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ЭтаКнига" defaultThemeVersion="124226"/>
  <bookViews>
    <workbookView xWindow="240" yWindow="405" windowWidth="14805" windowHeight="7710" activeTab="3"/>
  </bookViews>
  <sheets>
    <sheet name="Инвойс" sheetId="1" r:id="rId1"/>
    <sheet name="Пакинг" sheetId="2" r:id="rId2"/>
    <sheet name="Обработка" sheetId="3" r:id="rId3"/>
    <sheet name="ИТОГ" sheetId="5" r:id="rId4"/>
    <sheet name="Test_invoice" sheetId="7" r:id="rId5"/>
  </sheets>
  <functionGroups builtInGroupCount="18"/>
  <externalReferences>
    <externalReference r:id="rId6"/>
  </externalReferences>
  <definedNames>
    <definedName name="_xlnm._FilterDatabase" localSheetId="0" hidden="1">Инвойс!$A$2:$J$5000</definedName>
    <definedName name="_xlnm._FilterDatabase" localSheetId="3" hidden="1">ИТОГ!$A$1:$S$1</definedName>
    <definedName name="_xlnm._FilterDatabase" localSheetId="1" hidden="1">Пакинг!$A$1:$C$5000</definedName>
  </definedNames>
  <calcPr calcId="152511"/>
</workbook>
</file>

<file path=xl/calcChain.xml><?xml version="1.0" encoding="utf-8"?>
<calcChain xmlns="http://schemas.openxmlformats.org/spreadsheetml/2006/main">
  <c r="F4" i="3" l="1"/>
  <c r="F2" i="3"/>
  <c r="D4" i="3"/>
  <c r="D2" i="3"/>
  <c r="B4" i="3"/>
  <c r="B2" i="3"/>
  <c r="Q4" i="3" l="1"/>
  <c r="L4" i="3"/>
  <c r="K4" i="3"/>
  <c r="I4" i="3" s="1"/>
  <c r="S4" i="3" l="1"/>
  <c r="R4" i="3"/>
  <c r="O4" i="3"/>
  <c r="N4" i="3"/>
  <c r="M4" i="3"/>
  <c r="G4" i="3"/>
  <c r="A4" i="3"/>
  <c r="C4" i="3"/>
  <c r="E2" i="3"/>
  <c r="E4" i="3"/>
  <c r="P4" i="3" l="1"/>
  <c r="H4" i="3"/>
  <c r="F2" i="1" l="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463" i="1"/>
  <c r="F2464" i="1"/>
  <c r="F2465" i="1"/>
  <c r="F2466" i="1"/>
  <c r="F2467" i="1"/>
  <c r="F2468" i="1"/>
  <c r="F2469" i="1"/>
  <c r="F2470" i="1"/>
  <c r="F2471" i="1"/>
  <c r="F2472" i="1"/>
  <c r="F2473" i="1"/>
  <c r="F2474" i="1"/>
  <c r="F2475" i="1"/>
  <c r="F2476" i="1"/>
  <c r="F2477" i="1"/>
  <c r="F2478" i="1"/>
  <c r="F2479" i="1"/>
  <c r="F2480" i="1"/>
  <c r="F2481" i="1"/>
  <c r="F2482" i="1"/>
  <c r="F2483" i="1"/>
  <c r="F2484" i="1"/>
  <c r="F2485" i="1"/>
  <c r="F2486" i="1"/>
  <c r="F2487" i="1"/>
  <c r="F2488" i="1"/>
  <c r="F2489" i="1"/>
  <c r="F2490" i="1"/>
  <c r="F2491" i="1"/>
  <c r="F2492" i="1"/>
  <c r="F2493" i="1"/>
  <c r="F2494" i="1"/>
  <c r="F2495" i="1"/>
  <c r="F2496" i="1"/>
  <c r="F2497" i="1"/>
  <c r="F2498" i="1"/>
  <c r="F2499" i="1"/>
  <c r="F2500" i="1"/>
  <c r="F2501" i="1"/>
  <c r="F2502" i="1"/>
  <c r="F2503" i="1"/>
  <c r="F2504" i="1"/>
  <c r="F2505" i="1"/>
  <c r="F2506" i="1"/>
  <c r="F2507" i="1"/>
  <c r="F2508" i="1"/>
  <c r="F2509" i="1"/>
  <c r="F2510" i="1"/>
  <c r="F2511" i="1"/>
  <c r="F2512" i="1"/>
  <c r="F2513" i="1"/>
  <c r="F2514" i="1"/>
  <c r="F2515" i="1"/>
  <c r="F2516" i="1"/>
  <c r="F2517" i="1"/>
  <c r="F2518" i="1"/>
  <c r="F2519" i="1"/>
  <c r="F2520" i="1"/>
  <c r="F2521" i="1"/>
  <c r="F2522" i="1"/>
  <c r="F2523" i="1"/>
  <c r="F2524" i="1"/>
  <c r="F2525" i="1"/>
  <c r="F2526" i="1"/>
  <c r="F2527" i="1"/>
  <c r="F2528" i="1"/>
  <c r="F2529" i="1"/>
  <c r="F2530" i="1"/>
  <c r="F2531" i="1"/>
  <c r="F2532" i="1"/>
  <c r="F2533" i="1"/>
  <c r="F2534" i="1"/>
  <c r="F2535" i="1"/>
  <c r="F2536" i="1"/>
  <c r="F2537" i="1"/>
  <c r="F2538" i="1"/>
  <c r="F2539" i="1"/>
  <c r="F2540" i="1"/>
  <c r="F2541" i="1"/>
  <c r="F2542" i="1"/>
  <c r="F2543" i="1"/>
  <c r="F2544" i="1"/>
  <c r="F2545" i="1"/>
  <c r="F2546" i="1"/>
  <c r="F2547" i="1"/>
  <c r="F2548" i="1"/>
  <c r="F2549" i="1"/>
  <c r="F2550" i="1"/>
  <c r="F2551" i="1"/>
  <c r="F2552" i="1"/>
  <c r="F2553" i="1"/>
  <c r="F2554" i="1"/>
  <c r="F2555" i="1"/>
  <c r="F2556" i="1"/>
  <c r="F2557" i="1"/>
  <c r="F2558" i="1"/>
  <c r="F2559" i="1"/>
  <c r="F2560" i="1"/>
  <c r="F2561" i="1"/>
  <c r="F2562" i="1"/>
  <c r="F2563" i="1"/>
  <c r="F2564" i="1"/>
  <c r="F2565" i="1"/>
  <c r="F2566" i="1"/>
  <c r="F2567" i="1"/>
  <c r="F2568" i="1"/>
  <c r="F2569" i="1"/>
  <c r="F2570" i="1"/>
  <c r="F2571" i="1"/>
  <c r="F2572" i="1"/>
  <c r="F2573" i="1"/>
  <c r="F2574" i="1"/>
  <c r="F2575" i="1"/>
  <c r="F2576" i="1"/>
  <c r="F2577" i="1"/>
  <c r="F2578" i="1"/>
  <c r="F2579" i="1"/>
  <c r="F2580" i="1"/>
  <c r="F2581" i="1"/>
  <c r="F2582" i="1"/>
  <c r="F2583" i="1"/>
  <c r="F2584" i="1"/>
  <c r="F2585" i="1"/>
  <c r="F2586" i="1"/>
  <c r="F2587" i="1"/>
  <c r="F2588" i="1"/>
  <c r="F2589" i="1"/>
  <c r="F2590" i="1"/>
  <c r="F2591" i="1"/>
  <c r="F2592" i="1"/>
  <c r="F2593" i="1"/>
  <c r="F2594" i="1"/>
  <c r="F2595" i="1"/>
  <c r="F2596" i="1"/>
  <c r="F2597" i="1"/>
  <c r="F2598" i="1"/>
  <c r="F2599" i="1"/>
  <c r="F2600" i="1"/>
  <c r="F2601" i="1"/>
  <c r="F2602" i="1"/>
  <c r="F2603" i="1"/>
  <c r="F2604" i="1"/>
  <c r="F2605" i="1"/>
  <c r="F2606" i="1"/>
  <c r="F2607" i="1"/>
  <c r="F2608" i="1"/>
  <c r="F2609" i="1"/>
  <c r="F2610" i="1"/>
  <c r="F2611" i="1"/>
  <c r="F2612" i="1"/>
  <c r="F2613" i="1"/>
  <c r="F2614" i="1"/>
  <c r="F2615" i="1"/>
  <c r="F2616" i="1"/>
  <c r="F2617" i="1"/>
  <c r="F2618" i="1"/>
  <c r="F2619" i="1"/>
  <c r="F2620" i="1"/>
  <c r="F2621" i="1"/>
  <c r="F2622" i="1"/>
  <c r="F2623" i="1"/>
  <c r="F2624" i="1"/>
  <c r="F2625" i="1"/>
  <c r="F2626" i="1"/>
  <c r="F2627" i="1"/>
  <c r="F2628" i="1"/>
  <c r="F2629" i="1"/>
  <c r="F2630" i="1"/>
  <c r="F2631" i="1"/>
  <c r="F2632" i="1"/>
  <c r="F2633" i="1"/>
  <c r="F2634" i="1"/>
  <c r="F2635" i="1"/>
  <c r="F2636" i="1"/>
  <c r="F2637" i="1"/>
  <c r="F2638" i="1"/>
  <c r="F2639" i="1"/>
  <c r="F2640" i="1"/>
  <c r="F2641" i="1"/>
  <c r="F2642" i="1"/>
  <c r="F2643" i="1"/>
  <c r="F2644" i="1"/>
  <c r="F2645" i="1"/>
  <c r="F2646" i="1"/>
  <c r="F2647" i="1"/>
  <c r="F2648" i="1"/>
  <c r="F2649" i="1"/>
  <c r="F2650" i="1"/>
  <c r="F2651" i="1"/>
  <c r="F2652" i="1"/>
  <c r="F2653" i="1"/>
  <c r="F2654" i="1"/>
  <c r="F2655" i="1"/>
  <c r="F2656" i="1"/>
  <c r="F2657" i="1"/>
  <c r="F2658" i="1"/>
  <c r="F2659" i="1"/>
  <c r="F2660" i="1"/>
  <c r="F2661" i="1"/>
  <c r="F2662" i="1"/>
  <c r="F2663" i="1"/>
  <c r="F2664" i="1"/>
  <c r="F2665" i="1"/>
  <c r="F2666" i="1"/>
  <c r="F2667" i="1"/>
  <c r="F2668" i="1"/>
  <c r="F2669" i="1"/>
  <c r="F2670" i="1"/>
  <c r="F2671" i="1"/>
  <c r="F2672" i="1"/>
  <c r="F2673" i="1"/>
  <c r="F2674" i="1"/>
  <c r="F2675" i="1"/>
  <c r="F2676" i="1"/>
  <c r="F2677" i="1"/>
  <c r="F2678" i="1"/>
  <c r="F2679" i="1"/>
  <c r="F2680" i="1"/>
  <c r="F2681" i="1"/>
  <c r="F2682" i="1"/>
  <c r="F2683" i="1"/>
  <c r="F2684" i="1"/>
  <c r="F2685" i="1"/>
  <c r="F2686" i="1"/>
  <c r="F2687" i="1"/>
  <c r="F2688" i="1"/>
  <c r="F2689" i="1"/>
  <c r="F2690" i="1"/>
  <c r="F2691" i="1"/>
  <c r="F2692" i="1"/>
  <c r="F2693" i="1"/>
  <c r="F2694" i="1"/>
  <c r="F2695" i="1"/>
  <c r="F2696" i="1"/>
  <c r="F2697" i="1"/>
  <c r="F2698" i="1"/>
  <c r="F2699" i="1"/>
  <c r="F2700" i="1"/>
  <c r="F2701" i="1"/>
  <c r="F2702" i="1"/>
  <c r="F2703" i="1"/>
  <c r="F2704" i="1"/>
  <c r="F2705" i="1"/>
  <c r="F2706" i="1"/>
  <c r="F2707" i="1"/>
  <c r="F2708" i="1"/>
  <c r="F2709" i="1"/>
  <c r="F2710" i="1"/>
  <c r="F2711" i="1"/>
  <c r="F2712" i="1"/>
  <c r="F2713" i="1"/>
  <c r="F2714" i="1"/>
  <c r="F2715" i="1"/>
  <c r="F2716" i="1"/>
  <c r="F2717" i="1"/>
  <c r="F2718" i="1"/>
  <c r="F2719" i="1"/>
  <c r="F2720" i="1"/>
  <c r="F2721" i="1"/>
  <c r="F2722" i="1"/>
  <c r="F2723" i="1"/>
  <c r="F2724" i="1"/>
  <c r="F2725" i="1"/>
  <c r="F2726" i="1"/>
  <c r="F2727" i="1"/>
  <c r="F2728" i="1"/>
  <c r="F2729" i="1"/>
  <c r="F2730" i="1"/>
  <c r="F2731" i="1"/>
  <c r="F2732" i="1"/>
  <c r="F2733" i="1"/>
  <c r="F2734" i="1"/>
  <c r="F2735" i="1"/>
  <c r="F2736" i="1"/>
  <c r="F2737" i="1"/>
  <c r="F2738" i="1"/>
  <c r="F2739" i="1"/>
  <c r="F2740" i="1"/>
  <c r="F2741" i="1"/>
  <c r="F2742" i="1"/>
  <c r="F2743" i="1"/>
  <c r="F2744" i="1"/>
  <c r="F2745" i="1"/>
  <c r="F2746" i="1"/>
  <c r="F2747" i="1"/>
  <c r="F2748" i="1"/>
  <c r="F2749" i="1"/>
  <c r="F2750" i="1"/>
  <c r="F2751" i="1"/>
  <c r="F2752" i="1"/>
  <c r="F2753" i="1"/>
  <c r="F2754" i="1"/>
  <c r="F2755" i="1"/>
  <c r="F2756" i="1"/>
  <c r="F2757" i="1"/>
  <c r="F2758" i="1"/>
  <c r="F2759" i="1"/>
  <c r="F2760" i="1"/>
  <c r="F2761" i="1"/>
  <c r="F2762" i="1"/>
  <c r="F2763" i="1"/>
  <c r="F2764" i="1"/>
  <c r="F2765" i="1"/>
  <c r="F2766" i="1"/>
  <c r="F2767" i="1"/>
  <c r="F2768" i="1"/>
  <c r="F2769" i="1"/>
  <c r="F2770" i="1"/>
  <c r="F2771" i="1"/>
  <c r="F2772" i="1"/>
  <c r="F2773" i="1"/>
  <c r="F2774" i="1"/>
  <c r="F2775" i="1"/>
  <c r="F2776" i="1"/>
  <c r="F2777" i="1"/>
  <c r="F2778" i="1"/>
  <c r="F2779" i="1"/>
  <c r="F2780" i="1"/>
  <c r="F2781" i="1"/>
  <c r="F2782" i="1"/>
  <c r="F2783" i="1"/>
  <c r="F2784" i="1"/>
  <c r="F2785" i="1"/>
  <c r="F2786" i="1"/>
  <c r="F2787" i="1"/>
  <c r="F2788" i="1"/>
  <c r="F2789" i="1"/>
  <c r="F2790" i="1"/>
  <c r="F2791" i="1"/>
  <c r="F2792" i="1"/>
  <c r="F2793" i="1"/>
  <c r="F2794" i="1"/>
  <c r="F2795" i="1"/>
  <c r="F2796" i="1"/>
  <c r="F2797" i="1"/>
  <c r="F2798" i="1"/>
  <c r="F2799" i="1"/>
  <c r="F2800" i="1"/>
  <c r="F2801" i="1"/>
  <c r="F2802" i="1"/>
  <c r="F2803" i="1"/>
  <c r="F2804" i="1"/>
  <c r="F2805" i="1"/>
  <c r="F2806" i="1"/>
  <c r="F2807" i="1"/>
  <c r="F2808" i="1"/>
  <c r="F2809" i="1"/>
  <c r="F2810" i="1"/>
  <c r="F2811" i="1"/>
  <c r="F2812" i="1"/>
  <c r="F2813" i="1"/>
  <c r="F2814" i="1"/>
  <c r="F2815" i="1"/>
  <c r="F2816" i="1"/>
  <c r="F2817" i="1"/>
  <c r="F2818" i="1"/>
  <c r="F2819" i="1"/>
  <c r="F2820" i="1"/>
  <c r="F2821" i="1"/>
  <c r="F2822" i="1"/>
  <c r="F2823" i="1"/>
  <c r="F2824" i="1"/>
  <c r="F2825" i="1"/>
  <c r="F2826" i="1"/>
  <c r="F2827" i="1"/>
  <c r="F2828" i="1"/>
  <c r="F2829" i="1"/>
  <c r="F2830" i="1"/>
  <c r="F2831" i="1"/>
  <c r="F2832" i="1"/>
  <c r="F2833" i="1"/>
  <c r="F2834" i="1"/>
  <c r="F2835" i="1"/>
  <c r="F2836" i="1"/>
  <c r="F2837" i="1"/>
  <c r="F2838" i="1"/>
  <c r="F2839" i="1"/>
  <c r="F2840" i="1"/>
  <c r="F2841" i="1"/>
  <c r="F2842" i="1"/>
  <c r="F2843" i="1"/>
  <c r="F2844" i="1"/>
  <c r="F2845" i="1"/>
  <c r="F2846" i="1"/>
  <c r="F2847" i="1"/>
  <c r="F2848" i="1"/>
  <c r="F2849" i="1"/>
  <c r="F2850" i="1"/>
  <c r="F2851" i="1"/>
  <c r="F2852" i="1"/>
  <c r="F2853" i="1"/>
  <c r="F2854" i="1"/>
  <c r="F2855" i="1"/>
  <c r="F2856" i="1"/>
  <c r="F2857" i="1"/>
  <c r="F2858" i="1"/>
  <c r="F2859" i="1"/>
  <c r="F2860" i="1"/>
  <c r="F2861" i="1"/>
  <c r="F2862" i="1"/>
  <c r="F2863" i="1"/>
  <c r="F2864" i="1"/>
  <c r="F2865" i="1"/>
  <c r="F2866" i="1"/>
  <c r="F2867" i="1"/>
  <c r="F2868" i="1"/>
  <c r="F2869" i="1"/>
  <c r="F2870" i="1"/>
  <c r="F2871" i="1"/>
  <c r="F2872" i="1"/>
  <c r="F2873" i="1"/>
  <c r="F2874" i="1"/>
  <c r="F2875" i="1"/>
  <c r="F2876" i="1"/>
  <c r="F2877" i="1"/>
  <c r="F2878" i="1"/>
  <c r="F2879" i="1"/>
  <c r="F2880" i="1"/>
  <c r="F2881" i="1"/>
  <c r="F2882" i="1"/>
  <c r="F2883" i="1"/>
  <c r="F2884" i="1"/>
  <c r="F2885" i="1"/>
  <c r="F2886" i="1"/>
  <c r="F2887" i="1"/>
  <c r="F2888" i="1"/>
  <c r="F2889" i="1"/>
  <c r="F2890" i="1"/>
  <c r="F2891" i="1"/>
  <c r="F2892" i="1"/>
  <c r="F2893" i="1"/>
  <c r="F2894" i="1"/>
  <c r="F2895" i="1"/>
  <c r="F2896" i="1"/>
  <c r="F2897" i="1"/>
  <c r="F2898" i="1"/>
  <c r="F2899" i="1"/>
  <c r="F2900" i="1"/>
  <c r="F2901" i="1"/>
  <c r="F2902" i="1"/>
  <c r="F2903" i="1"/>
  <c r="F2904" i="1"/>
  <c r="F2905" i="1"/>
  <c r="F2906" i="1"/>
  <c r="F2907" i="1"/>
  <c r="F2908" i="1"/>
  <c r="F2909" i="1"/>
  <c r="F2910" i="1"/>
  <c r="F2911" i="1"/>
  <c r="F2912" i="1"/>
  <c r="F2913" i="1"/>
  <c r="F2914" i="1"/>
  <c r="F2915" i="1"/>
  <c r="F2916" i="1"/>
  <c r="F2917" i="1"/>
  <c r="F2918" i="1"/>
  <c r="F2919" i="1"/>
  <c r="F2920" i="1"/>
  <c r="F2921" i="1"/>
  <c r="F2922" i="1"/>
  <c r="F2923" i="1"/>
  <c r="F2924" i="1"/>
  <c r="F2925" i="1"/>
  <c r="F2926" i="1"/>
  <c r="F2927" i="1"/>
  <c r="F2928" i="1"/>
  <c r="F2929" i="1"/>
  <c r="F2930" i="1"/>
  <c r="F2931" i="1"/>
  <c r="F2932" i="1"/>
  <c r="F2933" i="1"/>
  <c r="F2934" i="1"/>
  <c r="F2935" i="1"/>
  <c r="F2936" i="1"/>
  <c r="F2937" i="1"/>
  <c r="F2938" i="1"/>
  <c r="F2939" i="1"/>
  <c r="F2940" i="1"/>
  <c r="F2941" i="1"/>
  <c r="F2942" i="1"/>
  <c r="F2943" i="1"/>
  <c r="F2944" i="1"/>
  <c r="F2945" i="1"/>
  <c r="F2946" i="1"/>
  <c r="F2947" i="1"/>
  <c r="F2948" i="1"/>
  <c r="F2949" i="1"/>
  <c r="F2950" i="1"/>
  <c r="F2951" i="1"/>
  <c r="F2952" i="1"/>
  <c r="F2953" i="1"/>
  <c r="F2954" i="1"/>
  <c r="F2955" i="1"/>
  <c r="F2956" i="1"/>
  <c r="F2957" i="1"/>
  <c r="F2958" i="1"/>
  <c r="F2959" i="1"/>
  <c r="F2960" i="1"/>
  <c r="F2961" i="1"/>
  <c r="F2962" i="1"/>
  <c r="F2963" i="1"/>
  <c r="F2964" i="1"/>
  <c r="F2965" i="1"/>
  <c r="F2966" i="1"/>
  <c r="F2967" i="1"/>
  <c r="F2968" i="1"/>
  <c r="F2969" i="1"/>
  <c r="F2970" i="1"/>
  <c r="F2971" i="1"/>
  <c r="F2972" i="1"/>
  <c r="F2973" i="1"/>
  <c r="F2974" i="1"/>
  <c r="F2975" i="1"/>
  <c r="F2976" i="1"/>
  <c r="F2977" i="1"/>
  <c r="F2978" i="1"/>
  <c r="F2979" i="1"/>
  <c r="F2980" i="1"/>
  <c r="F2981" i="1"/>
  <c r="F2982" i="1"/>
  <c r="F2983" i="1"/>
  <c r="F2984" i="1"/>
  <c r="F2985" i="1"/>
  <c r="F2986" i="1"/>
  <c r="F2987" i="1"/>
  <c r="F2988" i="1"/>
  <c r="F2989" i="1"/>
  <c r="F2990" i="1"/>
  <c r="F2991" i="1"/>
  <c r="F2992" i="1"/>
  <c r="F2993" i="1"/>
  <c r="F2994" i="1"/>
  <c r="F2995" i="1"/>
  <c r="F2996" i="1"/>
  <c r="F2997" i="1"/>
  <c r="F2998" i="1"/>
  <c r="F2999" i="1"/>
  <c r="F3000" i="1"/>
  <c r="F3001" i="1"/>
  <c r="F3002" i="1"/>
  <c r="F3003" i="1"/>
  <c r="F3004" i="1"/>
  <c r="F3005" i="1"/>
  <c r="F3006" i="1"/>
  <c r="F3007" i="1"/>
  <c r="F3008" i="1"/>
  <c r="F3009" i="1"/>
  <c r="F3010" i="1"/>
  <c r="F3011" i="1"/>
  <c r="F3012" i="1"/>
  <c r="F3013" i="1"/>
  <c r="F3014" i="1"/>
  <c r="F3015" i="1"/>
  <c r="F3016" i="1"/>
  <c r="F3017" i="1"/>
  <c r="F3018" i="1"/>
  <c r="F3019" i="1"/>
  <c r="F3020" i="1"/>
  <c r="F3021" i="1"/>
  <c r="F3022" i="1"/>
  <c r="F3023" i="1"/>
  <c r="F3024" i="1"/>
  <c r="F3025" i="1"/>
  <c r="F3026" i="1"/>
  <c r="F3027" i="1"/>
  <c r="F3028" i="1"/>
  <c r="F3029" i="1"/>
  <c r="F3030" i="1"/>
  <c r="F3031" i="1"/>
  <c r="F3032" i="1"/>
  <c r="F3033" i="1"/>
  <c r="F3034" i="1"/>
  <c r="F3035" i="1"/>
  <c r="F3036" i="1"/>
  <c r="F3037" i="1"/>
  <c r="F3038" i="1"/>
  <c r="F3039" i="1"/>
  <c r="F3040" i="1"/>
  <c r="F3041" i="1"/>
  <c r="F3042" i="1"/>
  <c r="F3043" i="1"/>
  <c r="F3044" i="1"/>
  <c r="F3045" i="1"/>
  <c r="F3046" i="1"/>
  <c r="F3047" i="1"/>
  <c r="F3048" i="1"/>
  <c r="F3049" i="1"/>
  <c r="F3050" i="1"/>
  <c r="F3051" i="1"/>
  <c r="F3052" i="1"/>
  <c r="F3053" i="1"/>
  <c r="F3054" i="1"/>
  <c r="F3055" i="1"/>
  <c r="F3056" i="1"/>
  <c r="F3057" i="1"/>
  <c r="F3058" i="1"/>
  <c r="F3059" i="1"/>
  <c r="F3060" i="1"/>
  <c r="F3061" i="1"/>
  <c r="F3062" i="1"/>
  <c r="F3063" i="1"/>
  <c r="F3064" i="1"/>
  <c r="F3065" i="1"/>
  <c r="F3066" i="1"/>
  <c r="F3067" i="1"/>
  <c r="F3068" i="1"/>
  <c r="F3069" i="1"/>
  <c r="F3070" i="1"/>
  <c r="F3071" i="1"/>
  <c r="F3072" i="1"/>
  <c r="F3073" i="1"/>
  <c r="F3074" i="1"/>
  <c r="F3075" i="1"/>
  <c r="F3076" i="1"/>
  <c r="F3077" i="1"/>
  <c r="F3078" i="1"/>
  <c r="F3079" i="1"/>
  <c r="F3080" i="1"/>
  <c r="F3081" i="1"/>
  <c r="F3082" i="1"/>
  <c r="F3083" i="1"/>
  <c r="F3084" i="1"/>
  <c r="F3085" i="1"/>
  <c r="F3086" i="1"/>
  <c r="F3087" i="1"/>
  <c r="F3088" i="1"/>
  <c r="F3089" i="1"/>
  <c r="F3090" i="1"/>
  <c r="F3091" i="1"/>
  <c r="F3092" i="1"/>
  <c r="F3093" i="1"/>
  <c r="F3094" i="1"/>
  <c r="F3095" i="1"/>
  <c r="F3096" i="1"/>
  <c r="F3097" i="1"/>
  <c r="F3098" i="1"/>
  <c r="F3099" i="1"/>
  <c r="F3100" i="1"/>
  <c r="F3101" i="1"/>
  <c r="F3102" i="1"/>
  <c r="F3103" i="1"/>
  <c r="F3104" i="1"/>
  <c r="F3105" i="1"/>
  <c r="F3106" i="1"/>
  <c r="F3107" i="1"/>
  <c r="F3108" i="1"/>
  <c r="F3109" i="1"/>
  <c r="F3110" i="1"/>
  <c r="F3111" i="1"/>
  <c r="F3112" i="1"/>
  <c r="F3113" i="1"/>
  <c r="F3114" i="1"/>
  <c r="F3115" i="1"/>
  <c r="F3116" i="1"/>
  <c r="F3117" i="1"/>
  <c r="F3118" i="1"/>
  <c r="F3119" i="1"/>
  <c r="F3120" i="1"/>
  <c r="F3121" i="1"/>
  <c r="F3122" i="1"/>
  <c r="F3123" i="1"/>
  <c r="F3124" i="1"/>
  <c r="F3125" i="1"/>
  <c r="F3126" i="1"/>
  <c r="F3127" i="1"/>
  <c r="F3128" i="1"/>
  <c r="F3129" i="1"/>
  <c r="F3130" i="1"/>
  <c r="F3131" i="1"/>
  <c r="F3132" i="1"/>
  <c r="F3133" i="1"/>
  <c r="F3134" i="1"/>
  <c r="F3135" i="1"/>
  <c r="F3136" i="1"/>
  <c r="F3137" i="1"/>
  <c r="F3138" i="1"/>
  <c r="F3139" i="1"/>
  <c r="F3140" i="1"/>
  <c r="F3141" i="1"/>
  <c r="F3142" i="1"/>
  <c r="F3143" i="1"/>
  <c r="F3144" i="1"/>
  <c r="F3145" i="1"/>
  <c r="F3146" i="1"/>
  <c r="F3147" i="1"/>
  <c r="F3148" i="1"/>
  <c r="F3149" i="1"/>
  <c r="F3150" i="1"/>
  <c r="F3151" i="1"/>
  <c r="F3152" i="1"/>
  <c r="F3153" i="1"/>
  <c r="F3154" i="1"/>
  <c r="F3155" i="1"/>
  <c r="F3156" i="1"/>
  <c r="F3157" i="1"/>
  <c r="F3158" i="1"/>
  <c r="F3159" i="1"/>
  <c r="F3160" i="1"/>
  <c r="F3161" i="1"/>
  <c r="F3162" i="1"/>
  <c r="F3163" i="1"/>
  <c r="F3164" i="1"/>
  <c r="F3165" i="1"/>
  <c r="F3166" i="1"/>
  <c r="F3167" i="1"/>
  <c r="F3168" i="1"/>
  <c r="F3169" i="1"/>
  <c r="F3170" i="1"/>
  <c r="F3171" i="1"/>
  <c r="F3172" i="1"/>
  <c r="F3173" i="1"/>
  <c r="F3174" i="1"/>
  <c r="F3175" i="1"/>
  <c r="F3176" i="1"/>
  <c r="F3177" i="1"/>
  <c r="F3178" i="1"/>
  <c r="F3179" i="1"/>
  <c r="F3180" i="1"/>
  <c r="F3181" i="1"/>
  <c r="F3182" i="1"/>
  <c r="F3183" i="1"/>
  <c r="F3184" i="1"/>
  <c r="F3185" i="1"/>
  <c r="F3186" i="1"/>
  <c r="F3187" i="1"/>
  <c r="F3188" i="1"/>
  <c r="F3189" i="1"/>
  <c r="F3190" i="1"/>
  <c r="F3191" i="1"/>
  <c r="F3192" i="1"/>
  <c r="F3193" i="1"/>
  <c r="F3194" i="1"/>
  <c r="F3195" i="1"/>
  <c r="F3196" i="1"/>
  <c r="F3197" i="1"/>
  <c r="F3198" i="1"/>
  <c r="F3199" i="1"/>
  <c r="F3200" i="1"/>
  <c r="F3201" i="1"/>
  <c r="F3202" i="1"/>
  <c r="F3203" i="1"/>
  <c r="F3204" i="1"/>
  <c r="F3205" i="1"/>
  <c r="F3206" i="1"/>
  <c r="F3207" i="1"/>
  <c r="F3208" i="1"/>
  <c r="F3209" i="1"/>
  <c r="F3210" i="1"/>
  <c r="F3211" i="1"/>
  <c r="F3212" i="1"/>
  <c r="F3213" i="1"/>
  <c r="F3214" i="1"/>
  <c r="F3215" i="1"/>
  <c r="F3216" i="1"/>
  <c r="F3217" i="1"/>
  <c r="F3218" i="1"/>
  <c r="F3219" i="1"/>
  <c r="F3220" i="1"/>
  <c r="F3221" i="1"/>
  <c r="F3222" i="1"/>
  <c r="F3223" i="1"/>
  <c r="F3224" i="1"/>
  <c r="F3225" i="1"/>
  <c r="F3226" i="1"/>
  <c r="F3227" i="1"/>
  <c r="F3228" i="1"/>
  <c r="F3229" i="1"/>
  <c r="F3230" i="1"/>
  <c r="F3231" i="1"/>
  <c r="F3232" i="1"/>
  <c r="F3233" i="1"/>
  <c r="F3234" i="1"/>
  <c r="F3235" i="1"/>
  <c r="F3236" i="1"/>
  <c r="F3237" i="1"/>
  <c r="F3238" i="1"/>
  <c r="F3239" i="1"/>
  <c r="F3240" i="1"/>
  <c r="F3241" i="1"/>
  <c r="F3242" i="1"/>
  <c r="F3243" i="1"/>
  <c r="F3244" i="1"/>
  <c r="F3245" i="1"/>
  <c r="F3246" i="1"/>
  <c r="F3247" i="1"/>
  <c r="F3248" i="1"/>
  <c r="F3249" i="1"/>
  <c r="F3250" i="1"/>
  <c r="F3251" i="1"/>
  <c r="F3252" i="1"/>
  <c r="F3253" i="1"/>
  <c r="F3254" i="1"/>
  <c r="F3255" i="1"/>
  <c r="F3256" i="1"/>
  <c r="F3257" i="1"/>
  <c r="F3258" i="1"/>
  <c r="F3259" i="1"/>
  <c r="F3260" i="1"/>
  <c r="F3261" i="1"/>
  <c r="F3262" i="1"/>
  <c r="F3263" i="1"/>
  <c r="F3264" i="1"/>
  <c r="F3265" i="1"/>
  <c r="F3266" i="1"/>
  <c r="F3267" i="1"/>
  <c r="F3268" i="1"/>
  <c r="F3269" i="1"/>
  <c r="F3270" i="1"/>
  <c r="F3271" i="1"/>
  <c r="F3272" i="1"/>
  <c r="F3273" i="1"/>
  <c r="F3274" i="1"/>
  <c r="F3275" i="1"/>
  <c r="F3276" i="1"/>
  <c r="F3277" i="1"/>
  <c r="F3278" i="1"/>
  <c r="F3279" i="1"/>
  <c r="F3280" i="1"/>
  <c r="F3281" i="1"/>
  <c r="F3282" i="1"/>
  <c r="F3283" i="1"/>
  <c r="F3284" i="1"/>
  <c r="F3285" i="1"/>
  <c r="F3286" i="1"/>
  <c r="F3287" i="1"/>
  <c r="F3288" i="1"/>
  <c r="F3289" i="1"/>
  <c r="F3290" i="1"/>
  <c r="F3291" i="1"/>
  <c r="F3292" i="1"/>
  <c r="F3293" i="1"/>
  <c r="F3294" i="1"/>
  <c r="F3295" i="1"/>
  <c r="F3296" i="1"/>
  <c r="F3297" i="1"/>
  <c r="F3298" i="1"/>
  <c r="F3299" i="1"/>
  <c r="F3300" i="1"/>
  <c r="F3301" i="1"/>
  <c r="F3302" i="1"/>
  <c r="F3303" i="1"/>
  <c r="F3304" i="1"/>
  <c r="F3305" i="1"/>
  <c r="F3306" i="1"/>
  <c r="F3307" i="1"/>
  <c r="F3308" i="1"/>
  <c r="F3309" i="1"/>
  <c r="F3310" i="1"/>
  <c r="F3311" i="1"/>
  <c r="F3312" i="1"/>
  <c r="F3313" i="1"/>
  <c r="F3314" i="1"/>
  <c r="F3315" i="1"/>
  <c r="F3316" i="1"/>
  <c r="F3317" i="1"/>
  <c r="F3318" i="1"/>
  <c r="F3319" i="1"/>
  <c r="F3320" i="1"/>
  <c r="F3321" i="1"/>
  <c r="F3322" i="1"/>
  <c r="F3323" i="1"/>
  <c r="F3324" i="1"/>
  <c r="F3325" i="1"/>
  <c r="F3326" i="1"/>
  <c r="F3327" i="1"/>
  <c r="F3328" i="1"/>
  <c r="F3329" i="1"/>
  <c r="F3330" i="1"/>
  <c r="F3331" i="1"/>
  <c r="F3332" i="1"/>
  <c r="F3333" i="1"/>
  <c r="F3334" i="1"/>
  <c r="F3335" i="1"/>
  <c r="F3336" i="1"/>
  <c r="F3337" i="1"/>
  <c r="F3338" i="1"/>
  <c r="F3339" i="1"/>
  <c r="F3340" i="1"/>
  <c r="F3341" i="1"/>
  <c r="F3342" i="1"/>
  <c r="F3343" i="1"/>
  <c r="F3344" i="1"/>
  <c r="F3345" i="1"/>
  <c r="F3346" i="1"/>
  <c r="F3347" i="1"/>
  <c r="F3348" i="1"/>
  <c r="F3349" i="1"/>
  <c r="F3350" i="1"/>
  <c r="F3351" i="1"/>
  <c r="F3352" i="1"/>
  <c r="F3353" i="1"/>
  <c r="F3354" i="1"/>
  <c r="F3355" i="1"/>
  <c r="F3356" i="1"/>
  <c r="F3357" i="1"/>
  <c r="F3358" i="1"/>
  <c r="F3359" i="1"/>
  <c r="F3360" i="1"/>
  <c r="F3361" i="1"/>
  <c r="F3362" i="1"/>
  <c r="F3363" i="1"/>
  <c r="F3364" i="1"/>
  <c r="F3365" i="1"/>
  <c r="F3366" i="1"/>
  <c r="F3367" i="1"/>
  <c r="F3368" i="1"/>
  <c r="F3369" i="1"/>
  <c r="F3370" i="1"/>
  <c r="F3371" i="1"/>
  <c r="F3372" i="1"/>
  <c r="F3373" i="1"/>
  <c r="F3374" i="1"/>
  <c r="F3375" i="1"/>
  <c r="F3376" i="1"/>
  <c r="F3377" i="1"/>
  <c r="F3378" i="1"/>
  <c r="F3379" i="1"/>
  <c r="F3380" i="1"/>
  <c r="F3381" i="1"/>
  <c r="F3382" i="1"/>
  <c r="F3383" i="1"/>
  <c r="F3384" i="1"/>
  <c r="F3385" i="1"/>
  <c r="F3386" i="1"/>
  <c r="F3387" i="1"/>
  <c r="F3388" i="1"/>
  <c r="F3389" i="1"/>
  <c r="F3390" i="1"/>
  <c r="F3391" i="1"/>
  <c r="F3392" i="1"/>
  <c r="F3393" i="1"/>
  <c r="F3394" i="1"/>
  <c r="F3395" i="1"/>
  <c r="F3396" i="1"/>
  <c r="F3397" i="1"/>
  <c r="F3398" i="1"/>
  <c r="F3399" i="1"/>
  <c r="F3400" i="1"/>
  <c r="F3401" i="1"/>
  <c r="F3402" i="1"/>
  <c r="F3403" i="1"/>
  <c r="F3404" i="1"/>
  <c r="F3405" i="1"/>
  <c r="F3406" i="1"/>
  <c r="F3407" i="1"/>
  <c r="F3408" i="1"/>
  <c r="F3409" i="1"/>
  <c r="F3410" i="1"/>
  <c r="F3411" i="1"/>
  <c r="F3412" i="1"/>
  <c r="F3413" i="1"/>
  <c r="F3414" i="1"/>
  <c r="F3415" i="1"/>
  <c r="F3416" i="1"/>
  <c r="F3417" i="1"/>
  <c r="F3418" i="1"/>
  <c r="F3419" i="1"/>
  <c r="F3420" i="1"/>
  <c r="F3421" i="1"/>
  <c r="F3422" i="1"/>
  <c r="F3423" i="1"/>
  <c r="F3424" i="1"/>
  <c r="F3425" i="1"/>
  <c r="F3426" i="1"/>
  <c r="F3427" i="1"/>
  <c r="F3428" i="1"/>
  <c r="F3429" i="1"/>
  <c r="F3430" i="1"/>
  <c r="F3431" i="1"/>
  <c r="F3432" i="1"/>
  <c r="F3433" i="1"/>
  <c r="F3434" i="1"/>
  <c r="F3435" i="1"/>
  <c r="F3436" i="1"/>
  <c r="F3437" i="1"/>
  <c r="F3438" i="1"/>
  <c r="F3439" i="1"/>
  <c r="F3440" i="1"/>
  <c r="F3441" i="1"/>
  <c r="F3442" i="1"/>
  <c r="F3443" i="1"/>
  <c r="F3444" i="1"/>
  <c r="F3445" i="1"/>
  <c r="F3446" i="1"/>
  <c r="F3447" i="1"/>
  <c r="F3448" i="1"/>
  <c r="F3449" i="1"/>
  <c r="F3450" i="1"/>
  <c r="F3451" i="1"/>
  <c r="F3452" i="1"/>
  <c r="F3453" i="1"/>
  <c r="F3454" i="1"/>
  <c r="F3455" i="1"/>
  <c r="F3456" i="1"/>
  <c r="F3457" i="1"/>
  <c r="F3458" i="1"/>
  <c r="F3459" i="1"/>
  <c r="F3460" i="1"/>
  <c r="F3461" i="1"/>
  <c r="F3462" i="1"/>
  <c r="F3463" i="1"/>
  <c r="F3464" i="1"/>
  <c r="F3465" i="1"/>
  <c r="F3466" i="1"/>
  <c r="F3467" i="1"/>
  <c r="F3468" i="1"/>
  <c r="F3469" i="1"/>
  <c r="F3470" i="1"/>
  <c r="F3471" i="1"/>
  <c r="F3472" i="1"/>
  <c r="F3473" i="1"/>
  <c r="F3474" i="1"/>
  <c r="F3475" i="1"/>
  <c r="F3476" i="1"/>
  <c r="F3477" i="1"/>
  <c r="F3478" i="1"/>
  <c r="F3479" i="1"/>
  <c r="F3480" i="1"/>
  <c r="F3481" i="1"/>
  <c r="F3482" i="1"/>
  <c r="F3483" i="1"/>
  <c r="F3484" i="1"/>
  <c r="F3485" i="1"/>
  <c r="F3486" i="1"/>
  <c r="F3487" i="1"/>
  <c r="F3488" i="1"/>
  <c r="F3489" i="1"/>
  <c r="F3490" i="1"/>
  <c r="F3491" i="1"/>
  <c r="F3492" i="1"/>
  <c r="F3493" i="1"/>
  <c r="F3494" i="1"/>
  <c r="F3495" i="1"/>
  <c r="F3496" i="1"/>
  <c r="F3497" i="1"/>
  <c r="F3498" i="1"/>
  <c r="F3499" i="1"/>
  <c r="F3500" i="1"/>
  <c r="F3501" i="1"/>
  <c r="F3502" i="1"/>
  <c r="F3503" i="1"/>
  <c r="F3504" i="1"/>
  <c r="F3505" i="1"/>
  <c r="F3506" i="1"/>
  <c r="F3507" i="1"/>
  <c r="F3508" i="1"/>
  <c r="F3509" i="1"/>
  <c r="F3510" i="1"/>
  <c r="F3511" i="1"/>
  <c r="F3512" i="1"/>
  <c r="F3513" i="1"/>
  <c r="F3514" i="1"/>
  <c r="F3515" i="1"/>
  <c r="F3516" i="1"/>
  <c r="F3517" i="1"/>
  <c r="F3518" i="1"/>
  <c r="F3519" i="1"/>
  <c r="F3520" i="1"/>
  <c r="F3521" i="1"/>
  <c r="F3522" i="1"/>
  <c r="F3523" i="1"/>
  <c r="F3524" i="1"/>
  <c r="F3525" i="1"/>
  <c r="F3526" i="1"/>
  <c r="F3527" i="1"/>
  <c r="F3528" i="1"/>
  <c r="F3529" i="1"/>
  <c r="F3530" i="1"/>
  <c r="F3531" i="1"/>
  <c r="F3532" i="1"/>
  <c r="F3533" i="1"/>
  <c r="F3534" i="1"/>
  <c r="F3535" i="1"/>
  <c r="F3536" i="1"/>
  <c r="F3537" i="1"/>
  <c r="F3538" i="1"/>
  <c r="F3539" i="1"/>
  <c r="F3540" i="1"/>
  <c r="F3541" i="1"/>
  <c r="F3542" i="1"/>
  <c r="F3543" i="1"/>
  <c r="F3544" i="1"/>
  <c r="F3545" i="1"/>
  <c r="F3546" i="1"/>
  <c r="F3547" i="1"/>
  <c r="F3548" i="1"/>
  <c r="F3549" i="1"/>
  <c r="F3550" i="1"/>
  <c r="F3551" i="1"/>
  <c r="F3552" i="1"/>
  <c r="F3553" i="1"/>
  <c r="F3554" i="1"/>
  <c r="F3555" i="1"/>
  <c r="F3556" i="1"/>
  <c r="F3557" i="1"/>
  <c r="F3558" i="1"/>
  <c r="F3559" i="1"/>
  <c r="F3560" i="1"/>
  <c r="F3561" i="1"/>
  <c r="F3562" i="1"/>
  <c r="F3563" i="1"/>
  <c r="F3564" i="1"/>
  <c r="F3565" i="1"/>
  <c r="F3566" i="1"/>
  <c r="F3567" i="1"/>
  <c r="F3568" i="1"/>
  <c r="F3569" i="1"/>
  <c r="F3570" i="1"/>
  <c r="F3571" i="1"/>
  <c r="F3572" i="1"/>
  <c r="F3573" i="1"/>
  <c r="F3574" i="1"/>
  <c r="F3575" i="1"/>
  <c r="F3576" i="1"/>
  <c r="F3577" i="1"/>
  <c r="F3578" i="1"/>
  <c r="F3579" i="1"/>
  <c r="F3580" i="1"/>
  <c r="F3581" i="1"/>
  <c r="F3582" i="1"/>
  <c r="F3583" i="1"/>
  <c r="F3584" i="1"/>
  <c r="F3585" i="1"/>
  <c r="F3586" i="1"/>
  <c r="F3587" i="1"/>
  <c r="F3588" i="1"/>
  <c r="F3589" i="1"/>
  <c r="F3590" i="1"/>
  <c r="F3591" i="1"/>
  <c r="F3592" i="1"/>
  <c r="F3593" i="1"/>
  <c r="F3594" i="1"/>
  <c r="F3595" i="1"/>
  <c r="F3596" i="1"/>
  <c r="F3597" i="1"/>
  <c r="F3598" i="1"/>
  <c r="F3599" i="1"/>
  <c r="F3600" i="1"/>
  <c r="F3601" i="1"/>
  <c r="F3602" i="1"/>
  <c r="F3603" i="1"/>
  <c r="F3604" i="1"/>
  <c r="F3605" i="1"/>
  <c r="F3606" i="1"/>
  <c r="F3607" i="1"/>
  <c r="F3608" i="1"/>
  <c r="F3609" i="1"/>
  <c r="F3610" i="1"/>
  <c r="F3611" i="1"/>
  <c r="F3612" i="1"/>
  <c r="F3613" i="1"/>
  <c r="F3614" i="1"/>
  <c r="F3615" i="1"/>
  <c r="F3616" i="1"/>
  <c r="F3617" i="1"/>
  <c r="F3618" i="1"/>
  <c r="F3619" i="1"/>
  <c r="F3620" i="1"/>
  <c r="F3621" i="1"/>
  <c r="F3622" i="1"/>
  <c r="F3623" i="1"/>
  <c r="F3624" i="1"/>
  <c r="F3625" i="1"/>
  <c r="F3626" i="1"/>
  <c r="F3627" i="1"/>
  <c r="F3628" i="1"/>
  <c r="F3629" i="1"/>
  <c r="F3630" i="1"/>
  <c r="F3631" i="1"/>
  <c r="F3632" i="1"/>
  <c r="F3633" i="1"/>
  <c r="F3634" i="1"/>
  <c r="F3635" i="1"/>
  <c r="F3636" i="1"/>
  <c r="F3637" i="1"/>
  <c r="F3638" i="1"/>
  <c r="F3639" i="1"/>
  <c r="F3640" i="1"/>
  <c r="F3641" i="1"/>
  <c r="F3642" i="1"/>
  <c r="F3643" i="1"/>
  <c r="F3644" i="1"/>
  <c r="F3645" i="1"/>
  <c r="F3646" i="1"/>
  <c r="F3647" i="1"/>
  <c r="F3648" i="1"/>
  <c r="F3649" i="1"/>
  <c r="F3650" i="1"/>
  <c r="F3651" i="1"/>
  <c r="F3652" i="1"/>
  <c r="F3653" i="1"/>
  <c r="F3654" i="1"/>
  <c r="F3655" i="1"/>
  <c r="F3656" i="1"/>
  <c r="F3657" i="1"/>
  <c r="F3658" i="1"/>
  <c r="F3659" i="1"/>
  <c r="F3660" i="1"/>
  <c r="F3661" i="1"/>
  <c r="F3662" i="1"/>
  <c r="F3663" i="1"/>
  <c r="F3664" i="1"/>
  <c r="F3665" i="1"/>
  <c r="F3666" i="1"/>
  <c r="F3667" i="1"/>
  <c r="F3668" i="1"/>
  <c r="F3669" i="1"/>
  <c r="F3670" i="1"/>
  <c r="F3671" i="1"/>
  <c r="F3672" i="1"/>
  <c r="F3673" i="1"/>
  <c r="F3674" i="1"/>
  <c r="F3675" i="1"/>
  <c r="F3676" i="1"/>
  <c r="F3677" i="1"/>
  <c r="F3678" i="1"/>
  <c r="F3679" i="1"/>
  <c r="F3680" i="1"/>
  <c r="F3681" i="1"/>
  <c r="F3682" i="1"/>
  <c r="F3683" i="1"/>
  <c r="F3684" i="1"/>
  <c r="F3685" i="1"/>
  <c r="F3686" i="1"/>
  <c r="F3687" i="1"/>
  <c r="F3688" i="1"/>
  <c r="F3689" i="1"/>
  <c r="F3690" i="1"/>
  <c r="F3691" i="1"/>
  <c r="F3692" i="1"/>
  <c r="F3693" i="1"/>
  <c r="F3694" i="1"/>
  <c r="F3695" i="1"/>
  <c r="F3696" i="1"/>
  <c r="F3697" i="1"/>
  <c r="F3698" i="1"/>
  <c r="F3699" i="1"/>
  <c r="F3700" i="1"/>
  <c r="F3701" i="1"/>
  <c r="F3702" i="1"/>
  <c r="F3703" i="1"/>
  <c r="F3704" i="1"/>
  <c r="F3705" i="1"/>
  <c r="F3706" i="1"/>
  <c r="F3707" i="1"/>
  <c r="F3708" i="1"/>
  <c r="F3709" i="1"/>
  <c r="F3710" i="1"/>
  <c r="F3711" i="1"/>
  <c r="F3712" i="1"/>
  <c r="F3713" i="1"/>
  <c r="F3714" i="1"/>
  <c r="F3715" i="1"/>
  <c r="F3716" i="1"/>
  <c r="F3717" i="1"/>
  <c r="F3718" i="1"/>
  <c r="F3719" i="1"/>
  <c r="F3720" i="1"/>
  <c r="F3721" i="1"/>
  <c r="F3722" i="1"/>
  <c r="F3723" i="1"/>
  <c r="F3724" i="1"/>
  <c r="F3725" i="1"/>
  <c r="F3726" i="1"/>
  <c r="F3727" i="1"/>
  <c r="F3728" i="1"/>
  <c r="F3729" i="1"/>
  <c r="F3730" i="1"/>
  <c r="F3731" i="1"/>
  <c r="F3732" i="1"/>
  <c r="F3733" i="1"/>
  <c r="F3734" i="1"/>
  <c r="F3735" i="1"/>
  <c r="F3736" i="1"/>
  <c r="F3737" i="1"/>
  <c r="F3738" i="1"/>
  <c r="F3739" i="1"/>
  <c r="F3740" i="1"/>
  <c r="F3741" i="1"/>
  <c r="F3742" i="1"/>
  <c r="F3743" i="1"/>
  <c r="F3744" i="1"/>
  <c r="F3745" i="1"/>
  <c r="F3746" i="1"/>
  <c r="F3747" i="1"/>
  <c r="F3748" i="1"/>
  <c r="F3749" i="1"/>
  <c r="F3750" i="1"/>
  <c r="F3751" i="1"/>
  <c r="F3752" i="1"/>
  <c r="F3753" i="1"/>
  <c r="F3754" i="1"/>
  <c r="F3755" i="1"/>
  <c r="F3756" i="1"/>
  <c r="F3757" i="1"/>
  <c r="F3758" i="1"/>
  <c r="F3759" i="1"/>
  <c r="F3760" i="1"/>
  <c r="F3761" i="1"/>
  <c r="F3762" i="1"/>
  <c r="F3763" i="1"/>
  <c r="F3764" i="1"/>
  <c r="F3765" i="1"/>
  <c r="F3766" i="1"/>
  <c r="F3767" i="1"/>
  <c r="F3768" i="1"/>
  <c r="F3769" i="1"/>
  <c r="F3770" i="1"/>
  <c r="F3771" i="1"/>
  <c r="F3772" i="1"/>
  <c r="F3773" i="1"/>
  <c r="F3774" i="1"/>
  <c r="F3775" i="1"/>
  <c r="F3776" i="1"/>
  <c r="F3777" i="1"/>
  <c r="F3778" i="1"/>
  <c r="F3779" i="1"/>
  <c r="F3780" i="1"/>
  <c r="F3781" i="1"/>
  <c r="F3782" i="1"/>
  <c r="F3783" i="1"/>
  <c r="F3784" i="1"/>
  <c r="F3785" i="1"/>
  <c r="F3786" i="1"/>
  <c r="F3787" i="1"/>
  <c r="F3788" i="1"/>
  <c r="F3789" i="1"/>
  <c r="F3790" i="1"/>
  <c r="F3791" i="1"/>
  <c r="F3792" i="1"/>
  <c r="F3793" i="1"/>
  <c r="F3794" i="1"/>
  <c r="F3795" i="1"/>
  <c r="F3796" i="1"/>
  <c r="F3797" i="1"/>
  <c r="F3798" i="1"/>
  <c r="F3799" i="1"/>
  <c r="F3800" i="1"/>
  <c r="F3801" i="1"/>
  <c r="F3802" i="1"/>
  <c r="F3803" i="1"/>
  <c r="F3804" i="1"/>
  <c r="F3805" i="1"/>
  <c r="F3806" i="1"/>
  <c r="F3807" i="1"/>
  <c r="F3808" i="1"/>
  <c r="F3809" i="1"/>
  <c r="F3810" i="1"/>
  <c r="F3811" i="1"/>
  <c r="F3812" i="1"/>
  <c r="F3813" i="1"/>
  <c r="F3814" i="1"/>
  <c r="F3815" i="1"/>
  <c r="F3816" i="1"/>
  <c r="F3817" i="1"/>
  <c r="F3818" i="1"/>
  <c r="F3819" i="1"/>
  <c r="F3820" i="1"/>
  <c r="F3821" i="1"/>
  <c r="F3822" i="1"/>
  <c r="F3823" i="1"/>
  <c r="F3824" i="1"/>
  <c r="F3825" i="1"/>
  <c r="F3826" i="1"/>
  <c r="F3827" i="1"/>
  <c r="F3828" i="1"/>
  <c r="F3829" i="1"/>
  <c r="F3830" i="1"/>
  <c r="F3831" i="1"/>
  <c r="F3832" i="1"/>
  <c r="F3833" i="1"/>
  <c r="F3834" i="1"/>
  <c r="F3835" i="1"/>
  <c r="F3836" i="1"/>
  <c r="F3837" i="1"/>
  <c r="F3838" i="1"/>
  <c r="F3839" i="1"/>
  <c r="F3840" i="1"/>
  <c r="F3841" i="1"/>
  <c r="F3842" i="1"/>
  <c r="F3843" i="1"/>
  <c r="F3844" i="1"/>
  <c r="F3845" i="1"/>
  <c r="F3846" i="1"/>
  <c r="F3847" i="1"/>
  <c r="F3848" i="1"/>
  <c r="F3849" i="1"/>
  <c r="F3850" i="1"/>
  <c r="F3851" i="1"/>
  <c r="F3852" i="1"/>
  <c r="F3853" i="1"/>
  <c r="F3854" i="1"/>
  <c r="F3855" i="1"/>
  <c r="F3856" i="1"/>
  <c r="F3857" i="1"/>
  <c r="F3858" i="1"/>
  <c r="F3859" i="1"/>
  <c r="F3860" i="1"/>
  <c r="F3861" i="1"/>
  <c r="F3862" i="1"/>
  <c r="F3863" i="1"/>
  <c r="F3864" i="1"/>
  <c r="F3865" i="1"/>
  <c r="F3866" i="1"/>
  <c r="F3867" i="1"/>
  <c r="F3868" i="1"/>
  <c r="F3869" i="1"/>
  <c r="F3870" i="1"/>
  <c r="F3871" i="1"/>
  <c r="F3872" i="1"/>
  <c r="F3873" i="1"/>
  <c r="F3874" i="1"/>
  <c r="F3875" i="1"/>
  <c r="F3876" i="1"/>
  <c r="F3877" i="1"/>
  <c r="F3878" i="1"/>
  <c r="F3879" i="1"/>
  <c r="F3880" i="1"/>
  <c r="F3881" i="1"/>
  <c r="F3882" i="1"/>
  <c r="F3883" i="1"/>
  <c r="F3884" i="1"/>
  <c r="F3885" i="1"/>
  <c r="F3886" i="1"/>
  <c r="F3887" i="1"/>
  <c r="F3888" i="1"/>
  <c r="F3889" i="1"/>
  <c r="F3890" i="1"/>
  <c r="F3891" i="1"/>
  <c r="F3892" i="1"/>
  <c r="F3893" i="1"/>
  <c r="F3894" i="1"/>
  <c r="F3895" i="1"/>
  <c r="F3896" i="1"/>
  <c r="F3897" i="1"/>
  <c r="F3898" i="1"/>
  <c r="F3899" i="1"/>
  <c r="F3900" i="1"/>
  <c r="F3901" i="1"/>
  <c r="F3902" i="1"/>
  <c r="F3903" i="1"/>
  <c r="F3904" i="1"/>
  <c r="F3905" i="1"/>
  <c r="F3906" i="1"/>
  <c r="F3907" i="1"/>
  <c r="F3908" i="1"/>
  <c r="F3909" i="1"/>
  <c r="F3910" i="1"/>
  <c r="F3911" i="1"/>
  <c r="F3912" i="1"/>
  <c r="F3913" i="1"/>
  <c r="F3914" i="1"/>
  <c r="F3915" i="1"/>
  <c r="F3916" i="1"/>
  <c r="F3917" i="1"/>
  <c r="F3918" i="1"/>
  <c r="F3919" i="1"/>
  <c r="F3920" i="1"/>
  <c r="F3921" i="1"/>
  <c r="F3922" i="1"/>
  <c r="F3923" i="1"/>
  <c r="F3924" i="1"/>
  <c r="F3925" i="1"/>
  <c r="F3926" i="1"/>
  <c r="F3927" i="1"/>
  <c r="F3928" i="1"/>
  <c r="F3929" i="1"/>
  <c r="F3930" i="1"/>
  <c r="F3931" i="1"/>
  <c r="F3932" i="1"/>
  <c r="F3933" i="1"/>
  <c r="F3934" i="1"/>
  <c r="F3935" i="1"/>
  <c r="F3936" i="1"/>
  <c r="F3937" i="1"/>
  <c r="F3938" i="1"/>
  <c r="F3939" i="1"/>
  <c r="F3940" i="1"/>
  <c r="F3941" i="1"/>
  <c r="F3942" i="1"/>
  <c r="F3943" i="1"/>
  <c r="F3944" i="1"/>
  <c r="F3945" i="1"/>
  <c r="F3946" i="1"/>
  <c r="F3947" i="1"/>
  <c r="F3948" i="1"/>
  <c r="F3949" i="1"/>
  <c r="F3950" i="1"/>
  <c r="F3951" i="1"/>
  <c r="F3952" i="1"/>
  <c r="F3953" i="1"/>
  <c r="F3954" i="1"/>
  <c r="F3955" i="1"/>
  <c r="F3956" i="1"/>
  <c r="F3957" i="1"/>
  <c r="F3958" i="1"/>
  <c r="F3959" i="1"/>
  <c r="F3960" i="1"/>
  <c r="F3961" i="1"/>
  <c r="F3962" i="1"/>
  <c r="F3963" i="1"/>
  <c r="F3964" i="1"/>
  <c r="F3965" i="1"/>
  <c r="F3966" i="1"/>
  <c r="F3967" i="1"/>
  <c r="F3968" i="1"/>
  <c r="F3969" i="1"/>
  <c r="F3970" i="1"/>
  <c r="F3971" i="1"/>
  <c r="F3972" i="1"/>
  <c r="F3973" i="1"/>
  <c r="F3974" i="1"/>
  <c r="F3975" i="1"/>
  <c r="F3976" i="1"/>
  <c r="F3977" i="1"/>
  <c r="F3978" i="1"/>
  <c r="F3979" i="1"/>
  <c r="F3980" i="1"/>
  <c r="F3981" i="1"/>
  <c r="F3982" i="1"/>
  <c r="F3983" i="1"/>
  <c r="F3984" i="1"/>
  <c r="F3985" i="1"/>
  <c r="F3986" i="1"/>
  <c r="F3987" i="1"/>
  <c r="F3988" i="1"/>
  <c r="F3989" i="1"/>
  <c r="F3990" i="1"/>
  <c r="F3991" i="1"/>
  <c r="F3992" i="1"/>
  <c r="F3993" i="1"/>
  <c r="F3994" i="1"/>
  <c r="F3995" i="1"/>
  <c r="F3996" i="1"/>
  <c r="F3997" i="1"/>
  <c r="F3998" i="1"/>
  <c r="F3999" i="1"/>
  <c r="F4000" i="1"/>
  <c r="F4001" i="1"/>
  <c r="F4002" i="1"/>
  <c r="F4003" i="1"/>
  <c r="F4004" i="1"/>
  <c r="F4005" i="1"/>
  <c r="F4006" i="1"/>
  <c r="F4007" i="1"/>
  <c r="F4008" i="1"/>
  <c r="F4009" i="1"/>
  <c r="F4010" i="1"/>
  <c r="F4011" i="1"/>
  <c r="F4012" i="1"/>
  <c r="F4013" i="1"/>
  <c r="F4014" i="1"/>
  <c r="F4015" i="1"/>
  <c r="F4016" i="1"/>
  <c r="F4017" i="1"/>
  <c r="F4018" i="1"/>
  <c r="F4019" i="1"/>
  <c r="F4020" i="1"/>
  <c r="F4021" i="1"/>
  <c r="F4022" i="1"/>
  <c r="F4023" i="1"/>
  <c r="F4024" i="1"/>
  <c r="F4025" i="1"/>
  <c r="F4026" i="1"/>
  <c r="F4027" i="1"/>
  <c r="F4028" i="1"/>
  <c r="F4029" i="1"/>
  <c r="F4030" i="1"/>
  <c r="F4031" i="1"/>
  <c r="F4032" i="1"/>
  <c r="F4033" i="1"/>
  <c r="F4034" i="1"/>
  <c r="F4035" i="1"/>
  <c r="F4036" i="1"/>
  <c r="F4037" i="1"/>
  <c r="F4038" i="1"/>
  <c r="F4039" i="1"/>
  <c r="F4040" i="1"/>
  <c r="F4041" i="1"/>
  <c r="F4042" i="1"/>
  <c r="F4043" i="1"/>
  <c r="F4044" i="1"/>
  <c r="F4045" i="1"/>
  <c r="F4046" i="1"/>
  <c r="F4047" i="1"/>
  <c r="F4048" i="1"/>
  <c r="F4049" i="1"/>
  <c r="F4050" i="1"/>
  <c r="F4051" i="1"/>
  <c r="F4052" i="1"/>
  <c r="F4053" i="1"/>
  <c r="F4054" i="1"/>
  <c r="F4055" i="1"/>
  <c r="F4056" i="1"/>
  <c r="F4057" i="1"/>
  <c r="F4058" i="1"/>
  <c r="F4059" i="1"/>
  <c r="F4060" i="1"/>
  <c r="F4061" i="1"/>
  <c r="F4062" i="1"/>
  <c r="F4063" i="1"/>
  <c r="F4064" i="1"/>
  <c r="F4065" i="1"/>
  <c r="F4066" i="1"/>
  <c r="F4067" i="1"/>
  <c r="F4068" i="1"/>
  <c r="F4069" i="1"/>
  <c r="F4070" i="1"/>
  <c r="F4071" i="1"/>
  <c r="F4072" i="1"/>
  <c r="F4073" i="1"/>
  <c r="F4074" i="1"/>
  <c r="F4075" i="1"/>
  <c r="F4076" i="1"/>
  <c r="F4077" i="1"/>
  <c r="F4078" i="1"/>
  <c r="F4079" i="1"/>
  <c r="F4080" i="1"/>
  <c r="F4081" i="1"/>
  <c r="F4082" i="1"/>
  <c r="F4083" i="1"/>
  <c r="F4084" i="1"/>
  <c r="F4085" i="1"/>
  <c r="F4086" i="1"/>
  <c r="F4087" i="1"/>
  <c r="F4088" i="1"/>
  <c r="F4089" i="1"/>
  <c r="F4090" i="1"/>
  <c r="F4091" i="1"/>
  <c r="F4092" i="1"/>
  <c r="F4093" i="1"/>
  <c r="F4094" i="1"/>
  <c r="F4095" i="1"/>
  <c r="F4096" i="1"/>
  <c r="F4097" i="1"/>
  <c r="F4098" i="1"/>
  <c r="F4099" i="1"/>
  <c r="F4100" i="1"/>
  <c r="F4101" i="1"/>
  <c r="F4102" i="1"/>
  <c r="F4103" i="1"/>
  <c r="F4104" i="1"/>
  <c r="F4105" i="1"/>
  <c r="F4106" i="1"/>
  <c r="F4107" i="1"/>
  <c r="F4108" i="1"/>
  <c r="F4109" i="1"/>
  <c r="F4110" i="1"/>
  <c r="F4111" i="1"/>
  <c r="F4112" i="1"/>
  <c r="F4113" i="1"/>
  <c r="F4114" i="1"/>
  <c r="F4115" i="1"/>
  <c r="F4116" i="1"/>
  <c r="F4117" i="1"/>
  <c r="F4118" i="1"/>
  <c r="F4119" i="1"/>
  <c r="F4120" i="1"/>
  <c r="F4121" i="1"/>
  <c r="F4122" i="1"/>
  <c r="F4123" i="1"/>
  <c r="F4124" i="1"/>
  <c r="F4125" i="1"/>
  <c r="F4126" i="1"/>
  <c r="F4127" i="1"/>
  <c r="F4128" i="1"/>
  <c r="F4129" i="1"/>
  <c r="F4130" i="1"/>
  <c r="F4131" i="1"/>
  <c r="F4132" i="1"/>
  <c r="F4133" i="1"/>
  <c r="F4134" i="1"/>
  <c r="F4135" i="1"/>
  <c r="F4136" i="1"/>
  <c r="F4137" i="1"/>
  <c r="F4138" i="1"/>
  <c r="F4139" i="1"/>
  <c r="F4140" i="1"/>
  <c r="F4141" i="1"/>
  <c r="F4142" i="1"/>
  <c r="F4143" i="1"/>
  <c r="F4144" i="1"/>
  <c r="F4145" i="1"/>
  <c r="F4146" i="1"/>
  <c r="F4147" i="1"/>
  <c r="F4148" i="1"/>
  <c r="F4149" i="1"/>
  <c r="F4150" i="1"/>
  <c r="F4151" i="1"/>
  <c r="F4152" i="1"/>
  <c r="F4153" i="1"/>
  <c r="F4154" i="1"/>
  <c r="F4155" i="1"/>
  <c r="F4156" i="1"/>
  <c r="F4157" i="1"/>
  <c r="F4158" i="1"/>
  <c r="F4159" i="1"/>
  <c r="F4160" i="1"/>
  <c r="F4161" i="1"/>
  <c r="F4162" i="1"/>
  <c r="F4163" i="1"/>
  <c r="F4164" i="1"/>
  <c r="F4165" i="1"/>
  <c r="F4166" i="1"/>
  <c r="F4167" i="1"/>
  <c r="F4168" i="1"/>
  <c r="F4169" i="1"/>
  <c r="F4170" i="1"/>
  <c r="F4171" i="1"/>
  <c r="F4172" i="1"/>
  <c r="F4173" i="1"/>
  <c r="F4174" i="1"/>
  <c r="F4175" i="1"/>
  <c r="F4176" i="1"/>
  <c r="F4177" i="1"/>
  <c r="F4178" i="1"/>
  <c r="F4179" i="1"/>
  <c r="F4180" i="1"/>
  <c r="F4181" i="1"/>
  <c r="F4182" i="1"/>
  <c r="F4183" i="1"/>
  <c r="F4184" i="1"/>
  <c r="F4185" i="1"/>
  <c r="F4186" i="1"/>
  <c r="F4187" i="1"/>
  <c r="F4188" i="1"/>
  <c r="F4189" i="1"/>
  <c r="F4190" i="1"/>
  <c r="F4191" i="1"/>
  <c r="F4192" i="1"/>
  <c r="F4193" i="1"/>
  <c r="F4194" i="1"/>
  <c r="F4195" i="1"/>
  <c r="F4196" i="1"/>
  <c r="F4197" i="1"/>
  <c r="F4198" i="1"/>
  <c r="F4199" i="1"/>
  <c r="F4200" i="1"/>
  <c r="F4201" i="1"/>
  <c r="F4202" i="1"/>
  <c r="F4203" i="1"/>
  <c r="F4204" i="1"/>
  <c r="F4205" i="1"/>
  <c r="F4206" i="1"/>
  <c r="F4207" i="1"/>
  <c r="F4208" i="1"/>
  <c r="F4209" i="1"/>
  <c r="F4210" i="1"/>
  <c r="F4211" i="1"/>
  <c r="F4212" i="1"/>
  <c r="F4213" i="1"/>
  <c r="F4214" i="1"/>
  <c r="F4215" i="1"/>
  <c r="F4216" i="1"/>
  <c r="F4217" i="1"/>
  <c r="F4218" i="1"/>
  <c r="F4219" i="1"/>
  <c r="F4220" i="1"/>
  <c r="F4221" i="1"/>
  <c r="F4222" i="1"/>
  <c r="F4223" i="1"/>
  <c r="F4224" i="1"/>
  <c r="F4225" i="1"/>
  <c r="F4226" i="1"/>
  <c r="F4227" i="1"/>
  <c r="F4228" i="1"/>
  <c r="F4229" i="1"/>
  <c r="F4230" i="1"/>
  <c r="F4231" i="1"/>
  <c r="F4232" i="1"/>
  <c r="F4233" i="1"/>
  <c r="F4234" i="1"/>
  <c r="F4235" i="1"/>
  <c r="F4236" i="1"/>
  <c r="F4237" i="1"/>
  <c r="F4238" i="1"/>
  <c r="F4239" i="1"/>
  <c r="F4240" i="1"/>
  <c r="F4241" i="1"/>
  <c r="F4242" i="1"/>
  <c r="F4243" i="1"/>
  <c r="F4244" i="1"/>
  <c r="F4245" i="1"/>
  <c r="F4246" i="1"/>
  <c r="F4247" i="1"/>
  <c r="F4248" i="1"/>
  <c r="F4249" i="1"/>
  <c r="F4250" i="1"/>
  <c r="F4251" i="1"/>
  <c r="F4252" i="1"/>
  <c r="F4253" i="1"/>
  <c r="F4254" i="1"/>
  <c r="F4255" i="1"/>
  <c r="F4256" i="1"/>
  <c r="F4257" i="1"/>
  <c r="F4258" i="1"/>
  <c r="F4259" i="1"/>
  <c r="F4260" i="1"/>
  <c r="F4261" i="1"/>
  <c r="F4262" i="1"/>
  <c r="F4263" i="1"/>
  <c r="F4264" i="1"/>
  <c r="F4265" i="1"/>
  <c r="F4266" i="1"/>
  <c r="F4267" i="1"/>
  <c r="F4268" i="1"/>
  <c r="F4269" i="1"/>
  <c r="F4270" i="1"/>
  <c r="F4271" i="1"/>
  <c r="F4272" i="1"/>
  <c r="F4273" i="1"/>
  <c r="F4274" i="1"/>
  <c r="F4275" i="1"/>
  <c r="F4276" i="1"/>
  <c r="F4277" i="1"/>
  <c r="F4278" i="1"/>
  <c r="F4279" i="1"/>
  <c r="F4280" i="1"/>
  <c r="F4281" i="1"/>
  <c r="F4282" i="1"/>
  <c r="F4283" i="1"/>
  <c r="F4284" i="1"/>
  <c r="F4285" i="1"/>
  <c r="F4286" i="1"/>
  <c r="F4287" i="1"/>
  <c r="F4288" i="1"/>
  <c r="F4289" i="1"/>
  <c r="F4290" i="1"/>
  <c r="F4291" i="1"/>
  <c r="F4292" i="1"/>
  <c r="F4293" i="1"/>
  <c r="F4294" i="1"/>
  <c r="F4295" i="1"/>
  <c r="F4296" i="1"/>
  <c r="F4297" i="1"/>
  <c r="F4298" i="1"/>
  <c r="F4299" i="1"/>
  <c r="F4300" i="1"/>
  <c r="F4301" i="1"/>
  <c r="F4302" i="1"/>
  <c r="F4303" i="1"/>
  <c r="F4304" i="1"/>
  <c r="F4305" i="1"/>
  <c r="F4306" i="1"/>
  <c r="F4307" i="1"/>
  <c r="F4308" i="1"/>
  <c r="F4309" i="1"/>
  <c r="F4310" i="1"/>
  <c r="F4311" i="1"/>
  <c r="F4312" i="1"/>
  <c r="F4313" i="1"/>
  <c r="F4314" i="1"/>
  <c r="F4315" i="1"/>
  <c r="F4316" i="1"/>
  <c r="F4317" i="1"/>
  <c r="F4318" i="1"/>
  <c r="F4319" i="1"/>
  <c r="F4320" i="1"/>
  <c r="F4321" i="1"/>
  <c r="F4322" i="1"/>
  <c r="F4323" i="1"/>
  <c r="F4324" i="1"/>
  <c r="F4325" i="1"/>
  <c r="F4326" i="1"/>
  <c r="F4327" i="1"/>
  <c r="F4328" i="1"/>
  <c r="F4329" i="1"/>
  <c r="F4330" i="1"/>
  <c r="F4331" i="1"/>
  <c r="F4332" i="1"/>
  <c r="F4333" i="1"/>
  <c r="F4334" i="1"/>
  <c r="F4335" i="1"/>
  <c r="F4336" i="1"/>
  <c r="F4337" i="1"/>
  <c r="F4338" i="1"/>
  <c r="F4339" i="1"/>
  <c r="F4340" i="1"/>
  <c r="F4341" i="1"/>
  <c r="F4342" i="1"/>
  <c r="F4343" i="1"/>
  <c r="F4344" i="1"/>
  <c r="F4345" i="1"/>
  <c r="F4346" i="1"/>
  <c r="F4347" i="1"/>
  <c r="F4348" i="1"/>
  <c r="F4349" i="1"/>
  <c r="F4350" i="1"/>
  <c r="F4351" i="1"/>
  <c r="F4352" i="1"/>
  <c r="F4353" i="1"/>
  <c r="F4354" i="1"/>
  <c r="F4355" i="1"/>
  <c r="F4356" i="1"/>
  <c r="F4357" i="1"/>
  <c r="F4358" i="1"/>
  <c r="F4359" i="1"/>
  <c r="F4360" i="1"/>
  <c r="F4361" i="1"/>
  <c r="F4362" i="1"/>
  <c r="F4363" i="1"/>
  <c r="F4364" i="1"/>
  <c r="F4365" i="1"/>
  <c r="F4366" i="1"/>
  <c r="F4367" i="1"/>
  <c r="F4368" i="1"/>
  <c r="F4369" i="1"/>
  <c r="F4370" i="1"/>
  <c r="F4371" i="1"/>
  <c r="F4372" i="1"/>
  <c r="F4373" i="1"/>
  <c r="F4374" i="1"/>
  <c r="F4375" i="1"/>
  <c r="F4376" i="1"/>
  <c r="F4377" i="1"/>
  <c r="F4378" i="1"/>
  <c r="F4379" i="1"/>
  <c r="F4380" i="1"/>
  <c r="F4381" i="1"/>
  <c r="F4382" i="1"/>
  <c r="F4383" i="1"/>
  <c r="F4384" i="1"/>
  <c r="F4385" i="1"/>
  <c r="F4386" i="1"/>
  <c r="F4387" i="1"/>
  <c r="F4388" i="1"/>
  <c r="F4389" i="1"/>
  <c r="F4390" i="1"/>
  <c r="F4391" i="1"/>
  <c r="F4392" i="1"/>
  <c r="F4393" i="1"/>
  <c r="F4394" i="1"/>
  <c r="F4395" i="1"/>
  <c r="F4396" i="1"/>
  <c r="F4397" i="1"/>
  <c r="F4398" i="1"/>
  <c r="F4399" i="1"/>
  <c r="F4400" i="1"/>
  <c r="F4401" i="1"/>
  <c r="F4402" i="1"/>
  <c r="F4403" i="1"/>
  <c r="F4404" i="1"/>
  <c r="F4405" i="1"/>
  <c r="F4406" i="1"/>
  <c r="F4407" i="1"/>
  <c r="F4408" i="1"/>
  <c r="F4409" i="1"/>
  <c r="F4410" i="1"/>
  <c r="F4411" i="1"/>
  <c r="F4412" i="1"/>
  <c r="F4413" i="1"/>
  <c r="F4414" i="1"/>
  <c r="F4415" i="1"/>
  <c r="F4416" i="1"/>
  <c r="F4417" i="1"/>
  <c r="F4418" i="1"/>
  <c r="F4419" i="1"/>
  <c r="F4420" i="1"/>
  <c r="F4421" i="1"/>
  <c r="F4422" i="1"/>
  <c r="F4423" i="1"/>
  <c r="F4424" i="1"/>
  <c r="F4425" i="1"/>
  <c r="F4426" i="1"/>
  <c r="F4427" i="1"/>
  <c r="F4428" i="1"/>
  <c r="F4429" i="1"/>
  <c r="F4430" i="1"/>
  <c r="F4431" i="1"/>
  <c r="F4432" i="1"/>
  <c r="F4433" i="1"/>
  <c r="F4434" i="1"/>
  <c r="F4435" i="1"/>
  <c r="F4436" i="1"/>
  <c r="F4437" i="1"/>
  <c r="F4438" i="1"/>
  <c r="F4439" i="1"/>
  <c r="F4440" i="1"/>
  <c r="F4441" i="1"/>
  <c r="F4442" i="1"/>
  <c r="F4443" i="1"/>
  <c r="F4444" i="1"/>
  <c r="F4445" i="1"/>
  <c r="F4446" i="1"/>
  <c r="F4447" i="1"/>
  <c r="F4448" i="1"/>
  <c r="F4449" i="1"/>
  <c r="F4450" i="1"/>
  <c r="F4451" i="1"/>
  <c r="F4452" i="1"/>
  <c r="F4453" i="1"/>
  <c r="F4454" i="1"/>
  <c r="F4455" i="1"/>
  <c r="F4456" i="1"/>
  <c r="F4457" i="1"/>
  <c r="F4458" i="1"/>
  <c r="F4459" i="1"/>
  <c r="F4460" i="1"/>
  <c r="F4461" i="1"/>
  <c r="F4462" i="1"/>
  <c r="F4463" i="1"/>
  <c r="F4464" i="1"/>
  <c r="F4465" i="1"/>
  <c r="F4466" i="1"/>
  <c r="F4467" i="1"/>
  <c r="F4468" i="1"/>
  <c r="F4469" i="1"/>
  <c r="F4470" i="1"/>
  <c r="F4471" i="1"/>
  <c r="F4472" i="1"/>
  <c r="F4473" i="1"/>
  <c r="F4474" i="1"/>
  <c r="F4475" i="1"/>
  <c r="F4476" i="1"/>
  <c r="F4477" i="1"/>
  <c r="F4478" i="1"/>
  <c r="F4479" i="1"/>
  <c r="F4480" i="1"/>
  <c r="F4481" i="1"/>
  <c r="F4482" i="1"/>
  <c r="F4483" i="1"/>
  <c r="F4484" i="1"/>
  <c r="F4485" i="1"/>
  <c r="F4486" i="1"/>
  <c r="F4487" i="1"/>
  <c r="F4488" i="1"/>
  <c r="F4489" i="1"/>
  <c r="F4490" i="1"/>
  <c r="F4491" i="1"/>
  <c r="F4492" i="1"/>
  <c r="F4493" i="1"/>
  <c r="F4494" i="1"/>
  <c r="F4495" i="1"/>
  <c r="F4496" i="1"/>
  <c r="F4497" i="1"/>
  <c r="F4498" i="1"/>
  <c r="F4499" i="1"/>
  <c r="F4500" i="1"/>
  <c r="F4501" i="1"/>
  <c r="F4502" i="1"/>
  <c r="F4503" i="1"/>
  <c r="F4504" i="1"/>
  <c r="F4505" i="1"/>
  <c r="F4506" i="1"/>
  <c r="F4507" i="1"/>
  <c r="F4508" i="1"/>
  <c r="F4509" i="1"/>
  <c r="F4510" i="1"/>
  <c r="F4511" i="1"/>
  <c r="F4512" i="1"/>
  <c r="F4513" i="1"/>
  <c r="F4514" i="1"/>
  <c r="F4515" i="1"/>
  <c r="F4516" i="1"/>
  <c r="F4517" i="1"/>
  <c r="F4518" i="1"/>
  <c r="F4519" i="1"/>
  <c r="F4520" i="1"/>
  <c r="F4521" i="1"/>
  <c r="F4522" i="1"/>
  <c r="F4523" i="1"/>
  <c r="F4524" i="1"/>
  <c r="F4525" i="1"/>
  <c r="F4526" i="1"/>
  <c r="F4527" i="1"/>
  <c r="F4528" i="1"/>
  <c r="F4529" i="1"/>
  <c r="F4530" i="1"/>
  <c r="F4531" i="1"/>
  <c r="F4532" i="1"/>
  <c r="F4533" i="1"/>
  <c r="F4534" i="1"/>
  <c r="F4535" i="1"/>
  <c r="F4536" i="1"/>
  <c r="F4537" i="1"/>
  <c r="F4538" i="1"/>
  <c r="F4539" i="1"/>
  <c r="F4540" i="1"/>
  <c r="F4541" i="1"/>
  <c r="F4542" i="1"/>
  <c r="F4543" i="1"/>
  <c r="F4544" i="1"/>
  <c r="F4545" i="1"/>
  <c r="F4546" i="1"/>
  <c r="F4547" i="1"/>
  <c r="F4548" i="1"/>
  <c r="F4549" i="1"/>
  <c r="F4550" i="1"/>
  <c r="F4551" i="1"/>
  <c r="F4552" i="1"/>
  <c r="F4553" i="1"/>
  <c r="F4554" i="1"/>
  <c r="F4555" i="1"/>
  <c r="F4556" i="1"/>
  <c r="F4557" i="1"/>
  <c r="F4558" i="1"/>
  <c r="F4559" i="1"/>
  <c r="F4560" i="1"/>
  <c r="F4561" i="1"/>
  <c r="F4562" i="1"/>
  <c r="F4563" i="1"/>
  <c r="F4564" i="1"/>
  <c r="F4565" i="1"/>
  <c r="F4566" i="1"/>
  <c r="F4567" i="1"/>
  <c r="F4568" i="1"/>
  <c r="F4569" i="1"/>
  <c r="F4570" i="1"/>
  <c r="F4571" i="1"/>
  <c r="F4572" i="1"/>
  <c r="F4573" i="1"/>
  <c r="F4574" i="1"/>
  <c r="F4575" i="1"/>
  <c r="F4576" i="1"/>
  <c r="F4577" i="1"/>
  <c r="F4578" i="1"/>
  <c r="F4579" i="1"/>
  <c r="F4580" i="1"/>
  <c r="F4581" i="1"/>
  <c r="F4582" i="1"/>
  <c r="F4583" i="1"/>
  <c r="F4584" i="1"/>
  <c r="F4585" i="1"/>
  <c r="F4586" i="1"/>
  <c r="F4587" i="1"/>
  <c r="F4588" i="1"/>
  <c r="F4589" i="1"/>
  <c r="F4590" i="1"/>
  <c r="F4591" i="1"/>
  <c r="F4592" i="1"/>
  <c r="F4593" i="1"/>
  <c r="F4594" i="1"/>
  <c r="F4595" i="1"/>
  <c r="F4596" i="1"/>
  <c r="F4597" i="1"/>
  <c r="F4598" i="1"/>
  <c r="F4599" i="1"/>
  <c r="F4600" i="1"/>
  <c r="F4601" i="1"/>
  <c r="F4602" i="1"/>
  <c r="F4603" i="1"/>
  <c r="F4604" i="1"/>
  <c r="F4605" i="1"/>
  <c r="F4606" i="1"/>
  <c r="F4607" i="1"/>
  <c r="F4608" i="1"/>
  <c r="F4609" i="1"/>
  <c r="F4610" i="1"/>
  <c r="F4611" i="1"/>
  <c r="F4612" i="1"/>
  <c r="F4613" i="1"/>
  <c r="F4614" i="1"/>
  <c r="F4615" i="1"/>
  <c r="F4616" i="1"/>
  <c r="F4617" i="1"/>
  <c r="F4618" i="1"/>
  <c r="F4619" i="1"/>
  <c r="F4620" i="1"/>
  <c r="F4621" i="1"/>
  <c r="F4622" i="1"/>
  <c r="F4623" i="1"/>
  <c r="F4624" i="1"/>
  <c r="F4625" i="1"/>
  <c r="F4626" i="1"/>
  <c r="F4627" i="1"/>
  <c r="F4628" i="1"/>
  <c r="F4629" i="1"/>
  <c r="F4630" i="1"/>
  <c r="F4631" i="1"/>
  <c r="F4632" i="1"/>
  <c r="F4633" i="1"/>
  <c r="F4634" i="1"/>
  <c r="F4635" i="1"/>
  <c r="F4636" i="1"/>
  <c r="F4637" i="1"/>
  <c r="F4638" i="1"/>
  <c r="F4639" i="1"/>
  <c r="F4640" i="1"/>
  <c r="F4641" i="1"/>
  <c r="F4642" i="1"/>
  <c r="F4643" i="1"/>
  <c r="F4644" i="1"/>
  <c r="F4645" i="1"/>
  <c r="F4646" i="1"/>
  <c r="F4647" i="1"/>
  <c r="F4648" i="1"/>
  <c r="F4649" i="1"/>
  <c r="F4650" i="1"/>
  <c r="F4651" i="1"/>
  <c r="F4652" i="1"/>
  <c r="F4653" i="1"/>
  <c r="F4654" i="1"/>
  <c r="F4655" i="1"/>
  <c r="F4656" i="1"/>
  <c r="F4657" i="1"/>
  <c r="F4658" i="1"/>
  <c r="F4659" i="1"/>
  <c r="F4660" i="1"/>
  <c r="F4661" i="1"/>
  <c r="F4662" i="1"/>
  <c r="F4663" i="1"/>
  <c r="F4664" i="1"/>
  <c r="F4665" i="1"/>
  <c r="F4666" i="1"/>
  <c r="F4667" i="1"/>
  <c r="F4668" i="1"/>
  <c r="F4669" i="1"/>
  <c r="F4670" i="1"/>
  <c r="F4671" i="1"/>
  <c r="F4672" i="1"/>
  <c r="F4673" i="1"/>
  <c r="F4674" i="1"/>
  <c r="F4675" i="1"/>
  <c r="F4676" i="1"/>
  <c r="F4677" i="1"/>
  <c r="F4678" i="1"/>
  <c r="F4679" i="1"/>
  <c r="F4680" i="1"/>
  <c r="F4681" i="1"/>
  <c r="F4682" i="1"/>
  <c r="F4683" i="1"/>
  <c r="F4684" i="1"/>
  <c r="F4685" i="1"/>
  <c r="F4686" i="1"/>
  <c r="F4687" i="1"/>
  <c r="F4688" i="1"/>
  <c r="F4689" i="1"/>
  <c r="F4690" i="1"/>
  <c r="F4691" i="1"/>
  <c r="F4692" i="1"/>
  <c r="F4693" i="1"/>
  <c r="F4694" i="1"/>
  <c r="F4695" i="1"/>
  <c r="F4696" i="1"/>
  <c r="F4697" i="1"/>
  <c r="F4698" i="1"/>
  <c r="F4699" i="1"/>
  <c r="F4700" i="1"/>
  <c r="F4701" i="1"/>
  <c r="F4702" i="1"/>
  <c r="F4703" i="1"/>
  <c r="F4704" i="1"/>
  <c r="F4705" i="1"/>
  <c r="F4706" i="1"/>
  <c r="F4707" i="1"/>
  <c r="F4708" i="1"/>
  <c r="F4709" i="1"/>
  <c r="F4710" i="1"/>
  <c r="F4711" i="1"/>
  <c r="F4712" i="1"/>
  <c r="F4713" i="1"/>
  <c r="F4714" i="1"/>
  <c r="F4715" i="1"/>
  <c r="F4716" i="1"/>
  <c r="F4717" i="1"/>
  <c r="F4718" i="1"/>
  <c r="F4719" i="1"/>
  <c r="F4720" i="1"/>
  <c r="F4721" i="1"/>
  <c r="F4722" i="1"/>
  <c r="F4723" i="1"/>
  <c r="F4724" i="1"/>
  <c r="F4725" i="1"/>
  <c r="F4726" i="1"/>
  <c r="F4727" i="1"/>
  <c r="F4728" i="1"/>
  <c r="F4729" i="1"/>
  <c r="F4730" i="1"/>
  <c r="F4731" i="1"/>
  <c r="F4732" i="1"/>
  <c r="F4733" i="1"/>
  <c r="F4734" i="1"/>
  <c r="F4735" i="1"/>
  <c r="F4736" i="1"/>
  <c r="F4737" i="1"/>
  <c r="F4738" i="1"/>
  <c r="F4739" i="1"/>
  <c r="F4740" i="1"/>
  <c r="F4741" i="1"/>
  <c r="F4742" i="1"/>
  <c r="F4743" i="1"/>
  <c r="F4744" i="1"/>
  <c r="F4745" i="1"/>
  <c r="F4746" i="1"/>
  <c r="F4747" i="1"/>
  <c r="F4748" i="1"/>
  <c r="F4749" i="1"/>
  <c r="F4750" i="1"/>
  <c r="F4751" i="1"/>
  <c r="F4752" i="1"/>
  <c r="F4753" i="1"/>
  <c r="F4754" i="1"/>
  <c r="F4755" i="1"/>
  <c r="F4756" i="1"/>
  <c r="F4757" i="1"/>
  <c r="F4758" i="1"/>
  <c r="F4759" i="1"/>
  <c r="F4760" i="1"/>
  <c r="F4761" i="1"/>
  <c r="F4762" i="1"/>
  <c r="F4763" i="1"/>
  <c r="F4764" i="1"/>
  <c r="F4765" i="1"/>
  <c r="F4766" i="1"/>
  <c r="F4767" i="1"/>
  <c r="F4768" i="1"/>
  <c r="F4769" i="1"/>
  <c r="F4770" i="1"/>
  <c r="F4771" i="1"/>
  <c r="F4772" i="1"/>
  <c r="F4773" i="1"/>
  <c r="F4774" i="1"/>
  <c r="F4775" i="1"/>
  <c r="F4776" i="1"/>
  <c r="F4777" i="1"/>
  <c r="F4778" i="1"/>
  <c r="F4779" i="1"/>
  <c r="F4780" i="1"/>
  <c r="F4781" i="1"/>
  <c r="F4782" i="1"/>
  <c r="F4783" i="1"/>
  <c r="F4784" i="1"/>
  <c r="F4785" i="1"/>
  <c r="F4786" i="1"/>
  <c r="F4787" i="1"/>
  <c r="F4788" i="1"/>
  <c r="F4789" i="1"/>
  <c r="F4790" i="1"/>
  <c r="F4791" i="1"/>
  <c r="F4792" i="1"/>
  <c r="F4793" i="1"/>
  <c r="F4794" i="1"/>
  <c r="F4795" i="1"/>
  <c r="F4796" i="1"/>
  <c r="F4797" i="1"/>
  <c r="F4798" i="1"/>
  <c r="F4799" i="1"/>
  <c r="F4800" i="1"/>
  <c r="F4801" i="1"/>
  <c r="F4802" i="1"/>
  <c r="F4803" i="1"/>
  <c r="F4804" i="1"/>
  <c r="F4805" i="1"/>
  <c r="F4806" i="1"/>
  <c r="F4807" i="1"/>
  <c r="F4808" i="1"/>
  <c r="F4809" i="1"/>
  <c r="F4810" i="1"/>
  <c r="F4811" i="1"/>
  <c r="F4812" i="1"/>
  <c r="F4813" i="1"/>
  <c r="F4814" i="1"/>
  <c r="F4815" i="1"/>
  <c r="F4816" i="1"/>
  <c r="F4817" i="1"/>
  <c r="F4818" i="1"/>
  <c r="F4819" i="1"/>
  <c r="F4820" i="1"/>
  <c r="F4821" i="1"/>
  <c r="F4822" i="1"/>
  <c r="F4823" i="1"/>
  <c r="F4824" i="1"/>
  <c r="F4825" i="1"/>
  <c r="F4826" i="1"/>
  <c r="F4827" i="1"/>
  <c r="F4828" i="1"/>
  <c r="F4829" i="1"/>
  <c r="F4830" i="1"/>
  <c r="F4831" i="1"/>
  <c r="F4832" i="1"/>
  <c r="F4833" i="1"/>
  <c r="F4834" i="1"/>
  <c r="F4835" i="1"/>
  <c r="F4836" i="1"/>
  <c r="F4837" i="1"/>
  <c r="F4838" i="1"/>
  <c r="F4839" i="1"/>
  <c r="F4840" i="1"/>
  <c r="F4841" i="1"/>
  <c r="F4842" i="1"/>
  <c r="F4843" i="1"/>
  <c r="F4844" i="1"/>
  <c r="F4845" i="1"/>
  <c r="F4846" i="1"/>
  <c r="F4847" i="1"/>
  <c r="F4848" i="1"/>
  <c r="F4849" i="1"/>
  <c r="F4850" i="1"/>
  <c r="F4851" i="1"/>
  <c r="F4852" i="1"/>
  <c r="F4853" i="1"/>
  <c r="F4854" i="1"/>
  <c r="F4855" i="1"/>
  <c r="F4856" i="1"/>
  <c r="F4857" i="1"/>
  <c r="F4858" i="1"/>
  <c r="F4859" i="1"/>
  <c r="F4860" i="1"/>
  <c r="F4861" i="1"/>
  <c r="F4862" i="1"/>
  <c r="F4863" i="1"/>
  <c r="F4864" i="1"/>
  <c r="F4865" i="1"/>
  <c r="F4866" i="1"/>
  <c r="F4867" i="1"/>
  <c r="F4868" i="1"/>
  <c r="F4869" i="1"/>
  <c r="F4870" i="1"/>
  <c r="F4871" i="1"/>
  <c r="F4872" i="1"/>
  <c r="F4873" i="1"/>
  <c r="F4874" i="1"/>
  <c r="F4875" i="1"/>
  <c r="F4876" i="1"/>
  <c r="F4877" i="1"/>
  <c r="F4878" i="1"/>
  <c r="F4879" i="1"/>
  <c r="F4880" i="1"/>
  <c r="F4881" i="1"/>
  <c r="F4882" i="1"/>
  <c r="F4883" i="1"/>
  <c r="F4884" i="1"/>
  <c r="F4885" i="1"/>
  <c r="F4886" i="1"/>
  <c r="F4887" i="1"/>
  <c r="F4888" i="1"/>
  <c r="F4889" i="1"/>
  <c r="F4890" i="1"/>
  <c r="F4891" i="1"/>
  <c r="F4892" i="1"/>
  <c r="F4893" i="1"/>
  <c r="F4894" i="1"/>
  <c r="F4895" i="1"/>
  <c r="F4896" i="1"/>
  <c r="F4897" i="1"/>
  <c r="F4898" i="1"/>
  <c r="F4899" i="1"/>
  <c r="F4900" i="1"/>
  <c r="F4901" i="1"/>
  <c r="F4902" i="1"/>
  <c r="F4903" i="1"/>
  <c r="F4904" i="1"/>
  <c r="F4905" i="1"/>
  <c r="F4906" i="1"/>
  <c r="F4907" i="1"/>
  <c r="F4908" i="1"/>
  <c r="F4909" i="1"/>
  <c r="F4910" i="1"/>
  <c r="F4911" i="1"/>
  <c r="F4912" i="1"/>
  <c r="F4913" i="1"/>
  <c r="F4914" i="1"/>
  <c r="F4915" i="1"/>
  <c r="F4916" i="1"/>
  <c r="F4917" i="1"/>
  <c r="F4918" i="1"/>
  <c r="F4919" i="1"/>
  <c r="F4920" i="1"/>
  <c r="F4921" i="1"/>
  <c r="F4922" i="1"/>
  <c r="F4923" i="1"/>
  <c r="F4924" i="1"/>
  <c r="F4925" i="1"/>
  <c r="F4926" i="1"/>
  <c r="F4927" i="1"/>
  <c r="F4928" i="1"/>
  <c r="F4929" i="1"/>
  <c r="F4930" i="1"/>
  <c r="F4931" i="1"/>
  <c r="F4932" i="1"/>
  <c r="F4933" i="1"/>
  <c r="F4934" i="1"/>
  <c r="F4935" i="1"/>
  <c r="F4936" i="1"/>
  <c r="F4937" i="1"/>
  <c r="F4938" i="1"/>
  <c r="F4939" i="1"/>
  <c r="F4940" i="1"/>
  <c r="F4941" i="1"/>
  <c r="F4942" i="1"/>
  <c r="F4943" i="1"/>
  <c r="F4944" i="1"/>
  <c r="F4945" i="1"/>
  <c r="F4946" i="1"/>
  <c r="F4947" i="1"/>
  <c r="F4948" i="1"/>
  <c r="F4949" i="1"/>
  <c r="F4950" i="1"/>
  <c r="F4951" i="1"/>
  <c r="F4952" i="1"/>
  <c r="F4953" i="1"/>
  <c r="F4954" i="1"/>
  <c r="F4955" i="1"/>
  <c r="F4956" i="1"/>
  <c r="F4957" i="1"/>
  <c r="F4958" i="1"/>
  <c r="F4959" i="1"/>
  <c r="F4960" i="1"/>
  <c r="F4961" i="1"/>
  <c r="F4962" i="1"/>
  <c r="F4963" i="1"/>
  <c r="F4964" i="1"/>
  <c r="F4965" i="1"/>
  <c r="F4966" i="1"/>
  <c r="F4967" i="1"/>
  <c r="F4968" i="1"/>
  <c r="F4969" i="1"/>
  <c r="F4970" i="1"/>
  <c r="F4971" i="1"/>
  <c r="F4972" i="1"/>
  <c r="F4973" i="1"/>
  <c r="F4974" i="1"/>
  <c r="F4975" i="1"/>
  <c r="F4976" i="1"/>
  <c r="F4977" i="1"/>
  <c r="F4978" i="1"/>
  <c r="F4979" i="1"/>
  <c r="F4980" i="1"/>
  <c r="F4981" i="1"/>
  <c r="F4982" i="1"/>
  <c r="F4983" i="1"/>
  <c r="F4984" i="1"/>
  <c r="F4985" i="1"/>
  <c r="F4986" i="1"/>
  <c r="F4987" i="1"/>
  <c r="F4988" i="1"/>
  <c r="F4989" i="1"/>
  <c r="F4990" i="1"/>
  <c r="F4991" i="1"/>
  <c r="F4992" i="1"/>
  <c r="F4993" i="1"/>
  <c r="F4994" i="1"/>
  <c r="F4995" i="1"/>
  <c r="F4996" i="1"/>
  <c r="F4997" i="1"/>
  <c r="F4998" i="1"/>
  <c r="F4999" i="1"/>
  <c r="F5000" i="1"/>
  <c r="F1" i="1"/>
  <c r="J1" i="1"/>
  <c r="O2" i="3" l="1"/>
  <c r="K30" i="7"/>
  <c r="A30" i="7" s="1"/>
  <c r="K31" i="7"/>
  <c r="B31" i="7" s="1"/>
  <c r="K32" i="7"/>
  <c r="A32" i="7" s="1"/>
  <c r="K33" i="7"/>
  <c r="B33" i="7" s="1"/>
  <c r="K34" i="7"/>
  <c r="A34" i="7" s="1"/>
  <c r="K35" i="7"/>
  <c r="B35" i="7" s="1"/>
  <c r="K36" i="7"/>
  <c r="A36" i="7" s="1"/>
  <c r="K37" i="7"/>
  <c r="C37" i="7" s="1"/>
  <c r="K38" i="7"/>
  <c r="A38" i="7" s="1"/>
  <c r="K39" i="7"/>
  <c r="C39" i="7" s="1"/>
  <c r="K40" i="7"/>
  <c r="A40" i="7" s="1"/>
  <c r="K41" i="7"/>
  <c r="C41" i="7" s="1"/>
  <c r="K42" i="7"/>
  <c r="A42" i="7" s="1"/>
  <c r="K43" i="7"/>
  <c r="C43" i="7" s="1"/>
  <c r="K44" i="7"/>
  <c r="A44" i="7" s="1"/>
  <c r="K45" i="7"/>
  <c r="C45" i="7" s="1"/>
  <c r="K46" i="7"/>
  <c r="A46" i="7" s="1"/>
  <c r="K47" i="7"/>
  <c r="A47" i="7" s="1"/>
  <c r="K48" i="7"/>
  <c r="A48" i="7" s="1"/>
  <c r="K49" i="7"/>
  <c r="A49" i="7" s="1"/>
  <c r="K50" i="7"/>
  <c r="A50" i="7" s="1"/>
  <c r="K51" i="7"/>
  <c r="C51" i="7" s="1"/>
  <c r="K52" i="7"/>
  <c r="A52" i="7" s="1"/>
  <c r="K53" i="7"/>
  <c r="C53" i="7" s="1"/>
  <c r="K54" i="7"/>
  <c r="A54" i="7" s="1"/>
  <c r="K55" i="7"/>
  <c r="C55" i="7" s="1"/>
  <c r="K56" i="7"/>
  <c r="A56" i="7" s="1"/>
  <c r="K57" i="7"/>
  <c r="C57" i="7" s="1"/>
  <c r="K58" i="7"/>
  <c r="A58" i="7" s="1"/>
  <c r="K59" i="7"/>
  <c r="A59" i="7" s="1"/>
  <c r="K60" i="7"/>
  <c r="A60" i="7" s="1"/>
  <c r="K61" i="7"/>
  <c r="A61" i="7" s="1"/>
  <c r="K62" i="7"/>
  <c r="A62" i="7" s="1"/>
  <c r="K63" i="7"/>
  <c r="A63" i="7" s="1"/>
  <c r="K64" i="7"/>
  <c r="A64" i="7" s="1"/>
  <c r="K65" i="7"/>
  <c r="A65" i="7" s="1"/>
  <c r="K66" i="7"/>
  <c r="A66" i="7" s="1"/>
  <c r="K67" i="7"/>
  <c r="A67" i="7" s="1"/>
  <c r="K68" i="7"/>
  <c r="A68" i="7" s="1"/>
  <c r="K69" i="7"/>
  <c r="A69" i="7" s="1"/>
  <c r="B70" i="7"/>
  <c r="K70" i="7"/>
  <c r="K71" i="7"/>
  <c r="A71" i="7" s="1"/>
  <c r="M71" i="7"/>
  <c r="D72" i="7"/>
  <c r="K72" i="7"/>
  <c r="A72" i="7" s="1"/>
  <c r="L72" i="7"/>
  <c r="O72" i="7"/>
  <c r="Q72" i="7"/>
  <c r="K73" i="7"/>
  <c r="A73" i="7" s="1"/>
  <c r="M73" i="7"/>
  <c r="O73" i="7"/>
  <c r="R73" i="7"/>
  <c r="D74" i="7"/>
  <c r="F74" i="7"/>
  <c r="H74" i="7"/>
  <c r="K74" i="7"/>
  <c r="A74" i="7" s="1"/>
  <c r="L74" i="7"/>
  <c r="M74" i="7"/>
  <c r="N74" i="7"/>
  <c r="O74" i="7"/>
  <c r="Q74" i="7"/>
  <c r="R74" i="7"/>
  <c r="K75" i="7"/>
  <c r="G75" i="7" s="1"/>
  <c r="M75" i="7"/>
  <c r="D76" i="7"/>
  <c r="K76" i="7"/>
  <c r="A76" i="7" s="1"/>
  <c r="L76" i="7"/>
  <c r="O76" i="7"/>
  <c r="Q76" i="7"/>
  <c r="K77" i="7"/>
  <c r="C77" i="7" s="1"/>
  <c r="O77" i="7"/>
  <c r="K78" i="7"/>
  <c r="O78" i="7" s="1"/>
  <c r="C79" i="7"/>
  <c r="G79" i="7"/>
  <c r="K79" i="7"/>
  <c r="M79" i="7" s="1"/>
  <c r="O79" i="7"/>
  <c r="R79" i="7"/>
  <c r="F80" i="7"/>
  <c r="H80" i="7"/>
  <c r="K80" i="7"/>
  <c r="A80" i="7" s="1"/>
  <c r="M80" i="7"/>
  <c r="N80" i="7"/>
  <c r="O80" i="7"/>
  <c r="R80" i="7"/>
  <c r="K81" i="7"/>
  <c r="D82" i="7"/>
  <c r="F82" i="7"/>
  <c r="H82" i="7"/>
  <c r="K82" i="7"/>
  <c r="A82" i="7" s="1"/>
  <c r="L82" i="7"/>
  <c r="M82" i="7"/>
  <c r="N82" i="7"/>
  <c r="O82" i="7"/>
  <c r="Q82" i="7"/>
  <c r="R82" i="7"/>
  <c r="K83" i="7"/>
  <c r="G83" i="7" s="1"/>
  <c r="M83" i="7"/>
  <c r="D84" i="7"/>
  <c r="K84" i="7"/>
  <c r="A84" i="7" s="1"/>
  <c r="L84" i="7"/>
  <c r="O84" i="7"/>
  <c r="Q84" i="7"/>
  <c r="K85" i="7"/>
  <c r="C85" i="7" s="1"/>
  <c r="O85" i="7"/>
  <c r="B86" i="7"/>
  <c r="K86" i="7"/>
  <c r="K87" i="7"/>
  <c r="B87" i="7" s="1"/>
  <c r="M87" i="7"/>
  <c r="D88" i="7"/>
  <c r="K88" i="7"/>
  <c r="A88" i="7" s="1"/>
  <c r="L88" i="7"/>
  <c r="O88" i="7"/>
  <c r="Q88" i="7"/>
  <c r="K89" i="7"/>
  <c r="A89" i="7" s="1"/>
  <c r="M89" i="7"/>
  <c r="O89" i="7"/>
  <c r="R89" i="7"/>
  <c r="D90" i="7"/>
  <c r="F90" i="7"/>
  <c r="H90" i="7"/>
  <c r="K90" i="7"/>
  <c r="A90" i="7" s="1"/>
  <c r="L90" i="7"/>
  <c r="M90" i="7"/>
  <c r="N90" i="7"/>
  <c r="O90" i="7"/>
  <c r="Q90" i="7"/>
  <c r="R90" i="7"/>
  <c r="K91" i="7"/>
  <c r="A91" i="7" s="1"/>
  <c r="O91" i="7"/>
  <c r="R91" i="7"/>
  <c r="F92" i="7"/>
  <c r="H92" i="7"/>
  <c r="K92" i="7"/>
  <c r="A92" i="7" s="1"/>
  <c r="M92" i="7"/>
  <c r="N92" i="7"/>
  <c r="O92" i="7"/>
  <c r="R92" i="7"/>
  <c r="K93" i="7"/>
  <c r="K94" i="7"/>
  <c r="K95" i="7"/>
  <c r="A95" i="7" s="1"/>
  <c r="M95" i="7"/>
  <c r="D96" i="7"/>
  <c r="K96" i="7"/>
  <c r="A96" i="7" s="1"/>
  <c r="L96" i="7"/>
  <c r="O96" i="7"/>
  <c r="Q96" i="7"/>
  <c r="K97" i="7"/>
  <c r="A97" i="7" s="1"/>
  <c r="M97" i="7"/>
  <c r="O97" i="7"/>
  <c r="R97" i="7"/>
  <c r="D98" i="7"/>
  <c r="F98" i="7"/>
  <c r="H98" i="7"/>
  <c r="K98" i="7"/>
  <c r="A98" i="7" s="1"/>
  <c r="L98" i="7"/>
  <c r="M98" i="7"/>
  <c r="N98" i="7"/>
  <c r="O98" i="7"/>
  <c r="Q98" i="7"/>
  <c r="R98" i="7"/>
  <c r="K99" i="7"/>
  <c r="A99" i="7" s="1"/>
  <c r="O99" i="7"/>
  <c r="R99" i="7"/>
  <c r="F100" i="7"/>
  <c r="H100" i="7"/>
  <c r="K100" i="7"/>
  <c r="A100" i="7" s="1"/>
  <c r="M100" i="7"/>
  <c r="N100" i="7"/>
  <c r="O100" i="7"/>
  <c r="R100" i="7"/>
  <c r="K101" i="7"/>
  <c r="H102" i="7"/>
  <c r="K102" i="7"/>
  <c r="K103" i="7"/>
  <c r="K104" i="7"/>
  <c r="K105" i="7"/>
  <c r="A105" i="7" s="1"/>
  <c r="M105" i="7"/>
  <c r="O105" i="7"/>
  <c r="R105" i="7"/>
  <c r="D106" i="7"/>
  <c r="F106" i="7"/>
  <c r="H106" i="7"/>
  <c r="K106" i="7"/>
  <c r="A106" i="7" s="1"/>
  <c r="L106" i="7"/>
  <c r="M106" i="7"/>
  <c r="N106" i="7"/>
  <c r="O106" i="7"/>
  <c r="Q106" i="7"/>
  <c r="R106" i="7"/>
  <c r="K107" i="7"/>
  <c r="A107" i="7" s="1"/>
  <c r="O107" i="7"/>
  <c r="R107" i="7"/>
  <c r="F108" i="7"/>
  <c r="H108" i="7"/>
  <c r="K108" i="7"/>
  <c r="A108" i="7" s="1"/>
  <c r="M108" i="7"/>
  <c r="N108" i="7"/>
  <c r="O108" i="7"/>
  <c r="R108" i="7"/>
  <c r="K109" i="7"/>
  <c r="K110" i="7"/>
  <c r="K111" i="7"/>
  <c r="M111" i="7"/>
  <c r="B112" i="7"/>
  <c r="K112" i="7"/>
  <c r="L112" i="7"/>
  <c r="O112" i="7"/>
  <c r="K113" i="7"/>
  <c r="A113" i="7" s="1"/>
  <c r="M113" i="7"/>
  <c r="O113" i="7"/>
  <c r="R113" i="7"/>
  <c r="D114" i="7"/>
  <c r="F114" i="7"/>
  <c r="H114" i="7"/>
  <c r="K114" i="7"/>
  <c r="A114" i="7" s="1"/>
  <c r="L114" i="7"/>
  <c r="M114" i="7"/>
  <c r="N114" i="7"/>
  <c r="O114" i="7"/>
  <c r="Q114" i="7"/>
  <c r="R114" i="7"/>
  <c r="K115" i="7"/>
  <c r="B116" i="7"/>
  <c r="F116" i="7"/>
  <c r="K116" i="7"/>
  <c r="M116" i="7"/>
  <c r="N116" i="7"/>
  <c r="R116" i="7"/>
  <c r="K117" i="7"/>
  <c r="B118" i="7"/>
  <c r="D118" i="7"/>
  <c r="H118" i="7"/>
  <c r="K118" i="7"/>
  <c r="L118" i="7"/>
  <c r="N118" i="7"/>
  <c r="O118" i="7"/>
  <c r="Q118" i="7"/>
  <c r="K119" i="7"/>
  <c r="M119" i="7"/>
  <c r="O119" i="7"/>
  <c r="F120" i="7"/>
  <c r="K120" i="7"/>
  <c r="O120" i="7"/>
  <c r="Q120" i="7"/>
  <c r="K121" i="7"/>
  <c r="M121" i="7" s="1"/>
  <c r="O121" i="7"/>
  <c r="K122" i="7"/>
  <c r="Q122" i="7"/>
  <c r="C123" i="7"/>
  <c r="K123" i="7"/>
  <c r="M123" i="7" s="1"/>
  <c r="O123" i="7"/>
  <c r="R123" i="7"/>
  <c r="H124" i="7"/>
  <c r="K124" i="7"/>
  <c r="O124" i="7"/>
  <c r="R124" i="7"/>
  <c r="K125" i="7"/>
  <c r="C125" i="7" s="1"/>
  <c r="O125" i="7"/>
  <c r="D126" i="7"/>
  <c r="F126" i="7"/>
  <c r="K126" i="7"/>
  <c r="L126" i="7"/>
  <c r="M126" i="7"/>
  <c r="O126" i="7"/>
  <c r="Q126" i="7"/>
  <c r="R126" i="7"/>
  <c r="K127" i="7"/>
  <c r="B128" i="7"/>
  <c r="K128" i="7"/>
  <c r="K129" i="7"/>
  <c r="C129" i="7" s="1"/>
  <c r="O129" i="7"/>
  <c r="H130" i="7"/>
  <c r="K130" i="7"/>
  <c r="A130" i="7" s="1"/>
  <c r="N130" i="7"/>
  <c r="O130" i="7"/>
  <c r="C131" i="7"/>
  <c r="G131" i="7"/>
  <c r="K131" i="7"/>
  <c r="M131" i="7"/>
  <c r="O131" i="7"/>
  <c r="R131" i="7"/>
  <c r="D132" i="7"/>
  <c r="F132" i="7"/>
  <c r="H132" i="7"/>
  <c r="K132" i="7"/>
  <c r="A132" i="7" s="1"/>
  <c r="L132" i="7"/>
  <c r="M132" i="7"/>
  <c r="N132" i="7"/>
  <c r="O132" i="7"/>
  <c r="Q132" i="7"/>
  <c r="R132" i="7"/>
  <c r="K133" i="7"/>
  <c r="C133" i="7" s="1"/>
  <c r="D134" i="7"/>
  <c r="F134" i="7"/>
  <c r="K134" i="7"/>
  <c r="A134" i="7" s="1"/>
  <c r="L134" i="7"/>
  <c r="M134" i="7"/>
  <c r="O134" i="7"/>
  <c r="Q134" i="7"/>
  <c r="R134" i="7"/>
  <c r="K135" i="7"/>
  <c r="K136" i="7"/>
  <c r="K137" i="7"/>
  <c r="C137" i="7" s="1"/>
  <c r="O137" i="7"/>
  <c r="H138" i="7"/>
  <c r="K138" i="7"/>
  <c r="A138" i="7" s="1"/>
  <c r="N138" i="7"/>
  <c r="O138" i="7"/>
  <c r="C139" i="7"/>
  <c r="G139" i="7"/>
  <c r="K139" i="7"/>
  <c r="M139" i="7"/>
  <c r="O139" i="7"/>
  <c r="R139" i="7"/>
  <c r="D140" i="7"/>
  <c r="F140" i="7"/>
  <c r="H140" i="7"/>
  <c r="K140" i="7"/>
  <c r="A140" i="7" s="1"/>
  <c r="L140" i="7"/>
  <c r="M140" i="7"/>
  <c r="N140" i="7"/>
  <c r="O140" i="7"/>
  <c r="Q140" i="7"/>
  <c r="R140" i="7"/>
  <c r="K141" i="7"/>
  <c r="C141" i="7" s="1"/>
  <c r="D142" i="7"/>
  <c r="F142" i="7"/>
  <c r="K142" i="7"/>
  <c r="A142" i="7" s="1"/>
  <c r="L142" i="7"/>
  <c r="M142" i="7"/>
  <c r="O142" i="7"/>
  <c r="Q142" i="7"/>
  <c r="R142" i="7"/>
  <c r="K143" i="7"/>
  <c r="K144" i="7"/>
  <c r="O144" i="7"/>
  <c r="A145" i="7"/>
  <c r="E145" i="7"/>
  <c r="H145" i="7"/>
  <c r="K145" i="7"/>
  <c r="L145" i="7"/>
  <c r="M145" i="7"/>
  <c r="N145" i="7"/>
  <c r="O145" i="7"/>
  <c r="Q145" i="7"/>
  <c r="R145" i="7"/>
  <c r="K146" i="7"/>
  <c r="A146" i="7" s="1"/>
  <c r="R146" i="7"/>
  <c r="H147" i="7"/>
  <c r="K147" i="7"/>
  <c r="A147" i="7" s="1"/>
  <c r="N147" i="7"/>
  <c r="O147" i="7"/>
  <c r="K148" i="7"/>
  <c r="K149" i="7"/>
  <c r="O149" i="7"/>
  <c r="K150" i="7"/>
  <c r="A150" i="7" s="1"/>
  <c r="M150" i="7"/>
  <c r="O150" i="7"/>
  <c r="D151" i="7"/>
  <c r="F151" i="7"/>
  <c r="K151" i="7"/>
  <c r="A151" i="7" s="1"/>
  <c r="L151" i="7"/>
  <c r="M151" i="7"/>
  <c r="O151" i="7"/>
  <c r="Q151" i="7"/>
  <c r="R151" i="7"/>
  <c r="K152" i="7"/>
  <c r="A152" i="7" s="1"/>
  <c r="M152" i="7"/>
  <c r="O152" i="7"/>
  <c r="R152" i="7"/>
  <c r="D153" i="7"/>
  <c r="F153" i="7"/>
  <c r="H153" i="7"/>
  <c r="K153" i="7"/>
  <c r="A153" i="7" s="1"/>
  <c r="L153" i="7"/>
  <c r="M153" i="7"/>
  <c r="N153" i="7"/>
  <c r="O153" i="7"/>
  <c r="Q153" i="7"/>
  <c r="R153" i="7"/>
  <c r="K154" i="7"/>
  <c r="A154" i="7" s="1"/>
  <c r="R154" i="7"/>
  <c r="H155" i="7"/>
  <c r="K155" i="7"/>
  <c r="A155" i="7" s="1"/>
  <c r="N155" i="7"/>
  <c r="O155" i="7"/>
  <c r="K156" i="7"/>
  <c r="B157" i="7"/>
  <c r="K157" i="7"/>
  <c r="O157" i="7"/>
  <c r="K158" i="7"/>
  <c r="A158" i="7" s="1"/>
  <c r="M158" i="7"/>
  <c r="O158" i="7"/>
  <c r="D159" i="7"/>
  <c r="F159" i="7"/>
  <c r="K159" i="7"/>
  <c r="A159" i="7" s="1"/>
  <c r="L159" i="7"/>
  <c r="M159" i="7"/>
  <c r="O159" i="7"/>
  <c r="Q159" i="7"/>
  <c r="R159" i="7"/>
  <c r="K160" i="7"/>
  <c r="A160" i="7" s="1"/>
  <c r="M160" i="7"/>
  <c r="O160" i="7"/>
  <c r="R160" i="7"/>
  <c r="D161" i="7"/>
  <c r="F161" i="7"/>
  <c r="H161" i="7"/>
  <c r="K161" i="7"/>
  <c r="A161" i="7" s="1"/>
  <c r="L161" i="7"/>
  <c r="M161" i="7"/>
  <c r="N161" i="7"/>
  <c r="O161" i="7"/>
  <c r="Q161" i="7"/>
  <c r="R161" i="7"/>
  <c r="K162" i="7"/>
  <c r="A162" i="7" s="1"/>
  <c r="R162" i="7"/>
  <c r="H163" i="7"/>
  <c r="K163" i="7"/>
  <c r="A163" i="7" s="1"/>
  <c r="N163" i="7"/>
  <c r="O163" i="7"/>
  <c r="K164" i="7"/>
  <c r="B165" i="7"/>
  <c r="K165" i="7"/>
  <c r="K166" i="7"/>
  <c r="A166" i="7" s="1"/>
  <c r="M166" i="7"/>
  <c r="O166" i="7"/>
  <c r="D167" i="7"/>
  <c r="F167" i="7"/>
  <c r="K167" i="7"/>
  <c r="A167" i="7" s="1"/>
  <c r="L167" i="7"/>
  <c r="M167" i="7"/>
  <c r="O167" i="7"/>
  <c r="Q167" i="7"/>
  <c r="R167" i="7"/>
  <c r="K168" i="7"/>
  <c r="A168" i="7" s="1"/>
  <c r="M168" i="7"/>
  <c r="O168" i="7"/>
  <c r="R168" i="7"/>
  <c r="D169" i="7"/>
  <c r="F169" i="7"/>
  <c r="H169" i="7"/>
  <c r="K169" i="7"/>
  <c r="A169" i="7" s="1"/>
  <c r="L169" i="7"/>
  <c r="M169" i="7"/>
  <c r="N169" i="7"/>
  <c r="O169" i="7"/>
  <c r="Q169" i="7"/>
  <c r="R169" i="7"/>
  <c r="K170" i="7"/>
  <c r="A170" i="7" s="1"/>
  <c r="R170" i="7"/>
  <c r="H171" i="7"/>
  <c r="K171" i="7"/>
  <c r="A171" i="7" s="1"/>
  <c r="N171" i="7"/>
  <c r="O171" i="7"/>
  <c r="K172" i="7"/>
  <c r="K173" i="7"/>
  <c r="K174" i="7"/>
  <c r="A174" i="7" s="1"/>
  <c r="M174" i="7"/>
  <c r="O174" i="7"/>
  <c r="D175" i="7"/>
  <c r="F175" i="7"/>
  <c r="K175" i="7"/>
  <c r="A175" i="7" s="1"/>
  <c r="L175" i="7"/>
  <c r="M175" i="7"/>
  <c r="O175" i="7"/>
  <c r="Q175" i="7"/>
  <c r="R175" i="7"/>
  <c r="K176" i="7"/>
  <c r="A176" i="7" s="1"/>
  <c r="M176" i="7"/>
  <c r="O176" i="7"/>
  <c r="R176" i="7"/>
  <c r="D177" i="7"/>
  <c r="F177" i="7"/>
  <c r="H177" i="7"/>
  <c r="K177" i="7"/>
  <c r="A177" i="7" s="1"/>
  <c r="L177" i="7"/>
  <c r="M177" i="7"/>
  <c r="N177" i="7"/>
  <c r="O177" i="7"/>
  <c r="Q177" i="7"/>
  <c r="R177" i="7"/>
  <c r="K178" i="7"/>
  <c r="A178" i="7" s="1"/>
  <c r="R178" i="7"/>
  <c r="H179" i="7"/>
  <c r="K179" i="7"/>
  <c r="A179" i="7" s="1"/>
  <c r="N179" i="7"/>
  <c r="O179" i="7"/>
  <c r="K180" i="7"/>
  <c r="B181" i="7"/>
  <c r="D181" i="7"/>
  <c r="K181" i="7"/>
  <c r="O181" i="7"/>
  <c r="Q181" i="7"/>
  <c r="K182" i="7"/>
  <c r="A182" i="7" s="1"/>
  <c r="M182" i="7"/>
  <c r="O182" i="7"/>
  <c r="D183" i="7"/>
  <c r="F183" i="7"/>
  <c r="K183" i="7"/>
  <c r="A183" i="7" s="1"/>
  <c r="L183" i="7"/>
  <c r="M183" i="7"/>
  <c r="O183" i="7"/>
  <c r="Q183" i="7"/>
  <c r="R183" i="7"/>
  <c r="K184" i="7"/>
  <c r="A184" i="7" s="1"/>
  <c r="M184" i="7"/>
  <c r="O184" i="7"/>
  <c r="R184" i="7"/>
  <c r="D185" i="7"/>
  <c r="F185" i="7"/>
  <c r="H185" i="7"/>
  <c r="K185" i="7"/>
  <c r="A185" i="7" s="1"/>
  <c r="L185" i="7"/>
  <c r="M185" i="7"/>
  <c r="N185" i="7"/>
  <c r="O185" i="7"/>
  <c r="Q185" i="7"/>
  <c r="R185" i="7"/>
  <c r="K186" i="7"/>
  <c r="O186" i="7"/>
  <c r="R186" i="7"/>
  <c r="K187" i="7"/>
  <c r="R187" i="7"/>
  <c r="K188" i="7"/>
  <c r="R188" i="7"/>
  <c r="B189" i="7"/>
  <c r="K189" i="7"/>
  <c r="D189" i="7" s="1"/>
  <c r="L189" i="7"/>
  <c r="Q189" i="7"/>
  <c r="K190" i="7"/>
  <c r="B191" i="7"/>
  <c r="D191" i="7"/>
  <c r="F191" i="7"/>
  <c r="K191" i="7"/>
  <c r="L191" i="7"/>
  <c r="M191" i="7"/>
  <c r="O191" i="7"/>
  <c r="Q191" i="7"/>
  <c r="R191" i="7"/>
  <c r="K192" i="7"/>
  <c r="A192" i="7" s="1"/>
  <c r="M192" i="7"/>
  <c r="O192" i="7"/>
  <c r="R192" i="7"/>
  <c r="D193" i="7"/>
  <c r="F193" i="7"/>
  <c r="H193" i="7"/>
  <c r="K193" i="7"/>
  <c r="A193" i="7" s="1"/>
  <c r="L193" i="7"/>
  <c r="M193" i="7"/>
  <c r="N193" i="7"/>
  <c r="O193" i="7"/>
  <c r="Q193" i="7"/>
  <c r="R193" i="7"/>
  <c r="K194" i="7"/>
  <c r="O194" i="7"/>
  <c r="R194" i="7"/>
  <c r="K195" i="7"/>
  <c r="R195" i="7"/>
  <c r="K196" i="7"/>
  <c r="R196" i="7"/>
  <c r="B197" i="7"/>
  <c r="K197" i="7"/>
  <c r="D197" i="7" s="1"/>
  <c r="L197" i="7"/>
  <c r="Q197" i="7"/>
  <c r="K198" i="7"/>
  <c r="B199" i="7"/>
  <c r="D199" i="7"/>
  <c r="F199" i="7"/>
  <c r="K199" i="7"/>
  <c r="L199" i="7"/>
  <c r="M199" i="7"/>
  <c r="O199" i="7"/>
  <c r="Q199" i="7"/>
  <c r="R199" i="7"/>
  <c r="K200" i="7"/>
  <c r="A200" i="7" s="1"/>
  <c r="M200" i="7"/>
  <c r="O200" i="7"/>
  <c r="R200" i="7"/>
  <c r="D201" i="7"/>
  <c r="F201" i="7"/>
  <c r="H201" i="7"/>
  <c r="K201" i="7"/>
  <c r="A201" i="7" s="1"/>
  <c r="L201" i="7"/>
  <c r="M201" i="7"/>
  <c r="N201" i="7"/>
  <c r="O201" i="7"/>
  <c r="Q201" i="7"/>
  <c r="R201" i="7"/>
  <c r="K202" i="7"/>
  <c r="O202" i="7"/>
  <c r="R202" i="7"/>
  <c r="K203" i="7"/>
  <c r="K204" i="7"/>
  <c r="R204" i="7"/>
  <c r="B205" i="7"/>
  <c r="K205" i="7"/>
  <c r="D205" i="7" s="1"/>
  <c r="L205" i="7"/>
  <c r="Q205" i="7"/>
  <c r="K206" i="7"/>
  <c r="B207" i="7"/>
  <c r="D207" i="7"/>
  <c r="F207" i="7"/>
  <c r="K207" i="7"/>
  <c r="L207" i="7"/>
  <c r="M207" i="7"/>
  <c r="O207" i="7"/>
  <c r="Q207" i="7"/>
  <c r="R207" i="7"/>
  <c r="K208" i="7"/>
  <c r="A208" i="7" s="1"/>
  <c r="M208" i="7"/>
  <c r="O208" i="7"/>
  <c r="R208" i="7"/>
  <c r="D209" i="7"/>
  <c r="F209" i="7"/>
  <c r="H209" i="7"/>
  <c r="K209" i="7"/>
  <c r="A209" i="7" s="1"/>
  <c r="L209" i="7"/>
  <c r="M209" i="7"/>
  <c r="N209" i="7"/>
  <c r="O209" i="7"/>
  <c r="Q209" i="7"/>
  <c r="R209" i="7"/>
  <c r="K210" i="7"/>
  <c r="O210" i="7"/>
  <c r="R210" i="7"/>
  <c r="K211" i="7"/>
  <c r="R211" i="7"/>
  <c r="K212" i="7"/>
  <c r="R212" i="7"/>
  <c r="B213" i="7"/>
  <c r="K213" i="7"/>
  <c r="D213" i="7" s="1"/>
  <c r="L213" i="7"/>
  <c r="Q213" i="7"/>
  <c r="K214" i="7"/>
  <c r="B215" i="7"/>
  <c r="D215" i="7"/>
  <c r="F215" i="7"/>
  <c r="K215" i="7"/>
  <c r="L215" i="7"/>
  <c r="M215" i="7"/>
  <c r="O215" i="7"/>
  <c r="Q215" i="7"/>
  <c r="R215" i="7"/>
  <c r="K216" i="7"/>
  <c r="A216" i="7" s="1"/>
  <c r="M216" i="7"/>
  <c r="O216" i="7"/>
  <c r="R216" i="7"/>
  <c r="D217" i="7"/>
  <c r="F217" i="7"/>
  <c r="H217" i="7"/>
  <c r="K217" i="7"/>
  <c r="A217" i="7" s="1"/>
  <c r="L217" i="7"/>
  <c r="M217" i="7"/>
  <c r="N217" i="7"/>
  <c r="O217" i="7"/>
  <c r="Q217" i="7"/>
  <c r="R217" i="7"/>
  <c r="K218" i="7"/>
  <c r="B219" i="7"/>
  <c r="D219" i="7"/>
  <c r="F219" i="7"/>
  <c r="K219" i="7"/>
  <c r="L219" i="7"/>
  <c r="M219" i="7"/>
  <c r="O219" i="7"/>
  <c r="Q219" i="7"/>
  <c r="R219" i="7"/>
  <c r="G220" i="7"/>
  <c r="K220" i="7"/>
  <c r="R220" i="7"/>
  <c r="B221" i="7"/>
  <c r="K221" i="7"/>
  <c r="D221" i="7" s="1"/>
  <c r="L221" i="7"/>
  <c r="Q221" i="7"/>
  <c r="K222" i="7"/>
  <c r="D223" i="7"/>
  <c r="F223" i="7"/>
  <c r="H223" i="7"/>
  <c r="K223" i="7"/>
  <c r="A223" i="7" s="1"/>
  <c r="L223" i="7"/>
  <c r="M223" i="7"/>
  <c r="N223" i="7"/>
  <c r="O223" i="7"/>
  <c r="Q223" i="7"/>
  <c r="R223" i="7"/>
  <c r="K224" i="7"/>
  <c r="G224" i="7" s="1"/>
  <c r="M224" i="7"/>
  <c r="D225" i="7"/>
  <c r="K225" i="7"/>
  <c r="A225" i="7" s="1"/>
  <c r="L225" i="7"/>
  <c r="O225" i="7"/>
  <c r="Q225" i="7"/>
  <c r="K226" i="7"/>
  <c r="C226" i="7" s="1"/>
  <c r="O226" i="7"/>
  <c r="B227" i="7"/>
  <c r="K227" i="7"/>
  <c r="O227" i="7" s="1"/>
  <c r="C228" i="7"/>
  <c r="G228" i="7"/>
  <c r="K228" i="7"/>
  <c r="M228" i="7" s="1"/>
  <c r="O228" i="7"/>
  <c r="R228" i="7"/>
  <c r="F229" i="7"/>
  <c r="H229" i="7"/>
  <c r="K229" i="7"/>
  <c r="A229" i="7" s="1"/>
  <c r="M229" i="7"/>
  <c r="N229" i="7"/>
  <c r="O229" i="7"/>
  <c r="R229" i="7"/>
  <c r="K230" i="7"/>
  <c r="D231" i="7"/>
  <c r="F231" i="7"/>
  <c r="H231" i="7"/>
  <c r="K231" i="7"/>
  <c r="A231" i="7" s="1"/>
  <c r="L231" i="7"/>
  <c r="M231" i="7"/>
  <c r="N231" i="7"/>
  <c r="O231" i="7"/>
  <c r="Q231" i="7"/>
  <c r="R231" i="7"/>
  <c r="K232" i="7"/>
  <c r="G232" i="7" s="1"/>
  <c r="M232" i="7"/>
  <c r="D233" i="7"/>
  <c r="K233" i="7"/>
  <c r="A233" i="7" s="1"/>
  <c r="L233" i="7"/>
  <c r="O233" i="7"/>
  <c r="Q233" i="7"/>
  <c r="K234" i="7"/>
  <c r="C234" i="7" s="1"/>
  <c r="O234" i="7"/>
  <c r="K235" i="7"/>
  <c r="C236" i="7"/>
  <c r="G236" i="7"/>
  <c r="K236" i="7"/>
  <c r="M236" i="7" s="1"/>
  <c r="O236" i="7"/>
  <c r="R236" i="7"/>
  <c r="F237" i="7"/>
  <c r="H237" i="7"/>
  <c r="K237" i="7"/>
  <c r="A237" i="7" s="1"/>
  <c r="M237" i="7"/>
  <c r="N237" i="7"/>
  <c r="O237" i="7"/>
  <c r="R237" i="7"/>
  <c r="K238" i="7"/>
  <c r="D239" i="7"/>
  <c r="F239" i="7"/>
  <c r="H239" i="7"/>
  <c r="K239" i="7"/>
  <c r="A239" i="7" s="1"/>
  <c r="L239" i="7"/>
  <c r="M239" i="7"/>
  <c r="N239" i="7"/>
  <c r="O239" i="7"/>
  <c r="Q239" i="7"/>
  <c r="R239" i="7"/>
  <c r="K240" i="7"/>
  <c r="G240" i="7" s="1"/>
  <c r="M240" i="7"/>
  <c r="D241" i="7"/>
  <c r="K241" i="7"/>
  <c r="A241" i="7" s="1"/>
  <c r="L241" i="7"/>
  <c r="O241" i="7"/>
  <c r="Q241" i="7"/>
  <c r="K242" i="7"/>
  <c r="C242" i="7" s="1"/>
  <c r="O242" i="7"/>
  <c r="K243" i="7"/>
  <c r="O243" i="7"/>
  <c r="C244" i="7"/>
  <c r="G244" i="7"/>
  <c r="K244" i="7"/>
  <c r="M244" i="7" s="1"/>
  <c r="O244" i="7"/>
  <c r="R244" i="7"/>
  <c r="F245" i="7"/>
  <c r="H245" i="7"/>
  <c r="K245" i="7"/>
  <c r="A245" i="7" s="1"/>
  <c r="M245" i="7"/>
  <c r="N245" i="7"/>
  <c r="O245" i="7"/>
  <c r="R245" i="7"/>
  <c r="K246" i="7"/>
  <c r="D247" i="7"/>
  <c r="F247" i="7"/>
  <c r="H247" i="7"/>
  <c r="K247" i="7"/>
  <c r="A247" i="7" s="1"/>
  <c r="L247" i="7"/>
  <c r="M247" i="7"/>
  <c r="N247" i="7"/>
  <c r="O247" i="7"/>
  <c r="Q247" i="7"/>
  <c r="R247" i="7"/>
  <c r="K248" i="7"/>
  <c r="G248" i="7" s="1"/>
  <c r="M248" i="7"/>
  <c r="D249" i="7"/>
  <c r="K249" i="7"/>
  <c r="A249" i="7" s="1"/>
  <c r="L249" i="7"/>
  <c r="O249" i="7"/>
  <c r="Q249" i="7"/>
  <c r="K250" i="7"/>
  <c r="C250" i="7" s="1"/>
  <c r="O250" i="7"/>
  <c r="K251" i="7"/>
  <c r="N251" i="7"/>
  <c r="C252" i="7"/>
  <c r="G252" i="7"/>
  <c r="K252" i="7"/>
  <c r="M252" i="7" s="1"/>
  <c r="O252" i="7"/>
  <c r="R252" i="7"/>
  <c r="F253" i="7"/>
  <c r="H253" i="7"/>
  <c r="K253" i="7"/>
  <c r="A253" i="7" s="1"/>
  <c r="M253" i="7"/>
  <c r="N253" i="7"/>
  <c r="O253" i="7"/>
  <c r="R253" i="7"/>
  <c r="K254" i="7"/>
  <c r="D255" i="7"/>
  <c r="F255" i="7"/>
  <c r="H255" i="7"/>
  <c r="K255" i="7"/>
  <c r="A255" i="7" s="1"/>
  <c r="L255" i="7"/>
  <c r="M255" i="7"/>
  <c r="N255" i="7"/>
  <c r="O255" i="7"/>
  <c r="Q255" i="7"/>
  <c r="R255" i="7"/>
  <c r="K256" i="7"/>
  <c r="M256" i="7"/>
  <c r="B257" i="7"/>
  <c r="D257" i="7"/>
  <c r="K257" i="7"/>
  <c r="L257" i="7" s="1"/>
  <c r="O257" i="7"/>
  <c r="Q257" i="7"/>
  <c r="K258" i="7"/>
  <c r="C258" i="7" s="1"/>
  <c r="O258" i="7"/>
  <c r="B259" i="7"/>
  <c r="H259" i="7"/>
  <c r="K259" i="7"/>
  <c r="N259" i="7"/>
  <c r="O259" i="7"/>
  <c r="C260" i="7"/>
  <c r="G260" i="7"/>
  <c r="K260" i="7"/>
  <c r="M260" i="7" s="1"/>
  <c r="O260" i="7"/>
  <c r="R260" i="7"/>
  <c r="F261" i="7"/>
  <c r="H261" i="7"/>
  <c r="K261" i="7"/>
  <c r="A261" i="7" s="1"/>
  <c r="M261" i="7"/>
  <c r="N261" i="7"/>
  <c r="O261" i="7"/>
  <c r="R261" i="7"/>
  <c r="K262" i="7"/>
  <c r="K263" i="7"/>
  <c r="L263" i="7"/>
  <c r="O263" i="7"/>
  <c r="Q263" i="7"/>
  <c r="K264" i="7"/>
  <c r="A264" i="7" s="1"/>
  <c r="M264" i="7"/>
  <c r="O264" i="7"/>
  <c r="R264" i="7"/>
  <c r="D265" i="7"/>
  <c r="F265" i="7"/>
  <c r="H265" i="7"/>
  <c r="K265" i="7"/>
  <c r="A265" i="7" s="1"/>
  <c r="L265" i="7"/>
  <c r="M265" i="7"/>
  <c r="N265" i="7"/>
  <c r="O265" i="7"/>
  <c r="Q265" i="7"/>
  <c r="R265" i="7"/>
  <c r="K266" i="7"/>
  <c r="A266" i="7" s="1"/>
  <c r="O266" i="7"/>
  <c r="R266" i="7"/>
  <c r="F267" i="7"/>
  <c r="H267" i="7"/>
  <c r="K267" i="7"/>
  <c r="A267" i="7" s="1"/>
  <c r="M267" i="7"/>
  <c r="N267" i="7"/>
  <c r="O267" i="7"/>
  <c r="R267" i="7"/>
  <c r="K268" i="7"/>
  <c r="R268" i="7"/>
  <c r="K269" i="7"/>
  <c r="Q269" i="7"/>
  <c r="K270" i="7"/>
  <c r="M270" i="7" s="1"/>
  <c r="B271" i="7"/>
  <c r="D271" i="7"/>
  <c r="K271" i="7"/>
  <c r="L271" i="7"/>
  <c r="M271" i="7"/>
  <c r="Q271" i="7"/>
  <c r="R271" i="7"/>
  <c r="K272" i="7"/>
  <c r="A272" i="7" s="1"/>
  <c r="M272" i="7"/>
  <c r="O272" i="7"/>
  <c r="R272" i="7"/>
  <c r="D273" i="7"/>
  <c r="F273" i="7"/>
  <c r="H273" i="7"/>
  <c r="K273" i="7"/>
  <c r="A273" i="7" s="1"/>
  <c r="L273" i="7"/>
  <c r="M273" i="7"/>
  <c r="N273" i="7"/>
  <c r="O273" i="7"/>
  <c r="Q273" i="7"/>
  <c r="R273" i="7"/>
  <c r="K274" i="7"/>
  <c r="O274" i="7"/>
  <c r="R274" i="7"/>
  <c r="H275" i="7"/>
  <c r="K275" i="7"/>
  <c r="B275" i="7" s="1"/>
  <c r="O275" i="7"/>
  <c r="R275" i="7"/>
  <c r="K276" i="7"/>
  <c r="M276" i="7" s="1"/>
  <c r="R276" i="7"/>
  <c r="K277" i="7"/>
  <c r="Q277" i="7"/>
  <c r="K278" i="7"/>
  <c r="M278" i="7" s="1"/>
  <c r="B279" i="7"/>
  <c r="D279" i="7"/>
  <c r="F279" i="7"/>
  <c r="K279" i="7"/>
  <c r="L279" i="7"/>
  <c r="M279" i="7"/>
  <c r="O279" i="7"/>
  <c r="Q279" i="7"/>
  <c r="R279" i="7"/>
  <c r="K280" i="7"/>
  <c r="A280" i="7" s="1"/>
  <c r="M280" i="7"/>
  <c r="O280" i="7"/>
  <c r="R280" i="7"/>
  <c r="D281" i="7"/>
  <c r="F281" i="7"/>
  <c r="H281" i="7"/>
  <c r="K281" i="7"/>
  <c r="A281" i="7" s="1"/>
  <c r="L281" i="7"/>
  <c r="M281" i="7"/>
  <c r="N281" i="7"/>
  <c r="O281" i="7"/>
  <c r="Q281" i="7"/>
  <c r="R281" i="7"/>
  <c r="K282" i="7"/>
  <c r="O282" i="7"/>
  <c r="R282" i="7"/>
  <c r="H283" i="7"/>
  <c r="K283" i="7"/>
  <c r="B283" i="7" s="1"/>
  <c r="O283" i="7"/>
  <c r="R283" i="7"/>
  <c r="K284" i="7"/>
  <c r="M284" i="7" s="1"/>
  <c r="R284" i="7"/>
  <c r="K285" i="7"/>
  <c r="Q285" i="7"/>
  <c r="K286" i="7"/>
  <c r="A286" i="7" s="1"/>
  <c r="O286" i="7"/>
  <c r="R286" i="7"/>
  <c r="F287" i="7"/>
  <c r="H287" i="7"/>
  <c r="K287" i="7"/>
  <c r="A287" i="7" s="1"/>
  <c r="M287" i="7"/>
  <c r="N287" i="7"/>
  <c r="O287" i="7"/>
  <c r="R287" i="7"/>
  <c r="K288" i="7"/>
  <c r="A288" i="7" s="1"/>
  <c r="R288" i="7"/>
  <c r="H289" i="7"/>
  <c r="K289" i="7"/>
  <c r="A289" i="7" s="1"/>
  <c r="N289" i="7"/>
  <c r="O289" i="7"/>
  <c r="K290" i="7"/>
  <c r="K291" i="7"/>
  <c r="O291" i="7"/>
  <c r="K292" i="7"/>
  <c r="A292" i="7" s="1"/>
  <c r="M292" i="7"/>
  <c r="O292" i="7"/>
  <c r="R292" i="7"/>
  <c r="D293" i="7"/>
  <c r="F293" i="7"/>
  <c r="H293" i="7"/>
  <c r="K293" i="7"/>
  <c r="A293" i="7" s="1"/>
  <c r="L293" i="7"/>
  <c r="M293" i="7"/>
  <c r="N293" i="7"/>
  <c r="O293" i="7"/>
  <c r="Q293" i="7"/>
  <c r="R293" i="7"/>
  <c r="K294" i="7"/>
  <c r="A294" i="7" s="1"/>
  <c r="O294" i="7"/>
  <c r="R294" i="7"/>
  <c r="F295" i="7"/>
  <c r="H295" i="7"/>
  <c r="K295" i="7"/>
  <c r="A295" i="7" s="1"/>
  <c r="M295" i="7"/>
  <c r="N295" i="7"/>
  <c r="O295" i="7"/>
  <c r="R295" i="7"/>
  <c r="K296" i="7"/>
  <c r="A296" i="7" s="1"/>
  <c r="R296" i="7"/>
  <c r="H297" i="7"/>
  <c r="K297" i="7"/>
  <c r="A297" i="7" s="1"/>
  <c r="N297" i="7"/>
  <c r="O297" i="7"/>
  <c r="K298" i="7"/>
  <c r="K299" i="7"/>
  <c r="K300" i="7"/>
  <c r="A300" i="7" s="1"/>
  <c r="M300" i="7"/>
  <c r="O300" i="7"/>
  <c r="R300" i="7"/>
  <c r="D301" i="7"/>
  <c r="F301" i="7"/>
  <c r="H301" i="7"/>
  <c r="K301" i="7"/>
  <c r="A301" i="7" s="1"/>
  <c r="L301" i="7"/>
  <c r="M301" i="7"/>
  <c r="N301" i="7"/>
  <c r="O301" i="7"/>
  <c r="Q301" i="7"/>
  <c r="R301" i="7"/>
  <c r="K302" i="7"/>
  <c r="A302" i="7" s="1"/>
  <c r="O302" i="7"/>
  <c r="R302" i="7"/>
  <c r="F303" i="7"/>
  <c r="H303" i="7"/>
  <c r="K303" i="7"/>
  <c r="A303" i="7" s="1"/>
  <c r="M303" i="7"/>
  <c r="N303" i="7"/>
  <c r="O303" i="7"/>
  <c r="R303" i="7"/>
  <c r="K304" i="7"/>
  <c r="A304" i="7" s="1"/>
  <c r="R304" i="7"/>
  <c r="H305" i="7"/>
  <c r="K305" i="7"/>
  <c r="A305" i="7" s="1"/>
  <c r="N305" i="7"/>
  <c r="O305" i="7"/>
  <c r="K306" i="7"/>
  <c r="K307" i="7"/>
  <c r="O307" i="7"/>
  <c r="K308" i="7"/>
  <c r="A308" i="7" s="1"/>
  <c r="M308" i="7"/>
  <c r="O308" i="7"/>
  <c r="R308" i="7"/>
  <c r="D309" i="7"/>
  <c r="F309" i="7"/>
  <c r="H309" i="7"/>
  <c r="K309" i="7"/>
  <c r="A309" i="7" s="1"/>
  <c r="L309" i="7"/>
  <c r="M309" i="7"/>
  <c r="N309" i="7"/>
  <c r="O309" i="7"/>
  <c r="Q309" i="7"/>
  <c r="R309" i="7"/>
  <c r="K310" i="7"/>
  <c r="A310" i="7" s="1"/>
  <c r="O310" i="7"/>
  <c r="R310" i="7"/>
  <c r="K311" i="7"/>
  <c r="R311" i="7" s="1"/>
  <c r="K312" i="7"/>
  <c r="M312" i="7"/>
  <c r="R312" i="7"/>
  <c r="B313" i="7"/>
  <c r="K313" i="7"/>
  <c r="L313" i="7"/>
  <c r="Q313" i="7"/>
  <c r="K314" i="7"/>
  <c r="B315" i="7"/>
  <c r="D315" i="7"/>
  <c r="K315" i="7"/>
  <c r="L315" i="7"/>
  <c r="M315" i="7"/>
  <c r="Q315" i="7"/>
  <c r="R315" i="7"/>
  <c r="K316" i="7"/>
  <c r="A316" i="7" s="1"/>
  <c r="M316" i="7"/>
  <c r="O316" i="7"/>
  <c r="R316" i="7"/>
  <c r="D317" i="7"/>
  <c r="F317" i="7"/>
  <c r="H317" i="7"/>
  <c r="K317" i="7"/>
  <c r="A317" i="7" s="1"/>
  <c r="L317" i="7"/>
  <c r="M317" i="7"/>
  <c r="N317" i="7"/>
  <c r="O317" i="7"/>
  <c r="Q317" i="7"/>
  <c r="R317" i="7"/>
  <c r="K318" i="7"/>
  <c r="O318" i="7"/>
  <c r="R318" i="7"/>
  <c r="K319" i="7"/>
  <c r="R319" i="7"/>
  <c r="K320" i="7"/>
  <c r="M320" i="7"/>
  <c r="R320" i="7"/>
  <c r="B321" i="7"/>
  <c r="K321" i="7"/>
  <c r="L321" i="7"/>
  <c r="Q321" i="7"/>
  <c r="K322" i="7"/>
  <c r="B323" i="7"/>
  <c r="D323" i="7"/>
  <c r="K323" i="7"/>
  <c r="L323" i="7"/>
  <c r="M323" i="7"/>
  <c r="Q323" i="7"/>
  <c r="R323" i="7"/>
  <c r="K324" i="7"/>
  <c r="A324" i="7" s="1"/>
  <c r="M324" i="7"/>
  <c r="O324" i="7"/>
  <c r="R324" i="7"/>
  <c r="D325" i="7"/>
  <c r="F325" i="7"/>
  <c r="H325" i="7"/>
  <c r="K325" i="7"/>
  <c r="A325" i="7" s="1"/>
  <c r="L325" i="7"/>
  <c r="M325" i="7"/>
  <c r="N325" i="7"/>
  <c r="O325" i="7"/>
  <c r="Q325" i="7"/>
  <c r="R325" i="7"/>
  <c r="K326" i="7"/>
  <c r="O326" i="7"/>
  <c r="R326" i="7"/>
  <c r="K327" i="7"/>
  <c r="R327" i="7"/>
  <c r="K328" i="7"/>
  <c r="M328" i="7"/>
  <c r="R328" i="7"/>
  <c r="B329" i="7"/>
  <c r="K329" i="7"/>
  <c r="L329" i="7"/>
  <c r="O329" i="7"/>
  <c r="Q329" i="7"/>
  <c r="K330" i="7"/>
  <c r="A330" i="7" s="1"/>
  <c r="M330" i="7"/>
  <c r="O330" i="7"/>
  <c r="D331" i="7"/>
  <c r="F331" i="7"/>
  <c r="K331" i="7"/>
  <c r="A331" i="7" s="1"/>
  <c r="L331" i="7"/>
  <c r="M331" i="7"/>
  <c r="O331" i="7"/>
  <c r="Q331" i="7"/>
  <c r="R331" i="7"/>
  <c r="K332" i="7"/>
  <c r="A332" i="7" s="1"/>
  <c r="M332" i="7"/>
  <c r="O332" i="7"/>
  <c r="R332" i="7"/>
  <c r="D333" i="7"/>
  <c r="F333" i="7"/>
  <c r="H333" i="7"/>
  <c r="K333" i="7"/>
  <c r="A333" i="7" s="1"/>
  <c r="L333" i="7"/>
  <c r="M333" i="7"/>
  <c r="N333" i="7"/>
  <c r="O333" i="7"/>
  <c r="Q333" i="7"/>
  <c r="R333" i="7"/>
  <c r="G334" i="7"/>
  <c r="K334" i="7"/>
  <c r="M334" i="7"/>
  <c r="O334" i="7"/>
  <c r="R334" i="7"/>
  <c r="D335" i="7"/>
  <c r="F335" i="7"/>
  <c r="H335" i="7"/>
  <c r="K335" i="7"/>
  <c r="A335" i="7" s="1"/>
  <c r="L335" i="7"/>
  <c r="M335" i="7"/>
  <c r="N335" i="7"/>
  <c r="O335" i="7"/>
  <c r="Q335" i="7"/>
  <c r="R335" i="7"/>
  <c r="K336" i="7"/>
  <c r="D337" i="7"/>
  <c r="F337" i="7"/>
  <c r="K337" i="7"/>
  <c r="A337" i="7" s="1"/>
  <c r="L337" i="7"/>
  <c r="M337" i="7"/>
  <c r="O337" i="7"/>
  <c r="Q337" i="7"/>
  <c r="R337" i="7"/>
  <c r="K338" i="7"/>
  <c r="C338" i="7" s="1"/>
  <c r="M338" i="7"/>
  <c r="D339" i="7"/>
  <c r="K339" i="7"/>
  <c r="A339" i="7" s="1"/>
  <c r="L339" i="7"/>
  <c r="O339" i="7"/>
  <c r="Q339" i="7"/>
  <c r="K340" i="7"/>
  <c r="C340" i="7" s="1"/>
  <c r="O340" i="7"/>
  <c r="R340" i="7"/>
  <c r="D341" i="7"/>
  <c r="F341" i="7"/>
  <c r="H341" i="7"/>
  <c r="K341" i="7"/>
  <c r="A341" i="7" s="1"/>
  <c r="L341" i="7"/>
  <c r="M341" i="7"/>
  <c r="N341" i="7"/>
  <c r="O341" i="7"/>
  <c r="Q341" i="7"/>
  <c r="R341" i="7"/>
  <c r="K342" i="7"/>
  <c r="O342" i="7" s="1"/>
  <c r="D343" i="7"/>
  <c r="F343" i="7"/>
  <c r="K343" i="7"/>
  <c r="A343" i="7" s="1"/>
  <c r="L343" i="7"/>
  <c r="M343" i="7"/>
  <c r="O343" i="7"/>
  <c r="Q343" i="7"/>
  <c r="R343" i="7"/>
  <c r="K344" i="7"/>
  <c r="C344" i="7" s="1"/>
  <c r="M344" i="7"/>
  <c r="D345" i="7"/>
  <c r="K345" i="7"/>
  <c r="A345" i="7" s="1"/>
  <c r="L345" i="7"/>
  <c r="O345" i="7"/>
  <c r="Q345" i="7"/>
  <c r="K346" i="7"/>
  <c r="O346" i="7"/>
  <c r="B347" i="7"/>
  <c r="K347" i="7"/>
  <c r="O347" i="7"/>
  <c r="C348" i="7"/>
  <c r="G348" i="7"/>
  <c r="K348" i="7"/>
  <c r="M348" i="7"/>
  <c r="O348" i="7"/>
  <c r="R348" i="7"/>
  <c r="D349" i="7"/>
  <c r="F349" i="7"/>
  <c r="H349" i="7"/>
  <c r="K349" i="7"/>
  <c r="A349" i="7" s="1"/>
  <c r="L349" i="7"/>
  <c r="M349" i="7"/>
  <c r="N349" i="7"/>
  <c r="O349" i="7"/>
  <c r="Q349" i="7"/>
  <c r="R349" i="7"/>
  <c r="K350" i="7"/>
  <c r="O350" i="7" s="1"/>
  <c r="D351" i="7"/>
  <c r="F351" i="7"/>
  <c r="K351" i="7"/>
  <c r="A351" i="7" s="1"/>
  <c r="L351" i="7"/>
  <c r="M351" i="7"/>
  <c r="O351" i="7"/>
  <c r="Q351" i="7"/>
  <c r="R351" i="7"/>
  <c r="K352" i="7"/>
  <c r="C352" i="7" s="1"/>
  <c r="M352" i="7"/>
  <c r="D353" i="7"/>
  <c r="K353" i="7"/>
  <c r="A353" i="7" s="1"/>
  <c r="L353" i="7"/>
  <c r="O353" i="7"/>
  <c r="Q353" i="7"/>
  <c r="K354" i="7"/>
  <c r="O354" i="7"/>
  <c r="K355" i="7"/>
  <c r="C356" i="7"/>
  <c r="G356" i="7"/>
  <c r="K356" i="7"/>
  <c r="M356" i="7"/>
  <c r="O356" i="7"/>
  <c r="R356" i="7"/>
  <c r="D357" i="7"/>
  <c r="F357" i="7"/>
  <c r="H357" i="7"/>
  <c r="K357" i="7"/>
  <c r="A357" i="7" s="1"/>
  <c r="L357" i="7"/>
  <c r="M357" i="7"/>
  <c r="N357" i="7"/>
  <c r="O357" i="7"/>
  <c r="Q357" i="7"/>
  <c r="R357" i="7"/>
  <c r="K358" i="7"/>
  <c r="O358" i="7" s="1"/>
  <c r="D359" i="7"/>
  <c r="F359" i="7"/>
  <c r="K359" i="7"/>
  <c r="A359" i="7" s="1"/>
  <c r="L359" i="7"/>
  <c r="M359" i="7"/>
  <c r="O359" i="7"/>
  <c r="Q359" i="7"/>
  <c r="R359" i="7"/>
  <c r="K360" i="7"/>
  <c r="C360" i="7" s="1"/>
  <c r="M360" i="7"/>
  <c r="D361" i="7"/>
  <c r="K361" i="7"/>
  <c r="A361" i="7" s="1"/>
  <c r="L361" i="7"/>
  <c r="O361" i="7"/>
  <c r="Q361" i="7"/>
  <c r="K362" i="7"/>
  <c r="O362" i="7"/>
  <c r="B363" i="7"/>
  <c r="K363" i="7"/>
  <c r="O363" i="7"/>
  <c r="C364" i="7"/>
  <c r="G364" i="7"/>
  <c r="K364" i="7"/>
  <c r="M364" i="7"/>
  <c r="O364" i="7"/>
  <c r="R364" i="7"/>
  <c r="D365" i="7"/>
  <c r="F365" i="7"/>
  <c r="H365" i="7"/>
  <c r="K365" i="7"/>
  <c r="A365" i="7" s="1"/>
  <c r="L365" i="7"/>
  <c r="M365" i="7"/>
  <c r="N365" i="7"/>
  <c r="O365" i="7"/>
  <c r="Q365" i="7"/>
  <c r="R365" i="7"/>
  <c r="K366" i="7"/>
  <c r="O366" i="7" s="1"/>
  <c r="D367" i="7"/>
  <c r="F367" i="7"/>
  <c r="K367" i="7"/>
  <c r="A367" i="7" s="1"/>
  <c r="L367" i="7"/>
  <c r="M367" i="7"/>
  <c r="O367" i="7"/>
  <c r="Q367" i="7"/>
  <c r="R367" i="7"/>
  <c r="K368" i="7"/>
  <c r="C368" i="7" s="1"/>
  <c r="M368" i="7"/>
  <c r="D369" i="7"/>
  <c r="K369" i="7"/>
  <c r="A369" i="7" s="1"/>
  <c r="L369" i="7"/>
  <c r="O369" i="7"/>
  <c r="Q369" i="7"/>
  <c r="K370" i="7"/>
  <c r="O370" i="7"/>
  <c r="K371" i="7"/>
  <c r="O371" i="7" s="1"/>
  <c r="C372" i="7"/>
  <c r="G372" i="7"/>
  <c r="K372" i="7"/>
  <c r="M372" i="7"/>
  <c r="O372" i="7"/>
  <c r="R372" i="7"/>
  <c r="D373" i="7"/>
  <c r="F373" i="7"/>
  <c r="H373" i="7"/>
  <c r="K373" i="7"/>
  <c r="A373" i="7" s="1"/>
  <c r="L373" i="7"/>
  <c r="M373" i="7"/>
  <c r="N373" i="7"/>
  <c r="O373" i="7"/>
  <c r="Q373" i="7"/>
  <c r="R373" i="7"/>
  <c r="K374" i="7"/>
  <c r="O374" i="7" s="1"/>
  <c r="D375" i="7"/>
  <c r="F375" i="7"/>
  <c r="K375" i="7"/>
  <c r="A375" i="7" s="1"/>
  <c r="L375" i="7"/>
  <c r="M375" i="7"/>
  <c r="O375" i="7"/>
  <c r="Q375" i="7"/>
  <c r="R375" i="7"/>
  <c r="K376" i="7"/>
  <c r="C376" i="7" s="1"/>
  <c r="M376" i="7"/>
  <c r="D377" i="7"/>
  <c r="K377" i="7"/>
  <c r="A377" i="7" s="1"/>
  <c r="L377" i="7"/>
  <c r="O377" i="7"/>
  <c r="Q377" i="7"/>
  <c r="K378" i="7"/>
  <c r="O378" i="7"/>
  <c r="B379" i="7"/>
  <c r="K379" i="7"/>
  <c r="O379" i="7"/>
  <c r="C380" i="7"/>
  <c r="G380" i="7"/>
  <c r="K380" i="7"/>
  <c r="M380" i="7"/>
  <c r="O380" i="7"/>
  <c r="R380" i="7"/>
  <c r="D381" i="7"/>
  <c r="F381" i="7"/>
  <c r="H381" i="7"/>
  <c r="K381" i="7"/>
  <c r="A381" i="7" s="1"/>
  <c r="L381" i="7"/>
  <c r="M381" i="7"/>
  <c r="N381" i="7"/>
  <c r="O381" i="7"/>
  <c r="Q381" i="7"/>
  <c r="R381" i="7"/>
  <c r="K382" i="7"/>
  <c r="B383" i="7"/>
  <c r="K383" i="7"/>
  <c r="O383" i="7"/>
  <c r="K384" i="7"/>
  <c r="M384" i="7"/>
  <c r="D385" i="7"/>
  <c r="K385" i="7"/>
  <c r="B385" i="7" s="1"/>
  <c r="L385" i="7"/>
  <c r="Q385" i="7"/>
  <c r="K386" i="7"/>
  <c r="B386" i="7" s="1"/>
  <c r="M386" i="7"/>
  <c r="O386" i="7"/>
  <c r="D387" i="7"/>
  <c r="F387" i="7"/>
  <c r="K387" i="7"/>
  <c r="A387" i="7" s="1"/>
  <c r="L387" i="7"/>
  <c r="M387" i="7"/>
  <c r="O387" i="7"/>
  <c r="Q387" i="7"/>
  <c r="R387" i="7"/>
  <c r="K388" i="7"/>
  <c r="C388" i="7" s="1"/>
  <c r="O388" i="7"/>
  <c r="K389" i="7"/>
  <c r="G390" i="7"/>
  <c r="K390" i="7"/>
  <c r="R390" i="7"/>
  <c r="H391" i="7"/>
  <c r="K391" i="7"/>
  <c r="B391" i="7" s="1"/>
  <c r="N391" i="7"/>
  <c r="K392" i="7"/>
  <c r="D393" i="7"/>
  <c r="F393" i="7"/>
  <c r="H393" i="7"/>
  <c r="K393" i="7"/>
  <c r="A393" i="7" s="1"/>
  <c r="L393" i="7"/>
  <c r="M393" i="7"/>
  <c r="N393" i="7"/>
  <c r="O393" i="7"/>
  <c r="Q393" i="7"/>
  <c r="R393" i="7"/>
  <c r="C394" i="7"/>
  <c r="K394" i="7"/>
  <c r="G394" i="7" s="1"/>
  <c r="M394" i="7"/>
  <c r="O394" i="7"/>
  <c r="D395" i="7"/>
  <c r="F395" i="7"/>
  <c r="K395" i="7"/>
  <c r="A395" i="7" s="1"/>
  <c r="L395" i="7"/>
  <c r="M395" i="7"/>
  <c r="O395" i="7"/>
  <c r="Q395" i="7"/>
  <c r="R395" i="7"/>
  <c r="K396" i="7"/>
  <c r="C396" i="7" s="1"/>
  <c r="O396" i="7"/>
  <c r="K397" i="7"/>
  <c r="G398" i="7"/>
  <c r="K398" i="7"/>
  <c r="R398" i="7"/>
  <c r="H399" i="7"/>
  <c r="K399" i="7"/>
  <c r="B399" i="7" s="1"/>
  <c r="N399" i="7"/>
  <c r="R399" i="7"/>
  <c r="K400" i="7"/>
  <c r="C400" i="7" s="1"/>
  <c r="O400" i="7"/>
  <c r="D401" i="7"/>
  <c r="F401" i="7"/>
  <c r="H401" i="7"/>
  <c r="K401" i="7"/>
  <c r="A401" i="7" s="1"/>
  <c r="L401" i="7"/>
  <c r="M401" i="7"/>
  <c r="N401" i="7"/>
  <c r="O401" i="7"/>
  <c r="Q401" i="7"/>
  <c r="R401" i="7"/>
  <c r="C402" i="7"/>
  <c r="K402" i="7"/>
  <c r="M402" i="7" s="1"/>
  <c r="O402" i="7"/>
  <c r="K403" i="7"/>
  <c r="Q403" i="7"/>
  <c r="K404" i="7"/>
  <c r="C404" i="7" s="1"/>
  <c r="O404" i="7"/>
  <c r="B405" i="7"/>
  <c r="D405" i="7"/>
  <c r="H405" i="7"/>
  <c r="K405" i="7"/>
  <c r="L405" i="7"/>
  <c r="N405" i="7"/>
  <c r="O405" i="7"/>
  <c r="Q405" i="7"/>
  <c r="C406" i="7"/>
  <c r="G406" i="7"/>
  <c r="K406" i="7"/>
  <c r="M406" i="7" s="1"/>
  <c r="R406" i="7"/>
  <c r="K407" i="7"/>
  <c r="R407" i="7"/>
  <c r="K408" i="7"/>
  <c r="C408" i="7" s="1"/>
  <c r="D409" i="7"/>
  <c r="F409" i="7"/>
  <c r="H409" i="7"/>
  <c r="K409" i="7"/>
  <c r="A409" i="7" s="1"/>
  <c r="L409" i="7"/>
  <c r="M409" i="7"/>
  <c r="N409" i="7"/>
  <c r="O409" i="7"/>
  <c r="Q409" i="7"/>
  <c r="R409" i="7"/>
  <c r="C410" i="7"/>
  <c r="K410" i="7"/>
  <c r="M410" i="7" s="1"/>
  <c r="O410" i="7"/>
  <c r="K411" i="7"/>
  <c r="Q411" i="7"/>
  <c r="K412" i="7"/>
  <c r="C412" i="7" s="1"/>
  <c r="O412" i="7"/>
  <c r="B413" i="7"/>
  <c r="D413" i="7"/>
  <c r="H413" i="7"/>
  <c r="K413" i="7"/>
  <c r="L413" i="7"/>
  <c r="N413" i="7"/>
  <c r="O413" i="7"/>
  <c r="Q413" i="7"/>
  <c r="C414" i="7"/>
  <c r="G414" i="7"/>
  <c r="K414" i="7"/>
  <c r="M414" i="7" s="1"/>
  <c r="R414" i="7"/>
  <c r="K415" i="7"/>
  <c r="R415" i="7"/>
  <c r="K416" i="7"/>
  <c r="C416" i="7" s="1"/>
  <c r="D417" i="7"/>
  <c r="F417" i="7"/>
  <c r="H417" i="7"/>
  <c r="K417" i="7"/>
  <c r="A417" i="7" s="1"/>
  <c r="L417" i="7"/>
  <c r="M417" i="7"/>
  <c r="N417" i="7"/>
  <c r="O417" i="7"/>
  <c r="Q417" i="7"/>
  <c r="R417" i="7"/>
  <c r="C418" i="7"/>
  <c r="K418" i="7"/>
  <c r="M418" i="7" s="1"/>
  <c r="O418" i="7"/>
  <c r="K419" i="7"/>
  <c r="Q419" i="7"/>
  <c r="K420" i="7"/>
  <c r="C420" i="7" s="1"/>
  <c r="O420" i="7"/>
  <c r="B421" i="7"/>
  <c r="D421" i="7"/>
  <c r="H421" i="7"/>
  <c r="K421" i="7"/>
  <c r="L421" i="7"/>
  <c r="N421" i="7"/>
  <c r="O421" i="7"/>
  <c r="Q421" i="7"/>
  <c r="K422" i="7"/>
  <c r="O422" i="7" s="1"/>
  <c r="H423" i="7"/>
  <c r="K423" i="7"/>
  <c r="B423" i="7" s="1"/>
  <c r="O423" i="7"/>
  <c r="R423" i="7"/>
  <c r="C424" i="7"/>
  <c r="G424" i="7"/>
  <c r="K424" i="7"/>
  <c r="M424" i="7"/>
  <c r="O424" i="7"/>
  <c r="R424" i="7"/>
  <c r="D425" i="7"/>
  <c r="F425" i="7"/>
  <c r="H425" i="7"/>
  <c r="K425" i="7"/>
  <c r="A425" i="7" s="1"/>
  <c r="L425" i="7"/>
  <c r="M425" i="7"/>
  <c r="N425" i="7"/>
  <c r="O425" i="7"/>
  <c r="Q425" i="7"/>
  <c r="R425" i="7"/>
  <c r="K426" i="7"/>
  <c r="O426" i="7" s="1"/>
  <c r="D427" i="7"/>
  <c r="F427" i="7"/>
  <c r="K427" i="7"/>
  <c r="B427" i="7" s="1"/>
  <c r="M427" i="7"/>
  <c r="O427" i="7"/>
  <c r="Q427" i="7"/>
  <c r="G428" i="7"/>
  <c r="K428" i="7"/>
  <c r="M428" i="7" s="1"/>
  <c r="B429" i="7"/>
  <c r="D429" i="7"/>
  <c r="H429" i="7"/>
  <c r="K429" i="7"/>
  <c r="L429" i="7"/>
  <c r="N429" i="7"/>
  <c r="O429" i="7"/>
  <c r="Q429" i="7"/>
  <c r="K430" i="7"/>
  <c r="O430" i="7" s="1"/>
  <c r="K431" i="7"/>
  <c r="M431" i="7" s="1"/>
  <c r="R431" i="7"/>
  <c r="K432" i="7"/>
  <c r="R432" i="7"/>
  <c r="K433" i="7"/>
  <c r="M433" i="7" s="1"/>
  <c r="B434" i="7"/>
  <c r="D434" i="7"/>
  <c r="H434" i="7"/>
  <c r="K434" i="7"/>
  <c r="L434" i="7"/>
  <c r="N434" i="7"/>
  <c r="O434" i="7"/>
  <c r="Q434" i="7"/>
  <c r="R434" i="7"/>
  <c r="K435" i="7"/>
  <c r="B435" i="7" s="1"/>
  <c r="R435" i="7"/>
  <c r="H436" i="7"/>
  <c r="K436" i="7"/>
  <c r="A436" i="7" s="1"/>
  <c r="N436" i="7"/>
  <c r="O436" i="7"/>
  <c r="K437" i="7"/>
  <c r="K438" i="7"/>
  <c r="O438" i="7"/>
  <c r="K439" i="7"/>
  <c r="B439" i="7" s="1"/>
  <c r="M439" i="7"/>
  <c r="O439" i="7"/>
  <c r="R439" i="7"/>
  <c r="D440" i="7"/>
  <c r="F440" i="7"/>
  <c r="H440" i="7"/>
  <c r="K440" i="7"/>
  <c r="A440" i="7" s="1"/>
  <c r="L440" i="7"/>
  <c r="M440" i="7"/>
  <c r="N440" i="7"/>
  <c r="O440" i="7"/>
  <c r="Q440" i="7"/>
  <c r="R440" i="7"/>
  <c r="K441" i="7"/>
  <c r="B441" i="7" s="1"/>
  <c r="O441" i="7"/>
  <c r="R441" i="7"/>
  <c r="F442" i="7"/>
  <c r="H442" i="7"/>
  <c r="K442" i="7"/>
  <c r="A442" i="7" s="1"/>
  <c r="M442" i="7"/>
  <c r="N442" i="7"/>
  <c r="O442" i="7"/>
  <c r="R442" i="7"/>
  <c r="K443" i="7"/>
  <c r="B443" i="7" s="1"/>
  <c r="R443" i="7"/>
  <c r="H444" i="7"/>
  <c r="K444" i="7"/>
  <c r="A444" i="7" s="1"/>
  <c r="N444" i="7"/>
  <c r="O444" i="7"/>
  <c r="K445" i="7"/>
  <c r="B446" i="7"/>
  <c r="K446" i="7"/>
  <c r="O446" i="7"/>
  <c r="K447" i="7"/>
  <c r="B447" i="7" s="1"/>
  <c r="M447" i="7"/>
  <c r="O447" i="7"/>
  <c r="R447" i="7"/>
  <c r="D448" i="7"/>
  <c r="F448" i="7"/>
  <c r="H448" i="7"/>
  <c r="K448" i="7"/>
  <c r="A448" i="7" s="1"/>
  <c r="L448" i="7"/>
  <c r="M448" i="7"/>
  <c r="N448" i="7"/>
  <c r="O448" i="7"/>
  <c r="Q448" i="7"/>
  <c r="R448" i="7"/>
  <c r="K449" i="7"/>
  <c r="B449" i="7" s="1"/>
  <c r="O449" i="7"/>
  <c r="R449" i="7"/>
  <c r="F450" i="7"/>
  <c r="H450" i="7"/>
  <c r="K450" i="7"/>
  <c r="A450" i="7" s="1"/>
  <c r="M450" i="7"/>
  <c r="N450" i="7"/>
  <c r="O450" i="7"/>
  <c r="R450" i="7"/>
  <c r="K451" i="7"/>
  <c r="B451" i="7" s="1"/>
  <c r="R451" i="7"/>
  <c r="H452" i="7"/>
  <c r="K452" i="7"/>
  <c r="A452" i="7" s="1"/>
  <c r="N452" i="7"/>
  <c r="O452" i="7"/>
  <c r="K453" i="7"/>
  <c r="K454" i="7"/>
  <c r="O454" i="7"/>
  <c r="K455" i="7"/>
  <c r="B455" i="7" s="1"/>
  <c r="M455" i="7"/>
  <c r="O455" i="7"/>
  <c r="R455" i="7"/>
  <c r="D456" i="7"/>
  <c r="F456" i="7"/>
  <c r="H456" i="7"/>
  <c r="K456" i="7"/>
  <c r="A456" i="7" s="1"/>
  <c r="L456" i="7"/>
  <c r="M456" i="7"/>
  <c r="N456" i="7"/>
  <c r="O456" i="7"/>
  <c r="Q456" i="7"/>
  <c r="R456" i="7"/>
  <c r="K457" i="7"/>
  <c r="B457" i="7" s="1"/>
  <c r="O457" i="7"/>
  <c r="R457" i="7"/>
  <c r="F458" i="7"/>
  <c r="H458" i="7"/>
  <c r="K458" i="7"/>
  <c r="A458" i="7" s="1"/>
  <c r="M458" i="7"/>
  <c r="N458" i="7"/>
  <c r="O458" i="7"/>
  <c r="R458" i="7"/>
  <c r="K459" i="7"/>
  <c r="R459" i="7"/>
  <c r="B460" i="7"/>
  <c r="H460" i="7"/>
  <c r="K460" i="7"/>
  <c r="N460" i="7"/>
  <c r="O460" i="7"/>
  <c r="K461" i="7"/>
  <c r="K462" i="7"/>
  <c r="K463" i="7"/>
  <c r="B463" i="7" s="1"/>
  <c r="M463" i="7"/>
  <c r="O463" i="7"/>
  <c r="R463" i="7"/>
  <c r="D464" i="7"/>
  <c r="F464" i="7"/>
  <c r="H464" i="7"/>
  <c r="K464" i="7"/>
  <c r="A464" i="7" s="1"/>
  <c r="L464" i="7"/>
  <c r="M464" i="7"/>
  <c r="N464" i="7"/>
  <c r="O464" i="7"/>
  <c r="Q464" i="7"/>
  <c r="R464" i="7"/>
  <c r="K465" i="7"/>
  <c r="B465" i="7" s="1"/>
  <c r="O465" i="7"/>
  <c r="R465" i="7"/>
  <c r="K466" i="7"/>
  <c r="R466" i="7"/>
  <c r="K467" i="7"/>
  <c r="M467" i="7"/>
  <c r="R467" i="7"/>
  <c r="B468" i="7"/>
  <c r="K468" i="7"/>
  <c r="L468" i="7"/>
  <c r="Q468" i="7"/>
  <c r="K469" i="7"/>
  <c r="B470" i="7"/>
  <c r="D470" i="7"/>
  <c r="K470" i="7"/>
  <c r="L470" i="7"/>
  <c r="M470" i="7"/>
  <c r="Q470" i="7"/>
  <c r="R470" i="7"/>
  <c r="K471" i="7"/>
  <c r="B471" i="7" s="1"/>
  <c r="M471" i="7"/>
  <c r="O471" i="7"/>
  <c r="R471" i="7"/>
  <c r="D472" i="7"/>
  <c r="F472" i="7"/>
  <c r="H472" i="7"/>
  <c r="K472" i="7"/>
  <c r="A472" i="7" s="1"/>
  <c r="L472" i="7"/>
  <c r="M472" i="7"/>
  <c r="N472" i="7"/>
  <c r="O472" i="7"/>
  <c r="Q472" i="7"/>
  <c r="R472" i="7"/>
  <c r="K473" i="7"/>
  <c r="O473" i="7" s="1"/>
  <c r="R473" i="7"/>
  <c r="K474" i="7"/>
  <c r="R474" i="7" s="1"/>
  <c r="K475" i="7"/>
  <c r="M475" i="7"/>
  <c r="R475" i="7"/>
  <c r="B476" i="7"/>
  <c r="K476" i="7"/>
  <c r="L476" i="7"/>
  <c r="O476" i="7"/>
  <c r="Q476" i="7"/>
  <c r="K477" i="7"/>
  <c r="D478" i="7"/>
  <c r="K478" i="7"/>
  <c r="B478" i="7" s="1"/>
  <c r="M478" i="7"/>
  <c r="Q478" i="7"/>
  <c r="K479" i="7"/>
  <c r="B479" i="7" s="1"/>
  <c r="M479" i="7"/>
  <c r="O479" i="7"/>
  <c r="R479" i="7"/>
  <c r="D480" i="7"/>
  <c r="F480" i="7"/>
  <c r="H480" i="7"/>
  <c r="K480" i="7"/>
  <c r="A480" i="7" s="1"/>
  <c r="L480" i="7"/>
  <c r="M480" i="7"/>
  <c r="N480" i="7"/>
  <c r="O480" i="7"/>
  <c r="Q480" i="7"/>
  <c r="R480" i="7"/>
  <c r="K481" i="7"/>
  <c r="O481" i="7" s="1"/>
  <c r="R481" i="7"/>
  <c r="K482" i="7"/>
  <c r="R482" i="7"/>
  <c r="K483" i="7"/>
  <c r="M483" i="7"/>
  <c r="R483" i="7"/>
  <c r="B484" i="7"/>
  <c r="H484" i="7"/>
  <c r="K484" i="7"/>
  <c r="L484" i="7"/>
  <c r="O484" i="7"/>
  <c r="Q484" i="7"/>
  <c r="K485" i="7"/>
  <c r="D486" i="7"/>
  <c r="K486" i="7"/>
  <c r="B486" i="7" s="1"/>
  <c r="M486" i="7"/>
  <c r="Q486" i="7"/>
  <c r="K487" i="7"/>
  <c r="B487" i="7" s="1"/>
  <c r="M487" i="7"/>
  <c r="O487" i="7"/>
  <c r="R487" i="7"/>
  <c r="D488" i="7"/>
  <c r="F488" i="7"/>
  <c r="H488" i="7"/>
  <c r="K488" i="7"/>
  <c r="A488" i="7" s="1"/>
  <c r="L488" i="7"/>
  <c r="M488" i="7"/>
  <c r="N488" i="7"/>
  <c r="O488" i="7"/>
  <c r="Q488" i="7"/>
  <c r="R488" i="7"/>
  <c r="K489" i="7"/>
  <c r="O489" i="7" s="1"/>
  <c r="R489" i="7"/>
  <c r="K490" i="7"/>
  <c r="R490" i="7"/>
  <c r="K491" i="7"/>
  <c r="M491" i="7"/>
  <c r="R491" i="7"/>
  <c r="B492" i="7"/>
  <c r="H492" i="7"/>
  <c r="K492" i="7"/>
  <c r="L492" i="7"/>
  <c r="O492" i="7"/>
  <c r="Q492" i="7"/>
  <c r="K493" i="7"/>
  <c r="D494" i="7"/>
  <c r="K494" i="7"/>
  <c r="B494" i="7" s="1"/>
  <c r="M494" i="7"/>
  <c r="Q494" i="7"/>
  <c r="K495" i="7"/>
  <c r="B495" i="7" s="1"/>
  <c r="M495" i="7"/>
  <c r="O495" i="7"/>
  <c r="R495" i="7"/>
  <c r="D496" i="7"/>
  <c r="F496" i="7"/>
  <c r="H496" i="7"/>
  <c r="K496" i="7"/>
  <c r="A496" i="7" s="1"/>
  <c r="L496" i="7"/>
  <c r="M496" i="7"/>
  <c r="N496" i="7"/>
  <c r="O496" i="7"/>
  <c r="Q496" i="7"/>
  <c r="R496" i="7"/>
  <c r="K497" i="7"/>
  <c r="O497" i="7" s="1"/>
  <c r="R497" i="7"/>
  <c r="K498" i="7"/>
  <c r="R498" i="7"/>
  <c r="K499" i="7"/>
  <c r="M499" i="7"/>
  <c r="R499" i="7"/>
  <c r="B500" i="7"/>
  <c r="H500" i="7"/>
  <c r="K500" i="7"/>
  <c r="L500" i="7"/>
  <c r="O500" i="7"/>
  <c r="Q500" i="7"/>
  <c r="C501" i="7"/>
  <c r="K501" i="7"/>
  <c r="M501" i="7" s="1"/>
  <c r="R501" i="7"/>
  <c r="K502" i="7"/>
  <c r="R502" i="7"/>
  <c r="K503" i="7"/>
  <c r="O503" i="7"/>
  <c r="D504" i="7"/>
  <c r="F504" i="7"/>
  <c r="H504" i="7"/>
  <c r="K504" i="7"/>
  <c r="A504" i="7" s="1"/>
  <c r="L504" i="7"/>
  <c r="M504" i="7"/>
  <c r="N504" i="7"/>
  <c r="O504" i="7"/>
  <c r="Q504" i="7"/>
  <c r="R504" i="7"/>
  <c r="K505" i="7"/>
  <c r="M505" i="7" s="1"/>
  <c r="O505" i="7"/>
  <c r="K506" i="7"/>
  <c r="Q506" i="7"/>
  <c r="K507" i="7"/>
  <c r="O507" i="7"/>
  <c r="B508" i="7"/>
  <c r="H508" i="7"/>
  <c r="K508" i="7"/>
  <c r="L508" i="7"/>
  <c r="O508" i="7"/>
  <c r="Q508" i="7"/>
  <c r="C509" i="7"/>
  <c r="K509" i="7"/>
  <c r="M509" i="7" s="1"/>
  <c r="R509" i="7"/>
  <c r="K510" i="7"/>
  <c r="K511" i="7"/>
  <c r="O511" i="7"/>
  <c r="D512" i="7"/>
  <c r="F512" i="7"/>
  <c r="H512" i="7"/>
  <c r="K512" i="7"/>
  <c r="A512" i="7" s="1"/>
  <c r="L512" i="7"/>
  <c r="M512" i="7"/>
  <c r="N512" i="7"/>
  <c r="O512" i="7"/>
  <c r="Q512" i="7"/>
  <c r="R512" i="7"/>
  <c r="K513" i="7"/>
  <c r="M513" i="7" s="1"/>
  <c r="O513" i="7"/>
  <c r="K514" i="7"/>
  <c r="K515" i="7"/>
  <c r="O515" i="7"/>
  <c r="B516" i="7"/>
  <c r="H516" i="7"/>
  <c r="K516" i="7"/>
  <c r="L516" i="7"/>
  <c r="O516" i="7"/>
  <c r="Q516" i="7"/>
  <c r="C517" i="7"/>
  <c r="K517" i="7"/>
  <c r="M517" i="7" s="1"/>
  <c r="R517" i="7"/>
  <c r="K518" i="7"/>
  <c r="R518" i="7"/>
  <c r="K519" i="7"/>
  <c r="O519" i="7"/>
  <c r="D520" i="7"/>
  <c r="F520" i="7"/>
  <c r="H520" i="7"/>
  <c r="K520" i="7"/>
  <c r="A520" i="7" s="1"/>
  <c r="L520" i="7"/>
  <c r="M520" i="7"/>
  <c r="N520" i="7"/>
  <c r="O520" i="7"/>
  <c r="Q520" i="7"/>
  <c r="R520" i="7"/>
  <c r="K521" i="7"/>
  <c r="G521" i="7" s="1"/>
  <c r="O521" i="7"/>
  <c r="F522" i="7"/>
  <c r="K522" i="7"/>
  <c r="A522" i="7" s="1"/>
  <c r="M522" i="7"/>
  <c r="O522" i="7"/>
  <c r="R522" i="7"/>
  <c r="K523" i="7"/>
  <c r="O523" i="7"/>
  <c r="D524" i="7"/>
  <c r="H524" i="7"/>
  <c r="K524" i="7"/>
  <c r="A524" i="7" s="1"/>
  <c r="L524" i="7"/>
  <c r="N524" i="7"/>
  <c r="O524" i="7"/>
  <c r="Q524" i="7"/>
  <c r="K525" i="7"/>
  <c r="B526" i="7"/>
  <c r="K526" i="7"/>
  <c r="O526" i="7"/>
  <c r="K527" i="7"/>
  <c r="O527" i="7"/>
  <c r="D528" i="7"/>
  <c r="F528" i="7"/>
  <c r="H528" i="7"/>
  <c r="K528" i="7"/>
  <c r="A528" i="7" s="1"/>
  <c r="L528" i="7"/>
  <c r="M528" i="7"/>
  <c r="N528" i="7"/>
  <c r="O528" i="7"/>
  <c r="Q528" i="7"/>
  <c r="R528" i="7"/>
  <c r="C529" i="7"/>
  <c r="K529" i="7"/>
  <c r="G529" i="7" s="1"/>
  <c r="O529" i="7"/>
  <c r="F530" i="7"/>
  <c r="K530" i="7"/>
  <c r="A530" i="7" s="1"/>
  <c r="M530" i="7"/>
  <c r="O530" i="7"/>
  <c r="R530" i="7"/>
  <c r="K531" i="7"/>
  <c r="O531" i="7"/>
  <c r="D532" i="7"/>
  <c r="H532" i="7"/>
  <c r="K532" i="7"/>
  <c r="A532" i="7" s="1"/>
  <c r="L532" i="7"/>
  <c r="N532" i="7"/>
  <c r="O532" i="7"/>
  <c r="Q532" i="7"/>
  <c r="K533" i="7"/>
  <c r="K534" i="7"/>
  <c r="O534" i="7" s="1"/>
  <c r="K535" i="7"/>
  <c r="O535" i="7"/>
  <c r="D536" i="7"/>
  <c r="F536" i="7"/>
  <c r="H536" i="7"/>
  <c r="K536" i="7"/>
  <c r="A536" i="7" s="1"/>
  <c r="L536" i="7"/>
  <c r="M536" i="7"/>
  <c r="N536" i="7"/>
  <c r="O536" i="7"/>
  <c r="Q536" i="7"/>
  <c r="R536" i="7"/>
  <c r="C537" i="7"/>
  <c r="K537" i="7"/>
  <c r="G537" i="7" s="1"/>
  <c r="O537" i="7"/>
  <c r="F538" i="7"/>
  <c r="K538" i="7"/>
  <c r="A538" i="7" s="1"/>
  <c r="M538" i="7"/>
  <c r="O538" i="7"/>
  <c r="R538" i="7"/>
  <c r="K539" i="7"/>
  <c r="O539" i="7"/>
  <c r="D540" i="7"/>
  <c r="H540" i="7"/>
  <c r="K540" i="7"/>
  <c r="A540" i="7" s="1"/>
  <c r="L540" i="7"/>
  <c r="N540" i="7"/>
  <c r="O540" i="7"/>
  <c r="Q540" i="7"/>
  <c r="K541" i="7"/>
  <c r="B542" i="7"/>
  <c r="K542" i="7"/>
  <c r="O542" i="7"/>
  <c r="K543" i="7"/>
  <c r="O543" i="7"/>
  <c r="D544" i="7"/>
  <c r="F544" i="7"/>
  <c r="H544" i="7"/>
  <c r="K544" i="7"/>
  <c r="A544" i="7" s="1"/>
  <c r="L544" i="7"/>
  <c r="M544" i="7"/>
  <c r="N544" i="7"/>
  <c r="O544" i="7"/>
  <c r="Q544" i="7"/>
  <c r="R544" i="7"/>
  <c r="C545" i="7"/>
  <c r="K545" i="7"/>
  <c r="G545" i="7" s="1"/>
  <c r="O545" i="7"/>
  <c r="F546" i="7"/>
  <c r="K546" i="7"/>
  <c r="A546" i="7" s="1"/>
  <c r="M546" i="7"/>
  <c r="O546" i="7"/>
  <c r="R546" i="7"/>
  <c r="K547" i="7"/>
  <c r="O547" i="7"/>
  <c r="D548" i="7"/>
  <c r="H548" i="7"/>
  <c r="K548" i="7"/>
  <c r="A548" i="7" s="1"/>
  <c r="L548" i="7"/>
  <c r="N548" i="7"/>
  <c r="O548" i="7"/>
  <c r="Q548" i="7"/>
  <c r="K549" i="7"/>
  <c r="B549" i="7" s="1"/>
  <c r="O549" i="7"/>
  <c r="F550" i="7"/>
  <c r="K550" i="7"/>
  <c r="A550" i="7" s="1"/>
  <c r="M550" i="7"/>
  <c r="O550" i="7"/>
  <c r="R550" i="7"/>
  <c r="K551" i="7"/>
  <c r="B551" i="7" s="1"/>
  <c r="M551" i="7"/>
  <c r="O551" i="7"/>
  <c r="R551" i="7"/>
  <c r="D552" i="7"/>
  <c r="F552" i="7"/>
  <c r="H552" i="7"/>
  <c r="K552" i="7"/>
  <c r="A552" i="7" s="1"/>
  <c r="L552" i="7"/>
  <c r="M552" i="7"/>
  <c r="N552" i="7"/>
  <c r="O552" i="7"/>
  <c r="Q552" i="7"/>
  <c r="R552" i="7"/>
  <c r="K553" i="7"/>
  <c r="B554" i="7"/>
  <c r="K554" i="7"/>
  <c r="O554" i="7"/>
  <c r="K555" i="7"/>
  <c r="B555" i="7" s="1"/>
  <c r="M555" i="7"/>
  <c r="R555" i="7"/>
  <c r="D556" i="7"/>
  <c r="H556" i="7"/>
  <c r="K556" i="7"/>
  <c r="A556" i="7" s="1"/>
  <c r="L556" i="7"/>
  <c r="N556" i="7"/>
  <c r="O556" i="7"/>
  <c r="Q556" i="7"/>
  <c r="K557" i="7"/>
  <c r="B557" i="7" s="1"/>
  <c r="O557" i="7"/>
  <c r="F558" i="7"/>
  <c r="K558" i="7"/>
  <c r="A558" i="7" s="1"/>
  <c r="M558" i="7"/>
  <c r="O558" i="7"/>
  <c r="R558" i="7"/>
  <c r="K559" i="7"/>
  <c r="B559" i="7" s="1"/>
  <c r="M559" i="7"/>
  <c r="O559" i="7"/>
  <c r="R559" i="7"/>
  <c r="D560" i="7"/>
  <c r="F560" i="7"/>
  <c r="H560" i="7"/>
  <c r="K560" i="7"/>
  <c r="A560" i="7" s="1"/>
  <c r="L560" i="7"/>
  <c r="M560" i="7"/>
  <c r="N560" i="7"/>
  <c r="O560" i="7"/>
  <c r="Q560" i="7"/>
  <c r="R560" i="7"/>
  <c r="K561" i="7"/>
  <c r="K562" i="7"/>
  <c r="B562" i="7" s="1"/>
  <c r="K563" i="7"/>
  <c r="B563" i="7" s="1"/>
  <c r="M563" i="7"/>
  <c r="R563" i="7"/>
  <c r="D564" i="7"/>
  <c r="H564" i="7"/>
  <c r="K564" i="7"/>
  <c r="A564" i="7" s="1"/>
  <c r="L564" i="7"/>
  <c r="N564" i="7"/>
  <c r="O564" i="7"/>
  <c r="Q564" i="7"/>
  <c r="K565" i="7"/>
  <c r="B565" i="7" s="1"/>
  <c r="O565" i="7"/>
  <c r="F566" i="7"/>
  <c r="K566" i="7"/>
  <c r="A566" i="7" s="1"/>
  <c r="M566" i="7"/>
  <c r="O566" i="7"/>
  <c r="R566" i="7"/>
  <c r="K567" i="7"/>
  <c r="B567" i="7" s="1"/>
  <c r="M567" i="7"/>
  <c r="O567" i="7"/>
  <c r="R567" i="7"/>
  <c r="D568" i="7"/>
  <c r="F568" i="7"/>
  <c r="H568" i="7"/>
  <c r="K568" i="7"/>
  <c r="A568" i="7" s="1"/>
  <c r="L568" i="7"/>
  <c r="M568" i="7"/>
  <c r="N568" i="7"/>
  <c r="O568" i="7"/>
  <c r="Q568" i="7"/>
  <c r="R568" i="7"/>
  <c r="K569" i="7"/>
  <c r="B570" i="7"/>
  <c r="K570" i="7"/>
  <c r="O570" i="7"/>
  <c r="K571" i="7"/>
  <c r="B571" i="7" s="1"/>
  <c r="M571" i="7"/>
  <c r="R571" i="7"/>
  <c r="D572" i="7"/>
  <c r="H572" i="7"/>
  <c r="K572" i="7"/>
  <c r="A572" i="7" s="1"/>
  <c r="L572" i="7"/>
  <c r="N572" i="7"/>
  <c r="O572" i="7"/>
  <c r="Q572" i="7"/>
  <c r="K573" i="7"/>
  <c r="B573" i="7" s="1"/>
  <c r="O573" i="7"/>
  <c r="F574" i="7"/>
  <c r="K574" i="7"/>
  <c r="A574" i="7" s="1"/>
  <c r="M574" i="7"/>
  <c r="O574" i="7"/>
  <c r="R574" i="7"/>
  <c r="K575" i="7"/>
  <c r="B575" i="7" s="1"/>
  <c r="M575" i="7"/>
  <c r="O575" i="7"/>
  <c r="R575" i="7"/>
  <c r="D576" i="7"/>
  <c r="F576" i="7"/>
  <c r="H576" i="7"/>
  <c r="K576" i="7"/>
  <c r="A576" i="7" s="1"/>
  <c r="L576" i="7"/>
  <c r="M576" i="7"/>
  <c r="N576" i="7"/>
  <c r="O576" i="7"/>
  <c r="Q576" i="7"/>
  <c r="R576" i="7"/>
  <c r="K577" i="7"/>
  <c r="K578" i="7"/>
  <c r="O578" i="7" s="1"/>
  <c r="K579" i="7"/>
  <c r="B579" i="7" s="1"/>
  <c r="M579" i="7"/>
  <c r="R579" i="7"/>
  <c r="D580" i="7"/>
  <c r="H580" i="7"/>
  <c r="K580" i="7"/>
  <c r="A580" i="7" s="1"/>
  <c r="L580" i="7"/>
  <c r="N580" i="7"/>
  <c r="O580" i="7"/>
  <c r="Q580" i="7"/>
  <c r="K581" i="7"/>
  <c r="B581" i="7" s="1"/>
  <c r="O581" i="7"/>
  <c r="F582" i="7"/>
  <c r="K582" i="7"/>
  <c r="A582" i="7" s="1"/>
  <c r="M582" i="7"/>
  <c r="O582" i="7"/>
  <c r="R582" i="7"/>
  <c r="K583" i="7"/>
  <c r="B583" i="7" s="1"/>
  <c r="M583" i="7"/>
  <c r="O583" i="7"/>
  <c r="R583" i="7"/>
  <c r="D584" i="7"/>
  <c r="F584" i="7"/>
  <c r="H584" i="7"/>
  <c r="K584" i="7"/>
  <c r="A584" i="7" s="1"/>
  <c r="L584" i="7"/>
  <c r="M584" i="7"/>
  <c r="N584" i="7"/>
  <c r="O584" i="7"/>
  <c r="Q584" i="7"/>
  <c r="R584" i="7"/>
  <c r="K585" i="7"/>
  <c r="B586" i="7"/>
  <c r="K586" i="7"/>
  <c r="O586" i="7"/>
  <c r="K587" i="7"/>
  <c r="B587" i="7" s="1"/>
  <c r="M587" i="7"/>
  <c r="R587" i="7"/>
  <c r="D588" i="7"/>
  <c r="H588" i="7"/>
  <c r="K588" i="7"/>
  <c r="A588" i="7" s="1"/>
  <c r="L588" i="7"/>
  <c r="N588" i="7"/>
  <c r="O588" i="7"/>
  <c r="Q588" i="7"/>
  <c r="K589" i="7"/>
  <c r="B589" i="7" s="1"/>
  <c r="O589" i="7"/>
  <c r="F590" i="7"/>
  <c r="K590" i="7"/>
  <c r="A590" i="7" s="1"/>
  <c r="M590" i="7"/>
  <c r="O590" i="7"/>
  <c r="R590" i="7"/>
  <c r="K591" i="7"/>
  <c r="B591" i="7" s="1"/>
  <c r="M591" i="7"/>
  <c r="O591" i="7"/>
  <c r="R591" i="7"/>
  <c r="D592" i="7"/>
  <c r="F592" i="7"/>
  <c r="H592" i="7"/>
  <c r="K592" i="7"/>
  <c r="A592" i="7" s="1"/>
  <c r="L592" i="7"/>
  <c r="M592" i="7"/>
  <c r="N592" i="7"/>
  <c r="O592" i="7"/>
  <c r="Q592" i="7"/>
  <c r="R592" i="7"/>
  <c r="K593" i="7"/>
  <c r="K594" i="7"/>
  <c r="B594" i="7" s="1"/>
  <c r="K595" i="7"/>
  <c r="B595" i="7" s="1"/>
  <c r="M595" i="7"/>
  <c r="R595" i="7"/>
  <c r="D596" i="7"/>
  <c r="H596" i="7"/>
  <c r="K596" i="7"/>
  <c r="A596" i="7" s="1"/>
  <c r="L596" i="7"/>
  <c r="N596" i="7"/>
  <c r="O596" i="7"/>
  <c r="Q596" i="7"/>
  <c r="K597" i="7"/>
  <c r="B597" i="7" s="1"/>
  <c r="O597" i="7"/>
  <c r="F598" i="7"/>
  <c r="K598" i="7"/>
  <c r="A598" i="7" s="1"/>
  <c r="M598" i="7"/>
  <c r="O598" i="7"/>
  <c r="R598" i="7"/>
  <c r="K599" i="7"/>
  <c r="B599" i="7" s="1"/>
  <c r="M599" i="7"/>
  <c r="O599" i="7"/>
  <c r="R599" i="7"/>
  <c r="D600" i="7"/>
  <c r="F600" i="7"/>
  <c r="H600" i="7"/>
  <c r="K600" i="7"/>
  <c r="A600" i="7" s="1"/>
  <c r="L600" i="7"/>
  <c r="M600" i="7"/>
  <c r="N600" i="7"/>
  <c r="O600" i="7"/>
  <c r="Q600" i="7"/>
  <c r="R600" i="7"/>
  <c r="K601" i="7"/>
  <c r="B602" i="7"/>
  <c r="K602" i="7"/>
  <c r="O602" i="7"/>
  <c r="K603" i="7"/>
  <c r="B603" i="7" s="1"/>
  <c r="M603" i="7"/>
  <c r="R603" i="7"/>
  <c r="D604" i="7"/>
  <c r="H604" i="7"/>
  <c r="K604" i="7"/>
  <c r="A604" i="7" s="1"/>
  <c r="L604" i="7"/>
  <c r="N604" i="7"/>
  <c r="O604" i="7"/>
  <c r="Q604" i="7"/>
  <c r="K605" i="7"/>
  <c r="B605" i="7" s="1"/>
  <c r="O605" i="7"/>
  <c r="F606" i="7"/>
  <c r="K606" i="7"/>
  <c r="A606" i="7" s="1"/>
  <c r="M606" i="7"/>
  <c r="O606" i="7"/>
  <c r="R606" i="7"/>
  <c r="K607" i="7"/>
  <c r="B607" i="7" s="1"/>
  <c r="M607" i="7"/>
  <c r="O607" i="7"/>
  <c r="R607" i="7"/>
  <c r="D608" i="7"/>
  <c r="F608" i="7"/>
  <c r="H608" i="7"/>
  <c r="K608" i="7"/>
  <c r="A608" i="7" s="1"/>
  <c r="L608" i="7"/>
  <c r="M608" i="7"/>
  <c r="N608" i="7"/>
  <c r="O608" i="7"/>
  <c r="Q608" i="7"/>
  <c r="R608" i="7"/>
  <c r="K609" i="7"/>
  <c r="K610" i="7"/>
  <c r="F610" i="7" s="1"/>
  <c r="K611" i="7"/>
  <c r="B611" i="7" s="1"/>
  <c r="M611" i="7"/>
  <c r="R611" i="7"/>
  <c r="D612" i="7"/>
  <c r="H612" i="7"/>
  <c r="K612" i="7"/>
  <c r="A612" i="7" s="1"/>
  <c r="L612" i="7"/>
  <c r="N612" i="7"/>
  <c r="O612" i="7"/>
  <c r="Q612" i="7"/>
  <c r="K613" i="7"/>
  <c r="O613" i="7" s="1"/>
  <c r="B614" i="7"/>
  <c r="K614" i="7"/>
  <c r="M614" i="7" s="1"/>
  <c r="O614" i="7"/>
  <c r="K615" i="7"/>
  <c r="B615" i="7" s="1"/>
  <c r="M615" i="7"/>
  <c r="O615" i="7"/>
  <c r="R615" i="7"/>
  <c r="D616" i="7"/>
  <c r="F616" i="7"/>
  <c r="H616" i="7"/>
  <c r="K616" i="7"/>
  <c r="A616" i="7" s="1"/>
  <c r="L616" i="7"/>
  <c r="M616" i="7"/>
  <c r="N616" i="7"/>
  <c r="O616" i="7"/>
  <c r="Q616" i="7"/>
  <c r="R616" i="7"/>
  <c r="K617" i="7"/>
  <c r="K618" i="7"/>
  <c r="B618" i="7" s="1"/>
  <c r="K619" i="7"/>
  <c r="B619" i="7" s="1"/>
  <c r="M619" i="7"/>
  <c r="R619" i="7"/>
  <c r="D620" i="7"/>
  <c r="H620" i="7"/>
  <c r="K620" i="7"/>
  <c r="A620" i="7" s="1"/>
  <c r="L620" i="7"/>
  <c r="N620" i="7"/>
  <c r="O620" i="7"/>
  <c r="Q620" i="7"/>
  <c r="K621" i="7"/>
  <c r="O621" i="7" s="1"/>
  <c r="B622" i="7"/>
  <c r="K622" i="7"/>
  <c r="M622" i="7" s="1"/>
  <c r="O622" i="7"/>
  <c r="K623" i="7"/>
  <c r="B623" i="7" s="1"/>
  <c r="M623" i="7"/>
  <c r="O623" i="7"/>
  <c r="R623" i="7"/>
  <c r="D624" i="7"/>
  <c r="F624" i="7"/>
  <c r="H624" i="7"/>
  <c r="K624" i="7"/>
  <c r="A624" i="7" s="1"/>
  <c r="L624" i="7"/>
  <c r="M624" i="7"/>
  <c r="N624" i="7"/>
  <c r="O624" i="7"/>
  <c r="Q624" i="7"/>
  <c r="R624" i="7"/>
  <c r="K625" i="7"/>
  <c r="F626" i="7"/>
  <c r="K626" i="7"/>
  <c r="B626" i="7" s="1"/>
  <c r="N626" i="7"/>
  <c r="R626" i="7"/>
  <c r="K627" i="7"/>
  <c r="M627" i="7"/>
  <c r="B628" i="7"/>
  <c r="D628" i="7"/>
  <c r="H628" i="7"/>
  <c r="K628" i="7"/>
  <c r="L628" i="7"/>
  <c r="N628" i="7"/>
  <c r="O628" i="7"/>
  <c r="Q628" i="7"/>
  <c r="K629" i="7"/>
  <c r="M629" i="7" s="1"/>
  <c r="O629" i="7"/>
  <c r="K630" i="7"/>
  <c r="Q630" i="7" s="1"/>
  <c r="K631" i="7"/>
  <c r="B631" i="7" s="1"/>
  <c r="M631" i="7"/>
  <c r="O631" i="7"/>
  <c r="R631" i="7"/>
  <c r="D632" i="7"/>
  <c r="F632" i="7"/>
  <c r="H632" i="7"/>
  <c r="K632" i="7"/>
  <c r="A632" i="7" s="1"/>
  <c r="L632" i="7"/>
  <c r="M632" i="7"/>
  <c r="N632" i="7"/>
  <c r="O632" i="7"/>
  <c r="Q632" i="7"/>
  <c r="R632" i="7"/>
  <c r="K633" i="7"/>
  <c r="F634" i="7"/>
  <c r="K634" i="7"/>
  <c r="B634" i="7" s="1"/>
  <c r="N634" i="7"/>
  <c r="R634" i="7"/>
  <c r="K635" i="7"/>
  <c r="M635" i="7"/>
  <c r="B636" i="7"/>
  <c r="D636" i="7"/>
  <c r="H636" i="7"/>
  <c r="K636" i="7"/>
  <c r="L636" i="7"/>
  <c r="N636" i="7"/>
  <c r="O636" i="7"/>
  <c r="Q636" i="7"/>
  <c r="K637" i="7"/>
  <c r="M637" i="7" s="1"/>
  <c r="O637" i="7"/>
  <c r="K638" i="7"/>
  <c r="Q638" i="7"/>
  <c r="K639" i="7"/>
  <c r="B639" i="7" s="1"/>
  <c r="M639" i="7"/>
  <c r="O639" i="7"/>
  <c r="R639" i="7"/>
  <c r="D640" i="7"/>
  <c r="F640" i="7"/>
  <c r="H640" i="7"/>
  <c r="K640" i="7"/>
  <c r="A640" i="7" s="1"/>
  <c r="L640" i="7"/>
  <c r="M640" i="7"/>
  <c r="N640" i="7"/>
  <c r="O640" i="7"/>
  <c r="Q640" i="7"/>
  <c r="R640" i="7"/>
  <c r="K641" i="7"/>
  <c r="F642" i="7"/>
  <c r="K642" i="7"/>
  <c r="B642" i="7" s="1"/>
  <c r="N642" i="7"/>
  <c r="R642" i="7"/>
  <c r="K643" i="7"/>
  <c r="M643" i="7"/>
  <c r="B644" i="7"/>
  <c r="D644" i="7"/>
  <c r="H644" i="7"/>
  <c r="K644" i="7"/>
  <c r="L644" i="7"/>
  <c r="N644" i="7"/>
  <c r="O644" i="7"/>
  <c r="Q644" i="7"/>
  <c r="K645" i="7"/>
  <c r="M645" i="7" s="1"/>
  <c r="O645" i="7"/>
  <c r="K646" i="7"/>
  <c r="K647" i="7"/>
  <c r="B647" i="7" s="1"/>
  <c r="M647" i="7"/>
  <c r="O647" i="7"/>
  <c r="R647" i="7"/>
  <c r="D648" i="7"/>
  <c r="F648" i="7"/>
  <c r="H648" i="7"/>
  <c r="K648" i="7"/>
  <c r="A648" i="7" s="1"/>
  <c r="L648" i="7"/>
  <c r="M648" i="7"/>
  <c r="N648" i="7"/>
  <c r="O648" i="7"/>
  <c r="Q648" i="7"/>
  <c r="R648" i="7"/>
  <c r="K649" i="7"/>
  <c r="F650" i="7"/>
  <c r="K650" i="7"/>
  <c r="B650" i="7" s="1"/>
  <c r="N650" i="7"/>
  <c r="R650" i="7"/>
  <c r="K651" i="7"/>
  <c r="M651" i="7"/>
  <c r="B652" i="7"/>
  <c r="D652" i="7"/>
  <c r="H652" i="7"/>
  <c r="K652" i="7"/>
  <c r="L652" i="7"/>
  <c r="N652" i="7"/>
  <c r="O652" i="7"/>
  <c r="Q652" i="7"/>
  <c r="K653" i="7"/>
  <c r="M653" i="7" s="1"/>
  <c r="O653" i="7"/>
  <c r="K654" i="7"/>
  <c r="Q654" i="7"/>
  <c r="K655" i="7"/>
  <c r="B655" i="7" s="1"/>
  <c r="M655" i="7"/>
  <c r="O655" i="7"/>
  <c r="R655" i="7"/>
  <c r="D656" i="7"/>
  <c r="F656" i="7"/>
  <c r="H656" i="7"/>
  <c r="K656" i="7"/>
  <c r="A656" i="7" s="1"/>
  <c r="L656" i="7"/>
  <c r="M656" i="7"/>
  <c r="N656" i="7"/>
  <c r="O656" i="7"/>
  <c r="Q656" i="7"/>
  <c r="R656" i="7"/>
  <c r="K657" i="7"/>
  <c r="F658" i="7"/>
  <c r="K658" i="7"/>
  <c r="B658" i="7" s="1"/>
  <c r="N658" i="7"/>
  <c r="R658" i="7"/>
  <c r="K659" i="7"/>
  <c r="M659" i="7"/>
  <c r="B660" i="7"/>
  <c r="D660" i="7"/>
  <c r="H660" i="7"/>
  <c r="K660" i="7"/>
  <c r="L660" i="7"/>
  <c r="N660" i="7"/>
  <c r="O660" i="7"/>
  <c r="Q660" i="7"/>
  <c r="K661" i="7"/>
  <c r="M661" i="7" s="1"/>
  <c r="O661" i="7"/>
  <c r="K662" i="7"/>
  <c r="Q662" i="7" s="1"/>
  <c r="K663" i="7"/>
  <c r="B663" i="7" s="1"/>
  <c r="M663" i="7"/>
  <c r="O663" i="7"/>
  <c r="R663" i="7"/>
  <c r="D664" i="7"/>
  <c r="F664" i="7"/>
  <c r="H664" i="7"/>
  <c r="K664" i="7"/>
  <c r="A664" i="7" s="1"/>
  <c r="L664" i="7"/>
  <c r="M664" i="7"/>
  <c r="N664" i="7"/>
  <c r="O664" i="7"/>
  <c r="Q664" i="7"/>
  <c r="R664" i="7"/>
  <c r="K665" i="7"/>
  <c r="F666" i="7"/>
  <c r="K666" i="7"/>
  <c r="B666" i="7" s="1"/>
  <c r="N666" i="7"/>
  <c r="R666" i="7"/>
  <c r="K667" i="7"/>
  <c r="M667" i="7"/>
  <c r="B668" i="7"/>
  <c r="D668" i="7"/>
  <c r="H668" i="7"/>
  <c r="K668" i="7"/>
  <c r="L668" i="7"/>
  <c r="N668" i="7"/>
  <c r="O668" i="7"/>
  <c r="Q668" i="7"/>
  <c r="K669" i="7"/>
  <c r="M669" i="7" s="1"/>
  <c r="O669" i="7"/>
  <c r="K670" i="7"/>
  <c r="Q670" i="7"/>
  <c r="K671" i="7"/>
  <c r="B671" i="7" s="1"/>
  <c r="M671" i="7"/>
  <c r="O671" i="7"/>
  <c r="R671" i="7"/>
  <c r="D672" i="7"/>
  <c r="F672" i="7"/>
  <c r="H672" i="7"/>
  <c r="K672" i="7"/>
  <c r="A672" i="7" s="1"/>
  <c r="L672" i="7"/>
  <c r="M672" i="7"/>
  <c r="N672" i="7"/>
  <c r="O672" i="7"/>
  <c r="Q672" i="7"/>
  <c r="R672" i="7"/>
  <c r="K673" i="7"/>
  <c r="F674" i="7"/>
  <c r="K674" i="7"/>
  <c r="B674" i="7" s="1"/>
  <c r="N674" i="7"/>
  <c r="R674" i="7"/>
  <c r="K675" i="7"/>
  <c r="M675" i="7"/>
  <c r="B676" i="7"/>
  <c r="D676" i="7"/>
  <c r="H676" i="7"/>
  <c r="K676" i="7"/>
  <c r="L676" i="7"/>
  <c r="N676" i="7"/>
  <c r="O676" i="7"/>
  <c r="Q676" i="7"/>
  <c r="K677" i="7"/>
  <c r="M677" i="7" s="1"/>
  <c r="O677" i="7"/>
  <c r="K678" i="7"/>
  <c r="K679" i="7"/>
  <c r="B679" i="7" s="1"/>
  <c r="M679" i="7"/>
  <c r="O679" i="7"/>
  <c r="R679" i="7"/>
  <c r="D680" i="7"/>
  <c r="F680" i="7"/>
  <c r="H680" i="7"/>
  <c r="K680" i="7"/>
  <c r="A680" i="7" s="1"/>
  <c r="L680" i="7"/>
  <c r="M680" i="7"/>
  <c r="N680" i="7"/>
  <c r="O680" i="7"/>
  <c r="Q680" i="7"/>
  <c r="R680" i="7"/>
  <c r="K681" i="7"/>
  <c r="F682" i="7"/>
  <c r="K682" i="7"/>
  <c r="B682" i="7" s="1"/>
  <c r="N682" i="7"/>
  <c r="R682" i="7"/>
  <c r="K683" i="7"/>
  <c r="M683" i="7"/>
  <c r="B684" i="7"/>
  <c r="D684" i="7"/>
  <c r="H684" i="7"/>
  <c r="K684" i="7"/>
  <c r="L684" i="7"/>
  <c r="N684" i="7"/>
  <c r="O684" i="7"/>
  <c r="Q684" i="7"/>
  <c r="K685" i="7"/>
  <c r="M685" i="7" s="1"/>
  <c r="O685" i="7"/>
  <c r="K686" i="7"/>
  <c r="Q686" i="7"/>
  <c r="K687" i="7"/>
  <c r="B687" i="7" s="1"/>
  <c r="M687" i="7"/>
  <c r="O687" i="7"/>
  <c r="R687" i="7"/>
  <c r="D688" i="7"/>
  <c r="F688" i="7"/>
  <c r="H688" i="7"/>
  <c r="K688" i="7"/>
  <c r="A688" i="7" s="1"/>
  <c r="L688" i="7"/>
  <c r="M688" i="7"/>
  <c r="N688" i="7"/>
  <c r="O688" i="7"/>
  <c r="Q688" i="7"/>
  <c r="R688" i="7"/>
  <c r="K689" i="7"/>
  <c r="K690" i="7"/>
  <c r="Q690" i="7" s="1"/>
  <c r="G691" i="7"/>
  <c r="K691" i="7"/>
  <c r="M691" i="7"/>
  <c r="B692" i="7"/>
  <c r="D692" i="7"/>
  <c r="H692" i="7"/>
  <c r="K692" i="7"/>
  <c r="L692" i="7"/>
  <c r="N692" i="7"/>
  <c r="O692" i="7"/>
  <c r="Q692" i="7"/>
  <c r="K693" i="7"/>
  <c r="C693" i="7" s="1"/>
  <c r="B694" i="7"/>
  <c r="H694" i="7"/>
  <c r="K694" i="7"/>
  <c r="M694" i="7"/>
  <c r="O694" i="7"/>
  <c r="R694" i="7"/>
  <c r="C695" i="7"/>
  <c r="G695" i="7"/>
  <c r="K695" i="7"/>
  <c r="M695" i="7"/>
  <c r="O695" i="7"/>
  <c r="R695" i="7"/>
  <c r="D696" i="7"/>
  <c r="F696" i="7"/>
  <c r="H696" i="7"/>
  <c r="K696" i="7"/>
  <c r="A696" i="7" s="1"/>
  <c r="L696" i="7"/>
  <c r="M696" i="7"/>
  <c r="N696" i="7"/>
  <c r="O696" i="7"/>
  <c r="Q696" i="7"/>
  <c r="R696" i="7"/>
  <c r="K697" i="7"/>
  <c r="K698" i="7"/>
  <c r="Q698" i="7"/>
  <c r="G699" i="7"/>
  <c r="K699" i="7"/>
  <c r="M699" i="7"/>
  <c r="B700" i="7"/>
  <c r="D700" i="7"/>
  <c r="H700" i="7"/>
  <c r="K700" i="7"/>
  <c r="L700" i="7"/>
  <c r="N700" i="7"/>
  <c r="O700" i="7"/>
  <c r="Q700" i="7"/>
  <c r="K701" i="7"/>
  <c r="C701" i="7" s="1"/>
  <c r="B702" i="7"/>
  <c r="H702" i="7"/>
  <c r="K702" i="7"/>
  <c r="M702" i="7"/>
  <c r="O702" i="7"/>
  <c r="R702" i="7"/>
  <c r="C703" i="7"/>
  <c r="G703" i="7"/>
  <c r="K703" i="7"/>
  <c r="M703" i="7"/>
  <c r="O703" i="7"/>
  <c r="R703" i="7"/>
  <c r="D704" i="7"/>
  <c r="F704" i="7"/>
  <c r="H704" i="7"/>
  <c r="K704" i="7"/>
  <c r="A704" i="7" s="1"/>
  <c r="L704" i="7"/>
  <c r="M704" i="7"/>
  <c r="N704" i="7"/>
  <c r="O704" i="7"/>
  <c r="Q704" i="7"/>
  <c r="R704" i="7"/>
  <c r="K705" i="7"/>
  <c r="K706" i="7"/>
  <c r="G707" i="7"/>
  <c r="K707" i="7"/>
  <c r="M707" i="7"/>
  <c r="B708" i="7"/>
  <c r="D708" i="7"/>
  <c r="H708" i="7"/>
  <c r="K708" i="7"/>
  <c r="L708" i="7"/>
  <c r="N708" i="7"/>
  <c r="O708" i="7"/>
  <c r="Q708" i="7"/>
  <c r="K709" i="7"/>
  <c r="C709" i="7" s="1"/>
  <c r="B710" i="7"/>
  <c r="K710" i="7"/>
  <c r="O710" i="7"/>
  <c r="C711" i="7"/>
  <c r="G711" i="7"/>
  <c r="K711" i="7"/>
  <c r="M711" i="7"/>
  <c r="O711" i="7"/>
  <c r="R711" i="7"/>
  <c r="D712" i="7"/>
  <c r="F712" i="7"/>
  <c r="H712" i="7"/>
  <c r="K712" i="7"/>
  <c r="A712" i="7" s="1"/>
  <c r="L712" i="7"/>
  <c r="M712" i="7"/>
  <c r="N712" i="7"/>
  <c r="O712" i="7"/>
  <c r="Q712" i="7"/>
  <c r="R712" i="7"/>
  <c r="K713" i="7"/>
  <c r="F714" i="7"/>
  <c r="K714" i="7"/>
  <c r="A714" i="7" s="1"/>
  <c r="M714" i="7"/>
  <c r="O714" i="7"/>
  <c r="R714" i="7"/>
  <c r="G715" i="7"/>
  <c r="K715" i="7"/>
  <c r="C715" i="7" s="1"/>
  <c r="M715" i="7"/>
  <c r="R715" i="7"/>
  <c r="D716" i="7"/>
  <c r="H716" i="7"/>
  <c r="K716" i="7"/>
  <c r="A716" i="7" s="1"/>
  <c r="L716" i="7"/>
  <c r="N716" i="7"/>
  <c r="O716" i="7"/>
  <c r="Q716" i="7"/>
  <c r="K717" i="7"/>
  <c r="C717" i="7" s="1"/>
  <c r="K718" i="7"/>
  <c r="B718" i="7" s="1"/>
  <c r="C719" i="7"/>
  <c r="G719" i="7"/>
  <c r="K719" i="7"/>
  <c r="M719" i="7"/>
  <c r="O719" i="7"/>
  <c r="R719" i="7"/>
  <c r="D720" i="7"/>
  <c r="F720" i="7"/>
  <c r="H720" i="7"/>
  <c r="K720" i="7"/>
  <c r="A720" i="7" s="1"/>
  <c r="L720" i="7"/>
  <c r="M720" i="7"/>
  <c r="N720" i="7"/>
  <c r="O720" i="7"/>
  <c r="Q720" i="7"/>
  <c r="R720" i="7"/>
  <c r="K721" i="7"/>
  <c r="F722" i="7"/>
  <c r="K722" i="7"/>
  <c r="A722" i="7" s="1"/>
  <c r="M722" i="7"/>
  <c r="O722" i="7"/>
  <c r="R722" i="7"/>
  <c r="G723" i="7"/>
  <c r="K723" i="7"/>
  <c r="C723" i="7" s="1"/>
  <c r="M723" i="7"/>
  <c r="R723" i="7"/>
  <c r="D724" i="7"/>
  <c r="H724" i="7"/>
  <c r="K724" i="7"/>
  <c r="A724" i="7" s="1"/>
  <c r="L724" i="7"/>
  <c r="N724" i="7"/>
  <c r="O724" i="7"/>
  <c r="Q724" i="7"/>
  <c r="K725" i="7"/>
  <c r="C725" i="7" s="1"/>
  <c r="B726" i="7"/>
  <c r="K726" i="7"/>
  <c r="O726" i="7"/>
  <c r="C727" i="7"/>
  <c r="G727" i="7"/>
  <c r="K727" i="7"/>
  <c r="M727" i="7"/>
  <c r="O727" i="7"/>
  <c r="R727" i="7"/>
  <c r="D728" i="7"/>
  <c r="F728" i="7"/>
  <c r="H728" i="7"/>
  <c r="K728" i="7"/>
  <c r="A728" i="7" s="1"/>
  <c r="L728" i="7"/>
  <c r="M728" i="7"/>
  <c r="N728" i="7"/>
  <c r="O728" i="7"/>
  <c r="Q728" i="7"/>
  <c r="R728" i="7"/>
  <c r="K729" i="7"/>
  <c r="F730" i="7"/>
  <c r="K730" i="7"/>
  <c r="A730" i="7" s="1"/>
  <c r="M730" i="7"/>
  <c r="O730" i="7"/>
  <c r="R730" i="7"/>
  <c r="G731" i="7"/>
  <c r="K731" i="7"/>
  <c r="C731" i="7" s="1"/>
  <c r="M731" i="7"/>
  <c r="R731" i="7"/>
  <c r="D732" i="7"/>
  <c r="H732" i="7"/>
  <c r="K732" i="7"/>
  <c r="A732" i="7" s="1"/>
  <c r="L732" i="7"/>
  <c r="N732" i="7"/>
  <c r="O732" i="7"/>
  <c r="Q732" i="7"/>
  <c r="K733" i="7"/>
  <c r="C733" i="7" s="1"/>
  <c r="K734" i="7"/>
  <c r="O734" i="7" s="1"/>
  <c r="C735" i="7"/>
  <c r="G735" i="7"/>
  <c r="K735" i="7"/>
  <c r="M735" i="7"/>
  <c r="O735" i="7"/>
  <c r="R735" i="7"/>
  <c r="D736" i="7"/>
  <c r="F736" i="7"/>
  <c r="H736" i="7"/>
  <c r="K736" i="7"/>
  <c r="A736" i="7" s="1"/>
  <c r="L736" i="7"/>
  <c r="M736" i="7"/>
  <c r="N736" i="7"/>
  <c r="O736" i="7"/>
  <c r="Q736" i="7"/>
  <c r="R736" i="7"/>
  <c r="K737" i="7"/>
  <c r="F738" i="7"/>
  <c r="K738" i="7"/>
  <c r="A738" i="7" s="1"/>
  <c r="M738" i="7"/>
  <c r="O738" i="7"/>
  <c r="R738" i="7"/>
  <c r="G739" i="7"/>
  <c r="K739" i="7"/>
  <c r="C739" i="7" s="1"/>
  <c r="M739" i="7"/>
  <c r="R739" i="7"/>
  <c r="D740" i="7"/>
  <c r="H740" i="7"/>
  <c r="K740" i="7"/>
  <c r="A740" i="7" s="1"/>
  <c r="L740" i="7"/>
  <c r="N740" i="7"/>
  <c r="O740" i="7"/>
  <c r="Q740" i="7"/>
  <c r="K741" i="7"/>
  <c r="C741" i="7" s="1"/>
  <c r="B742" i="7"/>
  <c r="K742" i="7"/>
  <c r="O742" i="7"/>
  <c r="C743" i="7"/>
  <c r="G743" i="7"/>
  <c r="K743" i="7"/>
  <c r="M743" i="7"/>
  <c r="O743" i="7"/>
  <c r="R743" i="7"/>
  <c r="D744" i="7"/>
  <c r="F744" i="7"/>
  <c r="H744" i="7"/>
  <c r="K744" i="7"/>
  <c r="A744" i="7" s="1"/>
  <c r="L744" i="7"/>
  <c r="M744" i="7"/>
  <c r="N744" i="7"/>
  <c r="O744" i="7"/>
  <c r="Q744" i="7"/>
  <c r="R744" i="7"/>
  <c r="K745" i="7"/>
  <c r="F746" i="7"/>
  <c r="K746" i="7"/>
  <c r="A746" i="7" s="1"/>
  <c r="M746" i="7"/>
  <c r="O746" i="7"/>
  <c r="R746" i="7"/>
  <c r="G747" i="7"/>
  <c r="K747" i="7"/>
  <c r="C747" i="7" s="1"/>
  <c r="M747" i="7"/>
  <c r="R747" i="7"/>
  <c r="D748" i="7"/>
  <c r="H748" i="7"/>
  <c r="K748" i="7"/>
  <c r="A748" i="7" s="1"/>
  <c r="L748" i="7"/>
  <c r="N748" i="7"/>
  <c r="O748" i="7"/>
  <c r="Q748" i="7"/>
  <c r="K749" i="7"/>
  <c r="C749" i="7" s="1"/>
  <c r="K750" i="7"/>
  <c r="B750" i="7" s="1"/>
  <c r="C751" i="7"/>
  <c r="G751" i="7"/>
  <c r="K751" i="7"/>
  <c r="M751" i="7"/>
  <c r="O751" i="7"/>
  <c r="R751" i="7"/>
  <c r="D752" i="7"/>
  <c r="F752" i="7"/>
  <c r="H752" i="7"/>
  <c r="K752" i="7"/>
  <c r="A752" i="7" s="1"/>
  <c r="L752" i="7"/>
  <c r="M752" i="7"/>
  <c r="N752" i="7"/>
  <c r="O752" i="7"/>
  <c r="Q752" i="7"/>
  <c r="R752" i="7"/>
  <c r="K753" i="7"/>
  <c r="F754" i="7"/>
  <c r="K754" i="7"/>
  <c r="A754" i="7" s="1"/>
  <c r="M754" i="7"/>
  <c r="O754" i="7"/>
  <c r="R754" i="7"/>
  <c r="G755" i="7"/>
  <c r="K755" i="7"/>
  <c r="C755" i="7" s="1"/>
  <c r="M755" i="7"/>
  <c r="R755" i="7"/>
  <c r="D756" i="7"/>
  <c r="H756" i="7"/>
  <c r="K756" i="7"/>
  <c r="A756" i="7" s="1"/>
  <c r="L756" i="7"/>
  <c r="N756" i="7"/>
  <c r="O756" i="7"/>
  <c r="Q756" i="7"/>
  <c r="K757" i="7"/>
  <c r="C757" i="7" s="1"/>
  <c r="B758" i="7"/>
  <c r="K758" i="7"/>
  <c r="O758" i="7"/>
  <c r="C759" i="7"/>
  <c r="G759" i="7"/>
  <c r="K759" i="7"/>
  <c r="M759" i="7"/>
  <c r="O759" i="7"/>
  <c r="R759" i="7"/>
  <c r="D760" i="7"/>
  <c r="F760" i="7"/>
  <c r="H760" i="7"/>
  <c r="K760" i="7"/>
  <c r="A760" i="7" s="1"/>
  <c r="L760" i="7"/>
  <c r="M760" i="7"/>
  <c r="N760" i="7"/>
  <c r="O760" i="7"/>
  <c r="Q760" i="7"/>
  <c r="R760" i="7"/>
  <c r="K761" i="7"/>
  <c r="F762" i="7"/>
  <c r="K762" i="7"/>
  <c r="A762" i="7" s="1"/>
  <c r="M762" i="7"/>
  <c r="O762" i="7"/>
  <c r="R762" i="7"/>
  <c r="G763" i="7"/>
  <c r="K763" i="7"/>
  <c r="C763" i="7" s="1"/>
  <c r="M763" i="7"/>
  <c r="R763" i="7"/>
  <c r="D764" i="7"/>
  <c r="H764" i="7"/>
  <c r="K764" i="7"/>
  <c r="A764" i="7" s="1"/>
  <c r="L764" i="7"/>
  <c r="N764" i="7"/>
  <c r="O764" i="7"/>
  <c r="Q764" i="7"/>
  <c r="K765" i="7"/>
  <c r="C765" i="7" s="1"/>
  <c r="K766" i="7"/>
  <c r="O766" i="7" s="1"/>
  <c r="C767" i="7"/>
  <c r="G767" i="7"/>
  <c r="K767" i="7"/>
  <c r="M767" i="7"/>
  <c r="O767" i="7"/>
  <c r="R767" i="7"/>
  <c r="D768" i="7"/>
  <c r="F768" i="7"/>
  <c r="H768" i="7"/>
  <c r="K768" i="7"/>
  <c r="A768" i="7" s="1"/>
  <c r="L768" i="7"/>
  <c r="M768" i="7"/>
  <c r="N768" i="7"/>
  <c r="O768" i="7"/>
  <c r="Q768" i="7"/>
  <c r="R768" i="7"/>
  <c r="K769" i="7"/>
  <c r="F770" i="7"/>
  <c r="K770" i="7"/>
  <c r="A770" i="7" s="1"/>
  <c r="M770" i="7"/>
  <c r="O770" i="7"/>
  <c r="R770" i="7"/>
  <c r="G771" i="7"/>
  <c r="K771" i="7"/>
  <c r="C771" i="7" s="1"/>
  <c r="M771" i="7"/>
  <c r="R771" i="7"/>
  <c r="D772" i="7"/>
  <c r="H772" i="7"/>
  <c r="K772" i="7"/>
  <c r="A772" i="7" s="1"/>
  <c r="L772" i="7"/>
  <c r="N772" i="7"/>
  <c r="O772" i="7"/>
  <c r="Q772" i="7"/>
  <c r="K773" i="7"/>
  <c r="C773" i="7" s="1"/>
  <c r="B774" i="7"/>
  <c r="K774" i="7"/>
  <c r="O774" i="7"/>
  <c r="C775" i="7"/>
  <c r="G775" i="7"/>
  <c r="K775" i="7"/>
  <c r="M775" i="7"/>
  <c r="O775" i="7"/>
  <c r="R775" i="7"/>
  <c r="D776" i="7"/>
  <c r="F776" i="7"/>
  <c r="H776" i="7"/>
  <c r="K776" i="7"/>
  <c r="A776" i="7" s="1"/>
  <c r="L776" i="7"/>
  <c r="M776" i="7"/>
  <c r="N776" i="7"/>
  <c r="O776" i="7"/>
  <c r="Q776" i="7"/>
  <c r="R776" i="7"/>
  <c r="K777" i="7"/>
  <c r="F778" i="7"/>
  <c r="K778" i="7"/>
  <c r="A778" i="7" s="1"/>
  <c r="M778" i="7"/>
  <c r="O778" i="7"/>
  <c r="R778" i="7"/>
  <c r="G779" i="7"/>
  <c r="K779" i="7"/>
  <c r="C779" i="7" s="1"/>
  <c r="M779" i="7"/>
  <c r="R779" i="7"/>
  <c r="D780" i="7"/>
  <c r="H780" i="7"/>
  <c r="K780" i="7"/>
  <c r="A780" i="7" s="1"/>
  <c r="L780" i="7"/>
  <c r="N780" i="7"/>
  <c r="O780" i="7"/>
  <c r="Q780" i="7"/>
  <c r="K781" i="7"/>
  <c r="C781" i="7" s="1"/>
  <c r="B782" i="7"/>
  <c r="H782" i="7"/>
  <c r="K782" i="7"/>
  <c r="F782" i="7" s="1"/>
  <c r="L782" i="7"/>
  <c r="N782" i="7"/>
  <c r="O782" i="7"/>
  <c r="Q782" i="7"/>
  <c r="K783" i="7"/>
  <c r="A783" i="7" s="1"/>
  <c r="O783" i="7"/>
  <c r="F784" i="7"/>
  <c r="K784" i="7"/>
  <c r="A784" i="7" s="1"/>
  <c r="M784" i="7"/>
  <c r="O784" i="7"/>
  <c r="R784" i="7"/>
  <c r="K785" i="7"/>
  <c r="A785" i="7" s="1"/>
  <c r="M785" i="7"/>
  <c r="O785" i="7"/>
  <c r="R785" i="7"/>
  <c r="D786" i="7"/>
  <c r="F786" i="7"/>
  <c r="H786" i="7"/>
  <c r="K786" i="7"/>
  <c r="A786" i="7" s="1"/>
  <c r="L786" i="7"/>
  <c r="M786" i="7"/>
  <c r="N786" i="7"/>
  <c r="O786" i="7"/>
  <c r="Q786" i="7"/>
  <c r="R786" i="7"/>
  <c r="K787" i="7"/>
  <c r="B788" i="7"/>
  <c r="K788" i="7"/>
  <c r="O788" i="7"/>
  <c r="K789" i="7"/>
  <c r="A789" i="7" s="1"/>
  <c r="M789" i="7"/>
  <c r="R789" i="7"/>
  <c r="D790" i="7"/>
  <c r="H790" i="7"/>
  <c r="K790" i="7"/>
  <c r="A790" i="7" s="1"/>
  <c r="L790" i="7"/>
  <c r="N790" i="7"/>
  <c r="O790" i="7"/>
  <c r="Q790" i="7"/>
  <c r="K791" i="7"/>
  <c r="A791" i="7" s="1"/>
  <c r="O791" i="7"/>
  <c r="F792" i="7"/>
  <c r="K792" i="7"/>
  <c r="A792" i="7" s="1"/>
  <c r="M792" i="7"/>
  <c r="O792" i="7"/>
  <c r="R792" i="7"/>
  <c r="K793" i="7"/>
  <c r="A793" i="7" s="1"/>
  <c r="M793" i="7"/>
  <c r="O793" i="7"/>
  <c r="R793" i="7"/>
  <c r="D794" i="7"/>
  <c r="F794" i="7"/>
  <c r="H794" i="7"/>
  <c r="K794" i="7"/>
  <c r="A794" i="7" s="1"/>
  <c r="L794" i="7"/>
  <c r="M794" i="7"/>
  <c r="N794" i="7"/>
  <c r="O794" i="7"/>
  <c r="Q794" i="7"/>
  <c r="R794" i="7"/>
  <c r="K795" i="7"/>
  <c r="K796" i="7"/>
  <c r="K797" i="7"/>
  <c r="A797" i="7" s="1"/>
  <c r="M797" i="7"/>
  <c r="R797" i="7"/>
  <c r="D798" i="7"/>
  <c r="H798" i="7"/>
  <c r="K798" i="7"/>
  <c r="A798" i="7" s="1"/>
  <c r="L798" i="7"/>
  <c r="N798" i="7"/>
  <c r="O798" i="7"/>
  <c r="Q798" i="7"/>
  <c r="K799" i="7"/>
  <c r="A799" i="7" s="1"/>
  <c r="O799" i="7"/>
  <c r="B800" i="7"/>
  <c r="F800" i="7"/>
  <c r="K800" i="7"/>
  <c r="A800" i="7" s="1"/>
  <c r="M800" i="7"/>
  <c r="O800" i="7"/>
  <c r="R800" i="7"/>
  <c r="K801" i="7"/>
  <c r="A801" i="7" s="1"/>
  <c r="M801" i="7"/>
  <c r="O801" i="7"/>
  <c r="R801" i="7"/>
  <c r="D802" i="7"/>
  <c r="F802" i="7"/>
  <c r="H802" i="7"/>
  <c r="K802" i="7"/>
  <c r="A802" i="7" s="1"/>
  <c r="L802" i="7"/>
  <c r="M802" i="7"/>
  <c r="N802" i="7"/>
  <c r="O802" i="7"/>
  <c r="Q802" i="7"/>
  <c r="R802" i="7"/>
  <c r="K803" i="7"/>
  <c r="K804" i="7"/>
  <c r="B804" i="7" s="1"/>
  <c r="K805" i="7"/>
  <c r="A805" i="7" s="1"/>
  <c r="M805" i="7"/>
  <c r="R805" i="7"/>
  <c r="D806" i="7"/>
  <c r="H806" i="7"/>
  <c r="K806" i="7"/>
  <c r="A806" i="7" s="1"/>
  <c r="L806" i="7"/>
  <c r="N806" i="7"/>
  <c r="O806" i="7"/>
  <c r="Q806" i="7"/>
  <c r="K807" i="7"/>
  <c r="A807" i="7" s="1"/>
  <c r="O807" i="7"/>
  <c r="F808" i="7"/>
  <c r="K808" i="7"/>
  <c r="A808" i="7" s="1"/>
  <c r="M808" i="7"/>
  <c r="O808" i="7"/>
  <c r="R808" i="7"/>
  <c r="K809" i="7"/>
  <c r="A809" i="7" s="1"/>
  <c r="M809" i="7"/>
  <c r="O809" i="7"/>
  <c r="R809" i="7"/>
  <c r="D810" i="7"/>
  <c r="F810" i="7"/>
  <c r="H810" i="7"/>
  <c r="K810" i="7"/>
  <c r="A810" i="7" s="1"/>
  <c r="L810" i="7"/>
  <c r="M810" i="7"/>
  <c r="N810" i="7"/>
  <c r="O810" i="7"/>
  <c r="Q810" i="7"/>
  <c r="R810" i="7"/>
  <c r="K811" i="7"/>
  <c r="B812" i="7"/>
  <c r="K812" i="7"/>
  <c r="O812" i="7"/>
  <c r="K813" i="7"/>
  <c r="A813" i="7" s="1"/>
  <c r="M813" i="7"/>
  <c r="R813" i="7"/>
  <c r="D814" i="7"/>
  <c r="H814" i="7"/>
  <c r="K814" i="7"/>
  <c r="A814" i="7" s="1"/>
  <c r="L814" i="7"/>
  <c r="N814" i="7"/>
  <c r="O814" i="7"/>
  <c r="Q814" i="7"/>
  <c r="K815" i="7"/>
  <c r="A815" i="7" s="1"/>
  <c r="O815" i="7"/>
  <c r="F816" i="7"/>
  <c r="K816" i="7"/>
  <c r="A816" i="7" s="1"/>
  <c r="M816" i="7"/>
  <c r="O816" i="7"/>
  <c r="R816" i="7"/>
  <c r="K817" i="7"/>
  <c r="A817" i="7" s="1"/>
  <c r="M817" i="7"/>
  <c r="O817" i="7"/>
  <c r="R817" i="7"/>
  <c r="D818" i="7"/>
  <c r="F818" i="7"/>
  <c r="H818" i="7"/>
  <c r="K818" i="7"/>
  <c r="A818" i="7" s="1"/>
  <c r="L818" i="7"/>
  <c r="M818" i="7"/>
  <c r="N818" i="7"/>
  <c r="O818" i="7"/>
  <c r="Q818" i="7"/>
  <c r="R818" i="7"/>
  <c r="K819" i="7"/>
  <c r="K820" i="7"/>
  <c r="O820" i="7" s="1"/>
  <c r="K821" i="7"/>
  <c r="A821" i="7" s="1"/>
  <c r="M821" i="7"/>
  <c r="R821" i="7"/>
  <c r="D822" i="7"/>
  <c r="H822" i="7"/>
  <c r="K822" i="7"/>
  <c r="A822" i="7" s="1"/>
  <c r="L822" i="7"/>
  <c r="N822" i="7"/>
  <c r="O822" i="7"/>
  <c r="Q822" i="7"/>
  <c r="K823" i="7"/>
  <c r="A823" i="7" s="1"/>
  <c r="O823" i="7"/>
  <c r="F824" i="7"/>
  <c r="K824" i="7"/>
  <c r="A824" i="7" s="1"/>
  <c r="M824" i="7"/>
  <c r="O824" i="7"/>
  <c r="R824" i="7"/>
  <c r="K825" i="7"/>
  <c r="A825" i="7" s="1"/>
  <c r="M825" i="7"/>
  <c r="O825" i="7"/>
  <c r="R825" i="7"/>
  <c r="D826" i="7"/>
  <c r="F826" i="7"/>
  <c r="H826" i="7"/>
  <c r="K826" i="7"/>
  <c r="A826" i="7" s="1"/>
  <c r="L826" i="7"/>
  <c r="M826" i="7"/>
  <c r="N826" i="7"/>
  <c r="O826" i="7"/>
  <c r="Q826" i="7"/>
  <c r="R826" i="7"/>
  <c r="K827" i="7"/>
  <c r="B828" i="7"/>
  <c r="K828" i="7"/>
  <c r="O828" i="7"/>
  <c r="K829" i="7"/>
  <c r="A829" i="7" s="1"/>
  <c r="M829" i="7"/>
  <c r="R829" i="7"/>
  <c r="D830" i="7"/>
  <c r="H830" i="7"/>
  <c r="K830" i="7"/>
  <c r="A830" i="7" s="1"/>
  <c r="L830" i="7"/>
  <c r="N830" i="7"/>
  <c r="O830" i="7"/>
  <c r="Q830" i="7"/>
  <c r="K831" i="7"/>
  <c r="A831" i="7" s="1"/>
  <c r="O831" i="7"/>
  <c r="F832" i="7"/>
  <c r="K832" i="7"/>
  <c r="A832" i="7" s="1"/>
  <c r="M832" i="7"/>
  <c r="R832" i="7"/>
  <c r="K833" i="7"/>
  <c r="A833" i="7" s="1"/>
  <c r="M833" i="7"/>
  <c r="O833" i="7"/>
  <c r="R833" i="7"/>
  <c r="D834" i="7"/>
  <c r="F834" i="7"/>
  <c r="H834" i="7"/>
  <c r="K834" i="7"/>
  <c r="A834" i="7" s="1"/>
  <c r="L834" i="7"/>
  <c r="M834" i="7"/>
  <c r="N834" i="7"/>
  <c r="O834" i="7"/>
  <c r="Q834" i="7"/>
  <c r="R834" i="7"/>
  <c r="K835" i="7"/>
  <c r="B836" i="7"/>
  <c r="K836" i="7"/>
  <c r="O836" i="7"/>
  <c r="K837" i="7"/>
  <c r="A837" i="7" s="1"/>
  <c r="M837" i="7"/>
  <c r="R837" i="7"/>
  <c r="D838" i="7"/>
  <c r="H838" i="7"/>
  <c r="K838" i="7"/>
  <c r="A838" i="7" s="1"/>
  <c r="L838" i="7"/>
  <c r="N838" i="7"/>
  <c r="O838" i="7"/>
  <c r="Q838" i="7"/>
  <c r="K839" i="7"/>
  <c r="A839" i="7" s="1"/>
  <c r="O839" i="7"/>
  <c r="F840" i="7"/>
  <c r="K840" i="7"/>
  <c r="A840" i="7" s="1"/>
  <c r="M840" i="7"/>
  <c r="O840" i="7"/>
  <c r="R840" i="7"/>
  <c r="K841" i="7"/>
  <c r="A841" i="7" s="1"/>
  <c r="M841" i="7"/>
  <c r="O841" i="7"/>
  <c r="R841" i="7"/>
  <c r="D842" i="7"/>
  <c r="F842" i="7"/>
  <c r="H842" i="7"/>
  <c r="K842" i="7"/>
  <c r="A842" i="7" s="1"/>
  <c r="L842" i="7"/>
  <c r="M842" i="7"/>
  <c r="N842" i="7"/>
  <c r="O842" i="7"/>
  <c r="Q842" i="7"/>
  <c r="R842" i="7"/>
  <c r="K843" i="7"/>
  <c r="K844" i="7"/>
  <c r="O844" i="7" s="1"/>
  <c r="K845" i="7"/>
  <c r="A845" i="7" s="1"/>
  <c r="M845" i="7"/>
  <c r="R845" i="7"/>
  <c r="D846" i="7"/>
  <c r="H846" i="7"/>
  <c r="K846" i="7"/>
  <c r="A846" i="7" s="1"/>
  <c r="L846" i="7"/>
  <c r="N846" i="7"/>
  <c r="O846" i="7"/>
  <c r="Q846" i="7"/>
  <c r="K847" i="7"/>
  <c r="A847" i="7" s="1"/>
  <c r="O847" i="7"/>
  <c r="F848" i="7"/>
  <c r="K848" i="7"/>
  <c r="A848" i="7" s="1"/>
  <c r="M848" i="7"/>
  <c r="O848" i="7"/>
  <c r="R848" i="7"/>
  <c r="K849" i="7"/>
  <c r="A849" i="7" s="1"/>
  <c r="M849" i="7"/>
  <c r="O849" i="7"/>
  <c r="R849" i="7"/>
  <c r="D850" i="7"/>
  <c r="F850" i="7"/>
  <c r="H850" i="7"/>
  <c r="K850" i="7"/>
  <c r="A850" i="7" s="1"/>
  <c r="L850" i="7"/>
  <c r="M850" i="7"/>
  <c r="N850" i="7"/>
  <c r="O850" i="7"/>
  <c r="Q850" i="7"/>
  <c r="R850" i="7"/>
  <c r="K851" i="7"/>
  <c r="B852" i="7"/>
  <c r="K852" i="7"/>
  <c r="O852" i="7"/>
  <c r="K853" i="7"/>
  <c r="A853" i="7" s="1"/>
  <c r="M853" i="7"/>
  <c r="R853" i="7"/>
  <c r="D854" i="7"/>
  <c r="H854" i="7"/>
  <c r="K854" i="7"/>
  <c r="A854" i="7" s="1"/>
  <c r="L854" i="7"/>
  <c r="N854" i="7"/>
  <c r="O854" i="7"/>
  <c r="Q854" i="7"/>
  <c r="K855" i="7"/>
  <c r="A855" i="7" s="1"/>
  <c r="O855" i="7"/>
  <c r="F856" i="7"/>
  <c r="K856" i="7"/>
  <c r="A856" i="7" s="1"/>
  <c r="M856" i="7"/>
  <c r="R856" i="7"/>
  <c r="K857" i="7"/>
  <c r="A857" i="7" s="1"/>
  <c r="M857" i="7"/>
  <c r="O857" i="7"/>
  <c r="R857" i="7"/>
  <c r="D858" i="7"/>
  <c r="F858" i="7"/>
  <c r="H858" i="7"/>
  <c r="K858" i="7"/>
  <c r="A858" i="7" s="1"/>
  <c r="L858" i="7"/>
  <c r="M858" i="7"/>
  <c r="N858" i="7"/>
  <c r="O858" i="7"/>
  <c r="Q858" i="7"/>
  <c r="R858" i="7"/>
  <c r="K859" i="7"/>
  <c r="B860" i="7"/>
  <c r="K860" i="7"/>
  <c r="O860" i="7"/>
  <c r="K861" i="7"/>
  <c r="A861" i="7" s="1"/>
  <c r="M861" i="7"/>
  <c r="R861" i="7"/>
  <c r="D862" i="7"/>
  <c r="H862" i="7"/>
  <c r="K862" i="7"/>
  <c r="A862" i="7" s="1"/>
  <c r="L862" i="7"/>
  <c r="N862" i="7"/>
  <c r="O862" i="7"/>
  <c r="Q862" i="7"/>
  <c r="K863" i="7"/>
  <c r="A863" i="7" s="1"/>
  <c r="O863" i="7"/>
  <c r="F864" i="7"/>
  <c r="K864" i="7"/>
  <c r="A864" i="7" s="1"/>
  <c r="M864" i="7"/>
  <c r="R864" i="7"/>
  <c r="K865" i="7"/>
  <c r="A865" i="7" s="1"/>
  <c r="M865" i="7"/>
  <c r="O865" i="7"/>
  <c r="R865" i="7"/>
  <c r="D866" i="7"/>
  <c r="F866" i="7"/>
  <c r="H866" i="7"/>
  <c r="K866" i="7"/>
  <c r="A866" i="7" s="1"/>
  <c r="L866" i="7"/>
  <c r="M866" i="7"/>
  <c r="N866" i="7"/>
  <c r="O866" i="7"/>
  <c r="Q866" i="7"/>
  <c r="R866" i="7"/>
  <c r="K867" i="7"/>
  <c r="B868" i="7"/>
  <c r="K868" i="7"/>
  <c r="O868" i="7"/>
  <c r="K869" i="7"/>
  <c r="A869" i="7" s="1"/>
  <c r="M869" i="7"/>
  <c r="R869" i="7"/>
  <c r="D870" i="7"/>
  <c r="H870" i="7"/>
  <c r="K870" i="7"/>
  <c r="A870" i="7" s="1"/>
  <c r="L870" i="7"/>
  <c r="N870" i="7"/>
  <c r="O870" i="7"/>
  <c r="Q870" i="7"/>
  <c r="K871" i="7"/>
  <c r="A871" i="7" s="1"/>
  <c r="O871" i="7"/>
  <c r="F872" i="7"/>
  <c r="K872" i="7"/>
  <c r="A872" i="7" s="1"/>
  <c r="M872" i="7"/>
  <c r="R872" i="7"/>
  <c r="K873" i="7"/>
  <c r="A873" i="7" s="1"/>
  <c r="M873" i="7"/>
  <c r="O873" i="7"/>
  <c r="R873" i="7"/>
  <c r="D874" i="7"/>
  <c r="F874" i="7"/>
  <c r="H874" i="7"/>
  <c r="K874" i="7"/>
  <c r="A874" i="7" s="1"/>
  <c r="L874" i="7"/>
  <c r="M874" i="7"/>
  <c r="N874" i="7"/>
  <c r="O874" i="7"/>
  <c r="Q874" i="7"/>
  <c r="R874" i="7"/>
  <c r="K875" i="7"/>
  <c r="B876" i="7"/>
  <c r="K876" i="7"/>
  <c r="O876" i="7"/>
  <c r="K877" i="7"/>
  <c r="A877" i="7" s="1"/>
  <c r="M877" i="7"/>
  <c r="D878" i="7"/>
  <c r="K878" i="7"/>
  <c r="A878" i="7" s="1"/>
  <c r="L878" i="7"/>
  <c r="O878" i="7"/>
  <c r="Q878" i="7"/>
  <c r="K879" i="7"/>
  <c r="A879" i="7" s="1"/>
  <c r="M879" i="7"/>
  <c r="O879" i="7"/>
  <c r="D880" i="7"/>
  <c r="F880" i="7"/>
  <c r="K880" i="7"/>
  <c r="A880" i="7" s="1"/>
  <c r="L880" i="7"/>
  <c r="M880" i="7"/>
  <c r="Q880" i="7"/>
  <c r="R880" i="7"/>
  <c r="K881" i="7"/>
  <c r="A881" i="7" s="1"/>
  <c r="M881" i="7"/>
  <c r="O881" i="7"/>
  <c r="R881" i="7"/>
  <c r="D882" i="7"/>
  <c r="F882" i="7"/>
  <c r="H882" i="7"/>
  <c r="K882" i="7"/>
  <c r="A882" i="7" s="1"/>
  <c r="L882" i="7"/>
  <c r="M882" i="7"/>
  <c r="N882" i="7"/>
  <c r="O882" i="7"/>
  <c r="Q882" i="7"/>
  <c r="R882" i="7"/>
  <c r="K883" i="7"/>
  <c r="K884" i="7"/>
  <c r="O884" i="7" s="1"/>
  <c r="K885" i="7"/>
  <c r="A885" i="7" s="1"/>
  <c r="M885" i="7"/>
  <c r="D886" i="7"/>
  <c r="K886" i="7"/>
  <c r="A886" i="7" s="1"/>
  <c r="L886" i="7"/>
  <c r="O886" i="7"/>
  <c r="Q886" i="7"/>
  <c r="K887" i="7"/>
  <c r="A887" i="7" s="1"/>
  <c r="M887" i="7"/>
  <c r="O887" i="7"/>
  <c r="D888" i="7"/>
  <c r="F888" i="7"/>
  <c r="K888" i="7"/>
  <c r="A888" i="7" s="1"/>
  <c r="L888" i="7"/>
  <c r="M888" i="7"/>
  <c r="O888" i="7"/>
  <c r="Q888" i="7"/>
  <c r="R888" i="7"/>
  <c r="K889" i="7"/>
  <c r="A889" i="7" s="1"/>
  <c r="M889" i="7"/>
  <c r="O889" i="7"/>
  <c r="R889" i="7"/>
  <c r="D890" i="7"/>
  <c r="F890" i="7"/>
  <c r="H890" i="7"/>
  <c r="K890" i="7"/>
  <c r="A890" i="7" s="1"/>
  <c r="L890" i="7"/>
  <c r="M890" i="7"/>
  <c r="N890" i="7"/>
  <c r="O890" i="7"/>
  <c r="Q890" i="7"/>
  <c r="R890" i="7"/>
  <c r="K891" i="7"/>
  <c r="K892" i="7"/>
  <c r="O892" i="7" s="1"/>
  <c r="K893" i="7"/>
  <c r="A893" i="7" s="1"/>
  <c r="M893" i="7"/>
  <c r="D894" i="7"/>
  <c r="K894" i="7"/>
  <c r="A894" i="7" s="1"/>
  <c r="L894" i="7"/>
  <c r="O894" i="7"/>
  <c r="Q894" i="7"/>
  <c r="K895" i="7"/>
  <c r="A895" i="7" s="1"/>
  <c r="M895" i="7"/>
  <c r="O895" i="7"/>
  <c r="D896" i="7"/>
  <c r="F896" i="7"/>
  <c r="K896" i="7"/>
  <c r="A896" i="7" s="1"/>
  <c r="L896" i="7"/>
  <c r="M896" i="7"/>
  <c r="Q896" i="7"/>
  <c r="R896" i="7"/>
  <c r="K897" i="7"/>
  <c r="A897" i="7" s="1"/>
  <c r="M897" i="7"/>
  <c r="O897" i="7"/>
  <c r="R897" i="7"/>
  <c r="D898" i="7"/>
  <c r="F898" i="7"/>
  <c r="H898" i="7"/>
  <c r="K898" i="7"/>
  <c r="A898" i="7" s="1"/>
  <c r="L898" i="7"/>
  <c r="M898" i="7"/>
  <c r="N898" i="7"/>
  <c r="O898" i="7"/>
  <c r="Q898" i="7"/>
  <c r="R898" i="7"/>
  <c r="K899" i="7"/>
  <c r="B900" i="7"/>
  <c r="K900" i="7"/>
  <c r="O900" i="7"/>
  <c r="K901" i="7"/>
  <c r="A901" i="7" s="1"/>
  <c r="M901" i="7"/>
  <c r="D902" i="7"/>
  <c r="K902" i="7"/>
  <c r="A902" i="7" s="1"/>
  <c r="L902" i="7"/>
  <c r="O902" i="7"/>
  <c r="Q902" i="7"/>
  <c r="K903" i="7"/>
  <c r="A903" i="7" s="1"/>
  <c r="M903" i="7"/>
  <c r="O903" i="7"/>
  <c r="D904" i="7"/>
  <c r="F904" i="7"/>
  <c r="K904" i="7"/>
  <c r="A904" i="7" s="1"/>
  <c r="L904" i="7"/>
  <c r="M904" i="7"/>
  <c r="Q904" i="7"/>
  <c r="R904" i="7"/>
  <c r="K905" i="7"/>
  <c r="A905" i="7" s="1"/>
  <c r="M905" i="7"/>
  <c r="O905" i="7"/>
  <c r="R905" i="7"/>
  <c r="D906" i="7"/>
  <c r="F906" i="7"/>
  <c r="H906" i="7"/>
  <c r="K906" i="7"/>
  <c r="A906" i="7" s="1"/>
  <c r="L906" i="7"/>
  <c r="M906" i="7"/>
  <c r="N906" i="7"/>
  <c r="O906" i="7"/>
  <c r="Q906" i="7"/>
  <c r="R906" i="7"/>
  <c r="K907" i="7"/>
  <c r="K908" i="7"/>
  <c r="K909" i="7"/>
  <c r="A909" i="7" s="1"/>
  <c r="M909" i="7"/>
  <c r="D910" i="7"/>
  <c r="K910" i="7"/>
  <c r="A910" i="7" s="1"/>
  <c r="L910" i="7"/>
  <c r="O910" i="7"/>
  <c r="Q910" i="7"/>
  <c r="K911" i="7"/>
  <c r="A911" i="7" s="1"/>
  <c r="M911" i="7"/>
  <c r="O911" i="7"/>
  <c r="D912" i="7"/>
  <c r="F912" i="7"/>
  <c r="K912" i="7"/>
  <c r="A912" i="7" s="1"/>
  <c r="L912" i="7"/>
  <c r="M912" i="7"/>
  <c r="O912" i="7"/>
  <c r="Q912" i="7"/>
  <c r="R912" i="7"/>
  <c r="K913" i="7"/>
  <c r="A913" i="7" s="1"/>
  <c r="M913" i="7"/>
  <c r="O913" i="7"/>
  <c r="R913" i="7"/>
  <c r="D914" i="7"/>
  <c r="F914" i="7"/>
  <c r="H914" i="7"/>
  <c r="K914" i="7"/>
  <c r="A914" i="7" s="1"/>
  <c r="L914" i="7"/>
  <c r="M914" i="7"/>
  <c r="N914" i="7"/>
  <c r="O914" i="7"/>
  <c r="Q914" i="7"/>
  <c r="R914" i="7"/>
  <c r="K915" i="7"/>
  <c r="K916" i="7"/>
  <c r="K917" i="7"/>
  <c r="A917" i="7" s="1"/>
  <c r="M917" i="7"/>
  <c r="D918" i="7"/>
  <c r="K918" i="7"/>
  <c r="A918" i="7" s="1"/>
  <c r="L918" i="7"/>
  <c r="O918" i="7"/>
  <c r="Q918" i="7"/>
  <c r="K919" i="7"/>
  <c r="A919" i="7" s="1"/>
  <c r="M919" i="7"/>
  <c r="O919" i="7"/>
  <c r="D920" i="7"/>
  <c r="F920" i="7"/>
  <c r="K920" i="7"/>
  <c r="A920" i="7" s="1"/>
  <c r="L920" i="7"/>
  <c r="M920" i="7"/>
  <c r="Q920" i="7"/>
  <c r="R920" i="7"/>
  <c r="K921" i="7"/>
  <c r="A921" i="7" s="1"/>
  <c r="M921" i="7"/>
  <c r="O921" i="7"/>
  <c r="R921" i="7"/>
  <c r="D922" i="7"/>
  <c r="F922" i="7"/>
  <c r="H922" i="7"/>
  <c r="K922" i="7"/>
  <c r="A922" i="7" s="1"/>
  <c r="L922" i="7"/>
  <c r="M922" i="7"/>
  <c r="N922" i="7"/>
  <c r="O922" i="7"/>
  <c r="Q922" i="7"/>
  <c r="R922" i="7"/>
  <c r="K923" i="7"/>
  <c r="B924" i="7"/>
  <c r="K924" i="7"/>
  <c r="O924" i="7"/>
  <c r="K925" i="7"/>
  <c r="A925" i="7" s="1"/>
  <c r="M925" i="7"/>
  <c r="D926" i="7"/>
  <c r="K926" i="7"/>
  <c r="A926" i="7" s="1"/>
  <c r="L926" i="7"/>
  <c r="O926" i="7"/>
  <c r="Q926" i="7"/>
  <c r="K927" i="7"/>
  <c r="A927" i="7" s="1"/>
  <c r="M927" i="7"/>
  <c r="O927" i="7"/>
  <c r="D928" i="7"/>
  <c r="F928" i="7"/>
  <c r="K928" i="7"/>
  <c r="A928" i="7" s="1"/>
  <c r="L928" i="7"/>
  <c r="M928" i="7"/>
  <c r="O928" i="7"/>
  <c r="Q928" i="7"/>
  <c r="R928" i="7"/>
  <c r="K929" i="7"/>
  <c r="A929" i="7" s="1"/>
  <c r="M929" i="7"/>
  <c r="O929" i="7"/>
  <c r="R929" i="7"/>
  <c r="D930" i="7"/>
  <c r="F930" i="7"/>
  <c r="H930" i="7"/>
  <c r="K930" i="7"/>
  <c r="A930" i="7" s="1"/>
  <c r="L930" i="7"/>
  <c r="M930" i="7"/>
  <c r="N930" i="7"/>
  <c r="O930" i="7"/>
  <c r="Q930" i="7"/>
  <c r="R930" i="7"/>
  <c r="K931" i="7"/>
  <c r="K932" i="7"/>
  <c r="O932" i="7"/>
  <c r="K933" i="7"/>
  <c r="A933" i="7" s="1"/>
  <c r="M933" i="7"/>
  <c r="D934" i="7"/>
  <c r="K934" i="7"/>
  <c r="A934" i="7" s="1"/>
  <c r="L934" i="7"/>
  <c r="Q934" i="7"/>
  <c r="K935" i="7"/>
  <c r="A935" i="7" s="1"/>
  <c r="M935" i="7"/>
  <c r="O935" i="7"/>
  <c r="D936" i="7"/>
  <c r="F936" i="7"/>
  <c r="K936" i="7"/>
  <c r="A936" i="7" s="1"/>
  <c r="L936" i="7"/>
  <c r="M936" i="7"/>
  <c r="Q936" i="7"/>
  <c r="R936" i="7"/>
  <c r="K937" i="7"/>
  <c r="A937" i="7" s="1"/>
  <c r="M937" i="7"/>
  <c r="O937" i="7"/>
  <c r="R937" i="7"/>
  <c r="D938" i="7"/>
  <c r="F938" i="7"/>
  <c r="H938" i="7"/>
  <c r="K938" i="7"/>
  <c r="A938" i="7" s="1"/>
  <c r="L938" i="7"/>
  <c r="M938" i="7"/>
  <c r="N938" i="7"/>
  <c r="O938" i="7"/>
  <c r="Q938" i="7"/>
  <c r="R938" i="7"/>
  <c r="K939" i="7"/>
  <c r="B940" i="7"/>
  <c r="K940" i="7"/>
  <c r="O940" i="7"/>
  <c r="K941" i="7"/>
  <c r="A941" i="7" s="1"/>
  <c r="M941" i="7"/>
  <c r="D942" i="7"/>
  <c r="K942" i="7"/>
  <c r="A942" i="7" s="1"/>
  <c r="L942" i="7"/>
  <c r="Q942" i="7"/>
  <c r="K943" i="7"/>
  <c r="A943" i="7" s="1"/>
  <c r="M943" i="7"/>
  <c r="O943" i="7"/>
  <c r="D944" i="7"/>
  <c r="F944" i="7"/>
  <c r="K944" i="7"/>
  <c r="A944" i="7" s="1"/>
  <c r="L944" i="7"/>
  <c r="M944" i="7"/>
  <c r="Q944" i="7"/>
  <c r="R944" i="7"/>
  <c r="K945" i="7"/>
  <c r="A945" i="7" s="1"/>
  <c r="M945" i="7"/>
  <c r="O945" i="7"/>
  <c r="R945" i="7"/>
  <c r="D946" i="7"/>
  <c r="F946" i="7"/>
  <c r="H946" i="7"/>
  <c r="K946" i="7"/>
  <c r="A946" i="7" s="1"/>
  <c r="L946" i="7"/>
  <c r="M946" i="7"/>
  <c r="N946" i="7"/>
  <c r="O946" i="7"/>
  <c r="Q946" i="7"/>
  <c r="R946" i="7"/>
  <c r="K947" i="7"/>
  <c r="K948" i="7"/>
  <c r="O948" i="7"/>
  <c r="K949" i="7"/>
  <c r="A949" i="7" s="1"/>
  <c r="M949" i="7"/>
  <c r="D950" i="7"/>
  <c r="K950" i="7"/>
  <c r="A950" i="7" s="1"/>
  <c r="L950" i="7"/>
  <c r="Q950" i="7"/>
  <c r="K951" i="7"/>
  <c r="A951" i="7" s="1"/>
  <c r="M951" i="7"/>
  <c r="O951" i="7"/>
  <c r="D952" i="7"/>
  <c r="F952" i="7"/>
  <c r="K952" i="7"/>
  <c r="A952" i="7" s="1"/>
  <c r="L952" i="7"/>
  <c r="M952" i="7"/>
  <c r="Q952" i="7"/>
  <c r="R952" i="7"/>
  <c r="K953" i="7"/>
  <c r="A953" i="7" s="1"/>
  <c r="M953" i="7"/>
  <c r="O953" i="7"/>
  <c r="R953" i="7"/>
  <c r="D954" i="7"/>
  <c r="F954" i="7"/>
  <c r="H954" i="7"/>
  <c r="K954" i="7"/>
  <c r="A954" i="7" s="1"/>
  <c r="L954" i="7"/>
  <c r="M954" i="7"/>
  <c r="N954" i="7"/>
  <c r="O954" i="7"/>
  <c r="Q954" i="7"/>
  <c r="R954" i="7"/>
  <c r="K955" i="7"/>
  <c r="B956" i="7"/>
  <c r="K956" i="7"/>
  <c r="O956" i="7"/>
  <c r="K957" i="7"/>
  <c r="A957" i="7" s="1"/>
  <c r="M957" i="7"/>
  <c r="D958" i="7"/>
  <c r="K958" i="7"/>
  <c r="A958" i="7" s="1"/>
  <c r="L958" i="7"/>
  <c r="Q958" i="7"/>
  <c r="K959" i="7"/>
  <c r="A959" i="7" s="1"/>
  <c r="M959" i="7"/>
  <c r="O959" i="7"/>
  <c r="D960" i="7"/>
  <c r="F960" i="7"/>
  <c r="K960" i="7"/>
  <c r="A960" i="7" s="1"/>
  <c r="L960" i="7"/>
  <c r="M960" i="7"/>
  <c r="Q960" i="7"/>
  <c r="R960" i="7"/>
  <c r="K961" i="7"/>
  <c r="A961" i="7" s="1"/>
  <c r="M961" i="7"/>
  <c r="O961" i="7"/>
  <c r="R961" i="7"/>
  <c r="D962" i="7"/>
  <c r="F962" i="7"/>
  <c r="H962" i="7"/>
  <c r="K962" i="7"/>
  <c r="A962" i="7" s="1"/>
  <c r="L962" i="7"/>
  <c r="M962" i="7"/>
  <c r="N962" i="7"/>
  <c r="O962" i="7"/>
  <c r="Q962" i="7"/>
  <c r="R962" i="7"/>
  <c r="K963" i="7"/>
  <c r="K964" i="7"/>
  <c r="O964" i="7"/>
  <c r="K965" i="7"/>
  <c r="A965" i="7" s="1"/>
  <c r="M965" i="7"/>
  <c r="D966" i="7"/>
  <c r="K966" i="7"/>
  <c r="A966" i="7" s="1"/>
  <c r="L966" i="7"/>
  <c r="Q966" i="7"/>
  <c r="K967" i="7"/>
  <c r="A967" i="7" s="1"/>
  <c r="M967" i="7"/>
  <c r="O967" i="7"/>
  <c r="D968" i="7"/>
  <c r="F968" i="7"/>
  <c r="K968" i="7"/>
  <c r="A968" i="7" s="1"/>
  <c r="L968" i="7"/>
  <c r="M968" i="7"/>
  <c r="Q968" i="7"/>
  <c r="R968" i="7"/>
  <c r="K969" i="7"/>
  <c r="A969" i="7" s="1"/>
  <c r="M969" i="7"/>
  <c r="O969" i="7"/>
  <c r="R969" i="7"/>
  <c r="D970" i="7"/>
  <c r="F970" i="7"/>
  <c r="H970" i="7"/>
  <c r="K970" i="7"/>
  <c r="A970" i="7" s="1"/>
  <c r="L970" i="7"/>
  <c r="M970" i="7"/>
  <c r="N970" i="7"/>
  <c r="O970" i="7"/>
  <c r="Q970" i="7"/>
  <c r="R970" i="7"/>
  <c r="K971" i="7"/>
  <c r="B972" i="7"/>
  <c r="K972" i="7"/>
  <c r="O972" i="7"/>
  <c r="K973" i="7"/>
  <c r="A973" i="7" s="1"/>
  <c r="M973" i="7"/>
  <c r="D974" i="7"/>
  <c r="K974" i="7"/>
  <c r="A974" i="7" s="1"/>
  <c r="L974" i="7"/>
  <c r="Q974" i="7"/>
  <c r="K975" i="7"/>
  <c r="A975" i="7" s="1"/>
  <c r="M975" i="7"/>
  <c r="O975" i="7"/>
  <c r="D976" i="7"/>
  <c r="F976" i="7"/>
  <c r="K976" i="7"/>
  <c r="A976" i="7" s="1"/>
  <c r="L976" i="7"/>
  <c r="M976" i="7"/>
  <c r="Q976" i="7"/>
  <c r="R976" i="7"/>
  <c r="K977" i="7"/>
  <c r="A977" i="7" s="1"/>
  <c r="M977" i="7"/>
  <c r="O977" i="7"/>
  <c r="R977" i="7"/>
  <c r="D978" i="7"/>
  <c r="F978" i="7"/>
  <c r="H978" i="7"/>
  <c r="K978" i="7"/>
  <c r="A978" i="7" s="1"/>
  <c r="L978" i="7"/>
  <c r="M978" i="7"/>
  <c r="N978" i="7"/>
  <c r="O978" i="7"/>
  <c r="Q978" i="7"/>
  <c r="R978" i="7"/>
  <c r="K979" i="7"/>
  <c r="K980" i="7"/>
  <c r="O980" i="7"/>
  <c r="K981" i="7"/>
  <c r="A981" i="7" s="1"/>
  <c r="M981" i="7"/>
  <c r="D982" i="7"/>
  <c r="K982" i="7"/>
  <c r="A982" i="7" s="1"/>
  <c r="L982" i="7"/>
  <c r="Q982" i="7"/>
  <c r="K983" i="7"/>
  <c r="A983" i="7" s="1"/>
  <c r="M983" i="7"/>
  <c r="O983" i="7"/>
  <c r="D984" i="7"/>
  <c r="F984" i="7"/>
  <c r="K984" i="7"/>
  <c r="A984" i="7" s="1"/>
  <c r="L984" i="7"/>
  <c r="M984" i="7"/>
  <c r="Q984" i="7"/>
  <c r="R984" i="7"/>
  <c r="K985" i="7"/>
  <c r="A985" i="7" s="1"/>
  <c r="M985" i="7"/>
  <c r="O985" i="7"/>
  <c r="R985" i="7"/>
  <c r="D986" i="7"/>
  <c r="F986" i="7"/>
  <c r="H986" i="7"/>
  <c r="K986" i="7"/>
  <c r="A986" i="7" s="1"/>
  <c r="L986" i="7"/>
  <c r="M986" i="7"/>
  <c r="N986" i="7"/>
  <c r="O986" i="7"/>
  <c r="Q986" i="7"/>
  <c r="R986" i="7"/>
  <c r="K987" i="7"/>
  <c r="B988" i="7"/>
  <c r="K988" i="7"/>
  <c r="O988" i="7"/>
  <c r="K989" i="7"/>
  <c r="A989" i="7" s="1"/>
  <c r="M989" i="7"/>
  <c r="D990" i="7"/>
  <c r="K990" i="7"/>
  <c r="A990" i="7" s="1"/>
  <c r="L990" i="7"/>
  <c r="Q990" i="7"/>
  <c r="K991" i="7"/>
  <c r="A991" i="7" s="1"/>
  <c r="M991" i="7"/>
  <c r="O991" i="7"/>
  <c r="D992" i="7"/>
  <c r="F992" i="7"/>
  <c r="K992" i="7"/>
  <c r="A992" i="7" s="1"/>
  <c r="L992" i="7"/>
  <c r="M992" i="7"/>
  <c r="Q992" i="7"/>
  <c r="R992" i="7"/>
  <c r="K993" i="7"/>
  <c r="A993" i="7" s="1"/>
  <c r="M993" i="7"/>
  <c r="O993" i="7"/>
  <c r="R993" i="7"/>
  <c r="D994" i="7"/>
  <c r="F994" i="7"/>
  <c r="H994" i="7"/>
  <c r="K994" i="7"/>
  <c r="A994" i="7" s="1"/>
  <c r="L994" i="7"/>
  <c r="M994" i="7"/>
  <c r="N994" i="7"/>
  <c r="O994" i="7"/>
  <c r="Q994" i="7"/>
  <c r="R994" i="7"/>
  <c r="K995" i="7"/>
  <c r="K996" i="7"/>
  <c r="O996" i="7"/>
  <c r="K997" i="7"/>
  <c r="A997" i="7" s="1"/>
  <c r="M997" i="7"/>
  <c r="D998" i="7"/>
  <c r="K998" i="7"/>
  <c r="A998" i="7" s="1"/>
  <c r="L998" i="7"/>
  <c r="Q998" i="7"/>
  <c r="K999" i="7"/>
  <c r="A999" i="7" s="1"/>
  <c r="M999" i="7"/>
  <c r="O999" i="7"/>
  <c r="D1000" i="7"/>
  <c r="F1000" i="7"/>
  <c r="K1000" i="7"/>
  <c r="A1000" i="7" s="1"/>
  <c r="L1000" i="7"/>
  <c r="M1000" i="7"/>
  <c r="Q1000" i="7"/>
  <c r="R1000" i="7"/>
  <c r="K2" i="7"/>
  <c r="A2" i="7" s="1"/>
  <c r="K3" i="7"/>
  <c r="A3" i="7" s="1"/>
  <c r="K4" i="7"/>
  <c r="A4" i="7" s="1"/>
  <c r="K5" i="7"/>
  <c r="A5" i="7" s="1"/>
  <c r="K6" i="7"/>
  <c r="A6" i="7" s="1"/>
  <c r="K7" i="7"/>
  <c r="A7" i="7" s="1"/>
  <c r="K8" i="7"/>
  <c r="A8" i="7" s="1"/>
  <c r="K9" i="7"/>
  <c r="A9" i="7" s="1"/>
  <c r="K10" i="7"/>
  <c r="A10" i="7" s="1"/>
  <c r="K11" i="7"/>
  <c r="A11" i="7" s="1"/>
  <c r="K12" i="7"/>
  <c r="K13" i="7"/>
  <c r="A13" i="7" s="1"/>
  <c r="K14" i="7"/>
  <c r="C14" i="7" s="1"/>
  <c r="K15" i="7"/>
  <c r="A15" i="7" s="1"/>
  <c r="K16" i="7"/>
  <c r="O16" i="7" s="1"/>
  <c r="K17" i="7"/>
  <c r="A17" i="7" s="1"/>
  <c r="K18" i="7"/>
  <c r="B18" i="7" s="1"/>
  <c r="K19" i="7"/>
  <c r="A19" i="7" s="1"/>
  <c r="K20" i="7"/>
  <c r="B20" i="7" s="1"/>
  <c r="K21" i="7"/>
  <c r="A21" i="7" s="1"/>
  <c r="K22" i="7"/>
  <c r="B22" i="7" s="1"/>
  <c r="K23" i="7"/>
  <c r="A23" i="7" s="1"/>
  <c r="K24" i="7"/>
  <c r="B24" i="7" s="1"/>
  <c r="K25" i="7"/>
  <c r="A25" i="7" s="1"/>
  <c r="K26" i="7"/>
  <c r="B26" i="7" s="1"/>
  <c r="K27" i="7"/>
  <c r="A27" i="7" s="1"/>
  <c r="K28" i="7"/>
  <c r="B28" i="7" s="1"/>
  <c r="K29" i="7"/>
  <c r="A29" i="7" s="1"/>
  <c r="A916" i="7" l="1"/>
  <c r="D916" i="7"/>
  <c r="L916" i="7"/>
  <c r="Q916" i="7"/>
  <c r="F916" i="7"/>
  <c r="R916" i="7"/>
  <c r="M916" i="7"/>
  <c r="H916" i="7"/>
  <c r="N916" i="7"/>
  <c r="A908" i="7"/>
  <c r="D908" i="7"/>
  <c r="L908" i="7"/>
  <c r="Q908" i="7"/>
  <c r="F908" i="7"/>
  <c r="M908" i="7"/>
  <c r="R908" i="7"/>
  <c r="H908" i="7"/>
  <c r="N908" i="7"/>
  <c r="A891" i="7"/>
  <c r="M891" i="7"/>
  <c r="O891" i="7"/>
  <c r="R891" i="7"/>
  <c r="A796" i="7"/>
  <c r="D796" i="7"/>
  <c r="L796" i="7"/>
  <c r="Q796" i="7"/>
  <c r="F796" i="7"/>
  <c r="M796" i="7"/>
  <c r="R796" i="7"/>
  <c r="H796" i="7"/>
  <c r="N796" i="7"/>
  <c r="C737" i="7"/>
  <c r="O737" i="7"/>
  <c r="A964" i="7"/>
  <c r="D964" i="7"/>
  <c r="L964" i="7"/>
  <c r="Q964" i="7"/>
  <c r="F964" i="7"/>
  <c r="M964" i="7"/>
  <c r="R964" i="7"/>
  <c r="H964" i="7"/>
  <c r="N964" i="7"/>
  <c r="A955" i="7"/>
  <c r="M955" i="7"/>
  <c r="O955" i="7"/>
  <c r="R955" i="7"/>
  <c r="A948" i="7"/>
  <c r="D948" i="7"/>
  <c r="L948" i="7"/>
  <c r="Q948" i="7"/>
  <c r="F948" i="7"/>
  <c r="M948" i="7"/>
  <c r="R948" i="7"/>
  <c r="H948" i="7"/>
  <c r="N948" i="7"/>
  <c r="A939" i="7"/>
  <c r="M939" i="7"/>
  <c r="O939" i="7"/>
  <c r="R939" i="7"/>
  <c r="A932" i="7"/>
  <c r="D932" i="7"/>
  <c r="L932" i="7"/>
  <c r="Q932" i="7"/>
  <c r="M932" i="7"/>
  <c r="N932" i="7"/>
  <c r="F932" i="7"/>
  <c r="R932" i="7"/>
  <c r="H932" i="7"/>
  <c r="A924" i="7"/>
  <c r="D924" i="7"/>
  <c r="L924" i="7"/>
  <c r="Q924" i="7"/>
  <c r="F924" i="7"/>
  <c r="M924" i="7"/>
  <c r="R924" i="7"/>
  <c r="H924" i="7"/>
  <c r="N924" i="7"/>
  <c r="B916" i="7"/>
  <c r="B908" i="7"/>
  <c r="A899" i="7"/>
  <c r="M899" i="7"/>
  <c r="O899" i="7"/>
  <c r="R899" i="7"/>
  <c r="A876" i="7"/>
  <c r="D876" i="7"/>
  <c r="L876" i="7"/>
  <c r="Q876" i="7"/>
  <c r="F876" i="7"/>
  <c r="R876" i="7"/>
  <c r="M876" i="7"/>
  <c r="H876" i="7"/>
  <c r="N876" i="7"/>
  <c r="A867" i="7"/>
  <c r="M867" i="7"/>
  <c r="O867" i="7"/>
  <c r="R867" i="7"/>
  <c r="A860" i="7"/>
  <c r="D860" i="7"/>
  <c r="L860" i="7"/>
  <c r="Q860" i="7"/>
  <c r="M860" i="7"/>
  <c r="F860" i="7"/>
  <c r="R860" i="7"/>
  <c r="H860" i="7"/>
  <c r="N860" i="7"/>
  <c r="A851" i="7"/>
  <c r="M851" i="7"/>
  <c r="O851" i="7"/>
  <c r="R851" i="7"/>
  <c r="A836" i="7"/>
  <c r="D836" i="7"/>
  <c r="L836" i="7"/>
  <c r="Q836" i="7"/>
  <c r="F836" i="7"/>
  <c r="R836" i="7"/>
  <c r="M836" i="7"/>
  <c r="H836" i="7"/>
  <c r="N836" i="7"/>
  <c r="A827" i="7"/>
  <c r="M827" i="7"/>
  <c r="O827" i="7"/>
  <c r="R827" i="7"/>
  <c r="A812" i="7"/>
  <c r="D812" i="7"/>
  <c r="L812" i="7"/>
  <c r="Q812" i="7"/>
  <c r="F812" i="7"/>
  <c r="M812" i="7"/>
  <c r="R812" i="7"/>
  <c r="H812" i="7"/>
  <c r="N812" i="7"/>
  <c r="B796" i="7"/>
  <c r="A787" i="7"/>
  <c r="M787" i="7"/>
  <c r="O787" i="7"/>
  <c r="R787" i="7"/>
  <c r="A774" i="7"/>
  <c r="D774" i="7"/>
  <c r="L774" i="7"/>
  <c r="Q774" i="7"/>
  <c r="F774" i="7"/>
  <c r="M774" i="7"/>
  <c r="R774" i="7"/>
  <c r="H774" i="7"/>
  <c r="N774" i="7"/>
  <c r="C761" i="7"/>
  <c r="O761" i="7"/>
  <c r="A742" i="7"/>
  <c r="D742" i="7"/>
  <c r="L742" i="7"/>
  <c r="Q742" i="7"/>
  <c r="F742" i="7"/>
  <c r="M742" i="7"/>
  <c r="R742" i="7"/>
  <c r="H742" i="7"/>
  <c r="N742" i="7"/>
  <c r="C729" i="7"/>
  <c r="O729" i="7"/>
  <c r="A710" i="7"/>
  <c r="D710" i="7"/>
  <c r="L710" i="7"/>
  <c r="Q710" i="7"/>
  <c r="F710" i="7"/>
  <c r="M710" i="7"/>
  <c r="R710" i="7"/>
  <c r="H710" i="7"/>
  <c r="N710" i="7"/>
  <c r="C705" i="7"/>
  <c r="O705" i="7"/>
  <c r="A698" i="7"/>
  <c r="H698" i="7"/>
  <c r="N698" i="7"/>
  <c r="B698" i="7"/>
  <c r="L698" i="7"/>
  <c r="R698" i="7"/>
  <c r="D698" i="7"/>
  <c r="M698" i="7"/>
  <c r="F698" i="7"/>
  <c r="O698" i="7"/>
  <c r="B673" i="7"/>
  <c r="M673" i="7"/>
  <c r="O673" i="7"/>
  <c r="R673" i="7"/>
  <c r="A670" i="7"/>
  <c r="H670" i="7"/>
  <c r="N670" i="7"/>
  <c r="B670" i="7"/>
  <c r="L670" i="7"/>
  <c r="R670" i="7"/>
  <c r="D670" i="7"/>
  <c r="M670" i="7"/>
  <c r="F670" i="7"/>
  <c r="O670" i="7"/>
  <c r="B641" i="7"/>
  <c r="M641" i="7"/>
  <c r="O641" i="7"/>
  <c r="R641" i="7"/>
  <c r="A638" i="7"/>
  <c r="H638" i="7"/>
  <c r="N638" i="7"/>
  <c r="B638" i="7"/>
  <c r="L638" i="7"/>
  <c r="R638" i="7"/>
  <c r="D638" i="7"/>
  <c r="M638" i="7"/>
  <c r="F638" i="7"/>
  <c r="O638" i="7"/>
  <c r="A843" i="7"/>
  <c r="M843" i="7"/>
  <c r="O843" i="7"/>
  <c r="R843" i="7"/>
  <c r="A819" i="7"/>
  <c r="M819" i="7"/>
  <c r="O819" i="7"/>
  <c r="R819" i="7"/>
  <c r="C769" i="7"/>
  <c r="O769" i="7"/>
  <c r="A718" i="7"/>
  <c r="D718" i="7"/>
  <c r="L718" i="7"/>
  <c r="Q718" i="7"/>
  <c r="F718" i="7"/>
  <c r="M718" i="7"/>
  <c r="R718" i="7"/>
  <c r="H718" i="7"/>
  <c r="N718" i="7"/>
  <c r="B681" i="7"/>
  <c r="M681" i="7"/>
  <c r="O681" i="7"/>
  <c r="R681" i="7"/>
  <c r="A678" i="7"/>
  <c r="H678" i="7"/>
  <c r="N678" i="7"/>
  <c r="B678" i="7"/>
  <c r="L678" i="7"/>
  <c r="R678" i="7"/>
  <c r="D678" i="7"/>
  <c r="M678" i="7"/>
  <c r="F678" i="7"/>
  <c r="O678" i="7"/>
  <c r="B649" i="7"/>
  <c r="M649" i="7"/>
  <c r="O649" i="7"/>
  <c r="R649" i="7"/>
  <c r="A646" i="7"/>
  <c r="H646" i="7"/>
  <c r="N646" i="7"/>
  <c r="B646" i="7"/>
  <c r="L646" i="7"/>
  <c r="R646" i="7"/>
  <c r="D646" i="7"/>
  <c r="M646" i="7"/>
  <c r="F646" i="7"/>
  <c r="O646" i="7"/>
  <c r="A996" i="7"/>
  <c r="D996" i="7"/>
  <c r="L996" i="7"/>
  <c r="Q996" i="7"/>
  <c r="F996" i="7"/>
  <c r="M996" i="7"/>
  <c r="H996" i="7"/>
  <c r="N996" i="7"/>
  <c r="R996" i="7"/>
  <c r="A971" i="7"/>
  <c r="M971" i="7"/>
  <c r="O971" i="7"/>
  <c r="R971" i="7"/>
  <c r="A907" i="7"/>
  <c r="M907" i="7"/>
  <c r="O907" i="7"/>
  <c r="R907" i="7"/>
  <c r="A884" i="7"/>
  <c r="D884" i="7"/>
  <c r="L884" i="7"/>
  <c r="Q884" i="7"/>
  <c r="F884" i="7"/>
  <c r="R884" i="7"/>
  <c r="M884" i="7"/>
  <c r="H884" i="7"/>
  <c r="N884" i="7"/>
  <c r="A844" i="7"/>
  <c r="D844" i="7"/>
  <c r="L844" i="7"/>
  <c r="Q844" i="7"/>
  <c r="F844" i="7"/>
  <c r="M844" i="7"/>
  <c r="R844" i="7"/>
  <c r="H844" i="7"/>
  <c r="N844" i="7"/>
  <c r="A820" i="7"/>
  <c r="D820" i="7"/>
  <c r="L820" i="7"/>
  <c r="Q820" i="7"/>
  <c r="F820" i="7"/>
  <c r="M820" i="7"/>
  <c r="R820" i="7"/>
  <c r="H820" i="7"/>
  <c r="N820" i="7"/>
  <c r="A803" i="7"/>
  <c r="M803" i="7"/>
  <c r="O803" i="7"/>
  <c r="R803" i="7"/>
  <c r="A795" i="7"/>
  <c r="M795" i="7"/>
  <c r="O795" i="7"/>
  <c r="R795" i="7"/>
  <c r="A766" i="7"/>
  <c r="D766" i="7"/>
  <c r="L766" i="7"/>
  <c r="Q766" i="7"/>
  <c r="F766" i="7"/>
  <c r="M766" i="7"/>
  <c r="R766" i="7"/>
  <c r="H766" i="7"/>
  <c r="N766" i="7"/>
  <c r="C753" i="7"/>
  <c r="O753" i="7"/>
  <c r="A734" i="7"/>
  <c r="D734" i="7"/>
  <c r="L734" i="7"/>
  <c r="Q734" i="7"/>
  <c r="F734" i="7"/>
  <c r="M734" i="7"/>
  <c r="R734" i="7"/>
  <c r="H734" i="7"/>
  <c r="N734" i="7"/>
  <c r="C721" i="7"/>
  <c r="O721" i="7"/>
  <c r="C697" i="7"/>
  <c r="O697" i="7"/>
  <c r="A690" i="7"/>
  <c r="H690" i="7"/>
  <c r="N690" i="7"/>
  <c r="B690" i="7"/>
  <c r="L690" i="7"/>
  <c r="R690" i="7"/>
  <c r="D690" i="7"/>
  <c r="M690" i="7"/>
  <c r="F690" i="7"/>
  <c r="O690" i="7"/>
  <c r="B665" i="7"/>
  <c r="M665" i="7"/>
  <c r="O665" i="7"/>
  <c r="R665" i="7"/>
  <c r="A662" i="7"/>
  <c r="H662" i="7"/>
  <c r="N662" i="7"/>
  <c r="B662" i="7"/>
  <c r="L662" i="7"/>
  <c r="R662" i="7"/>
  <c r="D662" i="7"/>
  <c r="M662" i="7"/>
  <c r="F662" i="7"/>
  <c r="O662" i="7"/>
  <c r="B633" i="7"/>
  <c r="M633" i="7"/>
  <c r="O633" i="7"/>
  <c r="R633" i="7"/>
  <c r="A630" i="7"/>
  <c r="H630" i="7"/>
  <c r="N630" i="7"/>
  <c r="B630" i="7"/>
  <c r="L630" i="7"/>
  <c r="R630" i="7"/>
  <c r="D630" i="7"/>
  <c r="M630" i="7"/>
  <c r="F630" i="7"/>
  <c r="O630" i="7"/>
  <c r="A883" i="7"/>
  <c r="M883" i="7"/>
  <c r="O883" i="7"/>
  <c r="R883" i="7"/>
  <c r="A804" i="7"/>
  <c r="D804" i="7"/>
  <c r="L804" i="7"/>
  <c r="Q804" i="7"/>
  <c r="F804" i="7"/>
  <c r="M804" i="7"/>
  <c r="R804" i="7"/>
  <c r="H804" i="7"/>
  <c r="N804" i="7"/>
  <c r="A750" i="7"/>
  <c r="D750" i="7"/>
  <c r="L750" i="7"/>
  <c r="Q750" i="7"/>
  <c r="F750" i="7"/>
  <c r="M750" i="7"/>
  <c r="R750" i="7"/>
  <c r="H750" i="7"/>
  <c r="N750" i="7"/>
  <c r="A706" i="7"/>
  <c r="H706" i="7"/>
  <c r="N706" i="7"/>
  <c r="B706" i="7"/>
  <c r="L706" i="7"/>
  <c r="R706" i="7"/>
  <c r="D706" i="7"/>
  <c r="M706" i="7"/>
  <c r="F706" i="7"/>
  <c r="O706" i="7"/>
  <c r="A987" i="7"/>
  <c r="M987" i="7"/>
  <c r="O987" i="7"/>
  <c r="R987" i="7"/>
  <c r="A980" i="7"/>
  <c r="D980" i="7"/>
  <c r="L980" i="7"/>
  <c r="Q980" i="7"/>
  <c r="F980" i="7"/>
  <c r="M980" i="7"/>
  <c r="R980" i="7"/>
  <c r="N980" i="7"/>
  <c r="H980" i="7"/>
  <c r="B996" i="7"/>
  <c r="B980" i="7"/>
  <c r="B964" i="7"/>
  <c r="B948" i="7"/>
  <c r="B932" i="7"/>
  <c r="A915" i="7"/>
  <c r="M915" i="7"/>
  <c r="O915" i="7"/>
  <c r="R915" i="7"/>
  <c r="A892" i="7"/>
  <c r="D892" i="7"/>
  <c r="L892" i="7"/>
  <c r="Q892" i="7"/>
  <c r="F892" i="7"/>
  <c r="R892" i="7"/>
  <c r="M892" i="7"/>
  <c r="H892" i="7"/>
  <c r="N892" i="7"/>
  <c r="A995" i="7"/>
  <c r="M995" i="7"/>
  <c r="O995" i="7"/>
  <c r="R995" i="7"/>
  <c r="A988" i="7"/>
  <c r="D988" i="7"/>
  <c r="L988" i="7"/>
  <c r="Q988" i="7"/>
  <c r="F988" i="7"/>
  <c r="M988" i="7"/>
  <c r="R988" i="7"/>
  <c r="H988" i="7"/>
  <c r="N988" i="7"/>
  <c r="A979" i="7"/>
  <c r="M979" i="7"/>
  <c r="O979" i="7"/>
  <c r="R979" i="7"/>
  <c r="A972" i="7"/>
  <c r="D972" i="7"/>
  <c r="L972" i="7"/>
  <c r="Q972" i="7"/>
  <c r="F972" i="7"/>
  <c r="M972" i="7"/>
  <c r="R972" i="7"/>
  <c r="H972" i="7"/>
  <c r="N972" i="7"/>
  <c r="A963" i="7"/>
  <c r="M963" i="7"/>
  <c r="O963" i="7"/>
  <c r="R963" i="7"/>
  <c r="A956" i="7"/>
  <c r="D956" i="7"/>
  <c r="L956" i="7"/>
  <c r="Q956" i="7"/>
  <c r="F956" i="7"/>
  <c r="M956" i="7"/>
  <c r="N956" i="7"/>
  <c r="R956" i="7"/>
  <c r="H956" i="7"/>
  <c r="A947" i="7"/>
  <c r="M947" i="7"/>
  <c r="O947" i="7"/>
  <c r="R947" i="7"/>
  <c r="A940" i="7"/>
  <c r="D940" i="7"/>
  <c r="L940" i="7"/>
  <c r="Q940" i="7"/>
  <c r="F940" i="7"/>
  <c r="M940" i="7"/>
  <c r="R940" i="7"/>
  <c r="N940" i="7"/>
  <c r="H940" i="7"/>
  <c r="A931" i="7"/>
  <c r="M931" i="7"/>
  <c r="O931" i="7"/>
  <c r="R931" i="7"/>
  <c r="A923" i="7"/>
  <c r="M923" i="7"/>
  <c r="O923" i="7"/>
  <c r="R923" i="7"/>
  <c r="O916" i="7"/>
  <c r="O908" i="7"/>
  <c r="A900" i="7"/>
  <c r="D900" i="7"/>
  <c r="L900" i="7"/>
  <c r="Q900" i="7"/>
  <c r="F900" i="7"/>
  <c r="R900" i="7"/>
  <c r="M900" i="7"/>
  <c r="H900" i="7"/>
  <c r="N900" i="7"/>
  <c r="B892" i="7"/>
  <c r="B884" i="7"/>
  <c r="A875" i="7"/>
  <c r="M875" i="7"/>
  <c r="O875" i="7"/>
  <c r="R875" i="7"/>
  <c r="A868" i="7"/>
  <c r="D868" i="7"/>
  <c r="L868" i="7"/>
  <c r="Q868" i="7"/>
  <c r="M868" i="7"/>
  <c r="F868" i="7"/>
  <c r="R868" i="7"/>
  <c r="H868" i="7"/>
  <c r="N868" i="7"/>
  <c r="A859" i="7"/>
  <c r="M859" i="7"/>
  <c r="O859" i="7"/>
  <c r="R859" i="7"/>
  <c r="A852" i="7"/>
  <c r="D852" i="7"/>
  <c r="L852" i="7"/>
  <c r="Q852" i="7"/>
  <c r="F852" i="7"/>
  <c r="M852" i="7"/>
  <c r="R852" i="7"/>
  <c r="H852" i="7"/>
  <c r="N852" i="7"/>
  <c r="B844" i="7"/>
  <c r="A835" i="7"/>
  <c r="M835" i="7"/>
  <c r="O835" i="7"/>
  <c r="R835" i="7"/>
  <c r="A828" i="7"/>
  <c r="D828" i="7"/>
  <c r="L828" i="7"/>
  <c r="Q828" i="7"/>
  <c r="F828" i="7"/>
  <c r="R828" i="7"/>
  <c r="M828" i="7"/>
  <c r="H828" i="7"/>
  <c r="N828" i="7"/>
  <c r="B820" i="7"/>
  <c r="A811" i="7"/>
  <c r="M811" i="7"/>
  <c r="O811" i="7"/>
  <c r="R811" i="7"/>
  <c r="O804" i="7"/>
  <c r="O796" i="7"/>
  <c r="A788" i="7"/>
  <c r="D788" i="7"/>
  <c r="L788" i="7"/>
  <c r="Q788" i="7"/>
  <c r="F788" i="7"/>
  <c r="M788" i="7"/>
  <c r="R788" i="7"/>
  <c r="H788" i="7"/>
  <c r="N788" i="7"/>
  <c r="C777" i="7"/>
  <c r="O777" i="7"/>
  <c r="B766" i="7"/>
  <c r="A758" i="7"/>
  <c r="D758" i="7"/>
  <c r="L758" i="7"/>
  <c r="Q758" i="7"/>
  <c r="F758" i="7"/>
  <c r="M758" i="7"/>
  <c r="R758" i="7"/>
  <c r="H758" i="7"/>
  <c r="N758" i="7"/>
  <c r="O750" i="7"/>
  <c r="C745" i="7"/>
  <c r="O745" i="7"/>
  <c r="B734" i="7"/>
  <c r="A726" i="7"/>
  <c r="D726" i="7"/>
  <c r="L726" i="7"/>
  <c r="Q726" i="7"/>
  <c r="F726" i="7"/>
  <c r="M726" i="7"/>
  <c r="R726" i="7"/>
  <c r="H726" i="7"/>
  <c r="N726" i="7"/>
  <c r="O718" i="7"/>
  <c r="C713" i="7"/>
  <c r="O713" i="7"/>
  <c r="Q706" i="7"/>
  <c r="C689" i="7"/>
  <c r="O689" i="7"/>
  <c r="A686" i="7"/>
  <c r="H686" i="7"/>
  <c r="N686" i="7"/>
  <c r="B686" i="7"/>
  <c r="L686" i="7"/>
  <c r="R686" i="7"/>
  <c r="D686" i="7"/>
  <c r="M686" i="7"/>
  <c r="F686" i="7"/>
  <c r="O686" i="7"/>
  <c r="Q678" i="7"/>
  <c r="B657" i="7"/>
  <c r="M657" i="7"/>
  <c r="O657" i="7"/>
  <c r="R657" i="7"/>
  <c r="A654" i="7"/>
  <c r="H654" i="7"/>
  <c r="N654" i="7"/>
  <c r="B654" i="7"/>
  <c r="L654" i="7"/>
  <c r="R654" i="7"/>
  <c r="D654" i="7"/>
  <c r="M654" i="7"/>
  <c r="F654" i="7"/>
  <c r="O654" i="7"/>
  <c r="Q646" i="7"/>
  <c r="B625" i="7"/>
  <c r="M625" i="7"/>
  <c r="O625" i="7"/>
  <c r="R625" i="7"/>
  <c r="B493" i="7"/>
  <c r="R493" i="7"/>
  <c r="M493" i="7"/>
  <c r="O493" i="7"/>
  <c r="A290" i="7"/>
  <c r="M290" i="7"/>
  <c r="O290" i="7"/>
  <c r="R290" i="7"/>
  <c r="O990" i="7"/>
  <c r="B966" i="7"/>
  <c r="O958" i="7"/>
  <c r="B958" i="7"/>
  <c r="O934" i="7"/>
  <c r="B934" i="7"/>
  <c r="B926" i="7"/>
  <c r="B918" i="7"/>
  <c r="B910" i="7"/>
  <c r="B902" i="7"/>
  <c r="B894" i="7"/>
  <c r="B886" i="7"/>
  <c r="B878" i="7"/>
  <c r="Q872" i="7"/>
  <c r="L872" i="7"/>
  <c r="D872" i="7"/>
  <c r="M871" i="7"/>
  <c r="B870" i="7"/>
  <c r="Q864" i="7"/>
  <c r="L864" i="7"/>
  <c r="D864" i="7"/>
  <c r="M863" i="7"/>
  <c r="B862" i="7"/>
  <c r="Q856" i="7"/>
  <c r="L856" i="7"/>
  <c r="D856" i="7"/>
  <c r="M855" i="7"/>
  <c r="B854" i="7"/>
  <c r="Q848" i="7"/>
  <c r="L848" i="7"/>
  <c r="D848" i="7"/>
  <c r="M847" i="7"/>
  <c r="B846" i="7"/>
  <c r="Q840" i="7"/>
  <c r="L840" i="7"/>
  <c r="D840" i="7"/>
  <c r="M839" i="7"/>
  <c r="B838" i="7"/>
  <c r="Q832" i="7"/>
  <c r="L832" i="7"/>
  <c r="D832" i="7"/>
  <c r="M831" i="7"/>
  <c r="B830" i="7"/>
  <c r="Q824" i="7"/>
  <c r="L824" i="7"/>
  <c r="D824" i="7"/>
  <c r="M823" i="7"/>
  <c r="B822" i="7"/>
  <c r="Q816" i="7"/>
  <c r="L816" i="7"/>
  <c r="D816" i="7"/>
  <c r="M815" i="7"/>
  <c r="B814" i="7"/>
  <c r="Q808" i="7"/>
  <c r="L808" i="7"/>
  <c r="D808" i="7"/>
  <c r="M807" i="7"/>
  <c r="B806" i="7"/>
  <c r="Q800" i="7"/>
  <c r="L800" i="7"/>
  <c r="D800" i="7"/>
  <c r="M799" i="7"/>
  <c r="B798" i="7"/>
  <c r="Q792" i="7"/>
  <c r="L792" i="7"/>
  <c r="D792" i="7"/>
  <c r="M791" i="7"/>
  <c r="B790" i="7"/>
  <c r="Q784" i="7"/>
  <c r="L784" i="7"/>
  <c r="D784" i="7"/>
  <c r="M783" i="7"/>
  <c r="O781" i="7"/>
  <c r="B780" i="7"/>
  <c r="Q778" i="7"/>
  <c r="L778" i="7"/>
  <c r="D778" i="7"/>
  <c r="O773" i="7"/>
  <c r="B772" i="7"/>
  <c r="Q770" i="7"/>
  <c r="L770" i="7"/>
  <c r="D770" i="7"/>
  <c r="O765" i="7"/>
  <c r="B764" i="7"/>
  <c r="Q762" i="7"/>
  <c r="L762" i="7"/>
  <c r="D762" i="7"/>
  <c r="O757" i="7"/>
  <c r="B756" i="7"/>
  <c r="Q754" i="7"/>
  <c r="L754" i="7"/>
  <c r="D754" i="7"/>
  <c r="O749" i="7"/>
  <c r="B748" i="7"/>
  <c r="Q746" i="7"/>
  <c r="L746" i="7"/>
  <c r="D746" i="7"/>
  <c r="O741" i="7"/>
  <c r="B740" i="7"/>
  <c r="Q738" i="7"/>
  <c r="L738" i="7"/>
  <c r="D738" i="7"/>
  <c r="O733" i="7"/>
  <c r="B732" i="7"/>
  <c r="Q730" i="7"/>
  <c r="L730" i="7"/>
  <c r="D730" i="7"/>
  <c r="O725" i="7"/>
  <c r="B724" i="7"/>
  <c r="Q722" i="7"/>
  <c r="L722" i="7"/>
  <c r="D722" i="7"/>
  <c r="O717" i="7"/>
  <c r="B716" i="7"/>
  <c r="Q714" i="7"/>
  <c r="L714" i="7"/>
  <c r="D714" i="7"/>
  <c r="O709" i="7"/>
  <c r="C707" i="7"/>
  <c r="O707" i="7"/>
  <c r="A702" i="7"/>
  <c r="D702" i="7"/>
  <c r="L702" i="7"/>
  <c r="Q702" i="7"/>
  <c r="O701" i="7"/>
  <c r="C699" i="7"/>
  <c r="O699" i="7"/>
  <c r="A694" i="7"/>
  <c r="D694" i="7"/>
  <c r="L694" i="7"/>
  <c r="Q694" i="7"/>
  <c r="O693" i="7"/>
  <c r="C691" i="7"/>
  <c r="O691" i="7"/>
  <c r="B683" i="7"/>
  <c r="O683" i="7"/>
  <c r="M682" i="7"/>
  <c r="B675" i="7"/>
  <c r="O675" i="7"/>
  <c r="M674" i="7"/>
  <c r="B667" i="7"/>
  <c r="O667" i="7"/>
  <c r="M666" i="7"/>
  <c r="B659" i="7"/>
  <c r="O659" i="7"/>
  <c r="M658" i="7"/>
  <c r="B651" i="7"/>
  <c r="O651" i="7"/>
  <c r="M650" i="7"/>
  <c r="B643" i="7"/>
  <c r="O643" i="7"/>
  <c r="M642" i="7"/>
  <c r="B635" i="7"/>
  <c r="O635" i="7"/>
  <c r="M634" i="7"/>
  <c r="B627" i="7"/>
  <c r="O627" i="7"/>
  <c r="M626" i="7"/>
  <c r="R618" i="7"/>
  <c r="F618" i="7"/>
  <c r="R610" i="7"/>
  <c r="A602" i="7"/>
  <c r="D602" i="7"/>
  <c r="L602" i="7"/>
  <c r="Q602" i="7"/>
  <c r="F602" i="7"/>
  <c r="M602" i="7"/>
  <c r="R602" i="7"/>
  <c r="H602" i="7"/>
  <c r="N602" i="7"/>
  <c r="B585" i="7"/>
  <c r="M585" i="7"/>
  <c r="O585" i="7"/>
  <c r="R585" i="7"/>
  <c r="A570" i="7"/>
  <c r="D570" i="7"/>
  <c r="L570" i="7"/>
  <c r="Q570" i="7"/>
  <c r="F570" i="7"/>
  <c r="M570" i="7"/>
  <c r="R570" i="7"/>
  <c r="H570" i="7"/>
  <c r="N570" i="7"/>
  <c r="B553" i="7"/>
  <c r="M553" i="7"/>
  <c r="O553" i="7"/>
  <c r="R553" i="7"/>
  <c r="A542" i="7"/>
  <c r="D542" i="7"/>
  <c r="L542" i="7"/>
  <c r="Q542" i="7"/>
  <c r="F542" i="7"/>
  <c r="M542" i="7"/>
  <c r="R542" i="7"/>
  <c r="H542" i="7"/>
  <c r="N542" i="7"/>
  <c r="M525" i="7"/>
  <c r="C525" i="7"/>
  <c r="O525" i="7"/>
  <c r="G525" i="7"/>
  <c r="R525" i="7"/>
  <c r="A506" i="7"/>
  <c r="H506" i="7"/>
  <c r="N506" i="7"/>
  <c r="B506" i="7"/>
  <c r="L506" i="7"/>
  <c r="R506" i="7"/>
  <c r="D506" i="7"/>
  <c r="M506" i="7"/>
  <c r="F506" i="7"/>
  <c r="O506" i="7"/>
  <c r="A502" i="7"/>
  <c r="D502" i="7"/>
  <c r="L502" i="7"/>
  <c r="Q502" i="7"/>
  <c r="B502" i="7"/>
  <c r="M502" i="7"/>
  <c r="F502" i="7"/>
  <c r="N502" i="7"/>
  <c r="H502" i="7"/>
  <c r="O502" i="7"/>
  <c r="A462" i="7"/>
  <c r="F462" i="7"/>
  <c r="M462" i="7"/>
  <c r="R462" i="7"/>
  <c r="H462" i="7"/>
  <c r="N462" i="7"/>
  <c r="L462" i="7"/>
  <c r="B462" i="7"/>
  <c r="O462" i="7"/>
  <c r="D462" i="7"/>
  <c r="Q462" i="7"/>
  <c r="B617" i="7"/>
  <c r="M617" i="7"/>
  <c r="R617" i="7"/>
  <c r="A610" i="7"/>
  <c r="D610" i="7"/>
  <c r="L610" i="7"/>
  <c r="Q610" i="7"/>
  <c r="H610" i="7"/>
  <c r="N610" i="7"/>
  <c r="B577" i="7"/>
  <c r="M577" i="7"/>
  <c r="O577" i="7"/>
  <c r="R577" i="7"/>
  <c r="A510" i="7"/>
  <c r="D510" i="7"/>
  <c r="L510" i="7"/>
  <c r="Q510" i="7"/>
  <c r="B510" i="7"/>
  <c r="M510" i="7"/>
  <c r="F510" i="7"/>
  <c r="N510" i="7"/>
  <c r="H510" i="7"/>
  <c r="O510" i="7"/>
  <c r="B485" i="7"/>
  <c r="R485" i="7"/>
  <c r="M485" i="7"/>
  <c r="O485" i="7"/>
  <c r="A173" i="7"/>
  <c r="F173" i="7"/>
  <c r="M173" i="7"/>
  <c r="R173" i="7"/>
  <c r="H173" i="7"/>
  <c r="N173" i="7"/>
  <c r="D173" i="7"/>
  <c r="L173" i="7"/>
  <c r="Q173" i="7"/>
  <c r="B173" i="7"/>
  <c r="O173" i="7"/>
  <c r="O998" i="7"/>
  <c r="B998" i="7"/>
  <c r="B990" i="7"/>
  <c r="O974" i="7"/>
  <c r="B974" i="7"/>
  <c r="O966" i="7"/>
  <c r="O942" i="7"/>
  <c r="B942" i="7"/>
  <c r="B1000" i="7"/>
  <c r="B992" i="7"/>
  <c r="R989" i="7"/>
  <c r="B984" i="7"/>
  <c r="N982" i="7"/>
  <c r="B976" i="7"/>
  <c r="B968" i="7"/>
  <c r="H966" i="7"/>
  <c r="B960" i="7"/>
  <c r="N958" i="7"/>
  <c r="B952" i="7"/>
  <c r="N950" i="7"/>
  <c r="B944" i="7"/>
  <c r="R941" i="7"/>
  <c r="B936" i="7"/>
  <c r="N934" i="7"/>
  <c r="B920" i="7"/>
  <c r="N918" i="7"/>
  <c r="B912" i="7"/>
  <c r="R909" i="7"/>
  <c r="B904" i="7"/>
  <c r="N902" i="7"/>
  <c r="B896" i="7"/>
  <c r="N894" i="7"/>
  <c r="B888" i="7"/>
  <c r="H886" i="7"/>
  <c r="B880" i="7"/>
  <c r="H878" i="7"/>
  <c r="B872" i="7"/>
  <c r="B864" i="7"/>
  <c r="B856" i="7"/>
  <c r="B832" i="7"/>
  <c r="B792" i="7"/>
  <c r="B784" i="7"/>
  <c r="B778" i="7"/>
  <c r="B770" i="7"/>
  <c r="B762" i="7"/>
  <c r="B754" i="7"/>
  <c r="B746" i="7"/>
  <c r="B738" i="7"/>
  <c r="B730" i="7"/>
  <c r="B722" i="7"/>
  <c r="B714" i="7"/>
  <c r="B685" i="7"/>
  <c r="R685" i="7"/>
  <c r="A682" i="7"/>
  <c r="D682" i="7"/>
  <c r="L682" i="7"/>
  <c r="Q682" i="7"/>
  <c r="B677" i="7"/>
  <c r="R677" i="7"/>
  <c r="A674" i="7"/>
  <c r="D674" i="7"/>
  <c r="L674" i="7"/>
  <c r="Q674" i="7"/>
  <c r="B669" i="7"/>
  <c r="R669" i="7"/>
  <c r="A666" i="7"/>
  <c r="D666" i="7"/>
  <c r="L666" i="7"/>
  <c r="Q666" i="7"/>
  <c r="B661" i="7"/>
  <c r="R661" i="7"/>
  <c r="A658" i="7"/>
  <c r="D658" i="7"/>
  <c r="L658" i="7"/>
  <c r="Q658" i="7"/>
  <c r="B653" i="7"/>
  <c r="R653" i="7"/>
  <c r="A650" i="7"/>
  <c r="D650" i="7"/>
  <c r="L650" i="7"/>
  <c r="Q650" i="7"/>
  <c r="B645" i="7"/>
  <c r="R645" i="7"/>
  <c r="A642" i="7"/>
  <c r="D642" i="7"/>
  <c r="L642" i="7"/>
  <c r="Q642" i="7"/>
  <c r="B637" i="7"/>
  <c r="R637" i="7"/>
  <c r="A634" i="7"/>
  <c r="D634" i="7"/>
  <c r="L634" i="7"/>
  <c r="Q634" i="7"/>
  <c r="B629" i="7"/>
  <c r="R629" i="7"/>
  <c r="A626" i="7"/>
  <c r="D626" i="7"/>
  <c r="L626" i="7"/>
  <c r="Q626" i="7"/>
  <c r="A622" i="7"/>
  <c r="H622" i="7"/>
  <c r="N622" i="7"/>
  <c r="D622" i="7"/>
  <c r="L622" i="7"/>
  <c r="Q622" i="7"/>
  <c r="B621" i="7"/>
  <c r="R621" i="7"/>
  <c r="M621" i="7"/>
  <c r="O618" i="7"/>
  <c r="A614" i="7"/>
  <c r="H614" i="7"/>
  <c r="N614" i="7"/>
  <c r="D614" i="7"/>
  <c r="L614" i="7"/>
  <c r="Q614" i="7"/>
  <c r="B613" i="7"/>
  <c r="R613" i="7"/>
  <c r="M613" i="7"/>
  <c r="O610" i="7"/>
  <c r="B610" i="7"/>
  <c r="B593" i="7"/>
  <c r="M593" i="7"/>
  <c r="O593" i="7"/>
  <c r="R593" i="7"/>
  <c r="A578" i="7"/>
  <c r="D578" i="7"/>
  <c r="L578" i="7"/>
  <c r="Q578" i="7"/>
  <c r="F578" i="7"/>
  <c r="M578" i="7"/>
  <c r="R578" i="7"/>
  <c r="H578" i="7"/>
  <c r="N578" i="7"/>
  <c r="B561" i="7"/>
  <c r="M561" i="7"/>
  <c r="O561" i="7"/>
  <c r="R561" i="7"/>
  <c r="A534" i="7"/>
  <c r="D534" i="7"/>
  <c r="L534" i="7"/>
  <c r="Q534" i="7"/>
  <c r="F534" i="7"/>
  <c r="M534" i="7"/>
  <c r="R534" i="7"/>
  <c r="H534" i="7"/>
  <c r="N534" i="7"/>
  <c r="A474" i="7"/>
  <c r="D474" i="7"/>
  <c r="L474" i="7"/>
  <c r="Q474" i="7"/>
  <c r="B474" i="7"/>
  <c r="M474" i="7"/>
  <c r="F474" i="7"/>
  <c r="N474" i="7"/>
  <c r="H474" i="7"/>
  <c r="O474" i="7"/>
  <c r="B469" i="7"/>
  <c r="R469" i="7"/>
  <c r="M469" i="7"/>
  <c r="O469" i="7"/>
  <c r="B461" i="7"/>
  <c r="O461" i="7"/>
  <c r="R461" i="7"/>
  <c r="M461" i="7"/>
  <c r="A618" i="7"/>
  <c r="D618" i="7"/>
  <c r="L618" i="7"/>
  <c r="Q618" i="7"/>
  <c r="H618" i="7"/>
  <c r="N618" i="7"/>
  <c r="B609" i="7"/>
  <c r="M609" i="7"/>
  <c r="R609" i="7"/>
  <c r="A594" i="7"/>
  <c r="D594" i="7"/>
  <c r="L594" i="7"/>
  <c r="Q594" i="7"/>
  <c r="F594" i="7"/>
  <c r="M594" i="7"/>
  <c r="R594" i="7"/>
  <c r="H594" i="7"/>
  <c r="N594" i="7"/>
  <c r="A562" i="7"/>
  <c r="D562" i="7"/>
  <c r="L562" i="7"/>
  <c r="Q562" i="7"/>
  <c r="F562" i="7"/>
  <c r="M562" i="7"/>
  <c r="R562" i="7"/>
  <c r="H562" i="7"/>
  <c r="N562" i="7"/>
  <c r="M533" i="7"/>
  <c r="C533" i="7"/>
  <c r="O533" i="7"/>
  <c r="G533" i="7"/>
  <c r="R533" i="7"/>
  <c r="A514" i="7"/>
  <c r="H514" i="7"/>
  <c r="N514" i="7"/>
  <c r="B514" i="7"/>
  <c r="L514" i="7"/>
  <c r="R514" i="7"/>
  <c r="D514" i="7"/>
  <c r="M514" i="7"/>
  <c r="F514" i="7"/>
  <c r="O514" i="7"/>
  <c r="B477" i="7"/>
  <c r="R477" i="7"/>
  <c r="M477" i="7"/>
  <c r="O477" i="7"/>
  <c r="A203" i="7"/>
  <c r="D203" i="7"/>
  <c r="L203" i="7"/>
  <c r="Q203" i="7"/>
  <c r="F203" i="7"/>
  <c r="N203" i="7"/>
  <c r="H203" i="7"/>
  <c r="O203" i="7"/>
  <c r="B203" i="7"/>
  <c r="M203" i="7"/>
  <c r="R203" i="7"/>
  <c r="O982" i="7"/>
  <c r="B982" i="7"/>
  <c r="O950" i="7"/>
  <c r="B950" i="7"/>
  <c r="O1000" i="7"/>
  <c r="N998" i="7"/>
  <c r="H998" i="7"/>
  <c r="R997" i="7"/>
  <c r="O992" i="7"/>
  <c r="N990" i="7"/>
  <c r="H990" i="7"/>
  <c r="O984" i="7"/>
  <c r="H982" i="7"/>
  <c r="R981" i="7"/>
  <c r="O976" i="7"/>
  <c r="N974" i="7"/>
  <c r="H974" i="7"/>
  <c r="R973" i="7"/>
  <c r="O968" i="7"/>
  <c r="N966" i="7"/>
  <c r="R965" i="7"/>
  <c r="O960" i="7"/>
  <c r="H958" i="7"/>
  <c r="R957" i="7"/>
  <c r="O952" i="7"/>
  <c r="H950" i="7"/>
  <c r="R949" i="7"/>
  <c r="O944" i="7"/>
  <c r="N942" i="7"/>
  <c r="H942" i="7"/>
  <c r="O936" i="7"/>
  <c r="H934" i="7"/>
  <c r="R933" i="7"/>
  <c r="B928" i="7"/>
  <c r="N926" i="7"/>
  <c r="H926" i="7"/>
  <c r="R925" i="7"/>
  <c r="O920" i="7"/>
  <c r="H918" i="7"/>
  <c r="R917" i="7"/>
  <c r="N910" i="7"/>
  <c r="H910" i="7"/>
  <c r="O904" i="7"/>
  <c r="H902" i="7"/>
  <c r="R901" i="7"/>
  <c r="O896" i="7"/>
  <c r="H894" i="7"/>
  <c r="R893" i="7"/>
  <c r="N886" i="7"/>
  <c r="R885" i="7"/>
  <c r="O880" i="7"/>
  <c r="N878" i="7"/>
  <c r="R877" i="7"/>
  <c r="O872" i="7"/>
  <c r="O864" i="7"/>
  <c r="O856" i="7"/>
  <c r="B848" i="7"/>
  <c r="B840" i="7"/>
  <c r="O832" i="7"/>
  <c r="B824" i="7"/>
  <c r="B816" i="7"/>
  <c r="B808" i="7"/>
  <c r="N1000" i="7"/>
  <c r="H1000" i="7"/>
  <c r="R999" i="7"/>
  <c r="R998" i="7"/>
  <c r="M998" i="7"/>
  <c r="F998" i="7"/>
  <c r="O997" i="7"/>
  <c r="B994" i="7"/>
  <c r="N992" i="7"/>
  <c r="H992" i="7"/>
  <c r="R991" i="7"/>
  <c r="R990" i="7"/>
  <c r="M990" i="7"/>
  <c r="F990" i="7"/>
  <c r="O989" i="7"/>
  <c r="B986" i="7"/>
  <c r="N984" i="7"/>
  <c r="H984" i="7"/>
  <c r="R983" i="7"/>
  <c r="R982" i="7"/>
  <c r="M982" i="7"/>
  <c r="F982" i="7"/>
  <c r="O981" i="7"/>
  <c r="B978" i="7"/>
  <c r="N976" i="7"/>
  <c r="H976" i="7"/>
  <c r="R975" i="7"/>
  <c r="R974" i="7"/>
  <c r="M974" i="7"/>
  <c r="F974" i="7"/>
  <c r="O973" i="7"/>
  <c r="B970" i="7"/>
  <c r="N968" i="7"/>
  <c r="H968" i="7"/>
  <c r="R967" i="7"/>
  <c r="R966" i="7"/>
  <c r="M966" i="7"/>
  <c r="F966" i="7"/>
  <c r="O965" i="7"/>
  <c r="B962" i="7"/>
  <c r="N960" i="7"/>
  <c r="H960" i="7"/>
  <c r="R959" i="7"/>
  <c r="R958" i="7"/>
  <c r="M958" i="7"/>
  <c r="F958" i="7"/>
  <c r="O957" i="7"/>
  <c r="B954" i="7"/>
  <c r="N952" i="7"/>
  <c r="H952" i="7"/>
  <c r="R951" i="7"/>
  <c r="R950" i="7"/>
  <c r="M950" i="7"/>
  <c r="F950" i="7"/>
  <c r="O949" i="7"/>
  <c r="B946" i="7"/>
  <c r="N944" i="7"/>
  <c r="H944" i="7"/>
  <c r="R943" i="7"/>
  <c r="R942" i="7"/>
  <c r="M942" i="7"/>
  <c r="F942" i="7"/>
  <c r="O941" i="7"/>
  <c r="B938" i="7"/>
  <c r="N936" i="7"/>
  <c r="H936" i="7"/>
  <c r="R935" i="7"/>
  <c r="R934" i="7"/>
  <c r="M934" i="7"/>
  <c r="F934" i="7"/>
  <c r="O933" i="7"/>
  <c r="B930" i="7"/>
  <c r="N928" i="7"/>
  <c r="H928" i="7"/>
  <c r="R927" i="7"/>
  <c r="R926" i="7"/>
  <c r="M926" i="7"/>
  <c r="F926" i="7"/>
  <c r="O925" i="7"/>
  <c r="B922" i="7"/>
  <c r="N920" i="7"/>
  <c r="H920" i="7"/>
  <c r="R919" i="7"/>
  <c r="R918" i="7"/>
  <c r="M918" i="7"/>
  <c r="F918" i="7"/>
  <c r="O917" i="7"/>
  <c r="B914" i="7"/>
  <c r="N912" i="7"/>
  <c r="H912" i="7"/>
  <c r="R911" i="7"/>
  <c r="R910" i="7"/>
  <c r="M910" i="7"/>
  <c r="F910" i="7"/>
  <c r="O909" i="7"/>
  <c r="B906" i="7"/>
  <c r="N904" i="7"/>
  <c r="H904" i="7"/>
  <c r="R903" i="7"/>
  <c r="R902" i="7"/>
  <c r="M902" i="7"/>
  <c r="F902" i="7"/>
  <c r="O901" i="7"/>
  <c r="B898" i="7"/>
  <c r="N896" i="7"/>
  <c r="H896" i="7"/>
  <c r="R895" i="7"/>
  <c r="R894" i="7"/>
  <c r="M894" i="7"/>
  <c r="F894" i="7"/>
  <c r="O893" i="7"/>
  <c r="B890" i="7"/>
  <c r="N888" i="7"/>
  <c r="H888" i="7"/>
  <c r="R887" i="7"/>
  <c r="R886" i="7"/>
  <c r="M886" i="7"/>
  <c r="F886" i="7"/>
  <c r="O885" i="7"/>
  <c r="B882" i="7"/>
  <c r="N880" i="7"/>
  <c r="H880" i="7"/>
  <c r="R879" i="7"/>
  <c r="R878" i="7"/>
  <c r="M878" i="7"/>
  <c r="F878" i="7"/>
  <c r="O877" i="7"/>
  <c r="B874" i="7"/>
  <c r="N872" i="7"/>
  <c r="H872" i="7"/>
  <c r="R871" i="7"/>
  <c r="R870" i="7"/>
  <c r="M870" i="7"/>
  <c r="F870" i="7"/>
  <c r="O869" i="7"/>
  <c r="B866" i="7"/>
  <c r="N864" i="7"/>
  <c r="H864" i="7"/>
  <c r="R863" i="7"/>
  <c r="R862" i="7"/>
  <c r="M862" i="7"/>
  <c r="F862" i="7"/>
  <c r="O861" i="7"/>
  <c r="B858" i="7"/>
  <c r="N856" i="7"/>
  <c r="H856" i="7"/>
  <c r="R855" i="7"/>
  <c r="R854" i="7"/>
  <c r="M854" i="7"/>
  <c r="F854" i="7"/>
  <c r="O853" i="7"/>
  <c r="B850" i="7"/>
  <c r="N848" i="7"/>
  <c r="H848" i="7"/>
  <c r="R847" i="7"/>
  <c r="R846" i="7"/>
  <c r="M846" i="7"/>
  <c r="F846" i="7"/>
  <c r="O845" i="7"/>
  <c r="B842" i="7"/>
  <c r="N840" i="7"/>
  <c r="H840" i="7"/>
  <c r="R839" i="7"/>
  <c r="R838" i="7"/>
  <c r="M838" i="7"/>
  <c r="F838" i="7"/>
  <c r="O837" i="7"/>
  <c r="B834" i="7"/>
  <c r="N832" i="7"/>
  <c r="H832" i="7"/>
  <c r="R831" i="7"/>
  <c r="R830" i="7"/>
  <c r="M830" i="7"/>
  <c r="F830" i="7"/>
  <c r="O829" i="7"/>
  <c r="B826" i="7"/>
  <c r="N824" i="7"/>
  <c r="H824" i="7"/>
  <c r="R823" i="7"/>
  <c r="R822" i="7"/>
  <c r="M822" i="7"/>
  <c r="F822" i="7"/>
  <c r="O821" i="7"/>
  <c r="B818" i="7"/>
  <c r="N816" i="7"/>
  <c r="H816" i="7"/>
  <c r="R815" i="7"/>
  <c r="R814" i="7"/>
  <c r="M814" i="7"/>
  <c r="F814" i="7"/>
  <c r="O813" i="7"/>
  <c r="B810" i="7"/>
  <c r="N808" i="7"/>
  <c r="H808" i="7"/>
  <c r="R807" i="7"/>
  <c r="R806" i="7"/>
  <c r="M806" i="7"/>
  <c r="F806" i="7"/>
  <c r="O805" i="7"/>
  <c r="B802" i="7"/>
  <c r="N800" i="7"/>
  <c r="H800" i="7"/>
  <c r="R799" i="7"/>
  <c r="R798" i="7"/>
  <c r="M798" i="7"/>
  <c r="F798" i="7"/>
  <c r="O797" i="7"/>
  <c r="B794" i="7"/>
  <c r="N792" i="7"/>
  <c r="H792" i="7"/>
  <c r="R791" i="7"/>
  <c r="R790" i="7"/>
  <c r="M790" i="7"/>
  <c r="F790" i="7"/>
  <c r="O789" i="7"/>
  <c r="B786" i="7"/>
  <c r="N784" i="7"/>
  <c r="H784" i="7"/>
  <c r="R783" i="7"/>
  <c r="R782" i="7"/>
  <c r="M782" i="7"/>
  <c r="R780" i="7"/>
  <c r="M780" i="7"/>
  <c r="F780" i="7"/>
  <c r="O779" i="7"/>
  <c r="N778" i="7"/>
  <c r="H778" i="7"/>
  <c r="B776" i="7"/>
  <c r="R772" i="7"/>
  <c r="M772" i="7"/>
  <c r="F772" i="7"/>
  <c r="O771" i="7"/>
  <c r="N770" i="7"/>
  <c r="H770" i="7"/>
  <c r="B768" i="7"/>
  <c r="R764" i="7"/>
  <c r="M764" i="7"/>
  <c r="F764" i="7"/>
  <c r="O763" i="7"/>
  <c r="N762" i="7"/>
  <c r="H762" i="7"/>
  <c r="B760" i="7"/>
  <c r="R756" i="7"/>
  <c r="M756" i="7"/>
  <c r="F756" i="7"/>
  <c r="O755" i="7"/>
  <c r="N754" i="7"/>
  <c r="H754" i="7"/>
  <c r="B752" i="7"/>
  <c r="R748" i="7"/>
  <c r="M748" i="7"/>
  <c r="F748" i="7"/>
  <c r="O747" i="7"/>
  <c r="N746" i="7"/>
  <c r="H746" i="7"/>
  <c r="B744" i="7"/>
  <c r="R740" i="7"/>
  <c r="M740" i="7"/>
  <c r="F740" i="7"/>
  <c r="O739" i="7"/>
  <c r="N738" i="7"/>
  <c r="H738" i="7"/>
  <c r="B736" i="7"/>
  <c r="R732" i="7"/>
  <c r="M732" i="7"/>
  <c r="F732" i="7"/>
  <c r="O731" i="7"/>
  <c r="N730" i="7"/>
  <c r="H730" i="7"/>
  <c r="B728" i="7"/>
  <c r="R724" i="7"/>
  <c r="M724" i="7"/>
  <c r="F724" i="7"/>
  <c r="O723" i="7"/>
  <c r="N722" i="7"/>
  <c r="H722" i="7"/>
  <c r="B720" i="7"/>
  <c r="R716" i="7"/>
  <c r="M716" i="7"/>
  <c r="F716" i="7"/>
  <c r="O715" i="7"/>
  <c r="N714" i="7"/>
  <c r="H714" i="7"/>
  <c r="B712" i="7"/>
  <c r="A708" i="7"/>
  <c r="F708" i="7"/>
  <c r="M708" i="7"/>
  <c r="R708" i="7"/>
  <c r="R707" i="7"/>
  <c r="N702" i="7"/>
  <c r="F702" i="7"/>
  <c r="A700" i="7"/>
  <c r="F700" i="7"/>
  <c r="M700" i="7"/>
  <c r="R700" i="7"/>
  <c r="R699" i="7"/>
  <c r="N694" i="7"/>
  <c r="F694" i="7"/>
  <c r="A692" i="7"/>
  <c r="F692" i="7"/>
  <c r="M692" i="7"/>
  <c r="R692" i="7"/>
  <c r="R691" i="7"/>
  <c r="A684" i="7"/>
  <c r="F684" i="7"/>
  <c r="M684" i="7"/>
  <c r="R684" i="7"/>
  <c r="R683" i="7"/>
  <c r="O682" i="7"/>
  <c r="H682" i="7"/>
  <c r="A676" i="7"/>
  <c r="F676" i="7"/>
  <c r="M676" i="7"/>
  <c r="R676" i="7"/>
  <c r="R675" i="7"/>
  <c r="O674" i="7"/>
  <c r="H674" i="7"/>
  <c r="A668" i="7"/>
  <c r="F668" i="7"/>
  <c r="M668" i="7"/>
  <c r="R668" i="7"/>
  <c r="R667" i="7"/>
  <c r="O666" i="7"/>
  <c r="H666" i="7"/>
  <c r="A660" i="7"/>
  <c r="F660" i="7"/>
  <c r="M660" i="7"/>
  <c r="R660" i="7"/>
  <c r="R659" i="7"/>
  <c r="O658" i="7"/>
  <c r="H658" i="7"/>
  <c r="A652" i="7"/>
  <c r="F652" i="7"/>
  <c r="M652" i="7"/>
  <c r="R652" i="7"/>
  <c r="R651" i="7"/>
  <c r="O650" i="7"/>
  <c r="H650" i="7"/>
  <c r="A644" i="7"/>
  <c r="F644" i="7"/>
  <c r="M644" i="7"/>
  <c r="R644" i="7"/>
  <c r="R643" i="7"/>
  <c r="O642" i="7"/>
  <c r="H642" i="7"/>
  <c r="A636" i="7"/>
  <c r="F636" i="7"/>
  <c r="M636" i="7"/>
  <c r="R636" i="7"/>
  <c r="R635" i="7"/>
  <c r="O634" i="7"/>
  <c r="H634" i="7"/>
  <c r="A628" i="7"/>
  <c r="F628" i="7"/>
  <c r="M628" i="7"/>
  <c r="R628" i="7"/>
  <c r="R627" i="7"/>
  <c r="O626" i="7"/>
  <c r="H626" i="7"/>
  <c r="R622" i="7"/>
  <c r="F622" i="7"/>
  <c r="M618" i="7"/>
  <c r="O617" i="7"/>
  <c r="R614" i="7"/>
  <c r="F614" i="7"/>
  <c r="M610" i="7"/>
  <c r="O609" i="7"/>
  <c r="B601" i="7"/>
  <c r="M601" i="7"/>
  <c r="O601" i="7"/>
  <c r="R601" i="7"/>
  <c r="O594" i="7"/>
  <c r="A586" i="7"/>
  <c r="D586" i="7"/>
  <c r="L586" i="7"/>
  <c r="Q586" i="7"/>
  <c r="F586" i="7"/>
  <c r="M586" i="7"/>
  <c r="R586" i="7"/>
  <c r="H586" i="7"/>
  <c r="N586" i="7"/>
  <c r="B578" i="7"/>
  <c r="B569" i="7"/>
  <c r="M569" i="7"/>
  <c r="O569" i="7"/>
  <c r="R569" i="7"/>
  <c r="O562" i="7"/>
  <c r="A554" i="7"/>
  <c r="D554" i="7"/>
  <c r="L554" i="7"/>
  <c r="Q554" i="7"/>
  <c r="F554" i="7"/>
  <c r="M554" i="7"/>
  <c r="R554" i="7"/>
  <c r="H554" i="7"/>
  <c r="N554" i="7"/>
  <c r="M541" i="7"/>
  <c r="C541" i="7"/>
  <c r="O541" i="7"/>
  <c r="G541" i="7"/>
  <c r="R541" i="7"/>
  <c r="B534" i="7"/>
  <c r="A526" i="7"/>
  <c r="D526" i="7"/>
  <c r="L526" i="7"/>
  <c r="Q526" i="7"/>
  <c r="F526" i="7"/>
  <c r="M526" i="7"/>
  <c r="R526" i="7"/>
  <c r="H526" i="7"/>
  <c r="N526" i="7"/>
  <c r="A518" i="7"/>
  <c r="D518" i="7"/>
  <c r="L518" i="7"/>
  <c r="Q518" i="7"/>
  <c r="B518" i="7"/>
  <c r="M518" i="7"/>
  <c r="F518" i="7"/>
  <c r="N518" i="7"/>
  <c r="H518" i="7"/>
  <c r="O518" i="7"/>
  <c r="Q514" i="7"/>
  <c r="R510" i="7"/>
  <c r="A498" i="7"/>
  <c r="D498" i="7"/>
  <c r="L498" i="7"/>
  <c r="Q498" i="7"/>
  <c r="B498" i="7"/>
  <c r="M498" i="7"/>
  <c r="F498" i="7"/>
  <c r="N498" i="7"/>
  <c r="H498" i="7"/>
  <c r="O498" i="7"/>
  <c r="A490" i="7"/>
  <c r="D490" i="7"/>
  <c r="L490" i="7"/>
  <c r="Q490" i="7"/>
  <c r="B490" i="7"/>
  <c r="M490" i="7"/>
  <c r="F490" i="7"/>
  <c r="N490" i="7"/>
  <c r="H490" i="7"/>
  <c r="O490" i="7"/>
  <c r="A482" i="7"/>
  <c r="D482" i="7"/>
  <c r="L482" i="7"/>
  <c r="Q482" i="7"/>
  <c r="B482" i="7"/>
  <c r="M482" i="7"/>
  <c r="F482" i="7"/>
  <c r="N482" i="7"/>
  <c r="H482" i="7"/>
  <c r="O482" i="7"/>
  <c r="A466" i="7"/>
  <c r="D466" i="7"/>
  <c r="L466" i="7"/>
  <c r="Q466" i="7"/>
  <c r="B466" i="7"/>
  <c r="M466" i="7"/>
  <c r="F466" i="7"/>
  <c r="N466" i="7"/>
  <c r="H466" i="7"/>
  <c r="O466" i="7"/>
  <c r="B620" i="7"/>
  <c r="B612" i="7"/>
  <c r="Q606" i="7"/>
  <c r="L606" i="7"/>
  <c r="D606" i="7"/>
  <c r="M605" i="7"/>
  <c r="B604" i="7"/>
  <c r="Q598" i="7"/>
  <c r="L598" i="7"/>
  <c r="D598" i="7"/>
  <c r="M597" i="7"/>
  <c r="B596" i="7"/>
  <c r="Q590" i="7"/>
  <c r="L590" i="7"/>
  <c r="D590" i="7"/>
  <c r="M589" i="7"/>
  <c r="B588" i="7"/>
  <c r="Q582" i="7"/>
  <c r="L582" i="7"/>
  <c r="D582" i="7"/>
  <c r="M581" i="7"/>
  <c r="B580" i="7"/>
  <c r="Q574" i="7"/>
  <c r="L574" i="7"/>
  <c r="D574" i="7"/>
  <c r="M573" i="7"/>
  <c r="B572" i="7"/>
  <c r="Q566" i="7"/>
  <c r="L566" i="7"/>
  <c r="D566" i="7"/>
  <c r="M565" i="7"/>
  <c r="B564" i="7"/>
  <c r="Q558" i="7"/>
  <c r="L558" i="7"/>
  <c r="D558" i="7"/>
  <c r="M557" i="7"/>
  <c r="B556" i="7"/>
  <c r="Q550" i="7"/>
  <c r="L550" i="7"/>
  <c r="D550" i="7"/>
  <c r="M549" i="7"/>
  <c r="B548" i="7"/>
  <c r="Q546" i="7"/>
  <c r="L546" i="7"/>
  <c r="D546" i="7"/>
  <c r="M545" i="7"/>
  <c r="B540" i="7"/>
  <c r="Q538" i="7"/>
  <c r="L538" i="7"/>
  <c r="D538" i="7"/>
  <c r="M537" i="7"/>
  <c r="B532" i="7"/>
  <c r="Q530" i="7"/>
  <c r="L530" i="7"/>
  <c r="D530" i="7"/>
  <c r="M529" i="7"/>
  <c r="B524" i="7"/>
  <c r="Q522" i="7"/>
  <c r="L522" i="7"/>
  <c r="D522" i="7"/>
  <c r="M521" i="7"/>
  <c r="O517" i="7"/>
  <c r="A516" i="7"/>
  <c r="F516" i="7"/>
  <c r="M516" i="7"/>
  <c r="R516" i="7"/>
  <c r="O509" i="7"/>
  <c r="A508" i="7"/>
  <c r="F508" i="7"/>
  <c r="M508" i="7"/>
  <c r="R508" i="7"/>
  <c r="O501" i="7"/>
  <c r="A500" i="7"/>
  <c r="F500" i="7"/>
  <c r="M500" i="7"/>
  <c r="R500" i="7"/>
  <c r="R494" i="7"/>
  <c r="L494" i="7"/>
  <c r="A492" i="7"/>
  <c r="F492" i="7"/>
  <c r="M492" i="7"/>
  <c r="R492" i="7"/>
  <c r="R486" i="7"/>
  <c r="L486" i="7"/>
  <c r="A484" i="7"/>
  <c r="F484" i="7"/>
  <c r="M484" i="7"/>
  <c r="R484" i="7"/>
  <c r="R478" i="7"/>
  <c r="L478" i="7"/>
  <c r="A476" i="7"/>
  <c r="F476" i="7"/>
  <c r="M476" i="7"/>
  <c r="R476" i="7"/>
  <c r="A468" i="7"/>
  <c r="F468" i="7"/>
  <c r="M468" i="7"/>
  <c r="R468" i="7"/>
  <c r="A454" i="7"/>
  <c r="D454" i="7"/>
  <c r="L454" i="7"/>
  <c r="Q454" i="7"/>
  <c r="F454" i="7"/>
  <c r="M454" i="7"/>
  <c r="R454" i="7"/>
  <c r="H454" i="7"/>
  <c r="N454" i="7"/>
  <c r="B445" i="7"/>
  <c r="M445" i="7"/>
  <c r="O445" i="7"/>
  <c r="R445" i="7"/>
  <c r="A438" i="7"/>
  <c r="D438" i="7"/>
  <c r="L438" i="7"/>
  <c r="Q438" i="7"/>
  <c r="F438" i="7"/>
  <c r="M438" i="7"/>
  <c r="R438" i="7"/>
  <c r="H438" i="7"/>
  <c r="N438" i="7"/>
  <c r="A432" i="7"/>
  <c r="D432" i="7"/>
  <c r="L432" i="7"/>
  <c r="Q432" i="7"/>
  <c r="B432" i="7"/>
  <c r="M432" i="7"/>
  <c r="F432" i="7"/>
  <c r="N432" i="7"/>
  <c r="H432" i="7"/>
  <c r="O432" i="7"/>
  <c r="A397" i="7"/>
  <c r="F397" i="7"/>
  <c r="M397" i="7"/>
  <c r="R397" i="7"/>
  <c r="H397" i="7"/>
  <c r="N397" i="7"/>
  <c r="L397" i="7"/>
  <c r="B397" i="7"/>
  <c r="O397" i="7"/>
  <c r="D397" i="7"/>
  <c r="Q397" i="7"/>
  <c r="A389" i="7"/>
  <c r="F389" i="7"/>
  <c r="M389" i="7"/>
  <c r="R389" i="7"/>
  <c r="H389" i="7"/>
  <c r="N389" i="7"/>
  <c r="L389" i="7"/>
  <c r="B389" i="7"/>
  <c r="O389" i="7"/>
  <c r="D389" i="7"/>
  <c r="Q389" i="7"/>
  <c r="A322" i="7"/>
  <c r="R322" i="7"/>
  <c r="M322" i="7"/>
  <c r="O322" i="7"/>
  <c r="B606" i="7"/>
  <c r="B598" i="7"/>
  <c r="B590" i="7"/>
  <c r="B582" i="7"/>
  <c r="B574" i="7"/>
  <c r="B566" i="7"/>
  <c r="B558" i="7"/>
  <c r="B550" i="7"/>
  <c r="B546" i="7"/>
  <c r="B538" i="7"/>
  <c r="B530" i="7"/>
  <c r="B522" i="7"/>
  <c r="G513" i="7"/>
  <c r="R513" i="7"/>
  <c r="G505" i="7"/>
  <c r="R505" i="7"/>
  <c r="B497" i="7"/>
  <c r="M497" i="7"/>
  <c r="A494" i="7"/>
  <c r="H494" i="7"/>
  <c r="N494" i="7"/>
  <c r="B489" i="7"/>
  <c r="M489" i="7"/>
  <c r="A486" i="7"/>
  <c r="H486" i="7"/>
  <c r="N486" i="7"/>
  <c r="B481" i="7"/>
  <c r="M481" i="7"/>
  <c r="A478" i="7"/>
  <c r="H478" i="7"/>
  <c r="N478" i="7"/>
  <c r="H476" i="7"/>
  <c r="B473" i="7"/>
  <c r="M473" i="7"/>
  <c r="A470" i="7"/>
  <c r="H470" i="7"/>
  <c r="N470" i="7"/>
  <c r="O468" i="7"/>
  <c r="H468" i="7"/>
  <c r="B454" i="7"/>
  <c r="B438" i="7"/>
  <c r="A419" i="7"/>
  <c r="H419" i="7"/>
  <c r="N419" i="7"/>
  <c r="B419" i="7"/>
  <c r="L419" i="7"/>
  <c r="R419" i="7"/>
  <c r="D419" i="7"/>
  <c r="M419" i="7"/>
  <c r="F419" i="7"/>
  <c r="O419" i="7"/>
  <c r="A415" i="7"/>
  <c r="D415" i="7"/>
  <c r="L415" i="7"/>
  <c r="Q415" i="7"/>
  <c r="B415" i="7"/>
  <c r="M415" i="7"/>
  <c r="F415" i="7"/>
  <c r="N415" i="7"/>
  <c r="H415" i="7"/>
  <c r="O415" i="7"/>
  <c r="A411" i="7"/>
  <c r="H411" i="7"/>
  <c r="N411" i="7"/>
  <c r="B411" i="7"/>
  <c r="L411" i="7"/>
  <c r="R411" i="7"/>
  <c r="D411" i="7"/>
  <c r="M411" i="7"/>
  <c r="F411" i="7"/>
  <c r="O411" i="7"/>
  <c r="A407" i="7"/>
  <c r="D407" i="7"/>
  <c r="L407" i="7"/>
  <c r="Q407" i="7"/>
  <c r="B407" i="7"/>
  <c r="M407" i="7"/>
  <c r="F407" i="7"/>
  <c r="N407" i="7"/>
  <c r="H407" i="7"/>
  <c r="O407" i="7"/>
  <c r="A403" i="7"/>
  <c r="H403" i="7"/>
  <c r="N403" i="7"/>
  <c r="B403" i="7"/>
  <c r="L403" i="7"/>
  <c r="R403" i="7"/>
  <c r="D403" i="7"/>
  <c r="M403" i="7"/>
  <c r="F403" i="7"/>
  <c r="O403" i="7"/>
  <c r="C392" i="7"/>
  <c r="O392" i="7"/>
  <c r="A355" i="7"/>
  <c r="D355" i="7"/>
  <c r="L355" i="7"/>
  <c r="Q355" i="7"/>
  <c r="F355" i="7"/>
  <c r="M355" i="7"/>
  <c r="R355" i="7"/>
  <c r="H355" i="7"/>
  <c r="N355" i="7"/>
  <c r="O355" i="7"/>
  <c r="B355" i="7"/>
  <c r="B704" i="7"/>
  <c r="B696" i="7"/>
  <c r="B688" i="7"/>
  <c r="B680" i="7"/>
  <c r="B672" i="7"/>
  <c r="B664" i="7"/>
  <c r="B656" i="7"/>
  <c r="B648" i="7"/>
  <c r="B640" i="7"/>
  <c r="B632" i="7"/>
  <c r="B624" i="7"/>
  <c r="R620" i="7"/>
  <c r="M620" i="7"/>
  <c r="F620" i="7"/>
  <c r="O619" i="7"/>
  <c r="B616" i="7"/>
  <c r="R612" i="7"/>
  <c r="M612" i="7"/>
  <c r="F612" i="7"/>
  <c r="O611" i="7"/>
  <c r="B608" i="7"/>
  <c r="N606" i="7"/>
  <c r="H606" i="7"/>
  <c r="R605" i="7"/>
  <c r="R604" i="7"/>
  <c r="M604" i="7"/>
  <c r="F604" i="7"/>
  <c r="O603" i="7"/>
  <c r="B600" i="7"/>
  <c r="N598" i="7"/>
  <c r="H598" i="7"/>
  <c r="R597" i="7"/>
  <c r="R596" i="7"/>
  <c r="M596" i="7"/>
  <c r="F596" i="7"/>
  <c r="O595" i="7"/>
  <c r="B592" i="7"/>
  <c r="N590" i="7"/>
  <c r="H590" i="7"/>
  <c r="R589" i="7"/>
  <c r="R588" i="7"/>
  <c r="M588" i="7"/>
  <c r="F588" i="7"/>
  <c r="O587" i="7"/>
  <c r="B584" i="7"/>
  <c r="N582" i="7"/>
  <c r="H582" i="7"/>
  <c r="R581" i="7"/>
  <c r="R580" i="7"/>
  <c r="M580" i="7"/>
  <c r="F580" i="7"/>
  <c r="O579" i="7"/>
  <c r="B576" i="7"/>
  <c r="N574" i="7"/>
  <c r="H574" i="7"/>
  <c r="R573" i="7"/>
  <c r="R572" i="7"/>
  <c r="M572" i="7"/>
  <c r="F572" i="7"/>
  <c r="O571" i="7"/>
  <c r="B568" i="7"/>
  <c r="N566" i="7"/>
  <c r="H566" i="7"/>
  <c r="R565" i="7"/>
  <c r="R564" i="7"/>
  <c r="M564" i="7"/>
  <c r="F564" i="7"/>
  <c r="O563" i="7"/>
  <c r="B560" i="7"/>
  <c r="N558" i="7"/>
  <c r="H558" i="7"/>
  <c r="R557" i="7"/>
  <c r="R556" i="7"/>
  <c r="M556" i="7"/>
  <c r="F556" i="7"/>
  <c r="O555" i="7"/>
  <c r="B552" i="7"/>
  <c r="N550" i="7"/>
  <c r="H550" i="7"/>
  <c r="R549" i="7"/>
  <c r="R548" i="7"/>
  <c r="M548" i="7"/>
  <c r="F548" i="7"/>
  <c r="N546" i="7"/>
  <c r="H546" i="7"/>
  <c r="R545" i="7"/>
  <c r="B544" i="7"/>
  <c r="R540" i="7"/>
  <c r="M540" i="7"/>
  <c r="F540" i="7"/>
  <c r="N538" i="7"/>
  <c r="H538" i="7"/>
  <c r="R537" i="7"/>
  <c r="B536" i="7"/>
  <c r="R532" i="7"/>
  <c r="M532" i="7"/>
  <c r="F532" i="7"/>
  <c r="N530" i="7"/>
  <c r="H530" i="7"/>
  <c r="R529" i="7"/>
  <c r="B528" i="7"/>
  <c r="R524" i="7"/>
  <c r="M524" i="7"/>
  <c r="F524" i="7"/>
  <c r="N522" i="7"/>
  <c r="H522" i="7"/>
  <c r="R521" i="7"/>
  <c r="C521" i="7"/>
  <c r="G517" i="7"/>
  <c r="N516" i="7"/>
  <c r="D516" i="7"/>
  <c r="C513" i="7"/>
  <c r="G509" i="7"/>
  <c r="N508" i="7"/>
  <c r="D508" i="7"/>
  <c r="C505" i="7"/>
  <c r="G501" i="7"/>
  <c r="N500" i="7"/>
  <c r="D500" i="7"/>
  <c r="B499" i="7"/>
  <c r="O499" i="7"/>
  <c r="O494" i="7"/>
  <c r="F494" i="7"/>
  <c r="N492" i="7"/>
  <c r="D492" i="7"/>
  <c r="B491" i="7"/>
  <c r="O491" i="7"/>
  <c r="O486" i="7"/>
  <c r="F486" i="7"/>
  <c r="N484" i="7"/>
  <c r="D484" i="7"/>
  <c r="B483" i="7"/>
  <c r="O483" i="7"/>
  <c r="O478" i="7"/>
  <c r="F478" i="7"/>
  <c r="N476" i="7"/>
  <c r="D476" i="7"/>
  <c r="B475" i="7"/>
  <c r="O475" i="7"/>
  <c r="O470" i="7"/>
  <c r="F470" i="7"/>
  <c r="N468" i="7"/>
  <c r="D468" i="7"/>
  <c r="B467" i="7"/>
  <c r="O467" i="7"/>
  <c r="A460" i="7"/>
  <c r="D460" i="7"/>
  <c r="L460" i="7"/>
  <c r="Q460" i="7"/>
  <c r="F460" i="7"/>
  <c r="M460" i="7"/>
  <c r="R460" i="7"/>
  <c r="B459" i="7"/>
  <c r="M459" i="7"/>
  <c r="O459" i="7"/>
  <c r="B453" i="7"/>
  <c r="M453" i="7"/>
  <c r="O453" i="7"/>
  <c r="R453" i="7"/>
  <c r="A446" i="7"/>
  <c r="D446" i="7"/>
  <c r="L446" i="7"/>
  <c r="Q446" i="7"/>
  <c r="F446" i="7"/>
  <c r="M446" i="7"/>
  <c r="R446" i="7"/>
  <c r="H446" i="7"/>
  <c r="N446" i="7"/>
  <c r="B437" i="7"/>
  <c r="M437" i="7"/>
  <c r="O437" i="7"/>
  <c r="R437" i="7"/>
  <c r="B520" i="7"/>
  <c r="B512" i="7"/>
  <c r="B504" i="7"/>
  <c r="B496" i="7"/>
  <c r="B488" i="7"/>
  <c r="B480" i="7"/>
  <c r="B472" i="7"/>
  <c r="M465" i="7"/>
  <c r="B464" i="7"/>
  <c r="Q458" i="7"/>
  <c r="L458" i="7"/>
  <c r="D458" i="7"/>
  <c r="M457" i="7"/>
  <c r="B456" i="7"/>
  <c r="R452" i="7"/>
  <c r="M452" i="7"/>
  <c r="F452" i="7"/>
  <c r="O451" i="7"/>
  <c r="Q450" i="7"/>
  <c r="L450" i="7"/>
  <c r="D450" i="7"/>
  <c r="M449" i="7"/>
  <c r="B448" i="7"/>
  <c r="R444" i="7"/>
  <c r="M444" i="7"/>
  <c r="F444" i="7"/>
  <c r="O443" i="7"/>
  <c r="Q442" i="7"/>
  <c r="L442" i="7"/>
  <c r="D442" i="7"/>
  <c r="M441" i="7"/>
  <c r="B440" i="7"/>
  <c r="R436" i="7"/>
  <c r="M436" i="7"/>
  <c r="F436" i="7"/>
  <c r="O435" i="7"/>
  <c r="A434" i="7"/>
  <c r="F434" i="7"/>
  <c r="M434" i="7"/>
  <c r="R433" i="7"/>
  <c r="O431" i="7"/>
  <c r="A429" i="7"/>
  <c r="F429" i="7"/>
  <c r="M429" i="7"/>
  <c r="R429" i="7"/>
  <c r="R428" i="7"/>
  <c r="R427" i="7"/>
  <c r="L427" i="7"/>
  <c r="N423" i="7"/>
  <c r="F423" i="7"/>
  <c r="A421" i="7"/>
  <c r="F421" i="7"/>
  <c r="M421" i="7"/>
  <c r="R421" i="7"/>
  <c r="O414" i="7"/>
  <c r="A413" i="7"/>
  <c r="F413" i="7"/>
  <c r="M413" i="7"/>
  <c r="R413" i="7"/>
  <c r="O406" i="7"/>
  <c r="A405" i="7"/>
  <c r="F405" i="7"/>
  <c r="M405" i="7"/>
  <c r="R405" i="7"/>
  <c r="O399" i="7"/>
  <c r="O391" i="7"/>
  <c r="O385" i="7"/>
  <c r="A383" i="7"/>
  <c r="D383" i="7"/>
  <c r="L383" i="7"/>
  <c r="Q383" i="7"/>
  <c r="F383" i="7"/>
  <c r="M383" i="7"/>
  <c r="R383" i="7"/>
  <c r="H383" i="7"/>
  <c r="N383" i="7"/>
  <c r="A379" i="7"/>
  <c r="D379" i="7"/>
  <c r="L379" i="7"/>
  <c r="Q379" i="7"/>
  <c r="F379" i="7"/>
  <c r="M379" i="7"/>
  <c r="R379" i="7"/>
  <c r="H379" i="7"/>
  <c r="N379" i="7"/>
  <c r="A347" i="7"/>
  <c r="D347" i="7"/>
  <c r="L347" i="7"/>
  <c r="Q347" i="7"/>
  <c r="F347" i="7"/>
  <c r="M347" i="7"/>
  <c r="R347" i="7"/>
  <c r="H347" i="7"/>
  <c r="N347" i="7"/>
  <c r="C336" i="7"/>
  <c r="O336" i="7"/>
  <c r="A319" i="7"/>
  <c r="D319" i="7"/>
  <c r="L319" i="7"/>
  <c r="Q319" i="7"/>
  <c r="B319" i="7"/>
  <c r="M319" i="7"/>
  <c r="F319" i="7"/>
  <c r="N319" i="7"/>
  <c r="H319" i="7"/>
  <c r="O319" i="7"/>
  <c r="B458" i="7"/>
  <c r="Q452" i="7"/>
  <c r="L452" i="7"/>
  <c r="D452" i="7"/>
  <c r="M451" i="7"/>
  <c r="B450" i="7"/>
  <c r="Q444" i="7"/>
  <c r="L444" i="7"/>
  <c r="D444" i="7"/>
  <c r="M443" i="7"/>
  <c r="B442" i="7"/>
  <c r="Q436" i="7"/>
  <c r="L436" i="7"/>
  <c r="D436" i="7"/>
  <c r="M435" i="7"/>
  <c r="A427" i="7"/>
  <c r="H427" i="7"/>
  <c r="N427" i="7"/>
  <c r="M423" i="7"/>
  <c r="G418" i="7"/>
  <c r="R418" i="7"/>
  <c r="O416" i="7"/>
  <c r="G410" i="7"/>
  <c r="R410" i="7"/>
  <c r="O408" i="7"/>
  <c r="G402" i="7"/>
  <c r="R402" i="7"/>
  <c r="A371" i="7"/>
  <c r="D371" i="7"/>
  <c r="L371" i="7"/>
  <c r="Q371" i="7"/>
  <c r="F371" i="7"/>
  <c r="M371" i="7"/>
  <c r="R371" i="7"/>
  <c r="H371" i="7"/>
  <c r="N371" i="7"/>
  <c r="A314" i="7"/>
  <c r="R314" i="7"/>
  <c r="M314" i="7"/>
  <c r="O314" i="7"/>
  <c r="A299" i="7"/>
  <c r="D299" i="7"/>
  <c r="L299" i="7"/>
  <c r="Q299" i="7"/>
  <c r="F299" i="7"/>
  <c r="M299" i="7"/>
  <c r="R299" i="7"/>
  <c r="H299" i="7"/>
  <c r="N299" i="7"/>
  <c r="O299" i="7"/>
  <c r="B299" i="7"/>
  <c r="B452" i="7"/>
  <c r="B444" i="7"/>
  <c r="B436" i="7"/>
  <c r="B433" i="7"/>
  <c r="O433" i="7"/>
  <c r="C428" i="7"/>
  <c r="O428" i="7"/>
  <c r="A423" i="7"/>
  <c r="D423" i="7"/>
  <c r="L423" i="7"/>
  <c r="Q423" i="7"/>
  <c r="A399" i="7"/>
  <c r="D399" i="7"/>
  <c r="L399" i="7"/>
  <c r="Q399" i="7"/>
  <c r="F399" i="7"/>
  <c r="M399" i="7"/>
  <c r="M398" i="7"/>
  <c r="C398" i="7"/>
  <c r="O398" i="7"/>
  <c r="A391" i="7"/>
  <c r="D391" i="7"/>
  <c r="L391" i="7"/>
  <c r="Q391" i="7"/>
  <c r="F391" i="7"/>
  <c r="M391" i="7"/>
  <c r="R391" i="7"/>
  <c r="M390" i="7"/>
  <c r="C390" i="7"/>
  <c r="O390" i="7"/>
  <c r="A385" i="7"/>
  <c r="F385" i="7"/>
  <c r="M385" i="7"/>
  <c r="R385" i="7"/>
  <c r="H385" i="7"/>
  <c r="N385" i="7"/>
  <c r="B384" i="7"/>
  <c r="O384" i="7"/>
  <c r="R384" i="7"/>
  <c r="B382" i="7"/>
  <c r="M382" i="7"/>
  <c r="O382" i="7"/>
  <c r="R382" i="7"/>
  <c r="B371" i="7"/>
  <c r="A363" i="7"/>
  <c r="D363" i="7"/>
  <c r="L363" i="7"/>
  <c r="Q363" i="7"/>
  <c r="F363" i="7"/>
  <c r="M363" i="7"/>
  <c r="R363" i="7"/>
  <c r="H363" i="7"/>
  <c r="N363" i="7"/>
  <c r="A327" i="7"/>
  <c r="D327" i="7"/>
  <c r="L327" i="7"/>
  <c r="Q327" i="7"/>
  <c r="B327" i="7"/>
  <c r="M327" i="7"/>
  <c r="F327" i="7"/>
  <c r="N327" i="7"/>
  <c r="H327" i="7"/>
  <c r="O327" i="7"/>
  <c r="A311" i="7"/>
  <c r="D311" i="7"/>
  <c r="L311" i="7"/>
  <c r="Q311" i="7"/>
  <c r="B311" i="7"/>
  <c r="M311" i="7"/>
  <c r="F311" i="7"/>
  <c r="N311" i="7"/>
  <c r="H311" i="7"/>
  <c r="O311" i="7"/>
  <c r="A306" i="7"/>
  <c r="M306" i="7"/>
  <c r="O306" i="7"/>
  <c r="R306" i="7"/>
  <c r="B377" i="7"/>
  <c r="B369" i="7"/>
  <c r="B361" i="7"/>
  <c r="B353" i="7"/>
  <c r="B345" i="7"/>
  <c r="B339" i="7"/>
  <c r="A329" i="7"/>
  <c r="F329" i="7"/>
  <c r="A321" i="7"/>
  <c r="F321" i="7"/>
  <c r="M321" i="7"/>
  <c r="R321" i="7"/>
  <c r="A313" i="7"/>
  <c r="F313" i="7"/>
  <c r="M313" i="7"/>
  <c r="R313" i="7"/>
  <c r="A277" i="7"/>
  <c r="F277" i="7"/>
  <c r="M277" i="7"/>
  <c r="R277" i="7"/>
  <c r="B277" i="7"/>
  <c r="L277" i="7"/>
  <c r="D277" i="7"/>
  <c r="N277" i="7"/>
  <c r="H277" i="7"/>
  <c r="O277" i="7"/>
  <c r="C262" i="7"/>
  <c r="R262" i="7"/>
  <c r="O262" i="7"/>
  <c r="C222" i="7"/>
  <c r="O222" i="7"/>
  <c r="A206" i="7"/>
  <c r="R206" i="7"/>
  <c r="O206" i="7"/>
  <c r="M206" i="7"/>
  <c r="B395" i="7"/>
  <c r="B387" i="7"/>
  <c r="N377" i="7"/>
  <c r="H377" i="7"/>
  <c r="R376" i="7"/>
  <c r="G376" i="7"/>
  <c r="B375" i="7"/>
  <c r="N369" i="7"/>
  <c r="H369" i="7"/>
  <c r="R368" i="7"/>
  <c r="G368" i="7"/>
  <c r="B367" i="7"/>
  <c r="N361" i="7"/>
  <c r="H361" i="7"/>
  <c r="R360" i="7"/>
  <c r="G360" i="7"/>
  <c r="B359" i="7"/>
  <c r="N353" i="7"/>
  <c r="H353" i="7"/>
  <c r="R352" i="7"/>
  <c r="G352" i="7"/>
  <c r="B351" i="7"/>
  <c r="N345" i="7"/>
  <c r="H345" i="7"/>
  <c r="R344" i="7"/>
  <c r="G344" i="7"/>
  <c r="B343" i="7"/>
  <c r="N339" i="7"/>
  <c r="H339" i="7"/>
  <c r="R338" i="7"/>
  <c r="G338" i="7"/>
  <c r="B337" i="7"/>
  <c r="B331" i="7"/>
  <c r="N329" i="7"/>
  <c r="H329" i="7"/>
  <c r="A326" i="7"/>
  <c r="M326" i="7"/>
  <c r="A323" i="7"/>
  <c r="H323" i="7"/>
  <c r="N323" i="7"/>
  <c r="O321" i="7"/>
  <c r="H321" i="7"/>
  <c r="A318" i="7"/>
  <c r="M318" i="7"/>
  <c r="A315" i="7"/>
  <c r="H315" i="7"/>
  <c r="N315" i="7"/>
  <c r="O313" i="7"/>
  <c r="H313" i="7"/>
  <c r="A307" i="7"/>
  <c r="D307" i="7"/>
  <c r="L307" i="7"/>
  <c r="Q307" i="7"/>
  <c r="F307" i="7"/>
  <c r="M307" i="7"/>
  <c r="R307" i="7"/>
  <c r="H307" i="7"/>
  <c r="N307" i="7"/>
  <c r="A298" i="7"/>
  <c r="M298" i="7"/>
  <c r="O298" i="7"/>
  <c r="R298" i="7"/>
  <c r="A291" i="7"/>
  <c r="D291" i="7"/>
  <c r="L291" i="7"/>
  <c r="Q291" i="7"/>
  <c r="F291" i="7"/>
  <c r="M291" i="7"/>
  <c r="R291" i="7"/>
  <c r="H291" i="7"/>
  <c r="N291" i="7"/>
  <c r="A285" i="7"/>
  <c r="F285" i="7"/>
  <c r="M285" i="7"/>
  <c r="B285" i="7"/>
  <c r="L285" i="7"/>
  <c r="R285" i="7"/>
  <c r="D285" i="7"/>
  <c r="N285" i="7"/>
  <c r="H285" i="7"/>
  <c r="O285" i="7"/>
  <c r="A269" i="7"/>
  <c r="F269" i="7"/>
  <c r="M269" i="7"/>
  <c r="R269" i="7"/>
  <c r="B269" i="7"/>
  <c r="L269" i="7"/>
  <c r="D269" i="7"/>
  <c r="N269" i="7"/>
  <c r="H269" i="7"/>
  <c r="O269" i="7"/>
  <c r="B425" i="7"/>
  <c r="B417" i="7"/>
  <c r="B409" i="7"/>
  <c r="B401" i="7"/>
  <c r="N395" i="7"/>
  <c r="H395" i="7"/>
  <c r="R394" i="7"/>
  <c r="B393" i="7"/>
  <c r="N387" i="7"/>
  <c r="H387" i="7"/>
  <c r="R386" i="7"/>
  <c r="B381" i="7"/>
  <c r="R377" i="7"/>
  <c r="M377" i="7"/>
  <c r="F377" i="7"/>
  <c r="O376" i="7"/>
  <c r="N375" i="7"/>
  <c r="H375" i="7"/>
  <c r="B373" i="7"/>
  <c r="R369" i="7"/>
  <c r="M369" i="7"/>
  <c r="F369" i="7"/>
  <c r="O368" i="7"/>
  <c r="N367" i="7"/>
  <c r="H367" i="7"/>
  <c r="B365" i="7"/>
  <c r="R361" i="7"/>
  <c r="M361" i="7"/>
  <c r="F361" i="7"/>
  <c r="O360" i="7"/>
  <c r="N359" i="7"/>
  <c r="H359" i="7"/>
  <c r="B357" i="7"/>
  <c r="R353" i="7"/>
  <c r="M353" i="7"/>
  <c r="F353" i="7"/>
  <c r="O352" i="7"/>
  <c r="N351" i="7"/>
  <c r="H351" i="7"/>
  <c r="B349" i="7"/>
  <c r="R345" i="7"/>
  <c r="M345" i="7"/>
  <c r="F345" i="7"/>
  <c r="O344" i="7"/>
  <c r="N343" i="7"/>
  <c r="H343" i="7"/>
  <c r="B341" i="7"/>
  <c r="R339" i="7"/>
  <c r="M339" i="7"/>
  <c r="F339" i="7"/>
  <c r="O338" i="7"/>
  <c r="N337" i="7"/>
  <c r="H337" i="7"/>
  <c r="B335" i="7"/>
  <c r="B333" i="7"/>
  <c r="N331" i="7"/>
  <c r="H331" i="7"/>
  <c r="R330" i="7"/>
  <c r="R329" i="7"/>
  <c r="M329" i="7"/>
  <c r="D329" i="7"/>
  <c r="A328" i="7"/>
  <c r="O328" i="7"/>
  <c r="O323" i="7"/>
  <c r="F323" i="7"/>
  <c r="N321" i="7"/>
  <c r="D321" i="7"/>
  <c r="A320" i="7"/>
  <c r="O320" i="7"/>
  <c r="O315" i="7"/>
  <c r="F315" i="7"/>
  <c r="N313" i="7"/>
  <c r="D313" i="7"/>
  <c r="A312" i="7"/>
  <c r="O312" i="7"/>
  <c r="B307" i="7"/>
  <c r="B291" i="7"/>
  <c r="A235" i="7"/>
  <c r="F235" i="7"/>
  <c r="M235" i="7"/>
  <c r="R235" i="7"/>
  <c r="H235" i="7"/>
  <c r="N235" i="7"/>
  <c r="D235" i="7"/>
  <c r="L235" i="7"/>
  <c r="Q235" i="7"/>
  <c r="O235" i="7"/>
  <c r="B235" i="7"/>
  <c r="B325" i="7"/>
  <c r="B317" i="7"/>
  <c r="M310" i="7"/>
  <c r="B309" i="7"/>
  <c r="R305" i="7"/>
  <c r="M305" i="7"/>
  <c r="F305" i="7"/>
  <c r="O304" i="7"/>
  <c r="Q303" i="7"/>
  <c r="L303" i="7"/>
  <c r="D303" i="7"/>
  <c r="M302" i="7"/>
  <c r="B301" i="7"/>
  <c r="R297" i="7"/>
  <c r="M297" i="7"/>
  <c r="F297" i="7"/>
  <c r="O296" i="7"/>
  <c r="Q295" i="7"/>
  <c r="L295" i="7"/>
  <c r="D295" i="7"/>
  <c r="M294" i="7"/>
  <c r="B293" i="7"/>
  <c r="R289" i="7"/>
  <c r="M289" i="7"/>
  <c r="F289" i="7"/>
  <c r="O288" i="7"/>
  <c r="Q287" i="7"/>
  <c r="L287" i="7"/>
  <c r="D287" i="7"/>
  <c r="M286" i="7"/>
  <c r="N283" i="7"/>
  <c r="F283" i="7"/>
  <c r="A282" i="7"/>
  <c r="M282" i="7"/>
  <c r="A279" i="7"/>
  <c r="H279" i="7"/>
  <c r="N279" i="7"/>
  <c r="O278" i="7"/>
  <c r="N275" i="7"/>
  <c r="F275" i="7"/>
  <c r="A274" i="7"/>
  <c r="M274" i="7"/>
  <c r="A271" i="7"/>
  <c r="H271" i="7"/>
  <c r="N271" i="7"/>
  <c r="O270" i="7"/>
  <c r="A268" i="7"/>
  <c r="O268" i="7"/>
  <c r="M268" i="7"/>
  <c r="A263" i="7"/>
  <c r="H263" i="7"/>
  <c r="N263" i="7"/>
  <c r="F263" i="7"/>
  <c r="M263" i="7"/>
  <c r="R263" i="7"/>
  <c r="A251" i="7"/>
  <c r="F251" i="7"/>
  <c r="M251" i="7"/>
  <c r="R251" i="7"/>
  <c r="D251" i="7"/>
  <c r="L251" i="7"/>
  <c r="Q251" i="7"/>
  <c r="A243" i="7"/>
  <c r="F243" i="7"/>
  <c r="M243" i="7"/>
  <c r="R243" i="7"/>
  <c r="H243" i="7"/>
  <c r="N243" i="7"/>
  <c r="D243" i="7"/>
  <c r="L243" i="7"/>
  <c r="Q243" i="7"/>
  <c r="C230" i="7"/>
  <c r="O230" i="7"/>
  <c r="A214" i="7"/>
  <c r="R214" i="7"/>
  <c r="O214" i="7"/>
  <c r="M214" i="7"/>
  <c r="A211" i="7"/>
  <c r="D211" i="7"/>
  <c r="L211" i="7"/>
  <c r="Q211" i="7"/>
  <c r="F211" i="7"/>
  <c r="N211" i="7"/>
  <c r="H211" i="7"/>
  <c r="O211" i="7"/>
  <c r="B211" i="7"/>
  <c r="M211" i="7"/>
  <c r="A109" i="7"/>
  <c r="O109" i="7"/>
  <c r="M109" i="7"/>
  <c r="R109" i="7"/>
  <c r="Q305" i="7"/>
  <c r="L305" i="7"/>
  <c r="D305" i="7"/>
  <c r="M304" i="7"/>
  <c r="B303" i="7"/>
  <c r="Q297" i="7"/>
  <c r="L297" i="7"/>
  <c r="D297" i="7"/>
  <c r="M296" i="7"/>
  <c r="B295" i="7"/>
  <c r="Q289" i="7"/>
  <c r="L289" i="7"/>
  <c r="D289" i="7"/>
  <c r="M288" i="7"/>
  <c r="B287" i="7"/>
  <c r="A284" i="7"/>
  <c r="O284" i="7"/>
  <c r="M283" i="7"/>
  <c r="A276" i="7"/>
  <c r="O276" i="7"/>
  <c r="M275" i="7"/>
  <c r="O271" i="7"/>
  <c r="F271" i="7"/>
  <c r="D263" i="7"/>
  <c r="C254" i="7"/>
  <c r="O254" i="7"/>
  <c r="H251" i="7"/>
  <c r="B243" i="7"/>
  <c r="C238" i="7"/>
  <c r="O238" i="7"/>
  <c r="A190" i="7"/>
  <c r="R190" i="7"/>
  <c r="O190" i="7"/>
  <c r="M190" i="7"/>
  <c r="A187" i="7"/>
  <c r="D187" i="7"/>
  <c r="L187" i="7"/>
  <c r="Q187" i="7"/>
  <c r="F187" i="7"/>
  <c r="N187" i="7"/>
  <c r="H187" i="7"/>
  <c r="O187" i="7"/>
  <c r="B187" i="7"/>
  <c r="M187" i="7"/>
  <c r="A156" i="7"/>
  <c r="O156" i="7"/>
  <c r="R156" i="7"/>
  <c r="M156" i="7"/>
  <c r="B305" i="7"/>
  <c r="B297" i="7"/>
  <c r="B289" i="7"/>
  <c r="A283" i="7"/>
  <c r="D283" i="7"/>
  <c r="L283" i="7"/>
  <c r="Q283" i="7"/>
  <c r="A278" i="7"/>
  <c r="R278" i="7"/>
  <c r="A275" i="7"/>
  <c r="D275" i="7"/>
  <c r="L275" i="7"/>
  <c r="Q275" i="7"/>
  <c r="A270" i="7"/>
  <c r="R270" i="7"/>
  <c r="B263" i="7"/>
  <c r="A259" i="7"/>
  <c r="F259" i="7"/>
  <c r="M259" i="7"/>
  <c r="R259" i="7"/>
  <c r="D259" i="7"/>
  <c r="L259" i="7"/>
  <c r="Q259" i="7"/>
  <c r="A257" i="7"/>
  <c r="H257" i="7"/>
  <c r="N257" i="7"/>
  <c r="F257" i="7"/>
  <c r="M257" i="7"/>
  <c r="R257" i="7"/>
  <c r="G256" i="7"/>
  <c r="R256" i="7"/>
  <c r="C256" i="7"/>
  <c r="O256" i="7"/>
  <c r="O251" i="7"/>
  <c r="B251" i="7"/>
  <c r="C246" i="7"/>
  <c r="O246" i="7"/>
  <c r="A227" i="7"/>
  <c r="F227" i="7"/>
  <c r="M227" i="7"/>
  <c r="R227" i="7"/>
  <c r="H227" i="7"/>
  <c r="N227" i="7"/>
  <c r="D227" i="7"/>
  <c r="L227" i="7"/>
  <c r="Q227" i="7"/>
  <c r="A198" i="7"/>
  <c r="R198" i="7"/>
  <c r="O198" i="7"/>
  <c r="M198" i="7"/>
  <c r="A195" i="7"/>
  <c r="D195" i="7"/>
  <c r="L195" i="7"/>
  <c r="Q195" i="7"/>
  <c r="F195" i="7"/>
  <c r="N195" i="7"/>
  <c r="H195" i="7"/>
  <c r="O195" i="7"/>
  <c r="B195" i="7"/>
  <c r="M195" i="7"/>
  <c r="A136" i="7"/>
  <c r="F136" i="7"/>
  <c r="M136" i="7"/>
  <c r="R136" i="7"/>
  <c r="H136" i="7"/>
  <c r="N136" i="7"/>
  <c r="D136" i="7"/>
  <c r="L136" i="7"/>
  <c r="Q136" i="7"/>
  <c r="B136" i="7"/>
  <c r="O136" i="7"/>
  <c r="B267" i="7"/>
  <c r="B261" i="7"/>
  <c r="B253" i="7"/>
  <c r="R249" i="7"/>
  <c r="M249" i="7"/>
  <c r="F249" i="7"/>
  <c r="O248" i="7"/>
  <c r="C248" i="7"/>
  <c r="B245" i="7"/>
  <c r="R241" i="7"/>
  <c r="M241" i="7"/>
  <c r="F241" i="7"/>
  <c r="O240" i="7"/>
  <c r="C240" i="7"/>
  <c r="B237" i="7"/>
  <c r="R233" i="7"/>
  <c r="M233" i="7"/>
  <c r="F233" i="7"/>
  <c r="O232" i="7"/>
  <c r="C232" i="7"/>
  <c r="B229" i="7"/>
  <c r="R225" i="7"/>
  <c r="M225" i="7"/>
  <c r="F225" i="7"/>
  <c r="O224" i="7"/>
  <c r="C224" i="7"/>
  <c r="N221" i="7"/>
  <c r="C220" i="7"/>
  <c r="O220" i="7"/>
  <c r="N213" i="7"/>
  <c r="A212" i="7"/>
  <c r="O212" i="7"/>
  <c r="N205" i="7"/>
  <c r="A204" i="7"/>
  <c r="O204" i="7"/>
  <c r="N197" i="7"/>
  <c r="A196" i="7"/>
  <c r="O196" i="7"/>
  <c r="N189" i="7"/>
  <c r="A188" i="7"/>
  <c r="O188" i="7"/>
  <c r="A181" i="7"/>
  <c r="F181" i="7"/>
  <c r="M181" i="7"/>
  <c r="R181" i="7"/>
  <c r="H181" i="7"/>
  <c r="N181" i="7"/>
  <c r="A180" i="7"/>
  <c r="O180" i="7"/>
  <c r="R180" i="7"/>
  <c r="A165" i="7"/>
  <c r="F165" i="7"/>
  <c r="M165" i="7"/>
  <c r="R165" i="7"/>
  <c r="H165" i="7"/>
  <c r="N165" i="7"/>
  <c r="D165" i="7"/>
  <c r="L165" i="7"/>
  <c r="Q165" i="7"/>
  <c r="A148" i="7"/>
  <c r="O148" i="7"/>
  <c r="R148" i="7"/>
  <c r="M148" i="7"/>
  <c r="C143" i="7"/>
  <c r="O143" i="7"/>
  <c r="G143" i="7"/>
  <c r="R143" i="7"/>
  <c r="M143" i="7"/>
  <c r="A128" i="7"/>
  <c r="F128" i="7"/>
  <c r="M128" i="7"/>
  <c r="R128" i="7"/>
  <c r="H128" i="7"/>
  <c r="N128" i="7"/>
  <c r="D128" i="7"/>
  <c r="L128" i="7"/>
  <c r="Q128" i="7"/>
  <c r="A117" i="7"/>
  <c r="O117" i="7"/>
  <c r="R117" i="7"/>
  <c r="M117" i="7"/>
  <c r="A110" i="7"/>
  <c r="F110" i="7"/>
  <c r="M110" i="7"/>
  <c r="R110" i="7"/>
  <c r="D110" i="7"/>
  <c r="L110" i="7"/>
  <c r="Q110" i="7"/>
  <c r="B110" i="7"/>
  <c r="O110" i="7"/>
  <c r="H110" i="7"/>
  <c r="N110" i="7"/>
  <c r="C81" i="7"/>
  <c r="O81" i="7"/>
  <c r="B249" i="7"/>
  <c r="B241" i="7"/>
  <c r="B233" i="7"/>
  <c r="B225" i="7"/>
  <c r="A221" i="7"/>
  <c r="F221" i="7"/>
  <c r="M221" i="7"/>
  <c r="R221" i="7"/>
  <c r="A213" i="7"/>
  <c r="F213" i="7"/>
  <c r="M213" i="7"/>
  <c r="R213" i="7"/>
  <c r="A205" i="7"/>
  <c r="F205" i="7"/>
  <c r="M205" i="7"/>
  <c r="R205" i="7"/>
  <c r="A197" i="7"/>
  <c r="F197" i="7"/>
  <c r="M197" i="7"/>
  <c r="R197" i="7"/>
  <c r="A189" i="7"/>
  <c r="F189" i="7"/>
  <c r="M189" i="7"/>
  <c r="R189" i="7"/>
  <c r="A164" i="7"/>
  <c r="O164" i="7"/>
  <c r="R164" i="7"/>
  <c r="M164" i="7"/>
  <c r="A149" i="7"/>
  <c r="F149" i="7"/>
  <c r="M149" i="7"/>
  <c r="R149" i="7"/>
  <c r="H149" i="7"/>
  <c r="N149" i="7"/>
  <c r="D149" i="7"/>
  <c r="L149" i="7"/>
  <c r="Q149" i="7"/>
  <c r="A144" i="7"/>
  <c r="F144" i="7"/>
  <c r="M144" i="7"/>
  <c r="R144" i="7"/>
  <c r="H144" i="7"/>
  <c r="N144" i="7"/>
  <c r="D144" i="7"/>
  <c r="L144" i="7"/>
  <c r="Q144" i="7"/>
  <c r="C127" i="7"/>
  <c r="O127" i="7"/>
  <c r="G127" i="7"/>
  <c r="R127" i="7"/>
  <c r="M127" i="7"/>
  <c r="A122" i="7"/>
  <c r="F122" i="7"/>
  <c r="M122" i="7"/>
  <c r="R122" i="7"/>
  <c r="D122" i="7"/>
  <c r="N122" i="7"/>
  <c r="H122" i="7"/>
  <c r="O122" i="7"/>
  <c r="B122" i="7"/>
  <c r="L122" i="7"/>
  <c r="A104" i="7"/>
  <c r="H104" i="7"/>
  <c r="N104" i="7"/>
  <c r="F104" i="7"/>
  <c r="M104" i="7"/>
  <c r="R104" i="7"/>
  <c r="B104" i="7"/>
  <c r="O104" i="7"/>
  <c r="D104" i="7"/>
  <c r="Q104" i="7"/>
  <c r="L104" i="7"/>
  <c r="A94" i="7"/>
  <c r="F94" i="7"/>
  <c r="M94" i="7"/>
  <c r="R94" i="7"/>
  <c r="H94" i="7"/>
  <c r="N94" i="7"/>
  <c r="D94" i="7"/>
  <c r="L94" i="7"/>
  <c r="Q94" i="7"/>
  <c r="B94" i="7"/>
  <c r="O94" i="7"/>
  <c r="B281" i="7"/>
  <c r="B273" i="7"/>
  <c r="Q267" i="7"/>
  <c r="L267" i="7"/>
  <c r="D267" i="7"/>
  <c r="M266" i="7"/>
  <c r="B265" i="7"/>
  <c r="Q261" i="7"/>
  <c r="L261" i="7"/>
  <c r="D261" i="7"/>
  <c r="B255" i="7"/>
  <c r="Q253" i="7"/>
  <c r="L253" i="7"/>
  <c r="D253" i="7"/>
  <c r="N249" i="7"/>
  <c r="H249" i="7"/>
  <c r="R248" i="7"/>
  <c r="B247" i="7"/>
  <c r="Q245" i="7"/>
  <c r="L245" i="7"/>
  <c r="D245" i="7"/>
  <c r="N241" i="7"/>
  <c r="H241" i="7"/>
  <c r="R240" i="7"/>
  <c r="B239" i="7"/>
  <c r="Q237" i="7"/>
  <c r="L237" i="7"/>
  <c r="D237" i="7"/>
  <c r="N233" i="7"/>
  <c r="H233" i="7"/>
  <c r="R232" i="7"/>
  <c r="B231" i="7"/>
  <c r="Q229" i="7"/>
  <c r="L229" i="7"/>
  <c r="D229" i="7"/>
  <c r="N225" i="7"/>
  <c r="H225" i="7"/>
  <c r="R224" i="7"/>
  <c r="B223" i="7"/>
  <c r="O221" i="7"/>
  <c r="H221" i="7"/>
  <c r="M220" i="7"/>
  <c r="A219" i="7"/>
  <c r="H219" i="7"/>
  <c r="N219" i="7"/>
  <c r="C218" i="7"/>
  <c r="O218" i="7"/>
  <c r="A215" i="7"/>
  <c r="H215" i="7"/>
  <c r="N215" i="7"/>
  <c r="O213" i="7"/>
  <c r="H213" i="7"/>
  <c r="M212" i="7"/>
  <c r="A210" i="7"/>
  <c r="M210" i="7"/>
  <c r="A207" i="7"/>
  <c r="H207" i="7"/>
  <c r="N207" i="7"/>
  <c r="O205" i="7"/>
  <c r="H205" i="7"/>
  <c r="M204" i="7"/>
  <c r="A202" i="7"/>
  <c r="M202" i="7"/>
  <c r="A199" i="7"/>
  <c r="H199" i="7"/>
  <c r="N199" i="7"/>
  <c r="O197" i="7"/>
  <c r="H197" i="7"/>
  <c r="M196" i="7"/>
  <c r="A194" i="7"/>
  <c r="M194" i="7"/>
  <c r="A191" i="7"/>
  <c r="H191" i="7"/>
  <c r="N191" i="7"/>
  <c r="O189" i="7"/>
  <c r="H189" i="7"/>
  <c r="M188" i="7"/>
  <c r="A186" i="7"/>
  <c r="M186" i="7"/>
  <c r="L181" i="7"/>
  <c r="M180" i="7"/>
  <c r="A172" i="7"/>
  <c r="O172" i="7"/>
  <c r="R172" i="7"/>
  <c r="M172" i="7"/>
  <c r="O165" i="7"/>
  <c r="A157" i="7"/>
  <c r="F157" i="7"/>
  <c r="M157" i="7"/>
  <c r="R157" i="7"/>
  <c r="H157" i="7"/>
  <c r="N157" i="7"/>
  <c r="D157" i="7"/>
  <c r="L157" i="7"/>
  <c r="Q157" i="7"/>
  <c r="B149" i="7"/>
  <c r="B144" i="7"/>
  <c r="C135" i="7"/>
  <c r="O135" i="7"/>
  <c r="G135" i="7"/>
  <c r="R135" i="7"/>
  <c r="M135" i="7"/>
  <c r="O128" i="7"/>
  <c r="A103" i="7"/>
  <c r="R103" i="7"/>
  <c r="O103" i="7"/>
  <c r="M103" i="7"/>
  <c r="B179" i="7"/>
  <c r="B171" i="7"/>
  <c r="B163" i="7"/>
  <c r="B155" i="7"/>
  <c r="B147" i="7"/>
  <c r="B138" i="7"/>
  <c r="B130" i="7"/>
  <c r="A124" i="7"/>
  <c r="D124" i="7"/>
  <c r="L124" i="7"/>
  <c r="Q124" i="7"/>
  <c r="A120" i="7"/>
  <c r="H120" i="7"/>
  <c r="N120" i="7"/>
  <c r="A115" i="7"/>
  <c r="M115" i="7"/>
  <c r="A102" i="7"/>
  <c r="F102" i="7"/>
  <c r="M102" i="7"/>
  <c r="R102" i="7"/>
  <c r="D102" i="7"/>
  <c r="L102" i="7"/>
  <c r="Q102" i="7"/>
  <c r="A101" i="7"/>
  <c r="O101" i="7"/>
  <c r="M101" i="7"/>
  <c r="A86" i="7"/>
  <c r="F86" i="7"/>
  <c r="M86" i="7"/>
  <c r="R86" i="7"/>
  <c r="H86" i="7"/>
  <c r="N86" i="7"/>
  <c r="D86" i="7"/>
  <c r="L86" i="7"/>
  <c r="Q86" i="7"/>
  <c r="B78" i="7"/>
  <c r="A70" i="7"/>
  <c r="F70" i="7"/>
  <c r="M70" i="7"/>
  <c r="R70" i="7"/>
  <c r="H70" i="7"/>
  <c r="N70" i="7"/>
  <c r="D70" i="7"/>
  <c r="L70" i="7"/>
  <c r="Q70" i="7"/>
  <c r="B183" i="7"/>
  <c r="R179" i="7"/>
  <c r="M179" i="7"/>
  <c r="F179" i="7"/>
  <c r="O178" i="7"/>
  <c r="B175" i="7"/>
  <c r="R171" i="7"/>
  <c r="M171" i="7"/>
  <c r="F171" i="7"/>
  <c r="O170" i="7"/>
  <c r="B167" i="7"/>
  <c r="R163" i="7"/>
  <c r="M163" i="7"/>
  <c r="F163" i="7"/>
  <c r="O162" i="7"/>
  <c r="B159" i="7"/>
  <c r="R155" i="7"/>
  <c r="M155" i="7"/>
  <c r="F155" i="7"/>
  <c r="O154" i="7"/>
  <c r="B151" i="7"/>
  <c r="R147" i="7"/>
  <c r="M147" i="7"/>
  <c r="F147" i="7"/>
  <c r="O146" i="7"/>
  <c r="B142" i="7"/>
  <c r="R138" i="7"/>
  <c r="M138" i="7"/>
  <c r="F138" i="7"/>
  <c r="B134" i="7"/>
  <c r="R130" i="7"/>
  <c r="M130" i="7"/>
  <c r="F130" i="7"/>
  <c r="A126" i="7"/>
  <c r="B126" i="7"/>
  <c r="N124" i="7"/>
  <c r="F124" i="7"/>
  <c r="M120" i="7"/>
  <c r="D120" i="7"/>
  <c r="A119" i="7"/>
  <c r="R119" i="7"/>
  <c r="A116" i="7"/>
  <c r="D116" i="7"/>
  <c r="L116" i="7"/>
  <c r="Q116" i="7"/>
  <c r="R115" i="7"/>
  <c r="A112" i="7"/>
  <c r="H112" i="7"/>
  <c r="N112" i="7"/>
  <c r="F112" i="7"/>
  <c r="M112" i="7"/>
  <c r="R112" i="7"/>
  <c r="A111" i="7"/>
  <c r="R111" i="7"/>
  <c r="O111" i="7"/>
  <c r="O102" i="7"/>
  <c r="B102" i="7"/>
  <c r="B217" i="7"/>
  <c r="B209" i="7"/>
  <c r="B201" i="7"/>
  <c r="B193" i="7"/>
  <c r="B185" i="7"/>
  <c r="N183" i="7"/>
  <c r="H183" i="7"/>
  <c r="R182" i="7"/>
  <c r="Q179" i="7"/>
  <c r="L179" i="7"/>
  <c r="D179" i="7"/>
  <c r="M178" i="7"/>
  <c r="B177" i="7"/>
  <c r="N175" i="7"/>
  <c r="H175" i="7"/>
  <c r="R174" i="7"/>
  <c r="Q171" i="7"/>
  <c r="L171" i="7"/>
  <c r="D171" i="7"/>
  <c r="M170" i="7"/>
  <c r="B169" i="7"/>
  <c r="N167" i="7"/>
  <c r="H167" i="7"/>
  <c r="R166" i="7"/>
  <c r="Q163" i="7"/>
  <c r="L163" i="7"/>
  <c r="D163" i="7"/>
  <c r="M162" i="7"/>
  <c r="B161" i="7"/>
  <c r="N159" i="7"/>
  <c r="H159" i="7"/>
  <c r="R158" i="7"/>
  <c r="Q155" i="7"/>
  <c r="L155" i="7"/>
  <c r="D155" i="7"/>
  <c r="M154" i="7"/>
  <c r="B153" i="7"/>
  <c r="N151" i="7"/>
  <c r="H151" i="7"/>
  <c r="R150" i="7"/>
  <c r="Q147" i="7"/>
  <c r="L147" i="7"/>
  <c r="D147" i="7"/>
  <c r="M146" i="7"/>
  <c r="N142" i="7"/>
  <c r="H142" i="7"/>
  <c r="O141" i="7"/>
  <c r="B140" i="7"/>
  <c r="Q138" i="7"/>
  <c r="L138" i="7"/>
  <c r="D138" i="7"/>
  <c r="N134" i="7"/>
  <c r="H134" i="7"/>
  <c r="O133" i="7"/>
  <c r="B132" i="7"/>
  <c r="Q130" i="7"/>
  <c r="L130" i="7"/>
  <c r="D130" i="7"/>
  <c r="N126" i="7"/>
  <c r="H126" i="7"/>
  <c r="M124" i="7"/>
  <c r="B124" i="7"/>
  <c r="G123" i="7"/>
  <c r="R120" i="7"/>
  <c r="L120" i="7"/>
  <c r="B120" i="7"/>
  <c r="A118" i="7"/>
  <c r="F118" i="7"/>
  <c r="M118" i="7"/>
  <c r="R118" i="7"/>
  <c r="O116" i="7"/>
  <c r="H116" i="7"/>
  <c r="O115" i="7"/>
  <c r="Q112" i="7"/>
  <c r="D112" i="7"/>
  <c r="N102" i="7"/>
  <c r="R101" i="7"/>
  <c r="A93" i="7"/>
  <c r="O93" i="7"/>
  <c r="R93" i="7"/>
  <c r="M93" i="7"/>
  <c r="O86" i="7"/>
  <c r="A78" i="7"/>
  <c r="F78" i="7"/>
  <c r="M78" i="7"/>
  <c r="R78" i="7"/>
  <c r="H78" i="7"/>
  <c r="N78" i="7"/>
  <c r="D78" i="7"/>
  <c r="L78" i="7"/>
  <c r="Q78" i="7"/>
  <c r="O70" i="7"/>
  <c r="B108" i="7"/>
  <c r="B100" i="7"/>
  <c r="R96" i="7"/>
  <c r="M96" i="7"/>
  <c r="F96" i="7"/>
  <c r="O95" i="7"/>
  <c r="B92" i="7"/>
  <c r="R88" i="7"/>
  <c r="M88" i="7"/>
  <c r="F88" i="7"/>
  <c r="O87" i="7"/>
  <c r="R84" i="7"/>
  <c r="M84" i="7"/>
  <c r="F84" i="7"/>
  <c r="O83" i="7"/>
  <c r="C83" i="7"/>
  <c r="B80" i="7"/>
  <c r="R76" i="7"/>
  <c r="M76" i="7"/>
  <c r="F76" i="7"/>
  <c r="O75" i="7"/>
  <c r="C75" i="7"/>
  <c r="R72" i="7"/>
  <c r="M72" i="7"/>
  <c r="F72" i="7"/>
  <c r="O71" i="7"/>
  <c r="B96" i="7"/>
  <c r="B88" i="7"/>
  <c r="B84" i="7"/>
  <c r="B76" i="7"/>
  <c r="B72" i="7"/>
  <c r="B114" i="7"/>
  <c r="Q108" i="7"/>
  <c r="L108" i="7"/>
  <c r="D108" i="7"/>
  <c r="M107" i="7"/>
  <c r="B106" i="7"/>
  <c r="Q100" i="7"/>
  <c r="L100" i="7"/>
  <c r="D100" i="7"/>
  <c r="M99" i="7"/>
  <c r="B98" i="7"/>
  <c r="N96" i="7"/>
  <c r="H96" i="7"/>
  <c r="R95" i="7"/>
  <c r="Q92" i="7"/>
  <c r="L92" i="7"/>
  <c r="D92" i="7"/>
  <c r="M91" i="7"/>
  <c r="B90" i="7"/>
  <c r="N88" i="7"/>
  <c r="H88" i="7"/>
  <c r="R87" i="7"/>
  <c r="N84" i="7"/>
  <c r="H84" i="7"/>
  <c r="R83" i="7"/>
  <c r="B82" i="7"/>
  <c r="Q80" i="7"/>
  <c r="L80" i="7"/>
  <c r="D80" i="7"/>
  <c r="N76" i="7"/>
  <c r="H76" i="7"/>
  <c r="R75" i="7"/>
  <c r="B74" i="7"/>
  <c r="N72" i="7"/>
  <c r="H72" i="7"/>
  <c r="R71" i="7"/>
  <c r="Q60" i="7"/>
  <c r="Q44" i="7"/>
  <c r="O69" i="7"/>
  <c r="O68" i="7"/>
  <c r="Q56" i="7"/>
  <c r="R69" i="7"/>
  <c r="M69" i="7"/>
  <c r="R68" i="7"/>
  <c r="M68" i="7"/>
  <c r="O67" i="7"/>
  <c r="Q68" i="7"/>
  <c r="N68" i="7"/>
  <c r="H68" i="7"/>
  <c r="D68" i="7"/>
  <c r="R67" i="7"/>
  <c r="M67" i="7"/>
  <c r="F68" i="7"/>
  <c r="B68" i="7"/>
  <c r="N56" i="7"/>
  <c r="Q48" i="7"/>
  <c r="Q64" i="7"/>
  <c r="R56" i="7"/>
  <c r="O56" i="7"/>
  <c r="M56" i="7"/>
  <c r="H56" i="7"/>
  <c r="Q52" i="7"/>
  <c r="N48" i="7"/>
  <c r="Q40" i="7"/>
  <c r="O35" i="7"/>
  <c r="R48" i="7"/>
  <c r="O48" i="7"/>
  <c r="M48" i="7"/>
  <c r="H48" i="7"/>
  <c r="O46" i="7"/>
  <c r="N44" i="7"/>
  <c r="O43" i="7"/>
  <c r="R42" i="7"/>
  <c r="Q36" i="7"/>
  <c r="Q17" i="7"/>
  <c r="O55" i="7"/>
  <c r="O54" i="7"/>
  <c r="O50" i="7"/>
  <c r="O47" i="7"/>
  <c r="R46" i="7"/>
  <c r="M46" i="7"/>
  <c r="O45" i="7"/>
  <c r="R44" i="7"/>
  <c r="O44" i="7"/>
  <c r="M44" i="7"/>
  <c r="H44" i="7"/>
  <c r="O42" i="7"/>
  <c r="N40" i="7"/>
  <c r="O39" i="7"/>
  <c r="O38" i="7"/>
  <c r="N36" i="7"/>
  <c r="R35" i="7"/>
  <c r="M35" i="7"/>
  <c r="R47" i="7"/>
  <c r="M47" i="7"/>
  <c r="R36" i="7"/>
  <c r="O36" i="7"/>
  <c r="M36" i="7"/>
  <c r="H36" i="7"/>
  <c r="Q21" i="7"/>
  <c r="O66" i="7"/>
  <c r="N64" i="7"/>
  <c r="O63" i="7"/>
  <c r="O62" i="7"/>
  <c r="N60" i="7"/>
  <c r="O59" i="7"/>
  <c r="O58" i="7"/>
  <c r="R55" i="7"/>
  <c r="M55" i="7"/>
  <c r="R54" i="7"/>
  <c r="M54" i="7"/>
  <c r="N52" i="7"/>
  <c r="O51" i="7"/>
  <c r="R50" i="7"/>
  <c r="M50" i="7"/>
  <c r="O49" i="7"/>
  <c r="R43" i="7"/>
  <c r="M43" i="7"/>
  <c r="M42" i="7"/>
  <c r="D64" i="7"/>
  <c r="D60" i="7"/>
  <c r="D52" i="7"/>
  <c r="D48" i="7"/>
  <c r="D44" i="7"/>
  <c r="R40" i="7"/>
  <c r="O40" i="7"/>
  <c r="M40" i="7"/>
  <c r="H40" i="7"/>
  <c r="R39" i="7"/>
  <c r="M39" i="7"/>
  <c r="R38" i="7"/>
  <c r="M38" i="7"/>
  <c r="D36" i="7"/>
  <c r="Q19" i="7"/>
  <c r="R66" i="7"/>
  <c r="M66" i="7"/>
  <c r="O65" i="7"/>
  <c r="R64" i="7"/>
  <c r="O64" i="7"/>
  <c r="M64" i="7"/>
  <c r="H64" i="7"/>
  <c r="R63" i="7"/>
  <c r="M63" i="7"/>
  <c r="R62" i="7"/>
  <c r="M62" i="7"/>
  <c r="O61" i="7"/>
  <c r="R60" i="7"/>
  <c r="O60" i="7"/>
  <c r="M60" i="7"/>
  <c r="H60" i="7"/>
  <c r="R59" i="7"/>
  <c r="M59" i="7"/>
  <c r="R58" i="7"/>
  <c r="M58" i="7"/>
  <c r="D56" i="7"/>
  <c r="R52" i="7"/>
  <c r="O52" i="7"/>
  <c r="M52" i="7"/>
  <c r="H52" i="7"/>
  <c r="R51" i="7"/>
  <c r="M51" i="7"/>
  <c r="D40" i="7"/>
  <c r="N21" i="7"/>
  <c r="N19" i="7"/>
  <c r="O18" i="7"/>
  <c r="Q66" i="7"/>
  <c r="N66" i="7"/>
  <c r="H66" i="7"/>
  <c r="D66" i="7"/>
  <c r="R65" i="7"/>
  <c r="M65" i="7"/>
  <c r="F64" i="7"/>
  <c r="B64" i="7"/>
  <c r="Q62" i="7"/>
  <c r="N62" i="7"/>
  <c r="H62" i="7"/>
  <c r="D62" i="7"/>
  <c r="R61" i="7"/>
  <c r="M61" i="7"/>
  <c r="F60" i="7"/>
  <c r="B60" i="7"/>
  <c r="Q58" i="7"/>
  <c r="N58" i="7"/>
  <c r="H58" i="7"/>
  <c r="D58" i="7"/>
  <c r="O57" i="7"/>
  <c r="F56" i="7"/>
  <c r="B56" i="7"/>
  <c r="Q54" i="7"/>
  <c r="N54" i="7"/>
  <c r="H54" i="7"/>
  <c r="D54" i="7"/>
  <c r="O53" i="7"/>
  <c r="F52" i="7"/>
  <c r="B52" i="7"/>
  <c r="Q50" i="7"/>
  <c r="N50" i="7"/>
  <c r="H50" i="7"/>
  <c r="D50" i="7"/>
  <c r="R49" i="7"/>
  <c r="M49" i="7"/>
  <c r="F48" i="7"/>
  <c r="B48" i="7"/>
  <c r="Q46" i="7"/>
  <c r="N46" i="7"/>
  <c r="H46" i="7"/>
  <c r="D46" i="7"/>
  <c r="R45" i="7"/>
  <c r="M45" i="7"/>
  <c r="F44" i="7"/>
  <c r="B44" i="7"/>
  <c r="Q42" i="7"/>
  <c r="N42" i="7"/>
  <c r="H42" i="7"/>
  <c r="D42" i="7"/>
  <c r="O41" i="7"/>
  <c r="F40" i="7"/>
  <c r="B40" i="7"/>
  <c r="Q38" i="7"/>
  <c r="N38" i="7"/>
  <c r="H38" i="7"/>
  <c r="D38" i="7"/>
  <c r="O37" i="7"/>
  <c r="F36" i="7"/>
  <c r="B36" i="7"/>
  <c r="F66" i="7"/>
  <c r="B66" i="7"/>
  <c r="F62" i="7"/>
  <c r="B62" i="7"/>
  <c r="F58" i="7"/>
  <c r="B58" i="7"/>
  <c r="F54" i="7"/>
  <c r="B54" i="7"/>
  <c r="F50" i="7"/>
  <c r="B50" i="7"/>
  <c r="F46" i="7"/>
  <c r="B46" i="7"/>
  <c r="F42" i="7"/>
  <c r="B42" i="7"/>
  <c r="F38" i="7"/>
  <c r="B38" i="7"/>
  <c r="Q9" i="7"/>
  <c r="O6" i="7"/>
  <c r="Q5" i="7"/>
  <c r="Q32" i="7"/>
  <c r="Q11" i="7"/>
  <c r="N9" i="7"/>
  <c r="O8" i="7"/>
  <c r="Q7" i="7"/>
  <c r="Q3" i="7"/>
  <c r="O4" i="7"/>
  <c r="Q15" i="7"/>
  <c r="O34" i="7"/>
  <c r="N32" i="7"/>
  <c r="O31" i="7"/>
  <c r="O30" i="7"/>
  <c r="R34" i="7"/>
  <c r="M34" i="7"/>
  <c r="O33" i="7"/>
  <c r="Q34" i="7"/>
  <c r="N34" i="7"/>
  <c r="H34" i="7"/>
  <c r="D34" i="7"/>
  <c r="R33" i="7"/>
  <c r="M33" i="7"/>
  <c r="F34" i="7"/>
  <c r="B34" i="7"/>
  <c r="R32" i="7"/>
  <c r="O32" i="7"/>
  <c r="M32" i="7"/>
  <c r="H32" i="7"/>
  <c r="R31" i="7"/>
  <c r="M31" i="7"/>
  <c r="R30" i="7"/>
  <c r="M30" i="7"/>
  <c r="N17" i="7"/>
  <c r="N15" i="7"/>
  <c r="O14" i="7"/>
  <c r="Q13" i="7"/>
  <c r="D32" i="7"/>
  <c r="Q29" i="7"/>
  <c r="N29" i="7"/>
  <c r="Q27" i="7"/>
  <c r="N27" i="7"/>
  <c r="Q25" i="7"/>
  <c r="N25" i="7"/>
  <c r="Q23" i="7"/>
  <c r="N23" i="7"/>
  <c r="R29" i="7"/>
  <c r="O29" i="7"/>
  <c r="M29" i="7"/>
  <c r="H29" i="7"/>
  <c r="R28" i="7"/>
  <c r="M28" i="7"/>
  <c r="R27" i="7"/>
  <c r="O27" i="7"/>
  <c r="M27" i="7"/>
  <c r="H27" i="7"/>
  <c r="R26" i="7"/>
  <c r="M26" i="7"/>
  <c r="R25" i="7"/>
  <c r="O25" i="7"/>
  <c r="M25" i="7"/>
  <c r="H25" i="7"/>
  <c r="R24" i="7"/>
  <c r="M24" i="7"/>
  <c r="R23" i="7"/>
  <c r="O23" i="7"/>
  <c r="M23" i="7"/>
  <c r="H23" i="7"/>
  <c r="R22" i="7"/>
  <c r="M22" i="7"/>
  <c r="R21" i="7"/>
  <c r="O21" i="7"/>
  <c r="M21" i="7"/>
  <c r="H21" i="7"/>
  <c r="R20" i="7"/>
  <c r="M20" i="7"/>
  <c r="R19" i="7"/>
  <c r="O19" i="7"/>
  <c r="M19" i="7"/>
  <c r="H19" i="7"/>
  <c r="R18" i="7"/>
  <c r="M18" i="7"/>
  <c r="R17" i="7"/>
  <c r="O17" i="7"/>
  <c r="M17" i="7"/>
  <c r="H17" i="7"/>
  <c r="R15" i="7"/>
  <c r="O15" i="7"/>
  <c r="M15" i="7"/>
  <c r="H15" i="7"/>
  <c r="R14" i="7"/>
  <c r="M14" i="7"/>
  <c r="N13" i="7"/>
  <c r="N11" i="7"/>
  <c r="O10" i="7"/>
  <c r="N7" i="7"/>
  <c r="N3" i="7"/>
  <c r="F32" i="7"/>
  <c r="B32" i="7"/>
  <c r="Q30" i="7"/>
  <c r="N30" i="7"/>
  <c r="H30" i="7"/>
  <c r="D30" i="7"/>
  <c r="D29" i="7"/>
  <c r="O28" i="7"/>
  <c r="D27" i="7"/>
  <c r="O26" i="7"/>
  <c r="D25" i="7"/>
  <c r="O24" i="7"/>
  <c r="D23" i="7"/>
  <c r="O22" i="7"/>
  <c r="D21" i="7"/>
  <c r="O20" i="7"/>
  <c r="D19" i="7"/>
  <c r="D17" i="7"/>
  <c r="D15" i="7"/>
  <c r="N5" i="7"/>
  <c r="F30" i="7"/>
  <c r="B30" i="7"/>
  <c r="O2" i="7"/>
  <c r="F29" i="7"/>
  <c r="B29" i="7"/>
  <c r="F27" i="7"/>
  <c r="B27" i="7"/>
  <c r="F25" i="7"/>
  <c r="B25" i="7"/>
  <c r="F23" i="7"/>
  <c r="B23" i="7"/>
  <c r="F21" i="7"/>
  <c r="B21" i="7"/>
  <c r="F19" i="7"/>
  <c r="B19" i="7"/>
  <c r="F17" i="7"/>
  <c r="B17" i="7"/>
  <c r="F15" i="7"/>
  <c r="B15" i="7"/>
  <c r="R13" i="7"/>
  <c r="O13" i="7"/>
  <c r="M13" i="7"/>
  <c r="H13" i="7"/>
  <c r="D13" i="7"/>
  <c r="O12" i="7"/>
  <c r="R11" i="7"/>
  <c r="O11" i="7"/>
  <c r="M11" i="7"/>
  <c r="H11" i="7"/>
  <c r="D11" i="7"/>
  <c r="R10" i="7"/>
  <c r="M10" i="7"/>
  <c r="R9" i="7"/>
  <c r="O9" i="7"/>
  <c r="M9" i="7"/>
  <c r="H9" i="7"/>
  <c r="D9" i="7"/>
  <c r="R8" i="7"/>
  <c r="M8" i="7"/>
  <c r="R7" i="7"/>
  <c r="O7" i="7"/>
  <c r="M7" i="7"/>
  <c r="H7" i="7"/>
  <c r="D7" i="7"/>
  <c r="R6" i="7"/>
  <c r="M6" i="7"/>
  <c r="R5" i="7"/>
  <c r="O5" i="7"/>
  <c r="M5" i="7"/>
  <c r="H5" i="7"/>
  <c r="D5" i="7"/>
  <c r="R4" i="7"/>
  <c r="M4" i="7"/>
  <c r="R3" i="7"/>
  <c r="O3" i="7"/>
  <c r="M3" i="7"/>
  <c r="H3" i="7"/>
  <c r="D3" i="7"/>
  <c r="R2" i="7"/>
  <c r="M2" i="7"/>
  <c r="F13" i="7"/>
  <c r="B13" i="7"/>
  <c r="F11" i="7"/>
  <c r="B11" i="7"/>
  <c r="F9" i="7"/>
  <c r="B9" i="7"/>
  <c r="F7" i="7"/>
  <c r="B7" i="7"/>
  <c r="F5" i="7"/>
  <c r="B5" i="7"/>
  <c r="F3" i="7"/>
  <c r="B3" i="7"/>
  <c r="L2" i="7"/>
  <c r="G1000" i="7"/>
  <c r="E1000" i="7"/>
  <c r="C1000" i="7"/>
  <c r="Q999" i="7"/>
  <c r="N999" i="7"/>
  <c r="L999" i="7"/>
  <c r="H999" i="7"/>
  <c r="F999" i="7"/>
  <c r="D999" i="7"/>
  <c r="B999" i="7"/>
  <c r="G998" i="7"/>
  <c r="E998" i="7"/>
  <c r="C998" i="7"/>
  <c r="Q997" i="7"/>
  <c r="N997" i="7"/>
  <c r="L997" i="7"/>
  <c r="H997" i="7"/>
  <c r="F997" i="7"/>
  <c r="D997" i="7"/>
  <c r="B997" i="7"/>
  <c r="G996" i="7"/>
  <c r="E996" i="7"/>
  <c r="C996" i="7"/>
  <c r="Q995" i="7"/>
  <c r="N995" i="7"/>
  <c r="L995" i="7"/>
  <c r="H995" i="7"/>
  <c r="F995" i="7"/>
  <c r="D995" i="7"/>
  <c r="B995" i="7"/>
  <c r="G994" i="7"/>
  <c r="E994" i="7"/>
  <c r="C994" i="7"/>
  <c r="Q993" i="7"/>
  <c r="N993" i="7"/>
  <c r="L993" i="7"/>
  <c r="H993" i="7"/>
  <c r="F993" i="7"/>
  <c r="D993" i="7"/>
  <c r="B993" i="7"/>
  <c r="G992" i="7"/>
  <c r="E992" i="7"/>
  <c r="C992" i="7"/>
  <c r="Q991" i="7"/>
  <c r="N991" i="7"/>
  <c r="L991" i="7"/>
  <c r="H991" i="7"/>
  <c r="F991" i="7"/>
  <c r="D991" i="7"/>
  <c r="B991" i="7"/>
  <c r="G990" i="7"/>
  <c r="E990" i="7"/>
  <c r="C990" i="7"/>
  <c r="Q989" i="7"/>
  <c r="N989" i="7"/>
  <c r="L989" i="7"/>
  <c r="H989" i="7"/>
  <c r="F989" i="7"/>
  <c r="D989" i="7"/>
  <c r="B989" i="7"/>
  <c r="G988" i="7"/>
  <c r="E988" i="7"/>
  <c r="C988" i="7"/>
  <c r="Q987" i="7"/>
  <c r="N987" i="7"/>
  <c r="L987" i="7"/>
  <c r="H987" i="7"/>
  <c r="F987" i="7"/>
  <c r="D987" i="7"/>
  <c r="B987" i="7"/>
  <c r="G986" i="7"/>
  <c r="E986" i="7"/>
  <c r="C986" i="7"/>
  <c r="Q985" i="7"/>
  <c r="N985" i="7"/>
  <c r="L985" i="7"/>
  <c r="H985" i="7"/>
  <c r="F985" i="7"/>
  <c r="D985" i="7"/>
  <c r="B985" i="7"/>
  <c r="G984" i="7"/>
  <c r="E984" i="7"/>
  <c r="C984" i="7"/>
  <c r="Q983" i="7"/>
  <c r="N983" i="7"/>
  <c r="L983" i="7"/>
  <c r="H983" i="7"/>
  <c r="F983" i="7"/>
  <c r="D983" i="7"/>
  <c r="B983" i="7"/>
  <c r="G982" i="7"/>
  <c r="E982" i="7"/>
  <c r="C982" i="7"/>
  <c r="Q981" i="7"/>
  <c r="N981" i="7"/>
  <c r="L981" i="7"/>
  <c r="H981" i="7"/>
  <c r="F981" i="7"/>
  <c r="D981" i="7"/>
  <c r="B981" i="7"/>
  <c r="G980" i="7"/>
  <c r="E980" i="7"/>
  <c r="C980" i="7"/>
  <c r="Q979" i="7"/>
  <c r="N979" i="7"/>
  <c r="L979" i="7"/>
  <c r="H979" i="7"/>
  <c r="F979" i="7"/>
  <c r="D979" i="7"/>
  <c r="B979" i="7"/>
  <c r="G978" i="7"/>
  <c r="E978" i="7"/>
  <c r="C978" i="7"/>
  <c r="Q977" i="7"/>
  <c r="N977" i="7"/>
  <c r="L977" i="7"/>
  <c r="H977" i="7"/>
  <c r="F977" i="7"/>
  <c r="D977" i="7"/>
  <c r="B977" i="7"/>
  <c r="G976" i="7"/>
  <c r="E976" i="7"/>
  <c r="C976" i="7"/>
  <c r="Q975" i="7"/>
  <c r="N975" i="7"/>
  <c r="L975" i="7"/>
  <c r="H975" i="7"/>
  <c r="F975" i="7"/>
  <c r="D975" i="7"/>
  <c r="B975" i="7"/>
  <c r="G974" i="7"/>
  <c r="E974" i="7"/>
  <c r="C974" i="7"/>
  <c r="Q973" i="7"/>
  <c r="N973" i="7"/>
  <c r="L973" i="7"/>
  <c r="H973" i="7"/>
  <c r="F973" i="7"/>
  <c r="D973" i="7"/>
  <c r="B973" i="7"/>
  <c r="G972" i="7"/>
  <c r="E972" i="7"/>
  <c r="C972" i="7"/>
  <c r="Q971" i="7"/>
  <c r="N971" i="7"/>
  <c r="L971" i="7"/>
  <c r="H971" i="7"/>
  <c r="F971" i="7"/>
  <c r="D971" i="7"/>
  <c r="B971" i="7"/>
  <c r="G970" i="7"/>
  <c r="E970" i="7"/>
  <c r="C970" i="7"/>
  <c r="Q969" i="7"/>
  <c r="N969" i="7"/>
  <c r="L969" i="7"/>
  <c r="H969" i="7"/>
  <c r="F969" i="7"/>
  <c r="D969" i="7"/>
  <c r="B969" i="7"/>
  <c r="G968" i="7"/>
  <c r="E968" i="7"/>
  <c r="C968" i="7"/>
  <c r="Q967" i="7"/>
  <c r="N967" i="7"/>
  <c r="L967" i="7"/>
  <c r="H967" i="7"/>
  <c r="F967" i="7"/>
  <c r="D967" i="7"/>
  <c r="B967" i="7"/>
  <c r="G966" i="7"/>
  <c r="E966" i="7"/>
  <c r="C966" i="7"/>
  <c r="Q965" i="7"/>
  <c r="N965" i="7"/>
  <c r="L965" i="7"/>
  <c r="H965" i="7"/>
  <c r="F965" i="7"/>
  <c r="D965" i="7"/>
  <c r="B965" i="7"/>
  <c r="G964" i="7"/>
  <c r="E964" i="7"/>
  <c r="C964" i="7"/>
  <c r="Q963" i="7"/>
  <c r="N963" i="7"/>
  <c r="L963" i="7"/>
  <c r="H963" i="7"/>
  <c r="F963" i="7"/>
  <c r="D963" i="7"/>
  <c r="B963" i="7"/>
  <c r="G962" i="7"/>
  <c r="E962" i="7"/>
  <c r="C962" i="7"/>
  <c r="Q961" i="7"/>
  <c r="N961" i="7"/>
  <c r="L961" i="7"/>
  <c r="H961" i="7"/>
  <c r="F961" i="7"/>
  <c r="D961" i="7"/>
  <c r="B961" i="7"/>
  <c r="G960" i="7"/>
  <c r="E960" i="7"/>
  <c r="C960" i="7"/>
  <c r="Q959" i="7"/>
  <c r="N959" i="7"/>
  <c r="L959" i="7"/>
  <c r="H959" i="7"/>
  <c r="F959" i="7"/>
  <c r="D959" i="7"/>
  <c r="B959" i="7"/>
  <c r="G958" i="7"/>
  <c r="E958" i="7"/>
  <c r="C958" i="7"/>
  <c r="Q957" i="7"/>
  <c r="N957" i="7"/>
  <c r="L957" i="7"/>
  <c r="H957" i="7"/>
  <c r="F957" i="7"/>
  <c r="D957" i="7"/>
  <c r="B957" i="7"/>
  <c r="G956" i="7"/>
  <c r="E956" i="7"/>
  <c r="C956" i="7"/>
  <c r="Q955" i="7"/>
  <c r="N955" i="7"/>
  <c r="L955" i="7"/>
  <c r="H955" i="7"/>
  <c r="F955" i="7"/>
  <c r="D955" i="7"/>
  <c r="B955" i="7"/>
  <c r="G954" i="7"/>
  <c r="E954" i="7"/>
  <c r="C954" i="7"/>
  <c r="Q953" i="7"/>
  <c r="N953" i="7"/>
  <c r="L953" i="7"/>
  <c r="H953" i="7"/>
  <c r="F953" i="7"/>
  <c r="D953" i="7"/>
  <c r="B953" i="7"/>
  <c r="G952" i="7"/>
  <c r="E952" i="7"/>
  <c r="C952" i="7"/>
  <c r="Q951" i="7"/>
  <c r="N951" i="7"/>
  <c r="L951" i="7"/>
  <c r="H951" i="7"/>
  <c r="F951" i="7"/>
  <c r="D951" i="7"/>
  <c r="B951" i="7"/>
  <c r="G950" i="7"/>
  <c r="E950" i="7"/>
  <c r="C950" i="7"/>
  <c r="Q949" i="7"/>
  <c r="N949" i="7"/>
  <c r="L949" i="7"/>
  <c r="H949" i="7"/>
  <c r="F949" i="7"/>
  <c r="D949" i="7"/>
  <c r="B949" i="7"/>
  <c r="G948" i="7"/>
  <c r="E948" i="7"/>
  <c r="C948" i="7"/>
  <c r="Q947" i="7"/>
  <c r="N947" i="7"/>
  <c r="L947" i="7"/>
  <c r="H947" i="7"/>
  <c r="F947" i="7"/>
  <c r="D947" i="7"/>
  <c r="B947" i="7"/>
  <c r="G946" i="7"/>
  <c r="E946" i="7"/>
  <c r="C946" i="7"/>
  <c r="Q945" i="7"/>
  <c r="N945" i="7"/>
  <c r="L945" i="7"/>
  <c r="H945" i="7"/>
  <c r="F945" i="7"/>
  <c r="D945" i="7"/>
  <c r="B945" i="7"/>
  <c r="G944" i="7"/>
  <c r="E944" i="7"/>
  <c r="C944" i="7"/>
  <c r="Q943" i="7"/>
  <c r="N943" i="7"/>
  <c r="L943" i="7"/>
  <c r="H943" i="7"/>
  <c r="F943" i="7"/>
  <c r="D943" i="7"/>
  <c r="B943" i="7"/>
  <c r="G942" i="7"/>
  <c r="E942" i="7"/>
  <c r="C942" i="7"/>
  <c r="Q941" i="7"/>
  <c r="N941" i="7"/>
  <c r="L941" i="7"/>
  <c r="H941" i="7"/>
  <c r="F941" i="7"/>
  <c r="D941" i="7"/>
  <c r="B941" i="7"/>
  <c r="G940" i="7"/>
  <c r="E940" i="7"/>
  <c r="C940" i="7"/>
  <c r="Q939" i="7"/>
  <c r="N939" i="7"/>
  <c r="L939" i="7"/>
  <c r="H939" i="7"/>
  <c r="F939" i="7"/>
  <c r="D939" i="7"/>
  <c r="B939" i="7"/>
  <c r="G938" i="7"/>
  <c r="E938" i="7"/>
  <c r="C938" i="7"/>
  <c r="Q937" i="7"/>
  <c r="N937" i="7"/>
  <c r="L937" i="7"/>
  <c r="H937" i="7"/>
  <c r="F937" i="7"/>
  <c r="D937" i="7"/>
  <c r="B937" i="7"/>
  <c r="G936" i="7"/>
  <c r="E936" i="7"/>
  <c r="C936" i="7"/>
  <c r="Q935" i="7"/>
  <c r="N935" i="7"/>
  <c r="L935" i="7"/>
  <c r="H935" i="7"/>
  <c r="F935" i="7"/>
  <c r="D935" i="7"/>
  <c r="B935" i="7"/>
  <c r="G934" i="7"/>
  <c r="E934" i="7"/>
  <c r="C934" i="7"/>
  <c r="Q933" i="7"/>
  <c r="N933" i="7"/>
  <c r="L933" i="7"/>
  <c r="H933" i="7"/>
  <c r="F933" i="7"/>
  <c r="D933" i="7"/>
  <c r="B933" i="7"/>
  <c r="G932" i="7"/>
  <c r="E932" i="7"/>
  <c r="C932" i="7"/>
  <c r="Q931" i="7"/>
  <c r="N931" i="7"/>
  <c r="L931" i="7"/>
  <c r="H931" i="7"/>
  <c r="F931" i="7"/>
  <c r="D931" i="7"/>
  <c r="B931" i="7"/>
  <c r="G930" i="7"/>
  <c r="E930" i="7"/>
  <c r="C930" i="7"/>
  <c r="Q929" i="7"/>
  <c r="N929" i="7"/>
  <c r="L929" i="7"/>
  <c r="H929" i="7"/>
  <c r="F929" i="7"/>
  <c r="D929" i="7"/>
  <c r="B929" i="7"/>
  <c r="G928" i="7"/>
  <c r="E928" i="7"/>
  <c r="C928" i="7"/>
  <c r="Q927" i="7"/>
  <c r="N927" i="7"/>
  <c r="L927" i="7"/>
  <c r="H927" i="7"/>
  <c r="F927" i="7"/>
  <c r="D927" i="7"/>
  <c r="B927" i="7"/>
  <c r="G926" i="7"/>
  <c r="E926" i="7"/>
  <c r="C926" i="7"/>
  <c r="Q925" i="7"/>
  <c r="N925" i="7"/>
  <c r="L925" i="7"/>
  <c r="H925" i="7"/>
  <c r="F925" i="7"/>
  <c r="D925" i="7"/>
  <c r="B925" i="7"/>
  <c r="G924" i="7"/>
  <c r="E924" i="7"/>
  <c r="C924" i="7"/>
  <c r="Q923" i="7"/>
  <c r="N923" i="7"/>
  <c r="L923" i="7"/>
  <c r="H923" i="7"/>
  <c r="F923" i="7"/>
  <c r="D923" i="7"/>
  <c r="B923" i="7"/>
  <c r="G922" i="7"/>
  <c r="E922" i="7"/>
  <c r="C922" i="7"/>
  <c r="Q921" i="7"/>
  <c r="N921" i="7"/>
  <c r="L921" i="7"/>
  <c r="H921" i="7"/>
  <c r="F921" i="7"/>
  <c r="D921" i="7"/>
  <c r="B921" i="7"/>
  <c r="G920" i="7"/>
  <c r="E920" i="7"/>
  <c r="C920" i="7"/>
  <c r="Q919" i="7"/>
  <c r="N919" i="7"/>
  <c r="L919" i="7"/>
  <c r="H919" i="7"/>
  <c r="F919" i="7"/>
  <c r="D919" i="7"/>
  <c r="B919" i="7"/>
  <c r="G918" i="7"/>
  <c r="E918" i="7"/>
  <c r="C918" i="7"/>
  <c r="Q917" i="7"/>
  <c r="N917" i="7"/>
  <c r="L917" i="7"/>
  <c r="H917" i="7"/>
  <c r="F917" i="7"/>
  <c r="D917" i="7"/>
  <c r="B917" i="7"/>
  <c r="G916" i="7"/>
  <c r="E916" i="7"/>
  <c r="C916" i="7"/>
  <c r="Q915" i="7"/>
  <c r="N915" i="7"/>
  <c r="L915" i="7"/>
  <c r="H915" i="7"/>
  <c r="F915" i="7"/>
  <c r="D915" i="7"/>
  <c r="B915" i="7"/>
  <c r="G914" i="7"/>
  <c r="E914" i="7"/>
  <c r="C914" i="7"/>
  <c r="Q913" i="7"/>
  <c r="N913" i="7"/>
  <c r="L913" i="7"/>
  <c r="H913" i="7"/>
  <c r="F913" i="7"/>
  <c r="D913" i="7"/>
  <c r="B913" i="7"/>
  <c r="G912" i="7"/>
  <c r="E912" i="7"/>
  <c r="C912" i="7"/>
  <c r="Q911" i="7"/>
  <c r="N911" i="7"/>
  <c r="L911" i="7"/>
  <c r="H911" i="7"/>
  <c r="F911" i="7"/>
  <c r="D911" i="7"/>
  <c r="B911" i="7"/>
  <c r="G910" i="7"/>
  <c r="E910" i="7"/>
  <c r="C910" i="7"/>
  <c r="Q909" i="7"/>
  <c r="N909" i="7"/>
  <c r="L909" i="7"/>
  <c r="H909" i="7"/>
  <c r="F909" i="7"/>
  <c r="D909" i="7"/>
  <c r="B909" i="7"/>
  <c r="G908" i="7"/>
  <c r="E908" i="7"/>
  <c r="C908" i="7"/>
  <c r="Q907" i="7"/>
  <c r="N907" i="7"/>
  <c r="L907" i="7"/>
  <c r="H907" i="7"/>
  <c r="F907" i="7"/>
  <c r="D907" i="7"/>
  <c r="B907" i="7"/>
  <c r="G906" i="7"/>
  <c r="E906" i="7"/>
  <c r="C906" i="7"/>
  <c r="Q905" i="7"/>
  <c r="N905" i="7"/>
  <c r="L905" i="7"/>
  <c r="H905" i="7"/>
  <c r="F905" i="7"/>
  <c r="D905" i="7"/>
  <c r="B905" i="7"/>
  <c r="G904" i="7"/>
  <c r="E904" i="7"/>
  <c r="C904" i="7"/>
  <c r="Q903" i="7"/>
  <c r="N903" i="7"/>
  <c r="L903" i="7"/>
  <c r="H903" i="7"/>
  <c r="F903" i="7"/>
  <c r="D903" i="7"/>
  <c r="B903" i="7"/>
  <c r="G902" i="7"/>
  <c r="E902" i="7"/>
  <c r="C902" i="7"/>
  <c r="Q901" i="7"/>
  <c r="N901" i="7"/>
  <c r="L901" i="7"/>
  <c r="H901" i="7"/>
  <c r="F901" i="7"/>
  <c r="D901" i="7"/>
  <c r="B901" i="7"/>
  <c r="G900" i="7"/>
  <c r="E900" i="7"/>
  <c r="C900" i="7"/>
  <c r="Q899" i="7"/>
  <c r="N899" i="7"/>
  <c r="L899" i="7"/>
  <c r="H899" i="7"/>
  <c r="F899" i="7"/>
  <c r="D899" i="7"/>
  <c r="B899" i="7"/>
  <c r="G898" i="7"/>
  <c r="E898" i="7"/>
  <c r="C898" i="7"/>
  <c r="Q897" i="7"/>
  <c r="N897" i="7"/>
  <c r="L897" i="7"/>
  <c r="H897" i="7"/>
  <c r="F897" i="7"/>
  <c r="D897" i="7"/>
  <c r="B897" i="7"/>
  <c r="G896" i="7"/>
  <c r="E896" i="7"/>
  <c r="C896" i="7"/>
  <c r="Q895" i="7"/>
  <c r="N895" i="7"/>
  <c r="L895" i="7"/>
  <c r="H895" i="7"/>
  <c r="F895" i="7"/>
  <c r="D895" i="7"/>
  <c r="B895" i="7"/>
  <c r="G894" i="7"/>
  <c r="E894" i="7"/>
  <c r="C894" i="7"/>
  <c r="Q893" i="7"/>
  <c r="N893" i="7"/>
  <c r="L893" i="7"/>
  <c r="H893" i="7"/>
  <c r="F893" i="7"/>
  <c r="D893" i="7"/>
  <c r="B893" i="7"/>
  <c r="G892" i="7"/>
  <c r="E892" i="7"/>
  <c r="C892" i="7"/>
  <c r="Q891" i="7"/>
  <c r="N891" i="7"/>
  <c r="L891" i="7"/>
  <c r="H891" i="7"/>
  <c r="F891" i="7"/>
  <c r="D891" i="7"/>
  <c r="B891" i="7"/>
  <c r="G890" i="7"/>
  <c r="E890" i="7"/>
  <c r="C890" i="7"/>
  <c r="Q889" i="7"/>
  <c r="N889" i="7"/>
  <c r="L889" i="7"/>
  <c r="H889" i="7"/>
  <c r="F889" i="7"/>
  <c r="D889" i="7"/>
  <c r="B889" i="7"/>
  <c r="G888" i="7"/>
  <c r="E888" i="7"/>
  <c r="C888" i="7"/>
  <c r="Q887" i="7"/>
  <c r="N887" i="7"/>
  <c r="L887" i="7"/>
  <c r="H887" i="7"/>
  <c r="F887" i="7"/>
  <c r="D887" i="7"/>
  <c r="B887" i="7"/>
  <c r="G886" i="7"/>
  <c r="E886" i="7"/>
  <c r="C886" i="7"/>
  <c r="Q885" i="7"/>
  <c r="N885" i="7"/>
  <c r="L885" i="7"/>
  <c r="H885" i="7"/>
  <c r="F885" i="7"/>
  <c r="D885" i="7"/>
  <c r="B885" i="7"/>
  <c r="G884" i="7"/>
  <c r="E884" i="7"/>
  <c r="C884" i="7"/>
  <c r="Q883" i="7"/>
  <c r="N883" i="7"/>
  <c r="L883" i="7"/>
  <c r="H883" i="7"/>
  <c r="F883" i="7"/>
  <c r="D883" i="7"/>
  <c r="B883" i="7"/>
  <c r="G882" i="7"/>
  <c r="E882" i="7"/>
  <c r="C882" i="7"/>
  <c r="Q881" i="7"/>
  <c r="N881" i="7"/>
  <c r="L881" i="7"/>
  <c r="H881" i="7"/>
  <c r="F881" i="7"/>
  <c r="D881" i="7"/>
  <c r="B881" i="7"/>
  <c r="G880" i="7"/>
  <c r="E880" i="7"/>
  <c r="C880" i="7"/>
  <c r="Q879" i="7"/>
  <c r="N879" i="7"/>
  <c r="L879" i="7"/>
  <c r="H879" i="7"/>
  <c r="F879" i="7"/>
  <c r="D879" i="7"/>
  <c r="B879" i="7"/>
  <c r="G878" i="7"/>
  <c r="E878" i="7"/>
  <c r="C878" i="7"/>
  <c r="Q877" i="7"/>
  <c r="N877" i="7"/>
  <c r="L877" i="7"/>
  <c r="H877" i="7"/>
  <c r="F877" i="7"/>
  <c r="D877" i="7"/>
  <c r="B877" i="7"/>
  <c r="G876" i="7"/>
  <c r="E876" i="7"/>
  <c r="C876" i="7"/>
  <c r="Q875" i="7"/>
  <c r="N875" i="7"/>
  <c r="L875" i="7"/>
  <c r="H875" i="7"/>
  <c r="F875" i="7"/>
  <c r="D875" i="7"/>
  <c r="B875" i="7"/>
  <c r="G874" i="7"/>
  <c r="E874" i="7"/>
  <c r="C874" i="7"/>
  <c r="Q873" i="7"/>
  <c r="N873" i="7"/>
  <c r="L873" i="7"/>
  <c r="H873" i="7"/>
  <c r="F873" i="7"/>
  <c r="D873" i="7"/>
  <c r="B873" i="7"/>
  <c r="G872" i="7"/>
  <c r="E872" i="7"/>
  <c r="C872" i="7"/>
  <c r="Q871" i="7"/>
  <c r="N871" i="7"/>
  <c r="L871" i="7"/>
  <c r="H871" i="7"/>
  <c r="F871" i="7"/>
  <c r="D871" i="7"/>
  <c r="B871" i="7"/>
  <c r="G870" i="7"/>
  <c r="E870" i="7"/>
  <c r="C870" i="7"/>
  <c r="Q869" i="7"/>
  <c r="N869" i="7"/>
  <c r="L869" i="7"/>
  <c r="H869" i="7"/>
  <c r="F869" i="7"/>
  <c r="D869" i="7"/>
  <c r="B869" i="7"/>
  <c r="G868" i="7"/>
  <c r="E868" i="7"/>
  <c r="C868" i="7"/>
  <c r="Q867" i="7"/>
  <c r="N867" i="7"/>
  <c r="L867" i="7"/>
  <c r="H867" i="7"/>
  <c r="F867" i="7"/>
  <c r="D867" i="7"/>
  <c r="B867" i="7"/>
  <c r="G866" i="7"/>
  <c r="E866" i="7"/>
  <c r="C866" i="7"/>
  <c r="Q865" i="7"/>
  <c r="N865" i="7"/>
  <c r="L865" i="7"/>
  <c r="H865" i="7"/>
  <c r="F865" i="7"/>
  <c r="D865" i="7"/>
  <c r="B865" i="7"/>
  <c r="G864" i="7"/>
  <c r="E864" i="7"/>
  <c r="C864" i="7"/>
  <c r="Q863" i="7"/>
  <c r="N863" i="7"/>
  <c r="L863" i="7"/>
  <c r="H863" i="7"/>
  <c r="F863" i="7"/>
  <c r="D863" i="7"/>
  <c r="B863" i="7"/>
  <c r="G862" i="7"/>
  <c r="E862" i="7"/>
  <c r="C862" i="7"/>
  <c r="Q861" i="7"/>
  <c r="N861" i="7"/>
  <c r="L861" i="7"/>
  <c r="H861" i="7"/>
  <c r="F861" i="7"/>
  <c r="D861" i="7"/>
  <c r="B861" i="7"/>
  <c r="G860" i="7"/>
  <c r="E860" i="7"/>
  <c r="C860" i="7"/>
  <c r="Q859" i="7"/>
  <c r="N859" i="7"/>
  <c r="L859" i="7"/>
  <c r="H859" i="7"/>
  <c r="F859" i="7"/>
  <c r="D859" i="7"/>
  <c r="B859" i="7"/>
  <c r="G858" i="7"/>
  <c r="E858" i="7"/>
  <c r="C858" i="7"/>
  <c r="Q857" i="7"/>
  <c r="N857" i="7"/>
  <c r="L857" i="7"/>
  <c r="H857" i="7"/>
  <c r="F857" i="7"/>
  <c r="D857" i="7"/>
  <c r="B857" i="7"/>
  <c r="G856" i="7"/>
  <c r="E856" i="7"/>
  <c r="C856" i="7"/>
  <c r="Q855" i="7"/>
  <c r="N855" i="7"/>
  <c r="L855" i="7"/>
  <c r="H855" i="7"/>
  <c r="F855" i="7"/>
  <c r="D855" i="7"/>
  <c r="B855" i="7"/>
  <c r="G854" i="7"/>
  <c r="E854" i="7"/>
  <c r="C854" i="7"/>
  <c r="Q853" i="7"/>
  <c r="N853" i="7"/>
  <c r="L853" i="7"/>
  <c r="H853" i="7"/>
  <c r="F853" i="7"/>
  <c r="D853" i="7"/>
  <c r="B853" i="7"/>
  <c r="G852" i="7"/>
  <c r="E852" i="7"/>
  <c r="C852" i="7"/>
  <c r="Q851" i="7"/>
  <c r="N851" i="7"/>
  <c r="L851" i="7"/>
  <c r="H851" i="7"/>
  <c r="F851" i="7"/>
  <c r="D851" i="7"/>
  <c r="B851" i="7"/>
  <c r="G850" i="7"/>
  <c r="E850" i="7"/>
  <c r="C850" i="7"/>
  <c r="Q849" i="7"/>
  <c r="N849" i="7"/>
  <c r="L849" i="7"/>
  <c r="H849" i="7"/>
  <c r="F849" i="7"/>
  <c r="D849" i="7"/>
  <c r="B849" i="7"/>
  <c r="G848" i="7"/>
  <c r="E848" i="7"/>
  <c r="C848" i="7"/>
  <c r="Q847" i="7"/>
  <c r="N847" i="7"/>
  <c r="L847" i="7"/>
  <c r="H847" i="7"/>
  <c r="F847" i="7"/>
  <c r="D847" i="7"/>
  <c r="B847" i="7"/>
  <c r="G846" i="7"/>
  <c r="E846" i="7"/>
  <c r="C846" i="7"/>
  <c r="Q845" i="7"/>
  <c r="N845" i="7"/>
  <c r="L845" i="7"/>
  <c r="H845" i="7"/>
  <c r="F845" i="7"/>
  <c r="D845" i="7"/>
  <c r="B845" i="7"/>
  <c r="G844" i="7"/>
  <c r="E844" i="7"/>
  <c r="C844" i="7"/>
  <c r="Q843" i="7"/>
  <c r="N843" i="7"/>
  <c r="L843" i="7"/>
  <c r="H843" i="7"/>
  <c r="F843" i="7"/>
  <c r="D843" i="7"/>
  <c r="B843" i="7"/>
  <c r="G842" i="7"/>
  <c r="E842" i="7"/>
  <c r="C842" i="7"/>
  <c r="Q841" i="7"/>
  <c r="N841" i="7"/>
  <c r="L841" i="7"/>
  <c r="H841" i="7"/>
  <c r="F841" i="7"/>
  <c r="D841" i="7"/>
  <c r="B841" i="7"/>
  <c r="G840" i="7"/>
  <c r="E840" i="7"/>
  <c r="C840" i="7"/>
  <c r="Q839" i="7"/>
  <c r="N839" i="7"/>
  <c r="L839" i="7"/>
  <c r="H839" i="7"/>
  <c r="F839" i="7"/>
  <c r="D839" i="7"/>
  <c r="B839" i="7"/>
  <c r="G838" i="7"/>
  <c r="E838" i="7"/>
  <c r="C838" i="7"/>
  <c r="Q837" i="7"/>
  <c r="N837" i="7"/>
  <c r="L837" i="7"/>
  <c r="H837" i="7"/>
  <c r="F837" i="7"/>
  <c r="D837" i="7"/>
  <c r="B837" i="7"/>
  <c r="G836" i="7"/>
  <c r="E836" i="7"/>
  <c r="C836" i="7"/>
  <c r="Q835" i="7"/>
  <c r="N835" i="7"/>
  <c r="L835" i="7"/>
  <c r="H835" i="7"/>
  <c r="F835" i="7"/>
  <c r="D835" i="7"/>
  <c r="B835" i="7"/>
  <c r="G834" i="7"/>
  <c r="E834" i="7"/>
  <c r="C834" i="7"/>
  <c r="Q833" i="7"/>
  <c r="N833" i="7"/>
  <c r="L833" i="7"/>
  <c r="H833" i="7"/>
  <c r="F833" i="7"/>
  <c r="D833" i="7"/>
  <c r="B833" i="7"/>
  <c r="G832" i="7"/>
  <c r="E832" i="7"/>
  <c r="C832" i="7"/>
  <c r="Q831" i="7"/>
  <c r="N831" i="7"/>
  <c r="L831" i="7"/>
  <c r="H831" i="7"/>
  <c r="F831" i="7"/>
  <c r="D831" i="7"/>
  <c r="B831" i="7"/>
  <c r="G830" i="7"/>
  <c r="E830" i="7"/>
  <c r="C830" i="7"/>
  <c r="Q829" i="7"/>
  <c r="N829" i="7"/>
  <c r="L829" i="7"/>
  <c r="H829" i="7"/>
  <c r="F829" i="7"/>
  <c r="D829" i="7"/>
  <c r="B829" i="7"/>
  <c r="G828" i="7"/>
  <c r="E828" i="7"/>
  <c r="C828" i="7"/>
  <c r="Q827" i="7"/>
  <c r="N827" i="7"/>
  <c r="L827" i="7"/>
  <c r="H827" i="7"/>
  <c r="F827" i="7"/>
  <c r="D827" i="7"/>
  <c r="B827" i="7"/>
  <c r="G826" i="7"/>
  <c r="E826" i="7"/>
  <c r="C826" i="7"/>
  <c r="Q825" i="7"/>
  <c r="N825" i="7"/>
  <c r="L825" i="7"/>
  <c r="H825" i="7"/>
  <c r="F825" i="7"/>
  <c r="D825" i="7"/>
  <c r="B825" i="7"/>
  <c r="G824" i="7"/>
  <c r="E824" i="7"/>
  <c r="C824" i="7"/>
  <c r="Q823" i="7"/>
  <c r="N823" i="7"/>
  <c r="L823" i="7"/>
  <c r="H823" i="7"/>
  <c r="F823" i="7"/>
  <c r="D823" i="7"/>
  <c r="B823" i="7"/>
  <c r="G822" i="7"/>
  <c r="E822" i="7"/>
  <c r="C822" i="7"/>
  <c r="Q821" i="7"/>
  <c r="N821" i="7"/>
  <c r="L821" i="7"/>
  <c r="H821" i="7"/>
  <c r="F821" i="7"/>
  <c r="D821" i="7"/>
  <c r="B821" i="7"/>
  <c r="G820" i="7"/>
  <c r="E820" i="7"/>
  <c r="C820" i="7"/>
  <c r="Q819" i="7"/>
  <c r="N819" i="7"/>
  <c r="L819" i="7"/>
  <c r="H819" i="7"/>
  <c r="F819" i="7"/>
  <c r="D819" i="7"/>
  <c r="B819" i="7"/>
  <c r="G818" i="7"/>
  <c r="E818" i="7"/>
  <c r="C818" i="7"/>
  <c r="Q817" i="7"/>
  <c r="N817" i="7"/>
  <c r="L817" i="7"/>
  <c r="H817" i="7"/>
  <c r="F817" i="7"/>
  <c r="D817" i="7"/>
  <c r="B817" i="7"/>
  <c r="G816" i="7"/>
  <c r="E816" i="7"/>
  <c r="C816" i="7"/>
  <c r="Q815" i="7"/>
  <c r="N815" i="7"/>
  <c r="L815" i="7"/>
  <c r="H815" i="7"/>
  <c r="F815" i="7"/>
  <c r="D815" i="7"/>
  <c r="B815" i="7"/>
  <c r="G814" i="7"/>
  <c r="E814" i="7"/>
  <c r="C814" i="7"/>
  <c r="Q813" i="7"/>
  <c r="N813" i="7"/>
  <c r="L813" i="7"/>
  <c r="H813" i="7"/>
  <c r="F813" i="7"/>
  <c r="D813" i="7"/>
  <c r="B813" i="7"/>
  <c r="G812" i="7"/>
  <c r="E812" i="7"/>
  <c r="C812" i="7"/>
  <c r="Q811" i="7"/>
  <c r="N811" i="7"/>
  <c r="L811" i="7"/>
  <c r="H811" i="7"/>
  <c r="F811" i="7"/>
  <c r="D811" i="7"/>
  <c r="B811" i="7"/>
  <c r="G810" i="7"/>
  <c r="E810" i="7"/>
  <c r="C810" i="7"/>
  <c r="Q809" i="7"/>
  <c r="N809" i="7"/>
  <c r="L809" i="7"/>
  <c r="H809" i="7"/>
  <c r="F809" i="7"/>
  <c r="D809" i="7"/>
  <c r="B809" i="7"/>
  <c r="G808" i="7"/>
  <c r="E808" i="7"/>
  <c r="C808" i="7"/>
  <c r="Q807" i="7"/>
  <c r="N807" i="7"/>
  <c r="L807" i="7"/>
  <c r="H807" i="7"/>
  <c r="F807" i="7"/>
  <c r="D807" i="7"/>
  <c r="B807" i="7"/>
  <c r="G806" i="7"/>
  <c r="E806" i="7"/>
  <c r="C806" i="7"/>
  <c r="Q805" i="7"/>
  <c r="N805" i="7"/>
  <c r="L805" i="7"/>
  <c r="H805" i="7"/>
  <c r="F805" i="7"/>
  <c r="D805" i="7"/>
  <c r="B805" i="7"/>
  <c r="G804" i="7"/>
  <c r="E804" i="7"/>
  <c r="C804" i="7"/>
  <c r="Q803" i="7"/>
  <c r="N803" i="7"/>
  <c r="L803" i="7"/>
  <c r="H803" i="7"/>
  <c r="F803" i="7"/>
  <c r="D803" i="7"/>
  <c r="B803" i="7"/>
  <c r="G802" i="7"/>
  <c r="E802" i="7"/>
  <c r="C802" i="7"/>
  <c r="Q801" i="7"/>
  <c r="N801" i="7"/>
  <c r="L801" i="7"/>
  <c r="H801" i="7"/>
  <c r="F801" i="7"/>
  <c r="D801" i="7"/>
  <c r="B801" i="7"/>
  <c r="G800" i="7"/>
  <c r="E800" i="7"/>
  <c r="C800" i="7"/>
  <c r="Q799" i="7"/>
  <c r="N799" i="7"/>
  <c r="L799" i="7"/>
  <c r="H799" i="7"/>
  <c r="F799" i="7"/>
  <c r="D799" i="7"/>
  <c r="B799" i="7"/>
  <c r="G798" i="7"/>
  <c r="E798" i="7"/>
  <c r="C798" i="7"/>
  <c r="Q797" i="7"/>
  <c r="N797" i="7"/>
  <c r="L797" i="7"/>
  <c r="H797" i="7"/>
  <c r="F797" i="7"/>
  <c r="D797" i="7"/>
  <c r="B797" i="7"/>
  <c r="G796" i="7"/>
  <c r="E796" i="7"/>
  <c r="C796" i="7"/>
  <c r="Q795" i="7"/>
  <c r="N795" i="7"/>
  <c r="L795" i="7"/>
  <c r="H795" i="7"/>
  <c r="F795" i="7"/>
  <c r="D795" i="7"/>
  <c r="B795" i="7"/>
  <c r="G794" i="7"/>
  <c r="E794" i="7"/>
  <c r="C794" i="7"/>
  <c r="Q793" i="7"/>
  <c r="N793" i="7"/>
  <c r="L793" i="7"/>
  <c r="H793" i="7"/>
  <c r="F793" i="7"/>
  <c r="D793" i="7"/>
  <c r="B793" i="7"/>
  <c r="G792" i="7"/>
  <c r="E792" i="7"/>
  <c r="C792" i="7"/>
  <c r="Q791" i="7"/>
  <c r="N791" i="7"/>
  <c r="L791" i="7"/>
  <c r="H791" i="7"/>
  <c r="F791" i="7"/>
  <c r="D791" i="7"/>
  <c r="B791" i="7"/>
  <c r="G790" i="7"/>
  <c r="E790" i="7"/>
  <c r="C790" i="7"/>
  <c r="Q789" i="7"/>
  <c r="N789" i="7"/>
  <c r="L789" i="7"/>
  <c r="H789" i="7"/>
  <c r="F789" i="7"/>
  <c r="D789" i="7"/>
  <c r="B789" i="7"/>
  <c r="G788" i="7"/>
  <c r="E788" i="7"/>
  <c r="C788" i="7"/>
  <c r="Q787" i="7"/>
  <c r="N787" i="7"/>
  <c r="L787" i="7"/>
  <c r="H787" i="7"/>
  <c r="F787" i="7"/>
  <c r="D787" i="7"/>
  <c r="B787" i="7"/>
  <c r="G786" i="7"/>
  <c r="E786" i="7"/>
  <c r="C786" i="7"/>
  <c r="Q785" i="7"/>
  <c r="N785" i="7"/>
  <c r="L785" i="7"/>
  <c r="H785" i="7"/>
  <c r="F785" i="7"/>
  <c r="D785" i="7"/>
  <c r="B785" i="7"/>
  <c r="G784" i="7"/>
  <c r="E784" i="7"/>
  <c r="C784" i="7"/>
  <c r="Q783" i="7"/>
  <c r="N783" i="7"/>
  <c r="L783" i="7"/>
  <c r="H783" i="7"/>
  <c r="F783" i="7"/>
  <c r="D783" i="7"/>
  <c r="B783" i="7"/>
  <c r="A782" i="7"/>
  <c r="C782" i="7"/>
  <c r="E782" i="7"/>
  <c r="G782" i="7"/>
  <c r="D782" i="7"/>
  <c r="R781" i="7"/>
  <c r="M781" i="7"/>
  <c r="G781" i="7"/>
  <c r="B779" i="7"/>
  <c r="D779" i="7"/>
  <c r="F779" i="7"/>
  <c r="H779" i="7"/>
  <c r="L779" i="7"/>
  <c r="N779" i="7"/>
  <c r="Q779" i="7"/>
  <c r="E779" i="7"/>
  <c r="A779" i="7"/>
  <c r="R777" i="7"/>
  <c r="M777" i="7"/>
  <c r="G777" i="7"/>
  <c r="B775" i="7"/>
  <c r="D775" i="7"/>
  <c r="F775" i="7"/>
  <c r="H775" i="7"/>
  <c r="L775" i="7"/>
  <c r="N775" i="7"/>
  <c r="Q775" i="7"/>
  <c r="E775" i="7"/>
  <c r="A775" i="7"/>
  <c r="R773" i="7"/>
  <c r="M773" i="7"/>
  <c r="G773" i="7"/>
  <c r="B771" i="7"/>
  <c r="D771" i="7"/>
  <c r="F771" i="7"/>
  <c r="H771" i="7"/>
  <c r="L771" i="7"/>
  <c r="N771" i="7"/>
  <c r="Q771" i="7"/>
  <c r="E771" i="7"/>
  <c r="A771" i="7"/>
  <c r="R769" i="7"/>
  <c r="M769" i="7"/>
  <c r="G769" i="7"/>
  <c r="B767" i="7"/>
  <c r="D767" i="7"/>
  <c r="F767" i="7"/>
  <c r="H767" i="7"/>
  <c r="L767" i="7"/>
  <c r="N767" i="7"/>
  <c r="Q767" i="7"/>
  <c r="E767" i="7"/>
  <c r="A767" i="7"/>
  <c r="R765" i="7"/>
  <c r="M765" i="7"/>
  <c r="G765" i="7"/>
  <c r="B763" i="7"/>
  <c r="D763" i="7"/>
  <c r="F763" i="7"/>
  <c r="H763" i="7"/>
  <c r="L763" i="7"/>
  <c r="N763" i="7"/>
  <c r="Q763" i="7"/>
  <c r="E763" i="7"/>
  <c r="A763" i="7"/>
  <c r="R761" i="7"/>
  <c r="M761" i="7"/>
  <c r="G761" i="7"/>
  <c r="B759" i="7"/>
  <c r="D759" i="7"/>
  <c r="F759" i="7"/>
  <c r="H759" i="7"/>
  <c r="L759" i="7"/>
  <c r="N759" i="7"/>
  <c r="Q759" i="7"/>
  <c r="E759" i="7"/>
  <c r="A759" i="7"/>
  <c r="R757" i="7"/>
  <c r="M757" i="7"/>
  <c r="G757" i="7"/>
  <c r="B755" i="7"/>
  <c r="D755" i="7"/>
  <c r="F755" i="7"/>
  <c r="H755" i="7"/>
  <c r="L755" i="7"/>
  <c r="N755" i="7"/>
  <c r="Q755" i="7"/>
  <c r="E755" i="7"/>
  <c r="A755" i="7"/>
  <c r="R753" i="7"/>
  <c r="M753" i="7"/>
  <c r="G753" i="7"/>
  <c r="B751" i="7"/>
  <c r="D751" i="7"/>
  <c r="F751" i="7"/>
  <c r="H751" i="7"/>
  <c r="L751" i="7"/>
  <c r="N751" i="7"/>
  <c r="Q751" i="7"/>
  <c r="E751" i="7"/>
  <c r="A751" i="7"/>
  <c r="R749" i="7"/>
  <c r="M749" i="7"/>
  <c r="G749" i="7"/>
  <c r="B747" i="7"/>
  <c r="D747" i="7"/>
  <c r="F747" i="7"/>
  <c r="H747" i="7"/>
  <c r="L747" i="7"/>
  <c r="N747" i="7"/>
  <c r="Q747" i="7"/>
  <c r="E747" i="7"/>
  <c r="A747" i="7"/>
  <c r="R745" i="7"/>
  <c r="M745" i="7"/>
  <c r="G745" i="7"/>
  <c r="B743" i="7"/>
  <c r="D743" i="7"/>
  <c r="F743" i="7"/>
  <c r="H743" i="7"/>
  <c r="L743" i="7"/>
  <c r="N743" i="7"/>
  <c r="Q743" i="7"/>
  <c r="E743" i="7"/>
  <c r="A743" i="7"/>
  <c r="R741" i="7"/>
  <c r="M741" i="7"/>
  <c r="G741" i="7"/>
  <c r="B739" i="7"/>
  <c r="D739" i="7"/>
  <c r="F739" i="7"/>
  <c r="H739" i="7"/>
  <c r="L739" i="7"/>
  <c r="N739" i="7"/>
  <c r="Q739" i="7"/>
  <c r="E739" i="7"/>
  <c r="A739" i="7"/>
  <c r="R737" i="7"/>
  <c r="M737" i="7"/>
  <c r="G737" i="7"/>
  <c r="B735" i="7"/>
  <c r="D735" i="7"/>
  <c r="F735" i="7"/>
  <c r="H735" i="7"/>
  <c r="L735" i="7"/>
  <c r="N735" i="7"/>
  <c r="Q735" i="7"/>
  <c r="E735" i="7"/>
  <c r="A735" i="7"/>
  <c r="R733" i="7"/>
  <c r="M733" i="7"/>
  <c r="G733" i="7"/>
  <c r="B731" i="7"/>
  <c r="D731" i="7"/>
  <c r="F731" i="7"/>
  <c r="H731" i="7"/>
  <c r="L731" i="7"/>
  <c r="N731" i="7"/>
  <c r="Q731" i="7"/>
  <c r="E731" i="7"/>
  <c r="A731" i="7"/>
  <c r="R729" i="7"/>
  <c r="M729" i="7"/>
  <c r="G729" i="7"/>
  <c r="B727" i="7"/>
  <c r="D727" i="7"/>
  <c r="F727" i="7"/>
  <c r="H727" i="7"/>
  <c r="L727" i="7"/>
  <c r="N727" i="7"/>
  <c r="Q727" i="7"/>
  <c r="E727" i="7"/>
  <c r="A727" i="7"/>
  <c r="R725" i="7"/>
  <c r="M725" i="7"/>
  <c r="G725" i="7"/>
  <c r="B723" i="7"/>
  <c r="D723" i="7"/>
  <c r="F723" i="7"/>
  <c r="H723" i="7"/>
  <c r="L723" i="7"/>
  <c r="N723" i="7"/>
  <c r="Q723" i="7"/>
  <c r="E723" i="7"/>
  <c r="A723" i="7"/>
  <c r="R721" i="7"/>
  <c r="M721" i="7"/>
  <c r="G721" i="7"/>
  <c r="B719" i="7"/>
  <c r="D719" i="7"/>
  <c r="F719" i="7"/>
  <c r="H719" i="7"/>
  <c r="L719" i="7"/>
  <c r="N719" i="7"/>
  <c r="Q719" i="7"/>
  <c r="E719" i="7"/>
  <c r="A719" i="7"/>
  <c r="R717" i="7"/>
  <c r="M717" i="7"/>
  <c r="G717" i="7"/>
  <c r="B715" i="7"/>
  <c r="D715" i="7"/>
  <c r="F715" i="7"/>
  <c r="H715" i="7"/>
  <c r="L715" i="7"/>
  <c r="N715" i="7"/>
  <c r="Q715" i="7"/>
  <c r="E715" i="7"/>
  <c r="A715" i="7"/>
  <c r="R713" i="7"/>
  <c r="M713" i="7"/>
  <c r="G713" i="7"/>
  <c r="B711" i="7"/>
  <c r="D711" i="7"/>
  <c r="F711" i="7"/>
  <c r="H711" i="7"/>
  <c r="L711" i="7"/>
  <c r="N711" i="7"/>
  <c r="Q711" i="7"/>
  <c r="E711" i="7"/>
  <c r="A711" i="7"/>
  <c r="R709" i="7"/>
  <c r="M709" i="7"/>
  <c r="G709" i="7"/>
  <c r="B707" i="7"/>
  <c r="D707" i="7"/>
  <c r="F707" i="7"/>
  <c r="H707" i="7"/>
  <c r="L707" i="7"/>
  <c r="N707" i="7"/>
  <c r="Q707" i="7"/>
  <c r="E707" i="7"/>
  <c r="A707" i="7"/>
  <c r="R705" i="7"/>
  <c r="M705" i="7"/>
  <c r="G705" i="7"/>
  <c r="B703" i="7"/>
  <c r="D703" i="7"/>
  <c r="F703" i="7"/>
  <c r="H703" i="7"/>
  <c r="L703" i="7"/>
  <c r="N703" i="7"/>
  <c r="Q703" i="7"/>
  <c r="E703" i="7"/>
  <c r="A703" i="7"/>
  <c r="R701" i="7"/>
  <c r="M701" i="7"/>
  <c r="G701" i="7"/>
  <c r="B699" i="7"/>
  <c r="D699" i="7"/>
  <c r="F699" i="7"/>
  <c r="H699" i="7"/>
  <c r="L699" i="7"/>
  <c r="N699" i="7"/>
  <c r="Q699" i="7"/>
  <c r="E699" i="7"/>
  <c r="A699" i="7"/>
  <c r="R697" i="7"/>
  <c r="M697" i="7"/>
  <c r="G697" i="7"/>
  <c r="B695" i="7"/>
  <c r="D695" i="7"/>
  <c r="F695" i="7"/>
  <c r="H695" i="7"/>
  <c r="L695" i="7"/>
  <c r="N695" i="7"/>
  <c r="Q695" i="7"/>
  <c r="E695" i="7"/>
  <c r="A695" i="7"/>
  <c r="R693" i="7"/>
  <c r="M693" i="7"/>
  <c r="G693" i="7"/>
  <c r="B691" i="7"/>
  <c r="D691" i="7"/>
  <c r="F691" i="7"/>
  <c r="H691" i="7"/>
  <c r="L691" i="7"/>
  <c r="N691" i="7"/>
  <c r="Q691" i="7"/>
  <c r="E691" i="7"/>
  <c r="A691" i="7"/>
  <c r="R689" i="7"/>
  <c r="M689" i="7"/>
  <c r="G689" i="7"/>
  <c r="G999" i="7"/>
  <c r="E999" i="7"/>
  <c r="C999" i="7"/>
  <c r="G997" i="7"/>
  <c r="E997" i="7"/>
  <c r="C997" i="7"/>
  <c r="G995" i="7"/>
  <c r="E995" i="7"/>
  <c r="C995" i="7"/>
  <c r="G993" i="7"/>
  <c r="E993" i="7"/>
  <c r="C993" i="7"/>
  <c r="G991" i="7"/>
  <c r="E991" i="7"/>
  <c r="C991" i="7"/>
  <c r="G989" i="7"/>
  <c r="E989" i="7"/>
  <c r="C989" i="7"/>
  <c r="G987" i="7"/>
  <c r="E987" i="7"/>
  <c r="C987" i="7"/>
  <c r="G985" i="7"/>
  <c r="E985" i="7"/>
  <c r="C985" i="7"/>
  <c r="G983" i="7"/>
  <c r="E983" i="7"/>
  <c r="C983" i="7"/>
  <c r="G981" i="7"/>
  <c r="E981" i="7"/>
  <c r="C981" i="7"/>
  <c r="G979" i="7"/>
  <c r="E979" i="7"/>
  <c r="C979" i="7"/>
  <c r="G977" i="7"/>
  <c r="E977" i="7"/>
  <c r="C977" i="7"/>
  <c r="G975" i="7"/>
  <c r="E975" i="7"/>
  <c r="C975" i="7"/>
  <c r="G973" i="7"/>
  <c r="E973" i="7"/>
  <c r="C973" i="7"/>
  <c r="G971" i="7"/>
  <c r="E971" i="7"/>
  <c r="C971" i="7"/>
  <c r="G969" i="7"/>
  <c r="E969" i="7"/>
  <c r="C969" i="7"/>
  <c r="G967" i="7"/>
  <c r="E967" i="7"/>
  <c r="C967" i="7"/>
  <c r="G965" i="7"/>
  <c r="E965" i="7"/>
  <c r="C965" i="7"/>
  <c r="G963" i="7"/>
  <c r="E963" i="7"/>
  <c r="C963" i="7"/>
  <c r="G961" i="7"/>
  <c r="E961" i="7"/>
  <c r="C961" i="7"/>
  <c r="G959" i="7"/>
  <c r="E959" i="7"/>
  <c r="C959" i="7"/>
  <c r="G957" i="7"/>
  <c r="E957" i="7"/>
  <c r="C957" i="7"/>
  <c r="G955" i="7"/>
  <c r="E955" i="7"/>
  <c r="C955" i="7"/>
  <c r="G953" i="7"/>
  <c r="E953" i="7"/>
  <c r="C953" i="7"/>
  <c r="G951" i="7"/>
  <c r="E951" i="7"/>
  <c r="C951" i="7"/>
  <c r="G949" i="7"/>
  <c r="E949" i="7"/>
  <c r="C949" i="7"/>
  <c r="G947" i="7"/>
  <c r="E947" i="7"/>
  <c r="C947" i="7"/>
  <c r="G945" i="7"/>
  <c r="E945" i="7"/>
  <c r="C945" i="7"/>
  <c r="G943" i="7"/>
  <c r="E943" i="7"/>
  <c r="C943" i="7"/>
  <c r="G941" i="7"/>
  <c r="E941" i="7"/>
  <c r="C941" i="7"/>
  <c r="G939" i="7"/>
  <c r="E939" i="7"/>
  <c r="C939" i="7"/>
  <c r="G937" i="7"/>
  <c r="E937" i="7"/>
  <c r="C937" i="7"/>
  <c r="G935" i="7"/>
  <c r="E935" i="7"/>
  <c r="C935" i="7"/>
  <c r="G933" i="7"/>
  <c r="E933" i="7"/>
  <c r="C933" i="7"/>
  <c r="G931" i="7"/>
  <c r="E931" i="7"/>
  <c r="C931" i="7"/>
  <c r="G929" i="7"/>
  <c r="E929" i="7"/>
  <c r="C929" i="7"/>
  <c r="G927" i="7"/>
  <c r="E927" i="7"/>
  <c r="C927" i="7"/>
  <c r="G925" i="7"/>
  <c r="E925" i="7"/>
  <c r="C925" i="7"/>
  <c r="G923" i="7"/>
  <c r="E923" i="7"/>
  <c r="C923" i="7"/>
  <c r="G921" i="7"/>
  <c r="E921" i="7"/>
  <c r="C921" i="7"/>
  <c r="G919" i="7"/>
  <c r="E919" i="7"/>
  <c r="C919" i="7"/>
  <c r="G917" i="7"/>
  <c r="E917" i="7"/>
  <c r="C917" i="7"/>
  <c r="G915" i="7"/>
  <c r="E915" i="7"/>
  <c r="C915" i="7"/>
  <c r="G913" i="7"/>
  <c r="E913" i="7"/>
  <c r="C913" i="7"/>
  <c r="G911" i="7"/>
  <c r="E911" i="7"/>
  <c r="C911" i="7"/>
  <c r="G909" i="7"/>
  <c r="E909" i="7"/>
  <c r="C909" i="7"/>
  <c r="G907" i="7"/>
  <c r="E907" i="7"/>
  <c r="C907" i="7"/>
  <c r="G905" i="7"/>
  <c r="E905" i="7"/>
  <c r="C905" i="7"/>
  <c r="G903" i="7"/>
  <c r="E903" i="7"/>
  <c r="C903" i="7"/>
  <c r="G901" i="7"/>
  <c r="E901" i="7"/>
  <c r="C901" i="7"/>
  <c r="G899" i="7"/>
  <c r="E899" i="7"/>
  <c r="C899" i="7"/>
  <c r="G897" i="7"/>
  <c r="E897" i="7"/>
  <c r="C897" i="7"/>
  <c r="G895" i="7"/>
  <c r="E895" i="7"/>
  <c r="C895" i="7"/>
  <c r="G893" i="7"/>
  <c r="E893" i="7"/>
  <c r="C893" i="7"/>
  <c r="G891" i="7"/>
  <c r="E891" i="7"/>
  <c r="C891" i="7"/>
  <c r="G889" i="7"/>
  <c r="E889" i="7"/>
  <c r="C889" i="7"/>
  <c r="G887" i="7"/>
  <c r="E887" i="7"/>
  <c r="C887" i="7"/>
  <c r="G885" i="7"/>
  <c r="E885" i="7"/>
  <c r="C885" i="7"/>
  <c r="G883" i="7"/>
  <c r="E883" i="7"/>
  <c r="C883" i="7"/>
  <c r="G881" i="7"/>
  <c r="E881" i="7"/>
  <c r="C881" i="7"/>
  <c r="G879" i="7"/>
  <c r="E879" i="7"/>
  <c r="C879" i="7"/>
  <c r="G877" i="7"/>
  <c r="E877" i="7"/>
  <c r="C877" i="7"/>
  <c r="G875" i="7"/>
  <c r="E875" i="7"/>
  <c r="C875" i="7"/>
  <c r="G873" i="7"/>
  <c r="E873" i="7"/>
  <c r="C873" i="7"/>
  <c r="G871" i="7"/>
  <c r="E871" i="7"/>
  <c r="C871" i="7"/>
  <c r="G869" i="7"/>
  <c r="E869" i="7"/>
  <c r="C869" i="7"/>
  <c r="G867" i="7"/>
  <c r="E867" i="7"/>
  <c r="C867" i="7"/>
  <c r="G865" i="7"/>
  <c r="E865" i="7"/>
  <c r="C865" i="7"/>
  <c r="G863" i="7"/>
  <c r="E863" i="7"/>
  <c r="C863" i="7"/>
  <c r="G861" i="7"/>
  <c r="E861" i="7"/>
  <c r="C861" i="7"/>
  <c r="G859" i="7"/>
  <c r="E859" i="7"/>
  <c r="C859" i="7"/>
  <c r="G857" i="7"/>
  <c r="E857" i="7"/>
  <c r="C857" i="7"/>
  <c r="G855" i="7"/>
  <c r="E855" i="7"/>
  <c r="C855" i="7"/>
  <c r="G853" i="7"/>
  <c r="E853" i="7"/>
  <c r="C853" i="7"/>
  <c r="G851" i="7"/>
  <c r="E851" i="7"/>
  <c r="C851" i="7"/>
  <c r="G849" i="7"/>
  <c r="E849" i="7"/>
  <c r="C849" i="7"/>
  <c r="G847" i="7"/>
  <c r="E847" i="7"/>
  <c r="C847" i="7"/>
  <c r="G845" i="7"/>
  <c r="E845" i="7"/>
  <c r="C845" i="7"/>
  <c r="G843" i="7"/>
  <c r="E843" i="7"/>
  <c r="C843" i="7"/>
  <c r="G841" i="7"/>
  <c r="E841" i="7"/>
  <c r="C841" i="7"/>
  <c r="G839" i="7"/>
  <c r="E839" i="7"/>
  <c r="C839" i="7"/>
  <c r="G837" i="7"/>
  <c r="E837" i="7"/>
  <c r="C837" i="7"/>
  <c r="G835" i="7"/>
  <c r="E835" i="7"/>
  <c r="C835" i="7"/>
  <c r="G833" i="7"/>
  <c r="E833" i="7"/>
  <c r="C833" i="7"/>
  <c r="G831" i="7"/>
  <c r="E831" i="7"/>
  <c r="C831" i="7"/>
  <c r="G829" i="7"/>
  <c r="E829" i="7"/>
  <c r="C829" i="7"/>
  <c r="G827" i="7"/>
  <c r="E827" i="7"/>
  <c r="C827" i="7"/>
  <c r="G825" i="7"/>
  <c r="E825" i="7"/>
  <c r="C825" i="7"/>
  <c r="G823" i="7"/>
  <c r="E823" i="7"/>
  <c r="C823" i="7"/>
  <c r="G821" i="7"/>
  <c r="E821" i="7"/>
  <c r="C821" i="7"/>
  <c r="G819" i="7"/>
  <c r="E819" i="7"/>
  <c r="C819" i="7"/>
  <c r="G817" i="7"/>
  <c r="E817" i="7"/>
  <c r="C817" i="7"/>
  <c r="G815" i="7"/>
  <c r="E815" i="7"/>
  <c r="C815" i="7"/>
  <c r="G813" i="7"/>
  <c r="E813" i="7"/>
  <c r="C813" i="7"/>
  <c r="G811" i="7"/>
  <c r="E811" i="7"/>
  <c r="C811" i="7"/>
  <c r="G809" i="7"/>
  <c r="E809" i="7"/>
  <c r="C809" i="7"/>
  <c r="G807" i="7"/>
  <c r="E807" i="7"/>
  <c r="C807" i="7"/>
  <c r="G805" i="7"/>
  <c r="E805" i="7"/>
  <c r="C805" i="7"/>
  <c r="G803" i="7"/>
  <c r="E803" i="7"/>
  <c r="C803" i="7"/>
  <c r="G801" i="7"/>
  <c r="E801" i="7"/>
  <c r="C801" i="7"/>
  <c r="G799" i="7"/>
  <c r="E799" i="7"/>
  <c r="C799" i="7"/>
  <c r="G797" i="7"/>
  <c r="E797" i="7"/>
  <c r="C797" i="7"/>
  <c r="G795" i="7"/>
  <c r="E795" i="7"/>
  <c r="C795" i="7"/>
  <c r="G793" i="7"/>
  <c r="E793" i="7"/>
  <c r="C793" i="7"/>
  <c r="G791" i="7"/>
  <c r="E791" i="7"/>
  <c r="C791" i="7"/>
  <c r="G789" i="7"/>
  <c r="E789" i="7"/>
  <c r="C789" i="7"/>
  <c r="G787" i="7"/>
  <c r="E787" i="7"/>
  <c r="C787" i="7"/>
  <c r="G785" i="7"/>
  <c r="E785" i="7"/>
  <c r="C785" i="7"/>
  <c r="G783" i="7"/>
  <c r="E783" i="7"/>
  <c r="C783" i="7"/>
  <c r="B781" i="7"/>
  <c r="D781" i="7"/>
  <c r="F781" i="7"/>
  <c r="H781" i="7"/>
  <c r="L781" i="7"/>
  <c r="N781" i="7"/>
  <c r="Q781" i="7"/>
  <c r="E781" i="7"/>
  <c r="A781" i="7"/>
  <c r="B777" i="7"/>
  <c r="D777" i="7"/>
  <c r="F777" i="7"/>
  <c r="H777" i="7"/>
  <c r="L777" i="7"/>
  <c r="N777" i="7"/>
  <c r="Q777" i="7"/>
  <c r="E777" i="7"/>
  <c r="A777" i="7"/>
  <c r="B773" i="7"/>
  <c r="D773" i="7"/>
  <c r="F773" i="7"/>
  <c r="H773" i="7"/>
  <c r="L773" i="7"/>
  <c r="N773" i="7"/>
  <c r="Q773" i="7"/>
  <c r="E773" i="7"/>
  <c r="A773" i="7"/>
  <c r="B769" i="7"/>
  <c r="D769" i="7"/>
  <c r="F769" i="7"/>
  <c r="H769" i="7"/>
  <c r="L769" i="7"/>
  <c r="N769" i="7"/>
  <c r="Q769" i="7"/>
  <c r="E769" i="7"/>
  <c r="A769" i="7"/>
  <c r="B765" i="7"/>
  <c r="D765" i="7"/>
  <c r="F765" i="7"/>
  <c r="H765" i="7"/>
  <c r="L765" i="7"/>
  <c r="N765" i="7"/>
  <c r="Q765" i="7"/>
  <c r="E765" i="7"/>
  <c r="A765" i="7"/>
  <c r="B761" i="7"/>
  <c r="D761" i="7"/>
  <c r="F761" i="7"/>
  <c r="H761" i="7"/>
  <c r="L761" i="7"/>
  <c r="N761" i="7"/>
  <c r="Q761" i="7"/>
  <c r="E761" i="7"/>
  <c r="A761" i="7"/>
  <c r="B757" i="7"/>
  <c r="D757" i="7"/>
  <c r="F757" i="7"/>
  <c r="H757" i="7"/>
  <c r="L757" i="7"/>
  <c r="N757" i="7"/>
  <c r="Q757" i="7"/>
  <c r="E757" i="7"/>
  <c r="A757" i="7"/>
  <c r="B753" i="7"/>
  <c r="D753" i="7"/>
  <c r="F753" i="7"/>
  <c r="H753" i="7"/>
  <c r="L753" i="7"/>
  <c r="N753" i="7"/>
  <c r="Q753" i="7"/>
  <c r="E753" i="7"/>
  <c r="A753" i="7"/>
  <c r="B749" i="7"/>
  <c r="D749" i="7"/>
  <c r="F749" i="7"/>
  <c r="H749" i="7"/>
  <c r="L749" i="7"/>
  <c r="N749" i="7"/>
  <c r="Q749" i="7"/>
  <c r="E749" i="7"/>
  <c r="A749" i="7"/>
  <c r="B745" i="7"/>
  <c r="D745" i="7"/>
  <c r="F745" i="7"/>
  <c r="H745" i="7"/>
  <c r="L745" i="7"/>
  <c r="N745" i="7"/>
  <c r="Q745" i="7"/>
  <c r="E745" i="7"/>
  <c r="A745" i="7"/>
  <c r="B741" i="7"/>
  <c r="D741" i="7"/>
  <c r="F741" i="7"/>
  <c r="H741" i="7"/>
  <c r="L741" i="7"/>
  <c r="N741" i="7"/>
  <c r="Q741" i="7"/>
  <c r="E741" i="7"/>
  <c r="A741" i="7"/>
  <c r="B737" i="7"/>
  <c r="D737" i="7"/>
  <c r="F737" i="7"/>
  <c r="H737" i="7"/>
  <c r="L737" i="7"/>
  <c r="N737" i="7"/>
  <c r="Q737" i="7"/>
  <c r="E737" i="7"/>
  <c r="A737" i="7"/>
  <c r="B733" i="7"/>
  <c r="D733" i="7"/>
  <c r="F733" i="7"/>
  <c r="H733" i="7"/>
  <c r="L733" i="7"/>
  <c r="N733" i="7"/>
  <c r="Q733" i="7"/>
  <c r="E733" i="7"/>
  <c r="A733" i="7"/>
  <c r="B729" i="7"/>
  <c r="D729" i="7"/>
  <c r="F729" i="7"/>
  <c r="H729" i="7"/>
  <c r="L729" i="7"/>
  <c r="N729" i="7"/>
  <c r="Q729" i="7"/>
  <c r="E729" i="7"/>
  <c r="A729" i="7"/>
  <c r="B725" i="7"/>
  <c r="D725" i="7"/>
  <c r="F725" i="7"/>
  <c r="H725" i="7"/>
  <c r="L725" i="7"/>
  <c r="N725" i="7"/>
  <c r="Q725" i="7"/>
  <c r="E725" i="7"/>
  <c r="A725" i="7"/>
  <c r="B721" i="7"/>
  <c r="D721" i="7"/>
  <c r="F721" i="7"/>
  <c r="H721" i="7"/>
  <c r="L721" i="7"/>
  <c r="N721" i="7"/>
  <c r="Q721" i="7"/>
  <c r="E721" i="7"/>
  <c r="A721" i="7"/>
  <c r="B717" i="7"/>
  <c r="D717" i="7"/>
  <c r="F717" i="7"/>
  <c r="H717" i="7"/>
  <c r="L717" i="7"/>
  <c r="N717" i="7"/>
  <c r="Q717" i="7"/>
  <c r="E717" i="7"/>
  <c r="A717" i="7"/>
  <c r="B713" i="7"/>
  <c r="D713" i="7"/>
  <c r="F713" i="7"/>
  <c r="H713" i="7"/>
  <c r="L713" i="7"/>
  <c r="N713" i="7"/>
  <c r="Q713" i="7"/>
  <c r="E713" i="7"/>
  <c r="A713" i="7"/>
  <c r="B709" i="7"/>
  <c r="D709" i="7"/>
  <c r="F709" i="7"/>
  <c r="H709" i="7"/>
  <c r="L709" i="7"/>
  <c r="N709" i="7"/>
  <c r="Q709" i="7"/>
  <c r="E709" i="7"/>
  <c r="A709" i="7"/>
  <c r="B705" i="7"/>
  <c r="D705" i="7"/>
  <c r="F705" i="7"/>
  <c r="H705" i="7"/>
  <c r="L705" i="7"/>
  <c r="N705" i="7"/>
  <c r="Q705" i="7"/>
  <c r="E705" i="7"/>
  <c r="A705" i="7"/>
  <c r="B701" i="7"/>
  <c r="D701" i="7"/>
  <c r="F701" i="7"/>
  <c r="H701" i="7"/>
  <c r="L701" i="7"/>
  <c r="N701" i="7"/>
  <c r="Q701" i="7"/>
  <c r="E701" i="7"/>
  <c r="A701" i="7"/>
  <c r="B697" i="7"/>
  <c r="D697" i="7"/>
  <c r="F697" i="7"/>
  <c r="H697" i="7"/>
  <c r="L697" i="7"/>
  <c r="N697" i="7"/>
  <c r="Q697" i="7"/>
  <c r="E697" i="7"/>
  <c r="A697" i="7"/>
  <c r="B693" i="7"/>
  <c r="D693" i="7"/>
  <c r="F693" i="7"/>
  <c r="H693" i="7"/>
  <c r="L693" i="7"/>
  <c r="N693" i="7"/>
  <c r="Q693" i="7"/>
  <c r="E693" i="7"/>
  <c r="A693" i="7"/>
  <c r="B689" i="7"/>
  <c r="D689" i="7"/>
  <c r="F689" i="7"/>
  <c r="H689" i="7"/>
  <c r="L689" i="7"/>
  <c r="N689" i="7"/>
  <c r="Q689" i="7"/>
  <c r="E689" i="7"/>
  <c r="A689" i="7"/>
  <c r="G687" i="7"/>
  <c r="E687" i="7"/>
  <c r="C687" i="7"/>
  <c r="A687" i="7"/>
  <c r="G685" i="7"/>
  <c r="E685" i="7"/>
  <c r="C685" i="7"/>
  <c r="A685" i="7"/>
  <c r="G683" i="7"/>
  <c r="E683" i="7"/>
  <c r="C683" i="7"/>
  <c r="A683" i="7"/>
  <c r="G681" i="7"/>
  <c r="E681" i="7"/>
  <c r="C681" i="7"/>
  <c r="A681" i="7"/>
  <c r="G679" i="7"/>
  <c r="E679" i="7"/>
  <c r="C679" i="7"/>
  <c r="A679" i="7"/>
  <c r="G677" i="7"/>
  <c r="E677" i="7"/>
  <c r="C677" i="7"/>
  <c r="A677" i="7"/>
  <c r="G675" i="7"/>
  <c r="E675" i="7"/>
  <c r="C675" i="7"/>
  <c r="A675" i="7"/>
  <c r="G673" i="7"/>
  <c r="E673" i="7"/>
  <c r="C673" i="7"/>
  <c r="A673" i="7"/>
  <c r="G671" i="7"/>
  <c r="E671" i="7"/>
  <c r="C671" i="7"/>
  <c r="A671" i="7"/>
  <c r="G669" i="7"/>
  <c r="E669" i="7"/>
  <c r="C669" i="7"/>
  <c r="A669" i="7"/>
  <c r="G667" i="7"/>
  <c r="E667" i="7"/>
  <c r="C667" i="7"/>
  <c r="A667" i="7"/>
  <c r="G665" i="7"/>
  <c r="E665" i="7"/>
  <c r="C665" i="7"/>
  <c r="A665" i="7"/>
  <c r="G663" i="7"/>
  <c r="E663" i="7"/>
  <c r="C663" i="7"/>
  <c r="A663" i="7"/>
  <c r="G661" i="7"/>
  <c r="E661" i="7"/>
  <c r="C661" i="7"/>
  <c r="A661" i="7"/>
  <c r="G659" i="7"/>
  <c r="E659" i="7"/>
  <c r="C659" i="7"/>
  <c r="A659" i="7"/>
  <c r="G657" i="7"/>
  <c r="E657" i="7"/>
  <c r="C657" i="7"/>
  <c r="A657" i="7"/>
  <c r="G655" i="7"/>
  <c r="E655" i="7"/>
  <c r="C655" i="7"/>
  <c r="A655" i="7"/>
  <c r="G653" i="7"/>
  <c r="E653" i="7"/>
  <c r="C653" i="7"/>
  <c r="A653" i="7"/>
  <c r="G651" i="7"/>
  <c r="E651" i="7"/>
  <c r="C651" i="7"/>
  <c r="A651" i="7"/>
  <c r="G649" i="7"/>
  <c r="E649" i="7"/>
  <c r="C649" i="7"/>
  <c r="A649" i="7"/>
  <c r="G647" i="7"/>
  <c r="E647" i="7"/>
  <c r="C647" i="7"/>
  <c r="A647" i="7"/>
  <c r="G645" i="7"/>
  <c r="E645" i="7"/>
  <c r="C645" i="7"/>
  <c r="A645" i="7"/>
  <c r="G643" i="7"/>
  <c r="E643" i="7"/>
  <c r="C643" i="7"/>
  <c r="A643" i="7"/>
  <c r="G641" i="7"/>
  <c r="E641" i="7"/>
  <c r="C641" i="7"/>
  <c r="A641" i="7"/>
  <c r="G639" i="7"/>
  <c r="E639" i="7"/>
  <c r="C639" i="7"/>
  <c r="A639" i="7"/>
  <c r="G637" i="7"/>
  <c r="E637" i="7"/>
  <c r="C637" i="7"/>
  <c r="A637" i="7"/>
  <c r="G635" i="7"/>
  <c r="E635" i="7"/>
  <c r="C635" i="7"/>
  <c r="A635" i="7"/>
  <c r="G633" i="7"/>
  <c r="E633" i="7"/>
  <c r="C633" i="7"/>
  <c r="A633" i="7"/>
  <c r="G631" i="7"/>
  <c r="E631" i="7"/>
  <c r="C631" i="7"/>
  <c r="A631" i="7"/>
  <c r="G629" i="7"/>
  <c r="E629" i="7"/>
  <c r="C629" i="7"/>
  <c r="A629" i="7"/>
  <c r="G627" i="7"/>
  <c r="E627" i="7"/>
  <c r="C627" i="7"/>
  <c r="A627" i="7"/>
  <c r="G625" i="7"/>
  <c r="E625" i="7"/>
  <c r="C625" i="7"/>
  <c r="A625" i="7"/>
  <c r="G623" i="7"/>
  <c r="E623" i="7"/>
  <c r="C623" i="7"/>
  <c r="A623" i="7"/>
  <c r="G621" i="7"/>
  <c r="E621" i="7"/>
  <c r="C621" i="7"/>
  <c r="A621" i="7"/>
  <c r="G619" i="7"/>
  <c r="E619" i="7"/>
  <c r="C619" i="7"/>
  <c r="A619" i="7"/>
  <c r="G617" i="7"/>
  <c r="E617" i="7"/>
  <c r="C617" i="7"/>
  <c r="A617" i="7"/>
  <c r="G615" i="7"/>
  <c r="E615" i="7"/>
  <c r="C615" i="7"/>
  <c r="A615" i="7"/>
  <c r="G613" i="7"/>
  <c r="E613" i="7"/>
  <c r="C613" i="7"/>
  <c r="A613" i="7"/>
  <c r="G611" i="7"/>
  <c r="E611" i="7"/>
  <c r="C611" i="7"/>
  <c r="A611" i="7"/>
  <c r="G609" i="7"/>
  <c r="E609" i="7"/>
  <c r="C609" i="7"/>
  <c r="A609" i="7"/>
  <c r="G607" i="7"/>
  <c r="E607" i="7"/>
  <c r="C607" i="7"/>
  <c r="A607" i="7"/>
  <c r="G605" i="7"/>
  <c r="E605" i="7"/>
  <c r="C605" i="7"/>
  <c r="A605" i="7"/>
  <c r="G603" i="7"/>
  <c r="E603" i="7"/>
  <c r="C603" i="7"/>
  <c r="A603" i="7"/>
  <c r="G601" i="7"/>
  <c r="E601" i="7"/>
  <c r="C601" i="7"/>
  <c r="A601" i="7"/>
  <c r="G599" i="7"/>
  <c r="E599" i="7"/>
  <c r="C599" i="7"/>
  <c r="A599" i="7"/>
  <c r="G597" i="7"/>
  <c r="E597" i="7"/>
  <c r="C597" i="7"/>
  <c r="A597" i="7"/>
  <c r="G595" i="7"/>
  <c r="E595" i="7"/>
  <c r="C595" i="7"/>
  <c r="A595" i="7"/>
  <c r="G593" i="7"/>
  <c r="E593" i="7"/>
  <c r="C593" i="7"/>
  <c r="A593" i="7"/>
  <c r="G591" i="7"/>
  <c r="E591" i="7"/>
  <c r="C591" i="7"/>
  <c r="A591" i="7"/>
  <c r="G589" i="7"/>
  <c r="E589" i="7"/>
  <c r="C589" i="7"/>
  <c r="A589" i="7"/>
  <c r="G587" i="7"/>
  <c r="E587" i="7"/>
  <c r="C587" i="7"/>
  <c r="A587" i="7"/>
  <c r="G585" i="7"/>
  <c r="E585" i="7"/>
  <c r="C585" i="7"/>
  <c r="A585" i="7"/>
  <c r="G583" i="7"/>
  <c r="E583" i="7"/>
  <c r="C583" i="7"/>
  <c r="A583" i="7"/>
  <c r="G581" i="7"/>
  <c r="E581" i="7"/>
  <c r="C581" i="7"/>
  <c r="A581" i="7"/>
  <c r="G579" i="7"/>
  <c r="E579" i="7"/>
  <c r="C579" i="7"/>
  <c r="A579" i="7"/>
  <c r="G577" i="7"/>
  <c r="E577" i="7"/>
  <c r="C577" i="7"/>
  <c r="A577" i="7"/>
  <c r="G575" i="7"/>
  <c r="E575" i="7"/>
  <c r="C575" i="7"/>
  <c r="A575" i="7"/>
  <c r="G573" i="7"/>
  <c r="E573" i="7"/>
  <c r="C573" i="7"/>
  <c r="A573" i="7"/>
  <c r="G571" i="7"/>
  <c r="E571" i="7"/>
  <c r="C571" i="7"/>
  <c r="A571" i="7"/>
  <c r="G569" i="7"/>
  <c r="E569" i="7"/>
  <c r="C569" i="7"/>
  <c r="A569" i="7"/>
  <c r="G567" i="7"/>
  <c r="E567" i="7"/>
  <c r="C567" i="7"/>
  <c r="A567" i="7"/>
  <c r="G565" i="7"/>
  <c r="E565" i="7"/>
  <c r="C565" i="7"/>
  <c r="A565" i="7"/>
  <c r="G563" i="7"/>
  <c r="E563" i="7"/>
  <c r="C563" i="7"/>
  <c r="A563" i="7"/>
  <c r="G561" i="7"/>
  <c r="E561" i="7"/>
  <c r="C561" i="7"/>
  <c r="A561" i="7"/>
  <c r="G559" i="7"/>
  <c r="E559" i="7"/>
  <c r="C559" i="7"/>
  <c r="A559" i="7"/>
  <c r="G557" i="7"/>
  <c r="E557" i="7"/>
  <c r="C557" i="7"/>
  <c r="A557" i="7"/>
  <c r="G555" i="7"/>
  <c r="E555" i="7"/>
  <c r="C555" i="7"/>
  <c r="A555" i="7"/>
  <c r="G553" i="7"/>
  <c r="E553" i="7"/>
  <c r="C553" i="7"/>
  <c r="A553" i="7"/>
  <c r="G551" i="7"/>
  <c r="E551" i="7"/>
  <c r="C551" i="7"/>
  <c r="A551" i="7"/>
  <c r="G549" i="7"/>
  <c r="E549" i="7"/>
  <c r="C549" i="7"/>
  <c r="A549" i="7"/>
  <c r="B547" i="7"/>
  <c r="D547" i="7"/>
  <c r="F547" i="7"/>
  <c r="H547" i="7"/>
  <c r="L547" i="7"/>
  <c r="N547" i="7"/>
  <c r="Q547" i="7"/>
  <c r="E547" i="7"/>
  <c r="A547" i="7"/>
  <c r="B543" i="7"/>
  <c r="D543" i="7"/>
  <c r="F543" i="7"/>
  <c r="H543" i="7"/>
  <c r="L543" i="7"/>
  <c r="N543" i="7"/>
  <c r="Q543" i="7"/>
  <c r="E543" i="7"/>
  <c r="A543" i="7"/>
  <c r="B539" i="7"/>
  <c r="D539" i="7"/>
  <c r="F539" i="7"/>
  <c r="H539" i="7"/>
  <c r="L539" i="7"/>
  <c r="N539" i="7"/>
  <c r="Q539" i="7"/>
  <c r="E539" i="7"/>
  <c r="A539" i="7"/>
  <c r="B535" i="7"/>
  <c r="D535" i="7"/>
  <c r="F535" i="7"/>
  <c r="H535" i="7"/>
  <c r="L535" i="7"/>
  <c r="N535" i="7"/>
  <c r="Q535" i="7"/>
  <c r="E535" i="7"/>
  <c r="A535" i="7"/>
  <c r="B531" i="7"/>
  <c r="D531" i="7"/>
  <c r="F531" i="7"/>
  <c r="H531" i="7"/>
  <c r="L531" i="7"/>
  <c r="N531" i="7"/>
  <c r="Q531" i="7"/>
  <c r="E531" i="7"/>
  <c r="A531" i="7"/>
  <c r="B527" i="7"/>
  <c r="D527" i="7"/>
  <c r="F527" i="7"/>
  <c r="H527" i="7"/>
  <c r="L527" i="7"/>
  <c r="N527" i="7"/>
  <c r="Q527" i="7"/>
  <c r="E527" i="7"/>
  <c r="A527" i="7"/>
  <c r="B523" i="7"/>
  <c r="D523" i="7"/>
  <c r="F523" i="7"/>
  <c r="H523" i="7"/>
  <c r="L523" i="7"/>
  <c r="N523" i="7"/>
  <c r="Q523" i="7"/>
  <c r="E523" i="7"/>
  <c r="A523" i="7"/>
  <c r="B519" i="7"/>
  <c r="D519" i="7"/>
  <c r="F519" i="7"/>
  <c r="H519" i="7"/>
  <c r="L519" i="7"/>
  <c r="N519" i="7"/>
  <c r="Q519" i="7"/>
  <c r="E519" i="7"/>
  <c r="A519" i="7"/>
  <c r="B515" i="7"/>
  <c r="D515" i="7"/>
  <c r="F515" i="7"/>
  <c r="H515" i="7"/>
  <c r="L515" i="7"/>
  <c r="N515" i="7"/>
  <c r="Q515" i="7"/>
  <c r="E515" i="7"/>
  <c r="A515" i="7"/>
  <c r="B511" i="7"/>
  <c r="D511" i="7"/>
  <c r="F511" i="7"/>
  <c r="H511" i="7"/>
  <c r="L511" i="7"/>
  <c r="N511" i="7"/>
  <c r="Q511" i="7"/>
  <c r="E511" i="7"/>
  <c r="A511" i="7"/>
  <c r="B507" i="7"/>
  <c r="D507" i="7"/>
  <c r="F507" i="7"/>
  <c r="H507" i="7"/>
  <c r="L507" i="7"/>
  <c r="N507" i="7"/>
  <c r="Q507" i="7"/>
  <c r="E507" i="7"/>
  <c r="A507" i="7"/>
  <c r="B503" i="7"/>
  <c r="D503" i="7"/>
  <c r="F503" i="7"/>
  <c r="H503" i="7"/>
  <c r="L503" i="7"/>
  <c r="N503" i="7"/>
  <c r="Q503" i="7"/>
  <c r="E503" i="7"/>
  <c r="A503" i="7"/>
  <c r="G780" i="7"/>
  <c r="E780" i="7"/>
  <c r="C780" i="7"/>
  <c r="G778" i="7"/>
  <c r="E778" i="7"/>
  <c r="C778" i="7"/>
  <c r="G776" i="7"/>
  <c r="E776" i="7"/>
  <c r="C776" i="7"/>
  <c r="G774" i="7"/>
  <c r="E774" i="7"/>
  <c r="C774" i="7"/>
  <c r="G772" i="7"/>
  <c r="E772" i="7"/>
  <c r="C772" i="7"/>
  <c r="G770" i="7"/>
  <c r="E770" i="7"/>
  <c r="C770" i="7"/>
  <c r="G768" i="7"/>
  <c r="E768" i="7"/>
  <c r="C768" i="7"/>
  <c r="G766" i="7"/>
  <c r="E766" i="7"/>
  <c r="C766" i="7"/>
  <c r="G764" i="7"/>
  <c r="E764" i="7"/>
  <c r="C764" i="7"/>
  <c r="G762" i="7"/>
  <c r="E762" i="7"/>
  <c r="C762" i="7"/>
  <c r="G760" i="7"/>
  <c r="E760" i="7"/>
  <c r="C760" i="7"/>
  <c r="G758" i="7"/>
  <c r="E758" i="7"/>
  <c r="C758" i="7"/>
  <c r="G756" i="7"/>
  <c r="E756" i="7"/>
  <c r="C756" i="7"/>
  <c r="G754" i="7"/>
  <c r="E754" i="7"/>
  <c r="C754" i="7"/>
  <c r="G752" i="7"/>
  <c r="E752" i="7"/>
  <c r="C752" i="7"/>
  <c r="G750" i="7"/>
  <c r="E750" i="7"/>
  <c r="C750" i="7"/>
  <c r="G748" i="7"/>
  <c r="E748" i="7"/>
  <c r="C748" i="7"/>
  <c r="G746" i="7"/>
  <c r="E746" i="7"/>
  <c r="C746" i="7"/>
  <c r="G744" i="7"/>
  <c r="E744" i="7"/>
  <c r="C744" i="7"/>
  <c r="G742" i="7"/>
  <c r="E742" i="7"/>
  <c r="C742" i="7"/>
  <c r="G740" i="7"/>
  <c r="E740" i="7"/>
  <c r="C740" i="7"/>
  <c r="G738" i="7"/>
  <c r="E738" i="7"/>
  <c r="C738" i="7"/>
  <c r="G736" i="7"/>
  <c r="E736" i="7"/>
  <c r="C736" i="7"/>
  <c r="G734" i="7"/>
  <c r="E734" i="7"/>
  <c r="C734" i="7"/>
  <c r="G732" i="7"/>
  <c r="E732" i="7"/>
  <c r="C732" i="7"/>
  <c r="G730" i="7"/>
  <c r="E730" i="7"/>
  <c r="C730" i="7"/>
  <c r="G728" i="7"/>
  <c r="E728" i="7"/>
  <c r="C728" i="7"/>
  <c r="G726" i="7"/>
  <c r="E726" i="7"/>
  <c r="C726" i="7"/>
  <c r="G724" i="7"/>
  <c r="E724" i="7"/>
  <c r="C724" i="7"/>
  <c r="G722" i="7"/>
  <c r="E722" i="7"/>
  <c r="C722" i="7"/>
  <c r="G720" i="7"/>
  <c r="E720" i="7"/>
  <c r="C720" i="7"/>
  <c r="G718" i="7"/>
  <c r="E718" i="7"/>
  <c r="C718" i="7"/>
  <c r="G716" i="7"/>
  <c r="E716" i="7"/>
  <c r="C716" i="7"/>
  <c r="G714" i="7"/>
  <c r="E714" i="7"/>
  <c r="C714" i="7"/>
  <c r="G712" i="7"/>
  <c r="E712" i="7"/>
  <c r="C712" i="7"/>
  <c r="G710" i="7"/>
  <c r="E710" i="7"/>
  <c r="C710" i="7"/>
  <c r="G708" i="7"/>
  <c r="E708" i="7"/>
  <c r="C708" i="7"/>
  <c r="G706" i="7"/>
  <c r="E706" i="7"/>
  <c r="C706" i="7"/>
  <c r="G704" i="7"/>
  <c r="E704" i="7"/>
  <c r="C704" i="7"/>
  <c r="G702" i="7"/>
  <c r="E702" i="7"/>
  <c r="C702" i="7"/>
  <c r="G700" i="7"/>
  <c r="E700" i="7"/>
  <c r="C700" i="7"/>
  <c r="G698" i="7"/>
  <c r="E698" i="7"/>
  <c r="C698" i="7"/>
  <c r="G696" i="7"/>
  <c r="E696" i="7"/>
  <c r="C696" i="7"/>
  <c r="G694" i="7"/>
  <c r="E694" i="7"/>
  <c r="C694" i="7"/>
  <c r="G692" i="7"/>
  <c r="E692" i="7"/>
  <c r="C692" i="7"/>
  <c r="G690" i="7"/>
  <c r="E690" i="7"/>
  <c r="C690" i="7"/>
  <c r="G688" i="7"/>
  <c r="E688" i="7"/>
  <c r="C688" i="7"/>
  <c r="Q687" i="7"/>
  <c r="N687" i="7"/>
  <c r="L687" i="7"/>
  <c r="H687" i="7"/>
  <c r="F687" i="7"/>
  <c r="D687" i="7"/>
  <c r="G686" i="7"/>
  <c r="E686" i="7"/>
  <c r="C686" i="7"/>
  <c r="Q685" i="7"/>
  <c r="N685" i="7"/>
  <c r="L685" i="7"/>
  <c r="H685" i="7"/>
  <c r="F685" i="7"/>
  <c r="D685" i="7"/>
  <c r="G684" i="7"/>
  <c r="E684" i="7"/>
  <c r="C684" i="7"/>
  <c r="Q683" i="7"/>
  <c r="N683" i="7"/>
  <c r="L683" i="7"/>
  <c r="H683" i="7"/>
  <c r="F683" i="7"/>
  <c r="D683" i="7"/>
  <c r="G682" i="7"/>
  <c r="E682" i="7"/>
  <c r="C682" i="7"/>
  <c r="Q681" i="7"/>
  <c r="N681" i="7"/>
  <c r="L681" i="7"/>
  <c r="H681" i="7"/>
  <c r="F681" i="7"/>
  <c r="D681" i="7"/>
  <c r="G680" i="7"/>
  <c r="E680" i="7"/>
  <c r="C680" i="7"/>
  <c r="Q679" i="7"/>
  <c r="N679" i="7"/>
  <c r="L679" i="7"/>
  <c r="H679" i="7"/>
  <c r="F679" i="7"/>
  <c r="D679" i="7"/>
  <c r="G678" i="7"/>
  <c r="E678" i="7"/>
  <c r="C678" i="7"/>
  <c r="Q677" i="7"/>
  <c r="N677" i="7"/>
  <c r="L677" i="7"/>
  <c r="H677" i="7"/>
  <c r="F677" i="7"/>
  <c r="D677" i="7"/>
  <c r="G676" i="7"/>
  <c r="E676" i="7"/>
  <c r="C676" i="7"/>
  <c r="Q675" i="7"/>
  <c r="N675" i="7"/>
  <c r="L675" i="7"/>
  <c r="H675" i="7"/>
  <c r="F675" i="7"/>
  <c r="D675" i="7"/>
  <c r="G674" i="7"/>
  <c r="E674" i="7"/>
  <c r="C674" i="7"/>
  <c r="Q673" i="7"/>
  <c r="N673" i="7"/>
  <c r="L673" i="7"/>
  <c r="H673" i="7"/>
  <c r="F673" i="7"/>
  <c r="D673" i="7"/>
  <c r="G672" i="7"/>
  <c r="E672" i="7"/>
  <c r="C672" i="7"/>
  <c r="Q671" i="7"/>
  <c r="N671" i="7"/>
  <c r="L671" i="7"/>
  <c r="H671" i="7"/>
  <c r="F671" i="7"/>
  <c r="D671" i="7"/>
  <c r="G670" i="7"/>
  <c r="E670" i="7"/>
  <c r="C670" i="7"/>
  <c r="Q669" i="7"/>
  <c r="N669" i="7"/>
  <c r="L669" i="7"/>
  <c r="H669" i="7"/>
  <c r="F669" i="7"/>
  <c r="D669" i="7"/>
  <c r="G668" i="7"/>
  <c r="E668" i="7"/>
  <c r="C668" i="7"/>
  <c r="Q667" i="7"/>
  <c r="N667" i="7"/>
  <c r="L667" i="7"/>
  <c r="H667" i="7"/>
  <c r="F667" i="7"/>
  <c r="D667" i="7"/>
  <c r="G666" i="7"/>
  <c r="E666" i="7"/>
  <c r="C666" i="7"/>
  <c r="Q665" i="7"/>
  <c r="N665" i="7"/>
  <c r="L665" i="7"/>
  <c r="H665" i="7"/>
  <c r="F665" i="7"/>
  <c r="D665" i="7"/>
  <c r="G664" i="7"/>
  <c r="E664" i="7"/>
  <c r="C664" i="7"/>
  <c r="Q663" i="7"/>
  <c r="N663" i="7"/>
  <c r="L663" i="7"/>
  <c r="H663" i="7"/>
  <c r="F663" i="7"/>
  <c r="D663" i="7"/>
  <c r="G662" i="7"/>
  <c r="E662" i="7"/>
  <c r="C662" i="7"/>
  <c r="Q661" i="7"/>
  <c r="N661" i="7"/>
  <c r="L661" i="7"/>
  <c r="H661" i="7"/>
  <c r="F661" i="7"/>
  <c r="D661" i="7"/>
  <c r="G660" i="7"/>
  <c r="E660" i="7"/>
  <c r="C660" i="7"/>
  <c r="Q659" i="7"/>
  <c r="N659" i="7"/>
  <c r="L659" i="7"/>
  <c r="H659" i="7"/>
  <c r="F659" i="7"/>
  <c r="D659" i="7"/>
  <c r="G658" i="7"/>
  <c r="E658" i="7"/>
  <c r="C658" i="7"/>
  <c r="Q657" i="7"/>
  <c r="N657" i="7"/>
  <c r="L657" i="7"/>
  <c r="H657" i="7"/>
  <c r="F657" i="7"/>
  <c r="D657" i="7"/>
  <c r="G656" i="7"/>
  <c r="E656" i="7"/>
  <c r="C656" i="7"/>
  <c r="Q655" i="7"/>
  <c r="N655" i="7"/>
  <c r="L655" i="7"/>
  <c r="H655" i="7"/>
  <c r="F655" i="7"/>
  <c r="D655" i="7"/>
  <c r="G654" i="7"/>
  <c r="E654" i="7"/>
  <c r="C654" i="7"/>
  <c r="Q653" i="7"/>
  <c r="N653" i="7"/>
  <c r="L653" i="7"/>
  <c r="H653" i="7"/>
  <c r="F653" i="7"/>
  <c r="D653" i="7"/>
  <c r="G652" i="7"/>
  <c r="E652" i="7"/>
  <c r="C652" i="7"/>
  <c r="Q651" i="7"/>
  <c r="N651" i="7"/>
  <c r="L651" i="7"/>
  <c r="H651" i="7"/>
  <c r="F651" i="7"/>
  <c r="D651" i="7"/>
  <c r="G650" i="7"/>
  <c r="E650" i="7"/>
  <c r="C650" i="7"/>
  <c r="Q649" i="7"/>
  <c r="N649" i="7"/>
  <c r="L649" i="7"/>
  <c r="H649" i="7"/>
  <c r="F649" i="7"/>
  <c r="D649" i="7"/>
  <c r="G648" i="7"/>
  <c r="E648" i="7"/>
  <c r="C648" i="7"/>
  <c r="Q647" i="7"/>
  <c r="N647" i="7"/>
  <c r="L647" i="7"/>
  <c r="H647" i="7"/>
  <c r="F647" i="7"/>
  <c r="D647" i="7"/>
  <c r="G646" i="7"/>
  <c r="E646" i="7"/>
  <c r="C646" i="7"/>
  <c r="Q645" i="7"/>
  <c r="N645" i="7"/>
  <c r="L645" i="7"/>
  <c r="H645" i="7"/>
  <c r="F645" i="7"/>
  <c r="D645" i="7"/>
  <c r="G644" i="7"/>
  <c r="E644" i="7"/>
  <c r="C644" i="7"/>
  <c r="Q643" i="7"/>
  <c r="N643" i="7"/>
  <c r="L643" i="7"/>
  <c r="H643" i="7"/>
  <c r="F643" i="7"/>
  <c r="D643" i="7"/>
  <c r="G642" i="7"/>
  <c r="E642" i="7"/>
  <c r="C642" i="7"/>
  <c r="Q641" i="7"/>
  <c r="N641" i="7"/>
  <c r="L641" i="7"/>
  <c r="H641" i="7"/>
  <c r="F641" i="7"/>
  <c r="D641" i="7"/>
  <c r="G640" i="7"/>
  <c r="E640" i="7"/>
  <c r="C640" i="7"/>
  <c r="Q639" i="7"/>
  <c r="N639" i="7"/>
  <c r="L639" i="7"/>
  <c r="H639" i="7"/>
  <c r="F639" i="7"/>
  <c r="D639" i="7"/>
  <c r="G638" i="7"/>
  <c r="E638" i="7"/>
  <c r="C638" i="7"/>
  <c r="Q637" i="7"/>
  <c r="N637" i="7"/>
  <c r="L637" i="7"/>
  <c r="H637" i="7"/>
  <c r="F637" i="7"/>
  <c r="D637" i="7"/>
  <c r="G636" i="7"/>
  <c r="E636" i="7"/>
  <c r="C636" i="7"/>
  <c r="Q635" i="7"/>
  <c r="N635" i="7"/>
  <c r="L635" i="7"/>
  <c r="H635" i="7"/>
  <c r="F635" i="7"/>
  <c r="D635" i="7"/>
  <c r="G634" i="7"/>
  <c r="E634" i="7"/>
  <c r="C634" i="7"/>
  <c r="Q633" i="7"/>
  <c r="N633" i="7"/>
  <c r="L633" i="7"/>
  <c r="H633" i="7"/>
  <c r="F633" i="7"/>
  <c r="D633" i="7"/>
  <c r="G632" i="7"/>
  <c r="E632" i="7"/>
  <c r="C632" i="7"/>
  <c r="Q631" i="7"/>
  <c r="N631" i="7"/>
  <c r="L631" i="7"/>
  <c r="H631" i="7"/>
  <c r="F631" i="7"/>
  <c r="D631" i="7"/>
  <c r="G630" i="7"/>
  <c r="E630" i="7"/>
  <c r="C630" i="7"/>
  <c r="Q629" i="7"/>
  <c r="N629" i="7"/>
  <c r="L629" i="7"/>
  <c r="H629" i="7"/>
  <c r="F629" i="7"/>
  <c r="D629" i="7"/>
  <c r="G628" i="7"/>
  <c r="E628" i="7"/>
  <c r="C628" i="7"/>
  <c r="Q627" i="7"/>
  <c r="N627" i="7"/>
  <c r="L627" i="7"/>
  <c r="H627" i="7"/>
  <c r="F627" i="7"/>
  <c r="D627" i="7"/>
  <c r="G626" i="7"/>
  <c r="E626" i="7"/>
  <c r="C626" i="7"/>
  <c r="Q625" i="7"/>
  <c r="N625" i="7"/>
  <c r="L625" i="7"/>
  <c r="H625" i="7"/>
  <c r="F625" i="7"/>
  <c r="D625" i="7"/>
  <c r="G624" i="7"/>
  <c r="E624" i="7"/>
  <c r="C624" i="7"/>
  <c r="Q623" i="7"/>
  <c r="N623" i="7"/>
  <c r="L623" i="7"/>
  <c r="H623" i="7"/>
  <c r="F623" i="7"/>
  <c r="D623" i="7"/>
  <c r="G622" i="7"/>
  <c r="E622" i="7"/>
  <c r="C622" i="7"/>
  <c r="Q621" i="7"/>
  <c r="N621" i="7"/>
  <c r="L621" i="7"/>
  <c r="H621" i="7"/>
  <c r="F621" i="7"/>
  <c r="D621" i="7"/>
  <c r="G620" i="7"/>
  <c r="E620" i="7"/>
  <c r="C620" i="7"/>
  <c r="Q619" i="7"/>
  <c r="N619" i="7"/>
  <c r="L619" i="7"/>
  <c r="H619" i="7"/>
  <c r="F619" i="7"/>
  <c r="D619" i="7"/>
  <c r="G618" i="7"/>
  <c r="E618" i="7"/>
  <c r="C618" i="7"/>
  <c r="Q617" i="7"/>
  <c r="N617" i="7"/>
  <c r="L617" i="7"/>
  <c r="H617" i="7"/>
  <c r="F617" i="7"/>
  <c r="D617" i="7"/>
  <c r="G616" i="7"/>
  <c r="E616" i="7"/>
  <c r="C616" i="7"/>
  <c r="Q615" i="7"/>
  <c r="N615" i="7"/>
  <c r="L615" i="7"/>
  <c r="H615" i="7"/>
  <c r="F615" i="7"/>
  <c r="D615" i="7"/>
  <c r="G614" i="7"/>
  <c r="E614" i="7"/>
  <c r="C614" i="7"/>
  <c r="Q613" i="7"/>
  <c r="N613" i="7"/>
  <c r="L613" i="7"/>
  <c r="H613" i="7"/>
  <c r="F613" i="7"/>
  <c r="D613" i="7"/>
  <c r="G612" i="7"/>
  <c r="E612" i="7"/>
  <c r="C612" i="7"/>
  <c r="Q611" i="7"/>
  <c r="N611" i="7"/>
  <c r="L611" i="7"/>
  <c r="H611" i="7"/>
  <c r="F611" i="7"/>
  <c r="D611" i="7"/>
  <c r="G610" i="7"/>
  <c r="E610" i="7"/>
  <c r="C610" i="7"/>
  <c r="Q609" i="7"/>
  <c r="N609" i="7"/>
  <c r="L609" i="7"/>
  <c r="H609" i="7"/>
  <c r="F609" i="7"/>
  <c r="D609" i="7"/>
  <c r="G608" i="7"/>
  <c r="E608" i="7"/>
  <c r="C608" i="7"/>
  <c r="Q607" i="7"/>
  <c r="N607" i="7"/>
  <c r="L607" i="7"/>
  <c r="H607" i="7"/>
  <c r="F607" i="7"/>
  <c r="D607" i="7"/>
  <c r="G606" i="7"/>
  <c r="E606" i="7"/>
  <c r="C606" i="7"/>
  <c r="Q605" i="7"/>
  <c r="N605" i="7"/>
  <c r="L605" i="7"/>
  <c r="H605" i="7"/>
  <c r="F605" i="7"/>
  <c r="D605" i="7"/>
  <c r="G604" i="7"/>
  <c r="E604" i="7"/>
  <c r="C604" i="7"/>
  <c r="Q603" i="7"/>
  <c r="N603" i="7"/>
  <c r="L603" i="7"/>
  <c r="H603" i="7"/>
  <c r="F603" i="7"/>
  <c r="D603" i="7"/>
  <c r="G602" i="7"/>
  <c r="E602" i="7"/>
  <c r="C602" i="7"/>
  <c r="Q601" i="7"/>
  <c r="N601" i="7"/>
  <c r="L601" i="7"/>
  <c r="H601" i="7"/>
  <c r="F601" i="7"/>
  <c r="D601" i="7"/>
  <c r="G600" i="7"/>
  <c r="E600" i="7"/>
  <c r="C600" i="7"/>
  <c r="Q599" i="7"/>
  <c r="N599" i="7"/>
  <c r="L599" i="7"/>
  <c r="H599" i="7"/>
  <c r="F599" i="7"/>
  <c r="D599" i="7"/>
  <c r="G598" i="7"/>
  <c r="E598" i="7"/>
  <c r="C598" i="7"/>
  <c r="Q597" i="7"/>
  <c r="N597" i="7"/>
  <c r="L597" i="7"/>
  <c r="H597" i="7"/>
  <c r="F597" i="7"/>
  <c r="D597" i="7"/>
  <c r="G596" i="7"/>
  <c r="E596" i="7"/>
  <c r="C596" i="7"/>
  <c r="Q595" i="7"/>
  <c r="N595" i="7"/>
  <c r="L595" i="7"/>
  <c r="H595" i="7"/>
  <c r="F595" i="7"/>
  <c r="D595" i="7"/>
  <c r="G594" i="7"/>
  <c r="E594" i="7"/>
  <c r="C594" i="7"/>
  <c r="Q593" i="7"/>
  <c r="N593" i="7"/>
  <c r="L593" i="7"/>
  <c r="H593" i="7"/>
  <c r="F593" i="7"/>
  <c r="D593" i="7"/>
  <c r="G592" i="7"/>
  <c r="E592" i="7"/>
  <c r="C592" i="7"/>
  <c r="Q591" i="7"/>
  <c r="N591" i="7"/>
  <c r="L591" i="7"/>
  <c r="H591" i="7"/>
  <c r="F591" i="7"/>
  <c r="D591" i="7"/>
  <c r="G590" i="7"/>
  <c r="E590" i="7"/>
  <c r="C590" i="7"/>
  <c r="Q589" i="7"/>
  <c r="N589" i="7"/>
  <c r="L589" i="7"/>
  <c r="H589" i="7"/>
  <c r="F589" i="7"/>
  <c r="D589" i="7"/>
  <c r="G588" i="7"/>
  <c r="E588" i="7"/>
  <c r="C588" i="7"/>
  <c r="Q587" i="7"/>
  <c r="N587" i="7"/>
  <c r="L587" i="7"/>
  <c r="H587" i="7"/>
  <c r="F587" i="7"/>
  <c r="D587" i="7"/>
  <c r="G586" i="7"/>
  <c r="E586" i="7"/>
  <c r="C586" i="7"/>
  <c r="Q585" i="7"/>
  <c r="N585" i="7"/>
  <c r="L585" i="7"/>
  <c r="H585" i="7"/>
  <c r="F585" i="7"/>
  <c r="D585" i="7"/>
  <c r="G584" i="7"/>
  <c r="E584" i="7"/>
  <c r="C584" i="7"/>
  <c r="Q583" i="7"/>
  <c r="N583" i="7"/>
  <c r="L583" i="7"/>
  <c r="H583" i="7"/>
  <c r="F583" i="7"/>
  <c r="D583" i="7"/>
  <c r="G582" i="7"/>
  <c r="E582" i="7"/>
  <c r="C582" i="7"/>
  <c r="Q581" i="7"/>
  <c r="N581" i="7"/>
  <c r="L581" i="7"/>
  <c r="H581" i="7"/>
  <c r="F581" i="7"/>
  <c r="D581" i="7"/>
  <c r="G580" i="7"/>
  <c r="E580" i="7"/>
  <c r="C580" i="7"/>
  <c r="Q579" i="7"/>
  <c r="N579" i="7"/>
  <c r="L579" i="7"/>
  <c r="H579" i="7"/>
  <c r="F579" i="7"/>
  <c r="D579" i="7"/>
  <c r="G578" i="7"/>
  <c r="E578" i="7"/>
  <c r="C578" i="7"/>
  <c r="Q577" i="7"/>
  <c r="N577" i="7"/>
  <c r="L577" i="7"/>
  <c r="H577" i="7"/>
  <c r="F577" i="7"/>
  <c r="D577" i="7"/>
  <c r="G576" i="7"/>
  <c r="E576" i="7"/>
  <c r="C576" i="7"/>
  <c r="Q575" i="7"/>
  <c r="N575" i="7"/>
  <c r="L575" i="7"/>
  <c r="H575" i="7"/>
  <c r="F575" i="7"/>
  <c r="D575" i="7"/>
  <c r="G574" i="7"/>
  <c r="E574" i="7"/>
  <c r="C574" i="7"/>
  <c r="Q573" i="7"/>
  <c r="N573" i="7"/>
  <c r="L573" i="7"/>
  <c r="H573" i="7"/>
  <c r="F573" i="7"/>
  <c r="D573" i="7"/>
  <c r="G572" i="7"/>
  <c r="E572" i="7"/>
  <c r="C572" i="7"/>
  <c r="Q571" i="7"/>
  <c r="N571" i="7"/>
  <c r="L571" i="7"/>
  <c r="H571" i="7"/>
  <c r="F571" i="7"/>
  <c r="D571" i="7"/>
  <c r="G570" i="7"/>
  <c r="E570" i="7"/>
  <c r="C570" i="7"/>
  <c r="Q569" i="7"/>
  <c r="N569" i="7"/>
  <c r="L569" i="7"/>
  <c r="H569" i="7"/>
  <c r="F569" i="7"/>
  <c r="D569" i="7"/>
  <c r="G568" i="7"/>
  <c r="E568" i="7"/>
  <c r="C568" i="7"/>
  <c r="Q567" i="7"/>
  <c r="N567" i="7"/>
  <c r="L567" i="7"/>
  <c r="H567" i="7"/>
  <c r="F567" i="7"/>
  <c r="D567" i="7"/>
  <c r="G566" i="7"/>
  <c r="E566" i="7"/>
  <c r="C566" i="7"/>
  <c r="Q565" i="7"/>
  <c r="N565" i="7"/>
  <c r="L565" i="7"/>
  <c r="H565" i="7"/>
  <c r="F565" i="7"/>
  <c r="D565" i="7"/>
  <c r="G564" i="7"/>
  <c r="E564" i="7"/>
  <c r="C564" i="7"/>
  <c r="Q563" i="7"/>
  <c r="N563" i="7"/>
  <c r="L563" i="7"/>
  <c r="H563" i="7"/>
  <c r="F563" i="7"/>
  <c r="D563" i="7"/>
  <c r="G562" i="7"/>
  <c r="E562" i="7"/>
  <c r="C562" i="7"/>
  <c r="Q561" i="7"/>
  <c r="N561" i="7"/>
  <c r="L561" i="7"/>
  <c r="H561" i="7"/>
  <c r="F561" i="7"/>
  <c r="D561" i="7"/>
  <c r="G560" i="7"/>
  <c r="E560" i="7"/>
  <c r="C560" i="7"/>
  <c r="Q559" i="7"/>
  <c r="N559" i="7"/>
  <c r="L559" i="7"/>
  <c r="H559" i="7"/>
  <c r="F559" i="7"/>
  <c r="D559" i="7"/>
  <c r="G558" i="7"/>
  <c r="E558" i="7"/>
  <c r="C558" i="7"/>
  <c r="Q557" i="7"/>
  <c r="N557" i="7"/>
  <c r="L557" i="7"/>
  <c r="H557" i="7"/>
  <c r="F557" i="7"/>
  <c r="D557" i="7"/>
  <c r="G556" i="7"/>
  <c r="E556" i="7"/>
  <c r="C556" i="7"/>
  <c r="Q555" i="7"/>
  <c r="N555" i="7"/>
  <c r="L555" i="7"/>
  <c r="H555" i="7"/>
  <c r="F555" i="7"/>
  <c r="D555" i="7"/>
  <c r="G554" i="7"/>
  <c r="E554" i="7"/>
  <c r="C554" i="7"/>
  <c r="Q553" i="7"/>
  <c r="N553" i="7"/>
  <c r="L553" i="7"/>
  <c r="H553" i="7"/>
  <c r="F553" i="7"/>
  <c r="D553" i="7"/>
  <c r="G552" i="7"/>
  <c r="E552" i="7"/>
  <c r="C552" i="7"/>
  <c r="Q551" i="7"/>
  <c r="N551" i="7"/>
  <c r="L551" i="7"/>
  <c r="H551" i="7"/>
  <c r="F551" i="7"/>
  <c r="D551" i="7"/>
  <c r="G550" i="7"/>
  <c r="E550" i="7"/>
  <c r="C550" i="7"/>
  <c r="Q549" i="7"/>
  <c r="N549" i="7"/>
  <c r="L549" i="7"/>
  <c r="H549" i="7"/>
  <c r="F549" i="7"/>
  <c r="D549" i="7"/>
  <c r="G548" i="7"/>
  <c r="E548" i="7"/>
  <c r="C548" i="7"/>
  <c r="R547" i="7"/>
  <c r="M547" i="7"/>
  <c r="G547" i="7"/>
  <c r="C547" i="7"/>
  <c r="B545" i="7"/>
  <c r="D545" i="7"/>
  <c r="F545" i="7"/>
  <c r="H545" i="7"/>
  <c r="L545" i="7"/>
  <c r="N545" i="7"/>
  <c r="Q545" i="7"/>
  <c r="E545" i="7"/>
  <c r="A545" i="7"/>
  <c r="R543" i="7"/>
  <c r="M543" i="7"/>
  <c r="G543" i="7"/>
  <c r="C543" i="7"/>
  <c r="B541" i="7"/>
  <c r="D541" i="7"/>
  <c r="F541" i="7"/>
  <c r="H541" i="7"/>
  <c r="L541" i="7"/>
  <c r="N541" i="7"/>
  <c r="Q541" i="7"/>
  <c r="E541" i="7"/>
  <c r="A541" i="7"/>
  <c r="R539" i="7"/>
  <c r="M539" i="7"/>
  <c r="G539" i="7"/>
  <c r="C539" i="7"/>
  <c r="B537" i="7"/>
  <c r="D537" i="7"/>
  <c r="F537" i="7"/>
  <c r="H537" i="7"/>
  <c r="L537" i="7"/>
  <c r="N537" i="7"/>
  <c r="Q537" i="7"/>
  <c r="E537" i="7"/>
  <c r="A537" i="7"/>
  <c r="R535" i="7"/>
  <c r="M535" i="7"/>
  <c r="G535" i="7"/>
  <c r="C535" i="7"/>
  <c r="B533" i="7"/>
  <c r="D533" i="7"/>
  <c r="F533" i="7"/>
  <c r="H533" i="7"/>
  <c r="L533" i="7"/>
  <c r="N533" i="7"/>
  <c r="Q533" i="7"/>
  <c r="E533" i="7"/>
  <c r="A533" i="7"/>
  <c r="R531" i="7"/>
  <c r="M531" i="7"/>
  <c r="G531" i="7"/>
  <c r="C531" i="7"/>
  <c r="B529" i="7"/>
  <c r="D529" i="7"/>
  <c r="F529" i="7"/>
  <c r="H529" i="7"/>
  <c r="L529" i="7"/>
  <c r="N529" i="7"/>
  <c r="Q529" i="7"/>
  <c r="E529" i="7"/>
  <c r="A529" i="7"/>
  <c r="R527" i="7"/>
  <c r="M527" i="7"/>
  <c r="G527" i="7"/>
  <c r="C527" i="7"/>
  <c r="B525" i="7"/>
  <c r="D525" i="7"/>
  <c r="F525" i="7"/>
  <c r="H525" i="7"/>
  <c r="L525" i="7"/>
  <c r="N525" i="7"/>
  <c r="Q525" i="7"/>
  <c r="E525" i="7"/>
  <c r="A525" i="7"/>
  <c r="R523" i="7"/>
  <c r="M523" i="7"/>
  <c r="G523" i="7"/>
  <c r="C523" i="7"/>
  <c r="B521" i="7"/>
  <c r="D521" i="7"/>
  <c r="F521" i="7"/>
  <c r="H521" i="7"/>
  <c r="L521" i="7"/>
  <c r="N521" i="7"/>
  <c r="Q521" i="7"/>
  <c r="E521" i="7"/>
  <c r="A521" i="7"/>
  <c r="R519" i="7"/>
  <c r="M519" i="7"/>
  <c r="G519" i="7"/>
  <c r="C519" i="7"/>
  <c r="B517" i="7"/>
  <c r="D517" i="7"/>
  <c r="F517" i="7"/>
  <c r="H517" i="7"/>
  <c r="L517" i="7"/>
  <c r="N517" i="7"/>
  <c r="Q517" i="7"/>
  <c r="E517" i="7"/>
  <c r="A517" i="7"/>
  <c r="R515" i="7"/>
  <c r="M515" i="7"/>
  <c r="G515" i="7"/>
  <c r="C515" i="7"/>
  <c r="B513" i="7"/>
  <c r="D513" i="7"/>
  <c r="F513" i="7"/>
  <c r="H513" i="7"/>
  <c r="L513" i="7"/>
  <c r="N513" i="7"/>
  <c r="Q513" i="7"/>
  <c r="E513" i="7"/>
  <c r="A513" i="7"/>
  <c r="R511" i="7"/>
  <c r="M511" i="7"/>
  <c r="G511" i="7"/>
  <c r="C511" i="7"/>
  <c r="B509" i="7"/>
  <c r="D509" i="7"/>
  <c r="F509" i="7"/>
  <c r="H509" i="7"/>
  <c r="L509" i="7"/>
  <c r="N509" i="7"/>
  <c r="Q509" i="7"/>
  <c r="E509" i="7"/>
  <c r="A509" i="7"/>
  <c r="R507" i="7"/>
  <c r="M507" i="7"/>
  <c r="G507" i="7"/>
  <c r="C507" i="7"/>
  <c r="B505" i="7"/>
  <c r="D505" i="7"/>
  <c r="F505" i="7"/>
  <c r="H505" i="7"/>
  <c r="L505" i="7"/>
  <c r="N505" i="7"/>
  <c r="Q505" i="7"/>
  <c r="E505" i="7"/>
  <c r="A505" i="7"/>
  <c r="R503" i="7"/>
  <c r="M503" i="7"/>
  <c r="G503" i="7"/>
  <c r="C503" i="7"/>
  <c r="B501" i="7"/>
  <c r="D501" i="7"/>
  <c r="F501" i="7"/>
  <c r="H501" i="7"/>
  <c r="L501" i="7"/>
  <c r="N501" i="7"/>
  <c r="Q501" i="7"/>
  <c r="E501" i="7"/>
  <c r="A501" i="7"/>
  <c r="G499" i="7"/>
  <c r="E499" i="7"/>
  <c r="C499" i="7"/>
  <c r="A499" i="7"/>
  <c r="G497" i="7"/>
  <c r="E497" i="7"/>
  <c r="C497" i="7"/>
  <c r="A497" i="7"/>
  <c r="G495" i="7"/>
  <c r="E495" i="7"/>
  <c r="C495" i="7"/>
  <c r="A495" i="7"/>
  <c r="G493" i="7"/>
  <c r="E493" i="7"/>
  <c r="C493" i="7"/>
  <c r="A493" i="7"/>
  <c r="G491" i="7"/>
  <c r="E491" i="7"/>
  <c r="C491" i="7"/>
  <c r="A491" i="7"/>
  <c r="G489" i="7"/>
  <c r="E489" i="7"/>
  <c r="C489" i="7"/>
  <c r="A489" i="7"/>
  <c r="G487" i="7"/>
  <c r="E487" i="7"/>
  <c r="C487" i="7"/>
  <c r="A487" i="7"/>
  <c r="G485" i="7"/>
  <c r="E485" i="7"/>
  <c r="C485" i="7"/>
  <c r="A485" i="7"/>
  <c r="G483" i="7"/>
  <c r="E483" i="7"/>
  <c r="C483" i="7"/>
  <c r="A483" i="7"/>
  <c r="G481" i="7"/>
  <c r="E481" i="7"/>
  <c r="C481" i="7"/>
  <c r="A481" i="7"/>
  <c r="G479" i="7"/>
  <c r="E479" i="7"/>
  <c r="C479" i="7"/>
  <c r="A479" i="7"/>
  <c r="G477" i="7"/>
  <c r="E477" i="7"/>
  <c r="C477" i="7"/>
  <c r="A477" i="7"/>
  <c r="G475" i="7"/>
  <c r="E475" i="7"/>
  <c r="C475" i="7"/>
  <c r="A475" i="7"/>
  <c r="G473" i="7"/>
  <c r="E473" i="7"/>
  <c r="C473" i="7"/>
  <c r="A473" i="7"/>
  <c r="G471" i="7"/>
  <c r="E471" i="7"/>
  <c r="C471" i="7"/>
  <c r="A471" i="7"/>
  <c r="G469" i="7"/>
  <c r="E469" i="7"/>
  <c r="C469" i="7"/>
  <c r="A469" i="7"/>
  <c r="G467" i="7"/>
  <c r="E467" i="7"/>
  <c r="C467" i="7"/>
  <c r="A467" i="7"/>
  <c r="G465" i="7"/>
  <c r="E465" i="7"/>
  <c r="C465" i="7"/>
  <c r="A465" i="7"/>
  <c r="G463" i="7"/>
  <c r="E463" i="7"/>
  <c r="C463" i="7"/>
  <c r="A463" i="7"/>
  <c r="G461" i="7"/>
  <c r="E461" i="7"/>
  <c r="C461" i="7"/>
  <c r="A461" i="7"/>
  <c r="G459" i="7"/>
  <c r="E459" i="7"/>
  <c r="C459" i="7"/>
  <c r="A459" i="7"/>
  <c r="G457" i="7"/>
  <c r="E457" i="7"/>
  <c r="C457" i="7"/>
  <c r="A457" i="7"/>
  <c r="G455" i="7"/>
  <c r="E455" i="7"/>
  <c r="C455" i="7"/>
  <c r="A455" i="7"/>
  <c r="G453" i="7"/>
  <c r="E453" i="7"/>
  <c r="C453" i="7"/>
  <c r="A453" i="7"/>
  <c r="G451" i="7"/>
  <c r="E451" i="7"/>
  <c r="C451" i="7"/>
  <c r="A451" i="7"/>
  <c r="G449" i="7"/>
  <c r="E449" i="7"/>
  <c r="C449" i="7"/>
  <c r="A449" i="7"/>
  <c r="G447" i="7"/>
  <c r="E447" i="7"/>
  <c r="C447" i="7"/>
  <c r="A447" i="7"/>
  <c r="G445" i="7"/>
  <c r="E445" i="7"/>
  <c r="C445" i="7"/>
  <c r="A445" i="7"/>
  <c r="G443" i="7"/>
  <c r="E443" i="7"/>
  <c r="C443" i="7"/>
  <c r="A443" i="7"/>
  <c r="G441" i="7"/>
  <c r="E441" i="7"/>
  <c r="C441" i="7"/>
  <c r="A441" i="7"/>
  <c r="G439" i="7"/>
  <c r="E439" i="7"/>
  <c r="C439" i="7"/>
  <c r="A439" i="7"/>
  <c r="G437" i="7"/>
  <c r="E437" i="7"/>
  <c r="C437" i="7"/>
  <c r="A437" i="7"/>
  <c r="G435" i="7"/>
  <c r="E435" i="7"/>
  <c r="C435" i="7"/>
  <c r="A435" i="7"/>
  <c r="G433" i="7"/>
  <c r="E433" i="7"/>
  <c r="C433" i="7"/>
  <c r="A433" i="7"/>
  <c r="A431" i="7"/>
  <c r="C431" i="7"/>
  <c r="G431" i="7"/>
  <c r="E431" i="7"/>
  <c r="B431" i="7"/>
  <c r="B430" i="7"/>
  <c r="D430" i="7"/>
  <c r="F430" i="7"/>
  <c r="H430" i="7"/>
  <c r="L430" i="7"/>
  <c r="N430" i="7"/>
  <c r="Q430" i="7"/>
  <c r="E430" i="7"/>
  <c r="A430" i="7"/>
  <c r="B426" i="7"/>
  <c r="D426" i="7"/>
  <c r="F426" i="7"/>
  <c r="H426" i="7"/>
  <c r="L426" i="7"/>
  <c r="N426" i="7"/>
  <c r="Q426" i="7"/>
  <c r="E426" i="7"/>
  <c r="A426" i="7"/>
  <c r="B422" i="7"/>
  <c r="D422" i="7"/>
  <c r="F422" i="7"/>
  <c r="H422" i="7"/>
  <c r="L422" i="7"/>
  <c r="N422" i="7"/>
  <c r="Q422" i="7"/>
  <c r="E422" i="7"/>
  <c r="A422" i="7"/>
  <c r="R420" i="7"/>
  <c r="M420" i="7"/>
  <c r="G420" i="7"/>
  <c r="B418" i="7"/>
  <c r="D418" i="7"/>
  <c r="F418" i="7"/>
  <c r="H418" i="7"/>
  <c r="L418" i="7"/>
  <c r="N418" i="7"/>
  <c r="Q418" i="7"/>
  <c r="E418" i="7"/>
  <c r="A418" i="7"/>
  <c r="R416" i="7"/>
  <c r="M416" i="7"/>
  <c r="G416" i="7"/>
  <c r="B414" i="7"/>
  <c r="D414" i="7"/>
  <c r="F414" i="7"/>
  <c r="H414" i="7"/>
  <c r="L414" i="7"/>
  <c r="N414" i="7"/>
  <c r="Q414" i="7"/>
  <c r="E414" i="7"/>
  <c r="A414" i="7"/>
  <c r="R412" i="7"/>
  <c r="M412" i="7"/>
  <c r="G412" i="7"/>
  <c r="B410" i="7"/>
  <c r="D410" i="7"/>
  <c r="F410" i="7"/>
  <c r="H410" i="7"/>
  <c r="L410" i="7"/>
  <c r="N410" i="7"/>
  <c r="Q410" i="7"/>
  <c r="E410" i="7"/>
  <c r="A410" i="7"/>
  <c r="R408" i="7"/>
  <c r="M408" i="7"/>
  <c r="G408" i="7"/>
  <c r="B406" i="7"/>
  <c r="D406" i="7"/>
  <c r="F406" i="7"/>
  <c r="H406" i="7"/>
  <c r="L406" i="7"/>
  <c r="N406" i="7"/>
  <c r="Q406" i="7"/>
  <c r="E406" i="7"/>
  <c r="A406" i="7"/>
  <c r="R404" i="7"/>
  <c r="M404" i="7"/>
  <c r="G404" i="7"/>
  <c r="B402" i="7"/>
  <c r="D402" i="7"/>
  <c r="F402" i="7"/>
  <c r="H402" i="7"/>
  <c r="L402" i="7"/>
  <c r="N402" i="7"/>
  <c r="Q402" i="7"/>
  <c r="E402" i="7"/>
  <c r="A402" i="7"/>
  <c r="R400" i="7"/>
  <c r="M400" i="7"/>
  <c r="G400" i="7"/>
  <c r="B398" i="7"/>
  <c r="D398" i="7"/>
  <c r="F398" i="7"/>
  <c r="H398" i="7"/>
  <c r="L398" i="7"/>
  <c r="N398" i="7"/>
  <c r="Q398" i="7"/>
  <c r="E398" i="7"/>
  <c r="A398" i="7"/>
  <c r="R396" i="7"/>
  <c r="M396" i="7"/>
  <c r="G396" i="7"/>
  <c r="B394" i="7"/>
  <c r="D394" i="7"/>
  <c r="F394" i="7"/>
  <c r="H394" i="7"/>
  <c r="L394" i="7"/>
  <c r="N394" i="7"/>
  <c r="Q394" i="7"/>
  <c r="E394" i="7"/>
  <c r="A394" i="7"/>
  <c r="R392" i="7"/>
  <c r="M392" i="7"/>
  <c r="G392" i="7"/>
  <c r="B390" i="7"/>
  <c r="D390" i="7"/>
  <c r="F390" i="7"/>
  <c r="H390" i="7"/>
  <c r="L390" i="7"/>
  <c r="N390" i="7"/>
  <c r="Q390" i="7"/>
  <c r="E390" i="7"/>
  <c r="A390" i="7"/>
  <c r="R388" i="7"/>
  <c r="M388" i="7"/>
  <c r="G388" i="7"/>
  <c r="G546" i="7"/>
  <c r="E546" i="7"/>
  <c r="C546" i="7"/>
  <c r="G544" i="7"/>
  <c r="E544" i="7"/>
  <c r="C544" i="7"/>
  <c r="G542" i="7"/>
  <c r="E542" i="7"/>
  <c r="C542" i="7"/>
  <c r="G540" i="7"/>
  <c r="E540" i="7"/>
  <c r="C540" i="7"/>
  <c r="G538" i="7"/>
  <c r="E538" i="7"/>
  <c r="C538" i="7"/>
  <c r="G536" i="7"/>
  <c r="E536" i="7"/>
  <c r="C536" i="7"/>
  <c r="G534" i="7"/>
  <c r="E534" i="7"/>
  <c r="C534" i="7"/>
  <c r="G532" i="7"/>
  <c r="E532" i="7"/>
  <c r="C532" i="7"/>
  <c r="G530" i="7"/>
  <c r="E530" i="7"/>
  <c r="C530" i="7"/>
  <c r="G528" i="7"/>
  <c r="E528" i="7"/>
  <c r="C528" i="7"/>
  <c r="G526" i="7"/>
  <c r="E526" i="7"/>
  <c r="C526" i="7"/>
  <c r="G524" i="7"/>
  <c r="E524" i="7"/>
  <c r="C524" i="7"/>
  <c r="G522" i="7"/>
  <c r="E522" i="7"/>
  <c r="C522" i="7"/>
  <c r="G520" i="7"/>
  <c r="E520" i="7"/>
  <c r="C520" i="7"/>
  <c r="G518" i="7"/>
  <c r="E518" i="7"/>
  <c r="C518" i="7"/>
  <c r="G516" i="7"/>
  <c r="E516" i="7"/>
  <c r="C516" i="7"/>
  <c r="G514" i="7"/>
  <c r="E514" i="7"/>
  <c r="C514" i="7"/>
  <c r="G512" i="7"/>
  <c r="E512" i="7"/>
  <c r="C512" i="7"/>
  <c r="G510" i="7"/>
  <c r="E510" i="7"/>
  <c r="C510" i="7"/>
  <c r="G508" i="7"/>
  <c r="E508" i="7"/>
  <c r="C508" i="7"/>
  <c r="G506" i="7"/>
  <c r="E506" i="7"/>
  <c r="C506" i="7"/>
  <c r="G504" i="7"/>
  <c r="E504" i="7"/>
  <c r="C504" i="7"/>
  <c r="G502" i="7"/>
  <c r="E502" i="7"/>
  <c r="C502" i="7"/>
  <c r="G500" i="7"/>
  <c r="E500" i="7"/>
  <c r="C500" i="7"/>
  <c r="Q499" i="7"/>
  <c r="N499" i="7"/>
  <c r="L499" i="7"/>
  <c r="H499" i="7"/>
  <c r="F499" i="7"/>
  <c r="D499" i="7"/>
  <c r="G498" i="7"/>
  <c r="E498" i="7"/>
  <c r="C498" i="7"/>
  <c r="Q497" i="7"/>
  <c r="N497" i="7"/>
  <c r="L497" i="7"/>
  <c r="H497" i="7"/>
  <c r="F497" i="7"/>
  <c r="D497" i="7"/>
  <c r="G496" i="7"/>
  <c r="E496" i="7"/>
  <c r="C496" i="7"/>
  <c r="Q495" i="7"/>
  <c r="N495" i="7"/>
  <c r="L495" i="7"/>
  <c r="H495" i="7"/>
  <c r="F495" i="7"/>
  <c r="D495" i="7"/>
  <c r="G494" i="7"/>
  <c r="E494" i="7"/>
  <c r="C494" i="7"/>
  <c r="Q493" i="7"/>
  <c r="N493" i="7"/>
  <c r="L493" i="7"/>
  <c r="H493" i="7"/>
  <c r="F493" i="7"/>
  <c r="D493" i="7"/>
  <c r="G492" i="7"/>
  <c r="E492" i="7"/>
  <c r="C492" i="7"/>
  <c r="Q491" i="7"/>
  <c r="N491" i="7"/>
  <c r="L491" i="7"/>
  <c r="H491" i="7"/>
  <c r="F491" i="7"/>
  <c r="D491" i="7"/>
  <c r="G490" i="7"/>
  <c r="E490" i="7"/>
  <c r="C490" i="7"/>
  <c r="Q489" i="7"/>
  <c r="N489" i="7"/>
  <c r="L489" i="7"/>
  <c r="H489" i="7"/>
  <c r="F489" i="7"/>
  <c r="D489" i="7"/>
  <c r="G488" i="7"/>
  <c r="E488" i="7"/>
  <c r="C488" i="7"/>
  <c r="Q487" i="7"/>
  <c r="N487" i="7"/>
  <c r="L487" i="7"/>
  <c r="H487" i="7"/>
  <c r="F487" i="7"/>
  <c r="D487" i="7"/>
  <c r="G486" i="7"/>
  <c r="E486" i="7"/>
  <c r="C486" i="7"/>
  <c r="Q485" i="7"/>
  <c r="N485" i="7"/>
  <c r="L485" i="7"/>
  <c r="H485" i="7"/>
  <c r="F485" i="7"/>
  <c r="D485" i="7"/>
  <c r="G484" i="7"/>
  <c r="E484" i="7"/>
  <c r="C484" i="7"/>
  <c r="Q483" i="7"/>
  <c r="N483" i="7"/>
  <c r="L483" i="7"/>
  <c r="H483" i="7"/>
  <c r="F483" i="7"/>
  <c r="D483" i="7"/>
  <c r="G482" i="7"/>
  <c r="E482" i="7"/>
  <c r="C482" i="7"/>
  <c r="Q481" i="7"/>
  <c r="N481" i="7"/>
  <c r="L481" i="7"/>
  <c r="H481" i="7"/>
  <c r="F481" i="7"/>
  <c r="D481" i="7"/>
  <c r="G480" i="7"/>
  <c r="E480" i="7"/>
  <c r="C480" i="7"/>
  <c r="Q479" i="7"/>
  <c r="N479" i="7"/>
  <c r="L479" i="7"/>
  <c r="H479" i="7"/>
  <c r="F479" i="7"/>
  <c r="D479" i="7"/>
  <c r="G478" i="7"/>
  <c r="E478" i="7"/>
  <c r="C478" i="7"/>
  <c r="Q477" i="7"/>
  <c r="N477" i="7"/>
  <c r="L477" i="7"/>
  <c r="H477" i="7"/>
  <c r="F477" i="7"/>
  <c r="D477" i="7"/>
  <c r="G476" i="7"/>
  <c r="E476" i="7"/>
  <c r="C476" i="7"/>
  <c r="Q475" i="7"/>
  <c r="N475" i="7"/>
  <c r="L475" i="7"/>
  <c r="H475" i="7"/>
  <c r="F475" i="7"/>
  <c r="D475" i="7"/>
  <c r="G474" i="7"/>
  <c r="E474" i="7"/>
  <c r="C474" i="7"/>
  <c r="Q473" i="7"/>
  <c r="N473" i="7"/>
  <c r="L473" i="7"/>
  <c r="H473" i="7"/>
  <c r="F473" i="7"/>
  <c r="D473" i="7"/>
  <c r="G472" i="7"/>
  <c r="E472" i="7"/>
  <c r="C472" i="7"/>
  <c r="Q471" i="7"/>
  <c r="N471" i="7"/>
  <c r="L471" i="7"/>
  <c r="H471" i="7"/>
  <c r="F471" i="7"/>
  <c r="D471" i="7"/>
  <c r="G470" i="7"/>
  <c r="E470" i="7"/>
  <c r="C470" i="7"/>
  <c r="Q469" i="7"/>
  <c r="N469" i="7"/>
  <c r="L469" i="7"/>
  <c r="H469" i="7"/>
  <c r="F469" i="7"/>
  <c r="D469" i="7"/>
  <c r="G468" i="7"/>
  <c r="E468" i="7"/>
  <c r="C468" i="7"/>
  <c r="Q467" i="7"/>
  <c r="N467" i="7"/>
  <c r="L467" i="7"/>
  <c r="H467" i="7"/>
  <c r="F467" i="7"/>
  <c r="D467" i="7"/>
  <c r="G466" i="7"/>
  <c r="E466" i="7"/>
  <c r="C466" i="7"/>
  <c r="Q465" i="7"/>
  <c r="N465" i="7"/>
  <c r="L465" i="7"/>
  <c r="H465" i="7"/>
  <c r="F465" i="7"/>
  <c r="D465" i="7"/>
  <c r="G464" i="7"/>
  <c r="E464" i="7"/>
  <c r="C464" i="7"/>
  <c r="Q463" i="7"/>
  <c r="N463" i="7"/>
  <c r="L463" i="7"/>
  <c r="H463" i="7"/>
  <c r="F463" i="7"/>
  <c r="D463" i="7"/>
  <c r="G462" i="7"/>
  <c r="E462" i="7"/>
  <c r="C462" i="7"/>
  <c r="Q461" i="7"/>
  <c r="N461" i="7"/>
  <c r="L461" i="7"/>
  <c r="H461" i="7"/>
  <c r="F461" i="7"/>
  <c r="D461" i="7"/>
  <c r="G460" i="7"/>
  <c r="E460" i="7"/>
  <c r="C460" i="7"/>
  <c r="Q459" i="7"/>
  <c r="N459" i="7"/>
  <c r="L459" i="7"/>
  <c r="H459" i="7"/>
  <c r="F459" i="7"/>
  <c r="D459" i="7"/>
  <c r="G458" i="7"/>
  <c r="E458" i="7"/>
  <c r="C458" i="7"/>
  <c r="Q457" i="7"/>
  <c r="N457" i="7"/>
  <c r="L457" i="7"/>
  <c r="H457" i="7"/>
  <c r="F457" i="7"/>
  <c r="D457" i="7"/>
  <c r="G456" i="7"/>
  <c r="E456" i="7"/>
  <c r="C456" i="7"/>
  <c r="Q455" i="7"/>
  <c r="N455" i="7"/>
  <c r="L455" i="7"/>
  <c r="H455" i="7"/>
  <c r="F455" i="7"/>
  <c r="D455" i="7"/>
  <c r="G454" i="7"/>
  <c r="E454" i="7"/>
  <c r="C454" i="7"/>
  <c r="Q453" i="7"/>
  <c r="N453" i="7"/>
  <c r="L453" i="7"/>
  <c r="H453" i="7"/>
  <c r="F453" i="7"/>
  <c r="D453" i="7"/>
  <c r="G452" i="7"/>
  <c r="E452" i="7"/>
  <c r="C452" i="7"/>
  <c r="Q451" i="7"/>
  <c r="N451" i="7"/>
  <c r="L451" i="7"/>
  <c r="H451" i="7"/>
  <c r="F451" i="7"/>
  <c r="D451" i="7"/>
  <c r="G450" i="7"/>
  <c r="E450" i="7"/>
  <c r="C450" i="7"/>
  <c r="Q449" i="7"/>
  <c r="N449" i="7"/>
  <c r="L449" i="7"/>
  <c r="H449" i="7"/>
  <c r="F449" i="7"/>
  <c r="D449" i="7"/>
  <c r="G448" i="7"/>
  <c r="E448" i="7"/>
  <c r="C448" i="7"/>
  <c r="Q447" i="7"/>
  <c r="N447" i="7"/>
  <c r="L447" i="7"/>
  <c r="H447" i="7"/>
  <c r="F447" i="7"/>
  <c r="D447" i="7"/>
  <c r="G446" i="7"/>
  <c r="E446" i="7"/>
  <c r="C446" i="7"/>
  <c r="Q445" i="7"/>
  <c r="N445" i="7"/>
  <c r="L445" i="7"/>
  <c r="H445" i="7"/>
  <c r="F445" i="7"/>
  <c r="D445" i="7"/>
  <c r="G444" i="7"/>
  <c r="E444" i="7"/>
  <c r="C444" i="7"/>
  <c r="Q443" i="7"/>
  <c r="N443" i="7"/>
  <c r="L443" i="7"/>
  <c r="H443" i="7"/>
  <c r="F443" i="7"/>
  <c r="D443" i="7"/>
  <c r="G442" i="7"/>
  <c r="E442" i="7"/>
  <c r="C442" i="7"/>
  <c r="Q441" i="7"/>
  <c r="N441" i="7"/>
  <c r="L441" i="7"/>
  <c r="H441" i="7"/>
  <c r="F441" i="7"/>
  <c r="D441" i="7"/>
  <c r="G440" i="7"/>
  <c r="E440" i="7"/>
  <c r="C440" i="7"/>
  <c r="Q439" i="7"/>
  <c r="N439" i="7"/>
  <c r="L439" i="7"/>
  <c r="H439" i="7"/>
  <c r="F439" i="7"/>
  <c r="D439" i="7"/>
  <c r="G438" i="7"/>
  <c r="E438" i="7"/>
  <c r="C438" i="7"/>
  <c r="Q437" i="7"/>
  <c r="N437" i="7"/>
  <c r="L437" i="7"/>
  <c r="H437" i="7"/>
  <c r="F437" i="7"/>
  <c r="D437" i="7"/>
  <c r="G436" i="7"/>
  <c r="E436" i="7"/>
  <c r="C436" i="7"/>
  <c r="Q435" i="7"/>
  <c r="N435" i="7"/>
  <c r="L435" i="7"/>
  <c r="H435" i="7"/>
  <c r="F435" i="7"/>
  <c r="D435" i="7"/>
  <c r="G434" i="7"/>
  <c r="E434" i="7"/>
  <c r="C434" i="7"/>
  <c r="Q433" i="7"/>
  <c r="N433" i="7"/>
  <c r="L433" i="7"/>
  <c r="H433" i="7"/>
  <c r="F433" i="7"/>
  <c r="D433" i="7"/>
  <c r="G432" i="7"/>
  <c r="E432" i="7"/>
  <c r="C432" i="7"/>
  <c r="Q431" i="7"/>
  <c r="N431" i="7"/>
  <c r="L431" i="7"/>
  <c r="H431" i="7"/>
  <c r="F431" i="7"/>
  <c r="D431" i="7"/>
  <c r="R430" i="7"/>
  <c r="M430" i="7"/>
  <c r="G430" i="7"/>
  <c r="C430" i="7"/>
  <c r="B428" i="7"/>
  <c r="D428" i="7"/>
  <c r="F428" i="7"/>
  <c r="H428" i="7"/>
  <c r="L428" i="7"/>
  <c r="N428" i="7"/>
  <c r="Q428" i="7"/>
  <c r="E428" i="7"/>
  <c r="A428" i="7"/>
  <c r="R426" i="7"/>
  <c r="M426" i="7"/>
  <c r="G426" i="7"/>
  <c r="C426" i="7"/>
  <c r="B424" i="7"/>
  <c r="D424" i="7"/>
  <c r="F424" i="7"/>
  <c r="H424" i="7"/>
  <c r="L424" i="7"/>
  <c r="N424" i="7"/>
  <c r="Q424" i="7"/>
  <c r="E424" i="7"/>
  <c r="A424" i="7"/>
  <c r="R422" i="7"/>
  <c r="M422" i="7"/>
  <c r="G422" i="7"/>
  <c r="C422" i="7"/>
  <c r="B420" i="7"/>
  <c r="D420" i="7"/>
  <c r="F420" i="7"/>
  <c r="H420" i="7"/>
  <c r="L420" i="7"/>
  <c r="N420" i="7"/>
  <c r="Q420" i="7"/>
  <c r="E420" i="7"/>
  <c r="A420" i="7"/>
  <c r="B416" i="7"/>
  <c r="D416" i="7"/>
  <c r="F416" i="7"/>
  <c r="H416" i="7"/>
  <c r="L416" i="7"/>
  <c r="N416" i="7"/>
  <c r="Q416" i="7"/>
  <c r="E416" i="7"/>
  <c r="A416" i="7"/>
  <c r="B412" i="7"/>
  <c r="D412" i="7"/>
  <c r="F412" i="7"/>
  <c r="H412" i="7"/>
  <c r="L412" i="7"/>
  <c r="N412" i="7"/>
  <c r="Q412" i="7"/>
  <c r="E412" i="7"/>
  <c r="A412" i="7"/>
  <c r="B408" i="7"/>
  <c r="D408" i="7"/>
  <c r="F408" i="7"/>
  <c r="H408" i="7"/>
  <c r="L408" i="7"/>
  <c r="N408" i="7"/>
  <c r="Q408" i="7"/>
  <c r="E408" i="7"/>
  <c r="A408" i="7"/>
  <c r="B404" i="7"/>
  <c r="D404" i="7"/>
  <c r="F404" i="7"/>
  <c r="H404" i="7"/>
  <c r="L404" i="7"/>
  <c r="N404" i="7"/>
  <c r="Q404" i="7"/>
  <c r="E404" i="7"/>
  <c r="A404" i="7"/>
  <c r="B400" i="7"/>
  <c r="D400" i="7"/>
  <c r="F400" i="7"/>
  <c r="H400" i="7"/>
  <c r="L400" i="7"/>
  <c r="N400" i="7"/>
  <c r="Q400" i="7"/>
  <c r="E400" i="7"/>
  <c r="A400" i="7"/>
  <c r="B396" i="7"/>
  <c r="D396" i="7"/>
  <c r="F396" i="7"/>
  <c r="H396" i="7"/>
  <c r="L396" i="7"/>
  <c r="N396" i="7"/>
  <c r="Q396" i="7"/>
  <c r="E396" i="7"/>
  <c r="A396" i="7"/>
  <c r="B392" i="7"/>
  <c r="D392" i="7"/>
  <c r="F392" i="7"/>
  <c r="H392" i="7"/>
  <c r="L392" i="7"/>
  <c r="N392" i="7"/>
  <c r="Q392" i="7"/>
  <c r="E392" i="7"/>
  <c r="A392" i="7"/>
  <c r="B388" i="7"/>
  <c r="D388" i="7"/>
  <c r="F388" i="7"/>
  <c r="H388" i="7"/>
  <c r="L388" i="7"/>
  <c r="N388" i="7"/>
  <c r="Q388" i="7"/>
  <c r="E388" i="7"/>
  <c r="A388" i="7"/>
  <c r="G386" i="7"/>
  <c r="E386" i="7"/>
  <c r="C386" i="7"/>
  <c r="A386" i="7"/>
  <c r="G384" i="7"/>
  <c r="E384" i="7"/>
  <c r="C384" i="7"/>
  <c r="A384" i="7"/>
  <c r="G382" i="7"/>
  <c r="E382" i="7"/>
  <c r="C382" i="7"/>
  <c r="A382" i="7"/>
  <c r="B378" i="7"/>
  <c r="D378" i="7"/>
  <c r="F378" i="7"/>
  <c r="H378" i="7"/>
  <c r="L378" i="7"/>
  <c r="N378" i="7"/>
  <c r="Q378" i="7"/>
  <c r="E378" i="7"/>
  <c r="A378" i="7"/>
  <c r="B374" i="7"/>
  <c r="D374" i="7"/>
  <c r="F374" i="7"/>
  <c r="H374" i="7"/>
  <c r="L374" i="7"/>
  <c r="N374" i="7"/>
  <c r="Q374" i="7"/>
  <c r="E374" i="7"/>
  <c r="A374" i="7"/>
  <c r="B370" i="7"/>
  <c r="D370" i="7"/>
  <c r="F370" i="7"/>
  <c r="H370" i="7"/>
  <c r="L370" i="7"/>
  <c r="N370" i="7"/>
  <c r="Q370" i="7"/>
  <c r="E370" i="7"/>
  <c r="A370" i="7"/>
  <c r="B366" i="7"/>
  <c r="D366" i="7"/>
  <c r="F366" i="7"/>
  <c r="H366" i="7"/>
  <c r="L366" i="7"/>
  <c r="N366" i="7"/>
  <c r="Q366" i="7"/>
  <c r="E366" i="7"/>
  <c r="A366" i="7"/>
  <c r="B362" i="7"/>
  <c r="D362" i="7"/>
  <c r="F362" i="7"/>
  <c r="H362" i="7"/>
  <c r="L362" i="7"/>
  <c r="N362" i="7"/>
  <c r="Q362" i="7"/>
  <c r="E362" i="7"/>
  <c r="A362" i="7"/>
  <c r="B358" i="7"/>
  <c r="D358" i="7"/>
  <c r="F358" i="7"/>
  <c r="H358" i="7"/>
  <c r="L358" i="7"/>
  <c r="N358" i="7"/>
  <c r="Q358" i="7"/>
  <c r="E358" i="7"/>
  <c r="A358" i="7"/>
  <c r="B354" i="7"/>
  <c r="D354" i="7"/>
  <c r="F354" i="7"/>
  <c r="H354" i="7"/>
  <c r="L354" i="7"/>
  <c r="N354" i="7"/>
  <c r="Q354" i="7"/>
  <c r="E354" i="7"/>
  <c r="A354" i="7"/>
  <c r="B350" i="7"/>
  <c r="D350" i="7"/>
  <c r="F350" i="7"/>
  <c r="H350" i="7"/>
  <c r="L350" i="7"/>
  <c r="N350" i="7"/>
  <c r="Q350" i="7"/>
  <c r="E350" i="7"/>
  <c r="A350" i="7"/>
  <c r="B346" i="7"/>
  <c r="D346" i="7"/>
  <c r="F346" i="7"/>
  <c r="H346" i="7"/>
  <c r="L346" i="7"/>
  <c r="N346" i="7"/>
  <c r="Q346" i="7"/>
  <c r="E346" i="7"/>
  <c r="A346" i="7"/>
  <c r="B342" i="7"/>
  <c r="D342" i="7"/>
  <c r="F342" i="7"/>
  <c r="H342" i="7"/>
  <c r="L342" i="7"/>
  <c r="N342" i="7"/>
  <c r="Q342" i="7"/>
  <c r="E342" i="7"/>
  <c r="A342" i="7"/>
  <c r="M340" i="7"/>
  <c r="G340" i="7"/>
  <c r="B338" i="7"/>
  <c r="D338" i="7"/>
  <c r="F338" i="7"/>
  <c r="H338" i="7"/>
  <c r="L338" i="7"/>
  <c r="N338" i="7"/>
  <c r="Q338" i="7"/>
  <c r="E338" i="7"/>
  <c r="A338" i="7"/>
  <c r="R336" i="7"/>
  <c r="M336" i="7"/>
  <c r="G336" i="7"/>
  <c r="A334" i="7"/>
  <c r="C334" i="7"/>
  <c r="B334" i="7"/>
  <c r="D334" i="7"/>
  <c r="F334" i="7"/>
  <c r="H334" i="7"/>
  <c r="L334" i="7"/>
  <c r="N334" i="7"/>
  <c r="Q334" i="7"/>
  <c r="E334" i="7"/>
  <c r="G429" i="7"/>
  <c r="E429" i="7"/>
  <c r="C429" i="7"/>
  <c r="G427" i="7"/>
  <c r="E427" i="7"/>
  <c r="C427" i="7"/>
  <c r="G425" i="7"/>
  <c r="E425" i="7"/>
  <c r="C425" i="7"/>
  <c r="G423" i="7"/>
  <c r="E423" i="7"/>
  <c r="C423" i="7"/>
  <c r="G421" i="7"/>
  <c r="E421" i="7"/>
  <c r="C421" i="7"/>
  <c r="G419" i="7"/>
  <c r="E419" i="7"/>
  <c r="C419" i="7"/>
  <c r="G417" i="7"/>
  <c r="E417" i="7"/>
  <c r="C417" i="7"/>
  <c r="G415" i="7"/>
  <c r="E415" i="7"/>
  <c r="C415" i="7"/>
  <c r="G413" i="7"/>
  <c r="E413" i="7"/>
  <c r="C413" i="7"/>
  <c r="G411" i="7"/>
  <c r="E411" i="7"/>
  <c r="C411" i="7"/>
  <c r="G409" i="7"/>
  <c r="E409" i="7"/>
  <c r="C409" i="7"/>
  <c r="G407" i="7"/>
  <c r="E407" i="7"/>
  <c r="C407" i="7"/>
  <c r="G405" i="7"/>
  <c r="E405" i="7"/>
  <c r="C405" i="7"/>
  <c r="G403" i="7"/>
  <c r="E403" i="7"/>
  <c r="C403" i="7"/>
  <c r="G401" i="7"/>
  <c r="E401" i="7"/>
  <c r="C401" i="7"/>
  <c r="G399" i="7"/>
  <c r="E399" i="7"/>
  <c r="C399" i="7"/>
  <c r="G397" i="7"/>
  <c r="E397" i="7"/>
  <c r="C397" i="7"/>
  <c r="G395" i="7"/>
  <c r="E395" i="7"/>
  <c r="C395" i="7"/>
  <c r="G393" i="7"/>
  <c r="E393" i="7"/>
  <c r="C393" i="7"/>
  <c r="G391" i="7"/>
  <c r="E391" i="7"/>
  <c r="C391" i="7"/>
  <c r="G389" i="7"/>
  <c r="E389" i="7"/>
  <c r="C389" i="7"/>
  <c r="G387" i="7"/>
  <c r="E387" i="7"/>
  <c r="C387" i="7"/>
  <c r="Q386" i="7"/>
  <c r="N386" i="7"/>
  <c r="L386" i="7"/>
  <c r="H386" i="7"/>
  <c r="F386" i="7"/>
  <c r="D386" i="7"/>
  <c r="G385" i="7"/>
  <c r="E385" i="7"/>
  <c r="C385" i="7"/>
  <c r="Q384" i="7"/>
  <c r="N384" i="7"/>
  <c r="L384" i="7"/>
  <c r="H384" i="7"/>
  <c r="F384" i="7"/>
  <c r="D384" i="7"/>
  <c r="G383" i="7"/>
  <c r="E383" i="7"/>
  <c r="C383" i="7"/>
  <c r="Q382" i="7"/>
  <c r="N382" i="7"/>
  <c r="L382" i="7"/>
  <c r="H382" i="7"/>
  <c r="F382" i="7"/>
  <c r="D382" i="7"/>
  <c r="B380" i="7"/>
  <c r="D380" i="7"/>
  <c r="F380" i="7"/>
  <c r="H380" i="7"/>
  <c r="L380" i="7"/>
  <c r="N380" i="7"/>
  <c r="Q380" i="7"/>
  <c r="E380" i="7"/>
  <c r="A380" i="7"/>
  <c r="R378" i="7"/>
  <c r="M378" i="7"/>
  <c r="G378" i="7"/>
  <c r="C378" i="7"/>
  <c r="B376" i="7"/>
  <c r="D376" i="7"/>
  <c r="F376" i="7"/>
  <c r="H376" i="7"/>
  <c r="L376" i="7"/>
  <c r="N376" i="7"/>
  <c r="Q376" i="7"/>
  <c r="E376" i="7"/>
  <c r="A376" i="7"/>
  <c r="R374" i="7"/>
  <c r="M374" i="7"/>
  <c r="G374" i="7"/>
  <c r="C374" i="7"/>
  <c r="B372" i="7"/>
  <c r="D372" i="7"/>
  <c r="F372" i="7"/>
  <c r="H372" i="7"/>
  <c r="L372" i="7"/>
  <c r="N372" i="7"/>
  <c r="Q372" i="7"/>
  <c r="E372" i="7"/>
  <c r="A372" i="7"/>
  <c r="R370" i="7"/>
  <c r="M370" i="7"/>
  <c r="G370" i="7"/>
  <c r="C370" i="7"/>
  <c r="B368" i="7"/>
  <c r="D368" i="7"/>
  <c r="F368" i="7"/>
  <c r="H368" i="7"/>
  <c r="L368" i="7"/>
  <c r="N368" i="7"/>
  <c r="Q368" i="7"/>
  <c r="E368" i="7"/>
  <c r="A368" i="7"/>
  <c r="R366" i="7"/>
  <c r="M366" i="7"/>
  <c r="G366" i="7"/>
  <c r="C366" i="7"/>
  <c r="B364" i="7"/>
  <c r="D364" i="7"/>
  <c r="F364" i="7"/>
  <c r="H364" i="7"/>
  <c r="L364" i="7"/>
  <c r="N364" i="7"/>
  <c r="Q364" i="7"/>
  <c r="E364" i="7"/>
  <c r="A364" i="7"/>
  <c r="R362" i="7"/>
  <c r="M362" i="7"/>
  <c r="G362" i="7"/>
  <c r="C362" i="7"/>
  <c r="B360" i="7"/>
  <c r="D360" i="7"/>
  <c r="F360" i="7"/>
  <c r="H360" i="7"/>
  <c r="L360" i="7"/>
  <c r="N360" i="7"/>
  <c r="Q360" i="7"/>
  <c r="E360" i="7"/>
  <c r="A360" i="7"/>
  <c r="R358" i="7"/>
  <c r="M358" i="7"/>
  <c r="G358" i="7"/>
  <c r="C358" i="7"/>
  <c r="B356" i="7"/>
  <c r="D356" i="7"/>
  <c r="F356" i="7"/>
  <c r="H356" i="7"/>
  <c r="L356" i="7"/>
  <c r="N356" i="7"/>
  <c r="Q356" i="7"/>
  <c r="E356" i="7"/>
  <c r="A356" i="7"/>
  <c r="R354" i="7"/>
  <c r="M354" i="7"/>
  <c r="G354" i="7"/>
  <c r="C354" i="7"/>
  <c r="B352" i="7"/>
  <c r="D352" i="7"/>
  <c r="F352" i="7"/>
  <c r="H352" i="7"/>
  <c r="L352" i="7"/>
  <c r="N352" i="7"/>
  <c r="Q352" i="7"/>
  <c r="E352" i="7"/>
  <c r="A352" i="7"/>
  <c r="R350" i="7"/>
  <c r="M350" i="7"/>
  <c r="G350" i="7"/>
  <c r="C350" i="7"/>
  <c r="B348" i="7"/>
  <c r="D348" i="7"/>
  <c r="F348" i="7"/>
  <c r="H348" i="7"/>
  <c r="L348" i="7"/>
  <c r="N348" i="7"/>
  <c r="Q348" i="7"/>
  <c r="E348" i="7"/>
  <c r="A348" i="7"/>
  <c r="R346" i="7"/>
  <c r="M346" i="7"/>
  <c r="G346" i="7"/>
  <c r="C346" i="7"/>
  <c r="B344" i="7"/>
  <c r="D344" i="7"/>
  <c r="F344" i="7"/>
  <c r="H344" i="7"/>
  <c r="L344" i="7"/>
  <c r="N344" i="7"/>
  <c r="Q344" i="7"/>
  <c r="E344" i="7"/>
  <c r="A344" i="7"/>
  <c r="R342" i="7"/>
  <c r="M342" i="7"/>
  <c r="G342" i="7"/>
  <c r="C342" i="7"/>
  <c r="B340" i="7"/>
  <c r="D340" i="7"/>
  <c r="F340" i="7"/>
  <c r="H340" i="7"/>
  <c r="L340" i="7"/>
  <c r="N340" i="7"/>
  <c r="Q340" i="7"/>
  <c r="E340" i="7"/>
  <c r="A340" i="7"/>
  <c r="B336" i="7"/>
  <c r="D336" i="7"/>
  <c r="F336" i="7"/>
  <c r="H336" i="7"/>
  <c r="L336" i="7"/>
  <c r="N336" i="7"/>
  <c r="Q336" i="7"/>
  <c r="E336" i="7"/>
  <c r="A336" i="7"/>
  <c r="G381" i="7"/>
  <c r="E381" i="7"/>
  <c r="C381" i="7"/>
  <c r="G379" i="7"/>
  <c r="E379" i="7"/>
  <c r="C379" i="7"/>
  <c r="G377" i="7"/>
  <c r="E377" i="7"/>
  <c r="C377" i="7"/>
  <c r="G375" i="7"/>
  <c r="E375" i="7"/>
  <c r="C375" i="7"/>
  <c r="G373" i="7"/>
  <c r="E373" i="7"/>
  <c r="C373" i="7"/>
  <c r="G371" i="7"/>
  <c r="E371" i="7"/>
  <c r="C371" i="7"/>
  <c r="G369" i="7"/>
  <c r="E369" i="7"/>
  <c r="C369" i="7"/>
  <c r="G367" i="7"/>
  <c r="E367" i="7"/>
  <c r="C367" i="7"/>
  <c r="G365" i="7"/>
  <c r="E365" i="7"/>
  <c r="C365" i="7"/>
  <c r="G363" i="7"/>
  <c r="E363" i="7"/>
  <c r="C363" i="7"/>
  <c r="G361" i="7"/>
  <c r="E361" i="7"/>
  <c r="C361" i="7"/>
  <c r="G359" i="7"/>
  <c r="E359" i="7"/>
  <c r="C359" i="7"/>
  <c r="G357" i="7"/>
  <c r="E357" i="7"/>
  <c r="C357" i="7"/>
  <c r="G355" i="7"/>
  <c r="E355" i="7"/>
  <c r="C355" i="7"/>
  <c r="G353" i="7"/>
  <c r="E353" i="7"/>
  <c r="C353" i="7"/>
  <c r="G351" i="7"/>
  <c r="E351" i="7"/>
  <c r="C351" i="7"/>
  <c r="G349" i="7"/>
  <c r="E349" i="7"/>
  <c r="C349" i="7"/>
  <c r="G347" i="7"/>
  <c r="E347" i="7"/>
  <c r="C347" i="7"/>
  <c r="G345" i="7"/>
  <c r="E345" i="7"/>
  <c r="C345" i="7"/>
  <c r="G343" i="7"/>
  <c r="E343" i="7"/>
  <c r="C343" i="7"/>
  <c r="G341" i="7"/>
  <c r="E341" i="7"/>
  <c r="C341" i="7"/>
  <c r="G339" i="7"/>
  <c r="E339" i="7"/>
  <c r="C339" i="7"/>
  <c r="G337" i="7"/>
  <c r="E337" i="7"/>
  <c r="C337" i="7"/>
  <c r="G335" i="7"/>
  <c r="E335" i="7"/>
  <c r="C335" i="7"/>
  <c r="G333" i="7"/>
  <c r="E333" i="7"/>
  <c r="C333" i="7"/>
  <c r="Q332" i="7"/>
  <c r="N332" i="7"/>
  <c r="L332" i="7"/>
  <c r="H332" i="7"/>
  <c r="F332" i="7"/>
  <c r="D332" i="7"/>
  <c r="B332" i="7"/>
  <c r="G331" i="7"/>
  <c r="E331" i="7"/>
  <c r="C331" i="7"/>
  <c r="Q330" i="7"/>
  <c r="N330" i="7"/>
  <c r="L330" i="7"/>
  <c r="H330" i="7"/>
  <c r="F330" i="7"/>
  <c r="D330" i="7"/>
  <c r="B330" i="7"/>
  <c r="G329" i="7"/>
  <c r="E329" i="7"/>
  <c r="C329" i="7"/>
  <c r="Q328" i="7"/>
  <c r="N328" i="7"/>
  <c r="L328" i="7"/>
  <c r="H328" i="7"/>
  <c r="F328" i="7"/>
  <c r="D328" i="7"/>
  <c r="B328" i="7"/>
  <c r="G327" i="7"/>
  <c r="E327" i="7"/>
  <c r="C327" i="7"/>
  <c r="Q326" i="7"/>
  <c r="N326" i="7"/>
  <c r="L326" i="7"/>
  <c r="H326" i="7"/>
  <c r="F326" i="7"/>
  <c r="D326" i="7"/>
  <c r="B326" i="7"/>
  <c r="G325" i="7"/>
  <c r="E325" i="7"/>
  <c r="C325" i="7"/>
  <c r="Q324" i="7"/>
  <c r="N324" i="7"/>
  <c r="L324" i="7"/>
  <c r="H324" i="7"/>
  <c r="F324" i="7"/>
  <c r="D324" i="7"/>
  <c r="B324" i="7"/>
  <c r="G323" i="7"/>
  <c r="E323" i="7"/>
  <c r="C323" i="7"/>
  <c r="Q322" i="7"/>
  <c r="N322" i="7"/>
  <c r="L322" i="7"/>
  <c r="H322" i="7"/>
  <c r="F322" i="7"/>
  <c r="D322" i="7"/>
  <c r="B322" i="7"/>
  <c r="G321" i="7"/>
  <c r="E321" i="7"/>
  <c r="C321" i="7"/>
  <c r="Q320" i="7"/>
  <c r="N320" i="7"/>
  <c r="L320" i="7"/>
  <c r="H320" i="7"/>
  <c r="F320" i="7"/>
  <c r="D320" i="7"/>
  <c r="B320" i="7"/>
  <c r="G319" i="7"/>
  <c r="E319" i="7"/>
  <c r="C319" i="7"/>
  <c r="Q318" i="7"/>
  <c r="N318" i="7"/>
  <c r="L318" i="7"/>
  <c r="H318" i="7"/>
  <c r="F318" i="7"/>
  <c r="D318" i="7"/>
  <c r="B318" i="7"/>
  <c r="G317" i="7"/>
  <c r="E317" i="7"/>
  <c r="C317" i="7"/>
  <c r="Q316" i="7"/>
  <c r="N316" i="7"/>
  <c r="L316" i="7"/>
  <c r="H316" i="7"/>
  <c r="F316" i="7"/>
  <c r="D316" i="7"/>
  <c r="B316" i="7"/>
  <c r="G315" i="7"/>
  <c r="E315" i="7"/>
  <c r="C315" i="7"/>
  <c r="Q314" i="7"/>
  <c r="N314" i="7"/>
  <c r="L314" i="7"/>
  <c r="H314" i="7"/>
  <c r="F314" i="7"/>
  <c r="D314" i="7"/>
  <c r="B314" i="7"/>
  <c r="G313" i="7"/>
  <c r="E313" i="7"/>
  <c r="C313" i="7"/>
  <c r="Q312" i="7"/>
  <c r="N312" i="7"/>
  <c r="L312" i="7"/>
  <c r="H312" i="7"/>
  <c r="F312" i="7"/>
  <c r="D312" i="7"/>
  <c r="B312" i="7"/>
  <c r="G311" i="7"/>
  <c r="E311" i="7"/>
  <c r="C311" i="7"/>
  <c r="Q310" i="7"/>
  <c r="N310" i="7"/>
  <c r="L310" i="7"/>
  <c r="H310" i="7"/>
  <c r="F310" i="7"/>
  <c r="D310" i="7"/>
  <c r="B310" i="7"/>
  <c r="G309" i="7"/>
  <c r="E309" i="7"/>
  <c r="C309" i="7"/>
  <c r="Q308" i="7"/>
  <c r="N308" i="7"/>
  <c r="L308" i="7"/>
  <c r="H308" i="7"/>
  <c r="F308" i="7"/>
  <c r="D308" i="7"/>
  <c r="B308" i="7"/>
  <c r="G307" i="7"/>
  <c r="E307" i="7"/>
  <c r="C307" i="7"/>
  <c r="Q306" i="7"/>
  <c r="N306" i="7"/>
  <c r="L306" i="7"/>
  <c r="H306" i="7"/>
  <c r="F306" i="7"/>
  <c r="D306" i="7"/>
  <c r="B306" i="7"/>
  <c r="G305" i="7"/>
  <c r="E305" i="7"/>
  <c r="C305" i="7"/>
  <c r="Q304" i="7"/>
  <c r="N304" i="7"/>
  <c r="L304" i="7"/>
  <c r="H304" i="7"/>
  <c r="F304" i="7"/>
  <c r="D304" i="7"/>
  <c r="B304" i="7"/>
  <c r="G303" i="7"/>
  <c r="E303" i="7"/>
  <c r="C303" i="7"/>
  <c r="Q302" i="7"/>
  <c r="N302" i="7"/>
  <c r="L302" i="7"/>
  <c r="H302" i="7"/>
  <c r="F302" i="7"/>
  <c r="D302" i="7"/>
  <c r="B302" i="7"/>
  <c r="G301" i="7"/>
  <c r="E301" i="7"/>
  <c r="C301" i="7"/>
  <c r="Q300" i="7"/>
  <c r="N300" i="7"/>
  <c r="L300" i="7"/>
  <c r="H300" i="7"/>
  <c r="F300" i="7"/>
  <c r="D300" i="7"/>
  <c r="B300" i="7"/>
  <c r="G299" i="7"/>
  <c r="E299" i="7"/>
  <c r="C299" i="7"/>
  <c r="Q298" i="7"/>
  <c r="N298" i="7"/>
  <c r="L298" i="7"/>
  <c r="H298" i="7"/>
  <c r="F298" i="7"/>
  <c r="D298" i="7"/>
  <c r="B298" i="7"/>
  <c r="G297" i="7"/>
  <c r="E297" i="7"/>
  <c r="C297" i="7"/>
  <c r="Q296" i="7"/>
  <c r="N296" i="7"/>
  <c r="L296" i="7"/>
  <c r="H296" i="7"/>
  <c r="F296" i="7"/>
  <c r="D296" i="7"/>
  <c r="B296" i="7"/>
  <c r="G295" i="7"/>
  <c r="E295" i="7"/>
  <c r="C295" i="7"/>
  <c r="Q294" i="7"/>
  <c r="N294" i="7"/>
  <c r="L294" i="7"/>
  <c r="H294" i="7"/>
  <c r="F294" i="7"/>
  <c r="D294" i="7"/>
  <c r="B294" i="7"/>
  <c r="G293" i="7"/>
  <c r="E293" i="7"/>
  <c r="C293" i="7"/>
  <c r="Q292" i="7"/>
  <c r="N292" i="7"/>
  <c r="L292" i="7"/>
  <c r="H292" i="7"/>
  <c r="F292" i="7"/>
  <c r="D292" i="7"/>
  <c r="B292" i="7"/>
  <c r="G291" i="7"/>
  <c r="E291" i="7"/>
  <c r="C291" i="7"/>
  <c r="Q290" i="7"/>
  <c r="N290" i="7"/>
  <c r="L290" i="7"/>
  <c r="H290" i="7"/>
  <c r="F290" i="7"/>
  <c r="D290" i="7"/>
  <c r="B290" i="7"/>
  <c r="G289" i="7"/>
  <c r="E289" i="7"/>
  <c r="C289" i="7"/>
  <c r="Q288" i="7"/>
  <c r="N288" i="7"/>
  <c r="L288" i="7"/>
  <c r="H288" i="7"/>
  <c r="F288" i="7"/>
  <c r="D288" i="7"/>
  <c r="B288" i="7"/>
  <c r="G287" i="7"/>
  <c r="E287" i="7"/>
  <c r="C287" i="7"/>
  <c r="Q286" i="7"/>
  <c r="N286" i="7"/>
  <c r="L286" i="7"/>
  <c r="H286" i="7"/>
  <c r="F286" i="7"/>
  <c r="D286" i="7"/>
  <c r="B286" i="7"/>
  <c r="G285" i="7"/>
  <c r="E285" i="7"/>
  <c r="C285" i="7"/>
  <c r="Q284" i="7"/>
  <c r="N284" i="7"/>
  <c r="L284" i="7"/>
  <c r="H284" i="7"/>
  <c r="F284" i="7"/>
  <c r="D284" i="7"/>
  <c r="B284" i="7"/>
  <c r="G283" i="7"/>
  <c r="E283" i="7"/>
  <c r="C283" i="7"/>
  <c r="Q282" i="7"/>
  <c r="N282" i="7"/>
  <c r="L282" i="7"/>
  <c r="H282" i="7"/>
  <c r="F282" i="7"/>
  <c r="D282" i="7"/>
  <c r="B282" i="7"/>
  <c r="G281" i="7"/>
  <c r="E281" i="7"/>
  <c r="C281" i="7"/>
  <c r="Q280" i="7"/>
  <c r="N280" i="7"/>
  <c r="L280" i="7"/>
  <c r="H280" i="7"/>
  <c r="F280" i="7"/>
  <c r="D280" i="7"/>
  <c r="B280" i="7"/>
  <c r="G279" i="7"/>
  <c r="E279" i="7"/>
  <c r="C279" i="7"/>
  <c r="Q278" i="7"/>
  <c r="N278" i="7"/>
  <c r="L278" i="7"/>
  <c r="H278" i="7"/>
  <c r="F278" i="7"/>
  <c r="D278" i="7"/>
  <c r="B278" i="7"/>
  <c r="G277" i="7"/>
  <c r="E277" i="7"/>
  <c r="C277" i="7"/>
  <c r="Q276" i="7"/>
  <c r="N276" i="7"/>
  <c r="L276" i="7"/>
  <c r="H276" i="7"/>
  <c r="F276" i="7"/>
  <c r="D276" i="7"/>
  <c r="B276" i="7"/>
  <c r="G275" i="7"/>
  <c r="E275" i="7"/>
  <c r="C275" i="7"/>
  <c r="Q274" i="7"/>
  <c r="N274" i="7"/>
  <c r="L274" i="7"/>
  <c r="H274" i="7"/>
  <c r="F274" i="7"/>
  <c r="D274" i="7"/>
  <c r="B274" i="7"/>
  <c r="G273" i="7"/>
  <c r="E273" i="7"/>
  <c r="C273" i="7"/>
  <c r="Q272" i="7"/>
  <c r="N272" i="7"/>
  <c r="L272" i="7"/>
  <c r="H272" i="7"/>
  <c r="F272" i="7"/>
  <c r="D272" i="7"/>
  <c r="B272" i="7"/>
  <c r="G271" i="7"/>
  <c r="E271" i="7"/>
  <c r="C271" i="7"/>
  <c r="Q270" i="7"/>
  <c r="N270" i="7"/>
  <c r="L270" i="7"/>
  <c r="H270" i="7"/>
  <c r="F270" i="7"/>
  <c r="D270" i="7"/>
  <c r="B270" i="7"/>
  <c r="G269" i="7"/>
  <c r="E269" i="7"/>
  <c r="C269" i="7"/>
  <c r="Q268" i="7"/>
  <c r="N268" i="7"/>
  <c r="L268" i="7"/>
  <c r="H268" i="7"/>
  <c r="F268" i="7"/>
  <c r="D268" i="7"/>
  <c r="B268" i="7"/>
  <c r="G267" i="7"/>
  <c r="E267" i="7"/>
  <c r="C267" i="7"/>
  <c r="Q266" i="7"/>
  <c r="N266" i="7"/>
  <c r="L266" i="7"/>
  <c r="H266" i="7"/>
  <c r="F266" i="7"/>
  <c r="D266" i="7"/>
  <c r="B266" i="7"/>
  <c r="G265" i="7"/>
  <c r="E265" i="7"/>
  <c r="C265" i="7"/>
  <c r="Q264" i="7"/>
  <c r="N264" i="7"/>
  <c r="L264" i="7"/>
  <c r="H264" i="7"/>
  <c r="F264" i="7"/>
  <c r="D264" i="7"/>
  <c r="B264" i="7"/>
  <c r="G263" i="7"/>
  <c r="E263" i="7"/>
  <c r="C263" i="7"/>
  <c r="Q262" i="7"/>
  <c r="M262" i="7"/>
  <c r="G262" i="7"/>
  <c r="B260" i="7"/>
  <c r="D260" i="7"/>
  <c r="F260" i="7"/>
  <c r="H260" i="7"/>
  <c r="L260" i="7"/>
  <c r="N260" i="7"/>
  <c r="Q260" i="7"/>
  <c r="E260" i="7"/>
  <c r="A260" i="7"/>
  <c r="R258" i="7"/>
  <c r="M258" i="7"/>
  <c r="G258" i="7"/>
  <c r="B256" i="7"/>
  <c r="D256" i="7"/>
  <c r="F256" i="7"/>
  <c r="H256" i="7"/>
  <c r="L256" i="7"/>
  <c r="N256" i="7"/>
  <c r="Q256" i="7"/>
  <c r="E256" i="7"/>
  <c r="A256" i="7"/>
  <c r="R254" i="7"/>
  <c r="M254" i="7"/>
  <c r="G254" i="7"/>
  <c r="B252" i="7"/>
  <c r="D252" i="7"/>
  <c r="F252" i="7"/>
  <c r="H252" i="7"/>
  <c r="L252" i="7"/>
  <c r="N252" i="7"/>
  <c r="Q252" i="7"/>
  <c r="E252" i="7"/>
  <c r="A252" i="7"/>
  <c r="R250" i="7"/>
  <c r="M250" i="7"/>
  <c r="G250" i="7"/>
  <c r="B248" i="7"/>
  <c r="D248" i="7"/>
  <c r="F248" i="7"/>
  <c r="H248" i="7"/>
  <c r="L248" i="7"/>
  <c r="N248" i="7"/>
  <c r="Q248" i="7"/>
  <c r="E248" i="7"/>
  <c r="A248" i="7"/>
  <c r="R246" i="7"/>
  <c r="M246" i="7"/>
  <c r="G246" i="7"/>
  <c r="B244" i="7"/>
  <c r="D244" i="7"/>
  <c r="F244" i="7"/>
  <c r="H244" i="7"/>
  <c r="L244" i="7"/>
  <c r="N244" i="7"/>
  <c r="Q244" i="7"/>
  <c r="E244" i="7"/>
  <c r="A244" i="7"/>
  <c r="R242" i="7"/>
  <c r="M242" i="7"/>
  <c r="G242" i="7"/>
  <c r="B240" i="7"/>
  <c r="D240" i="7"/>
  <c r="F240" i="7"/>
  <c r="H240" i="7"/>
  <c r="L240" i="7"/>
  <c r="N240" i="7"/>
  <c r="Q240" i="7"/>
  <c r="E240" i="7"/>
  <c r="A240" i="7"/>
  <c r="R238" i="7"/>
  <c r="M238" i="7"/>
  <c r="G238" i="7"/>
  <c r="B236" i="7"/>
  <c r="D236" i="7"/>
  <c r="F236" i="7"/>
  <c r="H236" i="7"/>
  <c r="L236" i="7"/>
  <c r="N236" i="7"/>
  <c r="Q236" i="7"/>
  <c r="E236" i="7"/>
  <c r="A236" i="7"/>
  <c r="R234" i="7"/>
  <c r="M234" i="7"/>
  <c r="G234" i="7"/>
  <c r="B232" i="7"/>
  <c r="D232" i="7"/>
  <c r="F232" i="7"/>
  <c r="H232" i="7"/>
  <c r="L232" i="7"/>
  <c r="N232" i="7"/>
  <c r="Q232" i="7"/>
  <c r="E232" i="7"/>
  <c r="A232" i="7"/>
  <c r="R230" i="7"/>
  <c r="M230" i="7"/>
  <c r="G230" i="7"/>
  <c r="B228" i="7"/>
  <c r="D228" i="7"/>
  <c r="F228" i="7"/>
  <c r="H228" i="7"/>
  <c r="L228" i="7"/>
  <c r="N228" i="7"/>
  <c r="Q228" i="7"/>
  <c r="E228" i="7"/>
  <c r="A228" i="7"/>
  <c r="R226" i="7"/>
  <c r="M226" i="7"/>
  <c r="G226" i="7"/>
  <c r="B224" i="7"/>
  <c r="D224" i="7"/>
  <c r="F224" i="7"/>
  <c r="H224" i="7"/>
  <c r="L224" i="7"/>
  <c r="N224" i="7"/>
  <c r="Q224" i="7"/>
  <c r="E224" i="7"/>
  <c r="A224" i="7"/>
  <c r="R222" i="7"/>
  <c r="M222" i="7"/>
  <c r="G222" i="7"/>
  <c r="B220" i="7"/>
  <c r="D220" i="7"/>
  <c r="F220" i="7"/>
  <c r="H220" i="7"/>
  <c r="L220" i="7"/>
  <c r="N220" i="7"/>
  <c r="Q220" i="7"/>
  <c r="E220" i="7"/>
  <c r="A220" i="7"/>
  <c r="R218" i="7"/>
  <c r="M218" i="7"/>
  <c r="G218" i="7"/>
  <c r="G332" i="7"/>
  <c r="E332" i="7"/>
  <c r="C332" i="7"/>
  <c r="G330" i="7"/>
  <c r="E330" i="7"/>
  <c r="C330" i="7"/>
  <c r="G328" i="7"/>
  <c r="E328" i="7"/>
  <c r="C328" i="7"/>
  <c r="G326" i="7"/>
  <c r="E326" i="7"/>
  <c r="C326" i="7"/>
  <c r="G324" i="7"/>
  <c r="E324" i="7"/>
  <c r="C324" i="7"/>
  <c r="G322" i="7"/>
  <c r="E322" i="7"/>
  <c r="C322" i="7"/>
  <c r="G320" i="7"/>
  <c r="E320" i="7"/>
  <c r="C320" i="7"/>
  <c r="G318" i="7"/>
  <c r="E318" i="7"/>
  <c r="C318" i="7"/>
  <c r="G316" i="7"/>
  <c r="E316" i="7"/>
  <c r="C316" i="7"/>
  <c r="G314" i="7"/>
  <c r="E314" i="7"/>
  <c r="C314" i="7"/>
  <c r="G312" i="7"/>
  <c r="E312" i="7"/>
  <c r="C312" i="7"/>
  <c r="G310" i="7"/>
  <c r="E310" i="7"/>
  <c r="C310" i="7"/>
  <c r="G308" i="7"/>
  <c r="E308" i="7"/>
  <c r="C308" i="7"/>
  <c r="G306" i="7"/>
  <c r="E306" i="7"/>
  <c r="C306" i="7"/>
  <c r="G304" i="7"/>
  <c r="E304" i="7"/>
  <c r="C304" i="7"/>
  <c r="G302" i="7"/>
  <c r="E302" i="7"/>
  <c r="C302" i="7"/>
  <c r="G300" i="7"/>
  <c r="E300" i="7"/>
  <c r="C300" i="7"/>
  <c r="G298" i="7"/>
  <c r="E298" i="7"/>
  <c r="C298" i="7"/>
  <c r="G296" i="7"/>
  <c r="E296" i="7"/>
  <c r="C296" i="7"/>
  <c r="G294" i="7"/>
  <c r="E294" i="7"/>
  <c r="C294" i="7"/>
  <c r="G292" i="7"/>
  <c r="E292" i="7"/>
  <c r="C292" i="7"/>
  <c r="G290" i="7"/>
  <c r="E290" i="7"/>
  <c r="C290" i="7"/>
  <c r="G288" i="7"/>
  <c r="E288" i="7"/>
  <c r="C288" i="7"/>
  <c r="G286" i="7"/>
  <c r="E286" i="7"/>
  <c r="C286" i="7"/>
  <c r="G284" i="7"/>
  <c r="E284" i="7"/>
  <c r="C284" i="7"/>
  <c r="G282" i="7"/>
  <c r="E282" i="7"/>
  <c r="C282" i="7"/>
  <c r="G280" i="7"/>
  <c r="E280" i="7"/>
  <c r="C280" i="7"/>
  <c r="G278" i="7"/>
  <c r="E278" i="7"/>
  <c r="C278" i="7"/>
  <c r="G276" i="7"/>
  <c r="E276" i="7"/>
  <c r="C276" i="7"/>
  <c r="G274" i="7"/>
  <c r="E274" i="7"/>
  <c r="C274" i="7"/>
  <c r="G272" i="7"/>
  <c r="E272" i="7"/>
  <c r="C272" i="7"/>
  <c r="G270" i="7"/>
  <c r="E270" i="7"/>
  <c r="C270" i="7"/>
  <c r="G268" i="7"/>
  <c r="E268" i="7"/>
  <c r="C268" i="7"/>
  <c r="G266" i="7"/>
  <c r="E266" i="7"/>
  <c r="C266" i="7"/>
  <c r="G264" i="7"/>
  <c r="E264" i="7"/>
  <c r="C264" i="7"/>
  <c r="B262" i="7"/>
  <c r="D262" i="7"/>
  <c r="F262" i="7"/>
  <c r="H262" i="7"/>
  <c r="L262" i="7"/>
  <c r="N262" i="7"/>
  <c r="E262" i="7"/>
  <c r="A262" i="7"/>
  <c r="B258" i="7"/>
  <c r="D258" i="7"/>
  <c r="F258" i="7"/>
  <c r="H258" i="7"/>
  <c r="L258" i="7"/>
  <c r="N258" i="7"/>
  <c r="Q258" i="7"/>
  <c r="E258" i="7"/>
  <c r="A258" i="7"/>
  <c r="B254" i="7"/>
  <c r="D254" i="7"/>
  <c r="F254" i="7"/>
  <c r="H254" i="7"/>
  <c r="L254" i="7"/>
  <c r="N254" i="7"/>
  <c r="Q254" i="7"/>
  <c r="E254" i="7"/>
  <c r="A254" i="7"/>
  <c r="B250" i="7"/>
  <c r="D250" i="7"/>
  <c r="F250" i="7"/>
  <c r="H250" i="7"/>
  <c r="L250" i="7"/>
  <c r="N250" i="7"/>
  <c r="Q250" i="7"/>
  <c r="E250" i="7"/>
  <c r="A250" i="7"/>
  <c r="B246" i="7"/>
  <c r="D246" i="7"/>
  <c r="F246" i="7"/>
  <c r="H246" i="7"/>
  <c r="L246" i="7"/>
  <c r="N246" i="7"/>
  <c r="Q246" i="7"/>
  <c r="E246" i="7"/>
  <c r="A246" i="7"/>
  <c r="B242" i="7"/>
  <c r="D242" i="7"/>
  <c r="F242" i="7"/>
  <c r="H242" i="7"/>
  <c r="L242" i="7"/>
  <c r="N242" i="7"/>
  <c r="Q242" i="7"/>
  <c r="E242" i="7"/>
  <c r="A242" i="7"/>
  <c r="B238" i="7"/>
  <c r="D238" i="7"/>
  <c r="F238" i="7"/>
  <c r="H238" i="7"/>
  <c r="L238" i="7"/>
  <c r="N238" i="7"/>
  <c r="Q238" i="7"/>
  <c r="E238" i="7"/>
  <c r="A238" i="7"/>
  <c r="B234" i="7"/>
  <c r="D234" i="7"/>
  <c r="F234" i="7"/>
  <c r="H234" i="7"/>
  <c r="L234" i="7"/>
  <c r="N234" i="7"/>
  <c r="Q234" i="7"/>
  <c r="E234" i="7"/>
  <c r="A234" i="7"/>
  <c r="B230" i="7"/>
  <c r="D230" i="7"/>
  <c r="F230" i="7"/>
  <c r="H230" i="7"/>
  <c r="L230" i="7"/>
  <c r="N230" i="7"/>
  <c r="Q230" i="7"/>
  <c r="E230" i="7"/>
  <c r="A230" i="7"/>
  <c r="B226" i="7"/>
  <c r="D226" i="7"/>
  <c r="F226" i="7"/>
  <c r="H226" i="7"/>
  <c r="L226" i="7"/>
  <c r="N226" i="7"/>
  <c r="Q226" i="7"/>
  <c r="E226" i="7"/>
  <c r="A226" i="7"/>
  <c r="B222" i="7"/>
  <c r="D222" i="7"/>
  <c r="F222" i="7"/>
  <c r="H222" i="7"/>
  <c r="L222" i="7"/>
  <c r="N222" i="7"/>
  <c r="Q222" i="7"/>
  <c r="E222" i="7"/>
  <c r="A222" i="7"/>
  <c r="B218" i="7"/>
  <c r="D218" i="7"/>
  <c r="F218" i="7"/>
  <c r="H218" i="7"/>
  <c r="L218" i="7"/>
  <c r="N218" i="7"/>
  <c r="Q218" i="7"/>
  <c r="E218" i="7"/>
  <c r="A218" i="7"/>
  <c r="G261" i="7"/>
  <c r="E261" i="7"/>
  <c r="C261" i="7"/>
  <c r="G259" i="7"/>
  <c r="E259" i="7"/>
  <c r="C259" i="7"/>
  <c r="G257" i="7"/>
  <c r="E257" i="7"/>
  <c r="C257" i="7"/>
  <c r="G255" i="7"/>
  <c r="E255" i="7"/>
  <c r="C255" i="7"/>
  <c r="G253" i="7"/>
  <c r="E253" i="7"/>
  <c r="C253" i="7"/>
  <c r="G251" i="7"/>
  <c r="E251" i="7"/>
  <c r="C251" i="7"/>
  <c r="G249" i="7"/>
  <c r="E249" i="7"/>
  <c r="C249" i="7"/>
  <c r="G247" i="7"/>
  <c r="E247" i="7"/>
  <c r="C247" i="7"/>
  <c r="G245" i="7"/>
  <c r="E245" i="7"/>
  <c r="C245" i="7"/>
  <c r="G243" i="7"/>
  <c r="E243" i="7"/>
  <c r="C243" i="7"/>
  <c r="G241" i="7"/>
  <c r="E241" i="7"/>
  <c r="C241" i="7"/>
  <c r="G239" i="7"/>
  <c r="E239" i="7"/>
  <c r="C239" i="7"/>
  <c r="G237" i="7"/>
  <c r="E237" i="7"/>
  <c r="C237" i="7"/>
  <c r="G235" i="7"/>
  <c r="E235" i="7"/>
  <c r="C235" i="7"/>
  <c r="G233" i="7"/>
  <c r="E233" i="7"/>
  <c r="C233" i="7"/>
  <c r="G231" i="7"/>
  <c r="E231" i="7"/>
  <c r="C231" i="7"/>
  <c r="G229" i="7"/>
  <c r="E229" i="7"/>
  <c r="C229" i="7"/>
  <c r="G227" i="7"/>
  <c r="E227" i="7"/>
  <c r="C227" i="7"/>
  <c r="G225" i="7"/>
  <c r="E225" i="7"/>
  <c r="C225" i="7"/>
  <c r="G223" i="7"/>
  <c r="E223" i="7"/>
  <c r="C223" i="7"/>
  <c r="G221" i="7"/>
  <c r="E221" i="7"/>
  <c r="C221" i="7"/>
  <c r="G219" i="7"/>
  <c r="E219" i="7"/>
  <c r="C219" i="7"/>
  <c r="G217" i="7"/>
  <c r="E217" i="7"/>
  <c r="C217" i="7"/>
  <c r="Q216" i="7"/>
  <c r="N216" i="7"/>
  <c r="L216" i="7"/>
  <c r="H216" i="7"/>
  <c r="F216" i="7"/>
  <c r="D216" i="7"/>
  <c r="B216" i="7"/>
  <c r="G215" i="7"/>
  <c r="E215" i="7"/>
  <c r="C215" i="7"/>
  <c r="Q214" i="7"/>
  <c r="N214" i="7"/>
  <c r="L214" i="7"/>
  <c r="H214" i="7"/>
  <c r="F214" i="7"/>
  <c r="D214" i="7"/>
  <c r="B214" i="7"/>
  <c r="G213" i="7"/>
  <c r="E213" i="7"/>
  <c r="C213" i="7"/>
  <c r="Q212" i="7"/>
  <c r="N212" i="7"/>
  <c r="L212" i="7"/>
  <c r="H212" i="7"/>
  <c r="F212" i="7"/>
  <c r="D212" i="7"/>
  <c r="B212" i="7"/>
  <c r="G211" i="7"/>
  <c r="E211" i="7"/>
  <c r="C211" i="7"/>
  <c r="Q210" i="7"/>
  <c r="N210" i="7"/>
  <c r="L210" i="7"/>
  <c r="H210" i="7"/>
  <c r="F210" i="7"/>
  <c r="D210" i="7"/>
  <c r="B210" i="7"/>
  <c r="G209" i="7"/>
  <c r="E209" i="7"/>
  <c r="C209" i="7"/>
  <c r="Q208" i="7"/>
  <c r="N208" i="7"/>
  <c r="L208" i="7"/>
  <c r="H208" i="7"/>
  <c r="F208" i="7"/>
  <c r="D208" i="7"/>
  <c r="B208" i="7"/>
  <c r="G207" i="7"/>
  <c r="E207" i="7"/>
  <c r="C207" i="7"/>
  <c r="Q206" i="7"/>
  <c r="N206" i="7"/>
  <c r="L206" i="7"/>
  <c r="H206" i="7"/>
  <c r="F206" i="7"/>
  <c r="D206" i="7"/>
  <c r="B206" i="7"/>
  <c r="G205" i="7"/>
  <c r="E205" i="7"/>
  <c r="C205" i="7"/>
  <c r="Q204" i="7"/>
  <c r="N204" i="7"/>
  <c r="L204" i="7"/>
  <c r="H204" i="7"/>
  <c r="F204" i="7"/>
  <c r="D204" i="7"/>
  <c r="B204" i="7"/>
  <c r="G203" i="7"/>
  <c r="E203" i="7"/>
  <c r="C203" i="7"/>
  <c r="Q202" i="7"/>
  <c r="N202" i="7"/>
  <c r="L202" i="7"/>
  <c r="H202" i="7"/>
  <c r="F202" i="7"/>
  <c r="D202" i="7"/>
  <c r="B202" i="7"/>
  <c r="G201" i="7"/>
  <c r="E201" i="7"/>
  <c r="C201" i="7"/>
  <c r="Q200" i="7"/>
  <c r="N200" i="7"/>
  <c r="L200" i="7"/>
  <c r="H200" i="7"/>
  <c r="F200" i="7"/>
  <c r="D200" i="7"/>
  <c r="B200" i="7"/>
  <c r="G199" i="7"/>
  <c r="E199" i="7"/>
  <c r="C199" i="7"/>
  <c r="Q198" i="7"/>
  <c r="N198" i="7"/>
  <c r="L198" i="7"/>
  <c r="H198" i="7"/>
  <c r="F198" i="7"/>
  <c r="D198" i="7"/>
  <c r="B198" i="7"/>
  <c r="G197" i="7"/>
  <c r="E197" i="7"/>
  <c r="C197" i="7"/>
  <c r="Q196" i="7"/>
  <c r="N196" i="7"/>
  <c r="L196" i="7"/>
  <c r="H196" i="7"/>
  <c r="F196" i="7"/>
  <c r="D196" i="7"/>
  <c r="B196" i="7"/>
  <c r="G195" i="7"/>
  <c r="E195" i="7"/>
  <c r="C195" i="7"/>
  <c r="Q194" i="7"/>
  <c r="N194" i="7"/>
  <c r="L194" i="7"/>
  <c r="H194" i="7"/>
  <c r="F194" i="7"/>
  <c r="D194" i="7"/>
  <c r="B194" i="7"/>
  <c r="G193" i="7"/>
  <c r="E193" i="7"/>
  <c r="C193" i="7"/>
  <c r="Q192" i="7"/>
  <c r="N192" i="7"/>
  <c r="L192" i="7"/>
  <c r="H192" i="7"/>
  <c r="F192" i="7"/>
  <c r="D192" i="7"/>
  <c r="B192" i="7"/>
  <c r="G191" i="7"/>
  <c r="E191" i="7"/>
  <c r="C191" i="7"/>
  <c r="Q190" i="7"/>
  <c r="N190" i="7"/>
  <c r="L190" i="7"/>
  <c r="H190" i="7"/>
  <c r="F190" i="7"/>
  <c r="D190" i="7"/>
  <c r="B190" i="7"/>
  <c r="G189" i="7"/>
  <c r="E189" i="7"/>
  <c r="C189" i="7"/>
  <c r="Q188" i="7"/>
  <c r="N188" i="7"/>
  <c r="L188" i="7"/>
  <c r="H188" i="7"/>
  <c r="F188" i="7"/>
  <c r="D188" i="7"/>
  <c r="B188" i="7"/>
  <c r="G187" i="7"/>
  <c r="E187" i="7"/>
  <c r="C187" i="7"/>
  <c r="Q186" i="7"/>
  <c r="N186" i="7"/>
  <c r="L186" i="7"/>
  <c r="H186" i="7"/>
  <c r="F186" i="7"/>
  <c r="D186" i="7"/>
  <c r="B186" i="7"/>
  <c r="G185" i="7"/>
  <c r="E185" i="7"/>
  <c r="C185" i="7"/>
  <c r="Q184" i="7"/>
  <c r="N184" i="7"/>
  <c r="L184" i="7"/>
  <c r="H184" i="7"/>
  <c r="F184" i="7"/>
  <c r="D184" i="7"/>
  <c r="B184" i="7"/>
  <c r="G183" i="7"/>
  <c r="E183" i="7"/>
  <c r="C183" i="7"/>
  <c r="Q182" i="7"/>
  <c r="N182" i="7"/>
  <c r="L182" i="7"/>
  <c r="H182" i="7"/>
  <c r="F182" i="7"/>
  <c r="D182" i="7"/>
  <c r="B182" i="7"/>
  <c r="G181" i="7"/>
  <c r="E181" i="7"/>
  <c r="C181" i="7"/>
  <c r="Q180" i="7"/>
  <c r="N180" i="7"/>
  <c r="L180" i="7"/>
  <c r="H180" i="7"/>
  <c r="F180" i="7"/>
  <c r="D180" i="7"/>
  <c r="B180" i="7"/>
  <c r="G179" i="7"/>
  <c r="E179" i="7"/>
  <c r="C179" i="7"/>
  <c r="Q178" i="7"/>
  <c r="N178" i="7"/>
  <c r="L178" i="7"/>
  <c r="H178" i="7"/>
  <c r="F178" i="7"/>
  <c r="D178" i="7"/>
  <c r="B178" i="7"/>
  <c r="G177" i="7"/>
  <c r="E177" i="7"/>
  <c r="C177" i="7"/>
  <c r="Q176" i="7"/>
  <c r="N176" i="7"/>
  <c r="L176" i="7"/>
  <c r="H176" i="7"/>
  <c r="F176" i="7"/>
  <c r="D176" i="7"/>
  <c r="B176" i="7"/>
  <c r="G175" i="7"/>
  <c r="E175" i="7"/>
  <c r="C175" i="7"/>
  <c r="Q174" i="7"/>
  <c r="N174" i="7"/>
  <c r="L174" i="7"/>
  <c r="H174" i="7"/>
  <c r="F174" i="7"/>
  <c r="D174" i="7"/>
  <c r="B174" i="7"/>
  <c r="G173" i="7"/>
  <c r="E173" i="7"/>
  <c r="C173" i="7"/>
  <c r="Q172" i="7"/>
  <c r="N172" i="7"/>
  <c r="L172" i="7"/>
  <c r="H172" i="7"/>
  <c r="F172" i="7"/>
  <c r="D172" i="7"/>
  <c r="B172" i="7"/>
  <c r="G171" i="7"/>
  <c r="E171" i="7"/>
  <c r="C171" i="7"/>
  <c r="Q170" i="7"/>
  <c r="N170" i="7"/>
  <c r="L170" i="7"/>
  <c r="H170" i="7"/>
  <c r="F170" i="7"/>
  <c r="D170" i="7"/>
  <c r="B170" i="7"/>
  <c r="G169" i="7"/>
  <c r="E169" i="7"/>
  <c r="C169" i="7"/>
  <c r="Q168" i="7"/>
  <c r="N168" i="7"/>
  <c r="L168" i="7"/>
  <c r="H168" i="7"/>
  <c r="F168" i="7"/>
  <c r="D168" i="7"/>
  <c r="B168" i="7"/>
  <c r="G167" i="7"/>
  <c r="E167" i="7"/>
  <c r="C167" i="7"/>
  <c r="Q166" i="7"/>
  <c r="N166" i="7"/>
  <c r="L166" i="7"/>
  <c r="H166" i="7"/>
  <c r="F166" i="7"/>
  <c r="D166" i="7"/>
  <c r="B166" i="7"/>
  <c r="G165" i="7"/>
  <c r="E165" i="7"/>
  <c r="C165" i="7"/>
  <c r="Q164" i="7"/>
  <c r="N164" i="7"/>
  <c r="L164" i="7"/>
  <c r="H164" i="7"/>
  <c r="F164" i="7"/>
  <c r="D164" i="7"/>
  <c r="B164" i="7"/>
  <c r="G163" i="7"/>
  <c r="E163" i="7"/>
  <c r="C163" i="7"/>
  <c r="Q162" i="7"/>
  <c r="N162" i="7"/>
  <c r="L162" i="7"/>
  <c r="H162" i="7"/>
  <c r="F162" i="7"/>
  <c r="D162" i="7"/>
  <c r="B162" i="7"/>
  <c r="G161" i="7"/>
  <c r="E161" i="7"/>
  <c r="C161" i="7"/>
  <c r="Q160" i="7"/>
  <c r="N160" i="7"/>
  <c r="L160" i="7"/>
  <c r="H160" i="7"/>
  <c r="F160" i="7"/>
  <c r="D160" i="7"/>
  <c r="B160" i="7"/>
  <c r="G159" i="7"/>
  <c r="E159" i="7"/>
  <c r="C159" i="7"/>
  <c r="Q158" i="7"/>
  <c r="N158" i="7"/>
  <c r="L158" i="7"/>
  <c r="H158" i="7"/>
  <c r="F158" i="7"/>
  <c r="D158" i="7"/>
  <c r="B158" i="7"/>
  <c r="G157" i="7"/>
  <c r="E157" i="7"/>
  <c r="C157" i="7"/>
  <c r="Q156" i="7"/>
  <c r="N156" i="7"/>
  <c r="L156" i="7"/>
  <c r="H156" i="7"/>
  <c r="F156" i="7"/>
  <c r="D156" i="7"/>
  <c r="B156" i="7"/>
  <c r="G155" i="7"/>
  <c r="E155" i="7"/>
  <c r="C155" i="7"/>
  <c r="Q154" i="7"/>
  <c r="N154" i="7"/>
  <c r="L154" i="7"/>
  <c r="H154" i="7"/>
  <c r="F154" i="7"/>
  <c r="D154" i="7"/>
  <c r="B154" i="7"/>
  <c r="G153" i="7"/>
  <c r="E153" i="7"/>
  <c r="C153" i="7"/>
  <c r="Q152" i="7"/>
  <c r="N152" i="7"/>
  <c r="L152" i="7"/>
  <c r="H152" i="7"/>
  <c r="F152" i="7"/>
  <c r="D152" i="7"/>
  <c r="B152" i="7"/>
  <c r="G151" i="7"/>
  <c r="E151" i="7"/>
  <c r="C151" i="7"/>
  <c r="Q150" i="7"/>
  <c r="N150" i="7"/>
  <c r="L150" i="7"/>
  <c r="H150" i="7"/>
  <c r="F150" i="7"/>
  <c r="D150" i="7"/>
  <c r="B150" i="7"/>
  <c r="G149" i="7"/>
  <c r="E149" i="7"/>
  <c r="C149" i="7"/>
  <c r="Q148" i="7"/>
  <c r="N148" i="7"/>
  <c r="L148" i="7"/>
  <c r="H148" i="7"/>
  <c r="F148" i="7"/>
  <c r="D148" i="7"/>
  <c r="B148" i="7"/>
  <c r="G147" i="7"/>
  <c r="E147" i="7"/>
  <c r="C147" i="7"/>
  <c r="Q146" i="7"/>
  <c r="N146" i="7"/>
  <c r="L146" i="7"/>
  <c r="H146" i="7"/>
  <c r="F146" i="7"/>
  <c r="D146" i="7"/>
  <c r="B146" i="7"/>
  <c r="B145" i="7"/>
  <c r="D145" i="7"/>
  <c r="F145" i="7"/>
  <c r="G145" i="7"/>
  <c r="C145" i="7"/>
  <c r="B143" i="7"/>
  <c r="D143" i="7"/>
  <c r="F143" i="7"/>
  <c r="H143" i="7"/>
  <c r="L143" i="7"/>
  <c r="N143" i="7"/>
  <c r="Q143" i="7"/>
  <c r="E143" i="7"/>
  <c r="A143" i="7"/>
  <c r="R141" i="7"/>
  <c r="M141" i="7"/>
  <c r="G141" i="7"/>
  <c r="B139" i="7"/>
  <c r="D139" i="7"/>
  <c r="F139" i="7"/>
  <c r="H139" i="7"/>
  <c r="L139" i="7"/>
  <c r="N139" i="7"/>
  <c r="Q139" i="7"/>
  <c r="E139" i="7"/>
  <c r="A139" i="7"/>
  <c r="R137" i="7"/>
  <c r="M137" i="7"/>
  <c r="G137" i="7"/>
  <c r="B135" i="7"/>
  <c r="D135" i="7"/>
  <c r="F135" i="7"/>
  <c r="H135" i="7"/>
  <c r="L135" i="7"/>
  <c r="N135" i="7"/>
  <c r="Q135" i="7"/>
  <c r="E135" i="7"/>
  <c r="A135" i="7"/>
  <c r="R133" i="7"/>
  <c r="M133" i="7"/>
  <c r="G133" i="7"/>
  <c r="B131" i="7"/>
  <c r="D131" i="7"/>
  <c r="F131" i="7"/>
  <c r="H131" i="7"/>
  <c r="L131" i="7"/>
  <c r="N131" i="7"/>
  <c r="Q131" i="7"/>
  <c r="E131" i="7"/>
  <c r="A131" i="7"/>
  <c r="R129" i="7"/>
  <c r="M129" i="7"/>
  <c r="G129" i="7"/>
  <c r="B127" i="7"/>
  <c r="D127" i="7"/>
  <c r="F127" i="7"/>
  <c r="H127" i="7"/>
  <c r="L127" i="7"/>
  <c r="N127" i="7"/>
  <c r="Q127" i="7"/>
  <c r="E127" i="7"/>
  <c r="A127" i="7"/>
  <c r="R125" i="7"/>
  <c r="M125" i="7"/>
  <c r="G125" i="7"/>
  <c r="B123" i="7"/>
  <c r="D123" i="7"/>
  <c r="F123" i="7"/>
  <c r="H123" i="7"/>
  <c r="L123" i="7"/>
  <c r="N123" i="7"/>
  <c r="Q123" i="7"/>
  <c r="E123" i="7"/>
  <c r="A123" i="7"/>
  <c r="R121" i="7"/>
  <c r="G216" i="7"/>
  <c r="E216" i="7"/>
  <c r="C216" i="7"/>
  <c r="G214" i="7"/>
  <c r="E214" i="7"/>
  <c r="C214" i="7"/>
  <c r="G212" i="7"/>
  <c r="E212" i="7"/>
  <c r="C212" i="7"/>
  <c r="G210" i="7"/>
  <c r="E210" i="7"/>
  <c r="C210" i="7"/>
  <c r="G208" i="7"/>
  <c r="E208" i="7"/>
  <c r="C208" i="7"/>
  <c r="G206" i="7"/>
  <c r="E206" i="7"/>
  <c r="C206" i="7"/>
  <c r="G204" i="7"/>
  <c r="E204" i="7"/>
  <c r="C204" i="7"/>
  <c r="G202" i="7"/>
  <c r="E202" i="7"/>
  <c r="C202" i="7"/>
  <c r="G200" i="7"/>
  <c r="E200" i="7"/>
  <c r="C200" i="7"/>
  <c r="G198" i="7"/>
  <c r="E198" i="7"/>
  <c r="C198" i="7"/>
  <c r="G196" i="7"/>
  <c r="E196" i="7"/>
  <c r="C196" i="7"/>
  <c r="G194" i="7"/>
  <c r="E194" i="7"/>
  <c r="C194" i="7"/>
  <c r="G192" i="7"/>
  <c r="E192" i="7"/>
  <c r="C192" i="7"/>
  <c r="G190" i="7"/>
  <c r="E190" i="7"/>
  <c r="C190" i="7"/>
  <c r="G188" i="7"/>
  <c r="E188" i="7"/>
  <c r="C188" i="7"/>
  <c r="G186" i="7"/>
  <c r="E186" i="7"/>
  <c r="C186" i="7"/>
  <c r="G184" i="7"/>
  <c r="E184" i="7"/>
  <c r="C184" i="7"/>
  <c r="G182" i="7"/>
  <c r="E182" i="7"/>
  <c r="C182" i="7"/>
  <c r="G180" i="7"/>
  <c r="E180" i="7"/>
  <c r="C180" i="7"/>
  <c r="G178" i="7"/>
  <c r="E178" i="7"/>
  <c r="C178" i="7"/>
  <c r="G176" i="7"/>
  <c r="E176" i="7"/>
  <c r="C176" i="7"/>
  <c r="G174" i="7"/>
  <c r="E174" i="7"/>
  <c r="C174" i="7"/>
  <c r="G172" i="7"/>
  <c r="E172" i="7"/>
  <c r="C172" i="7"/>
  <c r="G170" i="7"/>
  <c r="E170" i="7"/>
  <c r="C170" i="7"/>
  <c r="G168" i="7"/>
  <c r="E168" i="7"/>
  <c r="C168" i="7"/>
  <c r="G166" i="7"/>
  <c r="E166" i="7"/>
  <c r="C166" i="7"/>
  <c r="G164" i="7"/>
  <c r="E164" i="7"/>
  <c r="C164" i="7"/>
  <c r="G162" i="7"/>
  <c r="E162" i="7"/>
  <c r="C162" i="7"/>
  <c r="G160" i="7"/>
  <c r="E160" i="7"/>
  <c r="C160" i="7"/>
  <c r="G158" i="7"/>
  <c r="E158" i="7"/>
  <c r="C158" i="7"/>
  <c r="G156" i="7"/>
  <c r="E156" i="7"/>
  <c r="C156" i="7"/>
  <c r="G154" i="7"/>
  <c r="E154" i="7"/>
  <c r="C154" i="7"/>
  <c r="G152" i="7"/>
  <c r="E152" i="7"/>
  <c r="C152" i="7"/>
  <c r="G150" i="7"/>
  <c r="E150" i="7"/>
  <c r="C150" i="7"/>
  <c r="G148" i="7"/>
  <c r="E148" i="7"/>
  <c r="C148" i="7"/>
  <c r="G146" i="7"/>
  <c r="E146" i="7"/>
  <c r="C146" i="7"/>
  <c r="B141" i="7"/>
  <c r="D141" i="7"/>
  <c r="F141" i="7"/>
  <c r="H141" i="7"/>
  <c r="L141" i="7"/>
  <c r="N141" i="7"/>
  <c r="Q141" i="7"/>
  <c r="E141" i="7"/>
  <c r="A141" i="7"/>
  <c r="B137" i="7"/>
  <c r="D137" i="7"/>
  <c r="F137" i="7"/>
  <c r="H137" i="7"/>
  <c r="L137" i="7"/>
  <c r="N137" i="7"/>
  <c r="Q137" i="7"/>
  <c r="E137" i="7"/>
  <c r="A137" i="7"/>
  <c r="B133" i="7"/>
  <c r="D133" i="7"/>
  <c r="F133" i="7"/>
  <c r="H133" i="7"/>
  <c r="L133" i="7"/>
  <c r="N133" i="7"/>
  <c r="Q133" i="7"/>
  <c r="E133" i="7"/>
  <c r="A133" i="7"/>
  <c r="B129" i="7"/>
  <c r="D129" i="7"/>
  <c r="F129" i="7"/>
  <c r="H129" i="7"/>
  <c r="L129" i="7"/>
  <c r="N129" i="7"/>
  <c r="Q129" i="7"/>
  <c r="E129" i="7"/>
  <c r="A129" i="7"/>
  <c r="B125" i="7"/>
  <c r="D125" i="7"/>
  <c r="F125" i="7"/>
  <c r="H125" i="7"/>
  <c r="L125" i="7"/>
  <c r="N125" i="7"/>
  <c r="Q125" i="7"/>
  <c r="E125" i="7"/>
  <c r="A125" i="7"/>
  <c r="A121" i="7"/>
  <c r="C121" i="7"/>
  <c r="E121" i="7"/>
  <c r="G121" i="7"/>
  <c r="B121" i="7"/>
  <c r="D121" i="7"/>
  <c r="F121" i="7"/>
  <c r="H121" i="7"/>
  <c r="L121" i="7"/>
  <c r="N121" i="7"/>
  <c r="Q121" i="7"/>
  <c r="G144" i="7"/>
  <c r="E144" i="7"/>
  <c r="C144" i="7"/>
  <c r="G142" i="7"/>
  <c r="E142" i="7"/>
  <c r="C142" i="7"/>
  <c r="G140" i="7"/>
  <c r="E140" i="7"/>
  <c r="C140" i="7"/>
  <c r="G138" i="7"/>
  <c r="E138" i="7"/>
  <c r="C138" i="7"/>
  <c r="G136" i="7"/>
  <c r="E136" i="7"/>
  <c r="C136" i="7"/>
  <c r="G134" i="7"/>
  <c r="E134" i="7"/>
  <c r="C134" i="7"/>
  <c r="G132" i="7"/>
  <c r="E132" i="7"/>
  <c r="C132" i="7"/>
  <c r="G130" i="7"/>
  <c r="E130" i="7"/>
  <c r="C130" i="7"/>
  <c r="G128" i="7"/>
  <c r="E128" i="7"/>
  <c r="C128" i="7"/>
  <c r="G126" i="7"/>
  <c r="E126" i="7"/>
  <c r="C126" i="7"/>
  <c r="G124" i="7"/>
  <c r="E124" i="7"/>
  <c r="C124" i="7"/>
  <c r="G122" i="7"/>
  <c r="E122" i="7"/>
  <c r="C122" i="7"/>
  <c r="G120" i="7"/>
  <c r="E120" i="7"/>
  <c r="C120" i="7"/>
  <c r="Q119" i="7"/>
  <c r="N119" i="7"/>
  <c r="L119" i="7"/>
  <c r="H119" i="7"/>
  <c r="F119" i="7"/>
  <c r="D119" i="7"/>
  <c r="B119" i="7"/>
  <c r="G118" i="7"/>
  <c r="E118" i="7"/>
  <c r="C118" i="7"/>
  <c r="Q117" i="7"/>
  <c r="N117" i="7"/>
  <c r="L117" i="7"/>
  <c r="H117" i="7"/>
  <c r="F117" i="7"/>
  <c r="D117" i="7"/>
  <c r="B117" i="7"/>
  <c r="G116" i="7"/>
  <c r="E116" i="7"/>
  <c r="C116" i="7"/>
  <c r="Q115" i="7"/>
  <c r="N115" i="7"/>
  <c r="L115" i="7"/>
  <c r="H115" i="7"/>
  <c r="F115" i="7"/>
  <c r="D115" i="7"/>
  <c r="B115" i="7"/>
  <c r="G114" i="7"/>
  <c r="E114" i="7"/>
  <c r="C114" i="7"/>
  <c r="Q113" i="7"/>
  <c r="N113" i="7"/>
  <c r="L113" i="7"/>
  <c r="H113" i="7"/>
  <c r="F113" i="7"/>
  <c r="D113" i="7"/>
  <c r="B113" i="7"/>
  <c r="G112" i="7"/>
  <c r="E112" i="7"/>
  <c r="C112" i="7"/>
  <c r="Q111" i="7"/>
  <c r="N111" i="7"/>
  <c r="L111" i="7"/>
  <c r="H111" i="7"/>
  <c r="F111" i="7"/>
  <c r="D111" i="7"/>
  <c r="B111" i="7"/>
  <c r="G110" i="7"/>
  <c r="E110" i="7"/>
  <c r="C110" i="7"/>
  <c r="Q109" i="7"/>
  <c r="N109" i="7"/>
  <c r="L109" i="7"/>
  <c r="H109" i="7"/>
  <c r="F109" i="7"/>
  <c r="D109" i="7"/>
  <c r="B109" i="7"/>
  <c r="G108" i="7"/>
  <c r="E108" i="7"/>
  <c r="C108" i="7"/>
  <c r="Q107" i="7"/>
  <c r="N107" i="7"/>
  <c r="L107" i="7"/>
  <c r="H107" i="7"/>
  <c r="F107" i="7"/>
  <c r="D107" i="7"/>
  <c r="B107" i="7"/>
  <c r="G106" i="7"/>
  <c r="E106" i="7"/>
  <c r="C106" i="7"/>
  <c r="Q105" i="7"/>
  <c r="N105" i="7"/>
  <c r="L105" i="7"/>
  <c r="H105" i="7"/>
  <c r="F105" i="7"/>
  <c r="D105" i="7"/>
  <c r="B105" i="7"/>
  <c r="G104" i="7"/>
  <c r="E104" i="7"/>
  <c r="C104" i="7"/>
  <c r="Q103" i="7"/>
  <c r="N103" i="7"/>
  <c r="L103" i="7"/>
  <c r="H103" i="7"/>
  <c r="F103" i="7"/>
  <c r="D103" i="7"/>
  <c r="B103" i="7"/>
  <c r="G102" i="7"/>
  <c r="E102" i="7"/>
  <c r="C102" i="7"/>
  <c r="Q101" i="7"/>
  <c r="N101" i="7"/>
  <c r="L101" i="7"/>
  <c r="H101" i="7"/>
  <c r="F101" i="7"/>
  <c r="D101" i="7"/>
  <c r="B101" i="7"/>
  <c r="G100" i="7"/>
  <c r="E100" i="7"/>
  <c r="C100" i="7"/>
  <c r="Q99" i="7"/>
  <c r="N99" i="7"/>
  <c r="L99" i="7"/>
  <c r="H99" i="7"/>
  <c r="F99" i="7"/>
  <c r="D99" i="7"/>
  <c r="B99" i="7"/>
  <c r="G98" i="7"/>
  <c r="E98" i="7"/>
  <c r="C98" i="7"/>
  <c r="Q97" i="7"/>
  <c r="N97" i="7"/>
  <c r="L97" i="7"/>
  <c r="H97" i="7"/>
  <c r="F97" i="7"/>
  <c r="D97" i="7"/>
  <c r="B97" i="7"/>
  <c r="G96" i="7"/>
  <c r="E96" i="7"/>
  <c r="C96" i="7"/>
  <c r="Q95" i="7"/>
  <c r="N95" i="7"/>
  <c r="L95" i="7"/>
  <c r="H95" i="7"/>
  <c r="F95" i="7"/>
  <c r="D95" i="7"/>
  <c r="B95" i="7"/>
  <c r="G94" i="7"/>
  <c r="E94" i="7"/>
  <c r="C94" i="7"/>
  <c r="Q93" i="7"/>
  <c r="N93" i="7"/>
  <c r="L93" i="7"/>
  <c r="H93" i="7"/>
  <c r="F93" i="7"/>
  <c r="D93" i="7"/>
  <c r="B93" i="7"/>
  <c r="G92" i="7"/>
  <c r="E92" i="7"/>
  <c r="C92" i="7"/>
  <c r="Q91" i="7"/>
  <c r="N91" i="7"/>
  <c r="L91" i="7"/>
  <c r="H91" i="7"/>
  <c r="F91" i="7"/>
  <c r="D91" i="7"/>
  <c r="B91" i="7"/>
  <c r="G90" i="7"/>
  <c r="E90" i="7"/>
  <c r="C90" i="7"/>
  <c r="Q89" i="7"/>
  <c r="N89" i="7"/>
  <c r="L89" i="7"/>
  <c r="H89" i="7"/>
  <c r="F89" i="7"/>
  <c r="D89" i="7"/>
  <c r="B89" i="7"/>
  <c r="G88" i="7"/>
  <c r="E88" i="7"/>
  <c r="C88" i="7"/>
  <c r="Q87" i="7"/>
  <c r="N87" i="7"/>
  <c r="L87" i="7"/>
  <c r="H87" i="7"/>
  <c r="F87" i="7"/>
  <c r="D87" i="7"/>
  <c r="A87" i="7"/>
  <c r="R85" i="7"/>
  <c r="M85" i="7"/>
  <c r="G85" i="7"/>
  <c r="B83" i="7"/>
  <c r="D83" i="7"/>
  <c r="F83" i="7"/>
  <c r="H83" i="7"/>
  <c r="L83" i="7"/>
  <c r="N83" i="7"/>
  <c r="Q83" i="7"/>
  <c r="E83" i="7"/>
  <c r="A83" i="7"/>
  <c r="R81" i="7"/>
  <c r="M81" i="7"/>
  <c r="G81" i="7"/>
  <c r="B79" i="7"/>
  <c r="D79" i="7"/>
  <c r="F79" i="7"/>
  <c r="H79" i="7"/>
  <c r="L79" i="7"/>
  <c r="N79" i="7"/>
  <c r="Q79" i="7"/>
  <c r="E79" i="7"/>
  <c r="A79" i="7"/>
  <c r="R77" i="7"/>
  <c r="M77" i="7"/>
  <c r="G77" i="7"/>
  <c r="B75" i="7"/>
  <c r="D75" i="7"/>
  <c r="F75" i="7"/>
  <c r="H75" i="7"/>
  <c r="L75" i="7"/>
  <c r="N75" i="7"/>
  <c r="Q75" i="7"/>
  <c r="E75" i="7"/>
  <c r="A75" i="7"/>
  <c r="G119" i="7"/>
  <c r="E119" i="7"/>
  <c r="C119" i="7"/>
  <c r="G117" i="7"/>
  <c r="E117" i="7"/>
  <c r="C117" i="7"/>
  <c r="G115" i="7"/>
  <c r="E115" i="7"/>
  <c r="C115" i="7"/>
  <c r="G113" i="7"/>
  <c r="E113" i="7"/>
  <c r="C113" i="7"/>
  <c r="G111" i="7"/>
  <c r="E111" i="7"/>
  <c r="C111" i="7"/>
  <c r="G109" i="7"/>
  <c r="E109" i="7"/>
  <c r="C109" i="7"/>
  <c r="G107" i="7"/>
  <c r="E107" i="7"/>
  <c r="C107" i="7"/>
  <c r="G105" i="7"/>
  <c r="E105" i="7"/>
  <c r="C105" i="7"/>
  <c r="G103" i="7"/>
  <c r="E103" i="7"/>
  <c r="C103" i="7"/>
  <c r="G101" i="7"/>
  <c r="E101" i="7"/>
  <c r="C101" i="7"/>
  <c r="G99" i="7"/>
  <c r="E99" i="7"/>
  <c r="C99" i="7"/>
  <c r="G97" i="7"/>
  <c r="E97" i="7"/>
  <c r="C97" i="7"/>
  <c r="G95" i="7"/>
  <c r="E95" i="7"/>
  <c r="C95" i="7"/>
  <c r="G93" i="7"/>
  <c r="E93" i="7"/>
  <c r="C93" i="7"/>
  <c r="G91" i="7"/>
  <c r="E91" i="7"/>
  <c r="C91" i="7"/>
  <c r="G89" i="7"/>
  <c r="E89" i="7"/>
  <c r="C89" i="7"/>
  <c r="G87" i="7"/>
  <c r="E87" i="7"/>
  <c r="C87" i="7"/>
  <c r="B85" i="7"/>
  <c r="D85" i="7"/>
  <c r="F85" i="7"/>
  <c r="H85" i="7"/>
  <c r="L85" i="7"/>
  <c r="N85" i="7"/>
  <c r="Q85" i="7"/>
  <c r="E85" i="7"/>
  <c r="A85" i="7"/>
  <c r="B81" i="7"/>
  <c r="D81" i="7"/>
  <c r="F81" i="7"/>
  <c r="H81" i="7"/>
  <c r="L81" i="7"/>
  <c r="N81" i="7"/>
  <c r="Q81" i="7"/>
  <c r="E81" i="7"/>
  <c r="A81" i="7"/>
  <c r="B77" i="7"/>
  <c r="D77" i="7"/>
  <c r="F77" i="7"/>
  <c r="H77" i="7"/>
  <c r="L77" i="7"/>
  <c r="N77" i="7"/>
  <c r="Q77" i="7"/>
  <c r="E77" i="7"/>
  <c r="A77" i="7"/>
  <c r="G86" i="7"/>
  <c r="E86" i="7"/>
  <c r="C86" i="7"/>
  <c r="G84" i="7"/>
  <c r="E84" i="7"/>
  <c r="C84" i="7"/>
  <c r="G82" i="7"/>
  <c r="E82" i="7"/>
  <c r="C82" i="7"/>
  <c r="G80" i="7"/>
  <c r="E80" i="7"/>
  <c r="C80" i="7"/>
  <c r="G78" i="7"/>
  <c r="E78" i="7"/>
  <c r="C78" i="7"/>
  <c r="G76" i="7"/>
  <c r="E76" i="7"/>
  <c r="C76" i="7"/>
  <c r="G74" i="7"/>
  <c r="E74" i="7"/>
  <c r="C74" i="7"/>
  <c r="Q73" i="7"/>
  <c r="N73" i="7"/>
  <c r="L73" i="7"/>
  <c r="H73" i="7"/>
  <c r="F73" i="7"/>
  <c r="D73" i="7"/>
  <c r="B73" i="7"/>
  <c r="G72" i="7"/>
  <c r="E72" i="7"/>
  <c r="C72" i="7"/>
  <c r="Q71" i="7"/>
  <c r="N71" i="7"/>
  <c r="L71" i="7"/>
  <c r="H71" i="7"/>
  <c r="F71" i="7"/>
  <c r="D71" i="7"/>
  <c r="B71" i="7"/>
  <c r="G70" i="7"/>
  <c r="E70" i="7"/>
  <c r="C70" i="7"/>
  <c r="Q69" i="7"/>
  <c r="N69" i="7"/>
  <c r="H69" i="7"/>
  <c r="F69" i="7"/>
  <c r="D69" i="7"/>
  <c r="B69" i="7"/>
  <c r="G68" i="7"/>
  <c r="E68" i="7"/>
  <c r="C68" i="7"/>
  <c r="Q67" i="7"/>
  <c r="N67" i="7"/>
  <c r="H67" i="7"/>
  <c r="F67" i="7"/>
  <c r="D67" i="7"/>
  <c r="B67" i="7"/>
  <c r="E66" i="7"/>
  <c r="C66" i="7"/>
  <c r="Q65" i="7"/>
  <c r="N65" i="7"/>
  <c r="H65" i="7"/>
  <c r="F65" i="7"/>
  <c r="D65" i="7"/>
  <c r="B65" i="7"/>
  <c r="E64" i="7"/>
  <c r="C64" i="7"/>
  <c r="Q63" i="7"/>
  <c r="N63" i="7"/>
  <c r="H63" i="7"/>
  <c r="F63" i="7"/>
  <c r="D63" i="7"/>
  <c r="B63" i="7"/>
  <c r="E62" i="7"/>
  <c r="C62" i="7"/>
  <c r="Q61" i="7"/>
  <c r="N61" i="7"/>
  <c r="H61" i="7"/>
  <c r="F61" i="7"/>
  <c r="D61" i="7"/>
  <c r="B61" i="7"/>
  <c r="E60" i="7"/>
  <c r="C60" i="7"/>
  <c r="Q59" i="7"/>
  <c r="N59" i="7"/>
  <c r="H59" i="7"/>
  <c r="F59" i="7"/>
  <c r="D59" i="7"/>
  <c r="B59" i="7"/>
  <c r="E58" i="7"/>
  <c r="C58" i="7"/>
  <c r="R57" i="7"/>
  <c r="M57" i="7"/>
  <c r="B55" i="7"/>
  <c r="D55" i="7"/>
  <c r="F55" i="7"/>
  <c r="H55" i="7"/>
  <c r="N55" i="7"/>
  <c r="Q55" i="7"/>
  <c r="E55" i="7"/>
  <c r="A55" i="7"/>
  <c r="R53" i="7"/>
  <c r="M53" i="7"/>
  <c r="B51" i="7"/>
  <c r="D51" i="7"/>
  <c r="F51" i="7"/>
  <c r="H51" i="7"/>
  <c r="N51" i="7"/>
  <c r="Q51" i="7"/>
  <c r="E51" i="7"/>
  <c r="A51" i="7"/>
  <c r="G73" i="7"/>
  <c r="E73" i="7"/>
  <c r="C73" i="7"/>
  <c r="G71" i="7"/>
  <c r="E71" i="7"/>
  <c r="C71" i="7"/>
  <c r="G69" i="7"/>
  <c r="E69" i="7"/>
  <c r="C69" i="7"/>
  <c r="E67" i="7"/>
  <c r="C67" i="7"/>
  <c r="E65" i="7"/>
  <c r="C65" i="7"/>
  <c r="E63" i="7"/>
  <c r="C63" i="7"/>
  <c r="E61" i="7"/>
  <c r="C61" i="7"/>
  <c r="E59" i="7"/>
  <c r="C59" i="7"/>
  <c r="B57" i="7"/>
  <c r="D57" i="7"/>
  <c r="F57" i="7"/>
  <c r="H57" i="7"/>
  <c r="N57" i="7"/>
  <c r="Q57" i="7"/>
  <c r="E57" i="7"/>
  <c r="A57" i="7"/>
  <c r="B53" i="7"/>
  <c r="D53" i="7"/>
  <c r="F53" i="7"/>
  <c r="H53" i="7"/>
  <c r="N53" i="7"/>
  <c r="Q53" i="7"/>
  <c r="E53" i="7"/>
  <c r="A53" i="7"/>
  <c r="E56" i="7"/>
  <c r="C56" i="7"/>
  <c r="E54" i="7"/>
  <c r="C54" i="7"/>
  <c r="E52" i="7"/>
  <c r="C52" i="7"/>
  <c r="E50" i="7"/>
  <c r="C50" i="7"/>
  <c r="Q49" i="7"/>
  <c r="N49" i="7"/>
  <c r="H49" i="7"/>
  <c r="F49" i="7"/>
  <c r="D49" i="7"/>
  <c r="B49" i="7"/>
  <c r="E48" i="7"/>
  <c r="C48" i="7"/>
  <c r="Q47" i="7"/>
  <c r="N47" i="7"/>
  <c r="H47" i="7"/>
  <c r="F47" i="7"/>
  <c r="D47" i="7"/>
  <c r="B47" i="7"/>
  <c r="E46" i="7"/>
  <c r="C46" i="7"/>
  <c r="Q45" i="7"/>
  <c r="N45" i="7"/>
  <c r="B43" i="7"/>
  <c r="D43" i="7"/>
  <c r="F43" i="7"/>
  <c r="H43" i="7"/>
  <c r="N43" i="7"/>
  <c r="Q43" i="7"/>
  <c r="E43" i="7"/>
  <c r="A43" i="7"/>
  <c r="R41" i="7"/>
  <c r="M41" i="7"/>
  <c r="B39" i="7"/>
  <c r="D39" i="7"/>
  <c r="F39" i="7"/>
  <c r="H39" i="7"/>
  <c r="N39" i="7"/>
  <c r="Q39" i="7"/>
  <c r="E39" i="7"/>
  <c r="A39" i="7"/>
  <c r="R37" i="7"/>
  <c r="M37" i="7"/>
  <c r="E49" i="7"/>
  <c r="C49" i="7"/>
  <c r="E47" i="7"/>
  <c r="C47" i="7"/>
  <c r="B45" i="7"/>
  <c r="D45" i="7"/>
  <c r="F45" i="7"/>
  <c r="H45" i="7"/>
  <c r="E45" i="7"/>
  <c r="A45" i="7"/>
  <c r="B41" i="7"/>
  <c r="D41" i="7"/>
  <c r="F41" i="7"/>
  <c r="H41" i="7"/>
  <c r="N41" i="7"/>
  <c r="Q41" i="7"/>
  <c r="E41" i="7"/>
  <c r="A41" i="7"/>
  <c r="B37" i="7"/>
  <c r="D37" i="7"/>
  <c r="F37" i="7"/>
  <c r="H37" i="7"/>
  <c r="N37" i="7"/>
  <c r="Q37" i="7"/>
  <c r="E37" i="7"/>
  <c r="A37" i="7"/>
  <c r="E35" i="7"/>
  <c r="C35" i="7"/>
  <c r="A35" i="7"/>
  <c r="E33" i="7"/>
  <c r="C33" i="7"/>
  <c r="A33" i="7"/>
  <c r="E31" i="7"/>
  <c r="C31" i="7"/>
  <c r="A31" i="7"/>
  <c r="E44" i="7"/>
  <c r="C44" i="7"/>
  <c r="E42" i="7"/>
  <c r="C42" i="7"/>
  <c r="E40" i="7"/>
  <c r="C40" i="7"/>
  <c r="E38" i="7"/>
  <c r="C38" i="7"/>
  <c r="E36" i="7"/>
  <c r="C36" i="7"/>
  <c r="Q35" i="7"/>
  <c r="N35" i="7"/>
  <c r="H35" i="7"/>
  <c r="F35" i="7"/>
  <c r="D35" i="7"/>
  <c r="E34" i="7"/>
  <c r="C34" i="7"/>
  <c r="Q33" i="7"/>
  <c r="N33" i="7"/>
  <c r="H33" i="7"/>
  <c r="F33" i="7"/>
  <c r="D33" i="7"/>
  <c r="E32" i="7"/>
  <c r="C32" i="7"/>
  <c r="Q31" i="7"/>
  <c r="N31" i="7"/>
  <c r="H31" i="7"/>
  <c r="F31" i="7"/>
  <c r="D31" i="7"/>
  <c r="E30" i="7"/>
  <c r="C30" i="7"/>
  <c r="E28" i="7"/>
  <c r="C28" i="7"/>
  <c r="A28" i="7"/>
  <c r="E26" i="7"/>
  <c r="C26" i="7"/>
  <c r="A26" i="7"/>
  <c r="E24" i="7"/>
  <c r="C24" i="7"/>
  <c r="A24" i="7"/>
  <c r="E22" i="7"/>
  <c r="C22" i="7"/>
  <c r="A22" i="7"/>
  <c r="E20" i="7"/>
  <c r="C20" i="7"/>
  <c r="A20" i="7"/>
  <c r="E18" i="7"/>
  <c r="C18" i="7"/>
  <c r="A18" i="7"/>
  <c r="B16" i="7"/>
  <c r="D16" i="7"/>
  <c r="F16" i="7"/>
  <c r="H16" i="7"/>
  <c r="N16" i="7"/>
  <c r="Q16" i="7"/>
  <c r="E16" i="7"/>
  <c r="A16" i="7"/>
  <c r="B12" i="7"/>
  <c r="D12" i="7"/>
  <c r="F12" i="7"/>
  <c r="H12" i="7"/>
  <c r="N12" i="7"/>
  <c r="Q12" i="7"/>
  <c r="E12" i="7"/>
  <c r="A12" i="7"/>
  <c r="E29" i="7"/>
  <c r="C29" i="7"/>
  <c r="Q28" i="7"/>
  <c r="N28" i="7"/>
  <c r="H28" i="7"/>
  <c r="F28" i="7"/>
  <c r="D28" i="7"/>
  <c r="E27" i="7"/>
  <c r="C27" i="7"/>
  <c r="Q26" i="7"/>
  <c r="N26" i="7"/>
  <c r="H26" i="7"/>
  <c r="F26" i="7"/>
  <c r="D26" i="7"/>
  <c r="E25" i="7"/>
  <c r="C25" i="7"/>
  <c r="Q24" i="7"/>
  <c r="N24" i="7"/>
  <c r="H24" i="7"/>
  <c r="F24" i="7"/>
  <c r="D24" i="7"/>
  <c r="E23" i="7"/>
  <c r="C23" i="7"/>
  <c r="Q22" i="7"/>
  <c r="N22" i="7"/>
  <c r="H22" i="7"/>
  <c r="F22" i="7"/>
  <c r="D22" i="7"/>
  <c r="E21" i="7"/>
  <c r="C21" i="7"/>
  <c r="Q20" i="7"/>
  <c r="N20" i="7"/>
  <c r="H20" i="7"/>
  <c r="F20" i="7"/>
  <c r="D20" i="7"/>
  <c r="E19" i="7"/>
  <c r="C19" i="7"/>
  <c r="Q18" i="7"/>
  <c r="N18" i="7"/>
  <c r="H18" i="7"/>
  <c r="F18" i="7"/>
  <c r="D18" i="7"/>
  <c r="E17" i="7"/>
  <c r="C17" i="7"/>
  <c r="R16" i="7"/>
  <c r="M16" i="7"/>
  <c r="C16" i="7"/>
  <c r="B14" i="7"/>
  <c r="D14" i="7"/>
  <c r="F14" i="7"/>
  <c r="H14" i="7"/>
  <c r="N14" i="7"/>
  <c r="Q14" i="7"/>
  <c r="E14" i="7"/>
  <c r="A14" i="7"/>
  <c r="R12" i="7"/>
  <c r="M12" i="7"/>
  <c r="C12" i="7"/>
  <c r="E15" i="7"/>
  <c r="C15" i="7"/>
  <c r="E13" i="7"/>
  <c r="C13" i="7"/>
  <c r="E11" i="7"/>
  <c r="C11" i="7"/>
  <c r="Q10" i="7"/>
  <c r="N10" i="7"/>
  <c r="H10" i="7"/>
  <c r="F10" i="7"/>
  <c r="D10" i="7"/>
  <c r="B10" i="7"/>
  <c r="E9" i="7"/>
  <c r="C9" i="7"/>
  <c r="Q8" i="7"/>
  <c r="N8" i="7"/>
  <c r="H8" i="7"/>
  <c r="F8" i="7"/>
  <c r="D8" i="7"/>
  <c r="B8" i="7"/>
  <c r="E7" i="7"/>
  <c r="C7" i="7"/>
  <c r="Q6" i="7"/>
  <c r="N6" i="7"/>
  <c r="H6" i="7"/>
  <c r="F6" i="7"/>
  <c r="D6" i="7"/>
  <c r="B6" i="7"/>
  <c r="E5" i="7"/>
  <c r="C5" i="7"/>
  <c r="Q4" i="7"/>
  <c r="N4" i="7"/>
  <c r="H4" i="7"/>
  <c r="F4" i="7"/>
  <c r="D4" i="7"/>
  <c r="B4" i="7"/>
  <c r="E3" i="7"/>
  <c r="C3" i="7"/>
  <c r="Q2" i="7"/>
  <c r="N2" i="7"/>
  <c r="H2" i="7"/>
  <c r="F2" i="7"/>
  <c r="D2" i="7"/>
  <c r="B2" i="7"/>
  <c r="E10" i="7"/>
  <c r="C10" i="7"/>
  <c r="E8" i="7"/>
  <c r="C8" i="7"/>
  <c r="E6" i="7"/>
  <c r="C6" i="7"/>
  <c r="E4" i="7"/>
  <c r="C4" i="7"/>
  <c r="E2" i="7"/>
  <c r="C2" i="7"/>
  <c r="G67" i="7" l="1"/>
  <c r="L67" i="7"/>
  <c r="L68" i="7" s="1"/>
  <c r="L69" i="7" s="1"/>
  <c r="G65" i="7"/>
  <c r="G53" i="7"/>
  <c r="G57" i="7"/>
  <c r="G38" i="7"/>
  <c r="G42" i="7"/>
  <c r="G47" i="7"/>
  <c r="G37" i="7"/>
  <c r="G39" i="7"/>
  <c r="G41" i="7"/>
  <c r="G43" i="7"/>
  <c r="G45" i="7"/>
  <c r="G46" i="7"/>
  <c r="G48" i="7"/>
  <c r="G50" i="7"/>
  <c r="G54" i="7"/>
  <c r="G59" i="7"/>
  <c r="G63" i="7"/>
  <c r="G58" i="7"/>
  <c r="G60" i="7"/>
  <c r="G62" i="7"/>
  <c r="G64" i="7"/>
  <c r="G66" i="7"/>
  <c r="G36" i="7"/>
  <c r="G40" i="7"/>
  <c r="G44" i="7"/>
  <c r="G35" i="7"/>
  <c r="G49" i="7"/>
  <c r="G52" i="7"/>
  <c r="G56" i="7"/>
  <c r="G61" i="7"/>
  <c r="G51" i="7"/>
  <c r="G55" i="7"/>
  <c r="L3" i="7"/>
  <c r="L4" i="7" s="1"/>
  <c r="L5" i="7" s="1"/>
  <c r="L6" i="7" s="1"/>
  <c r="L7" i="7" s="1"/>
  <c r="L8" i="7" s="1"/>
  <c r="L9" i="7" s="1"/>
  <c r="L10" i="7" s="1"/>
  <c r="L11" i="7" s="1"/>
  <c r="G34" i="7"/>
  <c r="G33" i="7"/>
  <c r="G31" i="7"/>
  <c r="L12" i="7"/>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G32" i="7"/>
  <c r="G30" i="7"/>
  <c r="G4" i="7"/>
  <c r="G6" i="7"/>
  <c r="G3" i="7"/>
  <c r="G5" i="7"/>
  <c r="G7" i="7"/>
  <c r="G9" i="7"/>
  <c r="G11" i="7"/>
  <c r="G13" i="7"/>
  <c r="G15" i="7"/>
  <c r="G17" i="7"/>
  <c r="G19" i="7"/>
  <c r="G21" i="7"/>
  <c r="G23" i="7"/>
  <c r="G25" i="7"/>
  <c r="G27" i="7"/>
  <c r="G29" i="7"/>
  <c r="G8" i="7"/>
  <c r="G12" i="7"/>
  <c r="G16" i="7"/>
  <c r="G20" i="7"/>
  <c r="G24" i="7"/>
  <c r="G28" i="7"/>
  <c r="G10" i="7"/>
  <c r="G14" i="7"/>
  <c r="G18" i="7"/>
  <c r="G22" i="7"/>
  <c r="G26" i="7"/>
  <c r="G2" i="7"/>
  <c r="R2" i="3"/>
  <c r="B5000" i="2" l="1"/>
  <c r="C5000" i="2" s="1"/>
  <c r="B4999" i="2"/>
  <c r="C4999" i="2" s="1"/>
  <c r="B4998" i="2"/>
  <c r="C4998" i="2" s="1"/>
  <c r="B4997" i="2"/>
  <c r="C4997" i="2" s="1"/>
  <c r="B4996" i="2"/>
  <c r="C4996" i="2" s="1"/>
  <c r="B4995" i="2"/>
  <c r="C4995" i="2" s="1"/>
  <c r="B4994" i="2"/>
  <c r="C4994" i="2" s="1"/>
  <c r="B4993" i="2"/>
  <c r="C4993" i="2" s="1"/>
  <c r="B4992" i="2"/>
  <c r="C4992" i="2" s="1"/>
  <c r="B4991" i="2"/>
  <c r="C4991" i="2" s="1"/>
  <c r="B4990" i="2"/>
  <c r="C4990" i="2" s="1"/>
  <c r="B4989" i="2"/>
  <c r="C4989" i="2" s="1"/>
  <c r="B4988" i="2"/>
  <c r="C4988" i="2" s="1"/>
  <c r="B4987" i="2"/>
  <c r="C4987" i="2" s="1"/>
  <c r="B4986" i="2"/>
  <c r="C4986" i="2" s="1"/>
  <c r="B4985" i="2"/>
  <c r="C4985" i="2" s="1"/>
  <c r="B4984" i="2"/>
  <c r="C4984" i="2" s="1"/>
  <c r="B4983" i="2"/>
  <c r="C4983" i="2" s="1"/>
  <c r="B4982" i="2"/>
  <c r="C4982" i="2" s="1"/>
  <c r="B4981" i="2"/>
  <c r="C4981" i="2" s="1"/>
  <c r="B4980" i="2"/>
  <c r="C4980" i="2" s="1"/>
  <c r="B4979" i="2"/>
  <c r="C4979" i="2" s="1"/>
  <c r="B4978" i="2"/>
  <c r="C4978" i="2" s="1"/>
  <c r="B4977" i="2"/>
  <c r="C4977" i="2" s="1"/>
  <c r="B4976" i="2"/>
  <c r="C4976" i="2" s="1"/>
  <c r="B4975" i="2"/>
  <c r="C4975" i="2" s="1"/>
  <c r="B4974" i="2"/>
  <c r="C4974" i="2" s="1"/>
  <c r="B4973" i="2"/>
  <c r="C4973" i="2" s="1"/>
  <c r="B4972" i="2"/>
  <c r="C4972" i="2" s="1"/>
  <c r="B4971" i="2"/>
  <c r="C4971" i="2" s="1"/>
  <c r="B4970" i="2"/>
  <c r="C4970" i="2" s="1"/>
  <c r="B4969" i="2"/>
  <c r="C4969" i="2" s="1"/>
  <c r="B4968" i="2"/>
  <c r="C4968" i="2" s="1"/>
  <c r="B4967" i="2"/>
  <c r="C4967" i="2" s="1"/>
  <c r="B4966" i="2"/>
  <c r="C4966" i="2" s="1"/>
  <c r="B4965" i="2"/>
  <c r="C4965" i="2" s="1"/>
  <c r="B4964" i="2"/>
  <c r="C4964" i="2" s="1"/>
  <c r="B4963" i="2"/>
  <c r="C4963" i="2" s="1"/>
  <c r="B4962" i="2"/>
  <c r="C4962" i="2" s="1"/>
  <c r="B4961" i="2"/>
  <c r="C4961" i="2" s="1"/>
  <c r="B4960" i="2"/>
  <c r="C4960" i="2" s="1"/>
  <c r="B4959" i="2"/>
  <c r="C4959" i="2" s="1"/>
  <c r="B4958" i="2"/>
  <c r="C4958" i="2" s="1"/>
  <c r="B4957" i="2"/>
  <c r="C4957" i="2" s="1"/>
  <c r="B4956" i="2"/>
  <c r="C4956" i="2" s="1"/>
  <c r="B4955" i="2"/>
  <c r="C4955" i="2" s="1"/>
  <c r="B4954" i="2"/>
  <c r="C4954" i="2" s="1"/>
  <c r="B4953" i="2"/>
  <c r="C4953" i="2" s="1"/>
  <c r="B4952" i="2"/>
  <c r="C4952" i="2" s="1"/>
  <c r="B4951" i="2"/>
  <c r="C4951" i="2" s="1"/>
  <c r="B4950" i="2"/>
  <c r="C4950" i="2" s="1"/>
  <c r="B4949" i="2"/>
  <c r="C4949" i="2" s="1"/>
  <c r="B4948" i="2"/>
  <c r="C4948" i="2" s="1"/>
  <c r="B4947" i="2"/>
  <c r="C4947" i="2" s="1"/>
  <c r="B4946" i="2"/>
  <c r="C4946" i="2" s="1"/>
  <c r="B4945" i="2"/>
  <c r="C4945" i="2" s="1"/>
  <c r="B4944" i="2"/>
  <c r="C4944" i="2" s="1"/>
  <c r="B4943" i="2"/>
  <c r="C4943" i="2" s="1"/>
  <c r="B4942" i="2"/>
  <c r="C4942" i="2" s="1"/>
  <c r="B4941" i="2"/>
  <c r="C4941" i="2" s="1"/>
  <c r="B4940" i="2"/>
  <c r="C4940" i="2" s="1"/>
  <c r="B4939" i="2"/>
  <c r="C4939" i="2" s="1"/>
  <c r="B4938" i="2"/>
  <c r="C4938" i="2" s="1"/>
  <c r="B4937" i="2"/>
  <c r="C4937" i="2" s="1"/>
  <c r="B4936" i="2"/>
  <c r="C4936" i="2" s="1"/>
  <c r="B4935" i="2"/>
  <c r="C4935" i="2" s="1"/>
  <c r="B4934" i="2"/>
  <c r="C4934" i="2" s="1"/>
  <c r="B4933" i="2"/>
  <c r="C4933" i="2" s="1"/>
  <c r="B4932" i="2"/>
  <c r="C4932" i="2" s="1"/>
  <c r="B4931" i="2"/>
  <c r="C4931" i="2" s="1"/>
  <c r="B4930" i="2"/>
  <c r="C4930" i="2" s="1"/>
  <c r="B4929" i="2"/>
  <c r="C4929" i="2" s="1"/>
  <c r="B4928" i="2"/>
  <c r="C4928" i="2" s="1"/>
  <c r="B4927" i="2"/>
  <c r="C4927" i="2" s="1"/>
  <c r="B4926" i="2"/>
  <c r="C4926" i="2" s="1"/>
  <c r="B4925" i="2"/>
  <c r="C4925" i="2" s="1"/>
  <c r="B4924" i="2"/>
  <c r="C4924" i="2" s="1"/>
  <c r="B4923" i="2"/>
  <c r="C4923" i="2" s="1"/>
  <c r="B4922" i="2"/>
  <c r="C4922" i="2" s="1"/>
  <c r="B4921" i="2"/>
  <c r="C4921" i="2" s="1"/>
  <c r="B4920" i="2"/>
  <c r="C4920" i="2" s="1"/>
  <c r="B4919" i="2"/>
  <c r="C4919" i="2" s="1"/>
  <c r="B4918" i="2"/>
  <c r="C4918" i="2" s="1"/>
  <c r="B4917" i="2"/>
  <c r="C4917" i="2" s="1"/>
  <c r="B4916" i="2"/>
  <c r="C4916" i="2" s="1"/>
  <c r="B4915" i="2"/>
  <c r="C4915" i="2" s="1"/>
  <c r="B4914" i="2"/>
  <c r="C4914" i="2" s="1"/>
  <c r="B4913" i="2"/>
  <c r="C4913" i="2" s="1"/>
  <c r="B4912" i="2"/>
  <c r="C4912" i="2" s="1"/>
  <c r="B4911" i="2"/>
  <c r="C4911" i="2" s="1"/>
  <c r="B4910" i="2"/>
  <c r="C4910" i="2" s="1"/>
  <c r="B4909" i="2"/>
  <c r="C4909" i="2" s="1"/>
  <c r="B4908" i="2"/>
  <c r="C4908" i="2" s="1"/>
  <c r="B4907" i="2"/>
  <c r="C4907" i="2" s="1"/>
  <c r="B4906" i="2"/>
  <c r="C4906" i="2" s="1"/>
  <c r="B4905" i="2"/>
  <c r="C4905" i="2" s="1"/>
  <c r="B4904" i="2"/>
  <c r="C4904" i="2" s="1"/>
  <c r="B4903" i="2"/>
  <c r="C4903" i="2" s="1"/>
  <c r="B4902" i="2"/>
  <c r="C4902" i="2" s="1"/>
  <c r="B4901" i="2"/>
  <c r="C4901" i="2" s="1"/>
  <c r="B4900" i="2"/>
  <c r="C4900" i="2" s="1"/>
  <c r="B4899" i="2"/>
  <c r="C4899" i="2" s="1"/>
  <c r="B4898" i="2"/>
  <c r="C4898" i="2" s="1"/>
  <c r="B4897" i="2"/>
  <c r="C4897" i="2" s="1"/>
  <c r="B4896" i="2"/>
  <c r="C4896" i="2" s="1"/>
  <c r="B4895" i="2"/>
  <c r="C4895" i="2" s="1"/>
  <c r="B4894" i="2"/>
  <c r="C4894" i="2" s="1"/>
  <c r="B4893" i="2"/>
  <c r="C4893" i="2" s="1"/>
  <c r="B4892" i="2"/>
  <c r="C4892" i="2" s="1"/>
  <c r="B4891" i="2"/>
  <c r="C4891" i="2" s="1"/>
  <c r="B4890" i="2"/>
  <c r="C4890" i="2" s="1"/>
  <c r="B4889" i="2"/>
  <c r="C4889" i="2" s="1"/>
  <c r="B4888" i="2"/>
  <c r="C4888" i="2" s="1"/>
  <c r="B4887" i="2"/>
  <c r="C4887" i="2" s="1"/>
  <c r="B4886" i="2"/>
  <c r="C4886" i="2" s="1"/>
  <c r="B4885" i="2"/>
  <c r="C4885" i="2" s="1"/>
  <c r="B4884" i="2"/>
  <c r="C4884" i="2" s="1"/>
  <c r="B4883" i="2"/>
  <c r="C4883" i="2" s="1"/>
  <c r="B4882" i="2"/>
  <c r="C4882" i="2" s="1"/>
  <c r="B4881" i="2"/>
  <c r="C4881" i="2" s="1"/>
  <c r="B4880" i="2"/>
  <c r="C4880" i="2" s="1"/>
  <c r="B4879" i="2"/>
  <c r="C4879" i="2" s="1"/>
  <c r="B4878" i="2"/>
  <c r="C4878" i="2" s="1"/>
  <c r="B4877" i="2"/>
  <c r="C4877" i="2" s="1"/>
  <c r="B4876" i="2"/>
  <c r="C4876" i="2" s="1"/>
  <c r="B4875" i="2"/>
  <c r="C4875" i="2" s="1"/>
  <c r="B4874" i="2"/>
  <c r="C4874" i="2" s="1"/>
  <c r="B4873" i="2"/>
  <c r="C4873" i="2" s="1"/>
  <c r="B4872" i="2"/>
  <c r="C4872" i="2" s="1"/>
  <c r="B4871" i="2"/>
  <c r="C4871" i="2" s="1"/>
  <c r="B4870" i="2"/>
  <c r="C4870" i="2" s="1"/>
  <c r="B4869" i="2"/>
  <c r="C4869" i="2" s="1"/>
  <c r="B4868" i="2"/>
  <c r="C4868" i="2" s="1"/>
  <c r="B4867" i="2"/>
  <c r="C4867" i="2" s="1"/>
  <c r="B4866" i="2"/>
  <c r="C4866" i="2" s="1"/>
  <c r="B4865" i="2"/>
  <c r="C4865" i="2" s="1"/>
  <c r="B4864" i="2"/>
  <c r="C4864" i="2" s="1"/>
  <c r="B4863" i="2"/>
  <c r="C4863" i="2" s="1"/>
  <c r="B4862" i="2"/>
  <c r="C4862" i="2" s="1"/>
  <c r="B4861" i="2"/>
  <c r="C4861" i="2" s="1"/>
  <c r="B4860" i="2"/>
  <c r="C4860" i="2" s="1"/>
  <c r="B4859" i="2"/>
  <c r="C4859" i="2" s="1"/>
  <c r="B4858" i="2"/>
  <c r="C4858" i="2" s="1"/>
  <c r="B4857" i="2"/>
  <c r="C4857" i="2" s="1"/>
  <c r="B4856" i="2"/>
  <c r="C4856" i="2" s="1"/>
  <c r="B4855" i="2"/>
  <c r="C4855" i="2" s="1"/>
  <c r="B4854" i="2"/>
  <c r="C4854" i="2" s="1"/>
  <c r="B4853" i="2"/>
  <c r="C4853" i="2" s="1"/>
  <c r="B4852" i="2"/>
  <c r="C4852" i="2" s="1"/>
  <c r="B4851" i="2"/>
  <c r="C4851" i="2" s="1"/>
  <c r="B4850" i="2"/>
  <c r="C4850" i="2" s="1"/>
  <c r="B4849" i="2"/>
  <c r="C4849" i="2" s="1"/>
  <c r="B4848" i="2"/>
  <c r="C4848" i="2" s="1"/>
  <c r="B4847" i="2"/>
  <c r="C4847" i="2" s="1"/>
  <c r="B4846" i="2"/>
  <c r="C4846" i="2" s="1"/>
  <c r="B4845" i="2"/>
  <c r="C4845" i="2" s="1"/>
  <c r="B4844" i="2"/>
  <c r="C4844" i="2" s="1"/>
  <c r="B4843" i="2"/>
  <c r="C4843" i="2" s="1"/>
  <c r="B4842" i="2"/>
  <c r="C4842" i="2" s="1"/>
  <c r="B4841" i="2"/>
  <c r="C4841" i="2" s="1"/>
  <c r="B4840" i="2"/>
  <c r="C4840" i="2" s="1"/>
  <c r="B4839" i="2"/>
  <c r="C4839" i="2" s="1"/>
  <c r="B4838" i="2"/>
  <c r="C4838" i="2" s="1"/>
  <c r="B4837" i="2"/>
  <c r="C4837" i="2" s="1"/>
  <c r="B4836" i="2"/>
  <c r="C4836" i="2" s="1"/>
  <c r="B4835" i="2"/>
  <c r="C4835" i="2" s="1"/>
  <c r="B4834" i="2"/>
  <c r="C4834" i="2" s="1"/>
  <c r="B4833" i="2"/>
  <c r="C4833" i="2" s="1"/>
  <c r="B4832" i="2"/>
  <c r="C4832" i="2" s="1"/>
  <c r="B4831" i="2"/>
  <c r="C4831" i="2" s="1"/>
  <c r="B4830" i="2"/>
  <c r="C4830" i="2" s="1"/>
  <c r="B4829" i="2"/>
  <c r="C4829" i="2" s="1"/>
  <c r="B4828" i="2"/>
  <c r="C4828" i="2" s="1"/>
  <c r="B4827" i="2"/>
  <c r="C4827" i="2" s="1"/>
  <c r="B4826" i="2"/>
  <c r="C4826" i="2" s="1"/>
  <c r="B4825" i="2"/>
  <c r="C4825" i="2" s="1"/>
  <c r="B4824" i="2"/>
  <c r="C4824" i="2" s="1"/>
  <c r="B4823" i="2"/>
  <c r="C4823" i="2" s="1"/>
  <c r="B4822" i="2"/>
  <c r="C4822" i="2" s="1"/>
  <c r="B4821" i="2"/>
  <c r="C4821" i="2" s="1"/>
  <c r="B4820" i="2"/>
  <c r="C4820" i="2" s="1"/>
  <c r="B4819" i="2"/>
  <c r="C4819" i="2" s="1"/>
  <c r="B4818" i="2"/>
  <c r="C4818" i="2" s="1"/>
  <c r="B4817" i="2"/>
  <c r="C4817" i="2" s="1"/>
  <c r="B4816" i="2"/>
  <c r="C4816" i="2" s="1"/>
  <c r="B4815" i="2"/>
  <c r="C4815" i="2" s="1"/>
  <c r="B4814" i="2"/>
  <c r="C4814" i="2" s="1"/>
  <c r="B4813" i="2"/>
  <c r="C4813" i="2" s="1"/>
  <c r="B4812" i="2"/>
  <c r="C4812" i="2" s="1"/>
  <c r="B4811" i="2"/>
  <c r="C4811" i="2" s="1"/>
  <c r="B4810" i="2"/>
  <c r="C4810" i="2" s="1"/>
  <c r="B4809" i="2"/>
  <c r="C4809" i="2" s="1"/>
  <c r="B4808" i="2"/>
  <c r="C4808" i="2" s="1"/>
  <c r="B4807" i="2"/>
  <c r="C4807" i="2" s="1"/>
  <c r="B4806" i="2"/>
  <c r="C4806" i="2" s="1"/>
  <c r="B4805" i="2"/>
  <c r="C4805" i="2" s="1"/>
  <c r="B4804" i="2"/>
  <c r="C4804" i="2" s="1"/>
  <c r="B4803" i="2"/>
  <c r="C4803" i="2" s="1"/>
  <c r="B4802" i="2"/>
  <c r="C4802" i="2" s="1"/>
  <c r="B4801" i="2"/>
  <c r="C4801" i="2" s="1"/>
  <c r="B4800" i="2"/>
  <c r="C4800" i="2" s="1"/>
  <c r="B4799" i="2"/>
  <c r="C4799" i="2" s="1"/>
  <c r="B4798" i="2"/>
  <c r="C4798" i="2" s="1"/>
  <c r="B4797" i="2"/>
  <c r="C4797" i="2" s="1"/>
  <c r="B4796" i="2"/>
  <c r="C4796" i="2" s="1"/>
  <c r="B4795" i="2"/>
  <c r="C4795" i="2" s="1"/>
  <c r="B4794" i="2"/>
  <c r="C4794" i="2" s="1"/>
  <c r="B4793" i="2"/>
  <c r="C4793" i="2" s="1"/>
  <c r="B4792" i="2"/>
  <c r="C4792" i="2" s="1"/>
  <c r="B4791" i="2"/>
  <c r="C4791" i="2" s="1"/>
  <c r="B4790" i="2"/>
  <c r="C4790" i="2" s="1"/>
  <c r="B4789" i="2"/>
  <c r="C4789" i="2" s="1"/>
  <c r="B4788" i="2"/>
  <c r="C4788" i="2" s="1"/>
  <c r="B4787" i="2"/>
  <c r="C4787" i="2" s="1"/>
  <c r="B4786" i="2"/>
  <c r="C4786" i="2" s="1"/>
  <c r="B4785" i="2"/>
  <c r="C4785" i="2" s="1"/>
  <c r="B4784" i="2"/>
  <c r="C4784" i="2" s="1"/>
  <c r="B4783" i="2"/>
  <c r="C4783" i="2" s="1"/>
  <c r="B4782" i="2"/>
  <c r="C4782" i="2" s="1"/>
  <c r="B4781" i="2"/>
  <c r="C4781" i="2" s="1"/>
  <c r="B4780" i="2"/>
  <c r="C4780" i="2" s="1"/>
  <c r="B4779" i="2"/>
  <c r="C4779" i="2" s="1"/>
  <c r="B4778" i="2"/>
  <c r="C4778" i="2" s="1"/>
  <c r="B4777" i="2"/>
  <c r="C4777" i="2" s="1"/>
  <c r="B4776" i="2"/>
  <c r="C4776" i="2" s="1"/>
  <c r="B4775" i="2"/>
  <c r="C4775" i="2" s="1"/>
  <c r="B4774" i="2"/>
  <c r="C4774" i="2" s="1"/>
  <c r="B4773" i="2"/>
  <c r="C4773" i="2" s="1"/>
  <c r="B4772" i="2"/>
  <c r="C4772" i="2" s="1"/>
  <c r="B4771" i="2"/>
  <c r="C4771" i="2" s="1"/>
  <c r="B4770" i="2"/>
  <c r="C4770" i="2" s="1"/>
  <c r="B4769" i="2"/>
  <c r="C4769" i="2" s="1"/>
  <c r="B4768" i="2"/>
  <c r="C4768" i="2" s="1"/>
  <c r="B4767" i="2"/>
  <c r="C4767" i="2" s="1"/>
  <c r="B4766" i="2"/>
  <c r="C4766" i="2" s="1"/>
  <c r="B4765" i="2"/>
  <c r="C4765" i="2" s="1"/>
  <c r="B4764" i="2"/>
  <c r="C4764" i="2" s="1"/>
  <c r="B4763" i="2"/>
  <c r="C4763" i="2" s="1"/>
  <c r="B4762" i="2"/>
  <c r="C4762" i="2" s="1"/>
  <c r="B4761" i="2"/>
  <c r="C4761" i="2" s="1"/>
  <c r="B4760" i="2"/>
  <c r="C4760" i="2" s="1"/>
  <c r="B4759" i="2"/>
  <c r="C4759" i="2" s="1"/>
  <c r="B4758" i="2"/>
  <c r="C4758" i="2" s="1"/>
  <c r="B4757" i="2"/>
  <c r="C4757" i="2" s="1"/>
  <c r="B4756" i="2"/>
  <c r="C4756" i="2" s="1"/>
  <c r="B4755" i="2"/>
  <c r="C4755" i="2" s="1"/>
  <c r="B4754" i="2"/>
  <c r="C4754" i="2" s="1"/>
  <c r="B4753" i="2"/>
  <c r="C4753" i="2" s="1"/>
  <c r="B4752" i="2"/>
  <c r="C4752" i="2" s="1"/>
  <c r="B4751" i="2"/>
  <c r="C4751" i="2" s="1"/>
  <c r="B4750" i="2"/>
  <c r="C4750" i="2" s="1"/>
  <c r="B4749" i="2"/>
  <c r="C4749" i="2" s="1"/>
  <c r="B4748" i="2"/>
  <c r="C4748" i="2" s="1"/>
  <c r="B4747" i="2"/>
  <c r="C4747" i="2" s="1"/>
  <c r="B4746" i="2"/>
  <c r="C4746" i="2" s="1"/>
  <c r="B4745" i="2"/>
  <c r="C4745" i="2" s="1"/>
  <c r="B4744" i="2"/>
  <c r="C4744" i="2" s="1"/>
  <c r="B4743" i="2"/>
  <c r="C4743" i="2" s="1"/>
  <c r="B4742" i="2"/>
  <c r="C4742" i="2" s="1"/>
  <c r="B4741" i="2"/>
  <c r="C4741" i="2" s="1"/>
  <c r="B4740" i="2"/>
  <c r="C4740" i="2" s="1"/>
  <c r="B4739" i="2"/>
  <c r="C4739" i="2" s="1"/>
  <c r="B4738" i="2"/>
  <c r="C4738" i="2" s="1"/>
  <c r="B4737" i="2"/>
  <c r="C4737" i="2" s="1"/>
  <c r="B4736" i="2"/>
  <c r="C4736" i="2" s="1"/>
  <c r="B4735" i="2"/>
  <c r="C4735" i="2" s="1"/>
  <c r="B4734" i="2"/>
  <c r="C4734" i="2" s="1"/>
  <c r="B4733" i="2"/>
  <c r="C4733" i="2" s="1"/>
  <c r="B4732" i="2"/>
  <c r="C4732" i="2" s="1"/>
  <c r="B4731" i="2"/>
  <c r="C4731" i="2" s="1"/>
  <c r="B4730" i="2"/>
  <c r="C4730" i="2" s="1"/>
  <c r="B4729" i="2"/>
  <c r="C4729" i="2" s="1"/>
  <c r="B4728" i="2"/>
  <c r="C4728" i="2" s="1"/>
  <c r="B4727" i="2"/>
  <c r="C4727" i="2" s="1"/>
  <c r="B4726" i="2"/>
  <c r="C4726" i="2" s="1"/>
  <c r="B4725" i="2"/>
  <c r="C4725" i="2" s="1"/>
  <c r="B4724" i="2"/>
  <c r="C4724" i="2" s="1"/>
  <c r="B4723" i="2"/>
  <c r="C4723" i="2" s="1"/>
  <c r="B4722" i="2"/>
  <c r="C4722" i="2" s="1"/>
  <c r="B4721" i="2"/>
  <c r="C4721" i="2" s="1"/>
  <c r="B4720" i="2"/>
  <c r="C4720" i="2" s="1"/>
  <c r="B4719" i="2"/>
  <c r="C4719" i="2" s="1"/>
  <c r="B4718" i="2"/>
  <c r="C4718" i="2" s="1"/>
  <c r="B4717" i="2"/>
  <c r="C4717" i="2" s="1"/>
  <c r="B4716" i="2"/>
  <c r="C4716" i="2" s="1"/>
  <c r="B4715" i="2"/>
  <c r="C4715" i="2" s="1"/>
  <c r="B4714" i="2"/>
  <c r="C4714" i="2" s="1"/>
  <c r="B4713" i="2"/>
  <c r="C4713" i="2" s="1"/>
  <c r="B4712" i="2"/>
  <c r="C4712" i="2" s="1"/>
  <c r="B4711" i="2"/>
  <c r="C4711" i="2" s="1"/>
  <c r="B4710" i="2"/>
  <c r="C4710" i="2" s="1"/>
  <c r="B4709" i="2"/>
  <c r="C4709" i="2" s="1"/>
  <c r="B4708" i="2"/>
  <c r="C4708" i="2" s="1"/>
  <c r="B4707" i="2"/>
  <c r="C4707" i="2" s="1"/>
  <c r="B4706" i="2"/>
  <c r="C4706" i="2" s="1"/>
  <c r="B4705" i="2"/>
  <c r="C4705" i="2" s="1"/>
  <c r="B4704" i="2"/>
  <c r="C4704" i="2" s="1"/>
  <c r="B4703" i="2"/>
  <c r="C4703" i="2" s="1"/>
  <c r="B4702" i="2"/>
  <c r="C4702" i="2" s="1"/>
  <c r="B4701" i="2"/>
  <c r="C4701" i="2" s="1"/>
  <c r="B4700" i="2"/>
  <c r="C4700" i="2" s="1"/>
  <c r="B4699" i="2"/>
  <c r="C4699" i="2" s="1"/>
  <c r="B4698" i="2"/>
  <c r="C4698" i="2" s="1"/>
  <c r="B4697" i="2"/>
  <c r="C4697" i="2" s="1"/>
  <c r="B4696" i="2"/>
  <c r="C4696" i="2" s="1"/>
  <c r="B4695" i="2"/>
  <c r="C4695" i="2" s="1"/>
  <c r="B4694" i="2"/>
  <c r="C4694" i="2" s="1"/>
  <c r="B4693" i="2"/>
  <c r="C4693" i="2" s="1"/>
  <c r="B4692" i="2"/>
  <c r="C4692" i="2" s="1"/>
  <c r="B4691" i="2"/>
  <c r="C4691" i="2" s="1"/>
  <c r="B4690" i="2"/>
  <c r="C4690" i="2" s="1"/>
  <c r="B4689" i="2"/>
  <c r="C4689" i="2" s="1"/>
  <c r="B4688" i="2"/>
  <c r="C4688" i="2" s="1"/>
  <c r="B4687" i="2"/>
  <c r="C4687" i="2" s="1"/>
  <c r="B4686" i="2"/>
  <c r="C4686" i="2" s="1"/>
  <c r="B4685" i="2"/>
  <c r="C4685" i="2" s="1"/>
  <c r="B4684" i="2"/>
  <c r="C4684" i="2" s="1"/>
  <c r="B4683" i="2"/>
  <c r="C4683" i="2" s="1"/>
  <c r="B4682" i="2"/>
  <c r="C4682" i="2" s="1"/>
  <c r="B4681" i="2"/>
  <c r="C4681" i="2" s="1"/>
  <c r="B4680" i="2"/>
  <c r="C4680" i="2" s="1"/>
  <c r="B4679" i="2"/>
  <c r="C4679" i="2" s="1"/>
  <c r="B4678" i="2"/>
  <c r="C4678" i="2" s="1"/>
  <c r="B4677" i="2"/>
  <c r="C4677" i="2" s="1"/>
  <c r="B4676" i="2"/>
  <c r="C4676" i="2" s="1"/>
  <c r="B4675" i="2"/>
  <c r="C4675" i="2" s="1"/>
  <c r="B4674" i="2"/>
  <c r="C4674" i="2" s="1"/>
  <c r="B4673" i="2"/>
  <c r="C4673" i="2" s="1"/>
  <c r="B4672" i="2"/>
  <c r="C4672" i="2" s="1"/>
  <c r="B4671" i="2"/>
  <c r="C4671" i="2" s="1"/>
  <c r="B4670" i="2"/>
  <c r="C4670" i="2" s="1"/>
  <c r="B4669" i="2"/>
  <c r="C4669" i="2" s="1"/>
  <c r="B4668" i="2"/>
  <c r="C4668" i="2" s="1"/>
  <c r="B4667" i="2"/>
  <c r="C4667" i="2" s="1"/>
  <c r="B4666" i="2"/>
  <c r="C4666" i="2" s="1"/>
  <c r="B4665" i="2"/>
  <c r="C4665" i="2" s="1"/>
  <c r="B4664" i="2"/>
  <c r="C4664" i="2" s="1"/>
  <c r="B4663" i="2"/>
  <c r="C4663" i="2" s="1"/>
  <c r="B4662" i="2"/>
  <c r="C4662" i="2" s="1"/>
  <c r="B4661" i="2"/>
  <c r="C4661" i="2" s="1"/>
  <c r="B4660" i="2"/>
  <c r="C4660" i="2" s="1"/>
  <c r="B4659" i="2"/>
  <c r="C4659" i="2" s="1"/>
  <c r="B4658" i="2"/>
  <c r="C4658" i="2" s="1"/>
  <c r="B4657" i="2"/>
  <c r="C4657" i="2" s="1"/>
  <c r="B4656" i="2"/>
  <c r="C4656" i="2" s="1"/>
  <c r="B4655" i="2"/>
  <c r="C4655" i="2" s="1"/>
  <c r="B4654" i="2"/>
  <c r="C4654" i="2" s="1"/>
  <c r="B4653" i="2"/>
  <c r="C4653" i="2" s="1"/>
  <c r="B4652" i="2"/>
  <c r="C4652" i="2" s="1"/>
  <c r="B4651" i="2"/>
  <c r="C4651" i="2" s="1"/>
  <c r="B4650" i="2"/>
  <c r="C4650" i="2" s="1"/>
  <c r="B4649" i="2"/>
  <c r="C4649" i="2" s="1"/>
  <c r="B4648" i="2"/>
  <c r="C4648" i="2" s="1"/>
  <c r="B4647" i="2"/>
  <c r="C4647" i="2" s="1"/>
  <c r="B4646" i="2"/>
  <c r="C4646" i="2" s="1"/>
  <c r="B4645" i="2"/>
  <c r="C4645" i="2" s="1"/>
  <c r="B4644" i="2"/>
  <c r="C4644" i="2" s="1"/>
  <c r="B4643" i="2"/>
  <c r="C4643" i="2" s="1"/>
  <c r="B4642" i="2"/>
  <c r="C4642" i="2" s="1"/>
  <c r="B4641" i="2"/>
  <c r="C4641" i="2" s="1"/>
  <c r="B4640" i="2"/>
  <c r="C4640" i="2" s="1"/>
  <c r="B4639" i="2"/>
  <c r="C4639" i="2" s="1"/>
  <c r="B4638" i="2"/>
  <c r="C4638" i="2" s="1"/>
  <c r="B4637" i="2"/>
  <c r="C4637" i="2" s="1"/>
  <c r="B4636" i="2"/>
  <c r="C4636" i="2" s="1"/>
  <c r="B4635" i="2"/>
  <c r="C4635" i="2" s="1"/>
  <c r="B4634" i="2"/>
  <c r="C4634" i="2" s="1"/>
  <c r="B4633" i="2"/>
  <c r="C4633" i="2" s="1"/>
  <c r="B4632" i="2"/>
  <c r="C4632" i="2" s="1"/>
  <c r="B4631" i="2"/>
  <c r="C4631" i="2" s="1"/>
  <c r="B4630" i="2"/>
  <c r="C4630" i="2" s="1"/>
  <c r="B4629" i="2"/>
  <c r="C4629" i="2" s="1"/>
  <c r="B4628" i="2"/>
  <c r="C4628" i="2" s="1"/>
  <c r="B4627" i="2"/>
  <c r="C4627" i="2" s="1"/>
  <c r="B4626" i="2"/>
  <c r="C4626" i="2" s="1"/>
  <c r="B4625" i="2"/>
  <c r="C4625" i="2" s="1"/>
  <c r="B4624" i="2"/>
  <c r="C4624" i="2" s="1"/>
  <c r="B4623" i="2"/>
  <c r="C4623" i="2" s="1"/>
  <c r="B4622" i="2"/>
  <c r="C4622" i="2" s="1"/>
  <c r="B4621" i="2"/>
  <c r="C4621" i="2" s="1"/>
  <c r="B4620" i="2"/>
  <c r="C4620" i="2" s="1"/>
  <c r="B4619" i="2"/>
  <c r="C4619" i="2" s="1"/>
  <c r="B4618" i="2"/>
  <c r="C4618" i="2" s="1"/>
  <c r="B4617" i="2"/>
  <c r="C4617" i="2" s="1"/>
  <c r="B4616" i="2"/>
  <c r="C4616" i="2" s="1"/>
  <c r="B4615" i="2"/>
  <c r="C4615" i="2" s="1"/>
  <c r="B4614" i="2"/>
  <c r="C4614" i="2" s="1"/>
  <c r="B4613" i="2"/>
  <c r="C4613" i="2" s="1"/>
  <c r="B4612" i="2"/>
  <c r="C4612" i="2" s="1"/>
  <c r="B4611" i="2"/>
  <c r="C4611" i="2" s="1"/>
  <c r="B4610" i="2"/>
  <c r="C4610" i="2" s="1"/>
  <c r="B4609" i="2"/>
  <c r="C4609" i="2" s="1"/>
  <c r="B4608" i="2"/>
  <c r="C4608" i="2" s="1"/>
  <c r="B4607" i="2"/>
  <c r="C4607" i="2" s="1"/>
  <c r="B4606" i="2"/>
  <c r="C4606" i="2" s="1"/>
  <c r="B4605" i="2"/>
  <c r="C4605" i="2" s="1"/>
  <c r="B4604" i="2"/>
  <c r="C4604" i="2" s="1"/>
  <c r="B4603" i="2"/>
  <c r="C4603" i="2" s="1"/>
  <c r="B4602" i="2"/>
  <c r="C4602" i="2" s="1"/>
  <c r="B4601" i="2"/>
  <c r="C4601" i="2" s="1"/>
  <c r="B4600" i="2"/>
  <c r="C4600" i="2" s="1"/>
  <c r="B4599" i="2"/>
  <c r="C4599" i="2" s="1"/>
  <c r="B4598" i="2"/>
  <c r="C4598" i="2" s="1"/>
  <c r="B4597" i="2"/>
  <c r="C4597" i="2" s="1"/>
  <c r="B4596" i="2"/>
  <c r="C4596" i="2" s="1"/>
  <c r="B4595" i="2"/>
  <c r="C4595" i="2" s="1"/>
  <c r="B4594" i="2"/>
  <c r="C4594" i="2" s="1"/>
  <c r="B4593" i="2"/>
  <c r="C4593" i="2" s="1"/>
  <c r="B4592" i="2"/>
  <c r="C4592" i="2" s="1"/>
  <c r="B4591" i="2"/>
  <c r="C4591" i="2" s="1"/>
  <c r="B4590" i="2"/>
  <c r="C4590" i="2" s="1"/>
  <c r="B4589" i="2"/>
  <c r="C4589" i="2" s="1"/>
  <c r="B4588" i="2"/>
  <c r="C4588" i="2" s="1"/>
  <c r="B4587" i="2"/>
  <c r="C4587" i="2" s="1"/>
  <c r="B4586" i="2"/>
  <c r="C4586" i="2" s="1"/>
  <c r="B4585" i="2"/>
  <c r="C4585" i="2" s="1"/>
  <c r="B4584" i="2"/>
  <c r="C4584" i="2" s="1"/>
  <c r="B4583" i="2"/>
  <c r="C4583" i="2" s="1"/>
  <c r="B4582" i="2"/>
  <c r="C4582" i="2" s="1"/>
  <c r="B4581" i="2"/>
  <c r="C4581" i="2" s="1"/>
  <c r="B4580" i="2"/>
  <c r="C4580" i="2" s="1"/>
  <c r="B4579" i="2"/>
  <c r="C4579" i="2" s="1"/>
  <c r="B4578" i="2"/>
  <c r="C4578" i="2" s="1"/>
  <c r="B4577" i="2"/>
  <c r="C4577" i="2" s="1"/>
  <c r="B4576" i="2"/>
  <c r="C4576" i="2" s="1"/>
  <c r="B4575" i="2"/>
  <c r="C4575" i="2" s="1"/>
  <c r="B4574" i="2"/>
  <c r="C4574" i="2" s="1"/>
  <c r="B4573" i="2"/>
  <c r="C4573" i="2" s="1"/>
  <c r="B4572" i="2"/>
  <c r="C4572" i="2" s="1"/>
  <c r="B4571" i="2"/>
  <c r="C4571" i="2" s="1"/>
  <c r="B4570" i="2"/>
  <c r="C4570" i="2" s="1"/>
  <c r="B4569" i="2"/>
  <c r="C4569" i="2" s="1"/>
  <c r="B4568" i="2"/>
  <c r="C4568" i="2" s="1"/>
  <c r="B4567" i="2"/>
  <c r="C4567" i="2" s="1"/>
  <c r="B4566" i="2"/>
  <c r="C4566" i="2" s="1"/>
  <c r="B4565" i="2"/>
  <c r="C4565" i="2" s="1"/>
  <c r="B4564" i="2"/>
  <c r="C4564" i="2" s="1"/>
  <c r="B4563" i="2"/>
  <c r="C4563" i="2" s="1"/>
  <c r="B4562" i="2"/>
  <c r="C4562" i="2" s="1"/>
  <c r="B4561" i="2"/>
  <c r="C4561" i="2" s="1"/>
  <c r="B4560" i="2"/>
  <c r="C4560" i="2" s="1"/>
  <c r="B4559" i="2"/>
  <c r="C4559" i="2" s="1"/>
  <c r="B4558" i="2"/>
  <c r="C4558" i="2" s="1"/>
  <c r="B4557" i="2"/>
  <c r="C4557" i="2" s="1"/>
  <c r="B4556" i="2"/>
  <c r="C4556" i="2" s="1"/>
  <c r="B4555" i="2"/>
  <c r="C4555" i="2" s="1"/>
  <c r="B4554" i="2"/>
  <c r="C4554" i="2" s="1"/>
  <c r="B4553" i="2"/>
  <c r="C4553" i="2" s="1"/>
  <c r="B4552" i="2"/>
  <c r="C4552" i="2" s="1"/>
  <c r="B4551" i="2"/>
  <c r="C4551" i="2" s="1"/>
  <c r="B4550" i="2"/>
  <c r="C4550" i="2" s="1"/>
  <c r="B4549" i="2"/>
  <c r="C4549" i="2" s="1"/>
  <c r="B4548" i="2"/>
  <c r="C4548" i="2" s="1"/>
  <c r="B4547" i="2"/>
  <c r="C4547" i="2" s="1"/>
  <c r="B4546" i="2"/>
  <c r="C4546" i="2" s="1"/>
  <c r="B4545" i="2"/>
  <c r="C4545" i="2" s="1"/>
  <c r="B4544" i="2"/>
  <c r="C4544" i="2" s="1"/>
  <c r="B4543" i="2"/>
  <c r="C4543" i="2" s="1"/>
  <c r="B4542" i="2"/>
  <c r="C4542" i="2" s="1"/>
  <c r="B4541" i="2"/>
  <c r="C4541" i="2" s="1"/>
  <c r="B4540" i="2"/>
  <c r="C4540" i="2" s="1"/>
  <c r="B4539" i="2"/>
  <c r="C4539" i="2" s="1"/>
  <c r="B4538" i="2"/>
  <c r="C4538" i="2" s="1"/>
  <c r="B4537" i="2"/>
  <c r="C4537" i="2" s="1"/>
  <c r="B4536" i="2"/>
  <c r="C4536" i="2" s="1"/>
  <c r="B4535" i="2"/>
  <c r="C4535" i="2" s="1"/>
  <c r="B4534" i="2"/>
  <c r="C4534" i="2" s="1"/>
  <c r="B4533" i="2"/>
  <c r="C4533" i="2" s="1"/>
  <c r="B4532" i="2"/>
  <c r="C4532" i="2" s="1"/>
  <c r="B4531" i="2"/>
  <c r="C4531" i="2" s="1"/>
  <c r="B4530" i="2"/>
  <c r="C4530" i="2" s="1"/>
  <c r="B4529" i="2"/>
  <c r="C4529" i="2" s="1"/>
  <c r="B4528" i="2"/>
  <c r="C4528" i="2" s="1"/>
  <c r="B4527" i="2"/>
  <c r="C4527" i="2" s="1"/>
  <c r="B4526" i="2"/>
  <c r="C4526" i="2" s="1"/>
  <c r="B4525" i="2"/>
  <c r="C4525" i="2" s="1"/>
  <c r="B4524" i="2"/>
  <c r="C4524" i="2" s="1"/>
  <c r="B4523" i="2"/>
  <c r="C4523" i="2" s="1"/>
  <c r="B4522" i="2"/>
  <c r="C4522" i="2" s="1"/>
  <c r="B4521" i="2"/>
  <c r="C4521" i="2" s="1"/>
  <c r="B4520" i="2"/>
  <c r="C4520" i="2" s="1"/>
  <c r="B4519" i="2"/>
  <c r="C4519" i="2" s="1"/>
  <c r="B4518" i="2"/>
  <c r="C4518" i="2" s="1"/>
  <c r="B4517" i="2"/>
  <c r="C4517" i="2" s="1"/>
  <c r="B4516" i="2"/>
  <c r="C4516" i="2" s="1"/>
  <c r="B4515" i="2"/>
  <c r="C4515" i="2" s="1"/>
  <c r="B4514" i="2"/>
  <c r="C4514" i="2" s="1"/>
  <c r="B4513" i="2"/>
  <c r="C4513" i="2" s="1"/>
  <c r="B4512" i="2"/>
  <c r="C4512" i="2" s="1"/>
  <c r="B4511" i="2"/>
  <c r="C4511" i="2" s="1"/>
  <c r="B4510" i="2"/>
  <c r="C4510" i="2" s="1"/>
  <c r="B4509" i="2"/>
  <c r="C4509" i="2" s="1"/>
  <c r="B4508" i="2"/>
  <c r="C4508" i="2" s="1"/>
  <c r="B4507" i="2"/>
  <c r="C4507" i="2" s="1"/>
  <c r="B4506" i="2"/>
  <c r="C4506" i="2" s="1"/>
  <c r="B4505" i="2"/>
  <c r="C4505" i="2" s="1"/>
  <c r="B4504" i="2"/>
  <c r="C4504" i="2" s="1"/>
  <c r="B4503" i="2"/>
  <c r="C4503" i="2" s="1"/>
  <c r="B4502" i="2"/>
  <c r="C4502" i="2" s="1"/>
  <c r="B4501" i="2"/>
  <c r="C4501" i="2" s="1"/>
  <c r="B4500" i="2"/>
  <c r="C4500" i="2" s="1"/>
  <c r="B4499" i="2"/>
  <c r="C4499" i="2" s="1"/>
  <c r="B4498" i="2"/>
  <c r="C4498" i="2" s="1"/>
  <c r="B4497" i="2"/>
  <c r="C4497" i="2" s="1"/>
  <c r="B4496" i="2"/>
  <c r="C4496" i="2" s="1"/>
  <c r="B4495" i="2"/>
  <c r="C4495" i="2" s="1"/>
  <c r="B4494" i="2"/>
  <c r="C4494" i="2" s="1"/>
  <c r="B4493" i="2"/>
  <c r="C4493" i="2" s="1"/>
  <c r="B4492" i="2"/>
  <c r="C4492" i="2" s="1"/>
  <c r="B4491" i="2"/>
  <c r="C4491" i="2" s="1"/>
  <c r="B4490" i="2"/>
  <c r="C4490" i="2" s="1"/>
  <c r="B4489" i="2"/>
  <c r="C4489" i="2" s="1"/>
  <c r="B4488" i="2"/>
  <c r="C4488" i="2" s="1"/>
  <c r="B4487" i="2"/>
  <c r="C4487" i="2" s="1"/>
  <c r="B4486" i="2"/>
  <c r="C4486" i="2" s="1"/>
  <c r="B4485" i="2"/>
  <c r="C4485" i="2" s="1"/>
  <c r="B4484" i="2"/>
  <c r="C4484" i="2" s="1"/>
  <c r="B4483" i="2"/>
  <c r="C4483" i="2" s="1"/>
  <c r="B4482" i="2"/>
  <c r="C4482" i="2" s="1"/>
  <c r="B4481" i="2"/>
  <c r="C4481" i="2" s="1"/>
  <c r="B4480" i="2"/>
  <c r="C4480" i="2" s="1"/>
  <c r="B4479" i="2"/>
  <c r="C4479" i="2" s="1"/>
  <c r="B4478" i="2"/>
  <c r="C4478" i="2" s="1"/>
  <c r="B4477" i="2"/>
  <c r="C4477" i="2" s="1"/>
  <c r="B4476" i="2"/>
  <c r="C4476" i="2" s="1"/>
  <c r="B4475" i="2"/>
  <c r="C4475" i="2" s="1"/>
  <c r="B4474" i="2"/>
  <c r="C4474" i="2" s="1"/>
  <c r="B4473" i="2"/>
  <c r="C4473" i="2" s="1"/>
  <c r="B4472" i="2"/>
  <c r="C4472" i="2" s="1"/>
  <c r="B4471" i="2"/>
  <c r="C4471" i="2" s="1"/>
  <c r="B4470" i="2"/>
  <c r="C4470" i="2" s="1"/>
  <c r="B4469" i="2"/>
  <c r="C4469" i="2" s="1"/>
  <c r="B4468" i="2"/>
  <c r="C4468" i="2" s="1"/>
  <c r="B4467" i="2"/>
  <c r="C4467" i="2" s="1"/>
  <c r="B4466" i="2"/>
  <c r="C4466" i="2" s="1"/>
  <c r="B4465" i="2"/>
  <c r="C4465" i="2" s="1"/>
  <c r="B4464" i="2"/>
  <c r="C4464" i="2" s="1"/>
  <c r="B4463" i="2"/>
  <c r="C4463" i="2" s="1"/>
  <c r="B4462" i="2"/>
  <c r="C4462" i="2" s="1"/>
  <c r="B4461" i="2"/>
  <c r="C4461" i="2" s="1"/>
  <c r="B4460" i="2"/>
  <c r="C4460" i="2" s="1"/>
  <c r="B4459" i="2"/>
  <c r="C4459" i="2" s="1"/>
  <c r="B4458" i="2"/>
  <c r="C4458" i="2" s="1"/>
  <c r="B4457" i="2"/>
  <c r="C4457" i="2" s="1"/>
  <c r="B4456" i="2"/>
  <c r="C4456" i="2" s="1"/>
  <c r="B4455" i="2"/>
  <c r="C4455" i="2" s="1"/>
  <c r="B4454" i="2"/>
  <c r="C4454" i="2" s="1"/>
  <c r="B4453" i="2"/>
  <c r="C4453" i="2" s="1"/>
  <c r="B4452" i="2"/>
  <c r="C4452" i="2" s="1"/>
  <c r="B4451" i="2"/>
  <c r="C4451" i="2" s="1"/>
  <c r="B4450" i="2"/>
  <c r="C4450" i="2" s="1"/>
  <c r="B4449" i="2"/>
  <c r="C4449" i="2" s="1"/>
  <c r="B4448" i="2"/>
  <c r="C4448" i="2" s="1"/>
  <c r="B4447" i="2"/>
  <c r="C4447" i="2" s="1"/>
  <c r="B4446" i="2"/>
  <c r="C4446" i="2" s="1"/>
  <c r="B4445" i="2"/>
  <c r="C4445" i="2" s="1"/>
  <c r="B4444" i="2"/>
  <c r="C4444" i="2" s="1"/>
  <c r="B4443" i="2"/>
  <c r="C4443" i="2" s="1"/>
  <c r="B4442" i="2"/>
  <c r="C4442" i="2" s="1"/>
  <c r="B4441" i="2"/>
  <c r="C4441" i="2" s="1"/>
  <c r="B4440" i="2"/>
  <c r="C4440" i="2" s="1"/>
  <c r="B4439" i="2"/>
  <c r="C4439" i="2" s="1"/>
  <c r="B4438" i="2"/>
  <c r="C4438" i="2" s="1"/>
  <c r="B4437" i="2"/>
  <c r="C4437" i="2" s="1"/>
  <c r="B4436" i="2"/>
  <c r="C4436" i="2" s="1"/>
  <c r="B4435" i="2"/>
  <c r="C4435" i="2" s="1"/>
  <c r="B4434" i="2"/>
  <c r="C4434" i="2" s="1"/>
  <c r="B4433" i="2"/>
  <c r="C4433" i="2" s="1"/>
  <c r="B4432" i="2"/>
  <c r="C4432" i="2" s="1"/>
  <c r="B4431" i="2"/>
  <c r="C4431" i="2" s="1"/>
  <c r="B4430" i="2"/>
  <c r="C4430" i="2" s="1"/>
  <c r="B4429" i="2"/>
  <c r="C4429" i="2" s="1"/>
  <c r="B4428" i="2"/>
  <c r="C4428" i="2" s="1"/>
  <c r="B4427" i="2"/>
  <c r="C4427" i="2" s="1"/>
  <c r="B4426" i="2"/>
  <c r="C4426" i="2" s="1"/>
  <c r="B4425" i="2"/>
  <c r="C4425" i="2" s="1"/>
  <c r="B4424" i="2"/>
  <c r="C4424" i="2" s="1"/>
  <c r="B4423" i="2"/>
  <c r="C4423" i="2" s="1"/>
  <c r="B4422" i="2"/>
  <c r="C4422" i="2" s="1"/>
  <c r="B4421" i="2"/>
  <c r="C4421" i="2" s="1"/>
  <c r="B4420" i="2"/>
  <c r="C4420" i="2" s="1"/>
  <c r="B4419" i="2"/>
  <c r="C4419" i="2" s="1"/>
  <c r="B4418" i="2"/>
  <c r="C4418" i="2" s="1"/>
  <c r="B4417" i="2"/>
  <c r="C4417" i="2" s="1"/>
  <c r="B4416" i="2"/>
  <c r="C4416" i="2" s="1"/>
  <c r="B4415" i="2"/>
  <c r="C4415" i="2" s="1"/>
  <c r="B4414" i="2"/>
  <c r="C4414" i="2" s="1"/>
  <c r="B4413" i="2"/>
  <c r="C4413" i="2" s="1"/>
  <c r="B4412" i="2"/>
  <c r="C4412" i="2" s="1"/>
  <c r="B4411" i="2"/>
  <c r="C4411" i="2" s="1"/>
  <c r="B4410" i="2"/>
  <c r="C4410" i="2" s="1"/>
  <c r="B4409" i="2"/>
  <c r="C4409" i="2" s="1"/>
  <c r="B4408" i="2"/>
  <c r="C4408" i="2" s="1"/>
  <c r="B4407" i="2"/>
  <c r="C4407" i="2" s="1"/>
  <c r="B4406" i="2"/>
  <c r="C4406" i="2" s="1"/>
  <c r="B4405" i="2"/>
  <c r="C4405" i="2" s="1"/>
  <c r="B4404" i="2"/>
  <c r="C4404" i="2" s="1"/>
  <c r="B4403" i="2"/>
  <c r="C4403" i="2" s="1"/>
  <c r="B4402" i="2"/>
  <c r="C4402" i="2" s="1"/>
  <c r="B4401" i="2"/>
  <c r="C4401" i="2" s="1"/>
  <c r="B4400" i="2"/>
  <c r="C4400" i="2" s="1"/>
  <c r="B4399" i="2"/>
  <c r="C4399" i="2" s="1"/>
  <c r="B4398" i="2"/>
  <c r="C4398" i="2" s="1"/>
  <c r="B4397" i="2"/>
  <c r="C4397" i="2" s="1"/>
  <c r="B4396" i="2"/>
  <c r="C4396" i="2" s="1"/>
  <c r="B4395" i="2"/>
  <c r="C4395" i="2" s="1"/>
  <c r="B4394" i="2"/>
  <c r="C4394" i="2" s="1"/>
  <c r="B4393" i="2"/>
  <c r="C4393" i="2" s="1"/>
  <c r="B4392" i="2"/>
  <c r="C4392" i="2" s="1"/>
  <c r="B4391" i="2"/>
  <c r="C4391" i="2" s="1"/>
  <c r="B4390" i="2"/>
  <c r="C4390" i="2" s="1"/>
  <c r="B4389" i="2"/>
  <c r="C4389" i="2" s="1"/>
  <c r="B4388" i="2"/>
  <c r="C4388" i="2" s="1"/>
  <c r="B4387" i="2"/>
  <c r="C4387" i="2" s="1"/>
  <c r="B4386" i="2"/>
  <c r="C4386" i="2" s="1"/>
  <c r="B4385" i="2"/>
  <c r="C4385" i="2" s="1"/>
  <c r="B4384" i="2"/>
  <c r="C4384" i="2" s="1"/>
  <c r="B4383" i="2"/>
  <c r="C4383" i="2" s="1"/>
  <c r="B4382" i="2"/>
  <c r="C4382" i="2" s="1"/>
  <c r="B4381" i="2"/>
  <c r="C4381" i="2" s="1"/>
  <c r="B4380" i="2"/>
  <c r="C4380" i="2" s="1"/>
  <c r="B4379" i="2"/>
  <c r="C4379" i="2" s="1"/>
  <c r="B4378" i="2"/>
  <c r="C4378" i="2" s="1"/>
  <c r="B4377" i="2"/>
  <c r="C4377" i="2" s="1"/>
  <c r="B4376" i="2"/>
  <c r="C4376" i="2" s="1"/>
  <c r="B4375" i="2"/>
  <c r="C4375" i="2" s="1"/>
  <c r="B4374" i="2"/>
  <c r="C4374" i="2" s="1"/>
  <c r="B4373" i="2"/>
  <c r="C4373" i="2" s="1"/>
  <c r="B4372" i="2"/>
  <c r="C4372" i="2" s="1"/>
  <c r="B4371" i="2"/>
  <c r="C4371" i="2" s="1"/>
  <c r="B4370" i="2"/>
  <c r="C4370" i="2" s="1"/>
  <c r="B4369" i="2"/>
  <c r="C4369" i="2" s="1"/>
  <c r="B4368" i="2"/>
  <c r="C4368" i="2" s="1"/>
  <c r="B4367" i="2"/>
  <c r="C4367" i="2" s="1"/>
  <c r="B4366" i="2"/>
  <c r="C4366" i="2" s="1"/>
  <c r="B4365" i="2"/>
  <c r="C4365" i="2" s="1"/>
  <c r="B4364" i="2"/>
  <c r="C4364" i="2" s="1"/>
  <c r="B4363" i="2"/>
  <c r="C4363" i="2" s="1"/>
  <c r="B4362" i="2"/>
  <c r="C4362" i="2" s="1"/>
  <c r="B4361" i="2"/>
  <c r="C4361" i="2" s="1"/>
  <c r="B4360" i="2"/>
  <c r="C4360" i="2" s="1"/>
  <c r="B4359" i="2"/>
  <c r="C4359" i="2" s="1"/>
  <c r="B4358" i="2"/>
  <c r="C4358" i="2" s="1"/>
  <c r="B4357" i="2"/>
  <c r="C4357" i="2" s="1"/>
  <c r="B4356" i="2"/>
  <c r="C4356" i="2" s="1"/>
  <c r="B4355" i="2"/>
  <c r="C4355" i="2" s="1"/>
  <c r="B4354" i="2"/>
  <c r="C4354" i="2" s="1"/>
  <c r="B4353" i="2"/>
  <c r="C4353" i="2" s="1"/>
  <c r="B4352" i="2"/>
  <c r="C4352" i="2" s="1"/>
  <c r="B4351" i="2"/>
  <c r="C4351" i="2" s="1"/>
  <c r="B4350" i="2"/>
  <c r="C4350" i="2" s="1"/>
  <c r="B4349" i="2"/>
  <c r="C4349" i="2" s="1"/>
  <c r="B4348" i="2"/>
  <c r="C4348" i="2" s="1"/>
  <c r="B4347" i="2"/>
  <c r="C4347" i="2" s="1"/>
  <c r="B4346" i="2"/>
  <c r="C4346" i="2" s="1"/>
  <c r="B4345" i="2"/>
  <c r="C4345" i="2" s="1"/>
  <c r="B4344" i="2"/>
  <c r="C4344" i="2" s="1"/>
  <c r="B4343" i="2"/>
  <c r="C4343" i="2" s="1"/>
  <c r="B4342" i="2"/>
  <c r="C4342" i="2" s="1"/>
  <c r="B4341" i="2"/>
  <c r="C4341" i="2" s="1"/>
  <c r="B4340" i="2"/>
  <c r="C4340" i="2" s="1"/>
  <c r="B4339" i="2"/>
  <c r="C4339" i="2" s="1"/>
  <c r="B4338" i="2"/>
  <c r="C4338" i="2" s="1"/>
  <c r="B4337" i="2"/>
  <c r="C4337" i="2" s="1"/>
  <c r="B4336" i="2"/>
  <c r="C4336" i="2" s="1"/>
  <c r="B4335" i="2"/>
  <c r="C4335" i="2" s="1"/>
  <c r="B4334" i="2"/>
  <c r="C4334" i="2" s="1"/>
  <c r="B4333" i="2"/>
  <c r="C4333" i="2" s="1"/>
  <c r="B4332" i="2"/>
  <c r="C4332" i="2" s="1"/>
  <c r="B4331" i="2"/>
  <c r="C4331" i="2" s="1"/>
  <c r="B4330" i="2"/>
  <c r="C4330" i="2" s="1"/>
  <c r="B4329" i="2"/>
  <c r="C4329" i="2" s="1"/>
  <c r="B4328" i="2"/>
  <c r="C4328" i="2" s="1"/>
  <c r="B4327" i="2"/>
  <c r="C4327" i="2" s="1"/>
  <c r="B4326" i="2"/>
  <c r="C4326" i="2" s="1"/>
  <c r="B4325" i="2"/>
  <c r="C4325" i="2" s="1"/>
  <c r="B4324" i="2"/>
  <c r="C4324" i="2" s="1"/>
  <c r="B4323" i="2"/>
  <c r="C4323" i="2" s="1"/>
  <c r="B4322" i="2"/>
  <c r="C4322" i="2" s="1"/>
  <c r="B4321" i="2"/>
  <c r="C4321" i="2" s="1"/>
  <c r="B4320" i="2"/>
  <c r="C4320" i="2" s="1"/>
  <c r="B4319" i="2"/>
  <c r="C4319" i="2" s="1"/>
  <c r="B4318" i="2"/>
  <c r="C4318" i="2" s="1"/>
  <c r="B4317" i="2"/>
  <c r="C4317" i="2" s="1"/>
  <c r="B4316" i="2"/>
  <c r="C4316" i="2" s="1"/>
  <c r="B4315" i="2"/>
  <c r="C4315" i="2" s="1"/>
  <c r="B4314" i="2"/>
  <c r="C4314" i="2" s="1"/>
  <c r="B4313" i="2"/>
  <c r="C4313" i="2" s="1"/>
  <c r="B4312" i="2"/>
  <c r="C4312" i="2" s="1"/>
  <c r="B4311" i="2"/>
  <c r="C4311" i="2" s="1"/>
  <c r="B4310" i="2"/>
  <c r="C4310" i="2" s="1"/>
  <c r="B4309" i="2"/>
  <c r="C4309" i="2" s="1"/>
  <c r="B4308" i="2"/>
  <c r="C4308" i="2" s="1"/>
  <c r="B4307" i="2"/>
  <c r="C4307" i="2" s="1"/>
  <c r="B4306" i="2"/>
  <c r="C4306" i="2" s="1"/>
  <c r="B4305" i="2"/>
  <c r="C4305" i="2" s="1"/>
  <c r="B4304" i="2"/>
  <c r="C4304" i="2" s="1"/>
  <c r="B4303" i="2"/>
  <c r="C4303" i="2" s="1"/>
  <c r="B4302" i="2"/>
  <c r="C4302" i="2" s="1"/>
  <c r="B4301" i="2"/>
  <c r="C4301" i="2" s="1"/>
  <c r="B4300" i="2"/>
  <c r="C4300" i="2" s="1"/>
  <c r="B4299" i="2"/>
  <c r="C4299" i="2" s="1"/>
  <c r="B4298" i="2"/>
  <c r="C4298" i="2" s="1"/>
  <c r="B4297" i="2"/>
  <c r="C4297" i="2" s="1"/>
  <c r="B4296" i="2"/>
  <c r="C4296" i="2" s="1"/>
  <c r="B4295" i="2"/>
  <c r="C4295" i="2" s="1"/>
  <c r="B4294" i="2"/>
  <c r="C4294" i="2" s="1"/>
  <c r="B4293" i="2"/>
  <c r="C4293" i="2" s="1"/>
  <c r="B4292" i="2"/>
  <c r="C4292" i="2" s="1"/>
  <c r="B4291" i="2"/>
  <c r="C4291" i="2" s="1"/>
  <c r="B4290" i="2"/>
  <c r="C4290" i="2" s="1"/>
  <c r="B4289" i="2"/>
  <c r="C4289" i="2" s="1"/>
  <c r="B4288" i="2"/>
  <c r="C4288" i="2" s="1"/>
  <c r="B4287" i="2"/>
  <c r="C4287" i="2" s="1"/>
  <c r="B4286" i="2"/>
  <c r="C4286" i="2" s="1"/>
  <c r="B4285" i="2"/>
  <c r="C4285" i="2" s="1"/>
  <c r="B4284" i="2"/>
  <c r="C4284" i="2" s="1"/>
  <c r="B4283" i="2"/>
  <c r="C4283" i="2" s="1"/>
  <c r="B4282" i="2"/>
  <c r="C4282" i="2" s="1"/>
  <c r="B4281" i="2"/>
  <c r="C4281" i="2" s="1"/>
  <c r="B4280" i="2"/>
  <c r="C4280" i="2" s="1"/>
  <c r="B4279" i="2"/>
  <c r="C4279" i="2" s="1"/>
  <c r="B4278" i="2"/>
  <c r="C4278" i="2" s="1"/>
  <c r="B4277" i="2"/>
  <c r="C4277" i="2" s="1"/>
  <c r="B4276" i="2"/>
  <c r="C4276" i="2" s="1"/>
  <c r="B4275" i="2"/>
  <c r="C4275" i="2" s="1"/>
  <c r="B4274" i="2"/>
  <c r="C4274" i="2" s="1"/>
  <c r="B4273" i="2"/>
  <c r="C4273" i="2" s="1"/>
  <c r="B4272" i="2"/>
  <c r="C4272" i="2" s="1"/>
  <c r="B4271" i="2"/>
  <c r="C4271" i="2" s="1"/>
  <c r="B4270" i="2"/>
  <c r="C4270" i="2" s="1"/>
  <c r="B4269" i="2"/>
  <c r="C4269" i="2" s="1"/>
  <c r="B4268" i="2"/>
  <c r="C4268" i="2" s="1"/>
  <c r="B4267" i="2"/>
  <c r="C4267" i="2" s="1"/>
  <c r="B4266" i="2"/>
  <c r="C4266" i="2" s="1"/>
  <c r="B4265" i="2"/>
  <c r="C4265" i="2" s="1"/>
  <c r="B4264" i="2"/>
  <c r="C4264" i="2" s="1"/>
  <c r="B4263" i="2"/>
  <c r="C4263" i="2" s="1"/>
  <c r="B4262" i="2"/>
  <c r="C4262" i="2" s="1"/>
  <c r="B4261" i="2"/>
  <c r="C4261" i="2" s="1"/>
  <c r="B4260" i="2"/>
  <c r="C4260" i="2" s="1"/>
  <c r="B4259" i="2"/>
  <c r="C4259" i="2" s="1"/>
  <c r="B4258" i="2"/>
  <c r="C4258" i="2" s="1"/>
  <c r="B4257" i="2"/>
  <c r="C4257" i="2" s="1"/>
  <c r="B4256" i="2"/>
  <c r="C4256" i="2" s="1"/>
  <c r="B4255" i="2"/>
  <c r="C4255" i="2" s="1"/>
  <c r="B4254" i="2"/>
  <c r="C4254" i="2" s="1"/>
  <c r="B4253" i="2"/>
  <c r="C4253" i="2" s="1"/>
  <c r="B4252" i="2"/>
  <c r="C4252" i="2" s="1"/>
  <c r="B4251" i="2"/>
  <c r="C4251" i="2" s="1"/>
  <c r="B4250" i="2"/>
  <c r="C4250" i="2" s="1"/>
  <c r="B4249" i="2"/>
  <c r="C4249" i="2" s="1"/>
  <c r="B4248" i="2"/>
  <c r="C4248" i="2" s="1"/>
  <c r="B4247" i="2"/>
  <c r="C4247" i="2" s="1"/>
  <c r="B4246" i="2"/>
  <c r="C4246" i="2" s="1"/>
  <c r="B4245" i="2"/>
  <c r="C4245" i="2" s="1"/>
  <c r="B4244" i="2"/>
  <c r="C4244" i="2" s="1"/>
  <c r="B4243" i="2"/>
  <c r="C4243" i="2" s="1"/>
  <c r="B4242" i="2"/>
  <c r="C4242" i="2" s="1"/>
  <c r="B4241" i="2"/>
  <c r="C4241" i="2" s="1"/>
  <c r="B4240" i="2"/>
  <c r="C4240" i="2" s="1"/>
  <c r="B4239" i="2"/>
  <c r="C4239" i="2" s="1"/>
  <c r="B4238" i="2"/>
  <c r="C4238" i="2" s="1"/>
  <c r="B4237" i="2"/>
  <c r="C4237" i="2" s="1"/>
  <c r="B4236" i="2"/>
  <c r="C4236" i="2" s="1"/>
  <c r="B4235" i="2"/>
  <c r="C4235" i="2" s="1"/>
  <c r="B4234" i="2"/>
  <c r="C4234" i="2" s="1"/>
  <c r="B4233" i="2"/>
  <c r="C4233" i="2" s="1"/>
  <c r="B4232" i="2"/>
  <c r="C4232" i="2" s="1"/>
  <c r="B4231" i="2"/>
  <c r="C4231" i="2" s="1"/>
  <c r="B4230" i="2"/>
  <c r="C4230" i="2" s="1"/>
  <c r="B4229" i="2"/>
  <c r="C4229" i="2" s="1"/>
  <c r="B4228" i="2"/>
  <c r="C4228" i="2" s="1"/>
  <c r="B4227" i="2"/>
  <c r="C4227" i="2" s="1"/>
  <c r="B4226" i="2"/>
  <c r="C4226" i="2" s="1"/>
  <c r="B4225" i="2"/>
  <c r="C4225" i="2" s="1"/>
  <c r="B4224" i="2"/>
  <c r="C4224" i="2" s="1"/>
  <c r="B4223" i="2"/>
  <c r="C4223" i="2" s="1"/>
  <c r="B4222" i="2"/>
  <c r="C4222" i="2" s="1"/>
  <c r="B4221" i="2"/>
  <c r="C4221" i="2" s="1"/>
  <c r="B4220" i="2"/>
  <c r="C4220" i="2" s="1"/>
  <c r="B4219" i="2"/>
  <c r="C4219" i="2" s="1"/>
  <c r="B4218" i="2"/>
  <c r="C4218" i="2" s="1"/>
  <c r="B4217" i="2"/>
  <c r="C4217" i="2" s="1"/>
  <c r="B4216" i="2"/>
  <c r="C4216" i="2" s="1"/>
  <c r="B4215" i="2"/>
  <c r="C4215" i="2" s="1"/>
  <c r="B4214" i="2"/>
  <c r="C4214" i="2" s="1"/>
  <c r="B4213" i="2"/>
  <c r="C4213" i="2" s="1"/>
  <c r="B4212" i="2"/>
  <c r="C4212" i="2" s="1"/>
  <c r="B4211" i="2"/>
  <c r="C4211" i="2" s="1"/>
  <c r="B4210" i="2"/>
  <c r="C4210" i="2" s="1"/>
  <c r="B4209" i="2"/>
  <c r="C4209" i="2" s="1"/>
  <c r="B4208" i="2"/>
  <c r="C4208" i="2" s="1"/>
  <c r="B4207" i="2"/>
  <c r="C4207" i="2" s="1"/>
  <c r="B4206" i="2"/>
  <c r="C4206" i="2" s="1"/>
  <c r="B4205" i="2"/>
  <c r="C4205" i="2" s="1"/>
  <c r="B4204" i="2"/>
  <c r="C4204" i="2" s="1"/>
  <c r="B4203" i="2"/>
  <c r="C4203" i="2" s="1"/>
  <c r="B4202" i="2"/>
  <c r="C4202" i="2" s="1"/>
  <c r="B4201" i="2"/>
  <c r="C4201" i="2" s="1"/>
  <c r="B4200" i="2"/>
  <c r="C4200" i="2" s="1"/>
  <c r="B4199" i="2"/>
  <c r="C4199" i="2" s="1"/>
  <c r="B4198" i="2"/>
  <c r="C4198" i="2" s="1"/>
  <c r="B4197" i="2"/>
  <c r="C4197" i="2" s="1"/>
  <c r="B4196" i="2"/>
  <c r="C4196" i="2" s="1"/>
  <c r="B4195" i="2"/>
  <c r="C4195" i="2" s="1"/>
  <c r="B4194" i="2"/>
  <c r="C4194" i="2" s="1"/>
  <c r="B4193" i="2"/>
  <c r="C4193" i="2" s="1"/>
  <c r="B4192" i="2"/>
  <c r="C4192" i="2" s="1"/>
  <c r="B4191" i="2"/>
  <c r="C4191" i="2" s="1"/>
  <c r="B4190" i="2"/>
  <c r="C4190" i="2" s="1"/>
  <c r="B4189" i="2"/>
  <c r="C4189" i="2" s="1"/>
  <c r="B4188" i="2"/>
  <c r="C4188" i="2" s="1"/>
  <c r="B4187" i="2"/>
  <c r="C4187" i="2" s="1"/>
  <c r="B4186" i="2"/>
  <c r="C4186" i="2" s="1"/>
  <c r="B4185" i="2"/>
  <c r="C4185" i="2" s="1"/>
  <c r="B4184" i="2"/>
  <c r="C4184" i="2" s="1"/>
  <c r="B4183" i="2"/>
  <c r="C4183" i="2" s="1"/>
  <c r="B4182" i="2"/>
  <c r="C4182" i="2" s="1"/>
  <c r="B4181" i="2"/>
  <c r="C4181" i="2" s="1"/>
  <c r="B4180" i="2"/>
  <c r="C4180" i="2" s="1"/>
  <c r="B4179" i="2"/>
  <c r="C4179" i="2" s="1"/>
  <c r="B4178" i="2"/>
  <c r="C4178" i="2" s="1"/>
  <c r="B4177" i="2"/>
  <c r="C4177" i="2" s="1"/>
  <c r="B4176" i="2"/>
  <c r="C4176" i="2" s="1"/>
  <c r="B4175" i="2"/>
  <c r="C4175" i="2" s="1"/>
  <c r="B4174" i="2"/>
  <c r="C4174" i="2" s="1"/>
  <c r="B4173" i="2"/>
  <c r="C4173" i="2" s="1"/>
  <c r="B4172" i="2"/>
  <c r="C4172" i="2" s="1"/>
  <c r="B4171" i="2"/>
  <c r="C4171" i="2" s="1"/>
  <c r="B4170" i="2"/>
  <c r="C4170" i="2" s="1"/>
  <c r="B4169" i="2"/>
  <c r="C4169" i="2" s="1"/>
  <c r="B4168" i="2"/>
  <c r="C4168" i="2" s="1"/>
  <c r="B4167" i="2"/>
  <c r="C4167" i="2" s="1"/>
  <c r="B4166" i="2"/>
  <c r="C4166" i="2" s="1"/>
  <c r="B4165" i="2"/>
  <c r="C4165" i="2" s="1"/>
  <c r="B4164" i="2"/>
  <c r="C4164" i="2" s="1"/>
  <c r="B4163" i="2"/>
  <c r="C4163" i="2" s="1"/>
  <c r="B4162" i="2"/>
  <c r="C4162" i="2" s="1"/>
  <c r="B4161" i="2"/>
  <c r="C4161" i="2" s="1"/>
  <c r="B4160" i="2"/>
  <c r="C4160" i="2" s="1"/>
  <c r="B4159" i="2"/>
  <c r="C4159" i="2" s="1"/>
  <c r="B4158" i="2"/>
  <c r="C4158" i="2" s="1"/>
  <c r="B4157" i="2"/>
  <c r="C4157" i="2" s="1"/>
  <c r="B4156" i="2"/>
  <c r="C4156" i="2" s="1"/>
  <c r="B4155" i="2"/>
  <c r="C4155" i="2" s="1"/>
  <c r="B4154" i="2"/>
  <c r="C4154" i="2" s="1"/>
  <c r="B4153" i="2"/>
  <c r="C4153" i="2" s="1"/>
  <c r="B4152" i="2"/>
  <c r="C4152" i="2" s="1"/>
  <c r="B4151" i="2"/>
  <c r="C4151" i="2" s="1"/>
  <c r="B4150" i="2"/>
  <c r="C4150" i="2" s="1"/>
  <c r="B4149" i="2"/>
  <c r="C4149" i="2" s="1"/>
  <c r="B4148" i="2"/>
  <c r="C4148" i="2" s="1"/>
  <c r="B4147" i="2"/>
  <c r="C4147" i="2" s="1"/>
  <c r="B4146" i="2"/>
  <c r="C4146" i="2" s="1"/>
  <c r="B4145" i="2"/>
  <c r="C4145" i="2" s="1"/>
  <c r="B4144" i="2"/>
  <c r="C4144" i="2" s="1"/>
  <c r="B4143" i="2"/>
  <c r="C4143" i="2" s="1"/>
  <c r="B4142" i="2"/>
  <c r="C4142" i="2" s="1"/>
  <c r="B4141" i="2"/>
  <c r="C4141" i="2" s="1"/>
  <c r="B4140" i="2"/>
  <c r="C4140" i="2" s="1"/>
  <c r="B4139" i="2"/>
  <c r="C4139" i="2" s="1"/>
  <c r="B4138" i="2"/>
  <c r="C4138" i="2" s="1"/>
  <c r="B4137" i="2"/>
  <c r="C4137" i="2" s="1"/>
  <c r="B4136" i="2"/>
  <c r="C4136" i="2" s="1"/>
  <c r="B4135" i="2"/>
  <c r="C4135" i="2" s="1"/>
  <c r="B4134" i="2"/>
  <c r="C4134" i="2" s="1"/>
  <c r="B4133" i="2"/>
  <c r="C4133" i="2" s="1"/>
  <c r="B4132" i="2"/>
  <c r="C4132" i="2" s="1"/>
  <c r="B4131" i="2"/>
  <c r="C4131" i="2" s="1"/>
  <c r="B4130" i="2"/>
  <c r="C4130" i="2" s="1"/>
  <c r="B4129" i="2"/>
  <c r="C4129" i="2" s="1"/>
  <c r="B4128" i="2"/>
  <c r="C4128" i="2" s="1"/>
  <c r="B4127" i="2"/>
  <c r="C4127" i="2" s="1"/>
  <c r="B4126" i="2"/>
  <c r="C4126" i="2" s="1"/>
  <c r="B4125" i="2"/>
  <c r="C4125" i="2" s="1"/>
  <c r="B4124" i="2"/>
  <c r="C4124" i="2" s="1"/>
  <c r="B4123" i="2"/>
  <c r="C4123" i="2" s="1"/>
  <c r="B4122" i="2"/>
  <c r="C4122" i="2" s="1"/>
  <c r="B4121" i="2"/>
  <c r="C4121" i="2" s="1"/>
  <c r="B4120" i="2"/>
  <c r="C4120" i="2" s="1"/>
  <c r="B4119" i="2"/>
  <c r="C4119" i="2" s="1"/>
  <c r="B4118" i="2"/>
  <c r="C4118" i="2" s="1"/>
  <c r="B4117" i="2"/>
  <c r="C4117" i="2" s="1"/>
  <c r="B4116" i="2"/>
  <c r="C4116" i="2" s="1"/>
  <c r="B4115" i="2"/>
  <c r="C4115" i="2" s="1"/>
  <c r="B4114" i="2"/>
  <c r="C4114" i="2" s="1"/>
  <c r="B4113" i="2"/>
  <c r="C4113" i="2" s="1"/>
  <c r="B4112" i="2"/>
  <c r="C4112" i="2" s="1"/>
  <c r="B4111" i="2"/>
  <c r="C4111" i="2" s="1"/>
  <c r="B4110" i="2"/>
  <c r="C4110" i="2" s="1"/>
  <c r="B4109" i="2"/>
  <c r="C4109" i="2" s="1"/>
  <c r="B4108" i="2"/>
  <c r="C4108" i="2" s="1"/>
  <c r="B4107" i="2"/>
  <c r="C4107" i="2" s="1"/>
  <c r="B4106" i="2"/>
  <c r="C4106" i="2" s="1"/>
  <c r="B4105" i="2"/>
  <c r="C4105" i="2" s="1"/>
  <c r="B4104" i="2"/>
  <c r="C4104" i="2" s="1"/>
  <c r="B4103" i="2"/>
  <c r="C4103" i="2" s="1"/>
  <c r="B4102" i="2"/>
  <c r="C4102" i="2" s="1"/>
  <c r="B4101" i="2"/>
  <c r="C4101" i="2" s="1"/>
  <c r="B4100" i="2"/>
  <c r="C4100" i="2" s="1"/>
  <c r="B4099" i="2"/>
  <c r="C4099" i="2" s="1"/>
  <c r="B4098" i="2"/>
  <c r="C4098" i="2" s="1"/>
  <c r="B4097" i="2"/>
  <c r="C4097" i="2" s="1"/>
  <c r="B4096" i="2"/>
  <c r="C4096" i="2" s="1"/>
  <c r="B4095" i="2"/>
  <c r="C4095" i="2" s="1"/>
  <c r="B4094" i="2"/>
  <c r="C4094" i="2" s="1"/>
  <c r="B4093" i="2"/>
  <c r="C4093" i="2" s="1"/>
  <c r="B4092" i="2"/>
  <c r="C4092" i="2" s="1"/>
  <c r="B4091" i="2"/>
  <c r="C4091" i="2" s="1"/>
  <c r="B4090" i="2"/>
  <c r="C4090" i="2" s="1"/>
  <c r="B4089" i="2"/>
  <c r="C4089" i="2" s="1"/>
  <c r="B4088" i="2"/>
  <c r="C4088" i="2" s="1"/>
  <c r="B4087" i="2"/>
  <c r="C4087" i="2" s="1"/>
  <c r="B4086" i="2"/>
  <c r="C4086" i="2" s="1"/>
  <c r="B4085" i="2"/>
  <c r="C4085" i="2" s="1"/>
  <c r="B4084" i="2"/>
  <c r="C4084" i="2" s="1"/>
  <c r="B4083" i="2"/>
  <c r="C4083" i="2" s="1"/>
  <c r="B4082" i="2"/>
  <c r="C4082" i="2" s="1"/>
  <c r="B4081" i="2"/>
  <c r="C4081" i="2" s="1"/>
  <c r="B4080" i="2"/>
  <c r="C4080" i="2" s="1"/>
  <c r="B4079" i="2"/>
  <c r="C4079" i="2" s="1"/>
  <c r="B4078" i="2"/>
  <c r="C4078" i="2" s="1"/>
  <c r="B4077" i="2"/>
  <c r="C4077" i="2" s="1"/>
  <c r="B4076" i="2"/>
  <c r="C4076" i="2" s="1"/>
  <c r="B4075" i="2"/>
  <c r="C4075" i="2" s="1"/>
  <c r="B4074" i="2"/>
  <c r="C4074" i="2" s="1"/>
  <c r="B4073" i="2"/>
  <c r="C4073" i="2" s="1"/>
  <c r="B4072" i="2"/>
  <c r="C4072" i="2" s="1"/>
  <c r="B4071" i="2"/>
  <c r="C4071" i="2" s="1"/>
  <c r="B4070" i="2"/>
  <c r="C4070" i="2" s="1"/>
  <c r="B4069" i="2"/>
  <c r="C4069" i="2" s="1"/>
  <c r="B4068" i="2"/>
  <c r="C4068" i="2" s="1"/>
  <c r="B4067" i="2"/>
  <c r="C4067" i="2" s="1"/>
  <c r="B4066" i="2"/>
  <c r="C4066" i="2" s="1"/>
  <c r="B4065" i="2"/>
  <c r="C4065" i="2" s="1"/>
  <c r="B4064" i="2"/>
  <c r="C4064" i="2" s="1"/>
  <c r="B4063" i="2"/>
  <c r="C4063" i="2" s="1"/>
  <c r="B4062" i="2"/>
  <c r="C4062" i="2" s="1"/>
  <c r="B4061" i="2"/>
  <c r="C4061" i="2" s="1"/>
  <c r="B4060" i="2"/>
  <c r="C4060" i="2" s="1"/>
  <c r="B4059" i="2"/>
  <c r="C4059" i="2" s="1"/>
  <c r="B4058" i="2"/>
  <c r="C4058" i="2" s="1"/>
  <c r="B4057" i="2"/>
  <c r="C4057" i="2" s="1"/>
  <c r="B4056" i="2"/>
  <c r="C4056" i="2" s="1"/>
  <c r="B4055" i="2"/>
  <c r="C4055" i="2" s="1"/>
  <c r="B4054" i="2"/>
  <c r="C4054" i="2" s="1"/>
  <c r="B4053" i="2"/>
  <c r="C4053" i="2" s="1"/>
  <c r="B4052" i="2"/>
  <c r="C4052" i="2" s="1"/>
  <c r="B4051" i="2"/>
  <c r="C4051" i="2" s="1"/>
  <c r="B4050" i="2"/>
  <c r="C4050" i="2" s="1"/>
  <c r="B4049" i="2"/>
  <c r="C4049" i="2" s="1"/>
  <c r="B4048" i="2"/>
  <c r="C4048" i="2" s="1"/>
  <c r="B4047" i="2"/>
  <c r="C4047" i="2" s="1"/>
  <c r="B4046" i="2"/>
  <c r="C4046" i="2" s="1"/>
  <c r="B4045" i="2"/>
  <c r="C4045" i="2" s="1"/>
  <c r="B4044" i="2"/>
  <c r="C4044" i="2" s="1"/>
  <c r="B4043" i="2"/>
  <c r="C4043" i="2" s="1"/>
  <c r="B4042" i="2"/>
  <c r="C4042" i="2" s="1"/>
  <c r="B4041" i="2"/>
  <c r="C4041" i="2" s="1"/>
  <c r="B4040" i="2"/>
  <c r="C4040" i="2" s="1"/>
  <c r="B4039" i="2"/>
  <c r="C4039" i="2" s="1"/>
  <c r="B4038" i="2"/>
  <c r="C4038" i="2" s="1"/>
  <c r="B4037" i="2"/>
  <c r="C4037" i="2" s="1"/>
  <c r="B4036" i="2"/>
  <c r="C4036" i="2" s="1"/>
  <c r="B4035" i="2"/>
  <c r="C4035" i="2" s="1"/>
  <c r="B4034" i="2"/>
  <c r="C4034" i="2" s="1"/>
  <c r="B4033" i="2"/>
  <c r="C4033" i="2" s="1"/>
  <c r="B4032" i="2"/>
  <c r="C4032" i="2" s="1"/>
  <c r="B4031" i="2"/>
  <c r="C4031" i="2" s="1"/>
  <c r="B4030" i="2"/>
  <c r="C4030" i="2" s="1"/>
  <c r="B4029" i="2"/>
  <c r="C4029" i="2" s="1"/>
  <c r="B4028" i="2"/>
  <c r="C4028" i="2" s="1"/>
  <c r="B4027" i="2"/>
  <c r="C4027" i="2" s="1"/>
  <c r="B4026" i="2"/>
  <c r="C4026" i="2" s="1"/>
  <c r="B4025" i="2"/>
  <c r="C4025" i="2" s="1"/>
  <c r="B4024" i="2"/>
  <c r="C4024" i="2" s="1"/>
  <c r="B4023" i="2"/>
  <c r="C4023" i="2" s="1"/>
  <c r="B4022" i="2"/>
  <c r="C4022" i="2" s="1"/>
  <c r="B4021" i="2"/>
  <c r="C4021" i="2" s="1"/>
  <c r="B4020" i="2"/>
  <c r="C4020" i="2" s="1"/>
  <c r="B4019" i="2"/>
  <c r="C4019" i="2" s="1"/>
  <c r="B4018" i="2"/>
  <c r="C4018" i="2" s="1"/>
  <c r="B4017" i="2"/>
  <c r="C4017" i="2" s="1"/>
  <c r="B4016" i="2"/>
  <c r="C4016" i="2" s="1"/>
  <c r="B4015" i="2"/>
  <c r="C4015" i="2" s="1"/>
  <c r="B4014" i="2"/>
  <c r="C4014" i="2" s="1"/>
  <c r="B4013" i="2"/>
  <c r="C4013" i="2" s="1"/>
  <c r="B4012" i="2"/>
  <c r="C4012" i="2" s="1"/>
  <c r="B4011" i="2"/>
  <c r="C4011" i="2" s="1"/>
  <c r="B4010" i="2"/>
  <c r="C4010" i="2" s="1"/>
  <c r="B4009" i="2"/>
  <c r="C4009" i="2" s="1"/>
  <c r="B4008" i="2"/>
  <c r="C4008" i="2" s="1"/>
  <c r="B4007" i="2"/>
  <c r="C4007" i="2" s="1"/>
  <c r="B4006" i="2"/>
  <c r="C4006" i="2" s="1"/>
  <c r="B4005" i="2"/>
  <c r="C4005" i="2" s="1"/>
  <c r="B4004" i="2"/>
  <c r="C4004" i="2" s="1"/>
  <c r="B4003" i="2"/>
  <c r="C4003" i="2" s="1"/>
  <c r="B4002" i="2"/>
  <c r="C4002" i="2" s="1"/>
  <c r="B4001" i="2"/>
  <c r="C4001" i="2" s="1"/>
  <c r="B4000" i="2"/>
  <c r="C4000" i="2" s="1"/>
  <c r="B3999" i="2"/>
  <c r="C3999" i="2" s="1"/>
  <c r="B3998" i="2"/>
  <c r="C3998" i="2" s="1"/>
  <c r="B3997" i="2"/>
  <c r="C3997" i="2" s="1"/>
  <c r="B3996" i="2"/>
  <c r="C3996" i="2" s="1"/>
  <c r="B3995" i="2"/>
  <c r="C3995" i="2" s="1"/>
  <c r="B3994" i="2"/>
  <c r="C3994" i="2" s="1"/>
  <c r="B3993" i="2"/>
  <c r="C3993" i="2" s="1"/>
  <c r="B3992" i="2"/>
  <c r="C3992" i="2" s="1"/>
  <c r="B3991" i="2"/>
  <c r="C3991" i="2" s="1"/>
  <c r="B3990" i="2"/>
  <c r="C3990" i="2" s="1"/>
  <c r="B3989" i="2"/>
  <c r="C3989" i="2" s="1"/>
  <c r="B3988" i="2"/>
  <c r="C3988" i="2" s="1"/>
  <c r="B3987" i="2"/>
  <c r="C3987" i="2" s="1"/>
  <c r="B3986" i="2"/>
  <c r="C3986" i="2" s="1"/>
  <c r="B3985" i="2"/>
  <c r="C3985" i="2" s="1"/>
  <c r="B3984" i="2"/>
  <c r="C3984" i="2" s="1"/>
  <c r="B3983" i="2"/>
  <c r="C3983" i="2" s="1"/>
  <c r="B3982" i="2"/>
  <c r="C3982" i="2" s="1"/>
  <c r="B3981" i="2"/>
  <c r="C3981" i="2" s="1"/>
  <c r="B3980" i="2"/>
  <c r="C3980" i="2" s="1"/>
  <c r="B3979" i="2"/>
  <c r="C3979" i="2" s="1"/>
  <c r="B3978" i="2"/>
  <c r="C3978" i="2" s="1"/>
  <c r="B3977" i="2"/>
  <c r="C3977" i="2" s="1"/>
  <c r="B3976" i="2"/>
  <c r="C3976" i="2" s="1"/>
  <c r="B3975" i="2"/>
  <c r="C3975" i="2" s="1"/>
  <c r="B3974" i="2"/>
  <c r="C3974" i="2" s="1"/>
  <c r="B3973" i="2"/>
  <c r="C3973" i="2" s="1"/>
  <c r="B3972" i="2"/>
  <c r="C3972" i="2" s="1"/>
  <c r="B3971" i="2"/>
  <c r="C3971" i="2" s="1"/>
  <c r="B3970" i="2"/>
  <c r="C3970" i="2" s="1"/>
  <c r="B3969" i="2"/>
  <c r="C3969" i="2" s="1"/>
  <c r="B3968" i="2"/>
  <c r="C3968" i="2" s="1"/>
  <c r="B3967" i="2"/>
  <c r="C3967" i="2" s="1"/>
  <c r="B3966" i="2"/>
  <c r="C3966" i="2" s="1"/>
  <c r="B3965" i="2"/>
  <c r="C3965" i="2" s="1"/>
  <c r="B3964" i="2"/>
  <c r="C3964" i="2" s="1"/>
  <c r="B3963" i="2"/>
  <c r="C3963" i="2" s="1"/>
  <c r="B3962" i="2"/>
  <c r="C3962" i="2" s="1"/>
  <c r="B3961" i="2"/>
  <c r="C3961" i="2" s="1"/>
  <c r="B3960" i="2"/>
  <c r="C3960" i="2" s="1"/>
  <c r="B3959" i="2"/>
  <c r="C3959" i="2" s="1"/>
  <c r="B3958" i="2"/>
  <c r="C3958" i="2" s="1"/>
  <c r="B3957" i="2"/>
  <c r="C3957" i="2" s="1"/>
  <c r="B3956" i="2"/>
  <c r="C3956" i="2" s="1"/>
  <c r="B3955" i="2"/>
  <c r="C3955" i="2" s="1"/>
  <c r="B3954" i="2"/>
  <c r="C3954" i="2" s="1"/>
  <c r="B3953" i="2"/>
  <c r="C3953" i="2" s="1"/>
  <c r="B3952" i="2"/>
  <c r="C3952" i="2" s="1"/>
  <c r="B3951" i="2"/>
  <c r="C3951" i="2" s="1"/>
  <c r="B3950" i="2"/>
  <c r="C3950" i="2" s="1"/>
  <c r="B3949" i="2"/>
  <c r="C3949" i="2" s="1"/>
  <c r="B3948" i="2"/>
  <c r="C3948" i="2" s="1"/>
  <c r="B3947" i="2"/>
  <c r="C3947" i="2" s="1"/>
  <c r="B3946" i="2"/>
  <c r="C3946" i="2" s="1"/>
  <c r="B3945" i="2"/>
  <c r="C3945" i="2" s="1"/>
  <c r="B3944" i="2"/>
  <c r="C3944" i="2" s="1"/>
  <c r="B3943" i="2"/>
  <c r="C3943" i="2" s="1"/>
  <c r="B3942" i="2"/>
  <c r="C3942" i="2" s="1"/>
  <c r="B3941" i="2"/>
  <c r="C3941" i="2" s="1"/>
  <c r="B3940" i="2"/>
  <c r="C3940" i="2" s="1"/>
  <c r="B3939" i="2"/>
  <c r="C3939" i="2" s="1"/>
  <c r="B3938" i="2"/>
  <c r="C3938" i="2" s="1"/>
  <c r="B3937" i="2"/>
  <c r="C3937" i="2" s="1"/>
  <c r="B3936" i="2"/>
  <c r="C3936" i="2" s="1"/>
  <c r="B3935" i="2"/>
  <c r="C3935" i="2" s="1"/>
  <c r="B3934" i="2"/>
  <c r="C3934" i="2" s="1"/>
  <c r="B3933" i="2"/>
  <c r="C3933" i="2" s="1"/>
  <c r="B3932" i="2"/>
  <c r="C3932" i="2" s="1"/>
  <c r="B3931" i="2"/>
  <c r="C3931" i="2" s="1"/>
  <c r="B3930" i="2"/>
  <c r="C3930" i="2" s="1"/>
  <c r="B3929" i="2"/>
  <c r="C3929" i="2" s="1"/>
  <c r="B3928" i="2"/>
  <c r="C3928" i="2" s="1"/>
  <c r="B3927" i="2"/>
  <c r="C3927" i="2" s="1"/>
  <c r="B3926" i="2"/>
  <c r="C3926" i="2" s="1"/>
  <c r="B3925" i="2"/>
  <c r="C3925" i="2" s="1"/>
  <c r="B3924" i="2"/>
  <c r="C3924" i="2" s="1"/>
  <c r="B3923" i="2"/>
  <c r="C3923" i="2" s="1"/>
  <c r="B3922" i="2"/>
  <c r="C3922" i="2" s="1"/>
  <c r="B3921" i="2"/>
  <c r="C3921" i="2" s="1"/>
  <c r="B3920" i="2"/>
  <c r="C3920" i="2" s="1"/>
  <c r="B3919" i="2"/>
  <c r="C3919" i="2" s="1"/>
  <c r="B3918" i="2"/>
  <c r="C3918" i="2" s="1"/>
  <c r="B3917" i="2"/>
  <c r="C3917" i="2" s="1"/>
  <c r="B3916" i="2"/>
  <c r="C3916" i="2" s="1"/>
  <c r="B3915" i="2"/>
  <c r="C3915" i="2" s="1"/>
  <c r="B3914" i="2"/>
  <c r="C3914" i="2" s="1"/>
  <c r="B3913" i="2"/>
  <c r="C3913" i="2" s="1"/>
  <c r="B3912" i="2"/>
  <c r="C3912" i="2" s="1"/>
  <c r="B3911" i="2"/>
  <c r="C3911" i="2" s="1"/>
  <c r="B3910" i="2"/>
  <c r="C3910" i="2" s="1"/>
  <c r="B3909" i="2"/>
  <c r="C3909" i="2" s="1"/>
  <c r="B3908" i="2"/>
  <c r="C3908" i="2" s="1"/>
  <c r="B3907" i="2"/>
  <c r="C3907" i="2" s="1"/>
  <c r="B3906" i="2"/>
  <c r="C3906" i="2" s="1"/>
  <c r="B3905" i="2"/>
  <c r="C3905" i="2" s="1"/>
  <c r="B3904" i="2"/>
  <c r="C3904" i="2" s="1"/>
  <c r="B3903" i="2"/>
  <c r="C3903" i="2" s="1"/>
  <c r="B3902" i="2"/>
  <c r="C3902" i="2" s="1"/>
  <c r="B3901" i="2"/>
  <c r="C3901" i="2" s="1"/>
  <c r="B3900" i="2"/>
  <c r="C3900" i="2" s="1"/>
  <c r="B3899" i="2"/>
  <c r="C3899" i="2" s="1"/>
  <c r="B3898" i="2"/>
  <c r="C3898" i="2" s="1"/>
  <c r="B3897" i="2"/>
  <c r="C3897" i="2" s="1"/>
  <c r="B3896" i="2"/>
  <c r="C3896" i="2" s="1"/>
  <c r="B3895" i="2"/>
  <c r="C3895" i="2" s="1"/>
  <c r="B3894" i="2"/>
  <c r="C3894" i="2" s="1"/>
  <c r="B3893" i="2"/>
  <c r="C3893" i="2" s="1"/>
  <c r="B3892" i="2"/>
  <c r="C3892" i="2" s="1"/>
  <c r="B3891" i="2"/>
  <c r="C3891" i="2" s="1"/>
  <c r="B3890" i="2"/>
  <c r="C3890" i="2" s="1"/>
  <c r="B3889" i="2"/>
  <c r="C3889" i="2" s="1"/>
  <c r="B3888" i="2"/>
  <c r="C3888" i="2" s="1"/>
  <c r="B3887" i="2"/>
  <c r="C3887" i="2" s="1"/>
  <c r="B3886" i="2"/>
  <c r="C3886" i="2" s="1"/>
  <c r="B3885" i="2"/>
  <c r="C3885" i="2" s="1"/>
  <c r="B3884" i="2"/>
  <c r="C3884" i="2" s="1"/>
  <c r="B3883" i="2"/>
  <c r="C3883" i="2" s="1"/>
  <c r="B3882" i="2"/>
  <c r="C3882" i="2" s="1"/>
  <c r="B3881" i="2"/>
  <c r="C3881" i="2" s="1"/>
  <c r="B3880" i="2"/>
  <c r="C3880" i="2" s="1"/>
  <c r="B3879" i="2"/>
  <c r="C3879" i="2" s="1"/>
  <c r="B3878" i="2"/>
  <c r="C3878" i="2" s="1"/>
  <c r="B3877" i="2"/>
  <c r="C3877" i="2" s="1"/>
  <c r="B3876" i="2"/>
  <c r="C3876" i="2" s="1"/>
  <c r="B3875" i="2"/>
  <c r="C3875" i="2" s="1"/>
  <c r="B3874" i="2"/>
  <c r="C3874" i="2" s="1"/>
  <c r="B3873" i="2"/>
  <c r="C3873" i="2" s="1"/>
  <c r="B3872" i="2"/>
  <c r="C3872" i="2" s="1"/>
  <c r="B3871" i="2"/>
  <c r="C3871" i="2" s="1"/>
  <c r="B3870" i="2"/>
  <c r="C3870" i="2" s="1"/>
  <c r="B3869" i="2"/>
  <c r="C3869" i="2" s="1"/>
  <c r="B3868" i="2"/>
  <c r="C3868" i="2" s="1"/>
  <c r="B3867" i="2"/>
  <c r="C3867" i="2" s="1"/>
  <c r="B3866" i="2"/>
  <c r="C3866" i="2" s="1"/>
  <c r="B3865" i="2"/>
  <c r="C3865" i="2" s="1"/>
  <c r="B3864" i="2"/>
  <c r="C3864" i="2" s="1"/>
  <c r="B3863" i="2"/>
  <c r="C3863" i="2" s="1"/>
  <c r="B3862" i="2"/>
  <c r="C3862" i="2" s="1"/>
  <c r="B3861" i="2"/>
  <c r="C3861" i="2" s="1"/>
  <c r="B3860" i="2"/>
  <c r="C3860" i="2" s="1"/>
  <c r="B3859" i="2"/>
  <c r="C3859" i="2" s="1"/>
  <c r="B3858" i="2"/>
  <c r="C3858" i="2" s="1"/>
  <c r="B3857" i="2"/>
  <c r="C3857" i="2" s="1"/>
  <c r="B3856" i="2"/>
  <c r="C3856" i="2" s="1"/>
  <c r="B3855" i="2"/>
  <c r="C3855" i="2" s="1"/>
  <c r="B3854" i="2"/>
  <c r="C3854" i="2" s="1"/>
  <c r="B3853" i="2"/>
  <c r="C3853" i="2" s="1"/>
  <c r="B3852" i="2"/>
  <c r="C3852" i="2" s="1"/>
  <c r="B3851" i="2"/>
  <c r="C3851" i="2" s="1"/>
  <c r="B3850" i="2"/>
  <c r="C3850" i="2" s="1"/>
  <c r="B3849" i="2"/>
  <c r="C3849" i="2" s="1"/>
  <c r="B3848" i="2"/>
  <c r="C3848" i="2" s="1"/>
  <c r="B3847" i="2"/>
  <c r="C3847" i="2" s="1"/>
  <c r="B3846" i="2"/>
  <c r="C3846" i="2" s="1"/>
  <c r="B3845" i="2"/>
  <c r="C3845" i="2" s="1"/>
  <c r="B3844" i="2"/>
  <c r="C3844" i="2" s="1"/>
  <c r="B3843" i="2"/>
  <c r="C3843" i="2" s="1"/>
  <c r="B3842" i="2"/>
  <c r="C3842" i="2" s="1"/>
  <c r="B3841" i="2"/>
  <c r="C3841" i="2" s="1"/>
  <c r="B3840" i="2"/>
  <c r="C3840" i="2" s="1"/>
  <c r="B3839" i="2"/>
  <c r="C3839" i="2" s="1"/>
  <c r="B3838" i="2"/>
  <c r="C3838" i="2" s="1"/>
  <c r="B3837" i="2"/>
  <c r="C3837" i="2" s="1"/>
  <c r="B3836" i="2"/>
  <c r="C3836" i="2" s="1"/>
  <c r="B3835" i="2"/>
  <c r="C3835" i="2" s="1"/>
  <c r="B3834" i="2"/>
  <c r="C3834" i="2" s="1"/>
  <c r="B3833" i="2"/>
  <c r="C3833" i="2" s="1"/>
  <c r="B3832" i="2"/>
  <c r="C3832" i="2" s="1"/>
  <c r="B3831" i="2"/>
  <c r="C3831" i="2" s="1"/>
  <c r="B3830" i="2"/>
  <c r="C3830" i="2" s="1"/>
  <c r="B3829" i="2"/>
  <c r="C3829" i="2" s="1"/>
  <c r="B3828" i="2"/>
  <c r="C3828" i="2" s="1"/>
  <c r="B3827" i="2"/>
  <c r="C3827" i="2" s="1"/>
  <c r="B3826" i="2"/>
  <c r="C3826" i="2" s="1"/>
  <c r="B3825" i="2"/>
  <c r="C3825" i="2" s="1"/>
  <c r="B3824" i="2"/>
  <c r="C3824" i="2" s="1"/>
  <c r="B3823" i="2"/>
  <c r="C3823" i="2" s="1"/>
  <c r="B3822" i="2"/>
  <c r="C3822" i="2" s="1"/>
  <c r="B3821" i="2"/>
  <c r="C3821" i="2" s="1"/>
  <c r="B3820" i="2"/>
  <c r="C3820" i="2" s="1"/>
  <c r="B3819" i="2"/>
  <c r="C3819" i="2" s="1"/>
  <c r="B3818" i="2"/>
  <c r="C3818" i="2" s="1"/>
  <c r="B3817" i="2"/>
  <c r="C3817" i="2" s="1"/>
  <c r="B3816" i="2"/>
  <c r="C3816" i="2" s="1"/>
  <c r="B3815" i="2"/>
  <c r="C3815" i="2" s="1"/>
  <c r="B3814" i="2"/>
  <c r="C3814" i="2" s="1"/>
  <c r="B3813" i="2"/>
  <c r="C3813" i="2" s="1"/>
  <c r="B3812" i="2"/>
  <c r="C3812" i="2" s="1"/>
  <c r="B3811" i="2"/>
  <c r="C3811" i="2" s="1"/>
  <c r="B3810" i="2"/>
  <c r="C3810" i="2" s="1"/>
  <c r="B3809" i="2"/>
  <c r="C3809" i="2" s="1"/>
  <c r="B3808" i="2"/>
  <c r="C3808" i="2" s="1"/>
  <c r="B3807" i="2"/>
  <c r="C3807" i="2" s="1"/>
  <c r="B3806" i="2"/>
  <c r="C3806" i="2" s="1"/>
  <c r="B3805" i="2"/>
  <c r="C3805" i="2" s="1"/>
  <c r="B3804" i="2"/>
  <c r="C3804" i="2" s="1"/>
  <c r="B3803" i="2"/>
  <c r="C3803" i="2" s="1"/>
  <c r="B3802" i="2"/>
  <c r="C3802" i="2" s="1"/>
  <c r="B3801" i="2"/>
  <c r="C3801" i="2" s="1"/>
  <c r="B3800" i="2"/>
  <c r="C3800" i="2" s="1"/>
  <c r="B3799" i="2"/>
  <c r="C3799" i="2" s="1"/>
  <c r="B3798" i="2"/>
  <c r="C3798" i="2" s="1"/>
  <c r="B3797" i="2"/>
  <c r="C3797" i="2" s="1"/>
  <c r="B3796" i="2"/>
  <c r="C3796" i="2" s="1"/>
  <c r="B3795" i="2"/>
  <c r="C3795" i="2" s="1"/>
  <c r="B3794" i="2"/>
  <c r="C3794" i="2" s="1"/>
  <c r="B3793" i="2"/>
  <c r="C3793" i="2" s="1"/>
  <c r="B3792" i="2"/>
  <c r="C3792" i="2" s="1"/>
  <c r="B3791" i="2"/>
  <c r="C3791" i="2" s="1"/>
  <c r="B3790" i="2"/>
  <c r="C3790" i="2" s="1"/>
  <c r="B3789" i="2"/>
  <c r="C3789" i="2" s="1"/>
  <c r="B3788" i="2"/>
  <c r="C3788" i="2" s="1"/>
  <c r="B3787" i="2"/>
  <c r="C3787" i="2" s="1"/>
  <c r="B3786" i="2"/>
  <c r="C3786" i="2" s="1"/>
  <c r="B3785" i="2"/>
  <c r="C3785" i="2" s="1"/>
  <c r="B3784" i="2"/>
  <c r="C3784" i="2" s="1"/>
  <c r="B3783" i="2"/>
  <c r="C3783" i="2" s="1"/>
  <c r="B3782" i="2"/>
  <c r="C3782" i="2" s="1"/>
  <c r="B3781" i="2"/>
  <c r="C3781" i="2" s="1"/>
  <c r="B3780" i="2"/>
  <c r="C3780" i="2" s="1"/>
  <c r="B3779" i="2"/>
  <c r="C3779" i="2" s="1"/>
  <c r="B3778" i="2"/>
  <c r="C3778" i="2" s="1"/>
  <c r="B3777" i="2"/>
  <c r="C3777" i="2" s="1"/>
  <c r="B3776" i="2"/>
  <c r="C3776" i="2" s="1"/>
  <c r="B3775" i="2"/>
  <c r="C3775" i="2" s="1"/>
  <c r="B3774" i="2"/>
  <c r="C3774" i="2" s="1"/>
  <c r="B3773" i="2"/>
  <c r="C3773" i="2" s="1"/>
  <c r="B3772" i="2"/>
  <c r="C3772" i="2" s="1"/>
  <c r="B3771" i="2"/>
  <c r="C3771" i="2" s="1"/>
  <c r="B3770" i="2"/>
  <c r="C3770" i="2" s="1"/>
  <c r="B3769" i="2"/>
  <c r="C3769" i="2" s="1"/>
  <c r="B3768" i="2"/>
  <c r="C3768" i="2" s="1"/>
  <c r="B3767" i="2"/>
  <c r="C3767" i="2" s="1"/>
  <c r="B3766" i="2"/>
  <c r="C3766" i="2" s="1"/>
  <c r="B3765" i="2"/>
  <c r="C3765" i="2" s="1"/>
  <c r="B3764" i="2"/>
  <c r="C3764" i="2" s="1"/>
  <c r="B3763" i="2"/>
  <c r="C3763" i="2" s="1"/>
  <c r="B3762" i="2"/>
  <c r="C3762" i="2" s="1"/>
  <c r="B3761" i="2"/>
  <c r="C3761" i="2" s="1"/>
  <c r="B3760" i="2"/>
  <c r="C3760" i="2" s="1"/>
  <c r="B3759" i="2"/>
  <c r="C3759" i="2" s="1"/>
  <c r="B3758" i="2"/>
  <c r="C3758" i="2" s="1"/>
  <c r="B3757" i="2"/>
  <c r="C3757" i="2" s="1"/>
  <c r="B3756" i="2"/>
  <c r="C3756" i="2" s="1"/>
  <c r="B3755" i="2"/>
  <c r="C3755" i="2" s="1"/>
  <c r="B3754" i="2"/>
  <c r="C3754" i="2" s="1"/>
  <c r="B3753" i="2"/>
  <c r="C3753" i="2" s="1"/>
  <c r="B3752" i="2"/>
  <c r="C3752" i="2" s="1"/>
  <c r="B3751" i="2"/>
  <c r="C3751" i="2" s="1"/>
  <c r="B3750" i="2"/>
  <c r="C3750" i="2" s="1"/>
  <c r="B3749" i="2"/>
  <c r="C3749" i="2" s="1"/>
  <c r="B3748" i="2"/>
  <c r="C3748" i="2" s="1"/>
  <c r="B3747" i="2"/>
  <c r="C3747" i="2" s="1"/>
  <c r="B3746" i="2"/>
  <c r="C3746" i="2" s="1"/>
  <c r="B3745" i="2"/>
  <c r="C3745" i="2" s="1"/>
  <c r="B3744" i="2"/>
  <c r="C3744" i="2" s="1"/>
  <c r="B3743" i="2"/>
  <c r="C3743" i="2" s="1"/>
  <c r="B3742" i="2"/>
  <c r="C3742" i="2" s="1"/>
  <c r="B3741" i="2"/>
  <c r="C3741" i="2" s="1"/>
  <c r="B3740" i="2"/>
  <c r="C3740" i="2" s="1"/>
  <c r="B3739" i="2"/>
  <c r="C3739" i="2" s="1"/>
  <c r="B3738" i="2"/>
  <c r="C3738" i="2" s="1"/>
  <c r="B3737" i="2"/>
  <c r="C3737" i="2" s="1"/>
  <c r="B3736" i="2"/>
  <c r="C3736" i="2" s="1"/>
  <c r="B3735" i="2"/>
  <c r="C3735" i="2" s="1"/>
  <c r="B3734" i="2"/>
  <c r="C3734" i="2" s="1"/>
  <c r="B3733" i="2"/>
  <c r="C3733" i="2" s="1"/>
  <c r="B3732" i="2"/>
  <c r="C3732" i="2" s="1"/>
  <c r="B3731" i="2"/>
  <c r="C3731" i="2" s="1"/>
  <c r="B3730" i="2"/>
  <c r="C3730" i="2" s="1"/>
  <c r="B3729" i="2"/>
  <c r="C3729" i="2" s="1"/>
  <c r="B3728" i="2"/>
  <c r="C3728" i="2" s="1"/>
  <c r="B3727" i="2"/>
  <c r="C3727" i="2" s="1"/>
  <c r="B3726" i="2"/>
  <c r="C3726" i="2" s="1"/>
  <c r="B3725" i="2"/>
  <c r="C3725" i="2" s="1"/>
  <c r="B3724" i="2"/>
  <c r="C3724" i="2" s="1"/>
  <c r="B3723" i="2"/>
  <c r="C3723" i="2" s="1"/>
  <c r="B3722" i="2"/>
  <c r="C3722" i="2" s="1"/>
  <c r="B3721" i="2"/>
  <c r="C3721" i="2" s="1"/>
  <c r="B3720" i="2"/>
  <c r="C3720" i="2" s="1"/>
  <c r="B3719" i="2"/>
  <c r="C3719" i="2" s="1"/>
  <c r="B3718" i="2"/>
  <c r="C3718" i="2" s="1"/>
  <c r="B3717" i="2"/>
  <c r="C3717" i="2" s="1"/>
  <c r="B3716" i="2"/>
  <c r="C3716" i="2" s="1"/>
  <c r="B3715" i="2"/>
  <c r="C3715" i="2" s="1"/>
  <c r="B3714" i="2"/>
  <c r="C3714" i="2" s="1"/>
  <c r="B3713" i="2"/>
  <c r="C3713" i="2" s="1"/>
  <c r="B3712" i="2"/>
  <c r="C3712" i="2" s="1"/>
  <c r="B3711" i="2"/>
  <c r="C3711" i="2" s="1"/>
  <c r="B3710" i="2"/>
  <c r="C3710" i="2" s="1"/>
  <c r="B3709" i="2"/>
  <c r="C3709" i="2" s="1"/>
  <c r="B3708" i="2"/>
  <c r="C3708" i="2" s="1"/>
  <c r="B3707" i="2"/>
  <c r="C3707" i="2" s="1"/>
  <c r="B3706" i="2"/>
  <c r="C3706" i="2" s="1"/>
  <c r="B3705" i="2"/>
  <c r="C3705" i="2" s="1"/>
  <c r="B3704" i="2"/>
  <c r="C3704" i="2" s="1"/>
  <c r="B3703" i="2"/>
  <c r="C3703" i="2" s="1"/>
  <c r="B3702" i="2"/>
  <c r="C3702" i="2" s="1"/>
  <c r="B3701" i="2"/>
  <c r="C3701" i="2" s="1"/>
  <c r="B3700" i="2"/>
  <c r="C3700" i="2" s="1"/>
  <c r="B3699" i="2"/>
  <c r="C3699" i="2" s="1"/>
  <c r="B3698" i="2"/>
  <c r="C3698" i="2" s="1"/>
  <c r="B3697" i="2"/>
  <c r="C3697" i="2" s="1"/>
  <c r="B3696" i="2"/>
  <c r="C3696" i="2" s="1"/>
  <c r="B3695" i="2"/>
  <c r="C3695" i="2" s="1"/>
  <c r="B3694" i="2"/>
  <c r="C3694" i="2" s="1"/>
  <c r="B3693" i="2"/>
  <c r="C3693" i="2" s="1"/>
  <c r="B3692" i="2"/>
  <c r="C3692" i="2" s="1"/>
  <c r="B3691" i="2"/>
  <c r="C3691" i="2" s="1"/>
  <c r="B3690" i="2"/>
  <c r="C3690" i="2" s="1"/>
  <c r="B3689" i="2"/>
  <c r="C3689" i="2" s="1"/>
  <c r="B3688" i="2"/>
  <c r="C3688" i="2" s="1"/>
  <c r="B3687" i="2"/>
  <c r="C3687" i="2" s="1"/>
  <c r="B3686" i="2"/>
  <c r="C3686" i="2" s="1"/>
  <c r="B3685" i="2"/>
  <c r="C3685" i="2" s="1"/>
  <c r="B3684" i="2"/>
  <c r="C3684" i="2" s="1"/>
  <c r="B3683" i="2"/>
  <c r="C3683" i="2" s="1"/>
  <c r="B3682" i="2"/>
  <c r="C3682" i="2" s="1"/>
  <c r="B3681" i="2"/>
  <c r="C3681" i="2" s="1"/>
  <c r="B3680" i="2"/>
  <c r="C3680" i="2" s="1"/>
  <c r="B3679" i="2"/>
  <c r="C3679" i="2" s="1"/>
  <c r="B3678" i="2"/>
  <c r="C3678" i="2" s="1"/>
  <c r="B3677" i="2"/>
  <c r="C3677" i="2" s="1"/>
  <c r="B3676" i="2"/>
  <c r="C3676" i="2" s="1"/>
  <c r="B3675" i="2"/>
  <c r="C3675" i="2" s="1"/>
  <c r="B3674" i="2"/>
  <c r="C3674" i="2" s="1"/>
  <c r="B3673" i="2"/>
  <c r="C3673" i="2" s="1"/>
  <c r="B3672" i="2"/>
  <c r="C3672" i="2" s="1"/>
  <c r="B3671" i="2"/>
  <c r="C3671" i="2" s="1"/>
  <c r="B3670" i="2"/>
  <c r="C3670" i="2" s="1"/>
  <c r="B3669" i="2"/>
  <c r="C3669" i="2" s="1"/>
  <c r="B3668" i="2"/>
  <c r="C3668" i="2" s="1"/>
  <c r="B3667" i="2"/>
  <c r="C3667" i="2" s="1"/>
  <c r="B3666" i="2"/>
  <c r="C3666" i="2" s="1"/>
  <c r="B3665" i="2"/>
  <c r="C3665" i="2" s="1"/>
  <c r="B3664" i="2"/>
  <c r="C3664" i="2" s="1"/>
  <c r="B3663" i="2"/>
  <c r="C3663" i="2" s="1"/>
  <c r="B3662" i="2"/>
  <c r="C3662" i="2" s="1"/>
  <c r="B3661" i="2"/>
  <c r="C3661" i="2" s="1"/>
  <c r="B3660" i="2"/>
  <c r="C3660" i="2" s="1"/>
  <c r="B3659" i="2"/>
  <c r="C3659" i="2" s="1"/>
  <c r="B3658" i="2"/>
  <c r="C3658" i="2" s="1"/>
  <c r="B3657" i="2"/>
  <c r="C3657" i="2" s="1"/>
  <c r="B3656" i="2"/>
  <c r="C3656" i="2" s="1"/>
  <c r="B3655" i="2"/>
  <c r="C3655" i="2" s="1"/>
  <c r="B3654" i="2"/>
  <c r="C3654" i="2" s="1"/>
  <c r="B3653" i="2"/>
  <c r="C3653" i="2" s="1"/>
  <c r="B3652" i="2"/>
  <c r="C3652" i="2" s="1"/>
  <c r="B3651" i="2"/>
  <c r="C3651" i="2" s="1"/>
  <c r="B3650" i="2"/>
  <c r="C3650" i="2" s="1"/>
  <c r="B3649" i="2"/>
  <c r="C3649" i="2" s="1"/>
  <c r="B3648" i="2"/>
  <c r="C3648" i="2" s="1"/>
  <c r="B3647" i="2"/>
  <c r="C3647" i="2" s="1"/>
  <c r="B3646" i="2"/>
  <c r="C3646" i="2" s="1"/>
  <c r="B3645" i="2"/>
  <c r="C3645" i="2" s="1"/>
  <c r="B3644" i="2"/>
  <c r="C3644" i="2" s="1"/>
  <c r="B3643" i="2"/>
  <c r="C3643" i="2" s="1"/>
  <c r="B3642" i="2"/>
  <c r="C3642" i="2" s="1"/>
  <c r="B3641" i="2"/>
  <c r="C3641" i="2" s="1"/>
  <c r="B3640" i="2"/>
  <c r="C3640" i="2" s="1"/>
  <c r="B3639" i="2"/>
  <c r="C3639" i="2" s="1"/>
  <c r="B3638" i="2"/>
  <c r="C3638" i="2" s="1"/>
  <c r="B3637" i="2"/>
  <c r="C3637" i="2" s="1"/>
  <c r="B3636" i="2"/>
  <c r="C3636" i="2" s="1"/>
  <c r="B3635" i="2"/>
  <c r="C3635" i="2" s="1"/>
  <c r="B3634" i="2"/>
  <c r="C3634" i="2" s="1"/>
  <c r="B3633" i="2"/>
  <c r="C3633" i="2" s="1"/>
  <c r="B3632" i="2"/>
  <c r="C3632" i="2" s="1"/>
  <c r="B3631" i="2"/>
  <c r="C3631" i="2" s="1"/>
  <c r="B3630" i="2"/>
  <c r="C3630" i="2" s="1"/>
  <c r="B3629" i="2"/>
  <c r="C3629" i="2" s="1"/>
  <c r="B3628" i="2"/>
  <c r="C3628" i="2" s="1"/>
  <c r="B3627" i="2"/>
  <c r="C3627" i="2" s="1"/>
  <c r="B3626" i="2"/>
  <c r="C3626" i="2" s="1"/>
  <c r="B3625" i="2"/>
  <c r="C3625" i="2" s="1"/>
  <c r="B3624" i="2"/>
  <c r="C3624" i="2" s="1"/>
  <c r="B3623" i="2"/>
  <c r="C3623" i="2" s="1"/>
  <c r="B3622" i="2"/>
  <c r="C3622" i="2" s="1"/>
  <c r="B3621" i="2"/>
  <c r="C3621" i="2" s="1"/>
  <c r="B3620" i="2"/>
  <c r="C3620" i="2" s="1"/>
  <c r="B3619" i="2"/>
  <c r="C3619" i="2" s="1"/>
  <c r="B3618" i="2"/>
  <c r="C3618" i="2" s="1"/>
  <c r="B3617" i="2"/>
  <c r="C3617" i="2" s="1"/>
  <c r="B3616" i="2"/>
  <c r="C3616" i="2" s="1"/>
  <c r="B3615" i="2"/>
  <c r="C3615" i="2" s="1"/>
  <c r="B3614" i="2"/>
  <c r="C3614" i="2" s="1"/>
  <c r="B3613" i="2"/>
  <c r="C3613" i="2" s="1"/>
  <c r="B3612" i="2"/>
  <c r="C3612" i="2" s="1"/>
  <c r="B3611" i="2"/>
  <c r="C3611" i="2" s="1"/>
  <c r="B3610" i="2"/>
  <c r="C3610" i="2" s="1"/>
  <c r="B3609" i="2"/>
  <c r="C3609" i="2" s="1"/>
  <c r="B3608" i="2"/>
  <c r="C3608" i="2" s="1"/>
  <c r="B3607" i="2"/>
  <c r="C3607" i="2" s="1"/>
  <c r="B3606" i="2"/>
  <c r="C3606" i="2" s="1"/>
  <c r="B3605" i="2"/>
  <c r="C3605" i="2" s="1"/>
  <c r="B3604" i="2"/>
  <c r="C3604" i="2" s="1"/>
  <c r="B3603" i="2"/>
  <c r="C3603" i="2" s="1"/>
  <c r="B3602" i="2"/>
  <c r="C3602" i="2" s="1"/>
  <c r="B3601" i="2"/>
  <c r="C3601" i="2" s="1"/>
  <c r="B3600" i="2"/>
  <c r="C3600" i="2" s="1"/>
  <c r="B3599" i="2"/>
  <c r="C3599" i="2" s="1"/>
  <c r="B3598" i="2"/>
  <c r="C3598" i="2" s="1"/>
  <c r="B3597" i="2"/>
  <c r="C3597" i="2" s="1"/>
  <c r="B3596" i="2"/>
  <c r="C3596" i="2" s="1"/>
  <c r="B3595" i="2"/>
  <c r="C3595" i="2" s="1"/>
  <c r="B3594" i="2"/>
  <c r="C3594" i="2" s="1"/>
  <c r="B3593" i="2"/>
  <c r="C3593" i="2" s="1"/>
  <c r="B3592" i="2"/>
  <c r="C3592" i="2" s="1"/>
  <c r="B3591" i="2"/>
  <c r="C3591" i="2" s="1"/>
  <c r="B3590" i="2"/>
  <c r="C3590" i="2" s="1"/>
  <c r="B3589" i="2"/>
  <c r="C3589" i="2" s="1"/>
  <c r="B3588" i="2"/>
  <c r="C3588" i="2" s="1"/>
  <c r="B3587" i="2"/>
  <c r="C3587" i="2" s="1"/>
  <c r="B3586" i="2"/>
  <c r="C3586" i="2" s="1"/>
  <c r="B3585" i="2"/>
  <c r="C3585" i="2" s="1"/>
  <c r="B3584" i="2"/>
  <c r="C3584" i="2" s="1"/>
  <c r="B3583" i="2"/>
  <c r="C3583" i="2" s="1"/>
  <c r="B3582" i="2"/>
  <c r="C3582" i="2" s="1"/>
  <c r="B3581" i="2"/>
  <c r="C3581" i="2" s="1"/>
  <c r="B3580" i="2"/>
  <c r="C3580" i="2" s="1"/>
  <c r="B3579" i="2"/>
  <c r="C3579" i="2" s="1"/>
  <c r="B3578" i="2"/>
  <c r="C3578" i="2" s="1"/>
  <c r="B3577" i="2"/>
  <c r="C3577" i="2" s="1"/>
  <c r="B3576" i="2"/>
  <c r="C3576" i="2" s="1"/>
  <c r="B3575" i="2"/>
  <c r="C3575" i="2" s="1"/>
  <c r="B3574" i="2"/>
  <c r="C3574" i="2" s="1"/>
  <c r="B3573" i="2"/>
  <c r="C3573" i="2" s="1"/>
  <c r="B3572" i="2"/>
  <c r="C3572" i="2" s="1"/>
  <c r="B3571" i="2"/>
  <c r="C3571" i="2" s="1"/>
  <c r="B3570" i="2"/>
  <c r="C3570" i="2" s="1"/>
  <c r="B3569" i="2"/>
  <c r="C3569" i="2" s="1"/>
  <c r="B3568" i="2"/>
  <c r="C3568" i="2" s="1"/>
  <c r="B3567" i="2"/>
  <c r="C3567" i="2" s="1"/>
  <c r="B3566" i="2"/>
  <c r="C3566" i="2" s="1"/>
  <c r="B3565" i="2"/>
  <c r="C3565" i="2" s="1"/>
  <c r="B3564" i="2"/>
  <c r="C3564" i="2" s="1"/>
  <c r="B3563" i="2"/>
  <c r="C3563" i="2" s="1"/>
  <c r="B3562" i="2"/>
  <c r="C3562" i="2" s="1"/>
  <c r="B3561" i="2"/>
  <c r="C3561" i="2" s="1"/>
  <c r="B3560" i="2"/>
  <c r="C3560" i="2" s="1"/>
  <c r="B3559" i="2"/>
  <c r="C3559" i="2" s="1"/>
  <c r="B3558" i="2"/>
  <c r="C3558" i="2" s="1"/>
  <c r="B3557" i="2"/>
  <c r="C3557" i="2" s="1"/>
  <c r="B3556" i="2"/>
  <c r="C3556" i="2" s="1"/>
  <c r="B3555" i="2"/>
  <c r="C3555" i="2" s="1"/>
  <c r="B3554" i="2"/>
  <c r="C3554" i="2" s="1"/>
  <c r="B3553" i="2"/>
  <c r="C3553" i="2" s="1"/>
  <c r="B3552" i="2"/>
  <c r="C3552" i="2" s="1"/>
  <c r="B3551" i="2"/>
  <c r="C3551" i="2" s="1"/>
  <c r="B3550" i="2"/>
  <c r="C3550" i="2" s="1"/>
  <c r="B3549" i="2"/>
  <c r="C3549" i="2" s="1"/>
  <c r="B3548" i="2"/>
  <c r="C3548" i="2" s="1"/>
  <c r="B3547" i="2"/>
  <c r="C3547" i="2" s="1"/>
  <c r="B3546" i="2"/>
  <c r="C3546" i="2" s="1"/>
  <c r="B3545" i="2"/>
  <c r="C3545" i="2" s="1"/>
  <c r="B3544" i="2"/>
  <c r="C3544" i="2" s="1"/>
  <c r="B3543" i="2"/>
  <c r="C3543" i="2" s="1"/>
  <c r="B3542" i="2"/>
  <c r="C3542" i="2" s="1"/>
  <c r="B3541" i="2"/>
  <c r="C3541" i="2" s="1"/>
  <c r="B3540" i="2"/>
  <c r="C3540" i="2" s="1"/>
  <c r="B3539" i="2"/>
  <c r="C3539" i="2" s="1"/>
  <c r="B3538" i="2"/>
  <c r="C3538" i="2" s="1"/>
  <c r="B3537" i="2"/>
  <c r="C3537" i="2" s="1"/>
  <c r="B3536" i="2"/>
  <c r="C3536" i="2" s="1"/>
  <c r="B3535" i="2"/>
  <c r="C3535" i="2" s="1"/>
  <c r="B3534" i="2"/>
  <c r="C3534" i="2" s="1"/>
  <c r="B3533" i="2"/>
  <c r="C3533" i="2" s="1"/>
  <c r="B3532" i="2"/>
  <c r="C3532" i="2" s="1"/>
  <c r="B3531" i="2"/>
  <c r="C3531" i="2" s="1"/>
  <c r="B3530" i="2"/>
  <c r="C3530" i="2" s="1"/>
  <c r="B3529" i="2"/>
  <c r="C3529" i="2" s="1"/>
  <c r="B3528" i="2"/>
  <c r="C3528" i="2" s="1"/>
  <c r="B3527" i="2"/>
  <c r="C3527" i="2" s="1"/>
  <c r="B3526" i="2"/>
  <c r="C3526" i="2" s="1"/>
  <c r="B3525" i="2"/>
  <c r="C3525" i="2" s="1"/>
  <c r="B3524" i="2"/>
  <c r="C3524" i="2" s="1"/>
  <c r="B3523" i="2"/>
  <c r="C3523" i="2" s="1"/>
  <c r="B3522" i="2"/>
  <c r="C3522" i="2" s="1"/>
  <c r="B3521" i="2"/>
  <c r="C3521" i="2" s="1"/>
  <c r="B3520" i="2"/>
  <c r="C3520" i="2" s="1"/>
  <c r="B3519" i="2"/>
  <c r="C3519" i="2" s="1"/>
  <c r="B3518" i="2"/>
  <c r="C3518" i="2" s="1"/>
  <c r="B3517" i="2"/>
  <c r="C3517" i="2" s="1"/>
  <c r="B3516" i="2"/>
  <c r="C3516" i="2" s="1"/>
  <c r="B3515" i="2"/>
  <c r="C3515" i="2" s="1"/>
  <c r="B3514" i="2"/>
  <c r="C3514" i="2" s="1"/>
  <c r="B3513" i="2"/>
  <c r="C3513" i="2" s="1"/>
  <c r="B3512" i="2"/>
  <c r="C3512" i="2" s="1"/>
  <c r="B3511" i="2"/>
  <c r="C3511" i="2" s="1"/>
  <c r="B3510" i="2"/>
  <c r="C3510" i="2" s="1"/>
  <c r="B3509" i="2"/>
  <c r="C3509" i="2" s="1"/>
  <c r="B3508" i="2"/>
  <c r="C3508" i="2" s="1"/>
  <c r="B3507" i="2"/>
  <c r="C3507" i="2" s="1"/>
  <c r="B3506" i="2"/>
  <c r="C3506" i="2" s="1"/>
  <c r="B3505" i="2"/>
  <c r="C3505" i="2" s="1"/>
  <c r="B3504" i="2"/>
  <c r="C3504" i="2" s="1"/>
  <c r="B3503" i="2"/>
  <c r="C3503" i="2" s="1"/>
  <c r="B3502" i="2"/>
  <c r="C3502" i="2" s="1"/>
  <c r="B3501" i="2"/>
  <c r="C3501" i="2" s="1"/>
  <c r="B3500" i="2"/>
  <c r="C3500" i="2" s="1"/>
  <c r="B3499" i="2"/>
  <c r="C3499" i="2" s="1"/>
  <c r="B3498" i="2"/>
  <c r="C3498" i="2" s="1"/>
  <c r="B3497" i="2"/>
  <c r="C3497" i="2" s="1"/>
  <c r="B3496" i="2"/>
  <c r="C3496" i="2" s="1"/>
  <c r="B3495" i="2"/>
  <c r="C3495" i="2" s="1"/>
  <c r="B3494" i="2"/>
  <c r="C3494" i="2" s="1"/>
  <c r="B3493" i="2"/>
  <c r="C3493" i="2" s="1"/>
  <c r="B3492" i="2"/>
  <c r="C3492" i="2" s="1"/>
  <c r="B3491" i="2"/>
  <c r="C3491" i="2" s="1"/>
  <c r="B3490" i="2"/>
  <c r="C3490" i="2" s="1"/>
  <c r="B3489" i="2"/>
  <c r="C3489" i="2" s="1"/>
  <c r="B3488" i="2"/>
  <c r="C3488" i="2" s="1"/>
  <c r="B3487" i="2"/>
  <c r="C3487" i="2" s="1"/>
  <c r="B3486" i="2"/>
  <c r="C3486" i="2" s="1"/>
  <c r="B3485" i="2"/>
  <c r="C3485" i="2" s="1"/>
  <c r="B3484" i="2"/>
  <c r="C3484" i="2" s="1"/>
  <c r="B3483" i="2"/>
  <c r="C3483" i="2" s="1"/>
  <c r="B3482" i="2"/>
  <c r="C3482" i="2" s="1"/>
  <c r="B3481" i="2"/>
  <c r="C3481" i="2" s="1"/>
  <c r="B3480" i="2"/>
  <c r="C3480" i="2" s="1"/>
  <c r="B3479" i="2"/>
  <c r="C3479" i="2" s="1"/>
  <c r="B3478" i="2"/>
  <c r="C3478" i="2" s="1"/>
  <c r="B3477" i="2"/>
  <c r="C3477" i="2" s="1"/>
  <c r="B3476" i="2"/>
  <c r="C3476" i="2" s="1"/>
  <c r="B3475" i="2"/>
  <c r="C3475" i="2" s="1"/>
  <c r="B3474" i="2"/>
  <c r="C3474" i="2" s="1"/>
  <c r="B3473" i="2"/>
  <c r="C3473" i="2" s="1"/>
  <c r="B3472" i="2"/>
  <c r="C3472" i="2" s="1"/>
  <c r="B3471" i="2"/>
  <c r="C3471" i="2" s="1"/>
  <c r="B3470" i="2"/>
  <c r="C3470" i="2" s="1"/>
  <c r="B3469" i="2"/>
  <c r="C3469" i="2" s="1"/>
  <c r="B3468" i="2"/>
  <c r="C3468" i="2" s="1"/>
  <c r="B3467" i="2"/>
  <c r="C3467" i="2" s="1"/>
  <c r="B3466" i="2"/>
  <c r="C3466" i="2" s="1"/>
  <c r="B3465" i="2"/>
  <c r="C3465" i="2" s="1"/>
  <c r="B3464" i="2"/>
  <c r="C3464" i="2" s="1"/>
  <c r="B3463" i="2"/>
  <c r="C3463" i="2" s="1"/>
  <c r="B3462" i="2"/>
  <c r="C3462" i="2" s="1"/>
  <c r="B3461" i="2"/>
  <c r="C3461" i="2" s="1"/>
  <c r="B3460" i="2"/>
  <c r="C3460" i="2" s="1"/>
  <c r="B3459" i="2"/>
  <c r="C3459" i="2" s="1"/>
  <c r="B3458" i="2"/>
  <c r="C3458" i="2" s="1"/>
  <c r="B3457" i="2"/>
  <c r="C3457" i="2" s="1"/>
  <c r="B3456" i="2"/>
  <c r="C3456" i="2" s="1"/>
  <c r="B3455" i="2"/>
  <c r="C3455" i="2" s="1"/>
  <c r="B3454" i="2"/>
  <c r="C3454" i="2" s="1"/>
  <c r="B3453" i="2"/>
  <c r="C3453" i="2" s="1"/>
  <c r="B3452" i="2"/>
  <c r="C3452" i="2" s="1"/>
  <c r="B3451" i="2"/>
  <c r="C3451" i="2" s="1"/>
  <c r="B3450" i="2"/>
  <c r="C3450" i="2" s="1"/>
  <c r="B3449" i="2"/>
  <c r="C3449" i="2" s="1"/>
  <c r="B3448" i="2"/>
  <c r="C3448" i="2" s="1"/>
  <c r="B3447" i="2"/>
  <c r="C3447" i="2" s="1"/>
  <c r="B3446" i="2"/>
  <c r="C3446" i="2" s="1"/>
  <c r="B3445" i="2"/>
  <c r="C3445" i="2" s="1"/>
  <c r="B3444" i="2"/>
  <c r="C3444" i="2" s="1"/>
  <c r="B3443" i="2"/>
  <c r="C3443" i="2" s="1"/>
  <c r="B3442" i="2"/>
  <c r="C3442" i="2" s="1"/>
  <c r="B3441" i="2"/>
  <c r="C3441" i="2" s="1"/>
  <c r="B3440" i="2"/>
  <c r="C3440" i="2" s="1"/>
  <c r="B3439" i="2"/>
  <c r="C3439" i="2" s="1"/>
  <c r="B3438" i="2"/>
  <c r="C3438" i="2" s="1"/>
  <c r="B3437" i="2"/>
  <c r="C3437" i="2" s="1"/>
  <c r="B3436" i="2"/>
  <c r="C3436" i="2" s="1"/>
  <c r="B3435" i="2"/>
  <c r="C3435" i="2" s="1"/>
  <c r="B3434" i="2"/>
  <c r="C3434" i="2" s="1"/>
  <c r="B3433" i="2"/>
  <c r="C3433" i="2" s="1"/>
  <c r="B3432" i="2"/>
  <c r="C3432" i="2" s="1"/>
  <c r="B3431" i="2"/>
  <c r="C3431" i="2" s="1"/>
  <c r="B3430" i="2"/>
  <c r="C3430" i="2" s="1"/>
  <c r="B3429" i="2"/>
  <c r="C3429" i="2" s="1"/>
  <c r="B3428" i="2"/>
  <c r="C3428" i="2" s="1"/>
  <c r="B3427" i="2"/>
  <c r="C3427" i="2" s="1"/>
  <c r="B3426" i="2"/>
  <c r="C3426" i="2" s="1"/>
  <c r="B3425" i="2"/>
  <c r="C3425" i="2" s="1"/>
  <c r="B3424" i="2"/>
  <c r="C3424" i="2" s="1"/>
  <c r="B3423" i="2"/>
  <c r="C3423" i="2" s="1"/>
  <c r="B3422" i="2"/>
  <c r="C3422" i="2" s="1"/>
  <c r="B3421" i="2"/>
  <c r="C3421" i="2" s="1"/>
  <c r="B3420" i="2"/>
  <c r="C3420" i="2" s="1"/>
  <c r="B3419" i="2"/>
  <c r="C3419" i="2" s="1"/>
  <c r="B3418" i="2"/>
  <c r="C3418" i="2" s="1"/>
  <c r="B3417" i="2"/>
  <c r="C3417" i="2" s="1"/>
  <c r="B3416" i="2"/>
  <c r="C3416" i="2" s="1"/>
  <c r="B3415" i="2"/>
  <c r="C3415" i="2" s="1"/>
  <c r="B3414" i="2"/>
  <c r="C3414" i="2" s="1"/>
  <c r="B3413" i="2"/>
  <c r="C3413" i="2" s="1"/>
  <c r="B3412" i="2"/>
  <c r="C3412" i="2" s="1"/>
  <c r="B3411" i="2"/>
  <c r="C3411" i="2" s="1"/>
  <c r="B3410" i="2"/>
  <c r="C3410" i="2" s="1"/>
  <c r="B3409" i="2"/>
  <c r="C3409" i="2" s="1"/>
  <c r="B3408" i="2"/>
  <c r="C3408" i="2" s="1"/>
  <c r="B3407" i="2"/>
  <c r="C3407" i="2" s="1"/>
  <c r="B3406" i="2"/>
  <c r="C3406" i="2" s="1"/>
  <c r="B3405" i="2"/>
  <c r="C3405" i="2" s="1"/>
  <c r="B3404" i="2"/>
  <c r="C3404" i="2" s="1"/>
  <c r="B3403" i="2"/>
  <c r="C3403" i="2" s="1"/>
  <c r="B3402" i="2"/>
  <c r="C3402" i="2" s="1"/>
  <c r="B3401" i="2"/>
  <c r="C3401" i="2" s="1"/>
  <c r="B3400" i="2"/>
  <c r="C3400" i="2" s="1"/>
  <c r="B3399" i="2"/>
  <c r="C3399" i="2" s="1"/>
  <c r="B3398" i="2"/>
  <c r="C3398" i="2" s="1"/>
  <c r="B3397" i="2"/>
  <c r="C3397" i="2" s="1"/>
  <c r="B3396" i="2"/>
  <c r="C3396" i="2" s="1"/>
  <c r="B3395" i="2"/>
  <c r="C3395" i="2" s="1"/>
  <c r="B3394" i="2"/>
  <c r="C3394" i="2" s="1"/>
  <c r="B3393" i="2"/>
  <c r="C3393" i="2" s="1"/>
  <c r="B3392" i="2"/>
  <c r="C3392" i="2" s="1"/>
  <c r="B3391" i="2"/>
  <c r="C3391" i="2" s="1"/>
  <c r="B3390" i="2"/>
  <c r="C3390" i="2" s="1"/>
  <c r="B3389" i="2"/>
  <c r="C3389" i="2" s="1"/>
  <c r="B3388" i="2"/>
  <c r="C3388" i="2" s="1"/>
  <c r="B3387" i="2"/>
  <c r="C3387" i="2" s="1"/>
  <c r="B3386" i="2"/>
  <c r="C3386" i="2" s="1"/>
  <c r="B3385" i="2"/>
  <c r="C3385" i="2" s="1"/>
  <c r="B3384" i="2"/>
  <c r="C3384" i="2" s="1"/>
  <c r="B3383" i="2"/>
  <c r="C3383" i="2" s="1"/>
  <c r="B3382" i="2"/>
  <c r="C3382" i="2" s="1"/>
  <c r="B3381" i="2"/>
  <c r="C3381" i="2" s="1"/>
  <c r="B3380" i="2"/>
  <c r="C3380" i="2" s="1"/>
  <c r="B3379" i="2"/>
  <c r="C3379" i="2" s="1"/>
  <c r="B3378" i="2"/>
  <c r="C3378" i="2" s="1"/>
  <c r="B3377" i="2"/>
  <c r="C3377" i="2" s="1"/>
  <c r="B3376" i="2"/>
  <c r="C3376" i="2" s="1"/>
  <c r="B3375" i="2"/>
  <c r="C3375" i="2" s="1"/>
  <c r="B3374" i="2"/>
  <c r="C3374" i="2" s="1"/>
  <c r="B3373" i="2"/>
  <c r="C3373" i="2" s="1"/>
  <c r="B3372" i="2"/>
  <c r="C3372" i="2" s="1"/>
  <c r="B3371" i="2"/>
  <c r="C3371" i="2" s="1"/>
  <c r="B3370" i="2"/>
  <c r="C3370" i="2" s="1"/>
  <c r="B3369" i="2"/>
  <c r="C3369" i="2" s="1"/>
  <c r="B3368" i="2"/>
  <c r="C3368" i="2" s="1"/>
  <c r="B3367" i="2"/>
  <c r="C3367" i="2" s="1"/>
  <c r="B3366" i="2"/>
  <c r="C3366" i="2" s="1"/>
  <c r="B3365" i="2"/>
  <c r="C3365" i="2" s="1"/>
  <c r="B3364" i="2"/>
  <c r="C3364" i="2" s="1"/>
  <c r="B3363" i="2"/>
  <c r="C3363" i="2" s="1"/>
  <c r="B3362" i="2"/>
  <c r="C3362" i="2" s="1"/>
  <c r="B3361" i="2"/>
  <c r="C3361" i="2" s="1"/>
  <c r="B3360" i="2"/>
  <c r="C3360" i="2" s="1"/>
  <c r="B3359" i="2"/>
  <c r="C3359" i="2" s="1"/>
  <c r="B3358" i="2"/>
  <c r="C3358" i="2" s="1"/>
  <c r="B3357" i="2"/>
  <c r="C3357" i="2" s="1"/>
  <c r="B3356" i="2"/>
  <c r="C3356" i="2" s="1"/>
  <c r="B3355" i="2"/>
  <c r="C3355" i="2" s="1"/>
  <c r="B3354" i="2"/>
  <c r="C3354" i="2" s="1"/>
  <c r="B3353" i="2"/>
  <c r="C3353" i="2" s="1"/>
  <c r="B3352" i="2"/>
  <c r="C3352" i="2" s="1"/>
  <c r="B3351" i="2"/>
  <c r="C3351" i="2" s="1"/>
  <c r="B3350" i="2"/>
  <c r="C3350" i="2" s="1"/>
  <c r="B3349" i="2"/>
  <c r="C3349" i="2" s="1"/>
  <c r="B3348" i="2"/>
  <c r="C3348" i="2" s="1"/>
  <c r="B3347" i="2"/>
  <c r="C3347" i="2" s="1"/>
  <c r="B3346" i="2"/>
  <c r="C3346" i="2" s="1"/>
  <c r="B3345" i="2"/>
  <c r="C3345" i="2" s="1"/>
  <c r="B3344" i="2"/>
  <c r="C3344" i="2" s="1"/>
  <c r="B3343" i="2"/>
  <c r="C3343" i="2" s="1"/>
  <c r="B3342" i="2"/>
  <c r="C3342" i="2" s="1"/>
  <c r="B3341" i="2"/>
  <c r="C3341" i="2" s="1"/>
  <c r="B3340" i="2"/>
  <c r="C3340" i="2" s="1"/>
  <c r="B3339" i="2"/>
  <c r="C3339" i="2" s="1"/>
  <c r="B3338" i="2"/>
  <c r="C3338" i="2" s="1"/>
  <c r="B3337" i="2"/>
  <c r="C3337" i="2" s="1"/>
  <c r="B3336" i="2"/>
  <c r="C3336" i="2" s="1"/>
  <c r="B3335" i="2"/>
  <c r="C3335" i="2" s="1"/>
  <c r="B3334" i="2"/>
  <c r="C3334" i="2" s="1"/>
  <c r="B3333" i="2"/>
  <c r="C3333" i="2" s="1"/>
  <c r="B3332" i="2"/>
  <c r="C3332" i="2" s="1"/>
  <c r="B3331" i="2"/>
  <c r="C3331" i="2" s="1"/>
  <c r="B3330" i="2"/>
  <c r="C3330" i="2" s="1"/>
  <c r="B3329" i="2"/>
  <c r="C3329" i="2" s="1"/>
  <c r="B3328" i="2"/>
  <c r="C3328" i="2" s="1"/>
  <c r="B3327" i="2"/>
  <c r="C3327" i="2" s="1"/>
  <c r="B3326" i="2"/>
  <c r="C3326" i="2" s="1"/>
  <c r="B3325" i="2"/>
  <c r="C3325" i="2" s="1"/>
  <c r="B3324" i="2"/>
  <c r="C3324" i="2" s="1"/>
  <c r="B3323" i="2"/>
  <c r="C3323" i="2" s="1"/>
  <c r="B3322" i="2"/>
  <c r="C3322" i="2" s="1"/>
  <c r="B3321" i="2"/>
  <c r="C3321" i="2" s="1"/>
  <c r="B3320" i="2"/>
  <c r="C3320" i="2" s="1"/>
  <c r="B3319" i="2"/>
  <c r="C3319" i="2" s="1"/>
  <c r="B3318" i="2"/>
  <c r="C3318" i="2" s="1"/>
  <c r="B3317" i="2"/>
  <c r="C3317" i="2" s="1"/>
  <c r="B3316" i="2"/>
  <c r="C3316" i="2" s="1"/>
  <c r="B3315" i="2"/>
  <c r="C3315" i="2" s="1"/>
  <c r="B3314" i="2"/>
  <c r="C3314" i="2" s="1"/>
  <c r="B3313" i="2"/>
  <c r="C3313" i="2" s="1"/>
  <c r="B3312" i="2"/>
  <c r="C3312" i="2" s="1"/>
  <c r="B3311" i="2"/>
  <c r="C3311" i="2" s="1"/>
  <c r="B3310" i="2"/>
  <c r="C3310" i="2" s="1"/>
  <c r="B3309" i="2"/>
  <c r="C3309" i="2" s="1"/>
  <c r="B3308" i="2"/>
  <c r="C3308" i="2" s="1"/>
  <c r="B3307" i="2"/>
  <c r="C3307" i="2" s="1"/>
  <c r="B3306" i="2"/>
  <c r="C3306" i="2" s="1"/>
  <c r="B3305" i="2"/>
  <c r="C3305" i="2" s="1"/>
  <c r="B3304" i="2"/>
  <c r="C3304" i="2" s="1"/>
  <c r="B3303" i="2"/>
  <c r="C3303" i="2" s="1"/>
  <c r="B3302" i="2"/>
  <c r="C3302" i="2" s="1"/>
  <c r="B3301" i="2"/>
  <c r="C3301" i="2" s="1"/>
  <c r="B3300" i="2"/>
  <c r="C3300" i="2" s="1"/>
  <c r="B3299" i="2"/>
  <c r="C3299" i="2" s="1"/>
  <c r="B3298" i="2"/>
  <c r="C3298" i="2" s="1"/>
  <c r="B3297" i="2"/>
  <c r="C3297" i="2" s="1"/>
  <c r="B3296" i="2"/>
  <c r="C3296" i="2" s="1"/>
  <c r="B3295" i="2"/>
  <c r="C3295" i="2" s="1"/>
  <c r="B3294" i="2"/>
  <c r="C3294" i="2" s="1"/>
  <c r="B3293" i="2"/>
  <c r="C3293" i="2" s="1"/>
  <c r="B3292" i="2"/>
  <c r="C3292" i="2" s="1"/>
  <c r="B3291" i="2"/>
  <c r="C3291" i="2" s="1"/>
  <c r="B3290" i="2"/>
  <c r="C3290" i="2" s="1"/>
  <c r="B3289" i="2"/>
  <c r="C3289" i="2" s="1"/>
  <c r="B3288" i="2"/>
  <c r="C3288" i="2" s="1"/>
  <c r="B3287" i="2"/>
  <c r="C3287" i="2" s="1"/>
  <c r="B3286" i="2"/>
  <c r="C3286" i="2" s="1"/>
  <c r="B3285" i="2"/>
  <c r="C3285" i="2" s="1"/>
  <c r="B3284" i="2"/>
  <c r="C3284" i="2" s="1"/>
  <c r="B3283" i="2"/>
  <c r="C3283" i="2" s="1"/>
  <c r="B3282" i="2"/>
  <c r="C3282" i="2" s="1"/>
  <c r="B3281" i="2"/>
  <c r="C3281" i="2" s="1"/>
  <c r="B3280" i="2"/>
  <c r="C3280" i="2" s="1"/>
  <c r="B3279" i="2"/>
  <c r="C3279" i="2" s="1"/>
  <c r="B3278" i="2"/>
  <c r="C3278" i="2" s="1"/>
  <c r="B3277" i="2"/>
  <c r="C3277" i="2" s="1"/>
  <c r="B3276" i="2"/>
  <c r="C3276" i="2" s="1"/>
  <c r="B3275" i="2"/>
  <c r="C3275" i="2" s="1"/>
  <c r="B3274" i="2"/>
  <c r="C3274" i="2" s="1"/>
  <c r="B3273" i="2"/>
  <c r="C3273" i="2" s="1"/>
  <c r="B3272" i="2"/>
  <c r="C3272" i="2" s="1"/>
  <c r="B3271" i="2"/>
  <c r="C3271" i="2" s="1"/>
  <c r="B3270" i="2"/>
  <c r="C3270" i="2" s="1"/>
  <c r="B3269" i="2"/>
  <c r="C3269" i="2" s="1"/>
  <c r="B3268" i="2"/>
  <c r="C3268" i="2" s="1"/>
  <c r="B3267" i="2"/>
  <c r="C3267" i="2" s="1"/>
  <c r="B3266" i="2"/>
  <c r="C3266" i="2" s="1"/>
  <c r="B3265" i="2"/>
  <c r="C3265" i="2" s="1"/>
  <c r="B3264" i="2"/>
  <c r="C3264" i="2" s="1"/>
  <c r="B3263" i="2"/>
  <c r="C3263" i="2" s="1"/>
  <c r="B3262" i="2"/>
  <c r="C3262" i="2" s="1"/>
  <c r="B3261" i="2"/>
  <c r="C3261" i="2" s="1"/>
  <c r="B3260" i="2"/>
  <c r="C3260" i="2" s="1"/>
  <c r="B3259" i="2"/>
  <c r="C3259" i="2" s="1"/>
  <c r="B3258" i="2"/>
  <c r="C3258" i="2" s="1"/>
  <c r="B3257" i="2"/>
  <c r="C3257" i="2" s="1"/>
  <c r="B3256" i="2"/>
  <c r="C3256" i="2" s="1"/>
  <c r="B3255" i="2"/>
  <c r="C3255" i="2" s="1"/>
  <c r="B3254" i="2"/>
  <c r="C3254" i="2" s="1"/>
  <c r="B3253" i="2"/>
  <c r="C3253" i="2" s="1"/>
  <c r="B3252" i="2"/>
  <c r="C3252" i="2" s="1"/>
  <c r="B3251" i="2"/>
  <c r="C3251" i="2" s="1"/>
  <c r="B3250" i="2"/>
  <c r="C3250" i="2" s="1"/>
  <c r="B3249" i="2"/>
  <c r="C3249" i="2" s="1"/>
  <c r="B3248" i="2"/>
  <c r="C3248" i="2" s="1"/>
  <c r="B3247" i="2"/>
  <c r="C3247" i="2" s="1"/>
  <c r="B3246" i="2"/>
  <c r="C3246" i="2" s="1"/>
  <c r="B3245" i="2"/>
  <c r="C3245" i="2" s="1"/>
  <c r="B3244" i="2"/>
  <c r="C3244" i="2" s="1"/>
  <c r="B3243" i="2"/>
  <c r="C3243" i="2" s="1"/>
  <c r="B3242" i="2"/>
  <c r="C3242" i="2" s="1"/>
  <c r="B3241" i="2"/>
  <c r="C3241" i="2" s="1"/>
  <c r="B3240" i="2"/>
  <c r="C3240" i="2" s="1"/>
  <c r="B3239" i="2"/>
  <c r="C3239" i="2" s="1"/>
  <c r="B3238" i="2"/>
  <c r="C3238" i="2" s="1"/>
  <c r="B3237" i="2"/>
  <c r="C3237" i="2" s="1"/>
  <c r="B3236" i="2"/>
  <c r="C3236" i="2" s="1"/>
  <c r="B3235" i="2"/>
  <c r="C3235" i="2" s="1"/>
  <c r="B3234" i="2"/>
  <c r="C3234" i="2" s="1"/>
  <c r="B3233" i="2"/>
  <c r="C3233" i="2" s="1"/>
  <c r="B3232" i="2"/>
  <c r="C3232" i="2" s="1"/>
  <c r="B3231" i="2"/>
  <c r="C3231" i="2" s="1"/>
  <c r="B3230" i="2"/>
  <c r="C3230" i="2" s="1"/>
  <c r="B3229" i="2"/>
  <c r="C3229" i="2" s="1"/>
  <c r="B3228" i="2"/>
  <c r="C3228" i="2" s="1"/>
  <c r="B3227" i="2"/>
  <c r="C3227" i="2" s="1"/>
  <c r="B3226" i="2"/>
  <c r="C3226" i="2" s="1"/>
  <c r="B3225" i="2"/>
  <c r="C3225" i="2" s="1"/>
  <c r="B3224" i="2"/>
  <c r="C3224" i="2" s="1"/>
  <c r="B3223" i="2"/>
  <c r="C3223" i="2" s="1"/>
  <c r="B3222" i="2"/>
  <c r="C3222" i="2" s="1"/>
  <c r="B3221" i="2"/>
  <c r="C3221" i="2" s="1"/>
  <c r="B3220" i="2"/>
  <c r="C3220" i="2" s="1"/>
  <c r="B3219" i="2"/>
  <c r="C3219" i="2" s="1"/>
  <c r="B3218" i="2"/>
  <c r="C3218" i="2" s="1"/>
  <c r="B3217" i="2"/>
  <c r="C3217" i="2" s="1"/>
  <c r="B3216" i="2"/>
  <c r="C3216" i="2" s="1"/>
  <c r="B3215" i="2"/>
  <c r="C3215" i="2" s="1"/>
  <c r="B3214" i="2"/>
  <c r="C3214" i="2" s="1"/>
  <c r="B3213" i="2"/>
  <c r="C3213" i="2" s="1"/>
  <c r="B3212" i="2"/>
  <c r="C3212" i="2" s="1"/>
  <c r="B3211" i="2"/>
  <c r="C3211" i="2" s="1"/>
  <c r="B3210" i="2"/>
  <c r="C3210" i="2" s="1"/>
  <c r="B3209" i="2"/>
  <c r="C3209" i="2" s="1"/>
  <c r="B3208" i="2"/>
  <c r="C3208" i="2" s="1"/>
  <c r="B3207" i="2"/>
  <c r="C3207" i="2" s="1"/>
  <c r="B3206" i="2"/>
  <c r="C3206" i="2" s="1"/>
  <c r="B3205" i="2"/>
  <c r="C3205" i="2" s="1"/>
  <c r="B3204" i="2"/>
  <c r="C3204" i="2" s="1"/>
  <c r="B3203" i="2"/>
  <c r="C3203" i="2" s="1"/>
  <c r="B3202" i="2"/>
  <c r="C3202" i="2" s="1"/>
  <c r="B3201" i="2"/>
  <c r="C3201" i="2" s="1"/>
  <c r="B3200" i="2"/>
  <c r="C3200" i="2" s="1"/>
  <c r="B3199" i="2"/>
  <c r="C3199" i="2" s="1"/>
  <c r="B3198" i="2"/>
  <c r="C3198" i="2" s="1"/>
  <c r="B3197" i="2"/>
  <c r="C3197" i="2" s="1"/>
  <c r="B3196" i="2"/>
  <c r="C3196" i="2" s="1"/>
  <c r="B3195" i="2"/>
  <c r="C3195" i="2" s="1"/>
  <c r="B3194" i="2"/>
  <c r="C3194" i="2" s="1"/>
  <c r="B3193" i="2"/>
  <c r="C3193" i="2" s="1"/>
  <c r="B3192" i="2"/>
  <c r="C3192" i="2" s="1"/>
  <c r="B3191" i="2"/>
  <c r="C3191" i="2" s="1"/>
  <c r="B3190" i="2"/>
  <c r="C3190" i="2" s="1"/>
  <c r="B3189" i="2"/>
  <c r="C3189" i="2" s="1"/>
  <c r="B3188" i="2"/>
  <c r="C3188" i="2" s="1"/>
  <c r="B3187" i="2"/>
  <c r="C3187" i="2" s="1"/>
  <c r="B3186" i="2"/>
  <c r="C3186" i="2" s="1"/>
  <c r="B3185" i="2"/>
  <c r="C3185" i="2" s="1"/>
  <c r="B3184" i="2"/>
  <c r="C3184" i="2" s="1"/>
  <c r="B3183" i="2"/>
  <c r="C3183" i="2" s="1"/>
  <c r="B3182" i="2"/>
  <c r="C3182" i="2" s="1"/>
  <c r="B3181" i="2"/>
  <c r="C3181" i="2" s="1"/>
  <c r="B3180" i="2"/>
  <c r="C3180" i="2" s="1"/>
  <c r="B3179" i="2"/>
  <c r="C3179" i="2" s="1"/>
  <c r="B3178" i="2"/>
  <c r="C3178" i="2" s="1"/>
  <c r="B3177" i="2"/>
  <c r="C3177" i="2" s="1"/>
  <c r="B3176" i="2"/>
  <c r="C3176" i="2" s="1"/>
  <c r="B3175" i="2"/>
  <c r="C3175" i="2" s="1"/>
  <c r="B3174" i="2"/>
  <c r="C3174" i="2" s="1"/>
  <c r="B3173" i="2"/>
  <c r="C3173" i="2" s="1"/>
  <c r="B3172" i="2"/>
  <c r="C3172" i="2" s="1"/>
  <c r="B3171" i="2"/>
  <c r="C3171" i="2" s="1"/>
  <c r="B3170" i="2"/>
  <c r="C3170" i="2" s="1"/>
  <c r="B3169" i="2"/>
  <c r="C3169" i="2" s="1"/>
  <c r="B3168" i="2"/>
  <c r="C3168" i="2" s="1"/>
  <c r="B3167" i="2"/>
  <c r="C3167" i="2" s="1"/>
  <c r="B3166" i="2"/>
  <c r="C3166" i="2" s="1"/>
  <c r="B3165" i="2"/>
  <c r="C3165" i="2" s="1"/>
  <c r="B3164" i="2"/>
  <c r="C3164" i="2" s="1"/>
  <c r="B3163" i="2"/>
  <c r="C3163" i="2" s="1"/>
  <c r="B3162" i="2"/>
  <c r="C3162" i="2" s="1"/>
  <c r="B3161" i="2"/>
  <c r="C3161" i="2" s="1"/>
  <c r="B3160" i="2"/>
  <c r="C3160" i="2" s="1"/>
  <c r="B3159" i="2"/>
  <c r="C3159" i="2" s="1"/>
  <c r="B3158" i="2"/>
  <c r="C3158" i="2" s="1"/>
  <c r="B3157" i="2"/>
  <c r="C3157" i="2" s="1"/>
  <c r="B3156" i="2"/>
  <c r="C3156" i="2" s="1"/>
  <c r="B3155" i="2"/>
  <c r="C3155" i="2" s="1"/>
  <c r="B3154" i="2"/>
  <c r="C3154" i="2" s="1"/>
  <c r="B3153" i="2"/>
  <c r="C3153" i="2" s="1"/>
  <c r="B3152" i="2"/>
  <c r="C3152" i="2" s="1"/>
  <c r="B3151" i="2"/>
  <c r="C3151" i="2" s="1"/>
  <c r="B3150" i="2"/>
  <c r="C3150" i="2" s="1"/>
  <c r="B3149" i="2"/>
  <c r="C3149" i="2" s="1"/>
  <c r="B3148" i="2"/>
  <c r="C3148" i="2" s="1"/>
  <c r="B3147" i="2"/>
  <c r="C3147" i="2" s="1"/>
  <c r="B3146" i="2"/>
  <c r="C3146" i="2" s="1"/>
  <c r="B3145" i="2"/>
  <c r="C3145" i="2" s="1"/>
  <c r="B3144" i="2"/>
  <c r="C3144" i="2" s="1"/>
  <c r="B3143" i="2"/>
  <c r="C3143" i="2" s="1"/>
  <c r="B3142" i="2"/>
  <c r="C3142" i="2" s="1"/>
  <c r="B3141" i="2"/>
  <c r="C3141" i="2" s="1"/>
  <c r="B3140" i="2"/>
  <c r="C3140" i="2" s="1"/>
  <c r="B3139" i="2"/>
  <c r="C3139" i="2" s="1"/>
  <c r="B3138" i="2"/>
  <c r="C3138" i="2" s="1"/>
  <c r="B3137" i="2"/>
  <c r="C3137" i="2" s="1"/>
  <c r="B3136" i="2"/>
  <c r="C3136" i="2" s="1"/>
  <c r="B3135" i="2"/>
  <c r="C3135" i="2" s="1"/>
  <c r="B3134" i="2"/>
  <c r="C3134" i="2" s="1"/>
  <c r="B3133" i="2"/>
  <c r="C3133" i="2" s="1"/>
  <c r="B3132" i="2"/>
  <c r="C3132" i="2" s="1"/>
  <c r="B3131" i="2"/>
  <c r="C3131" i="2" s="1"/>
  <c r="B3130" i="2"/>
  <c r="C3130" i="2" s="1"/>
  <c r="B3129" i="2"/>
  <c r="C3129" i="2" s="1"/>
  <c r="B3128" i="2"/>
  <c r="C3128" i="2" s="1"/>
  <c r="B3127" i="2"/>
  <c r="C3127" i="2" s="1"/>
  <c r="B3126" i="2"/>
  <c r="C3126" i="2" s="1"/>
  <c r="B3125" i="2"/>
  <c r="C3125" i="2" s="1"/>
  <c r="B3124" i="2"/>
  <c r="C3124" i="2" s="1"/>
  <c r="B3123" i="2"/>
  <c r="C3123" i="2" s="1"/>
  <c r="B3122" i="2"/>
  <c r="C3122" i="2" s="1"/>
  <c r="B3121" i="2"/>
  <c r="C3121" i="2" s="1"/>
  <c r="B3120" i="2"/>
  <c r="C3120" i="2" s="1"/>
  <c r="B3119" i="2"/>
  <c r="C3119" i="2" s="1"/>
  <c r="B3118" i="2"/>
  <c r="C3118" i="2" s="1"/>
  <c r="B3117" i="2"/>
  <c r="C3117" i="2" s="1"/>
  <c r="B3116" i="2"/>
  <c r="C3116" i="2" s="1"/>
  <c r="B3115" i="2"/>
  <c r="C3115" i="2" s="1"/>
  <c r="B3114" i="2"/>
  <c r="C3114" i="2" s="1"/>
  <c r="B3113" i="2"/>
  <c r="C3113" i="2" s="1"/>
  <c r="B3112" i="2"/>
  <c r="C3112" i="2" s="1"/>
  <c r="B3111" i="2"/>
  <c r="C3111" i="2" s="1"/>
  <c r="B3110" i="2"/>
  <c r="C3110" i="2" s="1"/>
  <c r="B3109" i="2"/>
  <c r="C3109" i="2" s="1"/>
  <c r="B3108" i="2"/>
  <c r="C3108" i="2" s="1"/>
  <c r="B3107" i="2"/>
  <c r="C3107" i="2" s="1"/>
  <c r="B3106" i="2"/>
  <c r="C3106" i="2" s="1"/>
  <c r="B3105" i="2"/>
  <c r="C3105" i="2" s="1"/>
  <c r="B3104" i="2"/>
  <c r="C3104" i="2" s="1"/>
  <c r="B3103" i="2"/>
  <c r="C3103" i="2" s="1"/>
  <c r="B3102" i="2"/>
  <c r="C3102" i="2" s="1"/>
  <c r="B3101" i="2"/>
  <c r="C3101" i="2" s="1"/>
  <c r="B3100" i="2"/>
  <c r="C3100" i="2" s="1"/>
  <c r="B3099" i="2"/>
  <c r="C3099" i="2" s="1"/>
  <c r="B3098" i="2"/>
  <c r="C3098" i="2" s="1"/>
  <c r="B3097" i="2"/>
  <c r="C3097" i="2" s="1"/>
  <c r="B3096" i="2"/>
  <c r="C3096" i="2" s="1"/>
  <c r="B3095" i="2"/>
  <c r="C3095" i="2" s="1"/>
  <c r="B3094" i="2"/>
  <c r="C3094" i="2" s="1"/>
  <c r="B3093" i="2"/>
  <c r="C3093" i="2" s="1"/>
  <c r="B3092" i="2"/>
  <c r="C3092" i="2" s="1"/>
  <c r="B3091" i="2"/>
  <c r="C3091" i="2" s="1"/>
  <c r="B3090" i="2"/>
  <c r="C3090" i="2" s="1"/>
  <c r="B3089" i="2"/>
  <c r="C3089" i="2" s="1"/>
  <c r="B3088" i="2"/>
  <c r="C3088" i="2" s="1"/>
  <c r="B3087" i="2"/>
  <c r="C3087" i="2" s="1"/>
  <c r="B3086" i="2"/>
  <c r="C3086" i="2" s="1"/>
  <c r="B3085" i="2"/>
  <c r="C3085" i="2" s="1"/>
  <c r="B3084" i="2"/>
  <c r="C3084" i="2" s="1"/>
  <c r="B3083" i="2"/>
  <c r="C3083" i="2" s="1"/>
  <c r="B3082" i="2"/>
  <c r="C3082" i="2" s="1"/>
  <c r="B3081" i="2"/>
  <c r="C3081" i="2" s="1"/>
  <c r="B3080" i="2"/>
  <c r="C3080" i="2" s="1"/>
  <c r="B3079" i="2"/>
  <c r="C3079" i="2" s="1"/>
  <c r="B3078" i="2"/>
  <c r="C3078" i="2" s="1"/>
  <c r="B3077" i="2"/>
  <c r="C3077" i="2" s="1"/>
  <c r="B3076" i="2"/>
  <c r="C3076" i="2" s="1"/>
  <c r="B3075" i="2"/>
  <c r="C3075" i="2" s="1"/>
  <c r="B3074" i="2"/>
  <c r="C3074" i="2" s="1"/>
  <c r="B3073" i="2"/>
  <c r="C3073" i="2" s="1"/>
  <c r="B3072" i="2"/>
  <c r="C3072" i="2" s="1"/>
  <c r="B3071" i="2"/>
  <c r="C3071" i="2" s="1"/>
  <c r="B3070" i="2"/>
  <c r="C3070" i="2" s="1"/>
  <c r="B3069" i="2"/>
  <c r="C3069" i="2" s="1"/>
  <c r="B3068" i="2"/>
  <c r="C3068" i="2" s="1"/>
  <c r="B3067" i="2"/>
  <c r="C3067" i="2" s="1"/>
  <c r="B3066" i="2"/>
  <c r="C3066" i="2" s="1"/>
  <c r="B3065" i="2"/>
  <c r="C3065" i="2" s="1"/>
  <c r="B3064" i="2"/>
  <c r="C3064" i="2" s="1"/>
  <c r="B3063" i="2"/>
  <c r="C3063" i="2" s="1"/>
  <c r="B3062" i="2"/>
  <c r="C3062" i="2" s="1"/>
  <c r="B3061" i="2"/>
  <c r="C3061" i="2" s="1"/>
  <c r="B3060" i="2"/>
  <c r="C3060" i="2" s="1"/>
  <c r="B3059" i="2"/>
  <c r="C3059" i="2" s="1"/>
  <c r="B3058" i="2"/>
  <c r="C3058" i="2" s="1"/>
  <c r="B3057" i="2"/>
  <c r="C3057" i="2" s="1"/>
  <c r="B3056" i="2"/>
  <c r="C3056" i="2" s="1"/>
  <c r="B3055" i="2"/>
  <c r="C3055" i="2" s="1"/>
  <c r="B3054" i="2"/>
  <c r="C3054" i="2" s="1"/>
  <c r="B3053" i="2"/>
  <c r="C3053" i="2" s="1"/>
  <c r="B3052" i="2"/>
  <c r="C3052" i="2" s="1"/>
  <c r="B3051" i="2"/>
  <c r="C3051" i="2" s="1"/>
  <c r="B3050" i="2"/>
  <c r="C3050" i="2" s="1"/>
  <c r="B3049" i="2"/>
  <c r="C3049" i="2" s="1"/>
  <c r="B3048" i="2"/>
  <c r="C3048" i="2" s="1"/>
  <c r="B3047" i="2"/>
  <c r="C3047" i="2" s="1"/>
  <c r="B3046" i="2"/>
  <c r="C3046" i="2" s="1"/>
  <c r="B3045" i="2"/>
  <c r="C3045" i="2" s="1"/>
  <c r="B3044" i="2"/>
  <c r="C3044" i="2" s="1"/>
  <c r="B3043" i="2"/>
  <c r="C3043" i="2" s="1"/>
  <c r="B3042" i="2"/>
  <c r="C3042" i="2" s="1"/>
  <c r="B3041" i="2"/>
  <c r="C3041" i="2" s="1"/>
  <c r="B3040" i="2"/>
  <c r="C3040" i="2" s="1"/>
  <c r="B3039" i="2"/>
  <c r="C3039" i="2" s="1"/>
  <c r="B3038" i="2"/>
  <c r="C3038" i="2" s="1"/>
  <c r="B3037" i="2"/>
  <c r="C3037" i="2" s="1"/>
  <c r="B3036" i="2"/>
  <c r="C3036" i="2" s="1"/>
  <c r="B3035" i="2"/>
  <c r="C3035" i="2" s="1"/>
  <c r="B3034" i="2"/>
  <c r="C3034" i="2" s="1"/>
  <c r="B3033" i="2"/>
  <c r="C3033" i="2" s="1"/>
  <c r="B3032" i="2"/>
  <c r="C3032" i="2" s="1"/>
  <c r="B3031" i="2"/>
  <c r="C3031" i="2" s="1"/>
  <c r="B3030" i="2"/>
  <c r="C3030" i="2" s="1"/>
  <c r="B3029" i="2"/>
  <c r="C3029" i="2" s="1"/>
  <c r="B3028" i="2"/>
  <c r="C3028" i="2" s="1"/>
  <c r="B3027" i="2"/>
  <c r="C3027" i="2" s="1"/>
  <c r="B3026" i="2"/>
  <c r="C3026" i="2" s="1"/>
  <c r="B3025" i="2"/>
  <c r="C3025" i="2" s="1"/>
  <c r="B3024" i="2"/>
  <c r="C3024" i="2" s="1"/>
  <c r="B3023" i="2"/>
  <c r="C3023" i="2" s="1"/>
  <c r="B3022" i="2"/>
  <c r="C3022" i="2" s="1"/>
  <c r="B3021" i="2"/>
  <c r="C3021" i="2" s="1"/>
  <c r="B3020" i="2"/>
  <c r="C3020" i="2" s="1"/>
  <c r="B3019" i="2"/>
  <c r="C3019" i="2" s="1"/>
  <c r="B3018" i="2"/>
  <c r="C3018" i="2" s="1"/>
  <c r="B3017" i="2"/>
  <c r="C3017" i="2" s="1"/>
  <c r="B3016" i="2"/>
  <c r="C3016" i="2" s="1"/>
  <c r="B3015" i="2"/>
  <c r="C3015" i="2" s="1"/>
  <c r="B3014" i="2"/>
  <c r="C3014" i="2" s="1"/>
  <c r="B3013" i="2"/>
  <c r="C3013" i="2" s="1"/>
  <c r="B3012" i="2"/>
  <c r="C3012" i="2" s="1"/>
  <c r="B3011" i="2"/>
  <c r="C3011" i="2" s="1"/>
  <c r="B3010" i="2"/>
  <c r="C3010" i="2" s="1"/>
  <c r="B3009" i="2"/>
  <c r="C3009" i="2" s="1"/>
  <c r="B3008" i="2"/>
  <c r="C3008" i="2" s="1"/>
  <c r="B3007" i="2"/>
  <c r="C3007" i="2" s="1"/>
  <c r="B3006" i="2"/>
  <c r="C3006" i="2" s="1"/>
  <c r="B3005" i="2"/>
  <c r="C3005" i="2" s="1"/>
  <c r="B3004" i="2"/>
  <c r="C3004" i="2" s="1"/>
  <c r="B3003" i="2"/>
  <c r="C3003" i="2" s="1"/>
  <c r="B3002" i="2"/>
  <c r="C3002" i="2" s="1"/>
  <c r="B3001" i="2"/>
  <c r="C3001" i="2" s="1"/>
  <c r="B3000" i="2"/>
  <c r="C3000" i="2" s="1"/>
  <c r="B2999" i="2"/>
  <c r="C2999" i="2" s="1"/>
  <c r="B2998" i="2"/>
  <c r="C2998" i="2" s="1"/>
  <c r="B2997" i="2"/>
  <c r="C2997" i="2" s="1"/>
  <c r="B2996" i="2"/>
  <c r="C2996" i="2" s="1"/>
  <c r="B2995" i="2"/>
  <c r="C2995" i="2" s="1"/>
  <c r="B2994" i="2"/>
  <c r="C2994" i="2" s="1"/>
  <c r="B2993" i="2"/>
  <c r="C2993" i="2" s="1"/>
  <c r="B2992" i="2"/>
  <c r="C2992" i="2" s="1"/>
  <c r="B2991" i="2"/>
  <c r="C2991" i="2" s="1"/>
  <c r="B2990" i="2"/>
  <c r="C2990" i="2" s="1"/>
  <c r="B2989" i="2"/>
  <c r="C2989" i="2" s="1"/>
  <c r="B2988" i="2"/>
  <c r="C2988" i="2" s="1"/>
  <c r="B2987" i="2"/>
  <c r="C2987" i="2" s="1"/>
  <c r="B2986" i="2"/>
  <c r="C2986" i="2" s="1"/>
  <c r="B2985" i="2"/>
  <c r="C2985" i="2" s="1"/>
  <c r="B2984" i="2"/>
  <c r="C2984" i="2" s="1"/>
  <c r="B2983" i="2"/>
  <c r="C2983" i="2" s="1"/>
  <c r="B2982" i="2"/>
  <c r="C2982" i="2" s="1"/>
  <c r="B2981" i="2"/>
  <c r="C2981" i="2" s="1"/>
  <c r="B2980" i="2"/>
  <c r="C2980" i="2" s="1"/>
  <c r="B2979" i="2"/>
  <c r="C2979" i="2" s="1"/>
  <c r="B2978" i="2"/>
  <c r="C2978" i="2" s="1"/>
  <c r="B2977" i="2"/>
  <c r="C2977" i="2" s="1"/>
  <c r="B2976" i="2"/>
  <c r="C2976" i="2" s="1"/>
  <c r="B2975" i="2"/>
  <c r="C2975" i="2" s="1"/>
  <c r="B2974" i="2"/>
  <c r="C2974" i="2" s="1"/>
  <c r="B2973" i="2"/>
  <c r="C2973" i="2" s="1"/>
  <c r="B2972" i="2"/>
  <c r="C2972" i="2" s="1"/>
  <c r="B2971" i="2"/>
  <c r="C2971" i="2" s="1"/>
  <c r="B2970" i="2"/>
  <c r="C2970" i="2" s="1"/>
  <c r="B2969" i="2"/>
  <c r="C2969" i="2" s="1"/>
  <c r="B2968" i="2"/>
  <c r="C2968" i="2" s="1"/>
  <c r="B2967" i="2"/>
  <c r="C2967" i="2" s="1"/>
  <c r="B2966" i="2"/>
  <c r="C2966" i="2" s="1"/>
  <c r="B2965" i="2"/>
  <c r="C2965" i="2" s="1"/>
  <c r="B2964" i="2"/>
  <c r="C2964" i="2" s="1"/>
  <c r="B2963" i="2"/>
  <c r="C2963" i="2" s="1"/>
  <c r="B2962" i="2"/>
  <c r="C2962" i="2" s="1"/>
  <c r="B2961" i="2"/>
  <c r="C2961" i="2" s="1"/>
  <c r="B2960" i="2"/>
  <c r="C2960" i="2" s="1"/>
  <c r="B2959" i="2"/>
  <c r="C2959" i="2" s="1"/>
  <c r="B2958" i="2"/>
  <c r="C2958" i="2" s="1"/>
  <c r="B2957" i="2"/>
  <c r="C2957" i="2" s="1"/>
  <c r="B2956" i="2"/>
  <c r="C2956" i="2" s="1"/>
  <c r="B2955" i="2"/>
  <c r="C2955" i="2" s="1"/>
  <c r="B2954" i="2"/>
  <c r="C2954" i="2" s="1"/>
  <c r="B2953" i="2"/>
  <c r="C2953" i="2" s="1"/>
  <c r="B2952" i="2"/>
  <c r="C2952" i="2" s="1"/>
  <c r="B2951" i="2"/>
  <c r="C2951" i="2" s="1"/>
  <c r="B2950" i="2"/>
  <c r="C2950" i="2" s="1"/>
  <c r="B2949" i="2"/>
  <c r="C2949" i="2" s="1"/>
  <c r="B2948" i="2"/>
  <c r="C2948" i="2" s="1"/>
  <c r="B2947" i="2"/>
  <c r="C2947" i="2" s="1"/>
  <c r="B2946" i="2"/>
  <c r="C2946" i="2" s="1"/>
  <c r="B2945" i="2"/>
  <c r="C2945" i="2" s="1"/>
  <c r="B2944" i="2"/>
  <c r="C2944" i="2" s="1"/>
  <c r="B2943" i="2"/>
  <c r="C2943" i="2" s="1"/>
  <c r="B2942" i="2"/>
  <c r="C2942" i="2" s="1"/>
  <c r="B2941" i="2"/>
  <c r="C2941" i="2" s="1"/>
  <c r="B2940" i="2"/>
  <c r="C2940" i="2" s="1"/>
  <c r="B2939" i="2"/>
  <c r="C2939" i="2" s="1"/>
  <c r="B2938" i="2"/>
  <c r="C2938" i="2" s="1"/>
  <c r="B2937" i="2"/>
  <c r="C2937" i="2" s="1"/>
  <c r="B2936" i="2"/>
  <c r="C2936" i="2" s="1"/>
  <c r="B2935" i="2"/>
  <c r="C2935" i="2" s="1"/>
  <c r="B2934" i="2"/>
  <c r="C2934" i="2" s="1"/>
  <c r="B2933" i="2"/>
  <c r="C2933" i="2" s="1"/>
  <c r="B2932" i="2"/>
  <c r="C2932" i="2" s="1"/>
  <c r="B2931" i="2"/>
  <c r="C2931" i="2" s="1"/>
  <c r="B2930" i="2"/>
  <c r="C2930" i="2" s="1"/>
  <c r="B2929" i="2"/>
  <c r="C2929" i="2" s="1"/>
  <c r="B2928" i="2"/>
  <c r="C2928" i="2" s="1"/>
  <c r="B2927" i="2"/>
  <c r="C2927" i="2" s="1"/>
  <c r="B2926" i="2"/>
  <c r="C2926" i="2" s="1"/>
  <c r="B2925" i="2"/>
  <c r="C2925" i="2" s="1"/>
  <c r="B2924" i="2"/>
  <c r="C2924" i="2" s="1"/>
  <c r="B2923" i="2"/>
  <c r="C2923" i="2" s="1"/>
  <c r="B2922" i="2"/>
  <c r="C2922" i="2" s="1"/>
  <c r="B2921" i="2"/>
  <c r="C2921" i="2" s="1"/>
  <c r="B2920" i="2"/>
  <c r="C2920" i="2" s="1"/>
  <c r="B2919" i="2"/>
  <c r="C2919" i="2" s="1"/>
  <c r="B2918" i="2"/>
  <c r="C2918" i="2" s="1"/>
  <c r="B2917" i="2"/>
  <c r="C2917" i="2" s="1"/>
  <c r="B2916" i="2"/>
  <c r="C2916" i="2" s="1"/>
  <c r="B2915" i="2"/>
  <c r="C2915" i="2" s="1"/>
  <c r="B2914" i="2"/>
  <c r="C2914" i="2" s="1"/>
  <c r="B2913" i="2"/>
  <c r="C2913" i="2" s="1"/>
  <c r="B2912" i="2"/>
  <c r="C2912" i="2" s="1"/>
  <c r="B2911" i="2"/>
  <c r="C2911" i="2" s="1"/>
  <c r="B2910" i="2"/>
  <c r="C2910" i="2" s="1"/>
  <c r="B2909" i="2"/>
  <c r="C2909" i="2" s="1"/>
  <c r="B2908" i="2"/>
  <c r="C2908" i="2" s="1"/>
  <c r="B2907" i="2"/>
  <c r="C2907" i="2" s="1"/>
  <c r="B2906" i="2"/>
  <c r="C2906" i="2" s="1"/>
  <c r="B2905" i="2"/>
  <c r="C2905" i="2" s="1"/>
  <c r="B2904" i="2"/>
  <c r="C2904" i="2" s="1"/>
  <c r="B2903" i="2"/>
  <c r="C2903" i="2" s="1"/>
  <c r="B2902" i="2"/>
  <c r="C2902" i="2" s="1"/>
  <c r="B2901" i="2"/>
  <c r="C2901" i="2" s="1"/>
  <c r="B2900" i="2"/>
  <c r="C2900" i="2" s="1"/>
  <c r="B2899" i="2"/>
  <c r="C2899" i="2" s="1"/>
  <c r="B2898" i="2"/>
  <c r="C2898" i="2" s="1"/>
  <c r="B2897" i="2"/>
  <c r="C2897" i="2" s="1"/>
  <c r="B2896" i="2"/>
  <c r="C2896" i="2" s="1"/>
  <c r="B2895" i="2"/>
  <c r="C2895" i="2" s="1"/>
  <c r="B2894" i="2"/>
  <c r="C2894" i="2" s="1"/>
  <c r="B2893" i="2"/>
  <c r="C2893" i="2" s="1"/>
  <c r="B2892" i="2"/>
  <c r="C2892" i="2" s="1"/>
  <c r="B2891" i="2"/>
  <c r="C2891" i="2" s="1"/>
  <c r="B2890" i="2"/>
  <c r="C2890" i="2" s="1"/>
  <c r="B2889" i="2"/>
  <c r="C2889" i="2" s="1"/>
  <c r="B2888" i="2"/>
  <c r="C2888" i="2" s="1"/>
  <c r="B2887" i="2"/>
  <c r="C2887" i="2" s="1"/>
  <c r="B2886" i="2"/>
  <c r="C2886" i="2" s="1"/>
  <c r="B2885" i="2"/>
  <c r="C2885" i="2" s="1"/>
  <c r="B2884" i="2"/>
  <c r="C2884" i="2" s="1"/>
  <c r="B2883" i="2"/>
  <c r="C2883" i="2" s="1"/>
  <c r="B2882" i="2"/>
  <c r="C2882" i="2" s="1"/>
  <c r="B2881" i="2"/>
  <c r="C2881" i="2" s="1"/>
  <c r="B2880" i="2"/>
  <c r="C2880" i="2" s="1"/>
  <c r="B2879" i="2"/>
  <c r="C2879" i="2" s="1"/>
  <c r="B2878" i="2"/>
  <c r="C2878" i="2" s="1"/>
  <c r="B2877" i="2"/>
  <c r="C2877" i="2" s="1"/>
  <c r="B2876" i="2"/>
  <c r="C2876" i="2" s="1"/>
  <c r="B2875" i="2"/>
  <c r="C2875" i="2" s="1"/>
  <c r="B2874" i="2"/>
  <c r="C2874" i="2" s="1"/>
  <c r="B2873" i="2"/>
  <c r="C2873" i="2" s="1"/>
  <c r="B2872" i="2"/>
  <c r="C2872" i="2" s="1"/>
  <c r="B2871" i="2"/>
  <c r="C2871" i="2" s="1"/>
  <c r="B2870" i="2"/>
  <c r="C2870" i="2" s="1"/>
  <c r="B2869" i="2"/>
  <c r="C2869" i="2" s="1"/>
  <c r="B2868" i="2"/>
  <c r="C2868" i="2" s="1"/>
  <c r="B2867" i="2"/>
  <c r="C2867" i="2" s="1"/>
  <c r="B2866" i="2"/>
  <c r="C2866" i="2" s="1"/>
  <c r="B2865" i="2"/>
  <c r="C2865" i="2" s="1"/>
  <c r="B2864" i="2"/>
  <c r="C2864" i="2" s="1"/>
  <c r="B2863" i="2"/>
  <c r="C2863" i="2" s="1"/>
  <c r="B2862" i="2"/>
  <c r="C2862" i="2" s="1"/>
  <c r="B2861" i="2"/>
  <c r="C2861" i="2" s="1"/>
  <c r="B2860" i="2"/>
  <c r="C2860" i="2" s="1"/>
  <c r="B2859" i="2"/>
  <c r="C2859" i="2" s="1"/>
  <c r="B2858" i="2"/>
  <c r="C2858" i="2" s="1"/>
  <c r="B2857" i="2"/>
  <c r="C2857" i="2" s="1"/>
  <c r="B2856" i="2"/>
  <c r="C2856" i="2" s="1"/>
  <c r="B2855" i="2"/>
  <c r="C2855" i="2" s="1"/>
  <c r="B2854" i="2"/>
  <c r="C2854" i="2" s="1"/>
  <c r="B2853" i="2"/>
  <c r="C2853" i="2" s="1"/>
  <c r="B2852" i="2"/>
  <c r="C2852" i="2" s="1"/>
  <c r="B2851" i="2"/>
  <c r="C2851" i="2" s="1"/>
  <c r="B2850" i="2"/>
  <c r="C2850" i="2" s="1"/>
  <c r="B2849" i="2"/>
  <c r="C2849" i="2" s="1"/>
  <c r="B2848" i="2"/>
  <c r="C2848" i="2" s="1"/>
  <c r="B2847" i="2"/>
  <c r="C2847" i="2" s="1"/>
  <c r="B2846" i="2"/>
  <c r="C2846" i="2" s="1"/>
  <c r="B2845" i="2"/>
  <c r="C2845" i="2" s="1"/>
  <c r="B2844" i="2"/>
  <c r="C2844" i="2" s="1"/>
  <c r="B2843" i="2"/>
  <c r="C2843" i="2" s="1"/>
  <c r="B2842" i="2"/>
  <c r="C2842" i="2" s="1"/>
  <c r="B2841" i="2"/>
  <c r="C2841" i="2" s="1"/>
  <c r="B2840" i="2"/>
  <c r="C2840" i="2" s="1"/>
  <c r="B2839" i="2"/>
  <c r="C2839" i="2" s="1"/>
  <c r="B2838" i="2"/>
  <c r="C2838" i="2" s="1"/>
  <c r="B2837" i="2"/>
  <c r="C2837" i="2" s="1"/>
  <c r="B2836" i="2"/>
  <c r="C2836" i="2" s="1"/>
  <c r="B2835" i="2"/>
  <c r="C2835" i="2" s="1"/>
  <c r="B2834" i="2"/>
  <c r="C2834" i="2" s="1"/>
  <c r="B2833" i="2"/>
  <c r="C2833" i="2" s="1"/>
  <c r="B2832" i="2"/>
  <c r="C2832" i="2" s="1"/>
  <c r="B2831" i="2"/>
  <c r="C2831" i="2" s="1"/>
  <c r="B2830" i="2"/>
  <c r="C2830" i="2" s="1"/>
  <c r="B2829" i="2"/>
  <c r="C2829" i="2" s="1"/>
  <c r="B2828" i="2"/>
  <c r="C2828" i="2" s="1"/>
  <c r="B2827" i="2"/>
  <c r="C2827" i="2" s="1"/>
  <c r="B2826" i="2"/>
  <c r="C2826" i="2" s="1"/>
  <c r="B2825" i="2"/>
  <c r="C2825" i="2" s="1"/>
  <c r="B2824" i="2"/>
  <c r="C2824" i="2" s="1"/>
  <c r="B2823" i="2"/>
  <c r="C2823" i="2" s="1"/>
  <c r="B2822" i="2"/>
  <c r="C2822" i="2" s="1"/>
  <c r="B2821" i="2"/>
  <c r="C2821" i="2" s="1"/>
  <c r="B2820" i="2"/>
  <c r="C2820" i="2" s="1"/>
  <c r="B2819" i="2"/>
  <c r="C2819" i="2" s="1"/>
  <c r="B2818" i="2"/>
  <c r="C2818" i="2" s="1"/>
  <c r="B2817" i="2"/>
  <c r="C2817" i="2" s="1"/>
  <c r="B2816" i="2"/>
  <c r="C2816" i="2" s="1"/>
  <c r="B2815" i="2"/>
  <c r="C2815" i="2" s="1"/>
  <c r="B2814" i="2"/>
  <c r="C2814" i="2" s="1"/>
  <c r="B2813" i="2"/>
  <c r="C2813" i="2" s="1"/>
  <c r="B2812" i="2"/>
  <c r="C2812" i="2" s="1"/>
  <c r="B2811" i="2"/>
  <c r="C2811" i="2" s="1"/>
  <c r="B2810" i="2"/>
  <c r="C2810" i="2" s="1"/>
  <c r="B2809" i="2"/>
  <c r="C2809" i="2" s="1"/>
  <c r="B2808" i="2"/>
  <c r="C2808" i="2" s="1"/>
  <c r="B2807" i="2"/>
  <c r="C2807" i="2" s="1"/>
  <c r="B2806" i="2"/>
  <c r="C2806" i="2" s="1"/>
  <c r="B2805" i="2"/>
  <c r="C2805" i="2" s="1"/>
  <c r="B2804" i="2"/>
  <c r="C2804" i="2" s="1"/>
  <c r="B2803" i="2"/>
  <c r="C2803" i="2" s="1"/>
  <c r="B2802" i="2"/>
  <c r="C2802" i="2" s="1"/>
  <c r="B2801" i="2"/>
  <c r="C2801" i="2" s="1"/>
  <c r="B2800" i="2"/>
  <c r="C2800" i="2" s="1"/>
  <c r="B2799" i="2"/>
  <c r="C2799" i="2" s="1"/>
  <c r="B2798" i="2"/>
  <c r="C2798" i="2" s="1"/>
  <c r="B2797" i="2"/>
  <c r="C2797" i="2" s="1"/>
  <c r="B2796" i="2"/>
  <c r="C2796" i="2" s="1"/>
  <c r="B2795" i="2"/>
  <c r="C2795" i="2" s="1"/>
  <c r="B2794" i="2"/>
  <c r="C2794" i="2" s="1"/>
  <c r="B2793" i="2"/>
  <c r="C2793" i="2" s="1"/>
  <c r="B2792" i="2"/>
  <c r="C2792" i="2" s="1"/>
  <c r="B2791" i="2"/>
  <c r="C2791" i="2" s="1"/>
  <c r="B2790" i="2"/>
  <c r="C2790" i="2" s="1"/>
  <c r="B2789" i="2"/>
  <c r="C2789" i="2" s="1"/>
  <c r="B2788" i="2"/>
  <c r="C2788" i="2" s="1"/>
  <c r="B2787" i="2"/>
  <c r="C2787" i="2" s="1"/>
  <c r="B2786" i="2"/>
  <c r="C2786" i="2" s="1"/>
  <c r="B2785" i="2"/>
  <c r="C2785" i="2" s="1"/>
  <c r="B2784" i="2"/>
  <c r="C2784" i="2" s="1"/>
  <c r="B2783" i="2"/>
  <c r="C2783" i="2" s="1"/>
  <c r="B2782" i="2"/>
  <c r="C2782" i="2" s="1"/>
  <c r="B2781" i="2"/>
  <c r="C2781" i="2" s="1"/>
  <c r="B2780" i="2"/>
  <c r="C2780" i="2" s="1"/>
  <c r="B2779" i="2"/>
  <c r="C2779" i="2" s="1"/>
  <c r="B2778" i="2"/>
  <c r="C2778" i="2" s="1"/>
  <c r="B2777" i="2"/>
  <c r="C2777" i="2" s="1"/>
  <c r="B2776" i="2"/>
  <c r="C2776" i="2" s="1"/>
  <c r="B2775" i="2"/>
  <c r="C2775" i="2" s="1"/>
  <c r="B2774" i="2"/>
  <c r="C2774" i="2" s="1"/>
  <c r="B2773" i="2"/>
  <c r="C2773" i="2" s="1"/>
  <c r="B2772" i="2"/>
  <c r="C2772" i="2" s="1"/>
  <c r="B2771" i="2"/>
  <c r="C2771" i="2" s="1"/>
  <c r="B2770" i="2"/>
  <c r="C2770" i="2" s="1"/>
  <c r="B2769" i="2"/>
  <c r="C2769" i="2" s="1"/>
  <c r="B2768" i="2"/>
  <c r="C2768" i="2" s="1"/>
  <c r="B2767" i="2"/>
  <c r="C2767" i="2" s="1"/>
  <c r="B2766" i="2"/>
  <c r="C2766" i="2" s="1"/>
  <c r="B2765" i="2"/>
  <c r="C2765" i="2" s="1"/>
  <c r="B2764" i="2"/>
  <c r="C2764" i="2" s="1"/>
  <c r="B2763" i="2"/>
  <c r="C2763" i="2" s="1"/>
  <c r="B2762" i="2"/>
  <c r="C2762" i="2" s="1"/>
  <c r="B2761" i="2"/>
  <c r="C2761" i="2" s="1"/>
  <c r="B2760" i="2"/>
  <c r="C2760" i="2" s="1"/>
  <c r="B2759" i="2"/>
  <c r="C2759" i="2" s="1"/>
  <c r="B2758" i="2"/>
  <c r="C2758" i="2" s="1"/>
  <c r="B2757" i="2"/>
  <c r="C2757" i="2" s="1"/>
  <c r="B2756" i="2"/>
  <c r="C2756" i="2" s="1"/>
  <c r="B2755" i="2"/>
  <c r="C2755" i="2" s="1"/>
  <c r="B2754" i="2"/>
  <c r="C2754" i="2" s="1"/>
  <c r="B2753" i="2"/>
  <c r="C2753" i="2" s="1"/>
  <c r="B2752" i="2"/>
  <c r="C2752" i="2" s="1"/>
  <c r="B2751" i="2"/>
  <c r="C2751" i="2" s="1"/>
  <c r="B2750" i="2"/>
  <c r="C2750" i="2" s="1"/>
  <c r="B2749" i="2"/>
  <c r="C2749" i="2" s="1"/>
  <c r="B2748" i="2"/>
  <c r="C2748" i="2" s="1"/>
  <c r="B2747" i="2"/>
  <c r="C2747" i="2" s="1"/>
  <c r="B2746" i="2"/>
  <c r="C2746" i="2" s="1"/>
  <c r="B2745" i="2"/>
  <c r="C2745" i="2" s="1"/>
  <c r="B2744" i="2"/>
  <c r="C2744" i="2" s="1"/>
  <c r="B2743" i="2"/>
  <c r="C2743" i="2" s="1"/>
  <c r="B2742" i="2"/>
  <c r="C2742" i="2" s="1"/>
  <c r="B2741" i="2"/>
  <c r="C2741" i="2" s="1"/>
  <c r="B2740" i="2"/>
  <c r="C2740" i="2" s="1"/>
  <c r="B2739" i="2"/>
  <c r="C2739" i="2" s="1"/>
  <c r="B2738" i="2"/>
  <c r="C2738" i="2" s="1"/>
  <c r="B2737" i="2"/>
  <c r="C2737" i="2" s="1"/>
  <c r="B2736" i="2"/>
  <c r="C2736" i="2" s="1"/>
  <c r="B2735" i="2"/>
  <c r="C2735" i="2" s="1"/>
  <c r="B2734" i="2"/>
  <c r="C2734" i="2" s="1"/>
  <c r="B2733" i="2"/>
  <c r="C2733" i="2" s="1"/>
  <c r="B2732" i="2"/>
  <c r="C2732" i="2" s="1"/>
  <c r="B2731" i="2"/>
  <c r="C2731" i="2" s="1"/>
  <c r="B2730" i="2"/>
  <c r="C2730" i="2" s="1"/>
  <c r="B2729" i="2"/>
  <c r="C2729" i="2" s="1"/>
  <c r="B2728" i="2"/>
  <c r="C2728" i="2" s="1"/>
  <c r="B2727" i="2"/>
  <c r="C2727" i="2" s="1"/>
  <c r="B2726" i="2"/>
  <c r="C2726" i="2" s="1"/>
  <c r="B2725" i="2"/>
  <c r="C2725" i="2" s="1"/>
  <c r="B2724" i="2"/>
  <c r="C2724" i="2" s="1"/>
  <c r="B2723" i="2"/>
  <c r="C2723" i="2" s="1"/>
  <c r="B2722" i="2"/>
  <c r="C2722" i="2" s="1"/>
  <c r="B2721" i="2"/>
  <c r="C2721" i="2" s="1"/>
  <c r="B2720" i="2"/>
  <c r="C2720" i="2" s="1"/>
  <c r="B2719" i="2"/>
  <c r="C2719" i="2" s="1"/>
  <c r="B2718" i="2"/>
  <c r="C2718" i="2" s="1"/>
  <c r="B2717" i="2"/>
  <c r="C2717" i="2" s="1"/>
  <c r="B2716" i="2"/>
  <c r="C2716" i="2" s="1"/>
  <c r="B2715" i="2"/>
  <c r="C2715" i="2" s="1"/>
  <c r="B2714" i="2"/>
  <c r="C2714" i="2" s="1"/>
  <c r="B2713" i="2"/>
  <c r="C2713" i="2" s="1"/>
  <c r="B2712" i="2"/>
  <c r="C2712" i="2" s="1"/>
  <c r="B2711" i="2"/>
  <c r="C2711" i="2" s="1"/>
  <c r="B2710" i="2"/>
  <c r="C2710" i="2" s="1"/>
  <c r="B2709" i="2"/>
  <c r="C2709" i="2" s="1"/>
  <c r="B2708" i="2"/>
  <c r="C2708" i="2" s="1"/>
  <c r="B2707" i="2"/>
  <c r="C2707" i="2" s="1"/>
  <c r="B2706" i="2"/>
  <c r="C2706" i="2" s="1"/>
  <c r="B2705" i="2"/>
  <c r="C2705" i="2" s="1"/>
  <c r="B2704" i="2"/>
  <c r="C2704" i="2" s="1"/>
  <c r="B2703" i="2"/>
  <c r="C2703" i="2" s="1"/>
  <c r="B2702" i="2"/>
  <c r="C2702" i="2" s="1"/>
  <c r="B2701" i="2"/>
  <c r="C2701" i="2" s="1"/>
  <c r="B2700" i="2"/>
  <c r="C2700" i="2" s="1"/>
  <c r="B2699" i="2"/>
  <c r="C2699" i="2" s="1"/>
  <c r="B2698" i="2"/>
  <c r="C2698" i="2" s="1"/>
  <c r="B2697" i="2"/>
  <c r="C2697" i="2" s="1"/>
  <c r="B2696" i="2"/>
  <c r="C2696" i="2" s="1"/>
  <c r="B2695" i="2"/>
  <c r="C2695" i="2" s="1"/>
  <c r="B2694" i="2"/>
  <c r="C2694" i="2" s="1"/>
  <c r="B2693" i="2"/>
  <c r="C2693" i="2" s="1"/>
  <c r="B2692" i="2"/>
  <c r="C2692" i="2" s="1"/>
  <c r="B2691" i="2"/>
  <c r="C2691" i="2" s="1"/>
  <c r="B2690" i="2"/>
  <c r="C2690" i="2" s="1"/>
  <c r="B2689" i="2"/>
  <c r="C2689" i="2" s="1"/>
  <c r="B2688" i="2"/>
  <c r="C2688" i="2" s="1"/>
  <c r="B2687" i="2"/>
  <c r="C2687" i="2" s="1"/>
  <c r="B2686" i="2"/>
  <c r="C2686" i="2" s="1"/>
  <c r="B2685" i="2"/>
  <c r="C2685" i="2" s="1"/>
  <c r="B2684" i="2"/>
  <c r="C2684" i="2" s="1"/>
  <c r="B2683" i="2"/>
  <c r="C2683" i="2" s="1"/>
  <c r="B2682" i="2"/>
  <c r="C2682" i="2" s="1"/>
  <c r="B2681" i="2"/>
  <c r="C2681" i="2" s="1"/>
  <c r="B2680" i="2"/>
  <c r="C2680" i="2" s="1"/>
  <c r="B2679" i="2"/>
  <c r="C2679" i="2" s="1"/>
  <c r="B2678" i="2"/>
  <c r="C2678" i="2" s="1"/>
  <c r="B2677" i="2"/>
  <c r="C2677" i="2" s="1"/>
  <c r="B2676" i="2"/>
  <c r="C2676" i="2" s="1"/>
  <c r="B2675" i="2"/>
  <c r="C2675" i="2" s="1"/>
  <c r="B2674" i="2"/>
  <c r="C2674" i="2" s="1"/>
  <c r="B2673" i="2"/>
  <c r="C2673" i="2" s="1"/>
  <c r="B2672" i="2"/>
  <c r="C2672" i="2" s="1"/>
  <c r="B2671" i="2"/>
  <c r="C2671" i="2" s="1"/>
  <c r="B2670" i="2"/>
  <c r="C2670" i="2" s="1"/>
  <c r="B2669" i="2"/>
  <c r="C2669" i="2" s="1"/>
  <c r="B2668" i="2"/>
  <c r="C2668" i="2" s="1"/>
  <c r="B2667" i="2"/>
  <c r="C2667" i="2" s="1"/>
  <c r="B2666" i="2"/>
  <c r="C2666" i="2" s="1"/>
  <c r="B2665" i="2"/>
  <c r="C2665" i="2" s="1"/>
  <c r="B2664" i="2"/>
  <c r="C2664" i="2" s="1"/>
  <c r="B2663" i="2"/>
  <c r="C2663" i="2" s="1"/>
  <c r="B2662" i="2"/>
  <c r="C2662" i="2" s="1"/>
  <c r="B2661" i="2"/>
  <c r="C2661" i="2" s="1"/>
  <c r="B2660" i="2"/>
  <c r="C2660" i="2" s="1"/>
  <c r="B2659" i="2"/>
  <c r="C2659" i="2" s="1"/>
  <c r="B2658" i="2"/>
  <c r="C2658" i="2" s="1"/>
  <c r="B2657" i="2"/>
  <c r="C2657" i="2" s="1"/>
  <c r="B2656" i="2"/>
  <c r="C2656" i="2" s="1"/>
  <c r="B2655" i="2"/>
  <c r="C2655" i="2" s="1"/>
  <c r="B2654" i="2"/>
  <c r="C2654" i="2" s="1"/>
  <c r="B2653" i="2"/>
  <c r="C2653" i="2" s="1"/>
  <c r="B2652" i="2"/>
  <c r="C2652" i="2" s="1"/>
  <c r="B2651" i="2"/>
  <c r="C2651" i="2" s="1"/>
  <c r="B2650" i="2"/>
  <c r="C2650" i="2" s="1"/>
  <c r="B2649" i="2"/>
  <c r="C2649" i="2" s="1"/>
  <c r="B2648" i="2"/>
  <c r="C2648" i="2" s="1"/>
  <c r="B2647" i="2"/>
  <c r="C2647" i="2" s="1"/>
  <c r="B2646" i="2"/>
  <c r="C2646" i="2" s="1"/>
  <c r="B2645" i="2"/>
  <c r="C2645" i="2" s="1"/>
  <c r="B2644" i="2"/>
  <c r="C2644" i="2" s="1"/>
  <c r="B2643" i="2"/>
  <c r="C2643" i="2" s="1"/>
  <c r="B2642" i="2"/>
  <c r="C2642" i="2" s="1"/>
  <c r="B2641" i="2"/>
  <c r="C2641" i="2" s="1"/>
  <c r="B2640" i="2"/>
  <c r="C2640" i="2" s="1"/>
  <c r="B2639" i="2"/>
  <c r="C2639" i="2" s="1"/>
  <c r="B2638" i="2"/>
  <c r="C2638" i="2" s="1"/>
  <c r="B2637" i="2"/>
  <c r="C2637" i="2" s="1"/>
  <c r="B2636" i="2"/>
  <c r="C2636" i="2" s="1"/>
  <c r="B2635" i="2"/>
  <c r="C2635" i="2" s="1"/>
  <c r="B2634" i="2"/>
  <c r="C2634" i="2" s="1"/>
  <c r="B2633" i="2"/>
  <c r="C2633" i="2" s="1"/>
  <c r="B2632" i="2"/>
  <c r="C2632" i="2" s="1"/>
  <c r="B2631" i="2"/>
  <c r="C2631" i="2" s="1"/>
  <c r="B2630" i="2"/>
  <c r="C2630" i="2" s="1"/>
  <c r="B2629" i="2"/>
  <c r="C2629" i="2" s="1"/>
  <c r="B2628" i="2"/>
  <c r="C2628" i="2" s="1"/>
  <c r="B2627" i="2"/>
  <c r="C2627" i="2" s="1"/>
  <c r="B2626" i="2"/>
  <c r="C2626" i="2" s="1"/>
  <c r="B2625" i="2"/>
  <c r="C2625" i="2" s="1"/>
  <c r="B2624" i="2"/>
  <c r="C2624" i="2" s="1"/>
  <c r="B2623" i="2"/>
  <c r="C2623" i="2" s="1"/>
  <c r="B2622" i="2"/>
  <c r="C2622" i="2" s="1"/>
  <c r="B2621" i="2"/>
  <c r="C2621" i="2" s="1"/>
  <c r="B2620" i="2"/>
  <c r="C2620" i="2" s="1"/>
  <c r="B2619" i="2"/>
  <c r="C2619" i="2" s="1"/>
  <c r="B2618" i="2"/>
  <c r="C2618" i="2" s="1"/>
  <c r="B2617" i="2"/>
  <c r="C2617" i="2" s="1"/>
  <c r="B2616" i="2"/>
  <c r="C2616" i="2" s="1"/>
  <c r="B2615" i="2"/>
  <c r="C2615" i="2" s="1"/>
  <c r="B2614" i="2"/>
  <c r="C2614" i="2" s="1"/>
  <c r="B2613" i="2"/>
  <c r="C2613" i="2" s="1"/>
  <c r="B2612" i="2"/>
  <c r="C2612" i="2" s="1"/>
  <c r="B2611" i="2"/>
  <c r="C2611" i="2" s="1"/>
  <c r="B2610" i="2"/>
  <c r="C2610" i="2" s="1"/>
  <c r="B2609" i="2"/>
  <c r="C2609" i="2" s="1"/>
  <c r="B2608" i="2"/>
  <c r="C2608" i="2" s="1"/>
  <c r="B2607" i="2"/>
  <c r="C2607" i="2" s="1"/>
  <c r="B2606" i="2"/>
  <c r="C2606" i="2" s="1"/>
  <c r="B2605" i="2"/>
  <c r="C2605" i="2" s="1"/>
  <c r="B2604" i="2"/>
  <c r="C2604" i="2" s="1"/>
  <c r="B2603" i="2"/>
  <c r="C2603" i="2" s="1"/>
  <c r="B2602" i="2"/>
  <c r="C2602" i="2" s="1"/>
  <c r="B2601" i="2"/>
  <c r="C2601" i="2" s="1"/>
  <c r="B2600" i="2"/>
  <c r="C2600" i="2" s="1"/>
  <c r="B2599" i="2"/>
  <c r="C2599" i="2" s="1"/>
  <c r="B2598" i="2"/>
  <c r="C2598" i="2" s="1"/>
  <c r="B2597" i="2"/>
  <c r="C2597" i="2" s="1"/>
  <c r="B2596" i="2"/>
  <c r="C2596" i="2" s="1"/>
  <c r="B2595" i="2"/>
  <c r="C2595" i="2" s="1"/>
  <c r="B2594" i="2"/>
  <c r="C2594" i="2" s="1"/>
  <c r="B2593" i="2"/>
  <c r="C2593" i="2" s="1"/>
  <c r="B2592" i="2"/>
  <c r="C2592" i="2" s="1"/>
  <c r="B2591" i="2"/>
  <c r="C2591" i="2" s="1"/>
  <c r="B2590" i="2"/>
  <c r="C2590" i="2" s="1"/>
  <c r="B2589" i="2"/>
  <c r="C2589" i="2" s="1"/>
  <c r="B2588" i="2"/>
  <c r="C2588" i="2" s="1"/>
  <c r="B2587" i="2"/>
  <c r="C2587" i="2" s="1"/>
  <c r="B2586" i="2"/>
  <c r="C2586" i="2" s="1"/>
  <c r="B2585" i="2"/>
  <c r="C2585" i="2" s="1"/>
  <c r="B2584" i="2"/>
  <c r="C2584" i="2" s="1"/>
  <c r="B2583" i="2"/>
  <c r="C2583" i="2" s="1"/>
  <c r="B2582" i="2"/>
  <c r="C2582" i="2" s="1"/>
  <c r="B2581" i="2"/>
  <c r="C2581" i="2" s="1"/>
  <c r="B2580" i="2"/>
  <c r="C2580" i="2" s="1"/>
  <c r="B2579" i="2"/>
  <c r="C2579" i="2" s="1"/>
  <c r="B2578" i="2"/>
  <c r="C2578" i="2" s="1"/>
  <c r="B2577" i="2"/>
  <c r="C2577" i="2" s="1"/>
  <c r="B2576" i="2"/>
  <c r="C2576" i="2" s="1"/>
  <c r="B2575" i="2"/>
  <c r="C2575" i="2" s="1"/>
  <c r="B2574" i="2"/>
  <c r="C2574" i="2" s="1"/>
  <c r="B2573" i="2"/>
  <c r="C2573" i="2" s="1"/>
  <c r="B2572" i="2"/>
  <c r="C2572" i="2" s="1"/>
  <c r="B2571" i="2"/>
  <c r="C2571" i="2" s="1"/>
  <c r="B2570" i="2"/>
  <c r="C2570" i="2" s="1"/>
  <c r="B2569" i="2"/>
  <c r="C2569" i="2" s="1"/>
  <c r="B2568" i="2"/>
  <c r="C2568" i="2" s="1"/>
  <c r="B2567" i="2"/>
  <c r="C2567" i="2" s="1"/>
  <c r="B2566" i="2"/>
  <c r="C2566" i="2" s="1"/>
  <c r="B2565" i="2"/>
  <c r="C2565" i="2" s="1"/>
  <c r="B2564" i="2"/>
  <c r="C2564" i="2" s="1"/>
  <c r="B2563" i="2"/>
  <c r="C2563" i="2" s="1"/>
  <c r="B2562" i="2"/>
  <c r="C2562" i="2" s="1"/>
  <c r="B2561" i="2"/>
  <c r="C2561" i="2" s="1"/>
  <c r="B2560" i="2"/>
  <c r="C2560" i="2" s="1"/>
  <c r="B2559" i="2"/>
  <c r="C2559" i="2" s="1"/>
  <c r="B2558" i="2"/>
  <c r="C2558" i="2" s="1"/>
  <c r="B2557" i="2"/>
  <c r="C2557" i="2" s="1"/>
  <c r="B2556" i="2"/>
  <c r="C2556" i="2" s="1"/>
  <c r="B2555" i="2"/>
  <c r="C2555" i="2" s="1"/>
  <c r="B2554" i="2"/>
  <c r="C2554" i="2" s="1"/>
  <c r="B2553" i="2"/>
  <c r="C2553" i="2" s="1"/>
  <c r="B2552" i="2"/>
  <c r="C2552" i="2" s="1"/>
  <c r="B2551" i="2"/>
  <c r="C2551" i="2" s="1"/>
  <c r="B2550" i="2"/>
  <c r="C2550" i="2" s="1"/>
  <c r="B2549" i="2"/>
  <c r="C2549" i="2" s="1"/>
  <c r="B2548" i="2"/>
  <c r="C2548" i="2" s="1"/>
  <c r="B2547" i="2"/>
  <c r="C2547" i="2" s="1"/>
  <c r="B2546" i="2"/>
  <c r="C2546" i="2" s="1"/>
  <c r="B2545" i="2"/>
  <c r="C2545" i="2" s="1"/>
  <c r="B2544" i="2"/>
  <c r="C2544" i="2" s="1"/>
  <c r="B2543" i="2"/>
  <c r="C2543" i="2" s="1"/>
  <c r="B2542" i="2"/>
  <c r="C2542" i="2" s="1"/>
  <c r="B2541" i="2"/>
  <c r="C2541" i="2" s="1"/>
  <c r="B2540" i="2"/>
  <c r="C2540" i="2" s="1"/>
  <c r="B2539" i="2"/>
  <c r="C2539" i="2" s="1"/>
  <c r="B2538" i="2"/>
  <c r="C2538" i="2" s="1"/>
  <c r="B2537" i="2"/>
  <c r="C2537" i="2" s="1"/>
  <c r="B2536" i="2"/>
  <c r="C2536" i="2" s="1"/>
  <c r="B2535" i="2"/>
  <c r="C2535" i="2" s="1"/>
  <c r="B2534" i="2"/>
  <c r="C2534" i="2" s="1"/>
  <c r="B2533" i="2"/>
  <c r="C2533" i="2" s="1"/>
  <c r="B2532" i="2"/>
  <c r="C2532" i="2" s="1"/>
  <c r="B2531" i="2"/>
  <c r="C2531" i="2" s="1"/>
  <c r="B2530" i="2"/>
  <c r="C2530" i="2" s="1"/>
  <c r="B2529" i="2"/>
  <c r="C2529" i="2" s="1"/>
  <c r="B2528" i="2"/>
  <c r="C2528" i="2" s="1"/>
  <c r="B2527" i="2"/>
  <c r="C2527" i="2" s="1"/>
  <c r="B2526" i="2"/>
  <c r="C2526" i="2" s="1"/>
  <c r="B2525" i="2"/>
  <c r="C2525" i="2" s="1"/>
  <c r="B2524" i="2"/>
  <c r="C2524" i="2" s="1"/>
  <c r="B2523" i="2"/>
  <c r="C2523" i="2" s="1"/>
  <c r="B2522" i="2"/>
  <c r="C2522" i="2" s="1"/>
  <c r="B2521" i="2"/>
  <c r="C2521" i="2" s="1"/>
  <c r="B2520" i="2"/>
  <c r="C2520" i="2" s="1"/>
  <c r="B2519" i="2"/>
  <c r="C2519" i="2" s="1"/>
  <c r="B2518" i="2"/>
  <c r="C2518" i="2" s="1"/>
  <c r="B2517" i="2"/>
  <c r="C2517" i="2" s="1"/>
  <c r="B2516" i="2"/>
  <c r="C2516" i="2" s="1"/>
  <c r="B2515" i="2"/>
  <c r="C2515" i="2" s="1"/>
  <c r="B2514" i="2"/>
  <c r="C2514" i="2" s="1"/>
  <c r="B2513" i="2"/>
  <c r="C2513" i="2" s="1"/>
  <c r="B2512" i="2"/>
  <c r="C2512" i="2" s="1"/>
  <c r="B2511" i="2"/>
  <c r="C2511" i="2" s="1"/>
  <c r="B2510" i="2"/>
  <c r="C2510" i="2" s="1"/>
  <c r="B2509" i="2"/>
  <c r="C2509" i="2" s="1"/>
  <c r="B2508" i="2"/>
  <c r="C2508" i="2" s="1"/>
  <c r="B2507" i="2"/>
  <c r="C2507" i="2" s="1"/>
  <c r="B2506" i="2"/>
  <c r="C2506" i="2" s="1"/>
  <c r="B2505" i="2"/>
  <c r="C2505" i="2" s="1"/>
  <c r="B2504" i="2"/>
  <c r="C2504" i="2" s="1"/>
  <c r="B2503" i="2"/>
  <c r="C2503" i="2" s="1"/>
  <c r="B2502" i="2"/>
  <c r="C2502" i="2" s="1"/>
  <c r="B2501" i="2"/>
  <c r="C2501" i="2" s="1"/>
  <c r="B2500" i="2"/>
  <c r="C2500" i="2" s="1"/>
  <c r="B2499" i="2"/>
  <c r="C2499" i="2" s="1"/>
  <c r="B2498" i="2"/>
  <c r="C2498" i="2" s="1"/>
  <c r="B2497" i="2"/>
  <c r="C2497" i="2" s="1"/>
  <c r="B2496" i="2"/>
  <c r="C2496" i="2" s="1"/>
  <c r="B2495" i="2"/>
  <c r="C2495" i="2" s="1"/>
  <c r="B2494" i="2"/>
  <c r="C2494" i="2" s="1"/>
  <c r="B2493" i="2"/>
  <c r="C2493" i="2" s="1"/>
  <c r="B2492" i="2"/>
  <c r="C2492" i="2" s="1"/>
  <c r="B2491" i="2"/>
  <c r="C2491" i="2" s="1"/>
  <c r="B2490" i="2"/>
  <c r="C2490" i="2" s="1"/>
  <c r="B2489" i="2"/>
  <c r="C2489" i="2" s="1"/>
  <c r="B2488" i="2"/>
  <c r="C2488" i="2" s="1"/>
  <c r="B2487" i="2"/>
  <c r="C2487" i="2" s="1"/>
  <c r="B2486" i="2"/>
  <c r="C2486" i="2" s="1"/>
  <c r="B2485" i="2"/>
  <c r="C2485" i="2" s="1"/>
  <c r="B2484" i="2"/>
  <c r="C2484" i="2" s="1"/>
  <c r="B2483" i="2"/>
  <c r="C2483" i="2" s="1"/>
  <c r="B2482" i="2"/>
  <c r="C2482" i="2" s="1"/>
  <c r="B2481" i="2"/>
  <c r="C2481" i="2" s="1"/>
  <c r="B2480" i="2"/>
  <c r="C2480" i="2" s="1"/>
  <c r="B2479" i="2"/>
  <c r="C2479" i="2" s="1"/>
  <c r="B2478" i="2"/>
  <c r="C2478" i="2" s="1"/>
  <c r="B2477" i="2"/>
  <c r="C2477" i="2" s="1"/>
  <c r="B2476" i="2"/>
  <c r="C2476" i="2" s="1"/>
  <c r="B2475" i="2"/>
  <c r="C2475" i="2" s="1"/>
  <c r="B2474" i="2"/>
  <c r="C2474" i="2" s="1"/>
  <c r="B2473" i="2"/>
  <c r="C2473" i="2" s="1"/>
  <c r="B2472" i="2"/>
  <c r="C2472" i="2" s="1"/>
  <c r="B2471" i="2"/>
  <c r="C2471" i="2" s="1"/>
  <c r="B2470" i="2"/>
  <c r="C2470" i="2" s="1"/>
  <c r="B2469" i="2"/>
  <c r="C2469" i="2" s="1"/>
  <c r="B2468" i="2"/>
  <c r="C2468" i="2" s="1"/>
  <c r="B2467" i="2"/>
  <c r="C2467" i="2" s="1"/>
  <c r="B2466" i="2"/>
  <c r="C2466" i="2" s="1"/>
  <c r="B2465" i="2"/>
  <c r="C2465" i="2" s="1"/>
  <c r="B2464" i="2"/>
  <c r="C2464" i="2" s="1"/>
  <c r="B2463" i="2"/>
  <c r="C2463" i="2" s="1"/>
  <c r="B2462" i="2"/>
  <c r="C2462" i="2" s="1"/>
  <c r="B2461" i="2"/>
  <c r="C2461" i="2" s="1"/>
  <c r="B2460" i="2"/>
  <c r="C2460" i="2" s="1"/>
  <c r="B2459" i="2"/>
  <c r="C2459" i="2" s="1"/>
  <c r="B2458" i="2"/>
  <c r="C2458" i="2" s="1"/>
  <c r="B2457" i="2"/>
  <c r="C2457" i="2" s="1"/>
  <c r="B2456" i="2"/>
  <c r="C2456" i="2" s="1"/>
  <c r="B2455" i="2"/>
  <c r="C2455" i="2" s="1"/>
  <c r="B2454" i="2"/>
  <c r="C2454" i="2" s="1"/>
  <c r="B2453" i="2"/>
  <c r="C2453" i="2" s="1"/>
  <c r="B2452" i="2"/>
  <c r="C2452" i="2" s="1"/>
  <c r="B2451" i="2"/>
  <c r="C2451" i="2" s="1"/>
  <c r="B2450" i="2"/>
  <c r="C2450" i="2" s="1"/>
  <c r="B2449" i="2"/>
  <c r="C2449" i="2" s="1"/>
  <c r="B2448" i="2"/>
  <c r="C2448" i="2" s="1"/>
  <c r="B2447" i="2"/>
  <c r="C2447" i="2" s="1"/>
  <c r="B2446" i="2"/>
  <c r="C2446" i="2" s="1"/>
  <c r="B2445" i="2"/>
  <c r="C2445" i="2" s="1"/>
  <c r="B2444" i="2"/>
  <c r="C2444" i="2" s="1"/>
  <c r="B2443" i="2"/>
  <c r="C2443" i="2" s="1"/>
  <c r="B2442" i="2"/>
  <c r="C2442" i="2" s="1"/>
  <c r="B2441" i="2"/>
  <c r="C2441" i="2" s="1"/>
  <c r="B2440" i="2"/>
  <c r="C2440" i="2" s="1"/>
  <c r="B2439" i="2"/>
  <c r="C2439" i="2" s="1"/>
  <c r="B2438" i="2"/>
  <c r="C2438" i="2" s="1"/>
  <c r="B2437" i="2"/>
  <c r="C2437" i="2" s="1"/>
  <c r="B2436" i="2"/>
  <c r="C2436" i="2" s="1"/>
  <c r="B2435" i="2"/>
  <c r="C2435" i="2" s="1"/>
  <c r="B2434" i="2"/>
  <c r="C2434" i="2" s="1"/>
  <c r="B2433" i="2"/>
  <c r="C2433" i="2" s="1"/>
  <c r="B2432" i="2"/>
  <c r="C2432" i="2" s="1"/>
  <c r="B2431" i="2"/>
  <c r="C2431" i="2" s="1"/>
  <c r="B2430" i="2"/>
  <c r="C2430" i="2" s="1"/>
  <c r="B2429" i="2"/>
  <c r="C2429" i="2" s="1"/>
  <c r="B2428" i="2"/>
  <c r="C2428" i="2" s="1"/>
  <c r="B2427" i="2"/>
  <c r="C2427" i="2" s="1"/>
  <c r="B2426" i="2"/>
  <c r="C2426" i="2" s="1"/>
  <c r="B2425" i="2"/>
  <c r="C2425" i="2" s="1"/>
  <c r="B2424" i="2"/>
  <c r="C2424" i="2" s="1"/>
  <c r="B2423" i="2"/>
  <c r="C2423" i="2" s="1"/>
  <c r="B2422" i="2"/>
  <c r="C2422" i="2" s="1"/>
  <c r="B2421" i="2"/>
  <c r="C2421" i="2" s="1"/>
  <c r="B2420" i="2"/>
  <c r="C2420" i="2" s="1"/>
  <c r="B2419" i="2"/>
  <c r="C2419" i="2" s="1"/>
  <c r="B2418" i="2"/>
  <c r="C2418" i="2" s="1"/>
  <c r="B2417" i="2"/>
  <c r="C2417" i="2" s="1"/>
  <c r="B2416" i="2"/>
  <c r="C2416" i="2" s="1"/>
  <c r="B2415" i="2"/>
  <c r="C2415" i="2" s="1"/>
  <c r="B2414" i="2"/>
  <c r="C2414" i="2" s="1"/>
  <c r="B2413" i="2"/>
  <c r="C2413" i="2" s="1"/>
  <c r="B2412" i="2"/>
  <c r="C2412" i="2" s="1"/>
  <c r="B2411" i="2"/>
  <c r="C2411" i="2" s="1"/>
  <c r="B2410" i="2"/>
  <c r="C2410" i="2" s="1"/>
  <c r="B2409" i="2"/>
  <c r="C2409" i="2" s="1"/>
  <c r="B2408" i="2"/>
  <c r="C2408" i="2" s="1"/>
  <c r="B2407" i="2"/>
  <c r="C2407" i="2" s="1"/>
  <c r="B2406" i="2"/>
  <c r="C2406" i="2" s="1"/>
  <c r="B2405" i="2"/>
  <c r="C2405" i="2" s="1"/>
  <c r="B2404" i="2"/>
  <c r="C2404" i="2" s="1"/>
  <c r="B2403" i="2"/>
  <c r="C2403" i="2" s="1"/>
  <c r="B2402" i="2"/>
  <c r="C2402" i="2" s="1"/>
  <c r="B2401" i="2"/>
  <c r="C2401" i="2" s="1"/>
  <c r="B2400" i="2"/>
  <c r="C2400" i="2" s="1"/>
  <c r="B2399" i="2"/>
  <c r="C2399" i="2" s="1"/>
  <c r="B2398" i="2"/>
  <c r="C2398" i="2" s="1"/>
  <c r="B2397" i="2"/>
  <c r="C2397" i="2" s="1"/>
  <c r="B2396" i="2"/>
  <c r="C2396" i="2" s="1"/>
  <c r="B2395" i="2"/>
  <c r="C2395" i="2" s="1"/>
  <c r="B2394" i="2"/>
  <c r="C2394" i="2" s="1"/>
  <c r="B2393" i="2"/>
  <c r="C2393" i="2" s="1"/>
  <c r="B2392" i="2"/>
  <c r="C2392" i="2" s="1"/>
  <c r="B2391" i="2"/>
  <c r="C2391" i="2" s="1"/>
  <c r="B2390" i="2"/>
  <c r="C2390" i="2" s="1"/>
  <c r="B2389" i="2"/>
  <c r="C2389" i="2" s="1"/>
  <c r="B2388" i="2"/>
  <c r="C2388" i="2" s="1"/>
  <c r="B2387" i="2"/>
  <c r="C2387" i="2" s="1"/>
  <c r="B2386" i="2"/>
  <c r="C2386" i="2" s="1"/>
  <c r="B2385" i="2"/>
  <c r="C2385" i="2" s="1"/>
  <c r="B2384" i="2"/>
  <c r="C2384" i="2" s="1"/>
  <c r="B2383" i="2"/>
  <c r="C2383" i="2" s="1"/>
  <c r="B2382" i="2"/>
  <c r="C2382" i="2" s="1"/>
  <c r="B2381" i="2"/>
  <c r="C2381" i="2" s="1"/>
  <c r="B2380" i="2"/>
  <c r="C2380" i="2" s="1"/>
  <c r="B2379" i="2"/>
  <c r="C2379" i="2" s="1"/>
  <c r="B2378" i="2"/>
  <c r="C2378" i="2" s="1"/>
  <c r="B2377" i="2"/>
  <c r="C2377" i="2" s="1"/>
  <c r="B2376" i="2"/>
  <c r="C2376" i="2" s="1"/>
  <c r="B2375" i="2"/>
  <c r="C2375" i="2" s="1"/>
  <c r="B2374" i="2"/>
  <c r="C2374" i="2" s="1"/>
  <c r="B2373" i="2"/>
  <c r="C2373" i="2" s="1"/>
  <c r="B2372" i="2"/>
  <c r="C2372" i="2" s="1"/>
  <c r="B2371" i="2"/>
  <c r="C2371" i="2" s="1"/>
  <c r="B2370" i="2"/>
  <c r="C2370" i="2" s="1"/>
  <c r="B2369" i="2"/>
  <c r="C2369" i="2" s="1"/>
  <c r="B2368" i="2"/>
  <c r="C2368" i="2" s="1"/>
  <c r="B2367" i="2"/>
  <c r="C2367" i="2" s="1"/>
  <c r="B2366" i="2"/>
  <c r="C2366" i="2" s="1"/>
  <c r="B2365" i="2"/>
  <c r="C2365" i="2" s="1"/>
  <c r="B2364" i="2"/>
  <c r="C2364" i="2" s="1"/>
  <c r="B2363" i="2"/>
  <c r="C2363" i="2" s="1"/>
  <c r="B2362" i="2"/>
  <c r="C2362" i="2" s="1"/>
  <c r="B2361" i="2"/>
  <c r="C2361" i="2" s="1"/>
  <c r="B2360" i="2"/>
  <c r="C2360" i="2" s="1"/>
  <c r="B2359" i="2"/>
  <c r="C2359" i="2" s="1"/>
  <c r="B2358" i="2"/>
  <c r="C2358" i="2" s="1"/>
  <c r="B2357" i="2"/>
  <c r="C2357" i="2" s="1"/>
  <c r="B2356" i="2"/>
  <c r="C2356" i="2" s="1"/>
  <c r="B2355" i="2"/>
  <c r="C2355" i="2" s="1"/>
  <c r="B2354" i="2"/>
  <c r="C2354" i="2" s="1"/>
  <c r="B2353" i="2"/>
  <c r="C2353" i="2" s="1"/>
  <c r="B2352" i="2"/>
  <c r="C2352" i="2" s="1"/>
  <c r="B2351" i="2"/>
  <c r="C2351" i="2" s="1"/>
  <c r="B2350" i="2"/>
  <c r="C2350" i="2" s="1"/>
  <c r="B2349" i="2"/>
  <c r="C2349" i="2" s="1"/>
  <c r="B2348" i="2"/>
  <c r="C2348" i="2" s="1"/>
  <c r="B2347" i="2"/>
  <c r="C2347" i="2" s="1"/>
  <c r="B2346" i="2"/>
  <c r="C2346" i="2" s="1"/>
  <c r="B2345" i="2"/>
  <c r="C2345" i="2" s="1"/>
  <c r="B2344" i="2"/>
  <c r="C2344" i="2" s="1"/>
  <c r="B2343" i="2"/>
  <c r="C2343" i="2" s="1"/>
  <c r="B2342" i="2"/>
  <c r="C2342" i="2" s="1"/>
  <c r="B2341" i="2"/>
  <c r="C2341" i="2" s="1"/>
  <c r="B2340" i="2"/>
  <c r="C2340" i="2" s="1"/>
  <c r="B2339" i="2"/>
  <c r="C2339" i="2" s="1"/>
  <c r="B2338" i="2"/>
  <c r="C2338" i="2" s="1"/>
  <c r="B2337" i="2"/>
  <c r="C2337" i="2" s="1"/>
  <c r="B2336" i="2"/>
  <c r="C2336" i="2" s="1"/>
  <c r="B2335" i="2"/>
  <c r="C2335" i="2" s="1"/>
  <c r="B2334" i="2"/>
  <c r="C2334" i="2" s="1"/>
  <c r="B2333" i="2"/>
  <c r="C2333" i="2" s="1"/>
  <c r="B2332" i="2"/>
  <c r="C2332" i="2" s="1"/>
  <c r="B2331" i="2"/>
  <c r="C2331" i="2" s="1"/>
  <c r="B2330" i="2"/>
  <c r="C2330" i="2" s="1"/>
  <c r="B2329" i="2"/>
  <c r="C2329" i="2" s="1"/>
  <c r="B2328" i="2"/>
  <c r="C2328" i="2" s="1"/>
  <c r="B2327" i="2"/>
  <c r="C2327" i="2" s="1"/>
  <c r="B2326" i="2"/>
  <c r="C2326" i="2" s="1"/>
  <c r="B2325" i="2"/>
  <c r="C2325" i="2" s="1"/>
  <c r="B2324" i="2"/>
  <c r="C2324" i="2" s="1"/>
  <c r="B2323" i="2"/>
  <c r="C2323" i="2" s="1"/>
  <c r="B2322" i="2"/>
  <c r="C2322" i="2" s="1"/>
  <c r="B2321" i="2"/>
  <c r="C2321" i="2" s="1"/>
  <c r="B2320" i="2"/>
  <c r="C2320" i="2" s="1"/>
  <c r="B2319" i="2"/>
  <c r="C2319" i="2" s="1"/>
  <c r="B2318" i="2"/>
  <c r="C2318" i="2" s="1"/>
  <c r="B2317" i="2"/>
  <c r="C2317" i="2" s="1"/>
  <c r="B2316" i="2"/>
  <c r="C2316" i="2" s="1"/>
  <c r="B2315" i="2"/>
  <c r="C2315" i="2" s="1"/>
  <c r="B2314" i="2"/>
  <c r="C2314" i="2" s="1"/>
  <c r="B2313" i="2"/>
  <c r="C2313" i="2" s="1"/>
  <c r="B2312" i="2"/>
  <c r="C2312" i="2" s="1"/>
  <c r="B2311" i="2"/>
  <c r="C2311" i="2" s="1"/>
  <c r="B2310" i="2"/>
  <c r="C2310" i="2" s="1"/>
  <c r="B2309" i="2"/>
  <c r="C2309" i="2" s="1"/>
  <c r="B2308" i="2"/>
  <c r="C2308" i="2" s="1"/>
  <c r="B2307" i="2"/>
  <c r="C2307" i="2" s="1"/>
  <c r="B2306" i="2"/>
  <c r="C2306" i="2" s="1"/>
  <c r="B2305" i="2"/>
  <c r="C2305" i="2" s="1"/>
  <c r="B2304" i="2"/>
  <c r="C2304" i="2" s="1"/>
  <c r="B2303" i="2"/>
  <c r="C2303" i="2" s="1"/>
  <c r="B2302" i="2"/>
  <c r="C2302" i="2" s="1"/>
  <c r="B2301" i="2"/>
  <c r="C2301" i="2" s="1"/>
  <c r="B2300" i="2"/>
  <c r="C2300" i="2" s="1"/>
  <c r="B2299" i="2"/>
  <c r="C2299" i="2" s="1"/>
  <c r="B2298" i="2"/>
  <c r="C2298" i="2" s="1"/>
  <c r="B2297" i="2"/>
  <c r="C2297" i="2" s="1"/>
  <c r="B2296" i="2"/>
  <c r="C2296" i="2" s="1"/>
  <c r="B2295" i="2"/>
  <c r="C2295" i="2" s="1"/>
  <c r="B2294" i="2"/>
  <c r="C2294" i="2" s="1"/>
  <c r="B2293" i="2"/>
  <c r="C2293" i="2" s="1"/>
  <c r="B2292" i="2"/>
  <c r="C2292" i="2" s="1"/>
  <c r="B2291" i="2"/>
  <c r="C2291" i="2" s="1"/>
  <c r="B2290" i="2"/>
  <c r="C2290" i="2" s="1"/>
  <c r="B2289" i="2"/>
  <c r="C2289" i="2" s="1"/>
  <c r="B2288" i="2"/>
  <c r="C2288" i="2" s="1"/>
  <c r="B2287" i="2"/>
  <c r="C2287" i="2" s="1"/>
  <c r="B2286" i="2"/>
  <c r="C2286" i="2" s="1"/>
  <c r="B2285" i="2"/>
  <c r="C2285" i="2" s="1"/>
  <c r="B2284" i="2"/>
  <c r="C2284" i="2" s="1"/>
  <c r="B2283" i="2"/>
  <c r="C2283" i="2" s="1"/>
  <c r="B2282" i="2"/>
  <c r="C2282" i="2" s="1"/>
  <c r="B2281" i="2"/>
  <c r="C2281" i="2" s="1"/>
  <c r="B2280" i="2"/>
  <c r="C2280" i="2" s="1"/>
  <c r="B2279" i="2"/>
  <c r="C2279" i="2" s="1"/>
  <c r="B2278" i="2"/>
  <c r="C2278" i="2" s="1"/>
  <c r="B2277" i="2"/>
  <c r="C2277" i="2" s="1"/>
  <c r="B2276" i="2"/>
  <c r="C2276" i="2" s="1"/>
  <c r="B2275" i="2"/>
  <c r="C2275" i="2" s="1"/>
  <c r="B2274" i="2"/>
  <c r="C2274" i="2" s="1"/>
  <c r="B2273" i="2"/>
  <c r="C2273" i="2" s="1"/>
  <c r="B2272" i="2"/>
  <c r="C2272" i="2" s="1"/>
  <c r="B2271" i="2"/>
  <c r="C2271" i="2" s="1"/>
  <c r="B2270" i="2"/>
  <c r="C2270" i="2" s="1"/>
  <c r="B2269" i="2"/>
  <c r="C2269" i="2" s="1"/>
  <c r="B2268" i="2"/>
  <c r="C2268" i="2" s="1"/>
  <c r="B2267" i="2"/>
  <c r="C2267" i="2" s="1"/>
  <c r="B2266" i="2"/>
  <c r="C2266" i="2" s="1"/>
  <c r="B2265" i="2"/>
  <c r="C2265" i="2" s="1"/>
  <c r="B2264" i="2"/>
  <c r="C2264" i="2" s="1"/>
  <c r="B2263" i="2"/>
  <c r="C2263" i="2" s="1"/>
  <c r="B2262" i="2"/>
  <c r="C2262" i="2" s="1"/>
  <c r="B2261" i="2"/>
  <c r="C2261" i="2" s="1"/>
  <c r="B2260" i="2"/>
  <c r="C2260" i="2" s="1"/>
  <c r="B2259" i="2"/>
  <c r="C2259" i="2" s="1"/>
  <c r="B2258" i="2"/>
  <c r="C2258" i="2" s="1"/>
  <c r="B2257" i="2"/>
  <c r="C2257" i="2" s="1"/>
  <c r="B2256" i="2"/>
  <c r="C2256" i="2" s="1"/>
  <c r="B2255" i="2"/>
  <c r="C2255" i="2" s="1"/>
  <c r="B2254" i="2"/>
  <c r="C2254" i="2" s="1"/>
  <c r="B2253" i="2"/>
  <c r="C2253" i="2" s="1"/>
  <c r="B2252" i="2"/>
  <c r="C2252" i="2" s="1"/>
  <c r="B2251" i="2"/>
  <c r="C2251" i="2" s="1"/>
  <c r="B2250" i="2"/>
  <c r="C2250" i="2" s="1"/>
  <c r="B2249" i="2"/>
  <c r="C2249" i="2" s="1"/>
  <c r="B2248" i="2"/>
  <c r="C2248" i="2" s="1"/>
  <c r="B2247" i="2"/>
  <c r="C2247" i="2" s="1"/>
  <c r="B2246" i="2"/>
  <c r="C2246" i="2" s="1"/>
  <c r="B2245" i="2"/>
  <c r="C2245" i="2" s="1"/>
  <c r="B2244" i="2"/>
  <c r="C2244" i="2" s="1"/>
  <c r="B2243" i="2"/>
  <c r="C2243" i="2" s="1"/>
  <c r="B2242" i="2"/>
  <c r="C2242" i="2" s="1"/>
  <c r="B2241" i="2"/>
  <c r="C2241" i="2" s="1"/>
  <c r="B2240" i="2"/>
  <c r="C2240" i="2" s="1"/>
  <c r="B2239" i="2"/>
  <c r="C2239" i="2" s="1"/>
  <c r="B2238" i="2"/>
  <c r="C2238" i="2" s="1"/>
  <c r="B2237" i="2"/>
  <c r="C2237" i="2" s="1"/>
  <c r="B2236" i="2"/>
  <c r="C2236" i="2" s="1"/>
  <c r="B2235" i="2"/>
  <c r="C2235" i="2" s="1"/>
  <c r="B2234" i="2"/>
  <c r="C2234" i="2" s="1"/>
  <c r="B2233" i="2"/>
  <c r="C2233" i="2" s="1"/>
  <c r="B2232" i="2"/>
  <c r="C2232" i="2" s="1"/>
  <c r="B2231" i="2"/>
  <c r="C2231" i="2" s="1"/>
  <c r="B2230" i="2"/>
  <c r="C2230" i="2" s="1"/>
  <c r="B2229" i="2"/>
  <c r="C2229" i="2" s="1"/>
  <c r="B2228" i="2"/>
  <c r="C2228" i="2" s="1"/>
  <c r="B2227" i="2"/>
  <c r="C2227" i="2" s="1"/>
  <c r="B2226" i="2"/>
  <c r="C2226" i="2" s="1"/>
  <c r="B2225" i="2"/>
  <c r="C2225" i="2" s="1"/>
  <c r="B2224" i="2"/>
  <c r="C2224" i="2" s="1"/>
  <c r="B2223" i="2"/>
  <c r="C2223" i="2" s="1"/>
  <c r="B2222" i="2"/>
  <c r="C2222" i="2" s="1"/>
  <c r="B2221" i="2"/>
  <c r="C2221" i="2" s="1"/>
  <c r="B2220" i="2"/>
  <c r="C2220" i="2" s="1"/>
  <c r="B2219" i="2"/>
  <c r="C2219" i="2" s="1"/>
  <c r="B2218" i="2"/>
  <c r="C2218" i="2" s="1"/>
  <c r="B2217" i="2"/>
  <c r="C2217" i="2" s="1"/>
  <c r="B2216" i="2"/>
  <c r="C2216" i="2" s="1"/>
  <c r="B2215" i="2"/>
  <c r="C2215" i="2" s="1"/>
  <c r="B2214" i="2"/>
  <c r="C2214" i="2" s="1"/>
  <c r="B2213" i="2"/>
  <c r="C2213" i="2" s="1"/>
  <c r="B2212" i="2"/>
  <c r="C2212" i="2" s="1"/>
  <c r="B2211" i="2"/>
  <c r="C2211" i="2" s="1"/>
  <c r="B2210" i="2"/>
  <c r="C2210" i="2" s="1"/>
  <c r="B2209" i="2"/>
  <c r="C2209" i="2" s="1"/>
  <c r="B2208" i="2"/>
  <c r="C2208" i="2" s="1"/>
  <c r="B2207" i="2"/>
  <c r="C2207" i="2" s="1"/>
  <c r="B2206" i="2"/>
  <c r="C2206" i="2" s="1"/>
  <c r="B2205" i="2"/>
  <c r="C2205" i="2" s="1"/>
  <c r="B2204" i="2"/>
  <c r="C2204" i="2" s="1"/>
  <c r="B2203" i="2"/>
  <c r="C2203" i="2" s="1"/>
  <c r="B2202" i="2"/>
  <c r="C2202" i="2" s="1"/>
  <c r="B2201" i="2"/>
  <c r="C2201" i="2" s="1"/>
  <c r="B2200" i="2"/>
  <c r="C2200" i="2" s="1"/>
  <c r="B2199" i="2"/>
  <c r="C2199" i="2" s="1"/>
  <c r="B2198" i="2"/>
  <c r="C2198" i="2" s="1"/>
  <c r="B2197" i="2"/>
  <c r="C2197" i="2" s="1"/>
  <c r="B2196" i="2"/>
  <c r="C2196" i="2" s="1"/>
  <c r="B2195" i="2"/>
  <c r="C2195" i="2" s="1"/>
  <c r="B2194" i="2"/>
  <c r="C2194" i="2" s="1"/>
  <c r="B2193" i="2"/>
  <c r="C2193" i="2" s="1"/>
  <c r="B2192" i="2"/>
  <c r="C2192" i="2" s="1"/>
  <c r="B2191" i="2"/>
  <c r="C2191" i="2" s="1"/>
  <c r="B2190" i="2"/>
  <c r="C2190" i="2" s="1"/>
  <c r="B2189" i="2"/>
  <c r="C2189" i="2" s="1"/>
  <c r="B2188" i="2"/>
  <c r="C2188" i="2" s="1"/>
  <c r="B2187" i="2"/>
  <c r="C2187" i="2" s="1"/>
  <c r="B2186" i="2"/>
  <c r="C2186" i="2" s="1"/>
  <c r="B2185" i="2"/>
  <c r="C2185" i="2" s="1"/>
  <c r="B2184" i="2"/>
  <c r="C2184" i="2" s="1"/>
  <c r="B2183" i="2"/>
  <c r="C2183" i="2" s="1"/>
  <c r="B2182" i="2"/>
  <c r="C2182" i="2" s="1"/>
  <c r="B2181" i="2"/>
  <c r="C2181" i="2" s="1"/>
  <c r="B2180" i="2"/>
  <c r="C2180" i="2" s="1"/>
  <c r="B2179" i="2"/>
  <c r="C2179" i="2" s="1"/>
  <c r="B2178" i="2"/>
  <c r="C2178" i="2" s="1"/>
  <c r="B2177" i="2"/>
  <c r="C2177" i="2" s="1"/>
  <c r="B2176" i="2"/>
  <c r="C2176" i="2" s="1"/>
  <c r="B2175" i="2"/>
  <c r="C2175" i="2" s="1"/>
  <c r="B2174" i="2"/>
  <c r="C2174" i="2" s="1"/>
  <c r="B2173" i="2"/>
  <c r="C2173" i="2" s="1"/>
  <c r="B2172" i="2"/>
  <c r="C2172" i="2" s="1"/>
  <c r="B2171" i="2"/>
  <c r="C2171" i="2" s="1"/>
  <c r="B2170" i="2"/>
  <c r="C2170" i="2" s="1"/>
  <c r="B2169" i="2"/>
  <c r="C2169" i="2" s="1"/>
  <c r="B2168" i="2"/>
  <c r="C2168" i="2" s="1"/>
  <c r="B2167" i="2"/>
  <c r="C2167" i="2" s="1"/>
  <c r="B2166" i="2"/>
  <c r="C2166" i="2" s="1"/>
  <c r="B2165" i="2"/>
  <c r="C2165" i="2" s="1"/>
  <c r="B2164" i="2"/>
  <c r="C2164" i="2" s="1"/>
  <c r="B2163" i="2"/>
  <c r="C2163" i="2" s="1"/>
  <c r="B2162" i="2"/>
  <c r="C2162" i="2" s="1"/>
  <c r="B2161" i="2"/>
  <c r="C2161" i="2" s="1"/>
  <c r="B2160" i="2"/>
  <c r="C2160" i="2" s="1"/>
  <c r="B2159" i="2"/>
  <c r="C2159" i="2" s="1"/>
  <c r="B2158" i="2"/>
  <c r="C2158" i="2" s="1"/>
  <c r="B2157" i="2"/>
  <c r="C2157" i="2" s="1"/>
  <c r="B2156" i="2"/>
  <c r="C2156" i="2" s="1"/>
  <c r="B2155" i="2"/>
  <c r="C2155" i="2" s="1"/>
  <c r="B2154" i="2"/>
  <c r="C2154" i="2" s="1"/>
  <c r="B2153" i="2"/>
  <c r="C2153" i="2" s="1"/>
  <c r="B2152" i="2"/>
  <c r="C2152" i="2" s="1"/>
  <c r="B2151" i="2"/>
  <c r="C2151" i="2" s="1"/>
  <c r="B2150" i="2"/>
  <c r="C2150" i="2" s="1"/>
  <c r="B2149" i="2"/>
  <c r="C2149" i="2" s="1"/>
  <c r="B2148" i="2"/>
  <c r="C2148" i="2" s="1"/>
  <c r="B2147" i="2"/>
  <c r="C2147" i="2" s="1"/>
  <c r="B2146" i="2"/>
  <c r="C2146" i="2" s="1"/>
  <c r="B2145" i="2"/>
  <c r="C2145" i="2" s="1"/>
  <c r="B2144" i="2"/>
  <c r="C2144" i="2" s="1"/>
  <c r="B2143" i="2"/>
  <c r="C2143" i="2" s="1"/>
  <c r="B2142" i="2"/>
  <c r="C2142" i="2" s="1"/>
  <c r="B2141" i="2"/>
  <c r="C2141" i="2" s="1"/>
  <c r="B2140" i="2"/>
  <c r="C2140" i="2" s="1"/>
  <c r="B2139" i="2"/>
  <c r="C2139" i="2" s="1"/>
  <c r="B2138" i="2"/>
  <c r="C2138" i="2" s="1"/>
  <c r="B2137" i="2"/>
  <c r="C2137" i="2" s="1"/>
  <c r="B2136" i="2"/>
  <c r="C2136" i="2" s="1"/>
  <c r="B2135" i="2"/>
  <c r="C2135" i="2" s="1"/>
  <c r="B2134" i="2"/>
  <c r="C2134" i="2" s="1"/>
  <c r="B2133" i="2"/>
  <c r="C2133" i="2" s="1"/>
  <c r="B2132" i="2"/>
  <c r="C2132" i="2" s="1"/>
  <c r="B2131" i="2"/>
  <c r="C2131" i="2" s="1"/>
  <c r="B2130" i="2"/>
  <c r="C2130" i="2" s="1"/>
  <c r="B2129" i="2"/>
  <c r="C2129" i="2" s="1"/>
  <c r="B2128" i="2"/>
  <c r="C2128" i="2" s="1"/>
  <c r="B2127" i="2"/>
  <c r="C2127" i="2" s="1"/>
  <c r="B2126" i="2"/>
  <c r="C2126" i="2" s="1"/>
  <c r="B2125" i="2"/>
  <c r="C2125" i="2" s="1"/>
  <c r="B2124" i="2"/>
  <c r="C2124" i="2" s="1"/>
  <c r="B2123" i="2"/>
  <c r="C2123" i="2" s="1"/>
  <c r="B2122" i="2"/>
  <c r="C2122" i="2" s="1"/>
  <c r="B2121" i="2"/>
  <c r="C2121" i="2" s="1"/>
  <c r="B2120" i="2"/>
  <c r="C2120" i="2" s="1"/>
  <c r="B2119" i="2"/>
  <c r="C2119" i="2" s="1"/>
  <c r="B2118" i="2"/>
  <c r="C2118" i="2" s="1"/>
  <c r="B2117" i="2"/>
  <c r="C2117" i="2" s="1"/>
  <c r="B2116" i="2"/>
  <c r="C2116" i="2" s="1"/>
  <c r="B2115" i="2"/>
  <c r="C2115" i="2" s="1"/>
  <c r="B2114" i="2"/>
  <c r="C2114" i="2" s="1"/>
  <c r="B2113" i="2"/>
  <c r="C2113" i="2" s="1"/>
  <c r="B2112" i="2"/>
  <c r="C2112" i="2" s="1"/>
  <c r="B2111" i="2"/>
  <c r="C2111" i="2" s="1"/>
  <c r="B2110" i="2"/>
  <c r="C2110" i="2" s="1"/>
  <c r="B2109" i="2"/>
  <c r="C2109" i="2" s="1"/>
  <c r="B2108" i="2"/>
  <c r="C2108" i="2" s="1"/>
  <c r="B2107" i="2"/>
  <c r="C2107" i="2" s="1"/>
  <c r="B2106" i="2"/>
  <c r="C2106" i="2" s="1"/>
  <c r="B2105" i="2"/>
  <c r="C2105" i="2" s="1"/>
  <c r="B2104" i="2"/>
  <c r="C2104" i="2" s="1"/>
  <c r="B2103" i="2"/>
  <c r="C2103" i="2" s="1"/>
  <c r="B2102" i="2"/>
  <c r="C2102" i="2" s="1"/>
  <c r="B2101" i="2"/>
  <c r="C2101" i="2" s="1"/>
  <c r="B2100" i="2"/>
  <c r="C2100" i="2" s="1"/>
  <c r="B2099" i="2"/>
  <c r="C2099" i="2" s="1"/>
  <c r="B2098" i="2"/>
  <c r="C2098" i="2" s="1"/>
  <c r="B2097" i="2"/>
  <c r="C2097" i="2" s="1"/>
  <c r="B2096" i="2"/>
  <c r="C2096" i="2" s="1"/>
  <c r="B2095" i="2"/>
  <c r="C2095" i="2" s="1"/>
  <c r="B2094" i="2"/>
  <c r="C2094" i="2" s="1"/>
  <c r="B2093" i="2"/>
  <c r="C2093" i="2" s="1"/>
  <c r="B2092" i="2"/>
  <c r="C2092" i="2" s="1"/>
  <c r="B2091" i="2"/>
  <c r="C2091" i="2" s="1"/>
  <c r="B2090" i="2"/>
  <c r="C2090" i="2" s="1"/>
  <c r="B2089" i="2"/>
  <c r="C2089" i="2" s="1"/>
  <c r="B2088" i="2"/>
  <c r="C2088" i="2" s="1"/>
  <c r="B2087" i="2"/>
  <c r="C2087" i="2" s="1"/>
  <c r="B2086" i="2"/>
  <c r="C2086" i="2" s="1"/>
  <c r="B2085" i="2"/>
  <c r="C2085" i="2" s="1"/>
  <c r="B2084" i="2"/>
  <c r="C2084" i="2" s="1"/>
  <c r="B2083" i="2"/>
  <c r="C2083" i="2" s="1"/>
  <c r="B2082" i="2"/>
  <c r="C2082" i="2" s="1"/>
  <c r="B2081" i="2"/>
  <c r="C2081" i="2" s="1"/>
  <c r="B2080" i="2"/>
  <c r="C2080" i="2" s="1"/>
  <c r="B2079" i="2"/>
  <c r="C2079" i="2" s="1"/>
  <c r="B2078" i="2"/>
  <c r="C2078" i="2" s="1"/>
  <c r="B2077" i="2"/>
  <c r="C2077" i="2" s="1"/>
  <c r="B2076" i="2"/>
  <c r="C2076" i="2" s="1"/>
  <c r="B2075" i="2"/>
  <c r="C2075" i="2" s="1"/>
  <c r="B2074" i="2"/>
  <c r="C2074" i="2" s="1"/>
  <c r="B2073" i="2"/>
  <c r="C2073" i="2" s="1"/>
  <c r="B2072" i="2"/>
  <c r="C2072" i="2" s="1"/>
  <c r="B2071" i="2"/>
  <c r="C2071" i="2" s="1"/>
  <c r="B2070" i="2"/>
  <c r="C2070" i="2" s="1"/>
  <c r="B2069" i="2"/>
  <c r="C2069" i="2" s="1"/>
  <c r="B2068" i="2"/>
  <c r="C2068" i="2" s="1"/>
  <c r="B2067" i="2"/>
  <c r="C2067" i="2" s="1"/>
  <c r="B2066" i="2"/>
  <c r="C2066" i="2" s="1"/>
  <c r="B2065" i="2"/>
  <c r="C2065" i="2" s="1"/>
  <c r="B2064" i="2"/>
  <c r="C2064" i="2" s="1"/>
  <c r="B2063" i="2"/>
  <c r="C2063" i="2" s="1"/>
  <c r="B2062" i="2"/>
  <c r="C2062" i="2" s="1"/>
  <c r="B2061" i="2"/>
  <c r="C2061" i="2" s="1"/>
  <c r="B2060" i="2"/>
  <c r="C2060" i="2" s="1"/>
  <c r="B2059" i="2"/>
  <c r="C2059" i="2" s="1"/>
  <c r="B2058" i="2"/>
  <c r="C2058" i="2" s="1"/>
  <c r="B2057" i="2"/>
  <c r="C2057" i="2" s="1"/>
  <c r="B2056" i="2"/>
  <c r="C2056" i="2" s="1"/>
  <c r="B2055" i="2"/>
  <c r="C2055" i="2" s="1"/>
  <c r="B2054" i="2"/>
  <c r="C2054" i="2" s="1"/>
  <c r="B2053" i="2"/>
  <c r="C2053" i="2" s="1"/>
  <c r="B2052" i="2"/>
  <c r="C2052" i="2" s="1"/>
  <c r="B2051" i="2"/>
  <c r="C2051" i="2" s="1"/>
  <c r="B2050" i="2"/>
  <c r="C2050" i="2" s="1"/>
  <c r="B2049" i="2"/>
  <c r="C2049" i="2" s="1"/>
  <c r="B2048" i="2"/>
  <c r="C2048" i="2" s="1"/>
  <c r="B2047" i="2"/>
  <c r="C2047" i="2" s="1"/>
  <c r="B2046" i="2"/>
  <c r="C2046" i="2" s="1"/>
  <c r="B2045" i="2"/>
  <c r="C2045" i="2" s="1"/>
  <c r="B2044" i="2"/>
  <c r="C2044" i="2" s="1"/>
  <c r="B2043" i="2"/>
  <c r="C2043" i="2" s="1"/>
  <c r="B2042" i="2"/>
  <c r="C2042" i="2" s="1"/>
  <c r="B2041" i="2"/>
  <c r="C2041" i="2" s="1"/>
  <c r="B2040" i="2"/>
  <c r="C2040" i="2" s="1"/>
  <c r="B2039" i="2"/>
  <c r="C2039" i="2" s="1"/>
  <c r="B2038" i="2"/>
  <c r="C2038" i="2" s="1"/>
  <c r="B2037" i="2"/>
  <c r="C2037" i="2" s="1"/>
  <c r="B2036" i="2"/>
  <c r="C2036" i="2" s="1"/>
  <c r="B2035" i="2"/>
  <c r="C2035" i="2" s="1"/>
  <c r="B2034" i="2"/>
  <c r="C2034" i="2" s="1"/>
  <c r="B2033" i="2"/>
  <c r="C2033" i="2" s="1"/>
  <c r="B2032" i="2"/>
  <c r="C2032" i="2" s="1"/>
  <c r="B2031" i="2"/>
  <c r="C2031" i="2" s="1"/>
  <c r="B2030" i="2"/>
  <c r="C2030" i="2" s="1"/>
  <c r="B2029" i="2"/>
  <c r="C2029" i="2" s="1"/>
  <c r="B2028" i="2"/>
  <c r="C2028" i="2" s="1"/>
  <c r="B2027" i="2"/>
  <c r="C2027" i="2" s="1"/>
  <c r="B2026" i="2"/>
  <c r="C2026" i="2" s="1"/>
  <c r="B2025" i="2"/>
  <c r="C2025" i="2" s="1"/>
  <c r="B2024" i="2"/>
  <c r="C2024" i="2" s="1"/>
  <c r="B2023" i="2"/>
  <c r="C2023" i="2" s="1"/>
  <c r="B2022" i="2"/>
  <c r="C2022" i="2" s="1"/>
  <c r="B2021" i="2"/>
  <c r="C2021" i="2" s="1"/>
  <c r="B2020" i="2"/>
  <c r="C2020" i="2" s="1"/>
  <c r="B2019" i="2"/>
  <c r="C2019" i="2" s="1"/>
  <c r="B2018" i="2"/>
  <c r="C2018" i="2" s="1"/>
  <c r="B2017" i="2"/>
  <c r="C2017" i="2" s="1"/>
  <c r="B2016" i="2"/>
  <c r="C2016" i="2" s="1"/>
  <c r="B2015" i="2"/>
  <c r="C2015" i="2" s="1"/>
  <c r="B2014" i="2"/>
  <c r="C2014" i="2" s="1"/>
  <c r="B2013" i="2"/>
  <c r="C2013" i="2" s="1"/>
  <c r="B2012" i="2"/>
  <c r="C2012" i="2" s="1"/>
  <c r="B2011" i="2"/>
  <c r="C2011" i="2" s="1"/>
  <c r="B2010" i="2"/>
  <c r="C2010" i="2" s="1"/>
  <c r="B2009" i="2"/>
  <c r="C2009" i="2" s="1"/>
  <c r="B2008" i="2"/>
  <c r="C2008" i="2" s="1"/>
  <c r="B2007" i="2"/>
  <c r="C2007" i="2" s="1"/>
  <c r="B2006" i="2"/>
  <c r="C2006" i="2" s="1"/>
  <c r="B2005" i="2"/>
  <c r="C2005" i="2" s="1"/>
  <c r="B2004" i="2"/>
  <c r="C2004" i="2" s="1"/>
  <c r="B2003" i="2"/>
  <c r="C2003" i="2" s="1"/>
  <c r="B2002" i="2"/>
  <c r="C2002" i="2" s="1"/>
  <c r="B2001" i="2"/>
  <c r="C2001" i="2" s="1"/>
  <c r="B2000" i="2"/>
  <c r="C2000" i="2" s="1"/>
  <c r="B1999" i="2"/>
  <c r="C1999" i="2" s="1"/>
  <c r="B1998" i="2"/>
  <c r="C1998" i="2" s="1"/>
  <c r="B1997" i="2"/>
  <c r="C1997" i="2" s="1"/>
  <c r="B1996" i="2"/>
  <c r="C1996" i="2" s="1"/>
  <c r="B1995" i="2"/>
  <c r="C1995" i="2" s="1"/>
  <c r="B1994" i="2"/>
  <c r="C1994" i="2" s="1"/>
  <c r="B1993" i="2"/>
  <c r="C1993" i="2" s="1"/>
  <c r="B1992" i="2"/>
  <c r="C1992" i="2" s="1"/>
  <c r="B1991" i="2"/>
  <c r="C1991" i="2" s="1"/>
  <c r="B1990" i="2"/>
  <c r="C1990" i="2" s="1"/>
  <c r="B1989" i="2"/>
  <c r="C1989" i="2" s="1"/>
  <c r="B1988" i="2"/>
  <c r="C1988" i="2" s="1"/>
  <c r="B1987" i="2"/>
  <c r="C1987" i="2" s="1"/>
  <c r="B1986" i="2"/>
  <c r="C1986" i="2" s="1"/>
  <c r="B1985" i="2"/>
  <c r="C1985" i="2" s="1"/>
  <c r="B1984" i="2"/>
  <c r="C1984" i="2" s="1"/>
  <c r="B1983" i="2"/>
  <c r="C1983" i="2" s="1"/>
  <c r="B1982" i="2"/>
  <c r="C1982" i="2" s="1"/>
  <c r="B1981" i="2"/>
  <c r="C1981" i="2" s="1"/>
  <c r="B1980" i="2"/>
  <c r="C1980" i="2" s="1"/>
  <c r="B1979" i="2"/>
  <c r="C1979" i="2" s="1"/>
  <c r="B1978" i="2"/>
  <c r="C1978" i="2" s="1"/>
  <c r="B1977" i="2"/>
  <c r="C1977" i="2" s="1"/>
  <c r="B1976" i="2"/>
  <c r="C1976" i="2" s="1"/>
  <c r="B1975" i="2"/>
  <c r="C1975" i="2" s="1"/>
  <c r="B1974" i="2"/>
  <c r="C1974" i="2" s="1"/>
  <c r="B1973" i="2"/>
  <c r="C1973" i="2" s="1"/>
  <c r="B1972" i="2"/>
  <c r="C1972" i="2" s="1"/>
  <c r="B1971" i="2"/>
  <c r="C1971" i="2" s="1"/>
  <c r="B1970" i="2"/>
  <c r="C1970" i="2" s="1"/>
  <c r="B1969" i="2"/>
  <c r="C1969" i="2" s="1"/>
  <c r="B1968" i="2"/>
  <c r="C1968" i="2" s="1"/>
  <c r="B1967" i="2"/>
  <c r="C1967" i="2" s="1"/>
  <c r="B1966" i="2"/>
  <c r="C1966" i="2" s="1"/>
  <c r="B1965" i="2"/>
  <c r="C1965" i="2" s="1"/>
  <c r="B1964" i="2"/>
  <c r="C1964" i="2" s="1"/>
  <c r="B1963" i="2"/>
  <c r="C1963" i="2" s="1"/>
  <c r="B1962" i="2"/>
  <c r="C1962" i="2" s="1"/>
  <c r="B1961" i="2"/>
  <c r="C1961" i="2" s="1"/>
  <c r="B1960" i="2"/>
  <c r="C1960" i="2" s="1"/>
  <c r="B1959" i="2"/>
  <c r="C1959" i="2" s="1"/>
  <c r="B1958" i="2"/>
  <c r="C1958" i="2" s="1"/>
  <c r="B1957" i="2"/>
  <c r="C1957" i="2" s="1"/>
  <c r="B1956" i="2"/>
  <c r="C1956" i="2" s="1"/>
  <c r="B1955" i="2"/>
  <c r="C1955" i="2" s="1"/>
  <c r="B1954" i="2"/>
  <c r="C1954" i="2" s="1"/>
  <c r="B1953" i="2"/>
  <c r="C1953" i="2" s="1"/>
  <c r="B1952" i="2"/>
  <c r="C1952" i="2" s="1"/>
  <c r="B1951" i="2"/>
  <c r="C1951" i="2" s="1"/>
  <c r="B1950" i="2"/>
  <c r="C1950" i="2" s="1"/>
  <c r="B1949" i="2"/>
  <c r="C1949" i="2" s="1"/>
  <c r="B1948" i="2"/>
  <c r="C1948" i="2" s="1"/>
  <c r="B1947" i="2"/>
  <c r="C1947" i="2" s="1"/>
  <c r="B1946" i="2"/>
  <c r="C1946" i="2" s="1"/>
  <c r="B1945" i="2"/>
  <c r="C1945" i="2" s="1"/>
  <c r="B1944" i="2"/>
  <c r="C1944" i="2" s="1"/>
  <c r="B1943" i="2"/>
  <c r="C1943" i="2" s="1"/>
  <c r="B1942" i="2"/>
  <c r="C1942" i="2" s="1"/>
  <c r="B1941" i="2"/>
  <c r="C1941" i="2" s="1"/>
  <c r="B1940" i="2"/>
  <c r="C1940" i="2" s="1"/>
  <c r="B1939" i="2"/>
  <c r="C1939" i="2" s="1"/>
  <c r="B1938" i="2"/>
  <c r="C1938" i="2" s="1"/>
  <c r="B1937" i="2"/>
  <c r="C1937" i="2" s="1"/>
  <c r="B1936" i="2"/>
  <c r="C1936" i="2" s="1"/>
  <c r="B1935" i="2"/>
  <c r="C1935" i="2" s="1"/>
  <c r="B1934" i="2"/>
  <c r="C1934" i="2" s="1"/>
  <c r="B1933" i="2"/>
  <c r="C1933" i="2" s="1"/>
  <c r="B1932" i="2"/>
  <c r="C1932" i="2" s="1"/>
  <c r="B1931" i="2"/>
  <c r="C1931" i="2" s="1"/>
  <c r="B1930" i="2"/>
  <c r="C1930" i="2" s="1"/>
  <c r="B1929" i="2"/>
  <c r="C1929" i="2" s="1"/>
  <c r="B1928" i="2"/>
  <c r="C1928" i="2" s="1"/>
  <c r="B1927" i="2"/>
  <c r="C1927" i="2" s="1"/>
  <c r="B1926" i="2"/>
  <c r="C1926" i="2" s="1"/>
  <c r="B1925" i="2"/>
  <c r="C1925" i="2" s="1"/>
  <c r="B1924" i="2"/>
  <c r="C1924" i="2" s="1"/>
  <c r="B1923" i="2"/>
  <c r="C1923" i="2" s="1"/>
  <c r="B1922" i="2"/>
  <c r="C1922" i="2" s="1"/>
  <c r="B1921" i="2"/>
  <c r="C1921" i="2" s="1"/>
  <c r="B1920" i="2"/>
  <c r="C1920" i="2" s="1"/>
  <c r="B1919" i="2"/>
  <c r="C1919" i="2" s="1"/>
  <c r="B1918" i="2"/>
  <c r="C1918" i="2" s="1"/>
  <c r="B1917" i="2"/>
  <c r="C1917" i="2" s="1"/>
  <c r="B1916" i="2"/>
  <c r="C1916" i="2" s="1"/>
  <c r="B1915" i="2"/>
  <c r="C1915" i="2" s="1"/>
  <c r="B1914" i="2"/>
  <c r="C1914" i="2" s="1"/>
  <c r="B1913" i="2"/>
  <c r="C1913" i="2" s="1"/>
  <c r="B1912" i="2"/>
  <c r="C1912" i="2" s="1"/>
  <c r="B1911" i="2"/>
  <c r="C1911" i="2" s="1"/>
  <c r="B1910" i="2"/>
  <c r="C1910" i="2" s="1"/>
  <c r="B1909" i="2"/>
  <c r="C1909" i="2" s="1"/>
  <c r="B1908" i="2"/>
  <c r="C1908" i="2" s="1"/>
  <c r="B1907" i="2"/>
  <c r="C1907" i="2" s="1"/>
  <c r="B1906" i="2"/>
  <c r="C1906" i="2" s="1"/>
  <c r="B1905" i="2"/>
  <c r="C1905" i="2" s="1"/>
  <c r="B1904" i="2"/>
  <c r="C1904" i="2" s="1"/>
  <c r="B1903" i="2"/>
  <c r="C1903" i="2" s="1"/>
  <c r="B1902" i="2"/>
  <c r="C1902" i="2" s="1"/>
  <c r="B1901" i="2"/>
  <c r="C1901" i="2" s="1"/>
  <c r="B1900" i="2"/>
  <c r="C1900" i="2" s="1"/>
  <c r="B1899" i="2"/>
  <c r="C1899" i="2" s="1"/>
  <c r="B1898" i="2"/>
  <c r="C1898" i="2" s="1"/>
  <c r="B1897" i="2"/>
  <c r="C1897" i="2" s="1"/>
  <c r="B1896" i="2"/>
  <c r="C1896" i="2" s="1"/>
  <c r="B1895" i="2"/>
  <c r="C1895" i="2" s="1"/>
  <c r="B1894" i="2"/>
  <c r="C1894" i="2" s="1"/>
  <c r="B1893" i="2"/>
  <c r="C1893" i="2" s="1"/>
  <c r="B1892" i="2"/>
  <c r="C1892" i="2" s="1"/>
  <c r="B1891" i="2"/>
  <c r="C1891" i="2" s="1"/>
  <c r="B1890" i="2"/>
  <c r="C1890" i="2" s="1"/>
  <c r="B1889" i="2"/>
  <c r="C1889" i="2" s="1"/>
  <c r="B1888" i="2"/>
  <c r="C1888" i="2" s="1"/>
  <c r="B1887" i="2"/>
  <c r="C1887" i="2" s="1"/>
  <c r="B1886" i="2"/>
  <c r="C1886" i="2" s="1"/>
  <c r="B1885" i="2"/>
  <c r="C1885" i="2" s="1"/>
  <c r="B1884" i="2"/>
  <c r="C1884" i="2" s="1"/>
  <c r="B1883" i="2"/>
  <c r="C1883" i="2" s="1"/>
  <c r="B1882" i="2"/>
  <c r="C1882" i="2" s="1"/>
  <c r="B1881" i="2"/>
  <c r="C1881" i="2" s="1"/>
  <c r="B1880" i="2"/>
  <c r="C1880" i="2" s="1"/>
  <c r="B1879" i="2"/>
  <c r="C1879" i="2" s="1"/>
  <c r="B1878" i="2"/>
  <c r="C1878" i="2" s="1"/>
  <c r="B1877" i="2"/>
  <c r="C1877" i="2" s="1"/>
  <c r="B1876" i="2"/>
  <c r="C1876" i="2" s="1"/>
  <c r="B1875" i="2"/>
  <c r="C1875" i="2" s="1"/>
  <c r="B1874" i="2"/>
  <c r="C1874" i="2" s="1"/>
  <c r="B1873" i="2"/>
  <c r="C1873" i="2" s="1"/>
  <c r="B1872" i="2"/>
  <c r="C1872" i="2" s="1"/>
  <c r="B1871" i="2"/>
  <c r="C1871" i="2" s="1"/>
  <c r="B1870" i="2"/>
  <c r="C1870" i="2" s="1"/>
  <c r="B1869" i="2"/>
  <c r="C1869" i="2" s="1"/>
  <c r="B1868" i="2"/>
  <c r="C1868" i="2" s="1"/>
  <c r="B1867" i="2"/>
  <c r="C1867" i="2" s="1"/>
  <c r="B1866" i="2"/>
  <c r="C1866" i="2" s="1"/>
  <c r="B1865" i="2"/>
  <c r="C1865" i="2" s="1"/>
  <c r="B1864" i="2"/>
  <c r="C1864" i="2" s="1"/>
  <c r="B1863" i="2"/>
  <c r="C1863" i="2" s="1"/>
  <c r="B1862" i="2"/>
  <c r="C1862" i="2" s="1"/>
  <c r="B1861" i="2"/>
  <c r="C1861" i="2" s="1"/>
  <c r="B1860" i="2"/>
  <c r="C1860" i="2" s="1"/>
  <c r="B1859" i="2"/>
  <c r="C1859" i="2" s="1"/>
  <c r="B1858" i="2"/>
  <c r="C1858" i="2" s="1"/>
  <c r="B1857" i="2"/>
  <c r="C1857" i="2" s="1"/>
  <c r="B1856" i="2"/>
  <c r="C1856" i="2" s="1"/>
  <c r="B1855" i="2"/>
  <c r="C1855" i="2" s="1"/>
  <c r="B1854" i="2"/>
  <c r="C1854" i="2" s="1"/>
  <c r="B1853" i="2"/>
  <c r="C1853" i="2" s="1"/>
  <c r="B1852" i="2"/>
  <c r="C1852" i="2" s="1"/>
  <c r="B1851" i="2"/>
  <c r="C1851" i="2" s="1"/>
  <c r="B1850" i="2"/>
  <c r="C1850" i="2" s="1"/>
  <c r="B1849" i="2"/>
  <c r="C1849" i="2" s="1"/>
  <c r="B1848" i="2"/>
  <c r="C1848" i="2" s="1"/>
  <c r="B1847" i="2"/>
  <c r="C1847" i="2" s="1"/>
  <c r="B1846" i="2"/>
  <c r="C1846" i="2" s="1"/>
  <c r="B1845" i="2"/>
  <c r="C1845" i="2" s="1"/>
  <c r="B1844" i="2"/>
  <c r="C1844" i="2" s="1"/>
  <c r="B1843" i="2"/>
  <c r="C1843" i="2" s="1"/>
  <c r="B1842" i="2"/>
  <c r="C1842" i="2" s="1"/>
  <c r="B1841" i="2"/>
  <c r="C1841" i="2" s="1"/>
  <c r="B1840" i="2"/>
  <c r="C1840" i="2" s="1"/>
  <c r="B1839" i="2"/>
  <c r="C1839" i="2" s="1"/>
  <c r="B1838" i="2"/>
  <c r="C1838" i="2" s="1"/>
  <c r="B1837" i="2"/>
  <c r="C1837" i="2" s="1"/>
  <c r="B1836" i="2"/>
  <c r="C1836" i="2" s="1"/>
  <c r="B1835" i="2"/>
  <c r="C1835" i="2" s="1"/>
  <c r="B1834" i="2"/>
  <c r="C1834" i="2" s="1"/>
  <c r="B1833" i="2"/>
  <c r="C1833" i="2" s="1"/>
  <c r="B1832" i="2"/>
  <c r="C1832" i="2" s="1"/>
  <c r="B1831" i="2"/>
  <c r="C1831" i="2" s="1"/>
  <c r="B1830" i="2"/>
  <c r="C1830" i="2" s="1"/>
  <c r="B1829" i="2"/>
  <c r="C1829" i="2" s="1"/>
  <c r="B1828" i="2"/>
  <c r="C1828" i="2" s="1"/>
  <c r="B1827" i="2"/>
  <c r="C1827" i="2" s="1"/>
  <c r="B1826" i="2"/>
  <c r="C1826" i="2" s="1"/>
  <c r="B1825" i="2"/>
  <c r="C1825" i="2" s="1"/>
  <c r="B1824" i="2"/>
  <c r="C1824" i="2" s="1"/>
  <c r="B1823" i="2"/>
  <c r="C1823" i="2" s="1"/>
  <c r="B1822" i="2"/>
  <c r="C1822" i="2" s="1"/>
  <c r="B1821" i="2"/>
  <c r="C1821" i="2" s="1"/>
  <c r="B1820" i="2"/>
  <c r="C1820" i="2" s="1"/>
  <c r="B1819" i="2"/>
  <c r="C1819" i="2" s="1"/>
  <c r="B1818" i="2"/>
  <c r="C1818" i="2" s="1"/>
  <c r="B1817" i="2"/>
  <c r="C1817" i="2" s="1"/>
  <c r="B1816" i="2"/>
  <c r="C1816" i="2" s="1"/>
  <c r="B1815" i="2"/>
  <c r="C1815" i="2" s="1"/>
  <c r="B1814" i="2"/>
  <c r="C1814" i="2" s="1"/>
  <c r="B1813" i="2"/>
  <c r="C1813" i="2" s="1"/>
  <c r="B1812" i="2"/>
  <c r="C1812" i="2" s="1"/>
  <c r="B1811" i="2"/>
  <c r="C1811" i="2" s="1"/>
  <c r="B1810" i="2"/>
  <c r="C1810" i="2" s="1"/>
  <c r="B1809" i="2"/>
  <c r="C1809" i="2" s="1"/>
  <c r="B1808" i="2"/>
  <c r="C1808" i="2" s="1"/>
  <c r="B1807" i="2"/>
  <c r="C1807" i="2" s="1"/>
  <c r="B1806" i="2"/>
  <c r="C1806" i="2" s="1"/>
  <c r="B1805" i="2"/>
  <c r="C1805" i="2" s="1"/>
  <c r="B1804" i="2"/>
  <c r="C1804" i="2" s="1"/>
  <c r="B1803" i="2"/>
  <c r="C1803" i="2" s="1"/>
  <c r="B1802" i="2"/>
  <c r="C1802" i="2" s="1"/>
  <c r="B1801" i="2"/>
  <c r="C1801" i="2" s="1"/>
  <c r="B1800" i="2"/>
  <c r="C1800" i="2" s="1"/>
  <c r="B1799" i="2"/>
  <c r="C1799" i="2" s="1"/>
  <c r="B1798" i="2"/>
  <c r="C1798" i="2" s="1"/>
  <c r="B1797" i="2"/>
  <c r="C1797" i="2" s="1"/>
  <c r="B1796" i="2"/>
  <c r="C1796" i="2" s="1"/>
  <c r="B1795" i="2"/>
  <c r="C1795" i="2" s="1"/>
  <c r="B1794" i="2"/>
  <c r="C1794" i="2" s="1"/>
  <c r="B1793" i="2"/>
  <c r="C1793" i="2" s="1"/>
  <c r="B1792" i="2"/>
  <c r="C1792" i="2" s="1"/>
  <c r="B1791" i="2"/>
  <c r="C1791" i="2" s="1"/>
  <c r="B1790" i="2"/>
  <c r="C1790" i="2" s="1"/>
  <c r="B1789" i="2"/>
  <c r="C1789" i="2" s="1"/>
  <c r="B1788" i="2"/>
  <c r="C1788" i="2" s="1"/>
  <c r="B1787" i="2"/>
  <c r="C1787" i="2" s="1"/>
  <c r="B1786" i="2"/>
  <c r="C1786" i="2" s="1"/>
  <c r="B1785" i="2"/>
  <c r="C1785" i="2" s="1"/>
  <c r="B1784" i="2"/>
  <c r="C1784" i="2" s="1"/>
  <c r="B1783" i="2"/>
  <c r="C1783" i="2" s="1"/>
  <c r="B1782" i="2"/>
  <c r="C1782" i="2" s="1"/>
  <c r="B1781" i="2"/>
  <c r="C1781" i="2" s="1"/>
  <c r="B1780" i="2"/>
  <c r="C1780" i="2" s="1"/>
  <c r="B1779" i="2"/>
  <c r="C1779" i="2" s="1"/>
  <c r="B1778" i="2"/>
  <c r="C1778" i="2" s="1"/>
  <c r="B1777" i="2"/>
  <c r="C1777" i="2" s="1"/>
  <c r="B1776" i="2"/>
  <c r="C1776" i="2" s="1"/>
  <c r="B1775" i="2"/>
  <c r="C1775" i="2" s="1"/>
  <c r="B1774" i="2"/>
  <c r="C1774" i="2" s="1"/>
  <c r="B1773" i="2"/>
  <c r="C1773" i="2" s="1"/>
  <c r="B1772" i="2"/>
  <c r="C1772" i="2" s="1"/>
  <c r="B1771" i="2"/>
  <c r="C1771" i="2" s="1"/>
  <c r="B1770" i="2"/>
  <c r="C1770" i="2" s="1"/>
  <c r="B1769" i="2"/>
  <c r="C1769" i="2" s="1"/>
  <c r="B1768" i="2"/>
  <c r="C1768" i="2" s="1"/>
  <c r="B1767" i="2"/>
  <c r="C1767" i="2" s="1"/>
  <c r="B1766" i="2"/>
  <c r="C1766" i="2" s="1"/>
  <c r="B1765" i="2"/>
  <c r="C1765" i="2" s="1"/>
  <c r="B1764" i="2"/>
  <c r="C1764" i="2" s="1"/>
  <c r="B1763" i="2"/>
  <c r="C1763" i="2" s="1"/>
  <c r="B1762" i="2"/>
  <c r="C1762" i="2" s="1"/>
  <c r="B1761" i="2"/>
  <c r="C1761" i="2" s="1"/>
  <c r="B1760" i="2"/>
  <c r="C1760" i="2" s="1"/>
  <c r="B1759" i="2"/>
  <c r="C1759" i="2" s="1"/>
  <c r="B1758" i="2"/>
  <c r="C1758" i="2" s="1"/>
  <c r="B1757" i="2"/>
  <c r="C1757" i="2" s="1"/>
  <c r="B1756" i="2"/>
  <c r="C1756" i="2" s="1"/>
  <c r="B1755" i="2"/>
  <c r="C1755" i="2" s="1"/>
  <c r="B1754" i="2"/>
  <c r="C1754" i="2" s="1"/>
  <c r="B1753" i="2"/>
  <c r="C1753" i="2" s="1"/>
  <c r="B1752" i="2"/>
  <c r="C1752" i="2" s="1"/>
  <c r="B1751" i="2"/>
  <c r="C1751" i="2" s="1"/>
  <c r="B1750" i="2"/>
  <c r="C1750" i="2" s="1"/>
  <c r="B1749" i="2"/>
  <c r="C1749" i="2" s="1"/>
  <c r="B1748" i="2"/>
  <c r="C1748" i="2" s="1"/>
  <c r="B1747" i="2"/>
  <c r="C1747" i="2" s="1"/>
  <c r="B1746" i="2"/>
  <c r="C1746" i="2" s="1"/>
  <c r="B1745" i="2"/>
  <c r="C1745" i="2" s="1"/>
  <c r="B1744" i="2"/>
  <c r="C1744" i="2" s="1"/>
  <c r="B1743" i="2"/>
  <c r="C1743" i="2" s="1"/>
  <c r="B1742" i="2"/>
  <c r="C1742" i="2" s="1"/>
  <c r="B1741" i="2"/>
  <c r="C1741" i="2" s="1"/>
  <c r="B1740" i="2"/>
  <c r="C1740" i="2" s="1"/>
  <c r="B1739" i="2"/>
  <c r="C1739" i="2" s="1"/>
  <c r="B1738" i="2"/>
  <c r="C1738" i="2" s="1"/>
  <c r="B1737" i="2"/>
  <c r="C1737" i="2" s="1"/>
  <c r="B1736" i="2"/>
  <c r="C1736" i="2" s="1"/>
  <c r="B1735" i="2"/>
  <c r="C1735" i="2" s="1"/>
  <c r="B1734" i="2"/>
  <c r="C1734" i="2" s="1"/>
  <c r="B1733" i="2"/>
  <c r="C1733" i="2" s="1"/>
  <c r="B1732" i="2"/>
  <c r="C1732" i="2" s="1"/>
  <c r="B1731" i="2"/>
  <c r="C1731" i="2" s="1"/>
  <c r="B1730" i="2"/>
  <c r="C1730" i="2" s="1"/>
  <c r="B1729" i="2"/>
  <c r="C1729" i="2" s="1"/>
  <c r="B1728" i="2"/>
  <c r="C1728" i="2" s="1"/>
  <c r="B1727" i="2"/>
  <c r="C1727" i="2" s="1"/>
  <c r="B1726" i="2"/>
  <c r="C1726" i="2" s="1"/>
  <c r="B1725" i="2"/>
  <c r="C1725" i="2" s="1"/>
  <c r="B1724" i="2"/>
  <c r="C1724" i="2" s="1"/>
  <c r="B1723" i="2"/>
  <c r="C1723" i="2" s="1"/>
  <c r="B1722" i="2"/>
  <c r="C1722" i="2" s="1"/>
  <c r="B1721" i="2"/>
  <c r="C1721" i="2" s="1"/>
  <c r="B1720" i="2"/>
  <c r="C1720" i="2" s="1"/>
  <c r="B1719" i="2"/>
  <c r="C1719" i="2" s="1"/>
  <c r="B1718" i="2"/>
  <c r="C1718" i="2" s="1"/>
  <c r="B1717" i="2"/>
  <c r="C1717" i="2" s="1"/>
  <c r="B1716" i="2"/>
  <c r="C1716" i="2" s="1"/>
  <c r="B1715" i="2"/>
  <c r="C1715" i="2" s="1"/>
  <c r="B1714" i="2"/>
  <c r="C1714" i="2" s="1"/>
  <c r="B1713" i="2"/>
  <c r="C1713" i="2" s="1"/>
  <c r="B1712" i="2"/>
  <c r="C1712" i="2" s="1"/>
  <c r="B1711" i="2"/>
  <c r="C1711" i="2" s="1"/>
  <c r="B1710" i="2"/>
  <c r="C1710" i="2" s="1"/>
  <c r="B1709" i="2"/>
  <c r="C1709" i="2" s="1"/>
  <c r="B1708" i="2"/>
  <c r="C1708" i="2" s="1"/>
  <c r="B1707" i="2"/>
  <c r="C1707" i="2" s="1"/>
  <c r="B1706" i="2"/>
  <c r="C1706" i="2" s="1"/>
  <c r="B1705" i="2"/>
  <c r="C1705" i="2" s="1"/>
  <c r="B1704" i="2"/>
  <c r="C1704" i="2" s="1"/>
  <c r="B1703" i="2"/>
  <c r="C1703" i="2" s="1"/>
  <c r="B1702" i="2"/>
  <c r="C1702" i="2" s="1"/>
  <c r="B1701" i="2"/>
  <c r="C1701" i="2" s="1"/>
  <c r="B1700" i="2"/>
  <c r="C1700" i="2" s="1"/>
  <c r="B1699" i="2"/>
  <c r="C1699" i="2" s="1"/>
  <c r="B1698" i="2"/>
  <c r="C1698" i="2" s="1"/>
  <c r="B1697" i="2"/>
  <c r="C1697" i="2" s="1"/>
  <c r="B1696" i="2"/>
  <c r="C1696" i="2" s="1"/>
  <c r="B1695" i="2"/>
  <c r="C1695" i="2" s="1"/>
  <c r="B1694" i="2"/>
  <c r="C1694" i="2" s="1"/>
  <c r="B1693" i="2"/>
  <c r="C1693" i="2" s="1"/>
  <c r="B1692" i="2"/>
  <c r="C1692" i="2" s="1"/>
  <c r="B1691" i="2"/>
  <c r="C1691" i="2" s="1"/>
  <c r="B1690" i="2"/>
  <c r="C1690" i="2" s="1"/>
  <c r="B1689" i="2"/>
  <c r="C1689" i="2" s="1"/>
  <c r="B1688" i="2"/>
  <c r="C1688" i="2" s="1"/>
  <c r="B1687" i="2"/>
  <c r="C1687" i="2" s="1"/>
  <c r="B1686" i="2"/>
  <c r="C1686" i="2" s="1"/>
  <c r="B1685" i="2"/>
  <c r="C1685" i="2" s="1"/>
  <c r="B1684" i="2"/>
  <c r="C1684" i="2" s="1"/>
  <c r="B1683" i="2"/>
  <c r="C1683" i="2" s="1"/>
  <c r="B1682" i="2"/>
  <c r="C1682" i="2" s="1"/>
  <c r="B1681" i="2"/>
  <c r="C1681" i="2" s="1"/>
  <c r="B1680" i="2"/>
  <c r="C1680" i="2" s="1"/>
  <c r="B1679" i="2"/>
  <c r="C1679" i="2" s="1"/>
  <c r="B1678" i="2"/>
  <c r="C1678" i="2" s="1"/>
  <c r="B1677" i="2"/>
  <c r="C1677" i="2" s="1"/>
  <c r="B1676" i="2"/>
  <c r="C1676" i="2" s="1"/>
  <c r="B1675" i="2"/>
  <c r="C1675" i="2" s="1"/>
  <c r="B1674" i="2"/>
  <c r="C1674" i="2" s="1"/>
  <c r="B1673" i="2"/>
  <c r="C1673" i="2" s="1"/>
  <c r="B1672" i="2"/>
  <c r="C1672" i="2" s="1"/>
  <c r="B1671" i="2"/>
  <c r="C1671" i="2" s="1"/>
  <c r="B1670" i="2"/>
  <c r="C1670" i="2" s="1"/>
  <c r="B1669" i="2"/>
  <c r="C1669" i="2" s="1"/>
  <c r="B1668" i="2"/>
  <c r="C1668" i="2" s="1"/>
  <c r="B1667" i="2"/>
  <c r="C1667" i="2" s="1"/>
  <c r="B1666" i="2"/>
  <c r="C1666" i="2" s="1"/>
  <c r="B1665" i="2"/>
  <c r="C1665" i="2" s="1"/>
  <c r="B1664" i="2"/>
  <c r="C1664" i="2" s="1"/>
  <c r="B1663" i="2"/>
  <c r="C1663" i="2" s="1"/>
  <c r="B1662" i="2"/>
  <c r="C1662" i="2" s="1"/>
  <c r="B1661" i="2"/>
  <c r="C1661" i="2" s="1"/>
  <c r="B1660" i="2"/>
  <c r="C1660" i="2" s="1"/>
  <c r="B1659" i="2"/>
  <c r="C1659" i="2" s="1"/>
  <c r="B1658" i="2"/>
  <c r="C1658" i="2" s="1"/>
  <c r="B1657" i="2"/>
  <c r="C1657" i="2" s="1"/>
  <c r="B1656" i="2"/>
  <c r="C1656" i="2" s="1"/>
  <c r="B1655" i="2"/>
  <c r="C1655" i="2" s="1"/>
  <c r="B1654" i="2"/>
  <c r="C1654" i="2" s="1"/>
  <c r="B1653" i="2"/>
  <c r="C1653" i="2" s="1"/>
  <c r="B1652" i="2"/>
  <c r="C1652" i="2" s="1"/>
  <c r="B1651" i="2"/>
  <c r="C1651" i="2" s="1"/>
  <c r="B1650" i="2"/>
  <c r="C1650" i="2" s="1"/>
  <c r="B1649" i="2"/>
  <c r="C1649" i="2" s="1"/>
  <c r="B1648" i="2"/>
  <c r="C1648" i="2" s="1"/>
  <c r="B1647" i="2"/>
  <c r="C1647" i="2" s="1"/>
  <c r="B1646" i="2"/>
  <c r="C1646" i="2" s="1"/>
  <c r="B1645" i="2"/>
  <c r="C1645" i="2" s="1"/>
  <c r="B1644" i="2"/>
  <c r="C1644" i="2" s="1"/>
  <c r="B1643" i="2"/>
  <c r="C1643" i="2" s="1"/>
  <c r="B1642" i="2"/>
  <c r="C1642" i="2" s="1"/>
  <c r="B1641" i="2"/>
  <c r="C1641" i="2" s="1"/>
  <c r="B1640" i="2"/>
  <c r="C1640" i="2" s="1"/>
  <c r="B1639" i="2"/>
  <c r="C1639" i="2" s="1"/>
  <c r="B1638" i="2"/>
  <c r="C1638" i="2" s="1"/>
  <c r="B1637" i="2"/>
  <c r="C1637" i="2" s="1"/>
  <c r="B1636" i="2"/>
  <c r="C1636" i="2" s="1"/>
  <c r="B1635" i="2"/>
  <c r="C1635" i="2" s="1"/>
  <c r="B1634" i="2"/>
  <c r="C1634" i="2" s="1"/>
  <c r="B1633" i="2"/>
  <c r="C1633" i="2" s="1"/>
  <c r="B1632" i="2"/>
  <c r="C1632" i="2" s="1"/>
  <c r="B1631" i="2"/>
  <c r="C1631" i="2" s="1"/>
  <c r="B1630" i="2"/>
  <c r="C1630" i="2" s="1"/>
  <c r="B1629" i="2"/>
  <c r="C1629" i="2" s="1"/>
  <c r="B1628" i="2"/>
  <c r="C1628" i="2" s="1"/>
  <c r="B1627" i="2"/>
  <c r="C1627" i="2" s="1"/>
  <c r="B1626" i="2"/>
  <c r="C1626" i="2" s="1"/>
  <c r="B1625" i="2"/>
  <c r="C1625" i="2" s="1"/>
  <c r="B1624" i="2"/>
  <c r="C1624" i="2" s="1"/>
  <c r="B1623" i="2"/>
  <c r="C1623" i="2" s="1"/>
  <c r="B1622" i="2"/>
  <c r="C1622" i="2" s="1"/>
  <c r="B1621" i="2"/>
  <c r="C1621" i="2" s="1"/>
  <c r="B1620" i="2"/>
  <c r="C1620" i="2" s="1"/>
  <c r="B1619" i="2"/>
  <c r="C1619" i="2" s="1"/>
  <c r="B1618" i="2"/>
  <c r="C1618" i="2" s="1"/>
  <c r="B1617" i="2"/>
  <c r="C1617" i="2" s="1"/>
  <c r="B1616" i="2"/>
  <c r="C1616" i="2" s="1"/>
  <c r="B1615" i="2"/>
  <c r="C1615" i="2" s="1"/>
  <c r="B1614" i="2"/>
  <c r="C1614" i="2" s="1"/>
  <c r="B1613" i="2"/>
  <c r="C1613" i="2" s="1"/>
  <c r="B1612" i="2"/>
  <c r="C1612" i="2" s="1"/>
  <c r="B1611" i="2"/>
  <c r="C1611" i="2" s="1"/>
  <c r="B1610" i="2"/>
  <c r="C1610" i="2" s="1"/>
  <c r="B1609" i="2"/>
  <c r="C1609" i="2" s="1"/>
  <c r="B1608" i="2"/>
  <c r="C1608" i="2" s="1"/>
  <c r="B1607" i="2"/>
  <c r="C1607" i="2" s="1"/>
  <c r="B1606" i="2"/>
  <c r="C1606" i="2" s="1"/>
  <c r="B1605" i="2"/>
  <c r="C1605" i="2" s="1"/>
  <c r="B1604" i="2"/>
  <c r="C1604" i="2" s="1"/>
  <c r="B1603" i="2"/>
  <c r="C1603" i="2" s="1"/>
  <c r="B1602" i="2"/>
  <c r="C1602" i="2" s="1"/>
  <c r="B1601" i="2"/>
  <c r="C1601" i="2" s="1"/>
  <c r="B1600" i="2"/>
  <c r="C1600" i="2" s="1"/>
  <c r="B1599" i="2"/>
  <c r="C1599" i="2" s="1"/>
  <c r="B1598" i="2"/>
  <c r="C1598" i="2" s="1"/>
  <c r="B1597" i="2"/>
  <c r="C1597" i="2" s="1"/>
  <c r="B1596" i="2"/>
  <c r="C1596" i="2" s="1"/>
  <c r="B1595" i="2"/>
  <c r="C1595" i="2" s="1"/>
  <c r="B1594" i="2"/>
  <c r="C1594" i="2" s="1"/>
  <c r="B1593" i="2"/>
  <c r="C1593" i="2" s="1"/>
  <c r="B1592" i="2"/>
  <c r="C1592" i="2" s="1"/>
  <c r="B1591" i="2"/>
  <c r="C1591" i="2" s="1"/>
  <c r="B1590" i="2"/>
  <c r="C1590" i="2" s="1"/>
  <c r="B1589" i="2"/>
  <c r="C1589" i="2" s="1"/>
  <c r="B1588" i="2"/>
  <c r="C1588" i="2" s="1"/>
  <c r="B1587" i="2"/>
  <c r="C1587" i="2" s="1"/>
  <c r="B1586" i="2"/>
  <c r="C1586" i="2" s="1"/>
  <c r="B1585" i="2"/>
  <c r="C1585" i="2" s="1"/>
  <c r="B1584" i="2"/>
  <c r="C1584" i="2" s="1"/>
  <c r="B1583" i="2"/>
  <c r="C1583" i="2" s="1"/>
  <c r="B1582" i="2"/>
  <c r="C1582" i="2" s="1"/>
  <c r="B1581" i="2"/>
  <c r="C1581" i="2" s="1"/>
  <c r="B1580" i="2"/>
  <c r="C1580" i="2" s="1"/>
  <c r="B1579" i="2"/>
  <c r="C1579" i="2" s="1"/>
  <c r="B1578" i="2"/>
  <c r="C1578" i="2" s="1"/>
  <c r="B1577" i="2"/>
  <c r="C1577" i="2" s="1"/>
  <c r="B1576" i="2"/>
  <c r="C1576" i="2" s="1"/>
  <c r="B1575" i="2"/>
  <c r="C1575" i="2" s="1"/>
  <c r="B1574" i="2"/>
  <c r="C1574" i="2" s="1"/>
  <c r="B1573" i="2"/>
  <c r="C1573" i="2" s="1"/>
  <c r="B1572" i="2"/>
  <c r="C1572" i="2" s="1"/>
  <c r="B1571" i="2"/>
  <c r="C1571" i="2" s="1"/>
  <c r="B1570" i="2"/>
  <c r="C1570" i="2" s="1"/>
  <c r="B1569" i="2"/>
  <c r="C1569" i="2" s="1"/>
  <c r="B1568" i="2"/>
  <c r="C1568" i="2" s="1"/>
  <c r="B1567" i="2"/>
  <c r="C1567" i="2" s="1"/>
  <c r="B1566" i="2"/>
  <c r="C1566" i="2" s="1"/>
  <c r="B1565" i="2"/>
  <c r="C1565" i="2" s="1"/>
  <c r="B1564" i="2"/>
  <c r="C1564" i="2" s="1"/>
  <c r="B1563" i="2"/>
  <c r="C1563" i="2" s="1"/>
  <c r="B1562" i="2"/>
  <c r="C1562" i="2" s="1"/>
  <c r="B1561" i="2"/>
  <c r="C1561" i="2" s="1"/>
  <c r="B1560" i="2"/>
  <c r="C1560" i="2" s="1"/>
  <c r="B1559" i="2"/>
  <c r="C1559" i="2" s="1"/>
  <c r="B1558" i="2"/>
  <c r="C1558" i="2" s="1"/>
  <c r="B1557" i="2"/>
  <c r="C1557" i="2" s="1"/>
  <c r="B1556" i="2"/>
  <c r="C1556" i="2" s="1"/>
  <c r="B1555" i="2"/>
  <c r="C1555" i="2" s="1"/>
  <c r="B1554" i="2"/>
  <c r="C1554" i="2" s="1"/>
  <c r="B1553" i="2"/>
  <c r="C1553" i="2" s="1"/>
  <c r="B1552" i="2"/>
  <c r="C1552" i="2" s="1"/>
  <c r="B1551" i="2"/>
  <c r="C1551" i="2" s="1"/>
  <c r="B1550" i="2"/>
  <c r="C1550" i="2" s="1"/>
  <c r="B1549" i="2"/>
  <c r="C1549" i="2" s="1"/>
  <c r="B1548" i="2"/>
  <c r="C1548" i="2" s="1"/>
  <c r="B1547" i="2"/>
  <c r="C1547" i="2" s="1"/>
  <c r="B1546" i="2"/>
  <c r="C1546" i="2" s="1"/>
  <c r="B1545" i="2"/>
  <c r="C1545" i="2" s="1"/>
  <c r="B1544" i="2"/>
  <c r="C1544" i="2" s="1"/>
  <c r="B1543" i="2"/>
  <c r="C1543" i="2" s="1"/>
  <c r="B1542" i="2"/>
  <c r="C1542" i="2" s="1"/>
  <c r="B1541" i="2"/>
  <c r="C1541" i="2" s="1"/>
  <c r="B1540" i="2"/>
  <c r="C1540" i="2" s="1"/>
  <c r="B1539" i="2"/>
  <c r="C1539" i="2" s="1"/>
  <c r="B1538" i="2"/>
  <c r="C1538" i="2" s="1"/>
  <c r="B1537" i="2"/>
  <c r="C1537" i="2" s="1"/>
  <c r="B1536" i="2"/>
  <c r="C1536" i="2" s="1"/>
  <c r="B1535" i="2"/>
  <c r="C1535" i="2" s="1"/>
  <c r="B1534" i="2"/>
  <c r="C1534" i="2" s="1"/>
  <c r="B1533" i="2"/>
  <c r="C1533" i="2" s="1"/>
  <c r="B1532" i="2"/>
  <c r="C1532" i="2" s="1"/>
  <c r="B1531" i="2"/>
  <c r="C1531" i="2" s="1"/>
  <c r="B1530" i="2"/>
  <c r="C1530" i="2" s="1"/>
  <c r="B1529" i="2"/>
  <c r="C1529" i="2" s="1"/>
  <c r="B1528" i="2"/>
  <c r="C1528" i="2" s="1"/>
  <c r="B1527" i="2"/>
  <c r="C1527" i="2" s="1"/>
  <c r="B1526" i="2"/>
  <c r="C1526" i="2" s="1"/>
  <c r="B1525" i="2"/>
  <c r="C1525" i="2" s="1"/>
  <c r="B1524" i="2"/>
  <c r="C1524" i="2" s="1"/>
  <c r="B1523" i="2"/>
  <c r="C1523" i="2" s="1"/>
  <c r="B1522" i="2"/>
  <c r="C1522" i="2" s="1"/>
  <c r="B1521" i="2"/>
  <c r="C1521" i="2" s="1"/>
  <c r="B1520" i="2"/>
  <c r="C1520" i="2" s="1"/>
  <c r="B1519" i="2"/>
  <c r="C1519" i="2" s="1"/>
  <c r="B1518" i="2"/>
  <c r="C1518" i="2" s="1"/>
  <c r="B1517" i="2"/>
  <c r="C1517" i="2" s="1"/>
  <c r="B1516" i="2"/>
  <c r="C1516" i="2" s="1"/>
  <c r="B1515" i="2"/>
  <c r="C1515" i="2" s="1"/>
  <c r="B1514" i="2"/>
  <c r="C1514" i="2" s="1"/>
  <c r="B1513" i="2"/>
  <c r="C1513" i="2" s="1"/>
  <c r="B1512" i="2"/>
  <c r="C1512" i="2" s="1"/>
  <c r="B1511" i="2"/>
  <c r="C1511" i="2" s="1"/>
  <c r="B1510" i="2"/>
  <c r="C1510" i="2" s="1"/>
  <c r="B1509" i="2"/>
  <c r="C1509" i="2" s="1"/>
  <c r="B1508" i="2"/>
  <c r="C1508" i="2" s="1"/>
  <c r="B1507" i="2"/>
  <c r="C1507" i="2" s="1"/>
  <c r="B1506" i="2"/>
  <c r="C1506" i="2" s="1"/>
  <c r="B1505" i="2"/>
  <c r="C1505" i="2" s="1"/>
  <c r="B1504" i="2"/>
  <c r="C1504" i="2" s="1"/>
  <c r="B1503" i="2"/>
  <c r="C1503" i="2" s="1"/>
  <c r="B1502" i="2"/>
  <c r="C1502" i="2" s="1"/>
  <c r="B1501" i="2"/>
  <c r="C1501" i="2" s="1"/>
  <c r="B1500" i="2"/>
  <c r="C1500" i="2" s="1"/>
  <c r="B1499" i="2"/>
  <c r="C1499" i="2" s="1"/>
  <c r="B1498" i="2"/>
  <c r="C1498" i="2" s="1"/>
  <c r="B1497" i="2"/>
  <c r="C1497" i="2" s="1"/>
  <c r="B1496" i="2"/>
  <c r="C1496" i="2" s="1"/>
  <c r="B1495" i="2"/>
  <c r="C1495" i="2" s="1"/>
  <c r="B1494" i="2"/>
  <c r="C1494" i="2" s="1"/>
  <c r="B1493" i="2"/>
  <c r="C1493" i="2" s="1"/>
  <c r="B1492" i="2"/>
  <c r="C1492" i="2" s="1"/>
  <c r="B1491" i="2"/>
  <c r="C1491" i="2" s="1"/>
  <c r="B1490" i="2"/>
  <c r="C1490" i="2" s="1"/>
  <c r="B1489" i="2"/>
  <c r="C1489" i="2" s="1"/>
  <c r="B1488" i="2"/>
  <c r="C1488" i="2" s="1"/>
  <c r="B1487" i="2"/>
  <c r="C1487" i="2" s="1"/>
  <c r="B1486" i="2"/>
  <c r="C1486" i="2" s="1"/>
  <c r="B1485" i="2"/>
  <c r="C1485" i="2" s="1"/>
  <c r="B1484" i="2"/>
  <c r="C1484" i="2" s="1"/>
  <c r="B1483" i="2"/>
  <c r="C1483" i="2" s="1"/>
  <c r="B1482" i="2"/>
  <c r="C1482" i="2" s="1"/>
  <c r="B1481" i="2"/>
  <c r="C1481" i="2" s="1"/>
  <c r="B1480" i="2"/>
  <c r="C1480" i="2" s="1"/>
  <c r="B1479" i="2"/>
  <c r="C1479" i="2" s="1"/>
  <c r="B1478" i="2"/>
  <c r="C1478" i="2" s="1"/>
  <c r="B1477" i="2"/>
  <c r="C1477" i="2" s="1"/>
  <c r="B1476" i="2"/>
  <c r="C1476" i="2" s="1"/>
  <c r="B1475" i="2"/>
  <c r="C1475" i="2" s="1"/>
  <c r="B1474" i="2"/>
  <c r="C1474" i="2" s="1"/>
  <c r="B1473" i="2"/>
  <c r="C1473" i="2" s="1"/>
  <c r="B1472" i="2"/>
  <c r="C1472" i="2" s="1"/>
  <c r="B1471" i="2"/>
  <c r="C1471" i="2" s="1"/>
  <c r="B1470" i="2"/>
  <c r="C1470" i="2" s="1"/>
  <c r="B1469" i="2"/>
  <c r="C1469" i="2" s="1"/>
  <c r="B1468" i="2"/>
  <c r="C1468" i="2" s="1"/>
  <c r="B1467" i="2"/>
  <c r="C1467" i="2" s="1"/>
  <c r="B1466" i="2"/>
  <c r="C1466" i="2" s="1"/>
  <c r="B1465" i="2"/>
  <c r="C1465" i="2" s="1"/>
  <c r="B1464" i="2"/>
  <c r="C1464" i="2" s="1"/>
  <c r="B1463" i="2"/>
  <c r="C1463" i="2" s="1"/>
  <c r="B1462" i="2"/>
  <c r="C1462" i="2" s="1"/>
  <c r="B1461" i="2"/>
  <c r="C1461" i="2" s="1"/>
  <c r="B1460" i="2"/>
  <c r="C1460" i="2" s="1"/>
  <c r="B1459" i="2"/>
  <c r="C1459" i="2" s="1"/>
  <c r="B1458" i="2"/>
  <c r="C1458" i="2" s="1"/>
  <c r="B1457" i="2"/>
  <c r="C1457" i="2" s="1"/>
  <c r="B1456" i="2"/>
  <c r="C1456" i="2" s="1"/>
  <c r="B1455" i="2"/>
  <c r="C1455" i="2" s="1"/>
  <c r="B1454" i="2"/>
  <c r="C1454" i="2" s="1"/>
  <c r="B1453" i="2"/>
  <c r="C1453" i="2" s="1"/>
  <c r="B1452" i="2"/>
  <c r="C1452" i="2" s="1"/>
  <c r="B1451" i="2"/>
  <c r="C1451" i="2" s="1"/>
  <c r="B1450" i="2"/>
  <c r="C1450" i="2" s="1"/>
  <c r="B1449" i="2"/>
  <c r="C1449" i="2" s="1"/>
  <c r="B1448" i="2"/>
  <c r="C1448" i="2" s="1"/>
  <c r="B1447" i="2"/>
  <c r="C1447" i="2" s="1"/>
  <c r="B1446" i="2"/>
  <c r="C1446" i="2" s="1"/>
  <c r="B1445" i="2"/>
  <c r="C1445" i="2" s="1"/>
  <c r="B1444" i="2"/>
  <c r="C1444" i="2" s="1"/>
  <c r="B1443" i="2"/>
  <c r="C1443" i="2" s="1"/>
  <c r="B1442" i="2"/>
  <c r="C1442" i="2" s="1"/>
  <c r="B1441" i="2"/>
  <c r="C1441" i="2" s="1"/>
  <c r="B1440" i="2"/>
  <c r="C1440" i="2" s="1"/>
  <c r="B1439" i="2"/>
  <c r="C1439" i="2" s="1"/>
  <c r="B1438" i="2"/>
  <c r="C1438" i="2" s="1"/>
  <c r="B1437" i="2"/>
  <c r="C1437" i="2" s="1"/>
  <c r="B1436" i="2"/>
  <c r="C1436" i="2" s="1"/>
  <c r="B1435" i="2"/>
  <c r="C1435" i="2" s="1"/>
  <c r="B1434" i="2"/>
  <c r="C1434" i="2" s="1"/>
  <c r="B1433" i="2"/>
  <c r="C1433" i="2" s="1"/>
  <c r="B1432" i="2"/>
  <c r="C1432" i="2" s="1"/>
  <c r="B1431" i="2"/>
  <c r="C1431" i="2" s="1"/>
  <c r="B1430" i="2"/>
  <c r="C1430" i="2" s="1"/>
  <c r="B1429" i="2"/>
  <c r="C1429" i="2" s="1"/>
  <c r="B1428" i="2"/>
  <c r="C1428" i="2" s="1"/>
  <c r="B1427" i="2"/>
  <c r="C1427" i="2" s="1"/>
  <c r="B1426" i="2"/>
  <c r="C1426" i="2" s="1"/>
  <c r="B1425" i="2"/>
  <c r="C1425" i="2" s="1"/>
  <c r="B1424" i="2"/>
  <c r="C1424" i="2" s="1"/>
  <c r="B1423" i="2"/>
  <c r="C1423" i="2" s="1"/>
  <c r="B1422" i="2"/>
  <c r="C1422" i="2" s="1"/>
  <c r="B1421" i="2"/>
  <c r="C1421" i="2" s="1"/>
  <c r="B1420" i="2"/>
  <c r="C1420" i="2" s="1"/>
  <c r="B1419" i="2"/>
  <c r="C1419" i="2" s="1"/>
  <c r="B1418" i="2"/>
  <c r="C1418" i="2" s="1"/>
  <c r="B1417" i="2"/>
  <c r="C1417" i="2" s="1"/>
  <c r="B1416" i="2"/>
  <c r="C1416" i="2" s="1"/>
  <c r="B1415" i="2"/>
  <c r="C1415" i="2" s="1"/>
  <c r="B1414" i="2"/>
  <c r="C1414" i="2" s="1"/>
  <c r="B1413" i="2"/>
  <c r="C1413" i="2" s="1"/>
  <c r="B1412" i="2"/>
  <c r="C1412" i="2" s="1"/>
  <c r="B1411" i="2"/>
  <c r="C1411" i="2" s="1"/>
  <c r="B1410" i="2"/>
  <c r="C1410" i="2" s="1"/>
  <c r="B1409" i="2"/>
  <c r="C1409" i="2" s="1"/>
  <c r="B1408" i="2"/>
  <c r="C1408" i="2" s="1"/>
  <c r="B1407" i="2"/>
  <c r="C1407" i="2" s="1"/>
  <c r="B1406" i="2"/>
  <c r="C1406" i="2" s="1"/>
  <c r="B1405" i="2"/>
  <c r="C1405" i="2" s="1"/>
  <c r="B1404" i="2"/>
  <c r="C1404" i="2" s="1"/>
  <c r="B1403" i="2"/>
  <c r="C1403" i="2" s="1"/>
  <c r="B1402" i="2"/>
  <c r="C1402" i="2" s="1"/>
  <c r="B1401" i="2"/>
  <c r="C1401" i="2" s="1"/>
  <c r="B1400" i="2"/>
  <c r="C1400" i="2" s="1"/>
  <c r="B1399" i="2"/>
  <c r="C1399" i="2" s="1"/>
  <c r="B1398" i="2"/>
  <c r="C1398" i="2" s="1"/>
  <c r="B1397" i="2"/>
  <c r="C1397" i="2" s="1"/>
  <c r="B1396" i="2"/>
  <c r="C1396" i="2" s="1"/>
  <c r="B1395" i="2"/>
  <c r="C1395" i="2" s="1"/>
  <c r="B1394" i="2"/>
  <c r="C1394" i="2" s="1"/>
  <c r="B1393" i="2"/>
  <c r="C1393" i="2" s="1"/>
  <c r="B1392" i="2"/>
  <c r="C1392" i="2" s="1"/>
  <c r="B1391" i="2"/>
  <c r="C1391" i="2" s="1"/>
  <c r="B1390" i="2"/>
  <c r="C1390" i="2" s="1"/>
  <c r="B1389" i="2"/>
  <c r="C1389" i="2" s="1"/>
  <c r="B1388" i="2"/>
  <c r="C1388" i="2" s="1"/>
  <c r="B1387" i="2"/>
  <c r="C1387" i="2" s="1"/>
  <c r="B1386" i="2"/>
  <c r="C1386" i="2" s="1"/>
  <c r="B1385" i="2"/>
  <c r="C1385" i="2" s="1"/>
  <c r="B1384" i="2"/>
  <c r="C1384" i="2" s="1"/>
  <c r="B1383" i="2"/>
  <c r="C1383" i="2" s="1"/>
  <c r="B1382" i="2"/>
  <c r="C1382" i="2" s="1"/>
  <c r="B1381" i="2"/>
  <c r="C1381" i="2" s="1"/>
  <c r="B1380" i="2"/>
  <c r="C1380" i="2" s="1"/>
  <c r="B1379" i="2"/>
  <c r="C1379" i="2" s="1"/>
  <c r="B1378" i="2"/>
  <c r="C1378" i="2" s="1"/>
  <c r="B1377" i="2"/>
  <c r="C1377" i="2" s="1"/>
  <c r="B1376" i="2"/>
  <c r="C1376" i="2" s="1"/>
  <c r="B1375" i="2"/>
  <c r="C1375" i="2" s="1"/>
  <c r="B1374" i="2"/>
  <c r="C1374" i="2" s="1"/>
  <c r="B1373" i="2"/>
  <c r="C1373" i="2" s="1"/>
  <c r="B1372" i="2"/>
  <c r="C1372" i="2" s="1"/>
  <c r="B1371" i="2"/>
  <c r="C1371" i="2" s="1"/>
  <c r="B1370" i="2"/>
  <c r="C1370" i="2" s="1"/>
  <c r="B1369" i="2"/>
  <c r="C1369" i="2" s="1"/>
  <c r="B1368" i="2"/>
  <c r="C1368" i="2" s="1"/>
  <c r="B1367" i="2"/>
  <c r="C1367" i="2" s="1"/>
  <c r="B1366" i="2"/>
  <c r="C1366" i="2" s="1"/>
  <c r="B1365" i="2"/>
  <c r="C1365" i="2" s="1"/>
  <c r="B1364" i="2"/>
  <c r="C1364" i="2" s="1"/>
  <c r="B1363" i="2"/>
  <c r="C1363" i="2" s="1"/>
  <c r="B1362" i="2"/>
  <c r="C1362" i="2" s="1"/>
  <c r="B1361" i="2"/>
  <c r="C1361" i="2" s="1"/>
  <c r="B1360" i="2"/>
  <c r="C1360" i="2" s="1"/>
  <c r="B1359" i="2"/>
  <c r="C1359" i="2" s="1"/>
  <c r="B1358" i="2"/>
  <c r="C1358" i="2" s="1"/>
  <c r="B1357" i="2"/>
  <c r="C1357" i="2" s="1"/>
  <c r="B1356" i="2"/>
  <c r="C1356" i="2" s="1"/>
  <c r="B1355" i="2"/>
  <c r="C1355" i="2" s="1"/>
  <c r="B1354" i="2"/>
  <c r="C1354" i="2" s="1"/>
  <c r="B1353" i="2"/>
  <c r="C1353" i="2" s="1"/>
  <c r="B1352" i="2"/>
  <c r="C1352" i="2" s="1"/>
  <c r="B1351" i="2"/>
  <c r="C1351" i="2" s="1"/>
  <c r="B1350" i="2"/>
  <c r="C1350" i="2" s="1"/>
  <c r="B1349" i="2"/>
  <c r="C1349" i="2" s="1"/>
  <c r="B1348" i="2"/>
  <c r="C1348" i="2" s="1"/>
  <c r="B1347" i="2"/>
  <c r="C1347" i="2" s="1"/>
  <c r="B1346" i="2"/>
  <c r="C1346" i="2" s="1"/>
  <c r="B1345" i="2"/>
  <c r="C1345" i="2" s="1"/>
  <c r="B1344" i="2"/>
  <c r="C1344" i="2" s="1"/>
  <c r="B1343" i="2"/>
  <c r="C1343" i="2" s="1"/>
  <c r="B1342" i="2"/>
  <c r="C1342" i="2" s="1"/>
  <c r="B1341" i="2"/>
  <c r="C1341" i="2" s="1"/>
  <c r="B1340" i="2"/>
  <c r="C1340" i="2" s="1"/>
  <c r="B1339" i="2"/>
  <c r="C1339" i="2" s="1"/>
  <c r="B1338" i="2"/>
  <c r="C1338" i="2" s="1"/>
  <c r="B1337" i="2"/>
  <c r="C1337" i="2" s="1"/>
  <c r="B1336" i="2"/>
  <c r="C1336" i="2" s="1"/>
  <c r="B1335" i="2"/>
  <c r="C1335" i="2" s="1"/>
  <c r="B1334" i="2"/>
  <c r="C1334" i="2" s="1"/>
  <c r="B1333" i="2"/>
  <c r="C1333" i="2" s="1"/>
  <c r="B1332" i="2"/>
  <c r="C1332" i="2" s="1"/>
  <c r="B1331" i="2"/>
  <c r="C1331" i="2" s="1"/>
  <c r="B1330" i="2"/>
  <c r="C1330" i="2" s="1"/>
  <c r="B1329" i="2"/>
  <c r="C1329" i="2" s="1"/>
  <c r="B1328" i="2"/>
  <c r="C1328" i="2" s="1"/>
  <c r="B1327" i="2"/>
  <c r="C1327" i="2" s="1"/>
  <c r="B1326" i="2"/>
  <c r="C1326" i="2" s="1"/>
  <c r="B1325" i="2"/>
  <c r="C1325" i="2" s="1"/>
  <c r="B1324" i="2"/>
  <c r="C1324" i="2" s="1"/>
  <c r="B1323" i="2"/>
  <c r="C1323" i="2" s="1"/>
  <c r="B1322" i="2"/>
  <c r="C1322" i="2" s="1"/>
  <c r="B1321" i="2"/>
  <c r="C1321" i="2" s="1"/>
  <c r="B1320" i="2"/>
  <c r="C1320" i="2" s="1"/>
  <c r="B1319" i="2"/>
  <c r="C1319" i="2" s="1"/>
  <c r="B1318" i="2"/>
  <c r="C1318" i="2" s="1"/>
  <c r="B1317" i="2"/>
  <c r="C1317" i="2" s="1"/>
  <c r="B1316" i="2"/>
  <c r="C1316" i="2" s="1"/>
  <c r="B1315" i="2"/>
  <c r="C1315" i="2" s="1"/>
  <c r="B1314" i="2"/>
  <c r="C1314" i="2" s="1"/>
  <c r="B1313" i="2"/>
  <c r="C1313" i="2" s="1"/>
  <c r="B1312" i="2"/>
  <c r="C1312" i="2" s="1"/>
  <c r="B1311" i="2"/>
  <c r="C1311" i="2" s="1"/>
  <c r="B1310" i="2"/>
  <c r="C1310" i="2" s="1"/>
  <c r="B1309" i="2"/>
  <c r="C1309" i="2" s="1"/>
  <c r="B1308" i="2"/>
  <c r="C1308" i="2" s="1"/>
  <c r="B1307" i="2"/>
  <c r="C1307" i="2" s="1"/>
  <c r="B1306" i="2"/>
  <c r="C1306" i="2" s="1"/>
  <c r="B1305" i="2"/>
  <c r="C1305" i="2" s="1"/>
  <c r="B1304" i="2"/>
  <c r="C1304" i="2" s="1"/>
  <c r="B1303" i="2"/>
  <c r="C1303" i="2" s="1"/>
  <c r="B1302" i="2"/>
  <c r="C1302" i="2" s="1"/>
  <c r="B1301" i="2"/>
  <c r="C1301" i="2" s="1"/>
  <c r="B1300" i="2"/>
  <c r="C1300" i="2" s="1"/>
  <c r="B1299" i="2"/>
  <c r="C1299" i="2" s="1"/>
  <c r="B1298" i="2"/>
  <c r="C1298" i="2" s="1"/>
  <c r="B1297" i="2"/>
  <c r="C1297" i="2" s="1"/>
  <c r="B1296" i="2"/>
  <c r="C1296" i="2" s="1"/>
  <c r="B1295" i="2"/>
  <c r="C1295" i="2" s="1"/>
  <c r="B1294" i="2"/>
  <c r="C1294" i="2" s="1"/>
  <c r="B1293" i="2"/>
  <c r="C1293" i="2" s="1"/>
  <c r="B1292" i="2"/>
  <c r="C1292" i="2" s="1"/>
  <c r="B1291" i="2"/>
  <c r="C1291" i="2" s="1"/>
  <c r="B1290" i="2"/>
  <c r="C1290" i="2" s="1"/>
  <c r="B1289" i="2"/>
  <c r="C1289" i="2" s="1"/>
  <c r="B1288" i="2"/>
  <c r="C1288" i="2" s="1"/>
  <c r="B1287" i="2"/>
  <c r="C1287" i="2" s="1"/>
  <c r="B1286" i="2"/>
  <c r="C1286" i="2" s="1"/>
  <c r="B1285" i="2"/>
  <c r="C1285" i="2" s="1"/>
  <c r="B1284" i="2"/>
  <c r="C1284" i="2" s="1"/>
  <c r="B1283" i="2"/>
  <c r="C1283" i="2" s="1"/>
  <c r="B1282" i="2"/>
  <c r="C1282" i="2" s="1"/>
  <c r="B1281" i="2"/>
  <c r="C1281" i="2" s="1"/>
  <c r="B1280" i="2"/>
  <c r="C1280" i="2" s="1"/>
  <c r="B1279" i="2"/>
  <c r="C1279" i="2" s="1"/>
  <c r="B1278" i="2"/>
  <c r="C1278" i="2" s="1"/>
  <c r="B1277" i="2"/>
  <c r="C1277" i="2" s="1"/>
  <c r="B1276" i="2"/>
  <c r="C1276" i="2" s="1"/>
  <c r="B1275" i="2"/>
  <c r="C1275" i="2" s="1"/>
  <c r="B1274" i="2"/>
  <c r="C1274" i="2" s="1"/>
  <c r="B1273" i="2"/>
  <c r="C1273" i="2" s="1"/>
  <c r="B1272" i="2"/>
  <c r="C1272" i="2" s="1"/>
  <c r="B1271" i="2"/>
  <c r="C1271" i="2" s="1"/>
  <c r="B1270" i="2"/>
  <c r="C1270" i="2" s="1"/>
  <c r="B1269" i="2"/>
  <c r="C1269" i="2" s="1"/>
  <c r="B1268" i="2"/>
  <c r="C1268" i="2" s="1"/>
  <c r="B1267" i="2"/>
  <c r="C1267" i="2" s="1"/>
  <c r="B1266" i="2"/>
  <c r="C1266" i="2" s="1"/>
  <c r="B1265" i="2"/>
  <c r="C1265" i="2" s="1"/>
  <c r="B1264" i="2"/>
  <c r="C1264" i="2" s="1"/>
  <c r="B1263" i="2"/>
  <c r="C1263" i="2" s="1"/>
  <c r="B1262" i="2"/>
  <c r="C1262" i="2" s="1"/>
  <c r="B1261" i="2"/>
  <c r="C1261" i="2" s="1"/>
  <c r="B1260" i="2"/>
  <c r="C1260" i="2" s="1"/>
  <c r="B1259" i="2"/>
  <c r="C1259" i="2" s="1"/>
  <c r="B1258" i="2"/>
  <c r="C1258" i="2" s="1"/>
  <c r="B1257" i="2"/>
  <c r="C1257" i="2" s="1"/>
  <c r="B1256" i="2"/>
  <c r="C1256" i="2" s="1"/>
  <c r="B1255" i="2"/>
  <c r="C1255" i="2" s="1"/>
  <c r="B1254" i="2"/>
  <c r="C1254" i="2" s="1"/>
  <c r="B1253" i="2"/>
  <c r="C1253" i="2" s="1"/>
  <c r="B1252" i="2"/>
  <c r="C1252" i="2" s="1"/>
  <c r="B1251" i="2"/>
  <c r="C1251" i="2" s="1"/>
  <c r="B1250" i="2"/>
  <c r="C1250" i="2" s="1"/>
  <c r="B1249" i="2"/>
  <c r="C1249" i="2" s="1"/>
  <c r="B1248" i="2"/>
  <c r="C1248" i="2" s="1"/>
  <c r="B1247" i="2"/>
  <c r="C1247" i="2" s="1"/>
  <c r="B1246" i="2"/>
  <c r="C1246" i="2" s="1"/>
  <c r="B1245" i="2"/>
  <c r="C1245" i="2" s="1"/>
  <c r="B1244" i="2"/>
  <c r="C1244" i="2" s="1"/>
  <c r="B1243" i="2"/>
  <c r="C1243" i="2" s="1"/>
  <c r="B1242" i="2"/>
  <c r="C1242" i="2" s="1"/>
  <c r="B1241" i="2"/>
  <c r="C1241" i="2" s="1"/>
  <c r="B1240" i="2"/>
  <c r="C1240" i="2" s="1"/>
  <c r="B1239" i="2"/>
  <c r="C1239" i="2" s="1"/>
  <c r="B1238" i="2"/>
  <c r="C1238" i="2" s="1"/>
  <c r="B1237" i="2"/>
  <c r="C1237" i="2" s="1"/>
  <c r="B1236" i="2"/>
  <c r="C1236" i="2" s="1"/>
  <c r="B1235" i="2"/>
  <c r="C1235" i="2" s="1"/>
  <c r="B1234" i="2"/>
  <c r="C1234" i="2" s="1"/>
  <c r="B1233" i="2"/>
  <c r="C1233" i="2" s="1"/>
  <c r="B1232" i="2"/>
  <c r="C1232" i="2" s="1"/>
  <c r="B1231" i="2"/>
  <c r="C1231" i="2" s="1"/>
  <c r="B1230" i="2"/>
  <c r="C1230" i="2" s="1"/>
  <c r="B1229" i="2"/>
  <c r="C1229" i="2" s="1"/>
  <c r="B1228" i="2"/>
  <c r="C1228" i="2" s="1"/>
  <c r="B1227" i="2"/>
  <c r="C1227" i="2" s="1"/>
  <c r="B1226" i="2"/>
  <c r="C1226" i="2" s="1"/>
  <c r="B1225" i="2"/>
  <c r="C1225" i="2" s="1"/>
  <c r="B1224" i="2"/>
  <c r="C1224" i="2" s="1"/>
  <c r="B1223" i="2"/>
  <c r="C1223" i="2" s="1"/>
  <c r="B1222" i="2"/>
  <c r="C1222" i="2" s="1"/>
  <c r="B1221" i="2"/>
  <c r="C1221" i="2" s="1"/>
  <c r="B1220" i="2"/>
  <c r="C1220" i="2" s="1"/>
  <c r="B1219" i="2"/>
  <c r="C1219" i="2" s="1"/>
  <c r="B1218" i="2"/>
  <c r="C1218" i="2" s="1"/>
  <c r="B1217" i="2"/>
  <c r="C1217" i="2" s="1"/>
  <c r="B1216" i="2"/>
  <c r="C1216" i="2" s="1"/>
  <c r="B1215" i="2"/>
  <c r="C1215" i="2" s="1"/>
  <c r="B1214" i="2"/>
  <c r="C1214" i="2" s="1"/>
  <c r="B1213" i="2"/>
  <c r="C1213" i="2" s="1"/>
  <c r="B1212" i="2"/>
  <c r="C1212" i="2" s="1"/>
  <c r="B1211" i="2"/>
  <c r="C1211" i="2" s="1"/>
  <c r="B1210" i="2"/>
  <c r="C1210" i="2" s="1"/>
  <c r="B1209" i="2"/>
  <c r="C1209" i="2" s="1"/>
  <c r="B1208" i="2"/>
  <c r="C1208" i="2" s="1"/>
  <c r="B1207" i="2"/>
  <c r="C1207" i="2" s="1"/>
  <c r="B1206" i="2"/>
  <c r="C1206" i="2" s="1"/>
  <c r="B1205" i="2"/>
  <c r="C1205" i="2" s="1"/>
  <c r="B1204" i="2"/>
  <c r="C1204" i="2" s="1"/>
  <c r="B1203" i="2"/>
  <c r="C1203" i="2" s="1"/>
  <c r="B1202" i="2"/>
  <c r="C1202" i="2" s="1"/>
  <c r="B1201" i="2"/>
  <c r="C1201" i="2" s="1"/>
  <c r="B1200" i="2"/>
  <c r="C1200" i="2" s="1"/>
  <c r="B1199" i="2"/>
  <c r="C1199" i="2" s="1"/>
  <c r="B1198" i="2"/>
  <c r="C1198" i="2" s="1"/>
  <c r="B1197" i="2"/>
  <c r="C1197" i="2" s="1"/>
  <c r="B1196" i="2"/>
  <c r="C1196" i="2" s="1"/>
  <c r="B1195" i="2"/>
  <c r="C1195" i="2" s="1"/>
  <c r="B1194" i="2"/>
  <c r="C1194" i="2" s="1"/>
  <c r="B1193" i="2"/>
  <c r="C1193" i="2" s="1"/>
  <c r="B1192" i="2"/>
  <c r="C1192" i="2" s="1"/>
  <c r="B1191" i="2"/>
  <c r="C1191" i="2" s="1"/>
  <c r="B1190" i="2"/>
  <c r="C1190" i="2" s="1"/>
  <c r="B1189" i="2"/>
  <c r="C1189" i="2" s="1"/>
  <c r="B1188" i="2"/>
  <c r="C1188" i="2" s="1"/>
  <c r="B1187" i="2"/>
  <c r="C1187" i="2" s="1"/>
  <c r="B1186" i="2"/>
  <c r="C1186" i="2" s="1"/>
  <c r="B1185" i="2"/>
  <c r="C1185" i="2" s="1"/>
  <c r="B1184" i="2"/>
  <c r="C1184" i="2" s="1"/>
  <c r="B1183" i="2"/>
  <c r="C1183" i="2" s="1"/>
  <c r="B1182" i="2"/>
  <c r="C1182" i="2" s="1"/>
  <c r="B1181" i="2"/>
  <c r="C1181" i="2" s="1"/>
  <c r="B1180" i="2"/>
  <c r="C1180" i="2" s="1"/>
  <c r="B1179" i="2"/>
  <c r="C1179" i="2" s="1"/>
  <c r="B1178" i="2"/>
  <c r="C1178" i="2" s="1"/>
  <c r="B1177" i="2"/>
  <c r="C1177" i="2" s="1"/>
  <c r="B1176" i="2"/>
  <c r="C1176" i="2" s="1"/>
  <c r="B1175" i="2"/>
  <c r="C1175" i="2" s="1"/>
  <c r="B1174" i="2"/>
  <c r="C1174" i="2" s="1"/>
  <c r="B1173" i="2"/>
  <c r="C1173" i="2" s="1"/>
  <c r="B1172" i="2"/>
  <c r="C1172" i="2" s="1"/>
  <c r="B1171" i="2"/>
  <c r="C1171" i="2" s="1"/>
  <c r="B1170" i="2"/>
  <c r="C1170" i="2" s="1"/>
  <c r="B1169" i="2"/>
  <c r="C1169" i="2" s="1"/>
  <c r="B1168" i="2"/>
  <c r="C1168" i="2" s="1"/>
  <c r="B1167" i="2"/>
  <c r="C1167" i="2" s="1"/>
  <c r="B1166" i="2"/>
  <c r="C1166" i="2" s="1"/>
  <c r="B1165" i="2"/>
  <c r="C1165" i="2" s="1"/>
  <c r="B1164" i="2"/>
  <c r="C1164" i="2" s="1"/>
  <c r="B1163" i="2"/>
  <c r="C1163" i="2" s="1"/>
  <c r="B1162" i="2"/>
  <c r="C1162" i="2" s="1"/>
  <c r="B1161" i="2"/>
  <c r="C1161" i="2" s="1"/>
  <c r="B1160" i="2"/>
  <c r="C1160" i="2" s="1"/>
  <c r="B1159" i="2"/>
  <c r="C1159" i="2" s="1"/>
  <c r="B1158" i="2"/>
  <c r="C1158" i="2" s="1"/>
  <c r="B1157" i="2"/>
  <c r="C1157" i="2" s="1"/>
  <c r="B1156" i="2"/>
  <c r="C1156" i="2" s="1"/>
  <c r="B1155" i="2"/>
  <c r="C1155" i="2" s="1"/>
  <c r="B1154" i="2"/>
  <c r="C1154" i="2" s="1"/>
  <c r="B1153" i="2"/>
  <c r="C1153" i="2" s="1"/>
  <c r="B1152" i="2"/>
  <c r="C1152" i="2" s="1"/>
  <c r="B1151" i="2"/>
  <c r="C1151" i="2" s="1"/>
  <c r="B1150" i="2"/>
  <c r="C1150" i="2" s="1"/>
  <c r="B1149" i="2"/>
  <c r="C1149" i="2" s="1"/>
  <c r="B1148" i="2"/>
  <c r="C1148" i="2" s="1"/>
  <c r="B1147" i="2"/>
  <c r="C1147" i="2" s="1"/>
  <c r="B1146" i="2"/>
  <c r="C1146" i="2" s="1"/>
  <c r="B1145" i="2"/>
  <c r="C1145" i="2" s="1"/>
  <c r="B1144" i="2"/>
  <c r="C1144" i="2" s="1"/>
  <c r="B1143" i="2"/>
  <c r="C1143" i="2" s="1"/>
  <c r="B1142" i="2"/>
  <c r="C1142" i="2" s="1"/>
  <c r="B1141" i="2"/>
  <c r="C1141" i="2" s="1"/>
  <c r="B1140" i="2"/>
  <c r="C1140" i="2" s="1"/>
  <c r="B1139" i="2"/>
  <c r="C1139" i="2" s="1"/>
  <c r="B1138" i="2"/>
  <c r="C1138" i="2" s="1"/>
  <c r="B1137" i="2"/>
  <c r="C1137" i="2" s="1"/>
  <c r="B1136" i="2"/>
  <c r="C1136" i="2" s="1"/>
  <c r="B1135" i="2"/>
  <c r="C1135" i="2" s="1"/>
  <c r="B1134" i="2"/>
  <c r="C1134" i="2" s="1"/>
  <c r="B1133" i="2"/>
  <c r="C1133" i="2" s="1"/>
  <c r="B1132" i="2"/>
  <c r="C1132" i="2" s="1"/>
  <c r="B1131" i="2"/>
  <c r="C1131" i="2" s="1"/>
  <c r="B1130" i="2"/>
  <c r="C1130" i="2" s="1"/>
  <c r="B1129" i="2"/>
  <c r="C1129" i="2" s="1"/>
  <c r="B1128" i="2"/>
  <c r="C1128" i="2" s="1"/>
  <c r="B1127" i="2"/>
  <c r="C1127" i="2" s="1"/>
  <c r="B1126" i="2"/>
  <c r="C1126" i="2" s="1"/>
  <c r="B1125" i="2"/>
  <c r="C1125" i="2" s="1"/>
  <c r="B1124" i="2"/>
  <c r="C1124" i="2" s="1"/>
  <c r="B1123" i="2"/>
  <c r="C1123" i="2" s="1"/>
  <c r="B1122" i="2"/>
  <c r="C1122" i="2" s="1"/>
  <c r="B1121" i="2"/>
  <c r="C1121" i="2" s="1"/>
  <c r="B1120" i="2"/>
  <c r="C1120" i="2" s="1"/>
  <c r="B1119" i="2"/>
  <c r="C1119" i="2" s="1"/>
  <c r="B1118" i="2"/>
  <c r="C1118" i="2" s="1"/>
  <c r="B1117" i="2"/>
  <c r="C1117" i="2" s="1"/>
  <c r="B1116" i="2"/>
  <c r="C1116" i="2" s="1"/>
  <c r="B1115" i="2"/>
  <c r="C1115" i="2" s="1"/>
  <c r="B1114" i="2"/>
  <c r="C1114" i="2" s="1"/>
  <c r="B1113" i="2"/>
  <c r="C1113" i="2" s="1"/>
  <c r="B1112" i="2"/>
  <c r="C1112" i="2" s="1"/>
  <c r="B1111" i="2"/>
  <c r="C1111" i="2" s="1"/>
  <c r="B1110" i="2"/>
  <c r="C1110" i="2" s="1"/>
  <c r="B1109" i="2"/>
  <c r="C1109" i="2" s="1"/>
  <c r="B1108" i="2"/>
  <c r="C1108" i="2" s="1"/>
  <c r="B1107" i="2"/>
  <c r="C1107" i="2" s="1"/>
  <c r="B1106" i="2"/>
  <c r="C1106" i="2" s="1"/>
  <c r="B1105" i="2"/>
  <c r="C1105" i="2" s="1"/>
  <c r="B1104" i="2"/>
  <c r="C1104" i="2" s="1"/>
  <c r="B1103" i="2"/>
  <c r="C1103" i="2" s="1"/>
  <c r="B1102" i="2"/>
  <c r="C1102" i="2" s="1"/>
  <c r="B1101" i="2"/>
  <c r="C1101" i="2" s="1"/>
  <c r="B1100" i="2"/>
  <c r="C1100" i="2" s="1"/>
  <c r="B1099" i="2"/>
  <c r="C1099" i="2" s="1"/>
  <c r="B1098" i="2"/>
  <c r="C1098" i="2" s="1"/>
  <c r="B1097" i="2"/>
  <c r="C1097" i="2" s="1"/>
  <c r="B1096" i="2"/>
  <c r="C1096" i="2" s="1"/>
  <c r="B1095" i="2"/>
  <c r="C1095" i="2" s="1"/>
  <c r="B1094" i="2"/>
  <c r="C1094" i="2" s="1"/>
  <c r="B1093" i="2"/>
  <c r="C1093" i="2" s="1"/>
  <c r="B1092" i="2"/>
  <c r="C1092" i="2" s="1"/>
  <c r="B1091" i="2"/>
  <c r="C1091" i="2" s="1"/>
  <c r="B1090" i="2"/>
  <c r="C1090" i="2" s="1"/>
  <c r="B1089" i="2"/>
  <c r="C1089" i="2" s="1"/>
  <c r="B1088" i="2"/>
  <c r="C1088" i="2" s="1"/>
  <c r="B1087" i="2"/>
  <c r="C1087" i="2" s="1"/>
  <c r="B1086" i="2"/>
  <c r="C1086" i="2" s="1"/>
  <c r="B1085" i="2"/>
  <c r="C1085" i="2" s="1"/>
  <c r="B1084" i="2"/>
  <c r="C1084" i="2" s="1"/>
  <c r="B1083" i="2"/>
  <c r="C1083" i="2" s="1"/>
  <c r="B1082" i="2"/>
  <c r="C1082" i="2" s="1"/>
  <c r="B1081" i="2"/>
  <c r="C1081" i="2" s="1"/>
  <c r="B1080" i="2"/>
  <c r="C1080" i="2" s="1"/>
  <c r="B1079" i="2"/>
  <c r="C1079" i="2" s="1"/>
  <c r="B1078" i="2"/>
  <c r="C1078" i="2" s="1"/>
  <c r="B1077" i="2"/>
  <c r="C1077" i="2" s="1"/>
  <c r="B1076" i="2"/>
  <c r="C1076" i="2" s="1"/>
  <c r="B1075" i="2"/>
  <c r="C1075" i="2" s="1"/>
  <c r="B1074" i="2"/>
  <c r="C1074" i="2" s="1"/>
  <c r="B1073" i="2"/>
  <c r="C1073" i="2" s="1"/>
  <c r="B1072" i="2"/>
  <c r="C1072" i="2" s="1"/>
  <c r="B1071" i="2"/>
  <c r="C1071" i="2" s="1"/>
  <c r="B1070" i="2"/>
  <c r="C1070" i="2" s="1"/>
  <c r="B1069" i="2"/>
  <c r="C1069" i="2" s="1"/>
  <c r="B1068" i="2"/>
  <c r="C1068" i="2" s="1"/>
  <c r="B1067" i="2"/>
  <c r="C1067" i="2" s="1"/>
  <c r="B1066" i="2"/>
  <c r="C1066" i="2" s="1"/>
  <c r="B1065" i="2"/>
  <c r="C1065" i="2" s="1"/>
  <c r="B1064" i="2"/>
  <c r="C1064" i="2" s="1"/>
  <c r="B1063" i="2"/>
  <c r="C1063" i="2" s="1"/>
  <c r="B1062" i="2"/>
  <c r="C1062" i="2" s="1"/>
  <c r="B1061" i="2"/>
  <c r="C1061" i="2" s="1"/>
  <c r="B1060" i="2"/>
  <c r="C1060" i="2" s="1"/>
  <c r="B1059" i="2"/>
  <c r="C1059" i="2" s="1"/>
  <c r="B1058" i="2"/>
  <c r="C1058" i="2" s="1"/>
  <c r="B1057" i="2"/>
  <c r="C1057" i="2" s="1"/>
  <c r="B1056" i="2"/>
  <c r="C1056" i="2" s="1"/>
  <c r="B1055" i="2"/>
  <c r="C1055" i="2" s="1"/>
  <c r="B1054" i="2"/>
  <c r="C1054" i="2" s="1"/>
  <c r="B1053" i="2"/>
  <c r="C1053" i="2" s="1"/>
  <c r="B1052" i="2"/>
  <c r="C1052" i="2" s="1"/>
  <c r="B1051" i="2"/>
  <c r="C1051" i="2" s="1"/>
  <c r="B1050" i="2"/>
  <c r="C1050" i="2" s="1"/>
  <c r="B1049" i="2"/>
  <c r="C1049" i="2" s="1"/>
  <c r="B1048" i="2"/>
  <c r="C1048" i="2" s="1"/>
  <c r="B1047" i="2"/>
  <c r="C1047" i="2" s="1"/>
  <c r="B1046" i="2"/>
  <c r="C1046" i="2" s="1"/>
  <c r="B1045" i="2"/>
  <c r="C1045" i="2" s="1"/>
  <c r="B1044" i="2"/>
  <c r="C1044" i="2" s="1"/>
  <c r="B1043" i="2"/>
  <c r="C1043" i="2" s="1"/>
  <c r="B1042" i="2"/>
  <c r="C1042" i="2" s="1"/>
  <c r="B1041" i="2"/>
  <c r="C1041" i="2" s="1"/>
  <c r="B1040" i="2"/>
  <c r="C1040" i="2" s="1"/>
  <c r="B1039" i="2"/>
  <c r="C1039" i="2" s="1"/>
  <c r="B1038" i="2"/>
  <c r="C1038" i="2" s="1"/>
  <c r="B1037" i="2"/>
  <c r="C1037" i="2" s="1"/>
  <c r="B1036" i="2"/>
  <c r="C1036" i="2" s="1"/>
  <c r="B1035" i="2"/>
  <c r="C1035" i="2" s="1"/>
  <c r="B1034" i="2"/>
  <c r="C1034" i="2" s="1"/>
  <c r="B1033" i="2"/>
  <c r="C1033" i="2" s="1"/>
  <c r="B1032" i="2"/>
  <c r="C1032" i="2" s="1"/>
  <c r="B1031" i="2"/>
  <c r="C1031" i="2" s="1"/>
  <c r="B1030" i="2"/>
  <c r="C1030" i="2" s="1"/>
  <c r="B1029" i="2"/>
  <c r="C1029" i="2" s="1"/>
  <c r="B1028" i="2"/>
  <c r="C1028" i="2" s="1"/>
  <c r="B1027" i="2"/>
  <c r="C1027" i="2" s="1"/>
  <c r="B1026" i="2"/>
  <c r="C1026" i="2" s="1"/>
  <c r="B1025" i="2"/>
  <c r="C1025" i="2" s="1"/>
  <c r="B1024" i="2"/>
  <c r="C1024" i="2" s="1"/>
  <c r="B1023" i="2"/>
  <c r="C1023" i="2" s="1"/>
  <c r="B1022" i="2"/>
  <c r="C1022" i="2" s="1"/>
  <c r="B1021" i="2"/>
  <c r="C1021" i="2" s="1"/>
  <c r="B1020" i="2"/>
  <c r="C1020" i="2" s="1"/>
  <c r="B1019" i="2"/>
  <c r="C1019" i="2" s="1"/>
  <c r="B1018" i="2"/>
  <c r="C1018" i="2" s="1"/>
  <c r="B1017" i="2"/>
  <c r="C1017" i="2" s="1"/>
  <c r="B1016" i="2"/>
  <c r="C1016" i="2" s="1"/>
  <c r="B1015" i="2"/>
  <c r="C1015" i="2" s="1"/>
  <c r="B1014" i="2"/>
  <c r="C1014" i="2" s="1"/>
  <c r="B1013" i="2"/>
  <c r="C1013" i="2" s="1"/>
  <c r="B1012" i="2"/>
  <c r="C1012" i="2" s="1"/>
  <c r="B1011" i="2"/>
  <c r="C1011" i="2" s="1"/>
  <c r="B1010" i="2"/>
  <c r="C1010" i="2" s="1"/>
  <c r="B1009" i="2"/>
  <c r="C1009" i="2" s="1"/>
  <c r="B1008" i="2"/>
  <c r="C1008" i="2" s="1"/>
  <c r="B1007" i="2"/>
  <c r="C1007" i="2" s="1"/>
  <c r="B1006" i="2"/>
  <c r="C1006" i="2" s="1"/>
  <c r="B1005" i="2"/>
  <c r="C1005" i="2" s="1"/>
  <c r="B1004" i="2"/>
  <c r="C1004" i="2" s="1"/>
  <c r="B1003" i="2"/>
  <c r="C1003" i="2" s="1"/>
  <c r="B1002" i="2"/>
  <c r="C1002" i="2" s="1"/>
  <c r="B1001" i="2"/>
  <c r="C1001" i="2" s="1"/>
  <c r="B1000" i="2"/>
  <c r="C1000" i="2" s="1"/>
  <c r="B999" i="2"/>
  <c r="C999" i="2" s="1"/>
  <c r="B998" i="2"/>
  <c r="C998" i="2" s="1"/>
  <c r="B997" i="2"/>
  <c r="C997" i="2" s="1"/>
  <c r="B996" i="2"/>
  <c r="C996" i="2" s="1"/>
  <c r="B995" i="2"/>
  <c r="C995" i="2" s="1"/>
  <c r="B994" i="2"/>
  <c r="C994" i="2" s="1"/>
  <c r="B993" i="2"/>
  <c r="C993" i="2" s="1"/>
  <c r="B992" i="2"/>
  <c r="C992" i="2" s="1"/>
  <c r="B991" i="2"/>
  <c r="C991" i="2" s="1"/>
  <c r="B990" i="2"/>
  <c r="C990" i="2" s="1"/>
  <c r="B989" i="2"/>
  <c r="C989" i="2" s="1"/>
  <c r="B988" i="2"/>
  <c r="C988" i="2" s="1"/>
  <c r="B987" i="2"/>
  <c r="C987" i="2" s="1"/>
  <c r="B986" i="2"/>
  <c r="C986" i="2" s="1"/>
  <c r="B985" i="2"/>
  <c r="C985" i="2" s="1"/>
  <c r="B984" i="2"/>
  <c r="C984" i="2" s="1"/>
  <c r="B983" i="2"/>
  <c r="C983" i="2" s="1"/>
  <c r="B982" i="2"/>
  <c r="C982" i="2" s="1"/>
  <c r="B981" i="2"/>
  <c r="C981" i="2" s="1"/>
  <c r="B980" i="2"/>
  <c r="C980" i="2" s="1"/>
  <c r="B979" i="2"/>
  <c r="C979" i="2" s="1"/>
  <c r="B978" i="2"/>
  <c r="C978" i="2" s="1"/>
  <c r="B977" i="2"/>
  <c r="C977" i="2" s="1"/>
  <c r="B976" i="2"/>
  <c r="C976" i="2" s="1"/>
  <c r="B975" i="2"/>
  <c r="C975" i="2" s="1"/>
  <c r="B974" i="2"/>
  <c r="C974" i="2" s="1"/>
  <c r="B973" i="2"/>
  <c r="C973" i="2" s="1"/>
  <c r="B972" i="2"/>
  <c r="C972" i="2" s="1"/>
  <c r="B971" i="2"/>
  <c r="C971" i="2" s="1"/>
  <c r="B970" i="2"/>
  <c r="C970" i="2" s="1"/>
  <c r="B969" i="2"/>
  <c r="C969" i="2" s="1"/>
  <c r="B968" i="2"/>
  <c r="C968" i="2" s="1"/>
  <c r="B967" i="2"/>
  <c r="C967" i="2" s="1"/>
  <c r="B966" i="2"/>
  <c r="C966" i="2" s="1"/>
  <c r="B965" i="2"/>
  <c r="C965" i="2" s="1"/>
  <c r="B964" i="2"/>
  <c r="C964" i="2" s="1"/>
  <c r="B963" i="2"/>
  <c r="C963" i="2" s="1"/>
  <c r="B962" i="2"/>
  <c r="C962" i="2" s="1"/>
  <c r="B961" i="2"/>
  <c r="C961" i="2" s="1"/>
  <c r="B960" i="2"/>
  <c r="C960" i="2" s="1"/>
  <c r="B959" i="2"/>
  <c r="C959" i="2" s="1"/>
  <c r="B958" i="2"/>
  <c r="C958" i="2" s="1"/>
  <c r="B957" i="2"/>
  <c r="C957" i="2" s="1"/>
  <c r="B956" i="2"/>
  <c r="C956" i="2" s="1"/>
  <c r="B955" i="2"/>
  <c r="C955" i="2" s="1"/>
  <c r="B954" i="2"/>
  <c r="C954" i="2" s="1"/>
  <c r="B953" i="2"/>
  <c r="C953" i="2" s="1"/>
  <c r="B952" i="2"/>
  <c r="C952" i="2" s="1"/>
  <c r="B951" i="2"/>
  <c r="C951" i="2" s="1"/>
  <c r="B950" i="2"/>
  <c r="C950" i="2" s="1"/>
  <c r="B949" i="2"/>
  <c r="C949" i="2" s="1"/>
  <c r="B948" i="2"/>
  <c r="C948" i="2" s="1"/>
  <c r="B947" i="2"/>
  <c r="C947" i="2" s="1"/>
  <c r="B946" i="2"/>
  <c r="C946" i="2" s="1"/>
  <c r="B945" i="2"/>
  <c r="C945" i="2" s="1"/>
  <c r="B944" i="2"/>
  <c r="C944" i="2" s="1"/>
  <c r="B943" i="2"/>
  <c r="C943" i="2" s="1"/>
  <c r="B942" i="2"/>
  <c r="C942" i="2" s="1"/>
  <c r="B941" i="2"/>
  <c r="C941" i="2" s="1"/>
  <c r="B940" i="2"/>
  <c r="C940" i="2" s="1"/>
  <c r="B939" i="2"/>
  <c r="C939" i="2" s="1"/>
  <c r="B938" i="2"/>
  <c r="C938" i="2" s="1"/>
  <c r="B937" i="2"/>
  <c r="C937" i="2" s="1"/>
  <c r="B936" i="2"/>
  <c r="C936" i="2" s="1"/>
  <c r="B935" i="2"/>
  <c r="C935" i="2" s="1"/>
  <c r="B934" i="2"/>
  <c r="C934" i="2" s="1"/>
  <c r="B933" i="2"/>
  <c r="C933" i="2" s="1"/>
  <c r="B932" i="2"/>
  <c r="C932" i="2" s="1"/>
  <c r="B931" i="2"/>
  <c r="C931" i="2" s="1"/>
  <c r="B930" i="2"/>
  <c r="C930" i="2" s="1"/>
  <c r="B929" i="2"/>
  <c r="C929" i="2" s="1"/>
  <c r="B928" i="2"/>
  <c r="C928" i="2" s="1"/>
  <c r="B927" i="2"/>
  <c r="C927" i="2" s="1"/>
  <c r="B926" i="2"/>
  <c r="C926" i="2" s="1"/>
  <c r="B925" i="2"/>
  <c r="C925" i="2" s="1"/>
  <c r="B924" i="2"/>
  <c r="C924" i="2" s="1"/>
  <c r="B923" i="2"/>
  <c r="C923" i="2" s="1"/>
  <c r="B922" i="2"/>
  <c r="C922" i="2" s="1"/>
  <c r="B921" i="2"/>
  <c r="C921" i="2" s="1"/>
  <c r="B920" i="2"/>
  <c r="C920" i="2" s="1"/>
  <c r="B919" i="2"/>
  <c r="C919" i="2" s="1"/>
  <c r="B918" i="2"/>
  <c r="C918" i="2" s="1"/>
  <c r="B917" i="2"/>
  <c r="C917" i="2" s="1"/>
  <c r="B916" i="2"/>
  <c r="C916" i="2" s="1"/>
  <c r="B915" i="2"/>
  <c r="C915" i="2" s="1"/>
  <c r="B914" i="2"/>
  <c r="C914" i="2" s="1"/>
  <c r="B913" i="2"/>
  <c r="C913" i="2" s="1"/>
  <c r="B912" i="2"/>
  <c r="C912" i="2" s="1"/>
  <c r="B911" i="2"/>
  <c r="C911" i="2" s="1"/>
  <c r="B910" i="2"/>
  <c r="C910" i="2" s="1"/>
  <c r="B909" i="2"/>
  <c r="C909" i="2" s="1"/>
  <c r="B908" i="2"/>
  <c r="C908" i="2" s="1"/>
  <c r="B907" i="2"/>
  <c r="C907" i="2" s="1"/>
  <c r="B906" i="2"/>
  <c r="C906" i="2" s="1"/>
  <c r="B905" i="2"/>
  <c r="C905" i="2" s="1"/>
  <c r="B904" i="2"/>
  <c r="C904" i="2" s="1"/>
  <c r="B903" i="2"/>
  <c r="C903" i="2" s="1"/>
  <c r="B902" i="2"/>
  <c r="C902" i="2" s="1"/>
  <c r="B901" i="2"/>
  <c r="C901" i="2" s="1"/>
  <c r="B900" i="2"/>
  <c r="C900" i="2" s="1"/>
  <c r="B899" i="2"/>
  <c r="C899" i="2" s="1"/>
  <c r="B898" i="2"/>
  <c r="C898" i="2" s="1"/>
  <c r="B897" i="2"/>
  <c r="C897" i="2" s="1"/>
  <c r="B896" i="2"/>
  <c r="C896" i="2" s="1"/>
  <c r="B895" i="2"/>
  <c r="C895" i="2" s="1"/>
  <c r="B894" i="2"/>
  <c r="C894" i="2" s="1"/>
  <c r="B893" i="2"/>
  <c r="C893" i="2" s="1"/>
  <c r="B892" i="2"/>
  <c r="C892" i="2" s="1"/>
  <c r="B891" i="2"/>
  <c r="C891" i="2" s="1"/>
  <c r="B890" i="2"/>
  <c r="C890" i="2" s="1"/>
  <c r="B889" i="2"/>
  <c r="C889" i="2" s="1"/>
  <c r="B888" i="2"/>
  <c r="C888" i="2" s="1"/>
  <c r="B887" i="2"/>
  <c r="C887" i="2" s="1"/>
  <c r="B886" i="2"/>
  <c r="C886" i="2" s="1"/>
  <c r="B885" i="2"/>
  <c r="C885" i="2" s="1"/>
  <c r="B884" i="2"/>
  <c r="C884" i="2" s="1"/>
  <c r="B883" i="2"/>
  <c r="C883" i="2" s="1"/>
  <c r="B882" i="2"/>
  <c r="C882" i="2" s="1"/>
  <c r="B881" i="2"/>
  <c r="C881" i="2" s="1"/>
  <c r="B880" i="2"/>
  <c r="C880" i="2" s="1"/>
  <c r="B879" i="2"/>
  <c r="C879" i="2" s="1"/>
  <c r="B878" i="2"/>
  <c r="C878" i="2" s="1"/>
  <c r="B877" i="2"/>
  <c r="C877" i="2" s="1"/>
  <c r="B876" i="2"/>
  <c r="C876" i="2" s="1"/>
  <c r="B875" i="2"/>
  <c r="C875" i="2" s="1"/>
  <c r="B874" i="2"/>
  <c r="C874" i="2" s="1"/>
  <c r="B873" i="2"/>
  <c r="C873" i="2" s="1"/>
  <c r="B872" i="2"/>
  <c r="C872" i="2" s="1"/>
  <c r="B871" i="2"/>
  <c r="C871" i="2" s="1"/>
  <c r="B870" i="2"/>
  <c r="C870" i="2" s="1"/>
  <c r="B869" i="2"/>
  <c r="C869" i="2" s="1"/>
  <c r="B868" i="2"/>
  <c r="C868" i="2" s="1"/>
  <c r="B867" i="2"/>
  <c r="C867" i="2" s="1"/>
  <c r="B866" i="2"/>
  <c r="C866" i="2" s="1"/>
  <c r="B865" i="2"/>
  <c r="C865" i="2" s="1"/>
  <c r="B864" i="2"/>
  <c r="C864" i="2" s="1"/>
  <c r="B863" i="2"/>
  <c r="C863" i="2" s="1"/>
  <c r="B862" i="2"/>
  <c r="C862" i="2" s="1"/>
  <c r="B861" i="2"/>
  <c r="C861" i="2" s="1"/>
  <c r="B860" i="2"/>
  <c r="C860" i="2" s="1"/>
  <c r="B859" i="2"/>
  <c r="C859" i="2" s="1"/>
  <c r="B858" i="2"/>
  <c r="C858" i="2" s="1"/>
  <c r="B857" i="2"/>
  <c r="C857" i="2" s="1"/>
  <c r="B856" i="2"/>
  <c r="C856" i="2" s="1"/>
  <c r="B855" i="2"/>
  <c r="C855" i="2" s="1"/>
  <c r="B854" i="2"/>
  <c r="C854" i="2" s="1"/>
  <c r="B853" i="2"/>
  <c r="C853" i="2" s="1"/>
  <c r="B852" i="2"/>
  <c r="C852" i="2" s="1"/>
  <c r="B851" i="2"/>
  <c r="C851" i="2" s="1"/>
  <c r="B850" i="2"/>
  <c r="C850" i="2" s="1"/>
  <c r="B849" i="2"/>
  <c r="C849" i="2" s="1"/>
  <c r="B848" i="2"/>
  <c r="C848" i="2" s="1"/>
  <c r="B847" i="2"/>
  <c r="C847" i="2" s="1"/>
  <c r="B846" i="2"/>
  <c r="C846" i="2" s="1"/>
  <c r="B845" i="2"/>
  <c r="C845" i="2" s="1"/>
  <c r="B844" i="2"/>
  <c r="C844" i="2" s="1"/>
  <c r="B843" i="2"/>
  <c r="C843" i="2" s="1"/>
  <c r="B842" i="2"/>
  <c r="C842" i="2" s="1"/>
  <c r="B841" i="2"/>
  <c r="C841" i="2" s="1"/>
  <c r="B840" i="2"/>
  <c r="C840" i="2" s="1"/>
  <c r="B839" i="2"/>
  <c r="C839" i="2" s="1"/>
  <c r="B838" i="2"/>
  <c r="C838" i="2" s="1"/>
  <c r="B837" i="2"/>
  <c r="C837" i="2" s="1"/>
  <c r="B836" i="2"/>
  <c r="C836" i="2" s="1"/>
  <c r="B835" i="2"/>
  <c r="C835" i="2" s="1"/>
  <c r="B834" i="2"/>
  <c r="C834" i="2" s="1"/>
  <c r="B833" i="2"/>
  <c r="C833" i="2" s="1"/>
  <c r="B832" i="2"/>
  <c r="C832" i="2" s="1"/>
  <c r="B831" i="2"/>
  <c r="C831" i="2" s="1"/>
  <c r="B830" i="2"/>
  <c r="C830" i="2" s="1"/>
  <c r="B829" i="2"/>
  <c r="C829" i="2" s="1"/>
  <c r="B828" i="2"/>
  <c r="C828" i="2" s="1"/>
  <c r="B827" i="2"/>
  <c r="C827" i="2" s="1"/>
  <c r="B826" i="2"/>
  <c r="C826" i="2" s="1"/>
  <c r="B825" i="2"/>
  <c r="C825" i="2" s="1"/>
  <c r="B824" i="2"/>
  <c r="C824" i="2" s="1"/>
  <c r="B823" i="2"/>
  <c r="C823" i="2" s="1"/>
  <c r="B822" i="2"/>
  <c r="C822" i="2" s="1"/>
  <c r="B821" i="2"/>
  <c r="C821" i="2" s="1"/>
  <c r="B820" i="2"/>
  <c r="C820" i="2" s="1"/>
  <c r="B819" i="2"/>
  <c r="C819" i="2" s="1"/>
  <c r="B818" i="2"/>
  <c r="C818" i="2" s="1"/>
  <c r="B817" i="2"/>
  <c r="C817" i="2" s="1"/>
  <c r="B816" i="2"/>
  <c r="C816" i="2" s="1"/>
  <c r="B815" i="2"/>
  <c r="C815" i="2" s="1"/>
  <c r="B814" i="2"/>
  <c r="C814" i="2" s="1"/>
  <c r="B813" i="2"/>
  <c r="C813" i="2" s="1"/>
  <c r="B812" i="2"/>
  <c r="C812" i="2" s="1"/>
  <c r="B811" i="2"/>
  <c r="C811" i="2" s="1"/>
  <c r="B810" i="2"/>
  <c r="C810" i="2" s="1"/>
  <c r="B809" i="2"/>
  <c r="C809" i="2" s="1"/>
  <c r="B808" i="2"/>
  <c r="C808" i="2" s="1"/>
  <c r="B807" i="2"/>
  <c r="C807" i="2" s="1"/>
  <c r="B806" i="2"/>
  <c r="C806" i="2" s="1"/>
  <c r="B805" i="2"/>
  <c r="C805" i="2" s="1"/>
  <c r="B804" i="2"/>
  <c r="C804" i="2" s="1"/>
  <c r="B803" i="2"/>
  <c r="C803" i="2" s="1"/>
  <c r="B802" i="2"/>
  <c r="C802" i="2" s="1"/>
  <c r="B801" i="2"/>
  <c r="C801" i="2" s="1"/>
  <c r="B800" i="2"/>
  <c r="C800" i="2" s="1"/>
  <c r="B799" i="2"/>
  <c r="C799" i="2" s="1"/>
  <c r="B798" i="2"/>
  <c r="C798" i="2" s="1"/>
  <c r="B797" i="2"/>
  <c r="C797" i="2" s="1"/>
  <c r="B796" i="2"/>
  <c r="C796" i="2" s="1"/>
  <c r="B795" i="2"/>
  <c r="C795" i="2" s="1"/>
  <c r="B794" i="2"/>
  <c r="C794" i="2" s="1"/>
  <c r="B793" i="2"/>
  <c r="C793" i="2" s="1"/>
  <c r="B792" i="2"/>
  <c r="C792" i="2" s="1"/>
  <c r="B791" i="2"/>
  <c r="C791" i="2" s="1"/>
  <c r="B790" i="2"/>
  <c r="C790" i="2" s="1"/>
  <c r="B789" i="2"/>
  <c r="C789" i="2" s="1"/>
  <c r="B788" i="2"/>
  <c r="C788" i="2" s="1"/>
  <c r="B787" i="2"/>
  <c r="C787" i="2" s="1"/>
  <c r="B786" i="2"/>
  <c r="C786" i="2" s="1"/>
  <c r="B785" i="2"/>
  <c r="C785" i="2" s="1"/>
  <c r="B784" i="2"/>
  <c r="C784" i="2" s="1"/>
  <c r="B783" i="2"/>
  <c r="C783" i="2" s="1"/>
  <c r="B782" i="2"/>
  <c r="C782" i="2" s="1"/>
  <c r="B781" i="2"/>
  <c r="C781" i="2" s="1"/>
  <c r="B780" i="2"/>
  <c r="C780" i="2" s="1"/>
  <c r="B779" i="2"/>
  <c r="C779" i="2" s="1"/>
  <c r="B778" i="2"/>
  <c r="C778" i="2" s="1"/>
  <c r="B777" i="2"/>
  <c r="C777" i="2" s="1"/>
  <c r="B776" i="2"/>
  <c r="C776" i="2" s="1"/>
  <c r="B775" i="2"/>
  <c r="C775" i="2" s="1"/>
  <c r="B774" i="2"/>
  <c r="C774" i="2" s="1"/>
  <c r="B773" i="2"/>
  <c r="C773" i="2" s="1"/>
  <c r="B772" i="2"/>
  <c r="C772" i="2" s="1"/>
  <c r="B771" i="2"/>
  <c r="C771" i="2" s="1"/>
  <c r="B770" i="2"/>
  <c r="C770" i="2" s="1"/>
  <c r="B769" i="2"/>
  <c r="C769" i="2" s="1"/>
  <c r="B768" i="2"/>
  <c r="C768" i="2" s="1"/>
  <c r="B767" i="2"/>
  <c r="C767" i="2" s="1"/>
  <c r="B766" i="2"/>
  <c r="C766" i="2" s="1"/>
  <c r="B765" i="2"/>
  <c r="C765" i="2" s="1"/>
  <c r="B764" i="2"/>
  <c r="C764" i="2" s="1"/>
  <c r="B763" i="2"/>
  <c r="C763" i="2" s="1"/>
  <c r="B762" i="2"/>
  <c r="C762" i="2" s="1"/>
  <c r="B761" i="2"/>
  <c r="C761" i="2" s="1"/>
  <c r="B760" i="2"/>
  <c r="C760" i="2" s="1"/>
  <c r="B759" i="2"/>
  <c r="C759" i="2" s="1"/>
  <c r="B758" i="2"/>
  <c r="C758" i="2" s="1"/>
  <c r="B757" i="2"/>
  <c r="C757" i="2" s="1"/>
  <c r="B756" i="2"/>
  <c r="C756" i="2" s="1"/>
  <c r="B755" i="2"/>
  <c r="C755" i="2" s="1"/>
  <c r="B754" i="2"/>
  <c r="C754" i="2" s="1"/>
  <c r="B753" i="2"/>
  <c r="C753" i="2" s="1"/>
  <c r="B752" i="2"/>
  <c r="C752" i="2" s="1"/>
  <c r="B751" i="2"/>
  <c r="C751" i="2" s="1"/>
  <c r="B750" i="2"/>
  <c r="C750" i="2" s="1"/>
  <c r="B749" i="2"/>
  <c r="C749" i="2" s="1"/>
  <c r="B748" i="2"/>
  <c r="C748" i="2" s="1"/>
  <c r="B747" i="2"/>
  <c r="C747" i="2" s="1"/>
  <c r="B746" i="2"/>
  <c r="C746" i="2" s="1"/>
  <c r="B745" i="2"/>
  <c r="C745" i="2" s="1"/>
  <c r="B744" i="2"/>
  <c r="C744" i="2" s="1"/>
  <c r="B743" i="2"/>
  <c r="C743" i="2" s="1"/>
  <c r="B742" i="2"/>
  <c r="C742" i="2" s="1"/>
  <c r="B741" i="2"/>
  <c r="C741" i="2" s="1"/>
  <c r="B740" i="2"/>
  <c r="C740" i="2" s="1"/>
  <c r="B739" i="2"/>
  <c r="C739" i="2" s="1"/>
  <c r="B738" i="2"/>
  <c r="C738" i="2" s="1"/>
  <c r="B737" i="2"/>
  <c r="C737" i="2" s="1"/>
  <c r="B736" i="2"/>
  <c r="C736" i="2" s="1"/>
  <c r="B735" i="2"/>
  <c r="C735" i="2" s="1"/>
  <c r="B734" i="2"/>
  <c r="C734" i="2" s="1"/>
  <c r="B733" i="2"/>
  <c r="C733" i="2" s="1"/>
  <c r="B732" i="2"/>
  <c r="C732" i="2" s="1"/>
  <c r="B731" i="2"/>
  <c r="C731" i="2" s="1"/>
  <c r="B730" i="2"/>
  <c r="C730" i="2" s="1"/>
  <c r="B729" i="2"/>
  <c r="C729" i="2" s="1"/>
  <c r="B728" i="2"/>
  <c r="C728" i="2" s="1"/>
  <c r="B727" i="2"/>
  <c r="C727" i="2" s="1"/>
  <c r="B726" i="2"/>
  <c r="C726" i="2" s="1"/>
  <c r="B725" i="2"/>
  <c r="C725" i="2" s="1"/>
  <c r="B724" i="2"/>
  <c r="C724" i="2" s="1"/>
  <c r="B723" i="2"/>
  <c r="C723" i="2" s="1"/>
  <c r="B722" i="2"/>
  <c r="C722" i="2" s="1"/>
  <c r="B721" i="2"/>
  <c r="C721" i="2" s="1"/>
  <c r="B720" i="2"/>
  <c r="C720" i="2" s="1"/>
  <c r="B719" i="2"/>
  <c r="C719" i="2" s="1"/>
  <c r="B718" i="2"/>
  <c r="C718" i="2" s="1"/>
  <c r="B717" i="2"/>
  <c r="C717" i="2" s="1"/>
  <c r="B716" i="2"/>
  <c r="C716" i="2" s="1"/>
  <c r="B715" i="2"/>
  <c r="C715" i="2" s="1"/>
  <c r="B714" i="2"/>
  <c r="C714" i="2" s="1"/>
  <c r="B713" i="2"/>
  <c r="C713" i="2" s="1"/>
  <c r="B712" i="2"/>
  <c r="C712" i="2" s="1"/>
  <c r="B711" i="2"/>
  <c r="C711" i="2" s="1"/>
  <c r="B710" i="2"/>
  <c r="C710" i="2" s="1"/>
  <c r="B709" i="2"/>
  <c r="C709" i="2" s="1"/>
  <c r="B708" i="2"/>
  <c r="C708" i="2" s="1"/>
  <c r="B707" i="2"/>
  <c r="C707" i="2" s="1"/>
  <c r="B706" i="2"/>
  <c r="C706" i="2" s="1"/>
  <c r="B705" i="2"/>
  <c r="C705" i="2" s="1"/>
  <c r="B704" i="2"/>
  <c r="C704" i="2" s="1"/>
  <c r="B703" i="2"/>
  <c r="C703" i="2" s="1"/>
  <c r="B702" i="2"/>
  <c r="C702" i="2" s="1"/>
  <c r="B701" i="2"/>
  <c r="C701" i="2" s="1"/>
  <c r="B700" i="2"/>
  <c r="C700" i="2" s="1"/>
  <c r="B699" i="2"/>
  <c r="C699" i="2" s="1"/>
  <c r="B698" i="2"/>
  <c r="C698" i="2" s="1"/>
  <c r="B697" i="2"/>
  <c r="C697" i="2" s="1"/>
  <c r="B696" i="2"/>
  <c r="C696" i="2" s="1"/>
  <c r="B695" i="2"/>
  <c r="C695" i="2" s="1"/>
  <c r="B694" i="2"/>
  <c r="C694" i="2" s="1"/>
  <c r="B693" i="2"/>
  <c r="C693" i="2" s="1"/>
  <c r="B692" i="2"/>
  <c r="C692" i="2" s="1"/>
  <c r="B691" i="2"/>
  <c r="C691" i="2" s="1"/>
  <c r="B690" i="2"/>
  <c r="C690" i="2" s="1"/>
  <c r="B689" i="2"/>
  <c r="C689" i="2" s="1"/>
  <c r="B688" i="2"/>
  <c r="C688" i="2" s="1"/>
  <c r="B687" i="2"/>
  <c r="C687" i="2" s="1"/>
  <c r="B686" i="2"/>
  <c r="C686" i="2" s="1"/>
  <c r="B685" i="2"/>
  <c r="C685" i="2" s="1"/>
  <c r="B684" i="2"/>
  <c r="C684" i="2" s="1"/>
  <c r="B683" i="2"/>
  <c r="C683" i="2" s="1"/>
  <c r="B682" i="2"/>
  <c r="C682" i="2" s="1"/>
  <c r="B681" i="2"/>
  <c r="C681" i="2" s="1"/>
  <c r="B680" i="2"/>
  <c r="C680" i="2" s="1"/>
  <c r="B679" i="2"/>
  <c r="C679" i="2" s="1"/>
  <c r="B678" i="2"/>
  <c r="C678" i="2" s="1"/>
  <c r="B677" i="2"/>
  <c r="C677" i="2" s="1"/>
  <c r="B676" i="2"/>
  <c r="C676" i="2" s="1"/>
  <c r="B675" i="2"/>
  <c r="C675" i="2" s="1"/>
  <c r="B674" i="2"/>
  <c r="C674" i="2" s="1"/>
  <c r="B673" i="2"/>
  <c r="C673" i="2" s="1"/>
  <c r="B672" i="2"/>
  <c r="C672" i="2" s="1"/>
  <c r="B671" i="2"/>
  <c r="C671" i="2" s="1"/>
  <c r="B670" i="2"/>
  <c r="C670" i="2" s="1"/>
  <c r="B669" i="2"/>
  <c r="C669" i="2" s="1"/>
  <c r="B668" i="2"/>
  <c r="C668" i="2" s="1"/>
  <c r="B667" i="2"/>
  <c r="C667" i="2" s="1"/>
  <c r="B666" i="2"/>
  <c r="C666" i="2" s="1"/>
  <c r="B665" i="2"/>
  <c r="C665" i="2" s="1"/>
  <c r="B664" i="2"/>
  <c r="C664" i="2" s="1"/>
  <c r="B663" i="2"/>
  <c r="C663" i="2" s="1"/>
  <c r="B662" i="2"/>
  <c r="C662" i="2" s="1"/>
  <c r="B661" i="2"/>
  <c r="C661" i="2" s="1"/>
  <c r="B660" i="2"/>
  <c r="C660" i="2" s="1"/>
  <c r="B659" i="2"/>
  <c r="C659" i="2" s="1"/>
  <c r="B658" i="2"/>
  <c r="C658" i="2" s="1"/>
  <c r="B657" i="2"/>
  <c r="C657" i="2" s="1"/>
  <c r="B656" i="2"/>
  <c r="C656" i="2" s="1"/>
  <c r="B655" i="2"/>
  <c r="C655" i="2" s="1"/>
  <c r="B654" i="2"/>
  <c r="C654" i="2" s="1"/>
  <c r="B653" i="2"/>
  <c r="C653" i="2" s="1"/>
  <c r="B652" i="2"/>
  <c r="C652" i="2" s="1"/>
  <c r="B651" i="2"/>
  <c r="C651" i="2" s="1"/>
  <c r="B650" i="2"/>
  <c r="C650" i="2" s="1"/>
  <c r="B649" i="2"/>
  <c r="C649" i="2" s="1"/>
  <c r="B648" i="2"/>
  <c r="C648" i="2" s="1"/>
  <c r="B647" i="2"/>
  <c r="C647" i="2" s="1"/>
  <c r="B646" i="2"/>
  <c r="C646" i="2" s="1"/>
  <c r="B645" i="2"/>
  <c r="C645" i="2" s="1"/>
  <c r="B644" i="2"/>
  <c r="C644" i="2" s="1"/>
  <c r="B643" i="2"/>
  <c r="C643" i="2" s="1"/>
  <c r="B642" i="2"/>
  <c r="C642" i="2" s="1"/>
  <c r="B641" i="2"/>
  <c r="C641" i="2" s="1"/>
  <c r="B640" i="2"/>
  <c r="C640" i="2" s="1"/>
  <c r="B639" i="2"/>
  <c r="C639" i="2" s="1"/>
  <c r="B638" i="2"/>
  <c r="C638" i="2" s="1"/>
  <c r="B637" i="2"/>
  <c r="C637" i="2" s="1"/>
  <c r="B636" i="2"/>
  <c r="C636" i="2" s="1"/>
  <c r="B635" i="2"/>
  <c r="C635" i="2" s="1"/>
  <c r="B634" i="2"/>
  <c r="C634" i="2" s="1"/>
  <c r="B633" i="2"/>
  <c r="C633" i="2" s="1"/>
  <c r="B632" i="2"/>
  <c r="C632" i="2" s="1"/>
  <c r="B631" i="2"/>
  <c r="C631" i="2" s="1"/>
  <c r="B630" i="2"/>
  <c r="C630" i="2" s="1"/>
  <c r="B629" i="2"/>
  <c r="C629" i="2" s="1"/>
  <c r="B628" i="2"/>
  <c r="C628" i="2" s="1"/>
  <c r="B627" i="2"/>
  <c r="C627" i="2" s="1"/>
  <c r="B626" i="2"/>
  <c r="C626" i="2" s="1"/>
  <c r="B625" i="2"/>
  <c r="C625" i="2" s="1"/>
  <c r="B624" i="2"/>
  <c r="C624" i="2" s="1"/>
  <c r="B623" i="2"/>
  <c r="C623" i="2" s="1"/>
  <c r="B622" i="2"/>
  <c r="C622" i="2" s="1"/>
  <c r="B621" i="2"/>
  <c r="C621" i="2" s="1"/>
  <c r="B620" i="2"/>
  <c r="C620" i="2" s="1"/>
  <c r="B619" i="2"/>
  <c r="C619" i="2" s="1"/>
  <c r="B618" i="2"/>
  <c r="C618" i="2" s="1"/>
  <c r="B617" i="2"/>
  <c r="C617" i="2" s="1"/>
  <c r="B616" i="2"/>
  <c r="C616" i="2" s="1"/>
  <c r="B615" i="2"/>
  <c r="C615" i="2" s="1"/>
  <c r="B614" i="2"/>
  <c r="C614" i="2" s="1"/>
  <c r="B613" i="2"/>
  <c r="C613" i="2" s="1"/>
  <c r="B612" i="2"/>
  <c r="C612" i="2" s="1"/>
  <c r="B611" i="2"/>
  <c r="C611" i="2" s="1"/>
  <c r="B610" i="2"/>
  <c r="C610" i="2" s="1"/>
  <c r="B609" i="2"/>
  <c r="C609" i="2" s="1"/>
  <c r="B608" i="2"/>
  <c r="C608" i="2" s="1"/>
  <c r="B607" i="2"/>
  <c r="C607" i="2" s="1"/>
  <c r="B606" i="2"/>
  <c r="C606" i="2" s="1"/>
  <c r="B605" i="2"/>
  <c r="C605" i="2" s="1"/>
  <c r="B604" i="2"/>
  <c r="C604" i="2" s="1"/>
  <c r="B603" i="2"/>
  <c r="C603" i="2" s="1"/>
  <c r="B602" i="2"/>
  <c r="C602" i="2" s="1"/>
  <c r="B601" i="2"/>
  <c r="C601" i="2" s="1"/>
  <c r="B600" i="2"/>
  <c r="C600" i="2" s="1"/>
  <c r="B599" i="2"/>
  <c r="C599" i="2" s="1"/>
  <c r="B598" i="2"/>
  <c r="C598" i="2" s="1"/>
  <c r="B597" i="2"/>
  <c r="C597" i="2" s="1"/>
  <c r="B596" i="2"/>
  <c r="C596" i="2" s="1"/>
  <c r="B595" i="2"/>
  <c r="C595" i="2" s="1"/>
  <c r="B594" i="2"/>
  <c r="C594" i="2" s="1"/>
  <c r="B593" i="2"/>
  <c r="C593" i="2" s="1"/>
  <c r="B592" i="2"/>
  <c r="C592" i="2" s="1"/>
  <c r="B591" i="2"/>
  <c r="C591" i="2" s="1"/>
  <c r="B590" i="2"/>
  <c r="C590" i="2" s="1"/>
  <c r="B589" i="2"/>
  <c r="C589" i="2" s="1"/>
  <c r="B588" i="2"/>
  <c r="C588" i="2" s="1"/>
  <c r="B587" i="2"/>
  <c r="C587" i="2" s="1"/>
  <c r="B586" i="2"/>
  <c r="C586" i="2" s="1"/>
  <c r="B585" i="2"/>
  <c r="C585" i="2" s="1"/>
  <c r="B584" i="2"/>
  <c r="C584" i="2" s="1"/>
  <c r="B583" i="2"/>
  <c r="C583" i="2" s="1"/>
  <c r="B582" i="2"/>
  <c r="C582" i="2" s="1"/>
  <c r="B581" i="2"/>
  <c r="C581" i="2" s="1"/>
  <c r="B580" i="2"/>
  <c r="C580" i="2" s="1"/>
  <c r="B579" i="2"/>
  <c r="C579" i="2" s="1"/>
  <c r="B578" i="2"/>
  <c r="C578" i="2" s="1"/>
  <c r="B577" i="2"/>
  <c r="C577" i="2" s="1"/>
  <c r="B576" i="2"/>
  <c r="C576" i="2" s="1"/>
  <c r="B575" i="2"/>
  <c r="C575" i="2" s="1"/>
  <c r="B574" i="2"/>
  <c r="C574" i="2" s="1"/>
  <c r="B573" i="2"/>
  <c r="C573" i="2" s="1"/>
  <c r="B572" i="2"/>
  <c r="C572" i="2" s="1"/>
  <c r="B571" i="2"/>
  <c r="C571" i="2" s="1"/>
  <c r="B570" i="2"/>
  <c r="C570" i="2" s="1"/>
  <c r="B569" i="2"/>
  <c r="C569" i="2" s="1"/>
  <c r="B568" i="2"/>
  <c r="C568" i="2" s="1"/>
  <c r="B567" i="2"/>
  <c r="C567" i="2" s="1"/>
  <c r="B566" i="2"/>
  <c r="C566" i="2" s="1"/>
  <c r="B565" i="2"/>
  <c r="C565" i="2" s="1"/>
  <c r="B564" i="2"/>
  <c r="C564" i="2" s="1"/>
  <c r="B563" i="2"/>
  <c r="C563" i="2" s="1"/>
  <c r="B562" i="2"/>
  <c r="C562" i="2" s="1"/>
  <c r="B561" i="2"/>
  <c r="C561" i="2" s="1"/>
  <c r="B560" i="2"/>
  <c r="C560" i="2" s="1"/>
  <c r="B559" i="2"/>
  <c r="C559" i="2" s="1"/>
  <c r="B558" i="2"/>
  <c r="C558" i="2" s="1"/>
  <c r="B557" i="2"/>
  <c r="C557" i="2" s="1"/>
  <c r="B556" i="2"/>
  <c r="C556" i="2" s="1"/>
  <c r="B555" i="2"/>
  <c r="C555" i="2" s="1"/>
  <c r="B554" i="2"/>
  <c r="C554" i="2" s="1"/>
  <c r="B553" i="2"/>
  <c r="C553" i="2" s="1"/>
  <c r="B552" i="2"/>
  <c r="C552" i="2" s="1"/>
  <c r="B551" i="2"/>
  <c r="C551" i="2" s="1"/>
  <c r="B550" i="2"/>
  <c r="C550" i="2" s="1"/>
  <c r="B549" i="2"/>
  <c r="C549" i="2" s="1"/>
  <c r="B548" i="2"/>
  <c r="C548" i="2" s="1"/>
  <c r="B547" i="2"/>
  <c r="C547" i="2" s="1"/>
  <c r="B546" i="2"/>
  <c r="C546" i="2" s="1"/>
  <c r="B545" i="2"/>
  <c r="C545" i="2" s="1"/>
  <c r="B544" i="2"/>
  <c r="C544" i="2" s="1"/>
  <c r="B543" i="2"/>
  <c r="C543" i="2" s="1"/>
  <c r="B542" i="2"/>
  <c r="C542" i="2" s="1"/>
  <c r="B541" i="2"/>
  <c r="C541" i="2" s="1"/>
  <c r="B540" i="2"/>
  <c r="C540" i="2" s="1"/>
  <c r="B539" i="2"/>
  <c r="C539" i="2" s="1"/>
  <c r="B538" i="2"/>
  <c r="C538" i="2" s="1"/>
  <c r="B537" i="2"/>
  <c r="C537" i="2" s="1"/>
  <c r="B536" i="2"/>
  <c r="C536" i="2" s="1"/>
  <c r="B535" i="2"/>
  <c r="C535" i="2" s="1"/>
  <c r="B534" i="2"/>
  <c r="C534" i="2" s="1"/>
  <c r="B533" i="2"/>
  <c r="C533" i="2" s="1"/>
  <c r="B532" i="2"/>
  <c r="C532" i="2" s="1"/>
  <c r="B531" i="2"/>
  <c r="C531" i="2" s="1"/>
  <c r="B530" i="2"/>
  <c r="C530" i="2" s="1"/>
  <c r="B529" i="2"/>
  <c r="C529" i="2" s="1"/>
  <c r="B528" i="2"/>
  <c r="C528" i="2" s="1"/>
  <c r="B527" i="2"/>
  <c r="C527" i="2" s="1"/>
  <c r="B526" i="2"/>
  <c r="C526" i="2" s="1"/>
  <c r="B525" i="2"/>
  <c r="C525" i="2" s="1"/>
  <c r="B524" i="2"/>
  <c r="C524" i="2" s="1"/>
  <c r="B523" i="2"/>
  <c r="C523" i="2" s="1"/>
  <c r="B522" i="2"/>
  <c r="C522" i="2" s="1"/>
  <c r="B521" i="2"/>
  <c r="C521" i="2" s="1"/>
  <c r="B520" i="2"/>
  <c r="C520" i="2" s="1"/>
  <c r="B519" i="2"/>
  <c r="C519" i="2" s="1"/>
  <c r="B518" i="2"/>
  <c r="C518" i="2" s="1"/>
  <c r="B517" i="2"/>
  <c r="C517" i="2" s="1"/>
  <c r="B516" i="2"/>
  <c r="C516" i="2" s="1"/>
  <c r="B515" i="2"/>
  <c r="C515" i="2" s="1"/>
  <c r="B514" i="2"/>
  <c r="C514" i="2" s="1"/>
  <c r="B513" i="2"/>
  <c r="C513" i="2" s="1"/>
  <c r="B512" i="2"/>
  <c r="C512" i="2" s="1"/>
  <c r="B511" i="2"/>
  <c r="C511" i="2" s="1"/>
  <c r="B510" i="2"/>
  <c r="C510" i="2" s="1"/>
  <c r="B509" i="2"/>
  <c r="C509" i="2" s="1"/>
  <c r="B508" i="2"/>
  <c r="C508" i="2" s="1"/>
  <c r="B507" i="2"/>
  <c r="C507" i="2" s="1"/>
  <c r="B506" i="2"/>
  <c r="C506" i="2" s="1"/>
  <c r="B505" i="2"/>
  <c r="C505" i="2" s="1"/>
  <c r="B504" i="2"/>
  <c r="C504" i="2" s="1"/>
  <c r="B503" i="2"/>
  <c r="C503" i="2" s="1"/>
  <c r="B502" i="2"/>
  <c r="C502" i="2" s="1"/>
  <c r="B501" i="2"/>
  <c r="C501" i="2" s="1"/>
  <c r="B500" i="2"/>
  <c r="C500" i="2" s="1"/>
  <c r="B499" i="2"/>
  <c r="C499" i="2" s="1"/>
  <c r="B498" i="2"/>
  <c r="C498" i="2" s="1"/>
  <c r="B497" i="2"/>
  <c r="C497" i="2" s="1"/>
  <c r="B496" i="2"/>
  <c r="C496" i="2" s="1"/>
  <c r="B495" i="2"/>
  <c r="C495" i="2" s="1"/>
  <c r="B494" i="2"/>
  <c r="C494" i="2" s="1"/>
  <c r="B493" i="2"/>
  <c r="C493" i="2" s="1"/>
  <c r="B492" i="2"/>
  <c r="C492" i="2" s="1"/>
  <c r="B491" i="2"/>
  <c r="C491" i="2" s="1"/>
  <c r="B490" i="2"/>
  <c r="C490" i="2" s="1"/>
  <c r="B489" i="2"/>
  <c r="C489" i="2" s="1"/>
  <c r="B488" i="2"/>
  <c r="C488" i="2" s="1"/>
  <c r="B487" i="2"/>
  <c r="C487" i="2" s="1"/>
  <c r="B486" i="2"/>
  <c r="C486" i="2" s="1"/>
  <c r="B485" i="2"/>
  <c r="C485" i="2" s="1"/>
  <c r="B484" i="2"/>
  <c r="C484" i="2" s="1"/>
  <c r="B483" i="2"/>
  <c r="C483" i="2" s="1"/>
  <c r="B482" i="2"/>
  <c r="C482" i="2" s="1"/>
  <c r="B481" i="2"/>
  <c r="C481" i="2" s="1"/>
  <c r="B480" i="2"/>
  <c r="C480" i="2" s="1"/>
  <c r="B479" i="2"/>
  <c r="C479" i="2" s="1"/>
  <c r="B478" i="2"/>
  <c r="C478" i="2" s="1"/>
  <c r="B477" i="2"/>
  <c r="C477" i="2" s="1"/>
  <c r="B476" i="2"/>
  <c r="C476" i="2" s="1"/>
  <c r="B475" i="2"/>
  <c r="C475" i="2" s="1"/>
  <c r="B474" i="2"/>
  <c r="C474" i="2" s="1"/>
  <c r="B473" i="2"/>
  <c r="C473" i="2" s="1"/>
  <c r="B472" i="2"/>
  <c r="C472" i="2" s="1"/>
  <c r="B471" i="2"/>
  <c r="C471" i="2" s="1"/>
  <c r="B470" i="2"/>
  <c r="C470" i="2" s="1"/>
  <c r="B469" i="2"/>
  <c r="C469" i="2" s="1"/>
  <c r="B468" i="2"/>
  <c r="C468" i="2" s="1"/>
  <c r="B467" i="2"/>
  <c r="C467" i="2" s="1"/>
  <c r="B466" i="2"/>
  <c r="C466" i="2" s="1"/>
  <c r="B465" i="2"/>
  <c r="C465" i="2" s="1"/>
  <c r="B464" i="2"/>
  <c r="C464" i="2" s="1"/>
  <c r="B463" i="2"/>
  <c r="C463" i="2" s="1"/>
  <c r="B462" i="2"/>
  <c r="C462" i="2" s="1"/>
  <c r="B461" i="2"/>
  <c r="C461" i="2" s="1"/>
  <c r="B460" i="2"/>
  <c r="C460" i="2" s="1"/>
  <c r="B459" i="2"/>
  <c r="C459" i="2" s="1"/>
  <c r="B458" i="2"/>
  <c r="C458" i="2" s="1"/>
  <c r="B457" i="2"/>
  <c r="C457" i="2" s="1"/>
  <c r="B456" i="2"/>
  <c r="C456" i="2" s="1"/>
  <c r="B455" i="2"/>
  <c r="C455" i="2" s="1"/>
  <c r="B454" i="2"/>
  <c r="C454" i="2" s="1"/>
  <c r="B453" i="2"/>
  <c r="C453" i="2" s="1"/>
  <c r="B452" i="2"/>
  <c r="C452" i="2" s="1"/>
  <c r="B451" i="2"/>
  <c r="C451" i="2" s="1"/>
  <c r="B450" i="2"/>
  <c r="C450" i="2" s="1"/>
  <c r="B449" i="2"/>
  <c r="C449" i="2" s="1"/>
  <c r="B448" i="2"/>
  <c r="C448" i="2" s="1"/>
  <c r="B447" i="2"/>
  <c r="C447" i="2" s="1"/>
  <c r="B446" i="2"/>
  <c r="C446" i="2" s="1"/>
  <c r="B445" i="2"/>
  <c r="C445" i="2" s="1"/>
  <c r="B444" i="2"/>
  <c r="C444" i="2" s="1"/>
  <c r="B443" i="2"/>
  <c r="C443" i="2" s="1"/>
  <c r="B442" i="2"/>
  <c r="C442" i="2" s="1"/>
  <c r="B441" i="2"/>
  <c r="C441" i="2" s="1"/>
  <c r="B440" i="2"/>
  <c r="C440" i="2" s="1"/>
  <c r="B439" i="2"/>
  <c r="C439" i="2" s="1"/>
  <c r="B438" i="2"/>
  <c r="C438" i="2" s="1"/>
  <c r="B437" i="2"/>
  <c r="C437" i="2" s="1"/>
  <c r="B436" i="2"/>
  <c r="C436" i="2" s="1"/>
  <c r="B435" i="2"/>
  <c r="C435" i="2" s="1"/>
  <c r="B434" i="2"/>
  <c r="C434" i="2" s="1"/>
  <c r="B433" i="2"/>
  <c r="C433" i="2" s="1"/>
  <c r="B432" i="2"/>
  <c r="C432" i="2" s="1"/>
  <c r="B431" i="2"/>
  <c r="C431" i="2" s="1"/>
  <c r="B430" i="2"/>
  <c r="C430" i="2" s="1"/>
  <c r="B429" i="2"/>
  <c r="C429" i="2" s="1"/>
  <c r="B428" i="2"/>
  <c r="C428" i="2" s="1"/>
  <c r="B427" i="2"/>
  <c r="C427" i="2" s="1"/>
  <c r="B426" i="2"/>
  <c r="C426" i="2" s="1"/>
  <c r="B425" i="2"/>
  <c r="C425" i="2" s="1"/>
  <c r="B424" i="2"/>
  <c r="C424" i="2" s="1"/>
  <c r="B423" i="2"/>
  <c r="C423" i="2" s="1"/>
  <c r="B422" i="2"/>
  <c r="C422" i="2" s="1"/>
  <c r="B421" i="2"/>
  <c r="C421" i="2" s="1"/>
  <c r="B420" i="2"/>
  <c r="C420" i="2" s="1"/>
  <c r="B419" i="2"/>
  <c r="C419" i="2" s="1"/>
  <c r="B418" i="2"/>
  <c r="C418" i="2" s="1"/>
  <c r="B417" i="2"/>
  <c r="C417" i="2" s="1"/>
  <c r="B416" i="2"/>
  <c r="C416" i="2" s="1"/>
  <c r="B415" i="2"/>
  <c r="C415" i="2" s="1"/>
  <c r="B414" i="2"/>
  <c r="C414" i="2" s="1"/>
  <c r="B413" i="2"/>
  <c r="C413" i="2" s="1"/>
  <c r="B412" i="2"/>
  <c r="C412" i="2" s="1"/>
  <c r="B411" i="2"/>
  <c r="C411" i="2" s="1"/>
  <c r="B410" i="2"/>
  <c r="C410" i="2" s="1"/>
  <c r="B409" i="2"/>
  <c r="C409" i="2" s="1"/>
  <c r="B408" i="2"/>
  <c r="C408" i="2" s="1"/>
  <c r="B407" i="2"/>
  <c r="C407" i="2" s="1"/>
  <c r="B406" i="2"/>
  <c r="C406" i="2" s="1"/>
  <c r="B405" i="2"/>
  <c r="C405" i="2" s="1"/>
  <c r="B404" i="2"/>
  <c r="C404" i="2" s="1"/>
  <c r="B403" i="2"/>
  <c r="C403" i="2" s="1"/>
  <c r="B402" i="2"/>
  <c r="C402" i="2" s="1"/>
  <c r="B401" i="2"/>
  <c r="C401" i="2" s="1"/>
  <c r="B400" i="2"/>
  <c r="C400" i="2" s="1"/>
  <c r="B399" i="2"/>
  <c r="C399" i="2" s="1"/>
  <c r="B398" i="2"/>
  <c r="C398" i="2" s="1"/>
  <c r="B397" i="2"/>
  <c r="C397" i="2" s="1"/>
  <c r="B396" i="2"/>
  <c r="C396" i="2" s="1"/>
  <c r="B395" i="2"/>
  <c r="C395" i="2" s="1"/>
  <c r="B394" i="2"/>
  <c r="C394" i="2" s="1"/>
  <c r="B393" i="2"/>
  <c r="C393" i="2" s="1"/>
  <c r="B392" i="2"/>
  <c r="C392" i="2" s="1"/>
  <c r="B391" i="2"/>
  <c r="C391" i="2" s="1"/>
  <c r="B390" i="2"/>
  <c r="C390" i="2" s="1"/>
  <c r="B389" i="2"/>
  <c r="C389" i="2" s="1"/>
  <c r="B388" i="2"/>
  <c r="C388" i="2" s="1"/>
  <c r="B387" i="2"/>
  <c r="C387" i="2" s="1"/>
  <c r="B386" i="2"/>
  <c r="C386" i="2" s="1"/>
  <c r="B385" i="2"/>
  <c r="C385" i="2" s="1"/>
  <c r="B384" i="2"/>
  <c r="C384" i="2" s="1"/>
  <c r="B383" i="2"/>
  <c r="C383" i="2" s="1"/>
  <c r="B382" i="2"/>
  <c r="C382" i="2" s="1"/>
  <c r="B381" i="2"/>
  <c r="C381" i="2" s="1"/>
  <c r="B380" i="2"/>
  <c r="C380" i="2" s="1"/>
  <c r="B379" i="2"/>
  <c r="C379" i="2" s="1"/>
  <c r="B378" i="2"/>
  <c r="C378" i="2" s="1"/>
  <c r="B377" i="2"/>
  <c r="C377" i="2" s="1"/>
  <c r="B376" i="2"/>
  <c r="C376" i="2" s="1"/>
  <c r="B375" i="2"/>
  <c r="C375" i="2" s="1"/>
  <c r="B374" i="2"/>
  <c r="C374" i="2" s="1"/>
  <c r="B373" i="2"/>
  <c r="C373" i="2" s="1"/>
  <c r="B372" i="2"/>
  <c r="C372" i="2" s="1"/>
  <c r="B371" i="2"/>
  <c r="C371" i="2" s="1"/>
  <c r="B370" i="2"/>
  <c r="C370" i="2" s="1"/>
  <c r="B369" i="2"/>
  <c r="C369" i="2" s="1"/>
  <c r="B368" i="2"/>
  <c r="C368" i="2" s="1"/>
  <c r="B367" i="2"/>
  <c r="C367" i="2" s="1"/>
  <c r="B366" i="2"/>
  <c r="C366" i="2" s="1"/>
  <c r="B365" i="2"/>
  <c r="C365" i="2" s="1"/>
  <c r="B364" i="2"/>
  <c r="C364" i="2" s="1"/>
  <c r="B363" i="2"/>
  <c r="C363" i="2" s="1"/>
  <c r="B362" i="2"/>
  <c r="C362" i="2" s="1"/>
  <c r="B361" i="2"/>
  <c r="C361" i="2" s="1"/>
  <c r="B360" i="2"/>
  <c r="C360" i="2" s="1"/>
  <c r="B359" i="2"/>
  <c r="C359" i="2" s="1"/>
  <c r="B358" i="2"/>
  <c r="C358" i="2" s="1"/>
  <c r="B357" i="2"/>
  <c r="C357" i="2" s="1"/>
  <c r="B356" i="2"/>
  <c r="C356" i="2" s="1"/>
  <c r="B355" i="2"/>
  <c r="C355" i="2" s="1"/>
  <c r="B354" i="2"/>
  <c r="C354" i="2" s="1"/>
  <c r="B353" i="2"/>
  <c r="C353" i="2" s="1"/>
  <c r="B352" i="2"/>
  <c r="C352" i="2" s="1"/>
  <c r="B351" i="2"/>
  <c r="C351" i="2" s="1"/>
  <c r="B350" i="2"/>
  <c r="C350" i="2" s="1"/>
  <c r="B349" i="2"/>
  <c r="C349" i="2" s="1"/>
  <c r="B348" i="2"/>
  <c r="C348" i="2" s="1"/>
  <c r="B347" i="2"/>
  <c r="C347" i="2" s="1"/>
  <c r="B346" i="2"/>
  <c r="C346" i="2" s="1"/>
  <c r="B345" i="2"/>
  <c r="C345" i="2" s="1"/>
  <c r="B344" i="2"/>
  <c r="C344" i="2" s="1"/>
  <c r="B343" i="2"/>
  <c r="C343" i="2" s="1"/>
  <c r="B342" i="2"/>
  <c r="C342" i="2" s="1"/>
  <c r="B341" i="2"/>
  <c r="C341" i="2" s="1"/>
  <c r="B340" i="2"/>
  <c r="C340" i="2" s="1"/>
  <c r="B339" i="2"/>
  <c r="C339" i="2" s="1"/>
  <c r="B338" i="2"/>
  <c r="C338" i="2" s="1"/>
  <c r="B337" i="2"/>
  <c r="C337" i="2" s="1"/>
  <c r="B336" i="2"/>
  <c r="C336" i="2" s="1"/>
  <c r="B335" i="2"/>
  <c r="C335" i="2" s="1"/>
  <c r="B334" i="2"/>
  <c r="C334" i="2" s="1"/>
  <c r="B333" i="2"/>
  <c r="C333" i="2" s="1"/>
  <c r="B332" i="2"/>
  <c r="C332" i="2" s="1"/>
  <c r="B331" i="2"/>
  <c r="C331" i="2" s="1"/>
  <c r="B330" i="2"/>
  <c r="C330" i="2" s="1"/>
  <c r="B329" i="2"/>
  <c r="C329" i="2" s="1"/>
  <c r="B328" i="2"/>
  <c r="C328" i="2" s="1"/>
  <c r="B327" i="2"/>
  <c r="C327" i="2" s="1"/>
  <c r="B326" i="2"/>
  <c r="C326" i="2" s="1"/>
  <c r="B325" i="2"/>
  <c r="C325" i="2" s="1"/>
  <c r="B324" i="2"/>
  <c r="C324" i="2" s="1"/>
  <c r="B323" i="2"/>
  <c r="C323" i="2" s="1"/>
  <c r="B322" i="2"/>
  <c r="C322" i="2" s="1"/>
  <c r="B321" i="2"/>
  <c r="C321" i="2" s="1"/>
  <c r="B320" i="2"/>
  <c r="C320" i="2" s="1"/>
  <c r="B319" i="2"/>
  <c r="C319" i="2" s="1"/>
  <c r="B318" i="2"/>
  <c r="C318" i="2" s="1"/>
  <c r="B317" i="2"/>
  <c r="C317" i="2" s="1"/>
  <c r="B316" i="2"/>
  <c r="C316" i="2" s="1"/>
  <c r="B315" i="2"/>
  <c r="C315" i="2" s="1"/>
  <c r="B314" i="2"/>
  <c r="C314" i="2" s="1"/>
  <c r="B313" i="2"/>
  <c r="C313" i="2" s="1"/>
  <c r="B312" i="2"/>
  <c r="C312" i="2" s="1"/>
  <c r="B311" i="2"/>
  <c r="C311" i="2" s="1"/>
  <c r="B310" i="2"/>
  <c r="C310" i="2" s="1"/>
  <c r="B309" i="2"/>
  <c r="C309" i="2" s="1"/>
  <c r="B308" i="2"/>
  <c r="C308" i="2" s="1"/>
  <c r="B307" i="2"/>
  <c r="C307" i="2" s="1"/>
  <c r="B306" i="2"/>
  <c r="C306" i="2" s="1"/>
  <c r="B305" i="2"/>
  <c r="C305" i="2" s="1"/>
  <c r="B304" i="2"/>
  <c r="C304" i="2" s="1"/>
  <c r="B303" i="2"/>
  <c r="C303" i="2" s="1"/>
  <c r="B302" i="2"/>
  <c r="C302" i="2" s="1"/>
  <c r="B301" i="2"/>
  <c r="C301" i="2" s="1"/>
  <c r="B300" i="2"/>
  <c r="C300" i="2" s="1"/>
  <c r="B299" i="2"/>
  <c r="C299" i="2" s="1"/>
  <c r="B298" i="2"/>
  <c r="C298" i="2" s="1"/>
  <c r="B297" i="2"/>
  <c r="C297" i="2" s="1"/>
  <c r="B296" i="2"/>
  <c r="C296" i="2" s="1"/>
  <c r="B295" i="2"/>
  <c r="C295" i="2" s="1"/>
  <c r="B294" i="2"/>
  <c r="C294" i="2" s="1"/>
  <c r="B293" i="2"/>
  <c r="C293" i="2" s="1"/>
  <c r="B292" i="2"/>
  <c r="C292" i="2" s="1"/>
  <c r="B291" i="2"/>
  <c r="C291" i="2" s="1"/>
  <c r="B290" i="2"/>
  <c r="C290" i="2" s="1"/>
  <c r="B289" i="2"/>
  <c r="C289" i="2" s="1"/>
  <c r="B288" i="2"/>
  <c r="C288" i="2" s="1"/>
  <c r="B287" i="2"/>
  <c r="C287" i="2" s="1"/>
  <c r="B286" i="2"/>
  <c r="C286" i="2" s="1"/>
  <c r="B285" i="2"/>
  <c r="C285" i="2" s="1"/>
  <c r="B284" i="2"/>
  <c r="C284" i="2" s="1"/>
  <c r="B283" i="2"/>
  <c r="C283" i="2" s="1"/>
  <c r="B282" i="2"/>
  <c r="C282" i="2" s="1"/>
  <c r="B281" i="2"/>
  <c r="C281" i="2" s="1"/>
  <c r="B280" i="2"/>
  <c r="C280" i="2" s="1"/>
  <c r="B279" i="2"/>
  <c r="C279" i="2" s="1"/>
  <c r="B278" i="2"/>
  <c r="C278" i="2" s="1"/>
  <c r="B277" i="2"/>
  <c r="C277" i="2" s="1"/>
  <c r="B276" i="2"/>
  <c r="C276" i="2" s="1"/>
  <c r="B275" i="2"/>
  <c r="C275" i="2" s="1"/>
  <c r="B274" i="2"/>
  <c r="C274" i="2" s="1"/>
  <c r="B273" i="2"/>
  <c r="C273" i="2" s="1"/>
  <c r="B272" i="2"/>
  <c r="C272" i="2" s="1"/>
  <c r="B271" i="2"/>
  <c r="C271" i="2" s="1"/>
  <c r="B270" i="2"/>
  <c r="C270" i="2" s="1"/>
  <c r="B269" i="2"/>
  <c r="C269" i="2" s="1"/>
  <c r="B268" i="2"/>
  <c r="C268" i="2" s="1"/>
  <c r="B267" i="2"/>
  <c r="C267" i="2" s="1"/>
  <c r="B266" i="2"/>
  <c r="C266" i="2" s="1"/>
  <c r="B265" i="2"/>
  <c r="C265" i="2" s="1"/>
  <c r="B264" i="2"/>
  <c r="C264" i="2" s="1"/>
  <c r="B263" i="2"/>
  <c r="C263" i="2" s="1"/>
  <c r="B262" i="2"/>
  <c r="C262" i="2" s="1"/>
  <c r="B261" i="2"/>
  <c r="C261" i="2" s="1"/>
  <c r="B260" i="2"/>
  <c r="C260" i="2" s="1"/>
  <c r="B259" i="2"/>
  <c r="C259" i="2" s="1"/>
  <c r="B258" i="2"/>
  <c r="C258" i="2" s="1"/>
  <c r="B257" i="2"/>
  <c r="C257" i="2" s="1"/>
  <c r="B256" i="2"/>
  <c r="C256" i="2" s="1"/>
  <c r="B255" i="2"/>
  <c r="C255" i="2" s="1"/>
  <c r="B254" i="2"/>
  <c r="C254" i="2" s="1"/>
  <c r="B253" i="2"/>
  <c r="C253" i="2" s="1"/>
  <c r="B252" i="2"/>
  <c r="C252" i="2" s="1"/>
  <c r="B251" i="2"/>
  <c r="C251" i="2" s="1"/>
  <c r="B250" i="2"/>
  <c r="C250" i="2" s="1"/>
  <c r="B249" i="2"/>
  <c r="C249" i="2" s="1"/>
  <c r="B248" i="2"/>
  <c r="C248" i="2" s="1"/>
  <c r="B247" i="2"/>
  <c r="C247" i="2" s="1"/>
  <c r="B246" i="2"/>
  <c r="C246" i="2" s="1"/>
  <c r="B245" i="2"/>
  <c r="C245" i="2" s="1"/>
  <c r="B244" i="2"/>
  <c r="C244" i="2" s="1"/>
  <c r="B243" i="2"/>
  <c r="C243" i="2" s="1"/>
  <c r="B242" i="2"/>
  <c r="C242" i="2" s="1"/>
  <c r="B241" i="2"/>
  <c r="C241" i="2" s="1"/>
  <c r="B240" i="2"/>
  <c r="C240" i="2" s="1"/>
  <c r="B239" i="2"/>
  <c r="C239" i="2" s="1"/>
  <c r="B238" i="2"/>
  <c r="C238" i="2" s="1"/>
  <c r="B237" i="2"/>
  <c r="C237" i="2" s="1"/>
  <c r="B236" i="2"/>
  <c r="C236" i="2" s="1"/>
  <c r="B235" i="2"/>
  <c r="C235" i="2" s="1"/>
  <c r="B234" i="2"/>
  <c r="C234" i="2" s="1"/>
  <c r="B233" i="2"/>
  <c r="C233" i="2" s="1"/>
  <c r="B232" i="2"/>
  <c r="C232" i="2" s="1"/>
  <c r="B231" i="2"/>
  <c r="C231" i="2" s="1"/>
  <c r="B230" i="2"/>
  <c r="C230" i="2" s="1"/>
  <c r="B229" i="2"/>
  <c r="C229" i="2" s="1"/>
  <c r="B228" i="2"/>
  <c r="C228" i="2" s="1"/>
  <c r="B227" i="2"/>
  <c r="C227" i="2" s="1"/>
  <c r="B226" i="2"/>
  <c r="C226" i="2" s="1"/>
  <c r="B225" i="2"/>
  <c r="C225" i="2" s="1"/>
  <c r="B224" i="2"/>
  <c r="C224" i="2" s="1"/>
  <c r="B223" i="2"/>
  <c r="C223" i="2" s="1"/>
  <c r="B222" i="2"/>
  <c r="C222" i="2" s="1"/>
  <c r="B221" i="2"/>
  <c r="C221" i="2" s="1"/>
  <c r="B220" i="2"/>
  <c r="C220" i="2" s="1"/>
  <c r="B219" i="2"/>
  <c r="C219" i="2" s="1"/>
  <c r="B218" i="2"/>
  <c r="C218" i="2" s="1"/>
  <c r="B217" i="2"/>
  <c r="C217" i="2" s="1"/>
  <c r="B216" i="2"/>
  <c r="C216" i="2" s="1"/>
  <c r="B215" i="2"/>
  <c r="C215" i="2" s="1"/>
  <c r="B214" i="2"/>
  <c r="C214" i="2" s="1"/>
  <c r="B213" i="2"/>
  <c r="C213" i="2" s="1"/>
  <c r="B212" i="2"/>
  <c r="C212" i="2" s="1"/>
  <c r="B211" i="2"/>
  <c r="C211" i="2" s="1"/>
  <c r="B210" i="2"/>
  <c r="C210" i="2" s="1"/>
  <c r="B209" i="2"/>
  <c r="C209" i="2" s="1"/>
  <c r="B208" i="2"/>
  <c r="C208" i="2" s="1"/>
  <c r="B207" i="2"/>
  <c r="C207" i="2" s="1"/>
  <c r="B206" i="2"/>
  <c r="C206" i="2" s="1"/>
  <c r="B205" i="2"/>
  <c r="C205" i="2" s="1"/>
  <c r="B204" i="2"/>
  <c r="C204" i="2" s="1"/>
  <c r="B203" i="2"/>
  <c r="C203" i="2" s="1"/>
  <c r="B202" i="2"/>
  <c r="C202" i="2" s="1"/>
  <c r="B201" i="2"/>
  <c r="C201" i="2" s="1"/>
  <c r="B200" i="2"/>
  <c r="C200" i="2" s="1"/>
  <c r="B199" i="2"/>
  <c r="C199" i="2" s="1"/>
  <c r="B198" i="2"/>
  <c r="C198" i="2" s="1"/>
  <c r="B197" i="2"/>
  <c r="C197" i="2" s="1"/>
  <c r="B196" i="2"/>
  <c r="C196" i="2" s="1"/>
  <c r="B195" i="2"/>
  <c r="C195" i="2" s="1"/>
  <c r="B194" i="2"/>
  <c r="C194" i="2" s="1"/>
  <c r="B193" i="2"/>
  <c r="C193" i="2" s="1"/>
  <c r="B192" i="2"/>
  <c r="C192" i="2" s="1"/>
  <c r="B191" i="2"/>
  <c r="C191" i="2" s="1"/>
  <c r="B190" i="2"/>
  <c r="C190" i="2" s="1"/>
  <c r="B189" i="2"/>
  <c r="C189" i="2" s="1"/>
  <c r="B188" i="2"/>
  <c r="C188" i="2" s="1"/>
  <c r="B187" i="2"/>
  <c r="C187" i="2" s="1"/>
  <c r="B186" i="2"/>
  <c r="C186" i="2" s="1"/>
  <c r="B185" i="2"/>
  <c r="C185" i="2" s="1"/>
  <c r="B184" i="2"/>
  <c r="C184" i="2" s="1"/>
  <c r="B183" i="2"/>
  <c r="C183" i="2" s="1"/>
  <c r="B182" i="2"/>
  <c r="C182" i="2" s="1"/>
  <c r="B181" i="2"/>
  <c r="C181" i="2" s="1"/>
  <c r="B180" i="2"/>
  <c r="C180" i="2" s="1"/>
  <c r="B179" i="2"/>
  <c r="C179" i="2" s="1"/>
  <c r="B178" i="2"/>
  <c r="C178" i="2" s="1"/>
  <c r="B177" i="2"/>
  <c r="C177" i="2" s="1"/>
  <c r="B176" i="2"/>
  <c r="C176" i="2" s="1"/>
  <c r="B175" i="2"/>
  <c r="C175" i="2" s="1"/>
  <c r="B174" i="2"/>
  <c r="C174" i="2" s="1"/>
  <c r="B173" i="2"/>
  <c r="C173" i="2" s="1"/>
  <c r="B172" i="2"/>
  <c r="C172" i="2" s="1"/>
  <c r="B171" i="2"/>
  <c r="C171" i="2" s="1"/>
  <c r="B170" i="2"/>
  <c r="C170" i="2" s="1"/>
  <c r="B169" i="2"/>
  <c r="C169" i="2" s="1"/>
  <c r="B168" i="2"/>
  <c r="C168" i="2" s="1"/>
  <c r="B167" i="2"/>
  <c r="C167" i="2" s="1"/>
  <c r="B166" i="2"/>
  <c r="C166" i="2" s="1"/>
  <c r="B165" i="2"/>
  <c r="C165" i="2" s="1"/>
  <c r="B164" i="2"/>
  <c r="C164" i="2" s="1"/>
  <c r="B163" i="2"/>
  <c r="C163" i="2" s="1"/>
  <c r="B162" i="2"/>
  <c r="C162" i="2" s="1"/>
  <c r="B161" i="2"/>
  <c r="C161" i="2" s="1"/>
  <c r="B160" i="2"/>
  <c r="C160" i="2" s="1"/>
  <c r="B159" i="2"/>
  <c r="C159" i="2" s="1"/>
  <c r="B158" i="2"/>
  <c r="C158" i="2" s="1"/>
  <c r="B157" i="2"/>
  <c r="C157" i="2" s="1"/>
  <c r="B156" i="2"/>
  <c r="C156" i="2" s="1"/>
  <c r="B155" i="2"/>
  <c r="C155" i="2" s="1"/>
  <c r="B154" i="2"/>
  <c r="C154" i="2" s="1"/>
  <c r="B153" i="2"/>
  <c r="C153" i="2" s="1"/>
  <c r="B152" i="2"/>
  <c r="C152" i="2" s="1"/>
  <c r="B151" i="2"/>
  <c r="C151" i="2" s="1"/>
  <c r="B150" i="2"/>
  <c r="C150" i="2" s="1"/>
  <c r="B149" i="2"/>
  <c r="C149" i="2" s="1"/>
  <c r="B148" i="2"/>
  <c r="C148" i="2" s="1"/>
  <c r="B147" i="2"/>
  <c r="C147" i="2" s="1"/>
  <c r="B146" i="2"/>
  <c r="C146" i="2" s="1"/>
  <c r="B145" i="2"/>
  <c r="C145" i="2" s="1"/>
  <c r="B144" i="2"/>
  <c r="C144" i="2" s="1"/>
  <c r="B143" i="2"/>
  <c r="C143" i="2" s="1"/>
  <c r="B142" i="2"/>
  <c r="C142" i="2" s="1"/>
  <c r="B141" i="2"/>
  <c r="C141" i="2" s="1"/>
  <c r="B140" i="2"/>
  <c r="C140" i="2" s="1"/>
  <c r="B139" i="2"/>
  <c r="C139" i="2" s="1"/>
  <c r="B138" i="2"/>
  <c r="C138" i="2" s="1"/>
  <c r="B137" i="2"/>
  <c r="C137" i="2" s="1"/>
  <c r="B136" i="2"/>
  <c r="C136" i="2" s="1"/>
  <c r="B135" i="2"/>
  <c r="C135" i="2" s="1"/>
  <c r="B134" i="2"/>
  <c r="C134" i="2" s="1"/>
  <c r="B133" i="2"/>
  <c r="C133" i="2" s="1"/>
  <c r="B132" i="2"/>
  <c r="C132" i="2" s="1"/>
  <c r="B131" i="2"/>
  <c r="C131" i="2" s="1"/>
  <c r="B130" i="2"/>
  <c r="C130" i="2" s="1"/>
  <c r="B129" i="2"/>
  <c r="C129" i="2" s="1"/>
  <c r="B128" i="2"/>
  <c r="C128" i="2" s="1"/>
  <c r="B127" i="2"/>
  <c r="C127" i="2" s="1"/>
  <c r="B126" i="2"/>
  <c r="C126" i="2" s="1"/>
  <c r="B125" i="2"/>
  <c r="C125" i="2" s="1"/>
  <c r="B124" i="2"/>
  <c r="C124" i="2" s="1"/>
  <c r="B123" i="2"/>
  <c r="C123" i="2" s="1"/>
  <c r="B122" i="2"/>
  <c r="C122" i="2" s="1"/>
  <c r="B121" i="2"/>
  <c r="C121" i="2" s="1"/>
  <c r="B120" i="2"/>
  <c r="C120" i="2" s="1"/>
  <c r="B119" i="2"/>
  <c r="C119" i="2" s="1"/>
  <c r="B118" i="2"/>
  <c r="C118" i="2" s="1"/>
  <c r="B117" i="2"/>
  <c r="C117" i="2" s="1"/>
  <c r="B116" i="2"/>
  <c r="C116" i="2" s="1"/>
  <c r="B115" i="2"/>
  <c r="C115" i="2" s="1"/>
  <c r="B114" i="2"/>
  <c r="C114" i="2" s="1"/>
  <c r="B113" i="2"/>
  <c r="C113" i="2" s="1"/>
  <c r="B112" i="2"/>
  <c r="C112" i="2" s="1"/>
  <c r="B111" i="2"/>
  <c r="C111" i="2" s="1"/>
  <c r="B110" i="2"/>
  <c r="C110" i="2" s="1"/>
  <c r="B109" i="2"/>
  <c r="C109" i="2" s="1"/>
  <c r="B108" i="2"/>
  <c r="C108" i="2" s="1"/>
  <c r="B107" i="2"/>
  <c r="C107" i="2" s="1"/>
  <c r="B106" i="2"/>
  <c r="C106" i="2" s="1"/>
  <c r="B105" i="2"/>
  <c r="C105" i="2" s="1"/>
  <c r="B104" i="2"/>
  <c r="C104" i="2" s="1"/>
  <c r="B103" i="2"/>
  <c r="C103" i="2" s="1"/>
  <c r="B102" i="2"/>
  <c r="C102" i="2" s="1"/>
  <c r="B101" i="2"/>
  <c r="C101" i="2" s="1"/>
  <c r="B100" i="2"/>
  <c r="C100" i="2" s="1"/>
  <c r="B99" i="2"/>
  <c r="C99" i="2" s="1"/>
  <c r="B98" i="2"/>
  <c r="C98" i="2" s="1"/>
  <c r="B97" i="2"/>
  <c r="C97" i="2" s="1"/>
  <c r="B96" i="2"/>
  <c r="C96" i="2" s="1"/>
  <c r="B95" i="2"/>
  <c r="C95" i="2" s="1"/>
  <c r="B94" i="2"/>
  <c r="C94" i="2" s="1"/>
  <c r="B93" i="2"/>
  <c r="C93" i="2" s="1"/>
  <c r="B92" i="2"/>
  <c r="C92" i="2" s="1"/>
  <c r="B91" i="2"/>
  <c r="C91" i="2" s="1"/>
  <c r="B90" i="2"/>
  <c r="C90" i="2" s="1"/>
  <c r="B89" i="2"/>
  <c r="C89" i="2" s="1"/>
  <c r="B88" i="2"/>
  <c r="C88" i="2" s="1"/>
  <c r="B87" i="2"/>
  <c r="C87" i="2" s="1"/>
  <c r="B86" i="2"/>
  <c r="C86" i="2" s="1"/>
  <c r="B85" i="2"/>
  <c r="C85" i="2" s="1"/>
  <c r="B84" i="2"/>
  <c r="C84" i="2" s="1"/>
  <c r="B83" i="2"/>
  <c r="C83" i="2" s="1"/>
  <c r="B82" i="2"/>
  <c r="C82" i="2" s="1"/>
  <c r="B81" i="2"/>
  <c r="C81" i="2" s="1"/>
  <c r="B80" i="2"/>
  <c r="C80" i="2" s="1"/>
  <c r="B79" i="2"/>
  <c r="C79" i="2" s="1"/>
  <c r="B78" i="2"/>
  <c r="C78" i="2" s="1"/>
  <c r="B77" i="2"/>
  <c r="C77" i="2" s="1"/>
  <c r="B76" i="2"/>
  <c r="C76" i="2" s="1"/>
  <c r="B75" i="2"/>
  <c r="C75" i="2" s="1"/>
  <c r="B74" i="2"/>
  <c r="C74" i="2" s="1"/>
  <c r="B73" i="2"/>
  <c r="C73" i="2" s="1"/>
  <c r="B72" i="2"/>
  <c r="C72" i="2" s="1"/>
  <c r="B71" i="2"/>
  <c r="C71" i="2" s="1"/>
  <c r="B70" i="2"/>
  <c r="C70" i="2" s="1"/>
  <c r="B69" i="2"/>
  <c r="C69" i="2" s="1"/>
  <c r="B68" i="2"/>
  <c r="C68" i="2" s="1"/>
  <c r="B67" i="2"/>
  <c r="C67" i="2" s="1"/>
  <c r="B66" i="2"/>
  <c r="C66" i="2" s="1"/>
  <c r="B65" i="2"/>
  <c r="C65" i="2" s="1"/>
  <c r="B64" i="2"/>
  <c r="C64" i="2" s="1"/>
  <c r="B63" i="2"/>
  <c r="C63" i="2" s="1"/>
  <c r="B62" i="2"/>
  <c r="C62" i="2" s="1"/>
  <c r="B61" i="2"/>
  <c r="C61" i="2" s="1"/>
  <c r="B60" i="2"/>
  <c r="C60" i="2" s="1"/>
  <c r="B59" i="2"/>
  <c r="C59" i="2" s="1"/>
  <c r="B58" i="2"/>
  <c r="C58" i="2" s="1"/>
  <c r="B57" i="2"/>
  <c r="C57" i="2" s="1"/>
  <c r="B56" i="2"/>
  <c r="C56" i="2" s="1"/>
  <c r="B55" i="2"/>
  <c r="C55" i="2" s="1"/>
  <c r="B54" i="2"/>
  <c r="C54" i="2" s="1"/>
  <c r="B53" i="2"/>
  <c r="C53" i="2" s="1"/>
  <c r="B52" i="2"/>
  <c r="C52" i="2" s="1"/>
  <c r="B51" i="2"/>
  <c r="C51" i="2" s="1"/>
  <c r="B50" i="2"/>
  <c r="C50" i="2" s="1"/>
  <c r="B49" i="2"/>
  <c r="C49" i="2" s="1"/>
  <c r="B48" i="2"/>
  <c r="C48" i="2" s="1"/>
  <c r="B47" i="2"/>
  <c r="C47" i="2" s="1"/>
  <c r="B46" i="2"/>
  <c r="C46" i="2" s="1"/>
  <c r="B45" i="2"/>
  <c r="C45" i="2" s="1"/>
  <c r="B44" i="2"/>
  <c r="C44" i="2" s="1"/>
  <c r="B43" i="2"/>
  <c r="C43" i="2" s="1"/>
  <c r="B42" i="2"/>
  <c r="C42" i="2" s="1"/>
  <c r="B41" i="2"/>
  <c r="C41" i="2" s="1"/>
  <c r="B40" i="2"/>
  <c r="C40" i="2" s="1"/>
  <c r="B39" i="2"/>
  <c r="C39" i="2" s="1"/>
  <c r="B38" i="2"/>
  <c r="C38" i="2" s="1"/>
  <c r="B37" i="2"/>
  <c r="C37" i="2" s="1"/>
  <c r="B36" i="2"/>
  <c r="C36" i="2" s="1"/>
  <c r="B35" i="2"/>
  <c r="C35" i="2" s="1"/>
  <c r="B34" i="2"/>
  <c r="C34" i="2" s="1"/>
  <c r="B33" i="2"/>
  <c r="C33" i="2" s="1"/>
  <c r="B32" i="2"/>
  <c r="C32" i="2" s="1"/>
  <c r="B31" i="2"/>
  <c r="C31" i="2" s="1"/>
  <c r="B30" i="2"/>
  <c r="C30" i="2" s="1"/>
  <c r="B29" i="2"/>
  <c r="C29" i="2" s="1"/>
  <c r="B28" i="2"/>
  <c r="C28" i="2" s="1"/>
  <c r="B27" i="2"/>
  <c r="C27" i="2" s="1"/>
  <c r="B26" i="2"/>
  <c r="C26" i="2" s="1"/>
  <c r="B25" i="2"/>
  <c r="C25" i="2" s="1"/>
  <c r="B24" i="2"/>
  <c r="C24" i="2" s="1"/>
  <c r="B23" i="2"/>
  <c r="C23" i="2" s="1"/>
  <c r="B22" i="2"/>
  <c r="C22" i="2" s="1"/>
  <c r="B21" i="2"/>
  <c r="C21" i="2" s="1"/>
  <c r="B20" i="2"/>
  <c r="C20" i="2" s="1"/>
  <c r="B19" i="2"/>
  <c r="C19" i="2" s="1"/>
  <c r="B18" i="2"/>
  <c r="C18" i="2" s="1"/>
  <c r="B17" i="2"/>
  <c r="C17" i="2" s="1"/>
  <c r="B16" i="2"/>
  <c r="C16" i="2" s="1"/>
  <c r="B15" i="2"/>
  <c r="C15" i="2" s="1"/>
  <c r="B14" i="2"/>
  <c r="C14" i="2" s="1"/>
  <c r="B13" i="2"/>
  <c r="C13" i="2" s="1"/>
  <c r="B12" i="2"/>
  <c r="C12" i="2" s="1"/>
  <c r="B11" i="2"/>
  <c r="C11" i="2" s="1"/>
  <c r="B10" i="2"/>
  <c r="C10" i="2" s="1"/>
  <c r="B9" i="2"/>
  <c r="C9" i="2" s="1"/>
  <c r="B8" i="2"/>
  <c r="C8" i="2" s="1"/>
  <c r="B7" i="2"/>
  <c r="C7" i="2" s="1"/>
  <c r="B6" i="2"/>
  <c r="C6" i="2" s="1"/>
  <c r="B5" i="2"/>
  <c r="C5" i="2" s="1"/>
  <c r="B4" i="2"/>
  <c r="C4" i="2" s="1"/>
  <c r="B3" i="2"/>
  <c r="C3" i="2" s="1"/>
  <c r="B2" i="2"/>
  <c r="C2" i="2" s="1"/>
  <c r="B1" i="2"/>
  <c r="C1" i="2" s="1"/>
  <c r="F1" i="2" a="1"/>
  <c r="F1" i="2" l="1"/>
  <c r="F3" i="2"/>
  <c r="F5" i="2"/>
  <c r="F7" i="2"/>
  <c r="F9" i="2"/>
  <c r="F11" i="2"/>
  <c r="F13" i="2"/>
  <c r="G13" i="2" s="1"/>
  <c r="F15" i="2"/>
  <c r="G15" i="2" s="1"/>
  <c r="F17" i="2"/>
  <c r="G17" i="2" s="1"/>
  <c r="F19" i="2"/>
  <c r="G19" i="2" s="1"/>
  <c r="F21" i="2"/>
  <c r="G21" i="2" s="1"/>
  <c r="F23" i="2"/>
  <c r="G23" i="2" s="1"/>
  <c r="F25" i="2"/>
  <c r="G25" i="2" s="1"/>
  <c r="F27" i="2"/>
  <c r="G27" i="2" s="1"/>
  <c r="F29" i="2"/>
  <c r="G29" i="2" s="1"/>
  <c r="F31" i="2"/>
  <c r="G31" i="2" s="1"/>
  <c r="F33" i="2"/>
  <c r="G33" i="2" s="1"/>
  <c r="F35" i="2"/>
  <c r="G35" i="2" s="1"/>
  <c r="F37" i="2"/>
  <c r="G37" i="2" s="1"/>
  <c r="F39" i="2"/>
  <c r="G39" i="2" s="1"/>
  <c r="F41" i="2"/>
  <c r="G41" i="2" s="1"/>
  <c r="F43" i="2"/>
  <c r="G43" i="2" s="1"/>
  <c r="F45" i="2"/>
  <c r="G45" i="2" s="1"/>
  <c r="F47" i="2"/>
  <c r="G47" i="2" s="1"/>
  <c r="F49" i="2"/>
  <c r="G49" i="2" s="1"/>
  <c r="F51" i="2"/>
  <c r="G51" i="2" s="1"/>
  <c r="F53" i="2"/>
  <c r="G53" i="2" s="1"/>
  <c r="F55" i="2"/>
  <c r="G55" i="2" s="1"/>
  <c r="F57" i="2"/>
  <c r="G57" i="2" s="1"/>
  <c r="F59" i="2"/>
  <c r="G59" i="2" s="1"/>
  <c r="F61" i="2"/>
  <c r="G61" i="2" s="1"/>
  <c r="F63" i="2"/>
  <c r="G63" i="2" s="1"/>
  <c r="F65" i="2"/>
  <c r="G65" i="2" s="1"/>
  <c r="F67" i="2"/>
  <c r="G67" i="2" s="1"/>
  <c r="F69" i="2"/>
  <c r="G69" i="2" s="1"/>
  <c r="F71" i="2"/>
  <c r="G71" i="2" s="1"/>
  <c r="F73" i="2"/>
  <c r="G73" i="2" s="1"/>
  <c r="F75" i="2"/>
  <c r="G75" i="2" s="1"/>
  <c r="F77" i="2"/>
  <c r="G77" i="2" s="1"/>
  <c r="F79" i="2"/>
  <c r="G79" i="2" s="1"/>
  <c r="F81" i="2"/>
  <c r="G81" i="2" s="1"/>
  <c r="F83" i="2"/>
  <c r="G83" i="2" s="1"/>
  <c r="F85" i="2"/>
  <c r="G85" i="2" s="1"/>
  <c r="F87" i="2"/>
  <c r="G87" i="2" s="1"/>
  <c r="F89" i="2"/>
  <c r="G89" i="2" s="1"/>
  <c r="F91" i="2"/>
  <c r="G91" i="2" s="1"/>
  <c r="F93" i="2"/>
  <c r="G93" i="2" s="1"/>
  <c r="F95" i="2"/>
  <c r="G95" i="2" s="1"/>
  <c r="F97" i="2"/>
  <c r="G97" i="2" s="1"/>
  <c r="F99" i="2"/>
  <c r="G99" i="2" s="1"/>
  <c r="F101" i="2"/>
  <c r="G101" i="2" s="1"/>
  <c r="F103" i="2"/>
  <c r="G103" i="2" s="1"/>
  <c r="F105" i="2"/>
  <c r="G105" i="2" s="1"/>
  <c r="F107" i="2"/>
  <c r="G107" i="2" s="1"/>
  <c r="F109" i="2"/>
  <c r="G109" i="2" s="1"/>
  <c r="F111" i="2"/>
  <c r="G111" i="2" s="1"/>
  <c r="F113" i="2"/>
  <c r="G113" i="2" s="1"/>
  <c r="F115" i="2"/>
  <c r="G115" i="2" s="1"/>
  <c r="F117" i="2"/>
  <c r="G117" i="2" s="1"/>
  <c r="F119" i="2"/>
  <c r="G119" i="2" s="1"/>
  <c r="F121" i="2"/>
  <c r="G121" i="2" s="1"/>
  <c r="F123" i="2"/>
  <c r="G123" i="2" s="1"/>
  <c r="F125" i="2"/>
  <c r="G125" i="2" s="1"/>
  <c r="F127" i="2"/>
  <c r="G127" i="2" s="1"/>
  <c r="F129" i="2"/>
  <c r="G129" i="2" s="1"/>
  <c r="F131" i="2"/>
  <c r="G131" i="2" s="1"/>
  <c r="F133" i="2"/>
  <c r="G133" i="2" s="1"/>
  <c r="F135" i="2"/>
  <c r="G135" i="2" s="1"/>
  <c r="F137" i="2"/>
  <c r="G137" i="2" s="1"/>
  <c r="F139" i="2"/>
  <c r="G139" i="2" s="1"/>
  <c r="F141" i="2"/>
  <c r="G141" i="2" s="1"/>
  <c r="F143" i="2"/>
  <c r="G143" i="2" s="1"/>
  <c r="F145" i="2"/>
  <c r="G145" i="2" s="1"/>
  <c r="F147" i="2"/>
  <c r="G147" i="2" s="1"/>
  <c r="F149" i="2"/>
  <c r="G149" i="2" s="1"/>
  <c r="F151" i="2"/>
  <c r="G151" i="2" s="1"/>
  <c r="F153" i="2"/>
  <c r="G153" i="2" s="1"/>
  <c r="F155" i="2"/>
  <c r="G155" i="2" s="1"/>
  <c r="F157" i="2"/>
  <c r="G157" i="2" s="1"/>
  <c r="F159" i="2"/>
  <c r="G159" i="2" s="1"/>
  <c r="F161" i="2"/>
  <c r="G161" i="2" s="1"/>
  <c r="F163" i="2"/>
  <c r="G163" i="2" s="1"/>
  <c r="F165" i="2"/>
  <c r="G165" i="2" s="1"/>
  <c r="F167" i="2"/>
  <c r="G167" i="2" s="1"/>
  <c r="F169" i="2"/>
  <c r="G169" i="2" s="1"/>
  <c r="F2" i="2"/>
  <c r="F6" i="2"/>
  <c r="F10" i="2"/>
  <c r="F14" i="2"/>
  <c r="G14" i="2" s="1"/>
  <c r="F18" i="2"/>
  <c r="G18" i="2" s="1"/>
  <c r="F22" i="2"/>
  <c r="G22" i="2" s="1"/>
  <c r="F26" i="2"/>
  <c r="G26" i="2" s="1"/>
  <c r="F30" i="2"/>
  <c r="G30" i="2" s="1"/>
  <c r="F34" i="2"/>
  <c r="G34" i="2" s="1"/>
  <c r="F38" i="2"/>
  <c r="G38" i="2" s="1"/>
  <c r="F42" i="2"/>
  <c r="G42" i="2" s="1"/>
  <c r="F46" i="2"/>
  <c r="G46" i="2" s="1"/>
  <c r="F50" i="2"/>
  <c r="G50" i="2" s="1"/>
  <c r="F54" i="2"/>
  <c r="G54" i="2" s="1"/>
  <c r="F58" i="2"/>
  <c r="G58" i="2" s="1"/>
  <c r="F62" i="2"/>
  <c r="G62" i="2" s="1"/>
  <c r="F66" i="2"/>
  <c r="G66" i="2" s="1"/>
  <c r="F70" i="2"/>
  <c r="G70" i="2" s="1"/>
  <c r="F74" i="2"/>
  <c r="G74" i="2" s="1"/>
  <c r="F78" i="2"/>
  <c r="G78" i="2" s="1"/>
  <c r="F82" i="2"/>
  <c r="G82" i="2" s="1"/>
  <c r="F86" i="2"/>
  <c r="G86" i="2" s="1"/>
  <c r="F90" i="2"/>
  <c r="G90" i="2" s="1"/>
  <c r="F94" i="2"/>
  <c r="G94" i="2" s="1"/>
  <c r="F98" i="2"/>
  <c r="G98" i="2" s="1"/>
  <c r="F102" i="2"/>
  <c r="G102" i="2" s="1"/>
  <c r="F106" i="2"/>
  <c r="G106" i="2" s="1"/>
  <c r="F110" i="2"/>
  <c r="G110" i="2" s="1"/>
  <c r="F114" i="2"/>
  <c r="G114" i="2" s="1"/>
  <c r="F118" i="2"/>
  <c r="G118" i="2" s="1"/>
  <c r="F122" i="2"/>
  <c r="G122" i="2" s="1"/>
  <c r="F126" i="2"/>
  <c r="G126" i="2" s="1"/>
  <c r="F130" i="2"/>
  <c r="G130" i="2" s="1"/>
  <c r="F134" i="2"/>
  <c r="G134" i="2" s="1"/>
  <c r="F138" i="2"/>
  <c r="G138" i="2" s="1"/>
  <c r="F142" i="2"/>
  <c r="G142" i="2" s="1"/>
  <c r="F146" i="2"/>
  <c r="G146" i="2" s="1"/>
  <c r="F150" i="2"/>
  <c r="G150" i="2" s="1"/>
  <c r="F154" i="2"/>
  <c r="G154" i="2" s="1"/>
  <c r="F158" i="2"/>
  <c r="G158" i="2" s="1"/>
  <c r="F162" i="2"/>
  <c r="G162" i="2" s="1"/>
  <c r="F166" i="2"/>
  <c r="G166" i="2" s="1"/>
  <c r="F170" i="2"/>
  <c r="G170" i="2" s="1"/>
  <c r="F172" i="2"/>
  <c r="G172" i="2" s="1"/>
  <c r="F174" i="2"/>
  <c r="G174" i="2" s="1"/>
  <c r="F176" i="2"/>
  <c r="G176" i="2" s="1"/>
  <c r="F178" i="2"/>
  <c r="G178" i="2" s="1"/>
  <c r="F180" i="2"/>
  <c r="G180" i="2" s="1"/>
  <c r="F182" i="2"/>
  <c r="G182" i="2" s="1"/>
  <c r="F184" i="2"/>
  <c r="G184" i="2" s="1"/>
  <c r="F186" i="2"/>
  <c r="G186" i="2" s="1"/>
  <c r="F188" i="2"/>
  <c r="G188" i="2" s="1"/>
  <c r="F190" i="2"/>
  <c r="G190" i="2" s="1"/>
  <c r="F192" i="2"/>
  <c r="G192" i="2" s="1"/>
  <c r="F194" i="2"/>
  <c r="G194" i="2" s="1"/>
  <c r="F196" i="2"/>
  <c r="G196" i="2" s="1"/>
  <c r="F198" i="2"/>
  <c r="G198" i="2" s="1"/>
  <c r="F200" i="2"/>
  <c r="G200" i="2" s="1"/>
  <c r="F202" i="2"/>
  <c r="G202" i="2" s="1"/>
  <c r="F204" i="2"/>
  <c r="G204" i="2" s="1"/>
  <c r="F206" i="2"/>
  <c r="G206" i="2" s="1"/>
  <c r="F208" i="2"/>
  <c r="G208" i="2" s="1"/>
  <c r="F210" i="2"/>
  <c r="G210" i="2" s="1"/>
  <c r="F212" i="2"/>
  <c r="G212" i="2" s="1"/>
  <c r="F214" i="2"/>
  <c r="G214" i="2" s="1"/>
  <c r="F4" i="2"/>
  <c r="F8" i="2"/>
  <c r="F12" i="2"/>
  <c r="G12" i="2" s="1"/>
  <c r="F16" i="2"/>
  <c r="G16" i="2" s="1"/>
  <c r="F20" i="2"/>
  <c r="G20" i="2" s="1"/>
  <c r="F24" i="2"/>
  <c r="G24" i="2" s="1"/>
  <c r="F28" i="2"/>
  <c r="G28" i="2" s="1"/>
  <c r="F32" i="2"/>
  <c r="G32" i="2" s="1"/>
  <c r="F36" i="2"/>
  <c r="G36" i="2" s="1"/>
  <c r="F40" i="2"/>
  <c r="G40" i="2" s="1"/>
  <c r="F44" i="2"/>
  <c r="G44" i="2" s="1"/>
  <c r="F48" i="2"/>
  <c r="G48" i="2" s="1"/>
  <c r="F52" i="2"/>
  <c r="G52" i="2" s="1"/>
  <c r="F56" i="2"/>
  <c r="G56" i="2" s="1"/>
  <c r="F60" i="2"/>
  <c r="G60" i="2" s="1"/>
  <c r="F64" i="2"/>
  <c r="G64" i="2" s="1"/>
  <c r="F68" i="2"/>
  <c r="G68" i="2" s="1"/>
  <c r="F72" i="2"/>
  <c r="G72" i="2" s="1"/>
  <c r="F76" i="2"/>
  <c r="G76" i="2" s="1"/>
  <c r="F80" i="2"/>
  <c r="G80" i="2" s="1"/>
  <c r="F84" i="2"/>
  <c r="G84" i="2" s="1"/>
  <c r="F88" i="2"/>
  <c r="G88" i="2" s="1"/>
  <c r="F92" i="2"/>
  <c r="G92" i="2" s="1"/>
  <c r="F96" i="2"/>
  <c r="G96" i="2" s="1"/>
  <c r="F100" i="2"/>
  <c r="G100" i="2" s="1"/>
  <c r="F104" i="2"/>
  <c r="G104" i="2" s="1"/>
  <c r="F108" i="2"/>
  <c r="G108" i="2" s="1"/>
  <c r="F112" i="2"/>
  <c r="G112" i="2" s="1"/>
  <c r="F116" i="2"/>
  <c r="G116" i="2" s="1"/>
  <c r="F120" i="2"/>
  <c r="G120" i="2" s="1"/>
  <c r="F124" i="2"/>
  <c r="G124" i="2" s="1"/>
  <c r="F128" i="2"/>
  <c r="G128" i="2" s="1"/>
  <c r="F132" i="2"/>
  <c r="G132" i="2" s="1"/>
  <c r="F136" i="2"/>
  <c r="G136" i="2" s="1"/>
  <c r="F140" i="2"/>
  <c r="G140" i="2" s="1"/>
  <c r="F144" i="2"/>
  <c r="G144" i="2" s="1"/>
  <c r="F148" i="2"/>
  <c r="G148" i="2" s="1"/>
  <c r="F152" i="2"/>
  <c r="G152" i="2" s="1"/>
  <c r="F156" i="2"/>
  <c r="G156" i="2" s="1"/>
  <c r="F160" i="2"/>
  <c r="G160" i="2" s="1"/>
  <c r="F164" i="2"/>
  <c r="G164" i="2" s="1"/>
  <c r="F168" i="2"/>
  <c r="G168" i="2" s="1"/>
  <c r="F171" i="2"/>
  <c r="G171" i="2" s="1"/>
  <c r="F173" i="2"/>
  <c r="G173" i="2" s="1"/>
  <c r="F175" i="2"/>
  <c r="G175" i="2" s="1"/>
  <c r="F177" i="2"/>
  <c r="G177" i="2" s="1"/>
  <c r="F179" i="2"/>
  <c r="G179" i="2" s="1"/>
  <c r="F181" i="2"/>
  <c r="G181" i="2" s="1"/>
  <c r="F183" i="2"/>
  <c r="G183" i="2" s="1"/>
  <c r="F185" i="2"/>
  <c r="G185" i="2" s="1"/>
  <c r="F187" i="2"/>
  <c r="G187" i="2" s="1"/>
  <c r="F189" i="2"/>
  <c r="G189" i="2" s="1"/>
  <c r="F191" i="2"/>
  <c r="G191" i="2" s="1"/>
  <c r="F193" i="2"/>
  <c r="G193" i="2" s="1"/>
  <c r="F195" i="2"/>
  <c r="G195" i="2" s="1"/>
  <c r="F197" i="2"/>
  <c r="G197" i="2" s="1"/>
  <c r="F199" i="2"/>
  <c r="G199" i="2" s="1"/>
  <c r="F201" i="2"/>
  <c r="G201" i="2" s="1"/>
  <c r="F203" i="2"/>
  <c r="G203" i="2" s="1"/>
  <c r="F205" i="2"/>
  <c r="G205" i="2" s="1"/>
  <c r="F207" i="2"/>
  <c r="G207" i="2" s="1"/>
  <c r="F209" i="2"/>
  <c r="G209" i="2" s="1"/>
  <c r="F211" i="2"/>
  <c r="G211" i="2" s="1"/>
  <c r="F213" i="2"/>
  <c r="G213" i="2" s="1"/>
  <c r="F215" i="2"/>
  <c r="G215" i="2" s="1"/>
  <c r="F217" i="2"/>
  <c r="G217" i="2" s="1"/>
  <c r="F219" i="2"/>
  <c r="G219" i="2" s="1"/>
  <c r="F221" i="2"/>
  <c r="G221" i="2" s="1"/>
  <c r="F223" i="2"/>
  <c r="G223" i="2" s="1"/>
  <c r="F225" i="2"/>
  <c r="G225" i="2" s="1"/>
  <c r="F227" i="2"/>
  <c r="G227" i="2" s="1"/>
  <c r="F229" i="2"/>
  <c r="G229" i="2" s="1"/>
  <c r="F231" i="2"/>
  <c r="G231" i="2" s="1"/>
  <c r="F233" i="2"/>
  <c r="G233" i="2" s="1"/>
  <c r="F235" i="2"/>
  <c r="G235" i="2" s="1"/>
  <c r="F237" i="2"/>
  <c r="G237" i="2" s="1"/>
  <c r="F239" i="2"/>
  <c r="G239" i="2" s="1"/>
  <c r="F241" i="2"/>
  <c r="G241" i="2" s="1"/>
  <c r="F243" i="2"/>
  <c r="G243" i="2" s="1"/>
  <c r="F245" i="2"/>
  <c r="G245" i="2" s="1"/>
  <c r="F247" i="2"/>
  <c r="G247" i="2" s="1"/>
  <c r="F249" i="2"/>
  <c r="G249" i="2" s="1"/>
  <c r="F251" i="2"/>
  <c r="G251" i="2" s="1"/>
  <c r="F253" i="2"/>
  <c r="G253" i="2" s="1"/>
  <c r="F255" i="2"/>
  <c r="G255" i="2" s="1"/>
  <c r="F257" i="2"/>
  <c r="G257" i="2" s="1"/>
  <c r="F259" i="2"/>
  <c r="G259" i="2" s="1"/>
  <c r="F261" i="2"/>
  <c r="G261" i="2" s="1"/>
  <c r="F263" i="2"/>
  <c r="G263" i="2" s="1"/>
  <c r="F265" i="2"/>
  <c r="G265" i="2" s="1"/>
  <c r="F267" i="2"/>
  <c r="G267" i="2" s="1"/>
  <c r="F269" i="2"/>
  <c r="G269" i="2" s="1"/>
  <c r="F271" i="2"/>
  <c r="G271" i="2" s="1"/>
  <c r="F273" i="2"/>
  <c r="G273" i="2" s="1"/>
  <c r="F275" i="2"/>
  <c r="G275" i="2" s="1"/>
  <c r="F277" i="2"/>
  <c r="G277" i="2" s="1"/>
  <c r="F279" i="2"/>
  <c r="G279" i="2" s="1"/>
  <c r="F281" i="2"/>
  <c r="G281" i="2" s="1"/>
  <c r="F283" i="2"/>
  <c r="G283" i="2" s="1"/>
  <c r="F285" i="2"/>
  <c r="G285" i="2" s="1"/>
  <c r="F287" i="2"/>
  <c r="G287" i="2" s="1"/>
  <c r="F289" i="2"/>
  <c r="G289" i="2" s="1"/>
  <c r="F291" i="2"/>
  <c r="G291" i="2" s="1"/>
  <c r="F293" i="2"/>
  <c r="G293" i="2" s="1"/>
  <c r="F295" i="2"/>
  <c r="G295" i="2" s="1"/>
  <c r="F297" i="2"/>
  <c r="G297" i="2" s="1"/>
  <c r="F299" i="2"/>
  <c r="G299" i="2" s="1"/>
  <c r="F301" i="2"/>
  <c r="G301" i="2" s="1"/>
  <c r="F303" i="2"/>
  <c r="G303" i="2" s="1"/>
  <c r="F305" i="2"/>
  <c r="G305" i="2" s="1"/>
  <c r="F307" i="2"/>
  <c r="G307" i="2" s="1"/>
  <c r="F309" i="2"/>
  <c r="G309" i="2" s="1"/>
  <c r="F311" i="2"/>
  <c r="G311" i="2" s="1"/>
  <c r="F313" i="2"/>
  <c r="G313" i="2" s="1"/>
  <c r="F315" i="2"/>
  <c r="G315" i="2" s="1"/>
  <c r="F317" i="2"/>
  <c r="G317" i="2" s="1"/>
  <c r="F319" i="2"/>
  <c r="G319" i="2" s="1"/>
  <c r="F321" i="2"/>
  <c r="G321" i="2" s="1"/>
  <c r="F323" i="2"/>
  <c r="G323" i="2" s="1"/>
  <c r="F325" i="2"/>
  <c r="G325" i="2" s="1"/>
  <c r="F327" i="2"/>
  <c r="G327" i="2" s="1"/>
  <c r="F329" i="2"/>
  <c r="G329" i="2" s="1"/>
  <c r="F331" i="2"/>
  <c r="G331" i="2" s="1"/>
  <c r="F333" i="2"/>
  <c r="G333" i="2" s="1"/>
  <c r="F335" i="2"/>
  <c r="G335" i="2" s="1"/>
  <c r="F337" i="2"/>
  <c r="G337" i="2" s="1"/>
  <c r="F339" i="2"/>
  <c r="G339" i="2" s="1"/>
  <c r="F341" i="2"/>
  <c r="G341" i="2" s="1"/>
  <c r="F343" i="2"/>
  <c r="G343" i="2" s="1"/>
  <c r="F345" i="2"/>
  <c r="G345" i="2" s="1"/>
  <c r="F347" i="2"/>
  <c r="G347" i="2" s="1"/>
  <c r="F349" i="2"/>
  <c r="G349" i="2" s="1"/>
  <c r="F351" i="2"/>
  <c r="G351" i="2" s="1"/>
  <c r="F353" i="2"/>
  <c r="G353" i="2" s="1"/>
  <c r="F355" i="2"/>
  <c r="G355" i="2" s="1"/>
  <c r="F357" i="2"/>
  <c r="G357" i="2" s="1"/>
  <c r="F359" i="2"/>
  <c r="G359" i="2" s="1"/>
  <c r="F361" i="2"/>
  <c r="G361" i="2" s="1"/>
  <c r="F363" i="2"/>
  <c r="G363" i="2" s="1"/>
  <c r="F365" i="2"/>
  <c r="G365" i="2" s="1"/>
  <c r="F367" i="2"/>
  <c r="G367" i="2" s="1"/>
  <c r="F369" i="2"/>
  <c r="G369" i="2" s="1"/>
  <c r="F371" i="2"/>
  <c r="G371" i="2" s="1"/>
  <c r="F373" i="2"/>
  <c r="G373" i="2" s="1"/>
  <c r="F375" i="2"/>
  <c r="G375" i="2" s="1"/>
  <c r="F377" i="2"/>
  <c r="G377" i="2" s="1"/>
  <c r="F379" i="2"/>
  <c r="G379" i="2" s="1"/>
  <c r="F381" i="2"/>
  <c r="G381" i="2" s="1"/>
  <c r="F383" i="2"/>
  <c r="G383" i="2" s="1"/>
  <c r="F385" i="2"/>
  <c r="G385" i="2" s="1"/>
  <c r="F387" i="2"/>
  <c r="G387" i="2" s="1"/>
  <c r="F389" i="2"/>
  <c r="G389" i="2" s="1"/>
  <c r="F391" i="2"/>
  <c r="G391" i="2" s="1"/>
  <c r="F393" i="2"/>
  <c r="G393" i="2" s="1"/>
  <c r="F395" i="2"/>
  <c r="G395" i="2" s="1"/>
  <c r="F397" i="2"/>
  <c r="G397" i="2" s="1"/>
  <c r="F399" i="2"/>
  <c r="G399" i="2" s="1"/>
  <c r="F401" i="2"/>
  <c r="G401" i="2" s="1"/>
  <c r="F403" i="2"/>
  <c r="G403" i="2" s="1"/>
  <c r="F405" i="2"/>
  <c r="G405" i="2" s="1"/>
  <c r="F407" i="2"/>
  <c r="G407" i="2" s="1"/>
  <c r="F409" i="2"/>
  <c r="G409" i="2" s="1"/>
  <c r="F411" i="2"/>
  <c r="G411" i="2" s="1"/>
  <c r="F413" i="2"/>
  <c r="G413" i="2" s="1"/>
  <c r="F415" i="2"/>
  <c r="G415" i="2" s="1"/>
  <c r="F417" i="2"/>
  <c r="G417" i="2" s="1"/>
  <c r="F419" i="2"/>
  <c r="G419" i="2" s="1"/>
  <c r="F421" i="2"/>
  <c r="G421" i="2" s="1"/>
  <c r="F423" i="2"/>
  <c r="G423" i="2" s="1"/>
  <c r="F425" i="2"/>
  <c r="G425" i="2" s="1"/>
  <c r="F216" i="2"/>
  <c r="G216" i="2" s="1"/>
  <c r="F220" i="2"/>
  <c r="G220" i="2" s="1"/>
  <c r="F224" i="2"/>
  <c r="G224" i="2" s="1"/>
  <c r="F228" i="2"/>
  <c r="G228" i="2" s="1"/>
  <c r="F232" i="2"/>
  <c r="G232" i="2" s="1"/>
  <c r="F236" i="2"/>
  <c r="G236" i="2" s="1"/>
  <c r="F240" i="2"/>
  <c r="G240" i="2" s="1"/>
  <c r="F244" i="2"/>
  <c r="G244" i="2" s="1"/>
  <c r="F248" i="2"/>
  <c r="G248" i="2" s="1"/>
  <c r="F252" i="2"/>
  <c r="G252" i="2" s="1"/>
  <c r="F256" i="2"/>
  <c r="G256" i="2" s="1"/>
  <c r="F260" i="2"/>
  <c r="G260" i="2" s="1"/>
  <c r="F264" i="2"/>
  <c r="G264" i="2" s="1"/>
  <c r="F268" i="2"/>
  <c r="G268" i="2" s="1"/>
  <c r="F272" i="2"/>
  <c r="G272" i="2" s="1"/>
  <c r="F276" i="2"/>
  <c r="G276" i="2" s="1"/>
  <c r="F280" i="2"/>
  <c r="G280" i="2" s="1"/>
  <c r="F284" i="2"/>
  <c r="G284" i="2" s="1"/>
  <c r="F288" i="2"/>
  <c r="G288" i="2" s="1"/>
  <c r="F292" i="2"/>
  <c r="G292" i="2" s="1"/>
  <c r="F296" i="2"/>
  <c r="G296" i="2" s="1"/>
  <c r="F300" i="2"/>
  <c r="G300" i="2" s="1"/>
  <c r="F304" i="2"/>
  <c r="G304" i="2" s="1"/>
  <c r="F308" i="2"/>
  <c r="G308" i="2" s="1"/>
  <c r="F312" i="2"/>
  <c r="G312" i="2" s="1"/>
  <c r="F316" i="2"/>
  <c r="G316" i="2" s="1"/>
  <c r="F320" i="2"/>
  <c r="G320" i="2" s="1"/>
  <c r="F324" i="2"/>
  <c r="G324" i="2" s="1"/>
  <c r="F328" i="2"/>
  <c r="G328" i="2" s="1"/>
  <c r="F332" i="2"/>
  <c r="G332" i="2" s="1"/>
  <c r="F336" i="2"/>
  <c r="G336" i="2" s="1"/>
  <c r="F340" i="2"/>
  <c r="G340" i="2" s="1"/>
  <c r="F344" i="2"/>
  <c r="G344" i="2" s="1"/>
  <c r="F348" i="2"/>
  <c r="G348" i="2" s="1"/>
  <c r="F352" i="2"/>
  <c r="G352" i="2" s="1"/>
  <c r="F356" i="2"/>
  <c r="G356" i="2" s="1"/>
  <c r="F360" i="2"/>
  <c r="G360" i="2" s="1"/>
  <c r="F364" i="2"/>
  <c r="G364" i="2" s="1"/>
  <c r="F368" i="2"/>
  <c r="G368" i="2" s="1"/>
  <c r="F372" i="2"/>
  <c r="G372" i="2" s="1"/>
  <c r="F376" i="2"/>
  <c r="G376" i="2" s="1"/>
  <c r="F380" i="2"/>
  <c r="G380" i="2" s="1"/>
  <c r="F384" i="2"/>
  <c r="G384" i="2" s="1"/>
  <c r="F388" i="2"/>
  <c r="G388" i="2" s="1"/>
  <c r="F392" i="2"/>
  <c r="G392" i="2" s="1"/>
  <c r="F396" i="2"/>
  <c r="G396" i="2" s="1"/>
  <c r="F400" i="2"/>
  <c r="G400" i="2" s="1"/>
  <c r="F404" i="2"/>
  <c r="G404" i="2" s="1"/>
  <c r="F408" i="2"/>
  <c r="G408" i="2" s="1"/>
  <c r="F412" i="2"/>
  <c r="G412" i="2" s="1"/>
  <c r="F416" i="2"/>
  <c r="G416" i="2" s="1"/>
  <c r="F420" i="2"/>
  <c r="G420" i="2" s="1"/>
  <c r="F424" i="2"/>
  <c r="G424" i="2" s="1"/>
  <c r="F427" i="2"/>
  <c r="G427" i="2" s="1"/>
  <c r="F429" i="2"/>
  <c r="G429" i="2" s="1"/>
  <c r="F431" i="2"/>
  <c r="G431" i="2" s="1"/>
  <c r="F433" i="2"/>
  <c r="G433" i="2" s="1"/>
  <c r="F435" i="2"/>
  <c r="G435" i="2" s="1"/>
  <c r="F437" i="2"/>
  <c r="G437" i="2" s="1"/>
  <c r="F439" i="2"/>
  <c r="G439" i="2" s="1"/>
  <c r="F441" i="2"/>
  <c r="G441" i="2" s="1"/>
  <c r="F443" i="2"/>
  <c r="G443" i="2" s="1"/>
  <c r="F445" i="2"/>
  <c r="G445" i="2" s="1"/>
  <c r="F447" i="2"/>
  <c r="G447" i="2" s="1"/>
  <c r="F449" i="2"/>
  <c r="G449" i="2" s="1"/>
  <c r="F451" i="2"/>
  <c r="G451" i="2" s="1"/>
  <c r="F453" i="2"/>
  <c r="G453" i="2" s="1"/>
  <c r="F455" i="2"/>
  <c r="G455" i="2" s="1"/>
  <c r="F457" i="2"/>
  <c r="G457" i="2" s="1"/>
  <c r="F459" i="2"/>
  <c r="G459" i="2" s="1"/>
  <c r="F461" i="2"/>
  <c r="G461" i="2" s="1"/>
  <c r="F463" i="2"/>
  <c r="G463" i="2" s="1"/>
  <c r="F465" i="2"/>
  <c r="G465" i="2" s="1"/>
  <c r="F467" i="2"/>
  <c r="G467" i="2" s="1"/>
  <c r="F469" i="2"/>
  <c r="G469" i="2" s="1"/>
  <c r="F471" i="2"/>
  <c r="G471" i="2" s="1"/>
  <c r="F473" i="2"/>
  <c r="G473" i="2" s="1"/>
  <c r="F475" i="2"/>
  <c r="G475" i="2" s="1"/>
  <c r="F477" i="2"/>
  <c r="G477" i="2" s="1"/>
  <c r="F479" i="2"/>
  <c r="G479" i="2" s="1"/>
  <c r="F481" i="2"/>
  <c r="G481" i="2" s="1"/>
  <c r="F483" i="2"/>
  <c r="G483" i="2" s="1"/>
  <c r="F485" i="2"/>
  <c r="G485" i="2" s="1"/>
  <c r="F487" i="2"/>
  <c r="G487" i="2" s="1"/>
  <c r="F489" i="2"/>
  <c r="G489" i="2" s="1"/>
  <c r="F218" i="2"/>
  <c r="G218" i="2" s="1"/>
  <c r="F222" i="2"/>
  <c r="G222" i="2" s="1"/>
  <c r="F226" i="2"/>
  <c r="G226" i="2" s="1"/>
  <c r="F230" i="2"/>
  <c r="G230" i="2" s="1"/>
  <c r="F234" i="2"/>
  <c r="G234" i="2" s="1"/>
  <c r="F238" i="2"/>
  <c r="G238" i="2" s="1"/>
  <c r="F242" i="2"/>
  <c r="G242" i="2" s="1"/>
  <c r="F246" i="2"/>
  <c r="G246" i="2" s="1"/>
  <c r="F250" i="2"/>
  <c r="G250" i="2" s="1"/>
  <c r="F254" i="2"/>
  <c r="G254" i="2" s="1"/>
  <c r="F258" i="2"/>
  <c r="G258" i="2" s="1"/>
  <c r="F262" i="2"/>
  <c r="G262" i="2" s="1"/>
  <c r="F266" i="2"/>
  <c r="G266" i="2" s="1"/>
  <c r="F270" i="2"/>
  <c r="G270" i="2" s="1"/>
  <c r="F274" i="2"/>
  <c r="G274" i="2" s="1"/>
  <c r="F278" i="2"/>
  <c r="G278" i="2" s="1"/>
  <c r="F282" i="2"/>
  <c r="G282" i="2" s="1"/>
  <c r="F286" i="2"/>
  <c r="G286" i="2" s="1"/>
  <c r="F290" i="2"/>
  <c r="G290" i="2" s="1"/>
  <c r="F294" i="2"/>
  <c r="G294" i="2" s="1"/>
  <c r="F298" i="2"/>
  <c r="G298" i="2" s="1"/>
  <c r="F302" i="2"/>
  <c r="G302" i="2" s="1"/>
  <c r="F306" i="2"/>
  <c r="G306" i="2" s="1"/>
  <c r="F310" i="2"/>
  <c r="G310" i="2" s="1"/>
  <c r="F314" i="2"/>
  <c r="G314" i="2" s="1"/>
  <c r="F318" i="2"/>
  <c r="G318" i="2" s="1"/>
  <c r="F322" i="2"/>
  <c r="G322" i="2" s="1"/>
  <c r="F326" i="2"/>
  <c r="G326" i="2" s="1"/>
  <c r="F330" i="2"/>
  <c r="G330" i="2" s="1"/>
  <c r="F334" i="2"/>
  <c r="G334" i="2" s="1"/>
  <c r="F338" i="2"/>
  <c r="G338" i="2" s="1"/>
  <c r="F342" i="2"/>
  <c r="G342" i="2" s="1"/>
  <c r="F346" i="2"/>
  <c r="G346" i="2" s="1"/>
  <c r="F350" i="2"/>
  <c r="G350" i="2" s="1"/>
  <c r="F354" i="2"/>
  <c r="G354" i="2" s="1"/>
  <c r="F358" i="2"/>
  <c r="G358" i="2" s="1"/>
  <c r="F362" i="2"/>
  <c r="G362" i="2" s="1"/>
  <c r="F366" i="2"/>
  <c r="G366" i="2" s="1"/>
  <c r="F370" i="2"/>
  <c r="G370" i="2" s="1"/>
  <c r="F374" i="2"/>
  <c r="G374" i="2" s="1"/>
  <c r="F378" i="2"/>
  <c r="G378" i="2" s="1"/>
  <c r="F382" i="2"/>
  <c r="G382" i="2" s="1"/>
  <c r="F386" i="2"/>
  <c r="G386" i="2" s="1"/>
  <c r="F390" i="2"/>
  <c r="G390" i="2" s="1"/>
  <c r="F394" i="2"/>
  <c r="G394" i="2" s="1"/>
  <c r="F398" i="2"/>
  <c r="G398" i="2" s="1"/>
  <c r="F402" i="2"/>
  <c r="G402" i="2" s="1"/>
  <c r="F406" i="2"/>
  <c r="G406" i="2" s="1"/>
  <c r="F410" i="2"/>
  <c r="G410" i="2" s="1"/>
  <c r="F414" i="2"/>
  <c r="G414" i="2" s="1"/>
  <c r="F418" i="2"/>
  <c r="G418" i="2" s="1"/>
  <c r="F422" i="2"/>
  <c r="G422" i="2" s="1"/>
  <c r="F426" i="2"/>
  <c r="G426" i="2" s="1"/>
  <c r="F428" i="2"/>
  <c r="G428" i="2" s="1"/>
  <c r="F430" i="2"/>
  <c r="G430" i="2" s="1"/>
  <c r="F432" i="2"/>
  <c r="G432" i="2" s="1"/>
  <c r="F434" i="2"/>
  <c r="G434" i="2" s="1"/>
  <c r="F436" i="2"/>
  <c r="G436" i="2" s="1"/>
  <c r="F438" i="2"/>
  <c r="G438" i="2" s="1"/>
  <c r="F440" i="2"/>
  <c r="G440" i="2" s="1"/>
  <c r="F442" i="2"/>
  <c r="G442" i="2" s="1"/>
  <c r="F444" i="2"/>
  <c r="G444" i="2" s="1"/>
  <c r="F446" i="2"/>
  <c r="G446" i="2" s="1"/>
  <c r="F448" i="2"/>
  <c r="G448" i="2" s="1"/>
  <c r="F450" i="2"/>
  <c r="G450" i="2" s="1"/>
  <c r="F452" i="2"/>
  <c r="G452" i="2" s="1"/>
  <c r="F454" i="2"/>
  <c r="G454" i="2" s="1"/>
  <c r="F456" i="2"/>
  <c r="G456" i="2" s="1"/>
  <c r="F458" i="2"/>
  <c r="G458" i="2" s="1"/>
  <c r="F460" i="2"/>
  <c r="G460" i="2" s="1"/>
  <c r="F462" i="2"/>
  <c r="G462" i="2" s="1"/>
  <c r="F464" i="2"/>
  <c r="G464" i="2" s="1"/>
  <c r="F466" i="2"/>
  <c r="G466" i="2" s="1"/>
  <c r="F468" i="2"/>
  <c r="G468" i="2" s="1"/>
  <c r="F470" i="2"/>
  <c r="G470" i="2" s="1"/>
  <c r="F472" i="2"/>
  <c r="G472" i="2" s="1"/>
  <c r="F476" i="2"/>
  <c r="G476" i="2" s="1"/>
  <c r="F480" i="2"/>
  <c r="G480" i="2" s="1"/>
  <c r="F484" i="2"/>
  <c r="G484" i="2" s="1"/>
  <c r="F488" i="2"/>
  <c r="G488" i="2" s="1"/>
  <c r="F491" i="2"/>
  <c r="G491" i="2" s="1"/>
  <c r="F493" i="2"/>
  <c r="G493" i="2" s="1"/>
  <c r="F495" i="2"/>
  <c r="G495" i="2" s="1"/>
  <c r="F497" i="2"/>
  <c r="G497" i="2" s="1"/>
  <c r="F499" i="2"/>
  <c r="G499" i="2" s="1"/>
  <c r="F501" i="2"/>
  <c r="G501" i="2" s="1"/>
  <c r="F503" i="2"/>
  <c r="G503" i="2" s="1"/>
  <c r="F505" i="2"/>
  <c r="G505" i="2" s="1"/>
  <c r="F507" i="2"/>
  <c r="G507" i="2" s="1"/>
  <c r="F509" i="2"/>
  <c r="G509" i="2" s="1"/>
  <c r="F511" i="2"/>
  <c r="G511" i="2" s="1"/>
  <c r="F513" i="2"/>
  <c r="G513" i="2" s="1"/>
  <c r="F515" i="2"/>
  <c r="G515" i="2" s="1"/>
  <c r="F517" i="2"/>
  <c r="G517" i="2" s="1"/>
  <c r="F519" i="2"/>
  <c r="G519" i="2" s="1"/>
  <c r="F521" i="2"/>
  <c r="G521" i="2" s="1"/>
  <c r="F523" i="2"/>
  <c r="G523" i="2" s="1"/>
  <c r="F525" i="2"/>
  <c r="G525" i="2" s="1"/>
  <c r="F527" i="2"/>
  <c r="G527" i="2" s="1"/>
  <c r="F529" i="2"/>
  <c r="G529" i="2" s="1"/>
  <c r="F531" i="2"/>
  <c r="G531" i="2" s="1"/>
  <c r="F533" i="2"/>
  <c r="G533" i="2" s="1"/>
  <c r="F535" i="2"/>
  <c r="G535" i="2" s="1"/>
  <c r="F537" i="2"/>
  <c r="G537" i="2" s="1"/>
  <c r="F539" i="2"/>
  <c r="G539" i="2" s="1"/>
  <c r="F541" i="2"/>
  <c r="G541" i="2" s="1"/>
  <c r="F543" i="2"/>
  <c r="G543" i="2" s="1"/>
  <c r="F545" i="2"/>
  <c r="G545" i="2" s="1"/>
  <c r="F547" i="2"/>
  <c r="G547" i="2" s="1"/>
  <c r="F549" i="2"/>
  <c r="G549" i="2" s="1"/>
  <c r="F551" i="2"/>
  <c r="G551" i="2" s="1"/>
  <c r="F553" i="2"/>
  <c r="G553" i="2" s="1"/>
  <c r="F555" i="2"/>
  <c r="G555" i="2" s="1"/>
  <c r="F557" i="2"/>
  <c r="G557" i="2" s="1"/>
  <c r="F559" i="2"/>
  <c r="G559" i="2" s="1"/>
  <c r="F561" i="2"/>
  <c r="G561" i="2" s="1"/>
  <c r="F563" i="2"/>
  <c r="G563" i="2" s="1"/>
  <c r="F565" i="2"/>
  <c r="G565" i="2" s="1"/>
  <c r="F567" i="2"/>
  <c r="G567" i="2" s="1"/>
  <c r="F569" i="2"/>
  <c r="G569" i="2" s="1"/>
  <c r="F571" i="2"/>
  <c r="G571" i="2" s="1"/>
  <c r="F573" i="2"/>
  <c r="G573" i="2" s="1"/>
  <c r="F575" i="2"/>
  <c r="G575" i="2" s="1"/>
  <c r="F577" i="2"/>
  <c r="G577" i="2" s="1"/>
  <c r="F579" i="2"/>
  <c r="G579" i="2" s="1"/>
  <c r="F581" i="2"/>
  <c r="G581" i="2" s="1"/>
  <c r="F583" i="2"/>
  <c r="G583" i="2" s="1"/>
  <c r="F585" i="2"/>
  <c r="G585" i="2" s="1"/>
  <c r="F587" i="2"/>
  <c r="G587" i="2" s="1"/>
  <c r="F589" i="2"/>
  <c r="G589" i="2" s="1"/>
  <c r="F591" i="2"/>
  <c r="G591" i="2" s="1"/>
  <c r="F593" i="2"/>
  <c r="G593" i="2" s="1"/>
  <c r="F595" i="2"/>
  <c r="G595" i="2" s="1"/>
  <c r="F597" i="2"/>
  <c r="G597" i="2" s="1"/>
  <c r="F599" i="2"/>
  <c r="G599" i="2" s="1"/>
  <c r="F601" i="2"/>
  <c r="G601" i="2" s="1"/>
  <c r="F603" i="2"/>
  <c r="G603" i="2" s="1"/>
  <c r="F605" i="2"/>
  <c r="G605" i="2" s="1"/>
  <c r="F607" i="2"/>
  <c r="G607" i="2" s="1"/>
  <c r="F609" i="2"/>
  <c r="G609" i="2" s="1"/>
  <c r="F611" i="2"/>
  <c r="G611" i="2" s="1"/>
  <c r="F613" i="2"/>
  <c r="G613" i="2" s="1"/>
  <c r="F615" i="2"/>
  <c r="G615" i="2" s="1"/>
  <c r="F617" i="2"/>
  <c r="G617" i="2" s="1"/>
  <c r="F619" i="2"/>
  <c r="G619" i="2" s="1"/>
  <c r="F621" i="2"/>
  <c r="G621" i="2" s="1"/>
  <c r="F623" i="2"/>
  <c r="G623" i="2" s="1"/>
  <c r="F625" i="2"/>
  <c r="G625" i="2" s="1"/>
  <c r="F627" i="2"/>
  <c r="G627" i="2" s="1"/>
  <c r="F629" i="2"/>
  <c r="G629" i="2" s="1"/>
  <c r="F631" i="2"/>
  <c r="G631" i="2" s="1"/>
  <c r="F633" i="2"/>
  <c r="G633" i="2" s="1"/>
  <c r="F635" i="2"/>
  <c r="G635" i="2" s="1"/>
  <c r="F637" i="2"/>
  <c r="G637" i="2" s="1"/>
  <c r="F639" i="2"/>
  <c r="G639" i="2" s="1"/>
  <c r="F641" i="2"/>
  <c r="G641" i="2" s="1"/>
  <c r="F643" i="2"/>
  <c r="G643" i="2" s="1"/>
  <c r="F645" i="2"/>
  <c r="G645" i="2" s="1"/>
  <c r="F647" i="2"/>
  <c r="G647" i="2" s="1"/>
  <c r="F649" i="2"/>
  <c r="G649" i="2" s="1"/>
  <c r="F651" i="2"/>
  <c r="G651" i="2" s="1"/>
  <c r="F653" i="2"/>
  <c r="G653" i="2" s="1"/>
  <c r="F655" i="2"/>
  <c r="G655" i="2" s="1"/>
  <c r="F657" i="2"/>
  <c r="G657" i="2" s="1"/>
  <c r="F659" i="2"/>
  <c r="G659" i="2" s="1"/>
  <c r="F661" i="2"/>
  <c r="G661" i="2" s="1"/>
  <c r="F663" i="2"/>
  <c r="G663" i="2" s="1"/>
  <c r="F665" i="2"/>
  <c r="G665" i="2" s="1"/>
  <c r="F667" i="2"/>
  <c r="G667" i="2" s="1"/>
  <c r="F669" i="2"/>
  <c r="G669" i="2" s="1"/>
  <c r="F671" i="2"/>
  <c r="G671" i="2" s="1"/>
  <c r="F673" i="2"/>
  <c r="G673" i="2" s="1"/>
  <c r="F675" i="2"/>
  <c r="G675" i="2" s="1"/>
  <c r="F677" i="2"/>
  <c r="G677" i="2" s="1"/>
  <c r="F679" i="2"/>
  <c r="G679" i="2" s="1"/>
  <c r="F681" i="2"/>
  <c r="G681" i="2" s="1"/>
  <c r="F683" i="2"/>
  <c r="G683" i="2" s="1"/>
  <c r="F685" i="2"/>
  <c r="G685" i="2" s="1"/>
  <c r="F687" i="2"/>
  <c r="G687" i="2" s="1"/>
  <c r="F689" i="2"/>
  <c r="G689" i="2" s="1"/>
  <c r="F691" i="2"/>
  <c r="G691" i="2" s="1"/>
  <c r="F693" i="2"/>
  <c r="G693" i="2" s="1"/>
  <c r="F695" i="2"/>
  <c r="G695" i="2" s="1"/>
  <c r="F697" i="2"/>
  <c r="G697" i="2" s="1"/>
  <c r="F699" i="2"/>
  <c r="G699" i="2" s="1"/>
  <c r="F701" i="2"/>
  <c r="G701" i="2" s="1"/>
  <c r="F703" i="2"/>
  <c r="G703" i="2" s="1"/>
  <c r="F705" i="2"/>
  <c r="G705" i="2" s="1"/>
  <c r="F707" i="2"/>
  <c r="G707" i="2" s="1"/>
  <c r="F709" i="2"/>
  <c r="G709" i="2" s="1"/>
  <c r="F711" i="2"/>
  <c r="G711" i="2" s="1"/>
  <c r="F713" i="2"/>
  <c r="G713" i="2" s="1"/>
  <c r="F715" i="2"/>
  <c r="G715" i="2" s="1"/>
  <c r="F717" i="2"/>
  <c r="G717" i="2" s="1"/>
  <c r="F719" i="2"/>
  <c r="G719" i="2" s="1"/>
  <c r="F721" i="2"/>
  <c r="G721" i="2" s="1"/>
  <c r="F723" i="2"/>
  <c r="G723" i="2" s="1"/>
  <c r="F725" i="2"/>
  <c r="G725" i="2" s="1"/>
  <c r="F727" i="2"/>
  <c r="G727" i="2" s="1"/>
  <c r="F729" i="2"/>
  <c r="G729" i="2" s="1"/>
  <c r="F731" i="2"/>
  <c r="G731" i="2" s="1"/>
  <c r="F733" i="2"/>
  <c r="G733" i="2" s="1"/>
  <c r="F735" i="2"/>
  <c r="G735" i="2" s="1"/>
  <c r="F737" i="2"/>
  <c r="G737" i="2" s="1"/>
  <c r="F739" i="2"/>
  <c r="G739" i="2" s="1"/>
  <c r="F741" i="2"/>
  <c r="G741" i="2" s="1"/>
  <c r="F743" i="2"/>
  <c r="G743" i="2" s="1"/>
  <c r="F745" i="2"/>
  <c r="G745" i="2" s="1"/>
  <c r="F747" i="2"/>
  <c r="G747" i="2" s="1"/>
  <c r="F749" i="2"/>
  <c r="G749" i="2" s="1"/>
  <c r="F751" i="2"/>
  <c r="G751" i="2" s="1"/>
  <c r="F753" i="2"/>
  <c r="G753" i="2" s="1"/>
  <c r="F755" i="2"/>
  <c r="G755" i="2" s="1"/>
  <c r="F757" i="2"/>
  <c r="G757" i="2" s="1"/>
  <c r="F759" i="2"/>
  <c r="G759" i="2" s="1"/>
  <c r="F761" i="2"/>
  <c r="G761" i="2" s="1"/>
  <c r="F763" i="2"/>
  <c r="G763" i="2" s="1"/>
  <c r="F765" i="2"/>
  <c r="G765" i="2" s="1"/>
  <c r="F767" i="2"/>
  <c r="G767" i="2" s="1"/>
  <c r="F769" i="2"/>
  <c r="G769" i="2" s="1"/>
  <c r="F771" i="2"/>
  <c r="G771" i="2" s="1"/>
  <c r="F773" i="2"/>
  <c r="G773" i="2" s="1"/>
  <c r="F775" i="2"/>
  <c r="G775" i="2" s="1"/>
  <c r="F777" i="2"/>
  <c r="G777" i="2" s="1"/>
  <c r="F779" i="2"/>
  <c r="G779" i="2" s="1"/>
  <c r="F781" i="2"/>
  <c r="G781" i="2" s="1"/>
  <c r="F783" i="2"/>
  <c r="G783" i="2" s="1"/>
  <c r="F785" i="2"/>
  <c r="G785" i="2" s="1"/>
  <c r="F787" i="2"/>
  <c r="G787" i="2" s="1"/>
  <c r="F789" i="2"/>
  <c r="G789" i="2" s="1"/>
  <c r="F791" i="2"/>
  <c r="G791" i="2" s="1"/>
  <c r="F793" i="2"/>
  <c r="G793" i="2" s="1"/>
  <c r="F795" i="2"/>
  <c r="G795" i="2" s="1"/>
  <c r="F797" i="2"/>
  <c r="G797" i="2" s="1"/>
  <c r="F799" i="2"/>
  <c r="G799" i="2" s="1"/>
  <c r="F801" i="2"/>
  <c r="G801" i="2" s="1"/>
  <c r="F803" i="2"/>
  <c r="G803" i="2" s="1"/>
  <c r="F805" i="2"/>
  <c r="G805" i="2" s="1"/>
  <c r="F807" i="2"/>
  <c r="G807" i="2" s="1"/>
  <c r="F809" i="2"/>
  <c r="G809" i="2" s="1"/>
  <c r="F811" i="2"/>
  <c r="G811" i="2" s="1"/>
  <c r="F813" i="2"/>
  <c r="G813" i="2" s="1"/>
  <c r="F815" i="2"/>
  <c r="G815" i="2" s="1"/>
  <c r="F817" i="2"/>
  <c r="G817" i="2" s="1"/>
  <c r="F819" i="2"/>
  <c r="G819" i="2" s="1"/>
  <c r="F474" i="2"/>
  <c r="G474" i="2" s="1"/>
  <c r="F478" i="2"/>
  <c r="G478" i="2" s="1"/>
  <c r="F482" i="2"/>
  <c r="G482" i="2" s="1"/>
  <c r="F486" i="2"/>
  <c r="G486" i="2" s="1"/>
  <c r="F490" i="2"/>
  <c r="G490" i="2" s="1"/>
  <c r="F492" i="2"/>
  <c r="G492" i="2" s="1"/>
  <c r="F494" i="2"/>
  <c r="G494" i="2" s="1"/>
  <c r="F496" i="2"/>
  <c r="G496" i="2" s="1"/>
  <c r="F498" i="2"/>
  <c r="G498" i="2" s="1"/>
  <c r="F500" i="2"/>
  <c r="G500" i="2" s="1"/>
  <c r="F502" i="2"/>
  <c r="G502" i="2" s="1"/>
  <c r="F504" i="2"/>
  <c r="G504" i="2" s="1"/>
  <c r="F506" i="2"/>
  <c r="G506" i="2" s="1"/>
  <c r="F508" i="2"/>
  <c r="G508" i="2" s="1"/>
  <c r="F510" i="2"/>
  <c r="G510" i="2" s="1"/>
  <c r="F512" i="2"/>
  <c r="G512" i="2" s="1"/>
  <c r="F514" i="2"/>
  <c r="G514" i="2" s="1"/>
  <c r="F516" i="2"/>
  <c r="G516" i="2" s="1"/>
  <c r="F518" i="2"/>
  <c r="G518" i="2" s="1"/>
  <c r="F520" i="2"/>
  <c r="G520" i="2" s="1"/>
  <c r="F522" i="2"/>
  <c r="G522" i="2" s="1"/>
  <c r="F524" i="2"/>
  <c r="G524" i="2" s="1"/>
  <c r="F526" i="2"/>
  <c r="G526" i="2" s="1"/>
  <c r="F528" i="2"/>
  <c r="G528" i="2" s="1"/>
  <c r="F530" i="2"/>
  <c r="G530" i="2" s="1"/>
  <c r="F532" i="2"/>
  <c r="G532" i="2" s="1"/>
  <c r="F534" i="2"/>
  <c r="G534" i="2" s="1"/>
  <c r="F536" i="2"/>
  <c r="G536" i="2" s="1"/>
  <c r="F538" i="2"/>
  <c r="G538" i="2" s="1"/>
  <c r="F540" i="2"/>
  <c r="G540" i="2" s="1"/>
  <c r="F542" i="2"/>
  <c r="G542" i="2" s="1"/>
  <c r="F544" i="2"/>
  <c r="G544" i="2" s="1"/>
  <c r="F546" i="2"/>
  <c r="G546" i="2" s="1"/>
  <c r="F548" i="2"/>
  <c r="G548" i="2" s="1"/>
  <c r="F550" i="2"/>
  <c r="G550" i="2" s="1"/>
  <c r="F552" i="2"/>
  <c r="G552" i="2" s="1"/>
  <c r="F554" i="2"/>
  <c r="G554" i="2" s="1"/>
  <c r="F556" i="2"/>
  <c r="G556" i="2" s="1"/>
  <c r="F558" i="2"/>
  <c r="G558" i="2" s="1"/>
  <c r="F560" i="2"/>
  <c r="G560" i="2" s="1"/>
  <c r="F562" i="2"/>
  <c r="G562" i="2" s="1"/>
  <c r="F564" i="2"/>
  <c r="G564" i="2" s="1"/>
  <c r="F566" i="2"/>
  <c r="G566" i="2" s="1"/>
  <c r="F568" i="2"/>
  <c r="G568" i="2" s="1"/>
  <c r="F570" i="2"/>
  <c r="G570" i="2" s="1"/>
  <c r="F572" i="2"/>
  <c r="G572" i="2" s="1"/>
  <c r="F574" i="2"/>
  <c r="G574" i="2" s="1"/>
  <c r="F576" i="2"/>
  <c r="G576" i="2" s="1"/>
  <c r="F578" i="2"/>
  <c r="G578" i="2" s="1"/>
  <c r="F580" i="2"/>
  <c r="G580" i="2" s="1"/>
  <c r="F582" i="2"/>
  <c r="G582" i="2" s="1"/>
  <c r="F584" i="2"/>
  <c r="G584" i="2" s="1"/>
  <c r="F586" i="2"/>
  <c r="G586" i="2" s="1"/>
  <c r="F588" i="2"/>
  <c r="G588" i="2" s="1"/>
  <c r="F590" i="2"/>
  <c r="G590" i="2" s="1"/>
  <c r="F592" i="2"/>
  <c r="G592" i="2" s="1"/>
  <c r="F594" i="2"/>
  <c r="G594" i="2" s="1"/>
  <c r="F596" i="2"/>
  <c r="G596" i="2" s="1"/>
  <c r="F598" i="2"/>
  <c r="G598" i="2" s="1"/>
  <c r="F600" i="2"/>
  <c r="G600" i="2" s="1"/>
  <c r="F602" i="2"/>
  <c r="G602" i="2" s="1"/>
  <c r="F604" i="2"/>
  <c r="G604" i="2" s="1"/>
  <c r="F606" i="2"/>
  <c r="G606" i="2" s="1"/>
  <c r="F608" i="2"/>
  <c r="G608" i="2" s="1"/>
  <c r="F610" i="2"/>
  <c r="G610" i="2" s="1"/>
  <c r="F612" i="2"/>
  <c r="G612" i="2" s="1"/>
  <c r="F614" i="2"/>
  <c r="G614" i="2" s="1"/>
  <c r="F616" i="2"/>
  <c r="G616" i="2" s="1"/>
  <c r="F618" i="2"/>
  <c r="G618" i="2" s="1"/>
  <c r="F620" i="2"/>
  <c r="G620" i="2" s="1"/>
  <c r="F622" i="2"/>
  <c r="G622" i="2" s="1"/>
  <c r="F624" i="2"/>
  <c r="G624" i="2" s="1"/>
  <c r="F626" i="2"/>
  <c r="G626" i="2" s="1"/>
  <c r="F628" i="2"/>
  <c r="G628" i="2" s="1"/>
  <c r="F630" i="2"/>
  <c r="G630" i="2" s="1"/>
  <c r="F632" i="2"/>
  <c r="G632" i="2" s="1"/>
  <c r="F634" i="2"/>
  <c r="G634" i="2" s="1"/>
  <c r="F636" i="2"/>
  <c r="G636" i="2" s="1"/>
  <c r="F638" i="2"/>
  <c r="G638" i="2" s="1"/>
  <c r="F640" i="2"/>
  <c r="G640" i="2" s="1"/>
  <c r="F642" i="2"/>
  <c r="G642" i="2" s="1"/>
  <c r="F644" i="2"/>
  <c r="G644" i="2" s="1"/>
  <c r="F646" i="2"/>
  <c r="G646" i="2" s="1"/>
  <c r="F648" i="2"/>
  <c r="G648" i="2" s="1"/>
  <c r="F650" i="2"/>
  <c r="G650" i="2" s="1"/>
  <c r="F652" i="2"/>
  <c r="G652" i="2" s="1"/>
  <c r="F654" i="2"/>
  <c r="G654" i="2" s="1"/>
  <c r="F656" i="2"/>
  <c r="G656" i="2" s="1"/>
  <c r="F658" i="2"/>
  <c r="G658" i="2" s="1"/>
  <c r="F660" i="2"/>
  <c r="G660" i="2" s="1"/>
  <c r="F662" i="2"/>
  <c r="G662" i="2" s="1"/>
  <c r="F664" i="2"/>
  <c r="G664" i="2" s="1"/>
  <c r="F666" i="2"/>
  <c r="G666" i="2" s="1"/>
  <c r="F668" i="2"/>
  <c r="G668" i="2" s="1"/>
  <c r="F670" i="2"/>
  <c r="G670" i="2" s="1"/>
  <c r="F672" i="2"/>
  <c r="G672" i="2" s="1"/>
  <c r="F674" i="2"/>
  <c r="G674" i="2" s="1"/>
  <c r="F676" i="2"/>
  <c r="G676" i="2" s="1"/>
  <c r="F678" i="2"/>
  <c r="G678" i="2" s="1"/>
  <c r="F680" i="2"/>
  <c r="G680" i="2" s="1"/>
  <c r="F682" i="2"/>
  <c r="G682" i="2" s="1"/>
  <c r="F684" i="2"/>
  <c r="G684" i="2" s="1"/>
  <c r="F686" i="2"/>
  <c r="G686" i="2" s="1"/>
  <c r="F688" i="2"/>
  <c r="G688" i="2" s="1"/>
  <c r="F690" i="2"/>
  <c r="G690" i="2" s="1"/>
  <c r="F692" i="2"/>
  <c r="G692" i="2" s="1"/>
  <c r="F694" i="2"/>
  <c r="G694" i="2" s="1"/>
  <c r="F696" i="2"/>
  <c r="G696" i="2" s="1"/>
  <c r="F698" i="2"/>
  <c r="G698" i="2" s="1"/>
  <c r="F700" i="2"/>
  <c r="G700" i="2" s="1"/>
  <c r="F702" i="2"/>
  <c r="G702" i="2" s="1"/>
  <c r="F704" i="2"/>
  <c r="G704" i="2" s="1"/>
  <c r="F706" i="2"/>
  <c r="G706" i="2" s="1"/>
  <c r="F708" i="2"/>
  <c r="G708" i="2" s="1"/>
  <c r="F710" i="2"/>
  <c r="G710" i="2" s="1"/>
  <c r="F712" i="2"/>
  <c r="G712" i="2" s="1"/>
  <c r="F714" i="2"/>
  <c r="G714" i="2" s="1"/>
  <c r="F716" i="2"/>
  <c r="G716" i="2" s="1"/>
  <c r="F718" i="2"/>
  <c r="G718" i="2" s="1"/>
  <c r="F720" i="2"/>
  <c r="G720" i="2" s="1"/>
  <c r="F722" i="2"/>
  <c r="G722" i="2" s="1"/>
  <c r="F724" i="2"/>
  <c r="G724" i="2" s="1"/>
  <c r="F726" i="2"/>
  <c r="G726" i="2" s="1"/>
  <c r="F728" i="2"/>
  <c r="G728" i="2" s="1"/>
  <c r="F730" i="2"/>
  <c r="G730" i="2" s="1"/>
  <c r="F732" i="2"/>
  <c r="G732" i="2" s="1"/>
  <c r="F734" i="2"/>
  <c r="G734" i="2" s="1"/>
  <c r="F736" i="2"/>
  <c r="G736" i="2" s="1"/>
  <c r="F738" i="2"/>
  <c r="G738" i="2" s="1"/>
  <c r="F740" i="2"/>
  <c r="G740" i="2" s="1"/>
  <c r="F742" i="2"/>
  <c r="G742" i="2" s="1"/>
  <c r="F744" i="2"/>
  <c r="G744" i="2" s="1"/>
  <c r="F746" i="2"/>
  <c r="G746" i="2" s="1"/>
  <c r="F748" i="2"/>
  <c r="G748" i="2" s="1"/>
  <c r="F750" i="2"/>
  <c r="G750" i="2" s="1"/>
  <c r="F752" i="2"/>
  <c r="G752" i="2" s="1"/>
  <c r="F754" i="2"/>
  <c r="G754" i="2" s="1"/>
  <c r="F756" i="2"/>
  <c r="G756" i="2" s="1"/>
  <c r="F758" i="2"/>
  <c r="G758" i="2" s="1"/>
  <c r="F760" i="2"/>
  <c r="G760" i="2" s="1"/>
  <c r="F762" i="2"/>
  <c r="G762" i="2" s="1"/>
  <c r="F764" i="2"/>
  <c r="G764" i="2" s="1"/>
  <c r="F766" i="2"/>
  <c r="G766" i="2" s="1"/>
  <c r="F768" i="2"/>
  <c r="G768" i="2" s="1"/>
  <c r="F770" i="2"/>
  <c r="G770" i="2" s="1"/>
  <c r="F772" i="2"/>
  <c r="G772" i="2" s="1"/>
  <c r="F774" i="2"/>
  <c r="G774" i="2" s="1"/>
  <c r="F776" i="2"/>
  <c r="G776" i="2" s="1"/>
  <c r="F778" i="2"/>
  <c r="G778" i="2" s="1"/>
  <c r="F780" i="2"/>
  <c r="G780" i="2" s="1"/>
  <c r="F782" i="2"/>
  <c r="G782" i="2" s="1"/>
  <c r="F784" i="2"/>
  <c r="G784" i="2" s="1"/>
  <c r="F786" i="2"/>
  <c r="G786" i="2" s="1"/>
  <c r="F788" i="2"/>
  <c r="G788" i="2" s="1"/>
  <c r="F790" i="2"/>
  <c r="G790" i="2" s="1"/>
  <c r="F792" i="2"/>
  <c r="G792" i="2" s="1"/>
  <c r="F794" i="2"/>
  <c r="G794" i="2" s="1"/>
  <c r="F796" i="2"/>
  <c r="G796" i="2" s="1"/>
  <c r="F798" i="2"/>
  <c r="G798" i="2" s="1"/>
  <c r="F800" i="2"/>
  <c r="G800" i="2" s="1"/>
  <c r="F802" i="2"/>
  <c r="G802" i="2" s="1"/>
  <c r="F804" i="2"/>
  <c r="G804" i="2" s="1"/>
  <c r="F806" i="2"/>
  <c r="G806" i="2" s="1"/>
  <c r="F808" i="2"/>
  <c r="G808" i="2" s="1"/>
  <c r="F810" i="2"/>
  <c r="G810" i="2" s="1"/>
  <c r="F812" i="2"/>
  <c r="G812" i="2" s="1"/>
  <c r="F814" i="2"/>
  <c r="G814" i="2" s="1"/>
  <c r="F816" i="2"/>
  <c r="G816" i="2" s="1"/>
  <c r="F818" i="2"/>
  <c r="G818" i="2" s="1"/>
  <c r="F820" i="2"/>
  <c r="G820" i="2" s="1"/>
  <c r="F822" i="2"/>
  <c r="G822" i="2" s="1"/>
  <c r="F824" i="2"/>
  <c r="G824" i="2" s="1"/>
  <c r="F826" i="2"/>
  <c r="G826" i="2" s="1"/>
  <c r="F828" i="2"/>
  <c r="G828" i="2" s="1"/>
  <c r="F830" i="2"/>
  <c r="G830" i="2" s="1"/>
  <c r="F832" i="2"/>
  <c r="G832" i="2" s="1"/>
  <c r="F834" i="2"/>
  <c r="G834" i="2" s="1"/>
  <c r="F836" i="2"/>
  <c r="G836" i="2" s="1"/>
  <c r="F838" i="2"/>
  <c r="G838" i="2" s="1"/>
  <c r="F840" i="2"/>
  <c r="G840" i="2" s="1"/>
  <c r="F842" i="2"/>
  <c r="G842" i="2" s="1"/>
  <c r="F844" i="2"/>
  <c r="G844" i="2" s="1"/>
  <c r="F846" i="2"/>
  <c r="G846" i="2" s="1"/>
  <c r="F848" i="2"/>
  <c r="G848" i="2" s="1"/>
  <c r="F850" i="2"/>
  <c r="G850" i="2" s="1"/>
  <c r="F852" i="2"/>
  <c r="G852" i="2" s="1"/>
  <c r="F854" i="2"/>
  <c r="G854" i="2" s="1"/>
  <c r="F856" i="2"/>
  <c r="G856" i="2" s="1"/>
  <c r="F858" i="2"/>
  <c r="G858" i="2" s="1"/>
  <c r="F860" i="2"/>
  <c r="G860" i="2" s="1"/>
  <c r="F862" i="2"/>
  <c r="G862" i="2" s="1"/>
  <c r="F864" i="2"/>
  <c r="G864" i="2" s="1"/>
  <c r="F866" i="2"/>
  <c r="G866" i="2" s="1"/>
  <c r="F868" i="2"/>
  <c r="G868" i="2" s="1"/>
  <c r="F870" i="2"/>
  <c r="G870" i="2" s="1"/>
  <c r="F872" i="2"/>
  <c r="G872" i="2" s="1"/>
  <c r="F874" i="2"/>
  <c r="G874" i="2" s="1"/>
  <c r="F876" i="2"/>
  <c r="G876" i="2" s="1"/>
  <c r="F878" i="2"/>
  <c r="G878" i="2" s="1"/>
  <c r="F880" i="2"/>
  <c r="G880" i="2" s="1"/>
  <c r="F882" i="2"/>
  <c r="G882" i="2" s="1"/>
  <c r="F884" i="2"/>
  <c r="G884" i="2" s="1"/>
  <c r="F886" i="2"/>
  <c r="G886" i="2" s="1"/>
  <c r="F888" i="2"/>
  <c r="G888" i="2" s="1"/>
  <c r="F890" i="2"/>
  <c r="G890" i="2" s="1"/>
  <c r="F892" i="2"/>
  <c r="G892" i="2" s="1"/>
  <c r="F894" i="2"/>
  <c r="G894" i="2" s="1"/>
  <c r="F896" i="2"/>
  <c r="G896" i="2" s="1"/>
  <c r="F898" i="2"/>
  <c r="G898" i="2" s="1"/>
  <c r="F900" i="2"/>
  <c r="G900" i="2" s="1"/>
  <c r="F902" i="2"/>
  <c r="G902" i="2" s="1"/>
  <c r="F904" i="2"/>
  <c r="G904" i="2" s="1"/>
  <c r="F906" i="2"/>
  <c r="G906" i="2" s="1"/>
  <c r="F908" i="2"/>
  <c r="G908" i="2" s="1"/>
  <c r="F910" i="2"/>
  <c r="G910" i="2" s="1"/>
  <c r="F912" i="2"/>
  <c r="G912" i="2" s="1"/>
  <c r="F914" i="2"/>
  <c r="G914" i="2" s="1"/>
  <c r="F916" i="2"/>
  <c r="G916" i="2" s="1"/>
  <c r="F918" i="2"/>
  <c r="G918" i="2" s="1"/>
  <c r="F920" i="2"/>
  <c r="G920" i="2" s="1"/>
  <c r="F922" i="2"/>
  <c r="G922" i="2" s="1"/>
  <c r="F924" i="2"/>
  <c r="G924" i="2" s="1"/>
  <c r="F926" i="2"/>
  <c r="G926" i="2" s="1"/>
  <c r="F928" i="2"/>
  <c r="G928" i="2" s="1"/>
  <c r="F930" i="2"/>
  <c r="G930" i="2" s="1"/>
  <c r="F932" i="2"/>
  <c r="G932" i="2" s="1"/>
  <c r="F934" i="2"/>
  <c r="G934" i="2" s="1"/>
  <c r="F936" i="2"/>
  <c r="G936" i="2" s="1"/>
  <c r="F938" i="2"/>
  <c r="G938" i="2" s="1"/>
  <c r="F940" i="2"/>
  <c r="G940" i="2" s="1"/>
  <c r="F942" i="2"/>
  <c r="G942" i="2" s="1"/>
  <c r="F944" i="2"/>
  <c r="G944" i="2" s="1"/>
  <c r="F946" i="2"/>
  <c r="G946" i="2" s="1"/>
  <c r="F948" i="2"/>
  <c r="G948" i="2" s="1"/>
  <c r="F950" i="2"/>
  <c r="G950" i="2" s="1"/>
  <c r="F952" i="2"/>
  <c r="G952" i="2" s="1"/>
  <c r="F954" i="2"/>
  <c r="G954" i="2" s="1"/>
  <c r="F956" i="2"/>
  <c r="G956" i="2" s="1"/>
  <c r="F958" i="2"/>
  <c r="G958" i="2" s="1"/>
  <c r="F960" i="2"/>
  <c r="G960" i="2" s="1"/>
  <c r="F962" i="2"/>
  <c r="G962" i="2" s="1"/>
  <c r="F964" i="2"/>
  <c r="G964" i="2" s="1"/>
  <c r="F966" i="2"/>
  <c r="G966" i="2" s="1"/>
  <c r="F968" i="2"/>
  <c r="G968" i="2" s="1"/>
  <c r="F970" i="2"/>
  <c r="G970" i="2" s="1"/>
  <c r="F972" i="2"/>
  <c r="G972" i="2" s="1"/>
  <c r="F974" i="2"/>
  <c r="G974" i="2" s="1"/>
  <c r="F976" i="2"/>
  <c r="G976" i="2" s="1"/>
  <c r="F978" i="2"/>
  <c r="G978" i="2" s="1"/>
  <c r="F980" i="2"/>
  <c r="G980" i="2" s="1"/>
  <c r="F982" i="2"/>
  <c r="G982" i="2" s="1"/>
  <c r="F984" i="2"/>
  <c r="G984" i="2" s="1"/>
  <c r="F986" i="2"/>
  <c r="G986" i="2" s="1"/>
  <c r="F988" i="2"/>
  <c r="G988" i="2" s="1"/>
  <c r="F990" i="2"/>
  <c r="G990" i="2" s="1"/>
  <c r="F992" i="2"/>
  <c r="G992" i="2" s="1"/>
  <c r="F994" i="2"/>
  <c r="G994" i="2" s="1"/>
  <c r="F996" i="2"/>
  <c r="G996" i="2" s="1"/>
  <c r="F998" i="2"/>
  <c r="G998" i="2" s="1"/>
  <c r="F1000" i="2"/>
  <c r="G1000" i="2" s="1"/>
  <c r="F1002" i="2"/>
  <c r="G1002" i="2" s="1"/>
  <c r="F1004" i="2"/>
  <c r="G1004" i="2" s="1"/>
  <c r="F1006" i="2"/>
  <c r="G1006" i="2" s="1"/>
  <c r="F1008" i="2"/>
  <c r="G1008" i="2" s="1"/>
  <c r="F1010" i="2"/>
  <c r="G1010" i="2" s="1"/>
  <c r="F1012" i="2"/>
  <c r="G1012" i="2" s="1"/>
  <c r="F1014" i="2"/>
  <c r="G1014" i="2" s="1"/>
  <c r="F1016" i="2"/>
  <c r="G1016" i="2" s="1"/>
  <c r="F1018" i="2"/>
  <c r="G1018" i="2" s="1"/>
  <c r="F1020" i="2"/>
  <c r="G1020" i="2" s="1"/>
  <c r="F1022" i="2"/>
  <c r="G1022" i="2" s="1"/>
  <c r="F1024" i="2"/>
  <c r="G1024" i="2" s="1"/>
  <c r="F1026" i="2"/>
  <c r="G1026" i="2" s="1"/>
  <c r="F1028" i="2"/>
  <c r="G1028" i="2" s="1"/>
  <c r="F1030" i="2"/>
  <c r="G1030" i="2" s="1"/>
  <c r="F1032" i="2"/>
  <c r="G1032" i="2" s="1"/>
  <c r="F1034" i="2"/>
  <c r="G1034" i="2" s="1"/>
  <c r="F1036" i="2"/>
  <c r="G1036" i="2" s="1"/>
  <c r="F1038" i="2"/>
  <c r="G1038" i="2" s="1"/>
  <c r="F1040" i="2"/>
  <c r="G1040" i="2" s="1"/>
  <c r="F1042" i="2"/>
  <c r="G1042" i="2" s="1"/>
  <c r="F1044" i="2"/>
  <c r="G1044" i="2" s="1"/>
  <c r="F1046" i="2"/>
  <c r="G1046" i="2" s="1"/>
  <c r="F1048" i="2"/>
  <c r="G1048" i="2" s="1"/>
  <c r="F1050" i="2"/>
  <c r="G1050" i="2" s="1"/>
  <c r="F1052" i="2"/>
  <c r="G1052" i="2" s="1"/>
  <c r="F1054" i="2"/>
  <c r="G1054" i="2" s="1"/>
  <c r="F1056" i="2"/>
  <c r="G1056" i="2" s="1"/>
  <c r="F1058" i="2"/>
  <c r="G1058" i="2" s="1"/>
  <c r="F1060" i="2"/>
  <c r="G1060" i="2" s="1"/>
  <c r="F1062" i="2"/>
  <c r="G1062" i="2" s="1"/>
  <c r="F1064" i="2"/>
  <c r="G1064" i="2" s="1"/>
  <c r="F1066" i="2"/>
  <c r="G1066" i="2" s="1"/>
  <c r="F1068" i="2"/>
  <c r="G1068" i="2" s="1"/>
  <c r="F1070" i="2"/>
  <c r="G1070" i="2" s="1"/>
  <c r="F1072" i="2"/>
  <c r="G1072" i="2" s="1"/>
  <c r="F1074" i="2"/>
  <c r="G1074" i="2" s="1"/>
  <c r="F1076" i="2"/>
  <c r="G1076" i="2" s="1"/>
  <c r="F1078" i="2"/>
  <c r="G1078" i="2" s="1"/>
  <c r="F1080" i="2"/>
  <c r="G1080" i="2" s="1"/>
  <c r="F1082" i="2"/>
  <c r="G1082" i="2" s="1"/>
  <c r="F1084" i="2"/>
  <c r="G1084" i="2" s="1"/>
  <c r="F1086" i="2"/>
  <c r="G1086" i="2" s="1"/>
  <c r="F1088" i="2"/>
  <c r="G1088" i="2" s="1"/>
  <c r="F1090" i="2"/>
  <c r="G1090" i="2" s="1"/>
  <c r="F1092" i="2"/>
  <c r="G1092" i="2" s="1"/>
  <c r="F1094" i="2"/>
  <c r="G1094" i="2" s="1"/>
  <c r="F1096" i="2"/>
  <c r="G1096" i="2" s="1"/>
  <c r="F1098" i="2"/>
  <c r="G1098" i="2" s="1"/>
  <c r="F1100" i="2"/>
  <c r="G1100" i="2" s="1"/>
  <c r="F1102" i="2"/>
  <c r="G1102" i="2" s="1"/>
  <c r="F1104" i="2"/>
  <c r="G1104" i="2" s="1"/>
  <c r="F1106" i="2"/>
  <c r="G1106" i="2" s="1"/>
  <c r="F1108" i="2"/>
  <c r="G1108" i="2" s="1"/>
  <c r="F1110" i="2"/>
  <c r="G1110" i="2" s="1"/>
  <c r="F1112" i="2"/>
  <c r="G1112" i="2" s="1"/>
  <c r="F1114" i="2"/>
  <c r="G1114" i="2" s="1"/>
  <c r="F1116" i="2"/>
  <c r="G1116" i="2" s="1"/>
  <c r="F1118" i="2"/>
  <c r="G1118" i="2" s="1"/>
  <c r="F1120" i="2"/>
  <c r="G1120" i="2" s="1"/>
  <c r="F1122" i="2"/>
  <c r="G1122" i="2" s="1"/>
  <c r="F1124" i="2"/>
  <c r="G1124" i="2" s="1"/>
  <c r="F1126" i="2"/>
  <c r="G1126" i="2" s="1"/>
  <c r="F1128" i="2"/>
  <c r="G1128" i="2" s="1"/>
  <c r="F1130" i="2"/>
  <c r="G1130" i="2" s="1"/>
  <c r="F1132" i="2"/>
  <c r="G1132" i="2" s="1"/>
  <c r="F1134" i="2"/>
  <c r="G1134" i="2" s="1"/>
  <c r="F1136" i="2"/>
  <c r="G1136" i="2" s="1"/>
  <c r="F1138" i="2"/>
  <c r="G1138" i="2" s="1"/>
  <c r="F1140" i="2"/>
  <c r="G1140" i="2" s="1"/>
  <c r="F1142" i="2"/>
  <c r="G1142" i="2" s="1"/>
  <c r="F1144" i="2"/>
  <c r="G1144" i="2" s="1"/>
  <c r="F1146" i="2"/>
  <c r="G1146" i="2" s="1"/>
  <c r="F1148" i="2"/>
  <c r="G1148" i="2" s="1"/>
  <c r="F1150" i="2"/>
  <c r="G1150" i="2" s="1"/>
  <c r="F1152" i="2"/>
  <c r="G1152" i="2" s="1"/>
  <c r="F1154" i="2"/>
  <c r="G1154" i="2" s="1"/>
  <c r="F1156" i="2"/>
  <c r="G1156" i="2" s="1"/>
  <c r="F1158" i="2"/>
  <c r="G1158" i="2" s="1"/>
  <c r="F1160" i="2"/>
  <c r="G1160" i="2" s="1"/>
  <c r="F1162" i="2"/>
  <c r="G1162" i="2" s="1"/>
  <c r="F1164" i="2"/>
  <c r="G1164" i="2" s="1"/>
  <c r="F1166" i="2"/>
  <c r="G1166" i="2" s="1"/>
  <c r="F1168" i="2"/>
  <c r="G1168" i="2" s="1"/>
  <c r="F1170" i="2"/>
  <c r="G1170" i="2" s="1"/>
  <c r="F1172" i="2"/>
  <c r="G1172" i="2" s="1"/>
  <c r="F1174" i="2"/>
  <c r="G1174" i="2" s="1"/>
  <c r="F1176" i="2"/>
  <c r="G1176" i="2" s="1"/>
  <c r="F1178" i="2"/>
  <c r="G1178" i="2" s="1"/>
  <c r="F1180" i="2"/>
  <c r="G1180" i="2" s="1"/>
  <c r="F1182" i="2"/>
  <c r="G1182" i="2" s="1"/>
  <c r="F1184" i="2"/>
  <c r="G1184" i="2" s="1"/>
  <c r="F1186" i="2"/>
  <c r="G1186" i="2" s="1"/>
  <c r="F1188" i="2"/>
  <c r="G1188" i="2" s="1"/>
  <c r="F1190" i="2"/>
  <c r="G1190" i="2" s="1"/>
  <c r="F1192" i="2"/>
  <c r="G1192" i="2" s="1"/>
  <c r="F1194" i="2"/>
  <c r="G1194" i="2" s="1"/>
  <c r="F1196" i="2"/>
  <c r="G1196" i="2" s="1"/>
  <c r="F1198" i="2"/>
  <c r="G1198" i="2" s="1"/>
  <c r="F1200" i="2"/>
  <c r="G1200" i="2" s="1"/>
  <c r="F1202" i="2"/>
  <c r="G1202" i="2" s="1"/>
  <c r="F1204" i="2"/>
  <c r="G1204" i="2" s="1"/>
  <c r="F1206" i="2"/>
  <c r="G1206" i="2" s="1"/>
  <c r="F1208" i="2"/>
  <c r="G1208" i="2" s="1"/>
  <c r="F1210" i="2"/>
  <c r="G1210" i="2" s="1"/>
  <c r="F1212" i="2"/>
  <c r="G1212" i="2" s="1"/>
  <c r="F1214" i="2"/>
  <c r="G1214" i="2" s="1"/>
  <c r="F1216" i="2"/>
  <c r="G1216" i="2" s="1"/>
  <c r="F1218" i="2"/>
  <c r="G1218" i="2" s="1"/>
  <c r="F1220" i="2"/>
  <c r="G1220" i="2" s="1"/>
  <c r="F1222" i="2"/>
  <c r="G1222" i="2" s="1"/>
  <c r="F1224" i="2"/>
  <c r="G1224" i="2" s="1"/>
  <c r="F1226" i="2"/>
  <c r="G1226" i="2" s="1"/>
  <c r="F1228" i="2"/>
  <c r="G1228" i="2" s="1"/>
  <c r="F1230" i="2"/>
  <c r="G1230" i="2" s="1"/>
  <c r="F1232" i="2"/>
  <c r="G1232" i="2" s="1"/>
  <c r="F1234" i="2"/>
  <c r="G1234" i="2" s="1"/>
  <c r="F1236" i="2"/>
  <c r="G1236" i="2" s="1"/>
  <c r="F1238" i="2"/>
  <c r="G1238" i="2" s="1"/>
  <c r="F1240" i="2"/>
  <c r="G1240" i="2" s="1"/>
  <c r="F1242" i="2"/>
  <c r="G1242" i="2" s="1"/>
  <c r="F1244" i="2"/>
  <c r="G1244" i="2" s="1"/>
  <c r="F1246" i="2"/>
  <c r="G1246" i="2" s="1"/>
  <c r="F1248" i="2"/>
  <c r="G1248" i="2" s="1"/>
  <c r="F1250" i="2"/>
  <c r="G1250" i="2" s="1"/>
  <c r="F1252" i="2"/>
  <c r="G1252" i="2" s="1"/>
  <c r="F1254" i="2"/>
  <c r="G1254" i="2" s="1"/>
  <c r="F1256" i="2"/>
  <c r="G1256" i="2" s="1"/>
  <c r="F1258" i="2"/>
  <c r="G1258" i="2" s="1"/>
  <c r="F1260" i="2"/>
  <c r="G1260" i="2" s="1"/>
  <c r="F1262" i="2"/>
  <c r="G1262" i="2" s="1"/>
  <c r="F1264" i="2"/>
  <c r="G1264" i="2" s="1"/>
  <c r="F1266" i="2"/>
  <c r="G1266" i="2" s="1"/>
  <c r="F1268" i="2"/>
  <c r="G1268" i="2" s="1"/>
  <c r="F1270" i="2"/>
  <c r="G1270" i="2" s="1"/>
  <c r="F1272" i="2"/>
  <c r="G1272" i="2" s="1"/>
  <c r="F1274" i="2"/>
  <c r="G1274" i="2" s="1"/>
  <c r="F1276" i="2"/>
  <c r="G1276" i="2" s="1"/>
  <c r="F1278" i="2"/>
  <c r="G1278" i="2" s="1"/>
  <c r="F1280" i="2"/>
  <c r="G1280" i="2" s="1"/>
  <c r="F1282" i="2"/>
  <c r="G1282" i="2" s="1"/>
  <c r="F1284" i="2"/>
  <c r="G1284" i="2" s="1"/>
  <c r="F1286" i="2"/>
  <c r="G1286" i="2" s="1"/>
  <c r="F1288" i="2"/>
  <c r="G1288" i="2" s="1"/>
  <c r="F1290" i="2"/>
  <c r="G1290" i="2" s="1"/>
  <c r="F1292" i="2"/>
  <c r="G1292" i="2" s="1"/>
  <c r="F1294" i="2"/>
  <c r="G1294" i="2" s="1"/>
  <c r="F1296" i="2"/>
  <c r="G1296" i="2" s="1"/>
  <c r="F1298" i="2"/>
  <c r="G1298" i="2" s="1"/>
  <c r="F1300" i="2"/>
  <c r="G1300" i="2" s="1"/>
  <c r="F1302" i="2"/>
  <c r="G1302" i="2" s="1"/>
  <c r="F1304" i="2"/>
  <c r="G1304" i="2" s="1"/>
  <c r="F1306" i="2"/>
  <c r="G1306" i="2" s="1"/>
  <c r="F1308" i="2"/>
  <c r="G1308" i="2" s="1"/>
  <c r="F1310" i="2"/>
  <c r="G1310" i="2" s="1"/>
  <c r="F1312" i="2"/>
  <c r="G1312" i="2" s="1"/>
  <c r="F1314" i="2"/>
  <c r="G1314" i="2" s="1"/>
  <c r="F1316" i="2"/>
  <c r="G1316" i="2" s="1"/>
  <c r="F1318" i="2"/>
  <c r="G1318" i="2" s="1"/>
  <c r="F1320" i="2"/>
  <c r="G1320" i="2" s="1"/>
  <c r="F1322" i="2"/>
  <c r="G1322" i="2" s="1"/>
  <c r="F1324" i="2"/>
  <c r="G1324" i="2" s="1"/>
  <c r="F1326" i="2"/>
  <c r="G1326" i="2" s="1"/>
  <c r="F1328" i="2"/>
  <c r="G1328" i="2" s="1"/>
  <c r="F1330" i="2"/>
  <c r="G1330" i="2" s="1"/>
  <c r="F1332" i="2"/>
  <c r="G1332" i="2" s="1"/>
  <c r="F1334" i="2"/>
  <c r="G1334" i="2" s="1"/>
  <c r="F1336" i="2"/>
  <c r="G1336" i="2" s="1"/>
  <c r="F1338" i="2"/>
  <c r="G1338" i="2" s="1"/>
  <c r="F1340" i="2"/>
  <c r="G1340" i="2" s="1"/>
  <c r="F1342" i="2"/>
  <c r="G1342" i="2" s="1"/>
  <c r="F1344" i="2"/>
  <c r="G1344" i="2" s="1"/>
  <c r="F1346" i="2"/>
  <c r="G1346" i="2" s="1"/>
  <c r="F1348" i="2"/>
  <c r="G1348" i="2" s="1"/>
  <c r="F1350" i="2"/>
  <c r="G1350" i="2" s="1"/>
  <c r="F1352" i="2"/>
  <c r="G1352" i="2" s="1"/>
  <c r="F1354" i="2"/>
  <c r="G1354" i="2" s="1"/>
  <c r="F1356" i="2"/>
  <c r="G1356" i="2" s="1"/>
  <c r="F1358" i="2"/>
  <c r="G1358" i="2" s="1"/>
  <c r="F1360" i="2"/>
  <c r="G1360" i="2" s="1"/>
  <c r="F1362" i="2"/>
  <c r="G1362" i="2" s="1"/>
  <c r="F1364" i="2"/>
  <c r="G1364" i="2" s="1"/>
  <c r="F1366" i="2"/>
  <c r="G1366" i="2" s="1"/>
  <c r="F1368" i="2"/>
  <c r="G1368" i="2" s="1"/>
  <c r="F1370" i="2"/>
  <c r="G1370" i="2" s="1"/>
  <c r="F1372" i="2"/>
  <c r="G1372" i="2" s="1"/>
  <c r="F1374" i="2"/>
  <c r="G1374" i="2" s="1"/>
  <c r="F1376" i="2"/>
  <c r="G1376" i="2" s="1"/>
  <c r="F1378" i="2"/>
  <c r="G1378" i="2" s="1"/>
  <c r="F1380" i="2"/>
  <c r="G1380" i="2" s="1"/>
  <c r="F1382" i="2"/>
  <c r="G1382" i="2" s="1"/>
  <c r="F1384" i="2"/>
  <c r="G1384" i="2" s="1"/>
  <c r="F1386" i="2"/>
  <c r="G1386" i="2" s="1"/>
  <c r="F1388" i="2"/>
  <c r="G1388" i="2" s="1"/>
  <c r="F1390" i="2"/>
  <c r="G1390" i="2" s="1"/>
  <c r="F1392" i="2"/>
  <c r="G1392" i="2" s="1"/>
  <c r="F1394" i="2"/>
  <c r="G1394" i="2" s="1"/>
  <c r="F1396" i="2"/>
  <c r="G1396" i="2" s="1"/>
  <c r="F1398" i="2"/>
  <c r="G1398" i="2" s="1"/>
  <c r="F1400" i="2"/>
  <c r="G1400" i="2" s="1"/>
  <c r="F1402" i="2"/>
  <c r="G1402" i="2" s="1"/>
  <c r="F1404" i="2"/>
  <c r="G1404" i="2" s="1"/>
  <c r="F1406" i="2"/>
  <c r="G1406" i="2" s="1"/>
  <c r="F1408" i="2"/>
  <c r="G1408" i="2" s="1"/>
  <c r="F1410" i="2"/>
  <c r="G1410" i="2" s="1"/>
  <c r="F1412" i="2"/>
  <c r="G1412" i="2" s="1"/>
  <c r="F1414" i="2"/>
  <c r="G1414" i="2" s="1"/>
  <c r="F1416" i="2"/>
  <c r="G1416" i="2" s="1"/>
  <c r="F1418" i="2"/>
  <c r="G1418" i="2" s="1"/>
  <c r="F1420" i="2"/>
  <c r="G1420" i="2" s="1"/>
  <c r="F1422" i="2"/>
  <c r="G1422" i="2" s="1"/>
  <c r="F1424" i="2"/>
  <c r="G1424" i="2" s="1"/>
  <c r="F1426" i="2"/>
  <c r="G1426" i="2" s="1"/>
  <c r="F1428" i="2"/>
  <c r="G1428" i="2" s="1"/>
  <c r="F1430" i="2"/>
  <c r="G1430" i="2" s="1"/>
  <c r="F1432" i="2"/>
  <c r="G1432" i="2" s="1"/>
  <c r="F1434" i="2"/>
  <c r="G1434" i="2" s="1"/>
  <c r="F1436" i="2"/>
  <c r="G1436" i="2" s="1"/>
  <c r="F1438" i="2"/>
  <c r="G1438" i="2" s="1"/>
  <c r="F1440" i="2"/>
  <c r="G1440" i="2" s="1"/>
  <c r="F1442" i="2"/>
  <c r="G1442" i="2" s="1"/>
  <c r="F1444" i="2"/>
  <c r="G1444" i="2" s="1"/>
  <c r="F1446" i="2"/>
  <c r="G1446" i="2" s="1"/>
  <c r="F1448" i="2"/>
  <c r="G1448" i="2" s="1"/>
  <c r="F1450" i="2"/>
  <c r="G1450" i="2" s="1"/>
  <c r="F1452" i="2"/>
  <c r="G1452" i="2" s="1"/>
  <c r="F1454" i="2"/>
  <c r="G1454" i="2" s="1"/>
  <c r="F1456" i="2"/>
  <c r="G1456" i="2" s="1"/>
  <c r="F1458" i="2"/>
  <c r="G1458" i="2" s="1"/>
  <c r="F1460" i="2"/>
  <c r="G1460" i="2" s="1"/>
  <c r="F1462" i="2"/>
  <c r="G1462" i="2" s="1"/>
  <c r="F1464" i="2"/>
  <c r="G1464" i="2" s="1"/>
  <c r="F1466" i="2"/>
  <c r="G1466" i="2" s="1"/>
  <c r="F1468" i="2"/>
  <c r="G1468" i="2" s="1"/>
  <c r="F1470" i="2"/>
  <c r="G1470" i="2" s="1"/>
  <c r="F1472" i="2"/>
  <c r="G1472" i="2" s="1"/>
  <c r="F1474" i="2"/>
  <c r="G1474" i="2" s="1"/>
  <c r="F1476" i="2"/>
  <c r="G1476" i="2" s="1"/>
  <c r="F1478" i="2"/>
  <c r="G1478" i="2" s="1"/>
  <c r="F1480" i="2"/>
  <c r="G1480" i="2" s="1"/>
  <c r="F1482" i="2"/>
  <c r="G1482" i="2" s="1"/>
  <c r="F1484" i="2"/>
  <c r="G1484" i="2" s="1"/>
  <c r="F1486" i="2"/>
  <c r="G1486" i="2" s="1"/>
  <c r="F1488" i="2"/>
  <c r="G1488" i="2" s="1"/>
  <c r="F1490" i="2"/>
  <c r="G1490" i="2" s="1"/>
  <c r="F1492" i="2"/>
  <c r="G1492" i="2" s="1"/>
  <c r="F1494" i="2"/>
  <c r="G1494" i="2" s="1"/>
  <c r="F1496" i="2"/>
  <c r="G1496" i="2" s="1"/>
  <c r="F1498" i="2"/>
  <c r="G1498" i="2" s="1"/>
  <c r="F1500" i="2"/>
  <c r="G1500" i="2" s="1"/>
  <c r="F821" i="2"/>
  <c r="G821" i="2" s="1"/>
  <c r="F823" i="2"/>
  <c r="G823" i="2" s="1"/>
  <c r="F825" i="2"/>
  <c r="G825" i="2" s="1"/>
  <c r="F827" i="2"/>
  <c r="G827" i="2" s="1"/>
  <c r="F829" i="2"/>
  <c r="G829" i="2" s="1"/>
  <c r="F831" i="2"/>
  <c r="G831" i="2" s="1"/>
  <c r="F833" i="2"/>
  <c r="G833" i="2" s="1"/>
  <c r="F835" i="2"/>
  <c r="G835" i="2" s="1"/>
  <c r="F837" i="2"/>
  <c r="G837" i="2" s="1"/>
  <c r="F839" i="2"/>
  <c r="G839" i="2" s="1"/>
  <c r="F841" i="2"/>
  <c r="G841" i="2" s="1"/>
  <c r="F843" i="2"/>
  <c r="G843" i="2" s="1"/>
  <c r="F845" i="2"/>
  <c r="G845" i="2" s="1"/>
  <c r="F847" i="2"/>
  <c r="G847" i="2" s="1"/>
  <c r="F849" i="2"/>
  <c r="G849" i="2" s="1"/>
  <c r="F851" i="2"/>
  <c r="G851" i="2" s="1"/>
  <c r="F853" i="2"/>
  <c r="G853" i="2" s="1"/>
  <c r="F855" i="2"/>
  <c r="G855" i="2" s="1"/>
  <c r="F857" i="2"/>
  <c r="G857" i="2" s="1"/>
  <c r="F859" i="2"/>
  <c r="G859" i="2" s="1"/>
  <c r="F861" i="2"/>
  <c r="G861" i="2" s="1"/>
  <c r="F863" i="2"/>
  <c r="G863" i="2" s="1"/>
  <c r="F865" i="2"/>
  <c r="G865" i="2" s="1"/>
  <c r="F867" i="2"/>
  <c r="G867" i="2" s="1"/>
  <c r="F869" i="2"/>
  <c r="G869" i="2" s="1"/>
  <c r="F871" i="2"/>
  <c r="G871" i="2" s="1"/>
  <c r="F873" i="2"/>
  <c r="G873" i="2" s="1"/>
  <c r="F875" i="2"/>
  <c r="G875" i="2" s="1"/>
  <c r="F877" i="2"/>
  <c r="G877" i="2" s="1"/>
  <c r="F879" i="2"/>
  <c r="G879" i="2" s="1"/>
  <c r="F881" i="2"/>
  <c r="G881" i="2" s="1"/>
  <c r="F883" i="2"/>
  <c r="G883" i="2" s="1"/>
  <c r="F885" i="2"/>
  <c r="G885" i="2" s="1"/>
  <c r="F887" i="2"/>
  <c r="G887" i="2" s="1"/>
  <c r="F889" i="2"/>
  <c r="G889" i="2" s="1"/>
  <c r="F891" i="2"/>
  <c r="G891" i="2" s="1"/>
  <c r="F893" i="2"/>
  <c r="G893" i="2" s="1"/>
  <c r="F895" i="2"/>
  <c r="G895" i="2" s="1"/>
  <c r="F897" i="2"/>
  <c r="G897" i="2" s="1"/>
  <c r="F899" i="2"/>
  <c r="G899" i="2" s="1"/>
  <c r="F901" i="2"/>
  <c r="G901" i="2" s="1"/>
  <c r="F903" i="2"/>
  <c r="G903" i="2" s="1"/>
  <c r="F905" i="2"/>
  <c r="G905" i="2" s="1"/>
  <c r="F907" i="2"/>
  <c r="G907" i="2" s="1"/>
  <c r="F909" i="2"/>
  <c r="G909" i="2" s="1"/>
  <c r="F911" i="2"/>
  <c r="G911" i="2" s="1"/>
  <c r="F913" i="2"/>
  <c r="G913" i="2" s="1"/>
  <c r="F915" i="2"/>
  <c r="G915" i="2" s="1"/>
  <c r="F917" i="2"/>
  <c r="G917" i="2" s="1"/>
  <c r="F919" i="2"/>
  <c r="G919" i="2" s="1"/>
  <c r="F921" i="2"/>
  <c r="G921" i="2" s="1"/>
  <c r="F923" i="2"/>
  <c r="G923" i="2" s="1"/>
  <c r="F925" i="2"/>
  <c r="G925" i="2" s="1"/>
  <c r="F927" i="2"/>
  <c r="G927" i="2" s="1"/>
  <c r="F929" i="2"/>
  <c r="G929" i="2" s="1"/>
  <c r="F931" i="2"/>
  <c r="G931" i="2" s="1"/>
  <c r="F933" i="2"/>
  <c r="G933" i="2" s="1"/>
  <c r="F935" i="2"/>
  <c r="G935" i="2" s="1"/>
  <c r="F937" i="2"/>
  <c r="G937" i="2" s="1"/>
  <c r="F939" i="2"/>
  <c r="G939" i="2" s="1"/>
  <c r="F941" i="2"/>
  <c r="G941" i="2" s="1"/>
  <c r="F943" i="2"/>
  <c r="G943" i="2" s="1"/>
  <c r="F945" i="2"/>
  <c r="G945" i="2" s="1"/>
  <c r="F947" i="2"/>
  <c r="G947" i="2" s="1"/>
  <c r="F949" i="2"/>
  <c r="G949" i="2" s="1"/>
  <c r="F951" i="2"/>
  <c r="G951" i="2" s="1"/>
  <c r="F953" i="2"/>
  <c r="G953" i="2" s="1"/>
  <c r="F955" i="2"/>
  <c r="G955" i="2" s="1"/>
  <c r="F957" i="2"/>
  <c r="G957" i="2" s="1"/>
  <c r="F959" i="2"/>
  <c r="G959" i="2" s="1"/>
  <c r="F961" i="2"/>
  <c r="G961" i="2" s="1"/>
  <c r="F963" i="2"/>
  <c r="G963" i="2" s="1"/>
  <c r="F965" i="2"/>
  <c r="G965" i="2" s="1"/>
  <c r="F967" i="2"/>
  <c r="G967" i="2" s="1"/>
  <c r="F969" i="2"/>
  <c r="G969" i="2" s="1"/>
  <c r="F971" i="2"/>
  <c r="G971" i="2" s="1"/>
  <c r="F973" i="2"/>
  <c r="G973" i="2" s="1"/>
  <c r="F975" i="2"/>
  <c r="G975" i="2" s="1"/>
  <c r="F977" i="2"/>
  <c r="G977" i="2" s="1"/>
  <c r="F979" i="2"/>
  <c r="G979" i="2" s="1"/>
  <c r="F981" i="2"/>
  <c r="G981" i="2" s="1"/>
  <c r="F983" i="2"/>
  <c r="G983" i="2" s="1"/>
  <c r="F985" i="2"/>
  <c r="G985" i="2" s="1"/>
  <c r="F987" i="2"/>
  <c r="G987" i="2" s="1"/>
  <c r="F989" i="2"/>
  <c r="G989" i="2" s="1"/>
  <c r="F991" i="2"/>
  <c r="G991" i="2" s="1"/>
  <c r="F993" i="2"/>
  <c r="G993" i="2" s="1"/>
  <c r="F995" i="2"/>
  <c r="G995" i="2" s="1"/>
  <c r="F997" i="2"/>
  <c r="G997" i="2" s="1"/>
  <c r="F999" i="2"/>
  <c r="G999" i="2" s="1"/>
  <c r="F1001" i="2"/>
  <c r="G1001" i="2" s="1"/>
  <c r="F1003" i="2"/>
  <c r="G1003" i="2" s="1"/>
  <c r="F1005" i="2"/>
  <c r="G1005" i="2" s="1"/>
  <c r="F1007" i="2"/>
  <c r="G1007" i="2" s="1"/>
  <c r="F1009" i="2"/>
  <c r="G1009" i="2" s="1"/>
  <c r="F1011" i="2"/>
  <c r="G1011" i="2" s="1"/>
  <c r="F1013" i="2"/>
  <c r="G1013" i="2" s="1"/>
  <c r="F1015" i="2"/>
  <c r="G1015" i="2" s="1"/>
  <c r="F1017" i="2"/>
  <c r="G1017" i="2" s="1"/>
  <c r="F1019" i="2"/>
  <c r="G1019" i="2" s="1"/>
  <c r="F1021" i="2"/>
  <c r="G1021" i="2" s="1"/>
  <c r="F1023" i="2"/>
  <c r="G1023" i="2" s="1"/>
  <c r="F1025" i="2"/>
  <c r="G1025" i="2" s="1"/>
  <c r="F1027" i="2"/>
  <c r="G1027" i="2" s="1"/>
  <c r="F1029" i="2"/>
  <c r="G1029" i="2" s="1"/>
  <c r="F1031" i="2"/>
  <c r="G1031" i="2" s="1"/>
  <c r="F1033" i="2"/>
  <c r="G1033" i="2" s="1"/>
  <c r="F1035" i="2"/>
  <c r="G1035" i="2" s="1"/>
  <c r="F1037" i="2"/>
  <c r="G1037" i="2" s="1"/>
  <c r="F1039" i="2"/>
  <c r="G1039" i="2" s="1"/>
  <c r="F1041" i="2"/>
  <c r="G1041" i="2" s="1"/>
  <c r="F1043" i="2"/>
  <c r="G1043" i="2" s="1"/>
  <c r="F1045" i="2"/>
  <c r="G1045" i="2" s="1"/>
  <c r="F1047" i="2"/>
  <c r="G1047" i="2" s="1"/>
  <c r="F1049" i="2"/>
  <c r="G1049" i="2" s="1"/>
  <c r="F1051" i="2"/>
  <c r="G1051" i="2" s="1"/>
  <c r="F1053" i="2"/>
  <c r="G1053" i="2" s="1"/>
  <c r="F1055" i="2"/>
  <c r="G1055" i="2" s="1"/>
  <c r="F1057" i="2"/>
  <c r="G1057" i="2" s="1"/>
  <c r="F1059" i="2"/>
  <c r="G1059" i="2" s="1"/>
  <c r="F1061" i="2"/>
  <c r="G1061" i="2" s="1"/>
  <c r="F1063" i="2"/>
  <c r="G1063" i="2" s="1"/>
  <c r="F1065" i="2"/>
  <c r="G1065" i="2" s="1"/>
  <c r="F1067" i="2"/>
  <c r="G1067" i="2" s="1"/>
  <c r="F1069" i="2"/>
  <c r="G1069" i="2" s="1"/>
  <c r="F1071" i="2"/>
  <c r="G1071" i="2" s="1"/>
  <c r="F1073" i="2"/>
  <c r="G1073" i="2" s="1"/>
  <c r="F1075" i="2"/>
  <c r="G1075" i="2" s="1"/>
  <c r="F1077" i="2"/>
  <c r="G1077" i="2" s="1"/>
  <c r="F1079" i="2"/>
  <c r="G1079" i="2" s="1"/>
  <c r="F1081" i="2"/>
  <c r="G1081" i="2" s="1"/>
  <c r="F1083" i="2"/>
  <c r="G1083" i="2" s="1"/>
  <c r="F1085" i="2"/>
  <c r="G1085" i="2" s="1"/>
  <c r="F1087" i="2"/>
  <c r="G1087" i="2" s="1"/>
  <c r="F1089" i="2"/>
  <c r="G1089" i="2" s="1"/>
  <c r="F1091" i="2"/>
  <c r="G1091" i="2" s="1"/>
  <c r="F1093" i="2"/>
  <c r="G1093" i="2" s="1"/>
  <c r="F1095" i="2"/>
  <c r="G1095" i="2" s="1"/>
  <c r="F1097" i="2"/>
  <c r="G1097" i="2" s="1"/>
  <c r="F1099" i="2"/>
  <c r="G1099" i="2" s="1"/>
  <c r="F1101" i="2"/>
  <c r="G1101" i="2" s="1"/>
  <c r="F1103" i="2"/>
  <c r="G1103" i="2" s="1"/>
  <c r="F1105" i="2"/>
  <c r="G1105" i="2" s="1"/>
  <c r="F1107" i="2"/>
  <c r="G1107" i="2" s="1"/>
  <c r="F1109" i="2"/>
  <c r="G1109" i="2" s="1"/>
  <c r="F1111" i="2"/>
  <c r="G1111" i="2" s="1"/>
  <c r="F1113" i="2"/>
  <c r="G1113" i="2" s="1"/>
  <c r="F1115" i="2"/>
  <c r="G1115" i="2" s="1"/>
  <c r="F1117" i="2"/>
  <c r="G1117" i="2" s="1"/>
  <c r="F1119" i="2"/>
  <c r="G1119" i="2" s="1"/>
  <c r="F1121" i="2"/>
  <c r="G1121" i="2" s="1"/>
  <c r="F1123" i="2"/>
  <c r="G1123" i="2" s="1"/>
  <c r="F1125" i="2"/>
  <c r="G1125" i="2" s="1"/>
  <c r="F1127" i="2"/>
  <c r="G1127" i="2" s="1"/>
  <c r="F1129" i="2"/>
  <c r="G1129" i="2" s="1"/>
  <c r="F1131" i="2"/>
  <c r="G1131" i="2" s="1"/>
  <c r="F1133" i="2"/>
  <c r="G1133" i="2" s="1"/>
  <c r="F1135" i="2"/>
  <c r="G1135" i="2" s="1"/>
  <c r="F1137" i="2"/>
  <c r="G1137" i="2" s="1"/>
  <c r="F1139" i="2"/>
  <c r="G1139" i="2" s="1"/>
  <c r="F1141" i="2"/>
  <c r="G1141" i="2" s="1"/>
  <c r="F1143" i="2"/>
  <c r="G1143" i="2" s="1"/>
  <c r="F1145" i="2"/>
  <c r="G1145" i="2" s="1"/>
  <c r="F1147" i="2"/>
  <c r="G1147" i="2" s="1"/>
  <c r="F1149" i="2"/>
  <c r="G1149" i="2" s="1"/>
  <c r="F1151" i="2"/>
  <c r="G1151" i="2" s="1"/>
  <c r="F1153" i="2"/>
  <c r="G1153" i="2" s="1"/>
  <c r="F1155" i="2"/>
  <c r="G1155" i="2" s="1"/>
  <c r="F1157" i="2"/>
  <c r="G1157" i="2" s="1"/>
  <c r="F1159" i="2"/>
  <c r="G1159" i="2" s="1"/>
  <c r="F1161" i="2"/>
  <c r="G1161" i="2" s="1"/>
  <c r="F1163" i="2"/>
  <c r="G1163" i="2" s="1"/>
  <c r="F1165" i="2"/>
  <c r="G1165" i="2" s="1"/>
  <c r="F1167" i="2"/>
  <c r="G1167" i="2" s="1"/>
  <c r="F1169" i="2"/>
  <c r="G1169" i="2" s="1"/>
  <c r="F1171" i="2"/>
  <c r="G1171" i="2" s="1"/>
  <c r="F1173" i="2"/>
  <c r="G1173" i="2" s="1"/>
  <c r="F1175" i="2"/>
  <c r="G1175" i="2" s="1"/>
  <c r="F1177" i="2"/>
  <c r="G1177" i="2" s="1"/>
  <c r="F1179" i="2"/>
  <c r="G1179" i="2" s="1"/>
  <c r="F1181" i="2"/>
  <c r="G1181" i="2" s="1"/>
  <c r="F1183" i="2"/>
  <c r="G1183" i="2" s="1"/>
  <c r="F1185" i="2"/>
  <c r="G1185" i="2" s="1"/>
  <c r="F1187" i="2"/>
  <c r="G1187" i="2" s="1"/>
  <c r="F1189" i="2"/>
  <c r="G1189" i="2" s="1"/>
  <c r="F1191" i="2"/>
  <c r="G1191" i="2" s="1"/>
  <c r="F1193" i="2"/>
  <c r="G1193" i="2" s="1"/>
  <c r="F1195" i="2"/>
  <c r="G1195" i="2" s="1"/>
  <c r="F1197" i="2"/>
  <c r="G1197" i="2" s="1"/>
  <c r="F1199" i="2"/>
  <c r="G1199" i="2" s="1"/>
  <c r="F1201" i="2"/>
  <c r="G1201" i="2" s="1"/>
  <c r="F1203" i="2"/>
  <c r="G1203" i="2" s="1"/>
  <c r="F1205" i="2"/>
  <c r="G1205" i="2" s="1"/>
  <c r="F1207" i="2"/>
  <c r="G1207" i="2" s="1"/>
  <c r="F1209" i="2"/>
  <c r="G1209" i="2" s="1"/>
  <c r="F1211" i="2"/>
  <c r="G1211" i="2" s="1"/>
  <c r="F1213" i="2"/>
  <c r="G1213" i="2" s="1"/>
  <c r="F1215" i="2"/>
  <c r="G1215" i="2" s="1"/>
  <c r="F1217" i="2"/>
  <c r="G1217" i="2" s="1"/>
  <c r="F1219" i="2"/>
  <c r="G1219" i="2" s="1"/>
  <c r="F1221" i="2"/>
  <c r="G1221" i="2" s="1"/>
  <c r="F1223" i="2"/>
  <c r="G1223" i="2" s="1"/>
  <c r="F1225" i="2"/>
  <c r="G1225" i="2" s="1"/>
  <c r="F1227" i="2"/>
  <c r="G1227" i="2" s="1"/>
  <c r="F1229" i="2"/>
  <c r="G1229" i="2" s="1"/>
  <c r="F1231" i="2"/>
  <c r="G1231" i="2" s="1"/>
  <c r="F1233" i="2"/>
  <c r="G1233" i="2" s="1"/>
  <c r="F1235" i="2"/>
  <c r="G1235" i="2" s="1"/>
  <c r="F1237" i="2"/>
  <c r="G1237" i="2" s="1"/>
  <c r="F1239" i="2"/>
  <c r="G1239" i="2" s="1"/>
  <c r="F1241" i="2"/>
  <c r="G1241" i="2" s="1"/>
  <c r="F1243" i="2"/>
  <c r="G1243" i="2" s="1"/>
  <c r="F1245" i="2"/>
  <c r="G1245" i="2" s="1"/>
  <c r="F1247" i="2"/>
  <c r="G1247" i="2" s="1"/>
  <c r="F1249" i="2"/>
  <c r="G1249" i="2" s="1"/>
  <c r="F1251" i="2"/>
  <c r="G1251" i="2" s="1"/>
  <c r="F1253" i="2"/>
  <c r="G1253" i="2" s="1"/>
  <c r="F1255" i="2"/>
  <c r="G1255" i="2" s="1"/>
  <c r="F1257" i="2"/>
  <c r="G1257" i="2" s="1"/>
  <c r="F1259" i="2"/>
  <c r="G1259" i="2" s="1"/>
  <c r="F1261" i="2"/>
  <c r="G1261" i="2" s="1"/>
  <c r="F1263" i="2"/>
  <c r="G1263" i="2" s="1"/>
  <c r="F1265" i="2"/>
  <c r="G1265" i="2" s="1"/>
  <c r="F1267" i="2"/>
  <c r="G1267" i="2" s="1"/>
  <c r="F1269" i="2"/>
  <c r="G1269" i="2" s="1"/>
  <c r="F1271" i="2"/>
  <c r="G1271" i="2" s="1"/>
  <c r="F1273" i="2"/>
  <c r="G1273" i="2" s="1"/>
  <c r="F1275" i="2"/>
  <c r="G1275" i="2" s="1"/>
  <c r="F1277" i="2"/>
  <c r="G1277" i="2" s="1"/>
  <c r="F1279" i="2"/>
  <c r="G1279" i="2" s="1"/>
  <c r="F1281" i="2"/>
  <c r="G1281" i="2" s="1"/>
  <c r="F1283" i="2"/>
  <c r="G1283" i="2" s="1"/>
  <c r="F1285" i="2"/>
  <c r="G1285" i="2" s="1"/>
  <c r="F1287" i="2"/>
  <c r="G1287" i="2" s="1"/>
  <c r="F1289" i="2"/>
  <c r="G1289" i="2" s="1"/>
  <c r="F1291" i="2"/>
  <c r="G1291" i="2" s="1"/>
  <c r="F1293" i="2"/>
  <c r="G1293" i="2" s="1"/>
  <c r="F1295" i="2"/>
  <c r="G1295" i="2" s="1"/>
  <c r="F1297" i="2"/>
  <c r="G1297" i="2" s="1"/>
  <c r="F1299" i="2"/>
  <c r="G1299" i="2" s="1"/>
  <c r="F1301" i="2"/>
  <c r="G1301" i="2" s="1"/>
  <c r="F1303" i="2"/>
  <c r="G1303" i="2" s="1"/>
  <c r="F1305" i="2"/>
  <c r="G1305" i="2" s="1"/>
  <c r="F1307" i="2"/>
  <c r="G1307" i="2" s="1"/>
  <c r="F1309" i="2"/>
  <c r="G1309" i="2" s="1"/>
  <c r="F1311" i="2"/>
  <c r="G1311" i="2" s="1"/>
  <c r="F1313" i="2"/>
  <c r="G1313" i="2" s="1"/>
  <c r="F1315" i="2"/>
  <c r="G1315" i="2" s="1"/>
  <c r="F1317" i="2"/>
  <c r="G1317" i="2" s="1"/>
  <c r="F1319" i="2"/>
  <c r="G1319" i="2" s="1"/>
  <c r="F1321" i="2"/>
  <c r="G1321" i="2" s="1"/>
  <c r="F1323" i="2"/>
  <c r="G1323" i="2" s="1"/>
  <c r="F1325" i="2"/>
  <c r="G1325" i="2" s="1"/>
  <c r="F1327" i="2"/>
  <c r="G1327" i="2" s="1"/>
  <c r="F1329" i="2"/>
  <c r="G1329" i="2" s="1"/>
  <c r="F1331" i="2"/>
  <c r="G1331" i="2" s="1"/>
  <c r="F1333" i="2"/>
  <c r="G1333" i="2" s="1"/>
  <c r="F1335" i="2"/>
  <c r="G1335" i="2" s="1"/>
  <c r="F1337" i="2"/>
  <c r="G1337" i="2" s="1"/>
  <c r="F1339" i="2"/>
  <c r="G1339" i="2" s="1"/>
  <c r="F1341" i="2"/>
  <c r="G1341" i="2" s="1"/>
  <c r="F1343" i="2"/>
  <c r="G1343" i="2" s="1"/>
  <c r="F1345" i="2"/>
  <c r="G1345" i="2" s="1"/>
  <c r="F1347" i="2"/>
  <c r="G1347" i="2" s="1"/>
  <c r="F1349" i="2"/>
  <c r="G1349" i="2" s="1"/>
  <c r="F1351" i="2"/>
  <c r="G1351" i="2" s="1"/>
  <c r="F1353" i="2"/>
  <c r="G1353" i="2" s="1"/>
  <c r="F1355" i="2"/>
  <c r="G1355" i="2" s="1"/>
  <c r="F1357" i="2"/>
  <c r="G1357" i="2" s="1"/>
  <c r="F1359" i="2"/>
  <c r="G1359" i="2" s="1"/>
  <c r="F1361" i="2"/>
  <c r="G1361" i="2" s="1"/>
  <c r="F1363" i="2"/>
  <c r="G1363" i="2" s="1"/>
  <c r="F1365" i="2"/>
  <c r="G1365" i="2" s="1"/>
  <c r="F1367" i="2"/>
  <c r="G1367" i="2" s="1"/>
  <c r="F1369" i="2"/>
  <c r="G1369" i="2" s="1"/>
  <c r="F1371" i="2"/>
  <c r="G1371" i="2" s="1"/>
  <c r="F1373" i="2"/>
  <c r="G1373" i="2" s="1"/>
  <c r="F1375" i="2"/>
  <c r="G1375" i="2" s="1"/>
  <c r="F1377" i="2"/>
  <c r="G1377" i="2" s="1"/>
  <c r="F1379" i="2"/>
  <c r="G1379" i="2" s="1"/>
  <c r="F1381" i="2"/>
  <c r="G1381" i="2" s="1"/>
  <c r="F1383" i="2"/>
  <c r="G1383" i="2" s="1"/>
  <c r="F1385" i="2"/>
  <c r="G1385" i="2" s="1"/>
  <c r="F1387" i="2"/>
  <c r="G1387" i="2" s="1"/>
  <c r="F1389" i="2"/>
  <c r="G1389" i="2" s="1"/>
  <c r="F1391" i="2"/>
  <c r="G1391" i="2" s="1"/>
  <c r="F1393" i="2"/>
  <c r="G1393" i="2" s="1"/>
  <c r="F1395" i="2"/>
  <c r="G1395" i="2" s="1"/>
  <c r="F1397" i="2"/>
  <c r="G1397" i="2" s="1"/>
  <c r="F1399" i="2"/>
  <c r="G1399" i="2" s="1"/>
  <c r="F1401" i="2"/>
  <c r="G1401" i="2" s="1"/>
  <c r="F1403" i="2"/>
  <c r="G1403" i="2" s="1"/>
  <c r="F1405" i="2"/>
  <c r="G1405" i="2" s="1"/>
  <c r="F1407" i="2"/>
  <c r="G1407" i="2" s="1"/>
  <c r="F1409" i="2"/>
  <c r="G1409" i="2" s="1"/>
  <c r="F1411" i="2"/>
  <c r="G1411" i="2" s="1"/>
  <c r="F1413" i="2"/>
  <c r="G1413" i="2" s="1"/>
  <c r="F1415" i="2"/>
  <c r="G1415" i="2" s="1"/>
  <c r="F1417" i="2"/>
  <c r="G1417" i="2" s="1"/>
  <c r="F1419" i="2"/>
  <c r="G1419" i="2" s="1"/>
  <c r="F1421" i="2"/>
  <c r="G1421" i="2" s="1"/>
  <c r="F1423" i="2"/>
  <c r="G1423" i="2" s="1"/>
  <c r="F1425" i="2"/>
  <c r="G1425" i="2" s="1"/>
  <c r="F1427" i="2"/>
  <c r="G1427" i="2" s="1"/>
  <c r="F1429" i="2"/>
  <c r="G1429" i="2" s="1"/>
  <c r="F1431" i="2"/>
  <c r="G1431" i="2" s="1"/>
  <c r="F1433" i="2"/>
  <c r="G1433" i="2" s="1"/>
  <c r="F1435" i="2"/>
  <c r="G1435" i="2" s="1"/>
  <c r="F1437" i="2"/>
  <c r="G1437" i="2" s="1"/>
  <c r="F1439" i="2"/>
  <c r="G1439" i="2" s="1"/>
  <c r="F1441" i="2"/>
  <c r="G1441" i="2" s="1"/>
  <c r="F1443" i="2"/>
  <c r="G1443" i="2" s="1"/>
  <c r="F1445" i="2"/>
  <c r="G1445" i="2" s="1"/>
  <c r="F1447" i="2"/>
  <c r="G1447" i="2" s="1"/>
  <c r="F1449" i="2"/>
  <c r="G1449" i="2" s="1"/>
  <c r="F1451" i="2"/>
  <c r="G1451" i="2" s="1"/>
  <c r="F1453" i="2"/>
  <c r="G1453" i="2" s="1"/>
  <c r="F1455" i="2"/>
  <c r="G1455" i="2" s="1"/>
  <c r="F1457" i="2"/>
  <c r="G1457" i="2" s="1"/>
  <c r="F1459" i="2"/>
  <c r="G1459" i="2" s="1"/>
  <c r="F1461" i="2"/>
  <c r="G1461" i="2" s="1"/>
  <c r="F1463" i="2"/>
  <c r="G1463" i="2" s="1"/>
  <c r="F1465" i="2"/>
  <c r="G1465" i="2" s="1"/>
  <c r="F1467" i="2"/>
  <c r="G1467" i="2" s="1"/>
  <c r="F1469" i="2"/>
  <c r="G1469" i="2" s="1"/>
  <c r="F1471" i="2"/>
  <c r="G1471" i="2" s="1"/>
  <c r="F1473" i="2"/>
  <c r="G1473" i="2" s="1"/>
  <c r="F1475" i="2"/>
  <c r="G1475" i="2" s="1"/>
  <c r="F1477" i="2"/>
  <c r="G1477" i="2" s="1"/>
  <c r="F1479" i="2"/>
  <c r="G1479" i="2" s="1"/>
  <c r="F1481" i="2"/>
  <c r="G1481" i="2" s="1"/>
  <c r="F1483" i="2"/>
  <c r="G1483" i="2" s="1"/>
  <c r="F1485" i="2"/>
  <c r="G1485" i="2" s="1"/>
  <c r="F1487" i="2"/>
  <c r="G1487" i="2" s="1"/>
  <c r="F1489" i="2"/>
  <c r="G1489" i="2" s="1"/>
  <c r="F1491" i="2"/>
  <c r="G1491" i="2" s="1"/>
  <c r="F1493" i="2"/>
  <c r="G1493" i="2" s="1"/>
  <c r="F1495" i="2"/>
  <c r="G1495" i="2" s="1"/>
  <c r="F1499" i="2"/>
  <c r="G1499" i="2" s="1"/>
  <c r="F1502" i="2"/>
  <c r="G1502" i="2" s="1"/>
  <c r="F1504" i="2"/>
  <c r="G1504" i="2" s="1"/>
  <c r="F1506" i="2"/>
  <c r="G1506" i="2" s="1"/>
  <c r="F1508" i="2"/>
  <c r="G1508" i="2" s="1"/>
  <c r="F1510" i="2"/>
  <c r="G1510" i="2" s="1"/>
  <c r="F1512" i="2"/>
  <c r="G1512" i="2" s="1"/>
  <c r="F1514" i="2"/>
  <c r="G1514" i="2" s="1"/>
  <c r="F1516" i="2"/>
  <c r="G1516" i="2" s="1"/>
  <c r="F1518" i="2"/>
  <c r="G1518" i="2" s="1"/>
  <c r="F1520" i="2"/>
  <c r="G1520" i="2" s="1"/>
  <c r="F1522" i="2"/>
  <c r="G1522" i="2" s="1"/>
  <c r="F1524" i="2"/>
  <c r="G1524" i="2" s="1"/>
  <c r="F1526" i="2"/>
  <c r="G1526" i="2" s="1"/>
  <c r="F1528" i="2"/>
  <c r="G1528" i="2" s="1"/>
  <c r="F1530" i="2"/>
  <c r="G1530" i="2" s="1"/>
  <c r="F1532" i="2"/>
  <c r="G1532" i="2" s="1"/>
  <c r="F1534" i="2"/>
  <c r="G1534" i="2" s="1"/>
  <c r="F1536" i="2"/>
  <c r="G1536" i="2" s="1"/>
  <c r="F1538" i="2"/>
  <c r="G1538" i="2" s="1"/>
  <c r="F1540" i="2"/>
  <c r="G1540" i="2" s="1"/>
  <c r="F1542" i="2"/>
  <c r="G1542" i="2" s="1"/>
  <c r="F1544" i="2"/>
  <c r="G1544" i="2" s="1"/>
  <c r="F1546" i="2"/>
  <c r="G1546" i="2" s="1"/>
  <c r="F1548" i="2"/>
  <c r="G1548" i="2" s="1"/>
  <c r="F1550" i="2"/>
  <c r="G1550" i="2" s="1"/>
  <c r="F1552" i="2"/>
  <c r="G1552" i="2" s="1"/>
  <c r="F1554" i="2"/>
  <c r="G1554" i="2" s="1"/>
  <c r="F1556" i="2"/>
  <c r="G1556" i="2" s="1"/>
  <c r="F1558" i="2"/>
  <c r="G1558" i="2" s="1"/>
  <c r="F1560" i="2"/>
  <c r="G1560" i="2" s="1"/>
  <c r="F1562" i="2"/>
  <c r="G1562" i="2" s="1"/>
  <c r="F1564" i="2"/>
  <c r="G1564" i="2" s="1"/>
  <c r="F1566" i="2"/>
  <c r="G1566" i="2" s="1"/>
  <c r="F1568" i="2"/>
  <c r="G1568" i="2" s="1"/>
  <c r="F1570" i="2"/>
  <c r="G1570" i="2" s="1"/>
  <c r="F1572" i="2"/>
  <c r="G1572" i="2" s="1"/>
  <c r="F1574" i="2"/>
  <c r="G1574" i="2" s="1"/>
  <c r="F1576" i="2"/>
  <c r="G1576" i="2" s="1"/>
  <c r="F1578" i="2"/>
  <c r="G1578" i="2" s="1"/>
  <c r="F1580" i="2"/>
  <c r="G1580" i="2" s="1"/>
  <c r="F1582" i="2"/>
  <c r="G1582" i="2" s="1"/>
  <c r="F1584" i="2"/>
  <c r="G1584" i="2" s="1"/>
  <c r="F1586" i="2"/>
  <c r="G1586" i="2" s="1"/>
  <c r="F1588" i="2"/>
  <c r="G1588" i="2" s="1"/>
  <c r="F1590" i="2"/>
  <c r="G1590" i="2" s="1"/>
  <c r="F1592" i="2"/>
  <c r="G1592" i="2" s="1"/>
  <c r="F1594" i="2"/>
  <c r="G1594" i="2" s="1"/>
  <c r="F1596" i="2"/>
  <c r="G1596" i="2" s="1"/>
  <c r="F1598" i="2"/>
  <c r="G1598" i="2" s="1"/>
  <c r="F1600" i="2"/>
  <c r="G1600" i="2" s="1"/>
  <c r="F1602" i="2"/>
  <c r="G1602" i="2" s="1"/>
  <c r="F1604" i="2"/>
  <c r="G1604" i="2" s="1"/>
  <c r="F1606" i="2"/>
  <c r="G1606" i="2" s="1"/>
  <c r="F1608" i="2"/>
  <c r="G1608" i="2" s="1"/>
  <c r="F1610" i="2"/>
  <c r="G1610" i="2" s="1"/>
  <c r="F1612" i="2"/>
  <c r="G1612" i="2" s="1"/>
  <c r="F1614" i="2"/>
  <c r="G1614" i="2" s="1"/>
  <c r="F1616" i="2"/>
  <c r="G1616" i="2" s="1"/>
  <c r="F1618" i="2"/>
  <c r="G1618" i="2" s="1"/>
  <c r="F1620" i="2"/>
  <c r="G1620" i="2" s="1"/>
  <c r="F1622" i="2"/>
  <c r="G1622" i="2" s="1"/>
  <c r="F1624" i="2"/>
  <c r="G1624" i="2" s="1"/>
  <c r="F1626" i="2"/>
  <c r="G1626" i="2" s="1"/>
  <c r="F1628" i="2"/>
  <c r="G1628" i="2" s="1"/>
  <c r="F1630" i="2"/>
  <c r="G1630" i="2" s="1"/>
  <c r="F1632" i="2"/>
  <c r="G1632" i="2" s="1"/>
  <c r="F1634" i="2"/>
  <c r="G1634" i="2" s="1"/>
  <c r="F1636" i="2"/>
  <c r="G1636" i="2" s="1"/>
  <c r="F1638" i="2"/>
  <c r="G1638" i="2" s="1"/>
  <c r="F1640" i="2"/>
  <c r="G1640" i="2" s="1"/>
  <c r="F1642" i="2"/>
  <c r="G1642" i="2" s="1"/>
  <c r="F1644" i="2"/>
  <c r="G1644" i="2" s="1"/>
  <c r="F1646" i="2"/>
  <c r="G1646" i="2" s="1"/>
  <c r="F1648" i="2"/>
  <c r="G1648" i="2" s="1"/>
  <c r="F1650" i="2"/>
  <c r="G1650" i="2" s="1"/>
  <c r="F1652" i="2"/>
  <c r="G1652" i="2" s="1"/>
  <c r="F1654" i="2"/>
  <c r="G1654" i="2" s="1"/>
  <c r="F1656" i="2"/>
  <c r="G1656" i="2" s="1"/>
  <c r="F1658" i="2"/>
  <c r="G1658" i="2" s="1"/>
  <c r="F1660" i="2"/>
  <c r="G1660" i="2" s="1"/>
  <c r="F1662" i="2"/>
  <c r="G1662" i="2" s="1"/>
  <c r="F1664" i="2"/>
  <c r="G1664" i="2" s="1"/>
  <c r="F1666" i="2"/>
  <c r="G1666" i="2" s="1"/>
  <c r="F1668" i="2"/>
  <c r="G1668" i="2" s="1"/>
  <c r="F1670" i="2"/>
  <c r="G1670" i="2" s="1"/>
  <c r="F1672" i="2"/>
  <c r="G1672" i="2" s="1"/>
  <c r="F1674" i="2"/>
  <c r="G1674" i="2" s="1"/>
  <c r="F1676" i="2"/>
  <c r="G1676" i="2" s="1"/>
  <c r="F1678" i="2"/>
  <c r="G1678" i="2" s="1"/>
  <c r="F1680" i="2"/>
  <c r="G1680" i="2" s="1"/>
  <c r="F1682" i="2"/>
  <c r="G1682" i="2" s="1"/>
  <c r="F1684" i="2"/>
  <c r="G1684" i="2" s="1"/>
  <c r="F1686" i="2"/>
  <c r="G1686" i="2" s="1"/>
  <c r="F1688" i="2"/>
  <c r="G1688" i="2" s="1"/>
  <c r="F1690" i="2"/>
  <c r="G1690" i="2" s="1"/>
  <c r="F1692" i="2"/>
  <c r="G1692" i="2" s="1"/>
  <c r="F1694" i="2"/>
  <c r="G1694" i="2" s="1"/>
  <c r="F1696" i="2"/>
  <c r="G1696" i="2" s="1"/>
  <c r="F1698" i="2"/>
  <c r="G1698" i="2" s="1"/>
  <c r="F1700" i="2"/>
  <c r="G1700" i="2" s="1"/>
  <c r="F1702" i="2"/>
  <c r="G1702" i="2" s="1"/>
  <c r="F1704" i="2"/>
  <c r="G1704" i="2" s="1"/>
  <c r="F1706" i="2"/>
  <c r="G1706" i="2" s="1"/>
  <c r="F1708" i="2"/>
  <c r="G1708" i="2" s="1"/>
  <c r="F1710" i="2"/>
  <c r="G1710" i="2" s="1"/>
  <c r="F1712" i="2"/>
  <c r="G1712" i="2" s="1"/>
  <c r="F1714" i="2"/>
  <c r="G1714" i="2" s="1"/>
  <c r="F1716" i="2"/>
  <c r="G1716" i="2" s="1"/>
  <c r="F1718" i="2"/>
  <c r="G1718" i="2" s="1"/>
  <c r="F1720" i="2"/>
  <c r="G1720" i="2" s="1"/>
  <c r="F1722" i="2"/>
  <c r="G1722" i="2" s="1"/>
  <c r="F1724" i="2"/>
  <c r="G1724" i="2" s="1"/>
  <c r="F1726" i="2"/>
  <c r="G1726" i="2" s="1"/>
  <c r="F1728" i="2"/>
  <c r="G1728" i="2" s="1"/>
  <c r="F1730" i="2"/>
  <c r="G1730" i="2" s="1"/>
  <c r="F1732" i="2"/>
  <c r="G1732" i="2" s="1"/>
  <c r="F1734" i="2"/>
  <c r="G1734" i="2" s="1"/>
  <c r="F1736" i="2"/>
  <c r="G1736" i="2" s="1"/>
  <c r="F1738" i="2"/>
  <c r="G1738" i="2" s="1"/>
  <c r="F1740" i="2"/>
  <c r="G1740" i="2" s="1"/>
  <c r="F1742" i="2"/>
  <c r="G1742" i="2" s="1"/>
  <c r="F1744" i="2"/>
  <c r="G1744" i="2" s="1"/>
  <c r="F1746" i="2"/>
  <c r="G1746" i="2" s="1"/>
  <c r="F1748" i="2"/>
  <c r="G1748" i="2" s="1"/>
  <c r="F1750" i="2"/>
  <c r="G1750" i="2" s="1"/>
  <c r="F1752" i="2"/>
  <c r="G1752" i="2" s="1"/>
  <c r="F1754" i="2"/>
  <c r="G1754" i="2" s="1"/>
  <c r="F1756" i="2"/>
  <c r="G1756" i="2" s="1"/>
  <c r="F1758" i="2"/>
  <c r="G1758" i="2" s="1"/>
  <c r="F1760" i="2"/>
  <c r="G1760" i="2" s="1"/>
  <c r="F1762" i="2"/>
  <c r="G1762" i="2" s="1"/>
  <c r="F1764" i="2"/>
  <c r="G1764" i="2" s="1"/>
  <c r="F1766" i="2"/>
  <c r="G1766" i="2" s="1"/>
  <c r="F1768" i="2"/>
  <c r="G1768" i="2" s="1"/>
  <c r="F1770" i="2"/>
  <c r="G1770" i="2" s="1"/>
  <c r="F1772" i="2"/>
  <c r="G1772" i="2" s="1"/>
  <c r="F1774" i="2"/>
  <c r="G1774" i="2" s="1"/>
  <c r="F1776" i="2"/>
  <c r="G1776" i="2" s="1"/>
  <c r="F1778" i="2"/>
  <c r="G1778" i="2" s="1"/>
  <c r="F1780" i="2"/>
  <c r="G1780" i="2" s="1"/>
  <c r="F1782" i="2"/>
  <c r="G1782" i="2" s="1"/>
  <c r="F1784" i="2"/>
  <c r="G1784" i="2" s="1"/>
  <c r="F1786" i="2"/>
  <c r="G1786" i="2" s="1"/>
  <c r="F1788" i="2"/>
  <c r="G1788" i="2" s="1"/>
  <c r="F1790" i="2"/>
  <c r="G1790" i="2" s="1"/>
  <c r="F1792" i="2"/>
  <c r="G1792" i="2" s="1"/>
  <c r="F1794" i="2"/>
  <c r="G1794" i="2" s="1"/>
  <c r="F1796" i="2"/>
  <c r="G1796" i="2" s="1"/>
  <c r="F1798" i="2"/>
  <c r="G1798" i="2" s="1"/>
  <c r="F1800" i="2"/>
  <c r="G1800" i="2" s="1"/>
  <c r="F1802" i="2"/>
  <c r="G1802" i="2" s="1"/>
  <c r="F1804" i="2"/>
  <c r="G1804" i="2" s="1"/>
  <c r="F1806" i="2"/>
  <c r="G1806" i="2" s="1"/>
  <c r="F1808" i="2"/>
  <c r="G1808" i="2" s="1"/>
  <c r="F1810" i="2"/>
  <c r="G1810" i="2" s="1"/>
  <c r="F1812" i="2"/>
  <c r="G1812" i="2" s="1"/>
  <c r="F1814" i="2"/>
  <c r="G1814" i="2" s="1"/>
  <c r="F1816" i="2"/>
  <c r="G1816" i="2" s="1"/>
  <c r="F1818" i="2"/>
  <c r="G1818" i="2" s="1"/>
  <c r="F1820" i="2"/>
  <c r="G1820" i="2" s="1"/>
  <c r="F1822" i="2"/>
  <c r="G1822" i="2" s="1"/>
  <c r="F1824" i="2"/>
  <c r="G1824" i="2" s="1"/>
  <c r="F1826" i="2"/>
  <c r="G1826" i="2" s="1"/>
  <c r="F1828" i="2"/>
  <c r="G1828" i="2" s="1"/>
  <c r="F1830" i="2"/>
  <c r="G1830" i="2" s="1"/>
  <c r="F1832" i="2"/>
  <c r="G1832" i="2" s="1"/>
  <c r="F1834" i="2"/>
  <c r="G1834" i="2" s="1"/>
  <c r="F1836" i="2"/>
  <c r="G1836" i="2" s="1"/>
  <c r="F1838" i="2"/>
  <c r="G1838" i="2" s="1"/>
  <c r="F1840" i="2"/>
  <c r="G1840" i="2" s="1"/>
  <c r="F1842" i="2"/>
  <c r="G1842" i="2" s="1"/>
  <c r="F1844" i="2"/>
  <c r="G1844" i="2" s="1"/>
  <c r="F1846" i="2"/>
  <c r="G1846" i="2" s="1"/>
  <c r="F1848" i="2"/>
  <c r="G1848" i="2" s="1"/>
  <c r="F1850" i="2"/>
  <c r="G1850" i="2" s="1"/>
  <c r="F1852" i="2"/>
  <c r="G1852" i="2" s="1"/>
  <c r="F1854" i="2"/>
  <c r="G1854" i="2" s="1"/>
  <c r="F1856" i="2"/>
  <c r="G1856" i="2" s="1"/>
  <c r="F1858" i="2"/>
  <c r="G1858" i="2" s="1"/>
  <c r="F1860" i="2"/>
  <c r="G1860" i="2" s="1"/>
  <c r="F1862" i="2"/>
  <c r="G1862" i="2" s="1"/>
  <c r="F1864" i="2"/>
  <c r="G1864" i="2" s="1"/>
  <c r="F1866" i="2"/>
  <c r="G1866" i="2" s="1"/>
  <c r="F1868" i="2"/>
  <c r="G1868" i="2" s="1"/>
  <c r="F1870" i="2"/>
  <c r="G1870" i="2" s="1"/>
  <c r="F1872" i="2"/>
  <c r="G1872" i="2" s="1"/>
  <c r="F1874" i="2"/>
  <c r="G1874" i="2" s="1"/>
  <c r="F1876" i="2"/>
  <c r="G1876" i="2" s="1"/>
  <c r="F1878" i="2"/>
  <c r="G1878" i="2" s="1"/>
  <c r="F1880" i="2"/>
  <c r="G1880" i="2" s="1"/>
  <c r="F1882" i="2"/>
  <c r="G1882" i="2" s="1"/>
  <c r="F1884" i="2"/>
  <c r="G1884" i="2" s="1"/>
  <c r="F1886" i="2"/>
  <c r="G1886" i="2" s="1"/>
  <c r="F1888" i="2"/>
  <c r="G1888" i="2" s="1"/>
  <c r="F1497" i="2"/>
  <c r="G1497" i="2" s="1"/>
  <c r="F1501" i="2"/>
  <c r="G1501" i="2" s="1"/>
  <c r="F1503" i="2"/>
  <c r="G1503" i="2" s="1"/>
  <c r="F1505" i="2"/>
  <c r="G1505" i="2" s="1"/>
  <c r="F1507" i="2"/>
  <c r="G1507" i="2" s="1"/>
  <c r="F1509" i="2"/>
  <c r="G1509" i="2" s="1"/>
  <c r="F1511" i="2"/>
  <c r="G1511" i="2" s="1"/>
  <c r="F1513" i="2"/>
  <c r="G1513" i="2" s="1"/>
  <c r="F1515" i="2"/>
  <c r="G1515" i="2" s="1"/>
  <c r="F1517" i="2"/>
  <c r="G1517" i="2" s="1"/>
  <c r="F1519" i="2"/>
  <c r="G1519" i="2" s="1"/>
  <c r="F1521" i="2"/>
  <c r="G1521" i="2" s="1"/>
  <c r="F1523" i="2"/>
  <c r="G1523" i="2" s="1"/>
  <c r="F1525" i="2"/>
  <c r="G1525" i="2" s="1"/>
  <c r="F1527" i="2"/>
  <c r="G1527" i="2" s="1"/>
  <c r="F1529" i="2"/>
  <c r="G1529" i="2" s="1"/>
  <c r="F1531" i="2"/>
  <c r="G1531" i="2" s="1"/>
  <c r="F1533" i="2"/>
  <c r="G1533" i="2" s="1"/>
  <c r="F1535" i="2"/>
  <c r="G1535" i="2" s="1"/>
  <c r="F1537" i="2"/>
  <c r="G1537" i="2" s="1"/>
  <c r="F1539" i="2"/>
  <c r="G1539" i="2" s="1"/>
  <c r="F1541" i="2"/>
  <c r="G1541" i="2" s="1"/>
  <c r="F1543" i="2"/>
  <c r="G1543" i="2" s="1"/>
  <c r="F1545" i="2"/>
  <c r="G1545" i="2" s="1"/>
  <c r="F1547" i="2"/>
  <c r="G1547" i="2" s="1"/>
  <c r="F1549" i="2"/>
  <c r="G1549" i="2" s="1"/>
  <c r="F1551" i="2"/>
  <c r="G1551" i="2" s="1"/>
  <c r="F1553" i="2"/>
  <c r="G1553" i="2" s="1"/>
  <c r="F1555" i="2"/>
  <c r="G1555" i="2" s="1"/>
  <c r="F1557" i="2"/>
  <c r="G1557" i="2" s="1"/>
  <c r="F1559" i="2"/>
  <c r="G1559" i="2" s="1"/>
  <c r="F1561" i="2"/>
  <c r="G1561" i="2" s="1"/>
  <c r="F1563" i="2"/>
  <c r="G1563" i="2" s="1"/>
  <c r="F1565" i="2"/>
  <c r="G1565" i="2" s="1"/>
  <c r="F1567" i="2"/>
  <c r="G1567" i="2" s="1"/>
  <c r="F1569" i="2"/>
  <c r="G1569" i="2" s="1"/>
  <c r="F1571" i="2"/>
  <c r="G1571" i="2" s="1"/>
  <c r="F1573" i="2"/>
  <c r="G1573" i="2" s="1"/>
  <c r="F1575" i="2"/>
  <c r="G1575" i="2" s="1"/>
  <c r="F1577" i="2"/>
  <c r="G1577" i="2" s="1"/>
  <c r="F1579" i="2"/>
  <c r="G1579" i="2" s="1"/>
  <c r="F1581" i="2"/>
  <c r="G1581" i="2" s="1"/>
  <c r="F1583" i="2"/>
  <c r="G1583" i="2" s="1"/>
  <c r="F1585" i="2"/>
  <c r="G1585" i="2" s="1"/>
  <c r="F1587" i="2"/>
  <c r="G1587" i="2" s="1"/>
  <c r="F1589" i="2"/>
  <c r="G1589" i="2" s="1"/>
  <c r="F1591" i="2"/>
  <c r="G1591" i="2" s="1"/>
  <c r="F1593" i="2"/>
  <c r="G1593" i="2" s="1"/>
  <c r="F1595" i="2"/>
  <c r="G1595" i="2" s="1"/>
  <c r="F1597" i="2"/>
  <c r="G1597" i="2" s="1"/>
  <c r="F1599" i="2"/>
  <c r="G1599" i="2" s="1"/>
  <c r="F1601" i="2"/>
  <c r="G1601" i="2" s="1"/>
  <c r="F1603" i="2"/>
  <c r="G1603" i="2" s="1"/>
  <c r="F1605" i="2"/>
  <c r="G1605" i="2" s="1"/>
  <c r="F1607" i="2"/>
  <c r="G1607" i="2" s="1"/>
  <c r="F1609" i="2"/>
  <c r="G1609" i="2" s="1"/>
  <c r="F1611" i="2"/>
  <c r="G1611" i="2" s="1"/>
  <c r="F1613" i="2"/>
  <c r="G1613" i="2" s="1"/>
  <c r="F1615" i="2"/>
  <c r="G1615" i="2" s="1"/>
  <c r="F1617" i="2"/>
  <c r="G1617" i="2" s="1"/>
  <c r="F1619" i="2"/>
  <c r="G1619" i="2" s="1"/>
  <c r="F1621" i="2"/>
  <c r="G1621" i="2" s="1"/>
  <c r="F1623" i="2"/>
  <c r="G1623" i="2" s="1"/>
  <c r="F1625" i="2"/>
  <c r="G1625" i="2" s="1"/>
  <c r="F1627" i="2"/>
  <c r="G1627" i="2" s="1"/>
  <c r="F1629" i="2"/>
  <c r="G1629" i="2" s="1"/>
  <c r="F1631" i="2"/>
  <c r="G1631" i="2" s="1"/>
  <c r="F1633" i="2"/>
  <c r="G1633" i="2" s="1"/>
  <c r="F1635" i="2"/>
  <c r="G1635" i="2" s="1"/>
  <c r="F1637" i="2"/>
  <c r="G1637" i="2" s="1"/>
  <c r="F1639" i="2"/>
  <c r="G1639" i="2" s="1"/>
  <c r="F1641" i="2"/>
  <c r="G1641" i="2" s="1"/>
  <c r="F1643" i="2"/>
  <c r="G1643" i="2" s="1"/>
  <c r="F1645" i="2"/>
  <c r="G1645" i="2" s="1"/>
  <c r="F1647" i="2"/>
  <c r="G1647" i="2" s="1"/>
  <c r="F1649" i="2"/>
  <c r="G1649" i="2" s="1"/>
  <c r="F1651" i="2"/>
  <c r="G1651" i="2" s="1"/>
  <c r="F1653" i="2"/>
  <c r="G1653" i="2" s="1"/>
  <c r="F1655" i="2"/>
  <c r="G1655" i="2" s="1"/>
  <c r="F1657" i="2"/>
  <c r="G1657" i="2" s="1"/>
  <c r="F1659" i="2"/>
  <c r="G1659" i="2" s="1"/>
  <c r="F1661" i="2"/>
  <c r="G1661" i="2" s="1"/>
  <c r="F1663" i="2"/>
  <c r="G1663" i="2" s="1"/>
  <c r="F1665" i="2"/>
  <c r="G1665" i="2" s="1"/>
  <c r="F1667" i="2"/>
  <c r="G1667" i="2" s="1"/>
  <c r="F1669" i="2"/>
  <c r="G1669" i="2" s="1"/>
  <c r="F1671" i="2"/>
  <c r="G1671" i="2" s="1"/>
  <c r="F1673" i="2"/>
  <c r="G1673" i="2" s="1"/>
  <c r="F1675" i="2"/>
  <c r="G1675" i="2" s="1"/>
  <c r="F1677" i="2"/>
  <c r="G1677" i="2" s="1"/>
  <c r="F1679" i="2"/>
  <c r="G1679" i="2" s="1"/>
  <c r="F1681" i="2"/>
  <c r="G1681" i="2" s="1"/>
  <c r="F1683" i="2"/>
  <c r="G1683" i="2" s="1"/>
  <c r="F1685" i="2"/>
  <c r="G1685" i="2" s="1"/>
  <c r="F1687" i="2"/>
  <c r="G1687" i="2" s="1"/>
  <c r="F1689" i="2"/>
  <c r="G1689" i="2" s="1"/>
  <c r="F1691" i="2"/>
  <c r="G1691" i="2" s="1"/>
  <c r="F1693" i="2"/>
  <c r="G1693" i="2" s="1"/>
  <c r="F1695" i="2"/>
  <c r="G1695" i="2" s="1"/>
  <c r="F1697" i="2"/>
  <c r="G1697" i="2" s="1"/>
  <c r="F1699" i="2"/>
  <c r="G1699" i="2" s="1"/>
  <c r="F1701" i="2"/>
  <c r="G1701" i="2" s="1"/>
  <c r="F1703" i="2"/>
  <c r="G1703" i="2" s="1"/>
  <c r="F1705" i="2"/>
  <c r="G1705" i="2" s="1"/>
  <c r="F1707" i="2"/>
  <c r="G1707" i="2" s="1"/>
  <c r="F1709" i="2"/>
  <c r="G1709" i="2" s="1"/>
  <c r="F1711" i="2"/>
  <c r="G1711" i="2" s="1"/>
  <c r="F1713" i="2"/>
  <c r="G1713" i="2" s="1"/>
  <c r="F1715" i="2"/>
  <c r="G1715" i="2" s="1"/>
  <c r="F1717" i="2"/>
  <c r="G1717" i="2" s="1"/>
  <c r="F1719" i="2"/>
  <c r="G1719" i="2" s="1"/>
  <c r="F1721" i="2"/>
  <c r="G1721" i="2" s="1"/>
  <c r="F1723" i="2"/>
  <c r="G1723" i="2" s="1"/>
  <c r="F1725" i="2"/>
  <c r="G1725" i="2" s="1"/>
  <c r="F1727" i="2"/>
  <c r="G1727" i="2" s="1"/>
  <c r="F1729" i="2"/>
  <c r="G1729" i="2" s="1"/>
  <c r="F1731" i="2"/>
  <c r="G1731" i="2" s="1"/>
  <c r="F1733" i="2"/>
  <c r="G1733" i="2" s="1"/>
  <c r="F1735" i="2"/>
  <c r="G1735" i="2" s="1"/>
  <c r="F1737" i="2"/>
  <c r="G1737" i="2" s="1"/>
  <c r="F1739" i="2"/>
  <c r="G1739" i="2" s="1"/>
  <c r="F1741" i="2"/>
  <c r="G1741" i="2" s="1"/>
  <c r="F1743" i="2"/>
  <c r="G1743" i="2" s="1"/>
  <c r="F1745" i="2"/>
  <c r="G1745" i="2" s="1"/>
  <c r="F1747" i="2"/>
  <c r="G1747" i="2" s="1"/>
  <c r="F1749" i="2"/>
  <c r="G1749" i="2" s="1"/>
  <c r="F1751" i="2"/>
  <c r="G1751" i="2" s="1"/>
  <c r="F1753" i="2"/>
  <c r="G1753" i="2" s="1"/>
  <c r="F1755" i="2"/>
  <c r="G1755" i="2" s="1"/>
  <c r="F1757" i="2"/>
  <c r="G1757" i="2" s="1"/>
  <c r="F1759" i="2"/>
  <c r="G1759" i="2" s="1"/>
  <c r="F1761" i="2"/>
  <c r="G1761" i="2" s="1"/>
  <c r="F1763" i="2"/>
  <c r="G1763" i="2" s="1"/>
  <c r="F1765" i="2"/>
  <c r="G1765" i="2" s="1"/>
  <c r="F1767" i="2"/>
  <c r="G1767" i="2" s="1"/>
  <c r="F1769" i="2"/>
  <c r="G1769" i="2" s="1"/>
  <c r="F1771" i="2"/>
  <c r="G1771" i="2" s="1"/>
  <c r="F1773" i="2"/>
  <c r="G1773" i="2" s="1"/>
  <c r="F1775" i="2"/>
  <c r="G1775" i="2" s="1"/>
  <c r="F1777" i="2"/>
  <c r="G1777" i="2" s="1"/>
  <c r="F1779" i="2"/>
  <c r="G1779" i="2" s="1"/>
  <c r="F1781" i="2"/>
  <c r="G1781" i="2" s="1"/>
  <c r="F1783" i="2"/>
  <c r="G1783" i="2" s="1"/>
  <c r="F1785" i="2"/>
  <c r="G1785" i="2" s="1"/>
  <c r="F1787" i="2"/>
  <c r="G1787" i="2" s="1"/>
  <c r="F1789" i="2"/>
  <c r="G1789" i="2" s="1"/>
  <c r="F1791" i="2"/>
  <c r="G1791" i="2" s="1"/>
  <c r="F1793" i="2"/>
  <c r="G1793" i="2" s="1"/>
  <c r="F1795" i="2"/>
  <c r="G1795" i="2" s="1"/>
  <c r="F1797" i="2"/>
  <c r="G1797" i="2" s="1"/>
  <c r="F1799" i="2"/>
  <c r="G1799" i="2" s="1"/>
  <c r="F1801" i="2"/>
  <c r="G1801" i="2" s="1"/>
  <c r="F1803" i="2"/>
  <c r="G1803" i="2" s="1"/>
  <c r="F1805" i="2"/>
  <c r="G1805" i="2" s="1"/>
  <c r="F1807" i="2"/>
  <c r="G1807" i="2" s="1"/>
  <c r="F1809" i="2"/>
  <c r="G1809" i="2" s="1"/>
  <c r="F1811" i="2"/>
  <c r="G1811" i="2" s="1"/>
  <c r="F1813" i="2"/>
  <c r="G1813" i="2" s="1"/>
  <c r="F1815" i="2"/>
  <c r="G1815" i="2" s="1"/>
  <c r="F1817" i="2"/>
  <c r="G1817" i="2" s="1"/>
  <c r="F1819" i="2"/>
  <c r="G1819" i="2" s="1"/>
  <c r="F1821" i="2"/>
  <c r="G1821" i="2" s="1"/>
  <c r="F1823" i="2"/>
  <c r="G1823" i="2" s="1"/>
  <c r="F1825" i="2"/>
  <c r="G1825" i="2" s="1"/>
  <c r="F1827" i="2"/>
  <c r="G1827" i="2" s="1"/>
  <c r="F1829" i="2"/>
  <c r="G1829" i="2" s="1"/>
  <c r="F1831" i="2"/>
  <c r="G1831" i="2" s="1"/>
  <c r="F1833" i="2"/>
  <c r="G1833" i="2" s="1"/>
  <c r="F1835" i="2"/>
  <c r="G1835" i="2" s="1"/>
  <c r="F1837" i="2"/>
  <c r="G1837" i="2" s="1"/>
  <c r="F1839" i="2"/>
  <c r="G1839" i="2" s="1"/>
  <c r="F1841" i="2"/>
  <c r="G1841" i="2" s="1"/>
  <c r="F1843" i="2"/>
  <c r="G1843" i="2" s="1"/>
  <c r="F1845" i="2"/>
  <c r="G1845" i="2" s="1"/>
  <c r="F1847" i="2"/>
  <c r="G1847" i="2" s="1"/>
  <c r="F1849" i="2"/>
  <c r="G1849" i="2" s="1"/>
  <c r="F1851" i="2"/>
  <c r="G1851" i="2" s="1"/>
  <c r="F1853" i="2"/>
  <c r="G1853" i="2" s="1"/>
  <c r="F1855" i="2"/>
  <c r="G1855" i="2" s="1"/>
  <c r="F1857" i="2"/>
  <c r="G1857" i="2" s="1"/>
  <c r="F1859" i="2"/>
  <c r="G1859" i="2" s="1"/>
  <c r="F1861" i="2"/>
  <c r="G1861" i="2" s="1"/>
  <c r="F1863" i="2"/>
  <c r="G1863" i="2" s="1"/>
  <c r="F1865" i="2"/>
  <c r="G1865" i="2" s="1"/>
  <c r="F1867" i="2"/>
  <c r="G1867" i="2" s="1"/>
  <c r="F1869" i="2"/>
  <c r="G1869" i="2" s="1"/>
  <c r="F1871" i="2"/>
  <c r="G1871" i="2" s="1"/>
  <c r="F1873" i="2"/>
  <c r="G1873" i="2" s="1"/>
  <c r="F1875" i="2"/>
  <c r="G1875" i="2" s="1"/>
  <c r="F1877" i="2"/>
  <c r="G1877" i="2" s="1"/>
  <c r="F1879" i="2"/>
  <c r="G1879" i="2" s="1"/>
  <c r="F1881" i="2"/>
  <c r="G1881" i="2" s="1"/>
  <c r="F1883" i="2"/>
  <c r="G1883" i="2" s="1"/>
  <c r="F1885" i="2"/>
  <c r="G1885" i="2" s="1"/>
  <c r="F1887" i="2"/>
  <c r="G1887" i="2" s="1"/>
  <c r="F1889" i="2"/>
  <c r="G1889" i="2" s="1"/>
  <c r="F1891" i="2"/>
  <c r="G1891" i="2" s="1"/>
  <c r="F1893" i="2"/>
  <c r="G1893" i="2" s="1"/>
  <c r="F1895" i="2"/>
  <c r="G1895" i="2" s="1"/>
  <c r="F1897" i="2"/>
  <c r="G1897" i="2" s="1"/>
  <c r="F1899" i="2"/>
  <c r="G1899" i="2" s="1"/>
  <c r="F1901" i="2"/>
  <c r="G1901" i="2" s="1"/>
  <c r="F1903" i="2"/>
  <c r="G1903" i="2" s="1"/>
  <c r="F1905" i="2"/>
  <c r="G1905" i="2" s="1"/>
  <c r="F1907" i="2"/>
  <c r="G1907" i="2" s="1"/>
  <c r="F1909" i="2"/>
  <c r="G1909" i="2" s="1"/>
  <c r="F1911" i="2"/>
  <c r="G1911" i="2" s="1"/>
  <c r="F1913" i="2"/>
  <c r="G1913" i="2" s="1"/>
  <c r="F1915" i="2"/>
  <c r="G1915" i="2" s="1"/>
  <c r="F1917" i="2"/>
  <c r="G1917" i="2" s="1"/>
  <c r="F1919" i="2"/>
  <c r="G1919" i="2" s="1"/>
  <c r="F1921" i="2"/>
  <c r="G1921" i="2" s="1"/>
  <c r="F1923" i="2"/>
  <c r="G1923" i="2" s="1"/>
  <c r="F1925" i="2"/>
  <c r="G1925" i="2" s="1"/>
  <c r="F1927" i="2"/>
  <c r="G1927" i="2" s="1"/>
  <c r="F1929" i="2"/>
  <c r="G1929" i="2" s="1"/>
  <c r="F1931" i="2"/>
  <c r="G1931" i="2" s="1"/>
  <c r="F1933" i="2"/>
  <c r="G1933" i="2" s="1"/>
  <c r="F1935" i="2"/>
  <c r="G1935" i="2" s="1"/>
  <c r="F1937" i="2"/>
  <c r="G1937" i="2" s="1"/>
  <c r="F1939" i="2"/>
  <c r="G1939" i="2" s="1"/>
  <c r="F1941" i="2"/>
  <c r="G1941" i="2" s="1"/>
  <c r="F1943" i="2"/>
  <c r="G1943" i="2" s="1"/>
  <c r="F1945" i="2"/>
  <c r="G1945" i="2" s="1"/>
  <c r="F1947" i="2"/>
  <c r="G1947" i="2" s="1"/>
  <c r="F1949" i="2"/>
  <c r="G1949" i="2" s="1"/>
  <c r="F1951" i="2"/>
  <c r="G1951" i="2" s="1"/>
  <c r="F1953" i="2"/>
  <c r="G1953" i="2" s="1"/>
  <c r="F1955" i="2"/>
  <c r="G1955" i="2" s="1"/>
  <c r="F1957" i="2"/>
  <c r="G1957" i="2" s="1"/>
  <c r="F1959" i="2"/>
  <c r="G1959" i="2" s="1"/>
  <c r="F1961" i="2"/>
  <c r="G1961" i="2" s="1"/>
  <c r="F1963" i="2"/>
  <c r="G1963" i="2" s="1"/>
  <c r="F1965" i="2"/>
  <c r="G1965" i="2" s="1"/>
  <c r="F1967" i="2"/>
  <c r="G1967" i="2" s="1"/>
  <c r="F1969" i="2"/>
  <c r="G1969" i="2" s="1"/>
  <c r="F1971" i="2"/>
  <c r="G1971" i="2" s="1"/>
  <c r="F1973" i="2"/>
  <c r="G1973" i="2" s="1"/>
  <c r="F1975" i="2"/>
  <c r="G1975" i="2" s="1"/>
  <c r="F1977" i="2"/>
  <c r="G1977" i="2" s="1"/>
  <c r="F1979" i="2"/>
  <c r="G1979" i="2" s="1"/>
  <c r="F1981" i="2"/>
  <c r="G1981" i="2" s="1"/>
  <c r="F1983" i="2"/>
  <c r="G1983" i="2" s="1"/>
  <c r="F1985" i="2"/>
  <c r="G1985" i="2" s="1"/>
  <c r="F1987" i="2"/>
  <c r="G1987" i="2" s="1"/>
  <c r="F1989" i="2"/>
  <c r="G1989" i="2" s="1"/>
  <c r="F1991" i="2"/>
  <c r="G1991" i="2" s="1"/>
  <c r="F1993" i="2"/>
  <c r="G1993" i="2" s="1"/>
  <c r="F1995" i="2"/>
  <c r="G1995" i="2" s="1"/>
  <c r="F1997" i="2"/>
  <c r="G1997" i="2" s="1"/>
  <c r="F1999" i="2"/>
  <c r="G1999" i="2" s="1"/>
  <c r="F2001" i="2"/>
  <c r="G2001" i="2" s="1"/>
  <c r="F2003" i="2"/>
  <c r="G2003" i="2" s="1"/>
  <c r="F2005" i="2"/>
  <c r="G2005" i="2" s="1"/>
  <c r="F2007" i="2"/>
  <c r="G2007" i="2" s="1"/>
  <c r="F2009" i="2"/>
  <c r="G2009" i="2" s="1"/>
  <c r="F2011" i="2"/>
  <c r="G2011" i="2" s="1"/>
  <c r="F2013" i="2"/>
  <c r="G2013" i="2" s="1"/>
  <c r="F2015" i="2"/>
  <c r="G2015" i="2" s="1"/>
  <c r="F2017" i="2"/>
  <c r="G2017" i="2" s="1"/>
  <c r="F2019" i="2"/>
  <c r="G2019" i="2" s="1"/>
  <c r="F2021" i="2"/>
  <c r="G2021" i="2" s="1"/>
  <c r="F2023" i="2"/>
  <c r="G2023" i="2" s="1"/>
  <c r="F2025" i="2"/>
  <c r="G2025" i="2" s="1"/>
  <c r="F2027" i="2"/>
  <c r="G2027" i="2" s="1"/>
  <c r="F2029" i="2"/>
  <c r="G2029" i="2" s="1"/>
  <c r="F2031" i="2"/>
  <c r="G2031" i="2" s="1"/>
  <c r="F2033" i="2"/>
  <c r="G2033" i="2" s="1"/>
  <c r="F2035" i="2"/>
  <c r="G2035" i="2" s="1"/>
  <c r="F2037" i="2"/>
  <c r="G2037" i="2" s="1"/>
  <c r="F2039" i="2"/>
  <c r="G2039" i="2" s="1"/>
  <c r="F2041" i="2"/>
  <c r="G2041" i="2" s="1"/>
  <c r="F2043" i="2"/>
  <c r="G2043" i="2" s="1"/>
  <c r="F2045" i="2"/>
  <c r="G2045" i="2" s="1"/>
  <c r="F2047" i="2"/>
  <c r="G2047" i="2" s="1"/>
  <c r="F2049" i="2"/>
  <c r="G2049" i="2" s="1"/>
  <c r="F2051" i="2"/>
  <c r="G2051" i="2" s="1"/>
  <c r="F2053" i="2"/>
  <c r="G2053" i="2" s="1"/>
  <c r="F2055" i="2"/>
  <c r="G2055" i="2" s="1"/>
  <c r="F2057" i="2"/>
  <c r="G2057" i="2" s="1"/>
  <c r="F2059" i="2"/>
  <c r="G2059" i="2" s="1"/>
  <c r="F2061" i="2"/>
  <c r="G2061" i="2" s="1"/>
  <c r="F2063" i="2"/>
  <c r="G2063" i="2" s="1"/>
  <c r="F2065" i="2"/>
  <c r="G2065" i="2" s="1"/>
  <c r="F2067" i="2"/>
  <c r="G2067" i="2" s="1"/>
  <c r="F2069" i="2"/>
  <c r="G2069" i="2" s="1"/>
  <c r="F2071" i="2"/>
  <c r="G2071" i="2" s="1"/>
  <c r="F2073" i="2"/>
  <c r="G2073" i="2" s="1"/>
  <c r="F2075" i="2"/>
  <c r="G2075" i="2" s="1"/>
  <c r="F2077" i="2"/>
  <c r="G2077" i="2" s="1"/>
  <c r="F2079" i="2"/>
  <c r="G2079" i="2" s="1"/>
  <c r="F2081" i="2"/>
  <c r="G2081" i="2" s="1"/>
  <c r="F2083" i="2"/>
  <c r="G2083" i="2" s="1"/>
  <c r="F2085" i="2"/>
  <c r="G2085" i="2" s="1"/>
  <c r="F2087" i="2"/>
  <c r="G2087" i="2" s="1"/>
  <c r="F2089" i="2"/>
  <c r="G2089" i="2" s="1"/>
  <c r="F2091" i="2"/>
  <c r="G2091" i="2" s="1"/>
  <c r="F2093" i="2"/>
  <c r="G2093" i="2" s="1"/>
  <c r="F2095" i="2"/>
  <c r="G2095" i="2" s="1"/>
  <c r="F2097" i="2"/>
  <c r="G2097" i="2" s="1"/>
  <c r="F2099" i="2"/>
  <c r="G2099" i="2" s="1"/>
  <c r="F2101" i="2"/>
  <c r="G2101" i="2" s="1"/>
  <c r="F2103" i="2"/>
  <c r="G2103" i="2" s="1"/>
  <c r="F2105" i="2"/>
  <c r="G2105" i="2" s="1"/>
  <c r="F2107" i="2"/>
  <c r="G2107" i="2" s="1"/>
  <c r="F2109" i="2"/>
  <c r="G2109" i="2" s="1"/>
  <c r="F2111" i="2"/>
  <c r="G2111" i="2" s="1"/>
  <c r="F2113" i="2"/>
  <c r="G2113" i="2" s="1"/>
  <c r="F2115" i="2"/>
  <c r="G2115" i="2" s="1"/>
  <c r="F2117" i="2"/>
  <c r="G2117" i="2" s="1"/>
  <c r="F2119" i="2"/>
  <c r="G2119" i="2" s="1"/>
  <c r="F2121" i="2"/>
  <c r="G2121" i="2" s="1"/>
  <c r="F2123" i="2"/>
  <c r="G2123" i="2" s="1"/>
  <c r="F2125" i="2"/>
  <c r="G2125" i="2" s="1"/>
  <c r="F2127" i="2"/>
  <c r="G2127" i="2" s="1"/>
  <c r="F2129" i="2"/>
  <c r="G2129" i="2" s="1"/>
  <c r="F2131" i="2"/>
  <c r="G2131" i="2" s="1"/>
  <c r="F2133" i="2"/>
  <c r="G2133" i="2" s="1"/>
  <c r="F2135" i="2"/>
  <c r="G2135" i="2" s="1"/>
  <c r="F2137" i="2"/>
  <c r="G2137" i="2" s="1"/>
  <c r="F2139" i="2"/>
  <c r="G2139" i="2" s="1"/>
  <c r="F2141" i="2"/>
  <c r="G2141" i="2" s="1"/>
  <c r="F2143" i="2"/>
  <c r="G2143" i="2" s="1"/>
  <c r="F2145" i="2"/>
  <c r="G2145" i="2" s="1"/>
  <c r="F2147" i="2"/>
  <c r="G2147" i="2" s="1"/>
  <c r="F2149" i="2"/>
  <c r="G2149" i="2" s="1"/>
  <c r="F2151" i="2"/>
  <c r="G2151" i="2" s="1"/>
  <c r="F2153" i="2"/>
  <c r="G2153" i="2" s="1"/>
  <c r="F2155" i="2"/>
  <c r="G2155" i="2" s="1"/>
  <c r="F2157" i="2"/>
  <c r="G2157" i="2" s="1"/>
  <c r="F2159" i="2"/>
  <c r="G2159" i="2" s="1"/>
  <c r="F2161" i="2"/>
  <c r="G2161" i="2" s="1"/>
  <c r="F2163" i="2"/>
  <c r="G2163" i="2" s="1"/>
  <c r="F2165" i="2"/>
  <c r="G2165" i="2" s="1"/>
  <c r="F2167" i="2"/>
  <c r="G2167" i="2" s="1"/>
  <c r="F2169" i="2"/>
  <c r="G2169" i="2" s="1"/>
  <c r="F2171" i="2"/>
  <c r="G2171" i="2" s="1"/>
  <c r="F2173" i="2"/>
  <c r="G2173" i="2" s="1"/>
  <c r="F2175" i="2"/>
  <c r="G2175" i="2" s="1"/>
  <c r="F2177" i="2"/>
  <c r="G2177" i="2" s="1"/>
  <c r="F2179" i="2"/>
  <c r="G2179" i="2" s="1"/>
  <c r="F1890" i="2"/>
  <c r="G1890" i="2" s="1"/>
  <c r="F1894" i="2"/>
  <c r="G1894" i="2" s="1"/>
  <c r="F1898" i="2"/>
  <c r="G1898" i="2" s="1"/>
  <c r="F1902" i="2"/>
  <c r="G1902" i="2" s="1"/>
  <c r="F1906" i="2"/>
  <c r="G1906" i="2" s="1"/>
  <c r="F1910" i="2"/>
  <c r="G1910" i="2" s="1"/>
  <c r="F1914" i="2"/>
  <c r="G1914" i="2" s="1"/>
  <c r="F1918" i="2"/>
  <c r="G1918" i="2" s="1"/>
  <c r="F1922" i="2"/>
  <c r="G1922" i="2" s="1"/>
  <c r="F1926" i="2"/>
  <c r="G1926" i="2" s="1"/>
  <c r="F1930" i="2"/>
  <c r="G1930" i="2" s="1"/>
  <c r="F1934" i="2"/>
  <c r="G1934" i="2" s="1"/>
  <c r="F1938" i="2"/>
  <c r="G1938" i="2" s="1"/>
  <c r="F1942" i="2"/>
  <c r="G1942" i="2" s="1"/>
  <c r="F1946" i="2"/>
  <c r="G1946" i="2" s="1"/>
  <c r="F1950" i="2"/>
  <c r="G1950" i="2" s="1"/>
  <c r="F1954" i="2"/>
  <c r="G1954" i="2" s="1"/>
  <c r="F1958" i="2"/>
  <c r="G1958" i="2" s="1"/>
  <c r="F1962" i="2"/>
  <c r="G1962" i="2" s="1"/>
  <c r="F1966" i="2"/>
  <c r="G1966" i="2" s="1"/>
  <c r="F1970" i="2"/>
  <c r="G1970" i="2" s="1"/>
  <c r="F1974" i="2"/>
  <c r="G1974" i="2" s="1"/>
  <c r="F1978" i="2"/>
  <c r="G1978" i="2" s="1"/>
  <c r="F1982" i="2"/>
  <c r="G1982" i="2" s="1"/>
  <c r="F1986" i="2"/>
  <c r="G1986" i="2" s="1"/>
  <c r="F1990" i="2"/>
  <c r="G1990" i="2" s="1"/>
  <c r="F1994" i="2"/>
  <c r="G1994" i="2" s="1"/>
  <c r="F1998" i="2"/>
  <c r="G1998" i="2" s="1"/>
  <c r="F2002" i="2"/>
  <c r="G2002" i="2" s="1"/>
  <c r="F2006" i="2"/>
  <c r="G2006" i="2" s="1"/>
  <c r="F2010" i="2"/>
  <c r="G2010" i="2" s="1"/>
  <c r="F2014" i="2"/>
  <c r="G2014" i="2" s="1"/>
  <c r="F2018" i="2"/>
  <c r="G2018" i="2" s="1"/>
  <c r="F2022" i="2"/>
  <c r="G2022" i="2" s="1"/>
  <c r="F2026" i="2"/>
  <c r="G2026" i="2" s="1"/>
  <c r="F2030" i="2"/>
  <c r="G2030" i="2" s="1"/>
  <c r="F2034" i="2"/>
  <c r="G2034" i="2" s="1"/>
  <c r="F2038" i="2"/>
  <c r="G2038" i="2" s="1"/>
  <c r="F2042" i="2"/>
  <c r="G2042" i="2" s="1"/>
  <c r="F2046" i="2"/>
  <c r="G2046" i="2" s="1"/>
  <c r="F2050" i="2"/>
  <c r="G2050" i="2" s="1"/>
  <c r="F2054" i="2"/>
  <c r="G2054" i="2" s="1"/>
  <c r="F2058" i="2"/>
  <c r="G2058" i="2" s="1"/>
  <c r="F2062" i="2"/>
  <c r="G2062" i="2" s="1"/>
  <c r="F2066" i="2"/>
  <c r="G2066" i="2" s="1"/>
  <c r="F2070" i="2"/>
  <c r="G2070" i="2" s="1"/>
  <c r="F2074" i="2"/>
  <c r="G2074" i="2" s="1"/>
  <c r="F2078" i="2"/>
  <c r="G2078" i="2" s="1"/>
  <c r="F2082" i="2"/>
  <c r="G2082" i="2" s="1"/>
  <c r="F2086" i="2"/>
  <c r="G2086" i="2" s="1"/>
  <c r="F2090" i="2"/>
  <c r="G2090" i="2" s="1"/>
  <c r="F2094" i="2"/>
  <c r="G2094" i="2" s="1"/>
  <c r="F2098" i="2"/>
  <c r="G2098" i="2" s="1"/>
  <c r="F2102" i="2"/>
  <c r="G2102" i="2" s="1"/>
  <c r="F2106" i="2"/>
  <c r="G2106" i="2" s="1"/>
  <c r="F2110" i="2"/>
  <c r="G2110" i="2" s="1"/>
  <c r="F2114" i="2"/>
  <c r="G2114" i="2" s="1"/>
  <c r="F2118" i="2"/>
  <c r="G2118" i="2" s="1"/>
  <c r="F2122" i="2"/>
  <c r="G2122" i="2" s="1"/>
  <c r="F2126" i="2"/>
  <c r="G2126" i="2" s="1"/>
  <c r="F2130" i="2"/>
  <c r="G2130" i="2" s="1"/>
  <c r="F2134" i="2"/>
  <c r="G2134" i="2" s="1"/>
  <c r="F2138" i="2"/>
  <c r="G2138" i="2" s="1"/>
  <c r="F2142" i="2"/>
  <c r="G2142" i="2" s="1"/>
  <c r="F2146" i="2"/>
  <c r="G2146" i="2" s="1"/>
  <c r="F2150" i="2"/>
  <c r="G2150" i="2" s="1"/>
  <c r="F2154" i="2"/>
  <c r="G2154" i="2" s="1"/>
  <c r="F2158" i="2"/>
  <c r="G2158" i="2" s="1"/>
  <c r="F2162" i="2"/>
  <c r="G2162" i="2" s="1"/>
  <c r="F2166" i="2"/>
  <c r="G2166" i="2" s="1"/>
  <c r="F2170" i="2"/>
  <c r="G2170" i="2" s="1"/>
  <c r="F2174" i="2"/>
  <c r="G2174" i="2" s="1"/>
  <c r="F2178" i="2"/>
  <c r="G2178" i="2" s="1"/>
  <c r="F2181" i="2"/>
  <c r="G2181" i="2" s="1"/>
  <c r="F2183" i="2"/>
  <c r="G2183" i="2" s="1"/>
  <c r="F2185" i="2"/>
  <c r="G2185" i="2" s="1"/>
  <c r="F2187" i="2"/>
  <c r="G2187" i="2" s="1"/>
  <c r="F2189" i="2"/>
  <c r="G2189" i="2" s="1"/>
  <c r="F2191" i="2"/>
  <c r="G2191" i="2" s="1"/>
  <c r="F2193" i="2"/>
  <c r="G2193" i="2" s="1"/>
  <c r="F2195" i="2"/>
  <c r="G2195" i="2" s="1"/>
  <c r="F2197" i="2"/>
  <c r="G2197" i="2" s="1"/>
  <c r="F2199" i="2"/>
  <c r="G2199" i="2" s="1"/>
  <c r="F2201" i="2"/>
  <c r="G2201" i="2" s="1"/>
  <c r="F2203" i="2"/>
  <c r="G2203" i="2" s="1"/>
  <c r="F2205" i="2"/>
  <c r="G2205" i="2" s="1"/>
  <c r="F2207" i="2"/>
  <c r="G2207" i="2" s="1"/>
  <c r="F2209" i="2"/>
  <c r="G2209" i="2" s="1"/>
  <c r="F2211" i="2"/>
  <c r="G2211" i="2" s="1"/>
  <c r="F2213" i="2"/>
  <c r="G2213" i="2" s="1"/>
  <c r="F2215" i="2"/>
  <c r="G2215" i="2" s="1"/>
  <c r="F2217" i="2"/>
  <c r="G2217" i="2" s="1"/>
  <c r="F2219" i="2"/>
  <c r="G2219" i="2" s="1"/>
  <c r="F2221" i="2"/>
  <c r="G2221" i="2" s="1"/>
  <c r="F2223" i="2"/>
  <c r="G2223" i="2" s="1"/>
  <c r="F2225" i="2"/>
  <c r="G2225" i="2" s="1"/>
  <c r="F2227" i="2"/>
  <c r="G2227" i="2" s="1"/>
  <c r="F2229" i="2"/>
  <c r="G2229" i="2" s="1"/>
  <c r="F2231" i="2"/>
  <c r="G2231" i="2" s="1"/>
  <c r="F2233" i="2"/>
  <c r="G2233" i="2" s="1"/>
  <c r="F2235" i="2"/>
  <c r="G2235" i="2" s="1"/>
  <c r="F2237" i="2"/>
  <c r="G2237" i="2" s="1"/>
  <c r="F2239" i="2"/>
  <c r="G2239" i="2" s="1"/>
  <c r="F2241" i="2"/>
  <c r="G2241" i="2" s="1"/>
  <c r="F2243" i="2"/>
  <c r="G2243" i="2" s="1"/>
  <c r="F2245" i="2"/>
  <c r="G2245" i="2" s="1"/>
  <c r="F2247" i="2"/>
  <c r="G2247" i="2" s="1"/>
  <c r="F2249" i="2"/>
  <c r="G2249" i="2" s="1"/>
  <c r="F2251" i="2"/>
  <c r="G2251" i="2" s="1"/>
  <c r="F2253" i="2"/>
  <c r="G2253" i="2" s="1"/>
  <c r="F2255" i="2"/>
  <c r="G2255" i="2" s="1"/>
  <c r="F2257" i="2"/>
  <c r="G2257" i="2" s="1"/>
  <c r="F2259" i="2"/>
  <c r="G2259" i="2" s="1"/>
  <c r="F2261" i="2"/>
  <c r="G2261" i="2" s="1"/>
  <c r="F2263" i="2"/>
  <c r="G2263" i="2" s="1"/>
  <c r="F2265" i="2"/>
  <c r="G2265" i="2" s="1"/>
  <c r="F2267" i="2"/>
  <c r="G2267" i="2" s="1"/>
  <c r="F2269" i="2"/>
  <c r="G2269" i="2" s="1"/>
  <c r="F2271" i="2"/>
  <c r="G2271" i="2" s="1"/>
  <c r="F2273" i="2"/>
  <c r="G2273" i="2" s="1"/>
  <c r="F2275" i="2"/>
  <c r="G2275" i="2" s="1"/>
  <c r="F2277" i="2"/>
  <c r="G2277" i="2" s="1"/>
  <c r="F2279" i="2"/>
  <c r="G2279" i="2" s="1"/>
  <c r="F2281" i="2"/>
  <c r="G2281" i="2" s="1"/>
  <c r="F2283" i="2"/>
  <c r="G2283" i="2" s="1"/>
  <c r="F2285" i="2"/>
  <c r="G2285" i="2" s="1"/>
  <c r="F2287" i="2"/>
  <c r="G2287" i="2" s="1"/>
  <c r="F2289" i="2"/>
  <c r="G2289" i="2" s="1"/>
  <c r="F2291" i="2"/>
  <c r="G2291" i="2" s="1"/>
  <c r="F2293" i="2"/>
  <c r="G2293" i="2" s="1"/>
  <c r="F2295" i="2"/>
  <c r="G2295" i="2" s="1"/>
  <c r="F2297" i="2"/>
  <c r="G2297" i="2" s="1"/>
  <c r="F2299" i="2"/>
  <c r="G2299" i="2" s="1"/>
  <c r="F2301" i="2"/>
  <c r="G2301" i="2" s="1"/>
  <c r="F2303" i="2"/>
  <c r="G2303" i="2" s="1"/>
  <c r="F2305" i="2"/>
  <c r="G2305" i="2" s="1"/>
  <c r="F2307" i="2"/>
  <c r="G2307" i="2" s="1"/>
  <c r="F2309" i="2"/>
  <c r="G2309" i="2" s="1"/>
  <c r="F2311" i="2"/>
  <c r="G2311" i="2" s="1"/>
  <c r="F2313" i="2"/>
  <c r="G2313" i="2" s="1"/>
  <c r="F2315" i="2"/>
  <c r="G2315" i="2" s="1"/>
  <c r="F2317" i="2"/>
  <c r="G2317" i="2" s="1"/>
  <c r="F2319" i="2"/>
  <c r="G2319" i="2" s="1"/>
  <c r="F2321" i="2"/>
  <c r="G2321" i="2" s="1"/>
  <c r="F2323" i="2"/>
  <c r="G2323" i="2" s="1"/>
  <c r="F2325" i="2"/>
  <c r="G2325" i="2" s="1"/>
  <c r="F2327" i="2"/>
  <c r="G2327" i="2" s="1"/>
  <c r="F2329" i="2"/>
  <c r="G2329" i="2" s="1"/>
  <c r="F2331" i="2"/>
  <c r="G2331" i="2" s="1"/>
  <c r="F2333" i="2"/>
  <c r="G2333" i="2" s="1"/>
  <c r="F2335" i="2"/>
  <c r="G2335" i="2" s="1"/>
  <c r="F2337" i="2"/>
  <c r="G2337" i="2" s="1"/>
  <c r="F2339" i="2"/>
  <c r="G2339" i="2" s="1"/>
  <c r="F2341" i="2"/>
  <c r="G2341" i="2" s="1"/>
  <c r="F2343" i="2"/>
  <c r="G2343" i="2" s="1"/>
  <c r="F2345" i="2"/>
  <c r="G2345" i="2" s="1"/>
  <c r="F2347" i="2"/>
  <c r="G2347" i="2" s="1"/>
  <c r="F2349" i="2"/>
  <c r="G2349" i="2" s="1"/>
  <c r="F2351" i="2"/>
  <c r="G2351" i="2" s="1"/>
  <c r="F2353" i="2"/>
  <c r="G2353" i="2" s="1"/>
  <c r="F2355" i="2"/>
  <c r="G2355" i="2" s="1"/>
  <c r="F2357" i="2"/>
  <c r="G2357" i="2" s="1"/>
  <c r="F2359" i="2"/>
  <c r="G2359" i="2" s="1"/>
  <c r="F2361" i="2"/>
  <c r="G2361" i="2" s="1"/>
  <c r="F2363" i="2"/>
  <c r="G2363" i="2" s="1"/>
  <c r="F2365" i="2"/>
  <c r="G2365" i="2" s="1"/>
  <c r="F2367" i="2"/>
  <c r="G2367" i="2" s="1"/>
  <c r="F2369" i="2"/>
  <c r="G2369" i="2" s="1"/>
  <c r="F2371" i="2"/>
  <c r="G2371" i="2" s="1"/>
  <c r="F2373" i="2"/>
  <c r="G2373" i="2" s="1"/>
  <c r="F2375" i="2"/>
  <c r="G2375" i="2" s="1"/>
  <c r="F2377" i="2"/>
  <c r="G2377" i="2" s="1"/>
  <c r="F2379" i="2"/>
  <c r="G2379" i="2" s="1"/>
  <c r="F2381" i="2"/>
  <c r="G2381" i="2" s="1"/>
  <c r="F2383" i="2"/>
  <c r="G2383" i="2" s="1"/>
  <c r="F2385" i="2"/>
  <c r="G2385" i="2" s="1"/>
  <c r="F2387" i="2"/>
  <c r="G2387" i="2" s="1"/>
  <c r="F2389" i="2"/>
  <c r="G2389" i="2" s="1"/>
  <c r="F2391" i="2"/>
  <c r="G2391" i="2" s="1"/>
  <c r="F2393" i="2"/>
  <c r="G2393" i="2" s="1"/>
  <c r="F2395" i="2"/>
  <c r="G2395" i="2" s="1"/>
  <c r="F2397" i="2"/>
  <c r="G2397" i="2" s="1"/>
  <c r="F2399" i="2"/>
  <c r="G2399" i="2" s="1"/>
  <c r="F2401" i="2"/>
  <c r="G2401" i="2" s="1"/>
  <c r="F2403" i="2"/>
  <c r="G2403" i="2" s="1"/>
  <c r="F2405" i="2"/>
  <c r="G2405" i="2" s="1"/>
  <c r="F2407" i="2"/>
  <c r="G2407" i="2" s="1"/>
  <c r="F2409" i="2"/>
  <c r="G2409" i="2" s="1"/>
  <c r="F2411" i="2"/>
  <c r="G2411" i="2" s="1"/>
  <c r="F2413" i="2"/>
  <c r="G2413" i="2" s="1"/>
  <c r="F2415" i="2"/>
  <c r="G2415" i="2" s="1"/>
  <c r="F2417" i="2"/>
  <c r="G2417" i="2" s="1"/>
  <c r="F2419" i="2"/>
  <c r="G2419" i="2" s="1"/>
  <c r="F2421" i="2"/>
  <c r="G2421" i="2" s="1"/>
  <c r="F2423" i="2"/>
  <c r="G2423" i="2" s="1"/>
  <c r="F2425" i="2"/>
  <c r="G2425" i="2" s="1"/>
  <c r="F2427" i="2"/>
  <c r="G2427" i="2" s="1"/>
  <c r="F2429" i="2"/>
  <c r="G2429" i="2" s="1"/>
  <c r="F2431" i="2"/>
  <c r="G2431" i="2" s="1"/>
  <c r="F2433" i="2"/>
  <c r="G2433" i="2" s="1"/>
  <c r="F2435" i="2"/>
  <c r="G2435" i="2" s="1"/>
  <c r="F2437" i="2"/>
  <c r="G2437" i="2" s="1"/>
  <c r="F2439" i="2"/>
  <c r="G2439" i="2" s="1"/>
  <c r="F2441" i="2"/>
  <c r="G2441" i="2" s="1"/>
  <c r="F2443" i="2"/>
  <c r="G2443" i="2" s="1"/>
  <c r="F2445" i="2"/>
  <c r="G2445" i="2" s="1"/>
  <c r="F2447" i="2"/>
  <c r="G2447" i="2" s="1"/>
  <c r="F2449" i="2"/>
  <c r="G2449" i="2" s="1"/>
  <c r="F2451" i="2"/>
  <c r="G2451" i="2" s="1"/>
  <c r="F2453" i="2"/>
  <c r="G2453" i="2" s="1"/>
  <c r="F2455" i="2"/>
  <c r="G2455" i="2" s="1"/>
  <c r="F2457" i="2"/>
  <c r="G2457" i="2" s="1"/>
  <c r="F2459" i="2"/>
  <c r="G2459" i="2" s="1"/>
  <c r="F2461" i="2"/>
  <c r="G2461" i="2" s="1"/>
  <c r="F2463" i="2"/>
  <c r="G2463" i="2" s="1"/>
  <c r="F2465" i="2"/>
  <c r="G2465" i="2" s="1"/>
  <c r="F2467" i="2"/>
  <c r="G2467" i="2" s="1"/>
  <c r="F2469" i="2"/>
  <c r="G2469" i="2" s="1"/>
  <c r="F2471" i="2"/>
  <c r="G2471" i="2" s="1"/>
  <c r="F2473" i="2"/>
  <c r="G2473" i="2" s="1"/>
  <c r="F2475" i="2"/>
  <c r="G2475" i="2" s="1"/>
  <c r="F2477" i="2"/>
  <c r="G2477" i="2" s="1"/>
  <c r="F2479" i="2"/>
  <c r="G2479" i="2" s="1"/>
  <c r="F2481" i="2"/>
  <c r="G2481" i="2" s="1"/>
  <c r="F2483" i="2"/>
  <c r="G2483" i="2" s="1"/>
  <c r="F2485" i="2"/>
  <c r="G2485" i="2" s="1"/>
  <c r="F2487" i="2"/>
  <c r="G2487" i="2" s="1"/>
  <c r="F2489" i="2"/>
  <c r="G2489" i="2" s="1"/>
  <c r="F2491" i="2"/>
  <c r="G2491" i="2" s="1"/>
  <c r="F2493" i="2"/>
  <c r="G2493" i="2" s="1"/>
  <c r="F2495" i="2"/>
  <c r="G2495" i="2" s="1"/>
  <c r="F2497" i="2"/>
  <c r="G2497" i="2" s="1"/>
  <c r="F2499" i="2"/>
  <c r="G2499" i="2" s="1"/>
  <c r="F2501" i="2"/>
  <c r="G2501" i="2" s="1"/>
  <c r="F2503" i="2"/>
  <c r="G2503" i="2" s="1"/>
  <c r="F2505" i="2"/>
  <c r="G2505" i="2" s="1"/>
  <c r="F2507" i="2"/>
  <c r="G2507" i="2" s="1"/>
  <c r="F2509" i="2"/>
  <c r="G2509" i="2" s="1"/>
  <c r="F2511" i="2"/>
  <c r="G2511" i="2" s="1"/>
  <c r="F2513" i="2"/>
  <c r="G2513" i="2" s="1"/>
  <c r="F2515" i="2"/>
  <c r="G2515" i="2" s="1"/>
  <c r="F2517" i="2"/>
  <c r="G2517" i="2" s="1"/>
  <c r="F2519" i="2"/>
  <c r="G2519" i="2" s="1"/>
  <c r="F2521" i="2"/>
  <c r="G2521" i="2" s="1"/>
  <c r="F2523" i="2"/>
  <c r="G2523" i="2" s="1"/>
  <c r="F2525" i="2"/>
  <c r="G2525" i="2" s="1"/>
  <c r="F2527" i="2"/>
  <c r="G2527" i="2" s="1"/>
  <c r="F2529" i="2"/>
  <c r="G2529" i="2" s="1"/>
  <c r="F2531" i="2"/>
  <c r="G2531" i="2" s="1"/>
  <c r="F2533" i="2"/>
  <c r="G2533" i="2" s="1"/>
  <c r="F2535" i="2"/>
  <c r="G2535" i="2" s="1"/>
  <c r="F2537" i="2"/>
  <c r="G2537" i="2" s="1"/>
  <c r="F2539" i="2"/>
  <c r="G2539" i="2" s="1"/>
  <c r="F2541" i="2"/>
  <c r="G2541" i="2" s="1"/>
  <c r="F2543" i="2"/>
  <c r="G2543" i="2" s="1"/>
  <c r="F2545" i="2"/>
  <c r="G2545" i="2" s="1"/>
  <c r="F2547" i="2"/>
  <c r="G2547" i="2" s="1"/>
  <c r="F2549" i="2"/>
  <c r="G2549" i="2" s="1"/>
  <c r="F2551" i="2"/>
  <c r="G2551" i="2" s="1"/>
  <c r="F2553" i="2"/>
  <c r="G2553" i="2" s="1"/>
  <c r="F2555" i="2"/>
  <c r="G2555" i="2" s="1"/>
  <c r="F2557" i="2"/>
  <c r="G2557" i="2" s="1"/>
  <c r="F2559" i="2"/>
  <c r="G2559" i="2" s="1"/>
  <c r="F2561" i="2"/>
  <c r="G2561" i="2" s="1"/>
  <c r="F2563" i="2"/>
  <c r="G2563" i="2" s="1"/>
  <c r="F2565" i="2"/>
  <c r="G2565" i="2" s="1"/>
  <c r="F2567" i="2"/>
  <c r="G2567" i="2" s="1"/>
  <c r="F2569" i="2"/>
  <c r="G2569" i="2" s="1"/>
  <c r="F2571" i="2"/>
  <c r="G2571" i="2" s="1"/>
  <c r="F2573" i="2"/>
  <c r="G2573" i="2" s="1"/>
  <c r="F2575" i="2"/>
  <c r="G2575" i="2" s="1"/>
  <c r="F2577" i="2"/>
  <c r="G2577" i="2" s="1"/>
  <c r="F2579" i="2"/>
  <c r="G2579" i="2" s="1"/>
  <c r="F2581" i="2"/>
  <c r="G2581" i="2" s="1"/>
  <c r="F2583" i="2"/>
  <c r="G2583" i="2" s="1"/>
  <c r="F2585" i="2"/>
  <c r="G2585" i="2" s="1"/>
  <c r="F2587" i="2"/>
  <c r="G2587" i="2" s="1"/>
  <c r="F2589" i="2"/>
  <c r="G2589" i="2" s="1"/>
  <c r="F2591" i="2"/>
  <c r="G2591" i="2" s="1"/>
  <c r="F2593" i="2"/>
  <c r="G2593" i="2" s="1"/>
  <c r="F2595" i="2"/>
  <c r="G2595" i="2" s="1"/>
  <c r="F2597" i="2"/>
  <c r="G2597" i="2" s="1"/>
  <c r="F2599" i="2"/>
  <c r="G2599" i="2" s="1"/>
  <c r="F2601" i="2"/>
  <c r="G2601" i="2" s="1"/>
  <c r="F2603" i="2"/>
  <c r="G2603" i="2" s="1"/>
  <c r="F2605" i="2"/>
  <c r="G2605" i="2" s="1"/>
  <c r="F2607" i="2"/>
  <c r="G2607" i="2" s="1"/>
  <c r="F2609" i="2"/>
  <c r="G2609" i="2" s="1"/>
  <c r="F2611" i="2"/>
  <c r="G2611" i="2" s="1"/>
  <c r="F2613" i="2"/>
  <c r="G2613" i="2" s="1"/>
  <c r="F2615" i="2"/>
  <c r="G2615" i="2" s="1"/>
  <c r="F2617" i="2"/>
  <c r="G2617" i="2" s="1"/>
  <c r="F2619" i="2"/>
  <c r="G2619" i="2" s="1"/>
  <c r="F2621" i="2"/>
  <c r="G2621" i="2" s="1"/>
  <c r="F2623" i="2"/>
  <c r="G2623" i="2" s="1"/>
  <c r="F2625" i="2"/>
  <c r="G2625" i="2" s="1"/>
  <c r="F2627" i="2"/>
  <c r="G2627" i="2" s="1"/>
  <c r="F2629" i="2"/>
  <c r="G2629" i="2" s="1"/>
  <c r="F2631" i="2"/>
  <c r="G2631" i="2" s="1"/>
  <c r="F2633" i="2"/>
  <c r="G2633" i="2" s="1"/>
  <c r="F2635" i="2"/>
  <c r="G2635" i="2" s="1"/>
  <c r="F2637" i="2"/>
  <c r="G2637" i="2" s="1"/>
  <c r="F2639" i="2"/>
  <c r="G2639" i="2" s="1"/>
  <c r="F2641" i="2"/>
  <c r="G2641" i="2" s="1"/>
  <c r="F2643" i="2"/>
  <c r="G2643" i="2" s="1"/>
  <c r="F2645" i="2"/>
  <c r="G2645" i="2" s="1"/>
  <c r="F2647" i="2"/>
  <c r="G2647" i="2" s="1"/>
  <c r="F2649" i="2"/>
  <c r="G2649" i="2" s="1"/>
  <c r="F2651" i="2"/>
  <c r="G2651" i="2" s="1"/>
  <c r="F2653" i="2"/>
  <c r="G2653" i="2" s="1"/>
  <c r="F2655" i="2"/>
  <c r="G2655" i="2" s="1"/>
  <c r="F2657" i="2"/>
  <c r="G2657" i="2" s="1"/>
  <c r="F2659" i="2"/>
  <c r="G2659" i="2" s="1"/>
  <c r="F2661" i="2"/>
  <c r="G2661" i="2" s="1"/>
  <c r="F2663" i="2"/>
  <c r="G2663" i="2" s="1"/>
  <c r="F2665" i="2"/>
  <c r="G2665" i="2" s="1"/>
  <c r="F2667" i="2"/>
  <c r="G2667" i="2" s="1"/>
  <c r="F2669" i="2"/>
  <c r="G2669" i="2" s="1"/>
  <c r="F2671" i="2"/>
  <c r="G2671" i="2" s="1"/>
  <c r="F2673" i="2"/>
  <c r="G2673" i="2" s="1"/>
  <c r="F2675" i="2"/>
  <c r="G2675" i="2" s="1"/>
  <c r="F2677" i="2"/>
  <c r="G2677" i="2" s="1"/>
  <c r="F2679" i="2"/>
  <c r="G2679" i="2" s="1"/>
  <c r="F2681" i="2"/>
  <c r="G2681" i="2" s="1"/>
  <c r="F2683" i="2"/>
  <c r="G2683" i="2" s="1"/>
  <c r="F2685" i="2"/>
  <c r="G2685" i="2" s="1"/>
  <c r="F2687" i="2"/>
  <c r="G2687" i="2" s="1"/>
  <c r="F2689" i="2"/>
  <c r="G2689" i="2" s="1"/>
  <c r="F2691" i="2"/>
  <c r="G2691" i="2" s="1"/>
  <c r="F2693" i="2"/>
  <c r="G2693" i="2" s="1"/>
  <c r="F2695" i="2"/>
  <c r="G2695" i="2" s="1"/>
  <c r="F2697" i="2"/>
  <c r="G2697" i="2" s="1"/>
  <c r="F2699" i="2"/>
  <c r="G2699" i="2" s="1"/>
  <c r="F2701" i="2"/>
  <c r="G2701" i="2" s="1"/>
  <c r="F2703" i="2"/>
  <c r="G2703" i="2" s="1"/>
  <c r="F2705" i="2"/>
  <c r="G2705" i="2" s="1"/>
  <c r="F2707" i="2"/>
  <c r="G2707" i="2" s="1"/>
  <c r="F2709" i="2"/>
  <c r="G2709" i="2" s="1"/>
  <c r="F2711" i="2"/>
  <c r="G2711" i="2" s="1"/>
  <c r="F2713" i="2"/>
  <c r="G2713" i="2" s="1"/>
  <c r="F2715" i="2"/>
  <c r="G2715" i="2" s="1"/>
  <c r="F2717" i="2"/>
  <c r="G2717" i="2" s="1"/>
  <c r="F2719" i="2"/>
  <c r="G2719" i="2" s="1"/>
  <c r="F2721" i="2"/>
  <c r="G2721" i="2" s="1"/>
  <c r="F2723" i="2"/>
  <c r="G2723" i="2" s="1"/>
  <c r="F2725" i="2"/>
  <c r="G2725" i="2" s="1"/>
  <c r="F2727" i="2"/>
  <c r="G2727" i="2" s="1"/>
  <c r="F2729" i="2"/>
  <c r="G2729" i="2" s="1"/>
  <c r="F2731" i="2"/>
  <c r="G2731" i="2" s="1"/>
  <c r="F2733" i="2"/>
  <c r="G2733" i="2" s="1"/>
  <c r="F2735" i="2"/>
  <c r="G2735" i="2" s="1"/>
  <c r="F2737" i="2"/>
  <c r="G2737" i="2" s="1"/>
  <c r="F2739" i="2"/>
  <c r="G2739" i="2" s="1"/>
  <c r="F2741" i="2"/>
  <c r="G2741" i="2" s="1"/>
  <c r="F2743" i="2"/>
  <c r="G2743" i="2" s="1"/>
  <c r="F2745" i="2"/>
  <c r="G2745" i="2" s="1"/>
  <c r="F2747" i="2"/>
  <c r="G2747" i="2" s="1"/>
  <c r="F2749" i="2"/>
  <c r="G2749" i="2" s="1"/>
  <c r="F2751" i="2"/>
  <c r="G2751" i="2" s="1"/>
  <c r="F2753" i="2"/>
  <c r="G2753" i="2" s="1"/>
  <c r="F2755" i="2"/>
  <c r="G2755" i="2" s="1"/>
  <c r="F2757" i="2"/>
  <c r="G2757" i="2" s="1"/>
  <c r="F2759" i="2"/>
  <c r="G2759" i="2" s="1"/>
  <c r="F2761" i="2"/>
  <c r="G2761" i="2" s="1"/>
  <c r="F2763" i="2"/>
  <c r="G2763" i="2" s="1"/>
  <c r="F2765" i="2"/>
  <c r="G2765" i="2" s="1"/>
  <c r="F2767" i="2"/>
  <c r="G2767" i="2" s="1"/>
  <c r="F2769" i="2"/>
  <c r="G2769" i="2" s="1"/>
  <c r="F2771" i="2"/>
  <c r="G2771" i="2" s="1"/>
  <c r="F2773" i="2"/>
  <c r="G2773" i="2" s="1"/>
  <c r="F2775" i="2"/>
  <c r="G2775" i="2" s="1"/>
  <c r="F2777" i="2"/>
  <c r="G2777" i="2" s="1"/>
  <c r="F2779" i="2"/>
  <c r="G2779" i="2" s="1"/>
  <c r="F2781" i="2"/>
  <c r="G2781" i="2" s="1"/>
  <c r="F2783" i="2"/>
  <c r="G2783" i="2" s="1"/>
  <c r="F2785" i="2"/>
  <c r="G2785" i="2" s="1"/>
  <c r="F2787" i="2"/>
  <c r="G2787" i="2" s="1"/>
  <c r="F2789" i="2"/>
  <c r="G2789" i="2" s="1"/>
  <c r="F2791" i="2"/>
  <c r="G2791" i="2" s="1"/>
  <c r="F2793" i="2"/>
  <c r="G2793" i="2" s="1"/>
  <c r="F2795" i="2"/>
  <c r="G2795" i="2" s="1"/>
  <c r="F2797" i="2"/>
  <c r="G2797" i="2" s="1"/>
  <c r="F2799" i="2"/>
  <c r="G2799" i="2" s="1"/>
  <c r="F2801" i="2"/>
  <c r="G2801" i="2" s="1"/>
  <c r="F2803" i="2"/>
  <c r="G2803" i="2" s="1"/>
  <c r="F2805" i="2"/>
  <c r="G2805" i="2" s="1"/>
  <c r="F2807" i="2"/>
  <c r="G2807" i="2" s="1"/>
  <c r="F2809" i="2"/>
  <c r="G2809" i="2" s="1"/>
  <c r="F2811" i="2"/>
  <c r="G2811" i="2" s="1"/>
  <c r="F2813" i="2"/>
  <c r="G2813" i="2" s="1"/>
  <c r="F2815" i="2"/>
  <c r="G2815" i="2" s="1"/>
  <c r="F2817" i="2"/>
  <c r="G2817" i="2" s="1"/>
  <c r="F2819" i="2"/>
  <c r="G2819" i="2" s="1"/>
  <c r="F2821" i="2"/>
  <c r="G2821" i="2" s="1"/>
  <c r="F2823" i="2"/>
  <c r="G2823" i="2" s="1"/>
  <c r="F2825" i="2"/>
  <c r="G2825" i="2" s="1"/>
  <c r="F2827" i="2"/>
  <c r="G2827" i="2" s="1"/>
  <c r="F2829" i="2"/>
  <c r="G2829" i="2" s="1"/>
  <c r="F2831" i="2"/>
  <c r="G2831" i="2" s="1"/>
  <c r="F2833" i="2"/>
  <c r="G2833" i="2" s="1"/>
  <c r="F2835" i="2"/>
  <c r="G2835" i="2" s="1"/>
  <c r="F2837" i="2"/>
  <c r="G2837" i="2" s="1"/>
  <c r="F2839" i="2"/>
  <c r="G2839" i="2" s="1"/>
  <c r="F2841" i="2"/>
  <c r="G2841" i="2" s="1"/>
  <c r="F2843" i="2"/>
  <c r="G2843" i="2" s="1"/>
  <c r="F2845" i="2"/>
  <c r="G2845" i="2" s="1"/>
  <c r="F2847" i="2"/>
  <c r="G2847" i="2" s="1"/>
  <c r="F2849" i="2"/>
  <c r="G2849" i="2" s="1"/>
  <c r="F2851" i="2"/>
  <c r="G2851" i="2" s="1"/>
  <c r="F2853" i="2"/>
  <c r="G2853" i="2" s="1"/>
  <c r="F2855" i="2"/>
  <c r="G2855" i="2" s="1"/>
  <c r="F2857" i="2"/>
  <c r="G2857" i="2" s="1"/>
  <c r="F2859" i="2"/>
  <c r="G2859" i="2" s="1"/>
  <c r="F2861" i="2"/>
  <c r="G2861" i="2" s="1"/>
  <c r="F2863" i="2"/>
  <c r="G2863" i="2" s="1"/>
  <c r="F2865" i="2"/>
  <c r="G2865" i="2" s="1"/>
  <c r="F2867" i="2"/>
  <c r="G2867" i="2" s="1"/>
  <c r="F2869" i="2"/>
  <c r="G2869" i="2" s="1"/>
  <c r="F2871" i="2"/>
  <c r="G2871" i="2" s="1"/>
  <c r="F2873" i="2"/>
  <c r="G2873" i="2" s="1"/>
  <c r="F2875" i="2"/>
  <c r="G2875" i="2" s="1"/>
  <c r="F2877" i="2"/>
  <c r="G2877" i="2" s="1"/>
  <c r="F2879" i="2"/>
  <c r="G2879" i="2" s="1"/>
  <c r="F2881" i="2"/>
  <c r="G2881" i="2" s="1"/>
  <c r="F2883" i="2"/>
  <c r="G2883" i="2" s="1"/>
  <c r="F2885" i="2"/>
  <c r="G2885" i="2" s="1"/>
  <c r="F2887" i="2"/>
  <c r="G2887" i="2" s="1"/>
  <c r="F2889" i="2"/>
  <c r="G2889" i="2" s="1"/>
  <c r="F2891" i="2"/>
  <c r="G2891" i="2" s="1"/>
  <c r="F2893" i="2"/>
  <c r="G2893" i="2" s="1"/>
  <c r="F2895" i="2"/>
  <c r="G2895" i="2" s="1"/>
  <c r="F2897" i="2"/>
  <c r="G2897" i="2" s="1"/>
  <c r="F2899" i="2"/>
  <c r="G2899" i="2" s="1"/>
  <c r="F2901" i="2"/>
  <c r="G2901" i="2" s="1"/>
  <c r="F2903" i="2"/>
  <c r="G2903" i="2" s="1"/>
  <c r="F2905" i="2"/>
  <c r="G2905" i="2" s="1"/>
  <c r="F2907" i="2"/>
  <c r="G2907" i="2" s="1"/>
  <c r="F2909" i="2"/>
  <c r="G2909" i="2" s="1"/>
  <c r="F2911" i="2"/>
  <c r="G2911" i="2" s="1"/>
  <c r="F2913" i="2"/>
  <c r="G2913" i="2" s="1"/>
  <c r="F2915" i="2"/>
  <c r="G2915" i="2" s="1"/>
  <c r="F2917" i="2"/>
  <c r="G2917" i="2" s="1"/>
  <c r="F2919" i="2"/>
  <c r="G2919" i="2" s="1"/>
  <c r="F2921" i="2"/>
  <c r="G2921" i="2" s="1"/>
  <c r="F2923" i="2"/>
  <c r="G2923" i="2" s="1"/>
  <c r="F2925" i="2"/>
  <c r="G2925" i="2" s="1"/>
  <c r="F2927" i="2"/>
  <c r="G2927" i="2" s="1"/>
  <c r="F2929" i="2"/>
  <c r="G2929" i="2" s="1"/>
  <c r="F2931" i="2"/>
  <c r="G2931" i="2" s="1"/>
  <c r="F2933" i="2"/>
  <c r="G2933" i="2" s="1"/>
  <c r="F2935" i="2"/>
  <c r="G2935" i="2" s="1"/>
  <c r="F2937" i="2"/>
  <c r="G2937" i="2" s="1"/>
  <c r="F2939" i="2"/>
  <c r="G2939" i="2" s="1"/>
  <c r="F2941" i="2"/>
  <c r="G2941" i="2" s="1"/>
  <c r="F2943" i="2"/>
  <c r="G2943" i="2" s="1"/>
  <c r="F2945" i="2"/>
  <c r="G2945" i="2" s="1"/>
  <c r="F2947" i="2"/>
  <c r="G2947" i="2" s="1"/>
  <c r="F2949" i="2"/>
  <c r="G2949" i="2" s="1"/>
  <c r="F2951" i="2"/>
  <c r="G2951" i="2" s="1"/>
  <c r="F2953" i="2"/>
  <c r="G2953" i="2" s="1"/>
  <c r="F2955" i="2"/>
  <c r="G2955" i="2" s="1"/>
  <c r="F2957" i="2"/>
  <c r="G2957" i="2" s="1"/>
  <c r="F2959" i="2"/>
  <c r="G2959" i="2" s="1"/>
  <c r="F2961" i="2"/>
  <c r="G2961" i="2" s="1"/>
  <c r="F2963" i="2"/>
  <c r="G2963" i="2" s="1"/>
  <c r="F2965" i="2"/>
  <c r="G2965" i="2" s="1"/>
  <c r="F2967" i="2"/>
  <c r="G2967" i="2" s="1"/>
  <c r="F2969" i="2"/>
  <c r="G2969" i="2" s="1"/>
  <c r="F2971" i="2"/>
  <c r="G2971" i="2" s="1"/>
  <c r="F2973" i="2"/>
  <c r="G2973" i="2" s="1"/>
  <c r="F2975" i="2"/>
  <c r="G2975" i="2" s="1"/>
  <c r="F2977" i="2"/>
  <c r="G2977" i="2" s="1"/>
  <c r="F2979" i="2"/>
  <c r="G2979" i="2" s="1"/>
  <c r="F2981" i="2"/>
  <c r="G2981" i="2" s="1"/>
  <c r="F2983" i="2"/>
  <c r="G2983" i="2" s="1"/>
  <c r="F2985" i="2"/>
  <c r="G2985" i="2" s="1"/>
  <c r="F2987" i="2"/>
  <c r="G2987" i="2" s="1"/>
  <c r="F2989" i="2"/>
  <c r="G2989" i="2" s="1"/>
  <c r="F2991" i="2"/>
  <c r="G2991" i="2" s="1"/>
  <c r="F2993" i="2"/>
  <c r="G2993" i="2" s="1"/>
  <c r="F2995" i="2"/>
  <c r="G2995" i="2" s="1"/>
  <c r="F2997" i="2"/>
  <c r="G2997" i="2" s="1"/>
  <c r="F2999" i="2"/>
  <c r="G2999" i="2" s="1"/>
  <c r="F3001" i="2"/>
  <c r="G3001" i="2" s="1"/>
  <c r="F3003" i="2"/>
  <c r="G3003" i="2" s="1"/>
  <c r="F3005" i="2"/>
  <c r="G3005" i="2" s="1"/>
  <c r="F3007" i="2"/>
  <c r="G3007" i="2" s="1"/>
  <c r="F3009" i="2"/>
  <c r="G3009" i="2" s="1"/>
  <c r="F3011" i="2"/>
  <c r="G3011" i="2" s="1"/>
  <c r="F3013" i="2"/>
  <c r="G3013" i="2" s="1"/>
  <c r="F3015" i="2"/>
  <c r="G3015" i="2" s="1"/>
  <c r="F3017" i="2"/>
  <c r="G3017" i="2" s="1"/>
  <c r="F3019" i="2"/>
  <c r="G3019" i="2" s="1"/>
  <c r="F3021" i="2"/>
  <c r="G3021" i="2" s="1"/>
  <c r="F3023" i="2"/>
  <c r="G3023" i="2" s="1"/>
  <c r="F3025" i="2"/>
  <c r="G3025" i="2" s="1"/>
  <c r="F3027" i="2"/>
  <c r="G3027" i="2" s="1"/>
  <c r="F3029" i="2"/>
  <c r="G3029" i="2" s="1"/>
  <c r="F3031" i="2"/>
  <c r="G3031" i="2" s="1"/>
  <c r="F3033" i="2"/>
  <c r="G3033" i="2" s="1"/>
  <c r="F3035" i="2"/>
  <c r="G3035" i="2" s="1"/>
  <c r="F3037" i="2"/>
  <c r="G3037" i="2" s="1"/>
  <c r="F3039" i="2"/>
  <c r="G3039" i="2" s="1"/>
  <c r="F3041" i="2"/>
  <c r="G3041" i="2" s="1"/>
  <c r="F3043" i="2"/>
  <c r="G3043" i="2" s="1"/>
  <c r="F3045" i="2"/>
  <c r="G3045" i="2" s="1"/>
  <c r="F3047" i="2"/>
  <c r="G3047" i="2" s="1"/>
  <c r="F3049" i="2"/>
  <c r="G3049" i="2" s="1"/>
  <c r="F3051" i="2"/>
  <c r="G3051" i="2" s="1"/>
  <c r="F3053" i="2"/>
  <c r="G3053" i="2" s="1"/>
  <c r="F3055" i="2"/>
  <c r="G3055" i="2" s="1"/>
  <c r="F3057" i="2"/>
  <c r="G3057" i="2" s="1"/>
  <c r="F3059" i="2"/>
  <c r="G3059" i="2" s="1"/>
  <c r="F3061" i="2"/>
  <c r="G3061" i="2" s="1"/>
  <c r="F3063" i="2"/>
  <c r="G3063" i="2" s="1"/>
  <c r="F3065" i="2"/>
  <c r="G3065" i="2" s="1"/>
  <c r="F3067" i="2"/>
  <c r="G3067" i="2" s="1"/>
  <c r="F3069" i="2"/>
  <c r="G3069" i="2" s="1"/>
  <c r="F3071" i="2"/>
  <c r="G3071" i="2" s="1"/>
  <c r="F3073" i="2"/>
  <c r="G3073" i="2" s="1"/>
  <c r="F3075" i="2"/>
  <c r="G3075" i="2" s="1"/>
  <c r="F3077" i="2"/>
  <c r="G3077" i="2" s="1"/>
  <c r="F3079" i="2"/>
  <c r="G3079" i="2" s="1"/>
  <c r="F3081" i="2"/>
  <c r="G3081" i="2" s="1"/>
  <c r="F3083" i="2"/>
  <c r="G3083" i="2" s="1"/>
  <c r="F3085" i="2"/>
  <c r="G3085" i="2" s="1"/>
  <c r="F3087" i="2"/>
  <c r="G3087" i="2" s="1"/>
  <c r="F3089" i="2"/>
  <c r="G3089" i="2" s="1"/>
  <c r="F3091" i="2"/>
  <c r="G3091" i="2" s="1"/>
  <c r="F3093" i="2"/>
  <c r="G3093" i="2" s="1"/>
  <c r="F3095" i="2"/>
  <c r="G3095" i="2" s="1"/>
  <c r="F3097" i="2"/>
  <c r="G3097" i="2" s="1"/>
  <c r="F3099" i="2"/>
  <c r="G3099" i="2" s="1"/>
  <c r="F3101" i="2"/>
  <c r="G3101" i="2" s="1"/>
  <c r="F3103" i="2"/>
  <c r="G3103" i="2" s="1"/>
  <c r="F3105" i="2"/>
  <c r="G3105" i="2" s="1"/>
  <c r="F3107" i="2"/>
  <c r="G3107" i="2" s="1"/>
  <c r="F3109" i="2"/>
  <c r="G3109" i="2" s="1"/>
  <c r="F3111" i="2"/>
  <c r="G3111" i="2" s="1"/>
  <c r="F3113" i="2"/>
  <c r="G3113" i="2" s="1"/>
  <c r="F3115" i="2"/>
  <c r="G3115" i="2" s="1"/>
  <c r="F3117" i="2"/>
  <c r="G3117" i="2" s="1"/>
  <c r="F3119" i="2"/>
  <c r="G3119" i="2" s="1"/>
  <c r="F3121" i="2"/>
  <c r="G3121" i="2" s="1"/>
  <c r="F3123" i="2"/>
  <c r="G3123" i="2" s="1"/>
  <c r="F3125" i="2"/>
  <c r="G3125" i="2" s="1"/>
  <c r="F3127" i="2"/>
  <c r="G3127" i="2" s="1"/>
  <c r="F3129" i="2"/>
  <c r="G3129" i="2" s="1"/>
  <c r="F3131" i="2"/>
  <c r="G3131" i="2" s="1"/>
  <c r="F3133" i="2"/>
  <c r="G3133" i="2" s="1"/>
  <c r="F3135" i="2"/>
  <c r="G3135" i="2" s="1"/>
  <c r="F3137" i="2"/>
  <c r="G3137" i="2" s="1"/>
  <c r="F3139" i="2"/>
  <c r="G3139" i="2" s="1"/>
  <c r="F3141" i="2"/>
  <c r="G3141" i="2" s="1"/>
  <c r="F3143" i="2"/>
  <c r="G3143" i="2" s="1"/>
  <c r="F3145" i="2"/>
  <c r="G3145" i="2" s="1"/>
  <c r="F3147" i="2"/>
  <c r="G3147" i="2" s="1"/>
  <c r="F3149" i="2"/>
  <c r="G3149" i="2" s="1"/>
  <c r="F3151" i="2"/>
  <c r="G3151" i="2" s="1"/>
  <c r="F3153" i="2"/>
  <c r="G3153" i="2" s="1"/>
  <c r="F3155" i="2"/>
  <c r="G3155" i="2" s="1"/>
  <c r="F3157" i="2"/>
  <c r="G3157" i="2" s="1"/>
  <c r="F3159" i="2"/>
  <c r="G3159" i="2" s="1"/>
  <c r="F3161" i="2"/>
  <c r="G3161" i="2" s="1"/>
  <c r="F3163" i="2"/>
  <c r="G3163" i="2" s="1"/>
  <c r="F3165" i="2"/>
  <c r="G3165" i="2" s="1"/>
  <c r="F3167" i="2"/>
  <c r="G3167" i="2" s="1"/>
  <c r="F3169" i="2"/>
  <c r="G3169" i="2" s="1"/>
  <c r="F3171" i="2"/>
  <c r="G3171" i="2" s="1"/>
  <c r="F3173" i="2"/>
  <c r="G3173" i="2" s="1"/>
  <c r="F3175" i="2"/>
  <c r="G3175" i="2" s="1"/>
  <c r="F3177" i="2"/>
  <c r="G3177" i="2" s="1"/>
  <c r="F3179" i="2"/>
  <c r="G3179" i="2" s="1"/>
  <c r="F3181" i="2"/>
  <c r="G3181" i="2" s="1"/>
  <c r="F3183" i="2"/>
  <c r="G3183" i="2" s="1"/>
  <c r="F3185" i="2"/>
  <c r="G3185" i="2" s="1"/>
  <c r="F3187" i="2"/>
  <c r="G3187" i="2" s="1"/>
  <c r="F3189" i="2"/>
  <c r="G3189" i="2" s="1"/>
  <c r="F1892" i="2"/>
  <c r="G1892" i="2" s="1"/>
  <c r="F1896" i="2"/>
  <c r="G1896" i="2" s="1"/>
  <c r="F1900" i="2"/>
  <c r="G1900" i="2" s="1"/>
  <c r="F1904" i="2"/>
  <c r="G1904" i="2" s="1"/>
  <c r="F1908" i="2"/>
  <c r="G1908" i="2" s="1"/>
  <c r="F1912" i="2"/>
  <c r="G1912" i="2" s="1"/>
  <c r="F1916" i="2"/>
  <c r="G1916" i="2" s="1"/>
  <c r="F1920" i="2"/>
  <c r="G1920" i="2" s="1"/>
  <c r="F1924" i="2"/>
  <c r="G1924" i="2" s="1"/>
  <c r="F1928" i="2"/>
  <c r="G1928" i="2" s="1"/>
  <c r="F1932" i="2"/>
  <c r="G1932" i="2" s="1"/>
  <c r="F1936" i="2"/>
  <c r="G1936" i="2" s="1"/>
  <c r="F1940" i="2"/>
  <c r="G1940" i="2" s="1"/>
  <c r="F1944" i="2"/>
  <c r="G1944" i="2" s="1"/>
  <c r="F1948" i="2"/>
  <c r="G1948" i="2" s="1"/>
  <c r="F1952" i="2"/>
  <c r="G1952" i="2" s="1"/>
  <c r="F1956" i="2"/>
  <c r="G1956" i="2" s="1"/>
  <c r="F1960" i="2"/>
  <c r="G1960" i="2" s="1"/>
  <c r="F1964" i="2"/>
  <c r="G1964" i="2" s="1"/>
  <c r="F1968" i="2"/>
  <c r="G1968" i="2" s="1"/>
  <c r="F1972" i="2"/>
  <c r="G1972" i="2" s="1"/>
  <c r="F1976" i="2"/>
  <c r="G1976" i="2" s="1"/>
  <c r="F1980" i="2"/>
  <c r="G1980" i="2" s="1"/>
  <c r="F1984" i="2"/>
  <c r="G1984" i="2" s="1"/>
  <c r="F1988" i="2"/>
  <c r="G1988" i="2" s="1"/>
  <c r="F1992" i="2"/>
  <c r="G1992" i="2" s="1"/>
  <c r="F1996" i="2"/>
  <c r="G1996" i="2" s="1"/>
  <c r="F2000" i="2"/>
  <c r="G2000" i="2" s="1"/>
  <c r="F2004" i="2"/>
  <c r="G2004" i="2" s="1"/>
  <c r="F2008" i="2"/>
  <c r="G2008" i="2" s="1"/>
  <c r="F2012" i="2"/>
  <c r="G2012" i="2" s="1"/>
  <c r="F2016" i="2"/>
  <c r="G2016" i="2" s="1"/>
  <c r="F2020" i="2"/>
  <c r="G2020" i="2" s="1"/>
  <c r="F2024" i="2"/>
  <c r="G2024" i="2" s="1"/>
  <c r="F2028" i="2"/>
  <c r="G2028" i="2" s="1"/>
  <c r="F2032" i="2"/>
  <c r="G2032" i="2" s="1"/>
  <c r="F2036" i="2"/>
  <c r="G2036" i="2" s="1"/>
  <c r="F2040" i="2"/>
  <c r="G2040" i="2" s="1"/>
  <c r="F2044" i="2"/>
  <c r="G2044" i="2" s="1"/>
  <c r="F2048" i="2"/>
  <c r="G2048" i="2" s="1"/>
  <c r="F2052" i="2"/>
  <c r="G2052" i="2" s="1"/>
  <c r="F2056" i="2"/>
  <c r="G2056" i="2" s="1"/>
  <c r="F2060" i="2"/>
  <c r="G2060" i="2" s="1"/>
  <c r="F2064" i="2"/>
  <c r="G2064" i="2" s="1"/>
  <c r="F2068" i="2"/>
  <c r="G2068" i="2" s="1"/>
  <c r="F2072" i="2"/>
  <c r="G2072" i="2" s="1"/>
  <c r="F2076" i="2"/>
  <c r="G2076" i="2" s="1"/>
  <c r="F2080" i="2"/>
  <c r="G2080" i="2" s="1"/>
  <c r="F2084" i="2"/>
  <c r="G2084" i="2" s="1"/>
  <c r="F2088" i="2"/>
  <c r="G2088" i="2" s="1"/>
  <c r="F2092" i="2"/>
  <c r="G2092" i="2" s="1"/>
  <c r="F2096" i="2"/>
  <c r="G2096" i="2" s="1"/>
  <c r="F2100" i="2"/>
  <c r="G2100" i="2" s="1"/>
  <c r="F2104" i="2"/>
  <c r="G2104" i="2" s="1"/>
  <c r="F2108" i="2"/>
  <c r="G2108" i="2" s="1"/>
  <c r="F2112" i="2"/>
  <c r="G2112" i="2" s="1"/>
  <c r="F2116" i="2"/>
  <c r="G2116" i="2" s="1"/>
  <c r="F2120" i="2"/>
  <c r="G2120" i="2" s="1"/>
  <c r="F2124" i="2"/>
  <c r="G2124" i="2" s="1"/>
  <c r="F2128" i="2"/>
  <c r="G2128" i="2" s="1"/>
  <c r="F2132" i="2"/>
  <c r="G2132" i="2" s="1"/>
  <c r="F2136" i="2"/>
  <c r="G2136" i="2" s="1"/>
  <c r="F2140" i="2"/>
  <c r="G2140" i="2" s="1"/>
  <c r="F2144" i="2"/>
  <c r="G2144" i="2" s="1"/>
  <c r="F2148" i="2"/>
  <c r="G2148" i="2" s="1"/>
  <c r="F2152" i="2"/>
  <c r="G2152" i="2" s="1"/>
  <c r="F2156" i="2"/>
  <c r="G2156" i="2" s="1"/>
  <c r="F2160" i="2"/>
  <c r="G2160" i="2" s="1"/>
  <c r="F2164" i="2"/>
  <c r="G2164" i="2" s="1"/>
  <c r="F2168" i="2"/>
  <c r="G2168" i="2" s="1"/>
  <c r="F2172" i="2"/>
  <c r="G2172" i="2" s="1"/>
  <c r="F2176" i="2"/>
  <c r="G2176" i="2" s="1"/>
  <c r="F2180" i="2"/>
  <c r="G2180" i="2" s="1"/>
  <c r="F2182" i="2"/>
  <c r="G2182" i="2" s="1"/>
  <c r="F2184" i="2"/>
  <c r="G2184" i="2" s="1"/>
  <c r="F2186" i="2"/>
  <c r="G2186" i="2" s="1"/>
  <c r="F2188" i="2"/>
  <c r="G2188" i="2" s="1"/>
  <c r="F2190" i="2"/>
  <c r="G2190" i="2" s="1"/>
  <c r="F2192" i="2"/>
  <c r="G2192" i="2" s="1"/>
  <c r="F2194" i="2"/>
  <c r="G2194" i="2" s="1"/>
  <c r="F2196" i="2"/>
  <c r="G2196" i="2" s="1"/>
  <c r="F2198" i="2"/>
  <c r="G2198" i="2" s="1"/>
  <c r="F2200" i="2"/>
  <c r="G2200" i="2" s="1"/>
  <c r="F2202" i="2"/>
  <c r="G2202" i="2" s="1"/>
  <c r="F2204" i="2"/>
  <c r="G2204" i="2" s="1"/>
  <c r="F2206" i="2"/>
  <c r="G2206" i="2" s="1"/>
  <c r="F2208" i="2"/>
  <c r="G2208" i="2" s="1"/>
  <c r="F2210" i="2"/>
  <c r="G2210" i="2" s="1"/>
  <c r="F2212" i="2"/>
  <c r="G2212" i="2" s="1"/>
  <c r="F2214" i="2"/>
  <c r="G2214" i="2" s="1"/>
  <c r="F2216" i="2"/>
  <c r="G2216" i="2" s="1"/>
  <c r="F2218" i="2"/>
  <c r="G2218" i="2" s="1"/>
  <c r="F2220" i="2"/>
  <c r="G2220" i="2" s="1"/>
  <c r="F2222" i="2"/>
  <c r="G2222" i="2" s="1"/>
  <c r="F2224" i="2"/>
  <c r="G2224" i="2" s="1"/>
  <c r="F2226" i="2"/>
  <c r="G2226" i="2" s="1"/>
  <c r="F2228" i="2"/>
  <c r="G2228" i="2" s="1"/>
  <c r="F2230" i="2"/>
  <c r="G2230" i="2" s="1"/>
  <c r="F2232" i="2"/>
  <c r="G2232" i="2" s="1"/>
  <c r="F2234" i="2"/>
  <c r="G2234" i="2" s="1"/>
  <c r="F2236" i="2"/>
  <c r="G2236" i="2" s="1"/>
  <c r="F2238" i="2"/>
  <c r="G2238" i="2" s="1"/>
  <c r="F2240" i="2"/>
  <c r="G2240" i="2" s="1"/>
  <c r="F2242" i="2"/>
  <c r="G2242" i="2" s="1"/>
  <c r="F2244" i="2"/>
  <c r="G2244" i="2" s="1"/>
  <c r="F2246" i="2"/>
  <c r="G2246" i="2" s="1"/>
  <c r="F2248" i="2"/>
  <c r="G2248" i="2" s="1"/>
  <c r="F2250" i="2"/>
  <c r="G2250" i="2" s="1"/>
  <c r="F2252" i="2"/>
  <c r="G2252" i="2" s="1"/>
  <c r="F2254" i="2"/>
  <c r="G2254" i="2" s="1"/>
  <c r="F2256" i="2"/>
  <c r="G2256" i="2" s="1"/>
  <c r="F2258" i="2"/>
  <c r="G2258" i="2" s="1"/>
  <c r="F2260" i="2"/>
  <c r="G2260" i="2" s="1"/>
  <c r="F2262" i="2"/>
  <c r="G2262" i="2" s="1"/>
  <c r="F2264" i="2"/>
  <c r="G2264" i="2" s="1"/>
  <c r="F2266" i="2"/>
  <c r="G2266" i="2" s="1"/>
  <c r="F2268" i="2"/>
  <c r="G2268" i="2" s="1"/>
  <c r="F2270" i="2"/>
  <c r="G2270" i="2" s="1"/>
  <c r="F2272" i="2"/>
  <c r="G2272" i="2" s="1"/>
  <c r="F2274" i="2"/>
  <c r="G2274" i="2" s="1"/>
  <c r="F2276" i="2"/>
  <c r="G2276" i="2" s="1"/>
  <c r="F2278" i="2"/>
  <c r="G2278" i="2" s="1"/>
  <c r="F2280" i="2"/>
  <c r="G2280" i="2" s="1"/>
  <c r="F2282" i="2"/>
  <c r="G2282" i="2" s="1"/>
  <c r="F2284" i="2"/>
  <c r="G2284" i="2" s="1"/>
  <c r="F2286" i="2"/>
  <c r="G2286" i="2" s="1"/>
  <c r="F2288" i="2"/>
  <c r="G2288" i="2" s="1"/>
  <c r="F2290" i="2"/>
  <c r="G2290" i="2" s="1"/>
  <c r="F2292" i="2"/>
  <c r="G2292" i="2" s="1"/>
  <c r="F2294" i="2"/>
  <c r="G2294" i="2" s="1"/>
  <c r="F2296" i="2"/>
  <c r="G2296" i="2" s="1"/>
  <c r="F2298" i="2"/>
  <c r="G2298" i="2" s="1"/>
  <c r="F2300" i="2"/>
  <c r="G2300" i="2" s="1"/>
  <c r="F2302" i="2"/>
  <c r="G2302" i="2" s="1"/>
  <c r="F2304" i="2"/>
  <c r="G2304" i="2" s="1"/>
  <c r="F2306" i="2"/>
  <c r="G2306" i="2" s="1"/>
  <c r="F2308" i="2"/>
  <c r="G2308" i="2" s="1"/>
  <c r="F2310" i="2"/>
  <c r="G2310" i="2" s="1"/>
  <c r="F2312" i="2"/>
  <c r="G2312" i="2" s="1"/>
  <c r="F2314" i="2"/>
  <c r="G2314" i="2" s="1"/>
  <c r="F2316" i="2"/>
  <c r="G2316" i="2" s="1"/>
  <c r="F2318" i="2"/>
  <c r="G2318" i="2" s="1"/>
  <c r="F2320" i="2"/>
  <c r="G2320" i="2" s="1"/>
  <c r="F2322" i="2"/>
  <c r="G2322" i="2" s="1"/>
  <c r="F2324" i="2"/>
  <c r="G2324" i="2" s="1"/>
  <c r="F2326" i="2"/>
  <c r="G2326" i="2" s="1"/>
  <c r="F2328" i="2"/>
  <c r="G2328" i="2" s="1"/>
  <c r="F2330" i="2"/>
  <c r="G2330" i="2" s="1"/>
  <c r="F2332" i="2"/>
  <c r="G2332" i="2" s="1"/>
  <c r="F2334" i="2"/>
  <c r="G2334" i="2" s="1"/>
  <c r="F2336" i="2"/>
  <c r="G2336" i="2" s="1"/>
  <c r="F2338" i="2"/>
  <c r="G2338" i="2" s="1"/>
  <c r="F2340" i="2"/>
  <c r="G2340" i="2" s="1"/>
  <c r="F2342" i="2"/>
  <c r="G2342" i="2" s="1"/>
  <c r="F2344" i="2"/>
  <c r="G2344" i="2" s="1"/>
  <c r="F2346" i="2"/>
  <c r="G2346" i="2" s="1"/>
  <c r="F2348" i="2"/>
  <c r="G2348" i="2" s="1"/>
  <c r="F2350" i="2"/>
  <c r="G2350" i="2" s="1"/>
  <c r="F2352" i="2"/>
  <c r="G2352" i="2" s="1"/>
  <c r="F2354" i="2"/>
  <c r="G2354" i="2" s="1"/>
  <c r="F2356" i="2"/>
  <c r="G2356" i="2" s="1"/>
  <c r="F2358" i="2"/>
  <c r="G2358" i="2" s="1"/>
  <c r="F2360" i="2"/>
  <c r="G2360" i="2" s="1"/>
  <c r="F2362" i="2"/>
  <c r="G2362" i="2" s="1"/>
  <c r="F2364" i="2"/>
  <c r="G2364" i="2" s="1"/>
  <c r="F2366" i="2"/>
  <c r="G2366" i="2" s="1"/>
  <c r="F2368" i="2"/>
  <c r="G2368" i="2" s="1"/>
  <c r="F2370" i="2"/>
  <c r="G2370" i="2" s="1"/>
  <c r="F2372" i="2"/>
  <c r="G2372" i="2" s="1"/>
  <c r="F2374" i="2"/>
  <c r="G2374" i="2" s="1"/>
  <c r="F2376" i="2"/>
  <c r="G2376" i="2" s="1"/>
  <c r="F2378" i="2"/>
  <c r="G2378" i="2" s="1"/>
  <c r="F2380" i="2"/>
  <c r="G2380" i="2" s="1"/>
  <c r="F2382" i="2"/>
  <c r="G2382" i="2" s="1"/>
  <c r="F2384" i="2"/>
  <c r="G2384" i="2" s="1"/>
  <c r="F2386" i="2"/>
  <c r="G2386" i="2" s="1"/>
  <c r="F2388" i="2"/>
  <c r="G2388" i="2" s="1"/>
  <c r="F2390" i="2"/>
  <c r="G2390" i="2" s="1"/>
  <c r="F2392" i="2"/>
  <c r="G2392" i="2" s="1"/>
  <c r="F2394" i="2"/>
  <c r="G2394" i="2" s="1"/>
  <c r="F2396" i="2"/>
  <c r="G2396" i="2" s="1"/>
  <c r="F2398" i="2"/>
  <c r="G2398" i="2" s="1"/>
  <c r="F2400" i="2"/>
  <c r="G2400" i="2" s="1"/>
  <c r="F2402" i="2"/>
  <c r="G2402" i="2" s="1"/>
  <c r="F2404" i="2"/>
  <c r="G2404" i="2" s="1"/>
  <c r="F2406" i="2"/>
  <c r="G2406" i="2" s="1"/>
  <c r="F2408" i="2"/>
  <c r="G2408" i="2" s="1"/>
  <c r="F2410" i="2"/>
  <c r="G2410" i="2" s="1"/>
  <c r="F2412" i="2"/>
  <c r="G2412" i="2" s="1"/>
  <c r="F2414" i="2"/>
  <c r="G2414" i="2" s="1"/>
  <c r="F2416" i="2"/>
  <c r="G2416" i="2" s="1"/>
  <c r="F2418" i="2"/>
  <c r="G2418" i="2" s="1"/>
  <c r="F2420" i="2"/>
  <c r="G2420" i="2" s="1"/>
  <c r="F2422" i="2"/>
  <c r="G2422" i="2" s="1"/>
  <c r="F2424" i="2"/>
  <c r="G2424" i="2" s="1"/>
  <c r="F2426" i="2"/>
  <c r="G2426" i="2" s="1"/>
  <c r="F2428" i="2"/>
  <c r="G2428" i="2" s="1"/>
  <c r="F2430" i="2"/>
  <c r="G2430" i="2" s="1"/>
  <c r="F2432" i="2"/>
  <c r="G2432" i="2" s="1"/>
  <c r="F2434" i="2"/>
  <c r="G2434" i="2" s="1"/>
  <c r="F2436" i="2"/>
  <c r="G2436" i="2" s="1"/>
  <c r="F2438" i="2"/>
  <c r="G2438" i="2" s="1"/>
  <c r="F2440" i="2"/>
  <c r="G2440" i="2" s="1"/>
  <c r="F2442" i="2"/>
  <c r="G2442" i="2" s="1"/>
  <c r="F2444" i="2"/>
  <c r="G2444" i="2" s="1"/>
  <c r="F2446" i="2"/>
  <c r="G2446" i="2" s="1"/>
  <c r="F2448" i="2"/>
  <c r="G2448" i="2" s="1"/>
  <c r="F2450" i="2"/>
  <c r="G2450" i="2" s="1"/>
  <c r="F2452" i="2"/>
  <c r="G2452" i="2" s="1"/>
  <c r="F2454" i="2"/>
  <c r="G2454" i="2" s="1"/>
  <c r="F2456" i="2"/>
  <c r="G2456" i="2" s="1"/>
  <c r="F2458" i="2"/>
  <c r="G2458" i="2" s="1"/>
  <c r="F2460" i="2"/>
  <c r="G2460" i="2" s="1"/>
  <c r="F2462" i="2"/>
  <c r="G2462" i="2" s="1"/>
  <c r="F2464" i="2"/>
  <c r="G2464" i="2" s="1"/>
  <c r="F2466" i="2"/>
  <c r="G2466" i="2" s="1"/>
  <c r="F2468" i="2"/>
  <c r="G2468" i="2" s="1"/>
  <c r="F2470" i="2"/>
  <c r="G2470" i="2" s="1"/>
  <c r="F2472" i="2"/>
  <c r="G2472" i="2" s="1"/>
  <c r="F2474" i="2"/>
  <c r="G2474" i="2" s="1"/>
  <c r="F2476" i="2"/>
  <c r="G2476" i="2" s="1"/>
  <c r="F2478" i="2"/>
  <c r="G2478" i="2" s="1"/>
  <c r="F2480" i="2"/>
  <c r="G2480" i="2" s="1"/>
  <c r="F2482" i="2"/>
  <c r="G2482" i="2" s="1"/>
  <c r="F2484" i="2"/>
  <c r="G2484" i="2" s="1"/>
  <c r="F2486" i="2"/>
  <c r="G2486" i="2" s="1"/>
  <c r="F2488" i="2"/>
  <c r="G2488" i="2" s="1"/>
  <c r="F2490" i="2"/>
  <c r="G2490" i="2" s="1"/>
  <c r="F2492" i="2"/>
  <c r="G2492" i="2" s="1"/>
  <c r="F2494" i="2"/>
  <c r="G2494" i="2" s="1"/>
  <c r="F2496" i="2"/>
  <c r="G2496" i="2" s="1"/>
  <c r="F2498" i="2"/>
  <c r="G2498" i="2" s="1"/>
  <c r="F2500" i="2"/>
  <c r="G2500" i="2" s="1"/>
  <c r="F2502" i="2"/>
  <c r="G2502" i="2" s="1"/>
  <c r="F2504" i="2"/>
  <c r="G2504" i="2" s="1"/>
  <c r="F2506" i="2"/>
  <c r="G2506" i="2" s="1"/>
  <c r="F2508" i="2"/>
  <c r="G2508" i="2" s="1"/>
  <c r="F2510" i="2"/>
  <c r="G2510" i="2" s="1"/>
  <c r="F2512" i="2"/>
  <c r="G2512" i="2" s="1"/>
  <c r="F2514" i="2"/>
  <c r="G2514" i="2" s="1"/>
  <c r="F2516" i="2"/>
  <c r="G2516" i="2" s="1"/>
  <c r="F2518" i="2"/>
  <c r="G2518" i="2" s="1"/>
  <c r="F2520" i="2"/>
  <c r="G2520" i="2" s="1"/>
  <c r="F2522" i="2"/>
  <c r="G2522" i="2" s="1"/>
  <c r="F2524" i="2"/>
  <c r="G2524" i="2" s="1"/>
  <c r="F2526" i="2"/>
  <c r="G2526" i="2" s="1"/>
  <c r="F2528" i="2"/>
  <c r="G2528" i="2" s="1"/>
  <c r="F2530" i="2"/>
  <c r="G2530" i="2" s="1"/>
  <c r="F2532" i="2"/>
  <c r="G2532" i="2" s="1"/>
  <c r="F2534" i="2"/>
  <c r="G2534" i="2" s="1"/>
  <c r="F2536" i="2"/>
  <c r="G2536" i="2" s="1"/>
  <c r="F2538" i="2"/>
  <c r="G2538" i="2" s="1"/>
  <c r="F2540" i="2"/>
  <c r="G2540" i="2" s="1"/>
  <c r="F2542" i="2"/>
  <c r="G2542" i="2" s="1"/>
  <c r="F2544" i="2"/>
  <c r="G2544" i="2" s="1"/>
  <c r="F2546" i="2"/>
  <c r="G2546" i="2" s="1"/>
  <c r="F2548" i="2"/>
  <c r="G2548" i="2" s="1"/>
  <c r="F2550" i="2"/>
  <c r="G2550" i="2" s="1"/>
  <c r="F2552" i="2"/>
  <c r="G2552" i="2" s="1"/>
  <c r="F2554" i="2"/>
  <c r="G2554" i="2" s="1"/>
  <c r="F2556" i="2"/>
  <c r="G2556" i="2" s="1"/>
  <c r="F2558" i="2"/>
  <c r="G2558" i="2" s="1"/>
  <c r="F2560" i="2"/>
  <c r="G2560" i="2" s="1"/>
  <c r="F2562" i="2"/>
  <c r="G2562" i="2" s="1"/>
  <c r="F2564" i="2"/>
  <c r="G2564" i="2" s="1"/>
  <c r="F2566" i="2"/>
  <c r="G2566" i="2" s="1"/>
  <c r="F2568" i="2"/>
  <c r="G2568" i="2" s="1"/>
  <c r="F2570" i="2"/>
  <c r="G2570" i="2" s="1"/>
  <c r="F2572" i="2"/>
  <c r="G2572" i="2" s="1"/>
  <c r="F2574" i="2"/>
  <c r="G2574" i="2" s="1"/>
  <c r="F2576" i="2"/>
  <c r="G2576" i="2" s="1"/>
  <c r="F2578" i="2"/>
  <c r="G2578" i="2" s="1"/>
  <c r="F2580" i="2"/>
  <c r="G2580" i="2" s="1"/>
  <c r="F2582" i="2"/>
  <c r="G2582" i="2" s="1"/>
  <c r="F2584" i="2"/>
  <c r="G2584" i="2" s="1"/>
  <c r="F2586" i="2"/>
  <c r="G2586" i="2" s="1"/>
  <c r="F2588" i="2"/>
  <c r="G2588" i="2" s="1"/>
  <c r="F2590" i="2"/>
  <c r="G2590" i="2" s="1"/>
  <c r="F2592" i="2"/>
  <c r="G2592" i="2" s="1"/>
  <c r="F2594" i="2"/>
  <c r="G2594" i="2" s="1"/>
  <c r="F2596" i="2"/>
  <c r="G2596" i="2" s="1"/>
  <c r="F2598" i="2"/>
  <c r="G2598" i="2" s="1"/>
  <c r="F2600" i="2"/>
  <c r="G2600" i="2" s="1"/>
  <c r="F2602" i="2"/>
  <c r="G2602" i="2" s="1"/>
  <c r="F2604" i="2"/>
  <c r="G2604" i="2" s="1"/>
  <c r="F2606" i="2"/>
  <c r="G2606" i="2" s="1"/>
  <c r="F2608" i="2"/>
  <c r="G2608" i="2" s="1"/>
  <c r="F2610" i="2"/>
  <c r="G2610" i="2" s="1"/>
  <c r="F2612" i="2"/>
  <c r="G2612" i="2" s="1"/>
  <c r="F2614" i="2"/>
  <c r="G2614" i="2" s="1"/>
  <c r="F2616" i="2"/>
  <c r="G2616" i="2" s="1"/>
  <c r="F2618" i="2"/>
  <c r="G2618" i="2" s="1"/>
  <c r="F2620" i="2"/>
  <c r="G2620" i="2" s="1"/>
  <c r="F2622" i="2"/>
  <c r="G2622" i="2" s="1"/>
  <c r="F2624" i="2"/>
  <c r="G2624" i="2" s="1"/>
  <c r="F2626" i="2"/>
  <c r="G2626" i="2" s="1"/>
  <c r="F2628" i="2"/>
  <c r="G2628" i="2" s="1"/>
  <c r="F2630" i="2"/>
  <c r="G2630" i="2" s="1"/>
  <c r="F2632" i="2"/>
  <c r="G2632" i="2" s="1"/>
  <c r="F2634" i="2"/>
  <c r="G2634" i="2" s="1"/>
  <c r="F2636" i="2"/>
  <c r="G2636" i="2" s="1"/>
  <c r="F2638" i="2"/>
  <c r="G2638" i="2" s="1"/>
  <c r="F2640" i="2"/>
  <c r="G2640" i="2" s="1"/>
  <c r="F2642" i="2"/>
  <c r="G2642" i="2" s="1"/>
  <c r="F2644" i="2"/>
  <c r="G2644" i="2" s="1"/>
  <c r="F2646" i="2"/>
  <c r="G2646" i="2" s="1"/>
  <c r="F2648" i="2"/>
  <c r="G2648" i="2" s="1"/>
  <c r="F2650" i="2"/>
  <c r="G2650" i="2" s="1"/>
  <c r="F2652" i="2"/>
  <c r="G2652" i="2" s="1"/>
  <c r="F2654" i="2"/>
  <c r="G2654" i="2" s="1"/>
  <c r="F2656" i="2"/>
  <c r="G2656" i="2" s="1"/>
  <c r="F2658" i="2"/>
  <c r="G2658" i="2" s="1"/>
  <c r="F2660" i="2"/>
  <c r="G2660" i="2" s="1"/>
  <c r="F2662" i="2"/>
  <c r="G2662" i="2" s="1"/>
  <c r="F2664" i="2"/>
  <c r="G2664" i="2" s="1"/>
  <c r="F2666" i="2"/>
  <c r="G2666" i="2" s="1"/>
  <c r="F2668" i="2"/>
  <c r="G2668" i="2" s="1"/>
  <c r="F2670" i="2"/>
  <c r="G2670" i="2" s="1"/>
  <c r="F2672" i="2"/>
  <c r="G2672" i="2" s="1"/>
  <c r="F2674" i="2"/>
  <c r="G2674" i="2" s="1"/>
  <c r="F2676" i="2"/>
  <c r="G2676" i="2" s="1"/>
  <c r="F2678" i="2"/>
  <c r="G2678" i="2" s="1"/>
  <c r="F2680" i="2"/>
  <c r="G2680" i="2" s="1"/>
  <c r="F2682" i="2"/>
  <c r="G2682" i="2" s="1"/>
  <c r="F2684" i="2"/>
  <c r="G2684" i="2" s="1"/>
  <c r="F2686" i="2"/>
  <c r="G2686" i="2" s="1"/>
  <c r="F2688" i="2"/>
  <c r="G2688" i="2" s="1"/>
  <c r="F2690" i="2"/>
  <c r="G2690" i="2" s="1"/>
  <c r="F2692" i="2"/>
  <c r="G2692" i="2" s="1"/>
  <c r="F2694" i="2"/>
  <c r="G2694" i="2" s="1"/>
  <c r="F2696" i="2"/>
  <c r="G2696" i="2" s="1"/>
  <c r="F2698" i="2"/>
  <c r="G2698" i="2" s="1"/>
  <c r="F2700" i="2"/>
  <c r="G2700" i="2" s="1"/>
  <c r="F2702" i="2"/>
  <c r="G2702" i="2" s="1"/>
  <c r="F2704" i="2"/>
  <c r="G2704" i="2" s="1"/>
  <c r="F2706" i="2"/>
  <c r="G2706" i="2" s="1"/>
  <c r="F2708" i="2"/>
  <c r="G2708" i="2" s="1"/>
  <c r="F2710" i="2"/>
  <c r="G2710" i="2" s="1"/>
  <c r="F2712" i="2"/>
  <c r="G2712" i="2" s="1"/>
  <c r="F2714" i="2"/>
  <c r="G2714" i="2" s="1"/>
  <c r="F2716" i="2"/>
  <c r="G2716" i="2" s="1"/>
  <c r="F2718" i="2"/>
  <c r="G2718" i="2" s="1"/>
  <c r="F2720" i="2"/>
  <c r="G2720" i="2" s="1"/>
  <c r="F2722" i="2"/>
  <c r="G2722" i="2" s="1"/>
  <c r="F2724" i="2"/>
  <c r="G2724" i="2" s="1"/>
  <c r="F2726" i="2"/>
  <c r="G2726" i="2" s="1"/>
  <c r="F2728" i="2"/>
  <c r="G2728" i="2" s="1"/>
  <c r="F2730" i="2"/>
  <c r="G2730" i="2" s="1"/>
  <c r="F2732" i="2"/>
  <c r="G2732" i="2" s="1"/>
  <c r="F2734" i="2"/>
  <c r="G2734" i="2" s="1"/>
  <c r="F2736" i="2"/>
  <c r="G2736" i="2" s="1"/>
  <c r="F2738" i="2"/>
  <c r="G2738" i="2" s="1"/>
  <c r="F2740" i="2"/>
  <c r="G2740" i="2" s="1"/>
  <c r="F2742" i="2"/>
  <c r="G2742" i="2" s="1"/>
  <c r="F2744" i="2"/>
  <c r="G2744" i="2" s="1"/>
  <c r="F2746" i="2"/>
  <c r="G2746" i="2" s="1"/>
  <c r="F2748" i="2"/>
  <c r="G2748" i="2" s="1"/>
  <c r="F2750" i="2"/>
  <c r="G2750" i="2" s="1"/>
  <c r="F2752" i="2"/>
  <c r="G2752" i="2" s="1"/>
  <c r="F2754" i="2"/>
  <c r="G2754" i="2" s="1"/>
  <c r="F2756" i="2"/>
  <c r="G2756" i="2" s="1"/>
  <c r="F2758" i="2"/>
  <c r="G2758" i="2" s="1"/>
  <c r="F2760" i="2"/>
  <c r="G2760" i="2" s="1"/>
  <c r="F2762" i="2"/>
  <c r="G2762" i="2" s="1"/>
  <c r="F2764" i="2"/>
  <c r="G2764" i="2" s="1"/>
  <c r="F2766" i="2"/>
  <c r="G2766" i="2" s="1"/>
  <c r="F2768" i="2"/>
  <c r="G2768" i="2" s="1"/>
  <c r="F2770" i="2"/>
  <c r="G2770" i="2" s="1"/>
  <c r="F2772" i="2"/>
  <c r="G2772" i="2" s="1"/>
  <c r="F2774" i="2"/>
  <c r="G2774" i="2" s="1"/>
  <c r="F2776" i="2"/>
  <c r="G2776" i="2" s="1"/>
  <c r="F2778" i="2"/>
  <c r="G2778" i="2" s="1"/>
  <c r="F2780" i="2"/>
  <c r="G2780" i="2" s="1"/>
  <c r="F2782" i="2"/>
  <c r="G2782" i="2" s="1"/>
  <c r="F2784" i="2"/>
  <c r="G2784" i="2" s="1"/>
  <c r="F2786" i="2"/>
  <c r="G2786" i="2" s="1"/>
  <c r="F2788" i="2"/>
  <c r="G2788" i="2" s="1"/>
  <c r="F2790" i="2"/>
  <c r="G2790" i="2" s="1"/>
  <c r="F2792" i="2"/>
  <c r="G2792" i="2" s="1"/>
  <c r="F2794" i="2"/>
  <c r="G2794" i="2" s="1"/>
  <c r="F2796" i="2"/>
  <c r="G2796" i="2" s="1"/>
  <c r="F2798" i="2"/>
  <c r="G2798" i="2" s="1"/>
  <c r="F2800" i="2"/>
  <c r="G2800" i="2" s="1"/>
  <c r="F2802" i="2"/>
  <c r="G2802" i="2" s="1"/>
  <c r="F2804" i="2"/>
  <c r="G2804" i="2" s="1"/>
  <c r="F2806" i="2"/>
  <c r="G2806" i="2" s="1"/>
  <c r="F2808" i="2"/>
  <c r="G2808" i="2" s="1"/>
  <c r="F2810" i="2"/>
  <c r="G2810" i="2" s="1"/>
  <c r="F2812" i="2"/>
  <c r="G2812" i="2" s="1"/>
  <c r="F2814" i="2"/>
  <c r="G2814" i="2" s="1"/>
  <c r="F2816" i="2"/>
  <c r="G2816" i="2" s="1"/>
  <c r="F2818" i="2"/>
  <c r="G2818" i="2" s="1"/>
  <c r="F2820" i="2"/>
  <c r="G2820" i="2" s="1"/>
  <c r="F2822" i="2"/>
  <c r="G2822" i="2" s="1"/>
  <c r="F2824" i="2"/>
  <c r="G2824" i="2" s="1"/>
  <c r="F2826" i="2"/>
  <c r="G2826" i="2" s="1"/>
  <c r="F2828" i="2"/>
  <c r="G2828" i="2" s="1"/>
  <c r="F2830" i="2"/>
  <c r="G2830" i="2" s="1"/>
  <c r="F2832" i="2"/>
  <c r="G2832" i="2" s="1"/>
  <c r="F2834" i="2"/>
  <c r="G2834" i="2" s="1"/>
  <c r="F2836" i="2"/>
  <c r="G2836" i="2" s="1"/>
  <c r="F2838" i="2"/>
  <c r="G2838" i="2" s="1"/>
  <c r="F2840" i="2"/>
  <c r="G2840" i="2" s="1"/>
  <c r="F2842" i="2"/>
  <c r="G2842" i="2" s="1"/>
  <c r="F2844" i="2"/>
  <c r="G2844" i="2" s="1"/>
  <c r="F2846" i="2"/>
  <c r="G2846" i="2" s="1"/>
  <c r="F2848" i="2"/>
  <c r="G2848" i="2" s="1"/>
  <c r="F2850" i="2"/>
  <c r="G2850" i="2" s="1"/>
  <c r="F2852" i="2"/>
  <c r="G2852" i="2" s="1"/>
  <c r="F2854" i="2"/>
  <c r="G2854" i="2" s="1"/>
  <c r="F2856" i="2"/>
  <c r="G2856" i="2" s="1"/>
  <c r="F2858" i="2"/>
  <c r="G2858" i="2" s="1"/>
  <c r="F2860" i="2"/>
  <c r="G2860" i="2" s="1"/>
  <c r="F2862" i="2"/>
  <c r="G2862" i="2" s="1"/>
  <c r="F2864" i="2"/>
  <c r="G2864" i="2" s="1"/>
  <c r="F2866" i="2"/>
  <c r="G2866" i="2" s="1"/>
  <c r="F2868" i="2"/>
  <c r="G2868" i="2" s="1"/>
  <c r="F2870" i="2"/>
  <c r="G2870" i="2" s="1"/>
  <c r="F2872" i="2"/>
  <c r="G2872" i="2" s="1"/>
  <c r="F2874" i="2"/>
  <c r="G2874" i="2" s="1"/>
  <c r="F2876" i="2"/>
  <c r="G2876" i="2" s="1"/>
  <c r="F2878" i="2"/>
  <c r="G2878" i="2" s="1"/>
  <c r="F2880" i="2"/>
  <c r="G2880" i="2" s="1"/>
  <c r="F2882" i="2"/>
  <c r="G2882" i="2" s="1"/>
  <c r="F2884" i="2"/>
  <c r="G2884" i="2" s="1"/>
  <c r="F2886" i="2"/>
  <c r="G2886" i="2" s="1"/>
  <c r="F2888" i="2"/>
  <c r="G2888" i="2" s="1"/>
  <c r="F2890" i="2"/>
  <c r="G2890" i="2" s="1"/>
  <c r="F2892" i="2"/>
  <c r="G2892" i="2" s="1"/>
  <c r="F2894" i="2"/>
  <c r="G2894" i="2" s="1"/>
  <c r="F2896" i="2"/>
  <c r="G2896" i="2" s="1"/>
  <c r="F2898" i="2"/>
  <c r="G2898" i="2" s="1"/>
  <c r="F2900" i="2"/>
  <c r="G2900" i="2" s="1"/>
  <c r="F2902" i="2"/>
  <c r="G2902" i="2" s="1"/>
  <c r="F2904" i="2"/>
  <c r="G2904" i="2" s="1"/>
  <c r="F2906" i="2"/>
  <c r="G2906" i="2" s="1"/>
  <c r="F2908" i="2"/>
  <c r="G2908" i="2" s="1"/>
  <c r="F2910" i="2"/>
  <c r="G2910" i="2" s="1"/>
  <c r="F2912" i="2"/>
  <c r="G2912" i="2" s="1"/>
  <c r="F2914" i="2"/>
  <c r="G2914" i="2" s="1"/>
  <c r="F2916" i="2"/>
  <c r="G2916" i="2" s="1"/>
  <c r="F2918" i="2"/>
  <c r="G2918" i="2" s="1"/>
  <c r="F2920" i="2"/>
  <c r="G2920" i="2" s="1"/>
  <c r="F2922" i="2"/>
  <c r="G2922" i="2" s="1"/>
  <c r="F2924" i="2"/>
  <c r="G2924" i="2" s="1"/>
  <c r="F2926" i="2"/>
  <c r="G2926" i="2" s="1"/>
  <c r="F2928" i="2"/>
  <c r="G2928" i="2" s="1"/>
  <c r="F2930" i="2"/>
  <c r="G2930" i="2" s="1"/>
  <c r="F2932" i="2"/>
  <c r="G2932" i="2" s="1"/>
  <c r="F2934" i="2"/>
  <c r="G2934" i="2" s="1"/>
  <c r="F2936" i="2"/>
  <c r="G2936" i="2" s="1"/>
  <c r="F2938" i="2"/>
  <c r="G2938" i="2" s="1"/>
  <c r="F2940" i="2"/>
  <c r="G2940" i="2" s="1"/>
  <c r="F2942" i="2"/>
  <c r="G2942" i="2" s="1"/>
  <c r="F2944" i="2"/>
  <c r="G2944" i="2" s="1"/>
  <c r="F2946" i="2"/>
  <c r="G2946" i="2" s="1"/>
  <c r="F2948" i="2"/>
  <c r="G2948" i="2" s="1"/>
  <c r="F2950" i="2"/>
  <c r="G2950" i="2" s="1"/>
  <c r="F2952" i="2"/>
  <c r="G2952" i="2" s="1"/>
  <c r="F2954" i="2"/>
  <c r="G2954" i="2" s="1"/>
  <c r="F2956" i="2"/>
  <c r="G2956" i="2" s="1"/>
  <c r="F2958" i="2"/>
  <c r="G2958" i="2" s="1"/>
  <c r="F2960" i="2"/>
  <c r="G2960" i="2" s="1"/>
  <c r="F2962" i="2"/>
  <c r="G2962" i="2" s="1"/>
  <c r="F2964" i="2"/>
  <c r="G2964" i="2" s="1"/>
  <c r="F2966" i="2"/>
  <c r="G2966" i="2" s="1"/>
  <c r="F2968" i="2"/>
  <c r="G2968" i="2" s="1"/>
  <c r="F2970" i="2"/>
  <c r="G2970" i="2" s="1"/>
  <c r="F2972" i="2"/>
  <c r="G2972" i="2" s="1"/>
  <c r="F2974" i="2"/>
  <c r="G2974" i="2" s="1"/>
  <c r="F2976" i="2"/>
  <c r="G2976" i="2" s="1"/>
  <c r="F2978" i="2"/>
  <c r="G2978" i="2" s="1"/>
  <c r="F2980" i="2"/>
  <c r="G2980" i="2" s="1"/>
  <c r="F2982" i="2"/>
  <c r="G2982" i="2" s="1"/>
  <c r="F2984" i="2"/>
  <c r="G2984" i="2" s="1"/>
  <c r="F2986" i="2"/>
  <c r="G2986" i="2" s="1"/>
  <c r="F2988" i="2"/>
  <c r="G2988" i="2" s="1"/>
  <c r="F2990" i="2"/>
  <c r="G2990" i="2" s="1"/>
  <c r="F2992" i="2"/>
  <c r="G2992" i="2" s="1"/>
  <c r="F2994" i="2"/>
  <c r="G2994" i="2" s="1"/>
  <c r="F2996" i="2"/>
  <c r="G2996" i="2" s="1"/>
  <c r="F2998" i="2"/>
  <c r="G2998" i="2" s="1"/>
  <c r="F3000" i="2"/>
  <c r="G3000" i="2" s="1"/>
  <c r="F3002" i="2"/>
  <c r="G3002" i="2" s="1"/>
  <c r="F3004" i="2"/>
  <c r="G3004" i="2" s="1"/>
  <c r="F3006" i="2"/>
  <c r="G3006" i="2" s="1"/>
  <c r="F3008" i="2"/>
  <c r="G3008" i="2" s="1"/>
  <c r="F3010" i="2"/>
  <c r="G3010" i="2" s="1"/>
  <c r="F3012" i="2"/>
  <c r="G3012" i="2" s="1"/>
  <c r="F3014" i="2"/>
  <c r="G3014" i="2" s="1"/>
  <c r="F3016" i="2"/>
  <c r="G3016" i="2" s="1"/>
  <c r="F3018" i="2"/>
  <c r="G3018" i="2" s="1"/>
  <c r="F3020" i="2"/>
  <c r="G3020" i="2" s="1"/>
  <c r="F3022" i="2"/>
  <c r="G3022" i="2" s="1"/>
  <c r="F3024" i="2"/>
  <c r="G3024" i="2" s="1"/>
  <c r="F3026" i="2"/>
  <c r="G3026" i="2" s="1"/>
  <c r="F3028" i="2"/>
  <c r="G3028" i="2" s="1"/>
  <c r="F3030" i="2"/>
  <c r="G3030" i="2" s="1"/>
  <c r="F3032" i="2"/>
  <c r="G3032" i="2" s="1"/>
  <c r="F3034" i="2"/>
  <c r="G3034" i="2" s="1"/>
  <c r="F3036" i="2"/>
  <c r="G3036" i="2" s="1"/>
  <c r="F3038" i="2"/>
  <c r="G3038" i="2" s="1"/>
  <c r="F3040" i="2"/>
  <c r="G3040" i="2" s="1"/>
  <c r="F3042" i="2"/>
  <c r="G3042" i="2" s="1"/>
  <c r="F3044" i="2"/>
  <c r="G3044" i="2" s="1"/>
  <c r="F3046" i="2"/>
  <c r="G3046" i="2" s="1"/>
  <c r="F3048" i="2"/>
  <c r="G3048" i="2" s="1"/>
  <c r="F3050" i="2"/>
  <c r="G3050" i="2" s="1"/>
  <c r="F3052" i="2"/>
  <c r="G3052" i="2" s="1"/>
  <c r="F3054" i="2"/>
  <c r="G3054" i="2" s="1"/>
  <c r="F3056" i="2"/>
  <c r="G3056" i="2" s="1"/>
  <c r="F3058" i="2"/>
  <c r="G3058" i="2" s="1"/>
  <c r="F3060" i="2"/>
  <c r="G3060" i="2" s="1"/>
  <c r="F3062" i="2"/>
  <c r="G3062" i="2" s="1"/>
  <c r="F3064" i="2"/>
  <c r="G3064" i="2" s="1"/>
  <c r="F3066" i="2"/>
  <c r="G3066" i="2" s="1"/>
  <c r="F3068" i="2"/>
  <c r="G3068" i="2" s="1"/>
  <c r="F3070" i="2"/>
  <c r="G3070" i="2" s="1"/>
  <c r="F3072" i="2"/>
  <c r="G3072" i="2" s="1"/>
  <c r="F3074" i="2"/>
  <c r="G3074" i="2" s="1"/>
  <c r="F3076" i="2"/>
  <c r="G3076" i="2" s="1"/>
  <c r="F3078" i="2"/>
  <c r="G3078" i="2" s="1"/>
  <c r="F3080" i="2"/>
  <c r="G3080" i="2" s="1"/>
  <c r="F3082" i="2"/>
  <c r="G3082" i="2" s="1"/>
  <c r="F3084" i="2"/>
  <c r="G3084" i="2" s="1"/>
  <c r="F3086" i="2"/>
  <c r="G3086" i="2" s="1"/>
  <c r="F3088" i="2"/>
  <c r="G3088" i="2" s="1"/>
  <c r="F3090" i="2"/>
  <c r="G3090" i="2" s="1"/>
  <c r="F3092" i="2"/>
  <c r="G3092" i="2" s="1"/>
  <c r="F3094" i="2"/>
  <c r="G3094" i="2" s="1"/>
  <c r="F3096" i="2"/>
  <c r="G3096" i="2" s="1"/>
  <c r="F3098" i="2"/>
  <c r="G3098" i="2" s="1"/>
  <c r="F3100" i="2"/>
  <c r="G3100" i="2" s="1"/>
  <c r="F3102" i="2"/>
  <c r="G3102" i="2" s="1"/>
  <c r="F3104" i="2"/>
  <c r="G3104" i="2" s="1"/>
  <c r="F3106" i="2"/>
  <c r="G3106" i="2" s="1"/>
  <c r="F3108" i="2"/>
  <c r="G3108" i="2" s="1"/>
  <c r="F3110" i="2"/>
  <c r="G3110" i="2" s="1"/>
  <c r="F3112" i="2"/>
  <c r="G3112" i="2" s="1"/>
  <c r="F3114" i="2"/>
  <c r="G3114" i="2" s="1"/>
  <c r="F3116" i="2"/>
  <c r="G3116" i="2" s="1"/>
  <c r="F3118" i="2"/>
  <c r="G3118" i="2" s="1"/>
  <c r="F3120" i="2"/>
  <c r="G3120" i="2" s="1"/>
  <c r="F3122" i="2"/>
  <c r="G3122" i="2" s="1"/>
  <c r="F3124" i="2"/>
  <c r="G3124" i="2" s="1"/>
  <c r="F3126" i="2"/>
  <c r="G3126" i="2" s="1"/>
  <c r="F3128" i="2"/>
  <c r="G3128" i="2" s="1"/>
  <c r="F3130" i="2"/>
  <c r="G3130" i="2" s="1"/>
  <c r="F3132" i="2"/>
  <c r="G3132" i="2" s="1"/>
  <c r="F3134" i="2"/>
  <c r="G3134" i="2" s="1"/>
  <c r="F3136" i="2"/>
  <c r="G3136" i="2" s="1"/>
  <c r="F3138" i="2"/>
  <c r="G3138" i="2" s="1"/>
  <c r="F3140" i="2"/>
  <c r="G3140" i="2" s="1"/>
  <c r="F3142" i="2"/>
  <c r="G3142" i="2" s="1"/>
  <c r="F3144" i="2"/>
  <c r="G3144" i="2" s="1"/>
  <c r="F3146" i="2"/>
  <c r="G3146" i="2" s="1"/>
  <c r="F3148" i="2"/>
  <c r="G3148" i="2" s="1"/>
  <c r="F3150" i="2"/>
  <c r="G3150" i="2" s="1"/>
  <c r="F3152" i="2"/>
  <c r="G3152" i="2" s="1"/>
  <c r="F3154" i="2"/>
  <c r="G3154" i="2" s="1"/>
  <c r="F3156" i="2"/>
  <c r="G3156" i="2" s="1"/>
  <c r="F3158" i="2"/>
  <c r="G3158" i="2" s="1"/>
  <c r="F3160" i="2"/>
  <c r="G3160" i="2" s="1"/>
  <c r="F3162" i="2"/>
  <c r="G3162" i="2" s="1"/>
  <c r="F3164" i="2"/>
  <c r="G3164" i="2" s="1"/>
  <c r="F3166" i="2"/>
  <c r="G3166" i="2" s="1"/>
  <c r="F3168" i="2"/>
  <c r="G3168" i="2" s="1"/>
  <c r="F3170" i="2"/>
  <c r="G3170" i="2" s="1"/>
  <c r="F3172" i="2"/>
  <c r="G3172" i="2" s="1"/>
  <c r="F3174" i="2"/>
  <c r="G3174" i="2" s="1"/>
  <c r="F3176" i="2"/>
  <c r="G3176" i="2" s="1"/>
  <c r="F3178" i="2"/>
  <c r="G3178" i="2" s="1"/>
  <c r="F3180" i="2"/>
  <c r="G3180" i="2" s="1"/>
  <c r="F3182" i="2"/>
  <c r="G3182" i="2" s="1"/>
  <c r="F3184" i="2"/>
  <c r="G3184" i="2" s="1"/>
  <c r="F3186" i="2"/>
  <c r="G3186" i="2" s="1"/>
  <c r="F3188" i="2"/>
  <c r="G3188" i="2" s="1"/>
  <c r="F3190" i="2"/>
  <c r="G3190" i="2" s="1"/>
  <c r="F3192" i="2"/>
  <c r="G3192" i="2" s="1"/>
  <c r="F3194" i="2"/>
  <c r="G3194" i="2" s="1"/>
  <c r="F3196" i="2"/>
  <c r="G3196" i="2" s="1"/>
  <c r="F3198" i="2"/>
  <c r="G3198" i="2" s="1"/>
  <c r="F3200" i="2"/>
  <c r="G3200" i="2" s="1"/>
  <c r="F3202" i="2"/>
  <c r="G3202" i="2" s="1"/>
  <c r="F3204" i="2"/>
  <c r="G3204" i="2" s="1"/>
  <c r="F3206" i="2"/>
  <c r="G3206" i="2" s="1"/>
  <c r="F3208" i="2"/>
  <c r="G3208" i="2" s="1"/>
  <c r="F3210" i="2"/>
  <c r="G3210" i="2" s="1"/>
  <c r="F3212" i="2"/>
  <c r="G3212" i="2" s="1"/>
  <c r="F3214" i="2"/>
  <c r="G3214" i="2" s="1"/>
  <c r="F3216" i="2"/>
  <c r="G3216" i="2" s="1"/>
  <c r="F3218" i="2"/>
  <c r="G3218" i="2" s="1"/>
  <c r="F3220" i="2"/>
  <c r="G3220" i="2" s="1"/>
  <c r="F3222" i="2"/>
  <c r="G3222" i="2" s="1"/>
  <c r="F3224" i="2"/>
  <c r="G3224" i="2" s="1"/>
  <c r="F3226" i="2"/>
  <c r="G3226" i="2" s="1"/>
  <c r="F3228" i="2"/>
  <c r="G3228" i="2" s="1"/>
  <c r="F3230" i="2"/>
  <c r="G3230" i="2" s="1"/>
  <c r="F3232" i="2"/>
  <c r="G3232" i="2" s="1"/>
  <c r="F3234" i="2"/>
  <c r="G3234" i="2" s="1"/>
  <c r="F3236" i="2"/>
  <c r="G3236" i="2" s="1"/>
  <c r="F3238" i="2"/>
  <c r="G3238" i="2" s="1"/>
  <c r="F3240" i="2"/>
  <c r="G3240" i="2" s="1"/>
  <c r="F3242" i="2"/>
  <c r="G3242" i="2" s="1"/>
  <c r="F3244" i="2"/>
  <c r="G3244" i="2" s="1"/>
  <c r="F3246" i="2"/>
  <c r="G3246" i="2" s="1"/>
  <c r="F3248" i="2"/>
  <c r="G3248" i="2" s="1"/>
  <c r="F3250" i="2"/>
  <c r="G3250" i="2" s="1"/>
  <c r="F3252" i="2"/>
  <c r="G3252" i="2" s="1"/>
  <c r="F3254" i="2"/>
  <c r="G3254" i="2" s="1"/>
  <c r="F3256" i="2"/>
  <c r="G3256" i="2" s="1"/>
  <c r="F3258" i="2"/>
  <c r="G3258" i="2" s="1"/>
  <c r="F3260" i="2"/>
  <c r="G3260" i="2" s="1"/>
  <c r="F3262" i="2"/>
  <c r="G3262" i="2" s="1"/>
  <c r="F3264" i="2"/>
  <c r="G3264" i="2" s="1"/>
  <c r="F3266" i="2"/>
  <c r="G3266" i="2" s="1"/>
  <c r="F3268" i="2"/>
  <c r="G3268" i="2" s="1"/>
  <c r="F3270" i="2"/>
  <c r="G3270" i="2" s="1"/>
  <c r="F3272" i="2"/>
  <c r="G3272" i="2" s="1"/>
  <c r="F3274" i="2"/>
  <c r="G3274" i="2" s="1"/>
  <c r="F3276" i="2"/>
  <c r="G3276" i="2" s="1"/>
  <c r="F3278" i="2"/>
  <c r="G3278" i="2" s="1"/>
  <c r="F3280" i="2"/>
  <c r="G3280" i="2" s="1"/>
  <c r="F3282" i="2"/>
  <c r="G3282" i="2" s="1"/>
  <c r="F3284" i="2"/>
  <c r="G3284" i="2" s="1"/>
  <c r="F3286" i="2"/>
  <c r="G3286" i="2" s="1"/>
  <c r="F3288" i="2"/>
  <c r="G3288" i="2" s="1"/>
  <c r="F3290" i="2"/>
  <c r="G3290" i="2" s="1"/>
  <c r="F3292" i="2"/>
  <c r="G3292" i="2" s="1"/>
  <c r="F3294" i="2"/>
  <c r="G3294" i="2" s="1"/>
  <c r="F3296" i="2"/>
  <c r="G3296" i="2" s="1"/>
  <c r="F3298" i="2"/>
  <c r="G3298" i="2" s="1"/>
  <c r="F3300" i="2"/>
  <c r="G3300" i="2" s="1"/>
  <c r="F3302" i="2"/>
  <c r="G3302" i="2" s="1"/>
  <c r="F3304" i="2"/>
  <c r="G3304" i="2" s="1"/>
  <c r="F3306" i="2"/>
  <c r="G3306" i="2" s="1"/>
  <c r="F3308" i="2"/>
  <c r="G3308" i="2" s="1"/>
  <c r="F3310" i="2"/>
  <c r="G3310" i="2" s="1"/>
  <c r="F3312" i="2"/>
  <c r="G3312" i="2" s="1"/>
  <c r="F3314" i="2"/>
  <c r="G3314" i="2" s="1"/>
  <c r="F3316" i="2"/>
  <c r="G3316" i="2" s="1"/>
  <c r="F3318" i="2"/>
  <c r="G3318" i="2" s="1"/>
  <c r="F3320" i="2"/>
  <c r="G3320" i="2" s="1"/>
  <c r="F3322" i="2"/>
  <c r="G3322" i="2" s="1"/>
  <c r="F3324" i="2"/>
  <c r="G3324" i="2" s="1"/>
  <c r="F3326" i="2"/>
  <c r="G3326" i="2" s="1"/>
  <c r="F3328" i="2"/>
  <c r="G3328" i="2" s="1"/>
  <c r="F3330" i="2"/>
  <c r="G3330" i="2" s="1"/>
  <c r="F3332" i="2"/>
  <c r="G3332" i="2" s="1"/>
  <c r="F3334" i="2"/>
  <c r="G3334" i="2" s="1"/>
  <c r="F3336" i="2"/>
  <c r="G3336" i="2" s="1"/>
  <c r="F3338" i="2"/>
  <c r="G3338" i="2" s="1"/>
  <c r="F3340" i="2"/>
  <c r="G3340" i="2" s="1"/>
  <c r="F3342" i="2"/>
  <c r="G3342" i="2" s="1"/>
  <c r="F3344" i="2"/>
  <c r="G3344" i="2" s="1"/>
  <c r="F3346" i="2"/>
  <c r="G3346" i="2" s="1"/>
  <c r="F3348" i="2"/>
  <c r="G3348" i="2" s="1"/>
  <c r="F3350" i="2"/>
  <c r="G3350" i="2" s="1"/>
  <c r="F3352" i="2"/>
  <c r="G3352" i="2" s="1"/>
  <c r="F3354" i="2"/>
  <c r="G3354" i="2" s="1"/>
  <c r="F3356" i="2"/>
  <c r="G3356" i="2" s="1"/>
  <c r="F3358" i="2"/>
  <c r="G3358" i="2" s="1"/>
  <c r="F3360" i="2"/>
  <c r="G3360" i="2" s="1"/>
  <c r="F3362" i="2"/>
  <c r="G3362" i="2" s="1"/>
  <c r="F3364" i="2"/>
  <c r="G3364" i="2" s="1"/>
  <c r="F3366" i="2"/>
  <c r="G3366" i="2" s="1"/>
  <c r="F3368" i="2"/>
  <c r="G3368" i="2" s="1"/>
  <c r="F3370" i="2"/>
  <c r="G3370" i="2" s="1"/>
  <c r="F3372" i="2"/>
  <c r="G3372" i="2" s="1"/>
  <c r="F3374" i="2"/>
  <c r="G3374" i="2" s="1"/>
  <c r="F3376" i="2"/>
  <c r="G3376" i="2" s="1"/>
  <c r="F3378" i="2"/>
  <c r="G3378" i="2" s="1"/>
  <c r="F3380" i="2"/>
  <c r="G3380" i="2" s="1"/>
  <c r="F3382" i="2"/>
  <c r="G3382" i="2" s="1"/>
  <c r="F3384" i="2"/>
  <c r="G3384" i="2" s="1"/>
  <c r="F3386" i="2"/>
  <c r="G3386" i="2" s="1"/>
  <c r="F3388" i="2"/>
  <c r="G3388" i="2" s="1"/>
  <c r="F3390" i="2"/>
  <c r="G3390" i="2" s="1"/>
  <c r="F3392" i="2"/>
  <c r="G3392" i="2" s="1"/>
  <c r="F3394" i="2"/>
  <c r="G3394" i="2" s="1"/>
  <c r="F3396" i="2"/>
  <c r="G3396" i="2" s="1"/>
  <c r="F3398" i="2"/>
  <c r="G3398" i="2" s="1"/>
  <c r="F3191" i="2"/>
  <c r="G3191" i="2" s="1"/>
  <c r="F3195" i="2"/>
  <c r="G3195" i="2" s="1"/>
  <c r="F3199" i="2"/>
  <c r="G3199" i="2" s="1"/>
  <c r="F3203" i="2"/>
  <c r="G3203" i="2" s="1"/>
  <c r="F3207" i="2"/>
  <c r="G3207" i="2" s="1"/>
  <c r="F3211" i="2"/>
  <c r="G3211" i="2" s="1"/>
  <c r="F3215" i="2"/>
  <c r="G3215" i="2" s="1"/>
  <c r="F3219" i="2"/>
  <c r="G3219" i="2" s="1"/>
  <c r="F3223" i="2"/>
  <c r="G3223" i="2" s="1"/>
  <c r="F3227" i="2"/>
  <c r="G3227" i="2" s="1"/>
  <c r="F3231" i="2"/>
  <c r="G3231" i="2" s="1"/>
  <c r="F3235" i="2"/>
  <c r="G3235" i="2" s="1"/>
  <c r="F3239" i="2"/>
  <c r="G3239" i="2" s="1"/>
  <c r="F3243" i="2"/>
  <c r="G3243" i="2" s="1"/>
  <c r="F3247" i="2"/>
  <c r="G3247" i="2" s="1"/>
  <c r="F3251" i="2"/>
  <c r="G3251" i="2" s="1"/>
  <c r="F3255" i="2"/>
  <c r="G3255" i="2" s="1"/>
  <c r="F3259" i="2"/>
  <c r="G3259" i="2" s="1"/>
  <c r="F3263" i="2"/>
  <c r="G3263" i="2" s="1"/>
  <c r="F3267" i="2"/>
  <c r="G3267" i="2" s="1"/>
  <c r="F3271" i="2"/>
  <c r="G3271" i="2" s="1"/>
  <c r="F3275" i="2"/>
  <c r="G3275" i="2" s="1"/>
  <c r="F3279" i="2"/>
  <c r="G3279" i="2" s="1"/>
  <c r="F3283" i="2"/>
  <c r="G3283" i="2" s="1"/>
  <c r="F3287" i="2"/>
  <c r="G3287" i="2" s="1"/>
  <c r="F3291" i="2"/>
  <c r="G3291" i="2" s="1"/>
  <c r="F3295" i="2"/>
  <c r="G3295" i="2" s="1"/>
  <c r="F3299" i="2"/>
  <c r="G3299" i="2" s="1"/>
  <c r="F3303" i="2"/>
  <c r="G3303" i="2" s="1"/>
  <c r="F3307" i="2"/>
  <c r="G3307" i="2" s="1"/>
  <c r="F3311" i="2"/>
  <c r="G3311" i="2" s="1"/>
  <c r="F3315" i="2"/>
  <c r="G3315" i="2" s="1"/>
  <c r="F3319" i="2"/>
  <c r="G3319" i="2" s="1"/>
  <c r="F3323" i="2"/>
  <c r="G3323" i="2" s="1"/>
  <c r="F3327" i="2"/>
  <c r="G3327" i="2" s="1"/>
  <c r="F3331" i="2"/>
  <c r="G3331" i="2" s="1"/>
  <c r="F3335" i="2"/>
  <c r="G3335" i="2" s="1"/>
  <c r="F3339" i="2"/>
  <c r="G3339" i="2" s="1"/>
  <c r="F3343" i="2"/>
  <c r="G3343" i="2" s="1"/>
  <c r="F3347" i="2"/>
  <c r="G3347" i="2" s="1"/>
  <c r="F3351" i="2"/>
  <c r="G3351" i="2" s="1"/>
  <c r="F3355" i="2"/>
  <c r="G3355" i="2" s="1"/>
  <c r="F3359" i="2"/>
  <c r="G3359" i="2" s="1"/>
  <c r="F3363" i="2"/>
  <c r="G3363" i="2" s="1"/>
  <c r="F3367" i="2"/>
  <c r="G3367" i="2" s="1"/>
  <c r="F3371" i="2"/>
  <c r="G3371" i="2" s="1"/>
  <c r="F3375" i="2"/>
  <c r="G3375" i="2" s="1"/>
  <c r="F3379" i="2"/>
  <c r="G3379" i="2" s="1"/>
  <c r="F3383" i="2"/>
  <c r="G3383" i="2" s="1"/>
  <c r="F3387" i="2"/>
  <c r="G3387" i="2" s="1"/>
  <c r="F3391" i="2"/>
  <c r="G3391" i="2" s="1"/>
  <c r="F3395" i="2"/>
  <c r="G3395" i="2" s="1"/>
  <c r="F3399" i="2"/>
  <c r="G3399" i="2" s="1"/>
  <c r="F3401" i="2"/>
  <c r="G3401" i="2" s="1"/>
  <c r="F3403" i="2"/>
  <c r="G3403" i="2" s="1"/>
  <c r="F3405" i="2"/>
  <c r="G3405" i="2" s="1"/>
  <c r="F3407" i="2"/>
  <c r="G3407" i="2" s="1"/>
  <c r="F3409" i="2"/>
  <c r="G3409" i="2" s="1"/>
  <c r="F3411" i="2"/>
  <c r="G3411" i="2" s="1"/>
  <c r="F3413" i="2"/>
  <c r="G3413" i="2" s="1"/>
  <c r="F3415" i="2"/>
  <c r="G3415" i="2" s="1"/>
  <c r="F3417" i="2"/>
  <c r="G3417" i="2" s="1"/>
  <c r="F3419" i="2"/>
  <c r="G3419" i="2" s="1"/>
  <c r="F3421" i="2"/>
  <c r="G3421" i="2" s="1"/>
  <c r="F3423" i="2"/>
  <c r="G3423" i="2" s="1"/>
  <c r="F3425" i="2"/>
  <c r="G3425" i="2" s="1"/>
  <c r="F3427" i="2"/>
  <c r="G3427" i="2" s="1"/>
  <c r="F3429" i="2"/>
  <c r="G3429" i="2" s="1"/>
  <c r="F3431" i="2"/>
  <c r="G3431" i="2" s="1"/>
  <c r="F3433" i="2"/>
  <c r="G3433" i="2" s="1"/>
  <c r="F3435" i="2"/>
  <c r="G3435" i="2" s="1"/>
  <c r="F3437" i="2"/>
  <c r="G3437" i="2" s="1"/>
  <c r="F3439" i="2"/>
  <c r="G3439" i="2" s="1"/>
  <c r="F3441" i="2"/>
  <c r="G3441" i="2" s="1"/>
  <c r="F3443" i="2"/>
  <c r="G3443" i="2" s="1"/>
  <c r="F3445" i="2"/>
  <c r="G3445" i="2" s="1"/>
  <c r="F3447" i="2"/>
  <c r="G3447" i="2" s="1"/>
  <c r="F3449" i="2"/>
  <c r="G3449" i="2" s="1"/>
  <c r="F3451" i="2"/>
  <c r="G3451" i="2" s="1"/>
  <c r="F3453" i="2"/>
  <c r="G3453" i="2" s="1"/>
  <c r="F3455" i="2"/>
  <c r="G3455" i="2" s="1"/>
  <c r="F3457" i="2"/>
  <c r="G3457" i="2" s="1"/>
  <c r="F3459" i="2"/>
  <c r="G3459" i="2" s="1"/>
  <c r="F3461" i="2"/>
  <c r="G3461" i="2" s="1"/>
  <c r="F3463" i="2"/>
  <c r="G3463" i="2" s="1"/>
  <c r="F3465" i="2"/>
  <c r="G3465" i="2" s="1"/>
  <c r="F3467" i="2"/>
  <c r="G3467" i="2" s="1"/>
  <c r="F3469" i="2"/>
  <c r="G3469" i="2" s="1"/>
  <c r="F3471" i="2"/>
  <c r="G3471" i="2" s="1"/>
  <c r="F3473" i="2"/>
  <c r="G3473" i="2" s="1"/>
  <c r="F3475" i="2"/>
  <c r="G3475" i="2" s="1"/>
  <c r="F3477" i="2"/>
  <c r="G3477" i="2" s="1"/>
  <c r="F3479" i="2"/>
  <c r="G3479" i="2" s="1"/>
  <c r="F3481" i="2"/>
  <c r="G3481" i="2" s="1"/>
  <c r="F3483" i="2"/>
  <c r="G3483" i="2" s="1"/>
  <c r="F3485" i="2"/>
  <c r="G3485" i="2" s="1"/>
  <c r="F3487" i="2"/>
  <c r="G3487" i="2" s="1"/>
  <c r="F3489" i="2"/>
  <c r="G3489" i="2" s="1"/>
  <c r="F3491" i="2"/>
  <c r="G3491" i="2" s="1"/>
  <c r="F3493" i="2"/>
  <c r="G3493" i="2" s="1"/>
  <c r="F3495" i="2"/>
  <c r="G3495" i="2" s="1"/>
  <c r="F3497" i="2"/>
  <c r="G3497" i="2" s="1"/>
  <c r="F3499" i="2"/>
  <c r="G3499" i="2" s="1"/>
  <c r="F3501" i="2"/>
  <c r="G3501" i="2" s="1"/>
  <c r="F3503" i="2"/>
  <c r="G3503" i="2" s="1"/>
  <c r="F3505" i="2"/>
  <c r="G3505" i="2" s="1"/>
  <c r="F3507" i="2"/>
  <c r="G3507" i="2" s="1"/>
  <c r="F3509" i="2"/>
  <c r="G3509" i="2" s="1"/>
  <c r="F3511" i="2"/>
  <c r="G3511" i="2" s="1"/>
  <c r="F3513" i="2"/>
  <c r="G3513" i="2" s="1"/>
  <c r="F3515" i="2"/>
  <c r="G3515" i="2" s="1"/>
  <c r="F3517" i="2"/>
  <c r="G3517" i="2" s="1"/>
  <c r="F3519" i="2"/>
  <c r="G3519" i="2" s="1"/>
  <c r="F3521" i="2"/>
  <c r="G3521" i="2" s="1"/>
  <c r="F3523" i="2"/>
  <c r="G3523" i="2" s="1"/>
  <c r="F3525" i="2"/>
  <c r="G3525" i="2" s="1"/>
  <c r="F3527" i="2"/>
  <c r="G3527" i="2" s="1"/>
  <c r="F3529" i="2"/>
  <c r="G3529" i="2" s="1"/>
  <c r="F3531" i="2"/>
  <c r="G3531" i="2" s="1"/>
  <c r="F3533" i="2"/>
  <c r="G3533" i="2" s="1"/>
  <c r="F3535" i="2"/>
  <c r="G3535" i="2" s="1"/>
  <c r="F3537" i="2"/>
  <c r="G3537" i="2" s="1"/>
  <c r="F3539" i="2"/>
  <c r="G3539" i="2" s="1"/>
  <c r="F3541" i="2"/>
  <c r="G3541" i="2" s="1"/>
  <c r="F3543" i="2"/>
  <c r="G3543" i="2" s="1"/>
  <c r="F3545" i="2"/>
  <c r="G3545" i="2" s="1"/>
  <c r="F3547" i="2"/>
  <c r="G3547" i="2" s="1"/>
  <c r="F3549" i="2"/>
  <c r="G3549" i="2" s="1"/>
  <c r="F3551" i="2"/>
  <c r="G3551" i="2" s="1"/>
  <c r="F3553" i="2"/>
  <c r="G3553" i="2" s="1"/>
  <c r="F3555" i="2"/>
  <c r="G3555" i="2" s="1"/>
  <c r="F3557" i="2"/>
  <c r="G3557" i="2" s="1"/>
  <c r="F3559" i="2"/>
  <c r="G3559" i="2" s="1"/>
  <c r="F3561" i="2"/>
  <c r="G3561" i="2" s="1"/>
  <c r="F3563" i="2"/>
  <c r="G3563" i="2" s="1"/>
  <c r="F3565" i="2"/>
  <c r="G3565" i="2" s="1"/>
  <c r="F3567" i="2"/>
  <c r="G3567" i="2" s="1"/>
  <c r="F3569" i="2"/>
  <c r="G3569" i="2" s="1"/>
  <c r="F3571" i="2"/>
  <c r="G3571" i="2" s="1"/>
  <c r="F3573" i="2"/>
  <c r="G3573" i="2" s="1"/>
  <c r="F3575" i="2"/>
  <c r="G3575" i="2" s="1"/>
  <c r="F3577" i="2"/>
  <c r="G3577" i="2" s="1"/>
  <c r="F3579" i="2"/>
  <c r="G3579" i="2" s="1"/>
  <c r="F3581" i="2"/>
  <c r="G3581" i="2" s="1"/>
  <c r="F3583" i="2"/>
  <c r="G3583" i="2" s="1"/>
  <c r="F3585" i="2"/>
  <c r="G3585" i="2" s="1"/>
  <c r="F3587" i="2"/>
  <c r="G3587" i="2" s="1"/>
  <c r="F3589" i="2"/>
  <c r="G3589" i="2" s="1"/>
  <c r="F3591" i="2"/>
  <c r="G3591" i="2" s="1"/>
  <c r="F3593" i="2"/>
  <c r="G3593" i="2" s="1"/>
  <c r="F3595" i="2"/>
  <c r="G3595" i="2" s="1"/>
  <c r="F3597" i="2"/>
  <c r="G3597" i="2" s="1"/>
  <c r="F3599" i="2"/>
  <c r="G3599" i="2" s="1"/>
  <c r="F3601" i="2"/>
  <c r="G3601" i="2" s="1"/>
  <c r="F3603" i="2"/>
  <c r="G3603" i="2" s="1"/>
  <c r="F3605" i="2"/>
  <c r="G3605" i="2" s="1"/>
  <c r="F3607" i="2"/>
  <c r="G3607" i="2" s="1"/>
  <c r="F3609" i="2"/>
  <c r="G3609" i="2" s="1"/>
  <c r="F3611" i="2"/>
  <c r="G3611" i="2" s="1"/>
  <c r="F3613" i="2"/>
  <c r="G3613" i="2" s="1"/>
  <c r="F3615" i="2"/>
  <c r="G3615" i="2" s="1"/>
  <c r="F3617" i="2"/>
  <c r="G3617" i="2" s="1"/>
  <c r="F3619" i="2"/>
  <c r="G3619" i="2" s="1"/>
  <c r="F3621" i="2"/>
  <c r="G3621" i="2" s="1"/>
  <c r="F3623" i="2"/>
  <c r="G3623" i="2" s="1"/>
  <c r="F3625" i="2"/>
  <c r="G3625" i="2" s="1"/>
  <c r="F3627" i="2"/>
  <c r="G3627" i="2" s="1"/>
  <c r="F3629" i="2"/>
  <c r="G3629" i="2" s="1"/>
  <c r="F3631" i="2"/>
  <c r="G3631" i="2" s="1"/>
  <c r="F3633" i="2"/>
  <c r="G3633" i="2" s="1"/>
  <c r="F3635" i="2"/>
  <c r="G3635" i="2" s="1"/>
  <c r="F3637" i="2"/>
  <c r="G3637" i="2" s="1"/>
  <c r="F3639" i="2"/>
  <c r="G3639" i="2" s="1"/>
  <c r="F3641" i="2"/>
  <c r="G3641" i="2" s="1"/>
  <c r="F3643" i="2"/>
  <c r="G3643" i="2" s="1"/>
  <c r="F3645" i="2"/>
  <c r="G3645" i="2" s="1"/>
  <c r="F3647" i="2"/>
  <c r="G3647" i="2" s="1"/>
  <c r="F3649" i="2"/>
  <c r="G3649" i="2" s="1"/>
  <c r="F3651" i="2"/>
  <c r="G3651" i="2" s="1"/>
  <c r="F3653" i="2"/>
  <c r="G3653" i="2" s="1"/>
  <c r="F3655" i="2"/>
  <c r="G3655" i="2" s="1"/>
  <c r="F3657" i="2"/>
  <c r="G3657" i="2" s="1"/>
  <c r="F3659" i="2"/>
  <c r="G3659" i="2" s="1"/>
  <c r="F3661" i="2"/>
  <c r="G3661" i="2" s="1"/>
  <c r="F3663" i="2"/>
  <c r="G3663" i="2" s="1"/>
  <c r="F3665" i="2"/>
  <c r="G3665" i="2" s="1"/>
  <c r="F3667" i="2"/>
  <c r="G3667" i="2" s="1"/>
  <c r="F3669" i="2"/>
  <c r="G3669" i="2" s="1"/>
  <c r="F3671" i="2"/>
  <c r="G3671" i="2" s="1"/>
  <c r="F3673" i="2"/>
  <c r="G3673" i="2" s="1"/>
  <c r="F3675" i="2"/>
  <c r="G3675" i="2" s="1"/>
  <c r="F3677" i="2"/>
  <c r="G3677" i="2" s="1"/>
  <c r="F3679" i="2"/>
  <c r="G3679" i="2" s="1"/>
  <c r="F3681" i="2"/>
  <c r="G3681" i="2" s="1"/>
  <c r="F3683" i="2"/>
  <c r="G3683" i="2" s="1"/>
  <c r="F3685" i="2"/>
  <c r="G3685" i="2" s="1"/>
  <c r="F3687" i="2"/>
  <c r="G3687" i="2" s="1"/>
  <c r="F3689" i="2"/>
  <c r="G3689" i="2" s="1"/>
  <c r="F3691" i="2"/>
  <c r="G3691" i="2" s="1"/>
  <c r="F3693" i="2"/>
  <c r="G3693" i="2" s="1"/>
  <c r="F3695" i="2"/>
  <c r="G3695" i="2" s="1"/>
  <c r="F3697" i="2"/>
  <c r="G3697" i="2" s="1"/>
  <c r="F3699" i="2"/>
  <c r="G3699" i="2" s="1"/>
  <c r="F3701" i="2"/>
  <c r="G3701" i="2" s="1"/>
  <c r="F3703" i="2"/>
  <c r="G3703" i="2" s="1"/>
  <c r="F3705" i="2"/>
  <c r="G3705" i="2" s="1"/>
  <c r="F3707" i="2"/>
  <c r="G3707" i="2" s="1"/>
  <c r="F3709" i="2"/>
  <c r="G3709" i="2" s="1"/>
  <c r="F3711" i="2"/>
  <c r="G3711" i="2" s="1"/>
  <c r="F3713" i="2"/>
  <c r="G3713" i="2" s="1"/>
  <c r="F3715" i="2"/>
  <c r="G3715" i="2" s="1"/>
  <c r="F3717" i="2"/>
  <c r="G3717" i="2" s="1"/>
  <c r="F3719" i="2"/>
  <c r="G3719" i="2" s="1"/>
  <c r="F3721" i="2"/>
  <c r="G3721" i="2" s="1"/>
  <c r="F3723" i="2"/>
  <c r="G3723" i="2" s="1"/>
  <c r="F3725" i="2"/>
  <c r="G3725" i="2" s="1"/>
  <c r="F3727" i="2"/>
  <c r="G3727" i="2" s="1"/>
  <c r="F3729" i="2"/>
  <c r="G3729" i="2" s="1"/>
  <c r="F3731" i="2"/>
  <c r="G3731" i="2" s="1"/>
  <c r="F3733" i="2"/>
  <c r="G3733" i="2" s="1"/>
  <c r="F3735" i="2"/>
  <c r="G3735" i="2" s="1"/>
  <c r="F3737" i="2"/>
  <c r="G3737" i="2" s="1"/>
  <c r="F3739" i="2"/>
  <c r="G3739" i="2" s="1"/>
  <c r="F3741" i="2"/>
  <c r="G3741" i="2" s="1"/>
  <c r="F3743" i="2"/>
  <c r="G3743" i="2" s="1"/>
  <c r="F3745" i="2"/>
  <c r="G3745" i="2" s="1"/>
  <c r="F3747" i="2"/>
  <c r="G3747" i="2" s="1"/>
  <c r="F3749" i="2"/>
  <c r="G3749" i="2" s="1"/>
  <c r="F3751" i="2"/>
  <c r="G3751" i="2" s="1"/>
  <c r="F3753" i="2"/>
  <c r="G3753" i="2" s="1"/>
  <c r="F3755" i="2"/>
  <c r="G3755" i="2" s="1"/>
  <c r="F3757" i="2"/>
  <c r="G3757" i="2" s="1"/>
  <c r="F3759" i="2"/>
  <c r="G3759" i="2" s="1"/>
  <c r="F3761" i="2"/>
  <c r="G3761" i="2" s="1"/>
  <c r="F3763" i="2"/>
  <c r="G3763" i="2" s="1"/>
  <c r="F3765" i="2"/>
  <c r="G3765" i="2" s="1"/>
  <c r="F3767" i="2"/>
  <c r="G3767" i="2" s="1"/>
  <c r="F3769" i="2"/>
  <c r="G3769" i="2" s="1"/>
  <c r="F3771" i="2"/>
  <c r="G3771" i="2" s="1"/>
  <c r="F3773" i="2"/>
  <c r="G3773" i="2" s="1"/>
  <c r="F3775" i="2"/>
  <c r="G3775" i="2" s="1"/>
  <c r="F3777" i="2"/>
  <c r="G3777" i="2" s="1"/>
  <c r="F3779" i="2"/>
  <c r="G3779" i="2" s="1"/>
  <c r="F3781" i="2"/>
  <c r="G3781" i="2" s="1"/>
  <c r="F3783" i="2"/>
  <c r="G3783" i="2" s="1"/>
  <c r="F3785" i="2"/>
  <c r="G3785" i="2" s="1"/>
  <c r="F3787" i="2"/>
  <c r="G3787" i="2" s="1"/>
  <c r="F3789" i="2"/>
  <c r="G3789" i="2" s="1"/>
  <c r="F3791" i="2"/>
  <c r="G3791" i="2" s="1"/>
  <c r="F3793" i="2"/>
  <c r="G3793" i="2" s="1"/>
  <c r="F3795" i="2"/>
  <c r="G3795" i="2" s="1"/>
  <c r="F3797" i="2"/>
  <c r="G3797" i="2" s="1"/>
  <c r="F3799" i="2"/>
  <c r="G3799" i="2" s="1"/>
  <c r="F3801" i="2"/>
  <c r="G3801" i="2" s="1"/>
  <c r="F3803" i="2"/>
  <c r="G3803" i="2" s="1"/>
  <c r="F3805" i="2"/>
  <c r="G3805" i="2" s="1"/>
  <c r="F3807" i="2"/>
  <c r="G3807" i="2" s="1"/>
  <c r="F3809" i="2"/>
  <c r="G3809" i="2" s="1"/>
  <c r="F3811" i="2"/>
  <c r="G3811" i="2" s="1"/>
  <c r="F3813" i="2"/>
  <c r="G3813" i="2" s="1"/>
  <c r="F3815" i="2"/>
  <c r="G3815" i="2" s="1"/>
  <c r="F3817" i="2"/>
  <c r="G3817" i="2" s="1"/>
  <c r="F3819" i="2"/>
  <c r="G3819" i="2" s="1"/>
  <c r="F3821" i="2"/>
  <c r="G3821" i="2" s="1"/>
  <c r="F3823" i="2"/>
  <c r="G3823" i="2" s="1"/>
  <c r="F3825" i="2"/>
  <c r="G3825" i="2" s="1"/>
  <c r="F3827" i="2"/>
  <c r="G3827" i="2" s="1"/>
  <c r="F3829" i="2"/>
  <c r="G3829" i="2" s="1"/>
  <c r="F3831" i="2"/>
  <c r="G3831" i="2" s="1"/>
  <c r="F3833" i="2"/>
  <c r="G3833" i="2" s="1"/>
  <c r="F3835" i="2"/>
  <c r="G3835" i="2" s="1"/>
  <c r="F3837" i="2"/>
  <c r="G3837" i="2" s="1"/>
  <c r="F3839" i="2"/>
  <c r="G3839" i="2" s="1"/>
  <c r="F3841" i="2"/>
  <c r="G3841" i="2" s="1"/>
  <c r="F3843" i="2"/>
  <c r="G3843" i="2" s="1"/>
  <c r="F3845" i="2"/>
  <c r="G3845" i="2" s="1"/>
  <c r="F3847" i="2"/>
  <c r="G3847" i="2" s="1"/>
  <c r="F3849" i="2"/>
  <c r="G3849" i="2" s="1"/>
  <c r="F3851" i="2"/>
  <c r="G3851" i="2" s="1"/>
  <c r="F3853" i="2"/>
  <c r="G3853" i="2" s="1"/>
  <c r="F3855" i="2"/>
  <c r="G3855" i="2" s="1"/>
  <c r="F3857" i="2"/>
  <c r="G3857" i="2" s="1"/>
  <c r="F3859" i="2"/>
  <c r="G3859" i="2" s="1"/>
  <c r="F3861" i="2"/>
  <c r="G3861" i="2" s="1"/>
  <c r="F3863" i="2"/>
  <c r="G3863" i="2" s="1"/>
  <c r="F3865" i="2"/>
  <c r="G3865" i="2" s="1"/>
  <c r="F3867" i="2"/>
  <c r="G3867" i="2" s="1"/>
  <c r="F3869" i="2"/>
  <c r="G3869" i="2" s="1"/>
  <c r="F3871" i="2"/>
  <c r="G3871" i="2" s="1"/>
  <c r="F3873" i="2"/>
  <c r="G3873" i="2" s="1"/>
  <c r="F3875" i="2"/>
  <c r="G3875" i="2" s="1"/>
  <c r="F3877" i="2"/>
  <c r="G3877" i="2" s="1"/>
  <c r="F3879" i="2"/>
  <c r="G3879" i="2" s="1"/>
  <c r="F3881" i="2"/>
  <c r="G3881" i="2" s="1"/>
  <c r="F3883" i="2"/>
  <c r="G3883" i="2" s="1"/>
  <c r="F3885" i="2"/>
  <c r="G3885" i="2" s="1"/>
  <c r="F3887" i="2"/>
  <c r="G3887" i="2" s="1"/>
  <c r="F3889" i="2"/>
  <c r="G3889" i="2" s="1"/>
  <c r="F3891" i="2"/>
  <c r="G3891" i="2" s="1"/>
  <c r="F3893" i="2"/>
  <c r="G3893" i="2" s="1"/>
  <c r="F3895" i="2"/>
  <c r="G3895" i="2" s="1"/>
  <c r="F3897" i="2"/>
  <c r="G3897" i="2" s="1"/>
  <c r="F3899" i="2"/>
  <c r="G3899" i="2" s="1"/>
  <c r="F3901" i="2"/>
  <c r="G3901" i="2" s="1"/>
  <c r="F3903" i="2"/>
  <c r="G3903" i="2" s="1"/>
  <c r="F3905" i="2"/>
  <c r="G3905" i="2" s="1"/>
  <c r="F3907" i="2"/>
  <c r="G3907" i="2" s="1"/>
  <c r="F3909" i="2"/>
  <c r="G3909" i="2" s="1"/>
  <c r="F3911" i="2"/>
  <c r="G3911" i="2" s="1"/>
  <c r="F3913" i="2"/>
  <c r="G3913" i="2" s="1"/>
  <c r="F3915" i="2"/>
  <c r="G3915" i="2" s="1"/>
  <c r="F3917" i="2"/>
  <c r="G3917" i="2" s="1"/>
  <c r="F3919" i="2"/>
  <c r="G3919" i="2" s="1"/>
  <c r="F3921" i="2"/>
  <c r="G3921" i="2" s="1"/>
  <c r="F3923" i="2"/>
  <c r="G3923" i="2" s="1"/>
  <c r="F3925" i="2"/>
  <c r="G3925" i="2" s="1"/>
  <c r="F3927" i="2"/>
  <c r="G3927" i="2" s="1"/>
  <c r="F3929" i="2"/>
  <c r="G3929" i="2" s="1"/>
  <c r="F3931" i="2"/>
  <c r="G3931" i="2" s="1"/>
  <c r="F3933" i="2"/>
  <c r="G3933" i="2" s="1"/>
  <c r="F3935" i="2"/>
  <c r="G3935" i="2" s="1"/>
  <c r="F3937" i="2"/>
  <c r="G3937" i="2" s="1"/>
  <c r="F3939" i="2"/>
  <c r="G3939" i="2" s="1"/>
  <c r="F3941" i="2"/>
  <c r="G3941" i="2" s="1"/>
  <c r="F3943" i="2"/>
  <c r="G3943" i="2" s="1"/>
  <c r="F3945" i="2"/>
  <c r="G3945" i="2" s="1"/>
  <c r="F3947" i="2"/>
  <c r="G3947" i="2" s="1"/>
  <c r="F3949" i="2"/>
  <c r="G3949" i="2" s="1"/>
  <c r="F3951" i="2"/>
  <c r="G3951" i="2" s="1"/>
  <c r="F3953" i="2"/>
  <c r="G3953" i="2" s="1"/>
  <c r="F3955" i="2"/>
  <c r="G3955" i="2" s="1"/>
  <c r="F3957" i="2"/>
  <c r="G3957" i="2" s="1"/>
  <c r="F3959" i="2"/>
  <c r="G3959" i="2" s="1"/>
  <c r="F3961" i="2"/>
  <c r="G3961" i="2" s="1"/>
  <c r="F3963" i="2"/>
  <c r="G3963" i="2" s="1"/>
  <c r="F3965" i="2"/>
  <c r="G3965" i="2" s="1"/>
  <c r="F3967" i="2"/>
  <c r="G3967" i="2" s="1"/>
  <c r="F3969" i="2"/>
  <c r="G3969" i="2" s="1"/>
  <c r="F3971" i="2"/>
  <c r="G3971" i="2" s="1"/>
  <c r="F3973" i="2"/>
  <c r="G3973" i="2" s="1"/>
  <c r="F3975" i="2"/>
  <c r="G3975" i="2" s="1"/>
  <c r="F3977" i="2"/>
  <c r="G3977" i="2" s="1"/>
  <c r="F3979" i="2"/>
  <c r="G3979" i="2" s="1"/>
  <c r="F3981" i="2"/>
  <c r="G3981" i="2" s="1"/>
  <c r="F3983" i="2"/>
  <c r="G3983" i="2" s="1"/>
  <c r="F3985" i="2"/>
  <c r="G3985" i="2" s="1"/>
  <c r="F3987" i="2"/>
  <c r="G3987" i="2" s="1"/>
  <c r="F3989" i="2"/>
  <c r="G3989" i="2" s="1"/>
  <c r="F3991" i="2"/>
  <c r="G3991" i="2" s="1"/>
  <c r="F3993" i="2"/>
  <c r="G3993" i="2" s="1"/>
  <c r="F3995" i="2"/>
  <c r="G3995" i="2" s="1"/>
  <c r="F3997" i="2"/>
  <c r="G3997" i="2" s="1"/>
  <c r="F3999" i="2"/>
  <c r="G3999" i="2" s="1"/>
  <c r="F4001" i="2"/>
  <c r="G4001" i="2" s="1"/>
  <c r="F4003" i="2"/>
  <c r="G4003" i="2" s="1"/>
  <c r="F4005" i="2"/>
  <c r="G4005" i="2" s="1"/>
  <c r="F4007" i="2"/>
  <c r="G4007" i="2" s="1"/>
  <c r="F4009" i="2"/>
  <c r="G4009" i="2" s="1"/>
  <c r="F4011" i="2"/>
  <c r="G4011" i="2" s="1"/>
  <c r="F4013" i="2"/>
  <c r="G4013" i="2" s="1"/>
  <c r="F4015" i="2"/>
  <c r="G4015" i="2" s="1"/>
  <c r="F4017" i="2"/>
  <c r="G4017" i="2" s="1"/>
  <c r="F4019" i="2"/>
  <c r="G4019" i="2" s="1"/>
  <c r="F4021" i="2"/>
  <c r="G4021" i="2" s="1"/>
  <c r="F4023" i="2"/>
  <c r="G4023" i="2" s="1"/>
  <c r="F4025" i="2"/>
  <c r="G4025" i="2" s="1"/>
  <c r="F4027" i="2"/>
  <c r="G4027" i="2" s="1"/>
  <c r="F4029" i="2"/>
  <c r="G4029" i="2" s="1"/>
  <c r="F4031" i="2"/>
  <c r="G4031" i="2" s="1"/>
  <c r="F4033" i="2"/>
  <c r="G4033" i="2" s="1"/>
  <c r="F4035" i="2"/>
  <c r="G4035" i="2" s="1"/>
  <c r="F4037" i="2"/>
  <c r="G4037" i="2" s="1"/>
  <c r="F4039" i="2"/>
  <c r="G4039" i="2" s="1"/>
  <c r="F4041" i="2"/>
  <c r="G4041" i="2" s="1"/>
  <c r="F4043" i="2"/>
  <c r="G4043" i="2" s="1"/>
  <c r="F4045" i="2"/>
  <c r="G4045" i="2" s="1"/>
  <c r="F4047" i="2"/>
  <c r="G4047" i="2" s="1"/>
  <c r="F4049" i="2"/>
  <c r="G4049" i="2" s="1"/>
  <c r="F4051" i="2"/>
  <c r="G4051" i="2" s="1"/>
  <c r="F4053" i="2"/>
  <c r="G4053" i="2" s="1"/>
  <c r="F4055" i="2"/>
  <c r="G4055" i="2" s="1"/>
  <c r="F4057" i="2"/>
  <c r="G4057" i="2" s="1"/>
  <c r="F4059" i="2"/>
  <c r="G4059" i="2" s="1"/>
  <c r="F4061" i="2"/>
  <c r="G4061" i="2" s="1"/>
  <c r="F4063" i="2"/>
  <c r="G4063" i="2" s="1"/>
  <c r="F4065" i="2"/>
  <c r="G4065" i="2" s="1"/>
  <c r="F4067" i="2"/>
  <c r="G4067" i="2" s="1"/>
  <c r="F4069" i="2"/>
  <c r="G4069" i="2" s="1"/>
  <c r="F4071" i="2"/>
  <c r="G4071" i="2" s="1"/>
  <c r="F4073" i="2"/>
  <c r="G4073" i="2" s="1"/>
  <c r="F4075" i="2"/>
  <c r="G4075" i="2" s="1"/>
  <c r="F4077" i="2"/>
  <c r="G4077" i="2" s="1"/>
  <c r="F4079" i="2"/>
  <c r="G4079" i="2" s="1"/>
  <c r="F4081" i="2"/>
  <c r="G4081" i="2" s="1"/>
  <c r="F4083" i="2"/>
  <c r="G4083" i="2" s="1"/>
  <c r="F4085" i="2"/>
  <c r="G4085" i="2" s="1"/>
  <c r="F4087" i="2"/>
  <c r="G4087" i="2" s="1"/>
  <c r="F4089" i="2"/>
  <c r="G4089" i="2" s="1"/>
  <c r="F4091" i="2"/>
  <c r="G4091" i="2" s="1"/>
  <c r="F4093" i="2"/>
  <c r="G4093" i="2" s="1"/>
  <c r="F4095" i="2"/>
  <c r="G4095" i="2" s="1"/>
  <c r="F4097" i="2"/>
  <c r="G4097" i="2" s="1"/>
  <c r="F4099" i="2"/>
  <c r="G4099" i="2" s="1"/>
  <c r="F4101" i="2"/>
  <c r="G4101" i="2" s="1"/>
  <c r="F4103" i="2"/>
  <c r="G4103" i="2" s="1"/>
  <c r="F4105" i="2"/>
  <c r="G4105" i="2" s="1"/>
  <c r="F4107" i="2"/>
  <c r="G4107" i="2" s="1"/>
  <c r="F4109" i="2"/>
  <c r="G4109" i="2" s="1"/>
  <c r="F4111" i="2"/>
  <c r="G4111" i="2" s="1"/>
  <c r="F4113" i="2"/>
  <c r="G4113" i="2" s="1"/>
  <c r="F4115" i="2"/>
  <c r="G4115" i="2" s="1"/>
  <c r="F4117" i="2"/>
  <c r="G4117" i="2" s="1"/>
  <c r="F4119" i="2"/>
  <c r="G4119" i="2" s="1"/>
  <c r="F4121" i="2"/>
  <c r="G4121" i="2" s="1"/>
  <c r="F4123" i="2"/>
  <c r="G4123" i="2" s="1"/>
  <c r="F4125" i="2"/>
  <c r="G4125" i="2" s="1"/>
  <c r="F4127" i="2"/>
  <c r="G4127" i="2" s="1"/>
  <c r="F4129" i="2"/>
  <c r="G4129" i="2" s="1"/>
  <c r="F4131" i="2"/>
  <c r="G4131" i="2" s="1"/>
  <c r="F4133" i="2"/>
  <c r="G4133" i="2" s="1"/>
  <c r="F4135" i="2"/>
  <c r="G4135" i="2" s="1"/>
  <c r="F4137" i="2"/>
  <c r="G4137" i="2" s="1"/>
  <c r="F4139" i="2"/>
  <c r="G4139" i="2" s="1"/>
  <c r="F4141" i="2"/>
  <c r="G4141" i="2" s="1"/>
  <c r="F4143" i="2"/>
  <c r="G4143" i="2" s="1"/>
  <c r="F4145" i="2"/>
  <c r="G4145" i="2" s="1"/>
  <c r="F4147" i="2"/>
  <c r="G4147" i="2" s="1"/>
  <c r="F4149" i="2"/>
  <c r="G4149" i="2" s="1"/>
  <c r="F4151" i="2"/>
  <c r="G4151" i="2" s="1"/>
  <c r="F4153" i="2"/>
  <c r="G4153" i="2" s="1"/>
  <c r="F4155" i="2"/>
  <c r="G4155" i="2" s="1"/>
  <c r="F4157" i="2"/>
  <c r="G4157" i="2" s="1"/>
  <c r="F4159" i="2"/>
  <c r="G4159" i="2" s="1"/>
  <c r="F4161" i="2"/>
  <c r="G4161" i="2" s="1"/>
  <c r="F4163" i="2"/>
  <c r="G4163" i="2" s="1"/>
  <c r="F4165" i="2"/>
  <c r="G4165" i="2" s="1"/>
  <c r="F4167" i="2"/>
  <c r="G4167" i="2" s="1"/>
  <c r="F4169" i="2"/>
  <c r="G4169" i="2" s="1"/>
  <c r="F4171" i="2"/>
  <c r="G4171" i="2" s="1"/>
  <c r="F4173" i="2"/>
  <c r="G4173" i="2" s="1"/>
  <c r="F4175" i="2"/>
  <c r="G4175" i="2" s="1"/>
  <c r="F4177" i="2"/>
  <c r="G4177" i="2" s="1"/>
  <c r="F4179" i="2"/>
  <c r="G4179" i="2" s="1"/>
  <c r="F4181" i="2"/>
  <c r="G4181" i="2" s="1"/>
  <c r="F4183" i="2"/>
  <c r="G4183" i="2" s="1"/>
  <c r="F4185" i="2"/>
  <c r="G4185" i="2" s="1"/>
  <c r="F4187" i="2"/>
  <c r="G4187" i="2" s="1"/>
  <c r="F4189" i="2"/>
  <c r="G4189" i="2" s="1"/>
  <c r="F4191" i="2"/>
  <c r="G4191" i="2" s="1"/>
  <c r="F4193" i="2"/>
  <c r="G4193" i="2" s="1"/>
  <c r="F4195" i="2"/>
  <c r="G4195" i="2" s="1"/>
  <c r="F4197" i="2"/>
  <c r="G4197" i="2" s="1"/>
  <c r="F4199" i="2"/>
  <c r="G4199" i="2" s="1"/>
  <c r="F4201" i="2"/>
  <c r="G4201" i="2" s="1"/>
  <c r="F4203" i="2"/>
  <c r="G4203" i="2" s="1"/>
  <c r="F4205" i="2"/>
  <c r="G4205" i="2" s="1"/>
  <c r="F4207" i="2"/>
  <c r="G4207" i="2" s="1"/>
  <c r="F4209" i="2"/>
  <c r="G4209" i="2" s="1"/>
  <c r="F4211" i="2"/>
  <c r="G4211" i="2" s="1"/>
  <c r="F4213" i="2"/>
  <c r="G4213" i="2" s="1"/>
  <c r="F4215" i="2"/>
  <c r="G4215" i="2" s="1"/>
  <c r="F4217" i="2"/>
  <c r="G4217" i="2" s="1"/>
  <c r="F4219" i="2"/>
  <c r="G4219" i="2" s="1"/>
  <c r="F4221" i="2"/>
  <c r="G4221" i="2" s="1"/>
  <c r="F4223" i="2"/>
  <c r="G4223" i="2" s="1"/>
  <c r="F4225" i="2"/>
  <c r="G4225" i="2" s="1"/>
  <c r="F4227" i="2"/>
  <c r="G4227" i="2" s="1"/>
  <c r="F4229" i="2"/>
  <c r="G4229" i="2" s="1"/>
  <c r="F4231" i="2"/>
  <c r="G4231" i="2" s="1"/>
  <c r="F4233" i="2"/>
  <c r="G4233" i="2" s="1"/>
  <c r="F4235" i="2"/>
  <c r="G4235" i="2" s="1"/>
  <c r="F4237" i="2"/>
  <c r="G4237" i="2" s="1"/>
  <c r="F4239" i="2"/>
  <c r="G4239" i="2" s="1"/>
  <c r="F4241" i="2"/>
  <c r="G4241" i="2" s="1"/>
  <c r="F4243" i="2"/>
  <c r="G4243" i="2" s="1"/>
  <c r="F4245" i="2"/>
  <c r="G4245" i="2" s="1"/>
  <c r="F4247" i="2"/>
  <c r="G4247" i="2" s="1"/>
  <c r="F4249" i="2"/>
  <c r="G4249" i="2" s="1"/>
  <c r="F4251" i="2"/>
  <c r="G4251" i="2" s="1"/>
  <c r="F4253" i="2"/>
  <c r="G4253" i="2" s="1"/>
  <c r="F4255" i="2"/>
  <c r="G4255" i="2" s="1"/>
  <c r="F4257" i="2"/>
  <c r="G4257" i="2" s="1"/>
  <c r="F4259" i="2"/>
  <c r="G4259" i="2" s="1"/>
  <c r="F4261" i="2"/>
  <c r="G4261" i="2" s="1"/>
  <c r="F4263" i="2"/>
  <c r="G4263" i="2" s="1"/>
  <c r="F4265" i="2"/>
  <c r="G4265" i="2" s="1"/>
  <c r="F4267" i="2"/>
  <c r="G4267" i="2" s="1"/>
  <c r="F4269" i="2"/>
  <c r="G4269" i="2" s="1"/>
  <c r="F4271" i="2"/>
  <c r="G4271" i="2" s="1"/>
  <c r="F4273" i="2"/>
  <c r="G4273" i="2" s="1"/>
  <c r="F4275" i="2"/>
  <c r="G4275" i="2" s="1"/>
  <c r="F4277" i="2"/>
  <c r="G4277" i="2" s="1"/>
  <c r="F4279" i="2"/>
  <c r="G4279" i="2" s="1"/>
  <c r="F4281" i="2"/>
  <c r="G4281" i="2" s="1"/>
  <c r="F4283" i="2"/>
  <c r="G4283" i="2" s="1"/>
  <c r="F4285" i="2"/>
  <c r="G4285" i="2" s="1"/>
  <c r="F4287" i="2"/>
  <c r="G4287" i="2" s="1"/>
  <c r="F4289" i="2"/>
  <c r="G4289" i="2" s="1"/>
  <c r="F4291" i="2"/>
  <c r="G4291" i="2" s="1"/>
  <c r="F4293" i="2"/>
  <c r="G4293" i="2" s="1"/>
  <c r="F4295" i="2"/>
  <c r="G4295" i="2" s="1"/>
  <c r="F4297" i="2"/>
  <c r="G4297" i="2" s="1"/>
  <c r="F4299" i="2"/>
  <c r="G4299" i="2" s="1"/>
  <c r="F4301" i="2"/>
  <c r="G4301" i="2" s="1"/>
  <c r="F4303" i="2"/>
  <c r="G4303" i="2" s="1"/>
  <c r="F4305" i="2"/>
  <c r="G4305" i="2" s="1"/>
  <c r="F4307" i="2"/>
  <c r="G4307" i="2" s="1"/>
  <c r="F4309" i="2"/>
  <c r="G4309" i="2" s="1"/>
  <c r="F4311" i="2"/>
  <c r="G4311" i="2" s="1"/>
  <c r="F4313" i="2"/>
  <c r="G4313" i="2" s="1"/>
  <c r="F4315" i="2"/>
  <c r="G4315" i="2" s="1"/>
  <c r="F4317" i="2"/>
  <c r="G4317" i="2" s="1"/>
  <c r="F4319" i="2"/>
  <c r="G4319" i="2" s="1"/>
  <c r="F4321" i="2"/>
  <c r="G4321" i="2" s="1"/>
  <c r="F4323" i="2"/>
  <c r="G4323" i="2" s="1"/>
  <c r="F4325" i="2"/>
  <c r="G4325" i="2" s="1"/>
  <c r="F4327" i="2"/>
  <c r="G4327" i="2" s="1"/>
  <c r="F4329" i="2"/>
  <c r="G4329" i="2" s="1"/>
  <c r="F4331" i="2"/>
  <c r="G4331" i="2" s="1"/>
  <c r="F4333" i="2"/>
  <c r="G4333" i="2" s="1"/>
  <c r="F4335" i="2"/>
  <c r="G4335" i="2" s="1"/>
  <c r="F4337" i="2"/>
  <c r="G4337" i="2" s="1"/>
  <c r="F4339" i="2"/>
  <c r="G4339" i="2" s="1"/>
  <c r="F4341" i="2"/>
  <c r="G4341" i="2" s="1"/>
  <c r="F4343" i="2"/>
  <c r="G4343" i="2" s="1"/>
  <c r="F4345" i="2"/>
  <c r="G4345" i="2" s="1"/>
  <c r="F4347" i="2"/>
  <c r="G4347" i="2" s="1"/>
  <c r="F4349" i="2"/>
  <c r="G4349" i="2" s="1"/>
  <c r="F4351" i="2"/>
  <c r="G4351" i="2" s="1"/>
  <c r="F4353" i="2"/>
  <c r="G4353" i="2" s="1"/>
  <c r="F4355" i="2"/>
  <c r="G4355" i="2" s="1"/>
  <c r="F4357" i="2"/>
  <c r="G4357" i="2" s="1"/>
  <c r="F4359" i="2"/>
  <c r="G4359" i="2" s="1"/>
  <c r="F4361" i="2"/>
  <c r="G4361" i="2" s="1"/>
  <c r="F4363" i="2"/>
  <c r="G4363" i="2" s="1"/>
  <c r="F4365" i="2"/>
  <c r="G4365" i="2" s="1"/>
  <c r="F4367" i="2"/>
  <c r="G4367" i="2" s="1"/>
  <c r="F4369" i="2"/>
  <c r="G4369" i="2" s="1"/>
  <c r="F4371" i="2"/>
  <c r="G4371" i="2" s="1"/>
  <c r="F4373" i="2"/>
  <c r="G4373" i="2" s="1"/>
  <c r="F4375" i="2"/>
  <c r="G4375" i="2" s="1"/>
  <c r="F4377" i="2"/>
  <c r="G4377" i="2" s="1"/>
  <c r="F4379" i="2"/>
  <c r="G4379" i="2" s="1"/>
  <c r="F4381" i="2"/>
  <c r="G4381" i="2" s="1"/>
  <c r="F4383" i="2"/>
  <c r="G4383" i="2" s="1"/>
  <c r="F4385" i="2"/>
  <c r="G4385" i="2" s="1"/>
  <c r="F4387" i="2"/>
  <c r="G4387" i="2" s="1"/>
  <c r="F4389" i="2"/>
  <c r="G4389" i="2" s="1"/>
  <c r="F4391" i="2"/>
  <c r="G4391" i="2" s="1"/>
  <c r="F4393" i="2"/>
  <c r="G4393" i="2" s="1"/>
  <c r="F4395" i="2"/>
  <c r="G4395" i="2" s="1"/>
  <c r="F4397" i="2"/>
  <c r="G4397" i="2" s="1"/>
  <c r="F4399" i="2"/>
  <c r="G4399" i="2" s="1"/>
  <c r="F4401" i="2"/>
  <c r="G4401" i="2" s="1"/>
  <c r="F4403" i="2"/>
  <c r="G4403" i="2" s="1"/>
  <c r="F4405" i="2"/>
  <c r="G4405" i="2" s="1"/>
  <c r="F4407" i="2"/>
  <c r="G4407" i="2" s="1"/>
  <c r="F4409" i="2"/>
  <c r="G4409" i="2" s="1"/>
  <c r="F4411" i="2"/>
  <c r="G4411" i="2" s="1"/>
  <c r="F4413" i="2"/>
  <c r="G4413" i="2" s="1"/>
  <c r="F4415" i="2"/>
  <c r="G4415" i="2" s="1"/>
  <c r="F4417" i="2"/>
  <c r="G4417" i="2" s="1"/>
  <c r="F4419" i="2"/>
  <c r="G4419" i="2" s="1"/>
  <c r="F4421" i="2"/>
  <c r="G4421" i="2" s="1"/>
  <c r="F4423" i="2"/>
  <c r="G4423" i="2" s="1"/>
  <c r="F4425" i="2"/>
  <c r="G4425" i="2" s="1"/>
  <c r="F4427" i="2"/>
  <c r="G4427" i="2" s="1"/>
  <c r="F4429" i="2"/>
  <c r="G4429" i="2" s="1"/>
  <c r="F4431" i="2"/>
  <c r="G4431" i="2" s="1"/>
  <c r="F4433" i="2"/>
  <c r="G4433" i="2" s="1"/>
  <c r="F4435" i="2"/>
  <c r="G4435" i="2" s="1"/>
  <c r="F4437" i="2"/>
  <c r="G4437" i="2" s="1"/>
  <c r="F4439" i="2"/>
  <c r="G4439" i="2" s="1"/>
  <c r="F4441" i="2"/>
  <c r="G4441" i="2" s="1"/>
  <c r="F4443" i="2"/>
  <c r="G4443" i="2" s="1"/>
  <c r="F4445" i="2"/>
  <c r="G4445" i="2" s="1"/>
  <c r="F4447" i="2"/>
  <c r="G4447" i="2" s="1"/>
  <c r="F4449" i="2"/>
  <c r="G4449" i="2" s="1"/>
  <c r="F4451" i="2"/>
  <c r="G4451" i="2" s="1"/>
  <c r="F4453" i="2"/>
  <c r="G4453" i="2" s="1"/>
  <c r="F4455" i="2"/>
  <c r="G4455" i="2" s="1"/>
  <c r="F4457" i="2"/>
  <c r="G4457" i="2" s="1"/>
  <c r="F4459" i="2"/>
  <c r="G4459" i="2" s="1"/>
  <c r="F4461" i="2"/>
  <c r="G4461" i="2" s="1"/>
  <c r="F4463" i="2"/>
  <c r="G4463" i="2" s="1"/>
  <c r="F4465" i="2"/>
  <c r="G4465" i="2" s="1"/>
  <c r="F4467" i="2"/>
  <c r="G4467" i="2" s="1"/>
  <c r="F4469" i="2"/>
  <c r="G4469" i="2" s="1"/>
  <c r="F4471" i="2"/>
  <c r="G4471" i="2" s="1"/>
  <c r="F4473" i="2"/>
  <c r="G4473" i="2" s="1"/>
  <c r="F4475" i="2"/>
  <c r="G4475" i="2" s="1"/>
  <c r="F4477" i="2"/>
  <c r="G4477" i="2" s="1"/>
  <c r="F4479" i="2"/>
  <c r="G4479" i="2" s="1"/>
  <c r="F4481" i="2"/>
  <c r="G4481" i="2" s="1"/>
  <c r="F4483" i="2"/>
  <c r="G4483" i="2" s="1"/>
  <c r="F4485" i="2"/>
  <c r="G4485" i="2" s="1"/>
  <c r="F4487" i="2"/>
  <c r="G4487" i="2" s="1"/>
  <c r="F4489" i="2"/>
  <c r="G4489" i="2" s="1"/>
  <c r="F4491" i="2"/>
  <c r="G4491" i="2" s="1"/>
  <c r="F4493" i="2"/>
  <c r="G4493" i="2" s="1"/>
  <c r="F4495" i="2"/>
  <c r="G4495" i="2" s="1"/>
  <c r="F4497" i="2"/>
  <c r="G4497" i="2" s="1"/>
  <c r="F4499" i="2"/>
  <c r="G4499" i="2" s="1"/>
  <c r="F4501" i="2"/>
  <c r="G4501" i="2" s="1"/>
  <c r="F4503" i="2"/>
  <c r="G4503" i="2" s="1"/>
  <c r="F4505" i="2"/>
  <c r="G4505" i="2" s="1"/>
  <c r="F4507" i="2"/>
  <c r="G4507" i="2" s="1"/>
  <c r="F4509" i="2"/>
  <c r="G4509" i="2" s="1"/>
  <c r="F4511" i="2"/>
  <c r="G4511" i="2" s="1"/>
  <c r="F4513" i="2"/>
  <c r="G4513" i="2" s="1"/>
  <c r="F4515" i="2"/>
  <c r="G4515" i="2" s="1"/>
  <c r="F4517" i="2"/>
  <c r="G4517" i="2" s="1"/>
  <c r="F4519" i="2"/>
  <c r="G4519" i="2" s="1"/>
  <c r="F4521" i="2"/>
  <c r="G4521" i="2" s="1"/>
  <c r="F4523" i="2"/>
  <c r="G4523" i="2" s="1"/>
  <c r="F4525" i="2"/>
  <c r="G4525" i="2" s="1"/>
  <c r="F4527" i="2"/>
  <c r="G4527" i="2" s="1"/>
  <c r="F4529" i="2"/>
  <c r="G4529" i="2" s="1"/>
  <c r="F4531" i="2"/>
  <c r="G4531" i="2" s="1"/>
  <c r="F4533" i="2"/>
  <c r="G4533" i="2" s="1"/>
  <c r="F4535" i="2"/>
  <c r="G4535" i="2" s="1"/>
  <c r="F4537" i="2"/>
  <c r="G4537" i="2" s="1"/>
  <c r="F4539" i="2"/>
  <c r="G4539" i="2" s="1"/>
  <c r="F4541" i="2"/>
  <c r="G4541" i="2" s="1"/>
  <c r="F4543" i="2"/>
  <c r="G4543" i="2" s="1"/>
  <c r="F4545" i="2"/>
  <c r="G4545" i="2" s="1"/>
  <c r="F4547" i="2"/>
  <c r="G4547" i="2" s="1"/>
  <c r="F4549" i="2"/>
  <c r="G4549" i="2" s="1"/>
  <c r="F4551" i="2"/>
  <c r="G4551" i="2" s="1"/>
  <c r="F4553" i="2"/>
  <c r="G4553" i="2" s="1"/>
  <c r="F4555" i="2"/>
  <c r="G4555" i="2" s="1"/>
  <c r="F4557" i="2"/>
  <c r="G4557" i="2" s="1"/>
  <c r="F4559" i="2"/>
  <c r="G4559" i="2" s="1"/>
  <c r="F4561" i="2"/>
  <c r="G4561" i="2" s="1"/>
  <c r="F4563" i="2"/>
  <c r="G4563" i="2" s="1"/>
  <c r="F4565" i="2"/>
  <c r="G4565" i="2" s="1"/>
  <c r="F4567" i="2"/>
  <c r="G4567" i="2" s="1"/>
  <c r="F4569" i="2"/>
  <c r="G4569" i="2" s="1"/>
  <c r="F4571" i="2"/>
  <c r="G4571" i="2" s="1"/>
  <c r="F4573" i="2"/>
  <c r="G4573" i="2" s="1"/>
  <c r="F4575" i="2"/>
  <c r="G4575" i="2" s="1"/>
  <c r="F4577" i="2"/>
  <c r="G4577" i="2" s="1"/>
  <c r="F4579" i="2"/>
  <c r="G4579" i="2" s="1"/>
  <c r="F4581" i="2"/>
  <c r="G4581" i="2" s="1"/>
  <c r="F4583" i="2"/>
  <c r="G4583" i="2" s="1"/>
  <c r="F4585" i="2"/>
  <c r="G4585" i="2" s="1"/>
  <c r="F4587" i="2"/>
  <c r="G4587" i="2" s="1"/>
  <c r="F4589" i="2"/>
  <c r="G4589" i="2" s="1"/>
  <c r="F4591" i="2"/>
  <c r="G4591" i="2" s="1"/>
  <c r="F4593" i="2"/>
  <c r="G4593" i="2" s="1"/>
  <c r="F4595" i="2"/>
  <c r="G4595" i="2" s="1"/>
  <c r="F4597" i="2"/>
  <c r="G4597" i="2" s="1"/>
  <c r="F4599" i="2"/>
  <c r="G4599" i="2" s="1"/>
  <c r="F4601" i="2"/>
  <c r="G4601" i="2" s="1"/>
  <c r="F4603" i="2"/>
  <c r="G4603" i="2" s="1"/>
  <c r="F4605" i="2"/>
  <c r="G4605" i="2" s="1"/>
  <c r="F4607" i="2"/>
  <c r="G4607" i="2" s="1"/>
  <c r="F4609" i="2"/>
  <c r="G4609" i="2" s="1"/>
  <c r="F4611" i="2"/>
  <c r="G4611" i="2" s="1"/>
  <c r="F4613" i="2"/>
  <c r="G4613" i="2" s="1"/>
  <c r="F4615" i="2"/>
  <c r="G4615" i="2" s="1"/>
  <c r="F4617" i="2"/>
  <c r="G4617" i="2" s="1"/>
  <c r="F4619" i="2"/>
  <c r="G4619" i="2" s="1"/>
  <c r="F4621" i="2"/>
  <c r="G4621" i="2" s="1"/>
  <c r="F4623" i="2"/>
  <c r="G4623" i="2" s="1"/>
  <c r="F4625" i="2"/>
  <c r="G4625" i="2" s="1"/>
  <c r="F4627" i="2"/>
  <c r="G4627" i="2" s="1"/>
  <c r="F4629" i="2"/>
  <c r="G4629" i="2" s="1"/>
  <c r="F4631" i="2"/>
  <c r="G4631" i="2" s="1"/>
  <c r="F4633" i="2"/>
  <c r="G4633" i="2" s="1"/>
  <c r="F4635" i="2"/>
  <c r="G4635" i="2" s="1"/>
  <c r="F4637" i="2"/>
  <c r="G4637" i="2" s="1"/>
  <c r="F4639" i="2"/>
  <c r="G4639" i="2" s="1"/>
  <c r="F4641" i="2"/>
  <c r="G4641" i="2" s="1"/>
  <c r="F4643" i="2"/>
  <c r="G4643" i="2" s="1"/>
  <c r="F4645" i="2"/>
  <c r="G4645" i="2" s="1"/>
  <c r="F4647" i="2"/>
  <c r="G4647" i="2" s="1"/>
  <c r="F4649" i="2"/>
  <c r="G4649" i="2" s="1"/>
  <c r="F4651" i="2"/>
  <c r="G4651" i="2" s="1"/>
  <c r="F4653" i="2"/>
  <c r="G4653" i="2" s="1"/>
  <c r="F4655" i="2"/>
  <c r="G4655" i="2" s="1"/>
  <c r="F4657" i="2"/>
  <c r="G4657" i="2" s="1"/>
  <c r="F3193" i="2"/>
  <c r="G3193" i="2" s="1"/>
  <c r="F3197" i="2"/>
  <c r="G3197" i="2" s="1"/>
  <c r="F3201" i="2"/>
  <c r="G3201" i="2" s="1"/>
  <c r="F3205" i="2"/>
  <c r="G3205" i="2" s="1"/>
  <c r="F3209" i="2"/>
  <c r="G3209" i="2" s="1"/>
  <c r="F3213" i="2"/>
  <c r="G3213" i="2" s="1"/>
  <c r="F3217" i="2"/>
  <c r="G3217" i="2" s="1"/>
  <c r="F3221" i="2"/>
  <c r="G3221" i="2" s="1"/>
  <c r="F3225" i="2"/>
  <c r="G3225" i="2" s="1"/>
  <c r="F3229" i="2"/>
  <c r="G3229" i="2" s="1"/>
  <c r="F3233" i="2"/>
  <c r="G3233" i="2" s="1"/>
  <c r="F3237" i="2"/>
  <c r="G3237" i="2" s="1"/>
  <c r="F3241" i="2"/>
  <c r="G3241" i="2" s="1"/>
  <c r="F3245" i="2"/>
  <c r="G3245" i="2" s="1"/>
  <c r="F3249" i="2"/>
  <c r="G3249" i="2" s="1"/>
  <c r="F3253" i="2"/>
  <c r="G3253" i="2" s="1"/>
  <c r="F3257" i="2"/>
  <c r="G3257" i="2" s="1"/>
  <c r="F3261" i="2"/>
  <c r="G3261" i="2" s="1"/>
  <c r="F3265" i="2"/>
  <c r="G3265" i="2" s="1"/>
  <c r="F3269" i="2"/>
  <c r="G3269" i="2" s="1"/>
  <c r="F3273" i="2"/>
  <c r="G3273" i="2" s="1"/>
  <c r="F3277" i="2"/>
  <c r="G3277" i="2" s="1"/>
  <c r="F3281" i="2"/>
  <c r="G3281" i="2" s="1"/>
  <c r="F3285" i="2"/>
  <c r="G3285" i="2" s="1"/>
  <c r="F3289" i="2"/>
  <c r="G3289" i="2" s="1"/>
  <c r="F3293" i="2"/>
  <c r="G3293" i="2" s="1"/>
  <c r="F3297" i="2"/>
  <c r="G3297" i="2" s="1"/>
  <c r="F3301" i="2"/>
  <c r="G3301" i="2" s="1"/>
  <c r="F3305" i="2"/>
  <c r="G3305" i="2" s="1"/>
  <c r="F3309" i="2"/>
  <c r="G3309" i="2" s="1"/>
  <c r="F3313" i="2"/>
  <c r="G3313" i="2" s="1"/>
  <c r="F3317" i="2"/>
  <c r="G3317" i="2" s="1"/>
  <c r="F3321" i="2"/>
  <c r="G3321" i="2" s="1"/>
  <c r="F3325" i="2"/>
  <c r="G3325" i="2" s="1"/>
  <c r="F3329" i="2"/>
  <c r="G3329" i="2" s="1"/>
  <c r="F3333" i="2"/>
  <c r="G3333" i="2" s="1"/>
  <c r="F3337" i="2"/>
  <c r="G3337" i="2" s="1"/>
  <c r="F3341" i="2"/>
  <c r="G3341" i="2" s="1"/>
  <c r="F3345" i="2"/>
  <c r="G3345" i="2" s="1"/>
  <c r="F3349" i="2"/>
  <c r="G3349" i="2" s="1"/>
  <c r="F3353" i="2"/>
  <c r="G3353" i="2" s="1"/>
  <c r="F3357" i="2"/>
  <c r="G3357" i="2" s="1"/>
  <c r="F3361" i="2"/>
  <c r="G3361" i="2" s="1"/>
  <c r="F3365" i="2"/>
  <c r="G3365" i="2" s="1"/>
  <c r="F3369" i="2"/>
  <c r="G3369" i="2" s="1"/>
  <c r="F3373" i="2"/>
  <c r="G3373" i="2" s="1"/>
  <c r="F3377" i="2"/>
  <c r="G3377" i="2" s="1"/>
  <c r="F3381" i="2"/>
  <c r="G3381" i="2" s="1"/>
  <c r="F3385" i="2"/>
  <c r="G3385" i="2" s="1"/>
  <c r="F3389" i="2"/>
  <c r="G3389" i="2" s="1"/>
  <c r="F3393" i="2"/>
  <c r="G3393" i="2" s="1"/>
  <c r="F3397" i="2"/>
  <c r="G3397" i="2" s="1"/>
  <c r="F3400" i="2"/>
  <c r="G3400" i="2" s="1"/>
  <c r="F3402" i="2"/>
  <c r="G3402" i="2" s="1"/>
  <c r="F3404" i="2"/>
  <c r="G3404" i="2" s="1"/>
  <c r="F3406" i="2"/>
  <c r="G3406" i="2" s="1"/>
  <c r="F3408" i="2"/>
  <c r="G3408" i="2" s="1"/>
  <c r="F3410" i="2"/>
  <c r="G3410" i="2" s="1"/>
  <c r="F3412" i="2"/>
  <c r="G3412" i="2" s="1"/>
  <c r="F3414" i="2"/>
  <c r="G3414" i="2" s="1"/>
  <c r="F3416" i="2"/>
  <c r="G3416" i="2" s="1"/>
  <c r="F3418" i="2"/>
  <c r="G3418" i="2" s="1"/>
  <c r="F3420" i="2"/>
  <c r="G3420" i="2" s="1"/>
  <c r="F3422" i="2"/>
  <c r="G3422" i="2" s="1"/>
  <c r="F3424" i="2"/>
  <c r="G3424" i="2" s="1"/>
  <c r="F3426" i="2"/>
  <c r="G3426" i="2" s="1"/>
  <c r="F3428" i="2"/>
  <c r="G3428" i="2" s="1"/>
  <c r="F3430" i="2"/>
  <c r="G3430" i="2" s="1"/>
  <c r="F3432" i="2"/>
  <c r="G3432" i="2" s="1"/>
  <c r="F3434" i="2"/>
  <c r="G3434" i="2" s="1"/>
  <c r="F3436" i="2"/>
  <c r="G3436" i="2" s="1"/>
  <c r="F3438" i="2"/>
  <c r="G3438" i="2" s="1"/>
  <c r="F3440" i="2"/>
  <c r="G3440" i="2" s="1"/>
  <c r="F3442" i="2"/>
  <c r="G3442" i="2" s="1"/>
  <c r="F3444" i="2"/>
  <c r="G3444" i="2" s="1"/>
  <c r="F3446" i="2"/>
  <c r="G3446" i="2" s="1"/>
  <c r="F3448" i="2"/>
  <c r="G3448" i="2" s="1"/>
  <c r="F3450" i="2"/>
  <c r="G3450" i="2" s="1"/>
  <c r="F3452" i="2"/>
  <c r="G3452" i="2" s="1"/>
  <c r="F3454" i="2"/>
  <c r="G3454" i="2" s="1"/>
  <c r="F3456" i="2"/>
  <c r="G3456" i="2" s="1"/>
  <c r="F3458" i="2"/>
  <c r="G3458" i="2" s="1"/>
  <c r="F3460" i="2"/>
  <c r="G3460" i="2" s="1"/>
  <c r="F3462" i="2"/>
  <c r="G3462" i="2" s="1"/>
  <c r="F3464" i="2"/>
  <c r="G3464" i="2" s="1"/>
  <c r="F3466" i="2"/>
  <c r="G3466" i="2" s="1"/>
  <c r="F3468" i="2"/>
  <c r="G3468" i="2" s="1"/>
  <c r="F3470" i="2"/>
  <c r="G3470" i="2" s="1"/>
  <c r="F3472" i="2"/>
  <c r="G3472" i="2" s="1"/>
  <c r="F3474" i="2"/>
  <c r="G3474" i="2" s="1"/>
  <c r="F3476" i="2"/>
  <c r="G3476" i="2" s="1"/>
  <c r="F3478" i="2"/>
  <c r="G3478" i="2" s="1"/>
  <c r="F3480" i="2"/>
  <c r="G3480" i="2" s="1"/>
  <c r="F3482" i="2"/>
  <c r="G3482" i="2" s="1"/>
  <c r="F3484" i="2"/>
  <c r="G3484" i="2" s="1"/>
  <c r="F3486" i="2"/>
  <c r="G3486" i="2" s="1"/>
  <c r="F3488" i="2"/>
  <c r="G3488" i="2" s="1"/>
  <c r="F3490" i="2"/>
  <c r="G3490" i="2" s="1"/>
  <c r="F3492" i="2"/>
  <c r="G3492" i="2" s="1"/>
  <c r="F3494" i="2"/>
  <c r="G3494" i="2" s="1"/>
  <c r="F3496" i="2"/>
  <c r="G3496" i="2" s="1"/>
  <c r="F3498" i="2"/>
  <c r="G3498" i="2" s="1"/>
  <c r="F3500" i="2"/>
  <c r="G3500" i="2" s="1"/>
  <c r="F3502" i="2"/>
  <c r="G3502" i="2" s="1"/>
  <c r="F3504" i="2"/>
  <c r="G3504" i="2" s="1"/>
  <c r="F3506" i="2"/>
  <c r="G3506" i="2" s="1"/>
  <c r="F3508" i="2"/>
  <c r="G3508" i="2" s="1"/>
  <c r="F3510" i="2"/>
  <c r="G3510" i="2" s="1"/>
  <c r="F3512" i="2"/>
  <c r="G3512" i="2" s="1"/>
  <c r="F3514" i="2"/>
  <c r="G3514" i="2" s="1"/>
  <c r="F3516" i="2"/>
  <c r="G3516" i="2" s="1"/>
  <c r="F3518" i="2"/>
  <c r="G3518" i="2" s="1"/>
  <c r="F3520" i="2"/>
  <c r="G3520" i="2" s="1"/>
  <c r="F3522" i="2"/>
  <c r="G3522" i="2" s="1"/>
  <c r="F3524" i="2"/>
  <c r="G3524" i="2" s="1"/>
  <c r="F3526" i="2"/>
  <c r="G3526" i="2" s="1"/>
  <c r="F3528" i="2"/>
  <c r="G3528" i="2" s="1"/>
  <c r="F3530" i="2"/>
  <c r="G3530" i="2" s="1"/>
  <c r="F3532" i="2"/>
  <c r="G3532" i="2" s="1"/>
  <c r="F3534" i="2"/>
  <c r="G3534" i="2" s="1"/>
  <c r="F3536" i="2"/>
  <c r="G3536" i="2" s="1"/>
  <c r="F3538" i="2"/>
  <c r="G3538" i="2" s="1"/>
  <c r="F3540" i="2"/>
  <c r="G3540" i="2" s="1"/>
  <c r="F3542" i="2"/>
  <c r="G3542" i="2" s="1"/>
  <c r="F3544" i="2"/>
  <c r="G3544" i="2" s="1"/>
  <c r="F3546" i="2"/>
  <c r="G3546" i="2" s="1"/>
  <c r="F3548" i="2"/>
  <c r="G3548" i="2" s="1"/>
  <c r="F3550" i="2"/>
  <c r="G3550" i="2" s="1"/>
  <c r="F3552" i="2"/>
  <c r="G3552" i="2" s="1"/>
  <c r="F3554" i="2"/>
  <c r="G3554" i="2" s="1"/>
  <c r="F3556" i="2"/>
  <c r="G3556" i="2" s="1"/>
  <c r="F3558" i="2"/>
  <c r="G3558" i="2" s="1"/>
  <c r="F3560" i="2"/>
  <c r="G3560" i="2" s="1"/>
  <c r="F3562" i="2"/>
  <c r="G3562" i="2" s="1"/>
  <c r="F3564" i="2"/>
  <c r="G3564" i="2" s="1"/>
  <c r="F3566" i="2"/>
  <c r="G3566" i="2" s="1"/>
  <c r="F3568" i="2"/>
  <c r="G3568" i="2" s="1"/>
  <c r="F3570" i="2"/>
  <c r="G3570" i="2" s="1"/>
  <c r="F3572" i="2"/>
  <c r="G3572" i="2" s="1"/>
  <c r="F3574" i="2"/>
  <c r="G3574" i="2" s="1"/>
  <c r="F3576" i="2"/>
  <c r="G3576" i="2" s="1"/>
  <c r="F3578" i="2"/>
  <c r="G3578" i="2" s="1"/>
  <c r="F3580" i="2"/>
  <c r="G3580" i="2" s="1"/>
  <c r="F3582" i="2"/>
  <c r="G3582" i="2" s="1"/>
  <c r="F3584" i="2"/>
  <c r="G3584" i="2" s="1"/>
  <c r="F3586" i="2"/>
  <c r="G3586" i="2" s="1"/>
  <c r="F3588" i="2"/>
  <c r="G3588" i="2" s="1"/>
  <c r="F3590" i="2"/>
  <c r="G3590" i="2" s="1"/>
  <c r="F3592" i="2"/>
  <c r="G3592" i="2" s="1"/>
  <c r="F3594" i="2"/>
  <c r="G3594" i="2" s="1"/>
  <c r="F3596" i="2"/>
  <c r="G3596" i="2" s="1"/>
  <c r="F3598" i="2"/>
  <c r="G3598" i="2" s="1"/>
  <c r="F3600" i="2"/>
  <c r="G3600" i="2" s="1"/>
  <c r="F3602" i="2"/>
  <c r="G3602" i="2" s="1"/>
  <c r="F3604" i="2"/>
  <c r="G3604" i="2" s="1"/>
  <c r="F3606" i="2"/>
  <c r="G3606" i="2" s="1"/>
  <c r="F3608" i="2"/>
  <c r="G3608" i="2" s="1"/>
  <c r="F3610" i="2"/>
  <c r="G3610" i="2" s="1"/>
  <c r="F3612" i="2"/>
  <c r="G3612" i="2" s="1"/>
  <c r="F3614" i="2"/>
  <c r="G3614" i="2" s="1"/>
  <c r="F3616" i="2"/>
  <c r="G3616" i="2" s="1"/>
  <c r="F3618" i="2"/>
  <c r="G3618" i="2" s="1"/>
  <c r="F3620" i="2"/>
  <c r="G3620" i="2" s="1"/>
  <c r="F3622" i="2"/>
  <c r="G3622" i="2" s="1"/>
  <c r="F3624" i="2"/>
  <c r="G3624" i="2" s="1"/>
  <c r="F3626" i="2"/>
  <c r="G3626" i="2" s="1"/>
  <c r="F3628" i="2"/>
  <c r="G3628" i="2" s="1"/>
  <c r="F3630" i="2"/>
  <c r="G3630" i="2" s="1"/>
  <c r="F3632" i="2"/>
  <c r="G3632" i="2" s="1"/>
  <c r="F3634" i="2"/>
  <c r="G3634" i="2" s="1"/>
  <c r="F3636" i="2"/>
  <c r="G3636" i="2" s="1"/>
  <c r="F3638" i="2"/>
  <c r="G3638" i="2" s="1"/>
  <c r="F3640" i="2"/>
  <c r="G3640" i="2" s="1"/>
  <c r="F3642" i="2"/>
  <c r="G3642" i="2" s="1"/>
  <c r="F3644" i="2"/>
  <c r="G3644" i="2" s="1"/>
  <c r="F3646" i="2"/>
  <c r="G3646" i="2" s="1"/>
  <c r="F3648" i="2"/>
  <c r="G3648" i="2" s="1"/>
  <c r="F3650" i="2"/>
  <c r="G3650" i="2" s="1"/>
  <c r="F3652" i="2"/>
  <c r="G3652" i="2" s="1"/>
  <c r="F3654" i="2"/>
  <c r="G3654" i="2" s="1"/>
  <c r="F3656" i="2"/>
  <c r="G3656" i="2" s="1"/>
  <c r="F3658" i="2"/>
  <c r="G3658" i="2" s="1"/>
  <c r="F3660" i="2"/>
  <c r="G3660" i="2" s="1"/>
  <c r="F3662" i="2"/>
  <c r="G3662" i="2" s="1"/>
  <c r="F3664" i="2"/>
  <c r="G3664" i="2" s="1"/>
  <c r="F3666" i="2"/>
  <c r="G3666" i="2" s="1"/>
  <c r="F3668" i="2"/>
  <c r="G3668" i="2" s="1"/>
  <c r="F3670" i="2"/>
  <c r="G3670" i="2" s="1"/>
  <c r="F3672" i="2"/>
  <c r="G3672" i="2" s="1"/>
  <c r="F3674" i="2"/>
  <c r="G3674" i="2" s="1"/>
  <c r="F3676" i="2"/>
  <c r="G3676" i="2" s="1"/>
  <c r="F3678" i="2"/>
  <c r="G3678" i="2" s="1"/>
  <c r="F3680" i="2"/>
  <c r="G3680" i="2" s="1"/>
  <c r="F3682" i="2"/>
  <c r="G3682" i="2" s="1"/>
  <c r="F3684" i="2"/>
  <c r="G3684" i="2" s="1"/>
  <c r="F3686" i="2"/>
  <c r="G3686" i="2" s="1"/>
  <c r="F3688" i="2"/>
  <c r="G3688" i="2" s="1"/>
  <c r="F3690" i="2"/>
  <c r="G3690" i="2" s="1"/>
  <c r="F3692" i="2"/>
  <c r="G3692" i="2" s="1"/>
  <c r="F3694" i="2"/>
  <c r="G3694" i="2" s="1"/>
  <c r="F3696" i="2"/>
  <c r="G3696" i="2" s="1"/>
  <c r="F3698" i="2"/>
  <c r="G3698" i="2" s="1"/>
  <c r="F3700" i="2"/>
  <c r="G3700" i="2" s="1"/>
  <c r="F3702" i="2"/>
  <c r="G3702" i="2" s="1"/>
  <c r="F3704" i="2"/>
  <c r="G3704" i="2" s="1"/>
  <c r="F3706" i="2"/>
  <c r="G3706" i="2" s="1"/>
  <c r="F3708" i="2"/>
  <c r="G3708" i="2" s="1"/>
  <c r="F3710" i="2"/>
  <c r="G3710" i="2" s="1"/>
  <c r="F3712" i="2"/>
  <c r="G3712" i="2" s="1"/>
  <c r="F3714" i="2"/>
  <c r="G3714" i="2" s="1"/>
  <c r="F3716" i="2"/>
  <c r="G3716" i="2" s="1"/>
  <c r="F3718" i="2"/>
  <c r="G3718" i="2" s="1"/>
  <c r="F3720" i="2"/>
  <c r="G3720" i="2" s="1"/>
  <c r="F3722" i="2"/>
  <c r="G3722" i="2" s="1"/>
  <c r="F3724" i="2"/>
  <c r="G3724" i="2" s="1"/>
  <c r="F3726" i="2"/>
  <c r="G3726" i="2" s="1"/>
  <c r="F3728" i="2"/>
  <c r="G3728" i="2" s="1"/>
  <c r="F3730" i="2"/>
  <c r="G3730" i="2" s="1"/>
  <c r="F3732" i="2"/>
  <c r="G3732" i="2" s="1"/>
  <c r="F3734" i="2"/>
  <c r="G3734" i="2" s="1"/>
  <c r="F3736" i="2"/>
  <c r="G3736" i="2" s="1"/>
  <c r="F3738" i="2"/>
  <c r="G3738" i="2" s="1"/>
  <c r="F3740" i="2"/>
  <c r="G3740" i="2" s="1"/>
  <c r="F3742" i="2"/>
  <c r="G3742" i="2" s="1"/>
  <c r="F3744" i="2"/>
  <c r="G3744" i="2" s="1"/>
  <c r="F3746" i="2"/>
  <c r="G3746" i="2" s="1"/>
  <c r="F3748" i="2"/>
  <c r="G3748" i="2" s="1"/>
  <c r="F3750" i="2"/>
  <c r="G3750" i="2" s="1"/>
  <c r="F3752" i="2"/>
  <c r="G3752" i="2" s="1"/>
  <c r="F3754" i="2"/>
  <c r="G3754" i="2" s="1"/>
  <c r="F3756" i="2"/>
  <c r="G3756" i="2" s="1"/>
  <c r="F3758" i="2"/>
  <c r="G3758" i="2" s="1"/>
  <c r="F3760" i="2"/>
  <c r="G3760" i="2" s="1"/>
  <c r="F3762" i="2"/>
  <c r="G3762" i="2" s="1"/>
  <c r="F3764" i="2"/>
  <c r="G3764" i="2" s="1"/>
  <c r="F3766" i="2"/>
  <c r="G3766" i="2" s="1"/>
  <c r="F3768" i="2"/>
  <c r="G3768" i="2" s="1"/>
  <c r="F3770" i="2"/>
  <c r="G3770" i="2" s="1"/>
  <c r="F3772" i="2"/>
  <c r="G3772" i="2" s="1"/>
  <c r="F3774" i="2"/>
  <c r="G3774" i="2" s="1"/>
  <c r="F3776" i="2"/>
  <c r="G3776" i="2" s="1"/>
  <c r="F3778" i="2"/>
  <c r="G3778" i="2" s="1"/>
  <c r="F3780" i="2"/>
  <c r="G3780" i="2" s="1"/>
  <c r="F3782" i="2"/>
  <c r="G3782" i="2" s="1"/>
  <c r="F3784" i="2"/>
  <c r="G3784" i="2" s="1"/>
  <c r="F3786" i="2"/>
  <c r="G3786" i="2" s="1"/>
  <c r="F3788" i="2"/>
  <c r="G3788" i="2" s="1"/>
  <c r="F3790" i="2"/>
  <c r="G3790" i="2" s="1"/>
  <c r="F3792" i="2"/>
  <c r="G3792" i="2" s="1"/>
  <c r="F3794" i="2"/>
  <c r="G3794" i="2" s="1"/>
  <c r="F3796" i="2"/>
  <c r="G3796" i="2" s="1"/>
  <c r="F3798" i="2"/>
  <c r="G3798" i="2" s="1"/>
  <c r="F3800" i="2"/>
  <c r="G3800" i="2" s="1"/>
  <c r="F3802" i="2"/>
  <c r="G3802" i="2" s="1"/>
  <c r="F3804" i="2"/>
  <c r="G3804" i="2" s="1"/>
  <c r="F3806" i="2"/>
  <c r="G3806" i="2" s="1"/>
  <c r="F3808" i="2"/>
  <c r="G3808" i="2" s="1"/>
  <c r="F3810" i="2"/>
  <c r="G3810" i="2" s="1"/>
  <c r="F3812" i="2"/>
  <c r="G3812" i="2" s="1"/>
  <c r="F3814" i="2"/>
  <c r="G3814" i="2" s="1"/>
  <c r="F3816" i="2"/>
  <c r="G3816" i="2" s="1"/>
  <c r="F3818" i="2"/>
  <c r="G3818" i="2" s="1"/>
  <c r="F3820" i="2"/>
  <c r="G3820" i="2" s="1"/>
  <c r="F3822" i="2"/>
  <c r="G3822" i="2" s="1"/>
  <c r="F3824" i="2"/>
  <c r="G3824" i="2" s="1"/>
  <c r="F3826" i="2"/>
  <c r="G3826" i="2" s="1"/>
  <c r="F3828" i="2"/>
  <c r="G3828" i="2" s="1"/>
  <c r="F3830" i="2"/>
  <c r="G3830" i="2" s="1"/>
  <c r="F3832" i="2"/>
  <c r="G3832" i="2" s="1"/>
  <c r="F3834" i="2"/>
  <c r="G3834" i="2" s="1"/>
  <c r="F3836" i="2"/>
  <c r="G3836" i="2" s="1"/>
  <c r="F3838" i="2"/>
  <c r="G3838" i="2" s="1"/>
  <c r="F3840" i="2"/>
  <c r="G3840" i="2" s="1"/>
  <c r="F3842" i="2"/>
  <c r="G3842" i="2" s="1"/>
  <c r="F3844" i="2"/>
  <c r="G3844" i="2" s="1"/>
  <c r="F3846" i="2"/>
  <c r="G3846" i="2" s="1"/>
  <c r="F3848" i="2"/>
  <c r="G3848" i="2" s="1"/>
  <c r="F3850" i="2"/>
  <c r="G3850" i="2" s="1"/>
  <c r="F3852" i="2"/>
  <c r="G3852" i="2" s="1"/>
  <c r="F3854" i="2"/>
  <c r="G3854" i="2" s="1"/>
  <c r="F3856" i="2"/>
  <c r="G3856" i="2" s="1"/>
  <c r="F3858" i="2"/>
  <c r="G3858" i="2" s="1"/>
  <c r="F3860" i="2"/>
  <c r="G3860" i="2" s="1"/>
  <c r="F3862" i="2"/>
  <c r="G3862" i="2" s="1"/>
  <c r="F3864" i="2"/>
  <c r="G3864" i="2" s="1"/>
  <c r="F3866" i="2"/>
  <c r="G3866" i="2" s="1"/>
  <c r="F3868" i="2"/>
  <c r="G3868" i="2" s="1"/>
  <c r="F3870" i="2"/>
  <c r="G3870" i="2" s="1"/>
  <c r="F3872" i="2"/>
  <c r="G3872" i="2" s="1"/>
  <c r="F3874" i="2"/>
  <c r="G3874" i="2" s="1"/>
  <c r="F3876" i="2"/>
  <c r="G3876" i="2" s="1"/>
  <c r="F3878" i="2"/>
  <c r="G3878" i="2" s="1"/>
  <c r="F3880" i="2"/>
  <c r="G3880" i="2" s="1"/>
  <c r="F3882" i="2"/>
  <c r="G3882" i="2" s="1"/>
  <c r="F3884" i="2"/>
  <c r="G3884" i="2" s="1"/>
  <c r="F3886" i="2"/>
  <c r="G3886" i="2" s="1"/>
  <c r="F3888" i="2"/>
  <c r="G3888" i="2" s="1"/>
  <c r="F3890" i="2"/>
  <c r="G3890" i="2" s="1"/>
  <c r="F3892" i="2"/>
  <c r="G3892" i="2" s="1"/>
  <c r="F3894" i="2"/>
  <c r="G3894" i="2" s="1"/>
  <c r="F3896" i="2"/>
  <c r="G3896" i="2" s="1"/>
  <c r="F3898" i="2"/>
  <c r="G3898" i="2" s="1"/>
  <c r="F3900" i="2"/>
  <c r="G3900" i="2" s="1"/>
  <c r="F3902" i="2"/>
  <c r="G3902" i="2" s="1"/>
  <c r="F3904" i="2"/>
  <c r="G3904" i="2" s="1"/>
  <c r="F3906" i="2"/>
  <c r="G3906" i="2" s="1"/>
  <c r="F3908" i="2"/>
  <c r="G3908" i="2" s="1"/>
  <c r="F3910" i="2"/>
  <c r="G3910" i="2" s="1"/>
  <c r="F3912" i="2"/>
  <c r="G3912" i="2" s="1"/>
  <c r="F3914" i="2"/>
  <c r="G3914" i="2" s="1"/>
  <c r="F3916" i="2"/>
  <c r="G3916" i="2" s="1"/>
  <c r="F3918" i="2"/>
  <c r="G3918" i="2" s="1"/>
  <c r="F3920" i="2"/>
  <c r="G3920" i="2" s="1"/>
  <c r="F3922" i="2"/>
  <c r="G3922" i="2" s="1"/>
  <c r="F3924" i="2"/>
  <c r="G3924" i="2" s="1"/>
  <c r="F3926" i="2"/>
  <c r="G3926" i="2" s="1"/>
  <c r="F3928" i="2"/>
  <c r="G3928" i="2" s="1"/>
  <c r="F3930" i="2"/>
  <c r="G3930" i="2" s="1"/>
  <c r="F3932" i="2"/>
  <c r="G3932" i="2" s="1"/>
  <c r="F3934" i="2"/>
  <c r="G3934" i="2" s="1"/>
  <c r="F3936" i="2"/>
  <c r="G3936" i="2" s="1"/>
  <c r="F3938" i="2"/>
  <c r="G3938" i="2" s="1"/>
  <c r="F3940" i="2"/>
  <c r="G3940" i="2" s="1"/>
  <c r="F3942" i="2"/>
  <c r="G3942" i="2" s="1"/>
  <c r="F3944" i="2"/>
  <c r="G3944" i="2" s="1"/>
  <c r="F3946" i="2"/>
  <c r="G3946" i="2" s="1"/>
  <c r="F3948" i="2"/>
  <c r="G3948" i="2" s="1"/>
  <c r="F3950" i="2"/>
  <c r="G3950" i="2" s="1"/>
  <c r="F3952" i="2"/>
  <c r="G3952" i="2" s="1"/>
  <c r="F3954" i="2"/>
  <c r="G3954" i="2" s="1"/>
  <c r="F3956" i="2"/>
  <c r="G3956" i="2" s="1"/>
  <c r="F3958" i="2"/>
  <c r="G3958" i="2" s="1"/>
  <c r="F3960" i="2"/>
  <c r="G3960" i="2" s="1"/>
  <c r="F3962" i="2"/>
  <c r="G3962" i="2" s="1"/>
  <c r="F3964" i="2"/>
  <c r="G3964" i="2" s="1"/>
  <c r="F3966" i="2"/>
  <c r="G3966" i="2" s="1"/>
  <c r="F3968" i="2"/>
  <c r="G3968" i="2" s="1"/>
  <c r="F3970" i="2"/>
  <c r="G3970" i="2" s="1"/>
  <c r="F3972" i="2"/>
  <c r="G3972" i="2" s="1"/>
  <c r="F3974" i="2"/>
  <c r="G3974" i="2" s="1"/>
  <c r="F3976" i="2"/>
  <c r="G3976" i="2" s="1"/>
  <c r="F3978" i="2"/>
  <c r="G3978" i="2" s="1"/>
  <c r="F3980" i="2"/>
  <c r="G3980" i="2" s="1"/>
  <c r="F3982" i="2"/>
  <c r="G3982" i="2" s="1"/>
  <c r="F3984" i="2"/>
  <c r="G3984" i="2" s="1"/>
  <c r="F3986" i="2"/>
  <c r="G3986" i="2" s="1"/>
  <c r="F3988" i="2"/>
  <c r="G3988" i="2" s="1"/>
  <c r="F3990" i="2"/>
  <c r="G3990" i="2" s="1"/>
  <c r="F3992" i="2"/>
  <c r="G3992" i="2" s="1"/>
  <c r="F3994" i="2"/>
  <c r="G3994" i="2" s="1"/>
  <c r="F3996" i="2"/>
  <c r="G3996" i="2" s="1"/>
  <c r="F3998" i="2"/>
  <c r="G3998" i="2" s="1"/>
  <c r="F4000" i="2"/>
  <c r="G4000" i="2" s="1"/>
  <c r="F4002" i="2"/>
  <c r="G4002" i="2" s="1"/>
  <c r="F4004" i="2"/>
  <c r="G4004" i="2" s="1"/>
  <c r="F4006" i="2"/>
  <c r="G4006" i="2" s="1"/>
  <c r="F4008" i="2"/>
  <c r="G4008" i="2" s="1"/>
  <c r="F4010" i="2"/>
  <c r="G4010" i="2" s="1"/>
  <c r="F4012" i="2"/>
  <c r="G4012" i="2" s="1"/>
  <c r="F4014" i="2"/>
  <c r="G4014" i="2" s="1"/>
  <c r="F4016" i="2"/>
  <c r="G4016" i="2" s="1"/>
  <c r="F4018" i="2"/>
  <c r="G4018" i="2" s="1"/>
  <c r="F4020" i="2"/>
  <c r="G4020" i="2" s="1"/>
  <c r="F4022" i="2"/>
  <c r="G4022" i="2" s="1"/>
  <c r="F4024" i="2"/>
  <c r="G4024" i="2" s="1"/>
  <c r="F4026" i="2"/>
  <c r="G4026" i="2" s="1"/>
  <c r="F4028" i="2"/>
  <c r="G4028" i="2" s="1"/>
  <c r="F4030" i="2"/>
  <c r="G4030" i="2" s="1"/>
  <c r="F4032" i="2"/>
  <c r="G4032" i="2" s="1"/>
  <c r="F4034" i="2"/>
  <c r="G4034" i="2" s="1"/>
  <c r="F4036" i="2"/>
  <c r="G4036" i="2" s="1"/>
  <c r="F4038" i="2"/>
  <c r="G4038" i="2" s="1"/>
  <c r="F4040" i="2"/>
  <c r="G4040" i="2" s="1"/>
  <c r="F4042" i="2"/>
  <c r="G4042" i="2" s="1"/>
  <c r="F4044" i="2"/>
  <c r="G4044" i="2" s="1"/>
  <c r="F4046" i="2"/>
  <c r="G4046" i="2" s="1"/>
  <c r="F4048" i="2"/>
  <c r="G4048" i="2" s="1"/>
  <c r="F4050" i="2"/>
  <c r="G4050" i="2" s="1"/>
  <c r="F4052" i="2"/>
  <c r="G4052" i="2" s="1"/>
  <c r="F4054" i="2"/>
  <c r="G4054" i="2" s="1"/>
  <c r="F4056" i="2"/>
  <c r="G4056" i="2" s="1"/>
  <c r="F4058" i="2"/>
  <c r="G4058" i="2" s="1"/>
  <c r="F4060" i="2"/>
  <c r="G4060" i="2" s="1"/>
  <c r="F4062" i="2"/>
  <c r="G4062" i="2" s="1"/>
  <c r="F4064" i="2"/>
  <c r="G4064" i="2" s="1"/>
  <c r="F4066" i="2"/>
  <c r="G4066" i="2" s="1"/>
  <c r="F4068" i="2"/>
  <c r="G4068" i="2" s="1"/>
  <c r="F4070" i="2"/>
  <c r="G4070" i="2" s="1"/>
  <c r="F4072" i="2"/>
  <c r="G4072" i="2" s="1"/>
  <c r="F4074" i="2"/>
  <c r="G4074" i="2" s="1"/>
  <c r="F4076" i="2"/>
  <c r="G4076" i="2" s="1"/>
  <c r="F4078" i="2"/>
  <c r="G4078" i="2" s="1"/>
  <c r="F4080" i="2"/>
  <c r="G4080" i="2" s="1"/>
  <c r="F4082" i="2"/>
  <c r="G4082" i="2" s="1"/>
  <c r="F4084" i="2"/>
  <c r="G4084" i="2" s="1"/>
  <c r="F4086" i="2"/>
  <c r="G4086" i="2" s="1"/>
  <c r="F4088" i="2"/>
  <c r="G4088" i="2" s="1"/>
  <c r="F4090" i="2"/>
  <c r="G4090" i="2" s="1"/>
  <c r="F4092" i="2"/>
  <c r="G4092" i="2" s="1"/>
  <c r="F4094" i="2"/>
  <c r="G4094" i="2" s="1"/>
  <c r="F4096" i="2"/>
  <c r="G4096" i="2" s="1"/>
  <c r="F4098" i="2"/>
  <c r="G4098" i="2" s="1"/>
  <c r="F4100" i="2"/>
  <c r="G4100" i="2" s="1"/>
  <c r="F4102" i="2"/>
  <c r="G4102" i="2" s="1"/>
  <c r="F4104" i="2"/>
  <c r="G4104" i="2" s="1"/>
  <c r="F4106" i="2"/>
  <c r="G4106" i="2" s="1"/>
  <c r="F4108" i="2"/>
  <c r="G4108" i="2" s="1"/>
  <c r="F4110" i="2"/>
  <c r="G4110" i="2" s="1"/>
  <c r="F4112" i="2"/>
  <c r="G4112" i="2" s="1"/>
  <c r="F4114" i="2"/>
  <c r="G4114" i="2" s="1"/>
  <c r="F4116" i="2"/>
  <c r="G4116" i="2" s="1"/>
  <c r="F4118" i="2"/>
  <c r="G4118" i="2" s="1"/>
  <c r="F4120" i="2"/>
  <c r="G4120" i="2" s="1"/>
  <c r="F4122" i="2"/>
  <c r="G4122" i="2" s="1"/>
  <c r="F4124" i="2"/>
  <c r="G4124" i="2" s="1"/>
  <c r="F4126" i="2"/>
  <c r="G4126" i="2" s="1"/>
  <c r="F4128" i="2"/>
  <c r="G4128" i="2" s="1"/>
  <c r="F4130" i="2"/>
  <c r="G4130" i="2" s="1"/>
  <c r="F4132" i="2"/>
  <c r="G4132" i="2" s="1"/>
  <c r="F4134" i="2"/>
  <c r="G4134" i="2" s="1"/>
  <c r="F4136" i="2"/>
  <c r="G4136" i="2" s="1"/>
  <c r="F4138" i="2"/>
  <c r="G4138" i="2" s="1"/>
  <c r="F4140" i="2"/>
  <c r="G4140" i="2" s="1"/>
  <c r="F4142" i="2"/>
  <c r="G4142" i="2" s="1"/>
  <c r="F4144" i="2"/>
  <c r="G4144" i="2" s="1"/>
  <c r="F4146" i="2"/>
  <c r="G4146" i="2" s="1"/>
  <c r="F4148" i="2"/>
  <c r="G4148" i="2" s="1"/>
  <c r="F4150" i="2"/>
  <c r="G4150" i="2" s="1"/>
  <c r="F4152" i="2"/>
  <c r="G4152" i="2" s="1"/>
  <c r="F4154" i="2"/>
  <c r="G4154" i="2" s="1"/>
  <c r="F4156" i="2"/>
  <c r="G4156" i="2" s="1"/>
  <c r="F4158" i="2"/>
  <c r="G4158" i="2" s="1"/>
  <c r="F4160" i="2"/>
  <c r="G4160" i="2" s="1"/>
  <c r="F4162" i="2"/>
  <c r="G4162" i="2" s="1"/>
  <c r="F4164" i="2"/>
  <c r="G4164" i="2" s="1"/>
  <c r="F4166" i="2"/>
  <c r="G4166" i="2" s="1"/>
  <c r="F4168" i="2"/>
  <c r="G4168" i="2" s="1"/>
  <c r="F4170" i="2"/>
  <c r="G4170" i="2" s="1"/>
  <c r="F4172" i="2"/>
  <c r="G4172" i="2" s="1"/>
  <c r="F4174" i="2"/>
  <c r="G4174" i="2" s="1"/>
  <c r="F4176" i="2"/>
  <c r="G4176" i="2" s="1"/>
  <c r="F4178" i="2"/>
  <c r="G4178" i="2" s="1"/>
  <c r="F4180" i="2"/>
  <c r="G4180" i="2" s="1"/>
  <c r="F4182" i="2"/>
  <c r="G4182" i="2" s="1"/>
  <c r="F4184" i="2"/>
  <c r="G4184" i="2" s="1"/>
  <c r="F4186" i="2"/>
  <c r="G4186" i="2" s="1"/>
  <c r="F4188" i="2"/>
  <c r="G4188" i="2" s="1"/>
  <c r="F4190" i="2"/>
  <c r="G4190" i="2" s="1"/>
  <c r="F4192" i="2"/>
  <c r="G4192" i="2" s="1"/>
  <c r="F4194" i="2"/>
  <c r="G4194" i="2" s="1"/>
  <c r="F4196" i="2"/>
  <c r="G4196" i="2" s="1"/>
  <c r="F4198" i="2"/>
  <c r="G4198" i="2" s="1"/>
  <c r="F4200" i="2"/>
  <c r="G4200" i="2" s="1"/>
  <c r="F4202" i="2"/>
  <c r="G4202" i="2" s="1"/>
  <c r="F4204" i="2"/>
  <c r="G4204" i="2" s="1"/>
  <c r="F4206" i="2"/>
  <c r="G4206" i="2" s="1"/>
  <c r="F4208" i="2"/>
  <c r="G4208" i="2" s="1"/>
  <c r="F4210" i="2"/>
  <c r="G4210" i="2" s="1"/>
  <c r="F4212" i="2"/>
  <c r="G4212" i="2" s="1"/>
  <c r="F4214" i="2"/>
  <c r="G4214" i="2" s="1"/>
  <c r="F4216" i="2"/>
  <c r="G4216" i="2" s="1"/>
  <c r="F4218" i="2"/>
  <c r="G4218" i="2" s="1"/>
  <c r="F4220" i="2"/>
  <c r="G4220" i="2" s="1"/>
  <c r="F4222" i="2"/>
  <c r="G4222" i="2" s="1"/>
  <c r="F4224" i="2"/>
  <c r="G4224" i="2" s="1"/>
  <c r="F4226" i="2"/>
  <c r="G4226" i="2" s="1"/>
  <c r="F4228" i="2"/>
  <c r="G4228" i="2" s="1"/>
  <c r="F4230" i="2"/>
  <c r="G4230" i="2" s="1"/>
  <c r="F4232" i="2"/>
  <c r="G4232" i="2" s="1"/>
  <c r="F4234" i="2"/>
  <c r="G4234" i="2" s="1"/>
  <c r="F4236" i="2"/>
  <c r="G4236" i="2" s="1"/>
  <c r="F4238" i="2"/>
  <c r="G4238" i="2" s="1"/>
  <c r="F4240" i="2"/>
  <c r="G4240" i="2" s="1"/>
  <c r="F4242" i="2"/>
  <c r="G4242" i="2" s="1"/>
  <c r="F4244" i="2"/>
  <c r="G4244" i="2" s="1"/>
  <c r="F4246" i="2"/>
  <c r="G4246" i="2" s="1"/>
  <c r="F4248" i="2"/>
  <c r="G4248" i="2" s="1"/>
  <c r="F4250" i="2"/>
  <c r="G4250" i="2" s="1"/>
  <c r="F4252" i="2"/>
  <c r="G4252" i="2" s="1"/>
  <c r="F4254" i="2"/>
  <c r="G4254" i="2" s="1"/>
  <c r="F4256" i="2"/>
  <c r="G4256" i="2" s="1"/>
  <c r="F4258" i="2"/>
  <c r="G4258" i="2" s="1"/>
  <c r="F4260" i="2"/>
  <c r="G4260" i="2" s="1"/>
  <c r="F4262" i="2"/>
  <c r="G4262" i="2" s="1"/>
  <c r="F4264" i="2"/>
  <c r="G4264" i="2" s="1"/>
  <c r="F4266" i="2"/>
  <c r="G4266" i="2" s="1"/>
  <c r="F4268" i="2"/>
  <c r="G4268" i="2" s="1"/>
  <c r="F4270" i="2"/>
  <c r="G4270" i="2" s="1"/>
  <c r="F4272" i="2"/>
  <c r="G4272" i="2" s="1"/>
  <c r="F4274" i="2"/>
  <c r="G4274" i="2" s="1"/>
  <c r="F4276" i="2"/>
  <c r="G4276" i="2" s="1"/>
  <c r="F4278" i="2"/>
  <c r="G4278" i="2" s="1"/>
  <c r="F4280" i="2"/>
  <c r="G4280" i="2" s="1"/>
  <c r="F4282" i="2"/>
  <c r="G4282" i="2" s="1"/>
  <c r="F4284" i="2"/>
  <c r="G4284" i="2" s="1"/>
  <c r="F4286" i="2"/>
  <c r="G4286" i="2" s="1"/>
  <c r="F4288" i="2"/>
  <c r="G4288" i="2" s="1"/>
  <c r="F4290" i="2"/>
  <c r="G4290" i="2" s="1"/>
  <c r="F4292" i="2"/>
  <c r="G4292" i="2" s="1"/>
  <c r="F4294" i="2"/>
  <c r="G4294" i="2" s="1"/>
  <c r="F4296" i="2"/>
  <c r="G4296" i="2" s="1"/>
  <c r="F4298" i="2"/>
  <c r="G4298" i="2" s="1"/>
  <c r="F4300" i="2"/>
  <c r="G4300" i="2" s="1"/>
  <c r="F4302" i="2"/>
  <c r="G4302" i="2" s="1"/>
  <c r="F4304" i="2"/>
  <c r="G4304" i="2" s="1"/>
  <c r="F4306" i="2"/>
  <c r="G4306" i="2" s="1"/>
  <c r="F4308" i="2"/>
  <c r="G4308" i="2" s="1"/>
  <c r="F4310" i="2"/>
  <c r="G4310" i="2" s="1"/>
  <c r="F4312" i="2"/>
  <c r="G4312" i="2" s="1"/>
  <c r="F4314" i="2"/>
  <c r="G4314" i="2" s="1"/>
  <c r="F4316" i="2"/>
  <c r="G4316" i="2" s="1"/>
  <c r="F4318" i="2"/>
  <c r="G4318" i="2" s="1"/>
  <c r="F4320" i="2"/>
  <c r="G4320" i="2" s="1"/>
  <c r="F4322" i="2"/>
  <c r="G4322" i="2" s="1"/>
  <c r="F4324" i="2"/>
  <c r="G4324" i="2" s="1"/>
  <c r="F4326" i="2"/>
  <c r="G4326" i="2" s="1"/>
  <c r="F4328" i="2"/>
  <c r="G4328" i="2" s="1"/>
  <c r="F4330" i="2"/>
  <c r="G4330" i="2" s="1"/>
  <c r="F4332" i="2"/>
  <c r="G4332" i="2" s="1"/>
  <c r="F4334" i="2"/>
  <c r="G4334" i="2" s="1"/>
  <c r="F4336" i="2"/>
  <c r="G4336" i="2" s="1"/>
  <c r="F4338" i="2"/>
  <c r="G4338" i="2" s="1"/>
  <c r="F4340" i="2"/>
  <c r="G4340" i="2" s="1"/>
  <c r="F4342" i="2"/>
  <c r="G4342" i="2" s="1"/>
  <c r="F4344" i="2"/>
  <c r="G4344" i="2" s="1"/>
  <c r="F4346" i="2"/>
  <c r="G4346" i="2" s="1"/>
  <c r="F4348" i="2"/>
  <c r="G4348" i="2" s="1"/>
  <c r="F4350" i="2"/>
  <c r="G4350" i="2" s="1"/>
  <c r="F4352" i="2"/>
  <c r="G4352" i="2" s="1"/>
  <c r="F4354" i="2"/>
  <c r="G4354" i="2" s="1"/>
  <c r="F4356" i="2"/>
  <c r="G4356" i="2" s="1"/>
  <c r="F4358" i="2"/>
  <c r="G4358" i="2" s="1"/>
  <c r="F4360" i="2"/>
  <c r="G4360" i="2" s="1"/>
  <c r="F4362" i="2"/>
  <c r="G4362" i="2" s="1"/>
  <c r="F4364" i="2"/>
  <c r="G4364" i="2" s="1"/>
  <c r="F4366" i="2"/>
  <c r="G4366" i="2" s="1"/>
  <c r="F4368" i="2"/>
  <c r="G4368" i="2" s="1"/>
  <c r="F4370" i="2"/>
  <c r="G4370" i="2" s="1"/>
  <c r="F4372" i="2"/>
  <c r="G4372" i="2" s="1"/>
  <c r="F4374" i="2"/>
  <c r="G4374" i="2" s="1"/>
  <c r="F4376" i="2"/>
  <c r="G4376" i="2" s="1"/>
  <c r="F4378" i="2"/>
  <c r="G4378" i="2" s="1"/>
  <c r="F4380" i="2"/>
  <c r="G4380" i="2" s="1"/>
  <c r="F4382" i="2"/>
  <c r="G4382" i="2" s="1"/>
  <c r="F4384" i="2"/>
  <c r="G4384" i="2" s="1"/>
  <c r="F4386" i="2"/>
  <c r="G4386" i="2" s="1"/>
  <c r="F4388" i="2"/>
  <c r="G4388" i="2" s="1"/>
  <c r="F4390" i="2"/>
  <c r="G4390" i="2" s="1"/>
  <c r="F4392" i="2"/>
  <c r="G4392" i="2" s="1"/>
  <c r="F4394" i="2"/>
  <c r="G4394" i="2" s="1"/>
  <c r="F4396" i="2"/>
  <c r="G4396" i="2" s="1"/>
  <c r="F4398" i="2"/>
  <c r="G4398" i="2" s="1"/>
  <c r="F4400" i="2"/>
  <c r="G4400" i="2" s="1"/>
  <c r="F4402" i="2"/>
  <c r="G4402" i="2" s="1"/>
  <c r="F4404" i="2"/>
  <c r="G4404" i="2" s="1"/>
  <c r="F4406" i="2"/>
  <c r="G4406" i="2" s="1"/>
  <c r="F4408" i="2"/>
  <c r="G4408" i="2" s="1"/>
  <c r="F4410" i="2"/>
  <c r="G4410" i="2" s="1"/>
  <c r="F4412" i="2"/>
  <c r="G4412" i="2" s="1"/>
  <c r="F4414" i="2"/>
  <c r="G4414" i="2" s="1"/>
  <c r="F4416" i="2"/>
  <c r="G4416" i="2" s="1"/>
  <c r="F4418" i="2"/>
  <c r="G4418" i="2" s="1"/>
  <c r="F4420" i="2"/>
  <c r="G4420" i="2" s="1"/>
  <c r="F4422" i="2"/>
  <c r="G4422" i="2" s="1"/>
  <c r="F4424" i="2"/>
  <c r="G4424" i="2" s="1"/>
  <c r="F4426" i="2"/>
  <c r="G4426" i="2" s="1"/>
  <c r="F4428" i="2"/>
  <c r="G4428" i="2" s="1"/>
  <c r="F4430" i="2"/>
  <c r="G4430" i="2" s="1"/>
  <c r="F4432" i="2"/>
  <c r="G4432" i="2" s="1"/>
  <c r="F4434" i="2"/>
  <c r="G4434" i="2" s="1"/>
  <c r="F4436" i="2"/>
  <c r="G4436" i="2" s="1"/>
  <c r="F4438" i="2"/>
  <c r="G4438" i="2" s="1"/>
  <c r="F4440" i="2"/>
  <c r="G4440" i="2" s="1"/>
  <c r="F4442" i="2"/>
  <c r="G4442" i="2" s="1"/>
  <c r="F4444" i="2"/>
  <c r="G4444" i="2" s="1"/>
  <c r="F4446" i="2"/>
  <c r="G4446" i="2" s="1"/>
  <c r="F4448" i="2"/>
  <c r="G4448" i="2" s="1"/>
  <c r="F4450" i="2"/>
  <c r="G4450" i="2" s="1"/>
  <c r="F4452" i="2"/>
  <c r="G4452" i="2" s="1"/>
  <c r="F4454" i="2"/>
  <c r="G4454" i="2" s="1"/>
  <c r="F4456" i="2"/>
  <c r="G4456" i="2" s="1"/>
  <c r="F4458" i="2"/>
  <c r="G4458" i="2" s="1"/>
  <c r="F4460" i="2"/>
  <c r="G4460" i="2" s="1"/>
  <c r="F4462" i="2"/>
  <c r="G4462" i="2" s="1"/>
  <c r="F4464" i="2"/>
  <c r="G4464" i="2" s="1"/>
  <c r="F4466" i="2"/>
  <c r="G4466" i="2" s="1"/>
  <c r="F4468" i="2"/>
  <c r="G4468" i="2" s="1"/>
  <c r="F4470" i="2"/>
  <c r="G4470" i="2" s="1"/>
  <c r="F4472" i="2"/>
  <c r="G4472" i="2" s="1"/>
  <c r="F4474" i="2"/>
  <c r="G4474" i="2" s="1"/>
  <c r="F4476" i="2"/>
  <c r="G4476" i="2" s="1"/>
  <c r="F4478" i="2"/>
  <c r="G4478" i="2" s="1"/>
  <c r="F4480" i="2"/>
  <c r="G4480" i="2" s="1"/>
  <c r="F4482" i="2"/>
  <c r="G4482" i="2" s="1"/>
  <c r="F4484" i="2"/>
  <c r="G4484" i="2" s="1"/>
  <c r="F4486" i="2"/>
  <c r="G4486" i="2" s="1"/>
  <c r="F4488" i="2"/>
  <c r="G4488" i="2" s="1"/>
  <c r="F4490" i="2"/>
  <c r="G4490" i="2" s="1"/>
  <c r="F4492" i="2"/>
  <c r="G4492" i="2" s="1"/>
  <c r="F4494" i="2"/>
  <c r="G4494" i="2" s="1"/>
  <c r="F4496" i="2"/>
  <c r="G4496" i="2" s="1"/>
  <c r="F4498" i="2"/>
  <c r="G4498" i="2" s="1"/>
  <c r="F4500" i="2"/>
  <c r="G4500" i="2" s="1"/>
  <c r="F4502" i="2"/>
  <c r="G4502" i="2" s="1"/>
  <c r="F4504" i="2"/>
  <c r="G4504" i="2" s="1"/>
  <c r="F4506" i="2"/>
  <c r="G4506" i="2" s="1"/>
  <c r="F4508" i="2"/>
  <c r="G4508" i="2" s="1"/>
  <c r="F4510" i="2"/>
  <c r="G4510" i="2" s="1"/>
  <c r="F4512" i="2"/>
  <c r="G4512" i="2" s="1"/>
  <c r="F4514" i="2"/>
  <c r="G4514" i="2" s="1"/>
  <c r="F4516" i="2"/>
  <c r="G4516" i="2" s="1"/>
  <c r="F4518" i="2"/>
  <c r="G4518" i="2" s="1"/>
  <c r="F4520" i="2"/>
  <c r="G4520" i="2" s="1"/>
  <c r="F4522" i="2"/>
  <c r="G4522" i="2" s="1"/>
  <c r="F4524" i="2"/>
  <c r="G4524" i="2" s="1"/>
  <c r="F4526" i="2"/>
  <c r="G4526" i="2" s="1"/>
  <c r="F4528" i="2"/>
  <c r="G4528" i="2" s="1"/>
  <c r="F4530" i="2"/>
  <c r="G4530" i="2" s="1"/>
  <c r="F4532" i="2"/>
  <c r="G4532" i="2" s="1"/>
  <c r="F4534" i="2"/>
  <c r="G4534" i="2" s="1"/>
  <c r="F4536" i="2"/>
  <c r="G4536" i="2" s="1"/>
  <c r="F4538" i="2"/>
  <c r="G4538" i="2" s="1"/>
  <c r="F4540" i="2"/>
  <c r="G4540" i="2" s="1"/>
  <c r="F4542" i="2"/>
  <c r="G4542" i="2" s="1"/>
  <c r="F4544" i="2"/>
  <c r="G4544" i="2" s="1"/>
  <c r="F4546" i="2"/>
  <c r="G4546" i="2" s="1"/>
  <c r="F4548" i="2"/>
  <c r="G4548" i="2" s="1"/>
  <c r="F4550" i="2"/>
  <c r="G4550" i="2" s="1"/>
  <c r="F4552" i="2"/>
  <c r="G4552" i="2" s="1"/>
  <c r="F4554" i="2"/>
  <c r="G4554" i="2" s="1"/>
  <c r="F4556" i="2"/>
  <c r="G4556" i="2" s="1"/>
  <c r="F4558" i="2"/>
  <c r="G4558" i="2" s="1"/>
  <c r="F4560" i="2"/>
  <c r="G4560" i="2" s="1"/>
  <c r="F4562" i="2"/>
  <c r="G4562" i="2" s="1"/>
  <c r="F4564" i="2"/>
  <c r="G4564" i="2" s="1"/>
  <c r="F4566" i="2"/>
  <c r="G4566" i="2" s="1"/>
  <c r="F4568" i="2"/>
  <c r="G4568" i="2" s="1"/>
  <c r="F4570" i="2"/>
  <c r="G4570" i="2" s="1"/>
  <c r="F4572" i="2"/>
  <c r="G4572" i="2" s="1"/>
  <c r="F4574" i="2"/>
  <c r="G4574" i="2" s="1"/>
  <c r="F4576" i="2"/>
  <c r="G4576" i="2" s="1"/>
  <c r="F4578" i="2"/>
  <c r="G4578" i="2" s="1"/>
  <c r="F4580" i="2"/>
  <c r="G4580" i="2" s="1"/>
  <c r="F4582" i="2"/>
  <c r="G4582" i="2" s="1"/>
  <c r="F4584" i="2"/>
  <c r="G4584" i="2" s="1"/>
  <c r="F4586" i="2"/>
  <c r="G4586" i="2" s="1"/>
  <c r="F4588" i="2"/>
  <c r="G4588" i="2" s="1"/>
  <c r="F4590" i="2"/>
  <c r="G4590" i="2" s="1"/>
  <c r="F4592" i="2"/>
  <c r="G4592" i="2" s="1"/>
  <c r="F4594" i="2"/>
  <c r="G4594" i="2" s="1"/>
  <c r="F4596" i="2"/>
  <c r="G4596" i="2" s="1"/>
  <c r="F4598" i="2"/>
  <c r="G4598" i="2" s="1"/>
  <c r="F4600" i="2"/>
  <c r="G4600" i="2" s="1"/>
  <c r="F4602" i="2"/>
  <c r="G4602" i="2" s="1"/>
  <c r="F4604" i="2"/>
  <c r="G4604" i="2" s="1"/>
  <c r="F4606" i="2"/>
  <c r="G4606" i="2" s="1"/>
  <c r="F4608" i="2"/>
  <c r="G4608" i="2" s="1"/>
  <c r="F4610" i="2"/>
  <c r="G4610" i="2" s="1"/>
  <c r="F4612" i="2"/>
  <c r="G4612" i="2" s="1"/>
  <c r="F4614" i="2"/>
  <c r="G4614" i="2" s="1"/>
  <c r="F4616" i="2"/>
  <c r="G4616" i="2" s="1"/>
  <c r="F4618" i="2"/>
  <c r="G4618" i="2" s="1"/>
  <c r="F4620" i="2"/>
  <c r="G4620" i="2" s="1"/>
  <c r="F4622" i="2"/>
  <c r="G4622" i="2" s="1"/>
  <c r="F4624" i="2"/>
  <c r="G4624" i="2" s="1"/>
  <c r="F4626" i="2"/>
  <c r="G4626" i="2" s="1"/>
  <c r="F4628" i="2"/>
  <c r="G4628" i="2" s="1"/>
  <c r="F4630" i="2"/>
  <c r="G4630" i="2" s="1"/>
  <c r="F4632" i="2"/>
  <c r="G4632" i="2" s="1"/>
  <c r="F4634" i="2"/>
  <c r="G4634" i="2" s="1"/>
  <c r="F4636" i="2"/>
  <c r="G4636" i="2" s="1"/>
  <c r="F4638" i="2"/>
  <c r="G4638" i="2" s="1"/>
  <c r="F4640" i="2"/>
  <c r="G4640" i="2" s="1"/>
  <c r="F4642" i="2"/>
  <c r="G4642" i="2" s="1"/>
  <c r="F4644" i="2"/>
  <c r="G4644" i="2" s="1"/>
  <c r="F4646" i="2"/>
  <c r="G4646" i="2" s="1"/>
  <c r="F4648" i="2"/>
  <c r="G4648" i="2" s="1"/>
  <c r="F4650" i="2"/>
  <c r="G4650" i="2" s="1"/>
  <c r="F4652" i="2"/>
  <c r="G4652" i="2" s="1"/>
  <c r="F4654" i="2"/>
  <c r="G4654" i="2" s="1"/>
  <c r="F4656" i="2"/>
  <c r="G4656" i="2" s="1"/>
  <c r="F4658" i="2"/>
  <c r="G4658" i="2" s="1"/>
  <c r="F4660" i="2"/>
  <c r="G4660" i="2" s="1"/>
  <c r="F4662" i="2"/>
  <c r="G4662" i="2" s="1"/>
  <c r="F4664" i="2"/>
  <c r="G4664" i="2" s="1"/>
  <c r="F4666" i="2"/>
  <c r="G4666" i="2" s="1"/>
  <c r="F4668" i="2"/>
  <c r="G4668" i="2" s="1"/>
  <c r="F4670" i="2"/>
  <c r="G4670" i="2" s="1"/>
  <c r="F4672" i="2"/>
  <c r="G4672" i="2" s="1"/>
  <c r="F4674" i="2"/>
  <c r="G4674" i="2" s="1"/>
  <c r="F4676" i="2"/>
  <c r="G4676" i="2" s="1"/>
  <c r="F4678" i="2"/>
  <c r="G4678" i="2" s="1"/>
  <c r="F4680" i="2"/>
  <c r="G4680" i="2" s="1"/>
  <c r="F4682" i="2"/>
  <c r="G4682" i="2" s="1"/>
  <c r="F4684" i="2"/>
  <c r="G4684" i="2" s="1"/>
  <c r="F4686" i="2"/>
  <c r="G4686" i="2" s="1"/>
  <c r="F4688" i="2"/>
  <c r="G4688" i="2" s="1"/>
  <c r="F4690" i="2"/>
  <c r="G4690" i="2" s="1"/>
  <c r="F4692" i="2"/>
  <c r="G4692" i="2" s="1"/>
  <c r="F4694" i="2"/>
  <c r="G4694" i="2" s="1"/>
  <c r="F4696" i="2"/>
  <c r="G4696" i="2" s="1"/>
  <c r="F4698" i="2"/>
  <c r="G4698" i="2" s="1"/>
  <c r="F4700" i="2"/>
  <c r="G4700" i="2" s="1"/>
  <c r="F4702" i="2"/>
  <c r="G4702" i="2" s="1"/>
  <c r="F4704" i="2"/>
  <c r="G4704" i="2" s="1"/>
  <c r="F4706" i="2"/>
  <c r="G4706" i="2" s="1"/>
  <c r="F4708" i="2"/>
  <c r="G4708" i="2" s="1"/>
  <c r="F4710" i="2"/>
  <c r="G4710" i="2" s="1"/>
  <c r="F4712" i="2"/>
  <c r="G4712" i="2" s="1"/>
  <c r="F4714" i="2"/>
  <c r="G4714" i="2" s="1"/>
  <c r="F4716" i="2"/>
  <c r="G4716" i="2" s="1"/>
  <c r="F4718" i="2"/>
  <c r="G4718" i="2" s="1"/>
  <c r="F4720" i="2"/>
  <c r="G4720" i="2" s="1"/>
  <c r="F4722" i="2"/>
  <c r="G4722" i="2" s="1"/>
  <c r="F4724" i="2"/>
  <c r="G4724" i="2" s="1"/>
  <c r="F4726" i="2"/>
  <c r="G4726" i="2" s="1"/>
  <c r="F4728" i="2"/>
  <c r="G4728" i="2" s="1"/>
  <c r="F4730" i="2"/>
  <c r="G4730" i="2" s="1"/>
  <c r="F4732" i="2"/>
  <c r="G4732" i="2" s="1"/>
  <c r="F4734" i="2"/>
  <c r="G4734" i="2" s="1"/>
  <c r="F4736" i="2"/>
  <c r="G4736" i="2" s="1"/>
  <c r="F4738" i="2"/>
  <c r="G4738" i="2" s="1"/>
  <c r="F4740" i="2"/>
  <c r="G4740" i="2" s="1"/>
  <c r="F4742" i="2"/>
  <c r="G4742" i="2" s="1"/>
  <c r="F4744" i="2"/>
  <c r="G4744" i="2" s="1"/>
  <c r="F4746" i="2"/>
  <c r="G4746" i="2" s="1"/>
  <c r="F4748" i="2"/>
  <c r="G4748" i="2" s="1"/>
  <c r="F4750" i="2"/>
  <c r="G4750" i="2" s="1"/>
  <c r="F4752" i="2"/>
  <c r="G4752" i="2" s="1"/>
  <c r="F4754" i="2"/>
  <c r="G4754" i="2" s="1"/>
  <c r="F4756" i="2"/>
  <c r="G4756" i="2" s="1"/>
  <c r="F4758" i="2"/>
  <c r="G4758" i="2" s="1"/>
  <c r="F4760" i="2"/>
  <c r="G4760" i="2" s="1"/>
  <c r="F4762" i="2"/>
  <c r="G4762" i="2" s="1"/>
  <c r="F4764" i="2"/>
  <c r="G4764" i="2" s="1"/>
  <c r="F4766" i="2"/>
  <c r="G4766" i="2" s="1"/>
  <c r="F4768" i="2"/>
  <c r="G4768" i="2" s="1"/>
  <c r="F4770" i="2"/>
  <c r="G4770" i="2" s="1"/>
  <c r="F4772" i="2"/>
  <c r="G4772" i="2" s="1"/>
  <c r="F4774" i="2"/>
  <c r="G4774" i="2" s="1"/>
  <c r="F4776" i="2"/>
  <c r="G4776" i="2" s="1"/>
  <c r="F4778" i="2"/>
  <c r="G4778" i="2" s="1"/>
  <c r="F4780" i="2"/>
  <c r="G4780" i="2" s="1"/>
  <c r="F4782" i="2"/>
  <c r="G4782" i="2" s="1"/>
  <c r="F4784" i="2"/>
  <c r="G4784" i="2" s="1"/>
  <c r="F4786" i="2"/>
  <c r="G4786" i="2" s="1"/>
  <c r="F4788" i="2"/>
  <c r="G4788" i="2" s="1"/>
  <c r="F4790" i="2"/>
  <c r="G4790" i="2" s="1"/>
  <c r="F4792" i="2"/>
  <c r="G4792" i="2" s="1"/>
  <c r="F4794" i="2"/>
  <c r="G4794" i="2" s="1"/>
  <c r="F4796" i="2"/>
  <c r="G4796" i="2" s="1"/>
  <c r="F4798" i="2"/>
  <c r="G4798" i="2" s="1"/>
  <c r="F4800" i="2"/>
  <c r="G4800" i="2" s="1"/>
  <c r="F4802" i="2"/>
  <c r="G4802" i="2" s="1"/>
  <c r="F4804" i="2"/>
  <c r="G4804" i="2" s="1"/>
  <c r="F4806" i="2"/>
  <c r="G4806" i="2" s="1"/>
  <c r="F4808" i="2"/>
  <c r="G4808" i="2" s="1"/>
  <c r="F4810" i="2"/>
  <c r="G4810" i="2" s="1"/>
  <c r="F4812" i="2"/>
  <c r="G4812" i="2" s="1"/>
  <c r="F4814" i="2"/>
  <c r="G4814" i="2" s="1"/>
  <c r="F4816" i="2"/>
  <c r="G4816" i="2" s="1"/>
  <c r="F4818" i="2"/>
  <c r="G4818" i="2" s="1"/>
  <c r="F4820" i="2"/>
  <c r="G4820" i="2" s="1"/>
  <c r="F4822" i="2"/>
  <c r="G4822" i="2" s="1"/>
  <c r="F4824" i="2"/>
  <c r="G4824" i="2" s="1"/>
  <c r="F4826" i="2"/>
  <c r="G4826" i="2" s="1"/>
  <c r="F4828" i="2"/>
  <c r="G4828" i="2" s="1"/>
  <c r="F4830" i="2"/>
  <c r="G4830" i="2" s="1"/>
  <c r="F4832" i="2"/>
  <c r="G4832" i="2" s="1"/>
  <c r="F4834" i="2"/>
  <c r="G4834" i="2" s="1"/>
  <c r="F4836" i="2"/>
  <c r="G4836" i="2" s="1"/>
  <c r="F4838" i="2"/>
  <c r="G4838" i="2" s="1"/>
  <c r="F4840" i="2"/>
  <c r="G4840" i="2" s="1"/>
  <c r="F4842" i="2"/>
  <c r="G4842" i="2" s="1"/>
  <c r="F4844" i="2"/>
  <c r="G4844" i="2" s="1"/>
  <c r="F4846" i="2"/>
  <c r="G4846" i="2" s="1"/>
  <c r="F4848" i="2"/>
  <c r="G4848" i="2" s="1"/>
  <c r="F4850" i="2"/>
  <c r="G4850" i="2" s="1"/>
  <c r="F4852" i="2"/>
  <c r="G4852" i="2" s="1"/>
  <c r="F4854" i="2"/>
  <c r="G4854" i="2" s="1"/>
  <c r="F4856" i="2"/>
  <c r="G4856" i="2" s="1"/>
  <c r="F4858" i="2"/>
  <c r="G4858" i="2" s="1"/>
  <c r="F4860" i="2"/>
  <c r="G4860" i="2" s="1"/>
  <c r="F4862" i="2"/>
  <c r="G4862" i="2" s="1"/>
  <c r="F4864" i="2"/>
  <c r="G4864" i="2" s="1"/>
  <c r="F4866" i="2"/>
  <c r="G4866" i="2" s="1"/>
  <c r="F4868" i="2"/>
  <c r="G4868" i="2" s="1"/>
  <c r="F4870" i="2"/>
  <c r="G4870" i="2" s="1"/>
  <c r="F4872" i="2"/>
  <c r="G4872" i="2" s="1"/>
  <c r="F4874" i="2"/>
  <c r="G4874" i="2" s="1"/>
  <c r="F4876" i="2"/>
  <c r="G4876" i="2" s="1"/>
  <c r="F4878" i="2"/>
  <c r="G4878" i="2" s="1"/>
  <c r="F4880" i="2"/>
  <c r="G4880" i="2" s="1"/>
  <c r="F4882" i="2"/>
  <c r="G4882" i="2" s="1"/>
  <c r="F4884" i="2"/>
  <c r="G4884" i="2" s="1"/>
  <c r="F4886" i="2"/>
  <c r="G4886" i="2" s="1"/>
  <c r="F4888" i="2"/>
  <c r="G4888" i="2" s="1"/>
  <c r="F4890" i="2"/>
  <c r="G4890" i="2" s="1"/>
  <c r="F4892" i="2"/>
  <c r="G4892" i="2" s="1"/>
  <c r="F4894" i="2"/>
  <c r="G4894" i="2" s="1"/>
  <c r="F4896" i="2"/>
  <c r="G4896" i="2" s="1"/>
  <c r="F4898" i="2"/>
  <c r="G4898" i="2" s="1"/>
  <c r="F4900" i="2"/>
  <c r="G4900" i="2" s="1"/>
  <c r="F4902" i="2"/>
  <c r="G4902" i="2" s="1"/>
  <c r="F4659" i="2"/>
  <c r="G4659" i="2" s="1"/>
  <c r="F4663" i="2"/>
  <c r="G4663" i="2" s="1"/>
  <c r="F4667" i="2"/>
  <c r="G4667" i="2" s="1"/>
  <c r="F4671" i="2"/>
  <c r="G4671" i="2" s="1"/>
  <c r="F4675" i="2"/>
  <c r="G4675" i="2" s="1"/>
  <c r="F4679" i="2"/>
  <c r="G4679" i="2" s="1"/>
  <c r="F4683" i="2"/>
  <c r="G4683" i="2" s="1"/>
  <c r="F4687" i="2"/>
  <c r="G4687" i="2" s="1"/>
  <c r="F4691" i="2"/>
  <c r="G4691" i="2" s="1"/>
  <c r="F4695" i="2"/>
  <c r="G4695" i="2" s="1"/>
  <c r="F4699" i="2"/>
  <c r="G4699" i="2" s="1"/>
  <c r="F4703" i="2"/>
  <c r="G4703" i="2" s="1"/>
  <c r="F4707" i="2"/>
  <c r="G4707" i="2" s="1"/>
  <c r="F4711" i="2"/>
  <c r="G4711" i="2" s="1"/>
  <c r="F4715" i="2"/>
  <c r="G4715" i="2" s="1"/>
  <c r="F4719" i="2"/>
  <c r="G4719" i="2" s="1"/>
  <c r="F4723" i="2"/>
  <c r="G4723" i="2" s="1"/>
  <c r="F4727" i="2"/>
  <c r="G4727" i="2" s="1"/>
  <c r="F4731" i="2"/>
  <c r="G4731" i="2" s="1"/>
  <c r="F4735" i="2"/>
  <c r="G4735" i="2" s="1"/>
  <c r="F4739" i="2"/>
  <c r="G4739" i="2" s="1"/>
  <c r="F4743" i="2"/>
  <c r="G4743" i="2" s="1"/>
  <c r="F4747" i="2"/>
  <c r="G4747" i="2" s="1"/>
  <c r="F4751" i="2"/>
  <c r="G4751" i="2" s="1"/>
  <c r="F4755" i="2"/>
  <c r="G4755" i="2" s="1"/>
  <c r="F4759" i="2"/>
  <c r="G4759" i="2" s="1"/>
  <c r="F4763" i="2"/>
  <c r="G4763" i="2" s="1"/>
  <c r="F4767" i="2"/>
  <c r="G4767" i="2" s="1"/>
  <c r="F4771" i="2"/>
  <c r="G4771" i="2" s="1"/>
  <c r="F4775" i="2"/>
  <c r="G4775" i="2" s="1"/>
  <c r="F4779" i="2"/>
  <c r="G4779" i="2" s="1"/>
  <c r="F4783" i="2"/>
  <c r="G4783" i="2" s="1"/>
  <c r="F4787" i="2"/>
  <c r="G4787" i="2" s="1"/>
  <c r="F4791" i="2"/>
  <c r="G4791" i="2" s="1"/>
  <c r="F4795" i="2"/>
  <c r="G4795" i="2" s="1"/>
  <c r="F4799" i="2"/>
  <c r="G4799" i="2" s="1"/>
  <c r="F4803" i="2"/>
  <c r="G4803" i="2" s="1"/>
  <c r="F4807" i="2"/>
  <c r="G4807" i="2" s="1"/>
  <c r="F4811" i="2"/>
  <c r="G4811" i="2" s="1"/>
  <c r="F4815" i="2"/>
  <c r="G4815" i="2" s="1"/>
  <c r="F4819" i="2"/>
  <c r="G4819" i="2" s="1"/>
  <c r="F4823" i="2"/>
  <c r="G4823" i="2" s="1"/>
  <c r="F4827" i="2"/>
  <c r="G4827" i="2" s="1"/>
  <c r="F4831" i="2"/>
  <c r="G4831" i="2" s="1"/>
  <c r="F4835" i="2"/>
  <c r="G4835" i="2" s="1"/>
  <c r="F4839" i="2"/>
  <c r="G4839" i="2" s="1"/>
  <c r="F4843" i="2"/>
  <c r="G4843" i="2" s="1"/>
  <c r="F4847" i="2"/>
  <c r="G4847" i="2" s="1"/>
  <c r="F4851" i="2"/>
  <c r="G4851" i="2" s="1"/>
  <c r="F4855" i="2"/>
  <c r="G4855" i="2" s="1"/>
  <c r="F4859" i="2"/>
  <c r="G4859" i="2" s="1"/>
  <c r="F4863" i="2"/>
  <c r="G4863" i="2" s="1"/>
  <c r="F4867" i="2"/>
  <c r="G4867" i="2" s="1"/>
  <c r="F4871" i="2"/>
  <c r="G4871" i="2" s="1"/>
  <c r="F4875" i="2"/>
  <c r="G4875" i="2" s="1"/>
  <c r="F4879" i="2"/>
  <c r="G4879" i="2" s="1"/>
  <c r="F4883" i="2"/>
  <c r="G4883" i="2" s="1"/>
  <c r="F4887" i="2"/>
  <c r="G4887" i="2" s="1"/>
  <c r="F4891" i="2"/>
  <c r="G4891" i="2" s="1"/>
  <c r="F4895" i="2"/>
  <c r="G4895" i="2" s="1"/>
  <c r="F4899" i="2"/>
  <c r="G4899" i="2" s="1"/>
  <c r="F4903" i="2"/>
  <c r="G4903" i="2" s="1"/>
  <c r="F4905" i="2"/>
  <c r="G4905" i="2" s="1"/>
  <c r="F4907" i="2"/>
  <c r="G4907" i="2" s="1"/>
  <c r="F4909" i="2"/>
  <c r="G4909" i="2" s="1"/>
  <c r="F4911" i="2"/>
  <c r="G4911" i="2" s="1"/>
  <c r="F4913" i="2"/>
  <c r="G4913" i="2" s="1"/>
  <c r="F4915" i="2"/>
  <c r="G4915" i="2" s="1"/>
  <c r="F4917" i="2"/>
  <c r="G4917" i="2" s="1"/>
  <c r="F4919" i="2"/>
  <c r="G4919" i="2" s="1"/>
  <c r="F4921" i="2"/>
  <c r="G4921" i="2" s="1"/>
  <c r="F4923" i="2"/>
  <c r="G4923" i="2" s="1"/>
  <c r="F4925" i="2"/>
  <c r="G4925" i="2" s="1"/>
  <c r="F4927" i="2"/>
  <c r="G4927" i="2" s="1"/>
  <c r="F4929" i="2"/>
  <c r="G4929" i="2" s="1"/>
  <c r="F4931" i="2"/>
  <c r="G4931" i="2" s="1"/>
  <c r="F4933" i="2"/>
  <c r="G4933" i="2" s="1"/>
  <c r="F4935" i="2"/>
  <c r="G4935" i="2" s="1"/>
  <c r="F4937" i="2"/>
  <c r="G4937" i="2" s="1"/>
  <c r="F4939" i="2"/>
  <c r="G4939" i="2" s="1"/>
  <c r="F4941" i="2"/>
  <c r="G4941" i="2" s="1"/>
  <c r="F4943" i="2"/>
  <c r="G4943" i="2" s="1"/>
  <c r="F4945" i="2"/>
  <c r="G4945" i="2" s="1"/>
  <c r="F4947" i="2"/>
  <c r="G4947" i="2" s="1"/>
  <c r="F4949" i="2"/>
  <c r="G4949" i="2" s="1"/>
  <c r="F4951" i="2"/>
  <c r="G4951" i="2" s="1"/>
  <c r="F4953" i="2"/>
  <c r="G4953" i="2" s="1"/>
  <c r="F4955" i="2"/>
  <c r="G4955" i="2" s="1"/>
  <c r="F4957" i="2"/>
  <c r="G4957" i="2" s="1"/>
  <c r="F4959" i="2"/>
  <c r="G4959" i="2" s="1"/>
  <c r="F4961" i="2"/>
  <c r="G4961" i="2" s="1"/>
  <c r="F4963" i="2"/>
  <c r="G4963" i="2" s="1"/>
  <c r="F4965" i="2"/>
  <c r="G4965" i="2" s="1"/>
  <c r="F4967" i="2"/>
  <c r="G4967" i="2" s="1"/>
  <c r="F4969" i="2"/>
  <c r="G4969" i="2" s="1"/>
  <c r="F4971" i="2"/>
  <c r="G4971" i="2" s="1"/>
  <c r="F4973" i="2"/>
  <c r="G4973" i="2" s="1"/>
  <c r="F4975" i="2"/>
  <c r="G4975" i="2" s="1"/>
  <c r="F4977" i="2"/>
  <c r="G4977" i="2" s="1"/>
  <c r="F4979" i="2"/>
  <c r="G4979" i="2" s="1"/>
  <c r="F4981" i="2"/>
  <c r="G4981" i="2" s="1"/>
  <c r="F4983" i="2"/>
  <c r="G4983" i="2" s="1"/>
  <c r="F4985" i="2"/>
  <c r="G4985" i="2" s="1"/>
  <c r="F4987" i="2"/>
  <c r="G4987" i="2" s="1"/>
  <c r="F4989" i="2"/>
  <c r="G4989" i="2" s="1"/>
  <c r="F4991" i="2"/>
  <c r="G4991" i="2" s="1"/>
  <c r="F4993" i="2"/>
  <c r="G4993" i="2" s="1"/>
  <c r="F4995" i="2"/>
  <c r="G4995" i="2" s="1"/>
  <c r="F4997" i="2"/>
  <c r="G4997" i="2" s="1"/>
  <c r="F4999" i="2"/>
  <c r="G4999" i="2" s="1"/>
  <c r="F4661" i="2"/>
  <c r="G4661" i="2" s="1"/>
  <c r="F4665" i="2"/>
  <c r="G4665" i="2" s="1"/>
  <c r="F4669" i="2"/>
  <c r="G4669" i="2" s="1"/>
  <c r="F4673" i="2"/>
  <c r="G4673" i="2" s="1"/>
  <c r="F4677" i="2"/>
  <c r="G4677" i="2" s="1"/>
  <c r="F4681" i="2"/>
  <c r="G4681" i="2" s="1"/>
  <c r="F4685" i="2"/>
  <c r="G4685" i="2" s="1"/>
  <c r="F4689" i="2"/>
  <c r="G4689" i="2" s="1"/>
  <c r="F4693" i="2"/>
  <c r="G4693" i="2" s="1"/>
  <c r="F4697" i="2"/>
  <c r="G4697" i="2" s="1"/>
  <c r="F4701" i="2"/>
  <c r="G4701" i="2" s="1"/>
  <c r="F4705" i="2"/>
  <c r="G4705" i="2" s="1"/>
  <c r="F4709" i="2"/>
  <c r="G4709" i="2" s="1"/>
  <c r="F4713" i="2"/>
  <c r="G4713" i="2" s="1"/>
  <c r="F4717" i="2"/>
  <c r="G4717" i="2" s="1"/>
  <c r="F4721" i="2"/>
  <c r="G4721" i="2" s="1"/>
  <c r="F4725" i="2"/>
  <c r="G4725" i="2" s="1"/>
  <c r="F4729" i="2"/>
  <c r="G4729" i="2" s="1"/>
  <c r="F4733" i="2"/>
  <c r="G4733" i="2" s="1"/>
  <c r="F4737" i="2"/>
  <c r="G4737" i="2" s="1"/>
  <c r="F4741" i="2"/>
  <c r="G4741" i="2" s="1"/>
  <c r="F4745" i="2"/>
  <c r="G4745" i="2" s="1"/>
  <c r="F4749" i="2"/>
  <c r="G4749" i="2" s="1"/>
  <c r="F4753" i="2"/>
  <c r="G4753" i="2" s="1"/>
  <c r="F4757" i="2"/>
  <c r="G4757" i="2" s="1"/>
  <c r="F4761" i="2"/>
  <c r="G4761" i="2" s="1"/>
  <c r="F4765" i="2"/>
  <c r="G4765" i="2" s="1"/>
  <c r="F4769" i="2"/>
  <c r="G4769" i="2" s="1"/>
  <c r="F4773" i="2"/>
  <c r="G4773" i="2" s="1"/>
  <c r="F4777" i="2"/>
  <c r="G4777" i="2" s="1"/>
  <c r="F4781" i="2"/>
  <c r="G4781" i="2" s="1"/>
  <c r="F4785" i="2"/>
  <c r="G4785" i="2" s="1"/>
  <c r="F4789" i="2"/>
  <c r="G4789" i="2" s="1"/>
  <c r="F4793" i="2"/>
  <c r="G4793" i="2" s="1"/>
  <c r="F4797" i="2"/>
  <c r="G4797" i="2" s="1"/>
  <c r="F4801" i="2"/>
  <c r="G4801" i="2" s="1"/>
  <c r="F4805" i="2"/>
  <c r="G4805" i="2" s="1"/>
  <c r="F4809" i="2"/>
  <c r="G4809" i="2" s="1"/>
  <c r="F4813" i="2"/>
  <c r="G4813" i="2" s="1"/>
  <c r="F4817" i="2"/>
  <c r="G4817" i="2" s="1"/>
  <c r="F4821" i="2"/>
  <c r="G4821" i="2" s="1"/>
  <c r="F4825" i="2"/>
  <c r="G4825" i="2" s="1"/>
  <c r="F4829" i="2"/>
  <c r="G4829" i="2" s="1"/>
  <c r="F4833" i="2"/>
  <c r="G4833" i="2" s="1"/>
  <c r="F4837" i="2"/>
  <c r="G4837" i="2" s="1"/>
  <c r="F4841" i="2"/>
  <c r="G4841" i="2" s="1"/>
  <c r="F4845" i="2"/>
  <c r="G4845" i="2" s="1"/>
  <c r="F4849" i="2"/>
  <c r="G4849" i="2" s="1"/>
  <c r="F4853" i="2"/>
  <c r="G4853" i="2" s="1"/>
  <c r="F4857" i="2"/>
  <c r="G4857" i="2" s="1"/>
  <c r="F4861" i="2"/>
  <c r="G4861" i="2" s="1"/>
  <c r="F4865" i="2"/>
  <c r="G4865" i="2" s="1"/>
  <c r="F4869" i="2"/>
  <c r="G4869" i="2" s="1"/>
  <c r="F4873" i="2"/>
  <c r="G4873" i="2" s="1"/>
  <c r="F4877" i="2"/>
  <c r="G4877" i="2" s="1"/>
  <c r="F4881" i="2"/>
  <c r="G4881" i="2" s="1"/>
  <c r="F4885" i="2"/>
  <c r="G4885" i="2" s="1"/>
  <c r="F4889" i="2"/>
  <c r="G4889" i="2" s="1"/>
  <c r="F4893" i="2"/>
  <c r="G4893" i="2" s="1"/>
  <c r="F4897" i="2"/>
  <c r="G4897" i="2" s="1"/>
  <c r="F4901" i="2"/>
  <c r="G4901" i="2" s="1"/>
  <c r="F4904" i="2"/>
  <c r="G4904" i="2" s="1"/>
  <c r="F4906" i="2"/>
  <c r="G4906" i="2" s="1"/>
  <c r="F4908" i="2"/>
  <c r="G4908" i="2" s="1"/>
  <c r="F4910" i="2"/>
  <c r="G4910" i="2" s="1"/>
  <c r="F4912" i="2"/>
  <c r="G4912" i="2" s="1"/>
  <c r="F4914" i="2"/>
  <c r="G4914" i="2" s="1"/>
  <c r="F4916" i="2"/>
  <c r="G4916" i="2" s="1"/>
  <c r="F4918" i="2"/>
  <c r="G4918" i="2" s="1"/>
  <c r="F4920" i="2"/>
  <c r="G4920" i="2" s="1"/>
  <c r="F4922" i="2"/>
  <c r="G4922" i="2" s="1"/>
  <c r="F4924" i="2"/>
  <c r="G4924" i="2" s="1"/>
  <c r="F4926" i="2"/>
  <c r="G4926" i="2" s="1"/>
  <c r="F4928" i="2"/>
  <c r="G4928" i="2" s="1"/>
  <c r="F4930" i="2"/>
  <c r="G4930" i="2" s="1"/>
  <c r="F4932" i="2"/>
  <c r="G4932" i="2" s="1"/>
  <c r="F4934" i="2"/>
  <c r="G4934" i="2" s="1"/>
  <c r="F4936" i="2"/>
  <c r="G4936" i="2" s="1"/>
  <c r="F4938" i="2"/>
  <c r="G4938" i="2" s="1"/>
  <c r="F4940" i="2"/>
  <c r="G4940" i="2" s="1"/>
  <c r="F4942" i="2"/>
  <c r="G4942" i="2" s="1"/>
  <c r="F4944" i="2"/>
  <c r="G4944" i="2" s="1"/>
  <c r="F4946" i="2"/>
  <c r="G4946" i="2" s="1"/>
  <c r="F4948" i="2"/>
  <c r="G4948" i="2" s="1"/>
  <c r="F4950" i="2"/>
  <c r="G4950" i="2" s="1"/>
  <c r="F4952" i="2"/>
  <c r="G4952" i="2" s="1"/>
  <c r="F4954" i="2"/>
  <c r="G4954" i="2" s="1"/>
  <c r="F4956" i="2"/>
  <c r="G4956" i="2" s="1"/>
  <c r="F4958" i="2"/>
  <c r="G4958" i="2" s="1"/>
  <c r="F4960" i="2"/>
  <c r="G4960" i="2" s="1"/>
  <c r="F4962" i="2"/>
  <c r="G4962" i="2" s="1"/>
  <c r="F4964" i="2"/>
  <c r="G4964" i="2" s="1"/>
  <c r="F4966" i="2"/>
  <c r="G4966" i="2" s="1"/>
  <c r="F4968" i="2"/>
  <c r="G4968" i="2" s="1"/>
  <c r="F4970" i="2"/>
  <c r="G4970" i="2" s="1"/>
  <c r="F4972" i="2"/>
  <c r="G4972" i="2" s="1"/>
  <c r="F4974" i="2"/>
  <c r="G4974" i="2" s="1"/>
  <c r="F4976" i="2"/>
  <c r="G4976" i="2" s="1"/>
  <c r="F4978" i="2"/>
  <c r="G4978" i="2" s="1"/>
  <c r="F4980" i="2"/>
  <c r="G4980" i="2" s="1"/>
  <c r="F4982" i="2"/>
  <c r="G4982" i="2" s="1"/>
  <c r="F4984" i="2"/>
  <c r="G4984" i="2" s="1"/>
  <c r="F4986" i="2"/>
  <c r="G4986" i="2" s="1"/>
  <c r="F4988" i="2"/>
  <c r="G4988" i="2" s="1"/>
  <c r="F4990" i="2"/>
  <c r="G4990" i="2" s="1"/>
  <c r="F4992" i="2"/>
  <c r="G4992" i="2" s="1"/>
  <c r="F4994" i="2"/>
  <c r="G4994" i="2" s="1"/>
  <c r="F4996" i="2"/>
  <c r="G4996" i="2" s="1"/>
  <c r="F4998" i="2"/>
  <c r="G4998" i="2" s="1"/>
  <c r="F5000" i="2"/>
  <c r="G5000" i="2" s="1"/>
  <c r="S2" i="3"/>
  <c r="G8" i="2" l="1"/>
  <c r="H8" i="2"/>
  <c r="G10" i="2"/>
  <c r="H10" i="2"/>
  <c r="G2" i="2"/>
  <c r="H2" i="2"/>
  <c r="G11" i="2"/>
  <c r="H11" i="2"/>
  <c r="G7" i="2"/>
  <c r="H7" i="2"/>
  <c r="G3" i="2"/>
  <c r="H3" i="2"/>
  <c r="G4" i="2"/>
  <c r="H4" i="2"/>
  <c r="G6" i="2"/>
  <c r="H6" i="2"/>
  <c r="G9" i="2"/>
  <c r="H9" i="2"/>
  <c r="G5" i="2"/>
  <c r="H5" i="2"/>
  <c r="G1" i="2"/>
  <c r="H1" i="2"/>
  <c r="H24" i="2"/>
  <c r="H16" i="2"/>
  <c r="H26" i="2"/>
  <c r="H18" i="2"/>
  <c r="H27" i="2"/>
  <c r="H23" i="2"/>
  <c r="H19" i="2"/>
  <c r="H15" i="2"/>
  <c r="H28" i="2"/>
  <c r="H20" i="2"/>
  <c r="H12" i="2"/>
  <c r="H22" i="2"/>
  <c r="H14" i="2"/>
  <c r="H25" i="2"/>
  <c r="H21" i="2"/>
  <c r="H17" i="2"/>
  <c r="H13" i="2"/>
  <c r="H5000" i="2"/>
  <c r="H4996" i="2"/>
  <c r="H4992" i="2"/>
  <c r="H4988" i="2"/>
  <c r="H4984" i="2"/>
  <c r="H4980" i="2"/>
  <c r="H4976" i="2"/>
  <c r="H4972" i="2"/>
  <c r="H4968" i="2"/>
  <c r="H4964" i="2"/>
  <c r="H4960" i="2"/>
  <c r="H4956" i="2"/>
  <c r="H4952" i="2"/>
  <c r="H4948" i="2"/>
  <c r="H4944" i="2"/>
  <c r="H4940" i="2"/>
  <c r="H4936" i="2"/>
  <c r="H4932" i="2"/>
  <c r="H4928" i="2"/>
  <c r="H4924" i="2"/>
  <c r="H4920" i="2"/>
  <c r="H4916" i="2"/>
  <c r="H4912" i="2"/>
  <c r="H4908" i="2"/>
  <c r="H4904" i="2"/>
  <c r="H4897" i="2"/>
  <c r="H4889" i="2"/>
  <c r="H4881" i="2"/>
  <c r="H4873" i="2"/>
  <c r="H4865" i="2"/>
  <c r="H4857" i="2"/>
  <c r="H4849" i="2"/>
  <c r="H4841" i="2"/>
  <c r="H4833" i="2"/>
  <c r="H4825" i="2"/>
  <c r="H4817" i="2"/>
  <c r="H4809" i="2"/>
  <c r="H4801" i="2"/>
  <c r="H4793" i="2"/>
  <c r="H4785" i="2"/>
  <c r="H4777" i="2"/>
  <c r="H4769" i="2"/>
  <c r="H4761" i="2"/>
  <c r="H4753" i="2"/>
  <c r="H4745" i="2"/>
  <c r="H4737" i="2"/>
  <c r="H4729" i="2"/>
  <c r="H4721" i="2"/>
  <c r="H4713" i="2"/>
  <c r="H4705" i="2"/>
  <c r="H4697" i="2"/>
  <c r="H4689" i="2"/>
  <c r="H4681" i="2"/>
  <c r="H4673" i="2"/>
  <c r="H4665" i="2"/>
  <c r="H4999" i="2"/>
  <c r="H4995" i="2"/>
  <c r="H4991" i="2"/>
  <c r="H4987" i="2"/>
  <c r="H4983" i="2"/>
  <c r="H4979" i="2"/>
  <c r="H4975" i="2"/>
  <c r="H4971" i="2"/>
  <c r="H4967" i="2"/>
  <c r="H4963" i="2"/>
  <c r="H4959" i="2"/>
  <c r="H4955" i="2"/>
  <c r="H4951" i="2"/>
  <c r="H4947" i="2"/>
  <c r="H4943" i="2"/>
  <c r="H4939" i="2"/>
  <c r="H4935" i="2"/>
  <c r="H4931" i="2"/>
  <c r="H4927" i="2"/>
  <c r="H4923" i="2"/>
  <c r="H4919" i="2"/>
  <c r="H4915" i="2"/>
  <c r="H4911" i="2"/>
  <c r="H4907" i="2"/>
  <c r="H4903" i="2"/>
  <c r="H4895" i="2"/>
  <c r="H4887" i="2"/>
  <c r="H4879" i="2"/>
  <c r="H4871" i="2"/>
  <c r="H4863" i="2"/>
  <c r="H4855" i="2"/>
  <c r="H4847" i="2"/>
  <c r="H4839" i="2"/>
  <c r="H4831" i="2"/>
  <c r="H4823" i="2"/>
  <c r="H4815" i="2"/>
  <c r="H4807" i="2"/>
  <c r="H4799" i="2"/>
  <c r="H4791" i="2"/>
  <c r="H4783" i="2"/>
  <c r="H4775" i="2"/>
  <c r="H4767" i="2"/>
  <c r="H4759" i="2"/>
  <c r="H4751" i="2"/>
  <c r="H4743" i="2"/>
  <c r="H4735" i="2"/>
  <c r="H4727" i="2"/>
  <c r="H4719" i="2"/>
  <c r="H4711" i="2"/>
  <c r="H4703" i="2"/>
  <c r="H4695" i="2"/>
  <c r="H4687" i="2"/>
  <c r="H4679" i="2"/>
  <c r="H4671" i="2"/>
  <c r="H4663" i="2"/>
  <c r="H4902" i="2"/>
  <c r="H4898" i="2"/>
  <c r="H4894" i="2"/>
  <c r="H4890" i="2"/>
  <c r="H4886" i="2"/>
  <c r="H4882" i="2"/>
  <c r="H4878" i="2"/>
  <c r="H4874" i="2"/>
  <c r="H4870" i="2"/>
  <c r="H4866" i="2"/>
  <c r="H4862" i="2"/>
  <c r="H4858" i="2"/>
  <c r="H4854" i="2"/>
  <c r="H4850" i="2"/>
  <c r="H4846" i="2"/>
  <c r="H4842" i="2"/>
  <c r="H4838" i="2"/>
  <c r="H4834" i="2"/>
  <c r="H4830" i="2"/>
  <c r="H4826" i="2"/>
  <c r="H4822" i="2"/>
  <c r="H4818" i="2"/>
  <c r="H4814" i="2"/>
  <c r="H4810" i="2"/>
  <c r="H4806" i="2"/>
  <c r="H4802" i="2"/>
  <c r="H4798" i="2"/>
  <c r="H4794" i="2"/>
  <c r="H4790" i="2"/>
  <c r="H4786" i="2"/>
  <c r="H4782" i="2"/>
  <c r="H4778" i="2"/>
  <c r="H4774" i="2"/>
  <c r="H4770" i="2"/>
  <c r="H4766" i="2"/>
  <c r="H4762" i="2"/>
  <c r="H4758" i="2"/>
  <c r="H4754" i="2"/>
  <c r="H4750" i="2"/>
  <c r="H4746" i="2"/>
  <c r="H4742" i="2"/>
  <c r="H4738" i="2"/>
  <c r="H4734" i="2"/>
  <c r="H4730" i="2"/>
  <c r="H4726" i="2"/>
  <c r="H4722" i="2"/>
  <c r="H4718" i="2"/>
  <c r="H4714" i="2"/>
  <c r="H4710" i="2"/>
  <c r="H4706" i="2"/>
  <c r="H4702" i="2"/>
  <c r="H4698" i="2"/>
  <c r="H4694" i="2"/>
  <c r="H4690" i="2"/>
  <c r="H4686" i="2"/>
  <c r="H4682" i="2"/>
  <c r="H4678" i="2"/>
  <c r="H4674" i="2"/>
  <c r="H4670" i="2"/>
  <c r="H4666" i="2"/>
  <c r="H4662" i="2"/>
  <c r="H4658" i="2"/>
  <c r="H4654" i="2"/>
  <c r="H4650" i="2"/>
  <c r="H4646" i="2"/>
  <c r="H4642" i="2"/>
  <c r="H4638" i="2"/>
  <c r="H4634" i="2"/>
  <c r="H4630" i="2"/>
  <c r="H4626" i="2"/>
  <c r="H4622" i="2"/>
  <c r="H4618" i="2"/>
  <c r="H4614" i="2"/>
  <c r="H4610" i="2"/>
  <c r="H4606" i="2"/>
  <c r="H4602" i="2"/>
  <c r="H4598" i="2"/>
  <c r="H4594" i="2"/>
  <c r="H4590" i="2"/>
  <c r="H4586" i="2"/>
  <c r="H4582" i="2"/>
  <c r="H4578" i="2"/>
  <c r="H4574" i="2"/>
  <c r="H4570" i="2"/>
  <c r="H4566" i="2"/>
  <c r="H4562" i="2"/>
  <c r="H4558" i="2"/>
  <c r="H4554" i="2"/>
  <c r="H4550" i="2"/>
  <c r="H4546" i="2"/>
  <c r="H4542" i="2"/>
  <c r="H4538" i="2"/>
  <c r="H4534" i="2"/>
  <c r="H4530" i="2"/>
  <c r="H4526" i="2"/>
  <c r="H4522" i="2"/>
  <c r="H4518" i="2"/>
  <c r="H4514" i="2"/>
  <c r="H4510" i="2"/>
  <c r="H4506" i="2"/>
  <c r="H4502" i="2"/>
  <c r="H4498" i="2"/>
  <c r="H4494" i="2"/>
  <c r="H4490" i="2"/>
  <c r="H4486" i="2"/>
  <c r="H4482" i="2"/>
  <c r="H4478" i="2"/>
  <c r="H4474" i="2"/>
  <c r="H4470" i="2"/>
  <c r="H4466" i="2"/>
  <c r="H4462" i="2"/>
  <c r="H4458" i="2"/>
  <c r="H4454" i="2"/>
  <c r="H4450" i="2"/>
  <c r="H4446" i="2"/>
  <c r="H4442" i="2"/>
  <c r="H4438" i="2"/>
  <c r="H4434" i="2"/>
  <c r="H4430" i="2"/>
  <c r="H4426" i="2"/>
  <c r="H4422" i="2"/>
  <c r="H4418" i="2"/>
  <c r="H4414" i="2"/>
  <c r="H4410" i="2"/>
  <c r="H4406" i="2"/>
  <c r="H4402" i="2"/>
  <c r="H4398" i="2"/>
  <c r="H4394" i="2"/>
  <c r="H4390" i="2"/>
  <c r="H4386" i="2"/>
  <c r="H4382" i="2"/>
  <c r="H4378" i="2"/>
  <c r="H4374" i="2"/>
  <c r="H4370" i="2"/>
  <c r="H4366" i="2"/>
  <c r="H4362" i="2"/>
  <c r="H4358" i="2"/>
  <c r="H4354" i="2"/>
  <c r="H4350" i="2"/>
  <c r="H4346" i="2"/>
  <c r="H4342" i="2"/>
  <c r="H4338" i="2"/>
  <c r="H4334" i="2"/>
  <c r="H4330" i="2"/>
  <c r="H4326" i="2"/>
  <c r="H4322" i="2"/>
  <c r="H4318" i="2"/>
  <c r="H4314" i="2"/>
  <c r="H4310" i="2"/>
  <c r="H4306" i="2"/>
  <c r="H4302" i="2"/>
  <c r="H4298" i="2"/>
  <c r="H4294" i="2"/>
  <c r="H4290" i="2"/>
  <c r="H4286" i="2"/>
  <c r="H4282" i="2"/>
  <c r="H4278" i="2"/>
  <c r="H4274" i="2"/>
  <c r="H4270" i="2"/>
  <c r="H4266" i="2"/>
  <c r="H4262" i="2"/>
  <c r="H4258" i="2"/>
  <c r="H4254" i="2"/>
  <c r="H4250" i="2"/>
  <c r="H4246" i="2"/>
  <c r="H4242" i="2"/>
  <c r="H4238" i="2"/>
  <c r="H4234" i="2"/>
  <c r="H4230" i="2"/>
  <c r="H4226" i="2"/>
  <c r="H4222" i="2"/>
  <c r="H4218" i="2"/>
  <c r="H4214" i="2"/>
  <c r="H4210" i="2"/>
  <c r="H4206" i="2"/>
  <c r="H4202" i="2"/>
  <c r="H4198" i="2"/>
  <c r="H4194" i="2"/>
  <c r="H4190" i="2"/>
  <c r="H4186" i="2"/>
  <c r="H4182" i="2"/>
  <c r="H4178" i="2"/>
  <c r="H4174" i="2"/>
  <c r="H4170" i="2"/>
  <c r="H4166" i="2"/>
  <c r="H4162" i="2"/>
  <c r="H4158" i="2"/>
  <c r="H4154" i="2"/>
  <c r="H4150" i="2"/>
  <c r="H4146" i="2"/>
  <c r="H4142" i="2"/>
  <c r="H4138" i="2"/>
  <c r="H4134" i="2"/>
  <c r="H4130" i="2"/>
  <c r="H4126" i="2"/>
  <c r="H4122" i="2"/>
  <c r="H4118" i="2"/>
  <c r="H4114" i="2"/>
  <c r="H4110" i="2"/>
  <c r="H4106" i="2"/>
  <c r="H4102" i="2"/>
  <c r="H4098" i="2"/>
  <c r="H4094" i="2"/>
  <c r="H4090" i="2"/>
  <c r="H4086" i="2"/>
  <c r="H4082" i="2"/>
  <c r="H4078" i="2"/>
  <c r="H4074" i="2"/>
  <c r="H4070" i="2"/>
  <c r="H4066" i="2"/>
  <c r="H4062" i="2"/>
  <c r="H4058" i="2"/>
  <c r="H4054" i="2"/>
  <c r="H4050" i="2"/>
  <c r="H4046" i="2"/>
  <c r="H4042" i="2"/>
  <c r="H4038" i="2"/>
  <c r="H4034" i="2"/>
  <c r="H4030" i="2"/>
  <c r="H4026" i="2"/>
  <c r="H4022" i="2"/>
  <c r="H4018" i="2"/>
  <c r="H4014" i="2"/>
  <c r="H4010" i="2"/>
  <c r="H4006" i="2"/>
  <c r="H4002" i="2"/>
  <c r="H3998" i="2"/>
  <c r="H3994" i="2"/>
  <c r="H3990" i="2"/>
  <c r="H3986" i="2"/>
  <c r="H3982" i="2"/>
  <c r="H3978" i="2"/>
  <c r="H3974" i="2"/>
  <c r="H3970" i="2"/>
  <c r="H3966" i="2"/>
  <c r="H3962" i="2"/>
  <c r="H3958" i="2"/>
  <c r="H3954" i="2"/>
  <c r="H3950" i="2"/>
  <c r="H3946" i="2"/>
  <c r="H3942" i="2"/>
  <c r="H3938" i="2"/>
  <c r="H3934" i="2"/>
  <c r="H3930" i="2"/>
  <c r="H3926" i="2"/>
  <c r="H3922" i="2"/>
  <c r="H3918" i="2"/>
  <c r="H3914" i="2"/>
  <c r="H3910" i="2"/>
  <c r="H3906" i="2"/>
  <c r="H3902" i="2"/>
  <c r="H3898" i="2"/>
  <c r="H3894" i="2"/>
  <c r="H3890" i="2"/>
  <c r="H3886" i="2"/>
  <c r="H3882" i="2"/>
  <c r="H3878" i="2"/>
  <c r="H3874" i="2"/>
  <c r="H3870" i="2"/>
  <c r="H3866" i="2"/>
  <c r="H3862" i="2"/>
  <c r="H3858" i="2"/>
  <c r="H3854" i="2"/>
  <c r="H3850" i="2"/>
  <c r="H3846" i="2"/>
  <c r="H3842" i="2"/>
  <c r="H3838" i="2"/>
  <c r="H3834" i="2"/>
  <c r="H3830" i="2"/>
  <c r="H3826" i="2"/>
  <c r="H3822" i="2"/>
  <c r="H3818" i="2"/>
  <c r="H3814" i="2"/>
  <c r="H3810" i="2"/>
  <c r="H3806" i="2"/>
  <c r="H3802" i="2"/>
  <c r="H3798" i="2"/>
  <c r="H3794" i="2"/>
  <c r="H3790" i="2"/>
  <c r="H3786" i="2"/>
  <c r="H3782" i="2"/>
  <c r="H3778" i="2"/>
  <c r="H3774" i="2"/>
  <c r="H3770" i="2"/>
  <c r="H3766" i="2"/>
  <c r="H3762" i="2"/>
  <c r="H3758" i="2"/>
  <c r="H3754" i="2"/>
  <c r="H3750" i="2"/>
  <c r="H3746" i="2"/>
  <c r="H3742" i="2"/>
  <c r="H3738" i="2"/>
  <c r="H3734" i="2"/>
  <c r="H3730" i="2"/>
  <c r="H3726" i="2"/>
  <c r="H3722" i="2"/>
  <c r="H3718" i="2"/>
  <c r="H3714" i="2"/>
  <c r="H3710" i="2"/>
  <c r="H3706" i="2"/>
  <c r="H3702" i="2"/>
  <c r="H3698" i="2"/>
  <c r="H3694" i="2"/>
  <c r="H3690" i="2"/>
  <c r="H3686" i="2"/>
  <c r="H3682" i="2"/>
  <c r="H3678" i="2"/>
  <c r="H3674" i="2"/>
  <c r="H3670" i="2"/>
  <c r="H3666" i="2"/>
  <c r="H3662" i="2"/>
  <c r="H3658" i="2"/>
  <c r="H3654" i="2"/>
  <c r="H3650" i="2"/>
  <c r="H3646" i="2"/>
  <c r="H3642" i="2"/>
  <c r="H3638" i="2"/>
  <c r="H3634" i="2"/>
  <c r="H3630" i="2"/>
  <c r="H3626" i="2"/>
  <c r="H3622" i="2"/>
  <c r="H3618" i="2"/>
  <c r="H3614" i="2"/>
  <c r="H3610" i="2"/>
  <c r="H3606" i="2"/>
  <c r="H3602" i="2"/>
  <c r="H3598" i="2"/>
  <c r="H3594" i="2"/>
  <c r="H3590" i="2"/>
  <c r="H3586" i="2"/>
  <c r="H3582" i="2"/>
  <c r="H3578" i="2"/>
  <c r="H3574" i="2"/>
  <c r="H3570" i="2"/>
  <c r="H3566" i="2"/>
  <c r="H3562" i="2"/>
  <c r="H3558" i="2"/>
  <c r="H3554" i="2"/>
  <c r="H3550" i="2"/>
  <c r="H3546" i="2"/>
  <c r="H3542" i="2"/>
  <c r="H3538" i="2"/>
  <c r="H3534" i="2"/>
  <c r="H3530" i="2"/>
  <c r="H3526" i="2"/>
  <c r="H3522" i="2"/>
  <c r="H3518" i="2"/>
  <c r="H3514" i="2"/>
  <c r="H3510" i="2"/>
  <c r="H3506" i="2"/>
  <c r="H3502" i="2"/>
  <c r="H3498" i="2"/>
  <c r="H3494" i="2"/>
  <c r="H3490" i="2"/>
  <c r="H3486" i="2"/>
  <c r="H3482" i="2"/>
  <c r="H3478" i="2"/>
  <c r="H3474" i="2"/>
  <c r="H3470" i="2"/>
  <c r="H3466" i="2"/>
  <c r="H3462" i="2"/>
  <c r="H3458" i="2"/>
  <c r="H3454" i="2"/>
  <c r="H3450" i="2"/>
  <c r="H3446" i="2"/>
  <c r="H3442" i="2"/>
  <c r="H3438" i="2"/>
  <c r="H3434" i="2"/>
  <c r="H3430" i="2"/>
  <c r="H3426" i="2"/>
  <c r="H3422" i="2"/>
  <c r="H3418" i="2"/>
  <c r="H3414" i="2"/>
  <c r="H3410" i="2"/>
  <c r="H3406" i="2"/>
  <c r="H3402" i="2"/>
  <c r="H3397" i="2"/>
  <c r="H3389" i="2"/>
  <c r="H3381" i="2"/>
  <c r="H3373" i="2"/>
  <c r="H3365" i="2"/>
  <c r="H3357" i="2"/>
  <c r="H3349" i="2"/>
  <c r="H3341" i="2"/>
  <c r="H3333" i="2"/>
  <c r="H3325" i="2"/>
  <c r="H3317" i="2"/>
  <c r="H3309" i="2"/>
  <c r="H3301" i="2"/>
  <c r="H3293" i="2"/>
  <c r="H3285" i="2"/>
  <c r="H3277" i="2"/>
  <c r="H3269" i="2"/>
  <c r="H3261" i="2"/>
  <c r="H3253" i="2"/>
  <c r="H3245" i="2"/>
  <c r="H3237" i="2"/>
  <c r="H3229" i="2"/>
  <c r="H3221" i="2"/>
  <c r="H3213" i="2"/>
  <c r="H3205" i="2"/>
  <c r="H3197" i="2"/>
  <c r="H4657" i="2"/>
  <c r="H4653" i="2"/>
  <c r="H4649" i="2"/>
  <c r="H4645" i="2"/>
  <c r="H4641" i="2"/>
  <c r="H4637" i="2"/>
  <c r="H4633" i="2"/>
  <c r="H4629" i="2"/>
  <c r="H4625" i="2"/>
  <c r="H4621" i="2"/>
  <c r="H4617" i="2"/>
  <c r="H4613" i="2"/>
  <c r="H4609" i="2"/>
  <c r="H4605" i="2"/>
  <c r="H4601" i="2"/>
  <c r="H4597" i="2"/>
  <c r="H4593" i="2"/>
  <c r="H4589" i="2"/>
  <c r="H4585" i="2"/>
  <c r="H4581" i="2"/>
  <c r="H4577" i="2"/>
  <c r="H4573" i="2"/>
  <c r="H4569" i="2"/>
  <c r="H4565" i="2"/>
  <c r="H4561" i="2"/>
  <c r="H4557" i="2"/>
  <c r="H4553" i="2"/>
  <c r="H4549" i="2"/>
  <c r="H4545" i="2"/>
  <c r="H4541" i="2"/>
  <c r="H4537" i="2"/>
  <c r="H4533" i="2"/>
  <c r="H4529" i="2"/>
  <c r="H4525" i="2"/>
  <c r="H4521" i="2"/>
  <c r="H4517" i="2"/>
  <c r="H4513" i="2"/>
  <c r="H4509" i="2"/>
  <c r="H4505" i="2"/>
  <c r="H4501" i="2"/>
  <c r="H4497" i="2"/>
  <c r="H4493" i="2"/>
  <c r="H4489" i="2"/>
  <c r="H4485" i="2"/>
  <c r="H4481" i="2"/>
  <c r="H4477" i="2"/>
  <c r="H4473" i="2"/>
  <c r="H4469" i="2"/>
  <c r="H4465" i="2"/>
  <c r="H4461" i="2"/>
  <c r="H4457" i="2"/>
  <c r="H4453" i="2"/>
  <c r="H4449" i="2"/>
  <c r="H4445" i="2"/>
  <c r="H4441" i="2"/>
  <c r="H4437" i="2"/>
  <c r="H4433" i="2"/>
  <c r="H4429" i="2"/>
  <c r="H4425" i="2"/>
  <c r="H4421" i="2"/>
  <c r="H4417" i="2"/>
  <c r="H4413" i="2"/>
  <c r="H4409" i="2"/>
  <c r="H4405" i="2"/>
  <c r="H4401" i="2"/>
  <c r="H4397" i="2"/>
  <c r="H4393" i="2"/>
  <c r="H4389" i="2"/>
  <c r="H4385" i="2"/>
  <c r="H4381" i="2"/>
  <c r="H4377" i="2"/>
  <c r="H4373" i="2"/>
  <c r="H4369" i="2"/>
  <c r="H4365" i="2"/>
  <c r="H4361" i="2"/>
  <c r="H4357" i="2"/>
  <c r="H4353" i="2"/>
  <c r="H4349" i="2"/>
  <c r="H4345" i="2"/>
  <c r="H4341" i="2"/>
  <c r="H4337" i="2"/>
  <c r="H4333" i="2"/>
  <c r="H4329" i="2"/>
  <c r="H4325" i="2"/>
  <c r="H4321" i="2"/>
  <c r="H4317" i="2"/>
  <c r="H4313" i="2"/>
  <c r="H4309" i="2"/>
  <c r="H4305" i="2"/>
  <c r="H4301" i="2"/>
  <c r="H4297" i="2"/>
  <c r="H4293" i="2"/>
  <c r="H4289" i="2"/>
  <c r="H4285" i="2"/>
  <c r="H4281" i="2"/>
  <c r="H4277" i="2"/>
  <c r="H4273" i="2"/>
  <c r="H4269" i="2"/>
  <c r="H4265" i="2"/>
  <c r="H4261" i="2"/>
  <c r="H4257" i="2"/>
  <c r="H4253" i="2"/>
  <c r="H4249" i="2"/>
  <c r="H4245" i="2"/>
  <c r="H4241" i="2"/>
  <c r="H4237" i="2"/>
  <c r="H4233" i="2"/>
  <c r="H4229" i="2"/>
  <c r="H4225" i="2"/>
  <c r="H4221" i="2"/>
  <c r="H4217" i="2"/>
  <c r="H4213" i="2"/>
  <c r="H4209" i="2"/>
  <c r="H4205" i="2"/>
  <c r="H4201" i="2"/>
  <c r="H4197" i="2"/>
  <c r="H4193" i="2"/>
  <c r="H4189" i="2"/>
  <c r="H4185" i="2"/>
  <c r="H4181" i="2"/>
  <c r="H4177" i="2"/>
  <c r="H4173" i="2"/>
  <c r="H4169" i="2"/>
  <c r="H4165" i="2"/>
  <c r="H4161" i="2"/>
  <c r="H4157" i="2"/>
  <c r="H4153" i="2"/>
  <c r="H4149" i="2"/>
  <c r="H4145" i="2"/>
  <c r="H4141" i="2"/>
  <c r="H4137" i="2"/>
  <c r="H4133" i="2"/>
  <c r="H4129" i="2"/>
  <c r="H4125" i="2"/>
  <c r="H4121" i="2"/>
  <c r="H4117" i="2"/>
  <c r="H4113" i="2"/>
  <c r="H4109" i="2"/>
  <c r="H4105" i="2"/>
  <c r="H4101" i="2"/>
  <c r="H4097" i="2"/>
  <c r="H4093" i="2"/>
  <c r="H4089" i="2"/>
  <c r="H4085" i="2"/>
  <c r="H4081" i="2"/>
  <c r="H4077" i="2"/>
  <c r="H4073" i="2"/>
  <c r="H4069" i="2"/>
  <c r="H4065" i="2"/>
  <c r="H4061" i="2"/>
  <c r="H4057" i="2"/>
  <c r="H4053" i="2"/>
  <c r="H4049" i="2"/>
  <c r="H4045" i="2"/>
  <c r="H4041" i="2"/>
  <c r="H4037" i="2"/>
  <c r="H4033" i="2"/>
  <c r="H4029" i="2"/>
  <c r="H4025" i="2"/>
  <c r="H4021" i="2"/>
  <c r="H4017" i="2"/>
  <c r="H4013" i="2"/>
  <c r="H4009" i="2"/>
  <c r="H4005" i="2"/>
  <c r="H4001" i="2"/>
  <c r="H3997" i="2"/>
  <c r="H3993" i="2"/>
  <c r="H3989" i="2"/>
  <c r="H3985" i="2"/>
  <c r="H3981" i="2"/>
  <c r="H3977" i="2"/>
  <c r="H3973" i="2"/>
  <c r="H3969" i="2"/>
  <c r="H3965" i="2"/>
  <c r="H3961" i="2"/>
  <c r="H3957" i="2"/>
  <c r="H3953" i="2"/>
  <c r="H3949" i="2"/>
  <c r="H3945" i="2"/>
  <c r="H3941" i="2"/>
  <c r="H3937" i="2"/>
  <c r="H3933" i="2"/>
  <c r="H3929" i="2"/>
  <c r="H3925" i="2"/>
  <c r="H3921" i="2"/>
  <c r="H3917" i="2"/>
  <c r="H3913" i="2"/>
  <c r="H3909" i="2"/>
  <c r="H3905" i="2"/>
  <c r="H3901" i="2"/>
  <c r="H3897" i="2"/>
  <c r="H3893" i="2"/>
  <c r="H3889" i="2"/>
  <c r="H3885" i="2"/>
  <c r="H3881" i="2"/>
  <c r="H3877" i="2"/>
  <c r="H3873" i="2"/>
  <c r="H3869" i="2"/>
  <c r="H3865" i="2"/>
  <c r="H3861" i="2"/>
  <c r="H3857" i="2"/>
  <c r="H3853" i="2"/>
  <c r="H3849" i="2"/>
  <c r="H3845" i="2"/>
  <c r="H3841" i="2"/>
  <c r="H3837" i="2"/>
  <c r="H3833" i="2"/>
  <c r="H3829" i="2"/>
  <c r="H3825" i="2"/>
  <c r="H3821" i="2"/>
  <c r="H3817" i="2"/>
  <c r="H3813" i="2"/>
  <c r="H3809" i="2"/>
  <c r="H3805" i="2"/>
  <c r="H3801" i="2"/>
  <c r="H3797" i="2"/>
  <c r="H3793" i="2"/>
  <c r="H3789" i="2"/>
  <c r="H3785" i="2"/>
  <c r="H3781" i="2"/>
  <c r="H3777" i="2"/>
  <c r="H3773" i="2"/>
  <c r="H3769" i="2"/>
  <c r="H3765" i="2"/>
  <c r="H3761" i="2"/>
  <c r="H3757" i="2"/>
  <c r="H3753" i="2"/>
  <c r="H3749" i="2"/>
  <c r="H3745" i="2"/>
  <c r="H3741" i="2"/>
  <c r="H3737" i="2"/>
  <c r="H3733" i="2"/>
  <c r="H3729" i="2"/>
  <c r="H3725" i="2"/>
  <c r="H3721" i="2"/>
  <c r="H3717" i="2"/>
  <c r="H3713" i="2"/>
  <c r="H3709" i="2"/>
  <c r="H3705" i="2"/>
  <c r="H3701" i="2"/>
  <c r="H3697" i="2"/>
  <c r="H3693" i="2"/>
  <c r="H3689" i="2"/>
  <c r="H3685" i="2"/>
  <c r="H3681" i="2"/>
  <c r="H3677" i="2"/>
  <c r="H3673" i="2"/>
  <c r="H3669" i="2"/>
  <c r="H3665" i="2"/>
  <c r="H3661" i="2"/>
  <c r="H3657" i="2"/>
  <c r="H3653" i="2"/>
  <c r="H3649" i="2"/>
  <c r="H3645" i="2"/>
  <c r="H3641" i="2"/>
  <c r="H3637" i="2"/>
  <c r="H3633" i="2"/>
  <c r="H3629" i="2"/>
  <c r="H3625" i="2"/>
  <c r="H3621" i="2"/>
  <c r="H3617" i="2"/>
  <c r="H3613" i="2"/>
  <c r="H3609" i="2"/>
  <c r="H3605" i="2"/>
  <c r="H3601" i="2"/>
  <c r="H3597" i="2"/>
  <c r="H3593" i="2"/>
  <c r="H3589" i="2"/>
  <c r="H3585" i="2"/>
  <c r="H3581" i="2"/>
  <c r="H3577" i="2"/>
  <c r="H3573" i="2"/>
  <c r="H3569" i="2"/>
  <c r="H3565" i="2"/>
  <c r="H3561" i="2"/>
  <c r="H3557" i="2"/>
  <c r="H3553" i="2"/>
  <c r="H3549" i="2"/>
  <c r="H3545" i="2"/>
  <c r="H3541" i="2"/>
  <c r="H3537" i="2"/>
  <c r="H3533" i="2"/>
  <c r="H3529" i="2"/>
  <c r="H3525" i="2"/>
  <c r="H3521" i="2"/>
  <c r="H3517" i="2"/>
  <c r="H3513" i="2"/>
  <c r="H3509" i="2"/>
  <c r="H3505" i="2"/>
  <c r="H3501" i="2"/>
  <c r="H3497" i="2"/>
  <c r="H3493" i="2"/>
  <c r="H3489" i="2"/>
  <c r="H3485" i="2"/>
  <c r="H3481" i="2"/>
  <c r="H3477" i="2"/>
  <c r="H3473" i="2"/>
  <c r="H3469" i="2"/>
  <c r="H3465" i="2"/>
  <c r="H3461" i="2"/>
  <c r="H3457" i="2"/>
  <c r="H3453" i="2"/>
  <c r="H3449" i="2"/>
  <c r="H3445" i="2"/>
  <c r="H3441" i="2"/>
  <c r="H3437" i="2"/>
  <c r="H3433" i="2"/>
  <c r="H3429" i="2"/>
  <c r="H3425" i="2"/>
  <c r="H3421" i="2"/>
  <c r="H3417" i="2"/>
  <c r="H3413" i="2"/>
  <c r="H3409" i="2"/>
  <c r="H3405" i="2"/>
  <c r="H3401" i="2"/>
  <c r="H3395" i="2"/>
  <c r="H3387" i="2"/>
  <c r="H3379" i="2"/>
  <c r="H3371" i="2"/>
  <c r="H3363" i="2"/>
  <c r="H3355" i="2"/>
  <c r="H3347" i="2"/>
  <c r="H3339" i="2"/>
  <c r="H3331" i="2"/>
  <c r="H3323" i="2"/>
  <c r="H3315" i="2"/>
  <c r="H3307" i="2"/>
  <c r="H3299" i="2"/>
  <c r="H3291" i="2"/>
  <c r="H3283" i="2"/>
  <c r="H3275" i="2"/>
  <c r="H3267" i="2"/>
  <c r="H3259" i="2"/>
  <c r="H3251" i="2"/>
  <c r="H3243" i="2"/>
  <c r="H3235" i="2"/>
  <c r="H3227" i="2"/>
  <c r="H3219" i="2"/>
  <c r="H3211" i="2"/>
  <c r="H3203" i="2"/>
  <c r="H3195" i="2"/>
  <c r="H3398" i="2"/>
  <c r="H3394" i="2"/>
  <c r="H3390" i="2"/>
  <c r="H3386" i="2"/>
  <c r="H3382" i="2"/>
  <c r="H3378" i="2"/>
  <c r="H3374" i="2"/>
  <c r="H3370" i="2"/>
  <c r="H3366" i="2"/>
  <c r="H3362" i="2"/>
  <c r="H3358" i="2"/>
  <c r="H3354" i="2"/>
  <c r="H3350" i="2"/>
  <c r="H3346" i="2"/>
  <c r="H3342" i="2"/>
  <c r="H3338" i="2"/>
  <c r="H3334" i="2"/>
  <c r="H3330" i="2"/>
  <c r="H3326" i="2"/>
  <c r="H3322" i="2"/>
  <c r="H3318" i="2"/>
  <c r="H3314" i="2"/>
  <c r="H3310" i="2"/>
  <c r="H3306" i="2"/>
  <c r="H3302" i="2"/>
  <c r="H3298" i="2"/>
  <c r="H3294" i="2"/>
  <c r="H3290" i="2"/>
  <c r="H3286" i="2"/>
  <c r="H3282" i="2"/>
  <c r="H3278" i="2"/>
  <c r="H3274" i="2"/>
  <c r="H3270" i="2"/>
  <c r="H3266" i="2"/>
  <c r="H3262" i="2"/>
  <c r="H3258" i="2"/>
  <c r="H3254" i="2"/>
  <c r="H3250" i="2"/>
  <c r="H3246" i="2"/>
  <c r="H3242" i="2"/>
  <c r="H3238" i="2"/>
  <c r="H3234" i="2"/>
  <c r="H3230" i="2"/>
  <c r="H3226" i="2"/>
  <c r="H3222" i="2"/>
  <c r="H3218" i="2"/>
  <c r="H3214" i="2"/>
  <c r="H3210" i="2"/>
  <c r="H3206" i="2"/>
  <c r="H3202" i="2"/>
  <c r="H3198" i="2"/>
  <c r="H3194" i="2"/>
  <c r="H3190" i="2"/>
  <c r="H3186" i="2"/>
  <c r="H3182" i="2"/>
  <c r="H3178" i="2"/>
  <c r="H3174" i="2"/>
  <c r="H3170" i="2"/>
  <c r="H3166" i="2"/>
  <c r="H3162" i="2"/>
  <c r="H3158" i="2"/>
  <c r="H3154" i="2"/>
  <c r="H3150" i="2"/>
  <c r="H3146" i="2"/>
  <c r="H3142" i="2"/>
  <c r="H3138" i="2"/>
  <c r="H3134" i="2"/>
  <c r="H3130" i="2"/>
  <c r="H3126" i="2"/>
  <c r="H3122" i="2"/>
  <c r="H3118" i="2"/>
  <c r="H3114" i="2"/>
  <c r="H3110" i="2"/>
  <c r="H3106" i="2"/>
  <c r="H3102" i="2"/>
  <c r="H3098" i="2"/>
  <c r="H3094" i="2"/>
  <c r="H3090" i="2"/>
  <c r="H3086" i="2"/>
  <c r="H3082" i="2"/>
  <c r="H3078" i="2"/>
  <c r="H3074" i="2"/>
  <c r="H3070" i="2"/>
  <c r="H3066" i="2"/>
  <c r="H3062" i="2"/>
  <c r="H3058" i="2"/>
  <c r="H3054" i="2"/>
  <c r="H3050" i="2"/>
  <c r="H3046" i="2"/>
  <c r="H3042" i="2"/>
  <c r="H3038" i="2"/>
  <c r="H3034" i="2"/>
  <c r="H3030" i="2"/>
  <c r="H3026" i="2"/>
  <c r="H3022" i="2"/>
  <c r="H3018" i="2"/>
  <c r="H3014" i="2"/>
  <c r="H3010" i="2"/>
  <c r="H3006" i="2"/>
  <c r="H3002" i="2"/>
  <c r="H2998" i="2"/>
  <c r="H2994" i="2"/>
  <c r="H2990" i="2"/>
  <c r="H2986" i="2"/>
  <c r="H2982" i="2"/>
  <c r="H2978" i="2"/>
  <c r="H2974" i="2"/>
  <c r="H2970" i="2"/>
  <c r="H2966" i="2"/>
  <c r="H2962" i="2"/>
  <c r="H2958" i="2"/>
  <c r="H2954" i="2"/>
  <c r="H2950" i="2"/>
  <c r="H2946" i="2"/>
  <c r="H2942" i="2"/>
  <c r="H2938" i="2"/>
  <c r="H2934" i="2"/>
  <c r="H2930" i="2"/>
  <c r="H2926" i="2"/>
  <c r="H2922" i="2"/>
  <c r="H2918" i="2"/>
  <c r="H2914" i="2"/>
  <c r="H2910" i="2"/>
  <c r="H2906" i="2"/>
  <c r="H2902" i="2"/>
  <c r="H2898" i="2"/>
  <c r="H2894" i="2"/>
  <c r="H2890" i="2"/>
  <c r="H2886" i="2"/>
  <c r="H2882" i="2"/>
  <c r="H2878" i="2"/>
  <c r="H2874" i="2"/>
  <c r="H2870" i="2"/>
  <c r="H2866" i="2"/>
  <c r="H2862" i="2"/>
  <c r="H2858" i="2"/>
  <c r="H2854" i="2"/>
  <c r="H2850" i="2"/>
  <c r="H2846" i="2"/>
  <c r="H2842" i="2"/>
  <c r="H2838" i="2"/>
  <c r="H2834" i="2"/>
  <c r="H2830" i="2"/>
  <c r="H2826" i="2"/>
  <c r="H2822" i="2"/>
  <c r="H2818" i="2"/>
  <c r="H2814" i="2"/>
  <c r="H2810" i="2"/>
  <c r="H2806" i="2"/>
  <c r="H2802" i="2"/>
  <c r="H2798" i="2"/>
  <c r="H2794" i="2"/>
  <c r="H2790" i="2"/>
  <c r="H2786" i="2"/>
  <c r="H2782" i="2"/>
  <c r="H2778" i="2"/>
  <c r="H2774" i="2"/>
  <c r="H2770" i="2"/>
  <c r="H2766" i="2"/>
  <c r="H2762" i="2"/>
  <c r="H2758" i="2"/>
  <c r="H2754" i="2"/>
  <c r="H2750" i="2"/>
  <c r="H2746" i="2"/>
  <c r="H2742" i="2"/>
  <c r="H2738" i="2"/>
  <c r="H2734" i="2"/>
  <c r="H2730" i="2"/>
  <c r="H2726" i="2"/>
  <c r="H2722" i="2"/>
  <c r="H2718" i="2"/>
  <c r="H2714" i="2"/>
  <c r="H2710" i="2"/>
  <c r="H2706" i="2"/>
  <c r="H2702" i="2"/>
  <c r="H2698" i="2"/>
  <c r="H2694" i="2"/>
  <c r="H2690" i="2"/>
  <c r="H2686" i="2"/>
  <c r="H2682" i="2"/>
  <c r="H2678" i="2"/>
  <c r="H2674" i="2"/>
  <c r="H2670" i="2"/>
  <c r="H2666" i="2"/>
  <c r="H2662" i="2"/>
  <c r="H2658" i="2"/>
  <c r="H2654" i="2"/>
  <c r="H2650" i="2"/>
  <c r="H2646" i="2"/>
  <c r="H2642" i="2"/>
  <c r="H2638" i="2"/>
  <c r="H2634" i="2"/>
  <c r="H2630" i="2"/>
  <c r="H2626" i="2"/>
  <c r="H2622" i="2"/>
  <c r="H2618" i="2"/>
  <c r="H2614" i="2"/>
  <c r="H2610" i="2"/>
  <c r="H2606" i="2"/>
  <c r="H2602" i="2"/>
  <c r="H2598" i="2"/>
  <c r="H2594" i="2"/>
  <c r="H2590" i="2"/>
  <c r="H2586" i="2"/>
  <c r="H2582" i="2"/>
  <c r="H2578" i="2"/>
  <c r="H2574" i="2"/>
  <c r="H2570" i="2"/>
  <c r="H2566" i="2"/>
  <c r="H2562" i="2"/>
  <c r="H2558" i="2"/>
  <c r="H2554" i="2"/>
  <c r="H2550" i="2"/>
  <c r="H2546" i="2"/>
  <c r="H2542" i="2"/>
  <c r="H2538" i="2"/>
  <c r="H2534" i="2"/>
  <c r="H2530" i="2"/>
  <c r="H2526" i="2"/>
  <c r="H2522" i="2"/>
  <c r="H2518" i="2"/>
  <c r="H2514" i="2"/>
  <c r="H2510" i="2"/>
  <c r="H2506" i="2"/>
  <c r="H2502" i="2"/>
  <c r="H2498" i="2"/>
  <c r="H2494" i="2"/>
  <c r="H2490" i="2"/>
  <c r="H2486" i="2"/>
  <c r="H2482" i="2"/>
  <c r="H2478" i="2"/>
  <c r="H2474" i="2"/>
  <c r="H2470" i="2"/>
  <c r="H2466" i="2"/>
  <c r="H2462" i="2"/>
  <c r="H2458" i="2"/>
  <c r="H2454" i="2"/>
  <c r="H2450" i="2"/>
  <c r="H2446" i="2"/>
  <c r="H2442" i="2"/>
  <c r="H2438" i="2"/>
  <c r="H2434" i="2"/>
  <c r="H2430" i="2"/>
  <c r="H2426" i="2"/>
  <c r="H2422" i="2"/>
  <c r="H2418" i="2"/>
  <c r="H2414" i="2"/>
  <c r="H2410" i="2"/>
  <c r="H2406" i="2"/>
  <c r="H2402" i="2"/>
  <c r="H2398" i="2"/>
  <c r="H2394" i="2"/>
  <c r="H2390" i="2"/>
  <c r="H2386" i="2"/>
  <c r="H2382" i="2"/>
  <c r="H2378" i="2"/>
  <c r="H2374" i="2"/>
  <c r="H2370" i="2"/>
  <c r="H2366" i="2"/>
  <c r="H2362" i="2"/>
  <c r="H2358" i="2"/>
  <c r="H2354" i="2"/>
  <c r="H2350" i="2"/>
  <c r="H2346" i="2"/>
  <c r="H2342" i="2"/>
  <c r="H2338" i="2"/>
  <c r="H2334" i="2"/>
  <c r="H2330" i="2"/>
  <c r="H2326" i="2"/>
  <c r="H2322" i="2"/>
  <c r="H2318" i="2"/>
  <c r="H2314" i="2"/>
  <c r="H2310" i="2"/>
  <c r="H2306" i="2"/>
  <c r="H2302" i="2"/>
  <c r="H2298" i="2"/>
  <c r="H2294" i="2"/>
  <c r="H2290" i="2"/>
  <c r="H2286" i="2"/>
  <c r="H2282" i="2"/>
  <c r="H2278" i="2"/>
  <c r="H2274" i="2"/>
  <c r="H2270" i="2"/>
  <c r="H2266" i="2"/>
  <c r="H2262" i="2"/>
  <c r="H2258" i="2"/>
  <c r="H2254" i="2"/>
  <c r="H2250" i="2"/>
  <c r="H2246" i="2"/>
  <c r="H2242" i="2"/>
  <c r="H2238" i="2"/>
  <c r="H2234" i="2"/>
  <c r="H2230" i="2"/>
  <c r="H2226" i="2"/>
  <c r="H2222" i="2"/>
  <c r="H2218" i="2"/>
  <c r="H2214" i="2"/>
  <c r="H2210" i="2"/>
  <c r="H2206" i="2"/>
  <c r="H2202" i="2"/>
  <c r="H2198" i="2"/>
  <c r="H2194" i="2"/>
  <c r="H2190" i="2"/>
  <c r="H2186" i="2"/>
  <c r="H2182" i="2"/>
  <c r="H2176" i="2"/>
  <c r="H2168" i="2"/>
  <c r="H2160" i="2"/>
  <c r="H2152" i="2"/>
  <c r="H2144" i="2"/>
  <c r="H2136" i="2"/>
  <c r="H2128" i="2"/>
  <c r="H2120" i="2"/>
  <c r="H2112" i="2"/>
  <c r="H2104" i="2"/>
  <c r="H2096" i="2"/>
  <c r="H2088" i="2"/>
  <c r="H2080" i="2"/>
  <c r="H2072" i="2"/>
  <c r="H2064" i="2"/>
  <c r="H2056" i="2"/>
  <c r="H2048" i="2"/>
  <c r="H2040" i="2"/>
  <c r="H2032" i="2"/>
  <c r="H2024" i="2"/>
  <c r="H2016" i="2"/>
  <c r="H2008" i="2"/>
  <c r="H2000" i="2"/>
  <c r="H1992" i="2"/>
  <c r="H1984" i="2"/>
  <c r="H1976" i="2"/>
  <c r="H1968" i="2"/>
  <c r="H1960" i="2"/>
  <c r="H1952" i="2"/>
  <c r="H1944" i="2"/>
  <c r="H1936" i="2"/>
  <c r="H1928" i="2"/>
  <c r="H1920" i="2"/>
  <c r="H1912" i="2"/>
  <c r="H1904" i="2"/>
  <c r="H1896" i="2"/>
  <c r="H3189" i="2"/>
  <c r="H3185" i="2"/>
  <c r="H3181" i="2"/>
  <c r="H3177" i="2"/>
  <c r="H3173" i="2"/>
  <c r="H3169" i="2"/>
  <c r="H3165" i="2"/>
  <c r="H3161" i="2"/>
  <c r="H3157" i="2"/>
  <c r="H3153" i="2"/>
  <c r="H3149" i="2"/>
  <c r="H3145" i="2"/>
  <c r="H3141" i="2"/>
  <c r="H3137" i="2"/>
  <c r="H3133" i="2"/>
  <c r="H3129" i="2"/>
  <c r="H3125" i="2"/>
  <c r="H3121" i="2"/>
  <c r="H3117" i="2"/>
  <c r="H3113" i="2"/>
  <c r="H3109" i="2"/>
  <c r="H3105" i="2"/>
  <c r="H3101" i="2"/>
  <c r="H3097" i="2"/>
  <c r="H3093" i="2"/>
  <c r="H3089" i="2"/>
  <c r="H3085" i="2"/>
  <c r="H3081" i="2"/>
  <c r="H3077" i="2"/>
  <c r="H3073" i="2"/>
  <c r="H3069" i="2"/>
  <c r="H3065" i="2"/>
  <c r="H3061" i="2"/>
  <c r="H3057" i="2"/>
  <c r="H3053" i="2"/>
  <c r="H3049" i="2"/>
  <c r="H3045" i="2"/>
  <c r="H3041" i="2"/>
  <c r="H3037" i="2"/>
  <c r="H3033" i="2"/>
  <c r="H3029" i="2"/>
  <c r="H3025" i="2"/>
  <c r="H3021" i="2"/>
  <c r="H3017" i="2"/>
  <c r="H3013" i="2"/>
  <c r="H3009" i="2"/>
  <c r="H3005" i="2"/>
  <c r="H3001" i="2"/>
  <c r="H2997" i="2"/>
  <c r="H2993" i="2"/>
  <c r="H2989" i="2"/>
  <c r="H2985" i="2"/>
  <c r="H2981" i="2"/>
  <c r="H2977" i="2"/>
  <c r="H2973" i="2"/>
  <c r="H2969" i="2"/>
  <c r="H2965" i="2"/>
  <c r="H2961" i="2"/>
  <c r="H2957" i="2"/>
  <c r="H2953" i="2"/>
  <c r="H2949" i="2"/>
  <c r="H2945" i="2"/>
  <c r="H2941" i="2"/>
  <c r="H2937" i="2"/>
  <c r="H2933" i="2"/>
  <c r="H2929" i="2"/>
  <c r="H2925" i="2"/>
  <c r="H2921" i="2"/>
  <c r="H2917" i="2"/>
  <c r="H2913" i="2"/>
  <c r="H2909" i="2"/>
  <c r="H2905" i="2"/>
  <c r="H2901" i="2"/>
  <c r="H2897" i="2"/>
  <c r="H2893" i="2"/>
  <c r="H2889" i="2"/>
  <c r="H2885" i="2"/>
  <c r="H2881" i="2"/>
  <c r="H2877" i="2"/>
  <c r="H2873" i="2"/>
  <c r="H2869" i="2"/>
  <c r="H2865" i="2"/>
  <c r="H2861" i="2"/>
  <c r="H2857" i="2"/>
  <c r="H2853" i="2"/>
  <c r="H2849" i="2"/>
  <c r="H2845" i="2"/>
  <c r="H2841" i="2"/>
  <c r="H2837" i="2"/>
  <c r="H2833" i="2"/>
  <c r="H2829" i="2"/>
  <c r="H2825" i="2"/>
  <c r="H2821" i="2"/>
  <c r="H2817" i="2"/>
  <c r="H2813" i="2"/>
  <c r="H2809" i="2"/>
  <c r="H2805" i="2"/>
  <c r="H2801" i="2"/>
  <c r="H2797" i="2"/>
  <c r="H2793" i="2"/>
  <c r="H2789" i="2"/>
  <c r="H2785" i="2"/>
  <c r="H2781" i="2"/>
  <c r="H2777" i="2"/>
  <c r="H2773" i="2"/>
  <c r="H2769" i="2"/>
  <c r="H2765" i="2"/>
  <c r="H2761" i="2"/>
  <c r="H2757" i="2"/>
  <c r="H2753" i="2"/>
  <c r="H2749" i="2"/>
  <c r="H2745" i="2"/>
  <c r="H2741" i="2"/>
  <c r="H2737" i="2"/>
  <c r="H2733" i="2"/>
  <c r="H2729" i="2"/>
  <c r="H2725" i="2"/>
  <c r="H2721" i="2"/>
  <c r="H2717" i="2"/>
  <c r="H2713" i="2"/>
  <c r="H2709" i="2"/>
  <c r="H2705" i="2"/>
  <c r="H2701" i="2"/>
  <c r="H2697" i="2"/>
  <c r="H2693" i="2"/>
  <c r="H2689" i="2"/>
  <c r="H2685" i="2"/>
  <c r="H2681" i="2"/>
  <c r="H2677" i="2"/>
  <c r="H2673" i="2"/>
  <c r="H2669" i="2"/>
  <c r="H2665" i="2"/>
  <c r="H2661" i="2"/>
  <c r="H2657" i="2"/>
  <c r="H2653" i="2"/>
  <c r="H2649" i="2"/>
  <c r="H2645" i="2"/>
  <c r="H2641" i="2"/>
  <c r="H2637" i="2"/>
  <c r="H2633" i="2"/>
  <c r="H2629" i="2"/>
  <c r="H2625" i="2"/>
  <c r="H2621" i="2"/>
  <c r="H2617" i="2"/>
  <c r="H2613" i="2"/>
  <c r="H2609" i="2"/>
  <c r="H2605" i="2"/>
  <c r="H2601" i="2"/>
  <c r="H2597" i="2"/>
  <c r="H2593" i="2"/>
  <c r="H2589" i="2"/>
  <c r="H2585" i="2"/>
  <c r="H2581" i="2"/>
  <c r="H2577" i="2"/>
  <c r="H2573" i="2"/>
  <c r="H2569" i="2"/>
  <c r="H2565" i="2"/>
  <c r="H2561" i="2"/>
  <c r="H2557" i="2"/>
  <c r="H2553" i="2"/>
  <c r="H2549" i="2"/>
  <c r="H2545" i="2"/>
  <c r="H2541" i="2"/>
  <c r="H2537" i="2"/>
  <c r="H2533" i="2"/>
  <c r="H2529" i="2"/>
  <c r="H2525" i="2"/>
  <c r="H2521" i="2"/>
  <c r="H2517" i="2"/>
  <c r="H2513" i="2"/>
  <c r="H2509" i="2"/>
  <c r="H2505" i="2"/>
  <c r="H2501" i="2"/>
  <c r="H2497" i="2"/>
  <c r="H2493" i="2"/>
  <c r="H2489" i="2"/>
  <c r="H2485" i="2"/>
  <c r="H2481" i="2"/>
  <c r="H2477" i="2"/>
  <c r="H2473" i="2"/>
  <c r="H2469" i="2"/>
  <c r="H2465" i="2"/>
  <c r="H2461" i="2"/>
  <c r="H2457" i="2"/>
  <c r="H2453" i="2"/>
  <c r="H2449" i="2"/>
  <c r="H2445" i="2"/>
  <c r="H2441" i="2"/>
  <c r="H2437" i="2"/>
  <c r="H2433" i="2"/>
  <c r="H2429" i="2"/>
  <c r="H2425" i="2"/>
  <c r="H2421" i="2"/>
  <c r="H2417" i="2"/>
  <c r="H2413" i="2"/>
  <c r="H2409" i="2"/>
  <c r="H2405" i="2"/>
  <c r="H2401" i="2"/>
  <c r="H2397" i="2"/>
  <c r="H2393" i="2"/>
  <c r="H2389" i="2"/>
  <c r="H2385" i="2"/>
  <c r="H2381" i="2"/>
  <c r="H2377" i="2"/>
  <c r="H2373" i="2"/>
  <c r="H2369" i="2"/>
  <c r="H2365" i="2"/>
  <c r="H2361" i="2"/>
  <c r="H2357" i="2"/>
  <c r="H2353" i="2"/>
  <c r="H2349" i="2"/>
  <c r="H2345" i="2"/>
  <c r="H2341" i="2"/>
  <c r="H2337" i="2"/>
  <c r="H2333" i="2"/>
  <c r="H2329" i="2"/>
  <c r="H2325" i="2"/>
  <c r="H2321" i="2"/>
  <c r="H2317" i="2"/>
  <c r="H2313" i="2"/>
  <c r="H2309" i="2"/>
  <c r="H2305" i="2"/>
  <c r="H2301" i="2"/>
  <c r="H2297" i="2"/>
  <c r="H2293" i="2"/>
  <c r="H2289" i="2"/>
  <c r="H2285" i="2"/>
  <c r="H2281" i="2"/>
  <c r="H2277" i="2"/>
  <c r="H2273" i="2"/>
  <c r="H2269" i="2"/>
  <c r="H2265" i="2"/>
  <c r="H2261" i="2"/>
  <c r="H2257" i="2"/>
  <c r="H2253" i="2"/>
  <c r="H2249" i="2"/>
  <c r="H2245" i="2"/>
  <c r="H2241" i="2"/>
  <c r="H2237" i="2"/>
  <c r="H2233" i="2"/>
  <c r="H2229" i="2"/>
  <c r="H2225" i="2"/>
  <c r="H2221" i="2"/>
  <c r="H2217" i="2"/>
  <c r="H2213" i="2"/>
  <c r="H2209" i="2"/>
  <c r="H2205" i="2"/>
  <c r="H2201" i="2"/>
  <c r="H2197" i="2"/>
  <c r="H2193" i="2"/>
  <c r="H2189" i="2"/>
  <c r="H2185" i="2"/>
  <c r="H2181" i="2"/>
  <c r="H2174" i="2"/>
  <c r="H2166" i="2"/>
  <c r="H2158" i="2"/>
  <c r="H2150" i="2"/>
  <c r="H2142" i="2"/>
  <c r="H2134" i="2"/>
  <c r="H2126" i="2"/>
  <c r="H2118" i="2"/>
  <c r="H2110" i="2"/>
  <c r="H2102" i="2"/>
  <c r="H2094" i="2"/>
  <c r="H2086" i="2"/>
  <c r="H2078" i="2"/>
  <c r="H2070" i="2"/>
  <c r="H2062" i="2"/>
  <c r="H2054" i="2"/>
  <c r="H2046" i="2"/>
  <c r="H2038" i="2"/>
  <c r="H2030" i="2"/>
  <c r="H2022" i="2"/>
  <c r="H2014" i="2"/>
  <c r="H2006" i="2"/>
  <c r="H1998" i="2"/>
  <c r="H1990" i="2"/>
  <c r="H1982" i="2"/>
  <c r="H1974" i="2"/>
  <c r="H1966" i="2"/>
  <c r="H1958" i="2"/>
  <c r="H1950" i="2"/>
  <c r="H1942" i="2"/>
  <c r="H1934" i="2"/>
  <c r="H1926" i="2"/>
  <c r="H1918" i="2"/>
  <c r="H1910" i="2"/>
  <c r="H1902" i="2"/>
  <c r="H1894" i="2"/>
  <c r="H2179" i="2"/>
  <c r="H2175" i="2"/>
  <c r="H2171" i="2"/>
  <c r="H2167" i="2"/>
  <c r="H2163" i="2"/>
  <c r="H2159" i="2"/>
  <c r="H2155" i="2"/>
  <c r="H2151" i="2"/>
  <c r="H2147" i="2"/>
  <c r="H2143" i="2"/>
  <c r="H2139" i="2"/>
  <c r="H2135" i="2"/>
  <c r="H2131" i="2"/>
  <c r="H2127" i="2"/>
  <c r="H2123" i="2"/>
  <c r="H2119" i="2"/>
  <c r="H2115" i="2"/>
  <c r="H2111" i="2"/>
  <c r="H2107" i="2"/>
  <c r="H2103" i="2"/>
  <c r="H2099" i="2"/>
  <c r="H2095" i="2"/>
  <c r="H2091" i="2"/>
  <c r="H2087" i="2"/>
  <c r="H2083" i="2"/>
  <c r="H2079" i="2"/>
  <c r="H2075" i="2"/>
  <c r="H2071" i="2"/>
  <c r="H2067" i="2"/>
  <c r="H2063" i="2"/>
  <c r="H2059" i="2"/>
  <c r="H2055" i="2"/>
  <c r="H2051" i="2"/>
  <c r="H2047" i="2"/>
  <c r="H2043" i="2"/>
  <c r="H2039" i="2"/>
  <c r="H2035" i="2"/>
  <c r="H2031" i="2"/>
  <c r="H2027" i="2"/>
  <c r="H2023" i="2"/>
  <c r="H2019" i="2"/>
  <c r="H2015" i="2"/>
  <c r="H2011" i="2"/>
  <c r="H2007" i="2"/>
  <c r="H2003" i="2"/>
  <c r="H1999" i="2"/>
  <c r="H1995" i="2"/>
  <c r="H1991" i="2"/>
  <c r="H1987" i="2"/>
  <c r="H1983" i="2"/>
  <c r="H1979" i="2"/>
  <c r="H1975" i="2"/>
  <c r="H1971" i="2"/>
  <c r="H1967" i="2"/>
  <c r="H1963" i="2"/>
  <c r="H1959" i="2"/>
  <c r="H1955" i="2"/>
  <c r="H1951" i="2"/>
  <c r="H1947" i="2"/>
  <c r="H1943" i="2"/>
  <c r="H1939" i="2"/>
  <c r="H1935" i="2"/>
  <c r="H1931" i="2"/>
  <c r="H1927" i="2"/>
  <c r="H1923" i="2"/>
  <c r="H1919" i="2"/>
  <c r="H1915" i="2"/>
  <c r="H1911" i="2"/>
  <c r="H1907" i="2"/>
  <c r="H1903" i="2"/>
  <c r="H1899" i="2"/>
  <c r="H1895" i="2"/>
  <c r="H1891" i="2"/>
  <c r="H1887" i="2"/>
  <c r="H1883" i="2"/>
  <c r="H1879" i="2"/>
  <c r="H1875" i="2"/>
  <c r="H1871" i="2"/>
  <c r="H1867" i="2"/>
  <c r="H1863" i="2"/>
  <c r="H1859" i="2"/>
  <c r="H1855" i="2"/>
  <c r="H1851" i="2"/>
  <c r="H1847" i="2"/>
  <c r="H1843" i="2"/>
  <c r="H1839" i="2"/>
  <c r="H1835" i="2"/>
  <c r="H1831" i="2"/>
  <c r="H1827" i="2"/>
  <c r="H1823" i="2"/>
  <c r="H1819" i="2"/>
  <c r="H1815" i="2"/>
  <c r="H1811" i="2"/>
  <c r="H1807" i="2"/>
  <c r="H1803" i="2"/>
  <c r="H1799" i="2"/>
  <c r="H1795" i="2"/>
  <c r="H1791" i="2"/>
  <c r="H1787" i="2"/>
  <c r="H1783" i="2"/>
  <c r="H1779" i="2"/>
  <c r="H1775" i="2"/>
  <c r="H1771" i="2"/>
  <c r="H1767" i="2"/>
  <c r="H1763" i="2"/>
  <c r="H1759" i="2"/>
  <c r="H1755" i="2"/>
  <c r="H1751" i="2"/>
  <c r="H1747" i="2"/>
  <c r="H1743" i="2"/>
  <c r="H1739" i="2"/>
  <c r="H1735" i="2"/>
  <c r="H1731" i="2"/>
  <c r="H1727" i="2"/>
  <c r="H1723" i="2"/>
  <c r="H1719" i="2"/>
  <c r="H1715" i="2"/>
  <c r="H1711" i="2"/>
  <c r="H1707" i="2"/>
  <c r="H1703" i="2"/>
  <c r="H1699" i="2"/>
  <c r="H1695" i="2"/>
  <c r="H1691" i="2"/>
  <c r="H1687" i="2"/>
  <c r="H1683" i="2"/>
  <c r="H1679" i="2"/>
  <c r="H1675" i="2"/>
  <c r="H1671" i="2"/>
  <c r="H1667" i="2"/>
  <c r="H1663" i="2"/>
  <c r="H1659" i="2"/>
  <c r="H1655" i="2"/>
  <c r="H1651" i="2"/>
  <c r="H1647" i="2"/>
  <c r="H1643" i="2"/>
  <c r="H1639" i="2"/>
  <c r="H1635" i="2"/>
  <c r="H1631" i="2"/>
  <c r="H1627" i="2"/>
  <c r="H1623" i="2"/>
  <c r="H1619" i="2"/>
  <c r="H1615" i="2"/>
  <c r="H1611" i="2"/>
  <c r="H1607" i="2"/>
  <c r="H1603" i="2"/>
  <c r="H1599" i="2"/>
  <c r="H1595" i="2"/>
  <c r="H1591" i="2"/>
  <c r="H1587" i="2"/>
  <c r="H1583" i="2"/>
  <c r="H1579" i="2"/>
  <c r="H1575" i="2"/>
  <c r="H1571" i="2"/>
  <c r="H1567" i="2"/>
  <c r="H1563" i="2"/>
  <c r="H1559" i="2"/>
  <c r="H1555" i="2"/>
  <c r="H1551" i="2"/>
  <c r="H1547" i="2"/>
  <c r="H1543" i="2"/>
  <c r="H1539" i="2"/>
  <c r="H1535" i="2"/>
  <c r="H1531" i="2"/>
  <c r="H1527" i="2"/>
  <c r="H1523" i="2"/>
  <c r="H1519" i="2"/>
  <c r="H1515" i="2"/>
  <c r="H1511" i="2"/>
  <c r="H1507" i="2"/>
  <c r="H1503" i="2"/>
  <c r="H1497" i="2"/>
  <c r="H1886" i="2"/>
  <c r="H1882" i="2"/>
  <c r="H1878" i="2"/>
  <c r="H1874" i="2"/>
  <c r="H1870" i="2"/>
  <c r="H1866" i="2"/>
  <c r="H1862" i="2"/>
  <c r="H1858" i="2"/>
  <c r="H1854" i="2"/>
  <c r="H1850" i="2"/>
  <c r="H1846" i="2"/>
  <c r="H1842" i="2"/>
  <c r="H1838" i="2"/>
  <c r="H1834" i="2"/>
  <c r="H1830" i="2"/>
  <c r="H1826" i="2"/>
  <c r="H1822" i="2"/>
  <c r="H1818" i="2"/>
  <c r="H1814" i="2"/>
  <c r="H1810" i="2"/>
  <c r="H1806" i="2"/>
  <c r="H1802" i="2"/>
  <c r="H1798" i="2"/>
  <c r="H1794" i="2"/>
  <c r="H1790" i="2"/>
  <c r="H1786" i="2"/>
  <c r="H1782" i="2"/>
  <c r="H1778" i="2"/>
  <c r="H1774" i="2"/>
  <c r="H1770" i="2"/>
  <c r="H1766" i="2"/>
  <c r="H1762" i="2"/>
  <c r="H1758" i="2"/>
  <c r="H1754" i="2"/>
  <c r="H1750" i="2"/>
  <c r="H1746" i="2"/>
  <c r="H1742" i="2"/>
  <c r="H1738" i="2"/>
  <c r="H1734" i="2"/>
  <c r="H1730" i="2"/>
  <c r="H1726" i="2"/>
  <c r="H1722" i="2"/>
  <c r="H1718" i="2"/>
  <c r="H1714" i="2"/>
  <c r="H1710" i="2"/>
  <c r="H1706" i="2"/>
  <c r="H1702" i="2"/>
  <c r="H1698" i="2"/>
  <c r="H1694" i="2"/>
  <c r="H1690" i="2"/>
  <c r="H1686" i="2"/>
  <c r="H1682" i="2"/>
  <c r="H1678" i="2"/>
  <c r="H1674" i="2"/>
  <c r="H1670" i="2"/>
  <c r="H1666" i="2"/>
  <c r="H1662" i="2"/>
  <c r="H1658" i="2"/>
  <c r="H1654" i="2"/>
  <c r="H1650" i="2"/>
  <c r="H1646" i="2"/>
  <c r="H1642" i="2"/>
  <c r="H1638" i="2"/>
  <c r="H1634" i="2"/>
  <c r="H1630" i="2"/>
  <c r="H1626" i="2"/>
  <c r="H1622" i="2"/>
  <c r="H1618" i="2"/>
  <c r="H1614" i="2"/>
  <c r="H1610" i="2"/>
  <c r="H1606" i="2"/>
  <c r="H1602" i="2"/>
  <c r="H1598" i="2"/>
  <c r="H1594" i="2"/>
  <c r="H1590" i="2"/>
  <c r="H1586" i="2"/>
  <c r="H1582" i="2"/>
  <c r="H1578" i="2"/>
  <c r="H1574" i="2"/>
  <c r="H1570" i="2"/>
  <c r="H1566" i="2"/>
  <c r="H1562" i="2"/>
  <c r="H1558" i="2"/>
  <c r="H1554" i="2"/>
  <c r="H1550" i="2"/>
  <c r="H1546" i="2"/>
  <c r="H1542" i="2"/>
  <c r="H1538" i="2"/>
  <c r="H1534" i="2"/>
  <c r="H1530" i="2"/>
  <c r="H1526" i="2"/>
  <c r="H1522" i="2"/>
  <c r="H1518" i="2"/>
  <c r="H1514" i="2"/>
  <c r="H1510" i="2"/>
  <c r="H1506" i="2"/>
  <c r="H1502" i="2"/>
  <c r="H1495" i="2"/>
  <c r="H1491" i="2"/>
  <c r="H1487" i="2"/>
  <c r="H1483" i="2"/>
  <c r="H1479" i="2"/>
  <c r="H1475" i="2"/>
  <c r="H1471" i="2"/>
  <c r="H1467" i="2"/>
  <c r="H1463" i="2"/>
  <c r="H1459" i="2"/>
  <c r="H1455" i="2"/>
  <c r="H1451" i="2"/>
  <c r="H1447" i="2"/>
  <c r="H1443" i="2"/>
  <c r="H1439" i="2"/>
  <c r="H1435" i="2"/>
  <c r="H1431" i="2"/>
  <c r="H1427" i="2"/>
  <c r="H1423" i="2"/>
  <c r="H1419" i="2"/>
  <c r="H1415" i="2"/>
  <c r="H1411" i="2"/>
  <c r="H1407" i="2"/>
  <c r="H1403" i="2"/>
  <c r="H1399" i="2"/>
  <c r="H1395" i="2"/>
  <c r="H1391" i="2"/>
  <c r="H1387" i="2"/>
  <c r="H1383" i="2"/>
  <c r="H1379" i="2"/>
  <c r="H1375" i="2"/>
  <c r="H1371" i="2"/>
  <c r="H1367" i="2"/>
  <c r="H1363" i="2"/>
  <c r="H1359" i="2"/>
  <c r="H1355" i="2"/>
  <c r="H1351" i="2"/>
  <c r="H1347" i="2"/>
  <c r="H1343" i="2"/>
  <c r="H1339" i="2"/>
  <c r="H1335" i="2"/>
  <c r="H1331" i="2"/>
  <c r="H1327" i="2"/>
  <c r="H1323" i="2"/>
  <c r="H1319" i="2"/>
  <c r="H1315" i="2"/>
  <c r="H1311" i="2"/>
  <c r="H1307" i="2"/>
  <c r="H1303" i="2"/>
  <c r="H1299" i="2"/>
  <c r="H1295" i="2"/>
  <c r="H1291" i="2"/>
  <c r="H1287" i="2"/>
  <c r="H1283" i="2"/>
  <c r="H1279" i="2"/>
  <c r="H1275" i="2"/>
  <c r="H1271" i="2"/>
  <c r="H1267" i="2"/>
  <c r="H1263" i="2"/>
  <c r="H1259" i="2"/>
  <c r="H1255" i="2"/>
  <c r="H1251" i="2"/>
  <c r="H1247" i="2"/>
  <c r="H1243" i="2"/>
  <c r="H1239" i="2"/>
  <c r="H1235" i="2"/>
  <c r="H1231" i="2"/>
  <c r="H1227" i="2"/>
  <c r="H1223" i="2"/>
  <c r="H1219" i="2"/>
  <c r="H1215" i="2"/>
  <c r="H1211" i="2"/>
  <c r="H1207" i="2"/>
  <c r="H1203" i="2"/>
  <c r="H1199" i="2"/>
  <c r="H1195" i="2"/>
  <c r="H1191" i="2"/>
  <c r="H1187" i="2"/>
  <c r="H1183" i="2"/>
  <c r="H1179" i="2"/>
  <c r="H1175" i="2"/>
  <c r="H1171" i="2"/>
  <c r="H1167" i="2"/>
  <c r="H1163" i="2"/>
  <c r="H1159" i="2"/>
  <c r="H1155" i="2"/>
  <c r="H1151" i="2"/>
  <c r="H1147" i="2"/>
  <c r="H1143" i="2"/>
  <c r="H1139" i="2"/>
  <c r="H1135" i="2"/>
  <c r="H1131" i="2"/>
  <c r="H1127" i="2"/>
  <c r="H1123" i="2"/>
  <c r="H1119" i="2"/>
  <c r="H1115" i="2"/>
  <c r="H1111" i="2"/>
  <c r="H1107" i="2"/>
  <c r="H1103" i="2"/>
  <c r="H1099" i="2"/>
  <c r="H1095" i="2"/>
  <c r="H1091" i="2"/>
  <c r="H1087" i="2"/>
  <c r="H1083" i="2"/>
  <c r="H1079" i="2"/>
  <c r="H1075" i="2"/>
  <c r="H1071" i="2"/>
  <c r="H1067" i="2"/>
  <c r="H1063" i="2"/>
  <c r="H1059" i="2"/>
  <c r="H1055" i="2"/>
  <c r="H1051" i="2"/>
  <c r="H1047" i="2"/>
  <c r="H1043" i="2"/>
  <c r="H1039" i="2"/>
  <c r="H1035" i="2"/>
  <c r="H1031" i="2"/>
  <c r="H1027" i="2"/>
  <c r="H1023" i="2"/>
  <c r="H1019" i="2"/>
  <c r="H1015" i="2"/>
  <c r="H1011" i="2"/>
  <c r="H1007" i="2"/>
  <c r="H1003" i="2"/>
  <c r="H999" i="2"/>
  <c r="H995" i="2"/>
  <c r="H991" i="2"/>
  <c r="H987" i="2"/>
  <c r="H983" i="2"/>
  <c r="H979" i="2"/>
  <c r="H975" i="2"/>
  <c r="H971" i="2"/>
  <c r="H967" i="2"/>
  <c r="H963" i="2"/>
  <c r="H959" i="2"/>
  <c r="H955" i="2"/>
  <c r="H951" i="2"/>
  <c r="H947" i="2"/>
  <c r="H943" i="2"/>
  <c r="H939" i="2"/>
  <c r="H935" i="2"/>
  <c r="H931" i="2"/>
  <c r="H927" i="2"/>
  <c r="H923" i="2"/>
  <c r="H919" i="2"/>
  <c r="H915" i="2"/>
  <c r="H911" i="2"/>
  <c r="H907" i="2"/>
  <c r="H903" i="2"/>
  <c r="H899" i="2"/>
  <c r="H895" i="2"/>
  <c r="H891" i="2"/>
  <c r="H887" i="2"/>
  <c r="H883" i="2"/>
  <c r="H879" i="2"/>
  <c r="H875" i="2"/>
  <c r="H871" i="2"/>
  <c r="H867" i="2"/>
  <c r="H863" i="2"/>
  <c r="H859" i="2"/>
  <c r="H855" i="2"/>
  <c r="H851" i="2"/>
  <c r="H847" i="2"/>
  <c r="H843" i="2"/>
  <c r="H839" i="2"/>
  <c r="H835" i="2"/>
  <c r="H831" i="2"/>
  <c r="H827" i="2"/>
  <c r="H823" i="2"/>
  <c r="H1500" i="2"/>
  <c r="H1496" i="2"/>
  <c r="H1492" i="2"/>
  <c r="H1488" i="2"/>
  <c r="H1484" i="2"/>
  <c r="H1480" i="2"/>
  <c r="H1476" i="2"/>
  <c r="H1472" i="2"/>
  <c r="H1468" i="2"/>
  <c r="H1464" i="2"/>
  <c r="H1460" i="2"/>
  <c r="H1456" i="2"/>
  <c r="H1452" i="2"/>
  <c r="H1448" i="2"/>
  <c r="H1444" i="2"/>
  <c r="H1440" i="2"/>
  <c r="H1436" i="2"/>
  <c r="H1432" i="2"/>
  <c r="H1428" i="2"/>
  <c r="H1424" i="2"/>
  <c r="H1420" i="2"/>
  <c r="H1416" i="2"/>
  <c r="H1412" i="2"/>
  <c r="H1408" i="2"/>
  <c r="H1404" i="2"/>
  <c r="H1400" i="2"/>
  <c r="H1396" i="2"/>
  <c r="H1392" i="2"/>
  <c r="H1388" i="2"/>
  <c r="H1384" i="2"/>
  <c r="H1380" i="2"/>
  <c r="H1376" i="2"/>
  <c r="H1372" i="2"/>
  <c r="H1368" i="2"/>
  <c r="H1364" i="2"/>
  <c r="H1360" i="2"/>
  <c r="H1356" i="2"/>
  <c r="H1352" i="2"/>
  <c r="H1348" i="2"/>
  <c r="H1344" i="2"/>
  <c r="H1340" i="2"/>
  <c r="H1336" i="2"/>
  <c r="H1332" i="2"/>
  <c r="H1328" i="2"/>
  <c r="H1324" i="2"/>
  <c r="H1320" i="2"/>
  <c r="H1316" i="2"/>
  <c r="H1312" i="2"/>
  <c r="H1308" i="2"/>
  <c r="H1304" i="2"/>
  <c r="H1300" i="2"/>
  <c r="H1296" i="2"/>
  <c r="H1292" i="2"/>
  <c r="H1288" i="2"/>
  <c r="H1284" i="2"/>
  <c r="H1280" i="2"/>
  <c r="H1276" i="2"/>
  <c r="H1272" i="2"/>
  <c r="H1268" i="2"/>
  <c r="H1264" i="2"/>
  <c r="H1260" i="2"/>
  <c r="H1256" i="2"/>
  <c r="H1252" i="2"/>
  <c r="H1248" i="2"/>
  <c r="H1244" i="2"/>
  <c r="H1240" i="2"/>
  <c r="H1236" i="2"/>
  <c r="H1232" i="2"/>
  <c r="H1228" i="2"/>
  <c r="H1224" i="2"/>
  <c r="H1220" i="2"/>
  <c r="H1216" i="2"/>
  <c r="H1212" i="2"/>
  <c r="H1208" i="2"/>
  <c r="H1204" i="2"/>
  <c r="H1200" i="2"/>
  <c r="H1196" i="2"/>
  <c r="H1192" i="2"/>
  <c r="H1188" i="2"/>
  <c r="H1184" i="2"/>
  <c r="H1180" i="2"/>
  <c r="H1176" i="2"/>
  <c r="H1172" i="2"/>
  <c r="H1168" i="2"/>
  <c r="H1164" i="2"/>
  <c r="H1160" i="2"/>
  <c r="H1156" i="2"/>
  <c r="H1152" i="2"/>
  <c r="H1148" i="2"/>
  <c r="H1144" i="2"/>
  <c r="H1140" i="2"/>
  <c r="H1136" i="2"/>
  <c r="H1132" i="2"/>
  <c r="H1128" i="2"/>
  <c r="H1124" i="2"/>
  <c r="H1120" i="2"/>
  <c r="H1116" i="2"/>
  <c r="H1112" i="2"/>
  <c r="H1108" i="2"/>
  <c r="H1104" i="2"/>
  <c r="H1100" i="2"/>
  <c r="H1096" i="2"/>
  <c r="H1092" i="2"/>
  <c r="H1088" i="2"/>
  <c r="H1084" i="2"/>
  <c r="H1080" i="2"/>
  <c r="H1076" i="2"/>
  <c r="H1072" i="2"/>
  <c r="H1068" i="2"/>
  <c r="H1064" i="2"/>
  <c r="H1060" i="2"/>
  <c r="H1056" i="2"/>
  <c r="H1052" i="2"/>
  <c r="H1048" i="2"/>
  <c r="H1044" i="2"/>
  <c r="H1040" i="2"/>
  <c r="H1036" i="2"/>
  <c r="H1032" i="2"/>
  <c r="H1028" i="2"/>
  <c r="H1024" i="2"/>
  <c r="H1020" i="2"/>
  <c r="H1016" i="2"/>
  <c r="H1012" i="2"/>
  <c r="H1008" i="2"/>
  <c r="H1004" i="2"/>
  <c r="H1000" i="2"/>
  <c r="H996" i="2"/>
  <c r="H992" i="2"/>
  <c r="H988" i="2"/>
  <c r="H984" i="2"/>
  <c r="H980" i="2"/>
  <c r="H976" i="2"/>
  <c r="H972" i="2"/>
  <c r="H968" i="2"/>
  <c r="H964" i="2"/>
  <c r="H960" i="2"/>
  <c r="H956" i="2"/>
  <c r="H952" i="2"/>
  <c r="H948" i="2"/>
  <c r="H944" i="2"/>
  <c r="H940" i="2"/>
  <c r="H936" i="2"/>
  <c r="H932" i="2"/>
  <c r="H928" i="2"/>
  <c r="H924" i="2"/>
  <c r="H920" i="2"/>
  <c r="H916" i="2"/>
  <c r="H912" i="2"/>
  <c r="H908" i="2"/>
  <c r="H904" i="2"/>
  <c r="H900" i="2"/>
  <c r="H896" i="2"/>
  <c r="H892" i="2"/>
  <c r="H888" i="2"/>
  <c r="H884" i="2"/>
  <c r="H880" i="2"/>
  <c r="H876" i="2"/>
  <c r="H872" i="2"/>
  <c r="H868" i="2"/>
  <c r="H864" i="2"/>
  <c r="H860" i="2"/>
  <c r="H856" i="2"/>
  <c r="H852" i="2"/>
  <c r="H848" i="2"/>
  <c r="H844" i="2"/>
  <c r="H840" i="2"/>
  <c r="H836" i="2"/>
  <c r="H832" i="2"/>
  <c r="H828" i="2"/>
  <c r="H824" i="2"/>
  <c r="H820" i="2"/>
  <c r="H816" i="2"/>
  <c r="H812" i="2"/>
  <c r="H808" i="2"/>
  <c r="H804" i="2"/>
  <c r="H800" i="2"/>
  <c r="H796" i="2"/>
  <c r="H792" i="2"/>
  <c r="H788" i="2"/>
  <c r="H784" i="2"/>
  <c r="H780" i="2"/>
  <c r="H776" i="2"/>
  <c r="H772" i="2"/>
  <c r="H768" i="2"/>
  <c r="H764" i="2"/>
  <c r="H760" i="2"/>
  <c r="H756" i="2"/>
  <c r="H752" i="2"/>
  <c r="H748" i="2"/>
  <c r="H744" i="2"/>
  <c r="H740" i="2"/>
  <c r="H736" i="2"/>
  <c r="H732" i="2"/>
  <c r="H728" i="2"/>
  <c r="H724" i="2"/>
  <c r="H720" i="2"/>
  <c r="H716" i="2"/>
  <c r="H712" i="2"/>
  <c r="H708" i="2"/>
  <c r="H704" i="2"/>
  <c r="H700" i="2"/>
  <c r="H696" i="2"/>
  <c r="H692" i="2"/>
  <c r="H688" i="2"/>
  <c r="H684" i="2"/>
  <c r="H680" i="2"/>
  <c r="H676" i="2"/>
  <c r="H672" i="2"/>
  <c r="H668" i="2"/>
  <c r="H664" i="2"/>
  <c r="H660" i="2"/>
  <c r="H656" i="2"/>
  <c r="H652" i="2"/>
  <c r="H648" i="2"/>
  <c r="H644" i="2"/>
  <c r="H640" i="2"/>
  <c r="H636" i="2"/>
  <c r="H632" i="2"/>
  <c r="H628" i="2"/>
  <c r="H624" i="2"/>
  <c r="H620" i="2"/>
  <c r="H616" i="2"/>
  <c r="H612" i="2"/>
  <c r="H608" i="2"/>
  <c r="H604" i="2"/>
  <c r="H600" i="2"/>
  <c r="H596" i="2"/>
  <c r="H592" i="2"/>
  <c r="H588" i="2"/>
  <c r="H584" i="2"/>
  <c r="H580" i="2"/>
  <c r="H576" i="2"/>
  <c r="H572" i="2"/>
  <c r="H568" i="2"/>
  <c r="H564" i="2"/>
  <c r="H560" i="2"/>
  <c r="H556" i="2"/>
  <c r="H552" i="2"/>
  <c r="H548" i="2"/>
  <c r="H544" i="2"/>
  <c r="H540" i="2"/>
  <c r="H536" i="2"/>
  <c r="H532" i="2"/>
  <c r="H528" i="2"/>
  <c r="H524" i="2"/>
  <c r="H520" i="2"/>
  <c r="H516" i="2"/>
  <c r="H512" i="2"/>
  <c r="H508" i="2"/>
  <c r="H504" i="2"/>
  <c r="H500" i="2"/>
  <c r="H496" i="2"/>
  <c r="H492" i="2"/>
  <c r="H486" i="2"/>
  <c r="H478" i="2"/>
  <c r="H819" i="2"/>
  <c r="H815" i="2"/>
  <c r="H811" i="2"/>
  <c r="H807" i="2"/>
  <c r="H803" i="2"/>
  <c r="H799" i="2"/>
  <c r="H795" i="2"/>
  <c r="H791" i="2"/>
  <c r="H787" i="2"/>
  <c r="H783" i="2"/>
  <c r="H779" i="2"/>
  <c r="H775" i="2"/>
  <c r="H771" i="2"/>
  <c r="H767" i="2"/>
  <c r="H763" i="2"/>
  <c r="H759" i="2"/>
  <c r="H755" i="2"/>
  <c r="H751" i="2"/>
  <c r="H747" i="2"/>
  <c r="H743" i="2"/>
  <c r="H739" i="2"/>
  <c r="H735" i="2"/>
  <c r="H731" i="2"/>
  <c r="H727" i="2"/>
  <c r="H723" i="2"/>
  <c r="H719" i="2"/>
  <c r="H715" i="2"/>
  <c r="H711" i="2"/>
  <c r="H707" i="2"/>
  <c r="H703" i="2"/>
  <c r="H699" i="2"/>
  <c r="H695" i="2"/>
  <c r="H691" i="2"/>
  <c r="H687" i="2"/>
  <c r="H683" i="2"/>
  <c r="H679" i="2"/>
  <c r="H675" i="2"/>
  <c r="H671" i="2"/>
  <c r="H667" i="2"/>
  <c r="H663" i="2"/>
  <c r="H659" i="2"/>
  <c r="H655" i="2"/>
  <c r="H651" i="2"/>
  <c r="H647" i="2"/>
  <c r="H643" i="2"/>
  <c r="H639" i="2"/>
  <c r="H635" i="2"/>
  <c r="H631" i="2"/>
  <c r="H627" i="2"/>
  <c r="H623" i="2"/>
  <c r="H619" i="2"/>
  <c r="H615" i="2"/>
  <c r="H611" i="2"/>
  <c r="H607" i="2"/>
  <c r="H603" i="2"/>
  <c r="H599" i="2"/>
  <c r="H595" i="2"/>
  <c r="H591" i="2"/>
  <c r="H587" i="2"/>
  <c r="H583" i="2"/>
  <c r="H579" i="2"/>
  <c r="H575" i="2"/>
  <c r="H571" i="2"/>
  <c r="H567" i="2"/>
  <c r="H563" i="2"/>
  <c r="H559" i="2"/>
  <c r="H555" i="2"/>
  <c r="H551" i="2"/>
  <c r="H547" i="2"/>
  <c r="H543" i="2"/>
  <c r="H539" i="2"/>
  <c r="H535" i="2"/>
  <c r="H531" i="2"/>
  <c r="H527" i="2"/>
  <c r="H523" i="2"/>
  <c r="H519" i="2"/>
  <c r="H515" i="2"/>
  <c r="H511" i="2"/>
  <c r="H507" i="2"/>
  <c r="H503" i="2"/>
  <c r="H499" i="2"/>
  <c r="H495" i="2"/>
  <c r="H491" i="2"/>
  <c r="H484" i="2"/>
  <c r="H476" i="2"/>
  <c r="H470" i="2"/>
  <c r="H466" i="2"/>
  <c r="H462" i="2"/>
  <c r="H458" i="2"/>
  <c r="H454" i="2"/>
  <c r="H450" i="2"/>
  <c r="H446" i="2"/>
  <c r="H442" i="2"/>
  <c r="H438" i="2"/>
  <c r="H434" i="2"/>
  <c r="H430" i="2"/>
  <c r="H426" i="2"/>
  <c r="H418" i="2"/>
  <c r="H410" i="2"/>
  <c r="H402" i="2"/>
  <c r="H394" i="2"/>
  <c r="H386" i="2"/>
  <c r="H378" i="2"/>
  <c r="H370" i="2"/>
  <c r="H362" i="2"/>
  <c r="H354" i="2"/>
  <c r="H346" i="2"/>
  <c r="H338" i="2"/>
  <c r="H330" i="2"/>
  <c r="H322" i="2"/>
  <c r="H314" i="2"/>
  <c r="H306" i="2"/>
  <c r="H298" i="2"/>
  <c r="H290" i="2"/>
  <c r="H282" i="2"/>
  <c r="H274" i="2"/>
  <c r="H266" i="2"/>
  <c r="H258" i="2"/>
  <c r="H250" i="2"/>
  <c r="H242" i="2"/>
  <c r="H234" i="2"/>
  <c r="H226" i="2"/>
  <c r="H218" i="2"/>
  <c r="H487" i="2"/>
  <c r="H483" i="2"/>
  <c r="H479" i="2"/>
  <c r="H475" i="2"/>
  <c r="H471" i="2"/>
  <c r="H467" i="2"/>
  <c r="H463" i="2"/>
  <c r="H459" i="2"/>
  <c r="H455" i="2"/>
  <c r="H451" i="2"/>
  <c r="H447" i="2"/>
  <c r="H443" i="2"/>
  <c r="H439" i="2"/>
  <c r="H435" i="2"/>
  <c r="H431" i="2"/>
  <c r="H427" i="2"/>
  <c r="H420" i="2"/>
  <c r="H412" i="2"/>
  <c r="H404" i="2"/>
  <c r="H396" i="2"/>
  <c r="H388" i="2"/>
  <c r="H380" i="2"/>
  <c r="H372" i="2"/>
  <c r="H364" i="2"/>
  <c r="H356" i="2"/>
  <c r="H348" i="2"/>
  <c r="H340" i="2"/>
  <c r="H332" i="2"/>
  <c r="H324" i="2"/>
  <c r="H316" i="2"/>
  <c r="H308" i="2"/>
  <c r="H300" i="2"/>
  <c r="H292" i="2"/>
  <c r="H284" i="2"/>
  <c r="H276" i="2"/>
  <c r="H268" i="2"/>
  <c r="H260" i="2"/>
  <c r="H252" i="2"/>
  <c r="H244" i="2"/>
  <c r="H236" i="2"/>
  <c r="H228" i="2"/>
  <c r="H220" i="2"/>
  <c r="H425" i="2"/>
  <c r="H421" i="2"/>
  <c r="H417" i="2"/>
  <c r="H413" i="2"/>
  <c r="H409" i="2"/>
  <c r="H405" i="2"/>
  <c r="H401" i="2"/>
  <c r="H397" i="2"/>
  <c r="H393" i="2"/>
  <c r="H389" i="2"/>
  <c r="H385" i="2"/>
  <c r="H381" i="2"/>
  <c r="H377" i="2"/>
  <c r="H373" i="2"/>
  <c r="H369" i="2"/>
  <c r="H365" i="2"/>
  <c r="H361" i="2"/>
  <c r="H357" i="2"/>
  <c r="H353" i="2"/>
  <c r="H349" i="2"/>
  <c r="H345" i="2"/>
  <c r="H341" i="2"/>
  <c r="H337" i="2"/>
  <c r="H333" i="2"/>
  <c r="H329" i="2"/>
  <c r="H325" i="2"/>
  <c r="H321" i="2"/>
  <c r="H317" i="2"/>
  <c r="H313" i="2"/>
  <c r="H309" i="2"/>
  <c r="H305" i="2"/>
  <c r="H301" i="2"/>
  <c r="H297" i="2"/>
  <c r="H293" i="2"/>
  <c r="H289" i="2"/>
  <c r="H285" i="2"/>
  <c r="H281" i="2"/>
  <c r="H277" i="2"/>
  <c r="H273" i="2"/>
  <c r="H269" i="2"/>
  <c r="H265" i="2"/>
  <c r="H261" i="2"/>
  <c r="H257" i="2"/>
  <c r="H253" i="2"/>
  <c r="H249" i="2"/>
  <c r="H245" i="2"/>
  <c r="H241" i="2"/>
  <c r="H237" i="2"/>
  <c r="H233" i="2"/>
  <c r="H229" i="2"/>
  <c r="H225" i="2"/>
  <c r="H221" i="2"/>
  <c r="H217" i="2"/>
  <c r="H213" i="2"/>
  <c r="H209" i="2"/>
  <c r="H205" i="2"/>
  <c r="H201" i="2"/>
  <c r="H197" i="2"/>
  <c r="H193" i="2"/>
  <c r="H189" i="2"/>
  <c r="H185" i="2"/>
  <c r="H181" i="2"/>
  <c r="H177" i="2"/>
  <c r="H173" i="2"/>
  <c r="H168" i="2"/>
  <c r="H160" i="2"/>
  <c r="H152" i="2"/>
  <c r="H144" i="2"/>
  <c r="H136" i="2"/>
  <c r="H128" i="2"/>
  <c r="H120" i="2"/>
  <c r="H112" i="2"/>
  <c r="H104" i="2"/>
  <c r="H96" i="2"/>
  <c r="H88" i="2"/>
  <c r="H80" i="2"/>
  <c r="H72" i="2"/>
  <c r="H64" i="2"/>
  <c r="H56" i="2"/>
  <c r="H48" i="2"/>
  <c r="H40" i="2"/>
  <c r="H32" i="2"/>
  <c r="H214" i="2"/>
  <c r="H210" i="2"/>
  <c r="H206" i="2"/>
  <c r="H202" i="2"/>
  <c r="H198" i="2"/>
  <c r="H194" i="2"/>
  <c r="H190" i="2"/>
  <c r="H186" i="2"/>
  <c r="H182" i="2"/>
  <c r="H178" i="2"/>
  <c r="H174" i="2"/>
  <c r="H170" i="2"/>
  <c r="H162" i="2"/>
  <c r="H154" i="2"/>
  <c r="H146" i="2"/>
  <c r="H138" i="2"/>
  <c r="H130" i="2"/>
  <c r="H122" i="2"/>
  <c r="H114" i="2"/>
  <c r="H106" i="2"/>
  <c r="H98" i="2"/>
  <c r="H90" i="2"/>
  <c r="H82" i="2"/>
  <c r="H74" i="2"/>
  <c r="H66" i="2"/>
  <c r="H58" i="2"/>
  <c r="H50" i="2"/>
  <c r="H42" i="2"/>
  <c r="H34" i="2"/>
  <c r="H167" i="2"/>
  <c r="H163" i="2"/>
  <c r="H159" i="2"/>
  <c r="H155" i="2"/>
  <c r="H151" i="2"/>
  <c r="H147" i="2"/>
  <c r="H143" i="2"/>
  <c r="H139" i="2"/>
  <c r="H135" i="2"/>
  <c r="H131" i="2"/>
  <c r="H127" i="2"/>
  <c r="H123" i="2"/>
  <c r="H119" i="2"/>
  <c r="H115" i="2"/>
  <c r="H111" i="2"/>
  <c r="H107" i="2"/>
  <c r="H103" i="2"/>
  <c r="H99" i="2"/>
  <c r="H95" i="2"/>
  <c r="H91" i="2"/>
  <c r="H87" i="2"/>
  <c r="H83" i="2"/>
  <c r="H79" i="2"/>
  <c r="H75" i="2"/>
  <c r="H71" i="2"/>
  <c r="H67" i="2"/>
  <c r="H63" i="2"/>
  <c r="H59" i="2"/>
  <c r="H55" i="2"/>
  <c r="H51" i="2"/>
  <c r="H47" i="2"/>
  <c r="H43" i="2"/>
  <c r="H39" i="2"/>
  <c r="H35" i="2"/>
  <c r="H31" i="2"/>
  <c r="H4998" i="2"/>
  <c r="H4994" i="2"/>
  <c r="H4990" i="2"/>
  <c r="H4986" i="2"/>
  <c r="H4982" i="2"/>
  <c r="H4978" i="2"/>
  <c r="H4974" i="2"/>
  <c r="H4970" i="2"/>
  <c r="H4966" i="2"/>
  <c r="H4962" i="2"/>
  <c r="H4958" i="2"/>
  <c r="H4954" i="2"/>
  <c r="H4950" i="2"/>
  <c r="H4946" i="2"/>
  <c r="H4942" i="2"/>
  <c r="H4938" i="2"/>
  <c r="H4934" i="2"/>
  <c r="H4930" i="2"/>
  <c r="H4926" i="2"/>
  <c r="H4922" i="2"/>
  <c r="H4918" i="2"/>
  <c r="H4914" i="2"/>
  <c r="H4910" i="2"/>
  <c r="H4906" i="2"/>
  <c r="H4901" i="2"/>
  <c r="H4893" i="2"/>
  <c r="H4885" i="2"/>
  <c r="H4877" i="2"/>
  <c r="H4869" i="2"/>
  <c r="H4861" i="2"/>
  <c r="H4853" i="2"/>
  <c r="H4845" i="2"/>
  <c r="H4837" i="2"/>
  <c r="H4829" i="2"/>
  <c r="H4821" i="2"/>
  <c r="H4813" i="2"/>
  <c r="H4805" i="2"/>
  <c r="H4797" i="2"/>
  <c r="H4789" i="2"/>
  <c r="H4781" i="2"/>
  <c r="H4773" i="2"/>
  <c r="H4765" i="2"/>
  <c r="H4757" i="2"/>
  <c r="H4749" i="2"/>
  <c r="H4741" i="2"/>
  <c r="H4733" i="2"/>
  <c r="H4725" i="2"/>
  <c r="H4717" i="2"/>
  <c r="H4709" i="2"/>
  <c r="H4701" i="2"/>
  <c r="H4693" i="2"/>
  <c r="H4685" i="2"/>
  <c r="H4677" i="2"/>
  <c r="H4669" i="2"/>
  <c r="H4661" i="2"/>
  <c r="H4997" i="2"/>
  <c r="H4993" i="2"/>
  <c r="H4989" i="2"/>
  <c r="H4985" i="2"/>
  <c r="H4981" i="2"/>
  <c r="H4977" i="2"/>
  <c r="H4973" i="2"/>
  <c r="H4969" i="2"/>
  <c r="H4965" i="2"/>
  <c r="H4961" i="2"/>
  <c r="H4957" i="2"/>
  <c r="H4953" i="2"/>
  <c r="H4949" i="2"/>
  <c r="H4945" i="2"/>
  <c r="H4941" i="2"/>
  <c r="H4937" i="2"/>
  <c r="H4933" i="2"/>
  <c r="H4929" i="2"/>
  <c r="H4925" i="2"/>
  <c r="H4921" i="2"/>
  <c r="H4917" i="2"/>
  <c r="H4913" i="2"/>
  <c r="H4909" i="2"/>
  <c r="H4905" i="2"/>
  <c r="H4899" i="2"/>
  <c r="H4891" i="2"/>
  <c r="H4883" i="2"/>
  <c r="H4875" i="2"/>
  <c r="H4867" i="2"/>
  <c r="H4859" i="2"/>
  <c r="H4851" i="2"/>
  <c r="H4843" i="2"/>
  <c r="H4835" i="2"/>
  <c r="H4827" i="2"/>
  <c r="H4819" i="2"/>
  <c r="H4811" i="2"/>
  <c r="H4803" i="2"/>
  <c r="H4795" i="2"/>
  <c r="H4787" i="2"/>
  <c r="H4779" i="2"/>
  <c r="H4771" i="2"/>
  <c r="H4763" i="2"/>
  <c r="H4755" i="2"/>
  <c r="H4747" i="2"/>
  <c r="H4739" i="2"/>
  <c r="H4731" i="2"/>
  <c r="H4723" i="2"/>
  <c r="H4715" i="2"/>
  <c r="H4707" i="2"/>
  <c r="H4699" i="2"/>
  <c r="H4691" i="2"/>
  <c r="H4683" i="2"/>
  <c r="H4675" i="2"/>
  <c r="H4667" i="2"/>
  <c r="H4659" i="2"/>
  <c r="H4900" i="2"/>
  <c r="H4896" i="2"/>
  <c r="H4892" i="2"/>
  <c r="H4888" i="2"/>
  <c r="H4884" i="2"/>
  <c r="H4880" i="2"/>
  <c r="H4876" i="2"/>
  <c r="H4872" i="2"/>
  <c r="H4868" i="2"/>
  <c r="H4864" i="2"/>
  <c r="H4860" i="2"/>
  <c r="H4856" i="2"/>
  <c r="H4852" i="2"/>
  <c r="H4848" i="2"/>
  <c r="H4844" i="2"/>
  <c r="H4840" i="2"/>
  <c r="H4836" i="2"/>
  <c r="H4832" i="2"/>
  <c r="H4828" i="2"/>
  <c r="H4824" i="2"/>
  <c r="H4820" i="2"/>
  <c r="H4816" i="2"/>
  <c r="H4812" i="2"/>
  <c r="H4808" i="2"/>
  <c r="H4804" i="2"/>
  <c r="H4800" i="2"/>
  <c r="H4796" i="2"/>
  <c r="H4792" i="2"/>
  <c r="H4788" i="2"/>
  <c r="H4784" i="2"/>
  <c r="H4780" i="2"/>
  <c r="H4776" i="2"/>
  <c r="H4772" i="2"/>
  <c r="H4768" i="2"/>
  <c r="H4764" i="2"/>
  <c r="H4760" i="2"/>
  <c r="H4756" i="2"/>
  <c r="H4752" i="2"/>
  <c r="H4748" i="2"/>
  <c r="H4744" i="2"/>
  <c r="H4740" i="2"/>
  <c r="H4736" i="2"/>
  <c r="H4732" i="2"/>
  <c r="H4728" i="2"/>
  <c r="H4724" i="2"/>
  <c r="H4720" i="2"/>
  <c r="H4716" i="2"/>
  <c r="H4712" i="2"/>
  <c r="H4708" i="2"/>
  <c r="H4704" i="2"/>
  <c r="H4700" i="2"/>
  <c r="H4696" i="2"/>
  <c r="H4692" i="2"/>
  <c r="H4688" i="2"/>
  <c r="H4684" i="2"/>
  <c r="H4680" i="2"/>
  <c r="H4676" i="2"/>
  <c r="H4672" i="2"/>
  <c r="H4668" i="2"/>
  <c r="H4664" i="2"/>
  <c r="H4660" i="2"/>
  <c r="H4656" i="2"/>
  <c r="H4652" i="2"/>
  <c r="H4648" i="2"/>
  <c r="H4644" i="2"/>
  <c r="H4640" i="2"/>
  <c r="H4636" i="2"/>
  <c r="H4632" i="2"/>
  <c r="H4628" i="2"/>
  <c r="H4624" i="2"/>
  <c r="H4620" i="2"/>
  <c r="H4616" i="2"/>
  <c r="H4612" i="2"/>
  <c r="H4608" i="2"/>
  <c r="H4604" i="2"/>
  <c r="H4600" i="2"/>
  <c r="H4596" i="2"/>
  <c r="H4592" i="2"/>
  <c r="H4588" i="2"/>
  <c r="H4584" i="2"/>
  <c r="H4580" i="2"/>
  <c r="H4576" i="2"/>
  <c r="H4572" i="2"/>
  <c r="H4568" i="2"/>
  <c r="H4564" i="2"/>
  <c r="H4560" i="2"/>
  <c r="H4556" i="2"/>
  <c r="H4552" i="2"/>
  <c r="H4548" i="2"/>
  <c r="H4544" i="2"/>
  <c r="H4540" i="2"/>
  <c r="H4536" i="2"/>
  <c r="H4532" i="2"/>
  <c r="H4528" i="2"/>
  <c r="H4524" i="2"/>
  <c r="H4520" i="2"/>
  <c r="H4516" i="2"/>
  <c r="H4512" i="2"/>
  <c r="H4508" i="2"/>
  <c r="H4504" i="2"/>
  <c r="H4500" i="2"/>
  <c r="H4496" i="2"/>
  <c r="H4492" i="2"/>
  <c r="H4488" i="2"/>
  <c r="H4484" i="2"/>
  <c r="H4480" i="2"/>
  <c r="H4476" i="2"/>
  <c r="H4472" i="2"/>
  <c r="H4468" i="2"/>
  <c r="H4464" i="2"/>
  <c r="H4460" i="2"/>
  <c r="H4456" i="2"/>
  <c r="H4452" i="2"/>
  <c r="H4448" i="2"/>
  <c r="H4444" i="2"/>
  <c r="H4440" i="2"/>
  <c r="H4436" i="2"/>
  <c r="H4432" i="2"/>
  <c r="H4428" i="2"/>
  <c r="H4424" i="2"/>
  <c r="H4420" i="2"/>
  <c r="H4416" i="2"/>
  <c r="H4412" i="2"/>
  <c r="H4408" i="2"/>
  <c r="H4404" i="2"/>
  <c r="H4400" i="2"/>
  <c r="H4396" i="2"/>
  <c r="H4392" i="2"/>
  <c r="H4388" i="2"/>
  <c r="H4384" i="2"/>
  <c r="H4380" i="2"/>
  <c r="H4376" i="2"/>
  <c r="H4372" i="2"/>
  <c r="H4368" i="2"/>
  <c r="H4364" i="2"/>
  <c r="H4360" i="2"/>
  <c r="H4356" i="2"/>
  <c r="H4352" i="2"/>
  <c r="H4348" i="2"/>
  <c r="H4344" i="2"/>
  <c r="H4340" i="2"/>
  <c r="H4336" i="2"/>
  <c r="H4332" i="2"/>
  <c r="H4328" i="2"/>
  <c r="H4324" i="2"/>
  <c r="H4320" i="2"/>
  <c r="H4316" i="2"/>
  <c r="H4312" i="2"/>
  <c r="H4308" i="2"/>
  <c r="H4304" i="2"/>
  <c r="H4300" i="2"/>
  <c r="H4296" i="2"/>
  <c r="H4292" i="2"/>
  <c r="H4288" i="2"/>
  <c r="H4284" i="2"/>
  <c r="H4280" i="2"/>
  <c r="H4276" i="2"/>
  <c r="H4272" i="2"/>
  <c r="H4268" i="2"/>
  <c r="H4264" i="2"/>
  <c r="H4260" i="2"/>
  <c r="H4256" i="2"/>
  <c r="H4252" i="2"/>
  <c r="H4248" i="2"/>
  <c r="H4244" i="2"/>
  <c r="H4240" i="2"/>
  <c r="H4236" i="2"/>
  <c r="H4232" i="2"/>
  <c r="H4228" i="2"/>
  <c r="H4224" i="2"/>
  <c r="H4220" i="2"/>
  <c r="H4216" i="2"/>
  <c r="H4212" i="2"/>
  <c r="H4208" i="2"/>
  <c r="H4204" i="2"/>
  <c r="H4200" i="2"/>
  <c r="H4196" i="2"/>
  <c r="H4192" i="2"/>
  <c r="H4188" i="2"/>
  <c r="H4184" i="2"/>
  <c r="H4180" i="2"/>
  <c r="H4176" i="2"/>
  <c r="H4172" i="2"/>
  <c r="H4168" i="2"/>
  <c r="H4164" i="2"/>
  <c r="H4160" i="2"/>
  <c r="H4156" i="2"/>
  <c r="H4152" i="2"/>
  <c r="H4148" i="2"/>
  <c r="H4144" i="2"/>
  <c r="H4140" i="2"/>
  <c r="H4136" i="2"/>
  <c r="H4132" i="2"/>
  <c r="H4128" i="2"/>
  <c r="H4124" i="2"/>
  <c r="H4120" i="2"/>
  <c r="H4116" i="2"/>
  <c r="H4112" i="2"/>
  <c r="H4108" i="2"/>
  <c r="H4104" i="2"/>
  <c r="H4100" i="2"/>
  <c r="H4096" i="2"/>
  <c r="H4092" i="2"/>
  <c r="H4088" i="2"/>
  <c r="H4084" i="2"/>
  <c r="H4080" i="2"/>
  <c r="H4076" i="2"/>
  <c r="H4072" i="2"/>
  <c r="H4068" i="2"/>
  <c r="H4064" i="2"/>
  <c r="H4060" i="2"/>
  <c r="H4056" i="2"/>
  <c r="H4052" i="2"/>
  <c r="H4048" i="2"/>
  <c r="H4044" i="2"/>
  <c r="H4040" i="2"/>
  <c r="H4036" i="2"/>
  <c r="H4032" i="2"/>
  <c r="H4028" i="2"/>
  <c r="H4024" i="2"/>
  <c r="H4020" i="2"/>
  <c r="H4016" i="2"/>
  <c r="H4012" i="2"/>
  <c r="H4008" i="2"/>
  <c r="H4004" i="2"/>
  <c r="H4000" i="2"/>
  <c r="H3996" i="2"/>
  <c r="H3992" i="2"/>
  <c r="H3988" i="2"/>
  <c r="H3984" i="2"/>
  <c r="H3980" i="2"/>
  <c r="H3976" i="2"/>
  <c r="H3972" i="2"/>
  <c r="H3968" i="2"/>
  <c r="H3964" i="2"/>
  <c r="H3960" i="2"/>
  <c r="H3956" i="2"/>
  <c r="H3952" i="2"/>
  <c r="H3948" i="2"/>
  <c r="H3944" i="2"/>
  <c r="H3940" i="2"/>
  <c r="H3936" i="2"/>
  <c r="H3932" i="2"/>
  <c r="H3928" i="2"/>
  <c r="H3924" i="2"/>
  <c r="H3920" i="2"/>
  <c r="H3916" i="2"/>
  <c r="H3912" i="2"/>
  <c r="H3908" i="2"/>
  <c r="H3904" i="2"/>
  <c r="H3900" i="2"/>
  <c r="H3896" i="2"/>
  <c r="H3892" i="2"/>
  <c r="H3888" i="2"/>
  <c r="H3884" i="2"/>
  <c r="H3880" i="2"/>
  <c r="H3876" i="2"/>
  <c r="H3872" i="2"/>
  <c r="H3868" i="2"/>
  <c r="H3864" i="2"/>
  <c r="H3860" i="2"/>
  <c r="H3856" i="2"/>
  <c r="H3852" i="2"/>
  <c r="H3848" i="2"/>
  <c r="H3844" i="2"/>
  <c r="H3840" i="2"/>
  <c r="H3836" i="2"/>
  <c r="H3832" i="2"/>
  <c r="H3828" i="2"/>
  <c r="H3824" i="2"/>
  <c r="H3820" i="2"/>
  <c r="H3816" i="2"/>
  <c r="H3812" i="2"/>
  <c r="H3808" i="2"/>
  <c r="H3804" i="2"/>
  <c r="H3800" i="2"/>
  <c r="H3796" i="2"/>
  <c r="H3792" i="2"/>
  <c r="H3788" i="2"/>
  <c r="H3784" i="2"/>
  <c r="H3780" i="2"/>
  <c r="H3776" i="2"/>
  <c r="H3772" i="2"/>
  <c r="H3768" i="2"/>
  <c r="H3764" i="2"/>
  <c r="H3760" i="2"/>
  <c r="H3756" i="2"/>
  <c r="H3752" i="2"/>
  <c r="H3748" i="2"/>
  <c r="H3744" i="2"/>
  <c r="H3740" i="2"/>
  <c r="H3736" i="2"/>
  <c r="H3732" i="2"/>
  <c r="H3728" i="2"/>
  <c r="H3724" i="2"/>
  <c r="H3720" i="2"/>
  <c r="H3716" i="2"/>
  <c r="H3712" i="2"/>
  <c r="H3708" i="2"/>
  <c r="H3704" i="2"/>
  <c r="H3700" i="2"/>
  <c r="H3696" i="2"/>
  <c r="H3692" i="2"/>
  <c r="H3688" i="2"/>
  <c r="H3684" i="2"/>
  <c r="H3680" i="2"/>
  <c r="H3676" i="2"/>
  <c r="H3672" i="2"/>
  <c r="H3668" i="2"/>
  <c r="H3664" i="2"/>
  <c r="H3660" i="2"/>
  <c r="H3656" i="2"/>
  <c r="H3652" i="2"/>
  <c r="H3648" i="2"/>
  <c r="H3644" i="2"/>
  <c r="H3640" i="2"/>
  <c r="H3636" i="2"/>
  <c r="H3632" i="2"/>
  <c r="H3628" i="2"/>
  <c r="H3624" i="2"/>
  <c r="H3620" i="2"/>
  <c r="H3616" i="2"/>
  <c r="H3612" i="2"/>
  <c r="H3608" i="2"/>
  <c r="H3604" i="2"/>
  <c r="H3600" i="2"/>
  <c r="H3596" i="2"/>
  <c r="H3592" i="2"/>
  <c r="H3588" i="2"/>
  <c r="H3584" i="2"/>
  <c r="H3580" i="2"/>
  <c r="H3576" i="2"/>
  <c r="H3572" i="2"/>
  <c r="H3568" i="2"/>
  <c r="H3564" i="2"/>
  <c r="H3560" i="2"/>
  <c r="H3556" i="2"/>
  <c r="H3552" i="2"/>
  <c r="H3548" i="2"/>
  <c r="H3544" i="2"/>
  <c r="H3540" i="2"/>
  <c r="H3536" i="2"/>
  <c r="H3532" i="2"/>
  <c r="H3528" i="2"/>
  <c r="H3524" i="2"/>
  <c r="H3520" i="2"/>
  <c r="H3516" i="2"/>
  <c r="H3512" i="2"/>
  <c r="H3508" i="2"/>
  <c r="H3504" i="2"/>
  <c r="H3500" i="2"/>
  <c r="H3496" i="2"/>
  <c r="H3492" i="2"/>
  <c r="H3488" i="2"/>
  <c r="H3484" i="2"/>
  <c r="H3480" i="2"/>
  <c r="H3476" i="2"/>
  <c r="H3472" i="2"/>
  <c r="H3468" i="2"/>
  <c r="H3464" i="2"/>
  <c r="H3460" i="2"/>
  <c r="H3456" i="2"/>
  <c r="H3452" i="2"/>
  <c r="H3448" i="2"/>
  <c r="H3444" i="2"/>
  <c r="H3440" i="2"/>
  <c r="H3436" i="2"/>
  <c r="H3432" i="2"/>
  <c r="H3428" i="2"/>
  <c r="H3424" i="2"/>
  <c r="H3420" i="2"/>
  <c r="H3416" i="2"/>
  <c r="H3412" i="2"/>
  <c r="H3408" i="2"/>
  <c r="H3404" i="2"/>
  <c r="H3400" i="2"/>
  <c r="H3393" i="2"/>
  <c r="H3385" i="2"/>
  <c r="H3377" i="2"/>
  <c r="H3369" i="2"/>
  <c r="H3361" i="2"/>
  <c r="H3353" i="2"/>
  <c r="H3345" i="2"/>
  <c r="H3337" i="2"/>
  <c r="H3329" i="2"/>
  <c r="H3321" i="2"/>
  <c r="H3313" i="2"/>
  <c r="H3305" i="2"/>
  <c r="H3297" i="2"/>
  <c r="H3289" i="2"/>
  <c r="H3281" i="2"/>
  <c r="H3273" i="2"/>
  <c r="H3265" i="2"/>
  <c r="H3257" i="2"/>
  <c r="H3249" i="2"/>
  <c r="H3241" i="2"/>
  <c r="H3233" i="2"/>
  <c r="H3225" i="2"/>
  <c r="H3217" i="2"/>
  <c r="H3209" i="2"/>
  <c r="H3201" i="2"/>
  <c r="H3193" i="2"/>
  <c r="H4655" i="2"/>
  <c r="H4651" i="2"/>
  <c r="H4647" i="2"/>
  <c r="H4643" i="2"/>
  <c r="H4639" i="2"/>
  <c r="H4635" i="2"/>
  <c r="H4631" i="2"/>
  <c r="H4627" i="2"/>
  <c r="H4623" i="2"/>
  <c r="H4619" i="2"/>
  <c r="H4615" i="2"/>
  <c r="H4611" i="2"/>
  <c r="H4607" i="2"/>
  <c r="H4603" i="2"/>
  <c r="H4599" i="2"/>
  <c r="H4595" i="2"/>
  <c r="H4591" i="2"/>
  <c r="H4587" i="2"/>
  <c r="H4583" i="2"/>
  <c r="H4579" i="2"/>
  <c r="H4575" i="2"/>
  <c r="H4571" i="2"/>
  <c r="H4567" i="2"/>
  <c r="H4563" i="2"/>
  <c r="H4559" i="2"/>
  <c r="H4555" i="2"/>
  <c r="H4551" i="2"/>
  <c r="H4547" i="2"/>
  <c r="H4543" i="2"/>
  <c r="H4539" i="2"/>
  <c r="H4535" i="2"/>
  <c r="H4531" i="2"/>
  <c r="H4527" i="2"/>
  <c r="H4523" i="2"/>
  <c r="H4519" i="2"/>
  <c r="H4515" i="2"/>
  <c r="H4511" i="2"/>
  <c r="H4507" i="2"/>
  <c r="H4503" i="2"/>
  <c r="H4499" i="2"/>
  <c r="H4495" i="2"/>
  <c r="H4491" i="2"/>
  <c r="H4487" i="2"/>
  <c r="H4483" i="2"/>
  <c r="H4479" i="2"/>
  <c r="H4475" i="2"/>
  <c r="H4471" i="2"/>
  <c r="H4467" i="2"/>
  <c r="H4463" i="2"/>
  <c r="H4459" i="2"/>
  <c r="H4455" i="2"/>
  <c r="H4451" i="2"/>
  <c r="H4447" i="2"/>
  <c r="H4443" i="2"/>
  <c r="H4439" i="2"/>
  <c r="H4435" i="2"/>
  <c r="H4431" i="2"/>
  <c r="H4427" i="2"/>
  <c r="H4423" i="2"/>
  <c r="H4419" i="2"/>
  <c r="H4415" i="2"/>
  <c r="H4411" i="2"/>
  <c r="H4407" i="2"/>
  <c r="H4403" i="2"/>
  <c r="H4399" i="2"/>
  <c r="H4395" i="2"/>
  <c r="H4391" i="2"/>
  <c r="H4387" i="2"/>
  <c r="H4383" i="2"/>
  <c r="H4379" i="2"/>
  <c r="H4375" i="2"/>
  <c r="H4371" i="2"/>
  <c r="H4367" i="2"/>
  <c r="H4363" i="2"/>
  <c r="H4359" i="2"/>
  <c r="H4355" i="2"/>
  <c r="H4351" i="2"/>
  <c r="H4347" i="2"/>
  <c r="H4343" i="2"/>
  <c r="H4339" i="2"/>
  <c r="H4335" i="2"/>
  <c r="H4331" i="2"/>
  <c r="H4327" i="2"/>
  <c r="H4323" i="2"/>
  <c r="H4319" i="2"/>
  <c r="H4315" i="2"/>
  <c r="H4311" i="2"/>
  <c r="H4307" i="2"/>
  <c r="H4303" i="2"/>
  <c r="H4299" i="2"/>
  <c r="H4295" i="2"/>
  <c r="H4291" i="2"/>
  <c r="H4287" i="2"/>
  <c r="H4283" i="2"/>
  <c r="H4279" i="2"/>
  <c r="H4275" i="2"/>
  <c r="H4271" i="2"/>
  <c r="H4267" i="2"/>
  <c r="H4263" i="2"/>
  <c r="H4259" i="2"/>
  <c r="H4255" i="2"/>
  <c r="H4251" i="2"/>
  <c r="H4247" i="2"/>
  <c r="H4243" i="2"/>
  <c r="H4239" i="2"/>
  <c r="H4235" i="2"/>
  <c r="H4231" i="2"/>
  <c r="H4227" i="2"/>
  <c r="H4223" i="2"/>
  <c r="H4219" i="2"/>
  <c r="H4215" i="2"/>
  <c r="H4211" i="2"/>
  <c r="H4207" i="2"/>
  <c r="H4203" i="2"/>
  <c r="H4199" i="2"/>
  <c r="H4195" i="2"/>
  <c r="H4191" i="2"/>
  <c r="H4187" i="2"/>
  <c r="H4183" i="2"/>
  <c r="H4179" i="2"/>
  <c r="H4175" i="2"/>
  <c r="H4171" i="2"/>
  <c r="H4167" i="2"/>
  <c r="H4163" i="2"/>
  <c r="H4159" i="2"/>
  <c r="H4155" i="2"/>
  <c r="H4151" i="2"/>
  <c r="H4147" i="2"/>
  <c r="H4143" i="2"/>
  <c r="H4139" i="2"/>
  <c r="H4135" i="2"/>
  <c r="H4131" i="2"/>
  <c r="H4127" i="2"/>
  <c r="H4123" i="2"/>
  <c r="H4119" i="2"/>
  <c r="H4115" i="2"/>
  <c r="H4111" i="2"/>
  <c r="H4107" i="2"/>
  <c r="H4103" i="2"/>
  <c r="H4099" i="2"/>
  <c r="H4095" i="2"/>
  <c r="H4091" i="2"/>
  <c r="H4087" i="2"/>
  <c r="H4083" i="2"/>
  <c r="H4079" i="2"/>
  <c r="H4075" i="2"/>
  <c r="H4071" i="2"/>
  <c r="H4067" i="2"/>
  <c r="H4063" i="2"/>
  <c r="H4059" i="2"/>
  <c r="H4055" i="2"/>
  <c r="H4051" i="2"/>
  <c r="H4047" i="2"/>
  <c r="H4043" i="2"/>
  <c r="H4039" i="2"/>
  <c r="H4035" i="2"/>
  <c r="H4031" i="2"/>
  <c r="H4027" i="2"/>
  <c r="H4023" i="2"/>
  <c r="H4019" i="2"/>
  <c r="H4015" i="2"/>
  <c r="H4011" i="2"/>
  <c r="H4007" i="2"/>
  <c r="H4003" i="2"/>
  <c r="H3999" i="2"/>
  <c r="H3995" i="2"/>
  <c r="H3991" i="2"/>
  <c r="H3987" i="2"/>
  <c r="H3983" i="2"/>
  <c r="H3979" i="2"/>
  <c r="H3975" i="2"/>
  <c r="H3971" i="2"/>
  <c r="H3967" i="2"/>
  <c r="H3963" i="2"/>
  <c r="H3959" i="2"/>
  <c r="H3955" i="2"/>
  <c r="H3951" i="2"/>
  <c r="H3947" i="2"/>
  <c r="H3943" i="2"/>
  <c r="H3939" i="2"/>
  <c r="H3935" i="2"/>
  <c r="H3931" i="2"/>
  <c r="H3927" i="2"/>
  <c r="H3923" i="2"/>
  <c r="H3919" i="2"/>
  <c r="H3915" i="2"/>
  <c r="H3911" i="2"/>
  <c r="H3907" i="2"/>
  <c r="H3903" i="2"/>
  <c r="H3899" i="2"/>
  <c r="H3895" i="2"/>
  <c r="H3891" i="2"/>
  <c r="H3887" i="2"/>
  <c r="H3883" i="2"/>
  <c r="H3879" i="2"/>
  <c r="H3875" i="2"/>
  <c r="H3871" i="2"/>
  <c r="H3867" i="2"/>
  <c r="H3863" i="2"/>
  <c r="H3859" i="2"/>
  <c r="H3855" i="2"/>
  <c r="H3851" i="2"/>
  <c r="H3847" i="2"/>
  <c r="H3843" i="2"/>
  <c r="H3839" i="2"/>
  <c r="H3835" i="2"/>
  <c r="H3831" i="2"/>
  <c r="H3827" i="2"/>
  <c r="H3823" i="2"/>
  <c r="H3819" i="2"/>
  <c r="H3815" i="2"/>
  <c r="H3811" i="2"/>
  <c r="H3807" i="2"/>
  <c r="H3803" i="2"/>
  <c r="H3799" i="2"/>
  <c r="H3795" i="2"/>
  <c r="H3791" i="2"/>
  <c r="H3787" i="2"/>
  <c r="H3783" i="2"/>
  <c r="H3779" i="2"/>
  <c r="H3775" i="2"/>
  <c r="H3771" i="2"/>
  <c r="H3767" i="2"/>
  <c r="H3763" i="2"/>
  <c r="H3759" i="2"/>
  <c r="H3755" i="2"/>
  <c r="H3751" i="2"/>
  <c r="H3747" i="2"/>
  <c r="H3743" i="2"/>
  <c r="H3739" i="2"/>
  <c r="H3735" i="2"/>
  <c r="H3731" i="2"/>
  <c r="H3727" i="2"/>
  <c r="H3723" i="2"/>
  <c r="H3719" i="2"/>
  <c r="H3715" i="2"/>
  <c r="H3711" i="2"/>
  <c r="H3707" i="2"/>
  <c r="H3703" i="2"/>
  <c r="H3699" i="2"/>
  <c r="H3695" i="2"/>
  <c r="H3691" i="2"/>
  <c r="H3687" i="2"/>
  <c r="H3683" i="2"/>
  <c r="H3679" i="2"/>
  <c r="H3675" i="2"/>
  <c r="H3671" i="2"/>
  <c r="H3667" i="2"/>
  <c r="H3663" i="2"/>
  <c r="H3659" i="2"/>
  <c r="H3655" i="2"/>
  <c r="H3651" i="2"/>
  <c r="H3647" i="2"/>
  <c r="H3643" i="2"/>
  <c r="H3639" i="2"/>
  <c r="H3635" i="2"/>
  <c r="H3631" i="2"/>
  <c r="H3627" i="2"/>
  <c r="H3623" i="2"/>
  <c r="H3619" i="2"/>
  <c r="H3615" i="2"/>
  <c r="H3611" i="2"/>
  <c r="H3607" i="2"/>
  <c r="H3603" i="2"/>
  <c r="H3599" i="2"/>
  <c r="H3595" i="2"/>
  <c r="H3591" i="2"/>
  <c r="H3587" i="2"/>
  <c r="H3583" i="2"/>
  <c r="H3579" i="2"/>
  <c r="H3575" i="2"/>
  <c r="H3571" i="2"/>
  <c r="H3567" i="2"/>
  <c r="H3563" i="2"/>
  <c r="H3559" i="2"/>
  <c r="H3555" i="2"/>
  <c r="H3551" i="2"/>
  <c r="H3547" i="2"/>
  <c r="H3543" i="2"/>
  <c r="H3539" i="2"/>
  <c r="H3535" i="2"/>
  <c r="H3531" i="2"/>
  <c r="H3527" i="2"/>
  <c r="H3523" i="2"/>
  <c r="H3519" i="2"/>
  <c r="H3515" i="2"/>
  <c r="H3511" i="2"/>
  <c r="H3507" i="2"/>
  <c r="H3503" i="2"/>
  <c r="H3499" i="2"/>
  <c r="H3495" i="2"/>
  <c r="H3491" i="2"/>
  <c r="H3487" i="2"/>
  <c r="H3483" i="2"/>
  <c r="H3479" i="2"/>
  <c r="H3475" i="2"/>
  <c r="H3471" i="2"/>
  <c r="H3467" i="2"/>
  <c r="H3463" i="2"/>
  <c r="H3459" i="2"/>
  <c r="H3455" i="2"/>
  <c r="H3451" i="2"/>
  <c r="H3447" i="2"/>
  <c r="H3443" i="2"/>
  <c r="H3439" i="2"/>
  <c r="H3435" i="2"/>
  <c r="H3431" i="2"/>
  <c r="H3427" i="2"/>
  <c r="H3423" i="2"/>
  <c r="H3419" i="2"/>
  <c r="H3415" i="2"/>
  <c r="H3411" i="2"/>
  <c r="H3407" i="2"/>
  <c r="H3403" i="2"/>
  <c r="H3399" i="2"/>
  <c r="H3391" i="2"/>
  <c r="H3383" i="2"/>
  <c r="H3375" i="2"/>
  <c r="H3367" i="2"/>
  <c r="H3359" i="2"/>
  <c r="H3351" i="2"/>
  <c r="H3343" i="2"/>
  <c r="H3335" i="2"/>
  <c r="H3327" i="2"/>
  <c r="H3319" i="2"/>
  <c r="H3311" i="2"/>
  <c r="H3303" i="2"/>
  <c r="H3295" i="2"/>
  <c r="H3287" i="2"/>
  <c r="H3279" i="2"/>
  <c r="H3271" i="2"/>
  <c r="H3263" i="2"/>
  <c r="H3255" i="2"/>
  <c r="H3247" i="2"/>
  <c r="H3239" i="2"/>
  <c r="H3231" i="2"/>
  <c r="H3223" i="2"/>
  <c r="H3215" i="2"/>
  <c r="H3207" i="2"/>
  <c r="H3199" i="2"/>
  <c r="H3191" i="2"/>
  <c r="H3396" i="2"/>
  <c r="H3392" i="2"/>
  <c r="H3388" i="2"/>
  <c r="H3384" i="2"/>
  <c r="H3380" i="2"/>
  <c r="H3376" i="2"/>
  <c r="H3372" i="2"/>
  <c r="H3368" i="2"/>
  <c r="H3364" i="2"/>
  <c r="H3360" i="2"/>
  <c r="H3356" i="2"/>
  <c r="H3352" i="2"/>
  <c r="H3348" i="2"/>
  <c r="H3344" i="2"/>
  <c r="H3340" i="2"/>
  <c r="H3336" i="2"/>
  <c r="H3332" i="2"/>
  <c r="H3328" i="2"/>
  <c r="H3324" i="2"/>
  <c r="H3320" i="2"/>
  <c r="H3316" i="2"/>
  <c r="H3312" i="2"/>
  <c r="H3308" i="2"/>
  <c r="H3304" i="2"/>
  <c r="H3300" i="2"/>
  <c r="H3296" i="2"/>
  <c r="H3292" i="2"/>
  <c r="H3288" i="2"/>
  <c r="H3284" i="2"/>
  <c r="H3280" i="2"/>
  <c r="H3276" i="2"/>
  <c r="H3272" i="2"/>
  <c r="H3268" i="2"/>
  <c r="H3264" i="2"/>
  <c r="H3260" i="2"/>
  <c r="H3256" i="2"/>
  <c r="H3252" i="2"/>
  <c r="H3248" i="2"/>
  <c r="H3244" i="2"/>
  <c r="H3240" i="2"/>
  <c r="H3236" i="2"/>
  <c r="H3232" i="2"/>
  <c r="H3228" i="2"/>
  <c r="H3224" i="2"/>
  <c r="H3220" i="2"/>
  <c r="H3216" i="2"/>
  <c r="H3212" i="2"/>
  <c r="H3208" i="2"/>
  <c r="H3204" i="2"/>
  <c r="H3200" i="2"/>
  <c r="H3196" i="2"/>
  <c r="H3192" i="2"/>
  <c r="H3188" i="2"/>
  <c r="H3184" i="2"/>
  <c r="H3180" i="2"/>
  <c r="H3176" i="2"/>
  <c r="H3172" i="2"/>
  <c r="H3168" i="2"/>
  <c r="H3164" i="2"/>
  <c r="H3160" i="2"/>
  <c r="H3156" i="2"/>
  <c r="H3152" i="2"/>
  <c r="H3148" i="2"/>
  <c r="H3144" i="2"/>
  <c r="H3140" i="2"/>
  <c r="H3136" i="2"/>
  <c r="H3132" i="2"/>
  <c r="H3128" i="2"/>
  <c r="H3124" i="2"/>
  <c r="H3120" i="2"/>
  <c r="H3116" i="2"/>
  <c r="H3112" i="2"/>
  <c r="H3108" i="2"/>
  <c r="H3104" i="2"/>
  <c r="H3100" i="2"/>
  <c r="H3096" i="2"/>
  <c r="H3092" i="2"/>
  <c r="H3088" i="2"/>
  <c r="H3084" i="2"/>
  <c r="H3080" i="2"/>
  <c r="H3076" i="2"/>
  <c r="H3072" i="2"/>
  <c r="H3068" i="2"/>
  <c r="H3064" i="2"/>
  <c r="H3060" i="2"/>
  <c r="H3056" i="2"/>
  <c r="H3052" i="2"/>
  <c r="H3048" i="2"/>
  <c r="H3044" i="2"/>
  <c r="H3040" i="2"/>
  <c r="H3036" i="2"/>
  <c r="H3032" i="2"/>
  <c r="H3028" i="2"/>
  <c r="H3024" i="2"/>
  <c r="H3020" i="2"/>
  <c r="H3016" i="2"/>
  <c r="H3012" i="2"/>
  <c r="H3008" i="2"/>
  <c r="H3004" i="2"/>
  <c r="H3000" i="2"/>
  <c r="H2996" i="2"/>
  <c r="H2992" i="2"/>
  <c r="H2988" i="2"/>
  <c r="H2984" i="2"/>
  <c r="H2980" i="2"/>
  <c r="H2976" i="2"/>
  <c r="H2972" i="2"/>
  <c r="H2968" i="2"/>
  <c r="H2964" i="2"/>
  <c r="H2960" i="2"/>
  <c r="H2956" i="2"/>
  <c r="H2952" i="2"/>
  <c r="H2948" i="2"/>
  <c r="H2944" i="2"/>
  <c r="H2940" i="2"/>
  <c r="H2936" i="2"/>
  <c r="H2932" i="2"/>
  <c r="H2928" i="2"/>
  <c r="H2924" i="2"/>
  <c r="H2920" i="2"/>
  <c r="H2916" i="2"/>
  <c r="H2912" i="2"/>
  <c r="H2908" i="2"/>
  <c r="H2904" i="2"/>
  <c r="H2900" i="2"/>
  <c r="H2896" i="2"/>
  <c r="H2892" i="2"/>
  <c r="H2888" i="2"/>
  <c r="H2884" i="2"/>
  <c r="H2880" i="2"/>
  <c r="H2876" i="2"/>
  <c r="H2872" i="2"/>
  <c r="H2868" i="2"/>
  <c r="H2864" i="2"/>
  <c r="H2860" i="2"/>
  <c r="H2856" i="2"/>
  <c r="H2852" i="2"/>
  <c r="H2848" i="2"/>
  <c r="H2844" i="2"/>
  <c r="H2840" i="2"/>
  <c r="H2836" i="2"/>
  <c r="H2832" i="2"/>
  <c r="H2828" i="2"/>
  <c r="H2824" i="2"/>
  <c r="H2820" i="2"/>
  <c r="H2816" i="2"/>
  <c r="H2812" i="2"/>
  <c r="H2808" i="2"/>
  <c r="H2804" i="2"/>
  <c r="H2800" i="2"/>
  <c r="H2796" i="2"/>
  <c r="H2792" i="2"/>
  <c r="H2788" i="2"/>
  <c r="H2784" i="2"/>
  <c r="H2780" i="2"/>
  <c r="H2776" i="2"/>
  <c r="H2772" i="2"/>
  <c r="H2768" i="2"/>
  <c r="H2764" i="2"/>
  <c r="H2760" i="2"/>
  <c r="H2756" i="2"/>
  <c r="H2752" i="2"/>
  <c r="H2748" i="2"/>
  <c r="H2744" i="2"/>
  <c r="H2740" i="2"/>
  <c r="H2736" i="2"/>
  <c r="H2732" i="2"/>
  <c r="H2728" i="2"/>
  <c r="H2724" i="2"/>
  <c r="H2720" i="2"/>
  <c r="H2716" i="2"/>
  <c r="H2712" i="2"/>
  <c r="H2708" i="2"/>
  <c r="H2704" i="2"/>
  <c r="H2700" i="2"/>
  <c r="H2696" i="2"/>
  <c r="H2692" i="2"/>
  <c r="H2688" i="2"/>
  <c r="H2684" i="2"/>
  <c r="H2680" i="2"/>
  <c r="H2676" i="2"/>
  <c r="H2672" i="2"/>
  <c r="H2668" i="2"/>
  <c r="H2664" i="2"/>
  <c r="H2660" i="2"/>
  <c r="H2656" i="2"/>
  <c r="H2652" i="2"/>
  <c r="H2648" i="2"/>
  <c r="H2644" i="2"/>
  <c r="H2640" i="2"/>
  <c r="H2636" i="2"/>
  <c r="H2632" i="2"/>
  <c r="H2628" i="2"/>
  <c r="H2624" i="2"/>
  <c r="H2620" i="2"/>
  <c r="H2616" i="2"/>
  <c r="H2612" i="2"/>
  <c r="H2608" i="2"/>
  <c r="H2604" i="2"/>
  <c r="H2600" i="2"/>
  <c r="H2596" i="2"/>
  <c r="H2592" i="2"/>
  <c r="H2588" i="2"/>
  <c r="H2584" i="2"/>
  <c r="H2580" i="2"/>
  <c r="H2576" i="2"/>
  <c r="H2572" i="2"/>
  <c r="H2568" i="2"/>
  <c r="H2564" i="2"/>
  <c r="H2560" i="2"/>
  <c r="H2556" i="2"/>
  <c r="H2552" i="2"/>
  <c r="H2548" i="2"/>
  <c r="H2544" i="2"/>
  <c r="H2540" i="2"/>
  <c r="H2536" i="2"/>
  <c r="H2532" i="2"/>
  <c r="H2528" i="2"/>
  <c r="H2524" i="2"/>
  <c r="H2520" i="2"/>
  <c r="H2516" i="2"/>
  <c r="H2512" i="2"/>
  <c r="H2508" i="2"/>
  <c r="H2504" i="2"/>
  <c r="H2500" i="2"/>
  <c r="H2496" i="2"/>
  <c r="H2492" i="2"/>
  <c r="H2488" i="2"/>
  <c r="H2484" i="2"/>
  <c r="H2480" i="2"/>
  <c r="H2476" i="2"/>
  <c r="H2472" i="2"/>
  <c r="H2468" i="2"/>
  <c r="H2464" i="2"/>
  <c r="H2460" i="2"/>
  <c r="H2456" i="2"/>
  <c r="H2452" i="2"/>
  <c r="H2448" i="2"/>
  <c r="H2444" i="2"/>
  <c r="H2440" i="2"/>
  <c r="H2436" i="2"/>
  <c r="H2432" i="2"/>
  <c r="H2428" i="2"/>
  <c r="H2424" i="2"/>
  <c r="H2420" i="2"/>
  <c r="H2416" i="2"/>
  <c r="H2412" i="2"/>
  <c r="H2408" i="2"/>
  <c r="H2404" i="2"/>
  <c r="H2400" i="2"/>
  <c r="H2396" i="2"/>
  <c r="H2392" i="2"/>
  <c r="H2388" i="2"/>
  <c r="H2384" i="2"/>
  <c r="H2380" i="2"/>
  <c r="H2376" i="2"/>
  <c r="H2372" i="2"/>
  <c r="H2368" i="2"/>
  <c r="H2364" i="2"/>
  <c r="H2360" i="2"/>
  <c r="H2356" i="2"/>
  <c r="H2352" i="2"/>
  <c r="H2348" i="2"/>
  <c r="H2344" i="2"/>
  <c r="H2340" i="2"/>
  <c r="H2336" i="2"/>
  <c r="H2332" i="2"/>
  <c r="H2328" i="2"/>
  <c r="H2324" i="2"/>
  <c r="H2320" i="2"/>
  <c r="H2316" i="2"/>
  <c r="H2312" i="2"/>
  <c r="H2308" i="2"/>
  <c r="H2304" i="2"/>
  <c r="H2300" i="2"/>
  <c r="H2296" i="2"/>
  <c r="H2292" i="2"/>
  <c r="H2288" i="2"/>
  <c r="H2284" i="2"/>
  <c r="H2280" i="2"/>
  <c r="H2276" i="2"/>
  <c r="H2272" i="2"/>
  <c r="H2268" i="2"/>
  <c r="H2264" i="2"/>
  <c r="H2260" i="2"/>
  <c r="H2256" i="2"/>
  <c r="H2252" i="2"/>
  <c r="H2248" i="2"/>
  <c r="H2244" i="2"/>
  <c r="H2240" i="2"/>
  <c r="H2236" i="2"/>
  <c r="H2232" i="2"/>
  <c r="H2228" i="2"/>
  <c r="H2224" i="2"/>
  <c r="H2220" i="2"/>
  <c r="H2216" i="2"/>
  <c r="H2212" i="2"/>
  <c r="H2208" i="2"/>
  <c r="H2204" i="2"/>
  <c r="H2200" i="2"/>
  <c r="H2196" i="2"/>
  <c r="H2192" i="2"/>
  <c r="H2188" i="2"/>
  <c r="H2184" i="2"/>
  <c r="H2180" i="2"/>
  <c r="H2172" i="2"/>
  <c r="H2164" i="2"/>
  <c r="H2156" i="2"/>
  <c r="H2148" i="2"/>
  <c r="H2140" i="2"/>
  <c r="H2132" i="2"/>
  <c r="H2124" i="2"/>
  <c r="H2116" i="2"/>
  <c r="H2108" i="2"/>
  <c r="H2100" i="2"/>
  <c r="H2092" i="2"/>
  <c r="H2084" i="2"/>
  <c r="H2076" i="2"/>
  <c r="H2068" i="2"/>
  <c r="H2060" i="2"/>
  <c r="H2052" i="2"/>
  <c r="H2044" i="2"/>
  <c r="H2036" i="2"/>
  <c r="H2028" i="2"/>
  <c r="H2020" i="2"/>
  <c r="H2012" i="2"/>
  <c r="H2004" i="2"/>
  <c r="H1996" i="2"/>
  <c r="H1988" i="2"/>
  <c r="H1980" i="2"/>
  <c r="H1972" i="2"/>
  <c r="H1964" i="2"/>
  <c r="H1956" i="2"/>
  <c r="H1948" i="2"/>
  <c r="H1940" i="2"/>
  <c r="H1932" i="2"/>
  <c r="H1924" i="2"/>
  <c r="H1916" i="2"/>
  <c r="H1908" i="2"/>
  <c r="H1900" i="2"/>
  <c r="H1892" i="2"/>
  <c r="H3187" i="2"/>
  <c r="H3183" i="2"/>
  <c r="H3179" i="2"/>
  <c r="H3175" i="2"/>
  <c r="H3171" i="2"/>
  <c r="H3167" i="2"/>
  <c r="H3163" i="2"/>
  <c r="H3159" i="2"/>
  <c r="H3155" i="2"/>
  <c r="H3151" i="2"/>
  <c r="H3147" i="2"/>
  <c r="H3143" i="2"/>
  <c r="H3139" i="2"/>
  <c r="H3135" i="2"/>
  <c r="H3131" i="2"/>
  <c r="H3127" i="2"/>
  <c r="H3123" i="2"/>
  <c r="H3119" i="2"/>
  <c r="H3115" i="2"/>
  <c r="H3111" i="2"/>
  <c r="H3107" i="2"/>
  <c r="H3103" i="2"/>
  <c r="H3099" i="2"/>
  <c r="H3095" i="2"/>
  <c r="H3091" i="2"/>
  <c r="H3087" i="2"/>
  <c r="H3083" i="2"/>
  <c r="H3079" i="2"/>
  <c r="H3075" i="2"/>
  <c r="H3071" i="2"/>
  <c r="H3067" i="2"/>
  <c r="H3063" i="2"/>
  <c r="H3059" i="2"/>
  <c r="H3055" i="2"/>
  <c r="H3051" i="2"/>
  <c r="H3047" i="2"/>
  <c r="H3043" i="2"/>
  <c r="H3039" i="2"/>
  <c r="H3035" i="2"/>
  <c r="H3031" i="2"/>
  <c r="H3027" i="2"/>
  <c r="H3023" i="2"/>
  <c r="H3019" i="2"/>
  <c r="H3015" i="2"/>
  <c r="H3011" i="2"/>
  <c r="H3007" i="2"/>
  <c r="H3003" i="2"/>
  <c r="H2999" i="2"/>
  <c r="H2995" i="2"/>
  <c r="H2991" i="2"/>
  <c r="H2987" i="2"/>
  <c r="H2983" i="2"/>
  <c r="H2979" i="2"/>
  <c r="H2975" i="2"/>
  <c r="H2971" i="2"/>
  <c r="H2967" i="2"/>
  <c r="H2963" i="2"/>
  <c r="H2959" i="2"/>
  <c r="H2955" i="2"/>
  <c r="H2951" i="2"/>
  <c r="H2947" i="2"/>
  <c r="H2943" i="2"/>
  <c r="H2939" i="2"/>
  <c r="H2935" i="2"/>
  <c r="H2931" i="2"/>
  <c r="H2927" i="2"/>
  <c r="H2923" i="2"/>
  <c r="H2919" i="2"/>
  <c r="H2915" i="2"/>
  <c r="H2911" i="2"/>
  <c r="H2907" i="2"/>
  <c r="H2903" i="2"/>
  <c r="H2899" i="2"/>
  <c r="H2895" i="2"/>
  <c r="H2891" i="2"/>
  <c r="H2887" i="2"/>
  <c r="H2883" i="2"/>
  <c r="H2879" i="2"/>
  <c r="H2875" i="2"/>
  <c r="H2871" i="2"/>
  <c r="H2867" i="2"/>
  <c r="H2863" i="2"/>
  <c r="H2859" i="2"/>
  <c r="H2855" i="2"/>
  <c r="H2851" i="2"/>
  <c r="H2847" i="2"/>
  <c r="H2843" i="2"/>
  <c r="H2839" i="2"/>
  <c r="H2835" i="2"/>
  <c r="H2831" i="2"/>
  <c r="H2827" i="2"/>
  <c r="H2823" i="2"/>
  <c r="H2819" i="2"/>
  <c r="H2815" i="2"/>
  <c r="H2811" i="2"/>
  <c r="H2807" i="2"/>
  <c r="H2803" i="2"/>
  <c r="H2799" i="2"/>
  <c r="H2795" i="2"/>
  <c r="H2791" i="2"/>
  <c r="H2787" i="2"/>
  <c r="H2783" i="2"/>
  <c r="H2779" i="2"/>
  <c r="H2775" i="2"/>
  <c r="H2771" i="2"/>
  <c r="H2767" i="2"/>
  <c r="H2763" i="2"/>
  <c r="H2759" i="2"/>
  <c r="H2755" i="2"/>
  <c r="H2751" i="2"/>
  <c r="H2747" i="2"/>
  <c r="H2743" i="2"/>
  <c r="H2739" i="2"/>
  <c r="H2735" i="2"/>
  <c r="H2731" i="2"/>
  <c r="H2727" i="2"/>
  <c r="H2723" i="2"/>
  <c r="H2719" i="2"/>
  <c r="H2715" i="2"/>
  <c r="H2711" i="2"/>
  <c r="H2707" i="2"/>
  <c r="H2703" i="2"/>
  <c r="H2699" i="2"/>
  <c r="H2695" i="2"/>
  <c r="H2691" i="2"/>
  <c r="H2687" i="2"/>
  <c r="H2683" i="2"/>
  <c r="H2679" i="2"/>
  <c r="H2675" i="2"/>
  <c r="H2671" i="2"/>
  <c r="H2667" i="2"/>
  <c r="H2663" i="2"/>
  <c r="H2659" i="2"/>
  <c r="H2655" i="2"/>
  <c r="H2651" i="2"/>
  <c r="H2647" i="2"/>
  <c r="H2643" i="2"/>
  <c r="H2639" i="2"/>
  <c r="H2635" i="2"/>
  <c r="H2631" i="2"/>
  <c r="H2627" i="2"/>
  <c r="H2623" i="2"/>
  <c r="H2619" i="2"/>
  <c r="H2615" i="2"/>
  <c r="H2611" i="2"/>
  <c r="H2607" i="2"/>
  <c r="H2603" i="2"/>
  <c r="H2599" i="2"/>
  <c r="H2595" i="2"/>
  <c r="H2591" i="2"/>
  <c r="H2587" i="2"/>
  <c r="H2583" i="2"/>
  <c r="H2579" i="2"/>
  <c r="H2575" i="2"/>
  <c r="H2571" i="2"/>
  <c r="H2567" i="2"/>
  <c r="H2563" i="2"/>
  <c r="H2559" i="2"/>
  <c r="H2555" i="2"/>
  <c r="H2551" i="2"/>
  <c r="H2547" i="2"/>
  <c r="H2543" i="2"/>
  <c r="H2539" i="2"/>
  <c r="H2535" i="2"/>
  <c r="H2531" i="2"/>
  <c r="H2527" i="2"/>
  <c r="H2523" i="2"/>
  <c r="H2519" i="2"/>
  <c r="H2515" i="2"/>
  <c r="H2511" i="2"/>
  <c r="H2507" i="2"/>
  <c r="H2503" i="2"/>
  <c r="H2499" i="2"/>
  <c r="H2495" i="2"/>
  <c r="H2491" i="2"/>
  <c r="H2487" i="2"/>
  <c r="H2483" i="2"/>
  <c r="H2479" i="2"/>
  <c r="H2475" i="2"/>
  <c r="H2471" i="2"/>
  <c r="H2467" i="2"/>
  <c r="H2463" i="2"/>
  <c r="H2459" i="2"/>
  <c r="H2455" i="2"/>
  <c r="H2451" i="2"/>
  <c r="H2447" i="2"/>
  <c r="H2443" i="2"/>
  <c r="H2439" i="2"/>
  <c r="H2435" i="2"/>
  <c r="H2431" i="2"/>
  <c r="H2427" i="2"/>
  <c r="H2423" i="2"/>
  <c r="H2419" i="2"/>
  <c r="H2415" i="2"/>
  <c r="H2411" i="2"/>
  <c r="H2407" i="2"/>
  <c r="H2403" i="2"/>
  <c r="H2399" i="2"/>
  <c r="H2395" i="2"/>
  <c r="H2391" i="2"/>
  <c r="H2387" i="2"/>
  <c r="H2383" i="2"/>
  <c r="H2379" i="2"/>
  <c r="H2375" i="2"/>
  <c r="H2371" i="2"/>
  <c r="H2367" i="2"/>
  <c r="H2363" i="2"/>
  <c r="H2359" i="2"/>
  <c r="H2355" i="2"/>
  <c r="H2351" i="2"/>
  <c r="H2347" i="2"/>
  <c r="H2343" i="2"/>
  <c r="H2339" i="2"/>
  <c r="H2335" i="2"/>
  <c r="H2331" i="2"/>
  <c r="H2327" i="2"/>
  <c r="H2323" i="2"/>
  <c r="H2319" i="2"/>
  <c r="H2315" i="2"/>
  <c r="H2311" i="2"/>
  <c r="H2307" i="2"/>
  <c r="H2303" i="2"/>
  <c r="H2299" i="2"/>
  <c r="H2295" i="2"/>
  <c r="H2291" i="2"/>
  <c r="H2287" i="2"/>
  <c r="H2283" i="2"/>
  <c r="H2279" i="2"/>
  <c r="H2275" i="2"/>
  <c r="H2271" i="2"/>
  <c r="H2267" i="2"/>
  <c r="H2263" i="2"/>
  <c r="H2259" i="2"/>
  <c r="H2255" i="2"/>
  <c r="H2251" i="2"/>
  <c r="H2247" i="2"/>
  <c r="H2243" i="2"/>
  <c r="H2239" i="2"/>
  <c r="H2235" i="2"/>
  <c r="H2231" i="2"/>
  <c r="H2227" i="2"/>
  <c r="H2223" i="2"/>
  <c r="H2219" i="2"/>
  <c r="H2215" i="2"/>
  <c r="H2211" i="2"/>
  <c r="H2207" i="2"/>
  <c r="H2203" i="2"/>
  <c r="H2199" i="2"/>
  <c r="H2195" i="2"/>
  <c r="H2191" i="2"/>
  <c r="H2187" i="2"/>
  <c r="H2183" i="2"/>
  <c r="H2178" i="2"/>
  <c r="H2170" i="2"/>
  <c r="H2162" i="2"/>
  <c r="H2154" i="2"/>
  <c r="H2146" i="2"/>
  <c r="H2138" i="2"/>
  <c r="H2130" i="2"/>
  <c r="H2122" i="2"/>
  <c r="H2114" i="2"/>
  <c r="H2106" i="2"/>
  <c r="H2098" i="2"/>
  <c r="H2090" i="2"/>
  <c r="H2082" i="2"/>
  <c r="H2074" i="2"/>
  <c r="H2066" i="2"/>
  <c r="H2058" i="2"/>
  <c r="H2050" i="2"/>
  <c r="H2042" i="2"/>
  <c r="H2034" i="2"/>
  <c r="H2026" i="2"/>
  <c r="H2018" i="2"/>
  <c r="H2010" i="2"/>
  <c r="H2002" i="2"/>
  <c r="H1994" i="2"/>
  <c r="H1986" i="2"/>
  <c r="H1978" i="2"/>
  <c r="H1970" i="2"/>
  <c r="H1962" i="2"/>
  <c r="H1954" i="2"/>
  <c r="H1946" i="2"/>
  <c r="H1938" i="2"/>
  <c r="H1930" i="2"/>
  <c r="H1922" i="2"/>
  <c r="H1914" i="2"/>
  <c r="H1906" i="2"/>
  <c r="H1898" i="2"/>
  <c r="H1890" i="2"/>
  <c r="H2177" i="2"/>
  <c r="H2173" i="2"/>
  <c r="H2169" i="2"/>
  <c r="H2165" i="2"/>
  <c r="H2161" i="2"/>
  <c r="H2157" i="2"/>
  <c r="H2153" i="2"/>
  <c r="H2149" i="2"/>
  <c r="H2145" i="2"/>
  <c r="H2141" i="2"/>
  <c r="H2137" i="2"/>
  <c r="H2133" i="2"/>
  <c r="H2129" i="2"/>
  <c r="H2125" i="2"/>
  <c r="H2121" i="2"/>
  <c r="H2117" i="2"/>
  <c r="H2113" i="2"/>
  <c r="H2109" i="2"/>
  <c r="H2105" i="2"/>
  <c r="H2101" i="2"/>
  <c r="H2097" i="2"/>
  <c r="H2093" i="2"/>
  <c r="H2089" i="2"/>
  <c r="H2085" i="2"/>
  <c r="H2081" i="2"/>
  <c r="H2077" i="2"/>
  <c r="H2073" i="2"/>
  <c r="H2069" i="2"/>
  <c r="H2065" i="2"/>
  <c r="H2061" i="2"/>
  <c r="H2057" i="2"/>
  <c r="H2053" i="2"/>
  <c r="H2049" i="2"/>
  <c r="H2045" i="2"/>
  <c r="H2041" i="2"/>
  <c r="H2037" i="2"/>
  <c r="H2033" i="2"/>
  <c r="H2029" i="2"/>
  <c r="H2025" i="2"/>
  <c r="H2021" i="2"/>
  <c r="H2017" i="2"/>
  <c r="H2013" i="2"/>
  <c r="H2009" i="2"/>
  <c r="H2005" i="2"/>
  <c r="H2001" i="2"/>
  <c r="H1997" i="2"/>
  <c r="H1993" i="2"/>
  <c r="H1989" i="2"/>
  <c r="H1985" i="2"/>
  <c r="H1981" i="2"/>
  <c r="H1977" i="2"/>
  <c r="H1973" i="2"/>
  <c r="H1969" i="2"/>
  <c r="H1965" i="2"/>
  <c r="H1961" i="2"/>
  <c r="H1957" i="2"/>
  <c r="H1953" i="2"/>
  <c r="H1949" i="2"/>
  <c r="H1945" i="2"/>
  <c r="H1941" i="2"/>
  <c r="H1937" i="2"/>
  <c r="H1933" i="2"/>
  <c r="H1929" i="2"/>
  <c r="H1925" i="2"/>
  <c r="H1921" i="2"/>
  <c r="H1917" i="2"/>
  <c r="H1913" i="2"/>
  <c r="H1909" i="2"/>
  <c r="H1905" i="2"/>
  <c r="H1901" i="2"/>
  <c r="H1897" i="2"/>
  <c r="H1893" i="2"/>
  <c r="H1889" i="2"/>
  <c r="H1885" i="2"/>
  <c r="H1881" i="2"/>
  <c r="H1877" i="2"/>
  <c r="H1873" i="2"/>
  <c r="H1869" i="2"/>
  <c r="H1865" i="2"/>
  <c r="H1861" i="2"/>
  <c r="H1857" i="2"/>
  <c r="H1853" i="2"/>
  <c r="H1849" i="2"/>
  <c r="H1845" i="2"/>
  <c r="H1841" i="2"/>
  <c r="H1837" i="2"/>
  <c r="H1833" i="2"/>
  <c r="H1829" i="2"/>
  <c r="H1825" i="2"/>
  <c r="H1821" i="2"/>
  <c r="H1817" i="2"/>
  <c r="H1813" i="2"/>
  <c r="H1809" i="2"/>
  <c r="H1805" i="2"/>
  <c r="H1801" i="2"/>
  <c r="H1797" i="2"/>
  <c r="H1793" i="2"/>
  <c r="H1789" i="2"/>
  <c r="H1785" i="2"/>
  <c r="H1781" i="2"/>
  <c r="H1777" i="2"/>
  <c r="H1773" i="2"/>
  <c r="H1769" i="2"/>
  <c r="H1765" i="2"/>
  <c r="H1761" i="2"/>
  <c r="H1757" i="2"/>
  <c r="H1753" i="2"/>
  <c r="H1749" i="2"/>
  <c r="H1745" i="2"/>
  <c r="H1741" i="2"/>
  <c r="H1737" i="2"/>
  <c r="H1733" i="2"/>
  <c r="H1729" i="2"/>
  <c r="H1725" i="2"/>
  <c r="H1721" i="2"/>
  <c r="H1717" i="2"/>
  <c r="H1713" i="2"/>
  <c r="H1709" i="2"/>
  <c r="H1705" i="2"/>
  <c r="H1701" i="2"/>
  <c r="H1697" i="2"/>
  <c r="H1693" i="2"/>
  <c r="H1689" i="2"/>
  <c r="H1685" i="2"/>
  <c r="H1681" i="2"/>
  <c r="H1677" i="2"/>
  <c r="H1673" i="2"/>
  <c r="H1669" i="2"/>
  <c r="H1665" i="2"/>
  <c r="H1661" i="2"/>
  <c r="H1657" i="2"/>
  <c r="H1653" i="2"/>
  <c r="H1649" i="2"/>
  <c r="H1645" i="2"/>
  <c r="H1641" i="2"/>
  <c r="H1637" i="2"/>
  <c r="H1633" i="2"/>
  <c r="H1629" i="2"/>
  <c r="H1625" i="2"/>
  <c r="H1621" i="2"/>
  <c r="H1617" i="2"/>
  <c r="H1613" i="2"/>
  <c r="H1609" i="2"/>
  <c r="H1605" i="2"/>
  <c r="H1601" i="2"/>
  <c r="H1597" i="2"/>
  <c r="H1593" i="2"/>
  <c r="H1589" i="2"/>
  <c r="H1585" i="2"/>
  <c r="H1581" i="2"/>
  <c r="H1577" i="2"/>
  <c r="H1573" i="2"/>
  <c r="H1569" i="2"/>
  <c r="H1565" i="2"/>
  <c r="H1561" i="2"/>
  <c r="H1557" i="2"/>
  <c r="H1553" i="2"/>
  <c r="H1549" i="2"/>
  <c r="H1545" i="2"/>
  <c r="H1541" i="2"/>
  <c r="H1537" i="2"/>
  <c r="H1533" i="2"/>
  <c r="H1529" i="2"/>
  <c r="H1525" i="2"/>
  <c r="H1521" i="2"/>
  <c r="H1517" i="2"/>
  <c r="H1513" i="2"/>
  <c r="H1509" i="2"/>
  <c r="H1505" i="2"/>
  <c r="H1501" i="2"/>
  <c r="H1888" i="2"/>
  <c r="H1884" i="2"/>
  <c r="H1880" i="2"/>
  <c r="H1876" i="2"/>
  <c r="H1872" i="2"/>
  <c r="H1868" i="2"/>
  <c r="H1864" i="2"/>
  <c r="H1860" i="2"/>
  <c r="H1856" i="2"/>
  <c r="H1852" i="2"/>
  <c r="H1848" i="2"/>
  <c r="H1844" i="2"/>
  <c r="H1840" i="2"/>
  <c r="H1836" i="2"/>
  <c r="H1832" i="2"/>
  <c r="H1828" i="2"/>
  <c r="H1824" i="2"/>
  <c r="H1820" i="2"/>
  <c r="H1816" i="2"/>
  <c r="H1812" i="2"/>
  <c r="H1808" i="2"/>
  <c r="H1804" i="2"/>
  <c r="H1800" i="2"/>
  <c r="H1796" i="2"/>
  <c r="H1792" i="2"/>
  <c r="H1788" i="2"/>
  <c r="H1784" i="2"/>
  <c r="H1780" i="2"/>
  <c r="H1776" i="2"/>
  <c r="H1772" i="2"/>
  <c r="H1768" i="2"/>
  <c r="H1764" i="2"/>
  <c r="H1760" i="2"/>
  <c r="H1756" i="2"/>
  <c r="H1752" i="2"/>
  <c r="H1748" i="2"/>
  <c r="H1744" i="2"/>
  <c r="H1740" i="2"/>
  <c r="H1736" i="2"/>
  <c r="H1732" i="2"/>
  <c r="H1728" i="2"/>
  <c r="H1724" i="2"/>
  <c r="H1720" i="2"/>
  <c r="H1716" i="2"/>
  <c r="H1712" i="2"/>
  <c r="H1708" i="2"/>
  <c r="H1704" i="2"/>
  <c r="H1700" i="2"/>
  <c r="H1696" i="2"/>
  <c r="H1692" i="2"/>
  <c r="H1688" i="2"/>
  <c r="H1684" i="2"/>
  <c r="H1680" i="2"/>
  <c r="H1676" i="2"/>
  <c r="H1672" i="2"/>
  <c r="H1668" i="2"/>
  <c r="H1664" i="2"/>
  <c r="H1660" i="2"/>
  <c r="H1656" i="2"/>
  <c r="H1652" i="2"/>
  <c r="H1648" i="2"/>
  <c r="H1644" i="2"/>
  <c r="H1640" i="2"/>
  <c r="H1636" i="2"/>
  <c r="H1632" i="2"/>
  <c r="H1628" i="2"/>
  <c r="H1624" i="2"/>
  <c r="H1620" i="2"/>
  <c r="H1616" i="2"/>
  <c r="H1612" i="2"/>
  <c r="H1608" i="2"/>
  <c r="H1604" i="2"/>
  <c r="H1600" i="2"/>
  <c r="H1596" i="2"/>
  <c r="H1592" i="2"/>
  <c r="H1588" i="2"/>
  <c r="H1584" i="2"/>
  <c r="H1580" i="2"/>
  <c r="H1576" i="2"/>
  <c r="H1572" i="2"/>
  <c r="H1568" i="2"/>
  <c r="H1564" i="2"/>
  <c r="H1560" i="2"/>
  <c r="H1556" i="2"/>
  <c r="H1552" i="2"/>
  <c r="H1548" i="2"/>
  <c r="H1544" i="2"/>
  <c r="H1540" i="2"/>
  <c r="H1536" i="2"/>
  <c r="H1532" i="2"/>
  <c r="H1528" i="2"/>
  <c r="H1524" i="2"/>
  <c r="H1520" i="2"/>
  <c r="H1516" i="2"/>
  <c r="H1512" i="2"/>
  <c r="H1508" i="2"/>
  <c r="H1504" i="2"/>
  <c r="H1499" i="2"/>
  <c r="H1493" i="2"/>
  <c r="H1489" i="2"/>
  <c r="H1485" i="2"/>
  <c r="H1481" i="2"/>
  <c r="H1477" i="2"/>
  <c r="H1473" i="2"/>
  <c r="H1469" i="2"/>
  <c r="H1465" i="2"/>
  <c r="H1461" i="2"/>
  <c r="H1457" i="2"/>
  <c r="H1453" i="2"/>
  <c r="H1449" i="2"/>
  <c r="H1445" i="2"/>
  <c r="H1441" i="2"/>
  <c r="H1437" i="2"/>
  <c r="H1433" i="2"/>
  <c r="H1429" i="2"/>
  <c r="H1425" i="2"/>
  <c r="H1421" i="2"/>
  <c r="H1417" i="2"/>
  <c r="H1413" i="2"/>
  <c r="H1409" i="2"/>
  <c r="H1405" i="2"/>
  <c r="H1401" i="2"/>
  <c r="H1397" i="2"/>
  <c r="H1393" i="2"/>
  <c r="H1389" i="2"/>
  <c r="H1385" i="2"/>
  <c r="H1381" i="2"/>
  <c r="H1377" i="2"/>
  <c r="H1373" i="2"/>
  <c r="H1369" i="2"/>
  <c r="H1365" i="2"/>
  <c r="H1361" i="2"/>
  <c r="H1357" i="2"/>
  <c r="H1353" i="2"/>
  <c r="H1349" i="2"/>
  <c r="H1345" i="2"/>
  <c r="H1341" i="2"/>
  <c r="H1337" i="2"/>
  <c r="H1333" i="2"/>
  <c r="H1329" i="2"/>
  <c r="H1325" i="2"/>
  <c r="H1321" i="2"/>
  <c r="H1317" i="2"/>
  <c r="H1313" i="2"/>
  <c r="H1309" i="2"/>
  <c r="H1305" i="2"/>
  <c r="H1301" i="2"/>
  <c r="H1297" i="2"/>
  <c r="H1293" i="2"/>
  <c r="H1289" i="2"/>
  <c r="H1285" i="2"/>
  <c r="H1281" i="2"/>
  <c r="H1277" i="2"/>
  <c r="H1273" i="2"/>
  <c r="H1269" i="2"/>
  <c r="H1265" i="2"/>
  <c r="H1261" i="2"/>
  <c r="H1257" i="2"/>
  <c r="H1253" i="2"/>
  <c r="H1249" i="2"/>
  <c r="H1245" i="2"/>
  <c r="H1241" i="2"/>
  <c r="H1237" i="2"/>
  <c r="H1233" i="2"/>
  <c r="H1229" i="2"/>
  <c r="H1225" i="2"/>
  <c r="H1221" i="2"/>
  <c r="H1217" i="2"/>
  <c r="H1213" i="2"/>
  <c r="H1209" i="2"/>
  <c r="H1205" i="2"/>
  <c r="H1201" i="2"/>
  <c r="H1197" i="2"/>
  <c r="H1193" i="2"/>
  <c r="H1189" i="2"/>
  <c r="H1185" i="2"/>
  <c r="H1181" i="2"/>
  <c r="H1177" i="2"/>
  <c r="H1173" i="2"/>
  <c r="H1169" i="2"/>
  <c r="H1165" i="2"/>
  <c r="H1161" i="2"/>
  <c r="H1157" i="2"/>
  <c r="H1153" i="2"/>
  <c r="H1149" i="2"/>
  <c r="H1145" i="2"/>
  <c r="H1141" i="2"/>
  <c r="H1137" i="2"/>
  <c r="H1133" i="2"/>
  <c r="H1129" i="2"/>
  <c r="H1125" i="2"/>
  <c r="H1121" i="2"/>
  <c r="H1117" i="2"/>
  <c r="H1113" i="2"/>
  <c r="H1109" i="2"/>
  <c r="H1105" i="2"/>
  <c r="H1101" i="2"/>
  <c r="H1097" i="2"/>
  <c r="H1093" i="2"/>
  <c r="H1089" i="2"/>
  <c r="H1085" i="2"/>
  <c r="H1081" i="2"/>
  <c r="H1077" i="2"/>
  <c r="H1073" i="2"/>
  <c r="H1069" i="2"/>
  <c r="H1065" i="2"/>
  <c r="H1061" i="2"/>
  <c r="H1057" i="2"/>
  <c r="H1053" i="2"/>
  <c r="H1049" i="2"/>
  <c r="H1045" i="2"/>
  <c r="H1041" i="2"/>
  <c r="H1037" i="2"/>
  <c r="H1033" i="2"/>
  <c r="H1029" i="2"/>
  <c r="H1025" i="2"/>
  <c r="H1021" i="2"/>
  <c r="H1017" i="2"/>
  <c r="H1013" i="2"/>
  <c r="H1009" i="2"/>
  <c r="H1005" i="2"/>
  <c r="H1001" i="2"/>
  <c r="H997" i="2"/>
  <c r="H993" i="2"/>
  <c r="H989" i="2"/>
  <c r="H985" i="2"/>
  <c r="H981" i="2"/>
  <c r="H977" i="2"/>
  <c r="H973" i="2"/>
  <c r="H969" i="2"/>
  <c r="H965" i="2"/>
  <c r="H961" i="2"/>
  <c r="H957" i="2"/>
  <c r="H953" i="2"/>
  <c r="H949" i="2"/>
  <c r="H945" i="2"/>
  <c r="H941" i="2"/>
  <c r="H937" i="2"/>
  <c r="H933" i="2"/>
  <c r="H929" i="2"/>
  <c r="H925" i="2"/>
  <c r="H921" i="2"/>
  <c r="H917" i="2"/>
  <c r="H913" i="2"/>
  <c r="H909" i="2"/>
  <c r="H905" i="2"/>
  <c r="H901" i="2"/>
  <c r="H897" i="2"/>
  <c r="H893" i="2"/>
  <c r="H889" i="2"/>
  <c r="H885" i="2"/>
  <c r="H881" i="2"/>
  <c r="H877" i="2"/>
  <c r="H873" i="2"/>
  <c r="H869" i="2"/>
  <c r="H865" i="2"/>
  <c r="H861" i="2"/>
  <c r="H857" i="2"/>
  <c r="H853" i="2"/>
  <c r="H849" i="2"/>
  <c r="H845" i="2"/>
  <c r="H841" i="2"/>
  <c r="H837" i="2"/>
  <c r="H833" i="2"/>
  <c r="H829" i="2"/>
  <c r="H825" i="2"/>
  <c r="H821" i="2"/>
  <c r="H1498" i="2"/>
  <c r="H1494" i="2"/>
  <c r="H1490" i="2"/>
  <c r="H1486" i="2"/>
  <c r="H1482" i="2"/>
  <c r="H1478" i="2"/>
  <c r="H1474" i="2"/>
  <c r="H1470" i="2"/>
  <c r="H1466" i="2"/>
  <c r="H1462" i="2"/>
  <c r="H1458" i="2"/>
  <c r="H1454" i="2"/>
  <c r="H1450" i="2"/>
  <c r="H1446" i="2"/>
  <c r="H1442" i="2"/>
  <c r="H1438" i="2"/>
  <c r="H1434" i="2"/>
  <c r="H1430" i="2"/>
  <c r="H1426" i="2"/>
  <c r="H1422" i="2"/>
  <c r="H1418" i="2"/>
  <c r="H1414" i="2"/>
  <c r="H1410" i="2"/>
  <c r="H1406" i="2"/>
  <c r="H1402" i="2"/>
  <c r="H1398" i="2"/>
  <c r="H1394" i="2"/>
  <c r="H1390" i="2"/>
  <c r="H1386" i="2"/>
  <c r="H1382" i="2"/>
  <c r="H1378" i="2"/>
  <c r="H1374" i="2"/>
  <c r="H1370" i="2"/>
  <c r="H1366" i="2"/>
  <c r="H1362" i="2"/>
  <c r="H1358" i="2"/>
  <c r="H1354" i="2"/>
  <c r="H1350" i="2"/>
  <c r="H1346" i="2"/>
  <c r="H1342" i="2"/>
  <c r="H1338" i="2"/>
  <c r="H1334" i="2"/>
  <c r="H1330" i="2"/>
  <c r="H1326" i="2"/>
  <c r="H1322" i="2"/>
  <c r="H1318" i="2"/>
  <c r="H1314" i="2"/>
  <c r="H1310" i="2"/>
  <c r="H1306" i="2"/>
  <c r="H1302" i="2"/>
  <c r="H1298" i="2"/>
  <c r="H1294" i="2"/>
  <c r="H1290" i="2"/>
  <c r="H1286" i="2"/>
  <c r="H1282" i="2"/>
  <c r="H1278" i="2"/>
  <c r="H1274" i="2"/>
  <c r="H1270" i="2"/>
  <c r="H1266" i="2"/>
  <c r="H1262" i="2"/>
  <c r="H1258" i="2"/>
  <c r="H1254" i="2"/>
  <c r="H1250" i="2"/>
  <c r="H1246" i="2"/>
  <c r="H1242" i="2"/>
  <c r="H1238" i="2"/>
  <c r="H1234" i="2"/>
  <c r="H1230" i="2"/>
  <c r="H1226" i="2"/>
  <c r="H1222" i="2"/>
  <c r="H1218" i="2"/>
  <c r="H1214" i="2"/>
  <c r="H1210" i="2"/>
  <c r="H1206" i="2"/>
  <c r="H1202" i="2"/>
  <c r="H1198" i="2"/>
  <c r="H1194" i="2"/>
  <c r="H1190" i="2"/>
  <c r="H1186" i="2"/>
  <c r="H1182" i="2"/>
  <c r="H1178" i="2"/>
  <c r="H1174" i="2"/>
  <c r="H1170" i="2"/>
  <c r="H1166" i="2"/>
  <c r="H1162" i="2"/>
  <c r="H1158" i="2"/>
  <c r="H1154" i="2"/>
  <c r="H1150" i="2"/>
  <c r="H1146" i="2"/>
  <c r="H1142" i="2"/>
  <c r="H1138" i="2"/>
  <c r="H1134" i="2"/>
  <c r="H1130" i="2"/>
  <c r="H1126" i="2"/>
  <c r="H1122" i="2"/>
  <c r="H1118" i="2"/>
  <c r="H1114" i="2"/>
  <c r="H1110" i="2"/>
  <c r="H1106" i="2"/>
  <c r="H1102" i="2"/>
  <c r="H1098" i="2"/>
  <c r="H1094" i="2"/>
  <c r="H1090" i="2"/>
  <c r="H1086" i="2"/>
  <c r="H1082" i="2"/>
  <c r="H1078" i="2"/>
  <c r="H1074" i="2"/>
  <c r="H1070" i="2"/>
  <c r="H1066" i="2"/>
  <c r="H1062" i="2"/>
  <c r="H1058" i="2"/>
  <c r="H1054" i="2"/>
  <c r="H1050" i="2"/>
  <c r="H1046" i="2"/>
  <c r="H1042" i="2"/>
  <c r="H1038" i="2"/>
  <c r="H1034" i="2"/>
  <c r="H1030" i="2"/>
  <c r="H1026" i="2"/>
  <c r="H1022" i="2"/>
  <c r="H1018" i="2"/>
  <c r="H1014" i="2"/>
  <c r="H1010" i="2"/>
  <c r="H1006" i="2"/>
  <c r="H1002" i="2"/>
  <c r="H998" i="2"/>
  <c r="H994" i="2"/>
  <c r="H990" i="2"/>
  <c r="H986" i="2"/>
  <c r="H982" i="2"/>
  <c r="H978" i="2"/>
  <c r="H974" i="2"/>
  <c r="H970" i="2"/>
  <c r="H966" i="2"/>
  <c r="H962" i="2"/>
  <c r="H958" i="2"/>
  <c r="H954" i="2"/>
  <c r="H950" i="2"/>
  <c r="H946" i="2"/>
  <c r="H942" i="2"/>
  <c r="H938" i="2"/>
  <c r="H934" i="2"/>
  <c r="H930" i="2"/>
  <c r="H926" i="2"/>
  <c r="H922" i="2"/>
  <c r="H918" i="2"/>
  <c r="H914" i="2"/>
  <c r="H910" i="2"/>
  <c r="H906" i="2"/>
  <c r="H902" i="2"/>
  <c r="H898" i="2"/>
  <c r="H894" i="2"/>
  <c r="H890" i="2"/>
  <c r="H886" i="2"/>
  <c r="H882" i="2"/>
  <c r="H878" i="2"/>
  <c r="H874" i="2"/>
  <c r="H870" i="2"/>
  <c r="H866" i="2"/>
  <c r="H862" i="2"/>
  <c r="H858" i="2"/>
  <c r="H854" i="2"/>
  <c r="H850" i="2"/>
  <c r="H846" i="2"/>
  <c r="H842" i="2"/>
  <c r="H838" i="2"/>
  <c r="H834" i="2"/>
  <c r="H830" i="2"/>
  <c r="H826" i="2"/>
  <c r="H822" i="2"/>
  <c r="H818" i="2"/>
  <c r="H814" i="2"/>
  <c r="H810" i="2"/>
  <c r="H806" i="2"/>
  <c r="H802" i="2"/>
  <c r="H798" i="2"/>
  <c r="H794" i="2"/>
  <c r="H790" i="2"/>
  <c r="H786" i="2"/>
  <c r="H782" i="2"/>
  <c r="H778" i="2"/>
  <c r="H774" i="2"/>
  <c r="H770" i="2"/>
  <c r="H766" i="2"/>
  <c r="H762" i="2"/>
  <c r="H758" i="2"/>
  <c r="H754" i="2"/>
  <c r="H750" i="2"/>
  <c r="H746" i="2"/>
  <c r="H742" i="2"/>
  <c r="H738" i="2"/>
  <c r="H734" i="2"/>
  <c r="H730" i="2"/>
  <c r="H726" i="2"/>
  <c r="H722" i="2"/>
  <c r="H718" i="2"/>
  <c r="H714" i="2"/>
  <c r="H710" i="2"/>
  <c r="H706" i="2"/>
  <c r="H702" i="2"/>
  <c r="H698" i="2"/>
  <c r="H694" i="2"/>
  <c r="H690" i="2"/>
  <c r="H686" i="2"/>
  <c r="H682" i="2"/>
  <c r="H678" i="2"/>
  <c r="H674" i="2"/>
  <c r="H670" i="2"/>
  <c r="H666" i="2"/>
  <c r="H662" i="2"/>
  <c r="H658" i="2"/>
  <c r="H654" i="2"/>
  <c r="H650" i="2"/>
  <c r="H646" i="2"/>
  <c r="H642" i="2"/>
  <c r="H638" i="2"/>
  <c r="H634" i="2"/>
  <c r="H630" i="2"/>
  <c r="H626" i="2"/>
  <c r="H622" i="2"/>
  <c r="H618" i="2"/>
  <c r="H614" i="2"/>
  <c r="H610" i="2"/>
  <c r="H606" i="2"/>
  <c r="H602" i="2"/>
  <c r="H598" i="2"/>
  <c r="H594" i="2"/>
  <c r="H590" i="2"/>
  <c r="H586" i="2"/>
  <c r="H582" i="2"/>
  <c r="H578" i="2"/>
  <c r="H574" i="2"/>
  <c r="H570" i="2"/>
  <c r="H566" i="2"/>
  <c r="H562" i="2"/>
  <c r="H558" i="2"/>
  <c r="H554" i="2"/>
  <c r="H550" i="2"/>
  <c r="H546" i="2"/>
  <c r="H542" i="2"/>
  <c r="H538" i="2"/>
  <c r="H534" i="2"/>
  <c r="H530" i="2"/>
  <c r="H526" i="2"/>
  <c r="H522" i="2"/>
  <c r="H518" i="2"/>
  <c r="H514" i="2"/>
  <c r="H510" i="2"/>
  <c r="H506" i="2"/>
  <c r="H502" i="2"/>
  <c r="H498" i="2"/>
  <c r="H494" i="2"/>
  <c r="H490" i="2"/>
  <c r="H482" i="2"/>
  <c r="H474" i="2"/>
  <c r="H817" i="2"/>
  <c r="H813" i="2"/>
  <c r="H809" i="2"/>
  <c r="H805" i="2"/>
  <c r="H801" i="2"/>
  <c r="H797" i="2"/>
  <c r="H793" i="2"/>
  <c r="H789" i="2"/>
  <c r="H785" i="2"/>
  <c r="H781" i="2"/>
  <c r="H777" i="2"/>
  <c r="H773" i="2"/>
  <c r="H769" i="2"/>
  <c r="H765" i="2"/>
  <c r="H761" i="2"/>
  <c r="H757" i="2"/>
  <c r="H753" i="2"/>
  <c r="H749" i="2"/>
  <c r="H745" i="2"/>
  <c r="H741" i="2"/>
  <c r="H737" i="2"/>
  <c r="H733" i="2"/>
  <c r="H729" i="2"/>
  <c r="H725" i="2"/>
  <c r="H721" i="2"/>
  <c r="H717" i="2"/>
  <c r="H713" i="2"/>
  <c r="H709" i="2"/>
  <c r="H705" i="2"/>
  <c r="H701" i="2"/>
  <c r="H697" i="2"/>
  <c r="H693" i="2"/>
  <c r="H689" i="2"/>
  <c r="H685" i="2"/>
  <c r="H681" i="2"/>
  <c r="H677" i="2"/>
  <c r="H673" i="2"/>
  <c r="H669" i="2"/>
  <c r="H665" i="2"/>
  <c r="H661" i="2"/>
  <c r="H657" i="2"/>
  <c r="H653" i="2"/>
  <c r="H649" i="2"/>
  <c r="H645" i="2"/>
  <c r="H641" i="2"/>
  <c r="H637" i="2"/>
  <c r="H633" i="2"/>
  <c r="H629" i="2"/>
  <c r="H625" i="2"/>
  <c r="H621" i="2"/>
  <c r="H617" i="2"/>
  <c r="H613" i="2"/>
  <c r="H609" i="2"/>
  <c r="H605" i="2"/>
  <c r="H601" i="2"/>
  <c r="H597" i="2"/>
  <c r="H593" i="2"/>
  <c r="H589" i="2"/>
  <c r="H585" i="2"/>
  <c r="H581" i="2"/>
  <c r="H577" i="2"/>
  <c r="H573" i="2"/>
  <c r="H569" i="2"/>
  <c r="H565" i="2"/>
  <c r="H561" i="2"/>
  <c r="H557" i="2"/>
  <c r="H553" i="2"/>
  <c r="H549" i="2"/>
  <c r="H545" i="2"/>
  <c r="H541" i="2"/>
  <c r="H537" i="2"/>
  <c r="H533" i="2"/>
  <c r="H529" i="2"/>
  <c r="H525" i="2"/>
  <c r="H521" i="2"/>
  <c r="H517" i="2"/>
  <c r="H513" i="2"/>
  <c r="H509" i="2"/>
  <c r="H505" i="2"/>
  <c r="H501" i="2"/>
  <c r="H497" i="2"/>
  <c r="H493" i="2"/>
  <c r="H488" i="2"/>
  <c r="H480" i="2"/>
  <c r="H472" i="2"/>
  <c r="H468" i="2"/>
  <c r="H464" i="2"/>
  <c r="H460" i="2"/>
  <c r="H456" i="2"/>
  <c r="H452" i="2"/>
  <c r="H448" i="2"/>
  <c r="H444" i="2"/>
  <c r="H440" i="2"/>
  <c r="H436" i="2"/>
  <c r="H432" i="2"/>
  <c r="H428" i="2"/>
  <c r="H422" i="2"/>
  <c r="H414" i="2"/>
  <c r="H406" i="2"/>
  <c r="H398" i="2"/>
  <c r="H390" i="2"/>
  <c r="H382" i="2"/>
  <c r="H374" i="2"/>
  <c r="H366" i="2"/>
  <c r="H358" i="2"/>
  <c r="H350" i="2"/>
  <c r="H342" i="2"/>
  <c r="H334" i="2"/>
  <c r="H326" i="2"/>
  <c r="H318" i="2"/>
  <c r="H310" i="2"/>
  <c r="H302" i="2"/>
  <c r="H294" i="2"/>
  <c r="H286" i="2"/>
  <c r="H278" i="2"/>
  <c r="H270" i="2"/>
  <c r="H262" i="2"/>
  <c r="H254" i="2"/>
  <c r="H246" i="2"/>
  <c r="H238" i="2"/>
  <c r="H230" i="2"/>
  <c r="H222" i="2"/>
  <c r="H489" i="2"/>
  <c r="H485" i="2"/>
  <c r="H481" i="2"/>
  <c r="H477" i="2"/>
  <c r="H473" i="2"/>
  <c r="H469" i="2"/>
  <c r="H465" i="2"/>
  <c r="H461" i="2"/>
  <c r="H457" i="2"/>
  <c r="H453" i="2"/>
  <c r="H449" i="2"/>
  <c r="H445" i="2"/>
  <c r="H441" i="2"/>
  <c r="H437" i="2"/>
  <c r="H433" i="2"/>
  <c r="H429" i="2"/>
  <c r="H424" i="2"/>
  <c r="H416" i="2"/>
  <c r="H408" i="2"/>
  <c r="H400" i="2"/>
  <c r="H392" i="2"/>
  <c r="H384" i="2"/>
  <c r="H376" i="2"/>
  <c r="H368" i="2"/>
  <c r="H360" i="2"/>
  <c r="H352" i="2"/>
  <c r="H344" i="2"/>
  <c r="H336" i="2"/>
  <c r="H328" i="2"/>
  <c r="H320" i="2"/>
  <c r="H312" i="2"/>
  <c r="H304" i="2"/>
  <c r="H296" i="2"/>
  <c r="H288" i="2"/>
  <c r="H280" i="2"/>
  <c r="H272" i="2"/>
  <c r="H264" i="2"/>
  <c r="H256" i="2"/>
  <c r="H248" i="2"/>
  <c r="H240" i="2"/>
  <c r="H232" i="2"/>
  <c r="H224" i="2"/>
  <c r="H216" i="2"/>
  <c r="H423" i="2"/>
  <c r="H419" i="2"/>
  <c r="H415" i="2"/>
  <c r="H411" i="2"/>
  <c r="H407" i="2"/>
  <c r="H403" i="2"/>
  <c r="H399" i="2"/>
  <c r="H395" i="2"/>
  <c r="H391" i="2"/>
  <c r="H387" i="2"/>
  <c r="H383" i="2"/>
  <c r="H379" i="2"/>
  <c r="H375" i="2"/>
  <c r="H371" i="2"/>
  <c r="H367" i="2"/>
  <c r="H363" i="2"/>
  <c r="H359" i="2"/>
  <c r="H355" i="2"/>
  <c r="H351" i="2"/>
  <c r="H347" i="2"/>
  <c r="H343" i="2"/>
  <c r="H339" i="2"/>
  <c r="H335" i="2"/>
  <c r="H331" i="2"/>
  <c r="H327" i="2"/>
  <c r="H323" i="2"/>
  <c r="H319" i="2"/>
  <c r="H315" i="2"/>
  <c r="H311" i="2"/>
  <c r="H307" i="2"/>
  <c r="H303" i="2"/>
  <c r="H299" i="2"/>
  <c r="H295" i="2"/>
  <c r="H291" i="2"/>
  <c r="H287" i="2"/>
  <c r="H283" i="2"/>
  <c r="H279" i="2"/>
  <c r="H275" i="2"/>
  <c r="H271" i="2"/>
  <c r="H267" i="2"/>
  <c r="H263" i="2"/>
  <c r="H259" i="2"/>
  <c r="H255" i="2"/>
  <c r="H251" i="2"/>
  <c r="H247" i="2"/>
  <c r="H243" i="2"/>
  <c r="H239" i="2"/>
  <c r="H235" i="2"/>
  <c r="H231" i="2"/>
  <c r="H227" i="2"/>
  <c r="H223" i="2"/>
  <c r="H219" i="2"/>
  <c r="H215" i="2"/>
  <c r="H211" i="2"/>
  <c r="H207" i="2"/>
  <c r="H203" i="2"/>
  <c r="H199" i="2"/>
  <c r="H195" i="2"/>
  <c r="H191" i="2"/>
  <c r="H187" i="2"/>
  <c r="H183" i="2"/>
  <c r="H179" i="2"/>
  <c r="H175" i="2"/>
  <c r="H171" i="2"/>
  <c r="H164" i="2"/>
  <c r="H156" i="2"/>
  <c r="H148" i="2"/>
  <c r="H140" i="2"/>
  <c r="H132" i="2"/>
  <c r="H124" i="2"/>
  <c r="H116" i="2"/>
  <c r="H108" i="2"/>
  <c r="H100" i="2"/>
  <c r="H92" i="2"/>
  <c r="H84" i="2"/>
  <c r="H76" i="2"/>
  <c r="H68" i="2"/>
  <c r="H60" i="2"/>
  <c r="H52" i="2"/>
  <c r="H44" i="2"/>
  <c r="H36" i="2"/>
  <c r="H212" i="2"/>
  <c r="H208" i="2"/>
  <c r="H204" i="2"/>
  <c r="H200" i="2"/>
  <c r="H196" i="2"/>
  <c r="H192" i="2"/>
  <c r="H188" i="2"/>
  <c r="H184" i="2"/>
  <c r="H180" i="2"/>
  <c r="H176" i="2"/>
  <c r="H172" i="2"/>
  <c r="H166" i="2"/>
  <c r="H158" i="2"/>
  <c r="H150" i="2"/>
  <c r="H142" i="2"/>
  <c r="H134" i="2"/>
  <c r="H126" i="2"/>
  <c r="H118" i="2"/>
  <c r="H110" i="2"/>
  <c r="H102" i="2"/>
  <c r="H94" i="2"/>
  <c r="H86" i="2"/>
  <c r="H78" i="2"/>
  <c r="H70" i="2"/>
  <c r="H62" i="2"/>
  <c r="H54" i="2"/>
  <c r="H46" i="2"/>
  <c r="H38" i="2"/>
  <c r="H30" i="2"/>
  <c r="H169" i="2"/>
  <c r="H165" i="2"/>
  <c r="H161" i="2"/>
  <c r="H157" i="2"/>
  <c r="H153" i="2"/>
  <c r="H149" i="2"/>
  <c r="H145" i="2"/>
  <c r="H141" i="2"/>
  <c r="H137" i="2"/>
  <c r="H133" i="2"/>
  <c r="H129" i="2"/>
  <c r="H125" i="2"/>
  <c r="H121" i="2"/>
  <c r="H117" i="2"/>
  <c r="H113" i="2"/>
  <c r="H109" i="2"/>
  <c r="H105" i="2"/>
  <c r="H101" i="2"/>
  <c r="H97" i="2"/>
  <c r="H93" i="2"/>
  <c r="H89" i="2"/>
  <c r="H85" i="2"/>
  <c r="H81" i="2"/>
  <c r="H77" i="2"/>
  <c r="H73" i="2"/>
  <c r="H69" i="2"/>
  <c r="H65" i="2"/>
  <c r="H61" i="2"/>
  <c r="H57" i="2"/>
  <c r="H53" i="2"/>
  <c r="H49" i="2"/>
  <c r="H45" i="2"/>
  <c r="H41" i="2"/>
  <c r="H37" i="2"/>
  <c r="H33" i="2"/>
  <c r="H29" i="2"/>
  <c r="B2" i="1"/>
  <c r="E2" i="1" s="1"/>
  <c r="B3" i="1"/>
  <c r="E3" i="1" s="1"/>
  <c r="B4" i="1"/>
  <c r="E4" i="1" s="1"/>
  <c r="B5" i="1"/>
  <c r="E5" i="1" s="1"/>
  <c r="B6" i="1"/>
  <c r="E6" i="1" s="1"/>
  <c r="B7" i="1"/>
  <c r="E7" i="1" s="1"/>
  <c r="B8" i="1"/>
  <c r="E8" i="1" s="1"/>
  <c r="B9" i="1"/>
  <c r="E9" i="1" s="1"/>
  <c r="B10" i="1"/>
  <c r="E10" i="1" s="1"/>
  <c r="B11" i="1"/>
  <c r="E11" i="1" s="1"/>
  <c r="B12" i="1"/>
  <c r="E12" i="1" s="1"/>
  <c r="B13" i="1"/>
  <c r="E13" i="1" s="1"/>
  <c r="B14" i="1"/>
  <c r="E14" i="1" s="1"/>
  <c r="B15" i="1"/>
  <c r="E15" i="1" s="1"/>
  <c r="B16" i="1"/>
  <c r="E16" i="1" s="1"/>
  <c r="B17" i="1"/>
  <c r="E17" i="1" s="1"/>
  <c r="B18" i="1"/>
  <c r="E18" i="1" s="1"/>
  <c r="B19" i="1"/>
  <c r="E19" i="1" s="1"/>
  <c r="B20" i="1"/>
  <c r="E20" i="1" s="1"/>
  <c r="B21" i="1"/>
  <c r="E21" i="1" s="1"/>
  <c r="B22" i="1"/>
  <c r="E22" i="1" s="1"/>
  <c r="B23" i="1"/>
  <c r="E23" i="1" s="1"/>
  <c r="B24" i="1"/>
  <c r="E24" i="1" s="1"/>
  <c r="B25" i="1"/>
  <c r="E25" i="1" s="1"/>
  <c r="B26" i="1"/>
  <c r="E26" i="1" s="1"/>
  <c r="B27" i="1"/>
  <c r="E27" i="1" s="1"/>
  <c r="B28" i="1"/>
  <c r="E28" i="1" s="1"/>
  <c r="B29" i="1"/>
  <c r="E29" i="1" s="1"/>
  <c r="B30" i="1"/>
  <c r="E30" i="1" s="1"/>
  <c r="B31" i="1"/>
  <c r="E31" i="1" s="1"/>
  <c r="B32" i="1"/>
  <c r="E32" i="1" s="1"/>
  <c r="B33" i="1"/>
  <c r="E33" i="1" s="1"/>
  <c r="B34" i="1"/>
  <c r="E34" i="1" s="1"/>
  <c r="B35" i="1"/>
  <c r="E35" i="1" s="1"/>
  <c r="B36" i="1"/>
  <c r="E36" i="1" s="1"/>
  <c r="B37" i="1"/>
  <c r="E37" i="1" s="1"/>
  <c r="B38" i="1"/>
  <c r="E38" i="1" s="1"/>
  <c r="B39" i="1"/>
  <c r="E39" i="1" s="1"/>
  <c r="B40" i="1"/>
  <c r="E40" i="1" s="1"/>
  <c r="B41" i="1"/>
  <c r="E41" i="1" s="1"/>
  <c r="B42" i="1"/>
  <c r="E42" i="1" s="1"/>
  <c r="B43" i="1"/>
  <c r="E43" i="1" s="1"/>
  <c r="B44" i="1"/>
  <c r="E44" i="1" s="1"/>
  <c r="B45" i="1"/>
  <c r="E45" i="1" s="1"/>
  <c r="B46" i="1"/>
  <c r="E46" i="1" s="1"/>
  <c r="B47" i="1"/>
  <c r="E47" i="1" s="1"/>
  <c r="B48" i="1"/>
  <c r="E48" i="1" s="1"/>
  <c r="B49" i="1"/>
  <c r="E49" i="1" s="1"/>
  <c r="B50" i="1"/>
  <c r="E50" i="1" s="1"/>
  <c r="B51" i="1"/>
  <c r="E51" i="1" s="1"/>
  <c r="B52" i="1"/>
  <c r="E52" i="1" s="1"/>
  <c r="B53" i="1"/>
  <c r="E53" i="1" s="1"/>
  <c r="B54" i="1"/>
  <c r="E54" i="1" s="1"/>
  <c r="B55" i="1"/>
  <c r="E55" i="1" s="1"/>
  <c r="B56" i="1"/>
  <c r="E56" i="1" s="1"/>
  <c r="B57" i="1"/>
  <c r="E57" i="1" s="1"/>
  <c r="B58" i="1"/>
  <c r="E58" i="1" s="1"/>
  <c r="B59" i="1"/>
  <c r="E59" i="1" s="1"/>
  <c r="B60" i="1"/>
  <c r="E60" i="1" s="1"/>
  <c r="B61" i="1"/>
  <c r="E61" i="1" s="1"/>
  <c r="B62" i="1"/>
  <c r="E62" i="1" s="1"/>
  <c r="B63" i="1"/>
  <c r="E63" i="1" s="1"/>
  <c r="B64" i="1"/>
  <c r="E64" i="1" s="1"/>
  <c r="B65" i="1"/>
  <c r="E65" i="1" s="1"/>
  <c r="B66" i="1"/>
  <c r="E66" i="1" s="1"/>
  <c r="B67" i="1"/>
  <c r="E67" i="1" s="1"/>
  <c r="B68" i="1"/>
  <c r="E68" i="1" s="1"/>
  <c r="B69" i="1"/>
  <c r="E69" i="1" s="1"/>
  <c r="B70" i="1"/>
  <c r="E70" i="1" s="1"/>
  <c r="B71" i="1"/>
  <c r="E71" i="1" s="1"/>
  <c r="B72" i="1"/>
  <c r="E72" i="1" s="1"/>
  <c r="B73" i="1"/>
  <c r="E73" i="1" s="1"/>
  <c r="B74" i="1"/>
  <c r="E74" i="1" s="1"/>
  <c r="B75" i="1"/>
  <c r="E75" i="1" s="1"/>
  <c r="B76" i="1"/>
  <c r="E76" i="1" s="1"/>
  <c r="B77" i="1"/>
  <c r="E77" i="1" s="1"/>
  <c r="B78" i="1"/>
  <c r="E78" i="1" s="1"/>
  <c r="B79" i="1"/>
  <c r="E79" i="1" s="1"/>
  <c r="B80" i="1"/>
  <c r="E80" i="1" s="1"/>
  <c r="B81" i="1"/>
  <c r="E81" i="1" s="1"/>
  <c r="B82" i="1"/>
  <c r="E82" i="1" s="1"/>
  <c r="B83" i="1"/>
  <c r="E83" i="1" s="1"/>
  <c r="B84" i="1"/>
  <c r="E84" i="1" s="1"/>
  <c r="B85" i="1"/>
  <c r="E85" i="1" s="1"/>
  <c r="B86" i="1"/>
  <c r="E86" i="1" s="1"/>
  <c r="B87" i="1"/>
  <c r="E87" i="1" s="1"/>
  <c r="B88" i="1"/>
  <c r="E88" i="1" s="1"/>
  <c r="B89" i="1"/>
  <c r="E89" i="1" s="1"/>
  <c r="B90" i="1"/>
  <c r="E90" i="1" s="1"/>
  <c r="B91" i="1"/>
  <c r="E91" i="1" s="1"/>
  <c r="B92" i="1"/>
  <c r="E92" i="1" s="1"/>
  <c r="B93" i="1"/>
  <c r="E93" i="1" s="1"/>
  <c r="B94" i="1"/>
  <c r="E94" i="1" s="1"/>
  <c r="B95" i="1"/>
  <c r="E95" i="1" s="1"/>
  <c r="B96" i="1"/>
  <c r="E96" i="1" s="1"/>
  <c r="B97" i="1"/>
  <c r="E97" i="1" s="1"/>
  <c r="B98" i="1"/>
  <c r="E98" i="1" s="1"/>
  <c r="B99" i="1"/>
  <c r="E99" i="1" s="1"/>
  <c r="B100" i="1"/>
  <c r="E100" i="1" s="1"/>
  <c r="B101" i="1"/>
  <c r="E101" i="1" s="1"/>
  <c r="B102" i="1"/>
  <c r="E102" i="1" s="1"/>
  <c r="B103" i="1"/>
  <c r="E103" i="1" s="1"/>
  <c r="B104" i="1"/>
  <c r="E104" i="1" s="1"/>
  <c r="B105" i="1"/>
  <c r="E105" i="1" s="1"/>
  <c r="B106" i="1"/>
  <c r="E106" i="1" s="1"/>
  <c r="B107" i="1"/>
  <c r="E107" i="1" s="1"/>
  <c r="B108" i="1"/>
  <c r="E108" i="1" s="1"/>
  <c r="B109" i="1"/>
  <c r="E109" i="1" s="1"/>
  <c r="B110" i="1"/>
  <c r="E110" i="1" s="1"/>
  <c r="B111" i="1"/>
  <c r="E111" i="1" s="1"/>
  <c r="B112" i="1"/>
  <c r="E112" i="1" s="1"/>
  <c r="B113" i="1"/>
  <c r="E113" i="1" s="1"/>
  <c r="B114" i="1"/>
  <c r="E114" i="1" s="1"/>
  <c r="B115" i="1"/>
  <c r="E115" i="1" s="1"/>
  <c r="B116" i="1"/>
  <c r="E116" i="1" s="1"/>
  <c r="B117" i="1"/>
  <c r="E117" i="1" s="1"/>
  <c r="B118" i="1"/>
  <c r="E118" i="1" s="1"/>
  <c r="B119" i="1"/>
  <c r="E119" i="1" s="1"/>
  <c r="B120" i="1"/>
  <c r="E120" i="1" s="1"/>
  <c r="B121" i="1"/>
  <c r="E121" i="1" s="1"/>
  <c r="B122" i="1"/>
  <c r="E122" i="1" s="1"/>
  <c r="B123" i="1"/>
  <c r="E123" i="1" s="1"/>
  <c r="B124" i="1"/>
  <c r="E124" i="1" s="1"/>
  <c r="B125" i="1"/>
  <c r="E125" i="1" s="1"/>
  <c r="B126" i="1"/>
  <c r="E126" i="1" s="1"/>
  <c r="B127" i="1"/>
  <c r="E127" i="1" s="1"/>
  <c r="B128" i="1"/>
  <c r="E128" i="1" s="1"/>
  <c r="B129" i="1"/>
  <c r="E129" i="1" s="1"/>
  <c r="B130" i="1"/>
  <c r="E130" i="1" s="1"/>
  <c r="B131" i="1"/>
  <c r="E131" i="1" s="1"/>
  <c r="B132" i="1"/>
  <c r="E132" i="1" s="1"/>
  <c r="B133" i="1"/>
  <c r="E133" i="1" s="1"/>
  <c r="B134" i="1"/>
  <c r="E134" i="1" s="1"/>
  <c r="B135" i="1"/>
  <c r="E135" i="1" s="1"/>
  <c r="B136" i="1"/>
  <c r="E136" i="1" s="1"/>
  <c r="B137" i="1"/>
  <c r="E137" i="1" s="1"/>
  <c r="B138" i="1"/>
  <c r="E138" i="1" s="1"/>
  <c r="B139" i="1"/>
  <c r="E139" i="1" s="1"/>
  <c r="B140" i="1"/>
  <c r="E140" i="1" s="1"/>
  <c r="B141" i="1"/>
  <c r="E141" i="1" s="1"/>
  <c r="B142" i="1"/>
  <c r="E142" i="1" s="1"/>
  <c r="B143" i="1"/>
  <c r="E143" i="1" s="1"/>
  <c r="B144" i="1"/>
  <c r="E144" i="1" s="1"/>
  <c r="B145" i="1"/>
  <c r="E145" i="1" s="1"/>
  <c r="B146" i="1"/>
  <c r="E146" i="1" s="1"/>
  <c r="B147" i="1"/>
  <c r="E147" i="1" s="1"/>
  <c r="B148" i="1"/>
  <c r="E148" i="1" s="1"/>
  <c r="B149" i="1"/>
  <c r="E149" i="1" s="1"/>
  <c r="B150" i="1"/>
  <c r="E150" i="1" s="1"/>
  <c r="B151" i="1"/>
  <c r="E151" i="1" s="1"/>
  <c r="B152" i="1"/>
  <c r="E152" i="1" s="1"/>
  <c r="B153" i="1"/>
  <c r="E153" i="1" s="1"/>
  <c r="B154" i="1"/>
  <c r="E154" i="1" s="1"/>
  <c r="B155" i="1"/>
  <c r="E155" i="1" s="1"/>
  <c r="B156" i="1"/>
  <c r="E156" i="1" s="1"/>
  <c r="B157" i="1"/>
  <c r="E157" i="1" s="1"/>
  <c r="B158" i="1"/>
  <c r="E158" i="1" s="1"/>
  <c r="B159" i="1"/>
  <c r="E159" i="1" s="1"/>
  <c r="B160" i="1"/>
  <c r="E160" i="1" s="1"/>
  <c r="B161" i="1"/>
  <c r="E161" i="1" s="1"/>
  <c r="B162" i="1"/>
  <c r="E162" i="1" s="1"/>
  <c r="B163" i="1"/>
  <c r="E163" i="1" s="1"/>
  <c r="B164" i="1"/>
  <c r="E164" i="1" s="1"/>
  <c r="B165" i="1"/>
  <c r="E165" i="1" s="1"/>
  <c r="B166" i="1"/>
  <c r="E166" i="1" s="1"/>
  <c r="B167" i="1"/>
  <c r="E167" i="1" s="1"/>
  <c r="B168" i="1"/>
  <c r="E168" i="1" s="1"/>
  <c r="B169" i="1"/>
  <c r="E169" i="1" s="1"/>
  <c r="B170" i="1"/>
  <c r="E170" i="1" s="1"/>
  <c r="B171" i="1"/>
  <c r="E171" i="1" s="1"/>
  <c r="B172" i="1"/>
  <c r="E172" i="1" s="1"/>
  <c r="B173" i="1"/>
  <c r="E173" i="1" s="1"/>
  <c r="B174" i="1"/>
  <c r="E174" i="1" s="1"/>
  <c r="B175" i="1"/>
  <c r="E175" i="1" s="1"/>
  <c r="B176" i="1"/>
  <c r="B177" i="1"/>
  <c r="B178" i="1"/>
  <c r="B179" i="1"/>
  <c r="E179" i="1" s="1"/>
  <c r="B180" i="1"/>
  <c r="E180" i="1" s="1"/>
  <c r="B181" i="1"/>
  <c r="E181" i="1" s="1"/>
  <c r="B182" i="1"/>
  <c r="E182" i="1" s="1"/>
  <c r="B183" i="1"/>
  <c r="E183" i="1" s="1"/>
  <c r="B184" i="1"/>
  <c r="E184" i="1" s="1"/>
  <c r="B185" i="1"/>
  <c r="E185" i="1" s="1"/>
  <c r="B186" i="1"/>
  <c r="E186" i="1" s="1"/>
  <c r="B187" i="1"/>
  <c r="E187" i="1" s="1"/>
  <c r="B188" i="1"/>
  <c r="E188" i="1" s="1"/>
  <c r="B189" i="1"/>
  <c r="E189" i="1" s="1"/>
  <c r="B190" i="1"/>
  <c r="E190" i="1" s="1"/>
  <c r="B191" i="1"/>
  <c r="E191" i="1" s="1"/>
  <c r="B192" i="1"/>
  <c r="E192" i="1" s="1"/>
  <c r="B193" i="1"/>
  <c r="E193" i="1" s="1"/>
  <c r="B194" i="1"/>
  <c r="E194" i="1" s="1"/>
  <c r="B195" i="1"/>
  <c r="E195" i="1" s="1"/>
  <c r="B196" i="1"/>
  <c r="E196" i="1" s="1"/>
  <c r="B197" i="1"/>
  <c r="E197" i="1" s="1"/>
  <c r="B198" i="1"/>
  <c r="E198" i="1" s="1"/>
  <c r="B199" i="1"/>
  <c r="E199" i="1" s="1"/>
  <c r="B200" i="1"/>
  <c r="E200" i="1" s="1"/>
  <c r="B201" i="1"/>
  <c r="E201" i="1" s="1"/>
  <c r="B202" i="1"/>
  <c r="E202" i="1" s="1"/>
  <c r="B203" i="1"/>
  <c r="E203" i="1" s="1"/>
  <c r="B204" i="1"/>
  <c r="E204" i="1" s="1"/>
  <c r="B205" i="1"/>
  <c r="E205" i="1" s="1"/>
  <c r="B206" i="1"/>
  <c r="E206" i="1" s="1"/>
  <c r="B207" i="1"/>
  <c r="E207" i="1" s="1"/>
  <c r="B208" i="1"/>
  <c r="E208" i="1" s="1"/>
  <c r="B209" i="1"/>
  <c r="E209" i="1" s="1"/>
  <c r="B210" i="1"/>
  <c r="E210" i="1" s="1"/>
  <c r="B211" i="1"/>
  <c r="E211" i="1" s="1"/>
  <c r="B212" i="1"/>
  <c r="E212" i="1" s="1"/>
  <c r="B213" i="1"/>
  <c r="E213" i="1" s="1"/>
  <c r="B214" i="1"/>
  <c r="E214" i="1" s="1"/>
  <c r="B215" i="1"/>
  <c r="E215" i="1" s="1"/>
  <c r="B216" i="1"/>
  <c r="E216" i="1" s="1"/>
  <c r="B217" i="1"/>
  <c r="E217" i="1" s="1"/>
  <c r="B218" i="1"/>
  <c r="E218" i="1" s="1"/>
  <c r="B219" i="1"/>
  <c r="E219" i="1" s="1"/>
  <c r="B220" i="1"/>
  <c r="E220" i="1" s="1"/>
  <c r="B221" i="1"/>
  <c r="E221" i="1" s="1"/>
  <c r="B222" i="1"/>
  <c r="E222" i="1" s="1"/>
  <c r="B223" i="1"/>
  <c r="E223" i="1" s="1"/>
  <c r="B224" i="1"/>
  <c r="E224" i="1" s="1"/>
  <c r="B225" i="1"/>
  <c r="E225" i="1" s="1"/>
  <c r="B226" i="1"/>
  <c r="E226" i="1" s="1"/>
  <c r="B227" i="1"/>
  <c r="E227" i="1" s="1"/>
  <c r="B228" i="1"/>
  <c r="E228" i="1" s="1"/>
  <c r="B229" i="1"/>
  <c r="E229" i="1" s="1"/>
  <c r="B230" i="1"/>
  <c r="E230" i="1" s="1"/>
  <c r="B231" i="1"/>
  <c r="E231" i="1" s="1"/>
  <c r="B232" i="1"/>
  <c r="E232" i="1" s="1"/>
  <c r="B233" i="1"/>
  <c r="E233" i="1" s="1"/>
  <c r="B234" i="1"/>
  <c r="E234" i="1" s="1"/>
  <c r="B235" i="1"/>
  <c r="E235" i="1" s="1"/>
  <c r="B236" i="1"/>
  <c r="E236" i="1" s="1"/>
  <c r="B237" i="1"/>
  <c r="E237" i="1" s="1"/>
  <c r="B238" i="1"/>
  <c r="E238" i="1" s="1"/>
  <c r="B239" i="1"/>
  <c r="E239" i="1" s="1"/>
  <c r="B240" i="1"/>
  <c r="E240" i="1" s="1"/>
  <c r="B241" i="1"/>
  <c r="E241" i="1" s="1"/>
  <c r="B242" i="1"/>
  <c r="E242" i="1" s="1"/>
  <c r="B243" i="1"/>
  <c r="E243" i="1" s="1"/>
  <c r="B244" i="1"/>
  <c r="E244" i="1" s="1"/>
  <c r="B245" i="1"/>
  <c r="E245" i="1" s="1"/>
  <c r="B246" i="1"/>
  <c r="E246" i="1" s="1"/>
  <c r="B247" i="1"/>
  <c r="E247" i="1" s="1"/>
  <c r="B248" i="1"/>
  <c r="E248" i="1" s="1"/>
  <c r="B249" i="1"/>
  <c r="E249" i="1" s="1"/>
  <c r="B250" i="1"/>
  <c r="E250" i="1" s="1"/>
  <c r="B251" i="1"/>
  <c r="E251" i="1" s="1"/>
  <c r="B252" i="1"/>
  <c r="E252" i="1" s="1"/>
  <c r="B253" i="1"/>
  <c r="E253" i="1" s="1"/>
  <c r="B254" i="1"/>
  <c r="E254" i="1" s="1"/>
  <c r="B255" i="1"/>
  <c r="E255" i="1" s="1"/>
  <c r="B256" i="1"/>
  <c r="E256" i="1" s="1"/>
  <c r="B257" i="1"/>
  <c r="E257" i="1" s="1"/>
  <c r="B258" i="1"/>
  <c r="E258" i="1" s="1"/>
  <c r="B259" i="1"/>
  <c r="E259" i="1" s="1"/>
  <c r="B260" i="1"/>
  <c r="E260" i="1" s="1"/>
  <c r="B261" i="1"/>
  <c r="E261" i="1" s="1"/>
  <c r="B262" i="1"/>
  <c r="E262" i="1" s="1"/>
  <c r="B263" i="1"/>
  <c r="E263" i="1" s="1"/>
  <c r="B264" i="1"/>
  <c r="E264" i="1" s="1"/>
  <c r="B265" i="1"/>
  <c r="E265" i="1" s="1"/>
  <c r="B266" i="1"/>
  <c r="E266" i="1" s="1"/>
  <c r="B267" i="1"/>
  <c r="E267" i="1" s="1"/>
  <c r="B268" i="1"/>
  <c r="E268" i="1" s="1"/>
  <c r="B269" i="1"/>
  <c r="E269" i="1" s="1"/>
  <c r="B270" i="1"/>
  <c r="E270" i="1" s="1"/>
  <c r="B271" i="1"/>
  <c r="E271" i="1" s="1"/>
  <c r="B272" i="1"/>
  <c r="E272" i="1" s="1"/>
  <c r="B273" i="1"/>
  <c r="E273" i="1" s="1"/>
  <c r="B274" i="1"/>
  <c r="E274" i="1" s="1"/>
  <c r="B275" i="1"/>
  <c r="E275" i="1" s="1"/>
  <c r="B276" i="1"/>
  <c r="E276" i="1" s="1"/>
  <c r="B277" i="1"/>
  <c r="E277" i="1" s="1"/>
  <c r="B278" i="1"/>
  <c r="E278" i="1" s="1"/>
  <c r="B279" i="1"/>
  <c r="E279" i="1" s="1"/>
  <c r="B280" i="1"/>
  <c r="E280" i="1" s="1"/>
  <c r="B281" i="1"/>
  <c r="E281" i="1" s="1"/>
  <c r="B282" i="1"/>
  <c r="E282" i="1" s="1"/>
  <c r="B283" i="1"/>
  <c r="E283" i="1" s="1"/>
  <c r="B284" i="1"/>
  <c r="E284" i="1" s="1"/>
  <c r="B285" i="1"/>
  <c r="E285" i="1" s="1"/>
  <c r="B286" i="1"/>
  <c r="E286" i="1" s="1"/>
  <c r="B287" i="1"/>
  <c r="E287" i="1" s="1"/>
  <c r="B288" i="1"/>
  <c r="E288" i="1" s="1"/>
  <c r="B289" i="1"/>
  <c r="E289" i="1" s="1"/>
  <c r="B290" i="1"/>
  <c r="E290" i="1" s="1"/>
  <c r="B291" i="1"/>
  <c r="E291" i="1" s="1"/>
  <c r="B292" i="1"/>
  <c r="E292" i="1" s="1"/>
  <c r="B293" i="1"/>
  <c r="E293" i="1" s="1"/>
  <c r="B294" i="1"/>
  <c r="E294" i="1" s="1"/>
  <c r="B295" i="1"/>
  <c r="E295" i="1" s="1"/>
  <c r="B296" i="1"/>
  <c r="E296" i="1" s="1"/>
  <c r="B297" i="1"/>
  <c r="E297" i="1" s="1"/>
  <c r="B298" i="1"/>
  <c r="E298" i="1" s="1"/>
  <c r="B299" i="1"/>
  <c r="E299" i="1" s="1"/>
  <c r="B300" i="1"/>
  <c r="E300" i="1" s="1"/>
  <c r="B301" i="1"/>
  <c r="E301" i="1" s="1"/>
  <c r="B302" i="1"/>
  <c r="E302" i="1" s="1"/>
  <c r="B303" i="1"/>
  <c r="E303" i="1" s="1"/>
  <c r="B304" i="1"/>
  <c r="E304" i="1" s="1"/>
  <c r="B305" i="1"/>
  <c r="E305" i="1" s="1"/>
  <c r="B306" i="1"/>
  <c r="E306" i="1" s="1"/>
  <c r="B307" i="1"/>
  <c r="E307" i="1" s="1"/>
  <c r="B308" i="1"/>
  <c r="E308" i="1" s="1"/>
  <c r="B309" i="1"/>
  <c r="E309" i="1" s="1"/>
  <c r="B310" i="1"/>
  <c r="E310" i="1" s="1"/>
  <c r="B311" i="1"/>
  <c r="E311" i="1" s="1"/>
  <c r="B312" i="1"/>
  <c r="E312" i="1" s="1"/>
  <c r="B313" i="1"/>
  <c r="E313" i="1" s="1"/>
  <c r="B314" i="1"/>
  <c r="E314" i="1" s="1"/>
  <c r="B315" i="1"/>
  <c r="E315" i="1" s="1"/>
  <c r="B316" i="1"/>
  <c r="E316" i="1" s="1"/>
  <c r="B317" i="1"/>
  <c r="E317" i="1" s="1"/>
  <c r="B318" i="1"/>
  <c r="E318" i="1" s="1"/>
  <c r="B319" i="1"/>
  <c r="E319" i="1" s="1"/>
  <c r="B320" i="1"/>
  <c r="E320" i="1" s="1"/>
  <c r="B321" i="1"/>
  <c r="E321" i="1" s="1"/>
  <c r="B322" i="1"/>
  <c r="E322" i="1" s="1"/>
  <c r="B323" i="1"/>
  <c r="E323" i="1" s="1"/>
  <c r="B324" i="1"/>
  <c r="E324" i="1" s="1"/>
  <c r="B325" i="1"/>
  <c r="E325" i="1" s="1"/>
  <c r="B326" i="1"/>
  <c r="E326" i="1" s="1"/>
  <c r="B327" i="1"/>
  <c r="E327" i="1" s="1"/>
  <c r="B328" i="1"/>
  <c r="E328" i="1" s="1"/>
  <c r="B329" i="1"/>
  <c r="E329" i="1" s="1"/>
  <c r="B330" i="1"/>
  <c r="E330" i="1" s="1"/>
  <c r="B331" i="1"/>
  <c r="E331" i="1" s="1"/>
  <c r="B332" i="1"/>
  <c r="E332" i="1" s="1"/>
  <c r="B333" i="1"/>
  <c r="E333" i="1" s="1"/>
  <c r="B334" i="1"/>
  <c r="E334" i="1" s="1"/>
  <c r="B335" i="1"/>
  <c r="E335" i="1" s="1"/>
  <c r="B336" i="1"/>
  <c r="E336" i="1" s="1"/>
  <c r="B337" i="1"/>
  <c r="E337" i="1" s="1"/>
  <c r="B338" i="1"/>
  <c r="E338" i="1" s="1"/>
  <c r="B339" i="1"/>
  <c r="E339" i="1" s="1"/>
  <c r="B340" i="1"/>
  <c r="E340" i="1" s="1"/>
  <c r="B341" i="1"/>
  <c r="E341" i="1" s="1"/>
  <c r="B342" i="1"/>
  <c r="E342" i="1" s="1"/>
  <c r="B343" i="1"/>
  <c r="E343" i="1" s="1"/>
  <c r="B344" i="1"/>
  <c r="E344" i="1" s="1"/>
  <c r="B345" i="1"/>
  <c r="E345" i="1" s="1"/>
  <c r="B346" i="1"/>
  <c r="E346" i="1" s="1"/>
  <c r="B347" i="1"/>
  <c r="E347" i="1" s="1"/>
  <c r="B348" i="1"/>
  <c r="E348" i="1" s="1"/>
  <c r="B349" i="1"/>
  <c r="E349" i="1" s="1"/>
  <c r="B350" i="1"/>
  <c r="E350" i="1" s="1"/>
  <c r="B351" i="1"/>
  <c r="E351" i="1" s="1"/>
  <c r="B352" i="1"/>
  <c r="E352" i="1" s="1"/>
  <c r="B353" i="1"/>
  <c r="E353" i="1" s="1"/>
  <c r="B354" i="1"/>
  <c r="E354" i="1" s="1"/>
  <c r="B355" i="1"/>
  <c r="E355" i="1" s="1"/>
  <c r="B356" i="1"/>
  <c r="E356" i="1" s="1"/>
  <c r="B357" i="1"/>
  <c r="E357" i="1" s="1"/>
  <c r="B358" i="1"/>
  <c r="E358" i="1" s="1"/>
  <c r="B359" i="1"/>
  <c r="E359" i="1" s="1"/>
  <c r="B360" i="1"/>
  <c r="E360" i="1" s="1"/>
  <c r="B361" i="1"/>
  <c r="E361" i="1" s="1"/>
  <c r="B362" i="1"/>
  <c r="E362" i="1" s="1"/>
  <c r="B363" i="1"/>
  <c r="E363" i="1" s="1"/>
  <c r="B364" i="1"/>
  <c r="E364" i="1" s="1"/>
  <c r="B365" i="1"/>
  <c r="E365" i="1" s="1"/>
  <c r="B366" i="1"/>
  <c r="E366" i="1" s="1"/>
  <c r="B367" i="1"/>
  <c r="E367" i="1" s="1"/>
  <c r="B368" i="1"/>
  <c r="E368" i="1" s="1"/>
  <c r="B369" i="1"/>
  <c r="E369" i="1" s="1"/>
  <c r="B370" i="1"/>
  <c r="E370" i="1" s="1"/>
  <c r="B371" i="1"/>
  <c r="E371" i="1" s="1"/>
  <c r="B372" i="1"/>
  <c r="E372" i="1" s="1"/>
  <c r="B373" i="1"/>
  <c r="E373" i="1" s="1"/>
  <c r="B374" i="1"/>
  <c r="E374" i="1" s="1"/>
  <c r="B375" i="1"/>
  <c r="E375" i="1" s="1"/>
  <c r="B376" i="1"/>
  <c r="E376" i="1" s="1"/>
  <c r="B377" i="1"/>
  <c r="E377" i="1" s="1"/>
  <c r="B378" i="1"/>
  <c r="E378" i="1" s="1"/>
  <c r="B379" i="1"/>
  <c r="E379" i="1" s="1"/>
  <c r="B380" i="1"/>
  <c r="E380" i="1" s="1"/>
  <c r="B381" i="1"/>
  <c r="E381" i="1" s="1"/>
  <c r="B382" i="1"/>
  <c r="E382" i="1" s="1"/>
  <c r="B383" i="1"/>
  <c r="E383" i="1" s="1"/>
  <c r="B384" i="1"/>
  <c r="E384" i="1" s="1"/>
  <c r="B385" i="1"/>
  <c r="E385" i="1" s="1"/>
  <c r="B386" i="1"/>
  <c r="E386" i="1" s="1"/>
  <c r="B387" i="1"/>
  <c r="E387" i="1" s="1"/>
  <c r="B388" i="1"/>
  <c r="E388" i="1" s="1"/>
  <c r="B389" i="1"/>
  <c r="E389" i="1" s="1"/>
  <c r="B390" i="1"/>
  <c r="E390" i="1" s="1"/>
  <c r="B391" i="1"/>
  <c r="E391" i="1" s="1"/>
  <c r="B392" i="1"/>
  <c r="E392" i="1" s="1"/>
  <c r="B393" i="1"/>
  <c r="E393" i="1" s="1"/>
  <c r="B394" i="1"/>
  <c r="E394" i="1" s="1"/>
  <c r="B395" i="1"/>
  <c r="E395" i="1" s="1"/>
  <c r="B396" i="1"/>
  <c r="E396" i="1" s="1"/>
  <c r="B397" i="1"/>
  <c r="E397" i="1" s="1"/>
  <c r="B398" i="1"/>
  <c r="E398" i="1" s="1"/>
  <c r="B399" i="1"/>
  <c r="E399" i="1" s="1"/>
  <c r="B400" i="1"/>
  <c r="E400" i="1" s="1"/>
  <c r="B401" i="1"/>
  <c r="E401" i="1" s="1"/>
  <c r="B402" i="1"/>
  <c r="E402" i="1" s="1"/>
  <c r="B403" i="1"/>
  <c r="E403" i="1" s="1"/>
  <c r="B404" i="1"/>
  <c r="E404" i="1" s="1"/>
  <c r="B405" i="1"/>
  <c r="E405" i="1" s="1"/>
  <c r="B406" i="1"/>
  <c r="E406" i="1" s="1"/>
  <c r="B407" i="1"/>
  <c r="E407" i="1" s="1"/>
  <c r="B408" i="1"/>
  <c r="E408" i="1" s="1"/>
  <c r="B409" i="1"/>
  <c r="E409" i="1" s="1"/>
  <c r="B410" i="1"/>
  <c r="E410" i="1" s="1"/>
  <c r="B411" i="1"/>
  <c r="E411" i="1" s="1"/>
  <c r="B412" i="1"/>
  <c r="E412" i="1" s="1"/>
  <c r="B413" i="1"/>
  <c r="E413" i="1" s="1"/>
  <c r="B414" i="1"/>
  <c r="E414" i="1" s="1"/>
  <c r="B415" i="1"/>
  <c r="E415" i="1" s="1"/>
  <c r="B416" i="1"/>
  <c r="E416" i="1" s="1"/>
  <c r="B417" i="1"/>
  <c r="E417" i="1" s="1"/>
  <c r="B418" i="1"/>
  <c r="E418" i="1" s="1"/>
  <c r="B419" i="1"/>
  <c r="E419" i="1" s="1"/>
  <c r="B420" i="1"/>
  <c r="E420" i="1" s="1"/>
  <c r="B421" i="1"/>
  <c r="E421" i="1" s="1"/>
  <c r="B422" i="1"/>
  <c r="E422" i="1" s="1"/>
  <c r="B423" i="1"/>
  <c r="E423" i="1" s="1"/>
  <c r="B424" i="1"/>
  <c r="E424" i="1" s="1"/>
  <c r="B425" i="1"/>
  <c r="E425" i="1" s="1"/>
  <c r="B426" i="1"/>
  <c r="E426" i="1" s="1"/>
  <c r="B427" i="1"/>
  <c r="E427" i="1" s="1"/>
  <c r="B428" i="1"/>
  <c r="E428" i="1" s="1"/>
  <c r="B429" i="1"/>
  <c r="E429" i="1" s="1"/>
  <c r="B430" i="1"/>
  <c r="E430" i="1" s="1"/>
  <c r="B431" i="1"/>
  <c r="E431" i="1" s="1"/>
  <c r="B432" i="1"/>
  <c r="E432" i="1" s="1"/>
  <c r="B433" i="1"/>
  <c r="E433" i="1" s="1"/>
  <c r="B434" i="1"/>
  <c r="E434" i="1" s="1"/>
  <c r="B435" i="1"/>
  <c r="E435" i="1" s="1"/>
  <c r="B436" i="1"/>
  <c r="E436" i="1" s="1"/>
  <c r="B437" i="1"/>
  <c r="E437" i="1" s="1"/>
  <c r="B438" i="1"/>
  <c r="E438" i="1" s="1"/>
  <c r="B439" i="1"/>
  <c r="E439" i="1" s="1"/>
  <c r="B440" i="1"/>
  <c r="E440" i="1" s="1"/>
  <c r="B441" i="1"/>
  <c r="E441" i="1" s="1"/>
  <c r="B442" i="1"/>
  <c r="E442" i="1" s="1"/>
  <c r="B443" i="1"/>
  <c r="E443" i="1" s="1"/>
  <c r="B444" i="1"/>
  <c r="E444" i="1" s="1"/>
  <c r="B445" i="1"/>
  <c r="E445" i="1" s="1"/>
  <c r="B446" i="1"/>
  <c r="E446" i="1" s="1"/>
  <c r="B447" i="1"/>
  <c r="E447" i="1" s="1"/>
  <c r="B448" i="1"/>
  <c r="E448" i="1" s="1"/>
  <c r="B449" i="1"/>
  <c r="E449" i="1" s="1"/>
  <c r="B450" i="1"/>
  <c r="E450" i="1" s="1"/>
  <c r="B451" i="1"/>
  <c r="E451" i="1" s="1"/>
  <c r="B452" i="1"/>
  <c r="E452" i="1" s="1"/>
  <c r="B453" i="1"/>
  <c r="E453" i="1" s="1"/>
  <c r="B454" i="1"/>
  <c r="E454" i="1" s="1"/>
  <c r="B455" i="1"/>
  <c r="E455" i="1" s="1"/>
  <c r="B456" i="1"/>
  <c r="E456" i="1" s="1"/>
  <c r="B457" i="1"/>
  <c r="E457" i="1" s="1"/>
  <c r="B458" i="1"/>
  <c r="E458" i="1" s="1"/>
  <c r="B459" i="1"/>
  <c r="E459" i="1" s="1"/>
  <c r="B460" i="1"/>
  <c r="E460" i="1" s="1"/>
  <c r="B461" i="1"/>
  <c r="E461" i="1" s="1"/>
  <c r="B462" i="1"/>
  <c r="E462" i="1" s="1"/>
  <c r="B463" i="1"/>
  <c r="E463" i="1" s="1"/>
  <c r="B464" i="1"/>
  <c r="E464" i="1" s="1"/>
  <c r="B465" i="1"/>
  <c r="E465" i="1" s="1"/>
  <c r="B466" i="1"/>
  <c r="E466" i="1" s="1"/>
  <c r="B467" i="1"/>
  <c r="E467" i="1" s="1"/>
  <c r="B468" i="1"/>
  <c r="E468" i="1" s="1"/>
  <c r="B469" i="1"/>
  <c r="E469" i="1" s="1"/>
  <c r="B470" i="1"/>
  <c r="E470" i="1" s="1"/>
  <c r="B471" i="1"/>
  <c r="E471" i="1" s="1"/>
  <c r="B472" i="1"/>
  <c r="E472" i="1" s="1"/>
  <c r="B473" i="1"/>
  <c r="E473" i="1" s="1"/>
  <c r="B474" i="1"/>
  <c r="E474" i="1" s="1"/>
  <c r="B475" i="1"/>
  <c r="E475" i="1" s="1"/>
  <c r="B476" i="1"/>
  <c r="E476" i="1" s="1"/>
  <c r="B477" i="1"/>
  <c r="E477" i="1" s="1"/>
  <c r="B478" i="1"/>
  <c r="E478" i="1" s="1"/>
  <c r="B479" i="1"/>
  <c r="E479" i="1" s="1"/>
  <c r="B480" i="1"/>
  <c r="E480" i="1" s="1"/>
  <c r="B481" i="1"/>
  <c r="E481" i="1" s="1"/>
  <c r="B482" i="1"/>
  <c r="E482" i="1" s="1"/>
  <c r="B483" i="1"/>
  <c r="E483" i="1" s="1"/>
  <c r="B484" i="1"/>
  <c r="E484" i="1" s="1"/>
  <c r="B485" i="1"/>
  <c r="E485" i="1" s="1"/>
  <c r="B486" i="1"/>
  <c r="E486" i="1" s="1"/>
  <c r="B487" i="1"/>
  <c r="E487" i="1" s="1"/>
  <c r="B488" i="1"/>
  <c r="E488" i="1" s="1"/>
  <c r="B489" i="1"/>
  <c r="E489" i="1" s="1"/>
  <c r="B490" i="1"/>
  <c r="E490" i="1" s="1"/>
  <c r="B491" i="1"/>
  <c r="E491" i="1" s="1"/>
  <c r="B492" i="1"/>
  <c r="E492" i="1" s="1"/>
  <c r="B493" i="1"/>
  <c r="E493" i="1" s="1"/>
  <c r="B494" i="1"/>
  <c r="E494" i="1" s="1"/>
  <c r="B495" i="1"/>
  <c r="E495" i="1" s="1"/>
  <c r="B496" i="1"/>
  <c r="E496" i="1" s="1"/>
  <c r="B497" i="1"/>
  <c r="E497" i="1" s="1"/>
  <c r="B498" i="1"/>
  <c r="E498" i="1" s="1"/>
  <c r="B499" i="1"/>
  <c r="E499" i="1" s="1"/>
  <c r="B500" i="1"/>
  <c r="E500" i="1" s="1"/>
  <c r="B501" i="1"/>
  <c r="E501" i="1" s="1"/>
  <c r="B502" i="1"/>
  <c r="E502" i="1" s="1"/>
  <c r="B503" i="1"/>
  <c r="E503" i="1" s="1"/>
  <c r="B504" i="1"/>
  <c r="E504" i="1" s="1"/>
  <c r="B505" i="1"/>
  <c r="E505" i="1" s="1"/>
  <c r="B506" i="1"/>
  <c r="E506" i="1" s="1"/>
  <c r="B507" i="1"/>
  <c r="E507" i="1" s="1"/>
  <c r="B508" i="1"/>
  <c r="E508" i="1" s="1"/>
  <c r="B509" i="1"/>
  <c r="E509" i="1" s="1"/>
  <c r="B510" i="1"/>
  <c r="E510" i="1" s="1"/>
  <c r="B511" i="1"/>
  <c r="E511" i="1" s="1"/>
  <c r="B512" i="1"/>
  <c r="E512" i="1" s="1"/>
  <c r="B513" i="1"/>
  <c r="E513" i="1" s="1"/>
  <c r="B514" i="1"/>
  <c r="E514" i="1" s="1"/>
  <c r="B515" i="1"/>
  <c r="E515" i="1" s="1"/>
  <c r="B516" i="1"/>
  <c r="E516" i="1" s="1"/>
  <c r="B517" i="1"/>
  <c r="E517" i="1" s="1"/>
  <c r="B518" i="1"/>
  <c r="E518" i="1" s="1"/>
  <c r="B519" i="1"/>
  <c r="E519" i="1" s="1"/>
  <c r="B520" i="1"/>
  <c r="E520" i="1" s="1"/>
  <c r="B521" i="1"/>
  <c r="E521" i="1" s="1"/>
  <c r="B522" i="1"/>
  <c r="E522" i="1" s="1"/>
  <c r="B523" i="1"/>
  <c r="E523" i="1" s="1"/>
  <c r="B524" i="1"/>
  <c r="E524" i="1" s="1"/>
  <c r="B525" i="1"/>
  <c r="E525" i="1" s="1"/>
  <c r="B526" i="1"/>
  <c r="E526" i="1" s="1"/>
  <c r="B527" i="1"/>
  <c r="E527" i="1" s="1"/>
  <c r="B528" i="1"/>
  <c r="E528" i="1" s="1"/>
  <c r="B529" i="1"/>
  <c r="E529" i="1" s="1"/>
  <c r="B530" i="1"/>
  <c r="E530" i="1" s="1"/>
  <c r="B531" i="1"/>
  <c r="E531" i="1" s="1"/>
  <c r="B532" i="1"/>
  <c r="E532" i="1" s="1"/>
  <c r="B533" i="1"/>
  <c r="E533" i="1" s="1"/>
  <c r="B534" i="1"/>
  <c r="E534" i="1" s="1"/>
  <c r="B535" i="1"/>
  <c r="E535" i="1" s="1"/>
  <c r="B536" i="1"/>
  <c r="E536" i="1" s="1"/>
  <c r="B537" i="1"/>
  <c r="E537" i="1" s="1"/>
  <c r="B538" i="1"/>
  <c r="E538" i="1" s="1"/>
  <c r="B539" i="1"/>
  <c r="E539" i="1" s="1"/>
  <c r="B540" i="1"/>
  <c r="E540" i="1" s="1"/>
  <c r="B541" i="1"/>
  <c r="E541" i="1" s="1"/>
  <c r="B542" i="1"/>
  <c r="E542" i="1" s="1"/>
  <c r="B543" i="1"/>
  <c r="E543" i="1" s="1"/>
  <c r="B544" i="1"/>
  <c r="E544" i="1" s="1"/>
  <c r="B545" i="1"/>
  <c r="E545" i="1" s="1"/>
  <c r="B546" i="1"/>
  <c r="E546" i="1" s="1"/>
  <c r="B547" i="1"/>
  <c r="E547" i="1" s="1"/>
  <c r="B548" i="1"/>
  <c r="E548" i="1" s="1"/>
  <c r="B549" i="1"/>
  <c r="E549" i="1" s="1"/>
  <c r="B550" i="1"/>
  <c r="E550" i="1" s="1"/>
  <c r="B551" i="1"/>
  <c r="E551" i="1" s="1"/>
  <c r="B552" i="1"/>
  <c r="E552" i="1" s="1"/>
  <c r="B553" i="1"/>
  <c r="E553" i="1" s="1"/>
  <c r="B554" i="1"/>
  <c r="E554" i="1" s="1"/>
  <c r="B555" i="1"/>
  <c r="E555" i="1" s="1"/>
  <c r="B556" i="1"/>
  <c r="E556" i="1" s="1"/>
  <c r="B557" i="1"/>
  <c r="E557" i="1" s="1"/>
  <c r="B558" i="1"/>
  <c r="E558" i="1" s="1"/>
  <c r="B559" i="1"/>
  <c r="E559" i="1" s="1"/>
  <c r="B560" i="1"/>
  <c r="E560" i="1" s="1"/>
  <c r="B561" i="1"/>
  <c r="E561" i="1" s="1"/>
  <c r="B562" i="1"/>
  <c r="E562" i="1" s="1"/>
  <c r="B563" i="1"/>
  <c r="E563" i="1" s="1"/>
  <c r="B564" i="1"/>
  <c r="E564" i="1" s="1"/>
  <c r="B565" i="1"/>
  <c r="E565" i="1" s="1"/>
  <c r="B566" i="1"/>
  <c r="E566" i="1" s="1"/>
  <c r="B567" i="1"/>
  <c r="E567" i="1" s="1"/>
  <c r="B568" i="1"/>
  <c r="E568" i="1" s="1"/>
  <c r="B569" i="1"/>
  <c r="E569" i="1" s="1"/>
  <c r="B570" i="1"/>
  <c r="E570" i="1" s="1"/>
  <c r="B571" i="1"/>
  <c r="E571" i="1" s="1"/>
  <c r="B572" i="1"/>
  <c r="E572" i="1" s="1"/>
  <c r="B573" i="1"/>
  <c r="E573" i="1" s="1"/>
  <c r="B574" i="1"/>
  <c r="E574" i="1" s="1"/>
  <c r="B575" i="1"/>
  <c r="E575" i="1" s="1"/>
  <c r="B576" i="1"/>
  <c r="E576" i="1" s="1"/>
  <c r="B577" i="1"/>
  <c r="E577" i="1" s="1"/>
  <c r="B578" i="1"/>
  <c r="E578" i="1" s="1"/>
  <c r="B579" i="1"/>
  <c r="E579" i="1" s="1"/>
  <c r="B580" i="1"/>
  <c r="E580" i="1" s="1"/>
  <c r="B581" i="1"/>
  <c r="E581" i="1" s="1"/>
  <c r="B582" i="1"/>
  <c r="E582" i="1" s="1"/>
  <c r="B583" i="1"/>
  <c r="E583" i="1" s="1"/>
  <c r="B584" i="1"/>
  <c r="E584" i="1" s="1"/>
  <c r="B585" i="1"/>
  <c r="E585" i="1" s="1"/>
  <c r="B586" i="1"/>
  <c r="E586" i="1" s="1"/>
  <c r="B587" i="1"/>
  <c r="E587" i="1" s="1"/>
  <c r="B588" i="1"/>
  <c r="E588" i="1" s="1"/>
  <c r="B589" i="1"/>
  <c r="E589" i="1" s="1"/>
  <c r="B590" i="1"/>
  <c r="E590" i="1" s="1"/>
  <c r="B591" i="1"/>
  <c r="E591" i="1" s="1"/>
  <c r="B592" i="1"/>
  <c r="E592" i="1" s="1"/>
  <c r="B593" i="1"/>
  <c r="E593" i="1" s="1"/>
  <c r="B594" i="1"/>
  <c r="E594" i="1" s="1"/>
  <c r="B595" i="1"/>
  <c r="E595" i="1" s="1"/>
  <c r="B596" i="1"/>
  <c r="E596" i="1" s="1"/>
  <c r="B597" i="1"/>
  <c r="E597" i="1" s="1"/>
  <c r="B598" i="1"/>
  <c r="E598" i="1" s="1"/>
  <c r="B599" i="1"/>
  <c r="E599" i="1" s="1"/>
  <c r="B600" i="1"/>
  <c r="E600" i="1" s="1"/>
  <c r="B601" i="1"/>
  <c r="E601" i="1" s="1"/>
  <c r="B602" i="1"/>
  <c r="E602" i="1" s="1"/>
  <c r="B603" i="1"/>
  <c r="E603" i="1" s="1"/>
  <c r="B604" i="1"/>
  <c r="E604" i="1" s="1"/>
  <c r="B605" i="1"/>
  <c r="E605" i="1" s="1"/>
  <c r="B606" i="1"/>
  <c r="E606" i="1" s="1"/>
  <c r="B607" i="1"/>
  <c r="E607" i="1" s="1"/>
  <c r="B608" i="1"/>
  <c r="E608" i="1" s="1"/>
  <c r="B609" i="1"/>
  <c r="E609" i="1" s="1"/>
  <c r="B610" i="1"/>
  <c r="E610" i="1" s="1"/>
  <c r="B611" i="1"/>
  <c r="E611" i="1" s="1"/>
  <c r="B612" i="1"/>
  <c r="E612" i="1" s="1"/>
  <c r="B613" i="1"/>
  <c r="E613" i="1" s="1"/>
  <c r="B614" i="1"/>
  <c r="E614" i="1" s="1"/>
  <c r="B615" i="1"/>
  <c r="E615" i="1" s="1"/>
  <c r="B616" i="1"/>
  <c r="E616" i="1" s="1"/>
  <c r="B617" i="1"/>
  <c r="E617" i="1" s="1"/>
  <c r="B618" i="1"/>
  <c r="E618" i="1" s="1"/>
  <c r="B619" i="1"/>
  <c r="E619" i="1" s="1"/>
  <c r="B620" i="1"/>
  <c r="E620" i="1" s="1"/>
  <c r="B621" i="1"/>
  <c r="E621" i="1" s="1"/>
  <c r="B622" i="1"/>
  <c r="E622" i="1" s="1"/>
  <c r="B623" i="1"/>
  <c r="E623" i="1" s="1"/>
  <c r="B624" i="1"/>
  <c r="E624" i="1" s="1"/>
  <c r="B625" i="1"/>
  <c r="E625" i="1" s="1"/>
  <c r="B626" i="1"/>
  <c r="E626" i="1" s="1"/>
  <c r="B627" i="1"/>
  <c r="E627" i="1" s="1"/>
  <c r="B628" i="1"/>
  <c r="E628" i="1" s="1"/>
  <c r="B629" i="1"/>
  <c r="E629" i="1" s="1"/>
  <c r="B630" i="1"/>
  <c r="E630" i="1" s="1"/>
  <c r="B631" i="1"/>
  <c r="E631" i="1" s="1"/>
  <c r="B632" i="1"/>
  <c r="E632" i="1" s="1"/>
  <c r="B633" i="1"/>
  <c r="E633" i="1" s="1"/>
  <c r="B634" i="1"/>
  <c r="E634" i="1" s="1"/>
  <c r="B635" i="1"/>
  <c r="E635" i="1" s="1"/>
  <c r="B636" i="1"/>
  <c r="E636" i="1" s="1"/>
  <c r="B637" i="1"/>
  <c r="E637" i="1" s="1"/>
  <c r="B638" i="1"/>
  <c r="E638" i="1" s="1"/>
  <c r="B639" i="1"/>
  <c r="E639" i="1" s="1"/>
  <c r="B640" i="1"/>
  <c r="E640" i="1" s="1"/>
  <c r="B641" i="1"/>
  <c r="E641" i="1" s="1"/>
  <c r="B642" i="1"/>
  <c r="E642" i="1" s="1"/>
  <c r="B643" i="1"/>
  <c r="E643" i="1" s="1"/>
  <c r="B644" i="1"/>
  <c r="E644" i="1" s="1"/>
  <c r="B645" i="1"/>
  <c r="E645" i="1" s="1"/>
  <c r="B646" i="1"/>
  <c r="E646" i="1" s="1"/>
  <c r="B647" i="1"/>
  <c r="E647" i="1" s="1"/>
  <c r="B648" i="1"/>
  <c r="E648" i="1" s="1"/>
  <c r="B649" i="1"/>
  <c r="E649" i="1" s="1"/>
  <c r="B650" i="1"/>
  <c r="E650" i="1" s="1"/>
  <c r="B651" i="1"/>
  <c r="E651" i="1" s="1"/>
  <c r="B652" i="1"/>
  <c r="E652" i="1" s="1"/>
  <c r="B653" i="1"/>
  <c r="E653" i="1" s="1"/>
  <c r="B654" i="1"/>
  <c r="E654" i="1" s="1"/>
  <c r="B655" i="1"/>
  <c r="E655" i="1" s="1"/>
  <c r="B656" i="1"/>
  <c r="E656" i="1" s="1"/>
  <c r="B657" i="1"/>
  <c r="E657" i="1" s="1"/>
  <c r="B658" i="1"/>
  <c r="E658" i="1" s="1"/>
  <c r="B659" i="1"/>
  <c r="E659" i="1" s="1"/>
  <c r="B660" i="1"/>
  <c r="E660" i="1" s="1"/>
  <c r="B661" i="1"/>
  <c r="E661" i="1" s="1"/>
  <c r="B662" i="1"/>
  <c r="E662" i="1" s="1"/>
  <c r="B663" i="1"/>
  <c r="E663" i="1" s="1"/>
  <c r="B664" i="1"/>
  <c r="E664" i="1" s="1"/>
  <c r="B665" i="1"/>
  <c r="E665" i="1" s="1"/>
  <c r="B666" i="1"/>
  <c r="E666" i="1" s="1"/>
  <c r="B667" i="1"/>
  <c r="E667" i="1" s="1"/>
  <c r="B668" i="1"/>
  <c r="E668" i="1" s="1"/>
  <c r="B669" i="1"/>
  <c r="E669" i="1" s="1"/>
  <c r="B670" i="1"/>
  <c r="E670" i="1" s="1"/>
  <c r="B671" i="1"/>
  <c r="E671" i="1" s="1"/>
  <c r="B672" i="1"/>
  <c r="E672" i="1" s="1"/>
  <c r="B673" i="1"/>
  <c r="E673" i="1" s="1"/>
  <c r="B674" i="1"/>
  <c r="E674" i="1" s="1"/>
  <c r="B675" i="1"/>
  <c r="E675" i="1" s="1"/>
  <c r="B676" i="1"/>
  <c r="E676" i="1" s="1"/>
  <c r="B677" i="1"/>
  <c r="E677" i="1" s="1"/>
  <c r="B678" i="1"/>
  <c r="E678" i="1" s="1"/>
  <c r="B679" i="1"/>
  <c r="E679" i="1" s="1"/>
  <c r="B680" i="1"/>
  <c r="E680" i="1" s="1"/>
  <c r="B681" i="1"/>
  <c r="E681" i="1" s="1"/>
  <c r="B682" i="1"/>
  <c r="E682" i="1" s="1"/>
  <c r="B683" i="1"/>
  <c r="E683" i="1" s="1"/>
  <c r="B684" i="1"/>
  <c r="E684" i="1" s="1"/>
  <c r="B685" i="1"/>
  <c r="E685" i="1" s="1"/>
  <c r="B686" i="1"/>
  <c r="E686" i="1" s="1"/>
  <c r="B687" i="1"/>
  <c r="E687" i="1" s="1"/>
  <c r="B688" i="1"/>
  <c r="E688" i="1" s="1"/>
  <c r="B689" i="1"/>
  <c r="E689" i="1" s="1"/>
  <c r="B690" i="1"/>
  <c r="E690" i="1" s="1"/>
  <c r="B691" i="1"/>
  <c r="E691" i="1" s="1"/>
  <c r="B692" i="1"/>
  <c r="E692" i="1" s="1"/>
  <c r="B693" i="1"/>
  <c r="E693" i="1" s="1"/>
  <c r="B694" i="1"/>
  <c r="E694" i="1" s="1"/>
  <c r="B695" i="1"/>
  <c r="E695" i="1" s="1"/>
  <c r="B696" i="1"/>
  <c r="E696" i="1" s="1"/>
  <c r="B697" i="1"/>
  <c r="E697" i="1" s="1"/>
  <c r="B698" i="1"/>
  <c r="E698" i="1" s="1"/>
  <c r="B699" i="1"/>
  <c r="E699" i="1" s="1"/>
  <c r="B700" i="1"/>
  <c r="E700" i="1" s="1"/>
  <c r="B701" i="1"/>
  <c r="E701" i="1" s="1"/>
  <c r="B702" i="1"/>
  <c r="E702" i="1" s="1"/>
  <c r="B703" i="1"/>
  <c r="E703" i="1" s="1"/>
  <c r="B704" i="1"/>
  <c r="E704" i="1" s="1"/>
  <c r="B705" i="1"/>
  <c r="E705" i="1" s="1"/>
  <c r="B706" i="1"/>
  <c r="E706" i="1" s="1"/>
  <c r="B707" i="1"/>
  <c r="E707" i="1" s="1"/>
  <c r="B708" i="1"/>
  <c r="E708" i="1" s="1"/>
  <c r="B709" i="1"/>
  <c r="E709" i="1" s="1"/>
  <c r="B710" i="1"/>
  <c r="E710" i="1" s="1"/>
  <c r="B711" i="1"/>
  <c r="E711" i="1" s="1"/>
  <c r="B712" i="1"/>
  <c r="E712" i="1" s="1"/>
  <c r="B713" i="1"/>
  <c r="E713" i="1" s="1"/>
  <c r="B714" i="1"/>
  <c r="E714" i="1" s="1"/>
  <c r="B715" i="1"/>
  <c r="E715" i="1" s="1"/>
  <c r="B716" i="1"/>
  <c r="E716" i="1" s="1"/>
  <c r="B717" i="1"/>
  <c r="E717" i="1" s="1"/>
  <c r="B718" i="1"/>
  <c r="E718" i="1" s="1"/>
  <c r="B719" i="1"/>
  <c r="E719" i="1" s="1"/>
  <c r="B720" i="1"/>
  <c r="E720" i="1" s="1"/>
  <c r="B721" i="1"/>
  <c r="E721" i="1" s="1"/>
  <c r="B722" i="1"/>
  <c r="E722" i="1" s="1"/>
  <c r="B723" i="1"/>
  <c r="E723" i="1" s="1"/>
  <c r="B724" i="1"/>
  <c r="E724" i="1" s="1"/>
  <c r="B725" i="1"/>
  <c r="E725" i="1" s="1"/>
  <c r="B726" i="1"/>
  <c r="E726" i="1" s="1"/>
  <c r="B727" i="1"/>
  <c r="E727" i="1" s="1"/>
  <c r="B728" i="1"/>
  <c r="E728" i="1" s="1"/>
  <c r="B729" i="1"/>
  <c r="E729" i="1" s="1"/>
  <c r="B730" i="1"/>
  <c r="E730" i="1" s="1"/>
  <c r="B731" i="1"/>
  <c r="E731" i="1" s="1"/>
  <c r="B732" i="1"/>
  <c r="E732" i="1" s="1"/>
  <c r="B733" i="1"/>
  <c r="E733" i="1" s="1"/>
  <c r="B734" i="1"/>
  <c r="E734" i="1" s="1"/>
  <c r="B735" i="1"/>
  <c r="E735" i="1" s="1"/>
  <c r="B736" i="1"/>
  <c r="E736" i="1" s="1"/>
  <c r="B737" i="1"/>
  <c r="E737" i="1" s="1"/>
  <c r="B738" i="1"/>
  <c r="E738" i="1" s="1"/>
  <c r="B739" i="1"/>
  <c r="E739" i="1" s="1"/>
  <c r="B740" i="1"/>
  <c r="E740" i="1" s="1"/>
  <c r="B741" i="1"/>
  <c r="E741" i="1" s="1"/>
  <c r="B742" i="1"/>
  <c r="E742" i="1" s="1"/>
  <c r="B743" i="1"/>
  <c r="E743" i="1" s="1"/>
  <c r="B744" i="1"/>
  <c r="E744" i="1" s="1"/>
  <c r="B745" i="1"/>
  <c r="E745" i="1" s="1"/>
  <c r="B746" i="1"/>
  <c r="E746" i="1" s="1"/>
  <c r="B747" i="1"/>
  <c r="E747" i="1" s="1"/>
  <c r="B748" i="1"/>
  <c r="E748" i="1" s="1"/>
  <c r="B749" i="1"/>
  <c r="E749" i="1" s="1"/>
  <c r="B750" i="1"/>
  <c r="E750" i="1" s="1"/>
  <c r="B751" i="1"/>
  <c r="E751" i="1" s="1"/>
  <c r="B752" i="1"/>
  <c r="E752" i="1" s="1"/>
  <c r="B753" i="1"/>
  <c r="E753" i="1" s="1"/>
  <c r="B754" i="1"/>
  <c r="E754" i="1" s="1"/>
  <c r="B755" i="1"/>
  <c r="E755" i="1" s="1"/>
  <c r="B756" i="1"/>
  <c r="E756" i="1" s="1"/>
  <c r="B757" i="1"/>
  <c r="E757" i="1" s="1"/>
  <c r="B758" i="1"/>
  <c r="E758" i="1" s="1"/>
  <c r="B759" i="1"/>
  <c r="E759" i="1" s="1"/>
  <c r="B760" i="1"/>
  <c r="E760" i="1" s="1"/>
  <c r="B761" i="1"/>
  <c r="E761" i="1" s="1"/>
  <c r="B762" i="1"/>
  <c r="E762" i="1" s="1"/>
  <c r="B763" i="1"/>
  <c r="E763" i="1" s="1"/>
  <c r="B764" i="1"/>
  <c r="E764" i="1" s="1"/>
  <c r="B765" i="1"/>
  <c r="E765" i="1" s="1"/>
  <c r="B766" i="1"/>
  <c r="E766" i="1" s="1"/>
  <c r="B767" i="1"/>
  <c r="E767" i="1" s="1"/>
  <c r="B768" i="1"/>
  <c r="E768" i="1" s="1"/>
  <c r="B769" i="1"/>
  <c r="E769" i="1" s="1"/>
  <c r="B770" i="1"/>
  <c r="E770" i="1" s="1"/>
  <c r="B771" i="1"/>
  <c r="E771" i="1" s="1"/>
  <c r="B772" i="1"/>
  <c r="E772" i="1" s="1"/>
  <c r="B773" i="1"/>
  <c r="E773" i="1" s="1"/>
  <c r="B774" i="1"/>
  <c r="E774" i="1" s="1"/>
  <c r="B775" i="1"/>
  <c r="E775" i="1" s="1"/>
  <c r="B776" i="1"/>
  <c r="E776" i="1" s="1"/>
  <c r="B777" i="1"/>
  <c r="E777" i="1" s="1"/>
  <c r="B778" i="1"/>
  <c r="E778" i="1" s="1"/>
  <c r="B779" i="1"/>
  <c r="E779" i="1" s="1"/>
  <c r="B780" i="1"/>
  <c r="E780" i="1" s="1"/>
  <c r="B781" i="1"/>
  <c r="E781" i="1" s="1"/>
  <c r="B782" i="1"/>
  <c r="E782" i="1" s="1"/>
  <c r="B783" i="1"/>
  <c r="E783" i="1" s="1"/>
  <c r="B784" i="1"/>
  <c r="E784" i="1" s="1"/>
  <c r="B785" i="1"/>
  <c r="E785" i="1" s="1"/>
  <c r="B786" i="1"/>
  <c r="E786" i="1" s="1"/>
  <c r="B787" i="1"/>
  <c r="E787" i="1" s="1"/>
  <c r="B788" i="1"/>
  <c r="E788" i="1" s="1"/>
  <c r="B789" i="1"/>
  <c r="E789" i="1" s="1"/>
  <c r="B790" i="1"/>
  <c r="E790" i="1" s="1"/>
  <c r="B791" i="1"/>
  <c r="E791" i="1" s="1"/>
  <c r="B792" i="1"/>
  <c r="E792" i="1" s="1"/>
  <c r="B793" i="1"/>
  <c r="E793" i="1" s="1"/>
  <c r="B794" i="1"/>
  <c r="E794" i="1" s="1"/>
  <c r="B795" i="1"/>
  <c r="E795" i="1" s="1"/>
  <c r="B796" i="1"/>
  <c r="E796" i="1" s="1"/>
  <c r="B797" i="1"/>
  <c r="E797" i="1" s="1"/>
  <c r="B798" i="1"/>
  <c r="E798" i="1" s="1"/>
  <c r="B799" i="1"/>
  <c r="E799" i="1" s="1"/>
  <c r="B800" i="1"/>
  <c r="E800" i="1" s="1"/>
  <c r="B801" i="1"/>
  <c r="E801" i="1" s="1"/>
  <c r="B802" i="1"/>
  <c r="E802" i="1" s="1"/>
  <c r="B803" i="1"/>
  <c r="E803" i="1" s="1"/>
  <c r="B804" i="1"/>
  <c r="E804" i="1" s="1"/>
  <c r="B805" i="1"/>
  <c r="E805" i="1" s="1"/>
  <c r="B806" i="1"/>
  <c r="E806" i="1" s="1"/>
  <c r="B807" i="1"/>
  <c r="E807" i="1" s="1"/>
  <c r="B808" i="1"/>
  <c r="E808" i="1" s="1"/>
  <c r="B809" i="1"/>
  <c r="E809" i="1" s="1"/>
  <c r="B810" i="1"/>
  <c r="E810" i="1" s="1"/>
  <c r="B811" i="1"/>
  <c r="E811" i="1" s="1"/>
  <c r="B812" i="1"/>
  <c r="E812" i="1" s="1"/>
  <c r="B813" i="1"/>
  <c r="E813" i="1" s="1"/>
  <c r="B814" i="1"/>
  <c r="E814" i="1" s="1"/>
  <c r="B815" i="1"/>
  <c r="E815" i="1" s="1"/>
  <c r="B816" i="1"/>
  <c r="E816" i="1" s="1"/>
  <c r="B817" i="1"/>
  <c r="E817" i="1" s="1"/>
  <c r="B818" i="1"/>
  <c r="E818" i="1" s="1"/>
  <c r="B819" i="1"/>
  <c r="E819" i="1" s="1"/>
  <c r="B820" i="1"/>
  <c r="E820" i="1" s="1"/>
  <c r="B821" i="1"/>
  <c r="E821" i="1" s="1"/>
  <c r="B822" i="1"/>
  <c r="E822" i="1" s="1"/>
  <c r="B823" i="1"/>
  <c r="E823" i="1" s="1"/>
  <c r="B824" i="1"/>
  <c r="E824" i="1" s="1"/>
  <c r="B825" i="1"/>
  <c r="E825" i="1" s="1"/>
  <c r="B826" i="1"/>
  <c r="E826" i="1" s="1"/>
  <c r="B827" i="1"/>
  <c r="E827" i="1" s="1"/>
  <c r="B828" i="1"/>
  <c r="E828" i="1" s="1"/>
  <c r="B829" i="1"/>
  <c r="E829" i="1" s="1"/>
  <c r="B830" i="1"/>
  <c r="E830" i="1" s="1"/>
  <c r="B831" i="1"/>
  <c r="E831" i="1" s="1"/>
  <c r="B832" i="1"/>
  <c r="E832" i="1" s="1"/>
  <c r="B833" i="1"/>
  <c r="E833" i="1" s="1"/>
  <c r="B834" i="1"/>
  <c r="E834" i="1" s="1"/>
  <c r="B835" i="1"/>
  <c r="E835" i="1" s="1"/>
  <c r="B836" i="1"/>
  <c r="E836" i="1" s="1"/>
  <c r="B837" i="1"/>
  <c r="E837" i="1" s="1"/>
  <c r="B838" i="1"/>
  <c r="E838" i="1" s="1"/>
  <c r="B839" i="1"/>
  <c r="E839" i="1" s="1"/>
  <c r="B840" i="1"/>
  <c r="E840" i="1" s="1"/>
  <c r="B841" i="1"/>
  <c r="E841" i="1" s="1"/>
  <c r="B842" i="1"/>
  <c r="E842" i="1" s="1"/>
  <c r="B843" i="1"/>
  <c r="E843" i="1" s="1"/>
  <c r="B844" i="1"/>
  <c r="E844" i="1" s="1"/>
  <c r="B845" i="1"/>
  <c r="E845" i="1" s="1"/>
  <c r="B846" i="1"/>
  <c r="E846" i="1" s="1"/>
  <c r="B847" i="1"/>
  <c r="E847" i="1" s="1"/>
  <c r="B848" i="1"/>
  <c r="E848" i="1" s="1"/>
  <c r="B849" i="1"/>
  <c r="E849" i="1" s="1"/>
  <c r="B850" i="1"/>
  <c r="E850" i="1" s="1"/>
  <c r="B851" i="1"/>
  <c r="E851" i="1" s="1"/>
  <c r="B852" i="1"/>
  <c r="E852" i="1" s="1"/>
  <c r="B853" i="1"/>
  <c r="E853" i="1" s="1"/>
  <c r="B854" i="1"/>
  <c r="E854" i="1" s="1"/>
  <c r="B855" i="1"/>
  <c r="E855" i="1" s="1"/>
  <c r="B856" i="1"/>
  <c r="E856" i="1" s="1"/>
  <c r="B857" i="1"/>
  <c r="E857" i="1" s="1"/>
  <c r="B858" i="1"/>
  <c r="E858" i="1" s="1"/>
  <c r="B859" i="1"/>
  <c r="E859" i="1" s="1"/>
  <c r="B860" i="1"/>
  <c r="E860" i="1" s="1"/>
  <c r="B861" i="1"/>
  <c r="E861" i="1" s="1"/>
  <c r="B862" i="1"/>
  <c r="E862" i="1" s="1"/>
  <c r="B863" i="1"/>
  <c r="E863" i="1" s="1"/>
  <c r="B864" i="1"/>
  <c r="E864" i="1" s="1"/>
  <c r="B865" i="1"/>
  <c r="E865" i="1" s="1"/>
  <c r="B866" i="1"/>
  <c r="E866" i="1" s="1"/>
  <c r="B867" i="1"/>
  <c r="E867" i="1" s="1"/>
  <c r="B868" i="1"/>
  <c r="E868" i="1" s="1"/>
  <c r="B869" i="1"/>
  <c r="E869" i="1" s="1"/>
  <c r="B870" i="1"/>
  <c r="E870" i="1" s="1"/>
  <c r="B871" i="1"/>
  <c r="E871" i="1" s="1"/>
  <c r="B872" i="1"/>
  <c r="E872" i="1" s="1"/>
  <c r="B873" i="1"/>
  <c r="E873" i="1" s="1"/>
  <c r="B874" i="1"/>
  <c r="E874" i="1" s="1"/>
  <c r="B875" i="1"/>
  <c r="E875" i="1" s="1"/>
  <c r="B876" i="1"/>
  <c r="E876" i="1" s="1"/>
  <c r="B877" i="1"/>
  <c r="E877" i="1" s="1"/>
  <c r="B878" i="1"/>
  <c r="E878" i="1" s="1"/>
  <c r="B879" i="1"/>
  <c r="E879" i="1" s="1"/>
  <c r="B880" i="1"/>
  <c r="E880" i="1" s="1"/>
  <c r="B881" i="1"/>
  <c r="E881" i="1" s="1"/>
  <c r="B882" i="1"/>
  <c r="E882" i="1" s="1"/>
  <c r="B883" i="1"/>
  <c r="E883" i="1" s="1"/>
  <c r="B884" i="1"/>
  <c r="E884" i="1" s="1"/>
  <c r="B885" i="1"/>
  <c r="E885" i="1" s="1"/>
  <c r="B886" i="1"/>
  <c r="E886" i="1" s="1"/>
  <c r="B887" i="1"/>
  <c r="E887" i="1" s="1"/>
  <c r="B888" i="1"/>
  <c r="E888" i="1" s="1"/>
  <c r="B889" i="1"/>
  <c r="E889" i="1" s="1"/>
  <c r="B890" i="1"/>
  <c r="E890" i="1" s="1"/>
  <c r="B891" i="1"/>
  <c r="E891" i="1" s="1"/>
  <c r="B892" i="1"/>
  <c r="E892" i="1" s="1"/>
  <c r="B893" i="1"/>
  <c r="E893" i="1" s="1"/>
  <c r="B894" i="1"/>
  <c r="E894" i="1" s="1"/>
  <c r="B895" i="1"/>
  <c r="E895" i="1" s="1"/>
  <c r="B896" i="1"/>
  <c r="E896" i="1" s="1"/>
  <c r="B897" i="1"/>
  <c r="E897" i="1" s="1"/>
  <c r="B898" i="1"/>
  <c r="E898" i="1" s="1"/>
  <c r="B899" i="1"/>
  <c r="E899" i="1" s="1"/>
  <c r="B900" i="1"/>
  <c r="E900" i="1" s="1"/>
  <c r="B901" i="1"/>
  <c r="E901" i="1" s="1"/>
  <c r="B902" i="1"/>
  <c r="E902" i="1" s="1"/>
  <c r="B903" i="1"/>
  <c r="E903" i="1" s="1"/>
  <c r="B904" i="1"/>
  <c r="E904" i="1" s="1"/>
  <c r="B905" i="1"/>
  <c r="E905" i="1" s="1"/>
  <c r="B906" i="1"/>
  <c r="E906" i="1" s="1"/>
  <c r="B907" i="1"/>
  <c r="E907" i="1" s="1"/>
  <c r="B908" i="1"/>
  <c r="E908" i="1" s="1"/>
  <c r="B909" i="1"/>
  <c r="E909" i="1" s="1"/>
  <c r="B910" i="1"/>
  <c r="E910" i="1" s="1"/>
  <c r="B911" i="1"/>
  <c r="E911" i="1" s="1"/>
  <c r="B912" i="1"/>
  <c r="E912" i="1" s="1"/>
  <c r="B913" i="1"/>
  <c r="E913" i="1" s="1"/>
  <c r="B914" i="1"/>
  <c r="E914" i="1" s="1"/>
  <c r="B915" i="1"/>
  <c r="E915" i="1" s="1"/>
  <c r="B916" i="1"/>
  <c r="E916" i="1" s="1"/>
  <c r="B917" i="1"/>
  <c r="E917" i="1" s="1"/>
  <c r="B918" i="1"/>
  <c r="E918" i="1" s="1"/>
  <c r="B919" i="1"/>
  <c r="E919" i="1" s="1"/>
  <c r="B920" i="1"/>
  <c r="E920" i="1" s="1"/>
  <c r="B921" i="1"/>
  <c r="E921" i="1" s="1"/>
  <c r="B922" i="1"/>
  <c r="E922" i="1" s="1"/>
  <c r="B923" i="1"/>
  <c r="E923" i="1" s="1"/>
  <c r="B924" i="1"/>
  <c r="E924" i="1" s="1"/>
  <c r="B925" i="1"/>
  <c r="E925" i="1" s="1"/>
  <c r="B926" i="1"/>
  <c r="E926" i="1" s="1"/>
  <c r="B927" i="1"/>
  <c r="E927" i="1" s="1"/>
  <c r="B928" i="1"/>
  <c r="E928" i="1" s="1"/>
  <c r="B929" i="1"/>
  <c r="E929" i="1" s="1"/>
  <c r="B930" i="1"/>
  <c r="E930" i="1" s="1"/>
  <c r="B931" i="1"/>
  <c r="E931" i="1" s="1"/>
  <c r="B932" i="1"/>
  <c r="E932" i="1" s="1"/>
  <c r="B933" i="1"/>
  <c r="E933" i="1" s="1"/>
  <c r="B934" i="1"/>
  <c r="E934" i="1" s="1"/>
  <c r="B935" i="1"/>
  <c r="E935" i="1" s="1"/>
  <c r="B936" i="1"/>
  <c r="E936" i="1" s="1"/>
  <c r="B937" i="1"/>
  <c r="E937" i="1" s="1"/>
  <c r="B938" i="1"/>
  <c r="E938" i="1" s="1"/>
  <c r="B939" i="1"/>
  <c r="E939" i="1" s="1"/>
  <c r="B940" i="1"/>
  <c r="E940" i="1" s="1"/>
  <c r="B941" i="1"/>
  <c r="E941" i="1" s="1"/>
  <c r="B942" i="1"/>
  <c r="E942" i="1" s="1"/>
  <c r="B943" i="1"/>
  <c r="E943" i="1" s="1"/>
  <c r="B944" i="1"/>
  <c r="E944" i="1" s="1"/>
  <c r="B945" i="1"/>
  <c r="E945" i="1" s="1"/>
  <c r="B946" i="1"/>
  <c r="E946" i="1" s="1"/>
  <c r="B947" i="1"/>
  <c r="E947" i="1" s="1"/>
  <c r="B948" i="1"/>
  <c r="E948" i="1" s="1"/>
  <c r="B949" i="1"/>
  <c r="E949" i="1" s="1"/>
  <c r="B950" i="1"/>
  <c r="E950" i="1" s="1"/>
  <c r="B951" i="1"/>
  <c r="E951" i="1" s="1"/>
  <c r="B952" i="1"/>
  <c r="E952" i="1" s="1"/>
  <c r="B953" i="1"/>
  <c r="E953" i="1" s="1"/>
  <c r="B954" i="1"/>
  <c r="E954" i="1" s="1"/>
  <c r="B955" i="1"/>
  <c r="E955" i="1" s="1"/>
  <c r="B956" i="1"/>
  <c r="E956" i="1" s="1"/>
  <c r="B957" i="1"/>
  <c r="E957" i="1" s="1"/>
  <c r="B958" i="1"/>
  <c r="E958" i="1" s="1"/>
  <c r="B959" i="1"/>
  <c r="E959" i="1" s="1"/>
  <c r="B960" i="1"/>
  <c r="E960" i="1" s="1"/>
  <c r="B961" i="1"/>
  <c r="E961" i="1" s="1"/>
  <c r="B962" i="1"/>
  <c r="E962" i="1" s="1"/>
  <c r="B963" i="1"/>
  <c r="E963" i="1" s="1"/>
  <c r="B964" i="1"/>
  <c r="E964" i="1" s="1"/>
  <c r="B965" i="1"/>
  <c r="E965" i="1" s="1"/>
  <c r="B966" i="1"/>
  <c r="E966" i="1" s="1"/>
  <c r="B967" i="1"/>
  <c r="E967" i="1" s="1"/>
  <c r="B968" i="1"/>
  <c r="E968" i="1" s="1"/>
  <c r="B969" i="1"/>
  <c r="E969" i="1" s="1"/>
  <c r="B970" i="1"/>
  <c r="E970" i="1" s="1"/>
  <c r="B971" i="1"/>
  <c r="E971" i="1" s="1"/>
  <c r="B972" i="1"/>
  <c r="E972" i="1" s="1"/>
  <c r="B973" i="1"/>
  <c r="E973" i="1" s="1"/>
  <c r="B974" i="1"/>
  <c r="E974" i="1" s="1"/>
  <c r="B975" i="1"/>
  <c r="E975" i="1" s="1"/>
  <c r="B976" i="1"/>
  <c r="E976" i="1" s="1"/>
  <c r="B977" i="1"/>
  <c r="E977" i="1" s="1"/>
  <c r="B978" i="1"/>
  <c r="E978" i="1" s="1"/>
  <c r="B979" i="1"/>
  <c r="E979" i="1" s="1"/>
  <c r="B980" i="1"/>
  <c r="E980" i="1" s="1"/>
  <c r="B981" i="1"/>
  <c r="E981" i="1" s="1"/>
  <c r="B982" i="1"/>
  <c r="E982" i="1" s="1"/>
  <c r="B983" i="1"/>
  <c r="E983" i="1" s="1"/>
  <c r="B984" i="1"/>
  <c r="E984" i="1" s="1"/>
  <c r="B985" i="1"/>
  <c r="E985" i="1" s="1"/>
  <c r="B986" i="1"/>
  <c r="E986" i="1" s="1"/>
  <c r="B987" i="1"/>
  <c r="E987" i="1" s="1"/>
  <c r="B988" i="1"/>
  <c r="E988" i="1" s="1"/>
  <c r="B989" i="1"/>
  <c r="E989" i="1" s="1"/>
  <c r="B990" i="1"/>
  <c r="E990" i="1" s="1"/>
  <c r="B991" i="1"/>
  <c r="E991" i="1" s="1"/>
  <c r="B992" i="1"/>
  <c r="E992" i="1" s="1"/>
  <c r="B993" i="1"/>
  <c r="E993" i="1" s="1"/>
  <c r="B994" i="1"/>
  <c r="E994" i="1" s="1"/>
  <c r="B995" i="1"/>
  <c r="E995" i="1" s="1"/>
  <c r="B996" i="1"/>
  <c r="E996" i="1" s="1"/>
  <c r="B997" i="1"/>
  <c r="E997" i="1" s="1"/>
  <c r="B998" i="1"/>
  <c r="E998" i="1" s="1"/>
  <c r="B999" i="1"/>
  <c r="E999" i="1" s="1"/>
  <c r="B1000" i="1"/>
  <c r="E1000" i="1" s="1"/>
  <c r="B1001" i="1"/>
  <c r="E1001" i="1" s="1"/>
  <c r="B1002" i="1"/>
  <c r="E1002" i="1" s="1"/>
  <c r="B1003" i="1"/>
  <c r="E1003" i="1" s="1"/>
  <c r="B1004" i="1"/>
  <c r="E1004" i="1" s="1"/>
  <c r="B1005" i="1"/>
  <c r="E1005" i="1" s="1"/>
  <c r="B1006" i="1"/>
  <c r="E1006" i="1" s="1"/>
  <c r="B1007" i="1"/>
  <c r="E1007" i="1" s="1"/>
  <c r="B1008" i="1"/>
  <c r="E1008" i="1" s="1"/>
  <c r="B1009" i="1"/>
  <c r="E1009" i="1" s="1"/>
  <c r="B1010" i="1"/>
  <c r="E1010" i="1" s="1"/>
  <c r="B1011" i="1"/>
  <c r="E1011" i="1" s="1"/>
  <c r="B1012" i="1"/>
  <c r="E1012" i="1" s="1"/>
  <c r="B1013" i="1"/>
  <c r="E1013" i="1" s="1"/>
  <c r="B1014" i="1"/>
  <c r="E1014" i="1" s="1"/>
  <c r="B1015" i="1"/>
  <c r="E1015" i="1" s="1"/>
  <c r="B1016" i="1"/>
  <c r="E1016" i="1" s="1"/>
  <c r="B1017" i="1"/>
  <c r="E1017" i="1" s="1"/>
  <c r="B1018" i="1"/>
  <c r="E1018" i="1" s="1"/>
  <c r="B1019" i="1"/>
  <c r="E1019" i="1" s="1"/>
  <c r="B1020" i="1"/>
  <c r="E1020" i="1" s="1"/>
  <c r="B1021" i="1"/>
  <c r="E1021" i="1" s="1"/>
  <c r="B1022" i="1"/>
  <c r="E1022" i="1" s="1"/>
  <c r="B1023" i="1"/>
  <c r="E1023" i="1" s="1"/>
  <c r="B1024" i="1"/>
  <c r="E1024" i="1" s="1"/>
  <c r="B1025" i="1"/>
  <c r="E1025" i="1" s="1"/>
  <c r="B1026" i="1"/>
  <c r="E1026" i="1" s="1"/>
  <c r="B1027" i="1"/>
  <c r="E1027" i="1" s="1"/>
  <c r="B1028" i="1"/>
  <c r="E1028" i="1" s="1"/>
  <c r="B1029" i="1"/>
  <c r="E1029" i="1" s="1"/>
  <c r="B1030" i="1"/>
  <c r="E1030" i="1" s="1"/>
  <c r="B1031" i="1"/>
  <c r="E1031" i="1" s="1"/>
  <c r="B1032" i="1"/>
  <c r="E1032" i="1" s="1"/>
  <c r="B1033" i="1"/>
  <c r="E1033" i="1" s="1"/>
  <c r="B1034" i="1"/>
  <c r="E1034" i="1" s="1"/>
  <c r="B1035" i="1"/>
  <c r="E1035" i="1" s="1"/>
  <c r="B1036" i="1"/>
  <c r="E1036" i="1" s="1"/>
  <c r="B1037" i="1"/>
  <c r="E1037" i="1" s="1"/>
  <c r="B1038" i="1"/>
  <c r="E1038" i="1" s="1"/>
  <c r="B1039" i="1"/>
  <c r="E1039" i="1" s="1"/>
  <c r="B1040" i="1"/>
  <c r="E1040" i="1" s="1"/>
  <c r="B1041" i="1"/>
  <c r="E1041" i="1" s="1"/>
  <c r="B1042" i="1"/>
  <c r="E1042" i="1" s="1"/>
  <c r="B1043" i="1"/>
  <c r="E1043" i="1" s="1"/>
  <c r="B1044" i="1"/>
  <c r="E1044" i="1" s="1"/>
  <c r="B1045" i="1"/>
  <c r="E1045" i="1" s="1"/>
  <c r="B1046" i="1"/>
  <c r="E1046" i="1" s="1"/>
  <c r="B1047" i="1"/>
  <c r="E1047" i="1" s="1"/>
  <c r="B1048" i="1"/>
  <c r="E1048" i="1" s="1"/>
  <c r="B1049" i="1"/>
  <c r="E1049" i="1" s="1"/>
  <c r="B1050" i="1"/>
  <c r="E1050" i="1" s="1"/>
  <c r="B1051" i="1"/>
  <c r="E1051" i="1" s="1"/>
  <c r="B1052" i="1"/>
  <c r="E1052" i="1" s="1"/>
  <c r="B1053" i="1"/>
  <c r="E1053" i="1" s="1"/>
  <c r="B1054" i="1"/>
  <c r="E1054" i="1" s="1"/>
  <c r="B1055" i="1"/>
  <c r="E1055" i="1" s="1"/>
  <c r="B1056" i="1"/>
  <c r="E1056" i="1" s="1"/>
  <c r="B1057" i="1"/>
  <c r="E1057" i="1" s="1"/>
  <c r="B1058" i="1"/>
  <c r="E1058" i="1" s="1"/>
  <c r="B1059" i="1"/>
  <c r="E1059" i="1" s="1"/>
  <c r="B1060" i="1"/>
  <c r="E1060" i="1" s="1"/>
  <c r="B1061" i="1"/>
  <c r="E1061" i="1" s="1"/>
  <c r="B1062" i="1"/>
  <c r="E1062" i="1" s="1"/>
  <c r="B1063" i="1"/>
  <c r="E1063" i="1" s="1"/>
  <c r="B1064" i="1"/>
  <c r="E1064" i="1" s="1"/>
  <c r="B1065" i="1"/>
  <c r="E1065" i="1" s="1"/>
  <c r="B1066" i="1"/>
  <c r="E1066" i="1" s="1"/>
  <c r="B1067" i="1"/>
  <c r="E1067" i="1" s="1"/>
  <c r="B1068" i="1"/>
  <c r="E1068" i="1" s="1"/>
  <c r="B1069" i="1"/>
  <c r="E1069" i="1" s="1"/>
  <c r="B1070" i="1"/>
  <c r="E1070" i="1" s="1"/>
  <c r="B1071" i="1"/>
  <c r="E1071" i="1" s="1"/>
  <c r="B1072" i="1"/>
  <c r="E1072" i="1" s="1"/>
  <c r="B1073" i="1"/>
  <c r="E1073" i="1" s="1"/>
  <c r="B1074" i="1"/>
  <c r="E1074" i="1" s="1"/>
  <c r="B1075" i="1"/>
  <c r="E1075" i="1" s="1"/>
  <c r="B1076" i="1"/>
  <c r="E1076" i="1" s="1"/>
  <c r="B1077" i="1"/>
  <c r="E1077" i="1" s="1"/>
  <c r="B1078" i="1"/>
  <c r="E1078" i="1" s="1"/>
  <c r="B1079" i="1"/>
  <c r="E1079" i="1" s="1"/>
  <c r="B1080" i="1"/>
  <c r="E1080" i="1" s="1"/>
  <c r="B1081" i="1"/>
  <c r="E1081" i="1" s="1"/>
  <c r="B1082" i="1"/>
  <c r="E1082" i="1" s="1"/>
  <c r="B1083" i="1"/>
  <c r="E1083" i="1" s="1"/>
  <c r="B1084" i="1"/>
  <c r="E1084" i="1" s="1"/>
  <c r="B1085" i="1"/>
  <c r="E1085" i="1" s="1"/>
  <c r="B1086" i="1"/>
  <c r="E1086" i="1" s="1"/>
  <c r="B1087" i="1"/>
  <c r="E1087" i="1" s="1"/>
  <c r="B1088" i="1"/>
  <c r="E1088" i="1" s="1"/>
  <c r="B1089" i="1"/>
  <c r="E1089" i="1" s="1"/>
  <c r="B1090" i="1"/>
  <c r="E1090" i="1" s="1"/>
  <c r="B1091" i="1"/>
  <c r="E1091" i="1" s="1"/>
  <c r="B1092" i="1"/>
  <c r="E1092" i="1" s="1"/>
  <c r="B1093" i="1"/>
  <c r="E1093" i="1" s="1"/>
  <c r="B1094" i="1"/>
  <c r="E1094" i="1" s="1"/>
  <c r="B1095" i="1"/>
  <c r="E1095" i="1" s="1"/>
  <c r="B1096" i="1"/>
  <c r="E1096" i="1" s="1"/>
  <c r="B1097" i="1"/>
  <c r="E1097" i="1" s="1"/>
  <c r="B1098" i="1"/>
  <c r="E1098" i="1" s="1"/>
  <c r="B1099" i="1"/>
  <c r="E1099" i="1" s="1"/>
  <c r="B1100" i="1"/>
  <c r="E1100" i="1" s="1"/>
  <c r="B1101" i="1"/>
  <c r="E1101" i="1" s="1"/>
  <c r="B1102" i="1"/>
  <c r="E1102" i="1" s="1"/>
  <c r="B1103" i="1"/>
  <c r="E1103" i="1" s="1"/>
  <c r="B1104" i="1"/>
  <c r="E1104" i="1" s="1"/>
  <c r="B1105" i="1"/>
  <c r="E1105" i="1" s="1"/>
  <c r="B1106" i="1"/>
  <c r="E1106" i="1" s="1"/>
  <c r="B1107" i="1"/>
  <c r="E1107" i="1" s="1"/>
  <c r="B1108" i="1"/>
  <c r="E1108" i="1" s="1"/>
  <c r="B1109" i="1"/>
  <c r="E1109" i="1" s="1"/>
  <c r="B1110" i="1"/>
  <c r="E1110" i="1" s="1"/>
  <c r="B1111" i="1"/>
  <c r="E1111" i="1" s="1"/>
  <c r="B1112" i="1"/>
  <c r="E1112" i="1" s="1"/>
  <c r="B1113" i="1"/>
  <c r="E1113" i="1" s="1"/>
  <c r="B1114" i="1"/>
  <c r="E1114" i="1" s="1"/>
  <c r="B1115" i="1"/>
  <c r="E1115" i="1" s="1"/>
  <c r="B1116" i="1"/>
  <c r="E1116" i="1" s="1"/>
  <c r="B1117" i="1"/>
  <c r="E1117" i="1" s="1"/>
  <c r="B1118" i="1"/>
  <c r="E1118" i="1" s="1"/>
  <c r="B1119" i="1"/>
  <c r="E1119" i="1" s="1"/>
  <c r="B1120" i="1"/>
  <c r="E1120" i="1" s="1"/>
  <c r="B1121" i="1"/>
  <c r="E1121" i="1" s="1"/>
  <c r="B1122" i="1"/>
  <c r="E1122" i="1" s="1"/>
  <c r="B1123" i="1"/>
  <c r="E1123" i="1" s="1"/>
  <c r="B1124" i="1"/>
  <c r="E1124" i="1" s="1"/>
  <c r="B1125" i="1"/>
  <c r="E1125" i="1" s="1"/>
  <c r="B1126" i="1"/>
  <c r="E1126" i="1" s="1"/>
  <c r="B1127" i="1"/>
  <c r="E1127" i="1" s="1"/>
  <c r="B1128" i="1"/>
  <c r="E1128" i="1" s="1"/>
  <c r="B1129" i="1"/>
  <c r="E1129" i="1" s="1"/>
  <c r="B1130" i="1"/>
  <c r="E1130" i="1" s="1"/>
  <c r="B1131" i="1"/>
  <c r="E1131" i="1" s="1"/>
  <c r="B1132" i="1"/>
  <c r="E1132" i="1" s="1"/>
  <c r="B1133" i="1"/>
  <c r="E1133" i="1" s="1"/>
  <c r="B1134" i="1"/>
  <c r="E1134" i="1" s="1"/>
  <c r="B1135" i="1"/>
  <c r="E1135" i="1" s="1"/>
  <c r="B1136" i="1"/>
  <c r="E1136" i="1" s="1"/>
  <c r="B1137" i="1"/>
  <c r="E1137" i="1" s="1"/>
  <c r="B1138" i="1"/>
  <c r="E1138" i="1" s="1"/>
  <c r="B1139" i="1"/>
  <c r="E1139" i="1" s="1"/>
  <c r="B1140" i="1"/>
  <c r="E1140" i="1" s="1"/>
  <c r="B1141" i="1"/>
  <c r="E1141" i="1" s="1"/>
  <c r="B1142" i="1"/>
  <c r="E1142" i="1" s="1"/>
  <c r="B1143" i="1"/>
  <c r="E1143" i="1" s="1"/>
  <c r="B1144" i="1"/>
  <c r="E1144" i="1" s="1"/>
  <c r="B1145" i="1"/>
  <c r="E1145" i="1" s="1"/>
  <c r="B1146" i="1"/>
  <c r="E1146" i="1" s="1"/>
  <c r="B1147" i="1"/>
  <c r="E1147" i="1" s="1"/>
  <c r="B1148" i="1"/>
  <c r="E1148" i="1" s="1"/>
  <c r="B1149" i="1"/>
  <c r="E1149" i="1" s="1"/>
  <c r="B1150" i="1"/>
  <c r="E1150" i="1" s="1"/>
  <c r="B1151" i="1"/>
  <c r="E1151" i="1" s="1"/>
  <c r="B1152" i="1"/>
  <c r="E1152" i="1" s="1"/>
  <c r="B1153" i="1"/>
  <c r="E1153" i="1" s="1"/>
  <c r="B1154" i="1"/>
  <c r="E1154" i="1" s="1"/>
  <c r="B1155" i="1"/>
  <c r="E1155" i="1" s="1"/>
  <c r="B1156" i="1"/>
  <c r="E1156" i="1" s="1"/>
  <c r="B1157" i="1"/>
  <c r="E1157" i="1" s="1"/>
  <c r="B1158" i="1"/>
  <c r="E1158" i="1" s="1"/>
  <c r="B1159" i="1"/>
  <c r="E1159" i="1" s="1"/>
  <c r="B1160" i="1"/>
  <c r="E1160" i="1" s="1"/>
  <c r="B1161" i="1"/>
  <c r="E1161" i="1" s="1"/>
  <c r="B1162" i="1"/>
  <c r="E1162" i="1" s="1"/>
  <c r="B1163" i="1"/>
  <c r="E1163" i="1" s="1"/>
  <c r="B1164" i="1"/>
  <c r="E1164" i="1" s="1"/>
  <c r="B1165" i="1"/>
  <c r="E1165" i="1" s="1"/>
  <c r="B1166" i="1"/>
  <c r="E1166" i="1" s="1"/>
  <c r="B1167" i="1"/>
  <c r="E1167" i="1" s="1"/>
  <c r="B1168" i="1"/>
  <c r="E1168" i="1" s="1"/>
  <c r="B1169" i="1"/>
  <c r="E1169" i="1" s="1"/>
  <c r="B1170" i="1"/>
  <c r="E1170" i="1" s="1"/>
  <c r="B1171" i="1"/>
  <c r="E1171" i="1" s="1"/>
  <c r="B1172" i="1"/>
  <c r="E1172" i="1" s="1"/>
  <c r="B1173" i="1"/>
  <c r="E1173" i="1" s="1"/>
  <c r="B1174" i="1"/>
  <c r="E1174" i="1" s="1"/>
  <c r="B1175" i="1"/>
  <c r="E1175" i="1" s="1"/>
  <c r="B1176" i="1"/>
  <c r="E1176" i="1" s="1"/>
  <c r="B1177" i="1"/>
  <c r="E1177" i="1" s="1"/>
  <c r="B1178" i="1"/>
  <c r="E1178" i="1" s="1"/>
  <c r="B1179" i="1"/>
  <c r="E1179" i="1" s="1"/>
  <c r="B1180" i="1"/>
  <c r="E1180" i="1" s="1"/>
  <c r="B1181" i="1"/>
  <c r="E1181" i="1" s="1"/>
  <c r="B1182" i="1"/>
  <c r="E1182" i="1" s="1"/>
  <c r="B1183" i="1"/>
  <c r="E1183" i="1" s="1"/>
  <c r="B1184" i="1"/>
  <c r="E1184" i="1" s="1"/>
  <c r="B1185" i="1"/>
  <c r="E1185" i="1" s="1"/>
  <c r="B1186" i="1"/>
  <c r="E1186" i="1" s="1"/>
  <c r="B1187" i="1"/>
  <c r="E1187" i="1" s="1"/>
  <c r="B1188" i="1"/>
  <c r="E1188" i="1" s="1"/>
  <c r="B1189" i="1"/>
  <c r="E1189" i="1" s="1"/>
  <c r="B1190" i="1"/>
  <c r="E1190" i="1" s="1"/>
  <c r="B1191" i="1"/>
  <c r="E1191" i="1" s="1"/>
  <c r="B1192" i="1"/>
  <c r="E1192" i="1" s="1"/>
  <c r="B1193" i="1"/>
  <c r="E1193" i="1" s="1"/>
  <c r="B1194" i="1"/>
  <c r="E1194" i="1" s="1"/>
  <c r="B1195" i="1"/>
  <c r="E1195" i="1" s="1"/>
  <c r="B1196" i="1"/>
  <c r="E1196" i="1" s="1"/>
  <c r="B1197" i="1"/>
  <c r="E1197" i="1" s="1"/>
  <c r="B1198" i="1"/>
  <c r="E1198" i="1" s="1"/>
  <c r="B1199" i="1"/>
  <c r="E1199" i="1" s="1"/>
  <c r="B1200" i="1"/>
  <c r="E1200" i="1" s="1"/>
  <c r="B1201" i="1"/>
  <c r="E1201" i="1" s="1"/>
  <c r="B1202" i="1"/>
  <c r="E1202" i="1" s="1"/>
  <c r="B1203" i="1"/>
  <c r="E1203" i="1" s="1"/>
  <c r="B1204" i="1"/>
  <c r="E1204" i="1" s="1"/>
  <c r="B1205" i="1"/>
  <c r="E1205" i="1" s="1"/>
  <c r="B1206" i="1"/>
  <c r="E1206" i="1" s="1"/>
  <c r="B1207" i="1"/>
  <c r="E1207" i="1" s="1"/>
  <c r="B1208" i="1"/>
  <c r="E1208" i="1" s="1"/>
  <c r="B1209" i="1"/>
  <c r="E1209" i="1" s="1"/>
  <c r="B1210" i="1"/>
  <c r="E1210" i="1" s="1"/>
  <c r="B1211" i="1"/>
  <c r="E1211" i="1" s="1"/>
  <c r="B1212" i="1"/>
  <c r="E1212" i="1" s="1"/>
  <c r="B1213" i="1"/>
  <c r="E1213" i="1" s="1"/>
  <c r="B1214" i="1"/>
  <c r="E1214" i="1" s="1"/>
  <c r="B1215" i="1"/>
  <c r="E1215" i="1" s="1"/>
  <c r="B1216" i="1"/>
  <c r="E1216" i="1" s="1"/>
  <c r="B1217" i="1"/>
  <c r="E1217" i="1" s="1"/>
  <c r="B1218" i="1"/>
  <c r="E1218" i="1" s="1"/>
  <c r="B1219" i="1"/>
  <c r="E1219" i="1" s="1"/>
  <c r="B1220" i="1"/>
  <c r="E1220" i="1" s="1"/>
  <c r="B1221" i="1"/>
  <c r="E1221" i="1" s="1"/>
  <c r="B1222" i="1"/>
  <c r="E1222" i="1" s="1"/>
  <c r="B1223" i="1"/>
  <c r="E1223" i="1" s="1"/>
  <c r="B1224" i="1"/>
  <c r="E1224" i="1" s="1"/>
  <c r="B1225" i="1"/>
  <c r="E1225" i="1" s="1"/>
  <c r="B1226" i="1"/>
  <c r="E1226" i="1" s="1"/>
  <c r="B1227" i="1"/>
  <c r="E1227" i="1" s="1"/>
  <c r="B1228" i="1"/>
  <c r="E1228" i="1" s="1"/>
  <c r="B1229" i="1"/>
  <c r="E1229" i="1" s="1"/>
  <c r="B1230" i="1"/>
  <c r="E1230" i="1" s="1"/>
  <c r="B1231" i="1"/>
  <c r="E1231" i="1" s="1"/>
  <c r="B1232" i="1"/>
  <c r="E1232" i="1" s="1"/>
  <c r="B1233" i="1"/>
  <c r="E1233" i="1" s="1"/>
  <c r="B1234" i="1"/>
  <c r="E1234" i="1" s="1"/>
  <c r="B1235" i="1"/>
  <c r="E1235" i="1" s="1"/>
  <c r="B1236" i="1"/>
  <c r="E1236" i="1" s="1"/>
  <c r="B1237" i="1"/>
  <c r="E1237" i="1" s="1"/>
  <c r="B1238" i="1"/>
  <c r="E1238" i="1" s="1"/>
  <c r="B1239" i="1"/>
  <c r="E1239" i="1" s="1"/>
  <c r="B1240" i="1"/>
  <c r="E1240" i="1" s="1"/>
  <c r="B1241" i="1"/>
  <c r="E1241" i="1" s="1"/>
  <c r="B1242" i="1"/>
  <c r="E1242" i="1" s="1"/>
  <c r="B1243" i="1"/>
  <c r="E1243" i="1" s="1"/>
  <c r="B1244" i="1"/>
  <c r="E1244" i="1" s="1"/>
  <c r="B1245" i="1"/>
  <c r="E1245" i="1" s="1"/>
  <c r="B1246" i="1"/>
  <c r="E1246" i="1" s="1"/>
  <c r="B1247" i="1"/>
  <c r="E1247" i="1" s="1"/>
  <c r="B1248" i="1"/>
  <c r="E1248" i="1" s="1"/>
  <c r="B1249" i="1"/>
  <c r="E1249" i="1" s="1"/>
  <c r="B1250" i="1"/>
  <c r="E1250" i="1" s="1"/>
  <c r="B1251" i="1"/>
  <c r="E1251" i="1" s="1"/>
  <c r="B1252" i="1"/>
  <c r="E1252" i="1" s="1"/>
  <c r="B1253" i="1"/>
  <c r="E1253" i="1" s="1"/>
  <c r="B1254" i="1"/>
  <c r="E1254" i="1" s="1"/>
  <c r="B1255" i="1"/>
  <c r="E1255" i="1" s="1"/>
  <c r="B1256" i="1"/>
  <c r="E1256" i="1" s="1"/>
  <c r="B1257" i="1"/>
  <c r="E1257" i="1" s="1"/>
  <c r="B1258" i="1"/>
  <c r="E1258" i="1" s="1"/>
  <c r="B1259" i="1"/>
  <c r="E1259" i="1" s="1"/>
  <c r="B1260" i="1"/>
  <c r="E1260" i="1" s="1"/>
  <c r="B1261" i="1"/>
  <c r="E1261" i="1" s="1"/>
  <c r="B1262" i="1"/>
  <c r="E1262" i="1" s="1"/>
  <c r="B1263" i="1"/>
  <c r="E1263" i="1" s="1"/>
  <c r="B1264" i="1"/>
  <c r="E1264" i="1" s="1"/>
  <c r="B1265" i="1"/>
  <c r="E1265" i="1" s="1"/>
  <c r="B1266" i="1"/>
  <c r="E1266" i="1" s="1"/>
  <c r="B1267" i="1"/>
  <c r="E1267" i="1" s="1"/>
  <c r="B1268" i="1"/>
  <c r="E1268" i="1" s="1"/>
  <c r="B1269" i="1"/>
  <c r="E1269" i="1" s="1"/>
  <c r="B1270" i="1"/>
  <c r="E1270" i="1" s="1"/>
  <c r="B1271" i="1"/>
  <c r="E1271" i="1" s="1"/>
  <c r="B1272" i="1"/>
  <c r="E1272" i="1" s="1"/>
  <c r="B1273" i="1"/>
  <c r="E1273" i="1" s="1"/>
  <c r="B1274" i="1"/>
  <c r="E1274" i="1" s="1"/>
  <c r="B1275" i="1"/>
  <c r="E1275" i="1" s="1"/>
  <c r="B1276" i="1"/>
  <c r="E1276" i="1" s="1"/>
  <c r="B1277" i="1"/>
  <c r="E1277" i="1" s="1"/>
  <c r="B1278" i="1"/>
  <c r="E1278" i="1" s="1"/>
  <c r="B1279" i="1"/>
  <c r="E1279" i="1" s="1"/>
  <c r="B1280" i="1"/>
  <c r="E1280" i="1" s="1"/>
  <c r="B1281" i="1"/>
  <c r="E1281" i="1" s="1"/>
  <c r="B1282" i="1"/>
  <c r="E1282" i="1" s="1"/>
  <c r="B1283" i="1"/>
  <c r="E1283" i="1" s="1"/>
  <c r="B1284" i="1"/>
  <c r="E1284" i="1" s="1"/>
  <c r="B1285" i="1"/>
  <c r="E1285" i="1" s="1"/>
  <c r="B1286" i="1"/>
  <c r="E1286" i="1" s="1"/>
  <c r="B1287" i="1"/>
  <c r="E1287" i="1" s="1"/>
  <c r="B1288" i="1"/>
  <c r="E1288" i="1" s="1"/>
  <c r="B1289" i="1"/>
  <c r="E1289" i="1" s="1"/>
  <c r="B1290" i="1"/>
  <c r="E1290" i="1" s="1"/>
  <c r="B1291" i="1"/>
  <c r="E1291" i="1" s="1"/>
  <c r="B1292" i="1"/>
  <c r="E1292" i="1" s="1"/>
  <c r="B1293" i="1"/>
  <c r="E1293" i="1" s="1"/>
  <c r="B1294" i="1"/>
  <c r="E1294" i="1" s="1"/>
  <c r="B1295" i="1"/>
  <c r="E1295" i="1" s="1"/>
  <c r="B1296" i="1"/>
  <c r="E1296" i="1" s="1"/>
  <c r="B1297" i="1"/>
  <c r="E1297" i="1" s="1"/>
  <c r="B1298" i="1"/>
  <c r="E1298" i="1" s="1"/>
  <c r="B1299" i="1"/>
  <c r="E1299" i="1" s="1"/>
  <c r="B1300" i="1"/>
  <c r="E1300" i="1" s="1"/>
  <c r="B1301" i="1"/>
  <c r="E1301" i="1" s="1"/>
  <c r="B1302" i="1"/>
  <c r="E1302" i="1" s="1"/>
  <c r="B1303" i="1"/>
  <c r="E1303" i="1" s="1"/>
  <c r="B1304" i="1"/>
  <c r="E1304" i="1" s="1"/>
  <c r="B1305" i="1"/>
  <c r="E1305" i="1" s="1"/>
  <c r="B1306" i="1"/>
  <c r="E1306" i="1" s="1"/>
  <c r="B1307" i="1"/>
  <c r="E1307" i="1" s="1"/>
  <c r="B1308" i="1"/>
  <c r="E1308" i="1" s="1"/>
  <c r="B1309" i="1"/>
  <c r="E1309" i="1" s="1"/>
  <c r="B1310" i="1"/>
  <c r="E1310" i="1" s="1"/>
  <c r="B1311" i="1"/>
  <c r="E1311" i="1" s="1"/>
  <c r="B1312" i="1"/>
  <c r="E1312" i="1" s="1"/>
  <c r="B1313" i="1"/>
  <c r="E1313" i="1" s="1"/>
  <c r="B1314" i="1"/>
  <c r="E1314" i="1" s="1"/>
  <c r="B1315" i="1"/>
  <c r="E1315" i="1" s="1"/>
  <c r="B1316" i="1"/>
  <c r="E1316" i="1" s="1"/>
  <c r="B1317" i="1"/>
  <c r="E1317" i="1" s="1"/>
  <c r="B1318" i="1"/>
  <c r="E1318" i="1" s="1"/>
  <c r="B1319" i="1"/>
  <c r="E1319" i="1" s="1"/>
  <c r="B1320" i="1"/>
  <c r="E1320" i="1" s="1"/>
  <c r="B1321" i="1"/>
  <c r="E1321" i="1" s="1"/>
  <c r="B1322" i="1"/>
  <c r="E1322" i="1" s="1"/>
  <c r="B1323" i="1"/>
  <c r="E1323" i="1" s="1"/>
  <c r="B1324" i="1"/>
  <c r="E1324" i="1" s="1"/>
  <c r="B1325" i="1"/>
  <c r="E1325" i="1" s="1"/>
  <c r="B1326" i="1"/>
  <c r="E1326" i="1" s="1"/>
  <c r="B1327" i="1"/>
  <c r="E1327" i="1" s="1"/>
  <c r="B1328" i="1"/>
  <c r="E1328" i="1" s="1"/>
  <c r="B1329" i="1"/>
  <c r="E1329" i="1" s="1"/>
  <c r="B1330" i="1"/>
  <c r="E1330" i="1" s="1"/>
  <c r="B1331" i="1"/>
  <c r="E1331" i="1" s="1"/>
  <c r="B1332" i="1"/>
  <c r="E1332" i="1" s="1"/>
  <c r="B1333" i="1"/>
  <c r="E1333" i="1" s="1"/>
  <c r="B1334" i="1"/>
  <c r="E1334" i="1" s="1"/>
  <c r="B1335" i="1"/>
  <c r="E1335" i="1" s="1"/>
  <c r="B1336" i="1"/>
  <c r="E1336" i="1" s="1"/>
  <c r="B1337" i="1"/>
  <c r="E1337" i="1" s="1"/>
  <c r="B1338" i="1"/>
  <c r="E1338" i="1" s="1"/>
  <c r="B1339" i="1"/>
  <c r="E1339" i="1" s="1"/>
  <c r="B1340" i="1"/>
  <c r="E1340" i="1" s="1"/>
  <c r="B1341" i="1"/>
  <c r="E1341" i="1" s="1"/>
  <c r="B1342" i="1"/>
  <c r="E1342" i="1" s="1"/>
  <c r="B1343" i="1"/>
  <c r="E1343" i="1" s="1"/>
  <c r="B1344" i="1"/>
  <c r="E1344" i="1" s="1"/>
  <c r="B1345" i="1"/>
  <c r="E1345" i="1" s="1"/>
  <c r="B1346" i="1"/>
  <c r="E1346" i="1" s="1"/>
  <c r="B1347" i="1"/>
  <c r="E1347" i="1" s="1"/>
  <c r="B1348" i="1"/>
  <c r="E1348" i="1" s="1"/>
  <c r="B1349" i="1"/>
  <c r="E1349" i="1" s="1"/>
  <c r="B1350" i="1"/>
  <c r="E1350" i="1" s="1"/>
  <c r="B1351" i="1"/>
  <c r="E1351" i="1" s="1"/>
  <c r="B1352" i="1"/>
  <c r="E1352" i="1" s="1"/>
  <c r="B1353" i="1"/>
  <c r="E1353" i="1" s="1"/>
  <c r="B1354" i="1"/>
  <c r="E1354" i="1" s="1"/>
  <c r="B1355" i="1"/>
  <c r="E1355" i="1" s="1"/>
  <c r="B1356" i="1"/>
  <c r="E1356" i="1" s="1"/>
  <c r="B1357" i="1"/>
  <c r="E1357" i="1" s="1"/>
  <c r="B1358" i="1"/>
  <c r="E1358" i="1" s="1"/>
  <c r="B1359" i="1"/>
  <c r="E1359" i="1" s="1"/>
  <c r="B1360" i="1"/>
  <c r="E1360" i="1" s="1"/>
  <c r="B1361" i="1"/>
  <c r="E1361" i="1" s="1"/>
  <c r="B1362" i="1"/>
  <c r="E1362" i="1" s="1"/>
  <c r="B1363" i="1"/>
  <c r="E1363" i="1" s="1"/>
  <c r="B1364" i="1"/>
  <c r="E1364" i="1" s="1"/>
  <c r="B1365" i="1"/>
  <c r="E1365" i="1" s="1"/>
  <c r="B1366" i="1"/>
  <c r="E1366" i="1" s="1"/>
  <c r="B1367" i="1"/>
  <c r="E1367" i="1" s="1"/>
  <c r="B1368" i="1"/>
  <c r="E1368" i="1" s="1"/>
  <c r="B1369" i="1"/>
  <c r="E1369" i="1" s="1"/>
  <c r="B1370" i="1"/>
  <c r="E1370" i="1" s="1"/>
  <c r="B1371" i="1"/>
  <c r="E1371" i="1" s="1"/>
  <c r="B1372" i="1"/>
  <c r="E1372" i="1" s="1"/>
  <c r="B1373" i="1"/>
  <c r="E1373" i="1" s="1"/>
  <c r="B1374" i="1"/>
  <c r="E1374" i="1" s="1"/>
  <c r="B1375" i="1"/>
  <c r="E1375" i="1" s="1"/>
  <c r="B1376" i="1"/>
  <c r="E1376" i="1" s="1"/>
  <c r="B1377" i="1"/>
  <c r="E1377" i="1" s="1"/>
  <c r="B1378" i="1"/>
  <c r="E1378" i="1" s="1"/>
  <c r="B1379" i="1"/>
  <c r="E1379" i="1" s="1"/>
  <c r="B1380" i="1"/>
  <c r="E1380" i="1" s="1"/>
  <c r="B1381" i="1"/>
  <c r="E1381" i="1" s="1"/>
  <c r="B1382" i="1"/>
  <c r="E1382" i="1" s="1"/>
  <c r="B1383" i="1"/>
  <c r="E1383" i="1" s="1"/>
  <c r="B1384" i="1"/>
  <c r="E1384" i="1" s="1"/>
  <c r="B1385" i="1"/>
  <c r="E1385" i="1" s="1"/>
  <c r="B1386" i="1"/>
  <c r="E1386" i="1" s="1"/>
  <c r="B1387" i="1"/>
  <c r="E1387" i="1" s="1"/>
  <c r="B1388" i="1"/>
  <c r="E1388" i="1" s="1"/>
  <c r="B1389" i="1"/>
  <c r="E1389" i="1" s="1"/>
  <c r="B1390" i="1"/>
  <c r="E1390" i="1" s="1"/>
  <c r="B1391" i="1"/>
  <c r="E1391" i="1" s="1"/>
  <c r="B1392" i="1"/>
  <c r="E1392" i="1" s="1"/>
  <c r="B1393" i="1"/>
  <c r="E1393" i="1" s="1"/>
  <c r="B1394" i="1"/>
  <c r="E1394" i="1" s="1"/>
  <c r="B1395" i="1"/>
  <c r="E1395" i="1" s="1"/>
  <c r="B1396" i="1"/>
  <c r="E1396" i="1" s="1"/>
  <c r="B1397" i="1"/>
  <c r="E1397" i="1" s="1"/>
  <c r="B1398" i="1"/>
  <c r="E1398" i="1" s="1"/>
  <c r="B1399" i="1"/>
  <c r="E1399" i="1" s="1"/>
  <c r="B1400" i="1"/>
  <c r="E1400" i="1" s="1"/>
  <c r="B1401" i="1"/>
  <c r="E1401" i="1" s="1"/>
  <c r="B1402" i="1"/>
  <c r="E1402" i="1" s="1"/>
  <c r="B1403" i="1"/>
  <c r="E1403" i="1" s="1"/>
  <c r="B1404" i="1"/>
  <c r="E1404" i="1" s="1"/>
  <c r="B1405" i="1"/>
  <c r="E1405" i="1" s="1"/>
  <c r="B1406" i="1"/>
  <c r="E1406" i="1" s="1"/>
  <c r="B1407" i="1"/>
  <c r="E1407" i="1" s="1"/>
  <c r="B1408" i="1"/>
  <c r="E1408" i="1" s="1"/>
  <c r="B1409" i="1"/>
  <c r="E1409" i="1" s="1"/>
  <c r="B1410" i="1"/>
  <c r="E1410" i="1" s="1"/>
  <c r="B1411" i="1"/>
  <c r="E1411" i="1" s="1"/>
  <c r="B1412" i="1"/>
  <c r="E1412" i="1" s="1"/>
  <c r="B1413" i="1"/>
  <c r="E1413" i="1" s="1"/>
  <c r="B1414" i="1"/>
  <c r="E1414" i="1" s="1"/>
  <c r="B1415" i="1"/>
  <c r="E1415" i="1" s="1"/>
  <c r="B1416" i="1"/>
  <c r="E1416" i="1" s="1"/>
  <c r="B1417" i="1"/>
  <c r="E1417" i="1" s="1"/>
  <c r="B1418" i="1"/>
  <c r="E1418" i="1" s="1"/>
  <c r="B1419" i="1"/>
  <c r="E1419" i="1" s="1"/>
  <c r="B1420" i="1"/>
  <c r="E1420" i="1" s="1"/>
  <c r="B1421" i="1"/>
  <c r="E1421" i="1" s="1"/>
  <c r="B1422" i="1"/>
  <c r="E1422" i="1" s="1"/>
  <c r="B1423" i="1"/>
  <c r="E1423" i="1" s="1"/>
  <c r="B1424" i="1"/>
  <c r="E1424" i="1" s="1"/>
  <c r="B1425" i="1"/>
  <c r="E1425" i="1" s="1"/>
  <c r="B1426" i="1"/>
  <c r="E1426" i="1" s="1"/>
  <c r="B1427" i="1"/>
  <c r="E1427" i="1" s="1"/>
  <c r="B1428" i="1"/>
  <c r="E1428" i="1" s="1"/>
  <c r="B1429" i="1"/>
  <c r="E1429" i="1" s="1"/>
  <c r="B1430" i="1"/>
  <c r="E1430" i="1" s="1"/>
  <c r="B1431" i="1"/>
  <c r="E1431" i="1" s="1"/>
  <c r="B1432" i="1"/>
  <c r="E1432" i="1" s="1"/>
  <c r="B1433" i="1"/>
  <c r="E1433" i="1" s="1"/>
  <c r="B1434" i="1"/>
  <c r="E1434" i="1" s="1"/>
  <c r="B1435" i="1"/>
  <c r="E1435" i="1" s="1"/>
  <c r="B1436" i="1"/>
  <c r="E1436" i="1" s="1"/>
  <c r="B1437" i="1"/>
  <c r="E1437" i="1" s="1"/>
  <c r="B1438" i="1"/>
  <c r="E1438" i="1" s="1"/>
  <c r="B1439" i="1"/>
  <c r="E1439" i="1" s="1"/>
  <c r="B1440" i="1"/>
  <c r="E1440" i="1" s="1"/>
  <c r="B1441" i="1"/>
  <c r="E1441" i="1" s="1"/>
  <c r="B1442" i="1"/>
  <c r="E1442" i="1" s="1"/>
  <c r="B1443" i="1"/>
  <c r="E1443" i="1" s="1"/>
  <c r="B1444" i="1"/>
  <c r="E1444" i="1" s="1"/>
  <c r="B1445" i="1"/>
  <c r="E1445" i="1" s="1"/>
  <c r="B1446" i="1"/>
  <c r="E1446" i="1" s="1"/>
  <c r="B1447" i="1"/>
  <c r="E1447" i="1" s="1"/>
  <c r="B1448" i="1"/>
  <c r="E1448" i="1" s="1"/>
  <c r="B1449" i="1"/>
  <c r="E1449" i="1" s="1"/>
  <c r="B1450" i="1"/>
  <c r="E1450" i="1" s="1"/>
  <c r="B1451" i="1"/>
  <c r="E1451" i="1" s="1"/>
  <c r="B1452" i="1"/>
  <c r="E1452" i="1" s="1"/>
  <c r="B1453" i="1"/>
  <c r="E1453" i="1" s="1"/>
  <c r="B1454" i="1"/>
  <c r="E1454" i="1" s="1"/>
  <c r="B1455" i="1"/>
  <c r="E1455" i="1" s="1"/>
  <c r="B1456" i="1"/>
  <c r="E1456" i="1" s="1"/>
  <c r="B1457" i="1"/>
  <c r="E1457" i="1" s="1"/>
  <c r="B1458" i="1"/>
  <c r="E1458" i="1" s="1"/>
  <c r="B1459" i="1"/>
  <c r="E1459" i="1" s="1"/>
  <c r="B1460" i="1"/>
  <c r="E1460" i="1" s="1"/>
  <c r="B1461" i="1"/>
  <c r="E1461" i="1" s="1"/>
  <c r="B1462" i="1"/>
  <c r="E1462" i="1" s="1"/>
  <c r="B1463" i="1"/>
  <c r="E1463" i="1" s="1"/>
  <c r="B1464" i="1"/>
  <c r="E1464" i="1" s="1"/>
  <c r="B1465" i="1"/>
  <c r="E1465" i="1" s="1"/>
  <c r="B1466" i="1"/>
  <c r="E1466" i="1" s="1"/>
  <c r="B1467" i="1"/>
  <c r="E1467" i="1" s="1"/>
  <c r="B1468" i="1"/>
  <c r="E1468" i="1" s="1"/>
  <c r="B1469" i="1"/>
  <c r="E1469" i="1" s="1"/>
  <c r="B1470" i="1"/>
  <c r="E1470" i="1" s="1"/>
  <c r="B1471" i="1"/>
  <c r="E1471" i="1" s="1"/>
  <c r="B1472" i="1"/>
  <c r="E1472" i="1" s="1"/>
  <c r="B1473" i="1"/>
  <c r="E1473" i="1" s="1"/>
  <c r="B1474" i="1"/>
  <c r="E1474" i="1" s="1"/>
  <c r="B1475" i="1"/>
  <c r="E1475" i="1" s="1"/>
  <c r="B1476" i="1"/>
  <c r="E1476" i="1" s="1"/>
  <c r="B1477" i="1"/>
  <c r="E1477" i="1" s="1"/>
  <c r="B1478" i="1"/>
  <c r="E1478" i="1" s="1"/>
  <c r="B1479" i="1"/>
  <c r="E1479" i="1" s="1"/>
  <c r="B1480" i="1"/>
  <c r="E1480" i="1" s="1"/>
  <c r="B1481" i="1"/>
  <c r="E1481" i="1" s="1"/>
  <c r="B1482" i="1"/>
  <c r="E1482" i="1" s="1"/>
  <c r="B1483" i="1"/>
  <c r="E1483" i="1" s="1"/>
  <c r="B1484" i="1"/>
  <c r="E1484" i="1" s="1"/>
  <c r="B1485" i="1"/>
  <c r="E1485" i="1" s="1"/>
  <c r="B1486" i="1"/>
  <c r="E1486" i="1" s="1"/>
  <c r="B1487" i="1"/>
  <c r="E1487" i="1" s="1"/>
  <c r="B1488" i="1"/>
  <c r="E1488" i="1" s="1"/>
  <c r="B1489" i="1"/>
  <c r="E1489" i="1" s="1"/>
  <c r="B1490" i="1"/>
  <c r="E1490" i="1" s="1"/>
  <c r="B1491" i="1"/>
  <c r="E1491" i="1" s="1"/>
  <c r="B1492" i="1"/>
  <c r="E1492" i="1" s="1"/>
  <c r="B1493" i="1"/>
  <c r="E1493" i="1" s="1"/>
  <c r="B1494" i="1"/>
  <c r="E1494" i="1" s="1"/>
  <c r="B1495" i="1"/>
  <c r="E1495" i="1" s="1"/>
  <c r="B1496" i="1"/>
  <c r="E1496" i="1" s="1"/>
  <c r="B1497" i="1"/>
  <c r="E1497" i="1" s="1"/>
  <c r="B1498" i="1"/>
  <c r="E1498" i="1" s="1"/>
  <c r="B1499" i="1"/>
  <c r="E1499" i="1" s="1"/>
  <c r="B1500" i="1"/>
  <c r="E1500" i="1" s="1"/>
  <c r="B1501" i="1"/>
  <c r="E1501" i="1" s="1"/>
  <c r="B1502" i="1"/>
  <c r="E1502" i="1" s="1"/>
  <c r="B1503" i="1"/>
  <c r="E1503" i="1" s="1"/>
  <c r="B1504" i="1"/>
  <c r="E1504" i="1" s="1"/>
  <c r="B1505" i="1"/>
  <c r="E1505" i="1" s="1"/>
  <c r="B1506" i="1"/>
  <c r="E1506" i="1" s="1"/>
  <c r="B1507" i="1"/>
  <c r="E1507" i="1" s="1"/>
  <c r="B1508" i="1"/>
  <c r="E1508" i="1" s="1"/>
  <c r="B1509" i="1"/>
  <c r="E1509" i="1" s="1"/>
  <c r="B1510" i="1"/>
  <c r="E1510" i="1" s="1"/>
  <c r="B1511" i="1"/>
  <c r="E1511" i="1" s="1"/>
  <c r="B1512" i="1"/>
  <c r="E1512" i="1" s="1"/>
  <c r="B1513" i="1"/>
  <c r="E1513" i="1" s="1"/>
  <c r="B1514" i="1"/>
  <c r="E1514" i="1" s="1"/>
  <c r="B1515" i="1"/>
  <c r="E1515" i="1" s="1"/>
  <c r="B1516" i="1"/>
  <c r="E1516" i="1" s="1"/>
  <c r="B1517" i="1"/>
  <c r="E1517" i="1" s="1"/>
  <c r="B1518" i="1"/>
  <c r="E1518" i="1" s="1"/>
  <c r="B1519" i="1"/>
  <c r="E1519" i="1" s="1"/>
  <c r="B1520" i="1"/>
  <c r="E1520" i="1" s="1"/>
  <c r="B1521" i="1"/>
  <c r="E1521" i="1" s="1"/>
  <c r="B1522" i="1"/>
  <c r="E1522" i="1" s="1"/>
  <c r="B1523" i="1"/>
  <c r="E1523" i="1" s="1"/>
  <c r="B1524" i="1"/>
  <c r="E1524" i="1" s="1"/>
  <c r="B1525" i="1"/>
  <c r="E1525" i="1" s="1"/>
  <c r="B1526" i="1"/>
  <c r="E1526" i="1" s="1"/>
  <c r="B1527" i="1"/>
  <c r="E1527" i="1" s="1"/>
  <c r="B1528" i="1"/>
  <c r="E1528" i="1" s="1"/>
  <c r="B1529" i="1"/>
  <c r="E1529" i="1" s="1"/>
  <c r="B1530" i="1"/>
  <c r="E1530" i="1" s="1"/>
  <c r="B1531" i="1"/>
  <c r="E1531" i="1" s="1"/>
  <c r="B1532" i="1"/>
  <c r="E1532" i="1" s="1"/>
  <c r="B1533" i="1"/>
  <c r="E1533" i="1" s="1"/>
  <c r="B1534" i="1"/>
  <c r="E1534" i="1" s="1"/>
  <c r="B1535" i="1"/>
  <c r="E1535" i="1" s="1"/>
  <c r="B1536" i="1"/>
  <c r="E1536" i="1" s="1"/>
  <c r="B1537" i="1"/>
  <c r="E1537" i="1" s="1"/>
  <c r="B1538" i="1"/>
  <c r="E1538" i="1" s="1"/>
  <c r="B1539" i="1"/>
  <c r="E1539" i="1" s="1"/>
  <c r="B1540" i="1"/>
  <c r="E1540" i="1" s="1"/>
  <c r="B1541" i="1"/>
  <c r="E1541" i="1" s="1"/>
  <c r="B1542" i="1"/>
  <c r="E1542" i="1" s="1"/>
  <c r="B1543" i="1"/>
  <c r="E1543" i="1" s="1"/>
  <c r="B1544" i="1"/>
  <c r="E1544" i="1" s="1"/>
  <c r="B1545" i="1"/>
  <c r="E1545" i="1" s="1"/>
  <c r="B1546" i="1"/>
  <c r="E1546" i="1" s="1"/>
  <c r="B1547" i="1"/>
  <c r="E1547" i="1" s="1"/>
  <c r="B1548" i="1"/>
  <c r="E1548" i="1" s="1"/>
  <c r="B1549" i="1"/>
  <c r="E1549" i="1" s="1"/>
  <c r="B1550" i="1"/>
  <c r="E1550" i="1" s="1"/>
  <c r="B1551" i="1"/>
  <c r="E1551" i="1" s="1"/>
  <c r="B1552" i="1"/>
  <c r="E1552" i="1" s="1"/>
  <c r="B1553" i="1"/>
  <c r="E1553" i="1" s="1"/>
  <c r="B1554" i="1"/>
  <c r="E1554" i="1" s="1"/>
  <c r="B1555" i="1"/>
  <c r="E1555" i="1" s="1"/>
  <c r="B1556" i="1"/>
  <c r="E1556" i="1" s="1"/>
  <c r="B1557" i="1"/>
  <c r="E1557" i="1" s="1"/>
  <c r="B1558" i="1"/>
  <c r="E1558" i="1" s="1"/>
  <c r="B1559" i="1"/>
  <c r="E1559" i="1" s="1"/>
  <c r="B1560" i="1"/>
  <c r="E1560" i="1" s="1"/>
  <c r="B1561" i="1"/>
  <c r="E1561" i="1" s="1"/>
  <c r="B1562" i="1"/>
  <c r="E1562" i="1" s="1"/>
  <c r="B1563" i="1"/>
  <c r="E1563" i="1" s="1"/>
  <c r="B1564" i="1"/>
  <c r="E1564" i="1" s="1"/>
  <c r="B1565" i="1"/>
  <c r="E1565" i="1" s="1"/>
  <c r="B1566" i="1"/>
  <c r="E1566" i="1" s="1"/>
  <c r="B1567" i="1"/>
  <c r="E1567" i="1" s="1"/>
  <c r="B1568" i="1"/>
  <c r="E1568" i="1" s="1"/>
  <c r="B1569" i="1"/>
  <c r="E1569" i="1" s="1"/>
  <c r="B1570" i="1"/>
  <c r="E1570" i="1" s="1"/>
  <c r="B1571" i="1"/>
  <c r="E1571" i="1" s="1"/>
  <c r="B1572" i="1"/>
  <c r="E1572" i="1" s="1"/>
  <c r="B1573" i="1"/>
  <c r="E1573" i="1" s="1"/>
  <c r="B1574" i="1"/>
  <c r="E1574" i="1" s="1"/>
  <c r="B1575" i="1"/>
  <c r="E1575" i="1" s="1"/>
  <c r="B1576" i="1"/>
  <c r="E1576" i="1" s="1"/>
  <c r="B1577" i="1"/>
  <c r="E1577" i="1" s="1"/>
  <c r="B1578" i="1"/>
  <c r="E1578" i="1" s="1"/>
  <c r="B1579" i="1"/>
  <c r="E1579" i="1" s="1"/>
  <c r="B1580" i="1"/>
  <c r="E1580" i="1" s="1"/>
  <c r="B1581" i="1"/>
  <c r="E1581" i="1" s="1"/>
  <c r="B1582" i="1"/>
  <c r="E1582" i="1" s="1"/>
  <c r="B1583" i="1"/>
  <c r="E1583" i="1" s="1"/>
  <c r="B1584" i="1"/>
  <c r="E1584" i="1" s="1"/>
  <c r="B1585" i="1"/>
  <c r="E1585" i="1" s="1"/>
  <c r="B1586" i="1"/>
  <c r="E1586" i="1" s="1"/>
  <c r="B1587" i="1"/>
  <c r="E1587" i="1" s="1"/>
  <c r="B1588" i="1"/>
  <c r="E1588" i="1" s="1"/>
  <c r="B1589" i="1"/>
  <c r="E1589" i="1" s="1"/>
  <c r="B1590" i="1"/>
  <c r="E1590" i="1" s="1"/>
  <c r="B1591" i="1"/>
  <c r="E1591" i="1" s="1"/>
  <c r="B1592" i="1"/>
  <c r="E1592" i="1" s="1"/>
  <c r="B1593" i="1"/>
  <c r="E1593" i="1" s="1"/>
  <c r="B1594" i="1"/>
  <c r="E1594" i="1" s="1"/>
  <c r="B1595" i="1"/>
  <c r="E1595" i="1" s="1"/>
  <c r="B1596" i="1"/>
  <c r="E1596" i="1" s="1"/>
  <c r="B1597" i="1"/>
  <c r="E1597" i="1" s="1"/>
  <c r="B1598" i="1"/>
  <c r="E1598" i="1" s="1"/>
  <c r="B1599" i="1"/>
  <c r="E1599" i="1" s="1"/>
  <c r="B1600" i="1"/>
  <c r="E1600" i="1" s="1"/>
  <c r="B1601" i="1"/>
  <c r="E1601" i="1" s="1"/>
  <c r="B1602" i="1"/>
  <c r="E1602" i="1" s="1"/>
  <c r="B1603" i="1"/>
  <c r="E1603" i="1" s="1"/>
  <c r="B1604" i="1"/>
  <c r="E1604" i="1" s="1"/>
  <c r="B1605" i="1"/>
  <c r="E1605" i="1" s="1"/>
  <c r="B1606" i="1"/>
  <c r="E1606" i="1" s="1"/>
  <c r="B1607" i="1"/>
  <c r="E1607" i="1" s="1"/>
  <c r="B1608" i="1"/>
  <c r="E1608" i="1" s="1"/>
  <c r="B1609" i="1"/>
  <c r="E1609" i="1" s="1"/>
  <c r="B1610" i="1"/>
  <c r="E1610" i="1" s="1"/>
  <c r="B1611" i="1"/>
  <c r="E1611" i="1" s="1"/>
  <c r="B1612" i="1"/>
  <c r="E1612" i="1" s="1"/>
  <c r="B1613" i="1"/>
  <c r="E1613" i="1" s="1"/>
  <c r="B1614" i="1"/>
  <c r="E1614" i="1" s="1"/>
  <c r="B1615" i="1"/>
  <c r="E1615" i="1" s="1"/>
  <c r="B1616" i="1"/>
  <c r="E1616" i="1" s="1"/>
  <c r="B1617" i="1"/>
  <c r="E1617" i="1" s="1"/>
  <c r="B1618" i="1"/>
  <c r="E1618" i="1" s="1"/>
  <c r="B1619" i="1"/>
  <c r="E1619" i="1" s="1"/>
  <c r="B1620" i="1"/>
  <c r="E1620" i="1" s="1"/>
  <c r="B1621" i="1"/>
  <c r="E1621" i="1" s="1"/>
  <c r="B1622" i="1"/>
  <c r="E1622" i="1" s="1"/>
  <c r="B1623" i="1"/>
  <c r="E1623" i="1" s="1"/>
  <c r="B1624" i="1"/>
  <c r="E1624" i="1" s="1"/>
  <c r="B1625" i="1"/>
  <c r="E1625" i="1" s="1"/>
  <c r="B1626" i="1"/>
  <c r="E1626" i="1" s="1"/>
  <c r="B1627" i="1"/>
  <c r="E1627" i="1" s="1"/>
  <c r="B1628" i="1"/>
  <c r="E1628" i="1" s="1"/>
  <c r="B1629" i="1"/>
  <c r="E1629" i="1" s="1"/>
  <c r="B1630" i="1"/>
  <c r="E1630" i="1" s="1"/>
  <c r="B1631" i="1"/>
  <c r="E1631" i="1" s="1"/>
  <c r="B1632" i="1"/>
  <c r="E1632" i="1" s="1"/>
  <c r="B1633" i="1"/>
  <c r="E1633" i="1" s="1"/>
  <c r="B1634" i="1"/>
  <c r="E1634" i="1" s="1"/>
  <c r="B1635" i="1"/>
  <c r="E1635" i="1" s="1"/>
  <c r="B1636" i="1"/>
  <c r="E1636" i="1" s="1"/>
  <c r="B1637" i="1"/>
  <c r="E1637" i="1" s="1"/>
  <c r="B1638" i="1"/>
  <c r="E1638" i="1" s="1"/>
  <c r="B1639" i="1"/>
  <c r="E1639" i="1" s="1"/>
  <c r="B1640" i="1"/>
  <c r="E1640" i="1" s="1"/>
  <c r="B1641" i="1"/>
  <c r="E1641" i="1" s="1"/>
  <c r="B1642" i="1"/>
  <c r="E1642" i="1" s="1"/>
  <c r="B1643" i="1"/>
  <c r="E1643" i="1" s="1"/>
  <c r="B1644" i="1"/>
  <c r="E1644" i="1" s="1"/>
  <c r="B1645" i="1"/>
  <c r="E1645" i="1" s="1"/>
  <c r="B1646" i="1"/>
  <c r="E1646" i="1" s="1"/>
  <c r="B1647" i="1"/>
  <c r="E1647" i="1" s="1"/>
  <c r="B1648" i="1"/>
  <c r="E1648" i="1" s="1"/>
  <c r="B1649" i="1"/>
  <c r="E1649" i="1" s="1"/>
  <c r="B1650" i="1"/>
  <c r="E1650" i="1" s="1"/>
  <c r="B1651" i="1"/>
  <c r="E1651" i="1" s="1"/>
  <c r="B1652" i="1"/>
  <c r="E1652" i="1" s="1"/>
  <c r="B1653" i="1"/>
  <c r="E1653" i="1" s="1"/>
  <c r="B1654" i="1"/>
  <c r="E1654" i="1" s="1"/>
  <c r="B1655" i="1"/>
  <c r="E1655" i="1" s="1"/>
  <c r="B1656" i="1"/>
  <c r="E1656" i="1" s="1"/>
  <c r="B1657" i="1"/>
  <c r="E1657" i="1" s="1"/>
  <c r="B1658" i="1"/>
  <c r="E1658" i="1" s="1"/>
  <c r="B1659" i="1"/>
  <c r="E1659" i="1" s="1"/>
  <c r="B1660" i="1"/>
  <c r="E1660" i="1" s="1"/>
  <c r="B1661" i="1"/>
  <c r="E1661" i="1" s="1"/>
  <c r="B1662" i="1"/>
  <c r="E1662" i="1" s="1"/>
  <c r="B1663" i="1"/>
  <c r="E1663" i="1" s="1"/>
  <c r="B1664" i="1"/>
  <c r="E1664" i="1" s="1"/>
  <c r="B1665" i="1"/>
  <c r="E1665" i="1" s="1"/>
  <c r="B1666" i="1"/>
  <c r="E1666" i="1" s="1"/>
  <c r="B1667" i="1"/>
  <c r="E1667" i="1" s="1"/>
  <c r="B1668" i="1"/>
  <c r="E1668" i="1" s="1"/>
  <c r="B1669" i="1"/>
  <c r="E1669" i="1" s="1"/>
  <c r="B1670" i="1"/>
  <c r="E1670" i="1" s="1"/>
  <c r="B1671" i="1"/>
  <c r="E1671" i="1" s="1"/>
  <c r="B1672" i="1"/>
  <c r="E1672" i="1" s="1"/>
  <c r="B1673" i="1"/>
  <c r="E1673" i="1" s="1"/>
  <c r="B1674" i="1"/>
  <c r="E1674" i="1" s="1"/>
  <c r="B1675" i="1"/>
  <c r="E1675" i="1" s="1"/>
  <c r="B1676" i="1"/>
  <c r="E1676" i="1" s="1"/>
  <c r="B1677" i="1"/>
  <c r="E1677" i="1" s="1"/>
  <c r="B1678" i="1"/>
  <c r="E1678" i="1" s="1"/>
  <c r="B1679" i="1"/>
  <c r="E1679" i="1" s="1"/>
  <c r="B1680" i="1"/>
  <c r="E1680" i="1" s="1"/>
  <c r="B1681" i="1"/>
  <c r="E1681" i="1" s="1"/>
  <c r="B1682" i="1"/>
  <c r="E1682" i="1" s="1"/>
  <c r="B1683" i="1"/>
  <c r="E1683" i="1" s="1"/>
  <c r="B1684" i="1"/>
  <c r="E1684" i="1" s="1"/>
  <c r="B1685" i="1"/>
  <c r="E1685" i="1" s="1"/>
  <c r="B1686" i="1"/>
  <c r="E1686" i="1" s="1"/>
  <c r="B1687" i="1"/>
  <c r="E1687" i="1" s="1"/>
  <c r="B1688" i="1"/>
  <c r="E1688" i="1" s="1"/>
  <c r="B1689" i="1"/>
  <c r="E1689" i="1" s="1"/>
  <c r="B1690" i="1"/>
  <c r="E1690" i="1" s="1"/>
  <c r="B1691" i="1"/>
  <c r="E1691" i="1" s="1"/>
  <c r="B1692" i="1"/>
  <c r="E1692" i="1" s="1"/>
  <c r="B1693" i="1"/>
  <c r="E1693" i="1" s="1"/>
  <c r="B1694" i="1"/>
  <c r="E1694" i="1" s="1"/>
  <c r="B1695" i="1"/>
  <c r="E1695" i="1" s="1"/>
  <c r="B1696" i="1"/>
  <c r="E1696" i="1" s="1"/>
  <c r="B1697" i="1"/>
  <c r="E1697" i="1" s="1"/>
  <c r="B1698" i="1"/>
  <c r="E1698" i="1" s="1"/>
  <c r="B1699" i="1"/>
  <c r="E1699" i="1" s="1"/>
  <c r="B1700" i="1"/>
  <c r="E1700" i="1" s="1"/>
  <c r="B1701" i="1"/>
  <c r="E1701" i="1" s="1"/>
  <c r="B1702" i="1"/>
  <c r="E1702" i="1" s="1"/>
  <c r="B1703" i="1"/>
  <c r="E1703" i="1" s="1"/>
  <c r="B1704" i="1"/>
  <c r="E1704" i="1" s="1"/>
  <c r="B1705" i="1"/>
  <c r="E1705" i="1" s="1"/>
  <c r="B1706" i="1"/>
  <c r="E1706" i="1" s="1"/>
  <c r="B1707" i="1"/>
  <c r="E1707" i="1" s="1"/>
  <c r="B1708" i="1"/>
  <c r="E1708" i="1" s="1"/>
  <c r="B1709" i="1"/>
  <c r="E1709" i="1" s="1"/>
  <c r="B1710" i="1"/>
  <c r="E1710" i="1" s="1"/>
  <c r="B1711" i="1"/>
  <c r="E1711" i="1" s="1"/>
  <c r="B1712" i="1"/>
  <c r="E1712" i="1" s="1"/>
  <c r="B1713" i="1"/>
  <c r="E1713" i="1" s="1"/>
  <c r="B1714" i="1"/>
  <c r="E1714" i="1" s="1"/>
  <c r="B1715" i="1"/>
  <c r="E1715" i="1" s="1"/>
  <c r="B1716" i="1"/>
  <c r="E1716" i="1" s="1"/>
  <c r="B1717" i="1"/>
  <c r="E1717" i="1" s="1"/>
  <c r="B1718" i="1"/>
  <c r="E1718" i="1" s="1"/>
  <c r="B1719" i="1"/>
  <c r="E1719" i="1" s="1"/>
  <c r="B1720" i="1"/>
  <c r="E1720" i="1" s="1"/>
  <c r="B1721" i="1"/>
  <c r="E1721" i="1" s="1"/>
  <c r="B1722" i="1"/>
  <c r="E1722" i="1" s="1"/>
  <c r="B1723" i="1"/>
  <c r="E1723" i="1" s="1"/>
  <c r="B1724" i="1"/>
  <c r="E1724" i="1" s="1"/>
  <c r="B1725" i="1"/>
  <c r="E1725" i="1" s="1"/>
  <c r="B1726" i="1"/>
  <c r="E1726" i="1" s="1"/>
  <c r="B1727" i="1"/>
  <c r="E1727" i="1" s="1"/>
  <c r="B1728" i="1"/>
  <c r="E1728" i="1" s="1"/>
  <c r="B1729" i="1"/>
  <c r="E1729" i="1" s="1"/>
  <c r="B1730" i="1"/>
  <c r="E1730" i="1" s="1"/>
  <c r="B1731" i="1"/>
  <c r="E1731" i="1" s="1"/>
  <c r="B1732" i="1"/>
  <c r="E1732" i="1" s="1"/>
  <c r="B1733" i="1"/>
  <c r="E1733" i="1" s="1"/>
  <c r="B1734" i="1"/>
  <c r="E1734" i="1" s="1"/>
  <c r="B1735" i="1"/>
  <c r="E1735" i="1" s="1"/>
  <c r="B1736" i="1"/>
  <c r="E1736" i="1" s="1"/>
  <c r="B1737" i="1"/>
  <c r="E1737" i="1" s="1"/>
  <c r="B1738" i="1"/>
  <c r="E1738" i="1" s="1"/>
  <c r="B1739" i="1"/>
  <c r="E1739" i="1" s="1"/>
  <c r="B1740" i="1"/>
  <c r="E1740" i="1" s="1"/>
  <c r="B1741" i="1"/>
  <c r="E1741" i="1" s="1"/>
  <c r="B1742" i="1"/>
  <c r="E1742" i="1" s="1"/>
  <c r="B1743" i="1"/>
  <c r="E1743" i="1" s="1"/>
  <c r="B1744" i="1"/>
  <c r="E1744" i="1" s="1"/>
  <c r="B1745" i="1"/>
  <c r="E1745" i="1" s="1"/>
  <c r="B1746" i="1"/>
  <c r="E1746" i="1" s="1"/>
  <c r="B1747" i="1"/>
  <c r="E1747" i="1" s="1"/>
  <c r="B1748" i="1"/>
  <c r="E1748" i="1" s="1"/>
  <c r="B1749" i="1"/>
  <c r="E1749" i="1" s="1"/>
  <c r="B1750" i="1"/>
  <c r="E1750" i="1" s="1"/>
  <c r="B1751" i="1"/>
  <c r="E1751" i="1" s="1"/>
  <c r="B1752" i="1"/>
  <c r="E1752" i="1" s="1"/>
  <c r="B1753" i="1"/>
  <c r="E1753" i="1" s="1"/>
  <c r="B1754" i="1"/>
  <c r="E1754" i="1" s="1"/>
  <c r="B1755" i="1"/>
  <c r="E1755" i="1" s="1"/>
  <c r="B1756" i="1"/>
  <c r="E1756" i="1" s="1"/>
  <c r="B1757" i="1"/>
  <c r="E1757" i="1" s="1"/>
  <c r="B1758" i="1"/>
  <c r="E1758" i="1" s="1"/>
  <c r="B1759" i="1"/>
  <c r="E1759" i="1" s="1"/>
  <c r="B1760" i="1"/>
  <c r="E1760" i="1" s="1"/>
  <c r="B1761" i="1"/>
  <c r="E1761" i="1" s="1"/>
  <c r="B1762" i="1"/>
  <c r="E1762" i="1" s="1"/>
  <c r="B1763" i="1"/>
  <c r="E1763" i="1" s="1"/>
  <c r="B1764" i="1"/>
  <c r="E1764" i="1" s="1"/>
  <c r="B1765" i="1"/>
  <c r="E1765" i="1" s="1"/>
  <c r="B1766" i="1"/>
  <c r="E1766" i="1" s="1"/>
  <c r="B1767" i="1"/>
  <c r="E1767" i="1" s="1"/>
  <c r="B1768" i="1"/>
  <c r="E1768" i="1" s="1"/>
  <c r="B1769" i="1"/>
  <c r="E1769" i="1" s="1"/>
  <c r="B1770" i="1"/>
  <c r="E1770" i="1" s="1"/>
  <c r="B1771" i="1"/>
  <c r="E1771" i="1" s="1"/>
  <c r="B1772" i="1"/>
  <c r="E1772" i="1" s="1"/>
  <c r="B1773" i="1"/>
  <c r="E1773" i="1" s="1"/>
  <c r="B1774" i="1"/>
  <c r="E1774" i="1" s="1"/>
  <c r="B1775" i="1"/>
  <c r="E1775" i="1" s="1"/>
  <c r="B1776" i="1"/>
  <c r="E1776" i="1" s="1"/>
  <c r="B1777" i="1"/>
  <c r="E1777" i="1" s="1"/>
  <c r="B1778" i="1"/>
  <c r="E1778" i="1" s="1"/>
  <c r="B1779" i="1"/>
  <c r="E1779" i="1" s="1"/>
  <c r="B1780" i="1"/>
  <c r="E1780" i="1" s="1"/>
  <c r="B1781" i="1"/>
  <c r="E1781" i="1" s="1"/>
  <c r="B1782" i="1"/>
  <c r="E1782" i="1" s="1"/>
  <c r="B1783" i="1"/>
  <c r="E1783" i="1" s="1"/>
  <c r="B1784" i="1"/>
  <c r="E1784" i="1" s="1"/>
  <c r="B1785" i="1"/>
  <c r="E1785" i="1" s="1"/>
  <c r="B1786" i="1"/>
  <c r="E1786" i="1" s="1"/>
  <c r="B1787" i="1"/>
  <c r="E1787" i="1" s="1"/>
  <c r="B1788" i="1"/>
  <c r="E1788" i="1" s="1"/>
  <c r="B1789" i="1"/>
  <c r="E1789" i="1" s="1"/>
  <c r="B1790" i="1"/>
  <c r="E1790" i="1" s="1"/>
  <c r="B1791" i="1"/>
  <c r="E1791" i="1" s="1"/>
  <c r="B1792" i="1"/>
  <c r="E1792" i="1" s="1"/>
  <c r="B1793" i="1"/>
  <c r="E1793" i="1" s="1"/>
  <c r="B1794" i="1"/>
  <c r="E1794" i="1" s="1"/>
  <c r="B1795" i="1"/>
  <c r="E1795" i="1" s="1"/>
  <c r="B1796" i="1"/>
  <c r="E1796" i="1" s="1"/>
  <c r="B1797" i="1"/>
  <c r="E1797" i="1" s="1"/>
  <c r="B1798" i="1"/>
  <c r="E1798" i="1" s="1"/>
  <c r="B1799" i="1"/>
  <c r="E1799" i="1" s="1"/>
  <c r="B1800" i="1"/>
  <c r="E1800" i="1" s="1"/>
  <c r="B1801" i="1"/>
  <c r="E1801" i="1" s="1"/>
  <c r="B1802" i="1"/>
  <c r="E1802" i="1" s="1"/>
  <c r="B1803" i="1"/>
  <c r="E1803" i="1" s="1"/>
  <c r="B1804" i="1"/>
  <c r="E1804" i="1" s="1"/>
  <c r="B1805" i="1"/>
  <c r="E1805" i="1" s="1"/>
  <c r="B1806" i="1"/>
  <c r="E1806" i="1" s="1"/>
  <c r="B1807" i="1"/>
  <c r="E1807" i="1" s="1"/>
  <c r="B1808" i="1"/>
  <c r="E1808" i="1" s="1"/>
  <c r="B1809" i="1"/>
  <c r="E1809" i="1" s="1"/>
  <c r="B1810" i="1"/>
  <c r="E1810" i="1" s="1"/>
  <c r="B1811" i="1"/>
  <c r="E1811" i="1" s="1"/>
  <c r="B1812" i="1"/>
  <c r="E1812" i="1" s="1"/>
  <c r="B1813" i="1"/>
  <c r="E1813" i="1" s="1"/>
  <c r="B1814" i="1"/>
  <c r="E1814" i="1" s="1"/>
  <c r="B1815" i="1"/>
  <c r="E1815" i="1" s="1"/>
  <c r="B1816" i="1"/>
  <c r="E1816" i="1" s="1"/>
  <c r="B1817" i="1"/>
  <c r="E1817" i="1" s="1"/>
  <c r="B1818" i="1"/>
  <c r="E1818" i="1" s="1"/>
  <c r="B1819" i="1"/>
  <c r="E1819" i="1" s="1"/>
  <c r="B1820" i="1"/>
  <c r="E1820" i="1" s="1"/>
  <c r="B1821" i="1"/>
  <c r="E1821" i="1" s="1"/>
  <c r="B1822" i="1"/>
  <c r="E1822" i="1" s="1"/>
  <c r="B1823" i="1"/>
  <c r="E1823" i="1" s="1"/>
  <c r="B1824" i="1"/>
  <c r="E1824" i="1" s="1"/>
  <c r="B1825" i="1"/>
  <c r="E1825" i="1" s="1"/>
  <c r="B1826" i="1"/>
  <c r="E1826" i="1" s="1"/>
  <c r="B1827" i="1"/>
  <c r="E1827" i="1" s="1"/>
  <c r="B1828" i="1"/>
  <c r="E1828" i="1" s="1"/>
  <c r="B1829" i="1"/>
  <c r="E1829" i="1" s="1"/>
  <c r="B1830" i="1"/>
  <c r="E1830" i="1" s="1"/>
  <c r="B1831" i="1"/>
  <c r="E1831" i="1" s="1"/>
  <c r="B1832" i="1"/>
  <c r="E1832" i="1" s="1"/>
  <c r="B1833" i="1"/>
  <c r="E1833" i="1" s="1"/>
  <c r="B1834" i="1"/>
  <c r="E1834" i="1" s="1"/>
  <c r="B1835" i="1"/>
  <c r="E1835" i="1" s="1"/>
  <c r="B1836" i="1"/>
  <c r="E1836" i="1" s="1"/>
  <c r="B1837" i="1"/>
  <c r="E1837" i="1" s="1"/>
  <c r="B1838" i="1"/>
  <c r="E1838" i="1" s="1"/>
  <c r="B1839" i="1"/>
  <c r="E1839" i="1" s="1"/>
  <c r="B1840" i="1"/>
  <c r="E1840" i="1" s="1"/>
  <c r="B1841" i="1"/>
  <c r="E1841" i="1" s="1"/>
  <c r="B1842" i="1"/>
  <c r="E1842" i="1" s="1"/>
  <c r="B1843" i="1"/>
  <c r="E1843" i="1" s="1"/>
  <c r="B1844" i="1"/>
  <c r="E1844" i="1" s="1"/>
  <c r="B1845" i="1"/>
  <c r="E1845" i="1" s="1"/>
  <c r="B1846" i="1"/>
  <c r="E1846" i="1" s="1"/>
  <c r="B1847" i="1"/>
  <c r="E1847" i="1" s="1"/>
  <c r="B1848" i="1"/>
  <c r="E1848" i="1" s="1"/>
  <c r="B1849" i="1"/>
  <c r="E1849" i="1" s="1"/>
  <c r="B1850" i="1"/>
  <c r="E1850" i="1" s="1"/>
  <c r="B1851" i="1"/>
  <c r="E1851" i="1" s="1"/>
  <c r="B1852" i="1"/>
  <c r="E1852" i="1" s="1"/>
  <c r="B1853" i="1"/>
  <c r="E1853" i="1" s="1"/>
  <c r="B1854" i="1"/>
  <c r="E1854" i="1" s="1"/>
  <c r="B1855" i="1"/>
  <c r="E1855" i="1" s="1"/>
  <c r="B1856" i="1"/>
  <c r="E1856" i="1" s="1"/>
  <c r="B1857" i="1"/>
  <c r="E1857" i="1" s="1"/>
  <c r="B1858" i="1"/>
  <c r="E1858" i="1" s="1"/>
  <c r="B1859" i="1"/>
  <c r="E1859" i="1" s="1"/>
  <c r="B1860" i="1"/>
  <c r="E1860" i="1" s="1"/>
  <c r="B1861" i="1"/>
  <c r="E1861" i="1" s="1"/>
  <c r="B1862" i="1"/>
  <c r="E1862" i="1" s="1"/>
  <c r="B1863" i="1"/>
  <c r="E1863" i="1" s="1"/>
  <c r="B1864" i="1"/>
  <c r="E1864" i="1" s="1"/>
  <c r="B1865" i="1"/>
  <c r="E1865" i="1" s="1"/>
  <c r="B1866" i="1"/>
  <c r="E1866" i="1" s="1"/>
  <c r="B1867" i="1"/>
  <c r="E1867" i="1" s="1"/>
  <c r="B1868" i="1"/>
  <c r="E1868" i="1" s="1"/>
  <c r="B1869" i="1"/>
  <c r="E1869" i="1" s="1"/>
  <c r="B1870" i="1"/>
  <c r="E1870" i="1" s="1"/>
  <c r="B1871" i="1"/>
  <c r="E1871" i="1" s="1"/>
  <c r="B1872" i="1"/>
  <c r="E1872" i="1" s="1"/>
  <c r="B1873" i="1"/>
  <c r="E1873" i="1" s="1"/>
  <c r="B1874" i="1"/>
  <c r="E1874" i="1" s="1"/>
  <c r="B1875" i="1"/>
  <c r="E1875" i="1" s="1"/>
  <c r="B1876" i="1"/>
  <c r="E1876" i="1" s="1"/>
  <c r="B1877" i="1"/>
  <c r="E1877" i="1" s="1"/>
  <c r="B1878" i="1"/>
  <c r="E1878" i="1" s="1"/>
  <c r="B1879" i="1"/>
  <c r="E1879" i="1" s="1"/>
  <c r="B1880" i="1"/>
  <c r="E1880" i="1" s="1"/>
  <c r="B1881" i="1"/>
  <c r="E1881" i="1" s="1"/>
  <c r="B1882" i="1"/>
  <c r="E1882" i="1" s="1"/>
  <c r="B1883" i="1"/>
  <c r="E1883" i="1" s="1"/>
  <c r="B1884" i="1"/>
  <c r="E1884" i="1" s="1"/>
  <c r="B1885" i="1"/>
  <c r="E1885" i="1" s="1"/>
  <c r="B1886" i="1"/>
  <c r="E1886" i="1" s="1"/>
  <c r="B1887" i="1"/>
  <c r="E1887" i="1" s="1"/>
  <c r="B1888" i="1"/>
  <c r="E1888" i="1" s="1"/>
  <c r="B1889" i="1"/>
  <c r="E1889" i="1" s="1"/>
  <c r="B1890" i="1"/>
  <c r="E1890" i="1" s="1"/>
  <c r="B1891" i="1"/>
  <c r="E1891" i="1" s="1"/>
  <c r="B1892" i="1"/>
  <c r="E1892" i="1" s="1"/>
  <c r="B1893" i="1"/>
  <c r="E1893" i="1" s="1"/>
  <c r="B1894" i="1"/>
  <c r="E1894" i="1" s="1"/>
  <c r="B1895" i="1"/>
  <c r="E1895" i="1" s="1"/>
  <c r="B1896" i="1"/>
  <c r="E1896" i="1" s="1"/>
  <c r="B1897" i="1"/>
  <c r="E1897" i="1" s="1"/>
  <c r="B1898" i="1"/>
  <c r="E1898" i="1" s="1"/>
  <c r="B1899" i="1"/>
  <c r="E1899" i="1" s="1"/>
  <c r="B1900" i="1"/>
  <c r="E1900" i="1" s="1"/>
  <c r="B1901" i="1"/>
  <c r="E1901" i="1" s="1"/>
  <c r="B1902" i="1"/>
  <c r="E1902" i="1" s="1"/>
  <c r="B1903" i="1"/>
  <c r="E1903" i="1" s="1"/>
  <c r="B1904" i="1"/>
  <c r="E1904" i="1" s="1"/>
  <c r="B1905" i="1"/>
  <c r="E1905" i="1" s="1"/>
  <c r="B1906" i="1"/>
  <c r="E1906" i="1" s="1"/>
  <c r="B1907" i="1"/>
  <c r="E1907" i="1" s="1"/>
  <c r="B1908" i="1"/>
  <c r="E1908" i="1" s="1"/>
  <c r="B1909" i="1"/>
  <c r="E1909" i="1" s="1"/>
  <c r="B1910" i="1"/>
  <c r="E1910" i="1" s="1"/>
  <c r="B1911" i="1"/>
  <c r="E1911" i="1" s="1"/>
  <c r="B1912" i="1"/>
  <c r="E1912" i="1" s="1"/>
  <c r="B1913" i="1"/>
  <c r="E1913" i="1" s="1"/>
  <c r="B1914" i="1"/>
  <c r="E1914" i="1" s="1"/>
  <c r="B1915" i="1"/>
  <c r="E1915" i="1" s="1"/>
  <c r="B1916" i="1"/>
  <c r="E1916" i="1" s="1"/>
  <c r="B1917" i="1"/>
  <c r="E1917" i="1" s="1"/>
  <c r="B1918" i="1"/>
  <c r="E1918" i="1" s="1"/>
  <c r="B1919" i="1"/>
  <c r="E1919" i="1" s="1"/>
  <c r="B1920" i="1"/>
  <c r="E1920" i="1" s="1"/>
  <c r="B1921" i="1"/>
  <c r="E1921" i="1" s="1"/>
  <c r="B1922" i="1"/>
  <c r="E1922" i="1" s="1"/>
  <c r="B1923" i="1"/>
  <c r="E1923" i="1" s="1"/>
  <c r="B1924" i="1"/>
  <c r="E1924" i="1" s="1"/>
  <c r="B1925" i="1"/>
  <c r="E1925" i="1" s="1"/>
  <c r="B1926" i="1"/>
  <c r="E1926" i="1" s="1"/>
  <c r="B1927" i="1"/>
  <c r="E1927" i="1" s="1"/>
  <c r="B1928" i="1"/>
  <c r="E1928" i="1" s="1"/>
  <c r="B1929" i="1"/>
  <c r="E1929" i="1" s="1"/>
  <c r="B1930" i="1"/>
  <c r="E1930" i="1" s="1"/>
  <c r="B1931" i="1"/>
  <c r="E1931" i="1" s="1"/>
  <c r="B1932" i="1"/>
  <c r="E1932" i="1" s="1"/>
  <c r="B1933" i="1"/>
  <c r="E1933" i="1" s="1"/>
  <c r="B1934" i="1"/>
  <c r="E1934" i="1" s="1"/>
  <c r="B1935" i="1"/>
  <c r="E1935" i="1" s="1"/>
  <c r="B1936" i="1"/>
  <c r="E1936" i="1" s="1"/>
  <c r="B1937" i="1"/>
  <c r="E1937" i="1" s="1"/>
  <c r="B1938" i="1"/>
  <c r="E1938" i="1" s="1"/>
  <c r="B1939" i="1"/>
  <c r="E1939" i="1" s="1"/>
  <c r="B1940" i="1"/>
  <c r="E1940" i="1" s="1"/>
  <c r="B1941" i="1"/>
  <c r="E1941" i="1" s="1"/>
  <c r="B1942" i="1"/>
  <c r="E1942" i="1" s="1"/>
  <c r="B1943" i="1"/>
  <c r="E1943" i="1" s="1"/>
  <c r="B1944" i="1"/>
  <c r="E1944" i="1" s="1"/>
  <c r="B1945" i="1"/>
  <c r="E1945" i="1" s="1"/>
  <c r="B1946" i="1"/>
  <c r="E1946" i="1" s="1"/>
  <c r="B1947" i="1"/>
  <c r="E1947" i="1" s="1"/>
  <c r="B1948" i="1"/>
  <c r="E1948" i="1" s="1"/>
  <c r="B1949" i="1"/>
  <c r="E1949" i="1" s="1"/>
  <c r="B1950" i="1"/>
  <c r="E1950" i="1" s="1"/>
  <c r="B1951" i="1"/>
  <c r="E1951" i="1" s="1"/>
  <c r="B1952" i="1"/>
  <c r="E1952" i="1" s="1"/>
  <c r="B1953" i="1"/>
  <c r="E1953" i="1" s="1"/>
  <c r="B1954" i="1"/>
  <c r="E1954" i="1" s="1"/>
  <c r="B1955" i="1"/>
  <c r="E1955" i="1" s="1"/>
  <c r="B1956" i="1"/>
  <c r="E1956" i="1" s="1"/>
  <c r="B1957" i="1"/>
  <c r="E1957" i="1" s="1"/>
  <c r="B1958" i="1"/>
  <c r="E1958" i="1" s="1"/>
  <c r="B1959" i="1"/>
  <c r="E1959" i="1" s="1"/>
  <c r="B1960" i="1"/>
  <c r="E1960" i="1" s="1"/>
  <c r="B1961" i="1"/>
  <c r="E1961" i="1" s="1"/>
  <c r="B1962" i="1"/>
  <c r="E1962" i="1" s="1"/>
  <c r="B1963" i="1"/>
  <c r="E1963" i="1" s="1"/>
  <c r="B1964" i="1"/>
  <c r="E1964" i="1" s="1"/>
  <c r="B1965" i="1"/>
  <c r="E1965" i="1" s="1"/>
  <c r="B1966" i="1"/>
  <c r="E1966" i="1" s="1"/>
  <c r="B1967" i="1"/>
  <c r="E1967" i="1" s="1"/>
  <c r="B1968" i="1"/>
  <c r="E1968" i="1" s="1"/>
  <c r="B1969" i="1"/>
  <c r="E1969" i="1" s="1"/>
  <c r="B1970" i="1"/>
  <c r="E1970" i="1" s="1"/>
  <c r="B1971" i="1"/>
  <c r="E1971" i="1" s="1"/>
  <c r="B1972" i="1"/>
  <c r="E1972" i="1" s="1"/>
  <c r="B1973" i="1"/>
  <c r="E1973" i="1" s="1"/>
  <c r="B1974" i="1"/>
  <c r="E1974" i="1" s="1"/>
  <c r="B1975" i="1"/>
  <c r="E1975" i="1" s="1"/>
  <c r="B1976" i="1"/>
  <c r="E1976" i="1" s="1"/>
  <c r="B1977" i="1"/>
  <c r="E1977" i="1" s="1"/>
  <c r="B1978" i="1"/>
  <c r="E1978" i="1" s="1"/>
  <c r="B1979" i="1"/>
  <c r="E1979" i="1" s="1"/>
  <c r="B1980" i="1"/>
  <c r="E1980" i="1" s="1"/>
  <c r="B1981" i="1"/>
  <c r="E1981" i="1" s="1"/>
  <c r="B1982" i="1"/>
  <c r="E1982" i="1" s="1"/>
  <c r="B1983" i="1"/>
  <c r="E1983" i="1" s="1"/>
  <c r="B1984" i="1"/>
  <c r="E1984" i="1" s="1"/>
  <c r="B1985" i="1"/>
  <c r="E1985" i="1" s="1"/>
  <c r="B1986" i="1"/>
  <c r="E1986" i="1" s="1"/>
  <c r="B1987" i="1"/>
  <c r="E1987" i="1" s="1"/>
  <c r="B1988" i="1"/>
  <c r="E1988" i="1" s="1"/>
  <c r="B1989" i="1"/>
  <c r="E1989" i="1" s="1"/>
  <c r="B1990" i="1"/>
  <c r="E1990" i="1" s="1"/>
  <c r="B1991" i="1"/>
  <c r="E1991" i="1" s="1"/>
  <c r="B1992" i="1"/>
  <c r="E1992" i="1" s="1"/>
  <c r="B1993" i="1"/>
  <c r="E1993" i="1" s="1"/>
  <c r="B1994" i="1"/>
  <c r="E1994" i="1" s="1"/>
  <c r="B1995" i="1"/>
  <c r="E1995" i="1" s="1"/>
  <c r="B1996" i="1"/>
  <c r="E1996" i="1" s="1"/>
  <c r="B1997" i="1"/>
  <c r="E1997" i="1" s="1"/>
  <c r="B1998" i="1"/>
  <c r="E1998" i="1" s="1"/>
  <c r="B1999" i="1"/>
  <c r="E1999" i="1" s="1"/>
  <c r="B2000" i="1"/>
  <c r="E2000" i="1" s="1"/>
  <c r="B2001" i="1"/>
  <c r="E2001" i="1" s="1"/>
  <c r="B2002" i="1"/>
  <c r="E2002" i="1" s="1"/>
  <c r="B2003" i="1"/>
  <c r="E2003" i="1" s="1"/>
  <c r="B2004" i="1"/>
  <c r="E2004" i="1" s="1"/>
  <c r="B2005" i="1"/>
  <c r="E2005" i="1" s="1"/>
  <c r="B2006" i="1"/>
  <c r="E2006" i="1" s="1"/>
  <c r="B2007" i="1"/>
  <c r="E2007" i="1" s="1"/>
  <c r="B2008" i="1"/>
  <c r="E2008" i="1" s="1"/>
  <c r="B2009" i="1"/>
  <c r="E2009" i="1" s="1"/>
  <c r="B2010" i="1"/>
  <c r="E2010" i="1" s="1"/>
  <c r="B2011" i="1"/>
  <c r="E2011" i="1" s="1"/>
  <c r="B2012" i="1"/>
  <c r="E2012" i="1" s="1"/>
  <c r="B2013" i="1"/>
  <c r="E2013" i="1" s="1"/>
  <c r="B2014" i="1"/>
  <c r="E2014" i="1" s="1"/>
  <c r="B2015" i="1"/>
  <c r="E2015" i="1" s="1"/>
  <c r="B2016" i="1"/>
  <c r="E2016" i="1" s="1"/>
  <c r="B2017" i="1"/>
  <c r="E2017" i="1" s="1"/>
  <c r="B2018" i="1"/>
  <c r="E2018" i="1" s="1"/>
  <c r="B2019" i="1"/>
  <c r="E2019" i="1" s="1"/>
  <c r="B2020" i="1"/>
  <c r="E2020" i="1" s="1"/>
  <c r="B2021" i="1"/>
  <c r="E2021" i="1" s="1"/>
  <c r="B2022" i="1"/>
  <c r="E2022" i="1" s="1"/>
  <c r="B2023" i="1"/>
  <c r="E2023" i="1" s="1"/>
  <c r="B2024" i="1"/>
  <c r="E2024" i="1" s="1"/>
  <c r="B2025" i="1"/>
  <c r="E2025" i="1" s="1"/>
  <c r="B2026" i="1"/>
  <c r="E2026" i="1" s="1"/>
  <c r="B2027" i="1"/>
  <c r="E2027" i="1" s="1"/>
  <c r="B2028" i="1"/>
  <c r="E2028" i="1" s="1"/>
  <c r="B2029" i="1"/>
  <c r="E2029" i="1" s="1"/>
  <c r="B2030" i="1"/>
  <c r="E2030" i="1" s="1"/>
  <c r="B2031" i="1"/>
  <c r="E2031" i="1" s="1"/>
  <c r="B2032" i="1"/>
  <c r="E2032" i="1" s="1"/>
  <c r="B2033" i="1"/>
  <c r="E2033" i="1" s="1"/>
  <c r="B2034" i="1"/>
  <c r="E2034" i="1" s="1"/>
  <c r="B2035" i="1"/>
  <c r="E2035" i="1" s="1"/>
  <c r="B2036" i="1"/>
  <c r="E2036" i="1" s="1"/>
  <c r="B2037" i="1"/>
  <c r="E2037" i="1" s="1"/>
  <c r="B2038" i="1"/>
  <c r="E2038" i="1" s="1"/>
  <c r="B2039" i="1"/>
  <c r="E2039" i="1" s="1"/>
  <c r="B2040" i="1"/>
  <c r="E2040" i="1" s="1"/>
  <c r="B2041" i="1"/>
  <c r="E2041" i="1" s="1"/>
  <c r="B2042" i="1"/>
  <c r="E2042" i="1" s="1"/>
  <c r="B2043" i="1"/>
  <c r="E2043" i="1" s="1"/>
  <c r="B2044" i="1"/>
  <c r="E2044" i="1" s="1"/>
  <c r="B2045" i="1"/>
  <c r="E2045" i="1" s="1"/>
  <c r="B2046" i="1"/>
  <c r="E2046" i="1" s="1"/>
  <c r="B2047" i="1"/>
  <c r="E2047" i="1" s="1"/>
  <c r="B2048" i="1"/>
  <c r="E2048" i="1" s="1"/>
  <c r="B2049" i="1"/>
  <c r="E2049" i="1" s="1"/>
  <c r="B2050" i="1"/>
  <c r="E2050" i="1" s="1"/>
  <c r="B2051" i="1"/>
  <c r="E2051" i="1" s="1"/>
  <c r="B2052" i="1"/>
  <c r="E2052" i="1" s="1"/>
  <c r="B2053" i="1"/>
  <c r="E2053" i="1" s="1"/>
  <c r="B2054" i="1"/>
  <c r="E2054" i="1" s="1"/>
  <c r="B2055" i="1"/>
  <c r="E2055" i="1" s="1"/>
  <c r="B2056" i="1"/>
  <c r="E2056" i="1" s="1"/>
  <c r="B2057" i="1"/>
  <c r="E2057" i="1" s="1"/>
  <c r="B2058" i="1"/>
  <c r="E2058" i="1" s="1"/>
  <c r="B2059" i="1"/>
  <c r="E2059" i="1" s="1"/>
  <c r="B2060" i="1"/>
  <c r="E2060" i="1" s="1"/>
  <c r="B2061" i="1"/>
  <c r="E2061" i="1" s="1"/>
  <c r="B2062" i="1"/>
  <c r="E2062" i="1" s="1"/>
  <c r="B2063" i="1"/>
  <c r="E2063" i="1" s="1"/>
  <c r="B2064" i="1"/>
  <c r="E2064" i="1" s="1"/>
  <c r="B2065" i="1"/>
  <c r="E2065" i="1" s="1"/>
  <c r="B2066" i="1"/>
  <c r="E2066" i="1" s="1"/>
  <c r="B2067" i="1"/>
  <c r="E2067" i="1" s="1"/>
  <c r="B2068" i="1"/>
  <c r="E2068" i="1" s="1"/>
  <c r="B2069" i="1"/>
  <c r="E2069" i="1" s="1"/>
  <c r="B2070" i="1"/>
  <c r="E2070" i="1" s="1"/>
  <c r="B2071" i="1"/>
  <c r="E2071" i="1" s="1"/>
  <c r="B2072" i="1"/>
  <c r="E2072" i="1" s="1"/>
  <c r="B2073" i="1"/>
  <c r="E2073" i="1" s="1"/>
  <c r="B2074" i="1"/>
  <c r="E2074" i="1" s="1"/>
  <c r="B2075" i="1"/>
  <c r="E2075" i="1" s="1"/>
  <c r="B2076" i="1"/>
  <c r="E2076" i="1" s="1"/>
  <c r="B2077" i="1"/>
  <c r="E2077" i="1" s="1"/>
  <c r="B2078" i="1"/>
  <c r="E2078" i="1" s="1"/>
  <c r="B2079" i="1"/>
  <c r="E2079" i="1" s="1"/>
  <c r="B2080" i="1"/>
  <c r="E2080" i="1" s="1"/>
  <c r="B2081" i="1"/>
  <c r="E2081" i="1" s="1"/>
  <c r="B2082" i="1"/>
  <c r="E2082" i="1" s="1"/>
  <c r="B2083" i="1"/>
  <c r="E2083" i="1" s="1"/>
  <c r="B2084" i="1"/>
  <c r="E2084" i="1" s="1"/>
  <c r="B2085" i="1"/>
  <c r="E2085" i="1" s="1"/>
  <c r="B2086" i="1"/>
  <c r="E2086" i="1" s="1"/>
  <c r="B2087" i="1"/>
  <c r="E2087" i="1" s="1"/>
  <c r="B2088" i="1"/>
  <c r="E2088" i="1" s="1"/>
  <c r="B2089" i="1"/>
  <c r="E2089" i="1" s="1"/>
  <c r="B2090" i="1"/>
  <c r="E2090" i="1" s="1"/>
  <c r="B2091" i="1"/>
  <c r="E2091" i="1" s="1"/>
  <c r="B2092" i="1"/>
  <c r="E2092" i="1" s="1"/>
  <c r="B2093" i="1"/>
  <c r="E2093" i="1" s="1"/>
  <c r="B2094" i="1"/>
  <c r="E2094" i="1" s="1"/>
  <c r="B2095" i="1"/>
  <c r="E2095" i="1" s="1"/>
  <c r="B2096" i="1"/>
  <c r="E2096" i="1" s="1"/>
  <c r="B2097" i="1"/>
  <c r="E2097" i="1" s="1"/>
  <c r="B2098" i="1"/>
  <c r="E2098" i="1" s="1"/>
  <c r="B2099" i="1"/>
  <c r="E2099" i="1" s="1"/>
  <c r="B2100" i="1"/>
  <c r="E2100" i="1" s="1"/>
  <c r="B2101" i="1"/>
  <c r="E2101" i="1" s="1"/>
  <c r="B2102" i="1"/>
  <c r="E2102" i="1" s="1"/>
  <c r="B2103" i="1"/>
  <c r="E2103" i="1" s="1"/>
  <c r="B2104" i="1"/>
  <c r="E2104" i="1" s="1"/>
  <c r="B2105" i="1"/>
  <c r="E2105" i="1" s="1"/>
  <c r="B2106" i="1"/>
  <c r="E2106" i="1" s="1"/>
  <c r="B2107" i="1"/>
  <c r="E2107" i="1" s="1"/>
  <c r="B2108" i="1"/>
  <c r="E2108" i="1" s="1"/>
  <c r="B2109" i="1"/>
  <c r="E2109" i="1" s="1"/>
  <c r="B2110" i="1"/>
  <c r="E2110" i="1" s="1"/>
  <c r="B2111" i="1"/>
  <c r="E2111" i="1" s="1"/>
  <c r="B2112" i="1"/>
  <c r="E2112" i="1" s="1"/>
  <c r="B2113" i="1"/>
  <c r="E2113" i="1" s="1"/>
  <c r="B2114" i="1"/>
  <c r="E2114" i="1" s="1"/>
  <c r="B2115" i="1"/>
  <c r="E2115" i="1" s="1"/>
  <c r="B2116" i="1"/>
  <c r="E2116" i="1" s="1"/>
  <c r="B2117" i="1"/>
  <c r="E2117" i="1" s="1"/>
  <c r="B2118" i="1"/>
  <c r="E2118" i="1" s="1"/>
  <c r="B2119" i="1"/>
  <c r="E2119" i="1" s="1"/>
  <c r="B2120" i="1"/>
  <c r="E2120" i="1" s="1"/>
  <c r="B2121" i="1"/>
  <c r="E2121" i="1" s="1"/>
  <c r="B2122" i="1"/>
  <c r="E2122" i="1" s="1"/>
  <c r="B2123" i="1"/>
  <c r="E2123" i="1" s="1"/>
  <c r="B2124" i="1"/>
  <c r="E2124" i="1" s="1"/>
  <c r="B2125" i="1"/>
  <c r="E2125" i="1" s="1"/>
  <c r="B2126" i="1"/>
  <c r="E2126" i="1" s="1"/>
  <c r="B2127" i="1"/>
  <c r="E2127" i="1" s="1"/>
  <c r="B2128" i="1"/>
  <c r="E2128" i="1" s="1"/>
  <c r="B2129" i="1"/>
  <c r="E2129" i="1" s="1"/>
  <c r="B2130" i="1"/>
  <c r="E2130" i="1" s="1"/>
  <c r="B2131" i="1"/>
  <c r="E2131" i="1" s="1"/>
  <c r="B2132" i="1"/>
  <c r="E2132" i="1" s="1"/>
  <c r="B2133" i="1"/>
  <c r="E2133" i="1" s="1"/>
  <c r="B2134" i="1"/>
  <c r="E2134" i="1" s="1"/>
  <c r="B2135" i="1"/>
  <c r="E2135" i="1" s="1"/>
  <c r="B2136" i="1"/>
  <c r="E2136" i="1" s="1"/>
  <c r="B2137" i="1"/>
  <c r="E2137" i="1" s="1"/>
  <c r="B2138" i="1"/>
  <c r="E2138" i="1" s="1"/>
  <c r="B2139" i="1"/>
  <c r="E2139" i="1" s="1"/>
  <c r="B2140" i="1"/>
  <c r="E2140" i="1" s="1"/>
  <c r="B2141" i="1"/>
  <c r="E2141" i="1" s="1"/>
  <c r="B2142" i="1"/>
  <c r="E2142" i="1" s="1"/>
  <c r="B2143" i="1"/>
  <c r="E2143" i="1" s="1"/>
  <c r="B2144" i="1"/>
  <c r="E2144" i="1" s="1"/>
  <c r="B2145" i="1"/>
  <c r="E2145" i="1" s="1"/>
  <c r="B2146" i="1"/>
  <c r="E2146" i="1" s="1"/>
  <c r="B2147" i="1"/>
  <c r="E2147" i="1" s="1"/>
  <c r="B2148" i="1"/>
  <c r="E2148" i="1" s="1"/>
  <c r="B2149" i="1"/>
  <c r="E2149" i="1" s="1"/>
  <c r="B2150" i="1"/>
  <c r="E2150" i="1" s="1"/>
  <c r="B2151" i="1"/>
  <c r="E2151" i="1" s="1"/>
  <c r="B2152" i="1"/>
  <c r="E2152" i="1" s="1"/>
  <c r="B2153" i="1"/>
  <c r="E2153" i="1" s="1"/>
  <c r="B2154" i="1"/>
  <c r="E2154" i="1" s="1"/>
  <c r="B2155" i="1"/>
  <c r="E2155" i="1" s="1"/>
  <c r="B2156" i="1"/>
  <c r="E2156" i="1" s="1"/>
  <c r="B2157" i="1"/>
  <c r="E2157" i="1" s="1"/>
  <c r="B2158" i="1"/>
  <c r="E2158" i="1" s="1"/>
  <c r="B2159" i="1"/>
  <c r="E2159" i="1" s="1"/>
  <c r="B2160" i="1"/>
  <c r="E2160" i="1" s="1"/>
  <c r="B2161" i="1"/>
  <c r="E2161" i="1" s="1"/>
  <c r="B2162" i="1"/>
  <c r="E2162" i="1" s="1"/>
  <c r="B2163" i="1"/>
  <c r="E2163" i="1" s="1"/>
  <c r="B2164" i="1"/>
  <c r="E2164" i="1" s="1"/>
  <c r="B2165" i="1"/>
  <c r="E2165" i="1" s="1"/>
  <c r="B2166" i="1"/>
  <c r="E2166" i="1" s="1"/>
  <c r="B2167" i="1"/>
  <c r="E2167" i="1" s="1"/>
  <c r="B2168" i="1"/>
  <c r="E2168" i="1" s="1"/>
  <c r="B2169" i="1"/>
  <c r="E2169" i="1" s="1"/>
  <c r="B2170" i="1"/>
  <c r="E2170" i="1" s="1"/>
  <c r="B2171" i="1"/>
  <c r="E2171" i="1" s="1"/>
  <c r="B2172" i="1"/>
  <c r="E2172" i="1" s="1"/>
  <c r="B2173" i="1"/>
  <c r="E2173" i="1" s="1"/>
  <c r="B2174" i="1"/>
  <c r="E2174" i="1" s="1"/>
  <c r="B2175" i="1"/>
  <c r="E2175" i="1" s="1"/>
  <c r="B2176" i="1"/>
  <c r="E2176" i="1" s="1"/>
  <c r="B2177" i="1"/>
  <c r="E2177" i="1" s="1"/>
  <c r="B2178" i="1"/>
  <c r="E2178" i="1" s="1"/>
  <c r="B2179" i="1"/>
  <c r="E2179" i="1" s="1"/>
  <c r="B2180" i="1"/>
  <c r="E2180" i="1" s="1"/>
  <c r="B2181" i="1"/>
  <c r="E2181" i="1" s="1"/>
  <c r="B2182" i="1"/>
  <c r="E2182" i="1" s="1"/>
  <c r="B2183" i="1"/>
  <c r="E2183" i="1" s="1"/>
  <c r="B2184" i="1"/>
  <c r="E2184" i="1" s="1"/>
  <c r="B2185" i="1"/>
  <c r="E2185" i="1" s="1"/>
  <c r="B2186" i="1"/>
  <c r="E2186" i="1" s="1"/>
  <c r="B2187" i="1"/>
  <c r="E2187" i="1" s="1"/>
  <c r="B2188" i="1"/>
  <c r="E2188" i="1" s="1"/>
  <c r="B2189" i="1"/>
  <c r="E2189" i="1" s="1"/>
  <c r="B2190" i="1"/>
  <c r="E2190" i="1" s="1"/>
  <c r="B2191" i="1"/>
  <c r="E2191" i="1" s="1"/>
  <c r="B2192" i="1"/>
  <c r="E2192" i="1" s="1"/>
  <c r="B2193" i="1"/>
  <c r="E2193" i="1" s="1"/>
  <c r="B2194" i="1"/>
  <c r="E2194" i="1" s="1"/>
  <c r="B2195" i="1"/>
  <c r="E2195" i="1" s="1"/>
  <c r="B2196" i="1"/>
  <c r="E2196" i="1" s="1"/>
  <c r="B2197" i="1"/>
  <c r="E2197" i="1" s="1"/>
  <c r="B2198" i="1"/>
  <c r="E2198" i="1" s="1"/>
  <c r="B2199" i="1"/>
  <c r="E2199" i="1" s="1"/>
  <c r="B2200" i="1"/>
  <c r="E2200" i="1" s="1"/>
  <c r="B2201" i="1"/>
  <c r="E2201" i="1" s="1"/>
  <c r="B2202" i="1"/>
  <c r="E2202" i="1" s="1"/>
  <c r="B2203" i="1"/>
  <c r="E2203" i="1" s="1"/>
  <c r="B2204" i="1"/>
  <c r="E2204" i="1" s="1"/>
  <c r="B2205" i="1"/>
  <c r="E2205" i="1" s="1"/>
  <c r="B2206" i="1"/>
  <c r="E2206" i="1" s="1"/>
  <c r="B2207" i="1"/>
  <c r="E2207" i="1" s="1"/>
  <c r="B2208" i="1"/>
  <c r="E2208" i="1" s="1"/>
  <c r="B2209" i="1"/>
  <c r="E2209" i="1" s="1"/>
  <c r="B2210" i="1"/>
  <c r="E2210" i="1" s="1"/>
  <c r="B2211" i="1"/>
  <c r="E2211" i="1" s="1"/>
  <c r="B2212" i="1"/>
  <c r="E2212" i="1" s="1"/>
  <c r="B2213" i="1"/>
  <c r="E2213" i="1" s="1"/>
  <c r="B2214" i="1"/>
  <c r="E2214" i="1" s="1"/>
  <c r="B2215" i="1"/>
  <c r="E2215" i="1" s="1"/>
  <c r="B2216" i="1"/>
  <c r="E2216" i="1" s="1"/>
  <c r="B2217" i="1"/>
  <c r="E2217" i="1" s="1"/>
  <c r="B2218" i="1"/>
  <c r="E2218" i="1" s="1"/>
  <c r="B2219" i="1"/>
  <c r="E2219" i="1" s="1"/>
  <c r="B2220" i="1"/>
  <c r="E2220" i="1" s="1"/>
  <c r="B2221" i="1"/>
  <c r="E2221" i="1" s="1"/>
  <c r="B2222" i="1"/>
  <c r="E2222" i="1" s="1"/>
  <c r="B2223" i="1"/>
  <c r="E2223" i="1" s="1"/>
  <c r="B2224" i="1"/>
  <c r="E2224" i="1" s="1"/>
  <c r="B2225" i="1"/>
  <c r="E2225" i="1" s="1"/>
  <c r="B2226" i="1"/>
  <c r="E2226" i="1" s="1"/>
  <c r="B2227" i="1"/>
  <c r="E2227" i="1" s="1"/>
  <c r="B2228" i="1"/>
  <c r="E2228" i="1" s="1"/>
  <c r="B2229" i="1"/>
  <c r="E2229" i="1" s="1"/>
  <c r="B2230" i="1"/>
  <c r="E2230" i="1" s="1"/>
  <c r="B2231" i="1"/>
  <c r="E2231" i="1" s="1"/>
  <c r="B2232" i="1"/>
  <c r="E2232" i="1" s="1"/>
  <c r="B2233" i="1"/>
  <c r="E2233" i="1" s="1"/>
  <c r="B2234" i="1"/>
  <c r="E2234" i="1" s="1"/>
  <c r="B2235" i="1"/>
  <c r="E2235" i="1" s="1"/>
  <c r="B2236" i="1"/>
  <c r="E2236" i="1" s="1"/>
  <c r="B2237" i="1"/>
  <c r="E2237" i="1" s="1"/>
  <c r="B2238" i="1"/>
  <c r="E2238" i="1" s="1"/>
  <c r="B2239" i="1"/>
  <c r="E2239" i="1" s="1"/>
  <c r="B2240" i="1"/>
  <c r="E2240" i="1" s="1"/>
  <c r="B2241" i="1"/>
  <c r="E2241" i="1" s="1"/>
  <c r="B2242" i="1"/>
  <c r="E2242" i="1" s="1"/>
  <c r="B2243" i="1"/>
  <c r="E2243" i="1" s="1"/>
  <c r="B2244" i="1"/>
  <c r="E2244" i="1" s="1"/>
  <c r="B2245" i="1"/>
  <c r="E2245" i="1" s="1"/>
  <c r="B2246" i="1"/>
  <c r="E2246" i="1" s="1"/>
  <c r="B2247" i="1"/>
  <c r="E2247" i="1" s="1"/>
  <c r="B2248" i="1"/>
  <c r="E2248" i="1" s="1"/>
  <c r="B2249" i="1"/>
  <c r="E2249" i="1" s="1"/>
  <c r="B2250" i="1"/>
  <c r="E2250" i="1" s="1"/>
  <c r="B2251" i="1"/>
  <c r="E2251" i="1" s="1"/>
  <c r="B2252" i="1"/>
  <c r="E2252" i="1" s="1"/>
  <c r="B2253" i="1"/>
  <c r="E2253" i="1" s="1"/>
  <c r="B2254" i="1"/>
  <c r="E2254" i="1" s="1"/>
  <c r="B2255" i="1"/>
  <c r="E2255" i="1" s="1"/>
  <c r="B2256" i="1"/>
  <c r="E2256" i="1" s="1"/>
  <c r="B2257" i="1"/>
  <c r="E2257" i="1" s="1"/>
  <c r="B2258" i="1"/>
  <c r="E2258" i="1" s="1"/>
  <c r="B2259" i="1"/>
  <c r="E2259" i="1" s="1"/>
  <c r="B2260" i="1"/>
  <c r="E2260" i="1" s="1"/>
  <c r="B2261" i="1"/>
  <c r="E2261" i="1" s="1"/>
  <c r="B2262" i="1"/>
  <c r="E2262" i="1" s="1"/>
  <c r="B2263" i="1"/>
  <c r="E2263" i="1" s="1"/>
  <c r="B2264" i="1"/>
  <c r="E2264" i="1" s="1"/>
  <c r="B2265" i="1"/>
  <c r="E2265" i="1" s="1"/>
  <c r="B2266" i="1"/>
  <c r="E2266" i="1" s="1"/>
  <c r="B2267" i="1"/>
  <c r="E2267" i="1" s="1"/>
  <c r="B2268" i="1"/>
  <c r="E2268" i="1" s="1"/>
  <c r="B2269" i="1"/>
  <c r="E2269" i="1" s="1"/>
  <c r="B2270" i="1"/>
  <c r="E2270" i="1" s="1"/>
  <c r="B2271" i="1"/>
  <c r="E2271" i="1" s="1"/>
  <c r="B2272" i="1"/>
  <c r="E2272" i="1" s="1"/>
  <c r="B2273" i="1"/>
  <c r="E2273" i="1" s="1"/>
  <c r="B2274" i="1"/>
  <c r="E2274" i="1" s="1"/>
  <c r="B2275" i="1"/>
  <c r="E2275" i="1" s="1"/>
  <c r="B2276" i="1"/>
  <c r="E2276" i="1" s="1"/>
  <c r="B2277" i="1"/>
  <c r="E2277" i="1" s="1"/>
  <c r="B2278" i="1"/>
  <c r="E2278" i="1" s="1"/>
  <c r="B2279" i="1"/>
  <c r="E2279" i="1" s="1"/>
  <c r="B2280" i="1"/>
  <c r="E2280" i="1" s="1"/>
  <c r="B2281" i="1"/>
  <c r="E2281" i="1" s="1"/>
  <c r="B2282" i="1"/>
  <c r="E2282" i="1" s="1"/>
  <c r="B2283" i="1"/>
  <c r="E2283" i="1" s="1"/>
  <c r="B2284" i="1"/>
  <c r="E2284" i="1" s="1"/>
  <c r="B2285" i="1"/>
  <c r="E2285" i="1" s="1"/>
  <c r="B2286" i="1"/>
  <c r="E2286" i="1" s="1"/>
  <c r="B2287" i="1"/>
  <c r="E2287" i="1" s="1"/>
  <c r="B2288" i="1"/>
  <c r="E2288" i="1" s="1"/>
  <c r="B2289" i="1"/>
  <c r="E2289" i="1" s="1"/>
  <c r="B2290" i="1"/>
  <c r="E2290" i="1" s="1"/>
  <c r="B2291" i="1"/>
  <c r="E2291" i="1" s="1"/>
  <c r="B2292" i="1"/>
  <c r="E2292" i="1" s="1"/>
  <c r="B2293" i="1"/>
  <c r="E2293" i="1" s="1"/>
  <c r="B2294" i="1"/>
  <c r="E2294" i="1" s="1"/>
  <c r="B2295" i="1"/>
  <c r="E2295" i="1" s="1"/>
  <c r="B2296" i="1"/>
  <c r="E2296" i="1" s="1"/>
  <c r="B2297" i="1"/>
  <c r="E2297" i="1" s="1"/>
  <c r="B2298" i="1"/>
  <c r="E2298" i="1" s="1"/>
  <c r="B2299" i="1"/>
  <c r="E2299" i="1" s="1"/>
  <c r="B2300" i="1"/>
  <c r="E2300" i="1" s="1"/>
  <c r="B2301" i="1"/>
  <c r="E2301" i="1" s="1"/>
  <c r="B2302" i="1"/>
  <c r="E2302" i="1" s="1"/>
  <c r="B2303" i="1"/>
  <c r="E2303" i="1" s="1"/>
  <c r="B2304" i="1"/>
  <c r="E2304" i="1" s="1"/>
  <c r="B2305" i="1"/>
  <c r="E2305" i="1" s="1"/>
  <c r="B2306" i="1"/>
  <c r="E2306" i="1" s="1"/>
  <c r="B2307" i="1"/>
  <c r="E2307" i="1" s="1"/>
  <c r="B2308" i="1"/>
  <c r="E2308" i="1" s="1"/>
  <c r="B2309" i="1"/>
  <c r="E2309" i="1" s="1"/>
  <c r="B2310" i="1"/>
  <c r="E2310" i="1" s="1"/>
  <c r="B2311" i="1"/>
  <c r="E2311" i="1" s="1"/>
  <c r="B2312" i="1"/>
  <c r="E2312" i="1" s="1"/>
  <c r="B2313" i="1"/>
  <c r="E2313" i="1" s="1"/>
  <c r="B2314" i="1"/>
  <c r="E2314" i="1" s="1"/>
  <c r="B2315" i="1"/>
  <c r="E2315" i="1" s="1"/>
  <c r="B2316" i="1"/>
  <c r="E2316" i="1" s="1"/>
  <c r="B2317" i="1"/>
  <c r="E2317" i="1" s="1"/>
  <c r="B2318" i="1"/>
  <c r="E2318" i="1" s="1"/>
  <c r="B2319" i="1"/>
  <c r="E2319" i="1" s="1"/>
  <c r="B2320" i="1"/>
  <c r="E2320" i="1" s="1"/>
  <c r="B2321" i="1"/>
  <c r="E2321" i="1" s="1"/>
  <c r="B2322" i="1"/>
  <c r="E2322" i="1" s="1"/>
  <c r="B2323" i="1"/>
  <c r="E2323" i="1" s="1"/>
  <c r="B2324" i="1"/>
  <c r="E2324" i="1" s="1"/>
  <c r="B2325" i="1"/>
  <c r="E2325" i="1" s="1"/>
  <c r="B2326" i="1"/>
  <c r="E2326" i="1" s="1"/>
  <c r="B2327" i="1"/>
  <c r="E2327" i="1" s="1"/>
  <c r="B2328" i="1"/>
  <c r="E2328" i="1" s="1"/>
  <c r="B2329" i="1"/>
  <c r="E2329" i="1" s="1"/>
  <c r="B2330" i="1"/>
  <c r="E2330" i="1" s="1"/>
  <c r="B2331" i="1"/>
  <c r="E2331" i="1" s="1"/>
  <c r="B2332" i="1"/>
  <c r="E2332" i="1" s="1"/>
  <c r="B2333" i="1"/>
  <c r="E2333" i="1" s="1"/>
  <c r="B2334" i="1"/>
  <c r="E2334" i="1" s="1"/>
  <c r="B2335" i="1"/>
  <c r="E2335" i="1" s="1"/>
  <c r="B2336" i="1"/>
  <c r="E2336" i="1" s="1"/>
  <c r="B2337" i="1"/>
  <c r="E2337" i="1" s="1"/>
  <c r="B2338" i="1"/>
  <c r="E2338" i="1" s="1"/>
  <c r="B2339" i="1"/>
  <c r="E2339" i="1" s="1"/>
  <c r="B2340" i="1"/>
  <c r="E2340" i="1" s="1"/>
  <c r="B2341" i="1"/>
  <c r="E2341" i="1" s="1"/>
  <c r="B2342" i="1"/>
  <c r="E2342" i="1" s="1"/>
  <c r="B2343" i="1"/>
  <c r="E2343" i="1" s="1"/>
  <c r="B2344" i="1"/>
  <c r="E2344" i="1" s="1"/>
  <c r="B2345" i="1"/>
  <c r="E2345" i="1" s="1"/>
  <c r="B2346" i="1"/>
  <c r="E2346" i="1" s="1"/>
  <c r="B2347" i="1"/>
  <c r="E2347" i="1" s="1"/>
  <c r="B2348" i="1"/>
  <c r="E2348" i="1" s="1"/>
  <c r="B2349" i="1"/>
  <c r="E2349" i="1" s="1"/>
  <c r="B2350" i="1"/>
  <c r="E2350" i="1" s="1"/>
  <c r="B2351" i="1"/>
  <c r="E2351" i="1" s="1"/>
  <c r="B2352" i="1"/>
  <c r="E2352" i="1" s="1"/>
  <c r="B2353" i="1"/>
  <c r="E2353" i="1" s="1"/>
  <c r="B2354" i="1"/>
  <c r="E2354" i="1" s="1"/>
  <c r="B2355" i="1"/>
  <c r="E2355" i="1" s="1"/>
  <c r="B2356" i="1"/>
  <c r="E2356" i="1" s="1"/>
  <c r="B2357" i="1"/>
  <c r="E2357" i="1" s="1"/>
  <c r="B2358" i="1"/>
  <c r="E2358" i="1" s="1"/>
  <c r="B2359" i="1"/>
  <c r="E2359" i="1" s="1"/>
  <c r="B2360" i="1"/>
  <c r="E2360" i="1" s="1"/>
  <c r="B2361" i="1"/>
  <c r="E2361" i="1" s="1"/>
  <c r="B2362" i="1"/>
  <c r="E2362" i="1" s="1"/>
  <c r="B2363" i="1"/>
  <c r="E2363" i="1" s="1"/>
  <c r="B2364" i="1"/>
  <c r="E2364" i="1" s="1"/>
  <c r="B2365" i="1"/>
  <c r="E2365" i="1" s="1"/>
  <c r="B2366" i="1"/>
  <c r="E2366" i="1" s="1"/>
  <c r="B2367" i="1"/>
  <c r="E2367" i="1" s="1"/>
  <c r="B2368" i="1"/>
  <c r="E2368" i="1" s="1"/>
  <c r="B2369" i="1"/>
  <c r="E2369" i="1" s="1"/>
  <c r="B2370" i="1"/>
  <c r="E2370" i="1" s="1"/>
  <c r="B2371" i="1"/>
  <c r="E2371" i="1" s="1"/>
  <c r="B2372" i="1"/>
  <c r="E2372" i="1" s="1"/>
  <c r="B2373" i="1"/>
  <c r="E2373" i="1" s="1"/>
  <c r="B2374" i="1"/>
  <c r="E2374" i="1" s="1"/>
  <c r="B2375" i="1"/>
  <c r="E2375" i="1" s="1"/>
  <c r="B2376" i="1"/>
  <c r="E2376" i="1" s="1"/>
  <c r="B2377" i="1"/>
  <c r="E2377" i="1" s="1"/>
  <c r="B2378" i="1"/>
  <c r="E2378" i="1" s="1"/>
  <c r="B2379" i="1"/>
  <c r="E2379" i="1" s="1"/>
  <c r="B2380" i="1"/>
  <c r="E2380" i="1" s="1"/>
  <c r="B2381" i="1"/>
  <c r="E2381" i="1" s="1"/>
  <c r="B2382" i="1"/>
  <c r="E2382" i="1" s="1"/>
  <c r="B2383" i="1"/>
  <c r="E2383" i="1" s="1"/>
  <c r="B2384" i="1"/>
  <c r="E2384" i="1" s="1"/>
  <c r="B2385" i="1"/>
  <c r="E2385" i="1" s="1"/>
  <c r="B2386" i="1"/>
  <c r="E2386" i="1" s="1"/>
  <c r="B2387" i="1"/>
  <c r="E2387" i="1" s="1"/>
  <c r="B2388" i="1"/>
  <c r="E2388" i="1" s="1"/>
  <c r="B2389" i="1"/>
  <c r="E2389" i="1" s="1"/>
  <c r="B2390" i="1"/>
  <c r="E2390" i="1" s="1"/>
  <c r="B2391" i="1"/>
  <c r="E2391" i="1" s="1"/>
  <c r="B2392" i="1"/>
  <c r="E2392" i="1" s="1"/>
  <c r="B2393" i="1"/>
  <c r="E2393" i="1" s="1"/>
  <c r="B2394" i="1"/>
  <c r="E2394" i="1" s="1"/>
  <c r="B2395" i="1"/>
  <c r="E2395" i="1" s="1"/>
  <c r="B2396" i="1"/>
  <c r="E2396" i="1" s="1"/>
  <c r="B2397" i="1"/>
  <c r="E2397" i="1" s="1"/>
  <c r="B2398" i="1"/>
  <c r="E2398" i="1" s="1"/>
  <c r="B2399" i="1"/>
  <c r="E2399" i="1" s="1"/>
  <c r="B2400" i="1"/>
  <c r="E2400" i="1" s="1"/>
  <c r="B2401" i="1"/>
  <c r="E2401" i="1" s="1"/>
  <c r="B2402" i="1"/>
  <c r="E2402" i="1" s="1"/>
  <c r="B2403" i="1"/>
  <c r="E2403" i="1" s="1"/>
  <c r="B2404" i="1"/>
  <c r="E2404" i="1" s="1"/>
  <c r="B2405" i="1"/>
  <c r="E2405" i="1" s="1"/>
  <c r="B2406" i="1"/>
  <c r="E2406" i="1" s="1"/>
  <c r="B2407" i="1"/>
  <c r="E2407" i="1" s="1"/>
  <c r="B2408" i="1"/>
  <c r="E2408" i="1" s="1"/>
  <c r="B2409" i="1"/>
  <c r="E2409" i="1" s="1"/>
  <c r="B2410" i="1"/>
  <c r="E2410" i="1" s="1"/>
  <c r="B2411" i="1"/>
  <c r="E2411" i="1" s="1"/>
  <c r="B2412" i="1"/>
  <c r="E2412" i="1" s="1"/>
  <c r="B2413" i="1"/>
  <c r="E2413" i="1" s="1"/>
  <c r="B2414" i="1"/>
  <c r="E2414" i="1" s="1"/>
  <c r="B2415" i="1"/>
  <c r="E2415" i="1" s="1"/>
  <c r="B2416" i="1"/>
  <c r="E2416" i="1" s="1"/>
  <c r="B2417" i="1"/>
  <c r="E2417" i="1" s="1"/>
  <c r="B2418" i="1"/>
  <c r="E2418" i="1" s="1"/>
  <c r="B2419" i="1"/>
  <c r="E2419" i="1" s="1"/>
  <c r="B2420" i="1"/>
  <c r="E2420" i="1" s="1"/>
  <c r="B2421" i="1"/>
  <c r="E2421" i="1" s="1"/>
  <c r="B2422" i="1"/>
  <c r="E2422" i="1" s="1"/>
  <c r="B2423" i="1"/>
  <c r="E2423" i="1" s="1"/>
  <c r="B2424" i="1"/>
  <c r="E2424" i="1" s="1"/>
  <c r="B2425" i="1"/>
  <c r="E2425" i="1" s="1"/>
  <c r="B2426" i="1"/>
  <c r="E2426" i="1" s="1"/>
  <c r="B2427" i="1"/>
  <c r="E2427" i="1" s="1"/>
  <c r="B2428" i="1"/>
  <c r="E2428" i="1" s="1"/>
  <c r="B2429" i="1"/>
  <c r="E2429" i="1" s="1"/>
  <c r="B2430" i="1"/>
  <c r="E2430" i="1" s="1"/>
  <c r="B2431" i="1"/>
  <c r="E2431" i="1" s="1"/>
  <c r="B2432" i="1"/>
  <c r="E2432" i="1" s="1"/>
  <c r="B2433" i="1"/>
  <c r="E2433" i="1" s="1"/>
  <c r="B2434" i="1"/>
  <c r="E2434" i="1" s="1"/>
  <c r="B2435" i="1"/>
  <c r="E2435" i="1" s="1"/>
  <c r="B2436" i="1"/>
  <c r="E2436" i="1" s="1"/>
  <c r="B2437" i="1"/>
  <c r="E2437" i="1" s="1"/>
  <c r="B2438" i="1"/>
  <c r="E2438" i="1" s="1"/>
  <c r="B2439" i="1"/>
  <c r="E2439" i="1" s="1"/>
  <c r="B2440" i="1"/>
  <c r="E2440" i="1" s="1"/>
  <c r="B2441" i="1"/>
  <c r="E2441" i="1" s="1"/>
  <c r="B2442" i="1"/>
  <c r="E2442" i="1" s="1"/>
  <c r="B2443" i="1"/>
  <c r="E2443" i="1" s="1"/>
  <c r="B2444" i="1"/>
  <c r="E2444" i="1" s="1"/>
  <c r="B2445" i="1"/>
  <c r="E2445" i="1" s="1"/>
  <c r="B2446" i="1"/>
  <c r="E2446" i="1" s="1"/>
  <c r="B2447" i="1"/>
  <c r="E2447" i="1" s="1"/>
  <c r="B2448" i="1"/>
  <c r="E2448" i="1" s="1"/>
  <c r="B2449" i="1"/>
  <c r="E2449" i="1" s="1"/>
  <c r="B2450" i="1"/>
  <c r="E2450" i="1" s="1"/>
  <c r="B2451" i="1"/>
  <c r="E2451" i="1" s="1"/>
  <c r="B2452" i="1"/>
  <c r="E2452" i="1" s="1"/>
  <c r="B2453" i="1"/>
  <c r="E2453" i="1" s="1"/>
  <c r="B2454" i="1"/>
  <c r="E2454" i="1" s="1"/>
  <c r="B2455" i="1"/>
  <c r="E2455" i="1" s="1"/>
  <c r="B2456" i="1"/>
  <c r="E2456" i="1" s="1"/>
  <c r="B2457" i="1"/>
  <c r="E2457" i="1" s="1"/>
  <c r="B2458" i="1"/>
  <c r="E2458" i="1" s="1"/>
  <c r="B2459" i="1"/>
  <c r="E2459" i="1" s="1"/>
  <c r="B2460" i="1"/>
  <c r="E2460" i="1" s="1"/>
  <c r="B2461" i="1"/>
  <c r="E2461" i="1" s="1"/>
  <c r="B2462" i="1"/>
  <c r="E2462" i="1" s="1"/>
  <c r="B2463" i="1"/>
  <c r="E2463" i="1" s="1"/>
  <c r="B2464" i="1"/>
  <c r="E2464" i="1" s="1"/>
  <c r="B2465" i="1"/>
  <c r="E2465" i="1" s="1"/>
  <c r="B2466" i="1"/>
  <c r="E2466" i="1" s="1"/>
  <c r="B2467" i="1"/>
  <c r="E2467" i="1" s="1"/>
  <c r="B2468" i="1"/>
  <c r="E2468" i="1" s="1"/>
  <c r="B2469" i="1"/>
  <c r="E2469" i="1" s="1"/>
  <c r="B2470" i="1"/>
  <c r="E2470" i="1" s="1"/>
  <c r="B2471" i="1"/>
  <c r="E2471" i="1" s="1"/>
  <c r="B2472" i="1"/>
  <c r="E2472" i="1" s="1"/>
  <c r="B2473" i="1"/>
  <c r="E2473" i="1" s="1"/>
  <c r="B2474" i="1"/>
  <c r="E2474" i="1" s="1"/>
  <c r="B2475" i="1"/>
  <c r="E2475" i="1" s="1"/>
  <c r="B2476" i="1"/>
  <c r="E2476" i="1" s="1"/>
  <c r="B2477" i="1"/>
  <c r="E2477" i="1" s="1"/>
  <c r="B2478" i="1"/>
  <c r="E2478" i="1" s="1"/>
  <c r="B2479" i="1"/>
  <c r="E2479" i="1" s="1"/>
  <c r="B2480" i="1"/>
  <c r="E2480" i="1" s="1"/>
  <c r="B2481" i="1"/>
  <c r="E2481" i="1" s="1"/>
  <c r="B2482" i="1"/>
  <c r="E2482" i="1" s="1"/>
  <c r="B2483" i="1"/>
  <c r="E2483" i="1" s="1"/>
  <c r="B2484" i="1"/>
  <c r="E2484" i="1" s="1"/>
  <c r="B2485" i="1"/>
  <c r="E2485" i="1" s="1"/>
  <c r="B2486" i="1"/>
  <c r="E2486" i="1" s="1"/>
  <c r="B2487" i="1"/>
  <c r="E2487" i="1" s="1"/>
  <c r="B2488" i="1"/>
  <c r="E2488" i="1" s="1"/>
  <c r="B2489" i="1"/>
  <c r="E2489" i="1" s="1"/>
  <c r="B2490" i="1"/>
  <c r="E2490" i="1" s="1"/>
  <c r="B2491" i="1"/>
  <c r="E2491" i="1" s="1"/>
  <c r="B2492" i="1"/>
  <c r="E2492" i="1" s="1"/>
  <c r="B2493" i="1"/>
  <c r="E2493" i="1" s="1"/>
  <c r="B2494" i="1"/>
  <c r="E2494" i="1" s="1"/>
  <c r="B2495" i="1"/>
  <c r="E2495" i="1" s="1"/>
  <c r="B2496" i="1"/>
  <c r="E2496" i="1" s="1"/>
  <c r="B2497" i="1"/>
  <c r="E2497" i="1" s="1"/>
  <c r="B2498" i="1"/>
  <c r="E2498" i="1" s="1"/>
  <c r="B2499" i="1"/>
  <c r="E2499" i="1" s="1"/>
  <c r="B2500" i="1"/>
  <c r="E2500" i="1" s="1"/>
  <c r="B2501" i="1"/>
  <c r="E2501" i="1" s="1"/>
  <c r="B2502" i="1"/>
  <c r="E2502" i="1" s="1"/>
  <c r="B2503" i="1"/>
  <c r="E2503" i="1" s="1"/>
  <c r="B2504" i="1"/>
  <c r="E2504" i="1" s="1"/>
  <c r="B2505" i="1"/>
  <c r="E2505" i="1" s="1"/>
  <c r="B2506" i="1"/>
  <c r="E2506" i="1" s="1"/>
  <c r="B2507" i="1"/>
  <c r="E2507" i="1" s="1"/>
  <c r="B2508" i="1"/>
  <c r="E2508" i="1" s="1"/>
  <c r="B2509" i="1"/>
  <c r="E2509" i="1" s="1"/>
  <c r="B2510" i="1"/>
  <c r="E2510" i="1" s="1"/>
  <c r="B2511" i="1"/>
  <c r="E2511" i="1" s="1"/>
  <c r="B2512" i="1"/>
  <c r="E2512" i="1" s="1"/>
  <c r="B2513" i="1"/>
  <c r="E2513" i="1" s="1"/>
  <c r="B2514" i="1"/>
  <c r="E2514" i="1" s="1"/>
  <c r="B2515" i="1"/>
  <c r="E2515" i="1" s="1"/>
  <c r="B2516" i="1"/>
  <c r="E2516" i="1" s="1"/>
  <c r="B2517" i="1"/>
  <c r="E2517" i="1" s="1"/>
  <c r="B2518" i="1"/>
  <c r="E2518" i="1" s="1"/>
  <c r="B2519" i="1"/>
  <c r="E2519" i="1" s="1"/>
  <c r="B2520" i="1"/>
  <c r="E2520" i="1" s="1"/>
  <c r="B2521" i="1"/>
  <c r="E2521" i="1" s="1"/>
  <c r="B2522" i="1"/>
  <c r="E2522" i="1" s="1"/>
  <c r="B2523" i="1"/>
  <c r="E2523" i="1" s="1"/>
  <c r="B2524" i="1"/>
  <c r="E2524" i="1" s="1"/>
  <c r="B2525" i="1"/>
  <c r="E2525" i="1" s="1"/>
  <c r="B2526" i="1"/>
  <c r="E2526" i="1" s="1"/>
  <c r="B2527" i="1"/>
  <c r="E2527" i="1" s="1"/>
  <c r="B2528" i="1"/>
  <c r="E2528" i="1" s="1"/>
  <c r="B2529" i="1"/>
  <c r="E2529" i="1" s="1"/>
  <c r="B2530" i="1"/>
  <c r="E2530" i="1" s="1"/>
  <c r="B2531" i="1"/>
  <c r="E2531" i="1" s="1"/>
  <c r="B2532" i="1"/>
  <c r="E2532" i="1" s="1"/>
  <c r="B2533" i="1"/>
  <c r="E2533" i="1" s="1"/>
  <c r="B2534" i="1"/>
  <c r="E2534" i="1" s="1"/>
  <c r="B2535" i="1"/>
  <c r="E2535" i="1" s="1"/>
  <c r="B2536" i="1"/>
  <c r="E2536" i="1" s="1"/>
  <c r="B2537" i="1"/>
  <c r="E2537" i="1" s="1"/>
  <c r="B2538" i="1"/>
  <c r="E2538" i="1" s="1"/>
  <c r="B2539" i="1"/>
  <c r="E2539" i="1" s="1"/>
  <c r="B2540" i="1"/>
  <c r="E2540" i="1" s="1"/>
  <c r="B2541" i="1"/>
  <c r="E2541" i="1" s="1"/>
  <c r="B2542" i="1"/>
  <c r="E2542" i="1" s="1"/>
  <c r="B2543" i="1"/>
  <c r="E2543" i="1" s="1"/>
  <c r="B2544" i="1"/>
  <c r="E2544" i="1" s="1"/>
  <c r="B2545" i="1"/>
  <c r="E2545" i="1" s="1"/>
  <c r="B2546" i="1"/>
  <c r="E2546" i="1" s="1"/>
  <c r="B2547" i="1"/>
  <c r="E2547" i="1" s="1"/>
  <c r="B2548" i="1"/>
  <c r="E2548" i="1" s="1"/>
  <c r="B2549" i="1"/>
  <c r="E2549" i="1" s="1"/>
  <c r="B2550" i="1"/>
  <c r="E2550" i="1" s="1"/>
  <c r="B2551" i="1"/>
  <c r="E2551" i="1" s="1"/>
  <c r="B2552" i="1"/>
  <c r="E2552" i="1" s="1"/>
  <c r="B2553" i="1"/>
  <c r="E2553" i="1" s="1"/>
  <c r="B2554" i="1"/>
  <c r="E2554" i="1" s="1"/>
  <c r="B2555" i="1"/>
  <c r="E2555" i="1" s="1"/>
  <c r="B2556" i="1"/>
  <c r="E2556" i="1" s="1"/>
  <c r="B2557" i="1"/>
  <c r="E2557" i="1" s="1"/>
  <c r="B2558" i="1"/>
  <c r="E2558" i="1" s="1"/>
  <c r="B2559" i="1"/>
  <c r="E2559" i="1" s="1"/>
  <c r="B2560" i="1"/>
  <c r="E2560" i="1" s="1"/>
  <c r="B2561" i="1"/>
  <c r="E2561" i="1" s="1"/>
  <c r="B2562" i="1"/>
  <c r="E2562" i="1" s="1"/>
  <c r="B2563" i="1"/>
  <c r="E2563" i="1" s="1"/>
  <c r="B2564" i="1"/>
  <c r="E2564" i="1" s="1"/>
  <c r="B2565" i="1"/>
  <c r="E2565" i="1" s="1"/>
  <c r="B2566" i="1"/>
  <c r="E2566" i="1" s="1"/>
  <c r="B2567" i="1"/>
  <c r="E2567" i="1" s="1"/>
  <c r="B2568" i="1"/>
  <c r="E2568" i="1" s="1"/>
  <c r="B2569" i="1"/>
  <c r="E2569" i="1" s="1"/>
  <c r="B2570" i="1"/>
  <c r="E2570" i="1" s="1"/>
  <c r="B2571" i="1"/>
  <c r="E2571" i="1" s="1"/>
  <c r="B2572" i="1"/>
  <c r="E2572" i="1" s="1"/>
  <c r="B2573" i="1"/>
  <c r="E2573" i="1" s="1"/>
  <c r="B2574" i="1"/>
  <c r="E2574" i="1" s="1"/>
  <c r="B2575" i="1"/>
  <c r="E2575" i="1" s="1"/>
  <c r="B2576" i="1"/>
  <c r="E2576" i="1" s="1"/>
  <c r="B2577" i="1"/>
  <c r="E2577" i="1" s="1"/>
  <c r="B2578" i="1"/>
  <c r="E2578" i="1" s="1"/>
  <c r="B2579" i="1"/>
  <c r="E2579" i="1" s="1"/>
  <c r="B2580" i="1"/>
  <c r="E2580" i="1" s="1"/>
  <c r="B2581" i="1"/>
  <c r="E2581" i="1" s="1"/>
  <c r="B2582" i="1"/>
  <c r="E2582" i="1" s="1"/>
  <c r="B2583" i="1"/>
  <c r="E2583" i="1" s="1"/>
  <c r="B2584" i="1"/>
  <c r="E2584" i="1" s="1"/>
  <c r="B2585" i="1"/>
  <c r="E2585" i="1" s="1"/>
  <c r="B2586" i="1"/>
  <c r="E2586" i="1" s="1"/>
  <c r="B2587" i="1"/>
  <c r="E2587" i="1" s="1"/>
  <c r="B2588" i="1"/>
  <c r="E2588" i="1" s="1"/>
  <c r="B2589" i="1"/>
  <c r="E2589" i="1" s="1"/>
  <c r="B2590" i="1"/>
  <c r="E2590" i="1" s="1"/>
  <c r="B2591" i="1"/>
  <c r="E2591" i="1" s="1"/>
  <c r="B2592" i="1"/>
  <c r="E2592" i="1" s="1"/>
  <c r="B2593" i="1"/>
  <c r="E2593" i="1" s="1"/>
  <c r="B2594" i="1"/>
  <c r="E2594" i="1" s="1"/>
  <c r="B2595" i="1"/>
  <c r="E2595" i="1" s="1"/>
  <c r="B2596" i="1"/>
  <c r="E2596" i="1" s="1"/>
  <c r="B2597" i="1"/>
  <c r="E2597" i="1" s="1"/>
  <c r="B2598" i="1"/>
  <c r="E2598" i="1" s="1"/>
  <c r="B2599" i="1"/>
  <c r="E2599" i="1" s="1"/>
  <c r="B2600" i="1"/>
  <c r="E2600" i="1" s="1"/>
  <c r="B2601" i="1"/>
  <c r="E2601" i="1" s="1"/>
  <c r="B2602" i="1"/>
  <c r="E2602" i="1" s="1"/>
  <c r="B2603" i="1"/>
  <c r="E2603" i="1" s="1"/>
  <c r="B2604" i="1"/>
  <c r="E2604" i="1" s="1"/>
  <c r="B2605" i="1"/>
  <c r="E2605" i="1" s="1"/>
  <c r="B2606" i="1"/>
  <c r="E2606" i="1" s="1"/>
  <c r="B2607" i="1"/>
  <c r="E2607" i="1" s="1"/>
  <c r="B2608" i="1"/>
  <c r="E2608" i="1" s="1"/>
  <c r="B2609" i="1"/>
  <c r="E2609" i="1" s="1"/>
  <c r="B2610" i="1"/>
  <c r="E2610" i="1" s="1"/>
  <c r="B2611" i="1"/>
  <c r="E2611" i="1" s="1"/>
  <c r="B2612" i="1"/>
  <c r="E2612" i="1" s="1"/>
  <c r="B2613" i="1"/>
  <c r="E2613" i="1" s="1"/>
  <c r="B2614" i="1"/>
  <c r="E2614" i="1" s="1"/>
  <c r="B2615" i="1"/>
  <c r="E2615" i="1" s="1"/>
  <c r="B2616" i="1"/>
  <c r="E2616" i="1" s="1"/>
  <c r="B2617" i="1"/>
  <c r="E2617" i="1" s="1"/>
  <c r="B2618" i="1"/>
  <c r="E2618" i="1" s="1"/>
  <c r="B2619" i="1"/>
  <c r="E2619" i="1" s="1"/>
  <c r="B2620" i="1"/>
  <c r="E2620" i="1" s="1"/>
  <c r="B2621" i="1"/>
  <c r="E2621" i="1" s="1"/>
  <c r="B2622" i="1"/>
  <c r="E2622" i="1" s="1"/>
  <c r="B2623" i="1"/>
  <c r="E2623" i="1" s="1"/>
  <c r="B2624" i="1"/>
  <c r="E2624" i="1" s="1"/>
  <c r="B2625" i="1"/>
  <c r="E2625" i="1" s="1"/>
  <c r="B2626" i="1"/>
  <c r="E2626" i="1" s="1"/>
  <c r="B2627" i="1"/>
  <c r="E2627" i="1" s="1"/>
  <c r="B2628" i="1"/>
  <c r="E2628" i="1" s="1"/>
  <c r="B2629" i="1"/>
  <c r="E2629" i="1" s="1"/>
  <c r="B2630" i="1"/>
  <c r="E2630" i="1" s="1"/>
  <c r="B2631" i="1"/>
  <c r="E2631" i="1" s="1"/>
  <c r="B2632" i="1"/>
  <c r="E2632" i="1" s="1"/>
  <c r="B2633" i="1"/>
  <c r="E2633" i="1" s="1"/>
  <c r="B2634" i="1"/>
  <c r="E2634" i="1" s="1"/>
  <c r="B2635" i="1"/>
  <c r="E2635" i="1" s="1"/>
  <c r="B2636" i="1"/>
  <c r="E2636" i="1" s="1"/>
  <c r="B2637" i="1"/>
  <c r="E2637" i="1" s="1"/>
  <c r="B2638" i="1"/>
  <c r="E2638" i="1" s="1"/>
  <c r="B2639" i="1"/>
  <c r="E2639" i="1" s="1"/>
  <c r="B2640" i="1"/>
  <c r="E2640" i="1" s="1"/>
  <c r="B2641" i="1"/>
  <c r="E2641" i="1" s="1"/>
  <c r="B2642" i="1"/>
  <c r="E2642" i="1" s="1"/>
  <c r="B2643" i="1"/>
  <c r="E2643" i="1" s="1"/>
  <c r="B2644" i="1"/>
  <c r="E2644" i="1" s="1"/>
  <c r="B2645" i="1"/>
  <c r="E2645" i="1" s="1"/>
  <c r="B2646" i="1"/>
  <c r="E2646" i="1" s="1"/>
  <c r="B2647" i="1"/>
  <c r="E2647" i="1" s="1"/>
  <c r="B2648" i="1"/>
  <c r="E2648" i="1" s="1"/>
  <c r="B2649" i="1"/>
  <c r="E2649" i="1" s="1"/>
  <c r="B2650" i="1"/>
  <c r="E2650" i="1" s="1"/>
  <c r="B2651" i="1"/>
  <c r="E2651" i="1" s="1"/>
  <c r="B2652" i="1"/>
  <c r="E2652" i="1" s="1"/>
  <c r="B2653" i="1"/>
  <c r="E2653" i="1" s="1"/>
  <c r="B2654" i="1"/>
  <c r="E2654" i="1" s="1"/>
  <c r="B2655" i="1"/>
  <c r="E2655" i="1" s="1"/>
  <c r="B2656" i="1"/>
  <c r="E2656" i="1" s="1"/>
  <c r="B2657" i="1"/>
  <c r="E2657" i="1" s="1"/>
  <c r="B2658" i="1"/>
  <c r="E2658" i="1" s="1"/>
  <c r="B2659" i="1"/>
  <c r="E2659" i="1" s="1"/>
  <c r="B2660" i="1"/>
  <c r="E2660" i="1" s="1"/>
  <c r="B2661" i="1"/>
  <c r="E2661" i="1" s="1"/>
  <c r="B2662" i="1"/>
  <c r="E2662" i="1" s="1"/>
  <c r="B2663" i="1"/>
  <c r="E2663" i="1" s="1"/>
  <c r="B2664" i="1"/>
  <c r="E2664" i="1" s="1"/>
  <c r="B2665" i="1"/>
  <c r="E2665" i="1" s="1"/>
  <c r="B2666" i="1"/>
  <c r="E2666" i="1" s="1"/>
  <c r="B2667" i="1"/>
  <c r="E2667" i="1" s="1"/>
  <c r="B2668" i="1"/>
  <c r="E2668" i="1" s="1"/>
  <c r="B2669" i="1"/>
  <c r="E2669" i="1" s="1"/>
  <c r="B2670" i="1"/>
  <c r="E2670" i="1" s="1"/>
  <c r="B2671" i="1"/>
  <c r="E2671" i="1" s="1"/>
  <c r="B2672" i="1"/>
  <c r="E2672" i="1" s="1"/>
  <c r="B2673" i="1"/>
  <c r="E2673" i="1" s="1"/>
  <c r="B2674" i="1"/>
  <c r="E2674" i="1" s="1"/>
  <c r="B2675" i="1"/>
  <c r="E2675" i="1" s="1"/>
  <c r="B2676" i="1"/>
  <c r="E2676" i="1" s="1"/>
  <c r="B2677" i="1"/>
  <c r="E2677" i="1" s="1"/>
  <c r="B2678" i="1"/>
  <c r="E2678" i="1" s="1"/>
  <c r="B2679" i="1"/>
  <c r="E2679" i="1" s="1"/>
  <c r="B2680" i="1"/>
  <c r="E2680" i="1" s="1"/>
  <c r="B2681" i="1"/>
  <c r="E2681" i="1" s="1"/>
  <c r="B2682" i="1"/>
  <c r="E2682" i="1" s="1"/>
  <c r="B2683" i="1"/>
  <c r="E2683" i="1" s="1"/>
  <c r="B2684" i="1"/>
  <c r="E2684" i="1" s="1"/>
  <c r="B2685" i="1"/>
  <c r="E2685" i="1" s="1"/>
  <c r="B2686" i="1"/>
  <c r="E2686" i="1" s="1"/>
  <c r="B2687" i="1"/>
  <c r="E2687" i="1" s="1"/>
  <c r="B2688" i="1"/>
  <c r="E2688" i="1" s="1"/>
  <c r="B2689" i="1"/>
  <c r="E2689" i="1" s="1"/>
  <c r="B2690" i="1"/>
  <c r="E2690" i="1" s="1"/>
  <c r="B2691" i="1"/>
  <c r="E2691" i="1" s="1"/>
  <c r="B2692" i="1"/>
  <c r="E2692" i="1" s="1"/>
  <c r="B2693" i="1"/>
  <c r="E2693" i="1" s="1"/>
  <c r="B2694" i="1"/>
  <c r="E2694" i="1" s="1"/>
  <c r="B2695" i="1"/>
  <c r="E2695" i="1" s="1"/>
  <c r="B2696" i="1"/>
  <c r="E2696" i="1" s="1"/>
  <c r="B2697" i="1"/>
  <c r="E2697" i="1" s="1"/>
  <c r="B2698" i="1"/>
  <c r="E2698" i="1" s="1"/>
  <c r="B2699" i="1"/>
  <c r="E2699" i="1" s="1"/>
  <c r="B2700" i="1"/>
  <c r="E2700" i="1" s="1"/>
  <c r="B2701" i="1"/>
  <c r="E2701" i="1" s="1"/>
  <c r="B2702" i="1"/>
  <c r="E2702" i="1" s="1"/>
  <c r="B2703" i="1"/>
  <c r="E2703" i="1" s="1"/>
  <c r="B2704" i="1"/>
  <c r="E2704" i="1" s="1"/>
  <c r="B2705" i="1"/>
  <c r="E2705" i="1" s="1"/>
  <c r="B2706" i="1"/>
  <c r="E2706" i="1" s="1"/>
  <c r="B2707" i="1"/>
  <c r="E2707" i="1" s="1"/>
  <c r="B2708" i="1"/>
  <c r="E2708" i="1" s="1"/>
  <c r="B2709" i="1"/>
  <c r="E2709" i="1" s="1"/>
  <c r="B2710" i="1"/>
  <c r="E2710" i="1" s="1"/>
  <c r="B2711" i="1"/>
  <c r="E2711" i="1" s="1"/>
  <c r="B2712" i="1"/>
  <c r="E2712" i="1" s="1"/>
  <c r="B2713" i="1"/>
  <c r="E2713" i="1" s="1"/>
  <c r="B2714" i="1"/>
  <c r="E2714" i="1" s="1"/>
  <c r="B2715" i="1"/>
  <c r="E2715" i="1" s="1"/>
  <c r="B2716" i="1"/>
  <c r="E2716" i="1" s="1"/>
  <c r="B2717" i="1"/>
  <c r="E2717" i="1" s="1"/>
  <c r="B2718" i="1"/>
  <c r="E2718" i="1" s="1"/>
  <c r="B2719" i="1"/>
  <c r="E2719" i="1" s="1"/>
  <c r="B2720" i="1"/>
  <c r="E2720" i="1" s="1"/>
  <c r="B2721" i="1"/>
  <c r="E2721" i="1" s="1"/>
  <c r="B2722" i="1"/>
  <c r="E2722" i="1" s="1"/>
  <c r="B2723" i="1"/>
  <c r="E2723" i="1" s="1"/>
  <c r="B2724" i="1"/>
  <c r="E2724" i="1" s="1"/>
  <c r="B2725" i="1"/>
  <c r="E2725" i="1" s="1"/>
  <c r="B2726" i="1"/>
  <c r="E2726" i="1" s="1"/>
  <c r="B2727" i="1"/>
  <c r="E2727" i="1" s="1"/>
  <c r="B2728" i="1"/>
  <c r="E2728" i="1" s="1"/>
  <c r="B2729" i="1"/>
  <c r="E2729" i="1" s="1"/>
  <c r="B2730" i="1"/>
  <c r="E2730" i="1" s="1"/>
  <c r="B2731" i="1"/>
  <c r="E2731" i="1" s="1"/>
  <c r="B2732" i="1"/>
  <c r="E2732" i="1" s="1"/>
  <c r="B2733" i="1"/>
  <c r="E2733" i="1" s="1"/>
  <c r="B2734" i="1"/>
  <c r="E2734" i="1" s="1"/>
  <c r="B2735" i="1"/>
  <c r="E2735" i="1" s="1"/>
  <c r="B2736" i="1"/>
  <c r="E2736" i="1" s="1"/>
  <c r="B2737" i="1"/>
  <c r="E2737" i="1" s="1"/>
  <c r="B2738" i="1"/>
  <c r="E2738" i="1" s="1"/>
  <c r="B2739" i="1"/>
  <c r="E2739" i="1" s="1"/>
  <c r="B2740" i="1"/>
  <c r="E2740" i="1" s="1"/>
  <c r="B2741" i="1"/>
  <c r="E2741" i="1" s="1"/>
  <c r="B2742" i="1"/>
  <c r="E2742" i="1" s="1"/>
  <c r="B2743" i="1"/>
  <c r="E2743" i="1" s="1"/>
  <c r="B2744" i="1"/>
  <c r="E2744" i="1" s="1"/>
  <c r="B2745" i="1"/>
  <c r="E2745" i="1" s="1"/>
  <c r="B2746" i="1"/>
  <c r="E2746" i="1" s="1"/>
  <c r="B2747" i="1"/>
  <c r="E2747" i="1" s="1"/>
  <c r="B2748" i="1"/>
  <c r="E2748" i="1" s="1"/>
  <c r="B2749" i="1"/>
  <c r="E2749" i="1" s="1"/>
  <c r="B2750" i="1"/>
  <c r="E2750" i="1" s="1"/>
  <c r="B2751" i="1"/>
  <c r="E2751" i="1" s="1"/>
  <c r="B2752" i="1"/>
  <c r="E2752" i="1" s="1"/>
  <c r="B2753" i="1"/>
  <c r="E2753" i="1" s="1"/>
  <c r="B2754" i="1"/>
  <c r="E2754" i="1" s="1"/>
  <c r="B2755" i="1"/>
  <c r="E2755" i="1" s="1"/>
  <c r="B2756" i="1"/>
  <c r="E2756" i="1" s="1"/>
  <c r="B2757" i="1"/>
  <c r="E2757" i="1" s="1"/>
  <c r="B2758" i="1"/>
  <c r="E2758" i="1" s="1"/>
  <c r="B2759" i="1"/>
  <c r="E2759" i="1" s="1"/>
  <c r="B2760" i="1"/>
  <c r="E2760" i="1" s="1"/>
  <c r="B2761" i="1"/>
  <c r="E2761" i="1" s="1"/>
  <c r="B2762" i="1"/>
  <c r="E2762" i="1" s="1"/>
  <c r="B2763" i="1"/>
  <c r="E2763" i="1" s="1"/>
  <c r="B2764" i="1"/>
  <c r="E2764" i="1" s="1"/>
  <c r="B2765" i="1"/>
  <c r="E2765" i="1" s="1"/>
  <c r="B2766" i="1"/>
  <c r="E2766" i="1" s="1"/>
  <c r="B2767" i="1"/>
  <c r="E2767" i="1" s="1"/>
  <c r="B2768" i="1"/>
  <c r="E2768" i="1" s="1"/>
  <c r="B2769" i="1"/>
  <c r="E2769" i="1" s="1"/>
  <c r="B2770" i="1"/>
  <c r="E2770" i="1" s="1"/>
  <c r="B2771" i="1"/>
  <c r="E2771" i="1" s="1"/>
  <c r="B2772" i="1"/>
  <c r="E2772" i="1" s="1"/>
  <c r="B2773" i="1"/>
  <c r="E2773" i="1" s="1"/>
  <c r="B2774" i="1"/>
  <c r="E2774" i="1" s="1"/>
  <c r="B2775" i="1"/>
  <c r="E2775" i="1" s="1"/>
  <c r="B2776" i="1"/>
  <c r="E2776" i="1" s="1"/>
  <c r="B2777" i="1"/>
  <c r="E2777" i="1" s="1"/>
  <c r="B2778" i="1"/>
  <c r="E2778" i="1" s="1"/>
  <c r="B2779" i="1"/>
  <c r="E2779" i="1" s="1"/>
  <c r="B2780" i="1"/>
  <c r="E2780" i="1" s="1"/>
  <c r="B2781" i="1"/>
  <c r="E2781" i="1" s="1"/>
  <c r="B2782" i="1"/>
  <c r="E2782" i="1" s="1"/>
  <c r="B2783" i="1"/>
  <c r="E2783" i="1" s="1"/>
  <c r="B2784" i="1"/>
  <c r="E2784" i="1" s="1"/>
  <c r="B2785" i="1"/>
  <c r="E2785" i="1" s="1"/>
  <c r="B2786" i="1"/>
  <c r="E2786" i="1" s="1"/>
  <c r="B2787" i="1"/>
  <c r="E2787" i="1" s="1"/>
  <c r="B2788" i="1"/>
  <c r="E2788" i="1" s="1"/>
  <c r="B2789" i="1"/>
  <c r="E2789" i="1" s="1"/>
  <c r="B2790" i="1"/>
  <c r="E2790" i="1" s="1"/>
  <c r="B2791" i="1"/>
  <c r="E2791" i="1" s="1"/>
  <c r="B2792" i="1"/>
  <c r="E2792" i="1" s="1"/>
  <c r="B2793" i="1"/>
  <c r="E2793" i="1" s="1"/>
  <c r="B2794" i="1"/>
  <c r="E2794" i="1" s="1"/>
  <c r="B2795" i="1"/>
  <c r="E2795" i="1" s="1"/>
  <c r="B2796" i="1"/>
  <c r="E2796" i="1" s="1"/>
  <c r="B2797" i="1"/>
  <c r="E2797" i="1" s="1"/>
  <c r="B2798" i="1"/>
  <c r="E2798" i="1" s="1"/>
  <c r="B2799" i="1"/>
  <c r="E2799" i="1" s="1"/>
  <c r="B2800" i="1"/>
  <c r="E2800" i="1" s="1"/>
  <c r="B2801" i="1"/>
  <c r="E2801" i="1" s="1"/>
  <c r="B2802" i="1"/>
  <c r="E2802" i="1" s="1"/>
  <c r="B2803" i="1"/>
  <c r="E2803" i="1" s="1"/>
  <c r="B2804" i="1"/>
  <c r="E2804" i="1" s="1"/>
  <c r="B2805" i="1"/>
  <c r="E2805" i="1" s="1"/>
  <c r="B2806" i="1"/>
  <c r="E2806" i="1" s="1"/>
  <c r="B2807" i="1"/>
  <c r="E2807" i="1" s="1"/>
  <c r="B2808" i="1"/>
  <c r="E2808" i="1" s="1"/>
  <c r="B2809" i="1"/>
  <c r="E2809" i="1" s="1"/>
  <c r="B2810" i="1"/>
  <c r="E2810" i="1" s="1"/>
  <c r="B2811" i="1"/>
  <c r="E2811" i="1" s="1"/>
  <c r="B2812" i="1"/>
  <c r="E2812" i="1" s="1"/>
  <c r="B2813" i="1"/>
  <c r="E2813" i="1" s="1"/>
  <c r="B2814" i="1"/>
  <c r="E2814" i="1" s="1"/>
  <c r="B2815" i="1"/>
  <c r="E2815" i="1" s="1"/>
  <c r="B2816" i="1"/>
  <c r="E2816" i="1" s="1"/>
  <c r="B2817" i="1"/>
  <c r="E2817" i="1" s="1"/>
  <c r="B2818" i="1"/>
  <c r="E2818" i="1" s="1"/>
  <c r="B2819" i="1"/>
  <c r="E2819" i="1" s="1"/>
  <c r="B2820" i="1"/>
  <c r="E2820" i="1" s="1"/>
  <c r="B2821" i="1"/>
  <c r="E2821" i="1" s="1"/>
  <c r="B2822" i="1"/>
  <c r="E2822" i="1" s="1"/>
  <c r="B2823" i="1"/>
  <c r="E2823" i="1" s="1"/>
  <c r="B2824" i="1"/>
  <c r="E2824" i="1" s="1"/>
  <c r="B2825" i="1"/>
  <c r="E2825" i="1" s="1"/>
  <c r="B2826" i="1"/>
  <c r="E2826" i="1" s="1"/>
  <c r="B2827" i="1"/>
  <c r="E2827" i="1" s="1"/>
  <c r="B2828" i="1"/>
  <c r="E2828" i="1" s="1"/>
  <c r="B2829" i="1"/>
  <c r="E2829" i="1" s="1"/>
  <c r="B2830" i="1"/>
  <c r="E2830" i="1" s="1"/>
  <c r="B2831" i="1"/>
  <c r="E2831" i="1" s="1"/>
  <c r="B2832" i="1"/>
  <c r="E2832" i="1" s="1"/>
  <c r="B2833" i="1"/>
  <c r="E2833" i="1" s="1"/>
  <c r="B2834" i="1"/>
  <c r="E2834" i="1" s="1"/>
  <c r="B2835" i="1"/>
  <c r="E2835" i="1" s="1"/>
  <c r="B2836" i="1"/>
  <c r="E2836" i="1" s="1"/>
  <c r="B2837" i="1"/>
  <c r="E2837" i="1" s="1"/>
  <c r="B2838" i="1"/>
  <c r="E2838" i="1" s="1"/>
  <c r="B2839" i="1"/>
  <c r="E2839" i="1" s="1"/>
  <c r="B2840" i="1"/>
  <c r="E2840" i="1" s="1"/>
  <c r="B2841" i="1"/>
  <c r="E2841" i="1" s="1"/>
  <c r="B2842" i="1"/>
  <c r="E2842" i="1" s="1"/>
  <c r="B2843" i="1"/>
  <c r="E2843" i="1" s="1"/>
  <c r="B2844" i="1"/>
  <c r="E2844" i="1" s="1"/>
  <c r="B2845" i="1"/>
  <c r="E2845" i="1" s="1"/>
  <c r="B2846" i="1"/>
  <c r="E2846" i="1" s="1"/>
  <c r="B2847" i="1"/>
  <c r="E2847" i="1" s="1"/>
  <c r="B2848" i="1"/>
  <c r="E2848" i="1" s="1"/>
  <c r="B2849" i="1"/>
  <c r="E2849" i="1" s="1"/>
  <c r="B2850" i="1"/>
  <c r="E2850" i="1" s="1"/>
  <c r="B2851" i="1"/>
  <c r="E2851" i="1" s="1"/>
  <c r="B2852" i="1"/>
  <c r="E2852" i="1" s="1"/>
  <c r="B2853" i="1"/>
  <c r="E2853" i="1" s="1"/>
  <c r="B2854" i="1"/>
  <c r="E2854" i="1" s="1"/>
  <c r="B2855" i="1"/>
  <c r="E2855" i="1" s="1"/>
  <c r="B2856" i="1"/>
  <c r="E2856" i="1" s="1"/>
  <c r="B2857" i="1"/>
  <c r="E2857" i="1" s="1"/>
  <c r="B2858" i="1"/>
  <c r="E2858" i="1" s="1"/>
  <c r="B2859" i="1"/>
  <c r="E2859" i="1" s="1"/>
  <c r="B2860" i="1"/>
  <c r="E2860" i="1" s="1"/>
  <c r="B2861" i="1"/>
  <c r="E2861" i="1" s="1"/>
  <c r="B2862" i="1"/>
  <c r="E2862" i="1" s="1"/>
  <c r="B2863" i="1"/>
  <c r="E2863" i="1" s="1"/>
  <c r="B2864" i="1"/>
  <c r="E2864" i="1" s="1"/>
  <c r="B2865" i="1"/>
  <c r="E2865" i="1" s="1"/>
  <c r="B2866" i="1"/>
  <c r="E2866" i="1" s="1"/>
  <c r="B2867" i="1"/>
  <c r="E2867" i="1" s="1"/>
  <c r="B2868" i="1"/>
  <c r="E2868" i="1" s="1"/>
  <c r="B2869" i="1"/>
  <c r="E2869" i="1" s="1"/>
  <c r="B2870" i="1"/>
  <c r="E2870" i="1" s="1"/>
  <c r="B2871" i="1"/>
  <c r="E2871" i="1" s="1"/>
  <c r="B2872" i="1"/>
  <c r="E2872" i="1" s="1"/>
  <c r="B2873" i="1"/>
  <c r="E2873" i="1" s="1"/>
  <c r="B2874" i="1"/>
  <c r="E2874" i="1" s="1"/>
  <c r="B2875" i="1"/>
  <c r="E2875" i="1" s="1"/>
  <c r="B2876" i="1"/>
  <c r="E2876" i="1" s="1"/>
  <c r="B2877" i="1"/>
  <c r="E2877" i="1" s="1"/>
  <c r="B2878" i="1"/>
  <c r="E2878" i="1" s="1"/>
  <c r="B2879" i="1"/>
  <c r="E2879" i="1" s="1"/>
  <c r="B2880" i="1"/>
  <c r="E2880" i="1" s="1"/>
  <c r="B2881" i="1"/>
  <c r="E2881" i="1" s="1"/>
  <c r="B2882" i="1"/>
  <c r="E2882" i="1" s="1"/>
  <c r="B2883" i="1"/>
  <c r="E2883" i="1" s="1"/>
  <c r="B2884" i="1"/>
  <c r="E2884" i="1" s="1"/>
  <c r="B2885" i="1"/>
  <c r="E2885" i="1" s="1"/>
  <c r="B2886" i="1"/>
  <c r="E2886" i="1" s="1"/>
  <c r="B2887" i="1"/>
  <c r="E2887" i="1" s="1"/>
  <c r="B2888" i="1"/>
  <c r="E2888" i="1" s="1"/>
  <c r="B2889" i="1"/>
  <c r="E2889" i="1" s="1"/>
  <c r="B2890" i="1"/>
  <c r="E2890" i="1" s="1"/>
  <c r="B2891" i="1"/>
  <c r="E2891" i="1" s="1"/>
  <c r="B2892" i="1"/>
  <c r="E2892" i="1" s="1"/>
  <c r="B2893" i="1"/>
  <c r="E2893" i="1" s="1"/>
  <c r="B2894" i="1"/>
  <c r="E2894" i="1" s="1"/>
  <c r="B2895" i="1"/>
  <c r="E2895" i="1" s="1"/>
  <c r="B2896" i="1"/>
  <c r="E2896" i="1" s="1"/>
  <c r="B2897" i="1"/>
  <c r="E2897" i="1" s="1"/>
  <c r="B2898" i="1"/>
  <c r="E2898" i="1" s="1"/>
  <c r="B2899" i="1"/>
  <c r="E2899" i="1" s="1"/>
  <c r="B2900" i="1"/>
  <c r="E2900" i="1" s="1"/>
  <c r="B2901" i="1"/>
  <c r="E2901" i="1" s="1"/>
  <c r="B2902" i="1"/>
  <c r="E2902" i="1" s="1"/>
  <c r="B2903" i="1"/>
  <c r="E2903" i="1" s="1"/>
  <c r="B2904" i="1"/>
  <c r="E2904" i="1" s="1"/>
  <c r="B2905" i="1"/>
  <c r="E2905" i="1" s="1"/>
  <c r="B2906" i="1"/>
  <c r="E2906" i="1" s="1"/>
  <c r="B2907" i="1"/>
  <c r="E2907" i="1" s="1"/>
  <c r="B2908" i="1"/>
  <c r="E2908" i="1" s="1"/>
  <c r="B2909" i="1"/>
  <c r="E2909" i="1" s="1"/>
  <c r="B2910" i="1"/>
  <c r="E2910" i="1" s="1"/>
  <c r="B2911" i="1"/>
  <c r="E2911" i="1" s="1"/>
  <c r="B2912" i="1"/>
  <c r="E2912" i="1" s="1"/>
  <c r="B2913" i="1"/>
  <c r="E2913" i="1" s="1"/>
  <c r="B2914" i="1"/>
  <c r="E2914" i="1" s="1"/>
  <c r="B2915" i="1"/>
  <c r="E2915" i="1" s="1"/>
  <c r="B2916" i="1"/>
  <c r="E2916" i="1" s="1"/>
  <c r="B2917" i="1"/>
  <c r="E2917" i="1" s="1"/>
  <c r="B2918" i="1"/>
  <c r="E2918" i="1" s="1"/>
  <c r="B2919" i="1"/>
  <c r="E2919" i="1" s="1"/>
  <c r="B2920" i="1"/>
  <c r="E2920" i="1" s="1"/>
  <c r="B2921" i="1"/>
  <c r="E2921" i="1" s="1"/>
  <c r="B2922" i="1"/>
  <c r="E2922" i="1" s="1"/>
  <c r="B2923" i="1"/>
  <c r="E2923" i="1" s="1"/>
  <c r="B2924" i="1"/>
  <c r="E2924" i="1" s="1"/>
  <c r="B2925" i="1"/>
  <c r="E2925" i="1" s="1"/>
  <c r="B2926" i="1"/>
  <c r="E2926" i="1" s="1"/>
  <c r="B2927" i="1"/>
  <c r="E2927" i="1" s="1"/>
  <c r="B2928" i="1"/>
  <c r="E2928" i="1" s="1"/>
  <c r="B2929" i="1"/>
  <c r="E2929" i="1" s="1"/>
  <c r="B2930" i="1"/>
  <c r="E2930" i="1" s="1"/>
  <c r="B2931" i="1"/>
  <c r="E2931" i="1" s="1"/>
  <c r="B2932" i="1"/>
  <c r="E2932" i="1" s="1"/>
  <c r="B2933" i="1"/>
  <c r="E2933" i="1" s="1"/>
  <c r="B2934" i="1"/>
  <c r="E2934" i="1" s="1"/>
  <c r="B2935" i="1"/>
  <c r="E2935" i="1" s="1"/>
  <c r="B2936" i="1"/>
  <c r="E2936" i="1" s="1"/>
  <c r="B2937" i="1"/>
  <c r="E2937" i="1" s="1"/>
  <c r="B2938" i="1"/>
  <c r="E2938" i="1" s="1"/>
  <c r="B2939" i="1"/>
  <c r="E2939" i="1" s="1"/>
  <c r="B2940" i="1"/>
  <c r="E2940" i="1" s="1"/>
  <c r="B2941" i="1"/>
  <c r="E2941" i="1" s="1"/>
  <c r="B2942" i="1"/>
  <c r="E2942" i="1" s="1"/>
  <c r="B2943" i="1"/>
  <c r="E2943" i="1" s="1"/>
  <c r="B2944" i="1"/>
  <c r="E2944" i="1" s="1"/>
  <c r="B2945" i="1"/>
  <c r="E2945" i="1" s="1"/>
  <c r="B2946" i="1"/>
  <c r="E2946" i="1" s="1"/>
  <c r="B2947" i="1"/>
  <c r="E2947" i="1" s="1"/>
  <c r="B2948" i="1"/>
  <c r="E2948" i="1" s="1"/>
  <c r="B2949" i="1"/>
  <c r="E2949" i="1" s="1"/>
  <c r="B2950" i="1"/>
  <c r="E2950" i="1" s="1"/>
  <c r="B2951" i="1"/>
  <c r="E2951" i="1" s="1"/>
  <c r="B2952" i="1"/>
  <c r="E2952" i="1" s="1"/>
  <c r="B2953" i="1"/>
  <c r="E2953" i="1" s="1"/>
  <c r="B2954" i="1"/>
  <c r="E2954" i="1" s="1"/>
  <c r="B2955" i="1"/>
  <c r="E2955" i="1" s="1"/>
  <c r="B2956" i="1"/>
  <c r="E2956" i="1" s="1"/>
  <c r="B2957" i="1"/>
  <c r="E2957" i="1" s="1"/>
  <c r="B2958" i="1"/>
  <c r="E2958" i="1" s="1"/>
  <c r="B2959" i="1"/>
  <c r="E2959" i="1" s="1"/>
  <c r="B2960" i="1"/>
  <c r="E2960" i="1" s="1"/>
  <c r="B2961" i="1"/>
  <c r="E2961" i="1" s="1"/>
  <c r="B2962" i="1"/>
  <c r="E2962" i="1" s="1"/>
  <c r="B2963" i="1"/>
  <c r="E2963" i="1" s="1"/>
  <c r="B2964" i="1"/>
  <c r="E2964" i="1" s="1"/>
  <c r="B2965" i="1"/>
  <c r="E2965" i="1" s="1"/>
  <c r="B2966" i="1"/>
  <c r="E2966" i="1" s="1"/>
  <c r="B2967" i="1"/>
  <c r="E2967" i="1" s="1"/>
  <c r="B2968" i="1"/>
  <c r="E2968" i="1" s="1"/>
  <c r="B2969" i="1"/>
  <c r="E2969" i="1" s="1"/>
  <c r="B2970" i="1"/>
  <c r="E2970" i="1" s="1"/>
  <c r="B2971" i="1"/>
  <c r="E2971" i="1" s="1"/>
  <c r="B2972" i="1"/>
  <c r="E2972" i="1" s="1"/>
  <c r="B2973" i="1"/>
  <c r="E2973" i="1" s="1"/>
  <c r="B2974" i="1"/>
  <c r="E2974" i="1" s="1"/>
  <c r="B2975" i="1"/>
  <c r="E2975" i="1" s="1"/>
  <c r="B2976" i="1"/>
  <c r="E2976" i="1" s="1"/>
  <c r="B2977" i="1"/>
  <c r="E2977" i="1" s="1"/>
  <c r="B2978" i="1"/>
  <c r="E2978" i="1" s="1"/>
  <c r="B2979" i="1"/>
  <c r="E2979" i="1" s="1"/>
  <c r="B2980" i="1"/>
  <c r="E2980" i="1" s="1"/>
  <c r="B2981" i="1"/>
  <c r="E2981" i="1" s="1"/>
  <c r="B2982" i="1"/>
  <c r="E2982" i="1" s="1"/>
  <c r="B2983" i="1"/>
  <c r="E2983" i="1" s="1"/>
  <c r="B2984" i="1"/>
  <c r="E2984" i="1" s="1"/>
  <c r="B2985" i="1"/>
  <c r="E2985" i="1" s="1"/>
  <c r="B2986" i="1"/>
  <c r="E2986" i="1" s="1"/>
  <c r="B2987" i="1"/>
  <c r="E2987" i="1" s="1"/>
  <c r="B2988" i="1"/>
  <c r="E2988" i="1" s="1"/>
  <c r="B2989" i="1"/>
  <c r="E2989" i="1" s="1"/>
  <c r="B2990" i="1"/>
  <c r="E2990" i="1" s="1"/>
  <c r="B2991" i="1"/>
  <c r="E2991" i="1" s="1"/>
  <c r="B2992" i="1"/>
  <c r="E2992" i="1" s="1"/>
  <c r="B2993" i="1"/>
  <c r="E2993" i="1" s="1"/>
  <c r="B2994" i="1"/>
  <c r="E2994" i="1" s="1"/>
  <c r="B2995" i="1"/>
  <c r="E2995" i="1" s="1"/>
  <c r="B2996" i="1"/>
  <c r="E2996" i="1" s="1"/>
  <c r="B2997" i="1"/>
  <c r="E2997" i="1" s="1"/>
  <c r="B2998" i="1"/>
  <c r="E2998" i="1" s="1"/>
  <c r="B2999" i="1"/>
  <c r="E2999" i="1" s="1"/>
  <c r="B3000" i="1"/>
  <c r="E3000" i="1" s="1"/>
  <c r="B3001" i="1"/>
  <c r="E3001" i="1" s="1"/>
  <c r="B3002" i="1"/>
  <c r="E3002" i="1" s="1"/>
  <c r="B3003" i="1"/>
  <c r="E3003" i="1" s="1"/>
  <c r="B3004" i="1"/>
  <c r="E3004" i="1" s="1"/>
  <c r="B3005" i="1"/>
  <c r="E3005" i="1" s="1"/>
  <c r="B3006" i="1"/>
  <c r="E3006" i="1" s="1"/>
  <c r="B3007" i="1"/>
  <c r="E3007" i="1" s="1"/>
  <c r="B3008" i="1"/>
  <c r="E3008" i="1" s="1"/>
  <c r="B3009" i="1"/>
  <c r="E3009" i="1" s="1"/>
  <c r="B3010" i="1"/>
  <c r="E3010" i="1" s="1"/>
  <c r="B3011" i="1"/>
  <c r="E3011" i="1" s="1"/>
  <c r="B3012" i="1"/>
  <c r="E3012" i="1" s="1"/>
  <c r="B3013" i="1"/>
  <c r="E3013" i="1" s="1"/>
  <c r="B3014" i="1"/>
  <c r="E3014" i="1" s="1"/>
  <c r="B3015" i="1"/>
  <c r="E3015" i="1" s="1"/>
  <c r="B3016" i="1"/>
  <c r="E3016" i="1" s="1"/>
  <c r="B3017" i="1"/>
  <c r="E3017" i="1" s="1"/>
  <c r="B3018" i="1"/>
  <c r="E3018" i="1" s="1"/>
  <c r="B3019" i="1"/>
  <c r="E3019" i="1" s="1"/>
  <c r="B3020" i="1"/>
  <c r="E3020" i="1" s="1"/>
  <c r="B3021" i="1"/>
  <c r="E3021" i="1" s="1"/>
  <c r="B3022" i="1"/>
  <c r="E3022" i="1" s="1"/>
  <c r="B3023" i="1"/>
  <c r="E3023" i="1" s="1"/>
  <c r="B3024" i="1"/>
  <c r="E3024" i="1" s="1"/>
  <c r="B3025" i="1"/>
  <c r="E3025" i="1" s="1"/>
  <c r="B3026" i="1"/>
  <c r="E3026" i="1" s="1"/>
  <c r="B3027" i="1"/>
  <c r="E3027" i="1" s="1"/>
  <c r="B3028" i="1"/>
  <c r="E3028" i="1" s="1"/>
  <c r="B3029" i="1"/>
  <c r="E3029" i="1" s="1"/>
  <c r="B3030" i="1"/>
  <c r="E3030" i="1" s="1"/>
  <c r="B3031" i="1"/>
  <c r="E3031" i="1" s="1"/>
  <c r="B3032" i="1"/>
  <c r="E3032" i="1" s="1"/>
  <c r="B3033" i="1"/>
  <c r="E3033" i="1" s="1"/>
  <c r="B3034" i="1"/>
  <c r="E3034" i="1" s="1"/>
  <c r="B3035" i="1"/>
  <c r="E3035" i="1" s="1"/>
  <c r="B3036" i="1"/>
  <c r="E3036" i="1" s="1"/>
  <c r="B3037" i="1"/>
  <c r="E3037" i="1" s="1"/>
  <c r="B3038" i="1"/>
  <c r="E3038" i="1" s="1"/>
  <c r="B3039" i="1"/>
  <c r="E3039" i="1" s="1"/>
  <c r="B3040" i="1"/>
  <c r="E3040" i="1" s="1"/>
  <c r="B3041" i="1"/>
  <c r="E3041" i="1" s="1"/>
  <c r="B3042" i="1"/>
  <c r="E3042" i="1" s="1"/>
  <c r="B3043" i="1"/>
  <c r="E3043" i="1" s="1"/>
  <c r="B3044" i="1"/>
  <c r="E3044" i="1" s="1"/>
  <c r="B3045" i="1"/>
  <c r="E3045" i="1" s="1"/>
  <c r="B3046" i="1"/>
  <c r="E3046" i="1" s="1"/>
  <c r="B3047" i="1"/>
  <c r="E3047" i="1" s="1"/>
  <c r="B3048" i="1"/>
  <c r="E3048" i="1" s="1"/>
  <c r="B3049" i="1"/>
  <c r="E3049" i="1" s="1"/>
  <c r="B3050" i="1"/>
  <c r="E3050" i="1" s="1"/>
  <c r="B3051" i="1"/>
  <c r="E3051" i="1" s="1"/>
  <c r="B3052" i="1"/>
  <c r="E3052" i="1" s="1"/>
  <c r="B3053" i="1"/>
  <c r="E3053" i="1" s="1"/>
  <c r="B3054" i="1"/>
  <c r="E3054" i="1" s="1"/>
  <c r="B3055" i="1"/>
  <c r="E3055" i="1" s="1"/>
  <c r="B3056" i="1"/>
  <c r="E3056" i="1" s="1"/>
  <c r="B3057" i="1"/>
  <c r="E3057" i="1" s="1"/>
  <c r="B3058" i="1"/>
  <c r="E3058" i="1" s="1"/>
  <c r="B3059" i="1"/>
  <c r="E3059" i="1" s="1"/>
  <c r="B3060" i="1"/>
  <c r="E3060" i="1" s="1"/>
  <c r="B3061" i="1"/>
  <c r="E3061" i="1" s="1"/>
  <c r="B3062" i="1"/>
  <c r="E3062" i="1" s="1"/>
  <c r="B3063" i="1"/>
  <c r="E3063" i="1" s="1"/>
  <c r="B3064" i="1"/>
  <c r="E3064" i="1" s="1"/>
  <c r="B3065" i="1"/>
  <c r="E3065" i="1" s="1"/>
  <c r="B3066" i="1"/>
  <c r="E3066" i="1" s="1"/>
  <c r="B3067" i="1"/>
  <c r="E3067" i="1" s="1"/>
  <c r="B3068" i="1"/>
  <c r="E3068" i="1" s="1"/>
  <c r="B3069" i="1"/>
  <c r="E3069" i="1" s="1"/>
  <c r="B3070" i="1"/>
  <c r="E3070" i="1" s="1"/>
  <c r="B3071" i="1"/>
  <c r="E3071" i="1" s="1"/>
  <c r="B3072" i="1"/>
  <c r="E3072" i="1" s="1"/>
  <c r="B3073" i="1"/>
  <c r="E3073" i="1" s="1"/>
  <c r="B3074" i="1"/>
  <c r="E3074" i="1" s="1"/>
  <c r="B3075" i="1"/>
  <c r="E3075" i="1" s="1"/>
  <c r="B3076" i="1"/>
  <c r="E3076" i="1" s="1"/>
  <c r="B3077" i="1"/>
  <c r="E3077" i="1" s="1"/>
  <c r="B3078" i="1"/>
  <c r="E3078" i="1" s="1"/>
  <c r="B3079" i="1"/>
  <c r="E3079" i="1" s="1"/>
  <c r="B3080" i="1"/>
  <c r="E3080" i="1" s="1"/>
  <c r="B3081" i="1"/>
  <c r="E3081" i="1" s="1"/>
  <c r="B3082" i="1"/>
  <c r="E3082" i="1" s="1"/>
  <c r="B3083" i="1"/>
  <c r="E3083" i="1" s="1"/>
  <c r="B3084" i="1"/>
  <c r="E3084" i="1" s="1"/>
  <c r="B3085" i="1"/>
  <c r="E3085" i="1" s="1"/>
  <c r="B3086" i="1"/>
  <c r="E3086" i="1" s="1"/>
  <c r="B3087" i="1"/>
  <c r="E3087" i="1" s="1"/>
  <c r="B3088" i="1"/>
  <c r="E3088" i="1" s="1"/>
  <c r="B3089" i="1"/>
  <c r="E3089" i="1" s="1"/>
  <c r="B3090" i="1"/>
  <c r="E3090" i="1" s="1"/>
  <c r="B3091" i="1"/>
  <c r="E3091" i="1" s="1"/>
  <c r="B3092" i="1"/>
  <c r="E3092" i="1" s="1"/>
  <c r="B3093" i="1"/>
  <c r="E3093" i="1" s="1"/>
  <c r="B3094" i="1"/>
  <c r="E3094" i="1" s="1"/>
  <c r="B3095" i="1"/>
  <c r="E3095" i="1" s="1"/>
  <c r="B3096" i="1"/>
  <c r="E3096" i="1" s="1"/>
  <c r="B3097" i="1"/>
  <c r="E3097" i="1" s="1"/>
  <c r="B3098" i="1"/>
  <c r="E3098" i="1" s="1"/>
  <c r="B3099" i="1"/>
  <c r="E3099" i="1" s="1"/>
  <c r="B3100" i="1"/>
  <c r="E3100" i="1" s="1"/>
  <c r="B3101" i="1"/>
  <c r="E3101" i="1" s="1"/>
  <c r="B3102" i="1"/>
  <c r="E3102" i="1" s="1"/>
  <c r="B3103" i="1"/>
  <c r="E3103" i="1" s="1"/>
  <c r="B3104" i="1"/>
  <c r="E3104" i="1" s="1"/>
  <c r="B3105" i="1"/>
  <c r="E3105" i="1" s="1"/>
  <c r="B3106" i="1"/>
  <c r="E3106" i="1" s="1"/>
  <c r="B3107" i="1"/>
  <c r="E3107" i="1" s="1"/>
  <c r="B3108" i="1"/>
  <c r="E3108" i="1" s="1"/>
  <c r="B3109" i="1"/>
  <c r="E3109" i="1" s="1"/>
  <c r="B3110" i="1"/>
  <c r="E3110" i="1" s="1"/>
  <c r="B3111" i="1"/>
  <c r="E3111" i="1" s="1"/>
  <c r="B3112" i="1"/>
  <c r="E3112" i="1" s="1"/>
  <c r="B3113" i="1"/>
  <c r="E3113" i="1" s="1"/>
  <c r="B3114" i="1"/>
  <c r="E3114" i="1" s="1"/>
  <c r="B3115" i="1"/>
  <c r="E3115" i="1" s="1"/>
  <c r="B3116" i="1"/>
  <c r="E3116" i="1" s="1"/>
  <c r="B3117" i="1"/>
  <c r="E3117" i="1" s="1"/>
  <c r="B3118" i="1"/>
  <c r="E3118" i="1" s="1"/>
  <c r="B3119" i="1"/>
  <c r="E3119" i="1" s="1"/>
  <c r="B3120" i="1"/>
  <c r="E3120" i="1" s="1"/>
  <c r="B3121" i="1"/>
  <c r="E3121" i="1" s="1"/>
  <c r="B3122" i="1"/>
  <c r="E3122" i="1" s="1"/>
  <c r="B3123" i="1"/>
  <c r="E3123" i="1" s="1"/>
  <c r="B3124" i="1"/>
  <c r="E3124" i="1" s="1"/>
  <c r="B3125" i="1"/>
  <c r="E3125" i="1" s="1"/>
  <c r="B3126" i="1"/>
  <c r="E3126" i="1" s="1"/>
  <c r="B3127" i="1"/>
  <c r="E3127" i="1" s="1"/>
  <c r="B3128" i="1"/>
  <c r="E3128" i="1" s="1"/>
  <c r="B3129" i="1"/>
  <c r="E3129" i="1" s="1"/>
  <c r="B3130" i="1"/>
  <c r="E3130" i="1" s="1"/>
  <c r="B3131" i="1"/>
  <c r="E3131" i="1" s="1"/>
  <c r="B3132" i="1"/>
  <c r="E3132" i="1" s="1"/>
  <c r="B3133" i="1"/>
  <c r="E3133" i="1" s="1"/>
  <c r="B3134" i="1"/>
  <c r="E3134" i="1" s="1"/>
  <c r="B3135" i="1"/>
  <c r="E3135" i="1" s="1"/>
  <c r="B3136" i="1"/>
  <c r="E3136" i="1" s="1"/>
  <c r="B3137" i="1"/>
  <c r="E3137" i="1" s="1"/>
  <c r="B3138" i="1"/>
  <c r="E3138" i="1" s="1"/>
  <c r="B3139" i="1"/>
  <c r="E3139" i="1" s="1"/>
  <c r="B3140" i="1"/>
  <c r="E3140" i="1" s="1"/>
  <c r="B3141" i="1"/>
  <c r="E3141" i="1" s="1"/>
  <c r="B3142" i="1"/>
  <c r="E3142" i="1" s="1"/>
  <c r="B3143" i="1"/>
  <c r="E3143" i="1" s="1"/>
  <c r="B3144" i="1"/>
  <c r="E3144" i="1" s="1"/>
  <c r="B3145" i="1"/>
  <c r="E3145" i="1" s="1"/>
  <c r="B3146" i="1"/>
  <c r="E3146" i="1" s="1"/>
  <c r="B3147" i="1"/>
  <c r="E3147" i="1" s="1"/>
  <c r="B3148" i="1"/>
  <c r="E3148" i="1" s="1"/>
  <c r="B3149" i="1"/>
  <c r="E3149" i="1" s="1"/>
  <c r="B3150" i="1"/>
  <c r="E3150" i="1" s="1"/>
  <c r="B3151" i="1"/>
  <c r="E3151" i="1" s="1"/>
  <c r="B3152" i="1"/>
  <c r="E3152" i="1" s="1"/>
  <c r="B3153" i="1"/>
  <c r="E3153" i="1" s="1"/>
  <c r="B3154" i="1"/>
  <c r="E3154" i="1" s="1"/>
  <c r="B3155" i="1"/>
  <c r="E3155" i="1" s="1"/>
  <c r="B3156" i="1"/>
  <c r="E3156" i="1" s="1"/>
  <c r="B3157" i="1"/>
  <c r="E3157" i="1" s="1"/>
  <c r="B3158" i="1"/>
  <c r="E3158" i="1" s="1"/>
  <c r="B3159" i="1"/>
  <c r="E3159" i="1" s="1"/>
  <c r="B3160" i="1"/>
  <c r="E3160" i="1" s="1"/>
  <c r="B3161" i="1"/>
  <c r="E3161" i="1" s="1"/>
  <c r="B3162" i="1"/>
  <c r="E3162" i="1" s="1"/>
  <c r="B3163" i="1"/>
  <c r="E3163" i="1" s="1"/>
  <c r="B3164" i="1"/>
  <c r="E3164" i="1" s="1"/>
  <c r="B3165" i="1"/>
  <c r="E3165" i="1" s="1"/>
  <c r="B3166" i="1"/>
  <c r="E3166" i="1" s="1"/>
  <c r="B3167" i="1"/>
  <c r="E3167" i="1" s="1"/>
  <c r="B3168" i="1"/>
  <c r="E3168" i="1" s="1"/>
  <c r="B3169" i="1"/>
  <c r="E3169" i="1" s="1"/>
  <c r="B3170" i="1"/>
  <c r="E3170" i="1" s="1"/>
  <c r="B3171" i="1"/>
  <c r="E3171" i="1" s="1"/>
  <c r="B3172" i="1"/>
  <c r="E3172" i="1" s="1"/>
  <c r="B3173" i="1"/>
  <c r="E3173" i="1" s="1"/>
  <c r="B3174" i="1"/>
  <c r="E3174" i="1" s="1"/>
  <c r="B3175" i="1"/>
  <c r="E3175" i="1" s="1"/>
  <c r="B3176" i="1"/>
  <c r="E3176" i="1" s="1"/>
  <c r="B3177" i="1"/>
  <c r="E3177" i="1" s="1"/>
  <c r="B3178" i="1"/>
  <c r="E3178" i="1" s="1"/>
  <c r="B3179" i="1"/>
  <c r="E3179" i="1" s="1"/>
  <c r="B3180" i="1"/>
  <c r="E3180" i="1" s="1"/>
  <c r="B3181" i="1"/>
  <c r="E3181" i="1" s="1"/>
  <c r="B3182" i="1"/>
  <c r="E3182" i="1" s="1"/>
  <c r="B3183" i="1"/>
  <c r="E3183" i="1" s="1"/>
  <c r="B3184" i="1"/>
  <c r="E3184" i="1" s="1"/>
  <c r="B3185" i="1"/>
  <c r="E3185" i="1" s="1"/>
  <c r="B3186" i="1"/>
  <c r="E3186" i="1" s="1"/>
  <c r="B3187" i="1"/>
  <c r="E3187" i="1" s="1"/>
  <c r="B3188" i="1"/>
  <c r="E3188" i="1" s="1"/>
  <c r="B3189" i="1"/>
  <c r="E3189" i="1" s="1"/>
  <c r="B3190" i="1"/>
  <c r="E3190" i="1" s="1"/>
  <c r="B3191" i="1"/>
  <c r="E3191" i="1" s="1"/>
  <c r="B3192" i="1"/>
  <c r="E3192" i="1" s="1"/>
  <c r="B3193" i="1"/>
  <c r="E3193" i="1" s="1"/>
  <c r="B3194" i="1"/>
  <c r="E3194" i="1" s="1"/>
  <c r="B3195" i="1"/>
  <c r="E3195" i="1" s="1"/>
  <c r="B3196" i="1"/>
  <c r="E3196" i="1" s="1"/>
  <c r="B3197" i="1"/>
  <c r="E3197" i="1" s="1"/>
  <c r="B3198" i="1"/>
  <c r="E3198" i="1" s="1"/>
  <c r="B3199" i="1"/>
  <c r="E3199" i="1" s="1"/>
  <c r="B3200" i="1"/>
  <c r="E3200" i="1" s="1"/>
  <c r="B3201" i="1"/>
  <c r="E3201" i="1" s="1"/>
  <c r="B3202" i="1"/>
  <c r="E3202" i="1" s="1"/>
  <c r="B3203" i="1"/>
  <c r="E3203" i="1" s="1"/>
  <c r="B3204" i="1"/>
  <c r="E3204" i="1" s="1"/>
  <c r="B3205" i="1"/>
  <c r="E3205" i="1" s="1"/>
  <c r="B3206" i="1"/>
  <c r="E3206" i="1" s="1"/>
  <c r="B3207" i="1"/>
  <c r="E3207" i="1" s="1"/>
  <c r="B3208" i="1"/>
  <c r="E3208" i="1" s="1"/>
  <c r="B3209" i="1"/>
  <c r="E3209" i="1" s="1"/>
  <c r="B3210" i="1"/>
  <c r="E3210" i="1" s="1"/>
  <c r="B3211" i="1"/>
  <c r="E3211" i="1" s="1"/>
  <c r="B3212" i="1"/>
  <c r="E3212" i="1" s="1"/>
  <c r="B3213" i="1"/>
  <c r="E3213" i="1" s="1"/>
  <c r="B3214" i="1"/>
  <c r="E3214" i="1" s="1"/>
  <c r="B3215" i="1"/>
  <c r="E3215" i="1" s="1"/>
  <c r="B3216" i="1"/>
  <c r="E3216" i="1" s="1"/>
  <c r="B3217" i="1"/>
  <c r="E3217" i="1" s="1"/>
  <c r="B3218" i="1"/>
  <c r="E3218" i="1" s="1"/>
  <c r="B3219" i="1"/>
  <c r="E3219" i="1" s="1"/>
  <c r="B3220" i="1"/>
  <c r="E3220" i="1" s="1"/>
  <c r="B3221" i="1"/>
  <c r="E3221" i="1" s="1"/>
  <c r="B3222" i="1"/>
  <c r="E3222" i="1" s="1"/>
  <c r="B3223" i="1"/>
  <c r="E3223" i="1" s="1"/>
  <c r="B3224" i="1"/>
  <c r="E3224" i="1" s="1"/>
  <c r="B3225" i="1"/>
  <c r="E3225" i="1" s="1"/>
  <c r="B3226" i="1"/>
  <c r="E3226" i="1" s="1"/>
  <c r="B3227" i="1"/>
  <c r="E3227" i="1" s="1"/>
  <c r="B3228" i="1"/>
  <c r="E3228" i="1" s="1"/>
  <c r="B3229" i="1"/>
  <c r="E3229" i="1" s="1"/>
  <c r="B3230" i="1"/>
  <c r="E3230" i="1" s="1"/>
  <c r="B3231" i="1"/>
  <c r="E3231" i="1" s="1"/>
  <c r="B3232" i="1"/>
  <c r="E3232" i="1" s="1"/>
  <c r="B3233" i="1"/>
  <c r="E3233" i="1" s="1"/>
  <c r="B3234" i="1"/>
  <c r="E3234" i="1" s="1"/>
  <c r="B3235" i="1"/>
  <c r="E3235" i="1" s="1"/>
  <c r="B3236" i="1"/>
  <c r="E3236" i="1" s="1"/>
  <c r="B3237" i="1"/>
  <c r="E3237" i="1" s="1"/>
  <c r="B3238" i="1"/>
  <c r="E3238" i="1" s="1"/>
  <c r="B3239" i="1"/>
  <c r="E3239" i="1" s="1"/>
  <c r="B3240" i="1"/>
  <c r="E3240" i="1" s="1"/>
  <c r="B3241" i="1"/>
  <c r="E3241" i="1" s="1"/>
  <c r="B3242" i="1"/>
  <c r="E3242" i="1" s="1"/>
  <c r="B3243" i="1"/>
  <c r="E3243" i="1" s="1"/>
  <c r="B3244" i="1"/>
  <c r="E3244" i="1" s="1"/>
  <c r="B3245" i="1"/>
  <c r="E3245" i="1" s="1"/>
  <c r="B3246" i="1"/>
  <c r="E3246" i="1" s="1"/>
  <c r="B3247" i="1"/>
  <c r="E3247" i="1" s="1"/>
  <c r="B3248" i="1"/>
  <c r="E3248" i="1" s="1"/>
  <c r="B3249" i="1"/>
  <c r="E3249" i="1" s="1"/>
  <c r="B3250" i="1"/>
  <c r="E3250" i="1" s="1"/>
  <c r="B3251" i="1"/>
  <c r="E3251" i="1" s="1"/>
  <c r="B3252" i="1"/>
  <c r="E3252" i="1" s="1"/>
  <c r="B3253" i="1"/>
  <c r="E3253" i="1" s="1"/>
  <c r="B3254" i="1"/>
  <c r="E3254" i="1" s="1"/>
  <c r="B3255" i="1"/>
  <c r="E3255" i="1" s="1"/>
  <c r="B3256" i="1"/>
  <c r="E3256" i="1" s="1"/>
  <c r="B3257" i="1"/>
  <c r="E3257" i="1" s="1"/>
  <c r="B3258" i="1"/>
  <c r="E3258" i="1" s="1"/>
  <c r="B3259" i="1"/>
  <c r="E3259" i="1" s="1"/>
  <c r="B3260" i="1"/>
  <c r="E3260" i="1" s="1"/>
  <c r="B3261" i="1"/>
  <c r="E3261" i="1" s="1"/>
  <c r="B3262" i="1"/>
  <c r="E3262" i="1" s="1"/>
  <c r="B3263" i="1"/>
  <c r="E3263" i="1" s="1"/>
  <c r="B3264" i="1"/>
  <c r="E3264" i="1" s="1"/>
  <c r="B3265" i="1"/>
  <c r="E3265" i="1" s="1"/>
  <c r="B3266" i="1"/>
  <c r="E3266" i="1" s="1"/>
  <c r="B3267" i="1"/>
  <c r="E3267" i="1" s="1"/>
  <c r="B3268" i="1"/>
  <c r="E3268" i="1" s="1"/>
  <c r="B3269" i="1"/>
  <c r="E3269" i="1" s="1"/>
  <c r="B3270" i="1"/>
  <c r="E3270" i="1" s="1"/>
  <c r="B3271" i="1"/>
  <c r="E3271" i="1" s="1"/>
  <c r="B3272" i="1"/>
  <c r="E3272" i="1" s="1"/>
  <c r="B3273" i="1"/>
  <c r="E3273" i="1" s="1"/>
  <c r="B3274" i="1"/>
  <c r="E3274" i="1" s="1"/>
  <c r="B3275" i="1"/>
  <c r="E3275" i="1" s="1"/>
  <c r="B3276" i="1"/>
  <c r="E3276" i="1" s="1"/>
  <c r="B3277" i="1"/>
  <c r="E3277" i="1" s="1"/>
  <c r="B3278" i="1"/>
  <c r="E3278" i="1" s="1"/>
  <c r="B3279" i="1"/>
  <c r="E3279" i="1" s="1"/>
  <c r="B3280" i="1"/>
  <c r="E3280" i="1" s="1"/>
  <c r="B3281" i="1"/>
  <c r="E3281" i="1" s="1"/>
  <c r="B3282" i="1"/>
  <c r="E3282" i="1" s="1"/>
  <c r="B3283" i="1"/>
  <c r="E3283" i="1" s="1"/>
  <c r="B3284" i="1"/>
  <c r="E3284" i="1" s="1"/>
  <c r="B3285" i="1"/>
  <c r="E3285" i="1" s="1"/>
  <c r="B3286" i="1"/>
  <c r="E3286" i="1" s="1"/>
  <c r="B3287" i="1"/>
  <c r="E3287" i="1" s="1"/>
  <c r="B3288" i="1"/>
  <c r="E3288" i="1" s="1"/>
  <c r="B3289" i="1"/>
  <c r="E3289" i="1" s="1"/>
  <c r="B3290" i="1"/>
  <c r="E3290" i="1" s="1"/>
  <c r="B3291" i="1"/>
  <c r="E3291" i="1" s="1"/>
  <c r="B3292" i="1"/>
  <c r="E3292" i="1" s="1"/>
  <c r="B3293" i="1"/>
  <c r="E3293" i="1" s="1"/>
  <c r="B3294" i="1"/>
  <c r="E3294" i="1" s="1"/>
  <c r="B3295" i="1"/>
  <c r="E3295" i="1" s="1"/>
  <c r="B3296" i="1"/>
  <c r="E3296" i="1" s="1"/>
  <c r="B3297" i="1"/>
  <c r="E3297" i="1" s="1"/>
  <c r="B3298" i="1"/>
  <c r="E3298" i="1" s="1"/>
  <c r="B3299" i="1"/>
  <c r="E3299" i="1" s="1"/>
  <c r="B3300" i="1"/>
  <c r="E3300" i="1" s="1"/>
  <c r="B3301" i="1"/>
  <c r="E3301" i="1" s="1"/>
  <c r="B3302" i="1"/>
  <c r="E3302" i="1" s="1"/>
  <c r="B3303" i="1"/>
  <c r="E3303" i="1" s="1"/>
  <c r="B3304" i="1"/>
  <c r="E3304" i="1" s="1"/>
  <c r="B3305" i="1"/>
  <c r="E3305" i="1" s="1"/>
  <c r="B3306" i="1"/>
  <c r="E3306" i="1" s="1"/>
  <c r="B3307" i="1"/>
  <c r="E3307" i="1" s="1"/>
  <c r="B3308" i="1"/>
  <c r="E3308" i="1" s="1"/>
  <c r="B3309" i="1"/>
  <c r="E3309" i="1" s="1"/>
  <c r="B3310" i="1"/>
  <c r="E3310" i="1" s="1"/>
  <c r="B3311" i="1"/>
  <c r="E3311" i="1" s="1"/>
  <c r="B3312" i="1"/>
  <c r="E3312" i="1" s="1"/>
  <c r="B3313" i="1"/>
  <c r="E3313" i="1" s="1"/>
  <c r="B3314" i="1"/>
  <c r="E3314" i="1" s="1"/>
  <c r="B3315" i="1"/>
  <c r="E3315" i="1" s="1"/>
  <c r="B3316" i="1"/>
  <c r="E3316" i="1" s="1"/>
  <c r="B3317" i="1"/>
  <c r="E3317" i="1" s="1"/>
  <c r="B3318" i="1"/>
  <c r="E3318" i="1" s="1"/>
  <c r="B3319" i="1"/>
  <c r="E3319" i="1" s="1"/>
  <c r="B3320" i="1"/>
  <c r="E3320" i="1" s="1"/>
  <c r="B3321" i="1"/>
  <c r="E3321" i="1" s="1"/>
  <c r="B3322" i="1"/>
  <c r="E3322" i="1" s="1"/>
  <c r="B3323" i="1"/>
  <c r="E3323" i="1" s="1"/>
  <c r="B3324" i="1"/>
  <c r="E3324" i="1" s="1"/>
  <c r="B3325" i="1"/>
  <c r="E3325" i="1" s="1"/>
  <c r="B3326" i="1"/>
  <c r="E3326" i="1" s="1"/>
  <c r="B3327" i="1"/>
  <c r="E3327" i="1" s="1"/>
  <c r="B3328" i="1"/>
  <c r="E3328" i="1" s="1"/>
  <c r="B3329" i="1"/>
  <c r="E3329" i="1" s="1"/>
  <c r="B3330" i="1"/>
  <c r="E3330" i="1" s="1"/>
  <c r="B3331" i="1"/>
  <c r="E3331" i="1" s="1"/>
  <c r="B3332" i="1"/>
  <c r="E3332" i="1" s="1"/>
  <c r="B3333" i="1"/>
  <c r="E3333" i="1" s="1"/>
  <c r="B3334" i="1"/>
  <c r="E3334" i="1" s="1"/>
  <c r="B3335" i="1"/>
  <c r="E3335" i="1" s="1"/>
  <c r="B3336" i="1"/>
  <c r="E3336" i="1" s="1"/>
  <c r="B3337" i="1"/>
  <c r="E3337" i="1" s="1"/>
  <c r="B3338" i="1"/>
  <c r="E3338" i="1" s="1"/>
  <c r="B3339" i="1"/>
  <c r="E3339" i="1" s="1"/>
  <c r="B3340" i="1"/>
  <c r="E3340" i="1" s="1"/>
  <c r="B3341" i="1"/>
  <c r="E3341" i="1" s="1"/>
  <c r="B3342" i="1"/>
  <c r="E3342" i="1" s="1"/>
  <c r="B3343" i="1"/>
  <c r="E3343" i="1" s="1"/>
  <c r="B3344" i="1"/>
  <c r="E3344" i="1" s="1"/>
  <c r="B3345" i="1"/>
  <c r="E3345" i="1" s="1"/>
  <c r="B3346" i="1"/>
  <c r="E3346" i="1" s="1"/>
  <c r="B3347" i="1"/>
  <c r="E3347" i="1" s="1"/>
  <c r="B3348" i="1"/>
  <c r="E3348" i="1" s="1"/>
  <c r="B3349" i="1"/>
  <c r="E3349" i="1" s="1"/>
  <c r="B3350" i="1"/>
  <c r="E3350" i="1" s="1"/>
  <c r="B3351" i="1"/>
  <c r="E3351" i="1" s="1"/>
  <c r="B3352" i="1"/>
  <c r="E3352" i="1" s="1"/>
  <c r="B3353" i="1"/>
  <c r="E3353" i="1" s="1"/>
  <c r="B3354" i="1"/>
  <c r="E3354" i="1" s="1"/>
  <c r="B3355" i="1"/>
  <c r="E3355" i="1" s="1"/>
  <c r="B3356" i="1"/>
  <c r="E3356" i="1" s="1"/>
  <c r="B3357" i="1"/>
  <c r="E3357" i="1" s="1"/>
  <c r="B3358" i="1"/>
  <c r="E3358" i="1" s="1"/>
  <c r="B3359" i="1"/>
  <c r="E3359" i="1" s="1"/>
  <c r="B3360" i="1"/>
  <c r="E3360" i="1" s="1"/>
  <c r="B3361" i="1"/>
  <c r="E3361" i="1" s="1"/>
  <c r="B3362" i="1"/>
  <c r="E3362" i="1" s="1"/>
  <c r="B3363" i="1"/>
  <c r="E3363" i="1" s="1"/>
  <c r="B3364" i="1"/>
  <c r="E3364" i="1" s="1"/>
  <c r="B3365" i="1"/>
  <c r="E3365" i="1" s="1"/>
  <c r="B3366" i="1"/>
  <c r="E3366" i="1" s="1"/>
  <c r="B3367" i="1"/>
  <c r="E3367" i="1" s="1"/>
  <c r="B3368" i="1"/>
  <c r="E3368" i="1" s="1"/>
  <c r="B3369" i="1"/>
  <c r="E3369" i="1" s="1"/>
  <c r="B3370" i="1"/>
  <c r="E3370" i="1" s="1"/>
  <c r="B3371" i="1"/>
  <c r="E3371" i="1" s="1"/>
  <c r="B3372" i="1"/>
  <c r="E3372" i="1" s="1"/>
  <c r="B3373" i="1"/>
  <c r="E3373" i="1" s="1"/>
  <c r="B3374" i="1"/>
  <c r="E3374" i="1" s="1"/>
  <c r="B3375" i="1"/>
  <c r="E3375" i="1" s="1"/>
  <c r="B3376" i="1"/>
  <c r="E3376" i="1" s="1"/>
  <c r="B3377" i="1"/>
  <c r="E3377" i="1" s="1"/>
  <c r="B3378" i="1"/>
  <c r="E3378" i="1" s="1"/>
  <c r="B3379" i="1"/>
  <c r="E3379" i="1" s="1"/>
  <c r="B3380" i="1"/>
  <c r="E3380" i="1" s="1"/>
  <c r="B3381" i="1"/>
  <c r="E3381" i="1" s="1"/>
  <c r="B3382" i="1"/>
  <c r="E3382" i="1" s="1"/>
  <c r="B3383" i="1"/>
  <c r="E3383" i="1" s="1"/>
  <c r="B3384" i="1"/>
  <c r="E3384" i="1" s="1"/>
  <c r="B3385" i="1"/>
  <c r="E3385" i="1" s="1"/>
  <c r="B3386" i="1"/>
  <c r="E3386" i="1" s="1"/>
  <c r="B3387" i="1"/>
  <c r="E3387" i="1" s="1"/>
  <c r="B3388" i="1"/>
  <c r="E3388" i="1" s="1"/>
  <c r="B3389" i="1"/>
  <c r="E3389" i="1" s="1"/>
  <c r="B3390" i="1"/>
  <c r="E3390" i="1" s="1"/>
  <c r="B3391" i="1"/>
  <c r="E3391" i="1" s="1"/>
  <c r="B3392" i="1"/>
  <c r="E3392" i="1" s="1"/>
  <c r="B3393" i="1"/>
  <c r="E3393" i="1" s="1"/>
  <c r="B3394" i="1"/>
  <c r="E3394" i="1" s="1"/>
  <c r="B3395" i="1"/>
  <c r="E3395" i="1" s="1"/>
  <c r="B3396" i="1"/>
  <c r="E3396" i="1" s="1"/>
  <c r="B3397" i="1"/>
  <c r="E3397" i="1" s="1"/>
  <c r="B3398" i="1"/>
  <c r="E3398" i="1" s="1"/>
  <c r="B3399" i="1"/>
  <c r="E3399" i="1" s="1"/>
  <c r="B3400" i="1"/>
  <c r="E3400" i="1" s="1"/>
  <c r="B3401" i="1"/>
  <c r="E3401" i="1" s="1"/>
  <c r="B3402" i="1"/>
  <c r="E3402" i="1" s="1"/>
  <c r="B3403" i="1"/>
  <c r="E3403" i="1" s="1"/>
  <c r="B3404" i="1"/>
  <c r="E3404" i="1" s="1"/>
  <c r="B3405" i="1"/>
  <c r="E3405" i="1" s="1"/>
  <c r="B3406" i="1"/>
  <c r="E3406" i="1" s="1"/>
  <c r="B3407" i="1"/>
  <c r="E3407" i="1" s="1"/>
  <c r="B3408" i="1"/>
  <c r="E3408" i="1" s="1"/>
  <c r="B3409" i="1"/>
  <c r="E3409" i="1" s="1"/>
  <c r="B3410" i="1"/>
  <c r="E3410" i="1" s="1"/>
  <c r="B3411" i="1"/>
  <c r="E3411" i="1" s="1"/>
  <c r="B3412" i="1"/>
  <c r="E3412" i="1" s="1"/>
  <c r="B3413" i="1"/>
  <c r="E3413" i="1" s="1"/>
  <c r="B3414" i="1"/>
  <c r="E3414" i="1" s="1"/>
  <c r="B3415" i="1"/>
  <c r="E3415" i="1" s="1"/>
  <c r="B3416" i="1"/>
  <c r="E3416" i="1" s="1"/>
  <c r="B3417" i="1"/>
  <c r="E3417" i="1" s="1"/>
  <c r="B3418" i="1"/>
  <c r="E3418" i="1" s="1"/>
  <c r="B3419" i="1"/>
  <c r="E3419" i="1" s="1"/>
  <c r="B3420" i="1"/>
  <c r="E3420" i="1" s="1"/>
  <c r="B3421" i="1"/>
  <c r="E3421" i="1" s="1"/>
  <c r="B3422" i="1"/>
  <c r="E3422" i="1" s="1"/>
  <c r="B3423" i="1"/>
  <c r="E3423" i="1" s="1"/>
  <c r="B3424" i="1"/>
  <c r="E3424" i="1" s="1"/>
  <c r="B3425" i="1"/>
  <c r="E3425" i="1" s="1"/>
  <c r="B3426" i="1"/>
  <c r="E3426" i="1" s="1"/>
  <c r="B3427" i="1"/>
  <c r="E3427" i="1" s="1"/>
  <c r="B3428" i="1"/>
  <c r="E3428" i="1" s="1"/>
  <c r="B3429" i="1"/>
  <c r="E3429" i="1" s="1"/>
  <c r="B3430" i="1"/>
  <c r="E3430" i="1" s="1"/>
  <c r="B3431" i="1"/>
  <c r="E3431" i="1" s="1"/>
  <c r="B3432" i="1"/>
  <c r="E3432" i="1" s="1"/>
  <c r="B3433" i="1"/>
  <c r="E3433" i="1" s="1"/>
  <c r="B3434" i="1"/>
  <c r="E3434" i="1" s="1"/>
  <c r="B3435" i="1"/>
  <c r="E3435" i="1" s="1"/>
  <c r="B3436" i="1"/>
  <c r="E3436" i="1" s="1"/>
  <c r="B3437" i="1"/>
  <c r="E3437" i="1" s="1"/>
  <c r="B3438" i="1"/>
  <c r="E3438" i="1" s="1"/>
  <c r="B3439" i="1"/>
  <c r="E3439" i="1" s="1"/>
  <c r="B3440" i="1"/>
  <c r="E3440" i="1" s="1"/>
  <c r="B3441" i="1"/>
  <c r="E3441" i="1" s="1"/>
  <c r="B3442" i="1"/>
  <c r="E3442" i="1" s="1"/>
  <c r="B3443" i="1"/>
  <c r="E3443" i="1" s="1"/>
  <c r="B3444" i="1"/>
  <c r="E3444" i="1" s="1"/>
  <c r="B3445" i="1"/>
  <c r="E3445" i="1" s="1"/>
  <c r="B3446" i="1"/>
  <c r="E3446" i="1" s="1"/>
  <c r="B3447" i="1"/>
  <c r="E3447" i="1" s="1"/>
  <c r="B3448" i="1"/>
  <c r="E3448" i="1" s="1"/>
  <c r="B3449" i="1"/>
  <c r="E3449" i="1" s="1"/>
  <c r="B3450" i="1"/>
  <c r="E3450" i="1" s="1"/>
  <c r="B3451" i="1"/>
  <c r="E3451" i="1" s="1"/>
  <c r="B3452" i="1"/>
  <c r="E3452" i="1" s="1"/>
  <c r="B3453" i="1"/>
  <c r="E3453" i="1" s="1"/>
  <c r="B3454" i="1"/>
  <c r="E3454" i="1" s="1"/>
  <c r="B3455" i="1"/>
  <c r="E3455" i="1" s="1"/>
  <c r="B3456" i="1"/>
  <c r="E3456" i="1" s="1"/>
  <c r="B3457" i="1"/>
  <c r="E3457" i="1" s="1"/>
  <c r="B3458" i="1"/>
  <c r="E3458" i="1" s="1"/>
  <c r="B3459" i="1"/>
  <c r="E3459" i="1" s="1"/>
  <c r="B3460" i="1"/>
  <c r="E3460" i="1" s="1"/>
  <c r="B3461" i="1"/>
  <c r="E3461" i="1" s="1"/>
  <c r="B3462" i="1"/>
  <c r="E3462" i="1" s="1"/>
  <c r="B3463" i="1"/>
  <c r="E3463" i="1" s="1"/>
  <c r="B3464" i="1"/>
  <c r="E3464" i="1" s="1"/>
  <c r="B3465" i="1"/>
  <c r="E3465" i="1" s="1"/>
  <c r="B3466" i="1"/>
  <c r="E3466" i="1" s="1"/>
  <c r="B3467" i="1"/>
  <c r="E3467" i="1" s="1"/>
  <c r="B3468" i="1"/>
  <c r="E3468" i="1" s="1"/>
  <c r="B3469" i="1"/>
  <c r="E3469" i="1" s="1"/>
  <c r="B3470" i="1"/>
  <c r="E3470" i="1" s="1"/>
  <c r="B3471" i="1"/>
  <c r="E3471" i="1" s="1"/>
  <c r="B3472" i="1"/>
  <c r="E3472" i="1" s="1"/>
  <c r="B3473" i="1"/>
  <c r="E3473" i="1" s="1"/>
  <c r="B3474" i="1"/>
  <c r="E3474" i="1" s="1"/>
  <c r="B3475" i="1"/>
  <c r="E3475" i="1" s="1"/>
  <c r="B3476" i="1"/>
  <c r="E3476" i="1" s="1"/>
  <c r="B3477" i="1"/>
  <c r="E3477" i="1" s="1"/>
  <c r="B3478" i="1"/>
  <c r="E3478" i="1" s="1"/>
  <c r="B3479" i="1"/>
  <c r="E3479" i="1" s="1"/>
  <c r="B3480" i="1"/>
  <c r="E3480" i="1" s="1"/>
  <c r="B3481" i="1"/>
  <c r="E3481" i="1" s="1"/>
  <c r="B3482" i="1"/>
  <c r="E3482" i="1" s="1"/>
  <c r="B3483" i="1"/>
  <c r="E3483" i="1" s="1"/>
  <c r="B3484" i="1"/>
  <c r="E3484" i="1" s="1"/>
  <c r="B3485" i="1"/>
  <c r="E3485" i="1" s="1"/>
  <c r="B3486" i="1"/>
  <c r="E3486" i="1" s="1"/>
  <c r="B3487" i="1"/>
  <c r="E3487" i="1" s="1"/>
  <c r="B3488" i="1"/>
  <c r="E3488" i="1" s="1"/>
  <c r="B3489" i="1"/>
  <c r="E3489" i="1" s="1"/>
  <c r="B3490" i="1"/>
  <c r="E3490" i="1" s="1"/>
  <c r="B3491" i="1"/>
  <c r="E3491" i="1" s="1"/>
  <c r="B3492" i="1"/>
  <c r="E3492" i="1" s="1"/>
  <c r="B3493" i="1"/>
  <c r="E3493" i="1" s="1"/>
  <c r="B3494" i="1"/>
  <c r="E3494" i="1" s="1"/>
  <c r="B3495" i="1"/>
  <c r="E3495" i="1" s="1"/>
  <c r="B3496" i="1"/>
  <c r="E3496" i="1" s="1"/>
  <c r="B3497" i="1"/>
  <c r="E3497" i="1" s="1"/>
  <c r="B3498" i="1"/>
  <c r="E3498" i="1" s="1"/>
  <c r="B3499" i="1"/>
  <c r="E3499" i="1" s="1"/>
  <c r="B3500" i="1"/>
  <c r="E3500" i="1" s="1"/>
  <c r="B3501" i="1"/>
  <c r="E3501" i="1" s="1"/>
  <c r="B3502" i="1"/>
  <c r="E3502" i="1" s="1"/>
  <c r="B3503" i="1"/>
  <c r="E3503" i="1" s="1"/>
  <c r="B3504" i="1"/>
  <c r="E3504" i="1" s="1"/>
  <c r="B3505" i="1"/>
  <c r="E3505" i="1" s="1"/>
  <c r="B3506" i="1"/>
  <c r="E3506" i="1" s="1"/>
  <c r="B3507" i="1"/>
  <c r="E3507" i="1" s="1"/>
  <c r="B3508" i="1"/>
  <c r="E3508" i="1" s="1"/>
  <c r="B3509" i="1"/>
  <c r="E3509" i="1" s="1"/>
  <c r="B3510" i="1"/>
  <c r="E3510" i="1" s="1"/>
  <c r="B3511" i="1"/>
  <c r="E3511" i="1" s="1"/>
  <c r="B3512" i="1"/>
  <c r="E3512" i="1" s="1"/>
  <c r="B3513" i="1"/>
  <c r="E3513" i="1" s="1"/>
  <c r="B3514" i="1"/>
  <c r="E3514" i="1" s="1"/>
  <c r="B3515" i="1"/>
  <c r="E3515" i="1" s="1"/>
  <c r="B3516" i="1"/>
  <c r="E3516" i="1" s="1"/>
  <c r="B3517" i="1"/>
  <c r="E3517" i="1" s="1"/>
  <c r="B3518" i="1"/>
  <c r="E3518" i="1" s="1"/>
  <c r="B3519" i="1"/>
  <c r="E3519" i="1" s="1"/>
  <c r="B3520" i="1"/>
  <c r="E3520" i="1" s="1"/>
  <c r="B3521" i="1"/>
  <c r="E3521" i="1" s="1"/>
  <c r="B3522" i="1"/>
  <c r="E3522" i="1" s="1"/>
  <c r="B3523" i="1"/>
  <c r="E3523" i="1" s="1"/>
  <c r="B3524" i="1"/>
  <c r="E3524" i="1" s="1"/>
  <c r="B3525" i="1"/>
  <c r="E3525" i="1" s="1"/>
  <c r="B3526" i="1"/>
  <c r="E3526" i="1" s="1"/>
  <c r="B3527" i="1"/>
  <c r="E3527" i="1" s="1"/>
  <c r="B3528" i="1"/>
  <c r="E3528" i="1" s="1"/>
  <c r="B3529" i="1"/>
  <c r="E3529" i="1" s="1"/>
  <c r="B3530" i="1"/>
  <c r="E3530" i="1" s="1"/>
  <c r="B3531" i="1"/>
  <c r="E3531" i="1" s="1"/>
  <c r="B3532" i="1"/>
  <c r="E3532" i="1" s="1"/>
  <c r="B3533" i="1"/>
  <c r="E3533" i="1" s="1"/>
  <c r="B3534" i="1"/>
  <c r="E3534" i="1" s="1"/>
  <c r="B3535" i="1"/>
  <c r="E3535" i="1" s="1"/>
  <c r="B3536" i="1"/>
  <c r="E3536" i="1" s="1"/>
  <c r="B3537" i="1"/>
  <c r="E3537" i="1" s="1"/>
  <c r="B3538" i="1"/>
  <c r="E3538" i="1" s="1"/>
  <c r="B3539" i="1"/>
  <c r="E3539" i="1" s="1"/>
  <c r="B3540" i="1"/>
  <c r="E3540" i="1" s="1"/>
  <c r="B3541" i="1"/>
  <c r="E3541" i="1" s="1"/>
  <c r="B3542" i="1"/>
  <c r="E3542" i="1" s="1"/>
  <c r="B3543" i="1"/>
  <c r="E3543" i="1" s="1"/>
  <c r="B3544" i="1"/>
  <c r="E3544" i="1" s="1"/>
  <c r="B3545" i="1"/>
  <c r="E3545" i="1" s="1"/>
  <c r="B3546" i="1"/>
  <c r="E3546" i="1" s="1"/>
  <c r="B3547" i="1"/>
  <c r="E3547" i="1" s="1"/>
  <c r="B3548" i="1"/>
  <c r="E3548" i="1" s="1"/>
  <c r="B3549" i="1"/>
  <c r="E3549" i="1" s="1"/>
  <c r="B3550" i="1"/>
  <c r="E3550" i="1" s="1"/>
  <c r="B3551" i="1"/>
  <c r="E3551" i="1" s="1"/>
  <c r="B3552" i="1"/>
  <c r="E3552" i="1" s="1"/>
  <c r="B3553" i="1"/>
  <c r="E3553" i="1" s="1"/>
  <c r="B3554" i="1"/>
  <c r="E3554" i="1" s="1"/>
  <c r="B3555" i="1"/>
  <c r="E3555" i="1" s="1"/>
  <c r="B3556" i="1"/>
  <c r="E3556" i="1" s="1"/>
  <c r="B3557" i="1"/>
  <c r="E3557" i="1" s="1"/>
  <c r="B3558" i="1"/>
  <c r="E3558" i="1" s="1"/>
  <c r="B3559" i="1"/>
  <c r="E3559" i="1" s="1"/>
  <c r="B3560" i="1"/>
  <c r="E3560" i="1" s="1"/>
  <c r="B3561" i="1"/>
  <c r="E3561" i="1" s="1"/>
  <c r="B3562" i="1"/>
  <c r="E3562" i="1" s="1"/>
  <c r="B3563" i="1"/>
  <c r="E3563" i="1" s="1"/>
  <c r="B3564" i="1"/>
  <c r="E3564" i="1" s="1"/>
  <c r="B3565" i="1"/>
  <c r="E3565" i="1" s="1"/>
  <c r="B3566" i="1"/>
  <c r="E3566" i="1" s="1"/>
  <c r="B3567" i="1"/>
  <c r="E3567" i="1" s="1"/>
  <c r="B3568" i="1"/>
  <c r="E3568" i="1" s="1"/>
  <c r="B3569" i="1"/>
  <c r="E3569" i="1" s="1"/>
  <c r="B3570" i="1"/>
  <c r="E3570" i="1" s="1"/>
  <c r="B3571" i="1"/>
  <c r="E3571" i="1" s="1"/>
  <c r="B3572" i="1"/>
  <c r="E3572" i="1" s="1"/>
  <c r="B3573" i="1"/>
  <c r="E3573" i="1" s="1"/>
  <c r="B3574" i="1"/>
  <c r="E3574" i="1" s="1"/>
  <c r="B3575" i="1"/>
  <c r="E3575" i="1" s="1"/>
  <c r="B3576" i="1"/>
  <c r="E3576" i="1" s="1"/>
  <c r="B3577" i="1"/>
  <c r="E3577" i="1" s="1"/>
  <c r="B3578" i="1"/>
  <c r="E3578" i="1" s="1"/>
  <c r="B3579" i="1"/>
  <c r="E3579" i="1" s="1"/>
  <c r="B3580" i="1"/>
  <c r="E3580" i="1" s="1"/>
  <c r="B3581" i="1"/>
  <c r="E3581" i="1" s="1"/>
  <c r="B3582" i="1"/>
  <c r="E3582" i="1" s="1"/>
  <c r="B3583" i="1"/>
  <c r="E3583" i="1" s="1"/>
  <c r="B3584" i="1"/>
  <c r="E3584" i="1" s="1"/>
  <c r="B3585" i="1"/>
  <c r="E3585" i="1" s="1"/>
  <c r="B3586" i="1"/>
  <c r="E3586" i="1" s="1"/>
  <c r="B3587" i="1"/>
  <c r="E3587" i="1" s="1"/>
  <c r="B3588" i="1"/>
  <c r="E3588" i="1" s="1"/>
  <c r="B3589" i="1"/>
  <c r="E3589" i="1" s="1"/>
  <c r="B3590" i="1"/>
  <c r="E3590" i="1" s="1"/>
  <c r="B3591" i="1"/>
  <c r="E3591" i="1" s="1"/>
  <c r="B3592" i="1"/>
  <c r="E3592" i="1" s="1"/>
  <c r="B3593" i="1"/>
  <c r="E3593" i="1" s="1"/>
  <c r="B3594" i="1"/>
  <c r="E3594" i="1" s="1"/>
  <c r="B3595" i="1"/>
  <c r="E3595" i="1" s="1"/>
  <c r="B3596" i="1"/>
  <c r="E3596" i="1" s="1"/>
  <c r="B3597" i="1"/>
  <c r="E3597" i="1" s="1"/>
  <c r="B3598" i="1"/>
  <c r="E3598" i="1" s="1"/>
  <c r="B3599" i="1"/>
  <c r="E3599" i="1" s="1"/>
  <c r="B3600" i="1"/>
  <c r="E3600" i="1" s="1"/>
  <c r="B3601" i="1"/>
  <c r="E3601" i="1" s="1"/>
  <c r="B3602" i="1"/>
  <c r="E3602" i="1" s="1"/>
  <c r="B3603" i="1"/>
  <c r="E3603" i="1" s="1"/>
  <c r="B3604" i="1"/>
  <c r="E3604" i="1" s="1"/>
  <c r="B3605" i="1"/>
  <c r="E3605" i="1" s="1"/>
  <c r="B3606" i="1"/>
  <c r="E3606" i="1" s="1"/>
  <c r="B3607" i="1"/>
  <c r="E3607" i="1" s="1"/>
  <c r="B3608" i="1"/>
  <c r="E3608" i="1" s="1"/>
  <c r="B3609" i="1"/>
  <c r="E3609" i="1" s="1"/>
  <c r="B3610" i="1"/>
  <c r="E3610" i="1" s="1"/>
  <c r="B3611" i="1"/>
  <c r="E3611" i="1" s="1"/>
  <c r="B3612" i="1"/>
  <c r="E3612" i="1" s="1"/>
  <c r="B3613" i="1"/>
  <c r="E3613" i="1" s="1"/>
  <c r="B3614" i="1"/>
  <c r="E3614" i="1" s="1"/>
  <c r="B3615" i="1"/>
  <c r="E3615" i="1" s="1"/>
  <c r="B3616" i="1"/>
  <c r="E3616" i="1" s="1"/>
  <c r="B3617" i="1"/>
  <c r="E3617" i="1" s="1"/>
  <c r="B3618" i="1"/>
  <c r="E3618" i="1" s="1"/>
  <c r="B3619" i="1"/>
  <c r="E3619" i="1" s="1"/>
  <c r="B3620" i="1"/>
  <c r="E3620" i="1" s="1"/>
  <c r="B3621" i="1"/>
  <c r="E3621" i="1" s="1"/>
  <c r="B3622" i="1"/>
  <c r="E3622" i="1" s="1"/>
  <c r="B3623" i="1"/>
  <c r="E3623" i="1" s="1"/>
  <c r="B3624" i="1"/>
  <c r="E3624" i="1" s="1"/>
  <c r="B3625" i="1"/>
  <c r="E3625" i="1" s="1"/>
  <c r="B3626" i="1"/>
  <c r="E3626" i="1" s="1"/>
  <c r="B3627" i="1"/>
  <c r="E3627" i="1" s="1"/>
  <c r="B3628" i="1"/>
  <c r="E3628" i="1" s="1"/>
  <c r="B3629" i="1"/>
  <c r="E3629" i="1" s="1"/>
  <c r="B3630" i="1"/>
  <c r="E3630" i="1" s="1"/>
  <c r="B3631" i="1"/>
  <c r="E3631" i="1" s="1"/>
  <c r="B3632" i="1"/>
  <c r="E3632" i="1" s="1"/>
  <c r="B3633" i="1"/>
  <c r="E3633" i="1" s="1"/>
  <c r="B3634" i="1"/>
  <c r="E3634" i="1" s="1"/>
  <c r="B3635" i="1"/>
  <c r="E3635" i="1" s="1"/>
  <c r="B3636" i="1"/>
  <c r="E3636" i="1" s="1"/>
  <c r="B3637" i="1"/>
  <c r="E3637" i="1" s="1"/>
  <c r="B3638" i="1"/>
  <c r="E3638" i="1" s="1"/>
  <c r="B3639" i="1"/>
  <c r="E3639" i="1" s="1"/>
  <c r="B3640" i="1"/>
  <c r="E3640" i="1" s="1"/>
  <c r="B3641" i="1"/>
  <c r="E3641" i="1" s="1"/>
  <c r="B3642" i="1"/>
  <c r="E3642" i="1" s="1"/>
  <c r="B3643" i="1"/>
  <c r="E3643" i="1" s="1"/>
  <c r="B3644" i="1"/>
  <c r="E3644" i="1" s="1"/>
  <c r="B3645" i="1"/>
  <c r="E3645" i="1" s="1"/>
  <c r="B3646" i="1"/>
  <c r="E3646" i="1" s="1"/>
  <c r="B3647" i="1"/>
  <c r="E3647" i="1" s="1"/>
  <c r="B3648" i="1"/>
  <c r="E3648" i="1" s="1"/>
  <c r="B3649" i="1"/>
  <c r="E3649" i="1" s="1"/>
  <c r="B3650" i="1"/>
  <c r="E3650" i="1" s="1"/>
  <c r="B3651" i="1"/>
  <c r="E3651" i="1" s="1"/>
  <c r="B3652" i="1"/>
  <c r="E3652" i="1" s="1"/>
  <c r="B3653" i="1"/>
  <c r="E3653" i="1" s="1"/>
  <c r="B3654" i="1"/>
  <c r="E3654" i="1" s="1"/>
  <c r="B3655" i="1"/>
  <c r="E3655" i="1" s="1"/>
  <c r="B3656" i="1"/>
  <c r="E3656" i="1" s="1"/>
  <c r="B3657" i="1"/>
  <c r="E3657" i="1" s="1"/>
  <c r="B3658" i="1"/>
  <c r="E3658" i="1" s="1"/>
  <c r="B3659" i="1"/>
  <c r="E3659" i="1" s="1"/>
  <c r="B3660" i="1"/>
  <c r="E3660" i="1" s="1"/>
  <c r="B3661" i="1"/>
  <c r="E3661" i="1" s="1"/>
  <c r="B3662" i="1"/>
  <c r="E3662" i="1" s="1"/>
  <c r="B3663" i="1"/>
  <c r="E3663" i="1" s="1"/>
  <c r="B3664" i="1"/>
  <c r="E3664" i="1" s="1"/>
  <c r="B3665" i="1"/>
  <c r="E3665" i="1" s="1"/>
  <c r="B3666" i="1"/>
  <c r="E3666" i="1" s="1"/>
  <c r="B3667" i="1"/>
  <c r="E3667" i="1" s="1"/>
  <c r="B3668" i="1"/>
  <c r="E3668" i="1" s="1"/>
  <c r="B3669" i="1"/>
  <c r="E3669" i="1" s="1"/>
  <c r="B3670" i="1"/>
  <c r="E3670" i="1" s="1"/>
  <c r="B3671" i="1"/>
  <c r="E3671" i="1" s="1"/>
  <c r="B3672" i="1"/>
  <c r="E3672" i="1" s="1"/>
  <c r="B3673" i="1"/>
  <c r="E3673" i="1" s="1"/>
  <c r="B3674" i="1"/>
  <c r="E3674" i="1" s="1"/>
  <c r="B3675" i="1"/>
  <c r="E3675" i="1" s="1"/>
  <c r="B3676" i="1"/>
  <c r="E3676" i="1" s="1"/>
  <c r="B3677" i="1"/>
  <c r="E3677" i="1" s="1"/>
  <c r="B3678" i="1"/>
  <c r="E3678" i="1" s="1"/>
  <c r="B3679" i="1"/>
  <c r="E3679" i="1" s="1"/>
  <c r="B3680" i="1"/>
  <c r="E3680" i="1" s="1"/>
  <c r="B3681" i="1"/>
  <c r="E3681" i="1" s="1"/>
  <c r="B3682" i="1"/>
  <c r="E3682" i="1" s="1"/>
  <c r="B3683" i="1"/>
  <c r="E3683" i="1" s="1"/>
  <c r="B3684" i="1"/>
  <c r="E3684" i="1" s="1"/>
  <c r="B3685" i="1"/>
  <c r="E3685" i="1" s="1"/>
  <c r="B3686" i="1"/>
  <c r="E3686" i="1" s="1"/>
  <c r="B3687" i="1"/>
  <c r="E3687" i="1" s="1"/>
  <c r="B3688" i="1"/>
  <c r="E3688" i="1" s="1"/>
  <c r="B3689" i="1"/>
  <c r="E3689" i="1" s="1"/>
  <c r="B3690" i="1"/>
  <c r="E3690" i="1" s="1"/>
  <c r="B3691" i="1"/>
  <c r="E3691" i="1" s="1"/>
  <c r="B3692" i="1"/>
  <c r="E3692" i="1" s="1"/>
  <c r="B3693" i="1"/>
  <c r="E3693" i="1" s="1"/>
  <c r="B3694" i="1"/>
  <c r="E3694" i="1" s="1"/>
  <c r="B3695" i="1"/>
  <c r="E3695" i="1" s="1"/>
  <c r="B3696" i="1"/>
  <c r="E3696" i="1" s="1"/>
  <c r="B3697" i="1"/>
  <c r="E3697" i="1" s="1"/>
  <c r="B3698" i="1"/>
  <c r="E3698" i="1" s="1"/>
  <c r="B3699" i="1"/>
  <c r="E3699" i="1" s="1"/>
  <c r="B3700" i="1"/>
  <c r="E3700" i="1" s="1"/>
  <c r="B3701" i="1"/>
  <c r="E3701" i="1" s="1"/>
  <c r="B3702" i="1"/>
  <c r="E3702" i="1" s="1"/>
  <c r="B3703" i="1"/>
  <c r="E3703" i="1" s="1"/>
  <c r="B3704" i="1"/>
  <c r="E3704" i="1" s="1"/>
  <c r="B3705" i="1"/>
  <c r="E3705" i="1" s="1"/>
  <c r="B3706" i="1"/>
  <c r="E3706" i="1" s="1"/>
  <c r="B3707" i="1"/>
  <c r="E3707" i="1" s="1"/>
  <c r="B3708" i="1"/>
  <c r="E3708" i="1" s="1"/>
  <c r="B3709" i="1"/>
  <c r="E3709" i="1" s="1"/>
  <c r="B3710" i="1"/>
  <c r="E3710" i="1" s="1"/>
  <c r="B3711" i="1"/>
  <c r="E3711" i="1" s="1"/>
  <c r="B3712" i="1"/>
  <c r="E3712" i="1" s="1"/>
  <c r="B3713" i="1"/>
  <c r="E3713" i="1" s="1"/>
  <c r="B3714" i="1"/>
  <c r="E3714" i="1" s="1"/>
  <c r="B3715" i="1"/>
  <c r="E3715" i="1" s="1"/>
  <c r="B3716" i="1"/>
  <c r="E3716" i="1" s="1"/>
  <c r="B3717" i="1"/>
  <c r="E3717" i="1" s="1"/>
  <c r="B3718" i="1"/>
  <c r="E3718" i="1" s="1"/>
  <c r="B3719" i="1"/>
  <c r="E3719" i="1" s="1"/>
  <c r="B3720" i="1"/>
  <c r="E3720" i="1" s="1"/>
  <c r="B3721" i="1"/>
  <c r="E3721" i="1" s="1"/>
  <c r="B3722" i="1"/>
  <c r="E3722" i="1" s="1"/>
  <c r="B3723" i="1"/>
  <c r="E3723" i="1" s="1"/>
  <c r="B3724" i="1"/>
  <c r="E3724" i="1" s="1"/>
  <c r="B3725" i="1"/>
  <c r="E3725" i="1" s="1"/>
  <c r="B3726" i="1"/>
  <c r="E3726" i="1" s="1"/>
  <c r="B3727" i="1"/>
  <c r="E3727" i="1" s="1"/>
  <c r="B3728" i="1"/>
  <c r="E3728" i="1" s="1"/>
  <c r="B3729" i="1"/>
  <c r="E3729" i="1" s="1"/>
  <c r="B3730" i="1"/>
  <c r="E3730" i="1" s="1"/>
  <c r="B3731" i="1"/>
  <c r="E3731" i="1" s="1"/>
  <c r="B3732" i="1"/>
  <c r="E3732" i="1" s="1"/>
  <c r="B3733" i="1"/>
  <c r="E3733" i="1" s="1"/>
  <c r="B3734" i="1"/>
  <c r="E3734" i="1" s="1"/>
  <c r="B3735" i="1"/>
  <c r="E3735" i="1" s="1"/>
  <c r="B3736" i="1"/>
  <c r="E3736" i="1" s="1"/>
  <c r="B3737" i="1"/>
  <c r="E3737" i="1" s="1"/>
  <c r="B3738" i="1"/>
  <c r="E3738" i="1" s="1"/>
  <c r="B3739" i="1"/>
  <c r="E3739" i="1" s="1"/>
  <c r="B3740" i="1"/>
  <c r="E3740" i="1" s="1"/>
  <c r="B3741" i="1"/>
  <c r="E3741" i="1" s="1"/>
  <c r="B3742" i="1"/>
  <c r="E3742" i="1" s="1"/>
  <c r="B3743" i="1"/>
  <c r="E3743" i="1" s="1"/>
  <c r="B3744" i="1"/>
  <c r="E3744" i="1" s="1"/>
  <c r="B3745" i="1"/>
  <c r="E3745" i="1" s="1"/>
  <c r="B3746" i="1"/>
  <c r="E3746" i="1" s="1"/>
  <c r="B3747" i="1"/>
  <c r="E3747" i="1" s="1"/>
  <c r="B3748" i="1"/>
  <c r="E3748" i="1" s="1"/>
  <c r="B3749" i="1"/>
  <c r="E3749" i="1" s="1"/>
  <c r="B3750" i="1"/>
  <c r="E3750" i="1" s="1"/>
  <c r="B3751" i="1"/>
  <c r="E3751" i="1" s="1"/>
  <c r="B3752" i="1"/>
  <c r="E3752" i="1" s="1"/>
  <c r="B3753" i="1"/>
  <c r="E3753" i="1" s="1"/>
  <c r="B3754" i="1"/>
  <c r="E3754" i="1" s="1"/>
  <c r="B3755" i="1"/>
  <c r="E3755" i="1" s="1"/>
  <c r="B3756" i="1"/>
  <c r="E3756" i="1" s="1"/>
  <c r="B3757" i="1"/>
  <c r="E3757" i="1" s="1"/>
  <c r="B3758" i="1"/>
  <c r="E3758" i="1" s="1"/>
  <c r="B3759" i="1"/>
  <c r="E3759" i="1" s="1"/>
  <c r="B3760" i="1"/>
  <c r="E3760" i="1" s="1"/>
  <c r="B3761" i="1"/>
  <c r="E3761" i="1" s="1"/>
  <c r="B3762" i="1"/>
  <c r="E3762" i="1" s="1"/>
  <c r="B3763" i="1"/>
  <c r="E3763" i="1" s="1"/>
  <c r="B3764" i="1"/>
  <c r="E3764" i="1" s="1"/>
  <c r="B3765" i="1"/>
  <c r="E3765" i="1" s="1"/>
  <c r="B3766" i="1"/>
  <c r="E3766" i="1" s="1"/>
  <c r="B3767" i="1"/>
  <c r="E3767" i="1" s="1"/>
  <c r="B3768" i="1"/>
  <c r="E3768" i="1" s="1"/>
  <c r="B3769" i="1"/>
  <c r="E3769" i="1" s="1"/>
  <c r="B3770" i="1"/>
  <c r="E3770" i="1" s="1"/>
  <c r="B3771" i="1"/>
  <c r="E3771" i="1" s="1"/>
  <c r="B3772" i="1"/>
  <c r="E3772" i="1" s="1"/>
  <c r="B3773" i="1"/>
  <c r="E3773" i="1" s="1"/>
  <c r="B3774" i="1"/>
  <c r="E3774" i="1" s="1"/>
  <c r="B3775" i="1"/>
  <c r="E3775" i="1" s="1"/>
  <c r="B3776" i="1"/>
  <c r="E3776" i="1" s="1"/>
  <c r="B3777" i="1"/>
  <c r="E3777" i="1" s="1"/>
  <c r="B3778" i="1"/>
  <c r="E3778" i="1" s="1"/>
  <c r="B3779" i="1"/>
  <c r="E3779" i="1" s="1"/>
  <c r="B3780" i="1"/>
  <c r="E3780" i="1" s="1"/>
  <c r="B3781" i="1"/>
  <c r="E3781" i="1" s="1"/>
  <c r="B3782" i="1"/>
  <c r="E3782" i="1" s="1"/>
  <c r="B3783" i="1"/>
  <c r="E3783" i="1" s="1"/>
  <c r="B3784" i="1"/>
  <c r="E3784" i="1" s="1"/>
  <c r="B3785" i="1"/>
  <c r="E3785" i="1" s="1"/>
  <c r="B3786" i="1"/>
  <c r="E3786" i="1" s="1"/>
  <c r="B3787" i="1"/>
  <c r="E3787" i="1" s="1"/>
  <c r="B3788" i="1"/>
  <c r="E3788" i="1" s="1"/>
  <c r="B3789" i="1"/>
  <c r="E3789" i="1" s="1"/>
  <c r="B3790" i="1"/>
  <c r="E3790" i="1" s="1"/>
  <c r="B3791" i="1"/>
  <c r="E3791" i="1" s="1"/>
  <c r="B3792" i="1"/>
  <c r="E3792" i="1" s="1"/>
  <c r="B3793" i="1"/>
  <c r="E3793" i="1" s="1"/>
  <c r="B3794" i="1"/>
  <c r="E3794" i="1" s="1"/>
  <c r="B3795" i="1"/>
  <c r="E3795" i="1" s="1"/>
  <c r="B3796" i="1"/>
  <c r="E3796" i="1" s="1"/>
  <c r="B3797" i="1"/>
  <c r="E3797" i="1" s="1"/>
  <c r="B3798" i="1"/>
  <c r="E3798" i="1" s="1"/>
  <c r="B3799" i="1"/>
  <c r="E3799" i="1" s="1"/>
  <c r="B3800" i="1"/>
  <c r="E3800" i="1" s="1"/>
  <c r="B3801" i="1"/>
  <c r="E3801" i="1" s="1"/>
  <c r="B3802" i="1"/>
  <c r="E3802" i="1" s="1"/>
  <c r="B3803" i="1"/>
  <c r="E3803" i="1" s="1"/>
  <c r="B3804" i="1"/>
  <c r="E3804" i="1" s="1"/>
  <c r="B3805" i="1"/>
  <c r="E3805" i="1" s="1"/>
  <c r="B3806" i="1"/>
  <c r="E3806" i="1" s="1"/>
  <c r="B3807" i="1"/>
  <c r="E3807" i="1" s="1"/>
  <c r="B3808" i="1"/>
  <c r="E3808" i="1" s="1"/>
  <c r="B3809" i="1"/>
  <c r="E3809" i="1" s="1"/>
  <c r="B3810" i="1"/>
  <c r="E3810" i="1" s="1"/>
  <c r="B3811" i="1"/>
  <c r="E3811" i="1" s="1"/>
  <c r="B3812" i="1"/>
  <c r="E3812" i="1" s="1"/>
  <c r="B3813" i="1"/>
  <c r="E3813" i="1" s="1"/>
  <c r="B3814" i="1"/>
  <c r="E3814" i="1" s="1"/>
  <c r="B3815" i="1"/>
  <c r="E3815" i="1" s="1"/>
  <c r="B3816" i="1"/>
  <c r="E3816" i="1" s="1"/>
  <c r="B3817" i="1"/>
  <c r="E3817" i="1" s="1"/>
  <c r="B3818" i="1"/>
  <c r="E3818" i="1" s="1"/>
  <c r="B3819" i="1"/>
  <c r="E3819" i="1" s="1"/>
  <c r="B3820" i="1"/>
  <c r="E3820" i="1" s="1"/>
  <c r="B3821" i="1"/>
  <c r="E3821" i="1" s="1"/>
  <c r="B3822" i="1"/>
  <c r="E3822" i="1" s="1"/>
  <c r="B3823" i="1"/>
  <c r="E3823" i="1" s="1"/>
  <c r="B3824" i="1"/>
  <c r="E3824" i="1" s="1"/>
  <c r="B3825" i="1"/>
  <c r="E3825" i="1" s="1"/>
  <c r="B3826" i="1"/>
  <c r="E3826" i="1" s="1"/>
  <c r="B3827" i="1"/>
  <c r="E3827" i="1" s="1"/>
  <c r="B3828" i="1"/>
  <c r="E3828" i="1" s="1"/>
  <c r="B3829" i="1"/>
  <c r="E3829" i="1" s="1"/>
  <c r="B3830" i="1"/>
  <c r="E3830" i="1" s="1"/>
  <c r="B3831" i="1"/>
  <c r="E3831" i="1" s="1"/>
  <c r="B3832" i="1"/>
  <c r="E3832" i="1" s="1"/>
  <c r="B3833" i="1"/>
  <c r="E3833" i="1" s="1"/>
  <c r="B3834" i="1"/>
  <c r="E3834" i="1" s="1"/>
  <c r="B3835" i="1"/>
  <c r="E3835" i="1" s="1"/>
  <c r="B3836" i="1"/>
  <c r="E3836" i="1" s="1"/>
  <c r="B3837" i="1"/>
  <c r="E3837" i="1" s="1"/>
  <c r="B3838" i="1"/>
  <c r="E3838" i="1" s="1"/>
  <c r="B3839" i="1"/>
  <c r="E3839" i="1" s="1"/>
  <c r="B3840" i="1"/>
  <c r="E3840" i="1" s="1"/>
  <c r="B3841" i="1"/>
  <c r="E3841" i="1" s="1"/>
  <c r="B3842" i="1"/>
  <c r="E3842" i="1" s="1"/>
  <c r="B3843" i="1"/>
  <c r="E3843" i="1" s="1"/>
  <c r="B3844" i="1"/>
  <c r="E3844" i="1" s="1"/>
  <c r="B3845" i="1"/>
  <c r="E3845" i="1" s="1"/>
  <c r="B3846" i="1"/>
  <c r="E3846" i="1" s="1"/>
  <c r="B3847" i="1"/>
  <c r="E3847" i="1" s="1"/>
  <c r="B3848" i="1"/>
  <c r="E3848" i="1" s="1"/>
  <c r="B3849" i="1"/>
  <c r="E3849" i="1" s="1"/>
  <c r="B3850" i="1"/>
  <c r="E3850" i="1" s="1"/>
  <c r="B3851" i="1"/>
  <c r="E3851" i="1" s="1"/>
  <c r="B3852" i="1"/>
  <c r="E3852" i="1" s="1"/>
  <c r="B3853" i="1"/>
  <c r="E3853" i="1" s="1"/>
  <c r="B3854" i="1"/>
  <c r="E3854" i="1" s="1"/>
  <c r="B3855" i="1"/>
  <c r="E3855" i="1" s="1"/>
  <c r="B3856" i="1"/>
  <c r="E3856" i="1" s="1"/>
  <c r="B3857" i="1"/>
  <c r="E3857" i="1" s="1"/>
  <c r="B3858" i="1"/>
  <c r="E3858" i="1" s="1"/>
  <c r="B3859" i="1"/>
  <c r="E3859" i="1" s="1"/>
  <c r="B3860" i="1"/>
  <c r="E3860" i="1" s="1"/>
  <c r="B3861" i="1"/>
  <c r="E3861" i="1" s="1"/>
  <c r="B3862" i="1"/>
  <c r="E3862" i="1" s="1"/>
  <c r="B3863" i="1"/>
  <c r="E3863" i="1" s="1"/>
  <c r="B3864" i="1"/>
  <c r="E3864" i="1" s="1"/>
  <c r="B3865" i="1"/>
  <c r="E3865" i="1" s="1"/>
  <c r="B3866" i="1"/>
  <c r="E3866" i="1" s="1"/>
  <c r="B3867" i="1"/>
  <c r="E3867" i="1" s="1"/>
  <c r="B3868" i="1"/>
  <c r="E3868" i="1" s="1"/>
  <c r="B3869" i="1"/>
  <c r="E3869" i="1" s="1"/>
  <c r="B3870" i="1"/>
  <c r="E3870" i="1" s="1"/>
  <c r="B3871" i="1"/>
  <c r="E3871" i="1" s="1"/>
  <c r="B3872" i="1"/>
  <c r="E3872" i="1" s="1"/>
  <c r="B3873" i="1"/>
  <c r="E3873" i="1" s="1"/>
  <c r="B3874" i="1"/>
  <c r="E3874" i="1" s="1"/>
  <c r="B3875" i="1"/>
  <c r="E3875" i="1" s="1"/>
  <c r="B3876" i="1"/>
  <c r="E3876" i="1" s="1"/>
  <c r="B3877" i="1"/>
  <c r="E3877" i="1" s="1"/>
  <c r="B3878" i="1"/>
  <c r="E3878" i="1" s="1"/>
  <c r="B3879" i="1"/>
  <c r="E3879" i="1" s="1"/>
  <c r="B3880" i="1"/>
  <c r="E3880" i="1" s="1"/>
  <c r="B3881" i="1"/>
  <c r="E3881" i="1" s="1"/>
  <c r="B3882" i="1"/>
  <c r="E3882" i="1" s="1"/>
  <c r="B3883" i="1"/>
  <c r="E3883" i="1" s="1"/>
  <c r="B3884" i="1"/>
  <c r="E3884" i="1" s="1"/>
  <c r="B3885" i="1"/>
  <c r="E3885" i="1" s="1"/>
  <c r="B3886" i="1"/>
  <c r="E3886" i="1" s="1"/>
  <c r="B3887" i="1"/>
  <c r="E3887" i="1" s="1"/>
  <c r="B3888" i="1"/>
  <c r="E3888" i="1" s="1"/>
  <c r="B3889" i="1"/>
  <c r="E3889" i="1" s="1"/>
  <c r="B3890" i="1"/>
  <c r="E3890" i="1" s="1"/>
  <c r="B3891" i="1"/>
  <c r="E3891" i="1" s="1"/>
  <c r="B3892" i="1"/>
  <c r="E3892" i="1" s="1"/>
  <c r="B3893" i="1"/>
  <c r="E3893" i="1" s="1"/>
  <c r="B3894" i="1"/>
  <c r="E3894" i="1" s="1"/>
  <c r="B3895" i="1"/>
  <c r="E3895" i="1" s="1"/>
  <c r="B3896" i="1"/>
  <c r="E3896" i="1" s="1"/>
  <c r="B3897" i="1"/>
  <c r="E3897" i="1" s="1"/>
  <c r="B3898" i="1"/>
  <c r="E3898" i="1" s="1"/>
  <c r="B3899" i="1"/>
  <c r="E3899" i="1" s="1"/>
  <c r="B3900" i="1"/>
  <c r="E3900" i="1" s="1"/>
  <c r="B3901" i="1"/>
  <c r="E3901" i="1" s="1"/>
  <c r="B3902" i="1"/>
  <c r="E3902" i="1" s="1"/>
  <c r="B3903" i="1"/>
  <c r="E3903" i="1" s="1"/>
  <c r="B3904" i="1"/>
  <c r="E3904" i="1" s="1"/>
  <c r="B3905" i="1"/>
  <c r="E3905" i="1" s="1"/>
  <c r="B3906" i="1"/>
  <c r="E3906" i="1" s="1"/>
  <c r="B3907" i="1"/>
  <c r="E3907" i="1" s="1"/>
  <c r="B3908" i="1"/>
  <c r="E3908" i="1" s="1"/>
  <c r="B3909" i="1"/>
  <c r="E3909" i="1" s="1"/>
  <c r="B3910" i="1"/>
  <c r="E3910" i="1" s="1"/>
  <c r="B3911" i="1"/>
  <c r="E3911" i="1" s="1"/>
  <c r="B3912" i="1"/>
  <c r="E3912" i="1" s="1"/>
  <c r="B3913" i="1"/>
  <c r="E3913" i="1" s="1"/>
  <c r="B3914" i="1"/>
  <c r="E3914" i="1" s="1"/>
  <c r="B3915" i="1"/>
  <c r="E3915" i="1" s="1"/>
  <c r="B3916" i="1"/>
  <c r="E3916" i="1" s="1"/>
  <c r="B3917" i="1"/>
  <c r="E3917" i="1" s="1"/>
  <c r="B3918" i="1"/>
  <c r="E3918" i="1" s="1"/>
  <c r="B3919" i="1"/>
  <c r="E3919" i="1" s="1"/>
  <c r="B3920" i="1"/>
  <c r="E3920" i="1" s="1"/>
  <c r="B3921" i="1"/>
  <c r="E3921" i="1" s="1"/>
  <c r="B3922" i="1"/>
  <c r="E3922" i="1" s="1"/>
  <c r="B3923" i="1"/>
  <c r="E3923" i="1" s="1"/>
  <c r="B3924" i="1"/>
  <c r="E3924" i="1" s="1"/>
  <c r="B3925" i="1"/>
  <c r="E3925" i="1" s="1"/>
  <c r="B3926" i="1"/>
  <c r="E3926" i="1" s="1"/>
  <c r="B3927" i="1"/>
  <c r="E3927" i="1" s="1"/>
  <c r="B3928" i="1"/>
  <c r="E3928" i="1" s="1"/>
  <c r="B3929" i="1"/>
  <c r="E3929" i="1" s="1"/>
  <c r="B3930" i="1"/>
  <c r="E3930" i="1" s="1"/>
  <c r="B3931" i="1"/>
  <c r="E3931" i="1" s="1"/>
  <c r="B3932" i="1"/>
  <c r="E3932" i="1" s="1"/>
  <c r="B3933" i="1"/>
  <c r="E3933" i="1" s="1"/>
  <c r="B3934" i="1"/>
  <c r="E3934" i="1" s="1"/>
  <c r="B3935" i="1"/>
  <c r="E3935" i="1" s="1"/>
  <c r="B3936" i="1"/>
  <c r="E3936" i="1" s="1"/>
  <c r="B3937" i="1"/>
  <c r="E3937" i="1" s="1"/>
  <c r="B3938" i="1"/>
  <c r="E3938" i="1" s="1"/>
  <c r="B3939" i="1"/>
  <c r="E3939" i="1" s="1"/>
  <c r="B3940" i="1"/>
  <c r="E3940" i="1" s="1"/>
  <c r="B3941" i="1"/>
  <c r="E3941" i="1" s="1"/>
  <c r="B3942" i="1"/>
  <c r="E3942" i="1" s="1"/>
  <c r="B3943" i="1"/>
  <c r="E3943" i="1" s="1"/>
  <c r="B3944" i="1"/>
  <c r="E3944" i="1" s="1"/>
  <c r="B3945" i="1"/>
  <c r="E3945" i="1" s="1"/>
  <c r="B3946" i="1"/>
  <c r="E3946" i="1" s="1"/>
  <c r="B3947" i="1"/>
  <c r="E3947" i="1" s="1"/>
  <c r="B3948" i="1"/>
  <c r="E3948" i="1" s="1"/>
  <c r="B3949" i="1"/>
  <c r="E3949" i="1" s="1"/>
  <c r="B3950" i="1"/>
  <c r="E3950" i="1" s="1"/>
  <c r="B3951" i="1"/>
  <c r="E3951" i="1" s="1"/>
  <c r="B3952" i="1"/>
  <c r="E3952" i="1" s="1"/>
  <c r="B3953" i="1"/>
  <c r="E3953" i="1" s="1"/>
  <c r="B3954" i="1"/>
  <c r="E3954" i="1" s="1"/>
  <c r="B3955" i="1"/>
  <c r="E3955" i="1" s="1"/>
  <c r="B3956" i="1"/>
  <c r="E3956" i="1" s="1"/>
  <c r="B3957" i="1"/>
  <c r="E3957" i="1" s="1"/>
  <c r="B3958" i="1"/>
  <c r="E3958" i="1" s="1"/>
  <c r="B3959" i="1"/>
  <c r="E3959" i="1" s="1"/>
  <c r="B3960" i="1"/>
  <c r="E3960" i="1" s="1"/>
  <c r="B3961" i="1"/>
  <c r="E3961" i="1" s="1"/>
  <c r="B3962" i="1"/>
  <c r="E3962" i="1" s="1"/>
  <c r="B3963" i="1"/>
  <c r="E3963" i="1" s="1"/>
  <c r="B3964" i="1"/>
  <c r="E3964" i="1" s="1"/>
  <c r="B3965" i="1"/>
  <c r="E3965" i="1" s="1"/>
  <c r="B3966" i="1"/>
  <c r="E3966" i="1" s="1"/>
  <c r="B3967" i="1"/>
  <c r="E3967" i="1" s="1"/>
  <c r="B3968" i="1"/>
  <c r="E3968" i="1" s="1"/>
  <c r="B3969" i="1"/>
  <c r="E3969" i="1" s="1"/>
  <c r="B3970" i="1"/>
  <c r="E3970" i="1" s="1"/>
  <c r="B3971" i="1"/>
  <c r="E3971" i="1" s="1"/>
  <c r="B3972" i="1"/>
  <c r="E3972" i="1" s="1"/>
  <c r="B3973" i="1"/>
  <c r="E3973" i="1" s="1"/>
  <c r="B3974" i="1"/>
  <c r="E3974" i="1" s="1"/>
  <c r="B3975" i="1"/>
  <c r="E3975" i="1" s="1"/>
  <c r="B3976" i="1"/>
  <c r="E3976" i="1" s="1"/>
  <c r="B3977" i="1"/>
  <c r="E3977" i="1" s="1"/>
  <c r="B3978" i="1"/>
  <c r="E3978" i="1" s="1"/>
  <c r="B3979" i="1"/>
  <c r="E3979" i="1" s="1"/>
  <c r="B3980" i="1"/>
  <c r="E3980" i="1" s="1"/>
  <c r="B3981" i="1"/>
  <c r="E3981" i="1" s="1"/>
  <c r="B3982" i="1"/>
  <c r="E3982" i="1" s="1"/>
  <c r="B3983" i="1"/>
  <c r="E3983" i="1" s="1"/>
  <c r="B3984" i="1"/>
  <c r="E3984" i="1" s="1"/>
  <c r="B3985" i="1"/>
  <c r="E3985" i="1" s="1"/>
  <c r="B3986" i="1"/>
  <c r="E3986" i="1" s="1"/>
  <c r="B3987" i="1"/>
  <c r="E3987" i="1" s="1"/>
  <c r="B3988" i="1"/>
  <c r="E3988" i="1" s="1"/>
  <c r="B3989" i="1"/>
  <c r="E3989" i="1" s="1"/>
  <c r="B3990" i="1"/>
  <c r="E3990" i="1" s="1"/>
  <c r="B3991" i="1"/>
  <c r="E3991" i="1" s="1"/>
  <c r="B3992" i="1"/>
  <c r="E3992" i="1" s="1"/>
  <c r="B3993" i="1"/>
  <c r="E3993" i="1" s="1"/>
  <c r="B3994" i="1"/>
  <c r="E3994" i="1" s="1"/>
  <c r="B3995" i="1"/>
  <c r="E3995" i="1" s="1"/>
  <c r="B3996" i="1"/>
  <c r="E3996" i="1" s="1"/>
  <c r="B3997" i="1"/>
  <c r="E3997" i="1" s="1"/>
  <c r="B3998" i="1"/>
  <c r="E3998" i="1" s="1"/>
  <c r="B3999" i="1"/>
  <c r="E3999" i="1" s="1"/>
  <c r="B4000" i="1"/>
  <c r="E4000" i="1" s="1"/>
  <c r="B4001" i="1"/>
  <c r="E4001" i="1" s="1"/>
  <c r="B4002" i="1"/>
  <c r="E4002" i="1" s="1"/>
  <c r="B4003" i="1"/>
  <c r="E4003" i="1" s="1"/>
  <c r="B4004" i="1"/>
  <c r="E4004" i="1" s="1"/>
  <c r="B4005" i="1"/>
  <c r="E4005" i="1" s="1"/>
  <c r="B4006" i="1"/>
  <c r="E4006" i="1" s="1"/>
  <c r="B4007" i="1"/>
  <c r="E4007" i="1" s="1"/>
  <c r="B4008" i="1"/>
  <c r="E4008" i="1" s="1"/>
  <c r="B4009" i="1"/>
  <c r="E4009" i="1" s="1"/>
  <c r="B4010" i="1"/>
  <c r="E4010" i="1" s="1"/>
  <c r="B4011" i="1"/>
  <c r="E4011" i="1" s="1"/>
  <c r="B4012" i="1"/>
  <c r="E4012" i="1" s="1"/>
  <c r="B4013" i="1"/>
  <c r="E4013" i="1" s="1"/>
  <c r="B4014" i="1"/>
  <c r="E4014" i="1" s="1"/>
  <c r="B4015" i="1"/>
  <c r="E4015" i="1" s="1"/>
  <c r="B4016" i="1"/>
  <c r="E4016" i="1" s="1"/>
  <c r="B4017" i="1"/>
  <c r="E4017" i="1" s="1"/>
  <c r="B4018" i="1"/>
  <c r="E4018" i="1" s="1"/>
  <c r="B4019" i="1"/>
  <c r="E4019" i="1" s="1"/>
  <c r="B4020" i="1"/>
  <c r="E4020" i="1" s="1"/>
  <c r="B4021" i="1"/>
  <c r="E4021" i="1" s="1"/>
  <c r="B4022" i="1"/>
  <c r="E4022" i="1" s="1"/>
  <c r="B4023" i="1"/>
  <c r="E4023" i="1" s="1"/>
  <c r="B4024" i="1"/>
  <c r="E4024" i="1" s="1"/>
  <c r="B4025" i="1"/>
  <c r="E4025" i="1" s="1"/>
  <c r="B4026" i="1"/>
  <c r="E4026" i="1" s="1"/>
  <c r="B4027" i="1"/>
  <c r="E4027" i="1" s="1"/>
  <c r="B4028" i="1"/>
  <c r="E4028" i="1" s="1"/>
  <c r="B4029" i="1"/>
  <c r="E4029" i="1" s="1"/>
  <c r="B4030" i="1"/>
  <c r="E4030" i="1" s="1"/>
  <c r="B4031" i="1"/>
  <c r="E4031" i="1" s="1"/>
  <c r="B4032" i="1"/>
  <c r="E4032" i="1" s="1"/>
  <c r="B4033" i="1"/>
  <c r="E4033" i="1" s="1"/>
  <c r="B4034" i="1"/>
  <c r="E4034" i="1" s="1"/>
  <c r="B4035" i="1"/>
  <c r="E4035" i="1" s="1"/>
  <c r="B4036" i="1"/>
  <c r="E4036" i="1" s="1"/>
  <c r="B4037" i="1"/>
  <c r="E4037" i="1" s="1"/>
  <c r="B4038" i="1"/>
  <c r="E4038" i="1" s="1"/>
  <c r="B4039" i="1"/>
  <c r="E4039" i="1" s="1"/>
  <c r="B4040" i="1"/>
  <c r="E4040" i="1" s="1"/>
  <c r="B4041" i="1"/>
  <c r="E4041" i="1" s="1"/>
  <c r="B4042" i="1"/>
  <c r="E4042" i="1" s="1"/>
  <c r="B4043" i="1"/>
  <c r="E4043" i="1" s="1"/>
  <c r="B4044" i="1"/>
  <c r="E4044" i="1" s="1"/>
  <c r="B4045" i="1"/>
  <c r="E4045" i="1" s="1"/>
  <c r="B4046" i="1"/>
  <c r="E4046" i="1" s="1"/>
  <c r="B4047" i="1"/>
  <c r="E4047" i="1" s="1"/>
  <c r="B4048" i="1"/>
  <c r="E4048" i="1" s="1"/>
  <c r="B4049" i="1"/>
  <c r="E4049" i="1" s="1"/>
  <c r="B4050" i="1"/>
  <c r="E4050" i="1" s="1"/>
  <c r="B4051" i="1"/>
  <c r="E4051" i="1" s="1"/>
  <c r="B4052" i="1"/>
  <c r="E4052" i="1" s="1"/>
  <c r="B4053" i="1"/>
  <c r="E4053" i="1" s="1"/>
  <c r="B4054" i="1"/>
  <c r="E4054" i="1" s="1"/>
  <c r="B4055" i="1"/>
  <c r="E4055" i="1" s="1"/>
  <c r="B4056" i="1"/>
  <c r="E4056" i="1" s="1"/>
  <c r="B4057" i="1"/>
  <c r="E4057" i="1" s="1"/>
  <c r="B4058" i="1"/>
  <c r="E4058" i="1" s="1"/>
  <c r="B4059" i="1"/>
  <c r="E4059" i="1" s="1"/>
  <c r="B4060" i="1"/>
  <c r="E4060" i="1" s="1"/>
  <c r="B4061" i="1"/>
  <c r="E4061" i="1" s="1"/>
  <c r="B4062" i="1"/>
  <c r="E4062" i="1" s="1"/>
  <c r="B4063" i="1"/>
  <c r="E4063" i="1" s="1"/>
  <c r="B4064" i="1"/>
  <c r="E4064" i="1" s="1"/>
  <c r="B4065" i="1"/>
  <c r="E4065" i="1" s="1"/>
  <c r="B4066" i="1"/>
  <c r="E4066" i="1" s="1"/>
  <c r="B4067" i="1"/>
  <c r="E4067" i="1" s="1"/>
  <c r="B4068" i="1"/>
  <c r="E4068" i="1" s="1"/>
  <c r="B4069" i="1"/>
  <c r="E4069" i="1" s="1"/>
  <c r="B4070" i="1"/>
  <c r="E4070" i="1" s="1"/>
  <c r="B4071" i="1"/>
  <c r="E4071" i="1" s="1"/>
  <c r="B4072" i="1"/>
  <c r="E4072" i="1" s="1"/>
  <c r="B4073" i="1"/>
  <c r="E4073" i="1" s="1"/>
  <c r="B4074" i="1"/>
  <c r="E4074" i="1" s="1"/>
  <c r="B4075" i="1"/>
  <c r="E4075" i="1" s="1"/>
  <c r="B4076" i="1"/>
  <c r="E4076" i="1" s="1"/>
  <c r="B4077" i="1"/>
  <c r="E4077" i="1" s="1"/>
  <c r="B4078" i="1"/>
  <c r="E4078" i="1" s="1"/>
  <c r="B4079" i="1"/>
  <c r="E4079" i="1" s="1"/>
  <c r="B4080" i="1"/>
  <c r="E4080" i="1" s="1"/>
  <c r="B4081" i="1"/>
  <c r="E4081" i="1" s="1"/>
  <c r="B4082" i="1"/>
  <c r="E4082" i="1" s="1"/>
  <c r="B4083" i="1"/>
  <c r="E4083" i="1" s="1"/>
  <c r="B4084" i="1"/>
  <c r="E4084" i="1" s="1"/>
  <c r="B4085" i="1"/>
  <c r="E4085" i="1" s="1"/>
  <c r="B4086" i="1"/>
  <c r="E4086" i="1" s="1"/>
  <c r="B4087" i="1"/>
  <c r="E4087" i="1" s="1"/>
  <c r="B4088" i="1"/>
  <c r="E4088" i="1" s="1"/>
  <c r="B4089" i="1"/>
  <c r="E4089" i="1" s="1"/>
  <c r="B4090" i="1"/>
  <c r="E4090" i="1" s="1"/>
  <c r="B4091" i="1"/>
  <c r="E4091" i="1" s="1"/>
  <c r="B4092" i="1"/>
  <c r="E4092" i="1" s="1"/>
  <c r="B4093" i="1"/>
  <c r="E4093" i="1" s="1"/>
  <c r="B4094" i="1"/>
  <c r="E4094" i="1" s="1"/>
  <c r="B4095" i="1"/>
  <c r="E4095" i="1" s="1"/>
  <c r="B4096" i="1"/>
  <c r="E4096" i="1" s="1"/>
  <c r="B4097" i="1"/>
  <c r="E4097" i="1" s="1"/>
  <c r="B4098" i="1"/>
  <c r="E4098" i="1" s="1"/>
  <c r="B4099" i="1"/>
  <c r="E4099" i="1" s="1"/>
  <c r="B4100" i="1"/>
  <c r="E4100" i="1" s="1"/>
  <c r="B4101" i="1"/>
  <c r="E4101" i="1" s="1"/>
  <c r="B4102" i="1"/>
  <c r="E4102" i="1" s="1"/>
  <c r="B4103" i="1"/>
  <c r="E4103" i="1" s="1"/>
  <c r="B4104" i="1"/>
  <c r="E4104" i="1" s="1"/>
  <c r="B4105" i="1"/>
  <c r="E4105" i="1" s="1"/>
  <c r="B4106" i="1"/>
  <c r="E4106" i="1" s="1"/>
  <c r="B4107" i="1"/>
  <c r="E4107" i="1" s="1"/>
  <c r="B4108" i="1"/>
  <c r="E4108" i="1" s="1"/>
  <c r="B4109" i="1"/>
  <c r="E4109" i="1" s="1"/>
  <c r="B4110" i="1"/>
  <c r="E4110" i="1" s="1"/>
  <c r="B4111" i="1"/>
  <c r="E4111" i="1" s="1"/>
  <c r="B4112" i="1"/>
  <c r="E4112" i="1" s="1"/>
  <c r="B4113" i="1"/>
  <c r="E4113" i="1" s="1"/>
  <c r="B4114" i="1"/>
  <c r="E4114" i="1" s="1"/>
  <c r="B4115" i="1"/>
  <c r="E4115" i="1" s="1"/>
  <c r="B4116" i="1"/>
  <c r="E4116" i="1" s="1"/>
  <c r="B4117" i="1"/>
  <c r="E4117" i="1" s="1"/>
  <c r="B4118" i="1"/>
  <c r="E4118" i="1" s="1"/>
  <c r="B4119" i="1"/>
  <c r="E4119" i="1" s="1"/>
  <c r="B4120" i="1"/>
  <c r="E4120" i="1" s="1"/>
  <c r="B4121" i="1"/>
  <c r="E4121" i="1" s="1"/>
  <c r="B4122" i="1"/>
  <c r="E4122" i="1" s="1"/>
  <c r="B4123" i="1"/>
  <c r="E4123" i="1" s="1"/>
  <c r="B4124" i="1"/>
  <c r="E4124" i="1" s="1"/>
  <c r="B4125" i="1"/>
  <c r="E4125" i="1" s="1"/>
  <c r="B4126" i="1"/>
  <c r="E4126" i="1" s="1"/>
  <c r="B4127" i="1"/>
  <c r="E4127" i="1" s="1"/>
  <c r="B4128" i="1"/>
  <c r="E4128" i="1" s="1"/>
  <c r="B4129" i="1"/>
  <c r="E4129" i="1" s="1"/>
  <c r="B4130" i="1"/>
  <c r="E4130" i="1" s="1"/>
  <c r="B4131" i="1"/>
  <c r="E4131" i="1" s="1"/>
  <c r="B4132" i="1"/>
  <c r="E4132" i="1" s="1"/>
  <c r="B4133" i="1"/>
  <c r="E4133" i="1" s="1"/>
  <c r="B4134" i="1"/>
  <c r="E4134" i="1" s="1"/>
  <c r="B4135" i="1"/>
  <c r="E4135" i="1" s="1"/>
  <c r="B4136" i="1"/>
  <c r="E4136" i="1" s="1"/>
  <c r="B4137" i="1"/>
  <c r="E4137" i="1" s="1"/>
  <c r="B4138" i="1"/>
  <c r="E4138" i="1" s="1"/>
  <c r="B4139" i="1"/>
  <c r="E4139" i="1" s="1"/>
  <c r="B4140" i="1"/>
  <c r="E4140" i="1" s="1"/>
  <c r="B4141" i="1"/>
  <c r="E4141" i="1" s="1"/>
  <c r="B4142" i="1"/>
  <c r="E4142" i="1" s="1"/>
  <c r="B4143" i="1"/>
  <c r="E4143" i="1" s="1"/>
  <c r="B4144" i="1"/>
  <c r="E4144" i="1" s="1"/>
  <c r="B4145" i="1"/>
  <c r="E4145" i="1" s="1"/>
  <c r="B4146" i="1"/>
  <c r="E4146" i="1" s="1"/>
  <c r="B4147" i="1"/>
  <c r="E4147" i="1" s="1"/>
  <c r="B4148" i="1"/>
  <c r="E4148" i="1" s="1"/>
  <c r="B4149" i="1"/>
  <c r="E4149" i="1" s="1"/>
  <c r="B4150" i="1"/>
  <c r="E4150" i="1" s="1"/>
  <c r="B4151" i="1"/>
  <c r="E4151" i="1" s="1"/>
  <c r="B4152" i="1"/>
  <c r="E4152" i="1" s="1"/>
  <c r="B4153" i="1"/>
  <c r="E4153" i="1" s="1"/>
  <c r="B4154" i="1"/>
  <c r="E4154" i="1" s="1"/>
  <c r="B4155" i="1"/>
  <c r="E4155" i="1" s="1"/>
  <c r="B4156" i="1"/>
  <c r="E4156" i="1" s="1"/>
  <c r="B4157" i="1"/>
  <c r="E4157" i="1" s="1"/>
  <c r="B4158" i="1"/>
  <c r="E4158" i="1" s="1"/>
  <c r="B4159" i="1"/>
  <c r="E4159" i="1" s="1"/>
  <c r="B4160" i="1"/>
  <c r="E4160" i="1" s="1"/>
  <c r="B4161" i="1"/>
  <c r="E4161" i="1" s="1"/>
  <c r="B4162" i="1"/>
  <c r="E4162" i="1" s="1"/>
  <c r="B4163" i="1"/>
  <c r="E4163" i="1" s="1"/>
  <c r="B4164" i="1"/>
  <c r="E4164" i="1" s="1"/>
  <c r="B4165" i="1"/>
  <c r="E4165" i="1" s="1"/>
  <c r="B4166" i="1"/>
  <c r="E4166" i="1" s="1"/>
  <c r="B4167" i="1"/>
  <c r="E4167" i="1" s="1"/>
  <c r="B4168" i="1"/>
  <c r="E4168" i="1" s="1"/>
  <c r="B4169" i="1"/>
  <c r="E4169" i="1" s="1"/>
  <c r="B4170" i="1"/>
  <c r="E4170" i="1" s="1"/>
  <c r="B4171" i="1"/>
  <c r="E4171" i="1" s="1"/>
  <c r="B4172" i="1"/>
  <c r="E4172" i="1" s="1"/>
  <c r="B4173" i="1"/>
  <c r="E4173" i="1" s="1"/>
  <c r="B4174" i="1"/>
  <c r="E4174" i="1" s="1"/>
  <c r="B4175" i="1"/>
  <c r="E4175" i="1" s="1"/>
  <c r="B4176" i="1"/>
  <c r="E4176" i="1" s="1"/>
  <c r="B4177" i="1"/>
  <c r="E4177" i="1" s="1"/>
  <c r="B4178" i="1"/>
  <c r="E4178" i="1" s="1"/>
  <c r="B4179" i="1"/>
  <c r="E4179" i="1" s="1"/>
  <c r="B4180" i="1"/>
  <c r="E4180" i="1" s="1"/>
  <c r="B4181" i="1"/>
  <c r="E4181" i="1" s="1"/>
  <c r="B4182" i="1"/>
  <c r="E4182" i="1" s="1"/>
  <c r="B4183" i="1"/>
  <c r="E4183" i="1" s="1"/>
  <c r="B4184" i="1"/>
  <c r="E4184" i="1" s="1"/>
  <c r="B4185" i="1"/>
  <c r="E4185" i="1" s="1"/>
  <c r="B4186" i="1"/>
  <c r="E4186" i="1" s="1"/>
  <c r="B4187" i="1"/>
  <c r="E4187" i="1" s="1"/>
  <c r="B4188" i="1"/>
  <c r="E4188" i="1" s="1"/>
  <c r="B4189" i="1"/>
  <c r="E4189" i="1" s="1"/>
  <c r="B4190" i="1"/>
  <c r="E4190" i="1" s="1"/>
  <c r="B4191" i="1"/>
  <c r="E4191" i="1" s="1"/>
  <c r="B4192" i="1"/>
  <c r="E4192" i="1" s="1"/>
  <c r="B4193" i="1"/>
  <c r="E4193" i="1" s="1"/>
  <c r="B4194" i="1"/>
  <c r="E4194" i="1" s="1"/>
  <c r="B4195" i="1"/>
  <c r="E4195" i="1" s="1"/>
  <c r="B4196" i="1"/>
  <c r="E4196" i="1" s="1"/>
  <c r="B4197" i="1"/>
  <c r="E4197" i="1" s="1"/>
  <c r="B4198" i="1"/>
  <c r="E4198" i="1" s="1"/>
  <c r="B4199" i="1"/>
  <c r="E4199" i="1" s="1"/>
  <c r="B4200" i="1"/>
  <c r="E4200" i="1" s="1"/>
  <c r="B4201" i="1"/>
  <c r="E4201" i="1" s="1"/>
  <c r="B4202" i="1"/>
  <c r="E4202" i="1" s="1"/>
  <c r="B4203" i="1"/>
  <c r="E4203" i="1" s="1"/>
  <c r="B4204" i="1"/>
  <c r="E4204" i="1" s="1"/>
  <c r="B4205" i="1"/>
  <c r="E4205" i="1" s="1"/>
  <c r="B4206" i="1"/>
  <c r="E4206" i="1" s="1"/>
  <c r="B4207" i="1"/>
  <c r="E4207" i="1" s="1"/>
  <c r="B4208" i="1"/>
  <c r="E4208" i="1" s="1"/>
  <c r="B4209" i="1"/>
  <c r="E4209" i="1" s="1"/>
  <c r="B4210" i="1"/>
  <c r="E4210" i="1" s="1"/>
  <c r="B4211" i="1"/>
  <c r="E4211" i="1" s="1"/>
  <c r="B4212" i="1"/>
  <c r="E4212" i="1" s="1"/>
  <c r="B4213" i="1"/>
  <c r="E4213" i="1" s="1"/>
  <c r="B4214" i="1"/>
  <c r="E4214" i="1" s="1"/>
  <c r="B4215" i="1"/>
  <c r="E4215" i="1" s="1"/>
  <c r="B4216" i="1"/>
  <c r="E4216" i="1" s="1"/>
  <c r="B4217" i="1"/>
  <c r="E4217" i="1" s="1"/>
  <c r="B4218" i="1"/>
  <c r="E4218" i="1" s="1"/>
  <c r="B4219" i="1"/>
  <c r="E4219" i="1" s="1"/>
  <c r="B4220" i="1"/>
  <c r="E4220" i="1" s="1"/>
  <c r="B4221" i="1"/>
  <c r="E4221" i="1" s="1"/>
  <c r="B4222" i="1"/>
  <c r="E4222" i="1" s="1"/>
  <c r="B4223" i="1"/>
  <c r="E4223" i="1" s="1"/>
  <c r="B4224" i="1"/>
  <c r="E4224" i="1" s="1"/>
  <c r="B4225" i="1"/>
  <c r="E4225" i="1" s="1"/>
  <c r="B4226" i="1"/>
  <c r="E4226" i="1" s="1"/>
  <c r="B4227" i="1"/>
  <c r="E4227" i="1" s="1"/>
  <c r="B4228" i="1"/>
  <c r="E4228" i="1" s="1"/>
  <c r="B4229" i="1"/>
  <c r="E4229" i="1" s="1"/>
  <c r="B4230" i="1"/>
  <c r="E4230" i="1" s="1"/>
  <c r="B4231" i="1"/>
  <c r="E4231" i="1" s="1"/>
  <c r="B4232" i="1"/>
  <c r="E4232" i="1" s="1"/>
  <c r="B4233" i="1"/>
  <c r="E4233" i="1" s="1"/>
  <c r="B4234" i="1"/>
  <c r="E4234" i="1" s="1"/>
  <c r="B4235" i="1"/>
  <c r="E4235" i="1" s="1"/>
  <c r="B4236" i="1"/>
  <c r="E4236" i="1" s="1"/>
  <c r="B4237" i="1"/>
  <c r="E4237" i="1" s="1"/>
  <c r="B4238" i="1"/>
  <c r="E4238" i="1" s="1"/>
  <c r="B4239" i="1"/>
  <c r="E4239" i="1" s="1"/>
  <c r="B4240" i="1"/>
  <c r="E4240" i="1" s="1"/>
  <c r="B4241" i="1"/>
  <c r="E4241" i="1" s="1"/>
  <c r="B4242" i="1"/>
  <c r="E4242" i="1" s="1"/>
  <c r="B4243" i="1"/>
  <c r="E4243" i="1" s="1"/>
  <c r="B4244" i="1"/>
  <c r="E4244" i="1" s="1"/>
  <c r="B4245" i="1"/>
  <c r="E4245" i="1" s="1"/>
  <c r="B4246" i="1"/>
  <c r="E4246" i="1" s="1"/>
  <c r="B4247" i="1"/>
  <c r="E4247" i="1" s="1"/>
  <c r="B4248" i="1"/>
  <c r="E4248" i="1" s="1"/>
  <c r="B4249" i="1"/>
  <c r="E4249" i="1" s="1"/>
  <c r="B4250" i="1"/>
  <c r="E4250" i="1" s="1"/>
  <c r="B4251" i="1"/>
  <c r="E4251" i="1" s="1"/>
  <c r="B4252" i="1"/>
  <c r="E4252" i="1" s="1"/>
  <c r="B4253" i="1"/>
  <c r="E4253" i="1" s="1"/>
  <c r="B4254" i="1"/>
  <c r="E4254" i="1" s="1"/>
  <c r="B4255" i="1"/>
  <c r="E4255" i="1" s="1"/>
  <c r="B4256" i="1"/>
  <c r="E4256" i="1" s="1"/>
  <c r="B4257" i="1"/>
  <c r="E4257" i="1" s="1"/>
  <c r="B4258" i="1"/>
  <c r="E4258" i="1" s="1"/>
  <c r="B4259" i="1"/>
  <c r="E4259" i="1" s="1"/>
  <c r="B4260" i="1"/>
  <c r="E4260" i="1" s="1"/>
  <c r="B4261" i="1"/>
  <c r="E4261" i="1" s="1"/>
  <c r="B4262" i="1"/>
  <c r="E4262" i="1" s="1"/>
  <c r="B4263" i="1"/>
  <c r="E4263" i="1" s="1"/>
  <c r="B4264" i="1"/>
  <c r="E4264" i="1" s="1"/>
  <c r="B4265" i="1"/>
  <c r="E4265" i="1" s="1"/>
  <c r="B4266" i="1"/>
  <c r="E4266" i="1" s="1"/>
  <c r="B4267" i="1"/>
  <c r="E4267" i="1" s="1"/>
  <c r="B4268" i="1"/>
  <c r="E4268" i="1" s="1"/>
  <c r="B4269" i="1"/>
  <c r="E4269" i="1" s="1"/>
  <c r="B4270" i="1"/>
  <c r="E4270" i="1" s="1"/>
  <c r="B4271" i="1"/>
  <c r="E4271" i="1" s="1"/>
  <c r="B4272" i="1"/>
  <c r="E4272" i="1" s="1"/>
  <c r="B4273" i="1"/>
  <c r="E4273" i="1" s="1"/>
  <c r="B4274" i="1"/>
  <c r="E4274" i="1" s="1"/>
  <c r="B4275" i="1"/>
  <c r="E4275" i="1" s="1"/>
  <c r="B4276" i="1"/>
  <c r="E4276" i="1" s="1"/>
  <c r="B4277" i="1"/>
  <c r="E4277" i="1" s="1"/>
  <c r="B4278" i="1"/>
  <c r="E4278" i="1" s="1"/>
  <c r="B4279" i="1"/>
  <c r="E4279" i="1" s="1"/>
  <c r="B4280" i="1"/>
  <c r="E4280" i="1" s="1"/>
  <c r="B4281" i="1"/>
  <c r="E4281" i="1" s="1"/>
  <c r="B4282" i="1"/>
  <c r="E4282" i="1" s="1"/>
  <c r="B4283" i="1"/>
  <c r="E4283" i="1" s="1"/>
  <c r="B4284" i="1"/>
  <c r="E4284" i="1" s="1"/>
  <c r="B4285" i="1"/>
  <c r="E4285" i="1" s="1"/>
  <c r="B4286" i="1"/>
  <c r="E4286" i="1" s="1"/>
  <c r="B4287" i="1"/>
  <c r="E4287" i="1" s="1"/>
  <c r="B4288" i="1"/>
  <c r="E4288" i="1" s="1"/>
  <c r="B4289" i="1"/>
  <c r="E4289" i="1" s="1"/>
  <c r="B4290" i="1"/>
  <c r="E4290" i="1" s="1"/>
  <c r="B4291" i="1"/>
  <c r="E4291" i="1" s="1"/>
  <c r="B4292" i="1"/>
  <c r="E4292" i="1" s="1"/>
  <c r="B4293" i="1"/>
  <c r="E4293" i="1" s="1"/>
  <c r="B4294" i="1"/>
  <c r="E4294" i="1" s="1"/>
  <c r="B4295" i="1"/>
  <c r="E4295" i="1" s="1"/>
  <c r="B4296" i="1"/>
  <c r="E4296" i="1" s="1"/>
  <c r="B4297" i="1"/>
  <c r="E4297" i="1" s="1"/>
  <c r="B4298" i="1"/>
  <c r="E4298" i="1" s="1"/>
  <c r="B4299" i="1"/>
  <c r="E4299" i="1" s="1"/>
  <c r="B4300" i="1"/>
  <c r="E4300" i="1" s="1"/>
  <c r="B4301" i="1"/>
  <c r="E4301" i="1" s="1"/>
  <c r="B4302" i="1"/>
  <c r="E4302" i="1" s="1"/>
  <c r="B4303" i="1"/>
  <c r="E4303" i="1" s="1"/>
  <c r="B4304" i="1"/>
  <c r="E4304" i="1" s="1"/>
  <c r="B4305" i="1"/>
  <c r="E4305" i="1" s="1"/>
  <c r="B4306" i="1"/>
  <c r="E4306" i="1" s="1"/>
  <c r="B4307" i="1"/>
  <c r="E4307" i="1" s="1"/>
  <c r="B4308" i="1"/>
  <c r="E4308" i="1" s="1"/>
  <c r="B4309" i="1"/>
  <c r="E4309" i="1" s="1"/>
  <c r="B4310" i="1"/>
  <c r="E4310" i="1" s="1"/>
  <c r="B4311" i="1"/>
  <c r="E4311" i="1" s="1"/>
  <c r="B4312" i="1"/>
  <c r="E4312" i="1" s="1"/>
  <c r="B4313" i="1"/>
  <c r="E4313" i="1" s="1"/>
  <c r="B4314" i="1"/>
  <c r="E4314" i="1" s="1"/>
  <c r="B4315" i="1"/>
  <c r="E4315" i="1" s="1"/>
  <c r="B4316" i="1"/>
  <c r="E4316" i="1" s="1"/>
  <c r="B4317" i="1"/>
  <c r="E4317" i="1" s="1"/>
  <c r="B4318" i="1"/>
  <c r="E4318" i="1" s="1"/>
  <c r="B4319" i="1"/>
  <c r="E4319" i="1" s="1"/>
  <c r="B4320" i="1"/>
  <c r="E4320" i="1" s="1"/>
  <c r="B4321" i="1"/>
  <c r="E4321" i="1" s="1"/>
  <c r="B4322" i="1"/>
  <c r="E4322" i="1" s="1"/>
  <c r="B4323" i="1"/>
  <c r="E4323" i="1" s="1"/>
  <c r="B4324" i="1"/>
  <c r="E4324" i="1" s="1"/>
  <c r="B4325" i="1"/>
  <c r="E4325" i="1" s="1"/>
  <c r="B4326" i="1"/>
  <c r="E4326" i="1" s="1"/>
  <c r="B4327" i="1"/>
  <c r="E4327" i="1" s="1"/>
  <c r="B4328" i="1"/>
  <c r="E4328" i="1" s="1"/>
  <c r="B4329" i="1"/>
  <c r="E4329" i="1" s="1"/>
  <c r="B4330" i="1"/>
  <c r="E4330" i="1" s="1"/>
  <c r="B4331" i="1"/>
  <c r="E4331" i="1" s="1"/>
  <c r="B4332" i="1"/>
  <c r="E4332" i="1" s="1"/>
  <c r="B4333" i="1"/>
  <c r="E4333" i="1" s="1"/>
  <c r="B4334" i="1"/>
  <c r="E4334" i="1" s="1"/>
  <c r="B4335" i="1"/>
  <c r="E4335" i="1" s="1"/>
  <c r="B4336" i="1"/>
  <c r="E4336" i="1" s="1"/>
  <c r="B4337" i="1"/>
  <c r="E4337" i="1" s="1"/>
  <c r="B4338" i="1"/>
  <c r="E4338" i="1" s="1"/>
  <c r="B4339" i="1"/>
  <c r="E4339" i="1" s="1"/>
  <c r="B4340" i="1"/>
  <c r="E4340" i="1" s="1"/>
  <c r="B4341" i="1"/>
  <c r="E4341" i="1" s="1"/>
  <c r="B4342" i="1"/>
  <c r="E4342" i="1" s="1"/>
  <c r="B4343" i="1"/>
  <c r="E4343" i="1" s="1"/>
  <c r="B4344" i="1"/>
  <c r="E4344" i="1" s="1"/>
  <c r="B4345" i="1"/>
  <c r="E4345" i="1" s="1"/>
  <c r="B4346" i="1"/>
  <c r="E4346" i="1" s="1"/>
  <c r="B4347" i="1"/>
  <c r="E4347" i="1" s="1"/>
  <c r="B4348" i="1"/>
  <c r="E4348" i="1" s="1"/>
  <c r="B4349" i="1"/>
  <c r="E4349" i="1" s="1"/>
  <c r="B4350" i="1"/>
  <c r="E4350" i="1" s="1"/>
  <c r="B4351" i="1"/>
  <c r="E4351" i="1" s="1"/>
  <c r="B4352" i="1"/>
  <c r="E4352" i="1" s="1"/>
  <c r="B4353" i="1"/>
  <c r="E4353" i="1" s="1"/>
  <c r="B4354" i="1"/>
  <c r="E4354" i="1" s="1"/>
  <c r="B4355" i="1"/>
  <c r="E4355" i="1" s="1"/>
  <c r="B4356" i="1"/>
  <c r="E4356" i="1" s="1"/>
  <c r="B4357" i="1"/>
  <c r="E4357" i="1" s="1"/>
  <c r="B4358" i="1"/>
  <c r="E4358" i="1" s="1"/>
  <c r="B4359" i="1"/>
  <c r="E4359" i="1" s="1"/>
  <c r="B4360" i="1"/>
  <c r="E4360" i="1" s="1"/>
  <c r="B4361" i="1"/>
  <c r="E4361" i="1" s="1"/>
  <c r="B4362" i="1"/>
  <c r="E4362" i="1" s="1"/>
  <c r="B4363" i="1"/>
  <c r="E4363" i="1" s="1"/>
  <c r="B4364" i="1"/>
  <c r="E4364" i="1" s="1"/>
  <c r="B4365" i="1"/>
  <c r="E4365" i="1" s="1"/>
  <c r="B4366" i="1"/>
  <c r="E4366" i="1" s="1"/>
  <c r="B4367" i="1"/>
  <c r="E4367" i="1" s="1"/>
  <c r="B4368" i="1"/>
  <c r="E4368" i="1" s="1"/>
  <c r="B4369" i="1"/>
  <c r="E4369" i="1" s="1"/>
  <c r="B4370" i="1"/>
  <c r="E4370" i="1" s="1"/>
  <c r="B4371" i="1"/>
  <c r="E4371" i="1" s="1"/>
  <c r="B4372" i="1"/>
  <c r="E4372" i="1" s="1"/>
  <c r="B4373" i="1"/>
  <c r="E4373" i="1" s="1"/>
  <c r="B4374" i="1"/>
  <c r="E4374" i="1" s="1"/>
  <c r="B4375" i="1"/>
  <c r="E4375" i="1" s="1"/>
  <c r="B4376" i="1"/>
  <c r="E4376" i="1" s="1"/>
  <c r="B4377" i="1"/>
  <c r="E4377" i="1" s="1"/>
  <c r="B4378" i="1"/>
  <c r="E4378" i="1" s="1"/>
  <c r="B4379" i="1"/>
  <c r="E4379" i="1" s="1"/>
  <c r="B4380" i="1"/>
  <c r="E4380" i="1" s="1"/>
  <c r="B4381" i="1"/>
  <c r="E4381" i="1" s="1"/>
  <c r="B4382" i="1"/>
  <c r="E4382" i="1" s="1"/>
  <c r="B4383" i="1"/>
  <c r="E4383" i="1" s="1"/>
  <c r="B4384" i="1"/>
  <c r="E4384" i="1" s="1"/>
  <c r="B4385" i="1"/>
  <c r="E4385" i="1" s="1"/>
  <c r="B4386" i="1"/>
  <c r="E4386" i="1" s="1"/>
  <c r="B4387" i="1"/>
  <c r="E4387" i="1" s="1"/>
  <c r="B4388" i="1"/>
  <c r="E4388" i="1" s="1"/>
  <c r="B4389" i="1"/>
  <c r="E4389" i="1" s="1"/>
  <c r="B4390" i="1"/>
  <c r="E4390" i="1" s="1"/>
  <c r="B4391" i="1"/>
  <c r="E4391" i="1" s="1"/>
  <c r="B4392" i="1"/>
  <c r="E4392" i="1" s="1"/>
  <c r="B4393" i="1"/>
  <c r="E4393" i="1" s="1"/>
  <c r="B4394" i="1"/>
  <c r="E4394" i="1" s="1"/>
  <c r="B4395" i="1"/>
  <c r="E4395" i="1" s="1"/>
  <c r="B4396" i="1"/>
  <c r="E4396" i="1" s="1"/>
  <c r="B4397" i="1"/>
  <c r="E4397" i="1" s="1"/>
  <c r="B4398" i="1"/>
  <c r="E4398" i="1" s="1"/>
  <c r="B4399" i="1"/>
  <c r="E4399" i="1" s="1"/>
  <c r="B4400" i="1"/>
  <c r="E4400" i="1" s="1"/>
  <c r="B4401" i="1"/>
  <c r="E4401" i="1" s="1"/>
  <c r="B4402" i="1"/>
  <c r="E4402" i="1" s="1"/>
  <c r="B4403" i="1"/>
  <c r="E4403" i="1" s="1"/>
  <c r="B4404" i="1"/>
  <c r="E4404" i="1" s="1"/>
  <c r="B4405" i="1"/>
  <c r="E4405" i="1" s="1"/>
  <c r="B4406" i="1"/>
  <c r="E4406" i="1" s="1"/>
  <c r="B4407" i="1"/>
  <c r="E4407" i="1" s="1"/>
  <c r="B4408" i="1"/>
  <c r="E4408" i="1" s="1"/>
  <c r="B4409" i="1"/>
  <c r="E4409" i="1" s="1"/>
  <c r="B4410" i="1"/>
  <c r="E4410" i="1" s="1"/>
  <c r="B4411" i="1"/>
  <c r="E4411" i="1" s="1"/>
  <c r="B4412" i="1"/>
  <c r="E4412" i="1" s="1"/>
  <c r="B4413" i="1"/>
  <c r="E4413" i="1" s="1"/>
  <c r="B4414" i="1"/>
  <c r="E4414" i="1" s="1"/>
  <c r="B4415" i="1"/>
  <c r="E4415" i="1" s="1"/>
  <c r="B4416" i="1"/>
  <c r="E4416" i="1" s="1"/>
  <c r="B4417" i="1"/>
  <c r="E4417" i="1" s="1"/>
  <c r="B4418" i="1"/>
  <c r="E4418" i="1" s="1"/>
  <c r="B4419" i="1"/>
  <c r="E4419" i="1" s="1"/>
  <c r="B4420" i="1"/>
  <c r="E4420" i="1" s="1"/>
  <c r="B4421" i="1"/>
  <c r="E4421" i="1" s="1"/>
  <c r="B4422" i="1"/>
  <c r="E4422" i="1" s="1"/>
  <c r="B4423" i="1"/>
  <c r="E4423" i="1" s="1"/>
  <c r="B4424" i="1"/>
  <c r="E4424" i="1" s="1"/>
  <c r="B4425" i="1"/>
  <c r="E4425" i="1" s="1"/>
  <c r="B4426" i="1"/>
  <c r="E4426" i="1" s="1"/>
  <c r="B4427" i="1"/>
  <c r="E4427" i="1" s="1"/>
  <c r="B4428" i="1"/>
  <c r="E4428" i="1" s="1"/>
  <c r="B4429" i="1"/>
  <c r="E4429" i="1" s="1"/>
  <c r="B4430" i="1"/>
  <c r="E4430" i="1" s="1"/>
  <c r="B4431" i="1"/>
  <c r="E4431" i="1" s="1"/>
  <c r="B4432" i="1"/>
  <c r="E4432" i="1" s="1"/>
  <c r="B4433" i="1"/>
  <c r="E4433" i="1" s="1"/>
  <c r="B4434" i="1"/>
  <c r="E4434" i="1" s="1"/>
  <c r="B4435" i="1"/>
  <c r="E4435" i="1" s="1"/>
  <c r="B4436" i="1"/>
  <c r="E4436" i="1" s="1"/>
  <c r="B4437" i="1"/>
  <c r="E4437" i="1" s="1"/>
  <c r="B4438" i="1"/>
  <c r="E4438" i="1" s="1"/>
  <c r="B4439" i="1"/>
  <c r="E4439" i="1" s="1"/>
  <c r="B4440" i="1"/>
  <c r="E4440" i="1" s="1"/>
  <c r="B4441" i="1"/>
  <c r="E4441" i="1" s="1"/>
  <c r="B4442" i="1"/>
  <c r="E4442" i="1" s="1"/>
  <c r="B4443" i="1"/>
  <c r="E4443" i="1" s="1"/>
  <c r="B4444" i="1"/>
  <c r="E4444" i="1" s="1"/>
  <c r="B4445" i="1"/>
  <c r="E4445" i="1" s="1"/>
  <c r="B4446" i="1"/>
  <c r="E4446" i="1" s="1"/>
  <c r="B4447" i="1"/>
  <c r="E4447" i="1" s="1"/>
  <c r="B4448" i="1"/>
  <c r="E4448" i="1" s="1"/>
  <c r="B4449" i="1"/>
  <c r="E4449" i="1" s="1"/>
  <c r="B4450" i="1"/>
  <c r="E4450" i="1" s="1"/>
  <c r="B4451" i="1"/>
  <c r="E4451" i="1" s="1"/>
  <c r="B4452" i="1"/>
  <c r="E4452" i="1" s="1"/>
  <c r="B4453" i="1"/>
  <c r="E4453" i="1" s="1"/>
  <c r="B4454" i="1"/>
  <c r="E4454" i="1" s="1"/>
  <c r="B4455" i="1"/>
  <c r="E4455" i="1" s="1"/>
  <c r="B4456" i="1"/>
  <c r="E4456" i="1" s="1"/>
  <c r="B4457" i="1"/>
  <c r="E4457" i="1" s="1"/>
  <c r="B4458" i="1"/>
  <c r="E4458" i="1" s="1"/>
  <c r="B4459" i="1"/>
  <c r="E4459" i="1" s="1"/>
  <c r="B4460" i="1"/>
  <c r="E4460" i="1" s="1"/>
  <c r="B4461" i="1"/>
  <c r="E4461" i="1" s="1"/>
  <c r="B4462" i="1"/>
  <c r="E4462" i="1" s="1"/>
  <c r="B4463" i="1"/>
  <c r="E4463" i="1" s="1"/>
  <c r="B4464" i="1"/>
  <c r="E4464" i="1" s="1"/>
  <c r="B4465" i="1"/>
  <c r="E4465" i="1" s="1"/>
  <c r="B4466" i="1"/>
  <c r="E4466" i="1" s="1"/>
  <c r="B4467" i="1"/>
  <c r="E4467" i="1" s="1"/>
  <c r="B4468" i="1"/>
  <c r="E4468" i="1" s="1"/>
  <c r="B4469" i="1"/>
  <c r="E4469" i="1" s="1"/>
  <c r="B4470" i="1"/>
  <c r="E4470" i="1" s="1"/>
  <c r="B4471" i="1"/>
  <c r="E4471" i="1" s="1"/>
  <c r="B4472" i="1"/>
  <c r="E4472" i="1" s="1"/>
  <c r="B4473" i="1"/>
  <c r="E4473" i="1" s="1"/>
  <c r="B4474" i="1"/>
  <c r="E4474" i="1" s="1"/>
  <c r="B4475" i="1"/>
  <c r="E4475" i="1" s="1"/>
  <c r="B4476" i="1"/>
  <c r="E4476" i="1" s="1"/>
  <c r="B4477" i="1"/>
  <c r="E4477" i="1" s="1"/>
  <c r="B4478" i="1"/>
  <c r="E4478" i="1" s="1"/>
  <c r="B4479" i="1"/>
  <c r="E4479" i="1" s="1"/>
  <c r="B4480" i="1"/>
  <c r="E4480" i="1" s="1"/>
  <c r="B4481" i="1"/>
  <c r="E4481" i="1" s="1"/>
  <c r="B4482" i="1"/>
  <c r="E4482" i="1" s="1"/>
  <c r="B4483" i="1"/>
  <c r="E4483" i="1" s="1"/>
  <c r="B4484" i="1"/>
  <c r="E4484" i="1" s="1"/>
  <c r="B4485" i="1"/>
  <c r="E4485" i="1" s="1"/>
  <c r="B4486" i="1"/>
  <c r="E4486" i="1" s="1"/>
  <c r="B4487" i="1"/>
  <c r="E4487" i="1" s="1"/>
  <c r="B4488" i="1"/>
  <c r="E4488" i="1" s="1"/>
  <c r="B4489" i="1"/>
  <c r="E4489" i="1" s="1"/>
  <c r="B4490" i="1"/>
  <c r="E4490" i="1" s="1"/>
  <c r="B4491" i="1"/>
  <c r="E4491" i="1" s="1"/>
  <c r="B4492" i="1"/>
  <c r="E4492" i="1" s="1"/>
  <c r="B4493" i="1"/>
  <c r="E4493" i="1" s="1"/>
  <c r="B4494" i="1"/>
  <c r="E4494" i="1" s="1"/>
  <c r="B4495" i="1"/>
  <c r="E4495" i="1" s="1"/>
  <c r="B4496" i="1"/>
  <c r="E4496" i="1" s="1"/>
  <c r="B4497" i="1"/>
  <c r="E4497" i="1" s="1"/>
  <c r="B4498" i="1"/>
  <c r="E4498" i="1" s="1"/>
  <c r="B4499" i="1"/>
  <c r="E4499" i="1" s="1"/>
  <c r="B4500" i="1"/>
  <c r="E4500" i="1" s="1"/>
  <c r="B4501" i="1"/>
  <c r="E4501" i="1" s="1"/>
  <c r="B4502" i="1"/>
  <c r="E4502" i="1" s="1"/>
  <c r="B4503" i="1"/>
  <c r="E4503" i="1" s="1"/>
  <c r="B4504" i="1"/>
  <c r="E4504" i="1" s="1"/>
  <c r="B4505" i="1"/>
  <c r="E4505" i="1" s="1"/>
  <c r="B4506" i="1"/>
  <c r="E4506" i="1" s="1"/>
  <c r="B4507" i="1"/>
  <c r="E4507" i="1" s="1"/>
  <c r="B4508" i="1"/>
  <c r="E4508" i="1" s="1"/>
  <c r="B4509" i="1"/>
  <c r="E4509" i="1" s="1"/>
  <c r="B4510" i="1"/>
  <c r="E4510" i="1" s="1"/>
  <c r="B4511" i="1"/>
  <c r="E4511" i="1" s="1"/>
  <c r="B4512" i="1"/>
  <c r="E4512" i="1" s="1"/>
  <c r="B4513" i="1"/>
  <c r="E4513" i="1" s="1"/>
  <c r="B4514" i="1"/>
  <c r="E4514" i="1" s="1"/>
  <c r="B4515" i="1"/>
  <c r="E4515" i="1" s="1"/>
  <c r="B4516" i="1"/>
  <c r="E4516" i="1" s="1"/>
  <c r="B4517" i="1"/>
  <c r="E4517" i="1" s="1"/>
  <c r="B4518" i="1"/>
  <c r="E4518" i="1" s="1"/>
  <c r="B4519" i="1"/>
  <c r="E4519" i="1" s="1"/>
  <c r="B4520" i="1"/>
  <c r="E4520" i="1" s="1"/>
  <c r="B4521" i="1"/>
  <c r="E4521" i="1" s="1"/>
  <c r="B4522" i="1"/>
  <c r="E4522" i="1" s="1"/>
  <c r="B4523" i="1"/>
  <c r="E4523" i="1" s="1"/>
  <c r="B4524" i="1"/>
  <c r="E4524" i="1" s="1"/>
  <c r="B4525" i="1"/>
  <c r="E4525" i="1" s="1"/>
  <c r="B4526" i="1"/>
  <c r="E4526" i="1" s="1"/>
  <c r="B4527" i="1"/>
  <c r="E4527" i="1" s="1"/>
  <c r="B4528" i="1"/>
  <c r="E4528" i="1" s="1"/>
  <c r="B4529" i="1"/>
  <c r="E4529" i="1" s="1"/>
  <c r="B4530" i="1"/>
  <c r="E4530" i="1" s="1"/>
  <c r="B4531" i="1"/>
  <c r="E4531" i="1" s="1"/>
  <c r="B4532" i="1"/>
  <c r="E4532" i="1" s="1"/>
  <c r="B4533" i="1"/>
  <c r="E4533" i="1" s="1"/>
  <c r="B4534" i="1"/>
  <c r="E4534" i="1" s="1"/>
  <c r="B4535" i="1"/>
  <c r="E4535" i="1" s="1"/>
  <c r="B4536" i="1"/>
  <c r="E4536" i="1" s="1"/>
  <c r="B4537" i="1"/>
  <c r="E4537" i="1" s="1"/>
  <c r="B4538" i="1"/>
  <c r="E4538" i="1" s="1"/>
  <c r="B4539" i="1"/>
  <c r="E4539" i="1" s="1"/>
  <c r="B4540" i="1"/>
  <c r="E4540" i="1" s="1"/>
  <c r="B4541" i="1"/>
  <c r="E4541" i="1" s="1"/>
  <c r="B4542" i="1"/>
  <c r="E4542" i="1" s="1"/>
  <c r="B4543" i="1"/>
  <c r="E4543" i="1" s="1"/>
  <c r="B4544" i="1"/>
  <c r="E4544" i="1" s="1"/>
  <c r="B4545" i="1"/>
  <c r="E4545" i="1" s="1"/>
  <c r="B4546" i="1"/>
  <c r="E4546" i="1" s="1"/>
  <c r="B4547" i="1"/>
  <c r="E4547" i="1" s="1"/>
  <c r="B4548" i="1"/>
  <c r="E4548" i="1" s="1"/>
  <c r="B4549" i="1"/>
  <c r="E4549" i="1" s="1"/>
  <c r="B4550" i="1"/>
  <c r="E4550" i="1" s="1"/>
  <c r="B4551" i="1"/>
  <c r="E4551" i="1" s="1"/>
  <c r="B4552" i="1"/>
  <c r="E4552" i="1" s="1"/>
  <c r="B4553" i="1"/>
  <c r="E4553" i="1" s="1"/>
  <c r="B4554" i="1"/>
  <c r="E4554" i="1" s="1"/>
  <c r="B4555" i="1"/>
  <c r="E4555" i="1" s="1"/>
  <c r="B4556" i="1"/>
  <c r="E4556" i="1" s="1"/>
  <c r="B4557" i="1"/>
  <c r="E4557" i="1" s="1"/>
  <c r="B4558" i="1"/>
  <c r="E4558" i="1" s="1"/>
  <c r="B4559" i="1"/>
  <c r="E4559" i="1" s="1"/>
  <c r="B4560" i="1"/>
  <c r="E4560" i="1" s="1"/>
  <c r="B4561" i="1"/>
  <c r="E4561" i="1" s="1"/>
  <c r="B4562" i="1"/>
  <c r="E4562" i="1" s="1"/>
  <c r="B4563" i="1"/>
  <c r="E4563" i="1" s="1"/>
  <c r="B4564" i="1"/>
  <c r="E4564" i="1" s="1"/>
  <c r="B4565" i="1"/>
  <c r="E4565" i="1" s="1"/>
  <c r="B4566" i="1"/>
  <c r="E4566" i="1" s="1"/>
  <c r="B4567" i="1"/>
  <c r="E4567" i="1" s="1"/>
  <c r="B4568" i="1"/>
  <c r="E4568" i="1" s="1"/>
  <c r="B4569" i="1"/>
  <c r="E4569" i="1" s="1"/>
  <c r="B4570" i="1"/>
  <c r="E4570" i="1" s="1"/>
  <c r="B4571" i="1"/>
  <c r="E4571" i="1" s="1"/>
  <c r="B4572" i="1"/>
  <c r="E4572" i="1" s="1"/>
  <c r="B4573" i="1"/>
  <c r="E4573" i="1" s="1"/>
  <c r="B4574" i="1"/>
  <c r="E4574" i="1" s="1"/>
  <c r="B4575" i="1"/>
  <c r="E4575" i="1" s="1"/>
  <c r="B4576" i="1"/>
  <c r="E4576" i="1" s="1"/>
  <c r="B4577" i="1"/>
  <c r="E4577" i="1" s="1"/>
  <c r="B4578" i="1"/>
  <c r="E4578" i="1" s="1"/>
  <c r="B4579" i="1"/>
  <c r="E4579" i="1" s="1"/>
  <c r="B4580" i="1"/>
  <c r="E4580" i="1" s="1"/>
  <c r="B4581" i="1"/>
  <c r="E4581" i="1" s="1"/>
  <c r="B4582" i="1"/>
  <c r="E4582" i="1" s="1"/>
  <c r="B4583" i="1"/>
  <c r="E4583" i="1" s="1"/>
  <c r="B4584" i="1"/>
  <c r="E4584" i="1" s="1"/>
  <c r="B4585" i="1"/>
  <c r="E4585" i="1" s="1"/>
  <c r="B4586" i="1"/>
  <c r="E4586" i="1" s="1"/>
  <c r="B4587" i="1"/>
  <c r="E4587" i="1" s="1"/>
  <c r="B4588" i="1"/>
  <c r="E4588" i="1" s="1"/>
  <c r="B4589" i="1"/>
  <c r="E4589" i="1" s="1"/>
  <c r="B4590" i="1"/>
  <c r="E4590" i="1" s="1"/>
  <c r="B4591" i="1"/>
  <c r="E4591" i="1" s="1"/>
  <c r="B4592" i="1"/>
  <c r="E4592" i="1" s="1"/>
  <c r="B4593" i="1"/>
  <c r="E4593" i="1" s="1"/>
  <c r="B4594" i="1"/>
  <c r="E4594" i="1" s="1"/>
  <c r="B4595" i="1"/>
  <c r="E4595" i="1" s="1"/>
  <c r="B4596" i="1"/>
  <c r="E4596" i="1" s="1"/>
  <c r="B4597" i="1"/>
  <c r="E4597" i="1" s="1"/>
  <c r="B4598" i="1"/>
  <c r="E4598" i="1" s="1"/>
  <c r="B4599" i="1"/>
  <c r="E4599" i="1" s="1"/>
  <c r="B4600" i="1"/>
  <c r="E4600" i="1" s="1"/>
  <c r="B4601" i="1"/>
  <c r="E4601" i="1" s="1"/>
  <c r="B4602" i="1"/>
  <c r="E4602" i="1" s="1"/>
  <c r="B4603" i="1"/>
  <c r="E4603" i="1" s="1"/>
  <c r="B4604" i="1"/>
  <c r="E4604" i="1" s="1"/>
  <c r="B4605" i="1"/>
  <c r="E4605" i="1" s="1"/>
  <c r="B4606" i="1"/>
  <c r="E4606" i="1" s="1"/>
  <c r="B4607" i="1"/>
  <c r="E4607" i="1" s="1"/>
  <c r="B4608" i="1"/>
  <c r="E4608" i="1" s="1"/>
  <c r="B4609" i="1"/>
  <c r="E4609" i="1" s="1"/>
  <c r="B4610" i="1"/>
  <c r="E4610" i="1" s="1"/>
  <c r="B4611" i="1"/>
  <c r="E4611" i="1" s="1"/>
  <c r="B4612" i="1"/>
  <c r="E4612" i="1" s="1"/>
  <c r="B4613" i="1"/>
  <c r="E4613" i="1" s="1"/>
  <c r="B4614" i="1"/>
  <c r="E4614" i="1" s="1"/>
  <c r="B4615" i="1"/>
  <c r="E4615" i="1" s="1"/>
  <c r="B4616" i="1"/>
  <c r="E4616" i="1" s="1"/>
  <c r="B4617" i="1"/>
  <c r="E4617" i="1" s="1"/>
  <c r="B4618" i="1"/>
  <c r="E4618" i="1" s="1"/>
  <c r="B4619" i="1"/>
  <c r="E4619" i="1" s="1"/>
  <c r="B4620" i="1"/>
  <c r="E4620" i="1" s="1"/>
  <c r="B4621" i="1"/>
  <c r="E4621" i="1" s="1"/>
  <c r="B4622" i="1"/>
  <c r="E4622" i="1" s="1"/>
  <c r="B4623" i="1"/>
  <c r="E4623" i="1" s="1"/>
  <c r="B4624" i="1"/>
  <c r="E4624" i="1" s="1"/>
  <c r="B4625" i="1"/>
  <c r="E4625" i="1" s="1"/>
  <c r="B4626" i="1"/>
  <c r="E4626" i="1" s="1"/>
  <c r="B4627" i="1"/>
  <c r="E4627" i="1" s="1"/>
  <c r="B4628" i="1"/>
  <c r="E4628" i="1" s="1"/>
  <c r="B4629" i="1"/>
  <c r="E4629" i="1" s="1"/>
  <c r="B4630" i="1"/>
  <c r="E4630" i="1" s="1"/>
  <c r="B4631" i="1"/>
  <c r="E4631" i="1" s="1"/>
  <c r="B4632" i="1"/>
  <c r="E4632" i="1" s="1"/>
  <c r="B4633" i="1"/>
  <c r="E4633" i="1" s="1"/>
  <c r="B4634" i="1"/>
  <c r="E4634" i="1" s="1"/>
  <c r="B4635" i="1"/>
  <c r="E4635" i="1" s="1"/>
  <c r="B4636" i="1"/>
  <c r="E4636" i="1" s="1"/>
  <c r="B4637" i="1"/>
  <c r="E4637" i="1" s="1"/>
  <c r="B4638" i="1"/>
  <c r="E4638" i="1" s="1"/>
  <c r="B4639" i="1"/>
  <c r="E4639" i="1" s="1"/>
  <c r="B4640" i="1"/>
  <c r="E4640" i="1" s="1"/>
  <c r="B4641" i="1"/>
  <c r="E4641" i="1" s="1"/>
  <c r="B4642" i="1"/>
  <c r="E4642" i="1" s="1"/>
  <c r="B4643" i="1"/>
  <c r="E4643" i="1" s="1"/>
  <c r="B4644" i="1"/>
  <c r="E4644" i="1" s="1"/>
  <c r="B4645" i="1"/>
  <c r="E4645" i="1" s="1"/>
  <c r="B4646" i="1"/>
  <c r="E4646" i="1" s="1"/>
  <c r="B4647" i="1"/>
  <c r="E4647" i="1" s="1"/>
  <c r="B4648" i="1"/>
  <c r="E4648" i="1" s="1"/>
  <c r="B4649" i="1"/>
  <c r="E4649" i="1" s="1"/>
  <c r="B4650" i="1"/>
  <c r="E4650" i="1" s="1"/>
  <c r="B4651" i="1"/>
  <c r="E4651" i="1" s="1"/>
  <c r="B4652" i="1"/>
  <c r="E4652" i="1" s="1"/>
  <c r="B4653" i="1"/>
  <c r="E4653" i="1" s="1"/>
  <c r="B4654" i="1"/>
  <c r="E4654" i="1" s="1"/>
  <c r="B4655" i="1"/>
  <c r="E4655" i="1" s="1"/>
  <c r="B4656" i="1"/>
  <c r="E4656" i="1" s="1"/>
  <c r="B4657" i="1"/>
  <c r="E4657" i="1" s="1"/>
  <c r="B4658" i="1"/>
  <c r="E4658" i="1" s="1"/>
  <c r="B4659" i="1"/>
  <c r="E4659" i="1" s="1"/>
  <c r="B4660" i="1"/>
  <c r="E4660" i="1" s="1"/>
  <c r="B4661" i="1"/>
  <c r="E4661" i="1" s="1"/>
  <c r="B4662" i="1"/>
  <c r="E4662" i="1" s="1"/>
  <c r="B4663" i="1"/>
  <c r="E4663" i="1" s="1"/>
  <c r="B4664" i="1"/>
  <c r="E4664" i="1" s="1"/>
  <c r="B4665" i="1"/>
  <c r="E4665" i="1" s="1"/>
  <c r="B4666" i="1"/>
  <c r="E4666" i="1" s="1"/>
  <c r="B4667" i="1"/>
  <c r="E4667" i="1" s="1"/>
  <c r="B4668" i="1"/>
  <c r="E4668" i="1" s="1"/>
  <c r="B4669" i="1"/>
  <c r="E4669" i="1" s="1"/>
  <c r="B4670" i="1"/>
  <c r="E4670" i="1" s="1"/>
  <c r="B4671" i="1"/>
  <c r="E4671" i="1" s="1"/>
  <c r="B4672" i="1"/>
  <c r="E4672" i="1" s="1"/>
  <c r="B4673" i="1"/>
  <c r="E4673" i="1" s="1"/>
  <c r="B4674" i="1"/>
  <c r="E4674" i="1" s="1"/>
  <c r="B4675" i="1"/>
  <c r="E4675" i="1" s="1"/>
  <c r="B4676" i="1"/>
  <c r="E4676" i="1" s="1"/>
  <c r="B4677" i="1"/>
  <c r="E4677" i="1" s="1"/>
  <c r="B4678" i="1"/>
  <c r="E4678" i="1" s="1"/>
  <c r="B4679" i="1"/>
  <c r="E4679" i="1" s="1"/>
  <c r="B4680" i="1"/>
  <c r="E4680" i="1" s="1"/>
  <c r="B4681" i="1"/>
  <c r="E4681" i="1" s="1"/>
  <c r="B4682" i="1"/>
  <c r="E4682" i="1" s="1"/>
  <c r="B4683" i="1"/>
  <c r="E4683" i="1" s="1"/>
  <c r="B4684" i="1"/>
  <c r="E4684" i="1" s="1"/>
  <c r="B4685" i="1"/>
  <c r="E4685" i="1" s="1"/>
  <c r="B4686" i="1"/>
  <c r="E4686" i="1" s="1"/>
  <c r="B4687" i="1"/>
  <c r="E4687" i="1" s="1"/>
  <c r="B4688" i="1"/>
  <c r="E4688" i="1" s="1"/>
  <c r="B4689" i="1"/>
  <c r="E4689" i="1" s="1"/>
  <c r="B4690" i="1"/>
  <c r="E4690" i="1" s="1"/>
  <c r="B4691" i="1"/>
  <c r="E4691" i="1" s="1"/>
  <c r="B4692" i="1"/>
  <c r="E4692" i="1" s="1"/>
  <c r="B4693" i="1"/>
  <c r="E4693" i="1" s="1"/>
  <c r="B4694" i="1"/>
  <c r="E4694" i="1" s="1"/>
  <c r="B4695" i="1"/>
  <c r="E4695" i="1" s="1"/>
  <c r="B4696" i="1"/>
  <c r="E4696" i="1" s="1"/>
  <c r="B4697" i="1"/>
  <c r="E4697" i="1" s="1"/>
  <c r="B4698" i="1"/>
  <c r="E4698" i="1" s="1"/>
  <c r="B4699" i="1"/>
  <c r="E4699" i="1" s="1"/>
  <c r="B4700" i="1"/>
  <c r="E4700" i="1" s="1"/>
  <c r="B4701" i="1"/>
  <c r="E4701" i="1" s="1"/>
  <c r="B4702" i="1"/>
  <c r="E4702" i="1" s="1"/>
  <c r="B4703" i="1"/>
  <c r="E4703" i="1" s="1"/>
  <c r="B4704" i="1"/>
  <c r="E4704" i="1" s="1"/>
  <c r="B4705" i="1"/>
  <c r="E4705" i="1" s="1"/>
  <c r="B4706" i="1"/>
  <c r="E4706" i="1" s="1"/>
  <c r="B4707" i="1"/>
  <c r="E4707" i="1" s="1"/>
  <c r="B4708" i="1"/>
  <c r="E4708" i="1" s="1"/>
  <c r="B4709" i="1"/>
  <c r="E4709" i="1" s="1"/>
  <c r="B4710" i="1"/>
  <c r="E4710" i="1" s="1"/>
  <c r="B4711" i="1"/>
  <c r="E4711" i="1" s="1"/>
  <c r="B4712" i="1"/>
  <c r="E4712" i="1" s="1"/>
  <c r="B4713" i="1"/>
  <c r="E4713" i="1" s="1"/>
  <c r="B4714" i="1"/>
  <c r="E4714" i="1" s="1"/>
  <c r="B4715" i="1"/>
  <c r="E4715" i="1" s="1"/>
  <c r="B4716" i="1"/>
  <c r="E4716" i="1" s="1"/>
  <c r="B4717" i="1"/>
  <c r="E4717" i="1" s="1"/>
  <c r="B4718" i="1"/>
  <c r="E4718" i="1" s="1"/>
  <c r="B4719" i="1"/>
  <c r="E4719" i="1" s="1"/>
  <c r="B4720" i="1"/>
  <c r="E4720" i="1" s="1"/>
  <c r="B4721" i="1"/>
  <c r="E4721" i="1" s="1"/>
  <c r="B4722" i="1"/>
  <c r="E4722" i="1" s="1"/>
  <c r="B4723" i="1"/>
  <c r="E4723" i="1" s="1"/>
  <c r="B4724" i="1"/>
  <c r="E4724" i="1" s="1"/>
  <c r="B4725" i="1"/>
  <c r="E4725" i="1" s="1"/>
  <c r="B4726" i="1"/>
  <c r="E4726" i="1" s="1"/>
  <c r="B4727" i="1"/>
  <c r="E4727" i="1" s="1"/>
  <c r="B4728" i="1"/>
  <c r="E4728" i="1" s="1"/>
  <c r="B4729" i="1"/>
  <c r="E4729" i="1" s="1"/>
  <c r="B4730" i="1"/>
  <c r="E4730" i="1" s="1"/>
  <c r="B4731" i="1"/>
  <c r="E4731" i="1" s="1"/>
  <c r="B4732" i="1"/>
  <c r="E4732" i="1" s="1"/>
  <c r="B4733" i="1"/>
  <c r="E4733" i="1" s="1"/>
  <c r="B4734" i="1"/>
  <c r="E4734" i="1" s="1"/>
  <c r="B4735" i="1"/>
  <c r="E4735" i="1" s="1"/>
  <c r="B4736" i="1"/>
  <c r="E4736" i="1" s="1"/>
  <c r="B4737" i="1"/>
  <c r="E4737" i="1" s="1"/>
  <c r="B4738" i="1"/>
  <c r="E4738" i="1" s="1"/>
  <c r="B4739" i="1"/>
  <c r="E4739" i="1" s="1"/>
  <c r="B4740" i="1"/>
  <c r="E4740" i="1" s="1"/>
  <c r="B4741" i="1"/>
  <c r="E4741" i="1" s="1"/>
  <c r="B4742" i="1"/>
  <c r="E4742" i="1" s="1"/>
  <c r="B4743" i="1"/>
  <c r="E4743" i="1" s="1"/>
  <c r="B4744" i="1"/>
  <c r="E4744" i="1" s="1"/>
  <c r="B4745" i="1"/>
  <c r="E4745" i="1" s="1"/>
  <c r="B4746" i="1"/>
  <c r="E4746" i="1" s="1"/>
  <c r="B4747" i="1"/>
  <c r="E4747" i="1" s="1"/>
  <c r="B4748" i="1"/>
  <c r="E4748" i="1" s="1"/>
  <c r="B4749" i="1"/>
  <c r="E4749" i="1" s="1"/>
  <c r="B4750" i="1"/>
  <c r="E4750" i="1" s="1"/>
  <c r="B4751" i="1"/>
  <c r="E4751" i="1" s="1"/>
  <c r="B4752" i="1"/>
  <c r="E4752" i="1" s="1"/>
  <c r="B4753" i="1"/>
  <c r="E4753" i="1" s="1"/>
  <c r="B4754" i="1"/>
  <c r="E4754" i="1" s="1"/>
  <c r="B4755" i="1"/>
  <c r="E4755" i="1" s="1"/>
  <c r="B4756" i="1"/>
  <c r="E4756" i="1" s="1"/>
  <c r="B4757" i="1"/>
  <c r="E4757" i="1" s="1"/>
  <c r="B4758" i="1"/>
  <c r="E4758" i="1" s="1"/>
  <c r="B4759" i="1"/>
  <c r="E4759" i="1" s="1"/>
  <c r="B4760" i="1"/>
  <c r="E4760" i="1" s="1"/>
  <c r="B4761" i="1"/>
  <c r="E4761" i="1" s="1"/>
  <c r="B4762" i="1"/>
  <c r="E4762" i="1" s="1"/>
  <c r="B4763" i="1"/>
  <c r="E4763" i="1" s="1"/>
  <c r="B4764" i="1"/>
  <c r="E4764" i="1" s="1"/>
  <c r="B4765" i="1"/>
  <c r="E4765" i="1" s="1"/>
  <c r="B4766" i="1"/>
  <c r="E4766" i="1" s="1"/>
  <c r="B4767" i="1"/>
  <c r="E4767" i="1" s="1"/>
  <c r="B4768" i="1"/>
  <c r="E4768" i="1" s="1"/>
  <c r="B4769" i="1"/>
  <c r="E4769" i="1" s="1"/>
  <c r="B4770" i="1"/>
  <c r="E4770" i="1" s="1"/>
  <c r="B4771" i="1"/>
  <c r="E4771" i="1" s="1"/>
  <c r="B4772" i="1"/>
  <c r="E4772" i="1" s="1"/>
  <c r="B4773" i="1"/>
  <c r="E4773" i="1" s="1"/>
  <c r="B4774" i="1"/>
  <c r="E4774" i="1" s="1"/>
  <c r="B4775" i="1"/>
  <c r="E4775" i="1" s="1"/>
  <c r="B4776" i="1"/>
  <c r="E4776" i="1" s="1"/>
  <c r="B4777" i="1"/>
  <c r="E4777" i="1" s="1"/>
  <c r="B4778" i="1"/>
  <c r="E4778" i="1" s="1"/>
  <c r="B4779" i="1"/>
  <c r="E4779" i="1" s="1"/>
  <c r="B4780" i="1"/>
  <c r="E4780" i="1" s="1"/>
  <c r="B4781" i="1"/>
  <c r="E4781" i="1" s="1"/>
  <c r="B4782" i="1"/>
  <c r="E4782" i="1" s="1"/>
  <c r="B4783" i="1"/>
  <c r="E4783" i="1" s="1"/>
  <c r="B4784" i="1"/>
  <c r="E4784" i="1" s="1"/>
  <c r="B4785" i="1"/>
  <c r="E4785" i="1" s="1"/>
  <c r="B4786" i="1"/>
  <c r="E4786" i="1" s="1"/>
  <c r="B4787" i="1"/>
  <c r="E4787" i="1" s="1"/>
  <c r="B4788" i="1"/>
  <c r="E4788" i="1" s="1"/>
  <c r="B4789" i="1"/>
  <c r="E4789" i="1" s="1"/>
  <c r="B4790" i="1"/>
  <c r="E4790" i="1" s="1"/>
  <c r="B4791" i="1"/>
  <c r="E4791" i="1" s="1"/>
  <c r="B4792" i="1"/>
  <c r="E4792" i="1" s="1"/>
  <c r="B4793" i="1"/>
  <c r="E4793" i="1" s="1"/>
  <c r="B4794" i="1"/>
  <c r="E4794" i="1" s="1"/>
  <c r="B4795" i="1"/>
  <c r="E4795" i="1" s="1"/>
  <c r="B4796" i="1"/>
  <c r="E4796" i="1" s="1"/>
  <c r="B4797" i="1"/>
  <c r="E4797" i="1" s="1"/>
  <c r="B4798" i="1"/>
  <c r="E4798" i="1" s="1"/>
  <c r="B4799" i="1"/>
  <c r="E4799" i="1" s="1"/>
  <c r="B4800" i="1"/>
  <c r="E4800" i="1" s="1"/>
  <c r="B4801" i="1"/>
  <c r="E4801" i="1" s="1"/>
  <c r="B4802" i="1"/>
  <c r="E4802" i="1" s="1"/>
  <c r="B4803" i="1"/>
  <c r="E4803" i="1" s="1"/>
  <c r="B4804" i="1"/>
  <c r="E4804" i="1" s="1"/>
  <c r="B4805" i="1"/>
  <c r="E4805" i="1" s="1"/>
  <c r="B4806" i="1"/>
  <c r="E4806" i="1" s="1"/>
  <c r="B4807" i="1"/>
  <c r="E4807" i="1" s="1"/>
  <c r="B4808" i="1"/>
  <c r="E4808" i="1" s="1"/>
  <c r="B4809" i="1"/>
  <c r="E4809" i="1" s="1"/>
  <c r="B4810" i="1"/>
  <c r="E4810" i="1" s="1"/>
  <c r="B4811" i="1"/>
  <c r="E4811" i="1" s="1"/>
  <c r="B4812" i="1"/>
  <c r="E4812" i="1" s="1"/>
  <c r="B4813" i="1"/>
  <c r="E4813" i="1" s="1"/>
  <c r="B4814" i="1"/>
  <c r="E4814" i="1" s="1"/>
  <c r="B4815" i="1"/>
  <c r="E4815" i="1" s="1"/>
  <c r="B4816" i="1"/>
  <c r="E4816" i="1" s="1"/>
  <c r="B4817" i="1"/>
  <c r="E4817" i="1" s="1"/>
  <c r="B4818" i="1"/>
  <c r="E4818" i="1" s="1"/>
  <c r="B4819" i="1"/>
  <c r="E4819" i="1" s="1"/>
  <c r="B4820" i="1"/>
  <c r="E4820" i="1" s="1"/>
  <c r="B4821" i="1"/>
  <c r="E4821" i="1" s="1"/>
  <c r="B4822" i="1"/>
  <c r="E4822" i="1" s="1"/>
  <c r="B4823" i="1"/>
  <c r="E4823" i="1" s="1"/>
  <c r="B4824" i="1"/>
  <c r="E4824" i="1" s="1"/>
  <c r="B4825" i="1"/>
  <c r="E4825" i="1" s="1"/>
  <c r="B4826" i="1"/>
  <c r="E4826" i="1" s="1"/>
  <c r="B4827" i="1"/>
  <c r="E4827" i="1" s="1"/>
  <c r="B4828" i="1"/>
  <c r="E4828" i="1" s="1"/>
  <c r="B4829" i="1"/>
  <c r="E4829" i="1" s="1"/>
  <c r="B4830" i="1"/>
  <c r="E4830" i="1" s="1"/>
  <c r="B4831" i="1"/>
  <c r="E4831" i="1" s="1"/>
  <c r="B4832" i="1"/>
  <c r="E4832" i="1" s="1"/>
  <c r="B4833" i="1"/>
  <c r="E4833" i="1" s="1"/>
  <c r="B4834" i="1"/>
  <c r="E4834" i="1" s="1"/>
  <c r="B4835" i="1"/>
  <c r="E4835" i="1" s="1"/>
  <c r="B4836" i="1"/>
  <c r="E4836" i="1" s="1"/>
  <c r="B4837" i="1"/>
  <c r="E4837" i="1" s="1"/>
  <c r="B4838" i="1"/>
  <c r="E4838" i="1" s="1"/>
  <c r="B4839" i="1"/>
  <c r="E4839" i="1" s="1"/>
  <c r="B4840" i="1"/>
  <c r="E4840" i="1" s="1"/>
  <c r="B4841" i="1"/>
  <c r="E4841" i="1" s="1"/>
  <c r="B4842" i="1"/>
  <c r="E4842" i="1" s="1"/>
  <c r="B4843" i="1"/>
  <c r="E4843" i="1" s="1"/>
  <c r="B4844" i="1"/>
  <c r="E4844" i="1" s="1"/>
  <c r="B4845" i="1"/>
  <c r="E4845" i="1" s="1"/>
  <c r="B4846" i="1"/>
  <c r="E4846" i="1" s="1"/>
  <c r="B4847" i="1"/>
  <c r="E4847" i="1" s="1"/>
  <c r="B4848" i="1"/>
  <c r="E4848" i="1" s="1"/>
  <c r="B4849" i="1"/>
  <c r="E4849" i="1" s="1"/>
  <c r="B4850" i="1"/>
  <c r="E4850" i="1" s="1"/>
  <c r="B4851" i="1"/>
  <c r="E4851" i="1" s="1"/>
  <c r="B4852" i="1"/>
  <c r="E4852" i="1" s="1"/>
  <c r="B4853" i="1"/>
  <c r="E4853" i="1" s="1"/>
  <c r="B4854" i="1"/>
  <c r="E4854" i="1" s="1"/>
  <c r="B4855" i="1"/>
  <c r="E4855" i="1" s="1"/>
  <c r="B4856" i="1"/>
  <c r="E4856" i="1" s="1"/>
  <c r="B4857" i="1"/>
  <c r="E4857" i="1" s="1"/>
  <c r="B4858" i="1"/>
  <c r="E4858" i="1" s="1"/>
  <c r="B4859" i="1"/>
  <c r="E4859" i="1" s="1"/>
  <c r="B4860" i="1"/>
  <c r="E4860" i="1" s="1"/>
  <c r="B4861" i="1"/>
  <c r="E4861" i="1" s="1"/>
  <c r="B4862" i="1"/>
  <c r="E4862" i="1" s="1"/>
  <c r="B4863" i="1"/>
  <c r="E4863" i="1" s="1"/>
  <c r="B4864" i="1"/>
  <c r="E4864" i="1" s="1"/>
  <c r="B4865" i="1"/>
  <c r="E4865" i="1" s="1"/>
  <c r="B4866" i="1"/>
  <c r="E4866" i="1" s="1"/>
  <c r="B4867" i="1"/>
  <c r="E4867" i="1" s="1"/>
  <c r="B4868" i="1"/>
  <c r="E4868" i="1" s="1"/>
  <c r="B4869" i="1"/>
  <c r="E4869" i="1" s="1"/>
  <c r="B4870" i="1"/>
  <c r="E4870" i="1" s="1"/>
  <c r="B4871" i="1"/>
  <c r="E4871" i="1" s="1"/>
  <c r="B4872" i="1"/>
  <c r="E4872" i="1" s="1"/>
  <c r="B4873" i="1"/>
  <c r="E4873" i="1" s="1"/>
  <c r="B4874" i="1"/>
  <c r="E4874" i="1" s="1"/>
  <c r="B4875" i="1"/>
  <c r="E4875" i="1" s="1"/>
  <c r="B4876" i="1"/>
  <c r="E4876" i="1" s="1"/>
  <c r="B4877" i="1"/>
  <c r="E4877" i="1" s="1"/>
  <c r="B4878" i="1"/>
  <c r="E4878" i="1" s="1"/>
  <c r="B4879" i="1"/>
  <c r="E4879" i="1" s="1"/>
  <c r="B4880" i="1"/>
  <c r="E4880" i="1" s="1"/>
  <c r="B4881" i="1"/>
  <c r="E4881" i="1" s="1"/>
  <c r="B4882" i="1"/>
  <c r="E4882" i="1" s="1"/>
  <c r="B4883" i="1"/>
  <c r="E4883" i="1" s="1"/>
  <c r="B4884" i="1"/>
  <c r="E4884" i="1" s="1"/>
  <c r="B4885" i="1"/>
  <c r="E4885" i="1" s="1"/>
  <c r="B4886" i="1"/>
  <c r="E4886" i="1" s="1"/>
  <c r="B4887" i="1"/>
  <c r="E4887" i="1" s="1"/>
  <c r="B4888" i="1"/>
  <c r="E4888" i="1" s="1"/>
  <c r="B4889" i="1"/>
  <c r="E4889" i="1" s="1"/>
  <c r="B4890" i="1"/>
  <c r="E4890" i="1" s="1"/>
  <c r="B4891" i="1"/>
  <c r="E4891" i="1" s="1"/>
  <c r="B4892" i="1"/>
  <c r="E4892" i="1" s="1"/>
  <c r="B4893" i="1"/>
  <c r="E4893" i="1" s="1"/>
  <c r="B4894" i="1"/>
  <c r="E4894" i="1" s="1"/>
  <c r="B4895" i="1"/>
  <c r="E4895" i="1" s="1"/>
  <c r="B4896" i="1"/>
  <c r="E4896" i="1" s="1"/>
  <c r="B4897" i="1"/>
  <c r="E4897" i="1" s="1"/>
  <c r="B4898" i="1"/>
  <c r="E4898" i="1" s="1"/>
  <c r="B4899" i="1"/>
  <c r="E4899" i="1" s="1"/>
  <c r="B4900" i="1"/>
  <c r="E4900" i="1" s="1"/>
  <c r="B4901" i="1"/>
  <c r="E4901" i="1" s="1"/>
  <c r="B4902" i="1"/>
  <c r="E4902" i="1" s="1"/>
  <c r="B4903" i="1"/>
  <c r="E4903" i="1" s="1"/>
  <c r="B4904" i="1"/>
  <c r="E4904" i="1" s="1"/>
  <c r="B4905" i="1"/>
  <c r="E4905" i="1" s="1"/>
  <c r="B4906" i="1"/>
  <c r="E4906" i="1" s="1"/>
  <c r="B4907" i="1"/>
  <c r="E4907" i="1" s="1"/>
  <c r="B4908" i="1"/>
  <c r="E4908" i="1" s="1"/>
  <c r="B4909" i="1"/>
  <c r="E4909" i="1" s="1"/>
  <c r="B4910" i="1"/>
  <c r="E4910" i="1" s="1"/>
  <c r="B4911" i="1"/>
  <c r="E4911" i="1" s="1"/>
  <c r="B4912" i="1"/>
  <c r="E4912" i="1" s="1"/>
  <c r="B4913" i="1"/>
  <c r="E4913" i="1" s="1"/>
  <c r="B4914" i="1"/>
  <c r="E4914" i="1" s="1"/>
  <c r="B4915" i="1"/>
  <c r="E4915" i="1" s="1"/>
  <c r="B4916" i="1"/>
  <c r="E4916" i="1" s="1"/>
  <c r="B4917" i="1"/>
  <c r="E4917" i="1" s="1"/>
  <c r="B4918" i="1"/>
  <c r="E4918" i="1" s="1"/>
  <c r="B4919" i="1"/>
  <c r="E4919" i="1" s="1"/>
  <c r="B4920" i="1"/>
  <c r="E4920" i="1" s="1"/>
  <c r="B4921" i="1"/>
  <c r="E4921" i="1" s="1"/>
  <c r="B4922" i="1"/>
  <c r="E4922" i="1" s="1"/>
  <c r="B4923" i="1"/>
  <c r="E4923" i="1" s="1"/>
  <c r="B4924" i="1"/>
  <c r="E4924" i="1" s="1"/>
  <c r="B4925" i="1"/>
  <c r="E4925" i="1" s="1"/>
  <c r="B4926" i="1"/>
  <c r="E4926" i="1" s="1"/>
  <c r="B4927" i="1"/>
  <c r="E4927" i="1" s="1"/>
  <c r="B4928" i="1"/>
  <c r="E4928" i="1" s="1"/>
  <c r="B4929" i="1"/>
  <c r="E4929" i="1" s="1"/>
  <c r="B4930" i="1"/>
  <c r="E4930" i="1" s="1"/>
  <c r="B4931" i="1"/>
  <c r="E4931" i="1" s="1"/>
  <c r="B4932" i="1"/>
  <c r="E4932" i="1" s="1"/>
  <c r="B4933" i="1"/>
  <c r="E4933" i="1" s="1"/>
  <c r="B4934" i="1"/>
  <c r="E4934" i="1" s="1"/>
  <c r="B4935" i="1"/>
  <c r="E4935" i="1" s="1"/>
  <c r="B4936" i="1"/>
  <c r="E4936" i="1" s="1"/>
  <c r="B4937" i="1"/>
  <c r="E4937" i="1" s="1"/>
  <c r="B4938" i="1"/>
  <c r="E4938" i="1" s="1"/>
  <c r="B4939" i="1"/>
  <c r="E4939" i="1" s="1"/>
  <c r="B4940" i="1"/>
  <c r="E4940" i="1" s="1"/>
  <c r="B4941" i="1"/>
  <c r="E4941" i="1" s="1"/>
  <c r="B4942" i="1"/>
  <c r="E4942" i="1" s="1"/>
  <c r="B4943" i="1"/>
  <c r="E4943" i="1" s="1"/>
  <c r="B4944" i="1"/>
  <c r="E4944" i="1" s="1"/>
  <c r="B4945" i="1"/>
  <c r="E4945" i="1" s="1"/>
  <c r="B4946" i="1"/>
  <c r="E4946" i="1" s="1"/>
  <c r="B4947" i="1"/>
  <c r="E4947" i="1" s="1"/>
  <c r="B4948" i="1"/>
  <c r="E4948" i="1" s="1"/>
  <c r="B4949" i="1"/>
  <c r="E4949" i="1" s="1"/>
  <c r="B4950" i="1"/>
  <c r="E4950" i="1" s="1"/>
  <c r="B4951" i="1"/>
  <c r="E4951" i="1" s="1"/>
  <c r="B4952" i="1"/>
  <c r="E4952" i="1" s="1"/>
  <c r="B4953" i="1"/>
  <c r="E4953" i="1" s="1"/>
  <c r="B4954" i="1"/>
  <c r="E4954" i="1" s="1"/>
  <c r="B4955" i="1"/>
  <c r="E4955" i="1" s="1"/>
  <c r="B4956" i="1"/>
  <c r="E4956" i="1" s="1"/>
  <c r="B4957" i="1"/>
  <c r="E4957" i="1" s="1"/>
  <c r="B4958" i="1"/>
  <c r="E4958" i="1" s="1"/>
  <c r="B4959" i="1"/>
  <c r="E4959" i="1" s="1"/>
  <c r="B4960" i="1"/>
  <c r="E4960" i="1" s="1"/>
  <c r="B4961" i="1"/>
  <c r="E4961" i="1" s="1"/>
  <c r="B4962" i="1"/>
  <c r="E4962" i="1" s="1"/>
  <c r="B4963" i="1"/>
  <c r="E4963" i="1" s="1"/>
  <c r="B4964" i="1"/>
  <c r="E4964" i="1" s="1"/>
  <c r="B4965" i="1"/>
  <c r="E4965" i="1" s="1"/>
  <c r="B4966" i="1"/>
  <c r="E4966" i="1" s="1"/>
  <c r="B4967" i="1"/>
  <c r="E4967" i="1" s="1"/>
  <c r="B4968" i="1"/>
  <c r="E4968" i="1" s="1"/>
  <c r="B4969" i="1"/>
  <c r="E4969" i="1" s="1"/>
  <c r="B4970" i="1"/>
  <c r="E4970" i="1" s="1"/>
  <c r="B4971" i="1"/>
  <c r="E4971" i="1" s="1"/>
  <c r="B4972" i="1"/>
  <c r="E4972" i="1" s="1"/>
  <c r="B4973" i="1"/>
  <c r="E4973" i="1" s="1"/>
  <c r="B4974" i="1"/>
  <c r="E4974" i="1" s="1"/>
  <c r="B4975" i="1"/>
  <c r="E4975" i="1" s="1"/>
  <c r="B4976" i="1"/>
  <c r="E4976" i="1" s="1"/>
  <c r="B4977" i="1"/>
  <c r="E4977" i="1" s="1"/>
  <c r="B4978" i="1"/>
  <c r="E4978" i="1" s="1"/>
  <c r="B4979" i="1"/>
  <c r="E4979" i="1" s="1"/>
  <c r="B4980" i="1"/>
  <c r="E4980" i="1" s="1"/>
  <c r="B4981" i="1"/>
  <c r="E4981" i="1" s="1"/>
  <c r="B4982" i="1"/>
  <c r="E4982" i="1" s="1"/>
  <c r="B4983" i="1"/>
  <c r="E4983" i="1" s="1"/>
  <c r="B4984" i="1"/>
  <c r="E4984" i="1" s="1"/>
  <c r="B4985" i="1"/>
  <c r="E4985" i="1" s="1"/>
  <c r="B4986" i="1"/>
  <c r="E4986" i="1" s="1"/>
  <c r="B4987" i="1"/>
  <c r="E4987" i="1" s="1"/>
  <c r="B4988" i="1"/>
  <c r="E4988" i="1" s="1"/>
  <c r="B4989" i="1"/>
  <c r="E4989" i="1" s="1"/>
  <c r="B4990" i="1"/>
  <c r="E4990" i="1" s="1"/>
  <c r="B4991" i="1"/>
  <c r="E4991" i="1" s="1"/>
  <c r="B4992" i="1"/>
  <c r="E4992" i="1" s="1"/>
  <c r="B4993" i="1"/>
  <c r="E4993" i="1" s="1"/>
  <c r="B4994" i="1"/>
  <c r="E4994" i="1" s="1"/>
  <c r="B4995" i="1"/>
  <c r="E4995" i="1" s="1"/>
  <c r="B4996" i="1"/>
  <c r="E4996" i="1" s="1"/>
  <c r="B4997" i="1"/>
  <c r="E4997" i="1" s="1"/>
  <c r="B4998" i="1"/>
  <c r="E4998" i="1" s="1"/>
  <c r="B4999" i="1"/>
  <c r="E4999" i="1" s="1"/>
  <c r="B5000" i="1"/>
  <c r="E5000" i="1" s="1"/>
  <c r="B1" i="1"/>
  <c r="E1" i="1" s="1"/>
  <c r="C206" i="1"/>
  <c r="C207" i="1"/>
  <c r="D216" i="1"/>
  <c r="C396" i="1"/>
  <c r="C438" i="1"/>
  <c r="D480" i="1"/>
  <c r="C553" i="1"/>
  <c r="D558" i="1"/>
  <c r="D563" i="1"/>
  <c r="C580" i="1"/>
  <c r="C597" i="1"/>
  <c r="C602" i="1"/>
  <c r="D607" i="1"/>
  <c r="C624" i="1"/>
  <c r="C641" i="1"/>
  <c r="C650" i="1"/>
  <c r="D659" i="1"/>
  <c r="D674" i="1"/>
  <c r="C689" i="1"/>
  <c r="C790" i="1"/>
  <c r="D792" i="1"/>
  <c r="C794" i="1"/>
  <c r="D796" i="1"/>
  <c r="C806" i="1"/>
  <c r="D808" i="1"/>
  <c r="C810" i="1"/>
  <c r="C814" i="1"/>
  <c r="D816" i="1"/>
  <c r="D820" i="1"/>
  <c r="C826" i="1"/>
  <c r="C834" i="1"/>
  <c r="C842" i="1"/>
  <c r="C850" i="1"/>
  <c r="C858" i="1"/>
  <c r="C866" i="1"/>
  <c r="C874" i="1"/>
  <c r="D880" i="1"/>
  <c r="C882" i="1"/>
  <c r="D888" i="1"/>
  <c r="C890" i="1"/>
  <c r="D896" i="1"/>
  <c r="C898" i="1"/>
  <c r="D904" i="1"/>
  <c r="C906" i="1"/>
  <c r="D912" i="1"/>
  <c r="C914" i="1"/>
  <c r="D920" i="1"/>
  <c r="C922" i="1"/>
  <c r="D928" i="1"/>
  <c r="C930" i="1"/>
  <c r="D936" i="1"/>
  <c r="C938" i="1"/>
  <c r="D944" i="1"/>
  <c r="C946" i="1"/>
  <c r="D952" i="1"/>
  <c r="C954" i="1"/>
  <c r="D960" i="1"/>
  <c r="C962" i="1"/>
  <c r="D968" i="1"/>
  <c r="C970" i="1"/>
  <c r="D976" i="1"/>
  <c r="C978" i="1"/>
  <c r="D984" i="1"/>
  <c r="C986" i="1"/>
  <c r="D992" i="1"/>
  <c r="C994" i="1"/>
  <c r="D1000" i="1"/>
  <c r="C1002" i="1"/>
  <c r="D1008" i="1"/>
  <c r="C1010" i="1"/>
  <c r="D1016" i="1"/>
  <c r="C1018" i="1"/>
  <c r="D1024" i="1"/>
  <c r="C1026" i="1"/>
  <c r="D1032" i="1"/>
  <c r="C1034" i="1"/>
  <c r="D1040" i="1"/>
  <c r="C1042" i="1"/>
  <c r="D1048" i="1"/>
  <c r="C1050" i="1"/>
  <c r="D1056" i="1"/>
  <c r="C1058" i="1"/>
  <c r="D1064" i="1"/>
  <c r="C1066" i="1"/>
  <c r="D1072" i="1"/>
  <c r="C1074" i="1"/>
  <c r="D1080" i="1"/>
  <c r="C1082" i="1"/>
  <c r="D1088" i="1"/>
  <c r="C1090" i="1"/>
  <c r="D1096" i="1"/>
  <c r="C1098" i="1"/>
  <c r="D1104" i="1"/>
  <c r="C1106" i="1"/>
  <c r="D1112" i="1"/>
  <c r="C1114" i="1"/>
  <c r="D1120" i="1"/>
  <c r="C1122" i="1"/>
  <c r="D1128" i="1"/>
  <c r="C1130" i="1"/>
  <c r="D1136" i="1"/>
  <c r="C1138" i="1"/>
  <c r="D1144" i="1"/>
  <c r="C1146" i="1"/>
  <c r="D1152" i="1"/>
  <c r="C1154" i="1"/>
  <c r="D1160" i="1"/>
  <c r="C1162" i="1"/>
  <c r="D1168" i="1"/>
  <c r="C1170" i="1"/>
  <c r="D1176" i="1"/>
  <c r="C1178" i="1"/>
  <c r="D1184" i="1"/>
  <c r="C1186" i="1"/>
  <c r="D1192" i="1"/>
  <c r="C1194" i="1"/>
  <c r="D1200" i="1"/>
  <c r="C1202" i="1"/>
  <c r="D1208" i="1"/>
  <c r="C1210" i="1"/>
  <c r="D1216" i="1"/>
  <c r="C1218" i="1"/>
  <c r="D1224" i="1"/>
  <c r="C1226" i="1"/>
  <c r="D1232" i="1"/>
  <c r="C1234" i="1"/>
  <c r="D1240" i="1"/>
  <c r="C1242" i="1"/>
  <c r="D1248" i="1"/>
  <c r="C1250" i="1"/>
  <c r="D1256" i="1"/>
  <c r="C1258" i="1"/>
  <c r="D1264" i="1"/>
  <c r="C1266" i="1"/>
  <c r="D1272" i="1"/>
  <c r="C1274" i="1"/>
  <c r="C1280" i="1"/>
  <c r="D1282" i="1"/>
  <c r="C1288" i="1"/>
  <c r="D1290" i="1"/>
  <c r="C1296" i="1"/>
  <c r="D1298" i="1"/>
  <c r="C1304" i="1"/>
  <c r="D1306" i="1"/>
  <c r="C1312" i="1"/>
  <c r="D1314" i="1"/>
  <c r="C1320" i="1"/>
  <c r="D1322" i="1"/>
  <c r="C1328" i="1"/>
  <c r="D1330" i="1"/>
  <c r="C1336" i="1"/>
  <c r="D1338" i="1"/>
  <c r="C1340" i="1"/>
  <c r="D1350" i="1"/>
  <c r="C1352" i="1"/>
  <c r="D1354" i="1"/>
  <c r="C1356" i="1"/>
  <c r="D1366" i="1"/>
  <c r="C1368" i="1"/>
  <c r="D1370" i="1"/>
  <c r="C1372" i="1"/>
  <c r="D1382" i="1"/>
  <c r="C1384" i="1"/>
  <c r="D1386" i="1"/>
  <c r="C1388" i="1"/>
  <c r="D1398" i="1"/>
  <c r="C1400" i="1"/>
  <c r="D1402" i="1"/>
  <c r="C1404" i="1"/>
  <c r="D1414" i="1"/>
  <c r="C1416" i="1"/>
  <c r="D1418" i="1"/>
  <c r="C1420" i="1"/>
  <c r="D1430" i="1"/>
  <c r="C1432" i="1"/>
  <c r="D1434" i="1"/>
  <c r="C1436" i="1"/>
  <c r="D1446" i="1"/>
  <c r="C1448" i="1"/>
  <c r="D1450" i="1"/>
  <c r="C1452" i="1"/>
  <c r="D1470" i="1"/>
  <c r="C1472" i="1"/>
  <c r="D1486" i="1"/>
  <c r="C1488" i="1"/>
  <c r="C1496" i="1"/>
  <c r="C1504" i="1"/>
  <c r="C1512" i="1"/>
  <c r="C1520" i="1"/>
  <c r="C1528" i="1"/>
  <c r="C1536" i="1"/>
  <c r="C1544" i="1"/>
  <c r="C1552" i="1"/>
  <c r="C1560" i="1"/>
  <c r="C1568" i="1"/>
  <c r="C1576" i="1"/>
  <c r="C1584" i="1"/>
  <c r="C1592" i="1"/>
  <c r="D1596" i="1"/>
  <c r="C1602" i="1"/>
  <c r="C1608" i="1"/>
  <c r="D1612" i="1"/>
  <c r="C1618" i="1"/>
  <c r="C1624" i="1"/>
  <c r="D1628" i="1"/>
  <c r="C1634" i="1"/>
  <c r="C1640" i="1"/>
  <c r="D1644" i="1"/>
  <c r="C1650" i="1"/>
  <c r="C1656" i="1"/>
  <c r="D1660" i="1"/>
  <c r="C1666" i="1"/>
  <c r="C1672" i="1"/>
  <c r="D1676" i="1"/>
  <c r="C1682" i="1"/>
  <c r="C1688" i="1"/>
  <c r="D1692" i="1"/>
  <c r="C1698" i="1"/>
  <c r="C1704" i="1"/>
  <c r="D1708" i="1"/>
  <c r="C1714" i="1"/>
  <c r="C1720" i="1"/>
  <c r="D1724" i="1"/>
  <c r="C1730" i="1"/>
  <c r="C1736" i="1"/>
  <c r="D1740" i="1"/>
  <c r="C1746" i="1"/>
  <c r="C1752" i="1"/>
  <c r="D1756" i="1"/>
  <c r="C1762" i="1"/>
  <c r="C1768" i="1"/>
  <c r="D1772" i="1"/>
  <c r="C1778" i="1"/>
  <c r="C1784" i="1"/>
  <c r="D1788" i="1"/>
  <c r="D1792" i="1"/>
  <c r="C1796" i="1"/>
  <c r="D1800" i="1"/>
  <c r="C1804" i="1"/>
  <c r="D1808" i="1"/>
  <c r="C1812" i="1"/>
  <c r="D1816" i="1"/>
  <c r="C1820" i="1"/>
  <c r="D1824" i="1"/>
  <c r="C1828" i="1"/>
  <c r="D1832" i="1"/>
  <c r="C1836" i="1"/>
  <c r="D1840" i="1"/>
  <c r="C1844" i="1"/>
  <c r="D1848" i="1"/>
  <c r="C1852" i="1"/>
  <c r="D1856" i="1"/>
  <c r="C1860" i="1"/>
  <c r="D1864" i="1"/>
  <c r="C1868" i="1"/>
  <c r="D1872" i="1"/>
  <c r="D1880" i="1"/>
  <c r="D1888" i="1"/>
  <c r="D1896" i="1"/>
  <c r="D1904" i="1"/>
  <c r="D1912" i="1"/>
  <c r="D1920" i="1"/>
  <c r="C1928" i="1"/>
  <c r="D1932" i="1"/>
  <c r="C1938" i="1"/>
  <c r="C1944" i="1"/>
  <c r="D1948" i="1"/>
  <c r="C1954" i="1"/>
  <c r="C1960" i="1"/>
  <c r="D1964" i="1"/>
  <c r="C1970" i="1"/>
  <c r="C1976" i="1"/>
  <c r="D1980" i="1"/>
  <c r="C1986" i="1"/>
  <c r="C1992" i="1"/>
  <c r="C1996" i="1"/>
  <c r="C2002" i="1"/>
  <c r="C2012" i="1"/>
  <c r="D2022" i="1"/>
  <c r="C2034" i="1"/>
  <c r="C2044" i="1"/>
  <c r="D2054" i="1"/>
  <c r="C2066" i="1"/>
  <c r="C2076" i="1"/>
  <c r="C2092" i="1"/>
  <c r="C2114" i="1"/>
  <c r="D2134" i="1"/>
  <c r="C2156" i="1"/>
  <c r="C2188" i="1"/>
  <c r="D2230" i="1"/>
  <c r="C2274" i="1"/>
  <c r="C2316" i="1"/>
  <c r="D2358" i="1"/>
  <c r="D2422" i="1"/>
  <c r="C2508" i="1"/>
  <c r="C2599" i="1"/>
  <c r="D2601" i="1"/>
  <c r="D2650" i="1"/>
  <c r="C2709" i="1"/>
  <c r="C2718" i="1"/>
  <c r="C2736" i="1"/>
  <c r="D2794" i="1"/>
  <c r="C2805" i="1"/>
  <c r="D2826" i="1"/>
  <c r="D2858" i="1"/>
  <c r="C2869" i="1"/>
  <c r="D2890" i="1"/>
  <c r="D2922" i="1"/>
  <c r="C2933" i="1"/>
  <c r="D2954" i="1"/>
  <c r="D2986" i="1"/>
  <c r="C2997" i="1"/>
  <c r="D3018" i="1"/>
  <c r="D3050" i="1"/>
  <c r="C3061" i="1"/>
  <c r="D3082" i="1"/>
  <c r="D3114" i="1"/>
  <c r="C3125" i="1"/>
  <c r="D3146" i="1"/>
  <c r="D3199" i="1"/>
  <c r="C3221" i="1"/>
  <c r="C3253" i="1"/>
  <c r="D3274" i="1"/>
  <c r="D3295" i="1"/>
  <c r="C3349" i="1"/>
  <c r="C3381" i="1"/>
  <c r="D3386" i="1"/>
  <c r="C3437" i="1"/>
  <c r="C3469" i="1"/>
  <c r="C3472" i="1"/>
  <c r="C3521" i="1"/>
  <c r="C3566" i="1"/>
  <c r="C3609" i="1"/>
  <c r="D3650" i="1"/>
  <c r="D3763" i="1"/>
  <c r="C3849" i="1"/>
  <c r="C3913" i="1"/>
  <c r="C3935" i="1"/>
  <c r="D3969" i="1"/>
  <c r="C3970" i="1"/>
  <c r="C3971" i="1"/>
  <c r="D4001" i="1"/>
  <c r="C4002" i="1"/>
  <c r="C4003" i="1"/>
  <c r="D4016" i="1"/>
  <c r="C4038" i="1"/>
  <c r="C4060" i="1"/>
  <c r="D4080" i="1"/>
  <c r="C4124" i="1"/>
  <c r="D4144" i="1"/>
  <c r="D4170" i="1"/>
  <c r="D4186" i="1"/>
  <c r="C4202" i="1"/>
  <c r="D4245" i="1"/>
  <c r="C4246" i="1"/>
  <c r="C4247" i="1"/>
  <c r="D4293" i="1"/>
  <c r="D4322" i="1"/>
  <c r="D4352" i="1"/>
  <c r="C4368" i="1"/>
  <c r="C4384" i="1"/>
  <c r="D4400" i="1"/>
  <c r="C4416" i="1"/>
  <c r="C4446" i="1"/>
  <c r="D4477" i="1"/>
  <c r="D4509" i="1"/>
  <c r="D4541" i="1"/>
  <c r="D4573" i="1"/>
  <c r="D4605" i="1"/>
  <c r="C4633" i="1"/>
  <c r="C4657" i="1"/>
  <c r="C4681" i="1"/>
  <c r="C4713" i="1"/>
  <c r="D4731" i="1"/>
  <c r="C4749" i="1"/>
  <c r="D4759" i="1"/>
  <c r="C4781" i="1"/>
  <c r="D4791" i="1"/>
  <c r="C4829" i="1"/>
  <c r="C4869" i="1"/>
  <c r="D4887" i="1"/>
  <c r="C4925" i="1"/>
  <c r="C4935" i="1"/>
  <c r="D4949" i="1"/>
  <c r="C4969" i="1"/>
  <c r="C4985" i="1"/>
  <c r="C4987" i="1"/>
  <c r="C4959" i="1" l="1"/>
  <c r="D4827" i="1"/>
  <c r="D4699" i="1"/>
  <c r="C4503" i="1"/>
  <c r="D3827" i="1"/>
  <c r="D3103" i="1"/>
  <c r="D4783" i="1"/>
  <c r="D4667" i="1"/>
  <c r="C4431" i="1"/>
  <c r="C4339" i="1"/>
  <c r="C4187" i="1"/>
  <c r="C3743" i="1"/>
  <c r="D3167" i="1"/>
  <c r="D2911" i="1"/>
  <c r="D2783" i="1"/>
  <c r="D4819" i="1"/>
  <c r="C4291" i="1"/>
  <c r="C3711" i="1"/>
  <c r="D2747" i="1"/>
  <c r="D1011" i="1"/>
  <c r="D4751" i="1"/>
  <c r="D4723" i="1"/>
  <c r="C4623" i="1"/>
  <c r="C4563" i="1"/>
  <c r="C4403" i="1"/>
  <c r="C4371" i="1"/>
  <c r="D3507" i="1"/>
  <c r="D3039" i="1"/>
  <c r="D2975" i="1"/>
  <c r="D2847" i="1"/>
  <c r="D4979" i="1"/>
  <c r="D4911" i="1"/>
  <c r="D4859" i="1"/>
  <c r="D4722" i="1"/>
  <c r="D4691" i="1"/>
  <c r="D4430" i="1"/>
  <c r="C4338" i="1"/>
  <c r="D3891" i="1"/>
  <c r="C3807" i="1"/>
  <c r="D3607" i="1"/>
  <c r="D3475" i="1"/>
  <c r="D3423" i="1"/>
  <c r="C239" i="1"/>
  <c r="D4995" i="1"/>
  <c r="C4971" i="1"/>
  <c r="D4941" i="1"/>
  <c r="C4893" i="1"/>
  <c r="C4837" i="1"/>
  <c r="C4805" i="1"/>
  <c r="C4773" i="1"/>
  <c r="C4741" i="1"/>
  <c r="C4721" i="1"/>
  <c r="C4689" i="1"/>
  <c r="D4647" i="1"/>
  <c r="C4595" i="1"/>
  <c r="C4535" i="1"/>
  <c r="C4475" i="1"/>
  <c r="D4429" i="1"/>
  <c r="D4397" i="1"/>
  <c r="D4365" i="1"/>
  <c r="D4337" i="1"/>
  <c r="C4262" i="1"/>
  <c r="D4230" i="1"/>
  <c r="D4185" i="1"/>
  <c r="C4102" i="1"/>
  <c r="C3986" i="1"/>
  <c r="C3954" i="1"/>
  <c r="C3871" i="1"/>
  <c r="C3785" i="1"/>
  <c r="C3678" i="1"/>
  <c r="D3391" i="1"/>
  <c r="D3327" i="1"/>
  <c r="C4998" i="1"/>
  <c r="D4970" i="1"/>
  <c r="C4308" i="1"/>
  <c r="C4292" i="1"/>
  <c r="C4276" i="1"/>
  <c r="D4216" i="1"/>
  <c r="C4156" i="1"/>
  <c r="C4134" i="1"/>
  <c r="D4112" i="1"/>
  <c r="C4092" i="1"/>
  <c r="C4070" i="1"/>
  <c r="D4048" i="1"/>
  <c r="C4028" i="1"/>
  <c r="D3666" i="1"/>
  <c r="C3630" i="1"/>
  <c r="C3608" i="1"/>
  <c r="D3586" i="1"/>
  <c r="C3544" i="1"/>
  <c r="D3514" i="1"/>
  <c r="C3430" i="1"/>
  <c r="D3338" i="1"/>
  <c r="D3210" i="1"/>
  <c r="C2740" i="1"/>
  <c r="D2726" i="1"/>
  <c r="C2716" i="1"/>
  <c r="C2678" i="1"/>
  <c r="C2626" i="1"/>
  <c r="C2600" i="1"/>
  <c r="D2554" i="1"/>
  <c r="C2466" i="1"/>
  <c r="C2380" i="1"/>
  <c r="C2338" i="1"/>
  <c r="D2294" i="1"/>
  <c r="C2252" i="1"/>
  <c r="C2210" i="1"/>
  <c r="D2166" i="1"/>
  <c r="C2146" i="1"/>
  <c r="C2124" i="1"/>
  <c r="D2102" i="1"/>
  <c r="C2082" i="1"/>
  <c r="D2070" i="1"/>
  <c r="C2060" i="1"/>
  <c r="C2050" i="1"/>
  <c r="D2038" i="1"/>
  <c r="C2028" i="1"/>
  <c r="C2018" i="1"/>
  <c r="D2006" i="1"/>
  <c r="E178" i="1"/>
  <c r="N178" i="1" s="1"/>
  <c r="E176" i="1"/>
  <c r="N176" i="1" s="1"/>
  <c r="E177" i="1"/>
  <c r="N177" i="1" s="1"/>
  <c r="C460" i="1"/>
  <c r="D416" i="1"/>
  <c r="D4994" i="1"/>
  <c r="D4986" i="1"/>
  <c r="C4962" i="1"/>
  <c r="D4928" i="1"/>
  <c r="C4740" i="1"/>
  <c r="C4730" i="1"/>
  <c r="C4672" i="1"/>
  <c r="D4664" i="1"/>
  <c r="C4660" i="1"/>
  <c r="D4656" i="1"/>
  <c r="C4652" i="1"/>
  <c r="D4648" i="1"/>
  <c r="C4644" i="1"/>
  <c r="D4640" i="1"/>
  <c r="D4630" i="1"/>
  <c r="C4626" i="1"/>
  <c r="C4608" i="1"/>
  <c r="D4544" i="1"/>
  <c r="C4484" i="1"/>
  <c r="C4140" i="1"/>
  <c r="D4128" i="1"/>
  <c r="C4108" i="1"/>
  <c r="D4104" i="1"/>
  <c r="D4096" i="1"/>
  <c r="C4076" i="1"/>
  <c r="D4064" i="1"/>
  <c r="D4056" i="1"/>
  <c r="C4052" i="1"/>
  <c r="C4044" i="1"/>
  <c r="D4040" i="1"/>
  <c r="C4036" i="1"/>
  <c r="D4032" i="1"/>
  <c r="D4024" i="1"/>
  <c r="C4020" i="1"/>
  <c r="C4010" i="1"/>
  <c r="C3994" i="1"/>
  <c r="C3990" i="1"/>
  <c r="C3982" i="1"/>
  <c r="C3978" i="1"/>
  <c r="C3974" i="1"/>
  <c r="C3966" i="1"/>
  <c r="C3962" i="1"/>
  <c r="C3958" i="1"/>
  <c r="C3950" i="1"/>
  <c r="D3946" i="1"/>
  <c r="C3942" i="1"/>
  <c r="D3938" i="1"/>
  <c r="C3934" i="1"/>
  <c r="D3930" i="1"/>
  <c r="C3926" i="1"/>
  <c r="D3922" i="1"/>
  <c r="C3918" i="1"/>
  <c r="D3914" i="1"/>
  <c r="C3910" i="1"/>
  <c r="D3906" i="1"/>
  <c r="C3902" i="1"/>
  <c r="D3898" i="1"/>
  <c r="C3894" i="1"/>
  <c r="D3890" i="1"/>
  <c r="C3886" i="1"/>
  <c r="D3882" i="1"/>
  <c r="C3878" i="1"/>
  <c r="D3874" i="1"/>
  <c r="C3870" i="1"/>
  <c r="D3866" i="1"/>
  <c r="C3862" i="1"/>
  <c r="D3858" i="1"/>
  <c r="C3854" i="1"/>
  <c r="D3850" i="1"/>
  <c r="C3846" i="1"/>
  <c r="D3842" i="1"/>
  <c r="C3838" i="1"/>
  <c r="D3834" i="1"/>
  <c r="C3830" i="1"/>
  <c r="D3826" i="1"/>
  <c r="C3822" i="1"/>
  <c r="D3818" i="1"/>
  <c r="C3814" i="1"/>
  <c r="D3810" i="1"/>
  <c r="C3806" i="1"/>
  <c r="D3802" i="1"/>
  <c r="C3798" i="1"/>
  <c r="D3794" i="1"/>
  <c r="C3790" i="1"/>
  <c r="D3786" i="1"/>
  <c r="C3782" i="1"/>
  <c r="D3778" i="1"/>
  <c r="C3774" i="1"/>
  <c r="D3770" i="1"/>
  <c r="C3766" i="1"/>
  <c r="D3762" i="1"/>
  <c r="C3758" i="1"/>
  <c r="D3754" i="1"/>
  <c r="C3750" i="1"/>
  <c r="D3746" i="1"/>
  <c r="C3742" i="1"/>
  <c r="D3738" i="1"/>
  <c r="C3734" i="1"/>
  <c r="D3730" i="1"/>
  <c r="C3726" i="1"/>
  <c r="D3722" i="1"/>
  <c r="C3718" i="1"/>
  <c r="D3714" i="1"/>
  <c r="C3710" i="1"/>
  <c r="D3706" i="1"/>
  <c r="C3702" i="1"/>
  <c r="D3698" i="1"/>
  <c r="C3694" i="1"/>
  <c r="D3690" i="1"/>
  <c r="C3686" i="1"/>
  <c r="D3682" i="1"/>
  <c r="D3674" i="1"/>
  <c r="C3670" i="1"/>
  <c r="C3662" i="1"/>
  <c r="D3658" i="1"/>
  <c r="C3654" i="1"/>
  <c r="C3646" i="1"/>
  <c r="D3642" i="1"/>
  <c r="C3638" i="1"/>
  <c r="D3634" i="1"/>
  <c r="D3626" i="1"/>
  <c r="C3622" i="1"/>
  <c r="D3618" i="1"/>
  <c r="C3614" i="1"/>
  <c r="D3610" i="1"/>
  <c r="C3606" i="1"/>
  <c r="D3602" i="1"/>
  <c r="C3598" i="1"/>
  <c r="D3594" i="1"/>
  <c r="C3590" i="1"/>
  <c r="C3582" i="1"/>
  <c r="D3578" i="1"/>
  <c r="C3574" i="1"/>
  <c r="D3570" i="1"/>
  <c r="D3562" i="1"/>
  <c r="C3558" i="1"/>
  <c r="D3554" i="1"/>
  <c r="C3550" i="1"/>
  <c r="D3546" i="1"/>
  <c r="C3542" i="1"/>
  <c r="D3538" i="1"/>
  <c r="C3534" i="1"/>
  <c r="D3530" i="1"/>
  <c r="C3526" i="1"/>
  <c r="C3510" i="1"/>
  <c r="D3498" i="1"/>
  <c r="C3494" i="1"/>
  <c r="D3482" i="1"/>
  <c r="C3478" i="1"/>
  <c r="D3466" i="1"/>
  <c r="C3462" i="1"/>
  <c r="D3450" i="1"/>
  <c r="C3446" i="1"/>
  <c r="D3434" i="1"/>
  <c r="D3418" i="1"/>
  <c r="C3414" i="1"/>
  <c r="D3402" i="1"/>
  <c r="C3398" i="1"/>
  <c r="C3382" i="1"/>
  <c r="D3370" i="1"/>
  <c r="C3366" i="1"/>
  <c r="D3354" i="1"/>
  <c r="D3346" i="1"/>
  <c r="D3330" i="1"/>
  <c r="D3322" i="1"/>
  <c r="D3314" i="1"/>
  <c r="D3306" i="1"/>
  <c r="D3298" i="1"/>
  <c r="D3290" i="1"/>
  <c r="D3282" i="1"/>
  <c r="D3266" i="1"/>
  <c r="D3258" i="1"/>
  <c r="D3250" i="1"/>
  <c r="D3242" i="1"/>
  <c r="D3234" i="1"/>
  <c r="D3226" i="1"/>
  <c r="D3218" i="1"/>
  <c r="D3202" i="1"/>
  <c r="D3194" i="1"/>
  <c r="D3186" i="1"/>
  <c r="D3178" i="1"/>
  <c r="D3170" i="1"/>
  <c r="D3162" i="1"/>
  <c r="D3154" i="1"/>
  <c r="D3138" i="1"/>
  <c r="D3130" i="1"/>
  <c r="D3122" i="1"/>
  <c r="D3106" i="1"/>
  <c r="D3098" i="1"/>
  <c r="D3090" i="1"/>
  <c r="D3074" i="1"/>
  <c r="D3066" i="1"/>
  <c r="D3058" i="1"/>
  <c r="D3042" i="1"/>
  <c r="D3034" i="1"/>
  <c r="D3026" i="1"/>
  <c r="D3010" i="1"/>
  <c r="D3002" i="1"/>
  <c r="D2994" i="1"/>
  <c r="D2978" i="1"/>
  <c r="D2970" i="1"/>
  <c r="D2962" i="1"/>
  <c r="D2946" i="1"/>
  <c r="D2938" i="1"/>
  <c r="D2930" i="1"/>
  <c r="D2914" i="1"/>
  <c r="D2906" i="1"/>
  <c r="D2898" i="1"/>
  <c r="D2882" i="1"/>
  <c r="D2874" i="1"/>
  <c r="D2866" i="1"/>
  <c r="D2850" i="1"/>
  <c r="D2842" i="1"/>
  <c r="D2834" i="1"/>
  <c r="D2818" i="1"/>
  <c r="D2810" i="1"/>
  <c r="D2802" i="1"/>
  <c r="D2786" i="1"/>
  <c r="D2778" i="1"/>
  <c r="D2758" i="1"/>
  <c r="C2750" i="1"/>
  <c r="D2686" i="1"/>
  <c r="D2670" i="1"/>
  <c r="D2660" i="1"/>
  <c r="C2642" i="1"/>
  <c r="D2634" i="1"/>
  <c r="D2618" i="1"/>
  <c r="C2610" i="1"/>
  <c r="D2602" i="1"/>
  <c r="C2594" i="1"/>
  <c r="D2586" i="1"/>
  <c r="C2562" i="1"/>
  <c r="C2530" i="1"/>
  <c r="D2518" i="1"/>
  <c r="C2514" i="1"/>
  <c r="D2502" i="1"/>
  <c r="C2498" i="1"/>
  <c r="D2486" i="1"/>
  <c r="C2482" i="1"/>
  <c r="D2470" i="1"/>
  <c r="D2454" i="1"/>
  <c r="C2450" i="1"/>
  <c r="D2438" i="1"/>
  <c r="C2434" i="1"/>
  <c r="C2418" i="1"/>
  <c r="D2406" i="1"/>
  <c r="C2402" i="1"/>
  <c r="D2390" i="1"/>
  <c r="C2386" i="1"/>
  <c r="D2374" i="1"/>
  <c r="C2370" i="1"/>
  <c r="C2354" i="1"/>
  <c r="D2342" i="1"/>
  <c r="D2326" i="1"/>
  <c r="C2322" i="1"/>
  <c r="D2310" i="1"/>
  <c r="C2306" i="1"/>
  <c r="C2290" i="1"/>
  <c r="D2278" i="1"/>
  <c r="D2262" i="1"/>
  <c r="C2258" i="1"/>
  <c r="D2246" i="1"/>
  <c r="C2242" i="1"/>
  <c r="C2226" i="1"/>
  <c r="D2214" i="1"/>
  <c r="D2198" i="1"/>
  <c r="C2194" i="1"/>
  <c r="D2182" i="1"/>
  <c r="C2178" i="1"/>
  <c r="C2162" i="1"/>
  <c r="D2150" i="1"/>
  <c r="C2130" i="1"/>
  <c r="D2118" i="1"/>
  <c r="C2098" i="1"/>
  <c r="D2086" i="1"/>
  <c r="D1396" i="1"/>
  <c r="D1392" i="1"/>
  <c r="D1380" i="1"/>
  <c r="D1376" i="1"/>
  <c r="D1364" i="1"/>
  <c r="D1360" i="1"/>
  <c r="C1346" i="1"/>
  <c r="C1342" i="1"/>
  <c r="C1334" i="1"/>
  <c r="C1326" i="1"/>
  <c r="C1318" i="1"/>
  <c r="C1310" i="1"/>
  <c r="C1302" i="1"/>
  <c r="C1294" i="1"/>
  <c r="C1286" i="1"/>
  <c r="D1284" i="1"/>
  <c r="D1276" i="1"/>
  <c r="C870" i="1"/>
  <c r="C862" i="1"/>
  <c r="C854" i="1"/>
  <c r="C846" i="1"/>
  <c r="C838" i="1"/>
  <c r="C830" i="1"/>
  <c r="D4629" i="1"/>
  <c r="C4627" i="1"/>
  <c r="C4619" i="1"/>
  <c r="C4615" i="1"/>
  <c r="D4613" i="1"/>
  <c r="D4609" i="1"/>
  <c r="D4601" i="1"/>
  <c r="C4599" i="1"/>
  <c r="C4591" i="1"/>
  <c r="C4587" i="1"/>
  <c r="D4581" i="1"/>
  <c r="D4577" i="1"/>
  <c r="D4569" i="1"/>
  <c r="C4567" i="1"/>
  <c r="C4559" i="1"/>
  <c r="C4555" i="1"/>
  <c r="D4549" i="1"/>
  <c r="D4545" i="1"/>
  <c r="C4531" i="1"/>
  <c r="C4527" i="1"/>
  <c r="C4523" i="1"/>
  <c r="D4521" i="1"/>
  <c r="D4517" i="1"/>
  <c r="D4513" i="1"/>
  <c r="C4499" i="1"/>
  <c r="C4495" i="1"/>
  <c r="C4491" i="1"/>
  <c r="D4489" i="1"/>
  <c r="D4485" i="1"/>
  <c r="D4481" i="1"/>
  <c r="C4471" i="1"/>
  <c r="C4467" i="1"/>
  <c r="C4463" i="1"/>
  <c r="D4457" i="1"/>
  <c r="D4453" i="1"/>
  <c r="D4449" i="1"/>
  <c r="C4443" i="1"/>
  <c r="C4439" i="1"/>
  <c r="C4435" i="1"/>
  <c r="D4425" i="1"/>
  <c r="D4421" i="1"/>
  <c r="D4417" i="1"/>
  <c r="C4415" i="1"/>
  <c r="C4411" i="1"/>
  <c r="C4407" i="1"/>
  <c r="D4393" i="1"/>
  <c r="D4389" i="1"/>
  <c r="D4385" i="1"/>
  <c r="C4383" i="1"/>
  <c r="C4379" i="1"/>
  <c r="C4375" i="1"/>
  <c r="D4361" i="1"/>
  <c r="D4357" i="1"/>
  <c r="D4353" i="1"/>
  <c r="C4351" i="1"/>
  <c r="C4347" i="1"/>
  <c r="C4343" i="1"/>
  <c r="D4333" i="1"/>
  <c r="D4329" i="1"/>
  <c r="D4325" i="1"/>
  <c r="C4319" i="1"/>
  <c r="C4315" i="1"/>
  <c r="C4311" i="1"/>
  <c r="D4305" i="1"/>
  <c r="D4301" i="1"/>
  <c r="D4297" i="1"/>
  <c r="C4287" i="1"/>
  <c r="C4283" i="1"/>
  <c r="C4279" i="1"/>
  <c r="D4273" i="1"/>
  <c r="D4269" i="1"/>
  <c r="D4265" i="1"/>
  <c r="C4259" i="1"/>
  <c r="C4255" i="1"/>
  <c r="C4251" i="1"/>
  <c r="D4241" i="1"/>
  <c r="D4237" i="1"/>
  <c r="D4233" i="1"/>
  <c r="C4227" i="1"/>
  <c r="C4223" i="1"/>
  <c r="C4219" i="1"/>
  <c r="D4213" i="1"/>
  <c r="D4209" i="1"/>
  <c r="D4205" i="1"/>
  <c r="C4199" i="1"/>
  <c r="C4195" i="1"/>
  <c r="C4191" i="1"/>
  <c r="D4181" i="1"/>
  <c r="D4177" i="1"/>
  <c r="D4173" i="1"/>
  <c r="C4167" i="1"/>
  <c r="C4163" i="1"/>
  <c r="C4159" i="1"/>
  <c r="D4153" i="1"/>
  <c r="D4149" i="1"/>
  <c r="D4145" i="1"/>
  <c r="C4143" i="1"/>
  <c r="C4139" i="1"/>
  <c r="C4135" i="1"/>
  <c r="D4133" i="1"/>
  <c r="D4129" i="1"/>
  <c r="D4125" i="1"/>
  <c r="C4123" i="1"/>
  <c r="C4119" i="1"/>
  <c r="C4115" i="1"/>
  <c r="D4109" i="1"/>
  <c r="D4105" i="1"/>
  <c r="C4099" i="1"/>
  <c r="C4095" i="1"/>
  <c r="D4089" i="1"/>
  <c r="D4085" i="1"/>
  <c r="D4081" i="1"/>
  <c r="C4079" i="1"/>
  <c r="C4075" i="1"/>
  <c r="C4071" i="1"/>
  <c r="D4069" i="1"/>
  <c r="D4065" i="1"/>
  <c r="D4061" i="1"/>
  <c r="C4059" i="1"/>
  <c r="C4055" i="1"/>
  <c r="C4051" i="1"/>
  <c r="D4045" i="1"/>
  <c r="D4041" i="1"/>
  <c r="C4035" i="1"/>
  <c r="C4031" i="1"/>
  <c r="D4025" i="1"/>
  <c r="D4021" i="1"/>
  <c r="D4017" i="1"/>
  <c r="C4015" i="1"/>
  <c r="C4011" i="1"/>
  <c r="C4007" i="1"/>
  <c r="D3997" i="1"/>
  <c r="D3993" i="1"/>
  <c r="D3989" i="1"/>
  <c r="C3983" i="1"/>
  <c r="C3979" i="1"/>
  <c r="C3975" i="1"/>
  <c r="D3965" i="1"/>
  <c r="D3961" i="1"/>
  <c r="D3957" i="1"/>
  <c r="C3951" i="1"/>
  <c r="D3939" i="1"/>
  <c r="D3923" i="1"/>
  <c r="C3919" i="1"/>
  <c r="D3907" i="1"/>
  <c r="C3903" i="1"/>
  <c r="C3887" i="1"/>
  <c r="D3875" i="1"/>
  <c r="D3859" i="1"/>
  <c r="C3855" i="1"/>
  <c r="D3843" i="1"/>
  <c r="C3839" i="1"/>
  <c r="C3823" i="1"/>
  <c r="D3811" i="1"/>
  <c r="D3795" i="1"/>
  <c r="C3791" i="1"/>
  <c r="D3779" i="1"/>
  <c r="C3775" i="1"/>
  <c r="C3759" i="1"/>
  <c r="D3747" i="1"/>
  <c r="D3731" i="1"/>
  <c r="C3727" i="1"/>
  <c r="D3715" i="1"/>
  <c r="D3699" i="1"/>
  <c r="C3695" i="1"/>
  <c r="C3685" i="1"/>
  <c r="C3681" i="1"/>
  <c r="D3675" i="1"/>
  <c r="D3671" i="1"/>
  <c r="D3667" i="1"/>
  <c r="C3665" i="1"/>
  <c r="C3661" i="1"/>
  <c r="C3657" i="1"/>
  <c r="C3653" i="1"/>
  <c r="D3647" i="1"/>
  <c r="D3643" i="1"/>
  <c r="D3639" i="1"/>
  <c r="D3635" i="1"/>
  <c r="D3631" i="1"/>
  <c r="C3629" i="1"/>
  <c r="C3625" i="1"/>
  <c r="C3621" i="1"/>
  <c r="C3617" i="1"/>
  <c r="C3613" i="1"/>
  <c r="D3603" i="1"/>
  <c r="D3599" i="1"/>
  <c r="D3595" i="1"/>
  <c r="D3591" i="1"/>
  <c r="D3587" i="1"/>
  <c r="C3585" i="1"/>
  <c r="C3581" i="1"/>
  <c r="C3577" i="1"/>
  <c r="C3573" i="1"/>
  <c r="C3569" i="1"/>
  <c r="D3563" i="1"/>
  <c r="D3559" i="1"/>
  <c r="D3555" i="1"/>
  <c r="D3551" i="1"/>
  <c r="D3547" i="1"/>
  <c r="C3541" i="1"/>
  <c r="C3537" i="1"/>
  <c r="C3533" i="1"/>
  <c r="C3529" i="1"/>
  <c r="C3525" i="1"/>
  <c r="C3517" i="1"/>
  <c r="D3511" i="1"/>
  <c r="D3503" i="1"/>
  <c r="D3499" i="1"/>
  <c r="D3495" i="1"/>
  <c r="D3491" i="1"/>
  <c r="D3487" i="1"/>
  <c r="D3483" i="1"/>
  <c r="D3479" i="1"/>
  <c r="C3465" i="1"/>
  <c r="C3461" i="1"/>
  <c r="C3457" i="1"/>
  <c r="C3453" i="1"/>
  <c r="C3449" i="1"/>
  <c r="C3445" i="1"/>
  <c r="C3441" i="1"/>
  <c r="C3433" i="1"/>
  <c r="D3427" i="1"/>
  <c r="D3419" i="1"/>
  <c r="D3415" i="1"/>
  <c r="D3411" i="1"/>
  <c r="D3407" i="1"/>
  <c r="D3403" i="1"/>
  <c r="D3399" i="1"/>
  <c r="D3395" i="1"/>
  <c r="D3387" i="1"/>
  <c r="C3385" i="1"/>
  <c r="C3377" i="1"/>
  <c r="C3373" i="1"/>
  <c r="C3369" i="1"/>
  <c r="C3365" i="1"/>
  <c r="C3361" i="1"/>
  <c r="C3357" i="1"/>
  <c r="C3353" i="1"/>
  <c r="C3345" i="1"/>
  <c r="C3341" i="1"/>
  <c r="D3335" i="1"/>
  <c r="D3331" i="1"/>
  <c r="D3323" i="1"/>
  <c r="D3319" i="1"/>
  <c r="D3315" i="1"/>
  <c r="D3311" i="1"/>
  <c r="D3307" i="1"/>
  <c r="D3303" i="1"/>
  <c r="D3299" i="1"/>
  <c r="D3291" i="1"/>
  <c r="D3287" i="1"/>
  <c r="D3283" i="1"/>
  <c r="D3279" i="1"/>
  <c r="D3275" i="1"/>
  <c r="C3273" i="1"/>
  <c r="C3269" i="1"/>
  <c r="C3265" i="1"/>
  <c r="C3261" i="1"/>
  <c r="C3257" i="1"/>
  <c r="C3249" i="1"/>
  <c r="C3245" i="1"/>
  <c r="C3241" i="1"/>
  <c r="C3237" i="1"/>
  <c r="C3233" i="1"/>
  <c r="C3229" i="1"/>
  <c r="C3225" i="1"/>
  <c r="C3217" i="1"/>
  <c r="C3213" i="1"/>
  <c r="D3207" i="1"/>
  <c r="D3203" i="1"/>
  <c r="D3195" i="1"/>
  <c r="D3191" i="1"/>
  <c r="D3187" i="1"/>
  <c r="D3183" i="1"/>
  <c r="D3179" i="1"/>
  <c r="D3175" i="1"/>
  <c r="D3171" i="1"/>
  <c r="D3163" i="1"/>
  <c r="D3159" i="1"/>
  <c r="D3155" i="1"/>
  <c r="D3151" i="1"/>
  <c r="D3147" i="1"/>
  <c r="C3145" i="1"/>
  <c r="C3141" i="1"/>
  <c r="C3137" i="1"/>
  <c r="C3133" i="1"/>
  <c r="C3129" i="1"/>
  <c r="C3121" i="1"/>
  <c r="C3117" i="1"/>
  <c r="D3111" i="1"/>
  <c r="D3107" i="1"/>
  <c r="D3099" i="1"/>
  <c r="D3095" i="1"/>
  <c r="D3091" i="1"/>
  <c r="D3087" i="1"/>
  <c r="D3083" i="1"/>
  <c r="C3081" i="1"/>
  <c r="C3077" i="1"/>
  <c r="C3073" i="1"/>
  <c r="C3069" i="1"/>
  <c r="C3065" i="1"/>
  <c r="C3057" i="1"/>
  <c r="C3053" i="1"/>
  <c r="D3047" i="1"/>
  <c r="D3043" i="1"/>
  <c r="D3035" i="1"/>
  <c r="D3031" i="1"/>
  <c r="D3027" i="1"/>
  <c r="D3023" i="1"/>
  <c r="D3019" i="1"/>
  <c r="C3017" i="1"/>
  <c r="C3013" i="1"/>
  <c r="C3009" i="1"/>
  <c r="C3005" i="1"/>
  <c r="C3001" i="1"/>
  <c r="C2993" i="1"/>
  <c r="C2989" i="1"/>
  <c r="D2983" i="1"/>
  <c r="D2979" i="1"/>
  <c r="D2971" i="1"/>
  <c r="D2967" i="1"/>
  <c r="D2963" i="1"/>
  <c r="D2959" i="1"/>
  <c r="D2955" i="1"/>
  <c r="C2953" i="1"/>
  <c r="C2949" i="1"/>
  <c r="C2945" i="1"/>
  <c r="C2941" i="1"/>
  <c r="C2937" i="1"/>
  <c r="C2929" i="1"/>
  <c r="C2925" i="1"/>
  <c r="D2919" i="1"/>
  <c r="D2915" i="1"/>
  <c r="D2907" i="1"/>
  <c r="D2903" i="1"/>
  <c r="D2899" i="1"/>
  <c r="D2895" i="1"/>
  <c r="D2891" i="1"/>
  <c r="C2889" i="1"/>
  <c r="C2885" i="1"/>
  <c r="C2881" i="1"/>
  <c r="C2877" i="1"/>
  <c r="C2873" i="1"/>
  <c r="C2865" i="1"/>
  <c r="C2861" i="1"/>
  <c r="D2855" i="1"/>
  <c r="D2851" i="1"/>
  <c r="D2843" i="1"/>
  <c r="D2839" i="1"/>
  <c r="D2835" i="1"/>
  <c r="D2831" i="1"/>
  <c r="D2827" i="1"/>
  <c r="C2825" i="1"/>
  <c r="C2821" i="1"/>
  <c r="C2817" i="1"/>
  <c r="C2813" i="1"/>
  <c r="C2809" i="1"/>
  <c r="C2801" i="1"/>
  <c r="C2797" i="1"/>
  <c r="D2791" i="1"/>
  <c r="D2787" i="1"/>
  <c r="D2779" i="1"/>
  <c r="D2775" i="1"/>
  <c r="C2767" i="1"/>
  <c r="D2761" i="1"/>
  <c r="D2757" i="1"/>
  <c r="C2753" i="1"/>
  <c r="D2743" i="1"/>
  <c r="D2731" i="1"/>
  <c r="D2727" i="1"/>
  <c r="C2725" i="1"/>
  <c r="D2719" i="1"/>
  <c r="C2713" i="1"/>
  <c r="D2703" i="1"/>
  <c r="C2699" i="1"/>
  <c r="C2695" i="1"/>
  <c r="C2691" i="1"/>
  <c r="C2687" i="1"/>
  <c r="C2683" i="1"/>
  <c r="C2679" i="1"/>
  <c r="D2677" i="1"/>
  <c r="D2673" i="1"/>
  <c r="D2669" i="1"/>
  <c r="D2665" i="1"/>
  <c r="D2661" i="1"/>
  <c r="D2657" i="1"/>
  <c r="D2653" i="1"/>
  <c r="C2647" i="1"/>
  <c r="C2643" i="1"/>
  <c r="C2639" i="1"/>
  <c r="C2635" i="1"/>
  <c r="C2631" i="1"/>
  <c r="C2627" i="1"/>
  <c r="D2625" i="1"/>
  <c r="D2621" i="1"/>
  <c r="D2617" i="1"/>
  <c r="D2613" i="1"/>
  <c r="D2609" i="1"/>
  <c r="D2605" i="1"/>
  <c r="C2595" i="1"/>
  <c r="C2591" i="1"/>
  <c r="C2587" i="1"/>
  <c r="C2581" i="1"/>
  <c r="C2573" i="1"/>
  <c r="C2565" i="1"/>
  <c r="C2557" i="1"/>
  <c r="D2551" i="1"/>
  <c r="D2543" i="1"/>
  <c r="D2535" i="1"/>
  <c r="D2527" i="1"/>
  <c r="D2519" i="1"/>
  <c r="D2511" i="1"/>
  <c r="C2505" i="1"/>
  <c r="C2497" i="1"/>
  <c r="C2489" i="1"/>
  <c r="C2481" i="1"/>
  <c r="C2473" i="1"/>
  <c r="D2459" i="1"/>
  <c r="D2451" i="1"/>
  <c r="D2443" i="1"/>
  <c r="D2435" i="1"/>
  <c r="D2427" i="1"/>
  <c r="C2417" i="1"/>
  <c r="C2409" i="1"/>
  <c r="C2401" i="1"/>
  <c r="C2393" i="1"/>
  <c r="C2385" i="1"/>
  <c r="D2375" i="1"/>
  <c r="D2367" i="1"/>
  <c r="D2359" i="1"/>
  <c r="C2357" i="1"/>
  <c r="C2349" i="1"/>
  <c r="C2341" i="1"/>
  <c r="D2335" i="1"/>
  <c r="D2327" i="1"/>
  <c r="D2319" i="1"/>
  <c r="C2313" i="1"/>
  <c r="C2305" i="1"/>
  <c r="C2297" i="1"/>
  <c r="D2291" i="1"/>
  <c r="D2283" i="1"/>
  <c r="D2275" i="1"/>
  <c r="C2273" i="1"/>
  <c r="C2265" i="1"/>
  <c r="C2257" i="1"/>
  <c r="D2247" i="1"/>
  <c r="D2239" i="1"/>
  <c r="D2231" i="1"/>
  <c r="C2229" i="1"/>
  <c r="C2221" i="1"/>
  <c r="C2213" i="1"/>
  <c r="D2207" i="1"/>
  <c r="D2199" i="1"/>
  <c r="D2191" i="1"/>
  <c r="C2185" i="1"/>
  <c r="C2177" i="1"/>
  <c r="C2169" i="1"/>
  <c r="D2163" i="1"/>
  <c r="C2149" i="1"/>
  <c r="D2143" i="1"/>
  <c r="D2135" i="1"/>
  <c r="C2133" i="1"/>
  <c r="C2125" i="1"/>
  <c r="D2123" i="1"/>
  <c r="D2115" i="1"/>
  <c r="C2113" i="1"/>
  <c r="C2105" i="1"/>
  <c r="D2099" i="1"/>
  <c r="C2085" i="1"/>
  <c r="D2079" i="1"/>
  <c r="C2073" i="1"/>
  <c r="D2067" i="1"/>
  <c r="C2065" i="1"/>
  <c r="D2055" i="1"/>
  <c r="C2053" i="1"/>
  <c r="D2047" i="1"/>
  <c r="C2041" i="1"/>
  <c r="D2035" i="1"/>
  <c r="C2033" i="1"/>
  <c r="D2023" i="1"/>
  <c r="C2021" i="1"/>
  <c r="D2015" i="1"/>
  <c r="C2009" i="1"/>
  <c r="D2003" i="1"/>
  <c r="C2001" i="1"/>
  <c r="D1971" i="1"/>
  <c r="C1969" i="1"/>
  <c r="D1939" i="1"/>
  <c r="C1937" i="1"/>
  <c r="C1921" i="1"/>
  <c r="D1919" i="1"/>
  <c r="C1905" i="1"/>
  <c r="D1903" i="1"/>
  <c r="C1889" i="1"/>
  <c r="D1887" i="1"/>
  <c r="C1873" i="1"/>
  <c r="C1865" i="1"/>
  <c r="C1857" i="1"/>
  <c r="C1849" i="1"/>
  <c r="C1841" i="1"/>
  <c r="C1833" i="1"/>
  <c r="C1825" i="1"/>
  <c r="C1817" i="1"/>
  <c r="C1809" i="1"/>
  <c r="C1801" i="1"/>
  <c r="C1793" i="1"/>
  <c r="D1785" i="1"/>
  <c r="C1783" i="1"/>
  <c r="D1773" i="1"/>
  <c r="C1771" i="1"/>
  <c r="D1765" i="1"/>
  <c r="C1759" i="1"/>
  <c r="D1753" i="1"/>
  <c r="C1751" i="1"/>
  <c r="D1741" i="1"/>
  <c r="C1739" i="1"/>
  <c r="D1733" i="1"/>
  <c r="C1727" i="1"/>
  <c r="D1721" i="1"/>
  <c r="C1719" i="1"/>
  <c r="D1709" i="1"/>
  <c r="C1707" i="1"/>
  <c r="D1701" i="1"/>
  <c r="C1695" i="1"/>
  <c r="D1689" i="1"/>
  <c r="C1687" i="1"/>
  <c r="D1677" i="1"/>
  <c r="C1675" i="1"/>
  <c r="D1669" i="1"/>
  <c r="C1663" i="1"/>
  <c r="D1657" i="1"/>
  <c r="C1655" i="1"/>
  <c r="D1645" i="1"/>
  <c r="C1643" i="1"/>
  <c r="D1637" i="1"/>
  <c r="C1631" i="1"/>
  <c r="D1625" i="1"/>
  <c r="C1623" i="1"/>
  <c r="D1613" i="1"/>
  <c r="C1611" i="1"/>
  <c r="D1605" i="1"/>
  <c r="C1599" i="1"/>
  <c r="D1593" i="1"/>
  <c r="C1591" i="1"/>
  <c r="D1577" i="1"/>
  <c r="C1575" i="1"/>
  <c r="D1561" i="1"/>
  <c r="C1559" i="1"/>
  <c r="D1545" i="1"/>
  <c r="C1543" i="1"/>
  <c r="D1529" i="1"/>
  <c r="C1527" i="1"/>
  <c r="D1513" i="1"/>
  <c r="C1511" i="1"/>
  <c r="D1497" i="1"/>
  <c r="C1495" i="1"/>
  <c r="D1461" i="1"/>
  <c r="C1405" i="1"/>
  <c r="D1397" i="1"/>
  <c r="C1341" i="1"/>
  <c r="D1335" i="1"/>
  <c r="C1323" i="1"/>
  <c r="D1319" i="1"/>
  <c r="C1307" i="1"/>
  <c r="D1303" i="1"/>
  <c r="C1291" i="1"/>
  <c r="D1287" i="1"/>
  <c r="D1267" i="1"/>
  <c r="D1235" i="1"/>
  <c r="D1203" i="1"/>
  <c r="D1171" i="1"/>
  <c r="D1139" i="1"/>
  <c r="D1107" i="1"/>
  <c r="D1075" i="1"/>
  <c r="D1043" i="1"/>
  <c r="D979" i="1"/>
  <c r="D947" i="1"/>
  <c r="D915" i="1"/>
  <c r="D883" i="1"/>
  <c r="D797" i="1"/>
  <c r="D747" i="1"/>
  <c r="C727" i="1"/>
  <c r="C513" i="1"/>
  <c r="C4982" i="1"/>
  <c r="C4890" i="1"/>
  <c r="D4828" i="1"/>
  <c r="C4782" i="1"/>
  <c r="C4991" i="1"/>
  <c r="C4975" i="1"/>
  <c r="D4963" i="1"/>
  <c r="C4955" i="1"/>
  <c r="D4945" i="1"/>
  <c r="D4937" i="1"/>
  <c r="C4931" i="1"/>
  <c r="D4919" i="1"/>
  <c r="C4901" i="1"/>
  <c r="D4879" i="1"/>
  <c r="C4861" i="1"/>
  <c r="D4851" i="1"/>
  <c r="D4936" i="1"/>
  <c r="C4922" i="1"/>
  <c r="D4860" i="1"/>
  <c r="C4750" i="1"/>
  <c r="C4690" i="1"/>
  <c r="C4552" i="1"/>
  <c r="C4538" i="1"/>
  <c r="C4522" i="1"/>
  <c r="D4506" i="1"/>
  <c r="C4490" i="1"/>
  <c r="D4476" i="1"/>
  <c r="C4460" i="1"/>
  <c r="C4952" i="1"/>
  <c r="C4906" i="1"/>
  <c r="C4874" i="1"/>
  <c r="D4844" i="1"/>
  <c r="C4812" i="1"/>
  <c r="D4798" i="1"/>
  <c r="D4766" i="1"/>
  <c r="C4736" i="1"/>
  <c r="C4706" i="1"/>
  <c r="C4674" i="1"/>
  <c r="C4662" i="1"/>
  <c r="C4628" i="1"/>
  <c r="C4614" i="1"/>
  <c r="D4600" i="1"/>
  <c r="C4584" i="1"/>
  <c r="C4568" i="1"/>
  <c r="C4927" i="1"/>
  <c r="C4923" i="1"/>
  <c r="D4921" i="1"/>
  <c r="D4917" i="1"/>
  <c r="D4913" i="1"/>
  <c r="D4909" i="1"/>
  <c r="C4903" i="1"/>
  <c r="C4899" i="1"/>
  <c r="C4895" i="1"/>
  <c r="C4891" i="1"/>
  <c r="D4889" i="1"/>
  <c r="D4885" i="1"/>
  <c r="D4881" i="1"/>
  <c r="D4877" i="1"/>
  <c r="C4871" i="1"/>
  <c r="C4867" i="1"/>
  <c r="C4863" i="1"/>
  <c r="D4857" i="1"/>
  <c r="D4853" i="1"/>
  <c r="D4849" i="1"/>
  <c r="D4845" i="1"/>
  <c r="C4843" i="1"/>
  <c r="C4839" i="1"/>
  <c r="C4835" i="1"/>
  <c r="C4831" i="1"/>
  <c r="D4825" i="1"/>
  <c r="D4821" i="1"/>
  <c r="D4817" i="1"/>
  <c r="D4813" i="1"/>
  <c r="C4811" i="1"/>
  <c r="C4807" i="1"/>
  <c r="C4803" i="1"/>
  <c r="C4799" i="1"/>
  <c r="D4797" i="1"/>
  <c r="D4793" i="1"/>
  <c r="D4789" i="1"/>
  <c r="D4785" i="1"/>
  <c r="C4779" i="1"/>
  <c r="C4775" i="1"/>
  <c r="C4771" i="1"/>
  <c r="C4767" i="1"/>
  <c r="D4765" i="1"/>
  <c r="D4761" i="1"/>
  <c r="D4757" i="1"/>
  <c r="D4753" i="1"/>
  <c r="C4747" i="1"/>
  <c r="C4743" i="1"/>
  <c r="C4739" i="1"/>
  <c r="D4733" i="1"/>
  <c r="D4729" i="1"/>
  <c r="D4725" i="1"/>
  <c r="C4719" i="1"/>
  <c r="C4715" i="1"/>
  <c r="C4711" i="1"/>
  <c r="C4707" i="1"/>
  <c r="D4705" i="1"/>
  <c r="D4701" i="1"/>
  <c r="D4697" i="1"/>
  <c r="D4693" i="1"/>
  <c r="C4687" i="1"/>
  <c r="C4683" i="1"/>
  <c r="C4679" i="1"/>
  <c r="C4675" i="1"/>
  <c r="D4673" i="1"/>
  <c r="D4669" i="1"/>
  <c r="D4665" i="1"/>
  <c r="C4659" i="1"/>
  <c r="C4655" i="1"/>
  <c r="D4649" i="1"/>
  <c r="D4645" i="1"/>
  <c r="D4641" i="1"/>
  <c r="C4639" i="1"/>
  <c r="C4635" i="1"/>
  <c r="C3929" i="1"/>
  <c r="C3897" i="1"/>
  <c r="C3865" i="1"/>
  <c r="C3833" i="1"/>
  <c r="C3801" i="1"/>
  <c r="C3769" i="1"/>
  <c r="C3737" i="1"/>
  <c r="C3721" i="1"/>
  <c r="C3705" i="1"/>
  <c r="C2771" i="1"/>
  <c r="C1871" i="1"/>
  <c r="C1863" i="1"/>
  <c r="C1855" i="1"/>
  <c r="C1847" i="1"/>
  <c r="C1839" i="1"/>
  <c r="C1831" i="1"/>
  <c r="C1823" i="1"/>
  <c r="C1815" i="1"/>
  <c r="C1807" i="1"/>
  <c r="C1799" i="1"/>
  <c r="C1791" i="1"/>
  <c r="C1483" i="1"/>
  <c r="C1443" i="1"/>
  <c r="C1403" i="1"/>
  <c r="C1401" i="1"/>
  <c r="C1399" i="1"/>
  <c r="C1379" i="1"/>
  <c r="C1359" i="1"/>
  <c r="C1339" i="1"/>
  <c r="C1337" i="1"/>
  <c r="C1321" i="1"/>
  <c r="C1305" i="1"/>
  <c r="C1289" i="1"/>
  <c r="C769" i="1"/>
  <c r="C333" i="1"/>
  <c r="C4999" i="1"/>
  <c r="D4997" i="1"/>
  <c r="D4993" i="1"/>
  <c r="C4989" i="1"/>
  <c r="C4983" i="1"/>
  <c r="D4981" i="1"/>
  <c r="C4977" i="1"/>
  <c r="C4973" i="1"/>
  <c r="D4965" i="1"/>
  <c r="D4961" i="1"/>
  <c r="C4957" i="1"/>
  <c r="C4953" i="1"/>
  <c r="D4951" i="1"/>
  <c r="D4947" i="1"/>
  <c r="D4943" i="1"/>
  <c r="D4939" i="1"/>
  <c r="C4933" i="1"/>
  <c r="C4929" i="1"/>
  <c r="D4915" i="1"/>
  <c r="D4907" i="1"/>
  <c r="C4905" i="1"/>
  <c r="C4897" i="1"/>
  <c r="D4883" i="1"/>
  <c r="D4875" i="1"/>
  <c r="C4873" i="1"/>
  <c r="C4865" i="1"/>
  <c r="D4855" i="1"/>
  <c r="D4847" i="1"/>
  <c r="C4841" i="1"/>
  <c r="C4833" i="1"/>
  <c r="D4823" i="1"/>
  <c r="D4815" i="1"/>
  <c r="C4809" i="1"/>
  <c r="C4801" i="1"/>
  <c r="D4795" i="1"/>
  <c r="D4787" i="1"/>
  <c r="C4777" i="1"/>
  <c r="C4769" i="1"/>
  <c r="D4763" i="1"/>
  <c r="D4755" i="1"/>
  <c r="C4745" i="1"/>
  <c r="C4737" i="1"/>
  <c r="D4735" i="1"/>
  <c r="D4727" i="1"/>
  <c r="C4717" i="1"/>
  <c r="C4709" i="1"/>
  <c r="D4703" i="1"/>
  <c r="D4695" i="1"/>
  <c r="C4685" i="1"/>
  <c r="C4677" i="1"/>
  <c r="D4671" i="1"/>
  <c r="D4663" i="1"/>
  <c r="C4661" i="1"/>
  <c r="C4653" i="1"/>
  <c r="D4651" i="1"/>
  <c r="D4643" i="1"/>
  <c r="C4637" i="1"/>
  <c r="C3945" i="1"/>
  <c r="C3881" i="1"/>
  <c r="C3817" i="1"/>
  <c r="C3753" i="1"/>
  <c r="C3689" i="1"/>
  <c r="C1423" i="1"/>
  <c r="C4631" i="1"/>
  <c r="C4629" i="1"/>
  <c r="D4627" i="1"/>
  <c r="D4625" i="1"/>
  <c r="D4623" i="1"/>
  <c r="D4621" i="1"/>
  <c r="D4619" i="1"/>
  <c r="D4617" i="1"/>
  <c r="D4615" i="1"/>
  <c r="C4613" i="1"/>
  <c r="C4611" i="1"/>
  <c r="C4609" i="1"/>
  <c r="C4607" i="1"/>
  <c r="C4605" i="1"/>
  <c r="C4603" i="1"/>
  <c r="C4601" i="1"/>
  <c r="D4599" i="1"/>
  <c r="D4597" i="1"/>
  <c r="D4595" i="1"/>
  <c r="D4593" i="1"/>
  <c r="D4591" i="1"/>
  <c r="D4589" i="1"/>
  <c r="D4587" i="1"/>
  <c r="D4585" i="1"/>
  <c r="C4583" i="1"/>
  <c r="C4581" i="1"/>
  <c r="C4579" i="1"/>
  <c r="C4577" i="1"/>
  <c r="C4575" i="1"/>
  <c r="C4573" i="1"/>
  <c r="C4571" i="1"/>
  <c r="C4569" i="1"/>
  <c r="D4567" i="1"/>
  <c r="D4565" i="1"/>
  <c r="D4563" i="1"/>
  <c r="D4561" i="1"/>
  <c r="D4559" i="1"/>
  <c r="D4557" i="1"/>
  <c r="D4555" i="1"/>
  <c r="D4553" i="1"/>
  <c r="C4551" i="1"/>
  <c r="C4549" i="1"/>
  <c r="C4547" i="1"/>
  <c r="C4545" i="1"/>
  <c r="C4543" i="1"/>
  <c r="C4541" i="1"/>
  <c r="C4539" i="1"/>
  <c r="D4537" i="1"/>
  <c r="D4535" i="1"/>
  <c r="D4533" i="1"/>
  <c r="D4531" i="1"/>
  <c r="D4529" i="1"/>
  <c r="D4527" i="1"/>
  <c r="D4525" i="1"/>
  <c r="D4523" i="1"/>
  <c r="C4521" i="1"/>
  <c r="C4519" i="1"/>
  <c r="C4517" i="1"/>
  <c r="C4515" i="1"/>
  <c r="C4513" i="1"/>
  <c r="C4511" i="1"/>
  <c r="C4509" i="1"/>
  <c r="C4507" i="1"/>
  <c r="D4505" i="1"/>
  <c r="D4503" i="1"/>
  <c r="D4501" i="1"/>
  <c r="D4499" i="1"/>
  <c r="D4497" i="1"/>
  <c r="D4495" i="1"/>
  <c r="D4493" i="1"/>
  <c r="D4491" i="1"/>
  <c r="C4489" i="1"/>
  <c r="C4487" i="1"/>
  <c r="C4485" i="1"/>
  <c r="C4483" i="1"/>
  <c r="C4481" i="1"/>
  <c r="C4479" i="1"/>
  <c r="C4477" i="1"/>
  <c r="D4475" i="1"/>
  <c r="D4473" i="1"/>
  <c r="D4471" i="1"/>
  <c r="D4469" i="1"/>
  <c r="D4467" i="1"/>
  <c r="D4465" i="1"/>
  <c r="D4463" i="1"/>
  <c r="D4461" i="1"/>
  <c r="C4459" i="1"/>
  <c r="C4457" i="1"/>
  <c r="C4455" i="1"/>
  <c r="C4453" i="1"/>
  <c r="C4451" i="1"/>
  <c r="C4449" i="1"/>
  <c r="C4447" i="1"/>
  <c r="D4445" i="1"/>
  <c r="D4443" i="1"/>
  <c r="D4441" i="1"/>
  <c r="D4439" i="1"/>
  <c r="D4437" i="1"/>
  <c r="D4435" i="1"/>
  <c r="D4433" i="1"/>
  <c r="D4431" i="1"/>
  <c r="C4429" i="1"/>
  <c r="C4427" i="1"/>
  <c r="C4425" i="1"/>
  <c r="C4423" i="1"/>
  <c r="C4421" i="1"/>
  <c r="C4419" i="1"/>
  <c r="C4417" i="1"/>
  <c r="D4415" i="1"/>
  <c r="D4413" i="1"/>
  <c r="D4411" i="1"/>
  <c r="D4409" i="1"/>
  <c r="D4407" i="1"/>
  <c r="D4405" i="1"/>
  <c r="D4403" i="1"/>
  <c r="D4401" i="1"/>
  <c r="C4399" i="1"/>
  <c r="C4397" i="1"/>
  <c r="C4395" i="1"/>
  <c r="C4393" i="1"/>
  <c r="C4391" i="1"/>
  <c r="C4389" i="1"/>
  <c r="C4387" i="1"/>
  <c r="C4385" i="1"/>
  <c r="D4383" i="1"/>
  <c r="D4381" i="1"/>
  <c r="D4379" i="1"/>
  <c r="D4377" i="1"/>
  <c r="D4375" i="1"/>
  <c r="D4373" i="1"/>
  <c r="D4371" i="1"/>
  <c r="D4369" i="1"/>
  <c r="C4367" i="1"/>
  <c r="C4365" i="1"/>
  <c r="C4363" i="1"/>
  <c r="C4361" i="1"/>
  <c r="C4359" i="1"/>
  <c r="C4357" i="1"/>
  <c r="C4355" i="1"/>
  <c r="C4353" i="1"/>
  <c r="D4351" i="1"/>
  <c r="D4349" i="1"/>
  <c r="D4347" i="1"/>
  <c r="D4345" i="1"/>
  <c r="D4343" i="1"/>
  <c r="D4341" i="1"/>
  <c r="D4339" i="1"/>
  <c r="C4337" i="1"/>
  <c r="C4335" i="1"/>
  <c r="C4333" i="1"/>
  <c r="C4331" i="1"/>
  <c r="C4329" i="1"/>
  <c r="C4327" i="1"/>
  <c r="C4325" i="1"/>
  <c r="C4323" i="1"/>
  <c r="D4321" i="1"/>
  <c r="D4319" i="1"/>
  <c r="D4317" i="1"/>
  <c r="D4315" i="1"/>
  <c r="D4313" i="1"/>
  <c r="D4311" i="1"/>
  <c r="D4309" i="1"/>
  <c r="C4307" i="1"/>
  <c r="C4305" i="1"/>
  <c r="C4303" i="1"/>
  <c r="C4301" i="1"/>
  <c r="C4299" i="1"/>
  <c r="C4297" i="1"/>
  <c r="C4295" i="1"/>
  <c r="C4293" i="1"/>
  <c r="D4291" i="1"/>
  <c r="D4289" i="1"/>
  <c r="D4287" i="1"/>
  <c r="D4285" i="1"/>
  <c r="D4283" i="1"/>
  <c r="D4281" i="1"/>
  <c r="D4279" i="1"/>
  <c r="D4277" i="1"/>
  <c r="C4275" i="1"/>
  <c r="C4273" i="1"/>
  <c r="C4271" i="1"/>
  <c r="C4269" i="1"/>
  <c r="C4267" i="1"/>
  <c r="C4265" i="1"/>
  <c r="C4263" i="1"/>
  <c r="D4261" i="1"/>
  <c r="D4259" i="1"/>
  <c r="D4257" i="1"/>
  <c r="D4255" i="1"/>
  <c r="D4253" i="1"/>
  <c r="D4251" i="1"/>
  <c r="D4249" i="1"/>
  <c r="D4247" i="1"/>
  <c r="C4245" i="1"/>
  <c r="C4243" i="1"/>
  <c r="C4241" i="1"/>
  <c r="C4239" i="1"/>
  <c r="C4237" i="1"/>
  <c r="C4235" i="1"/>
  <c r="C4233" i="1"/>
  <c r="C4231" i="1"/>
  <c r="D4229" i="1"/>
  <c r="D4227" i="1"/>
  <c r="D4225" i="1"/>
  <c r="D4223" i="1"/>
  <c r="D4221" i="1"/>
  <c r="D4219" i="1"/>
  <c r="D4217" i="1"/>
  <c r="C4215" i="1"/>
  <c r="C4213" i="1"/>
  <c r="C4211" i="1"/>
  <c r="C4209" i="1"/>
  <c r="C4207" i="1"/>
  <c r="C4205" i="1"/>
  <c r="C4203" i="1"/>
  <c r="D4201" i="1"/>
  <c r="D4199" i="1"/>
  <c r="D4197" i="1"/>
  <c r="D4195" i="1"/>
  <c r="D4193" i="1"/>
  <c r="D4191" i="1"/>
  <c r="D4189" i="1"/>
  <c r="D4187" i="1"/>
  <c r="C4185" i="1"/>
  <c r="C4183" i="1"/>
  <c r="C4181" i="1"/>
  <c r="C4179" i="1"/>
  <c r="C4177" i="1"/>
  <c r="C4175" i="1"/>
  <c r="C4173" i="1"/>
  <c r="C4171" i="1"/>
  <c r="D4169" i="1"/>
  <c r="D4167" i="1"/>
  <c r="D4165" i="1"/>
  <c r="D4163" i="1"/>
  <c r="D4161" i="1"/>
  <c r="D4159" i="1"/>
  <c r="D4157" i="1"/>
  <c r="C4155" i="1"/>
  <c r="C4153" i="1"/>
  <c r="C4151" i="1"/>
  <c r="C4149" i="1"/>
  <c r="C4147" i="1"/>
  <c r="C4145" i="1"/>
  <c r="D4143" i="1"/>
  <c r="D4141" i="1"/>
  <c r="D4139" i="1"/>
  <c r="D4137" i="1"/>
  <c r="D4135" i="1"/>
  <c r="C4133" i="1"/>
  <c r="C4131" i="1"/>
  <c r="C4129" i="1"/>
  <c r="C4127" i="1"/>
  <c r="C4125" i="1"/>
  <c r="D4123" i="1"/>
  <c r="D4121" i="1"/>
  <c r="D4119" i="1"/>
  <c r="D4117" i="1"/>
  <c r="D4115" i="1"/>
  <c r="D4113" i="1"/>
  <c r="C4111" i="1"/>
  <c r="C4109" i="1"/>
  <c r="C4107" i="1"/>
  <c r="C4105" i="1"/>
  <c r="C4103" i="1"/>
  <c r="D4101" i="1"/>
  <c r="D4099" i="1"/>
  <c r="D4097" i="1"/>
  <c r="D4095" i="1"/>
  <c r="D4093" i="1"/>
  <c r="C4091" i="1"/>
  <c r="C4089" i="1"/>
  <c r="C4087" i="1"/>
  <c r="C4085" i="1"/>
  <c r="C4083" i="1"/>
  <c r="C4081" i="1"/>
  <c r="D4079" i="1"/>
  <c r="D4077" i="1"/>
  <c r="D4075" i="1"/>
  <c r="D4073" i="1"/>
  <c r="D4071" i="1"/>
  <c r="C4069" i="1"/>
  <c r="C4067" i="1"/>
  <c r="C4065" i="1"/>
  <c r="C4063" i="1"/>
  <c r="C4061" i="1"/>
  <c r="D4059" i="1"/>
  <c r="D4057" i="1"/>
  <c r="D4055" i="1"/>
  <c r="D4053" i="1"/>
  <c r="D4051" i="1"/>
  <c r="D4049" i="1"/>
  <c r="C4047" i="1"/>
  <c r="C4045" i="1"/>
  <c r="C4043" i="1"/>
  <c r="C4041" i="1"/>
  <c r="C4039" i="1"/>
  <c r="D4037" i="1"/>
  <c r="D4035" i="1"/>
  <c r="D4033" i="1"/>
  <c r="D4031" i="1"/>
  <c r="D4029" i="1"/>
  <c r="C4027" i="1"/>
  <c r="C4025" i="1"/>
  <c r="C4023" i="1"/>
  <c r="C4021" i="1"/>
  <c r="C4019" i="1"/>
  <c r="C4017" i="1"/>
  <c r="D4015" i="1"/>
  <c r="D4013" i="1"/>
  <c r="D4011" i="1"/>
  <c r="D4009" i="1"/>
  <c r="D4007" i="1"/>
  <c r="D4005" i="1"/>
  <c r="D4003" i="1"/>
  <c r="C4001" i="1"/>
  <c r="C3999" i="1"/>
  <c r="C3997" i="1"/>
  <c r="C3995" i="1"/>
  <c r="C3993" i="1"/>
  <c r="C3991" i="1"/>
  <c r="C3989" i="1"/>
  <c r="C3987" i="1"/>
  <c r="D3985" i="1"/>
  <c r="D3983" i="1"/>
  <c r="D3981" i="1"/>
  <c r="D3979" i="1"/>
  <c r="D3977" i="1"/>
  <c r="D3975" i="1"/>
  <c r="D3973" i="1"/>
  <c r="D3971" i="1"/>
  <c r="C3969" i="1"/>
  <c r="C3967" i="1"/>
  <c r="C3965" i="1"/>
  <c r="C3963" i="1"/>
  <c r="C3961" i="1"/>
  <c r="C3959" i="1"/>
  <c r="C3957" i="1"/>
  <c r="C3955" i="1"/>
  <c r="D3953" i="1"/>
  <c r="D3951" i="1"/>
  <c r="C3949" i="1"/>
  <c r="C3947" i="1"/>
  <c r="D3943" i="1"/>
  <c r="C3941" i="1"/>
  <c r="C3939" i="1"/>
  <c r="D3935" i="1"/>
  <c r="C3933" i="1"/>
  <c r="C3931" i="1"/>
  <c r="D3927" i="1"/>
  <c r="C3925" i="1"/>
  <c r="C3923" i="1"/>
  <c r="D3919" i="1"/>
  <c r="C3917" i="1"/>
  <c r="C3915" i="1"/>
  <c r="D3911" i="1"/>
  <c r="C3909" i="1"/>
  <c r="C3907" i="1"/>
  <c r="D3903" i="1"/>
  <c r="C3901" i="1"/>
  <c r="C3899" i="1"/>
  <c r="D3895" i="1"/>
  <c r="C3893" i="1"/>
  <c r="C3891" i="1"/>
  <c r="D3887" i="1"/>
  <c r="C3885" i="1"/>
  <c r="C3883" i="1"/>
  <c r="D3879" i="1"/>
  <c r="C3877" i="1"/>
  <c r="C3875" i="1"/>
  <c r="D3871" i="1"/>
  <c r="C3869" i="1"/>
  <c r="C3867" i="1"/>
  <c r="D3863" i="1"/>
  <c r="C3861" i="1"/>
  <c r="C3859" i="1"/>
  <c r="D3855" i="1"/>
  <c r="C3853" i="1"/>
  <c r="C3851" i="1"/>
  <c r="D3847" i="1"/>
  <c r="C3845" i="1"/>
  <c r="C3843" i="1"/>
  <c r="D3839" i="1"/>
  <c r="C3837" i="1"/>
  <c r="C3835" i="1"/>
  <c r="D3831" i="1"/>
  <c r="C3829" i="1"/>
  <c r="C3827" i="1"/>
  <c r="D3823" i="1"/>
  <c r="C3821" i="1"/>
  <c r="C3819" i="1"/>
  <c r="D3815" i="1"/>
  <c r="C3813" i="1"/>
  <c r="C3811" i="1"/>
  <c r="D3807" i="1"/>
  <c r="C3805" i="1"/>
  <c r="C3803" i="1"/>
  <c r="D3799" i="1"/>
  <c r="C3797" i="1"/>
  <c r="C3795" i="1"/>
  <c r="D3791" i="1"/>
  <c r="C3789" i="1"/>
  <c r="C3787" i="1"/>
  <c r="D3783" i="1"/>
  <c r="C3781" i="1"/>
  <c r="C3779" i="1"/>
  <c r="D3775" i="1"/>
  <c r="C3773" i="1"/>
  <c r="C3771" i="1"/>
  <c r="D3767" i="1"/>
  <c r="C3765" i="1"/>
  <c r="C3763" i="1"/>
  <c r="D3759" i="1"/>
  <c r="C3757" i="1"/>
  <c r="C3755" i="1"/>
  <c r="D3751" i="1"/>
  <c r="C3749" i="1"/>
  <c r="C3747" i="1"/>
  <c r="D3743" i="1"/>
  <c r="C3741" i="1"/>
  <c r="C3739" i="1"/>
  <c r="D3735" i="1"/>
  <c r="C3733" i="1"/>
  <c r="C3731" i="1"/>
  <c r="D3727" i="1"/>
  <c r="C3725" i="1"/>
  <c r="C3723" i="1"/>
  <c r="D3719" i="1"/>
  <c r="C3717" i="1"/>
  <c r="C3715" i="1"/>
  <c r="D3711" i="1"/>
  <c r="C3709" i="1"/>
  <c r="C3707" i="1"/>
  <c r="D3703" i="1"/>
  <c r="C3701" i="1"/>
  <c r="C3699" i="1"/>
  <c r="D3695" i="1"/>
  <c r="C3693" i="1"/>
  <c r="C3691" i="1"/>
  <c r="D3687" i="1"/>
  <c r="D3685" i="1"/>
  <c r="D3683" i="1"/>
  <c r="D3681" i="1"/>
  <c r="D3679" i="1"/>
  <c r="C3677" i="1"/>
  <c r="C3675" i="1"/>
  <c r="C3673" i="1"/>
  <c r="C3671" i="1"/>
  <c r="C3669" i="1"/>
  <c r="C3667" i="1"/>
  <c r="D3665" i="1"/>
  <c r="D3663" i="1"/>
  <c r="D3661" i="1"/>
  <c r="D3659" i="1"/>
  <c r="D3657" i="1"/>
  <c r="D3655" i="1"/>
  <c r="D3653" i="1"/>
  <c r="D3651" i="1"/>
  <c r="C3649" i="1"/>
  <c r="C3647" i="1"/>
  <c r="C3645" i="1"/>
  <c r="C3643" i="1"/>
  <c r="C3641" i="1"/>
  <c r="C3639" i="1"/>
  <c r="C3637" i="1"/>
  <c r="C3635" i="1"/>
  <c r="C3633" i="1"/>
  <c r="C3631" i="1"/>
  <c r="D3629" i="1"/>
  <c r="D3627" i="1"/>
  <c r="D3625" i="1"/>
  <c r="D3623" i="1"/>
  <c r="D3621" i="1"/>
  <c r="D3619" i="1"/>
  <c r="D3617" i="1"/>
  <c r="D3615" i="1"/>
  <c r="D3613" i="1"/>
  <c r="D3611" i="1"/>
  <c r="D3609" i="1"/>
  <c r="C3607" i="1"/>
  <c r="C3605" i="1"/>
  <c r="C3603" i="1"/>
  <c r="C3601" i="1"/>
  <c r="C3599" i="1"/>
  <c r="C3597" i="1"/>
  <c r="C3595" i="1"/>
  <c r="C3593" i="1"/>
  <c r="C3591" i="1"/>
  <c r="C3589" i="1"/>
  <c r="C3587" i="1"/>
  <c r="D3585" i="1"/>
  <c r="D3583" i="1"/>
  <c r="D3581" i="1"/>
  <c r="D3579" i="1"/>
  <c r="D3577" i="1"/>
  <c r="D3575" i="1"/>
  <c r="D3573" i="1"/>
  <c r="D3571" i="1"/>
  <c r="D3569" i="1"/>
  <c r="D3567" i="1"/>
  <c r="C3565" i="1"/>
  <c r="C3563" i="1"/>
  <c r="C3561" i="1"/>
  <c r="C3559" i="1"/>
  <c r="C3557" i="1"/>
  <c r="C3555" i="1"/>
  <c r="C3553" i="1"/>
  <c r="C3551" i="1"/>
  <c r="C3549" i="1"/>
  <c r="C3547" i="1"/>
  <c r="C3545" i="1"/>
  <c r="D3543" i="1"/>
  <c r="D3541" i="1"/>
  <c r="D3539" i="1"/>
  <c r="D3537" i="1"/>
  <c r="D3535" i="1"/>
  <c r="D3533" i="1"/>
  <c r="D3531" i="1"/>
  <c r="D3529" i="1"/>
  <c r="D3527" i="1"/>
  <c r="D3525" i="1"/>
  <c r="D3523" i="1"/>
  <c r="D3521" i="1"/>
  <c r="D3519" i="1"/>
  <c r="D3517" i="1"/>
  <c r="D3515" i="1"/>
  <c r="C3513" i="1"/>
  <c r="C3511" i="1"/>
  <c r="C3509" i="1"/>
  <c r="C3507" i="1"/>
  <c r="C3505" i="1"/>
  <c r="C3503" i="1"/>
  <c r="C3501" i="1"/>
  <c r="C3499" i="1"/>
  <c r="C3497" i="1"/>
  <c r="C3495" i="1"/>
  <c r="C3493" i="1"/>
  <c r="C3491" i="1"/>
  <c r="C3489" i="1"/>
  <c r="C3487" i="1"/>
  <c r="C3485" i="1"/>
  <c r="C3483" i="1"/>
  <c r="C3481" i="1"/>
  <c r="C3479" i="1"/>
  <c r="C3477" i="1"/>
  <c r="C3475" i="1"/>
  <c r="C3473" i="1"/>
  <c r="D3471" i="1"/>
  <c r="D3469" i="1"/>
  <c r="D3467" i="1"/>
  <c r="D3465" i="1"/>
  <c r="D3463" i="1"/>
  <c r="D3461" i="1"/>
  <c r="D3459" i="1"/>
  <c r="D3457" i="1"/>
  <c r="D3455" i="1"/>
  <c r="D3453" i="1"/>
  <c r="D3451" i="1"/>
  <c r="D3449" i="1"/>
  <c r="D3447" i="1"/>
  <c r="D3445" i="1"/>
  <c r="D3443" i="1"/>
  <c r="D3441" i="1"/>
  <c r="D3439" i="1"/>
  <c r="D3437" i="1"/>
  <c r="D3435" i="1"/>
  <c r="D3433" i="1"/>
  <c r="D3431" i="1"/>
  <c r="C3429" i="1"/>
  <c r="C3427" i="1"/>
  <c r="C3425" i="1"/>
  <c r="C3423" i="1"/>
  <c r="C3421" i="1"/>
  <c r="C3419" i="1"/>
  <c r="C3417" i="1"/>
  <c r="C3415" i="1"/>
  <c r="C3413" i="1"/>
  <c r="C3411" i="1"/>
  <c r="C3409" i="1"/>
  <c r="C3407" i="1"/>
  <c r="C3405" i="1"/>
  <c r="C3403" i="1"/>
  <c r="C3401" i="1"/>
  <c r="C3399" i="1"/>
  <c r="C3397" i="1"/>
  <c r="C3395" i="1"/>
  <c r="C3393" i="1"/>
  <c r="C3391" i="1"/>
  <c r="C3389" i="1"/>
  <c r="C3387" i="1"/>
  <c r="D3385" i="1"/>
  <c r="D3383" i="1"/>
  <c r="D3381" i="1"/>
  <c r="D3379" i="1"/>
  <c r="D3377" i="1"/>
  <c r="D3375" i="1"/>
  <c r="D3373" i="1"/>
  <c r="D3371" i="1"/>
  <c r="D3369" i="1"/>
  <c r="D3367" i="1"/>
  <c r="D3365" i="1"/>
  <c r="D3363" i="1"/>
  <c r="D3361" i="1"/>
  <c r="D3359" i="1"/>
  <c r="D3357" i="1"/>
  <c r="D3355" i="1"/>
  <c r="D3353" i="1"/>
  <c r="D3351" i="1"/>
  <c r="D3349" i="1"/>
  <c r="D3347" i="1"/>
  <c r="D3345" i="1"/>
  <c r="D3343" i="1"/>
  <c r="D3341" i="1"/>
  <c r="D3339" i="1"/>
  <c r="C3337" i="1"/>
  <c r="C3335" i="1"/>
  <c r="C3333" i="1"/>
  <c r="C3331" i="1"/>
  <c r="C3329" i="1"/>
  <c r="C3327" i="1"/>
  <c r="C3325" i="1"/>
  <c r="C3323" i="1"/>
  <c r="C3321" i="1"/>
  <c r="C3319" i="1"/>
  <c r="C3317" i="1"/>
  <c r="C3315" i="1"/>
  <c r="C3313" i="1"/>
  <c r="C3311" i="1"/>
  <c r="C3309" i="1"/>
  <c r="C3307" i="1"/>
  <c r="C3305" i="1"/>
  <c r="C3303" i="1"/>
  <c r="C3301" i="1"/>
  <c r="C3299" i="1"/>
  <c r="C3297" i="1"/>
  <c r="C3295" i="1"/>
  <c r="C3293" i="1"/>
  <c r="C3291" i="1"/>
  <c r="C3289" i="1"/>
  <c r="C3287" i="1"/>
  <c r="C3285" i="1"/>
  <c r="C3283" i="1"/>
  <c r="C3281" i="1"/>
  <c r="C3279" i="1"/>
  <c r="C3277" i="1"/>
  <c r="C3275" i="1"/>
  <c r="D3273" i="1"/>
  <c r="D3271" i="1"/>
  <c r="D3269" i="1"/>
  <c r="D3267" i="1"/>
  <c r="D3265" i="1"/>
  <c r="D3263" i="1"/>
  <c r="D3261" i="1"/>
  <c r="D3259" i="1"/>
  <c r="D3257" i="1"/>
  <c r="D3255" i="1"/>
  <c r="D3253" i="1"/>
  <c r="D3251" i="1"/>
  <c r="D3249" i="1"/>
  <c r="D3247" i="1"/>
  <c r="D3245" i="1"/>
  <c r="D3243" i="1"/>
  <c r="D3241" i="1"/>
  <c r="D3239" i="1"/>
  <c r="D3237" i="1"/>
  <c r="D3235" i="1"/>
  <c r="D3233" i="1"/>
  <c r="D3231" i="1"/>
  <c r="D3229" i="1"/>
  <c r="D3227" i="1"/>
  <c r="D3225" i="1"/>
  <c r="D3223" i="1"/>
  <c r="D3221" i="1"/>
  <c r="D3219" i="1"/>
  <c r="D3217" i="1"/>
  <c r="D3215" i="1"/>
  <c r="D3213" i="1"/>
  <c r="D3211" i="1"/>
  <c r="C3209" i="1"/>
  <c r="C3207" i="1"/>
  <c r="C3205" i="1"/>
  <c r="C3203" i="1"/>
  <c r="C3201" i="1"/>
  <c r="C3199" i="1"/>
  <c r="C3197" i="1"/>
  <c r="C3195" i="1"/>
  <c r="C3193" i="1"/>
  <c r="C3191" i="1"/>
  <c r="C3189" i="1"/>
  <c r="C3187" i="1"/>
  <c r="C3185" i="1"/>
  <c r="C3183" i="1"/>
  <c r="C3181" i="1"/>
  <c r="C3179" i="1"/>
  <c r="C3177" i="1"/>
  <c r="C3175" i="1"/>
  <c r="C3173" i="1"/>
  <c r="C3171" i="1"/>
  <c r="C3169" i="1"/>
  <c r="C3167" i="1"/>
  <c r="C3165" i="1"/>
  <c r="C3163" i="1"/>
  <c r="C3161" i="1"/>
  <c r="C3159" i="1"/>
  <c r="C3157" i="1"/>
  <c r="C3155" i="1"/>
  <c r="C3153" i="1"/>
  <c r="C3151" i="1"/>
  <c r="C3149" i="1"/>
  <c r="C3147" i="1"/>
  <c r="D3145" i="1"/>
  <c r="D3143" i="1"/>
  <c r="D3141" i="1"/>
  <c r="D3139" i="1"/>
  <c r="D3137" i="1"/>
  <c r="D3135" i="1"/>
  <c r="D3133" i="1"/>
  <c r="D3131" i="1"/>
  <c r="D3129" i="1"/>
  <c r="D3127" i="1"/>
  <c r="D3125" i="1"/>
  <c r="D3123" i="1"/>
  <c r="D3121" i="1"/>
  <c r="D3119" i="1"/>
  <c r="D3117" i="1"/>
  <c r="D3115" i="1"/>
  <c r="C3113" i="1"/>
  <c r="C3111" i="1"/>
  <c r="C3109" i="1"/>
  <c r="C3107" i="1"/>
  <c r="C3105" i="1"/>
  <c r="C3103" i="1"/>
  <c r="C3101" i="1"/>
  <c r="C3099" i="1"/>
  <c r="C3097" i="1"/>
  <c r="C3095" i="1"/>
  <c r="C3093" i="1"/>
  <c r="C3091" i="1"/>
  <c r="C3089" i="1"/>
  <c r="C3087" i="1"/>
  <c r="C3085" i="1"/>
  <c r="C3083" i="1"/>
  <c r="D3081" i="1"/>
  <c r="D3079" i="1"/>
  <c r="D3077" i="1"/>
  <c r="D3075" i="1"/>
  <c r="D3073" i="1"/>
  <c r="D3071" i="1"/>
  <c r="D3069" i="1"/>
  <c r="D3067" i="1"/>
  <c r="D3065" i="1"/>
  <c r="D3063" i="1"/>
  <c r="D3061" i="1"/>
  <c r="D3059" i="1"/>
  <c r="D3057" i="1"/>
  <c r="D3055" i="1"/>
  <c r="D3053" i="1"/>
  <c r="D3051" i="1"/>
  <c r="C3049" i="1"/>
  <c r="C3047" i="1"/>
  <c r="C3045" i="1"/>
  <c r="C3043" i="1"/>
  <c r="C3041" i="1"/>
  <c r="C3039" i="1"/>
  <c r="C3037" i="1"/>
  <c r="C3035" i="1"/>
  <c r="C3033" i="1"/>
  <c r="C3031" i="1"/>
  <c r="C3029" i="1"/>
  <c r="C3027" i="1"/>
  <c r="C3025" i="1"/>
  <c r="C3023" i="1"/>
  <c r="C3021" i="1"/>
  <c r="C3019" i="1"/>
  <c r="D3017" i="1"/>
  <c r="D3015" i="1"/>
  <c r="D3013" i="1"/>
  <c r="D3011" i="1"/>
  <c r="D3009" i="1"/>
  <c r="D3007" i="1"/>
  <c r="D3005" i="1"/>
  <c r="D3003" i="1"/>
  <c r="D3001" i="1"/>
  <c r="D2999" i="1"/>
  <c r="D2997" i="1"/>
  <c r="D2995" i="1"/>
  <c r="D2993" i="1"/>
  <c r="D2991" i="1"/>
  <c r="D2989" i="1"/>
  <c r="D2987" i="1"/>
  <c r="C2985" i="1"/>
  <c r="C2983" i="1"/>
  <c r="C2981" i="1"/>
  <c r="C2979" i="1"/>
  <c r="C2977" i="1"/>
  <c r="C2975" i="1"/>
  <c r="C2973" i="1"/>
  <c r="C2971" i="1"/>
  <c r="C2969" i="1"/>
  <c r="C2967" i="1"/>
  <c r="C2965" i="1"/>
  <c r="C2963" i="1"/>
  <c r="C2961" i="1"/>
  <c r="C2959" i="1"/>
  <c r="C2957" i="1"/>
  <c r="C2955" i="1"/>
  <c r="D2953" i="1"/>
  <c r="D2951" i="1"/>
  <c r="D2949" i="1"/>
  <c r="D2947" i="1"/>
  <c r="D2945" i="1"/>
  <c r="D2943" i="1"/>
  <c r="D2941" i="1"/>
  <c r="D2939" i="1"/>
  <c r="D2937" i="1"/>
  <c r="D2935" i="1"/>
  <c r="D2933" i="1"/>
  <c r="D2931" i="1"/>
  <c r="D2929" i="1"/>
  <c r="D2927" i="1"/>
  <c r="D2925" i="1"/>
  <c r="D2923" i="1"/>
  <c r="C2921" i="1"/>
  <c r="C2919" i="1"/>
  <c r="C2917" i="1"/>
  <c r="C2915" i="1"/>
  <c r="C2913" i="1"/>
  <c r="C2911" i="1"/>
  <c r="C2909" i="1"/>
  <c r="C2907" i="1"/>
  <c r="C2905" i="1"/>
  <c r="C2903" i="1"/>
  <c r="C2901" i="1"/>
  <c r="C2899" i="1"/>
  <c r="C2897" i="1"/>
  <c r="C2895" i="1"/>
  <c r="C2893" i="1"/>
  <c r="C2891" i="1"/>
  <c r="D2889" i="1"/>
  <c r="D2887" i="1"/>
  <c r="D2885" i="1"/>
  <c r="D2883" i="1"/>
  <c r="D2881" i="1"/>
  <c r="D2879" i="1"/>
  <c r="D2877" i="1"/>
  <c r="D2875" i="1"/>
  <c r="D2873" i="1"/>
  <c r="D2871" i="1"/>
  <c r="D2869" i="1"/>
  <c r="D2867" i="1"/>
  <c r="D2865" i="1"/>
  <c r="D2863" i="1"/>
  <c r="D2861" i="1"/>
  <c r="D2859" i="1"/>
  <c r="C2857" i="1"/>
  <c r="C2855" i="1"/>
  <c r="C2853" i="1"/>
  <c r="C2851" i="1"/>
  <c r="C2849" i="1"/>
  <c r="C2847" i="1"/>
  <c r="C2845" i="1"/>
  <c r="C2843" i="1"/>
  <c r="C2841" i="1"/>
  <c r="C2839" i="1"/>
  <c r="C2837" i="1"/>
  <c r="C2835" i="1"/>
  <c r="C2833" i="1"/>
  <c r="C2831" i="1"/>
  <c r="C2829" i="1"/>
  <c r="C2827" i="1"/>
  <c r="D2825" i="1"/>
  <c r="D2823" i="1"/>
  <c r="D2821" i="1"/>
  <c r="D2819" i="1"/>
  <c r="D2817" i="1"/>
  <c r="D2815" i="1"/>
  <c r="D2813" i="1"/>
  <c r="D2811" i="1"/>
  <c r="D2809" i="1"/>
  <c r="D2807" i="1"/>
  <c r="D2805" i="1"/>
  <c r="D2803" i="1"/>
  <c r="D2801" i="1"/>
  <c r="D2799" i="1"/>
  <c r="D2797" i="1"/>
  <c r="D2795" i="1"/>
  <c r="C2793" i="1"/>
  <c r="C2791" i="1"/>
  <c r="C2789" i="1"/>
  <c r="C2787" i="1"/>
  <c r="C2785" i="1"/>
  <c r="C2783" i="1"/>
  <c r="C2781" i="1"/>
  <c r="C2779" i="1"/>
  <c r="C2777" i="1"/>
  <c r="C2775" i="1"/>
  <c r="C2773" i="1"/>
  <c r="D2769" i="1"/>
  <c r="D2767" i="1"/>
  <c r="C2765" i="1"/>
  <c r="C2763" i="1"/>
  <c r="C2761" i="1"/>
  <c r="C2759" i="1"/>
  <c r="C2757" i="1"/>
  <c r="D2753" i="1"/>
  <c r="D2751" i="1"/>
  <c r="C2749" i="1"/>
  <c r="C2747" i="1"/>
  <c r="C2745" i="1"/>
  <c r="C2743" i="1"/>
  <c r="C2741" i="1"/>
  <c r="C2739" i="1"/>
  <c r="C2737" i="1"/>
  <c r="D2735" i="1"/>
  <c r="C2733" i="1"/>
  <c r="C2731" i="1"/>
  <c r="C2729" i="1"/>
  <c r="C2727" i="1"/>
  <c r="D2725" i="1"/>
  <c r="C2723" i="1"/>
  <c r="C2721" i="1"/>
  <c r="C2719" i="1"/>
  <c r="C2717" i="1"/>
  <c r="D2715" i="1"/>
  <c r="D2713" i="1"/>
  <c r="D2711" i="1"/>
  <c r="D2709" i="1"/>
  <c r="C2707" i="1"/>
  <c r="C2705" i="1"/>
  <c r="C2703" i="1"/>
  <c r="D2699" i="1"/>
  <c r="D2697" i="1"/>
  <c r="D2695" i="1"/>
  <c r="D2693" i="1"/>
  <c r="D2691" i="1"/>
  <c r="D2689" i="1"/>
  <c r="D2687" i="1"/>
  <c r="D2685" i="1"/>
  <c r="D2683" i="1"/>
  <c r="D2681" i="1"/>
  <c r="D2679" i="1"/>
  <c r="C2677" i="1"/>
  <c r="C2675" i="1"/>
  <c r="C2673" i="1"/>
  <c r="C2671" i="1"/>
  <c r="C2669" i="1"/>
  <c r="C2667" i="1"/>
  <c r="C2665" i="1"/>
  <c r="C2663" i="1"/>
  <c r="C2661" i="1"/>
  <c r="C2659" i="1"/>
  <c r="C2657" i="1"/>
  <c r="C2655" i="1"/>
  <c r="C2653" i="1"/>
  <c r="C2651" i="1"/>
  <c r="D2649" i="1"/>
  <c r="D2647" i="1"/>
  <c r="D2645" i="1"/>
  <c r="D2643" i="1"/>
  <c r="D2641" i="1"/>
  <c r="D2639" i="1"/>
  <c r="D2637" i="1"/>
  <c r="D2635" i="1"/>
  <c r="D2633" i="1"/>
  <c r="D2631" i="1"/>
  <c r="D2629" i="1"/>
  <c r="D2627" i="1"/>
  <c r="C2625" i="1"/>
  <c r="C2623" i="1"/>
  <c r="C2621" i="1"/>
  <c r="C2619" i="1"/>
  <c r="C2617" i="1"/>
  <c r="C2615" i="1"/>
  <c r="C2613" i="1"/>
  <c r="C2611" i="1"/>
  <c r="C2609" i="1"/>
  <c r="C2607" i="1"/>
  <c r="C2605" i="1"/>
  <c r="C2603" i="1"/>
  <c r="C2601" i="1"/>
  <c r="D2599" i="1"/>
  <c r="D2597" i="1"/>
  <c r="D2595" i="1"/>
  <c r="D2593" i="1"/>
  <c r="D2591" i="1"/>
  <c r="D2589" i="1"/>
  <c r="D2587" i="1"/>
  <c r="D2585" i="1"/>
  <c r="D2583" i="1"/>
  <c r="C2583" i="1"/>
  <c r="D2581" i="1"/>
  <c r="D2579" i="1"/>
  <c r="C2579" i="1"/>
  <c r="D2577" i="1"/>
  <c r="D2575" i="1"/>
  <c r="C2575" i="1"/>
  <c r="D2573" i="1"/>
  <c r="D2571" i="1"/>
  <c r="C2571" i="1"/>
  <c r="D2569" i="1"/>
  <c r="D2567" i="1"/>
  <c r="C2567" i="1"/>
  <c r="D2565" i="1"/>
  <c r="D2563" i="1"/>
  <c r="C2563" i="1"/>
  <c r="D2561" i="1"/>
  <c r="D2559" i="1"/>
  <c r="C2559" i="1"/>
  <c r="D2557" i="1"/>
  <c r="D2555" i="1"/>
  <c r="C2555" i="1"/>
  <c r="C2553" i="1"/>
  <c r="D2553" i="1"/>
  <c r="C2551" i="1"/>
  <c r="C2549" i="1"/>
  <c r="D2549" i="1"/>
  <c r="C2547" i="1"/>
  <c r="C2545" i="1"/>
  <c r="D2545" i="1"/>
  <c r="C2543" i="1"/>
  <c r="C2541" i="1"/>
  <c r="D2541" i="1"/>
  <c r="C2539" i="1"/>
  <c r="C2537" i="1"/>
  <c r="D2537" i="1"/>
  <c r="C2535" i="1"/>
  <c r="C2533" i="1"/>
  <c r="D2533" i="1"/>
  <c r="C2531" i="1"/>
  <c r="C2529" i="1"/>
  <c r="D2529" i="1"/>
  <c r="C2527" i="1"/>
  <c r="C2525" i="1"/>
  <c r="D2525" i="1"/>
  <c r="C2523" i="1"/>
  <c r="C2521" i="1"/>
  <c r="D2521" i="1"/>
  <c r="C2519" i="1"/>
  <c r="C2517" i="1"/>
  <c r="D2517" i="1"/>
  <c r="C2515" i="1"/>
  <c r="C2513" i="1"/>
  <c r="D2513" i="1"/>
  <c r="C2511" i="1"/>
  <c r="C2509" i="1"/>
  <c r="D2509" i="1"/>
  <c r="D2507" i="1"/>
  <c r="C2507" i="1"/>
  <c r="D2505" i="1"/>
  <c r="D2503" i="1"/>
  <c r="C2503" i="1"/>
  <c r="D2501" i="1"/>
  <c r="D2499" i="1"/>
  <c r="C2499" i="1"/>
  <c r="D2497" i="1"/>
  <c r="D2495" i="1"/>
  <c r="C2495" i="1"/>
  <c r="D2493" i="1"/>
  <c r="D2491" i="1"/>
  <c r="C2491" i="1"/>
  <c r="D2489" i="1"/>
  <c r="D2487" i="1"/>
  <c r="C2487" i="1"/>
  <c r="D2485" i="1"/>
  <c r="D2483" i="1"/>
  <c r="C2483" i="1"/>
  <c r="D2481" i="1"/>
  <c r="D2479" i="1"/>
  <c r="C2479" i="1"/>
  <c r="D2477" i="1"/>
  <c r="D2475" i="1"/>
  <c r="C2475" i="1"/>
  <c r="D2473" i="1"/>
  <c r="D2471" i="1"/>
  <c r="C2471" i="1"/>
  <c r="D2469" i="1"/>
  <c r="D2467" i="1"/>
  <c r="C2467" i="1"/>
  <c r="C2465" i="1"/>
  <c r="D2465" i="1"/>
  <c r="C2463" i="1"/>
  <c r="C2461" i="1"/>
  <c r="D2461" i="1"/>
  <c r="C2459" i="1"/>
  <c r="C2457" i="1"/>
  <c r="D2457" i="1"/>
  <c r="C2455" i="1"/>
  <c r="C2453" i="1"/>
  <c r="D2453" i="1"/>
  <c r="C2451" i="1"/>
  <c r="C2449" i="1"/>
  <c r="D2449" i="1"/>
  <c r="C2447" i="1"/>
  <c r="C2445" i="1"/>
  <c r="D2445" i="1"/>
  <c r="C2443" i="1"/>
  <c r="C2441" i="1"/>
  <c r="D2441" i="1"/>
  <c r="C2439" i="1"/>
  <c r="C2437" i="1"/>
  <c r="D2437" i="1"/>
  <c r="C2435" i="1"/>
  <c r="C2433" i="1"/>
  <c r="D2433" i="1"/>
  <c r="C2431" i="1"/>
  <c r="C2429" i="1"/>
  <c r="D2429" i="1"/>
  <c r="C2427" i="1"/>
  <c r="C2425" i="1"/>
  <c r="D2425" i="1"/>
  <c r="C2423" i="1"/>
  <c r="D2421" i="1"/>
  <c r="D2419" i="1"/>
  <c r="C2419" i="1"/>
  <c r="D2417" i="1"/>
  <c r="D2415" i="1"/>
  <c r="C2415" i="1"/>
  <c r="D2413" i="1"/>
  <c r="D2411" i="1"/>
  <c r="C2411" i="1"/>
  <c r="D2409" i="1"/>
  <c r="D2407" i="1"/>
  <c r="C2407" i="1"/>
  <c r="D2405" i="1"/>
  <c r="D2403" i="1"/>
  <c r="C2403" i="1"/>
  <c r="D2401" i="1"/>
  <c r="D2399" i="1"/>
  <c r="C2399" i="1"/>
  <c r="D2397" i="1"/>
  <c r="D2395" i="1"/>
  <c r="C2395" i="1"/>
  <c r="D2393" i="1"/>
  <c r="D2391" i="1"/>
  <c r="C2391" i="1"/>
  <c r="D2389" i="1"/>
  <c r="D2387" i="1"/>
  <c r="C2387" i="1"/>
  <c r="D2385" i="1"/>
  <c r="D2383" i="1"/>
  <c r="C2383" i="1"/>
  <c r="D2381" i="1"/>
  <c r="C2379" i="1"/>
  <c r="C2377" i="1"/>
  <c r="D2377" i="1"/>
  <c r="C2375" i="1"/>
  <c r="C2373" i="1"/>
  <c r="D2373" i="1"/>
  <c r="C2371" i="1"/>
  <c r="C2369" i="1"/>
  <c r="D2369" i="1"/>
  <c r="C2367" i="1"/>
  <c r="C2365" i="1"/>
  <c r="D2365" i="1"/>
  <c r="C2363" i="1"/>
  <c r="C2361" i="1"/>
  <c r="D2361" i="1"/>
  <c r="C2359" i="1"/>
  <c r="D2357" i="1"/>
  <c r="D2355" i="1"/>
  <c r="C2355" i="1"/>
  <c r="D2353" i="1"/>
  <c r="D2351" i="1"/>
  <c r="C2351" i="1"/>
  <c r="D2349" i="1"/>
  <c r="D2347" i="1"/>
  <c r="C2347" i="1"/>
  <c r="D2345" i="1"/>
  <c r="D2343" i="1"/>
  <c r="C2343" i="1"/>
  <c r="D2341" i="1"/>
  <c r="D2339" i="1"/>
  <c r="C2339" i="1"/>
  <c r="C2337" i="1"/>
  <c r="D2337" i="1"/>
  <c r="C2335" i="1"/>
  <c r="C2333" i="1"/>
  <c r="D2333" i="1"/>
  <c r="C2331" i="1"/>
  <c r="C2329" i="1"/>
  <c r="D2329" i="1"/>
  <c r="C2327" i="1"/>
  <c r="C2325" i="1"/>
  <c r="D2325" i="1"/>
  <c r="C2323" i="1"/>
  <c r="C2321" i="1"/>
  <c r="D2321" i="1"/>
  <c r="C2319" i="1"/>
  <c r="C2317" i="1"/>
  <c r="D2317" i="1"/>
  <c r="D2315" i="1"/>
  <c r="C2315" i="1"/>
  <c r="D2313" i="1"/>
  <c r="D2311" i="1"/>
  <c r="C2311" i="1"/>
  <c r="D2309" i="1"/>
  <c r="D2307" i="1"/>
  <c r="C2307" i="1"/>
  <c r="D2305" i="1"/>
  <c r="D2303" i="1"/>
  <c r="C2303" i="1"/>
  <c r="D2301" i="1"/>
  <c r="D2299" i="1"/>
  <c r="C2299" i="1"/>
  <c r="D2297" i="1"/>
  <c r="D2295" i="1"/>
  <c r="C2295" i="1"/>
  <c r="C2293" i="1"/>
  <c r="D2293" i="1"/>
  <c r="C2291" i="1"/>
  <c r="C2289" i="1"/>
  <c r="D2289" i="1"/>
  <c r="C2287" i="1"/>
  <c r="C2285" i="1"/>
  <c r="D2285" i="1"/>
  <c r="C2283" i="1"/>
  <c r="C2281" i="1"/>
  <c r="D2281" i="1"/>
  <c r="C2279" i="1"/>
  <c r="C2277" i="1"/>
  <c r="D2277" i="1"/>
  <c r="C2275" i="1"/>
  <c r="D2273" i="1"/>
  <c r="D2271" i="1"/>
  <c r="C2271" i="1"/>
  <c r="D2269" i="1"/>
  <c r="D2267" i="1"/>
  <c r="C2267" i="1"/>
  <c r="D2265" i="1"/>
  <c r="D2263" i="1"/>
  <c r="C2263" i="1"/>
  <c r="D2261" i="1"/>
  <c r="D2259" i="1"/>
  <c r="C2259" i="1"/>
  <c r="D2257" i="1"/>
  <c r="D2255" i="1"/>
  <c r="C2255" i="1"/>
  <c r="D2253" i="1"/>
  <c r="C2251" i="1"/>
  <c r="C2249" i="1"/>
  <c r="D2249" i="1"/>
  <c r="C2247" i="1"/>
  <c r="C2245" i="1"/>
  <c r="D2245" i="1"/>
  <c r="C2243" i="1"/>
  <c r="C2241" i="1"/>
  <c r="D2241" i="1"/>
  <c r="C2239" i="1"/>
  <c r="C2237" i="1"/>
  <c r="D2237" i="1"/>
  <c r="C2235" i="1"/>
  <c r="C2233" i="1"/>
  <c r="D2233" i="1"/>
  <c r="C2231" i="1"/>
  <c r="D2229" i="1"/>
  <c r="D2227" i="1"/>
  <c r="C2227" i="1"/>
  <c r="D2225" i="1"/>
  <c r="D2223" i="1"/>
  <c r="C2223" i="1"/>
  <c r="D2221" i="1"/>
  <c r="D2219" i="1"/>
  <c r="C2219" i="1"/>
  <c r="D2217" i="1"/>
  <c r="D2215" i="1"/>
  <c r="C2215" i="1"/>
  <c r="D2213" i="1"/>
  <c r="D2211" i="1"/>
  <c r="C2211" i="1"/>
  <c r="C2209" i="1"/>
  <c r="D2209" i="1"/>
  <c r="C2207" i="1"/>
  <c r="C2205" i="1"/>
  <c r="D2205" i="1"/>
  <c r="C2203" i="1"/>
  <c r="C2201" i="1"/>
  <c r="D2201" i="1"/>
  <c r="C2199" i="1"/>
  <c r="C2197" i="1"/>
  <c r="D2197" i="1"/>
  <c r="C2195" i="1"/>
  <c r="C2193" i="1"/>
  <c r="D2193" i="1"/>
  <c r="C2191" i="1"/>
  <c r="C2189" i="1"/>
  <c r="D2189" i="1"/>
  <c r="D2187" i="1"/>
  <c r="C2187" i="1"/>
  <c r="D2185" i="1"/>
  <c r="D2183" i="1"/>
  <c r="C2183" i="1"/>
  <c r="D2181" i="1"/>
  <c r="D2179" i="1"/>
  <c r="C2179" i="1"/>
  <c r="D2177" i="1"/>
  <c r="D2175" i="1"/>
  <c r="C2175" i="1"/>
  <c r="D2173" i="1"/>
  <c r="D2171" i="1"/>
  <c r="C2171" i="1"/>
  <c r="D2169" i="1"/>
  <c r="D2167" i="1"/>
  <c r="C2167" i="1"/>
  <c r="C2165" i="1"/>
  <c r="D2165" i="1"/>
  <c r="C2163" i="1"/>
  <c r="C2161" i="1"/>
  <c r="D2161" i="1"/>
  <c r="C2159" i="1"/>
  <c r="C2157" i="1"/>
  <c r="D2157" i="1"/>
  <c r="D2155" i="1"/>
  <c r="C2155" i="1"/>
  <c r="D2153" i="1"/>
  <c r="D2151" i="1"/>
  <c r="C2151" i="1"/>
  <c r="D2149" i="1"/>
  <c r="D2147" i="1"/>
  <c r="C2147" i="1"/>
  <c r="C2145" i="1"/>
  <c r="D2145" i="1"/>
  <c r="C2143" i="1"/>
  <c r="C2141" i="1"/>
  <c r="D2141" i="1"/>
  <c r="C2139" i="1"/>
  <c r="C2137" i="1"/>
  <c r="D2137" i="1"/>
  <c r="C2135" i="1"/>
  <c r="D2133" i="1"/>
  <c r="D2131" i="1"/>
  <c r="C2131" i="1"/>
  <c r="D2129" i="1"/>
  <c r="D2127" i="1"/>
  <c r="C2127" i="1"/>
  <c r="D2125" i="1"/>
  <c r="C2123" i="1"/>
  <c r="C2121" i="1"/>
  <c r="D2121" i="1"/>
  <c r="C2119" i="1"/>
  <c r="C2117" i="1"/>
  <c r="D2117" i="1"/>
  <c r="C2115" i="1"/>
  <c r="D2113" i="1"/>
  <c r="D2111" i="1"/>
  <c r="C2111" i="1"/>
  <c r="D2109" i="1"/>
  <c r="D2107" i="1"/>
  <c r="C2107" i="1"/>
  <c r="D2105" i="1"/>
  <c r="D2103" i="1"/>
  <c r="C2103" i="1"/>
  <c r="C2101" i="1"/>
  <c r="D2101" i="1"/>
  <c r="C2099" i="1"/>
  <c r="C2097" i="1"/>
  <c r="D2097" i="1"/>
  <c r="C2095" i="1"/>
  <c r="C2093" i="1"/>
  <c r="D2093" i="1"/>
  <c r="D2091" i="1"/>
  <c r="C2091" i="1"/>
  <c r="D2089" i="1"/>
  <c r="D2087" i="1"/>
  <c r="C2087" i="1"/>
  <c r="D2085" i="1"/>
  <c r="D2083" i="1"/>
  <c r="C2083" i="1"/>
  <c r="C2081" i="1"/>
  <c r="D2081" i="1"/>
  <c r="C2079" i="1"/>
  <c r="C2077" i="1"/>
  <c r="D2077" i="1"/>
  <c r="D2075" i="1"/>
  <c r="C2075" i="1"/>
  <c r="D2073" i="1"/>
  <c r="D2071" i="1"/>
  <c r="C2071" i="1"/>
  <c r="C2069" i="1"/>
  <c r="D2069" i="1"/>
  <c r="C2067" i="1"/>
  <c r="D2065" i="1"/>
  <c r="D2063" i="1"/>
  <c r="C2063" i="1"/>
  <c r="D2061" i="1"/>
  <c r="C2059" i="1"/>
  <c r="C2057" i="1"/>
  <c r="D2057" i="1"/>
  <c r="C2055" i="1"/>
  <c r="D2053" i="1"/>
  <c r="D2051" i="1"/>
  <c r="C2051" i="1"/>
  <c r="C2049" i="1"/>
  <c r="D2049" i="1"/>
  <c r="C2047" i="1"/>
  <c r="C2045" i="1"/>
  <c r="D2045" i="1"/>
  <c r="D2043" i="1"/>
  <c r="C2043" i="1"/>
  <c r="D2041" i="1"/>
  <c r="D2039" i="1"/>
  <c r="C2039" i="1"/>
  <c r="C2037" i="1"/>
  <c r="D2037" i="1"/>
  <c r="C2035" i="1"/>
  <c r="D2033" i="1"/>
  <c r="D2031" i="1"/>
  <c r="C2031" i="1"/>
  <c r="D2029" i="1"/>
  <c r="C2027" i="1"/>
  <c r="C2025" i="1"/>
  <c r="D2025" i="1"/>
  <c r="C2023" i="1"/>
  <c r="D2021" i="1"/>
  <c r="D2019" i="1"/>
  <c r="C2019" i="1"/>
  <c r="C2017" i="1"/>
  <c r="D2017" i="1"/>
  <c r="C2015" i="1"/>
  <c r="C2013" i="1"/>
  <c r="D2013" i="1"/>
  <c r="D2011" i="1"/>
  <c r="C2011" i="1"/>
  <c r="D2009" i="1"/>
  <c r="D2007" i="1"/>
  <c r="C2007" i="1"/>
  <c r="C2005" i="1"/>
  <c r="D2005" i="1"/>
  <c r="C2003" i="1"/>
  <c r="D2001" i="1"/>
  <c r="D1999" i="1"/>
  <c r="C1999" i="1"/>
  <c r="D1997" i="1"/>
  <c r="C1995" i="1"/>
  <c r="C1993" i="1"/>
  <c r="D1993" i="1"/>
  <c r="D1991" i="1"/>
  <c r="C1991" i="1"/>
  <c r="D1989" i="1"/>
  <c r="D1987" i="1"/>
  <c r="C1987" i="1"/>
  <c r="C1985" i="1"/>
  <c r="D1985" i="1"/>
  <c r="C1983" i="1"/>
  <c r="C1981" i="1"/>
  <c r="D1981" i="1"/>
  <c r="D1979" i="1"/>
  <c r="C1979" i="1"/>
  <c r="D1977" i="1"/>
  <c r="C1975" i="1"/>
  <c r="C1973" i="1"/>
  <c r="D1973" i="1"/>
  <c r="C1971" i="1"/>
  <c r="D1969" i="1"/>
  <c r="D1967" i="1"/>
  <c r="C1967" i="1"/>
  <c r="D1965" i="1"/>
  <c r="C1963" i="1"/>
  <c r="C1961" i="1"/>
  <c r="D1961" i="1"/>
  <c r="D1959" i="1"/>
  <c r="C1959" i="1"/>
  <c r="D1957" i="1"/>
  <c r="D1955" i="1"/>
  <c r="C1955" i="1"/>
  <c r="C1953" i="1"/>
  <c r="D1953" i="1"/>
  <c r="C1951" i="1"/>
  <c r="C1949" i="1"/>
  <c r="D1949" i="1"/>
  <c r="D1947" i="1"/>
  <c r="C1947" i="1"/>
  <c r="D1945" i="1"/>
  <c r="C1943" i="1"/>
  <c r="C1941" i="1"/>
  <c r="D1941" i="1"/>
  <c r="C1939" i="1"/>
  <c r="D1937" i="1"/>
  <c r="D1935" i="1"/>
  <c r="C1935" i="1"/>
  <c r="D1933" i="1"/>
  <c r="C1931" i="1"/>
  <c r="C1929" i="1"/>
  <c r="D1929" i="1"/>
  <c r="D1927" i="1"/>
  <c r="C1927" i="1"/>
  <c r="D1925" i="1"/>
  <c r="D1923" i="1"/>
  <c r="C1923" i="1"/>
  <c r="D1921" i="1"/>
  <c r="C1919" i="1"/>
  <c r="C1917" i="1"/>
  <c r="D1917" i="1"/>
  <c r="C1915" i="1"/>
  <c r="C1913" i="1"/>
  <c r="D1913" i="1"/>
  <c r="D1911" i="1"/>
  <c r="C1911" i="1"/>
  <c r="D1909" i="1"/>
  <c r="D1907" i="1"/>
  <c r="C1907" i="1"/>
  <c r="D1905" i="1"/>
  <c r="C1903" i="1"/>
  <c r="C1901" i="1"/>
  <c r="D1901" i="1"/>
  <c r="C1899" i="1"/>
  <c r="C1897" i="1"/>
  <c r="D1897" i="1"/>
  <c r="D1895" i="1"/>
  <c r="C1895" i="1"/>
  <c r="D1893" i="1"/>
  <c r="D1891" i="1"/>
  <c r="C1891" i="1"/>
  <c r="D1889" i="1"/>
  <c r="C1887" i="1"/>
  <c r="C1885" i="1"/>
  <c r="D1885" i="1"/>
  <c r="C1883" i="1"/>
  <c r="C1881" i="1"/>
  <c r="D1881" i="1"/>
  <c r="D1879" i="1"/>
  <c r="C1879" i="1"/>
  <c r="D1877" i="1"/>
  <c r="D1875" i="1"/>
  <c r="C1875" i="1"/>
  <c r="D1873" i="1"/>
  <c r="D1869" i="1"/>
  <c r="C1869" i="1"/>
  <c r="C1867" i="1"/>
  <c r="D1865" i="1"/>
  <c r="D1861" i="1"/>
  <c r="C1861" i="1"/>
  <c r="C1859" i="1"/>
  <c r="D1857" i="1"/>
  <c r="D1853" i="1"/>
  <c r="C1853" i="1"/>
  <c r="C1851" i="1"/>
  <c r="D1849" i="1"/>
  <c r="D1845" i="1"/>
  <c r="C1845" i="1"/>
  <c r="C1843" i="1"/>
  <c r="D1841" i="1"/>
  <c r="D1837" i="1"/>
  <c r="C1837" i="1"/>
  <c r="C1835" i="1"/>
  <c r="D1833" i="1"/>
  <c r="D1829" i="1"/>
  <c r="C1829" i="1"/>
  <c r="C1827" i="1"/>
  <c r="D1825" i="1"/>
  <c r="D1821" i="1"/>
  <c r="C1821" i="1"/>
  <c r="C1819" i="1"/>
  <c r="D1817" i="1"/>
  <c r="D1813" i="1"/>
  <c r="C1813" i="1"/>
  <c r="C1811" i="1"/>
  <c r="D1809" i="1"/>
  <c r="D1805" i="1"/>
  <c r="C1805" i="1"/>
  <c r="C1803" i="1"/>
  <c r="D1801" i="1"/>
  <c r="D1797" i="1"/>
  <c r="C1797" i="1"/>
  <c r="C1795" i="1"/>
  <c r="D1793" i="1"/>
  <c r="D1789" i="1"/>
  <c r="C1789" i="1"/>
  <c r="C1787" i="1"/>
  <c r="D1787" i="1"/>
  <c r="C1785" i="1"/>
  <c r="D1783" i="1"/>
  <c r="D1781" i="1"/>
  <c r="C1781" i="1"/>
  <c r="D1779" i="1"/>
  <c r="C1777" i="1"/>
  <c r="C1775" i="1"/>
  <c r="D1775" i="1"/>
  <c r="C1773" i="1"/>
  <c r="D1771" i="1"/>
  <c r="D1769" i="1"/>
  <c r="C1769" i="1"/>
  <c r="C1767" i="1"/>
  <c r="D1767" i="1"/>
  <c r="C1765" i="1"/>
  <c r="C1763" i="1"/>
  <c r="D1763" i="1"/>
  <c r="D1761" i="1"/>
  <c r="C1761" i="1"/>
  <c r="D1759" i="1"/>
  <c r="D1757" i="1"/>
  <c r="C1757" i="1"/>
  <c r="C1755" i="1"/>
  <c r="D1755" i="1"/>
  <c r="C1753" i="1"/>
  <c r="D1751" i="1"/>
  <c r="D1749" i="1"/>
  <c r="C1749" i="1"/>
  <c r="D1747" i="1"/>
  <c r="C1745" i="1"/>
  <c r="C1743" i="1"/>
  <c r="D1743" i="1"/>
  <c r="C1741" i="1"/>
  <c r="D1739" i="1"/>
  <c r="D1737" i="1"/>
  <c r="C1737" i="1"/>
  <c r="C1735" i="1"/>
  <c r="D1735" i="1"/>
  <c r="C1733" i="1"/>
  <c r="C1731" i="1"/>
  <c r="D1731" i="1"/>
  <c r="D1729" i="1"/>
  <c r="C1729" i="1"/>
  <c r="D1727" i="1"/>
  <c r="D1725" i="1"/>
  <c r="C1725" i="1"/>
  <c r="C1723" i="1"/>
  <c r="D1723" i="1"/>
  <c r="C1721" i="1"/>
  <c r="D1719" i="1"/>
  <c r="D1717" i="1"/>
  <c r="C1717" i="1"/>
  <c r="D1715" i="1"/>
  <c r="C1713" i="1"/>
  <c r="C1711" i="1"/>
  <c r="D1711" i="1"/>
  <c r="C1709" i="1"/>
  <c r="D1707" i="1"/>
  <c r="D1705" i="1"/>
  <c r="C1705" i="1"/>
  <c r="C1703" i="1"/>
  <c r="D1703" i="1"/>
  <c r="C1701" i="1"/>
  <c r="C1699" i="1"/>
  <c r="D1699" i="1"/>
  <c r="D1697" i="1"/>
  <c r="C1697" i="1"/>
  <c r="D1695" i="1"/>
  <c r="D1693" i="1"/>
  <c r="C1693" i="1"/>
  <c r="C1691" i="1"/>
  <c r="D1691" i="1"/>
  <c r="C1689" i="1"/>
  <c r="D1687" i="1"/>
  <c r="D1685" i="1"/>
  <c r="C1685" i="1"/>
  <c r="D1683" i="1"/>
  <c r="C1681" i="1"/>
  <c r="C1679" i="1"/>
  <c r="D1679" i="1"/>
  <c r="C1677" i="1"/>
  <c r="D1675" i="1"/>
  <c r="D1673" i="1"/>
  <c r="C1673" i="1"/>
  <c r="C1671" i="1"/>
  <c r="D1671" i="1"/>
  <c r="C1669" i="1"/>
  <c r="C1667" i="1"/>
  <c r="D1667" i="1"/>
  <c r="D1665" i="1"/>
  <c r="C1665" i="1"/>
  <c r="D1663" i="1"/>
  <c r="D1661" i="1"/>
  <c r="C1661" i="1"/>
  <c r="C1659" i="1"/>
  <c r="D1659" i="1"/>
  <c r="C1657" i="1"/>
  <c r="D1655" i="1"/>
  <c r="D1653" i="1"/>
  <c r="C1653" i="1"/>
  <c r="D1651" i="1"/>
  <c r="C1649" i="1"/>
  <c r="C1647" i="1"/>
  <c r="D1647" i="1"/>
  <c r="C1645" i="1"/>
  <c r="D1643" i="1"/>
  <c r="D1641" i="1"/>
  <c r="C1641" i="1"/>
  <c r="C1639" i="1"/>
  <c r="D1639" i="1"/>
  <c r="C1637" i="1"/>
  <c r="C1635" i="1"/>
  <c r="D1635" i="1"/>
  <c r="D1633" i="1"/>
  <c r="C1633" i="1"/>
  <c r="D1631" i="1"/>
  <c r="D1629" i="1"/>
  <c r="C1629" i="1"/>
  <c r="C1627" i="1"/>
  <c r="D1627" i="1"/>
  <c r="C1625" i="1"/>
  <c r="D1623" i="1"/>
  <c r="D1621" i="1"/>
  <c r="C1621" i="1"/>
  <c r="D1619" i="1"/>
  <c r="C1617" i="1"/>
  <c r="C1615" i="1"/>
  <c r="D1615" i="1"/>
  <c r="C1613" i="1"/>
  <c r="D1611" i="1"/>
  <c r="D1609" i="1"/>
  <c r="C1609" i="1"/>
  <c r="C1607" i="1"/>
  <c r="D1607" i="1"/>
  <c r="C1605" i="1"/>
  <c r="C1603" i="1"/>
  <c r="D1603" i="1"/>
  <c r="D1601" i="1"/>
  <c r="C1601" i="1"/>
  <c r="D1599" i="1"/>
  <c r="D1597" i="1"/>
  <c r="C1597" i="1"/>
  <c r="C1595" i="1"/>
  <c r="D1595" i="1"/>
  <c r="C1593" i="1"/>
  <c r="D1591" i="1"/>
  <c r="D1589" i="1"/>
  <c r="C1589" i="1"/>
  <c r="D1587" i="1"/>
  <c r="D1585" i="1"/>
  <c r="C1585" i="1"/>
  <c r="C1583" i="1"/>
  <c r="D1583" i="1"/>
  <c r="C1581" i="1"/>
  <c r="C1579" i="1"/>
  <c r="D1579" i="1"/>
  <c r="C1577" i="1"/>
  <c r="D1575" i="1"/>
  <c r="D1573" i="1"/>
  <c r="C1573" i="1"/>
  <c r="D1571" i="1"/>
  <c r="D1569" i="1"/>
  <c r="C1569" i="1"/>
  <c r="C1567" i="1"/>
  <c r="D1567" i="1"/>
  <c r="C1565" i="1"/>
  <c r="C1563" i="1"/>
  <c r="D1563" i="1"/>
  <c r="C1561" i="1"/>
  <c r="D1559" i="1"/>
  <c r="D1557" i="1"/>
  <c r="C1557" i="1"/>
  <c r="D1555" i="1"/>
  <c r="D1553" i="1"/>
  <c r="C1553" i="1"/>
  <c r="C1551" i="1"/>
  <c r="D1551" i="1"/>
  <c r="C1549" i="1"/>
  <c r="C1547" i="1"/>
  <c r="D1547" i="1"/>
  <c r="C1545" i="1"/>
  <c r="D1543" i="1"/>
  <c r="D1541" i="1"/>
  <c r="C1541" i="1"/>
  <c r="D1539" i="1"/>
  <c r="D1537" i="1"/>
  <c r="C1537" i="1"/>
  <c r="C1535" i="1"/>
  <c r="D1535" i="1"/>
  <c r="C1533" i="1"/>
  <c r="C1531" i="1"/>
  <c r="D1531" i="1"/>
  <c r="C1529" i="1"/>
  <c r="D1527" i="1"/>
  <c r="D1525" i="1"/>
  <c r="C1525" i="1"/>
  <c r="D1523" i="1"/>
  <c r="D1521" i="1"/>
  <c r="C1521" i="1"/>
  <c r="C1519" i="1"/>
  <c r="D1519" i="1"/>
  <c r="C1517" i="1"/>
  <c r="C1515" i="1"/>
  <c r="D1515" i="1"/>
  <c r="C1513" i="1"/>
  <c r="D1511" i="1"/>
  <c r="D1509" i="1"/>
  <c r="C1509" i="1"/>
  <c r="D1507" i="1"/>
  <c r="D1505" i="1"/>
  <c r="C1505" i="1"/>
  <c r="C1503" i="1"/>
  <c r="D1503" i="1"/>
  <c r="C1501" i="1"/>
  <c r="C1499" i="1"/>
  <c r="D1499" i="1"/>
  <c r="C1497" i="1"/>
  <c r="D1495" i="1"/>
  <c r="D1493" i="1"/>
  <c r="C1493" i="1"/>
  <c r="D1491" i="1"/>
  <c r="D1489" i="1"/>
  <c r="C1489" i="1"/>
  <c r="C1487" i="1"/>
  <c r="C1485" i="1"/>
  <c r="D1485" i="1"/>
  <c r="C1479" i="1"/>
  <c r="C1477" i="1"/>
  <c r="D1477" i="1"/>
  <c r="C1469" i="1"/>
  <c r="C1467" i="1"/>
  <c r="C1463" i="1"/>
  <c r="C1461" i="1"/>
  <c r="C1459" i="1"/>
  <c r="C1457" i="1"/>
  <c r="D1453" i="1"/>
  <c r="C1453" i="1"/>
  <c r="C1451" i="1"/>
  <c r="C1449" i="1"/>
  <c r="C1447" i="1"/>
  <c r="C1445" i="1"/>
  <c r="D1445" i="1"/>
  <c r="C1441" i="1"/>
  <c r="C1439" i="1"/>
  <c r="D1437" i="1"/>
  <c r="C1429" i="1"/>
  <c r="C1427" i="1"/>
  <c r="C1425" i="1"/>
  <c r="D1421" i="1"/>
  <c r="C1421" i="1"/>
  <c r="C1419" i="1"/>
  <c r="C1417" i="1"/>
  <c r="C1415" i="1"/>
  <c r="C1413" i="1"/>
  <c r="D1413" i="1"/>
  <c r="C1409" i="1"/>
  <c r="C1407" i="1"/>
  <c r="D1405" i="1"/>
  <c r="C1397" i="1"/>
  <c r="C1395" i="1"/>
  <c r="C1393" i="1"/>
  <c r="D1389" i="1"/>
  <c r="C1389" i="1"/>
  <c r="C1387" i="1"/>
  <c r="C1385" i="1"/>
  <c r="C1383" i="1"/>
  <c r="C1381" i="1"/>
  <c r="D1381" i="1"/>
  <c r="C1377" i="1"/>
  <c r="C1375" i="1"/>
  <c r="D1373" i="1"/>
  <c r="C1365" i="1"/>
  <c r="C1363" i="1"/>
  <c r="C1361" i="1"/>
  <c r="D1357" i="1"/>
  <c r="C1357" i="1"/>
  <c r="C1355" i="1"/>
  <c r="C1353" i="1"/>
  <c r="C1351" i="1"/>
  <c r="C1349" i="1"/>
  <c r="D1349" i="1"/>
  <c r="C1345" i="1"/>
  <c r="C1343" i="1"/>
  <c r="D1341" i="1"/>
  <c r="C1335" i="1"/>
  <c r="C1333" i="1"/>
  <c r="D1331" i="1"/>
  <c r="C1327" i="1"/>
  <c r="C1325" i="1"/>
  <c r="D1323" i="1"/>
  <c r="C1319" i="1"/>
  <c r="C1317" i="1"/>
  <c r="D1315" i="1"/>
  <c r="C1311" i="1"/>
  <c r="C1309" i="1"/>
  <c r="D1307" i="1"/>
  <c r="C1303" i="1"/>
  <c r="C1301" i="1"/>
  <c r="D1299" i="1"/>
  <c r="C1295" i="1"/>
  <c r="C1293" i="1"/>
  <c r="D1291" i="1"/>
  <c r="C1287" i="1"/>
  <c r="C1285" i="1"/>
  <c r="D1283" i="1"/>
  <c r="C1281" i="1"/>
  <c r="D1279" i="1"/>
  <c r="C1279" i="1"/>
  <c r="C1277" i="1"/>
  <c r="C1275" i="1"/>
  <c r="D1275" i="1"/>
  <c r="C1273" i="1"/>
  <c r="D1271" i="1"/>
  <c r="C1271" i="1"/>
  <c r="C1269" i="1"/>
  <c r="C1267" i="1"/>
  <c r="C1265" i="1"/>
  <c r="D1263" i="1"/>
  <c r="C1263" i="1"/>
  <c r="C1261" i="1"/>
  <c r="C1259" i="1"/>
  <c r="D1259" i="1"/>
  <c r="C1257" i="1"/>
  <c r="D1255" i="1"/>
  <c r="C1255" i="1"/>
  <c r="C1253" i="1"/>
  <c r="C1251" i="1"/>
  <c r="C1249" i="1"/>
  <c r="D1247" i="1"/>
  <c r="C1247" i="1"/>
  <c r="C1245" i="1"/>
  <c r="C1243" i="1"/>
  <c r="D1243" i="1"/>
  <c r="C1241" i="1"/>
  <c r="D1239" i="1"/>
  <c r="C1239" i="1"/>
  <c r="C1237" i="1"/>
  <c r="C1235" i="1"/>
  <c r="C1233" i="1"/>
  <c r="D1231" i="1"/>
  <c r="C1231" i="1"/>
  <c r="C1229" i="1"/>
  <c r="C1227" i="1"/>
  <c r="D1227" i="1"/>
  <c r="C1225" i="1"/>
  <c r="D1223" i="1"/>
  <c r="C1223" i="1"/>
  <c r="C1221" i="1"/>
  <c r="C1219" i="1"/>
  <c r="C1217" i="1"/>
  <c r="D1215" i="1"/>
  <c r="C1215" i="1"/>
  <c r="C1213" i="1"/>
  <c r="C1211" i="1"/>
  <c r="D1211" i="1"/>
  <c r="C1209" i="1"/>
  <c r="D1207" i="1"/>
  <c r="C1207" i="1"/>
  <c r="C1205" i="1"/>
  <c r="C1203" i="1"/>
  <c r="C1201" i="1"/>
  <c r="D1199" i="1"/>
  <c r="C1199" i="1"/>
  <c r="C1197" i="1"/>
  <c r="C1195" i="1"/>
  <c r="D1195" i="1"/>
  <c r="C1193" i="1"/>
  <c r="D1191" i="1"/>
  <c r="C1191" i="1"/>
  <c r="C1189" i="1"/>
  <c r="C1187" i="1"/>
  <c r="C1185" i="1"/>
  <c r="D1183" i="1"/>
  <c r="C1183" i="1"/>
  <c r="C1181" i="1"/>
  <c r="C1179" i="1"/>
  <c r="D1179" i="1"/>
  <c r="C1177" i="1"/>
  <c r="D1175" i="1"/>
  <c r="C1175" i="1"/>
  <c r="C1173" i="1"/>
  <c r="C1171" i="1"/>
  <c r="C1169" i="1"/>
  <c r="D1167" i="1"/>
  <c r="C1167" i="1"/>
  <c r="C1165" i="1"/>
  <c r="C1163" i="1"/>
  <c r="D1163" i="1"/>
  <c r="C1161" i="1"/>
  <c r="D1159" i="1"/>
  <c r="C1159" i="1"/>
  <c r="C1157" i="1"/>
  <c r="C1155" i="1"/>
  <c r="C1153" i="1"/>
  <c r="D1151" i="1"/>
  <c r="C1151" i="1"/>
  <c r="C1149" i="1"/>
  <c r="C1147" i="1"/>
  <c r="D1147" i="1"/>
  <c r="C1145" i="1"/>
  <c r="D1143" i="1"/>
  <c r="C1143" i="1"/>
  <c r="C1141" i="1"/>
  <c r="C1139" i="1"/>
  <c r="C1137" i="1"/>
  <c r="D1135" i="1"/>
  <c r="C1135" i="1"/>
  <c r="C1133" i="1"/>
  <c r="C1131" i="1"/>
  <c r="D1131" i="1"/>
  <c r="C1129" i="1"/>
  <c r="D1127" i="1"/>
  <c r="C1127" i="1"/>
  <c r="C1125" i="1"/>
  <c r="C1123" i="1"/>
  <c r="C1121" i="1"/>
  <c r="D1119" i="1"/>
  <c r="C1119" i="1"/>
  <c r="C1117" i="1"/>
  <c r="C1115" i="1"/>
  <c r="D1115" i="1"/>
  <c r="C1113" i="1"/>
  <c r="D1111" i="1"/>
  <c r="C1111" i="1"/>
  <c r="C1109" i="1"/>
  <c r="C1107" i="1"/>
  <c r="C1105" i="1"/>
  <c r="D1103" i="1"/>
  <c r="C1103" i="1"/>
  <c r="C1101" i="1"/>
  <c r="C1099" i="1"/>
  <c r="D1099" i="1"/>
  <c r="C1097" i="1"/>
  <c r="D1095" i="1"/>
  <c r="C1095" i="1"/>
  <c r="C1093" i="1"/>
  <c r="C1091" i="1"/>
  <c r="C1089" i="1"/>
  <c r="D1087" i="1"/>
  <c r="C1087" i="1"/>
  <c r="C1085" i="1"/>
  <c r="C1083" i="1"/>
  <c r="D1083" i="1"/>
  <c r="C1081" i="1"/>
  <c r="D1079" i="1"/>
  <c r="C1079" i="1"/>
  <c r="C1077" i="1"/>
  <c r="C1075" i="1"/>
  <c r="C1073" i="1"/>
  <c r="D1071" i="1"/>
  <c r="C1071" i="1"/>
  <c r="C1069" i="1"/>
  <c r="C1067" i="1"/>
  <c r="D1067" i="1"/>
  <c r="C1065" i="1"/>
  <c r="D1063" i="1"/>
  <c r="C1063" i="1"/>
  <c r="C1061" i="1"/>
  <c r="C1059" i="1"/>
  <c r="C1057" i="1"/>
  <c r="D1055" i="1"/>
  <c r="C1055" i="1"/>
  <c r="C1053" i="1"/>
  <c r="C1051" i="1"/>
  <c r="D1051" i="1"/>
  <c r="C1049" i="1"/>
  <c r="D1047" i="1"/>
  <c r="C1047" i="1"/>
  <c r="C1045" i="1"/>
  <c r="C1043" i="1"/>
  <c r="C1041" i="1"/>
  <c r="D1039" i="1"/>
  <c r="C1039" i="1"/>
  <c r="C1037" i="1"/>
  <c r="C1035" i="1"/>
  <c r="D1035" i="1"/>
  <c r="C1033" i="1"/>
  <c r="D1031" i="1"/>
  <c r="C1031" i="1"/>
  <c r="C1029" i="1"/>
  <c r="C1027" i="1"/>
  <c r="C1025" i="1"/>
  <c r="D1023" i="1"/>
  <c r="C1023" i="1"/>
  <c r="C1021" i="1"/>
  <c r="C1019" i="1"/>
  <c r="D1019" i="1"/>
  <c r="C1017" i="1"/>
  <c r="D1015" i="1"/>
  <c r="C1015" i="1"/>
  <c r="C1013" i="1"/>
  <c r="C1011" i="1"/>
  <c r="C1009" i="1"/>
  <c r="D1007" i="1"/>
  <c r="C1007" i="1"/>
  <c r="C1005" i="1"/>
  <c r="C1003" i="1"/>
  <c r="D1003" i="1"/>
  <c r="C1001" i="1"/>
  <c r="D999" i="1"/>
  <c r="C999" i="1"/>
  <c r="C997" i="1"/>
  <c r="C995" i="1"/>
  <c r="C993" i="1"/>
  <c r="D991" i="1"/>
  <c r="C991" i="1"/>
  <c r="C989" i="1"/>
  <c r="C987" i="1"/>
  <c r="D987" i="1"/>
  <c r="C985" i="1"/>
  <c r="D983" i="1"/>
  <c r="C983" i="1"/>
  <c r="C981" i="1"/>
  <c r="C979" i="1"/>
  <c r="C977" i="1"/>
  <c r="D975" i="1"/>
  <c r="C975" i="1"/>
  <c r="C973" i="1"/>
  <c r="C971" i="1"/>
  <c r="D971" i="1"/>
  <c r="C969" i="1"/>
  <c r="D967" i="1"/>
  <c r="C967" i="1"/>
  <c r="C965" i="1"/>
  <c r="C963" i="1"/>
  <c r="C961" i="1"/>
  <c r="D959" i="1"/>
  <c r="C959" i="1"/>
  <c r="C957" i="1"/>
  <c r="C955" i="1"/>
  <c r="D955" i="1"/>
  <c r="C953" i="1"/>
  <c r="D951" i="1"/>
  <c r="C951" i="1"/>
  <c r="C949" i="1"/>
  <c r="C947" i="1"/>
  <c r="C945" i="1"/>
  <c r="D943" i="1"/>
  <c r="C943" i="1"/>
  <c r="C941" i="1"/>
  <c r="C939" i="1"/>
  <c r="D939" i="1"/>
  <c r="C937" i="1"/>
  <c r="D935" i="1"/>
  <c r="C935" i="1"/>
  <c r="C933" i="1"/>
  <c r="C931" i="1"/>
  <c r="C929" i="1"/>
  <c r="D927" i="1"/>
  <c r="C927" i="1"/>
  <c r="C925" i="1"/>
  <c r="C923" i="1"/>
  <c r="D923" i="1"/>
  <c r="C921" i="1"/>
  <c r="D919" i="1"/>
  <c r="C919" i="1"/>
  <c r="C917" i="1"/>
  <c r="C915" i="1"/>
  <c r="C913" i="1"/>
  <c r="D911" i="1"/>
  <c r="C911" i="1"/>
  <c r="C909" i="1"/>
  <c r="C907" i="1"/>
  <c r="D907" i="1"/>
  <c r="C905" i="1"/>
  <c r="D903" i="1"/>
  <c r="C903" i="1"/>
  <c r="C901" i="1"/>
  <c r="C899" i="1"/>
  <c r="C897" i="1"/>
  <c r="D895" i="1"/>
  <c r="C895" i="1"/>
  <c r="C893" i="1"/>
  <c r="C891" i="1"/>
  <c r="D891" i="1"/>
  <c r="C889" i="1"/>
  <c r="D887" i="1"/>
  <c r="C887" i="1"/>
  <c r="C885" i="1"/>
  <c r="C883" i="1"/>
  <c r="C881" i="1"/>
  <c r="D879" i="1"/>
  <c r="C879" i="1"/>
  <c r="C877" i="1"/>
  <c r="C875" i="1"/>
  <c r="D875" i="1"/>
  <c r="D871" i="1"/>
  <c r="C871" i="1"/>
  <c r="D867" i="1"/>
  <c r="C867" i="1"/>
  <c r="C863" i="1"/>
  <c r="D863" i="1"/>
  <c r="C859" i="1"/>
  <c r="D859" i="1"/>
  <c r="D855" i="1"/>
  <c r="C855" i="1"/>
  <c r="D851" i="1"/>
  <c r="C851" i="1"/>
  <c r="C847" i="1"/>
  <c r="D847" i="1"/>
  <c r="C843" i="1"/>
  <c r="D843" i="1"/>
  <c r="D839" i="1"/>
  <c r="C839" i="1"/>
  <c r="D835" i="1"/>
  <c r="C835" i="1"/>
  <c r="C831" i="1"/>
  <c r="D831" i="1"/>
  <c r="C827" i="1"/>
  <c r="D827" i="1"/>
  <c r="C823" i="1"/>
  <c r="C821" i="1"/>
  <c r="D821" i="1"/>
  <c r="C819" i="1"/>
  <c r="C815" i="1"/>
  <c r="D813" i="1"/>
  <c r="C813" i="1"/>
  <c r="C811" i="1"/>
  <c r="C809" i="1"/>
  <c r="C807" i="1"/>
  <c r="D805" i="1"/>
  <c r="C805" i="1"/>
  <c r="C803" i="1"/>
  <c r="C801" i="1"/>
  <c r="C799" i="1"/>
  <c r="C797" i="1"/>
  <c r="C795" i="1"/>
  <c r="C793" i="1"/>
  <c r="C791" i="1"/>
  <c r="D789" i="1"/>
  <c r="C789" i="1"/>
  <c r="C787" i="1"/>
  <c r="C785" i="1"/>
  <c r="D783" i="1"/>
  <c r="C783" i="1"/>
  <c r="C781" i="1"/>
  <c r="C779" i="1"/>
  <c r="C777" i="1"/>
  <c r="D775" i="1"/>
  <c r="C775" i="1"/>
  <c r="C773" i="1"/>
  <c r="C771" i="1"/>
  <c r="D771" i="1"/>
  <c r="D767" i="1"/>
  <c r="C767" i="1"/>
  <c r="C765" i="1"/>
  <c r="C763" i="1"/>
  <c r="D763" i="1"/>
  <c r="C761" i="1"/>
  <c r="D759" i="1"/>
  <c r="C757" i="1"/>
  <c r="C755" i="1"/>
  <c r="D755" i="1"/>
  <c r="C753" i="1"/>
  <c r="D751" i="1"/>
  <c r="C751" i="1"/>
  <c r="C749" i="1"/>
  <c r="C747" i="1"/>
  <c r="C745" i="1"/>
  <c r="D743" i="1"/>
  <c r="C743" i="1"/>
  <c r="C741" i="1"/>
  <c r="C739" i="1"/>
  <c r="D739" i="1"/>
  <c r="D735" i="1"/>
  <c r="C735" i="1"/>
  <c r="C733" i="1"/>
  <c r="C731" i="1"/>
  <c r="D731" i="1"/>
  <c r="C729" i="1"/>
  <c r="D727" i="1"/>
  <c r="C725" i="1"/>
  <c r="C723" i="1"/>
  <c r="D723" i="1"/>
  <c r="C721" i="1"/>
  <c r="D719" i="1"/>
  <c r="C719" i="1"/>
  <c r="C717" i="1"/>
  <c r="C715" i="1"/>
  <c r="D715" i="1"/>
  <c r="C713" i="1"/>
  <c r="D711" i="1"/>
  <c r="C711" i="1"/>
  <c r="C709" i="1"/>
  <c r="C707" i="1"/>
  <c r="C705" i="1"/>
  <c r="D703" i="1"/>
  <c r="C703" i="1"/>
  <c r="C701" i="1"/>
  <c r="C699" i="1"/>
  <c r="D699" i="1"/>
  <c r="C697" i="1"/>
  <c r="D695" i="1"/>
  <c r="C695" i="1"/>
  <c r="D693" i="1"/>
  <c r="C693" i="1"/>
  <c r="D691" i="1"/>
  <c r="C691" i="1"/>
  <c r="D689" i="1"/>
  <c r="D687" i="1"/>
  <c r="C687" i="1"/>
  <c r="D685" i="1"/>
  <c r="C685" i="1"/>
  <c r="D683" i="1"/>
  <c r="C683" i="1"/>
  <c r="D681" i="1"/>
  <c r="C681" i="1"/>
  <c r="D679" i="1"/>
  <c r="C679" i="1"/>
  <c r="D677" i="1"/>
  <c r="C677" i="1"/>
  <c r="D675" i="1"/>
  <c r="C675" i="1"/>
  <c r="C673" i="1"/>
  <c r="D673" i="1"/>
  <c r="C671" i="1"/>
  <c r="D671" i="1"/>
  <c r="C669" i="1"/>
  <c r="D669" i="1"/>
  <c r="C667" i="1"/>
  <c r="D667" i="1"/>
  <c r="C665" i="1"/>
  <c r="D665" i="1"/>
  <c r="C663" i="1"/>
  <c r="D663" i="1"/>
  <c r="C661" i="1"/>
  <c r="D661" i="1"/>
  <c r="C659" i="1"/>
  <c r="C657" i="1"/>
  <c r="D657" i="1"/>
  <c r="C655" i="1"/>
  <c r="D655" i="1"/>
  <c r="C653" i="1"/>
  <c r="D653" i="1"/>
  <c r="C651" i="1"/>
  <c r="D651" i="1"/>
  <c r="D649" i="1"/>
  <c r="C649" i="1"/>
  <c r="D647" i="1"/>
  <c r="C647" i="1"/>
  <c r="D645" i="1"/>
  <c r="C645" i="1"/>
  <c r="D643" i="1"/>
  <c r="C643" i="1"/>
  <c r="D641" i="1"/>
  <c r="D639" i="1"/>
  <c r="C639" i="1"/>
  <c r="D637" i="1"/>
  <c r="C637" i="1"/>
  <c r="D635" i="1"/>
  <c r="C635" i="1"/>
  <c r="D633" i="1"/>
  <c r="C633" i="1"/>
  <c r="D631" i="1"/>
  <c r="C631" i="1"/>
  <c r="D629" i="1"/>
  <c r="C629" i="1"/>
  <c r="D627" i="1"/>
  <c r="C627" i="1"/>
  <c r="D625" i="1"/>
  <c r="C623" i="1"/>
  <c r="C621" i="1"/>
  <c r="D621" i="1"/>
  <c r="C619" i="1"/>
  <c r="D619" i="1"/>
  <c r="C617" i="1"/>
  <c r="D617" i="1"/>
  <c r="C615" i="1"/>
  <c r="D615" i="1"/>
  <c r="C613" i="1"/>
  <c r="D613" i="1"/>
  <c r="C611" i="1"/>
  <c r="D611" i="1"/>
  <c r="C609" i="1"/>
  <c r="D609" i="1"/>
  <c r="C607" i="1"/>
  <c r="C605" i="1"/>
  <c r="D605" i="1"/>
  <c r="C603" i="1"/>
  <c r="D603" i="1"/>
  <c r="D601" i="1"/>
  <c r="C601" i="1"/>
  <c r="D599" i="1"/>
  <c r="C599" i="1"/>
  <c r="D597" i="1"/>
  <c r="D595" i="1"/>
  <c r="C595" i="1"/>
  <c r="D593" i="1"/>
  <c r="C593" i="1"/>
  <c r="D591" i="1"/>
  <c r="C591" i="1"/>
  <c r="D589" i="1"/>
  <c r="C589" i="1"/>
  <c r="D587" i="1"/>
  <c r="C587" i="1"/>
  <c r="D585" i="1"/>
  <c r="C585" i="1"/>
  <c r="D583" i="1"/>
  <c r="C583" i="1"/>
  <c r="D581" i="1"/>
  <c r="C579" i="1"/>
  <c r="C577" i="1"/>
  <c r="D577" i="1"/>
  <c r="C575" i="1"/>
  <c r="D575" i="1"/>
  <c r="C573" i="1"/>
  <c r="D573" i="1"/>
  <c r="C571" i="1"/>
  <c r="D571" i="1"/>
  <c r="C569" i="1"/>
  <c r="D569" i="1"/>
  <c r="C567" i="1"/>
  <c r="D567" i="1"/>
  <c r="C565" i="1"/>
  <c r="D565" i="1"/>
  <c r="C563" i="1"/>
  <c r="C561" i="1"/>
  <c r="D561" i="1"/>
  <c r="C559" i="1"/>
  <c r="D559" i="1"/>
  <c r="D557" i="1"/>
  <c r="C557" i="1"/>
  <c r="D555" i="1"/>
  <c r="C555" i="1"/>
  <c r="D553" i="1"/>
  <c r="D551" i="1"/>
  <c r="C551" i="1"/>
  <c r="D549" i="1"/>
  <c r="C549" i="1"/>
  <c r="D547" i="1"/>
  <c r="C547" i="1"/>
  <c r="D545" i="1"/>
  <c r="C545" i="1"/>
  <c r="C543" i="1"/>
  <c r="C541" i="1"/>
  <c r="D541" i="1"/>
  <c r="C539" i="1"/>
  <c r="D537" i="1"/>
  <c r="C537" i="1"/>
  <c r="C535" i="1"/>
  <c r="C533" i="1"/>
  <c r="C531" i="1"/>
  <c r="D529" i="1"/>
  <c r="C529" i="1"/>
  <c r="C527" i="1"/>
  <c r="C525" i="1"/>
  <c r="D525" i="1"/>
  <c r="C523" i="1"/>
  <c r="D521" i="1"/>
  <c r="C521" i="1"/>
  <c r="C519" i="1"/>
  <c r="C517" i="1"/>
  <c r="D517" i="1"/>
  <c r="C515" i="1"/>
  <c r="D513" i="1"/>
  <c r="C511" i="1"/>
  <c r="C509" i="1"/>
  <c r="D509" i="1"/>
  <c r="C507" i="1"/>
  <c r="D505" i="1"/>
  <c r="C505" i="1"/>
  <c r="C503" i="1"/>
  <c r="C501" i="1"/>
  <c r="D501" i="1"/>
  <c r="C499" i="1"/>
  <c r="D497" i="1"/>
  <c r="C497" i="1"/>
  <c r="C495" i="1"/>
  <c r="C493" i="1"/>
  <c r="D493" i="1"/>
  <c r="D489" i="1"/>
  <c r="C489" i="1"/>
  <c r="D487" i="1"/>
  <c r="C487" i="1"/>
  <c r="D485" i="1"/>
  <c r="C485" i="1"/>
  <c r="D483" i="1"/>
  <c r="C483" i="1"/>
  <c r="D481" i="1"/>
  <c r="C481" i="1"/>
  <c r="C479" i="1"/>
  <c r="D479" i="1"/>
  <c r="C477" i="1"/>
  <c r="D477" i="1"/>
  <c r="C475" i="1"/>
  <c r="D475" i="1"/>
  <c r="C473" i="1"/>
  <c r="D473" i="1"/>
  <c r="C471" i="1"/>
  <c r="D471" i="1"/>
  <c r="C469" i="1"/>
  <c r="C467" i="1"/>
  <c r="D467" i="1"/>
  <c r="C465" i="1"/>
  <c r="D465" i="1"/>
  <c r="C463" i="1"/>
  <c r="D463" i="1"/>
  <c r="C461" i="1"/>
  <c r="D461" i="1"/>
  <c r="D459" i="1"/>
  <c r="C459" i="1"/>
  <c r="D457" i="1"/>
  <c r="C457" i="1"/>
  <c r="D455" i="1"/>
  <c r="C455" i="1"/>
  <c r="D453" i="1"/>
  <c r="C453" i="1"/>
  <c r="D451" i="1"/>
  <c r="D449" i="1"/>
  <c r="C449" i="1"/>
  <c r="C447" i="1"/>
  <c r="D447" i="1"/>
  <c r="C445" i="1"/>
  <c r="D445" i="1"/>
  <c r="C443" i="1"/>
  <c r="D443" i="1"/>
  <c r="C441" i="1"/>
  <c r="D441" i="1"/>
  <c r="C439" i="1"/>
  <c r="D439" i="1"/>
  <c r="D437" i="1"/>
  <c r="C437" i="1"/>
  <c r="D435" i="1"/>
  <c r="C435" i="1"/>
  <c r="D433" i="1"/>
  <c r="C433" i="1"/>
  <c r="D431" i="1"/>
  <c r="C431" i="1"/>
  <c r="D429" i="1"/>
  <c r="C429" i="1"/>
  <c r="D427" i="1"/>
  <c r="C427" i="1"/>
  <c r="D425" i="1"/>
  <c r="C425" i="1"/>
  <c r="D423" i="1"/>
  <c r="D421" i="1"/>
  <c r="C421" i="1"/>
  <c r="D419" i="1"/>
  <c r="C419" i="1"/>
  <c r="D417" i="1"/>
  <c r="C417" i="1"/>
  <c r="C415" i="1"/>
  <c r="D415" i="1"/>
  <c r="C413" i="1"/>
  <c r="D413" i="1"/>
  <c r="C411" i="1"/>
  <c r="D411" i="1"/>
  <c r="C409" i="1"/>
  <c r="C407" i="1"/>
  <c r="D407" i="1"/>
  <c r="C405" i="1"/>
  <c r="D405" i="1"/>
  <c r="C403" i="1"/>
  <c r="D403" i="1"/>
  <c r="C401" i="1"/>
  <c r="D401" i="1"/>
  <c r="C399" i="1"/>
  <c r="D399" i="1"/>
  <c r="C397" i="1"/>
  <c r="D397" i="1"/>
  <c r="D395" i="1"/>
  <c r="C395" i="1"/>
  <c r="D393" i="1"/>
  <c r="C393" i="1"/>
  <c r="D391" i="1"/>
  <c r="C391" i="1"/>
  <c r="D389" i="1"/>
  <c r="C389" i="1"/>
  <c r="D387" i="1"/>
  <c r="C387" i="1"/>
  <c r="D385" i="1"/>
  <c r="C385" i="1"/>
  <c r="D383" i="1"/>
  <c r="D381" i="1"/>
  <c r="C381" i="1"/>
  <c r="D379" i="1"/>
  <c r="C379" i="1"/>
  <c r="D377" i="1"/>
  <c r="C377" i="1"/>
  <c r="D375" i="1"/>
  <c r="C375" i="1"/>
  <c r="C373" i="1"/>
  <c r="C369" i="1"/>
  <c r="D367" i="1"/>
  <c r="C367" i="1"/>
  <c r="C365" i="1"/>
  <c r="C361" i="1"/>
  <c r="D359" i="1"/>
  <c r="C359" i="1"/>
  <c r="C357" i="1"/>
  <c r="C353" i="1"/>
  <c r="D351" i="1"/>
  <c r="C351" i="1"/>
  <c r="C349" i="1"/>
  <c r="C347" i="1"/>
  <c r="C345" i="1"/>
  <c r="C343" i="1"/>
  <c r="D343" i="1"/>
  <c r="C341" i="1"/>
  <c r="D339" i="1"/>
  <c r="C339" i="1"/>
  <c r="C337" i="1"/>
  <c r="C335" i="1"/>
  <c r="D335" i="1"/>
  <c r="D331" i="1"/>
  <c r="C331" i="1"/>
  <c r="C329" i="1"/>
  <c r="C327" i="1"/>
  <c r="D327" i="1"/>
  <c r="C325" i="1"/>
  <c r="D323" i="1"/>
  <c r="C323" i="1"/>
  <c r="C321" i="1"/>
  <c r="C319" i="1"/>
  <c r="D319" i="1"/>
  <c r="C317" i="1"/>
  <c r="D315" i="1"/>
  <c r="C315" i="1"/>
  <c r="C313" i="1"/>
  <c r="C311" i="1"/>
  <c r="D311" i="1"/>
  <c r="C309" i="1"/>
  <c r="D307" i="1"/>
  <c r="C307" i="1"/>
  <c r="C305" i="1"/>
  <c r="C303" i="1"/>
  <c r="D303" i="1"/>
  <c r="C301" i="1"/>
  <c r="D299" i="1"/>
  <c r="C299" i="1"/>
  <c r="C297" i="1"/>
  <c r="C295" i="1"/>
  <c r="D295" i="1"/>
  <c r="C293" i="1"/>
  <c r="D291" i="1"/>
  <c r="C289" i="1"/>
  <c r="C287" i="1"/>
  <c r="D287" i="1"/>
  <c r="C285" i="1"/>
  <c r="D283" i="1"/>
  <c r="C283" i="1"/>
  <c r="C281" i="1"/>
  <c r="C279" i="1"/>
  <c r="D279" i="1"/>
  <c r="C277" i="1"/>
  <c r="D275" i="1"/>
  <c r="C275" i="1"/>
  <c r="C273" i="1"/>
  <c r="C271" i="1"/>
  <c r="D271" i="1"/>
  <c r="C269" i="1"/>
  <c r="D267" i="1"/>
  <c r="C267" i="1"/>
  <c r="C265" i="1"/>
  <c r="C263" i="1"/>
  <c r="D263" i="1"/>
  <c r="C261" i="1"/>
  <c r="D259" i="1"/>
  <c r="C259" i="1"/>
  <c r="C257" i="1"/>
  <c r="C255" i="1"/>
  <c r="D251" i="1"/>
  <c r="C249" i="1"/>
  <c r="C247" i="1"/>
  <c r="D243" i="1"/>
  <c r="C241" i="1"/>
  <c r="D235" i="1"/>
  <c r="C233" i="1"/>
  <c r="C231" i="1"/>
  <c r="C229" i="1"/>
  <c r="C215" i="1"/>
  <c r="C213" i="1"/>
  <c r="C211" i="1"/>
  <c r="C209" i="1"/>
  <c r="D4999" i="1"/>
  <c r="C4997" i="1"/>
  <c r="C4995" i="1"/>
  <c r="D4991" i="1"/>
  <c r="D4989" i="1"/>
  <c r="D4987" i="1"/>
  <c r="D4983" i="1"/>
  <c r="C4981" i="1"/>
  <c r="C4979" i="1"/>
  <c r="D4975" i="1"/>
  <c r="D4973" i="1"/>
  <c r="D4971" i="1"/>
  <c r="C4967" i="1"/>
  <c r="C4965" i="1"/>
  <c r="C4963" i="1"/>
  <c r="D4959" i="1"/>
  <c r="D4957" i="1"/>
  <c r="D4955" i="1"/>
  <c r="D4953" i="1"/>
  <c r="C4951" i="1"/>
  <c r="C4949" i="1"/>
  <c r="C4947" i="1"/>
  <c r="C4945" i="1"/>
  <c r="C4943" i="1"/>
  <c r="C4941" i="1"/>
  <c r="C4939" i="1"/>
  <c r="C4937" i="1"/>
  <c r="D4935" i="1"/>
  <c r="D4933" i="1"/>
  <c r="D4931" i="1"/>
  <c r="D4929" i="1"/>
  <c r="D4927" i="1"/>
  <c r="D4925" i="1"/>
  <c r="D4923" i="1"/>
  <c r="C4921" i="1"/>
  <c r="C4919" i="1"/>
  <c r="C4917" i="1"/>
  <c r="C4915" i="1"/>
  <c r="C4913" i="1"/>
  <c r="C4911" i="1"/>
  <c r="C4909" i="1"/>
  <c r="C4907" i="1"/>
  <c r="D4905" i="1"/>
  <c r="D4903" i="1"/>
  <c r="D4901" i="1"/>
  <c r="D4899" i="1"/>
  <c r="D4897" i="1"/>
  <c r="D4895" i="1"/>
  <c r="D4893" i="1"/>
  <c r="D4891" i="1"/>
  <c r="C4889" i="1"/>
  <c r="C4887" i="1"/>
  <c r="C4885" i="1"/>
  <c r="C4883" i="1"/>
  <c r="C4881" i="1"/>
  <c r="C4879" i="1"/>
  <c r="C4877" i="1"/>
  <c r="C4875" i="1"/>
  <c r="D4873" i="1"/>
  <c r="D4871" i="1"/>
  <c r="D4869" i="1"/>
  <c r="D4867" i="1"/>
  <c r="D4865" i="1"/>
  <c r="D4863" i="1"/>
  <c r="D4861" i="1"/>
  <c r="C4859" i="1"/>
  <c r="C4857" i="1"/>
  <c r="C4855" i="1"/>
  <c r="C4853" i="1"/>
  <c r="C4851" i="1"/>
  <c r="C4849" i="1"/>
  <c r="C4847" i="1"/>
  <c r="C4845" i="1"/>
  <c r="D4843" i="1"/>
  <c r="D4841" i="1"/>
  <c r="D4839" i="1"/>
  <c r="D4837" i="1"/>
  <c r="D4835" i="1"/>
  <c r="D4833" i="1"/>
  <c r="D4831" i="1"/>
  <c r="D4829" i="1"/>
  <c r="C4827" i="1"/>
  <c r="C4825" i="1"/>
  <c r="C4823" i="1"/>
  <c r="C4821" i="1"/>
  <c r="C4819" i="1"/>
  <c r="C4817" i="1"/>
  <c r="C4815" i="1"/>
  <c r="C4813" i="1"/>
  <c r="D4811" i="1"/>
  <c r="D4809" i="1"/>
  <c r="D4807" i="1"/>
  <c r="D4805" i="1"/>
  <c r="D4803" i="1"/>
  <c r="D4801" i="1"/>
  <c r="D4799" i="1"/>
  <c r="C4797" i="1"/>
  <c r="C4795" i="1"/>
  <c r="C4793" i="1"/>
  <c r="C4791" i="1"/>
  <c r="C4789" i="1"/>
  <c r="C4787" i="1"/>
  <c r="C4785" i="1"/>
  <c r="C4783" i="1"/>
  <c r="D4781" i="1"/>
  <c r="D4779" i="1"/>
  <c r="D4777" i="1"/>
  <c r="D4775" i="1"/>
  <c r="D4773" i="1"/>
  <c r="D4771" i="1"/>
  <c r="D4769" i="1"/>
  <c r="D4767" i="1"/>
  <c r="C4765" i="1"/>
  <c r="C4763" i="1"/>
  <c r="C4761" i="1"/>
  <c r="C4759" i="1"/>
  <c r="C4757" i="1"/>
  <c r="C4755" i="1"/>
  <c r="C4753" i="1"/>
  <c r="C4751" i="1"/>
  <c r="D4749" i="1"/>
  <c r="D4747" i="1"/>
  <c r="D4745" i="1"/>
  <c r="D4743" i="1"/>
  <c r="D4741" i="1"/>
  <c r="D4739" i="1"/>
  <c r="D4737" i="1"/>
  <c r="C4735" i="1"/>
  <c r="C4733" i="1"/>
  <c r="C4731" i="1"/>
  <c r="C4729" i="1"/>
  <c r="C4727" i="1"/>
  <c r="C4725" i="1"/>
  <c r="C4723" i="1"/>
  <c r="D4721" i="1"/>
  <c r="D4719" i="1"/>
  <c r="D4717" i="1"/>
  <c r="D4715" i="1"/>
  <c r="D4713" i="1"/>
  <c r="D4711" i="1"/>
  <c r="D4709" i="1"/>
  <c r="D4707" i="1"/>
  <c r="C4705" i="1"/>
  <c r="C4703" i="1"/>
  <c r="C4701" i="1"/>
  <c r="C4699" i="1"/>
  <c r="C4697" i="1"/>
  <c r="C4695" i="1"/>
  <c r="C4693" i="1"/>
  <c r="C4691" i="1"/>
  <c r="D4689" i="1"/>
  <c r="D4687" i="1"/>
  <c r="D4685" i="1"/>
  <c r="D4683" i="1"/>
  <c r="D4681" i="1"/>
  <c r="D4679" i="1"/>
  <c r="D4677" i="1"/>
  <c r="D4675" i="1"/>
  <c r="C4673" i="1"/>
  <c r="C4671" i="1"/>
  <c r="C4669" i="1"/>
  <c r="C4667" i="1"/>
  <c r="C4665" i="1"/>
  <c r="C4663" i="1"/>
  <c r="D4661" i="1"/>
  <c r="D4659" i="1"/>
  <c r="D4657" i="1"/>
  <c r="D4655" i="1"/>
  <c r="D4653" i="1"/>
  <c r="C4651" i="1"/>
  <c r="C4649" i="1"/>
  <c r="C4647" i="1"/>
  <c r="C4645" i="1"/>
  <c r="C4643" i="1"/>
  <c r="C4641" i="1"/>
  <c r="D4639" i="1"/>
  <c r="D4637" i="1"/>
  <c r="D4635" i="1"/>
  <c r="D4633" i="1"/>
  <c r="D4631" i="1"/>
  <c r="C4625" i="1"/>
  <c r="C4621" i="1"/>
  <c r="C4617" i="1"/>
  <c r="D4611" i="1"/>
  <c r="D4607" i="1"/>
  <c r="D4603" i="1"/>
  <c r="C4597" i="1"/>
  <c r="C4593" i="1"/>
  <c r="C4589" i="1"/>
  <c r="C4585" i="1"/>
  <c r="D4583" i="1"/>
  <c r="D4579" i="1"/>
  <c r="D4575" i="1"/>
  <c r="D4571" i="1"/>
  <c r="C4565" i="1"/>
  <c r="C4561" i="1"/>
  <c r="C4557" i="1"/>
  <c r="C4553" i="1"/>
  <c r="D4551" i="1"/>
  <c r="D4547" i="1"/>
  <c r="D4543" i="1"/>
  <c r="D4539" i="1"/>
  <c r="C4537" i="1"/>
  <c r="C4533" i="1"/>
  <c r="C4529" i="1"/>
  <c r="C4525" i="1"/>
  <c r="D4519" i="1"/>
  <c r="D4515" i="1"/>
  <c r="D4511" i="1"/>
  <c r="D4507" i="1"/>
  <c r="C4505" i="1"/>
  <c r="C4501" i="1"/>
  <c r="C4497" i="1"/>
  <c r="C4493" i="1"/>
  <c r="D4487" i="1"/>
  <c r="D4483" i="1"/>
  <c r="D4479" i="1"/>
  <c r="C4473" i="1"/>
  <c r="C4469" i="1"/>
  <c r="C4465" i="1"/>
  <c r="C4461" i="1"/>
  <c r="D4459" i="1"/>
  <c r="D4455" i="1"/>
  <c r="D4451" i="1"/>
  <c r="D4447" i="1"/>
  <c r="C4445" i="1"/>
  <c r="C4441" i="1"/>
  <c r="C4437" i="1"/>
  <c r="C4433" i="1"/>
  <c r="D4427" i="1"/>
  <c r="D4423" i="1"/>
  <c r="D4419" i="1"/>
  <c r="C4413" i="1"/>
  <c r="C4409" i="1"/>
  <c r="C4405" i="1"/>
  <c r="C4401" i="1"/>
  <c r="D4399" i="1"/>
  <c r="D4395" i="1"/>
  <c r="D4391" i="1"/>
  <c r="D4387" i="1"/>
  <c r="C4381" i="1"/>
  <c r="C4377" i="1"/>
  <c r="C4373" i="1"/>
  <c r="C4369" i="1"/>
  <c r="D4367" i="1"/>
  <c r="D4363" i="1"/>
  <c r="D4359" i="1"/>
  <c r="D4355" i="1"/>
  <c r="C4349" i="1"/>
  <c r="C4345" i="1"/>
  <c r="C4341" i="1"/>
  <c r="D4335" i="1"/>
  <c r="D4331" i="1"/>
  <c r="D4327" i="1"/>
  <c r="D4323" i="1"/>
  <c r="C4321" i="1"/>
  <c r="C4317" i="1"/>
  <c r="C4313" i="1"/>
  <c r="C4309" i="1"/>
  <c r="D4307" i="1"/>
  <c r="D4303" i="1"/>
  <c r="D4299" i="1"/>
  <c r="D4295" i="1"/>
  <c r="C4289" i="1"/>
  <c r="C4285" i="1"/>
  <c r="C4281" i="1"/>
  <c r="C4277" i="1"/>
  <c r="D4275" i="1"/>
  <c r="D4271" i="1"/>
  <c r="D4267" i="1"/>
  <c r="D4263" i="1"/>
  <c r="C4261" i="1"/>
  <c r="C4257" i="1"/>
  <c r="C4253" i="1"/>
  <c r="C4249" i="1"/>
  <c r="D4243" i="1"/>
  <c r="D4239" i="1"/>
  <c r="D4235" i="1"/>
  <c r="D4231" i="1"/>
  <c r="C4229" i="1"/>
  <c r="C4225" i="1"/>
  <c r="C4221" i="1"/>
  <c r="C4217" i="1"/>
  <c r="D4215" i="1"/>
  <c r="D4211" i="1"/>
  <c r="D4207" i="1"/>
  <c r="D4203" i="1"/>
  <c r="C4201" i="1"/>
  <c r="C4197" i="1"/>
  <c r="C4193" i="1"/>
  <c r="C4189" i="1"/>
  <c r="D4183" i="1"/>
  <c r="D4179" i="1"/>
  <c r="D4175" i="1"/>
  <c r="D4171" i="1"/>
  <c r="C4169" i="1"/>
  <c r="C4165" i="1"/>
  <c r="C4161" i="1"/>
  <c r="C4157" i="1"/>
  <c r="D4155" i="1"/>
  <c r="D4151" i="1"/>
  <c r="D4147" i="1"/>
  <c r="C4141" i="1"/>
  <c r="C4137" i="1"/>
  <c r="D4131" i="1"/>
  <c r="D4127" i="1"/>
  <c r="C4121" i="1"/>
  <c r="C4117" i="1"/>
  <c r="C4113" i="1"/>
  <c r="D4111" i="1"/>
  <c r="D4107" i="1"/>
  <c r="D4103" i="1"/>
  <c r="C4101" i="1"/>
  <c r="C4097" i="1"/>
  <c r="C4093" i="1"/>
  <c r="D4091" i="1"/>
  <c r="D4087" i="1"/>
  <c r="D4083" i="1"/>
  <c r="C4077" i="1"/>
  <c r="C4073" i="1"/>
  <c r="D4067" i="1"/>
  <c r="D4063" i="1"/>
  <c r="C4057" i="1"/>
  <c r="C4053" i="1"/>
  <c r="C4049" i="1"/>
  <c r="D4047" i="1"/>
  <c r="D4043" i="1"/>
  <c r="D4039" i="1"/>
  <c r="C4037" i="1"/>
  <c r="C4033" i="1"/>
  <c r="C4029" i="1"/>
  <c r="D4027" i="1"/>
  <c r="D4023" i="1"/>
  <c r="D4019" i="1"/>
  <c r="C4013" i="1"/>
  <c r="C4009" i="1"/>
  <c r="C4005" i="1"/>
  <c r="D3999" i="1"/>
  <c r="D3995" i="1"/>
  <c r="D3991" i="1"/>
  <c r="D3987" i="1"/>
  <c r="C3985" i="1"/>
  <c r="C3981" i="1"/>
  <c r="C3977" i="1"/>
  <c r="C3973" i="1"/>
  <c r="D3967" i="1"/>
  <c r="D3963" i="1"/>
  <c r="D3959" i="1"/>
  <c r="D3955" i="1"/>
  <c r="C3953" i="1"/>
  <c r="D3947" i="1"/>
  <c r="C3943" i="1"/>
  <c r="C3937" i="1"/>
  <c r="D3931" i="1"/>
  <c r="C3927" i="1"/>
  <c r="C3921" i="1"/>
  <c r="D3915" i="1"/>
  <c r="C3911" i="1"/>
  <c r="C3905" i="1"/>
  <c r="D3899" i="1"/>
  <c r="C3895" i="1"/>
  <c r="C3889" i="1"/>
  <c r="D3883" i="1"/>
  <c r="C3879" i="1"/>
  <c r="C3873" i="1"/>
  <c r="D3867" i="1"/>
  <c r="C3863" i="1"/>
  <c r="C3857" i="1"/>
  <c r="D3851" i="1"/>
  <c r="C3847" i="1"/>
  <c r="C3841" i="1"/>
  <c r="D3835" i="1"/>
  <c r="C3831" i="1"/>
  <c r="C3825" i="1"/>
  <c r="D3819" i="1"/>
  <c r="C3815" i="1"/>
  <c r="C3809" i="1"/>
  <c r="D3803" i="1"/>
  <c r="C3799" i="1"/>
  <c r="C3793" i="1"/>
  <c r="D3787" i="1"/>
  <c r="C3783" i="1"/>
  <c r="C3777" i="1"/>
  <c r="D3771" i="1"/>
  <c r="C3767" i="1"/>
  <c r="C3761" i="1"/>
  <c r="D3755" i="1"/>
  <c r="C3751" i="1"/>
  <c r="C3745" i="1"/>
  <c r="D3739" i="1"/>
  <c r="C3735" i="1"/>
  <c r="C3729" i="1"/>
  <c r="D3723" i="1"/>
  <c r="C3719" i="1"/>
  <c r="C3713" i="1"/>
  <c r="D3707" i="1"/>
  <c r="C3703" i="1"/>
  <c r="C3697" i="1"/>
  <c r="D3691" i="1"/>
  <c r="C3687" i="1"/>
  <c r="C3683" i="1"/>
  <c r="C3679" i="1"/>
  <c r="D3677" i="1"/>
  <c r="D3673" i="1"/>
  <c r="D3669" i="1"/>
  <c r="C3663" i="1"/>
  <c r="C3659" i="1"/>
  <c r="C3655" i="1"/>
  <c r="C3651" i="1"/>
  <c r="D3649" i="1"/>
  <c r="D3645" i="1"/>
  <c r="D3641" i="1"/>
  <c r="D3637" i="1"/>
  <c r="D3633" i="1"/>
  <c r="C3627" i="1"/>
  <c r="C3623" i="1"/>
  <c r="C3619" i="1"/>
  <c r="C3615" i="1"/>
  <c r="C3611" i="1"/>
  <c r="D3605" i="1"/>
  <c r="D3601" i="1"/>
  <c r="D3597" i="1"/>
  <c r="D3593" i="1"/>
  <c r="D3589" i="1"/>
  <c r="C3583" i="1"/>
  <c r="C3579" i="1"/>
  <c r="C3575" i="1"/>
  <c r="C3571" i="1"/>
  <c r="C3567" i="1"/>
  <c r="D3565" i="1"/>
  <c r="D3561" i="1"/>
  <c r="D3557" i="1"/>
  <c r="D3553" i="1"/>
  <c r="D3549" i="1"/>
  <c r="D3545" i="1"/>
  <c r="C3543" i="1"/>
  <c r="C3539" i="1"/>
  <c r="C3535" i="1"/>
  <c r="C3531" i="1"/>
  <c r="C3527" i="1"/>
  <c r="C3523" i="1"/>
  <c r="C3519" i="1"/>
  <c r="C3515" i="1"/>
  <c r="D3513" i="1"/>
  <c r="D3509" i="1"/>
  <c r="D3505" i="1"/>
  <c r="D3501" i="1"/>
  <c r="D3497" i="1"/>
  <c r="D3493" i="1"/>
  <c r="D3489" i="1"/>
  <c r="D3485" i="1"/>
  <c r="D3481" i="1"/>
  <c r="D3477" i="1"/>
  <c r="D3473" i="1"/>
  <c r="C3471" i="1"/>
  <c r="C3467" i="1"/>
  <c r="C3463" i="1"/>
  <c r="C3459" i="1"/>
  <c r="C3455" i="1"/>
  <c r="C3451" i="1"/>
  <c r="C3447" i="1"/>
  <c r="C3443" i="1"/>
  <c r="C3439" i="1"/>
  <c r="C3435" i="1"/>
  <c r="C3431" i="1"/>
  <c r="D3429" i="1"/>
  <c r="D3425" i="1"/>
  <c r="D3421" i="1"/>
  <c r="D3417" i="1"/>
  <c r="D3413" i="1"/>
  <c r="D3409" i="1"/>
  <c r="D3405" i="1"/>
  <c r="D3401" i="1"/>
  <c r="D3397" i="1"/>
  <c r="D3393" i="1"/>
  <c r="D3389" i="1"/>
  <c r="C3383" i="1"/>
  <c r="C3379" i="1"/>
  <c r="C3375" i="1"/>
  <c r="C3371" i="1"/>
  <c r="C3367" i="1"/>
  <c r="C3363" i="1"/>
  <c r="C3359" i="1"/>
  <c r="C3355" i="1"/>
  <c r="C3351" i="1"/>
  <c r="C3347" i="1"/>
  <c r="C3343" i="1"/>
  <c r="C3339" i="1"/>
  <c r="D3337" i="1"/>
  <c r="D3333" i="1"/>
  <c r="D3329" i="1"/>
  <c r="D3325" i="1"/>
  <c r="D3321" i="1"/>
  <c r="D3317" i="1"/>
  <c r="D3313" i="1"/>
  <c r="D3309" i="1"/>
  <c r="D3305" i="1"/>
  <c r="D3301" i="1"/>
  <c r="D3297" i="1"/>
  <c r="D3293" i="1"/>
  <c r="D3289" i="1"/>
  <c r="D3285" i="1"/>
  <c r="D3281" i="1"/>
  <c r="D3277" i="1"/>
  <c r="C3271" i="1"/>
  <c r="C3267" i="1"/>
  <c r="C3263" i="1"/>
  <c r="C3259" i="1"/>
  <c r="C3255" i="1"/>
  <c r="C3251" i="1"/>
  <c r="C3247" i="1"/>
  <c r="C3243" i="1"/>
  <c r="C3239" i="1"/>
  <c r="C3235" i="1"/>
  <c r="C3231" i="1"/>
  <c r="C3227" i="1"/>
  <c r="C3223" i="1"/>
  <c r="C3219" i="1"/>
  <c r="C3215" i="1"/>
  <c r="C3211" i="1"/>
  <c r="D3209" i="1"/>
  <c r="D3205" i="1"/>
  <c r="D3201" i="1"/>
  <c r="D3197" i="1"/>
  <c r="D3193" i="1"/>
  <c r="D3189" i="1"/>
  <c r="D3185" i="1"/>
  <c r="D3181" i="1"/>
  <c r="D3177" i="1"/>
  <c r="D3173" i="1"/>
  <c r="D3169" i="1"/>
  <c r="D3165" i="1"/>
  <c r="D3161" i="1"/>
  <c r="D3157" i="1"/>
  <c r="D3153" i="1"/>
  <c r="D3149" i="1"/>
  <c r="C3143" i="1"/>
  <c r="C3139" i="1"/>
  <c r="C3135" i="1"/>
  <c r="C3131" i="1"/>
  <c r="C3127" i="1"/>
  <c r="C3123" i="1"/>
  <c r="C3119" i="1"/>
  <c r="C3115" i="1"/>
  <c r="D3113" i="1"/>
  <c r="D3109" i="1"/>
  <c r="D3105" i="1"/>
  <c r="D3101" i="1"/>
  <c r="D3097" i="1"/>
  <c r="D3093" i="1"/>
  <c r="D3089" i="1"/>
  <c r="D3085" i="1"/>
  <c r="C3079" i="1"/>
  <c r="C3075" i="1"/>
  <c r="C3071" i="1"/>
  <c r="C3067" i="1"/>
  <c r="C3063" i="1"/>
  <c r="C3059" i="1"/>
  <c r="C3055" i="1"/>
  <c r="C3051" i="1"/>
  <c r="D3049" i="1"/>
  <c r="D3045" i="1"/>
  <c r="D3041" i="1"/>
  <c r="D3037" i="1"/>
  <c r="D3033" i="1"/>
  <c r="D3029" i="1"/>
  <c r="D3025" i="1"/>
  <c r="D3021" i="1"/>
  <c r="C3015" i="1"/>
  <c r="C3011" i="1"/>
  <c r="C3007" i="1"/>
  <c r="C3003" i="1"/>
  <c r="C2999" i="1"/>
  <c r="C2995" i="1"/>
  <c r="C2991" i="1"/>
  <c r="C2987" i="1"/>
  <c r="D2985" i="1"/>
  <c r="D2981" i="1"/>
  <c r="D2977" i="1"/>
  <c r="D2973" i="1"/>
  <c r="D2969" i="1"/>
  <c r="D2965" i="1"/>
  <c r="D2961" i="1"/>
  <c r="D2957" i="1"/>
  <c r="C2951" i="1"/>
  <c r="C2947" i="1"/>
  <c r="C2943" i="1"/>
  <c r="C2939" i="1"/>
  <c r="C2935" i="1"/>
  <c r="C2931" i="1"/>
  <c r="C2927" i="1"/>
  <c r="C2923" i="1"/>
  <c r="D2921" i="1"/>
  <c r="D2917" i="1"/>
  <c r="D2913" i="1"/>
  <c r="D2909" i="1"/>
  <c r="D2905" i="1"/>
  <c r="D2901" i="1"/>
  <c r="D2897" i="1"/>
  <c r="D2893" i="1"/>
  <c r="C2887" i="1"/>
  <c r="C2883" i="1"/>
  <c r="C2879" i="1"/>
  <c r="C2875" i="1"/>
  <c r="C2871" i="1"/>
  <c r="C2867" i="1"/>
  <c r="C2863" i="1"/>
  <c r="C2859" i="1"/>
  <c r="D2857" i="1"/>
  <c r="D2853" i="1"/>
  <c r="D2849" i="1"/>
  <c r="D2845" i="1"/>
  <c r="D2841" i="1"/>
  <c r="D2837" i="1"/>
  <c r="D2833" i="1"/>
  <c r="D2829" i="1"/>
  <c r="C2823" i="1"/>
  <c r="C2819" i="1"/>
  <c r="C2815" i="1"/>
  <c r="C2811" i="1"/>
  <c r="C2807" i="1"/>
  <c r="C2803" i="1"/>
  <c r="C2799" i="1"/>
  <c r="C2795" i="1"/>
  <c r="D2793" i="1"/>
  <c r="D2789" i="1"/>
  <c r="D2785" i="1"/>
  <c r="D2781" i="1"/>
  <c r="D2777" i="1"/>
  <c r="D2773" i="1"/>
  <c r="C2769" i="1"/>
  <c r="D2763" i="1"/>
  <c r="D2759" i="1"/>
  <c r="C2755" i="1"/>
  <c r="C2751" i="1"/>
  <c r="D2745" i="1"/>
  <c r="D2741" i="1"/>
  <c r="D2737" i="1"/>
  <c r="C2735" i="1"/>
  <c r="D2729" i="1"/>
  <c r="D2721" i="1"/>
  <c r="C2715" i="1"/>
  <c r="C2711" i="1"/>
  <c r="D2705" i="1"/>
  <c r="C2701" i="1"/>
  <c r="C2697" i="1"/>
  <c r="C2693" i="1"/>
  <c r="C2689" i="1"/>
  <c r="C2685" i="1"/>
  <c r="C2681" i="1"/>
  <c r="D2675" i="1"/>
  <c r="D2671" i="1"/>
  <c r="D2667" i="1"/>
  <c r="D2663" i="1"/>
  <c r="D2659" i="1"/>
  <c r="D2655" i="1"/>
  <c r="D2651" i="1"/>
  <c r="C2649" i="1"/>
  <c r="C2645" i="1"/>
  <c r="C2641" i="1"/>
  <c r="C2637" i="1"/>
  <c r="C2633" i="1"/>
  <c r="C2629" i="1"/>
  <c r="D2623" i="1"/>
  <c r="D2619" i="1"/>
  <c r="D2615" i="1"/>
  <c r="D2611" i="1"/>
  <c r="D2607" i="1"/>
  <c r="D2603" i="1"/>
  <c r="C2597" i="1"/>
  <c r="C2593" i="1"/>
  <c r="C2589" i="1"/>
  <c r="C2585" i="1"/>
  <c r="C2577" i="1"/>
  <c r="C2569" i="1"/>
  <c r="C2561" i="1"/>
  <c r="D2547" i="1"/>
  <c r="D2539" i="1"/>
  <c r="D2531" i="1"/>
  <c r="D2523" i="1"/>
  <c r="D2515" i="1"/>
  <c r="C2501" i="1"/>
  <c r="C2493" i="1"/>
  <c r="C2485" i="1"/>
  <c r="C2477" i="1"/>
  <c r="C2469" i="1"/>
  <c r="D2463" i="1"/>
  <c r="D2455" i="1"/>
  <c r="D2447" i="1"/>
  <c r="D2439" i="1"/>
  <c r="D2431" i="1"/>
  <c r="D2423" i="1"/>
  <c r="C2421" i="1"/>
  <c r="C2413" i="1"/>
  <c r="C2405" i="1"/>
  <c r="C2397" i="1"/>
  <c r="C2389" i="1"/>
  <c r="C2381" i="1"/>
  <c r="D2379" i="1"/>
  <c r="D2371" i="1"/>
  <c r="D2363" i="1"/>
  <c r="C2353" i="1"/>
  <c r="C2345" i="1"/>
  <c r="D2331" i="1"/>
  <c r="D2323" i="1"/>
  <c r="C2309" i="1"/>
  <c r="C2301" i="1"/>
  <c r="D2287" i="1"/>
  <c r="D2279" i="1"/>
  <c r="C2269" i="1"/>
  <c r="C2261" i="1"/>
  <c r="C2253" i="1"/>
  <c r="D2251" i="1"/>
  <c r="D2243" i="1"/>
  <c r="D2235" i="1"/>
  <c r="C2225" i="1"/>
  <c r="C2217" i="1"/>
  <c r="D2203" i="1"/>
  <c r="D2195" i="1"/>
  <c r="C2181" i="1"/>
  <c r="C2173" i="1"/>
  <c r="D2159" i="1"/>
  <c r="C2153" i="1"/>
  <c r="D2139" i="1"/>
  <c r="C2129" i="1"/>
  <c r="D2119" i="1"/>
  <c r="C2109" i="1"/>
  <c r="D2095" i="1"/>
  <c r="C2089" i="1"/>
  <c r="C2061" i="1"/>
  <c r="D2059" i="1"/>
  <c r="C2029" i="1"/>
  <c r="D2027" i="1"/>
  <c r="C1997" i="1"/>
  <c r="D1995" i="1"/>
  <c r="C1989" i="1"/>
  <c r="D1983" i="1"/>
  <c r="C1977" i="1"/>
  <c r="D1975" i="1"/>
  <c r="C1965" i="1"/>
  <c r="D1963" i="1"/>
  <c r="C1957" i="1"/>
  <c r="D1951" i="1"/>
  <c r="C1945" i="1"/>
  <c r="D1943" i="1"/>
  <c r="C1933" i="1"/>
  <c r="D1931" i="1"/>
  <c r="C1925" i="1"/>
  <c r="D1915" i="1"/>
  <c r="C1909" i="1"/>
  <c r="D1899" i="1"/>
  <c r="C1893" i="1"/>
  <c r="D1883" i="1"/>
  <c r="C1877" i="1"/>
  <c r="C1779" i="1"/>
  <c r="D1777" i="1"/>
  <c r="C1747" i="1"/>
  <c r="D1745" i="1"/>
  <c r="C1715" i="1"/>
  <c r="D1713" i="1"/>
  <c r="C1683" i="1"/>
  <c r="D1681" i="1"/>
  <c r="C1651" i="1"/>
  <c r="D1649" i="1"/>
  <c r="C1619" i="1"/>
  <c r="D1617" i="1"/>
  <c r="C1587" i="1"/>
  <c r="D1581" i="1"/>
  <c r="C1571" i="1"/>
  <c r="D1565" i="1"/>
  <c r="C1555" i="1"/>
  <c r="D1549" i="1"/>
  <c r="C1539" i="1"/>
  <c r="D1533" i="1"/>
  <c r="C1523" i="1"/>
  <c r="D1517" i="1"/>
  <c r="C1507" i="1"/>
  <c r="D1501" i="1"/>
  <c r="C1491" i="1"/>
  <c r="C1475" i="1"/>
  <c r="C1471" i="1"/>
  <c r="D1469" i="1"/>
  <c r="C1455" i="1"/>
  <c r="C1437" i="1"/>
  <c r="C1435" i="1"/>
  <c r="C1433" i="1"/>
  <c r="C1431" i="1"/>
  <c r="D1429" i="1"/>
  <c r="C1411" i="1"/>
  <c r="C1391" i="1"/>
  <c r="C1373" i="1"/>
  <c r="C1371" i="1"/>
  <c r="C1369" i="1"/>
  <c r="C1367" i="1"/>
  <c r="D1365" i="1"/>
  <c r="C1347" i="1"/>
  <c r="C1331" i="1"/>
  <c r="C1329" i="1"/>
  <c r="D1327" i="1"/>
  <c r="C1315" i="1"/>
  <c r="C1313" i="1"/>
  <c r="D1311" i="1"/>
  <c r="C1299" i="1"/>
  <c r="C1297" i="1"/>
  <c r="D1295" i="1"/>
  <c r="C1283" i="1"/>
  <c r="D1251" i="1"/>
  <c r="D1219" i="1"/>
  <c r="D1187" i="1"/>
  <c r="D1155" i="1"/>
  <c r="D1123" i="1"/>
  <c r="D1091" i="1"/>
  <c r="D1059" i="1"/>
  <c r="D1027" i="1"/>
  <c r="D995" i="1"/>
  <c r="D963" i="1"/>
  <c r="D931" i="1"/>
  <c r="D899" i="1"/>
  <c r="D779" i="1"/>
  <c r="C759" i="1"/>
  <c r="C737" i="1"/>
  <c r="D707" i="1"/>
  <c r="C625" i="1"/>
  <c r="D623" i="1"/>
  <c r="C581" i="1"/>
  <c r="D579" i="1"/>
  <c r="D533" i="1"/>
  <c r="C491" i="1"/>
  <c r="D469" i="1"/>
  <c r="C451" i="1"/>
  <c r="C423" i="1"/>
  <c r="D409" i="1"/>
  <c r="C383" i="1"/>
  <c r="C291" i="1"/>
  <c r="C4960" i="1"/>
  <c r="C4944" i="1"/>
  <c r="C4914" i="1"/>
  <c r="D4898" i="1"/>
  <c r="C4882" i="1"/>
  <c r="C4866" i="1"/>
  <c r="D4852" i="1"/>
  <c r="D4836" i="1"/>
  <c r="C4820" i="1"/>
  <c r="D4804" i="1"/>
  <c r="D4790" i="1"/>
  <c r="C4774" i="1"/>
  <c r="D4758" i="1"/>
  <c r="C4742" i="1"/>
  <c r="C4714" i="1"/>
  <c r="C4698" i="1"/>
  <c r="C4682" i="1"/>
  <c r="C4668" i="1"/>
  <c r="C4646" i="1"/>
  <c r="D4634" i="1"/>
  <c r="C4622" i="1"/>
  <c r="D4592" i="1"/>
  <c r="C4576" i="1"/>
  <c r="D4560" i="1"/>
  <c r="C4530" i="1"/>
  <c r="C4514" i="1"/>
  <c r="D4498" i="1"/>
  <c r="D4468" i="1"/>
  <c r="C4452" i="1"/>
  <c r="C4438" i="1"/>
  <c r="D4422" i="1"/>
  <c r="D4408" i="1"/>
  <c r="D4392" i="1"/>
  <c r="D4376" i="1"/>
  <c r="C4360" i="1"/>
  <c r="D4346" i="1"/>
  <c r="D4330" i="1"/>
  <c r="D4316" i="1"/>
  <c r="D4300" i="1"/>
  <c r="C4284" i="1"/>
  <c r="D4268" i="1"/>
  <c r="C4254" i="1"/>
  <c r="D4238" i="1"/>
  <c r="C4224" i="1"/>
  <c r="C4210" i="1"/>
  <c r="C4194" i="1"/>
  <c r="D4178" i="1"/>
  <c r="D4162" i="1"/>
  <c r="C4150" i="1"/>
  <c r="C4118" i="1"/>
  <c r="C4086" i="1"/>
  <c r="C4054" i="1"/>
  <c r="C4022" i="1"/>
  <c r="C3672" i="1"/>
  <c r="C3640" i="1"/>
  <c r="C3576" i="1"/>
  <c r="C3408" i="1"/>
  <c r="C2690" i="1"/>
  <c r="C2664" i="1"/>
  <c r="C2638" i="1"/>
  <c r="C2612" i="1"/>
  <c r="C2580" i="1"/>
  <c r="C2444" i="1"/>
  <c r="C3656" i="1"/>
  <c r="C3624" i="1"/>
  <c r="C3592" i="1"/>
  <c r="C3560" i="1"/>
  <c r="C3504" i="1"/>
  <c r="C3440" i="1"/>
  <c r="C3376" i="1"/>
  <c r="C2772" i="1"/>
  <c r="C2768" i="1"/>
  <c r="C2748" i="1"/>
  <c r="C2708" i="1"/>
  <c r="C2704" i="1"/>
  <c r="C2696" i="1"/>
  <c r="C2684" i="1"/>
  <c r="C2658" i="1"/>
  <c r="C2644" i="1"/>
  <c r="C2632" i="1"/>
  <c r="C2606" i="1"/>
  <c r="C2568" i="1"/>
  <c r="C2542" i="1"/>
  <c r="C2476" i="1"/>
  <c r="C2412" i="1"/>
  <c r="C2348" i="1"/>
  <c r="C2284" i="1"/>
  <c r="C2220" i="1"/>
  <c r="C5000" i="1"/>
  <c r="C4996" i="1"/>
  <c r="C4992" i="1"/>
  <c r="C4988" i="1"/>
  <c r="C4978" i="1"/>
  <c r="C4976" i="1"/>
  <c r="C4972" i="1"/>
  <c r="C4968" i="1"/>
  <c r="C4966" i="1"/>
  <c r="C4954" i="1"/>
  <c r="C4946" i="1"/>
  <c r="C4938" i="1"/>
  <c r="C4924" i="1"/>
  <c r="C4916" i="1"/>
  <c r="C4908" i="1"/>
  <c r="D4900" i="1"/>
  <c r="D4892" i="1"/>
  <c r="C4884" i="1"/>
  <c r="C4876" i="1"/>
  <c r="C4868" i="1"/>
  <c r="D4864" i="1"/>
  <c r="D4862" i="1"/>
  <c r="D4858" i="1"/>
  <c r="C4850" i="1"/>
  <c r="C4838" i="1"/>
  <c r="D4830" i="1"/>
  <c r="D4822" i="1"/>
  <c r="C4814" i="1"/>
  <c r="C4806" i="1"/>
  <c r="D4802" i="1"/>
  <c r="C4800" i="1"/>
  <c r="D4792" i="1"/>
  <c r="C4784" i="1"/>
  <c r="C4776" i="1"/>
  <c r="C4768" i="1"/>
  <c r="D4764" i="1"/>
  <c r="D4756" i="1"/>
  <c r="C4748" i="1"/>
  <c r="D4734" i="1"/>
  <c r="D4730" i="1"/>
  <c r="D4728" i="1"/>
  <c r="D4720" i="1"/>
  <c r="C4712" i="1"/>
  <c r="C4704" i="1"/>
  <c r="C4696" i="1"/>
  <c r="C4688" i="1"/>
  <c r="C4680" i="1"/>
  <c r="C4658" i="1"/>
  <c r="C4656" i="1"/>
  <c r="D4652" i="1"/>
  <c r="C4642" i="1"/>
  <c r="C4640" i="1"/>
  <c r="C4616" i="1"/>
  <c r="D4606" i="1"/>
  <c r="D4598" i="1"/>
  <c r="C4586" i="1"/>
  <c r="C4578" i="1"/>
  <c r="C4570" i="1"/>
  <c r="D4562" i="1"/>
  <c r="C4554" i="1"/>
  <c r="C4540" i="1"/>
  <c r="C4532" i="1"/>
  <c r="C4524" i="1"/>
  <c r="C4516" i="1"/>
  <c r="D4508" i="1"/>
  <c r="D4500" i="1"/>
  <c r="C4492" i="1"/>
  <c r="C4488" i="1"/>
  <c r="D4484" i="1"/>
  <c r="D4478" i="1"/>
  <c r="D4470" i="1"/>
  <c r="C4462" i="1"/>
  <c r="C4454" i="1"/>
  <c r="C4450" i="1"/>
  <c r="C4448" i="1"/>
  <c r="C4440" i="1"/>
  <c r="C4436" i="1"/>
  <c r="D4424" i="1"/>
  <c r="D4410" i="1"/>
  <c r="D4402" i="1"/>
  <c r="D4394" i="1"/>
  <c r="D4386" i="1"/>
  <c r="D4378" i="1"/>
  <c r="C4370" i="1"/>
  <c r="C4362" i="1"/>
  <c r="C4358" i="1"/>
  <c r="C4354" i="1"/>
  <c r="D4348" i="1"/>
  <c r="C4340" i="1"/>
  <c r="D4332" i="1"/>
  <c r="D4324" i="1"/>
  <c r="C4320" i="1"/>
  <c r="C4318" i="1"/>
  <c r="D4310" i="1"/>
  <c r="C4302" i="1"/>
  <c r="D4294" i="1"/>
  <c r="C4290" i="1"/>
  <c r="C4282" i="1"/>
  <c r="C4274" i="1"/>
  <c r="C4270" i="1"/>
  <c r="D4266" i="1"/>
  <c r="C4264" i="1"/>
  <c r="C4256" i="1"/>
  <c r="C4248" i="1"/>
  <c r="D4240" i="1"/>
  <c r="D4232" i="1"/>
  <c r="D4228" i="1"/>
  <c r="C4226" i="1"/>
  <c r="C4218" i="1"/>
  <c r="D4214" i="1"/>
  <c r="C4212" i="1"/>
  <c r="C4204" i="1"/>
  <c r="C4196" i="1"/>
  <c r="D4188" i="1"/>
  <c r="D4184" i="1"/>
  <c r="D4172" i="1"/>
  <c r="D4168" i="1"/>
  <c r="C4154" i="1"/>
  <c r="C4152" i="1"/>
  <c r="D4148" i="1"/>
  <c r="C4138" i="1"/>
  <c r="C4136" i="1"/>
  <c r="D4132" i="1"/>
  <c r="C4122" i="1"/>
  <c r="C4120" i="1"/>
  <c r="D4116" i="1"/>
  <c r="C4112" i="1"/>
  <c r="D4108" i="1"/>
  <c r="D4100" i="1"/>
  <c r="C4090" i="1"/>
  <c r="C4088" i="1"/>
  <c r="D4084" i="1"/>
  <c r="C4074" i="1"/>
  <c r="C4072" i="1"/>
  <c r="D4068" i="1"/>
  <c r="C4064" i="1"/>
  <c r="D4060" i="1"/>
  <c r="C4050" i="1"/>
  <c r="C4048" i="1"/>
  <c r="D4044" i="1"/>
  <c r="C4034" i="1"/>
  <c r="C4032" i="1"/>
  <c r="D4028" i="1"/>
  <c r="C4018" i="1"/>
  <c r="D4006" i="1"/>
  <c r="D3998" i="1"/>
  <c r="D3994" i="1"/>
  <c r="D3986" i="1"/>
  <c r="C4990" i="1"/>
  <c r="D4978" i="1"/>
  <c r="C4974" i="1"/>
  <c r="C4964" i="1"/>
  <c r="C4956" i="1"/>
  <c r="C4948" i="1"/>
  <c r="C4940" i="1"/>
  <c r="D4932" i="1"/>
  <c r="D4926" i="1"/>
  <c r="C4918" i="1"/>
  <c r="C4910" i="1"/>
  <c r="C4902" i="1"/>
  <c r="D4894" i="1"/>
  <c r="C4886" i="1"/>
  <c r="C4878" i="1"/>
  <c r="C4870" i="1"/>
  <c r="C4864" i="1"/>
  <c r="D4856" i="1"/>
  <c r="D4848" i="1"/>
  <c r="D4840" i="1"/>
  <c r="C4832" i="1"/>
  <c r="D4824" i="1"/>
  <c r="C4816" i="1"/>
  <c r="C4808" i="1"/>
  <c r="D4800" i="1"/>
  <c r="D4794" i="1"/>
  <c r="C4786" i="1"/>
  <c r="C4778" i="1"/>
  <c r="C4770" i="1"/>
  <c r="D4762" i="1"/>
  <c r="D4754" i="1"/>
  <c r="C4746" i="1"/>
  <c r="D4732" i="1"/>
  <c r="D4726" i="1"/>
  <c r="D4718" i="1"/>
  <c r="C4710" i="1"/>
  <c r="D4702" i="1"/>
  <c r="C4694" i="1"/>
  <c r="C4686" i="1"/>
  <c r="C4678" i="1"/>
  <c r="C4654" i="1"/>
  <c r="D4638" i="1"/>
  <c r="C4618" i="1"/>
  <c r="C4610" i="1"/>
  <c r="D4604" i="1"/>
  <c r="D4596" i="1"/>
  <c r="D4588" i="1"/>
  <c r="C4580" i="1"/>
  <c r="C4572" i="1"/>
  <c r="D4564" i="1"/>
  <c r="C4556" i="1"/>
  <c r="C4548" i="1"/>
  <c r="C4542" i="1"/>
  <c r="D4534" i="1"/>
  <c r="C4526" i="1"/>
  <c r="C4518" i="1"/>
  <c r="D4510" i="1"/>
  <c r="D4502" i="1"/>
  <c r="C4494" i="1"/>
  <c r="C4486" i="1"/>
  <c r="C4480" i="1"/>
  <c r="D4472" i="1"/>
  <c r="D4464" i="1"/>
  <c r="C4456" i="1"/>
  <c r="D4448" i="1"/>
  <c r="C4442" i="1"/>
  <c r="C4434" i="1"/>
  <c r="D4426" i="1"/>
  <c r="C4418" i="1"/>
  <c r="D4412" i="1"/>
  <c r="D4404" i="1"/>
  <c r="D4396" i="1"/>
  <c r="D4388" i="1"/>
  <c r="D4380" i="1"/>
  <c r="C4372" i="1"/>
  <c r="C4364" i="1"/>
  <c r="C4356" i="1"/>
  <c r="D4350" i="1"/>
  <c r="C4342" i="1"/>
  <c r="D4334" i="1"/>
  <c r="D4326" i="1"/>
  <c r="D4318" i="1"/>
  <c r="D4312" i="1"/>
  <c r="C4304" i="1"/>
  <c r="D4296" i="1"/>
  <c r="C4288" i="1"/>
  <c r="C4280" i="1"/>
  <c r="C4272" i="1"/>
  <c r="C4266" i="1"/>
  <c r="C4258" i="1"/>
  <c r="C4250" i="1"/>
  <c r="D4242" i="1"/>
  <c r="D4234" i="1"/>
  <c r="C4228" i="1"/>
  <c r="C4220" i="1"/>
  <c r="C4214" i="1"/>
  <c r="C4206" i="1"/>
  <c r="C4198" i="1"/>
  <c r="C4190" i="1"/>
  <c r="D4182" i="1"/>
  <c r="D4174" i="1"/>
  <c r="D4166" i="1"/>
  <c r="C4158" i="1"/>
  <c r="D4152" i="1"/>
  <c r="C4148" i="1"/>
  <c r="C4142" i="1"/>
  <c r="D4136" i="1"/>
  <c r="C4132" i="1"/>
  <c r="C4126" i="1"/>
  <c r="D4120" i="1"/>
  <c r="C4116" i="1"/>
  <c r="C4110" i="1"/>
  <c r="C4100" i="1"/>
  <c r="C4094" i="1"/>
  <c r="D4088" i="1"/>
  <c r="C4084" i="1"/>
  <c r="C4078" i="1"/>
  <c r="D4072" i="1"/>
  <c r="C4068" i="1"/>
  <c r="C4062" i="1"/>
  <c r="C4046" i="1"/>
  <c r="C4030" i="1"/>
  <c r="C4014" i="1"/>
  <c r="C4006" i="1"/>
  <c r="C3998" i="1"/>
  <c r="C3680" i="1"/>
  <c r="C3664" i="1"/>
  <c r="C3648" i="1"/>
  <c r="C3632" i="1"/>
  <c r="C3616" i="1"/>
  <c r="C3600" i="1"/>
  <c r="C3584" i="1"/>
  <c r="C3568" i="1"/>
  <c r="C3552" i="1"/>
  <c r="C3536" i="1"/>
  <c r="C3520" i="1"/>
  <c r="C3488" i="1"/>
  <c r="C3456" i="1"/>
  <c r="C3424" i="1"/>
  <c r="C3392" i="1"/>
  <c r="C3360" i="1"/>
  <c r="C4994" i="1"/>
  <c r="C4986" i="1"/>
  <c r="C4984" i="1"/>
  <c r="C4980" i="1"/>
  <c r="C4970" i="1"/>
  <c r="D4962" i="1"/>
  <c r="C4958" i="1"/>
  <c r="C4950" i="1"/>
  <c r="C4942" i="1"/>
  <c r="D4934" i="1"/>
  <c r="D4930" i="1"/>
  <c r="C4928" i="1"/>
  <c r="C4920" i="1"/>
  <c r="C4912" i="1"/>
  <c r="C4904" i="1"/>
  <c r="C4896" i="1"/>
  <c r="C4888" i="1"/>
  <c r="C4880" i="1"/>
  <c r="C4872" i="1"/>
  <c r="D4854" i="1"/>
  <c r="D4846" i="1"/>
  <c r="D4842" i="1"/>
  <c r="D4834" i="1"/>
  <c r="D4826" i="1"/>
  <c r="C4818" i="1"/>
  <c r="C4810" i="1"/>
  <c r="D4796" i="1"/>
  <c r="C4788" i="1"/>
  <c r="C4780" i="1"/>
  <c r="C4772" i="1"/>
  <c r="D4760" i="1"/>
  <c r="D4752" i="1"/>
  <c r="C4744" i="1"/>
  <c r="D4740" i="1"/>
  <c r="D4738" i="1"/>
  <c r="D4724" i="1"/>
  <c r="C4716" i="1"/>
  <c r="C4708" i="1"/>
  <c r="D4700" i="1"/>
  <c r="C4692" i="1"/>
  <c r="C4684" i="1"/>
  <c r="C4676" i="1"/>
  <c r="D4672" i="1"/>
  <c r="C4670" i="1"/>
  <c r="C4666" i="1"/>
  <c r="C4664" i="1"/>
  <c r="D4660" i="1"/>
  <c r="C4650" i="1"/>
  <c r="C4648" i="1"/>
  <c r="D4644" i="1"/>
  <c r="D4636" i="1"/>
  <c r="C4632" i="1"/>
  <c r="C4630" i="1"/>
  <c r="D4626" i="1"/>
  <c r="C4624" i="1"/>
  <c r="C4620" i="1"/>
  <c r="C4612" i="1"/>
  <c r="D4608" i="1"/>
  <c r="D4602" i="1"/>
  <c r="D4594" i="1"/>
  <c r="D4590" i="1"/>
  <c r="C4582" i="1"/>
  <c r="C4574" i="1"/>
  <c r="C4566" i="1"/>
  <c r="D4558" i="1"/>
  <c r="C4550" i="1"/>
  <c r="C4546" i="1"/>
  <c r="C4544" i="1"/>
  <c r="C4536" i="1"/>
  <c r="C4528" i="1"/>
  <c r="C4520" i="1"/>
  <c r="C4512" i="1"/>
  <c r="D4504" i="1"/>
  <c r="C4496" i="1"/>
  <c r="D4482" i="1"/>
  <c r="D4474" i="1"/>
  <c r="D4466" i="1"/>
  <c r="C4458" i="1"/>
  <c r="C4444" i="1"/>
  <c r="C4432" i="1"/>
  <c r="D4428" i="1"/>
  <c r="C4420" i="1"/>
  <c r="D4416" i="1"/>
  <c r="D4414" i="1"/>
  <c r="D4406" i="1"/>
  <c r="D4398" i="1"/>
  <c r="D4390" i="1"/>
  <c r="D4382" i="1"/>
  <c r="D4374" i="1"/>
  <c r="C4366" i="1"/>
  <c r="C4352" i="1"/>
  <c r="C4344" i="1"/>
  <c r="D4336" i="1"/>
  <c r="D4328" i="1"/>
  <c r="D4314" i="1"/>
  <c r="C4306" i="1"/>
  <c r="D4298" i="1"/>
  <c r="C4286" i="1"/>
  <c r="C4278" i="1"/>
  <c r="C4260" i="1"/>
  <c r="C4252" i="1"/>
  <c r="D4244" i="1"/>
  <c r="D4236" i="1"/>
  <c r="C4222" i="1"/>
  <c r="C4208" i="1"/>
  <c r="C4200" i="1"/>
  <c r="C4192" i="1"/>
  <c r="D4180" i="1"/>
  <c r="D4176" i="1"/>
  <c r="D4164" i="1"/>
  <c r="D4160" i="1"/>
  <c r="D4156" i="1"/>
  <c r="C4146" i="1"/>
  <c r="C4144" i="1"/>
  <c r="D4140" i="1"/>
  <c r="C4130" i="1"/>
  <c r="C4128" i="1"/>
  <c r="D4124" i="1"/>
  <c r="C4114" i="1"/>
  <c r="C4106" i="1"/>
  <c r="C4104" i="1"/>
  <c r="C4098" i="1"/>
  <c r="C4096" i="1"/>
  <c r="D4092" i="1"/>
  <c r="C4082" i="1"/>
  <c r="C4080" i="1"/>
  <c r="D4076" i="1"/>
  <c r="C4066" i="1"/>
  <c r="C4058" i="1"/>
  <c r="C4056" i="1"/>
  <c r="D4052" i="1"/>
  <c r="C4042" i="1"/>
  <c r="C4040" i="1"/>
  <c r="D4036" i="1"/>
  <c r="C4026" i="1"/>
  <c r="C4024" i="1"/>
  <c r="D4020" i="1"/>
  <c r="C4016" i="1"/>
  <c r="D4010" i="1"/>
  <c r="D4002" i="1"/>
  <c r="D3990" i="1"/>
  <c r="D3982" i="1"/>
  <c r="D3978" i="1"/>
  <c r="D3974" i="1"/>
  <c r="D3970" i="1"/>
  <c r="D3966" i="1"/>
  <c r="D3962" i="1"/>
  <c r="D3958" i="1"/>
  <c r="D3954" i="1"/>
  <c r="D3950" i="1"/>
  <c r="C3946" i="1"/>
  <c r="D3942" i="1"/>
  <c r="C3938" i="1"/>
  <c r="D3934" i="1"/>
  <c r="C3930" i="1"/>
  <c r="D3926" i="1"/>
  <c r="C3922" i="1"/>
  <c r="D3918" i="1"/>
  <c r="C3914" i="1"/>
  <c r="D3910" i="1"/>
  <c r="C3906" i="1"/>
  <c r="D3902" i="1"/>
  <c r="C3898" i="1"/>
  <c r="D3894" i="1"/>
  <c r="C3890" i="1"/>
  <c r="D3886" i="1"/>
  <c r="C3882" i="1"/>
  <c r="D3878" i="1"/>
  <c r="C3874" i="1"/>
  <c r="D3870" i="1"/>
  <c r="C3866" i="1"/>
  <c r="D3862" i="1"/>
  <c r="C3858" i="1"/>
  <c r="D3854" i="1"/>
  <c r="C3850" i="1"/>
  <c r="D3846" i="1"/>
  <c r="C3842" i="1"/>
  <c r="D3838" i="1"/>
  <c r="C3834" i="1"/>
  <c r="D3830" i="1"/>
  <c r="C3826" i="1"/>
  <c r="D3822" i="1"/>
  <c r="C3818" i="1"/>
  <c r="D3814" i="1"/>
  <c r="C3810" i="1"/>
  <c r="D3806" i="1"/>
  <c r="C3802" i="1"/>
  <c r="D3798" i="1"/>
  <c r="C3794" i="1"/>
  <c r="D3790" i="1"/>
  <c r="C3786" i="1"/>
  <c r="D3782" i="1"/>
  <c r="C3778" i="1"/>
  <c r="D3774" i="1"/>
  <c r="C3770" i="1"/>
  <c r="D3766" i="1"/>
  <c r="C3762" i="1"/>
  <c r="D3758" i="1"/>
  <c r="C3754" i="1"/>
  <c r="D3750" i="1"/>
  <c r="C3746" i="1"/>
  <c r="D3742" i="1"/>
  <c r="C3738" i="1"/>
  <c r="D3734" i="1"/>
  <c r="C3730" i="1"/>
  <c r="D3726" i="1"/>
  <c r="C3722" i="1"/>
  <c r="D3718" i="1"/>
  <c r="C3714" i="1"/>
  <c r="D3710" i="1"/>
  <c r="C3706" i="1"/>
  <c r="D3702" i="1"/>
  <c r="C3698" i="1"/>
  <c r="D3694" i="1"/>
  <c r="C3690" i="1"/>
  <c r="D3686" i="1"/>
  <c r="C3684" i="1"/>
  <c r="C3682" i="1"/>
  <c r="D3678" i="1"/>
  <c r="C3676" i="1"/>
  <c r="C3674" i="1"/>
  <c r="D3670" i="1"/>
  <c r="C3668" i="1"/>
  <c r="C3666" i="1"/>
  <c r="D3662" i="1"/>
  <c r="C3660" i="1"/>
  <c r="C3658" i="1"/>
  <c r="D3654" i="1"/>
  <c r="C3652" i="1"/>
  <c r="C3650" i="1"/>
  <c r="D3646" i="1"/>
  <c r="C3644" i="1"/>
  <c r="C3642" i="1"/>
  <c r="D3638" i="1"/>
  <c r="C3636" i="1"/>
  <c r="C3634" i="1"/>
  <c r="D3630" i="1"/>
  <c r="C3628" i="1"/>
  <c r="C3626" i="1"/>
  <c r="D3622" i="1"/>
  <c r="C3620" i="1"/>
  <c r="C3618" i="1"/>
  <c r="D3614" i="1"/>
  <c r="C3612" i="1"/>
  <c r="C3610" i="1"/>
  <c r="D3606" i="1"/>
  <c r="C3604" i="1"/>
  <c r="C3602" i="1"/>
  <c r="D3598" i="1"/>
  <c r="C3596" i="1"/>
  <c r="C3594" i="1"/>
  <c r="D3590" i="1"/>
  <c r="C3588" i="1"/>
  <c r="C3586" i="1"/>
  <c r="D3582" i="1"/>
  <c r="C3580" i="1"/>
  <c r="C3578" i="1"/>
  <c r="D3574" i="1"/>
  <c r="C3572" i="1"/>
  <c r="C3570" i="1"/>
  <c r="D3566" i="1"/>
  <c r="C3564" i="1"/>
  <c r="C3562" i="1"/>
  <c r="D3558" i="1"/>
  <c r="C3556" i="1"/>
  <c r="C3554" i="1"/>
  <c r="D3550" i="1"/>
  <c r="C3548" i="1"/>
  <c r="C3546" i="1"/>
  <c r="D3542" i="1"/>
  <c r="C3540" i="1"/>
  <c r="C3538" i="1"/>
  <c r="D3534" i="1"/>
  <c r="C3532" i="1"/>
  <c r="C3530" i="1"/>
  <c r="C3528" i="1"/>
  <c r="D3526" i="1"/>
  <c r="C3524" i="1"/>
  <c r="C3522" i="1"/>
  <c r="D3522" i="1"/>
  <c r="D3518" i="1"/>
  <c r="C3518" i="1"/>
  <c r="C3516" i="1"/>
  <c r="C3514" i="1"/>
  <c r="C3512" i="1"/>
  <c r="D3510" i="1"/>
  <c r="C3508" i="1"/>
  <c r="C3506" i="1"/>
  <c r="D3506" i="1"/>
  <c r="D3502" i="1"/>
  <c r="C3502" i="1"/>
  <c r="C3500" i="1"/>
  <c r="C3498" i="1"/>
  <c r="C3496" i="1"/>
  <c r="D3494" i="1"/>
  <c r="C3492" i="1"/>
  <c r="C3490" i="1"/>
  <c r="D3490" i="1"/>
  <c r="D3486" i="1"/>
  <c r="C3486" i="1"/>
  <c r="C3484" i="1"/>
  <c r="C3482" i="1"/>
  <c r="C3480" i="1"/>
  <c r="D3478" i="1"/>
  <c r="C3476" i="1"/>
  <c r="C3474" i="1"/>
  <c r="D3474" i="1"/>
  <c r="D3470" i="1"/>
  <c r="C3470" i="1"/>
  <c r="C3468" i="1"/>
  <c r="C3466" i="1"/>
  <c r="C3464" i="1"/>
  <c r="D3462" i="1"/>
  <c r="C3460" i="1"/>
  <c r="C3458" i="1"/>
  <c r="D3458" i="1"/>
  <c r="D3454" i="1"/>
  <c r="C3454" i="1"/>
  <c r="C3452" i="1"/>
  <c r="C3450" i="1"/>
  <c r="C3448" i="1"/>
  <c r="D3446" i="1"/>
  <c r="C3444" i="1"/>
  <c r="C3442" i="1"/>
  <c r="D3442" i="1"/>
  <c r="D3438" i="1"/>
  <c r="C3438" i="1"/>
  <c r="C3436" i="1"/>
  <c r="C3434" i="1"/>
  <c r="C3432" i="1"/>
  <c r="D3430" i="1"/>
  <c r="C3428" i="1"/>
  <c r="C3426" i="1"/>
  <c r="D3426" i="1"/>
  <c r="D3422" i="1"/>
  <c r="C3422" i="1"/>
  <c r="C3420" i="1"/>
  <c r="C3418" i="1"/>
  <c r="C3416" i="1"/>
  <c r="D3414" i="1"/>
  <c r="C3412" i="1"/>
  <c r="C3410" i="1"/>
  <c r="D3410" i="1"/>
  <c r="D3406" i="1"/>
  <c r="C3406" i="1"/>
  <c r="C3404" i="1"/>
  <c r="C3402" i="1"/>
  <c r="C3400" i="1"/>
  <c r="D3398" i="1"/>
  <c r="C3396" i="1"/>
  <c r="C3394" i="1"/>
  <c r="D3394" i="1"/>
  <c r="D3390" i="1"/>
  <c r="C3390" i="1"/>
  <c r="C3388" i="1"/>
  <c r="C3386" i="1"/>
  <c r="C3384" i="1"/>
  <c r="D3382" i="1"/>
  <c r="C3380" i="1"/>
  <c r="C3378" i="1"/>
  <c r="D3378" i="1"/>
  <c r="D3374" i="1"/>
  <c r="C3374" i="1"/>
  <c r="C3372" i="1"/>
  <c r="C3370" i="1"/>
  <c r="C3368" i="1"/>
  <c r="D3366" i="1"/>
  <c r="C3364" i="1"/>
  <c r="C3362" i="1"/>
  <c r="D3362" i="1"/>
  <c r="D3358" i="1"/>
  <c r="C3358" i="1"/>
  <c r="C3356" i="1"/>
  <c r="C3354" i="1"/>
  <c r="C3350" i="1"/>
  <c r="D3350" i="1"/>
  <c r="C3346" i="1"/>
  <c r="C3342" i="1"/>
  <c r="D3342" i="1"/>
  <c r="C3338" i="1"/>
  <c r="C3334" i="1"/>
  <c r="D3334" i="1"/>
  <c r="C3330" i="1"/>
  <c r="C3326" i="1"/>
  <c r="D3326" i="1"/>
  <c r="C3322" i="1"/>
  <c r="C3318" i="1"/>
  <c r="D3318" i="1"/>
  <c r="C3314" i="1"/>
  <c r="C3310" i="1"/>
  <c r="D3310" i="1"/>
  <c r="C3306" i="1"/>
  <c r="C3302" i="1"/>
  <c r="D3302" i="1"/>
  <c r="C3298" i="1"/>
  <c r="C3294" i="1"/>
  <c r="D3294" i="1"/>
  <c r="C3290" i="1"/>
  <c r="C3286" i="1"/>
  <c r="D3286" i="1"/>
  <c r="C3282" i="1"/>
  <c r="C3278" i="1"/>
  <c r="D3278" i="1"/>
  <c r="C3274" i="1"/>
  <c r="C3270" i="1"/>
  <c r="D3270" i="1"/>
  <c r="C3266" i="1"/>
  <c r="C3262" i="1"/>
  <c r="D3262" i="1"/>
  <c r="C3258" i="1"/>
  <c r="C3254" i="1"/>
  <c r="D3254" i="1"/>
  <c r="C3250" i="1"/>
  <c r="C3246" i="1"/>
  <c r="D3246" i="1"/>
  <c r="C3242" i="1"/>
  <c r="C3238" i="1"/>
  <c r="D3238" i="1"/>
  <c r="C3234" i="1"/>
  <c r="C3230" i="1"/>
  <c r="D3230" i="1"/>
  <c r="C3226" i="1"/>
  <c r="C3222" i="1"/>
  <c r="D3222" i="1"/>
  <c r="C3218" i="1"/>
  <c r="C3214" i="1"/>
  <c r="D3214" i="1"/>
  <c r="C3210" i="1"/>
  <c r="C3206" i="1"/>
  <c r="D3206" i="1"/>
  <c r="C3202" i="1"/>
  <c r="C3198" i="1"/>
  <c r="D3198" i="1"/>
  <c r="C3194" i="1"/>
  <c r="C3190" i="1"/>
  <c r="D3190" i="1"/>
  <c r="C3186" i="1"/>
  <c r="C3182" i="1"/>
  <c r="D3182" i="1"/>
  <c r="C3178" i="1"/>
  <c r="C3174" i="1"/>
  <c r="D3174" i="1"/>
  <c r="C3170" i="1"/>
  <c r="C3166" i="1"/>
  <c r="D3166" i="1"/>
  <c r="C3162" i="1"/>
  <c r="C3158" i="1"/>
  <c r="D3158" i="1"/>
  <c r="C3154" i="1"/>
  <c r="C3150" i="1"/>
  <c r="D3150" i="1"/>
  <c r="C3146" i="1"/>
  <c r="C3142" i="1"/>
  <c r="D3142" i="1"/>
  <c r="C3138" i="1"/>
  <c r="C3134" i="1"/>
  <c r="D3134" i="1"/>
  <c r="C3130" i="1"/>
  <c r="C3126" i="1"/>
  <c r="D3126" i="1"/>
  <c r="C3122" i="1"/>
  <c r="C3118" i="1"/>
  <c r="D3118" i="1"/>
  <c r="C3114" i="1"/>
  <c r="C3110" i="1"/>
  <c r="D3110" i="1"/>
  <c r="C3106" i="1"/>
  <c r="C3102" i="1"/>
  <c r="D3102" i="1"/>
  <c r="C3098" i="1"/>
  <c r="C3094" i="1"/>
  <c r="D3094" i="1"/>
  <c r="C3090" i="1"/>
  <c r="C3086" i="1"/>
  <c r="D3086" i="1"/>
  <c r="C3082" i="1"/>
  <c r="C3078" i="1"/>
  <c r="D3078" i="1"/>
  <c r="C3074" i="1"/>
  <c r="C3070" i="1"/>
  <c r="D3070" i="1"/>
  <c r="C3066" i="1"/>
  <c r="C3062" i="1"/>
  <c r="D3062" i="1"/>
  <c r="C3058" i="1"/>
  <c r="C3054" i="1"/>
  <c r="D3054" i="1"/>
  <c r="C3050" i="1"/>
  <c r="C3046" i="1"/>
  <c r="D3046" i="1"/>
  <c r="C3042" i="1"/>
  <c r="C3038" i="1"/>
  <c r="D3038" i="1"/>
  <c r="C3034" i="1"/>
  <c r="C3030" i="1"/>
  <c r="D3030" i="1"/>
  <c r="C3026" i="1"/>
  <c r="C3022" i="1"/>
  <c r="D3022" i="1"/>
  <c r="C3018" i="1"/>
  <c r="C3014" i="1"/>
  <c r="D3014" i="1"/>
  <c r="C3010" i="1"/>
  <c r="C3006" i="1"/>
  <c r="D3006" i="1"/>
  <c r="C3002" i="1"/>
  <c r="C2998" i="1"/>
  <c r="D2998" i="1"/>
  <c r="C2994" i="1"/>
  <c r="C2990" i="1"/>
  <c r="D2990" i="1"/>
  <c r="C2986" i="1"/>
  <c r="C2982" i="1"/>
  <c r="D2982" i="1"/>
  <c r="C2978" i="1"/>
  <c r="C2974" i="1"/>
  <c r="D2974" i="1"/>
  <c r="C2970" i="1"/>
  <c r="C2966" i="1"/>
  <c r="D2966" i="1"/>
  <c r="C2962" i="1"/>
  <c r="C2958" i="1"/>
  <c r="D2958" i="1"/>
  <c r="C2954" i="1"/>
  <c r="C2950" i="1"/>
  <c r="D2950" i="1"/>
  <c r="C2946" i="1"/>
  <c r="C2942" i="1"/>
  <c r="D2942" i="1"/>
  <c r="C2938" i="1"/>
  <c r="C2934" i="1"/>
  <c r="D2934" i="1"/>
  <c r="C2930" i="1"/>
  <c r="C2926" i="1"/>
  <c r="D2926" i="1"/>
  <c r="C2922" i="1"/>
  <c r="C2918" i="1"/>
  <c r="D2918" i="1"/>
  <c r="C2914" i="1"/>
  <c r="C2910" i="1"/>
  <c r="D2910" i="1"/>
  <c r="C2906" i="1"/>
  <c r="C2902" i="1"/>
  <c r="D2902" i="1"/>
  <c r="C2898" i="1"/>
  <c r="C2894" i="1"/>
  <c r="D2894" i="1"/>
  <c r="C2890" i="1"/>
  <c r="C2886" i="1"/>
  <c r="D2886" i="1"/>
  <c r="C2882" i="1"/>
  <c r="C2878" i="1"/>
  <c r="D2878" i="1"/>
  <c r="C2874" i="1"/>
  <c r="C2870" i="1"/>
  <c r="D2870" i="1"/>
  <c r="C2866" i="1"/>
  <c r="C2862" i="1"/>
  <c r="D2862" i="1"/>
  <c r="C2858" i="1"/>
  <c r="C2854" i="1"/>
  <c r="D2854" i="1"/>
  <c r="C2850" i="1"/>
  <c r="C2846" i="1"/>
  <c r="D2846" i="1"/>
  <c r="C2842" i="1"/>
  <c r="C2838" i="1"/>
  <c r="D2838" i="1"/>
  <c r="C2834" i="1"/>
  <c r="C2830" i="1"/>
  <c r="D2830" i="1"/>
  <c r="C2826" i="1"/>
  <c r="C2822" i="1"/>
  <c r="D2822" i="1"/>
  <c r="C2818" i="1"/>
  <c r="C2814" i="1"/>
  <c r="D2814" i="1"/>
  <c r="C2810" i="1"/>
  <c r="C2806" i="1"/>
  <c r="D2806" i="1"/>
  <c r="C2802" i="1"/>
  <c r="C2798" i="1"/>
  <c r="D2798" i="1"/>
  <c r="C2794" i="1"/>
  <c r="C2790" i="1"/>
  <c r="D2790" i="1"/>
  <c r="C2786" i="1"/>
  <c r="C2782" i="1"/>
  <c r="D2782" i="1"/>
  <c r="C2778" i="1"/>
  <c r="C2774" i="1"/>
  <c r="D2774" i="1"/>
  <c r="D2766" i="1"/>
  <c r="C2766" i="1"/>
  <c r="C2764" i="1"/>
  <c r="C2760" i="1"/>
  <c r="C2758" i="1"/>
  <c r="C2756" i="1"/>
  <c r="C2752" i="1"/>
  <c r="D2750" i="1"/>
  <c r="C2744" i="1"/>
  <c r="C2742" i="1"/>
  <c r="D2742" i="1"/>
  <c r="D2734" i="1"/>
  <c r="C2734" i="1"/>
  <c r="C2732" i="1"/>
  <c r="C2728" i="1"/>
  <c r="C2726" i="1"/>
  <c r="C2724" i="1"/>
  <c r="C2720" i="1"/>
  <c r="D2718" i="1"/>
  <c r="C2712" i="1"/>
  <c r="C2710" i="1"/>
  <c r="D2710" i="1"/>
  <c r="D2702" i="1"/>
  <c r="C2702" i="1"/>
  <c r="C2700" i="1"/>
  <c r="C2698" i="1"/>
  <c r="D2694" i="1"/>
  <c r="C2694" i="1"/>
  <c r="C2680" i="1"/>
  <c r="C2674" i="1"/>
  <c r="C2668" i="1"/>
  <c r="C2654" i="1"/>
  <c r="C2648" i="1"/>
  <c r="C2628" i="1"/>
  <c r="C2622" i="1"/>
  <c r="C2616" i="1"/>
  <c r="C2596" i="1"/>
  <c r="C2574" i="1"/>
  <c r="C2548" i="1"/>
  <c r="C2536" i="1"/>
  <c r="C2524" i="1"/>
  <c r="C2492" i="1"/>
  <c r="C2460" i="1"/>
  <c r="C2428" i="1"/>
  <c r="C2396" i="1"/>
  <c r="C2364" i="1"/>
  <c r="C2332" i="1"/>
  <c r="C2300" i="1"/>
  <c r="C2268" i="1"/>
  <c r="C2236" i="1"/>
  <c r="C2204" i="1"/>
  <c r="C2172" i="1"/>
  <c r="C2140" i="1"/>
  <c r="C2108" i="1"/>
  <c r="C2692" i="1"/>
  <c r="C2688" i="1"/>
  <c r="C2686" i="1"/>
  <c r="C2682" i="1"/>
  <c r="D2678" i="1"/>
  <c r="C2676" i="1"/>
  <c r="C2672" i="1"/>
  <c r="C2670" i="1"/>
  <c r="C2666" i="1"/>
  <c r="C2662" i="1"/>
  <c r="C2660" i="1"/>
  <c r="C2656" i="1"/>
  <c r="C2652" i="1"/>
  <c r="C2650" i="1"/>
  <c r="C2646" i="1"/>
  <c r="D2642" i="1"/>
  <c r="C2640" i="1"/>
  <c r="C2636" i="1"/>
  <c r="C2634" i="1"/>
  <c r="C2630" i="1"/>
  <c r="D2626" i="1"/>
  <c r="C2624" i="1"/>
  <c r="C2620" i="1"/>
  <c r="C2618" i="1"/>
  <c r="C2614" i="1"/>
  <c r="D2610" i="1"/>
  <c r="C2608" i="1"/>
  <c r="C2604" i="1"/>
  <c r="C2602" i="1"/>
  <c r="C2598" i="1"/>
  <c r="D2594" i="1"/>
  <c r="C2592" i="1"/>
  <c r="C2590" i="1"/>
  <c r="C2588" i="1"/>
  <c r="C2586" i="1"/>
  <c r="C2584" i="1"/>
  <c r="C2582" i="1"/>
  <c r="D2578" i="1"/>
  <c r="C2578" i="1"/>
  <c r="C2576" i="1"/>
  <c r="C2572" i="1"/>
  <c r="C2570" i="1"/>
  <c r="D2570" i="1"/>
  <c r="C2566" i="1"/>
  <c r="C2564" i="1"/>
  <c r="D2562" i="1"/>
  <c r="C2560" i="1"/>
  <c r="C2558" i="1"/>
  <c r="C2556" i="1"/>
  <c r="C2554" i="1"/>
  <c r="C2552" i="1"/>
  <c r="C2550" i="1"/>
  <c r="D2546" i="1"/>
  <c r="C2546" i="1"/>
  <c r="C2544" i="1"/>
  <c r="C2540" i="1"/>
  <c r="C2538" i="1"/>
  <c r="D2538" i="1"/>
  <c r="C2534" i="1"/>
  <c r="C2532" i="1"/>
  <c r="D2530" i="1"/>
  <c r="C2528" i="1"/>
  <c r="C2526" i="1"/>
  <c r="D2526" i="1"/>
  <c r="D2522" i="1"/>
  <c r="C2522" i="1"/>
  <c r="C2520" i="1"/>
  <c r="C2518" i="1"/>
  <c r="C2516" i="1"/>
  <c r="D2514" i="1"/>
  <c r="C2512" i="1"/>
  <c r="C2510" i="1"/>
  <c r="D2510" i="1"/>
  <c r="D2506" i="1"/>
  <c r="C2506" i="1"/>
  <c r="C2504" i="1"/>
  <c r="C2502" i="1"/>
  <c r="C2500" i="1"/>
  <c r="D2498" i="1"/>
  <c r="C2496" i="1"/>
  <c r="C2494" i="1"/>
  <c r="D2494" i="1"/>
  <c r="D2490" i="1"/>
  <c r="C2490" i="1"/>
  <c r="C2488" i="1"/>
  <c r="C2486" i="1"/>
  <c r="C2484" i="1"/>
  <c r="D2482" i="1"/>
  <c r="C2480" i="1"/>
  <c r="C2478" i="1"/>
  <c r="D2478" i="1"/>
  <c r="D2474" i="1"/>
  <c r="C2474" i="1"/>
  <c r="C2472" i="1"/>
  <c r="C2470" i="1"/>
  <c r="C2468" i="1"/>
  <c r="D2466" i="1"/>
  <c r="C2464" i="1"/>
  <c r="C2462" i="1"/>
  <c r="D2462" i="1"/>
  <c r="D2458" i="1"/>
  <c r="C2458" i="1"/>
  <c r="C2456" i="1"/>
  <c r="C2454" i="1"/>
  <c r="C2452" i="1"/>
  <c r="D2450" i="1"/>
  <c r="C2448" i="1"/>
  <c r="C2446" i="1"/>
  <c r="D2446" i="1"/>
  <c r="D2442" i="1"/>
  <c r="C2442" i="1"/>
  <c r="C2440" i="1"/>
  <c r="C2438" i="1"/>
  <c r="C2436" i="1"/>
  <c r="D2434" i="1"/>
  <c r="C2432" i="1"/>
  <c r="C2430" i="1"/>
  <c r="D2430" i="1"/>
  <c r="D2426" i="1"/>
  <c r="C2426" i="1"/>
  <c r="C2424" i="1"/>
  <c r="C2422" i="1"/>
  <c r="C2420" i="1"/>
  <c r="D2418" i="1"/>
  <c r="C2416" i="1"/>
  <c r="C2414" i="1"/>
  <c r="D2414" i="1"/>
  <c r="D2410" i="1"/>
  <c r="C2410" i="1"/>
  <c r="C2408" i="1"/>
  <c r="C2406" i="1"/>
  <c r="C2404" i="1"/>
  <c r="D2402" i="1"/>
  <c r="C2400" i="1"/>
  <c r="C2398" i="1"/>
  <c r="D2398" i="1"/>
  <c r="D2394" i="1"/>
  <c r="C2394" i="1"/>
  <c r="C2392" i="1"/>
  <c r="C2390" i="1"/>
  <c r="C2388" i="1"/>
  <c r="D2386" i="1"/>
  <c r="C2384" i="1"/>
  <c r="C2382" i="1"/>
  <c r="D2382" i="1"/>
  <c r="D2378" i="1"/>
  <c r="C2378" i="1"/>
  <c r="C2376" i="1"/>
  <c r="C2374" i="1"/>
  <c r="C2372" i="1"/>
  <c r="D2370" i="1"/>
  <c r="C2368" i="1"/>
  <c r="C2366" i="1"/>
  <c r="D2366" i="1"/>
  <c r="D2362" i="1"/>
  <c r="C2362" i="1"/>
  <c r="C2360" i="1"/>
  <c r="C2358" i="1"/>
  <c r="C2356" i="1"/>
  <c r="D2354" i="1"/>
  <c r="C2352" i="1"/>
  <c r="C2350" i="1"/>
  <c r="D2350" i="1"/>
  <c r="D2346" i="1"/>
  <c r="C2346" i="1"/>
  <c r="C2344" i="1"/>
  <c r="C2342" i="1"/>
  <c r="C2340" i="1"/>
  <c r="D2338" i="1"/>
  <c r="C2336" i="1"/>
  <c r="C2334" i="1"/>
  <c r="D2334" i="1"/>
  <c r="D2330" i="1"/>
  <c r="C2330" i="1"/>
  <c r="C2328" i="1"/>
  <c r="C2326" i="1"/>
  <c r="C2324" i="1"/>
  <c r="D2322" i="1"/>
  <c r="C2320" i="1"/>
  <c r="C2318" i="1"/>
  <c r="D2318" i="1"/>
  <c r="D2314" i="1"/>
  <c r="C2314" i="1"/>
  <c r="C2312" i="1"/>
  <c r="C2310" i="1"/>
  <c r="C2308" i="1"/>
  <c r="D2306" i="1"/>
  <c r="C2304" i="1"/>
  <c r="C2302" i="1"/>
  <c r="D2302" i="1"/>
  <c r="D2298" i="1"/>
  <c r="C2298" i="1"/>
  <c r="C2296" i="1"/>
  <c r="C2294" i="1"/>
  <c r="C2292" i="1"/>
  <c r="D2290" i="1"/>
  <c r="C2288" i="1"/>
  <c r="C2286" i="1"/>
  <c r="D2286" i="1"/>
  <c r="D2282" i="1"/>
  <c r="C2282" i="1"/>
  <c r="C2280" i="1"/>
  <c r="C2278" i="1"/>
  <c r="C2276" i="1"/>
  <c r="D2274" i="1"/>
  <c r="C2272" i="1"/>
  <c r="C2270" i="1"/>
  <c r="D2270" i="1"/>
  <c r="D2266" i="1"/>
  <c r="C2266" i="1"/>
  <c r="C2264" i="1"/>
  <c r="C2262" i="1"/>
  <c r="C2260" i="1"/>
  <c r="D2258" i="1"/>
  <c r="C2256" i="1"/>
  <c r="C2254" i="1"/>
  <c r="D2254" i="1"/>
  <c r="D2250" i="1"/>
  <c r="C2250" i="1"/>
  <c r="C2248" i="1"/>
  <c r="C2246" i="1"/>
  <c r="C2244" i="1"/>
  <c r="D2242" i="1"/>
  <c r="C2240" i="1"/>
  <c r="C2238" i="1"/>
  <c r="D2238" i="1"/>
  <c r="D2234" i="1"/>
  <c r="C2234" i="1"/>
  <c r="C2232" i="1"/>
  <c r="C2230" i="1"/>
  <c r="C2228" i="1"/>
  <c r="D2226" i="1"/>
  <c r="C2224" i="1"/>
  <c r="C2222" i="1"/>
  <c r="D2222" i="1"/>
  <c r="D2218" i="1"/>
  <c r="C2218" i="1"/>
  <c r="C2216" i="1"/>
  <c r="C2214" i="1"/>
  <c r="C2212" i="1"/>
  <c r="D2210" i="1"/>
  <c r="C2208" i="1"/>
  <c r="C2206" i="1"/>
  <c r="D2206" i="1"/>
  <c r="D2202" i="1"/>
  <c r="C2202" i="1"/>
  <c r="C2200" i="1"/>
  <c r="C2198" i="1"/>
  <c r="C2196" i="1"/>
  <c r="D2194" i="1"/>
  <c r="C2192" i="1"/>
  <c r="C2190" i="1"/>
  <c r="D2190" i="1"/>
  <c r="D2186" i="1"/>
  <c r="C2186" i="1"/>
  <c r="C2184" i="1"/>
  <c r="C2182" i="1"/>
  <c r="C2180" i="1"/>
  <c r="D2178" i="1"/>
  <c r="C2176" i="1"/>
  <c r="C2174" i="1"/>
  <c r="D2174" i="1"/>
  <c r="D2170" i="1"/>
  <c r="C2170" i="1"/>
  <c r="C2168" i="1"/>
  <c r="C2166" i="1"/>
  <c r="C2164" i="1"/>
  <c r="D2162" i="1"/>
  <c r="C2160" i="1"/>
  <c r="C2158" i="1"/>
  <c r="D2158" i="1"/>
  <c r="D2154" i="1"/>
  <c r="C2154" i="1"/>
  <c r="C2152" i="1"/>
  <c r="C2150" i="1"/>
  <c r="C2148" i="1"/>
  <c r="D2146" i="1"/>
  <c r="C2144" i="1"/>
  <c r="C2142" i="1"/>
  <c r="D2142" i="1"/>
  <c r="D2138" i="1"/>
  <c r="C2138" i="1"/>
  <c r="C2136" i="1"/>
  <c r="C2134" i="1"/>
  <c r="C2132" i="1"/>
  <c r="D2130" i="1"/>
  <c r="C2128" i="1"/>
  <c r="C2126" i="1"/>
  <c r="D2126" i="1"/>
  <c r="D2122" i="1"/>
  <c r="C2122" i="1"/>
  <c r="C2120" i="1"/>
  <c r="C2118" i="1"/>
  <c r="C2116" i="1"/>
  <c r="D2114" i="1"/>
  <c r="C2112" i="1"/>
  <c r="C2110" i="1"/>
  <c r="D2110" i="1"/>
  <c r="D2106" i="1"/>
  <c r="C2106" i="1"/>
  <c r="C2104" i="1"/>
  <c r="C2102" i="1"/>
  <c r="C2100" i="1"/>
  <c r="D2098" i="1"/>
  <c r="C2096" i="1"/>
  <c r="C2094" i="1"/>
  <c r="D2094" i="1"/>
  <c r="D2090" i="1"/>
  <c r="C2090" i="1"/>
  <c r="C2088" i="1"/>
  <c r="C2086" i="1"/>
  <c r="C2084" i="1"/>
  <c r="D2082" i="1"/>
  <c r="C2080" i="1"/>
  <c r="C2078" i="1"/>
  <c r="D2078" i="1"/>
  <c r="D2074" i="1"/>
  <c r="C2074" i="1"/>
  <c r="C2072" i="1"/>
  <c r="C2070" i="1"/>
  <c r="C2068" i="1"/>
  <c r="D2066" i="1"/>
  <c r="C2064" i="1"/>
  <c r="C2062" i="1"/>
  <c r="D2062" i="1"/>
  <c r="D2058" i="1"/>
  <c r="C2058" i="1"/>
  <c r="C2056" i="1"/>
  <c r="C2054" i="1"/>
  <c r="C2052" i="1"/>
  <c r="D2050" i="1"/>
  <c r="C2048" i="1"/>
  <c r="C2046" i="1"/>
  <c r="D2046" i="1"/>
  <c r="D2042" i="1"/>
  <c r="C2042" i="1"/>
  <c r="C2040" i="1"/>
  <c r="C2038" i="1"/>
  <c r="C2036" i="1"/>
  <c r="D2034" i="1"/>
  <c r="C2032" i="1"/>
  <c r="C2030" i="1"/>
  <c r="D2030" i="1"/>
  <c r="D2026" i="1"/>
  <c r="C2026" i="1"/>
  <c r="C2024" i="1"/>
  <c r="C2022" i="1"/>
  <c r="C2020" i="1"/>
  <c r="D2018" i="1"/>
  <c r="C2016" i="1"/>
  <c r="C2014" i="1"/>
  <c r="D2014" i="1"/>
  <c r="D2010" i="1"/>
  <c r="C2010" i="1"/>
  <c r="C2008" i="1"/>
  <c r="C2006" i="1"/>
  <c r="C2004" i="1"/>
  <c r="D2002" i="1"/>
  <c r="C2000" i="1"/>
  <c r="C1998" i="1"/>
  <c r="D1998" i="1"/>
  <c r="D1994" i="1"/>
  <c r="C1994" i="1"/>
  <c r="D1992" i="1"/>
  <c r="C1990" i="1"/>
  <c r="C1988" i="1"/>
  <c r="D1988" i="1"/>
  <c r="D1984" i="1"/>
  <c r="C1984" i="1"/>
  <c r="C1982" i="1"/>
  <c r="C1980" i="1"/>
  <c r="C1978" i="1"/>
  <c r="D1976" i="1"/>
  <c r="C1974" i="1"/>
  <c r="C1972" i="1"/>
  <c r="D1972" i="1"/>
  <c r="D1968" i="1"/>
  <c r="C1968" i="1"/>
  <c r="C1966" i="1"/>
  <c r="C1964" i="1"/>
  <c r="C1962" i="1"/>
  <c r="D1960" i="1"/>
  <c r="C1958" i="1"/>
  <c r="C1956" i="1"/>
  <c r="D1956" i="1"/>
  <c r="D1952" i="1"/>
  <c r="C1952" i="1"/>
  <c r="C1950" i="1"/>
  <c r="C1948" i="1"/>
  <c r="C1946" i="1"/>
  <c r="D1944" i="1"/>
  <c r="C1942" i="1"/>
  <c r="C1940" i="1"/>
  <c r="D1940" i="1"/>
  <c r="D1936" i="1"/>
  <c r="C1936" i="1"/>
  <c r="C1934" i="1"/>
  <c r="C1932" i="1"/>
  <c r="C1930" i="1"/>
  <c r="D1928" i="1"/>
  <c r="C1926" i="1"/>
  <c r="C1924" i="1"/>
  <c r="D1924" i="1"/>
  <c r="C1920" i="1"/>
  <c r="C1916" i="1"/>
  <c r="D1916" i="1"/>
  <c r="C1912" i="1"/>
  <c r="C1908" i="1"/>
  <c r="D1908" i="1"/>
  <c r="C1904" i="1"/>
  <c r="C1900" i="1"/>
  <c r="D1900" i="1"/>
  <c r="C1896" i="1"/>
  <c r="C1892" i="1"/>
  <c r="D1892" i="1"/>
  <c r="C1888" i="1"/>
  <c r="C1884" i="1"/>
  <c r="D1884" i="1"/>
  <c r="C1880" i="1"/>
  <c r="C1876" i="1"/>
  <c r="D1876" i="1"/>
  <c r="C1872" i="1"/>
  <c r="D1868" i="1"/>
  <c r="C1864" i="1"/>
  <c r="D1860" i="1"/>
  <c r="C1856" i="1"/>
  <c r="D1852" i="1"/>
  <c r="C1848" i="1"/>
  <c r="D1844" i="1"/>
  <c r="C1840" i="1"/>
  <c r="D1836" i="1"/>
  <c r="C1832" i="1"/>
  <c r="D1828" i="1"/>
  <c r="C1824" i="1"/>
  <c r="D1820" i="1"/>
  <c r="C1816" i="1"/>
  <c r="D1812" i="1"/>
  <c r="C1808" i="1"/>
  <c r="D1804" i="1"/>
  <c r="C1800" i="1"/>
  <c r="D1796" i="1"/>
  <c r="C1792" i="1"/>
  <c r="C1790" i="1"/>
  <c r="C1788" i="1"/>
  <c r="C1786" i="1"/>
  <c r="D1784" i="1"/>
  <c r="C1782" i="1"/>
  <c r="C1780" i="1"/>
  <c r="D1780" i="1"/>
  <c r="D1776" i="1"/>
  <c r="C1776" i="1"/>
  <c r="C1774" i="1"/>
  <c r="C1772" i="1"/>
  <c r="C1770" i="1"/>
  <c r="D1768" i="1"/>
  <c r="C1766" i="1"/>
  <c r="C1764" i="1"/>
  <c r="D1764" i="1"/>
  <c r="D1760" i="1"/>
  <c r="C1760" i="1"/>
  <c r="C1758" i="1"/>
  <c r="C1756" i="1"/>
  <c r="C1754" i="1"/>
  <c r="D1752" i="1"/>
  <c r="C1750" i="1"/>
  <c r="C1748" i="1"/>
  <c r="D1748" i="1"/>
  <c r="D1744" i="1"/>
  <c r="C1744" i="1"/>
  <c r="C1742" i="1"/>
  <c r="C1740" i="1"/>
  <c r="C1738" i="1"/>
  <c r="D1736" i="1"/>
  <c r="C1734" i="1"/>
  <c r="C1732" i="1"/>
  <c r="D1732" i="1"/>
  <c r="D1728" i="1"/>
  <c r="C1728" i="1"/>
  <c r="C1726" i="1"/>
  <c r="C1724" i="1"/>
  <c r="C1722" i="1"/>
  <c r="D1720" i="1"/>
  <c r="C1718" i="1"/>
  <c r="C1716" i="1"/>
  <c r="D1716" i="1"/>
  <c r="D1712" i="1"/>
  <c r="C1712" i="1"/>
  <c r="C1710" i="1"/>
  <c r="C1708" i="1"/>
  <c r="C1706" i="1"/>
  <c r="D1704" i="1"/>
  <c r="C1702" i="1"/>
  <c r="C1700" i="1"/>
  <c r="D1700" i="1"/>
  <c r="D1696" i="1"/>
  <c r="C1696" i="1"/>
  <c r="C1694" i="1"/>
  <c r="C1692" i="1"/>
  <c r="C1690" i="1"/>
  <c r="D1688" i="1"/>
  <c r="C1686" i="1"/>
  <c r="C1684" i="1"/>
  <c r="D1684" i="1"/>
  <c r="D1680" i="1"/>
  <c r="C1680" i="1"/>
  <c r="C1678" i="1"/>
  <c r="C1676" i="1"/>
  <c r="C1674" i="1"/>
  <c r="D1672" i="1"/>
  <c r="C1670" i="1"/>
  <c r="C1668" i="1"/>
  <c r="D1668" i="1"/>
  <c r="D1664" i="1"/>
  <c r="C1664" i="1"/>
  <c r="C1662" i="1"/>
  <c r="C1660" i="1"/>
  <c r="C1658" i="1"/>
  <c r="D1656" i="1"/>
  <c r="C1654" i="1"/>
  <c r="C1652" i="1"/>
  <c r="D1652" i="1"/>
  <c r="D1648" i="1"/>
  <c r="C1648" i="1"/>
  <c r="C1646" i="1"/>
  <c r="C1644" i="1"/>
  <c r="C1642" i="1"/>
  <c r="D1640" i="1"/>
  <c r="C1638" i="1"/>
  <c r="C1636" i="1"/>
  <c r="D1636" i="1"/>
  <c r="D1632" i="1"/>
  <c r="C1632" i="1"/>
  <c r="C1630" i="1"/>
  <c r="C1628" i="1"/>
  <c r="C1626" i="1"/>
  <c r="D1624" i="1"/>
  <c r="C1622" i="1"/>
  <c r="C1620" i="1"/>
  <c r="D1620" i="1"/>
  <c r="D1616" i="1"/>
  <c r="C1616" i="1"/>
  <c r="C1614" i="1"/>
  <c r="C1612" i="1"/>
  <c r="C1610" i="1"/>
  <c r="D1608" i="1"/>
  <c r="C1606" i="1"/>
  <c r="C1604" i="1"/>
  <c r="D1604" i="1"/>
  <c r="D1600" i="1"/>
  <c r="C1600" i="1"/>
  <c r="C1598" i="1"/>
  <c r="C1596" i="1"/>
  <c r="C1594" i="1"/>
  <c r="D1592" i="1"/>
  <c r="D1588" i="1"/>
  <c r="C1588" i="1"/>
  <c r="D1584" i="1"/>
  <c r="D1580" i="1"/>
  <c r="C1580" i="1"/>
  <c r="D1576" i="1"/>
  <c r="D1572" i="1"/>
  <c r="C1572" i="1"/>
  <c r="D1568" i="1"/>
  <c r="D1564" i="1"/>
  <c r="C1564" i="1"/>
  <c r="D1560" i="1"/>
  <c r="D1556" i="1"/>
  <c r="C1556" i="1"/>
  <c r="D1552" i="1"/>
  <c r="D1548" i="1"/>
  <c r="C1548" i="1"/>
  <c r="D1544" i="1"/>
  <c r="D1540" i="1"/>
  <c r="C1540" i="1"/>
  <c r="D1536" i="1"/>
  <c r="D1532" i="1"/>
  <c r="C1532" i="1"/>
  <c r="D1528" i="1"/>
  <c r="D1524" i="1"/>
  <c r="C1524" i="1"/>
  <c r="D1520" i="1"/>
  <c r="D1516" i="1"/>
  <c r="C1516" i="1"/>
  <c r="D1512" i="1"/>
  <c r="D1508" i="1"/>
  <c r="C1508" i="1"/>
  <c r="D1504" i="1"/>
  <c r="D1500" i="1"/>
  <c r="C1500" i="1"/>
  <c r="D1496" i="1"/>
  <c r="D1492" i="1"/>
  <c r="C1492" i="1"/>
  <c r="D1488" i="1"/>
  <c r="C1486" i="1"/>
  <c r="C1484" i="1"/>
  <c r="D1484" i="1"/>
  <c r="C1482" i="1"/>
  <c r="C1480" i="1"/>
  <c r="D1480" i="1"/>
  <c r="D1478" i="1"/>
  <c r="C1478" i="1"/>
  <c r="C1476" i="1"/>
  <c r="D1474" i="1"/>
  <c r="C1474" i="1"/>
  <c r="D1472" i="1"/>
  <c r="C1470" i="1"/>
  <c r="C1468" i="1"/>
  <c r="D1468" i="1"/>
  <c r="C1466" i="1"/>
  <c r="C1464" i="1"/>
  <c r="D1464" i="1"/>
  <c r="D1462" i="1"/>
  <c r="C1462" i="1"/>
  <c r="C1460" i="1"/>
  <c r="D1458" i="1"/>
  <c r="C1458" i="1"/>
  <c r="C1456" i="1"/>
  <c r="D1456" i="1"/>
  <c r="D1454" i="1"/>
  <c r="C1454" i="1"/>
  <c r="D1452" i="1"/>
  <c r="C1450" i="1"/>
  <c r="D1448" i="1"/>
  <c r="C1446" i="1"/>
  <c r="C1444" i="1"/>
  <c r="D1444" i="1"/>
  <c r="D1442" i="1"/>
  <c r="C1442" i="1"/>
  <c r="C1440" i="1"/>
  <c r="D1440" i="1"/>
  <c r="D1438" i="1"/>
  <c r="C1438" i="1"/>
  <c r="D1436" i="1"/>
  <c r="C1434" i="1"/>
  <c r="D1432" i="1"/>
  <c r="C1430" i="1"/>
  <c r="C1428" i="1"/>
  <c r="D1428" i="1"/>
  <c r="D1426" i="1"/>
  <c r="C1426" i="1"/>
  <c r="C1424" i="1"/>
  <c r="D1424" i="1"/>
  <c r="D1422" i="1"/>
  <c r="C1422" i="1"/>
  <c r="D1420" i="1"/>
  <c r="C1418" i="1"/>
  <c r="D1416" i="1"/>
  <c r="C1414" i="1"/>
  <c r="C1412" i="1"/>
  <c r="D1412" i="1"/>
  <c r="D1410" i="1"/>
  <c r="C1410" i="1"/>
  <c r="C1408" i="1"/>
  <c r="D1408" i="1"/>
  <c r="D1406" i="1"/>
  <c r="C1406" i="1"/>
  <c r="C1402" i="1"/>
  <c r="C1398" i="1"/>
  <c r="D1394" i="1"/>
  <c r="D1390" i="1"/>
  <c r="C1386" i="1"/>
  <c r="C1382" i="1"/>
  <c r="D1378" i="1"/>
  <c r="D1374" i="1"/>
  <c r="C1370" i="1"/>
  <c r="C1366" i="1"/>
  <c r="D1362" i="1"/>
  <c r="D1358" i="1"/>
  <c r="C1354" i="1"/>
  <c r="C1350" i="1"/>
  <c r="C1348" i="1"/>
  <c r="C1344" i="1"/>
  <c r="D1340" i="1"/>
  <c r="D1336" i="1"/>
  <c r="C1332" i="1"/>
  <c r="D1328" i="1"/>
  <c r="C1324" i="1"/>
  <c r="D1320" i="1"/>
  <c r="C1316" i="1"/>
  <c r="D1312" i="1"/>
  <c r="C1308" i="1"/>
  <c r="D1304" i="1"/>
  <c r="C1300" i="1"/>
  <c r="D1296" i="1"/>
  <c r="C1292" i="1"/>
  <c r="D1288" i="1"/>
  <c r="C1282" i="1"/>
  <c r="D1278" i="1"/>
  <c r="D1274" i="1"/>
  <c r="C1272" i="1"/>
  <c r="D1268" i="1"/>
  <c r="C1268" i="1"/>
  <c r="C1264" i="1"/>
  <c r="D1258" i="1"/>
  <c r="C1254" i="1"/>
  <c r="D1254" i="1"/>
  <c r="D1250" i="1"/>
  <c r="C1246" i="1"/>
  <c r="D1246" i="1"/>
  <c r="D1244" i="1"/>
  <c r="C1244" i="1"/>
  <c r="C1240" i="1"/>
  <c r="D1236" i="1"/>
  <c r="C1236" i="1"/>
  <c r="C1232" i="1"/>
  <c r="D1228" i="1"/>
  <c r="C1228" i="1"/>
  <c r="C1224" i="1"/>
  <c r="D1220" i="1"/>
  <c r="C1220" i="1"/>
  <c r="C1216" i="1"/>
  <c r="D1212" i="1"/>
  <c r="C1212" i="1"/>
  <c r="C1208" i="1"/>
  <c r="D1204" i="1"/>
  <c r="C1204" i="1"/>
  <c r="C1200" i="1"/>
  <c r="D1196" i="1"/>
  <c r="C1196" i="1"/>
  <c r="C1192" i="1"/>
  <c r="D1186" i="1"/>
  <c r="C1182" i="1"/>
  <c r="D1182" i="1"/>
  <c r="D1178" i="1"/>
  <c r="C1174" i="1"/>
  <c r="D1174" i="1"/>
  <c r="D1170" i="1"/>
  <c r="C1166" i="1"/>
  <c r="D1166" i="1"/>
  <c r="D1162" i="1"/>
  <c r="C1158" i="1"/>
  <c r="D1158" i="1"/>
  <c r="D1154" i="1"/>
  <c r="C1150" i="1"/>
  <c r="D1150" i="1"/>
  <c r="D1146" i="1"/>
  <c r="C1142" i="1"/>
  <c r="D1142" i="1"/>
  <c r="C1136" i="1"/>
  <c r="D1108" i="1"/>
  <c r="C1108" i="1"/>
  <c r="D1106" i="1"/>
  <c r="C1104" i="1"/>
  <c r="C1102" i="1"/>
  <c r="D1102" i="1"/>
  <c r="D1100" i="1"/>
  <c r="C1100" i="1"/>
  <c r="D1098" i="1"/>
  <c r="C1096" i="1"/>
  <c r="C1094" i="1"/>
  <c r="D1094" i="1"/>
  <c r="D1092" i="1"/>
  <c r="C1092" i="1"/>
  <c r="D1090" i="1"/>
  <c r="C1088" i="1"/>
  <c r="C1086" i="1"/>
  <c r="D1086" i="1"/>
  <c r="D1084" i="1"/>
  <c r="C1084" i="1"/>
  <c r="D1082" i="1"/>
  <c r="C1080" i="1"/>
  <c r="C1078" i="1"/>
  <c r="D1078" i="1"/>
  <c r="D1076" i="1"/>
  <c r="C1076" i="1"/>
  <c r="D1074" i="1"/>
  <c r="C1072" i="1"/>
  <c r="C1070" i="1"/>
  <c r="D1070" i="1"/>
  <c r="D1068" i="1"/>
  <c r="C1068" i="1"/>
  <c r="D1066" i="1"/>
  <c r="C1064" i="1"/>
  <c r="C1062" i="1"/>
  <c r="D1062" i="1"/>
  <c r="D1060" i="1"/>
  <c r="C1060" i="1"/>
  <c r="D1058" i="1"/>
  <c r="C1056" i="1"/>
  <c r="C1054" i="1"/>
  <c r="D1054" i="1"/>
  <c r="D1052" i="1"/>
  <c r="C1052" i="1"/>
  <c r="D1050" i="1"/>
  <c r="C1048" i="1"/>
  <c r="C1046" i="1"/>
  <c r="D1046" i="1"/>
  <c r="D1044" i="1"/>
  <c r="C1044" i="1"/>
  <c r="D1042" i="1"/>
  <c r="C1040" i="1"/>
  <c r="D800" i="1"/>
  <c r="C800" i="1"/>
  <c r="C798" i="1"/>
  <c r="D798" i="1"/>
  <c r="C796" i="1"/>
  <c r="D794" i="1"/>
  <c r="C792" i="1"/>
  <c r="D790" i="1"/>
  <c r="D788" i="1"/>
  <c r="C788" i="1"/>
  <c r="C786" i="1"/>
  <c r="D786" i="1"/>
  <c r="D784" i="1"/>
  <c r="C784" i="1"/>
  <c r="D782" i="1"/>
  <c r="C780" i="1"/>
  <c r="C778" i="1"/>
  <c r="D778" i="1"/>
  <c r="D776" i="1"/>
  <c r="C776" i="1"/>
  <c r="D774" i="1"/>
  <c r="C772" i="1"/>
  <c r="C770" i="1"/>
  <c r="D770" i="1"/>
  <c r="D768" i="1"/>
  <c r="C768" i="1"/>
  <c r="D766" i="1"/>
  <c r="C764" i="1"/>
  <c r="C762" i="1"/>
  <c r="D762" i="1"/>
  <c r="D760" i="1"/>
  <c r="C760" i="1"/>
  <c r="D758" i="1"/>
  <c r="C756" i="1"/>
  <c r="C754" i="1"/>
  <c r="D754" i="1"/>
  <c r="D752" i="1"/>
  <c r="C752" i="1"/>
  <c r="D750" i="1"/>
  <c r="C750" i="1"/>
  <c r="C748" i="1"/>
  <c r="D748" i="1"/>
  <c r="C746" i="1"/>
  <c r="D746" i="1"/>
  <c r="D744" i="1"/>
  <c r="C744" i="1"/>
  <c r="D742" i="1"/>
  <c r="C742" i="1"/>
  <c r="C740" i="1"/>
  <c r="D740" i="1"/>
  <c r="C738" i="1"/>
  <c r="D738" i="1"/>
  <c r="D736" i="1"/>
  <c r="C736" i="1"/>
  <c r="D734" i="1"/>
  <c r="C734" i="1"/>
  <c r="C732" i="1"/>
  <c r="D732" i="1"/>
  <c r="C730" i="1"/>
  <c r="D730" i="1"/>
  <c r="D728" i="1"/>
  <c r="C728" i="1"/>
  <c r="D726" i="1"/>
  <c r="C726" i="1"/>
  <c r="C724" i="1"/>
  <c r="D724" i="1"/>
  <c r="C722" i="1"/>
  <c r="D722" i="1"/>
  <c r="D720" i="1"/>
  <c r="C720" i="1"/>
  <c r="D718" i="1"/>
  <c r="C718" i="1"/>
  <c r="C716" i="1"/>
  <c r="D716" i="1"/>
  <c r="C714" i="1"/>
  <c r="D714" i="1"/>
  <c r="D712" i="1"/>
  <c r="C712" i="1"/>
  <c r="D710" i="1"/>
  <c r="C710" i="1"/>
  <c r="C708" i="1"/>
  <c r="D708" i="1"/>
  <c r="C706" i="1"/>
  <c r="D706" i="1"/>
  <c r="D704" i="1"/>
  <c r="C704" i="1"/>
  <c r="D702" i="1"/>
  <c r="C702" i="1"/>
  <c r="C700" i="1"/>
  <c r="D700" i="1"/>
  <c r="C698" i="1"/>
  <c r="D698" i="1"/>
  <c r="C696" i="1"/>
  <c r="C694" i="1"/>
  <c r="C692" i="1"/>
  <c r="C690" i="1"/>
  <c r="D690" i="1"/>
  <c r="C686" i="1"/>
  <c r="C684" i="1"/>
  <c r="D682" i="1"/>
  <c r="C682" i="1"/>
  <c r="C680" i="1"/>
  <c r="C678" i="1"/>
  <c r="C676" i="1"/>
  <c r="C674" i="1"/>
  <c r="C672" i="1"/>
  <c r="C670" i="1"/>
  <c r="C668" i="1"/>
  <c r="D666" i="1"/>
  <c r="C666" i="1"/>
  <c r="C664" i="1"/>
  <c r="C660" i="1"/>
  <c r="C658" i="1"/>
  <c r="D658" i="1"/>
  <c r="C656" i="1"/>
  <c r="C654" i="1"/>
  <c r="C652" i="1"/>
  <c r="D650" i="1"/>
  <c r="C648" i="1"/>
  <c r="C646" i="1"/>
  <c r="C644" i="1"/>
  <c r="C642" i="1"/>
  <c r="D642" i="1"/>
  <c r="C640" i="1"/>
  <c r="C638" i="1"/>
  <c r="D634" i="1"/>
  <c r="C634" i="1"/>
  <c r="C632" i="1"/>
  <c r="C630" i="1"/>
  <c r="C628" i="1"/>
  <c r="C626" i="1"/>
  <c r="D626" i="1"/>
  <c r="C622" i="1"/>
  <c r="C620" i="1"/>
  <c r="D618" i="1"/>
  <c r="C618" i="1"/>
  <c r="C616" i="1"/>
  <c r="C614" i="1"/>
  <c r="D614" i="1"/>
  <c r="D610" i="1"/>
  <c r="C610" i="1"/>
  <c r="C608" i="1"/>
  <c r="C606" i="1"/>
  <c r="D606" i="1"/>
  <c r="C604" i="1"/>
  <c r="D602" i="1"/>
  <c r="C600" i="1"/>
  <c r="C598" i="1"/>
  <c r="D598" i="1"/>
  <c r="C596" i="1"/>
  <c r="D594" i="1"/>
  <c r="C594" i="1"/>
  <c r="C592" i="1"/>
  <c r="C590" i="1"/>
  <c r="C588" i="1"/>
  <c r="D586" i="1"/>
  <c r="C586" i="1"/>
  <c r="C584" i="1"/>
  <c r="C582" i="1"/>
  <c r="D582" i="1"/>
  <c r="D578" i="1"/>
  <c r="C578" i="1"/>
  <c r="C576" i="1"/>
  <c r="C574" i="1"/>
  <c r="D574" i="1"/>
  <c r="C572" i="1"/>
  <c r="D570" i="1"/>
  <c r="C568" i="1"/>
  <c r="C566" i="1"/>
  <c r="D566" i="1"/>
  <c r="C564" i="1"/>
  <c r="D562" i="1"/>
  <c r="C562" i="1"/>
  <c r="C560" i="1"/>
  <c r="C558" i="1"/>
  <c r="C556" i="1"/>
  <c r="D554" i="1"/>
  <c r="C554" i="1"/>
  <c r="C552" i="1"/>
  <c r="C550" i="1"/>
  <c r="D550" i="1"/>
  <c r="D546" i="1"/>
  <c r="C546" i="1"/>
  <c r="C544" i="1"/>
  <c r="D540" i="1"/>
  <c r="C540" i="1"/>
  <c r="C536" i="1"/>
  <c r="D536" i="1"/>
  <c r="D532" i="1"/>
  <c r="C532" i="1"/>
  <c r="C528" i="1"/>
  <c r="D528" i="1"/>
  <c r="D524" i="1"/>
  <c r="C524" i="1"/>
  <c r="C520" i="1"/>
  <c r="D520" i="1"/>
  <c r="D516" i="1"/>
  <c r="C516" i="1"/>
  <c r="C512" i="1"/>
  <c r="D512" i="1"/>
  <c r="D508" i="1"/>
  <c r="C508" i="1"/>
  <c r="C504" i="1"/>
  <c r="D504" i="1"/>
  <c r="D500" i="1"/>
  <c r="C500" i="1"/>
  <c r="C496" i="1"/>
  <c r="D496" i="1"/>
  <c r="D492" i="1"/>
  <c r="C492" i="1"/>
  <c r="C488" i="1"/>
  <c r="D488" i="1"/>
  <c r="C486" i="1"/>
  <c r="D484" i="1"/>
  <c r="C484" i="1"/>
  <c r="C482" i="1"/>
  <c r="C480" i="1"/>
  <c r="C478" i="1"/>
  <c r="D476" i="1"/>
  <c r="C476" i="1"/>
  <c r="C474" i="1"/>
  <c r="C472" i="1"/>
  <c r="D472" i="1"/>
  <c r="D468" i="1"/>
  <c r="C468" i="1"/>
  <c r="C466" i="1"/>
  <c r="C464" i="1"/>
  <c r="D464" i="1"/>
  <c r="C462" i="1"/>
  <c r="D460" i="1"/>
  <c r="C458" i="1"/>
  <c r="C456" i="1"/>
  <c r="D456" i="1"/>
  <c r="C454" i="1"/>
  <c r="D452" i="1"/>
  <c r="C452" i="1"/>
  <c r="C450" i="1"/>
  <c r="C448" i="1"/>
  <c r="C446" i="1"/>
  <c r="D444" i="1"/>
  <c r="C444" i="1"/>
  <c r="C442" i="1"/>
  <c r="C440" i="1"/>
  <c r="D440" i="1"/>
  <c r="D436" i="1"/>
  <c r="C436" i="1"/>
  <c r="C434" i="1"/>
  <c r="C432" i="1"/>
  <c r="D432" i="1"/>
  <c r="C430" i="1"/>
  <c r="D428" i="1"/>
  <c r="C426" i="1"/>
  <c r="C424" i="1"/>
  <c r="D424" i="1"/>
  <c r="D420" i="1"/>
  <c r="C420" i="1"/>
  <c r="C416" i="1"/>
  <c r="D412" i="1"/>
  <c r="C412" i="1"/>
  <c r="C402" i="1"/>
  <c r="C398" i="1"/>
  <c r="C394" i="1"/>
  <c r="C390" i="1"/>
  <c r="D388" i="1"/>
  <c r="C388" i="1"/>
  <c r="C384" i="1"/>
  <c r="C380" i="1"/>
  <c r="D380" i="1"/>
  <c r="D370" i="1"/>
  <c r="C370" i="1"/>
  <c r="C366" i="1"/>
  <c r="D366" i="1"/>
  <c r="C362" i="1"/>
  <c r="D362" i="1"/>
  <c r="C358" i="1"/>
  <c r="D354" i="1"/>
  <c r="C354" i="1"/>
  <c r="C350" i="1"/>
  <c r="D350" i="1"/>
  <c r="D346" i="1"/>
  <c r="C346" i="1"/>
  <c r="C342" i="1"/>
  <c r="D342" i="1"/>
  <c r="D338" i="1"/>
  <c r="C338" i="1"/>
  <c r="C334" i="1"/>
  <c r="D334" i="1"/>
  <c r="D330" i="1"/>
  <c r="C330" i="1"/>
  <c r="C326" i="1"/>
  <c r="D326" i="1"/>
  <c r="D322" i="1"/>
  <c r="C322" i="1"/>
  <c r="C318" i="1"/>
  <c r="D318" i="1"/>
  <c r="D314" i="1"/>
  <c r="C314" i="1"/>
  <c r="C310" i="1"/>
  <c r="D310" i="1"/>
  <c r="D306" i="1"/>
  <c r="C306" i="1"/>
  <c r="C302" i="1"/>
  <c r="D302" i="1"/>
  <c r="D298" i="1"/>
  <c r="C298" i="1"/>
  <c r="C294" i="1"/>
  <c r="D294" i="1"/>
  <c r="D290" i="1"/>
  <c r="C290" i="1"/>
  <c r="C286" i="1"/>
  <c r="D286" i="1"/>
  <c r="D282" i="1"/>
  <c r="C282" i="1"/>
  <c r="C278" i="1"/>
  <c r="D278" i="1"/>
  <c r="D274" i="1"/>
  <c r="C274" i="1"/>
  <c r="C270" i="1"/>
  <c r="D270" i="1"/>
  <c r="D266" i="1"/>
  <c r="C266" i="1"/>
  <c r="C262" i="1"/>
  <c r="D262" i="1"/>
  <c r="D258" i="1"/>
  <c r="C258" i="1"/>
  <c r="C256" i="1"/>
  <c r="D256" i="1"/>
  <c r="D252" i="1"/>
  <c r="C252" i="1"/>
  <c r="D248" i="1"/>
  <c r="C248" i="1"/>
  <c r="C244" i="1"/>
  <c r="D244" i="1"/>
  <c r="C240" i="1"/>
  <c r="D240" i="1"/>
  <c r="D236" i="1"/>
  <c r="C236" i="1"/>
  <c r="C232" i="1"/>
  <c r="D228" i="1"/>
  <c r="C228" i="1"/>
  <c r="C224" i="1"/>
  <c r="C220" i="1"/>
  <c r="C216" i="1"/>
  <c r="C212" i="1"/>
  <c r="C208" i="1"/>
  <c r="C1394" i="1"/>
  <c r="C1390" i="1"/>
  <c r="C1378" i="1"/>
  <c r="C1374" i="1"/>
  <c r="C1362" i="1"/>
  <c r="C1358" i="1"/>
  <c r="D1348" i="1"/>
  <c r="D1344" i="1"/>
  <c r="D1332" i="1"/>
  <c r="D1324" i="1"/>
  <c r="D1316" i="1"/>
  <c r="D1308" i="1"/>
  <c r="D1300" i="1"/>
  <c r="D1292" i="1"/>
  <c r="C1278" i="1"/>
  <c r="C782" i="1"/>
  <c r="D780" i="1"/>
  <c r="C774" i="1"/>
  <c r="D772" i="1"/>
  <c r="C766" i="1"/>
  <c r="D764" i="1"/>
  <c r="C758" i="1"/>
  <c r="D756" i="1"/>
  <c r="C688" i="1"/>
  <c r="C662" i="1"/>
  <c r="C636" i="1"/>
  <c r="C612" i="1"/>
  <c r="D590" i="1"/>
  <c r="C570" i="1"/>
  <c r="C548" i="1"/>
  <c r="C470" i="1"/>
  <c r="D448" i="1"/>
  <c r="C428" i="1"/>
  <c r="C406" i="1"/>
  <c r="D384" i="1"/>
  <c r="D1404" i="1"/>
  <c r="D1400" i="1"/>
  <c r="C1396" i="1"/>
  <c r="C1392" i="1"/>
  <c r="D1388" i="1"/>
  <c r="D1384" i="1"/>
  <c r="C1380" i="1"/>
  <c r="C1376" i="1"/>
  <c r="D1372" i="1"/>
  <c r="D1368" i="1"/>
  <c r="C1364" i="1"/>
  <c r="C1360" i="1"/>
  <c r="D1356" i="1"/>
  <c r="D1352" i="1"/>
  <c r="D1346" i="1"/>
  <c r="D1342" i="1"/>
  <c r="C1338" i="1"/>
  <c r="D1334" i="1"/>
  <c r="C1330" i="1"/>
  <c r="D1326" i="1"/>
  <c r="C1322" i="1"/>
  <c r="D1318" i="1"/>
  <c r="C1314" i="1"/>
  <c r="D1310" i="1"/>
  <c r="C1306" i="1"/>
  <c r="D1302" i="1"/>
  <c r="C1298" i="1"/>
  <c r="D1294" i="1"/>
  <c r="C1290" i="1"/>
  <c r="D1286" i="1"/>
  <c r="C1284" i="1"/>
  <c r="D1280" i="1"/>
  <c r="C1276" i="1"/>
  <c r="C1270" i="1"/>
  <c r="D1270" i="1"/>
  <c r="D1266" i="1"/>
  <c r="C1262" i="1"/>
  <c r="D1262" i="1"/>
  <c r="D1260" i="1"/>
  <c r="C1260" i="1"/>
  <c r="C1256" i="1"/>
  <c r="D1252" i="1"/>
  <c r="C1252" i="1"/>
  <c r="C1248" i="1"/>
  <c r="D1242" i="1"/>
  <c r="C1238" i="1"/>
  <c r="D1238" i="1"/>
  <c r="D1234" i="1"/>
  <c r="C1230" i="1"/>
  <c r="D1230" i="1"/>
  <c r="D1226" i="1"/>
  <c r="C1222" i="1"/>
  <c r="D1222" i="1"/>
  <c r="D1218" i="1"/>
  <c r="C1214" i="1"/>
  <c r="D1214" i="1"/>
  <c r="D1210" i="1"/>
  <c r="C1206" i="1"/>
  <c r="D1206" i="1"/>
  <c r="D1202" i="1"/>
  <c r="C1198" i="1"/>
  <c r="D1198" i="1"/>
  <c r="D1194" i="1"/>
  <c r="C1190" i="1"/>
  <c r="D1190" i="1"/>
  <c r="D1188" i="1"/>
  <c r="C1188" i="1"/>
  <c r="C1184" i="1"/>
  <c r="D1180" i="1"/>
  <c r="C1180" i="1"/>
  <c r="C1176" i="1"/>
  <c r="D1172" i="1"/>
  <c r="C1172" i="1"/>
  <c r="C1168" i="1"/>
  <c r="D1164" i="1"/>
  <c r="C1164" i="1"/>
  <c r="C1160" i="1"/>
  <c r="D1156" i="1"/>
  <c r="C1156" i="1"/>
  <c r="C1152" i="1"/>
  <c r="D1148" i="1"/>
  <c r="C1148" i="1"/>
  <c r="C1144" i="1"/>
  <c r="D1140" i="1"/>
  <c r="C1140" i="1"/>
  <c r="D1138" i="1"/>
  <c r="C1134" i="1"/>
  <c r="D1134" i="1"/>
  <c r="D1132" i="1"/>
  <c r="C1132" i="1"/>
  <c r="D1130" i="1"/>
  <c r="C1128" i="1"/>
  <c r="C1126" i="1"/>
  <c r="D1126" i="1"/>
  <c r="D1124" i="1"/>
  <c r="C1124" i="1"/>
  <c r="D1122" i="1"/>
  <c r="C1120" i="1"/>
  <c r="C1118" i="1"/>
  <c r="D1118" i="1"/>
  <c r="D1116" i="1"/>
  <c r="C1116" i="1"/>
  <c r="D1114" i="1"/>
  <c r="C1112" i="1"/>
  <c r="C1110" i="1"/>
  <c r="D1110" i="1"/>
  <c r="C1038" i="1"/>
  <c r="D1038" i="1"/>
  <c r="D1036" i="1"/>
  <c r="C1036" i="1"/>
  <c r="D1034" i="1"/>
  <c r="C1032" i="1"/>
  <c r="C1030" i="1"/>
  <c r="D1030" i="1"/>
  <c r="D1028" i="1"/>
  <c r="C1028" i="1"/>
  <c r="D1026" i="1"/>
  <c r="C1024" i="1"/>
  <c r="C1022" i="1"/>
  <c r="D1022" i="1"/>
  <c r="D1020" i="1"/>
  <c r="C1020" i="1"/>
  <c r="D1018" i="1"/>
  <c r="C1016" i="1"/>
  <c r="C1014" i="1"/>
  <c r="D1014" i="1"/>
  <c r="D1012" i="1"/>
  <c r="C1012" i="1"/>
  <c r="D1010" i="1"/>
  <c r="C1008" i="1"/>
  <c r="C1006" i="1"/>
  <c r="D1006" i="1"/>
  <c r="D1004" i="1"/>
  <c r="C1004" i="1"/>
  <c r="D1002" i="1"/>
  <c r="C1000" i="1"/>
  <c r="C998" i="1"/>
  <c r="D998" i="1"/>
  <c r="D996" i="1"/>
  <c r="C996" i="1"/>
  <c r="D994" i="1"/>
  <c r="C992" i="1"/>
  <c r="C990" i="1"/>
  <c r="D990" i="1"/>
  <c r="D988" i="1"/>
  <c r="C988" i="1"/>
  <c r="D986" i="1"/>
  <c r="C984" i="1"/>
  <c r="C982" i="1"/>
  <c r="D982" i="1"/>
  <c r="D980" i="1"/>
  <c r="C980" i="1"/>
  <c r="D978" i="1"/>
  <c r="C976" i="1"/>
  <c r="C974" i="1"/>
  <c r="D974" i="1"/>
  <c r="D972" i="1"/>
  <c r="C972" i="1"/>
  <c r="D970" i="1"/>
  <c r="C968" i="1"/>
  <c r="C966" i="1"/>
  <c r="D966" i="1"/>
  <c r="D964" i="1"/>
  <c r="C964" i="1"/>
  <c r="D962" i="1"/>
  <c r="C960" i="1"/>
  <c r="C958" i="1"/>
  <c r="D958" i="1"/>
  <c r="D956" i="1"/>
  <c r="C956" i="1"/>
  <c r="D954" i="1"/>
  <c r="C952" i="1"/>
  <c r="C950" i="1"/>
  <c r="D950" i="1"/>
  <c r="D948" i="1"/>
  <c r="C948" i="1"/>
  <c r="D946" i="1"/>
  <c r="C944" i="1"/>
  <c r="C942" i="1"/>
  <c r="D942" i="1"/>
  <c r="D940" i="1"/>
  <c r="C940" i="1"/>
  <c r="D938" i="1"/>
  <c r="C936" i="1"/>
  <c r="C934" i="1"/>
  <c r="D934" i="1"/>
  <c r="D932" i="1"/>
  <c r="C932" i="1"/>
  <c r="D930" i="1"/>
  <c r="C928" i="1"/>
  <c r="C926" i="1"/>
  <c r="D926" i="1"/>
  <c r="D924" i="1"/>
  <c r="C924" i="1"/>
  <c r="D922" i="1"/>
  <c r="C920" i="1"/>
  <c r="C918" i="1"/>
  <c r="D918" i="1"/>
  <c r="D916" i="1"/>
  <c r="C916" i="1"/>
  <c r="D914" i="1"/>
  <c r="C912" i="1"/>
  <c r="C910" i="1"/>
  <c r="D910" i="1"/>
  <c r="D908" i="1"/>
  <c r="C908" i="1"/>
  <c r="D906" i="1"/>
  <c r="C904" i="1"/>
  <c r="C902" i="1"/>
  <c r="D902" i="1"/>
  <c r="D900" i="1"/>
  <c r="C900" i="1"/>
  <c r="D898" i="1"/>
  <c r="C896" i="1"/>
  <c r="C894" i="1"/>
  <c r="D894" i="1"/>
  <c r="D892" i="1"/>
  <c r="C892" i="1"/>
  <c r="D890" i="1"/>
  <c r="C888" i="1"/>
  <c r="C886" i="1"/>
  <c r="D886" i="1"/>
  <c r="D884" i="1"/>
  <c r="C884" i="1"/>
  <c r="D882" i="1"/>
  <c r="C880" i="1"/>
  <c r="C878" i="1"/>
  <c r="D878" i="1"/>
  <c r="D876" i="1"/>
  <c r="C876" i="1"/>
  <c r="D874" i="1"/>
  <c r="D872" i="1"/>
  <c r="C872" i="1"/>
  <c r="D870" i="1"/>
  <c r="D868" i="1"/>
  <c r="C868" i="1"/>
  <c r="D866" i="1"/>
  <c r="D864" i="1"/>
  <c r="C864" i="1"/>
  <c r="D862" i="1"/>
  <c r="D860" i="1"/>
  <c r="C860" i="1"/>
  <c r="D858" i="1"/>
  <c r="D856" i="1"/>
  <c r="C856" i="1"/>
  <c r="D854" i="1"/>
  <c r="D852" i="1"/>
  <c r="C852" i="1"/>
  <c r="D850" i="1"/>
  <c r="D848" i="1"/>
  <c r="C848" i="1"/>
  <c r="D846" i="1"/>
  <c r="D844" i="1"/>
  <c r="C844" i="1"/>
  <c r="D842" i="1"/>
  <c r="D840" i="1"/>
  <c r="C840" i="1"/>
  <c r="D838" i="1"/>
  <c r="D836" i="1"/>
  <c r="C836" i="1"/>
  <c r="D834" i="1"/>
  <c r="D832" i="1"/>
  <c r="C832" i="1"/>
  <c r="D830" i="1"/>
  <c r="D828" i="1"/>
  <c r="C828" i="1"/>
  <c r="D826" i="1"/>
  <c r="D824" i="1"/>
  <c r="C824" i="1"/>
  <c r="C822" i="1"/>
  <c r="D822" i="1"/>
  <c r="C820" i="1"/>
  <c r="C818" i="1"/>
  <c r="C816" i="1"/>
  <c r="D814" i="1"/>
  <c r="C812" i="1"/>
  <c r="D810" i="1"/>
  <c r="C808" i="1"/>
  <c r="D806" i="1"/>
  <c r="D804" i="1"/>
  <c r="C804" i="1"/>
  <c r="C802" i="1"/>
  <c r="D802" i="1"/>
  <c r="C422" i="1"/>
  <c r="C418" i="1"/>
  <c r="C414" i="1"/>
  <c r="C410" i="1"/>
  <c r="C408" i="1"/>
  <c r="D408" i="1"/>
  <c r="D404" i="1"/>
  <c r="C404" i="1"/>
  <c r="C400" i="1"/>
  <c r="D400" i="1"/>
  <c r="D396" i="1"/>
  <c r="C392" i="1"/>
  <c r="D392" i="1"/>
  <c r="C386" i="1"/>
  <c r="C382" i="1"/>
  <c r="C376" i="1"/>
  <c r="D376" i="1"/>
  <c r="D372" i="1"/>
  <c r="C372" i="1"/>
  <c r="C368" i="1"/>
  <c r="D368" i="1"/>
  <c r="C364" i="1"/>
  <c r="D360" i="1"/>
  <c r="C360" i="1"/>
  <c r="D356" i="1"/>
  <c r="C356" i="1"/>
  <c r="C352" i="1"/>
  <c r="D352" i="1"/>
  <c r="C348" i="1"/>
  <c r="C344" i="1"/>
  <c r="D344" i="1"/>
  <c r="D340" i="1"/>
  <c r="C340" i="1"/>
  <c r="C336" i="1"/>
  <c r="D336" i="1"/>
  <c r="D332" i="1"/>
  <c r="C332" i="1"/>
  <c r="C328" i="1"/>
  <c r="D328" i="1"/>
  <c r="D324" i="1"/>
  <c r="C324" i="1"/>
  <c r="C320" i="1"/>
  <c r="D320" i="1"/>
  <c r="D316" i="1"/>
  <c r="C316" i="1"/>
  <c r="C312" i="1"/>
  <c r="D312" i="1"/>
  <c r="D308" i="1"/>
  <c r="C308" i="1"/>
  <c r="C304" i="1"/>
  <c r="D304" i="1"/>
  <c r="D300" i="1"/>
  <c r="C300" i="1"/>
  <c r="C296" i="1"/>
  <c r="D296" i="1"/>
  <c r="D292" i="1"/>
  <c r="C292" i="1"/>
  <c r="C288" i="1"/>
  <c r="D288" i="1"/>
  <c r="D284" i="1"/>
  <c r="C284" i="1"/>
  <c r="C280" i="1"/>
  <c r="D280" i="1"/>
  <c r="D276" i="1"/>
  <c r="C276" i="1"/>
  <c r="C272" i="1"/>
  <c r="D272" i="1"/>
  <c r="D268" i="1"/>
  <c r="C268" i="1"/>
  <c r="C264" i="1"/>
  <c r="D264" i="1"/>
  <c r="D260" i="1"/>
  <c r="C260" i="1"/>
  <c r="D254" i="1"/>
  <c r="C254" i="1"/>
  <c r="C250" i="1"/>
  <c r="D250" i="1"/>
  <c r="C246" i="1"/>
  <c r="D246" i="1"/>
  <c r="D242" i="1"/>
  <c r="C242" i="1"/>
  <c r="D238" i="1"/>
  <c r="C238" i="1"/>
  <c r="C234" i="1"/>
  <c r="D234" i="1"/>
  <c r="C230" i="1"/>
  <c r="C226" i="1"/>
  <c r="C222" i="1"/>
  <c r="C218" i="1"/>
  <c r="C214" i="1"/>
  <c r="C210" i="1"/>
  <c r="D206" i="1"/>
  <c r="D255" i="1"/>
  <c r="C253" i="1"/>
  <c r="C251" i="1"/>
  <c r="D247" i="1"/>
  <c r="C245" i="1"/>
  <c r="C243" i="1"/>
  <c r="D239" i="1"/>
  <c r="C237" i="1"/>
  <c r="C235" i="1"/>
  <c r="C227" i="1"/>
  <c r="C225" i="1"/>
  <c r="C223" i="1"/>
  <c r="C221" i="1"/>
  <c r="C219" i="1"/>
  <c r="C217" i="1"/>
  <c r="C205" i="1"/>
  <c r="D208" i="1"/>
  <c r="D232" i="1"/>
  <c r="D224" i="1"/>
  <c r="D212" i="1"/>
  <c r="D220" i="1"/>
  <c r="D231" i="1"/>
  <c r="D230" i="1"/>
  <c r="D227" i="1"/>
  <c r="D226" i="1"/>
  <c r="D223" i="1"/>
  <c r="D222" i="1"/>
  <c r="D219" i="1"/>
  <c r="D218" i="1"/>
  <c r="D215" i="1"/>
  <c r="D214" i="1"/>
  <c r="D211" i="1"/>
  <c r="D210" i="1"/>
  <c r="D207" i="1"/>
  <c r="D4985" i="1"/>
  <c r="D4977" i="1"/>
  <c r="D4969" i="1"/>
  <c r="D4967" i="1"/>
  <c r="D4998" i="1"/>
  <c r="C4993" i="1"/>
  <c r="D4990" i="1"/>
  <c r="D4982" i="1"/>
  <c r="D4974" i="1"/>
  <c r="D4966" i="1"/>
  <c r="C4961" i="1"/>
  <c r="D4958" i="1"/>
  <c r="D4896" i="1"/>
  <c r="D4832" i="1"/>
  <c r="D4768" i="1"/>
  <c r="D4736" i="1"/>
  <c r="D4704" i="1"/>
  <c r="D4666" i="1"/>
  <c r="D4662" i="1"/>
  <c r="D4658" i="1"/>
  <c r="D4654" i="1"/>
  <c r="D4650" i="1"/>
  <c r="D4646" i="1"/>
  <c r="D4642" i="1"/>
  <c r="D4632" i="1"/>
  <c r="D4628" i="1"/>
  <c r="D4624" i="1"/>
  <c r="D4576" i="1"/>
  <c r="D4512" i="1"/>
  <c r="D4480" i="1"/>
  <c r="D4418" i="1"/>
  <c r="D4384" i="1"/>
  <c r="D4320" i="1"/>
  <c r="D4288" i="1"/>
  <c r="D4256" i="1"/>
  <c r="D4224" i="1"/>
  <c r="D4158" i="1"/>
  <c r="D4154" i="1"/>
  <c r="D4150" i="1"/>
  <c r="D4146" i="1"/>
  <c r="D4142" i="1"/>
  <c r="D4138" i="1"/>
  <c r="D4134" i="1"/>
  <c r="D4130" i="1"/>
  <c r="D4126" i="1"/>
  <c r="D4122" i="1"/>
  <c r="D4118" i="1"/>
  <c r="D4114" i="1"/>
  <c r="D4110" i="1"/>
  <c r="D4106" i="1"/>
  <c r="D4102" i="1"/>
  <c r="D4098" i="1"/>
  <c r="D4094" i="1"/>
  <c r="D4090" i="1"/>
  <c r="D4086" i="1"/>
  <c r="D4082" i="1"/>
  <c r="D4078" i="1"/>
  <c r="D4074" i="1"/>
  <c r="D4070" i="1"/>
  <c r="D4066" i="1"/>
  <c r="D4062" i="1"/>
  <c r="D4058" i="1"/>
  <c r="D4054" i="1"/>
  <c r="D4050" i="1"/>
  <c r="D4046" i="1"/>
  <c r="D4042" i="1"/>
  <c r="D4038" i="1"/>
  <c r="D4034" i="1"/>
  <c r="D4030" i="1"/>
  <c r="D4026" i="1"/>
  <c r="D4022" i="1"/>
  <c r="D4018" i="1"/>
  <c r="D4014" i="1"/>
  <c r="C4012" i="1"/>
  <c r="D4012" i="1"/>
  <c r="C4008" i="1"/>
  <c r="D4008" i="1"/>
  <c r="C4004" i="1"/>
  <c r="D4004" i="1"/>
  <c r="C4000" i="1"/>
  <c r="D4000" i="1"/>
  <c r="C3996" i="1"/>
  <c r="D3996" i="1"/>
  <c r="C3992" i="1"/>
  <c r="D3992" i="1"/>
  <c r="C3988" i="1"/>
  <c r="D3988" i="1"/>
  <c r="C3984" i="1"/>
  <c r="D3984" i="1"/>
  <c r="C3980" i="1"/>
  <c r="D3980" i="1"/>
  <c r="C3976" i="1"/>
  <c r="D3976" i="1"/>
  <c r="C3972" i="1"/>
  <c r="D3972" i="1"/>
  <c r="C3968" i="1"/>
  <c r="D3968" i="1"/>
  <c r="C3964" i="1"/>
  <c r="D3964" i="1"/>
  <c r="C3960" i="1"/>
  <c r="D3960" i="1"/>
  <c r="C3956" i="1"/>
  <c r="D3956" i="1"/>
  <c r="C3952" i="1"/>
  <c r="D3952" i="1"/>
  <c r="D3949" i="1"/>
  <c r="C3948" i="1"/>
  <c r="D3948" i="1"/>
  <c r="D3945" i="1"/>
  <c r="C3944" i="1"/>
  <c r="D3944" i="1"/>
  <c r="D3941" i="1"/>
  <c r="C3940" i="1"/>
  <c r="D3940" i="1"/>
  <c r="D3937" i="1"/>
  <c r="C3936" i="1"/>
  <c r="D3936" i="1"/>
  <c r="D3933" i="1"/>
  <c r="C3932" i="1"/>
  <c r="D3932" i="1"/>
  <c r="D3929" i="1"/>
  <c r="C3928" i="1"/>
  <c r="D3928" i="1"/>
  <c r="D3925" i="1"/>
  <c r="C3924" i="1"/>
  <c r="D3924" i="1"/>
  <c r="D3921" i="1"/>
  <c r="C3920" i="1"/>
  <c r="D3920" i="1"/>
  <c r="D3917" i="1"/>
  <c r="C3916" i="1"/>
  <c r="D3916" i="1"/>
  <c r="D3913" i="1"/>
  <c r="C3912" i="1"/>
  <c r="D3912" i="1"/>
  <c r="D3909" i="1"/>
  <c r="C3908" i="1"/>
  <c r="D3908" i="1"/>
  <c r="D3905" i="1"/>
  <c r="C3904" i="1"/>
  <c r="D3904" i="1"/>
  <c r="D3901" i="1"/>
  <c r="C3900" i="1"/>
  <c r="D3900" i="1"/>
  <c r="D3897" i="1"/>
  <c r="C3896" i="1"/>
  <c r="D3896" i="1"/>
  <c r="D3893" i="1"/>
  <c r="C3892" i="1"/>
  <c r="D3892" i="1"/>
  <c r="D3889" i="1"/>
  <c r="C3888" i="1"/>
  <c r="D3888" i="1"/>
  <c r="D3885" i="1"/>
  <c r="C3884" i="1"/>
  <c r="D3884" i="1"/>
  <c r="D3881" i="1"/>
  <c r="C3880" i="1"/>
  <c r="D3880" i="1"/>
  <c r="D3877" i="1"/>
  <c r="C3876" i="1"/>
  <c r="D3876" i="1"/>
  <c r="D3873" i="1"/>
  <c r="C3872" i="1"/>
  <c r="D3872" i="1"/>
  <c r="D3869" i="1"/>
  <c r="C3868" i="1"/>
  <c r="D3868" i="1"/>
  <c r="D3865" i="1"/>
  <c r="C3864" i="1"/>
  <c r="D3864" i="1"/>
  <c r="D3861" i="1"/>
  <c r="C3860" i="1"/>
  <c r="D3860" i="1"/>
  <c r="D3857" i="1"/>
  <c r="C3856" i="1"/>
  <c r="D3856" i="1"/>
  <c r="D3853" i="1"/>
  <c r="C3852" i="1"/>
  <c r="D3852" i="1"/>
  <c r="D3849" i="1"/>
  <c r="C3848" i="1"/>
  <c r="D3848" i="1"/>
  <c r="D3845" i="1"/>
  <c r="C3844" i="1"/>
  <c r="D3844" i="1"/>
  <c r="D3841" i="1"/>
  <c r="C3840" i="1"/>
  <c r="D3840" i="1"/>
  <c r="D3837" i="1"/>
  <c r="C3836" i="1"/>
  <c r="D3836" i="1"/>
  <c r="D3833" i="1"/>
  <c r="C3832" i="1"/>
  <c r="D3832" i="1"/>
  <c r="D3829" i="1"/>
  <c r="C3828" i="1"/>
  <c r="D3828" i="1"/>
  <c r="D3825" i="1"/>
  <c r="C3824" i="1"/>
  <c r="D3824" i="1"/>
  <c r="D3821" i="1"/>
  <c r="C3820" i="1"/>
  <c r="D3820" i="1"/>
  <c r="D3817" i="1"/>
  <c r="C3816" i="1"/>
  <c r="D3816" i="1"/>
  <c r="D3813" i="1"/>
  <c r="C3812" i="1"/>
  <c r="D3812" i="1"/>
  <c r="D3809" i="1"/>
  <c r="C3808" i="1"/>
  <c r="D3808" i="1"/>
  <c r="D3805" i="1"/>
  <c r="C3804" i="1"/>
  <c r="D3804" i="1"/>
  <c r="D3801" i="1"/>
  <c r="C3800" i="1"/>
  <c r="D3800" i="1"/>
  <c r="D3797" i="1"/>
  <c r="C3796" i="1"/>
  <c r="D3796" i="1"/>
  <c r="D3793" i="1"/>
  <c r="C3792" i="1"/>
  <c r="D3792" i="1"/>
  <c r="D3789" i="1"/>
  <c r="C3788" i="1"/>
  <c r="D3788" i="1"/>
  <c r="D3785" i="1"/>
  <c r="C3784" i="1"/>
  <c r="D3784" i="1"/>
  <c r="D3781" i="1"/>
  <c r="C3780" i="1"/>
  <c r="D3780" i="1"/>
  <c r="D3777" i="1"/>
  <c r="C3776" i="1"/>
  <c r="D3776" i="1"/>
  <c r="D3773" i="1"/>
  <c r="C3772" i="1"/>
  <c r="D3772" i="1"/>
  <c r="D3769" i="1"/>
  <c r="C3768" i="1"/>
  <c r="D3768" i="1"/>
  <c r="D3765" i="1"/>
  <c r="C3764" i="1"/>
  <c r="D3764" i="1"/>
  <c r="D3761" i="1"/>
  <c r="C3760" i="1"/>
  <c r="D3760" i="1"/>
  <c r="D3757" i="1"/>
  <c r="C3756" i="1"/>
  <c r="D3756" i="1"/>
  <c r="D3753" i="1"/>
  <c r="C3752" i="1"/>
  <c r="D3752" i="1"/>
  <c r="D3749" i="1"/>
  <c r="C3748" i="1"/>
  <c r="D3748" i="1"/>
  <c r="D3745" i="1"/>
  <c r="C3744" i="1"/>
  <c r="D3744" i="1"/>
  <c r="D3741" i="1"/>
  <c r="C3740" i="1"/>
  <c r="D3740" i="1"/>
  <c r="D3737" i="1"/>
  <c r="C3736" i="1"/>
  <c r="D3736" i="1"/>
  <c r="D3733" i="1"/>
  <c r="C3732" i="1"/>
  <c r="D3732" i="1"/>
  <c r="D3729" i="1"/>
  <c r="C3728" i="1"/>
  <c r="D3728" i="1"/>
  <c r="D3725" i="1"/>
  <c r="C3724" i="1"/>
  <c r="D3724" i="1"/>
  <c r="D3721" i="1"/>
  <c r="C3720" i="1"/>
  <c r="D3720" i="1"/>
  <c r="D3717" i="1"/>
  <c r="C3716" i="1"/>
  <c r="D3716" i="1"/>
  <c r="D3713" i="1"/>
  <c r="C3712" i="1"/>
  <c r="D3712" i="1"/>
  <c r="D3709" i="1"/>
  <c r="C3708" i="1"/>
  <c r="D3708" i="1"/>
  <c r="D3705" i="1"/>
  <c r="C3704" i="1"/>
  <c r="D3704" i="1"/>
  <c r="D3701" i="1"/>
  <c r="C3700" i="1"/>
  <c r="D3700" i="1"/>
  <c r="D3697" i="1"/>
  <c r="C3696" i="1"/>
  <c r="D3696" i="1"/>
  <c r="D3693" i="1"/>
  <c r="C3692" i="1"/>
  <c r="D3692" i="1"/>
  <c r="D3689" i="1"/>
  <c r="C3688" i="1"/>
  <c r="D3688" i="1"/>
  <c r="D3684" i="1"/>
  <c r="D3680" i="1"/>
  <c r="D3676" i="1"/>
  <c r="D3672" i="1"/>
  <c r="D3668" i="1"/>
  <c r="D3664" i="1"/>
  <c r="D3660" i="1"/>
  <c r="D3656" i="1"/>
  <c r="D3652" i="1"/>
  <c r="D3648" i="1"/>
  <c r="D3644" i="1"/>
  <c r="D3640" i="1"/>
  <c r="D3636" i="1"/>
  <c r="D3632" i="1"/>
  <c r="D3628" i="1"/>
  <c r="D3624" i="1"/>
  <c r="D3620" i="1"/>
  <c r="D3616" i="1"/>
  <c r="D3612" i="1"/>
  <c r="D3608" i="1"/>
  <c r="D3604" i="1"/>
  <c r="D3600" i="1"/>
  <c r="D3596" i="1"/>
  <c r="D3592" i="1"/>
  <c r="D3588" i="1"/>
  <c r="D3584" i="1"/>
  <c r="D3580" i="1"/>
  <c r="D3576" i="1"/>
  <c r="D3572" i="1"/>
  <c r="D3568" i="1"/>
  <c r="D3564" i="1"/>
  <c r="D3560" i="1"/>
  <c r="D3556" i="1"/>
  <c r="D3552" i="1"/>
  <c r="D3548" i="1"/>
  <c r="D3544" i="1"/>
  <c r="D3540" i="1"/>
  <c r="D3536" i="1"/>
  <c r="D3532" i="1"/>
  <c r="D3528" i="1"/>
  <c r="D3524" i="1"/>
  <c r="D3520" i="1"/>
  <c r="D3516" i="1"/>
  <c r="D3512" i="1"/>
  <c r="D3508" i="1"/>
  <c r="D3504" i="1"/>
  <c r="D3500" i="1"/>
  <c r="D3496" i="1"/>
  <c r="D3492" i="1"/>
  <c r="D3488" i="1"/>
  <c r="D3484" i="1"/>
  <c r="D3480" i="1"/>
  <c r="D3476" i="1"/>
  <c r="D3472" i="1"/>
  <c r="D3468" i="1"/>
  <c r="D3464" i="1"/>
  <c r="D3460" i="1"/>
  <c r="D3456" i="1"/>
  <c r="D3452" i="1"/>
  <c r="D3448" i="1"/>
  <c r="D3444" i="1"/>
  <c r="D3440" i="1"/>
  <c r="D3436" i="1"/>
  <c r="D3432" i="1"/>
  <c r="D3428" i="1"/>
  <c r="D3424" i="1"/>
  <c r="D3420" i="1"/>
  <c r="D3416" i="1"/>
  <c r="D3412" i="1"/>
  <c r="D3408" i="1"/>
  <c r="D3404" i="1"/>
  <c r="D3400" i="1"/>
  <c r="D3396" i="1"/>
  <c r="D3392" i="1"/>
  <c r="D3388" i="1"/>
  <c r="D3384" i="1"/>
  <c r="D3380" i="1"/>
  <c r="D3376" i="1"/>
  <c r="D3372" i="1"/>
  <c r="D3368" i="1"/>
  <c r="D3364" i="1"/>
  <c r="D3360" i="1"/>
  <c r="D3356" i="1"/>
  <c r="D2771" i="1"/>
  <c r="C2770" i="1"/>
  <c r="D2770" i="1"/>
  <c r="D2765" i="1"/>
  <c r="D2755" i="1"/>
  <c r="C2754" i="1"/>
  <c r="D2754" i="1"/>
  <c r="D2749" i="1"/>
  <c r="D2739" i="1"/>
  <c r="C2738" i="1"/>
  <c r="D2738" i="1"/>
  <c r="D2733" i="1"/>
  <c r="D2723" i="1"/>
  <c r="C2722" i="1"/>
  <c r="D2722" i="1"/>
  <c r="D2717" i="1"/>
  <c r="D2707" i="1"/>
  <c r="C2706" i="1"/>
  <c r="D2706" i="1"/>
  <c r="D2701" i="1"/>
  <c r="C3352" i="1"/>
  <c r="D3352" i="1"/>
  <c r="C3348" i="1"/>
  <c r="D3348" i="1"/>
  <c r="C3344" i="1"/>
  <c r="D3344" i="1"/>
  <c r="C3340" i="1"/>
  <c r="D3340" i="1"/>
  <c r="C3336" i="1"/>
  <c r="D3336" i="1"/>
  <c r="C3332" i="1"/>
  <c r="D3332" i="1"/>
  <c r="C3328" i="1"/>
  <c r="D3328" i="1"/>
  <c r="C3324" i="1"/>
  <c r="D3324" i="1"/>
  <c r="C3320" i="1"/>
  <c r="D3320" i="1"/>
  <c r="C3316" i="1"/>
  <c r="D3316" i="1"/>
  <c r="C3312" i="1"/>
  <c r="D3312" i="1"/>
  <c r="C3308" i="1"/>
  <c r="D3308" i="1"/>
  <c r="C3304" i="1"/>
  <c r="D3304" i="1"/>
  <c r="C3300" i="1"/>
  <c r="D3300" i="1"/>
  <c r="C3296" i="1"/>
  <c r="D3296" i="1"/>
  <c r="C3292" i="1"/>
  <c r="D3292" i="1"/>
  <c r="C3288" i="1"/>
  <c r="D3288" i="1"/>
  <c r="C3284" i="1"/>
  <c r="D3284" i="1"/>
  <c r="C3280" i="1"/>
  <c r="D3280" i="1"/>
  <c r="C3276" i="1"/>
  <c r="D3276" i="1"/>
  <c r="C3272" i="1"/>
  <c r="D3272" i="1"/>
  <c r="C3268" i="1"/>
  <c r="D3268" i="1"/>
  <c r="C3264" i="1"/>
  <c r="D3264" i="1"/>
  <c r="C3260" i="1"/>
  <c r="D3260" i="1"/>
  <c r="C3256" i="1"/>
  <c r="D3256" i="1"/>
  <c r="C3252" i="1"/>
  <c r="D3252" i="1"/>
  <c r="C3248" i="1"/>
  <c r="D3248" i="1"/>
  <c r="C3244" i="1"/>
  <c r="D3244" i="1"/>
  <c r="C3240" i="1"/>
  <c r="D3240" i="1"/>
  <c r="C3236" i="1"/>
  <c r="D3236" i="1"/>
  <c r="C3232" i="1"/>
  <c r="D3232" i="1"/>
  <c r="C3228" i="1"/>
  <c r="D3228" i="1"/>
  <c r="C3224" i="1"/>
  <c r="D3224" i="1"/>
  <c r="C3220" i="1"/>
  <c r="D3220" i="1"/>
  <c r="C3216" i="1"/>
  <c r="D3216" i="1"/>
  <c r="C3212" i="1"/>
  <c r="D3212" i="1"/>
  <c r="C3208" i="1"/>
  <c r="D3208" i="1"/>
  <c r="C3204" i="1"/>
  <c r="D3204" i="1"/>
  <c r="C3200" i="1"/>
  <c r="D3200" i="1"/>
  <c r="C3196" i="1"/>
  <c r="D3196" i="1"/>
  <c r="C3192" i="1"/>
  <c r="D3192" i="1"/>
  <c r="C3188" i="1"/>
  <c r="D3188" i="1"/>
  <c r="C3184" i="1"/>
  <c r="D3184" i="1"/>
  <c r="C3180" i="1"/>
  <c r="D3180" i="1"/>
  <c r="C3176" i="1"/>
  <c r="D3176" i="1"/>
  <c r="C3172" i="1"/>
  <c r="D3172" i="1"/>
  <c r="C3168" i="1"/>
  <c r="D3168" i="1"/>
  <c r="C3164" i="1"/>
  <c r="D3164" i="1"/>
  <c r="C3160" i="1"/>
  <c r="D3160" i="1"/>
  <c r="C3156" i="1"/>
  <c r="D3156" i="1"/>
  <c r="C3152" i="1"/>
  <c r="D3152" i="1"/>
  <c r="C3148" i="1"/>
  <c r="D3148" i="1"/>
  <c r="C3144" i="1"/>
  <c r="D3144" i="1"/>
  <c r="C3140" i="1"/>
  <c r="D3140" i="1"/>
  <c r="C3136" i="1"/>
  <c r="D3136" i="1"/>
  <c r="C3132" i="1"/>
  <c r="D3132" i="1"/>
  <c r="C3128" i="1"/>
  <c r="D3128" i="1"/>
  <c r="C3124" i="1"/>
  <c r="D3124" i="1"/>
  <c r="C3120" i="1"/>
  <c r="D3120" i="1"/>
  <c r="C3116" i="1"/>
  <c r="D3116" i="1"/>
  <c r="C3112" i="1"/>
  <c r="D3112" i="1"/>
  <c r="C3108" i="1"/>
  <c r="D3108" i="1"/>
  <c r="C3104" i="1"/>
  <c r="D3104" i="1"/>
  <c r="C3100" i="1"/>
  <c r="D3100" i="1"/>
  <c r="C3096" i="1"/>
  <c r="D3096" i="1"/>
  <c r="C3092" i="1"/>
  <c r="D3092" i="1"/>
  <c r="C3088" i="1"/>
  <c r="D3088" i="1"/>
  <c r="C3084" i="1"/>
  <c r="D3084" i="1"/>
  <c r="C3080" i="1"/>
  <c r="D3080" i="1"/>
  <c r="C3076" i="1"/>
  <c r="D3076" i="1"/>
  <c r="C3072" i="1"/>
  <c r="D3072" i="1"/>
  <c r="C3068" i="1"/>
  <c r="D3068" i="1"/>
  <c r="C3064" i="1"/>
  <c r="D3064" i="1"/>
  <c r="C3060" i="1"/>
  <c r="D3060" i="1"/>
  <c r="C3056" i="1"/>
  <c r="D3056" i="1"/>
  <c r="C3052" i="1"/>
  <c r="D3052" i="1"/>
  <c r="C3048" i="1"/>
  <c r="D3048" i="1"/>
  <c r="C3044" i="1"/>
  <c r="D3044" i="1"/>
  <c r="C3040" i="1"/>
  <c r="D3040" i="1"/>
  <c r="C3036" i="1"/>
  <c r="D3036" i="1"/>
  <c r="C3032" i="1"/>
  <c r="D3032" i="1"/>
  <c r="C3028" i="1"/>
  <c r="D3028" i="1"/>
  <c r="C3024" i="1"/>
  <c r="D3024" i="1"/>
  <c r="C3020" i="1"/>
  <c r="D3020" i="1"/>
  <c r="C3016" i="1"/>
  <c r="D3016" i="1"/>
  <c r="C3012" i="1"/>
  <c r="D3012" i="1"/>
  <c r="C3008" i="1"/>
  <c r="D3008" i="1"/>
  <c r="C3004" i="1"/>
  <c r="D3004" i="1"/>
  <c r="C3000" i="1"/>
  <c r="D3000" i="1"/>
  <c r="C2996" i="1"/>
  <c r="D2996" i="1"/>
  <c r="C2992" i="1"/>
  <c r="D2992" i="1"/>
  <c r="C2988" i="1"/>
  <c r="D2988" i="1"/>
  <c r="C2984" i="1"/>
  <c r="D2984" i="1"/>
  <c r="C2980" i="1"/>
  <c r="D2980" i="1"/>
  <c r="C2976" i="1"/>
  <c r="D2976" i="1"/>
  <c r="C2972" i="1"/>
  <c r="D2972" i="1"/>
  <c r="C2968" i="1"/>
  <c r="D2968" i="1"/>
  <c r="C2964" i="1"/>
  <c r="D2964" i="1"/>
  <c r="C2960" i="1"/>
  <c r="D2960" i="1"/>
  <c r="C2956" i="1"/>
  <c r="D2956" i="1"/>
  <c r="C2952" i="1"/>
  <c r="D2952" i="1"/>
  <c r="C2948" i="1"/>
  <c r="D2948" i="1"/>
  <c r="C2944" i="1"/>
  <c r="D2944" i="1"/>
  <c r="C2940" i="1"/>
  <c r="D2940" i="1"/>
  <c r="C2936" i="1"/>
  <c r="D2936" i="1"/>
  <c r="C2932" i="1"/>
  <c r="D2932" i="1"/>
  <c r="C2928" i="1"/>
  <c r="D2928" i="1"/>
  <c r="C2924" i="1"/>
  <c r="D2924" i="1"/>
  <c r="C2920" i="1"/>
  <c r="D2920" i="1"/>
  <c r="C2916" i="1"/>
  <c r="D2916" i="1"/>
  <c r="C2912" i="1"/>
  <c r="D2912" i="1"/>
  <c r="C2908" i="1"/>
  <c r="D2908" i="1"/>
  <c r="C2904" i="1"/>
  <c r="D2904" i="1"/>
  <c r="C2900" i="1"/>
  <c r="D2900" i="1"/>
  <c r="C2896" i="1"/>
  <c r="D2896" i="1"/>
  <c r="C2892" i="1"/>
  <c r="D2892" i="1"/>
  <c r="C2888" i="1"/>
  <c r="D2888" i="1"/>
  <c r="C2884" i="1"/>
  <c r="D2884" i="1"/>
  <c r="C2880" i="1"/>
  <c r="D2880" i="1"/>
  <c r="C2876" i="1"/>
  <c r="D2876" i="1"/>
  <c r="C2872" i="1"/>
  <c r="D2872" i="1"/>
  <c r="C2868" i="1"/>
  <c r="D2868" i="1"/>
  <c r="C2864" i="1"/>
  <c r="D2864" i="1"/>
  <c r="C2860" i="1"/>
  <c r="D2860" i="1"/>
  <c r="C2856" i="1"/>
  <c r="D2856" i="1"/>
  <c r="C2852" i="1"/>
  <c r="D2852" i="1"/>
  <c r="C2848" i="1"/>
  <c r="D2848" i="1"/>
  <c r="C2844" i="1"/>
  <c r="D2844" i="1"/>
  <c r="C2840" i="1"/>
  <c r="D2840" i="1"/>
  <c r="C2836" i="1"/>
  <c r="D2836" i="1"/>
  <c r="C2832" i="1"/>
  <c r="D2832" i="1"/>
  <c r="C2828" i="1"/>
  <c r="D2828" i="1"/>
  <c r="C2824" i="1"/>
  <c r="D2824" i="1"/>
  <c r="C2820" i="1"/>
  <c r="D2820" i="1"/>
  <c r="C2816" i="1"/>
  <c r="D2816" i="1"/>
  <c r="C2812" i="1"/>
  <c r="D2812" i="1"/>
  <c r="C2808" i="1"/>
  <c r="D2808" i="1"/>
  <c r="C2804" i="1"/>
  <c r="D2804" i="1"/>
  <c r="C2800" i="1"/>
  <c r="D2800" i="1"/>
  <c r="C2796" i="1"/>
  <c r="D2796" i="1"/>
  <c r="C2792" i="1"/>
  <c r="D2792" i="1"/>
  <c r="C2788" i="1"/>
  <c r="D2788" i="1"/>
  <c r="C2784" i="1"/>
  <c r="D2784" i="1"/>
  <c r="C2780" i="1"/>
  <c r="D2780" i="1"/>
  <c r="C2776" i="1"/>
  <c r="D2776" i="1"/>
  <c r="C2762" i="1"/>
  <c r="D2762" i="1"/>
  <c r="C2746" i="1"/>
  <c r="D2746" i="1"/>
  <c r="C2730" i="1"/>
  <c r="D2730" i="1"/>
  <c r="C2714" i="1"/>
  <c r="D2714" i="1"/>
  <c r="D1990" i="1"/>
  <c r="D1986" i="1"/>
  <c r="D1982" i="1"/>
  <c r="D1978" i="1"/>
  <c r="D1974" i="1"/>
  <c r="D1970" i="1"/>
  <c r="D1966" i="1"/>
  <c r="D1962" i="1"/>
  <c r="D1958" i="1"/>
  <c r="D1954" i="1"/>
  <c r="D1950" i="1"/>
  <c r="D1946" i="1"/>
  <c r="D1942" i="1"/>
  <c r="D1938" i="1"/>
  <c r="D1934" i="1"/>
  <c r="D1930" i="1"/>
  <c r="D1926" i="1"/>
  <c r="D2698" i="1"/>
  <c r="D2690" i="1"/>
  <c r="D2682" i="1"/>
  <c r="D2674" i="1"/>
  <c r="D2664" i="1"/>
  <c r="D2656" i="1"/>
  <c r="D2646" i="1"/>
  <c r="D2638" i="1"/>
  <c r="D2630" i="1"/>
  <c r="D2622" i="1"/>
  <c r="D2614" i="1"/>
  <c r="D2606" i="1"/>
  <c r="D2598" i="1"/>
  <c r="D2590" i="1"/>
  <c r="D2582" i="1"/>
  <c r="D2574" i="1"/>
  <c r="D2566" i="1"/>
  <c r="D2558" i="1"/>
  <c r="D2550" i="1"/>
  <c r="D2542" i="1"/>
  <c r="D2534" i="1"/>
  <c r="D2528" i="1"/>
  <c r="D2524" i="1"/>
  <c r="D2520" i="1"/>
  <c r="D2516" i="1"/>
  <c r="D2512" i="1"/>
  <c r="D2508" i="1"/>
  <c r="D2504" i="1"/>
  <c r="D2500" i="1"/>
  <c r="D2496" i="1"/>
  <c r="D2492" i="1"/>
  <c r="D2488" i="1"/>
  <c r="D2484" i="1"/>
  <c r="D2480" i="1"/>
  <c r="D2476" i="1"/>
  <c r="D2472" i="1"/>
  <c r="D2468" i="1"/>
  <c r="D2464" i="1"/>
  <c r="D2460" i="1"/>
  <c r="D2456" i="1"/>
  <c r="D2452" i="1"/>
  <c r="D2448" i="1"/>
  <c r="D2444" i="1"/>
  <c r="D2440" i="1"/>
  <c r="D2436" i="1"/>
  <c r="D2432" i="1"/>
  <c r="D2428" i="1"/>
  <c r="D2424" i="1"/>
  <c r="D2420" i="1"/>
  <c r="D2416" i="1"/>
  <c r="D2412" i="1"/>
  <c r="D2408" i="1"/>
  <c r="D2404" i="1"/>
  <c r="D2400" i="1"/>
  <c r="D2396" i="1"/>
  <c r="D2392" i="1"/>
  <c r="D2388" i="1"/>
  <c r="D2384" i="1"/>
  <c r="D2380" i="1"/>
  <c r="D2376" i="1"/>
  <c r="D2372" i="1"/>
  <c r="D2368" i="1"/>
  <c r="D2364" i="1"/>
  <c r="D2360" i="1"/>
  <c r="D2356" i="1"/>
  <c r="D2352" i="1"/>
  <c r="D2348" i="1"/>
  <c r="D2344" i="1"/>
  <c r="D2340" i="1"/>
  <c r="D2336" i="1"/>
  <c r="D2332" i="1"/>
  <c r="D2328" i="1"/>
  <c r="D2324" i="1"/>
  <c r="D2320" i="1"/>
  <c r="D2316" i="1"/>
  <c r="D2312" i="1"/>
  <c r="D2308" i="1"/>
  <c r="D2304" i="1"/>
  <c r="D2300" i="1"/>
  <c r="D2296" i="1"/>
  <c r="D2292" i="1"/>
  <c r="D2288" i="1"/>
  <c r="D2284" i="1"/>
  <c r="D2280" i="1"/>
  <c r="D2276" i="1"/>
  <c r="D2272" i="1"/>
  <c r="D2268" i="1"/>
  <c r="D2264" i="1"/>
  <c r="D2260" i="1"/>
  <c r="D2256" i="1"/>
  <c r="D2252" i="1"/>
  <c r="D2248" i="1"/>
  <c r="D2244" i="1"/>
  <c r="D2240" i="1"/>
  <c r="D2236" i="1"/>
  <c r="D2232" i="1"/>
  <c r="D2228" i="1"/>
  <c r="D2224" i="1"/>
  <c r="D2220" i="1"/>
  <c r="D2216" i="1"/>
  <c r="D2212" i="1"/>
  <c r="D2208" i="1"/>
  <c r="D2204" i="1"/>
  <c r="D2200" i="1"/>
  <c r="D2196" i="1"/>
  <c r="D2192" i="1"/>
  <c r="D2188" i="1"/>
  <c r="D2184" i="1"/>
  <c r="D2180" i="1"/>
  <c r="D2176" i="1"/>
  <c r="D2172" i="1"/>
  <c r="D2168" i="1"/>
  <c r="D2164" i="1"/>
  <c r="D2160" i="1"/>
  <c r="D2156" i="1"/>
  <c r="D2152" i="1"/>
  <c r="D2148" i="1"/>
  <c r="D2144" i="1"/>
  <c r="D2140" i="1"/>
  <c r="D2136" i="1"/>
  <c r="D2132" i="1"/>
  <c r="D2128" i="1"/>
  <c r="D2124" i="1"/>
  <c r="D2120" i="1"/>
  <c r="D2116" i="1"/>
  <c r="D2112" i="1"/>
  <c r="D2108" i="1"/>
  <c r="D2104" i="1"/>
  <c r="D2100" i="1"/>
  <c r="D2096" i="1"/>
  <c r="D2092" i="1"/>
  <c r="D2088" i="1"/>
  <c r="D2084" i="1"/>
  <c r="D2080" i="1"/>
  <c r="D2076" i="1"/>
  <c r="D2072" i="1"/>
  <c r="D2068" i="1"/>
  <c r="D2064" i="1"/>
  <c r="D2060" i="1"/>
  <c r="D2056" i="1"/>
  <c r="D2052" i="1"/>
  <c r="D2048" i="1"/>
  <c r="D2044" i="1"/>
  <c r="D2040" i="1"/>
  <c r="D2036" i="1"/>
  <c r="D2032" i="1"/>
  <c r="D2028" i="1"/>
  <c r="D2024" i="1"/>
  <c r="D2020" i="1"/>
  <c r="D2016" i="1"/>
  <c r="D2012" i="1"/>
  <c r="D2008" i="1"/>
  <c r="D2004" i="1"/>
  <c r="D2000" i="1"/>
  <c r="D1996" i="1"/>
  <c r="C1922" i="1"/>
  <c r="D1922" i="1"/>
  <c r="C1918" i="1"/>
  <c r="D1918" i="1"/>
  <c r="C1914" i="1"/>
  <c r="D1914" i="1"/>
  <c r="C1910" i="1"/>
  <c r="D1910" i="1"/>
  <c r="C1906" i="1"/>
  <c r="D1906" i="1"/>
  <c r="C1902" i="1"/>
  <c r="D1902" i="1"/>
  <c r="C1898" i="1"/>
  <c r="D1898" i="1"/>
  <c r="C1894" i="1"/>
  <c r="D1894" i="1"/>
  <c r="C1890" i="1"/>
  <c r="D1890" i="1"/>
  <c r="C1886" i="1"/>
  <c r="D1886" i="1"/>
  <c r="C1882" i="1"/>
  <c r="D1882" i="1"/>
  <c r="C1878" i="1"/>
  <c r="D1878" i="1"/>
  <c r="C1874" i="1"/>
  <c r="D1874" i="1"/>
  <c r="D1871" i="1"/>
  <c r="C1870" i="1"/>
  <c r="D1870" i="1"/>
  <c r="D1867" i="1"/>
  <c r="C1866" i="1"/>
  <c r="D1866" i="1"/>
  <c r="D1863" i="1"/>
  <c r="C1862" i="1"/>
  <c r="D1862" i="1"/>
  <c r="D1859" i="1"/>
  <c r="C1858" i="1"/>
  <c r="D1858" i="1"/>
  <c r="D1855" i="1"/>
  <c r="C1854" i="1"/>
  <c r="D1854" i="1"/>
  <c r="D1851" i="1"/>
  <c r="C1850" i="1"/>
  <c r="D1850" i="1"/>
  <c r="D1847" i="1"/>
  <c r="C1846" i="1"/>
  <c r="D1846" i="1"/>
  <c r="D1843" i="1"/>
  <c r="C1842" i="1"/>
  <c r="D1842" i="1"/>
  <c r="D1839" i="1"/>
  <c r="C1838" i="1"/>
  <c r="D1838" i="1"/>
  <c r="D1835" i="1"/>
  <c r="C1834" i="1"/>
  <c r="D1834" i="1"/>
  <c r="D1831" i="1"/>
  <c r="C1830" i="1"/>
  <c r="D1830" i="1"/>
  <c r="D1827" i="1"/>
  <c r="C1826" i="1"/>
  <c r="D1826" i="1"/>
  <c r="D1823" i="1"/>
  <c r="C1822" i="1"/>
  <c r="D1822" i="1"/>
  <c r="D1819" i="1"/>
  <c r="C1818" i="1"/>
  <c r="D1818" i="1"/>
  <c r="D1815" i="1"/>
  <c r="C1814" i="1"/>
  <c r="D1814" i="1"/>
  <c r="D1811" i="1"/>
  <c r="C1810" i="1"/>
  <c r="D1810" i="1"/>
  <c r="D1807" i="1"/>
  <c r="C1806" i="1"/>
  <c r="D1806" i="1"/>
  <c r="D1803" i="1"/>
  <c r="C1802" i="1"/>
  <c r="D1802" i="1"/>
  <c r="D1799" i="1"/>
  <c r="C1798" i="1"/>
  <c r="D1798" i="1"/>
  <c r="D1795" i="1"/>
  <c r="C1794" i="1"/>
  <c r="D1794" i="1"/>
  <c r="D1791" i="1"/>
  <c r="D1790" i="1"/>
  <c r="D1786" i="1"/>
  <c r="D1782" i="1"/>
  <c r="D1778" i="1"/>
  <c r="D1774" i="1"/>
  <c r="D1770" i="1"/>
  <c r="D1766" i="1"/>
  <c r="D1762" i="1"/>
  <c r="D1758" i="1"/>
  <c r="D1754" i="1"/>
  <c r="D1750" i="1"/>
  <c r="D1746" i="1"/>
  <c r="D1742" i="1"/>
  <c r="D1738" i="1"/>
  <c r="D1734" i="1"/>
  <c r="D1730" i="1"/>
  <c r="D1726" i="1"/>
  <c r="D1722" i="1"/>
  <c r="D1718" i="1"/>
  <c r="D1714" i="1"/>
  <c r="D1710" i="1"/>
  <c r="D1706" i="1"/>
  <c r="D1702" i="1"/>
  <c r="D1698" i="1"/>
  <c r="D1694" i="1"/>
  <c r="D1690" i="1"/>
  <c r="D1686" i="1"/>
  <c r="D1682" i="1"/>
  <c r="D1678" i="1"/>
  <c r="D1674" i="1"/>
  <c r="D1670" i="1"/>
  <c r="D1666" i="1"/>
  <c r="D1662" i="1"/>
  <c r="D1658" i="1"/>
  <c r="D1654" i="1"/>
  <c r="D1650" i="1"/>
  <c r="D1646" i="1"/>
  <c r="D1642" i="1"/>
  <c r="D1638" i="1"/>
  <c r="D1634" i="1"/>
  <c r="D1630" i="1"/>
  <c r="D1626" i="1"/>
  <c r="D1622" i="1"/>
  <c r="D1618" i="1"/>
  <c r="D1614" i="1"/>
  <c r="D1610" i="1"/>
  <c r="D1606" i="1"/>
  <c r="D1602" i="1"/>
  <c r="D1598" i="1"/>
  <c r="D1594" i="1"/>
  <c r="D1482" i="1"/>
  <c r="C1481" i="1"/>
  <c r="D1481" i="1"/>
  <c r="D1476" i="1"/>
  <c r="D1466" i="1"/>
  <c r="C1465" i="1"/>
  <c r="D1465" i="1"/>
  <c r="D1460" i="1"/>
  <c r="C1590" i="1"/>
  <c r="D1590" i="1"/>
  <c r="C1586" i="1"/>
  <c r="D1586" i="1"/>
  <c r="C1582" i="1"/>
  <c r="D1582" i="1"/>
  <c r="C1578" i="1"/>
  <c r="D1578" i="1"/>
  <c r="C1574" i="1"/>
  <c r="D1574" i="1"/>
  <c r="C1570" i="1"/>
  <c r="D1570" i="1"/>
  <c r="C1566" i="1"/>
  <c r="D1566" i="1"/>
  <c r="C1562" i="1"/>
  <c r="D1562" i="1"/>
  <c r="C1558" i="1"/>
  <c r="D1558" i="1"/>
  <c r="C1554" i="1"/>
  <c r="D1554" i="1"/>
  <c r="C1550" i="1"/>
  <c r="D1550" i="1"/>
  <c r="C1546" i="1"/>
  <c r="D1546" i="1"/>
  <c r="C1542" i="1"/>
  <c r="D1542" i="1"/>
  <c r="C1538" i="1"/>
  <c r="D1538" i="1"/>
  <c r="C1534" i="1"/>
  <c r="D1534" i="1"/>
  <c r="C1530" i="1"/>
  <c r="D1530" i="1"/>
  <c r="C1526" i="1"/>
  <c r="D1526" i="1"/>
  <c r="C1522" i="1"/>
  <c r="D1522" i="1"/>
  <c r="C1518" i="1"/>
  <c r="D1518" i="1"/>
  <c r="C1514" i="1"/>
  <c r="D1514" i="1"/>
  <c r="C1510" i="1"/>
  <c r="D1510" i="1"/>
  <c r="C1506" i="1"/>
  <c r="D1506" i="1"/>
  <c r="C1502" i="1"/>
  <c r="D1502" i="1"/>
  <c r="C1498" i="1"/>
  <c r="D1498" i="1"/>
  <c r="C1494" i="1"/>
  <c r="D1494" i="1"/>
  <c r="C1490" i="1"/>
  <c r="D1490" i="1"/>
  <c r="C1473" i="1"/>
  <c r="D1473" i="1"/>
  <c r="C873" i="1"/>
  <c r="D873" i="1"/>
  <c r="C869" i="1"/>
  <c r="D869" i="1"/>
  <c r="C865" i="1"/>
  <c r="D865" i="1"/>
  <c r="C861" i="1"/>
  <c r="D861" i="1"/>
  <c r="C857" i="1"/>
  <c r="D857" i="1"/>
  <c r="C853" i="1"/>
  <c r="D853" i="1"/>
  <c r="C849" i="1"/>
  <c r="D849" i="1"/>
  <c r="C845" i="1"/>
  <c r="D845" i="1"/>
  <c r="C841" i="1"/>
  <c r="D841" i="1"/>
  <c r="C837" i="1"/>
  <c r="D837" i="1"/>
  <c r="C833" i="1"/>
  <c r="D833" i="1"/>
  <c r="C829" i="1"/>
  <c r="D829" i="1"/>
  <c r="C825" i="1"/>
  <c r="D825" i="1"/>
  <c r="D1457" i="1"/>
  <c r="D1449" i="1"/>
  <c r="D1441" i="1"/>
  <c r="D1433" i="1"/>
  <c r="D1425" i="1"/>
  <c r="D1417" i="1"/>
  <c r="D1409" i="1"/>
  <c r="D1401" i="1"/>
  <c r="D1393" i="1"/>
  <c r="D1385" i="1"/>
  <c r="D1377" i="1"/>
  <c r="D1369" i="1"/>
  <c r="D1361" i="1"/>
  <c r="D1353" i="1"/>
  <c r="D1345" i="1"/>
  <c r="D1337" i="1"/>
  <c r="D1333" i="1"/>
  <c r="D1329" i="1"/>
  <c r="D1325" i="1"/>
  <c r="D1321" i="1"/>
  <c r="D1317" i="1"/>
  <c r="D1313" i="1"/>
  <c r="D1309" i="1"/>
  <c r="D1305" i="1"/>
  <c r="D1301" i="1"/>
  <c r="D1297" i="1"/>
  <c r="D1293" i="1"/>
  <c r="D1289" i="1"/>
  <c r="D1285" i="1"/>
  <c r="D1281" i="1"/>
  <c r="D1277" i="1"/>
  <c r="D1273" i="1"/>
  <c r="D1269" i="1"/>
  <c r="D1265" i="1"/>
  <c r="D1261" i="1"/>
  <c r="D1257" i="1"/>
  <c r="D1253" i="1"/>
  <c r="D1249" i="1"/>
  <c r="D1245" i="1"/>
  <c r="D1241" i="1"/>
  <c r="D1237" i="1"/>
  <c r="D1233" i="1"/>
  <c r="D1229" i="1"/>
  <c r="D1225" i="1"/>
  <c r="D1221" i="1"/>
  <c r="D1217" i="1"/>
  <c r="D1213" i="1"/>
  <c r="D1209" i="1"/>
  <c r="D1205" i="1"/>
  <c r="D1201" i="1"/>
  <c r="D1197" i="1"/>
  <c r="D1193" i="1"/>
  <c r="D1189" i="1"/>
  <c r="D1185" i="1"/>
  <c r="D1181" i="1"/>
  <c r="D1177" i="1"/>
  <c r="D1173" i="1"/>
  <c r="D1169" i="1"/>
  <c r="D1165" i="1"/>
  <c r="D1161" i="1"/>
  <c r="D1157" i="1"/>
  <c r="D1153" i="1"/>
  <c r="D1149" i="1"/>
  <c r="D1145" i="1"/>
  <c r="D1141" i="1"/>
  <c r="D1137" i="1"/>
  <c r="D1133" i="1"/>
  <c r="D1129" i="1"/>
  <c r="D1125" i="1"/>
  <c r="D1121" i="1"/>
  <c r="D1117" i="1"/>
  <c r="D1113" i="1"/>
  <c r="D1109" i="1"/>
  <c r="D1105" i="1"/>
  <c r="D1101" i="1"/>
  <c r="D1097" i="1"/>
  <c r="D1093" i="1"/>
  <c r="D1089" i="1"/>
  <c r="D1085" i="1"/>
  <c r="D1081" i="1"/>
  <c r="D1077" i="1"/>
  <c r="D1073" i="1"/>
  <c r="D1069" i="1"/>
  <c r="D1065" i="1"/>
  <c r="D1061" i="1"/>
  <c r="D1057" i="1"/>
  <c r="D1053" i="1"/>
  <c r="D1049" i="1"/>
  <c r="D1045" i="1"/>
  <c r="D1041" i="1"/>
  <c r="D1037" i="1"/>
  <c r="D1033" i="1"/>
  <c r="D1029" i="1"/>
  <c r="D1025" i="1"/>
  <c r="D1021" i="1"/>
  <c r="D1017" i="1"/>
  <c r="D1013" i="1"/>
  <c r="D1009" i="1"/>
  <c r="D1005" i="1"/>
  <c r="D1001" i="1"/>
  <c r="D997" i="1"/>
  <c r="D993" i="1"/>
  <c r="D989" i="1"/>
  <c r="D985" i="1"/>
  <c r="D981" i="1"/>
  <c r="D977" i="1"/>
  <c r="D973" i="1"/>
  <c r="D969" i="1"/>
  <c r="D965" i="1"/>
  <c r="D961" i="1"/>
  <c r="D957" i="1"/>
  <c r="D953" i="1"/>
  <c r="D949" i="1"/>
  <c r="D945" i="1"/>
  <c r="D941" i="1"/>
  <c r="D937" i="1"/>
  <c r="D933" i="1"/>
  <c r="D929" i="1"/>
  <c r="D925" i="1"/>
  <c r="D921" i="1"/>
  <c r="D917" i="1"/>
  <c r="D913" i="1"/>
  <c r="D909" i="1"/>
  <c r="D905" i="1"/>
  <c r="D901" i="1"/>
  <c r="D897" i="1"/>
  <c r="D893" i="1"/>
  <c r="D889" i="1"/>
  <c r="D885" i="1"/>
  <c r="D881" i="1"/>
  <c r="D877" i="1"/>
  <c r="D818" i="1"/>
  <c r="C817" i="1"/>
  <c r="D817" i="1"/>
  <c r="D812" i="1"/>
  <c r="D809" i="1"/>
  <c r="D801" i="1"/>
  <c r="D793" i="1"/>
  <c r="D785" i="1"/>
  <c r="D781" i="1"/>
  <c r="D777" i="1"/>
  <c r="D773" i="1"/>
  <c r="D769" i="1"/>
  <c r="D765" i="1"/>
  <c r="D761" i="1"/>
  <c r="D757" i="1"/>
  <c r="D753" i="1"/>
  <c r="D749" i="1"/>
  <c r="D745" i="1"/>
  <c r="D741" i="1"/>
  <c r="D737" i="1"/>
  <c r="D733" i="1"/>
  <c r="D729" i="1"/>
  <c r="D725" i="1"/>
  <c r="D721" i="1"/>
  <c r="D717" i="1"/>
  <c r="D713" i="1"/>
  <c r="D709" i="1"/>
  <c r="D705" i="1"/>
  <c r="D701" i="1"/>
  <c r="D697" i="1"/>
  <c r="D694" i="1"/>
  <c r="D686" i="1"/>
  <c r="D678" i="1"/>
  <c r="D670" i="1"/>
  <c r="D662" i="1"/>
  <c r="D654" i="1"/>
  <c r="D646" i="1"/>
  <c r="D638" i="1"/>
  <c r="D630" i="1"/>
  <c r="D622" i="1"/>
  <c r="D616" i="1"/>
  <c r="D612" i="1"/>
  <c r="D608" i="1"/>
  <c r="D604" i="1"/>
  <c r="D600" i="1"/>
  <c r="D596" i="1"/>
  <c r="D592" i="1"/>
  <c r="D588" i="1"/>
  <c r="D584" i="1"/>
  <c r="D580" i="1"/>
  <c r="D576" i="1"/>
  <c r="D572" i="1"/>
  <c r="D568" i="1"/>
  <c r="D564" i="1"/>
  <c r="D560" i="1"/>
  <c r="D556" i="1"/>
  <c r="D552" i="1"/>
  <c r="D548" i="1"/>
  <c r="D544" i="1"/>
  <c r="D543" i="1"/>
  <c r="C542" i="1"/>
  <c r="D542" i="1"/>
  <c r="D539" i="1"/>
  <c r="C538" i="1"/>
  <c r="D538" i="1"/>
  <c r="D535" i="1"/>
  <c r="C534" i="1"/>
  <c r="D534" i="1"/>
  <c r="D531" i="1"/>
  <c r="C530" i="1"/>
  <c r="D530" i="1"/>
  <c r="D527" i="1"/>
  <c r="C526" i="1"/>
  <c r="D526" i="1"/>
  <c r="D523" i="1"/>
  <c r="C522" i="1"/>
  <c r="D522" i="1"/>
  <c r="D519" i="1"/>
  <c r="C518" i="1"/>
  <c r="D518" i="1"/>
  <c r="D515" i="1"/>
  <c r="C514" i="1"/>
  <c r="D514" i="1"/>
  <c r="D511" i="1"/>
  <c r="C510" i="1"/>
  <c r="D510" i="1"/>
  <c r="D507" i="1"/>
  <c r="C506" i="1"/>
  <c r="D506" i="1"/>
  <c r="D503" i="1"/>
  <c r="C502" i="1"/>
  <c r="D502" i="1"/>
  <c r="D499" i="1"/>
  <c r="C498" i="1"/>
  <c r="D498" i="1"/>
  <c r="D495" i="1"/>
  <c r="C494" i="1"/>
  <c r="D494" i="1"/>
  <c r="D491" i="1"/>
  <c r="C490" i="1"/>
  <c r="D490" i="1"/>
  <c r="C378" i="1"/>
  <c r="D378" i="1"/>
  <c r="C374" i="1"/>
  <c r="D374" i="1"/>
  <c r="C371" i="1"/>
  <c r="D371" i="1"/>
  <c r="C355" i="1"/>
  <c r="D355" i="1"/>
  <c r="D486" i="1"/>
  <c r="D482" i="1"/>
  <c r="D478" i="1"/>
  <c r="D474" i="1"/>
  <c r="D470" i="1"/>
  <c r="D466" i="1"/>
  <c r="D462" i="1"/>
  <c r="D458" i="1"/>
  <c r="D454" i="1"/>
  <c r="D450" i="1"/>
  <c r="D446" i="1"/>
  <c r="D442" i="1"/>
  <c r="D438" i="1"/>
  <c r="D434" i="1"/>
  <c r="D430" i="1"/>
  <c r="D426" i="1"/>
  <c r="D422" i="1"/>
  <c r="D418" i="1"/>
  <c r="D414" i="1"/>
  <c r="D410" i="1"/>
  <c r="D406" i="1"/>
  <c r="D402" i="1"/>
  <c r="D398" i="1"/>
  <c r="D394" i="1"/>
  <c r="D390" i="1"/>
  <c r="D386" i="1"/>
  <c r="D382" i="1"/>
  <c r="D364" i="1"/>
  <c r="C363" i="1"/>
  <c r="D363" i="1"/>
  <c r="D358" i="1"/>
  <c r="D348" i="1"/>
  <c r="D347" i="1"/>
  <c r="D341" i="1"/>
  <c r="D337" i="1"/>
  <c r="D333" i="1"/>
  <c r="D329" i="1"/>
  <c r="D325" i="1"/>
  <c r="D321" i="1"/>
  <c r="D317" i="1"/>
  <c r="D313" i="1"/>
  <c r="D309" i="1"/>
  <c r="D305" i="1"/>
  <c r="D301" i="1"/>
  <c r="D297" i="1"/>
  <c r="D293" i="1"/>
  <c r="D289" i="1"/>
  <c r="D285" i="1"/>
  <c r="D281" i="1"/>
  <c r="D277" i="1"/>
  <c r="D273" i="1"/>
  <c r="D269" i="1"/>
  <c r="D265" i="1"/>
  <c r="D261" i="1"/>
  <c r="D257" i="1"/>
  <c r="D253" i="1"/>
  <c r="D249" i="1"/>
  <c r="D245" i="1"/>
  <c r="D241" i="1"/>
  <c r="D237" i="1"/>
  <c r="D233" i="1"/>
  <c r="D229" i="1"/>
  <c r="D225" i="1"/>
  <c r="D221" i="1"/>
  <c r="D217" i="1"/>
  <c r="D213" i="1"/>
  <c r="D209" i="1"/>
  <c r="D205" i="1"/>
  <c r="D5000" i="1"/>
  <c r="D4996" i="1"/>
  <c r="D4992" i="1"/>
  <c r="D4988" i="1"/>
  <c r="D4984" i="1"/>
  <c r="D4980" i="1"/>
  <c r="D4976" i="1"/>
  <c r="D4972" i="1"/>
  <c r="D4968" i="1"/>
  <c r="D4964" i="1"/>
  <c r="D4960" i="1"/>
  <c r="D4956" i="1"/>
  <c r="D4954" i="1"/>
  <c r="D4952" i="1"/>
  <c r="D4950" i="1"/>
  <c r="D4948" i="1"/>
  <c r="D4946" i="1"/>
  <c r="D4944" i="1"/>
  <c r="D4942" i="1"/>
  <c r="D4940" i="1"/>
  <c r="D4938" i="1"/>
  <c r="D4924" i="1"/>
  <c r="D4922" i="1"/>
  <c r="D4920" i="1"/>
  <c r="D4918" i="1"/>
  <c r="D4916" i="1"/>
  <c r="D4914" i="1"/>
  <c r="D4912" i="1"/>
  <c r="D4910" i="1"/>
  <c r="D4908" i="1"/>
  <c r="D4906" i="1"/>
  <c r="D4904" i="1"/>
  <c r="D4902" i="1"/>
  <c r="D4890" i="1"/>
  <c r="D4888" i="1"/>
  <c r="D4886" i="1"/>
  <c r="D4884" i="1"/>
  <c r="D4882" i="1"/>
  <c r="D4880" i="1"/>
  <c r="D4878" i="1"/>
  <c r="D4876" i="1"/>
  <c r="D4874" i="1"/>
  <c r="D4872" i="1"/>
  <c r="D4870" i="1"/>
  <c r="D4868" i="1"/>
  <c r="D4866" i="1"/>
  <c r="D4850" i="1"/>
  <c r="D4838" i="1"/>
  <c r="D4820" i="1"/>
  <c r="D4818" i="1"/>
  <c r="D4816" i="1"/>
  <c r="D4814" i="1"/>
  <c r="D4812" i="1"/>
  <c r="D4810" i="1"/>
  <c r="D4808" i="1"/>
  <c r="D4806" i="1"/>
  <c r="D4788" i="1"/>
  <c r="D4786" i="1"/>
  <c r="D4784" i="1"/>
  <c r="D4782" i="1"/>
  <c r="D4780" i="1"/>
  <c r="D4778" i="1"/>
  <c r="D4776" i="1"/>
  <c r="D4774" i="1"/>
  <c r="D4772" i="1"/>
  <c r="D4770" i="1"/>
  <c r="D4750" i="1"/>
  <c r="D4748" i="1"/>
  <c r="D4746" i="1"/>
  <c r="D4744" i="1"/>
  <c r="D4742" i="1"/>
  <c r="D4716" i="1"/>
  <c r="D4714" i="1"/>
  <c r="D4712" i="1"/>
  <c r="D4710" i="1"/>
  <c r="D4708" i="1"/>
  <c r="D4706" i="1"/>
  <c r="D4698" i="1"/>
  <c r="D4696" i="1"/>
  <c r="D4694" i="1"/>
  <c r="D4692" i="1"/>
  <c r="D4690" i="1"/>
  <c r="D4688" i="1"/>
  <c r="D4686" i="1"/>
  <c r="D4684" i="1"/>
  <c r="D4682" i="1"/>
  <c r="D4680" i="1"/>
  <c r="D4678" i="1"/>
  <c r="D4676" i="1"/>
  <c r="D4674" i="1"/>
  <c r="D4670" i="1"/>
  <c r="D4668" i="1"/>
  <c r="D4622" i="1"/>
  <c r="D4620" i="1"/>
  <c r="D4618" i="1"/>
  <c r="D4616" i="1"/>
  <c r="D4614" i="1"/>
  <c r="D4612" i="1"/>
  <c r="D4610" i="1"/>
  <c r="D4586" i="1"/>
  <c r="D4584" i="1"/>
  <c r="D4582" i="1"/>
  <c r="D4580" i="1"/>
  <c r="D4578" i="1"/>
  <c r="D4574" i="1"/>
  <c r="D4572" i="1"/>
  <c r="D4570" i="1"/>
  <c r="D4568" i="1"/>
  <c r="D4566" i="1"/>
  <c r="D4556" i="1"/>
  <c r="D4554" i="1"/>
  <c r="D4552" i="1"/>
  <c r="D4550" i="1"/>
  <c r="D4548" i="1"/>
  <c r="D4546" i="1"/>
  <c r="D4542" i="1"/>
  <c r="D4540" i="1"/>
  <c r="D4538" i="1"/>
  <c r="D4536" i="1"/>
  <c r="D4532" i="1"/>
  <c r="D4530" i="1"/>
  <c r="D4528" i="1"/>
  <c r="D4526" i="1"/>
  <c r="D4524" i="1"/>
  <c r="D4522" i="1"/>
  <c r="D4520" i="1"/>
  <c r="D4518" i="1"/>
  <c r="D4516" i="1"/>
  <c r="D4514" i="1"/>
  <c r="D4496" i="1"/>
  <c r="D4494" i="1"/>
  <c r="D4492" i="1"/>
  <c r="D4490" i="1"/>
  <c r="D4488" i="1"/>
  <c r="D4486" i="1"/>
  <c r="D4462" i="1"/>
  <c r="D4460" i="1"/>
  <c r="D4458" i="1"/>
  <c r="D4456" i="1"/>
  <c r="D4454" i="1"/>
  <c r="D4452" i="1"/>
  <c r="D4450" i="1"/>
  <c r="D4446" i="1"/>
  <c r="D4444" i="1"/>
  <c r="D4442" i="1"/>
  <c r="D4440" i="1"/>
  <c r="D4438" i="1"/>
  <c r="D4436" i="1"/>
  <c r="D4434" i="1"/>
  <c r="D4432" i="1"/>
  <c r="D4420" i="1"/>
  <c r="D4372" i="1"/>
  <c r="D4370" i="1"/>
  <c r="D4368" i="1"/>
  <c r="D4366" i="1"/>
  <c r="D4364" i="1"/>
  <c r="D4362" i="1"/>
  <c r="D4360" i="1"/>
  <c r="D4358" i="1"/>
  <c r="D4356" i="1"/>
  <c r="D4354" i="1"/>
  <c r="D4344" i="1"/>
  <c r="D4342" i="1"/>
  <c r="D4340" i="1"/>
  <c r="D4338" i="1"/>
  <c r="D4308" i="1"/>
  <c r="D4306" i="1"/>
  <c r="D4304" i="1"/>
  <c r="D4302" i="1"/>
  <c r="D4292" i="1"/>
  <c r="D4290" i="1"/>
  <c r="D4286" i="1"/>
  <c r="D4284" i="1"/>
  <c r="D4282" i="1"/>
  <c r="D4280" i="1"/>
  <c r="D4278" i="1"/>
  <c r="D4276" i="1"/>
  <c r="D4274" i="1"/>
  <c r="D4272" i="1"/>
  <c r="D4270" i="1"/>
  <c r="D4264" i="1"/>
  <c r="D4262" i="1"/>
  <c r="D4260" i="1"/>
  <c r="D4258" i="1"/>
  <c r="D4254" i="1"/>
  <c r="D4252" i="1"/>
  <c r="D4250" i="1"/>
  <c r="D4248" i="1"/>
  <c r="D4246" i="1"/>
  <c r="D4226" i="1"/>
  <c r="D4222" i="1"/>
  <c r="D4220" i="1"/>
  <c r="D4218" i="1"/>
  <c r="D4212" i="1"/>
  <c r="D4210" i="1"/>
  <c r="D4208" i="1"/>
  <c r="D4206" i="1"/>
  <c r="D4204" i="1"/>
  <c r="D4202" i="1"/>
  <c r="D4200" i="1"/>
  <c r="D4198" i="1"/>
  <c r="D4196" i="1"/>
  <c r="D4194" i="1"/>
  <c r="D4192" i="1"/>
  <c r="D4190" i="1"/>
  <c r="C4936" i="1"/>
  <c r="C4934" i="1"/>
  <c r="C4932" i="1"/>
  <c r="C4930" i="1"/>
  <c r="C4926" i="1"/>
  <c r="C4900" i="1"/>
  <c r="C4898" i="1"/>
  <c r="C4894" i="1"/>
  <c r="C4892" i="1"/>
  <c r="C4862" i="1"/>
  <c r="C4860" i="1"/>
  <c r="C4858" i="1"/>
  <c r="C4856" i="1"/>
  <c r="C4854" i="1"/>
  <c r="C4852" i="1"/>
  <c r="C4848" i="1"/>
  <c r="C4846" i="1"/>
  <c r="C4844" i="1"/>
  <c r="C4842" i="1"/>
  <c r="C4840" i="1"/>
  <c r="C4836" i="1"/>
  <c r="C4834" i="1"/>
  <c r="C4830" i="1"/>
  <c r="C4828" i="1"/>
  <c r="C4826" i="1"/>
  <c r="C4824" i="1"/>
  <c r="C4822" i="1"/>
  <c r="C4804" i="1"/>
  <c r="C4802" i="1"/>
  <c r="C4798" i="1"/>
  <c r="C4796" i="1"/>
  <c r="C4794" i="1"/>
  <c r="C4792" i="1"/>
  <c r="C4790" i="1"/>
  <c r="C4766" i="1"/>
  <c r="C4764" i="1"/>
  <c r="C4762" i="1"/>
  <c r="C4760" i="1"/>
  <c r="C4758" i="1"/>
  <c r="C4756" i="1"/>
  <c r="C4754" i="1"/>
  <c r="C4752" i="1"/>
  <c r="C4738" i="1"/>
  <c r="C4734" i="1"/>
  <c r="C4732" i="1"/>
  <c r="C4728" i="1"/>
  <c r="C4726" i="1"/>
  <c r="C4724" i="1"/>
  <c r="C4722" i="1"/>
  <c r="C4720" i="1"/>
  <c r="C4718" i="1"/>
  <c r="C4702" i="1"/>
  <c r="C4700" i="1"/>
  <c r="C4638" i="1"/>
  <c r="C4636" i="1"/>
  <c r="C4634" i="1"/>
  <c r="C4606" i="1"/>
  <c r="C4604" i="1"/>
  <c r="C4602" i="1"/>
  <c r="C4600" i="1"/>
  <c r="C4598" i="1"/>
  <c r="C4596" i="1"/>
  <c r="C4594" i="1"/>
  <c r="C4592" i="1"/>
  <c r="C4590" i="1"/>
  <c r="C4588" i="1"/>
  <c r="C4564" i="1"/>
  <c r="C4562" i="1"/>
  <c r="C4560" i="1"/>
  <c r="C4558" i="1"/>
  <c r="C4534" i="1"/>
  <c r="C4510" i="1"/>
  <c r="C4508" i="1"/>
  <c r="C4506" i="1"/>
  <c r="C4504" i="1"/>
  <c r="C4502" i="1"/>
  <c r="C4500" i="1"/>
  <c r="C4498" i="1"/>
  <c r="C4482" i="1"/>
  <c r="C4478" i="1"/>
  <c r="C4476" i="1"/>
  <c r="C4474" i="1"/>
  <c r="C4472" i="1"/>
  <c r="C4470" i="1"/>
  <c r="C4468" i="1"/>
  <c r="C4466" i="1"/>
  <c r="C4464" i="1"/>
  <c r="C4430" i="1"/>
  <c r="C4428" i="1"/>
  <c r="C4426" i="1"/>
  <c r="C4424" i="1"/>
  <c r="C4422" i="1"/>
  <c r="C4414" i="1"/>
  <c r="C4412" i="1"/>
  <c r="C4410" i="1"/>
  <c r="C4408" i="1"/>
  <c r="C4406" i="1"/>
  <c r="C4404" i="1"/>
  <c r="C4402" i="1"/>
  <c r="C4400" i="1"/>
  <c r="C4398" i="1"/>
  <c r="C4396" i="1"/>
  <c r="C4394" i="1"/>
  <c r="C4392" i="1"/>
  <c r="C4390" i="1"/>
  <c r="C4388" i="1"/>
  <c r="C4386" i="1"/>
  <c r="C4382" i="1"/>
  <c r="C4380" i="1"/>
  <c r="C4378" i="1"/>
  <c r="C4376" i="1"/>
  <c r="C4374" i="1"/>
  <c r="C4350" i="1"/>
  <c r="C4348" i="1"/>
  <c r="C4346" i="1"/>
  <c r="C4336" i="1"/>
  <c r="C4334" i="1"/>
  <c r="C4332" i="1"/>
  <c r="C4330" i="1"/>
  <c r="C4328" i="1"/>
  <c r="C4326" i="1"/>
  <c r="C4324" i="1"/>
  <c r="C4322" i="1"/>
  <c r="C4316" i="1"/>
  <c r="C4314" i="1"/>
  <c r="C4312" i="1"/>
  <c r="C4310" i="1"/>
  <c r="C4300" i="1"/>
  <c r="C4298" i="1"/>
  <c r="C4296" i="1"/>
  <c r="C4294" i="1"/>
  <c r="C4268" i="1"/>
  <c r="C4244" i="1"/>
  <c r="C4242" i="1"/>
  <c r="C4240" i="1"/>
  <c r="C4238" i="1"/>
  <c r="C4236" i="1"/>
  <c r="C4234" i="1"/>
  <c r="C4232" i="1"/>
  <c r="C4230" i="1"/>
  <c r="C4216" i="1"/>
  <c r="C4188" i="1"/>
  <c r="C4186" i="1"/>
  <c r="C4184" i="1"/>
  <c r="C4182" i="1"/>
  <c r="C4180" i="1"/>
  <c r="C4178" i="1"/>
  <c r="C4176" i="1"/>
  <c r="C4174" i="1"/>
  <c r="C4172" i="1"/>
  <c r="C4170" i="1"/>
  <c r="C4168" i="1"/>
  <c r="C4166" i="1"/>
  <c r="C4164" i="1"/>
  <c r="C4162" i="1"/>
  <c r="C4160" i="1"/>
  <c r="D2772" i="1"/>
  <c r="D2768" i="1"/>
  <c r="D2764" i="1"/>
  <c r="D2760" i="1"/>
  <c r="D2756" i="1"/>
  <c r="D2752" i="1"/>
  <c r="D2748" i="1"/>
  <c r="D2744" i="1"/>
  <c r="D2740" i="1"/>
  <c r="D2736" i="1"/>
  <c r="D2732" i="1"/>
  <c r="D2728" i="1"/>
  <c r="D2724" i="1"/>
  <c r="D2720" i="1"/>
  <c r="D2716" i="1"/>
  <c r="D2712" i="1"/>
  <c r="D2708" i="1"/>
  <c r="D2704" i="1"/>
  <c r="D2700" i="1"/>
  <c r="D2696" i="1"/>
  <c r="D2692" i="1"/>
  <c r="D2688" i="1"/>
  <c r="D2684" i="1"/>
  <c r="D2680" i="1"/>
  <c r="D2676" i="1"/>
  <c r="D2672" i="1"/>
  <c r="D2668" i="1"/>
  <c r="D2652" i="1"/>
  <c r="D2648" i="1"/>
  <c r="D2644" i="1"/>
  <c r="D2640" i="1"/>
  <c r="D2636" i="1"/>
  <c r="D2632" i="1"/>
  <c r="D2628" i="1"/>
  <c r="D2624" i="1"/>
  <c r="D2620" i="1"/>
  <c r="D2616" i="1"/>
  <c r="D2612" i="1"/>
  <c r="D2608" i="1"/>
  <c r="D2604" i="1"/>
  <c r="D2600" i="1"/>
  <c r="D2596" i="1"/>
  <c r="D2592" i="1"/>
  <c r="D2588" i="1"/>
  <c r="D2584" i="1"/>
  <c r="D2580" i="1"/>
  <c r="D2576" i="1"/>
  <c r="D2572" i="1"/>
  <c r="D2568" i="1"/>
  <c r="D2564" i="1"/>
  <c r="D2560" i="1"/>
  <c r="D2556" i="1"/>
  <c r="D2552" i="1"/>
  <c r="D2548" i="1"/>
  <c r="D2544" i="1"/>
  <c r="D2540" i="1"/>
  <c r="D2536" i="1"/>
  <c r="D2532" i="1"/>
  <c r="D2666" i="1"/>
  <c r="D2662" i="1"/>
  <c r="D2658" i="1"/>
  <c r="D2654" i="1"/>
  <c r="D1487" i="1"/>
  <c r="D1483" i="1"/>
  <c r="D1479" i="1"/>
  <c r="D1475" i="1"/>
  <c r="D1471" i="1"/>
  <c r="D1467" i="1"/>
  <c r="D1463" i="1"/>
  <c r="D1459" i="1"/>
  <c r="D1455" i="1"/>
  <c r="D1451" i="1"/>
  <c r="D1447" i="1"/>
  <c r="D1443" i="1"/>
  <c r="D1439" i="1"/>
  <c r="D1435" i="1"/>
  <c r="D1431" i="1"/>
  <c r="D1427" i="1"/>
  <c r="D1423" i="1"/>
  <c r="D1419" i="1"/>
  <c r="D1415" i="1"/>
  <c r="D1411" i="1"/>
  <c r="D1407" i="1"/>
  <c r="D1403" i="1"/>
  <c r="D1399" i="1"/>
  <c r="D1395" i="1"/>
  <c r="D1391" i="1"/>
  <c r="D1387" i="1"/>
  <c r="D1383" i="1"/>
  <c r="D1379" i="1"/>
  <c r="D1375" i="1"/>
  <c r="D1371" i="1"/>
  <c r="D1367" i="1"/>
  <c r="D1363" i="1"/>
  <c r="D1359" i="1"/>
  <c r="D1355" i="1"/>
  <c r="D1351" i="1"/>
  <c r="D1347" i="1"/>
  <c r="D1343" i="1"/>
  <c r="D1339" i="1"/>
  <c r="D823" i="1"/>
  <c r="D819" i="1"/>
  <c r="D815" i="1"/>
  <c r="D811" i="1"/>
  <c r="D807" i="1"/>
  <c r="D803" i="1"/>
  <c r="D799" i="1"/>
  <c r="D795" i="1"/>
  <c r="D791" i="1"/>
  <c r="D787" i="1"/>
  <c r="D696" i="1"/>
  <c r="D692" i="1"/>
  <c r="D688" i="1"/>
  <c r="D684" i="1"/>
  <c r="D680" i="1"/>
  <c r="D676" i="1"/>
  <c r="D672" i="1"/>
  <c r="D668" i="1"/>
  <c r="D664" i="1"/>
  <c r="D660" i="1"/>
  <c r="D656" i="1"/>
  <c r="D652" i="1"/>
  <c r="D648" i="1"/>
  <c r="D644" i="1"/>
  <c r="D640" i="1"/>
  <c r="D636" i="1"/>
  <c r="D632" i="1"/>
  <c r="D628" i="1"/>
  <c r="D624" i="1"/>
  <c r="D620" i="1"/>
  <c r="D373" i="1"/>
  <c r="D369" i="1"/>
  <c r="D365" i="1"/>
  <c r="D361" i="1"/>
  <c r="D357" i="1"/>
  <c r="D353" i="1"/>
  <c r="D349" i="1"/>
  <c r="D345" i="1"/>
  <c r="C194" i="1"/>
  <c r="C195" i="1"/>
  <c r="D195" i="1"/>
  <c r="C196" i="1"/>
  <c r="C197" i="1"/>
  <c r="C198" i="1"/>
  <c r="C199" i="1"/>
  <c r="C200" i="1"/>
  <c r="C201" i="1"/>
  <c r="C202" i="1"/>
  <c r="C203" i="1"/>
  <c r="C204" i="1"/>
  <c r="C185" i="1"/>
  <c r="C186" i="1"/>
  <c r="C187" i="1"/>
  <c r="C188" i="1"/>
  <c r="C189" i="1"/>
  <c r="C190" i="1"/>
  <c r="C191" i="1"/>
  <c r="C192" i="1"/>
  <c r="C193" i="1"/>
  <c r="D1" i="1"/>
  <c r="C2" i="1"/>
  <c r="C3" i="1"/>
  <c r="C4" i="1"/>
  <c r="C5" i="1"/>
  <c r="D6" i="1"/>
  <c r="C7" i="1"/>
  <c r="C8" i="1"/>
  <c r="C9" i="1"/>
  <c r="D10" i="1"/>
  <c r="C11" i="1"/>
  <c r="C12" i="1"/>
  <c r="C13" i="1"/>
  <c r="C14" i="1"/>
  <c r="C15" i="1"/>
  <c r="C16" i="1"/>
  <c r="C17" i="1"/>
  <c r="D18" i="1"/>
  <c r="C19" i="1"/>
  <c r="C20" i="1"/>
  <c r="C21" i="1"/>
  <c r="C22" i="1"/>
  <c r="C23" i="1"/>
  <c r="C24" i="1"/>
  <c r="C25" i="1"/>
  <c r="C26" i="1"/>
  <c r="C27" i="1"/>
  <c r="C28" i="1"/>
  <c r="C29" i="1"/>
  <c r="D30" i="1"/>
  <c r="C31" i="1"/>
  <c r="C32" i="1"/>
  <c r="C33" i="1"/>
  <c r="C34" i="1"/>
  <c r="C36" i="1"/>
  <c r="C37" i="1"/>
  <c r="D38" i="1"/>
  <c r="C40" i="1"/>
  <c r="C41" i="1"/>
  <c r="C42" i="1"/>
  <c r="C44" i="1"/>
  <c r="C45" i="1"/>
  <c r="D46" i="1"/>
  <c r="C48" i="1"/>
  <c r="C49" i="1"/>
  <c r="C50" i="1"/>
  <c r="C52" i="1"/>
  <c r="C53" i="1"/>
  <c r="D54" i="1"/>
  <c r="C56" i="1"/>
  <c r="C57" i="1"/>
  <c r="C58" i="1"/>
  <c r="C60" i="1"/>
  <c r="C61" i="1"/>
  <c r="D62" i="1"/>
  <c r="C64" i="1"/>
  <c r="C65" i="1"/>
  <c r="C66" i="1"/>
  <c r="C68" i="1"/>
  <c r="C69" i="1"/>
  <c r="D70" i="1"/>
  <c r="C72" i="1"/>
  <c r="C73" i="1"/>
  <c r="C74" i="1"/>
  <c r="C75" i="1"/>
  <c r="D76" i="1"/>
  <c r="C77" i="1"/>
  <c r="D78" i="1"/>
  <c r="C79" i="1"/>
  <c r="C80" i="1"/>
  <c r="C81" i="1"/>
  <c r="C82" i="1"/>
  <c r="C83" i="1"/>
  <c r="C84" i="1"/>
  <c r="C85" i="1"/>
  <c r="D86" i="1"/>
  <c r="C87" i="1"/>
  <c r="D88" i="1"/>
  <c r="C89" i="1"/>
  <c r="C90" i="1"/>
  <c r="C91" i="1"/>
  <c r="C92" i="1"/>
  <c r="C93" i="1"/>
  <c r="C94" i="1"/>
  <c r="C95" i="1"/>
  <c r="C96" i="1"/>
  <c r="D96" i="1"/>
  <c r="C97" i="1"/>
  <c r="C98" i="1"/>
  <c r="C99" i="1"/>
  <c r="C100" i="1"/>
  <c r="C101" i="1"/>
  <c r="C102" i="1"/>
  <c r="C103" i="1"/>
  <c r="C104" i="1"/>
  <c r="D104" i="1"/>
  <c r="C105" i="1"/>
  <c r="C106" i="1"/>
  <c r="C107" i="1"/>
  <c r="C108" i="1"/>
  <c r="C109" i="1"/>
  <c r="C110" i="1"/>
  <c r="C111" i="1"/>
  <c r="C112" i="1"/>
  <c r="C113" i="1"/>
  <c r="C114" i="1"/>
  <c r="C115" i="1"/>
  <c r="C116" i="1"/>
  <c r="C117" i="1"/>
  <c r="C118" i="1"/>
  <c r="C119" i="1"/>
  <c r="D120" i="1"/>
  <c r="C121" i="1"/>
  <c r="C122" i="1"/>
  <c r="C123" i="1"/>
  <c r="C124" i="1"/>
  <c r="C125" i="1"/>
  <c r="C126" i="1"/>
  <c r="C127" i="1"/>
  <c r="D128" i="1"/>
  <c r="C129" i="1"/>
  <c r="D130" i="1"/>
  <c r="C131" i="1"/>
  <c r="D132" i="1"/>
  <c r="C133" i="1"/>
  <c r="C134" i="1"/>
  <c r="C135" i="1"/>
  <c r="D136" i="1"/>
  <c r="C137" i="1"/>
  <c r="C138" i="1"/>
  <c r="C139" i="1"/>
  <c r="C140" i="1"/>
  <c r="D140" i="1"/>
  <c r="C141" i="1"/>
  <c r="C142" i="1"/>
  <c r="C143" i="1"/>
  <c r="C144" i="1"/>
  <c r="C145" i="1"/>
  <c r="C146" i="1"/>
  <c r="C147" i="1"/>
  <c r="C148" i="1"/>
  <c r="C149" i="1"/>
  <c r="D150" i="1"/>
  <c r="C151" i="1"/>
  <c r="C152" i="1"/>
  <c r="C153" i="1"/>
  <c r="C154" i="1"/>
  <c r="C155" i="1"/>
  <c r="D156" i="1"/>
  <c r="C157" i="1"/>
  <c r="C158" i="1"/>
  <c r="C159" i="1"/>
  <c r="D160" i="1"/>
  <c r="C161" i="1"/>
  <c r="C162" i="1"/>
  <c r="C163" i="1"/>
  <c r="D164" i="1"/>
  <c r="C165" i="1"/>
  <c r="C166" i="1"/>
  <c r="C167" i="1"/>
  <c r="C169" i="1"/>
  <c r="D170" i="1"/>
  <c r="C171" i="1"/>
  <c r="D172" i="1"/>
  <c r="C173" i="1"/>
  <c r="D174" i="1"/>
  <c r="C175" i="1"/>
  <c r="D176" i="1"/>
  <c r="D177" i="1"/>
  <c r="D178" i="1"/>
  <c r="C179" i="1"/>
  <c r="D180" i="1"/>
  <c r="D181" i="1"/>
  <c r="D182" i="1"/>
  <c r="C183" i="1"/>
  <c r="D184" i="1"/>
  <c r="C168" i="1"/>
  <c r="I1" i="1" a="1"/>
  <c r="I1" i="1" l="1"/>
  <c r="I5" i="1"/>
  <c r="I9" i="1"/>
  <c r="I13" i="1"/>
  <c r="I17" i="1"/>
  <c r="I21" i="1"/>
  <c r="I25" i="1"/>
  <c r="I29" i="1"/>
  <c r="I33" i="1"/>
  <c r="I37" i="1"/>
  <c r="I41" i="1"/>
  <c r="I45" i="1"/>
  <c r="I49" i="1"/>
  <c r="I53" i="1"/>
  <c r="I57" i="1"/>
  <c r="I61" i="1"/>
  <c r="I65" i="1"/>
  <c r="I69" i="1"/>
  <c r="I73" i="1"/>
  <c r="I77" i="1"/>
  <c r="I81" i="1"/>
  <c r="I85" i="1"/>
  <c r="I89" i="1"/>
  <c r="I93" i="1"/>
  <c r="I97" i="1"/>
  <c r="I101" i="1"/>
  <c r="I105" i="1"/>
  <c r="I109" i="1"/>
  <c r="I113" i="1"/>
  <c r="I117" i="1"/>
  <c r="I121" i="1"/>
  <c r="I125" i="1"/>
  <c r="I129" i="1"/>
  <c r="I133" i="1"/>
  <c r="I137" i="1"/>
  <c r="I141" i="1"/>
  <c r="I145" i="1"/>
  <c r="I149" i="1"/>
  <c r="I153" i="1"/>
  <c r="I157" i="1"/>
  <c r="I161" i="1"/>
  <c r="I165" i="1"/>
  <c r="I169" i="1"/>
  <c r="I6" i="1"/>
  <c r="I14" i="1"/>
  <c r="I22" i="1"/>
  <c r="I30" i="1"/>
  <c r="I38" i="1"/>
  <c r="I46" i="1"/>
  <c r="I54" i="1"/>
  <c r="I62" i="1"/>
  <c r="I70" i="1"/>
  <c r="I78" i="1"/>
  <c r="I86" i="1"/>
  <c r="I94" i="1"/>
  <c r="I102" i="1"/>
  <c r="I110" i="1"/>
  <c r="I118" i="1"/>
  <c r="I126" i="1"/>
  <c r="I134" i="1"/>
  <c r="I142" i="1"/>
  <c r="I150" i="1"/>
  <c r="I158" i="1"/>
  <c r="I166" i="1"/>
  <c r="I172" i="1"/>
  <c r="I176" i="1"/>
  <c r="I180" i="1"/>
  <c r="I184" i="1"/>
  <c r="I188" i="1"/>
  <c r="I192" i="1"/>
  <c r="I196" i="1"/>
  <c r="I200" i="1"/>
  <c r="I204" i="1"/>
  <c r="I208" i="1"/>
  <c r="I4" i="1"/>
  <c r="I12" i="1"/>
  <c r="I20" i="1"/>
  <c r="I28" i="1"/>
  <c r="I36" i="1"/>
  <c r="I44" i="1"/>
  <c r="I52" i="1"/>
  <c r="I60" i="1"/>
  <c r="I68" i="1"/>
  <c r="I76" i="1"/>
  <c r="I84" i="1"/>
  <c r="I92" i="1"/>
  <c r="I100" i="1"/>
  <c r="I108" i="1"/>
  <c r="I116" i="1"/>
  <c r="I124" i="1"/>
  <c r="I132" i="1"/>
  <c r="I140" i="1"/>
  <c r="I148" i="1"/>
  <c r="I156" i="1"/>
  <c r="I164" i="1"/>
  <c r="I171" i="1"/>
  <c r="I175" i="1"/>
  <c r="I179" i="1"/>
  <c r="I183" i="1"/>
  <c r="I187" i="1"/>
  <c r="I191" i="1"/>
  <c r="I195" i="1"/>
  <c r="I199" i="1"/>
  <c r="I203" i="1"/>
  <c r="I207" i="1"/>
  <c r="I211" i="1"/>
  <c r="I215" i="1"/>
  <c r="I219" i="1"/>
  <c r="I223" i="1"/>
  <c r="I227" i="1"/>
  <c r="I231" i="1"/>
  <c r="I235" i="1"/>
  <c r="I239" i="1"/>
  <c r="I243" i="1"/>
  <c r="I247" i="1"/>
  <c r="I251" i="1"/>
  <c r="I255" i="1"/>
  <c r="I259" i="1"/>
  <c r="I263" i="1"/>
  <c r="I267" i="1"/>
  <c r="I271" i="1"/>
  <c r="I275" i="1"/>
  <c r="I279" i="1"/>
  <c r="I283" i="1"/>
  <c r="I287" i="1"/>
  <c r="I291" i="1"/>
  <c r="I295" i="1"/>
  <c r="I299" i="1"/>
  <c r="I303" i="1"/>
  <c r="I307" i="1"/>
  <c r="I311" i="1"/>
  <c r="I315" i="1"/>
  <c r="I319" i="1"/>
  <c r="I323" i="1"/>
  <c r="I327" i="1"/>
  <c r="I331" i="1"/>
  <c r="I335" i="1"/>
  <c r="I339" i="1"/>
  <c r="I343" i="1"/>
  <c r="I347" i="1"/>
  <c r="I351" i="1"/>
  <c r="I355" i="1"/>
  <c r="I359" i="1"/>
  <c r="I363" i="1"/>
  <c r="I367" i="1"/>
  <c r="I371" i="1"/>
  <c r="I375" i="1"/>
  <c r="I379" i="1"/>
  <c r="I383" i="1"/>
  <c r="I387" i="1"/>
  <c r="I391" i="1"/>
  <c r="I395" i="1"/>
  <c r="I399" i="1"/>
  <c r="I403" i="1"/>
  <c r="I407" i="1"/>
  <c r="I411" i="1"/>
  <c r="I415" i="1"/>
  <c r="I419" i="1"/>
  <c r="I423" i="1"/>
  <c r="I212" i="1"/>
  <c r="I220" i="1"/>
  <c r="I228" i="1"/>
  <c r="I236" i="1"/>
  <c r="I244" i="1"/>
  <c r="I252" i="1"/>
  <c r="I260" i="1"/>
  <c r="I268" i="1"/>
  <c r="I276" i="1"/>
  <c r="I284" i="1"/>
  <c r="I292" i="1"/>
  <c r="I300" i="1"/>
  <c r="I308" i="1"/>
  <c r="I316" i="1"/>
  <c r="I324" i="1"/>
  <c r="I332" i="1"/>
  <c r="I340" i="1"/>
  <c r="I348" i="1"/>
  <c r="I356" i="1"/>
  <c r="I364" i="1"/>
  <c r="I372" i="1"/>
  <c r="I380" i="1"/>
  <c r="I388" i="1"/>
  <c r="I396" i="1"/>
  <c r="I404" i="1"/>
  <c r="I412" i="1"/>
  <c r="I420" i="1"/>
  <c r="I427" i="1"/>
  <c r="I431" i="1"/>
  <c r="I435" i="1"/>
  <c r="I439" i="1"/>
  <c r="I443" i="1"/>
  <c r="I447" i="1"/>
  <c r="I451" i="1"/>
  <c r="I455" i="1"/>
  <c r="I459" i="1"/>
  <c r="I463" i="1"/>
  <c r="I467" i="1"/>
  <c r="I471" i="1"/>
  <c r="I475" i="1"/>
  <c r="I479" i="1"/>
  <c r="I483" i="1"/>
  <c r="I487" i="1"/>
  <c r="I218" i="1"/>
  <c r="I226" i="1"/>
  <c r="I234" i="1"/>
  <c r="I242" i="1"/>
  <c r="I250" i="1"/>
  <c r="I258" i="1"/>
  <c r="I266" i="1"/>
  <c r="I274" i="1"/>
  <c r="I282" i="1"/>
  <c r="I290" i="1"/>
  <c r="I298" i="1"/>
  <c r="I306" i="1"/>
  <c r="I314" i="1"/>
  <c r="I322" i="1"/>
  <c r="I330" i="1"/>
  <c r="I338" i="1"/>
  <c r="I346" i="1"/>
  <c r="I354" i="1"/>
  <c r="I362" i="1"/>
  <c r="I370" i="1"/>
  <c r="I378" i="1"/>
  <c r="I386" i="1"/>
  <c r="I394" i="1"/>
  <c r="I402" i="1"/>
  <c r="I410" i="1"/>
  <c r="I418" i="1"/>
  <c r="I426" i="1"/>
  <c r="I430" i="1"/>
  <c r="I434" i="1"/>
  <c r="I438" i="1"/>
  <c r="I442" i="1"/>
  <c r="I446" i="1"/>
  <c r="I450" i="1"/>
  <c r="I454" i="1"/>
  <c r="I458" i="1"/>
  <c r="I462" i="1"/>
  <c r="I466" i="1"/>
  <c r="I470" i="1"/>
  <c r="I474" i="1"/>
  <c r="I478" i="1"/>
  <c r="I482" i="1"/>
  <c r="I486" i="1"/>
  <c r="I490" i="1"/>
  <c r="I494" i="1"/>
  <c r="I498" i="1"/>
  <c r="I502" i="1"/>
  <c r="I506" i="1"/>
  <c r="I510" i="1"/>
  <c r="I514" i="1"/>
  <c r="I518" i="1"/>
  <c r="I522" i="1"/>
  <c r="I526" i="1"/>
  <c r="I530" i="1"/>
  <c r="I534" i="1"/>
  <c r="I538" i="1"/>
  <c r="I542" i="1"/>
  <c r="I546" i="1"/>
  <c r="I550" i="1"/>
  <c r="I554" i="1"/>
  <c r="I558" i="1"/>
  <c r="I562" i="1"/>
  <c r="I566" i="1"/>
  <c r="I570" i="1"/>
  <c r="I574" i="1"/>
  <c r="I578" i="1"/>
  <c r="I582" i="1"/>
  <c r="I586" i="1"/>
  <c r="I590" i="1"/>
  <c r="I594" i="1"/>
  <c r="I598" i="1"/>
  <c r="I602" i="1"/>
  <c r="I606" i="1"/>
  <c r="I610" i="1"/>
  <c r="I614" i="1"/>
  <c r="I618" i="1"/>
  <c r="I622" i="1"/>
  <c r="I626" i="1"/>
  <c r="I630" i="1"/>
  <c r="I634" i="1"/>
  <c r="I638" i="1"/>
  <c r="I642" i="1"/>
  <c r="I646" i="1"/>
  <c r="I650" i="1"/>
  <c r="I654" i="1"/>
  <c r="I658" i="1"/>
  <c r="I662" i="1"/>
  <c r="I666" i="1"/>
  <c r="I670" i="1"/>
  <c r="I674" i="1"/>
  <c r="I678" i="1"/>
  <c r="I682" i="1"/>
  <c r="I686" i="1"/>
  <c r="I690" i="1"/>
  <c r="I694" i="1"/>
  <c r="I698" i="1"/>
  <c r="I702" i="1"/>
  <c r="I706" i="1"/>
  <c r="I710" i="1"/>
  <c r="I714" i="1"/>
  <c r="I718" i="1"/>
  <c r="I722" i="1"/>
  <c r="I726" i="1"/>
  <c r="I730" i="1"/>
  <c r="I734" i="1"/>
  <c r="I738" i="1"/>
  <c r="I742" i="1"/>
  <c r="I746" i="1"/>
  <c r="I750" i="1"/>
  <c r="I754" i="1"/>
  <c r="I758" i="1"/>
  <c r="I762" i="1"/>
  <c r="I766" i="1"/>
  <c r="I770" i="1"/>
  <c r="I774" i="1"/>
  <c r="I778" i="1"/>
  <c r="I782" i="1"/>
  <c r="I493" i="1"/>
  <c r="I501" i="1"/>
  <c r="I509" i="1"/>
  <c r="I517" i="1"/>
  <c r="I525" i="1"/>
  <c r="I533" i="1"/>
  <c r="I541" i="1"/>
  <c r="I549" i="1"/>
  <c r="I557" i="1"/>
  <c r="I565" i="1"/>
  <c r="I573" i="1"/>
  <c r="I581" i="1"/>
  <c r="I589" i="1"/>
  <c r="I597" i="1"/>
  <c r="I605" i="1"/>
  <c r="I613" i="1"/>
  <c r="I621" i="1"/>
  <c r="I629" i="1"/>
  <c r="I637" i="1"/>
  <c r="I645" i="1"/>
  <c r="I653" i="1"/>
  <c r="I661" i="1"/>
  <c r="I669" i="1"/>
  <c r="I677" i="1"/>
  <c r="I685" i="1"/>
  <c r="I693" i="1"/>
  <c r="I701" i="1"/>
  <c r="I709" i="1"/>
  <c r="I717" i="1"/>
  <c r="I725" i="1"/>
  <c r="I733" i="1"/>
  <c r="I741" i="1"/>
  <c r="I749" i="1"/>
  <c r="I757" i="1"/>
  <c r="I765" i="1"/>
  <c r="I773" i="1"/>
  <c r="I781" i="1"/>
  <c r="I786" i="1"/>
  <c r="I790" i="1"/>
  <c r="I794" i="1"/>
  <c r="I798" i="1"/>
  <c r="I802" i="1"/>
  <c r="I806" i="1"/>
  <c r="I810" i="1"/>
  <c r="I814" i="1"/>
  <c r="I818" i="1"/>
  <c r="I822" i="1"/>
  <c r="I826" i="1"/>
  <c r="I830" i="1"/>
  <c r="I834" i="1"/>
  <c r="I838" i="1"/>
  <c r="I842" i="1"/>
  <c r="I846" i="1"/>
  <c r="I850" i="1"/>
  <c r="I854" i="1"/>
  <c r="I858" i="1"/>
  <c r="I862" i="1"/>
  <c r="I866" i="1"/>
  <c r="I870" i="1"/>
  <c r="I874" i="1"/>
  <c r="I878" i="1"/>
  <c r="I882" i="1"/>
  <c r="I886" i="1"/>
  <c r="I890" i="1"/>
  <c r="I894" i="1"/>
  <c r="I898" i="1"/>
  <c r="I902" i="1"/>
  <c r="I906" i="1"/>
  <c r="I910" i="1"/>
  <c r="I914" i="1"/>
  <c r="I918" i="1"/>
  <c r="I922" i="1"/>
  <c r="I926" i="1"/>
  <c r="I930" i="1"/>
  <c r="I934" i="1"/>
  <c r="I938" i="1"/>
  <c r="I942" i="1"/>
  <c r="I946" i="1"/>
  <c r="I950" i="1"/>
  <c r="I954" i="1"/>
  <c r="I958" i="1"/>
  <c r="I962" i="1"/>
  <c r="I966" i="1"/>
  <c r="I970" i="1"/>
  <c r="I974" i="1"/>
  <c r="I495" i="1"/>
  <c r="I503" i="1"/>
  <c r="I511" i="1"/>
  <c r="I519" i="1"/>
  <c r="I527" i="1"/>
  <c r="I535" i="1"/>
  <c r="I543" i="1"/>
  <c r="I551" i="1"/>
  <c r="I559" i="1"/>
  <c r="I567" i="1"/>
  <c r="I575" i="1"/>
  <c r="I583" i="1"/>
  <c r="I591" i="1"/>
  <c r="I599" i="1"/>
  <c r="I607" i="1"/>
  <c r="I615" i="1"/>
  <c r="I623" i="1"/>
  <c r="I631" i="1"/>
  <c r="I639" i="1"/>
  <c r="I647" i="1"/>
  <c r="I655" i="1"/>
  <c r="I663" i="1"/>
  <c r="I671" i="1"/>
  <c r="I679" i="1"/>
  <c r="I687" i="1"/>
  <c r="I695" i="1"/>
  <c r="I703" i="1"/>
  <c r="I711" i="1"/>
  <c r="I719" i="1"/>
  <c r="I727" i="1"/>
  <c r="I735" i="1"/>
  <c r="I743" i="1"/>
  <c r="I751" i="1"/>
  <c r="I759" i="1"/>
  <c r="I767" i="1"/>
  <c r="I775" i="1"/>
  <c r="I783" i="1"/>
  <c r="I787" i="1"/>
  <c r="I791" i="1"/>
  <c r="I795" i="1"/>
  <c r="I799" i="1"/>
  <c r="I803" i="1"/>
  <c r="I807" i="1"/>
  <c r="I811" i="1"/>
  <c r="I815" i="1"/>
  <c r="I819" i="1"/>
  <c r="I823" i="1"/>
  <c r="I827" i="1"/>
  <c r="I831" i="1"/>
  <c r="I835" i="1"/>
  <c r="I839" i="1"/>
  <c r="I843" i="1"/>
  <c r="I847" i="1"/>
  <c r="I851" i="1"/>
  <c r="I855" i="1"/>
  <c r="I859" i="1"/>
  <c r="I863" i="1"/>
  <c r="I867" i="1"/>
  <c r="I871" i="1"/>
  <c r="I875" i="1"/>
  <c r="I879" i="1"/>
  <c r="I883" i="1"/>
  <c r="I887" i="1"/>
  <c r="I891" i="1"/>
  <c r="I895" i="1"/>
  <c r="I899" i="1"/>
  <c r="I903" i="1"/>
  <c r="I907" i="1"/>
  <c r="I911" i="1"/>
  <c r="I915" i="1"/>
  <c r="I919" i="1"/>
  <c r="I923" i="1"/>
  <c r="I927" i="1"/>
  <c r="I931" i="1"/>
  <c r="I935" i="1"/>
  <c r="I939" i="1"/>
  <c r="I943" i="1"/>
  <c r="I947" i="1"/>
  <c r="I951" i="1"/>
  <c r="I955" i="1"/>
  <c r="I959" i="1"/>
  <c r="I963" i="1"/>
  <c r="I967" i="1"/>
  <c r="I971" i="1"/>
  <c r="I975" i="1"/>
  <c r="I979" i="1"/>
  <c r="I983" i="1"/>
  <c r="I987" i="1"/>
  <c r="I991" i="1"/>
  <c r="I995" i="1"/>
  <c r="I999" i="1"/>
  <c r="I1003" i="1"/>
  <c r="I1007" i="1"/>
  <c r="I1011" i="1"/>
  <c r="I1015" i="1"/>
  <c r="I1019" i="1"/>
  <c r="I1023" i="1"/>
  <c r="I1027" i="1"/>
  <c r="I1031" i="1"/>
  <c r="I1035" i="1"/>
  <c r="I1039" i="1"/>
  <c r="I1043" i="1"/>
  <c r="I1047" i="1"/>
  <c r="I1051" i="1"/>
  <c r="I1055" i="1"/>
  <c r="I1059" i="1"/>
  <c r="I1063" i="1"/>
  <c r="I1067" i="1"/>
  <c r="I1071" i="1"/>
  <c r="I1075" i="1"/>
  <c r="I1079" i="1"/>
  <c r="I1083" i="1"/>
  <c r="I1087" i="1"/>
  <c r="I1091" i="1"/>
  <c r="I1095" i="1"/>
  <c r="I1099" i="1"/>
  <c r="I1103" i="1"/>
  <c r="I1107" i="1"/>
  <c r="I1111" i="1"/>
  <c r="I1115" i="1"/>
  <c r="I1119" i="1"/>
  <c r="I1123" i="1"/>
  <c r="I1127" i="1"/>
  <c r="I1131" i="1"/>
  <c r="I1135" i="1"/>
  <c r="I1139" i="1"/>
  <c r="I1143" i="1"/>
  <c r="I1147" i="1"/>
  <c r="I1151" i="1"/>
  <c r="I1155" i="1"/>
  <c r="I1159" i="1"/>
  <c r="I1163" i="1"/>
  <c r="I1167" i="1"/>
  <c r="I1171" i="1"/>
  <c r="I1175" i="1"/>
  <c r="I1179" i="1"/>
  <c r="I1183" i="1"/>
  <c r="I1187" i="1"/>
  <c r="I1191" i="1"/>
  <c r="I1195" i="1"/>
  <c r="I1199" i="1"/>
  <c r="I1203" i="1"/>
  <c r="I1207" i="1"/>
  <c r="I1211" i="1"/>
  <c r="I1215" i="1"/>
  <c r="I1219" i="1"/>
  <c r="I1223" i="1"/>
  <c r="I1227" i="1"/>
  <c r="I1231" i="1"/>
  <c r="I1235" i="1"/>
  <c r="I1239" i="1"/>
  <c r="I1243" i="1"/>
  <c r="I1247" i="1"/>
  <c r="I1251" i="1"/>
  <c r="I1255" i="1"/>
  <c r="I1259" i="1"/>
  <c r="I1263" i="1"/>
  <c r="I1267" i="1"/>
  <c r="I1271" i="1"/>
  <c r="I1275" i="1"/>
  <c r="I1279" i="1"/>
  <c r="I1283" i="1"/>
  <c r="I1287" i="1"/>
  <c r="I1291" i="1"/>
  <c r="I1295" i="1"/>
  <c r="I1299" i="1"/>
  <c r="I1303" i="1"/>
  <c r="I1307" i="1"/>
  <c r="I1311" i="1"/>
  <c r="I1315" i="1"/>
  <c r="I976" i="1"/>
  <c r="I984" i="1"/>
  <c r="I992" i="1"/>
  <c r="I1000" i="1"/>
  <c r="I1008" i="1"/>
  <c r="I1016" i="1"/>
  <c r="I1024" i="1"/>
  <c r="I1032" i="1"/>
  <c r="I1040" i="1"/>
  <c r="I1048" i="1"/>
  <c r="I1056" i="1"/>
  <c r="I1064" i="1"/>
  <c r="I1072" i="1"/>
  <c r="I1080" i="1"/>
  <c r="I1088" i="1"/>
  <c r="I1096" i="1"/>
  <c r="I1104" i="1"/>
  <c r="I1112" i="1"/>
  <c r="I1120" i="1"/>
  <c r="I1128" i="1"/>
  <c r="I1136" i="1"/>
  <c r="I1144" i="1"/>
  <c r="I1152" i="1"/>
  <c r="I1160" i="1"/>
  <c r="I1168" i="1"/>
  <c r="I1176" i="1"/>
  <c r="I1184" i="1"/>
  <c r="I1192" i="1"/>
  <c r="I1200" i="1"/>
  <c r="I1208" i="1"/>
  <c r="I1216" i="1"/>
  <c r="I1224" i="1"/>
  <c r="I1232" i="1"/>
  <c r="I1240" i="1"/>
  <c r="I1248" i="1"/>
  <c r="I1256" i="1"/>
  <c r="I1264" i="1"/>
  <c r="I1272" i="1"/>
  <c r="I1280" i="1"/>
  <c r="I1288" i="1"/>
  <c r="I1296" i="1"/>
  <c r="I1304" i="1"/>
  <c r="I1312" i="1"/>
  <c r="I1319" i="1"/>
  <c r="I3" i="1"/>
  <c r="I7" i="1"/>
  <c r="I11" i="1"/>
  <c r="I15" i="1"/>
  <c r="I19" i="1"/>
  <c r="I23" i="1"/>
  <c r="I27" i="1"/>
  <c r="I31" i="1"/>
  <c r="I35" i="1"/>
  <c r="I39" i="1"/>
  <c r="I43" i="1"/>
  <c r="I47" i="1"/>
  <c r="I51" i="1"/>
  <c r="I55" i="1"/>
  <c r="I59" i="1"/>
  <c r="I63" i="1"/>
  <c r="I67" i="1"/>
  <c r="I71" i="1"/>
  <c r="I75" i="1"/>
  <c r="I79" i="1"/>
  <c r="I83" i="1"/>
  <c r="I87" i="1"/>
  <c r="I91" i="1"/>
  <c r="I95" i="1"/>
  <c r="I99" i="1"/>
  <c r="I103" i="1"/>
  <c r="I107" i="1"/>
  <c r="I111" i="1"/>
  <c r="I115" i="1"/>
  <c r="I119" i="1"/>
  <c r="I123" i="1"/>
  <c r="I127" i="1"/>
  <c r="I131" i="1"/>
  <c r="I135" i="1"/>
  <c r="I139" i="1"/>
  <c r="I143" i="1"/>
  <c r="I147" i="1"/>
  <c r="I151" i="1"/>
  <c r="I155" i="1"/>
  <c r="I159" i="1"/>
  <c r="I163" i="1"/>
  <c r="I167" i="1"/>
  <c r="I2" i="1"/>
  <c r="I10" i="1"/>
  <c r="I18" i="1"/>
  <c r="I26" i="1"/>
  <c r="I34" i="1"/>
  <c r="I42" i="1"/>
  <c r="I50" i="1"/>
  <c r="I58" i="1"/>
  <c r="I66" i="1"/>
  <c r="I74" i="1"/>
  <c r="I82" i="1"/>
  <c r="I90" i="1"/>
  <c r="I98" i="1"/>
  <c r="I106" i="1"/>
  <c r="I114" i="1"/>
  <c r="I122" i="1"/>
  <c r="I130" i="1"/>
  <c r="I138" i="1"/>
  <c r="I146" i="1"/>
  <c r="I154" i="1"/>
  <c r="I162" i="1"/>
  <c r="I170" i="1"/>
  <c r="I174" i="1"/>
  <c r="I178" i="1"/>
  <c r="I182" i="1"/>
  <c r="I186" i="1"/>
  <c r="I190" i="1"/>
  <c r="I194" i="1"/>
  <c r="I198" i="1"/>
  <c r="I202" i="1"/>
  <c r="I206" i="1"/>
  <c r="I210" i="1"/>
  <c r="I8" i="1"/>
  <c r="I16" i="1"/>
  <c r="I24" i="1"/>
  <c r="I32" i="1"/>
  <c r="I40" i="1"/>
  <c r="I48" i="1"/>
  <c r="I56" i="1"/>
  <c r="I64" i="1"/>
  <c r="I72" i="1"/>
  <c r="I80" i="1"/>
  <c r="I88" i="1"/>
  <c r="I96" i="1"/>
  <c r="I104" i="1"/>
  <c r="I112" i="1"/>
  <c r="I120" i="1"/>
  <c r="I128" i="1"/>
  <c r="I136" i="1"/>
  <c r="I144" i="1"/>
  <c r="I152" i="1"/>
  <c r="I160" i="1"/>
  <c r="I168" i="1"/>
  <c r="I173" i="1"/>
  <c r="I177" i="1"/>
  <c r="I181" i="1"/>
  <c r="I185" i="1"/>
  <c r="I189" i="1"/>
  <c r="I193" i="1"/>
  <c r="I197" i="1"/>
  <c r="I201" i="1"/>
  <c r="I205" i="1"/>
  <c r="I209" i="1"/>
  <c r="I213" i="1"/>
  <c r="I217" i="1"/>
  <c r="I221" i="1"/>
  <c r="I225" i="1"/>
  <c r="I229" i="1"/>
  <c r="I233" i="1"/>
  <c r="I237" i="1"/>
  <c r="I241" i="1"/>
  <c r="I245" i="1"/>
  <c r="I249" i="1"/>
  <c r="I253" i="1"/>
  <c r="I257" i="1"/>
  <c r="I261" i="1"/>
  <c r="I265" i="1"/>
  <c r="I269" i="1"/>
  <c r="I273" i="1"/>
  <c r="I277" i="1"/>
  <c r="I281" i="1"/>
  <c r="I285" i="1"/>
  <c r="I289" i="1"/>
  <c r="I293" i="1"/>
  <c r="I297" i="1"/>
  <c r="I301" i="1"/>
  <c r="I305" i="1"/>
  <c r="I309" i="1"/>
  <c r="I313" i="1"/>
  <c r="I317" i="1"/>
  <c r="I321" i="1"/>
  <c r="I325" i="1"/>
  <c r="I329" i="1"/>
  <c r="I333" i="1"/>
  <c r="I337" i="1"/>
  <c r="I341" i="1"/>
  <c r="I345" i="1"/>
  <c r="I349" i="1"/>
  <c r="I353" i="1"/>
  <c r="I357" i="1"/>
  <c r="I361" i="1"/>
  <c r="I365" i="1"/>
  <c r="I369" i="1"/>
  <c r="I373" i="1"/>
  <c r="I377" i="1"/>
  <c r="I381" i="1"/>
  <c r="I385" i="1"/>
  <c r="I389" i="1"/>
  <c r="I393" i="1"/>
  <c r="I397" i="1"/>
  <c r="I401" i="1"/>
  <c r="I405" i="1"/>
  <c r="I409" i="1"/>
  <c r="I413" i="1"/>
  <c r="I417" i="1"/>
  <c r="I421" i="1"/>
  <c r="I425" i="1"/>
  <c r="I216" i="1"/>
  <c r="I224" i="1"/>
  <c r="I232" i="1"/>
  <c r="I240" i="1"/>
  <c r="I248" i="1"/>
  <c r="I256" i="1"/>
  <c r="I264" i="1"/>
  <c r="I272" i="1"/>
  <c r="I280" i="1"/>
  <c r="I288" i="1"/>
  <c r="I296" i="1"/>
  <c r="I304" i="1"/>
  <c r="I312" i="1"/>
  <c r="I320" i="1"/>
  <c r="I328" i="1"/>
  <c r="I336" i="1"/>
  <c r="I344" i="1"/>
  <c r="I352" i="1"/>
  <c r="I360" i="1"/>
  <c r="I368" i="1"/>
  <c r="I376" i="1"/>
  <c r="I384" i="1"/>
  <c r="I392" i="1"/>
  <c r="I400" i="1"/>
  <c r="I408" i="1"/>
  <c r="I416" i="1"/>
  <c r="I424" i="1"/>
  <c r="I429" i="1"/>
  <c r="I433" i="1"/>
  <c r="I437" i="1"/>
  <c r="I441" i="1"/>
  <c r="I445" i="1"/>
  <c r="I449" i="1"/>
  <c r="I453" i="1"/>
  <c r="I457" i="1"/>
  <c r="I461" i="1"/>
  <c r="I465" i="1"/>
  <c r="I469" i="1"/>
  <c r="I473" i="1"/>
  <c r="I477" i="1"/>
  <c r="I481" i="1"/>
  <c r="I485" i="1"/>
  <c r="I214" i="1"/>
  <c r="I222" i="1"/>
  <c r="I230" i="1"/>
  <c r="I238" i="1"/>
  <c r="I246" i="1"/>
  <c r="I254" i="1"/>
  <c r="I262" i="1"/>
  <c r="I270" i="1"/>
  <c r="I278" i="1"/>
  <c r="I286" i="1"/>
  <c r="I294" i="1"/>
  <c r="I302" i="1"/>
  <c r="I310" i="1"/>
  <c r="I318" i="1"/>
  <c r="I326" i="1"/>
  <c r="I334" i="1"/>
  <c r="I342" i="1"/>
  <c r="I350" i="1"/>
  <c r="I358" i="1"/>
  <c r="I366" i="1"/>
  <c r="I374" i="1"/>
  <c r="I382" i="1"/>
  <c r="I390" i="1"/>
  <c r="I398" i="1"/>
  <c r="I406" i="1"/>
  <c r="I414" i="1"/>
  <c r="I422" i="1"/>
  <c r="I428" i="1"/>
  <c r="I432" i="1"/>
  <c r="I436" i="1"/>
  <c r="I440" i="1"/>
  <c r="I444" i="1"/>
  <c r="I448" i="1"/>
  <c r="I452" i="1"/>
  <c r="I456" i="1"/>
  <c r="I460" i="1"/>
  <c r="I464" i="1"/>
  <c r="I468" i="1"/>
  <c r="I472" i="1"/>
  <c r="I476" i="1"/>
  <c r="I480" i="1"/>
  <c r="I484" i="1"/>
  <c r="I488" i="1"/>
  <c r="I492" i="1"/>
  <c r="I496" i="1"/>
  <c r="I500" i="1"/>
  <c r="I504" i="1"/>
  <c r="I508" i="1"/>
  <c r="I512" i="1"/>
  <c r="I516" i="1"/>
  <c r="I520" i="1"/>
  <c r="I524" i="1"/>
  <c r="I528" i="1"/>
  <c r="I532" i="1"/>
  <c r="I536" i="1"/>
  <c r="I540" i="1"/>
  <c r="I544" i="1"/>
  <c r="I548" i="1"/>
  <c r="I552" i="1"/>
  <c r="I556" i="1"/>
  <c r="I560" i="1"/>
  <c r="I564" i="1"/>
  <c r="I568" i="1"/>
  <c r="I572" i="1"/>
  <c r="I576" i="1"/>
  <c r="I580" i="1"/>
  <c r="I584" i="1"/>
  <c r="I588" i="1"/>
  <c r="I592" i="1"/>
  <c r="I596" i="1"/>
  <c r="I600" i="1"/>
  <c r="I604" i="1"/>
  <c r="I608" i="1"/>
  <c r="I612" i="1"/>
  <c r="I616" i="1"/>
  <c r="I620" i="1"/>
  <c r="I624" i="1"/>
  <c r="I628" i="1"/>
  <c r="I632" i="1"/>
  <c r="I636" i="1"/>
  <c r="I640" i="1"/>
  <c r="I644" i="1"/>
  <c r="I648" i="1"/>
  <c r="I652" i="1"/>
  <c r="I656" i="1"/>
  <c r="I660" i="1"/>
  <c r="I664" i="1"/>
  <c r="I668" i="1"/>
  <c r="I672" i="1"/>
  <c r="I676" i="1"/>
  <c r="I680" i="1"/>
  <c r="I684" i="1"/>
  <c r="I688" i="1"/>
  <c r="I692" i="1"/>
  <c r="I696" i="1"/>
  <c r="I700" i="1"/>
  <c r="I704" i="1"/>
  <c r="I708" i="1"/>
  <c r="I712" i="1"/>
  <c r="I716" i="1"/>
  <c r="I720" i="1"/>
  <c r="I724" i="1"/>
  <c r="I728" i="1"/>
  <c r="I732" i="1"/>
  <c r="I736" i="1"/>
  <c r="I740" i="1"/>
  <c r="I744" i="1"/>
  <c r="I748" i="1"/>
  <c r="I752" i="1"/>
  <c r="I756" i="1"/>
  <c r="I760" i="1"/>
  <c r="I764" i="1"/>
  <c r="I768" i="1"/>
  <c r="I772" i="1"/>
  <c r="I776" i="1"/>
  <c r="I780" i="1"/>
  <c r="I489" i="1"/>
  <c r="I497" i="1"/>
  <c r="I505" i="1"/>
  <c r="I513" i="1"/>
  <c r="I521" i="1"/>
  <c r="I529" i="1"/>
  <c r="I537" i="1"/>
  <c r="I545" i="1"/>
  <c r="I553" i="1"/>
  <c r="I561" i="1"/>
  <c r="I569" i="1"/>
  <c r="I577" i="1"/>
  <c r="I585" i="1"/>
  <c r="I593" i="1"/>
  <c r="I601" i="1"/>
  <c r="I609" i="1"/>
  <c r="I617" i="1"/>
  <c r="I625" i="1"/>
  <c r="I633" i="1"/>
  <c r="I641" i="1"/>
  <c r="I649" i="1"/>
  <c r="I657" i="1"/>
  <c r="I665" i="1"/>
  <c r="I673" i="1"/>
  <c r="I681" i="1"/>
  <c r="I689" i="1"/>
  <c r="I697" i="1"/>
  <c r="I705" i="1"/>
  <c r="I713" i="1"/>
  <c r="I721" i="1"/>
  <c r="I729" i="1"/>
  <c r="I737" i="1"/>
  <c r="I745" i="1"/>
  <c r="I753" i="1"/>
  <c r="I761" i="1"/>
  <c r="I769" i="1"/>
  <c r="I777" i="1"/>
  <c r="I784" i="1"/>
  <c r="I788" i="1"/>
  <c r="I792" i="1"/>
  <c r="I796" i="1"/>
  <c r="I800" i="1"/>
  <c r="I804" i="1"/>
  <c r="I808" i="1"/>
  <c r="I812" i="1"/>
  <c r="I816" i="1"/>
  <c r="I820" i="1"/>
  <c r="I824" i="1"/>
  <c r="I828" i="1"/>
  <c r="I832" i="1"/>
  <c r="I836" i="1"/>
  <c r="I840" i="1"/>
  <c r="I844" i="1"/>
  <c r="I848" i="1"/>
  <c r="I852" i="1"/>
  <c r="I856" i="1"/>
  <c r="I860" i="1"/>
  <c r="I864" i="1"/>
  <c r="I868" i="1"/>
  <c r="I872" i="1"/>
  <c r="I876" i="1"/>
  <c r="I880" i="1"/>
  <c r="I884" i="1"/>
  <c r="I888" i="1"/>
  <c r="I892" i="1"/>
  <c r="I896" i="1"/>
  <c r="I900" i="1"/>
  <c r="I904" i="1"/>
  <c r="I908" i="1"/>
  <c r="I912" i="1"/>
  <c r="I916" i="1"/>
  <c r="I920" i="1"/>
  <c r="I924" i="1"/>
  <c r="I928" i="1"/>
  <c r="I932" i="1"/>
  <c r="I936" i="1"/>
  <c r="I940" i="1"/>
  <c r="I944" i="1"/>
  <c r="I948" i="1"/>
  <c r="I952" i="1"/>
  <c r="I956" i="1"/>
  <c r="I960" i="1"/>
  <c r="I964" i="1"/>
  <c r="I968" i="1"/>
  <c r="I972" i="1"/>
  <c r="I491" i="1"/>
  <c r="I499" i="1"/>
  <c r="I507" i="1"/>
  <c r="I515" i="1"/>
  <c r="I523" i="1"/>
  <c r="I531" i="1"/>
  <c r="I539" i="1"/>
  <c r="I547" i="1"/>
  <c r="I555" i="1"/>
  <c r="I563" i="1"/>
  <c r="I571" i="1"/>
  <c r="I579" i="1"/>
  <c r="I587" i="1"/>
  <c r="I595" i="1"/>
  <c r="I603" i="1"/>
  <c r="I611" i="1"/>
  <c r="I619" i="1"/>
  <c r="I627" i="1"/>
  <c r="I635" i="1"/>
  <c r="I643" i="1"/>
  <c r="I651" i="1"/>
  <c r="I659" i="1"/>
  <c r="I667" i="1"/>
  <c r="I675" i="1"/>
  <c r="I683" i="1"/>
  <c r="I691" i="1"/>
  <c r="I699" i="1"/>
  <c r="I707" i="1"/>
  <c r="I715" i="1"/>
  <c r="I723" i="1"/>
  <c r="I731" i="1"/>
  <c r="I739" i="1"/>
  <c r="I747" i="1"/>
  <c r="I755" i="1"/>
  <c r="I763" i="1"/>
  <c r="I771" i="1"/>
  <c r="I779" i="1"/>
  <c r="I785" i="1"/>
  <c r="I789" i="1"/>
  <c r="I793" i="1"/>
  <c r="I797" i="1"/>
  <c r="I801" i="1"/>
  <c r="I805" i="1"/>
  <c r="I809" i="1"/>
  <c r="I813" i="1"/>
  <c r="I817" i="1"/>
  <c r="I821" i="1"/>
  <c r="I825" i="1"/>
  <c r="I829" i="1"/>
  <c r="I833" i="1"/>
  <c r="I837" i="1"/>
  <c r="I841" i="1"/>
  <c r="I845" i="1"/>
  <c r="I849" i="1"/>
  <c r="I853" i="1"/>
  <c r="I857" i="1"/>
  <c r="I861" i="1"/>
  <c r="I865" i="1"/>
  <c r="I869" i="1"/>
  <c r="I873" i="1"/>
  <c r="I877" i="1"/>
  <c r="I881" i="1"/>
  <c r="I885" i="1"/>
  <c r="I889" i="1"/>
  <c r="I893" i="1"/>
  <c r="I897" i="1"/>
  <c r="I901" i="1"/>
  <c r="I905" i="1"/>
  <c r="I909" i="1"/>
  <c r="I913" i="1"/>
  <c r="I917" i="1"/>
  <c r="I921" i="1"/>
  <c r="I925" i="1"/>
  <c r="I929" i="1"/>
  <c r="I933" i="1"/>
  <c r="I937" i="1"/>
  <c r="I941" i="1"/>
  <c r="I945" i="1"/>
  <c r="I949" i="1"/>
  <c r="I953" i="1"/>
  <c r="I957" i="1"/>
  <c r="I961" i="1"/>
  <c r="I965" i="1"/>
  <c r="I969" i="1"/>
  <c r="I973" i="1"/>
  <c r="I977" i="1"/>
  <c r="I981" i="1"/>
  <c r="I985" i="1"/>
  <c r="I989" i="1"/>
  <c r="I993" i="1"/>
  <c r="I997" i="1"/>
  <c r="I1001" i="1"/>
  <c r="I1005" i="1"/>
  <c r="I1009" i="1"/>
  <c r="I1013" i="1"/>
  <c r="I1017" i="1"/>
  <c r="I1021" i="1"/>
  <c r="I1025" i="1"/>
  <c r="I1029" i="1"/>
  <c r="I1033" i="1"/>
  <c r="I1037" i="1"/>
  <c r="I1041" i="1"/>
  <c r="I1045" i="1"/>
  <c r="I1049" i="1"/>
  <c r="I1053" i="1"/>
  <c r="I1057" i="1"/>
  <c r="I1061" i="1"/>
  <c r="I1065" i="1"/>
  <c r="I1069" i="1"/>
  <c r="I1073" i="1"/>
  <c r="I1077" i="1"/>
  <c r="I1081" i="1"/>
  <c r="I1085" i="1"/>
  <c r="I1089" i="1"/>
  <c r="I1093" i="1"/>
  <c r="I1097" i="1"/>
  <c r="I1101" i="1"/>
  <c r="I1105" i="1"/>
  <c r="I1109" i="1"/>
  <c r="I1113" i="1"/>
  <c r="I1117" i="1"/>
  <c r="I1121" i="1"/>
  <c r="I1125" i="1"/>
  <c r="I1129" i="1"/>
  <c r="I1133" i="1"/>
  <c r="I1137" i="1"/>
  <c r="I1141" i="1"/>
  <c r="I1145" i="1"/>
  <c r="I1149" i="1"/>
  <c r="I1153" i="1"/>
  <c r="I1157" i="1"/>
  <c r="I1161" i="1"/>
  <c r="I1165" i="1"/>
  <c r="I1169" i="1"/>
  <c r="I1173" i="1"/>
  <c r="I1177" i="1"/>
  <c r="I1181" i="1"/>
  <c r="I1185" i="1"/>
  <c r="I1189" i="1"/>
  <c r="I1193" i="1"/>
  <c r="I1197" i="1"/>
  <c r="I1201" i="1"/>
  <c r="I1205" i="1"/>
  <c r="I1209" i="1"/>
  <c r="I1213" i="1"/>
  <c r="I1217" i="1"/>
  <c r="I1221" i="1"/>
  <c r="I1225" i="1"/>
  <c r="I1229" i="1"/>
  <c r="I1233" i="1"/>
  <c r="I1237" i="1"/>
  <c r="I1241" i="1"/>
  <c r="I1245" i="1"/>
  <c r="I1249" i="1"/>
  <c r="I1253" i="1"/>
  <c r="I1257" i="1"/>
  <c r="I1261" i="1"/>
  <c r="I1265" i="1"/>
  <c r="I1269" i="1"/>
  <c r="I1273" i="1"/>
  <c r="I1277" i="1"/>
  <c r="I1281" i="1"/>
  <c r="I1285" i="1"/>
  <c r="I1289" i="1"/>
  <c r="I1293" i="1"/>
  <c r="I1297" i="1"/>
  <c r="I1301" i="1"/>
  <c r="I1305" i="1"/>
  <c r="I1309" i="1"/>
  <c r="I1313" i="1"/>
  <c r="I1317" i="1"/>
  <c r="I980" i="1"/>
  <c r="I988" i="1"/>
  <c r="I996" i="1"/>
  <c r="I1004" i="1"/>
  <c r="I1012" i="1"/>
  <c r="I1020" i="1"/>
  <c r="I1028" i="1"/>
  <c r="I1036" i="1"/>
  <c r="I1044" i="1"/>
  <c r="I1052" i="1"/>
  <c r="I1060" i="1"/>
  <c r="I1068" i="1"/>
  <c r="I1076" i="1"/>
  <c r="I1084" i="1"/>
  <c r="I1092" i="1"/>
  <c r="I1100" i="1"/>
  <c r="I1108" i="1"/>
  <c r="I1116" i="1"/>
  <c r="I1124" i="1"/>
  <c r="I1132" i="1"/>
  <c r="I1140" i="1"/>
  <c r="I1148" i="1"/>
  <c r="I1156" i="1"/>
  <c r="I1164" i="1"/>
  <c r="I1172" i="1"/>
  <c r="I1180" i="1"/>
  <c r="I1188" i="1"/>
  <c r="I1196" i="1"/>
  <c r="I1204" i="1"/>
  <c r="I1212" i="1"/>
  <c r="I1220" i="1"/>
  <c r="I1228" i="1"/>
  <c r="I1236" i="1"/>
  <c r="I1244" i="1"/>
  <c r="I1252" i="1"/>
  <c r="I1260" i="1"/>
  <c r="I1268" i="1"/>
  <c r="I1276" i="1"/>
  <c r="I1284" i="1"/>
  <c r="I1292" i="1"/>
  <c r="I1300" i="1"/>
  <c r="I1308" i="1"/>
  <c r="I1316" i="1"/>
  <c r="I1321" i="1"/>
  <c r="I1325" i="1"/>
  <c r="I1329" i="1"/>
  <c r="I1333" i="1"/>
  <c r="I1337" i="1"/>
  <c r="I1341" i="1"/>
  <c r="I1345" i="1"/>
  <c r="I1349" i="1"/>
  <c r="I1353" i="1"/>
  <c r="I1357" i="1"/>
  <c r="I1361" i="1"/>
  <c r="I1365" i="1"/>
  <c r="I1369" i="1"/>
  <c r="I1373" i="1"/>
  <c r="I1377" i="1"/>
  <c r="I1381" i="1"/>
  <c r="I1385" i="1"/>
  <c r="I1389" i="1"/>
  <c r="I1393" i="1"/>
  <c r="I1397" i="1"/>
  <c r="I1401" i="1"/>
  <c r="I1405" i="1"/>
  <c r="I1409" i="1"/>
  <c r="I1413" i="1"/>
  <c r="I1417" i="1"/>
  <c r="I1421" i="1"/>
  <c r="I1425" i="1"/>
  <c r="I1429" i="1"/>
  <c r="I1433" i="1"/>
  <c r="I1437" i="1"/>
  <c r="I1441" i="1"/>
  <c r="I1445" i="1"/>
  <c r="I1449" i="1"/>
  <c r="I1453" i="1"/>
  <c r="I1457" i="1"/>
  <c r="I1461" i="1"/>
  <c r="I978" i="1"/>
  <c r="I986" i="1"/>
  <c r="I994" i="1"/>
  <c r="I1002" i="1"/>
  <c r="I1010" i="1"/>
  <c r="I1018" i="1"/>
  <c r="I1026" i="1"/>
  <c r="I1034" i="1"/>
  <c r="I1042" i="1"/>
  <c r="I1050" i="1"/>
  <c r="I1058" i="1"/>
  <c r="I1066" i="1"/>
  <c r="I1074" i="1"/>
  <c r="I1082" i="1"/>
  <c r="I1090" i="1"/>
  <c r="I1098" i="1"/>
  <c r="I1106" i="1"/>
  <c r="I1114" i="1"/>
  <c r="I1122" i="1"/>
  <c r="I1130" i="1"/>
  <c r="I1138" i="1"/>
  <c r="I1146" i="1"/>
  <c r="I1154" i="1"/>
  <c r="I1162" i="1"/>
  <c r="I1170" i="1"/>
  <c r="I1178" i="1"/>
  <c r="I1186" i="1"/>
  <c r="I1194" i="1"/>
  <c r="I1202" i="1"/>
  <c r="I1210" i="1"/>
  <c r="I1323" i="1"/>
  <c r="I1331" i="1"/>
  <c r="I1339" i="1"/>
  <c r="I1347" i="1"/>
  <c r="I1355" i="1"/>
  <c r="I1363" i="1"/>
  <c r="I1371" i="1"/>
  <c r="I1379" i="1"/>
  <c r="I1387" i="1"/>
  <c r="I1395" i="1"/>
  <c r="I1403" i="1"/>
  <c r="I1411" i="1"/>
  <c r="I1419" i="1"/>
  <c r="I1427" i="1"/>
  <c r="I1435" i="1"/>
  <c r="I1443" i="1"/>
  <c r="I1451" i="1"/>
  <c r="I1459" i="1"/>
  <c r="I982" i="1"/>
  <c r="I998" i="1"/>
  <c r="I1014" i="1"/>
  <c r="I1030" i="1"/>
  <c r="I1046" i="1"/>
  <c r="I1062" i="1"/>
  <c r="I1078" i="1"/>
  <c r="I1094" i="1"/>
  <c r="I1110" i="1"/>
  <c r="I1126" i="1"/>
  <c r="I1142" i="1"/>
  <c r="I1158" i="1"/>
  <c r="I1174" i="1"/>
  <c r="I1190" i="1"/>
  <c r="I1206" i="1"/>
  <c r="I1218" i="1"/>
  <c r="I1226" i="1"/>
  <c r="I1234" i="1"/>
  <c r="I1242" i="1"/>
  <c r="I1250" i="1"/>
  <c r="I1258" i="1"/>
  <c r="I1266" i="1"/>
  <c r="I1274" i="1"/>
  <c r="I1282" i="1"/>
  <c r="I1290" i="1"/>
  <c r="I1298" i="1"/>
  <c r="I1306" i="1"/>
  <c r="I1314" i="1"/>
  <c r="I1320" i="1"/>
  <c r="I1324" i="1"/>
  <c r="I1328" i="1"/>
  <c r="I1332" i="1"/>
  <c r="I1336" i="1"/>
  <c r="I1340" i="1"/>
  <c r="I1344" i="1"/>
  <c r="I1348" i="1"/>
  <c r="I1352" i="1"/>
  <c r="I1356" i="1"/>
  <c r="I1360" i="1"/>
  <c r="I1364" i="1"/>
  <c r="I1368" i="1"/>
  <c r="I1372" i="1"/>
  <c r="I1376" i="1"/>
  <c r="I1380" i="1"/>
  <c r="I1384" i="1"/>
  <c r="I1388" i="1"/>
  <c r="I1392" i="1"/>
  <c r="I1396" i="1"/>
  <c r="I1400" i="1"/>
  <c r="I1404" i="1"/>
  <c r="I1408" i="1"/>
  <c r="I1412" i="1"/>
  <c r="I1416" i="1"/>
  <c r="I1420" i="1"/>
  <c r="I1424" i="1"/>
  <c r="I1428" i="1"/>
  <c r="I1432" i="1"/>
  <c r="I1436" i="1"/>
  <c r="I1440" i="1"/>
  <c r="I1444" i="1"/>
  <c r="I1448" i="1"/>
  <c r="I1452" i="1"/>
  <c r="I1456" i="1"/>
  <c r="I1460" i="1"/>
  <c r="I1464" i="1"/>
  <c r="I1468" i="1"/>
  <c r="I1472" i="1"/>
  <c r="I1476" i="1"/>
  <c r="I1480" i="1"/>
  <c r="I1484" i="1"/>
  <c r="I1488" i="1"/>
  <c r="I1492" i="1"/>
  <c r="I1496" i="1"/>
  <c r="I1500" i="1"/>
  <c r="I1504" i="1"/>
  <c r="I1508" i="1"/>
  <c r="I1512" i="1"/>
  <c r="I1516" i="1"/>
  <c r="I1520" i="1"/>
  <c r="I1524" i="1"/>
  <c r="I1528" i="1"/>
  <c r="I1532" i="1"/>
  <c r="I1536" i="1"/>
  <c r="I1540" i="1"/>
  <c r="I1544" i="1"/>
  <c r="I1548" i="1"/>
  <c r="I1552" i="1"/>
  <c r="I1556" i="1"/>
  <c r="I1560" i="1"/>
  <c r="I1564" i="1"/>
  <c r="I1568" i="1"/>
  <c r="I1572" i="1"/>
  <c r="I1576" i="1"/>
  <c r="I1580" i="1"/>
  <c r="I1584" i="1"/>
  <c r="I1588" i="1"/>
  <c r="I1592" i="1"/>
  <c r="I1596" i="1"/>
  <c r="I1600" i="1"/>
  <c r="I1604" i="1"/>
  <c r="I1608" i="1"/>
  <c r="I1612" i="1"/>
  <c r="I1616" i="1"/>
  <c r="I1620" i="1"/>
  <c r="I1624" i="1"/>
  <c r="I1628" i="1"/>
  <c r="I1632" i="1"/>
  <c r="I1636" i="1"/>
  <c r="I1640" i="1"/>
  <c r="I1644" i="1"/>
  <c r="I1648" i="1"/>
  <c r="I1652" i="1"/>
  <c r="I1656" i="1"/>
  <c r="I1660" i="1"/>
  <c r="I1664" i="1"/>
  <c r="I1668" i="1"/>
  <c r="I1672" i="1"/>
  <c r="I1676" i="1"/>
  <c r="I1680" i="1"/>
  <c r="I1684" i="1"/>
  <c r="I1688" i="1"/>
  <c r="I1692" i="1"/>
  <c r="I1696" i="1"/>
  <c r="I1700" i="1"/>
  <c r="I1704" i="1"/>
  <c r="I1708" i="1"/>
  <c r="I1712" i="1"/>
  <c r="I1716" i="1"/>
  <c r="I1720" i="1"/>
  <c r="I1724" i="1"/>
  <c r="I1728" i="1"/>
  <c r="I1732" i="1"/>
  <c r="I1736" i="1"/>
  <c r="I1740" i="1"/>
  <c r="I1744" i="1"/>
  <c r="I1748" i="1"/>
  <c r="I1752" i="1"/>
  <c r="I1756" i="1"/>
  <c r="I1760" i="1"/>
  <c r="I1764" i="1"/>
  <c r="I1768" i="1"/>
  <c r="I1772" i="1"/>
  <c r="I1776" i="1"/>
  <c r="I1780" i="1"/>
  <c r="I1784" i="1"/>
  <c r="I1788" i="1"/>
  <c r="I1792" i="1"/>
  <c r="I1796" i="1"/>
  <c r="I1800" i="1"/>
  <c r="I1804" i="1"/>
  <c r="I1808" i="1"/>
  <c r="I1812" i="1"/>
  <c r="I1816" i="1"/>
  <c r="I1820" i="1"/>
  <c r="I1824" i="1"/>
  <c r="I1828" i="1"/>
  <c r="I1469" i="1"/>
  <c r="I1477" i="1"/>
  <c r="I1485" i="1"/>
  <c r="I1493" i="1"/>
  <c r="I1501" i="1"/>
  <c r="I1509" i="1"/>
  <c r="I1517" i="1"/>
  <c r="I1525" i="1"/>
  <c r="I1533" i="1"/>
  <c r="I1541" i="1"/>
  <c r="I1549" i="1"/>
  <c r="I1557" i="1"/>
  <c r="I1565" i="1"/>
  <c r="I1573" i="1"/>
  <c r="I1581" i="1"/>
  <c r="I1589" i="1"/>
  <c r="I1597" i="1"/>
  <c r="I1605" i="1"/>
  <c r="I1613" i="1"/>
  <c r="I1621" i="1"/>
  <c r="I1629" i="1"/>
  <c r="I1637" i="1"/>
  <c r="I1645" i="1"/>
  <c r="I1653" i="1"/>
  <c r="I1661" i="1"/>
  <c r="I1669" i="1"/>
  <c r="I1677" i="1"/>
  <c r="I1685" i="1"/>
  <c r="I1693" i="1"/>
  <c r="I1701" i="1"/>
  <c r="I1709" i="1"/>
  <c r="I1717" i="1"/>
  <c r="I1725" i="1"/>
  <c r="I1733" i="1"/>
  <c r="I1741" i="1"/>
  <c r="I1749" i="1"/>
  <c r="I1757" i="1"/>
  <c r="I1765" i="1"/>
  <c r="I1773" i="1"/>
  <c r="I1781" i="1"/>
  <c r="I1789" i="1"/>
  <c r="I1797" i="1"/>
  <c r="I1805" i="1"/>
  <c r="I1813" i="1"/>
  <c r="I1821" i="1"/>
  <c r="I1829" i="1"/>
  <c r="I1833" i="1"/>
  <c r="I1837" i="1"/>
  <c r="I1841" i="1"/>
  <c r="I1845" i="1"/>
  <c r="I1849" i="1"/>
  <c r="I1853" i="1"/>
  <c r="I1857" i="1"/>
  <c r="I1861" i="1"/>
  <c r="I1865" i="1"/>
  <c r="I1869" i="1"/>
  <c r="I1873" i="1"/>
  <c r="I1877" i="1"/>
  <c r="I1881" i="1"/>
  <c r="I1885" i="1"/>
  <c r="I1889" i="1"/>
  <c r="I1893" i="1"/>
  <c r="I1897" i="1"/>
  <c r="I1901" i="1"/>
  <c r="I1905" i="1"/>
  <c r="I1909" i="1"/>
  <c r="I1913" i="1"/>
  <c r="I1917" i="1"/>
  <c r="I1921" i="1"/>
  <c r="I1925" i="1"/>
  <c r="I1929" i="1"/>
  <c r="I1933" i="1"/>
  <c r="I1937" i="1"/>
  <c r="I1941" i="1"/>
  <c r="I1945" i="1"/>
  <c r="I1949" i="1"/>
  <c r="I1953" i="1"/>
  <c r="I1957" i="1"/>
  <c r="I1961" i="1"/>
  <c r="I1965" i="1"/>
  <c r="I1969" i="1"/>
  <c r="I1973" i="1"/>
  <c r="I1977" i="1"/>
  <c r="I1981" i="1"/>
  <c r="I1985" i="1"/>
  <c r="I1989" i="1"/>
  <c r="I1993" i="1"/>
  <c r="I1997" i="1"/>
  <c r="I2001" i="1"/>
  <c r="I2005" i="1"/>
  <c r="I2009" i="1"/>
  <c r="I2013" i="1"/>
  <c r="I2017" i="1"/>
  <c r="I2021" i="1"/>
  <c r="I2025" i="1"/>
  <c r="I2029" i="1"/>
  <c r="I2033" i="1"/>
  <c r="I2037" i="1"/>
  <c r="I2041" i="1"/>
  <c r="I2045" i="1"/>
  <c r="I2049" i="1"/>
  <c r="I2053" i="1"/>
  <c r="I2057" i="1"/>
  <c r="I2061" i="1"/>
  <c r="I2065" i="1"/>
  <c r="I2069" i="1"/>
  <c r="I2073" i="1"/>
  <c r="I2077" i="1"/>
  <c r="I2081" i="1"/>
  <c r="I2085" i="1"/>
  <c r="I2089" i="1"/>
  <c r="I2093" i="1"/>
  <c r="I2097" i="1"/>
  <c r="I2101" i="1"/>
  <c r="I2105" i="1"/>
  <c r="I2109" i="1"/>
  <c r="I2113" i="1"/>
  <c r="I2117" i="1"/>
  <c r="I2121" i="1"/>
  <c r="I2125" i="1"/>
  <c r="I2129" i="1"/>
  <c r="I2133" i="1"/>
  <c r="I2137" i="1"/>
  <c r="I2141" i="1"/>
  <c r="I2145" i="1"/>
  <c r="I2149" i="1"/>
  <c r="I2153" i="1"/>
  <c r="I2157" i="1"/>
  <c r="I2161" i="1"/>
  <c r="I2165" i="1"/>
  <c r="I2169" i="1"/>
  <c r="I2173" i="1"/>
  <c r="I2177" i="1"/>
  <c r="I2181" i="1"/>
  <c r="I2185" i="1"/>
  <c r="I2189" i="1"/>
  <c r="I2193" i="1"/>
  <c r="I2197" i="1"/>
  <c r="I2201" i="1"/>
  <c r="I2205" i="1"/>
  <c r="I2209" i="1"/>
  <c r="I2213" i="1"/>
  <c r="I2217" i="1"/>
  <c r="I2221" i="1"/>
  <c r="I2225" i="1"/>
  <c r="I2229" i="1"/>
  <c r="I2233" i="1"/>
  <c r="I2237" i="1"/>
  <c r="I2241" i="1"/>
  <c r="I2245" i="1"/>
  <c r="I2249" i="1"/>
  <c r="I2253" i="1"/>
  <c r="I2257" i="1"/>
  <c r="I2261" i="1"/>
  <c r="I2265" i="1"/>
  <c r="I2269" i="1"/>
  <c r="I2273" i="1"/>
  <c r="I2277" i="1"/>
  <c r="I2281" i="1"/>
  <c r="I2285" i="1"/>
  <c r="I2289" i="1"/>
  <c r="I2293" i="1"/>
  <c r="I2297" i="1"/>
  <c r="I2301" i="1"/>
  <c r="I2305" i="1"/>
  <c r="I2309" i="1"/>
  <c r="I2313" i="1"/>
  <c r="I2317" i="1"/>
  <c r="I2321" i="1"/>
  <c r="I2325" i="1"/>
  <c r="I1467" i="1"/>
  <c r="I1475" i="1"/>
  <c r="I1483" i="1"/>
  <c r="I1491" i="1"/>
  <c r="I1499" i="1"/>
  <c r="I1507" i="1"/>
  <c r="I1515" i="1"/>
  <c r="I1523" i="1"/>
  <c r="I1531" i="1"/>
  <c r="I1539" i="1"/>
  <c r="I1547" i="1"/>
  <c r="I1555" i="1"/>
  <c r="I1563" i="1"/>
  <c r="I1571" i="1"/>
  <c r="I1579" i="1"/>
  <c r="I1587" i="1"/>
  <c r="I1595" i="1"/>
  <c r="I1603" i="1"/>
  <c r="I1611" i="1"/>
  <c r="I1619" i="1"/>
  <c r="I1627" i="1"/>
  <c r="I1635" i="1"/>
  <c r="I1643" i="1"/>
  <c r="I1651" i="1"/>
  <c r="I1659" i="1"/>
  <c r="I1667" i="1"/>
  <c r="I1675" i="1"/>
  <c r="I1683" i="1"/>
  <c r="I1691" i="1"/>
  <c r="I1699" i="1"/>
  <c r="I1707" i="1"/>
  <c r="I1715" i="1"/>
  <c r="I1723" i="1"/>
  <c r="I1731" i="1"/>
  <c r="I1739" i="1"/>
  <c r="I1747" i="1"/>
  <c r="I1755" i="1"/>
  <c r="I1763" i="1"/>
  <c r="I1771" i="1"/>
  <c r="I1779" i="1"/>
  <c r="I1787" i="1"/>
  <c r="I1795" i="1"/>
  <c r="I1803" i="1"/>
  <c r="I1811" i="1"/>
  <c r="I1819" i="1"/>
  <c r="I1827" i="1"/>
  <c r="I1832" i="1"/>
  <c r="I1836" i="1"/>
  <c r="I1840" i="1"/>
  <c r="I1844" i="1"/>
  <c r="I1848" i="1"/>
  <c r="I1852" i="1"/>
  <c r="I1856" i="1"/>
  <c r="I1860" i="1"/>
  <c r="I1864" i="1"/>
  <c r="I1868" i="1"/>
  <c r="I1872" i="1"/>
  <c r="I1876" i="1"/>
  <c r="I1880" i="1"/>
  <c r="I1884" i="1"/>
  <c r="I1888" i="1"/>
  <c r="I1892" i="1"/>
  <c r="I1896" i="1"/>
  <c r="I1900" i="1"/>
  <c r="I1904" i="1"/>
  <c r="I1908" i="1"/>
  <c r="I1912" i="1"/>
  <c r="I1916" i="1"/>
  <c r="I1920" i="1"/>
  <c r="I1924" i="1"/>
  <c r="I1928" i="1"/>
  <c r="I1932" i="1"/>
  <c r="I1936" i="1"/>
  <c r="I1940" i="1"/>
  <c r="I1944" i="1"/>
  <c r="I1948" i="1"/>
  <c r="I1952" i="1"/>
  <c r="I1956" i="1"/>
  <c r="I1960" i="1"/>
  <c r="I1964" i="1"/>
  <c r="I1968" i="1"/>
  <c r="I1972" i="1"/>
  <c r="I1976" i="1"/>
  <c r="I1980" i="1"/>
  <c r="I1984" i="1"/>
  <c r="I1988" i="1"/>
  <c r="I1992" i="1"/>
  <c r="I1996" i="1"/>
  <c r="I2000" i="1"/>
  <c r="I2004" i="1"/>
  <c r="I2008" i="1"/>
  <c r="I2012" i="1"/>
  <c r="I2016" i="1"/>
  <c r="I2020" i="1"/>
  <c r="I2024" i="1"/>
  <c r="I2028" i="1"/>
  <c r="I2032" i="1"/>
  <c r="I2036" i="1"/>
  <c r="I2040" i="1"/>
  <c r="I2044" i="1"/>
  <c r="I2048" i="1"/>
  <c r="I2052" i="1"/>
  <c r="I2056" i="1"/>
  <c r="I2060" i="1"/>
  <c r="I2064" i="1"/>
  <c r="I2068" i="1"/>
  <c r="I2072" i="1"/>
  <c r="I2076" i="1"/>
  <c r="I2080" i="1"/>
  <c r="I2084" i="1"/>
  <c r="I2088" i="1"/>
  <c r="I2092" i="1"/>
  <c r="I2096" i="1"/>
  <c r="I2100" i="1"/>
  <c r="I2104" i="1"/>
  <c r="I2108" i="1"/>
  <c r="I2112" i="1"/>
  <c r="I2116" i="1"/>
  <c r="I2120" i="1"/>
  <c r="I2124" i="1"/>
  <c r="I2128" i="1"/>
  <c r="I2132" i="1"/>
  <c r="I2136" i="1"/>
  <c r="I2140" i="1"/>
  <c r="I2144" i="1"/>
  <c r="I2148" i="1"/>
  <c r="I2152" i="1"/>
  <c r="I2156" i="1"/>
  <c r="I2160" i="1"/>
  <c r="I2164" i="1"/>
  <c r="I2168" i="1"/>
  <c r="I2172" i="1"/>
  <c r="I2176" i="1"/>
  <c r="I2180" i="1"/>
  <c r="I2184" i="1"/>
  <c r="I2188" i="1"/>
  <c r="I2192" i="1"/>
  <c r="I2196" i="1"/>
  <c r="I2200" i="1"/>
  <c r="I2204" i="1"/>
  <c r="I2208" i="1"/>
  <c r="I2212" i="1"/>
  <c r="I2216" i="1"/>
  <c r="I2220" i="1"/>
  <c r="I2224" i="1"/>
  <c r="I2228" i="1"/>
  <c r="I2232" i="1"/>
  <c r="I2236" i="1"/>
  <c r="I2240" i="1"/>
  <c r="I2244" i="1"/>
  <c r="I2248" i="1"/>
  <c r="I2252" i="1"/>
  <c r="I2256" i="1"/>
  <c r="I2260" i="1"/>
  <c r="I2264" i="1"/>
  <c r="I2268" i="1"/>
  <c r="I2272" i="1"/>
  <c r="I2276" i="1"/>
  <c r="I2280" i="1"/>
  <c r="I2284" i="1"/>
  <c r="I2288" i="1"/>
  <c r="I2292" i="1"/>
  <c r="I2296" i="1"/>
  <c r="I2300" i="1"/>
  <c r="I2304" i="1"/>
  <c r="I2308" i="1"/>
  <c r="I2312" i="1"/>
  <c r="I2316" i="1"/>
  <c r="I2320" i="1"/>
  <c r="I2324" i="1"/>
  <c r="I2328" i="1"/>
  <c r="I2332" i="1"/>
  <c r="I2336" i="1"/>
  <c r="I2340" i="1"/>
  <c r="I2344" i="1"/>
  <c r="I2348" i="1"/>
  <c r="I2352" i="1"/>
  <c r="I2356" i="1"/>
  <c r="I2360" i="1"/>
  <c r="I2364" i="1"/>
  <c r="I2368" i="1"/>
  <c r="I2372" i="1"/>
  <c r="I2376" i="1"/>
  <c r="I2380" i="1"/>
  <c r="I2384" i="1"/>
  <c r="I2388" i="1"/>
  <c r="I2392" i="1"/>
  <c r="I2396" i="1"/>
  <c r="I2400" i="1"/>
  <c r="I2404" i="1"/>
  <c r="I2408" i="1"/>
  <c r="I2412" i="1"/>
  <c r="I2416" i="1"/>
  <c r="I2420" i="1"/>
  <c r="I2424" i="1"/>
  <c r="I2428" i="1"/>
  <c r="I2432" i="1"/>
  <c r="I2436" i="1"/>
  <c r="I2440" i="1"/>
  <c r="I2444" i="1"/>
  <c r="I2448" i="1"/>
  <c r="I2452" i="1"/>
  <c r="I2456" i="1"/>
  <c r="I2460" i="1"/>
  <c r="I2464" i="1"/>
  <c r="I2468" i="1"/>
  <c r="I2472" i="1"/>
  <c r="I2476" i="1"/>
  <c r="I2480" i="1"/>
  <c r="I2484" i="1"/>
  <c r="I2488" i="1"/>
  <c r="I2492" i="1"/>
  <c r="I2496" i="1"/>
  <c r="I2500" i="1"/>
  <c r="I2504" i="1"/>
  <c r="I2508" i="1"/>
  <c r="I2512" i="1"/>
  <c r="I2516" i="1"/>
  <c r="I2520" i="1"/>
  <c r="I2524" i="1"/>
  <c r="I2528" i="1"/>
  <c r="I2532" i="1"/>
  <c r="I2536" i="1"/>
  <c r="I2540" i="1"/>
  <c r="I2544" i="1"/>
  <c r="I2548" i="1"/>
  <c r="I2552" i="1"/>
  <c r="I2556" i="1"/>
  <c r="I2560" i="1"/>
  <c r="I2564" i="1"/>
  <c r="I2568" i="1"/>
  <c r="I2572" i="1"/>
  <c r="I2576" i="1"/>
  <c r="I2580" i="1"/>
  <c r="I2584" i="1"/>
  <c r="I2588" i="1"/>
  <c r="I2592" i="1"/>
  <c r="I2596" i="1"/>
  <c r="I2600" i="1"/>
  <c r="I2604" i="1"/>
  <c r="I2608" i="1"/>
  <c r="I2612" i="1"/>
  <c r="I2616" i="1"/>
  <c r="I2620" i="1"/>
  <c r="I2624" i="1"/>
  <c r="I2628" i="1"/>
  <c r="I2632" i="1"/>
  <c r="I2636" i="1"/>
  <c r="I2640" i="1"/>
  <c r="I2644" i="1"/>
  <c r="I2648" i="1"/>
  <c r="I2652" i="1"/>
  <c r="I2656" i="1"/>
  <c r="I2660" i="1"/>
  <c r="I2664" i="1"/>
  <c r="I2668" i="1"/>
  <c r="I2672" i="1"/>
  <c r="I2676" i="1"/>
  <c r="I2680" i="1"/>
  <c r="I2684" i="1"/>
  <c r="I2688" i="1"/>
  <c r="I2692" i="1"/>
  <c r="I2696" i="1"/>
  <c r="I2700" i="1"/>
  <c r="I2704" i="1"/>
  <c r="I2708" i="1"/>
  <c r="I2712" i="1"/>
  <c r="I2716" i="1"/>
  <c r="I2333" i="1"/>
  <c r="I2341" i="1"/>
  <c r="I2349" i="1"/>
  <c r="I2357" i="1"/>
  <c r="I2365" i="1"/>
  <c r="I2373" i="1"/>
  <c r="I2381" i="1"/>
  <c r="I2389" i="1"/>
  <c r="I2397" i="1"/>
  <c r="I2405" i="1"/>
  <c r="I2413" i="1"/>
  <c r="I2421" i="1"/>
  <c r="I2429" i="1"/>
  <c r="I2437" i="1"/>
  <c r="I2445" i="1"/>
  <c r="I2453" i="1"/>
  <c r="I2461" i="1"/>
  <c r="I2469" i="1"/>
  <c r="I2477" i="1"/>
  <c r="I2485" i="1"/>
  <c r="I2493" i="1"/>
  <c r="I2501" i="1"/>
  <c r="I2509" i="1"/>
  <c r="I2517" i="1"/>
  <c r="I2525" i="1"/>
  <c r="I2533" i="1"/>
  <c r="I2541" i="1"/>
  <c r="I2549" i="1"/>
  <c r="I2557" i="1"/>
  <c r="I2565" i="1"/>
  <c r="I2573" i="1"/>
  <c r="I2581" i="1"/>
  <c r="I2589" i="1"/>
  <c r="I2597" i="1"/>
  <c r="I2605" i="1"/>
  <c r="I2613" i="1"/>
  <c r="I2621" i="1"/>
  <c r="I2629" i="1"/>
  <c r="I2637" i="1"/>
  <c r="I2645" i="1"/>
  <c r="I2653" i="1"/>
  <c r="I2661" i="1"/>
  <c r="I2669" i="1"/>
  <c r="I2677" i="1"/>
  <c r="I2685" i="1"/>
  <c r="I2693" i="1"/>
  <c r="I2701" i="1"/>
  <c r="I2709" i="1"/>
  <c r="I2717" i="1"/>
  <c r="I2721" i="1"/>
  <c r="I2725" i="1"/>
  <c r="I2729" i="1"/>
  <c r="I2733" i="1"/>
  <c r="I2737" i="1"/>
  <c r="I2741" i="1"/>
  <c r="I2745" i="1"/>
  <c r="I2749" i="1"/>
  <c r="I2753" i="1"/>
  <c r="I2757" i="1"/>
  <c r="I2761" i="1"/>
  <c r="I2765" i="1"/>
  <c r="I2769" i="1"/>
  <c r="I2773" i="1"/>
  <c r="I2777" i="1"/>
  <c r="I2781" i="1"/>
  <c r="I2785" i="1"/>
  <c r="I2789" i="1"/>
  <c r="I2793" i="1"/>
  <c r="I2797" i="1"/>
  <c r="I2801" i="1"/>
  <c r="I2805" i="1"/>
  <c r="I2809" i="1"/>
  <c r="I2813" i="1"/>
  <c r="I2817" i="1"/>
  <c r="I2821" i="1"/>
  <c r="I2825" i="1"/>
  <c r="I2829" i="1"/>
  <c r="I2833" i="1"/>
  <c r="I2837" i="1"/>
  <c r="I2841" i="1"/>
  <c r="I2845" i="1"/>
  <c r="I2849" i="1"/>
  <c r="I2853" i="1"/>
  <c r="I2857" i="1"/>
  <c r="I2861" i="1"/>
  <c r="I2865" i="1"/>
  <c r="I2869" i="1"/>
  <c r="I2873" i="1"/>
  <c r="I2877" i="1"/>
  <c r="I2881" i="1"/>
  <c r="I2885" i="1"/>
  <c r="I2889" i="1"/>
  <c r="I2893" i="1"/>
  <c r="I2897" i="1"/>
  <c r="I2901" i="1"/>
  <c r="I2905" i="1"/>
  <c r="I2909" i="1"/>
  <c r="I2913" i="1"/>
  <c r="I2917" i="1"/>
  <c r="I2921" i="1"/>
  <c r="I2925" i="1"/>
  <c r="I2929" i="1"/>
  <c r="I2933" i="1"/>
  <c r="I2937" i="1"/>
  <c r="I2941" i="1"/>
  <c r="I2945" i="1"/>
  <c r="I2949" i="1"/>
  <c r="I2953" i="1"/>
  <c r="I2957" i="1"/>
  <c r="I2961" i="1"/>
  <c r="I2965" i="1"/>
  <c r="I2969" i="1"/>
  <c r="I2973" i="1"/>
  <c r="I2977" i="1"/>
  <c r="I2981" i="1"/>
  <c r="I2985" i="1"/>
  <c r="I2989" i="1"/>
  <c r="I2993" i="1"/>
  <c r="I2997" i="1"/>
  <c r="I3001" i="1"/>
  <c r="I3005" i="1"/>
  <c r="I3009" i="1"/>
  <c r="I3013" i="1"/>
  <c r="I3017" i="1"/>
  <c r="I3021" i="1"/>
  <c r="I3025" i="1"/>
  <c r="I3029" i="1"/>
  <c r="I3033" i="1"/>
  <c r="I3037" i="1"/>
  <c r="I3041" i="1"/>
  <c r="I3045" i="1"/>
  <c r="I3049" i="1"/>
  <c r="I3053" i="1"/>
  <c r="I3057" i="1"/>
  <c r="I3061" i="1"/>
  <c r="I3065" i="1"/>
  <c r="I3069" i="1"/>
  <c r="I3073" i="1"/>
  <c r="I3077" i="1"/>
  <c r="I3081" i="1"/>
  <c r="I3085" i="1"/>
  <c r="I3089" i="1"/>
  <c r="I3093" i="1"/>
  <c r="I3097" i="1"/>
  <c r="I3101" i="1"/>
  <c r="I3105" i="1"/>
  <c r="I3109" i="1"/>
  <c r="I3113" i="1"/>
  <c r="I3117" i="1"/>
  <c r="I3121" i="1"/>
  <c r="I3125" i="1"/>
  <c r="I3129" i="1"/>
  <c r="I3133" i="1"/>
  <c r="I3137" i="1"/>
  <c r="I3141" i="1"/>
  <c r="I3145" i="1"/>
  <c r="I3149" i="1"/>
  <c r="I3153" i="1"/>
  <c r="I3157" i="1"/>
  <c r="I3161" i="1"/>
  <c r="I3165" i="1"/>
  <c r="I3169" i="1"/>
  <c r="I3173" i="1"/>
  <c r="I3177" i="1"/>
  <c r="I3181" i="1"/>
  <c r="I3185" i="1"/>
  <c r="I3189" i="1"/>
  <c r="I3193" i="1"/>
  <c r="I3197" i="1"/>
  <c r="I3201" i="1"/>
  <c r="I3205" i="1"/>
  <c r="I3209" i="1"/>
  <c r="I3213" i="1"/>
  <c r="I3217" i="1"/>
  <c r="I3221" i="1"/>
  <c r="I3225" i="1"/>
  <c r="I3229" i="1"/>
  <c r="I3233" i="1"/>
  <c r="I3237" i="1"/>
  <c r="I3241" i="1"/>
  <c r="I3245" i="1"/>
  <c r="I3249" i="1"/>
  <c r="I3253" i="1"/>
  <c r="I3257" i="1"/>
  <c r="I3261" i="1"/>
  <c r="I3265" i="1"/>
  <c r="I3269" i="1"/>
  <c r="I3273" i="1"/>
  <c r="I3277" i="1"/>
  <c r="I3281" i="1"/>
  <c r="I3285" i="1"/>
  <c r="I3289" i="1"/>
  <c r="I3293" i="1"/>
  <c r="I3297" i="1"/>
  <c r="I3301" i="1"/>
  <c r="I3305" i="1"/>
  <c r="I3309" i="1"/>
  <c r="I3313" i="1"/>
  <c r="I3317" i="1"/>
  <c r="I3321" i="1"/>
  <c r="I3325" i="1"/>
  <c r="I3329" i="1"/>
  <c r="I3333" i="1"/>
  <c r="I3337" i="1"/>
  <c r="I3341" i="1"/>
  <c r="I3345" i="1"/>
  <c r="I3349" i="1"/>
  <c r="I3353" i="1"/>
  <c r="I3357" i="1"/>
  <c r="I3361" i="1"/>
  <c r="I3365" i="1"/>
  <c r="I3369" i="1"/>
  <c r="I3373" i="1"/>
  <c r="I3377" i="1"/>
  <c r="I3381" i="1"/>
  <c r="I3385" i="1"/>
  <c r="I3389" i="1"/>
  <c r="I3393" i="1"/>
  <c r="I3397" i="1"/>
  <c r="I3401" i="1"/>
  <c r="I2331" i="1"/>
  <c r="I2339" i="1"/>
  <c r="I2347" i="1"/>
  <c r="I2355" i="1"/>
  <c r="I2363" i="1"/>
  <c r="I2371" i="1"/>
  <c r="I2379" i="1"/>
  <c r="I2387" i="1"/>
  <c r="I2395" i="1"/>
  <c r="I2403" i="1"/>
  <c r="I2411" i="1"/>
  <c r="I2419" i="1"/>
  <c r="I2427" i="1"/>
  <c r="I2435" i="1"/>
  <c r="I2443" i="1"/>
  <c r="I2451" i="1"/>
  <c r="I2459" i="1"/>
  <c r="I2467" i="1"/>
  <c r="I2475" i="1"/>
  <c r="I2483" i="1"/>
  <c r="I2491" i="1"/>
  <c r="I2499" i="1"/>
  <c r="I2507" i="1"/>
  <c r="I2515" i="1"/>
  <c r="I2523" i="1"/>
  <c r="I2531" i="1"/>
  <c r="I2539" i="1"/>
  <c r="I2547" i="1"/>
  <c r="I2555" i="1"/>
  <c r="I2563" i="1"/>
  <c r="I2571" i="1"/>
  <c r="I2579" i="1"/>
  <c r="I2587" i="1"/>
  <c r="I2595" i="1"/>
  <c r="I2603" i="1"/>
  <c r="I2611" i="1"/>
  <c r="I2619" i="1"/>
  <c r="I2627" i="1"/>
  <c r="I2635" i="1"/>
  <c r="I2643" i="1"/>
  <c r="I2651" i="1"/>
  <c r="I2659" i="1"/>
  <c r="I2667" i="1"/>
  <c r="I2675" i="1"/>
  <c r="I2683" i="1"/>
  <c r="I2691" i="1"/>
  <c r="I2699" i="1"/>
  <c r="I2707" i="1"/>
  <c r="I2715" i="1"/>
  <c r="I2720" i="1"/>
  <c r="I2724" i="1"/>
  <c r="I2728" i="1"/>
  <c r="I2732" i="1"/>
  <c r="I2736" i="1"/>
  <c r="I2740" i="1"/>
  <c r="I2744" i="1"/>
  <c r="I2748" i="1"/>
  <c r="I2752" i="1"/>
  <c r="I2756" i="1"/>
  <c r="I2760" i="1"/>
  <c r="I2764" i="1"/>
  <c r="I2768" i="1"/>
  <c r="I2772" i="1"/>
  <c r="I2776" i="1"/>
  <c r="I2780" i="1"/>
  <c r="I2784" i="1"/>
  <c r="I2788" i="1"/>
  <c r="I2792" i="1"/>
  <c r="I2796" i="1"/>
  <c r="I2800" i="1"/>
  <c r="I2804" i="1"/>
  <c r="I2808" i="1"/>
  <c r="I2812" i="1"/>
  <c r="I2816" i="1"/>
  <c r="I2820" i="1"/>
  <c r="I2824" i="1"/>
  <c r="I2828" i="1"/>
  <c r="I2832" i="1"/>
  <c r="I2836" i="1"/>
  <c r="I2840" i="1"/>
  <c r="I2844" i="1"/>
  <c r="I2848" i="1"/>
  <c r="I2852" i="1"/>
  <c r="I2856" i="1"/>
  <c r="I2860" i="1"/>
  <c r="I2864" i="1"/>
  <c r="I2868" i="1"/>
  <c r="I2872" i="1"/>
  <c r="I2876" i="1"/>
  <c r="I2880" i="1"/>
  <c r="I2884" i="1"/>
  <c r="I2888" i="1"/>
  <c r="I2892" i="1"/>
  <c r="I2896" i="1"/>
  <c r="I2900" i="1"/>
  <c r="I2904" i="1"/>
  <c r="I2908" i="1"/>
  <c r="I2912" i="1"/>
  <c r="I2916" i="1"/>
  <c r="I2920" i="1"/>
  <c r="I2924" i="1"/>
  <c r="I2928" i="1"/>
  <c r="I2932" i="1"/>
  <c r="I2936" i="1"/>
  <c r="I2940" i="1"/>
  <c r="I2944" i="1"/>
  <c r="I2948" i="1"/>
  <c r="I2952" i="1"/>
  <c r="I2956" i="1"/>
  <c r="I2960" i="1"/>
  <c r="I2964" i="1"/>
  <c r="I2968" i="1"/>
  <c r="I2972" i="1"/>
  <c r="I2976" i="1"/>
  <c r="I2980" i="1"/>
  <c r="I2984" i="1"/>
  <c r="I2988" i="1"/>
  <c r="I2992" i="1"/>
  <c r="I2996" i="1"/>
  <c r="I3000" i="1"/>
  <c r="I3004" i="1"/>
  <c r="I3008" i="1"/>
  <c r="I3012" i="1"/>
  <c r="I3016" i="1"/>
  <c r="I3020" i="1"/>
  <c r="I3024" i="1"/>
  <c r="I3028" i="1"/>
  <c r="I3032" i="1"/>
  <c r="I3036" i="1"/>
  <c r="I3040" i="1"/>
  <c r="I3044" i="1"/>
  <c r="I3048" i="1"/>
  <c r="I3052" i="1"/>
  <c r="I3056" i="1"/>
  <c r="I3060" i="1"/>
  <c r="I3064" i="1"/>
  <c r="I3068" i="1"/>
  <c r="I3072" i="1"/>
  <c r="I3076" i="1"/>
  <c r="I3080" i="1"/>
  <c r="I3084" i="1"/>
  <c r="I3088" i="1"/>
  <c r="I3092" i="1"/>
  <c r="I3096" i="1"/>
  <c r="I3100" i="1"/>
  <c r="I3104" i="1"/>
  <c r="I3108" i="1"/>
  <c r="I3112" i="1"/>
  <c r="I3116" i="1"/>
  <c r="I3120" i="1"/>
  <c r="I3124" i="1"/>
  <c r="I3128" i="1"/>
  <c r="I3132" i="1"/>
  <c r="I3136" i="1"/>
  <c r="I3140" i="1"/>
  <c r="I3144" i="1"/>
  <c r="I3148" i="1"/>
  <c r="I3152" i="1"/>
  <c r="I3156" i="1"/>
  <c r="I3160" i="1"/>
  <c r="I3164" i="1"/>
  <c r="I3168" i="1"/>
  <c r="I3172" i="1"/>
  <c r="I3176" i="1"/>
  <c r="I3180" i="1"/>
  <c r="I3184" i="1"/>
  <c r="I3188" i="1"/>
  <c r="I3192" i="1"/>
  <c r="I3196" i="1"/>
  <c r="I3200" i="1"/>
  <c r="I3204" i="1"/>
  <c r="I3208" i="1"/>
  <c r="I3212" i="1"/>
  <c r="I3216" i="1"/>
  <c r="I3220" i="1"/>
  <c r="I3224" i="1"/>
  <c r="I3228" i="1"/>
  <c r="I3232" i="1"/>
  <c r="I3236" i="1"/>
  <c r="I3240" i="1"/>
  <c r="I3244" i="1"/>
  <c r="I3248" i="1"/>
  <c r="I3252" i="1"/>
  <c r="I3256" i="1"/>
  <c r="I3260" i="1"/>
  <c r="I3264" i="1"/>
  <c r="I3268" i="1"/>
  <c r="I3272" i="1"/>
  <c r="I3276" i="1"/>
  <c r="I3280" i="1"/>
  <c r="I3284" i="1"/>
  <c r="I3288" i="1"/>
  <c r="I3292" i="1"/>
  <c r="I3296" i="1"/>
  <c r="I3300" i="1"/>
  <c r="I3304" i="1"/>
  <c r="I3308" i="1"/>
  <c r="I3312" i="1"/>
  <c r="I3316" i="1"/>
  <c r="I3320" i="1"/>
  <c r="I3324" i="1"/>
  <c r="I3328" i="1"/>
  <c r="I3332" i="1"/>
  <c r="I3336" i="1"/>
  <c r="I3340" i="1"/>
  <c r="I3344" i="1"/>
  <c r="I3348" i="1"/>
  <c r="I3352" i="1"/>
  <c r="I3356" i="1"/>
  <c r="I3360" i="1"/>
  <c r="I3364" i="1"/>
  <c r="I3368" i="1"/>
  <c r="I3372" i="1"/>
  <c r="I3376" i="1"/>
  <c r="I3380" i="1"/>
  <c r="I3384" i="1"/>
  <c r="I3388" i="1"/>
  <c r="I3392" i="1"/>
  <c r="I3396" i="1"/>
  <c r="I3400" i="1"/>
  <c r="I3404" i="1"/>
  <c r="I3408" i="1"/>
  <c r="I3412" i="1"/>
  <c r="I3416" i="1"/>
  <c r="I3420" i="1"/>
  <c r="I3424" i="1"/>
  <c r="I3428" i="1"/>
  <c r="I3432" i="1"/>
  <c r="I3436" i="1"/>
  <c r="I3440" i="1"/>
  <c r="I3444" i="1"/>
  <c r="I3448" i="1"/>
  <c r="I3452" i="1"/>
  <c r="I3456" i="1"/>
  <c r="I3460" i="1"/>
  <c r="I3464" i="1"/>
  <c r="I3468" i="1"/>
  <c r="I3472" i="1"/>
  <c r="I3476" i="1"/>
  <c r="I3480" i="1"/>
  <c r="I3484" i="1"/>
  <c r="I3488" i="1"/>
  <c r="I3492" i="1"/>
  <c r="I3496" i="1"/>
  <c r="I3500" i="1"/>
  <c r="I3504" i="1"/>
  <c r="I3508" i="1"/>
  <c r="I3512" i="1"/>
  <c r="I3516" i="1"/>
  <c r="I3520" i="1"/>
  <c r="I3524" i="1"/>
  <c r="I3528" i="1"/>
  <c r="I3532" i="1"/>
  <c r="I3536" i="1"/>
  <c r="I3540" i="1"/>
  <c r="I3544" i="1"/>
  <c r="I3548" i="1"/>
  <c r="I3552" i="1"/>
  <c r="I3556" i="1"/>
  <c r="I3560" i="1"/>
  <c r="I3564" i="1"/>
  <c r="I3568" i="1"/>
  <c r="I3572" i="1"/>
  <c r="I3576" i="1"/>
  <c r="I3580" i="1"/>
  <c r="I3584" i="1"/>
  <c r="I3588" i="1"/>
  <c r="I3592" i="1"/>
  <c r="I3596" i="1"/>
  <c r="I3600" i="1"/>
  <c r="I3604" i="1"/>
  <c r="I3608" i="1"/>
  <c r="I3612" i="1"/>
  <c r="I3616" i="1"/>
  <c r="I3620" i="1"/>
  <c r="I3624" i="1"/>
  <c r="I3628" i="1"/>
  <c r="I3632" i="1"/>
  <c r="I3636" i="1"/>
  <c r="I3640" i="1"/>
  <c r="I3644" i="1"/>
  <c r="I3648" i="1"/>
  <c r="I3652" i="1"/>
  <c r="I3656" i="1"/>
  <c r="I3660" i="1"/>
  <c r="I3664" i="1"/>
  <c r="I3668" i="1"/>
  <c r="I3672" i="1"/>
  <c r="I3676" i="1"/>
  <c r="I3680" i="1"/>
  <c r="I3684" i="1"/>
  <c r="I3688" i="1"/>
  <c r="I3692" i="1"/>
  <c r="I3696" i="1"/>
  <c r="I3700" i="1"/>
  <c r="I3704" i="1"/>
  <c r="I3708" i="1"/>
  <c r="I3712" i="1"/>
  <c r="I3716" i="1"/>
  <c r="I3720" i="1"/>
  <c r="I3724" i="1"/>
  <c r="I3728" i="1"/>
  <c r="I3732" i="1"/>
  <c r="I3736" i="1"/>
  <c r="I3740" i="1"/>
  <c r="I3744" i="1"/>
  <c r="I3748" i="1"/>
  <c r="I3752" i="1"/>
  <c r="I3756" i="1"/>
  <c r="I3760" i="1"/>
  <c r="I3764" i="1"/>
  <c r="I3768" i="1"/>
  <c r="I3772" i="1"/>
  <c r="I3776" i="1"/>
  <c r="I3780" i="1"/>
  <c r="I3784" i="1"/>
  <c r="I3788" i="1"/>
  <c r="I3792" i="1"/>
  <c r="I3796" i="1"/>
  <c r="I3800" i="1"/>
  <c r="I3804" i="1"/>
  <c r="I3808" i="1"/>
  <c r="I3812" i="1"/>
  <c r="I3816" i="1"/>
  <c r="I3820" i="1"/>
  <c r="I3824" i="1"/>
  <c r="I3828" i="1"/>
  <c r="I3832" i="1"/>
  <c r="I3836" i="1"/>
  <c r="I3840" i="1"/>
  <c r="I3844" i="1"/>
  <c r="I3848" i="1"/>
  <c r="I3852" i="1"/>
  <c r="I3856" i="1"/>
  <c r="I3860" i="1"/>
  <c r="I3864" i="1"/>
  <c r="I3868" i="1"/>
  <c r="I3872" i="1"/>
  <c r="I3876" i="1"/>
  <c r="I3880" i="1"/>
  <c r="I3884" i="1"/>
  <c r="I3405" i="1"/>
  <c r="I3413" i="1"/>
  <c r="I3421" i="1"/>
  <c r="I3429" i="1"/>
  <c r="I3437" i="1"/>
  <c r="I3445" i="1"/>
  <c r="I3453" i="1"/>
  <c r="I3461" i="1"/>
  <c r="I3469" i="1"/>
  <c r="I3477" i="1"/>
  <c r="I3485" i="1"/>
  <c r="I3493" i="1"/>
  <c r="I3501" i="1"/>
  <c r="I3509" i="1"/>
  <c r="I3517" i="1"/>
  <c r="I3525" i="1"/>
  <c r="I3533" i="1"/>
  <c r="I3541" i="1"/>
  <c r="I3549" i="1"/>
  <c r="I3557" i="1"/>
  <c r="I3565" i="1"/>
  <c r="I3573" i="1"/>
  <c r="I3581" i="1"/>
  <c r="I3589" i="1"/>
  <c r="I3597" i="1"/>
  <c r="I3605" i="1"/>
  <c r="I3613" i="1"/>
  <c r="I3621" i="1"/>
  <c r="I3629" i="1"/>
  <c r="I3637" i="1"/>
  <c r="I3645" i="1"/>
  <c r="I3653" i="1"/>
  <c r="I3661" i="1"/>
  <c r="I3669" i="1"/>
  <c r="I3677" i="1"/>
  <c r="I3685" i="1"/>
  <c r="I3693" i="1"/>
  <c r="I3701" i="1"/>
  <c r="I3709" i="1"/>
  <c r="I3717" i="1"/>
  <c r="I3725" i="1"/>
  <c r="I3733" i="1"/>
  <c r="I3741" i="1"/>
  <c r="I3749" i="1"/>
  <c r="I3757" i="1"/>
  <c r="I3765" i="1"/>
  <c r="I3773" i="1"/>
  <c r="I3781" i="1"/>
  <c r="I3789" i="1"/>
  <c r="I3797" i="1"/>
  <c r="I3805" i="1"/>
  <c r="I3813" i="1"/>
  <c r="I3821" i="1"/>
  <c r="I3829" i="1"/>
  <c r="I3837" i="1"/>
  <c r="I3845" i="1"/>
  <c r="I3853" i="1"/>
  <c r="I3861" i="1"/>
  <c r="I3869" i="1"/>
  <c r="I3877" i="1"/>
  <c r="I3885" i="1"/>
  <c r="I3890" i="1"/>
  <c r="I3894" i="1"/>
  <c r="I3898" i="1"/>
  <c r="I3902" i="1"/>
  <c r="I3906" i="1"/>
  <c r="I3910" i="1"/>
  <c r="I3914" i="1"/>
  <c r="I3918" i="1"/>
  <c r="I3922" i="1"/>
  <c r="I3926" i="1"/>
  <c r="I3930" i="1"/>
  <c r="I3934" i="1"/>
  <c r="I3938" i="1"/>
  <c r="I3942" i="1"/>
  <c r="I3946" i="1"/>
  <c r="I3950" i="1"/>
  <c r="I3954" i="1"/>
  <c r="I3958" i="1"/>
  <c r="I3962" i="1"/>
  <c r="I3966" i="1"/>
  <c r="I3970" i="1"/>
  <c r="I3974" i="1"/>
  <c r="I3978" i="1"/>
  <c r="I3982" i="1"/>
  <c r="I3986" i="1"/>
  <c r="I3990" i="1"/>
  <c r="I3994" i="1"/>
  <c r="I3998" i="1"/>
  <c r="I4002" i="1"/>
  <c r="I4006" i="1"/>
  <c r="I4010" i="1"/>
  <c r="I4014" i="1"/>
  <c r="I4018" i="1"/>
  <c r="I4022" i="1"/>
  <c r="I4026" i="1"/>
  <c r="I4030" i="1"/>
  <c r="I4034" i="1"/>
  <c r="I4038" i="1"/>
  <c r="I4042" i="1"/>
  <c r="I4046" i="1"/>
  <c r="I4050" i="1"/>
  <c r="I4054" i="1"/>
  <c r="I4058" i="1"/>
  <c r="I4062" i="1"/>
  <c r="I4066" i="1"/>
  <c r="I4070" i="1"/>
  <c r="I4074" i="1"/>
  <c r="I4078" i="1"/>
  <c r="I4082" i="1"/>
  <c r="I4086" i="1"/>
  <c r="I4090" i="1"/>
  <c r="I4094" i="1"/>
  <c r="I4098" i="1"/>
  <c r="I4102" i="1"/>
  <c r="I4106" i="1"/>
  <c r="I4110" i="1"/>
  <c r="I4114" i="1"/>
  <c r="I4118" i="1"/>
  <c r="I4122" i="1"/>
  <c r="I4126" i="1"/>
  <c r="I4130" i="1"/>
  <c r="I4134" i="1"/>
  <c r="I4138" i="1"/>
  <c r="I4142" i="1"/>
  <c r="I4146" i="1"/>
  <c r="I4150" i="1"/>
  <c r="I4154" i="1"/>
  <c r="I4158" i="1"/>
  <c r="I4162" i="1"/>
  <c r="I4166" i="1"/>
  <c r="I4170" i="1"/>
  <c r="I4174" i="1"/>
  <c r="I4178" i="1"/>
  <c r="I4182" i="1"/>
  <c r="I4186" i="1"/>
  <c r="I4190" i="1"/>
  <c r="I4194" i="1"/>
  <c r="I4198" i="1"/>
  <c r="I4202" i="1"/>
  <c r="I4206" i="1"/>
  <c r="I4210" i="1"/>
  <c r="I4214" i="1"/>
  <c r="I4218" i="1"/>
  <c r="I4222" i="1"/>
  <c r="I4226" i="1"/>
  <c r="I4230" i="1"/>
  <c r="I4234" i="1"/>
  <c r="I4238" i="1"/>
  <c r="I4242" i="1"/>
  <c r="I4246" i="1"/>
  <c r="I4250" i="1"/>
  <c r="I4254" i="1"/>
  <c r="I4258" i="1"/>
  <c r="I4262" i="1"/>
  <c r="I4266" i="1"/>
  <c r="I4270" i="1"/>
  <c r="I4274" i="1"/>
  <c r="I4278" i="1"/>
  <c r="I4282" i="1"/>
  <c r="I4286" i="1"/>
  <c r="I4290" i="1"/>
  <c r="I4294" i="1"/>
  <c r="I4298" i="1"/>
  <c r="I4302" i="1"/>
  <c r="I4306" i="1"/>
  <c r="I4310" i="1"/>
  <c r="I4314" i="1"/>
  <c r="I4318" i="1"/>
  <c r="I4322" i="1"/>
  <c r="I4326" i="1"/>
  <c r="I4330" i="1"/>
  <c r="I4334" i="1"/>
  <c r="I4338" i="1"/>
  <c r="I4342" i="1"/>
  <c r="I4346" i="1"/>
  <c r="I4350" i="1"/>
  <c r="I4354" i="1"/>
  <c r="I4358" i="1"/>
  <c r="I4362" i="1"/>
  <c r="I4366" i="1"/>
  <c r="I4370" i="1"/>
  <c r="I4374" i="1"/>
  <c r="I4378" i="1"/>
  <c r="I4382" i="1"/>
  <c r="I4386" i="1"/>
  <c r="I4390" i="1"/>
  <c r="I4394" i="1"/>
  <c r="I4398" i="1"/>
  <c r="I4402" i="1"/>
  <c r="I4406" i="1"/>
  <c r="I4410" i="1"/>
  <c r="I1327" i="1"/>
  <c r="I1335" i="1"/>
  <c r="I1343" i="1"/>
  <c r="I1351" i="1"/>
  <c r="I1359" i="1"/>
  <c r="I1367" i="1"/>
  <c r="I1375" i="1"/>
  <c r="I1383" i="1"/>
  <c r="I1391" i="1"/>
  <c r="I1399" i="1"/>
  <c r="I1407" i="1"/>
  <c r="I1415" i="1"/>
  <c r="I1423" i="1"/>
  <c r="I1431" i="1"/>
  <c r="I1439" i="1"/>
  <c r="I1447" i="1"/>
  <c r="I1455" i="1"/>
  <c r="I1463" i="1"/>
  <c r="I990" i="1"/>
  <c r="I1006" i="1"/>
  <c r="I1022" i="1"/>
  <c r="I1038" i="1"/>
  <c r="I1054" i="1"/>
  <c r="I1070" i="1"/>
  <c r="I1086" i="1"/>
  <c r="I1102" i="1"/>
  <c r="I1118" i="1"/>
  <c r="I1134" i="1"/>
  <c r="I1150" i="1"/>
  <c r="I1166" i="1"/>
  <c r="I1182" i="1"/>
  <c r="I1198" i="1"/>
  <c r="I1214" i="1"/>
  <c r="I1222" i="1"/>
  <c r="I1230" i="1"/>
  <c r="I1238" i="1"/>
  <c r="I1246" i="1"/>
  <c r="I1254" i="1"/>
  <c r="I1262" i="1"/>
  <c r="I1270" i="1"/>
  <c r="I1278" i="1"/>
  <c r="I1286" i="1"/>
  <c r="I1294" i="1"/>
  <c r="I1302" i="1"/>
  <c r="I1310" i="1"/>
  <c r="I1318" i="1"/>
  <c r="I1322" i="1"/>
  <c r="I1326" i="1"/>
  <c r="I1330" i="1"/>
  <c r="I1334" i="1"/>
  <c r="I1338" i="1"/>
  <c r="I1342" i="1"/>
  <c r="I1346" i="1"/>
  <c r="I1350" i="1"/>
  <c r="I1354" i="1"/>
  <c r="I1358" i="1"/>
  <c r="I1362" i="1"/>
  <c r="I1366" i="1"/>
  <c r="I1370" i="1"/>
  <c r="I1374" i="1"/>
  <c r="I1378" i="1"/>
  <c r="I1382" i="1"/>
  <c r="I1386" i="1"/>
  <c r="I1390" i="1"/>
  <c r="I1394" i="1"/>
  <c r="I1398" i="1"/>
  <c r="I1402" i="1"/>
  <c r="I1406" i="1"/>
  <c r="I1410" i="1"/>
  <c r="I1414" i="1"/>
  <c r="I1418" i="1"/>
  <c r="I1422" i="1"/>
  <c r="I1426" i="1"/>
  <c r="I1430" i="1"/>
  <c r="I1434" i="1"/>
  <c r="I1438" i="1"/>
  <c r="I1442" i="1"/>
  <c r="I1446" i="1"/>
  <c r="I1450" i="1"/>
  <c r="I1454" i="1"/>
  <c r="I1458" i="1"/>
  <c r="I1462" i="1"/>
  <c r="I1466" i="1"/>
  <c r="I1470" i="1"/>
  <c r="I1474" i="1"/>
  <c r="I1478" i="1"/>
  <c r="I1482" i="1"/>
  <c r="I1486" i="1"/>
  <c r="I1490" i="1"/>
  <c r="I1494" i="1"/>
  <c r="I1498" i="1"/>
  <c r="I1502" i="1"/>
  <c r="I1506" i="1"/>
  <c r="I1510" i="1"/>
  <c r="I1514" i="1"/>
  <c r="I1518" i="1"/>
  <c r="I1522" i="1"/>
  <c r="I1526" i="1"/>
  <c r="I1530" i="1"/>
  <c r="I1534" i="1"/>
  <c r="I1538" i="1"/>
  <c r="I1542" i="1"/>
  <c r="I1546" i="1"/>
  <c r="I1550" i="1"/>
  <c r="I1554" i="1"/>
  <c r="I1558" i="1"/>
  <c r="I1562" i="1"/>
  <c r="I1566" i="1"/>
  <c r="I1570" i="1"/>
  <c r="I1574" i="1"/>
  <c r="I1578" i="1"/>
  <c r="I1582" i="1"/>
  <c r="I1586" i="1"/>
  <c r="I1590" i="1"/>
  <c r="I1594" i="1"/>
  <c r="I1598" i="1"/>
  <c r="I1602" i="1"/>
  <c r="I1606" i="1"/>
  <c r="I1610" i="1"/>
  <c r="I1614" i="1"/>
  <c r="I1618" i="1"/>
  <c r="I1622" i="1"/>
  <c r="I1626" i="1"/>
  <c r="I1630" i="1"/>
  <c r="I1634" i="1"/>
  <c r="I1638" i="1"/>
  <c r="I1642" i="1"/>
  <c r="I1646" i="1"/>
  <c r="I1650" i="1"/>
  <c r="I1654" i="1"/>
  <c r="I1658" i="1"/>
  <c r="I1662" i="1"/>
  <c r="I1666" i="1"/>
  <c r="I1670" i="1"/>
  <c r="I1674" i="1"/>
  <c r="I1678" i="1"/>
  <c r="I1682" i="1"/>
  <c r="I1686" i="1"/>
  <c r="I1690" i="1"/>
  <c r="I1694" i="1"/>
  <c r="I1698" i="1"/>
  <c r="I1702" i="1"/>
  <c r="I1706" i="1"/>
  <c r="I1710" i="1"/>
  <c r="I1714" i="1"/>
  <c r="I1718" i="1"/>
  <c r="I1722" i="1"/>
  <c r="I1726" i="1"/>
  <c r="I1730" i="1"/>
  <c r="I1734" i="1"/>
  <c r="I1738" i="1"/>
  <c r="I1742" i="1"/>
  <c r="I1746" i="1"/>
  <c r="I1750" i="1"/>
  <c r="I1754" i="1"/>
  <c r="I1758" i="1"/>
  <c r="I1762" i="1"/>
  <c r="I1766" i="1"/>
  <c r="I1770" i="1"/>
  <c r="I1774" i="1"/>
  <c r="I1778" i="1"/>
  <c r="I1782" i="1"/>
  <c r="I1786" i="1"/>
  <c r="I1790" i="1"/>
  <c r="I1794" i="1"/>
  <c r="I1798" i="1"/>
  <c r="I1802" i="1"/>
  <c r="I1806" i="1"/>
  <c r="I1810" i="1"/>
  <c r="I1814" i="1"/>
  <c r="I1818" i="1"/>
  <c r="I1822" i="1"/>
  <c r="I1826" i="1"/>
  <c r="I1465" i="1"/>
  <c r="I1473" i="1"/>
  <c r="I1481" i="1"/>
  <c r="I1489" i="1"/>
  <c r="I1497" i="1"/>
  <c r="I1505" i="1"/>
  <c r="I1513" i="1"/>
  <c r="I1521" i="1"/>
  <c r="I1529" i="1"/>
  <c r="I1537" i="1"/>
  <c r="I1545" i="1"/>
  <c r="I1553" i="1"/>
  <c r="I1561" i="1"/>
  <c r="I1569" i="1"/>
  <c r="I1577" i="1"/>
  <c r="I1585" i="1"/>
  <c r="I1593" i="1"/>
  <c r="I1601" i="1"/>
  <c r="I1609" i="1"/>
  <c r="I1617" i="1"/>
  <c r="I1625" i="1"/>
  <c r="I1633" i="1"/>
  <c r="I1641" i="1"/>
  <c r="I1649" i="1"/>
  <c r="I1657" i="1"/>
  <c r="I1665" i="1"/>
  <c r="I1673" i="1"/>
  <c r="I1681" i="1"/>
  <c r="I1689" i="1"/>
  <c r="I1697" i="1"/>
  <c r="I1705" i="1"/>
  <c r="I1713" i="1"/>
  <c r="I1721" i="1"/>
  <c r="I1729" i="1"/>
  <c r="I1737" i="1"/>
  <c r="I1745" i="1"/>
  <c r="I1753" i="1"/>
  <c r="I1761" i="1"/>
  <c r="I1769" i="1"/>
  <c r="I1777" i="1"/>
  <c r="I1785" i="1"/>
  <c r="I1793" i="1"/>
  <c r="I1801" i="1"/>
  <c r="I1809" i="1"/>
  <c r="I1817" i="1"/>
  <c r="I1825" i="1"/>
  <c r="I1831" i="1"/>
  <c r="I1835" i="1"/>
  <c r="I1839" i="1"/>
  <c r="I1843" i="1"/>
  <c r="I1847" i="1"/>
  <c r="I1851" i="1"/>
  <c r="I1855" i="1"/>
  <c r="I1859" i="1"/>
  <c r="I1863" i="1"/>
  <c r="I1867" i="1"/>
  <c r="I1871" i="1"/>
  <c r="I1875" i="1"/>
  <c r="I1879" i="1"/>
  <c r="I1883" i="1"/>
  <c r="I1887" i="1"/>
  <c r="I1891" i="1"/>
  <c r="I1895" i="1"/>
  <c r="I1899" i="1"/>
  <c r="I1903" i="1"/>
  <c r="I1907" i="1"/>
  <c r="I1911" i="1"/>
  <c r="I1915" i="1"/>
  <c r="I1919" i="1"/>
  <c r="I1923" i="1"/>
  <c r="I1927" i="1"/>
  <c r="I1931" i="1"/>
  <c r="I1935" i="1"/>
  <c r="I1939" i="1"/>
  <c r="I1943" i="1"/>
  <c r="I1947" i="1"/>
  <c r="I1951" i="1"/>
  <c r="I1955" i="1"/>
  <c r="I1959" i="1"/>
  <c r="I1963" i="1"/>
  <c r="I1967" i="1"/>
  <c r="I1971" i="1"/>
  <c r="I1975" i="1"/>
  <c r="I1979" i="1"/>
  <c r="I1983" i="1"/>
  <c r="I1987" i="1"/>
  <c r="I1991" i="1"/>
  <c r="I1995" i="1"/>
  <c r="I1999" i="1"/>
  <c r="I2003" i="1"/>
  <c r="I2007" i="1"/>
  <c r="I2011" i="1"/>
  <c r="I2015" i="1"/>
  <c r="I2019" i="1"/>
  <c r="I2023" i="1"/>
  <c r="I2027" i="1"/>
  <c r="I2031" i="1"/>
  <c r="I2035" i="1"/>
  <c r="I2039" i="1"/>
  <c r="I2043" i="1"/>
  <c r="I2047" i="1"/>
  <c r="I2051" i="1"/>
  <c r="I2055" i="1"/>
  <c r="I2059" i="1"/>
  <c r="I2063" i="1"/>
  <c r="I2067" i="1"/>
  <c r="I2071" i="1"/>
  <c r="I2075" i="1"/>
  <c r="I2079" i="1"/>
  <c r="I2083" i="1"/>
  <c r="I2087" i="1"/>
  <c r="I2091" i="1"/>
  <c r="I2095" i="1"/>
  <c r="I2099" i="1"/>
  <c r="I2103" i="1"/>
  <c r="I2107" i="1"/>
  <c r="I2111" i="1"/>
  <c r="I2115" i="1"/>
  <c r="I2119" i="1"/>
  <c r="I2123" i="1"/>
  <c r="I2127" i="1"/>
  <c r="I2131" i="1"/>
  <c r="I2135" i="1"/>
  <c r="I2139" i="1"/>
  <c r="I2143" i="1"/>
  <c r="I2147" i="1"/>
  <c r="I2151" i="1"/>
  <c r="I2155" i="1"/>
  <c r="I2159" i="1"/>
  <c r="I2163" i="1"/>
  <c r="I2167" i="1"/>
  <c r="I2171" i="1"/>
  <c r="I2175" i="1"/>
  <c r="I2179" i="1"/>
  <c r="I2183" i="1"/>
  <c r="I2187" i="1"/>
  <c r="I2191" i="1"/>
  <c r="I2195" i="1"/>
  <c r="I2199" i="1"/>
  <c r="I2203" i="1"/>
  <c r="I2207" i="1"/>
  <c r="I2211" i="1"/>
  <c r="I2215" i="1"/>
  <c r="I2219" i="1"/>
  <c r="I2223" i="1"/>
  <c r="I2227" i="1"/>
  <c r="I2231" i="1"/>
  <c r="I2235" i="1"/>
  <c r="I2239" i="1"/>
  <c r="I2243" i="1"/>
  <c r="I2247" i="1"/>
  <c r="I2251" i="1"/>
  <c r="I2255" i="1"/>
  <c r="I2259" i="1"/>
  <c r="I2263" i="1"/>
  <c r="I2267" i="1"/>
  <c r="I2271" i="1"/>
  <c r="I2275" i="1"/>
  <c r="I2279" i="1"/>
  <c r="I2283" i="1"/>
  <c r="I2287" i="1"/>
  <c r="I2291" i="1"/>
  <c r="I2295" i="1"/>
  <c r="I2299" i="1"/>
  <c r="I2303" i="1"/>
  <c r="I2307" i="1"/>
  <c r="I2311" i="1"/>
  <c r="I2315" i="1"/>
  <c r="I2319" i="1"/>
  <c r="I2323" i="1"/>
  <c r="I2327" i="1"/>
  <c r="I1471" i="1"/>
  <c r="I1479" i="1"/>
  <c r="I1487" i="1"/>
  <c r="I1495" i="1"/>
  <c r="I1503" i="1"/>
  <c r="I1511" i="1"/>
  <c r="I1519" i="1"/>
  <c r="I1527" i="1"/>
  <c r="I1535" i="1"/>
  <c r="I1543" i="1"/>
  <c r="I1551" i="1"/>
  <c r="I1559" i="1"/>
  <c r="I1567" i="1"/>
  <c r="I1575" i="1"/>
  <c r="I1583" i="1"/>
  <c r="I1591" i="1"/>
  <c r="I1599" i="1"/>
  <c r="I1607" i="1"/>
  <c r="I1615" i="1"/>
  <c r="I1623" i="1"/>
  <c r="I1631" i="1"/>
  <c r="I1639" i="1"/>
  <c r="I1647" i="1"/>
  <c r="I1655" i="1"/>
  <c r="I1663" i="1"/>
  <c r="I1671" i="1"/>
  <c r="I1679" i="1"/>
  <c r="I1687" i="1"/>
  <c r="I1695" i="1"/>
  <c r="I1703" i="1"/>
  <c r="I1711" i="1"/>
  <c r="I1719" i="1"/>
  <c r="I1727" i="1"/>
  <c r="I1735" i="1"/>
  <c r="I1743" i="1"/>
  <c r="I1751" i="1"/>
  <c r="I1759" i="1"/>
  <c r="I1767" i="1"/>
  <c r="I1775" i="1"/>
  <c r="I1783" i="1"/>
  <c r="I1791" i="1"/>
  <c r="I1799" i="1"/>
  <c r="I1807" i="1"/>
  <c r="I1815" i="1"/>
  <c r="I1823" i="1"/>
  <c r="I1830" i="1"/>
  <c r="I1834" i="1"/>
  <c r="I1838" i="1"/>
  <c r="I1842" i="1"/>
  <c r="I1846" i="1"/>
  <c r="I1850" i="1"/>
  <c r="I1854" i="1"/>
  <c r="I1858" i="1"/>
  <c r="I1862" i="1"/>
  <c r="I1866" i="1"/>
  <c r="I1870" i="1"/>
  <c r="I1874" i="1"/>
  <c r="I1878" i="1"/>
  <c r="I1882" i="1"/>
  <c r="I1886" i="1"/>
  <c r="I1890" i="1"/>
  <c r="I1894" i="1"/>
  <c r="I1898" i="1"/>
  <c r="I1902" i="1"/>
  <c r="I1906" i="1"/>
  <c r="I1910" i="1"/>
  <c r="I1914" i="1"/>
  <c r="I1918" i="1"/>
  <c r="I1922" i="1"/>
  <c r="I1926" i="1"/>
  <c r="I1930" i="1"/>
  <c r="I1934" i="1"/>
  <c r="I1938" i="1"/>
  <c r="I1942" i="1"/>
  <c r="I1946" i="1"/>
  <c r="I1950" i="1"/>
  <c r="I1954" i="1"/>
  <c r="I1958" i="1"/>
  <c r="I1962" i="1"/>
  <c r="I1966" i="1"/>
  <c r="I1970" i="1"/>
  <c r="I1974" i="1"/>
  <c r="I1978" i="1"/>
  <c r="I1982" i="1"/>
  <c r="I1986" i="1"/>
  <c r="I1990" i="1"/>
  <c r="I1994" i="1"/>
  <c r="I1998" i="1"/>
  <c r="I2002" i="1"/>
  <c r="I2006" i="1"/>
  <c r="I2010" i="1"/>
  <c r="I2014" i="1"/>
  <c r="I2018" i="1"/>
  <c r="I2022" i="1"/>
  <c r="I2026" i="1"/>
  <c r="I2030" i="1"/>
  <c r="I2034" i="1"/>
  <c r="I2038" i="1"/>
  <c r="I2042" i="1"/>
  <c r="I2046" i="1"/>
  <c r="I2050" i="1"/>
  <c r="I2054" i="1"/>
  <c r="I2058" i="1"/>
  <c r="I2062" i="1"/>
  <c r="I2066" i="1"/>
  <c r="I2070" i="1"/>
  <c r="I2074" i="1"/>
  <c r="I2078" i="1"/>
  <c r="I2082" i="1"/>
  <c r="I2086" i="1"/>
  <c r="I2090" i="1"/>
  <c r="I2094" i="1"/>
  <c r="I2098" i="1"/>
  <c r="I2102" i="1"/>
  <c r="I2106" i="1"/>
  <c r="I2110" i="1"/>
  <c r="I2114" i="1"/>
  <c r="I2118" i="1"/>
  <c r="I2122" i="1"/>
  <c r="I2126" i="1"/>
  <c r="I2130" i="1"/>
  <c r="I2134" i="1"/>
  <c r="I2138" i="1"/>
  <c r="I2142" i="1"/>
  <c r="I2146" i="1"/>
  <c r="I2150" i="1"/>
  <c r="I2154" i="1"/>
  <c r="I2158" i="1"/>
  <c r="I2162" i="1"/>
  <c r="I2166" i="1"/>
  <c r="I2170" i="1"/>
  <c r="I2174" i="1"/>
  <c r="I2178" i="1"/>
  <c r="I2182" i="1"/>
  <c r="I2186" i="1"/>
  <c r="I2190" i="1"/>
  <c r="I2194" i="1"/>
  <c r="I2198" i="1"/>
  <c r="I2202" i="1"/>
  <c r="I2206" i="1"/>
  <c r="I2210" i="1"/>
  <c r="I2214" i="1"/>
  <c r="I2218" i="1"/>
  <c r="I2222" i="1"/>
  <c r="I2226" i="1"/>
  <c r="I2230" i="1"/>
  <c r="I2234" i="1"/>
  <c r="I2238" i="1"/>
  <c r="I2242" i="1"/>
  <c r="I2246" i="1"/>
  <c r="I2250" i="1"/>
  <c r="I2254" i="1"/>
  <c r="I2258" i="1"/>
  <c r="I2262" i="1"/>
  <c r="I2266" i="1"/>
  <c r="I2270" i="1"/>
  <c r="I2274" i="1"/>
  <c r="I2278" i="1"/>
  <c r="I2282" i="1"/>
  <c r="I2286" i="1"/>
  <c r="I2290" i="1"/>
  <c r="I2294" i="1"/>
  <c r="I2298" i="1"/>
  <c r="I2302" i="1"/>
  <c r="I2306" i="1"/>
  <c r="I2310" i="1"/>
  <c r="I2314" i="1"/>
  <c r="I2318" i="1"/>
  <c r="I2322" i="1"/>
  <c r="I2326" i="1"/>
  <c r="I2330" i="1"/>
  <c r="I2334" i="1"/>
  <c r="I2338" i="1"/>
  <c r="I2342" i="1"/>
  <c r="I2346" i="1"/>
  <c r="I2350" i="1"/>
  <c r="I2354" i="1"/>
  <c r="I2358" i="1"/>
  <c r="I2362" i="1"/>
  <c r="I2366" i="1"/>
  <c r="I2370" i="1"/>
  <c r="I2374" i="1"/>
  <c r="I2378" i="1"/>
  <c r="I2382" i="1"/>
  <c r="I2386" i="1"/>
  <c r="I2390" i="1"/>
  <c r="I2394" i="1"/>
  <c r="I2398" i="1"/>
  <c r="I2402" i="1"/>
  <c r="I2406" i="1"/>
  <c r="I2410" i="1"/>
  <c r="I2414" i="1"/>
  <c r="I2418" i="1"/>
  <c r="I2422" i="1"/>
  <c r="I2426" i="1"/>
  <c r="I2430" i="1"/>
  <c r="I2434" i="1"/>
  <c r="I2438" i="1"/>
  <c r="I2442" i="1"/>
  <c r="I2446" i="1"/>
  <c r="I2450" i="1"/>
  <c r="I2454" i="1"/>
  <c r="I2458" i="1"/>
  <c r="I2462" i="1"/>
  <c r="I2466" i="1"/>
  <c r="I2470" i="1"/>
  <c r="I2474" i="1"/>
  <c r="I2478" i="1"/>
  <c r="I2482" i="1"/>
  <c r="I2486" i="1"/>
  <c r="I2490" i="1"/>
  <c r="I2494" i="1"/>
  <c r="I2498" i="1"/>
  <c r="I2502" i="1"/>
  <c r="I2506" i="1"/>
  <c r="I2510" i="1"/>
  <c r="I2514" i="1"/>
  <c r="I2518" i="1"/>
  <c r="I2522" i="1"/>
  <c r="I2526" i="1"/>
  <c r="I2530" i="1"/>
  <c r="I2534" i="1"/>
  <c r="I2538" i="1"/>
  <c r="I2542" i="1"/>
  <c r="I2546" i="1"/>
  <c r="I2550" i="1"/>
  <c r="I2554" i="1"/>
  <c r="I2558" i="1"/>
  <c r="I2562" i="1"/>
  <c r="I2566" i="1"/>
  <c r="I2570" i="1"/>
  <c r="I2574" i="1"/>
  <c r="I2578" i="1"/>
  <c r="I2582" i="1"/>
  <c r="I2586" i="1"/>
  <c r="I2590" i="1"/>
  <c r="I2594" i="1"/>
  <c r="I2598" i="1"/>
  <c r="I2602" i="1"/>
  <c r="I2606" i="1"/>
  <c r="I2610" i="1"/>
  <c r="I2614" i="1"/>
  <c r="I2618" i="1"/>
  <c r="I2622" i="1"/>
  <c r="I2626" i="1"/>
  <c r="I2630" i="1"/>
  <c r="I2634" i="1"/>
  <c r="I2638" i="1"/>
  <c r="I2642" i="1"/>
  <c r="I2646" i="1"/>
  <c r="I2650" i="1"/>
  <c r="I2654" i="1"/>
  <c r="I2658" i="1"/>
  <c r="I2662" i="1"/>
  <c r="I2666" i="1"/>
  <c r="I2670" i="1"/>
  <c r="I2674" i="1"/>
  <c r="I2678" i="1"/>
  <c r="I2682" i="1"/>
  <c r="I2686" i="1"/>
  <c r="I2690" i="1"/>
  <c r="I2694" i="1"/>
  <c r="I2698" i="1"/>
  <c r="I2702" i="1"/>
  <c r="I2706" i="1"/>
  <c r="I2710" i="1"/>
  <c r="I2714" i="1"/>
  <c r="I2329" i="1"/>
  <c r="I2337" i="1"/>
  <c r="I2345" i="1"/>
  <c r="I2353" i="1"/>
  <c r="I2361" i="1"/>
  <c r="I2369" i="1"/>
  <c r="I2377" i="1"/>
  <c r="I2385" i="1"/>
  <c r="I2393" i="1"/>
  <c r="I2401" i="1"/>
  <c r="I2409" i="1"/>
  <c r="I2417" i="1"/>
  <c r="I2425" i="1"/>
  <c r="I2433" i="1"/>
  <c r="I2441" i="1"/>
  <c r="I2449" i="1"/>
  <c r="I2457" i="1"/>
  <c r="I2465" i="1"/>
  <c r="I2473" i="1"/>
  <c r="I2481" i="1"/>
  <c r="I2489" i="1"/>
  <c r="I2497" i="1"/>
  <c r="I2505" i="1"/>
  <c r="I2513" i="1"/>
  <c r="I2521" i="1"/>
  <c r="I2529" i="1"/>
  <c r="I2537" i="1"/>
  <c r="I2545" i="1"/>
  <c r="I2553" i="1"/>
  <c r="I2561" i="1"/>
  <c r="I2569" i="1"/>
  <c r="I2577" i="1"/>
  <c r="I2585" i="1"/>
  <c r="I2593" i="1"/>
  <c r="I2601" i="1"/>
  <c r="I2609" i="1"/>
  <c r="I2617" i="1"/>
  <c r="I2625" i="1"/>
  <c r="I2633" i="1"/>
  <c r="I2641" i="1"/>
  <c r="I2649" i="1"/>
  <c r="I2657" i="1"/>
  <c r="I2665" i="1"/>
  <c r="I2673" i="1"/>
  <c r="I2681" i="1"/>
  <c r="I2689" i="1"/>
  <c r="I2697" i="1"/>
  <c r="I2705" i="1"/>
  <c r="I2713" i="1"/>
  <c r="I2719" i="1"/>
  <c r="I2723" i="1"/>
  <c r="I2727" i="1"/>
  <c r="I2731" i="1"/>
  <c r="I2735" i="1"/>
  <c r="I2739" i="1"/>
  <c r="I2743" i="1"/>
  <c r="I2747" i="1"/>
  <c r="I2751" i="1"/>
  <c r="I2755" i="1"/>
  <c r="I2759" i="1"/>
  <c r="I2763" i="1"/>
  <c r="I2767" i="1"/>
  <c r="I2771" i="1"/>
  <c r="I2775" i="1"/>
  <c r="I2779" i="1"/>
  <c r="I2783" i="1"/>
  <c r="I2787" i="1"/>
  <c r="I2791" i="1"/>
  <c r="I2795" i="1"/>
  <c r="I2799" i="1"/>
  <c r="I2803" i="1"/>
  <c r="I2807" i="1"/>
  <c r="I2811" i="1"/>
  <c r="I2815" i="1"/>
  <c r="I2819" i="1"/>
  <c r="I2823" i="1"/>
  <c r="I2827" i="1"/>
  <c r="I2831" i="1"/>
  <c r="I2835" i="1"/>
  <c r="I2839" i="1"/>
  <c r="I2843" i="1"/>
  <c r="I2847" i="1"/>
  <c r="I2851" i="1"/>
  <c r="I2855" i="1"/>
  <c r="I2859" i="1"/>
  <c r="I2863" i="1"/>
  <c r="I2867" i="1"/>
  <c r="I2871" i="1"/>
  <c r="I2875" i="1"/>
  <c r="I2879" i="1"/>
  <c r="I2883" i="1"/>
  <c r="I2887" i="1"/>
  <c r="I2891" i="1"/>
  <c r="I2895" i="1"/>
  <c r="I2899" i="1"/>
  <c r="I2903" i="1"/>
  <c r="I2907" i="1"/>
  <c r="I2911" i="1"/>
  <c r="I2915" i="1"/>
  <c r="I2919" i="1"/>
  <c r="I2923" i="1"/>
  <c r="I2927" i="1"/>
  <c r="I2931" i="1"/>
  <c r="I2935" i="1"/>
  <c r="I2939" i="1"/>
  <c r="I2943" i="1"/>
  <c r="I2947" i="1"/>
  <c r="I2951" i="1"/>
  <c r="I2955" i="1"/>
  <c r="I2959" i="1"/>
  <c r="I2963" i="1"/>
  <c r="I2967" i="1"/>
  <c r="I2971" i="1"/>
  <c r="I2975" i="1"/>
  <c r="I2979" i="1"/>
  <c r="I2983" i="1"/>
  <c r="I2987" i="1"/>
  <c r="I2991" i="1"/>
  <c r="I2995" i="1"/>
  <c r="I2999" i="1"/>
  <c r="I3003" i="1"/>
  <c r="I3007" i="1"/>
  <c r="I3011" i="1"/>
  <c r="I3015" i="1"/>
  <c r="I3019" i="1"/>
  <c r="I3023" i="1"/>
  <c r="I3027" i="1"/>
  <c r="I3031" i="1"/>
  <c r="I3035" i="1"/>
  <c r="I3039" i="1"/>
  <c r="I3043" i="1"/>
  <c r="I3047" i="1"/>
  <c r="I3051" i="1"/>
  <c r="I3055" i="1"/>
  <c r="I3059" i="1"/>
  <c r="I3063" i="1"/>
  <c r="I3067" i="1"/>
  <c r="I3071" i="1"/>
  <c r="I3075" i="1"/>
  <c r="I3079" i="1"/>
  <c r="I3083" i="1"/>
  <c r="I3087" i="1"/>
  <c r="I3091" i="1"/>
  <c r="I3095" i="1"/>
  <c r="I3099" i="1"/>
  <c r="I3103" i="1"/>
  <c r="I3107" i="1"/>
  <c r="I3111" i="1"/>
  <c r="I3115" i="1"/>
  <c r="I3119" i="1"/>
  <c r="I3123" i="1"/>
  <c r="I3127" i="1"/>
  <c r="I3131" i="1"/>
  <c r="I3135" i="1"/>
  <c r="I3139" i="1"/>
  <c r="I3143" i="1"/>
  <c r="I3147" i="1"/>
  <c r="I3151" i="1"/>
  <c r="I3155" i="1"/>
  <c r="I3159" i="1"/>
  <c r="I3163" i="1"/>
  <c r="I3167" i="1"/>
  <c r="I3171" i="1"/>
  <c r="I3175" i="1"/>
  <c r="I3179" i="1"/>
  <c r="I3183" i="1"/>
  <c r="I3187" i="1"/>
  <c r="I3191" i="1"/>
  <c r="I3195" i="1"/>
  <c r="I3199" i="1"/>
  <c r="I3203" i="1"/>
  <c r="I3207" i="1"/>
  <c r="I3211" i="1"/>
  <c r="I3215" i="1"/>
  <c r="I3219" i="1"/>
  <c r="I3223" i="1"/>
  <c r="I3227" i="1"/>
  <c r="I3231" i="1"/>
  <c r="I3235" i="1"/>
  <c r="I3239" i="1"/>
  <c r="I3243" i="1"/>
  <c r="I3247" i="1"/>
  <c r="I3251" i="1"/>
  <c r="I3255" i="1"/>
  <c r="I3259" i="1"/>
  <c r="I3263" i="1"/>
  <c r="I3267" i="1"/>
  <c r="I3271" i="1"/>
  <c r="I3275" i="1"/>
  <c r="I3279" i="1"/>
  <c r="I3283" i="1"/>
  <c r="I3287" i="1"/>
  <c r="I3291" i="1"/>
  <c r="I3295" i="1"/>
  <c r="I3299" i="1"/>
  <c r="I3303" i="1"/>
  <c r="I3307" i="1"/>
  <c r="I3311" i="1"/>
  <c r="I3315" i="1"/>
  <c r="I3319" i="1"/>
  <c r="I3323" i="1"/>
  <c r="I3327" i="1"/>
  <c r="I3331" i="1"/>
  <c r="I3335" i="1"/>
  <c r="I3339" i="1"/>
  <c r="I3343" i="1"/>
  <c r="I3347" i="1"/>
  <c r="I3351" i="1"/>
  <c r="I3355" i="1"/>
  <c r="I3359" i="1"/>
  <c r="I3363" i="1"/>
  <c r="I3367" i="1"/>
  <c r="I3371" i="1"/>
  <c r="I3375" i="1"/>
  <c r="I3379" i="1"/>
  <c r="I3383" i="1"/>
  <c r="I3387" i="1"/>
  <c r="I3391" i="1"/>
  <c r="I3395" i="1"/>
  <c r="I3399" i="1"/>
  <c r="I3403" i="1"/>
  <c r="I2335" i="1"/>
  <c r="I2343" i="1"/>
  <c r="I2351" i="1"/>
  <c r="I2359" i="1"/>
  <c r="I2367" i="1"/>
  <c r="I2375" i="1"/>
  <c r="I2383" i="1"/>
  <c r="I2391" i="1"/>
  <c r="I2399" i="1"/>
  <c r="I2407" i="1"/>
  <c r="I2415" i="1"/>
  <c r="I2423" i="1"/>
  <c r="I2431" i="1"/>
  <c r="I2439" i="1"/>
  <c r="I2447" i="1"/>
  <c r="I2455" i="1"/>
  <c r="I2463" i="1"/>
  <c r="I2471" i="1"/>
  <c r="I2479" i="1"/>
  <c r="I2487" i="1"/>
  <c r="I2495" i="1"/>
  <c r="I2503" i="1"/>
  <c r="I2511" i="1"/>
  <c r="I2519" i="1"/>
  <c r="I2527" i="1"/>
  <c r="I2535" i="1"/>
  <c r="I2543" i="1"/>
  <c r="I2551" i="1"/>
  <c r="I2559" i="1"/>
  <c r="I2567" i="1"/>
  <c r="I2575" i="1"/>
  <c r="I2583" i="1"/>
  <c r="I2591" i="1"/>
  <c r="I2599" i="1"/>
  <c r="I2607" i="1"/>
  <c r="I2615" i="1"/>
  <c r="I2623" i="1"/>
  <c r="I2631" i="1"/>
  <c r="I2639" i="1"/>
  <c r="I2647" i="1"/>
  <c r="I2655" i="1"/>
  <c r="I2663" i="1"/>
  <c r="I2671" i="1"/>
  <c r="I2679" i="1"/>
  <c r="I2687" i="1"/>
  <c r="I2695" i="1"/>
  <c r="I2703" i="1"/>
  <c r="I2711" i="1"/>
  <c r="I2718" i="1"/>
  <c r="I2722" i="1"/>
  <c r="I2726" i="1"/>
  <c r="I2730" i="1"/>
  <c r="I2734" i="1"/>
  <c r="I2738" i="1"/>
  <c r="I2742" i="1"/>
  <c r="I2746" i="1"/>
  <c r="I2750" i="1"/>
  <c r="I2754" i="1"/>
  <c r="I2758" i="1"/>
  <c r="I2762" i="1"/>
  <c r="I2766" i="1"/>
  <c r="I2770" i="1"/>
  <c r="I2774" i="1"/>
  <c r="I2778" i="1"/>
  <c r="I2782" i="1"/>
  <c r="I2786" i="1"/>
  <c r="I2790" i="1"/>
  <c r="I2794" i="1"/>
  <c r="I2798" i="1"/>
  <c r="I2802" i="1"/>
  <c r="I2806" i="1"/>
  <c r="I2810" i="1"/>
  <c r="I2814" i="1"/>
  <c r="I2818" i="1"/>
  <c r="I2822" i="1"/>
  <c r="I2826" i="1"/>
  <c r="I2830" i="1"/>
  <c r="I2834" i="1"/>
  <c r="I2838" i="1"/>
  <c r="I2842" i="1"/>
  <c r="I2846" i="1"/>
  <c r="I2850" i="1"/>
  <c r="I2854" i="1"/>
  <c r="I2858" i="1"/>
  <c r="I2862" i="1"/>
  <c r="I2866" i="1"/>
  <c r="I2870" i="1"/>
  <c r="I2874" i="1"/>
  <c r="I2878" i="1"/>
  <c r="I2882" i="1"/>
  <c r="I2886" i="1"/>
  <c r="I2890" i="1"/>
  <c r="I2894" i="1"/>
  <c r="I2898" i="1"/>
  <c r="I2902" i="1"/>
  <c r="I2906" i="1"/>
  <c r="I2910" i="1"/>
  <c r="I2914" i="1"/>
  <c r="I2918" i="1"/>
  <c r="I2922" i="1"/>
  <c r="I2926" i="1"/>
  <c r="I2930" i="1"/>
  <c r="I2934" i="1"/>
  <c r="I2938" i="1"/>
  <c r="I2942" i="1"/>
  <c r="I2946" i="1"/>
  <c r="I2950" i="1"/>
  <c r="I2954" i="1"/>
  <c r="I2958" i="1"/>
  <c r="I2962" i="1"/>
  <c r="I2966" i="1"/>
  <c r="I2970" i="1"/>
  <c r="I2974" i="1"/>
  <c r="I2978" i="1"/>
  <c r="I2982" i="1"/>
  <c r="I2986" i="1"/>
  <c r="I2990" i="1"/>
  <c r="I2994" i="1"/>
  <c r="I2998" i="1"/>
  <c r="I3002" i="1"/>
  <c r="I3006" i="1"/>
  <c r="I3010" i="1"/>
  <c r="I3014" i="1"/>
  <c r="I3018" i="1"/>
  <c r="I3022" i="1"/>
  <c r="I3026" i="1"/>
  <c r="I3030" i="1"/>
  <c r="I3034" i="1"/>
  <c r="I3038" i="1"/>
  <c r="I3042" i="1"/>
  <c r="I3046" i="1"/>
  <c r="I3050" i="1"/>
  <c r="I3054" i="1"/>
  <c r="I3058" i="1"/>
  <c r="I3062" i="1"/>
  <c r="I3066" i="1"/>
  <c r="I3070" i="1"/>
  <c r="I3074" i="1"/>
  <c r="I3078" i="1"/>
  <c r="I3082" i="1"/>
  <c r="I3086" i="1"/>
  <c r="I3090" i="1"/>
  <c r="I3094" i="1"/>
  <c r="I3098" i="1"/>
  <c r="I3102" i="1"/>
  <c r="I3106" i="1"/>
  <c r="I3110" i="1"/>
  <c r="I3114" i="1"/>
  <c r="I3118" i="1"/>
  <c r="I3122" i="1"/>
  <c r="I3126" i="1"/>
  <c r="I3130" i="1"/>
  <c r="I3134" i="1"/>
  <c r="I3138" i="1"/>
  <c r="I3142" i="1"/>
  <c r="I3146" i="1"/>
  <c r="I3150" i="1"/>
  <c r="I3154" i="1"/>
  <c r="I3158" i="1"/>
  <c r="I3162" i="1"/>
  <c r="I3166" i="1"/>
  <c r="I3170" i="1"/>
  <c r="I3174" i="1"/>
  <c r="I3178" i="1"/>
  <c r="I3182" i="1"/>
  <c r="I3186" i="1"/>
  <c r="I3190" i="1"/>
  <c r="I3194" i="1"/>
  <c r="I3198" i="1"/>
  <c r="I3202" i="1"/>
  <c r="I3206" i="1"/>
  <c r="I3210" i="1"/>
  <c r="I3214" i="1"/>
  <c r="I3218" i="1"/>
  <c r="I3222" i="1"/>
  <c r="I3226" i="1"/>
  <c r="I3230" i="1"/>
  <c r="I3234" i="1"/>
  <c r="I3238" i="1"/>
  <c r="I3242" i="1"/>
  <c r="I3246" i="1"/>
  <c r="I3250" i="1"/>
  <c r="I3254" i="1"/>
  <c r="I3258" i="1"/>
  <c r="I3262" i="1"/>
  <c r="I3266" i="1"/>
  <c r="I3270" i="1"/>
  <c r="I3274" i="1"/>
  <c r="I3278" i="1"/>
  <c r="I3282" i="1"/>
  <c r="I3286" i="1"/>
  <c r="I3290" i="1"/>
  <c r="I3294" i="1"/>
  <c r="I3298" i="1"/>
  <c r="I3302" i="1"/>
  <c r="I3306" i="1"/>
  <c r="I3310" i="1"/>
  <c r="I3314" i="1"/>
  <c r="I3318" i="1"/>
  <c r="I3322" i="1"/>
  <c r="I3326" i="1"/>
  <c r="I3330" i="1"/>
  <c r="I3334" i="1"/>
  <c r="I3338" i="1"/>
  <c r="I3342" i="1"/>
  <c r="I3346" i="1"/>
  <c r="I3350" i="1"/>
  <c r="I3354" i="1"/>
  <c r="I3358" i="1"/>
  <c r="I3362" i="1"/>
  <c r="I3366" i="1"/>
  <c r="I3370" i="1"/>
  <c r="I3374" i="1"/>
  <c r="I3378" i="1"/>
  <c r="I3382" i="1"/>
  <c r="I3386" i="1"/>
  <c r="I3390" i="1"/>
  <c r="I3394" i="1"/>
  <c r="I3398" i="1"/>
  <c r="I3402" i="1"/>
  <c r="I3406" i="1"/>
  <c r="I3410" i="1"/>
  <c r="I3414" i="1"/>
  <c r="I3418" i="1"/>
  <c r="I3422" i="1"/>
  <c r="I3426" i="1"/>
  <c r="I3430" i="1"/>
  <c r="I3434" i="1"/>
  <c r="I3438" i="1"/>
  <c r="I3442" i="1"/>
  <c r="I3446" i="1"/>
  <c r="I3450" i="1"/>
  <c r="I3454" i="1"/>
  <c r="I3458" i="1"/>
  <c r="I3462" i="1"/>
  <c r="I3466" i="1"/>
  <c r="I3470" i="1"/>
  <c r="I3474" i="1"/>
  <c r="I3478" i="1"/>
  <c r="I3482" i="1"/>
  <c r="I3486" i="1"/>
  <c r="I3490" i="1"/>
  <c r="I3494" i="1"/>
  <c r="I3498" i="1"/>
  <c r="I3502" i="1"/>
  <c r="I3506" i="1"/>
  <c r="I3510" i="1"/>
  <c r="I3514" i="1"/>
  <c r="I3518" i="1"/>
  <c r="I3522" i="1"/>
  <c r="I3526" i="1"/>
  <c r="I3530" i="1"/>
  <c r="I3534" i="1"/>
  <c r="I3538" i="1"/>
  <c r="I3542" i="1"/>
  <c r="I3546" i="1"/>
  <c r="I3550" i="1"/>
  <c r="I3554" i="1"/>
  <c r="I3558" i="1"/>
  <c r="I3562" i="1"/>
  <c r="I3566" i="1"/>
  <c r="I3570" i="1"/>
  <c r="I3574" i="1"/>
  <c r="I3578" i="1"/>
  <c r="I3582" i="1"/>
  <c r="I3586" i="1"/>
  <c r="I3590" i="1"/>
  <c r="I3594" i="1"/>
  <c r="I3598" i="1"/>
  <c r="I3602" i="1"/>
  <c r="I3606" i="1"/>
  <c r="I3610" i="1"/>
  <c r="I3614" i="1"/>
  <c r="I3618" i="1"/>
  <c r="I3622" i="1"/>
  <c r="I3626" i="1"/>
  <c r="I3630" i="1"/>
  <c r="I3634" i="1"/>
  <c r="I3638" i="1"/>
  <c r="I3642" i="1"/>
  <c r="I3646" i="1"/>
  <c r="I3650" i="1"/>
  <c r="I3654" i="1"/>
  <c r="I3658" i="1"/>
  <c r="I3662" i="1"/>
  <c r="I3666" i="1"/>
  <c r="I3670" i="1"/>
  <c r="I3674" i="1"/>
  <c r="I3678" i="1"/>
  <c r="I3682" i="1"/>
  <c r="I3686" i="1"/>
  <c r="I3690" i="1"/>
  <c r="I3694" i="1"/>
  <c r="I3698" i="1"/>
  <c r="I3702" i="1"/>
  <c r="I3706" i="1"/>
  <c r="I3710" i="1"/>
  <c r="I3714" i="1"/>
  <c r="I3718" i="1"/>
  <c r="I3722" i="1"/>
  <c r="I3726" i="1"/>
  <c r="I3730" i="1"/>
  <c r="I3734" i="1"/>
  <c r="I3738" i="1"/>
  <c r="I3742" i="1"/>
  <c r="I3746" i="1"/>
  <c r="I3750" i="1"/>
  <c r="I3754" i="1"/>
  <c r="I3758" i="1"/>
  <c r="I3762" i="1"/>
  <c r="I3766" i="1"/>
  <c r="I3770" i="1"/>
  <c r="I3774" i="1"/>
  <c r="I3778" i="1"/>
  <c r="I3782" i="1"/>
  <c r="I3786" i="1"/>
  <c r="I3790" i="1"/>
  <c r="I3794" i="1"/>
  <c r="I3798" i="1"/>
  <c r="I3802" i="1"/>
  <c r="I3806" i="1"/>
  <c r="I3810" i="1"/>
  <c r="I3814" i="1"/>
  <c r="I3818" i="1"/>
  <c r="I3822" i="1"/>
  <c r="I3826" i="1"/>
  <c r="I3830" i="1"/>
  <c r="I3834" i="1"/>
  <c r="I3838" i="1"/>
  <c r="I3842" i="1"/>
  <c r="I3846" i="1"/>
  <c r="I3850" i="1"/>
  <c r="I3854" i="1"/>
  <c r="I3858" i="1"/>
  <c r="I3862" i="1"/>
  <c r="I3866" i="1"/>
  <c r="I3870" i="1"/>
  <c r="I3874" i="1"/>
  <c r="I3878" i="1"/>
  <c r="I3882" i="1"/>
  <c r="I3886" i="1"/>
  <c r="I3409" i="1"/>
  <c r="I3417" i="1"/>
  <c r="I3425" i="1"/>
  <c r="I3433" i="1"/>
  <c r="I3441" i="1"/>
  <c r="I3449" i="1"/>
  <c r="I3457" i="1"/>
  <c r="I3465" i="1"/>
  <c r="I3473" i="1"/>
  <c r="I3481" i="1"/>
  <c r="I3489" i="1"/>
  <c r="I3497" i="1"/>
  <c r="I3505" i="1"/>
  <c r="I3513" i="1"/>
  <c r="I3521" i="1"/>
  <c r="I3529" i="1"/>
  <c r="I3537" i="1"/>
  <c r="I3545" i="1"/>
  <c r="I3553" i="1"/>
  <c r="I3561" i="1"/>
  <c r="I3569" i="1"/>
  <c r="I3577" i="1"/>
  <c r="I3585" i="1"/>
  <c r="I3593" i="1"/>
  <c r="I3601" i="1"/>
  <c r="I3609" i="1"/>
  <c r="I3617" i="1"/>
  <c r="I3625" i="1"/>
  <c r="I3633" i="1"/>
  <c r="I3641" i="1"/>
  <c r="I3649" i="1"/>
  <c r="I3657" i="1"/>
  <c r="I3665" i="1"/>
  <c r="I3673" i="1"/>
  <c r="I3681" i="1"/>
  <c r="I3689" i="1"/>
  <c r="I3697" i="1"/>
  <c r="I3705" i="1"/>
  <c r="I3713" i="1"/>
  <c r="I3721" i="1"/>
  <c r="I3729" i="1"/>
  <c r="I3737" i="1"/>
  <c r="I3745" i="1"/>
  <c r="I3753" i="1"/>
  <c r="I3761" i="1"/>
  <c r="I3769" i="1"/>
  <c r="I3777" i="1"/>
  <c r="I3785" i="1"/>
  <c r="I3793" i="1"/>
  <c r="I3801" i="1"/>
  <c r="I3809" i="1"/>
  <c r="I3817" i="1"/>
  <c r="I3825" i="1"/>
  <c r="I3833" i="1"/>
  <c r="I3841" i="1"/>
  <c r="I3849" i="1"/>
  <c r="I3857" i="1"/>
  <c r="I3865" i="1"/>
  <c r="I3873" i="1"/>
  <c r="I3881" i="1"/>
  <c r="I3888" i="1"/>
  <c r="I3892" i="1"/>
  <c r="I3896" i="1"/>
  <c r="I3900" i="1"/>
  <c r="I3904" i="1"/>
  <c r="I3908" i="1"/>
  <c r="I3912" i="1"/>
  <c r="I3916" i="1"/>
  <c r="I3920" i="1"/>
  <c r="I3924" i="1"/>
  <c r="I3928" i="1"/>
  <c r="I3932" i="1"/>
  <c r="I3936" i="1"/>
  <c r="I3940" i="1"/>
  <c r="I3944" i="1"/>
  <c r="I3948" i="1"/>
  <c r="I3952" i="1"/>
  <c r="I3956" i="1"/>
  <c r="I3960" i="1"/>
  <c r="I3964" i="1"/>
  <c r="I3968" i="1"/>
  <c r="I3972" i="1"/>
  <c r="I3976" i="1"/>
  <c r="I3980" i="1"/>
  <c r="I3984" i="1"/>
  <c r="I3988" i="1"/>
  <c r="I3992" i="1"/>
  <c r="I3996" i="1"/>
  <c r="I4000" i="1"/>
  <c r="I4004" i="1"/>
  <c r="I4008" i="1"/>
  <c r="I4012" i="1"/>
  <c r="I4016" i="1"/>
  <c r="I4020" i="1"/>
  <c r="I4024" i="1"/>
  <c r="I4028" i="1"/>
  <c r="I4032" i="1"/>
  <c r="I4036" i="1"/>
  <c r="I4040" i="1"/>
  <c r="I4044" i="1"/>
  <c r="I4048" i="1"/>
  <c r="I4052" i="1"/>
  <c r="I4056" i="1"/>
  <c r="I4060" i="1"/>
  <c r="I4064" i="1"/>
  <c r="I4068" i="1"/>
  <c r="I4072" i="1"/>
  <c r="I4076" i="1"/>
  <c r="I4080" i="1"/>
  <c r="I4084" i="1"/>
  <c r="I4088" i="1"/>
  <c r="I4092" i="1"/>
  <c r="I4096" i="1"/>
  <c r="I4100" i="1"/>
  <c r="I4104" i="1"/>
  <c r="I4108" i="1"/>
  <c r="I4112" i="1"/>
  <c r="I4116" i="1"/>
  <c r="I4120" i="1"/>
  <c r="I4124" i="1"/>
  <c r="I4128" i="1"/>
  <c r="I4132" i="1"/>
  <c r="I4136" i="1"/>
  <c r="I4140" i="1"/>
  <c r="I4144" i="1"/>
  <c r="I4148" i="1"/>
  <c r="I4152" i="1"/>
  <c r="I4156" i="1"/>
  <c r="I4160" i="1"/>
  <c r="I4164" i="1"/>
  <c r="I4168" i="1"/>
  <c r="I4172" i="1"/>
  <c r="I4176" i="1"/>
  <c r="I4180" i="1"/>
  <c r="I4184" i="1"/>
  <c r="I4188" i="1"/>
  <c r="I4192" i="1"/>
  <c r="I4196" i="1"/>
  <c r="I4200" i="1"/>
  <c r="I4204" i="1"/>
  <c r="I4208" i="1"/>
  <c r="I4212" i="1"/>
  <c r="I4216" i="1"/>
  <c r="I4220" i="1"/>
  <c r="I4224" i="1"/>
  <c r="I4228" i="1"/>
  <c r="I4232" i="1"/>
  <c r="I4236" i="1"/>
  <c r="I4240" i="1"/>
  <c r="I4244" i="1"/>
  <c r="I4248" i="1"/>
  <c r="I4252" i="1"/>
  <c r="I4256" i="1"/>
  <c r="I4260" i="1"/>
  <c r="I4264" i="1"/>
  <c r="I4268" i="1"/>
  <c r="I4272" i="1"/>
  <c r="I4276" i="1"/>
  <c r="I4280" i="1"/>
  <c r="I4284" i="1"/>
  <c r="I4288" i="1"/>
  <c r="I4292" i="1"/>
  <c r="I4296" i="1"/>
  <c r="I4300" i="1"/>
  <c r="I4304" i="1"/>
  <c r="I4308" i="1"/>
  <c r="I4312" i="1"/>
  <c r="I4316" i="1"/>
  <c r="I4320" i="1"/>
  <c r="I4324" i="1"/>
  <c r="I4328" i="1"/>
  <c r="I4332" i="1"/>
  <c r="I4336" i="1"/>
  <c r="I4340" i="1"/>
  <c r="I4344" i="1"/>
  <c r="I4348" i="1"/>
  <c r="I4352" i="1"/>
  <c r="I4356" i="1"/>
  <c r="I4360" i="1"/>
  <c r="I4364" i="1"/>
  <c r="I4368" i="1"/>
  <c r="I4372" i="1"/>
  <c r="I4376" i="1"/>
  <c r="I4380" i="1"/>
  <c r="I4384" i="1"/>
  <c r="I4388" i="1"/>
  <c r="I4392" i="1"/>
  <c r="I4396" i="1"/>
  <c r="I4400" i="1"/>
  <c r="I4404" i="1"/>
  <c r="I4408" i="1"/>
  <c r="I4412" i="1"/>
  <c r="I4414" i="1"/>
  <c r="I4418" i="1"/>
  <c r="I4422" i="1"/>
  <c r="I4426" i="1"/>
  <c r="I4430" i="1"/>
  <c r="I4434" i="1"/>
  <c r="I4438" i="1"/>
  <c r="I4442" i="1"/>
  <c r="I4446" i="1"/>
  <c r="I4450" i="1"/>
  <c r="I4454" i="1"/>
  <c r="I4458" i="1"/>
  <c r="I4462" i="1"/>
  <c r="I4466" i="1"/>
  <c r="I4470" i="1"/>
  <c r="I4474" i="1"/>
  <c r="I4478" i="1"/>
  <c r="I4482" i="1"/>
  <c r="I4486" i="1"/>
  <c r="I4490" i="1"/>
  <c r="I4494" i="1"/>
  <c r="I4498" i="1"/>
  <c r="I4502" i="1"/>
  <c r="I4506" i="1"/>
  <c r="I4510" i="1"/>
  <c r="I4514" i="1"/>
  <c r="I4518" i="1"/>
  <c r="I4522" i="1"/>
  <c r="I4526" i="1"/>
  <c r="I4530" i="1"/>
  <c r="I4534" i="1"/>
  <c r="I4538" i="1"/>
  <c r="I4542" i="1"/>
  <c r="I4546" i="1"/>
  <c r="I4550" i="1"/>
  <c r="I4554" i="1"/>
  <c r="I4558" i="1"/>
  <c r="I4562" i="1"/>
  <c r="I4566" i="1"/>
  <c r="I4570" i="1"/>
  <c r="I4574" i="1"/>
  <c r="I4578" i="1"/>
  <c r="I4582" i="1"/>
  <c r="I4586" i="1"/>
  <c r="I4590" i="1"/>
  <c r="I4594" i="1"/>
  <c r="I4598" i="1"/>
  <c r="I4602" i="1"/>
  <c r="I4606" i="1"/>
  <c r="I4610" i="1"/>
  <c r="I4614" i="1"/>
  <c r="I4618" i="1"/>
  <c r="I4622" i="1"/>
  <c r="I4626" i="1"/>
  <c r="I4630" i="1"/>
  <c r="I4634" i="1"/>
  <c r="I4638" i="1"/>
  <c r="I4642" i="1"/>
  <c r="I4646" i="1"/>
  <c r="I4650" i="1"/>
  <c r="I4654" i="1"/>
  <c r="I4658" i="1"/>
  <c r="I4662" i="1"/>
  <c r="I4666" i="1"/>
  <c r="I4670" i="1"/>
  <c r="I4674" i="1"/>
  <c r="I4678" i="1"/>
  <c r="I4682" i="1"/>
  <c r="I4686" i="1"/>
  <c r="I4690" i="1"/>
  <c r="I4694" i="1"/>
  <c r="I4698" i="1"/>
  <c r="I4702" i="1"/>
  <c r="I4706" i="1"/>
  <c r="I4710" i="1"/>
  <c r="I4714" i="1"/>
  <c r="I4718" i="1"/>
  <c r="I4722" i="1"/>
  <c r="I4726" i="1"/>
  <c r="I4730" i="1"/>
  <c r="I4734" i="1"/>
  <c r="I4738" i="1"/>
  <c r="I4742" i="1"/>
  <c r="I4746" i="1"/>
  <c r="I4750" i="1"/>
  <c r="I4754" i="1"/>
  <c r="I4758" i="1"/>
  <c r="I4762" i="1"/>
  <c r="I4766" i="1"/>
  <c r="I4770" i="1"/>
  <c r="I4774" i="1"/>
  <c r="I4778" i="1"/>
  <c r="I4782" i="1"/>
  <c r="I4786" i="1"/>
  <c r="I4790" i="1"/>
  <c r="I4794" i="1"/>
  <c r="I4798" i="1"/>
  <c r="I4802" i="1"/>
  <c r="I4806" i="1"/>
  <c r="I4810" i="1"/>
  <c r="I4814" i="1"/>
  <c r="I4818" i="1"/>
  <c r="I4822" i="1"/>
  <c r="I4826" i="1"/>
  <c r="I4830" i="1"/>
  <c r="I4834" i="1"/>
  <c r="I4838" i="1"/>
  <c r="I4842" i="1"/>
  <c r="I4846" i="1"/>
  <c r="I4850" i="1"/>
  <c r="I4854" i="1"/>
  <c r="I4858" i="1"/>
  <c r="I4862" i="1"/>
  <c r="I4866" i="1"/>
  <c r="I4870" i="1"/>
  <c r="I4874" i="1"/>
  <c r="I4878" i="1"/>
  <c r="I4882" i="1"/>
  <c r="I4886" i="1"/>
  <c r="I4890" i="1"/>
  <c r="I4894" i="1"/>
  <c r="I4898" i="1"/>
  <c r="I4902" i="1"/>
  <c r="I4906" i="1"/>
  <c r="I4910" i="1"/>
  <c r="I4914" i="1"/>
  <c r="I4918" i="1"/>
  <c r="I4922" i="1"/>
  <c r="I4926" i="1"/>
  <c r="I4930" i="1"/>
  <c r="I4934" i="1"/>
  <c r="I4938" i="1"/>
  <c r="I4942" i="1"/>
  <c r="I4946" i="1"/>
  <c r="I4950" i="1"/>
  <c r="I4954" i="1"/>
  <c r="I4958" i="1"/>
  <c r="I4962" i="1"/>
  <c r="I4966" i="1"/>
  <c r="I4970" i="1"/>
  <c r="I4974" i="1"/>
  <c r="I4978" i="1"/>
  <c r="I4982" i="1"/>
  <c r="I4986" i="1"/>
  <c r="I4990" i="1"/>
  <c r="I4994" i="1"/>
  <c r="I4998" i="1"/>
  <c r="I3407" i="1"/>
  <c r="I3415" i="1"/>
  <c r="I3423" i="1"/>
  <c r="I3431" i="1"/>
  <c r="I3439" i="1"/>
  <c r="I3447" i="1"/>
  <c r="I3455" i="1"/>
  <c r="I3463" i="1"/>
  <c r="I3471" i="1"/>
  <c r="I3479" i="1"/>
  <c r="I3487" i="1"/>
  <c r="I3495" i="1"/>
  <c r="I3503" i="1"/>
  <c r="I3511" i="1"/>
  <c r="I3519" i="1"/>
  <c r="I3527" i="1"/>
  <c r="I3535" i="1"/>
  <c r="I3543" i="1"/>
  <c r="I3551" i="1"/>
  <c r="I3559" i="1"/>
  <c r="I3567" i="1"/>
  <c r="I3575" i="1"/>
  <c r="I3583" i="1"/>
  <c r="I3591" i="1"/>
  <c r="I3599" i="1"/>
  <c r="I3607" i="1"/>
  <c r="I3615" i="1"/>
  <c r="I3623" i="1"/>
  <c r="I3631" i="1"/>
  <c r="I3639" i="1"/>
  <c r="I3647" i="1"/>
  <c r="I3655" i="1"/>
  <c r="I3663" i="1"/>
  <c r="I3671" i="1"/>
  <c r="I3679" i="1"/>
  <c r="I3687" i="1"/>
  <c r="I3695" i="1"/>
  <c r="I3703" i="1"/>
  <c r="I3711" i="1"/>
  <c r="I3719" i="1"/>
  <c r="I3727" i="1"/>
  <c r="I3735" i="1"/>
  <c r="I3743" i="1"/>
  <c r="I3751" i="1"/>
  <c r="I3759" i="1"/>
  <c r="I3767" i="1"/>
  <c r="I3775" i="1"/>
  <c r="I3783" i="1"/>
  <c r="I3791" i="1"/>
  <c r="I3799" i="1"/>
  <c r="I3807" i="1"/>
  <c r="I3815" i="1"/>
  <c r="I3823" i="1"/>
  <c r="I3831" i="1"/>
  <c r="I3839" i="1"/>
  <c r="I3847" i="1"/>
  <c r="I3855" i="1"/>
  <c r="I3863" i="1"/>
  <c r="I3871" i="1"/>
  <c r="I3879" i="1"/>
  <c r="I3887" i="1"/>
  <c r="I3891" i="1"/>
  <c r="I3895" i="1"/>
  <c r="I3899" i="1"/>
  <c r="I3903" i="1"/>
  <c r="I3907" i="1"/>
  <c r="I3911" i="1"/>
  <c r="I3915" i="1"/>
  <c r="I3919" i="1"/>
  <c r="I3923" i="1"/>
  <c r="I3927" i="1"/>
  <c r="I3931" i="1"/>
  <c r="I3935" i="1"/>
  <c r="I3939" i="1"/>
  <c r="I3943" i="1"/>
  <c r="I3947" i="1"/>
  <c r="I3951" i="1"/>
  <c r="I3955" i="1"/>
  <c r="I3959" i="1"/>
  <c r="I3963" i="1"/>
  <c r="I3967" i="1"/>
  <c r="I3971" i="1"/>
  <c r="I3975" i="1"/>
  <c r="I3979" i="1"/>
  <c r="I3983" i="1"/>
  <c r="I3987" i="1"/>
  <c r="I3991" i="1"/>
  <c r="I3995" i="1"/>
  <c r="I3999" i="1"/>
  <c r="I4003" i="1"/>
  <c r="I4007" i="1"/>
  <c r="I4011" i="1"/>
  <c r="I4015" i="1"/>
  <c r="I4019" i="1"/>
  <c r="I4023" i="1"/>
  <c r="I4027" i="1"/>
  <c r="I4031" i="1"/>
  <c r="I4035" i="1"/>
  <c r="I4039" i="1"/>
  <c r="I4043" i="1"/>
  <c r="I4047" i="1"/>
  <c r="I4051" i="1"/>
  <c r="I4055" i="1"/>
  <c r="I4059" i="1"/>
  <c r="I4063" i="1"/>
  <c r="I4067" i="1"/>
  <c r="I4071" i="1"/>
  <c r="I4075" i="1"/>
  <c r="I4079" i="1"/>
  <c r="I4083" i="1"/>
  <c r="I4087" i="1"/>
  <c r="I4091" i="1"/>
  <c r="I4095" i="1"/>
  <c r="I4099" i="1"/>
  <c r="I4103" i="1"/>
  <c r="I4107" i="1"/>
  <c r="I4111" i="1"/>
  <c r="I4115" i="1"/>
  <c r="I4119" i="1"/>
  <c r="I4123" i="1"/>
  <c r="I4127" i="1"/>
  <c r="I4131" i="1"/>
  <c r="I4135" i="1"/>
  <c r="I4139" i="1"/>
  <c r="I4143" i="1"/>
  <c r="I4147" i="1"/>
  <c r="I4151" i="1"/>
  <c r="I4155" i="1"/>
  <c r="I4159" i="1"/>
  <c r="I4163" i="1"/>
  <c r="I4167" i="1"/>
  <c r="I4171" i="1"/>
  <c r="I4175" i="1"/>
  <c r="I4179" i="1"/>
  <c r="I4183" i="1"/>
  <c r="I4187" i="1"/>
  <c r="I4191" i="1"/>
  <c r="I4195" i="1"/>
  <c r="I4199" i="1"/>
  <c r="I4203" i="1"/>
  <c r="I4207" i="1"/>
  <c r="I4211" i="1"/>
  <c r="I4215" i="1"/>
  <c r="I4219" i="1"/>
  <c r="I4223" i="1"/>
  <c r="I4227" i="1"/>
  <c r="I4231" i="1"/>
  <c r="I4235" i="1"/>
  <c r="I4239" i="1"/>
  <c r="I4243" i="1"/>
  <c r="I4247" i="1"/>
  <c r="I4251" i="1"/>
  <c r="I4255" i="1"/>
  <c r="I4259" i="1"/>
  <c r="I4263" i="1"/>
  <c r="I4267" i="1"/>
  <c r="I4271" i="1"/>
  <c r="I4275" i="1"/>
  <c r="I4279" i="1"/>
  <c r="I4283" i="1"/>
  <c r="I4287" i="1"/>
  <c r="I4291" i="1"/>
  <c r="I4295" i="1"/>
  <c r="I4299" i="1"/>
  <c r="I4303" i="1"/>
  <c r="I4307" i="1"/>
  <c r="I4311" i="1"/>
  <c r="I4315" i="1"/>
  <c r="I4319" i="1"/>
  <c r="I4323" i="1"/>
  <c r="I4327" i="1"/>
  <c r="I4331" i="1"/>
  <c r="I4335" i="1"/>
  <c r="I4339" i="1"/>
  <c r="I4343" i="1"/>
  <c r="I4347" i="1"/>
  <c r="I4351" i="1"/>
  <c r="I4355" i="1"/>
  <c r="I4359" i="1"/>
  <c r="I4363" i="1"/>
  <c r="I4367" i="1"/>
  <c r="I4371" i="1"/>
  <c r="I4375" i="1"/>
  <c r="I4379" i="1"/>
  <c r="I4383" i="1"/>
  <c r="I4387" i="1"/>
  <c r="I4391" i="1"/>
  <c r="I4395" i="1"/>
  <c r="I4399" i="1"/>
  <c r="I4403" i="1"/>
  <c r="I4407" i="1"/>
  <c r="I4411" i="1"/>
  <c r="I4415" i="1"/>
  <c r="I4419" i="1"/>
  <c r="I4423" i="1"/>
  <c r="I4427" i="1"/>
  <c r="I4431" i="1"/>
  <c r="I4435" i="1"/>
  <c r="I4439" i="1"/>
  <c r="I4443" i="1"/>
  <c r="I4447" i="1"/>
  <c r="I4451" i="1"/>
  <c r="I4455" i="1"/>
  <c r="I4459" i="1"/>
  <c r="I4463" i="1"/>
  <c r="I4467" i="1"/>
  <c r="I4471" i="1"/>
  <c r="I4475" i="1"/>
  <c r="I4479" i="1"/>
  <c r="I4483" i="1"/>
  <c r="I4487" i="1"/>
  <c r="I4491" i="1"/>
  <c r="I4495" i="1"/>
  <c r="I4499" i="1"/>
  <c r="I4503" i="1"/>
  <c r="I4507" i="1"/>
  <c r="I4511" i="1"/>
  <c r="I4515" i="1"/>
  <c r="I4519" i="1"/>
  <c r="I4523" i="1"/>
  <c r="I4527" i="1"/>
  <c r="I4531" i="1"/>
  <c r="I4535" i="1"/>
  <c r="I4539" i="1"/>
  <c r="I4543" i="1"/>
  <c r="I4547" i="1"/>
  <c r="I4551" i="1"/>
  <c r="I4555" i="1"/>
  <c r="I4559" i="1"/>
  <c r="I4563" i="1"/>
  <c r="I4567" i="1"/>
  <c r="I4571" i="1"/>
  <c r="I4575" i="1"/>
  <c r="I4579" i="1"/>
  <c r="I4583" i="1"/>
  <c r="I4587" i="1"/>
  <c r="I4591" i="1"/>
  <c r="I4595" i="1"/>
  <c r="I4599" i="1"/>
  <c r="I4603" i="1"/>
  <c r="I4607" i="1"/>
  <c r="I4611" i="1"/>
  <c r="I4615" i="1"/>
  <c r="I4619" i="1"/>
  <c r="I4623" i="1"/>
  <c r="I4627" i="1"/>
  <c r="I4631" i="1"/>
  <c r="I4635" i="1"/>
  <c r="I4639" i="1"/>
  <c r="I4643" i="1"/>
  <c r="I4647" i="1"/>
  <c r="I4651" i="1"/>
  <c r="I4655" i="1"/>
  <c r="I4659" i="1"/>
  <c r="I4663" i="1"/>
  <c r="I4667" i="1"/>
  <c r="I4671" i="1"/>
  <c r="I4675" i="1"/>
  <c r="I4679" i="1"/>
  <c r="I4683" i="1"/>
  <c r="I4687" i="1"/>
  <c r="I4691" i="1"/>
  <c r="I4695" i="1"/>
  <c r="I4699" i="1"/>
  <c r="I4703" i="1"/>
  <c r="I4707" i="1"/>
  <c r="I4711" i="1"/>
  <c r="I4715" i="1"/>
  <c r="I4719" i="1"/>
  <c r="I4723" i="1"/>
  <c r="I4727" i="1"/>
  <c r="I4731" i="1"/>
  <c r="I4735" i="1"/>
  <c r="I4739" i="1"/>
  <c r="I4743" i="1"/>
  <c r="I4747" i="1"/>
  <c r="I4751" i="1"/>
  <c r="I4755" i="1"/>
  <c r="I4759" i="1"/>
  <c r="I4763" i="1"/>
  <c r="I4767" i="1"/>
  <c r="I4771" i="1"/>
  <c r="I4775" i="1"/>
  <c r="I4779" i="1"/>
  <c r="I4783" i="1"/>
  <c r="I4787" i="1"/>
  <c r="I4791" i="1"/>
  <c r="I4795" i="1"/>
  <c r="I4799" i="1"/>
  <c r="I4803" i="1"/>
  <c r="I4807" i="1"/>
  <c r="I4811" i="1"/>
  <c r="I4815" i="1"/>
  <c r="I4819" i="1"/>
  <c r="I4823" i="1"/>
  <c r="I4827" i="1"/>
  <c r="I4831" i="1"/>
  <c r="I4835" i="1"/>
  <c r="I4839" i="1"/>
  <c r="I4843" i="1"/>
  <c r="I4847" i="1"/>
  <c r="I4851" i="1"/>
  <c r="I4855" i="1"/>
  <c r="I4859" i="1"/>
  <c r="I4863" i="1"/>
  <c r="I4867" i="1"/>
  <c r="I4871" i="1"/>
  <c r="I4875" i="1"/>
  <c r="I4879" i="1"/>
  <c r="I4883" i="1"/>
  <c r="I4887" i="1"/>
  <c r="I4891" i="1"/>
  <c r="I4895" i="1"/>
  <c r="I4899" i="1"/>
  <c r="I4903" i="1"/>
  <c r="I4907" i="1"/>
  <c r="I4911" i="1"/>
  <c r="I4915" i="1"/>
  <c r="I4919" i="1"/>
  <c r="I4923" i="1"/>
  <c r="I4927" i="1"/>
  <c r="I4931" i="1"/>
  <c r="I4935" i="1"/>
  <c r="I4939" i="1"/>
  <c r="I4943" i="1"/>
  <c r="I4947" i="1"/>
  <c r="I4951" i="1"/>
  <c r="I4955" i="1"/>
  <c r="I4959" i="1"/>
  <c r="I4963" i="1"/>
  <c r="I4967" i="1"/>
  <c r="I4971" i="1"/>
  <c r="I4975" i="1"/>
  <c r="I4979" i="1"/>
  <c r="I4983" i="1"/>
  <c r="I4987" i="1"/>
  <c r="I4991" i="1"/>
  <c r="I4995" i="1"/>
  <c r="I4999" i="1"/>
  <c r="I4416" i="1"/>
  <c r="I4420" i="1"/>
  <c r="I4424" i="1"/>
  <c r="I4428" i="1"/>
  <c r="I4432" i="1"/>
  <c r="I4436" i="1"/>
  <c r="I4440" i="1"/>
  <c r="I4444" i="1"/>
  <c r="I4448" i="1"/>
  <c r="I4452" i="1"/>
  <c r="I4456" i="1"/>
  <c r="I4460" i="1"/>
  <c r="I4464" i="1"/>
  <c r="I4468" i="1"/>
  <c r="I4472" i="1"/>
  <c r="I4476" i="1"/>
  <c r="I4480" i="1"/>
  <c r="I4484" i="1"/>
  <c r="I4488" i="1"/>
  <c r="I4492" i="1"/>
  <c r="I4496" i="1"/>
  <c r="I4500" i="1"/>
  <c r="I4504" i="1"/>
  <c r="I4508" i="1"/>
  <c r="I4512" i="1"/>
  <c r="I4516" i="1"/>
  <c r="I4520" i="1"/>
  <c r="I4524" i="1"/>
  <c r="I4528" i="1"/>
  <c r="I4532" i="1"/>
  <c r="I4536" i="1"/>
  <c r="I4540" i="1"/>
  <c r="I4544" i="1"/>
  <c r="I4548" i="1"/>
  <c r="I4552" i="1"/>
  <c r="I4556" i="1"/>
  <c r="I4560" i="1"/>
  <c r="I4564" i="1"/>
  <c r="I4568" i="1"/>
  <c r="I4572" i="1"/>
  <c r="I4576" i="1"/>
  <c r="I4580" i="1"/>
  <c r="I4584" i="1"/>
  <c r="I4588" i="1"/>
  <c r="I4592" i="1"/>
  <c r="I4596" i="1"/>
  <c r="I4600" i="1"/>
  <c r="I4604" i="1"/>
  <c r="I4608" i="1"/>
  <c r="I4612" i="1"/>
  <c r="I4616" i="1"/>
  <c r="I4620" i="1"/>
  <c r="I4624" i="1"/>
  <c r="I4628" i="1"/>
  <c r="I4632" i="1"/>
  <c r="I4636" i="1"/>
  <c r="I4640" i="1"/>
  <c r="I4644" i="1"/>
  <c r="I4648" i="1"/>
  <c r="I4652" i="1"/>
  <c r="I4656" i="1"/>
  <c r="I4660" i="1"/>
  <c r="I4664" i="1"/>
  <c r="I4668" i="1"/>
  <c r="I4672" i="1"/>
  <c r="I4676" i="1"/>
  <c r="I4680" i="1"/>
  <c r="I4684" i="1"/>
  <c r="I4688" i="1"/>
  <c r="I4692" i="1"/>
  <c r="I4696" i="1"/>
  <c r="I4700" i="1"/>
  <c r="I4704" i="1"/>
  <c r="I4708" i="1"/>
  <c r="I4712" i="1"/>
  <c r="I4716" i="1"/>
  <c r="I4720" i="1"/>
  <c r="I4724" i="1"/>
  <c r="I4728" i="1"/>
  <c r="I4732" i="1"/>
  <c r="I4736" i="1"/>
  <c r="I4740" i="1"/>
  <c r="I4744" i="1"/>
  <c r="I4748" i="1"/>
  <c r="I4752" i="1"/>
  <c r="I4756" i="1"/>
  <c r="I4760" i="1"/>
  <c r="I4764" i="1"/>
  <c r="I4768" i="1"/>
  <c r="I4772" i="1"/>
  <c r="I4776" i="1"/>
  <c r="I4780" i="1"/>
  <c r="I4784" i="1"/>
  <c r="I4788" i="1"/>
  <c r="I4792" i="1"/>
  <c r="I4796" i="1"/>
  <c r="I4800" i="1"/>
  <c r="I4804" i="1"/>
  <c r="I4808" i="1"/>
  <c r="I4812" i="1"/>
  <c r="I4816" i="1"/>
  <c r="I4820" i="1"/>
  <c r="I4824" i="1"/>
  <c r="I4828" i="1"/>
  <c r="I4832" i="1"/>
  <c r="I4836" i="1"/>
  <c r="I4840" i="1"/>
  <c r="I4844" i="1"/>
  <c r="I4848" i="1"/>
  <c r="I4852" i="1"/>
  <c r="I4856" i="1"/>
  <c r="I4860" i="1"/>
  <c r="I4864" i="1"/>
  <c r="I4868" i="1"/>
  <c r="I4872" i="1"/>
  <c r="I4876" i="1"/>
  <c r="I4880" i="1"/>
  <c r="I4884" i="1"/>
  <c r="I4888" i="1"/>
  <c r="I4892" i="1"/>
  <c r="I4896" i="1"/>
  <c r="I4900" i="1"/>
  <c r="I4904" i="1"/>
  <c r="I4908" i="1"/>
  <c r="I4912" i="1"/>
  <c r="I4916" i="1"/>
  <c r="I4920" i="1"/>
  <c r="I4924" i="1"/>
  <c r="I4928" i="1"/>
  <c r="I4932" i="1"/>
  <c r="I4936" i="1"/>
  <c r="I4940" i="1"/>
  <c r="I4944" i="1"/>
  <c r="I4948" i="1"/>
  <c r="I4952" i="1"/>
  <c r="I4956" i="1"/>
  <c r="I4960" i="1"/>
  <c r="I4964" i="1"/>
  <c r="I4968" i="1"/>
  <c r="I4972" i="1"/>
  <c r="I4976" i="1"/>
  <c r="I4980" i="1"/>
  <c r="I4984" i="1"/>
  <c r="I4988" i="1"/>
  <c r="I4992" i="1"/>
  <c r="I4996" i="1"/>
  <c r="I5000" i="1"/>
  <c r="I3411" i="1"/>
  <c r="I3419" i="1"/>
  <c r="I3427" i="1"/>
  <c r="I3435" i="1"/>
  <c r="I3443" i="1"/>
  <c r="I3451" i="1"/>
  <c r="I3459" i="1"/>
  <c r="I3467" i="1"/>
  <c r="I3475" i="1"/>
  <c r="I3483" i="1"/>
  <c r="I3491" i="1"/>
  <c r="I3499" i="1"/>
  <c r="I3507" i="1"/>
  <c r="I3515" i="1"/>
  <c r="I3523" i="1"/>
  <c r="I3531" i="1"/>
  <c r="I3539" i="1"/>
  <c r="I3547" i="1"/>
  <c r="I3555" i="1"/>
  <c r="I3563" i="1"/>
  <c r="I3571" i="1"/>
  <c r="I3579" i="1"/>
  <c r="I3587" i="1"/>
  <c r="I3595" i="1"/>
  <c r="I3603" i="1"/>
  <c r="I3611" i="1"/>
  <c r="I3619" i="1"/>
  <c r="I3627" i="1"/>
  <c r="I3635" i="1"/>
  <c r="I3643" i="1"/>
  <c r="I3651" i="1"/>
  <c r="I3659" i="1"/>
  <c r="I3667" i="1"/>
  <c r="I3675" i="1"/>
  <c r="I3683" i="1"/>
  <c r="I3691" i="1"/>
  <c r="I3699" i="1"/>
  <c r="I3707" i="1"/>
  <c r="I3715" i="1"/>
  <c r="I3723" i="1"/>
  <c r="I3731" i="1"/>
  <c r="I3739" i="1"/>
  <c r="I3747" i="1"/>
  <c r="I3755" i="1"/>
  <c r="I3763" i="1"/>
  <c r="I3771" i="1"/>
  <c r="I3779" i="1"/>
  <c r="I3787" i="1"/>
  <c r="I3795" i="1"/>
  <c r="I3803" i="1"/>
  <c r="I3811" i="1"/>
  <c r="I3819" i="1"/>
  <c r="I3827" i="1"/>
  <c r="I3835" i="1"/>
  <c r="I3843" i="1"/>
  <c r="I3851" i="1"/>
  <c r="I3859" i="1"/>
  <c r="I3867" i="1"/>
  <c r="I3875" i="1"/>
  <c r="I3883" i="1"/>
  <c r="I3889" i="1"/>
  <c r="I3893" i="1"/>
  <c r="I3897" i="1"/>
  <c r="I3901" i="1"/>
  <c r="I3905" i="1"/>
  <c r="I3909" i="1"/>
  <c r="I3913" i="1"/>
  <c r="I3917" i="1"/>
  <c r="I3921" i="1"/>
  <c r="I3925" i="1"/>
  <c r="I3929" i="1"/>
  <c r="I3933" i="1"/>
  <c r="I3937" i="1"/>
  <c r="I3941" i="1"/>
  <c r="I3945" i="1"/>
  <c r="I3949" i="1"/>
  <c r="I3953" i="1"/>
  <c r="I3957" i="1"/>
  <c r="I3961" i="1"/>
  <c r="I3965" i="1"/>
  <c r="I3969" i="1"/>
  <c r="I3973" i="1"/>
  <c r="I3977" i="1"/>
  <c r="I3981" i="1"/>
  <c r="I3985" i="1"/>
  <c r="I3989" i="1"/>
  <c r="I3993" i="1"/>
  <c r="I3997" i="1"/>
  <c r="I4001" i="1"/>
  <c r="I4005" i="1"/>
  <c r="I4009" i="1"/>
  <c r="I4013" i="1"/>
  <c r="I4017" i="1"/>
  <c r="I4021" i="1"/>
  <c r="I4025" i="1"/>
  <c r="I4029" i="1"/>
  <c r="I4033" i="1"/>
  <c r="I4037" i="1"/>
  <c r="I4041" i="1"/>
  <c r="I4045" i="1"/>
  <c r="I4049" i="1"/>
  <c r="I4053" i="1"/>
  <c r="I4057" i="1"/>
  <c r="I4061" i="1"/>
  <c r="I4065" i="1"/>
  <c r="I4069" i="1"/>
  <c r="I4073" i="1"/>
  <c r="I4077" i="1"/>
  <c r="I4081" i="1"/>
  <c r="I4085" i="1"/>
  <c r="I4089" i="1"/>
  <c r="I4093" i="1"/>
  <c r="I4097" i="1"/>
  <c r="I4101" i="1"/>
  <c r="I4105" i="1"/>
  <c r="I4109" i="1"/>
  <c r="I4113" i="1"/>
  <c r="I4117" i="1"/>
  <c r="I4121" i="1"/>
  <c r="I4125" i="1"/>
  <c r="I4129" i="1"/>
  <c r="I4133" i="1"/>
  <c r="I4137" i="1"/>
  <c r="I4141" i="1"/>
  <c r="I4145" i="1"/>
  <c r="I4149" i="1"/>
  <c r="I4153" i="1"/>
  <c r="I4157" i="1"/>
  <c r="I4161" i="1"/>
  <c r="I4165" i="1"/>
  <c r="I4169" i="1"/>
  <c r="I4173" i="1"/>
  <c r="I4177" i="1"/>
  <c r="I4181" i="1"/>
  <c r="I4185" i="1"/>
  <c r="I4189" i="1"/>
  <c r="I4193" i="1"/>
  <c r="I4197" i="1"/>
  <c r="I4201" i="1"/>
  <c r="I4205" i="1"/>
  <c r="I4209" i="1"/>
  <c r="I4213" i="1"/>
  <c r="I4217" i="1"/>
  <c r="I4221" i="1"/>
  <c r="I4225" i="1"/>
  <c r="I4229" i="1"/>
  <c r="I4233" i="1"/>
  <c r="I4237" i="1"/>
  <c r="I4241" i="1"/>
  <c r="I4245" i="1"/>
  <c r="I4249" i="1"/>
  <c r="I4253" i="1"/>
  <c r="I4257" i="1"/>
  <c r="I4261" i="1"/>
  <c r="I4265" i="1"/>
  <c r="I4269" i="1"/>
  <c r="I4273" i="1"/>
  <c r="I4277" i="1"/>
  <c r="I4281" i="1"/>
  <c r="I4285" i="1"/>
  <c r="I4289" i="1"/>
  <c r="I4293" i="1"/>
  <c r="I4297" i="1"/>
  <c r="I4301" i="1"/>
  <c r="I4305" i="1"/>
  <c r="I4309" i="1"/>
  <c r="I4313" i="1"/>
  <c r="I4317" i="1"/>
  <c r="I4321" i="1"/>
  <c r="I4325" i="1"/>
  <c r="I4329" i="1"/>
  <c r="I4333" i="1"/>
  <c r="I4337" i="1"/>
  <c r="I4341" i="1"/>
  <c r="I4345" i="1"/>
  <c r="I4349" i="1"/>
  <c r="I4353" i="1"/>
  <c r="I4357" i="1"/>
  <c r="I4361" i="1"/>
  <c r="I4365" i="1"/>
  <c r="I4369" i="1"/>
  <c r="I4373" i="1"/>
  <c r="I4377" i="1"/>
  <c r="I4381" i="1"/>
  <c r="I4385" i="1"/>
  <c r="I4389" i="1"/>
  <c r="I4393" i="1"/>
  <c r="I4397" i="1"/>
  <c r="I4401" i="1"/>
  <c r="I4405" i="1"/>
  <c r="I4409" i="1"/>
  <c r="I4413" i="1"/>
  <c r="I4417" i="1"/>
  <c r="I4421" i="1"/>
  <c r="I4425" i="1"/>
  <c r="I4429" i="1"/>
  <c r="I4433" i="1"/>
  <c r="I4437" i="1"/>
  <c r="I4441" i="1"/>
  <c r="I4445" i="1"/>
  <c r="I4449" i="1"/>
  <c r="I4453" i="1"/>
  <c r="I4457" i="1"/>
  <c r="I4461" i="1"/>
  <c r="I4465" i="1"/>
  <c r="I4469" i="1"/>
  <c r="I4473" i="1"/>
  <c r="I4477" i="1"/>
  <c r="I4481" i="1"/>
  <c r="I4485" i="1"/>
  <c r="I4489" i="1"/>
  <c r="I4493" i="1"/>
  <c r="I4497" i="1"/>
  <c r="I4501" i="1"/>
  <c r="I4505" i="1"/>
  <c r="I4509" i="1"/>
  <c r="I4513" i="1"/>
  <c r="I4517" i="1"/>
  <c r="I4521" i="1"/>
  <c r="I4525" i="1"/>
  <c r="I4529" i="1"/>
  <c r="I4533" i="1"/>
  <c r="I4537" i="1"/>
  <c r="I4541" i="1"/>
  <c r="I4545" i="1"/>
  <c r="I4549" i="1"/>
  <c r="I4553" i="1"/>
  <c r="I4557" i="1"/>
  <c r="I4561" i="1"/>
  <c r="I4565" i="1"/>
  <c r="I4569" i="1"/>
  <c r="I4573" i="1"/>
  <c r="I4577" i="1"/>
  <c r="I4581" i="1"/>
  <c r="I4585" i="1"/>
  <c r="I4589" i="1"/>
  <c r="I4593" i="1"/>
  <c r="I4597" i="1"/>
  <c r="I4601" i="1"/>
  <c r="I4605" i="1"/>
  <c r="I4609" i="1"/>
  <c r="I4613" i="1"/>
  <c r="I4617" i="1"/>
  <c r="I4621" i="1"/>
  <c r="I4625" i="1"/>
  <c r="I4629" i="1"/>
  <c r="I4633" i="1"/>
  <c r="I4637" i="1"/>
  <c r="I4641" i="1"/>
  <c r="I4645" i="1"/>
  <c r="I4649" i="1"/>
  <c r="I4653" i="1"/>
  <c r="I4657" i="1"/>
  <c r="I4661" i="1"/>
  <c r="I4665" i="1"/>
  <c r="I4669" i="1"/>
  <c r="I4673" i="1"/>
  <c r="I4677" i="1"/>
  <c r="I4681" i="1"/>
  <c r="I4685" i="1"/>
  <c r="I4689" i="1"/>
  <c r="I4693" i="1"/>
  <c r="I4697" i="1"/>
  <c r="I4701" i="1"/>
  <c r="I4705" i="1"/>
  <c r="I4709" i="1"/>
  <c r="I4713" i="1"/>
  <c r="I4717" i="1"/>
  <c r="I4721" i="1"/>
  <c r="I4725" i="1"/>
  <c r="I4729" i="1"/>
  <c r="I4733" i="1"/>
  <c r="I4737" i="1"/>
  <c r="I4741" i="1"/>
  <c r="I4745" i="1"/>
  <c r="I4749" i="1"/>
  <c r="I4753" i="1"/>
  <c r="I4757" i="1"/>
  <c r="I4761" i="1"/>
  <c r="I4765" i="1"/>
  <c r="I4769" i="1"/>
  <c r="I4773" i="1"/>
  <c r="I4777" i="1"/>
  <c r="I4781" i="1"/>
  <c r="I4785" i="1"/>
  <c r="I4789" i="1"/>
  <c r="I4793" i="1"/>
  <c r="I4797" i="1"/>
  <c r="I4801" i="1"/>
  <c r="I4805" i="1"/>
  <c r="I4809" i="1"/>
  <c r="I4813" i="1"/>
  <c r="I4817" i="1"/>
  <c r="I4821" i="1"/>
  <c r="I4825" i="1"/>
  <c r="I4829" i="1"/>
  <c r="I4833" i="1"/>
  <c r="I4837" i="1"/>
  <c r="I4841" i="1"/>
  <c r="I4845" i="1"/>
  <c r="I4849" i="1"/>
  <c r="I4853" i="1"/>
  <c r="I4857" i="1"/>
  <c r="I4861" i="1"/>
  <c r="I4865" i="1"/>
  <c r="I4869" i="1"/>
  <c r="I4873" i="1"/>
  <c r="I4877" i="1"/>
  <c r="I4881" i="1"/>
  <c r="I4885" i="1"/>
  <c r="I4889" i="1"/>
  <c r="I4893" i="1"/>
  <c r="I4897" i="1"/>
  <c r="I4901" i="1"/>
  <c r="I4905" i="1"/>
  <c r="I4909" i="1"/>
  <c r="I4913" i="1"/>
  <c r="I4917" i="1"/>
  <c r="I4921" i="1"/>
  <c r="I4925" i="1"/>
  <c r="I4929" i="1"/>
  <c r="I4933" i="1"/>
  <c r="I4937" i="1"/>
  <c r="I4941" i="1"/>
  <c r="I4945" i="1"/>
  <c r="I4949" i="1"/>
  <c r="I4953" i="1"/>
  <c r="I4957" i="1"/>
  <c r="I4961" i="1"/>
  <c r="I4965" i="1"/>
  <c r="I4969" i="1"/>
  <c r="I4973" i="1"/>
  <c r="I4977" i="1"/>
  <c r="I4981" i="1"/>
  <c r="I4985" i="1"/>
  <c r="I4989" i="1"/>
  <c r="I4993" i="1"/>
  <c r="I4997" i="1"/>
  <c r="D148" i="1"/>
  <c r="D112" i="1"/>
  <c r="D98" i="1"/>
  <c r="D95" i="1"/>
  <c r="D84" i="1"/>
  <c r="D199" i="1"/>
  <c r="D146" i="1"/>
  <c r="D138" i="1"/>
  <c r="D108" i="1"/>
  <c r="D100" i="1"/>
  <c r="D80" i="1"/>
  <c r="C182" i="1"/>
  <c r="C174" i="1"/>
  <c r="C178" i="1"/>
  <c r="C170" i="1"/>
  <c r="D162" i="1"/>
  <c r="D145" i="1"/>
  <c r="D142" i="1"/>
  <c r="D137" i="1"/>
  <c r="D116" i="1"/>
  <c r="D111" i="1"/>
  <c r="D110" i="1"/>
  <c r="D107" i="1"/>
  <c r="D106" i="1"/>
  <c r="D103" i="1"/>
  <c r="D102" i="1"/>
  <c r="D99" i="1"/>
  <c r="D83" i="1"/>
  <c r="D82" i="1"/>
  <c r="D79" i="1"/>
  <c r="D154" i="1"/>
  <c r="D124" i="1"/>
  <c r="D92" i="1"/>
  <c r="D72" i="1"/>
  <c r="D66" i="1"/>
  <c r="D58" i="1"/>
  <c r="D50" i="1"/>
  <c r="D42" i="1"/>
  <c r="D34" i="1"/>
  <c r="D26" i="1"/>
  <c r="D22" i="1"/>
  <c r="D14" i="1"/>
  <c r="D2" i="1"/>
  <c r="D190" i="1"/>
  <c r="D186" i="1"/>
  <c r="D203" i="1"/>
  <c r="C184" i="1"/>
  <c r="C180" i="1"/>
  <c r="C176" i="1"/>
  <c r="C172" i="1"/>
  <c r="C164" i="1"/>
  <c r="D161" i="1"/>
  <c r="D158" i="1"/>
  <c r="C156" i="1"/>
  <c r="D153" i="1"/>
  <c r="C128" i="1"/>
  <c r="D127" i="1"/>
  <c r="D126" i="1"/>
  <c r="D123" i="1"/>
  <c r="D122" i="1"/>
  <c r="C120" i="1"/>
  <c r="D119" i="1"/>
  <c r="D118" i="1"/>
  <c r="D115" i="1"/>
  <c r="D91" i="1"/>
  <c r="D90" i="1"/>
  <c r="C88" i="1"/>
  <c r="D87" i="1"/>
  <c r="C76" i="1"/>
  <c r="D75" i="1"/>
  <c r="D74" i="1"/>
  <c r="C70" i="1"/>
  <c r="D69" i="1"/>
  <c r="D68" i="1"/>
  <c r="D65" i="1"/>
  <c r="D64" i="1"/>
  <c r="C62" i="1"/>
  <c r="D61" i="1"/>
  <c r="D60" i="1"/>
  <c r="D57" i="1"/>
  <c r="D56" i="1"/>
  <c r="C54" i="1"/>
  <c r="D53" i="1"/>
  <c r="D52" i="1"/>
  <c r="D49" i="1"/>
  <c r="D48" i="1"/>
  <c r="C46" i="1"/>
  <c r="D45" i="1"/>
  <c r="D44" i="1"/>
  <c r="D41" i="1"/>
  <c r="D40" i="1"/>
  <c r="C38" i="1"/>
  <c r="D37" i="1"/>
  <c r="D36" i="1"/>
  <c r="D33" i="1"/>
  <c r="D32" i="1"/>
  <c r="C30" i="1"/>
  <c r="D29" i="1"/>
  <c r="D28" i="1"/>
  <c r="D25" i="1"/>
  <c r="D24" i="1"/>
  <c r="D21" i="1"/>
  <c r="D20" i="1"/>
  <c r="C18" i="1"/>
  <c r="D17" i="1"/>
  <c r="D16" i="1"/>
  <c r="D13" i="1"/>
  <c r="D12" i="1"/>
  <c r="C10" i="1"/>
  <c r="D9" i="1"/>
  <c r="D8" i="1"/>
  <c r="C6" i="1"/>
  <c r="D5" i="1"/>
  <c r="D4" i="1"/>
  <c r="D193" i="1"/>
  <c r="D192" i="1"/>
  <c r="D189" i="1"/>
  <c r="D188" i="1"/>
  <c r="D185" i="1"/>
  <c r="D202" i="1"/>
  <c r="D201" i="1"/>
  <c r="D198" i="1"/>
  <c r="D197" i="1"/>
  <c r="D194" i="1"/>
  <c r="D168" i="1"/>
  <c r="D183" i="1"/>
  <c r="D179" i="1"/>
  <c r="D175" i="1"/>
  <c r="D173" i="1"/>
  <c r="D171" i="1"/>
  <c r="D169" i="1"/>
  <c r="D166" i="1"/>
  <c r="D152" i="1"/>
  <c r="D144" i="1"/>
  <c r="D134" i="1"/>
  <c r="D114" i="1"/>
  <c r="D94" i="1"/>
  <c r="C67" i="1"/>
  <c r="D67" i="1"/>
  <c r="C181" i="1"/>
  <c r="C177" i="1"/>
  <c r="D165" i="1"/>
  <c r="C160" i="1"/>
  <c r="D157" i="1"/>
  <c r="C150" i="1"/>
  <c r="D149" i="1"/>
  <c r="D141" i="1"/>
  <c r="C136" i="1"/>
  <c r="C132" i="1"/>
  <c r="C130" i="1"/>
  <c r="D129" i="1"/>
  <c r="D125" i="1"/>
  <c r="D121" i="1"/>
  <c r="D117" i="1"/>
  <c r="D113" i="1"/>
  <c r="D109" i="1"/>
  <c r="D105" i="1"/>
  <c r="D101" i="1"/>
  <c r="D97" i="1"/>
  <c r="D93" i="1"/>
  <c r="D89" i="1"/>
  <c r="C86" i="1"/>
  <c r="D85" i="1"/>
  <c r="D81" i="1"/>
  <c r="C78" i="1"/>
  <c r="D77" i="1"/>
  <c r="D73" i="1"/>
  <c r="C71" i="1"/>
  <c r="D71" i="1"/>
  <c r="C63" i="1"/>
  <c r="D63" i="1"/>
  <c r="C59" i="1"/>
  <c r="D59" i="1"/>
  <c r="C55" i="1"/>
  <c r="D55" i="1"/>
  <c r="C51" i="1"/>
  <c r="D51" i="1"/>
  <c r="C47" i="1"/>
  <c r="D47" i="1"/>
  <c r="C43" i="1"/>
  <c r="D43" i="1"/>
  <c r="C39" i="1"/>
  <c r="D39" i="1"/>
  <c r="C35" i="1"/>
  <c r="D35" i="1"/>
  <c r="D31" i="1"/>
  <c r="D27" i="1"/>
  <c r="D23" i="1"/>
  <c r="D19" i="1"/>
  <c r="D15" i="1"/>
  <c r="D11" i="1"/>
  <c r="D7" i="1"/>
  <c r="D3" i="1"/>
  <c r="C1" i="1"/>
  <c r="D191" i="1"/>
  <c r="D187" i="1"/>
  <c r="D204" i="1"/>
  <c r="D200" i="1"/>
  <c r="D196" i="1"/>
  <c r="D167" i="1"/>
  <c r="D163" i="1"/>
  <c r="D159" i="1"/>
  <c r="D155" i="1"/>
  <c r="D151" i="1"/>
  <c r="D147" i="1"/>
  <c r="D143" i="1"/>
  <c r="D139" i="1"/>
  <c r="D135" i="1"/>
  <c r="D133" i="1"/>
  <c r="D131" i="1"/>
  <c r="H1" i="1" a="1"/>
  <c r="G1" i="1" a="1"/>
  <c r="H3" i="1" l="1"/>
  <c r="H7" i="1"/>
  <c r="H11" i="1"/>
  <c r="H15" i="1"/>
  <c r="H19" i="1"/>
  <c r="H23" i="1"/>
  <c r="H27" i="1"/>
  <c r="H31" i="1"/>
  <c r="H35" i="1"/>
  <c r="H39" i="1"/>
  <c r="H43" i="1"/>
  <c r="H47" i="1"/>
  <c r="H51" i="1"/>
  <c r="H55" i="1"/>
  <c r="H59" i="1"/>
  <c r="H63" i="1"/>
  <c r="H67" i="1"/>
  <c r="H71" i="1"/>
  <c r="H75" i="1"/>
  <c r="H79" i="1"/>
  <c r="H83" i="1"/>
  <c r="H87" i="1"/>
  <c r="H91" i="1"/>
  <c r="H95" i="1"/>
  <c r="H99" i="1"/>
  <c r="H103" i="1"/>
  <c r="H107" i="1"/>
  <c r="H111" i="1"/>
  <c r="H115" i="1"/>
  <c r="H119" i="1"/>
  <c r="H123" i="1"/>
  <c r="H127" i="1"/>
  <c r="H131" i="1"/>
  <c r="H135" i="1"/>
  <c r="H139" i="1"/>
  <c r="H143" i="1"/>
  <c r="H147" i="1"/>
  <c r="H151" i="1"/>
  <c r="H155" i="1"/>
  <c r="H159" i="1"/>
  <c r="H163" i="1"/>
  <c r="H167" i="1"/>
  <c r="H2" i="1"/>
  <c r="H10" i="1"/>
  <c r="H18" i="1"/>
  <c r="H26" i="1"/>
  <c r="H34" i="1"/>
  <c r="H42" i="1"/>
  <c r="H50" i="1"/>
  <c r="H58" i="1"/>
  <c r="H66" i="1"/>
  <c r="H74" i="1"/>
  <c r="H82" i="1"/>
  <c r="H90" i="1"/>
  <c r="H98" i="1"/>
  <c r="H106" i="1"/>
  <c r="H114" i="1"/>
  <c r="H122" i="1"/>
  <c r="H130" i="1"/>
  <c r="H138" i="1"/>
  <c r="H146" i="1"/>
  <c r="H154" i="1"/>
  <c r="H162" i="1"/>
  <c r="H170" i="1"/>
  <c r="H174" i="1"/>
  <c r="H178" i="1"/>
  <c r="H182" i="1"/>
  <c r="H186" i="1"/>
  <c r="H8" i="1"/>
  <c r="H16" i="1"/>
  <c r="H24" i="1"/>
  <c r="H32" i="1"/>
  <c r="H40" i="1"/>
  <c r="H48" i="1"/>
  <c r="H56" i="1"/>
  <c r="H64" i="1"/>
  <c r="H72" i="1"/>
  <c r="H80" i="1"/>
  <c r="H88" i="1"/>
  <c r="H96" i="1"/>
  <c r="H104" i="1"/>
  <c r="H112" i="1"/>
  <c r="H120" i="1"/>
  <c r="H128" i="1"/>
  <c r="H136" i="1"/>
  <c r="H144" i="1"/>
  <c r="H152" i="1"/>
  <c r="H160" i="1"/>
  <c r="H168" i="1"/>
  <c r="H173" i="1"/>
  <c r="H177" i="1"/>
  <c r="H181" i="1"/>
  <c r="H185" i="1"/>
  <c r="H189" i="1"/>
  <c r="H193" i="1"/>
  <c r="H197" i="1"/>
  <c r="H201" i="1"/>
  <c r="H205" i="1"/>
  <c r="H209" i="1"/>
  <c r="H213" i="1"/>
  <c r="H217" i="1"/>
  <c r="H221" i="1"/>
  <c r="H225" i="1"/>
  <c r="H229" i="1"/>
  <c r="H233" i="1"/>
  <c r="H237" i="1"/>
  <c r="H241" i="1"/>
  <c r="H245" i="1"/>
  <c r="H249" i="1"/>
  <c r="H253" i="1"/>
  <c r="H257" i="1"/>
  <c r="H261" i="1"/>
  <c r="H265" i="1"/>
  <c r="H269" i="1"/>
  <c r="H273" i="1"/>
  <c r="H277" i="1"/>
  <c r="H281" i="1"/>
  <c r="H285" i="1"/>
  <c r="H289" i="1"/>
  <c r="H293" i="1"/>
  <c r="H297" i="1"/>
  <c r="H301" i="1"/>
  <c r="H305" i="1"/>
  <c r="H309" i="1"/>
  <c r="H313" i="1"/>
  <c r="H317" i="1"/>
  <c r="H321" i="1"/>
  <c r="H325" i="1"/>
  <c r="H329" i="1"/>
  <c r="H333" i="1"/>
  <c r="H337" i="1"/>
  <c r="H341" i="1"/>
  <c r="H345" i="1"/>
  <c r="H349" i="1"/>
  <c r="H353" i="1"/>
  <c r="H357" i="1"/>
  <c r="H361" i="1"/>
  <c r="H365" i="1"/>
  <c r="H369" i="1"/>
  <c r="H373" i="1"/>
  <c r="H377" i="1"/>
  <c r="H381" i="1"/>
  <c r="H385" i="1"/>
  <c r="H389" i="1"/>
  <c r="H393" i="1"/>
  <c r="H397" i="1"/>
  <c r="H401" i="1"/>
  <c r="H405" i="1"/>
  <c r="H409" i="1"/>
  <c r="H413" i="1"/>
  <c r="H417" i="1"/>
  <c r="H421" i="1"/>
  <c r="H425" i="1"/>
  <c r="H192" i="1"/>
  <c r="H200" i="1"/>
  <c r="H208" i="1"/>
  <c r="H216" i="1"/>
  <c r="H224" i="1"/>
  <c r="H232" i="1"/>
  <c r="H240" i="1"/>
  <c r="H248" i="1"/>
  <c r="H256" i="1"/>
  <c r="H264" i="1"/>
  <c r="H272" i="1"/>
  <c r="H280" i="1"/>
  <c r="H288" i="1"/>
  <c r="H296" i="1"/>
  <c r="H304" i="1"/>
  <c r="H312" i="1"/>
  <c r="H320" i="1"/>
  <c r="H328" i="1"/>
  <c r="H336" i="1"/>
  <c r="H344" i="1"/>
  <c r="H352" i="1"/>
  <c r="H360" i="1"/>
  <c r="H368" i="1"/>
  <c r="H376" i="1"/>
  <c r="H384" i="1"/>
  <c r="H392" i="1"/>
  <c r="H400" i="1"/>
  <c r="H408" i="1"/>
  <c r="H416" i="1"/>
  <c r="H424" i="1"/>
  <c r="H429" i="1"/>
  <c r="H433" i="1"/>
  <c r="H437" i="1"/>
  <c r="H441" i="1"/>
  <c r="H445" i="1"/>
  <c r="H449" i="1"/>
  <c r="H453" i="1"/>
  <c r="H457" i="1"/>
  <c r="H461" i="1"/>
  <c r="H465" i="1"/>
  <c r="H469" i="1"/>
  <c r="H473" i="1"/>
  <c r="H190" i="1"/>
  <c r="H198" i="1"/>
  <c r="H206" i="1"/>
  <c r="H214" i="1"/>
  <c r="H222" i="1"/>
  <c r="H230" i="1"/>
  <c r="H238" i="1"/>
  <c r="H246" i="1"/>
  <c r="H254" i="1"/>
  <c r="H262" i="1"/>
  <c r="H270" i="1"/>
  <c r="H278" i="1"/>
  <c r="H286" i="1"/>
  <c r="H294" i="1"/>
  <c r="H302" i="1"/>
  <c r="H310" i="1"/>
  <c r="H318" i="1"/>
  <c r="H326" i="1"/>
  <c r="H334" i="1"/>
  <c r="H342" i="1"/>
  <c r="H350" i="1"/>
  <c r="H358" i="1"/>
  <c r="H366" i="1"/>
  <c r="H374" i="1"/>
  <c r="H382" i="1"/>
  <c r="H390" i="1"/>
  <c r="H398" i="1"/>
  <c r="H406" i="1"/>
  <c r="H414" i="1"/>
  <c r="H422" i="1"/>
  <c r="H428" i="1"/>
  <c r="H432" i="1"/>
  <c r="H436" i="1"/>
  <c r="H440" i="1"/>
  <c r="H444" i="1"/>
  <c r="H448" i="1"/>
  <c r="H452" i="1"/>
  <c r="H456" i="1"/>
  <c r="H460" i="1"/>
  <c r="H464" i="1"/>
  <c r="H468" i="1"/>
  <c r="H472" i="1"/>
  <c r="H476" i="1"/>
  <c r="H480" i="1"/>
  <c r="H484" i="1"/>
  <c r="H488" i="1"/>
  <c r="H492" i="1"/>
  <c r="H496" i="1"/>
  <c r="H500" i="1"/>
  <c r="H504" i="1"/>
  <c r="H508" i="1"/>
  <c r="H512" i="1"/>
  <c r="H516" i="1"/>
  <c r="H520" i="1"/>
  <c r="H524" i="1"/>
  <c r="H528" i="1"/>
  <c r="H532" i="1"/>
  <c r="H536" i="1"/>
  <c r="H540" i="1"/>
  <c r="H544" i="1"/>
  <c r="H548" i="1"/>
  <c r="H552" i="1"/>
  <c r="H556" i="1"/>
  <c r="H560" i="1"/>
  <c r="H564" i="1"/>
  <c r="H568" i="1"/>
  <c r="H572" i="1"/>
  <c r="H576" i="1"/>
  <c r="H580" i="1"/>
  <c r="H584" i="1"/>
  <c r="H588" i="1"/>
  <c r="H592" i="1"/>
  <c r="H596" i="1"/>
  <c r="H600" i="1"/>
  <c r="H604" i="1"/>
  <c r="H608" i="1"/>
  <c r="H612" i="1"/>
  <c r="H616" i="1"/>
  <c r="H620" i="1"/>
  <c r="H624" i="1"/>
  <c r="H628" i="1"/>
  <c r="H632" i="1"/>
  <c r="H636" i="1"/>
  <c r="H640" i="1"/>
  <c r="H644" i="1"/>
  <c r="H648" i="1"/>
  <c r="H652" i="1"/>
  <c r="H656" i="1"/>
  <c r="H660" i="1"/>
  <c r="H664" i="1"/>
  <c r="H668" i="1"/>
  <c r="H672" i="1"/>
  <c r="H676" i="1"/>
  <c r="H680" i="1"/>
  <c r="H684" i="1"/>
  <c r="H688" i="1"/>
  <c r="H692" i="1"/>
  <c r="H696" i="1"/>
  <c r="H700" i="1"/>
  <c r="H704" i="1"/>
  <c r="H708" i="1"/>
  <c r="H712" i="1"/>
  <c r="H716" i="1"/>
  <c r="H720" i="1"/>
  <c r="H724" i="1"/>
  <c r="H728" i="1"/>
  <c r="H732" i="1"/>
  <c r="H736" i="1"/>
  <c r="H740" i="1"/>
  <c r="H744" i="1"/>
  <c r="H748" i="1"/>
  <c r="H752" i="1"/>
  <c r="H756" i="1"/>
  <c r="H760" i="1"/>
  <c r="H764" i="1"/>
  <c r="H768" i="1"/>
  <c r="H772" i="1"/>
  <c r="H776" i="1"/>
  <c r="H780" i="1"/>
  <c r="H784" i="1"/>
  <c r="H788" i="1"/>
  <c r="H477" i="1"/>
  <c r="H485" i="1"/>
  <c r="H493" i="1"/>
  <c r="H501" i="1"/>
  <c r="H509" i="1"/>
  <c r="H517" i="1"/>
  <c r="H525" i="1"/>
  <c r="H533" i="1"/>
  <c r="H541" i="1"/>
  <c r="H549" i="1"/>
  <c r="H557" i="1"/>
  <c r="H565" i="1"/>
  <c r="H573" i="1"/>
  <c r="H581" i="1"/>
  <c r="H589" i="1"/>
  <c r="H597" i="1"/>
  <c r="H605" i="1"/>
  <c r="H613" i="1"/>
  <c r="H621" i="1"/>
  <c r="H629" i="1"/>
  <c r="H637" i="1"/>
  <c r="H645" i="1"/>
  <c r="H653" i="1"/>
  <c r="H661" i="1"/>
  <c r="H669" i="1"/>
  <c r="H677" i="1"/>
  <c r="H685" i="1"/>
  <c r="H693" i="1"/>
  <c r="H701" i="1"/>
  <c r="H709" i="1"/>
  <c r="H717" i="1"/>
  <c r="H725" i="1"/>
  <c r="H733" i="1"/>
  <c r="H741" i="1"/>
  <c r="H749" i="1"/>
  <c r="H757" i="1"/>
  <c r="H765" i="1"/>
  <c r="H773" i="1"/>
  <c r="H781" i="1"/>
  <c r="H789" i="1"/>
  <c r="H794" i="1"/>
  <c r="H798" i="1"/>
  <c r="H802" i="1"/>
  <c r="H806" i="1"/>
  <c r="H810" i="1"/>
  <c r="H814" i="1"/>
  <c r="H818" i="1"/>
  <c r="H822" i="1"/>
  <c r="H826" i="1"/>
  <c r="H830" i="1"/>
  <c r="H834" i="1"/>
  <c r="H838" i="1"/>
  <c r="H842" i="1"/>
  <c r="H846" i="1"/>
  <c r="H850" i="1"/>
  <c r="H854" i="1"/>
  <c r="H858" i="1"/>
  <c r="H862" i="1"/>
  <c r="H866" i="1"/>
  <c r="H870" i="1"/>
  <c r="H874" i="1"/>
  <c r="H878" i="1"/>
  <c r="H882" i="1"/>
  <c r="H886" i="1"/>
  <c r="H890" i="1"/>
  <c r="H894" i="1"/>
  <c r="H898" i="1"/>
  <c r="H902" i="1"/>
  <c r="H906" i="1"/>
  <c r="H910" i="1"/>
  <c r="H914" i="1"/>
  <c r="H918" i="1"/>
  <c r="H922" i="1"/>
  <c r="H926" i="1"/>
  <c r="H930" i="1"/>
  <c r="H934" i="1"/>
  <c r="H938" i="1"/>
  <c r="H942" i="1"/>
  <c r="H946" i="1"/>
  <c r="H950" i="1"/>
  <c r="H954" i="1"/>
  <c r="H958" i="1"/>
  <c r="H962" i="1"/>
  <c r="H966" i="1"/>
  <c r="H970" i="1"/>
  <c r="H479" i="1"/>
  <c r="H487" i="1"/>
  <c r="H495" i="1"/>
  <c r="H503" i="1"/>
  <c r="H511" i="1"/>
  <c r="H519" i="1"/>
  <c r="H527" i="1"/>
  <c r="H535" i="1"/>
  <c r="H543" i="1"/>
  <c r="H551" i="1"/>
  <c r="H559" i="1"/>
  <c r="H567" i="1"/>
  <c r="H575" i="1"/>
  <c r="H583" i="1"/>
  <c r="H591" i="1"/>
  <c r="H599" i="1"/>
  <c r="H607" i="1"/>
  <c r="H615" i="1"/>
  <c r="H623" i="1"/>
  <c r="H631" i="1"/>
  <c r="H639" i="1"/>
  <c r="H647" i="1"/>
  <c r="H655" i="1"/>
  <c r="H663" i="1"/>
  <c r="H671" i="1"/>
  <c r="H679" i="1"/>
  <c r="H687" i="1"/>
  <c r="H695" i="1"/>
  <c r="H703" i="1"/>
  <c r="H711" i="1"/>
  <c r="H719" i="1"/>
  <c r="H727" i="1"/>
  <c r="H735" i="1"/>
  <c r="H743" i="1"/>
  <c r="H751" i="1"/>
  <c r="H759" i="1"/>
  <c r="H767" i="1"/>
  <c r="H775" i="1"/>
  <c r="H783" i="1"/>
  <c r="H791" i="1"/>
  <c r="H795" i="1"/>
  <c r="H799" i="1"/>
  <c r="H803" i="1"/>
  <c r="H807" i="1"/>
  <c r="H811" i="1"/>
  <c r="H815" i="1"/>
  <c r="H819" i="1"/>
  <c r="H823" i="1"/>
  <c r="H827" i="1"/>
  <c r="H831" i="1"/>
  <c r="H835" i="1"/>
  <c r="H839" i="1"/>
  <c r="H843" i="1"/>
  <c r="H847" i="1"/>
  <c r="H851" i="1"/>
  <c r="H855" i="1"/>
  <c r="H859" i="1"/>
  <c r="H863" i="1"/>
  <c r="H867" i="1"/>
  <c r="H871" i="1"/>
  <c r="H875" i="1"/>
  <c r="H879" i="1"/>
  <c r="H883" i="1"/>
  <c r="H887" i="1"/>
  <c r="H891" i="1"/>
  <c r="H895" i="1"/>
  <c r="H899" i="1"/>
  <c r="H903" i="1"/>
  <c r="H907" i="1"/>
  <c r="H911" i="1"/>
  <c r="H915" i="1"/>
  <c r="H919" i="1"/>
  <c r="H923" i="1"/>
  <c r="H927" i="1"/>
  <c r="H931" i="1"/>
  <c r="H935" i="1"/>
  <c r="H939" i="1"/>
  <c r="H943" i="1"/>
  <c r="H947" i="1"/>
  <c r="H951" i="1"/>
  <c r="H955" i="1"/>
  <c r="H959" i="1"/>
  <c r="H963" i="1"/>
  <c r="H967" i="1"/>
  <c r="H971" i="1"/>
  <c r="H975" i="1"/>
  <c r="H979" i="1"/>
  <c r="H983" i="1"/>
  <c r="H987" i="1"/>
  <c r="H991" i="1"/>
  <c r="H995" i="1"/>
  <c r="H999" i="1"/>
  <c r="H1003" i="1"/>
  <c r="H1007" i="1"/>
  <c r="H1011" i="1"/>
  <c r="H1015" i="1"/>
  <c r="H1019" i="1"/>
  <c r="H1023" i="1"/>
  <c r="H1027" i="1"/>
  <c r="H1031" i="1"/>
  <c r="H1035" i="1"/>
  <c r="H1039" i="1"/>
  <c r="H1043" i="1"/>
  <c r="H1047" i="1"/>
  <c r="H1051" i="1"/>
  <c r="H1055" i="1"/>
  <c r="H1059" i="1"/>
  <c r="H1063" i="1"/>
  <c r="H1067" i="1"/>
  <c r="H1071" i="1"/>
  <c r="H1075" i="1"/>
  <c r="H1079" i="1"/>
  <c r="H1083" i="1"/>
  <c r="H1087" i="1"/>
  <c r="H1091" i="1"/>
  <c r="H1095" i="1"/>
  <c r="H1099" i="1"/>
  <c r="H1103" i="1"/>
  <c r="H1107" i="1"/>
  <c r="H1111" i="1"/>
  <c r="H1115" i="1"/>
  <c r="H1119" i="1"/>
  <c r="H1123" i="1"/>
  <c r="H1127" i="1"/>
  <c r="H1131" i="1"/>
  <c r="H1135" i="1"/>
  <c r="H1139" i="1"/>
  <c r="H1143" i="1"/>
  <c r="H1147" i="1"/>
  <c r="H1151" i="1"/>
  <c r="H1155" i="1"/>
  <c r="H1159" i="1"/>
  <c r="H1163" i="1"/>
  <c r="H1167" i="1"/>
  <c r="H1171" i="1"/>
  <c r="H1175" i="1"/>
  <c r="H1179" i="1"/>
  <c r="H1183" i="1"/>
  <c r="H1187" i="1"/>
  <c r="H1191" i="1"/>
  <c r="H1195" i="1"/>
  <c r="H1199" i="1"/>
  <c r="H1203" i="1"/>
  <c r="H1207" i="1"/>
  <c r="H1211" i="1"/>
  <c r="H1215" i="1"/>
  <c r="H1219" i="1"/>
  <c r="H1223" i="1"/>
  <c r="H1227" i="1"/>
  <c r="H1231" i="1"/>
  <c r="H1235" i="1"/>
  <c r="H1239" i="1"/>
  <c r="H1243" i="1"/>
  <c r="H1247" i="1"/>
  <c r="H1251" i="1"/>
  <c r="H1255" i="1"/>
  <c r="H1259" i="1"/>
  <c r="H1263" i="1"/>
  <c r="H1267" i="1"/>
  <c r="H1271" i="1"/>
  <c r="H1275" i="1"/>
  <c r="H1279" i="1"/>
  <c r="H1283" i="1"/>
  <c r="H1287" i="1"/>
  <c r="H1291" i="1"/>
  <c r="H978" i="1"/>
  <c r="H986" i="1"/>
  <c r="H994" i="1"/>
  <c r="H1002" i="1"/>
  <c r="H1010" i="1"/>
  <c r="H1018" i="1"/>
  <c r="H1026" i="1"/>
  <c r="H1034" i="1"/>
  <c r="H1042" i="1"/>
  <c r="H1050" i="1"/>
  <c r="H1058" i="1"/>
  <c r="H1066" i="1"/>
  <c r="H1074" i="1"/>
  <c r="H1082" i="1"/>
  <c r="H1090" i="1"/>
  <c r="H1098" i="1"/>
  <c r="H1106" i="1"/>
  <c r="H1114" i="1"/>
  <c r="H1122" i="1"/>
  <c r="H1130" i="1"/>
  <c r="H1138" i="1"/>
  <c r="H1146" i="1"/>
  <c r="H1154" i="1"/>
  <c r="H1162" i="1"/>
  <c r="H1170" i="1"/>
  <c r="H1178" i="1"/>
  <c r="H1186" i="1"/>
  <c r="H1194" i="1"/>
  <c r="H1202" i="1"/>
  <c r="H1210" i="1"/>
  <c r="H1218" i="1"/>
  <c r="H1226" i="1"/>
  <c r="H1234" i="1"/>
  <c r="H1242" i="1"/>
  <c r="H1250" i="1"/>
  <c r="H1258" i="1"/>
  <c r="H1266" i="1"/>
  <c r="H1274" i="1"/>
  <c r="H1282" i="1"/>
  <c r="H1290" i="1"/>
  <c r="H1295" i="1"/>
  <c r="H1299" i="1"/>
  <c r="H1303" i="1"/>
  <c r="H1307" i="1"/>
  <c r="H1311" i="1"/>
  <c r="H1315" i="1"/>
  <c r="H1319" i="1"/>
  <c r="H1323" i="1"/>
  <c r="H1327" i="1"/>
  <c r="H1331" i="1"/>
  <c r="H1335" i="1"/>
  <c r="H1339" i="1"/>
  <c r="H1343" i="1"/>
  <c r="H1347" i="1"/>
  <c r="H1351" i="1"/>
  <c r="H1355" i="1"/>
  <c r="H1359" i="1"/>
  <c r="H1363" i="1"/>
  <c r="H1367" i="1"/>
  <c r="H1371" i="1"/>
  <c r="H1375" i="1"/>
  <c r="H1379" i="1"/>
  <c r="H1383" i="1"/>
  <c r="H1387" i="1"/>
  <c r="H1391" i="1"/>
  <c r="H1395" i="1"/>
  <c r="H1399" i="1"/>
  <c r="H1403" i="1"/>
  <c r="H1407" i="1"/>
  <c r="H1411" i="1"/>
  <c r="H1415" i="1"/>
  <c r="H1419" i="1"/>
  <c r="H1423" i="1"/>
  <c r="H1427" i="1"/>
  <c r="H1431" i="1"/>
  <c r="H1435" i="1"/>
  <c r="H1439" i="1"/>
  <c r="H1443" i="1"/>
  <c r="H1447" i="1"/>
  <c r="H1451" i="1"/>
  <c r="H1455" i="1"/>
  <c r="H1459" i="1"/>
  <c r="H1463" i="1"/>
  <c r="H1467" i="1"/>
  <c r="H1471" i="1"/>
  <c r="H1475" i="1"/>
  <c r="H1479" i="1"/>
  <c r="H1483" i="1"/>
  <c r="H1487" i="1"/>
  <c r="H1491" i="1"/>
  <c r="H1495" i="1"/>
  <c r="H1499" i="1"/>
  <c r="H1503" i="1"/>
  <c r="H980" i="1"/>
  <c r="H988" i="1"/>
  <c r="H996" i="1"/>
  <c r="H1004" i="1"/>
  <c r="H1012" i="1"/>
  <c r="H1020" i="1"/>
  <c r="H1028" i="1"/>
  <c r="H1036" i="1"/>
  <c r="H1044" i="1"/>
  <c r="H1052" i="1"/>
  <c r="H1060" i="1"/>
  <c r="H1068" i="1"/>
  <c r="H1076" i="1"/>
  <c r="H1084" i="1"/>
  <c r="H1092" i="1"/>
  <c r="H1100" i="1"/>
  <c r="H1108" i="1"/>
  <c r="H1116" i="1"/>
  <c r="H1124" i="1"/>
  <c r="H1132" i="1"/>
  <c r="H1140" i="1"/>
  <c r="H1148" i="1"/>
  <c r="H1156" i="1"/>
  <c r="H1164" i="1"/>
  <c r="H1172" i="1"/>
  <c r="H1180" i="1"/>
  <c r="H1188" i="1"/>
  <c r="H1196" i="1"/>
  <c r="H1204" i="1"/>
  <c r="H1212" i="1"/>
  <c r="H1220" i="1"/>
  <c r="H1228" i="1"/>
  <c r="H1236" i="1"/>
  <c r="H1244" i="1"/>
  <c r="H1252" i="1"/>
  <c r="H1260" i="1"/>
  <c r="H1268" i="1"/>
  <c r="H1276" i="1"/>
  <c r="H1284" i="1"/>
  <c r="H1292" i="1"/>
  <c r="H1296" i="1"/>
  <c r="H1300" i="1"/>
  <c r="H1304" i="1"/>
  <c r="H1308" i="1"/>
  <c r="H1312" i="1"/>
  <c r="H1316" i="1"/>
  <c r="H1320" i="1"/>
  <c r="H1324" i="1"/>
  <c r="H1328" i="1"/>
  <c r="H1332" i="1"/>
  <c r="H1336" i="1"/>
  <c r="H1340" i="1"/>
  <c r="H1344" i="1"/>
  <c r="H1348" i="1"/>
  <c r="H1352" i="1"/>
  <c r="H1356" i="1"/>
  <c r="H1360" i="1"/>
  <c r="H1364" i="1"/>
  <c r="H1368" i="1"/>
  <c r="H1372" i="1"/>
  <c r="H1376" i="1"/>
  <c r="H1380" i="1"/>
  <c r="H1384" i="1"/>
  <c r="H1388" i="1"/>
  <c r="H1392" i="1"/>
  <c r="H1396" i="1"/>
  <c r="H1400" i="1"/>
  <c r="H1404" i="1"/>
  <c r="H1408" i="1"/>
  <c r="H1412" i="1"/>
  <c r="H1416" i="1"/>
  <c r="H1420" i="1"/>
  <c r="H1424" i="1"/>
  <c r="H1428" i="1"/>
  <c r="H1432" i="1"/>
  <c r="H1436" i="1"/>
  <c r="H1440" i="1"/>
  <c r="H1444" i="1"/>
  <c r="H1448" i="1"/>
  <c r="H1452" i="1"/>
  <c r="H1456" i="1"/>
  <c r="H1460" i="1"/>
  <c r="H1464" i="1"/>
  <c r="H1468" i="1"/>
  <c r="H1472" i="1"/>
  <c r="H1476" i="1"/>
  <c r="H1480" i="1"/>
  <c r="H1484" i="1"/>
  <c r="H1488" i="1"/>
  <c r="H1492" i="1"/>
  <c r="H1496" i="1"/>
  <c r="H1500" i="1"/>
  <c r="H1504" i="1"/>
  <c r="H1508" i="1"/>
  <c r="H1512" i="1"/>
  <c r="H1516" i="1"/>
  <c r="H1520" i="1"/>
  <c r="H1524" i="1"/>
  <c r="H1528" i="1"/>
  <c r="H1532" i="1"/>
  <c r="H1536" i="1"/>
  <c r="H1540" i="1"/>
  <c r="H1544" i="1"/>
  <c r="H1548" i="1"/>
  <c r="H1552" i="1"/>
  <c r="H1556" i="1"/>
  <c r="H1560" i="1"/>
  <c r="H1564" i="1"/>
  <c r="H1568" i="1"/>
  <c r="H1572" i="1"/>
  <c r="H1576" i="1"/>
  <c r="H1580" i="1"/>
  <c r="H1584" i="1"/>
  <c r="H1588" i="1"/>
  <c r="H1592" i="1"/>
  <c r="H1596" i="1"/>
  <c r="H1600" i="1"/>
  <c r="H1604" i="1"/>
  <c r="H1608" i="1"/>
  <c r="H1612" i="1"/>
  <c r="H1616" i="1"/>
  <c r="H1620" i="1"/>
  <c r="H1624" i="1"/>
  <c r="H1628" i="1"/>
  <c r="H1632" i="1"/>
  <c r="H1636" i="1"/>
  <c r="H1640" i="1"/>
  <c r="H1644" i="1"/>
  <c r="H1648" i="1"/>
  <c r="H1652" i="1"/>
  <c r="H1656" i="1"/>
  <c r="H1660" i="1"/>
  <c r="H1664" i="1"/>
  <c r="H1668" i="1"/>
  <c r="H1672" i="1"/>
  <c r="H1676" i="1"/>
  <c r="H1680" i="1"/>
  <c r="H1684" i="1"/>
  <c r="H1688" i="1"/>
  <c r="H1692" i="1"/>
  <c r="H1696" i="1"/>
  <c r="H1700" i="1"/>
  <c r="H1704" i="1"/>
  <c r="H1708" i="1"/>
  <c r="H1712" i="1"/>
  <c r="H1716" i="1"/>
  <c r="H1720" i="1"/>
  <c r="H1724" i="1"/>
  <c r="H1728" i="1"/>
  <c r="H1732" i="1"/>
  <c r="H1736" i="1"/>
  <c r="H1740" i="1"/>
  <c r="H1744" i="1"/>
  <c r="H1748" i="1"/>
  <c r="H1752" i="1"/>
  <c r="H1756" i="1"/>
  <c r="H1760" i="1"/>
  <c r="H1764" i="1"/>
  <c r="H1768" i="1"/>
  <c r="H1772" i="1"/>
  <c r="H1776" i="1"/>
  <c r="H1780" i="1"/>
  <c r="H1784" i="1"/>
  <c r="H1788" i="1"/>
  <c r="H1792" i="1"/>
  <c r="H1796" i="1"/>
  <c r="H1800" i="1"/>
  <c r="H1804" i="1"/>
  <c r="H1808" i="1"/>
  <c r="H1812" i="1"/>
  <c r="H1505" i="1"/>
  <c r="H1513" i="1"/>
  <c r="H1521" i="1"/>
  <c r="H1529" i="1"/>
  <c r="H1537" i="1"/>
  <c r="H1545" i="1"/>
  <c r="H1553" i="1"/>
  <c r="H1561" i="1"/>
  <c r="H1569" i="1"/>
  <c r="H1577" i="1"/>
  <c r="H1585" i="1"/>
  <c r="H1593" i="1"/>
  <c r="H1601" i="1"/>
  <c r="H1609" i="1"/>
  <c r="H1617" i="1"/>
  <c r="H1625" i="1"/>
  <c r="H1633" i="1"/>
  <c r="H1641" i="1"/>
  <c r="H1649" i="1"/>
  <c r="H1657" i="1"/>
  <c r="H1665" i="1"/>
  <c r="H1673" i="1"/>
  <c r="H1681" i="1"/>
  <c r="H1689" i="1"/>
  <c r="H1697" i="1"/>
  <c r="H1705" i="1"/>
  <c r="H1713" i="1"/>
  <c r="H1721" i="1"/>
  <c r="H1729" i="1"/>
  <c r="H1737" i="1"/>
  <c r="H1745" i="1"/>
  <c r="H1753" i="1"/>
  <c r="H1761" i="1"/>
  <c r="H1769" i="1"/>
  <c r="H1777" i="1"/>
  <c r="H1785" i="1"/>
  <c r="H1793" i="1"/>
  <c r="H1801" i="1"/>
  <c r="H1809" i="1"/>
  <c r="H1816" i="1"/>
  <c r="H1820" i="1"/>
  <c r="H1824" i="1"/>
  <c r="H1828" i="1"/>
  <c r="H1832" i="1"/>
  <c r="H1836" i="1"/>
  <c r="H1840" i="1"/>
  <c r="H1844" i="1"/>
  <c r="H1848" i="1"/>
  <c r="H1852" i="1"/>
  <c r="H1856" i="1"/>
  <c r="H1860" i="1"/>
  <c r="H1864" i="1"/>
  <c r="H1868" i="1"/>
  <c r="H1872" i="1"/>
  <c r="H1876" i="1"/>
  <c r="H1880" i="1"/>
  <c r="H1884" i="1"/>
  <c r="H1888" i="1"/>
  <c r="H1892" i="1"/>
  <c r="H1896" i="1"/>
  <c r="H1900" i="1"/>
  <c r="H1904" i="1"/>
  <c r="H1908" i="1"/>
  <c r="H1912" i="1"/>
  <c r="H1916" i="1"/>
  <c r="H1920" i="1"/>
  <c r="H1924" i="1"/>
  <c r="H1928" i="1"/>
  <c r="H1932" i="1"/>
  <c r="H1936" i="1"/>
  <c r="H1940" i="1"/>
  <c r="H1944" i="1"/>
  <c r="H1948" i="1"/>
  <c r="H1952" i="1"/>
  <c r="H1956" i="1"/>
  <c r="H1960" i="1"/>
  <c r="H1964" i="1"/>
  <c r="H1968" i="1"/>
  <c r="H1972" i="1"/>
  <c r="H1976" i="1"/>
  <c r="H1980" i="1"/>
  <c r="H1984" i="1"/>
  <c r="H1988" i="1"/>
  <c r="H1992" i="1"/>
  <c r="H1996" i="1"/>
  <c r="H2000" i="1"/>
  <c r="H2004" i="1"/>
  <c r="H2008" i="1"/>
  <c r="H2012" i="1"/>
  <c r="H2016" i="1"/>
  <c r="H2020" i="1"/>
  <c r="H2024" i="1"/>
  <c r="H2028" i="1"/>
  <c r="H2032" i="1"/>
  <c r="H2036" i="1"/>
  <c r="H2040" i="1"/>
  <c r="H2044" i="1"/>
  <c r="H2048" i="1"/>
  <c r="H2052" i="1"/>
  <c r="H2056" i="1"/>
  <c r="H2060" i="1"/>
  <c r="H2064" i="1"/>
  <c r="H2068" i="1"/>
  <c r="H2072" i="1"/>
  <c r="H2076" i="1"/>
  <c r="H2080" i="1"/>
  <c r="H2084" i="1"/>
  <c r="H2088" i="1"/>
  <c r="H2092" i="1"/>
  <c r="H2096" i="1"/>
  <c r="H2100" i="1"/>
  <c r="H2104" i="1"/>
  <c r="H2108" i="1"/>
  <c r="H2112" i="1"/>
  <c r="H2116" i="1"/>
  <c r="H2120" i="1"/>
  <c r="H2124" i="1"/>
  <c r="H2128" i="1"/>
  <c r="H2132" i="1"/>
  <c r="H2136" i="1"/>
  <c r="H2140" i="1"/>
  <c r="H2144" i="1"/>
  <c r="H2148" i="1"/>
  <c r="H2152" i="1"/>
  <c r="H2156" i="1"/>
  <c r="H2160" i="1"/>
  <c r="H2164" i="1"/>
  <c r="H2168" i="1"/>
  <c r="H2172" i="1"/>
  <c r="H2176" i="1"/>
  <c r="H2180" i="1"/>
  <c r="H2184" i="1"/>
  <c r="H2188" i="1"/>
  <c r="H2192" i="1"/>
  <c r="H2196" i="1"/>
  <c r="H2200" i="1"/>
  <c r="H2204" i="1"/>
  <c r="H2208" i="1"/>
  <c r="H2212" i="1"/>
  <c r="H2216" i="1"/>
  <c r="H2220" i="1"/>
  <c r="H2224" i="1"/>
  <c r="H2228" i="1"/>
  <c r="H2232" i="1"/>
  <c r="H2236" i="1"/>
  <c r="H2240" i="1"/>
  <c r="H2244" i="1"/>
  <c r="H2248" i="1"/>
  <c r="H2252" i="1"/>
  <c r="H2256" i="1"/>
  <c r="H2260" i="1"/>
  <c r="H2264" i="1"/>
  <c r="H2268" i="1"/>
  <c r="H2272" i="1"/>
  <c r="H2276" i="1"/>
  <c r="H2280" i="1"/>
  <c r="H2284" i="1"/>
  <c r="H2288" i="1"/>
  <c r="H2292" i="1"/>
  <c r="H2296" i="1"/>
  <c r="H2300" i="1"/>
  <c r="H2304" i="1"/>
  <c r="H2308" i="1"/>
  <c r="H2312" i="1"/>
  <c r="H2316" i="1"/>
  <c r="H2320" i="1"/>
  <c r="H2324" i="1"/>
  <c r="H2328" i="1"/>
  <c r="H2332" i="1"/>
  <c r="H2336" i="1"/>
  <c r="H2340" i="1"/>
  <c r="H1511" i="1"/>
  <c r="H1519" i="1"/>
  <c r="H1527" i="1"/>
  <c r="H1535" i="1"/>
  <c r="H1543" i="1"/>
  <c r="H1551" i="1"/>
  <c r="H1559" i="1"/>
  <c r="H1567" i="1"/>
  <c r="H1575" i="1"/>
  <c r="H1583" i="1"/>
  <c r="H1591" i="1"/>
  <c r="H1599" i="1"/>
  <c r="H1607" i="1"/>
  <c r="H1615" i="1"/>
  <c r="H1623" i="1"/>
  <c r="H1631" i="1"/>
  <c r="H1639" i="1"/>
  <c r="H1647" i="1"/>
  <c r="H1655" i="1"/>
  <c r="H1663" i="1"/>
  <c r="H1671" i="1"/>
  <c r="H1679" i="1"/>
  <c r="H1687" i="1"/>
  <c r="H1695" i="1"/>
  <c r="H1703" i="1"/>
  <c r="H1711" i="1"/>
  <c r="H1719" i="1"/>
  <c r="H1727" i="1"/>
  <c r="H1735" i="1"/>
  <c r="H1743" i="1"/>
  <c r="H1751" i="1"/>
  <c r="H1759" i="1"/>
  <c r="H1767" i="1"/>
  <c r="H1775" i="1"/>
  <c r="H1783" i="1"/>
  <c r="H1791" i="1"/>
  <c r="H1799" i="1"/>
  <c r="H1807" i="1"/>
  <c r="H1815" i="1"/>
  <c r="H1819" i="1"/>
  <c r="H1823" i="1"/>
  <c r="H1827" i="1"/>
  <c r="H1831" i="1"/>
  <c r="H1835" i="1"/>
  <c r="H1839" i="1"/>
  <c r="H1843" i="1"/>
  <c r="H1847" i="1"/>
  <c r="H1851" i="1"/>
  <c r="H1855" i="1"/>
  <c r="H1859" i="1"/>
  <c r="H1863" i="1"/>
  <c r="H1867" i="1"/>
  <c r="H1871" i="1"/>
  <c r="H1875" i="1"/>
  <c r="H1879" i="1"/>
  <c r="H1883" i="1"/>
  <c r="H1887" i="1"/>
  <c r="H1891" i="1"/>
  <c r="H1895" i="1"/>
  <c r="H1899" i="1"/>
  <c r="H1903" i="1"/>
  <c r="H1907" i="1"/>
  <c r="H1911" i="1"/>
  <c r="H1915" i="1"/>
  <c r="H1919" i="1"/>
  <c r="H1923" i="1"/>
  <c r="H1927" i="1"/>
  <c r="H1931" i="1"/>
  <c r="H1935" i="1"/>
  <c r="H1939" i="1"/>
  <c r="H1943" i="1"/>
  <c r="H1947" i="1"/>
  <c r="H1951" i="1"/>
  <c r="H1955" i="1"/>
  <c r="H1959" i="1"/>
  <c r="H1963" i="1"/>
  <c r="H1967" i="1"/>
  <c r="H1971" i="1"/>
  <c r="H1975" i="1"/>
  <c r="H1979" i="1"/>
  <c r="H1983" i="1"/>
  <c r="H1987" i="1"/>
  <c r="H1991" i="1"/>
  <c r="H1995" i="1"/>
  <c r="H1999" i="1"/>
  <c r="H2003" i="1"/>
  <c r="H2007" i="1"/>
  <c r="H2011" i="1"/>
  <c r="H2015" i="1"/>
  <c r="H2019" i="1"/>
  <c r="H2023" i="1"/>
  <c r="H2027" i="1"/>
  <c r="H2031" i="1"/>
  <c r="H2035" i="1"/>
  <c r="H2039" i="1"/>
  <c r="H2043" i="1"/>
  <c r="H2047" i="1"/>
  <c r="H2051" i="1"/>
  <c r="H2055" i="1"/>
  <c r="H2059" i="1"/>
  <c r="H2063" i="1"/>
  <c r="H2067" i="1"/>
  <c r="H2071" i="1"/>
  <c r="H2075" i="1"/>
  <c r="H2079" i="1"/>
  <c r="H2083" i="1"/>
  <c r="H2087" i="1"/>
  <c r="H2091" i="1"/>
  <c r="H2095" i="1"/>
  <c r="H2099" i="1"/>
  <c r="H2103" i="1"/>
  <c r="H2107" i="1"/>
  <c r="H2111" i="1"/>
  <c r="H2115" i="1"/>
  <c r="H2119" i="1"/>
  <c r="H2123" i="1"/>
  <c r="H2127" i="1"/>
  <c r="H2131" i="1"/>
  <c r="H2135" i="1"/>
  <c r="H2139" i="1"/>
  <c r="H2143" i="1"/>
  <c r="H2147" i="1"/>
  <c r="H2151" i="1"/>
  <c r="H2155" i="1"/>
  <c r="H2159" i="1"/>
  <c r="H2163" i="1"/>
  <c r="H2167" i="1"/>
  <c r="H2171" i="1"/>
  <c r="H2175" i="1"/>
  <c r="H2179" i="1"/>
  <c r="H2183" i="1"/>
  <c r="H2187" i="1"/>
  <c r="H2191" i="1"/>
  <c r="H2195" i="1"/>
  <c r="H2199" i="1"/>
  <c r="H2203" i="1"/>
  <c r="H2207" i="1"/>
  <c r="H2211" i="1"/>
  <c r="H2215" i="1"/>
  <c r="H2219" i="1"/>
  <c r="H2223" i="1"/>
  <c r="H2227" i="1"/>
  <c r="H2231" i="1"/>
  <c r="H2235" i="1"/>
  <c r="H2239" i="1"/>
  <c r="H2243" i="1"/>
  <c r="H2247" i="1"/>
  <c r="H2251" i="1"/>
  <c r="H2255" i="1"/>
  <c r="H2259" i="1"/>
  <c r="H2263" i="1"/>
  <c r="H2267" i="1"/>
  <c r="H2271" i="1"/>
  <c r="H2275" i="1"/>
  <c r="H2279" i="1"/>
  <c r="H2283" i="1"/>
  <c r="H2287" i="1"/>
  <c r="H2291" i="1"/>
  <c r="H2295" i="1"/>
  <c r="H2299" i="1"/>
  <c r="H2303" i="1"/>
  <c r="H2307" i="1"/>
  <c r="H2311" i="1"/>
  <c r="H2315" i="1"/>
  <c r="H2319" i="1"/>
  <c r="H2323" i="1"/>
  <c r="H2327" i="1"/>
  <c r="H2331" i="1"/>
  <c r="H2335" i="1"/>
  <c r="H2339" i="1"/>
  <c r="H2343" i="1"/>
  <c r="H2347" i="1"/>
  <c r="H2351" i="1"/>
  <c r="H2355" i="1"/>
  <c r="H2359" i="1"/>
  <c r="H2363" i="1"/>
  <c r="H2367" i="1"/>
  <c r="H2371" i="1"/>
  <c r="H2375" i="1"/>
  <c r="H2379" i="1"/>
  <c r="H2383" i="1"/>
  <c r="H2387" i="1"/>
  <c r="H2391" i="1"/>
  <c r="H2395" i="1"/>
  <c r="H2399" i="1"/>
  <c r="H2403" i="1"/>
  <c r="H2407" i="1"/>
  <c r="H2411" i="1"/>
  <c r="H2415" i="1"/>
  <c r="H2419" i="1"/>
  <c r="H2423" i="1"/>
  <c r="H2427" i="1"/>
  <c r="H2431" i="1"/>
  <c r="H2435" i="1"/>
  <c r="H2439" i="1"/>
  <c r="H2443" i="1"/>
  <c r="H2447" i="1"/>
  <c r="H2451" i="1"/>
  <c r="H2455" i="1"/>
  <c r="H2459" i="1"/>
  <c r="H2463" i="1"/>
  <c r="H2467" i="1"/>
  <c r="H2471" i="1"/>
  <c r="H2475" i="1"/>
  <c r="H2479" i="1"/>
  <c r="H2483" i="1"/>
  <c r="H2487" i="1"/>
  <c r="H2491" i="1"/>
  <c r="H2495" i="1"/>
  <c r="H2499" i="1"/>
  <c r="H2503" i="1"/>
  <c r="H2507" i="1"/>
  <c r="H2511" i="1"/>
  <c r="H2515" i="1"/>
  <c r="H2519" i="1"/>
  <c r="H2523" i="1"/>
  <c r="H2527" i="1"/>
  <c r="H2531" i="1"/>
  <c r="H2535" i="1"/>
  <c r="H2539" i="1"/>
  <c r="H2543" i="1"/>
  <c r="H2547" i="1"/>
  <c r="H2551" i="1"/>
  <c r="H2555" i="1"/>
  <c r="H2559" i="1"/>
  <c r="H2563" i="1"/>
  <c r="H2567" i="1"/>
  <c r="H2571" i="1"/>
  <c r="H2575" i="1"/>
  <c r="H2579" i="1"/>
  <c r="H2583" i="1"/>
  <c r="H2587" i="1"/>
  <c r="H2591" i="1"/>
  <c r="H2346" i="1"/>
  <c r="H2354" i="1"/>
  <c r="H2362" i="1"/>
  <c r="H2370" i="1"/>
  <c r="H2378" i="1"/>
  <c r="H2386" i="1"/>
  <c r="H2394" i="1"/>
  <c r="H2402" i="1"/>
  <c r="H2410" i="1"/>
  <c r="H2418" i="1"/>
  <c r="H2426" i="1"/>
  <c r="H2434" i="1"/>
  <c r="H2442" i="1"/>
  <c r="H2450" i="1"/>
  <c r="H2458" i="1"/>
  <c r="H2466" i="1"/>
  <c r="H2474" i="1"/>
  <c r="H2482" i="1"/>
  <c r="H2490" i="1"/>
  <c r="H2498" i="1"/>
  <c r="H2506" i="1"/>
  <c r="H2514" i="1"/>
  <c r="H2522" i="1"/>
  <c r="H2530" i="1"/>
  <c r="H2538" i="1"/>
  <c r="H2546" i="1"/>
  <c r="H2554" i="1"/>
  <c r="H2562" i="1"/>
  <c r="H2570" i="1"/>
  <c r="H2578" i="1"/>
  <c r="H2586" i="1"/>
  <c r="H2593" i="1"/>
  <c r="H2597" i="1"/>
  <c r="H2601" i="1"/>
  <c r="H2605" i="1"/>
  <c r="H2609" i="1"/>
  <c r="H2613" i="1"/>
  <c r="H2617" i="1"/>
  <c r="H2621" i="1"/>
  <c r="H2625" i="1"/>
  <c r="H2629" i="1"/>
  <c r="H2633" i="1"/>
  <c r="H2637" i="1"/>
  <c r="H2641" i="1"/>
  <c r="H2645" i="1"/>
  <c r="H2649" i="1"/>
  <c r="H2653" i="1"/>
  <c r="H2657" i="1"/>
  <c r="H2661" i="1"/>
  <c r="H2665" i="1"/>
  <c r="H2669" i="1"/>
  <c r="H2673" i="1"/>
  <c r="H2677" i="1"/>
  <c r="H2681" i="1"/>
  <c r="H2685" i="1"/>
  <c r="H2689" i="1"/>
  <c r="H2693" i="1"/>
  <c r="H2697" i="1"/>
  <c r="H2701" i="1"/>
  <c r="H2705" i="1"/>
  <c r="H2709" i="1"/>
  <c r="H2713" i="1"/>
  <c r="H2717" i="1"/>
  <c r="H2721" i="1"/>
  <c r="H2725" i="1"/>
  <c r="H2729" i="1"/>
  <c r="H2733" i="1"/>
  <c r="H2737" i="1"/>
  <c r="H2741" i="1"/>
  <c r="H2745" i="1"/>
  <c r="H2749" i="1"/>
  <c r="H2753" i="1"/>
  <c r="H2757" i="1"/>
  <c r="H2761" i="1"/>
  <c r="H2765" i="1"/>
  <c r="H2769" i="1"/>
  <c r="H2773" i="1"/>
  <c r="H2777" i="1"/>
  <c r="H2781" i="1"/>
  <c r="H2785" i="1"/>
  <c r="H2789" i="1"/>
  <c r="H2793" i="1"/>
  <c r="H2797" i="1"/>
  <c r="H2801" i="1"/>
  <c r="H2805" i="1"/>
  <c r="H2809" i="1"/>
  <c r="H2813" i="1"/>
  <c r="H2817" i="1"/>
  <c r="H2821" i="1"/>
  <c r="H2825" i="1"/>
  <c r="H2829" i="1"/>
  <c r="H2833" i="1"/>
  <c r="H2837" i="1"/>
  <c r="H2841" i="1"/>
  <c r="H2845" i="1"/>
  <c r="H2849" i="1"/>
  <c r="H2853" i="1"/>
  <c r="H2857" i="1"/>
  <c r="H2861" i="1"/>
  <c r="H2865" i="1"/>
  <c r="H2869" i="1"/>
  <c r="H2873" i="1"/>
  <c r="H2877" i="1"/>
  <c r="H2881" i="1"/>
  <c r="H2885" i="1"/>
  <c r="H2889" i="1"/>
  <c r="H2893" i="1"/>
  <c r="H2897" i="1"/>
  <c r="H2901" i="1"/>
  <c r="H2905" i="1"/>
  <c r="H2909" i="1"/>
  <c r="H2913" i="1"/>
  <c r="H2917" i="1"/>
  <c r="H2921" i="1"/>
  <c r="H2925" i="1"/>
  <c r="H2929" i="1"/>
  <c r="H2933" i="1"/>
  <c r="H2937" i="1"/>
  <c r="H2941" i="1"/>
  <c r="H2945" i="1"/>
  <c r="H2949" i="1"/>
  <c r="H2953" i="1"/>
  <c r="H2957" i="1"/>
  <c r="H2961" i="1"/>
  <c r="H2965" i="1"/>
  <c r="H2969" i="1"/>
  <c r="H2973" i="1"/>
  <c r="H2977" i="1"/>
  <c r="H2981" i="1"/>
  <c r="H2985" i="1"/>
  <c r="H2989" i="1"/>
  <c r="H2993" i="1"/>
  <c r="H5" i="1"/>
  <c r="H13" i="1"/>
  <c r="H21" i="1"/>
  <c r="H29" i="1"/>
  <c r="H37" i="1"/>
  <c r="H45" i="1"/>
  <c r="H53" i="1"/>
  <c r="H61" i="1"/>
  <c r="H69" i="1"/>
  <c r="H77" i="1"/>
  <c r="H85" i="1"/>
  <c r="H93" i="1"/>
  <c r="H101" i="1"/>
  <c r="H109" i="1"/>
  <c r="H117" i="1"/>
  <c r="H125" i="1"/>
  <c r="H133" i="1"/>
  <c r="H141" i="1"/>
  <c r="H149" i="1"/>
  <c r="H157" i="1"/>
  <c r="H165" i="1"/>
  <c r="H6" i="1"/>
  <c r="H22" i="1"/>
  <c r="H38" i="1"/>
  <c r="H54" i="1"/>
  <c r="H70" i="1"/>
  <c r="H86" i="1"/>
  <c r="H102" i="1"/>
  <c r="H118" i="1"/>
  <c r="H134" i="1"/>
  <c r="H150" i="1"/>
  <c r="H166" i="1"/>
  <c r="H176" i="1"/>
  <c r="H184" i="1"/>
  <c r="H12" i="1"/>
  <c r="H28" i="1"/>
  <c r="H44" i="1"/>
  <c r="H60" i="1"/>
  <c r="H76" i="1"/>
  <c r="H92" i="1"/>
  <c r="H108" i="1"/>
  <c r="H124" i="1"/>
  <c r="H140" i="1"/>
  <c r="H156" i="1"/>
  <c r="H171" i="1"/>
  <c r="H179" i="1"/>
  <c r="H187" i="1"/>
  <c r="H195" i="1"/>
  <c r="H203" i="1"/>
  <c r="H211" i="1"/>
  <c r="H219" i="1"/>
  <c r="H227" i="1"/>
  <c r="H235" i="1"/>
  <c r="H243" i="1"/>
  <c r="H251" i="1"/>
  <c r="H259" i="1"/>
  <c r="H267" i="1"/>
  <c r="H275" i="1"/>
  <c r="H283" i="1"/>
  <c r="H291" i="1"/>
  <c r="H299" i="1"/>
  <c r="H307" i="1"/>
  <c r="H315" i="1"/>
  <c r="H323" i="1"/>
  <c r="H331" i="1"/>
  <c r="H339" i="1"/>
  <c r="H347" i="1"/>
  <c r="H355" i="1"/>
  <c r="H363" i="1"/>
  <c r="H371" i="1"/>
  <c r="H379" i="1"/>
  <c r="H387" i="1"/>
  <c r="H395" i="1"/>
  <c r="H403" i="1"/>
  <c r="H411" i="1"/>
  <c r="H419" i="1"/>
  <c r="H188" i="1"/>
  <c r="H204" i="1"/>
  <c r="H220" i="1"/>
  <c r="H236" i="1"/>
  <c r="H252" i="1"/>
  <c r="H268" i="1"/>
  <c r="H284" i="1"/>
  <c r="H300" i="1"/>
  <c r="H316" i="1"/>
  <c r="H332" i="1"/>
  <c r="H348" i="1"/>
  <c r="H364" i="1"/>
  <c r="H380" i="1"/>
  <c r="H396" i="1"/>
  <c r="H412" i="1"/>
  <c r="H427" i="1"/>
  <c r="H435" i="1"/>
  <c r="H443" i="1"/>
  <c r="H451" i="1"/>
  <c r="H459" i="1"/>
  <c r="H467" i="1"/>
  <c r="H475" i="1"/>
  <c r="H202" i="1"/>
  <c r="H218" i="1"/>
  <c r="H234" i="1"/>
  <c r="H250" i="1"/>
  <c r="H266" i="1"/>
  <c r="H282" i="1"/>
  <c r="H298" i="1"/>
  <c r="H314" i="1"/>
  <c r="H330" i="1"/>
  <c r="H346" i="1"/>
  <c r="H362" i="1"/>
  <c r="H378" i="1"/>
  <c r="H394" i="1"/>
  <c r="H410" i="1"/>
  <c r="H426" i="1"/>
  <c r="H434" i="1"/>
  <c r="H442" i="1"/>
  <c r="H450" i="1"/>
  <c r="H458" i="1"/>
  <c r="H466" i="1"/>
  <c r="H474" i="1"/>
  <c r="H482" i="1"/>
  <c r="H490" i="1"/>
  <c r="H498" i="1"/>
  <c r="H506" i="1"/>
  <c r="H514" i="1"/>
  <c r="H522" i="1"/>
  <c r="H530" i="1"/>
  <c r="H538" i="1"/>
  <c r="H546" i="1"/>
  <c r="H554" i="1"/>
  <c r="H562" i="1"/>
  <c r="H570" i="1"/>
  <c r="H578" i="1"/>
  <c r="H586" i="1"/>
  <c r="H594" i="1"/>
  <c r="H602" i="1"/>
  <c r="H610" i="1"/>
  <c r="H618" i="1"/>
  <c r="H626" i="1"/>
  <c r="H634" i="1"/>
  <c r="H642" i="1"/>
  <c r="H650" i="1"/>
  <c r="H658" i="1"/>
  <c r="H666" i="1"/>
  <c r="H674" i="1"/>
  <c r="H682" i="1"/>
  <c r="H690" i="1"/>
  <c r="H698" i="1"/>
  <c r="H706" i="1"/>
  <c r="H714" i="1"/>
  <c r="H722" i="1"/>
  <c r="H730" i="1"/>
  <c r="H738" i="1"/>
  <c r="H746" i="1"/>
  <c r="H754" i="1"/>
  <c r="H762" i="1"/>
  <c r="H770" i="1"/>
  <c r="H778" i="1"/>
  <c r="H786" i="1"/>
  <c r="H481" i="1"/>
  <c r="H497" i="1"/>
  <c r="H513" i="1"/>
  <c r="H529" i="1"/>
  <c r="H545" i="1"/>
  <c r="H561" i="1"/>
  <c r="H577" i="1"/>
  <c r="H593" i="1"/>
  <c r="H609" i="1"/>
  <c r="H625" i="1"/>
  <c r="H641" i="1"/>
  <c r="H657" i="1"/>
  <c r="H673" i="1"/>
  <c r="H689" i="1"/>
  <c r="H705" i="1"/>
  <c r="H721" i="1"/>
  <c r="H737" i="1"/>
  <c r="H753" i="1"/>
  <c r="H769" i="1"/>
  <c r="H785" i="1"/>
  <c r="H796" i="1"/>
  <c r="H804" i="1"/>
  <c r="H812" i="1"/>
  <c r="H820" i="1"/>
  <c r="H828" i="1"/>
  <c r="H836" i="1"/>
  <c r="H844" i="1"/>
  <c r="H852" i="1"/>
  <c r="H860" i="1"/>
  <c r="H868" i="1"/>
  <c r="H876" i="1"/>
  <c r="H884" i="1"/>
  <c r="H892" i="1"/>
  <c r="H900" i="1"/>
  <c r="H908" i="1"/>
  <c r="H916" i="1"/>
  <c r="H924" i="1"/>
  <c r="H932" i="1"/>
  <c r="H940" i="1"/>
  <c r="H948" i="1"/>
  <c r="H956" i="1"/>
  <c r="H964" i="1"/>
  <c r="H972" i="1"/>
  <c r="H491" i="1"/>
  <c r="H507" i="1"/>
  <c r="H523" i="1"/>
  <c r="H539" i="1"/>
  <c r="H555" i="1"/>
  <c r="H571" i="1"/>
  <c r="H587" i="1"/>
  <c r="H603" i="1"/>
  <c r="H619" i="1"/>
  <c r="H635" i="1"/>
  <c r="H651" i="1"/>
  <c r="H667" i="1"/>
  <c r="H683" i="1"/>
  <c r="H699" i="1"/>
  <c r="H715" i="1"/>
  <c r="H731" i="1"/>
  <c r="H747" i="1"/>
  <c r="H763" i="1"/>
  <c r="H779" i="1"/>
  <c r="H793" i="1"/>
  <c r="H801" i="1"/>
  <c r="H809" i="1"/>
  <c r="H817" i="1"/>
  <c r="H825" i="1"/>
  <c r="H833" i="1"/>
  <c r="H841" i="1"/>
  <c r="H849" i="1"/>
  <c r="H857" i="1"/>
  <c r="H865" i="1"/>
  <c r="H873" i="1"/>
  <c r="H881" i="1"/>
  <c r="H889" i="1"/>
  <c r="H897" i="1"/>
  <c r="H905" i="1"/>
  <c r="H913" i="1"/>
  <c r="H921" i="1"/>
  <c r="H929" i="1"/>
  <c r="H937" i="1"/>
  <c r="H945" i="1"/>
  <c r="H953" i="1"/>
  <c r="H961" i="1"/>
  <c r="H969" i="1"/>
  <c r="H977" i="1"/>
  <c r="H985" i="1"/>
  <c r="H993" i="1"/>
  <c r="H1001" i="1"/>
  <c r="H1009" i="1"/>
  <c r="H1017" i="1"/>
  <c r="H1025" i="1"/>
  <c r="H1033" i="1"/>
  <c r="H1041" i="1"/>
  <c r="H1049" i="1"/>
  <c r="H1057" i="1"/>
  <c r="H1065" i="1"/>
  <c r="H1073" i="1"/>
  <c r="H1081" i="1"/>
  <c r="H1089" i="1"/>
  <c r="H1097" i="1"/>
  <c r="H1105" i="1"/>
  <c r="H1113" i="1"/>
  <c r="H1121" i="1"/>
  <c r="H1129" i="1"/>
  <c r="H1137" i="1"/>
  <c r="H1145" i="1"/>
  <c r="H1153" i="1"/>
  <c r="H1161" i="1"/>
  <c r="H1169" i="1"/>
  <c r="H1177" i="1"/>
  <c r="H1185" i="1"/>
  <c r="H1193" i="1"/>
  <c r="H1201" i="1"/>
  <c r="H1209" i="1"/>
  <c r="H1217" i="1"/>
  <c r="H1225" i="1"/>
  <c r="H1233" i="1"/>
  <c r="H1241" i="1"/>
  <c r="H1249" i="1"/>
  <c r="H1257" i="1"/>
  <c r="H1265" i="1"/>
  <c r="H1273" i="1"/>
  <c r="H1281" i="1"/>
  <c r="H1289" i="1"/>
  <c r="H982" i="1"/>
  <c r="H998" i="1"/>
  <c r="H1014" i="1"/>
  <c r="H1030" i="1"/>
  <c r="H1046" i="1"/>
  <c r="H1062" i="1"/>
  <c r="H1078" i="1"/>
  <c r="H1094" i="1"/>
  <c r="H1110" i="1"/>
  <c r="H1126" i="1"/>
  <c r="H1142" i="1"/>
  <c r="H1158" i="1"/>
  <c r="H1174" i="1"/>
  <c r="H1190" i="1"/>
  <c r="H1206" i="1"/>
  <c r="H1222" i="1"/>
  <c r="H1238" i="1"/>
  <c r="H1254" i="1"/>
  <c r="H1270" i="1"/>
  <c r="H1286" i="1"/>
  <c r="H1297" i="1"/>
  <c r="H1305" i="1"/>
  <c r="H1313" i="1"/>
  <c r="H1321" i="1"/>
  <c r="H1329" i="1"/>
  <c r="H1337" i="1"/>
  <c r="H1345" i="1"/>
  <c r="H1353" i="1"/>
  <c r="H1361" i="1"/>
  <c r="H1369" i="1"/>
  <c r="H1377" i="1"/>
  <c r="H1385" i="1"/>
  <c r="H1393" i="1"/>
  <c r="H1401" i="1"/>
  <c r="H1409" i="1"/>
  <c r="H1417" i="1"/>
  <c r="H1425" i="1"/>
  <c r="H1433" i="1"/>
  <c r="H1441" i="1"/>
  <c r="H1449" i="1"/>
  <c r="H1457" i="1"/>
  <c r="H1465" i="1"/>
  <c r="H1473" i="1"/>
  <c r="H1481" i="1"/>
  <c r="H1489" i="1"/>
  <c r="H1497" i="1"/>
  <c r="H976" i="1"/>
  <c r="H992" i="1"/>
  <c r="H1008" i="1"/>
  <c r="H1024" i="1"/>
  <c r="H1040" i="1"/>
  <c r="H1056" i="1"/>
  <c r="H1072" i="1"/>
  <c r="H1088" i="1"/>
  <c r="H1104" i="1"/>
  <c r="H1120" i="1"/>
  <c r="H1136" i="1"/>
  <c r="H1152" i="1"/>
  <c r="H1168" i="1"/>
  <c r="H1184" i="1"/>
  <c r="H1200" i="1"/>
  <c r="H1216" i="1"/>
  <c r="H1232" i="1"/>
  <c r="H1248" i="1"/>
  <c r="H1264" i="1"/>
  <c r="H1280" i="1"/>
  <c r="H1294" i="1"/>
  <c r="H1302" i="1"/>
  <c r="H1310" i="1"/>
  <c r="H1318" i="1"/>
  <c r="H1326" i="1"/>
  <c r="H1334" i="1"/>
  <c r="H1342" i="1"/>
  <c r="H1350" i="1"/>
  <c r="H1358" i="1"/>
  <c r="H1366" i="1"/>
  <c r="H1374" i="1"/>
  <c r="H1382" i="1"/>
  <c r="H1390" i="1"/>
  <c r="H1398" i="1"/>
  <c r="H1406" i="1"/>
  <c r="H1414" i="1"/>
  <c r="H1422" i="1"/>
  <c r="H1430" i="1"/>
  <c r="H1438" i="1"/>
  <c r="H1446" i="1"/>
  <c r="H1454" i="1"/>
  <c r="H1462" i="1"/>
  <c r="H1470" i="1"/>
  <c r="H1478" i="1"/>
  <c r="H1486" i="1"/>
  <c r="H1494" i="1"/>
  <c r="H1502" i="1"/>
  <c r="H1510" i="1"/>
  <c r="H1518" i="1"/>
  <c r="H1526" i="1"/>
  <c r="H1534" i="1"/>
  <c r="H1542" i="1"/>
  <c r="H1550" i="1"/>
  <c r="H1558" i="1"/>
  <c r="H1566" i="1"/>
  <c r="H1574" i="1"/>
  <c r="H1582" i="1"/>
  <c r="H1590" i="1"/>
  <c r="H1598" i="1"/>
  <c r="H1606" i="1"/>
  <c r="H1614" i="1"/>
  <c r="H1622" i="1"/>
  <c r="H1630" i="1"/>
  <c r="H1638" i="1"/>
  <c r="H1646" i="1"/>
  <c r="H1654" i="1"/>
  <c r="H1662" i="1"/>
  <c r="H1670" i="1"/>
  <c r="H1678" i="1"/>
  <c r="H1686" i="1"/>
  <c r="H1694" i="1"/>
  <c r="H1702" i="1"/>
  <c r="H1710" i="1"/>
  <c r="H1718" i="1"/>
  <c r="H1726" i="1"/>
  <c r="H1734" i="1"/>
  <c r="H1742" i="1"/>
  <c r="H1750" i="1"/>
  <c r="H1758" i="1"/>
  <c r="H1766" i="1"/>
  <c r="H1774" i="1"/>
  <c r="H1782" i="1"/>
  <c r="H1790" i="1"/>
  <c r="H1798" i="1"/>
  <c r="H1806" i="1"/>
  <c r="H1814" i="1"/>
  <c r="H1517" i="1"/>
  <c r="H1533" i="1"/>
  <c r="H1549" i="1"/>
  <c r="H1565" i="1"/>
  <c r="H1581" i="1"/>
  <c r="H1597" i="1"/>
  <c r="H1613" i="1"/>
  <c r="H1629" i="1"/>
  <c r="H1645" i="1"/>
  <c r="H1661" i="1"/>
  <c r="H1677" i="1"/>
  <c r="H1693" i="1"/>
  <c r="H1709" i="1"/>
  <c r="H1725" i="1"/>
  <c r="H1741" i="1"/>
  <c r="H1757" i="1"/>
  <c r="H1773" i="1"/>
  <c r="H1789" i="1"/>
  <c r="H1805" i="1"/>
  <c r="H1818" i="1"/>
  <c r="H1826" i="1"/>
  <c r="H1834" i="1"/>
  <c r="H1842" i="1"/>
  <c r="H1850" i="1"/>
  <c r="H1858" i="1"/>
  <c r="H1866" i="1"/>
  <c r="H1874" i="1"/>
  <c r="H1882" i="1"/>
  <c r="H1890" i="1"/>
  <c r="H1898" i="1"/>
  <c r="H1906" i="1"/>
  <c r="H1914" i="1"/>
  <c r="H1922" i="1"/>
  <c r="H1930" i="1"/>
  <c r="H1938" i="1"/>
  <c r="H1946" i="1"/>
  <c r="H1954" i="1"/>
  <c r="H1962" i="1"/>
  <c r="H1970" i="1"/>
  <c r="H1978" i="1"/>
  <c r="H1986" i="1"/>
  <c r="H1994" i="1"/>
  <c r="H2002" i="1"/>
  <c r="H2010" i="1"/>
  <c r="H2018" i="1"/>
  <c r="H2026" i="1"/>
  <c r="H2034" i="1"/>
  <c r="H2042" i="1"/>
  <c r="H2050" i="1"/>
  <c r="H2058" i="1"/>
  <c r="H2066" i="1"/>
  <c r="H2074" i="1"/>
  <c r="H2082" i="1"/>
  <c r="H2090" i="1"/>
  <c r="H2098" i="1"/>
  <c r="H2106" i="1"/>
  <c r="H2114" i="1"/>
  <c r="H2122" i="1"/>
  <c r="H2130" i="1"/>
  <c r="H2138" i="1"/>
  <c r="H2146" i="1"/>
  <c r="H2154" i="1"/>
  <c r="H2162" i="1"/>
  <c r="H2170" i="1"/>
  <c r="H2178" i="1"/>
  <c r="H2186" i="1"/>
  <c r="H2194" i="1"/>
  <c r="H2202" i="1"/>
  <c r="H2210" i="1"/>
  <c r="H2218" i="1"/>
  <c r="H2226" i="1"/>
  <c r="H2234" i="1"/>
  <c r="H2242" i="1"/>
  <c r="H2250" i="1"/>
  <c r="H2258" i="1"/>
  <c r="H2266" i="1"/>
  <c r="H2274" i="1"/>
  <c r="H2282" i="1"/>
  <c r="H2290" i="1"/>
  <c r="H2298" i="1"/>
  <c r="H2306" i="1"/>
  <c r="H2314" i="1"/>
  <c r="H2322" i="1"/>
  <c r="H2330" i="1"/>
  <c r="H2338" i="1"/>
  <c r="H1515" i="1"/>
  <c r="H1531" i="1"/>
  <c r="H1547" i="1"/>
  <c r="H1563" i="1"/>
  <c r="H1579" i="1"/>
  <c r="H1595" i="1"/>
  <c r="H1611" i="1"/>
  <c r="H1627" i="1"/>
  <c r="H1643" i="1"/>
  <c r="H1659" i="1"/>
  <c r="H1675" i="1"/>
  <c r="H1691" i="1"/>
  <c r="H1707" i="1"/>
  <c r="H1723" i="1"/>
  <c r="H1739" i="1"/>
  <c r="H1755" i="1"/>
  <c r="H1771" i="1"/>
  <c r="H1787" i="1"/>
  <c r="H1803" i="1"/>
  <c r="H1817" i="1"/>
  <c r="H1825" i="1"/>
  <c r="H1833" i="1"/>
  <c r="H1841" i="1"/>
  <c r="H1849" i="1"/>
  <c r="H1857" i="1"/>
  <c r="H1865" i="1"/>
  <c r="H1873" i="1"/>
  <c r="H1881" i="1"/>
  <c r="H1889" i="1"/>
  <c r="H1897" i="1"/>
  <c r="H1905" i="1"/>
  <c r="H1913" i="1"/>
  <c r="H1921" i="1"/>
  <c r="H1929" i="1"/>
  <c r="H1937" i="1"/>
  <c r="H1945" i="1"/>
  <c r="H1953" i="1"/>
  <c r="H1961" i="1"/>
  <c r="H1969" i="1"/>
  <c r="H1977" i="1"/>
  <c r="H1985" i="1"/>
  <c r="H1993" i="1"/>
  <c r="H2001" i="1"/>
  <c r="H2009" i="1"/>
  <c r="H2017" i="1"/>
  <c r="H2025" i="1"/>
  <c r="H2033" i="1"/>
  <c r="H2041" i="1"/>
  <c r="H2049" i="1"/>
  <c r="H2057" i="1"/>
  <c r="H2065" i="1"/>
  <c r="H2073" i="1"/>
  <c r="H2081" i="1"/>
  <c r="H2089" i="1"/>
  <c r="H2097" i="1"/>
  <c r="H2105" i="1"/>
  <c r="H2113" i="1"/>
  <c r="H2121" i="1"/>
  <c r="H2129" i="1"/>
  <c r="H2137" i="1"/>
  <c r="H2145" i="1"/>
  <c r="H2153" i="1"/>
  <c r="H2161" i="1"/>
  <c r="H2169" i="1"/>
  <c r="H2177" i="1"/>
  <c r="H2185" i="1"/>
  <c r="H2193" i="1"/>
  <c r="H2201" i="1"/>
  <c r="H2209" i="1"/>
  <c r="H2217" i="1"/>
  <c r="H2225" i="1"/>
  <c r="H2233" i="1"/>
  <c r="H2241" i="1"/>
  <c r="H2249" i="1"/>
  <c r="H2257" i="1"/>
  <c r="H2265" i="1"/>
  <c r="H2273" i="1"/>
  <c r="H2281" i="1"/>
  <c r="H2289" i="1"/>
  <c r="H2297" i="1"/>
  <c r="H2305" i="1"/>
  <c r="H2313" i="1"/>
  <c r="H2321" i="1"/>
  <c r="H2329" i="1"/>
  <c r="H2337" i="1"/>
  <c r="H2345" i="1"/>
  <c r="H2353" i="1"/>
  <c r="H2361" i="1"/>
  <c r="H2369" i="1"/>
  <c r="H2377" i="1"/>
  <c r="H2385" i="1"/>
  <c r="H2393" i="1"/>
  <c r="H2401" i="1"/>
  <c r="H2409" i="1"/>
  <c r="H2417" i="1"/>
  <c r="H2425" i="1"/>
  <c r="H2433" i="1"/>
  <c r="H2441" i="1"/>
  <c r="H2449" i="1"/>
  <c r="H2457" i="1"/>
  <c r="H2465" i="1"/>
  <c r="H2473" i="1"/>
  <c r="H2481" i="1"/>
  <c r="H2489" i="1"/>
  <c r="H2497" i="1"/>
  <c r="H2505" i="1"/>
  <c r="H2513" i="1"/>
  <c r="H2521" i="1"/>
  <c r="H2529" i="1"/>
  <c r="H2537" i="1"/>
  <c r="H2545" i="1"/>
  <c r="H2553" i="1"/>
  <c r="H2561" i="1"/>
  <c r="H2569" i="1"/>
  <c r="H2577" i="1"/>
  <c r="H2585" i="1"/>
  <c r="H2342" i="1"/>
  <c r="H2358" i="1"/>
  <c r="H2374" i="1"/>
  <c r="H2390" i="1"/>
  <c r="H2406" i="1"/>
  <c r="H2422" i="1"/>
  <c r="H2438" i="1"/>
  <c r="H2454" i="1"/>
  <c r="H2470" i="1"/>
  <c r="H2486" i="1"/>
  <c r="H2502" i="1"/>
  <c r="H2518" i="1"/>
  <c r="H2534" i="1"/>
  <c r="H2550" i="1"/>
  <c r="H2566" i="1"/>
  <c r="H2582" i="1"/>
  <c r="H2595" i="1"/>
  <c r="H2603" i="1"/>
  <c r="H2611" i="1"/>
  <c r="H2619" i="1"/>
  <c r="H2627" i="1"/>
  <c r="H2635" i="1"/>
  <c r="H2643" i="1"/>
  <c r="H2651" i="1"/>
  <c r="H2659" i="1"/>
  <c r="H2667" i="1"/>
  <c r="H2675" i="1"/>
  <c r="H2683" i="1"/>
  <c r="H2691" i="1"/>
  <c r="H2699" i="1"/>
  <c r="H2707" i="1"/>
  <c r="H2715" i="1"/>
  <c r="H2723" i="1"/>
  <c r="H2731" i="1"/>
  <c r="H2739" i="1"/>
  <c r="H2747" i="1"/>
  <c r="H2755" i="1"/>
  <c r="H2763" i="1"/>
  <c r="H2771" i="1"/>
  <c r="H2779" i="1"/>
  <c r="H2787" i="1"/>
  <c r="H2795" i="1"/>
  <c r="H2803" i="1"/>
  <c r="H2811" i="1"/>
  <c r="H2819" i="1"/>
  <c r="H2827" i="1"/>
  <c r="H2835" i="1"/>
  <c r="H2843" i="1"/>
  <c r="H2851" i="1"/>
  <c r="H2859" i="1"/>
  <c r="H2867" i="1"/>
  <c r="H2875" i="1"/>
  <c r="H2883" i="1"/>
  <c r="H2891" i="1"/>
  <c r="H2899" i="1"/>
  <c r="H2907" i="1"/>
  <c r="H2915" i="1"/>
  <c r="H2923" i="1"/>
  <c r="H2931" i="1"/>
  <c r="H2939" i="1"/>
  <c r="H2947" i="1"/>
  <c r="H2955" i="1"/>
  <c r="H2963" i="1"/>
  <c r="H2971" i="1"/>
  <c r="H2979" i="1"/>
  <c r="H2987" i="1"/>
  <c r="H2995" i="1"/>
  <c r="H2999" i="1"/>
  <c r="H3003" i="1"/>
  <c r="H3007" i="1"/>
  <c r="H3011" i="1"/>
  <c r="H3015" i="1"/>
  <c r="H3019" i="1"/>
  <c r="H3023" i="1"/>
  <c r="H3027" i="1"/>
  <c r="H3031" i="1"/>
  <c r="H3035" i="1"/>
  <c r="H3039" i="1"/>
  <c r="H3043" i="1"/>
  <c r="H3047" i="1"/>
  <c r="H3051" i="1"/>
  <c r="H3055" i="1"/>
  <c r="H3059" i="1"/>
  <c r="H3063" i="1"/>
  <c r="H3067" i="1"/>
  <c r="H3071" i="1"/>
  <c r="H3075" i="1"/>
  <c r="H3079" i="1"/>
  <c r="H3083" i="1"/>
  <c r="H3087" i="1"/>
  <c r="H3091" i="1"/>
  <c r="H3095" i="1"/>
  <c r="H3099" i="1"/>
  <c r="H3103" i="1"/>
  <c r="H3107" i="1"/>
  <c r="H3111" i="1"/>
  <c r="H3115" i="1"/>
  <c r="H3119" i="1"/>
  <c r="H3123" i="1"/>
  <c r="H3127" i="1"/>
  <c r="H3131" i="1"/>
  <c r="H3135" i="1"/>
  <c r="H3139" i="1"/>
  <c r="H3143" i="1"/>
  <c r="H3147" i="1"/>
  <c r="H3151" i="1"/>
  <c r="H3155" i="1"/>
  <c r="H3159" i="1"/>
  <c r="H3163" i="1"/>
  <c r="H3167" i="1"/>
  <c r="H3171" i="1"/>
  <c r="H3175" i="1"/>
  <c r="H3179" i="1"/>
  <c r="H3183" i="1"/>
  <c r="H3187" i="1"/>
  <c r="H3191" i="1"/>
  <c r="H3195" i="1"/>
  <c r="H3199" i="1"/>
  <c r="H3203" i="1"/>
  <c r="H3207" i="1"/>
  <c r="H3211" i="1"/>
  <c r="H3215" i="1"/>
  <c r="H3219" i="1"/>
  <c r="H3223" i="1"/>
  <c r="H3227" i="1"/>
  <c r="H3231" i="1"/>
  <c r="H3235" i="1"/>
  <c r="H3239" i="1"/>
  <c r="H3243" i="1"/>
  <c r="H3247" i="1"/>
  <c r="H3251" i="1"/>
  <c r="H3255" i="1"/>
  <c r="H3259" i="1"/>
  <c r="H3263" i="1"/>
  <c r="H3267" i="1"/>
  <c r="H3271" i="1"/>
  <c r="H3275" i="1"/>
  <c r="H3279" i="1"/>
  <c r="H3283" i="1"/>
  <c r="H3287" i="1"/>
  <c r="H3291" i="1"/>
  <c r="H3295" i="1"/>
  <c r="H3299" i="1"/>
  <c r="H3303" i="1"/>
  <c r="H3307" i="1"/>
  <c r="H3311" i="1"/>
  <c r="H3315" i="1"/>
  <c r="H3319" i="1"/>
  <c r="H3323" i="1"/>
  <c r="H3327" i="1"/>
  <c r="H3331" i="1"/>
  <c r="H3335" i="1"/>
  <c r="H3339" i="1"/>
  <c r="H3343" i="1"/>
  <c r="H3347" i="1"/>
  <c r="H3351" i="1"/>
  <c r="H3355" i="1"/>
  <c r="H3359" i="1"/>
  <c r="H3363" i="1"/>
  <c r="H3367" i="1"/>
  <c r="H3371" i="1"/>
  <c r="H3375" i="1"/>
  <c r="H3379" i="1"/>
  <c r="H3383" i="1"/>
  <c r="H3387" i="1"/>
  <c r="H3391" i="1"/>
  <c r="H3395" i="1"/>
  <c r="H3399" i="1"/>
  <c r="H3403" i="1"/>
  <c r="H3407" i="1"/>
  <c r="H3411" i="1"/>
  <c r="H3415" i="1"/>
  <c r="H3419" i="1"/>
  <c r="H3423" i="1"/>
  <c r="H3427" i="1"/>
  <c r="H3431" i="1"/>
  <c r="H3435" i="1"/>
  <c r="H3439" i="1"/>
  <c r="H3443" i="1"/>
  <c r="H3447" i="1"/>
  <c r="H3451" i="1"/>
  <c r="H3455" i="1"/>
  <c r="H3459" i="1"/>
  <c r="H3463" i="1"/>
  <c r="H3467" i="1"/>
  <c r="H3471" i="1"/>
  <c r="H3475" i="1"/>
  <c r="H3479" i="1"/>
  <c r="H3483" i="1"/>
  <c r="H3487" i="1"/>
  <c r="H3491" i="1"/>
  <c r="H3495" i="1"/>
  <c r="H3499" i="1"/>
  <c r="H3503" i="1"/>
  <c r="H3507" i="1"/>
  <c r="H3511" i="1"/>
  <c r="H3515" i="1"/>
  <c r="H2348" i="1"/>
  <c r="H2356" i="1"/>
  <c r="H2364" i="1"/>
  <c r="H2372" i="1"/>
  <c r="H2380" i="1"/>
  <c r="H2388" i="1"/>
  <c r="H2396" i="1"/>
  <c r="H2404" i="1"/>
  <c r="H2412" i="1"/>
  <c r="H2420" i="1"/>
  <c r="H2428" i="1"/>
  <c r="H2436" i="1"/>
  <c r="H2444" i="1"/>
  <c r="H2452" i="1"/>
  <c r="H2460" i="1"/>
  <c r="H2468" i="1"/>
  <c r="H2476" i="1"/>
  <c r="H2484" i="1"/>
  <c r="H2492" i="1"/>
  <c r="H2500" i="1"/>
  <c r="H2508" i="1"/>
  <c r="H2516" i="1"/>
  <c r="H2524" i="1"/>
  <c r="H2532" i="1"/>
  <c r="H2540" i="1"/>
  <c r="H2548" i="1"/>
  <c r="H2556" i="1"/>
  <c r="H2564" i="1"/>
  <c r="H2572" i="1"/>
  <c r="H2580" i="1"/>
  <c r="H2588" i="1"/>
  <c r="H2594" i="1"/>
  <c r="H2598" i="1"/>
  <c r="H2602" i="1"/>
  <c r="H2606" i="1"/>
  <c r="H2610" i="1"/>
  <c r="H2614" i="1"/>
  <c r="H2618" i="1"/>
  <c r="H2622" i="1"/>
  <c r="H2626" i="1"/>
  <c r="H2630" i="1"/>
  <c r="H2634" i="1"/>
  <c r="H2638" i="1"/>
  <c r="H2642" i="1"/>
  <c r="H2646" i="1"/>
  <c r="H2650" i="1"/>
  <c r="H2654" i="1"/>
  <c r="H2658" i="1"/>
  <c r="H2662" i="1"/>
  <c r="H2666" i="1"/>
  <c r="H2670" i="1"/>
  <c r="H2674" i="1"/>
  <c r="H2678" i="1"/>
  <c r="H2682" i="1"/>
  <c r="H2686" i="1"/>
  <c r="H2690" i="1"/>
  <c r="H2694" i="1"/>
  <c r="H2698" i="1"/>
  <c r="H2702" i="1"/>
  <c r="H2706" i="1"/>
  <c r="H2710" i="1"/>
  <c r="H2714" i="1"/>
  <c r="H2718" i="1"/>
  <c r="H2722" i="1"/>
  <c r="H2726" i="1"/>
  <c r="H2730" i="1"/>
  <c r="H2734" i="1"/>
  <c r="H2738" i="1"/>
  <c r="H2742" i="1"/>
  <c r="H2746" i="1"/>
  <c r="H2750" i="1"/>
  <c r="H2754" i="1"/>
  <c r="H2758" i="1"/>
  <c r="H2762" i="1"/>
  <c r="H2766" i="1"/>
  <c r="H2770" i="1"/>
  <c r="H2774" i="1"/>
  <c r="H2778" i="1"/>
  <c r="H2782" i="1"/>
  <c r="H2786" i="1"/>
  <c r="H2790" i="1"/>
  <c r="H2794" i="1"/>
  <c r="H2798" i="1"/>
  <c r="H2802" i="1"/>
  <c r="H2806" i="1"/>
  <c r="H2810" i="1"/>
  <c r="H2814" i="1"/>
  <c r="H2818" i="1"/>
  <c r="H2822" i="1"/>
  <c r="H2826" i="1"/>
  <c r="H2830" i="1"/>
  <c r="H2834" i="1"/>
  <c r="H2838" i="1"/>
  <c r="H2842" i="1"/>
  <c r="H2846" i="1"/>
  <c r="H2850" i="1"/>
  <c r="H2854" i="1"/>
  <c r="H2858" i="1"/>
  <c r="H2862" i="1"/>
  <c r="H2866" i="1"/>
  <c r="H2870" i="1"/>
  <c r="H2874" i="1"/>
  <c r="H2878" i="1"/>
  <c r="H2882" i="1"/>
  <c r="H2886" i="1"/>
  <c r="H2890" i="1"/>
  <c r="H2894" i="1"/>
  <c r="H2898" i="1"/>
  <c r="H2902" i="1"/>
  <c r="H2906" i="1"/>
  <c r="H2910" i="1"/>
  <c r="H2914" i="1"/>
  <c r="H2918" i="1"/>
  <c r="H2922" i="1"/>
  <c r="H2926" i="1"/>
  <c r="H2930" i="1"/>
  <c r="H2934" i="1"/>
  <c r="H2938" i="1"/>
  <c r="H2942" i="1"/>
  <c r="H2946" i="1"/>
  <c r="H2950" i="1"/>
  <c r="H2954" i="1"/>
  <c r="H2958" i="1"/>
  <c r="H2962" i="1"/>
  <c r="H2966" i="1"/>
  <c r="H2970" i="1"/>
  <c r="H2974" i="1"/>
  <c r="H2978" i="1"/>
  <c r="H2982" i="1"/>
  <c r="H2986" i="1"/>
  <c r="H2990" i="1"/>
  <c r="H2994" i="1"/>
  <c r="H2998" i="1"/>
  <c r="H3002" i="1"/>
  <c r="H3006" i="1"/>
  <c r="H3010" i="1"/>
  <c r="H3014" i="1"/>
  <c r="H3018" i="1"/>
  <c r="H3022" i="1"/>
  <c r="H3026" i="1"/>
  <c r="H3030" i="1"/>
  <c r="H3034" i="1"/>
  <c r="H3038" i="1"/>
  <c r="H3042" i="1"/>
  <c r="H3046" i="1"/>
  <c r="H3050" i="1"/>
  <c r="H3054" i="1"/>
  <c r="H3058" i="1"/>
  <c r="H3062" i="1"/>
  <c r="H3066" i="1"/>
  <c r="H3070" i="1"/>
  <c r="H3074" i="1"/>
  <c r="H3078" i="1"/>
  <c r="H3082" i="1"/>
  <c r="H3086" i="1"/>
  <c r="H3090" i="1"/>
  <c r="H3094" i="1"/>
  <c r="H3098" i="1"/>
  <c r="H3102" i="1"/>
  <c r="H3106" i="1"/>
  <c r="H3110" i="1"/>
  <c r="H3114" i="1"/>
  <c r="H3118" i="1"/>
  <c r="H3122" i="1"/>
  <c r="H3126" i="1"/>
  <c r="H3130" i="1"/>
  <c r="H3134" i="1"/>
  <c r="H3138" i="1"/>
  <c r="H3142" i="1"/>
  <c r="H3146" i="1"/>
  <c r="H3150" i="1"/>
  <c r="H3154" i="1"/>
  <c r="H3158" i="1"/>
  <c r="H3162" i="1"/>
  <c r="H3166" i="1"/>
  <c r="H3170" i="1"/>
  <c r="H3174" i="1"/>
  <c r="H3178" i="1"/>
  <c r="H3182" i="1"/>
  <c r="H3186" i="1"/>
  <c r="H3190" i="1"/>
  <c r="H3194" i="1"/>
  <c r="H3198" i="1"/>
  <c r="H3202" i="1"/>
  <c r="H3206" i="1"/>
  <c r="H3210" i="1"/>
  <c r="H3214" i="1"/>
  <c r="H3218" i="1"/>
  <c r="H3222" i="1"/>
  <c r="H3226" i="1"/>
  <c r="H3230" i="1"/>
  <c r="H3234" i="1"/>
  <c r="H3238" i="1"/>
  <c r="H3242" i="1"/>
  <c r="H3246" i="1"/>
  <c r="H3250" i="1"/>
  <c r="H3254" i="1"/>
  <c r="H3258" i="1"/>
  <c r="H3262" i="1"/>
  <c r="H3266" i="1"/>
  <c r="H3270" i="1"/>
  <c r="H3274" i="1"/>
  <c r="H3278" i="1"/>
  <c r="H3282" i="1"/>
  <c r="H3286" i="1"/>
  <c r="H3290" i="1"/>
  <c r="H3294" i="1"/>
  <c r="H3298" i="1"/>
  <c r="H3302" i="1"/>
  <c r="H3306" i="1"/>
  <c r="H3310" i="1"/>
  <c r="H3314" i="1"/>
  <c r="H3318" i="1"/>
  <c r="H3322" i="1"/>
  <c r="H3326" i="1"/>
  <c r="H3330" i="1"/>
  <c r="H3334" i="1"/>
  <c r="H3338" i="1"/>
  <c r="H3342" i="1"/>
  <c r="H3346" i="1"/>
  <c r="H3350" i="1"/>
  <c r="H3354" i="1"/>
  <c r="H3358" i="1"/>
  <c r="H3362" i="1"/>
  <c r="H3366" i="1"/>
  <c r="H3370" i="1"/>
  <c r="H3374" i="1"/>
  <c r="H3378" i="1"/>
  <c r="H3382" i="1"/>
  <c r="H3386" i="1"/>
  <c r="H3390" i="1"/>
  <c r="H3394" i="1"/>
  <c r="H3398" i="1"/>
  <c r="H3402" i="1"/>
  <c r="H3406" i="1"/>
  <c r="H3410" i="1"/>
  <c r="H3414" i="1"/>
  <c r="H3418" i="1"/>
  <c r="H3422" i="1"/>
  <c r="H3426" i="1"/>
  <c r="H3430" i="1"/>
  <c r="H3434" i="1"/>
  <c r="H3438" i="1"/>
  <c r="H3442" i="1"/>
  <c r="H3446" i="1"/>
  <c r="H3450" i="1"/>
  <c r="H3454" i="1"/>
  <c r="H3458" i="1"/>
  <c r="H3462" i="1"/>
  <c r="H3466" i="1"/>
  <c r="H3470" i="1"/>
  <c r="H3474" i="1"/>
  <c r="H3478" i="1"/>
  <c r="H3482" i="1"/>
  <c r="H3486" i="1"/>
  <c r="H3490" i="1"/>
  <c r="H3494" i="1"/>
  <c r="H3498" i="1"/>
  <c r="H3502" i="1"/>
  <c r="H3506" i="1"/>
  <c r="H3510" i="1"/>
  <c r="H3514" i="1"/>
  <c r="H3518" i="1"/>
  <c r="H3522" i="1"/>
  <c r="H3526" i="1"/>
  <c r="H3530" i="1"/>
  <c r="H3534" i="1"/>
  <c r="H3538" i="1"/>
  <c r="H3542" i="1"/>
  <c r="H3546" i="1"/>
  <c r="H3550" i="1"/>
  <c r="H3554" i="1"/>
  <c r="H3558" i="1"/>
  <c r="H3562" i="1"/>
  <c r="H3566" i="1"/>
  <c r="H3570" i="1"/>
  <c r="H3574" i="1"/>
  <c r="H3578" i="1"/>
  <c r="H3582" i="1"/>
  <c r="H3586" i="1"/>
  <c r="H3590" i="1"/>
  <c r="H3594" i="1"/>
  <c r="H3598" i="1"/>
  <c r="H3602" i="1"/>
  <c r="H3606" i="1"/>
  <c r="H3610" i="1"/>
  <c r="H3614" i="1"/>
  <c r="H3618" i="1"/>
  <c r="H3622" i="1"/>
  <c r="H3626" i="1"/>
  <c r="H3630" i="1"/>
  <c r="H3634" i="1"/>
  <c r="H3638" i="1"/>
  <c r="H3642" i="1"/>
  <c r="H3646" i="1"/>
  <c r="H3650" i="1"/>
  <c r="H3654" i="1"/>
  <c r="H3658" i="1"/>
  <c r="H3662" i="1"/>
  <c r="H3666" i="1"/>
  <c r="H3670" i="1"/>
  <c r="H3674" i="1"/>
  <c r="H3678" i="1"/>
  <c r="H3682" i="1"/>
  <c r="H3686" i="1"/>
  <c r="H3690" i="1"/>
  <c r="H3694" i="1"/>
  <c r="H3698" i="1"/>
  <c r="H3702" i="1"/>
  <c r="H3706" i="1"/>
  <c r="H3710" i="1"/>
  <c r="H3714" i="1"/>
  <c r="H3718" i="1"/>
  <c r="H3722" i="1"/>
  <c r="H3726" i="1"/>
  <c r="H3730" i="1"/>
  <c r="H3734" i="1"/>
  <c r="H3738" i="1"/>
  <c r="H3742" i="1"/>
  <c r="H3746" i="1"/>
  <c r="H3750" i="1"/>
  <c r="H3754" i="1"/>
  <c r="H3758" i="1"/>
  <c r="H3762" i="1"/>
  <c r="H3766" i="1"/>
  <c r="H3770" i="1"/>
  <c r="H3774" i="1"/>
  <c r="H3778" i="1"/>
  <c r="H3782" i="1"/>
  <c r="H3786" i="1"/>
  <c r="H3790" i="1"/>
  <c r="H3794" i="1"/>
  <c r="H3798" i="1"/>
  <c r="H3802" i="1"/>
  <c r="H3806" i="1"/>
  <c r="H3810" i="1"/>
  <c r="H3814" i="1"/>
  <c r="H3818" i="1"/>
  <c r="H3822" i="1"/>
  <c r="H3826" i="1"/>
  <c r="H3830" i="1"/>
  <c r="H3521" i="1"/>
  <c r="H3529" i="1"/>
  <c r="H3537" i="1"/>
  <c r="H3545" i="1"/>
  <c r="H3553" i="1"/>
  <c r="H3561" i="1"/>
  <c r="H3569" i="1"/>
  <c r="H3577" i="1"/>
  <c r="H3585" i="1"/>
  <c r="H3593" i="1"/>
  <c r="H3601" i="1"/>
  <c r="H3609" i="1"/>
  <c r="H3617" i="1"/>
  <c r="H3625" i="1"/>
  <c r="H3633" i="1"/>
  <c r="H3641" i="1"/>
  <c r="H3649" i="1"/>
  <c r="H3657" i="1"/>
  <c r="H3665" i="1"/>
  <c r="H3673" i="1"/>
  <c r="H3681" i="1"/>
  <c r="H3689" i="1"/>
  <c r="H3697" i="1"/>
  <c r="H3705" i="1"/>
  <c r="H3713" i="1"/>
  <c r="H3721" i="1"/>
  <c r="H3729" i="1"/>
  <c r="H3737" i="1"/>
  <c r="H3745" i="1"/>
  <c r="H3753" i="1"/>
  <c r="H3761" i="1"/>
  <c r="H3769" i="1"/>
  <c r="H3777" i="1"/>
  <c r="H3785" i="1"/>
  <c r="H3793" i="1"/>
  <c r="H3801" i="1"/>
  <c r="H3809" i="1"/>
  <c r="H3817" i="1"/>
  <c r="H3825" i="1"/>
  <c r="H3832" i="1"/>
  <c r="H3836" i="1"/>
  <c r="H3840" i="1"/>
  <c r="H3844" i="1"/>
  <c r="H3848" i="1"/>
  <c r="H3852" i="1"/>
  <c r="H3856" i="1"/>
  <c r="H3860" i="1"/>
  <c r="H3864" i="1"/>
  <c r="H3868" i="1"/>
  <c r="H3872" i="1"/>
  <c r="H3876" i="1"/>
  <c r="H3880" i="1"/>
  <c r="H3884" i="1"/>
  <c r="H3888" i="1"/>
  <c r="H3892" i="1"/>
  <c r="H3896" i="1"/>
  <c r="H3900" i="1"/>
  <c r="H3904" i="1"/>
  <c r="H3908" i="1"/>
  <c r="H3912" i="1"/>
  <c r="H3916" i="1"/>
  <c r="H3920" i="1"/>
  <c r="H3924" i="1"/>
  <c r="H3928" i="1"/>
  <c r="H3932" i="1"/>
  <c r="H3936" i="1"/>
  <c r="H3940" i="1"/>
  <c r="H3944" i="1"/>
  <c r="H3948" i="1"/>
  <c r="H3952" i="1"/>
  <c r="H3956" i="1"/>
  <c r="H3960" i="1"/>
  <c r="H3964" i="1"/>
  <c r="H3968" i="1"/>
  <c r="H3972" i="1"/>
  <c r="H3976" i="1"/>
  <c r="H3980" i="1"/>
  <c r="H3984" i="1"/>
  <c r="H3988" i="1"/>
  <c r="H3992" i="1"/>
  <c r="H3996" i="1"/>
  <c r="H4000" i="1"/>
  <c r="H4004" i="1"/>
  <c r="H4008" i="1"/>
  <c r="H4012" i="1"/>
  <c r="H4016" i="1"/>
  <c r="H4020" i="1"/>
  <c r="H4024" i="1"/>
  <c r="H4028" i="1"/>
  <c r="H4032" i="1"/>
  <c r="H4036" i="1"/>
  <c r="H4040" i="1"/>
  <c r="H4044" i="1"/>
  <c r="H4048" i="1"/>
  <c r="H4052" i="1"/>
  <c r="H4056" i="1"/>
  <c r="H4060" i="1"/>
  <c r="H4064" i="1"/>
  <c r="H4068" i="1"/>
  <c r="H4072" i="1"/>
  <c r="H4076" i="1"/>
  <c r="H4080" i="1"/>
  <c r="H4084" i="1"/>
  <c r="H4088" i="1"/>
  <c r="H4092" i="1"/>
  <c r="H4096" i="1"/>
  <c r="H4100" i="1"/>
  <c r="H4104" i="1"/>
  <c r="H4108" i="1"/>
  <c r="H4112" i="1"/>
  <c r="H4116" i="1"/>
  <c r="H4120" i="1"/>
  <c r="H4124" i="1"/>
  <c r="H4128" i="1"/>
  <c r="H4132" i="1"/>
  <c r="H4136" i="1"/>
  <c r="H4140" i="1"/>
  <c r="H4144" i="1"/>
  <c r="H4148" i="1"/>
  <c r="H4152" i="1"/>
  <c r="H4156" i="1"/>
  <c r="H4160" i="1"/>
  <c r="H4164" i="1"/>
  <c r="H4168" i="1"/>
  <c r="H4172" i="1"/>
  <c r="H4176" i="1"/>
  <c r="H4180" i="1"/>
  <c r="H4184" i="1"/>
  <c r="H4188" i="1"/>
  <c r="H4192" i="1"/>
  <c r="H4196" i="1"/>
  <c r="H4200" i="1"/>
  <c r="H4204" i="1"/>
  <c r="H4208" i="1"/>
  <c r="H4212" i="1"/>
  <c r="H4216" i="1"/>
  <c r="H4220" i="1"/>
  <c r="H4224" i="1"/>
  <c r="H4228" i="1"/>
  <c r="H4232" i="1"/>
  <c r="H4236" i="1"/>
  <c r="H4240" i="1"/>
  <c r="H4244" i="1"/>
  <c r="H4248" i="1"/>
  <c r="H4252" i="1"/>
  <c r="H4256" i="1"/>
  <c r="H4260" i="1"/>
  <c r="H4264" i="1"/>
  <c r="H4268" i="1"/>
  <c r="H4272" i="1"/>
  <c r="H4276" i="1"/>
  <c r="H4280" i="1"/>
  <c r="H4284" i="1"/>
  <c r="H4288" i="1"/>
  <c r="H4292" i="1"/>
  <c r="H4296" i="1"/>
  <c r="H4300" i="1"/>
  <c r="H4304" i="1"/>
  <c r="H4308" i="1"/>
  <c r="H4312" i="1"/>
  <c r="H4316" i="1"/>
  <c r="H4320" i="1"/>
  <c r="H4324" i="1"/>
  <c r="H4328" i="1"/>
  <c r="H4332" i="1"/>
  <c r="H4336" i="1"/>
  <c r="H4340" i="1"/>
  <c r="H4344" i="1"/>
  <c r="H4348" i="1"/>
  <c r="H4352" i="1"/>
  <c r="H4356" i="1"/>
  <c r="H4360" i="1"/>
  <c r="H4364" i="1"/>
  <c r="H4368" i="1"/>
  <c r="H4372" i="1"/>
  <c r="H4376" i="1"/>
  <c r="H4380" i="1"/>
  <c r="H4384" i="1"/>
  <c r="H4388" i="1"/>
  <c r="H4392" i="1"/>
  <c r="H4396" i="1"/>
  <c r="H4400" i="1"/>
  <c r="H4404" i="1"/>
  <c r="H4408" i="1"/>
  <c r="H4412" i="1"/>
  <c r="H4416" i="1"/>
  <c r="H4420" i="1"/>
  <c r="H4424" i="1"/>
  <c r="H4428" i="1"/>
  <c r="H4432" i="1"/>
  <c r="H4436" i="1"/>
  <c r="H4440" i="1"/>
  <c r="H4444" i="1"/>
  <c r="H4448" i="1"/>
  <c r="H4452" i="1"/>
  <c r="H4456" i="1"/>
  <c r="H4460" i="1"/>
  <c r="H4464" i="1"/>
  <c r="H4468" i="1"/>
  <c r="H4472" i="1"/>
  <c r="H4476" i="1"/>
  <c r="H4480" i="1"/>
  <c r="H4484" i="1"/>
  <c r="H4488" i="1"/>
  <c r="H4492" i="1"/>
  <c r="H4496" i="1"/>
  <c r="H4500" i="1"/>
  <c r="H4504" i="1"/>
  <c r="H4508" i="1"/>
  <c r="H4512" i="1"/>
  <c r="H4516" i="1"/>
  <c r="H4520" i="1"/>
  <c r="H4524" i="1"/>
  <c r="H4528" i="1"/>
  <c r="H4532" i="1"/>
  <c r="H4536" i="1"/>
  <c r="H4540" i="1"/>
  <c r="H4544" i="1"/>
  <c r="H4548" i="1"/>
  <c r="H4552" i="1"/>
  <c r="H4556" i="1"/>
  <c r="H4560" i="1"/>
  <c r="H4564" i="1"/>
  <c r="H4568" i="1"/>
  <c r="H4572" i="1"/>
  <c r="H4576" i="1"/>
  <c r="H4580" i="1"/>
  <c r="H4584" i="1"/>
  <c r="H4588" i="1"/>
  <c r="H4592" i="1"/>
  <c r="H4596" i="1"/>
  <c r="H4600" i="1"/>
  <c r="H4604" i="1"/>
  <c r="H4608" i="1"/>
  <c r="H4612" i="1"/>
  <c r="H4616" i="1"/>
  <c r="H4620" i="1"/>
  <c r="H4624" i="1"/>
  <c r="H4628" i="1"/>
  <c r="H4632" i="1"/>
  <c r="H4636" i="1"/>
  <c r="H4640" i="1"/>
  <c r="H4644" i="1"/>
  <c r="H4648" i="1"/>
  <c r="H4652" i="1"/>
  <c r="H4656" i="1"/>
  <c r="H4660" i="1"/>
  <c r="H4664" i="1"/>
  <c r="H4668" i="1"/>
  <c r="H4672" i="1"/>
  <c r="H4676" i="1"/>
  <c r="H4680" i="1"/>
  <c r="H4684" i="1"/>
  <c r="H4688" i="1"/>
  <c r="H4692" i="1"/>
  <c r="H4696" i="1"/>
  <c r="H4700" i="1"/>
  <c r="H4704" i="1"/>
  <c r="H4708" i="1"/>
  <c r="H4712" i="1"/>
  <c r="H4716" i="1"/>
  <c r="H4720" i="1"/>
  <c r="H4724" i="1"/>
  <c r="H4728" i="1"/>
  <c r="H4732" i="1"/>
  <c r="H4736" i="1"/>
  <c r="H4740" i="1"/>
  <c r="H4744" i="1"/>
  <c r="H4748" i="1"/>
  <c r="H4752" i="1"/>
  <c r="H4756" i="1"/>
  <c r="H4760" i="1"/>
  <c r="H4764" i="1"/>
  <c r="H4768" i="1"/>
  <c r="H4772" i="1"/>
  <c r="H4776" i="1"/>
  <c r="H4780" i="1"/>
  <c r="H4784" i="1"/>
  <c r="H4788" i="1"/>
  <c r="H4792" i="1"/>
  <c r="H4796" i="1"/>
  <c r="H4800" i="1"/>
  <c r="H4804" i="1"/>
  <c r="H4808" i="1"/>
  <c r="H4812" i="1"/>
  <c r="H4816" i="1"/>
  <c r="H4820" i="1"/>
  <c r="H4824" i="1"/>
  <c r="H4828" i="1"/>
  <c r="H4832" i="1"/>
  <c r="H4836" i="1"/>
  <c r="H4840" i="1"/>
  <c r="H4844" i="1"/>
  <c r="H4848" i="1"/>
  <c r="H4852" i="1"/>
  <c r="H4856" i="1"/>
  <c r="H4860" i="1"/>
  <c r="H4864" i="1"/>
  <c r="H4868" i="1"/>
  <c r="H4872" i="1"/>
  <c r="H4876" i="1"/>
  <c r="H4880" i="1"/>
  <c r="H4884" i="1"/>
  <c r="H4888" i="1"/>
  <c r="H4892" i="1"/>
  <c r="H4896" i="1"/>
  <c r="H4900" i="1"/>
  <c r="H4904" i="1"/>
  <c r="H4908" i="1"/>
  <c r="H4912" i="1"/>
  <c r="H4916" i="1"/>
  <c r="H4920" i="1"/>
  <c r="H4924" i="1"/>
  <c r="H4928" i="1"/>
  <c r="H4932" i="1"/>
  <c r="H4936" i="1"/>
  <c r="H4940" i="1"/>
  <c r="H4944" i="1"/>
  <c r="H4948" i="1"/>
  <c r="H4952" i="1"/>
  <c r="H4956" i="1"/>
  <c r="H4960" i="1"/>
  <c r="H4964" i="1"/>
  <c r="H4968" i="1"/>
  <c r="H4972" i="1"/>
  <c r="H4976" i="1"/>
  <c r="H4980" i="1"/>
  <c r="H4984" i="1"/>
  <c r="H4988" i="1"/>
  <c r="H4992" i="1"/>
  <c r="H4996" i="1"/>
  <c r="H5000" i="1"/>
  <c r="H3523" i="1"/>
  <c r="H3531" i="1"/>
  <c r="H3539" i="1"/>
  <c r="H3547" i="1"/>
  <c r="H3555" i="1"/>
  <c r="H3563" i="1"/>
  <c r="H3571" i="1"/>
  <c r="H3579" i="1"/>
  <c r="H3587" i="1"/>
  <c r="H3595" i="1"/>
  <c r="H3603" i="1"/>
  <c r="H3611" i="1"/>
  <c r="H3619" i="1"/>
  <c r="H3627" i="1"/>
  <c r="H3635" i="1"/>
  <c r="H3643" i="1"/>
  <c r="H3651" i="1"/>
  <c r="H3659" i="1"/>
  <c r="H3667" i="1"/>
  <c r="H3675" i="1"/>
  <c r="H3683" i="1"/>
  <c r="H3691" i="1"/>
  <c r="H3699" i="1"/>
  <c r="H3707" i="1"/>
  <c r="H3715" i="1"/>
  <c r="H3723" i="1"/>
  <c r="H3731" i="1"/>
  <c r="H3739" i="1"/>
  <c r="H3747" i="1"/>
  <c r="H3755" i="1"/>
  <c r="H3763" i="1"/>
  <c r="H3771" i="1"/>
  <c r="H3779" i="1"/>
  <c r="H3787" i="1"/>
  <c r="H3795" i="1"/>
  <c r="H3803" i="1"/>
  <c r="H3811" i="1"/>
  <c r="H3819" i="1"/>
  <c r="H3827" i="1"/>
  <c r="H3833" i="1"/>
  <c r="H3837" i="1"/>
  <c r="H3841" i="1"/>
  <c r="H3845" i="1"/>
  <c r="H3849" i="1"/>
  <c r="H3853" i="1"/>
  <c r="H3857" i="1"/>
  <c r="H3861" i="1"/>
  <c r="H3865" i="1"/>
  <c r="H3869" i="1"/>
  <c r="H3873" i="1"/>
  <c r="H3877" i="1"/>
  <c r="H3881" i="1"/>
  <c r="H3885" i="1"/>
  <c r="H3889" i="1"/>
  <c r="H3893" i="1"/>
  <c r="H3897" i="1"/>
  <c r="H3901" i="1"/>
  <c r="H3905" i="1"/>
  <c r="H3909" i="1"/>
  <c r="H3913" i="1"/>
  <c r="H3917" i="1"/>
  <c r="H3921" i="1"/>
  <c r="H3925" i="1"/>
  <c r="H3929" i="1"/>
  <c r="H3933" i="1"/>
  <c r="H3937" i="1"/>
  <c r="H3941" i="1"/>
  <c r="H3945" i="1"/>
  <c r="H3949" i="1"/>
  <c r="H3953" i="1"/>
  <c r="H3957" i="1"/>
  <c r="H3961" i="1"/>
  <c r="H3965" i="1"/>
  <c r="H3969" i="1"/>
  <c r="H3973" i="1"/>
  <c r="H3977" i="1"/>
  <c r="H3981" i="1"/>
  <c r="H3985" i="1"/>
  <c r="H3989" i="1"/>
  <c r="H3993" i="1"/>
  <c r="H3997" i="1"/>
  <c r="H4001" i="1"/>
  <c r="H4005" i="1"/>
  <c r="H4009" i="1"/>
  <c r="H4013" i="1"/>
  <c r="H4017" i="1"/>
  <c r="H4021" i="1"/>
  <c r="H4025" i="1"/>
  <c r="H4029" i="1"/>
  <c r="H4033" i="1"/>
  <c r="H4037" i="1"/>
  <c r="H4041" i="1"/>
  <c r="H4045" i="1"/>
  <c r="H4049" i="1"/>
  <c r="H4053" i="1"/>
  <c r="H4057" i="1"/>
  <c r="H4061" i="1"/>
  <c r="H4065" i="1"/>
  <c r="H4069" i="1"/>
  <c r="H4073" i="1"/>
  <c r="H4077" i="1"/>
  <c r="H4081" i="1"/>
  <c r="H4085" i="1"/>
  <c r="H4089" i="1"/>
  <c r="H4093" i="1"/>
  <c r="H4097" i="1"/>
  <c r="H4101" i="1"/>
  <c r="H4105" i="1"/>
  <c r="H4109" i="1"/>
  <c r="H4113" i="1"/>
  <c r="H4117" i="1"/>
  <c r="H4121" i="1"/>
  <c r="H4125" i="1"/>
  <c r="H4129" i="1"/>
  <c r="H4133" i="1"/>
  <c r="H4137" i="1"/>
  <c r="H4141" i="1"/>
  <c r="H4145" i="1"/>
  <c r="H4149" i="1"/>
  <c r="H4153" i="1"/>
  <c r="H4157" i="1"/>
  <c r="H4161" i="1"/>
  <c r="H4165" i="1"/>
  <c r="H4169" i="1"/>
  <c r="H4173" i="1"/>
  <c r="H4177" i="1"/>
  <c r="H4181" i="1"/>
  <c r="H4185" i="1"/>
  <c r="H4189" i="1"/>
  <c r="H4193" i="1"/>
  <c r="H4197" i="1"/>
  <c r="H4201" i="1"/>
  <c r="H4205" i="1"/>
  <c r="H4209" i="1"/>
  <c r="H4213" i="1"/>
  <c r="H4217" i="1"/>
  <c r="H4221" i="1"/>
  <c r="H4225" i="1"/>
  <c r="H4229" i="1"/>
  <c r="H4233" i="1"/>
  <c r="H4237" i="1"/>
  <c r="H4241" i="1"/>
  <c r="H4245" i="1"/>
  <c r="H4249" i="1"/>
  <c r="H4253" i="1"/>
  <c r="H4257" i="1"/>
  <c r="H4261" i="1"/>
  <c r="H4265" i="1"/>
  <c r="H4269" i="1"/>
  <c r="H4273" i="1"/>
  <c r="H4277" i="1"/>
  <c r="H4281" i="1"/>
  <c r="H4285" i="1"/>
  <c r="H4289" i="1"/>
  <c r="H4293" i="1"/>
  <c r="H4297" i="1"/>
  <c r="H4301" i="1"/>
  <c r="H4305" i="1"/>
  <c r="H4309" i="1"/>
  <c r="H4313" i="1"/>
  <c r="H4317" i="1"/>
  <c r="H4321" i="1"/>
  <c r="H4325" i="1"/>
  <c r="H4329" i="1"/>
  <c r="H4333" i="1"/>
  <c r="H4337" i="1"/>
  <c r="H4341" i="1"/>
  <c r="H4345" i="1"/>
  <c r="H4349" i="1"/>
  <c r="H4353" i="1"/>
  <c r="H4357" i="1"/>
  <c r="H4361" i="1"/>
  <c r="H4365" i="1"/>
  <c r="H4369" i="1"/>
  <c r="H4373" i="1"/>
  <c r="H4377" i="1"/>
  <c r="H4381" i="1"/>
  <c r="H4385" i="1"/>
  <c r="H4389" i="1"/>
  <c r="H4393" i="1"/>
  <c r="H4397" i="1"/>
  <c r="H4401" i="1"/>
  <c r="H4405" i="1"/>
  <c r="H4409" i="1"/>
  <c r="H4413" i="1"/>
  <c r="H4417" i="1"/>
  <c r="H4421" i="1"/>
  <c r="H4425" i="1"/>
  <c r="H4429" i="1"/>
  <c r="H4433" i="1"/>
  <c r="H4437" i="1"/>
  <c r="H4441" i="1"/>
  <c r="H4445" i="1"/>
  <c r="H4449" i="1"/>
  <c r="H4453" i="1"/>
  <c r="H4457" i="1"/>
  <c r="H4461" i="1"/>
  <c r="H4465" i="1"/>
  <c r="H4469" i="1"/>
  <c r="H4473" i="1"/>
  <c r="H4477" i="1"/>
  <c r="H4481" i="1"/>
  <c r="H4485" i="1"/>
  <c r="H4489" i="1"/>
  <c r="H4493" i="1"/>
  <c r="H4497" i="1"/>
  <c r="H4501" i="1"/>
  <c r="H4505" i="1"/>
  <c r="H4509" i="1"/>
  <c r="H4513" i="1"/>
  <c r="H4517" i="1"/>
  <c r="H4521" i="1"/>
  <c r="H4525" i="1"/>
  <c r="H4529" i="1"/>
  <c r="H4533" i="1"/>
  <c r="H4537" i="1"/>
  <c r="H4541" i="1"/>
  <c r="H4545" i="1"/>
  <c r="H4549" i="1"/>
  <c r="H4553" i="1"/>
  <c r="H4557" i="1"/>
  <c r="H4561" i="1"/>
  <c r="H4565" i="1"/>
  <c r="H4569" i="1"/>
  <c r="H4573" i="1"/>
  <c r="H4577" i="1"/>
  <c r="H4581" i="1"/>
  <c r="H4585" i="1"/>
  <c r="H4589" i="1"/>
  <c r="H4593" i="1"/>
  <c r="H4597" i="1"/>
  <c r="H4601" i="1"/>
  <c r="H4605" i="1"/>
  <c r="H4609" i="1"/>
  <c r="H4613" i="1"/>
  <c r="H4617" i="1"/>
  <c r="H4621" i="1"/>
  <c r="H4625" i="1"/>
  <c r="H4629" i="1"/>
  <c r="H4633" i="1"/>
  <c r="H4637" i="1"/>
  <c r="H4641" i="1"/>
  <c r="H4645" i="1"/>
  <c r="H4649" i="1"/>
  <c r="H4653" i="1"/>
  <c r="H4657" i="1"/>
  <c r="H4661" i="1"/>
  <c r="H4665" i="1"/>
  <c r="H4669" i="1"/>
  <c r="H4673" i="1"/>
  <c r="H4677" i="1"/>
  <c r="H4681" i="1"/>
  <c r="H4685" i="1"/>
  <c r="H4689" i="1"/>
  <c r="H4693" i="1"/>
  <c r="H4697" i="1"/>
  <c r="H4701" i="1"/>
  <c r="H4705" i="1"/>
  <c r="H4709" i="1"/>
  <c r="H4713" i="1"/>
  <c r="H4717" i="1"/>
  <c r="H4721" i="1"/>
  <c r="H4725" i="1"/>
  <c r="H4729" i="1"/>
  <c r="H4733" i="1"/>
  <c r="H4737" i="1"/>
  <c r="H4741" i="1"/>
  <c r="H4745" i="1"/>
  <c r="H4749" i="1"/>
  <c r="H4753" i="1"/>
  <c r="H4757" i="1"/>
  <c r="H4761" i="1"/>
  <c r="H4765" i="1"/>
  <c r="H4769" i="1"/>
  <c r="H4773" i="1"/>
  <c r="H4777" i="1"/>
  <c r="H4781" i="1"/>
  <c r="H4785" i="1"/>
  <c r="H4789" i="1"/>
  <c r="H4793" i="1"/>
  <c r="H4797" i="1"/>
  <c r="H4801" i="1"/>
  <c r="H4805" i="1"/>
  <c r="H4809" i="1"/>
  <c r="H4813" i="1"/>
  <c r="H4817" i="1"/>
  <c r="H4821" i="1"/>
  <c r="H4825" i="1"/>
  <c r="H4829" i="1"/>
  <c r="H4833" i="1"/>
  <c r="H4837" i="1"/>
  <c r="H4841" i="1"/>
  <c r="H4845" i="1"/>
  <c r="H4849" i="1"/>
  <c r="H4853" i="1"/>
  <c r="H4857" i="1"/>
  <c r="H4861" i="1"/>
  <c r="H4865" i="1"/>
  <c r="H4869" i="1"/>
  <c r="H4873" i="1"/>
  <c r="H4877" i="1"/>
  <c r="H4881" i="1"/>
  <c r="H4885" i="1"/>
  <c r="H4889" i="1"/>
  <c r="H4893" i="1"/>
  <c r="H4897" i="1"/>
  <c r="H4901" i="1"/>
  <c r="H4905" i="1"/>
  <c r="H4909" i="1"/>
  <c r="H4913" i="1"/>
  <c r="H4917" i="1"/>
  <c r="H4921" i="1"/>
  <c r="H4925" i="1"/>
  <c r="H4929" i="1"/>
  <c r="H4933" i="1"/>
  <c r="H4937" i="1"/>
  <c r="H4941" i="1"/>
  <c r="H4945" i="1"/>
  <c r="H4949" i="1"/>
  <c r="H4953" i="1"/>
  <c r="H4957" i="1"/>
  <c r="H4961" i="1"/>
  <c r="H4965" i="1"/>
  <c r="H4969" i="1"/>
  <c r="H4973" i="1"/>
  <c r="H4977" i="1"/>
  <c r="H4981" i="1"/>
  <c r="H4985" i="1"/>
  <c r="H4989" i="1"/>
  <c r="H4993" i="1"/>
  <c r="H4997" i="1"/>
  <c r="H1" i="1"/>
  <c r="H9" i="1"/>
  <c r="H17" i="1"/>
  <c r="H25" i="1"/>
  <c r="H33" i="1"/>
  <c r="H41" i="1"/>
  <c r="H49" i="1"/>
  <c r="H57" i="1"/>
  <c r="H65" i="1"/>
  <c r="H73" i="1"/>
  <c r="H81" i="1"/>
  <c r="H89" i="1"/>
  <c r="H97" i="1"/>
  <c r="H105" i="1"/>
  <c r="H113" i="1"/>
  <c r="H121" i="1"/>
  <c r="H129" i="1"/>
  <c r="H137" i="1"/>
  <c r="H145" i="1"/>
  <c r="H153" i="1"/>
  <c r="H161" i="1"/>
  <c r="H169" i="1"/>
  <c r="H14" i="1"/>
  <c r="H30" i="1"/>
  <c r="H46" i="1"/>
  <c r="H62" i="1"/>
  <c r="H78" i="1"/>
  <c r="H94" i="1"/>
  <c r="H110" i="1"/>
  <c r="H126" i="1"/>
  <c r="H142" i="1"/>
  <c r="H158" i="1"/>
  <c r="H172" i="1"/>
  <c r="H180" i="1"/>
  <c r="H4" i="1"/>
  <c r="H20" i="1"/>
  <c r="H36" i="1"/>
  <c r="H52" i="1"/>
  <c r="H68" i="1"/>
  <c r="H84" i="1"/>
  <c r="H100" i="1"/>
  <c r="H116" i="1"/>
  <c r="H132" i="1"/>
  <c r="H148" i="1"/>
  <c r="H164" i="1"/>
  <c r="H175" i="1"/>
  <c r="H183" i="1"/>
  <c r="H191" i="1"/>
  <c r="H199" i="1"/>
  <c r="H207" i="1"/>
  <c r="H215" i="1"/>
  <c r="H223" i="1"/>
  <c r="H231" i="1"/>
  <c r="H239" i="1"/>
  <c r="H247" i="1"/>
  <c r="H255" i="1"/>
  <c r="H263" i="1"/>
  <c r="H271" i="1"/>
  <c r="H279" i="1"/>
  <c r="H287" i="1"/>
  <c r="H295" i="1"/>
  <c r="H303" i="1"/>
  <c r="H311" i="1"/>
  <c r="H319" i="1"/>
  <c r="H327" i="1"/>
  <c r="H335" i="1"/>
  <c r="H343" i="1"/>
  <c r="H351" i="1"/>
  <c r="H359" i="1"/>
  <c r="H367" i="1"/>
  <c r="H375" i="1"/>
  <c r="H383" i="1"/>
  <c r="H391" i="1"/>
  <c r="H399" i="1"/>
  <c r="H407" i="1"/>
  <c r="H415" i="1"/>
  <c r="H423" i="1"/>
  <c r="H196" i="1"/>
  <c r="H212" i="1"/>
  <c r="H228" i="1"/>
  <c r="H244" i="1"/>
  <c r="H260" i="1"/>
  <c r="H276" i="1"/>
  <c r="H292" i="1"/>
  <c r="H308" i="1"/>
  <c r="H324" i="1"/>
  <c r="H340" i="1"/>
  <c r="H356" i="1"/>
  <c r="H372" i="1"/>
  <c r="H388" i="1"/>
  <c r="H404" i="1"/>
  <c r="H420" i="1"/>
  <c r="H431" i="1"/>
  <c r="H439" i="1"/>
  <c r="H447" i="1"/>
  <c r="H455" i="1"/>
  <c r="H463" i="1"/>
  <c r="H471" i="1"/>
  <c r="H194" i="1"/>
  <c r="H210" i="1"/>
  <c r="H226" i="1"/>
  <c r="H242" i="1"/>
  <c r="H258" i="1"/>
  <c r="H274" i="1"/>
  <c r="H290" i="1"/>
  <c r="H306" i="1"/>
  <c r="H322" i="1"/>
  <c r="H338" i="1"/>
  <c r="H354" i="1"/>
  <c r="H370" i="1"/>
  <c r="H386" i="1"/>
  <c r="H402" i="1"/>
  <c r="H418" i="1"/>
  <c r="H430" i="1"/>
  <c r="H438" i="1"/>
  <c r="H446" i="1"/>
  <c r="H454" i="1"/>
  <c r="H462" i="1"/>
  <c r="H470" i="1"/>
  <c r="H478" i="1"/>
  <c r="H486" i="1"/>
  <c r="H494" i="1"/>
  <c r="H502" i="1"/>
  <c r="H510" i="1"/>
  <c r="H518" i="1"/>
  <c r="H526" i="1"/>
  <c r="H534" i="1"/>
  <c r="H542" i="1"/>
  <c r="H550" i="1"/>
  <c r="H558" i="1"/>
  <c r="H566" i="1"/>
  <c r="H574" i="1"/>
  <c r="H582" i="1"/>
  <c r="H590" i="1"/>
  <c r="H598" i="1"/>
  <c r="H606" i="1"/>
  <c r="H614" i="1"/>
  <c r="H622" i="1"/>
  <c r="H630" i="1"/>
  <c r="H638" i="1"/>
  <c r="H646" i="1"/>
  <c r="H654" i="1"/>
  <c r="H662" i="1"/>
  <c r="H670" i="1"/>
  <c r="H678" i="1"/>
  <c r="H686" i="1"/>
  <c r="H694" i="1"/>
  <c r="H702" i="1"/>
  <c r="H710" i="1"/>
  <c r="H718" i="1"/>
  <c r="H726" i="1"/>
  <c r="H734" i="1"/>
  <c r="H742" i="1"/>
  <c r="H750" i="1"/>
  <c r="H758" i="1"/>
  <c r="H766" i="1"/>
  <c r="H774" i="1"/>
  <c r="H782" i="1"/>
  <c r="H790" i="1"/>
  <c r="H489" i="1"/>
  <c r="H505" i="1"/>
  <c r="H521" i="1"/>
  <c r="H537" i="1"/>
  <c r="H553" i="1"/>
  <c r="H569" i="1"/>
  <c r="H585" i="1"/>
  <c r="H601" i="1"/>
  <c r="H617" i="1"/>
  <c r="H633" i="1"/>
  <c r="H649" i="1"/>
  <c r="H665" i="1"/>
  <c r="H681" i="1"/>
  <c r="H697" i="1"/>
  <c r="H713" i="1"/>
  <c r="H729" i="1"/>
  <c r="H745" i="1"/>
  <c r="H761" i="1"/>
  <c r="H777" i="1"/>
  <c r="H792" i="1"/>
  <c r="H800" i="1"/>
  <c r="H808" i="1"/>
  <c r="H816" i="1"/>
  <c r="H824" i="1"/>
  <c r="H832" i="1"/>
  <c r="H840" i="1"/>
  <c r="H848" i="1"/>
  <c r="H856" i="1"/>
  <c r="H864" i="1"/>
  <c r="H872" i="1"/>
  <c r="H880" i="1"/>
  <c r="H888" i="1"/>
  <c r="H896" i="1"/>
  <c r="H904" i="1"/>
  <c r="H912" i="1"/>
  <c r="H920" i="1"/>
  <c r="H928" i="1"/>
  <c r="H936" i="1"/>
  <c r="H944" i="1"/>
  <c r="H952" i="1"/>
  <c r="H960" i="1"/>
  <c r="H968" i="1"/>
  <c r="H483" i="1"/>
  <c r="H499" i="1"/>
  <c r="H515" i="1"/>
  <c r="H531" i="1"/>
  <c r="H547" i="1"/>
  <c r="H563" i="1"/>
  <c r="H579" i="1"/>
  <c r="H595" i="1"/>
  <c r="H611" i="1"/>
  <c r="H627" i="1"/>
  <c r="H643" i="1"/>
  <c r="H659" i="1"/>
  <c r="H675" i="1"/>
  <c r="H691" i="1"/>
  <c r="H707" i="1"/>
  <c r="H723" i="1"/>
  <c r="H739" i="1"/>
  <c r="H755" i="1"/>
  <c r="H771" i="1"/>
  <c r="H787" i="1"/>
  <c r="H797" i="1"/>
  <c r="H805" i="1"/>
  <c r="H813" i="1"/>
  <c r="H821" i="1"/>
  <c r="H829" i="1"/>
  <c r="H837" i="1"/>
  <c r="H845" i="1"/>
  <c r="H853" i="1"/>
  <c r="H861" i="1"/>
  <c r="H869" i="1"/>
  <c r="H877" i="1"/>
  <c r="H885" i="1"/>
  <c r="H893" i="1"/>
  <c r="H901" i="1"/>
  <c r="H909" i="1"/>
  <c r="H917" i="1"/>
  <c r="H925" i="1"/>
  <c r="H933" i="1"/>
  <c r="H941" i="1"/>
  <c r="H949" i="1"/>
  <c r="H957" i="1"/>
  <c r="H965" i="1"/>
  <c r="H973" i="1"/>
  <c r="H981" i="1"/>
  <c r="H989" i="1"/>
  <c r="H997" i="1"/>
  <c r="H1005" i="1"/>
  <c r="H1013" i="1"/>
  <c r="H1021" i="1"/>
  <c r="H1029" i="1"/>
  <c r="H1037" i="1"/>
  <c r="H1045" i="1"/>
  <c r="H1053" i="1"/>
  <c r="H1061" i="1"/>
  <c r="H1069" i="1"/>
  <c r="H1077" i="1"/>
  <c r="H1085" i="1"/>
  <c r="H1093" i="1"/>
  <c r="H1101" i="1"/>
  <c r="H1109" i="1"/>
  <c r="H1117" i="1"/>
  <c r="H1125" i="1"/>
  <c r="H1133" i="1"/>
  <c r="H1141" i="1"/>
  <c r="H1149" i="1"/>
  <c r="H1157" i="1"/>
  <c r="H1165" i="1"/>
  <c r="H1173" i="1"/>
  <c r="H1181" i="1"/>
  <c r="H1189" i="1"/>
  <c r="H1197" i="1"/>
  <c r="H1205" i="1"/>
  <c r="H1213" i="1"/>
  <c r="H1221" i="1"/>
  <c r="H1229" i="1"/>
  <c r="H1237" i="1"/>
  <c r="H1245" i="1"/>
  <c r="H1253" i="1"/>
  <c r="H1261" i="1"/>
  <c r="H1269" i="1"/>
  <c r="H1277" i="1"/>
  <c r="H1285" i="1"/>
  <c r="H974" i="1"/>
  <c r="H990" i="1"/>
  <c r="H1006" i="1"/>
  <c r="H1022" i="1"/>
  <c r="H1038" i="1"/>
  <c r="H1054" i="1"/>
  <c r="H1070" i="1"/>
  <c r="H1086" i="1"/>
  <c r="H1102" i="1"/>
  <c r="H1118" i="1"/>
  <c r="H1134" i="1"/>
  <c r="H1150" i="1"/>
  <c r="H1166" i="1"/>
  <c r="H1182" i="1"/>
  <c r="H1198" i="1"/>
  <c r="H1214" i="1"/>
  <c r="H1230" i="1"/>
  <c r="H1246" i="1"/>
  <c r="H1262" i="1"/>
  <c r="H1278" i="1"/>
  <c r="H1293" i="1"/>
  <c r="H1301" i="1"/>
  <c r="H1309" i="1"/>
  <c r="H1317" i="1"/>
  <c r="H1325" i="1"/>
  <c r="H1333" i="1"/>
  <c r="H1341" i="1"/>
  <c r="H1349" i="1"/>
  <c r="H1357" i="1"/>
  <c r="H1365" i="1"/>
  <c r="H1373" i="1"/>
  <c r="H1381" i="1"/>
  <c r="H1389" i="1"/>
  <c r="H1397" i="1"/>
  <c r="H1405" i="1"/>
  <c r="H1413" i="1"/>
  <c r="H1421" i="1"/>
  <c r="H1429" i="1"/>
  <c r="H1437" i="1"/>
  <c r="H1445" i="1"/>
  <c r="H1453" i="1"/>
  <c r="H1461" i="1"/>
  <c r="H1469" i="1"/>
  <c r="H1477" i="1"/>
  <c r="H1485" i="1"/>
  <c r="H1493" i="1"/>
  <c r="H1501" i="1"/>
  <c r="H984" i="1"/>
  <c r="H1000" i="1"/>
  <c r="H1016" i="1"/>
  <c r="H1032" i="1"/>
  <c r="H1048" i="1"/>
  <c r="H1064" i="1"/>
  <c r="H1080" i="1"/>
  <c r="H1096" i="1"/>
  <c r="H1112" i="1"/>
  <c r="H1128" i="1"/>
  <c r="H1144" i="1"/>
  <c r="H1160" i="1"/>
  <c r="H1176" i="1"/>
  <c r="H1192" i="1"/>
  <c r="H1208" i="1"/>
  <c r="H1224" i="1"/>
  <c r="H1240" i="1"/>
  <c r="H1256" i="1"/>
  <c r="H1272" i="1"/>
  <c r="H1288" i="1"/>
  <c r="H1298" i="1"/>
  <c r="H1306" i="1"/>
  <c r="H1314" i="1"/>
  <c r="H1322" i="1"/>
  <c r="H1330" i="1"/>
  <c r="H1338" i="1"/>
  <c r="H1346" i="1"/>
  <c r="H1354" i="1"/>
  <c r="H1362" i="1"/>
  <c r="H1370" i="1"/>
  <c r="H1378" i="1"/>
  <c r="H1386" i="1"/>
  <c r="H1394" i="1"/>
  <c r="H1402" i="1"/>
  <c r="H1410" i="1"/>
  <c r="H1418" i="1"/>
  <c r="H1426" i="1"/>
  <c r="H1434" i="1"/>
  <c r="H1442" i="1"/>
  <c r="H1450" i="1"/>
  <c r="H1458" i="1"/>
  <c r="H1466" i="1"/>
  <c r="H1474" i="1"/>
  <c r="H1482" i="1"/>
  <c r="H1490" i="1"/>
  <c r="H1498" i="1"/>
  <c r="H1506" i="1"/>
  <c r="H1514" i="1"/>
  <c r="H1522" i="1"/>
  <c r="H1530" i="1"/>
  <c r="H1538" i="1"/>
  <c r="H1546" i="1"/>
  <c r="H1554" i="1"/>
  <c r="H1562" i="1"/>
  <c r="H1570" i="1"/>
  <c r="H1578" i="1"/>
  <c r="H1586" i="1"/>
  <c r="H1594" i="1"/>
  <c r="H1602" i="1"/>
  <c r="H1610" i="1"/>
  <c r="H1618" i="1"/>
  <c r="H1626" i="1"/>
  <c r="H1634" i="1"/>
  <c r="H1642" i="1"/>
  <c r="H1650" i="1"/>
  <c r="H1658" i="1"/>
  <c r="H1666" i="1"/>
  <c r="H1674" i="1"/>
  <c r="H1682" i="1"/>
  <c r="H1690" i="1"/>
  <c r="H1698" i="1"/>
  <c r="H1706" i="1"/>
  <c r="H1714" i="1"/>
  <c r="H1722" i="1"/>
  <c r="H1730" i="1"/>
  <c r="H1738" i="1"/>
  <c r="H1746" i="1"/>
  <c r="H1754" i="1"/>
  <c r="H1762" i="1"/>
  <c r="H1770" i="1"/>
  <c r="H1778" i="1"/>
  <c r="H1786" i="1"/>
  <c r="H1794" i="1"/>
  <c r="H1802" i="1"/>
  <c r="H1810" i="1"/>
  <c r="H1509" i="1"/>
  <c r="H1525" i="1"/>
  <c r="H1541" i="1"/>
  <c r="H1557" i="1"/>
  <c r="H1573" i="1"/>
  <c r="H1589" i="1"/>
  <c r="H1605" i="1"/>
  <c r="H1621" i="1"/>
  <c r="H1637" i="1"/>
  <c r="H1653" i="1"/>
  <c r="H1669" i="1"/>
  <c r="H1685" i="1"/>
  <c r="H1701" i="1"/>
  <c r="H1717" i="1"/>
  <c r="H1733" i="1"/>
  <c r="H1749" i="1"/>
  <c r="H1765" i="1"/>
  <c r="H1781" i="1"/>
  <c r="H1797" i="1"/>
  <c r="H1813" i="1"/>
  <c r="H1822" i="1"/>
  <c r="H1830" i="1"/>
  <c r="H1838" i="1"/>
  <c r="H1846" i="1"/>
  <c r="H1854" i="1"/>
  <c r="H1862" i="1"/>
  <c r="H1870" i="1"/>
  <c r="H1878" i="1"/>
  <c r="H1886" i="1"/>
  <c r="H1894" i="1"/>
  <c r="H1902" i="1"/>
  <c r="H1910" i="1"/>
  <c r="H1918" i="1"/>
  <c r="H1926" i="1"/>
  <c r="H1934" i="1"/>
  <c r="H1942" i="1"/>
  <c r="H1950" i="1"/>
  <c r="H1958" i="1"/>
  <c r="H1966" i="1"/>
  <c r="H1974" i="1"/>
  <c r="H1982" i="1"/>
  <c r="H1990" i="1"/>
  <c r="H1998" i="1"/>
  <c r="H2006" i="1"/>
  <c r="H2014" i="1"/>
  <c r="H2022" i="1"/>
  <c r="H2030" i="1"/>
  <c r="H2038" i="1"/>
  <c r="H2046" i="1"/>
  <c r="H2054" i="1"/>
  <c r="H2062" i="1"/>
  <c r="H2070" i="1"/>
  <c r="H2078" i="1"/>
  <c r="H2086" i="1"/>
  <c r="H2094" i="1"/>
  <c r="H2102" i="1"/>
  <c r="H2110" i="1"/>
  <c r="H2118" i="1"/>
  <c r="H2126" i="1"/>
  <c r="H2134" i="1"/>
  <c r="H2142" i="1"/>
  <c r="H2150" i="1"/>
  <c r="H2158" i="1"/>
  <c r="H2166" i="1"/>
  <c r="H2174" i="1"/>
  <c r="H2182" i="1"/>
  <c r="H2190" i="1"/>
  <c r="H2198" i="1"/>
  <c r="H2206" i="1"/>
  <c r="H2214" i="1"/>
  <c r="H2222" i="1"/>
  <c r="H2230" i="1"/>
  <c r="H2238" i="1"/>
  <c r="H2246" i="1"/>
  <c r="H2254" i="1"/>
  <c r="H2262" i="1"/>
  <c r="H2270" i="1"/>
  <c r="H2278" i="1"/>
  <c r="H2286" i="1"/>
  <c r="H2294" i="1"/>
  <c r="H2302" i="1"/>
  <c r="H2310" i="1"/>
  <c r="H2318" i="1"/>
  <c r="H2326" i="1"/>
  <c r="H2334" i="1"/>
  <c r="H1507" i="1"/>
  <c r="H1523" i="1"/>
  <c r="H1539" i="1"/>
  <c r="H1555" i="1"/>
  <c r="H1571" i="1"/>
  <c r="H1587" i="1"/>
  <c r="H1603" i="1"/>
  <c r="H1619" i="1"/>
  <c r="H1635" i="1"/>
  <c r="H1651" i="1"/>
  <c r="H1667" i="1"/>
  <c r="H1683" i="1"/>
  <c r="H1699" i="1"/>
  <c r="H1715" i="1"/>
  <c r="H1731" i="1"/>
  <c r="H1747" i="1"/>
  <c r="H1763" i="1"/>
  <c r="H1779" i="1"/>
  <c r="H1795" i="1"/>
  <c r="H1811" i="1"/>
  <c r="H1821" i="1"/>
  <c r="H1829" i="1"/>
  <c r="H1837" i="1"/>
  <c r="H1845" i="1"/>
  <c r="H1853" i="1"/>
  <c r="H1861" i="1"/>
  <c r="H1869" i="1"/>
  <c r="H1877" i="1"/>
  <c r="H1885" i="1"/>
  <c r="H1893" i="1"/>
  <c r="H1901" i="1"/>
  <c r="H1909" i="1"/>
  <c r="H1917" i="1"/>
  <c r="H1925" i="1"/>
  <c r="H1933" i="1"/>
  <c r="H1941" i="1"/>
  <c r="H1949" i="1"/>
  <c r="H1957" i="1"/>
  <c r="H1965" i="1"/>
  <c r="H1973" i="1"/>
  <c r="H1981" i="1"/>
  <c r="H1989" i="1"/>
  <c r="H1997" i="1"/>
  <c r="H2005" i="1"/>
  <c r="H2013" i="1"/>
  <c r="H2021" i="1"/>
  <c r="H2029" i="1"/>
  <c r="H2037" i="1"/>
  <c r="H2045" i="1"/>
  <c r="H2053" i="1"/>
  <c r="H2061" i="1"/>
  <c r="H2069" i="1"/>
  <c r="H2077" i="1"/>
  <c r="H2085" i="1"/>
  <c r="H2093" i="1"/>
  <c r="H2101" i="1"/>
  <c r="H2109" i="1"/>
  <c r="H2117" i="1"/>
  <c r="H2125" i="1"/>
  <c r="H2133" i="1"/>
  <c r="H2141" i="1"/>
  <c r="H2149" i="1"/>
  <c r="H2157" i="1"/>
  <c r="H2165" i="1"/>
  <c r="H2173" i="1"/>
  <c r="H2181" i="1"/>
  <c r="H2189" i="1"/>
  <c r="H2197" i="1"/>
  <c r="H2205" i="1"/>
  <c r="H2213" i="1"/>
  <c r="H2221" i="1"/>
  <c r="H2229" i="1"/>
  <c r="H2237" i="1"/>
  <c r="H2245" i="1"/>
  <c r="H2253" i="1"/>
  <c r="H2261" i="1"/>
  <c r="H2269" i="1"/>
  <c r="H2277" i="1"/>
  <c r="H2285" i="1"/>
  <c r="H2293" i="1"/>
  <c r="H2301" i="1"/>
  <c r="H2309" i="1"/>
  <c r="H2317" i="1"/>
  <c r="H2325" i="1"/>
  <c r="H2333" i="1"/>
  <c r="H2341" i="1"/>
  <c r="H2349" i="1"/>
  <c r="H2357" i="1"/>
  <c r="H2365" i="1"/>
  <c r="H2373" i="1"/>
  <c r="H2381" i="1"/>
  <c r="H2389" i="1"/>
  <c r="H2397" i="1"/>
  <c r="H2405" i="1"/>
  <c r="H2413" i="1"/>
  <c r="H2421" i="1"/>
  <c r="H2429" i="1"/>
  <c r="H2437" i="1"/>
  <c r="H2445" i="1"/>
  <c r="H2453" i="1"/>
  <c r="H2461" i="1"/>
  <c r="H2469" i="1"/>
  <c r="H2477" i="1"/>
  <c r="H2485" i="1"/>
  <c r="H2493" i="1"/>
  <c r="H2501" i="1"/>
  <c r="H2509" i="1"/>
  <c r="H2517" i="1"/>
  <c r="H2525" i="1"/>
  <c r="H2533" i="1"/>
  <c r="H2541" i="1"/>
  <c r="H2549" i="1"/>
  <c r="H2557" i="1"/>
  <c r="H2565" i="1"/>
  <c r="H2573" i="1"/>
  <c r="H2581" i="1"/>
  <c r="H2589" i="1"/>
  <c r="H2350" i="1"/>
  <c r="H2366" i="1"/>
  <c r="H2382" i="1"/>
  <c r="H2398" i="1"/>
  <c r="H2414" i="1"/>
  <c r="H2430" i="1"/>
  <c r="H2446" i="1"/>
  <c r="H2462" i="1"/>
  <c r="H2478" i="1"/>
  <c r="H2494" i="1"/>
  <c r="H2510" i="1"/>
  <c r="H2526" i="1"/>
  <c r="H2542" i="1"/>
  <c r="H2558" i="1"/>
  <c r="H2574" i="1"/>
  <c r="H2590" i="1"/>
  <c r="H2599" i="1"/>
  <c r="H2607" i="1"/>
  <c r="H2615" i="1"/>
  <c r="H2623" i="1"/>
  <c r="H2631" i="1"/>
  <c r="H2639" i="1"/>
  <c r="H2647" i="1"/>
  <c r="H2655" i="1"/>
  <c r="H2663" i="1"/>
  <c r="H2671" i="1"/>
  <c r="H2679" i="1"/>
  <c r="H2687" i="1"/>
  <c r="H2695" i="1"/>
  <c r="H2703" i="1"/>
  <c r="H2711" i="1"/>
  <c r="H2719" i="1"/>
  <c r="H2727" i="1"/>
  <c r="H2735" i="1"/>
  <c r="H2743" i="1"/>
  <c r="H2751" i="1"/>
  <c r="H2759" i="1"/>
  <c r="H2767" i="1"/>
  <c r="H2775" i="1"/>
  <c r="H2783" i="1"/>
  <c r="H2791" i="1"/>
  <c r="H2799" i="1"/>
  <c r="H2807" i="1"/>
  <c r="H2815" i="1"/>
  <c r="H2823" i="1"/>
  <c r="H2831" i="1"/>
  <c r="H2839" i="1"/>
  <c r="H2847" i="1"/>
  <c r="H2855" i="1"/>
  <c r="H2863" i="1"/>
  <c r="H2871" i="1"/>
  <c r="H2879" i="1"/>
  <c r="H2887" i="1"/>
  <c r="H2895" i="1"/>
  <c r="H2903" i="1"/>
  <c r="H2911" i="1"/>
  <c r="H2919" i="1"/>
  <c r="H2927" i="1"/>
  <c r="H2935" i="1"/>
  <c r="H2943" i="1"/>
  <c r="H2951" i="1"/>
  <c r="H2959" i="1"/>
  <c r="H2967" i="1"/>
  <c r="H2975" i="1"/>
  <c r="H2983" i="1"/>
  <c r="H2997" i="1"/>
  <c r="H3005" i="1"/>
  <c r="H3013" i="1"/>
  <c r="H3021" i="1"/>
  <c r="H3029" i="1"/>
  <c r="H3037" i="1"/>
  <c r="H3045" i="1"/>
  <c r="H3053" i="1"/>
  <c r="H3061" i="1"/>
  <c r="H3069" i="1"/>
  <c r="H3077" i="1"/>
  <c r="H3085" i="1"/>
  <c r="H3093" i="1"/>
  <c r="H3101" i="1"/>
  <c r="H3109" i="1"/>
  <c r="H3117" i="1"/>
  <c r="H3125" i="1"/>
  <c r="H3133" i="1"/>
  <c r="H3141" i="1"/>
  <c r="H3149" i="1"/>
  <c r="H3157" i="1"/>
  <c r="H3165" i="1"/>
  <c r="H3173" i="1"/>
  <c r="H3181" i="1"/>
  <c r="H3189" i="1"/>
  <c r="H3197" i="1"/>
  <c r="H3205" i="1"/>
  <c r="H3213" i="1"/>
  <c r="H3221" i="1"/>
  <c r="H3229" i="1"/>
  <c r="H3237" i="1"/>
  <c r="H3245" i="1"/>
  <c r="H3253" i="1"/>
  <c r="H3261" i="1"/>
  <c r="H3269" i="1"/>
  <c r="H3277" i="1"/>
  <c r="H3285" i="1"/>
  <c r="H3293" i="1"/>
  <c r="H3301" i="1"/>
  <c r="H3309" i="1"/>
  <c r="H3317" i="1"/>
  <c r="H3325" i="1"/>
  <c r="H3333" i="1"/>
  <c r="H3341" i="1"/>
  <c r="H3349" i="1"/>
  <c r="H3357" i="1"/>
  <c r="H3365" i="1"/>
  <c r="H3373" i="1"/>
  <c r="H3381" i="1"/>
  <c r="H3389" i="1"/>
  <c r="H3397" i="1"/>
  <c r="H3405" i="1"/>
  <c r="H3413" i="1"/>
  <c r="H3421" i="1"/>
  <c r="H3429" i="1"/>
  <c r="H3437" i="1"/>
  <c r="H3445" i="1"/>
  <c r="H3453" i="1"/>
  <c r="H3461" i="1"/>
  <c r="H3469" i="1"/>
  <c r="H3477" i="1"/>
  <c r="H3485" i="1"/>
  <c r="H3493" i="1"/>
  <c r="H3501" i="1"/>
  <c r="H3509" i="1"/>
  <c r="H2344" i="1"/>
  <c r="H2360" i="1"/>
  <c r="H2376" i="1"/>
  <c r="H2392" i="1"/>
  <c r="H2408" i="1"/>
  <c r="H2424" i="1"/>
  <c r="H2440" i="1"/>
  <c r="H2456" i="1"/>
  <c r="H2472" i="1"/>
  <c r="H2488" i="1"/>
  <c r="H2504" i="1"/>
  <c r="H2520" i="1"/>
  <c r="H2536" i="1"/>
  <c r="H2552" i="1"/>
  <c r="H2568" i="1"/>
  <c r="H2584" i="1"/>
  <c r="H2596" i="1"/>
  <c r="H2604" i="1"/>
  <c r="H2612" i="1"/>
  <c r="H2620" i="1"/>
  <c r="H2628" i="1"/>
  <c r="H2636" i="1"/>
  <c r="H2644" i="1"/>
  <c r="H2652" i="1"/>
  <c r="H2660" i="1"/>
  <c r="H2668" i="1"/>
  <c r="H2676" i="1"/>
  <c r="H2684" i="1"/>
  <c r="H2692" i="1"/>
  <c r="H2700" i="1"/>
  <c r="H2708" i="1"/>
  <c r="H2716" i="1"/>
  <c r="H2724" i="1"/>
  <c r="H2732" i="1"/>
  <c r="H2740" i="1"/>
  <c r="H2748" i="1"/>
  <c r="H2756" i="1"/>
  <c r="H2764" i="1"/>
  <c r="H2772" i="1"/>
  <c r="H2780" i="1"/>
  <c r="H2788" i="1"/>
  <c r="H2796" i="1"/>
  <c r="H2804" i="1"/>
  <c r="H2812" i="1"/>
  <c r="H2820" i="1"/>
  <c r="H2828" i="1"/>
  <c r="H2836" i="1"/>
  <c r="H2844" i="1"/>
  <c r="H2852" i="1"/>
  <c r="H2860" i="1"/>
  <c r="H2868" i="1"/>
  <c r="H2876" i="1"/>
  <c r="H2884" i="1"/>
  <c r="H2892" i="1"/>
  <c r="H2900" i="1"/>
  <c r="H2908" i="1"/>
  <c r="H2916" i="1"/>
  <c r="H2924" i="1"/>
  <c r="H2932" i="1"/>
  <c r="H2940" i="1"/>
  <c r="H2948" i="1"/>
  <c r="H2956" i="1"/>
  <c r="H2964" i="1"/>
  <c r="H2972" i="1"/>
  <c r="H2980" i="1"/>
  <c r="H2988" i="1"/>
  <c r="H2996" i="1"/>
  <c r="H3004" i="1"/>
  <c r="H3012" i="1"/>
  <c r="H3020" i="1"/>
  <c r="H3028" i="1"/>
  <c r="H3036" i="1"/>
  <c r="H3044" i="1"/>
  <c r="H3052" i="1"/>
  <c r="H3060" i="1"/>
  <c r="H3068" i="1"/>
  <c r="H3076" i="1"/>
  <c r="H3084" i="1"/>
  <c r="H3092" i="1"/>
  <c r="H3100" i="1"/>
  <c r="H3108" i="1"/>
  <c r="H3116" i="1"/>
  <c r="H3124" i="1"/>
  <c r="H3132" i="1"/>
  <c r="H3140" i="1"/>
  <c r="H3148" i="1"/>
  <c r="H3156" i="1"/>
  <c r="H3164" i="1"/>
  <c r="H3172" i="1"/>
  <c r="H3180" i="1"/>
  <c r="H3188" i="1"/>
  <c r="H3196" i="1"/>
  <c r="H3204" i="1"/>
  <c r="H3212" i="1"/>
  <c r="H3220" i="1"/>
  <c r="H3228" i="1"/>
  <c r="H3236" i="1"/>
  <c r="H3244" i="1"/>
  <c r="H3252" i="1"/>
  <c r="H3260" i="1"/>
  <c r="H3268" i="1"/>
  <c r="H3276" i="1"/>
  <c r="H3284" i="1"/>
  <c r="H3292" i="1"/>
  <c r="H3300" i="1"/>
  <c r="H3308" i="1"/>
  <c r="H3316" i="1"/>
  <c r="H3324" i="1"/>
  <c r="H3332" i="1"/>
  <c r="H3340" i="1"/>
  <c r="H3348" i="1"/>
  <c r="H3356" i="1"/>
  <c r="H3364" i="1"/>
  <c r="H3372" i="1"/>
  <c r="H3380" i="1"/>
  <c r="H3388" i="1"/>
  <c r="H3396" i="1"/>
  <c r="H3404" i="1"/>
  <c r="H3412" i="1"/>
  <c r="H3420" i="1"/>
  <c r="H3428" i="1"/>
  <c r="H3436" i="1"/>
  <c r="H3444" i="1"/>
  <c r="H3452" i="1"/>
  <c r="H3460" i="1"/>
  <c r="H3468" i="1"/>
  <c r="H3476" i="1"/>
  <c r="H3484" i="1"/>
  <c r="H3492" i="1"/>
  <c r="H3500" i="1"/>
  <c r="H3508" i="1"/>
  <c r="H3516" i="1"/>
  <c r="H3524" i="1"/>
  <c r="H3532" i="1"/>
  <c r="H3540" i="1"/>
  <c r="H3548" i="1"/>
  <c r="H3556" i="1"/>
  <c r="H3564" i="1"/>
  <c r="H3572" i="1"/>
  <c r="H3580" i="1"/>
  <c r="H3588" i="1"/>
  <c r="H3596" i="1"/>
  <c r="H3604" i="1"/>
  <c r="H3612" i="1"/>
  <c r="H3620" i="1"/>
  <c r="H3628" i="1"/>
  <c r="H3636" i="1"/>
  <c r="H3644" i="1"/>
  <c r="H3652" i="1"/>
  <c r="H3660" i="1"/>
  <c r="H3668" i="1"/>
  <c r="H3676" i="1"/>
  <c r="H3684" i="1"/>
  <c r="H3692" i="1"/>
  <c r="H3700" i="1"/>
  <c r="H3708" i="1"/>
  <c r="H3716" i="1"/>
  <c r="H3724" i="1"/>
  <c r="H3732" i="1"/>
  <c r="H3740" i="1"/>
  <c r="H3748" i="1"/>
  <c r="H3756" i="1"/>
  <c r="H3764" i="1"/>
  <c r="H3772" i="1"/>
  <c r="H3780" i="1"/>
  <c r="H3788" i="1"/>
  <c r="H3796" i="1"/>
  <c r="H3804" i="1"/>
  <c r="H3812" i="1"/>
  <c r="H3820" i="1"/>
  <c r="H3828" i="1"/>
  <c r="H3525" i="1"/>
  <c r="H3541" i="1"/>
  <c r="H3557" i="1"/>
  <c r="H3573" i="1"/>
  <c r="H3589" i="1"/>
  <c r="H3605" i="1"/>
  <c r="H3621" i="1"/>
  <c r="H3637" i="1"/>
  <c r="H3653" i="1"/>
  <c r="H3669" i="1"/>
  <c r="H3685" i="1"/>
  <c r="H3701" i="1"/>
  <c r="H3717" i="1"/>
  <c r="H3733" i="1"/>
  <c r="H3749" i="1"/>
  <c r="H3765" i="1"/>
  <c r="H3781" i="1"/>
  <c r="H3797" i="1"/>
  <c r="H3813" i="1"/>
  <c r="H3829" i="1"/>
  <c r="H3838" i="1"/>
  <c r="H3846" i="1"/>
  <c r="H3854" i="1"/>
  <c r="H3862" i="1"/>
  <c r="H3870" i="1"/>
  <c r="H3878" i="1"/>
  <c r="H3886" i="1"/>
  <c r="H3894" i="1"/>
  <c r="H3902" i="1"/>
  <c r="H3910" i="1"/>
  <c r="H3918" i="1"/>
  <c r="H3926" i="1"/>
  <c r="H3934" i="1"/>
  <c r="H3942" i="1"/>
  <c r="H3950" i="1"/>
  <c r="H3958" i="1"/>
  <c r="H3966" i="1"/>
  <c r="H3974" i="1"/>
  <c r="H3982" i="1"/>
  <c r="H3990" i="1"/>
  <c r="H3998" i="1"/>
  <c r="H4006" i="1"/>
  <c r="H4014" i="1"/>
  <c r="H4022" i="1"/>
  <c r="H4030" i="1"/>
  <c r="H4038" i="1"/>
  <c r="H4046" i="1"/>
  <c r="H4054" i="1"/>
  <c r="H4062" i="1"/>
  <c r="H4070" i="1"/>
  <c r="H4078" i="1"/>
  <c r="H4086" i="1"/>
  <c r="H4094" i="1"/>
  <c r="H4102" i="1"/>
  <c r="H4110" i="1"/>
  <c r="H4118" i="1"/>
  <c r="H4126" i="1"/>
  <c r="H4134" i="1"/>
  <c r="H4142" i="1"/>
  <c r="H4150" i="1"/>
  <c r="H4158" i="1"/>
  <c r="H4166" i="1"/>
  <c r="H4174" i="1"/>
  <c r="H4182" i="1"/>
  <c r="H4190" i="1"/>
  <c r="H4198" i="1"/>
  <c r="H4206" i="1"/>
  <c r="H4214" i="1"/>
  <c r="H4222" i="1"/>
  <c r="H4230" i="1"/>
  <c r="H4238" i="1"/>
  <c r="H4246" i="1"/>
  <c r="H4254" i="1"/>
  <c r="H4262" i="1"/>
  <c r="H4270" i="1"/>
  <c r="H4278" i="1"/>
  <c r="H4286" i="1"/>
  <c r="H4294" i="1"/>
  <c r="H4302" i="1"/>
  <c r="H4310" i="1"/>
  <c r="H4318" i="1"/>
  <c r="H4326" i="1"/>
  <c r="H4334" i="1"/>
  <c r="H4342" i="1"/>
  <c r="H4350" i="1"/>
  <c r="H4358" i="1"/>
  <c r="H4366" i="1"/>
  <c r="H4374" i="1"/>
  <c r="H4382" i="1"/>
  <c r="H4390" i="1"/>
  <c r="H4398" i="1"/>
  <c r="H4406" i="1"/>
  <c r="H4414" i="1"/>
  <c r="H4422" i="1"/>
  <c r="H4430" i="1"/>
  <c r="H4438" i="1"/>
  <c r="H4446" i="1"/>
  <c r="H4454" i="1"/>
  <c r="H4462" i="1"/>
  <c r="H4470" i="1"/>
  <c r="H4478" i="1"/>
  <c r="H4486" i="1"/>
  <c r="H4494" i="1"/>
  <c r="H4502" i="1"/>
  <c r="H4510" i="1"/>
  <c r="H4518" i="1"/>
  <c r="H4526" i="1"/>
  <c r="H4534" i="1"/>
  <c r="H4542" i="1"/>
  <c r="H4550" i="1"/>
  <c r="H4558" i="1"/>
  <c r="H4566" i="1"/>
  <c r="H4574" i="1"/>
  <c r="H4582" i="1"/>
  <c r="H4590" i="1"/>
  <c r="H4598" i="1"/>
  <c r="H4606" i="1"/>
  <c r="H4614" i="1"/>
  <c r="H4622" i="1"/>
  <c r="H4630" i="1"/>
  <c r="H4638" i="1"/>
  <c r="H4646" i="1"/>
  <c r="H4654" i="1"/>
  <c r="H4662" i="1"/>
  <c r="H4670" i="1"/>
  <c r="H4678" i="1"/>
  <c r="H4686" i="1"/>
  <c r="H4694" i="1"/>
  <c r="H4702" i="1"/>
  <c r="H4710" i="1"/>
  <c r="H4718" i="1"/>
  <c r="H4726" i="1"/>
  <c r="H4734" i="1"/>
  <c r="H4742" i="1"/>
  <c r="H4750" i="1"/>
  <c r="H4758" i="1"/>
  <c r="H4766" i="1"/>
  <c r="H4774" i="1"/>
  <c r="H4782" i="1"/>
  <c r="H4790" i="1"/>
  <c r="H4798" i="1"/>
  <c r="H4806" i="1"/>
  <c r="H4814" i="1"/>
  <c r="H4822" i="1"/>
  <c r="H4830" i="1"/>
  <c r="H4838" i="1"/>
  <c r="H4846" i="1"/>
  <c r="H4854" i="1"/>
  <c r="H4862" i="1"/>
  <c r="H4870" i="1"/>
  <c r="H4878" i="1"/>
  <c r="H4886" i="1"/>
  <c r="H4894" i="1"/>
  <c r="H4902" i="1"/>
  <c r="H4910" i="1"/>
  <c r="H4918" i="1"/>
  <c r="H4926" i="1"/>
  <c r="H4934" i="1"/>
  <c r="H4942" i="1"/>
  <c r="H4950" i="1"/>
  <c r="H4958" i="1"/>
  <c r="H4966" i="1"/>
  <c r="H4974" i="1"/>
  <c r="H4982" i="1"/>
  <c r="H4990" i="1"/>
  <c r="H4998" i="1"/>
  <c r="H3527" i="1"/>
  <c r="H3543" i="1"/>
  <c r="H3559" i="1"/>
  <c r="H3575" i="1"/>
  <c r="H3591" i="1"/>
  <c r="H3607" i="1"/>
  <c r="H3623" i="1"/>
  <c r="H3639" i="1"/>
  <c r="H3655" i="1"/>
  <c r="H3671" i="1"/>
  <c r="H3687" i="1"/>
  <c r="H3703" i="1"/>
  <c r="H3719" i="1"/>
  <c r="H3735" i="1"/>
  <c r="H3751" i="1"/>
  <c r="H3767" i="1"/>
  <c r="H3783" i="1"/>
  <c r="H3799" i="1"/>
  <c r="H3815" i="1"/>
  <c r="H3831" i="1"/>
  <c r="H3839" i="1"/>
  <c r="H3847" i="1"/>
  <c r="H3855" i="1"/>
  <c r="H3863" i="1"/>
  <c r="H3871" i="1"/>
  <c r="H3879" i="1"/>
  <c r="H3887" i="1"/>
  <c r="H3895" i="1"/>
  <c r="H3903" i="1"/>
  <c r="H3911" i="1"/>
  <c r="H3919" i="1"/>
  <c r="H3927" i="1"/>
  <c r="H3935" i="1"/>
  <c r="H3943" i="1"/>
  <c r="H3951" i="1"/>
  <c r="H3959" i="1"/>
  <c r="H3967" i="1"/>
  <c r="H3975" i="1"/>
  <c r="H3983" i="1"/>
  <c r="H3991" i="1"/>
  <c r="H3999" i="1"/>
  <c r="H4007" i="1"/>
  <c r="H4015" i="1"/>
  <c r="H4023" i="1"/>
  <c r="H4031" i="1"/>
  <c r="H4039" i="1"/>
  <c r="H4047" i="1"/>
  <c r="H4055" i="1"/>
  <c r="H4063" i="1"/>
  <c r="H4071" i="1"/>
  <c r="H4079" i="1"/>
  <c r="H4087" i="1"/>
  <c r="H4095" i="1"/>
  <c r="H4103" i="1"/>
  <c r="H4111" i="1"/>
  <c r="H4119" i="1"/>
  <c r="H4127" i="1"/>
  <c r="H4135" i="1"/>
  <c r="H4143" i="1"/>
  <c r="H4151" i="1"/>
  <c r="H4159" i="1"/>
  <c r="H4167" i="1"/>
  <c r="H4175" i="1"/>
  <c r="H4183" i="1"/>
  <c r="H4191" i="1"/>
  <c r="H4199" i="1"/>
  <c r="H4207" i="1"/>
  <c r="H4215" i="1"/>
  <c r="H4223" i="1"/>
  <c r="H4231" i="1"/>
  <c r="H4239" i="1"/>
  <c r="H4247" i="1"/>
  <c r="H4255" i="1"/>
  <c r="H4263" i="1"/>
  <c r="H4271" i="1"/>
  <c r="H4279" i="1"/>
  <c r="H4287" i="1"/>
  <c r="H4295" i="1"/>
  <c r="H4303" i="1"/>
  <c r="H4311" i="1"/>
  <c r="H4319" i="1"/>
  <c r="H4327" i="1"/>
  <c r="H4335" i="1"/>
  <c r="H4343" i="1"/>
  <c r="H4351" i="1"/>
  <c r="H4359" i="1"/>
  <c r="H4367" i="1"/>
  <c r="H4375" i="1"/>
  <c r="H4383" i="1"/>
  <c r="H4391" i="1"/>
  <c r="H4399" i="1"/>
  <c r="H4407" i="1"/>
  <c r="H4415" i="1"/>
  <c r="H4423" i="1"/>
  <c r="H4431" i="1"/>
  <c r="H4439" i="1"/>
  <c r="H4447" i="1"/>
  <c r="H4455" i="1"/>
  <c r="H4463" i="1"/>
  <c r="H4471" i="1"/>
  <c r="H4479" i="1"/>
  <c r="H4487" i="1"/>
  <c r="H4495" i="1"/>
  <c r="H4503" i="1"/>
  <c r="H4511" i="1"/>
  <c r="H4519" i="1"/>
  <c r="H4527" i="1"/>
  <c r="H4535" i="1"/>
  <c r="H4543" i="1"/>
  <c r="H4551" i="1"/>
  <c r="H4559" i="1"/>
  <c r="H4567" i="1"/>
  <c r="H4575" i="1"/>
  <c r="H4583" i="1"/>
  <c r="H4591" i="1"/>
  <c r="H4599" i="1"/>
  <c r="H4607" i="1"/>
  <c r="H4615" i="1"/>
  <c r="H4623" i="1"/>
  <c r="H4631" i="1"/>
  <c r="H4639" i="1"/>
  <c r="H4647" i="1"/>
  <c r="H4655" i="1"/>
  <c r="H4663" i="1"/>
  <c r="H4671" i="1"/>
  <c r="H4679" i="1"/>
  <c r="H4687" i="1"/>
  <c r="H4695" i="1"/>
  <c r="H4703" i="1"/>
  <c r="H4711" i="1"/>
  <c r="H4719" i="1"/>
  <c r="H4727" i="1"/>
  <c r="H4735" i="1"/>
  <c r="H4743" i="1"/>
  <c r="H4751" i="1"/>
  <c r="H4759" i="1"/>
  <c r="H4767" i="1"/>
  <c r="H4775" i="1"/>
  <c r="H4783" i="1"/>
  <c r="H4791" i="1"/>
  <c r="H4799" i="1"/>
  <c r="H4807" i="1"/>
  <c r="H4815" i="1"/>
  <c r="H4823" i="1"/>
  <c r="H4831" i="1"/>
  <c r="H4839" i="1"/>
  <c r="H4847" i="1"/>
  <c r="H4855" i="1"/>
  <c r="H4863" i="1"/>
  <c r="H4871" i="1"/>
  <c r="H4879" i="1"/>
  <c r="H4887" i="1"/>
  <c r="H4895" i="1"/>
  <c r="H4903" i="1"/>
  <c r="H4911" i="1"/>
  <c r="H4919" i="1"/>
  <c r="H4927" i="1"/>
  <c r="H4935" i="1"/>
  <c r="H4943" i="1"/>
  <c r="H4951" i="1"/>
  <c r="H4959" i="1"/>
  <c r="H4967" i="1"/>
  <c r="H4975" i="1"/>
  <c r="H4983" i="1"/>
  <c r="H4991" i="1"/>
  <c r="H4999" i="1"/>
  <c r="H2991" i="1"/>
  <c r="H3001" i="1"/>
  <c r="H3009" i="1"/>
  <c r="H3017" i="1"/>
  <c r="H3025" i="1"/>
  <c r="H3033" i="1"/>
  <c r="H3041" i="1"/>
  <c r="H3049" i="1"/>
  <c r="H3057" i="1"/>
  <c r="H3065" i="1"/>
  <c r="H3073" i="1"/>
  <c r="H3081" i="1"/>
  <c r="H3089" i="1"/>
  <c r="H3097" i="1"/>
  <c r="H3105" i="1"/>
  <c r="H3113" i="1"/>
  <c r="H3121" i="1"/>
  <c r="H3129" i="1"/>
  <c r="H3137" i="1"/>
  <c r="H3145" i="1"/>
  <c r="H3153" i="1"/>
  <c r="H3161" i="1"/>
  <c r="H3169" i="1"/>
  <c r="H3177" i="1"/>
  <c r="H3185" i="1"/>
  <c r="H3193" i="1"/>
  <c r="H3201" i="1"/>
  <c r="H3209" i="1"/>
  <c r="H3217" i="1"/>
  <c r="H3225" i="1"/>
  <c r="H3233" i="1"/>
  <c r="H3241" i="1"/>
  <c r="H3249" i="1"/>
  <c r="H3257" i="1"/>
  <c r="H3265" i="1"/>
  <c r="H3273" i="1"/>
  <c r="H3281" i="1"/>
  <c r="H3289" i="1"/>
  <c r="H3297" i="1"/>
  <c r="H3305" i="1"/>
  <c r="H3313" i="1"/>
  <c r="H3321" i="1"/>
  <c r="H3329" i="1"/>
  <c r="H3337" i="1"/>
  <c r="H3345" i="1"/>
  <c r="H3353" i="1"/>
  <c r="H3361" i="1"/>
  <c r="H3369" i="1"/>
  <c r="H3377" i="1"/>
  <c r="H3385" i="1"/>
  <c r="H3393" i="1"/>
  <c r="H3401" i="1"/>
  <c r="H3409" i="1"/>
  <c r="H3417" i="1"/>
  <c r="H3425" i="1"/>
  <c r="H3433" i="1"/>
  <c r="H3441" i="1"/>
  <c r="H3449" i="1"/>
  <c r="H3457" i="1"/>
  <c r="H3465" i="1"/>
  <c r="H3473" i="1"/>
  <c r="H3481" i="1"/>
  <c r="H3489" i="1"/>
  <c r="H3497" i="1"/>
  <c r="H3505" i="1"/>
  <c r="H3513" i="1"/>
  <c r="H2352" i="1"/>
  <c r="H2368" i="1"/>
  <c r="H2384" i="1"/>
  <c r="H2400" i="1"/>
  <c r="H2416" i="1"/>
  <c r="H2432" i="1"/>
  <c r="H2448" i="1"/>
  <c r="H2464" i="1"/>
  <c r="H2480" i="1"/>
  <c r="H2496" i="1"/>
  <c r="H2512" i="1"/>
  <c r="H2528" i="1"/>
  <c r="H2544" i="1"/>
  <c r="H2560" i="1"/>
  <c r="H2576" i="1"/>
  <c r="H2592" i="1"/>
  <c r="H2600" i="1"/>
  <c r="H2608" i="1"/>
  <c r="H2616" i="1"/>
  <c r="H2624" i="1"/>
  <c r="H2632" i="1"/>
  <c r="H2640" i="1"/>
  <c r="H2648" i="1"/>
  <c r="H2656" i="1"/>
  <c r="H2664" i="1"/>
  <c r="H2672" i="1"/>
  <c r="H2680" i="1"/>
  <c r="H2688" i="1"/>
  <c r="H2696" i="1"/>
  <c r="H2704" i="1"/>
  <c r="H2712" i="1"/>
  <c r="H2720" i="1"/>
  <c r="H2728" i="1"/>
  <c r="H2736" i="1"/>
  <c r="H2744" i="1"/>
  <c r="H2752" i="1"/>
  <c r="H2760" i="1"/>
  <c r="H2768" i="1"/>
  <c r="H2776" i="1"/>
  <c r="H2784" i="1"/>
  <c r="H2792" i="1"/>
  <c r="H2800" i="1"/>
  <c r="H2808" i="1"/>
  <c r="H2816" i="1"/>
  <c r="H2824" i="1"/>
  <c r="H2832" i="1"/>
  <c r="H2840" i="1"/>
  <c r="H2848" i="1"/>
  <c r="H2856" i="1"/>
  <c r="H2864" i="1"/>
  <c r="H2872" i="1"/>
  <c r="H2880" i="1"/>
  <c r="H2888" i="1"/>
  <c r="H2896" i="1"/>
  <c r="H2904" i="1"/>
  <c r="H2912" i="1"/>
  <c r="H2920" i="1"/>
  <c r="H2928" i="1"/>
  <c r="H2936" i="1"/>
  <c r="H2944" i="1"/>
  <c r="H2952" i="1"/>
  <c r="H2960" i="1"/>
  <c r="H2968" i="1"/>
  <c r="H2976" i="1"/>
  <c r="H2984" i="1"/>
  <c r="H2992" i="1"/>
  <c r="H3000" i="1"/>
  <c r="H3008" i="1"/>
  <c r="H3016" i="1"/>
  <c r="H3024" i="1"/>
  <c r="H3032" i="1"/>
  <c r="H3040" i="1"/>
  <c r="H3048" i="1"/>
  <c r="H3056" i="1"/>
  <c r="H3064" i="1"/>
  <c r="H3072" i="1"/>
  <c r="H3080" i="1"/>
  <c r="H3088" i="1"/>
  <c r="H3096" i="1"/>
  <c r="H3104" i="1"/>
  <c r="H3112" i="1"/>
  <c r="H3120" i="1"/>
  <c r="H3128" i="1"/>
  <c r="H3136" i="1"/>
  <c r="H3144" i="1"/>
  <c r="H3152" i="1"/>
  <c r="H3160" i="1"/>
  <c r="H3168" i="1"/>
  <c r="H3176" i="1"/>
  <c r="H3184" i="1"/>
  <c r="H3192" i="1"/>
  <c r="H3200" i="1"/>
  <c r="H3208" i="1"/>
  <c r="H3216" i="1"/>
  <c r="H3224" i="1"/>
  <c r="H3232" i="1"/>
  <c r="H3240" i="1"/>
  <c r="H3248" i="1"/>
  <c r="H3256" i="1"/>
  <c r="H3264" i="1"/>
  <c r="H3272" i="1"/>
  <c r="H3280" i="1"/>
  <c r="H3288" i="1"/>
  <c r="H3296" i="1"/>
  <c r="H3304" i="1"/>
  <c r="H3312" i="1"/>
  <c r="H3320" i="1"/>
  <c r="H3328" i="1"/>
  <c r="H3336" i="1"/>
  <c r="H3344" i="1"/>
  <c r="H3352" i="1"/>
  <c r="H3360" i="1"/>
  <c r="H3368" i="1"/>
  <c r="H3376" i="1"/>
  <c r="H3384" i="1"/>
  <c r="H3392" i="1"/>
  <c r="H3400" i="1"/>
  <c r="H3408" i="1"/>
  <c r="H3416" i="1"/>
  <c r="H3424" i="1"/>
  <c r="H3432" i="1"/>
  <c r="H3440" i="1"/>
  <c r="H3448" i="1"/>
  <c r="H3456" i="1"/>
  <c r="H3464" i="1"/>
  <c r="H3472" i="1"/>
  <c r="H3480" i="1"/>
  <c r="H3488" i="1"/>
  <c r="H3496" i="1"/>
  <c r="H3504" i="1"/>
  <c r="H3512" i="1"/>
  <c r="H3520" i="1"/>
  <c r="H3528" i="1"/>
  <c r="H3536" i="1"/>
  <c r="H3544" i="1"/>
  <c r="H3552" i="1"/>
  <c r="H3560" i="1"/>
  <c r="H3568" i="1"/>
  <c r="H3576" i="1"/>
  <c r="H3584" i="1"/>
  <c r="H3592" i="1"/>
  <c r="H3600" i="1"/>
  <c r="H3608" i="1"/>
  <c r="H3616" i="1"/>
  <c r="H3624" i="1"/>
  <c r="H3632" i="1"/>
  <c r="H3640" i="1"/>
  <c r="H3648" i="1"/>
  <c r="H3656" i="1"/>
  <c r="H3664" i="1"/>
  <c r="H3672" i="1"/>
  <c r="H3680" i="1"/>
  <c r="H3688" i="1"/>
  <c r="H3696" i="1"/>
  <c r="H3704" i="1"/>
  <c r="H3712" i="1"/>
  <c r="H3720" i="1"/>
  <c r="H3728" i="1"/>
  <c r="H3736" i="1"/>
  <c r="H3744" i="1"/>
  <c r="H3752" i="1"/>
  <c r="H3760" i="1"/>
  <c r="H3768" i="1"/>
  <c r="H3776" i="1"/>
  <c r="H3784" i="1"/>
  <c r="H3792" i="1"/>
  <c r="H3800" i="1"/>
  <c r="H3808" i="1"/>
  <c r="H3816" i="1"/>
  <c r="H3824" i="1"/>
  <c r="H3517" i="1"/>
  <c r="H3533" i="1"/>
  <c r="H3549" i="1"/>
  <c r="H3565" i="1"/>
  <c r="H3581" i="1"/>
  <c r="H3597" i="1"/>
  <c r="H3613" i="1"/>
  <c r="H3629" i="1"/>
  <c r="H3645" i="1"/>
  <c r="H3661" i="1"/>
  <c r="H3677" i="1"/>
  <c r="H3693" i="1"/>
  <c r="H3709" i="1"/>
  <c r="H3725" i="1"/>
  <c r="H3741" i="1"/>
  <c r="H3757" i="1"/>
  <c r="H3773" i="1"/>
  <c r="H3789" i="1"/>
  <c r="H3805" i="1"/>
  <c r="H3821" i="1"/>
  <c r="H3834" i="1"/>
  <c r="H3842" i="1"/>
  <c r="H3850" i="1"/>
  <c r="H3858" i="1"/>
  <c r="H3866" i="1"/>
  <c r="H3874" i="1"/>
  <c r="H3882" i="1"/>
  <c r="H3890" i="1"/>
  <c r="H3898" i="1"/>
  <c r="H3906" i="1"/>
  <c r="H3914" i="1"/>
  <c r="H3922" i="1"/>
  <c r="H3930" i="1"/>
  <c r="H3938" i="1"/>
  <c r="H3946" i="1"/>
  <c r="H3954" i="1"/>
  <c r="H3962" i="1"/>
  <c r="H3970" i="1"/>
  <c r="H3978" i="1"/>
  <c r="H3986" i="1"/>
  <c r="H3994" i="1"/>
  <c r="H4002" i="1"/>
  <c r="H4010" i="1"/>
  <c r="H4018" i="1"/>
  <c r="H4026" i="1"/>
  <c r="H4034" i="1"/>
  <c r="H4042" i="1"/>
  <c r="H4050" i="1"/>
  <c r="H4058" i="1"/>
  <c r="H4066" i="1"/>
  <c r="H4074" i="1"/>
  <c r="H4082" i="1"/>
  <c r="H4090" i="1"/>
  <c r="H4098" i="1"/>
  <c r="H4106" i="1"/>
  <c r="H4114" i="1"/>
  <c r="H4122" i="1"/>
  <c r="H4130" i="1"/>
  <c r="H4138" i="1"/>
  <c r="H4146" i="1"/>
  <c r="H4154" i="1"/>
  <c r="H4162" i="1"/>
  <c r="H4170" i="1"/>
  <c r="H4178" i="1"/>
  <c r="H4186" i="1"/>
  <c r="H4194" i="1"/>
  <c r="H4202" i="1"/>
  <c r="H4210" i="1"/>
  <c r="H4218" i="1"/>
  <c r="H4226" i="1"/>
  <c r="H4234" i="1"/>
  <c r="H4242" i="1"/>
  <c r="H4250" i="1"/>
  <c r="H4258" i="1"/>
  <c r="H4266" i="1"/>
  <c r="H4274" i="1"/>
  <c r="H4282" i="1"/>
  <c r="H4290" i="1"/>
  <c r="H4298" i="1"/>
  <c r="H4306" i="1"/>
  <c r="H4314" i="1"/>
  <c r="H4322" i="1"/>
  <c r="H4330" i="1"/>
  <c r="H4338" i="1"/>
  <c r="H4346" i="1"/>
  <c r="H4354" i="1"/>
  <c r="H4362" i="1"/>
  <c r="H4370" i="1"/>
  <c r="H4378" i="1"/>
  <c r="H4386" i="1"/>
  <c r="H4394" i="1"/>
  <c r="H4402" i="1"/>
  <c r="H4410" i="1"/>
  <c r="H4418" i="1"/>
  <c r="H4426" i="1"/>
  <c r="H4434" i="1"/>
  <c r="H4442" i="1"/>
  <c r="H4450" i="1"/>
  <c r="H4458" i="1"/>
  <c r="H4466" i="1"/>
  <c r="H4474" i="1"/>
  <c r="H4482" i="1"/>
  <c r="H4490" i="1"/>
  <c r="H4498" i="1"/>
  <c r="H4506" i="1"/>
  <c r="H4514" i="1"/>
  <c r="H4522" i="1"/>
  <c r="H4530" i="1"/>
  <c r="H4538" i="1"/>
  <c r="H4546" i="1"/>
  <c r="H4554" i="1"/>
  <c r="H4562" i="1"/>
  <c r="H4570" i="1"/>
  <c r="H4578" i="1"/>
  <c r="H4586" i="1"/>
  <c r="H4594" i="1"/>
  <c r="H4602" i="1"/>
  <c r="H4610" i="1"/>
  <c r="H4618" i="1"/>
  <c r="H4626" i="1"/>
  <c r="H4634" i="1"/>
  <c r="H4642" i="1"/>
  <c r="H4650" i="1"/>
  <c r="H4658" i="1"/>
  <c r="H4666" i="1"/>
  <c r="H4674" i="1"/>
  <c r="H4682" i="1"/>
  <c r="H4690" i="1"/>
  <c r="H4698" i="1"/>
  <c r="H4706" i="1"/>
  <c r="H4714" i="1"/>
  <c r="H4722" i="1"/>
  <c r="H4730" i="1"/>
  <c r="H4738" i="1"/>
  <c r="H4746" i="1"/>
  <c r="H4754" i="1"/>
  <c r="H4762" i="1"/>
  <c r="H4770" i="1"/>
  <c r="H4778" i="1"/>
  <c r="H4786" i="1"/>
  <c r="H4794" i="1"/>
  <c r="H4802" i="1"/>
  <c r="H4810" i="1"/>
  <c r="H4818" i="1"/>
  <c r="H4826" i="1"/>
  <c r="H4834" i="1"/>
  <c r="H4842" i="1"/>
  <c r="H4850" i="1"/>
  <c r="H4858" i="1"/>
  <c r="H4866" i="1"/>
  <c r="H4874" i="1"/>
  <c r="H4882" i="1"/>
  <c r="H4890" i="1"/>
  <c r="H4898" i="1"/>
  <c r="H4906" i="1"/>
  <c r="H4914" i="1"/>
  <c r="H4922" i="1"/>
  <c r="H4930" i="1"/>
  <c r="H4938" i="1"/>
  <c r="H4946" i="1"/>
  <c r="H4954" i="1"/>
  <c r="H4962" i="1"/>
  <c r="H4970" i="1"/>
  <c r="H4978" i="1"/>
  <c r="H4986" i="1"/>
  <c r="H4994" i="1"/>
  <c r="H3519" i="1"/>
  <c r="H3535" i="1"/>
  <c r="H3551" i="1"/>
  <c r="H3567" i="1"/>
  <c r="H3583" i="1"/>
  <c r="H3599" i="1"/>
  <c r="H3615" i="1"/>
  <c r="H3631" i="1"/>
  <c r="H3647" i="1"/>
  <c r="H3663" i="1"/>
  <c r="H3679" i="1"/>
  <c r="H3695" i="1"/>
  <c r="H3711" i="1"/>
  <c r="H3727" i="1"/>
  <c r="H3743" i="1"/>
  <c r="H3759" i="1"/>
  <c r="H3775" i="1"/>
  <c r="H3791" i="1"/>
  <c r="H3807" i="1"/>
  <c r="H3823" i="1"/>
  <c r="H3835" i="1"/>
  <c r="H3843" i="1"/>
  <c r="H3851" i="1"/>
  <c r="H3859" i="1"/>
  <c r="H3867" i="1"/>
  <c r="H3875" i="1"/>
  <c r="H3883" i="1"/>
  <c r="H3891" i="1"/>
  <c r="H3899" i="1"/>
  <c r="H3907" i="1"/>
  <c r="H3915" i="1"/>
  <c r="H3923" i="1"/>
  <c r="H3931" i="1"/>
  <c r="H3939" i="1"/>
  <c r="H3947" i="1"/>
  <c r="H3955" i="1"/>
  <c r="H3963" i="1"/>
  <c r="H3971" i="1"/>
  <c r="H3979" i="1"/>
  <c r="H3987" i="1"/>
  <c r="H3995" i="1"/>
  <c r="H4003" i="1"/>
  <c r="H4011" i="1"/>
  <c r="H4019" i="1"/>
  <c r="H4027" i="1"/>
  <c r="H4035" i="1"/>
  <c r="H4043" i="1"/>
  <c r="H4051" i="1"/>
  <c r="H4059" i="1"/>
  <c r="H4067" i="1"/>
  <c r="H4075" i="1"/>
  <c r="H4083" i="1"/>
  <c r="H4091" i="1"/>
  <c r="H4099" i="1"/>
  <c r="H4107" i="1"/>
  <c r="H4115" i="1"/>
  <c r="H4123" i="1"/>
  <c r="H4131" i="1"/>
  <c r="H4139" i="1"/>
  <c r="H4147" i="1"/>
  <c r="H4155" i="1"/>
  <c r="H4163" i="1"/>
  <c r="H4171" i="1"/>
  <c r="H4179" i="1"/>
  <c r="H4187" i="1"/>
  <c r="H4195" i="1"/>
  <c r="H4203" i="1"/>
  <c r="H4211" i="1"/>
  <c r="H4219" i="1"/>
  <c r="H4227" i="1"/>
  <c r="H4235" i="1"/>
  <c r="H4243" i="1"/>
  <c r="H4251" i="1"/>
  <c r="H4259" i="1"/>
  <c r="H4267" i="1"/>
  <c r="H4275" i="1"/>
  <c r="H4283" i="1"/>
  <c r="H4291" i="1"/>
  <c r="H4299" i="1"/>
  <c r="H4307" i="1"/>
  <c r="H4315" i="1"/>
  <c r="H4323" i="1"/>
  <c r="H4331" i="1"/>
  <c r="H4339" i="1"/>
  <c r="H4347" i="1"/>
  <c r="H4355" i="1"/>
  <c r="H4363" i="1"/>
  <c r="H4371" i="1"/>
  <c r="H4379" i="1"/>
  <c r="H4387" i="1"/>
  <c r="H4395" i="1"/>
  <c r="H4403" i="1"/>
  <c r="H4411" i="1"/>
  <c r="H4419" i="1"/>
  <c r="H4427" i="1"/>
  <c r="H4435" i="1"/>
  <c r="H4443" i="1"/>
  <c r="H4451" i="1"/>
  <c r="H4459" i="1"/>
  <c r="H4467" i="1"/>
  <c r="H4475" i="1"/>
  <c r="H4483" i="1"/>
  <c r="H4491" i="1"/>
  <c r="H4499" i="1"/>
  <c r="H4507" i="1"/>
  <c r="H4515" i="1"/>
  <c r="H4523" i="1"/>
  <c r="H4531" i="1"/>
  <c r="H4539" i="1"/>
  <c r="H4547" i="1"/>
  <c r="H4555" i="1"/>
  <c r="H4563" i="1"/>
  <c r="H4571" i="1"/>
  <c r="H4579" i="1"/>
  <c r="H4587" i="1"/>
  <c r="H4595" i="1"/>
  <c r="H4603" i="1"/>
  <c r="H4611" i="1"/>
  <c r="H4619" i="1"/>
  <c r="H4627" i="1"/>
  <c r="H4635" i="1"/>
  <c r="H4643" i="1"/>
  <c r="H4651" i="1"/>
  <c r="H4659" i="1"/>
  <c r="H4667" i="1"/>
  <c r="H4675" i="1"/>
  <c r="H4683" i="1"/>
  <c r="H4691" i="1"/>
  <c r="H4699" i="1"/>
  <c r="H4707" i="1"/>
  <c r="H4715" i="1"/>
  <c r="H4723" i="1"/>
  <c r="H4731" i="1"/>
  <c r="H4739" i="1"/>
  <c r="H4747" i="1"/>
  <c r="H4755" i="1"/>
  <c r="H4763" i="1"/>
  <c r="H4771" i="1"/>
  <c r="H4779" i="1"/>
  <c r="H4787" i="1"/>
  <c r="H4795" i="1"/>
  <c r="H4803" i="1"/>
  <c r="H4811" i="1"/>
  <c r="H4819" i="1"/>
  <c r="H4827" i="1"/>
  <c r="H4835" i="1"/>
  <c r="H4843" i="1"/>
  <c r="H4851" i="1"/>
  <c r="H4859" i="1"/>
  <c r="H4867" i="1"/>
  <c r="H4875" i="1"/>
  <c r="H4883" i="1"/>
  <c r="H4891" i="1"/>
  <c r="H4899" i="1"/>
  <c r="H4907" i="1"/>
  <c r="H4915" i="1"/>
  <c r="H4923" i="1"/>
  <c r="H4931" i="1"/>
  <c r="H4939" i="1"/>
  <c r="H4947" i="1"/>
  <c r="H4955" i="1"/>
  <c r="H4963" i="1"/>
  <c r="H4971" i="1"/>
  <c r="H4979" i="1"/>
  <c r="H4987" i="1"/>
  <c r="H4995" i="1"/>
  <c r="G1" i="1"/>
  <c r="G5" i="1"/>
  <c r="G9" i="1"/>
  <c r="G13" i="1"/>
  <c r="G17" i="1"/>
  <c r="G21" i="1"/>
  <c r="G25" i="1"/>
  <c r="G29" i="1"/>
  <c r="G33" i="1"/>
  <c r="G37" i="1"/>
  <c r="G41" i="1"/>
  <c r="G45" i="1"/>
  <c r="G49" i="1"/>
  <c r="G53" i="1"/>
  <c r="G57" i="1"/>
  <c r="G61" i="1"/>
  <c r="G65" i="1"/>
  <c r="G69" i="1"/>
  <c r="G73" i="1"/>
  <c r="G77" i="1"/>
  <c r="G81" i="1"/>
  <c r="G85" i="1"/>
  <c r="G89" i="1"/>
  <c r="G93" i="1"/>
  <c r="G97" i="1"/>
  <c r="G101" i="1"/>
  <c r="G105" i="1"/>
  <c r="G109" i="1"/>
  <c r="G113" i="1"/>
  <c r="G117" i="1"/>
  <c r="G121" i="1"/>
  <c r="G125" i="1"/>
  <c r="G129" i="1"/>
  <c r="G133" i="1"/>
  <c r="G137" i="1"/>
  <c r="G141" i="1"/>
  <c r="G145" i="1"/>
  <c r="G149" i="1"/>
  <c r="G153" i="1"/>
  <c r="G157" i="1"/>
  <c r="G161" i="1"/>
  <c r="G165" i="1"/>
  <c r="G169" i="1"/>
  <c r="G6" i="1"/>
  <c r="G14" i="1"/>
  <c r="G22" i="1"/>
  <c r="G30" i="1"/>
  <c r="G38" i="1"/>
  <c r="G46" i="1"/>
  <c r="G54" i="1"/>
  <c r="G62" i="1"/>
  <c r="G70" i="1"/>
  <c r="G78" i="1"/>
  <c r="G86" i="1"/>
  <c r="G94" i="1"/>
  <c r="G102" i="1"/>
  <c r="G110" i="1"/>
  <c r="G118" i="1"/>
  <c r="G126" i="1"/>
  <c r="G134" i="1"/>
  <c r="G142" i="1"/>
  <c r="G150" i="1"/>
  <c r="G158" i="1"/>
  <c r="G166" i="1"/>
  <c r="G172" i="1"/>
  <c r="G176" i="1"/>
  <c r="G180" i="1"/>
  <c r="G184" i="1"/>
  <c r="G188" i="1"/>
  <c r="G192" i="1"/>
  <c r="G196" i="1"/>
  <c r="G200" i="1"/>
  <c r="G204" i="1"/>
  <c r="G208" i="1"/>
  <c r="G212" i="1"/>
  <c r="G216" i="1"/>
  <c r="G220" i="1"/>
  <c r="G224" i="1"/>
  <c r="G8" i="1"/>
  <c r="G16" i="1"/>
  <c r="G24" i="1"/>
  <c r="G32" i="1"/>
  <c r="G40" i="1"/>
  <c r="G48" i="1"/>
  <c r="G56" i="1"/>
  <c r="G64" i="1"/>
  <c r="G72" i="1"/>
  <c r="G80" i="1"/>
  <c r="G88" i="1"/>
  <c r="G96" i="1"/>
  <c r="G104" i="1"/>
  <c r="G112" i="1"/>
  <c r="G120" i="1"/>
  <c r="G128" i="1"/>
  <c r="G136" i="1"/>
  <c r="G144" i="1"/>
  <c r="G152" i="1"/>
  <c r="G160" i="1"/>
  <c r="G168" i="1"/>
  <c r="G173" i="1"/>
  <c r="G177" i="1"/>
  <c r="G181" i="1"/>
  <c r="G185" i="1"/>
  <c r="G189" i="1"/>
  <c r="G193" i="1"/>
  <c r="G197" i="1"/>
  <c r="G201" i="1"/>
  <c r="G205" i="1"/>
  <c r="G209" i="1"/>
  <c r="G213" i="1"/>
  <c r="G217" i="1"/>
  <c r="G221" i="1"/>
  <c r="G225" i="1"/>
  <c r="G229" i="1"/>
  <c r="G233" i="1"/>
  <c r="G237" i="1"/>
  <c r="G241" i="1"/>
  <c r="G245" i="1"/>
  <c r="G249" i="1"/>
  <c r="G253" i="1"/>
  <c r="G257" i="1"/>
  <c r="G261" i="1"/>
  <c r="G265" i="1"/>
  <c r="G269" i="1"/>
  <c r="G273" i="1"/>
  <c r="G277" i="1"/>
  <c r="G281" i="1"/>
  <c r="G285" i="1"/>
  <c r="G289" i="1"/>
  <c r="G293" i="1"/>
  <c r="G297" i="1"/>
  <c r="G301" i="1"/>
  <c r="G305" i="1"/>
  <c r="G309" i="1"/>
  <c r="G313" i="1"/>
  <c r="G317" i="1"/>
  <c r="G321" i="1"/>
  <c r="G325" i="1"/>
  <c r="G329" i="1"/>
  <c r="G333" i="1"/>
  <c r="G337" i="1"/>
  <c r="G341" i="1"/>
  <c r="G345" i="1"/>
  <c r="G349" i="1"/>
  <c r="G353" i="1"/>
  <c r="G357" i="1"/>
  <c r="G361" i="1"/>
  <c r="G365" i="1"/>
  <c r="G369" i="1"/>
  <c r="G373" i="1"/>
  <c r="G377" i="1"/>
  <c r="G381" i="1"/>
  <c r="G385" i="1"/>
  <c r="G389" i="1"/>
  <c r="G393" i="1"/>
  <c r="G397" i="1"/>
  <c r="G401" i="1"/>
  <c r="G405" i="1"/>
  <c r="G409" i="1"/>
  <c r="G413" i="1"/>
  <c r="G417" i="1"/>
  <c r="G421" i="1"/>
  <c r="G425" i="1"/>
  <c r="G230" i="1"/>
  <c r="G238" i="1"/>
  <c r="G246" i="1"/>
  <c r="G254" i="1"/>
  <c r="G262" i="1"/>
  <c r="G270" i="1"/>
  <c r="G278" i="1"/>
  <c r="G286" i="1"/>
  <c r="G294" i="1"/>
  <c r="G302" i="1"/>
  <c r="G310" i="1"/>
  <c r="G318" i="1"/>
  <c r="G326" i="1"/>
  <c r="G334" i="1"/>
  <c r="G342" i="1"/>
  <c r="G350" i="1"/>
  <c r="G358" i="1"/>
  <c r="G366" i="1"/>
  <c r="G374" i="1"/>
  <c r="G382" i="1"/>
  <c r="G390" i="1"/>
  <c r="G398" i="1"/>
  <c r="G406" i="1"/>
  <c r="G414" i="1"/>
  <c r="G422" i="1"/>
  <c r="G428" i="1"/>
  <c r="G432" i="1"/>
  <c r="G436" i="1"/>
  <c r="G440" i="1"/>
  <c r="G444" i="1"/>
  <c r="G448" i="1"/>
  <c r="G452" i="1"/>
  <c r="G456" i="1"/>
  <c r="G460" i="1"/>
  <c r="G464" i="1"/>
  <c r="G468" i="1"/>
  <c r="G472" i="1"/>
  <c r="G476" i="1"/>
  <c r="G480" i="1"/>
  <c r="G484" i="1"/>
  <c r="G488" i="1"/>
  <c r="G492" i="1"/>
  <c r="G228" i="1"/>
  <c r="G236" i="1"/>
  <c r="G244" i="1"/>
  <c r="G252" i="1"/>
  <c r="G260" i="1"/>
  <c r="G268" i="1"/>
  <c r="G276" i="1"/>
  <c r="G284" i="1"/>
  <c r="G292" i="1"/>
  <c r="G300" i="1"/>
  <c r="G308" i="1"/>
  <c r="G316" i="1"/>
  <c r="G324" i="1"/>
  <c r="G332" i="1"/>
  <c r="G340" i="1"/>
  <c r="G348" i="1"/>
  <c r="G356" i="1"/>
  <c r="G364" i="1"/>
  <c r="G372" i="1"/>
  <c r="G380" i="1"/>
  <c r="G388" i="1"/>
  <c r="G396" i="1"/>
  <c r="G404" i="1"/>
  <c r="G412" i="1"/>
  <c r="G420" i="1"/>
  <c r="G427" i="1"/>
  <c r="G431" i="1"/>
  <c r="G435" i="1"/>
  <c r="G439" i="1"/>
  <c r="G443" i="1"/>
  <c r="G447" i="1"/>
  <c r="G451" i="1"/>
  <c r="G455" i="1"/>
  <c r="G459" i="1"/>
  <c r="G463" i="1"/>
  <c r="G467" i="1"/>
  <c r="G471" i="1"/>
  <c r="G475" i="1"/>
  <c r="G479" i="1"/>
  <c r="G483" i="1"/>
  <c r="G487" i="1"/>
  <c r="G491" i="1"/>
  <c r="G495" i="1"/>
  <c r="G499" i="1"/>
  <c r="G503" i="1"/>
  <c r="G507" i="1"/>
  <c r="G511" i="1"/>
  <c r="G515" i="1"/>
  <c r="G519" i="1"/>
  <c r="G523" i="1"/>
  <c r="G527" i="1"/>
  <c r="G531" i="1"/>
  <c r="G535" i="1"/>
  <c r="G539" i="1"/>
  <c r="G543" i="1"/>
  <c r="G547" i="1"/>
  <c r="G551" i="1"/>
  <c r="G555" i="1"/>
  <c r="G559" i="1"/>
  <c r="G563" i="1"/>
  <c r="G567" i="1"/>
  <c r="G571" i="1"/>
  <c r="G575" i="1"/>
  <c r="G579" i="1"/>
  <c r="G583" i="1"/>
  <c r="G587" i="1"/>
  <c r="G591" i="1"/>
  <c r="G595" i="1"/>
  <c r="G599" i="1"/>
  <c r="G603" i="1"/>
  <c r="G607" i="1"/>
  <c r="G611" i="1"/>
  <c r="G615" i="1"/>
  <c r="G619" i="1"/>
  <c r="G623" i="1"/>
  <c r="G627" i="1"/>
  <c r="G631" i="1"/>
  <c r="G635" i="1"/>
  <c r="G639" i="1"/>
  <c r="G643" i="1"/>
  <c r="G647" i="1"/>
  <c r="G651" i="1"/>
  <c r="G655" i="1"/>
  <c r="G659" i="1"/>
  <c r="G663" i="1"/>
  <c r="G667" i="1"/>
  <c r="G671" i="1"/>
  <c r="G675" i="1"/>
  <c r="G679" i="1"/>
  <c r="G683" i="1"/>
  <c r="G687" i="1"/>
  <c r="G691" i="1"/>
  <c r="G695" i="1"/>
  <c r="G699" i="1"/>
  <c r="G703" i="1"/>
  <c r="G707" i="1"/>
  <c r="G711" i="1"/>
  <c r="G715" i="1"/>
  <c r="G719" i="1"/>
  <c r="G723" i="1"/>
  <c r="G727" i="1"/>
  <c r="G731" i="1"/>
  <c r="G735" i="1"/>
  <c r="G739" i="1"/>
  <c r="G743" i="1"/>
  <c r="G747" i="1"/>
  <c r="G751" i="1"/>
  <c r="G755" i="1"/>
  <c r="G759" i="1"/>
  <c r="G763" i="1"/>
  <c r="G767" i="1"/>
  <c r="G771" i="1"/>
  <c r="G775" i="1"/>
  <c r="G500" i="1"/>
  <c r="G508" i="1"/>
  <c r="G516" i="1"/>
  <c r="G524" i="1"/>
  <c r="G532" i="1"/>
  <c r="G540" i="1"/>
  <c r="G548" i="1"/>
  <c r="G556" i="1"/>
  <c r="G564" i="1"/>
  <c r="G572" i="1"/>
  <c r="G580" i="1"/>
  <c r="G588" i="1"/>
  <c r="G596" i="1"/>
  <c r="G604" i="1"/>
  <c r="G612" i="1"/>
  <c r="G620" i="1"/>
  <c r="G628" i="1"/>
  <c r="G636" i="1"/>
  <c r="G644" i="1"/>
  <c r="G652" i="1"/>
  <c r="G660" i="1"/>
  <c r="G668" i="1"/>
  <c r="G676" i="1"/>
  <c r="G684" i="1"/>
  <c r="G692" i="1"/>
  <c r="G700" i="1"/>
  <c r="G708" i="1"/>
  <c r="G716" i="1"/>
  <c r="G724" i="1"/>
  <c r="G732" i="1"/>
  <c r="G740" i="1"/>
  <c r="G748" i="1"/>
  <c r="G756" i="1"/>
  <c r="G764" i="1"/>
  <c r="G772" i="1"/>
  <c r="G778" i="1"/>
  <c r="G782" i="1"/>
  <c r="G786" i="1"/>
  <c r="G790" i="1"/>
  <c r="G794" i="1"/>
  <c r="G798" i="1"/>
  <c r="G802" i="1"/>
  <c r="G806" i="1"/>
  <c r="G810" i="1"/>
  <c r="G814" i="1"/>
  <c r="G818" i="1"/>
  <c r="G822" i="1"/>
  <c r="G826" i="1"/>
  <c r="G830" i="1"/>
  <c r="G834" i="1"/>
  <c r="G838" i="1"/>
  <c r="G842" i="1"/>
  <c r="G846" i="1"/>
  <c r="G850" i="1"/>
  <c r="G854" i="1"/>
  <c r="G858" i="1"/>
  <c r="G862" i="1"/>
  <c r="G866" i="1"/>
  <c r="G870" i="1"/>
  <c r="G874" i="1"/>
  <c r="G878" i="1"/>
  <c r="G882" i="1"/>
  <c r="G886" i="1"/>
  <c r="G890" i="1"/>
  <c r="G894" i="1"/>
  <c r="G898" i="1"/>
  <c r="G902" i="1"/>
  <c r="G906" i="1"/>
  <c r="G910" i="1"/>
  <c r="G914" i="1"/>
  <c r="G918" i="1"/>
  <c r="G922" i="1"/>
  <c r="G926" i="1"/>
  <c r="G930" i="1"/>
  <c r="G934" i="1"/>
  <c r="G938" i="1"/>
  <c r="G942" i="1"/>
  <c r="G946" i="1"/>
  <c r="G950" i="1"/>
  <c r="G954" i="1"/>
  <c r="G958" i="1"/>
  <c r="G962" i="1"/>
  <c r="G966" i="1"/>
  <c r="G970" i="1"/>
  <c r="G974" i="1"/>
  <c r="G502" i="1"/>
  <c r="G510" i="1"/>
  <c r="G518" i="1"/>
  <c r="G526" i="1"/>
  <c r="G534" i="1"/>
  <c r="G542" i="1"/>
  <c r="G550" i="1"/>
  <c r="G558" i="1"/>
  <c r="G566" i="1"/>
  <c r="G574" i="1"/>
  <c r="G582" i="1"/>
  <c r="G590" i="1"/>
  <c r="G598" i="1"/>
  <c r="G606" i="1"/>
  <c r="G614" i="1"/>
  <c r="G622" i="1"/>
  <c r="G630" i="1"/>
  <c r="G638" i="1"/>
  <c r="G646" i="1"/>
  <c r="G654" i="1"/>
  <c r="G662" i="1"/>
  <c r="G670" i="1"/>
  <c r="G678" i="1"/>
  <c r="G686" i="1"/>
  <c r="G694" i="1"/>
  <c r="G702" i="1"/>
  <c r="G710" i="1"/>
  <c r="G718" i="1"/>
  <c r="G726" i="1"/>
  <c r="G734" i="1"/>
  <c r="G742" i="1"/>
  <c r="G750" i="1"/>
  <c r="G758" i="1"/>
  <c r="G766" i="1"/>
  <c r="G774" i="1"/>
  <c r="G779" i="1"/>
  <c r="G783" i="1"/>
  <c r="G787" i="1"/>
  <c r="G791" i="1"/>
  <c r="G795" i="1"/>
  <c r="G799" i="1"/>
  <c r="G803" i="1"/>
  <c r="G807" i="1"/>
  <c r="G811" i="1"/>
  <c r="G815" i="1"/>
  <c r="G819" i="1"/>
  <c r="G823" i="1"/>
  <c r="G827" i="1"/>
  <c r="G831" i="1"/>
  <c r="G835" i="1"/>
  <c r="G839" i="1"/>
  <c r="G843" i="1"/>
  <c r="G847" i="1"/>
  <c r="G851" i="1"/>
  <c r="G855" i="1"/>
  <c r="G859" i="1"/>
  <c r="G863" i="1"/>
  <c r="G867" i="1"/>
  <c r="G871" i="1"/>
  <c r="G875" i="1"/>
  <c r="G879" i="1"/>
  <c r="G883" i="1"/>
  <c r="G887" i="1"/>
  <c r="G891" i="1"/>
  <c r="G895" i="1"/>
  <c r="G899" i="1"/>
  <c r="G903" i="1"/>
  <c r="G907" i="1"/>
  <c r="G911" i="1"/>
  <c r="G915" i="1"/>
  <c r="G919" i="1"/>
  <c r="G923" i="1"/>
  <c r="G927" i="1"/>
  <c r="G931" i="1"/>
  <c r="G935" i="1"/>
  <c r="G939" i="1"/>
  <c r="G943" i="1"/>
  <c r="G947" i="1"/>
  <c r="G951" i="1"/>
  <c r="G955" i="1"/>
  <c r="G959" i="1"/>
  <c r="G963" i="1"/>
  <c r="G967" i="1"/>
  <c r="G971" i="1"/>
  <c r="G975" i="1"/>
  <c r="G979" i="1"/>
  <c r="G983" i="1"/>
  <c r="G987" i="1"/>
  <c r="G991" i="1"/>
  <c r="G995" i="1"/>
  <c r="G999" i="1"/>
  <c r="G1003" i="1"/>
  <c r="G1007" i="1"/>
  <c r="G1011" i="1"/>
  <c r="G1015" i="1"/>
  <c r="G1019" i="1"/>
  <c r="G1023" i="1"/>
  <c r="G1027" i="1"/>
  <c r="G1031" i="1"/>
  <c r="G1035" i="1"/>
  <c r="G1039" i="1"/>
  <c r="G1043" i="1"/>
  <c r="G1047" i="1"/>
  <c r="G1051" i="1"/>
  <c r="G1055" i="1"/>
  <c r="G1059" i="1"/>
  <c r="G1063" i="1"/>
  <c r="G1067" i="1"/>
  <c r="G1071" i="1"/>
  <c r="G1075" i="1"/>
  <c r="G1079" i="1"/>
  <c r="G1083" i="1"/>
  <c r="G1087" i="1"/>
  <c r="G1091" i="1"/>
  <c r="G1095" i="1"/>
  <c r="G1099" i="1"/>
  <c r="G1103" i="1"/>
  <c r="G1107" i="1"/>
  <c r="G1111" i="1"/>
  <c r="G1115" i="1"/>
  <c r="G1119" i="1"/>
  <c r="G1123" i="1"/>
  <c r="G1127" i="1"/>
  <c r="G1131" i="1"/>
  <c r="G1135" i="1"/>
  <c r="G1139" i="1"/>
  <c r="G1143" i="1"/>
  <c r="G1147" i="1"/>
  <c r="G1151" i="1"/>
  <c r="G1155" i="1"/>
  <c r="G1159" i="1"/>
  <c r="G1163" i="1"/>
  <c r="G1167" i="1"/>
  <c r="G1171" i="1"/>
  <c r="G1175" i="1"/>
  <c r="G1179" i="1"/>
  <c r="G1183" i="1"/>
  <c r="G1187" i="1"/>
  <c r="G1191" i="1"/>
  <c r="G1195" i="1"/>
  <c r="G1199" i="1"/>
  <c r="G1203" i="1"/>
  <c r="G1207" i="1"/>
  <c r="G1211" i="1"/>
  <c r="G1215" i="1"/>
  <c r="G1219" i="1"/>
  <c r="G1223" i="1"/>
  <c r="G1227" i="1"/>
  <c r="G976" i="1"/>
  <c r="G984" i="1"/>
  <c r="G992" i="1"/>
  <c r="G1000" i="1"/>
  <c r="G1008" i="1"/>
  <c r="G1016" i="1"/>
  <c r="G1024" i="1"/>
  <c r="G1032" i="1"/>
  <c r="G1040" i="1"/>
  <c r="G1048" i="1"/>
  <c r="G1056" i="1"/>
  <c r="G1064" i="1"/>
  <c r="G1072" i="1"/>
  <c r="G1080" i="1"/>
  <c r="G1088" i="1"/>
  <c r="G1096" i="1"/>
  <c r="G1104" i="1"/>
  <c r="G1112" i="1"/>
  <c r="G1120" i="1"/>
  <c r="G1128" i="1"/>
  <c r="G1136" i="1"/>
  <c r="G1144" i="1"/>
  <c r="G1152" i="1"/>
  <c r="G1160" i="1"/>
  <c r="G1168" i="1"/>
  <c r="G1176" i="1"/>
  <c r="G1184" i="1"/>
  <c r="G1192" i="1"/>
  <c r="G1200" i="1"/>
  <c r="G1208" i="1"/>
  <c r="G1216" i="1"/>
  <c r="G1224" i="1"/>
  <c r="G1231" i="1"/>
  <c r="G1235" i="1"/>
  <c r="G1239" i="1"/>
  <c r="G1243" i="1"/>
  <c r="G1247" i="1"/>
  <c r="G1251" i="1"/>
  <c r="G1255" i="1"/>
  <c r="G1259" i="1"/>
  <c r="G1263" i="1"/>
  <c r="G1267" i="1"/>
  <c r="G1271" i="1"/>
  <c r="G1275" i="1"/>
  <c r="G1279" i="1"/>
  <c r="G1283" i="1"/>
  <c r="G1287" i="1"/>
  <c r="G1291" i="1"/>
  <c r="G1295" i="1"/>
  <c r="G1299" i="1"/>
  <c r="G1303" i="1"/>
  <c r="G1307" i="1"/>
  <c r="G1311" i="1"/>
  <c r="G1315" i="1"/>
  <c r="G1319" i="1"/>
  <c r="G1323" i="1"/>
  <c r="G1327" i="1"/>
  <c r="G1331" i="1"/>
  <c r="G1335" i="1"/>
  <c r="G1339" i="1"/>
  <c r="G1343" i="1"/>
  <c r="G1347" i="1"/>
  <c r="G1351" i="1"/>
  <c r="G1355" i="1"/>
  <c r="G1359" i="1"/>
  <c r="G1363" i="1"/>
  <c r="G1367" i="1"/>
  <c r="G1371" i="1"/>
  <c r="G1375" i="1"/>
  <c r="G1379" i="1"/>
  <c r="G1383" i="1"/>
  <c r="G1387" i="1"/>
  <c r="G1391" i="1"/>
  <c r="G1395" i="1"/>
  <c r="G1399" i="1"/>
  <c r="G1403" i="1"/>
  <c r="G1407" i="1"/>
  <c r="G1411" i="1"/>
  <c r="G1415" i="1"/>
  <c r="G1419" i="1"/>
  <c r="G1423" i="1"/>
  <c r="G1427" i="1"/>
  <c r="G1431" i="1"/>
  <c r="G1435" i="1"/>
  <c r="G1439" i="1"/>
  <c r="G1443" i="1"/>
  <c r="G1447" i="1"/>
  <c r="G1451" i="1"/>
  <c r="G1455" i="1"/>
  <c r="G978" i="1"/>
  <c r="G986" i="1"/>
  <c r="G994" i="1"/>
  <c r="G1002" i="1"/>
  <c r="G1010" i="1"/>
  <c r="G1018" i="1"/>
  <c r="G1026" i="1"/>
  <c r="G1034" i="1"/>
  <c r="G1042" i="1"/>
  <c r="G1050" i="1"/>
  <c r="G1058" i="1"/>
  <c r="G1066" i="1"/>
  <c r="G1074" i="1"/>
  <c r="G1082" i="1"/>
  <c r="G1090" i="1"/>
  <c r="G1098" i="1"/>
  <c r="G1106" i="1"/>
  <c r="G1114" i="1"/>
  <c r="G1122" i="1"/>
  <c r="G1130" i="1"/>
  <c r="G1138" i="1"/>
  <c r="G1146" i="1"/>
  <c r="G1154" i="1"/>
  <c r="G1162" i="1"/>
  <c r="G1170" i="1"/>
  <c r="G1178" i="1"/>
  <c r="G1186" i="1"/>
  <c r="G1194" i="1"/>
  <c r="G1202" i="1"/>
  <c r="G1210" i="1"/>
  <c r="G1218" i="1"/>
  <c r="G1226" i="1"/>
  <c r="G1232" i="1"/>
  <c r="G1236" i="1"/>
  <c r="G1240" i="1"/>
  <c r="G1244" i="1"/>
  <c r="G1248" i="1"/>
  <c r="G1252" i="1"/>
  <c r="G1256" i="1"/>
  <c r="G1260" i="1"/>
  <c r="G1264" i="1"/>
  <c r="G1268" i="1"/>
  <c r="G1272" i="1"/>
  <c r="G1276" i="1"/>
  <c r="G1280" i="1"/>
  <c r="G1284" i="1"/>
  <c r="G1288" i="1"/>
  <c r="G1292" i="1"/>
  <c r="G1296" i="1"/>
  <c r="G1300" i="1"/>
  <c r="G1304" i="1"/>
  <c r="G1308" i="1"/>
  <c r="G1312" i="1"/>
  <c r="G1316" i="1"/>
  <c r="G1320" i="1"/>
  <c r="G1324" i="1"/>
  <c r="G1328" i="1"/>
  <c r="G1332" i="1"/>
  <c r="G1336" i="1"/>
  <c r="G1340" i="1"/>
  <c r="G1344" i="1"/>
  <c r="G1348" i="1"/>
  <c r="G1352" i="1"/>
  <c r="G1356" i="1"/>
  <c r="G1360" i="1"/>
  <c r="G1364" i="1"/>
  <c r="G1368" i="1"/>
  <c r="G1372" i="1"/>
  <c r="G1376" i="1"/>
  <c r="G1380" i="1"/>
  <c r="G1384" i="1"/>
  <c r="G1388" i="1"/>
  <c r="G1392" i="1"/>
  <c r="G1396" i="1"/>
  <c r="G1400" i="1"/>
  <c r="G1404" i="1"/>
  <c r="G1408" i="1"/>
  <c r="G1412" i="1"/>
  <c r="G1416" i="1"/>
  <c r="G1420" i="1"/>
  <c r="G1424" i="1"/>
  <c r="G1428" i="1"/>
  <c r="G1432" i="1"/>
  <c r="G1436" i="1"/>
  <c r="G1440" i="1"/>
  <c r="G1444" i="1"/>
  <c r="G1448" i="1"/>
  <c r="G1452" i="1"/>
  <c r="G1456" i="1"/>
  <c r="G1460" i="1"/>
  <c r="G1464" i="1"/>
  <c r="G1468" i="1"/>
  <c r="G1472" i="1"/>
  <c r="G1476" i="1"/>
  <c r="G1480" i="1"/>
  <c r="G1484" i="1"/>
  <c r="G1488" i="1"/>
  <c r="G1492" i="1"/>
  <c r="G1496" i="1"/>
  <c r="G1500" i="1"/>
  <c r="G1504" i="1"/>
  <c r="G1508" i="1"/>
  <c r="G1512" i="1"/>
  <c r="G1516" i="1"/>
  <c r="G1520" i="1"/>
  <c r="G1524" i="1"/>
  <c r="G1528" i="1"/>
  <c r="G1532" i="1"/>
  <c r="G1536" i="1"/>
  <c r="G1540" i="1"/>
  <c r="G1544" i="1"/>
  <c r="G1548" i="1"/>
  <c r="G1552" i="1"/>
  <c r="G1556" i="1"/>
  <c r="G1560" i="1"/>
  <c r="G1564" i="1"/>
  <c r="G1568" i="1"/>
  <c r="G1572" i="1"/>
  <c r="G1576" i="1"/>
  <c r="G1580" i="1"/>
  <c r="G1584" i="1"/>
  <c r="G1588" i="1"/>
  <c r="G1592" i="1"/>
  <c r="G1596" i="1"/>
  <c r="G1600" i="1"/>
  <c r="G1604" i="1"/>
  <c r="G1608" i="1"/>
  <c r="G1612" i="1"/>
  <c r="G1616" i="1"/>
  <c r="G1620" i="1"/>
  <c r="G1624" i="1"/>
  <c r="G1628" i="1"/>
  <c r="G1632" i="1"/>
  <c r="G1636" i="1"/>
  <c r="G1640" i="1"/>
  <c r="G1644" i="1"/>
  <c r="G1648" i="1"/>
  <c r="G1652" i="1"/>
  <c r="G1656" i="1"/>
  <c r="G1660" i="1"/>
  <c r="G1664" i="1"/>
  <c r="G1668" i="1"/>
  <c r="G1672" i="1"/>
  <c r="G1676" i="1"/>
  <c r="G1680" i="1"/>
  <c r="G1684" i="1"/>
  <c r="G1688" i="1"/>
  <c r="G1692" i="1"/>
  <c r="G1696" i="1"/>
  <c r="G1700" i="1"/>
  <c r="G1704" i="1"/>
  <c r="G1708" i="1"/>
  <c r="G1712" i="1"/>
  <c r="G1716" i="1"/>
  <c r="G1720" i="1"/>
  <c r="G1724" i="1"/>
  <c r="G1728" i="1"/>
  <c r="G1732" i="1"/>
  <c r="G1736" i="1"/>
  <c r="G1740" i="1"/>
  <c r="G1744" i="1"/>
  <c r="G1748" i="1"/>
  <c r="G1752" i="1"/>
  <c r="G1756" i="1"/>
  <c r="G1760" i="1"/>
  <c r="G1764" i="1"/>
  <c r="G1768" i="1"/>
  <c r="G1772" i="1"/>
  <c r="G1776" i="1"/>
  <c r="G1780" i="1"/>
  <c r="G1784" i="1"/>
  <c r="G1463" i="1"/>
  <c r="G1471" i="1"/>
  <c r="G1479" i="1"/>
  <c r="G1487" i="1"/>
  <c r="G1495" i="1"/>
  <c r="G1503" i="1"/>
  <c r="G1511" i="1"/>
  <c r="G1519" i="1"/>
  <c r="G1527" i="1"/>
  <c r="G1535" i="1"/>
  <c r="G1543" i="1"/>
  <c r="G1551" i="1"/>
  <c r="G1559" i="1"/>
  <c r="G1567" i="1"/>
  <c r="G1575" i="1"/>
  <c r="G1583" i="1"/>
  <c r="G1591" i="1"/>
  <c r="G1599" i="1"/>
  <c r="G1607" i="1"/>
  <c r="G1615" i="1"/>
  <c r="G1623" i="1"/>
  <c r="G1631" i="1"/>
  <c r="G1639" i="1"/>
  <c r="G1647" i="1"/>
  <c r="G1655" i="1"/>
  <c r="G1663" i="1"/>
  <c r="G1671" i="1"/>
  <c r="G1679" i="1"/>
  <c r="G1687" i="1"/>
  <c r="G1695" i="1"/>
  <c r="G1703" i="1"/>
  <c r="G1711" i="1"/>
  <c r="G1719" i="1"/>
  <c r="G1727" i="1"/>
  <c r="G1735" i="1"/>
  <c r="G1743" i="1"/>
  <c r="G1751" i="1"/>
  <c r="G1759" i="1"/>
  <c r="G1767" i="1"/>
  <c r="G1775" i="1"/>
  <c r="G1783" i="1"/>
  <c r="G1788" i="1"/>
  <c r="G1792" i="1"/>
  <c r="G1796" i="1"/>
  <c r="G1800" i="1"/>
  <c r="G1804" i="1"/>
  <c r="G1808" i="1"/>
  <c r="G1812" i="1"/>
  <c r="G1816" i="1"/>
  <c r="G1820" i="1"/>
  <c r="G1824" i="1"/>
  <c r="G1828" i="1"/>
  <c r="G1832" i="1"/>
  <c r="G1836" i="1"/>
  <c r="G1840" i="1"/>
  <c r="G1844" i="1"/>
  <c r="G1848" i="1"/>
  <c r="G1852" i="1"/>
  <c r="G1856" i="1"/>
  <c r="G1860" i="1"/>
  <c r="G1864" i="1"/>
  <c r="G1868" i="1"/>
  <c r="G1872" i="1"/>
  <c r="G1876" i="1"/>
  <c r="G1880" i="1"/>
  <c r="G1884" i="1"/>
  <c r="G1888" i="1"/>
  <c r="G1892" i="1"/>
  <c r="G1896" i="1"/>
  <c r="G1900" i="1"/>
  <c r="G1904" i="1"/>
  <c r="G1908" i="1"/>
  <c r="G1912" i="1"/>
  <c r="G1916" i="1"/>
  <c r="G1920" i="1"/>
  <c r="G1924" i="1"/>
  <c r="G1928" i="1"/>
  <c r="G1932" i="1"/>
  <c r="G1936" i="1"/>
  <c r="G1940" i="1"/>
  <c r="G1944" i="1"/>
  <c r="G1948" i="1"/>
  <c r="G1952" i="1"/>
  <c r="G1956" i="1"/>
  <c r="G1960" i="1"/>
  <c r="G1964" i="1"/>
  <c r="G1968" i="1"/>
  <c r="G1972" i="1"/>
  <c r="G1976" i="1"/>
  <c r="G1980" i="1"/>
  <c r="G1984" i="1"/>
  <c r="G1988" i="1"/>
  <c r="G1992" i="1"/>
  <c r="G1996" i="1"/>
  <c r="G2000" i="1"/>
  <c r="G2004" i="1"/>
  <c r="G2008" i="1"/>
  <c r="G2012" i="1"/>
  <c r="G2016" i="1"/>
  <c r="G2020" i="1"/>
  <c r="G2024" i="1"/>
  <c r="G2028" i="1"/>
  <c r="G2032" i="1"/>
  <c r="G2036" i="1"/>
  <c r="G2040" i="1"/>
  <c r="G2044" i="1"/>
  <c r="G2048" i="1"/>
  <c r="G2052" i="1"/>
  <c r="G2056" i="1"/>
  <c r="G2060" i="1"/>
  <c r="G2064" i="1"/>
  <c r="G2068" i="1"/>
  <c r="G2072" i="1"/>
  <c r="G2076" i="1"/>
  <c r="G2080" i="1"/>
  <c r="G2084" i="1"/>
  <c r="G2088" i="1"/>
  <c r="G2092" i="1"/>
  <c r="G2096" i="1"/>
  <c r="G2100" i="1"/>
  <c r="G2104" i="1"/>
  <c r="G2108" i="1"/>
  <c r="G2112" i="1"/>
  <c r="G2116" i="1"/>
  <c r="G2120" i="1"/>
  <c r="G2124" i="1"/>
  <c r="G2128" i="1"/>
  <c r="G2132" i="1"/>
  <c r="G2136" i="1"/>
  <c r="G2140" i="1"/>
  <c r="G2144" i="1"/>
  <c r="G2148" i="1"/>
  <c r="G2152" i="1"/>
  <c r="G2156" i="1"/>
  <c r="G2160" i="1"/>
  <c r="G2164" i="1"/>
  <c r="G2168" i="1"/>
  <c r="G2172" i="1"/>
  <c r="G2176" i="1"/>
  <c r="G2180" i="1"/>
  <c r="G2184" i="1"/>
  <c r="G2188" i="1"/>
  <c r="G2192" i="1"/>
  <c r="G2196" i="1"/>
  <c r="G2200" i="1"/>
  <c r="G2204" i="1"/>
  <c r="G2208" i="1"/>
  <c r="G2212" i="1"/>
  <c r="G2216" i="1"/>
  <c r="G2220" i="1"/>
  <c r="G2224" i="1"/>
  <c r="G2228" i="1"/>
  <c r="G2232" i="1"/>
  <c r="G2236" i="1"/>
  <c r="G2240" i="1"/>
  <c r="G2244" i="1"/>
  <c r="G2248" i="1"/>
  <c r="G2252" i="1"/>
  <c r="G2256" i="1"/>
  <c r="G2260" i="1"/>
  <c r="G2264" i="1"/>
  <c r="G2268" i="1"/>
  <c r="G2272" i="1"/>
  <c r="G2276" i="1"/>
  <c r="G2280" i="1"/>
  <c r="G2284" i="1"/>
  <c r="G2288" i="1"/>
  <c r="G2292" i="1"/>
  <c r="G2296" i="1"/>
  <c r="G2300" i="1"/>
  <c r="G1461" i="1"/>
  <c r="G1469" i="1"/>
  <c r="G1477" i="1"/>
  <c r="G1485" i="1"/>
  <c r="G1493" i="1"/>
  <c r="G1501" i="1"/>
  <c r="G1509" i="1"/>
  <c r="G1517" i="1"/>
  <c r="G1525" i="1"/>
  <c r="G1533" i="1"/>
  <c r="G1541" i="1"/>
  <c r="G1549" i="1"/>
  <c r="G1557" i="1"/>
  <c r="G1565" i="1"/>
  <c r="G1573" i="1"/>
  <c r="G1581" i="1"/>
  <c r="G1589" i="1"/>
  <c r="G1597" i="1"/>
  <c r="G1605" i="1"/>
  <c r="G1613" i="1"/>
  <c r="G1621" i="1"/>
  <c r="G1629" i="1"/>
  <c r="G1637" i="1"/>
  <c r="G1645" i="1"/>
  <c r="G1653" i="1"/>
  <c r="G1661" i="1"/>
  <c r="G1669" i="1"/>
  <c r="G1677" i="1"/>
  <c r="G1685" i="1"/>
  <c r="G1693" i="1"/>
  <c r="G1701" i="1"/>
  <c r="G1709" i="1"/>
  <c r="G1717" i="1"/>
  <c r="G1725" i="1"/>
  <c r="G1733" i="1"/>
  <c r="G1741" i="1"/>
  <c r="G1749" i="1"/>
  <c r="G1757" i="1"/>
  <c r="G1765" i="1"/>
  <c r="G1773" i="1"/>
  <c r="G1781" i="1"/>
  <c r="G1787" i="1"/>
  <c r="G1791" i="1"/>
  <c r="G1795" i="1"/>
  <c r="G1799" i="1"/>
  <c r="G1803" i="1"/>
  <c r="G1807" i="1"/>
  <c r="G1811" i="1"/>
  <c r="G1815" i="1"/>
  <c r="G1819" i="1"/>
  <c r="G1823" i="1"/>
  <c r="G1827" i="1"/>
  <c r="G1831" i="1"/>
  <c r="G1835" i="1"/>
  <c r="G1839" i="1"/>
  <c r="G1843" i="1"/>
  <c r="G1847" i="1"/>
  <c r="G1851" i="1"/>
  <c r="G1855" i="1"/>
  <c r="G1859" i="1"/>
  <c r="G1863" i="1"/>
  <c r="G1867" i="1"/>
  <c r="G1871" i="1"/>
  <c r="G1875" i="1"/>
  <c r="G1879" i="1"/>
  <c r="G1883" i="1"/>
  <c r="G1887" i="1"/>
  <c r="G1891" i="1"/>
  <c r="G1895" i="1"/>
  <c r="G1899" i="1"/>
  <c r="G1903" i="1"/>
  <c r="G1907" i="1"/>
  <c r="G1911" i="1"/>
  <c r="G1915" i="1"/>
  <c r="G1919" i="1"/>
  <c r="G1923" i="1"/>
  <c r="G1927" i="1"/>
  <c r="G1931" i="1"/>
  <c r="G1935" i="1"/>
  <c r="G1939" i="1"/>
  <c r="G1943" i="1"/>
  <c r="G1947" i="1"/>
  <c r="G1951" i="1"/>
  <c r="G1955" i="1"/>
  <c r="G1959" i="1"/>
  <c r="G1963" i="1"/>
  <c r="G1967" i="1"/>
  <c r="G1971" i="1"/>
  <c r="G1975" i="1"/>
  <c r="G1979" i="1"/>
  <c r="G1983" i="1"/>
  <c r="G1987" i="1"/>
  <c r="G1991" i="1"/>
  <c r="G1995" i="1"/>
  <c r="G1999" i="1"/>
  <c r="G2003" i="1"/>
  <c r="G2007" i="1"/>
  <c r="G2011" i="1"/>
  <c r="G2015" i="1"/>
  <c r="G2019" i="1"/>
  <c r="G2023" i="1"/>
  <c r="G2027" i="1"/>
  <c r="G2031" i="1"/>
  <c r="G2035" i="1"/>
  <c r="G2039" i="1"/>
  <c r="G2043" i="1"/>
  <c r="G2047" i="1"/>
  <c r="G2051" i="1"/>
  <c r="G2055" i="1"/>
  <c r="G2059" i="1"/>
  <c r="G2063" i="1"/>
  <c r="G2067" i="1"/>
  <c r="G2071" i="1"/>
  <c r="G2075" i="1"/>
  <c r="G2079" i="1"/>
  <c r="G2083" i="1"/>
  <c r="G2087" i="1"/>
  <c r="G2091" i="1"/>
  <c r="G2095" i="1"/>
  <c r="G2099" i="1"/>
  <c r="G2103" i="1"/>
  <c r="G2107" i="1"/>
  <c r="G2111" i="1"/>
  <c r="G2115" i="1"/>
  <c r="G2119" i="1"/>
  <c r="G2123" i="1"/>
  <c r="G2127" i="1"/>
  <c r="G2131" i="1"/>
  <c r="G2135" i="1"/>
  <c r="G2139" i="1"/>
  <c r="G2143" i="1"/>
  <c r="G2147" i="1"/>
  <c r="G2151" i="1"/>
  <c r="G2155" i="1"/>
  <c r="G2159" i="1"/>
  <c r="G2163" i="1"/>
  <c r="G2167" i="1"/>
  <c r="G2171" i="1"/>
  <c r="G2175" i="1"/>
  <c r="G2179" i="1"/>
  <c r="G2183" i="1"/>
  <c r="G2187" i="1"/>
  <c r="G2191" i="1"/>
  <c r="G2195" i="1"/>
  <c r="G2199" i="1"/>
  <c r="G2203" i="1"/>
  <c r="G2207" i="1"/>
  <c r="G2211" i="1"/>
  <c r="G2215" i="1"/>
  <c r="G2219" i="1"/>
  <c r="G2223" i="1"/>
  <c r="G2227" i="1"/>
  <c r="G2231" i="1"/>
  <c r="G2235" i="1"/>
  <c r="G2239" i="1"/>
  <c r="G2243" i="1"/>
  <c r="G2247" i="1"/>
  <c r="G2251" i="1"/>
  <c r="G2255" i="1"/>
  <c r="G2259" i="1"/>
  <c r="G2263" i="1"/>
  <c r="G2267" i="1"/>
  <c r="G2271" i="1"/>
  <c r="G2275" i="1"/>
  <c r="G2279" i="1"/>
  <c r="G2283" i="1"/>
  <c r="G2287" i="1"/>
  <c r="G2291" i="1"/>
  <c r="G2295" i="1"/>
  <c r="G2299" i="1"/>
  <c r="G2303" i="1"/>
  <c r="G2307" i="1"/>
  <c r="G2311" i="1"/>
  <c r="G2315" i="1"/>
  <c r="G2319" i="1"/>
  <c r="G2323" i="1"/>
  <c r="G2327" i="1"/>
  <c r="G2331" i="1"/>
  <c r="G2335" i="1"/>
  <c r="G2339" i="1"/>
  <c r="G2343" i="1"/>
  <c r="G2347" i="1"/>
  <c r="G2351" i="1"/>
  <c r="G2355" i="1"/>
  <c r="G2359" i="1"/>
  <c r="G2363" i="1"/>
  <c r="G2367" i="1"/>
  <c r="G2371" i="1"/>
  <c r="G2375" i="1"/>
  <c r="G2379" i="1"/>
  <c r="G2383" i="1"/>
  <c r="G2387" i="1"/>
  <c r="G2391" i="1"/>
  <c r="G2395" i="1"/>
  <c r="G2399" i="1"/>
  <c r="G2403" i="1"/>
  <c r="G2407" i="1"/>
  <c r="G2411" i="1"/>
  <c r="G2415" i="1"/>
  <c r="G2419" i="1"/>
  <c r="G2423" i="1"/>
  <c r="G2427" i="1"/>
  <c r="G2431" i="1"/>
  <c r="G2435" i="1"/>
  <c r="G2439" i="1"/>
  <c r="G2443" i="1"/>
  <c r="G2447" i="1"/>
  <c r="G2451" i="1"/>
  <c r="G2455" i="1"/>
  <c r="G2459" i="1"/>
  <c r="G2463" i="1"/>
  <c r="G2467" i="1"/>
  <c r="G2471" i="1"/>
  <c r="G2475" i="1"/>
  <c r="G2479" i="1"/>
  <c r="G2483" i="1"/>
  <c r="G2487" i="1"/>
  <c r="G2491" i="1"/>
  <c r="G2495" i="1"/>
  <c r="G2499" i="1"/>
  <c r="G2503" i="1"/>
  <c r="G2507" i="1"/>
  <c r="G2511" i="1"/>
  <c r="G2515" i="1"/>
  <c r="G2519" i="1"/>
  <c r="G2523" i="1"/>
  <c r="G2527" i="1"/>
  <c r="G2531" i="1"/>
  <c r="G2535" i="1"/>
  <c r="G2539" i="1"/>
  <c r="G2543" i="1"/>
  <c r="G2547" i="1"/>
  <c r="G2551" i="1"/>
  <c r="G2555" i="1"/>
  <c r="G2559" i="1"/>
  <c r="G2563" i="1"/>
  <c r="G2567" i="1"/>
  <c r="G2571" i="1"/>
  <c r="G2575" i="1"/>
  <c r="G2579" i="1"/>
  <c r="G2583" i="1"/>
  <c r="G2587" i="1"/>
  <c r="G2591" i="1"/>
  <c r="G2595" i="1"/>
  <c r="G2304" i="1"/>
  <c r="G2312" i="1"/>
  <c r="G2320" i="1"/>
  <c r="G2328" i="1"/>
  <c r="G2336" i="1"/>
  <c r="G2344" i="1"/>
  <c r="G2352" i="1"/>
  <c r="G2360" i="1"/>
  <c r="G2368" i="1"/>
  <c r="G2376" i="1"/>
  <c r="G2384" i="1"/>
  <c r="G2392" i="1"/>
  <c r="G2400" i="1"/>
  <c r="G2408" i="1"/>
  <c r="G2416" i="1"/>
  <c r="G2424" i="1"/>
  <c r="G2432" i="1"/>
  <c r="G2440" i="1"/>
  <c r="G2448" i="1"/>
  <c r="G2456" i="1"/>
  <c r="G2464" i="1"/>
  <c r="G2472" i="1"/>
  <c r="G2480" i="1"/>
  <c r="G2488" i="1"/>
  <c r="G2496" i="1"/>
  <c r="G2504" i="1"/>
  <c r="G2512" i="1"/>
  <c r="G2520" i="1"/>
  <c r="G2528" i="1"/>
  <c r="G2536" i="1"/>
  <c r="G2544" i="1"/>
  <c r="G2552" i="1"/>
  <c r="G2560" i="1"/>
  <c r="G2568" i="1"/>
  <c r="G2576" i="1"/>
  <c r="G2584" i="1"/>
  <c r="G2592" i="1"/>
  <c r="G2599" i="1"/>
  <c r="G2603" i="1"/>
  <c r="G2607" i="1"/>
  <c r="G2611" i="1"/>
  <c r="G2615" i="1"/>
  <c r="G2619" i="1"/>
  <c r="G2623" i="1"/>
  <c r="G2627" i="1"/>
  <c r="G2631" i="1"/>
  <c r="G2635" i="1"/>
  <c r="G2639" i="1"/>
  <c r="G2643" i="1"/>
  <c r="G2647" i="1"/>
  <c r="G2651" i="1"/>
  <c r="G2655" i="1"/>
  <c r="G2659" i="1"/>
  <c r="G2663" i="1"/>
  <c r="G2667" i="1"/>
  <c r="G2671" i="1"/>
  <c r="G2675" i="1"/>
  <c r="G2679" i="1"/>
  <c r="G2683" i="1"/>
  <c r="G2687" i="1"/>
  <c r="G2691" i="1"/>
  <c r="G2695" i="1"/>
  <c r="G2699" i="1"/>
  <c r="G2703" i="1"/>
  <c r="G2707" i="1"/>
  <c r="G2711" i="1"/>
  <c r="G2715" i="1"/>
  <c r="G2719" i="1"/>
  <c r="G2723" i="1"/>
  <c r="G2727" i="1"/>
  <c r="G2731" i="1"/>
  <c r="G2735" i="1"/>
  <c r="G2739" i="1"/>
  <c r="G2743" i="1"/>
  <c r="G2747" i="1"/>
  <c r="G2751" i="1"/>
  <c r="G2755" i="1"/>
  <c r="G2759" i="1"/>
  <c r="G2763" i="1"/>
  <c r="G2767" i="1"/>
  <c r="G2771" i="1"/>
  <c r="G2775" i="1"/>
  <c r="G2779" i="1"/>
  <c r="G2783" i="1"/>
  <c r="G2787" i="1"/>
  <c r="G2791" i="1"/>
  <c r="G2795" i="1"/>
  <c r="G2799" i="1"/>
  <c r="G2803" i="1"/>
  <c r="G2807" i="1"/>
  <c r="G2811" i="1"/>
  <c r="G2815" i="1"/>
  <c r="G2819" i="1"/>
  <c r="G2823" i="1"/>
  <c r="G2827" i="1"/>
  <c r="G2831" i="1"/>
  <c r="G2835" i="1"/>
  <c r="G2839" i="1"/>
  <c r="G2843" i="1"/>
  <c r="G2847" i="1"/>
  <c r="G2851" i="1"/>
  <c r="G2855" i="1"/>
  <c r="G2859" i="1"/>
  <c r="G2863" i="1"/>
  <c r="G2867" i="1"/>
  <c r="G2871" i="1"/>
  <c r="G2875" i="1"/>
  <c r="G2879" i="1"/>
  <c r="G2883" i="1"/>
  <c r="G2887" i="1"/>
  <c r="G2891" i="1"/>
  <c r="G2895" i="1"/>
  <c r="G2899" i="1"/>
  <c r="G2903" i="1"/>
  <c r="G2907" i="1"/>
  <c r="G2911" i="1"/>
  <c r="G2915" i="1"/>
  <c r="G2919" i="1"/>
  <c r="G2923" i="1"/>
  <c r="G2927" i="1"/>
  <c r="G2931" i="1"/>
  <c r="G2935" i="1"/>
  <c r="G2939" i="1"/>
  <c r="G2943" i="1"/>
  <c r="G2947" i="1"/>
  <c r="G2951" i="1"/>
  <c r="G2955" i="1"/>
  <c r="G2959" i="1"/>
  <c r="G2963" i="1"/>
  <c r="G2967" i="1"/>
  <c r="G2971" i="1"/>
  <c r="G2975" i="1"/>
  <c r="G2979" i="1"/>
  <c r="G2983" i="1"/>
  <c r="G2987" i="1"/>
  <c r="G2991" i="1"/>
  <c r="G2995" i="1"/>
  <c r="G2999" i="1"/>
  <c r="G3003" i="1"/>
  <c r="G3007" i="1"/>
  <c r="G3" i="1"/>
  <c r="G7" i="1"/>
  <c r="G11" i="1"/>
  <c r="G15" i="1"/>
  <c r="G19" i="1"/>
  <c r="G23" i="1"/>
  <c r="G27" i="1"/>
  <c r="G31" i="1"/>
  <c r="G35" i="1"/>
  <c r="G39" i="1"/>
  <c r="G43" i="1"/>
  <c r="G47" i="1"/>
  <c r="G51" i="1"/>
  <c r="G55" i="1"/>
  <c r="G59" i="1"/>
  <c r="G63" i="1"/>
  <c r="G67" i="1"/>
  <c r="G71" i="1"/>
  <c r="G75" i="1"/>
  <c r="G79" i="1"/>
  <c r="G83" i="1"/>
  <c r="G87" i="1"/>
  <c r="G91" i="1"/>
  <c r="G95" i="1"/>
  <c r="G99" i="1"/>
  <c r="G103" i="1"/>
  <c r="G107" i="1"/>
  <c r="G111" i="1"/>
  <c r="G115" i="1"/>
  <c r="G119" i="1"/>
  <c r="G123" i="1"/>
  <c r="G127" i="1"/>
  <c r="G131" i="1"/>
  <c r="G135" i="1"/>
  <c r="G139" i="1"/>
  <c r="G143" i="1"/>
  <c r="G147" i="1"/>
  <c r="G151" i="1"/>
  <c r="G155" i="1"/>
  <c r="G159" i="1"/>
  <c r="G163" i="1"/>
  <c r="G167" i="1"/>
  <c r="G2" i="1"/>
  <c r="G10" i="1"/>
  <c r="G18" i="1"/>
  <c r="G26" i="1"/>
  <c r="G34" i="1"/>
  <c r="G42" i="1"/>
  <c r="G50" i="1"/>
  <c r="G58" i="1"/>
  <c r="G66" i="1"/>
  <c r="G74" i="1"/>
  <c r="G82" i="1"/>
  <c r="G90" i="1"/>
  <c r="G98" i="1"/>
  <c r="G106" i="1"/>
  <c r="G114" i="1"/>
  <c r="G122" i="1"/>
  <c r="G130" i="1"/>
  <c r="G138" i="1"/>
  <c r="G146" i="1"/>
  <c r="G154" i="1"/>
  <c r="G162" i="1"/>
  <c r="G170" i="1"/>
  <c r="G174" i="1"/>
  <c r="G178" i="1"/>
  <c r="G182" i="1"/>
  <c r="G186" i="1"/>
  <c r="G190" i="1"/>
  <c r="G194" i="1"/>
  <c r="G198" i="1"/>
  <c r="G202" i="1"/>
  <c r="G206" i="1"/>
  <c r="G210" i="1"/>
  <c r="G214" i="1"/>
  <c r="G218" i="1"/>
  <c r="G222" i="1"/>
  <c r="G4" i="1"/>
  <c r="G12" i="1"/>
  <c r="G20" i="1"/>
  <c r="G28" i="1"/>
  <c r="G36" i="1"/>
  <c r="G44" i="1"/>
  <c r="G52" i="1"/>
  <c r="G60" i="1"/>
  <c r="G68" i="1"/>
  <c r="G76" i="1"/>
  <c r="G84" i="1"/>
  <c r="G92" i="1"/>
  <c r="G100" i="1"/>
  <c r="G108" i="1"/>
  <c r="G116" i="1"/>
  <c r="G124" i="1"/>
  <c r="G132" i="1"/>
  <c r="G140" i="1"/>
  <c r="G148" i="1"/>
  <c r="G156" i="1"/>
  <c r="G164" i="1"/>
  <c r="G171" i="1"/>
  <c r="G175" i="1"/>
  <c r="G179" i="1"/>
  <c r="G183" i="1"/>
  <c r="G187" i="1"/>
  <c r="G191" i="1"/>
  <c r="G195" i="1"/>
  <c r="G199" i="1"/>
  <c r="G203" i="1"/>
  <c r="G207" i="1"/>
  <c r="G211" i="1"/>
  <c r="G215" i="1"/>
  <c r="G219" i="1"/>
  <c r="G223" i="1"/>
  <c r="G227" i="1"/>
  <c r="G231" i="1"/>
  <c r="G235" i="1"/>
  <c r="G239" i="1"/>
  <c r="G243" i="1"/>
  <c r="G247" i="1"/>
  <c r="G251" i="1"/>
  <c r="G255" i="1"/>
  <c r="G259" i="1"/>
  <c r="G263" i="1"/>
  <c r="G267" i="1"/>
  <c r="G271" i="1"/>
  <c r="G275" i="1"/>
  <c r="G279" i="1"/>
  <c r="G283" i="1"/>
  <c r="G287" i="1"/>
  <c r="G291" i="1"/>
  <c r="G295" i="1"/>
  <c r="G299" i="1"/>
  <c r="G303" i="1"/>
  <c r="G307" i="1"/>
  <c r="G311" i="1"/>
  <c r="G315" i="1"/>
  <c r="G319" i="1"/>
  <c r="G323" i="1"/>
  <c r="G327" i="1"/>
  <c r="G331" i="1"/>
  <c r="G335" i="1"/>
  <c r="G339" i="1"/>
  <c r="G343" i="1"/>
  <c r="G347" i="1"/>
  <c r="G351" i="1"/>
  <c r="G355" i="1"/>
  <c r="G359" i="1"/>
  <c r="G363" i="1"/>
  <c r="G367" i="1"/>
  <c r="G371" i="1"/>
  <c r="G375" i="1"/>
  <c r="G379" i="1"/>
  <c r="G383" i="1"/>
  <c r="G387" i="1"/>
  <c r="G391" i="1"/>
  <c r="G395" i="1"/>
  <c r="G399" i="1"/>
  <c r="G403" i="1"/>
  <c r="G407" i="1"/>
  <c r="G411" i="1"/>
  <c r="G415" i="1"/>
  <c r="G419" i="1"/>
  <c r="G423" i="1"/>
  <c r="G226" i="1"/>
  <c r="G234" i="1"/>
  <c r="G242" i="1"/>
  <c r="G250" i="1"/>
  <c r="G258" i="1"/>
  <c r="G266" i="1"/>
  <c r="G274" i="1"/>
  <c r="G282" i="1"/>
  <c r="G290" i="1"/>
  <c r="G298" i="1"/>
  <c r="G306" i="1"/>
  <c r="G314" i="1"/>
  <c r="G322" i="1"/>
  <c r="G330" i="1"/>
  <c r="G338" i="1"/>
  <c r="G346" i="1"/>
  <c r="G354" i="1"/>
  <c r="G362" i="1"/>
  <c r="G370" i="1"/>
  <c r="G378" i="1"/>
  <c r="G386" i="1"/>
  <c r="G394" i="1"/>
  <c r="G402" i="1"/>
  <c r="G410" i="1"/>
  <c r="G418" i="1"/>
  <c r="G426" i="1"/>
  <c r="G430" i="1"/>
  <c r="G434" i="1"/>
  <c r="G438" i="1"/>
  <c r="G442" i="1"/>
  <c r="G446" i="1"/>
  <c r="G450" i="1"/>
  <c r="G454" i="1"/>
  <c r="G458" i="1"/>
  <c r="G462" i="1"/>
  <c r="G466" i="1"/>
  <c r="G470" i="1"/>
  <c r="G474" i="1"/>
  <c r="G478" i="1"/>
  <c r="G482" i="1"/>
  <c r="G486" i="1"/>
  <c r="G490" i="1"/>
  <c r="G494" i="1"/>
  <c r="G232" i="1"/>
  <c r="G240" i="1"/>
  <c r="G248" i="1"/>
  <c r="G256" i="1"/>
  <c r="G264" i="1"/>
  <c r="G272" i="1"/>
  <c r="G280" i="1"/>
  <c r="G288" i="1"/>
  <c r="G296" i="1"/>
  <c r="G304" i="1"/>
  <c r="G312" i="1"/>
  <c r="G320" i="1"/>
  <c r="G328" i="1"/>
  <c r="G336" i="1"/>
  <c r="G344" i="1"/>
  <c r="G352" i="1"/>
  <c r="G360" i="1"/>
  <c r="G368" i="1"/>
  <c r="G376" i="1"/>
  <c r="G384" i="1"/>
  <c r="G392" i="1"/>
  <c r="G400" i="1"/>
  <c r="G408" i="1"/>
  <c r="G416" i="1"/>
  <c r="G424" i="1"/>
  <c r="G429" i="1"/>
  <c r="G433" i="1"/>
  <c r="G437" i="1"/>
  <c r="G441" i="1"/>
  <c r="G445" i="1"/>
  <c r="G449" i="1"/>
  <c r="G453" i="1"/>
  <c r="G457" i="1"/>
  <c r="G461" i="1"/>
  <c r="G465" i="1"/>
  <c r="G469" i="1"/>
  <c r="G473" i="1"/>
  <c r="G477" i="1"/>
  <c r="G481" i="1"/>
  <c r="G485" i="1"/>
  <c r="G489" i="1"/>
  <c r="G493" i="1"/>
  <c r="G497" i="1"/>
  <c r="G501" i="1"/>
  <c r="G505" i="1"/>
  <c r="G509" i="1"/>
  <c r="G513" i="1"/>
  <c r="G517" i="1"/>
  <c r="G521" i="1"/>
  <c r="G525" i="1"/>
  <c r="G529" i="1"/>
  <c r="G533" i="1"/>
  <c r="G537" i="1"/>
  <c r="G541" i="1"/>
  <c r="G545" i="1"/>
  <c r="G549" i="1"/>
  <c r="G553" i="1"/>
  <c r="G557" i="1"/>
  <c r="G561" i="1"/>
  <c r="G565" i="1"/>
  <c r="G569" i="1"/>
  <c r="G573" i="1"/>
  <c r="G577" i="1"/>
  <c r="G581" i="1"/>
  <c r="G585" i="1"/>
  <c r="G589" i="1"/>
  <c r="G593" i="1"/>
  <c r="G597" i="1"/>
  <c r="G601" i="1"/>
  <c r="G605" i="1"/>
  <c r="G609" i="1"/>
  <c r="G613" i="1"/>
  <c r="G617" i="1"/>
  <c r="G621" i="1"/>
  <c r="G625" i="1"/>
  <c r="G629" i="1"/>
  <c r="G633" i="1"/>
  <c r="G637" i="1"/>
  <c r="G641" i="1"/>
  <c r="G645" i="1"/>
  <c r="G649" i="1"/>
  <c r="G653" i="1"/>
  <c r="G657" i="1"/>
  <c r="G661" i="1"/>
  <c r="G665" i="1"/>
  <c r="G669" i="1"/>
  <c r="G673" i="1"/>
  <c r="G677" i="1"/>
  <c r="G681" i="1"/>
  <c r="G685" i="1"/>
  <c r="G689" i="1"/>
  <c r="G693" i="1"/>
  <c r="G697" i="1"/>
  <c r="G701" i="1"/>
  <c r="G705" i="1"/>
  <c r="G709" i="1"/>
  <c r="G713" i="1"/>
  <c r="G717" i="1"/>
  <c r="G721" i="1"/>
  <c r="G725" i="1"/>
  <c r="G729" i="1"/>
  <c r="G733" i="1"/>
  <c r="G737" i="1"/>
  <c r="G741" i="1"/>
  <c r="G745" i="1"/>
  <c r="G749" i="1"/>
  <c r="G753" i="1"/>
  <c r="G757" i="1"/>
  <c r="G761" i="1"/>
  <c r="G765" i="1"/>
  <c r="G769" i="1"/>
  <c r="G773" i="1"/>
  <c r="G496" i="1"/>
  <c r="G504" i="1"/>
  <c r="G512" i="1"/>
  <c r="G520" i="1"/>
  <c r="G528" i="1"/>
  <c r="G536" i="1"/>
  <c r="G544" i="1"/>
  <c r="G552" i="1"/>
  <c r="G560" i="1"/>
  <c r="G568" i="1"/>
  <c r="G576" i="1"/>
  <c r="G584" i="1"/>
  <c r="G592" i="1"/>
  <c r="G600" i="1"/>
  <c r="G608" i="1"/>
  <c r="G616" i="1"/>
  <c r="G624" i="1"/>
  <c r="G632" i="1"/>
  <c r="G640" i="1"/>
  <c r="G648" i="1"/>
  <c r="G656" i="1"/>
  <c r="G664" i="1"/>
  <c r="G672" i="1"/>
  <c r="G680" i="1"/>
  <c r="G688" i="1"/>
  <c r="G696" i="1"/>
  <c r="G704" i="1"/>
  <c r="G712" i="1"/>
  <c r="G720" i="1"/>
  <c r="G728" i="1"/>
  <c r="G736" i="1"/>
  <c r="G744" i="1"/>
  <c r="G752" i="1"/>
  <c r="G760" i="1"/>
  <c r="G768" i="1"/>
  <c r="G776" i="1"/>
  <c r="G780" i="1"/>
  <c r="G784" i="1"/>
  <c r="G788" i="1"/>
  <c r="G792" i="1"/>
  <c r="G796" i="1"/>
  <c r="G800" i="1"/>
  <c r="G804" i="1"/>
  <c r="G808" i="1"/>
  <c r="G812" i="1"/>
  <c r="G816" i="1"/>
  <c r="G820" i="1"/>
  <c r="G824" i="1"/>
  <c r="G828" i="1"/>
  <c r="G832" i="1"/>
  <c r="G836" i="1"/>
  <c r="G840" i="1"/>
  <c r="G844" i="1"/>
  <c r="G848" i="1"/>
  <c r="G852" i="1"/>
  <c r="G856" i="1"/>
  <c r="G860" i="1"/>
  <c r="G864" i="1"/>
  <c r="G868" i="1"/>
  <c r="G872" i="1"/>
  <c r="G876" i="1"/>
  <c r="G880" i="1"/>
  <c r="G884" i="1"/>
  <c r="G888" i="1"/>
  <c r="G892" i="1"/>
  <c r="G896" i="1"/>
  <c r="G900" i="1"/>
  <c r="G904" i="1"/>
  <c r="G908" i="1"/>
  <c r="G912" i="1"/>
  <c r="G916" i="1"/>
  <c r="G920" i="1"/>
  <c r="G924" i="1"/>
  <c r="G928" i="1"/>
  <c r="G932" i="1"/>
  <c r="G936" i="1"/>
  <c r="G940" i="1"/>
  <c r="G944" i="1"/>
  <c r="G948" i="1"/>
  <c r="G952" i="1"/>
  <c r="G956" i="1"/>
  <c r="G960" i="1"/>
  <c r="G964" i="1"/>
  <c r="G968" i="1"/>
  <c r="G972" i="1"/>
  <c r="G498" i="1"/>
  <c r="G506" i="1"/>
  <c r="G514" i="1"/>
  <c r="G522" i="1"/>
  <c r="G530" i="1"/>
  <c r="G538" i="1"/>
  <c r="G546" i="1"/>
  <c r="G554" i="1"/>
  <c r="G562" i="1"/>
  <c r="G570" i="1"/>
  <c r="G578" i="1"/>
  <c r="G586" i="1"/>
  <c r="G594" i="1"/>
  <c r="G602" i="1"/>
  <c r="G610" i="1"/>
  <c r="G618" i="1"/>
  <c r="G626" i="1"/>
  <c r="G634" i="1"/>
  <c r="G642" i="1"/>
  <c r="G650" i="1"/>
  <c r="G658" i="1"/>
  <c r="G666" i="1"/>
  <c r="G674" i="1"/>
  <c r="G682" i="1"/>
  <c r="G690" i="1"/>
  <c r="G698" i="1"/>
  <c r="G706" i="1"/>
  <c r="G714" i="1"/>
  <c r="G722" i="1"/>
  <c r="G730" i="1"/>
  <c r="G738" i="1"/>
  <c r="G746" i="1"/>
  <c r="G754" i="1"/>
  <c r="G762" i="1"/>
  <c r="G770" i="1"/>
  <c r="G777" i="1"/>
  <c r="G781" i="1"/>
  <c r="G785" i="1"/>
  <c r="G789" i="1"/>
  <c r="G793" i="1"/>
  <c r="G797" i="1"/>
  <c r="G801" i="1"/>
  <c r="G805" i="1"/>
  <c r="G809" i="1"/>
  <c r="G813" i="1"/>
  <c r="G817" i="1"/>
  <c r="G821" i="1"/>
  <c r="G825" i="1"/>
  <c r="G829" i="1"/>
  <c r="G833" i="1"/>
  <c r="G837" i="1"/>
  <c r="G841" i="1"/>
  <c r="G845" i="1"/>
  <c r="G849" i="1"/>
  <c r="G853" i="1"/>
  <c r="G857" i="1"/>
  <c r="G861" i="1"/>
  <c r="G865" i="1"/>
  <c r="G869" i="1"/>
  <c r="G873" i="1"/>
  <c r="G877" i="1"/>
  <c r="G881" i="1"/>
  <c r="G885" i="1"/>
  <c r="G889" i="1"/>
  <c r="G893" i="1"/>
  <c r="G897" i="1"/>
  <c r="G901" i="1"/>
  <c r="G905" i="1"/>
  <c r="G909" i="1"/>
  <c r="G913" i="1"/>
  <c r="G917" i="1"/>
  <c r="G921" i="1"/>
  <c r="G925" i="1"/>
  <c r="G929" i="1"/>
  <c r="G933" i="1"/>
  <c r="G937" i="1"/>
  <c r="G941" i="1"/>
  <c r="G945" i="1"/>
  <c r="G949" i="1"/>
  <c r="G953" i="1"/>
  <c r="G957" i="1"/>
  <c r="G961" i="1"/>
  <c r="G965" i="1"/>
  <c r="G969" i="1"/>
  <c r="G973" i="1"/>
  <c r="G977" i="1"/>
  <c r="G981" i="1"/>
  <c r="G985" i="1"/>
  <c r="G989" i="1"/>
  <c r="G993" i="1"/>
  <c r="G997" i="1"/>
  <c r="G1001" i="1"/>
  <c r="G1005" i="1"/>
  <c r="G1009" i="1"/>
  <c r="G1013" i="1"/>
  <c r="G1017" i="1"/>
  <c r="G1021" i="1"/>
  <c r="G1025" i="1"/>
  <c r="G1029" i="1"/>
  <c r="G1033" i="1"/>
  <c r="G1037" i="1"/>
  <c r="G1041" i="1"/>
  <c r="G1045" i="1"/>
  <c r="G1049" i="1"/>
  <c r="G1053" i="1"/>
  <c r="G1057" i="1"/>
  <c r="G1061" i="1"/>
  <c r="G1065" i="1"/>
  <c r="G1069" i="1"/>
  <c r="G1073" i="1"/>
  <c r="G1077" i="1"/>
  <c r="G1081" i="1"/>
  <c r="G1085" i="1"/>
  <c r="G1089" i="1"/>
  <c r="G1093" i="1"/>
  <c r="G1097" i="1"/>
  <c r="G1101" i="1"/>
  <c r="G1105" i="1"/>
  <c r="G1109" i="1"/>
  <c r="G1113" i="1"/>
  <c r="G1117" i="1"/>
  <c r="G1121" i="1"/>
  <c r="G1125" i="1"/>
  <c r="G1129" i="1"/>
  <c r="G1133" i="1"/>
  <c r="G1137" i="1"/>
  <c r="G1141" i="1"/>
  <c r="G1145" i="1"/>
  <c r="G1149" i="1"/>
  <c r="G1153" i="1"/>
  <c r="G1157" i="1"/>
  <c r="G1161" i="1"/>
  <c r="G1165" i="1"/>
  <c r="G1169" i="1"/>
  <c r="G1173" i="1"/>
  <c r="G1177" i="1"/>
  <c r="G1181" i="1"/>
  <c r="G1185" i="1"/>
  <c r="G1189" i="1"/>
  <c r="G1193" i="1"/>
  <c r="G1197" i="1"/>
  <c r="G1201" i="1"/>
  <c r="G1205" i="1"/>
  <c r="G1209" i="1"/>
  <c r="G1213" i="1"/>
  <c r="G1217" i="1"/>
  <c r="G1221" i="1"/>
  <c r="G1225" i="1"/>
  <c r="G1229" i="1"/>
  <c r="G980" i="1"/>
  <c r="G988" i="1"/>
  <c r="G996" i="1"/>
  <c r="G1004" i="1"/>
  <c r="G1012" i="1"/>
  <c r="G1020" i="1"/>
  <c r="G1028" i="1"/>
  <c r="G1036" i="1"/>
  <c r="G1044" i="1"/>
  <c r="G1052" i="1"/>
  <c r="G1060" i="1"/>
  <c r="G1068" i="1"/>
  <c r="G1076" i="1"/>
  <c r="G1084" i="1"/>
  <c r="G1092" i="1"/>
  <c r="G1100" i="1"/>
  <c r="G1108" i="1"/>
  <c r="G1116" i="1"/>
  <c r="G1124" i="1"/>
  <c r="G1132" i="1"/>
  <c r="G1140" i="1"/>
  <c r="G1148" i="1"/>
  <c r="G1156" i="1"/>
  <c r="G1164" i="1"/>
  <c r="G1172" i="1"/>
  <c r="G1180" i="1"/>
  <c r="G1188" i="1"/>
  <c r="G1196" i="1"/>
  <c r="G1204" i="1"/>
  <c r="G1212" i="1"/>
  <c r="G1220" i="1"/>
  <c r="G1228" i="1"/>
  <c r="G1233" i="1"/>
  <c r="G1237" i="1"/>
  <c r="G1241" i="1"/>
  <c r="G1245" i="1"/>
  <c r="G1249" i="1"/>
  <c r="G1253" i="1"/>
  <c r="G1257" i="1"/>
  <c r="G1261" i="1"/>
  <c r="G1265" i="1"/>
  <c r="G1269" i="1"/>
  <c r="G1273" i="1"/>
  <c r="G1277" i="1"/>
  <c r="G1281" i="1"/>
  <c r="G1285" i="1"/>
  <c r="G1289" i="1"/>
  <c r="G1293" i="1"/>
  <c r="G1297" i="1"/>
  <c r="G1301" i="1"/>
  <c r="G1305" i="1"/>
  <c r="G1309" i="1"/>
  <c r="G1313" i="1"/>
  <c r="G1317" i="1"/>
  <c r="G1321" i="1"/>
  <c r="G1325" i="1"/>
  <c r="G1329" i="1"/>
  <c r="G1333" i="1"/>
  <c r="G1337" i="1"/>
  <c r="G1341" i="1"/>
  <c r="G1345" i="1"/>
  <c r="G1349" i="1"/>
  <c r="G1353" i="1"/>
  <c r="G1357" i="1"/>
  <c r="G1361" i="1"/>
  <c r="G1365" i="1"/>
  <c r="G1369" i="1"/>
  <c r="G1373" i="1"/>
  <c r="G1377" i="1"/>
  <c r="G1381" i="1"/>
  <c r="G1385" i="1"/>
  <c r="G1389" i="1"/>
  <c r="G1393" i="1"/>
  <c r="G1397" i="1"/>
  <c r="G1401" i="1"/>
  <c r="G1405" i="1"/>
  <c r="G1409" i="1"/>
  <c r="G1413" i="1"/>
  <c r="G1417" i="1"/>
  <c r="G1421" i="1"/>
  <c r="G1425" i="1"/>
  <c r="G1429" i="1"/>
  <c r="G1433" i="1"/>
  <c r="G1437" i="1"/>
  <c r="G1441" i="1"/>
  <c r="G1445" i="1"/>
  <c r="G1449" i="1"/>
  <c r="G1453" i="1"/>
  <c r="G1457" i="1"/>
  <c r="G982" i="1"/>
  <c r="G990" i="1"/>
  <c r="G998" i="1"/>
  <c r="G1006" i="1"/>
  <c r="G1014" i="1"/>
  <c r="G1022" i="1"/>
  <c r="G1030" i="1"/>
  <c r="G1038" i="1"/>
  <c r="G1046" i="1"/>
  <c r="G1054" i="1"/>
  <c r="G1062" i="1"/>
  <c r="G1070" i="1"/>
  <c r="G1078" i="1"/>
  <c r="G1086" i="1"/>
  <c r="G1094" i="1"/>
  <c r="G1102" i="1"/>
  <c r="G1110" i="1"/>
  <c r="G1118" i="1"/>
  <c r="G1126" i="1"/>
  <c r="G1134" i="1"/>
  <c r="G1142" i="1"/>
  <c r="G1150" i="1"/>
  <c r="G1158" i="1"/>
  <c r="G1166" i="1"/>
  <c r="G1174" i="1"/>
  <c r="G1182" i="1"/>
  <c r="G1190" i="1"/>
  <c r="G1198" i="1"/>
  <c r="G1206" i="1"/>
  <c r="G1214" i="1"/>
  <c r="G1222" i="1"/>
  <c r="G1230" i="1"/>
  <c r="G1234" i="1"/>
  <c r="G1238" i="1"/>
  <c r="G1242" i="1"/>
  <c r="G1246" i="1"/>
  <c r="G1250" i="1"/>
  <c r="G1254" i="1"/>
  <c r="G1258" i="1"/>
  <c r="G1262" i="1"/>
  <c r="G1266" i="1"/>
  <c r="G1270" i="1"/>
  <c r="G1274" i="1"/>
  <c r="G1278" i="1"/>
  <c r="G1282" i="1"/>
  <c r="G1286" i="1"/>
  <c r="G1290" i="1"/>
  <c r="G1294" i="1"/>
  <c r="G1298" i="1"/>
  <c r="G1302" i="1"/>
  <c r="G1306" i="1"/>
  <c r="G1310" i="1"/>
  <c r="G1314" i="1"/>
  <c r="G1318" i="1"/>
  <c r="G1322" i="1"/>
  <c r="G1326" i="1"/>
  <c r="G1330" i="1"/>
  <c r="G1334" i="1"/>
  <c r="G1338" i="1"/>
  <c r="G1342" i="1"/>
  <c r="G1346" i="1"/>
  <c r="G1350" i="1"/>
  <c r="G1354" i="1"/>
  <c r="G1358" i="1"/>
  <c r="G1362" i="1"/>
  <c r="G1366" i="1"/>
  <c r="G1370" i="1"/>
  <c r="G1374" i="1"/>
  <c r="G1378" i="1"/>
  <c r="G1382" i="1"/>
  <c r="G1386" i="1"/>
  <c r="G1390" i="1"/>
  <c r="G1394" i="1"/>
  <c r="G1398" i="1"/>
  <c r="G1402" i="1"/>
  <c r="G1406" i="1"/>
  <c r="G1410" i="1"/>
  <c r="G1414" i="1"/>
  <c r="G1418" i="1"/>
  <c r="G1422" i="1"/>
  <c r="G1426" i="1"/>
  <c r="G1430" i="1"/>
  <c r="G1434" i="1"/>
  <c r="G1438" i="1"/>
  <c r="G1442" i="1"/>
  <c r="G1446" i="1"/>
  <c r="G1450" i="1"/>
  <c r="G1454" i="1"/>
  <c r="G1458" i="1"/>
  <c r="G1462" i="1"/>
  <c r="G1466" i="1"/>
  <c r="G1470" i="1"/>
  <c r="G1474" i="1"/>
  <c r="G1478" i="1"/>
  <c r="G1482" i="1"/>
  <c r="G1486" i="1"/>
  <c r="G1490" i="1"/>
  <c r="G1494" i="1"/>
  <c r="G1498" i="1"/>
  <c r="G1502" i="1"/>
  <c r="G1506" i="1"/>
  <c r="G1510" i="1"/>
  <c r="G1514" i="1"/>
  <c r="G1518" i="1"/>
  <c r="G1522" i="1"/>
  <c r="G1526" i="1"/>
  <c r="G1530" i="1"/>
  <c r="G1534" i="1"/>
  <c r="G1538" i="1"/>
  <c r="G1542" i="1"/>
  <c r="G1546" i="1"/>
  <c r="G1550" i="1"/>
  <c r="G1554" i="1"/>
  <c r="G1558" i="1"/>
  <c r="G1562" i="1"/>
  <c r="G1566" i="1"/>
  <c r="G1570" i="1"/>
  <c r="G1574" i="1"/>
  <c r="G1578" i="1"/>
  <c r="G1582" i="1"/>
  <c r="G1586" i="1"/>
  <c r="G1590" i="1"/>
  <c r="G1594" i="1"/>
  <c r="G1598" i="1"/>
  <c r="G1602" i="1"/>
  <c r="G1606" i="1"/>
  <c r="G1610" i="1"/>
  <c r="G1614" i="1"/>
  <c r="G1618" i="1"/>
  <c r="G1622" i="1"/>
  <c r="G1626" i="1"/>
  <c r="G1630" i="1"/>
  <c r="G1634" i="1"/>
  <c r="G1638" i="1"/>
  <c r="G1642" i="1"/>
  <c r="G1646" i="1"/>
  <c r="G1650" i="1"/>
  <c r="G1654" i="1"/>
  <c r="G1658" i="1"/>
  <c r="G1662" i="1"/>
  <c r="G1666" i="1"/>
  <c r="G1670" i="1"/>
  <c r="G1674" i="1"/>
  <c r="G1678" i="1"/>
  <c r="G1682" i="1"/>
  <c r="G1686" i="1"/>
  <c r="G1690" i="1"/>
  <c r="G1694" i="1"/>
  <c r="G1698" i="1"/>
  <c r="G1702" i="1"/>
  <c r="G1706" i="1"/>
  <c r="G1710" i="1"/>
  <c r="G1714" i="1"/>
  <c r="G1718" i="1"/>
  <c r="G1722" i="1"/>
  <c r="G1726" i="1"/>
  <c r="G1730" i="1"/>
  <c r="G1734" i="1"/>
  <c r="G1738" i="1"/>
  <c r="G1742" i="1"/>
  <c r="G1746" i="1"/>
  <c r="G1750" i="1"/>
  <c r="G1754" i="1"/>
  <c r="G1758" i="1"/>
  <c r="G1762" i="1"/>
  <c r="G1766" i="1"/>
  <c r="G1770" i="1"/>
  <c r="G1774" i="1"/>
  <c r="G1778" i="1"/>
  <c r="G1782" i="1"/>
  <c r="G1459" i="1"/>
  <c r="G1467" i="1"/>
  <c r="G1475" i="1"/>
  <c r="G1483" i="1"/>
  <c r="G1491" i="1"/>
  <c r="G1499" i="1"/>
  <c r="G1507" i="1"/>
  <c r="G1515" i="1"/>
  <c r="G1523" i="1"/>
  <c r="G1531" i="1"/>
  <c r="G1539" i="1"/>
  <c r="G1547" i="1"/>
  <c r="G1555" i="1"/>
  <c r="G1563" i="1"/>
  <c r="G1571" i="1"/>
  <c r="G1579" i="1"/>
  <c r="G1587" i="1"/>
  <c r="G1595" i="1"/>
  <c r="G1603" i="1"/>
  <c r="G1611" i="1"/>
  <c r="G1619" i="1"/>
  <c r="G1627" i="1"/>
  <c r="G1635" i="1"/>
  <c r="G1643" i="1"/>
  <c r="G1651" i="1"/>
  <c r="G1659" i="1"/>
  <c r="G1667" i="1"/>
  <c r="G1675" i="1"/>
  <c r="G1683" i="1"/>
  <c r="G1691" i="1"/>
  <c r="G1699" i="1"/>
  <c r="G1707" i="1"/>
  <c r="G1715" i="1"/>
  <c r="G1723" i="1"/>
  <c r="G1731" i="1"/>
  <c r="G1739" i="1"/>
  <c r="G1747" i="1"/>
  <c r="G1755" i="1"/>
  <c r="G1763" i="1"/>
  <c r="G1771" i="1"/>
  <c r="G1779" i="1"/>
  <c r="G1786" i="1"/>
  <c r="G1790" i="1"/>
  <c r="G1794" i="1"/>
  <c r="G1798" i="1"/>
  <c r="G1802" i="1"/>
  <c r="G1806" i="1"/>
  <c r="G1810" i="1"/>
  <c r="G1814" i="1"/>
  <c r="G1818" i="1"/>
  <c r="G1822" i="1"/>
  <c r="G1826" i="1"/>
  <c r="G1830" i="1"/>
  <c r="G1834" i="1"/>
  <c r="G1838" i="1"/>
  <c r="G1842" i="1"/>
  <c r="G1846" i="1"/>
  <c r="G1850" i="1"/>
  <c r="G1854" i="1"/>
  <c r="G1858" i="1"/>
  <c r="G1862" i="1"/>
  <c r="G1866" i="1"/>
  <c r="G1870" i="1"/>
  <c r="G1874" i="1"/>
  <c r="G1878" i="1"/>
  <c r="G1882" i="1"/>
  <c r="G1886" i="1"/>
  <c r="G1890" i="1"/>
  <c r="G1894" i="1"/>
  <c r="G1898" i="1"/>
  <c r="G1902" i="1"/>
  <c r="G1906" i="1"/>
  <c r="G1910" i="1"/>
  <c r="G1914" i="1"/>
  <c r="G1918" i="1"/>
  <c r="G1922" i="1"/>
  <c r="G1926" i="1"/>
  <c r="G1930" i="1"/>
  <c r="G1934" i="1"/>
  <c r="G1938" i="1"/>
  <c r="G1942" i="1"/>
  <c r="G1946" i="1"/>
  <c r="G1950" i="1"/>
  <c r="G1954" i="1"/>
  <c r="G1958" i="1"/>
  <c r="G1962" i="1"/>
  <c r="G1966" i="1"/>
  <c r="G1970" i="1"/>
  <c r="G1974" i="1"/>
  <c r="G1978" i="1"/>
  <c r="G1982" i="1"/>
  <c r="G1986" i="1"/>
  <c r="G1990" i="1"/>
  <c r="G1994" i="1"/>
  <c r="G1998" i="1"/>
  <c r="G2002" i="1"/>
  <c r="G2006" i="1"/>
  <c r="G2010" i="1"/>
  <c r="G2014" i="1"/>
  <c r="G2018" i="1"/>
  <c r="G2022" i="1"/>
  <c r="G2026" i="1"/>
  <c r="G2030" i="1"/>
  <c r="G2034" i="1"/>
  <c r="G2038" i="1"/>
  <c r="G2042" i="1"/>
  <c r="G2046" i="1"/>
  <c r="G2050" i="1"/>
  <c r="G2054" i="1"/>
  <c r="G2058" i="1"/>
  <c r="G2062" i="1"/>
  <c r="G2066" i="1"/>
  <c r="G2070" i="1"/>
  <c r="G2074" i="1"/>
  <c r="G2078" i="1"/>
  <c r="G2082" i="1"/>
  <c r="G2086" i="1"/>
  <c r="G2090" i="1"/>
  <c r="G2094" i="1"/>
  <c r="G2098" i="1"/>
  <c r="G2102" i="1"/>
  <c r="G2106" i="1"/>
  <c r="G2110" i="1"/>
  <c r="G2114" i="1"/>
  <c r="G2118" i="1"/>
  <c r="G2122" i="1"/>
  <c r="G2126" i="1"/>
  <c r="G2130" i="1"/>
  <c r="G2134" i="1"/>
  <c r="G2138" i="1"/>
  <c r="G2142" i="1"/>
  <c r="G2146" i="1"/>
  <c r="G2150" i="1"/>
  <c r="G2154" i="1"/>
  <c r="G2158" i="1"/>
  <c r="G2162" i="1"/>
  <c r="G2166" i="1"/>
  <c r="G2170" i="1"/>
  <c r="G2174" i="1"/>
  <c r="G2178" i="1"/>
  <c r="G2182" i="1"/>
  <c r="G2186" i="1"/>
  <c r="G2190" i="1"/>
  <c r="G2194" i="1"/>
  <c r="G2198" i="1"/>
  <c r="G2202" i="1"/>
  <c r="G2206" i="1"/>
  <c r="G2210" i="1"/>
  <c r="G2214" i="1"/>
  <c r="G2218" i="1"/>
  <c r="G2222" i="1"/>
  <c r="G2226" i="1"/>
  <c r="G2230" i="1"/>
  <c r="G2234" i="1"/>
  <c r="G2238" i="1"/>
  <c r="G2242" i="1"/>
  <c r="G2246" i="1"/>
  <c r="G2250" i="1"/>
  <c r="G2254" i="1"/>
  <c r="G2258" i="1"/>
  <c r="G2262" i="1"/>
  <c r="G2266" i="1"/>
  <c r="G2270" i="1"/>
  <c r="G2274" i="1"/>
  <c r="G2278" i="1"/>
  <c r="G2282" i="1"/>
  <c r="G2286" i="1"/>
  <c r="G2290" i="1"/>
  <c r="G2294" i="1"/>
  <c r="G2298" i="1"/>
  <c r="G2302" i="1"/>
  <c r="G1465" i="1"/>
  <c r="G1473" i="1"/>
  <c r="G1481" i="1"/>
  <c r="G1489" i="1"/>
  <c r="G1497" i="1"/>
  <c r="G1505" i="1"/>
  <c r="G1513" i="1"/>
  <c r="G1521" i="1"/>
  <c r="G1529" i="1"/>
  <c r="G1537" i="1"/>
  <c r="G1545" i="1"/>
  <c r="G1553" i="1"/>
  <c r="G1561" i="1"/>
  <c r="G1569" i="1"/>
  <c r="G1577" i="1"/>
  <c r="G1585" i="1"/>
  <c r="G1593" i="1"/>
  <c r="G1601" i="1"/>
  <c r="G1609" i="1"/>
  <c r="G1617" i="1"/>
  <c r="G1625" i="1"/>
  <c r="G1633" i="1"/>
  <c r="G1641" i="1"/>
  <c r="G1649" i="1"/>
  <c r="G1657" i="1"/>
  <c r="G1665" i="1"/>
  <c r="G1673" i="1"/>
  <c r="G1681" i="1"/>
  <c r="G1689" i="1"/>
  <c r="G1697" i="1"/>
  <c r="G1705" i="1"/>
  <c r="G1713" i="1"/>
  <c r="G1721" i="1"/>
  <c r="G1729" i="1"/>
  <c r="G1737" i="1"/>
  <c r="G1745" i="1"/>
  <c r="G1753" i="1"/>
  <c r="G1761" i="1"/>
  <c r="G1769" i="1"/>
  <c r="G1777" i="1"/>
  <c r="G1785" i="1"/>
  <c r="G1789" i="1"/>
  <c r="G1793" i="1"/>
  <c r="G1797" i="1"/>
  <c r="G1801" i="1"/>
  <c r="G1805" i="1"/>
  <c r="G1809" i="1"/>
  <c r="G1813" i="1"/>
  <c r="G1817" i="1"/>
  <c r="G1821" i="1"/>
  <c r="G1825" i="1"/>
  <c r="G1829" i="1"/>
  <c r="G1833" i="1"/>
  <c r="G1837" i="1"/>
  <c r="G1841" i="1"/>
  <c r="G1845" i="1"/>
  <c r="G1849" i="1"/>
  <c r="G1853" i="1"/>
  <c r="G1857" i="1"/>
  <c r="G1861" i="1"/>
  <c r="G1865" i="1"/>
  <c r="G1869" i="1"/>
  <c r="G1873" i="1"/>
  <c r="G1877" i="1"/>
  <c r="G1881" i="1"/>
  <c r="G1885" i="1"/>
  <c r="G1889" i="1"/>
  <c r="G1893" i="1"/>
  <c r="G1897" i="1"/>
  <c r="G1901" i="1"/>
  <c r="G1905" i="1"/>
  <c r="G1909" i="1"/>
  <c r="G1913" i="1"/>
  <c r="G1917" i="1"/>
  <c r="G1921" i="1"/>
  <c r="G1925" i="1"/>
  <c r="G1929" i="1"/>
  <c r="G1933" i="1"/>
  <c r="G1937" i="1"/>
  <c r="G1941" i="1"/>
  <c r="G1945" i="1"/>
  <c r="G1949" i="1"/>
  <c r="G1953" i="1"/>
  <c r="G1957" i="1"/>
  <c r="G1961" i="1"/>
  <c r="G1965" i="1"/>
  <c r="G1969" i="1"/>
  <c r="G1973" i="1"/>
  <c r="G1977" i="1"/>
  <c r="G1981" i="1"/>
  <c r="G1985" i="1"/>
  <c r="G1989" i="1"/>
  <c r="G1993" i="1"/>
  <c r="G1997" i="1"/>
  <c r="G2001" i="1"/>
  <c r="G2005" i="1"/>
  <c r="G2009" i="1"/>
  <c r="G2013" i="1"/>
  <c r="G2017" i="1"/>
  <c r="G2021" i="1"/>
  <c r="G2025" i="1"/>
  <c r="G2029" i="1"/>
  <c r="G2033" i="1"/>
  <c r="G2037" i="1"/>
  <c r="G2041" i="1"/>
  <c r="G2045" i="1"/>
  <c r="G2049" i="1"/>
  <c r="G2053" i="1"/>
  <c r="G2057" i="1"/>
  <c r="G2061" i="1"/>
  <c r="G2065" i="1"/>
  <c r="G2069" i="1"/>
  <c r="G2073" i="1"/>
  <c r="G2077" i="1"/>
  <c r="G2081" i="1"/>
  <c r="G2085" i="1"/>
  <c r="G2089" i="1"/>
  <c r="G2093" i="1"/>
  <c r="G2097" i="1"/>
  <c r="G2101" i="1"/>
  <c r="G2105" i="1"/>
  <c r="G2109" i="1"/>
  <c r="G2113" i="1"/>
  <c r="G2117" i="1"/>
  <c r="G2121" i="1"/>
  <c r="G2125" i="1"/>
  <c r="G2129" i="1"/>
  <c r="G2133" i="1"/>
  <c r="G2137" i="1"/>
  <c r="G2141" i="1"/>
  <c r="G2145" i="1"/>
  <c r="G2149" i="1"/>
  <c r="G2153" i="1"/>
  <c r="G2157" i="1"/>
  <c r="G2161" i="1"/>
  <c r="G2165" i="1"/>
  <c r="G2169" i="1"/>
  <c r="G2173" i="1"/>
  <c r="G2177" i="1"/>
  <c r="G2181" i="1"/>
  <c r="G2185" i="1"/>
  <c r="G2189" i="1"/>
  <c r="G2193" i="1"/>
  <c r="G2197" i="1"/>
  <c r="G2201" i="1"/>
  <c r="G2205" i="1"/>
  <c r="G2209" i="1"/>
  <c r="G2213" i="1"/>
  <c r="G2217" i="1"/>
  <c r="G2221" i="1"/>
  <c r="G2225" i="1"/>
  <c r="G2229" i="1"/>
  <c r="G2233" i="1"/>
  <c r="G2237" i="1"/>
  <c r="G2241" i="1"/>
  <c r="G2245" i="1"/>
  <c r="G2249" i="1"/>
  <c r="G2253" i="1"/>
  <c r="G2257" i="1"/>
  <c r="G2261" i="1"/>
  <c r="G2265" i="1"/>
  <c r="G2269" i="1"/>
  <c r="G2273" i="1"/>
  <c r="G2277" i="1"/>
  <c r="G2281" i="1"/>
  <c r="G2285" i="1"/>
  <c r="G2289" i="1"/>
  <c r="G2293" i="1"/>
  <c r="G2297" i="1"/>
  <c r="G2301" i="1"/>
  <c r="G2305" i="1"/>
  <c r="G2309" i="1"/>
  <c r="G2313" i="1"/>
  <c r="G2317" i="1"/>
  <c r="G2321" i="1"/>
  <c r="G2325" i="1"/>
  <c r="G2329" i="1"/>
  <c r="G2333" i="1"/>
  <c r="G2337" i="1"/>
  <c r="G2341" i="1"/>
  <c r="G2345" i="1"/>
  <c r="G2349" i="1"/>
  <c r="G2353" i="1"/>
  <c r="G2357" i="1"/>
  <c r="G2361" i="1"/>
  <c r="G2365" i="1"/>
  <c r="G2369" i="1"/>
  <c r="G2373" i="1"/>
  <c r="G2377" i="1"/>
  <c r="G2381" i="1"/>
  <c r="G2385" i="1"/>
  <c r="G2389" i="1"/>
  <c r="G2393" i="1"/>
  <c r="G2397" i="1"/>
  <c r="G2401" i="1"/>
  <c r="G2405" i="1"/>
  <c r="G2409" i="1"/>
  <c r="G2413" i="1"/>
  <c r="G2417" i="1"/>
  <c r="G2421" i="1"/>
  <c r="G2425" i="1"/>
  <c r="G2429" i="1"/>
  <c r="G2433" i="1"/>
  <c r="G2437" i="1"/>
  <c r="G2441" i="1"/>
  <c r="G2445" i="1"/>
  <c r="G2449" i="1"/>
  <c r="G2453" i="1"/>
  <c r="G2457" i="1"/>
  <c r="G2461" i="1"/>
  <c r="G2465" i="1"/>
  <c r="G2469" i="1"/>
  <c r="G2473" i="1"/>
  <c r="G2477" i="1"/>
  <c r="G2481" i="1"/>
  <c r="G2485" i="1"/>
  <c r="G2489" i="1"/>
  <c r="G2493" i="1"/>
  <c r="G2497" i="1"/>
  <c r="G2501" i="1"/>
  <c r="G2505" i="1"/>
  <c r="G2509" i="1"/>
  <c r="G2513" i="1"/>
  <c r="G2517" i="1"/>
  <c r="G2521" i="1"/>
  <c r="G2525" i="1"/>
  <c r="G2529" i="1"/>
  <c r="G2533" i="1"/>
  <c r="G2537" i="1"/>
  <c r="G2541" i="1"/>
  <c r="G2545" i="1"/>
  <c r="G2549" i="1"/>
  <c r="G2553" i="1"/>
  <c r="G2557" i="1"/>
  <c r="G2561" i="1"/>
  <c r="G2565" i="1"/>
  <c r="G2569" i="1"/>
  <c r="G2573" i="1"/>
  <c r="G2577" i="1"/>
  <c r="G2581" i="1"/>
  <c r="G2585" i="1"/>
  <c r="G2589" i="1"/>
  <c r="G2593" i="1"/>
  <c r="G2597" i="1"/>
  <c r="G2308" i="1"/>
  <c r="G2316" i="1"/>
  <c r="G2324" i="1"/>
  <c r="G2332" i="1"/>
  <c r="G2340" i="1"/>
  <c r="G2348" i="1"/>
  <c r="G2356" i="1"/>
  <c r="G2364" i="1"/>
  <c r="G2372" i="1"/>
  <c r="G2380" i="1"/>
  <c r="G2388" i="1"/>
  <c r="G2396" i="1"/>
  <c r="G2404" i="1"/>
  <c r="G2412" i="1"/>
  <c r="G2420" i="1"/>
  <c r="G2428" i="1"/>
  <c r="G2436" i="1"/>
  <c r="G2444" i="1"/>
  <c r="G2452" i="1"/>
  <c r="G2460" i="1"/>
  <c r="G2468" i="1"/>
  <c r="G2476" i="1"/>
  <c r="G2484" i="1"/>
  <c r="G2492" i="1"/>
  <c r="G2500" i="1"/>
  <c r="G2508" i="1"/>
  <c r="G2516" i="1"/>
  <c r="G2524" i="1"/>
  <c r="G2532" i="1"/>
  <c r="G2540" i="1"/>
  <c r="G2548" i="1"/>
  <c r="G2556" i="1"/>
  <c r="G2564" i="1"/>
  <c r="G2572" i="1"/>
  <c r="G2580" i="1"/>
  <c r="G2588" i="1"/>
  <c r="G2596" i="1"/>
  <c r="G2601" i="1"/>
  <c r="G2605" i="1"/>
  <c r="G2609" i="1"/>
  <c r="G2613" i="1"/>
  <c r="G2617" i="1"/>
  <c r="G2621" i="1"/>
  <c r="G2625" i="1"/>
  <c r="G2629" i="1"/>
  <c r="G2633" i="1"/>
  <c r="G2637" i="1"/>
  <c r="G2641" i="1"/>
  <c r="G2645" i="1"/>
  <c r="G2649" i="1"/>
  <c r="G2653" i="1"/>
  <c r="G2657" i="1"/>
  <c r="G2661" i="1"/>
  <c r="G2665" i="1"/>
  <c r="G2669" i="1"/>
  <c r="G2673" i="1"/>
  <c r="G2677" i="1"/>
  <c r="G2681" i="1"/>
  <c r="G2685" i="1"/>
  <c r="G2689" i="1"/>
  <c r="G2693" i="1"/>
  <c r="G2697" i="1"/>
  <c r="G2701" i="1"/>
  <c r="G2705" i="1"/>
  <c r="G2709" i="1"/>
  <c r="G2713" i="1"/>
  <c r="G2717" i="1"/>
  <c r="G2721" i="1"/>
  <c r="G2725" i="1"/>
  <c r="G2729" i="1"/>
  <c r="G2733" i="1"/>
  <c r="G2737" i="1"/>
  <c r="G2741" i="1"/>
  <c r="G2745" i="1"/>
  <c r="G2749" i="1"/>
  <c r="G2753" i="1"/>
  <c r="G2757" i="1"/>
  <c r="G2761" i="1"/>
  <c r="G2765" i="1"/>
  <c r="G2769" i="1"/>
  <c r="G2773" i="1"/>
  <c r="G2777" i="1"/>
  <c r="G2781" i="1"/>
  <c r="G2785" i="1"/>
  <c r="G2789" i="1"/>
  <c r="G2793" i="1"/>
  <c r="G2797" i="1"/>
  <c r="G2801" i="1"/>
  <c r="G2805" i="1"/>
  <c r="G2809" i="1"/>
  <c r="G2813" i="1"/>
  <c r="G2817" i="1"/>
  <c r="G2821" i="1"/>
  <c r="G2825" i="1"/>
  <c r="G2829" i="1"/>
  <c r="G2833" i="1"/>
  <c r="G2837" i="1"/>
  <c r="G2841" i="1"/>
  <c r="G2845" i="1"/>
  <c r="G2849" i="1"/>
  <c r="G2853" i="1"/>
  <c r="G2857" i="1"/>
  <c r="G2861" i="1"/>
  <c r="G2865" i="1"/>
  <c r="G2869" i="1"/>
  <c r="G2873" i="1"/>
  <c r="G2877" i="1"/>
  <c r="G2881" i="1"/>
  <c r="G2885" i="1"/>
  <c r="G2889" i="1"/>
  <c r="G2893" i="1"/>
  <c r="G2897" i="1"/>
  <c r="G2901" i="1"/>
  <c r="G2905" i="1"/>
  <c r="G2909" i="1"/>
  <c r="G2913" i="1"/>
  <c r="G2917" i="1"/>
  <c r="G2921" i="1"/>
  <c r="G2925" i="1"/>
  <c r="G2929" i="1"/>
  <c r="G2933" i="1"/>
  <c r="G2937" i="1"/>
  <c r="G2941" i="1"/>
  <c r="G2945" i="1"/>
  <c r="G2949" i="1"/>
  <c r="G2953" i="1"/>
  <c r="G2957" i="1"/>
  <c r="G2961" i="1"/>
  <c r="G2965" i="1"/>
  <c r="G2969" i="1"/>
  <c r="G2973" i="1"/>
  <c r="G2977" i="1"/>
  <c r="G2981" i="1"/>
  <c r="G2985" i="1"/>
  <c r="G2989" i="1"/>
  <c r="G2993" i="1"/>
  <c r="G2997" i="1"/>
  <c r="G3001" i="1"/>
  <c r="G3005" i="1"/>
  <c r="G3009" i="1"/>
  <c r="G3011" i="1"/>
  <c r="G3015" i="1"/>
  <c r="G3019" i="1"/>
  <c r="G3023" i="1"/>
  <c r="G3027" i="1"/>
  <c r="G3031" i="1"/>
  <c r="G3035" i="1"/>
  <c r="G3039" i="1"/>
  <c r="G3043" i="1"/>
  <c r="G3047" i="1"/>
  <c r="G3051" i="1"/>
  <c r="G3055" i="1"/>
  <c r="G3059" i="1"/>
  <c r="G3063" i="1"/>
  <c r="G3067" i="1"/>
  <c r="G3071" i="1"/>
  <c r="G3075" i="1"/>
  <c r="G3079" i="1"/>
  <c r="G3083" i="1"/>
  <c r="G3087" i="1"/>
  <c r="G3091" i="1"/>
  <c r="G3095" i="1"/>
  <c r="G3099" i="1"/>
  <c r="G3103" i="1"/>
  <c r="G3107" i="1"/>
  <c r="G3111" i="1"/>
  <c r="G3115" i="1"/>
  <c r="G3119" i="1"/>
  <c r="G3123" i="1"/>
  <c r="G3127" i="1"/>
  <c r="G3131" i="1"/>
  <c r="G3135" i="1"/>
  <c r="G3139" i="1"/>
  <c r="G3143" i="1"/>
  <c r="G3147" i="1"/>
  <c r="G3151" i="1"/>
  <c r="G3155" i="1"/>
  <c r="G3159" i="1"/>
  <c r="G3163" i="1"/>
  <c r="G3167" i="1"/>
  <c r="G3171" i="1"/>
  <c r="G3175" i="1"/>
  <c r="G3179" i="1"/>
  <c r="G3183" i="1"/>
  <c r="G3187" i="1"/>
  <c r="G3191" i="1"/>
  <c r="G3195" i="1"/>
  <c r="G3199" i="1"/>
  <c r="G3203" i="1"/>
  <c r="G3207" i="1"/>
  <c r="G3211" i="1"/>
  <c r="G3215" i="1"/>
  <c r="G3219" i="1"/>
  <c r="G3223" i="1"/>
  <c r="G3227" i="1"/>
  <c r="G3231" i="1"/>
  <c r="G3235" i="1"/>
  <c r="G3239" i="1"/>
  <c r="G3243" i="1"/>
  <c r="G3247" i="1"/>
  <c r="G3251" i="1"/>
  <c r="G3255" i="1"/>
  <c r="G3259" i="1"/>
  <c r="G3263" i="1"/>
  <c r="G3267" i="1"/>
  <c r="G3271" i="1"/>
  <c r="G3275" i="1"/>
  <c r="G3279" i="1"/>
  <c r="G3283" i="1"/>
  <c r="G3287" i="1"/>
  <c r="G3291" i="1"/>
  <c r="G3295" i="1"/>
  <c r="G3299" i="1"/>
  <c r="G3303" i="1"/>
  <c r="G3307" i="1"/>
  <c r="G3311" i="1"/>
  <c r="G3315" i="1"/>
  <c r="G3319" i="1"/>
  <c r="G3323" i="1"/>
  <c r="G3327" i="1"/>
  <c r="G3331" i="1"/>
  <c r="G3335" i="1"/>
  <c r="G3339" i="1"/>
  <c r="G3343" i="1"/>
  <c r="G3347" i="1"/>
  <c r="G3351" i="1"/>
  <c r="G3355" i="1"/>
  <c r="G3359" i="1"/>
  <c r="G3363" i="1"/>
  <c r="G3367" i="1"/>
  <c r="G3371" i="1"/>
  <c r="G3375" i="1"/>
  <c r="G3379" i="1"/>
  <c r="G3383" i="1"/>
  <c r="G3387" i="1"/>
  <c r="G3391" i="1"/>
  <c r="G3395" i="1"/>
  <c r="G3399" i="1"/>
  <c r="G3403" i="1"/>
  <c r="G3407" i="1"/>
  <c r="G3411" i="1"/>
  <c r="G3415" i="1"/>
  <c r="G3419" i="1"/>
  <c r="G3423" i="1"/>
  <c r="G3427" i="1"/>
  <c r="G3431" i="1"/>
  <c r="G3435" i="1"/>
  <c r="G3439" i="1"/>
  <c r="G3443" i="1"/>
  <c r="G3447" i="1"/>
  <c r="G3451" i="1"/>
  <c r="G2310" i="1"/>
  <c r="G2318" i="1"/>
  <c r="G2326" i="1"/>
  <c r="G2334" i="1"/>
  <c r="G2342" i="1"/>
  <c r="G2350" i="1"/>
  <c r="G2358" i="1"/>
  <c r="G2366" i="1"/>
  <c r="G2374" i="1"/>
  <c r="G2382" i="1"/>
  <c r="G2390" i="1"/>
  <c r="G2398" i="1"/>
  <c r="G2406" i="1"/>
  <c r="G2414" i="1"/>
  <c r="G2422" i="1"/>
  <c r="G2430" i="1"/>
  <c r="G2438" i="1"/>
  <c r="G2446" i="1"/>
  <c r="G2454" i="1"/>
  <c r="G2462" i="1"/>
  <c r="G2470" i="1"/>
  <c r="G2478" i="1"/>
  <c r="G2486" i="1"/>
  <c r="G2494" i="1"/>
  <c r="G2502" i="1"/>
  <c r="G2510" i="1"/>
  <c r="G2518" i="1"/>
  <c r="G2526" i="1"/>
  <c r="G2534" i="1"/>
  <c r="G2542" i="1"/>
  <c r="G2550" i="1"/>
  <c r="G2558" i="1"/>
  <c r="G2566" i="1"/>
  <c r="G2574" i="1"/>
  <c r="G2582" i="1"/>
  <c r="G2590" i="1"/>
  <c r="G2598" i="1"/>
  <c r="G2602" i="1"/>
  <c r="G2606" i="1"/>
  <c r="G2610" i="1"/>
  <c r="G2614" i="1"/>
  <c r="G2618" i="1"/>
  <c r="G2622" i="1"/>
  <c r="G2626" i="1"/>
  <c r="G2630" i="1"/>
  <c r="G2634" i="1"/>
  <c r="G2638" i="1"/>
  <c r="G2642" i="1"/>
  <c r="G2646" i="1"/>
  <c r="G2650" i="1"/>
  <c r="G2654" i="1"/>
  <c r="G2658" i="1"/>
  <c r="G2662" i="1"/>
  <c r="G2666" i="1"/>
  <c r="G2670" i="1"/>
  <c r="G2674" i="1"/>
  <c r="G2678" i="1"/>
  <c r="G2682" i="1"/>
  <c r="G2686" i="1"/>
  <c r="G2690" i="1"/>
  <c r="G2694" i="1"/>
  <c r="G2698" i="1"/>
  <c r="G2702" i="1"/>
  <c r="G2706" i="1"/>
  <c r="G2710" i="1"/>
  <c r="G2714" i="1"/>
  <c r="G2718" i="1"/>
  <c r="G2722" i="1"/>
  <c r="G2726" i="1"/>
  <c r="G2730" i="1"/>
  <c r="G2734" i="1"/>
  <c r="G2738" i="1"/>
  <c r="G2742" i="1"/>
  <c r="G2746" i="1"/>
  <c r="G2750" i="1"/>
  <c r="G2754" i="1"/>
  <c r="G2758" i="1"/>
  <c r="G2762" i="1"/>
  <c r="G2766" i="1"/>
  <c r="G2770" i="1"/>
  <c r="G2774" i="1"/>
  <c r="G2778" i="1"/>
  <c r="G2782" i="1"/>
  <c r="G2786" i="1"/>
  <c r="G2790" i="1"/>
  <c r="G2794" i="1"/>
  <c r="G2798" i="1"/>
  <c r="G2802" i="1"/>
  <c r="G2806" i="1"/>
  <c r="G2810" i="1"/>
  <c r="G2814" i="1"/>
  <c r="G2818" i="1"/>
  <c r="G2822" i="1"/>
  <c r="G2826" i="1"/>
  <c r="G2830" i="1"/>
  <c r="G2834" i="1"/>
  <c r="G2838" i="1"/>
  <c r="G2842" i="1"/>
  <c r="G2846" i="1"/>
  <c r="G2850" i="1"/>
  <c r="G2854" i="1"/>
  <c r="G2858" i="1"/>
  <c r="G2862" i="1"/>
  <c r="G2866" i="1"/>
  <c r="G2870" i="1"/>
  <c r="G2874" i="1"/>
  <c r="G2878" i="1"/>
  <c r="G2882" i="1"/>
  <c r="G2886" i="1"/>
  <c r="G2890" i="1"/>
  <c r="G2894" i="1"/>
  <c r="G2898" i="1"/>
  <c r="G2902" i="1"/>
  <c r="G2906" i="1"/>
  <c r="G2910" i="1"/>
  <c r="G2914" i="1"/>
  <c r="G2918" i="1"/>
  <c r="G2922" i="1"/>
  <c r="G2926" i="1"/>
  <c r="G2930" i="1"/>
  <c r="G2934" i="1"/>
  <c r="G2938" i="1"/>
  <c r="G2942" i="1"/>
  <c r="G2946" i="1"/>
  <c r="G2950" i="1"/>
  <c r="G2954" i="1"/>
  <c r="G2958" i="1"/>
  <c r="G2962" i="1"/>
  <c r="G2966" i="1"/>
  <c r="G2970" i="1"/>
  <c r="G2974" i="1"/>
  <c r="G2978" i="1"/>
  <c r="G2982" i="1"/>
  <c r="G2986" i="1"/>
  <c r="G2990" i="1"/>
  <c r="G2994" i="1"/>
  <c r="G2998" i="1"/>
  <c r="G3002" i="1"/>
  <c r="G3006" i="1"/>
  <c r="G3010" i="1"/>
  <c r="G3014" i="1"/>
  <c r="G3018" i="1"/>
  <c r="G3022" i="1"/>
  <c r="G3026" i="1"/>
  <c r="G3030" i="1"/>
  <c r="G3034" i="1"/>
  <c r="G3038" i="1"/>
  <c r="G3042" i="1"/>
  <c r="G3046" i="1"/>
  <c r="G3050" i="1"/>
  <c r="G3054" i="1"/>
  <c r="G3058" i="1"/>
  <c r="G3062" i="1"/>
  <c r="G3066" i="1"/>
  <c r="G3070" i="1"/>
  <c r="G3074" i="1"/>
  <c r="G3078" i="1"/>
  <c r="G3082" i="1"/>
  <c r="G3086" i="1"/>
  <c r="G3090" i="1"/>
  <c r="G3094" i="1"/>
  <c r="G3098" i="1"/>
  <c r="G3102" i="1"/>
  <c r="G3106" i="1"/>
  <c r="G3110" i="1"/>
  <c r="G3114" i="1"/>
  <c r="G3118" i="1"/>
  <c r="G3122" i="1"/>
  <c r="G3126" i="1"/>
  <c r="G3130" i="1"/>
  <c r="G3134" i="1"/>
  <c r="G3138" i="1"/>
  <c r="G3142" i="1"/>
  <c r="G3146" i="1"/>
  <c r="G3150" i="1"/>
  <c r="G3154" i="1"/>
  <c r="G3158" i="1"/>
  <c r="G3162" i="1"/>
  <c r="G3166" i="1"/>
  <c r="G3170" i="1"/>
  <c r="G3174" i="1"/>
  <c r="G3178" i="1"/>
  <c r="G3182" i="1"/>
  <c r="G3186" i="1"/>
  <c r="G3190" i="1"/>
  <c r="G3194" i="1"/>
  <c r="G3198" i="1"/>
  <c r="G3202" i="1"/>
  <c r="G3206" i="1"/>
  <c r="G3210" i="1"/>
  <c r="G3214" i="1"/>
  <c r="G3218" i="1"/>
  <c r="G3222" i="1"/>
  <c r="G3226" i="1"/>
  <c r="G3230" i="1"/>
  <c r="G3234" i="1"/>
  <c r="G3238" i="1"/>
  <c r="G3242" i="1"/>
  <c r="G3246" i="1"/>
  <c r="G3250" i="1"/>
  <c r="G3254" i="1"/>
  <c r="G3258" i="1"/>
  <c r="G3262" i="1"/>
  <c r="G3266" i="1"/>
  <c r="G3270" i="1"/>
  <c r="G3274" i="1"/>
  <c r="G3278" i="1"/>
  <c r="G3282" i="1"/>
  <c r="G3286" i="1"/>
  <c r="G3290" i="1"/>
  <c r="G3294" i="1"/>
  <c r="G3298" i="1"/>
  <c r="G3302" i="1"/>
  <c r="G3306" i="1"/>
  <c r="G3310" i="1"/>
  <c r="G3314" i="1"/>
  <c r="G3318" i="1"/>
  <c r="G3322" i="1"/>
  <c r="G3326" i="1"/>
  <c r="G3330" i="1"/>
  <c r="G3334" i="1"/>
  <c r="G3338" i="1"/>
  <c r="G3342" i="1"/>
  <c r="G3346" i="1"/>
  <c r="G3350" i="1"/>
  <c r="G3354" i="1"/>
  <c r="G3358" i="1"/>
  <c r="G3362" i="1"/>
  <c r="G3366" i="1"/>
  <c r="G3370" i="1"/>
  <c r="G3374" i="1"/>
  <c r="G3378" i="1"/>
  <c r="G3382" i="1"/>
  <c r="G3386" i="1"/>
  <c r="G3390" i="1"/>
  <c r="G3394" i="1"/>
  <c r="G3398" i="1"/>
  <c r="G3402" i="1"/>
  <c r="G3406" i="1"/>
  <c r="G3410" i="1"/>
  <c r="G3414" i="1"/>
  <c r="G3418" i="1"/>
  <c r="G3422" i="1"/>
  <c r="G3426" i="1"/>
  <c r="G3430" i="1"/>
  <c r="G3434" i="1"/>
  <c r="G3438" i="1"/>
  <c r="G3442" i="1"/>
  <c r="G3446" i="1"/>
  <c r="G3450" i="1"/>
  <c r="G3454" i="1"/>
  <c r="G3458" i="1"/>
  <c r="G3462" i="1"/>
  <c r="G3466" i="1"/>
  <c r="G3470" i="1"/>
  <c r="G3474" i="1"/>
  <c r="G3478" i="1"/>
  <c r="G3482" i="1"/>
  <c r="G3486" i="1"/>
  <c r="G3490" i="1"/>
  <c r="G3494" i="1"/>
  <c r="G3498" i="1"/>
  <c r="G3502" i="1"/>
  <c r="G3506" i="1"/>
  <c r="G3510" i="1"/>
  <c r="G3514" i="1"/>
  <c r="G3518" i="1"/>
  <c r="G3522" i="1"/>
  <c r="G3526" i="1"/>
  <c r="G3530" i="1"/>
  <c r="G3534" i="1"/>
  <c r="G3538" i="1"/>
  <c r="G3542" i="1"/>
  <c r="G3546" i="1"/>
  <c r="G3550" i="1"/>
  <c r="G3554" i="1"/>
  <c r="G3558" i="1"/>
  <c r="G3562" i="1"/>
  <c r="G3566" i="1"/>
  <c r="G3570" i="1"/>
  <c r="G3574" i="1"/>
  <c r="G3578" i="1"/>
  <c r="G3582" i="1"/>
  <c r="G3586" i="1"/>
  <c r="G3590" i="1"/>
  <c r="G3594" i="1"/>
  <c r="G3598" i="1"/>
  <c r="G3602" i="1"/>
  <c r="G3606" i="1"/>
  <c r="G3610" i="1"/>
  <c r="G3614" i="1"/>
  <c r="G3618" i="1"/>
  <c r="G3622" i="1"/>
  <c r="G3626" i="1"/>
  <c r="G3630" i="1"/>
  <c r="G3634" i="1"/>
  <c r="G3638" i="1"/>
  <c r="G3642" i="1"/>
  <c r="G3646" i="1"/>
  <c r="G3650" i="1"/>
  <c r="G3654" i="1"/>
  <c r="G3658" i="1"/>
  <c r="G3662" i="1"/>
  <c r="G3666" i="1"/>
  <c r="G3670" i="1"/>
  <c r="G3674" i="1"/>
  <c r="G3678" i="1"/>
  <c r="G3682" i="1"/>
  <c r="G3686" i="1"/>
  <c r="G3690" i="1"/>
  <c r="G3694" i="1"/>
  <c r="G3698" i="1"/>
  <c r="G3702" i="1"/>
  <c r="G3706" i="1"/>
  <c r="G3710" i="1"/>
  <c r="G3714" i="1"/>
  <c r="G3718" i="1"/>
  <c r="G3722" i="1"/>
  <c r="G3726" i="1"/>
  <c r="G3730" i="1"/>
  <c r="G3734" i="1"/>
  <c r="G3738" i="1"/>
  <c r="G3742" i="1"/>
  <c r="G3746" i="1"/>
  <c r="G3750" i="1"/>
  <c r="G3754" i="1"/>
  <c r="G3758" i="1"/>
  <c r="G3762" i="1"/>
  <c r="G3766" i="1"/>
  <c r="G3770" i="1"/>
  <c r="G3774" i="1"/>
  <c r="G3778" i="1"/>
  <c r="G3782" i="1"/>
  <c r="G3786" i="1"/>
  <c r="G3790" i="1"/>
  <c r="G3794" i="1"/>
  <c r="G3798" i="1"/>
  <c r="G3802" i="1"/>
  <c r="G3806" i="1"/>
  <c r="G3810" i="1"/>
  <c r="G3814" i="1"/>
  <c r="G3457" i="1"/>
  <c r="G3465" i="1"/>
  <c r="G3473" i="1"/>
  <c r="G3481" i="1"/>
  <c r="G3489" i="1"/>
  <c r="G3497" i="1"/>
  <c r="G3505" i="1"/>
  <c r="G3513" i="1"/>
  <c r="G3521" i="1"/>
  <c r="G3529" i="1"/>
  <c r="G3537" i="1"/>
  <c r="G3545" i="1"/>
  <c r="G3553" i="1"/>
  <c r="G3561" i="1"/>
  <c r="G3569" i="1"/>
  <c r="G3577" i="1"/>
  <c r="G3585" i="1"/>
  <c r="G3593" i="1"/>
  <c r="G3601" i="1"/>
  <c r="G3609" i="1"/>
  <c r="G3617" i="1"/>
  <c r="G3625" i="1"/>
  <c r="G3633" i="1"/>
  <c r="G3641" i="1"/>
  <c r="G3649" i="1"/>
  <c r="G3657" i="1"/>
  <c r="G3665" i="1"/>
  <c r="G3673" i="1"/>
  <c r="G3681" i="1"/>
  <c r="G3689" i="1"/>
  <c r="G3697" i="1"/>
  <c r="G3705" i="1"/>
  <c r="G3713" i="1"/>
  <c r="G3721" i="1"/>
  <c r="G3729" i="1"/>
  <c r="G3737" i="1"/>
  <c r="G3745" i="1"/>
  <c r="G3753" i="1"/>
  <c r="G3761" i="1"/>
  <c r="G3769" i="1"/>
  <c r="G3777" i="1"/>
  <c r="G3785" i="1"/>
  <c r="G3793" i="1"/>
  <c r="G3801" i="1"/>
  <c r="G3809" i="1"/>
  <c r="G3816" i="1"/>
  <c r="G3820" i="1"/>
  <c r="G3824" i="1"/>
  <c r="G3828" i="1"/>
  <c r="G3832" i="1"/>
  <c r="G3836" i="1"/>
  <c r="G3840" i="1"/>
  <c r="G3844" i="1"/>
  <c r="G3848" i="1"/>
  <c r="G3852" i="1"/>
  <c r="G3856" i="1"/>
  <c r="G3860" i="1"/>
  <c r="G3864" i="1"/>
  <c r="G3868" i="1"/>
  <c r="G3872" i="1"/>
  <c r="G3876" i="1"/>
  <c r="G3880" i="1"/>
  <c r="G3884" i="1"/>
  <c r="G3888" i="1"/>
  <c r="G3892" i="1"/>
  <c r="G3896" i="1"/>
  <c r="G3900" i="1"/>
  <c r="G3904" i="1"/>
  <c r="G3908" i="1"/>
  <c r="G3912" i="1"/>
  <c r="G3916" i="1"/>
  <c r="G3920" i="1"/>
  <c r="G3924" i="1"/>
  <c r="G3928" i="1"/>
  <c r="G3932" i="1"/>
  <c r="G3936" i="1"/>
  <c r="G3940" i="1"/>
  <c r="G3944" i="1"/>
  <c r="G3948" i="1"/>
  <c r="G3952" i="1"/>
  <c r="G3956" i="1"/>
  <c r="G3960" i="1"/>
  <c r="G3964" i="1"/>
  <c r="G3968" i="1"/>
  <c r="G3972" i="1"/>
  <c r="G3976" i="1"/>
  <c r="G3980" i="1"/>
  <c r="G3984" i="1"/>
  <c r="G3988" i="1"/>
  <c r="G3992" i="1"/>
  <c r="G3996" i="1"/>
  <c r="G4000" i="1"/>
  <c r="G4004" i="1"/>
  <c r="G4008" i="1"/>
  <c r="G4012" i="1"/>
  <c r="G4016" i="1"/>
  <c r="G4020" i="1"/>
  <c r="G4024" i="1"/>
  <c r="G4028" i="1"/>
  <c r="G4032" i="1"/>
  <c r="G4036" i="1"/>
  <c r="G4040" i="1"/>
  <c r="G4044" i="1"/>
  <c r="G4048" i="1"/>
  <c r="G4052" i="1"/>
  <c r="G4056" i="1"/>
  <c r="G4060" i="1"/>
  <c r="G4064" i="1"/>
  <c r="G4068" i="1"/>
  <c r="G4072" i="1"/>
  <c r="G4076" i="1"/>
  <c r="G4080" i="1"/>
  <c r="G4084" i="1"/>
  <c r="G4088" i="1"/>
  <c r="G4092" i="1"/>
  <c r="G4096" i="1"/>
  <c r="G4100" i="1"/>
  <c r="G4104" i="1"/>
  <c r="G4108" i="1"/>
  <c r="G4112" i="1"/>
  <c r="G4116" i="1"/>
  <c r="G4120" i="1"/>
  <c r="G4124" i="1"/>
  <c r="G4128" i="1"/>
  <c r="G4132" i="1"/>
  <c r="G4136" i="1"/>
  <c r="G4140" i="1"/>
  <c r="G4144" i="1"/>
  <c r="G4148" i="1"/>
  <c r="G4152" i="1"/>
  <c r="G4156" i="1"/>
  <c r="G4160" i="1"/>
  <c r="G4164" i="1"/>
  <c r="G4168" i="1"/>
  <c r="G4172" i="1"/>
  <c r="G4176" i="1"/>
  <c r="G4180" i="1"/>
  <c r="G4184" i="1"/>
  <c r="G4188" i="1"/>
  <c r="G4192" i="1"/>
  <c r="G4196" i="1"/>
  <c r="G4200" i="1"/>
  <c r="G4204" i="1"/>
  <c r="G4208" i="1"/>
  <c r="G4212" i="1"/>
  <c r="G4216" i="1"/>
  <c r="G4220" i="1"/>
  <c r="G4224" i="1"/>
  <c r="G4228" i="1"/>
  <c r="G4232" i="1"/>
  <c r="G4236" i="1"/>
  <c r="G4240" i="1"/>
  <c r="G4244" i="1"/>
  <c r="G4248" i="1"/>
  <c r="G4252" i="1"/>
  <c r="G4256" i="1"/>
  <c r="G4260" i="1"/>
  <c r="G4264" i="1"/>
  <c r="G4268" i="1"/>
  <c r="G4272" i="1"/>
  <c r="G4276" i="1"/>
  <c r="G4280" i="1"/>
  <c r="G4284" i="1"/>
  <c r="G4288" i="1"/>
  <c r="G4292" i="1"/>
  <c r="G4296" i="1"/>
  <c r="G4300" i="1"/>
  <c r="G4304" i="1"/>
  <c r="G4308" i="1"/>
  <c r="G4312" i="1"/>
  <c r="G4316" i="1"/>
  <c r="G4320" i="1"/>
  <c r="G4324" i="1"/>
  <c r="G4328" i="1"/>
  <c r="G4332" i="1"/>
  <c r="G4336" i="1"/>
  <c r="G4340" i="1"/>
  <c r="G4344" i="1"/>
  <c r="G4348" i="1"/>
  <c r="G4352" i="1"/>
  <c r="G4356" i="1"/>
  <c r="G4360" i="1"/>
  <c r="G4364" i="1"/>
  <c r="G4368" i="1"/>
  <c r="G4372" i="1"/>
  <c r="G4376" i="1"/>
  <c r="G4380" i="1"/>
  <c r="G4384" i="1"/>
  <c r="G4388" i="1"/>
  <c r="G4392" i="1"/>
  <c r="G4396" i="1"/>
  <c r="G4400" i="1"/>
  <c r="G4404" i="1"/>
  <c r="G4408" i="1"/>
  <c r="G4412" i="1"/>
  <c r="G4416" i="1"/>
  <c r="G4420" i="1"/>
  <c r="G4424" i="1"/>
  <c r="G4428" i="1"/>
  <c r="G4432" i="1"/>
  <c r="G4436" i="1"/>
  <c r="G4440" i="1"/>
  <c r="G4444" i="1"/>
  <c r="G4448" i="1"/>
  <c r="G4452" i="1"/>
  <c r="G4456" i="1"/>
  <c r="G4460" i="1"/>
  <c r="G4464" i="1"/>
  <c r="G4468" i="1"/>
  <c r="G4472" i="1"/>
  <c r="G4476" i="1"/>
  <c r="G4480" i="1"/>
  <c r="G4484" i="1"/>
  <c r="G4488" i="1"/>
  <c r="G4492" i="1"/>
  <c r="G4496" i="1"/>
  <c r="G4500" i="1"/>
  <c r="G4504" i="1"/>
  <c r="G4508" i="1"/>
  <c r="G4512" i="1"/>
  <c r="G4516" i="1"/>
  <c r="G4520" i="1"/>
  <c r="G4524" i="1"/>
  <c r="G4528" i="1"/>
  <c r="G4532" i="1"/>
  <c r="G4536" i="1"/>
  <c r="G4540" i="1"/>
  <c r="G4544" i="1"/>
  <c r="G4548" i="1"/>
  <c r="G4552" i="1"/>
  <c r="G4556" i="1"/>
  <c r="G4560" i="1"/>
  <c r="G4564" i="1"/>
  <c r="G4568" i="1"/>
  <c r="G4572" i="1"/>
  <c r="G4576" i="1"/>
  <c r="G4580" i="1"/>
  <c r="G4584" i="1"/>
  <c r="G4588" i="1"/>
  <c r="G4592" i="1"/>
  <c r="G4596" i="1"/>
  <c r="G4600" i="1"/>
  <c r="G4604" i="1"/>
  <c r="G4608" i="1"/>
  <c r="G4612" i="1"/>
  <c r="G4616" i="1"/>
  <c r="G4620" i="1"/>
  <c r="G4624" i="1"/>
  <c r="G4628" i="1"/>
  <c r="G4632" i="1"/>
  <c r="G4636" i="1"/>
  <c r="G4640" i="1"/>
  <c r="G4644" i="1"/>
  <c r="G4648" i="1"/>
  <c r="G4652" i="1"/>
  <c r="G4656" i="1"/>
  <c r="G4660" i="1"/>
  <c r="G4664" i="1"/>
  <c r="G4668" i="1"/>
  <c r="G4672" i="1"/>
  <c r="G4676" i="1"/>
  <c r="G4680" i="1"/>
  <c r="G4684" i="1"/>
  <c r="G4688" i="1"/>
  <c r="G4692" i="1"/>
  <c r="G4696" i="1"/>
  <c r="G4700" i="1"/>
  <c r="G4706" i="1"/>
  <c r="G4710" i="1"/>
  <c r="G4714" i="1"/>
  <c r="G4720" i="1"/>
  <c r="G4728" i="1"/>
  <c r="G4736" i="1"/>
  <c r="G4742" i="1"/>
  <c r="G4750" i="1"/>
  <c r="G4758" i="1"/>
  <c r="G4766" i="1"/>
  <c r="G4774" i="1"/>
  <c r="G4782" i="1"/>
  <c r="G4790" i="1"/>
  <c r="G4800" i="1"/>
  <c r="G4808" i="1"/>
  <c r="G4818" i="1"/>
  <c r="G4830" i="1"/>
  <c r="G4838" i="1"/>
  <c r="G4846" i="1"/>
  <c r="G4854" i="1"/>
  <c r="G4864" i="1"/>
  <c r="G4874" i="1"/>
  <c r="G4884" i="1"/>
  <c r="G4892" i="1"/>
  <c r="G4900" i="1"/>
  <c r="G4908" i="1"/>
  <c r="G4916" i="1"/>
  <c r="G4924" i="1"/>
  <c r="G4932" i="1"/>
  <c r="G4942" i="1"/>
  <c r="G4950" i="1"/>
  <c r="G4962" i="1"/>
  <c r="G4970" i="1"/>
  <c r="G4982" i="1"/>
  <c r="G4990" i="1"/>
  <c r="G5000" i="1"/>
  <c r="G3459" i="1"/>
  <c r="G3467" i="1"/>
  <c r="G3475" i="1"/>
  <c r="G3483" i="1"/>
  <c r="G3491" i="1"/>
  <c r="G3499" i="1"/>
  <c r="G3507" i="1"/>
  <c r="G3515" i="1"/>
  <c r="G3523" i="1"/>
  <c r="G3531" i="1"/>
  <c r="G3539" i="1"/>
  <c r="G3547" i="1"/>
  <c r="G3555" i="1"/>
  <c r="G3563" i="1"/>
  <c r="G3571" i="1"/>
  <c r="G3579" i="1"/>
  <c r="G3587" i="1"/>
  <c r="G3595" i="1"/>
  <c r="G3603" i="1"/>
  <c r="G3611" i="1"/>
  <c r="G3619" i="1"/>
  <c r="G3627" i="1"/>
  <c r="G3635" i="1"/>
  <c r="G3643" i="1"/>
  <c r="G3651" i="1"/>
  <c r="G3659" i="1"/>
  <c r="G3667" i="1"/>
  <c r="G3675" i="1"/>
  <c r="G3683" i="1"/>
  <c r="G3691" i="1"/>
  <c r="G3699" i="1"/>
  <c r="G3707" i="1"/>
  <c r="G3715" i="1"/>
  <c r="G3723" i="1"/>
  <c r="G3731" i="1"/>
  <c r="G3739" i="1"/>
  <c r="G3747" i="1"/>
  <c r="G3755" i="1"/>
  <c r="G3763" i="1"/>
  <c r="G3771" i="1"/>
  <c r="G3779" i="1"/>
  <c r="G3787" i="1"/>
  <c r="G3795" i="1"/>
  <c r="G3803" i="1"/>
  <c r="G3811" i="1"/>
  <c r="G3817" i="1"/>
  <c r="G3821" i="1"/>
  <c r="G3825" i="1"/>
  <c r="G3829" i="1"/>
  <c r="G3833" i="1"/>
  <c r="G3837" i="1"/>
  <c r="G3841" i="1"/>
  <c r="G3845" i="1"/>
  <c r="G3849" i="1"/>
  <c r="G3853" i="1"/>
  <c r="G3857" i="1"/>
  <c r="G3861" i="1"/>
  <c r="G3865" i="1"/>
  <c r="G3869" i="1"/>
  <c r="G3873" i="1"/>
  <c r="G3877" i="1"/>
  <c r="G3881" i="1"/>
  <c r="G3885" i="1"/>
  <c r="G3889" i="1"/>
  <c r="G3893" i="1"/>
  <c r="G3897" i="1"/>
  <c r="G3901" i="1"/>
  <c r="G3905" i="1"/>
  <c r="G3909" i="1"/>
  <c r="G3913" i="1"/>
  <c r="G3917" i="1"/>
  <c r="G3921" i="1"/>
  <c r="G3925" i="1"/>
  <c r="G3929" i="1"/>
  <c r="G3933" i="1"/>
  <c r="G3937" i="1"/>
  <c r="G3941" i="1"/>
  <c r="G3945" i="1"/>
  <c r="G3949" i="1"/>
  <c r="G3953" i="1"/>
  <c r="G3957" i="1"/>
  <c r="G3961" i="1"/>
  <c r="G3965" i="1"/>
  <c r="G3969" i="1"/>
  <c r="G3973" i="1"/>
  <c r="G3977" i="1"/>
  <c r="G3981" i="1"/>
  <c r="G3985" i="1"/>
  <c r="G3989" i="1"/>
  <c r="G3993" i="1"/>
  <c r="G3997" i="1"/>
  <c r="G4001" i="1"/>
  <c r="G4005" i="1"/>
  <c r="G4009" i="1"/>
  <c r="G4013" i="1"/>
  <c r="G4017" i="1"/>
  <c r="G4021" i="1"/>
  <c r="G4025" i="1"/>
  <c r="G4029" i="1"/>
  <c r="G4033" i="1"/>
  <c r="G4037" i="1"/>
  <c r="G4041" i="1"/>
  <c r="G4045" i="1"/>
  <c r="G4049" i="1"/>
  <c r="G4053" i="1"/>
  <c r="G4057" i="1"/>
  <c r="G4061" i="1"/>
  <c r="G4065" i="1"/>
  <c r="G4069" i="1"/>
  <c r="G4073" i="1"/>
  <c r="G4077" i="1"/>
  <c r="G4081" i="1"/>
  <c r="G4085" i="1"/>
  <c r="G4089" i="1"/>
  <c r="G4093" i="1"/>
  <c r="G4097" i="1"/>
  <c r="G4101" i="1"/>
  <c r="G4105" i="1"/>
  <c r="G4109" i="1"/>
  <c r="G4113" i="1"/>
  <c r="G4117" i="1"/>
  <c r="G4121" i="1"/>
  <c r="G4125" i="1"/>
  <c r="G4129" i="1"/>
  <c r="G4133" i="1"/>
  <c r="G4137" i="1"/>
  <c r="G4141" i="1"/>
  <c r="G4145" i="1"/>
  <c r="G4149" i="1"/>
  <c r="G4153" i="1"/>
  <c r="G4157" i="1"/>
  <c r="G4161" i="1"/>
  <c r="G4165" i="1"/>
  <c r="G4169" i="1"/>
  <c r="G4173" i="1"/>
  <c r="G4177" i="1"/>
  <c r="G4181" i="1"/>
  <c r="G4185" i="1"/>
  <c r="G4189" i="1"/>
  <c r="G4193" i="1"/>
  <c r="G4197" i="1"/>
  <c r="G4201" i="1"/>
  <c r="G4205" i="1"/>
  <c r="G4209" i="1"/>
  <c r="G4213" i="1"/>
  <c r="G4217" i="1"/>
  <c r="G4221" i="1"/>
  <c r="G4225" i="1"/>
  <c r="G4229" i="1"/>
  <c r="G4233" i="1"/>
  <c r="G4237" i="1"/>
  <c r="G4241" i="1"/>
  <c r="G4245" i="1"/>
  <c r="G4249" i="1"/>
  <c r="G4253" i="1"/>
  <c r="G4257" i="1"/>
  <c r="G4261" i="1"/>
  <c r="G4265" i="1"/>
  <c r="G4269" i="1"/>
  <c r="G4273" i="1"/>
  <c r="G4277" i="1"/>
  <c r="G4281" i="1"/>
  <c r="G4285" i="1"/>
  <c r="G4289" i="1"/>
  <c r="G4293" i="1"/>
  <c r="G4297" i="1"/>
  <c r="G4301" i="1"/>
  <c r="G4305" i="1"/>
  <c r="G4309" i="1"/>
  <c r="G4313" i="1"/>
  <c r="G4317" i="1"/>
  <c r="G4321" i="1"/>
  <c r="G4325" i="1"/>
  <c r="G4329" i="1"/>
  <c r="G4333" i="1"/>
  <c r="G4337" i="1"/>
  <c r="G4341" i="1"/>
  <c r="G4345" i="1"/>
  <c r="G4349" i="1"/>
  <c r="G4353" i="1"/>
  <c r="G4357" i="1"/>
  <c r="G4361" i="1"/>
  <c r="G4365" i="1"/>
  <c r="G4369" i="1"/>
  <c r="G4373" i="1"/>
  <c r="G4377" i="1"/>
  <c r="G4381" i="1"/>
  <c r="G4385" i="1"/>
  <c r="G4389" i="1"/>
  <c r="G4393" i="1"/>
  <c r="G4397" i="1"/>
  <c r="G4401" i="1"/>
  <c r="G4405" i="1"/>
  <c r="G4409" i="1"/>
  <c r="G4413" i="1"/>
  <c r="G4417" i="1"/>
  <c r="G4421" i="1"/>
  <c r="G4425" i="1"/>
  <c r="G4429" i="1"/>
  <c r="G4433" i="1"/>
  <c r="G4437" i="1"/>
  <c r="G4441" i="1"/>
  <c r="G4445" i="1"/>
  <c r="G4449" i="1"/>
  <c r="G4453" i="1"/>
  <c r="G4457" i="1"/>
  <c r="G4461" i="1"/>
  <c r="G4465" i="1"/>
  <c r="G4469" i="1"/>
  <c r="G4473" i="1"/>
  <c r="G4477" i="1"/>
  <c r="G4481" i="1"/>
  <c r="G4485" i="1"/>
  <c r="G4489" i="1"/>
  <c r="G4493" i="1"/>
  <c r="G4497" i="1"/>
  <c r="G4501" i="1"/>
  <c r="G4505" i="1"/>
  <c r="G4509" i="1"/>
  <c r="G4513" i="1"/>
  <c r="G4517" i="1"/>
  <c r="G4521" i="1"/>
  <c r="G4525" i="1"/>
  <c r="G4529" i="1"/>
  <c r="G4533" i="1"/>
  <c r="G4537" i="1"/>
  <c r="G4541" i="1"/>
  <c r="G4545" i="1"/>
  <c r="G4549" i="1"/>
  <c r="G4553" i="1"/>
  <c r="G4557" i="1"/>
  <c r="G4561" i="1"/>
  <c r="G4565" i="1"/>
  <c r="G4569" i="1"/>
  <c r="G4573" i="1"/>
  <c r="G4577" i="1"/>
  <c r="G4581" i="1"/>
  <c r="G4585" i="1"/>
  <c r="G4589" i="1"/>
  <c r="G4593" i="1"/>
  <c r="G4597" i="1"/>
  <c r="G4601" i="1"/>
  <c r="G4605" i="1"/>
  <c r="G4609" i="1"/>
  <c r="G4613" i="1"/>
  <c r="G4617" i="1"/>
  <c r="G4621" i="1"/>
  <c r="G4625" i="1"/>
  <c r="G4629" i="1"/>
  <c r="G4633" i="1"/>
  <c r="G4637" i="1"/>
  <c r="G4641" i="1"/>
  <c r="G4645" i="1"/>
  <c r="G4649" i="1"/>
  <c r="G4653" i="1"/>
  <c r="G4657" i="1"/>
  <c r="G4661" i="1"/>
  <c r="G4665" i="1"/>
  <c r="G4669" i="1"/>
  <c r="G4673" i="1"/>
  <c r="G4677" i="1"/>
  <c r="G4681" i="1"/>
  <c r="G4685" i="1"/>
  <c r="G4689" i="1"/>
  <c r="G4693" i="1"/>
  <c r="G4697" i="1"/>
  <c r="G4701" i="1"/>
  <c r="G4705" i="1"/>
  <c r="G4709" i="1"/>
  <c r="G4713" i="1"/>
  <c r="G4717" i="1"/>
  <c r="G4721" i="1"/>
  <c r="G4725" i="1"/>
  <c r="G4729" i="1"/>
  <c r="G4733" i="1"/>
  <c r="G4737" i="1"/>
  <c r="G4741" i="1"/>
  <c r="G4745" i="1"/>
  <c r="G4749" i="1"/>
  <c r="G4753" i="1"/>
  <c r="G4757" i="1"/>
  <c r="G4761" i="1"/>
  <c r="G4765" i="1"/>
  <c r="G4769" i="1"/>
  <c r="G4773" i="1"/>
  <c r="G4777" i="1"/>
  <c r="G4781" i="1"/>
  <c r="G4785" i="1"/>
  <c r="G4789" i="1"/>
  <c r="G4793" i="1"/>
  <c r="G4797" i="1"/>
  <c r="G4801" i="1"/>
  <c r="G4805" i="1"/>
  <c r="G4809" i="1"/>
  <c r="G4813" i="1"/>
  <c r="G4817" i="1"/>
  <c r="G4821" i="1"/>
  <c r="G4825" i="1"/>
  <c r="G4829" i="1"/>
  <c r="G4833" i="1"/>
  <c r="G4837" i="1"/>
  <c r="G4841" i="1"/>
  <c r="G4845" i="1"/>
  <c r="G4849" i="1"/>
  <c r="G4853" i="1"/>
  <c r="G4857" i="1"/>
  <c r="G4861" i="1"/>
  <c r="G4865" i="1"/>
  <c r="G4869" i="1"/>
  <c r="G4873" i="1"/>
  <c r="G4877" i="1"/>
  <c r="G4881" i="1"/>
  <c r="G4885" i="1"/>
  <c r="G4889" i="1"/>
  <c r="G4893" i="1"/>
  <c r="G4897" i="1"/>
  <c r="G4901" i="1"/>
  <c r="G4905" i="1"/>
  <c r="G4909" i="1"/>
  <c r="G4913" i="1"/>
  <c r="G4917" i="1"/>
  <c r="G4921" i="1"/>
  <c r="G4925" i="1"/>
  <c r="G4929" i="1"/>
  <c r="G4933" i="1"/>
  <c r="G4937" i="1"/>
  <c r="G4941" i="1"/>
  <c r="G4945" i="1"/>
  <c r="G4949" i="1"/>
  <c r="G4953" i="1"/>
  <c r="G4957" i="1"/>
  <c r="G4961" i="1"/>
  <c r="G4965" i="1"/>
  <c r="G4969" i="1"/>
  <c r="G4973" i="1"/>
  <c r="G4977" i="1"/>
  <c r="G4981" i="1"/>
  <c r="G4985" i="1"/>
  <c r="G4989" i="1"/>
  <c r="G4993" i="1"/>
  <c r="G4997" i="1"/>
  <c r="G4702" i="1"/>
  <c r="G4722" i="1"/>
  <c r="G4730" i="1"/>
  <c r="G4740" i="1"/>
  <c r="G4748" i="1"/>
  <c r="G4756" i="1"/>
  <c r="G4764" i="1"/>
  <c r="G4772" i="1"/>
  <c r="G4780" i="1"/>
  <c r="G4788" i="1"/>
  <c r="G4796" i="1"/>
  <c r="G4802" i="1"/>
  <c r="G4810" i="1"/>
  <c r="G4816" i="1"/>
  <c r="G4822" i="1"/>
  <c r="G4828" i="1"/>
  <c r="G4836" i="1"/>
  <c r="G4844" i="1"/>
  <c r="G4852" i="1"/>
  <c r="G4860" i="1"/>
  <c r="G4866" i="1"/>
  <c r="G4872" i="1"/>
  <c r="G4880" i="1"/>
  <c r="G4886" i="1"/>
  <c r="G4894" i="1"/>
  <c r="G4902" i="1"/>
  <c r="G4910" i="1"/>
  <c r="G4918" i="1"/>
  <c r="G4926" i="1"/>
  <c r="G4934" i="1"/>
  <c r="G4940" i="1"/>
  <c r="G4948" i="1"/>
  <c r="G4954" i="1"/>
  <c r="G4960" i="1"/>
  <c r="G4968" i="1"/>
  <c r="G4974" i="1"/>
  <c r="G4980" i="1"/>
  <c r="G4988" i="1"/>
  <c r="G4994" i="1"/>
  <c r="G3013" i="1"/>
  <c r="G3017" i="1"/>
  <c r="G3021" i="1"/>
  <c r="G3025" i="1"/>
  <c r="G3029" i="1"/>
  <c r="G3033" i="1"/>
  <c r="G3037" i="1"/>
  <c r="G3041" i="1"/>
  <c r="G3045" i="1"/>
  <c r="G3049" i="1"/>
  <c r="G3053" i="1"/>
  <c r="G3057" i="1"/>
  <c r="G3061" i="1"/>
  <c r="G3065" i="1"/>
  <c r="G3069" i="1"/>
  <c r="G3073" i="1"/>
  <c r="G3077" i="1"/>
  <c r="G3081" i="1"/>
  <c r="G3085" i="1"/>
  <c r="G3089" i="1"/>
  <c r="G3093" i="1"/>
  <c r="G3097" i="1"/>
  <c r="G3101" i="1"/>
  <c r="G3105" i="1"/>
  <c r="G3109" i="1"/>
  <c r="G3113" i="1"/>
  <c r="G3117" i="1"/>
  <c r="G3121" i="1"/>
  <c r="G3125" i="1"/>
  <c r="G3129" i="1"/>
  <c r="G3133" i="1"/>
  <c r="G3137" i="1"/>
  <c r="G3141" i="1"/>
  <c r="G3145" i="1"/>
  <c r="G3149" i="1"/>
  <c r="G3153" i="1"/>
  <c r="G3157" i="1"/>
  <c r="G3161" i="1"/>
  <c r="G3165" i="1"/>
  <c r="G3169" i="1"/>
  <c r="G3173" i="1"/>
  <c r="G3177" i="1"/>
  <c r="G3181" i="1"/>
  <c r="G3185" i="1"/>
  <c r="G3189" i="1"/>
  <c r="G3193" i="1"/>
  <c r="G3197" i="1"/>
  <c r="G3201" i="1"/>
  <c r="G3205" i="1"/>
  <c r="G3209" i="1"/>
  <c r="G3213" i="1"/>
  <c r="G3217" i="1"/>
  <c r="G3221" i="1"/>
  <c r="G3225" i="1"/>
  <c r="G3229" i="1"/>
  <c r="G3233" i="1"/>
  <c r="G3237" i="1"/>
  <c r="G3241" i="1"/>
  <c r="G3245" i="1"/>
  <c r="G3249" i="1"/>
  <c r="G3253" i="1"/>
  <c r="G3257" i="1"/>
  <c r="G3261" i="1"/>
  <c r="G3265" i="1"/>
  <c r="G3269" i="1"/>
  <c r="G3273" i="1"/>
  <c r="G3277" i="1"/>
  <c r="G3281" i="1"/>
  <c r="G3285" i="1"/>
  <c r="G3289" i="1"/>
  <c r="G3293" i="1"/>
  <c r="G3297" i="1"/>
  <c r="G3301" i="1"/>
  <c r="G3305" i="1"/>
  <c r="G3309" i="1"/>
  <c r="G3313" i="1"/>
  <c r="G3317" i="1"/>
  <c r="G3321" i="1"/>
  <c r="G3325" i="1"/>
  <c r="G3329" i="1"/>
  <c r="G3333" i="1"/>
  <c r="G3337" i="1"/>
  <c r="G3341" i="1"/>
  <c r="G3345" i="1"/>
  <c r="G3349" i="1"/>
  <c r="G3353" i="1"/>
  <c r="G3357" i="1"/>
  <c r="G3361" i="1"/>
  <c r="G3365" i="1"/>
  <c r="G3369" i="1"/>
  <c r="G3373" i="1"/>
  <c r="G3377" i="1"/>
  <c r="G3381" i="1"/>
  <c r="G3385" i="1"/>
  <c r="G3389" i="1"/>
  <c r="G3393" i="1"/>
  <c r="G3397" i="1"/>
  <c r="G3401" i="1"/>
  <c r="G3405" i="1"/>
  <c r="G3409" i="1"/>
  <c r="G3413" i="1"/>
  <c r="G3417" i="1"/>
  <c r="G3421" i="1"/>
  <c r="G3425" i="1"/>
  <c r="G3429" i="1"/>
  <c r="G3433" i="1"/>
  <c r="G3437" i="1"/>
  <c r="G3441" i="1"/>
  <c r="G3445" i="1"/>
  <c r="G3449" i="1"/>
  <c r="G2306" i="1"/>
  <c r="G2314" i="1"/>
  <c r="G2322" i="1"/>
  <c r="G2330" i="1"/>
  <c r="G2338" i="1"/>
  <c r="G2346" i="1"/>
  <c r="G2354" i="1"/>
  <c r="G2362" i="1"/>
  <c r="G2370" i="1"/>
  <c r="G2378" i="1"/>
  <c r="G2386" i="1"/>
  <c r="G2394" i="1"/>
  <c r="G2402" i="1"/>
  <c r="G2410" i="1"/>
  <c r="G2418" i="1"/>
  <c r="G2426" i="1"/>
  <c r="G2434" i="1"/>
  <c r="G2442" i="1"/>
  <c r="G2450" i="1"/>
  <c r="G2458" i="1"/>
  <c r="G2466" i="1"/>
  <c r="G2474" i="1"/>
  <c r="G2482" i="1"/>
  <c r="G2490" i="1"/>
  <c r="G2498" i="1"/>
  <c r="G2506" i="1"/>
  <c r="G2514" i="1"/>
  <c r="G2522" i="1"/>
  <c r="G2530" i="1"/>
  <c r="G2538" i="1"/>
  <c r="G2546" i="1"/>
  <c r="G2554" i="1"/>
  <c r="G2562" i="1"/>
  <c r="G2570" i="1"/>
  <c r="G2578" i="1"/>
  <c r="G2586" i="1"/>
  <c r="G2594" i="1"/>
  <c r="G2600" i="1"/>
  <c r="G2604" i="1"/>
  <c r="G2608" i="1"/>
  <c r="G2612" i="1"/>
  <c r="G2616" i="1"/>
  <c r="G2620" i="1"/>
  <c r="G2624" i="1"/>
  <c r="G2628" i="1"/>
  <c r="G2632" i="1"/>
  <c r="G2636" i="1"/>
  <c r="G2640" i="1"/>
  <c r="G2644" i="1"/>
  <c r="G2648" i="1"/>
  <c r="G2652" i="1"/>
  <c r="G2656" i="1"/>
  <c r="G2660" i="1"/>
  <c r="G2664" i="1"/>
  <c r="G2668" i="1"/>
  <c r="G2672" i="1"/>
  <c r="G2676" i="1"/>
  <c r="G2680" i="1"/>
  <c r="G2684" i="1"/>
  <c r="G2688" i="1"/>
  <c r="G2692" i="1"/>
  <c r="G2696" i="1"/>
  <c r="G2700" i="1"/>
  <c r="G2704" i="1"/>
  <c r="G2708" i="1"/>
  <c r="G2712" i="1"/>
  <c r="G2716" i="1"/>
  <c r="G2720" i="1"/>
  <c r="G2724" i="1"/>
  <c r="G2728" i="1"/>
  <c r="G2732" i="1"/>
  <c r="G2736" i="1"/>
  <c r="G2740" i="1"/>
  <c r="G2744" i="1"/>
  <c r="G2748" i="1"/>
  <c r="G2752" i="1"/>
  <c r="G2756" i="1"/>
  <c r="G2760" i="1"/>
  <c r="G2764" i="1"/>
  <c r="G2768" i="1"/>
  <c r="G2772" i="1"/>
  <c r="G2776" i="1"/>
  <c r="G2780" i="1"/>
  <c r="G2784" i="1"/>
  <c r="G2788" i="1"/>
  <c r="G2792" i="1"/>
  <c r="G2796" i="1"/>
  <c r="G2800" i="1"/>
  <c r="G2804" i="1"/>
  <c r="G2808" i="1"/>
  <c r="G2812" i="1"/>
  <c r="G2816" i="1"/>
  <c r="G2820" i="1"/>
  <c r="G2824" i="1"/>
  <c r="G2828" i="1"/>
  <c r="G2832" i="1"/>
  <c r="G2836" i="1"/>
  <c r="G2840" i="1"/>
  <c r="G2844" i="1"/>
  <c r="G2848" i="1"/>
  <c r="G2852" i="1"/>
  <c r="G2856" i="1"/>
  <c r="G2860" i="1"/>
  <c r="G2864" i="1"/>
  <c r="G2868" i="1"/>
  <c r="G2872" i="1"/>
  <c r="G2876" i="1"/>
  <c r="G2880" i="1"/>
  <c r="G2884" i="1"/>
  <c r="G2888" i="1"/>
  <c r="G2892" i="1"/>
  <c r="G2896" i="1"/>
  <c r="G2900" i="1"/>
  <c r="G2904" i="1"/>
  <c r="G2908" i="1"/>
  <c r="G2912" i="1"/>
  <c r="G2916" i="1"/>
  <c r="G2920" i="1"/>
  <c r="G2924" i="1"/>
  <c r="G2928" i="1"/>
  <c r="G2932" i="1"/>
  <c r="G2936" i="1"/>
  <c r="G2940" i="1"/>
  <c r="G2944" i="1"/>
  <c r="G2948" i="1"/>
  <c r="G2952" i="1"/>
  <c r="G2956" i="1"/>
  <c r="G2960" i="1"/>
  <c r="G2964" i="1"/>
  <c r="G2968" i="1"/>
  <c r="G2972" i="1"/>
  <c r="G2976" i="1"/>
  <c r="G2980" i="1"/>
  <c r="G2984" i="1"/>
  <c r="G2988" i="1"/>
  <c r="G2992" i="1"/>
  <c r="G2996" i="1"/>
  <c r="G3000" i="1"/>
  <c r="G3004" i="1"/>
  <c r="G3008" i="1"/>
  <c r="G3012" i="1"/>
  <c r="G3016" i="1"/>
  <c r="G3020" i="1"/>
  <c r="G3024" i="1"/>
  <c r="G3028" i="1"/>
  <c r="G3032" i="1"/>
  <c r="G3036" i="1"/>
  <c r="G3040" i="1"/>
  <c r="G3044" i="1"/>
  <c r="G3048" i="1"/>
  <c r="G3052" i="1"/>
  <c r="G3056" i="1"/>
  <c r="G3060" i="1"/>
  <c r="G3064" i="1"/>
  <c r="G3068" i="1"/>
  <c r="G3072" i="1"/>
  <c r="G3076" i="1"/>
  <c r="G3080" i="1"/>
  <c r="G3084" i="1"/>
  <c r="G3088" i="1"/>
  <c r="G3092" i="1"/>
  <c r="G3096" i="1"/>
  <c r="G3100" i="1"/>
  <c r="G3104" i="1"/>
  <c r="G3108" i="1"/>
  <c r="G3112" i="1"/>
  <c r="G3116" i="1"/>
  <c r="G3120" i="1"/>
  <c r="G3124" i="1"/>
  <c r="G3128" i="1"/>
  <c r="G3132" i="1"/>
  <c r="G3136" i="1"/>
  <c r="G3140" i="1"/>
  <c r="G3144" i="1"/>
  <c r="G3148" i="1"/>
  <c r="G3152" i="1"/>
  <c r="G3156" i="1"/>
  <c r="G3160" i="1"/>
  <c r="G3164" i="1"/>
  <c r="G3168" i="1"/>
  <c r="G3172" i="1"/>
  <c r="G3176" i="1"/>
  <c r="G3180" i="1"/>
  <c r="G3184" i="1"/>
  <c r="G3188" i="1"/>
  <c r="G3192" i="1"/>
  <c r="G3196" i="1"/>
  <c r="G3200" i="1"/>
  <c r="G3204" i="1"/>
  <c r="G3208" i="1"/>
  <c r="G3212" i="1"/>
  <c r="G3216" i="1"/>
  <c r="G3220" i="1"/>
  <c r="G3224" i="1"/>
  <c r="G3228" i="1"/>
  <c r="G3232" i="1"/>
  <c r="G3236" i="1"/>
  <c r="G3240" i="1"/>
  <c r="G3244" i="1"/>
  <c r="G3248" i="1"/>
  <c r="G3252" i="1"/>
  <c r="G3256" i="1"/>
  <c r="G3260" i="1"/>
  <c r="G3264" i="1"/>
  <c r="G3268" i="1"/>
  <c r="G3272" i="1"/>
  <c r="G3276" i="1"/>
  <c r="G3280" i="1"/>
  <c r="G3284" i="1"/>
  <c r="G3288" i="1"/>
  <c r="G3292" i="1"/>
  <c r="G3296" i="1"/>
  <c r="G3300" i="1"/>
  <c r="G3304" i="1"/>
  <c r="G3308" i="1"/>
  <c r="G3312" i="1"/>
  <c r="G3316" i="1"/>
  <c r="G3320" i="1"/>
  <c r="G3324" i="1"/>
  <c r="G3328" i="1"/>
  <c r="G3332" i="1"/>
  <c r="G3336" i="1"/>
  <c r="G3340" i="1"/>
  <c r="G3344" i="1"/>
  <c r="G3348" i="1"/>
  <c r="G3352" i="1"/>
  <c r="G3356" i="1"/>
  <c r="G3360" i="1"/>
  <c r="G3364" i="1"/>
  <c r="G3368" i="1"/>
  <c r="G3372" i="1"/>
  <c r="G3376" i="1"/>
  <c r="G3380" i="1"/>
  <c r="G3384" i="1"/>
  <c r="G3388" i="1"/>
  <c r="G3392" i="1"/>
  <c r="G3396" i="1"/>
  <c r="G3400" i="1"/>
  <c r="G3404" i="1"/>
  <c r="G3408" i="1"/>
  <c r="G3412" i="1"/>
  <c r="G3416" i="1"/>
  <c r="G3420" i="1"/>
  <c r="G3424" i="1"/>
  <c r="G3428" i="1"/>
  <c r="G3432" i="1"/>
  <c r="G3436" i="1"/>
  <c r="G3440" i="1"/>
  <c r="G3444" i="1"/>
  <c r="G3448" i="1"/>
  <c r="G3452" i="1"/>
  <c r="G3456" i="1"/>
  <c r="G3460" i="1"/>
  <c r="G3464" i="1"/>
  <c r="G3468" i="1"/>
  <c r="G3472" i="1"/>
  <c r="G3476" i="1"/>
  <c r="G3480" i="1"/>
  <c r="G3484" i="1"/>
  <c r="G3488" i="1"/>
  <c r="G3492" i="1"/>
  <c r="G3496" i="1"/>
  <c r="G3500" i="1"/>
  <c r="G3504" i="1"/>
  <c r="G3508" i="1"/>
  <c r="G3512" i="1"/>
  <c r="G3516" i="1"/>
  <c r="G3520" i="1"/>
  <c r="G3524" i="1"/>
  <c r="G3528" i="1"/>
  <c r="G3532" i="1"/>
  <c r="G3536" i="1"/>
  <c r="G3540" i="1"/>
  <c r="G3544" i="1"/>
  <c r="G3548" i="1"/>
  <c r="G3552" i="1"/>
  <c r="G3556" i="1"/>
  <c r="G3560" i="1"/>
  <c r="G3564" i="1"/>
  <c r="G3568" i="1"/>
  <c r="G3572" i="1"/>
  <c r="G3576" i="1"/>
  <c r="G3580" i="1"/>
  <c r="G3584" i="1"/>
  <c r="G3588" i="1"/>
  <c r="G3592" i="1"/>
  <c r="G3596" i="1"/>
  <c r="G3600" i="1"/>
  <c r="G3604" i="1"/>
  <c r="G3608" i="1"/>
  <c r="G3612" i="1"/>
  <c r="G3616" i="1"/>
  <c r="G3620" i="1"/>
  <c r="G3624" i="1"/>
  <c r="G3628" i="1"/>
  <c r="G3632" i="1"/>
  <c r="G3636" i="1"/>
  <c r="G3640" i="1"/>
  <c r="G3644" i="1"/>
  <c r="G3648" i="1"/>
  <c r="G3652" i="1"/>
  <c r="G3656" i="1"/>
  <c r="G3660" i="1"/>
  <c r="G3664" i="1"/>
  <c r="G3668" i="1"/>
  <c r="G3672" i="1"/>
  <c r="G3676" i="1"/>
  <c r="G3680" i="1"/>
  <c r="G3684" i="1"/>
  <c r="G3688" i="1"/>
  <c r="G3692" i="1"/>
  <c r="G3696" i="1"/>
  <c r="G3700" i="1"/>
  <c r="G3704" i="1"/>
  <c r="G3708" i="1"/>
  <c r="G3712" i="1"/>
  <c r="G3716" i="1"/>
  <c r="G3720" i="1"/>
  <c r="G3724" i="1"/>
  <c r="G3728" i="1"/>
  <c r="G3732" i="1"/>
  <c r="G3736" i="1"/>
  <c r="G3740" i="1"/>
  <c r="G3744" i="1"/>
  <c r="G3748" i="1"/>
  <c r="G3752" i="1"/>
  <c r="G3756" i="1"/>
  <c r="G3760" i="1"/>
  <c r="G3764" i="1"/>
  <c r="G3768" i="1"/>
  <c r="G3772" i="1"/>
  <c r="G3776" i="1"/>
  <c r="G3780" i="1"/>
  <c r="G3784" i="1"/>
  <c r="G3788" i="1"/>
  <c r="G3792" i="1"/>
  <c r="G3796" i="1"/>
  <c r="G3800" i="1"/>
  <c r="G3804" i="1"/>
  <c r="G3808" i="1"/>
  <c r="G3812" i="1"/>
  <c r="G3453" i="1"/>
  <c r="G3461" i="1"/>
  <c r="G3469" i="1"/>
  <c r="G3477" i="1"/>
  <c r="G3485" i="1"/>
  <c r="G3493" i="1"/>
  <c r="G3501" i="1"/>
  <c r="G3509" i="1"/>
  <c r="G3517" i="1"/>
  <c r="G3525" i="1"/>
  <c r="G3533" i="1"/>
  <c r="G3541" i="1"/>
  <c r="G3549" i="1"/>
  <c r="G3557" i="1"/>
  <c r="G3565" i="1"/>
  <c r="G3573" i="1"/>
  <c r="G3581" i="1"/>
  <c r="G3589" i="1"/>
  <c r="G3597" i="1"/>
  <c r="G3605" i="1"/>
  <c r="G3613" i="1"/>
  <c r="G3621" i="1"/>
  <c r="G3629" i="1"/>
  <c r="G3637" i="1"/>
  <c r="G3645" i="1"/>
  <c r="G3653" i="1"/>
  <c r="G3661" i="1"/>
  <c r="G3669" i="1"/>
  <c r="G3677" i="1"/>
  <c r="G3685" i="1"/>
  <c r="G3693" i="1"/>
  <c r="G3701" i="1"/>
  <c r="G3709" i="1"/>
  <c r="G3717" i="1"/>
  <c r="G3725" i="1"/>
  <c r="G3733" i="1"/>
  <c r="G3741" i="1"/>
  <c r="G3749" i="1"/>
  <c r="G3757" i="1"/>
  <c r="G3765" i="1"/>
  <c r="G3773" i="1"/>
  <c r="G3781" i="1"/>
  <c r="G3789" i="1"/>
  <c r="G3797" i="1"/>
  <c r="G3805" i="1"/>
  <c r="G3813" i="1"/>
  <c r="G3818" i="1"/>
  <c r="G3822" i="1"/>
  <c r="G3826" i="1"/>
  <c r="G3830" i="1"/>
  <c r="G3834" i="1"/>
  <c r="G3838" i="1"/>
  <c r="G3842" i="1"/>
  <c r="G3846" i="1"/>
  <c r="G3850" i="1"/>
  <c r="G3854" i="1"/>
  <c r="G3858" i="1"/>
  <c r="G3862" i="1"/>
  <c r="G3866" i="1"/>
  <c r="G3870" i="1"/>
  <c r="G3874" i="1"/>
  <c r="G3878" i="1"/>
  <c r="G3882" i="1"/>
  <c r="G3886" i="1"/>
  <c r="G3890" i="1"/>
  <c r="G3894" i="1"/>
  <c r="G3898" i="1"/>
  <c r="G3902" i="1"/>
  <c r="G3906" i="1"/>
  <c r="G3910" i="1"/>
  <c r="G3914" i="1"/>
  <c r="G3918" i="1"/>
  <c r="G3922" i="1"/>
  <c r="G3926" i="1"/>
  <c r="G3930" i="1"/>
  <c r="G3934" i="1"/>
  <c r="G3938" i="1"/>
  <c r="G3942" i="1"/>
  <c r="G3946" i="1"/>
  <c r="G3950" i="1"/>
  <c r="G3954" i="1"/>
  <c r="G3958" i="1"/>
  <c r="G3962" i="1"/>
  <c r="G3966" i="1"/>
  <c r="G3970" i="1"/>
  <c r="G3974" i="1"/>
  <c r="G3978" i="1"/>
  <c r="G3982" i="1"/>
  <c r="G3986" i="1"/>
  <c r="G3990" i="1"/>
  <c r="G3994" i="1"/>
  <c r="G3998" i="1"/>
  <c r="G4002" i="1"/>
  <c r="G4006" i="1"/>
  <c r="G4010" i="1"/>
  <c r="G4014" i="1"/>
  <c r="G4018" i="1"/>
  <c r="G4022" i="1"/>
  <c r="G4026" i="1"/>
  <c r="G4030" i="1"/>
  <c r="G4034" i="1"/>
  <c r="G4038" i="1"/>
  <c r="G4042" i="1"/>
  <c r="G4046" i="1"/>
  <c r="G4050" i="1"/>
  <c r="G4054" i="1"/>
  <c r="G4058" i="1"/>
  <c r="G4062" i="1"/>
  <c r="G4066" i="1"/>
  <c r="G4070" i="1"/>
  <c r="G4074" i="1"/>
  <c r="G4078" i="1"/>
  <c r="G4082" i="1"/>
  <c r="G4086" i="1"/>
  <c r="G4090" i="1"/>
  <c r="G4094" i="1"/>
  <c r="G4098" i="1"/>
  <c r="G4102" i="1"/>
  <c r="G4106" i="1"/>
  <c r="G4110" i="1"/>
  <c r="G4114" i="1"/>
  <c r="G4118" i="1"/>
  <c r="G4122" i="1"/>
  <c r="G4126" i="1"/>
  <c r="G4130" i="1"/>
  <c r="G4134" i="1"/>
  <c r="G4138" i="1"/>
  <c r="G4142" i="1"/>
  <c r="G4146" i="1"/>
  <c r="G4150" i="1"/>
  <c r="G4154" i="1"/>
  <c r="G4158" i="1"/>
  <c r="G4162" i="1"/>
  <c r="G4166" i="1"/>
  <c r="G4170" i="1"/>
  <c r="G4174" i="1"/>
  <c r="G4178" i="1"/>
  <c r="G4182" i="1"/>
  <c r="G4186" i="1"/>
  <c r="G4190" i="1"/>
  <c r="G4194" i="1"/>
  <c r="G4198" i="1"/>
  <c r="G4202" i="1"/>
  <c r="G4206" i="1"/>
  <c r="G4210" i="1"/>
  <c r="G4214" i="1"/>
  <c r="G4218" i="1"/>
  <c r="G4222" i="1"/>
  <c r="G4226" i="1"/>
  <c r="G4230" i="1"/>
  <c r="G4234" i="1"/>
  <c r="G4238" i="1"/>
  <c r="G4242" i="1"/>
  <c r="G4246" i="1"/>
  <c r="G4250" i="1"/>
  <c r="G4254" i="1"/>
  <c r="G4258" i="1"/>
  <c r="G4262" i="1"/>
  <c r="G4266" i="1"/>
  <c r="G4270" i="1"/>
  <c r="G4274" i="1"/>
  <c r="G4278" i="1"/>
  <c r="G4282" i="1"/>
  <c r="G4286" i="1"/>
  <c r="G4290" i="1"/>
  <c r="G4294" i="1"/>
  <c r="G4298" i="1"/>
  <c r="G4302" i="1"/>
  <c r="G4306" i="1"/>
  <c r="G4310" i="1"/>
  <c r="G4314" i="1"/>
  <c r="G4318" i="1"/>
  <c r="G4322" i="1"/>
  <c r="G4326" i="1"/>
  <c r="G4330" i="1"/>
  <c r="G4334" i="1"/>
  <c r="G4338" i="1"/>
  <c r="G4342" i="1"/>
  <c r="G4346" i="1"/>
  <c r="G4350" i="1"/>
  <c r="G4354" i="1"/>
  <c r="G4358" i="1"/>
  <c r="G4362" i="1"/>
  <c r="G4366" i="1"/>
  <c r="G4370" i="1"/>
  <c r="G4374" i="1"/>
  <c r="G4378" i="1"/>
  <c r="G4382" i="1"/>
  <c r="G4386" i="1"/>
  <c r="G4390" i="1"/>
  <c r="G4394" i="1"/>
  <c r="G4398" i="1"/>
  <c r="G4402" i="1"/>
  <c r="G4406" i="1"/>
  <c r="G4410" i="1"/>
  <c r="G4414" i="1"/>
  <c r="G4418" i="1"/>
  <c r="G4422" i="1"/>
  <c r="G4426" i="1"/>
  <c r="G4430" i="1"/>
  <c r="G4434" i="1"/>
  <c r="G4438" i="1"/>
  <c r="G4442" i="1"/>
  <c r="G4446" i="1"/>
  <c r="G4450" i="1"/>
  <c r="G4454" i="1"/>
  <c r="G4458" i="1"/>
  <c r="G4462" i="1"/>
  <c r="G4466" i="1"/>
  <c r="G4470" i="1"/>
  <c r="G4474" i="1"/>
  <c r="G4478" i="1"/>
  <c r="G4482" i="1"/>
  <c r="G4486" i="1"/>
  <c r="G4490" i="1"/>
  <c r="G4494" i="1"/>
  <c r="G4498" i="1"/>
  <c r="G4502" i="1"/>
  <c r="G4506" i="1"/>
  <c r="G4510" i="1"/>
  <c r="G4514" i="1"/>
  <c r="G4518" i="1"/>
  <c r="G4522" i="1"/>
  <c r="G4526" i="1"/>
  <c r="G4530" i="1"/>
  <c r="G4534" i="1"/>
  <c r="G4538" i="1"/>
  <c r="G4542" i="1"/>
  <c r="G4546" i="1"/>
  <c r="G4550" i="1"/>
  <c r="G4554" i="1"/>
  <c r="G4558" i="1"/>
  <c r="G4562" i="1"/>
  <c r="G4566" i="1"/>
  <c r="G4570" i="1"/>
  <c r="G4574" i="1"/>
  <c r="G4578" i="1"/>
  <c r="G4582" i="1"/>
  <c r="G4586" i="1"/>
  <c r="G4590" i="1"/>
  <c r="G4594" i="1"/>
  <c r="G4598" i="1"/>
  <c r="G4602" i="1"/>
  <c r="G4606" i="1"/>
  <c r="G4610" i="1"/>
  <c r="G4614" i="1"/>
  <c r="G4618" i="1"/>
  <c r="G4622" i="1"/>
  <c r="G4626" i="1"/>
  <c r="G4630" i="1"/>
  <c r="G4634" i="1"/>
  <c r="G4638" i="1"/>
  <c r="G4642" i="1"/>
  <c r="G4646" i="1"/>
  <c r="G4650" i="1"/>
  <c r="G4654" i="1"/>
  <c r="G4658" i="1"/>
  <c r="G4662" i="1"/>
  <c r="G4666" i="1"/>
  <c r="G4670" i="1"/>
  <c r="G4674" i="1"/>
  <c r="G4678" i="1"/>
  <c r="G4682" i="1"/>
  <c r="G4686" i="1"/>
  <c r="G4690" i="1"/>
  <c r="G4694" i="1"/>
  <c r="G4698" i="1"/>
  <c r="G4704" i="1"/>
  <c r="G4708" i="1"/>
  <c r="G4712" i="1"/>
  <c r="G4716" i="1"/>
  <c r="G4724" i="1"/>
  <c r="G4732" i="1"/>
  <c r="G4738" i="1"/>
  <c r="G4746" i="1"/>
  <c r="G4754" i="1"/>
  <c r="G4762" i="1"/>
  <c r="G4770" i="1"/>
  <c r="G4778" i="1"/>
  <c r="G4786" i="1"/>
  <c r="G4794" i="1"/>
  <c r="G4804" i="1"/>
  <c r="G4814" i="1"/>
  <c r="G4824" i="1"/>
  <c r="G4834" i="1"/>
  <c r="G4842" i="1"/>
  <c r="G4850" i="1"/>
  <c r="G4858" i="1"/>
  <c r="G4868" i="1"/>
  <c r="G4878" i="1"/>
  <c r="G4888" i="1"/>
  <c r="G4896" i="1"/>
  <c r="G4904" i="1"/>
  <c r="G4912" i="1"/>
  <c r="G4920" i="1"/>
  <c r="G4928" i="1"/>
  <c r="G4936" i="1"/>
  <c r="G4946" i="1"/>
  <c r="G4958" i="1"/>
  <c r="G4966" i="1"/>
  <c r="G4976" i="1"/>
  <c r="G4986" i="1"/>
  <c r="G4996" i="1"/>
  <c r="G3455" i="1"/>
  <c r="G3463" i="1"/>
  <c r="G3471" i="1"/>
  <c r="G3479" i="1"/>
  <c r="G3487" i="1"/>
  <c r="G3495" i="1"/>
  <c r="G3503" i="1"/>
  <c r="G3511" i="1"/>
  <c r="G3519" i="1"/>
  <c r="G3527" i="1"/>
  <c r="G3535" i="1"/>
  <c r="G3543" i="1"/>
  <c r="G3551" i="1"/>
  <c r="G3559" i="1"/>
  <c r="G3567" i="1"/>
  <c r="G3575" i="1"/>
  <c r="G3583" i="1"/>
  <c r="G3591" i="1"/>
  <c r="G3599" i="1"/>
  <c r="G3607" i="1"/>
  <c r="G3615" i="1"/>
  <c r="G3623" i="1"/>
  <c r="G3631" i="1"/>
  <c r="G3639" i="1"/>
  <c r="G3647" i="1"/>
  <c r="G3655" i="1"/>
  <c r="G3663" i="1"/>
  <c r="G3671" i="1"/>
  <c r="G3679" i="1"/>
  <c r="G3687" i="1"/>
  <c r="G3695" i="1"/>
  <c r="G3703" i="1"/>
  <c r="G3711" i="1"/>
  <c r="G3719" i="1"/>
  <c r="G3727" i="1"/>
  <c r="G3735" i="1"/>
  <c r="G3743" i="1"/>
  <c r="G3751" i="1"/>
  <c r="G3759" i="1"/>
  <c r="G3767" i="1"/>
  <c r="G3775" i="1"/>
  <c r="G3783" i="1"/>
  <c r="G3791" i="1"/>
  <c r="G3799" i="1"/>
  <c r="G3807" i="1"/>
  <c r="G3815" i="1"/>
  <c r="G3819" i="1"/>
  <c r="G3823" i="1"/>
  <c r="G3827" i="1"/>
  <c r="G3831" i="1"/>
  <c r="G3835" i="1"/>
  <c r="G3839" i="1"/>
  <c r="G3843" i="1"/>
  <c r="G3847" i="1"/>
  <c r="G3851" i="1"/>
  <c r="G3855" i="1"/>
  <c r="G3859" i="1"/>
  <c r="G3863" i="1"/>
  <c r="G3867" i="1"/>
  <c r="G3871" i="1"/>
  <c r="G3875" i="1"/>
  <c r="G3879" i="1"/>
  <c r="G3883" i="1"/>
  <c r="G3887" i="1"/>
  <c r="G3891" i="1"/>
  <c r="G3895" i="1"/>
  <c r="G3899" i="1"/>
  <c r="G3903" i="1"/>
  <c r="G3907" i="1"/>
  <c r="G3911" i="1"/>
  <c r="G3915" i="1"/>
  <c r="G3919" i="1"/>
  <c r="G3923" i="1"/>
  <c r="G3927" i="1"/>
  <c r="G3931" i="1"/>
  <c r="G3935" i="1"/>
  <c r="G3939" i="1"/>
  <c r="G3943" i="1"/>
  <c r="G3947" i="1"/>
  <c r="G3951" i="1"/>
  <c r="G3955" i="1"/>
  <c r="G3959" i="1"/>
  <c r="G3963" i="1"/>
  <c r="G3967" i="1"/>
  <c r="G3971" i="1"/>
  <c r="G3975" i="1"/>
  <c r="G3979" i="1"/>
  <c r="G3983" i="1"/>
  <c r="G3987" i="1"/>
  <c r="G3991" i="1"/>
  <c r="G3995" i="1"/>
  <c r="G3999" i="1"/>
  <c r="G4003" i="1"/>
  <c r="G4007" i="1"/>
  <c r="G4011" i="1"/>
  <c r="G4015" i="1"/>
  <c r="G4019" i="1"/>
  <c r="G4023" i="1"/>
  <c r="G4027" i="1"/>
  <c r="G4031" i="1"/>
  <c r="G4035" i="1"/>
  <c r="G4039" i="1"/>
  <c r="G4043" i="1"/>
  <c r="G4047" i="1"/>
  <c r="G4051" i="1"/>
  <c r="G4055" i="1"/>
  <c r="G4059" i="1"/>
  <c r="G4063" i="1"/>
  <c r="G4067" i="1"/>
  <c r="G4071" i="1"/>
  <c r="G4075" i="1"/>
  <c r="G4079" i="1"/>
  <c r="G4083" i="1"/>
  <c r="G4087" i="1"/>
  <c r="G4091" i="1"/>
  <c r="G4095" i="1"/>
  <c r="G4099" i="1"/>
  <c r="G4103" i="1"/>
  <c r="G4107" i="1"/>
  <c r="G4111" i="1"/>
  <c r="G4115" i="1"/>
  <c r="G4119" i="1"/>
  <c r="G4123" i="1"/>
  <c r="G4127" i="1"/>
  <c r="G4131" i="1"/>
  <c r="G4135" i="1"/>
  <c r="G4139" i="1"/>
  <c r="G4143" i="1"/>
  <c r="G4147" i="1"/>
  <c r="G4151" i="1"/>
  <c r="G4155" i="1"/>
  <c r="G4159" i="1"/>
  <c r="G4163" i="1"/>
  <c r="G4167" i="1"/>
  <c r="G4171" i="1"/>
  <c r="G4175" i="1"/>
  <c r="G4179" i="1"/>
  <c r="G4183" i="1"/>
  <c r="G4187" i="1"/>
  <c r="G4191" i="1"/>
  <c r="G4195" i="1"/>
  <c r="G4199" i="1"/>
  <c r="G4203" i="1"/>
  <c r="G4207" i="1"/>
  <c r="G4211" i="1"/>
  <c r="G4215" i="1"/>
  <c r="G4219" i="1"/>
  <c r="G4223" i="1"/>
  <c r="G4227" i="1"/>
  <c r="G4231" i="1"/>
  <c r="G4235" i="1"/>
  <c r="G4239" i="1"/>
  <c r="G4243" i="1"/>
  <c r="G4247" i="1"/>
  <c r="G4251" i="1"/>
  <c r="G4255" i="1"/>
  <c r="G4259" i="1"/>
  <c r="G4263" i="1"/>
  <c r="G4267" i="1"/>
  <c r="G4271" i="1"/>
  <c r="G4275" i="1"/>
  <c r="G4279" i="1"/>
  <c r="G4283" i="1"/>
  <c r="G4287" i="1"/>
  <c r="G4291" i="1"/>
  <c r="G4295" i="1"/>
  <c r="G4299" i="1"/>
  <c r="G4303" i="1"/>
  <c r="G4307" i="1"/>
  <c r="G4311" i="1"/>
  <c r="G4315" i="1"/>
  <c r="G4319" i="1"/>
  <c r="G4323" i="1"/>
  <c r="G4327" i="1"/>
  <c r="G4331" i="1"/>
  <c r="G4335" i="1"/>
  <c r="G4339" i="1"/>
  <c r="G4343" i="1"/>
  <c r="G4347" i="1"/>
  <c r="G4351" i="1"/>
  <c r="G4355" i="1"/>
  <c r="G4359" i="1"/>
  <c r="G4363" i="1"/>
  <c r="G4367" i="1"/>
  <c r="G4371" i="1"/>
  <c r="G4375" i="1"/>
  <c r="G4379" i="1"/>
  <c r="G4383" i="1"/>
  <c r="G4387" i="1"/>
  <c r="G4391" i="1"/>
  <c r="G4395" i="1"/>
  <c r="G4399" i="1"/>
  <c r="G4403" i="1"/>
  <c r="G4407" i="1"/>
  <c r="G4411" i="1"/>
  <c r="G4415" i="1"/>
  <c r="G4419" i="1"/>
  <c r="G4423" i="1"/>
  <c r="G4427" i="1"/>
  <c r="G4431" i="1"/>
  <c r="G4435" i="1"/>
  <c r="G4439" i="1"/>
  <c r="G4443" i="1"/>
  <c r="G4447" i="1"/>
  <c r="G4451" i="1"/>
  <c r="G4455" i="1"/>
  <c r="G4459" i="1"/>
  <c r="G4463" i="1"/>
  <c r="G4467" i="1"/>
  <c r="G4471" i="1"/>
  <c r="G4475" i="1"/>
  <c r="G4479" i="1"/>
  <c r="G4483" i="1"/>
  <c r="G4487" i="1"/>
  <c r="G4491" i="1"/>
  <c r="G4495" i="1"/>
  <c r="G4499" i="1"/>
  <c r="G4503" i="1"/>
  <c r="G4507" i="1"/>
  <c r="G4511" i="1"/>
  <c r="G4515" i="1"/>
  <c r="G4519" i="1"/>
  <c r="G4523" i="1"/>
  <c r="G4527" i="1"/>
  <c r="G4531" i="1"/>
  <c r="G4535" i="1"/>
  <c r="G4539" i="1"/>
  <c r="G4543" i="1"/>
  <c r="G4547" i="1"/>
  <c r="G4551" i="1"/>
  <c r="G4555" i="1"/>
  <c r="G4559" i="1"/>
  <c r="G4563" i="1"/>
  <c r="G4567" i="1"/>
  <c r="G4571" i="1"/>
  <c r="G4575" i="1"/>
  <c r="G4579" i="1"/>
  <c r="G4583" i="1"/>
  <c r="G4587" i="1"/>
  <c r="G4591" i="1"/>
  <c r="G4595" i="1"/>
  <c r="G4599" i="1"/>
  <c r="G4603" i="1"/>
  <c r="G4607" i="1"/>
  <c r="G4611" i="1"/>
  <c r="G4615" i="1"/>
  <c r="G4619" i="1"/>
  <c r="G4623" i="1"/>
  <c r="G4627" i="1"/>
  <c r="G4631" i="1"/>
  <c r="G4635" i="1"/>
  <c r="G4639" i="1"/>
  <c r="G4643" i="1"/>
  <c r="G4647" i="1"/>
  <c r="G4651" i="1"/>
  <c r="G4655" i="1"/>
  <c r="G4659" i="1"/>
  <c r="G4663" i="1"/>
  <c r="G4667" i="1"/>
  <c r="G4671" i="1"/>
  <c r="G4675" i="1"/>
  <c r="G4679" i="1"/>
  <c r="G4683" i="1"/>
  <c r="G4687" i="1"/>
  <c r="G4691" i="1"/>
  <c r="G4695" i="1"/>
  <c r="G4699" i="1"/>
  <c r="G4703" i="1"/>
  <c r="G4707" i="1"/>
  <c r="G4711" i="1"/>
  <c r="G4715" i="1"/>
  <c r="G4719" i="1"/>
  <c r="G4723" i="1"/>
  <c r="G4727" i="1"/>
  <c r="G4731" i="1"/>
  <c r="G4735" i="1"/>
  <c r="G4739" i="1"/>
  <c r="G4743" i="1"/>
  <c r="G4747" i="1"/>
  <c r="G4751" i="1"/>
  <c r="G4755" i="1"/>
  <c r="G4759" i="1"/>
  <c r="G4763" i="1"/>
  <c r="G4767" i="1"/>
  <c r="G4771" i="1"/>
  <c r="G4775" i="1"/>
  <c r="G4779" i="1"/>
  <c r="G4783" i="1"/>
  <c r="G4787" i="1"/>
  <c r="G4791" i="1"/>
  <c r="G4795" i="1"/>
  <c r="G4799" i="1"/>
  <c r="G4803" i="1"/>
  <c r="G4807" i="1"/>
  <c r="G4811" i="1"/>
  <c r="G4815" i="1"/>
  <c r="G4819" i="1"/>
  <c r="G4823" i="1"/>
  <c r="G4827" i="1"/>
  <c r="G4831" i="1"/>
  <c r="G4835" i="1"/>
  <c r="G4839" i="1"/>
  <c r="G4843" i="1"/>
  <c r="G4847" i="1"/>
  <c r="G4851" i="1"/>
  <c r="G4855" i="1"/>
  <c r="G4859" i="1"/>
  <c r="G4863" i="1"/>
  <c r="G4867" i="1"/>
  <c r="G4871" i="1"/>
  <c r="G4875" i="1"/>
  <c r="G4879" i="1"/>
  <c r="G4883" i="1"/>
  <c r="G4887" i="1"/>
  <c r="G4891" i="1"/>
  <c r="G4895" i="1"/>
  <c r="G4899" i="1"/>
  <c r="G4903" i="1"/>
  <c r="G4907" i="1"/>
  <c r="G4911" i="1"/>
  <c r="G4915" i="1"/>
  <c r="G4919" i="1"/>
  <c r="G4923" i="1"/>
  <c r="G4927" i="1"/>
  <c r="G4931" i="1"/>
  <c r="G4935" i="1"/>
  <c r="G4939" i="1"/>
  <c r="G4943" i="1"/>
  <c r="G4947" i="1"/>
  <c r="G4951" i="1"/>
  <c r="G4955" i="1"/>
  <c r="G4959" i="1"/>
  <c r="G4963" i="1"/>
  <c r="G4967" i="1"/>
  <c r="G4971" i="1"/>
  <c r="G4975" i="1"/>
  <c r="G4979" i="1"/>
  <c r="G4983" i="1"/>
  <c r="G4987" i="1"/>
  <c r="G4991" i="1"/>
  <c r="G4995" i="1"/>
  <c r="G4999" i="1"/>
  <c r="G4718" i="1"/>
  <c r="G4726" i="1"/>
  <c r="G4734" i="1"/>
  <c r="G4744" i="1"/>
  <c r="G4752" i="1"/>
  <c r="G4760" i="1"/>
  <c r="G4768" i="1"/>
  <c r="G4776" i="1"/>
  <c r="G4784" i="1"/>
  <c r="G4792" i="1"/>
  <c r="G4798" i="1"/>
  <c r="G4806" i="1"/>
  <c r="G4812" i="1"/>
  <c r="G4820" i="1"/>
  <c r="G4826" i="1"/>
  <c r="G4832" i="1"/>
  <c r="G4840" i="1"/>
  <c r="G4848" i="1"/>
  <c r="G4856" i="1"/>
  <c r="G4862" i="1"/>
  <c r="G4870" i="1"/>
  <c r="G4876" i="1"/>
  <c r="G4882" i="1"/>
  <c r="G4890" i="1"/>
  <c r="G4898" i="1"/>
  <c r="G4906" i="1"/>
  <c r="G4914" i="1"/>
  <c r="G4922" i="1"/>
  <c r="G4930" i="1"/>
  <c r="G4938" i="1"/>
  <c r="G4944" i="1"/>
  <c r="G4952" i="1"/>
  <c r="G4956" i="1"/>
  <c r="G4964" i="1"/>
  <c r="G4972" i="1"/>
  <c r="G4978" i="1"/>
  <c r="G4984" i="1"/>
  <c r="G4992" i="1"/>
  <c r="G4998" i="1"/>
  <c r="A1" i="3" l="1"/>
  <c r="M2" i="3"/>
  <c r="L2" i="3" s="1"/>
  <c r="N2" i="3"/>
  <c r="Q2" i="3"/>
  <c r="G2" i="3"/>
  <c r="A2" i="3"/>
  <c r="C2" i="3"/>
  <c r="K2" i="3" l="1"/>
  <c r="I2" i="3" s="1"/>
  <c r="P2" i="3"/>
  <c r="H2" i="3"/>
</calcChain>
</file>

<file path=xl/sharedStrings.xml><?xml version="1.0" encoding="utf-8"?>
<sst xmlns="http://schemas.openxmlformats.org/spreadsheetml/2006/main" count="255" uniqueCount="221">
  <si>
    <t>Invoice</t>
  </si>
  <si>
    <t>Company</t>
  </si>
  <si>
    <t>Supplier code</t>
  </si>
  <si>
    <t>AIF Tableware Arques (FR)</t>
  </si>
  <si>
    <t>Russian Federation</t>
  </si>
  <si>
    <t>Pay to</t>
  </si>
  <si>
    <t>Arc-International France Bank</t>
  </si>
  <si>
    <t>SG SAINT OMER</t>
  </si>
  <si>
    <t>SAINT OMER</t>
  </si>
  <si>
    <t>Iban: FR7630003007950002018302041</t>
  </si>
  <si>
    <t>Swift : SOGEFRPP</t>
  </si>
  <si>
    <t>Virement Due Date</t>
  </si>
  <si>
    <t>Delivery terms</t>
  </si>
  <si>
    <t>Incoterm</t>
  </si>
  <si>
    <t>DESTINATION</t>
  </si>
  <si>
    <t>Shipping method Vehicle / LTA</t>
  </si>
  <si>
    <t>Packing list Tracking / HAWB</t>
  </si>
  <si>
    <t>Transport agent</t>
  </si>
  <si>
    <t>FCA FRANCE ARQUES (62)</t>
  </si>
  <si>
    <t>Russian Fed.</t>
  </si>
  <si>
    <t>CAMION CLIENT</t>
  </si>
  <si>
    <t>Comments : VAT Exemption, Article 262 TER I OF CGI</t>
  </si>
  <si>
    <t>continuation page 3</t>
  </si>
  <si>
    <t>TOTAL</t>
  </si>
  <si>
    <t>See on the back our general sales terms and conditions including namely a registered charge clause. Failure to receive payment at the due date</t>
  </si>
  <si>
    <t>will result without prior notice in all amounts invoiced becoming due and a late penalty equal to three times the applicable legal interest rate in</t>
  </si>
  <si>
    <t>effect becoming due as well as the payment of a lump sum equal to forty (40) euros becoming due for recovery costs. The unit price is</t>
  </si>
  <si>
    <t>indicative and displayed with 2 decimal places, though the calculation is processed with at least 5 decimals.</t>
  </si>
  <si>
    <t>ARC INTERNATIONAL FRANCE</t>
  </si>
  <si>
    <t>SOCIETE PAR ACTIONS SIMPLIFIEE AU CAPITAL DE 61.368.082 Euros.</t>
  </si>
  <si>
    <t>Siège Social : 104 Avenue du Général De Gaulle 62510 ARQUES France tel: +33(0)321954647 fax: +33(0)321380623</t>
  </si>
  <si>
    <t>WWW.ARC-INTL.COM</t>
  </si>
  <si>
    <t>504313032 R.C.S. Boulogne-sur-Mer Code APE : 2313Z N° de TVA FR38504313032</t>
  </si>
  <si>
    <t>ANY DELIVERY IS EXPLICITLY SUBJECT TO ACCEPTANCE OF SALES CONDITIONS STATED BELOW, and it being so, notwithstanding any stipulation to the</t>
  </si>
  <si>
    <t>contrary appearing in the joint contracting party general purchase conditions.</t>
  </si>
  <si>
    <t>Orders are only valid if they have been explicitly accepted at the Head Office of our Company.</t>
  </si>
  <si>
    <t>All Orders are invoiced at the price in force at the time when they are executed.</t>
  </si>
  <si>
    <t>Packaging cases are non-returnable.</t>
  </si>
  <si>
    <t>PROPERTY RESERVAL CLAUSE:</t>
  </si>
  <si>
    <t>IT IS EXPLICITLY STIPULATED THAT THE COMPANY RETAINS FULL ONWER-SHIP OF THE GOODS DELIVERED TILL THEIR PRICE BOTH PRINCIPAL AND</t>
  </si>
  <si>
    <t>INTEREST IS FULLY PAYED, ISSUING A DRAFT OR ANY OTHER DOCUMENT ESTABLISHING A PAYMENT OBLIGATION DOES NOT MEAN PAYMENT ITSELF.</t>
  </si>
  <si>
    <t>Deliveries made by us from a whole, even if they are spaced out or if payments are split up or if they are the result of several separate orders. For any delay of</t>
  </si>
  <si>
    <t>payment, an interest equal to 3 times the French legal interest will accrue on the day following the payment date mentioned on the invoice. The amount of the</t>
  </si>
  <si>
    <t>accrued interest will be calculated according to the number of unpaid days.</t>
  </si>
  <si>
    <t>Failing to pay any part of the price at maturity as was decided at the time of the order leads to full immediate payment of what is left to be paid, without it being</t>
  </si>
  <si>
    <t>necessary to proceed with any formal demand or any other formality and we are then entitled to suspend or cancel current orders without prejudice to any other</t>
  </si>
  <si>
    <t>recourse.</t>
  </si>
  <si>
    <t>Besides, goods delivered but not paid must be returned by the buyers. In case of disagreement between the parties about the conditions of return, then the said</t>
  </si>
  <si>
    <t>conditions will be determined by a summary order issued by the Presiding Judge of the "Tribunal de Commerce" in Boulogne sur Mer.</t>
  </si>
  <si>
    <t>Down payments may be retained to cover possible losses at the time of resale.</t>
  </si>
  <si>
    <t>Should there be a judicial settlement or liquidation of the property of the buyer, goods can then be claimed, as in accordance with the legal provisions in effect, within</t>
  </si>
  <si>
    <t>the three months after the adjudication in bankruptcy has been declared.</t>
  </si>
  <si>
    <t>However, the buyer is authorized to use or sell the said goods, the company retaining the right to stop the authorization just by an ordinary registered letter at the</t>
  </si>
  <si>
    <t>very first payment incidence.</t>
  </si>
  <si>
    <t>Should that be the case, the company may allow for the goods to be resold provided that the buyer, being then only a price depository, pays in the corresponding</t>
  </si>
  <si>
    <t>amounts immediately after the resale. Such amounts being already secured to the benefit of the company as in accordance with article 2071 of the Code of Civil</t>
  </si>
  <si>
    <t>Law.</t>
  </si>
  <si>
    <t>Moreover, the buyer is explicitly forbidden to give goods as a security. Should there be a seizure of goods enforced by third party; the buyer is obliged to inform the</t>
  </si>
  <si>
    <t>company immediately.</t>
  </si>
  <si>
    <t>Any modification carried out on our products by people transforming, decorating, cutting them or in any else, immediately brings about a disclaim of our responsibility</t>
  </si>
  <si>
    <t>due to the modifications that took place and the incidence they may have on the toughness and performance of our articles.</t>
  </si>
  <si>
    <t>Any buyer who will decide to transform, decorate, cut, draw or pursue any other improvement processes takes upon himself the full civil and criminal responsibility</t>
  </si>
  <si>
    <t>then removed from us with regards to third parties, a responsibility which is normally attached to the products and their proper uses.</t>
  </si>
  <si>
    <t>Finally, any cumulative discount, reduction and rebates obtained on the purchase of our products are only earned once the said products have been fully paid.</t>
  </si>
  <si>
    <t>NOTWITHSTANDING THE OWNERSHIP RESERVE CLAUSE, AND EVEN IN CASES WHEN CARRIAGE IS PAYED BY US, ALL RISKS BE THEY DUE TO</t>
  </si>
  <si>
    <t>DETERIORATION, LOSSES, PARTIAL OR TOTAL DESTRUCTIONS, WHATEVER THE CAUSE OF THE DAMAGE, EVEN IF IT IS A FORTUITOUS EVENT OR AN ACT</t>
  </si>
  <si>
    <t>OF GOD, ARE BORNE BY THE BUYER EX WORKS FOR GOODS RECEIVED &amp; APPROVED AT THE FACTORY. We accept no responsibility at all in case of damage,</t>
  </si>
  <si>
    <t>breakage, missing articles, delays, thefts, fires, etc... occurring to goods or packaging during transport or at the buyers' premises. It is therefore up to the buyer to</t>
  </si>
  <si>
    <t>take out all insurance policies necessary and in particular to express reserves against the carrier.</t>
  </si>
  <si>
    <t>We always deliver our products in the shortest delivery time. Any possible delays do not entitle the buyer to cancel the sale, to refuse the goods or the claim</t>
  </si>
  <si>
    <t>damages.</t>
  </si>
  <si>
    <t>The Company is released from the obligation of delivery in all fortuitous events or acts of god: The following in particular are considered as such: total or part-time</t>
  </si>
  <si>
    <t>strikes, floods, fires, or accidents occurring at ovens.</t>
  </si>
  <si>
    <t>Weight, dimensions and packaging particulars for each article and codification are given for information only. We reserve the right to remove or modify at any time</t>
  </si>
  <si>
    <t>articles shown in catalogues and price lists.</t>
  </si>
  <si>
    <t>For want of being null and void, any claim must be notified by extra-judicial documents or by registered letters stating clearly the reasons. This must be done within</t>
  </si>
  <si>
    <t>the three days following the day the goods are received, excluding bank holidays.</t>
  </si>
  <si>
    <t>The intellectual property rights , including trademarks and logos, are and remain the exclusive property of ARC INTERNATIONAL FRANCE. Any use of such</t>
  </si>
  <si>
    <t>intellectual property rights by the purchaser, including for promotional or advertising shall be in accordance with the graphic chart of ARC INTERNATIONAL FRANCE</t>
  </si>
  <si>
    <t>and after prior written consent</t>
  </si>
  <si>
    <t>The rights and obligations of the parties are governed by French Law, in particular for provisions regarding international sales.</t>
  </si>
  <si>
    <t>Domicile is elected at the Head office of the company. IN CASE OF DISPUTES WHATEVER THEY ARE, WHETHER IT IS FOR THE PLAINTIFF OF THE DEFENDANT,</t>
  </si>
  <si>
    <t>THE COMPETENT COURTS WILL BE THOSE OF OUR HEAD OFFICE, WITH NO EXCEPTION NOR RESERVES, even in a case of third party notice or plurality of</t>
  </si>
  <si>
    <t>defendants: this competence attribution is also valid in summary jurisdiction procedures.</t>
  </si>
  <si>
    <t>COMMENTS</t>
  </si>
  <si>
    <t>MARCHANDISES ASSUREES AUX CONDITIONS TOUS RISQUES :</t>
  </si>
  <si>
    <t>- SANS FRANCHISE EN CAS D'ACCIDENT CARACTERISE</t>
  </si>
  <si>
    <t>- AVEC UNE FRANCHISE DE 1905.61 EUROS DANS LES AUTRES CAS.</t>
  </si>
  <si>
    <t>EN CAS DE SINISTRE :</t>
  </si>
  <si>
    <t>- CONTACTER LE COMMISSAIRE D'AVARIE.</t>
  </si>
  <si>
    <t>- FOURNIR :LE RAPPORT D'EXPERTISE ET LE PROCES-VERBAL DES MANQUANTS</t>
  </si>
  <si>
    <t>OU AVARIES / LES FACTURES DE REPARATION OU DE REMPLACEMENT /</t>
  </si>
  <si>
    <t>LES FACTURES D'EXPEDITIONS ET NOTES DE COLISAGE / LE CONNAISSEMENT</t>
  </si>
  <si>
    <t>ET/OU LETTRE DE VOITURE / LES COPIES DES LETTRES DE RESERVES ET REPONSES..</t>
  </si>
  <si>
    <t>--------------------------------------------------------------------------------</t>
  </si>
  <si>
    <t>GOODS &amp; MERCHANDISES ARE UNDER A FULLY COMPREHENSIVE INSURANCE :</t>
  </si>
  <si>
    <t>- WITH EXCESS OF EUR 1905.61 IN ANYOTHER CASES.</t>
  </si>
  <si>
    <t>IN CASE OF CLAIM :.</t>
  </si>
  <si>
    <t>DAMAGE GOOD /</t>
  </si>
  <si>
    <t>REPAIR OR REPLACEMENT INVOICES / SHIPPING INVOICES AND SHIPPING</t>
  </si>
  <si>
    <t>LISTS / CONSIGMENT AND/OR BILL OF LEADING / COPIES OF CLAIM- RESERVES</t>
  </si>
  <si>
    <t>LETTERS AND ANSWERS</t>
  </si>
  <si>
    <t>TOTAL COST OF FREIGHT IS MENTIONED ONCE ON ONE INVOICE REFERRING TO THIS</t>
  </si>
  <si>
    <t>SHIPMENT .</t>
  </si>
  <si>
    <t>ITEM</t>
  </si>
  <si>
    <t>Reference</t>
  </si>
  <si>
    <t>Bar code</t>
  </si>
  <si>
    <t>Ori</t>
  </si>
  <si>
    <t>gin</t>
  </si>
  <si>
    <t>Item description</t>
  </si>
  <si>
    <t>Customer code / Custom tariff</t>
  </si>
  <si>
    <t>SU</t>
  </si>
  <si>
    <t>Qty</t>
  </si>
  <si>
    <t>SU Shipment</t>
  </si>
  <si>
    <t>Unit</t>
  </si>
  <si>
    <t>List Price</t>
  </si>
  <si>
    <t>Discount</t>
  </si>
  <si>
    <t>Unit Price</t>
  </si>
  <si>
    <t>Amount</t>
  </si>
  <si>
    <t>Commodity code</t>
  </si>
  <si>
    <t>Custom tariff Origin Gross</t>
  </si>
  <si>
    <t>weight</t>
  </si>
  <si>
    <t>(KG)</t>
  </si>
  <si>
    <t>Net weight</t>
  </si>
  <si>
    <t>Total</t>
  </si>
  <si>
    <t>packages</t>
  </si>
  <si>
    <t>Total S.U. Amount Curr Type</t>
  </si>
  <si>
    <t>Legend</t>
  </si>
  <si>
    <t>Meaning of packages</t>
  </si>
  <si>
    <t>In accordance with EU regulation</t>
  </si>
  <si>
    <t>Origin "FR" C.E. France</t>
  </si>
  <si>
    <t>наименование</t>
  </si>
  <si>
    <t>наименование на английском языке</t>
  </si>
  <si>
    <t>Материал</t>
  </si>
  <si>
    <t>Страна происхождения</t>
  </si>
  <si>
    <t>Маркировка</t>
  </si>
  <si>
    <t>Код ВЭД</t>
  </si>
  <si>
    <t>Штук в коробке</t>
  </si>
  <si>
    <t>Вес коробки</t>
  </si>
  <si>
    <t>Вес нетто заказа, кг</t>
  </si>
  <si>
    <t>Вес брутто заказа, кг</t>
  </si>
  <si>
    <t>Всего кор, шт</t>
  </si>
  <si>
    <t>Количество паллет, шт</t>
  </si>
  <si>
    <t>Количество, шт</t>
  </si>
  <si>
    <t>Скидка</t>
  </si>
  <si>
    <t>цена</t>
  </si>
  <si>
    <t>сумма</t>
  </si>
  <si>
    <t>- ANNOTER LE DOCUMENT DE TRANSPORT</t>
  </si>
  <si>
    <t>- FAIRE CONSTATER SI POSSIBLE LES MANQUANTS AU CHAUFFEUR</t>
  </si>
  <si>
    <t>- CONFIRMER LES RESERVES..</t>
  </si>
  <si>
    <t>- WITHOUT EXCESS IN CASE OF REAL ACCIDENT.</t>
  </si>
  <si>
    <t>- PLEASE FILL THE TRANSPORT DOCUMENT</t>
  </si>
  <si>
    <t>- ASK THE DRIVER TO STATE THAT GOODS ARE MISSING CONFIRM ANY RESERVES.</t>
  </si>
  <si>
    <t>- CONTACT THE EXPERT IN DAMAGE OR MISSING GOOD</t>
  </si>
  <si>
    <t>- SUPPLY : THE EXPERT REPORT AND OFFICIAL REPORT DOCUMENT OF MISSING OR</t>
  </si>
  <si>
    <t>Артикул</t>
  </si>
  <si>
    <t>Container Seal / Flight</t>
  </si>
  <si>
    <t>РЕЗЕРВНАЯ СТРОКА С ФОРМУЛАМИ</t>
  </si>
  <si>
    <t>БЕ</t>
  </si>
  <si>
    <t>Операц</t>
  </si>
  <si>
    <t>Дата счета</t>
  </si>
  <si>
    <t>Ссылка - номер инв</t>
  </si>
  <si>
    <t>Расчет налога</t>
  </si>
  <si>
    <t>Код налога</t>
  </si>
  <si>
    <t>Общая сумма по документу</t>
  </si>
  <si>
    <t>Базовая дата</t>
  </si>
  <si>
    <t>Пусто</t>
  </si>
  <si>
    <t>Заказ на поставку</t>
  </si>
  <si>
    <t>Позиция</t>
  </si>
  <si>
    <t>Сумма по позиции</t>
  </si>
  <si>
    <t>Кол-во</t>
  </si>
  <si>
    <t>ЕИ</t>
  </si>
  <si>
    <t>Валюта</t>
  </si>
  <si>
    <t>Дата проводки</t>
  </si>
  <si>
    <t>Date : 2015.06.17</t>
  </si>
  <si>
    <t>LARGO TRADE &amp; FINANCE LTD</t>
  </si>
  <si>
    <t>INTERNATIONAL TRUST BUILDING</t>
  </si>
  <si>
    <t>PO BOX 659 ROAD TOWN</t>
  </si>
  <si>
    <t>0 TORTOLA</t>
  </si>
  <si>
    <t>British Virgin Islands</t>
  </si>
  <si>
    <t>Invoice address (139298)</t>
  </si>
  <si>
    <t>Delivery address (141846)</t>
  </si>
  <si>
    <t>LTD RESPONSABILITY SOCIETY VECTOR</t>
  </si>
  <si>
    <t>UL KUBINSKAYA 80</t>
  </si>
  <si>
    <t>LIT A POM 12 N</t>
  </si>
  <si>
    <t>196240 ST PETERSBURG</t>
  </si>
  <si>
    <t>Payment terms: 2015.06.17</t>
  </si>
  <si>
    <t>PAYMENT BEFORE INVOICE</t>
  </si>
  <si>
    <t>Container 45'PWHC OJ41ZX</t>
  </si>
  <si>
    <t>KLCU4503909 AI039263</t>
  </si>
  <si>
    <t>CONTRACT _x0016_ 1 dd 15.10.2010</t>
  </si>
  <si>
    <t>Nb mixed pallet</t>
  </si>
  <si>
    <t>Parcel on mixed pallet</t>
  </si>
  <si>
    <t>CRN = Carton</t>
  </si>
  <si>
    <t>N° 7001244214</t>
  </si>
  <si>
    <t>23:50 P1/4</t>
  </si>
  <si>
    <t>80989866</t>
  </si>
  <si>
    <t>Volume 0,541 M3</t>
  </si>
  <si>
    <t>Gross weight 152,028 Kg</t>
  </si>
  <si>
    <t>Net weight 121,518 Kg</t>
  </si>
  <si>
    <t>1</t>
  </si>
  <si>
    <t>43</t>
  </si>
  <si>
    <t>Total excl. VAT : EUR 621,21</t>
  </si>
  <si>
    <t>Discount -3,000% EUR -18,63</t>
  </si>
  <si>
    <t>Total excl. VAT EUR 602,58</t>
  </si>
  <si>
    <t>Net payable = EUR 602,58</t>
  </si>
  <si>
    <t>SALES GENERAL CONDITIONS - ARC INTERNATIONAL FRANCE P2/4</t>
  </si>
  <si>
    <t>23:50 P3/4</t>
  </si>
  <si>
    <t>CUST. ORDER REF : JAR 1L BOX MANIA</t>
  </si>
  <si>
    <t>AIF ORDER : 4100890858 11.06.2015</t>
  </si>
  <si>
    <t>J6790 FR BOX MANIA BOIS SCRIPT BLACK JAR 1L 90 PC 15 CRN 256,53 EUR/100 PC</t>
  </si>
  <si>
    <t>0883314439380 / 701349/// of 6 PC -6,24%</t>
  </si>
  <si>
    <t>240,52 216,47</t>
  </si>
  <si>
    <t>J6786 FR BOX MANIA BOIS SCRIPT BEIGE JAR 1L+LID 84 PC 14 CRN 256,95 EUR/100 PC</t>
  </si>
  <si>
    <t>0883314439373 / 701349/// of 6 PC -6,24%</t>
  </si>
  <si>
    <t>240,92 202,37</t>
  </si>
  <si>
    <t>J6791 FR BOX MANIA BOIS SCRIPT CHOCO JAR 1L+LID 84 PC 14 CRN 256,95 EUR/100 PC</t>
  </si>
  <si>
    <t>0883314439397 / 701349/// of 6 PC -6,24%</t>
  </si>
  <si>
    <t>Subtotal 621,21</t>
  </si>
  <si>
    <t>23:50 P4/4</t>
  </si>
  <si>
    <t>701349 FR -France 152,028 121,518 43 258 621,21 EUR 5J</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</si>
</sst>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 #,##0_р_._-;\-* #,##0_р_._-;_-* &quot;-&quot;_р_._-;_-@_-"/>
    <numFmt numFmtId="165" formatCode="_-* #,##0.00&quot;р.&quot;_-;\-* #,##0.00&quot;р.&quot;_-;_-* &quot;-&quot;??&quot;р.&quot;_-;_-@_-"/>
    <numFmt numFmtId="166" formatCode="_-* #,##0.00_р_._-;\-* #,##0.00_р_._-;_-* &quot;-&quot;??_р_._-;_-@_-"/>
    <numFmt numFmtId="167" formatCode="_-[$$-409]* #,##0.00_ ;_-[$$-409]* \-#,##0.00\ ;_-[$$-409]* &quot;-&quot;??_ ;_-@_ "/>
    <numFmt numFmtId="168" formatCode="_-* #,##0.00[$€-1]_-;\-* #,##0.00[$€-1]_-;_-* &quot;-&quot;??[$€-1]_-"/>
    <numFmt numFmtId="169" formatCode="_([$€]* #,##0.00_);_([$€]* \(#,##0.00\);_([$€]* &quot;-&quot;??_);_(@_)"/>
    <numFmt numFmtId="170" formatCode="_-&quot;€&quot;\ * #,##0.00_-;\-&quot;€&quot;\ * #,##0.00_-;_-&quot;€&quot;\ * &quot;-&quot;??_-;_-@_-"/>
    <numFmt numFmtId="171" formatCode="_(* #,##0.00_);_(* \(#,##0.00\);_(* &quot;-&quot;??_);_(@_)"/>
    <numFmt numFmtId="172" formatCode="_-* #,##0.00_-;\-* #,##0.00_-;_-* &quot;-&quot;??_-;_-@_-"/>
  </numFmts>
  <fonts count="120">
    <font>
      <sz val="11"/>
      <color theme="1"/>
      <name val="Calibri"/>
      <family val="2"/>
      <scheme val="minor"/>
    </font>
    <font>
      <sz val="11"/>
      <color theme="1"/>
      <name val="Calibri"/>
      <family val="2"/>
      <charset val="204"/>
      <scheme val="minor"/>
    </font>
    <font>
      <b/>
      <sz val="9"/>
      <name val="Times New Roman"/>
      <family val="1"/>
      <charset val="204"/>
    </font>
    <font>
      <sz val="9"/>
      <name val="Times New Roman"/>
      <family val="1"/>
      <charset val="204"/>
    </font>
    <font>
      <sz val="11"/>
      <color theme="1"/>
      <name val="Calibri"/>
      <family val="2"/>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b/>
      <sz val="8"/>
      <color theme="1"/>
      <name val="Arial"/>
      <family val="2"/>
      <charset val="204"/>
    </font>
    <font>
      <sz val="8"/>
      <color rgb="FF000000"/>
      <name val="Calibri"/>
      <family val="2"/>
      <charset val="204"/>
    </font>
    <font>
      <sz val="10"/>
      <name val="Arial"/>
      <family val="2"/>
      <charset val="204"/>
    </font>
    <font>
      <sz val="10"/>
      <name val="Times New Roman"/>
      <family val="1"/>
      <charset val="204"/>
    </font>
    <font>
      <sz val="10"/>
      <name val="Arial Cyr"/>
      <charset val="204"/>
    </font>
    <font>
      <sz val="12"/>
      <name val="Times New Roman"/>
      <family val="1"/>
    </font>
    <font>
      <sz val="10"/>
      <name val="Arial CE"/>
    </font>
    <font>
      <sz val="10"/>
      <name val="Times New Roman"/>
      <family val="1"/>
    </font>
    <font>
      <sz val="10"/>
      <name val="Arial"/>
      <family val="2"/>
    </font>
    <font>
      <sz val="10"/>
      <name val="Arial CE"/>
      <family val="2"/>
    </font>
    <font>
      <sz val="10"/>
      <color indexed="8"/>
      <name val="Times New Roman"/>
      <family val="2"/>
      <charset val="204"/>
    </font>
    <font>
      <sz val="9"/>
      <color theme="1"/>
      <name val="Times New Roman"/>
      <family val="2"/>
      <charset val="204"/>
    </font>
    <font>
      <sz val="11"/>
      <color indexed="8"/>
      <name val="Calibri"/>
      <family val="2"/>
      <charset val="204"/>
    </font>
    <font>
      <sz val="10"/>
      <color indexed="9"/>
      <name val="Times New Roman"/>
      <family val="2"/>
      <charset val="204"/>
    </font>
    <font>
      <sz val="9"/>
      <color theme="0"/>
      <name val="Times New Roman"/>
      <family val="2"/>
      <charset val="204"/>
    </font>
    <font>
      <sz val="11"/>
      <color theme="0"/>
      <name val="Calibri"/>
      <family val="2"/>
      <scheme val="minor"/>
    </font>
    <font>
      <sz val="11"/>
      <color indexed="9"/>
      <name val="Calibri"/>
      <family val="2"/>
      <charset val="204"/>
    </font>
    <font>
      <sz val="11"/>
      <color indexed="8"/>
      <name val="Calibri"/>
      <family val="2"/>
    </font>
    <font>
      <sz val="11"/>
      <color indexed="9"/>
      <name val="Calibri"/>
      <family val="2"/>
    </font>
    <font>
      <b/>
      <sz val="11"/>
      <color indexed="8"/>
      <name val="Calibri"/>
      <family val="2"/>
    </font>
    <font>
      <sz val="10"/>
      <color indexed="8"/>
      <name val="Arial"/>
      <family val="2"/>
      <charset val="204"/>
    </font>
    <font>
      <sz val="8"/>
      <name val="Arial Narrow"/>
      <family val="2"/>
      <charset val="204"/>
    </font>
    <font>
      <sz val="12"/>
      <name val="宋体"/>
      <charset val="134"/>
    </font>
    <font>
      <sz val="8"/>
      <name val="Arial"/>
      <family val="2"/>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sz val="10"/>
      <color indexed="62"/>
      <name val="Times New Roman"/>
      <family val="2"/>
      <charset val="204"/>
    </font>
    <font>
      <sz val="9"/>
      <color rgb="FF3F3F76"/>
      <name val="Times New Roman"/>
      <family val="2"/>
      <charset val="204"/>
    </font>
    <font>
      <sz val="11"/>
      <color rgb="FF3F3F76"/>
      <name val="Calibri"/>
      <family val="2"/>
      <scheme val="minor"/>
    </font>
    <font>
      <sz val="11"/>
      <color indexed="62"/>
      <name val="Calibri"/>
      <family val="2"/>
      <charset val="204"/>
    </font>
    <font>
      <b/>
      <sz val="10"/>
      <color indexed="63"/>
      <name val="Times New Roman"/>
      <family val="2"/>
      <charset val="204"/>
    </font>
    <font>
      <b/>
      <sz val="9"/>
      <color rgb="FF3F3F3F"/>
      <name val="Times New Roman"/>
      <family val="2"/>
      <charset val="204"/>
    </font>
    <font>
      <b/>
      <sz val="11"/>
      <color rgb="FF3F3F3F"/>
      <name val="Calibri"/>
      <family val="2"/>
      <scheme val="minor"/>
    </font>
    <font>
      <b/>
      <sz val="11"/>
      <color indexed="63"/>
      <name val="Calibri"/>
      <family val="2"/>
      <charset val="204"/>
    </font>
    <font>
      <b/>
      <sz val="10"/>
      <color indexed="52"/>
      <name val="Times New Roman"/>
      <family val="2"/>
      <charset val="204"/>
    </font>
    <font>
      <b/>
      <sz val="9"/>
      <color rgb="FFFA7D00"/>
      <name val="Times New Roman"/>
      <family val="2"/>
      <charset val="204"/>
    </font>
    <font>
      <b/>
      <sz val="11"/>
      <color rgb="FFFA7D00"/>
      <name val="Calibri"/>
      <family val="2"/>
      <scheme val="minor"/>
    </font>
    <font>
      <b/>
      <sz val="11"/>
      <color indexed="52"/>
      <name val="Calibri"/>
      <family val="2"/>
      <charset val="204"/>
    </font>
    <font>
      <u/>
      <sz val="10"/>
      <color indexed="12"/>
      <name val="Times New Roman"/>
      <family val="1"/>
      <charset val="204"/>
    </font>
    <font>
      <u/>
      <sz val="11"/>
      <color theme="10"/>
      <name val="Calibri"/>
      <family val="2"/>
      <charset val="204"/>
      <scheme val="minor"/>
    </font>
    <font>
      <b/>
      <sz val="15"/>
      <color indexed="56"/>
      <name val="Times New Roman"/>
      <family val="2"/>
      <charset val="204"/>
    </font>
    <font>
      <b/>
      <sz val="15"/>
      <color theme="3"/>
      <name val="Times New Roman"/>
      <family val="2"/>
      <charset val="204"/>
    </font>
    <font>
      <b/>
      <sz val="15"/>
      <color theme="3"/>
      <name val="Calibri"/>
      <family val="2"/>
      <scheme val="minor"/>
    </font>
    <font>
      <b/>
      <sz val="15"/>
      <color indexed="56"/>
      <name val="Calibri"/>
      <family val="2"/>
      <charset val="204"/>
    </font>
    <font>
      <b/>
      <sz val="13"/>
      <color indexed="56"/>
      <name val="Times New Roman"/>
      <family val="2"/>
      <charset val="204"/>
    </font>
    <font>
      <b/>
      <sz val="13"/>
      <color theme="3"/>
      <name val="Times New Roman"/>
      <family val="2"/>
      <charset val="204"/>
    </font>
    <font>
      <b/>
      <sz val="13"/>
      <color theme="3"/>
      <name val="Calibri"/>
      <family val="2"/>
      <scheme val="minor"/>
    </font>
    <font>
      <b/>
      <sz val="13"/>
      <color indexed="56"/>
      <name val="Calibri"/>
      <family val="2"/>
      <charset val="204"/>
    </font>
    <font>
      <b/>
      <sz val="11"/>
      <color indexed="56"/>
      <name val="Times New Roman"/>
      <family val="2"/>
      <charset val="204"/>
    </font>
    <font>
      <b/>
      <sz val="11"/>
      <color theme="3"/>
      <name val="Times New Roman"/>
      <family val="2"/>
      <charset val="204"/>
    </font>
    <font>
      <b/>
      <sz val="11"/>
      <color theme="3"/>
      <name val="Calibri"/>
      <family val="2"/>
      <scheme val="minor"/>
    </font>
    <font>
      <b/>
      <sz val="11"/>
      <color indexed="56"/>
      <name val="Calibri"/>
      <family val="2"/>
      <charset val="204"/>
    </font>
    <font>
      <b/>
      <sz val="10"/>
      <color indexed="8"/>
      <name val="Times New Roman"/>
      <family val="2"/>
      <charset val="204"/>
    </font>
    <font>
      <b/>
      <sz val="9"/>
      <color theme="1"/>
      <name val="Times New Roman"/>
      <family val="2"/>
      <charset val="204"/>
    </font>
    <font>
      <b/>
      <sz val="11"/>
      <color theme="1"/>
      <name val="Calibri"/>
      <family val="2"/>
      <scheme val="minor"/>
    </font>
    <font>
      <b/>
      <sz val="11"/>
      <color indexed="8"/>
      <name val="Calibri"/>
      <family val="2"/>
      <charset val="204"/>
    </font>
    <font>
      <b/>
      <sz val="10"/>
      <color indexed="9"/>
      <name val="Times New Roman"/>
      <family val="2"/>
      <charset val="204"/>
    </font>
    <font>
      <b/>
      <sz val="9"/>
      <color theme="0"/>
      <name val="Times New Roman"/>
      <family val="2"/>
      <charset val="204"/>
    </font>
    <font>
      <b/>
      <sz val="11"/>
      <color theme="0"/>
      <name val="Calibri"/>
      <family val="2"/>
      <scheme val="minor"/>
    </font>
    <font>
      <b/>
      <sz val="11"/>
      <color indexed="9"/>
      <name val="Calibri"/>
      <family val="2"/>
      <charset val="204"/>
    </font>
    <font>
      <b/>
      <sz val="18"/>
      <color indexed="56"/>
      <name val="Cambria"/>
      <family val="2"/>
      <charset val="204"/>
    </font>
    <font>
      <b/>
      <sz val="18"/>
      <color theme="3"/>
      <name val="Cambria"/>
      <family val="2"/>
      <scheme val="major"/>
    </font>
    <font>
      <sz val="10"/>
      <color indexed="60"/>
      <name val="Times New Roman"/>
      <family val="2"/>
      <charset val="204"/>
    </font>
    <font>
      <sz val="9"/>
      <color rgb="FF9C6500"/>
      <name val="Times New Roman"/>
      <family val="2"/>
      <charset val="204"/>
    </font>
    <font>
      <sz val="11"/>
      <color rgb="FF9C6500"/>
      <name val="Calibri"/>
      <family val="2"/>
      <scheme val="minor"/>
    </font>
    <font>
      <sz val="11"/>
      <color indexed="60"/>
      <name val="Calibri"/>
      <family val="2"/>
      <charset val="204"/>
    </font>
    <font>
      <sz val="10"/>
      <color theme="1"/>
      <name val="Arial"/>
      <family val="2"/>
    </font>
    <font>
      <sz val="10"/>
      <name val="Arial Cyr"/>
      <family val="2"/>
      <charset val="204"/>
    </font>
    <font>
      <sz val="10"/>
      <color theme="1"/>
      <name val="Tahoma"/>
      <family val="2"/>
      <charset val="204"/>
    </font>
    <font>
      <sz val="11"/>
      <name val="Arial"/>
      <family val="2"/>
      <charset val="204"/>
    </font>
    <font>
      <sz val="8"/>
      <name val="Arial"/>
      <family val="2"/>
      <charset val="204"/>
    </font>
    <font>
      <sz val="10"/>
      <name val="Tahoma"/>
      <family val="2"/>
      <charset val="204"/>
    </font>
    <font>
      <sz val="10"/>
      <color indexed="20"/>
      <name val="Times New Roman"/>
      <family val="2"/>
      <charset val="204"/>
    </font>
    <font>
      <sz val="9"/>
      <color rgb="FF9C0006"/>
      <name val="Times New Roman"/>
      <family val="2"/>
      <charset val="204"/>
    </font>
    <font>
      <sz val="11"/>
      <color rgb="FF9C0006"/>
      <name val="Calibri"/>
      <family val="2"/>
      <scheme val="minor"/>
    </font>
    <font>
      <sz val="11"/>
      <color indexed="20"/>
      <name val="Calibri"/>
      <family val="2"/>
      <charset val="204"/>
    </font>
    <font>
      <i/>
      <sz val="10"/>
      <color indexed="23"/>
      <name val="Times New Roman"/>
      <family val="2"/>
      <charset val="204"/>
    </font>
    <font>
      <i/>
      <sz val="9"/>
      <color rgb="FF7F7F7F"/>
      <name val="Times New Roman"/>
      <family val="2"/>
      <charset val="204"/>
    </font>
    <font>
      <i/>
      <sz val="11"/>
      <color rgb="FF7F7F7F"/>
      <name val="Calibri"/>
      <family val="2"/>
      <scheme val="minor"/>
    </font>
    <font>
      <i/>
      <sz val="11"/>
      <color indexed="23"/>
      <name val="Calibri"/>
      <family val="2"/>
      <charset val="204"/>
    </font>
    <font>
      <sz val="10"/>
      <color indexed="8"/>
      <name val="Arial"/>
      <family val="2"/>
    </font>
    <font>
      <sz val="10"/>
      <color indexed="52"/>
      <name val="Times New Roman"/>
      <family val="2"/>
      <charset val="204"/>
    </font>
    <font>
      <sz val="9"/>
      <color rgb="FFFA7D00"/>
      <name val="Times New Roman"/>
      <family val="2"/>
      <charset val="204"/>
    </font>
    <font>
      <sz val="11"/>
      <color rgb="FFFA7D00"/>
      <name val="Calibri"/>
      <family val="2"/>
      <scheme val="minor"/>
    </font>
    <font>
      <sz val="11"/>
      <color indexed="52"/>
      <name val="Calibri"/>
      <family val="2"/>
      <charset val="204"/>
    </font>
    <font>
      <sz val="10"/>
      <color indexed="10"/>
      <name val="Times New Roman"/>
      <family val="2"/>
      <charset val="204"/>
    </font>
    <font>
      <sz val="9"/>
      <color rgb="FFFF0000"/>
      <name val="Times New Roman"/>
      <family val="2"/>
      <charset val="204"/>
    </font>
    <font>
      <sz val="11"/>
      <color rgb="FFFF0000"/>
      <name val="Calibri"/>
      <family val="2"/>
      <scheme val="minor"/>
    </font>
    <font>
      <sz val="11"/>
      <color indexed="10"/>
      <name val="Calibri"/>
      <family val="2"/>
      <charset val="204"/>
    </font>
    <font>
      <sz val="10"/>
      <color indexed="17"/>
      <name val="Times New Roman"/>
      <family val="2"/>
      <charset val="204"/>
    </font>
    <font>
      <sz val="9"/>
      <color rgb="FF006100"/>
      <name val="Times New Roman"/>
      <family val="2"/>
      <charset val="204"/>
    </font>
    <font>
      <sz val="11"/>
      <color rgb="FF006100"/>
      <name val="Calibri"/>
      <family val="2"/>
      <scheme val="minor"/>
    </font>
    <font>
      <sz val="11"/>
      <color indexed="17"/>
      <name val="Calibri"/>
      <family val="2"/>
      <charset val="204"/>
    </font>
    <font>
      <sz val="10"/>
      <name val="Arial Cyr"/>
      <charset val="134"/>
    </font>
  </fonts>
  <fills count="8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0C0C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5"/>
        <bgColor indexed="55"/>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43"/>
        <bgColor indexed="64"/>
      </patternFill>
    </fill>
    <fill>
      <patternFill patternType="solid">
        <fgColor indexed="12"/>
      </patternFill>
    </fill>
    <fill>
      <patternFill patternType="solid">
        <fgColor indexed="10"/>
      </patternFill>
    </fill>
    <fill>
      <patternFill patternType="solid">
        <fgColor indexed="53"/>
      </patternFill>
    </fill>
    <fill>
      <patternFill patternType="solid">
        <fgColor indexed="57"/>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2"/>
      </patternFill>
    </fill>
    <fill>
      <patternFill patternType="solid">
        <fgColor indexed="23"/>
      </patternFill>
    </fill>
    <fill>
      <patternFill patternType="solid">
        <fgColor indexed="9"/>
      </patternFill>
    </fill>
    <fill>
      <patternFill patternType="solid">
        <fgColor indexed="26"/>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indexed="62"/>
      </patternFill>
    </fill>
    <fill>
      <patternFill patternType="solid">
        <fgColor indexed="55"/>
      </patternFill>
    </fill>
    <fill>
      <patternFill patternType="solid">
        <fgColor indexed="60"/>
      </patternFill>
    </fill>
    <fill>
      <patternFill patternType="solid">
        <fgColor theme="7" tint="0.59999389629810485"/>
        <bgColor indexed="64"/>
      </patternFill>
    </fill>
  </fills>
  <borders count="27">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55"/>
      </left>
      <right style="thin">
        <color indexed="55"/>
      </right>
      <top style="thin">
        <color indexed="55"/>
      </top>
      <bottom style="thin">
        <color indexed="55"/>
      </bottom>
      <diagonal/>
    </border>
    <border>
      <left style="thin">
        <color indexed="18"/>
      </left>
      <right style="thin">
        <color indexed="18"/>
      </right>
      <top style="thin">
        <color indexed="18"/>
      </top>
      <bottom style="thin">
        <color indexed="18"/>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s>
  <cellStyleXfs count="2571">
    <xf numFmtId="0" fontId="0" fillId="0" borderId="0"/>
    <xf numFmtId="0" fontId="1" fillId="0" borderId="0"/>
    <xf numFmtId="0" fontId="23" fillId="0" borderId="0"/>
    <xf numFmtId="0" fontId="23" fillId="0" borderId="0"/>
    <xf numFmtId="0" fontId="23" fillId="0" borderId="0"/>
    <xf numFmtId="0" fontId="23" fillId="0" borderId="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3" fillId="0" borderId="0"/>
    <xf numFmtId="0" fontId="25" fillId="0" borderId="0" applyNumberFormat="0" applyFill="0" applyBorder="0" applyAlignment="0" applyProtection="0"/>
    <xf numFmtId="0" fontId="23" fillId="0" borderId="0"/>
    <xf numFmtId="0" fontId="23" fillId="0" borderId="0"/>
    <xf numFmtId="0" fontId="23" fillId="0" borderId="0"/>
    <xf numFmtId="0" fontId="23" fillId="0" borderId="0"/>
    <xf numFmtId="0" fontId="26" fillId="0" borderId="0" applyNumberFormat="0" applyFill="0" applyBorder="0" applyAlignment="0" applyProtection="0"/>
    <xf numFmtId="0" fontId="23" fillId="0" borderId="0"/>
    <xf numFmtId="0" fontId="23" fillId="0" borderId="0"/>
    <xf numFmtId="0" fontId="25" fillId="0" borderId="0"/>
    <xf numFmtId="0" fontId="25" fillId="0" borderId="0"/>
    <xf numFmtId="0" fontId="25" fillId="0" borderId="0"/>
    <xf numFmtId="0" fontId="23" fillId="0" borderId="0"/>
    <xf numFmtId="0" fontId="27" fillId="0" borderId="0"/>
    <xf numFmtId="0" fontId="28" fillId="0" borderId="0" applyNumberFormat="0" applyFill="0" applyBorder="0" applyAlignment="0" applyProtection="0"/>
    <xf numFmtId="0" fontId="23" fillId="0" borderId="0"/>
    <xf numFmtId="0" fontId="23" fillId="0" borderId="0"/>
    <xf numFmtId="0" fontId="27" fillId="0" borderId="0"/>
    <xf numFmtId="0" fontId="26" fillId="0" borderId="0" applyNumberFormat="0" applyFill="0" applyBorder="0" applyAlignment="0" applyProtection="0"/>
    <xf numFmtId="0" fontId="29" fillId="0" borderId="0"/>
    <xf numFmtId="0" fontId="27" fillId="0" borderId="0"/>
    <xf numFmtId="0" fontId="23" fillId="0" borderId="0"/>
    <xf numFmtId="0" fontId="23" fillId="0" borderId="0"/>
    <xf numFmtId="0" fontId="23" fillId="0" borderId="0"/>
    <xf numFmtId="0" fontId="23" fillId="0" borderId="0"/>
    <xf numFmtId="0" fontId="23" fillId="0" borderId="0"/>
    <xf numFmtId="0" fontId="26" fillId="0" borderId="0" applyNumberFormat="0" applyFill="0" applyBorder="0" applyAlignment="0" applyProtection="0"/>
    <xf numFmtId="0" fontId="23" fillId="0" borderId="0"/>
    <xf numFmtId="0" fontId="27" fillId="0" borderId="0"/>
    <xf numFmtId="0" fontId="27" fillId="0" borderId="0"/>
    <xf numFmtId="0" fontId="27" fillId="0" borderId="0"/>
    <xf numFmtId="0" fontId="23" fillId="0" borderId="0"/>
    <xf numFmtId="0" fontId="27" fillId="0" borderId="0"/>
    <xf numFmtId="0" fontId="23" fillId="0" borderId="0"/>
    <xf numFmtId="0" fontId="23" fillId="0" borderId="0"/>
    <xf numFmtId="0" fontId="27" fillId="0" borderId="0"/>
    <xf numFmtId="0" fontId="30" fillId="0" borderId="0"/>
    <xf numFmtId="0" fontId="23" fillId="0" borderId="0"/>
    <xf numFmtId="0" fontId="27" fillId="0" borderId="0"/>
    <xf numFmtId="0" fontId="27" fillId="0" borderId="0"/>
    <xf numFmtId="0" fontId="23" fillId="0" borderId="0"/>
    <xf numFmtId="0" fontId="27" fillId="0" borderId="0"/>
    <xf numFmtId="0" fontId="27" fillId="0" borderId="0"/>
    <xf numFmtId="0" fontId="27" fillId="0" borderId="0"/>
    <xf numFmtId="0" fontId="23" fillId="0" borderId="0"/>
    <xf numFmtId="0" fontId="27" fillId="0" borderId="0"/>
    <xf numFmtId="0" fontId="27" fillId="0" borderId="0"/>
    <xf numFmtId="0" fontId="23" fillId="0" borderId="0"/>
    <xf numFmtId="0" fontId="27" fillId="0" borderId="0"/>
    <xf numFmtId="0" fontId="23" fillId="0" borderId="0"/>
    <xf numFmtId="0" fontId="23" fillId="0" borderId="0"/>
    <xf numFmtId="0" fontId="26" fillId="0" borderId="0"/>
    <xf numFmtId="0" fontId="29" fillId="0" borderId="0"/>
    <xf numFmtId="0" fontId="25" fillId="0" borderId="0"/>
    <xf numFmtId="0" fontId="23" fillId="0" borderId="0"/>
    <xf numFmtId="0" fontId="23" fillId="0" borderId="0"/>
    <xf numFmtId="0" fontId="24" fillId="0" borderId="0"/>
    <xf numFmtId="0" fontId="25" fillId="0" borderId="0"/>
    <xf numFmtId="167" fontId="25" fillId="0" borderId="0"/>
    <xf numFmtId="0" fontId="25" fillId="0" borderId="0"/>
    <xf numFmtId="0" fontId="25" fillId="0" borderId="0"/>
    <xf numFmtId="0" fontId="25" fillId="0" borderId="0"/>
    <xf numFmtId="167" fontId="25" fillId="0" borderId="0"/>
    <xf numFmtId="0" fontId="24" fillId="0" borderId="0"/>
    <xf numFmtId="0" fontId="25" fillId="0" borderId="0"/>
    <xf numFmtId="0" fontId="24" fillId="0" borderId="0"/>
    <xf numFmtId="0" fontId="24" fillId="0" borderId="0"/>
    <xf numFmtId="0" fontId="24" fillId="0" borderId="0"/>
    <xf numFmtId="0" fontId="25" fillId="0" borderId="0"/>
    <xf numFmtId="167" fontId="25" fillId="0" borderId="0"/>
    <xf numFmtId="0" fontId="25" fillId="0" borderId="0"/>
    <xf numFmtId="0" fontId="25" fillId="0" borderId="0"/>
    <xf numFmtId="0" fontId="24" fillId="0" borderId="0"/>
    <xf numFmtId="0" fontId="24" fillId="0" borderId="0"/>
    <xf numFmtId="0" fontId="29" fillId="0" borderId="0"/>
    <xf numFmtId="0" fontId="25" fillId="0" borderId="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1" fillId="34" borderId="0" applyNumberFormat="0" applyBorder="0" applyAlignment="0" applyProtection="0"/>
    <xf numFmtId="0" fontId="31"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2" fillId="10" borderId="0" applyNumberFormat="0" applyBorder="0" applyAlignment="0" applyProtection="0"/>
    <xf numFmtId="0" fontId="32"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33" fillId="34" borderId="0" applyNumberFormat="0" applyBorder="0" applyAlignment="0" applyProtection="0"/>
    <xf numFmtId="0" fontId="33" fillId="34"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1" fillId="35" borderId="0" applyNumberFormat="0" applyBorder="0" applyAlignment="0" applyProtection="0"/>
    <xf numFmtId="0" fontId="31" fillId="35"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2" fillId="14" borderId="0" applyNumberFormat="0" applyBorder="0" applyAlignment="0" applyProtection="0"/>
    <xf numFmtId="0" fontId="32" fillId="14" borderId="0" applyNumberFormat="0" applyBorder="0" applyAlignment="0" applyProtection="0"/>
    <xf numFmtId="0" fontId="4" fillId="14" borderId="0" applyNumberFormat="0" applyBorder="0" applyAlignment="0" applyProtection="0"/>
    <xf numFmtId="0" fontId="4"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3" fillId="35" borderId="0" applyNumberFormat="0" applyBorder="0" applyAlignment="0" applyProtection="0"/>
    <xf numFmtId="0" fontId="33" fillId="35"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1" fillId="36" borderId="0" applyNumberFormat="0" applyBorder="0" applyAlignment="0" applyProtection="0"/>
    <xf numFmtId="0" fontId="31" fillId="36"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2" fillId="18" borderId="0" applyNumberFormat="0" applyBorder="0" applyAlignment="0" applyProtection="0"/>
    <xf numFmtId="0" fontId="32" fillId="18" borderId="0" applyNumberFormat="0" applyBorder="0" applyAlignment="0" applyProtection="0"/>
    <xf numFmtId="0" fontId="4" fillId="18" borderId="0" applyNumberFormat="0" applyBorder="0" applyAlignment="0" applyProtection="0"/>
    <xf numFmtId="0" fontId="4"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3" fillId="36" borderId="0" applyNumberFormat="0" applyBorder="0" applyAlignment="0" applyProtection="0"/>
    <xf numFmtId="0" fontId="33" fillId="36"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1" fillId="37" borderId="0" applyNumberFormat="0" applyBorder="0" applyAlignment="0" applyProtection="0"/>
    <xf numFmtId="0" fontId="31" fillId="37"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2" fillId="22" borderId="0" applyNumberFormat="0" applyBorder="0" applyAlignment="0" applyProtection="0"/>
    <xf numFmtId="0" fontId="32"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1" fillId="38" borderId="0" applyNumberFormat="0" applyBorder="0" applyAlignment="0" applyProtection="0"/>
    <xf numFmtId="0" fontId="31" fillId="38"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2" fillId="26" borderId="0" applyNumberFormat="0" applyBorder="0" applyAlignment="0" applyProtection="0"/>
    <xf numFmtId="0" fontId="32"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3" fillId="38" borderId="0" applyNumberFormat="0" applyBorder="0" applyAlignment="0" applyProtection="0"/>
    <xf numFmtId="0" fontId="33" fillId="38"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1" fillId="39" borderId="0" applyNumberFormat="0" applyBorder="0" applyAlignment="0" applyProtection="0"/>
    <xf numFmtId="0" fontId="31" fillId="3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2" fillId="30" borderId="0" applyNumberFormat="0" applyBorder="0" applyAlignment="0" applyProtection="0"/>
    <xf numFmtId="0" fontId="32" fillId="30" borderId="0" applyNumberFormat="0" applyBorder="0" applyAlignment="0" applyProtection="0"/>
    <xf numFmtId="0" fontId="4" fillId="30" borderId="0" applyNumberFormat="0" applyBorder="0" applyAlignment="0" applyProtection="0"/>
    <xf numFmtId="0" fontId="4"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3" fillId="39" borderId="0" applyNumberFormat="0" applyBorder="0" applyAlignment="0" applyProtection="0"/>
    <xf numFmtId="0" fontId="33" fillId="39"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1" fillId="40" borderId="0" applyNumberFormat="0" applyBorder="0" applyAlignment="0" applyProtection="0"/>
    <xf numFmtId="0" fontId="31" fillId="4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2" fillId="11" borderId="0" applyNumberFormat="0" applyBorder="0" applyAlignment="0" applyProtection="0"/>
    <xf numFmtId="0" fontId="32"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1" fillId="41" borderId="0" applyNumberFormat="0" applyBorder="0" applyAlignment="0" applyProtection="0"/>
    <xf numFmtId="0" fontId="31" fillId="4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2" fillId="15" borderId="0" applyNumberFormat="0" applyBorder="0" applyAlignment="0" applyProtection="0"/>
    <xf numFmtId="0" fontId="32" fillId="15" borderId="0" applyNumberFormat="0" applyBorder="0" applyAlignment="0" applyProtection="0"/>
    <xf numFmtId="0" fontId="4" fillId="15" borderId="0" applyNumberFormat="0" applyBorder="0" applyAlignment="0" applyProtection="0"/>
    <xf numFmtId="0" fontId="4"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3" fillId="41" borderId="0" applyNumberFormat="0" applyBorder="0" applyAlignment="0" applyProtection="0"/>
    <xf numFmtId="0" fontId="33" fillId="41"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1" fillId="42" borderId="0" applyNumberFormat="0" applyBorder="0" applyAlignment="0" applyProtection="0"/>
    <xf numFmtId="0" fontId="31" fillId="42"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2" fillId="19" borderId="0" applyNumberFormat="0" applyBorder="0" applyAlignment="0" applyProtection="0"/>
    <xf numFmtId="0" fontId="32" fillId="19" borderId="0" applyNumberFormat="0" applyBorder="0" applyAlignment="0" applyProtection="0"/>
    <xf numFmtId="0" fontId="4" fillId="19" borderId="0" applyNumberFormat="0" applyBorder="0" applyAlignment="0" applyProtection="0"/>
    <xf numFmtId="0" fontId="4"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3" fillId="42" borderId="0" applyNumberFormat="0" applyBorder="0" applyAlignment="0" applyProtection="0"/>
    <xf numFmtId="0" fontId="33" fillId="42"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1" fillId="37" borderId="0" applyNumberFormat="0" applyBorder="0" applyAlignment="0" applyProtection="0"/>
    <xf numFmtId="0" fontId="31" fillId="37"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2" fillId="23" borderId="0" applyNumberFormat="0" applyBorder="0" applyAlignment="0" applyProtection="0"/>
    <xf numFmtId="0" fontId="32" fillId="23" borderId="0" applyNumberFormat="0" applyBorder="0" applyAlignment="0" applyProtection="0"/>
    <xf numFmtId="0" fontId="4" fillId="23" borderId="0" applyNumberFormat="0" applyBorder="0" applyAlignment="0" applyProtection="0"/>
    <xf numFmtId="0" fontId="4"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3" fillId="37" borderId="0" applyNumberFormat="0" applyBorder="0" applyAlignment="0" applyProtection="0"/>
    <xf numFmtId="0" fontId="33" fillId="37"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1" fillId="40" borderId="0" applyNumberFormat="0" applyBorder="0" applyAlignment="0" applyProtection="0"/>
    <xf numFmtId="0" fontId="31" fillId="4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2" fillId="27" borderId="0" applyNumberFormat="0" applyBorder="0" applyAlignment="0" applyProtection="0"/>
    <xf numFmtId="0" fontId="32"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3" fillId="40" borderId="0" applyNumberFormat="0" applyBorder="0" applyAlignment="0" applyProtection="0"/>
    <xf numFmtId="0" fontId="33" fillId="40"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1" fillId="43" borderId="0" applyNumberFormat="0" applyBorder="0" applyAlignment="0" applyProtection="0"/>
    <xf numFmtId="0" fontId="31" fillId="4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2" fillId="31" borderId="0" applyNumberFormat="0" applyBorder="0" applyAlignment="0" applyProtection="0"/>
    <xf numFmtId="0" fontId="32" fillId="31" borderId="0" applyNumberFormat="0" applyBorder="0" applyAlignment="0" applyProtection="0"/>
    <xf numFmtId="0" fontId="4" fillId="31" borderId="0" applyNumberFormat="0" applyBorder="0" applyAlignment="0" applyProtection="0"/>
    <xf numFmtId="0" fontId="4"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3" fillId="43" borderId="0" applyNumberFormat="0" applyBorder="0" applyAlignment="0" applyProtection="0"/>
    <xf numFmtId="0" fontId="33" fillId="4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34" fillId="44" borderId="0" applyNumberFormat="0" applyBorder="0" applyAlignment="0" applyProtection="0"/>
    <xf numFmtId="0" fontId="34" fillId="44" borderId="0" applyNumberFormat="0" applyBorder="0" applyAlignment="0" applyProtection="0"/>
    <xf numFmtId="0" fontId="20" fillId="12" borderId="0" applyNumberFormat="0" applyBorder="0" applyAlignment="0" applyProtection="0"/>
    <xf numFmtId="0" fontId="35" fillId="12" borderId="0" applyNumberFormat="0" applyBorder="0" applyAlignment="0" applyProtection="0"/>
    <xf numFmtId="0" fontId="35" fillId="12" borderId="0" applyNumberFormat="0" applyBorder="0" applyAlignment="0" applyProtection="0"/>
    <xf numFmtId="0" fontId="36" fillId="12" borderId="0" applyNumberFormat="0" applyBorder="0" applyAlignment="0" applyProtection="0"/>
    <xf numFmtId="0" fontId="36"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34" fillId="41" borderId="0" applyNumberFormat="0" applyBorder="0" applyAlignment="0" applyProtection="0"/>
    <xf numFmtId="0" fontId="34" fillId="41" borderId="0" applyNumberFormat="0" applyBorder="0" applyAlignment="0" applyProtection="0"/>
    <xf numFmtId="0" fontId="20" fillId="16" borderId="0" applyNumberFormat="0" applyBorder="0" applyAlignment="0" applyProtection="0"/>
    <xf numFmtId="0" fontId="35" fillId="16" borderId="0" applyNumberFormat="0" applyBorder="0" applyAlignment="0" applyProtection="0"/>
    <xf numFmtId="0" fontId="35" fillId="16" borderId="0" applyNumberFormat="0" applyBorder="0" applyAlignment="0" applyProtection="0"/>
    <xf numFmtId="0" fontId="36" fillId="16" borderId="0" applyNumberFormat="0" applyBorder="0" applyAlignment="0" applyProtection="0"/>
    <xf numFmtId="0" fontId="36"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34" fillId="42" borderId="0" applyNumberFormat="0" applyBorder="0" applyAlignment="0" applyProtection="0"/>
    <xf numFmtId="0" fontId="34" fillId="42" borderId="0" applyNumberFormat="0" applyBorder="0" applyAlignment="0" applyProtection="0"/>
    <xf numFmtId="0" fontId="20" fillId="20" borderId="0" applyNumberFormat="0" applyBorder="0" applyAlignment="0" applyProtection="0"/>
    <xf numFmtId="0" fontId="35" fillId="20" borderId="0" applyNumberFormat="0" applyBorder="0" applyAlignment="0" applyProtection="0"/>
    <xf numFmtId="0" fontId="35" fillId="20" borderId="0" applyNumberFormat="0" applyBorder="0" applyAlignment="0" applyProtection="0"/>
    <xf numFmtId="0" fontId="36" fillId="20" borderId="0" applyNumberFormat="0" applyBorder="0" applyAlignment="0" applyProtection="0"/>
    <xf numFmtId="0" fontId="36"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20" fillId="24" borderId="0" applyNumberFormat="0" applyBorder="0" applyAlignment="0" applyProtection="0"/>
    <xf numFmtId="0" fontId="35" fillId="24" borderId="0" applyNumberFormat="0" applyBorder="0" applyAlignment="0" applyProtection="0"/>
    <xf numFmtId="0" fontId="35" fillId="24" borderId="0" applyNumberFormat="0" applyBorder="0" applyAlignment="0" applyProtection="0"/>
    <xf numFmtId="0" fontId="36" fillId="24" borderId="0" applyNumberFormat="0" applyBorder="0" applyAlignment="0" applyProtection="0"/>
    <xf numFmtId="0" fontId="36"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4"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20" fillId="28" borderId="0" applyNumberFormat="0" applyBorder="0" applyAlignment="0" applyProtection="0"/>
    <xf numFmtId="0" fontId="35" fillId="28" borderId="0" applyNumberFormat="0" applyBorder="0" applyAlignment="0" applyProtection="0"/>
    <xf numFmtId="0" fontId="35" fillId="28" borderId="0" applyNumberFormat="0" applyBorder="0" applyAlignment="0" applyProtection="0"/>
    <xf numFmtId="0" fontId="36" fillId="28" borderId="0" applyNumberFormat="0" applyBorder="0" applyAlignment="0" applyProtection="0"/>
    <xf numFmtId="0" fontId="36"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28"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34" fillId="47" borderId="0" applyNumberFormat="0" applyBorder="0" applyAlignment="0" applyProtection="0"/>
    <xf numFmtId="0" fontId="34" fillId="47" borderId="0" applyNumberFormat="0" applyBorder="0" applyAlignment="0" applyProtection="0"/>
    <xf numFmtId="0" fontId="20" fillId="32" borderId="0" applyNumberFormat="0" applyBorder="0" applyAlignment="0" applyProtection="0"/>
    <xf numFmtId="0" fontId="35" fillId="32" borderId="0" applyNumberFormat="0" applyBorder="0" applyAlignment="0" applyProtection="0"/>
    <xf numFmtId="0" fontId="35" fillId="32" borderId="0" applyNumberFormat="0" applyBorder="0" applyAlignment="0" applyProtection="0"/>
    <xf numFmtId="0" fontId="36" fillId="32" borderId="0" applyNumberFormat="0" applyBorder="0" applyAlignment="0" applyProtection="0"/>
    <xf numFmtId="0" fontId="36"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20" fillId="32"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9" fillId="50" borderId="0" applyNumberFormat="0" applyBorder="0" applyAlignment="0" applyProtection="0"/>
    <xf numFmtId="0" fontId="38" fillId="51" borderId="0" applyNumberFormat="0" applyBorder="0" applyAlignment="0" applyProtection="0"/>
    <xf numFmtId="0" fontId="38" fillId="52" borderId="0" applyNumberFormat="0" applyBorder="0" applyAlignment="0" applyProtection="0"/>
    <xf numFmtId="0" fontId="39" fillId="53" borderId="0" applyNumberFormat="0" applyBorder="0" applyAlignment="0" applyProtection="0"/>
    <xf numFmtId="0" fontId="38" fillId="54" borderId="0" applyNumberFormat="0" applyBorder="0" applyAlignment="0" applyProtection="0"/>
    <xf numFmtId="0" fontId="38" fillId="55" borderId="0" applyNumberFormat="0" applyBorder="0" applyAlignment="0" applyProtection="0"/>
    <xf numFmtId="0" fontId="39" fillId="56" borderId="0" applyNumberFormat="0" applyBorder="0" applyAlignment="0" applyProtection="0"/>
    <xf numFmtId="0" fontId="38" fillId="51" borderId="0" applyNumberFormat="0" applyBorder="0" applyAlignment="0" applyProtection="0"/>
    <xf numFmtId="0" fontId="38" fillId="57" borderId="0" applyNumberFormat="0" applyBorder="0" applyAlignment="0" applyProtection="0"/>
    <xf numFmtId="0" fontId="39" fillId="52" borderId="0" applyNumberFormat="0" applyBorder="0" applyAlignment="0" applyProtection="0"/>
    <xf numFmtId="0" fontId="38" fillId="58" borderId="0" applyNumberFormat="0" applyBorder="0" applyAlignment="0" applyProtection="0"/>
    <xf numFmtId="0" fontId="38" fillId="59" borderId="0" applyNumberFormat="0" applyBorder="0" applyAlignment="0" applyProtection="0"/>
    <xf numFmtId="0" fontId="39" fillId="50" borderId="0" applyNumberFormat="0" applyBorder="0" applyAlignment="0" applyProtection="0"/>
    <xf numFmtId="0" fontId="38" fillId="60" borderId="0" applyNumberFormat="0" applyBorder="0" applyAlignment="0" applyProtection="0"/>
    <xf numFmtId="0" fontId="38" fillId="61" borderId="0" applyNumberFormat="0" applyBorder="0" applyAlignment="0" applyProtection="0"/>
    <xf numFmtId="0" fontId="39" fillId="62" borderId="0" applyNumberFormat="0" applyBorder="0" applyAlignment="0" applyProtection="0"/>
    <xf numFmtId="0" fontId="40" fillId="63" borderId="0" applyNumberFormat="0" applyBorder="0" applyAlignment="0" applyProtection="0"/>
    <xf numFmtId="0" fontId="40" fillId="64" borderId="0" applyNumberFormat="0" applyBorder="0" applyAlignment="0" applyProtection="0"/>
    <xf numFmtId="0" fontId="40" fillId="65" borderId="0" applyNumberFormat="0" applyBorder="0" applyAlignment="0" applyProtection="0"/>
    <xf numFmtId="168" fontId="25" fillId="0" borderId="0" applyFont="0" applyFill="0" applyBorder="0" applyAlignment="0" applyProtection="0"/>
    <xf numFmtId="169" fontId="23" fillId="0" borderId="0" applyFont="0" applyFill="0" applyBorder="0" applyAlignment="0" applyProtection="0"/>
    <xf numFmtId="170" fontId="23" fillId="0" borderId="0" applyFont="0" applyFill="0" applyBorder="0" applyAlignment="0" applyProtection="0"/>
    <xf numFmtId="170" fontId="23" fillId="0" borderId="0" applyFont="0" applyFill="0" applyBorder="0" applyAlignment="0" applyProtection="0"/>
    <xf numFmtId="171" fontId="23" fillId="0" borderId="0" applyFont="0" applyFill="0" applyBorder="0" applyAlignment="0" applyProtection="0"/>
    <xf numFmtId="0" fontId="29" fillId="0" borderId="0"/>
    <xf numFmtId="0" fontId="25" fillId="0" borderId="0"/>
    <xf numFmtId="0" fontId="41" fillId="0" borderId="0"/>
    <xf numFmtId="0" fontId="42" fillId="0" borderId="12" applyNumberFormat="0" applyFill="0" applyProtection="0">
      <alignment horizontal="center" vertical="top"/>
    </xf>
    <xf numFmtId="0" fontId="43" fillId="0" borderId="0"/>
    <xf numFmtId="4" fontId="44" fillId="66" borderId="13" applyNumberFormat="0" applyProtection="0">
      <alignment vertical="center"/>
    </xf>
    <xf numFmtId="4" fontId="44" fillId="66" borderId="13" applyNumberFormat="0" applyProtection="0">
      <alignment vertical="center"/>
    </xf>
    <xf numFmtId="4" fontId="44" fillId="66" borderId="13" applyNumberFormat="0" applyProtection="0">
      <alignment vertical="center"/>
    </xf>
    <xf numFmtId="4" fontId="44" fillId="66" borderId="13" applyNumberFormat="0" applyProtection="0">
      <alignment vertical="center"/>
    </xf>
    <xf numFmtId="4" fontId="44" fillId="66" borderId="13" applyNumberFormat="0" applyProtection="0">
      <alignment vertical="center"/>
    </xf>
    <xf numFmtId="4" fontId="44" fillId="66" borderId="13" applyNumberFormat="0" applyProtection="0">
      <alignment vertical="center"/>
    </xf>
    <xf numFmtId="4" fontId="45" fillId="67" borderId="13" applyNumberFormat="0" applyProtection="0">
      <alignment vertical="center"/>
    </xf>
    <xf numFmtId="4" fontId="44" fillId="67" borderId="13" applyNumberFormat="0" applyProtection="0">
      <alignment horizontal="left" vertical="center" indent="1"/>
    </xf>
    <xf numFmtId="0" fontId="46" fillId="66" borderId="14" applyNumberFormat="0" applyProtection="0">
      <alignment horizontal="left" vertical="top" indent="1"/>
    </xf>
    <xf numFmtId="4" fontId="44" fillId="46" borderId="13" applyNumberFormat="0" applyProtection="0">
      <alignment horizontal="left" vertical="center" indent="1"/>
    </xf>
    <xf numFmtId="4" fontId="44" fillId="35" borderId="13" applyNumberFormat="0" applyProtection="0">
      <alignment horizontal="right" vertical="center"/>
    </xf>
    <xf numFmtId="4" fontId="44" fillId="68" borderId="13" applyNumberFormat="0" applyProtection="0">
      <alignment horizontal="right" vertical="center"/>
    </xf>
    <xf numFmtId="4" fontId="44" fillId="69" borderId="15" applyNumberFormat="0" applyProtection="0">
      <alignment horizontal="right" vertical="center"/>
    </xf>
    <xf numFmtId="4" fontId="44" fillId="43" borderId="13" applyNumberFormat="0" applyProtection="0">
      <alignment horizontal="right" vertical="center"/>
    </xf>
    <xf numFmtId="4" fontId="44" fillId="47" borderId="13" applyNumberFormat="0" applyProtection="0">
      <alignment horizontal="right" vertical="center"/>
    </xf>
    <xf numFmtId="4" fontId="44" fillId="70" borderId="13" applyNumberFormat="0" applyProtection="0">
      <alignment horizontal="right" vertical="center"/>
    </xf>
    <xf numFmtId="4" fontId="44" fillId="71" borderId="13" applyNumberFormat="0" applyProtection="0">
      <alignment horizontal="right" vertical="center"/>
    </xf>
    <xf numFmtId="4" fontId="44" fillId="72" borderId="13" applyNumberFormat="0" applyProtection="0">
      <alignment horizontal="right" vertical="center"/>
    </xf>
    <xf numFmtId="4" fontId="44" fillId="42" borderId="13" applyNumberFormat="0" applyProtection="0">
      <alignment horizontal="right" vertical="center"/>
    </xf>
    <xf numFmtId="4" fontId="44" fillId="73" borderId="15" applyNumberFormat="0" applyProtection="0">
      <alignment horizontal="left" vertical="center" indent="1"/>
    </xf>
    <xf numFmtId="4" fontId="29" fillId="74" borderId="15" applyNumberFormat="0" applyProtection="0">
      <alignment horizontal="left" vertical="center" indent="1"/>
    </xf>
    <xf numFmtId="4" fontId="29" fillId="74" borderId="15" applyNumberFormat="0" applyProtection="0">
      <alignment horizontal="left" vertical="center" indent="1"/>
    </xf>
    <xf numFmtId="4" fontId="44" fillId="75" borderId="13" applyNumberFormat="0" applyProtection="0">
      <alignment horizontal="right" vertical="center"/>
    </xf>
    <xf numFmtId="4" fontId="44" fillId="76" borderId="15" applyNumberFormat="0" applyProtection="0">
      <alignment horizontal="left" vertical="center" indent="1"/>
    </xf>
    <xf numFmtId="4" fontId="44" fillId="75" borderId="15" applyNumberFormat="0" applyProtection="0">
      <alignment horizontal="left" vertical="center" indent="1"/>
    </xf>
    <xf numFmtId="0" fontId="44" fillId="77" borderId="13" applyNumberFormat="0" applyProtection="0">
      <alignment horizontal="left" vertical="center" indent="1"/>
    </xf>
    <xf numFmtId="0" fontId="44" fillId="74" borderId="14" applyNumberFormat="0" applyProtection="0">
      <alignment horizontal="left" vertical="top" indent="1"/>
    </xf>
    <xf numFmtId="0" fontId="44" fillId="78" borderId="13" applyNumberFormat="0" applyProtection="0">
      <alignment horizontal="left" vertical="center" indent="1"/>
    </xf>
    <xf numFmtId="0" fontId="44" fillId="75" borderId="14" applyNumberFormat="0" applyProtection="0">
      <alignment horizontal="left" vertical="top" indent="1"/>
    </xf>
    <xf numFmtId="0" fontId="44" fillId="40" borderId="13" applyNumberFormat="0" applyProtection="0">
      <alignment horizontal="left" vertical="center" indent="1"/>
    </xf>
    <xf numFmtId="0" fontId="44" fillId="40" borderId="14" applyNumberFormat="0" applyProtection="0">
      <alignment horizontal="left" vertical="top" indent="1"/>
    </xf>
    <xf numFmtId="0" fontId="44" fillId="76" borderId="13" applyNumberFormat="0" applyProtection="0">
      <alignment horizontal="left" vertical="center" indent="1"/>
    </xf>
    <xf numFmtId="0" fontId="44" fillId="76" borderId="14" applyNumberFormat="0" applyProtection="0">
      <alignment horizontal="left" vertical="top" indent="1"/>
    </xf>
    <xf numFmtId="0" fontId="44" fillId="79" borderId="16" applyNumberFormat="0">
      <protection locked="0"/>
    </xf>
    <xf numFmtId="0" fontId="47" fillId="74" borderId="17" applyBorder="0"/>
    <xf numFmtId="4" fontId="48" fillId="80" borderId="14" applyNumberFormat="0" applyProtection="0">
      <alignment vertical="center"/>
    </xf>
    <xf numFmtId="4" fontId="45" fillId="81" borderId="2" applyNumberFormat="0" applyProtection="0">
      <alignment vertical="center"/>
    </xf>
    <xf numFmtId="4" fontId="48" fillId="77" borderId="14" applyNumberFormat="0" applyProtection="0">
      <alignment horizontal="left" vertical="center" indent="1"/>
    </xf>
    <xf numFmtId="0" fontId="48" fillId="80" borderId="14" applyNumberFormat="0" applyProtection="0">
      <alignment horizontal="left" vertical="top" indent="1"/>
    </xf>
    <xf numFmtId="4" fontId="44" fillId="0" borderId="13" applyNumberFormat="0" applyProtection="0">
      <alignment horizontal="right" vertical="center"/>
    </xf>
    <xf numFmtId="4" fontId="45" fillId="82" borderId="13" applyNumberFormat="0" applyProtection="0">
      <alignment horizontal="right" vertical="center"/>
    </xf>
    <xf numFmtId="4" fontId="44" fillId="46" borderId="13" applyNumberFormat="0" applyProtection="0">
      <alignment horizontal="left" vertical="center" indent="1"/>
    </xf>
    <xf numFmtId="4" fontId="44" fillId="46" borderId="13" applyNumberFormat="0" applyProtection="0">
      <alignment horizontal="left" vertical="center" indent="1"/>
    </xf>
    <xf numFmtId="4" fontId="44" fillId="46" borderId="13" applyNumberFormat="0" applyProtection="0">
      <alignment horizontal="left" vertical="center" indent="1"/>
    </xf>
    <xf numFmtId="4" fontId="44" fillId="46" borderId="13" applyNumberFormat="0" applyProtection="0">
      <alignment horizontal="left" vertical="center" indent="1"/>
    </xf>
    <xf numFmtId="4" fontId="44" fillId="46" borderId="13" applyNumberFormat="0" applyProtection="0">
      <alignment horizontal="left" vertical="center" indent="1"/>
    </xf>
    <xf numFmtId="4" fontId="44" fillId="46" borderId="13" applyNumberFormat="0" applyProtection="0">
      <alignment horizontal="left" vertical="center" indent="1"/>
    </xf>
    <xf numFmtId="0" fontId="48" fillId="75" borderId="14" applyNumberFormat="0" applyProtection="0">
      <alignment horizontal="left" vertical="top" indent="1"/>
    </xf>
    <xf numFmtId="4" fontId="49" fillId="83" borderId="15" applyNumberFormat="0" applyProtection="0">
      <alignment horizontal="left" vertical="center" indent="1"/>
    </xf>
    <xf numFmtId="0" fontId="44" fillId="84" borderId="2"/>
    <xf numFmtId="4" fontId="50" fillId="79" borderId="13" applyNumberFormat="0" applyProtection="0">
      <alignment horizontal="right" vertical="center"/>
    </xf>
    <xf numFmtId="0" fontId="51" fillId="0" borderId="0" applyNumberFormat="0" applyFill="0" applyBorder="0" applyAlignment="0" applyProtection="0"/>
    <xf numFmtId="0" fontId="29" fillId="0" borderId="0"/>
    <xf numFmtId="0" fontId="26" fillId="0" borderId="0" applyNumberFormat="0" applyFill="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34" fillId="85" borderId="0" applyNumberFormat="0" applyBorder="0" applyAlignment="0" applyProtection="0"/>
    <xf numFmtId="0" fontId="34" fillId="85" borderId="0" applyNumberFormat="0" applyBorder="0" applyAlignment="0" applyProtection="0"/>
    <xf numFmtId="0" fontId="20" fillId="9" borderId="0" applyNumberFormat="0" applyBorder="0" applyAlignment="0" applyProtection="0"/>
    <xf numFmtId="0" fontId="35" fillId="9" borderId="0" applyNumberFormat="0" applyBorder="0" applyAlignment="0" applyProtection="0"/>
    <xf numFmtId="0" fontId="35" fillId="9" borderId="0" applyNumberFormat="0" applyBorder="0" applyAlignment="0" applyProtection="0"/>
    <xf numFmtId="0" fontId="36" fillId="9" borderId="0" applyNumberFormat="0" applyBorder="0" applyAlignment="0" applyProtection="0"/>
    <xf numFmtId="0" fontId="36"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34" fillId="69" borderId="0" applyNumberFormat="0" applyBorder="0" applyAlignment="0" applyProtection="0"/>
    <xf numFmtId="0" fontId="34" fillId="69" borderId="0" applyNumberFormat="0" applyBorder="0" applyAlignment="0" applyProtection="0"/>
    <xf numFmtId="0" fontId="20" fillId="13" borderId="0" applyNumberFormat="0" applyBorder="0" applyAlignment="0" applyProtection="0"/>
    <xf numFmtId="0" fontId="35" fillId="13" borderId="0" applyNumberFormat="0" applyBorder="0" applyAlignment="0" applyProtection="0"/>
    <xf numFmtId="0" fontId="35" fillId="13" borderId="0" applyNumberFormat="0" applyBorder="0" applyAlignment="0" applyProtection="0"/>
    <xf numFmtId="0" fontId="36" fillId="13" borderId="0" applyNumberFormat="0" applyBorder="0" applyAlignment="0" applyProtection="0"/>
    <xf numFmtId="0" fontId="36"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37" fillId="69" borderId="0" applyNumberFormat="0" applyBorder="0" applyAlignment="0" applyProtection="0"/>
    <xf numFmtId="0" fontId="37" fillId="69"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34" fillId="71" borderId="0" applyNumberFormat="0" applyBorder="0" applyAlignment="0" applyProtection="0"/>
    <xf numFmtId="0" fontId="34" fillId="71" borderId="0" applyNumberFormat="0" applyBorder="0" applyAlignment="0" applyProtection="0"/>
    <xf numFmtId="0" fontId="20" fillId="17" borderId="0" applyNumberFormat="0" applyBorder="0" applyAlignment="0" applyProtection="0"/>
    <xf numFmtId="0" fontId="35" fillId="17" borderId="0" applyNumberFormat="0" applyBorder="0" applyAlignment="0" applyProtection="0"/>
    <xf numFmtId="0" fontId="35" fillId="17" borderId="0" applyNumberFormat="0" applyBorder="0" applyAlignment="0" applyProtection="0"/>
    <xf numFmtId="0" fontId="36" fillId="17" borderId="0" applyNumberFormat="0" applyBorder="0" applyAlignment="0" applyProtection="0"/>
    <xf numFmtId="0" fontId="36"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37" fillId="71" borderId="0" applyNumberFormat="0" applyBorder="0" applyAlignment="0" applyProtection="0"/>
    <xf numFmtId="0" fontId="37" fillId="71"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34" fillId="45" borderId="0" applyNumberFormat="0" applyBorder="0" applyAlignment="0" applyProtection="0"/>
    <xf numFmtId="0" fontId="34" fillId="45" borderId="0" applyNumberFormat="0" applyBorder="0" applyAlignment="0" applyProtection="0"/>
    <xf numFmtId="0" fontId="20" fillId="21" borderId="0" applyNumberFormat="0" applyBorder="0" applyAlignment="0" applyProtection="0"/>
    <xf numFmtId="0" fontId="35" fillId="21" borderId="0" applyNumberFormat="0" applyBorder="0" applyAlignment="0" applyProtection="0"/>
    <xf numFmtId="0" fontId="35" fillId="21" borderId="0" applyNumberFormat="0" applyBorder="0" applyAlignment="0" applyProtection="0"/>
    <xf numFmtId="0" fontId="36" fillId="21" borderId="0" applyNumberFormat="0" applyBorder="0" applyAlignment="0" applyProtection="0"/>
    <xf numFmtId="0" fontId="36"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1"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34" fillId="46" borderId="0" applyNumberFormat="0" applyBorder="0" applyAlignment="0" applyProtection="0"/>
    <xf numFmtId="0" fontId="34" fillId="46" borderId="0" applyNumberFormat="0" applyBorder="0" applyAlignment="0" applyProtection="0"/>
    <xf numFmtId="0" fontId="20" fillId="25" borderId="0" applyNumberFormat="0" applyBorder="0" applyAlignment="0" applyProtection="0"/>
    <xf numFmtId="0" fontId="35" fillId="25" borderId="0" applyNumberFormat="0" applyBorder="0" applyAlignment="0" applyProtection="0"/>
    <xf numFmtId="0" fontId="35" fillId="25" borderId="0" applyNumberFormat="0" applyBorder="0" applyAlignment="0" applyProtection="0"/>
    <xf numFmtId="0" fontId="36" fillId="25" borderId="0" applyNumberFormat="0" applyBorder="0" applyAlignment="0" applyProtection="0"/>
    <xf numFmtId="0" fontId="36"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5"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34" fillId="70" borderId="0" applyNumberFormat="0" applyBorder="0" applyAlignment="0" applyProtection="0"/>
    <xf numFmtId="0" fontId="34" fillId="70" borderId="0" applyNumberFormat="0" applyBorder="0" applyAlignment="0" applyProtection="0"/>
    <xf numFmtId="0" fontId="20" fillId="29" borderId="0" applyNumberFormat="0" applyBorder="0" applyAlignment="0" applyProtection="0"/>
    <xf numFmtId="0" fontId="35" fillId="29" borderId="0" applyNumberFormat="0" applyBorder="0" applyAlignment="0" applyProtection="0"/>
    <xf numFmtId="0" fontId="35" fillId="29" borderId="0" applyNumberFormat="0" applyBorder="0" applyAlignment="0" applyProtection="0"/>
    <xf numFmtId="0" fontId="36" fillId="29" borderId="0" applyNumberFormat="0" applyBorder="0" applyAlignment="0" applyProtection="0"/>
    <xf numFmtId="0" fontId="36"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37" fillId="70" borderId="0" applyNumberFormat="0" applyBorder="0" applyAlignment="0" applyProtection="0"/>
    <xf numFmtId="0" fontId="37" fillId="70"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20" fillId="29" borderId="0" applyNumberFormat="0" applyBorder="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52" fillId="39" borderId="18" applyNumberFormat="0" applyAlignment="0" applyProtection="0"/>
    <xf numFmtId="0" fontId="12" fillId="5" borderId="6" applyNumberFormat="0" applyAlignment="0" applyProtection="0"/>
    <xf numFmtId="0" fontId="53" fillId="5" borderId="6" applyNumberFormat="0" applyAlignment="0" applyProtection="0"/>
    <xf numFmtId="0" fontId="53" fillId="5" borderId="6" applyNumberFormat="0" applyAlignment="0" applyProtection="0"/>
    <xf numFmtId="0" fontId="54" fillId="5" borderId="6" applyNumberFormat="0" applyAlignment="0" applyProtection="0"/>
    <xf numFmtId="0" fontId="54" fillId="5" borderId="6" applyNumberFormat="0" applyAlignment="0" applyProtection="0"/>
    <xf numFmtId="0" fontId="12" fillId="5" borderId="6" applyNumberFormat="0" applyAlignment="0" applyProtection="0"/>
    <xf numFmtId="0" fontId="12" fillId="5" borderId="6"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12" fillId="5" borderId="6" applyNumberFormat="0" applyAlignment="0" applyProtection="0"/>
    <xf numFmtId="0" fontId="12" fillId="5" borderId="6"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12" fillId="5" borderId="6" applyNumberFormat="0" applyAlignment="0" applyProtection="0"/>
    <xf numFmtId="0" fontId="12" fillId="5" borderId="6"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12" fillId="5" borderId="6"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55" fillId="39" borderId="18"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2" fillId="5" borderId="6"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56" fillId="77" borderId="19" applyNumberFormat="0" applyAlignment="0" applyProtection="0"/>
    <xf numFmtId="0" fontId="13" fillId="6" borderId="7" applyNumberFormat="0" applyAlignment="0" applyProtection="0"/>
    <xf numFmtId="0" fontId="57" fillId="6" borderId="7" applyNumberFormat="0" applyAlignment="0" applyProtection="0"/>
    <xf numFmtId="0" fontId="57" fillId="6" borderId="7" applyNumberFormat="0" applyAlignment="0" applyProtection="0"/>
    <xf numFmtId="0" fontId="58" fillId="6" borderId="7" applyNumberFormat="0" applyAlignment="0" applyProtection="0"/>
    <xf numFmtId="0" fontId="58" fillId="6" borderId="7" applyNumberFormat="0" applyAlignment="0" applyProtection="0"/>
    <xf numFmtId="0" fontId="13" fillId="6" borderId="7" applyNumberFormat="0" applyAlignment="0" applyProtection="0"/>
    <xf numFmtId="0" fontId="13" fillId="6" borderId="7"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13" fillId="6" borderId="7" applyNumberFormat="0" applyAlignment="0" applyProtection="0"/>
    <xf numFmtId="0" fontId="13" fillId="6" borderId="7"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13" fillId="6" borderId="7" applyNumberFormat="0" applyAlignment="0" applyProtection="0"/>
    <xf numFmtId="0" fontId="13" fillId="6" borderId="7"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13" fillId="6" borderId="7"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59" fillId="77" borderId="19"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3" fillId="6" borderId="7"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60" fillId="77" borderId="18" applyNumberFormat="0" applyAlignment="0" applyProtection="0"/>
    <xf numFmtId="0" fontId="14" fillId="6" borderId="6" applyNumberFormat="0" applyAlignment="0" applyProtection="0"/>
    <xf numFmtId="0" fontId="61" fillId="6" borderId="6" applyNumberFormat="0" applyAlignment="0" applyProtection="0"/>
    <xf numFmtId="0" fontId="61" fillId="6" borderId="6" applyNumberFormat="0" applyAlignment="0" applyProtection="0"/>
    <xf numFmtId="0" fontId="62" fillId="6" borderId="6" applyNumberFormat="0" applyAlignment="0" applyProtection="0"/>
    <xf numFmtId="0" fontId="62" fillId="6" borderId="6" applyNumberFormat="0" applyAlignment="0" applyProtection="0"/>
    <xf numFmtId="0" fontId="14" fillId="6" borderId="6" applyNumberFormat="0" applyAlignment="0" applyProtection="0"/>
    <xf numFmtId="0" fontId="14" fillId="6" borderId="6"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14" fillId="6" borderId="6" applyNumberFormat="0" applyAlignment="0" applyProtection="0"/>
    <xf numFmtId="0" fontId="14" fillId="6" borderId="6"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14" fillId="6" borderId="6" applyNumberFormat="0" applyAlignment="0" applyProtection="0"/>
    <xf numFmtId="0" fontId="14" fillId="6" borderId="6"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14" fillId="6" borderId="6"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63" fillId="77" borderId="18"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14" fillId="6" borderId="6" applyNumberFormat="0" applyAlignment="0" applyProtection="0"/>
    <xf numFmtId="0" fontId="64" fillId="0" borderId="0" applyNumberFormat="0" applyFill="0" applyBorder="0" applyAlignment="0" applyProtection="0">
      <alignment vertical="top"/>
      <protection locked="0"/>
    </xf>
    <xf numFmtId="0" fontId="65" fillId="0" borderId="0" applyNumberFormat="0" applyFill="0" applyBorder="0" applyAlignment="0" applyProtection="0"/>
    <xf numFmtId="165" fontId="25" fillId="0" borderId="0" applyFont="0" applyFill="0" applyBorder="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6" fillId="0" borderId="20" applyNumberFormat="0" applyFill="0" applyAlignment="0" applyProtection="0"/>
    <xf numFmtId="0" fontId="66" fillId="0" borderId="20" applyNumberFormat="0" applyFill="0" applyAlignment="0" applyProtection="0"/>
    <xf numFmtId="0" fontId="6" fillId="0" borderId="3" applyNumberFormat="0" applyFill="0" applyAlignment="0" applyProtection="0"/>
    <xf numFmtId="0" fontId="67" fillId="0" borderId="3" applyNumberFormat="0" applyFill="0" applyAlignment="0" applyProtection="0"/>
    <xf numFmtId="0" fontId="67" fillId="0" borderId="3" applyNumberFormat="0" applyFill="0" applyAlignment="0" applyProtection="0"/>
    <xf numFmtId="0" fontId="68" fillId="0" borderId="3" applyNumberFormat="0" applyFill="0" applyAlignment="0" applyProtection="0"/>
    <xf numFmtId="0" fontId="68"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9" fillId="0" borderId="20" applyNumberFormat="0" applyFill="0" applyAlignment="0" applyProtection="0"/>
    <xf numFmtId="0" fontId="69" fillId="0" borderId="20"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6" fillId="0" borderId="3"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0" fillId="0" borderId="21" applyNumberFormat="0" applyFill="0" applyAlignment="0" applyProtection="0"/>
    <xf numFmtId="0" fontId="70" fillId="0" borderId="21" applyNumberFormat="0" applyFill="0" applyAlignment="0" applyProtection="0"/>
    <xf numFmtId="0" fontId="7" fillId="0" borderId="4" applyNumberFormat="0" applyFill="0" applyAlignment="0" applyProtection="0"/>
    <xf numFmtId="0" fontId="71" fillId="0" borderId="4" applyNumberFormat="0" applyFill="0" applyAlignment="0" applyProtection="0"/>
    <xf numFmtId="0" fontId="71" fillId="0" borderId="4" applyNumberFormat="0" applyFill="0" applyAlignment="0" applyProtection="0"/>
    <xf numFmtId="0" fontId="72" fillId="0" borderId="4" applyNumberFormat="0" applyFill="0" applyAlignment="0" applyProtection="0"/>
    <xf numFmtId="0" fontId="72"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3" fillId="0" borderId="21" applyNumberFormat="0" applyFill="0" applyAlignment="0" applyProtection="0"/>
    <xf numFmtId="0" fontId="73" fillId="0" borderId="21"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7" fillId="0" borderId="4"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74" fillId="0" borderId="22" applyNumberFormat="0" applyFill="0" applyAlignment="0" applyProtection="0"/>
    <xf numFmtId="0" fontId="74" fillId="0" borderId="22" applyNumberFormat="0" applyFill="0" applyAlignment="0" applyProtection="0"/>
    <xf numFmtId="0" fontId="8" fillId="0" borderId="5" applyNumberFormat="0" applyFill="0" applyAlignment="0" applyProtection="0"/>
    <xf numFmtId="0" fontId="75" fillId="0" borderId="5" applyNumberFormat="0" applyFill="0" applyAlignment="0" applyProtection="0"/>
    <xf numFmtId="0" fontId="75" fillId="0" borderId="5" applyNumberFormat="0" applyFill="0" applyAlignment="0" applyProtection="0"/>
    <xf numFmtId="0" fontId="76" fillId="0" borderId="5" applyNumberFormat="0" applyFill="0" applyAlignment="0" applyProtection="0"/>
    <xf numFmtId="0" fontId="76"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77" fillId="0" borderId="22" applyNumberFormat="0" applyFill="0" applyAlignment="0" applyProtection="0"/>
    <xf numFmtId="0" fontId="77" fillId="0" borderId="22"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5" applyNumberFormat="0" applyFill="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8"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7" fillId="0" borderId="0" applyNumberFormat="0" applyFill="0" applyBorder="0" applyAlignment="0" applyProtection="0"/>
    <xf numFmtId="0" fontId="7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78" fillId="0" borderId="23" applyNumberFormat="0" applyFill="0" applyAlignment="0" applyProtection="0"/>
    <xf numFmtId="0" fontId="19" fillId="0" borderId="11" applyNumberFormat="0" applyFill="0" applyAlignment="0" applyProtection="0"/>
    <xf numFmtId="0" fontId="79" fillId="0" borderId="11" applyNumberFormat="0" applyFill="0" applyAlignment="0" applyProtection="0"/>
    <xf numFmtId="0" fontId="79" fillId="0" borderId="11" applyNumberFormat="0" applyFill="0" applyAlignment="0" applyProtection="0"/>
    <xf numFmtId="0" fontId="80" fillId="0" borderId="11" applyNumberFormat="0" applyFill="0" applyAlignment="0" applyProtection="0"/>
    <xf numFmtId="0" fontId="80"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19" fillId="0" borderId="11"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81" fillId="0" borderId="23"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9" fillId="0" borderId="11" applyNumberFormat="0" applyFill="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82" fillId="86" borderId="24" applyNumberFormat="0" applyAlignment="0" applyProtection="0"/>
    <xf numFmtId="0" fontId="82" fillId="86" borderId="24" applyNumberFormat="0" applyAlignment="0" applyProtection="0"/>
    <xf numFmtId="0" fontId="16" fillId="7" borderId="9" applyNumberFormat="0" applyAlignment="0" applyProtection="0"/>
    <xf numFmtId="0" fontId="83" fillId="7" borderId="9" applyNumberFormat="0" applyAlignment="0" applyProtection="0"/>
    <xf numFmtId="0" fontId="83" fillId="7" borderId="9" applyNumberFormat="0" applyAlignment="0" applyProtection="0"/>
    <xf numFmtId="0" fontId="84" fillId="7" borderId="9" applyNumberFormat="0" applyAlignment="0" applyProtection="0"/>
    <xf numFmtId="0" fontId="84" fillId="7" borderId="9" applyNumberFormat="0" applyAlignment="0" applyProtection="0"/>
    <xf numFmtId="0" fontId="16" fillId="7" borderId="9" applyNumberFormat="0" applyAlignment="0" applyProtection="0"/>
    <xf numFmtId="0" fontId="16" fillId="7" borderId="9" applyNumberFormat="0" applyAlignment="0" applyProtection="0"/>
    <xf numFmtId="0" fontId="85" fillId="86" borderId="24" applyNumberFormat="0" applyAlignment="0" applyProtection="0"/>
    <xf numFmtId="0" fontId="85" fillId="86" borderId="24"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16" fillId="7" borderId="9" applyNumberFormat="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87" fillId="0" borderId="0" applyNumberFormat="0" applyFill="0" applyBorder="0" applyAlignment="0" applyProtection="0"/>
    <xf numFmtId="0" fontId="87"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88" fillId="66" borderId="0" applyNumberFormat="0" applyBorder="0" applyAlignment="0" applyProtection="0"/>
    <xf numFmtId="0" fontId="88" fillId="66" borderId="0" applyNumberFormat="0" applyBorder="0" applyAlignment="0" applyProtection="0"/>
    <xf numFmtId="0" fontId="11" fillId="4" borderId="0" applyNumberFormat="0" applyBorder="0" applyAlignment="0" applyProtection="0"/>
    <xf numFmtId="0" fontId="89" fillId="4" borderId="0" applyNumberFormat="0" applyBorder="0" applyAlignment="0" applyProtection="0"/>
    <xf numFmtId="0" fontId="89" fillId="4" borderId="0" applyNumberFormat="0" applyBorder="0" applyAlignment="0" applyProtection="0"/>
    <xf numFmtId="0" fontId="90" fillId="4" borderId="0" applyNumberFormat="0" applyBorder="0" applyAlignment="0" applyProtection="0"/>
    <xf numFmtId="0" fontId="90"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91" fillId="66" borderId="0" applyNumberFormat="0" applyBorder="0" applyAlignment="0" applyProtection="0"/>
    <xf numFmtId="0" fontId="91" fillId="66"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11" fillId="4" borderId="0" applyNumberFormat="0" applyBorder="0" applyAlignment="0" applyProtection="0"/>
    <xf numFmtId="0" fontId="25" fillId="0" borderId="0"/>
    <xf numFmtId="0" fontId="25" fillId="0" borderId="0"/>
    <xf numFmtId="0" fontId="25" fillId="0" borderId="0"/>
    <xf numFmtId="0" fontId="23" fillId="0" borderId="0"/>
    <xf numFmtId="0" fontId="1" fillId="0" borderId="0"/>
    <xf numFmtId="0" fontId="1" fillId="0" borderId="0"/>
    <xf numFmtId="0" fontId="24" fillId="0" borderId="0"/>
    <xf numFmtId="0" fontId="24" fillId="0" borderId="0"/>
    <xf numFmtId="0" fontId="25" fillId="0" borderId="0"/>
    <xf numFmtId="0" fontId="23" fillId="0" borderId="0"/>
    <xf numFmtId="0" fontId="1" fillId="0" borderId="0"/>
    <xf numFmtId="0" fontId="1" fillId="0" borderId="0"/>
    <xf numFmtId="0" fontId="4" fillId="0" borderId="0"/>
    <xf numFmtId="0" fontId="4" fillId="0" borderId="0"/>
    <xf numFmtId="0" fontId="23" fillId="0" borderId="0"/>
    <xf numFmtId="0" fontId="25" fillId="0" borderId="0"/>
    <xf numFmtId="0" fontId="1" fillId="0" borderId="0"/>
    <xf numFmtId="0" fontId="1" fillId="0" borderId="0"/>
    <xf numFmtId="0" fontId="25" fillId="0" borderId="0"/>
    <xf numFmtId="0" fontId="25" fillId="0" borderId="0"/>
    <xf numFmtId="0" fontId="25" fillId="0" borderId="0"/>
    <xf numFmtId="0" fontId="24" fillId="0" borderId="0"/>
    <xf numFmtId="0" fontId="25" fillId="0" borderId="0"/>
    <xf numFmtId="0" fontId="4" fillId="0" borderId="0"/>
    <xf numFmtId="0" fontId="1" fillId="0" borderId="0"/>
    <xf numFmtId="0" fontId="1" fillId="0" borderId="0"/>
    <xf numFmtId="0" fontId="1" fillId="0" borderId="0"/>
    <xf numFmtId="0" fontId="1"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25" fillId="0" borderId="0"/>
    <xf numFmtId="0" fontId="1" fillId="0" borderId="0"/>
    <xf numFmtId="0" fontId="1" fillId="0" borderId="0"/>
    <xf numFmtId="0" fontId="25" fillId="0" borderId="0"/>
    <xf numFmtId="0" fontId="25" fillId="0" borderId="0"/>
    <xf numFmtId="0" fontId="23" fillId="0" borderId="0"/>
    <xf numFmtId="0" fontId="1" fillId="0" borderId="0"/>
    <xf numFmtId="0" fontId="1" fillId="0" borderId="0"/>
    <xf numFmtId="0" fontId="23" fillId="0" borderId="0"/>
    <xf numFmtId="0" fontId="23" fillId="0" borderId="0"/>
    <xf numFmtId="0" fontId="23" fillId="0" borderId="0"/>
    <xf numFmtId="0" fontId="1" fillId="0" borderId="0"/>
    <xf numFmtId="0" fontId="1" fillId="0" borderId="0"/>
    <xf numFmtId="0" fontId="23" fillId="0" borderId="0"/>
    <xf numFmtId="0" fontId="23" fillId="0" borderId="0"/>
    <xf numFmtId="0" fontId="1" fillId="0" borderId="0"/>
    <xf numFmtId="0" fontId="25" fillId="0" borderId="0" applyNumberFormat="0" applyFill="0" applyBorder="0" applyAlignment="0" applyProtection="0"/>
    <xf numFmtId="0" fontId="1" fillId="0" borderId="0"/>
    <xf numFmtId="0" fontId="25" fillId="0" borderId="0"/>
    <xf numFmtId="0" fontId="1" fillId="0" borderId="0"/>
    <xf numFmtId="0" fontId="1" fillId="0" borderId="0"/>
    <xf numFmtId="0" fontId="4" fillId="0" borderId="0"/>
    <xf numFmtId="0" fontId="4" fillId="0" borderId="0"/>
    <xf numFmtId="0" fontId="23" fillId="0" borderId="0"/>
    <xf numFmtId="0" fontId="23" fillId="0" borderId="0"/>
    <xf numFmtId="0" fontId="23" fillId="0" borderId="0"/>
    <xf numFmtId="0" fontId="23" fillId="0" borderId="0"/>
    <xf numFmtId="0" fontId="92" fillId="0" borderId="0"/>
    <xf numFmtId="0" fontId="23" fillId="0" borderId="0" applyNumberFormat="0" applyFont="0" applyFill="0" applyBorder="0" applyAlignment="0" applyProtection="0">
      <alignment vertical="top"/>
    </xf>
    <xf numFmtId="0" fontId="24" fillId="0" borderId="0"/>
    <xf numFmtId="0" fontId="25" fillId="0" borderId="0"/>
    <xf numFmtId="0" fontId="23" fillId="0" borderId="0" applyNumberFormat="0" applyFont="0" applyFill="0" applyBorder="0" applyAlignment="0" applyProtection="0">
      <alignment vertical="top"/>
    </xf>
    <xf numFmtId="0" fontId="23" fillId="0" borderId="0"/>
    <xf numFmtId="0" fontId="23" fillId="0" borderId="0"/>
    <xf numFmtId="0" fontId="1" fillId="0" borderId="0"/>
    <xf numFmtId="0" fontId="92" fillId="0" borderId="0"/>
    <xf numFmtId="0" fontId="44" fillId="0" borderId="0"/>
    <xf numFmtId="0" fontId="44" fillId="0" borderId="0"/>
    <xf numFmtId="0" fontId="44" fillId="0" borderId="0"/>
    <xf numFmtId="0" fontId="1" fillId="0" borderId="0"/>
    <xf numFmtId="0" fontId="1" fillId="0" borderId="0"/>
    <xf numFmtId="0" fontId="23" fillId="0" borderId="0" applyNumberFormat="0" applyFont="0" applyFill="0" applyBorder="0" applyAlignment="0" applyProtection="0">
      <alignment vertical="top"/>
    </xf>
    <xf numFmtId="0" fontId="25" fillId="0" borderId="0"/>
    <xf numFmtId="0" fontId="23" fillId="0" borderId="0" applyNumberFormat="0" applyFont="0" applyFill="0" applyBorder="0" applyAlignment="0" applyProtection="0">
      <alignment vertical="top"/>
    </xf>
    <xf numFmtId="0" fontId="25" fillId="0" borderId="0"/>
    <xf numFmtId="0" fontId="1" fillId="0" borderId="0"/>
    <xf numFmtId="0" fontId="92" fillId="0" borderId="0"/>
    <xf numFmtId="0" fontId="93" fillId="0" borderId="0"/>
    <xf numFmtId="0" fontId="23" fillId="0" borderId="0"/>
    <xf numFmtId="0" fontId="23" fillId="0" borderId="0"/>
    <xf numFmtId="0" fontId="23" fillId="0" borderId="0"/>
    <xf numFmtId="0" fontId="94" fillId="0" borderId="0"/>
    <xf numFmtId="0" fontId="92" fillId="0" borderId="0"/>
    <xf numFmtId="0" fontId="1" fillId="0" borderId="0"/>
    <xf numFmtId="0" fontId="33" fillId="0" borderId="0"/>
    <xf numFmtId="0" fontId="23" fillId="0" borderId="0"/>
    <xf numFmtId="0" fontId="1" fillId="0" borderId="0"/>
    <xf numFmtId="0" fontId="1" fillId="0" borderId="0"/>
    <xf numFmtId="0" fontId="23" fillId="0" borderId="0"/>
    <xf numFmtId="0" fontId="23" fillId="0" borderId="0" applyNumberFormat="0" applyFont="0" applyFill="0" applyBorder="0" applyAlignment="0" applyProtection="0">
      <alignment vertical="top"/>
    </xf>
    <xf numFmtId="0" fontId="1" fillId="0" borderId="0"/>
    <xf numFmtId="0" fontId="1" fillId="0" borderId="0"/>
    <xf numFmtId="0" fontId="25" fillId="0" borderId="0"/>
    <xf numFmtId="0" fontId="25" fillId="0" borderId="0"/>
    <xf numFmtId="0" fontId="41" fillId="0" borderId="0">
      <alignment vertical="top"/>
    </xf>
    <xf numFmtId="0" fontId="24" fillId="0" borderId="0"/>
    <xf numFmtId="0" fontId="24" fillId="0" borderId="0"/>
    <xf numFmtId="0" fontId="4" fillId="0" borderId="0"/>
    <xf numFmtId="0" fontId="23" fillId="0" borderId="0" applyNumberFormat="0" applyFont="0" applyFill="0" applyBorder="0" applyAlignment="0" applyProtection="0">
      <alignment vertical="top"/>
    </xf>
    <xf numFmtId="0" fontId="23" fillId="0" borderId="0" applyNumberFormat="0" applyFont="0" applyFill="0" applyBorder="0" applyAlignment="0" applyProtection="0">
      <alignment vertical="top"/>
    </xf>
    <xf numFmtId="0" fontId="23" fillId="0" borderId="0" applyNumberFormat="0" applyFont="0" applyFill="0" applyBorder="0" applyAlignment="0" applyProtection="0">
      <alignment vertical="top"/>
    </xf>
    <xf numFmtId="0" fontId="23" fillId="0" borderId="0" applyNumberFormat="0" applyFont="0" applyFill="0" applyBorder="0" applyAlignment="0" applyProtection="0">
      <alignment vertical="top"/>
    </xf>
    <xf numFmtId="0" fontId="23" fillId="0" borderId="0" applyNumberFormat="0" applyFont="0" applyFill="0" applyBorder="0" applyAlignment="0" applyProtection="0">
      <alignment vertical="top"/>
    </xf>
    <xf numFmtId="0" fontId="23" fillId="0" borderId="0"/>
    <xf numFmtId="0" fontId="32" fillId="0" borderId="0"/>
    <xf numFmtId="0" fontId="23" fillId="0" borderId="0"/>
    <xf numFmtId="0" fontId="23" fillId="0" borderId="0"/>
    <xf numFmtId="0" fontId="24" fillId="0" borderId="0"/>
    <xf numFmtId="0" fontId="23" fillId="0" borderId="0"/>
    <xf numFmtId="0" fontId="23" fillId="0" borderId="0"/>
    <xf numFmtId="0" fontId="23" fillId="0" borderId="0"/>
    <xf numFmtId="0" fontId="23" fillId="0" borderId="0"/>
    <xf numFmtId="0" fontId="23" fillId="0" borderId="0"/>
    <xf numFmtId="0" fontId="32" fillId="0" borderId="0"/>
    <xf numFmtId="0" fontId="23" fillId="0" borderId="0"/>
    <xf numFmtId="0" fontId="23" fillId="0" borderId="0"/>
    <xf numFmtId="0" fontId="23" fillId="0" borderId="0"/>
    <xf numFmtId="0" fontId="23" fillId="0" borderId="0"/>
    <xf numFmtId="0" fontId="23" fillId="0" borderId="0"/>
    <xf numFmtId="0" fontId="32" fillId="0" borderId="0"/>
    <xf numFmtId="0" fontId="32" fillId="0" borderId="0"/>
    <xf numFmtId="0" fontId="32" fillId="0" borderId="0"/>
    <xf numFmtId="0" fontId="24" fillId="0" borderId="0"/>
    <xf numFmtId="0" fontId="32" fillId="0" borderId="0"/>
    <xf numFmtId="0" fontId="23" fillId="0" borderId="0"/>
    <xf numFmtId="0" fontId="25" fillId="0" borderId="0"/>
    <xf numFmtId="0" fontId="92" fillId="0" borderId="0"/>
    <xf numFmtId="0" fontId="1" fillId="0" borderId="0"/>
    <xf numFmtId="0" fontId="1" fillId="0" borderId="0"/>
    <xf numFmtId="0" fontId="23" fillId="0" borderId="0" applyNumberFormat="0" applyFont="0" applyFill="0" applyBorder="0" applyAlignment="0" applyProtection="0">
      <alignment vertical="top"/>
    </xf>
    <xf numFmtId="0" fontId="23" fillId="0" borderId="0" applyNumberFormat="0" applyFont="0" applyFill="0" applyBorder="0" applyAlignment="0" applyProtection="0">
      <alignment vertical="top"/>
    </xf>
    <xf numFmtId="0" fontId="25" fillId="0" borderId="0"/>
    <xf numFmtId="0" fontId="25" fillId="0" borderId="0"/>
    <xf numFmtId="0" fontId="25" fillId="0" borderId="0"/>
    <xf numFmtId="0" fontId="92" fillId="0" borderId="0"/>
    <xf numFmtId="0" fontId="95" fillId="0" borderId="0"/>
    <xf numFmtId="0" fontId="92" fillId="0" borderId="0"/>
    <xf numFmtId="0" fontId="25" fillId="0" borderId="0"/>
    <xf numFmtId="0" fontId="24" fillId="0" borderId="0"/>
    <xf numFmtId="0" fontId="23" fillId="0" borderId="0"/>
    <xf numFmtId="0" fontId="23" fillId="0" borderId="0"/>
    <xf numFmtId="0" fontId="4" fillId="0" borderId="0"/>
    <xf numFmtId="0" fontId="23" fillId="0" borderId="0"/>
    <xf numFmtId="0" fontId="94" fillId="0" borderId="0"/>
    <xf numFmtId="0" fontId="25" fillId="0" borderId="0"/>
    <xf numFmtId="0" fontId="23" fillId="0" borderId="0"/>
    <xf numFmtId="0" fontId="23" fillId="0" borderId="0"/>
    <xf numFmtId="0" fontId="23"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24" fillId="0" borderId="0"/>
    <xf numFmtId="0" fontId="32" fillId="0" borderId="0"/>
    <xf numFmtId="0" fontId="24" fillId="0" borderId="0"/>
    <xf numFmtId="0" fontId="23" fillId="0" borderId="0"/>
    <xf numFmtId="0" fontId="25" fillId="0" borderId="0"/>
    <xf numFmtId="0" fontId="1" fillId="0" borderId="0"/>
    <xf numFmtId="0" fontId="1" fillId="0" borderId="0"/>
    <xf numFmtId="0" fontId="23" fillId="0" borderId="0" applyNumberFormat="0" applyFont="0" applyFill="0" applyBorder="0" applyAlignment="0" applyProtection="0">
      <alignment vertical="top"/>
    </xf>
    <xf numFmtId="0" fontId="23" fillId="0" borderId="0" applyNumberFormat="0" applyFont="0" applyFill="0" applyBorder="0" applyAlignment="0" applyProtection="0">
      <alignment vertical="top"/>
    </xf>
    <xf numFmtId="0" fontId="4" fillId="0" borderId="0"/>
    <xf numFmtId="0" fontId="4" fillId="0" borderId="0"/>
    <xf numFmtId="0" fontId="4" fillId="0" borderId="0"/>
    <xf numFmtId="0" fontId="23" fillId="0" borderId="0"/>
    <xf numFmtId="0" fontId="1" fillId="0" borderId="0"/>
    <xf numFmtId="0" fontId="23" fillId="0" borderId="0"/>
    <xf numFmtId="0" fontId="23" fillId="0" borderId="0"/>
    <xf numFmtId="0" fontId="23" fillId="0" borderId="0"/>
    <xf numFmtId="0" fontId="4" fillId="0" borderId="0"/>
    <xf numFmtId="0" fontId="25" fillId="0" borderId="0"/>
    <xf numFmtId="0" fontId="23" fillId="0" borderId="0"/>
    <xf numFmtId="0" fontId="24" fillId="0" borderId="0"/>
    <xf numFmtId="0" fontId="25" fillId="0" borderId="0"/>
    <xf numFmtId="0" fontId="1" fillId="0" borderId="0"/>
    <xf numFmtId="0" fontId="1" fillId="0" borderId="0"/>
    <xf numFmtId="0" fontId="25" fillId="0" borderId="0"/>
    <xf numFmtId="0" fontId="25" fillId="0" borderId="0"/>
    <xf numFmtId="0" fontId="1" fillId="0" borderId="0"/>
    <xf numFmtId="0" fontId="1" fillId="0" borderId="0"/>
    <xf numFmtId="0" fontId="1" fillId="0" borderId="0"/>
    <xf numFmtId="0" fontId="25" fillId="0" borderId="0"/>
    <xf numFmtId="0" fontId="25" fillId="0" borderId="0"/>
    <xf numFmtId="0" fontId="96" fillId="87" borderId="0"/>
    <xf numFmtId="0" fontId="96" fillId="87" borderId="0"/>
    <xf numFmtId="0" fontId="96" fillId="87" borderId="0"/>
    <xf numFmtId="0" fontId="23" fillId="0" borderId="0"/>
    <xf numFmtId="0" fontId="25" fillId="0" borderId="0"/>
    <xf numFmtId="0" fontId="25" fillId="0" borderId="0"/>
    <xf numFmtId="0" fontId="25" fillId="0" borderId="0"/>
    <xf numFmtId="0" fontId="23" fillId="0" borderId="0"/>
    <xf numFmtId="0" fontId="25" fillId="0" borderId="0"/>
    <xf numFmtId="0" fontId="25" fillId="0" borderId="0"/>
    <xf numFmtId="0" fontId="25" fillId="0" borderId="0"/>
    <xf numFmtId="0" fontId="23" fillId="0" borderId="0"/>
    <xf numFmtId="0" fontId="25" fillId="0" borderId="0"/>
    <xf numFmtId="0" fontId="25" fillId="0" borderId="0"/>
    <xf numFmtId="0" fontId="25" fillId="0" borderId="0"/>
    <xf numFmtId="0" fontId="23" fillId="0" borderId="0"/>
    <xf numFmtId="0" fontId="1" fillId="0" borderId="0"/>
    <xf numFmtId="0" fontId="32" fillId="0" borderId="0"/>
    <xf numFmtId="0" fontId="25" fillId="0" borderId="0"/>
    <xf numFmtId="0" fontId="25" fillId="0" borderId="0"/>
    <xf numFmtId="0" fontId="25" fillId="0" borderId="0"/>
    <xf numFmtId="0" fontId="23" fillId="0" borderId="0" applyNumberFormat="0" applyFont="0" applyFill="0" applyBorder="0" applyAlignment="0" applyProtection="0">
      <alignment vertical="top"/>
    </xf>
    <xf numFmtId="0" fontId="23" fillId="0" borderId="0"/>
    <xf numFmtId="0" fontId="23" fillId="0" borderId="0" applyNumberFormat="0" applyFont="0" applyFill="0" applyBorder="0" applyAlignment="0" applyProtection="0">
      <alignment vertical="top"/>
    </xf>
    <xf numFmtId="0" fontId="23" fillId="0" borderId="0"/>
    <xf numFmtId="0" fontId="4" fillId="0" borderId="0"/>
    <xf numFmtId="0" fontId="23" fillId="0" borderId="0"/>
    <xf numFmtId="0" fontId="25" fillId="0" borderId="0"/>
    <xf numFmtId="0" fontId="25" fillId="0" borderId="0"/>
    <xf numFmtId="0" fontId="25" fillId="0" borderId="0"/>
    <xf numFmtId="0" fontId="23" fillId="0" borderId="0"/>
    <xf numFmtId="0" fontId="25" fillId="0" borderId="0"/>
    <xf numFmtId="0" fontId="25" fillId="0" borderId="0"/>
    <xf numFmtId="0" fontId="25" fillId="0" borderId="0"/>
    <xf numFmtId="0" fontId="23" fillId="0" borderId="0"/>
    <xf numFmtId="0" fontId="1" fillId="0" borderId="0"/>
    <xf numFmtId="0" fontId="1" fillId="0" borderId="0"/>
    <xf numFmtId="0" fontId="1"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3" fillId="0" borderId="0"/>
    <xf numFmtId="0" fontId="23" fillId="0" borderId="0"/>
    <xf numFmtId="0" fontId="23" fillId="0" borderId="0"/>
    <xf numFmtId="0" fontId="23" fillId="0" borderId="0"/>
    <xf numFmtId="0" fontId="23" fillId="0" borderId="0"/>
    <xf numFmtId="0" fontId="97" fillId="0" borderId="0"/>
    <xf numFmtId="0" fontId="93" fillId="0" borderId="0"/>
    <xf numFmtId="0" fontId="23" fillId="0" borderId="0"/>
    <xf numFmtId="0" fontId="1" fillId="0" borderId="0"/>
    <xf numFmtId="0" fontId="23" fillId="0" borderId="0"/>
    <xf numFmtId="0" fontId="23" fillId="0" borderId="0"/>
    <xf numFmtId="0" fontId="23" fillId="0" borderId="0"/>
    <xf numFmtId="0" fontId="25"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92" fillId="0" borderId="0"/>
    <xf numFmtId="0" fontId="25" fillId="0" borderId="0"/>
    <xf numFmtId="0" fontId="23" fillId="0" borderId="0"/>
    <xf numFmtId="0" fontId="1" fillId="0" borderId="0"/>
    <xf numFmtId="0" fontId="1" fillId="0" borderId="0"/>
    <xf numFmtId="0" fontId="23" fillId="0" borderId="0"/>
    <xf numFmtId="0" fontId="25" fillId="0" borderId="0"/>
    <xf numFmtId="0" fontId="23" fillId="0" borderId="0"/>
    <xf numFmtId="0" fontId="23" fillId="0" borderId="0"/>
    <xf numFmtId="0" fontId="23" fillId="0" borderId="0"/>
    <xf numFmtId="0" fontId="1" fillId="0" borderId="0"/>
    <xf numFmtId="0" fontId="23" fillId="0" borderId="0" applyNumberFormat="0" applyFont="0" applyFill="0" applyBorder="0" applyAlignment="0" applyProtection="0">
      <alignment vertical="top"/>
    </xf>
    <xf numFmtId="0" fontId="1" fillId="0" borderId="0"/>
    <xf numFmtId="0" fontId="1" fillId="0" borderId="0"/>
    <xf numFmtId="0" fontId="23" fillId="0" borderId="0" applyNumberFormat="0" applyFont="0" applyFill="0" applyBorder="0" applyAlignment="0" applyProtection="0">
      <alignment vertical="top"/>
    </xf>
    <xf numFmtId="0" fontId="4" fillId="0" borderId="0"/>
    <xf numFmtId="0" fontId="23" fillId="0" borderId="0"/>
    <xf numFmtId="0" fontId="23" fillId="0" borderId="0" applyNumberFormat="0" applyFont="0" applyFill="0" applyBorder="0" applyAlignment="0" applyProtection="0">
      <alignment vertical="top"/>
    </xf>
    <xf numFmtId="0" fontId="1" fillId="0" borderId="0"/>
    <xf numFmtId="0" fontId="1" fillId="0" borderId="0"/>
    <xf numFmtId="0" fontId="23" fillId="0" borderId="0"/>
    <xf numFmtId="0" fontId="23" fillId="0" borderId="0"/>
    <xf numFmtId="0" fontId="1" fillId="0" borderId="0"/>
    <xf numFmtId="0" fontId="1" fillId="0" borderId="0"/>
    <xf numFmtId="0" fontId="23" fillId="0" borderId="0"/>
    <xf numFmtId="0" fontId="25" fillId="0" borderId="0"/>
    <xf numFmtId="0" fontId="23" fillId="0" borderId="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98" fillId="35" borderId="0" applyNumberFormat="0" applyBorder="0" applyAlignment="0" applyProtection="0"/>
    <xf numFmtId="0" fontId="98" fillId="35" borderId="0" applyNumberFormat="0" applyBorder="0" applyAlignment="0" applyProtection="0"/>
    <xf numFmtId="0" fontId="10" fillId="3" borderId="0" applyNumberFormat="0" applyBorder="0" applyAlignment="0" applyProtection="0"/>
    <xf numFmtId="0" fontId="99" fillId="3" borderId="0" applyNumberFormat="0" applyBorder="0" applyAlignment="0" applyProtection="0"/>
    <xf numFmtId="0" fontId="99" fillId="3" borderId="0" applyNumberFormat="0" applyBorder="0" applyAlignment="0" applyProtection="0"/>
    <xf numFmtId="0" fontId="100" fillId="3" borderId="0" applyNumberFormat="0" applyBorder="0" applyAlignment="0" applyProtection="0"/>
    <xf numFmtId="0" fontId="10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1" fillId="35" borderId="0" applyNumberFormat="0" applyBorder="0" applyAlignment="0" applyProtection="0"/>
    <xf numFmtId="0" fontId="101" fillId="35"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0" fillId="3" borderId="0" applyNumberFormat="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02" fillId="0" borderId="0" applyNumberFormat="0" applyFill="0" applyBorder="0" applyAlignment="0" applyProtection="0"/>
    <xf numFmtId="0" fontId="102" fillId="0" borderId="0" applyNumberFormat="0" applyFill="0" applyBorder="0" applyAlignment="0" applyProtection="0"/>
    <xf numFmtId="0" fontId="18" fillId="0" borderId="0" applyNumberFormat="0" applyFill="0" applyBorder="0" applyAlignment="0" applyProtection="0"/>
    <xf numFmtId="0" fontId="103" fillId="0" borderId="0" applyNumberFormat="0" applyFill="0" applyBorder="0" applyAlignment="0" applyProtection="0"/>
    <xf numFmtId="0" fontId="103"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05" fillId="0" borderId="0" applyNumberFormat="0" applyFill="0" applyBorder="0" applyAlignment="0" applyProtection="0"/>
    <xf numFmtId="0" fontId="105"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32" fillId="8" borderId="10" applyNumberFormat="0" applyFont="0" applyAlignment="0" applyProtection="0"/>
    <xf numFmtId="0" fontId="1" fillId="8" borderId="10" applyNumberFormat="0" applyFont="0" applyAlignment="0" applyProtection="0"/>
    <xf numFmtId="0" fontId="4" fillId="8" borderId="10" applyNumberFormat="0" applyFont="0" applyAlignment="0" applyProtection="0"/>
    <xf numFmtId="0" fontId="4" fillId="8" borderId="10" applyNumberFormat="0" applyFont="0" applyAlignment="0" applyProtection="0"/>
    <xf numFmtId="0" fontId="33"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23" fillId="80" borderId="25"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33"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1" fillId="8" borderId="10" applyNumberFormat="0" applyFont="0" applyAlignment="0" applyProtection="0"/>
    <xf numFmtId="0" fontId="33" fillId="80" borderId="25" applyNumberFormat="0" applyFont="0" applyAlignment="0" applyProtection="0"/>
    <xf numFmtId="0" fontId="33" fillId="80" borderId="25" applyNumberFormat="0" applyFont="0" applyAlignment="0" applyProtection="0"/>
    <xf numFmtId="0" fontId="33" fillId="80" borderId="25" applyNumberFormat="0" applyFont="0" applyAlignment="0" applyProtection="0"/>
    <xf numFmtId="0" fontId="33" fillId="80" borderId="25" applyNumberFormat="0" applyFont="0" applyAlignment="0" applyProtection="0"/>
    <xf numFmtId="0" fontId="33" fillId="80" borderId="25" applyNumberFormat="0" applyFont="0" applyAlignment="0" applyProtection="0"/>
    <xf numFmtId="0" fontId="33"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33" fillId="80" borderId="25"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1"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25" fillId="80" borderId="25"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0" fontId="33" fillId="8" borderId="10" applyNumberFormat="0" applyFont="0" applyAlignment="0" applyProtection="0"/>
    <xf numFmtId="9" fontId="25" fillId="0" borderId="0" applyFont="0" applyFill="0" applyBorder="0" applyAlignment="0" applyProtection="0"/>
    <xf numFmtId="9" fontId="106" fillId="0" borderId="0" applyFont="0" applyFill="0" applyBorder="0" applyAlignment="0" applyProtection="0"/>
    <xf numFmtId="9" fontId="23" fillId="0" borderId="0" applyFont="0" applyFill="0" applyBorder="0" applyAlignment="0" applyProtection="0"/>
    <xf numFmtId="9" fontId="25"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3" fillId="0" borderId="0" applyFont="0" applyFill="0" applyBorder="0" applyAlignment="0" applyProtection="0"/>
    <xf numFmtId="9" fontId="106" fillId="0" borderId="0" applyFont="0" applyFill="0" applyBorder="0" applyAlignment="0" applyProtection="0"/>
    <xf numFmtId="9" fontId="106" fillId="0" borderId="0" applyFont="0" applyFill="0" applyBorder="0" applyAlignment="0" applyProtection="0"/>
    <xf numFmtId="9" fontId="106" fillId="0" borderId="0" applyFont="0" applyFill="0" applyBorder="0" applyAlignment="0" applyProtection="0"/>
    <xf numFmtId="9" fontId="33" fillId="0" borderId="0" applyFont="0" applyFill="0" applyBorder="0" applyAlignment="0" applyProtection="0"/>
    <xf numFmtId="9" fontId="106" fillId="0" borderId="0" applyFont="0" applyFill="0" applyBorder="0" applyAlignment="0" applyProtection="0"/>
    <xf numFmtId="9" fontId="25" fillId="0" borderId="0" applyFont="0" applyFill="0" applyBorder="0" applyAlignment="0" applyProtection="0"/>
    <xf numFmtId="9" fontId="32"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106" fillId="0" borderId="0" applyFont="0" applyFill="0" applyBorder="0" applyAlignment="0" applyProtection="0"/>
    <xf numFmtId="9" fontId="106" fillId="0" borderId="0" applyFont="0" applyFill="0" applyBorder="0" applyAlignment="0" applyProtection="0"/>
    <xf numFmtId="9" fontId="106" fillId="0" borderId="0" applyFont="0" applyFill="0" applyBorder="0" applyAlignment="0" applyProtection="0"/>
    <xf numFmtId="9" fontId="95"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33" fillId="0" borderId="0" applyFont="0" applyFill="0" applyBorder="0" applyAlignment="0" applyProtection="0"/>
    <xf numFmtId="9" fontId="25" fillId="0" borderId="0" applyFont="0" applyFill="0" applyBorder="0" applyAlignment="0" applyProtection="0"/>
    <xf numFmtId="9" fontId="24" fillId="0" borderId="0" applyFont="0" applyFill="0" applyBorder="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07" fillId="0" borderId="26" applyNumberFormat="0" applyFill="0" applyAlignment="0" applyProtection="0"/>
    <xf numFmtId="0" fontId="107" fillId="0" borderId="26" applyNumberFormat="0" applyFill="0" applyAlignment="0" applyProtection="0"/>
    <xf numFmtId="0" fontId="15" fillId="0" borderId="8" applyNumberFormat="0" applyFill="0" applyAlignment="0" applyProtection="0"/>
    <xf numFmtId="0" fontId="108" fillId="0" borderId="8" applyNumberFormat="0" applyFill="0" applyAlignment="0" applyProtection="0"/>
    <xf numFmtId="0" fontId="108" fillId="0" borderId="8" applyNumberFormat="0" applyFill="0" applyAlignment="0" applyProtection="0"/>
    <xf numFmtId="0" fontId="109" fillId="0" borderId="8" applyNumberFormat="0" applyFill="0" applyAlignment="0" applyProtection="0"/>
    <xf numFmtId="0" fontId="109"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10" fillId="0" borderId="26" applyNumberFormat="0" applyFill="0" applyAlignment="0" applyProtection="0"/>
    <xf numFmtId="0" fontId="110" fillId="0" borderId="26"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15" fillId="0" borderId="8" applyNumberFormat="0" applyFill="0" applyAlignment="0" applyProtection="0"/>
    <xf numFmtId="0" fontId="23" fillId="0" borderId="0"/>
    <xf numFmtId="0" fontId="23" fillId="0" borderId="0"/>
    <xf numFmtId="0" fontId="28" fillId="0" borderId="0" applyNumberFormat="0" applyFill="0" applyBorder="0" applyAlignment="0" applyProtection="0"/>
    <xf numFmtId="0" fontId="25" fillId="0" borderId="0" applyNumberFormat="0" applyFill="0" applyBorder="0" applyAlignment="0" applyProtection="0"/>
    <xf numFmtId="0" fontId="23" fillId="0" borderId="0"/>
    <xf numFmtId="0" fontId="26" fillId="0" borderId="0" applyNumberFormat="0" applyFill="0" applyBorder="0" applyAlignment="0" applyProtection="0"/>
    <xf numFmtId="0" fontId="26" fillId="0" borderId="0" applyNumberFormat="0" applyFill="0" applyBorder="0" applyAlignment="0" applyProtection="0"/>
    <xf numFmtId="0" fontId="23" fillId="0" borderId="0"/>
    <xf numFmtId="0" fontId="26" fillId="0" borderId="0" applyNumberFormat="0" applyFill="0" applyBorder="0" applyAlignment="0" applyProtection="0"/>
    <xf numFmtId="0" fontId="23" fillId="0" borderId="0"/>
    <xf numFmtId="0" fontId="23" fillId="0" borderId="0"/>
    <xf numFmtId="0" fontId="23" fillId="0" borderId="0"/>
    <xf numFmtId="0" fontId="28" fillId="0" borderId="0" applyNumberFormat="0" applyFill="0" applyBorder="0" applyAlignment="0" applyProtection="0"/>
    <xf numFmtId="0" fontId="27" fillId="0" borderId="0"/>
    <xf numFmtId="0" fontId="23" fillId="0" borderId="0"/>
    <xf numFmtId="0" fontId="23" fillId="0" borderId="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11" fillId="0" borderId="0" applyNumberFormat="0" applyFill="0" applyBorder="0" applyAlignment="0" applyProtection="0"/>
    <xf numFmtId="0" fontId="111" fillId="0" borderId="0" applyNumberFormat="0" applyFill="0" applyBorder="0" applyAlignment="0" applyProtection="0"/>
    <xf numFmtId="0" fontId="17" fillId="0" borderId="0" applyNumberFormat="0" applyFill="0" applyBorder="0" applyAlignment="0" applyProtection="0"/>
    <xf numFmtId="0" fontId="112" fillId="0" borderId="0" applyNumberFormat="0" applyFill="0" applyBorder="0" applyAlignment="0" applyProtection="0"/>
    <xf numFmtId="0" fontId="112" fillId="0" borderId="0" applyNumberFormat="0" applyFill="0" applyBorder="0" applyAlignment="0" applyProtection="0"/>
    <xf numFmtId="0" fontId="113" fillId="0" borderId="0" applyNumberFormat="0" applyFill="0" applyBorder="0" applyAlignment="0" applyProtection="0"/>
    <xf numFmtId="0" fontId="113"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14" fillId="0" borderId="0" applyNumberFormat="0" applyFill="0" applyBorder="0" applyAlignment="0" applyProtection="0"/>
    <xf numFmtId="0" fontId="114"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164" fontId="25" fillId="0" borderId="0" applyFont="0" applyFill="0" applyBorder="0" applyAlignment="0" applyProtection="0"/>
    <xf numFmtId="164" fontId="25" fillId="0" borderId="0" applyFont="0" applyFill="0" applyBorder="0" applyAlignment="0" applyProtection="0"/>
    <xf numFmtId="164" fontId="25" fillId="0" borderId="0" applyFont="0" applyFill="0" applyBorder="0" applyAlignment="0" applyProtection="0"/>
    <xf numFmtId="166" fontId="25" fillId="0" borderId="0" applyFont="0" applyFill="0" applyBorder="0" applyAlignment="0" applyProtection="0"/>
    <xf numFmtId="166" fontId="25" fillId="0" borderId="0" applyFont="0" applyFill="0" applyBorder="0" applyAlignment="0" applyProtection="0"/>
    <xf numFmtId="166" fontId="33" fillId="0" borderId="0" applyFont="0" applyFill="0" applyBorder="0" applyAlignment="0" applyProtection="0"/>
    <xf numFmtId="166" fontId="33" fillId="0" borderId="0" applyFont="0" applyFill="0" applyBorder="0" applyAlignment="0" applyProtection="0"/>
    <xf numFmtId="166" fontId="1" fillId="0" borderId="0" applyFont="0" applyFill="0" applyBorder="0" applyAlignment="0" applyProtection="0"/>
    <xf numFmtId="166" fontId="25" fillId="0" borderId="0" applyFont="0" applyFill="0" applyBorder="0" applyAlignment="0" applyProtection="0"/>
    <xf numFmtId="166" fontId="33" fillId="0" borderId="0" applyFont="0" applyFill="0" applyBorder="0" applyAlignment="0" applyProtection="0"/>
    <xf numFmtId="172" fontId="97" fillId="0" borderId="0" applyFont="0" applyFill="0" applyBorder="0" applyAlignment="0" applyProtection="0"/>
    <xf numFmtId="166" fontId="24" fillId="0" borderId="0" applyFont="0" applyFill="0" applyBorder="0" applyAlignment="0" applyProtection="0"/>
    <xf numFmtId="166" fontId="24" fillId="0" borderId="0" applyFont="0" applyFill="0" applyBorder="0" applyAlignment="0" applyProtection="0"/>
    <xf numFmtId="171" fontId="23" fillId="0" borderId="0" applyFont="0" applyFill="0" applyBorder="0" applyAlignment="0" applyProtection="0"/>
    <xf numFmtId="166" fontId="33" fillId="0" borderId="0" applyFont="0" applyFill="0" applyBorder="0" applyAlignment="0" applyProtection="0"/>
    <xf numFmtId="166" fontId="25" fillId="0" borderId="0" applyFont="0" applyFill="0" applyBorder="0" applyAlignment="0" applyProtection="0"/>
    <xf numFmtId="166" fontId="24" fillId="0" borderId="0" applyFont="0" applyFill="0" applyBorder="0" applyAlignment="0" applyProtection="0"/>
    <xf numFmtId="166" fontId="25" fillId="0" borderId="0" applyFont="0" applyFill="0" applyBorder="0" applyAlignment="0" applyProtection="0"/>
    <xf numFmtId="166" fontId="4" fillId="0" borderId="0" applyFont="0" applyFill="0" applyBorder="0" applyAlignment="0" applyProtection="0"/>
    <xf numFmtId="166" fontId="96" fillId="0" borderId="0" applyFont="0" applyFill="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115" fillId="36" borderId="0" applyNumberFormat="0" applyBorder="0" applyAlignment="0" applyProtection="0"/>
    <xf numFmtId="0" fontId="115" fillId="36" borderId="0" applyNumberFormat="0" applyBorder="0" applyAlignment="0" applyProtection="0"/>
    <xf numFmtId="0" fontId="9" fillId="2" borderId="0" applyNumberFormat="0" applyBorder="0" applyAlignment="0" applyProtection="0"/>
    <xf numFmtId="0" fontId="116" fillId="2" borderId="0" applyNumberFormat="0" applyBorder="0" applyAlignment="0" applyProtection="0"/>
    <xf numFmtId="0" fontId="116" fillId="2" borderId="0" applyNumberFormat="0" applyBorder="0" applyAlignment="0" applyProtection="0"/>
    <xf numFmtId="0" fontId="117" fillId="2" borderId="0" applyNumberFormat="0" applyBorder="0" applyAlignment="0" applyProtection="0"/>
    <xf numFmtId="0" fontId="117"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118" fillId="36" borderId="0" applyNumberFormat="0" applyBorder="0" applyAlignment="0" applyProtection="0"/>
    <xf numFmtId="0" fontId="118" fillId="36"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9" fillId="2" borderId="0" applyNumberFormat="0" applyBorder="0" applyAlignment="0" applyProtection="0"/>
    <xf numFmtId="0" fontId="119" fillId="0" borderId="0"/>
  </cellStyleXfs>
  <cellXfs count="31">
    <xf numFmtId="0" fontId="0" fillId="0" borderId="0" xfId="0"/>
    <xf numFmtId="0" fontId="2" fillId="0" borderId="1" xfId="0" applyNumberFormat="1" applyFont="1" applyFill="1" applyBorder="1" applyAlignment="1" applyProtection="1">
      <alignment horizontal="center" vertical="center" wrapText="1"/>
    </xf>
    <xf numFmtId="2" fontId="2" fillId="0" borderId="1" xfId="0" applyNumberFormat="1" applyFont="1" applyFill="1" applyBorder="1" applyAlignment="1" applyProtection="1">
      <alignment horizontal="center" vertical="center" wrapText="1"/>
    </xf>
    <xf numFmtId="1" fontId="2" fillId="0" borderId="1" xfId="0" applyNumberFormat="1" applyFont="1" applyFill="1" applyBorder="1" applyAlignment="1" applyProtection="1">
      <alignment horizontal="center" vertical="center" wrapText="1"/>
    </xf>
    <xf numFmtId="0" fontId="3" fillId="0" borderId="0" xfId="0" applyFont="1"/>
    <xf numFmtId="0" fontId="3" fillId="0" borderId="2" xfId="0" applyFont="1" applyBorder="1"/>
    <xf numFmtId="49" fontId="3" fillId="0" borderId="2" xfId="0" applyNumberFormat="1" applyFont="1" applyBorder="1" applyAlignment="1"/>
    <xf numFmtId="0" fontId="3" fillId="0" borderId="2" xfId="0" applyNumberFormat="1" applyFont="1" applyBorder="1"/>
    <xf numFmtId="2" fontId="3" fillId="0" borderId="2" xfId="0" applyNumberFormat="1" applyFont="1" applyBorder="1"/>
    <xf numFmtId="1" fontId="3" fillId="0" borderId="2" xfId="0" applyNumberFormat="1" applyFont="1" applyBorder="1"/>
    <xf numFmtId="49" fontId="0" fillId="0" borderId="0" xfId="0" applyNumberFormat="1"/>
    <xf numFmtId="0" fontId="0" fillId="0" borderId="0" xfId="0" applyNumberFormat="1"/>
    <xf numFmtId="0" fontId="3" fillId="0" borderId="0" xfId="0" applyNumberFormat="1" applyFont="1" applyAlignment="1">
      <alignment wrapText="1"/>
    </xf>
    <xf numFmtId="0" fontId="0" fillId="0" borderId="0" xfId="0" applyAlignment="1"/>
    <xf numFmtId="0" fontId="2" fillId="0" borderId="2" xfId="0" applyNumberFormat="1" applyFont="1" applyFill="1" applyBorder="1" applyAlignment="1" applyProtection="1">
      <alignment horizontal="center" vertical="center" wrapText="1"/>
    </xf>
    <xf numFmtId="2" fontId="2" fillId="0" borderId="2" xfId="0" applyNumberFormat="1" applyFont="1" applyFill="1" applyBorder="1" applyAlignment="1" applyProtection="1">
      <alignment horizontal="center" vertical="center" wrapText="1"/>
    </xf>
    <xf numFmtId="1" fontId="2" fillId="0" borderId="2" xfId="0" applyNumberFormat="1" applyFont="1" applyFill="1" applyBorder="1" applyAlignment="1" applyProtection="1">
      <alignment horizontal="center" vertical="center" wrapText="1"/>
    </xf>
    <xf numFmtId="0" fontId="3" fillId="0" borderId="2" xfId="0" applyNumberFormat="1" applyFont="1" applyBorder="1" applyAlignment="1"/>
    <xf numFmtId="0" fontId="3" fillId="0" borderId="0" xfId="0" applyFont="1" applyFill="1"/>
    <xf numFmtId="0" fontId="21" fillId="33" borderId="0" xfId="1" applyFont="1" applyFill="1" applyBorder="1" applyAlignment="1">
      <alignment horizontal="center" wrapText="1"/>
    </xf>
    <xf numFmtId="49" fontId="21" fillId="33" borderId="0" xfId="1" applyNumberFormat="1" applyFont="1" applyFill="1" applyBorder="1" applyAlignment="1">
      <alignment horizontal="center" wrapText="1"/>
    </xf>
    <xf numFmtId="0" fontId="21" fillId="33" borderId="0" xfId="1" applyNumberFormat="1" applyFont="1" applyFill="1" applyBorder="1" applyAlignment="1">
      <alignment horizontal="center" wrapText="1"/>
    </xf>
    <xf numFmtId="0" fontId="1" fillId="0" borderId="0" xfId="1"/>
    <xf numFmtId="0" fontId="22" fillId="0" borderId="0" xfId="1" applyFont="1" applyBorder="1" applyAlignment="1">
      <alignment horizontal="right"/>
    </xf>
    <xf numFmtId="0" fontId="22" fillId="0" borderId="0" xfId="1" applyFont="1" applyBorder="1"/>
    <xf numFmtId="2" fontId="23" fillId="0" borderId="0" xfId="2" applyNumberFormat="1" applyFont="1"/>
    <xf numFmtId="0" fontId="23" fillId="0" borderId="0" xfId="2" applyFont="1"/>
    <xf numFmtId="0" fontId="23" fillId="0" borderId="0" xfId="2" applyNumberFormat="1" applyFont="1"/>
    <xf numFmtId="1" fontId="23" fillId="0" borderId="0" xfId="2" applyNumberFormat="1" applyFont="1"/>
    <xf numFmtId="14" fontId="22" fillId="88" borderId="0" xfId="1" applyNumberFormat="1" applyFont="1" applyFill="1" applyBorder="1" applyAlignment="1">
      <alignment horizontal="right"/>
    </xf>
    <xf numFmtId="0" fontId="22" fillId="88" borderId="0" xfId="1" applyFont="1" applyFill="1" applyBorder="1"/>
  </cellXfs>
  <cellStyles count="2571">
    <cellStyle name="          _x000a__x000a_386grabber=VGA.3GR_x000a__x000a_" xfId="6"/>
    <cellStyle name="          _x000a__x000a_386grabber=VGA.3GR_x000a__x000a_ 2" xfId="7"/>
    <cellStyle name="          _x000a__x000a_386grabber=VGA.3GR_x000a__x000a__Изменение_статуса" xfId="8"/>
    <cellStyle name=" 1" xfId="9"/>
    <cellStyle name=" 1 2" xfId="10"/>
    <cellStyle name=" 1 3" xfId="11"/>
    <cellStyle name=" 1 4" xfId="12"/>
    <cellStyle name=" 1 5" xfId="13"/>
    <cellStyle name="_1" xfId="14"/>
    <cellStyle name="_2" xfId="15"/>
    <cellStyle name="_Curver" xfId="16"/>
    <cellStyle name="_Papstar ротация 4 сент 2007" xfId="17"/>
    <cellStyle name="_rasschety_zavod2_new" xfId="18"/>
    <cellStyle name="_rasschety_zavod2_new 2" xfId="19"/>
    <cellStyle name="_rasschety_zavod2_new 3" xfId="20"/>
    <cellStyle name="_актуальная матрица сетей 31.07.08" xfId="21"/>
    <cellStyle name="_альмин" xfId="22"/>
    <cellStyle name="_ассортимент с разбивкой 2008" xfId="23"/>
    <cellStyle name="_В распродажи 14 10 08" xfId="24"/>
    <cellStyle name="_Геотек - ТН ВЭД (2)" xfId="25"/>
    <cellStyle name="_Данные по Арку" xfId="26"/>
    <cellStyle name="_заказ" xfId="27"/>
    <cellStyle name="_изменения по матрице" xfId="28"/>
    <cellStyle name="_инфо" xfId="29"/>
    <cellStyle name="_Кишка МАГНИТ" xfId="30"/>
    <cellStyle name="_Книга1" xfId="31"/>
    <cellStyle name="_Книга3" xfId="32"/>
    <cellStyle name="_Лист1" xfId="33"/>
    <cellStyle name="_Лист1 2" xfId="34"/>
    <cellStyle name="_Лист1_1" xfId="35"/>
    <cellStyle name="_Лист2" xfId="36"/>
    <cellStyle name="_Лист3" xfId="37"/>
    <cellStyle name="_Лист4" xfId="38"/>
    <cellStyle name="_Лист5" xfId="39"/>
    <cellStyle name="_Логистика - ТН ВЭД (2)" xfId="40"/>
    <cellStyle name="_МАГНИТ" xfId="41"/>
    <cellStyle name="_Матрица СЕТИ" xfId="42"/>
    <cellStyle name="_Матрица СЕТИ ИЮЛЬ 24-07" xfId="43"/>
    <cellStyle name="_Матрица-сети" xfId="44"/>
    <cellStyle name="_Оборотка 2009" xfId="45"/>
    <cellStyle name="_ОБОРОТКА апрель-май" xfId="46"/>
    <cellStyle name="_ож" xfId="47"/>
    <cellStyle name="_ожид" xfId="48"/>
    <cellStyle name="_Окей (матрица)" xfId="49"/>
    <cellStyle name="_Отсутствуют коды" xfId="50"/>
    <cellStyle name="_прод опт" xfId="51"/>
    <cellStyle name="_прод сети" xfId="52"/>
    <cellStyle name="_разбивка на группы" xfId="53"/>
    <cellStyle name="_разм" xfId="54"/>
    <cellStyle name="_РАСЧЕТЫ с заводами Воробьева" xfId="55"/>
    <cellStyle name="_РАСЧЕТЫ с поставщиками общий " xfId="56"/>
    <cellStyle name="_Стекло Арк тнвэд (2)" xfId="57"/>
    <cellStyle name="_Форма изменения статуса артикулов в матрице Curver  26 03 09" xfId="58"/>
    <cellStyle name="_форма на вывод" xfId="59"/>
    <cellStyle name="_Форма на новинки единая подарочный+летний" xfId="60"/>
    <cellStyle name="_Хранение, Китай" xfId="61"/>
    <cellStyle name="0,0_x000d__x000a_NA_x000d__x000a_" xfId="62"/>
    <cellStyle name="0,0_x000d__x000a_NA_x000d__x000a_ 10" xfId="63"/>
    <cellStyle name="0,0_x000d__x000a_NA_x000d__x000a_ 11" xfId="64"/>
    <cellStyle name="0,0_x000d__x000a_NA_x000d__x000a_ 2" xfId="65"/>
    <cellStyle name="0,0_x000d__x000a_NA_x000d__x000a_ 2 2" xfId="66"/>
    <cellStyle name="0,0_x000d__x000a_NA_x000d__x000a_ 2 2 2" xfId="67"/>
    <cellStyle name="0,0_x000d__x000a_NA_x000d__x000a_ 2 2 2 2" xfId="68"/>
    <cellStyle name="0,0_x000d__x000a_NA_x000d__x000a_ 2 2 2 3" xfId="69"/>
    <cellStyle name="0,0_x000d__x000a_NA_x000d__x000a_ 2 2 2 4" xfId="70"/>
    <cellStyle name="0,0_x000d__x000a_NA_x000d__x000a_ 2 2 3" xfId="71"/>
    <cellStyle name="0,0_x000d__x000a_NA_x000d__x000a_ 3" xfId="72"/>
    <cellStyle name="0,0_x000d__x000a_NA_x000d__x000a_ 3 2" xfId="73"/>
    <cellStyle name="0,0_x000d__x000a_NA_x000d__x000a_ 3 2 2" xfId="74"/>
    <cellStyle name="0,0_x000d__x000a_NA_x000d__x000a_ 3 2 3" xfId="75"/>
    <cellStyle name="0,0_x000d__x000a_NA_x000d__x000a_ 3 2 4" xfId="76"/>
    <cellStyle name="0,0_x000d__x000a_NA_x000d__x000a_ 4" xfId="77"/>
    <cellStyle name="0,0_x000d__x000a_NA_x000d__x000a_ 4 2" xfId="78"/>
    <cellStyle name="0,0_x000d__x000a_NA_x000d__x000a_ 5" xfId="79"/>
    <cellStyle name="0,0_x000d__x000a_NA_x000d__x000a_ 6" xfId="80"/>
    <cellStyle name="0,0_x000d__x000a_NA_x000d__x000a_ 7" xfId="81"/>
    <cellStyle name="0,0_x000d__x000a_NA_x000d__x000a_ 7 2" xfId="82"/>
    <cellStyle name="0,0_x000d__x000a_NA_x000d__x000a_ 8" xfId="83"/>
    <cellStyle name="0,0_x000d__x000a_NA_x000d__x000a_ 9" xfId="84"/>
    <cellStyle name="20% - Акцент1 10" xfId="85"/>
    <cellStyle name="20% - Акцент1 10 2" xfId="86"/>
    <cellStyle name="20% - Акцент1 10 2 2" xfId="87"/>
    <cellStyle name="20% - Акцент1 10 3" xfId="88"/>
    <cellStyle name="20% - Акцент1 11" xfId="89"/>
    <cellStyle name="20% - Акцент1 11 2" xfId="90"/>
    <cellStyle name="20% - Акцент1 11 2 2" xfId="91"/>
    <cellStyle name="20% - Акцент1 11 3" xfId="92"/>
    <cellStyle name="20% - Акцент1 12" xfId="93"/>
    <cellStyle name="20% - Акцент1 12 2" xfId="94"/>
    <cellStyle name="20% - Акцент1 12 2 2" xfId="95"/>
    <cellStyle name="20% - Акцент1 12 3" xfId="96"/>
    <cellStyle name="20% - Акцент1 13" xfId="97"/>
    <cellStyle name="20% - Акцент1 13 2" xfId="98"/>
    <cellStyle name="20% - Акцент1 13 2 2" xfId="99"/>
    <cellStyle name="20% - Акцент1 13 3" xfId="100"/>
    <cellStyle name="20% - Акцент1 14" xfId="101"/>
    <cellStyle name="20% - Акцент1 14 2" xfId="102"/>
    <cellStyle name="20% - Акцент1 14 2 2" xfId="103"/>
    <cellStyle name="20% - Акцент1 14 3" xfId="104"/>
    <cellStyle name="20% - Акцент1 15" xfId="105"/>
    <cellStyle name="20% - Акцент1 15 2" xfId="106"/>
    <cellStyle name="20% - Акцент1 16" xfId="107"/>
    <cellStyle name="20% - Акцент1 17" xfId="108"/>
    <cellStyle name="20% - Акцент1 18" xfId="109"/>
    <cellStyle name="20% - Акцент1 19" xfId="110"/>
    <cellStyle name="20% - Акцент1 2" xfId="111"/>
    <cellStyle name="20% - Акцент1 2 2" xfId="112"/>
    <cellStyle name="20% - Акцент1 2 2 2" xfId="113"/>
    <cellStyle name="20% - Акцент1 2 2 3" xfId="114"/>
    <cellStyle name="20% - Акцент1 2 3" xfId="115"/>
    <cellStyle name="20% - Акцент1 2 4" xfId="116"/>
    <cellStyle name="20% - Акцент1 2 4 2" xfId="117"/>
    <cellStyle name="20% - Акцент1 2 5" xfId="118"/>
    <cellStyle name="20% - Акцент1 20" xfId="119"/>
    <cellStyle name="20% - Акцент1 21" xfId="120"/>
    <cellStyle name="20% - Акцент1 3" xfId="121"/>
    <cellStyle name="20% - Акцент1 3 2" xfId="122"/>
    <cellStyle name="20% - Акцент1 3 3" xfId="123"/>
    <cellStyle name="20% - Акцент1 3 3 2" xfId="124"/>
    <cellStyle name="20% - Акцент1 3 4" xfId="125"/>
    <cellStyle name="20% - Акцент1 3 4 2" xfId="126"/>
    <cellStyle name="20% - Акцент1 4" xfId="127"/>
    <cellStyle name="20% - Акцент1 4 2" xfId="128"/>
    <cellStyle name="20% - Акцент1 4 2 2" xfId="129"/>
    <cellStyle name="20% - Акцент1 4 3" xfId="130"/>
    <cellStyle name="20% - Акцент1 5" xfId="131"/>
    <cellStyle name="20% - Акцент1 5 2" xfId="132"/>
    <cellStyle name="20% - Акцент1 5 2 2" xfId="133"/>
    <cellStyle name="20% - Акцент1 5 3" xfId="134"/>
    <cellStyle name="20% - Акцент1 6" xfId="135"/>
    <cellStyle name="20% - Акцент1 6 2" xfId="136"/>
    <cellStyle name="20% - Акцент1 6 2 2" xfId="137"/>
    <cellStyle name="20% - Акцент1 6 3" xfId="138"/>
    <cellStyle name="20% - Акцент1 7" xfId="139"/>
    <cellStyle name="20% - Акцент1 7 2" xfId="140"/>
    <cellStyle name="20% - Акцент1 7 2 2" xfId="141"/>
    <cellStyle name="20% - Акцент1 7 3" xfId="142"/>
    <cellStyle name="20% - Акцент1 8" xfId="143"/>
    <cellStyle name="20% - Акцент1 8 2" xfId="144"/>
    <cellStyle name="20% - Акцент1 8 2 2" xfId="145"/>
    <cellStyle name="20% - Акцент1 8 3" xfId="146"/>
    <cellStyle name="20% - Акцент1 9" xfId="147"/>
    <cellStyle name="20% - Акцент1 9 2" xfId="148"/>
    <cellStyle name="20% - Акцент1 9 2 2" xfId="149"/>
    <cellStyle name="20% - Акцент1 9 3" xfId="150"/>
    <cellStyle name="20% - Акцент2 10" xfId="151"/>
    <cellStyle name="20% - Акцент2 10 2" xfId="152"/>
    <cellStyle name="20% - Акцент2 10 2 2" xfId="153"/>
    <cellStyle name="20% - Акцент2 10 3" xfId="154"/>
    <cellStyle name="20% - Акцент2 11" xfId="155"/>
    <cellStyle name="20% - Акцент2 11 2" xfId="156"/>
    <cellStyle name="20% - Акцент2 11 2 2" xfId="157"/>
    <cellStyle name="20% - Акцент2 11 3" xfId="158"/>
    <cellStyle name="20% - Акцент2 12" xfId="159"/>
    <cellStyle name="20% - Акцент2 12 2" xfId="160"/>
    <cellStyle name="20% - Акцент2 12 2 2" xfId="161"/>
    <cellStyle name="20% - Акцент2 12 3" xfId="162"/>
    <cellStyle name="20% - Акцент2 13" xfId="163"/>
    <cellStyle name="20% - Акцент2 13 2" xfId="164"/>
    <cellStyle name="20% - Акцент2 13 2 2" xfId="165"/>
    <cellStyle name="20% - Акцент2 13 3" xfId="166"/>
    <cellStyle name="20% - Акцент2 14" xfId="167"/>
    <cellStyle name="20% - Акцент2 14 2" xfId="168"/>
    <cellStyle name="20% - Акцент2 14 2 2" xfId="169"/>
    <cellStyle name="20% - Акцент2 14 3" xfId="170"/>
    <cellStyle name="20% - Акцент2 15" xfId="171"/>
    <cellStyle name="20% - Акцент2 15 2" xfId="172"/>
    <cellStyle name="20% - Акцент2 16" xfId="173"/>
    <cellStyle name="20% - Акцент2 17" xfId="174"/>
    <cellStyle name="20% - Акцент2 18" xfId="175"/>
    <cellStyle name="20% - Акцент2 19" xfId="176"/>
    <cellStyle name="20% - Акцент2 2" xfId="177"/>
    <cellStyle name="20% - Акцент2 2 2" xfId="178"/>
    <cellStyle name="20% - Акцент2 2 2 2" xfId="179"/>
    <cellStyle name="20% - Акцент2 2 2 3" xfId="180"/>
    <cellStyle name="20% - Акцент2 2 3" xfId="181"/>
    <cellStyle name="20% - Акцент2 2 4" xfId="182"/>
    <cellStyle name="20% - Акцент2 2 4 2" xfId="183"/>
    <cellStyle name="20% - Акцент2 2 5" xfId="184"/>
    <cellStyle name="20% - Акцент2 20" xfId="185"/>
    <cellStyle name="20% - Акцент2 21" xfId="186"/>
    <cellStyle name="20% - Акцент2 3" xfId="187"/>
    <cellStyle name="20% - Акцент2 3 2" xfId="188"/>
    <cellStyle name="20% - Акцент2 3 3" xfId="189"/>
    <cellStyle name="20% - Акцент2 3 3 2" xfId="190"/>
    <cellStyle name="20% - Акцент2 3 4" xfId="191"/>
    <cellStyle name="20% - Акцент2 3 4 2" xfId="192"/>
    <cellStyle name="20% - Акцент2 4" xfId="193"/>
    <cellStyle name="20% - Акцент2 4 2" xfId="194"/>
    <cellStyle name="20% - Акцент2 4 2 2" xfId="195"/>
    <cellStyle name="20% - Акцент2 4 3" xfId="196"/>
    <cellStyle name="20% - Акцент2 5" xfId="197"/>
    <cellStyle name="20% - Акцент2 5 2" xfId="198"/>
    <cellStyle name="20% - Акцент2 5 2 2" xfId="199"/>
    <cellStyle name="20% - Акцент2 5 3" xfId="200"/>
    <cellStyle name="20% - Акцент2 6" xfId="201"/>
    <cellStyle name="20% - Акцент2 6 2" xfId="202"/>
    <cellStyle name="20% - Акцент2 6 2 2" xfId="203"/>
    <cellStyle name="20% - Акцент2 6 3" xfId="204"/>
    <cellStyle name="20% - Акцент2 7" xfId="205"/>
    <cellStyle name="20% - Акцент2 7 2" xfId="206"/>
    <cellStyle name="20% - Акцент2 7 2 2" xfId="207"/>
    <cellStyle name="20% - Акцент2 7 3" xfId="208"/>
    <cellStyle name="20% - Акцент2 8" xfId="209"/>
    <cellStyle name="20% - Акцент2 8 2" xfId="210"/>
    <cellStyle name="20% - Акцент2 8 2 2" xfId="211"/>
    <cellStyle name="20% - Акцент2 8 3" xfId="212"/>
    <cellStyle name="20% - Акцент2 9" xfId="213"/>
    <cellStyle name="20% - Акцент2 9 2" xfId="214"/>
    <cellStyle name="20% - Акцент2 9 2 2" xfId="215"/>
    <cellStyle name="20% - Акцент2 9 3" xfId="216"/>
    <cellStyle name="20% - Акцент3 10" xfId="217"/>
    <cellStyle name="20% - Акцент3 10 2" xfId="218"/>
    <cellStyle name="20% - Акцент3 10 2 2" xfId="219"/>
    <cellStyle name="20% - Акцент3 10 3" xfId="220"/>
    <cellStyle name="20% - Акцент3 11" xfId="221"/>
    <cellStyle name="20% - Акцент3 11 2" xfId="222"/>
    <cellStyle name="20% - Акцент3 11 2 2" xfId="223"/>
    <cellStyle name="20% - Акцент3 11 3" xfId="224"/>
    <cellStyle name="20% - Акцент3 12" xfId="225"/>
    <cellStyle name="20% - Акцент3 12 2" xfId="226"/>
    <cellStyle name="20% - Акцент3 12 2 2" xfId="227"/>
    <cellStyle name="20% - Акцент3 12 3" xfId="228"/>
    <cellStyle name="20% - Акцент3 13" xfId="229"/>
    <cellStyle name="20% - Акцент3 13 2" xfId="230"/>
    <cellStyle name="20% - Акцент3 13 2 2" xfId="231"/>
    <cellStyle name="20% - Акцент3 13 3" xfId="232"/>
    <cellStyle name="20% - Акцент3 14" xfId="233"/>
    <cellStyle name="20% - Акцент3 14 2" xfId="234"/>
    <cellStyle name="20% - Акцент3 14 2 2" xfId="235"/>
    <cellStyle name="20% - Акцент3 14 3" xfId="236"/>
    <cellStyle name="20% - Акцент3 15" xfId="237"/>
    <cellStyle name="20% - Акцент3 15 2" xfId="238"/>
    <cellStyle name="20% - Акцент3 16" xfId="239"/>
    <cellStyle name="20% - Акцент3 17" xfId="240"/>
    <cellStyle name="20% - Акцент3 18" xfId="241"/>
    <cellStyle name="20% - Акцент3 19" xfId="242"/>
    <cellStyle name="20% - Акцент3 2" xfId="243"/>
    <cellStyle name="20% - Акцент3 2 2" xfId="244"/>
    <cellStyle name="20% - Акцент3 2 2 2" xfId="245"/>
    <cellStyle name="20% - Акцент3 2 2 3" xfId="246"/>
    <cellStyle name="20% - Акцент3 2 3" xfId="247"/>
    <cellStyle name="20% - Акцент3 2 4" xfId="248"/>
    <cellStyle name="20% - Акцент3 2 4 2" xfId="249"/>
    <cellStyle name="20% - Акцент3 2 5" xfId="250"/>
    <cellStyle name="20% - Акцент3 20" xfId="251"/>
    <cellStyle name="20% - Акцент3 21" xfId="252"/>
    <cellStyle name="20% - Акцент3 3" xfId="253"/>
    <cellStyle name="20% - Акцент3 3 2" xfId="254"/>
    <cellStyle name="20% - Акцент3 3 3" xfId="255"/>
    <cellStyle name="20% - Акцент3 3 3 2" xfId="256"/>
    <cellStyle name="20% - Акцент3 3 4" xfId="257"/>
    <cellStyle name="20% - Акцент3 3 4 2" xfId="258"/>
    <cellStyle name="20% - Акцент3 4" xfId="259"/>
    <cellStyle name="20% - Акцент3 4 2" xfId="260"/>
    <cellStyle name="20% - Акцент3 4 2 2" xfId="261"/>
    <cellStyle name="20% - Акцент3 4 3" xfId="262"/>
    <cellStyle name="20% - Акцент3 5" xfId="263"/>
    <cellStyle name="20% - Акцент3 5 2" xfId="264"/>
    <cellStyle name="20% - Акцент3 5 2 2" xfId="265"/>
    <cellStyle name="20% - Акцент3 5 3" xfId="266"/>
    <cellStyle name="20% - Акцент3 6" xfId="267"/>
    <cellStyle name="20% - Акцент3 6 2" xfId="268"/>
    <cellStyle name="20% - Акцент3 6 2 2" xfId="269"/>
    <cellStyle name="20% - Акцент3 6 3" xfId="270"/>
    <cellStyle name="20% - Акцент3 7" xfId="271"/>
    <cellStyle name="20% - Акцент3 7 2" xfId="272"/>
    <cellStyle name="20% - Акцент3 7 2 2" xfId="273"/>
    <cellStyle name="20% - Акцент3 7 3" xfId="274"/>
    <cellStyle name="20% - Акцент3 8" xfId="275"/>
    <cellStyle name="20% - Акцент3 8 2" xfId="276"/>
    <cellStyle name="20% - Акцент3 8 2 2" xfId="277"/>
    <cellStyle name="20% - Акцент3 8 3" xfId="278"/>
    <cellStyle name="20% - Акцент3 9" xfId="279"/>
    <cellStyle name="20% - Акцент3 9 2" xfId="280"/>
    <cellStyle name="20% - Акцент3 9 2 2" xfId="281"/>
    <cellStyle name="20% - Акцент3 9 3" xfId="282"/>
    <cellStyle name="20% - Акцент4 10" xfId="283"/>
    <cellStyle name="20% - Акцент4 10 2" xfId="284"/>
    <cellStyle name="20% - Акцент4 10 2 2" xfId="285"/>
    <cellStyle name="20% - Акцент4 10 3" xfId="286"/>
    <cellStyle name="20% - Акцент4 11" xfId="287"/>
    <cellStyle name="20% - Акцент4 11 2" xfId="288"/>
    <cellStyle name="20% - Акцент4 11 2 2" xfId="289"/>
    <cellStyle name="20% - Акцент4 11 3" xfId="290"/>
    <cellStyle name="20% - Акцент4 12" xfId="291"/>
    <cellStyle name="20% - Акцент4 12 2" xfId="292"/>
    <cellStyle name="20% - Акцент4 12 2 2" xfId="293"/>
    <cellStyle name="20% - Акцент4 12 3" xfId="294"/>
    <cellStyle name="20% - Акцент4 13" xfId="295"/>
    <cellStyle name="20% - Акцент4 13 2" xfId="296"/>
    <cellStyle name="20% - Акцент4 13 2 2" xfId="297"/>
    <cellStyle name="20% - Акцент4 13 3" xfId="298"/>
    <cellStyle name="20% - Акцент4 14" xfId="299"/>
    <cellStyle name="20% - Акцент4 14 2" xfId="300"/>
    <cellStyle name="20% - Акцент4 14 2 2" xfId="301"/>
    <cellStyle name="20% - Акцент4 14 3" xfId="302"/>
    <cellStyle name="20% - Акцент4 15" xfId="303"/>
    <cellStyle name="20% - Акцент4 15 2" xfId="304"/>
    <cellStyle name="20% - Акцент4 16" xfId="305"/>
    <cellStyle name="20% - Акцент4 17" xfId="306"/>
    <cellStyle name="20% - Акцент4 18" xfId="307"/>
    <cellStyle name="20% - Акцент4 19" xfId="308"/>
    <cellStyle name="20% - Акцент4 2" xfId="309"/>
    <cellStyle name="20% - Акцент4 2 2" xfId="310"/>
    <cellStyle name="20% - Акцент4 2 2 2" xfId="311"/>
    <cellStyle name="20% - Акцент4 2 2 3" xfId="312"/>
    <cellStyle name="20% - Акцент4 2 3" xfId="313"/>
    <cellStyle name="20% - Акцент4 2 4" xfId="314"/>
    <cellStyle name="20% - Акцент4 2 4 2" xfId="315"/>
    <cellStyle name="20% - Акцент4 2 5" xfId="316"/>
    <cellStyle name="20% - Акцент4 20" xfId="317"/>
    <cellStyle name="20% - Акцент4 21" xfId="318"/>
    <cellStyle name="20% - Акцент4 3" xfId="319"/>
    <cellStyle name="20% - Акцент4 3 2" xfId="320"/>
    <cellStyle name="20% - Акцент4 3 3" xfId="321"/>
    <cellStyle name="20% - Акцент4 3 3 2" xfId="322"/>
    <cellStyle name="20% - Акцент4 3 4" xfId="323"/>
    <cellStyle name="20% - Акцент4 3 4 2" xfId="324"/>
    <cellStyle name="20% - Акцент4 4" xfId="325"/>
    <cellStyle name="20% - Акцент4 4 2" xfId="326"/>
    <cellStyle name="20% - Акцент4 4 2 2" xfId="327"/>
    <cellStyle name="20% - Акцент4 4 3" xfId="328"/>
    <cellStyle name="20% - Акцент4 5" xfId="329"/>
    <cellStyle name="20% - Акцент4 5 2" xfId="330"/>
    <cellStyle name="20% - Акцент4 5 2 2" xfId="331"/>
    <cellStyle name="20% - Акцент4 5 3" xfId="332"/>
    <cellStyle name="20% - Акцент4 6" xfId="333"/>
    <cellStyle name="20% - Акцент4 6 2" xfId="334"/>
    <cellStyle name="20% - Акцент4 6 2 2" xfId="335"/>
    <cellStyle name="20% - Акцент4 6 3" xfId="336"/>
    <cellStyle name="20% - Акцент4 7" xfId="337"/>
    <cellStyle name="20% - Акцент4 7 2" xfId="338"/>
    <cellStyle name="20% - Акцент4 7 2 2" xfId="339"/>
    <cellStyle name="20% - Акцент4 7 3" xfId="340"/>
    <cellStyle name="20% - Акцент4 8" xfId="341"/>
    <cellStyle name="20% - Акцент4 8 2" xfId="342"/>
    <cellStyle name="20% - Акцент4 8 2 2" xfId="343"/>
    <cellStyle name="20% - Акцент4 8 3" xfId="344"/>
    <cellStyle name="20% - Акцент4 9" xfId="345"/>
    <cellStyle name="20% - Акцент4 9 2" xfId="346"/>
    <cellStyle name="20% - Акцент4 9 2 2" xfId="347"/>
    <cellStyle name="20% - Акцент4 9 3" xfId="348"/>
    <cellStyle name="20% - Акцент5 10" xfId="349"/>
    <cellStyle name="20% - Акцент5 10 2" xfId="350"/>
    <cellStyle name="20% - Акцент5 10 2 2" xfId="351"/>
    <cellStyle name="20% - Акцент5 10 3" xfId="352"/>
    <cellStyle name="20% - Акцент5 11" xfId="353"/>
    <cellStyle name="20% - Акцент5 11 2" xfId="354"/>
    <cellStyle name="20% - Акцент5 11 2 2" xfId="355"/>
    <cellStyle name="20% - Акцент5 11 3" xfId="356"/>
    <cellStyle name="20% - Акцент5 12" xfId="357"/>
    <cellStyle name="20% - Акцент5 12 2" xfId="358"/>
    <cellStyle name="20% - Акцент5 12 2 2" xfId="359"/>
    <cellStyle name="20% - Акцент5 12 3" xfId="360"/>
    <cellStyle name="20% - Акцент5 13" xfId="361"/>
    <cellStyle name="20% - Акцент5 13 2" xfId="362"/>
    <cellStyle name="20% - Акцент5 13 2 2" xfId="363"/>
    <cellStyle name="20% - Акцент5 13 3" xfId="364"/>
    <cellStyle name="20% - Акцент5 14" xfId="365"/>
    <cellStyle name="20% - Акцент5 14 2" xfId="366"/>
    <cellStyle name="20% - Акцент5 14 2 2" xfId="367"/>
    <cellStyle name="20% - Акцент5 14 3" xfId="368"/>
    <cellStyle name="20% - Акцент5 15" xfId="369"/>
    <cellStyle name="20% - Акцент5 15 2" xfId="370"/>
    <cellStyle name="20% - Акцент5 16" xfId="371"/>
    <cellStyle name="20% - Акцент5 17" xfId="372"/>
    <cellStyle name="20% - Акцент5 18" xfId="373"/>
    <cellStyle name="20% - Акцент5 19" xfId="374"/>
    <cellStyle name="20% - Акцент5 2" xfId="375"/>
    <cellStyle name="20% - Акцент5 2 2" xfId="376"/>
    <cellStyle name="20% - Акцент5 2 2 2" xfId="377"/>
    <cellStyle name="20% - Акцент5 2 2 3" xfId="378"/>
    <cellStyle name="20% - Акцент5 2 3" xfId="379"/>
    <cellStyle name="20% - Акцент5 2 4" xfId="380"/>
    <cellStyle name="20% - Акцент5 2 4 2" xfId="381"/>
    <cellStyle name="20% - Акцент5 2 5" xfId="382"/>
    <cellStyle name="20% - Акцент5 20" xfId="383"/>
    <cellStyle name="20% - Акцент5 21" xfId="384"/>
    <cellStyle name="20% - Акцент5 3" xfId="385"/>
    <cellStyle name="20% - Акцент5 3 2" xfId="386"/>
    <cellStyle name="20% - Акцент5 3 3" xfId="387"/>
    <cellStyle name="20% - Акцент5 3 3 2" xfId="388"/>
    <cellStyle name="20% - Акцент5 3 4" xfId="389"/>
    <cellStyle name="20% - Акцент5 3 4 2" xfId="390"/>
    <cellStyle name="20% - Акцент5 4" xfId="391"/>
    <cellStyle name="20% - Акцент5 4 2" xfId="392"/>
    <cellStyle name="20% - Акцент5 4 2 2" xfId="393"/>
    <cellStyle name="20% - Акцент5 4 3" xfId="394"/>
    <cellStyle name="20% - Акцент5 5" xfId="395"/>
    <cellStyle name="20% - Акцент5 5 2" xfId="396"/>
    <cellStyle name="20% - Акцент5 5 2 2" xfId="397"/>
    <cellStyle name="20% - Акцент5 5 3" xfId="398"/>
    <cellStyle name="20% - Акцент5 6" xfId="399"/>
    <cellStyle name="20% - Акцент5 6 2" xfId="400"/>
    <cellStyle name="20% - Акцент5 6 2 2" xfId="401"/>
    <cellStyle name="20% - Акцент5 6 3" xfId="402"/>
    <cellStyle name="20% - Акцент5 7" xfId="403"/>
    <cellStyle name="20% - Акцент5 7 2" xfId="404"/>
    <cellStyle name="20% - Акцент5 7 2 2" xfId="405"/>
    <cellStyle name="20% - Акцент5 7 3" xfId="406"/>
    <cellStyle name="20% - Акцент5 8" xfId="407"/>
    <cellStyle name="20% - Акцент5 8 2" xfId="408"/>
    <cellStyle name="20% - Акцент5 8 2 2" xfId="409"/>
    <cellStyle name="20% - Акцент5 8 3" xfId="410"/>
    <cellStyle name="20% - Акцент5 9" xfId="411"/>
    <cellStyle name="20% - Акцент5 9 2" xfId="412"/>
    <cellStyle name="20% - Акцент5 9 2 2" xfId="413"/>
    <cellStyle name="20% - Акцент5 9 3" xfId="414"/>
    <cellStyle name="20% - Акцент6 10" xfId="415"/>
    <cellStyle name="20% - Акцент6 10 2" xfId="416"/>
    <cellStyle name="20% - Акцент6 10 2 2" xfId="417"/>
    <cellStyle name="20% - Акцент6 10 3" xfId="418"/>
    <cellStyle name="20% - Акцент6 11" xfId="419"/>
    <cellStyle name="20% - Акцент6 11 2" xfId="420"/>
    <cellStyle name="20% - Акцент6 11 2 2" xfId="421"/>
    <cellStyle name="20% - Акцент6 11 3" xfId="422"/>
    <cellStyle name="20% - Акцент6 12" xfId="423"/>
    <cellStyle name="20% - Акцент6 12 2" xfId="424"/>
    <cellStyle name="20% - Акцент6 12 2 2" xfId="425"/>
    <cellStyle name="20% - Акцент6 12 3" xfId="426"/>
    <cellStyle name="20% - Акцент6 13" xfId="427"/>
    <cellStyle name="20% - Акцент6 13 2" xfId="428"/>
    <cellStyle name="20% - Акцент6 13 2 2" xfId="429"/>
    <cellStyle name="20% - Акцент6 13 3" xfId="430"/>
    <cellStyle name="20% - Акцент6 14" xfId="431"/>
    <cellStyle name="20% - Акцент6 14 2" xfId="432"/>
    <cellStyle name="20% - Акцент6 14 2 2" xfId="433"/>
    <cellStyle name="20% - Акцент6 14 3" xfId="434"/>
    <cellStyle name="20% - Акцент6 15" xfId="435"/>
    <cellStyle name="20% - Акцент6 15 2" xfId="436"/>
    <cellStyle name="20% - Акцент6 16" xfId="437"/>
    <cellStyle name="20% - Акцент6 17" xfId="438"/>
    <cellStyle name="20% - Акцент6 18" xfId="439"/>
    <cellStyle name="20% - Акцент6 19" xfId="440"/>
    <cellStyle name="20% - Акцент6 2" xfId="441"/>
    <cellStyle name="20% - Акцент6 2 2" xfId="442"/>
    <cellStyle name="20% - Акцент6 2 2 2" xfId="443"/>
    <cellStyle name="20% - Акцент6 2 2 3" xfId="444"/>
    <cellStyle name="20% - Акцент6 2 3" xfId="445"/>
    <cellStyle name="20% - Акцент6 2 4" xfId="446"/>
    <cellStyle name="20% - Акцент6 2 4 2" xfId="447"/>
    <cellStyle name="20% - Акцент6 2 5" xfId="448"/>
    <cellStyle name="20% - Акцент6 20" xfId="449"/>
    <cellStyle name="20% - Акцент6 21" xfId="450"/>
    <cellStyle name="20% - Акцент6 3" xfId="451"/>
    <cellStyle name="20% - Акцент6 3 2" xfId="452"/>
    <cellStyle name="20% - Акцент6 3 3" xfId="453"/>
    <cellStyle name="20% - Акцент6 3 3 2" xfId="454"/>
    <cellStyle name="20% - Акцент6 3 4" xfId="455"/>
    <cellStyle name="20% - Акцент6 3 4 2" xfId="456"/>
    <cellStyle name="20% - Акцент6 4" xfId="457"/>
    <cellStyle name="20% - Акцент6 4 2" xfId="458"/>
    <cellStyle name="20% - Акцент6 4 2 2" xfId="459"/>
    <cellStyle name="20% - Акцент6 4 3" xfId="460"/>
    <cellStyle name="20% - Акцент6 5" xfId="461"/>
    <cellStyle name="20% - Акцент6 5 2" xfId="462"/>
    <cellStyle name="20% - Акцент6 5 2 2" xfId="463"/>
    <cellStyle name="20% - Акцент6 5 3" xfId="464"/>
    <cellStyle name="20% - Акцент6 6" xfId="465"/>
    <cellStyle name="20% - Акцент6 6 2" xfId="466"/>
    <cellStyle name="20% - Акцент6 6 2 2" xfId="467"/>
    <cellStyle name="20% - Акцент6 6 3" xfId="468"/>
    <cellStyle name="20% - Акцент6 7" xfId="469"/>
    <cellStyle name="20% - Акцент6 7 2" xfId="470"/>
    <cellStyle name="20% - Акцент6 7 2 2" xfId="471"/>
    <cellStyle name="20% - Акцент6 7 3" xfId="472"/>
    <cellStyle name="20% - Акцент6 8" xfId="473"/>
    <cellStyle name="20% - Акцент6 8 2" xfId="474"/>
    <cellStyle name="20% - Акцент6 8 2 2" xfId="475"/>
    <cellStyle name="20% - Акцент6 8 3" xfId="476"/>
    <cellStyle name="20% - Акцент6 9" xfId="477"/>
    <cellStyle name="20% - Акцент6 9 2" xfId="478"/>
    <cellStyle name="20% - Акцент6 9 2 2" xfId="479"/>
    <cellStyle name="20% - Акцент6 9 3" xfId="480"/>
    <cellStyle name="40% - Акцент1 10" xfId="481"/>
    <cellStyle name="40% - Акцент1 10 2" xfId="482"/>
    <cellStyle name="40% - Акцент1 10 2 2" xfId="483"/>
    <cellStyle name="40% - Акцент1 10 3" xfId="484"/>
    <cellStyle name="40% - Акцент1 11" xfId="485"/>
    <cellStyle name="40% - Акцент1 11 2" xfId="486"/>
    <cellStyle name="40% - Акцент1 11 2 2" xfId="487"/>
    <cellStyle name="40% - Акцент1 11 3" xfId="488"/>
    <cellStyle name="40% - Акцент1 12" xfId="489"/>
    <cellStyle name="40% - Акцент1 12 2" xfId="490"/>
    <cellStyle name="40% - Акцент1 12 2 2" xfId="491"/>
    <cellStyle name="40% - Акцент1 12 3" xfId="492"/>
    <cellStyle name="40% - Акцент1 13" xfId="493"/>
    <cellStyle name="40% - Акцент1 13 2" xfId="494"/>
    <cellStyle name="40% - Акцент1 13 2 2" xfId="495"/>
    <cellStyle name="40% - Акцент1 13 3" xfId="496"/>
    <cellStyle name="40% - Акцент1 14" xfId="497"/>
    <cellStyle name="40% - Акцент1 14 2" xfId="498"/>
    <cellStyle name="40% - Акцент1 14 2 2" xfId="499"/>
    <cellStyle name="40% - Акцент1 14 3" xfId="500"/>
    <cellStyle name="40% - Акцент1 15" xfId="501"/>
    <cellStyle name="40% - Акцент1 15 2" xfId="502"/>
    <cellStyle name="40% - Акцент1 16" xfId="503"/>
    <cellStyle name="40% - Акцент1 17" xfId="504"/>
    <cellStyle name="40% - Акцент1 18" xfId="505"/>
    <cellStyle name="40% - Акцент1 19" xfId="506"/>
    <cellStyle name="40% - Акцент1 2" xfId="507"/>
    <cellStyle name="40% - Акцент1 2 2" xfId="508"/>
    <cellStyle name="40% - Акцент1 2 2 2" xfId="509"/>
    <cellStyle name="40% - Акцент1 2 2 3" xfId="510"/>
    <cellStyle name="40% - Акцент1 2 3" xfId="511"/>
    <cellStyle name="40% - Акцент1 2 4" xfId="512"/>
    <cellStyle name="40% - Акцент1 2 4 2" xfId="513"/>
    <cellStyle name="40% - Акцент1 2 5" xfId="514"/>
    <cellStyle name="40% - Акцент1 20" xfId="515"/>
    <cellStyle name="40% - Акцент1 21" xfId="516"/>
    <cellStyle name="40% - Акцент1 3" xfId="517"/>
    <cellStyle name="40% - Акцент1 3 2" xfId="518"/>
    <cellStyle name="40% - Акцент1 3 3" xfId="519"/>
    <cellStyle name="40% - Акцент1 3 3 2" xfId="520"/>
    <cellStyle name="40% - Акцент1 3 4" xfId="521"/>
    <cellStyle name="40% - Акцент1 3 4 2" xfId="522"/>
    <cellStyle name="40% - Акцент1 4" xfId="523"/>
    <cellStyle name="40% - Акцент1 4 2" xfId="524"/>
    <cellStyle name="40% - Акцент1 4 2 2" xfId="525"/>
    <cellStyle name="40% - Акцент1 4 3" xfId="526"/>
    <cellStyle name="40% - Акцент1 5" xfId="527"/>
    <cellStyle name="40% - Акцент1 5 2" xfId="528"/>
    <cellStyle name="40% - Акцент1 5 2 2" xfId="529"/>
    <cellStyle name="40% - Акцент1 5 3" xfId="530"/>
    <cellStyle name="40% - Акцент1 6" xfId="531"/>
    <cellStyle name="40% - Акцент1 6 2" xfId="532"/>
    <cellStyle name="40% - Акцент1 6 2 2" xfId="533"/>
    <cellStyle name="40% - Акцент1 6 3" xfId="534"/>
    <cellStyle name="40% - Акцент1 7" xfId="535"/>
    <cellStyle name="40% - Акцент1 7 2" xfId="536"/>
    <cellStyle name="40% - Акцент1 7 2 2" xfId="537"/>
    <cellStyle name="40% - Акцент1 7 3" xfId="538"/>
    <cellStyle name="40% - Акцент1 8" xfId="539"/>
    <cellStyle name="40% - Акцент1 8 2" xfId="540"/>
    <cellStyle name="40% - Акцент1 8 2 2" xfId="541"/>
    <cellStyle name="40% - Акцент1 8 3" xfId="542"/>
    <cellStyle name="40% - Акцент1 9" xfId="543"/>
    <cellStyle name="40% - Акцент1 9 2" xfId="544"/>
    <cellStyle name="40% - Акцент1 9 2 2" xfId="545"/>
    <cellStyle name="40% - Акцент1 9 3" xfId="546"/>
    <cellStyle name="40% - Акцент2 10" xfId="547"/>
    <cellStyle name="40% - Акцент2 10 2" xfId="548"/>
    <cellStyle name="40% - Акцент2 10 2 2" xfId="549"/>
    <cellStyle name="40% - Акцент2 10 3" xfId="550"/>
    <cellStyle name="40% - Акцент2 11" xfId="551"/>
    <cellStyle name="40% - Акцент2 11 2" xfId="552"/>
    <cellStyle name="40% - Акцент2 11 2 2" xfId="553"/>
    <cellStyle name="40% - Акцент2 11 3" xfId="554"/>
    <cellStyle name="40% - Акцент2 12" xfId="555"/>
    <cellStyle name="40% - Акцент2 12 2" xfId="556"/>
    <cellStyle name="40% - Акцент2 12 2 2" xfId="557"/>
    <cellStyle name="40% - Акцент2 12 3" xfId="558"/>
    <cellStyle name="40% - Акцент2 13" xfId="559"/>
    <cellStyle name="40% - Акцент2 13 2" xfId="560"/>
    <cellStyle name="40% - Акцент2 13 2 2" xfId="561"/>
    <cellStyle name="40% - Акцент2 13 3" xfId="562"/>
    <cellStyle name="40% - Акцент2 14" xfId="563"/>
    <cellStyle name="40% - Акцент2 14 2" xfId="564"/>
    <cellStyle name="40% - Акцент2 14 2 2" xfId="565"/>
    <cellStyle name="40% - Акцент2 14 3" xfId="566"/>
    <cellStyle name="40% - Акцент2 15" xfId="567"/>
    <cellStyle name="40% - Акцент2 15 2" xfId="568"/>
    <cellStyle name="40% - Акцент2 16" xfId="569"/>
    <cellStyle name="40% - Акцент2 17" xfId="570"/>
    <cellStyle name="40% - Акцент2 18" xfId="571"/>
    <cellStyle name="40% - Акцент2 19" xfId="572"/>
    <cellStyle name="40% - Акцент2 2" xfId="573"/>
    <cellStyle name="40% - Акцент2 2 2" xfId="574"/>
    <cellStyle name="40% - Акцент2 2 2 2" xfId="575"/>
    <cellStyle name="40% - Акцент2 2 2 3" xfId="576"/>
    <cellStyle name="40% - Акцент2 2 3" xfId="577"/>
    <cellStyle name="40% - Акцент2 2 4" xfId="578"/>
    <cellStyle name="40% - Акцент2 2 4 2" xfId="579"/>
    <cellStyle name="40% - Акцент2 2 5" xfId="580"/>
    <cellStyle name="40% - Акцент2 20" xfId="581"/>
    <cellStyle name="40% - Акцент2 21" xfId="582"/>
    <cellStyle name="40% - Акцент2 3" xfId="583"/>
    <cellStyle name="40% - Акцент2 3 2" xfId="584"/>
    <cellStyle name="40% - Акцент2 3 3" xfId="585"/>
    <cellStyle name="40% - Акцент2 3 3 2" xfId="586"/>
    <cellStyle name="40% - Акцент2 3 4" xfId="587"/>
    <cellStyle name="40% - Акцент2 3 4 2" xfId="588"/>
    <cellStyle name="40% - Акцент2 4" xfId="589"/>
    <cellStyle name="40% - Акцент2 4 2" xfId="590"/>
    <cellStyle name="40% - Акцент2 4 2 2" xfId="591"/>
    <cellStyle name="40% - Акцент2 4 3" xfId="592"/>
    <cellStyle name="40% - Акцент2 5" xfId="593"/>
    <cellStyle name="40% - Акцент2 5 2" xfId="594"/>
    <cellStyle name="40% - Акцент2 5 2 2" xfId="595"/>
    <cellStyle name="40% - Акцент2 5 3" xfId="596"/>
    <cellStyle name="40% - Акцент2 6" xfId="597"/>
    <cellStyle name="40% - Акцент2 6 2" xfId="598"/>
    <cellStyle name="40% - Акцент2 6 2 2" xfId="599"/>
    <cellStyle name="40% - Акцент2 6 3" xfId="600"/>
    <cellStyle name="40% - Акцент2 7" xfId="601"/>
    <cellStyle name="40% - Акцент2 7 2" xfId="602"/>
    <cellStyle name="40% - Акцент2 7 2 2" xfId="603"/>
    <cellStyle name="40% - Акцент2 7 3" xfId="604"/>
    <cellStyle name="40% - Акцент2 8" xfId="605"/>
    <cellStyle name="40% - Акцент2 8 2" xfId="606"/>
    <cellStyle name="40% - Акцент2 8 2 2" xfId="607"/>
    <cellStyle name="40% - Акцент2 8 3" xfId="608"/>
    <cellStyle name="40% - Акцент2 9" xfId="609"/>
    <cellStyle name="40% - Акцент2 9 2" xfId="610"/>
    <cellStyle name="40% - Акцент2 9 2 2" xfId="611"/>
    <cellStyle name="40% - Акцент2 9 3" xfId="612"/>
    <cellStyle name="40% - Акцент3 10" xfId="613"/>
    <cellStyle name="40% - Акцент3 10 2" xfId="614"/>
    <cellStyle name="40% - Акцент3 10 2 2" xfId="615"/>
    <cellStyle name="40% - Акцент3 10 3" xfId="616"/>
    <cellStyle name="40% - Акцент3 11" xfId="617"/>
    <cellStyle name="40% - Акцент3 11 2" xfId="618"/>
    <cellStyle name="40% - Акцент3 11 2 2" xfId="619"/>
    <cellStyle name="40% - Акцент3 11 3" xfId="620"/>
    <cellStyle name="40% - Акцент3 12" xfId="621"/>
    <cellStyle name="40% - Акцент3 12 2" xfId="622"/>
    <cellStyle name="40% - Акцент3 12 2 2" xfId="623"/>
    <cellStyle name="40% - Акцент3 12 3" xfId="624"/>
    <cellStyle name="40% - Акцент3 13" xfId="625"/>
    <cellStyle name="40% - Акцент3 13 2" xfId="626"/>
    <cellStyle name="40% - Акцент3 13 2 2" xfId="627"/>
    <cellStyle name="40% - Акцент3 13 3" xfId="628"/>
    <cellStyle name="40% - Акцент3 14" xfId="629"/>
    <cellStyle name="40% - Акцент3 14 2" xfId="630"/>
    <cellStyle name="40% - Акцент3 14 2 2" xfId="631"/>
    <cellStyle name="40% - Акцент3 14 3" xfId="632"/>
    <cellStyle name="40% - Акцент3 15" xfId="633"/>
    <cellStyle name="40% - Акцент3 15 2" xfId="634"/>
    <cellStyle name="40% - Акцент3 16" xfId="635"/>
    <cellStyle name="40% - Акцент3 17" xfId="636"/>
    <cellStyle name="40% - Акцент3 18" xfId="637"/>
    <cellStyle name="40% - Акцент3 19" xfId="638"/>
    <cellStyle name="40% - Акцент3 2" xfId="639"/>
    <cellStyle name="40% - Акцент3 2 2" xfId="640"/>
    <cellStyle name="40% - Акцент3 2 2 2" xfId="641"/>
    <cellStyle name="40% - Акцент3 2 2 3" xfId="642"/>
    <cellStyle name="40% - Акцент3 2 3" xfId="643"/>
    <cellStyle name="40% - Акцент3 2 4" xfId="644"/>
    <cellStyle name="40% - Акцент3 2 4 2" xfId="645"/>
    <cellStyle name="40% - Акцент3 2 5" xfId="646"/>
    <cellStyle name="40% - Акцент3 20" xfId="647"/>
    <cellStyle name="40% - Акцент3 21" xfId="648"/>
    <cellStyle name="40% - Акцент3 3" xfId="649"/>
    <cellStyle name="40% - Акцент3 3 2" xfId="650"/>
    <cellStyle name="40% - Акцент3 3 3" xfId="651"/>
    <cellStyle name="40% - Акцент3 3 3 2" xfId="652"/>
    <cellStyle name="40% - Акцент3 3 4" xfId="653"/>
    <cellStyle name="40% - Акцент3 3 4 2" xfId="654"/>
    <cellStyle name="40% - Акцент3 4" xfId="655"/>
    <cellStyle name="40% - Акцент3 4 2" xfId="656"/>
    <cellStyle name="40% - Акцент3 4 2 2" xfId="657"/>
    <cellStyle name="40% - Акцент3 4 3" xfId="658"/>
    <cellStyle name="40% - Акцент3 5" xfId="659"/>
    <cellStyle name="40% - Акцент3 5 2" xfId="660"/>
    <cellStyle name="40% - Акцент3 5 2 2" xfId="661"/>
    <cellStyle name="40% - Акцент3 5 3" xfId="662"/>
    <cellStyle name="40% - Акцент3 6" xfId="663"/>
    <cellStyle name="40% - Акцент3 6 2" xfId="664"/>
    <cellStyle name="40% - Акцент3 6 2 2" xfId="665"/>
    <cellStyle name="40% - Акцент3 6 3" xfId="666"/>
    <cellStyle name="40% - Акцент3 7" xfId="667"/>
    <cellStyle name="40% - Акцент3 7 2" xfId="668"/>
    <cellStyle name="40% - Акцент3 7 2 2" xfId="669"/>
    <cellStyle name="40% - Акцент3 7 3" xfId="670"/>
    <cellStyle name="40% - Акцент3 8" xfId="671"/>
    <cellStyle name="40% - Акцент3 8 2" xfId="672"/>
    <cellStyle name="40% - Акцент3 8 2 2" xfId="673"/>
    <cellStyle name="40% - Акцент3 8 3" xfId="674"/>
    <cellStyle name="40% - Акцент3 9" xfId="675"/>
    <cellStyle name="40% - Акцент3 9 2" xfId="676"/>
    <cellStyle name="40% - Акцент3 9 2 2" xfId="677"/>
    <cellStyle name="40% - Акцент3 9 3" xfId="678"/>
    <cellStyle name="40% - Акцент4 10" xfId="679"/>
    <cellStyle name="40% - Акцент4 10 2" xfId="680"/>
    <cellStyle name="40% - Акцент4 10 2 2" xfId="681"/>
    <cellStyle name="40% - Акцент4 10 3" xfId="682"/>
    <cellStyle name="40% - Акцент4 11" xfId="683"/>
    <cellStyle name="40% - Акцент4 11 2" xfId="684"/>
    <cellStyle name="40% - Акцент4 11 2 2" xfId="685"/>
    <cellStyle name="40% - Акцент4 11 3" xfId="686"/>
    <cellStyle name="40% - Акцент4 12" xfId="687"/>
    <cellStyle name="40% - Акцент4 12 2" xfId="688"/>
    <cellStyle name="40% - Акцент4 12 2 2" xfId="689"/>
    <cellStyle name="40% - Акцент4 12 3" xfId="690"/>
    <cellStyle name="40% - Акцент4 13" xfId="691"/>
    <cellStyle name="40% - Акцент4 13 2" xfId="692"/>
    <cellStyle name="40% - Акцент4 13 2 2" xfId="693"/>
    <cellStyle name="40% - Акцент4 13 3" xfId="694"/>
    <cellStyle name="40% - Акцент4 14" xfId="695"/>
    <cellStyle name="40% - Акцент4 14 2" xfId="696"/>
    <cellStyle name="40% - Акцент4 14 2 2" xfId="697"/>
    <cellStyle name="40% - Акцент4 14 3" xfId="698"/>
    <cellStyle name="40% - Акцент4 15" xfId="699"/>
    <cellStyle name="40% - Акцент4 15 2" xfId="700"/>
    <cellStyle name="40% - Акцент4 16" xfId="701"/>
    <cellStyle name="40% - Акцент4 17" xfId="702"/>
    <cellStyle name="40% - Акцент4 18" xfId="703"/>
    <cellStyle name="40% - Акцент4 19" xfId="704"/>
    <cellStyle name="40% - Акцент4 2" xfId="705"/>
    <cellStyle name="40% - Акцент4 2 2" xfId="706"/>
    <cellStyle name="40% - Акцент4 2 2 2" xfId="707"/>
    <cellStyle name="40% - Акцент4 2 2 3" xfId="708"/>
    <cellStyle name="40% - Акцент4 2 3" xfId="709"/>
    <cellStyle name="40% - Акцент4 2 4" xfId="710"/>
    <cellStyle name="40% - Акцент4 2 4 2" xfId="711"/>
    <cellStyle name="40% - Акцент4 2 5" xfId="712"/>
    <cellStyle name="40% - Акцент4 20" xfId="713"/>
    <cellStyle name="40% - Акцент4 21" xfId="714"/>
    <cellStyle name="40% - Акцент4 3" xfId="715"/>
    <cellStyle name="40% - Акцент4 3 2" xfId="716"/>
    <cellStyle name="40% - Акцент4 3 3" xfId="717"/>
    <cellStyle name="40% - Акцент4 3 3 2" xfId="718"/>
    <cellStyle name="40% - Акцент4 3 4" xfId="719"/>
    <cellStyle name="40% - Акцент4 3 4 2" xfId="720"/>
    <cellStyle name="40% - Акцент4 4" xfId="721"/>
    <cellStyle name="40% - Акцент4 4 2" xfId="722"/>
    <cellStyle name="40% - Акцент4 4 2 2" xfId="723"/>
    <cellStyle name="40% - Акцент4 4 3" xfId="724"/>
    <cellStyle name="40% - Акцент4 5" xfId="725"/>
    <cellStyle name="40% - Акцент4 5 2" xfId="726"/>
    <cellStyle name="40% - Акцент4 5 2 2" xfId="727"/>
    <cellStyle name="40% - Акцент4 5 3" xfId="728"/>
    <cellStyle name="40% - Акцент4 6" xfId="729"/>
    <cellStyle name="40% - Акцент4 6 2" xfId="730"/>
    <cellStyle name="40% - Акцент4 6 2 2" xfId="731"/>
    <cellStyle name="40% - Акцент4 6 3" xfId="732"/>
    <cellStyle name="40% - Акцент4 7" xfId="733"/>
    <cellStyle name="40% - Акцент4 7 2" xfId="734"/>
    <cellStyle name="40% - Акцент4 7 2 2" xfId="735"/>
    <cellStyle name="40% - Акцент4 7 3" xfId="736"/>
    <cellStyle name="40% - Акцент4 8" xfId="737"/>
    <cellStyle name="40% - Акцент4 8 2" xfId="738"/>
    <cellStyle name="40% - Акцент4 8 2 2" xfId="739"/>
    <cellStyle name="40% - Акцент4 8 3" xfId="740"/>
    <cellStyle name="40% - Акцент4 9" xfId="741"/>
    <cellStyle name="40% - Акцент4 9 2" xfId="742"/>
    <cellStyle name="40% - Акцент4 9 2 2" xfId="743"/>
    <cellStyle name="40% - Акцент4 9 3" xfId="744"/>
    <cellStyle name="40% - Акцент5 10" xfId="745"/>
    <cellStyle name="40% - Акцент5 10 2" xfId="746"/>
    <cellStyle name="40% - Акцент5 10 2 2" xfId="747"/>
    <cellStyle name="40% - Акцент5 10 3" xfId="748"/>
    <cellStyle name="40% - Акцент5 11" xfId="749"/>
    <cellStyle name="40% - Акцент5 11 2" xfId="750"/>
    <cellStyle name="40% - Акцент5 11 2 2" xfId="751"/>
    <cellStyle name="40% - Акцент5 11 3" xfId="752"/>
    <cellStyle name="40% - Акцент5 12" xfId="753"/>
    <cellStyle name="40% - Акцент5 12 2" xfId="754"/>
    <cellStyle name="40% - Акцент5 12 2 2" xfId="755"/>
    <cellStyle name="40% - Акцент5 12 3" xfId="756"/>
    <cellStyle name="40% - Акцент5 13" xfId="757"/>
    <cellStyle name="40% - Акцент5 13 2" xfId="758"/>
    <cellStyle name="40% - Акцент5 13 2 2" xfId="759"/>
    <cellStyle name="40% - Акцент5 13 3" xfId="760"/>
    <cellStyle name="40% - Акцент5 14" xfId="761"/>
    <cellStyle name="40% - Акцент5 14 2" xfId="762"/>
    <cellStyle name="40% - Акцент5 14 2 2" xfId="763"/>
    <cellStyle name="40% - Акцент5 14 3" xfId="764"/>
    <cellStyle name="40% - Акцент5 15" xfId="765"/>
    <cellStyle name="40% - Акцент5 15 2" xfId="766"/>
    <cellStyle name="40% - Акцент5 16" xfId="767"/>
    <cellStyle name="40% - Акцент5 17" xfId="768"/>
    <cellStyle name="40% - Акцент5 18" xfId="769"/>
    <cellStyle name="40% - Акцент5 19" xfId="770"/>
    <cellStyle name="40% - Акцент5 2" xfId="771"/>
    <cellStyle name="40% - Акцент5 2 2" xfId="772"/>
    <cellStyle name="40% - Акцент5 2 2 2" xfId="773"/>
    <cellStyle name="40% - Акцент5 2 2 3" xfId="774"/>
    <cellStyle name="40% - Акцент5 2 3" xfId="775"/>
    <cellStyle name="40% - Акцент5 2 4" xfId="776"/>
    <cellStyle name="40% - Акцент5 2 4 2" xfId="777"/>
    <cellStyle name="40% - Акцент5 2 5" xfId="778"/>
    <cellStyle name="40% - Акцент5 20" xfId="779"/>
    <cellStyle name="40% - Акцент5 21" xfId="780"/>
    <cellStyle name="40% - Акцент5 3" xfId="781"/>
    <cellStyle name="40% - Акцент5 3 2" xfId="782"/>
    <cellStyle name="40% - Акцент5 3 3" xfId="783"/>
    <cellStyle name="40% - Акцент5 3 3 2" xfId="784"/>
    <cellStyle name="40% - Акцент5 3 4" xfId="785"/>
    <cellStyle name="40% - Акцент5 3 4 2" xfId="786"/>
    <cellStyle name="40% - Акцент5 4" xfId="787"/>
    <cellStyle name="40% - Акцент5 4 2" xfId="788"/>
    <cellStyle name="40% - Акцент5 4 2 2" xfId="789"/>
    <cellStyle name="40% - Акцент5 4 3" xfId="790"/>
    <cellStyle name="40% - Акцент5 5" xfId="791"/>
    <cellStyle name="40% - Акцент5 5 2" xfId="792"/>
    <cellStyle name="40% - Акцент5 5 2 2" xfId="793"/>
    <cellStyle name="40% - Акцент5 5 3" xfId="794"/>
    <cellStyle name="40% - Акцент5 6" xfId="795"/>
    <cellStyle name="40% - Акцент5 6 2" xfId="796"/>
    <cellStyle name="40% - Акцент5 6 2 2" xfId="797"/>
    <cellStyle name="40% - Акцент5 6 3" xfId="798"/>
    <cellStyle name="40% - Акцент5 7" xfId="799"/>
    <cellStyle name="40% - Акцент5 7 2" xfId="800"/>
    <cellStyle name="40% - Акцент5 7 2 2" xfId="801"/>
    <cellStyle name="40% - Акцент5 7 3" xfId="802"/>
    <cellStyle name="40% - Акцент5 8" xfId="803"/>
    <cellStyle name="40% - Акцент5 8 2" xfId="804"/>
    <cellStyle name="40% - Акцент5 8 2 2" xfId="805"/>
    <cellStyle name="40% - Акцент5 8 3" xfId="806"/>
    <cellStyle name="40% - Акцент5 9" xfId="807"/>
    <cellStyle name="40% - Акцент5 9 2" xfId="808"/>
    <cellStyle name="40% - Акцент5 9 2 2" xfId="809"/>
    <cellStyle name="40% - Акцент5 9 3" xfId="810"/>
    <cellStyle name="40% - Акцент6 10" xfId="811"/>
    <cellStyle name="40% - Акцент6 10 2" xfId="812"/>
    <cellStyle name="40% - Акцент6 10 2 2" xfId="813"/>
    <cellStyle name="40% - Акцент6 10 3" xfId="814"/>
    <cellStyle name="40% - Акцент6 11" xfId="815"/>
    <cellStyle name="40% - Акцент6 11 2" xfId="816"/>
    <cellStyle name="40% - Акцент6 11 2 2" xfId="817"/>
    <cellStyle name="40% - Акцент6 11 3" xfId="818"/>
    <cellStyle name="40% - Акцент6 12" xfId="819"/>
    <cellStyle name="40% - Акцент6 12 2" xfId="820"/>
    <cellStyle name="40% - Акцент6 12 2 2" xfId="821"/>
    <cellStyle name="40% - Акцент6 12 3" xfId="822"/>
    <cellStyle name="40% - Акцент6 13" xfId="823"/>
    <cellStyle name="40% - Акцент6 13 2" xfId="824"/>
    <cellStyle name="40% - Акцент6 13 2 2" xfId="825"/>
    <cellStyle name="40% - Акцент6 13 3" xfId="826"/>
    <cellStyle name="40% - Акцент6 14" xfId="827"/>
    <cellStyle name="40% - Акцент6 14 2" xfId="828"/>
    <cellStyle name="40% - Акцент6 14 2 2" xfId="829"/>
    <cellStyle name="40% - Акцент6 14 3" xfId="830"/>
    <cellStyle name="40% - Акцент6 15" xfId="831"/>
    <cellStyle name="40% - Акцент6 15 2" xfId="832"/>
    <cellStyle name="40% - Акцент6 16" xfId="833"/>
    <cellStyle name="40% - Акцент6 17" xfId="834"/>
    <cellStyle name="40% - Акцент6 18" xfId="835"/>
    <cellStyle name="40% - Акцент6 19" xfId="836"/>
    <cellStyle name="40% - Акцент6 2" xfId="837"/>
    <cellStyle name="40% - Акцент6 2 2" xfId="838"/>
    <cellStyle name="40% - Акцент6 2 2 2" xfId="839"/>
    <cellStyle name="40% - Акцент6 2 2 3" xfId="840"/>
    <cellStyle name="40% - Акцент6 2 3" xfId="841"/>
    <cellStyle name="40% - Акцент6 2 4" xfId="842"/>
    <cellStyle name="40% - Акцент6 2 4 2" xfId="843"/>
    <cellStyle name="40% - Акцент6 2 5" xfId="844"/>
    <cellStyle name="40% - Акцент6 20" xfId="845"/>
    <cellStyle name="40% - Акцент6 21" xfId="846"/>
    <cellStyle name="40% - Акцент6 3" xfId="847"/>
    <cellStyle name="40% - Акцент6 3 2" xfId="848"/>
    <cellStyle name="40% - Акцент6 3 3" xfId="849"/>
    <cellStyle name="40% - Акцент6 3 3 2" xfId="850"/>
    <cellStyle name="40% - Акцент6 3 4" xfId="851"/>
    <cellStyle name="40% - Акцент6 3 4 2" xfId="852"/>
    <cellStyle name="40% - Акцент6 4" xfId="853"/>
    <cellStyle name="40% - Акцент6 4 2" xfId="854"/>
    <cellStyle name="40% - Акцент6 4 2 2" xfId="855"/>
    <cellStyle name="40% - Акцент6 4 3" xfId="856"/>
    <cellStyle name="40% - Акцент6 5" xfId="857"/>
    <cellStyle name="40% - Акцент6 5 2" xfId="858"/>
    <cellStyle name="40% - Акцент6 5 2 2" xfId="859"/>
    <cellStyle name="40% - Акцент6 5 3" xfId="860"/>
    <cellStyle name="40% - Акцент6 6" xfId="861"/>
    <cellStyle name="40% - Акцент6 6 2" xfId="862"/>
    <cellStyle name="40% - Акцент6 6 2 2" xfId="863"/>
    <cellStyle name="40% - Акцент6 6 3" xfId="864"/>
    <cellStyle name="40% - Акцент6 7" xfId="865"/>
    <cellStyle name="40% - Акцент6 7 2" xfId="866"/>
    <cellStyle name="40% - Акцент6 7 2 2" xfId="867"/>
    <cellStyle name="40% - Акцент6 7 3" xfId="868"/>
    <cellStyle name="40% - Акцент6 8" xfId="869"/>
    <cellStyle name="40% - Акцент6 8 2" xfId="870"/>
    <cellStyle name="40% - Акцент6 8 2 2" xfId="871"/>
    <cellStyle name="40% - Акцент6 8 3" xfId="872"/>
    <cellStyle name="40% - Акцент6 9" xfId="873"/>
    <cellStyle name="40% - Акцент6 9 2" xfId="874"/>
    <cellStyle name="40% - Акцент6 9 2 2" xfId="875"/>
    <cellStyle name="40% - Акцент6 9 3" xfId="876"/>
    <cellStyle name="60% - Акцент1 10" xfId="877"/>
    <cellStyle name="60% - Акцент1 10 2" xfId="878"/>
    <cellStyle name="60% - Акцент1 11" xfId="879"/>
    <cellStyle name="60% - Акцент1 11 2" xfId="880"/>
    <cellStyle name="60% - Акцент1 12" xfId="881"/>
    <cellStyle name="60% - Акцент1 12 2" xfId="882"/>
    <cellStyle name="60% - Акцент1 13" xfId="883"/>
    <cellStyle name="60% - Акцент1 13 2" xfId="884"/>
    <cellStyle name="60% - Акцент1 14" xfId="885"/>
    <cellStyle name="60% - Акцент1 14 2" xfId="886"/>
    <cellStyle name="60% - Акцент1 15" xfId="887"/>
    <cellStyle name="60% - Акцент1 16" xfId="888"/>
    <cellStyle name="60% - Акцент1 17" xfId="889"/>
    <cellStyle name="60% - Акцент1 2" xfId="890"/>
    <cellStyle name="60% - Акцент1 2 2" xfId="891"/>
    <cellStyle name="60% - Акцент1 2 2 2" xfId="892"/>
    <cellStyle name="60% - Акцент1 2 2 3" xfId="893"/>
    <cellStyle name="60% - Акцент1 2 3" xfId="894"/>
    <cellStyle name="60% - Акцент1 2 4" xfId="895"/>
    <cellStyle name="60% - Акцент1 2 5" xfId="896"/>
    <cellStyle name="60% - Акцент1 3" xfId="897"/>
    <cellStyle name="60% - Акцент1 3 2" xfId="898"/>
    <cellStyle name="60% - Акцент1 3 3" xfId="899"/>
    <cellStyle name="60% - Акцент1 3 4" xfId="900"/>
    <cellStyle name="60% - Акцент1 4" xfId="901"/>
    <cellStyle name="60% - Акцент1 4 2" xfId="902"/>
    <cellStyle name="60% - Акцент1 5" xfId="903"/>
    <cellStyle name="60% - Акцент1 5 2" xfId="904"/>
    <cellStyle name="60% - Акцент1 6" xfId="905"/>
    <cellStyle name="60% - Акцент1 6 2" xfId="906"/>
    <cellStyle name="60% - Акцент1 7" xfId="907"/>
    <cellStyle name="60% - Акцент1 7 2" xfId="908"/>
    <cellStyle name="60% - Акцент1 8" xfId="909"/>
    <cellStyle name="60% - Акцент1 8 2" xfId="910"/>
    <cellStyle name="60% - Акцент1 9" xfId="911"/>
    <cellStyle name="60% - Акцент1 9 2" xfId="912"/>
    <cellStyle name="60% - Акцент2 10" xfId="913"/>
    <cellStyle name="60% - Акцент2 10 2" xfId="914"/>
    <cellStyle name="60% - Акцент2 11" xfId="915"/>
    <cellStyle name="60% - Акцент2 11 2" xfId="916"/>
    <cellStyle name="60% - Акцент2 12" xfId="917"/>
    <cellStyle name="60% - Акцент2 12 2" xfId="918"/>
    <cellStyle name="60% - Акцент2 13" xfId="919"/>
    <cellStyle name="60% - Акцент2 13 2" xfId="920"/>
    <cellStyle name="60% - Акцент2 14" xfId="921"/>
    <cellStyle name="60% - Акцент2 14 2" xfId="922"/>
    <cellStyle name="60% - Акцент2 15" xfId="923"/>
    <cellStyle name="60% - Акцент2 16" xfId="924"/>
    <cellStyle name="60% - Акцент2 17" xfId="925"/>
    <cellStyle name="60% - Акцент2 2" xfId="926"/>
    <cellStyle name="60% - Акцент2 2 2" xfId="927"/>
    <cellStyle name="60% - Акцент2 2 2 2" xfId="928"/>
    <cellStyle name="60% - Акцент2 2 2 3" xfId="929"/>
    <cellStyle name="60% - Акцент2 2 3" xfId="930"/>
    <cellStyle name="60% - Акцент2 2 4" xfId="931"/>
    <cellStyle name="60% - Акцент2 2 5" xfId="932"/>
    <cellStyle name="60% - Акцент2 3" xfId="933"/>
    <cellStyle name="60% - Акцент2 3 2" xfId="934"/>
    <cellStyle name="60% - Акцент2 3 3" xfId="935"/>
    <cellStyle name="60% - Акцент2 3 4" xfId="936"/>
    <cellStyle name="60% - Акцент2 4" xfId="937"/>
    <cellStyle name="60% - Акцент2 4 2" xfId="938"/>
    <cellStyle name="60% - Акцент2 5" xfId="939"/>
    <cellStyle name="60% - Акцент2 5 2" xfId="940"/>
    <cellStyle name="60% - Акцент2 6" xfId="941"/>
    <cellStyle name="60% - Акцент2 6 2" xfId="942"/>
    <cellStyle name="60% - Акцент2 7" xfId="943"/>
    <cellStyle name="60% - Акцент2 7 2" xfId="944"/>
    <cellStyle name="60% - Акцент2 8" xfId="945"/>
    <cellStyle name="60% - Акцент2 8 2" xfId="946"/>
    <cellStyle name="60% - Акцент2 9" xfId="947"/>
    <cellStyle name="60% - Акцент2 9 2" xfId="948"/>
    <cellStyle name="60% - Акцент3 10" xfId="949"/>
    <cellStyle name="60% - Акцент3 10 2" xfId="950"/>
    <cellStyle name="60% - Акцент3 11" xfId="951"/>
    <cellStyle name="60% - Акцент3 11 2" xfId="952"/>
    <cellStyle name="60% - Акцент3 12" xfId="953"/>
    <cellStyle name="60% - Акцент3 12 2" xfId="954"/>
    <cellStyle name="60% - Акцент3 13" xfId="955"/>
    <cellStyle name="60% - Акцент3 13 2" xfId="956"/>
    <cellStyle name="60% - Акцент3 14" xfId="957"/>
    <cellStyle name="60% - Акцент3 14 2" xfId="958"/>
    <cellStyle name="60% - Акцент3 15" xfId="959"/>
    <cellStyle name="60% - Акцент3 16" xfId="960"/>
    <cellStyle name="60% - Акцент3 17" xfId="961"/>
    <cellStyle name="60% - Акцент3 2" xfId="962"/>
    <cellStyle name="60% - Акцент3 2 2" xfId="963"/>
    <cellStyle name="60% - Акцент3 2 2 2" xfId="964"/>
    <cellStyle name="60% - Акцент3 2 2 3" xfId="965"/>
    <cellStyle name="60% - Акцент3 2 3" xfId="966"/>
    <cellStyle name="60% - Акцент3 2 4" xfId="967"/>
    <cellStyle name="60% - Акцент3 2 5" xfId="968"/>
    <cellStyle name="60% - Акцент3 3" xfId="969"/>
    <cellStyle name="60% - Акцент3 3 2" xfId="970"/>
    <cellStyle name="60% - Акцент3 3 3" xfId="971"/>
    <cellStyle name="60% - Акцент3 3 4" xfId="972"/>
    <cellStyle name="60% - Акцент3 4" xfId="973"/>
    <cellStyle name="60% - Акцент3 4 2" xfId="974"/>
    <cellStyle name="60% - Акцент3 5" xfId="975"/>
    <cellStyle name="60% - Акцент3 5 2" xfId="976"/>
    <cellStyle name="60% - Акцент3 6" xfId="977"/>
    <cellStyle name="60% - Акцент3 6 2" xfId="978"/>
    <cellStyle name="60% - Акцент3 7" xfId="979"/>
    <cellStyle name="60% - Акцент3 7 2" xfId="980"/>
    <cellStyle name="60% - Акцент3 8" xfId="981"/>
    <cellStyle name="60% - Акцент3 8 2" xfId="982"/>
    <cellStyle name="60% - Акцент3 9" xfId="983"/>
    <cellStyle name="60% - Акцент3 9 2" xfId="984"/>
    <cellStyle name="60% - Акцент4 10" xfId="985"/>
    <cellStyle name="60% - Акцент4 10 2" xfId="986"/>
    <cellStyle name="60% - Акцент4 11" xfId="987"/>
    <cellStyle name="60% - Акцент4 11 2" xfId="988"/>
    <cellStyle name="60% - Акцент4 12" xfId="989"/>
    <cellStyle name="60% - Акцент4 12 2" xfId="990"/>
    <cellStyle name="60% - Акцент4 13" xfId="991"/>
    <cellStyle name="60% - Акцент4 13 2" xfId="992"/>
    <cellStyle name="60% - Акцент4 14" xfId="993"/>
    <cellStyle name="60% - Акцент4 14 2" xfId="994"/>
    <cellStyle name="60% - Акцент4 15" xfId="995"/>
    <cellStyle name="60% - Акцент4 16" xfId="996"/>
    <cellStyle name="60% - Акцент4 17" xfId="997"/>
    <cellStyle name="60% - Акцент4 2" xfId="998"/>
    <cellStyle name="60% - Акцент4 2 2" xfId="999"/>
    <cellStyle name="60% - Акцент4 2 2 2" xfId="1000"/>
    <cellStyle name="60% - Акцент4 2 2 3" xfId="1001"/>
    <cellStyle name="60% - Акцент4 2 3" xfId="1002"/>
    <cellStyle name="60% - Акцент4 2 4" xfId="1003"/>
    <cellStyle name="60% - Акцент4 2 5" xfId="1004"/>
    <cellStyle name="60% - Акцент4 3" xfId="1005"/>
    <cellStyle name="60% - Акцент4 3 2" xfId="1006"/>
    <cellStyle name="60% - Акцент4 3 3" xfId="1007"/>
    <cellStyle name="60% - Акцент4 3 4" xfId="1008"/>
    <cellStyle name="60% - Акцент4 4" xfId="1009"/>
    <cellStyle name="60% - Акцент4 4 2" xfId="1010"/>
    <cellStyle name="60% - Акцент4 5" xfId="1011"/>
    <cellStyle name="60% - Акцент4 5 2" xfId="1012"/>
    <cellStyle name="60% - Акцент4 6" xfId="1013"/>
    <cellStyle name="60% - Акцент4 6 2" xfId="1014"/>
    <cellStyle name="60% - Акцент4 7" xfId="1015"/>
    <cellStyle name="60% - Акцент4 7 2" xfId="1016"/>
    <cellStyle name="60% - Акцент4 8" xfId="1017"/>
    <cellStyle name="60% - Акцент4 8 2" xfId="1018"/>
    <cellStyle name="60% - Акцент4 9" xfId="1019"/>
    <cellStyle name="60% - Акцент4 9 2" xfId="1020"/>
    <cellStyle name="60% - Акцент5 10" xfId="1021"/>
    <cellStyle name="60% - Акцент5 10 2" xfId="1022"/>
    <cellStyle name="60% - Акцент5 11" xfId="1023"/>
    <cellStyle name="60% - Акцент5 11 2" xfId="1024"/>
    <cellStyle name="60% - Акцент5 12" xfId="1025"/>
    <cellStyle name="60% - Акцент5 12 2" xfId="1026"/>
    <cellStyle name="60% - Акцент5 13" xfId="1027"/>
    <cellStyle name="60% - Акцент5 13 2" xfId="1028"/>
    <cellStyle name="60% - Акцент5 14" xfId="1029"/>
    <cellStyle name="60% - Акцент5 14 2" xfId="1030"/>
    <cellStyle name="60% - Акцент5 15" xfId="1031"/>
    <cellStyle name="60% - Акцент5 16" xfId="1032"/>
    <cellStyle name="60% - Акцент5 17" xfId="1033"/>
    <cellStyle name="60% - Акцент5 2" xfId="1034"/>
    <cellStyle name="60% - Акцент5 2 2" xfId="1035"/>
    <cellStyle name="60% - Акцент5 2 2 2" xfId="1036"/>
    <cellStyle name="60% - Акцент5 2 2 3" xfId="1037"/>
    <cellStyle name="60% - Акцент5 2 3" xfId="1038"/>
    <cellStyle name="60% - Акцент5 2 4" xfId="1039"/>
    <cellStyle name="60% - Акцент5 2 5" xfId="1040"/>
    <cellStyle name="60% - Акцент5 3" xfId="1041"/>
    <cellStyle name="60% - Акцент5 3 2" xfId="1042"/>
    <cellStyle name="60% - Акцент5 3 3" xfId="1043"/>
    <cellStyle name="60% - Акцент5 3 4" xfId="1044"/>
    <cellStyle name="60% - Акцент5 4" xfId="1045"/>
    <cellStyle name="60% - Акцент5 4 2" xfId="1046"/>
    <cellStyle name="60% - Акцент5 5" xfId="1047"/>
    <cellStyle name="60% - Акцент5 5 2" xfId="1048"/>
    <cellStyle name="60% - Акцент5 6" xfId="1049"/>
    <cellStyle name="60% - Акцент5 6 2" xfId="1050"/>
    <cellStyle name="60% - Акцент5 7" xfId="1051"/>
    <cellStyle name="60% - Акцент5 7 2" xfId="1052"/>
    <cellStyle name="60% - Акцент5 8" xfId="1053"/>
    <cellStyle name="60% - Акцент5 8 2" xfId="1054"/>
    <cellStyle name="60% - Акцент5 9" xfId="1055"/>
    <cellStyle name="60% - Акцент5 9 2" xfId="1056"/>
    <cellStyle name="60% - Акцент6 10" xfId="1057"/>
    <cellStyle name="60% - Акцент6 10 2" xfId="1058"/>
    <cellStyle name="60% - Акцент6 11" xfId="1059"/>
    <cellStyle name="60% - Акцент6 11 2" xfId="1060"/>
    <cellStyle name="60% - Акцент6 12" xfId="1061"/>
    <cellStyle name="60% - Акцент6 12 2" xfId="1062"/>
    <cellStyle name="60% - Акцент6 13" xfId="1063"/>
    <cellStyle name="60% - Акцент6 13 2" xfId="1064"/>
    <cellStyle name="60% - Акцент6 14" xfId="1065"/>
    <cellStyle name="60% - Акцент6 14 2" xfId="1066"/>
    <cellStyle name="60% - Акцент6 15" xfId="1067"/>
    <cellStyle name="60% - Акцент6 16" xfId="1068"/>
    <cellStyle name="60% - Акцент6 17" xfId="1069"/>
    <cellStyle name="60% - Акцент6 2" xfId="1070"/>
    <cellStyle name="60% - Акцент6 2 2" xfId="1071"/>
    <cellStyle name="60% - Акцент6 2 2 2" xfId="1072"/>
    <cellStyle name="60% - Акцент6 2 2 3" xfId="1073"/>
    <cellStyle name="60% - Акцент6 2 3" xfId="1074"/>
    <cellStyle name="60% - Акцент6 2 4" xfId="1075"/>
    <cellStyle name="60% - Акцент6 2 5" xfId="1076"/>
    <cellStyle name="60% - Акцент6 3" xfId="1077"/>
    <cellStyle name="60% - Акцент6 3 2" xfId="1078"/>
    <cellStyle name="60% - Акцент6 3 3" xfId="1079"/>
    <cellStyle name="60% - Акцент6 3 4" xfId="1080"/>
    <cellStyle name="60% - Акцент6 4" xfId="1081"/>
    <cellStyle name="60% - Акцент6 4 2" xfId="1082"/>
    <cellStyle name="60% - Акцент6 5" xfId="1083"/>
    <cellStyle name="60% - Акцент6 5 2" xfId="1084"/>
    <cellStyle name="60% - Акцент6 6" xfId="1085"/>
    <cellStyle name="60% - Акцент6 6 2" xfId="1086"/>
    <cellStyle name="60% - Акцент6 7" xfId="1087"/>
    <cellStyle name="60% - Акцент6 7 2" xfId="1088"/>
    <cellStyle name="60% - Акцент6 8" xfId="1089"/>
    <cellStyle name="60% - Акцент6 8 2" xfId="1090"/>
    <cellStyle name="60% - Акцент6 9" xfId="1091"/>
    <cellStyle name="60% - Акцент6 9 2" xfId="1092"/>
    <cellStyle name="Accent1 - 20%" xfId="1093"/>
    <cellStyle name="Accent1 - 40%" xfId="1094"/>
    <cellStyle name="Accent1 - 60%" xfId="1095"/>
    <cellStyle name="Accent2 - 20%" xfId="1096"/>
    <cellStyle name="Accent2 - 40%" xfId="1097"/>
    <cellStyle name="Accent2 - 60%" xfId="1098"/>
    <cellStyle name="Accent3 - 20%" xfId="1099"/>
    <cellStyle name="Accent3 - 40%" xfId="1100"/>
    <cellStyle name="Accent3 - 60%" xfId="1101"/>
    <cellStyle name="Accent4 - 20%" xfId="1102"/>
    <cellStyle name="Accent4 - 40%" xfId="1103"/>
    <cellStyle name="Accent4 - 60%" xfId="1104"/>
    <cellStyle name="Accent5 - 20%" xfId="1105"/>
    <cellStyle name="Accent5 - 40%" xfId="1106"/>
    <cellStyle name="Accent5 - 60%" xfId="1107"/>
    <cellStyle name="Accent6 - 20%" xfId="1108"/>
    <cellStyle name="Accent6 - 40%" xfId="1109"/>
    <cellStyle name="Accent6 - 60%" xfId="1110"/>
    <cellStyle name="Emphasis 1" xfId="1111"/>
    <cellStyle name="Emphasis 2" xfId="1112"/>
    <cellStyle name="Emphasis 3" xfId="1113"/>
    <cellStyle name="Euro" xfId="1114"/>
    <cellStyle name="Euro 2" xfId="1115"/>
    <cellStyle name="Euro 2 2" xfId="1116"/>
    <cellStyle name="Euro 3" xfId="1117"/>
    <cellStyle name="Milliers_Feuil1" xfId="1118"/>
    <cellStyle name="Normal 2" xfId="1119"/>
    <cellStyle name="Normal_Afer decors" xfId="1120"/>
    <cellStyle name="Normale_Foglio1" xfId="1121"/>
    <cellStyle name="rpt_cell_center" xfId="1122"/>
    <cellStyle name="s]_x000d__x000a_;LLWLOAD.EXE - LLW loader used by TSI Products_x000d__x000a_load=c:\windows\tsi\llwload.exe_x000d__x000a_;LLWLOAD.EXE - LLW loader used by " xfId="1123"/>
    <cellStyle name="SAPBEXaggData" xfId="1124"/>
    <cellStyle name="SAPBEXaggData 2" xfId="1125"/>
    <cellStyle name="SAPBEXaggData 2 2" xfId="1126"/>
    <cellStyle name="SAPBEXaggData 3" xfId="1127"/>
    <cellStyle name="SAPBEXaggData 3 2" xfId="1128"/>
    <cellStyle name="SAPBEXaggData 4" xfId="1129"/>
    <cellStyle name="SAPBEXaggDataEmph" xfId="1130"/>
    <cellStyle name="SAPBEXaggItem" xfId="1131"/>
    <cellStyle name="SAPBEXaggItemX" xfId="1132"/>
    <cellStyle name="SAPBEXchaText" xfId="1133"/>
    <cellStyle name="SAPBEXexcBad7" xfId="1134"/>
    <cellStyle name="SAPBEXexcBad8" xfId="1135"/>
    <cellStyle name="SAPBEXexcBad9" xfId="1136"/>
    <cellStyle name="SAPBEXexcCritical4" xfId="1137"/>
    <cellStyle name="SAPBEXexcCritical5" xfId="1138"/>
    <cellStyle name="SAPBEXexcCritical6" xfId="1139"/>
    <cellStyle name="SAPBEXexcGood1" xfId="1140"/>
    <cellStyle name="SAPBEXexcGood2" xfId="1141"/>
    <cellStyle name="SAPBEXexcGood3" xfId="1142"/>
    <cellStyle name="SAPBEXfilterDrill" xfId="1143"/>
    <cellStyle name="SAPBEXfilterItem" xfId="1144"/>
    <cellStyle name="SAPBEXfilterText" xfId="1145"/>
    <cellStyle name="SAPBEXformats" xfId="1146"/>
    <cellStyle name="SAPBEXheaderItem" xfId="1147"/>
    <cellStyle name="SAPBEXheaderText" xfId="1148"/>
    <cellStyle name="SAPBEXHLevel0" xfId="1149"/>
    <cellStyle name="SAPBEXHLevel0X" xfId="1150"/>
    <cellStyle name="SAPBEXHLevel1" xfId="1151"/>
    <cellStyle name="SAPBEXHLevel1X" xfId="1152"/>
    <cellStyle name="SAPBEXHLevel2" xfId="1153"/>
    <cellStyle name="SAPBEXHLevel2X" xfId="1154"/>
    <cellStyle name="SAPBEXHLevel3" xfId="1155"/>
    <cellStyle name="SAPBEXHLevel3X" xfId="1156"/>
    <cellStyle name="SAPBEXinputData" xfId="1157"/>
    <cellStyle name="SAPBEXItemHeader" xfId="1158"/>
    <cellStyle name="SAPBEXresData" xfId="1159"/>
    <cellStyle name="SAPBEXresDataEmph" xfId="1160"/>
    <cellStyle name="SAPBEXresItem" xfId="1161"/>
    <cellStyle name="SAPBEXresItemX" xfId="1162"/>
    <cellStyle name="SAPBEXstdData" xfId="1163"/>
    <cellStyle name="SAPBEXstdDataEmph" xfId="1164"/>
    <cellStyle name="SAPBEXstdItem" xfId="1165"/>
    <cellStyle name="SAPBEXstdItem 2" xfId="1166"/>
    <cellStyle name="SAPBEXstdItem 2 2" xfId="1167"/>
    <cellStyle name="SAPBEXstdItem 3" xfId="1168"/>
    <cellStyle name="SAPBEXstdItem 3 2" xfId="1169"/>
    <cellStyle name="SAPBEXstdItem 4" xfId="1170"/>
    <cellStyle name="SAPBEXstdItemX" xfId="1171"/>
    <cellStyle name="SAPBEXtitle" xfId="1172"/>
    <cellStyle name="SAPBEXunassignedItem" xfId="1173"/>
    <cellStyle name="SAPBEXundefined" xfId="1174"/>
    <cellStyle name="Sheet Title" xfId="1175"/>
    <cellStyle name="Style 1" xfId="1176"/>
    <cellStyle name="Style 1 2" xfId="1177"/>
    <cellStyle name="Акцент1 10" xfId="1178"/>
    <cellStyle name="Акцент1 10 2" xfId="1179"/>
    <cellStyle name="Акцент1 11" xfId="1180"/>
    <cellStyle name="Акцент1 11 2" xfId="1181"/>
    <cellStyle name="Акцент1 12" xfId="1182"/>
    <cellStyle name="Акцент1 12 2" xfId="1183"/>
    <cellStyle name="Акцент1 13" xfId="1184"/>
    <cellStyle name="Акцент1 13 2" xfId="1185"/>
    <cellStyle name="Акцент1 14" xfId="1186"/>
    <cellStyle name="Акцент1 14 2" xfId="1187"/>
    <cellStyle name="Акцент1 15" xfId="1188"/>
    <cellStyle name="Акцент1 16" xfId="1189"/>
    <cellStyle name="Акцент1 17" xfId="1190"/>
    <cellStyle name="Акцент1 2" xfId="1191"/>
    <cellStyle name="Акцент1 2 2" xfId="1192"/>
    <cellStyle name="Акцент1 2 2 2" xfId="1193"/>
    <cellStyle name="Акцент1 2 2 3" xfId="1194"/>
    <cellStyle name="Акцент1 2 3" xfId="1195"/>
    <cellStyle name="Акцент1 2 4" xfId="1196"/>
    <cellStyle name="Акцент1 2 5" xfId="1197"/>
    <cellStyle name="Акцент1 3" xfId="1198"/>
    <cellStyle name="Акцент1 3 2" xfId="1199"/>
    <cellStyle name="Акцент1 3 3" xfId="1200"/>
    <cellStyle name="Акцент1 3 4" xfId="1201"/>
    <cellStyle name="Акцент1 4" xfId="1202"/>
    <cellStyle name="Акцент1 4 2" xfId="1203"/>
    <cellStyle name="Акцент1 5" xfId="1204"/>
    <cellStyle name="Акцент1 5 2" xfId="1205"/>
    <cellStyle name="Акцент1 6" xfId="1206"/>
    <cellStyle name="Акцент1 6 2" xfId="1207"/>
    <cellStyle name="Акцент1 7" xfId="1208"/>
    <cellStyle name="Акцент1 7 2" xfId="1209"/>
    <cellStyle name="Акцент1 8" xfId="1210"/>
    <cellStyle name="Акцент1 8 2" xfId="1211"/>
    <cellStyle name="Акцент1 9" xfId="1212"/>
    <cellStyle name="Акцент1 9 2" xfId="1213"/>
    <cellStyle name="Акцент2 10" xfId="1214"/>
    <cellStyle name="Акцент2 10 2" xfId="1215"/>
    <cellStyle name="Акцент2 11" xfId="1216"/>
    <cellStyle name="Акцент2 11 2" xfId="1217"/>
    <cellStyle name="Акцент2 12" xfId="1218"/>
    <cellStyle name="Акцент2 12 2" xfId="1219"/>
    <cellStyle name="Акцент2 13" xfId="1220"/>
    <cellStyle name="Акцент2 13 2" xfId="1221"/>
    <cellStyle name="Акцент2 14" xfId="1222"/>
    <cellStyle name="Акцент2 14 2" xfId="1223"/>
    <cellStyle name="Акцент2 15" xfId="1224"/>
    <cellStyle name="Акцент2 16" xfId="1225"/>
    <cellStyle name="Акцент2 17" xfId="1226"/>
    <cellStyle name="Акцент2 2" xfId="1227"/>
    <cellStyle name="Акцент2 2 2" xfId="1228"/>
    <cellStyle name="Акцент2 2 2 2" xfId="1229"/>
    <cellStyle name="Акцент2 2 2 3" xfId="1230"/>
    <cellStyle name="Акцент2 2 3" xfId="1231"/>
    <cellStyle name="Акцент2 2 4" xfId="1232"/>
    <cellStyle name="Акцент2 2 5" xfId="1233"/>
    <cellStyle name="Акцент2 3" xfId="1234"/>
    <cellStyle name="Акцент2 3 2" xfId="1235"/>
    <cellStyle name="Акцент2 3 3" xfId="1236"/>
    <cellStyle name="Акцент2 3 4" xfId="1237"/>
    <cellStyle name="Акцент2 4" xfId="1238"/>
    <cellStyle name="Акцент2 4 2" xfId="1239"/>
    <cellStyle name="Акцент2 5" xfId="1240"/>
    <cellStyle name="Акцент2 5 2" xfId="1241"/>
    <cellStyle name="Акцент2 6" xfId="1242"/>
    <cellStyle name="Акцент2 6 2" xfId="1243"/>
    <cellStyle name="Акцент2 7" xfId="1244"/>
    <cellStyle name="Акцент2 7 2" xfId="1245"/>
    <cellStyle name="Акцент2 8" xfId="1246"/>
    <cellStyle name="Акцент2 8 2" xfId="1247"/>
    <cellStyle name="Акцент2 9" xfId="1248"/>
    <cellStyle name="Акцент2 9 2" xfId="1249"/>
    <cellStyle name="Акцент3 10" xfId="1250"/>
    <cellStyle name="Акцент3 10 2" xfId="1251"/>
    <cellStyle name="Акцент3 11" xfId="1252"/>
    <cellStyle name="Акцент3 11 2" xfId="1253"/>
    <cellStyle name="Акцент3 12" xfId="1254"/>
    <cellStyle name="Акцент3 12 2" xfId="1255"/>
    <cellStyle name="Акцент3 13" xfId="1256"/>
    <cellStyle name="Акцент3 13 2" xfId="1257"/>
    <cellStyle name="Акцент3 14" xfId="1258"/>
    <cellStyle name="Акцент3 14 2" xfId="1259"/>
    <cellStyle name="Акцент3 15" xfId="1260"/>
    <cellStyle name="Акцент3 16" xfId="1261"/>
    <cellStyle name="Акцент3 17" xfId="1262"/>
    <cellStyle name="Акцент3 2" xfId="1263"/>
    <cellStyle name="Акцент3 2 2" xfId="1264"/>
    <cellStyle name="Акцент3 2 2 2" xfId="1265"/>
    <cellStyle name="Акцент3 2 2 3" xfId="1266"/>
    <cellStyle name="Акцент3 2 3" xfId="1267"/>
    <cellStyle name="Акцент3 2 4" xfId="1268"/>
    <cellStyle name="Акцент3 2 5" xfId="1269"/>
    <cellStyle name="Акцент3 3" xfId="1270"/>
    <cellStyle name="Акцент3 3 2" xfId="1271"/>
    <cellStyle name="Акцент3 3 3" xfId="1272"/>
    <cellStyle name="Акцент3 3 4" xfId="1273"/>
    <cellStyle name="Акцент3 4" xfId="1274"/>
    <cellStyle name="Акцент3 4 2" xfId="1275"/>
    <cellStyle name="Акцент3 5" xfId="1276"/>
    <cellStyle name="Акцент3 5 2" xfId="1277"/>
    <cellStyle name="Акцент3 6" xfId="1278"/>
    <cellStyle name="Акцент3 6 2" xfId="1279"/>
    <cellStyle name="Акцент3 7" xfId="1280"/>
    <cellStyle name="Акцент3 7 2" xfId="1281"/>
    <cellStyle name="Акцент3 8" xfId="1282"/>
    <cellStyle name="Акцент3 8 2" xfId="1283"/>
    <cellStyle name="Акцент3 9" xfId="1284"/>
    <cellStyle name="Акцент3 9 2" xfId="1285"/>
    <cellStyle name="Акцент4 10" xfId="1286"/>
    <cellStyle name="Акцент4 10 2" xfId="1287"/>
    <cellStyle name="Акцент4 11" xfId="1288"/>
    <cellStyle name="Акцент4 11 2" xfId="1289"/>
    <cellStyle name="Акцент4 12" xfId="1290"/>
    <cellStyle name="Акцент4 12 2" xfId="1291"/>
    <cellStyle name="Акцент4 13" xfId="1292"/>
    <cellStyle name="Акцент4 13 2" xfId="1293"/>
    <cellStyle name="Акцент4 14" xfId="1294"/>
    <cellStyle name="Акцент4 14 2" xfId="1295"/>
    <cellStyle name="Акцент4 15" xfId="1296"/>
    <cellStyle name="Акцент4 16" xfId="1297"/>
    <cellStyle name="Акцент4 17" xfId="1298"/>
    <cellStyle name="Акцент4 2" xfId="1299"/>
    <cellStyle name="Акцент4 2 2" xfId="1300"/>
    <cellStyle name="Акцент4 2 2 2" xfId="1301"/>
    <cellStyle name="Акцент4 2 2 3" xfId="1302"/>
    <cellStyle name="Акцент4 2 3" xfId="1303"/>
    <cellStyle name="Акцент4 2 4" xfId="1304"/>
    <cellStyle name="Акцент4 2 5" xfId="1305"/>
    <cellStyle name="Акцент4 3" xfId="1306"/>
    <cellStyle name="Акцент4 3 2" xfId="1307"/>
    <cellStyle name="Акцент4 3 3" xfId="1308"/>
    <cellStyle name="Акцент4 3 4" xfId="1309"/>
    <cellStyle name="Акцент4 4" xfId="1310"/>
    <cellStyle name="Акцент4 4 2" xfId="1311"/>
    <cellStyle name="Акцент4 5" xfId="1312"/>
    <cellStyle name="Акцент4 5 2" xfId="1313"/>
    <cellStyle name="Акцент4 6" xfId="1314"/>
    <cellStyle name="Акцент4 6 2" xfId="1315"/>
    <cellStyle name="Акцент4 7" xfId="1316"/>
    <cellStyle name="Акцент4 7 2" xfId="1317"/>
    <cellStyle name="Акцент4 8" xfId="1318"/>
    <cellStyle name="Акцент4 8 2" xfId="1319"/>
    <cellStyle name="Акцент4 9" xfId="1320"/>
    <cellStyle name="Акцент4 9 2" xfId="1321"/>
    <cellStyle name="Акцент5 10" xfId="1322"/>
    <cellStyle name="Акцент5 10 2" xfId="1323"/>
    <cellStyle name="Акцент5 11" xfId="1324"/>
    <cellStyle name="Акцент5 11 2" xfId="1325"/>
    <cellStyle name="Акцент5 12" xfId="1326"/>
    <cellStyle name="Акцент5 12 2" xfId="1327"/>
    <cellStyle name="Акцент5 13" xfId="1328"/>
    <cellStyle name="Акцент5 13 2" xfId="1329"/>
    <cellStyle name="Акцент5 14" xfId="1330"/>
    <cellStyle name="Акцент5 14 2" xfId="1331"/>
    <cellStyle name="Акцент5 15" xfId="1332"/>
    <cellStyle name="Акцент5 16" xfId="1333"/>
    <cellStyle name="Акцент5 17" xfId="1334"/>
    <cellStyle name="Акцент5 2" xfId="1335"/>
    <cellStyle name="Акцент5 2 2" xfId="1336"/>
    <cellStyle name="Акцент5 2 2 2" xfId="1337"/>
    <cellStyle name="Акцент5 2 2 3" xfId="1338"/>
    <cellStyle name="Акцент5 2 3" xfId="1339"/>
    <cellStyle name="Акцент5 2 4" xfId="1340"/>
    <cellStyle name="Акцент5 2 5" xfId="1341"/>
    <cellStyle name="Акцент5 3" xfId="1342"/>
    <cellStyle name="Акцент5 3 2" xfId="1343"/>
    <cellStyle name="Акцент5 3 3" xfId="1344"/>
    <cellStyle name="Акцент5 3 4" xfId="1345"/>
    <cellStyle name="Акцент5 4" xfId="1346"/>
    <cellStyle name="Акцент5 4 2" xfId="1347"/>
    <cellStyle name="Акцент5 5" xfId="1348"/>
    <cellStyle name="Акцент5 5 2" xfId="1349"/>
    <cellStyle name="Акцент5 6" xfId="1350"/>
    <cellStyle name="Акцент5 6 2" xfId="1351"/>
    <cellStyle name="Акцент5 7" xfId="1352"/>
    <cellStyle name="Акцент5 7 2" xfId="1353"/>
    <cellStyle name="Акцент5 8" xfId="1354"/>
    <cellStyle name="Акцент5 8 2" xfId="1355"/>
    <cellStyle name="Акцент5 9" xfId="1356"/>
    <cellStyle name="Акцент5 9 2" xfId="1357"/>
    <cellStyle name="Акцент6 10" xfId="1358"/>
    <cellStyle name="Акцент6 10 2" xfId="1359"/>
    <cellStyle name="Акцент6 11" xfId="1360"/>
    <cellStyle name="Акцент6 11 2" xfId="1361"/>
    <cellStyle name="Акцент6 12" xfId="1362"/>
    <cellStyle name="Акцент6 12 2" xfId="1363"/>
    <cellStyle name="Акцент6 13" xfId="1364"/>
    <cellStyle name="Акцент6 13 2" xfId="1365"/>
    <cellStyle name="Акцент6 14" xfId="1366"/>
    <cellStyle name="Акцент6 14 2" xfId="1367"/>
    <cellStyle name="Акцент6 15" xfId="1368"/>
    <cellStyle name="Акцент6 16" xfId="1369"/>
    <cellStyle name="Акцент6 17" xfId="1370"/>
    <cellStyle name="Акцент6 2" xfId="1371"/>
    <cellStyle name="Акцент6 2 2" xfId="1372"/>
    <cellStyle name="Акцент6 2 2 2" xfId="1373"/>
    <cellStyle name="Акцент6 2 2 3" xfId="1374"/>
    <cellStyle name="Акцент6 2 3" xfId="1375"/>
    <cellStyle name="Акцент6 2 4" xfId="1376"/>
    <cellStyle name="Акцент6 2 5" xfId="1377"/>
    <cellStyle name="Акцент6 3" xfId="1378"/>
    <cellStyle name="Акцент6 3 2" xfId="1379"/>
    <cellStyle name="Акцент6 3 3" xfId="1380"/>
    <cellStyle name="Акцент6 3 4" xfId="1381"/>
    <cellStyle name="Акцент6 4" xfId="1382"/>
    <cellStyle name="Акцент6 4 2" xfId="1383"/>
    <cellStyle name="Акцент6 5" xfId="1384"/>
    <cellStyle name="Акцент6 5 2" xfId="1385"/>
    <cellStyle name="Акцент6 6" xfId="1386"/>
    <cellStyle name="Акцент6 6 2" xfId="1387"/>
    <cellStyle name="Акцент6 7" xfId="1388"/>
    <cellStyle name="Акцент6 7 2" xfId="1389"/>
    <cellStyle name="Акцент6 8" xfId="1390"/>
    <cellStyle name="Акцент6 8 2" xfId="1391"/>
    <cellStyle name="Акцент6 9" xfId="1392"/>
    <cellStyle name="Акцент6 9 2" xfId="1393"/>
    <cellStyle name="Ввод  10" xfId="1394"/>
    <cellStyle name="Ввод  10 2" xfId="1395"/>
    <cellStyle name="Ввод  11" xfId="1396"/>
    <cellStyle name="Ввод  11 2" xfId="1397"/>
    <cellStyle name="Ввод  12" xfId="1398"/>
    <cellStyle name="Ввод  12 2" xfId="1399"/>
    <cellStyle name="Ввод  13" xfId="1400"/>
    <cellStyle name="Ввод  13 2" xfId="1401"/>
    <cellStyle name="Ввод  14" xfId="1402"/>
    <cellStyle name="Ввод  14 2" xfId="1403"/>
    <cellStyle name="Ввод  15" xfId="1404"/>
    <cellStyle name="Ввод  16" xfId="1405"/>
    <cellStyle name="Ввод  16 2" xfId="1406"/>
    <cellStyle name="Ввод  16 2 2" xfId="1407"/>
    <cellStyle name="Ввод  16 3" xfId="1408"/>
    <cellStyle name="Ввод  16 3 2" xfId="1409"/>
    <cellStyle name="Ввод  16 4" xfId="1410"/>
    <cellStyle name="Ввод  17" xfId="1411"/>
    <cellStyle name="Ввод  17 2" xfId="1412"/>
    <cellStyle name="Ввод  17 2 2" xfId="1413"/>
    <cellStyle name="Ввод  17 3" xfId="1414"/>
    <cellStyle name="Ввод  17 3 2" xfId="1415"/>
    <cellStyle name="Ввод  17 4" xfId="1416"/>
    <cellStyle name="Ввод  2" xfId="1417"/>
    <cellStyle name="Ввод  2 2" xfId="1418"/>
    <cellStyle name="Ввод  2 2 2" xfId="1419"/>
    <cellStyle name="Ввод  2 2 3" xfId="1420"/>
    <cellStyle name="Ввод  2 3" xfId="1421"/>
    <cellStyle name="Ввод  2 4" xfId="1422"/>
    <cellStyle name="Ввод  2 5" xfId="1423"/>
    <cellStyle name="Ввод  3" xfId="1424"/>
    <cellStyle name="Ввод  3 2" xfId="1425"/>
    <cellStyle name="Ввод  3 2 2" xfId="1426"/>
    <cellStyle name="Ввод  3 2 2 2" xfId="1427"/>
    <cellStyle name="Ввод  3 2 3" xfId="1428"/>
    <cellStyle name="Ввод  3 2 3 2" xfId="1429"/>
    <cellStyle name="Ввод  3 2 4" xfId="1430"/>
    <cellStyle name="Ввод  3 3" xfId="1431"/>
    <cellStyle name="Ввод  3 4" xfId="1432"/>
    <cellStyle name="Ввод  3 5" xfId="1433"/>
    <cellStyle name="Ввод  3 5 2" xfId="1434"/>
    <cellStyle name="Ввод  3 5 2 2" xfId="1435"/>
    <cellStyle name="Ввод  3 5 3" xfId="1436"/>
    <cellStyle name="Ввод  3 5 3 2" xfId="1437"/>
    <cellStyle name="Ввод  3 5 4" xfId="1438"/>
    <cellStyle name="Ввод  3 6" xfId="1439"/>
    <cellStyle name="Ввод  3 6 2" xfId="1440"/>
    <cellStyle name="Ввод  3 7" xfId="1441"/>
    <cellStyle name="Ввод  3 7 2" xfId="1442"/>
    <cellStyle name="Ввод  3 8" xfId="1443"/>
    <cellStyle name="Ввод  4" xfId="1444"/>
    <cellStyle name="Ввод  4 2" xfId="1445"/>
    <cellStyle name="Ввод  4 3" xfId="1446"/>
    <cellStyle name="Ввод  4 3 2" xfId="1447"/>
    <cellStyle name="Ввод  4 3 2 2" xfId="1448"/>
    <cellStyle name="Ввод  4 3 3" xfId="1449"/>
    <cellStyle name="Ввод  4 3 3 2" xfId="1450"/>
    <cellStyle name="Ввод  4 3 4" xfId="1451"/>
    <cellStyle name="Ввод  4 4" xfId="1452"/>
    <cellStyle name="Ввод  4 5" xfId="1453"/>
    <cellStyle name="Ввод  4 5 2" xfId="1454"/>
    <cellStyle name="Ввод  4 6" xfId="1455"/>
    <cellStyle name="Ввод  4 6 2" xfId="1456"/>
    <cellStyle name="Ввод  5" xfId="1457"/>
    <cellStyle name="Ввод  5 2" xfId="1458"/>
    <cellStyle name="Ввод  6" xfId="1459"/>
    <cellStyle name="Ввод  6 2" xfId="1460"/>
    <cellStyle name="Ввод  7" xfId="1461"/>
    <cellStyle name="Ввод  7 2" xfId="1462"/>
    <cellStyle name="Ввод  8" xfId="1463"/>
    <cellStyle name="Ввод  8 2" xfId="1464"/>
    <cellStyle name="Ввод  9" xfId="1465"/>
    <cellStyle name="Ввод  9 2" xfId="1466"/>
    <cellStyle name="Вывод 10" xfId="1467"/>
    <cellStyle name="Вывод 10 2" xfId="1468"/>
    <cellStyle name="Вывод 11" xfId="1469"/>
    <cellStyle name="Вывод 11 2" xfId="1470"/>
    <cellStyle name="Вывод 12" xfId="1471"/>
    <cellStyle name="Вывод 12 2" xfId="1472"/>
    <cellStyle name="Вывод 13" xfId="1473"/>
    <cellStyle name="Вывод 13 2" xfId="1474"/>
    <cellStyle name="Вывод 14" xfId="1475"/>
    <cellStyle name="Вывод 14 2" xfId="1476"/>
    <cellStyle name="Вывод 15" xfId="1477"/>
    <cellStyle name="Вывод 16" xfId="1478"/>
    <cellStyle name="Вывод 16 2" xfId="1479"/>
    <cellStyle name="Вывод 16 2 2" xfId="1480"/>
    <cellStyle name="Вывод 16 3" xfId="1481"/>
    <cellStyle name="Вывод 16 3 2" xfId="1482"/>
    <cellStyle name="Вывод 16 4" xfId="1483"/>
    <cellStyle name="Вывод 17" xfId="1484"/>
    <cellStyle name="Вывод 17 2" xfId="1485"/>
    <cellStyle name="Вывод 17 2 2" xfId="1486"/>
    <cellStyle name="Вывод 17 3" xfId="1487"/>
    <cellStyle name="Вывод 17 3 2" xfId="1488"/>
    <cellStyle name="Вывод 17 4" xfId="1489"/>
    <cellStyle name="Вывод 2" xfId="1490"/>
    <cellStyle name="Вывод 2 2" xfId="1491"/>
    <cellStyle name="Вывод 2 2 2" xfId="1492"/>
    <cellStyle name="Вывод 2 2 3" xfId="1493"/>
    <cellStyle name="Вывод 2 3" xfId="1494"/>
    <cellStyle name="Вывод 2 4" xfId="1495"/>
    <cellStyle name="Вывод 2 5" xfId="1496"/>
    <cellStyle name="Вывод 3" xfId="1497"/>
    <cellStyle name="Вывод 3 2" xfId="1498"/>
    <cellStyle name="Вывод 3 2 2" xfId="1499"/>
    <cellStyle name="Вывод 3 2 2 2" xfId="1500"/>
    <cellStyle name="Вывод 3 2 3" xfId="1501"/>
    <cellStyle name="Вывод 3 2 3 2" xfId="1502"/>
    <cellStyle name="Вывод 3 2 4" xfId="1503"/>
    <cellStyle name="Вывод 3 3" xfId="1504"/>
    <cellStyle name="Вывод 3 4" xfId="1505"/>
    <cellStyle name="Вывод 3 5" xfId="1506"/>
    <cellStyle name="Вывод 3 5 2" xfId="1507"/>
    <cellStyle name="Вывод 3 5 2 2" xfId="1508"/>
    <cellStyle name="Вывод 3 5 3" xfId="1509"/>
    <cellStyle name="Вывод 3 5 3 2" xfId="1510"/>
    <cellStyle name="Вывод 3 5 4" xfId="1511"/>
    <cellStyle name="Вывод 3 6" xfId="1512"/>
    <cellStyle name="Вывод 3 6 2" xfId="1513"/>
    <cellStyle name="Вывод 3 7" xfId="1514"/>
    <cellStyle name="Вывод 3 7 2" xfId="1515"/>
    <cellStyle name="Вывод 3 8" xfId="1516"/>
    <cellStyle name="Вывод 4" xfId="1517"/>
    <cellStyle name="Вывод 4 2" xfId="1518"/>
    <cellStyle name="Вывод 4 3" xfId="1519"/>
    <cellStyle name="Вывод 4 3 2" xfId="1520"/>
    <cellStyle name="Вывод 4 3 2 2" xfId="1521"/>
    <cellStyle name="Вывод 4 3 3" xfId="1522"/>
    <cellStyle name="Вывод 4 3 3 2" xfId="1523"/>
    <cellStyle name="Вывод 4 3 4" xfId="1524"/>
    <cellStyle name="Вывод 4 4" xfId="1525"/>
    <cellStyle name="Вывод 4 5" xfId="1526"/>
    <cellStyle name="Вывод 4 5 2" xfId="1527"/>
    <cellStyle name="Вывод 4 6" xfId="1528"/>
    <cellStyle name="Вывод 4 6 2" xfId="1529"/>
    <cellStyle name="Вывод 5" xfId="1530"/>
    <cellStyle name="Вывод 5 2" xfId="1531"/>
    <cellStyle name="Вывод 6" xfId="1532"/>
    <cellStyle name="Вывод 6 2" xfId="1533"/>
    <cellStyle name="Вывод 7" xfId="1534"/>
    <cellStyle name="Вывод 7 2" xfId="1535"/>
    <cellStyle name="Вывод 8" xfId="1536"/>
    <cellStyle name="Вывод 8 2" xfId="1537"/>
    <cellStyle name="Вывод 9" xfId="1538"/>
    <cellStyle name="Вывод 9 2" xfId="1539"/>
    <cellStyle name="Вычисление 10" xfId="1540"/>
    <cellStyle name="Вычисление 10 2" xfId="1541"/>
    <cellStyle name="Вычисление 11" xfId="1542"/>
    <cellStyle name="Вычисление 11 2" xfId="1543"/>
    <cellStyle name="Вычисление 12" xfId="1544"/>
    <cellStyle name="Вычисление 12 2" xfId="1545"/>
    <cellStyle name="Вычисление 13" xfId="1546"/>
    <cellStyle name="Вычисление 13 2" xfId="1547"/>
    <cellStyle name="Вычисление 14" xfId="1548"/>
    <cellStyle name="Вычисление 14 2" xfId="1549"/>
    <cellStyle name="Вычисление 15" xfId="1550"/>
    <cellStyle name="Вычисление 16" xfId="1551"/>
    <cellStyle name="Вычисление 16 2" xfId="1552"/>
    <cellStyle name="Вычисление 16 2 2" xfId="1553"/>
    <cellStyle name="Вычисление 16 3" xfId="1554"/>
    <cellStyle name="Вычисление 16 3 2" xfId="1555"/>
    <cellStyle name="Вычисление 16 4" xfId="1556"/>
    <cellStyle name="Вычисление 17" xfId="1557"/>
    <cellStyle name="Вычисление 17 2" xfId="1558"/>
    <cellStyle name="Вычисление 17 2 2" xfId="1559"/>
    <cellStyle name="Вычисление 17 3" xfId="1560"/>
    <cellStyle name="Вычисление 17 3 2" xfId="1561"/>
    <cellStyle name="Вычисление 17 4" xfId="1562"/>
    <cellStyle name="Вычисление 2" xfId="1563"/>
    <cellStyle name="Вычисление 2 2" xfId="1564"/>
    <cellStyle name="Вычисление 2 2 2" xfId="1565"/>
    <cellStyle name="Вычисление 2 2 3" xfId="1566"/>
    <cellStyle name="Вычисление 2 3" xfId="1567"/>
    <cellStyle name="Вычисление 2 4" xfId="1568"/>
    <cellStyle name="Вычисление 2 5" xfId="1569"/>
    <cellStyle name="Вычисление 3" xfId="1570"/>
    <cellStyle name="Вычисление 3 2" xfId="1571"/>
    <cellStyle name="Вычисление 3 2 2" xfId="1572"/>
    <cellStyle name="Вычисление 3 2 2 2" xfId="1573"/>
    <cellStyle name="Вычисление 3 2 3" xfId="1574"/>
    <cellStyle name="Вычисление 3 2 3 2" xfId="1575"/>
    <cellStyle name="Вычисление 3 2 4" xfId="1576"/>
    <cellStyle name="Вычисление 3 3" xfId="1577"/>
    <cellStyle name="Вычисление 3 4" xfId="1578"/>
    <cellStyle name="Вычисление 3 5" xfId="1579"/>
    <cellStyle name="Вычисление 3 5 2" xfId="1580"/>
    <cellStyle name="Вычисление 3 5 2 2" xfId="1581"/>
    <cellStyle name="Вычисление 3 5 3" xfId="1582"/>
    <cellStyle name="Вычисление 3 5 3 2" xfId="1583"/>
    <cellStyle name="Вычисление 3 5 4" xfId="1584"/>
    <cellStyle name="Вычисление 3 6" xfId="1585"/>
    <cellStyle name="Вычисление 3 6 2" xfId="1586"/>
    <cellStyle name="Вычисление 3 7" xfId="1587"/>
    <cellStyle name="Вычисление 3 7 2" xfId="1588"/>
    <cellStyle name="Вычисление 3 8" xfId="1589"/>
    <cellStyle name="Вычисление 4" xfId="1590"/>
    <cellStyle name="Вычисление 4 2" xfId="1591"/>
    <cellStyle name="Вычисление 4 3" xfId="1592"/>
    <cellStyle name="Вычисление 4 3 2" xfId="1593"/>
    <cellStyle name="Вычисление 4 3 2 2" xfId="1594"/>
    <cellStyle name="Вычисление 4 3 3" xfId="1595"/>
    <cellStyle name="Вычисление 4 3 3 2" xfId="1596"/>
    <cellStyle name="Вычисление 4 3 4" xfId="1597"/>
    <cellStyle name="Вычисление 4 4" xfId="1598"/>
    <cellStyle name="Вычисление 4 5" xfId="1599"/>
    <cellStyle name="Вычисление 4 5 2" xfId="1600"/>
    <cellStyle name="Вычисление 4 6" xfId="1601"/>
    <cellStyle name="Вычисление 4 6 2" xfId="1602"/>
    <cellStyle name="Вычисление 5" xfId="1603"/>
    <cellStyle name="Вычисление 5 2" xfId="1604"/>
    <cellStyle name="Вычисление 6" xfId="1605"/>
    <cellStyle name="Вычисление 6 2" xfId="1606"/>
    <cellStyle name="Вычисление 7" xfId="1607"/>
    <cellStyle name="Вычисление 7 2" xfId="1608"/>
    <cellStyle name="Вычисление 8" xfId="1609"/>
    <cellStyle name="Вычисление 8 2" xfId="1610"/>
    <cellStyle name="Вычисление 9" xfId="1611"/>
    <cellStyle name="Вычисление 9 2" xfId="1612"/>
    <cellStyle name="Гиперссылка 2" xfId="1613"/>
    <cellStyle name="Гиперссылка 2 2" xfId="1614"/>
    <cellStyle name="Денежный 2" xfId="1615"/>
    <cellStyle name="Заголовок 1 10" xfId="1616"/>
    <cellStyle name="Заголовок 1 10 2" xfId="1617"/>
    <cellStyle name="Заголовок 1 11" xfId="1618"/>
    <cellStyle name="Заголовок 1 11 2" xfId="1619"/>
    <cellStyle name="Заголовок 1 12" xfId="1620"/>
    <cellStyle name="Заголовок 1 12 2" xfId="1621"/>
    <cellStyle name="Заголовок 1 13" xfId="1622"/>
    <cellStyle name="Заголовок 1 13 2" xfId="1623"/>
    <cellStyle name="Заголовок 1 14" xfId="1624"/>
    <cellStyle name="Заголовок 1 14 2" xfId="1625"/>
    <cellStyle name="Заголовок 1 15" xfId="1626"/>
    <cellStyle name="Заголовок 1 16" xfId="1627"/>
    <cellStyle name="Заголовок 1 17" xfId="1628"/>
    <cellStyle name="Заголовок 1 2" xfId="1629"/>
    <cellStyle name="Заголовок 1 2 2" xfId="1630"/>
    <cellStyle name="Заголовок 1 2 2 2" xfId="1631"/>
    <cellStyle name="Заголовок 1 2 2 3" xfId="1632"/>
    <cellStyle name="Заголовок 1 2 3" xfId="1633"/>
    <cellStyle name="Заголовок 1 2 4" xfId="1634"/>
    <cellStyle name="Заголовок 1 2 5" xfId="1635"/>
    <cellStyle name="Заголовок 1 3" xfId="1636"/>
    <cellStyle name="Заголовок 1 3 2" xfId="1637"/>
    <cellStyle name="Заголовок 1 3 3" xfId="1638"/>
    <cellStyle name="Заголовок 1 3 4" xfId="1639"/>
    <cellStyle name="Заголовок 1 4" xfId="1640"/>
    <cellStyle name="Заголовок 1 4 2" xfId="1641"/>
    <cellStyle name="Заголовок 1 5" xfId="1642"/>
    <cellStyle name="Заголовок 1 5 2" xfId="1643"/>
    <cellStyle name="Заголовок 1 6" xfId="1644"/>
    <cellStyle name="Заголовок 1 6 2" xfId="1645"/>
    <cellStyle name="Заголовок 1 7" xfId="1646"/>
    <cellStyle name="Заголовок 1 7 2" xfId="1647"/>
    <cellStyle name="Заголовок 1 8" xfId="1648"/>
    <cellStyle name="Заголовок 1 8 2" xfId="1649"/>
    <cellStyle name="Заголовок 1 9" xfId="1650"/>
    <cellStyle name="Заголовок 1 9 2" xfId="1651"/>
    <cellStyle name="Заголовок 2 10" xfId="1652"/>
    <cellStyle name="Заголовок 2 10 2" xfId="1653"/>
    <cellStyle name="Заголовок 2 11" xfId="1654"/>
    <cellStyle name="Заголовок 2 11 2" xfId="1655"/>
    <cellStyle name="Заголовок 2 12" xfId="1656"/>
    <cellStyle name="Заголовок 2 12 2" xfId="1657"/>
    <cellStyle name="Заголовок 2 13" xfId="1658"/>
    <cellStyle name="Заголовок 2 13 2" xfId="1659"/>
    <cellStyle name="Заголовок 2 14" xfId="1660"/>
    <cellStyle name="Заголовок 2 14 2" xfId="1661"/>
    <cellStyle name="Заголовок 2 15" xfId="1662"/>
    <cellStyle name="Заголовок 2 16" xfId="1663"/>
    <cellStyle name="Заголовок 2 17" xfId="1664"/>
    <cellStyle name="Заголовок 2 2" xfId="1665"/>
    <cellStyle name="Заголовок 2 2 2" xfId="1666"/>
    <cellStyle name="Заголовок 2 2 2 2" xfId="1667"/>
    <cellStyle name="Заголовок 2 2 2 3" xfId="1668"/>
    <cellStyle name="Заголовок 2 2 3" xfId="1669"/>
    <cellStyle name="Заголовок 2 2 4" xfId="1670"/>
    <cellStyle name="Заголовок 2 2 5" xfId="1671"/>
    <cellStyle name="Заголовок 2 3" xfId="1672"/>
    <cellStyle name="Заголовок 2 3 2" xfId="1673"/>
    <cellStyle name="Заголовок 2 3 3" xfId="1674"/>
    <cellStyle name="Заголовок 2 3 4" xfId="1675"/>
    <cellStyle name="Заголовок 2 4" xfId="1676"/>
    <cellStyle name="Заголовок 2 4 2" xfId="1677"/>
    <cellStyle name="Заголовок 2 5" xfId="1678"/>
    <cellStyle name="Заголовок 2 5 2" xfId="1679"/>
    <cellStyle name="Заголовок 2 6" xfId="1680"/>
    <cellStyle name="Заголовок 2 6 2" xfId="1681"/>
    <cellStyle name="Заголовок 2 7" xfId="1682"/>
    <cellStyle name="Заголовок 2 7 2" xfId="1683"/>
    <cellStyle name="Заголовок 2 8" xfId="1684"/>
    <cellStyle name="Заголовок 2 8 2" xfId="1685"/>
    <cellStyle name="Заголовок 2 9" xfId="1686"/>
    <cellStyle name="Заголовок 2 9 2" xfId="1687"/>
    <cellStyle name="Заголовок 3 10" xfId="1688"/>
    <cellStyle name="Заголовок 3 10 2" xfId="1689"/>
    <cellStyle name="Заголовок 3 11" xfId="1690"/>
    <cellStyle name="Заголовок 3 11 2" xfId="1691"/>
    <cellStyle name="Заголовок 3 12" xfId="1692"/>
    <cellStyle name="Заголовок 3 12 2" xfId="1693"/>
    <cellStyle name="Заголовок 3 13" xfId="1694"/>
    <cellStyle name="Заголовок 3 13 2" xfId="1695"/>
    <cellStyle name="Заголовок 3 14" xfId="1696"/>
    <cellStyle name="Заголовок 3 14 2" xfId="1697"/>
    <cellStyle name="Заголовок 3 15" xfId="1698"/>
    <cellStyle name="Заголовок 3 16" xfId="1699"/>
    <cellStyle name="Заголовок 3 17" xfId="1700"/>
    <cellStyle name="Заголовок 3 2" xfId="1701"/>
    <cellStyle name="Заголовок 3 2 2" xfId="1702"/>
    <cellStyle name="Заголовок 3 2 2 2" xfId="1703"/>
    <cellStyle name="Заголовок 3 2 2 3" xfId="1704"/>
    <cellStyle name="Заголовок 3 2 3" xfId="1705"/>
    <cellStyle name="Заголовок 3 2 4" xfId="1706"/>
    <cellStyle name="Заголовок 3 2 5" xfId="1707"/>
    <cellStyle name="Заголовок 3 3" xfId="1708"/>
    <cellStyle name="Заголовок 3 3 2" xfId="1709"/>
    <cellStyle name="Заголовок 3 3 3" xfId="1710"/>
    <cellStyle name="Заголовок 3 3 4" xfId="1711"/>
    <cellStyle name="Заголовок 3 4" xfId="1712"/>
    <cellStyle name="Заголовок 3 4 2" xfId="1713"/>
    <cellStyle name="Заголовок 3 5" xfId="1714"/>
    <cellStyle name="Заголовок 3 5 2" xfId="1715"/>
    <cellStyle name="Заголовок 3 6" xfId="1716"/>
    <cellStyle name="Заголовок 3 6 2" xfId="1717"/>
    <cellStyle name="Заголовок 3 7" xfId="1718"/>
    <cellStyle name="Заголовок 3 7 2" xfId="1719"/>
    <cellStyle name="Заголовок 3 8" xfId="1720"/>
    <cellStyle name="Заголовок 3 8 2" xfId="1721"/>
    <cellStyle name="Заголовок 3 9" xfId="1722"/>
    <cellStyle name="Заголовок 3 9 2" xfId="1723"/>
    <cellStyle name="Заголовок 4 10" xfId="1724"/>
    <cellStyle name="Заголовок 4 10 2" xfId="1725"/>
    <cellStyle name="Заголовок 4 11" xfId="1726"/>
    <cellStyle name="Заголовок 4 11 2" xfId="1727"/>
    <cellStyle name="Заголовок 4 12" xfId="1728"/>
    <cellStyle name="Заголовок 4 12 2" xfId="1729"/>
    <cellStyle name="Заголовок 4 13" xfId="1730"/>
    <cellStyle name="Заголовок 4 13 2" xfId="1731"/>
    <cellStyle name="Заголовок 4 14" xfId="1732"/>
    <cellStyle name="Заголовок 4 14 2" xfId="1733"/>
    <cellStyle name="Заголовок 4 15" xfId="1734"/>
    <cellStyle name="Заголовок 4 16" xfId="1735"/>
    <cellStyle name="Заголовок 4 17" xfId="1736"/>
    <cellStyle name="Заголовок 4 2" xfId="1737"/>
    <cellStyle name="Заголовок 4 2 2" xfId="1738"/>
    <cellStyle name="Заголовок 4 2 2 2" xfId="1739"/>
    <cellStyle name="Заголовок 4 2 2 3" xfId="1740"/>
    <cellStyle name="Заголовок 4 2 3" xfId="1741"/>
    <cellStyle name="Заголовок 4 2 4" xfId="1742"/>
    <cellStyle name="Заголовок 4 2 5" xfId="1743"/>
    <cellStyle name="Заголовок 4 3" xfId="1744"/>
    <cellStyle name="Заголовок 4 3 2" xfId="1745"/>
    <cellStyle name="Заголовок 4 3 3" xfId="1746"/>
    <cellStyle name="Заголовок 4 3 4" xfId="1747"/>
    <cellStyle name="Заголовок 4 4" xfId="1748"/>
    <cellStyle name="Заголовок 4 4 2" xfId="1749"/>
    <cellStyle name="Заголовок 4 5" xfId="1750"/>
    <cellStyle name="Заголовок 4 5 2" xfId="1751"/>
    <cellStyle name="Заголовок 4 6" xfId="1752"/>
    <cellStyle name="Заголовок 4 6 2" xfId="1753"/>
    <cellStyle name="Заголовок 4 7" xfId="1754"/>
    <cellStyle name="Заголовок 4 7 2" xfId="1755"/>
    <cellStyle name="Заголовок 4 8" xfId="1756"/>
    <cellStyle name="Заголовок 4 8 2" xfId="1757"/>
    <cellStyle name="Заголовок 4 9" xfId="1758"/>
    <cellStyle name="Заголовок 4 9 2" xfId="1759"/>
    <cellStyle name="Итог 10" xfId="1760"/>
    <cellStyle name="Итог 10 2" xfId="1761"/>
    <cellStyle name="Итог 11" xfId="1762"/>
    <cellStyle name="Итог 11 2" xfId="1763"/>
    <cellStyle name="Итог 12" xfId="1764"/>
    <cellStyle name="Итог 12 2" xfId="1765"/>
    <cellStyle name="Итог 13" xfId="1766"/>
    <cellStyle name="Итог 13 2" xfId="1767"/>
    <cellStyle name="Итог 14" xfId="1768"/>
    <cellStyle name="Итог 14 2" xfId="1769"/>
    <cellStyle name="Итог 15" xfId="1770"/>
    <cellStyle name="Итог 16" xfId="1771"/>
    <cellStyle name="Итог 16 2" xfId="1772"/>
    <cellStyle name="Итог 16 2 2" xfId="1773"/>
    <cellStyle name="Итог 16 3" xfId="1774"/>
    <cellStyle name="Итог 16 3 2" xfId="1775"/>
    <cellStyle name="Итог 16 4" xfId="1776"/>
    <cellStyle name="Итог 17" xfId="1777"/>
    <cellStyle name="Итог 17 2" xfId="1778"/>
    <cellStyle name="Итог 17 2 2" xfId="1779"/>
    <cellStyle name="Итог 17 3" xfId="1780"/>
    <cellStyle name="Итог 17 3 2" xfId="1781"/>
    <cellStyle name="Итог 17 4" xfId="1782"/>
    <cellStyle name="Итог 2" xfId="1783"/>
    <cellStyle name="Итог 2 2" xfId="1784"/>
    <cellStyle name="Итог 2 2 2" xfId="1785"/>
    <cellStyle name="Итог 2 2 3" xfId="1786"/>
    <cellStyle name="Итог 2 3" xfId="1787"/>
    <cellStyle name="Итог 2 4" xfId="1788"/>
    <cellStyle name="Итог 2 5" xfId="1789"/>
    <cellStyle name="Итог 3" xfId="1790"/>
    <cellStyle name="Итог 3 2" xfId="1791"/>
    <cellStyle name="Итог 3 2 2" xfId="1792"/>
    <cellStyle name="Итог 3 2 2 2" xfId="1793"/>
    <cellStyle name="Итог 3 2 3" xfId="1794"/>
    <cellStyle name="Итог 3 2 3 2" xfId="1795"/>
    <cellStyle name="Итог 3 2 4" xfId="1796"/>
    <cellStyle name="Итог 3 3" xfId="1797"/>
    <cellStyle name="Итог 3 4" xfId="1798"/>
    <cellStyle name="Итог 3 5" xfId="1799"/>
    <cellStyle name="Итог 3 5 2" xfId="1800"/>
    <cellStyle name="Итог 3 5 2 2" xfId="1801"/>
    <cellStyle name="Итог 3 5 3" xfId="1802"/>
    <cellStyle name="Итог 3 5 3 2" xfId="1803"/>
    <cellStyle name="Итог 3 5 4" xfId="1804"/>
    <cellStyle name="Итог 3 6" xfId="1805"/>
    <cellStyle name="Итог 3 6 2" xfId="1806"/>
    <cellStyle name="Итог 3 7" xfId="1807"/>
    <cellStyle name="Итог 3 7 2" xfId="1808"/>
    <cellStyle name="Итог 3 8" xfId="1809"/>
    <cellStyle name="Итог 4" xfId="1810"/>
    <cellStyle name="Итог 4 2" xfId="1811"/>
    <cellStyle name="Итог 4 3" xfId="1812"/>
    <cellStyle name="Итог 4 3 2" xfId="1813"/>
    <cellStyle name="Итог 4 3 2 2" xfId="1814"/>
    <cellStyle name="Итог 4 3 3" xfId="1815"/>
    <cellStyle name="Итог 4 3 3 2" xfId="1816"/>
    <cellStyle name="Итог 4 3 4" xfId="1817"/>
    <cellStyle name="Итог 4 4" xfId="1818"/>
    <cellStyle name="Итог 4 5" xfId="1819"/>
    <cellStyle name="Итог 4 5 2" xfId="1820"/>
    <cellStyle name="Итог 4 6" xfId="1821"/>
    <cellStyle name="Итог 4 6 2" xfId="1822"/>
    <cellStyle name="Итог 5" xfId="1823"/>
    <cellStyle name="Итог 5 2" xfId="1824"/>
    <cellStyle name="Итог 6" xfId="1825"/>
    <cellStyle name="Итог 6 2" xfId="1826"/>
    <cellStyle name="Итог 7" xfId="1827"/>
    <cellStyle name="Итог 7 2" xfId="1828"/>
    <cellStyle name="Итог 8" xfId="1829"/>
    <cellStyle name="Итог 8 2" xfId="1830"/>
    <cellStyle name="Итог 9" xfId="1831"/>
    <cellStyle name="Итог 9 2" xfId="1832"/>
    <cellStyle name="Контрольная ячейка 10" xfId="1833"/>
    <cellStyle name="Контрольная ячейка 10 2" xfId="1834"/>
    <cellStyle name="Контрольная ячейка 11" xfId="1835"/>
    <cellStyle name="Контрольная ячейка 11 2" xfId="1836"/>
    <cellStyle name="Контрольная ячейка 12" xfId="1837"/>
    <cellStyle name="Контрольная ячейка 12 2" xfId="1838"/>
    <cellStyle name="Контрольная ячейка 13" xfId="1839"/>
    <cellStyle name="Контрольная ячейка 13 2" xfId="1840"/>
    <cellStyle name="Контрольная ячейка 14" xfId="1841"/>
    <cellStyle name="Контрольная ячейка 14 2" xfId="1842"/>
    <cellStyle name="Контрольная ячейка 15" xfId="1843"/>
    <cellStyle name="Контрольная ячейка 16" xfId="1844"/>
    <cellStyle name="Контрольная ячейка 17" xfId="1845"/>
    <cellStyle name="Контрольная ячейка 2" xfId="1846"/>
    <cellStyle name="Контрольная ячейка 2 2" xfId="1847"/>
    <cellStyle name="Контрольная ячейка 2 2 2" xfId="1848"/>
    <cellStyle name="Контрольная ячейка 2 2 3" xfId="1849"/>
    <cellStyle name="Контрольная ячейка 2 3" xfId="1850"/>
    <cellStyle name="Контрольная ячейка 2 4" xfId="1851"/>
    <cellStyle name="Контрольная ячейка 2 5" xfId="1852"/>
    <cellStyle name="Контрольная ячейка 3" xfId="1853"/>
    <cellStyle name="Контрольная ячейка 3 2" xfId="1854"/>
    <cellStyle name="Контрольная ячейка 3 3" xfId="1855"/>
    <cellStyle name="Контрольная ячейка 3 4" xfId="1856"/>
    <cellStyle name="Контрольная ячейка 4" xfId="1857"/>
    <cellStyle name="Контрольная ячейка 4 2" xfId="1858"/>
    <cellStyle name="Контрольная ячейка 5" xfId="1859"/>
    <cellStyle name="Контрольная ячейка 5 2" xfId="1860"/>
    <cellStyle name="Контрольная ячейка 6" xfId="1861"/>
    <cellStyle name="Контрольная ячейка 6 2" xfId="1862"/>
    <cellStyle name="Контрольная ячейка 7" xfId="1863"/>
    <cellStyle name="Контрольная ячейка 7 2" xfId="1864"/>
    <cellStyle name="Контрольная ячейка 8" xfId="1865"/>
    <cellStyle name="Контрольная ячейка 8 2" xfId="1866"/>
    <cellStyle name="Контрольная ячейка 9" xfId="1867"/>
    <cellStyle name="Контрольная ячейка 9 2" xfId="1868"/>
    <cellStyle name="Название 10" xfId="1869"/>
    <cellStyle name="Название 10 2" xfId="1870"/>
    <cellStyle name="Название 11" xfId="1871"/>
    <cellStyle name="Название 11 2" xfId="1872"/>
    <cellStyle name="Название 12" xfId="1873"/>
    <cellStyle name="Название 12 2" xfId="1874"/>
    <cellStyle name="Название 13" xfId="1875"/>
    <cellStyle name="Название 13 2" xfId="1876"/>
    <cellStyle name="Название 14" xfId="1877"/>
    <cellStyle name="Название 14 2" xfId="1878"/>
    <cellStyle name="Название 15" xfId="1879"/>
    <cellStyle name="Название 16" xfId="1880"/>
    <cellStyle name="Название 17" xfId="1881"/>
    <cellStyle name="Название 2" xfId="1882"/>
    <cellStyle name="Название 2 2" xfId="1883"/>
    <cellStyle name="Название 2 2 2" xfId="1884"/>
    <cellStyle name="Название 2 2 3" xfId="1885"/>
    <cellStyle name="Название 2 3" xfId="1886"/>
    <cellStyle name="Название 3" xfId="1887"/>
    <cellStyle name="Название 3 2" xfId="1888"/>
    <cellStyle name="Название 3 3" xfId="1889"/>
    <cellStyle name="Название 3 4" xfId="1890"/>
    <cellStyle name="Название 4" xfId="1891"/>
    <cellStyle name="Название 4 2" xfId="1892"/>
    <cellStyle name="Название 5" xfId="1893"/>
    <cellStyle name="Название 5 2" xfId="1894"/>
    <cellStyle name="Название 6" xfId="1895"/>
    <cellStyle name="Название 6 2" xfId="1896"/>
    <cellStyle name="Название 7" xfId="1897"/>
    <cellStyle name="Название 7 2" xfId="1898"/>
    <cellStyle name="Название 8" xfId="1899"/>
    <cellStyle name="Название 8 2" xfId="1900"/>
    <cellStyle name="Название 9" xfId="1901"/>
    <cellStyle name="Название 9 2" xfId="1902"/>
    <cellStyle name="Нейтральный 10" xfId="1903"/>
    <cellStyle name="Нейтральный 10 2" xfId="1904"/>
    <cellStyle name="Нейтральный 11" xfId="1905"/>
    <cellStyle name="Нейтральный 11 2" xfId="1906"/>
    <cellStyle name="Нейтральный 12" xfId="1907"/>
    <cellStyle name="Нейтральный 12 2" xfId="1908"/>
    <cellStyle name="Нейтральный 13" xfId="1909"/>
    <cellStyle name="Нейтральный 13 2" xfId="1910"/>
    <cellStyle name="Нейтральный 14" xfId="1911"/>
    <cellStyle name="Нейтральный 14 2" xfId="1912"/>
    <cellStyle name="Нейтральный 15" xfId="1913"/>
    <cellStyle name="Нейтральный 16" xfId="1914"/>
    <cellStyle name="Нейтральный 17" xfId="1915"/>
    <cellStyle name="Нейтральный 2" xfId="1916"/>
    <cellStyle name="Нейтральный 2 2" xfId="1917"/>
    <cellStyle name="Нейтральный 2 2 2" xfId="1918"/>
    <cellStyle name="Нейтральный 2 2 3" xfId="1919"/>
    <cellStyle name="Нейтральный 2 3" xfId="1920"/>
    <cellStyle name="Нейтральный 2 4" xfId="1921"/>
    <cellStyle name="Нейтральный 2 5" xfId="1922"/>
    <cellStyle name="Нейтральный 3" xfId="1923"/>
    <cellStyle name="Нейтральный 3 2" xfId="1924"/>
    <cellStyle name="Нейтральный 3 3" xfId="1925"/>
    <cellStyle name="Нейтральный 3 4" xfId="1926"/>
    <cellStyle name="Нейтральный 4" xfId="1927"/>
    <cellStyle name="Нейтральный 4 2" xfId="1928"/>
    <cellStyle name="Нейтральный 5" xfId="1929"/>
    <cellStyle name="Нейтральный 5 2" xfId="1930"/>
    <cellStyle name="Нейтральный 6" xfId="1931"/>
    <cellStyle name="Нейтральный 6 2" xfId="1932"/>
    <cellStyle name="Нейтральный 7" xfId="1933"/>
    <cellStyle name="Нейтральный 7 2" xfId="1934"/>
    <cellStyle name="Нейтральный 8" xfId="1935"/>
    <cellStyle name="Нейтральный 8 2" xfId="1936"/>
    <cellStyle name="Нейтральный 9" xfId="1937"/>
    <cellStyle name="Нейтральный 9 2" xfId="1938"/>
    <cellStyle name="О" xfId="1939"/>
    <cellStyle name="О 2" xfId="1940"/>
    <cellStyle name="О 3" xfId="1941"/>
    <cellStyle name="Обычный" xfId="0" builtinId="0"/>
    <cellStyle name="Обычный 10" xfId="1942"/>
    <cellStyle name="Обычный 10 2" xfId="1943"/>
    <cellStyle name="Обычный 10 2 2" xfId="1944"/>
    <cellStyle name="Обычный 10 3" xfId="1945"/>
    <cellStyle name="Обычный 10 4" xfId="1946"/>
    <cellStyle name="Обычный 10 5" xfId="2"/>
    <cellStyle name="Обычный 10 6" xfId="1947"/>
    <cellStyle name="Обычный 11" xfId="1948"/>
    <cellStyle name="Обычный 11 2" xfId="1949"/>
    <cellStyle name="Обычный 11 2 2" xfId="1950"/>
    <cellStyle name="Обычный 11 3" xfId="1951"/>
    <cellStyle name="Обычный 11 4" xfId="1952"/>
    <cellStyle name="Обычный 11 5" xfId="1953"/>
    <cellStyle name="Обычный 12" xfId="1954"/>
    <cellStyle name="Обычный 12 2" xfId="1955"/>
    <cellStyle name="Обычный 12 2 2" xfId="1956"/>
    <cellStyle name="Обычный 12 2 2 2" xfId="1957"/>
    <cellStyle name="Обычный 12 2 2 3" xfId="1958"/>
    <cellStyle name="Обычный 12 2 2 4" xfId="1959"/>
    <cellStyle name="Обычный 12 3" xfId="1960"/>
    <cellStyle name="Обычный 12 4" xfId="1961"/>
    <cellStyle name="Обычный 12 5" xfId="1962"/>
    <cellStyle name="Обычный 13" xfId="1963"/>
    <cellStyle name="Обычный 13 2" xfId="1964"/>
    <cellStyle name="Обычный 13 2 2" xfId="1965"/>
    <cellStyle name="Обычный 13 3" xfId="1966"/>
    <cellStyle name="Обычный 13 3 2" xfId="1967"/>
    <cellStyle name="Обычный 13 3 3" xfId="1968"/>
    <cellStyle name="Обычный 13 3 4" xfId="1969"/>
    <cellStyle name="Обычный 14" xfId="1970"/>
    <cellStyle name="Обычный 14 2" xfId="1971"/>
    <cellStyle name="Обычный 14 2 2" xfId="1972"/>
    <cellStyle name="Обычный 14 3" xfId="1973"/>
    <cellStyle name="Обычный 15" xfId="1974"/>
    <cellStyle name="Обычный 15 2" xfId="1975"/>
    <cellStyle name="Обычный 15 2 2" xfId="1976"/>
    <cellStyle name="Обычный 15 3" xfId="1977"/>
    <cellStyle name="Обычный 15 4" xfId="1978"/>
    <cellStyle name="Обычный 16" xfId="1979"/>
    <cellStyle name="Обычный 16 2" xfId="1980"/>
    <cellStyle name="Обычный 16 2 2" xfId="1981"/>
    <cellStyle name="Обычный 16 3" xfId="1982"/>
    <cellStyle name="Обычный 16 4" xfId="1983"/>
    <cellStyle name="Обычный 17" xfId="1984"/>
    <cellStyle name="Обычный 17 2" xfId="1985"/>
    <cellStyle name="Обычный 17 2 2" xfId="1986"/>
    <cellStyle name="Обычный 17 3" xfId="1987"/>
    <cellStyle name="Обычный 17 4" xfId="1988"/>
    <cellStyle name="Обычный 18" xfId="1989"/>
    <cellStyle name="Обычный 18 2" xfId="1990"/>
    <cellStyle name="Обычный 18 3" xfId="1991"/>
    <cellStyle name="Обычный 19" xfId="1992"/>
    <cellStyle name="Обычный 19 2" xfId="1993"/>
    <cellStyle name="Обычный 19 2 2" xfId="1994"/>
    <cellStyle name="Обычный 19 3" xfId="1995"/>
    <cellStyle name="Обычный 2" xfId="1"/>
    <cellStyle name="Обычный 2 10" xfId="1996"/>
    <cellStyle name="Обычный 2 10 2" xfId="1997"/>
    <cellStyle name="Обычный 2 10 3" xfId="1998"/>
    <cellStyle name="Обычный 2 10 4" xfId="1999"/>
    <cellStyle name="Обычный 2 11" xfId="2000"/>
    <cellStyle name="Обычный 2 2" xfId="2001"/>
    <cellStyle name="Обычный 2 2 2" xfId="2002"/>
    <cellStyle name="Обычный 2 2 2 2" xfId="2003"/>
    <cellStyle name="Обычный 2 2 2 2 2" xfId="2004"/>
    <cellStyle name="Обычный 2 2 2 3" xfId="2005"/>
    <cellStyle name="Обычный 2 2 2 4" xfId="2006"/>
    <cellStyle name="Обычный 2 2 2 5" xfId="2007"/>
    <cellStyle name="Обычный 2 2 3" xfId="2008"/>
    <cellStyle name="Обычный 2 2 3 2" xfId="2009"/>
    <cellStyle name="Обычный 2 2 3 2 2" xfId="2010"/>
    <cellStyle name="Обычный 2 2 3 2 3" xfId="2011"/>
    <cellStyle name="Обычный 2 2 3 2 4" xfId="2012"/>
    <cellStyle name="Обычный 2 2 4" xfId="2013"/>
    <cellStyle name="Обычный 2 2 4 2" xfId="2014"/>
    <cellStyle name="Обычный 2 2 5" xfId="2015"/>
    <cellStyle name="Обычный 2 2 6" xfId="2016"/>
    <cellStyle name="Обычный 2 2 7" xfId="2017"/>
    <cellStyle name="Обычный 2 2 8" xfId="2018"/>
    <cellStyle name="Обычный 2 3" xfId="2019"/>
    <cellStyle name="Обычный 2 3 2" xfId="2020"/>
    <cellStyle name="Обычный 2 3 2 2" xfId="2021"/>
    <cellStyle name="Обычный 2 3 2 2 2" xfId="2022"/>
    <cellStyle name="Обычный 2 3 2 2 3" xfId="2023"/>
    <cellStyle name="Обычный 2 3 2 2 4" xfId="2024"/>
    <cellStyle name="Обычный 2 3 3" xfId="2025"/>
    <cellStyle name="Обычный 2 3 4" xfId="2026"/>
    <cellStyle name="Обычный 2 3 5" xfId="2027"/>
    <cellStyle name="Обычный 2 4" xfId="3"/>
    <cellStyle name="Обычный 2 4 2" xfId="2028"/>
    <cellStyle name="Обычный 2 4 3" xfId="2029"/>
    <cellStyle name="Обычный 2 4 4" xfId="2030"/>
    <cellStyle name="Обычный 2 4 4 2" xfId="2031"/>
    <cellStyle name="Обычный 2 4 5" xfId="2032"/>
    <cellStyle name="Обычный 2 5" xfId="2033"/>
    <cellStyle name="Обычный 2 5 2" xfId="2034"/>
    <cellStyle name="Обычный 2 5 2 2" xfId="2035"/>
    <cellStyle name="Обычный 2 5 3" xfId="2036"/>
    <cellStyle name="Обычный 2 5 4" xfId="2037"/>
    <cellStyle name="Обычный 2 5 5" xfId="2038"/>
    <cellStyle name="Обычный 2 6" xfId="2039"/>
    <cellStyle name="Обычный 2 6 2" xfId="2040"/>
    <cellStyle name="Обычный 2 6 3" xfId="2041"/>
    <cellStyle name="Обычный 2 7" xfId="2042"/>
    <cellStyle name="Обычный 2 7 2" xfId="2043"/>
    <cellStyle name="Обычный 2 7 3" xfId="2044"/>
    <cellStyle name="Обычный 2 8" xfId="2045"/>
    <cellStyle name="Обычный 2 9" xfId="2046"/>
    <cellStyle name="Обычный 20" xfId="2047"/>
    <cellStyle name="Обычный 20 2" xfId="2048"/>
    <cellStyle name="Обычный 20 3" xfId="2049"/>
    <cellStyle name="Обычный 21" xfId="2050"/>
    <cellStyle name="Обычный 21 2" xfId="2051"/>
    <cellStyle name="Обычный 21 3" xfId="2052"/>
    <cellStyle name="Обычный 21 4" xfId="2053"/>
    <cellStyle name="Обычный 22" xfId="2054"/>
    <cellStyle name="Обычный 22 2" xfId="2055"/>
    <cellStyle name="Обычный 23" xfId="2056"/>
    <cellStyle name="Обычный 23 2" xfId="2057"/>
    <cellStyle name="Обычный 23 3" xfId="2058"/>
    <cellStyle name="Обычный 23 4" xfId="2059"/>
    <cellStyle name="Обычный 23 5" xfId="2060"/>
    <cellStyle name="Обычный 235" xfId="2061"/>
    <cellStyle name="Обычный 24" xfId="2062"/>
    <cellStyle name="Обычный 25" xfId="2063"/>
    <cellStyle name="Обычный 26" xfId="2064"/>
    <cellStyle name="Обычный 27" xfId="2065"/>
    <cellStyle name="Обычный 28" xfId="2066"/>
    <cellStyle name="Обычный 29" xfId="2067"/>
    <cellStyle name="Обычный 3" xfId="2068"/>
    <cellStyle name="Обычный 3 2" xfId="2069"/>
    <cellStyle name="Обычный 3 2 2" xfId="2070"/>
    <cellStyle name="Обычный 3 2 2 2" xfId="2071"/>
    <cellStyle name="Обычный 3 2 2 2 2" xfId="2072"/>
    <cellStyle name="Обычный 3 2 2 3" xfId="2073"/>
    <cellStyle name="Обычный 3 2 2 4" xfId="2074"/>
    <cellStyle name="Обычный 3 2 2 4 2" xfId="2075"/>
    <cellStyle name="Обычный 3 2 2 4 3" xfId="2076"/>
    <cellStyle name="Обычный 3 2 2 4 4" xfId="2077"/>
    <cellStyle name="Обычный 3 2 3" xfId="2078"/>
    <cellStyle name="Обычный 3 2 4" xfId="2079"/>
    <cellStyle name="Обычный 3 3" xfId="2080"/>
    <cellStyle name="Обычный 3 3 2" xfId="2081"/>
    <cellStyle name="Обычный 3 3 2 2" xfId="2082"/>
    <cellStyle name="Обычный 3 3 3" xfId="2083"/>
    <cellStyle name="Обычный 3 4" xfId="2084"/>
    <cellStyle name="Обычный 3 4 2" xfId="2085"/>
    <cellStyle name="Обычный 3 5" xfId="2086"/>
    <cellStyle name="Обычный 3 6" xfId="2087"/>
    <cellStyle name="Обычный 3 7" xfId="2088"/>
    <cellStyle name="Обычный 3 8" xfId="5"/>
    <cellStyle name="Обычный 3 8 2" xfId="2089"/>
    <cellStyle name="Обычный 3 8 3" xfId="2090"/>
    <cellStyle name="Обычный 3 8 4" xfId="2091"/>
    <cellStyle name="Обычный 30" xfId="2092"/>
    <cellStyle name="Обычный 31" xfId="2093"/>
    <cellStyle name="Обычный 32" xfId="2094"/>
    <cellStyle name="Обычный 33" xfId="2095"/>
    <cellStyle name="Обычный 34" xfId="2096"/>
    <cellStyle name="Обычный 35" xfId="2097"/>
    <cellStyle name="Обычный 36" xfId="2098"/>
    <cellStyle name="Обычный 37" xfId="2099"/>
    <cellStyle name="Обычный 38" xfId="2100"/>
    <cellStyle name="Обычный 39" xfId="2101"/>
    <cellStyle name="Обычный 4" xfId="2102"/>
    <cellStyle name="Обычный 4 2" xfId="2103"/>
    <cellStyle name="Обычный 4 2 2" xfId="2104"/>
    <cellStyle name="Обычный 4 2 2 2" xfId="2105"/>
    <cellStyle name="Обычный 4 2 3" xfId="2106"/>
    <cellStyle name="Обычный 4 2 4" xfId="2107"/>
    <cellStyle name="Обычный 4 2 4 2" xfId="2108"/>
    <cellStyle name="Обычный 4 2 4 3" xfId="2109"/>
    <cellStyle name="Обычный 4 2 4 4" xfId="2110"/>
    <cellStyle name="Обычный 4 3" xfId="2111"/>
    <cellStyle name="Обычный 4 4" xfId="2112"/>
    <cellStyle name="Обычный 4 4 2" xfId="2113"/>
    <cellStyle name="Обычный 4 4 3" xfId="2114"/>
    <cellStyle name="Обычный 4 4 4" xfId="2115"/>
    <cellStyle name="Обычный 4 5" xfId="2116"/>
    <cellStyle name="Обычный 40" xfId="2117"/>
    <cellStyle name="Обычный 40 2" xfId="2118"/>
    <cellStyle name="Обычный 40 3" xfId="2119"/>
    <cellStyle name="Обычный 40 4" xfId="2120"/>
    <cellStyle name="Обычный 41" xfId="2121"/>
    <cellStyle name="Обычный 41 2" xfId="2122"/>
    <cellStyle name="Обычный 42" xfId="2123"/>
    <cellStyle name="Обычный 43" xfId="2124"/>
    <cellStyle name="Обычный 43 2" xfId="2125"/>
    <cellStyle name="Обычный 43 3" xfId="2126"/>
    <cellStyle name="Обычный 43 4" xfId="2127"/>
    <cellStyle name="Обычный 44" xfId="2128"/>
    <cellStyle name="Обычный 45" xfId="2129"/>
    <cellStyle name="Обычный 46" xfId="4"/>
    <cellStyle name="Обычный 46 2" xfId="2130"/>
    <cellStyle name="Обычный 46 3" xfId="2131"/>
    <cellStyle name="Обычный 46 4" xfId="2132"/>
    <cellStyle name="Обычный 47" xfId="2133"/>
    <cellStyle name="Обычный 47 2" xfId="2134"/>
    <cellStyle name="Обычный 47 3" xfId="2135"/>
    <cellStyle name="Обычный 47 4" xfId="2136"/>
    <cellStyle name="Обычный 48" xfId="2137"/>
    <cellStyle name="Обычный 48 2" xfId="2138"/>
    <cellStyle name="Обычный 48 3" xfId="2139"/>
    <cellStyle name="Обычный 48 4" xfId="2140"/>
    <cellStyle name="Обычный 49" xfId="2141"/>
    <cellStyle name="Обычный 49 2" xfId="2142"/>
    <cellStyle name="Обычный 49 3" xfId="2143"/>
    <cellStyle name="Обычный 49 4" xfId="2144"/>
    <cellStyle name="Обычный 5" xfId="2145"/>
    <cellStyle name="Обычный 5 2" xfId="2146"/>
    <cellStyle name="Обычный 5 2 2" xfId="2147"/>
    <cellStyle name="Обычный 5 2 3" xfId="2148"/>
    <cellStyle name="Обычный 5 2 4" xfId="2149"/>
    <cellStyle name="Обычный 5 3" xfId="2150"/>
    <cellStyle name="Обычный 5 4" xfId="2151"/>
    <cellStyle name="Обычный 5 5" xfId="2152"/>
    <cellStyle name="Обычный 5 6" xfId="2153"/>
    <cellStyle name="Обычный 5 7" xfId="2154"/>
    <cellStyle name="Обычный 5 8" xfId="2155"/>
    <cellStyle name="Обычный 50" xfId="2156"/>
    <cellStyle name="Обычный 50 2" xfId="2157"/>
    <cellStyle name="Обычный 50 3" xfId="2158"/>
    <cellStyle name="Обычный 50 4" xfId="2159"/>
    <cellStyle name="Обычный 51" xfId="2160"/>
    <cellStyle name="Обычный 51 2" xfId="2161"/>
    <cellStyle name="Обычный 51 3" xfId="2162"/>
    <cellStyle name="Обычный 51 4" xfId="2163"/>
    <cellStyle name="Обычный 52" xfId="2164"/>
    <cellStyle name="Обычный 52 2" xfId="2165"/>
    <cellStyle name="Обычный 52 3" xfId="2166"/>
    <cellStyle name="Обычный 52 4" xfId="2167"/>
    <cellStyle name="Обычный 53" xfId="2168"/>
    <cellStyle name="Обычный 54" xfId="2169"/>
    <cellStyle name="Обычный 55" xfId="2170"/>
    <cellStyle name="Обычный 56" xfId="2171"/>
    <cellStyle name="Обычный 57" xfId="2172"/>
    <cellStyle name="Обычный 57 2" xfId="2173"/>
    <cellStyle name="Обычный 57 3" xfId="2174"/>
    <cellStyle name="Обычный 57 4" xfId="2175"/>
    <cellStyle name="Обычный 58" xfId="2176"/>
    <cellStyle name="Обычный 59" xfId="2177"/>
    <cellStyle name="Обычный 6" xfId="2178"/>
    <cellStyle name="Обычный 6 2" xfId="2179"/>
    <cellStyle name="Обычный 6 2 2" xfId="2180"/>
    <cellStyle name="Обычный 6 2 3" xfId="2181"/>
    <cellStyle name="Обычный 6 3" xfId="2182"/>
    <cellStyle name="Обычный 6 4" xfId="2183"/>
    <cellStyle name="Обычный 6 5" xfId="2184"/>
    <cellStyle name="Обычный 6 5 2" xfId="2185"/>
    <cellStyle name="Обычный 6 5 3" xfId="2186"/>
    <cellStyle name="Обычный 6 5 4" xfId="2187"/>
    <cellStyle name="Обычный 6 6" xfId="2188"/>
    <cellStyle name="Обычный 60" xfId="2189"/>
    <cellStyle name="Обычный 61" xfId="2190"/>
    <cellStyle name="Обычный 62" xfId="2191"/>
    <cellStyle name="Обычный 63" xfId="2192"/>
    <cellStyle name="Обычный 64" xfId="2193"/>
    <cellStyle name="Обычный 65" xfId="2194"/>
    <cellStyle name="Обычный 66" xfId="2195"/>
    <cellStyle name="Обычный 67" xfId="2196"/>
    <cellStyle name="Обычный 68" xfId="2197"/>
    <cellStyle name="Обычный 69" xfId="2198"/>
    <cellStyle name="Обычный 7" xfId="2199"/>
    <cellStyle name="Обычный 7 2" xfId="2200"/>
    <cellStyle name="Обычный 7 2 2" xfId="2201"/>
    <cellStyle name="Обычный 7 3" xfId="2202"/>
    <cellStyle name="Обычный 7 3 2" xfId="2203"/>
    <cellStyle name="Обычный 7 4" xfId="2204"/>
    <cellStyle name="Обычный 7 5" xfId="2205"/>
    <cellStyle name="Обычный 7 6" xfId="2206"/>
    <cellStyle name="Обычный 70" xfId="2207"/>
    <cellStyle name="Обычный 71" xfId="2208"/>
    <cellStyle name="Обычный 8" xfId="2209"/>
    <cellStyle name="Обычный 8 2" xfId="2210"/>
    <cellStyle name="Обычный 8 2 2" xfId="2211"/>
    <cellStyle name="Обычный 8 2 2 2" xfId="2212"/>
    <cellStyle name="Обычный 8 2 3" xfId="2213"/>
    <cellStyle name="Обычный 8 2 4" xfId="2214"/>
    <cellStyle name="Обычный 8 3" xfId="2215"/>
    <cellStyle name="Обычный 8 3 2" xfId="2216"/>
    <cellStyle name="Обычный 8 4" xfId="2217"/>
    <cellStyle name="Обычный 8 4 2" xfId="2218"/>
    <cellStyle name="Обычный 8 5" xfId="2219"/>
    <cellStyle name="Обычный 9" xfId="2220"/>
    <cellStyle name="Обычный 9 2" xfId="2221"/>
    <cellStyle name="Обычный 9 2 2" xfId="2222"/>
    <cellStyle name="Обычный 9 3" xfId="2223"/>
    <cellStyle name="Обычный 9 3 2" xfId="2224"/>
    <cellStyle name="Обычный 9 4" xfId="2225"/>
    <cellStyle name="Плохой 10" xfId="2226"/>
    <cellStyle name="Плохой 10 2" xfId="2227"/>
    <cellStyle name="Плохой 11" xfId="2228"/>
    <cellStyle name="Плохой 11 2" xfId="2229"/>
    <cellStyle name="Плохой 12" xfId="2230"/>
    <cellStyle name="Плохой 12 2" xfId="2231"/>
    <cellStyle name="Плохой 13" xfId="2232"/>
    <cellStyle name="Плохой 13 2" xfId="2233"/>
    <cellStyle name="Плохой 14" xfId="2234"/>
    <cellStyle name="Плохой 14 2" xfId="2235"/>
    <cellStyle name="Плохой 15" xfId="2236"/>
    <cellStyle name="Плохой 16" xfId="2237"/>
    <cellStyle name="Плохой 17" xfId="2238"/>
    <cellStyle name="Плохой 2" xfId="2239"/>
    <cellStyle name="Плохой 2 2" xfId="2240"/>
    <cellStyle name="Плохой 2 2 2" xfId="2241"/>
    <cellStyle name="Плохой 2 2 3" xfId="2242"/>
    <cellStyle name="Плохой 2 3" xfId="2243"/>
    <cellStyle name="Плохой 2 4" xfId="2244"/>
    <cellStyle name="Плохой 2 5" xfId="2245"/>
    <cellStyle name="Плохой 3" xfId="2246"/>
    <cellStyle name="Плохой 3 2" xfId="2247"/>
    <cellStyle name="Плохой 3 3" xfId="2248"/>
    <cellStyle name="Плохой 3 4" xfId="2249"/>
    <cellStyle name="Плохой 4" xfId="2250"/>
    <cellStyle name="Плохой 4 2" xfId="2251"/>
    <cellStyle name="Плохой 5" xfId="2252"/>
    <cellStyle name="Плохой 5 2" xfId="2253"/>
    <cellStyle name="Плохой 6" xfId="2254"/>
    <cellStyle name="Плохой 6 2" xfId="2255"/>
    <cellStyle name="Плохой 7" xfId="2256"/>
    <cellStyle name="Плохой 7 2" xfId="2257"/>
    <cellStyle name="Плохой 8" xfId="2258"/>
    <cellStyle name="Плохой 8 2" xfId="2259"/>
    <cellStyle name="Плохой 9" xfId="2260"/>
    <cellStyle name="Плохой 9 2" xfId="2261"/>
    <cellStyle name="Пояснение 10" xfId="2262"/>
    <cellStyle name="Пояснение 10 2" xfId="2263"/>
    <cellStyle name="Пояснение 11" xfId="2264"/>
    <cellStyle name="Пояснение 11 2" xfId="2265"/>
    <cellStyle name="Пояснение 12" xfId="2266"/>
    <cellStyle name="Пояснение 12 2" xfId="2267"/>
    <cellStyle name="Пояснение 13" xfId="2268"/>
    <cellStyle name="Пояснение 13 2" xfId="2269"/>
    <cellStyle name="Пояснение 14" xfId="2270"/>
    <cellStyle name="Пояснение 14 2" xfId="2271"/>
    <cellStyle name="Пояснение 15" xfId="2272"/>
    <cellStyle name="Пояснение 16" xfId="2273"/>
    <cellStyle name="Пояснение 17" xfId="2274"/>
    <cellStyle name="Пояснение 2" xfId="2275"/>
    <cellStyle name="Пояснение 2 2" xfId="2276"/>
    <cellStyle name="Пояснение 2 2 2" xfId="2277"/>
    <cellStyle name="Пояснение 2 2 3" xfId="2278"/>
    <cellStyle name="Пояснение 2 3" xfId="2279"/>
    <cellStyle name="Пояснение 2 4" xfId="2280"/>
    <cellStyle name="Пояснение 2 5" xfId="2281"/>
    <cellStyle name="Пояснение 3" xfId="2282"/>
    <cellStyle name="Пояснение 3 2" xfId="2283"/>
    <cellStyle name="Пояснение 3 3" xfId="2284"/>
    <cellStyle name="Пояснение 3 4" xfId="2285"/>
    <cellStyle name="Пояснение 4" xfId="2286"/>
    <cellStyle name="Пояснение 4 2" xfId="2287"/>
    <cellStyle name="Пояснение 5" xfId="2288"/>
    <cellStyle name="Пояснение 5 2" xfId="2289"/>
    <cellStyle name="Пояснение 6" xfId="2290"/>
    <cellStyle name="Пояснение 6 2" xfId="2291"/>
    <cellStyle name="Пояснение 7" xfId="2292"/>
    <cellStyle name="Пояснение 7 2" xfId="2293"/>
    <cellStyle name="Пояснение 8" xfId="2294"/>
    <cellStyle name="Пояснение 8 2" xfId="2295"/>
    <cellStyle name="Пояснение 9" xfId="2296"/>
    <cellStyle name="Пояснение 9 2" xfId="2297"/>
    <cellStyle name="Примечание 10" xfId="2298"/>
    <cellStyle name="Примечание 10 2" xfId="2299"/>
    <cellStyle name="Примечание 11" xfId="2300"/>
    <cellStyle name="Примечание 11 2" xfId="2301"/>
    <cellStyle name="Примечание 12" xfId="2302"/>
    <cellStyle name="Примечание 12 2" xfId="2303"/>
    <cellStyle name="Примечание 13" xfId="2304"/>
    <cellStyle name="Примечание 13 2" xfId="2305"/>
    <cellStyle name="Примечание 14" xfId="2306"/>
    <cellStyle name="Примечание 14 2" xfId="2307"/>
    <cellStyle name="Примечание 15" xfId="2308"/>
    <cellStyle name="Примечание 15 2" xfId="2309"/>
    <cellStyle name="Примечание 16" xfId="2310"/>
    <cellStyle name="Примечание 16 2" xfId="2311"/>
    <cellStyle name="Примечание 17" xfId="2312"/>
    <cellStyle name="Примечание 17 2" xfId="2313"/>
    <cellStyle name="Примечание 18" xfId="2314"/>
    <cellStyle name="Примечание 18 2" xfId="2315"/>
    <cellStyle name="Примечание 19" xfId="2316"/>
    <cellStyle name="Примечание 19 2" xfId="2317"/>
    <cellStyle name="Примечание 2" xfId="2318"/>
    <cellStyle name="Примечание 2 2" xfId="2319"/>
    <cellStyle name="Примечание 2 2 2" xfId="2320"/>
    <cellStyle name="Примечание 2 2 3" xfId="2321"/>
    <cellStyle name="Примечание 2 2 4" xfId="2322"/>
    <cellStyle name="Примечание 2 3" xfId="2323"/>
    <cellStyle name="Примечание 2 4" xfId="2324"/>
    <cellStyle name="Примечание 2 5" xfId="2325"/>
    <cellStyle name="Примечание 20" xfId="2326"/>
    <cellStyle name="Примечание 20 2" xfId="2327"/>
    <cellStyle name="Примечание 21" xfId="2328"/>
    <cellStyle name="Примечание 21 2" xfId="2329"/>
    <cellStyle name="Примечание 21 2 2" xfId="2330"/>
    <cellStyle name="Примечание 21 3" xfId="2331"/>
    <cellStyle name="Примечание 21 3 2" xfId="2332"/>
    <cellStyle name="Примечание 21 4" xfId="2333"/>
    <cellStyle name="Примечание 22" xfId="2334"/>
    <cellStyle name="Примечание 22 2" xfId="2335"/>
    <cellStyle name="Примечание 22 2 2" xfId="2336"/>
    <cellStyle name="Примечание 22 3" xfId="2337"/>
    <cellStyle name="Примечание 22 3 2" xfId="2338"/>
    <cellStyle name="Примечание 22 4" xfId="2339"/>
    <cellStyle name="Примечание 23" xfId="2340"/>
    <cellStyle name="Примечание 23 2" xfId="2341"/>
    <cellStyle name="Примечание 24" xfId="2342"/>
    <cellStyle name="Примечание 25" xfId="2343"/>
    <cellStyle name="Примечание 3" xfId="2344"/>
    <cellStyle name="Примечание 3 2" xfId="2345"/>
    <cellStyle name="Примечание 3 2 2" xfId="2346"/>
    <cellStyle name="Примечание 3 2 2 2" xfId="2347"/>
    <cellStyle name="Примечание 3 2 3" xfId="2348"/>
    <cellStyle name="Примечание 3 2 3 2" xfId="2349"/>
    <cellStyle name="Примечание 3 2 4" xfId="2350"/>
    <cellStyle name="Примечание 3 2 5" xfId="2351"/>
    <cellStyle name="Примечание 3 3" xfId="2352"/>
    <cellStyle name="Примечание 3 4" xfId="2353"/>
    <cellStyle name="Примечание 3 4 2" xfId="2354"/>
    <cellStyle name="Примечание 3 5" xfId="2355"/>
    <cellStyle name="Примечание 3 5 2" xfId="2356"/>
    <cellStyle name="Примечание 3 6" xfId="2357"/>
    <cellStyle name="Примечание 3 6 2" xfId="2358"/>
    <cellStyle name="Примечание 3 6 2 2" xfId="2359"/>
    <cellStyle name="Примечание 3 6 3" xfId="2360"/>
    <cellStyle name="Примечание 3 6 3 2" xfId="2361"/>
    <cellStyle name="Примечание 3 6 4" xfId="2362"/>
    <cellStyle name="Примечание 3 7" xfId="2363"/>
    <cellStyle name="Примечание 3 7 2" xfId="2364"/>
    <cellStyle name="Примечание 3 8" xfId="2365"/>
    <cellStyle name="Примечание 3 8 2" xfId="2366"/>
    <cellStyle name="Примечание 3 9" xfId="2367"/>
    <cellStyle name="Примечание 4" xfId="2368"/>
    <cellStyle name="Примечание 4 2" xfId="2369"/>
    <cellStyle name="Примечание 4 3" xfId="2370"/>
    <cellStyle name="Примечание 4 3 2" xfId="2371"/>
    <cellStyle name="Примечание 4 3 2 2" xfId="2372"/>
    <cellStyle name="Примечание 4 3 3" xfId="2373"/>
    <cellStyle name="Примечание 4 3 3 2" xfId="2374"/>
    <cellStyle name="Примечание 4 3 4" xfId="2375"/>
    <cellStyle name="Примечание 4 4" xfId="2376"/>
    <cellStyle name="Примечание 4 4 2" xfId="2377"/>
    <cellStyle name="Примечание 4 4 3" xfId="2378"/>
    <cellStyle name="Примечание 4 4 4" xfId="2379"/>
    <cellStyle name="Примечание 4 5" xfId="2380"/>
    <cellStyle name="Примечание 4 5 2" xfId="2381"/>
    <cellStyle name="Примечание 4 6" xfId="2382"/>
    <cellStyle name="Примечание 4 6 2" xfId="2383"/>
    <cellStyle name="Примечание 5" xfId="2384"/>
    <cellStyle name="Примечание 5 2" xfId="2385"/>
    <cellStyle name="Примечание 6" xfId="2386"/>
    <cellStyle name="Примечание 6 2" xfId="2387"/>
    <cellStyle name="Примечание 7" xfId="2388"/>
    <cellStyle name="Примечание 7 2" xfId="2389"/>
    <cellStyle name="Примечание 8" xfId="2390"/>
    <cellStyle name="Примечание 8 2" xfId="2391"/>
    <cellStyle name="Примечание 9" xfId="2392"/>
    <cellStyle name="Примечание 9 2" xfId="2393"/>
    <cellStyle name="Процентный 2" xfId="2394"/>
    <cellStyle name="Процентный 2 2" xfId="2395"/>
    <cellStyle name="Процентный 2 2 2" xfId="2396"/>
    <cellStyle name="Процентный 2 2 3" xfId="2397"/>
    <cellStyle name="Процентный 2 3" xfId="2398"/>
    <cellStyle name="Процентный 2 3 2" xfId="2399"/>
    <cellStyle name="Процентный 2 3 3" xfId="2400"/>
    <cellStyle name="Процентный 2 4" xfId="2401"/>
    <cellStyle name="Процентный 2 4 2" xfId="2402"/>
    <cellStyle name="Процентный 2 4 3" xfId="2403"/>
    <cellStyle name="Процентный 2 4 4" xfId="2404"/>
    <cellStyle name="Процентный 2 5" xfId="2405"/>
    <cellStyle name="Процентный 3" xfId="2406"/>
    <cellStyle name="Процентный 3 2" xfId="2407"/>
    <cellStyle name="Процентный 3 2 2" xfId="2408"/>
    <cellStyle name="Процентный 3 2 2 2" xfId="2409"/>
    <cellStyle name="Процентный 3 2 2 3" xfId="2410"/>
    <cellStyle name="Процентный 3 2 2 4" xfId="2411"/>
    <cellStyle name="Процентный 3 3" xfId="2412"/>
    <cellStyle name="Процентный 3 4" xfId="2413"/>
    <cellStyle name="Процентный 3 4 2" xfId="2414"/>
    <cellStyle name="Процентный 3 4 3" xfId="2415"/>
    <cellStyle name="Процентный 3 4 4" xfId="2416"/>
    <cellStyle name="Процентный 3 5" xfId="2417"/>
    <cellStyle name="Процентный 4" xfId="2418"/>
    <cellStyle name="Процентный 4 2" xfId="2419"/>
    <cellStyle name="Процентный 4 2 2" xfId="2420"/>
    <cellStyle name="Процентный 4 3" xfId="2421"/>
    <cellStyle name="Процентный 4 4" xfId="2422"/>
    <cellStyle name="Процентный 4 5" xfId="2423"/>
    <cellStyle name="Процентный 4 6" xfId="2424"/>
    <cellStyle name="Процентный 5" xfId="2425"/>
    <cellStyle name="Связанная ячейка 10" xfId="2426"/>
    <cellStyle name="Связанная ячейка 10 2" xfId="2427"/>
    <cellStyle name="Связанная ячейка 11" xfId="2428"/>
    <cellStyle name="Связанная ячейка 11 2" xfId="2429"/>
    <cellStyle name="Связанная ячейка 12" xfId="2430"/>
    <cellStyle name="Связанная ячейка 12 2" xfId="2431"/>
    <cellStyle name="Связанная ячейка 13" xfId="2432"/>
    <cellStyle name="Связанная ячейка 13 2" xfId="2433"/>
    <cellStyle name="Связанная ячейка 14" xfId="2434"/>
    <cellStyle name="Связанная ячейка 14 2" xfId="2435"/>
    <cellStyle name="Связанная ячейка 15" xfId="2436"/>
    <cellStyle name="Связанная ячейка 16" xfId="2437"/>
    <cellStyle name="Связанная ячейка 17" xfId="2438"/>
    <cellStyle name="Связанная ячейка 2" xfId="2439"/>
    <cellStyle name="Связанная ячейка 2 2" xfId="2440"/>
    <cellStyle name="Связанная ячейка 2 2 2" xfId="2441"/>
    <cellStyle name="Связанная ячейка 2 2 3" xfId="2442"/>
    <cellStyle name="Связанная ячейка 2 3" xfId="2443"/>
    <cellStyle name="Связанная ячейка 2 4" xfId="2444"/>
    <cellStyle name="Связанная ячейка 2 5" xfId="2445"/>
    <cellStyle name="Связанная ячейка 3" xfId="2446"/>
    <cellStyle name="Связанная ячейка 3 2" xfId="2447"/>
    <cellStyle name="Связанная ячейка 3 3" xfId="2448"/>
    <cellStyle name="Связанная ячейка 3 4" xfId="2449"/>
    <cellStyle name="Связанная ячейка 4" xfId="2450"/>
    <cellStyle name="Связанная ячейка 4 2" xfId="2451"/>
    <cellStyle name="Связанная ячейка 5" xfId="2452"/>
    <cellStyle name="Связанная ячейка 5 2" xfId="2453"/>
    <cellStyle name="Связанная ячейка 6" xfId="2454"/>
    <cellStyle name="Связанная ячейка 6 2" xfId="2455"/>
    <cellStyle name="Связанная ячейка 7" xfId="2456"/>
    <cellStyle name="Связанная ячейка 7 2" xfId="2457"/>
    <cellStyle name="Связанная ячейка 8" xfId="2458"/>
    <cellStyle name="Связанная ячейка 8 2" xfId="2459"/>
    <cellStyle name="Связанная ячейка 9" xfId="2460"/>
    <cellStyle name="Связанная ячейка 9 2" xfId="2461"/>
    <cellStyle name="Стиль 1" xfId="2462"/>
    <cellStyle name="Стиль 1 2" xfId="2463"/>
    <cellStyle name="Стиль 1 2 2" xfId="2464"/>
    <cellStyle name="Стиль 1 2 2 2" xfId="2465"/>
    <cellStyle name="Стиль 1 2 3" xfId="2466"/>
    <cellStyle name="Стиль 1 2 4" xfId="2467"/>
    <cellStyle name="Стиль 1 2 5" xfId="2468"/>
    <cellStyle name="Стиль 1 3" xfId="2469"/>
    <cellStyle name="Стиль 1 3 2" xfId="2470"/>
    <cellStyle name="Стиль 1 3 2 2" xfId="2471"/>
    <cellStyle name="Стиль 1 3 2 3" xfId="2472"/>
    <cellStyle name="Стиль 1 3 2 4" xfId="2473"/>
    <cellStyle name="Стиль 1 4" xfId="2474"/>
    <cellStyle name="Стиль 1 4 2" xfId="2475"/>
    <cellStyle name="Стиль 1 5" xfId="2476"/>
    <cellStyle name="Стиль 1 6" xfId="2477"/>
    <cellStyle name="Текст предупреждения 10" xfId="2478"/>
    <cellStyle name="Текст предупреждения 10 2" xfId="2479"/>
    <cellStyle name="Текст предупреждения 11" xfId="2480"/>
    <cellStyle name="Текст предупреждения 11 2" xfId="2481"/>
    <cellStyle name="Текст предупреждения 12" xfId="2482"/>
    <cellStyle name="Текст предупреждения 12 2" xfId="2483"/>
    <cellStyle name="Текст предупреждения 13" xfId="2484"/>
    <cellStyle name="Текст предупреждения 13 2" xfId="2485"/>
    <cellStyle name="Текст предупреждения 14" xfId="2486"/>
    <cellStyle name="Текст предупреждения 14 2" xfId="2487"/>
    <cellStyle name="Текст предупреждения 15" xfId="2488"/>
    <cellStyle name="Текст предупреждения 16" xfId="2489"/>
    <cellStyle name="Текст предупреждения 17" xfId="2490"/>
    <cellStyle name="Текст предупреждения 2" xfId="2491"/>
    <cellStyle name="Текст предупреждения 2 2" xfId="2492"/>
    <cellStyle name="Текст предупреждения 2 2 2" xfId="2493"/>
    <cellStyle name="Текст предупреждения 2 2 3" xfId="2494"/>
    <cellStyle name="Текст предупреждения 2 3" xfId="2495"/>
    <cellStyle name="Текст предупреждения 2 4" xfId="2496"/>
    <cellStyle name="Текст предупреждения 2 5" xfId="2497"/>
    <cellStyle name="Текст предупреждения 3" xfId="2498"/>
    <cellStyle name="Текст предупреждения 3 2" xfId="2499"/>
    <cellStyle name="Текст предупреждения 3 3" xfId="2500"/>
    <cellStyle name="Текст предупреждения 3 4" xfId="2501"/>
    <cellStyle name="Текст предупреждения 4" xfId="2502"/>
    <cellStyle name="Текст предупреждения 4 2" xfId="2503"/>
    <cellStyle name="Текст предупреждения 5" xfId="2504"/>
    <cellStyle name="Текст предупреждения 5 2" xfId="2505"/>
    <cellStyle name="Текст предупреждения 6" xfId="2506"/>
    <cellStyle name="Текст предупреждения 6 2" xfId="2507"/>
    <cellStyle name="Текст предупреждения 7" xfId="2508"/>
    <cellStyle name="Текст предупреждения 7 2" xfId="2509"/>
    <cellStyle name="Текст предупреждения 8" xfId="2510"/>
    <cellStyle name="Текст предупреждения 8 2" xfId="2511"/>
    <cellStyle name="Текст предупреждения 9" xfId="2512"/>
    <cellStyle name="Текст предупреждения 9 2" xfId="2513"/>
    <cellStyle name="Финансовый [0] 2" xfId="2514"/>
    <cellStyle name="Финансовый [0] 3" xfId="2515"/>
    <cellStyle name="Финансовый [0] 4" xfId="2516"/>
    <cellStyle name="Финансовый 2" xfId="2517"/>
    <cellStyle name="Финансовый 2 2" xfId="2518"/>
    <cellStyle name="Финансовый 2 2 2" xfId="2519"/>
    <cellStyle name="Финансовый 2 3" xfId="2520"/>
    <cellStyle name="Финансовый 2 4" xfId="2521"/>
    <cellStyle name="Финансовый 3" xfId="2522"/>
    <cellStyle name="Финансовый 3 2" xfId="2523"/>
    <cellStyle name="Финансовый 3 2 2" xfId="2524"/>
    <cellStyle name="Финансовый 3 3" xfId="2525"/>
    <cellStyle name="Финансовый 3 4" xfId="2526"/>
    <cellStyle name="Финансовый 3 5" xfId="2527"/>
    <cellStyle name="Финансовый 4" xfId="2528"/>
    <cellStyle name="Финансовый 4 2" xfId="2529"/>
    <cellStyle name="Финансовый 5" xfId="2530"/>
    <cellStyle name="Финансовый 5 2" xfId="2531"/>
    <cellStyle name="Финансовый 6" xfId="2532"/>
    <cellStyle name="Финансовый 7" xfId="2533"/>
    <cellStyle name="Хороший 10" xfId="2534"/>
    <cellStyle name="Хороший 10 2" xfId="2535"/>
    <cellStyle name="Хороший 11" xfId="2536"/>
    <cellStyle name="Хороший 11 2" xfId="2537"/>
    <cellStyle name="Хороший 12" xfId="2538"/>
    <cellStyle name="Хороший 12 2" xfId="2539"/>
    <cellStyle name="Хороший 13" xfId="2540"/>
    <cellStyle name="Хороший 13 2" xfId="2541"/>
    <cellStyle name="Хороший 14" xfId="2542"/>
    <cellStyle name="Хороший 14 2" xfId="2543"/>
    <cellStyle name="Хороший 15" xfId="2544"/>
    <cellStyle name="Хороший 16" xfId="2545"/>
    <cellStyle name="Хороший 17" xfId="2546"/>
    <cellStyle name="Хороший 2" xfId="2547"/>
    <cellStyle name="Хороший 2 2" xfId="2548"/>
    <cellStyle name="Хороший 2 2 2" xfId="2549"/>
    <cellStyle name="Хороший 2 2 3" xfId="2550"/>
    <cellStyle name="Хороший 2 3" xfId="2551"/>
    <cellStyle name="Хороший 2 4" xfId="2552"/>
    <cellStyle name="Хороший 2 5" xfId="2553"/>
    <cellStyle name="Хороший 3" xfId="2554"/>
    <cellStyle name="Хороший 3 2" xfId="2555"/>
    <cellStyle name="Хороший 3 3" xfId="2556"/>
    <cellStyle name="Хороший 3 4" xfId="2557"/>
    <cellStyle name="Хороший 4" xfId="2558"/>
    <cellStyle name="Хороший 4 2" xfId="2559"/>
    <cellStyle name="Хороший 5" xfId="2560"/>
    <cellStyle name="Хороший 5 2" xfId="2561"/>
    <cellStyle name="Хороший 6" xfId="2562"/>
    <cellStyle name="Хороший 6 2" xfId="2563"/>
    <cellStyle name="Хороший 7" xfId="2564"/>
    <cellStyle name="Хороший 7 2" xfId="2565"/>
    <cellStyle name="Хороший 8" xfId="2566"/>
    <cellStyle name="Хороший 8 2" xfId="2567"/>
    <cellStyle name="Хороший 9" xfId="2568"/>
    <cellStyle name="Хороший 9 2" xfId="2569"/>
    <cellStyle name="常规_Sheet1" xfId="257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msk-sap-prd\SKU-INFO\SKU_INF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KU_INFO"/>
    </sheetNames>
    <sheetDataSet>
      <sheetData sheetId="0">
        <row r="1">
          <cell r="A1" t="str">
            <v>Артикул</v>
          </cell>
          <cell r="B1" t="str">
            <v>Бренд</v>
          </cell>
          <cell r="C1" t="str">
            <v>Наименование на русс</v>
          </cell>
          <cell r="D1" t="str">
            <v>Наименование на англ</v>
          </cell>
          <cell r="E1" t="str">
            <v>Страна происхождения</v>
          </cell>
          <cell r="F1" t="str">
            <v>Материал классификация</v>
          </cell>
        </row>
        <row r="2">
          <cell r="A2" t="str">
            <v>H11</v>
          </cell>
          <cell r="C2" t="str">
            <v xml:space="preserve"> Торговые изделия, ДОКУМЕНТ ЗАКУПКИ, Тор</v>
          </cell>
          <cell r="E2" t="str">
            <v>Россия</v>
          </cell>
        </row>
        <row r="3">
          <cell r="A3" t="str">
            <v>H12</v>
          </cell>
          <cell r="E3" t="str">
            <v>Россия</v>
          </cell>
        </row>
        <row r="4">
          <cell r="A4" t="str">
            <v>H13</v>
          </cell>
        </row>
        <row r="5">
          <cell r="A5" t="str">
            <v>H14</v>
          </cell>
        </row>
        <row r="6">
          <cell r="A6" t="str">
            <v>H20</v>
          </cell>
          <cell r="E6" t="str">
            <v>Россия</v>
          </cell>
        </row>
        <row r="7">
          <cell r="A7" t="str">
            <v>H200</v>
          </cell>
          <cell r="C7" t="str">
            <v xml:space="preserve"> Запасная часть 2</v>
          </cell>
        </row>
        <row r="8">
          <cell r="A8" t="str">
            <v>H21</v>
          </cell>
          <cell r="C8" t="str">
            <v xml:space="preserve"> Торговые изделия, Точка заказа, Партия-F</v>
          </cell>
          <cell r="E8" t="str">
            <v>Россия</v>
          </cell>
        </row>
        <row r="9">
          <cell r="A9" t="str">
            <v>H22</v>
          </cell>
          <cell r="C9" t="str">
            <v xml:space="preserve"> Торговые изделия, Точка заказа, Эксперио</v>
          </cell>
          <cell r="E9" t="str">
            <v>Россия</v>
          </cell>
        </row>
        <row r="10">
          <cell r="A10" t="str">
            <v>LOGREP_TEST</v>
          </cell>
        </row>
        <row r="11">
          <cell r="A11" t="str">
            <v>ZRETROBONMATERIAL</v>
          </cell>
        </row>
        <row r="12">
          <cell r="A12" t="str">
            <v>TEHMATUSD</v>
          </cell>
        </row>
        <row r="13">
          <cell r="A13" t="str">
            <v>TEHMATEUR</v>
          </cell>
        </row>
        <row r="14">
          <cell r="A14" t="str">
            <v>F1000</v>
          </cell>
          <cell r="C14" t="str">
            <v xml:space="preserve"> Комод плетеный Люкс кремовый</v>
          </cell>
        </row>
        <row r="15">
          <cell r="A15" t="str">
            <v>F1000_G1</v>
          </cell>
        </row>
        <row r="16">
          <cell r="A16" t="str">
            <v>F1000_G2</v>
          </cell>
        </row>
        <row r="17">
          <cell r="A17" t="str">
            <v>F1000_M1</v>
          </cell>
        </row>
        <row r="18">
          <cell r="A18" t="str">
            <v>F1000_P1</v>
          </cell>
        </row>
        <row r="19">
          <cell r="A19" t="str">
            <v>F126</v>
          </cell>
          <cell r="E19" t="str">
            <v>Россия</v>
          </cell>
        </row>
        <row r="20">
          <cell r="A20" t="str">
            <v>F226</v>
          </cell>
        </row>
        <row r="21">
          <cell r="A21" t="str">
            <v>F29</v>
          </cell>
          <cell r="E21" t="str">
            <v>Россия</v>
          </cell>
        </row>
        <row r="22">
          <cell r="A22" t="str">
            <v>H10</v>
          </cell>
        </row>
        <row r="23">
          <cell r="A23" t="str">
            <v>H100</v>
          </cell>
        </row>
        <row r="24">
          <cell r="A24" t="str">
            <v>NKSST-К</v>
          </cell>
          <cell r="C24" t="str">
            <v xml:space="preserve"> Артикул архивирован</v>
          </cell>
          <cell r="E24" t="str">
            <v>Россия</v>
          </cell>
          <cell r="F24" t="str">
            <v>МЕТАЛЛ,ПЛАСТИК</v>
          </cell>
        </row>
        <row r="25">
          <cell r="A25" t="str">
            <v>NKSST-К2</v>
          </cell>
          <cell r="C25" t="str">
            <v xml:space="preserve"> Артикул архивирован</v>
          </cell>
          <cell r="E25" t="str">
            <v>Россия</v>
          </cell>
          <cell r="F25" t="str">
            <v>МЕТАЛЛ,ПЛАСТИК</v>
          </cell>
        </row>
        <row r="26">
          <cell r="A26" t="str">
            <v>25251</v>
          </cell>
          <cell r="B26" t="str">
            <v>ARCOROC</v>
          </cell>
          <cell r="C26" t="str">
            <v xml:space="preserve"> Блюдо овальное РЕСТО 29см</v>
          </cell>
          <cell r="D26" t="str">
            <v xml:space="preserve"> TEMPERED RESTAURANT OVAL PLATE 290</v>
          </cell>
          <cell r="E26" t="str">
            <v>Франция</v>
          </cell>
          <cell r="F26" t="str">
            <v>СТЕКЛО</v>
          </cell>
        </row>
        <row r="27">
          <cell r="A27" t="str">
            <v>65693</v>
          </cell>
          <cell r="B27" t="str">
            <v>ARCOROC</v>
          </cell>
          <cell r="C27" t="str">
            <v xml:space="preserve"> Рюмка SELECT 60мл</v>
          </cell>
          <cell r="D27" t="str">
            <v xml:space="preserve"> SELECT STEMMED GLASS 6</v>
          </cell>
          <cell r="E27" t="str">
            <v>Франция</v>
          </cell>
          <cell r="F27" t="str">
            <v>СТЕКЛО</v>
          </cell>
        </row>
        <row r="28">
          <cell r="A28" t="str">
            <v>C2514</v>
          </cell>
          <cell r="B28" t="str">
            <v>ARCOROC</v>
          </cell>
          <cell r="C28" t="str">
            <v xml:space="preserve"> Креманка ЛУДИКО 200мл</v>
          </cell>
          <cell r="D28" t="str">
            <v xml:space="preserve"> LUDICO ICE CREAM SUNDAE 20</v>
          </cell>
          <cell r="E28" t="str">
            <v>Франция</v>
          </cell>
          <cell r="F28" t="str">
            <v>СТЕКЛО</v>
          </cell>
        </row>
        <row r="29">
          <cell r="A29" t="str">
            <v>E8310</v>
          </cell>
          <cell r="B29" t="str">
            <v>ARCOROC</v>
          </cell>
          <cell r="C29" t="str">
            <v xml:space="preserve"> Тарелка десертная ЛУНА 19см</v>
          </cell>
          <cell r="D29" t="str">
            <v xml:space="preserve"> LOONA DESSERT PLATE 190</v>
          </cell>
          <cell r="E29" t="str">
            <v>Франция</v>
          </cell>
          <cell r="F29" t="str">
            <v>СТЕКЛО</v>
          </cell>
        </row>
        <row r="30">
          <cell r="A30" t="str">
            <v>E8312</v>
          </cell>
          <cell r="B30" t="str">
            <v>ARCOROC</v>
          </cell>
          <cell r="C30" t="str">
            <v xml:space="preserve"> Кружка ЛУНА 160мл</v>
          </cell>
          <cell r="D30" t="str">
            <v xml:space="preserve">  LOONA CUP 16</v>
          </cell>
          <cell r="E30" t="str">
            <v>Франция</v>
          </cell>
          <cell r="F30" t="str">
            <v>СТЕКЛО</v>
          </cell>
        </row>
        <row r="31">
          <cell r="A31" t="str">
            <v>E8314</v>
          </cell>
          <cell r="B31" t="str">
            <v>ARCOROC</v>
          </cell>
          <cell r="C31" t="str">
            <v xml:space="preserve"> Соусница ЛУНА 128мл</v>
          </cell>
          <cell r="D31" t="str">
            <v xml:space="preserve"> LOONA SAUCER 128</v>
          </cell>
          <cell r="E31" t="str">
            <v>Франция</v>
          </cell>
          <cell r="F31" t="str">
            <v>СТЕКЛО</v>
          </cell>
        </row>
        <row r="32">
          <cell r="A32" t="str">
            <v>G2639</v>
          </cell>
          <cell r="B32" t="str">
            <v>ARCOROC</v>
          </cell>
          <cell r="C32" t="str">
            <v xml:space="preserve"> Стопка для ликера ХОТ ШОТ 70мл</v>
          </cell>
          <cell r="D32" t="str">
            <v xml:space="preserve"> HOT SHOT GLASS 7</v>
          </cell>
          <cell r="E32" t="str">
            <v>Франция</v>
          </cell>
          <cell r="F32" t="str">
            <v>СТЕКЛО</v>
          </cell>
        </row>
        <row r="33">
          <cell r="A33" t="str">
            <v>13831</v>
          </cell>
          <cell r="B33" t="str">
            <v>ARCOROC</v>
          </cell>
          <cell r="C33" t="str">
            <v xml:space="preserve"> Стакан КАМПУС 220мл</v>
          </cell>
          <cell r="D33" t="str">
            <v xml:space="preserve"> TEMPERED CAMPUS H/B TUMBLER 22</v>
          </cell>
          <cell r="E33" t="str">
            <v>Франция</v>
          </cell>
          <cell r="F33" t="str">
            <v>СТЕКЛО</v>
          </cell>
        </row>
        <row r="34">
          <cell r="A34" t="str">
            <v>19014</v>
          </cell>
          <cell r="B34" t="str">
            <v>ARCOROC</v>
          </cell>
          <cell r="C34" t="str">
            <v xml:space="preserve"> Блюдце РЕСЕПШН 16см</v>
          </cell>
          <cell r="D34" t="str">
            <v xml:space="preserve"> SOUS-TASSE 160 RECEPTION IV. T</v>
          </cell>
          <cell r="E34" t="str">
            <v>Франция</v>
          </cell>
          <cell r="F34" t="str">
            <v>СТЕКЛО</v>
          </cell>
        </row>
        <row r="35">
          <cell r="A35" t="str">
            <v>75381</v>
          </cell>
          <cell r="B35" t="str">
            <v>ARCOROC</v>
          </cell>
          <cell r="C35" t="str">
            <v xml:space="preserve"> Чашка РЕСЕПШН 250мл</v>
          </cell>
          <cell r="D35" t="str">
            <v xml:space="preserve"> TASSE RESTAURANT 25 RECEPTION IV. T</v>
          </cell>
          <cell r="E35" t="str">
            <v>Франция</v>
          </cell>
          <cell r="F35" t="str">
            <v>СТЕКЛО</v>
          </cell>
        </row>
        <row r="36">
          <cell r="A36" t="str">
            <v>40375</v>
          </cell>
          <cell r="B36" t="str">
            <v>ARCOROC</v>
          </cell>
          <cell r="C36" t="str">
            <v xml:space="preserve"> Стопка ISLANDE 60мл</v>
          </cell>
          <cell r="D36" t="str">
            <v xml:space="preserve"> GOBELET FH 6 ISLANDE</v>
          </cell>
          <cell r="E36" t="str">
            <v>Франция</v>
          </cell>
          <cell r="F36" t="str">
            <v>СТЕКЛО</v>
          </cell>
        </row>
        <row r="37">
          <cell r="A37" t="str">
            <v>79736</v>
          </cell>
          <cell r="B37" t="str">
            <v>ARCOROC</v>
          </cell>
          <cell r="C37" t="str">
            <v xml:space="preserve"> Стакан SHETLAND 220мл</v>
          </cell>
          <cell r="D37" t="str">
            <v xml:space="preserve"> GOBELET FH 22 SHETLAND</v>
          </cell>
          <cell r="E37" t="str">
            <v>Франция</v>
          </cell>
          <cell r="F37" t="str">
            <v>СТЕКЛО</v>
          </cell>
        </row>
        <row r="38">
          <cell r="A38" t="str">
            <v>E0617</v>
          </cell>
          <cell r="B38" t="str">
            <v>ARCOROC</v>
          </cell>
          <cell r="C38" t="str">
            <v xml:space="preserve"> Стакан БИМИНГ 270мл высокий</v>
          </cell>
          <cell r="D38" t="str">
            <v xml:space="preserve"> BEAMING TUBO H/B TUMBLER 27</v>
          </cell>
          <cell r="E38" t="str">
            <v>Франция</v>
          </cell>
          <cell r="F38" t="str">
            <v>СТЕКЛО</v>
          </cell>
        </row>
        <row r="39">
          <cell r="A39" t="str">
            <v>47900</v>
          </cell>
          <cell r="B39" t="str">
            <v>ARCOROC</v>
          </cell>
          <cell r="C39" t="str">
            <v xml:space="preserve"> Блюдо ГАСТРОНОМ 27см ивори</v>
          </cell>
          <cell r="D39" t="str">
            <v xml:space="preserve"> TEMPERED GASTRONOMIE LARGE PLATE 270 IV.</v>
          </cell>
          <cell r="E39" t="str">
            <v>Франция</v>
          </cell>
          <cell r="F39" t="str">
            <v>СТЕКЛО</v>
          </cell>
        </row>
        <row r="40">
          <cell r="A40" t="str">
            <v>47902</v>
          </cell>
          <cell r="B40" t="str">
            <v>ARCOROC</v>
          </cell>
          <cell r="C40" t="str">
            <v xml:space="preserve"> Тарелка ГАСТРОНОМ 24см ивори</v>
          </cell>
          <cell r="D40" t="str">
            <v xml:space="preserve"> TEMPERED GASTRONOMIE PLATE 240 IV.</v>
          </cell>
          <cell r="E40" t="str">
            <v>Франция</v>
          </cell>
          <cell r="F40" t="str">
            <v>СТЕКЛО</v>
          </cell>
        </row>
        <row r="41">
          <cell r="A41" t="str">
            <v>47925</v>
          </cell>
          <cell r="B41" t="str">
            <v>ARCOROC</v>
          </cell>
          <cell r="C41" t="str">
            <v xml:space="preserve"> Тарелка ГАСТРОНОМ 15.5см ивори</v>
          </cell>
          <cell r="D41" t="str">
            <v xml:space="preserve"> TEMPERED GASTRONOMIE PLATE 155 IV.</v>
          </cell>
          <cell r="E41" t="str">
            <v>Франция</v>
          </cell>
          <cell r="F41" t="str">
            <v>СТЕКЛО</v>
          </cell>
        </row>
        <row r="42">
          <cell r="A42" t="str">
            <v>47929</v>
          </cell>
          <cell r="B42" t="str">
            <v>ARCOROC</v>
          </cell>
          <cell r="C42" t="str">
            <v xml:space="preserve"> Тарелка ГАСТРОНОМ 19.5см ивори</v>
          </cell>
          <cell r="D42" t="str">
            <v xml:space="preserve"> TEMPERED GASTRONOMIE PLATE 195 IV.</v>
          </cell>
          <cell r="E42" t="str">
            <v>Франция</v>
          </cell>
          <cell r="F42" t="str">
            <v>СТЕКЛО</v>
          </cell>
        </row>
        <row r="43">
          <cell r="A43" t="str">
            <v>79728</v>
          </cell>
          <cell r="B43" t="str">
            <v>ARCOROC</v>
          </cell>
          <cell r="C43" t="str">
            <v xml:space="preserve"> Стакан ШЕТЛАНД 350мл высокий</v>
          </cell>
          <cell r="D43" t="str">
            <v xml:space="preserve"> SHETLAND H/B TUMBLER 35</v>
          </cell>
          <cell r="E43" t="str">
            <v>Франция</v>
          </cell>
          <cell r="F43" t="str">
            <v>СТЕКЛО</v>
          </cell>
        </row>
        <row r="44">
          <cell r="A44" t="str">
            <v>48516</v>
          </cell>
          <cell r="B44" t="str">
            <v>ARCOROC</v>
          </cell>
          <cell r="C44" t="str">
            <v xml:space="preserve"> Тарелка овальная ГАСТРОНОМ 25см ивори</v>
          </cell>
          <cell r="D44" t="str">
            <v xml:space="preserve"> TEMPERED GASTRONOMIE OVAL PLATE250 IVORY</v>
          </cell>
          <cell r="E44" t="str">
            <v>Франция</v>
          </cell>
          <cell r="F44" t="str">
            <v>СТЕКЛО</v>
          </cell>
        </row>
        <row r="45">
          <cell r="A45" t="str">
            <v>21772</v>
          </cell>
          <cell r="B45" t="str">
            <v>ARCOROC</v>
          </cell>
          <cell r="C45" t="str">
            <v xml:space="preserve"> Блюдо РЕСЕПШН 31см ивори</v>
          </cell>
          <cell r="D45" t="str">
            <v xml:space="preserve"> PLAT ROND 310 RECEPTION IV. T</v>
          </cell>
          <cell r="E45" t="str">
            <v>Франция</v>
          </cell>
          <cell r="F45" t="str">
            <v>СТЕКЛО</v>
          </cell>
        </row>
        <row r="46">
          <cell r="A46" t="str">
            <v>47236</v>
          </cell>
          <cell r="B46" t="str">
            <v>ARCOROC</v>
          </cell>
          <cell r="C46" t="str">
            <v xml:space="preserve"> Чаша РЕСЕПШН 16см ивори</v>
          </cell>
          <cell r="D46" t="str">
            <v xml:space="preserve"> COUPELLE 160 RECEPTION IV. T</v>
          </cell>
          <cell r="E46" t="str">
            <v>Франция</v>
          </cell>
          <cell r="F46" t="str">
            <v>СТЕКЛО</v>
          </cell>
        </row>
        <row r="47">
          <cell r="A47" t="str">
            <v>57931</v>
          </cell>
          <cell r="B47" t="str">
            <v>ARCOROC</v>
          </cell>
          <cell r="C47" t="str">
            <v xml:space="preserve"> Стакан ПРЕМЬЕР 580 мл высокий</v>
          </cell>
          <cell r="D47" t="str">
            <v xml:space="preserve"> IMP.PREMIER H/B TUMBLER 20 OZ.</v>
          </cell>
          <cell r="E47" t="str">
            <v>Франция</v>
          </cell>
          <cell r="F47" t="str">
            <v>СТЕКЛО</v>
          </cell>
        </row>
        <row r="48">
          <cell r="A48" t="str">
            <v>R0735</v>
          </cell>
          <cell r="B48" t="str">
            <v>ARCOROC</v>
          </cell>
          <cell r="C48" t="str">
            <v xml:space="preserve"> Салатник Appetizer 9х9 R6/B4</v>
          </cell>
          <cell r="D48" t="str">
            <v xml:space="preserve"> APPETIZER SQUARE SMALL BOWL 90</v>
          </cell>
          <cell r="E48" t="str">
            <v>Франция</v>
          </cell>
          <cell r="F48" t="str">
            <v>СТЕКЛО</v>
          </cell>
        </row>
        <row r="49">
          <cell r="A49" t="str">
            <v>R0736</v>
          </cell>
          <cell r="B49" t="str">
            <v>ARCOROC</v>
          </cell>
          <cell r="C49" t="str">
            <v xml:space="preserve"> Тарелка Appetizer 14.5х7</v>
          </cell>
          <cell r="D49" t="str">
            <v xml:space="preserve"> APPETIZER RECTANGULAR BOWL 145*70</v>
          </cell>
          <cell r="E49" t="str">
            <v>Франция</v>
          </cell>
          <cell r="F49" t="str">
            <v>СТЕКЛО</v>
          </cell>
        </row>
        <row r="50">
          <cell r="A50" t="str">
            <v>17909</v>
          </cell>
          <cell r="B50" t="str">
            <v>ARCOROC</v>
          </cell>
          <cell r="C50" t="str">
            <v xml:space="preserve"> Стакан Chiquito 23 A24</v>
          </cell>
          <cell r="D50" t="str">
            <v xml:space="preserve"> TEMPERED CHIQUITO O/F TUMBLER 23</v>
          </cell>
          <cell r="E50" t="str">
            <v>Франция</v>
          </cell>
          <cell r="F50" t="str">
            <v>СТЕКЛО</v>
          </cell>
        </row>
        <row r="51">
          <cell r="A51" t="str">
            <v>37405</v>
          </cell>
          <cell r="B51" t="str">
            <v>ARCOROC</v>
          </cell>
          <cell r="C51" t="str">
            <v xml:space="preserve"> Фужер для вина ЭЛЕГАНС 245 мл</v>
          </cell>
          <cell r="D51" t="str">
            <v xml:space="preserve"> ELEGANCE WINE 8.5oz 24.5cl</v>
          </cell>
          <cell r="E51" t="str">
            <v>Франция</v>
          </cell>
          <cell r="F51" t="str">
            <v>СТЕКЛО</v>
          </cell>
        </row>
        <row r="52">
          <cell r="A52" t="str">
            <v>48171</v>
          </cell>
          <cell r="B52" t="str">
            <v>ARCOROC</v>
          </cell>
          <cell r="C52" t="str">
            <v xml:space="preserve"> Селедочница ТАПАС 16см</v>
          </cell>
          <cell r="D52" t="str">
            <v xml:space="preserve"> TEMPERED OVAL 160</v>
          </cell>
          <cell r="E52" t="str">
            <v>Франция</v>
          </cell>
          <cell r="F52" t="str">
            <v>СТЕКЛО</v>
          </cell>
        </row>
        <row r="53">
          <cell r="A53" t="str">
            <v>76042</v>
          </cell>
          <cell r="B53" t="str">
            <v>ARCOROC</v>
          </cell>
          <cell r="C53" t="str">
            <v xml:space="preserve"> Пепельница 10 R6/B4</v>
          </cell>
          <cell r="D53" t="str">
            <v xml:space="preserve"> "ASHTRAY STK CLR (LIGHT) 4"" 10cm"</v>
          </cell>
          <cell r="E53" t="str">
            <v>Франция</v>
          </cell>
          <cell r="F53" t="str">
            <v>СТЕКЛО</v>
          </cell>
        </row>
        <row r="54">
          <cell r="A54" t="str">
            <v>C2401</v>
          </cell>
          <cell r="B54" t="str">
            <v>ARCOROC</v>
          </cell>
          <cell r="C54" t="str">
            <v xml:space="preserve"> Стакан КОМЕТА 350 мл</v>
          </cell>
          <cell r="D54" t="str">
            <v xml:space="preserve"> COMETA TUMBLER / BOWL 12.5oz 35cl</v>
          </cell>
          <cell r="E54" t="str">
            <v>Франция</v>
          </cell>
          <cell r="F54" t="str">
            <v>СТЕКЛО</v>
          </cell>
        </row>
        <row r="55">
          <cell r="A55" t="str">
            <v>G1211</v>
          </cell>
          <cell r="B55" t="str">
            <v>ARCOROC</v>
          </cell>
          <cell r="C55" t="str">
            <v xml:space="preserve"> Рюмка 7мл д/водки Quattro</v>
          </cell>
          <cell r="D55" t="str">
            <v xml:space="preserve"> QUATTRO SHOT GLASS 7</v>
          </cell>
          <cell r="E55" t="str">
            <v>Франция</v>
          </cell>
          <cell r="F55" t="str">
            <v>СТЕКЛО</v>
          </cell>
        </row>
        <row r="56">
          <cell r="A56" t="str">
            <v>E7086</v>
          </cell>
          <cell r="B56" t="str">
            <v>ARCOROC</v>
          </cell>
          <cell r="C56" t="str">
            <v xml:space="preserve"> Фужер для коньяка ОМЕГА ГРАНД ДЕГУСТЕЙШН 720 мл</v>
          </cell>
          <cell r="D56" t="str">
            <v xml:space="preserve"> GRDE DEGUSTATION OMEGA STEMMED GL.72</v>
          </cell>
          <cell r="E56" t="str">
            <v>Франция</v>
          </cell>
          <cell r="F56" t="str">
            <v>СТЕКЛО</v>
          </cell>
        </row>
        <row r="57">
          <cell r="A57" t="str">
            <v>21762</v>
          </cell>
          <cell r="B57" t="str">
            <v>ARCOROC</v>
          </cell>
          <cell r="C57" t="str">
            <v xml:space="preserve"> Блюдо сервировочное РУБИС 31см</v>
          </cell>
          <cell r="D57" t="str">
            <v xml:space="preserve"> ASSIETTE DE PRES. 310 RUBIS IV. T</v>
          </cell>
          <cell r="E57" t="str">
            <v>Франция</v>
          </cell>
          <cell r="F57" t="str">
            <v>СТЕКЛО</v>
          </cell>
        </row>
        <row r="58">
          <cell r="A58" t="str">
            <v>57365</v>
          </cell>
          <cell r="B58" t="str">
            <v>ARCOROC</v>
          </cell>
          <cell r="C58" t="str">
            <v xml:space="preserve"> Салатник РУБИС 12см (10383)</v>
          </cell>
          <cell r="D58" t="str">
            <v xml:space="preserve"> SALADIER 120 RUBIS IV. T</v>
          </cell>
          <cell r="E58" t="str">
            <v>Франция</v>
          </cell>
          <cell r="F58" t="str">
            <v>СТЕКЛО</v>
          </cell>
        </row>
        <row r="59">
          <cell r="A59" t="str">
            <v>C9938</v>
          </cell>
          <cell r="B59" t="str">
            <v>ARCOROC</v>
          </cell>
          <cell r="C59" t="str">
            <v xml:space="preserve"> Блюдо овальное РУБИС 29см (10310)</v>
          </cell>
          <cell r="D59" t="str">
            <v xml:space="preserve"> ASSIETTE OVALE 290 RUBIS IV. T</v>
          </cell>
          <cell r="E59" t="str">
            <v>Франция</v>
          </cell>
          <cell r="F59" t="str">
            <v>СТЕКЛО</v>
          </cell>
        </row>
        <row r="60">
          <cell r="A60" t="str">
            <v>10419</v>
          </cell>
          <cell r="B60" t="str">
            <v>ARCOROC</v>
          </cell>
          <cell r="C60" t="str">
            <v xml:space="preserve"> Супница РУБИС 320мл</v>
          </cell>
          <cell r="D60" t="str">
            <v xml:space="preserve"> BOL A CONSOMME 31 RUBIS IV. T</v>
          </cell>
          <cell r="E60" t="str">
            <v>Франция</v>
          </cell>
          <cell r="F60" t="str">
            <v>СТЕКЛО</v>
          </cell>
        </row>
        <row r="61">
          <cell r="A61" t="str">
            <v>52719</v>
          </cell>
          <cell r="B61" t="str">
            <v>ARCOROC</v>
          </cell>
          <cell r="C61" t="str">
            <v xml:space="preserve"> Пепельница 10.7см белая</v>
          </cell>
          <cell r="D61" t="str">
            <v xml:space="preserve"> EMPILABLE OPALE UNI CEND</v>
          </cell>
          <cell r="E61" t="str">
            <v>Франция</v>
          </cell>
          <cell r="F61" t="str">
            <v>СТЕКЛО</v>
          </cell>
        </row>
        <row r="62">
          <cell r="A62" t="str">
            <v>12714</v>
          </cell>
          <cell r="B62" t="str">
            <v>ARCOROC</v>
          </cell>
          <cell r="C62" t="str">
            <v xml:space="preserve"> Стакан ИСЛАНДИЯ ТУБО 220мл высокий</v>
          </cell>
          <cell r="D62" t="str">
            <v xml:space="preserve"> ISLANDE TUBO H/B TUMBLER 22</v>
          </cell>
          <cell r="E62" t="str">
            <v>Испания</v>
          </cell>
          <cell r="F62" t="str">
            <v>СТЕКЛО</v>
          </cell>
        </row>
        <row r="63">
          <cell r="A63" t="str">
            <v>10770</v>
          </cell>
          <cell r="B63" t="str">
            <v>ARCOROC</v>
          </cell>
          <cell r="C63" t="str">
            <v xml:space="preserve"> Фужер для коктейля ХАРРИКЭЙН 250мл</v>
          </cell>
          <cell r="D63" t="str">
            <v xml:space="preserve"> HURRICANE COCKTAIL 25</v>
          </cell>
          <cell r="E63" t="str">
            <v>Франция</v>
          </cell>
          <cell r="F63" t="str">
            <v>СТЕКЛО</v>
          </cell>
        </row>
        <row r="64">
          <cell r="A64" t="str">
            <v>C2705</v>
          </cell>
          <cell r="B64" t="str">
            <v>ARCOROC</v>
          </cell>
          <cell r="C64" t="str">
            <v xml:space="preserve"> Декантер БИСТРО 1л</v>
          </cell>
          <cell r="D64" t="str">
            <v xml:space="preserve"> CARAFE 1L BYSTRO</v>
          </cell>
          <cell r="E64" t="str">
            <v>Словения</v>
          </cell>
          <cell r="F64" t="str">
            <v>СТЕКЛО</v>
          </cell>
        </row>
        <row r="65">
          <cell r="A65" t="str">
            <v>C2706</v>
          </cell>
          <cell r="B65" t="str">
            <v>ARCOROC</v>
          </cell>
          <cell r="C65" t="str">
            <v xml:space="preserve"> Декантер БИСТРО 0.5л</v>
          </cell>
          <cell r="D65" t="str">
            <v xml:space="preserve"> CARAFE 0.5L BYSTRO</v>
          </cell>
          <cell r="E65" t="str">
            <v>Словения</v>
          </cell>
          <cell r="F65" t="str">
            <v>СТЕКЛО</v>
          </cell>
        </row>
        <row r="66">
          <cell r="A66" t="str">
            <v>C0214</v>
          </cell>
          <cell r="B66" t="str">
            <v>ARCOROC</v>
          </cell>
          <cell r="C66" t="str">
            <v xml:space="preserve"> Кувшин ПИШЕ 1.3л (55239)</v>
          </cell>
          <cell r="D66" t="str">
            <v xml:space="preserve"> BROC 1,3L PICHET</v>
          </cell>
          <cell r="E66" t="str">
            <v>Франция</v>
          </cell>
          <cell r="F66" t="str">
            <v>СТЕКЛО</v>
          </cell>
        </row>
        <row r="67">
          <cell r="A67" t="str">
            <v>H9984</v>
          </cell>
          <cell r="B67" t="str">
            <v>ARCOROC</v>
          </cell>
          <cell r="C67" t="str">
            <v xml:space="preserve"> Блюдце ИНТЕНСИТИ 14см</v>
          </cell>
          <cell r="D67" t="str">
            <v xml:space="preserve"> INTENSITY BONE SAUCERT 140</v>
          </cell>
          <cell r="E67" t="str">
            <v>Франция</v>
          </cell>
          <cell r="F67" t="str">
            <v>СТЕКЛО</v>
          </cell>
        </row>
        <row r="68">
          <cell r="A68" t="str">
            <v>J6536</v>
          </cell>
          <cell r="B68" t="str">
            <v>ARCOROC</v>
          </cell>
          <cell r="C68" t="str">
            <v xml:space="preserve"> Салатник ИНТЕНСИТИ ЗЕН 11.3см</v>
          </cell>
          <cell r="D68" t="str">
            <v xml:space="preserve"> BONE INTENSITY ZEN BOWL 113</v>
          </cell>
          <cell r="E68" t="str">
            <v>Франция</v>
          </cell>
          <cell r="F68" t="str">
            <v>СТЕКЛО</v>
          </cell>
        </row>
        <row r="69">
          <cell r="A69" t="str">
            <v>J4214</v>
          </cell>
          <cell r="B69" t="str">
            <v>ARCOROC</v>
          </cell>
          <cell r="C69" t="str">
            <v xml:space="preserve"> Салатник ИНТЕНСИТИ ЗЕН 11.6см</v>
          </cell>
          <cell r="D69" t="str">
            <v xml:space="preserve"> BONE INTENSITY ZEN BOWL 116</v>
          </cell>
          <cell r="E69" t="str">
            <v>Франция</v>
          </cell>
          <cell r="F69" t="str">
            <v>СТЕКЛО</v>
          </cell>
        </row>
        <row r="70">
          <cell r="A70" t="str">
            <v>J6532</v>
          </cell>
          <cell r="B70" t="str">
            <v>ARCOROC</v>
          </cell>
          <cell r="C70" t="str">
            <v xml:space="preserve"> Салатник ИНТЕНСИТИ ЗЕН 13.3см</v>
          </cell>
          <cell r="D70" t="str">
            <v xml:space="preserve"> BONE INTENSITY ZEN BOWL 133</v>
          </cell>
          <cell r="E70" t="str">
            <v>Франция</v>
          </cell>
          <cell r="F70" t="str">
            <v>СТЕКЛО</v>
          </cell>
        </row>
        <row r="71">
          <cell r="A71" t="str">
            <v>J4213</v>
          </cell>
          <cell r="B71" t="str">
            <v>ARCOROC</v>
          </cell>
          <cell r="C71" t="str">
            <v xml:space="preserve"> Салатник ИНТЕНСИТИ ЗЕН 13.7см</v>
          </cell>
          <cell r="D71" t="str">
            <v xml:space="preserve"> BONE INTENSITY ZEN BOWL 137</v>
          </cell>
          <cell r="E71" t="str">
            <v>Франция</v>
          </cell>
          <cell r="F71" t="str">
            <v>СТЕКЛО</v>
          </cell>
        </row>
        <row r="72">
          <cell r="A72" t="str">
            <v>26291</v>
          </cell>
          <cell r="B72" t="str">
            <v>ARCOROC</v>
          </cell>
          <cell r="C72" t="str">
            <v xml:space="preserve"> Блюдце РЕСТО БОРДО 15.3см</v>
          </cell>
          <cell r="D72" t="str">
            <v xml:space="preserve"> TEMPERED RESTAU F.BORDEAUX SAUCER 153</v>
          </cell>
          <cell r="E72" t="str">
            <v>Франция</v>
          </cell>
          <cell r="F72" t="str">
            <v>СТЕКЛО</v>
          </cell>
        </row>
        <row r="73">
          <cell r="A73" t="str">
            <v>36934</v>
          </cell>
          <cell r="B73" t="str">
            <v>ARCOROC</v>
          </cell>
          <cell r="C73" t="str">
            <v xml:space="preserve"> Салатник ЭМПИЛАБЛЬ 6см белый</v>
          </cell>
          <cell r="D73" t="str">
            <v xml:space="preserve"> TEMPERED RESTAURANT BOWL 60</v>
          </cell>
          <cell r="E73" t="str">
            <v>Франция</v>
          </cell>
          <cell r="F73" t="str">
            <v>СТЕКЛО</v>
          </cell>
        </row>
        <row r="74">
          <cell r="A74" t="str">
            <v>79921</v>
          </cell>
          <cell r="B74" t="str">
            <v>ARCOROC</v>
          </cell>
          <cell r="C74" t="str">
            <v xml:space="preserve"> Фужер для коктейля МАРГАРИТА 270мл</v>
          </cell>
          <cell r="D74" t="str">
            <v xml:space="preserve"> TEMPERED MARGARITA 27</v>
          </cell>
          <cell r="E74" t="str">
            <v>Франция</v>
          </cell>
          <cell r="F74" t="str">
            <v>СТЕКЛО</v>
          </cell>
        </row>
        <row r="75">
          <cell r="A75" t="str">
            <v>G1066</v>
          </cell>
          <cell r="B75" t="str">
            <v>ARCOROC</v>
          </cell>
          <cell r="C75" t="str">
            <v xml:space="preserve"> Набор стаканов ЛУПИНГ 6шт 90мл высокие</v>
          </cell>
          <cell r="D75" t="str">
            <v xml:space="preserve"> TEMPERED LOOPING H/B TUMBLER 9</v>
          </cell>
          <cell r="E75" t="str">
            <v>Франция</v>
          </cell>
          <cell r="F75" t="str">
            <v>СТЕКЛО</v>
          </cell>
        </row>
        <row r="76">
          <cell r="A76" t="str">
            <v>G8710</v>
          </cell>
          <cell r="B76" t="str">
            <v>ARCOROC</v>
          </cell>
          <cell r="C76" t="str">
            <v xml:space="preserve"> Набор стаканов БЛЭК ЛАЙТ 6шт 220мл высокие</v>
          </cell>
          <cell r="D76" t="str">
            <v xml:space="preserve"> BLACK LIGHT TUBO TUMBLER 22</v>
          </cell>
          <cell r="E76" t="str">
            <v>Франция</v>
          </cell>
          <cell r="F76" t="str">
            <v>СТЕКЛО</v>
          </cell>
        </row>
        <row r="77">
          <cell r="A77" t="str">
            <v>G9147</v>
          </cell>
          <cell r="B77" t="str">
            <v>ARCOROC</v>
          </cell>
          <cell r="C77" t="str">
            <v xml:space="preserve"> Фужер для вина ЭЛЕГАНС 280мл</v>
          </cell>
          <cell r="D77" t="str">
            <v xml:space="preserve"> ELEGANCE BALLON STEMMED GLASS</v>
          </cell>
          <cell r="E77" t="str">
            <v>Франция</v>
          </cell>
          <cell r="F77" t="str">
            <v>СТЕКЛО</v>
          </cell>
        </row>
        <row r="78">
          <cell r="A78" t="str">
            <v>05425</v>
          </cell>
          <cell r="B78" t="str">
            <v>ARCOROC</v>
          </cell>
          <cell r="C78" t="str">
            <v xml:space="preserve"> Стакан ИСЛАНДИЯ ТУБО 100мл высокий</v>
          </cell>
          <cell r="D78" t="str">
            <v xml:space="preserve"> ISLANDE TUBO H/B TUMBLER 10</v>
          </cell>
          <cell r="E78" t="str">
            <v>Франция</v>
          </cell>
          <cell r="F78" t="str">
            <v>СТЕКЛО</v>
          </cell>
        </row>
        <row r="79">
          <cell r="A79" t="str">
            <v>13192</v>
          </cell>
          <cell r="B79" t="str">
            <v>ARCOROC</v>
          </cell>
          <cell r="C79" t="str">
            <v xml:space="preserve"> Кружка ГАВОРТ 600мл</v>
          </cell>
          <cell r="D79" t="str">
            <v xml:space="preserve"> IMP.HAWORTH MUG 20 OZ</v>
          </cell>
          <cell r="E79" t="str">
            <v>Франция</v>
          </cell>
          <cell r="F79" t="str">
            <v>СТЕКЛО</v>
          </cell>
        </row>
        <row r="80">
          <cell r="A80" t="str">
            <v>25275</v>
          </cell>
          <cell r="B80" t="str">
            <v>ARCOROC</v>
          </cell>
          <cell r="C80" t="str">
            <v xml:space="preserve"> Бокал для пива ЛИНЦ ПИЛЗНЕР 650мл</v>
          </cell>
          <cell r="D80" t="str">
            <v xml:space="preserve"> LINZ H/B TUMBLER 65</v>
          </cell>
          <cell r="E80" t="str">
            <v>Франция</v>
          </cell>
          <cell r="F80" t="str">
            <v>СТЕКЛО</v>
          </cell>
        </row>
        <row r="81">
          <cell r="A81" t="str">
            <v>40391</v>
          </cell>
          <cell r="B81" t="str">
            <v>ARCOROC</v>
          </cell>
          <cell r="C81" t="str">
            <v xml:space="preserve"> Стакан ИСЛАНДИЯ 300мл низкий</v>
          </cell>
          <cell r="D81" t="str">
            <v xml:space="preserve"> ISLANDE O/F TUMBLER 30</v>
          </cell>
          <cell r="E81" t="str">
            <v>Франция</v>
          </cell>
          <cell r="F81" t="str">
            <v>СТЕКЛО</v>
          </cell>
        </row>
        <row r="82">
          <cell r="A82" t="str">
            <v>43294</v>
          </cell>
          <cell r="B82" t="str">
            <v>ARCOROC</v>
          </cell>
          <cell r="C82" t="str">
            <v xml:space="preserve"> Фужер для коктейля 530мл</v>
          </cell>
          <cell r="D82" t="str">
            <v xml:space="preserve"> COCKTAIL BOWL 53</v>
          </cell>
          <cell r="E82" t="str">
            <v>Испания</v>
          </cell>
          <cell r="F82" t="str">
            <v>СТЕКЛО</v>
          </cell>
        </row>
        <row r="83">
          <cell r="A83" t="str">
            <v>21523</v>
          </cell>
          <cell r="B83" t="str">
            <v>ARCOROC</v>
          </cell>
          <cell r="C83" t="str">
            <v xml:space="preserve"> Стопка для ликера ХОТ ШОТ 70мл</v>
          </cell>
          <cell r="D83" t="str">
            <v xml:space="preserve"> HOT SHOT GLASS 7</v>
          </cell>
          <cell r="E83" t="str">
            <v>Франция</v>
          </cell>
          <cell r="F83" t="str">
            <v>СТЕКЛО</v>
          </cell>
        </row>
        <row r="84">
          <cell r="A84" t="str">
            <v>53468</v>
          </cell>
          <cell r="B84" t="str">
            <v>ARCOROC</v>
          </cell>
          <cell r="C84" t="str">
            <v xml:space="preserve"> Фужер для вина КАБЕРНЕ 190мл</v>
          </cell>
          <cell r="D84" t="str">
            <v xml:space="preserve"> CABERNET STEMMED GLASS 19</v>
          </cell>
          <cell r="E84" t="str">
            <v>Франция</v>
          </cell>
          <cell r="F84" t="str">
            <v>КВАРКС</v>
          </cell>
        </row>
        <row r="85">
          <cell r="A85" t="str">
            <v>10003</v>
          </cell>
          <cell r="B85" t="str">
            <v>ARCOROC</v>
          </cell>
          <cell r="C85" t="str">
            <v xml:space="preserve"> Салатник ЭМПИЛАБЛЬ 14см</v>
          </cell>
          <cell r="D85" t="str">
            <v xml:space="preserve"> MIXING / SALAD BOWL 55" 14cm (T)</v>
          </cell>
          <cell r="E85" t="str">
            <v>Франция</v>
          </cell>
          <cell r="F85" t="str">
            <v>СТЕКЛО</v>
          </cell>
        </row>
        <row r="86">
          <cell r="A86" t="str">
            <v>07510</v>
          </cell>
          <cell r="B86" t="str">
            <v>ARCOROC</v>
          </cell>
          <cell r="C86" t="str">
            <v xml:space="preserve"> Тарелка обеденная ФЛЕР 23см</v>
          </cell>
          <cell r="D86" t="str">
            <v xml:space="preserve"> TEMPERED FLEUR PLATE 230</v>
          </cell>
          <cell r="E86" t="str">
            <v>Франция</v>
          </cell>
          <cell r="F86" t="str">
            <v>СТЕКЛО</v>
          </cell>
        </row>
        <row r="87">
          <cell r="A87" t="str">
            <v>07684</v>
          </cell>
          <cell r="B87" t="str">
            <v>ARCOROC</v>
          </cell>
          <cell r="C87" t="str">
            <v xml:space="preserve"> Тарелка суповая ФЛЕР 20.5см</v>
          </cell>
          <cell r="D87" t="str">
            <v xml:space="preserve"> TEMPERED FLEUR SOUP PLATE 205</v>
          </cell>
          <cell r="E87" t="str">
            <v>Франция</v>
          </cell>
          <cell r="F87" t="str">
            <v>СТЕКЛО</v>
          </cell>
        </row>
        <row r="88">
          <cell r="A88" t="str">
            <v>09423</v>
          </cell>
          <cell r="B88" t="str">
            <v>ARCOROC</v>
          </cell>
          <cell r="C88" t="str">
            <v xml:space="preserve"> Тарелка десертная ФЛЕР 19.5см</v>
          </cell>
          <cell r="D88" t="str">
            <v xml:space="preserve"> TEMPERED FLEUR PLATE 195</v>
          </cell>
          <cell r="E88" t="str">
            <v>Франция</v>
          </cell>
          <cell r="F88" t="str">
            <v>СТЕКЛО</v>
          </cell>
        </row>
        <row r="89">
          <cell r="A89" t="str">
            <v>G4377</v>
          </cell>
          <cell r="B89" t="str">
            <v>ARCOROC</v>
          </cell>
          <cell r="C89" t="str">
            <v xml:space="preserve"> Салатник ТЭНДЕНСИ 16см</v>
          </cell>
          <cell r="D89" t="str">
            <v xml:space="preserve"> TEMPERED TENDENCY DISH 160</v>
          </cell>
          <cell r="E89" t="str">
            <v>Франция</v>
          </cell>
          <cell r="F89" t="str">
            <v>ЗЕНИКС</v>
          </cell>
        </row>
        <row r="90">
          <cell r="A90" t="str">
            <v>G4765</v>
          </cell>
          <cell r="B90" t="str">
            <v>ARCOROC</v>
          </cell>
          <cell r="C90" t="str">
            <v xml:space="preserve"> Тарелка суповая ТЭНДЕНСИ 23см</v>
          </cell>
          <cell r="D90" t="str">
            <v xml:space="preserve"> TEMPERED TENDENCY SOUP PLATE 230</v>
          </cell>
          <cell r="E90" t="str">
            <v>Франция</v>
          </cell>
          <cell r="F90" t="str">
            <v>ЗЕНИКС</v>
          </cell>
        </row>
        <row r="91">
          <cell r="A91" t="str">
            <v>11937</v>
          </cell>
          <cell r="B91" t="str">
            <v>ARCOROC</v>
          </cell>
          <cell r="C91" t="str">
            <v xml:space="preserve"> Фужер для вина БАЛЛОН 250мл</v>
          </cell>
          <cell r="D91" t="str">
            <v xml:space="preserve"> BALLON STEMMED GLASS 25</v>
          </cell>
          <cell r="E91" t="str">
            <v>Франция</v>
          </cell>
          <cell r="F91" t="str">
            <v>СТЕКЛО</v>
          </cell>
        </row>
        <row r="92">
          <cell r="A92" t="str">
            <v>10040</v>
          </cell>
          <cell r="B92" t="str">
            <v>ARCOROC</v>
          </cell>
          <cell r="C92" t="str">
            <v xml:space="preserve"> Салатник ЭМПИЛАБЛЬ 9см</v>
          </cell>
          <cell r="D92" t="str">
            <v xml:space="preserve"> "MIXING / SALAD BOWL 3.5"" 9cm (T)"</v>
          </cell>
          <cell r="E92" t="str">
            <v>Франция</v>
          </cell>
          <cell r="F92" t="str">
            <v>СТЕКЛО</v>
          </cell>
        </row>
        <row r="93">
          <cell r="A93" t="str">
            <v>24941-1</v>
          </cell>
          <cell r="B93" t="str">
            <v>ARCOROC</v>
          </cell>
          <cell r="C93" t="str">
            <v xml:space="preserve"> Набор бокалов для пива ЧЕРВОИЗ 620мл 6шт</v>
          </cell>
          <cell r="D93" t="str">
            <v xml:space="preserve"> VERRE A PIED 62 CERVOISE</v>
          </cell>
          <cell r="E93" t="str">
            <v>Франция</v>
          </cell>
          <cell r="F93" t="str">
            <v>СТЕКЛО</v>
          </cell>
        </row>
        <row r="94">
          <cell r="A94" t="str">
            <v>51257</v>
          </cell>
          <cell r="B94" t="str">
            <v>ARCOROC</v>
          </cell>
          <cell r="C94" t="str">
            <v xml:space="preserve"> Пепельница 8.5см прозрачная</v>
          </cell>
          <cell r="D94" t="str">
            <v xml:space="preserve"> STACKABLE ASHTRAY 85</v>
          </cell>
          <cell r="E94" t="str">
            <v>Франция</v>
          </cell>
          <cell r="F94" t="str">
            <v>СТЕКЛО</v>
          </cell>
        </row>
        <row r="95">
          <cell r="A95" t="str">
            <v>00648</v>
          </cell>
          <cell r="B95" t="str">
            <v>ARCOROC</v>
          </cell>
          <cell r="C95" t="str">
            <v xml:space="preserve"> Салатник КОСМОС 20см (30362)</v>
          </cell>
          <cell r="D95" t="str">
            <v xml:space="preserve"> TEMPERED COSMOS BOWL 200</v>
          </cell>
          <cell r="E95" t="str">
            <v>Франция</v>
          </cell>
          <cell r="F95" t="str">
            <v>СТЕКЛО</v>
          </cell>
        </row>
        <row r="96">
          <cell r="A96" t="str">
            <v>02388</v>
          </cell>
          <cell r="B96" t="str">
            <v>ARCOROC</v>
          </cell>
          <cell r="C96" t="str">
            <v xml:space="preserve"> Салатник КОСМОС 14см (64091)</v>
          </cell>
          <cell r="D96" t="str">
            <v xml:space="preserve"> TEMPERED COSMOS BOWL 140</v>
          </cell>
          <cell r="E96" t="str">
            <v>Франция</v>
          </cell>
          <cell r="F96" t="str">
            <v>СТЕКЛО</v>
          </cell>
        </row>
        <row r="97">
          <cell r="A97" t="str">
            <v>00671</v>
          </cell>
          <cell r="B97" t="str">
            <v>ARCOROC</v>
          </cell>
          <cell r="C97" t="str">
            <v xml:space="preserve"> Салатник КОСМОС 12см (64089)</v>
          </cell>
          <cell r="D97" t="str">
            <v xml:space="preserve"> TEMPERED COSMOS BOWL 120</v>
          </cell>
          <cell r="E97" t="str">
            <v>Франция</v>
          </cell>
          <cell r="F97" t="str">
            <v>СТЕКЛО</v>
          </cell>
        </row>
        <row r="98">
          <cell r="A98" t="str">
            <v>00989</v>
          </cell>
          <cell r="B98" t="str">
            <v>ARCOROC</v>
          </cell>
          <cell r="C98" t="str">
            <v xml:space="preserve"> Кружка БРИТАНИЯ 570мл</v>
          </cell>
          <cell r="D98" t="str">
            <v xml:space="preserve"> IMP.BRITANNIA MUG 20 OZ</v>
          </cell>
          <cell r="E98" t="str">
            <v>Франция</v>
          </cell>
          <cell r="F98" t="str">
            <v>СТЕКЛО</v>
          </cell>
        </row>
        <row r="99">
          <cell r="A99" t="str">
            <v>G4240</v>
          </cell>
          <cell r="B99" t="str">
            <v>ARCOROC</v>
          </cell>
          <cell r="C99" t="str">
            <v xml:space="preserve"> Тарелка десертная ФЭСТОН</v>
          </cell>
          <cell r="E99" t="str">
            <v>Франция</v>
          </cell>
          <cell r="F99" t="str">
            <v>СТЕКЛО</v>
          </cell>
        </row>
        <row r="100">
          <cell r="A100" t="str">
            <v>29337</v>
          </cell>
          <cell r="B100" t="str">
            <v>ARCOROC</v>
          </cell>
          <cell r="C100" t="str">
            <v xml:space="preserve"> Тарелка обеденная РЕСТО 22.5см</v>
          </cell>
          <cell r="D100" t="str">
            <v xml:space="preserve"> "RES'T DNR PLATE 8.75"" 22.5cm"</v>
          </cell>
          <cell r="E100" t="str">
            <v>Франция</v>
          </cell>
          <cell r="F100" t="str">
            <v>СТЕКЛО</v>
          </cell>
        </row>
        <row r="101">
          <cell r="A101" t="str">
            <v>55391</v>
          </cell>
          <cell r="B101" t="str">
            <v>ARCOROC</v>
          </cell>
          <cell r="C101" t="str">
            <v xml:space="preserve"> Емкость РЕСТО 14х9см</v>
          </cell>
          <cell r="D101" t="str">
            <v xml:space="preserve"> WHITE STK RECT DISH 14 x 9cm</v>
          </cell>
          <cell r="E101" t="str">
            <v>Франция</v>
          </cell>
          <cell r="F101" t="str">
            <v>СТЕКЛО</v>
          </cell>
        </row>
        <row r="102">
          <cell r="A102" t="str">
            <v>22506</v>
          </cell>
          <cell r="B102" t="str">
            <v>ARCOROC</v>
          </cell>
          <cell r="C102" t="str">
            <v xml:space="preserve"> Тарелка РЕСТО 15.5см</v>
          </cell>
          <cell r="D102" t="str">
            <v xml:space="preserve"> "RES'T SIDE PLATE 6"" 15.5cm"</v>
          </cell>
          <cell r="E102" t="str">
            <v>Франция</v>
          </cell>
          <cell r="F102" t="str">
            <v>СТЕКЛО</v>
          </cell>
        </row>
        <row r="103">
          <cell r="A103" t="str">
            <v>22530</v>
          </cell>
          <cell r="B103" t="str">
            <v>ARCOROC</v>
          </cell>
          <cell r="C103" t="str">
            <v xml:space="preserve"> Тарелка десертная РЕСТО</v>
          </cell>
          <cell r="D103" t="str">
            <v xml:space="preserve"> "RES'T PLATE 7.5"" 19.5cm"</v>
          </cell>
          <cell r="E103" t="str">
            <v>Франция</v>
          </cell>
          <cell r="F103" t="str">
            <v>СТЕКЛО</v>
          </cell>
        </row>
        <row r="104">
          <cell r="A104" t="str">
            <v>22712</v>
          </cell>
          <cell r="B104" t="str">
            <v>ARCOROC</v>
          </cell>
          <cell r="C104" t="str">
            <v xml:space="preserve"> Блюдце ресторан 15.3см</v>
          </cell>
          <cell r="D104" t="str">
            <v xml:space="preserve"> "WHITE SCR 6"" 15.3cm"</v>
          </cell>
          <cell r="E104" t="str">
            <v>Франция</v>
          </cell>
          <cell r="F104" t="str">
            <v>СТЕКЛО</v>
          </cell>
        </row>
        <row r="105">
          <cell r="A105" t="str">
            <v>22738</v>
          </cell>
          <cell r="B105" t="str">
            <v>ARCOROC</v>
          </cell>
          <cell r="C105" t="str">
            <v xml:space="preserve"> Блюдце РЕСТО 13см</v>
          </cell>
          <cell r="D105" t="str">
            <v xml:space="preserve"> "WHITE SCR 5"" 13cm"</v>
          </cell>
          <cell r="E105" t="str">
            <v>Франция</v>
          </cell>
          <cell r="F105" t="str">
            <v>СТЕКЛО</v>
          </cell>
        </row>
        <row r="106">
          <cell r="A106" t="str">
            <v>22795</v>
          </cell>
          <cell r="B106" t="str">
            <v>ARCOROC</v>
          </cell>
          <cell r="C106" t="str">
            <v xml:space="preserve"> Чашка РЕСТО 130мл</v>
          </cell>
          <cell r="D106" t="str">
            <v xml:space="preserve"> RES'T CUP  4.5oz 13cl</v>
          </cell>
          <cell r="E106" t="str">
            <v>Франция</v>
          </cell>
          <cell r="F106" t="str">
            <v>СТЕКЛО</v>
          </cell>
        </row>
        <row r="107">
          <cell r="A107" t="str">
            <v>14611</v>
          </cell>
          <cell r="B107" t="str">
            <v>ARCOROC</v>
          </cell>
          <cell r="C107" t="str">
            <v xml:space="preserve"> Кружка РЕСТО 250мл</v>
          </cell>
          <cell r="D107" t="str">
            <v xml:space="preserve"> RES'T CUP  8.75oz 25cl</v>
          </cell>
          <cell r="E107" t="str">
            <v>Франция</v>
          </cell>
          <cell r="F107" t="str">
            <v>СТЕКЛО</v>
          </cell>
        </row>
        <row r="108">
          <cell r="A108" t="str">
            <v>00221</v>
          </cell>
          <cell r="B108" t="str">
            <v>ARCOROC</v>
          </cell>
          <cell r="C108" t="str">
            <v xml:space="preserve"> Пепельница круглая дымчатая 10.7см</v>
          </cell>
          <cell r="D108" t="str">
            <v xml:space="preserve"> EMPILABLE FUME UNI (CEND)</v>
          </cell>
          <cell r="E108" t="str">
            <v>Франция</v>
          </cell>
          <cell r="F108" t="str">
            <v>СТЕКЛО</v>
          </cell>
        </row>
        <row r="109">
          <cell r="A109" t="str">
            <v>43319</v>
          </cell>
          <cell r="B109" t="str">
            <v>ARCOROC</v>
          </cell>
          <cell r="C109" t="str">
            <v xml:space="preserve"> Салатник РЕСТО белый 12см</v>
          </cell>
          <cell r="D109" t="str">
            <v xml:space="preserve"> "WHITE STK BOWL 4.75"" 12.1cm"</v>
          </cell>
          <cell r="E109" t="str">
            <v>Франция</v>
          </cell>
          <cell r="F109" t="str">
            <v>СТЕКЛО</v>
          </cell>
        </row>
        <row r="110">
          <cell r="A110" t="str">
            <v>24742</v>
          </cell>
          <cell r="B110" t="str">
            <v>ARCOROC</v>
          </cell>
          <cell r="C110" t="str">
            <v xml:space="preserve"> Тарелка обеденная РЕСТО 25см</v>
          </cell>
          <cell r="D110" t="str">
            <v xml:space="preserve"> "RES'T DNR PLATE 10""  25.4cm"</v>
          </cell>
          <cell r="E110" t="str">
            <v>Франция</v>
          </cell>
          <cell r="F110" t="str">
            <v>СТЕКЛО</v>
          </cell>
        </row>
        <row r="111">
          <cell r="A111" t="str">
            <v>H0012</v>
          </cell>
          <cell r="B111" t="str">
            <v>ARCOROC</v>
          </cell>
          <cell r="C111" t="str">
            <v xml:space="preserve"> Молочник ДЭРИНГ 160мл</v>
          </cell>
          <cell r="D111" t="str">
            <v xml:space="preserve"> DARING CREAMER 16</v>
          </cell>
          <cell r="E111" t="str">
            <v>Франция</v>
          </cell>
          <cell r="F111" t="str">
            <v>СТЕКЛО</v>
          </cell>
        </row>
        <row r="112">
          <cell r="A112" t="str">
            <v>T2604</v>
          </cell>
          <cell r="B112" t="str">
            <v>ARCOROC</v>
          </cell>
          <cell r="C112" t="str">
            <v xml:space="preserve"> Нож обеденный АЛАБАМА 23.6см</v>
          </cell>
          <cell r="D112" t="str">
            <v xml:space="preserve"> ALABAMA 18/10 DINNER KNIFE SH</v>
          </cell>
          <cell r="E112" t="str">
            <v>Франция</v>
          </cell>
          <cell r="F112" t="str">
            <v>МЕТАЛЛ</v>
          </cell>
        </row>
        <row r="113">
          <cell r="A113" t="str">
            <v>G4392</v>
          </cell>
          <cell r="B113" t="str">
            <v>ARCOROC</v>
          </cell>
          <cell r="C113" t="str">
            <v xml:space="preserve"> Тарелка сервировочная ИНТЕНСИТИ 25.5см</v>
          </cell>
          <cell r="D113" t="str">
            <v xml:space="preserve"> TEMPERED INTENSITY PLATE 255</v>
          </cell>
          <cell r="E113" t="str">
            <v>Франция</v>
          </cell>
          <cell r="F113" t="str">
            <v>СТЕКЛО</v>
          </cell>
        </row>
        <row r="114">
          <cell r="A114" t="str">
            <v>G4394</v>
          </cell>
          <cell r="B114" t="str">
            <v>ARCOROC</v>
          </cell>
          <cell r="C114" t="str">
            <v xml:space="preserve"> Тарелка десертная ИНТЕНСИТИ 16см</v>
          </cell>
          <cell r="D114" t="str">
            <v xml:space="preserve"> TEMPERED INTENSITY PLATE 160</v>
          </cell>
          <cell r="E114" t="str">
            <v>Франция</v>
          </cell>
          <cell r="F114" t="str">
            <v>СТЕКЛО</v>
          </cell>
        </row>
        <row r="115">
          <cell r="A115" t="str">
            <v>G4396</v>
          </cell>
          <cell r="B115" t="str">
            <v>ARCOROC</v>
          </cell>
          <cell r="C115" t="str">
            <v xml:space="preserve"> Тарелка суповая ИТЕНСИТИ 22см</v>
          </cell>
          <cell r="D115" t="str">
            <v xml:space="preserve"> TEMPERED INTENSITY SOUP PLATE 220</v>
          </cell>
          <cell r="E115" t="str">
            <v>Франция</v>
          </cell>
          <cell r="F115" t="str">
            <v>СТЕКЛО</v>
          </cell>
        </row>
        <row r="116">
          <cell r="A116" t="str">
            <v>G4398</v>
          </cell>
          <cell r="B116" t="str">
            <v>ARCOROC</v>
          </cell>
          <cell r="C116" t="str">
            <v xml:space="preserve"> Тарелка обеденная ИНТЕНСИТИ 27.5см</v>
          </cell>
          <cell r="D116" t="str">
            <v xml:space="preserve"> TEMPERED INTENSITY DINNER PLATE 275</v>
          </cell>
          <cell r="E116" t="str">
            <v>Франция</v>
          </cell>
          <cell r="F116" t="str">
            <v>СТЕКЛО</v>
          </cell>
        </row>
        <row r="117">
          <cell r="A117" t="str">
            <v>G9144</v>
          </cell>
          <cell r="B117" t="str">
            <v>ARCOROC</v>
          </cell>
          <cell r="C117" t="str">
            <v xml:space="preserve"> Тарелка для стейка ИНТЕНСИТИ 30см</v>
          </cell>
          <cell r="D117" t="str">
            <v xml:space="preserve"> TEMPERED LING STEAK PLATE 300</v>
          </cell>
          <cell r="E117" t="str">
            <v>Франция</v>
          </cell>
          <cell r="F117" t="str">
            <v>СТЕКЛО</v>
          </cell>
        </row>
        <row r="118">
          <cell r="A118" t="str">
            <v>T2601</v>
          </cell>
          <cell r="B118" t="str">
            <v>ARCOROC</v>
          </cell>
          <cell r="C118" t="str">
            <v xml:space="preserve"> Вилка столовая АЛАБАМА 20.3см</v>
          </cell>
          <cell r="D118" t="str">
            <v xml:space="preserve"> ALABAMA TABLE FORK</v>
          </cell>
          <cell r="E118" t="str">
            <v>Франция</v>
          </cell>
          <cell r="F118" t="str">
            <v>МЕТАЛЛ</v>
          </cell>
        </row>
        <row r="119">
          <cell r="A119" t="str">
            <v>T2602</v>
          </cell>
          <cell r="B119" t="str">
            <v>ARCOROC</v>
          </cell>
          <cell r="C119" t="str">
            <v xml:space="preserve"> Ложка обеденная АЛАБАМА 20.3см</v>
          </cell>
          <cell r="D119" t="str">
            <v xml:space="preserve"> ALABAMA 18/10 DNR SPOON 3mm</v>
          </cell>
          <cell r="E119" t="str">
            <v>Франция</v>
          </cell>
          <cell r="F119" t="str">
            <v>МЕТАЛЛ</v>
          </cell>
        </row>
        <row r="120">
          <cell r="A120" t="str">
            <v>T2608</v>
          </cell>
          <cell r="B120" t="str">
            <v>ARCOROC</v>
          </cell>
          <cell r="C120" t="str">
            <v xml:space="preserve"> Нож для десерта АЛАБАМА 20.9см</v>
          </cell>
          <cell r="D120" t="str">
            <v xml:space="preserve"> ALABAMA 18/10 DESSERT KNIFE</v>
          </cell>
          <cell r="E120" t="str">
            <v>Франция</v>
          </cell>
          <cell r="F120" t="str">
            <v>МЕТАЛЛ</v>
          </cell>
        </row>
        <row r="121">
          <cell r="A121" t="str">
            <v>T2605</v>
          </cell>
          <cell r="B121" t="str">
            <v>ARCOROC</v>
          </cell>
          <cell r="C121" t="str">
            <v xml:space="preserve"> Вилка для десерта АЛАБАМА 18см</v>
          </cell>
          <cell r="D121" t="str">
            <v xml:space="preserve"> ALABAMA 18/10 DESSERT FORK 2.5mm</v>
          </cell>
          <cell r="E121" t="str">
            <v>Франция</v>
          </cell>
          <cell r="F121" t="str">
            <v>МЕТАЛЛ</v>
          </cell>
        </row>
        <row r="122">
          <cell r="A122" t="str">
            <v>T2606</v>
          </cell>
          <cell r="B122" t="str">
            <v>ARCOROC</v>
          </cell>
          <cell r="C122" t="str">
            <v xml:space="preserve"> Ложка для десерта АЛАБАМА 18см</v>
          </cell>
          <cell r="D122" t="str">
            <v xml:space="preserve"> ALABAMA 18/10 DESSERT SPOON 2.5mm</v>
          </cell>
          <cell r="E122" t="str">
            <v>Франция</v>
          </cell>
          <cell r="F122" t="str">
            <v>МЕТАЛЛ</v>
          </cell>
        </row>
        <row r="123">
          <cell r="A123" t="str">
            <v>T2610</v>
          </cell>
          <cell r="B123" t="str">
            <v>ARCOROC</v>
          </cell>
          <cell r="C123" t="str">
            <v xml:space="preserve"> Ложка чайная АЛАБАМА 13.5см</v>
          </cell>
          <cell r="D123" t="str">
            <v xml:space="preserve"> ALABAMA 18/10 TEA SPOON 2mm</v>
          </cell>
          <cell r="E123" t="str">
            <v>Франция</v>
          </cell>
          <cell r="F123" t="str">
            <v>МЕТАЛЛ</v>
          </cell>
        </row>
        <row r="124">
          <cell r="A124" t="str">
            <v>G4391</v>
          </cell>
          <cell r="B124" t="str">
            <v>ARCOROC</v>
          </cell>
          <cell r="C124" t="str">
            <v xml:space="preserve"> Тарелка десертная ИНТЕНСИТИ 20.5см</v>
          </cell>
          <cell r="D124" t="str">
            <v xml:space="preserve"> TEMPERED INTENSITY DESSERT PLATE 205</v>
          </cell>
          <cell r="E124" t="str">
            <v>Франция</v>
          </cell>
          <cell r="F124" t="str">
            <v>СТЕКЛО</v>
          </cell>
        </row>
        <row r="125">
          <cell r="A125" t="str">
            <v>E0530</v>
          </cell>
          <cell r="B125" t="str">
            <v>ARCOROC</v>
          </cell>
          <cell r="C125" t="str">
            <v xml:space="preserve"> Бокал для коктейля ГАВАИ 440мл</v>
          </cell>
          <cell r="D125" t="str">
            <v xml:space="preserve"> HAWAI COCKTAIL 44</v>
          </cell>
          <cell r="E125" t="str">
            <v>Франция</v>
          </cell>
          <cell r="F125" t="str">
            <v>CТЕКЛО</v>
          </cell>
        </row>
        <row r="126">
          <cell r="A126" t="str">
            <v>E5747</v>
          </cell>
          <cell r="B126" t="str">
            <v>ARCOROC</v>
          </cell>
          <cell r="C126" t="str">
            <v xml:space="preserve"> Чаша десертная ВЕРСАТИЛЬ 15см</v>
          </cell>
          <cell r="D126" t="str">
            <v xml:space="preserve"> TEMPERED SOFA VERSATILE BOWL 15</v>
          </cell>
          <cell r="E126" t="str">
            <v>Франция</v>
          </cell>
          <cell r="F126" t="str">
            <v>СТЕКЛО</v>
          </cell>
        </row>
        <row r="127">
          <cell r="A127" t="str">
            <v>07134</v>
          </cell>
          <cell r="B127" t="str">
            <v>ARCOROC</v>
          </cell>
          <cell r="C127" t="str">
            <v xml:space="preserve"> Бокал для пива ЧЕРВОИЗ 320мл</v>
          </cell>
          <cell r="D127" t="str">
            <v xml:space="preserve"> CERVOISE STEM BEER 11.25oz 32cl</v>
          </cell>
          <cell r="E127" t="str">
            <v>Франция</v>
          </cell>
          <cell r="F127" t="str">
            <v>СТЕКЛО</v>
          </cell>
        </row>
        <row r="128">
          <cell r="A128" t="str">
            <v>E0615</v>
          </cell>
          <cell r="B128" t="str">
            <v>ARCOROC</v>
          </cell>
          <cell r="C128" t="str">
            <v xml:space="preserve"> Стакан БИМИНГ 380мл высокий</v>
          </cell>
          <cell r="D128" t="str">
            <v xml:space="preserve"> BEAMING H/B TUMBLER 38</v>
          </cell>
          <cell r="E128" t="str">
            <v>Франция</v>
          </cell>
          <cell r="F128" t="str">
            <v>СТЕКЛО</v>
          </cell>
        </row>
        <row r="129">
          <cell r="A129" t="str">
            <v>G4399</v>
          </cell>
          <cell r="B129" t="str">
            <v>ARCOROC</v>
          </cell>
          <cell r="C129" t="str">
            <v xml:space="preserve"> Тарелка для пасты ИНТЕНСИТИ 28.5см</v>
          </cell>
          <cell r="D129" t="str">
            <v xml:space="preserve"> TEMPERED INTENSITY PASTA PLATE 285</v>
          </cell>
          <cell r="E129" t="str">
            <v>Франция</v>
          </cell>
          <cell r="F129" t="str">
            <v>СТЕКЛО</v>
          </cell>
        </row>
        <row r="130">
          <cell r="A130" t="str">
            <v>G9822</v>
          </cell>
          <cell r="B130" t="str">
            <v>ARCOROC</v>
          </cell>
          <cell r="C130" t="str">
            <v xml:space="preserve"> Тарелка для ризотто ИНТЕНСИТИ 29см</v>
          </cell>
          <cell r="D130" t="str">
            <v xml:space="preserve"> TEMPERED INTENSITY BONE RISOTTO PLTE 290</v>
          </cell>
          <cell r="E130" t="str">
            <v>Франция</v>
          </cell>
          <cell r="F130" t="str">
            <v>СТЕКЛО</v>
          </cell>
        </row>
        <row r="131">
          <cell r="A131" t="str">
            <v>H3079</v>
          </cell>
          <cell r="B131" t="str">
            <v>ARCOROC</v>
          </cell>
          <cell r="C131" t="str">
            <v xml:space="preserve"> Тарелка для пиццы ИНТЕНСИТИ 32см</v>
          </cell>
          <cell r="D131" t="str">
            <v xml:space="preserve"> TEMPERED INTENSITY PIZZA PLATE 320</v>
          </cell>
          <cell r="E131" t="str">
            <v>Франция</v>
          </cell>
          <cell r="F131" t="str">
            <v>СТЕКЛО</v>
          </cell>
        </row>
        <row r="132">
          <cell r="A132" t="str">
            <v>50063</v>
          </cell>
          <cell r="B132" t="str">
            <v>ARCOROC</v>
          </cell>
          <cell r="C132" t="str">
            <v xml:space="preserve"> Салатник РЕСЕПШН 16см</v>
          </cell>
          <cell r="D132" t="str">
            <v xml:space="preserve"> COUPELLE MULTI-US. 160 RECEPTION IV. T</v>
          </cell>
          <cell r="E132" t="str">
            <v>Франция</v>
          </cell>
          <cell r="F132" t="str">
            <v>СТЕКЛО</v>
          </cell>
        </row>
        <row r="133">
          <cell r="A133" t="str">
            <v>75790</v>
          </cell>
          <cell r="B133" t="str">
            <v>ARCOROC</v>
          </cell>
          <cell r="C133" t="str">
            <v xml:space="preserve"> Чашка РЕСЕПШН 190мл</v>
          </cell>
          <cell r="D133" t="str">
            <v xml:space="preserve"> TASSE RESTAURANT 19 RECEPTION IV. T</v>
          </cell>
          <cell r="E133" t="str">
            <v>Франция</v>
          </cell>
          <cell r="F133" t="str">
            <v>СТЕКЛО</v>
          </cell>
        </row>
        <row r="134">
          <cell r="A134" t="str">
            <v>00818</v>
          </cell>
          <cell r="B134" t="str">
            <v>ARCOROC</v>
          </cell>
          <cell r="C134" t="str">
            <v xml:space="preserve"> Стакан АМСТЕРДАМ 270мл высокий</v>
          </cell>
          <cell r="D134" t="str">
            <v xml:space="preserve"> AMSTERDAM H/B TUMBLER 27</v>
          </cell>
          <cell r="E134" t="str">
            <v>Франция</v>
          </cell>
          <cell r="F134" t="str">
            <v>СТЕКЛО</v>
          </cell>
        </row>
        <row r="135">
          <cell r="A135" t="str">
            <v>38949</v>
          </cell>
          <cell r="B135" t="str">
            <v>ARCOROC</v>
          </cell>
          <cell r="C135" t="str">
            <v xml:space="preserve"> Стакан ГРАНИТИ 650мл высокий</v>
          </cell>
          <cell r="D135" t="str">
            <v xml:space="preserve"> GRANITY HB TUMBLER 22.9oz 65cl (T)</v>
          </cell>
          <cell r="E135" t="str">
            <v>Франция</v>
          </cell>
          <cell r="F135" t="str">
            <v>СТЕКЛО</v>
          </cell>
        </row>
        <row r="136">
          <cell r="A136" t="str">
            <v>C8222</v>
          </cell>
          <cell r="B136" t="str">
            <v>ARCOROC</v>
          </cell>
          <cell r="C136" t="str">
            <v xml:space="preserve"> Стопка ШЕТЛАНД 90мл</v>
          </cell>
          <cell r="D136" t="str">
            <v xml:space="preserve"> SHETLAND SHOT 3.25oz 9cl</v>
          </cell>
          <cell r="E136" t="str">
            <v>Франция</v>
          </cell>
          <cell r="F136" t="str">
            <v>СТЕКЛО</v>
          </cell>
        </row>
        <row r="137">
          <cell r="A137" t="str">
            <v>52656</v>
          </cell>
          <cell r="B137" t="str">
            <v>ARCOROC</v>
          </cell>
          <cell r="C137" t="str">
            <v xml:space="preserve"> Ведерко для льда ИСЛАНДИЯ</v>
          </cell>
          <cell r="D137" t="str">
            <v xml:space="preserve"> ISLANDE CHAMPAGNE BUCKET</v>
          </cell>
          <cell r="E137" t="str">
            <v>Франция</v>
          </cell>
          <cell r="F137" t="str">
            <v>СТЕКЛО</v>
          </cell>
        </row>
        <row r="138">
          <cell r="A138" t="str">
            <v>57976</v>
          </cell>
          <cell r="B138" t="str">
            <v>ARCOROC</v>
          </cell>
          <cell r="C138" t="str">
            <v xml:space="preserve"> Менажница РЕСТО 25.7см</v>
          </cell>
          <cell r="D138" t="str">
            <v xml:space="preserve"> "WHITE DIVIDED T PLATE 10"" 25.7cm"</v>
          </cell>
          <cell r="E138" t="str">
            <v>Франция</v>
          </cell>
          <cell r="F138" t="str">
            <v>СТЕКЛО</v>
          </cell>
        </row>
        <row r="139">
          <cell r="A139" t="str">
            <v>75187</v>
          </cell>
          <cell r="B139" t="str">
            <v>ARCOROC</v>
          </cell>
          <cell r="C139" t="str">
            <v xml:space="preserve"> Фужер для вина АМЕЛИЯ 160мл</v>
          </cell>
          <cell r="D139" t="str">
            <v xml:space="preserve"> TEMPERED AMELIA STEMMED GLASS 16</v>
          </cell>
          <cell r="E139" t="str">
            <v>Испания</v>
          </cell>
          <cell r="F139" t="str">
            <v>СТЕКЛО</v>
          </cell>
        </row>
        <row r="140">
          <cell r="A140" t="str">
            <v>E3559</v>
          </cell>
          <cell r="B140" t="str">
            <v>ARCOROC</v>
          </cell>
          <cell r="C140" t="str">
            <v xml:space="preserve"> Фужер для вина АМЕЛИЯ 190мл</v>
          </cell>
          <cell r="D140" t="str">
            <v xml:space="preserve"> TEMPERED AMELIA STEMMED GLASS 19</v>
          </cell>
          <cell r="E140" t="str">
            <v>Франция</v>
          </cell>
          <cell r="F140" t="str">
            <v>СТЕКЛО</v>
          </cell>
        </row>
        <row r="141">
          <cell r="A141" t="str">
            <v>E3562</v>
          </cell>
          <cell r="B141" t="str">
            <v>ARCOROC</v>
          </cell>
          <cell r="C141" t="str">
            <v xml:space="preserve"> Фужер для вина АМЕЛИЯ 250мл</v>
          </cell>
          <cell r="D141" t="str">
            <v xml:space="preserve"> TEMPERED AMELIA STEMMED GLASS 25</v>
          </cell>
          <cell r="E141" t="str">
            <v>Испания</v>
          </cell>
          <cell r="F141" t="str">
            <v>СТЕКЛО</v>
          </cell>
        </row>
        <row r="142">
          <cell r="A142" t="str">
            <v>H0013</v>
          </cell>
          <cell r="B142" t="str">
            <v>ARCOROC</v>
          </cell>
          <cell r="C142" t="str">
            <v xml:space="preserve"> Чайник заварочный ДЭРИНГ 400мл</v>
          </cell>
          <cell r="D142" t="str">
            <v xml:space="preserve"> STACKABLE DARING TEA POT 40</v>
          </cell>
          <cell r="E142" t="str">
            <v>Франция</v>
          </cell>
          <cell r="F142" t="str">
            <v>CТЕКЛО</v>
          </cell>
        </row>
        <row r="143">
          <cell r="A143" t="str">
            <v>G3745</v>
          </cell>
          <cell r="B143" t="str">
            <v>ARCOROC</v>
          </cell>
          <cell r="C143" t="str">
            <v xml:space="preserve"> Чашка ДЭРИНГ 220мл</v>
          </cell>
          <cell r="D143" t="str">
            <v xml:space="preserve"> DARING STACKABLE CUP 7 1/4 OZ</v>
          </cell>
          <cell r="E143" t="str">
            <v>Франция</v>
          </cell>
          <cell r="F143" t="str">
            <v>CТЕКЛО</v>
          </cell>
        </row>
        <row r="144">
          <cell r="A144" t="str">
            <v>G3751</v>
          </cell>
          <cell r="B144" t="str">
            <v>ARCOROC</v>
          </cell>
          <cell r="C144" t="str">
            <v xml:space="preserve"> Блюдце ДЭРИНГ 15.5см</v>
          </cell>
          <cell r="D144" t="str">
            <v xml:space="preserve"> DARING DOUBLE WELL SAUCER 6 INCHES</v>
          </cell>
          <cell r="E144" t="str">
            <v>Франция</v>
          </cell>
          <cell r="F144" t="str">
            <v>CТЕКЛО</v>
          </cell>
        </row>
        <row r="145">
          <cell r="A145" t="str">
            <v>G9902</v>
          </cell>
          <cell r="B145" t="str">
            <v>ARCOROC</v>
          </cell>
          <cell r="C145" t="str">
            <v xml:space="preserve"> Сахарница ДЭРИНГ 8.5см</v>
          </cell>
          <cell r="D145" t="str">
            <v xml:space="preserve"> STACKABLE DARING SUGAR BOWL</v>
          </cell>
          <cell r="E145" t="str">
            <v>Франция</v>
          </cell>
          <cell r="F145" t="str">
            <v>ФАРФОР</v>
          </cell>
        </row>
        <row r="146">
          <cell r="A146" t="str">
            <v>H3978</v>
          </cell>
          <cell r="B146" t="str">
            <v>ARCOROC</v>
          </cell>
          <cell r="C146" t="str">
            <v xml:space="preserve"> Кружка АЙРИШ КОФЕ 290мл</v>
          </cell>
          <cell r="D146" t="str">
            <v xml:space="preserve"> TEMPERED FOOTED MUG 29 (ARCOROC)</v>
          </cell>
          <cell r="E146" t="str">
            <v>ОАЭ</v>
          </cell>
          <cell r="F146" t="str">
            <v>СТЕКЛО</v>
          </cell>
        </row>
        <row r="147">
          <cell r="A147" t="str">
            <v>H2006</v>
          </cell>
          <cell r="B147" t="str">
            <v>ARCOROC</v>
          </cell>
          <cell r="C147" t="str">
            <v xml:space="preserve"> Фужер для вина МИНЕРАЛ 450мл</v>
          </cell>
          <cell r="D147" t="str">
            <v xml:space="preserve"> MINERAL STEMMED GLASS 45</v>
          </cell>
          <cell r="E147" t="str">
            <v>Франция</v>
          </cell>
          <cell r="F147" t="str">
            <v>СТЕКЛО</v>
          </cell>
        </row>
        <row r="148">
          <cell r="A148" t="str">
            <v>H2007</v>
          </cell>
          <cell r="B148" t="str">
            <v>ARCOROC</v>
          </cell>
          <cell r="C148" t="str">
            <v xml:space="preserve"> Фужер (бокал) для вина МИНЕРАЛ 350мл</v>
          </cell>
          <cell r="D148" t="str">
            <v xml:space="preserve"> MINERAL STEMMED GLASS 35</v>
          </cell>
          <cell r="E148" t="str">
            <v>Франция</v>
          </cell>
          <cell r="F148" t="str">
            <v>СТЕКЛО</v>
          </cell>
        </row>
        <row r="149">
          <cell r="A149" t="str">
            <v>H2010</v>
          </cell>
          <cell r="B149" t="str">
            <v>ARCOROC</v>
          </cell>
          <cell r="C149" t="str">
            <v xml:space="preserve"> Фужер (бокал) для вина МИНЕРАЛ 270мл</v>
          </cell>
          <cell r="D149" t="str">
            <v xml:space="preserve"> MINERAL STEMMED GLASS 27</v>
          </cell>
          <cell r="E149" t="str">
            <v>Франция</v>
          </cell>
          <cell r="F149" t="str">
            <v>СТЕКЛО</v>
          </cell>
        </row>
        <row r="150">
          <cell r="A150" t="str">
            <v>C9063</v>
          </cell>
          <cell r="B150" t="str">
            <v>ARCOROC</v>
          </cell>
          <cell r="C150" t="str">
            <v xml:space="preserve"> Стопка ЛУДИКО 60мл</v>
          </cell>
          <cell r="D150" t="str">
            <v xml:space="preserve"> LUDICO SHOT/LIQUER 2oz 6cl</v>
          </cell>
          <cell r="E150" t="str">
            <v>Франция</v>
          </cell>
          <cell r="F150" t="str">
            <v>СТЕКЛО</v>
          </cell>
        </row>
        <row r="151">
          <cell r="A151" t="str">
            <v>D5338</v>
          </cell>
          <cell r="B151" t="str">
            <v>ARCOROC</v>
          </cell>
          <cell r="C151" t="str">
            <v xml:space="preserve"> Фужер для коктейля УРАГАН 290мл</v>
          </cell>
          <cell r="D151" t="str">
            <v xml:space="preserve"> HURRICANE COCKTAIL 29</v>
          </cell>
          <cell r="E151" t="str">
            <v>Испания</v>
          </cell>
          <cell r="F151" t="str">
            <v>СТЕКЛО</v>
          </cell>
        </row>
        <row r="152">
          <cell r="A152" t="str">
            <v>H2006-1</v>
          </cell>
          <cell r="B152" t="str">
            <v>ARCOROC</v>
          </cell>
          <cell r="C152" t="str">
            <v xml:space="preserve"> Набор фужеров (бокалов) для вина МИНЕРАЛ 6шт 450мл</v>
          </cell>
          <cell r="D152" t="str">
            <v xml:space="preserve"> MINERAL STEMMED GLASS 45</v>
          </cell>
          <cell r="E152" t="str">
            <v>Франция</v>
          </cell>
          <cell r="F152" t="str">
            <v>СТЕКЛО</v>
          </cell>
        </row>
        <row r="153">
          <cell r="A153" t="str">
            <v>H2007-1</v>
          </cell>
          <cell r="B153" t="str">
            <v>ARCOROC</v>
          </cell>
          <cell r="C153" t="str">
            <v xml:space="preserve"> Набор фужеров (бокалов) для вина МИНЕРАЛ 6шт 350мл</v>
          </cell>
          <cell r="D153" t="str">
            <v xml:space="preserve"> MINERAL STEMMED GLASS 35</v>
          </cell>
          <cell r="E153" t="str">
            <v>Франция</v>
          </cell>
          <cell r="F153" t="str">
            <v>СТЕКЛО</v>
          </cell>
        </row>
        <row r="154">
          <cell r="A154" t="str">
            <v>H2010-1</v>
          </cell>
          <cell r="B154" t="str">
            <v>ARCOROC</v>
          </cell>
          <cell r="C154" t="str">
            <v xml:space="preserve"> Набор фужеров (бокалов) для вина МИНЕРАЛ 6шт 270мл</v>
          </cell>
          <cell r="D154" t="str">
            <v xml:space="preserve"> MINERAL STEMMED GLASS 27</v>
          </cell>
          <cell r="E154" t="str">
            <v>Франция</v>
          </cell>
          <cell r="F154" t="str">
            <v>СТЕКЛО</v>
          </cell>
        </row>
        <row r="155">
          <cell r="A155" t="str">
            <v>H2090</v>
          </cell>
          <cell r="B155" t="str">
            <v>ARCOROC</v>
          </cell>
          <cell r="C155" t="str">
            <v xml:space="preserve"> Фужер (бокал) для шампанского МИНЕРАЛ 160мл</v>
          </cell>
          <cell r="D155" t="str">
            <v xml:space="preserve"> MINERAL FLUTE 16</v>
          </cell>
          <cell r="E155" t="str">
            <v>Франция</v>
          </cell>
          <cell r="F155" t="str">
            <v>СТЕКЛО</v>
          </cell>
        </row>
        <row r="156">
          <cell r="A156" t="str">
            <v>H2091</v>
          </cell>
          <cell r="B156" t="str">
            <v>ARCOROC</v>
          </cell>
          <cell r="C156" t="str">
            <v xml:space="preserve"> Фужер (бокал) для вина МИНЕРАЛ 580мл</v>
          </cell>
          <cell r="D156" t="str">
            <v xml:space="preserve"> MINERAL STEMMED GLASS 58</v>
          </cell>
          <cell r="E156" t="str">
            <v>Франция</v>
          </cell>
          <cell r="F156" t="str">
            <v>СТЕКЛО</v>
          </cell>
        </row>
        <row r="157">
          <cell r="A157" t="str">
            <v>H2090-1</v>
          </cell>
          <cell r="B157" t="str">
            <v>ARCOROC</v>
          </cell>
          <cell r="C157" t="str">
            <v xml:space="preserve"> Набор фужеров (бокалов) для шампанского МИНЕРАЛ 6шт 160мл</v>
          </cell>
          <cell r="D157" t="str">
            <v xml:space="preserve"> MINERAL FLUTE 16</v>
          </cell>
          <cell r="E157" t="str">
            <v>Франция</v>
          </cell>
          <cell r="F157" t="str">
            <v>СТЕКЛО</v>
          </cell>
        </row>
        <row r="158">
          <cell r="A158" t="str">
            <v>H2091-1</v>
          </cell>
          <cell r="B158" t="str">
            <v>ARCOROC</v>
          </cell>
          <cell r="C158" t="str">
            <v xml:space="preserve"> Набор фужеров (бокал) для вина МИНЕРАЛ 6шт 580мл</v>
          </cell>
          <cell r="D158" t="str">
            <v xml:space="preserve"> MINERAL STEMMED GLASS 58</v>
          </cell>
          <cell r="E158" t="str">
            <v>Франция</v>
          </cell>
          <cell r="F158" t="str">
            <v>СТЕКЛО</v>
          </cell>
        </row>
        <row r="159">
          <cell r="A159" t="str">
            <v>11350</v>
          </cell>
          <cell r="B159" t="str">
            <v>ARCOROC</v>
          </cell>
          <cell r="C159" t="str">
            <v xml:space="preserve"> Блюдце РЕСЕПШН 14см</v>
          </cell>
          <cell r="D159" t="str">
            <v xml:space="preserve"> "REC GREY SCR 525"" 14cm                 "</v>
          </cell>
          <cell r="E159" t="str">
            <v>Франция</v>
          </cell>
          <cell r="F159" t="str">
            <v>СТЕКЛО</v>
          </cell>
        </row>
        <row r="160">
          <cell r="A160" t="str">
            <v>59947</v>
          </cell>
          <cell r="B160" t="str">
            <v>ARCOROC</v>
          </cell>
          <cell r="C160" t="str">
            <v xml:space="preserve"> Стакан ИСЛАНДИЯ 380мл низкий</v>
          </cell>
          <cell r="D160" t="str">
            <v xml:space="preserve"> ISLANDE OF TUMBLER 135oz 38cl</v>
          </cell>
          <cell r="E160" t="str">
            <v>Франция</v>
          </cell>
          <cell r="F160" t="str">
            <v>СТЕКЛО</v>
          </cell>
        </row>
        <row r="161">
          <cell r="A161" t="str">
            <v>71158</v>
          </cell>
          <cell r="B161" t="str">
            <v>ARCOROC</v>
          </cell>
          <cell r="C161" t="str">
            <v xml:space="preserve"> Подсвечник ВЕГАС</v>
          </cell>
          <cell r="D161" t="str">
            <v xml:space="preserve"> VEGAS VOTIVE</v>
          </cell>
          <cell r="E161" t="str">
            <v>Франция</v>
          </cell>
          <cell r="F161" t="str">
            <v>СТЕКЛО</v>
          </cell>
        </row>
        <row r="162">
          <cell r="A162" t="str">
            <v>D6880</v>
          </cell>
          <cell r="B162" t="str">
            <v>ARCOROC</v>
          </cell>
          <cell r="C162" t="str">
            <v xml:space="preserve"> Кружка ТРИАНОН 290мл</v>
          </cell>
          <cell r="D162" t="str">
            <v xml:space="preserve"> TEMPERED TRIA MUG 29                   </v>
          </cell>
          <cell r="E162" t="str">
            <v>Франция</v>
          </cell>
          <cell r="F162" t="str">
            <v>CТЕКЛО</v>
          </cell>
        </row>
        <row r="163">
          <cell r="A163" t="str">
            <v>D6883</v>
          </cell>
          <cell r="B163" t="str">
            <v>ARCOROC</v>
          </cell>
          <cell r="C163" t="str">
            <v xml:space="preserve"> Салатник ТРИАНОН 16см</v>
          </cell>
          <cell r="D163" t="str">
            <v xml:space="preserve"> TEMPERED TRIANON MULTI PURPOSE BOWL      </v>
          </cell>
          <cell r="E163" t="str">
            <v>Франция</v>
          </cell>
          <cell r="F163" t="str">
            <v>CТЕКЛО</v>
          </cell>
        </row>
        <row r="164">
          <cell r="A164" t="str">
            <v>D6884</v>
          </cell>
          <cell r="B164" t="str">
            <v>ARCOROC</v>
          </cell>
          <cell r="C164" t="str">
            <v xml:space="preserve"> Салатник ТРИАНОН 12см</v>
          </cell>
          <cell r="D164" t="str">
            <v xml:space="preserve"> TEMPERED TRIANON BOWL 12                  </v>
          </cell>
          <cell r="E164" t="str">
            <v>Франция</v>
          </cell>
          <cell r="F164" t="str">
            <v>CТЕКЛО</v>
          </cell>
        </row>
        <row r="165">
          <cell r="A165" t="str">
            <v>D6887</v>
          </cell>
          <cell r="B165" t="str">
            <v>ARCOROC</v>
          </cell>
          <cell r="C165" t="str">
            <v xml:space="preserve"> Тарелка десертная ТРИАНОН 19.5см</v>
          </cell>
          <cell r="D165" t="str">
            <v xml:space="preserve"> TEMPERED TRIANON DESSERT PLATE           </v>
          </cell>
          <cell r="E165" t="str">
            <v>Франция</v>
          </cell>
          <cell r="F165" t="str">
            <v>CТЕКЛО</v>
          </cell>
        </row>
        <row r="166">
          <cell r="A166" t="str">
            <v>54513</v>
          </cell>
          <cell r="B166" t="str">
            <v>ARCOROC</v>
          </cell>
          <cell r="C166" t="str">
            <v xml:space="preserve"> Бульонница ГАСТРОНОМИ АЙВОРИ 320мл</v>
          </cell>
          <cell r="D166" t="str">
            <v xml:space="preserve"> IVORY STK HND BOWL 11.25oz 32cl</v>
          </cell>
          <cell r="E166" t="str">
            <v>Франция</v>
          </cell>
          <cell r="F166" t="str">
            <v>СТЕКЛО</v>
          </cell>
        </row>
        <row r="167">
          <cell r="A167" t="str">
            <v>H9505</v>
          </cell>
          <cell r="B167" t="str">
            <v>ARCOROC</v>
          </cell>
          <cell r="C167" t="str">
            <v xml:space="preserve"> Тарелка обеденная ИНТЕНСИТИ УИЛЛОУ 27.5см</v>
          </cell>
          <cell r="D167" t="str">
            <v xml:space="preserve"> TEMPERED INTENSITY WILLOW PLATE 275</v>
          </cell>
          <cell r="E167" t="str">
            <v>Франция</v>
          </cell>
          <cell r="F167" t="str">
            <v>СТЕКЛО</v>
          </cell>
        </row>
        <row r="168">
          <cell r="A168" t="str">
            <v>H9508</v>
          </cell>
          <cell r="B168" t="str">
            <v>ARCOROC</v>
          </cell>
          <cell r="C168" t="str">
            <v xml:space="preserve"> Тарелка десертная ИНТЕНСИТИ УИЛЛОУ 20.5см</v>
          </cell>
          <cell r="D168" t="str">
            <v xml:space="preserve"> INTENSITY WILLOW PLATE 205</v>
          </cell>
          <cell r="E168" t="str">
            <v>Франция</v>
          </cell>
          <cell r="F168" t="str">
            <v>СТЕКЛО</v>
          </cell>
        </row>
        <row r="169">
          <cell r="A169" t="str">
            <v>H9509</v>
          </cell>
          <cell r="B169" t="str">
            <v>ARCOROC</v>
          </cell>
          <cell r="C169" t="str">
            <v xml:space="preserve"> Тарелка десертная ИНТЕНСИТИ УИЛЛОУ 16см</v>
          </cell>
          <cell r="D169" t="str">
            <v xml:space="preserve"> TEMPERED INTENSITY WILLOW PLATE 160</v>
          </cell>
          <cell r="E169" t="str">
            <v>Франция</v>
          </cell>
          <cell r="F169" t="str">
            <v>СТЕКЛО</v>
          </cell>
        </row>
        <row r="170">
          <cell r="A170" t="str">
            <v>H9625</v>
          </cell>
          <cell r="B170" t="str">
            <v>ARCOROC</v>
          </cell>
          <cell r="C170" t="str">
            <v xml:space="preserve"> Блюдце ИНТЕНСИТИ УИЛЛОУ 16см</v>
          </cell>
          <cell r="D170" t="str">
            <v xml:space="preserve"> TEMPERED INTENSITY WILLOW SAUCER 160</v>
          </cell>
          <cell r="E170" t="str">
            <v>Франция</v>
          </cell>
          <cell r="F170" t="str">
            <v>СТЕКЛО</v>
          </cell>
        </row>
        <row r="171">
          <cell r="A171" t="str">
            <v>T3001</v>
          </cell>
          <cell r="B171" t="str">
            <v>ARCOROC</v>
          </cell>
          <cell r="C171" t="str">
            <v xml:space="preserve"> Вилка столовая ОТЕЛЬ</v>
          </cell>
          <cell r="D171" t="str">
            <v xml:space="preserve"> HOTEL TABLE FORK</v>
          </cell>
          <cell r="E171" t="str">
            <v>Франция</v>
          </cell>
          <cell r="F171" t="str">
            <v>МЕТАЛЛ</v>
          </cell>
        </row>
        <row r="172">
          <cell r="A172" t="str">
            <v>T3002</v>
          </cell>
          <cell r="B172" t="str">
            <v>ARCOROC</v>
          </cell>
          <cell r="C172" t="str">
            <v xml:space="preserve"> Ложка столовая ОТЕЛЬ</v>
          </cell>
          <cell r="D172" t="str">
            <v xml:space="preserve"> HOTEL TABLE SPOON</v>
          </cell>
          <cell r="E172" t="str">
            <v>Франция</v>
          </cell>
          <cell r="F172" t="str">
            <v>МЕТАЛЛ</v>
          </cell>
        </row>
        <row r="173">
          <cell r="A173" t="str">
            <v>T3004</v>
          </cell>
          <cell r="B173" t="str">
            <v>ARCOROC</v>
          </cell>
          <cell r="C173" t="str">
            <v xml:space="preserve"> Нож столовый ОТЕЛЬ</v>
          </cell>
          <cell r="D173" t="str">
            <v xml:space="preserve"> HOTEL MONOBLOC KNIFE</v>
          </cell>
          <cell r="E173" t="str">
            <v>Франция</v>
          </cell>
          <cell r="F173" t="str">
            <v>МЕТАЛЛ</v>
          </cell>
        </row>
        <row r="174">
          <cell r="A174" t="str">
            <v>55219</v>
          </cell>
          <cell r="B174" t="str">
            <v>ARCOROC</v>
          </cell>
          <cell r="C174" t="str">
            <v xml:space="preserve"> Салатник ГАСТРОНОМИ АЙВОРИ 12.1см</v>
          </cell>
          <cell r="D174" t="str">
            <v xml:space="preserve"> "IVORY STK BOWL 4.5"" 12.1cm              "</v>
          </cell>
          <cell r="E174" t="str">
            <v>Франция</v>
          </cell>
          <cell r="F174" t="str">
            <v>СТЕКЛО</v>
          </cell>
        </row>
        <row r="175">
          <cell r="A175" t="str">
            <v>79683</v>
          </cell>
          <cell r="B175" t="str">
            <v>ARCOROC</v>
          </cell>
          <cell r="C175" t="str">
            <v xml:space="preserve"> Кружка ГАСТРОНОМИ АЙВОРИ 290мл</v>
          </cell>
          <cell r="D175" t="str">
            <v xml:space="preserve"> BONE IVORY STK MUG 10OZ 29CL</v>
          </cell>
          <cell r="E175" t="str">
            <v>Франция</v>
          </cell>
          <cell r="F175" t="str">
            <v>СТЕКЛО</v>
          </cell>
        </row>
        <row r="176">
          <cell r="A176" t="str">
            <v>H8602</v>
          </cell>
          <cell r="B176" t="str">
            <v>ARCOROC</v>
          </cell>
          <cell r="C176" t="str">
            <v xml:space="preserve"> Тарелка обеденная ИНТЕНСИТИ СО ШИК 27.5см</v>
          </cell>
          <cell r="D176" t="str">
            <v xml:space="preserve"> TEMPERED INTENSITY SO CHIC PLATE 275</v>
          </cell>
          <cell r="E176" t="str">
            <v>Франция</v>
          </cell>
          <cell r="F176" t="str">
            <v>СТЕКЛО</v>
          </cell>
        </row>
        <row r="177">
          <cell r="A177" t="str">
            <v>H8605</v>
          </cell>
          <cell r="B177" t="str">
            <v>ARCOROC</v>
          </cell>
          <cell r="C177" t="str">
            <v xml:space="preserve"> Тарелка десертная ИНТЕНСИТИ СО ШИК 20.5см</v>
          </cell>
          <cell r="D177" t="str">
            <v xml:space="preserve"> TEMPERED INTENSITY SO CHIC PLATE 205</v>
          </cell>
          <cell r="E177" t="str">
            <v>Франция</v>
          </cell>
          <cell r="F177" t="str">
            <v>СТЕКЛО</v>
          </cell>
        </row>
        <row r="178">
          <cell r="A178" t="str">
            <v>H8606</v>
          </cell>
          <cell r="B178" t="str">
            <v>ARCOROC</v>
          </cell>
          <cell r="C178" t="str">
            <v xml:space="preserve"> Тарелка пирожковая ИНТЕНСИТИ СО ШИК 16см</v>
          </cell>
          <cell r="D178" t="str">
            <v xml:space="preserve"> TEMPERED INTENSITY SO CHIC PLATE 160</v>
          </cell>
          <cell r="E178" t="str">
            <v>Франция</v>
          </cell>
          <cell r="F178" t="str">
            <v>СТЕКЛО</v>
          </cell>
        </row>
        <row r="179">
          <cell r="A179" t="str">
            <v>J3439-1</v>
          </cell>
          <cell r="B179" t="str">
            <v>ARCOROC</v>
          </cell>
          <cell r="C179" t="str">
            <v xml:space="preserve"> Тарелка глубокая ТРИАНОН 24см 5+1</v>
          </cell>
          <cell r="D179" t="str">
            <v xml:space="preserve"> TEMPERED TRIANON SOUP PLATE new</v>
          </cell>
          <cell r="E179" t="str">
            <v>Франция</v>
          </cell>
          <cell r="F179" t="str">
            <v>СТЕКЛО</v>
          </cell>
        </row>
        <row r="180">
          <cell r="A180" t="str">
            <v>T3010</v>
          </cell>
          <cell r="B180" t="str">
            <v>ARCOROC</v>
          </cell>
          <cell r="C180" t="str">
            <v xml:space="preserve"> Ложка чайная ОТЕЛЬ</v>
          </cell>
          <cell r="D180" t="str">
            <v xml:space="preserve"> HOTEL TEA SPOON</v>
          </cell>
          <cell r="E180" t="str">
            <v>Франция</v>
          </cell>
          <cell r="F180" t="str">
            <v>МЕТАЛЛ</v>
          </cell>
        </row>
        <row r="181">
          <cell r="A181" t="str">
            <v>T3201</v>
          </cell>
          <cell r="B181" t="str">
            <v>ARCOROC</v>
          </cell>
          <cell r="C181" t="str">
            <v xml:space="preserve"> Вилка столовая МАТИЗ</v>
          </cell>
          <cell r="D181" t="str">
            <v xml:space="preserve"> MATIZ TABLE FORK</v>
          </cell>
          <cell r="E181" t="str">
            <v>Франция</v>
          </cell>
          <cell r="F181" t="str">
            <v>МЕТАЛЛ</v>
          </cell>
        </row>
        <row r="182">
          <cell r="A182" t="str">
            <v>T3202</v>
          </cell>
          <cell r="B182" t="str">
            <v>ARCOROC</v>
          </cell>
          <cell r="C182" t="str">
            <v xml:space="preserve"> Ложка столовая МАТИЗ</v>
          </cell>
          <cell r="D182" t="str">
            <v xml:space="preserve"> MATIZ TABLE SPOON</v>
          </cell>
          <cell r="E182" t="str">
            <v>Франция</v>
          </cell>
          <cell r="F182" t="str">
            <v>МЕТАЛЛ</v>
          </cell>
        </row>
        <row r="183">
          <cell r="A183" t="str">
            <v>T3204</v>
          </cell>
          <cell r="B183" t="str">
            <v>ARCOROC</v>
          </cell>
          <cell r="C183" t="str">
            <v xml:space="preserve"> Нож столовый МАТИЗ</v>
          </cell>
          <cell r="D183" t="str">
            <v xml:space="preserve"> MATIZ MONOBLOC KNIFE</v>
          </cell>
          <cell r="E183" t="str">
            <v>Франция</v>
          </cell>
          <cell r="F183" t="str">
            <v>МЕТАЛЛ</v>
          </cell>
        </row>
        <row r="184">
          <cell r="A184" t="str">
            <v>T3210</v>
          </cell>
          <cell r="B184" t="str">
            <v>ARCOROC</v>
          </cell>
          <cell r="C184" t="str">
            <v xml:space="preserve"> Ложка чайная МАТИЗ</v>
          </cell>
          <cell r="D184" t="str">
            <v xml:space="preserve"> MATIZ TEA SPOON</v>
          </cell>
          <cell r="E184" t="str">
            <v>Франция</v>
          </cell>
          <cell r="F184" t="str">
            <v>МЕТАЛЛ</v>
          </cell>
        </row>
        <row r="185">
          <cell r="A185" t="str">
            <v>H9166</v>
          </cell>
          <cell r="B185" t="str">
            <v>ARCOROC</v>
          </cell>
          <cell r="C185" t="str">
            <v xml:space="preserve"> Кружка ИНТЕНСИТИ УИЛЛОУ 300мл</v>
          </cell>
          <cell r="D185" t="str">
            <v xml:space="preserve"> TEMPERED INTENSITY WILLOW MUG 30</v>
          </cell>
          <cell r="E185" t="str">
            <v>Франция</v>
          </cell>
          <cell r="F185" t="str">
            <v>СТЕКЛО</v>
          </cell>
        </row>
        <row r="186">
          <cell r="A186" t="str">
            <v>24669</v>
          </cell>
          <cell r="B186" t="str">
            <v>ARCOROC</v>
          </cell>
          <cell r="C186" t="str">
            <v xml:space="preserve"> Бокал для пива ВИЛЛИ БЕХЕР 630мл</v>
          </cell>
          <cell r="D186" t="str">
            <v xml:space="preserve"> GOBELET FH 63 WILLI BECHER</v>
          </cell>
          <cell r="E186" t="str">
            <v>Франция</v>
          </cell>
          <cell r="F186" t="str">
            <v>СТЕКЛО</v>
          </cell>
        </row>
        <row r="187">
          <cell r="A187" t="str">
            <v>50061</v>
          </cell>
          <cell r="B187" t="str">
            <v>ARCOROC</v>
          </cell>
          <cell r="C187" t="str">
            <v xml:space="preserve"> Салатник РЕСТО 16см</v>
          </cell>
          <cell r="D187" t="str">
            <v xml:space="preserve"> COUPELLE MULTI-USAGES 160 RESTAURANT T</v>
          </cell>
          <cell r="E187" t="str">
            <v>Франция</v>
          </cell>
          <cell r="F187" t="str">
            <v>СТЕКЛО</v>
          </cell>
        </row>
        <row r="188">
          <cell r="A188" t="str">
            <v>R0404</v>
          </cell>
          <cell r="B188" t="str">
            <v>ARCOROC</v>
          </cell>
          <cell r="C188" t="str">
            <v xml:space="preserve"> Тарелка квадратная Кранши 21.5см</v>
          </cell>
          <cell r="E188" t="str">
            <v>Франция</v>
          </cell>
        </row>
        <row r="189">
          <cell r="A189" t="str">
            <v>R0449</v>
          </cell>
          <cell r="B189" t="str">
            <v>ARCOROC</v>
          </cell>
          <cell r="C189" t="str">
            <v xml:space="preserve"> Салатник квадратный Кранши 13см</v>
          </cell>
          <cell r="E189" t="str">
            <v>Франция</v>
          </cell>
        </row>
        <row r="190">
          <cell r="A190" t="str">
            <v>27474</v>
          </cell>
          <cell r="B190" t="str">
            <v>ARCOROC</v>
          </cell>
          <cell r="C190" t="str">
            <v xml:space="preserve"> Салатник РЕСТО 11.5х8.5см прямоугольный</v>
          </cell>
          <cell r="E190" t="str">
            <v>Франция</v>
          </cell>
        </row>
        <row r="191">
          <cell r="A191" t="str">
            <v>J6992</v>
          </cell>
          <cell r="B191" t="str">
            <v>ARCOROC</v>
          </cell>
          <cell r="C191" t="str">
            <v xml:space="preserve"> Чашка ИНТЕНСИТИ 90мл</v>
          </cell>
          <cell r="D191" t="str">
            <v xml:space="preserve"> INTENSITY BONE CUP 9</v>
          </cell>
          <cell r="E191" t="str">
            <v>Франция</v>
          </cell>
          <cell r="F191" t="str">
            <v>СТЕКЛО</v>
          </cell>
        </row>
        <row r="192">
          <cell r="A192" t="str">
            <v>J7429</v>
          </cell>
          <cell r="B192" t="str">
            <v>ARCOROC</v>
          </cell>
          <cell r="C192" t="str">
            <v xml:space="preserve"> Блюдце ИНТЕНСИТИ 11.5см</v>
          </cell>
          <cell r="D192" t="str">
            <v xml:space="preserve"> INTENSITY BONE SAUCER 115</v>
          </cell>
          <cell r="E192" t="str">
            <v>Франция</v>
          </cell>
          <cell r="F192" t="str">
            <v>СТЕКЛО</v>
          </cell>
        </row>
        <row r="193">
          <cell r="A193" t="str">
            <v>H9982</v>
          </cell>
          <cell r="B193" t="str">
            <v>ARCOROC</v>
          </cell>
          <cell r="C193" t="str">
            <v xml:space="preserve"> Чашка ИНТЕНСИТИ 190мл</v>
          </cell>
          <cell r="D193" t="str">
            <v xml:space="preserve"> INTENSITY BONE CUP 19</v>
          </cell>
          <cell r="E193" t="str">
            <v>Франция</v>
          </cell>
          <cell r="F193" t="str">
            <v>СТЕКЛО</v>
          </cell>
        </row>
        <row r="194">
          <cell r="A194" t="str">
            <v>L0040</v>
          </cell>
          <cell r="B194" t="str">
            <v>ARCOROC</v>
          </cell>
          <cell r="C194" t="str">
            <v xml:space="preserve"> Фужер (бокал) для шампанского АЛЛЕГРЕСС 175мл</v>
          </cell>
          <cell r="D194" t="str">
            <v xml:space="preserve"> NEW! Flute Glass Allegresse 17,5 cl</v>
          </cell>
          <cell r="E194" t="str">
            <v>Россия</v>
          </cell>
          <cell r="F194" t="str">
            <v>СТЕКЛО</v>
          </cell>
        </row>
        <row r="195">
          <cell r="A195" t="str">
            <v>L0042</v>
          </cell>
          <cell r="B195" t="str">
            <v>ARCOROC</v>
          </cell>
          <cell r="C195" t="str">
            <v xml:space="preserve"> Фужер (бокал) для вина АЛЛЕГРЕСC 300мл</v>
          </cell>
          <cell r="D195" t="str">
            <v xml:space="preserve"> NEW! Glass Allegresse (VAP) 30 cl</v>
          </cell>
          <cell r="E195" t="str">
            <v>Россия</v>
          </cell>
          <cell r="F195" t="str">
            <v>СТЕКЛО</v>
          </cell>
        </row>
        <row r="196">
          <cell r="A196" t="str">
            <v>J3286</v>
          </cell>
          <cell r="B196" t="str">
            <v>ARCOROC</v>
          </cell>
          <cell r="C196" t="str">
            <v xml:space="preserve"> Стопка ИСЛАНДИЯ 60мл</v>
          </cell>
          <cell r="D196" t="str">
            <v xml:space="preserve"> Islande Vodka shot 6 cl</v>
          </cell>
          <cell r="E196" t="str">
            <v>Россия</v>
          </cell>
          <cell r="F196" t="str">
            <v>СТЕКЛО</v>
          </cell>
        </row>
        <row r="197">
          <cell r="A197" t="str">
            <v>C113B01/5046</v>
          </cell>
          <cell r="B197" t="str">
            <v>ARCUISINE</v>
          </cell>
          <cell r="C197" t="str">
            <v xml:space="preserve"> Блюдо прямоугольное 30х19см белое</v>
          </cell>
          <cell r="D197" t="str">
            <v xml:space="preserve"> Rect Roaster 30x19cm</v>
          </cell>
          <cell r="E197" t="str">
            <v>Португалия</v>
          </cell>
          <cell r="F197" t="str">
            <v>КЕРАМИКА</v>
          </cell>
        </row>
        <row r="198">
          <cell r="A198" t="str">
            <v>C104B01/5046</v>
          </cell>
          <cell r="B198" t="str">
            <v>ARCUISINE</v>
          </cell>
          <cell r="C198" t="str">
            <v xml:space="preserve"> Блюдо прямоугольное 24х15см белое</v>
          </cell>
          <cell r="D198" t="str">
            <v xml:space="preserve"> Rect Roaster 24*15*5,5</v>
          </cell>
          <cell r="E198" t="str">
            <v>Португалия</v>
          </cell>
          <cell r="F198" t="str">
            <v>КЕРАМИКА</v>
          </cell>
        </row>
        <row r="199">
          <cell r="A199" t="str">
            <v>C105B01/5044</v>
          </cell>
          <cell r="B199" t="str">
            <v>ARCUISINE</v>
          </cell>
          <cell r="C199" t="str">
            <v xml:space="preserve"> Блюдо прямоугольное 39х25см белое</v>
          </cell>
          <cell r="D199" t="str">
            <v xml:space="preserve"> Rect Roaster 39*25*6,5</v>
          </cell>
          <cell r="E199" t="str">
            <v>Португалия</v>
          </cell>
          <cell r="F199" t="str">
            <v>КЕРАМИКА</v>
          </cell>
        </row>
        <row r="200">
          <cell r="A200" t="str">
            <v>C106B01/5048</v>
          </cell>
          <cell r="B200" t="str">
            <v>ARCUISINE</v>
          </cell>
          <cell r="C200" t="str">
            <v xml:space="preserve"> Блюдо овальное 20х12см белое</v>
          </cell>
          <cell r="D200" t="str">
            <v xml:space="preserve"> Oval Roaster 20*12*5</v>
          </cell>
          <cell r="E200" t="str">
            <v>Португалия</v>
          </cell>
          <cell r="F200" t="str">
            <v>КЕРАМИКА</v>
          </cell>
        </row>
        <row r="201">
          <cell r="A201" t="str">
            <v>C107B01/5046</v>
          </cell>
          <cell r="B201" t="str">
            <v>ARCUISINE</v>
          </cell>
          <cell r="C201" t="str">
            <v xml:space="preserve"> Блюдо овальное 31х21см белое</v>
          </cell>
          <cell r="D201" t="str">
            <v xml:space="preserve"> Oval Roaster 31*21*6</v>
          </cell>
          <cell r="E201" t="str">
            <v>Португалия</v>
          </cell>
          <cell r="F201" t="str">
            <v>КЕРАМИКА</v>
          </cell>
        </row>
        <row r="202">
          <cell r="A202" t="str">
            <v>C108B01/5044</v>
          </cell>
          <cell r="B202" t="str">
            <v>ARCUISINE</v>
          </cell>
          <cell r="C202" t="str">
            <v xml:space="preserve"> Блюдо овальное 37х25см белое</v>
          </cell>
          <cell r="D202" t="str">
            <v xml:space="preserve"> Oval Roaster 37*25*6</v>
          </cell>
          <cell r="E202" t="str">
            <v>Португалия</v>
          </cell>
          <cell r="F202" t="str">
            <v>КЕРАМИКА</v>
          </cell>
        </row>
        <row r="203">
          <cell r="A203" t="str">
            <v>C101A01/5044</v>
          </cell>
          <cell r="B203" t="str">
            <v>ARCUISINE</v>
          </cell>
          <cell r="C203" t="str">
            <v xml:space="preserve"> Горшочек для жаркого 500мл белый</v>
          </cell>
          <cell r="D203" t="str">
            <v xml:space="preserve"> Casserole 15*6cm</v>
          </cell>
          <cell r="E203" t="str">
            <v>Португалия</v>
          </cell>
          <cell r="F203" t="str">
            <v>КЕРАМИКА</v>
          </cell>
        </row>
        <row r="204">
          <cell r="A204" t="str">
            <v>C102A01/5042</v>
          </cell>
          <cell r="B204" t="str">
            <v>ARCUISINE</v>
          </cell>
          <cell r="C204" t="str">
            <v xml:space="preserve"> Кастрюля 2л белая</v>
          </cell>
          <cell r="D204" t="str">
            <v xml:space="preserve"> Casserole 22,5*9</v>
          </cell>
          <cell r="E204" t="str">
            <v>Португалия</v>
          </cell>
          <cell r="F204" t="str">
            <v>КЕРАМИКА</v>
          </cell>
        </row>
        <row r="205">
          <cell r="A205" t="str">
            <v>C103B01/5048</v>
          </cell>
          <cell r="B205" t="str">
            <v>ARCUISINE</v>
          </cell>
          <cell r="C205" t="str">
            <v xml:space="preserve"> Блюдо прямоугольное 22х13см белое</v>
          </cell>
          <cell r="D205" t="str">
            <v xml:space="preserve"> Rect Roaster 22*13*5</v>
          </cell>
          <cell r="E205" t="str">
            <v>Португалия</v>
          </cell>
          <cell r="F205" t="str">
            <v>КЕРАМИКА</v>
          </cell>
        </row>
        <row r="206">
          <cell r="A206" t="str">
            <v>ACD124</v>
          </cell>
          <cell r="B206" t="str">
            <v>ATTRIBUTE CUTLERY</v>
          </cell>
          <cell r="C206" t="str">
            <v xml:space="preserve"> Набор столовых приборов DELIGHT 24 предмета сирень</v>
          </cell>
          <cell r="D206" t="str">
            <v xml:space="preserve"> 24pcs cutlery set in pvc box DELIGHT lilac</v>
          </cell>
          <cell r="E206" t="str">
            <v>Китай</v>
          </cell>
          <cell r="F206" t="str">
            <v>НЕРЖАВЕЮЩАЯ СТАЛЬ,ПЛАСТИК</v>
          </cell>
        </row>
        <row r="207">
          <cell r="A207" t="str">
            <v>ACD224</v>
          </cell>
          <cell r="B207" t="str">
            <v>ATTRIBUTE CUTLERY</v>
          </cell>
          <cell r="C207" t="str">
            <v xml:space="preserve"> Набор столовых приборов DELIGHT 24 предмета зелёный</v>
          </cell>
          <cell r="D207" t="str">
            <v xml:space="preserve"> 24pcs cutlery set in pvc box DELIGHT green</v>
          </cell>
          <cell r="E207" t="str">
            <v>Китай</v>
          </cell>
          <cell r="F207" t="str">
            <v>НЕРЖАВЕЮЩАЯ СТАЛЬ,ПЛАСТИК</v>
          </cell>
        </row>
        <row r="208">
          <cell r="A208" t="str">
            <v>ACD324</v>
          </cell>
          <cell r="B208" t="str">
            <v>ATTRIBUTE CUTLERY</v>
          </cell>
          <cell r="C208" t="str">
            <v xml:space="preserve"> Набор столовых приборов DELIGHT 24 предмета чёрная смородина</v>
          </cell>
          <cell r="D208" t="str">
            <v xml:space="preserve"> 24pcs cutlery set in pvc box DELIGHT black currant</v>
          </cell>
          <cell r="E208" t="str">
            <v>Китай</v>
          </cell>
          <cell r="F208" t="str">
            <v>НЕРЖАВЕЮЩАЯ СТАЛЬ,ПЛАСТИК</v>
          </cell>
        </row>
        <row r="209">
          <cell r="A209" t="str">
            <v>ACD424</v>
          </cell>
          <cell r="B209" t="str">
            <v>ATTRIBUTE CUTLERY</v>
          </cell>
          <cell r="C209" t="str">
            <v xml:space="preserve"> Набор столовых приборов DELIGHT 24 предмета слоновая кость</v>
          </cell>
          <cell r="D209" t="str">
            <v xml:space="preserve"> 24pcs cutlery set in pvc box DELIGHT ivory</v>
          </cell>
          <cell r="E209" t="str">
            <v>Китай</v>
          </cell>
          <cell r="F209" t="str">
            <v>НЕРЖАВЕЮЩАЯ СТАЛЬ,ПЛАСТИК</v>
          </cell>
        </row>
        <row r="210">
          <cell r="A210" t="str">
            <v>ACF303-1</v>
          </cell>
          <cell r="B210" t="str">
            <v>ATTRIBUTE CUTLERY</v>
          </cell>
          <cell r="C210" t="str">
            <v xml:space="preserve"> Набор детских столовых приборов FRUITS 3 предмета</v>
          </cell>
          <cell r="D210" t="str">
            <v xml:space="preserve"> FRUITS 3pcs cutlery set in PVC box</v>
          </cell>
          <cell r="E210" t="str">
            <v>Китай</v>
          </cell>
          <cell r="F210" t="str">
            <v>НЕРЖАВЕЮЩАЯ СТАЛЬ,ПЛАСТИК</v>
          </cell>
        </row>
        <row r="211">
          <cell r="A211" t="str">
            <v>ACF303</v>
          </cell>
          <cell r="B211" t="str">
            <v>ATTRIBUTE CUTLERY</v>
          </cell>
          <cell r="C211" t="str">
            <v xml:space="preserve"> Набор детских столовых приборов FRUITS 3 предмета</v>
          </cell>
          <cell r="D211" t="str">
            <v xml:space="preserve"> FRUITS 3pcs cutlery set in PVC box</v>
          </cell>
          <cell r="E211" t="str">
            <v>Китай</v>
          </cell>
          <cell r="F211" t="str">
            <v>НЕРЖАВЕЮЩАЯ СТАЛЬ,ПЛАСТИК</v>
          </cell>
        </row>
        <row r="212">
          <cell r="A212" t="str">
            <v>ACP403</v>
          </cell>
          <cell r="B212" t="str">
            <v>ATTRIBUTE CUTLERY</v>
          </cell>
          <cell r="C212" t="str">
            <v xml:space="preserve"> Набор детских столовых приборов PENCILS 3 предмета</v>
          </cell>
          <cell r="D212" t="str">
            <v xml:space="preserve"> PENCILS 3pcs cutlery set in PVC box</v>
          </cell>
          <cell r="E212" t="str">
            <v>Китай</v>
          </cell>
          <cell r="F212" t="str">
            <v>НЕРЖАВЕЮЩАЯ СТАЛЬ,ПЛАСТИК</v>
          </cell>
        </row>
        <row r="213">
          <cell r="A213" t="str">
            <v>ACB032</v>
          </cell>
          <cell r="B213" t="str">
            <v>ATTRIBUTE CUTLERY</v>
          </cell>
          <cell r="C213" t="str">
            <v xml:space="preserve"> Вилка стол БРИСТОЛЬ NEW 2мм 3шт 18/10</v>
          </cell>
          <cell r="E213" t="str">
            <v>Польша</v>
          </cell>
          <cell r="F213" t="str">
            <v>МЕТАЛЛ</v>
          </cell>
        </row>
        <row r="214">
          <cell r="A214" t="str">
            <v>ACF023</v>
          </cell>
          <cell r="B214" t="str">
            <v>ATTRIBUTE CUTLERY</v>
          </cell>
          <cell r="C214" t="str">
            <v xml:space="preserve"> Нож столовый кованый ФЛОРЕНЦИЯ NEW 2мм 2шт 18/10</v>
          </cell>
          <cell r="E214" t="str">
            <v>Соед. Королев.</v>
          </cell>
          <cell r="F214" t="str">
            <v>МЕТАЛЛ</v>
          </cell>
        </row>
        <row r="215">
          <cell r="A215" t="str">
            <v>ACF031</v>
          </cell>
          <cell r="B215" t="str">
            <v>ATTRIBUTE CUTLERY</v>
          </cell>
          <cell r="C215" t="str">
            <v xml:space="preserve"> Ложка столовая ФЛОРЕНЦИЯ NEW 2мм 3шт 18/10</v>
          </cell>
          <cell r="E215" t="str">
            <v>Польша</v>
          </cell>
          <cell r="F215" t="str">
            <v>МЕТАЛЛ</v>
          </cell>
        </row>
        <row r="216">
          <cell r="A216" t="str">
            <v>ACF032</v>
          </cell>
          <cell r="B216" t="str">
            <v>ATTRIBUTE CUTLERY</v>
          </cell>
          <cell r="C216" t="str">
            <v xml:space="preserve"> Вилка столовая ФЛОРЕНЦИЯ NEW 2мм 3шт 18/10</v>
          </cell>
          <cell r="E216" t="str">
            <v>Соед. Королев.</v>
          </cell>
          <cell r="F216" t="str">
            <v>МЕТАЛЛ</v>
          </cell>
        </row>
        <row r="217">
          <cell r="A217" t="str">
            <v>ACF067</v>
          </cell>
          <cell r="B217" t="str">
            <v>ATTRIBUTE CUTLERY</v>
          </cell>
          <cell r="C217" t="str">
            <v xml:space="preserve"> Вилка десертная ФЛОРЕНЦИЯ NEW 2мм 6шт 18/10</v>
          </cell>
          <cell r="E217" t="str">
            <v>Польша</v>
          </cell>
          <cell r="F217" t="str">
            <v>МЕТАЛЛ</v>
          </cell>
        </row>
        <row r="218">
          <cell r="A218" t="str">
            <v>ACF068</v>
          </cell>
          <cell r="B218" t="str">
            <v>ATTRIBUTE CUTLERY</v>
          </cell>
          <cell r="C218" t="str">
            <v xml:space="preserve"> Ложка кофейная ФЛОРЕНЦИЯ NEW 2мм 6шт 18/10</v>
          </cell>
          <cell r="E218" t="str">
            <v>Соед. Королев.</v>
          </cell>
          <cell r="F218" t="str">
            <v>МЕТАЛЛ</v>
          </cell>
        </row>
        <row r="219">
          <cell r="A219" t="str">
            <v>ACS411</v>
          </cell>
          <cell r="B219" t="str">
            <v>ATTRIBUTE CUTLERY</v>
          </cell>
          <cell r="C219" t="str">
            <v xml:space="preserve"> Вилка столовая STYLE</v>
          </cell>
          <cell r="D219" t="str">
            <v xml:space="preserve"> STYLE Table Fork</v>
          </cell>
          <cell r="E219" t="str">
            <v>Китай</v>
          </cell>
          <cell r="F219" t="str">
            <v>НЕРЖАВЕЮЩАЯ СТАЛЬ</v>
          </cell>
        </row>
        <row r="220">
          <cell r="A220" t="str">
            <v>ACS421</v>
          </cell>
          <cell r="B220" t="str">
            <v>ATTRIBUTE CUTLERY</v>
          </cell>
          <cell r="C220" t="str">
            <v xml:space="preserve"> Ложка столовая STYLE</v>
          </cell>
          <cell r="D220" t="str">
            <v xml:space="preserve"> STYLE Table Spoon</v>
          </cell>
          <cell r="E220" t="str">
            <v>Китай</v>
          </cell>
          <cell r="F220" t="str">
            <v>НЕРЖАВЕЮЩАЯ СТАЛЬ</v>
          </cell>
        </row>
        <row r="221">
          <cell r="A221" t="str">
            <v>ACS431</v>
          </cell>
          <cell r="B221" t="str">
            <v>ATTRIBUTE CUTLERY</v>
          </cell>
          <cell r="C221" t="str">
            <v xml:space="preserve"> Ложка чайная STYLE</v>
          </cell>
          <cell r="D221" t="str">
            <v xml:space="preserve"> STYLE Tea Spoon</v>
          </cell>
          <cell r="E221" t="str">
            <v>Китай</v>
          </cell>
          <cell r="F221" t="str">
            <v>НЕРЖАВЕЮЩАЯ СТАЛЬ</v>
          </cell>
        </row>
        <row r="222">
          <cell r="A222" t="str">
            <v>ACS441</v>
          </cell>
          <cell r="B222" t="str">
            <v>ATTRIBUTE CUTLERY</v>
          </cell>
          <cell r="C222" t="str">
            <v xml:space="preserve"> Нож столовый STYLE</v>
          </cell>
          <cell r="D222" t="str">
            <v xml:space="preserve"> STYLE Table Knife</v>
          </cell>
          <cell r="E222" t="str">
            <v>Китай</v>
          </cell>
          <cell r="F222" t="str">
            <v>НЕРЖАВЕЮЩАЯ СТАЛЬ</v>
          </cell>
        </row>
        <row r="223">
          <cell r="A223" t="str">
            <v>ACC311</v>
          </cell>
          <cell r="B223" t="str">
            <v>ATTRIBUTE CUTLERY</v>
          </cell>
          <cell r="C223" t="str">
            <v xml:space="preserve"> Вилка столовая CHAPLET</v>
          </cell>
          <cell r="D223" t="str">
            <v xml:space="preserve"> CHAPLET Table Fork</v>
          </cell>
          <cell r="E223" t="str">
            <v>Китай</v>
          </cell>
          <cell r="F223" t="str">
            <v>НЕРЖАВЕЮЩАЯ СТАЛЬ</v>
          </cell>
        </row>
        <row r="224">
          <cell r="A224" t="str">
            <v>ACC321</v>
          </cell>
          <cell r="B224" t="str">
            <v>ATTRIBUTE CUTLERY</v>
          </cell>
          <cell r="C224" t="str">
            <v xml:space="preserve"> Ложка столовая CHAPLET</v>
          </cell>
          <cell r="D224" t="str">
            <v xml:space="preserve"> CHAPLET Table Spoon</v>
          </cell>
          <cell r="E224" t="str">
            <v>Китай</v>
          </cell>
          <cell r="F224" t="str">
            <v>НЕРЖАВЕЮЩАЯ СТАЛЬ</v>
          </cell>
        </row>
        <row r="225">
          <cell r="A225" t="str">
            <v>ACC331</v>
          </cell>
          <cell r="B225" t="str">
            <v>ATTRIBUTE CUTLERY</v>
          </cell>
          <cell r="C225" t="str">
            <v xml:space="preserve"> Ложка чайная CHAPLET</v>
          </cell>
          <cell r="D225" t="str">
            <v xml:space="preserve"> CHAPLET Tea Spoon</v>
          </cell>
          <cell r="E225" t="str">
            <v>Китай</v>
          </cell>
          <cell r="F225" t="str">
            <v>НЕРЖАВЕЮЩАЯ СТАЛЬ</v>
          </cell>
        </row>
        <row r="226">
          <cell r="A226" t="str">
            <v>ACC341</v>
          </cell>
          <cell r="B226" t="str">
            <v>ATTRIBUTE CUTLERY</v>
          </cell>
          <cell r="C226" t="str">
            <v xml:space="preserve"> Нож столовый CHAPLET</v>
          </cell>
          <cell r="D226" t="str">
            <v xml:space="preserve"> CHAPLET Table Knife</v>
          </cell>
          <cell r="E226" t="str">
            <v>Китай</v>
          </cell>
          <cell r="F226" t="str">
            <v>НЕРЖАВЕЮЩАЯ СТАЛЬ</v>
          </cell>
        </row>
        <row r="227">
          <cell r="A227" t="str">
            <v>ACL011</v>
          </cell>
          <cell r="B227" t="str">
            <v>ATTRIBUTE CUTLERY</v>
          </cell>
          <cell r="C227" t="str">
            <v xml:space="preserve"> Вилка столовая LOTOS</v>
          </cell>
          <cell r="D227" t="str">
            <v xml:space="preserve"> LOTOS Table Fork</v>
          </cell>
          <cell r="E227" t="str">
            <v>Китай</v>
          </cell>
          <cell r="F227" t="str">
            <v>НЕРЖАВЕЮЩАЯ СТАЛЬ</v>
          </cell>
        </row>
        <row r="228">
          <cell r="A228" t="str">
            <v>ACL021</v>
          </cell>
          <cell r="B228" t="str">
            <v>ATTRIBUTE CUTLERY</v>
          </cell>
          <cell r="C228" t="str">
            <v xml:space="preserve"> Ложка столовая LOTOS</v>
          </cell>
          <cell r="D228" t="str">
            <v xml:space="preserve"> LOTOS Table Spoon</v>
          </cell>
          <cell r="E228" t="str">
            <v>Китай</v>
          </cell>
          <cell r="F228" t="str">
            <v>НЕРЖАВЕЮЩАЯ СТАЛЬ</v>
          </cell>
        </row>
        <row r="229">
          <cell r="A229" t="str">
            <v>ACL031</v>
          </cell>
          <cell r="B229" t="str">
            <v>ATTRIBUTE CUTLERY</v>
          </cell>
          <cell r="C229" t="str">
            <v xml:space="preserve"> Ложка чайная LOTOS</v>
          </cell>
          <cell r="D229" t="str">
            <v xml:space="preserve"> LOTOS Tea Spoon</v>
          </cell>
          <cell r="E229" t="str">
            <v>Китай</v>
          </cell>
          <cell r="F229" t="str">
            <v>НЕРЖАВЕЮЩАЯ СТАЛЬ</v>
          </cell>
        </row>
        <row r="230">
          <cell r="A230" t="str">
            <v>ACL041</v>
          </cell>
          <cell r="B230" t="str">
            <v>ATTRIBUTE CUTLERY</v>
          </cell>
          <cell r="C230" t="str">
            <v xml:space="preserve"> Нож столовый LOTOS</v>
          </cell>
          <cell r="D230" t="str">
            <v xml:space="preserve"> LOTOS Table Knife</v>
          </cell>
          <cell r="E230" t="str">
            <v>Китай</v>
          </cell>
          <cell r="F230" t="str">
            <v>НЕРЖАВЕЮЩАЯ СТАЛЬ</v>
          </cell>
        </row>
        <row r="231">
          <cell r="A231" t="str">
            <v>ACF533</v>
          </cell>
          <cell r="B231" t="str">
            <v>ATTRIBUTE CUTLERY</v>
          </cell>
          <cell r="C231" t="str">
            <v xml:space="preserve"> Ложка чайная FLORAL 3шт</v>
          </cell>
          <cell r="D231" t="str">
            <v xml:space="preserve"> FLORAL 3pcs Tea Spoon 2.0mm</v>
          </cell>
          <cell r="E231" t="str">
            <v>Китай</v>
          </cell>
          <cell r="F231" t="str">
            <v>НЕРЖАВЕЮЩАЯ СТАЛЬ</v>
          </cell>
        </row>
        <row r="232">
          <cell r="A232" t="str">
            <v>ACF542</v>
          </cell>
          <cell r="B232" t="str">
            <v>ATTRIBUTE CUTLERY</v>
          </cell>
          <cell r="C232" t="str">
            <v xml:space="preserve"> Нож столовый FLORAL 2шт</v>
          </cell>
          <cell r="D232" t="str">
            <v xml:space="preserve"> FLORAL 2pcs Table Knife 90g</v>
          </cell>
          <cell r="E232" t="str">
            <v>Китай</v>
          </cell>
          <cell r="F232" t="str">
            <v>НЕРЖАВЕЮЩАЯ СТАЛЬ</v>
          </cell>
        </row>
        <row r="233">
          <cell r="A233" t="str">
            <v>ACB513</v>
          </cell>
          <cell r="B233" t="str">
            <v>ATTRIBUTE CUTLERY</v>
          </cell>
          <cell r="C233" t="str">
            <v xml:space="preserve"> Вилка столовая BAGUETTE 3шт</v>
          </cell>
          <cell r="D233" t="str">
            <v xml:space="preserve"> BAGUETTE 3pcs Table Fork 3.0mm</v>
          </cell>
          <cell r="E233" t="str">
            <v>Китай</v>
          </cell>
          <cell r="F233" t="str">
            <v>НЕРЖАВЕЮЩАЯ СТАЛЬ</v>
          </cell>
        </row>
        <row r="234">
          <cell r="A234" t="str">
            <v>ACB523</v>
          </cell>
          <cell r="B234" t="str">
            <v>ATTRIBUTE CUTLERY</v>
          </cell>
          <cell r="C234" t="str">
            <v xml:space="preserve"> Ложка столовая BAGUETTE 3шт</v>
          </cell>
          <cell r="D234" t="str">
            <v xml:space="preserve"> BAGUETTE 3pcs Table Spoon 3.0mm</v>
          </cell>
          <cell r="E234" t="str">
            <v>Китай</v>
          </cell>
          <cell r="F234" t="str">
            <v>НЕРЖАВЕЮЩАЯ СТАЛЬ</v>
          </cell>
        </row>
        <row r="235">
          <cell r="A235" t="str">
            <v>ACB533</v>
          </cell>
          <cell r="B235" t="str">
            <v>ATTRIBUTE CUTLERY</v>
          </cell>
          <cell r="C235" t="str">
            <v xml:space="preserve"> Ложка чайная BAGUETTE 3шт</v>
          </cell>
          <cell r="D235" t="str">
            <v xml:space="preserve"> BAGUETTE 3pcs Tea Spoon 2.0mm</v>
          </cell>
          <cell r="E235" t="str">
            <v>Китай</v>
          </cell>
          <cell r="F235" t="str">
            <v>НЕРЖАВЕЮЩАЯ СТАЛЬ</v>
          </cell>
        </row>
        <row r="236">
          <cell r="A236" t="str">
            <v>ACB542</v>
          </cell>
          <cell r="B236" t="str">
            <v>ATTRIBUTE CUTLERY</v>
          </cell>
          <cell r="C236" t="str">
            <v xml:space="preserve"> Нож столовый BAGUETTE 2шт</v>
          </cell>
          <cell r="D236" t="str">
            <v xml:space="preserve"> BAGUETTE 2pcs Table Knife 80g</v>
          </cell>
          <cell r="E236" t="str">
            <v>Китай</v>
          </cell>
          <cell r="F236" t="str">
            <v>НЕРЖАВЕЮЩАЯ СТАЛЬ</v>
          </cell>
        </row>
        <row r="237">
          <cell r="A237" t="str">
            <v>ACF513</v>
          </cell>
          <cell r="B237" t="str">
            <v>ATTRIBUTE CUTLERY</v>
          </cell>
          <cell r="C237" t="str">
            <v xml:space="preserve"> Вилка столовая FLORAL 3шт</v>
          </cell>
          <cell r="D237" t="str">
            <v xml:space="preserve"> FLORAL 3pcs Table Fork 2.5mm</v>
          </cell>
          <cell r="E237" t="str">
            <v>Китай</v>
          </cell>
          <cell r="F237" t="str">
            <v>НЕРЖАВЕЮЩАЯ СТАЛЬ</v>
          </cell>
        </row>
        <row r="238">
          <cell r="A238" t="str">
            <v>ACF523</v>
          </cell>
          <cell r="B238" t="str">
            <v>ATTRIBUTE CUTLERY</v>
          </cell>
          <cell r="C238" t="str">
            <v xml:space="preserve"> Ложка столовая FLORAL 3шт</v>
          </cell>
          <cell r="D238" t="str">
            <v xml:space="preserve"> FLORAL 3pcs Table Spoon 2.5mm</v>
          </cell>
          <cell r="E238" t="str">
            <v>Китай</v>
          </cell>
          <cell r="F238" t="str">
            <v>НЕРЖАВЕЮЩАЯ СТАЛЬ</v>
          </cell>
        </row>
        <row r="239">
          <cell r="A239" t="str">
            <v>ACR013</v>
          </cell>
          <cell r="B239" t="str">
            <v>ATTRIBUTE CUTLERY</v>
          </cell>
          <cell r="C239" t="str">
            <v xml:space="preserve"> Вилка столовая RIPPLE 3шт</v>
          </cell>
          <cell r="D239" t="str">
            <v xml:space="preserve">  RIPPLE 3pcs Table Fork 3mm</v>
          </cell>
          <cell r="E239" t="str">
            <v>Китай</v>
          </cell>
          <cell r="F239" t="str">
            <v>НЕРЖАВЕЮЩАЯ СТАЛЬ</v>
          </cell>
        </row>
        <row r="240">
          <cell r="A240" t="str">
            <v>ACR023</v>
          </cell>
          <cell r="B240" t="str">
            <v>ATTRIBUTE CUTLERY</v>
          </cell>
          <cell r="C240" t="str">
            <v xml:space="preserve"> Ложка столовая RIPPLE 3шт</v>
          </cell>
          <cell r="D240" t="str">
            <v xml:space="preserve">  RIPPLE 3pcs Table Spoon 3mm</v>
          </cell>
          <cell r="E240" t="str">
            <v>Китай</v>
          </cell>
          <cell r="F240" t="str">
            <v>НЕРЖАВЕЮЩАЯ СТАЛЬ</v>
          </cell>
        </row>
        <row r="241">
          <cell r="A241" t="str">
            <v>ACR033</v>
          </cell>
          <cell r="B241" t="str">
            <v>ATTRIBUTE CUTLERY</v>
          </cell>
          <cell r="C241" t="str">
            <v xml:space="preserve"> Ложка чайная RIPPLE 3шт</v>
          </cell>
          <cell r="D241" t="str">
            <v xml:space="preserve">  RIPPLE 3pcs Tea Spoon 2.5mm</v>
          </cell>
          <cell r="E241" t="str">
            <v>Китай</v>
          </cell>
          <cell r="F241" t="str">
            <v>НЕРЖАВЕЮЩАЯ СТАЛЬ</v>
          </cell>
        </row>
        <row r="242">
          <cell r="A242" t="str">
            <v>ACR042</v>
          </cell>
          <cell r="B242" t="str">
            <v>ATTRIBUTE CUTLERY</v>
          </cell>
          <cell r="C242" t="str">
            <v xml:space="preserve"> Нож столовый RIPPLE 2шт</v>
          </cell>
          <cell r="D242" t="str">
            <v xml:space="preserve">  RIPPLE 2pcs Table Knife 80g</v>
          </cell>
          <cell r="E242" t="str">
            <v>Китай</v>
          </cell>
          <cell r="F242" t="str">
            <v>НЕРЖАВЕЮЩАЯ СТАЛЬ</v>
          </cell>
        </row>
        <row r="243">
          <cell r="A243" t="str">
            <v>ACT013</v>
          </cell>
          <cell r="B243" t="str">
            <v>ATTRIBUTE CUTLERY</v>
          </cell>
          <cell r="C243" t="str">
            <v xml:space="preserve"> Вилка столовая TRENDY 3шт</v>
          </cell>
          <cell r="D243" t="str">
            <v xml:space="preserve">  TRENDY 3pcs Table Fork 2.5mm</v>
          </cell>
          <cell r="E243" t="str">
            <v>Китай</v>
          </cell>
          <cell r="F243" t="str">
            <v>НЕРЖАВЕЮЩАЯ СТАЛЬ</v>
          </cell>
        </row>
        <row r="244">
          <cell r="A244" t="str">
            <v>ACT023</v>
          </cell>
          <cell r="B244" t="str">
            <v>ATTRIBUTE CUTLERY</v>
          </cell>
          <cell r="C244" t="str">
            <v xml:space="preserve"> Ложка столовая TRENDY 3шт</v>
          </cell>
          <cell r="D244" t="str">
            <v xml:space="preserve">  TRENDY 3pcs Table Spoon 2.5mm</v>
          </cell>
          <cell r="E244" t="str">
            <v>Китай</v>
          </cell>
          <cell r="F244" t="str">
            <v>НЕРЖАВЕЮЩАЯ СТАЛЬ</v>
          </cell>
        </row>
        <row r="245">
          <cell r="A245" t="str">
            <v>ACT033</v>
          </cell>
          <cell r="B245" t="str">
            <v>ATTRIBUTE CUTLERY</v>
          </cell>
          <cell r="C245" t="str">
            <v xml:space="preserve"> Ложка чайная TRENDY 3шт</v>
          </cell>
          <cell r="D245" t="str">
            <v xml:space="preserve">  TRENDY 3pcs Tea Spoon 2mm</v>
          </cell>
          <cell r="E245" t="str">
            <v>Китай</v>
          </cell>
          <cell r="F245" t="str">
            <v>НЕРЖАВЕЮЩАЯ СТАЛЬ</v>
          </cell>
        </row>
        <row r="246">
          <cell r="A246" t="str">
            <v>ACT042</v>
          </cell>
          <cell r="B246" t="str">
            <v>ATTRIBUTE CUTLERY</v>
          </cell>
          <cell r="C246" t="str">
            <v xml:space="preserve"> Нож столовый TRENDY 2шт</v>
          </cell>
          <cell r="D246" t="str">
            <v xml:space="preserve">  TRENDY 2pcs Table Knife 80g</v>
          </cell>
          <cell r="E246" t="str">
            <v>Китай</v>
          </cell>
          <cell r="F246" t="str">
            <v>НЕРЖАВЕЮЩАЯ СТАЛЬ</v>
          </cell>
        </row>
        <row r="247">
          <cell r="A247" t="str">
            <v>ACC313</v>
          </cell>
          <cell r="B247" t="str">
            <v>ATTRIBUTE CUTLERY</v>
          </cell>
          <cell r="C247" t="str">
            <v xml:space="preserve"> Вилка столовая CHAPLET 3шт</v>
          </cell>
          <cell r="D247" t="str">
            <v xml:space="preserve"> CHAPLET 3pcs Table Fork 3mm</v>
          </cell>
          <cell r="E247" t="str">
            <v>Китай</v>
          </cell>
          <cell r="F247" t="str">
            <v>НЕРЖАВЕЮЩАЯ СТАЛЬ</v>
          </cell>
        </row>
        <row r="248">
          <cell r="A248" t="str">
            <v>ACC323</v>
          </cell>
          <cell r="B248" t="str">
            <v>ATTRIBUTE CUTLERY</v>
          </cell>
          <cell r="C248" t="str">
            <v xml:space="preserve"> Ложка столовая CHAPLET 3шт</v>
          </cell>
          <cell r="D248" t="str">
            <v xml:space="preserve"> CHAPLET 3pcs Table Spoon 3mm</v>
          </cell>
          <cell r="E248" t="str">
            <v>Китай</v>
          </cell>
          <cell r="F248" t="str">
            <v>НЕРЖАВЕЮЩАЯ СТАЛЬ</v>
          </cell>
        </row>
        <row r="249">
          <cell r="A249" t="str">
            <v>ACC333</v>
          </cell>
          <cell r="B249" t="str">
            <v>ATTRIBUTE CUTLERY</v>
          </cell>
          <cell r="C249" t="str">
            <v xml:space="preserve"> Ложка чайная CHAPLET 3шт</v>
          </cell>
          <cell r="D249" t="str">
            <v xml:space="preserve"> CHAPLET 3pcs Tea Spoon 2.5mm</v>
          </cell>
          <cell r="E249" t="str">
            <v>Китай</v>
          </cell>
          <cell r="F249" t="str">
            <v>НЕРЖАВЕЮЩАЯ СТАЛЬ</v>
          </cell>
        </row>
        <row r="250">
          <cell r="A250" t="str">
            <v>ACC342</v>
          </cell>
          <cell r="B250" t="str">
            <v>ATTRIBUTE CUTLERY</v>
          </cell>
          <cell r="C250" t="str">
            <v xml:space="preserve"> Нож столовый CHAPLET 2 шт</v>
          </cell>
          <cell r="D250" t="str">
            <v xml:space="preserve"> CHAPLET 2pcs Table Knife 80g</v>
          </cell>
          <cell r="E250" t="str">
            <v>Китай</v>
          </cell>
          <cell r="F250" t="str">
            <v>НЕРЖАВЕЮЩАЯ СТАЛЬ</v>
          </cell>
        </row>
        <row r="251">
          <cell r="A251" t="str">
            <v>ACF524</v>
          </cell>
          <cell r="B251" t="str">
            <v>ATTRIBUTE CUTLERY</v>
          </cell>
          <cell r="C251" t="str">
            <v xml:space="preserve"> Набор столовых приборов FLORAL 24 предмета</v>
          </cell>
          <cell r="D251" t="str">
            <v xml:space="preserve">  FLORAL 24pcs cutlery set</v>
          </cell>
          <cell r="E251" t="str">
            <v>Китай</v>
          </cell>
          <cell r="F251" t="str">
            <v>НЕРЖАВЕЮЩАЯ СТАЛЬ</v>
          </cell>
        </row>
        <row r="252">
          <cell r="A252" t="str">
            <v>ACC213</v>
          </cell>
          <cell r="B252" t="str">
            <v>ATTRIBUTE CUTLERY</v>
          </cell>
          <cell r="C252" t="str">
            <v xml:space="preserve"> Вилка столовая CITY 3шт</v>
          </cell>
          <cell r="D252" t="str">
            <v xml:space="preserve"> CITY 3pcs Table Fork 2mm</v>
          </cell>
          <cell r="E252" t="str">
            <v>Китай</v>
          </cell>
          <cell r="F252" t="str">
            <v>НЕРЖАВЕЮЩАЯ СТАЛЬ</v>
          </cell>
        </row>
        <row r="253">
          <cell r="A253" t="str">
            <v>ACC223</v>
          </cell>
          <cell r="B253" t="str">
            <v>ATTRIBUTE CUTLERY</v>
          </cell>
          <cell r="C253" t="str">
            <v xml:space="preserve"> Ложка столовая CITY 3шт</v>
          </cell>
          <cell r="D253" t="str">
            <v xml:space="preserve"> CITY 3pcs Table Spoon 2mm</v>
          </cell>
          <cell r="E253" t="str">
            <v>Китай</v>
          </cell>
          <cell r="F253" t="str">
            <v>НЕРЖАВЕЮЩАЯ СТАЛЬ</v>
          </cell>
        </row>
        <row r="254">
          <cell r="A254" t="str">
            <v>ACC233</v>
          </cell>
          <cell r="B254" t="str">
            <v>ATTRIBUTE CUTLERY</v>
          </cell>
          <cell r="C254" t="str">
            <v xml:space="preserve"> Ложка чайная CITY 3шт</v>
          </cell>
          <cell r="D254" t="str">
            <v xml:space="preserve"> CITY 3pcs Tea Spoon 1.8mm</v>
          </cell>
          <cell r="E254" t="str">
            <v>Китай</v>
          </cell>
          <cell r="F254" t="str">
            <v>НЕРЖАВЕЮЩАЯ СТАЛЬ</v>
          </cell>
        </row>
        <row r="255">
          <cell r="A255" t="str">
            <v>ACC242</v>
          </cell>
          <cell r="B255" t="str">
            <v>ATTRIBUTE CUTLERY</v>
          </cell>
          <cell r="C255" t="str">
            <v xml:space="preserve"> Нож столовый CITY 2шт</v>
          </cell>
          <cell r="D255" t="str">
            <v xml:space="preserve"> CITY 2pcs Table Knife 70g</v>
          </cell>
          <cell r="E255" t="str">
            <v>Китай</v>
          </cell>
          <cell r="F255" t="str">
            <v>НЕРЖАВЕЮЩАЯ СТАЛЬ</v>
          </cell>
        </row>
        <row r="256">
          <cell r="A256" t="str">
            <v>ACC216</v>
          </cell>
          <cell r="B256" t="str">
            <v>ATTRIBUTE CUTLERY</v>
          </cell>
          <cell r="C256" t="str">
            <v xml:space="preserve"> Набор столовых приборов CITY 16 предметов</v>
          </cell>
          <cell r="D256" t="str">
            <v xml:space="preserve"> CITY 16pcs Cutlery Set</v>
          </cell>
          <cell r="E256" t="str">
            <v>Китай</v>
          </cell>
          <cell r="F256" t="str">
            <v>НЕРЖАВЕЮЩАЯ СТАЛЬ</v>
          </cell>
        </row>
        <row r="257">
          <cell r="A257" t="str">
            <v>ACS413</v>
          </cell>
          <cell r="B257" t="str">
            <v>ATTRIBUTE CUTLERY</v>
          </cell>
          <cell r="C257" t="str">
            <v xml:space="preserve"> Вилка столовая STYLE 3шт</v>
          </cell>
          <cell r="D257" t="str">
            <v xml:space="preserve">  STYLE 3pcs Table Fork 2.5mm</v>
          </cell>
          <cell r="E257" t="str">
            <v>Китай</v>
          </cell>
          <cell r="F257" t="str">
            <v>НЕРЖАВЕЮЩАЯ СТАЛЬ</v>
          </cell>
        </row>
        <row r="258">
          <cell r="A258" t="str">
            <v>ACS423</v>
          </cell>
          <cell r="B258" t="str">
            <v>ATTRIBUTE CUTLERY</v>
          </cell>
          <cell r="C258" t="str">
            <v xml:space="preserve"> Ложка столовая STYLE 3шт</v>
          </cell>
          <cell r="D258" t="str">
            <v xml:space="preserve">  STYLE 3pcs Table Spoon 2.5mm</v>
          </cell>
          <cell r="E258" t="str">
            <v>Китай</v>
          </cell>
          <cell r="F258" t="str">
            <v>НЕРЖАВЕЮЩАЯ СТАЛЬ</v>
          </cell>
        </row>
        <row r="259">
          <cell r="A259" t="str">
            <v>ACS433</v>
          </cell>
          <cell r="B259" t="str">
            <v>ATTRIBUTE CUTLERY</v>
          </cell>
          <cell r="C259" t="str">
            <v xml:space="preserve"> Ложка чайная STYLE 3шт</v>
          </cell>
          <cell r="D259" t="str">
            <v xml:space="preserve">  STYLE 3pcs Tea Spoon 2mm</v>
          </cell>
          <cell r="E259" t="str">
            <v>Китай</v>
          </cell>
          <cell r="F259" t="str">
            <v>НЕРЖАВЕЮЩАЯ СТАЛЬ</v>
          </cell>
        </row>
        <row r="260">
          <cell r="A260" t="str">
            <v>ACS442</v>
          </cell>
          <cell r="B260" t="str">
            <v>ATTRIBUTE CUTLERY</v>
          </cell>
          <cell r="C260" t="str">
            <v xml:space="preserve"> Нож столовый STYLE 2шт</v>
          </cell>
          <cell r="D260" t="str">
            <v xml:space="preserve">  STYLE 2pcs Table Knife 80g</v>
          </cell>
          <cell r="E260" t="str">
            <v>Китай</v>
          </cell>
          <cell r="F260" t="str">
            <v>НЕРЖАВЕЮЩАЯ СТАЛЬ</v>
          </cell>
        </row>
        <row r="261">
          <cell r="A261" t="str">
            <v>ACS416</v>
          </cell>
          <cell r="B261" t="str">
            <v>ATTRIBUTE CUTLERY</v>
          </cell>
          <cell r="C261" t="str">
            <v xml:space="preserve"> Набор столовых приборов STYLE 16 предметов</v>
          </cell>
          <cell r="D261" t="str">
            <v xml:space="preserve"> STYLE 16pcs Cutlery Set</v>
          </cell>
          <cell r="E261" t="str">
            <v>Китай</v>
          </cell>
          <cell r="F261" t="str">
            <v>НЕРЖАВЕЮЩАЯ СТАЛЬ</v>
          </cell>
        </row>
        <row r="262">
          <cell r="A262" t="str">
            <v>ACL013</v>
          </cell>
          <cell r="B262" t="str">
            <v>ATTRIBUTE CUTLERY</v>
          </cell>
          <cell r="C262" t="str">
            <v xml:space="preserve"> Вилка столовая LOTOS 3шт</v>
          </cell>
          <cell r="D262" t="str">
            <v xml:space="preserve"> LOTOS 3pcs Table Fork 2.5mm</v>
          </cell>
          <cell r="E262" t="str">
            <v>Китай</v>
          </cell>
          <cell r="F262" t="str">
            <v>НЕРЖАВЕЮЩАЯ СТАЛЬ</v>
          </cell>
        </row>
        <row r="263">
          <cell r="A263" t="str">
            <v>ACL023</v>
          </cell>
          <cell r="B263" t="str">
            <v>ATTRIBUTE CUTLERY</v>
          </cell>
          <cell r="C263" t="str">
            <v xml:space="preserve"> Ложка столовая LOTOS 3шт</v>
          </cell>
          <cell r="D263" t="str">
            <v xml:space="preserve"> LOTOS 3pcs Table Spoon 2.5mm</v>
          </cell>
          <cell r="E263" t="str">
            <v>Китай</v>
          </cell>
          <cell r="F263" t="str">
            <v>НЕРЖАВЕЮЩАЯ СТАЛЬ</v>
          </cell>
        </row>
        <row r="264">
          <cell r="A264" t="str">
            <v>ACL033</v>
          </cell>
          <cell r="B264" t="str">
            <v>ATTRIBUTE CUTLERY</v>
          </cell>
          <cell r="C264" t="str">
            <v xml:space="preserve"> Ложка чайная LOTOS 3шт</v>
          </cell>
          <cell r="D264" t="str">
            <v xml:space="preserve"> LOTOS 3pcs Tea Spoon 2mm</v>
          </cell>
          <cell r="E264" t="str">
            <v>Китай</v>
          </cell>
          <cell r="F264" t="str">
            <v>НЕРЖАВЕЮЩАЯ СТАЛЬ</v>
          </cell>
        </row>
        <row r="265">
          <cell r="A265" t="str">
            <v>ACL042</v>
          </cell>
          <cell r="B265" t="str">
            <v>ATTRIBUTE CUTLERY</v>
          </cell>
          <cell r="C265" t="str">
            <v xml:space="preserve"> Нож столовый LOTOS 2шт</v>
          </cell>
          <cell r="D265" t="str">
            <v xml:space="preserve"> LOTOS 2pcs Table Knife 80g</v>
          </cell>
          <cell r="E265" t="str">
            <v>Китай</v>
          </cell>
          <cell r="F265" t="str">
            <v>НЕРЖАВЕЮЩАЯ СТАЛЬ</v>
          </cell>
        </row>
        <row r="266">
          <cell r="A266" t="str">
            <v>ACF313</v>
          </cell>
          <cell r="B266" t="str">
            <v>ATTRIBUTE CUTLERY</v>
          </cell>
          <cell r="C266" t="str">
            <v xml:space="preserve"> Вилка столовая FLEUR 3шт</v>
          </cell>
          <cell r="D266" t="str">
            <v xml:space="preserve"> FLEUR 3pcs Table Fork 2.5mm</v>
          </cell>
          <cell r="E266" t="str">
            <v>Китай</v>
          </cell>
          <cell r="F266" t="str">
            <v>НЕРЖАВЕЮЩАЯ СТАЛЬ</v>
          </cell>
        </row>
        <row r="267">
          <cell r="A267" t="str">
            <v>ACF323</v>
          </cell>
          <cell r="B267" t="str">
            <v>ATTRIBUTE CUTLERY</v>
          </cell>
          <cell r="C267" t="str">
            <v xml:space="preserve"> Ложка столовая FLEUR 3шт</v>
          </cell>
          <cell r="D267" t="str">
            <v xml:space="preserve"> FLEUR 3pcs Table Spoon 2.5mm</v>
          </cell>
          <cell r="E267" t="str">
            <v>Китай</v>
          </cell>
          <cell r="F267" t="str">
            <v>НЕРЖАВЕЮЩАЯ СТАЛЬ</v>
          </cell>
        </row>
        <row r="268">
          <cell r="A268" t="str">
            <v>ACF333</v>
          </cell>
          <cell r="B268" t="str">
            <v>ATTRIBUTE CUTLERY</v>
          </cell>
          <cell r="C268" t="str">
            <v xml:space="preserve"> Ложка чайная FLEUR 3шт</v>
          </cell>
          <cell r="D268" t="str">
            <v xml:space="preserve"> FLEUR 3pcs Tea Spoon 2mm</v>
          </cell>
          <cell r="E268" t="str">
            <v>Китай</v>
          </cell>
          <cell r="F268" t="str">
            <v>НЕРЖАВЕЮЩАЯ СТАЛЬ</v>
          </cell>
        </row>
        <row r="269">
          <cell r="A269" t="str">
            <v>ACF342</v>
          </cell>
          <cell r="B269" t="str">
            <v>ATTRIBUTE CUTLERY</v>
          </cell>
          <cell r="C269" t="str">
            <v xml:space="preserve"> Нож столовый FLEUR 2шт</v>
          </cell>
          <cell r="D269" t="str">
            <v xml:space="preserve"> FLEUR 2pcs Table Knife 80g</v>
          </cell>
          <cell r="E269" t="str">
            <v>Китай</v>
          </cell>
          <cell r="F269" t="str">
            <v>НЕРЖАВЕЮЩАЯ СТАЛЬ</v>
          </cell>
        </row>
        <row r="270">
          <cell r="A270" t="str">
            <v>ACC624</v>
          </cell>
          <cell r="B270" t="str">
            <v>ATTRIBUTE CUTLERY</v>
          </cell>
          <cell r="C270" t="str">
            <v xml:space="preserve"> Набор столовых приборов CARLO 24 предмета</v>
          </cell>
          <cell r="D270" t="str">
            <v xml:space="preserve"> CARLO 24pcs Cutlery Set</v>
          </cell>
          <cell r="E270" t="str">
            <v>Китай</v>
          </cell>
          <cell r="F270" t="str">
            <v>НЕРЖАВЕЮЩАЯ СТАЛЬ</v>
          </cell>
        </row>
        <row r="271">
          <cell r="A271" t="str">
            <v>ACF612</v>
          </cell>
          <cell r="B271" t="str">
            <v>ATTRIBUTE CUTLERY</v>
          </cell>
          <cell r="C271" t="str">
            <v xml:space="preserve"> Вилка столовая FORTRESS 2шт</v>
          </cell>
          <cell r="D271" t="str">
            <v xml:space="preserve"> FORTRESS 2pcs Table Fork</v>
          </cell>
          <cell r="E271" t="str">
            <v>Китай</v>
          </cell>
          <cell r="F271" t="str">
            <v>НЕРЖАВЕЮЩАЯ СТАЛЬ</v>
          </cell>
        </row>
        <row r="272">
          <cell r="A272" t="str">
            <v>ACF622</v>
          </cell>
          <cell r="B272" t="str">
            <v>ATTRIBUTE CUTLERY</v>
          </cell>
          <cell r="C272" t="str">
            <v xml:space="preserve"> Ложка столовая FORTRESS 2шт</v>
          </cell>
          <cell r="D272" t="str">
            <v xml:space="preserve"> FORTRESS 2pcs Table Spoon</v>
          </cell>
          <cell r="E272" t="str">
            <v>Китай</v>
          </cell>
          <cell r="F272" t="str">
            <v>НЕРЖАВЕЮЩАЯ СТАЛЬ</v>
          </cell>
        </row>
        <row r="273">
          <cell r="A273" t="str">
            <v>ACF632</v>
          </cell>
          <cell r="B273" t="str">
            <v>ATTRIBUTE CUTLERY</v>
          </cell>
          <cell r="C273" t="str">
            <v xml:space="preserve"> Ложка чайная FORTRESS 2шт</v>
          </cell>
          <cell r="D273" t="str">
            <v xml:space="preserve"> FORTRESS 2pcs Tea Spoon</v>
          </cell>
          <cell r="E273" t="str">
            <v>Китай</v>
          </cell>
          <cell r="F273" t="str">
            <v>НЕРЖАВЕЮЩАЯ СТАЛЬ</v>
          </cell>
        </row>
        <row r="274">
          <cell r="A274" t="str">
            <v>ACF641</v>
          </cell>
          <cell r="B274" t="str">
            <v>ATTRIBUTE CUTLERY</v>
          </cell>
          <cell r="C274" t="str">
            <v xml:space="preserve"> Нож столовый FORTRESS 1шт</v>
          </cell>
          <cell r="D274" t="str">
            <v xml:space="preserve"> FORTRESS 1pc Table Knife</v>
          </cell>
          <cell r="E274" t="str">
            <v>Китай</v>
          </cell>
          <cell r="F274" t="str">
            <v>НЕРЖАВЕЮЩАЯ СТАЛЬ</v>
          </cell>
        </row>
        <row r="275">
          <cell r="A275" t="str">
            <v>ACV112</v>
          </cell>
          <cell r="B275" t="str">
            <v>ATTRIBUTE CUTLERY</v>
          </cell>
          <cell r="C275" t="str">
            <v xml:space="preserve"> Вилка столовая VERANO 2шт</v>
          </cell>
          <cell r="D275" t="str">
            <v xml:space="preserve"> VERANO 2pcs Table Fork</v>
          </cell>
          <cell r="E275" t="str">
            <v>Китай</v>
          </cell>
          <cell r="F275" t="str">
            <v>НЕРЖАВЕЮЩАЯ СТАЛЬ</v>
          </cell>
        </row>
        <row r="276">
          <cell r="A276" t="str">
            <v>ACV122</v>
          </cell>
          <cell r="B276" t="str">
            <v>ATTRIBUTE CUTLERY</v>
          </cell>
          <cell r="C276" t="str">
            <v xml:space="preserve"> Ложка столовая VERANO 2шт</v>
          </cell>
          <cell r="D276" t="str">
            <v xml:space="preserve"> VERANO 2pcs Table Spoon</v>
          </cell>
          <cell r="E276" t="str">
            <v>Китай</v>
          </cell>
          <cell r="F276" t="str">
            <v>НЕРЖАВЕЮЩАЯ СТАЛЬ</v>
          </cell>
        </row>
        <row r="277">
          <cell r="A277" t="str">
            <v>ACV132</v>
          </cell>
          <cell r="B277" t="str">
            <v>ATTRIBUTE CUTLERY</v>
          </cell>
          <cell r="C277" t="str">
            <v xml:space="preserve"> Ложка чайная VERANO 2шт</v>
          </cell>
          <cell r="D277" t="str">
            <v xml:space="preserve"> VERANO 2pcs Tea Spoon</v>
          </cell>
          <cell r="E277" t="str">
            <v>Китай</v>
          </cell>
          <cell r="F277" t="str">
            <v>НЕРЖАВЕЮЩАЯ СТАЛЬ</v>
          </cell>
        </row>
        <row r="278">
          <cell r="A278" t="str">
            <v>ACV141</v>
          </cell>
          <cell r="B278" t="str">
            <v>ATTRIBUTE CUTLERY</v>
          </cell>
          <cell r="C278" t="str">
            <v xml:space="preserve"> Нож столовый VERANO 1шт</v>
          </cell>
          <cell r="D278" t="str">
            <v xml:space="preserve"> VERANO 1pc Table Knife</v>
          </cell>
          <cell r="E278" t="str">
            <v>Китай</v>
          </cell>
          <cell r="F278" t="str">
            <v>НЕРЖАВЕЮЩАЯ СТАЛЬ</v>
          </cell>
        </row>
        <row r="279">
          <cell r="A279" t="str">
            <v>ADL011</v>
          </cell>
          <cell r="B279" t="str">
            <v>ATTRIBUTE DINNERWA</v>
          </cell>
          <cell r="C279" t="str">
            <v xml:space="preserve"> Тарелка обеденная LILY TRACERY WHITE 25см</v>
          </cell>
          <cell r="D279" t="str">
            <v xml:space="preserve"> LILY TRACERY WHITE Dinner Plate 25cm</v>
          </cell>
          <cell r="E279" t="str">
            <v>Китай</v>
          </cell>
          <cell r="F279" t="str">
            <v>КЕРАМИКА</v>
          </cell>
        </row>
        <row r="280">
          <cell r="A280" t="str">
            <v>ADL021</v>
          </cell>
          <cell r="B280" t="str">
            <v>ATTRIBUTE DINNERWA</v>
          </cell>
          <cell r="C280" t="str">
            <v xml:space="preserve"> Тарелка десертная LILY TRACERY WHITE 20см</v>
          </cell>
          <cell r="D280" t="str">
            <v xml:space="preserve"> LILY TRACERY WHITE Dessert Plate 20cm</v>
          </cell>
          <cell r="E280" t="str">
            <v>Китай</v>
          </cell>
          <cell r="F280" t="str">
            <v>КЕРАМИКА</v>
          </cell>
        </row>
        <row r="281">
          <cell r="A281" t="str">
            <v>ADL031</v>
          </cell>
          <cell r="B281" t="str">
            <v>ATTRIBUTE DINNERWA</v>
          </cell>
          <cell r="C281" t="str">
            <v xml:space="preserve"> Тарелка суповая LILY TRACERY WHITE 20см</v>
          </cell>
          <cell r="D281" t="str">
            <v xml:space="preserve"> LILY TRACERY WHITE Soup Plate 20cm</v>
          </cell>
          <cell r="E281" t="str">
            <v>Китай</v>
          </cell>
          <cell r="F281" t="str">
            <v>КЕРАМИКА</v>
          </cell>
        </row>
        <row r="282">
          <cell r="A282" t="str">
            <v>ADL041</v>
          </cell>
          <cell r="B282" t="str">
            <v>ATTRIBUTE DINNERWA</v>
          </cell>
          <cell r="C282" t="str">
            <v xml:space="preserve"> Кружка LILY TRACERY WHITE 450мл</v>
          </cell>
          <cell r="D282" t="str">
            <v xml:space="preserve"> LILY TRACERY WHITE Mug 450ml</v>
          </cell>
          <cell r="E282" t="str">
            <v>Китай</v>
          </cell>
          <cell r="F282" t="str">
            <v>КЕРАМИКА</v>
          </cell>
        </row>
        <row r="283">
          <cell r="A283" t="str">
            <v>ADL051</v>
          </cell>
          <cell r="B283" t="str">
            <v>ATTRIBUTE DINNERWA</v>
          </cell>
          <cell r="C283" t="str">
            <v xml:space="preserve"> Салатник LILY TRACERY WHITE 23см</v>
          </cell>
          <cell r="D283" t="str">
            <v xml:space="preserve"> LILY TRACERY WHITE Bowl 23cm</v>
          </cell>
          <cell r="E283" t="str">
            <v>Китай</v>
          </cell>
          <cell r="F283" t="str">
            <v>КЕРАМИКА</v>
          </cell>
        </row>
        <row r="284">
          <cell r="A284" t="str">
            <v>ADL111</v>
          </cell>
          <cell r="B284" t="str">
            <v>ATTRIBUTE DINNERWA</v>
          </cell>
          <cell r="C284" t="str">
            <v xml:space="preserve"> Тарелка обеденная LILY TRACERY GREY 25см</v>
          </cell>
          <cell r="D284" t="str">
            <v xml:space="preserve"> LILY TRACERY GREY Dinner Plate 25cm</v>
          </cell>
          <cell r="E284" t="str">
            <v>Китай</v>
          </cell>
          <cell r="F284" t="str">
            <v>КЕРАМИКА</v>
          </cell>
        </row>
        <row r="285">
          <cell r="A285" t="str">
            <v>ADL121</v>
          </cell>
          <cell r="B285" t="str">
            <v>ATTRIBUTE DINNERWA</v>
          </cell>
          <cell r="C285" t="str">
            <v xml:space="preserve"> Тарелка десертная LILY TRACERY GREY 20см</v>
          </cell>
          <cell r="D285" t="str">
            <v xml:space="preserve"> LILY TRACERY GREY Dessert Plate 20cm</v>
          </cell>
          <cell r="E285" t="str">
            <v>Китай</v>
          </cell>
          <cell r="F285" t="str">
            <v>КЕРАМИКА</v>
          </cell>
        </row>
        <row r="286">
          <cell r="A286" t="str">
            <v>ADL131</v>
          </cell>
          <cell r="B286" t="str">
            <v>ATTRIBUTE DINNERWA</v>
          </cell>
          <cell r="C286" t="str">
            <v xml:space="preserve"> Тарелка суповая LILY TRACERY GREY 20см</v>
          </cell>
          <cell r="D286" t="str">
            <v xml:space="preserve"> LILY TRACERY GREY Soup Plate 20cm</v>
          </cell>
          <cell r="E286" t="str">
            <v>Китай</v>
          </cell>
          <cell r="F286" t="str">
            <v>КЕРАМИКА</v>
          </cell>
        </row>
        <row r="287">
          <cell r="A287" t="str">
            <v>ADL141</v>
          </cell>
          <cell r="B287" t="str">
            <v>ATTRIBUTE DINNERWA</v>
          </cell>
          <cell r="C287" t="str">
            <v xml:space="preserve"> Кружка LILY TRACERY GREY 450мл</v>
          </cell>
          <cell r="D287" t="str">
            <v xml:space="preserve"> LILY TRACERY GREY Mug 450ml</v>
          </cell>
          <cell r="E287" t="str">
            <v>Китай</v>
          </cell>
          <cell r="F287" t="str">
            <v>КЕРАМИКА</v>
          </cell>
        </row>
        <row r="288">
          <cell r="A288" t="str">
            <v>ADL151</v>
          </cell>
          <cell r="B288" t="str">
            <v>ATTRIBUTE DINNERWA</v>
          </cell>
          <cell r="C288" t="str">
            <v xml:space="preserve"> Салатник LILY TRACERY GREY 23см</v>
          </cell>
          <cell r="D288" t="str">
            <v xml:space="preserve"> LILY TRACERY GREY Bowl 23cm</v>
          </cell>
          <cell r="E288" t="str">
            <v>Китай</v>
          </cell>
          <cell r="F288" t="str">
            <v>КЕРАМИКА</v>
          </cell>
        </row>
        <row r="289">
          <cell r="A289" t="str">
            <v>ADA341</v>
          </cell>
          <cell r="B289" t="str">
            <v>ATTRIBUTE DINNERWA</v>
          </cell>
          <cell r="C289" t="str">
            <v xml:space="preserve"> Салатник ADAMENCE 16см</v>
          </cell>
          <cell r="D289" t="str">
            <v xml:space="preserve"> ADAMENCE Salad Bowl 6.25''</v>
          </cell>
          <cell r="E289" t="str">
            <v>Китай</v>
          </cell>
          <cell r="F289" t="str">
            <v>ФАРФОР</v>
          </cell>
        </row>
        <row r="290">
          <cell r="A290" t="str">
            <v>ADA351</v>
          </cell>
          <cell r="B290" t="str">
            <v>ATTRIBUTE DINNERWA</v>
          </cell>
          <cell r="C290" t="str">
            <v xml:space="preserve"> Кружка ADAMENCE 340мл</v>
          </cell>
          <cell r="D290" t="str">
            <v xml:space="preserve"> ADAMENCE Mug 12OZ</v>
          </cell>
          <cell r="E290" t="str">
            <v>Китай</v>
          </cell>
          <cell r="F290" t="str">
            <v>ФАРФОР</v>
          </cell>
        </row>
        <row r="291">
          <cell r="A291" t="str">
            <v>ADA311</v>
          </cell>
          <cell r="B291" t="str">
            <v>ATTRIBUTE DINNERWA</v>
          </cell>
          <cell r="C291" t="str">
            <v xml:space="preserve"> Тарелка обеденная ADAMENCE 25см</v>
          </cell>
          <cell r="D291" t="str">
            <v xml:space="preserve"> ADAMENCE Dinner Plate 9.75''</v>
          </cell>
          <cell r="E291" t="str">
            <v>Китай</v>
          </cell>
          <cell r="F291" t="str">
            <v>ФАРФОР</v>
          </cell>
        </row>
        <row r="292">
          <cell r="A292" t="str">
            <v>ADA321</v>
          </cell>
          <cell r="B292" t="str">
            <v>ATTRIBUTE DINNERWA</v>
          </cell>
          <cell r="C292" t="str">
            <v xml:space="preserve"> Тарелка суповая ADAMENCE 23см</v>
          </cell>
          <cell r="D292" t="str">
            <v xml:space="preserve"> ADAMENCE Soup Plate 8.75''</v>
          </cell>
          <cell r="E292" t="str">
            <v>Китай</v>
          </cell>
          <cell r="F292" t="str">
            <v>ФАРФОР</v>
          </cell>
        </row>
        <row r="293">
          <cell r="A293" t="str">
            <v>ADA331</v>
          </cell>
          <cell r="B293" t="str">
            <v>ATTRIBUTE DINNERWA</v>
          </cell>
          <cell r="C293" t="str">
            <v xml:space="preserve"> Тарелка десертная ADAMENCE 19см</v>
          </cell>
          <cell r="D293" t="str">
            <v xml:space="preserve"> ADAMENCE Dessert Plate 7.5''</v>
          </cell>
          <cell r="E293" t="str">
            <v>Китай</v>
          </cell>
          <cell r="F293" t="str">
            <v>ФАРФОР</v>
          </cell>
        </row>
        <row r="294">
          <cell r="A294" t="str">
            <v>ADS111</v>
          </cell>
          <cell r="B294" t="str">
            <v>ATTRIBUTE DINNERWA</v>
          </cell>
          <cell r="C294" t="str">
            <v xml:space="preserve"> Тарелка обеденная SUMMER JOY RED 24см</v>
          </cell>
          <cell r="D294" t="str">
            <v xml:space="preserve"> SUMMER JOY RED Dinner Plate 24cm</v>
          </cell>
          <cell r="E294" t="str">
            <v>Китай</v>
          </cell>
          <cell r="F294" t="str">
            <v>КЕРАМИКА</v>
          </cell>
        </row>
        <row r="295">
          <cell r="A295" t="str">
            <v>ADS121</v>
          </cell>
          <cell r="B295" t="str">
            <v>ATTRIBUTE DINNERWA</v>
          </cell>
          <cell r="C295" t="str">
            <v xml:space="preserve"> Тарелка суповая SUMMER JOY RED 18см</v>
          </cell>
          <cell r="D295" t="str">
            <v xml:space="preserve"> SUMMER JOY RED Soup Plate 18cm</v>
          </cell>
          <cell r="E295" t="str">
            <v>Китай</v>
          </cell>
          <cell r="F295" t="str">
            <v>КЕРАМИКА</v>
          </cell>
        </row>
        <row r="296">
          <cell r="A296" t="str">
            <v>ADS131</v>
          </cell>
          <cell r="B296" t="str">
            <v>ATTRIBUTE DINNERWA</v>
          </cell>
          <cell r="C296" t="str">
            <v xml:space="preserve"> Тарелка десертная SUMMER JOY RED 19см</v>
          </cell>
          <cell r="D296" t="str">
            <v xml:space="preserve"> SUMMER JOY RED Dessert Plate 19cm</v>
          </cell>
          <cell r="E296" t="str">
            <v>Китай</v>
          </cell>
          <cell r="F296" t="str">
            <v>КЕРАМИКА</v>
          </cell>
        </row>
        <row r="297">
          <cell r="A297" t="str">
            <v>ADS141</v>
          </cell>
          <cell r="B297" t="str">
            <v>ATTRIBUTE DINNERWA</v>
          </cell>
          <cell r="C297" t="str">
            <v xml:space="preserve"> Салатник SUMMER JOY RED 14см</v>
          </cell>
          <cell r="D297" t="str">
            <v xml:space="preserve"> SUMMER JOY RED Bowl Plate 14cm</v>
          </cell>
          <cell r="E297" t="str">
            <v>Китай</v>
          </cell>
          <cell r="F297" t="str">
            <v>КЕРАМИКА</v>
          </cell>
        </row>
        <row r="298">
          <cell r="A298" t="str">
            <v>ADS151</v>
          </cell>
          <cell r="B298" t="str">
            <v>ATTRIBUTE DINNERWA</v>
          </cell>
          <cell r="C298" t="str">
            <v xml:space="preserve"> Кружка SUMMER JOY RED 370мл</v>
          </cell>
          <cell r="D298" t="str">
            <v xml:space="preserve"> SUMMER JOY RED Mug 370ml</v>
          </cell>
          <cell r="E298" t="str">
            <v>Китай</v>
          </cell>
          <cell r="F298" t="str">
            <v>КЕРАМИКА</v>
          </cell>
        </row>
        <row r="299">
          <cell r="A299" t="str">
            <v>ADS211</v>
          </cell>
          <cell r="B299" t="str">
            <v>ATTRIBUTE DINNERWA</v>
          </cell>
          <cell r="C299" t="str">
            <v xml:space="preserve"> Тарелка обеденная SUMMER JOY GREEN 24см</v>
          </cell>
          <cell r="D299" t="str">
            <v xml:space="preserve"> SUMMER JOY GREEN Dinner Plate 24cm</v>
          </cell>
          <cell r="E299" t="str">
            <v>Китай</v>
          </cell>
          <cell r="F299" t="str">
            <v>КЕРАМИКА</v>
          </cell>
        </row>
        <row r="300">
          <cell r="A300" t="str">
            <v>ADS221</v>
          </cell>
          <cell r="B300" t="str">
            <v>ATTRIBUTE DINNERWA</v>
          </cell>
          <cell r="C300" t="str">
            <v xml:space="preserve"> Тарелка суповая SUMMER JOY GREEN 18см</v>
          </cell>
          <cell r="D300" t="str">
            <v xml:space="preserve"> SUMMER JOY GREEN Soup Plate 18cm</v>
          </cell>
          <cell r="E300" t="str">
            <v>Китай</v>
          </cell>
          <cell r="F300" t="str">
            <v>КЕРАМИКА</v>
          </cell>
        </row>
        <row r="301">
          <cell r="A301" t="str">
            <v>ADS231</v>
          </cell>
          <cell r="B301" t="str">
            <v>ATTRIBUTE DINNERWA</v>
          </cell>
          <cell r="C301" t="str">
            <v xml:space="preserve"> Тарелка десертная SUMMER JOY GREEN 19см</v>
          </cell>
          <cell r="D301" t="str">
            <v xml:space="preserve"> SUMMER JOY GREEN Dessert Plate 19cm</v>
          </cell>
          <cell r="E301" t="str">
            <v>Китай</v>
          </cell>
          <cell r="F301" t="str">
            <v>КЕРАМИКА</v>
          </cell>
        </row>
        <row r="302">
          <cell r="A302" t="str">
            <v>ADS241</v>
          </cell>
          <cell r="B302" t="str">
            <v>ATTRIBUTE DINNERWA</v>
          </cell>
          <cell r="C302" t="str">
            <v xml:space="preserve"> Салатник SUMMER JOY GREEN 14см</v>
          </cell>
          <cell r="D302" t="str">
            <v xml:space="preserve"> SUMMER JOY GREEN Bowl Plate 14cm</v>
          </cell>
          <cell r="E302" t="str">
            <v>Китай</v>
          </cell>
          <cell r="F302" t="str">
            <v>КЕРАМИКА</v>
          </cell>
        </row>
        <row r="303">
          <cell r="A303" t="str">
            <v>ADS251</v>
          </cell>
          <cell r="B303" t="str">
            <v>ATTRIBUTE DINNERWA</v>
          </cell>
          <cell r="C303" t="str">
            <v xml:space="preserve"> Кружка SUMMER JOY GREEN 370мл</v>
          </cell>
          <cell r="D303" t="str">
            <v xml:space="preserve"> SUMMER JOY GREEN Mug 370ml</v>
          </cell>
          <cell r="E303" t="str">
            <v>Китай</v>
          </cell>
          <cell r="F303" t="str">
            <v>КЕРАМИКА</v>
          </cell>
        </row>
        <row r="304">
          <cell r="A304" t="str">
            <v>ADR111</v>
          </cell>
          <cell r="B304" t="str">
            <v>ATTRIBUTE DINNERWA</v>
          </cell>
          <cell r="C304" t="str">
            <v xml:space="preserve"> Тарелка обеденная ROSETTE 25см</v>
          </cell>
          <cell r="D304" t="str">
            <v xml:space="preserve"> ROSETTE Dinner Plate 25cm/10"</v>
          </cell>
          <cell r="E304" t="str">
            <v>Китай</v>
          </cell>
          <cell r="F304" t="str">
            <v>ФАРФОР</v>
          </cell>
        </row>
        <row r="305">
          <cell r="A305" t="str">
            <v>ADR121</v>
          </cell>
          <cell r="B305" t="str">
            <v>ATTRIBUTE DINNERWA</v>
          </cell>
          <cell r="C305" t="str">
            <v xml:space="preserve"> Тарелка суповая ROSETTE 20см</v>
          </cell>
          <cell r="D305" t="str">
            <v xml:space="preserve"> ROSETTE Soup Plate 20cm/8"</v>
          </cell>
          <cell r="E305" t="str">
            <v>Китай</v>
          </cell>
          <cell r="F305" t="str">
            <v>ФАРФОР</v>
          </cell>
        </row>
        <row r="306">
          <cell r="A306" t="str">
            <v>ADR131</v>
          </cell>
          <cell r="B306" t="str">
            <v>ATTRIBUTE DINNERWA</v>
          </cell>
          <cell r="C306" t="str">
            <v xml:space="preserve"> Тарелка десертная ROSETTE 19см</v>
          </cell>
          <cell r="D306" t="str">
            <v xml:space="preserve"> ROSETTE Dessert Plate 19cm/7.5"</v>
          </cell>
          <cell r="E306" t="str">
            <v>Китай</v>
          </cell>
          <cell r="F306" t="str">
            <v>ФАРФОР</v>
          </cell>
        </row>
        <row r="307">
          <cell r="A307" t="str">
            <v>ADR141</v>
          </cell>
          <cell r="B307" t="str">
            <v>ATTRIBUTE DINNERWA</v>
          </cell>
          <cell r="C307" t="str">
            <v xml:space="preserve"> Салатник ROSETTE 13см</v>
          </cell>
          <cell r="D307" t="str">
            <v xml:space="preserve"> ROSETTE Bowl 13cm/5"</v>
          </cell>
          <cell r="E307" t="str">
            <v>Китай</v>
          </cell>
          <cell r="F307" t="str">
            <v>ФАРФОР</v>
          </cell>
        </row>
        <row r="308">
          <cell r="A308" t="str">
            <v>ADR151</v>
          </cell>
          <cell r="B308" t="str">
            <v>ATTRIBUTE DINNERWA</v>
          </cell>
          <cell r="C308" t="str">
            <v xml:space="preserve"> Кружка ROSETTE 400мл</v>
          </cell>
          <cell r="D308" t="str">
            <v xml:space="preserve"> ROSETTE Mug 400ml/12oz</v>
          </cell>
          <cell r="E308" t="str">
            <v>Китай</v>
          </cell>
          <cell r="F308" t="str">
            <v>ФАРФОР</v>
          </cell>
        </row>
        <row r="309">
          <cell r="A309" t="str">
            <v>ADR011</v>
          </cell>
          <cell r="B309" t="str">
            <v>ATTRIBUTE DINNERWA</v>
          </cell>
          <cell r="C309" t="str">
            <v xml:space="preserve"> Тарелка обеденная RONDO PLATINUM 24см</v>
          </cell>
          <cell r="D309" t="str">
            <v xml:space="preserve"> RONDO PLATINUM Dinner plate 9.5"/ 24cm</v>
          </cell>
          <cell r="E309" t="str">
            <v>Китай</v>
          </cell>
          <cell r="F309" t="str">
            <v>ФАРФОР</v>
          </cell>
        </row>
        <row r="310">
          <cell r="A310" t="str">
            <v>ADR021</v>
          </cell>
          <cell r="B310" t="str">
            <v>ATTRIBUTE DINNERWA</v>
          </cell>
          <cell r="C310" t="str">
            <v xml:space="preserve"> Тарелка суповая RONDO PLATINUM 20см</v>
          </cell>
          <cell r="D310" t="str">
            <v xml:space="preserve"> RONDO PLATINUM Soup plate 8"/ 20cm</v>
          </cell>
          <cell r="E310" t="str">
            <v>Китай</v>
          </cell>
          <cell r="F310" t="str">
            <v>ФАРФОР</v>
          </cell>
        </row>
        <row r="311">
          <cell r="A311" t="str">
            <v>ADR031</v>
          </cell>
          <cell r="B311" t="str">
            <v>ATTRIBUTE DINNERWA</v>
          </cell>
          <cell r="C311" t="str">
            <v xml:space="preserve"> Тарелка десертная RONDO PLATINUM 19см</v>
          </cell>
          <cell r="D311" t="str">
            <v xml:space="preserve"> RONDO PLATINUM Dessert plate 7.5"/ 19cm</v>
          </cell>
          <cell r="E311" t="str">
            <v>Китай</v>
          </cell>
          <cell r="F311" t="str">
            <v>ФАРФОР</v>
          </cell>
        </row>
        <row r="312">
          <cell r="A312" t="str">
            <v>ADR041</v>
          </cell>
          <cell r="B312" t="str">
            <v>ATTRIBUTE DINNERWA</v>
          </cell>
          <cell r="C312" t="str">
            <v xml:space="preserve"> Салатник RONDO PLATINUM 15см</v>
          </cell>
          <cell r="D312" t="str">
            <v xml:space="preserve"> RONDO PLATINUM Bowl plate 6"/ 15cm</v>
          </cell>
          <cell r="E312" t="str">
            <v>Китай</v>
          </cell>
          <cell r="F312" t="str">
            <v>ФАРФОР</v>
          </cell>
        </row>
        <row r="313">
          <cell r="A313" t="str">
            <v>ADR051</v>
          </cell>
          <cell r="B313" t="str">
            <v>ATTRIBUTE DINNERWA</v>
          </cell>
          <cell r="C313" t="str">
            <v xml:space="preserve"> Кружка RONDO PLATINUM 360мл</v>
          </cell>
          <cell r="D313" t="str">
            <v xml:space="preserve"> RONDO PLATINUM Mug 12oz/ 360ml</v>
          </cell>
          <cell r="E313" t="str">
            <v>Китай</v>
          </cell>
          <cell r="F313" t="str">
            <v>ФАРФОР</v>
          </cell>
        </row>
        <row r="314">
          <cell r="A314" t="str">
            <v>ADS022</v>
          </cell>
          <cell r="B314" t="str">
            <v>ATTRIBUTE DRYER</v>
          </cell>
          <cell r="C314" t="str">
            <v xml:space="preserve"> Сушилка СТЕЛЛА 22м</v>
          </cell>
          <cell r="D314" t="str">
            <v xml:space="preserve"> Stella 22</v>
          </cell>
          <cell r="E314" t="str">
            <v>Италия</v>
          </cell>
          <cell r="F314" t="str">
            <v>СТАЛЬ С ЭПОКСИДНЫМ НАПЫЛЕНИЕМ</v>
          </cell>
        </row>
        <row r="315">
          <cell r="A315" t="str">
            <v>ADP120</v>
          </cell>
          <cell r="B315" t="str">
            <v>ATTRIBUTE DRYER</v>
          </cell>
          <cell r="C315" t="str">
            <v xml:space="preserve"> Сушилка ПРИМА 20м красная (1079000330124)</v>
          </cell>
          <cell r="D315" t="str">
            <v xml:space="preserve"> Prima 20m Red</v>
          </cell>
          <cell r="E315" t="str">
            <v>Италия</v>
          </cell>
          <cell r="F315" t="str">
            <v>СТАЛЬ С ЭПОКСИДНЫМ НАПЫЛЕНИЕМ</v>
          </cell>
        </row>
        <row r="316">
          <cell r="A316" t="str">
            <v>ADP220</v>
          </cell>
          <cell r="B316" t="str">
            <v>ATTRIBUTE DRYER</v>
          </cell>
          <cell r="C316" t="str">
            <v xml:space="preserve"> Сушилка ПРИМА 20м синяя (1079000320123)</v>
          </cell>
          <cell r="D316" t="str">
            <v xml:space="preserve"> Prima 20m Blue</v>
          </cell>
          <cell r="E316" t="str">
            <v>Италия</v>
          </cell>
          <cell r="F316" t="str">
            <v>СТАЛЬ С ЭПОКСИДНЫМ НАПЫЛЕНИЕМ</v>
          </cell>
        </row>
        <row r="317">
          <cell r="A317" t="str">
            <v>ADP118</v>
          </cell>
          <cell r="B317" t="str">
            <v>ATTRIBUTE DRYER</v>
          </cell>
          <cell r="C317" t="str">
            <v xml:space="preserve"> Сушилка ПРИМА 18м красная (1039000420042)</v>
          </cell>
          <cell r="D317" t="str">
            <v xml:space="preserve"> Prima 18m Red</v>
          </cell>
          <cell r="E317" t="str">
            <v>Италия</v>
          </cell>
          <cell r="F317" t="str">
            <v>СТАЛЬ С ЭПОКСИДНЫМ НАПЫЛЕНИЕМ</v>
          </cell>
        </row>
        <row r="318">
          <cell r="A318" t="str">
            <v>ADP218</v>
          </cell>
          <cell r="B318" t="str">
            <v>ATTRIBUTE DRYER</v>
          </cell>
          <cell r="C318" t="str">
            <v xml:space="preserve"> Сушилка ПРИМА 18м синяя (1039000400041)</v>
          </cell>
          <cell r="D318" t="str">
            <v xml:space="preserve"> Prima 18m Blue</v>
          </cell>
          <cell r="E318" t="str">
            <v>Италия</v>
          </cell>
          <cell r="F318" t="str">
            <v>СТАЛЬ С ЭПОКСИДНЫМ НАПЫЛЕНИЕМ</v>
          </cell>
        </row>
        <row r="319">
          <cell r="A319" t="str">
            <v>ADM213</v>
          </cell>
          <cell r="B319" t="str">
            <v>ATTRIBUTE DRYER</v>
          </cell>
          <cell r="C319" t="str">
            <v xml:space="preserve"> Сушилка MIGLIORE 13м</v>
          </cell>
          <cell r="D319" t="str">
            <v xml:space="preserve"> Cloth dryer MIGLIORE 13м</v>
          </cell>
          <cell r="E319" t="str">
            <v>Китай</v>
          </cell>
          <cell r="F319" t="str">
            <v>ПЛАСТИК,МЕТАЛЛ</v>
          </cell>
        </row>
        <row r="320">
          <cell r="A320" t="str">
            <v>ADP210</v>
          </cell>
          <cell r="B320" t="str">
            <v>ATTRIBUTE DRYER</v>
          </cell>
          <cell r="C320" t="str">
            <v xml:space="preserve"> Сушилка ПРИМА 10м синяя (1062000020061)</v>
          </cell>
          <cell r="D320" t="str">
            <v xml:space="preserve"> Prima 10m Blue</v>
          </cell>
          <cell r="E320" t="str">
            <v>Италия</v>
          </cell>
          <cell r="F320" t="str">
            <v>СТАЛЬ С ЭПОКСИДНЫМ НАПЫЛЕНИЕМ</v>
          </cell>
        </row>
        <row r="321">
          <cell r="A321" t="str">
            <v>ADP420</v>
          </cell>
          <cell r="B321" t="str">
            <v>ATTRIBUTE DRYER</v>
          </cell>
          <cell r="C321" t="str">
            <v xml:space="preserve"> Сушилка ПРЕСТИЖ 20м + прищепки</v>
          </cell>
          <cell r="D321" t="str">
            <v xml:space="preserve"> Prestige+pegs</v>
          </cell>
          <cell r="E321" t="str">
            <v>Италия</v>
          </cell>
          <cell r="F321" t="str">
            <v>ОЦИНКОВАННАЯ СТАЛЬ</v>
          </cell>
        </row>
        <row r="322">
          <cell r="A322" t="str">
            <v>ADM025</v>
          </cell>
          <cell r="B322" t="str">
            <v>ATTRIBUTE DRYER</v>
          </cell>
          <cell r="C322" t="str">
            <v xml:space="preserve"> Сушилка МИНИ 2.5м (1044500004043)</v>
          </cell>
          <cell r="D322" t="str">
            <v xml:space="preserve"> Mini 2.5m</v>
          </cell>
          <cell r="E322" t="str">
            <v>Италия</v>
          </cell>
          <cell r="F322" t="str">
            <v>СТАЛЬ С ЭПОКСИДНЫМ НАПЫЛЕНИЕМ</v>
          </cell>
        </row>
        <row r="323">
          <cell r="A323" t="str">
            <v>ADM110</v>
          </cell>
          <cell r="B323" t="str">
            <v>ATTRIBUTE DRYER</v>
          </cell>
          <cell r="C323" t="str">
            <v xml:space="preserve"> Сушилка МУЛЬТИ 10м (1002010520027)</v>
          </cell>
          <cell r="D323" t="str">
            <v xml:space="preserve"> Multy 10m</v>
          </cell>
          <cell r="E323" t="str">
            <v>Италия</v>
          </cell>
          <cell r="F323" t="str">
            <v>СТАЛЬ С ЭПОКСИДНЫМ НАПЫЛЕНИЕМ</v>
          </cell>
        </row>
        <row r="324">
          <cell r="A324" t="str">
            <v>ADP110</v>
          </cell>
          <cell r="B324" t="str">
            <v>ATTRIBUTE DRYER</v>
          </cell>
          <cell r="C324" t="str">
            <v xml:space="preserve"> Сушилка ПРИМА 10м красная (1062000000062)</v>
          </cell>
          <cell r="D324" t="str">
            <v xml:space="preserve"> Prima 10m Red</v>
          </cell>
          <cell r="E324" t="str">
            <v>Италия</v>
          </cell>
          <cell r="F324" t="str">
            <v>СТАЛЬ С ЭПОКСИДНЫМ НАПЫЛЕНИЕМ</v>
          </cell>
        </row>
        <row r="325">
          <cell r="A325" t="str">
            <v>ADP320</v>
          </cell>
          <cell r="B325" t="str">
            <v>ATTRIBUTE DRYER</v>
          </cell>
          <cell r="C325" t="str">
            <v xml:space="preserve"> Сушилка ПРЕСТИЖ 20м (1071000030358)</v>
          </cell>
          <cell r="D325" t="str">
            <v xml:space="preserve"> Prestige 20m</v>
          </cell>
          <cell r="E325" t="str">
            <v>Италия</v>
          </cell>
          <cell r="F325" t="str">
            <v>ОЦИНКОВАННАЯ СТАЛЬ</v>
          </cell>
        </row>
        <row r="326">
          <cell r="A326" t="str">
            <v>ADC015</v>
          </cell>
          <cell r="B326" t="str">
            <v>ATTRIBUTE DRYER</v>
          </cell>
          <cell r="C326" t="str">
            <v xml:space="preserve"> Сушилка CELESTE 15м</v>
          </cell>
          <cell r="D326" t="str">
            <v xml:space="preserve"> Cloth dryer CELESTE 15м</v>
          </cell>
          <cell r="E326" t="str">
            <v>Китай</v>
          </cell>
          <cell r="F326" t="str">
            <v>ПЛАСТИК,МЕТАЛЛ</v>
          </cell>
        </row>
        <row r="327">
          <cell r="A327" t="str">
            <v>ADC017</v>
          </cell>
          <cell r="B327" t="str">
            <v>ATTRIBUTE DRYER</v>
          </cell>
          <cell r="C327" t="str">
            <v xml:space="preserve"> Сушилка CAMELLIA 17м</v>
          </cell>
          <cell r="D327" t="str">
            <v xml:space="preserve"> Cloth dryer CAMELLIA 17м</v>
          </cell>
          <cell r="E327" t="str">
            <v>Китай</v>
          </cell>
          <cell r="F327" t="str">
            <v>ПЛАСТИК,МЕТАЛЛ</v>
          </cell>
        </row>
        <row r="328">
          <cell r="A328" t="str">
            <v>ADM217</v>
          </cell>
          <cell r="B328" t="str">
            <v>ATTRIBUTE DRYER</v>
          </cell>
          <cell r="C328" t="str">
            <v xml:space="preserve"> Сушилка MIGLIORE 17м</v>
          </cell>
          <cell r="D328" t="str">
            <v xml:space="preserve"> Cloth dryer MIGLIORE 17м</v>
          </cell>
          <cell r="E328" t="str">
            <v>Китай</v>
          </cell>
          <cell r="F328" t="str">
            <v>ПЛАСТИК,МЕТАЛЛ</v>
          </cell>
        </row>
        <row r="329">
          <cell r="A329" t="str">
            <v>ADW017</v>
          </cell>
          <cell r="B329" t="str">
            <v>ATTRIBUTE DRYER</v>
          </cell>
          <cell r="C329" t="str">
            <v xml:space="preserve"> Сушилка WINGS PLUS 17м</v>
          </cell>
          <cell r="D329" t="str">
            <v xml:space="preserve"> Cloth dryer WINGS PLUS 17м</v>
          </cell>
          <cell r="E329" t="str">
            <v>Китай</v>
          </cell>
          <cell r="F329" t="str">
            <v>ПЛАСТИК,МЕТАЛЛ</v>
          </cell>
        </row>
        <row r="330">
          <cell r="A330" t="str">
            <v>ADM417</v>
          </cell>
          <cell r="B330" t="str">
            <v>ATTRIBUTE DRYER</v>
          </cell>
          <cell r="C330" t="str">
            <v xml:space="preserve"> Сушилка MIGLIORE 17м + мешок для стирки 50x40см</v>
          </cell>
          <cell r="E330" t="str">
            <v>Китай</v>
          </cell>
          <cell r="F330" t="str">
            <v>ПЛАСТИК,МЕТАЛЛ</v>
          </cell>
        </row>
        <row r="331">
          <cell r="A331" t="str">
            <v>ADR018</v>
          </cell>
          <cell r="B331" t="str">
            <v>ATTRIBUTE DRYER</v>
          </cell>
          <cell r="C331" t="str">
            <v xml:space="preserve"> Сушилка RAINBOW COLOR 18м</v>
          </cell>
          <cell r="D331" t="str">
            <v xml:space="preserve"> Rainbow Color 18м</v>
          </cell>
          <cell r="E331" t="str">
            <v>Италия</v>
          </cell>
          <cell r="F331" t="str">
            <v>ОЦИНКОВАННАЯ СТАЛЬ</v>
          </cell>
        </row>
        <row r="332">
          <cell r="A332" t="str">
            <v>ADP418</v>
          </cell>
          <cell r="B332" t="str">
            <v>ATTRIBUTE DRYER</v>
          </cell>
          <cell r="C332" t="str">
            <v xml:space="preserve"> Сушилка ПРИМА 18м + прищепки в подарок</v>
          </cell>
          <cell r="D332" t="str">
            <v xml:space="preserve"> Prima 18m + clothes pegs for free</v>
          </cell>
          <cell r="E332" t="str">
            <v>Италия</v>
          </cell>
          <cell r="F332" t="str">
            <v>СТАЛЬ С ЭПОКСИД.НАП-ЕМ,ПЛАСТИК</v>
          </cell>
        </row>
        <row r="333">
          <cell r="A333" t="str">
            <v>ADM317</v>
          </cell>
          <cell r="B333" t="str">
            <v>ATTRIBUTE DRYER</v>
          </cell>
          <cell r="C333" t="str">
            <v xml:space="preserve"> Сушилка MIGLIORE 17м</v>
          </cell>
          <cell r="D333" t="str">
            <v xml:space="preserve"> Cloth dryer MIGLIORE 17м</v>
          </cell>
          <cell r="E333" t="str">
            <v>Китай</v>
          </cell>
          <cell r="F333" t="str">
            <v>ПЛАСТИК,МЕТАЛЛ</v>
          </cell>
        </row>
        <row r="334">
          <cell r="A334" t="str">
            <v>ADC117</v>
          </cell>
          <cell r="B334" t="str">
            <v>ATTRIBUTE DRYER</v>
          </cell>
          <cell r="C334" t="str">
            <v xml:space="preserve"> Сушилка CAMELLIA 17м</v>
          </cell>
          <cell r="D334" t="str">
            <v xml:space="preserve"> Cloth dryer CAMELLIA 17м</v>
          </cell>
          <cell r="E334" t="str">
            <v>Китай</v>
          </cell>
          <cell r="F334" t="str">
            <v>ПЛАСТИК,МЕТАЛЛ</v>
          </cell>
        </row>
        <row r="335">
          <cell r="A335" t="str">
            <v>ADP318</v>
          </cell>
          <cell r="B335" t="str">
            <v>ATTRIBUTE DRYER</v>
          </cell>
          <cell r="C335" t="str">
            <v xml:space="preserve"> Сушилка PRESTIGE COLOR 18м</v>
          </cell>
          <cell r="D335" t="str">
            <v xml:space="preserve"> Prestige Color 18м</v>
          </cell>
          <cell r="E335" t="str">
            <v>Италия</v>
          </cell>
          <cell r="F335" t="str">
            <v>ОЦИНКОВАННАЯ СТАЛЬ</v>
          </cell>
        </row>
        <row r="336">
          <cell r="A336" t="str">
            <v>ADP318-1</v>
          </cell>
          <cell r="B336" t="str">
            <v>ATTRIBUTE DRYER</v>
          </cell>
          <cell r="C336" t="str">
            <v xml:space="preserve"> Сушилка PRESTIGE COLOR 18м + прищепки ПИНОККИО 10шт</v>
          </cell>
          <cell r="D336" t="str">
            <v xml:space="preserve"> Prestige 18m+clothespins</v>
          </cell>
          <cell r="E336" t="str">
            <v>Италия</v>
          </cell>
          <cell r="F336" t="str">
            <v>ОЦИНКОВАННАЯ СТАЛЬ</v>
          </cell>
        </row>
        <row r="337">
          <cell r="A337" t="str">
            <v>ADF027</v>
          </cell>
          <cell r="B337" t="str">
            <v>ATTRIBUTE DRYER</v>
          </cell>
          <cell r="C337" t="str">
            <v xml:space="preserve"> Сушилка FLAMINGO напольная 27м</v>
          </cell>
          <cell r="D337" t="str">
            <v xml:space="preserve"> Flamingo</v>
          </cell>
          <cell r="E337" t="str">
            <v>Италия</v>
          </cell>
          <cell r="F337" t="str">
            <v>СТАЛЬ,ПЛАСТИК</v>
          </cell>
        </row>
        <row r="338">
          <cell r="A338" t="str">
            <v>ADF027-1</v>
          </cell>
          <cell r="B338" t="str">
            <v>ATTRIBUTE DRYER</v>
          </cell>
          <cell r="C338" t="str">
            <v xml:space="preserve"> Сушилка FLAMINGO напольная 27м + вешалка напольная PACO 70см</v>
          </cell>
          <cell r="D338" t="str">
            <v xml:space="preserve"> "Dryer ""Flamingo"" + hanger ""Paco"""</v>
          </cell>
          <cell r="E338" t="str">
            <v>Италия</v>
          </cell>
          <cell r="F338" t="str">
            <v>СТАЛЬ,ПЛАСТИК</v>
          </cell>
        </row>
        <row r="339">
          <cell r="A339" t="str">
            <v>ADS022-1</v>
          </cell>
          <cell r="B339" t="str">
            <v>ATTRIBUTE DRYER</v>
          </cell>
          <cell r="C339" t="str">
            <v xml:space="preserve"> Сушилка СТЕЛЛА 22м + собиратель пыли</v>
          </cell>
          <cell r="D339" t="str">
            <v xml:space="preserve"> Stella 22m + duster</v>
          </cell>
          <cell r="E339" t="str">
            <v>Италия</v>
          </cell>
          <cell r="F339" t="str">
            <v>НЕРЖАВЕЮЩАЯ СТАЛЬ</v>
          </cell>
        </row>
        <row r="340">
          <cell r="A340" t="str">
            <v>ADM318</v>
          </cell>
          <cell r="B340" t="str">
            <v>ATTRIBUTE DRYER</v>
          </cell>
          <cell r="C340" t="str">
            <v xml:space="preserve"> Сушилка MIGLIORE PLUS</v>
          </cell>
          <cell r="D340" t="str">
            <v xml:space="preserve"> Cloth dryer Big size (156x70x200 cm)</v>
          </cell>
          <cell r="E340" t="str">
            <v>Китай</v>
          </cell>
          <cell r="F340" t="str">
            <v>ПЛАСТИК,МЕТАЛЛ</v>
          </cell>
        </row>
        <row r="341">
          <cell r="A341" t="str">
            <v>ADM125</v>
          </cell>
          <cell r="B341" t="str">
            <v>ATTRIBUTE DRYER</v>
          </cell>
          <cell r="C341" t="str">
            <v xml:space="preserve"> Сушилка МИНИ 2.5м</v>
          </cell>
          <cell r="D341" t="str">
            <v xml:space="preserve"> Mini 2.5m</v>
          </cell>
          <cell r="E341" t="str">
            <v>Китай</v>
          </cell>
          <cell r="F341" t="str">
            <v>СТАЛЬ С ЭПОКСИДНЫМ НАПЫЛЕНИЕМ</v>
          </cell>
        </row>
        <row r="342">
          <cell r="A342" t="str">
            <v>ADM210</v>
          </cell>
          <cell r="B342" t="str">
            <v>ATTRIBUTE DRYER</v>
          </cell>
          <cell r="C342" t="str">
            <v xml:space="preserve"> Сушилка МУЛЬТИ 10м</v>
          </cell>
          <cell r="D342" t="str">
            <v xml:space="preserve"> Multy 10m</v>
          </cell>
          <cell r="E342" t="str">
            <v>Италия</v>
          </cell>
          <cell r="F342" t="str">
            <v>СТАЛЬ С ЭПОКСИДНЫМ НАПЫЛЕНИЕМ</v>
          </cell>
        </row>
        <row r="343">
          <cell r="A343" t="str">
            <v>ADP020</v>
          </cell>
          <cell r="B343" t="str">
            <v>ATTRIBUTE DRYER</v>
          </cell>
          <cell r="C343" t="str">
            <v xml:space="preserve"> Сушилка ПРЕСТИЖ 20м</v>
          </cell>
          <cell r="D343" t="str">
            <v xml:space="preserve"> Prestige 20m</v>
          </cell>
          <cell r="E343" t="str">
            <v>Италия</v>
          </cell>
          <cell r="F343" t="str">
            <v>СТАЛЬ С ЭПОКСИДНЫМ НАПЫЛЕНИЕМ</v>
          </cell>
        </row>
        <row r="344">
          <cell r="A344" t="str">
            <v>ADP310</v>
          </cell>
          <cell r="B344" t="str">
            <v>ATTRIBUTE DRYER</v>
          </cell>
          <cell r="C344" t="str">
            <v xml:space="preserve"> Сушилка ПРИМА 11м красная</v>
          </cell>
          <cell r="D344" t="str">
            <v xml:space="preserve"> Prima 11m Red</v>
          </cell>
          <cell r="E344" t="str">
            <v>Италия</v>
          </cell>
          <cell r="F344" t="str">
            <v>СТАЛЬ С ЭПОКСИДНЫМ НАПЫЛЕНИЕМ</v>
          </cell>
        </row>
        <row r="345">
          <cell r="A345" t="str">
            <v>ADP410</v>
          </cell>
          <cell r="B345" t="str">
            <v>ATTRIBUTE DRYER</v>
          </cell>
          <cell r="C345" t="str">
            <v xml:space="preserve"> Сушилка ПРИМА 11м синяя</v>
          </cell>
          <cell r="D345" t="str">
            <v xml:space="preserve"> Prima 11m Blue</v>
          </cell>
          <cell r="E345" t="str">
            <v>Италия</v>
          </cell>
          <cell r="F345" t="str">
            <v>СТАЛЬ С ЭПОКСИДНЫМ НАПЫЛЕНИЕМ</v>
          </cell>
        </row>
        <row r="346">
          <cell r="A346" t="str">
            <v>ADP618</v>
          </cell>
          <cell r="B346" t="str">
            <v>ATTRIBUTE DRYER</v>
          </cell>
          <cell r="C346" t="str">
            <v xml:space="preserve"> Сушилка ПРИМА 18м синяя</v>
          </cell>
          <cell r="D346" t="str">
            <v xml:space="preserve"> Prima 18m Blue</v>
          </cell>
          <cell r="E346" t="str">
            <v>Италия</v>
          </cell>
          <cell r="F346" t="str">
            <v>СТАЛЬ С ЭПОКСИДНЫМ НАПЫЛЕНИЕМ</v>
          </cell>
        </row>
        <row r="347">
          <cell r="A347" t="str">
            <v>ADP518</v>
          </cell>
          <cell r="B347" t="str">
            <v>ATTRIBUTE DRYER</v>
          </cell>
          <cell r="C347" t="str">
            <v xml:space="preserve"> Сушилка ПРИМА 18м красная</v>
          </cell>
          <cell r="D347" t="str">
            <v xml:space="preserve"> Prima 18m Red</v>
          </cell>
          <cell r="E347" t="str">
            <v>Италия</v>
          </cell>
          <cell r="F347" t="str">
            <v>СТАЛЬ С ЭПОКСИДНЫМ НАПЫЛЕНИЕМ</v>
          </cell>
        </row>
        <row r="348">
          <cell r="A348" t="str">
            <v>ADP520</v>
          </cell>
          <cell r="B348" t="str">
            <v>ATTRIBUTE DRYER</v>
          </cell>
          <cell r="C348" t="str">
            <v xml:space="preserve"> Сушилка ПРИМА 20м красная</v>
          </cell>
          <cell r="D348" t="str">
            <v xml:space="preserve"> Prima 20m Red</v>
          </cell>
          <cell r="E348" t="str">
            <v>Италия</v>
          </cell>
          <cell r="F348" t="str">
            <v>СТАЛЬ С ЭПОКСИДНЫМ НАПЫЛЕНИЕМ</v>
          </cell>
        </row>
        <row r="349">
          <cell r="A349" t="str">
            <v>ADP620</v>
          </cell>
          <cell r="B349" t="str">
            <v>ATTRIBUTE DRYER</v>
          </cell>
          <cell r="C349" t="str">
            <v xml:space="preserve"> Сушилка ПРИМА 20м синяя</v>
          </cell>
          <cell r="D349" t="str">
            <v xml:space="preserve"> Prima 20m Blue</v>
          </cell>
          <cell r="E349" t="str">
            <v>Италия</v>
          </cell>
          <cell r="F349" t="str">
            <v>СТАЛЬ С ЭПОКСИДНЫМ НАПЫЛЕНИЕМ</v>
          </cell>
        </row>
        <row r="350">
          <cell r="A350" t="str">
            <v>ADP420P</v>
          </cell>
          <cell r="B350" t="str">
            <v>ATTRIBUTE DRYER</v>
          </cell>
          <cell r="C350" t="str">
            <v xml:space="preserve"> Сушилка ПРИМА 20м+сушилка МИНИ 2.5м</v>
          </cell>
          <cell r="D350" t="str">
            <v xml:space="preserve"> Prima 20m + Mini 2.5m</v>
          </cell>
          <cell r="E350" t="str">
            <v>Италия</v>
          </cell>
          <cell r="F350" t="str">
            <v>СТАЛЬ С ЭПОКСИДНЫМ НАПЫЛЕНИЕМ</v>
          </cell>
        </row>
        <row r="351">
          <cell r="A351" t="str">
            <v>AFR020</v>
          </cell>
          <cell r="B351" t="str">
            <v>ATTRIBUTE FR.PAN</v>
          </cell>
          <cell r="C351" t="str">
            <v xml:space="preserve"> Сковорода RICETTA 20см</v>
          </cell>
          <cell r="D351" t="str">
            <v xml:space="preserve"> aluminium pan 20cm</v>
          </cell>
          <cell r="E351" t="str">
            <v>Россия</v>
          </cell>
          <cell r="F351" t="str">
            <v>АЛЮМИНИЙ,АНТИПРИГАРНОЕ ПОКРЫТИ</v>
          </cell>
        </row>
        <row r="352">
          <cell r="A352" t="str">
            <v>AFR024</v>
          </cell>
          <cell r="B352" t="str">
            <v>ATTRIBUTE FR.PAN</v>
          </cell>
          <cell r="C352" t="str">
            <v xml:space="preserve"> Сковорода RICETTA 24см</v>
          </cell>
          <cell r="D352" t="str">
            <v xml:space="preserve"> aluminium pan 24 cm</v>
          </cell>
          <cell r="E352" t="str">
            <v>Россия</v>
          </cell>
          <cell r="F352" t="str">
            <v>АЛЮМИНИЙ,АНТИПРИГАРНОЕ ПОКРЫТИ</v>
          </cell>
        </row>
        <row r="353">
          <cell r="A353" t="str">
            <v>AFR026</v>
          </cell>
          <cell r="B353" t="str">
            <v>ATTRIBUTE FR.PAN</v>
          </cell>
          <cell r="C353" t="str">
            <v xml:space="preserve"> Сковорода RICETTA 26см</v>
          </cell>
          <cell r="D353" t="str">
            <v xml:space="preserve"> aluminium pan 26cm</v>
          </cell>
          <cell r="E353" t="str">
            <v>Россия</v>
          </cell>
          <cell r="F353" t="str">
            <v>АЛЮМИНИЙ,АНТИПРИГАРНОЕ ПОКРЫТИ</v>
          </cell>
        </row>
        <row r="354">
          <cell r="A354" t="str">
            <v>AFR028</v>
          </cell>
          <cell r="B354" t="str">
            <v>ATTRIBUTE FR.PAN</v>
          </cell>
          <cell r="C354" t="str">
            <v xml:space="preserve"> Сковорода RICETTA 28см</v>
          </cell>
          <cell r="D354" t="str">
            <v xml:space="preserve"> aluminium pan 28cm</v>
          </cell>
          <cell r="E354" t="str">
            <v>Россия</v>
          </cell>
          <cell r="F354" t="str">
            <v>АЛЮМИНИЙ,АНТИПРИГАРНОЕ ПОКРЫТИ</v>
          </cell>
        </row>
        <row r="355">
          <cell r="A355" t="str">
            <v>AFR216</v>
          </cell>
          <cell r="B355" t="str">
            <v>ATTRIBUTE FR.PAN</v>
          </cell>
          <cell r="C355" t="str">
            <v xml:space="preserve"> Ковш RICETTA 16см</v>
          </cell>
          <cell r="D355" t="str">
            <v xml:space="preserve"> aluminium saucepan 16cm</v>
          </cell>
          <cell r="E355" t="str">
            <v>Россия</v>
          </cell>
          <cell r="F355" t="str">
            <v>АЛЮМИНИЙ,АНТИПРИГАРНОЕ ПОКРЫТИ</v>
          </cell>
        </row>
        <row r="356">
          <cell r="A356" t="str">
            <v>AFR124</v>
          </cell>
          <cell r="B356" t="str">
            <v>ATTRIBUTE FR.PAN</v>
          </cell>
          <cell r="C356" t="str">
            <v xml:space="preserve"> Сотейник RICETTA 24см</v>
          </cell>
          <cell r="D356" t="str">
            <v xml:space="preserve"> aluminium stewing pan</v>
          </cell>
          <cell r="E356" t="str">
            <v>Россия</v>
          </cell>
          <cell r="F356" t="str">
            <v>АЛЮМИНИЙ,АНТИПРИГАРНОЕ ПОКРЫТИ</v>
          </cell>
        </row>
        <row r="357">
          <cell r="A357" t="str">
            <v>AFR322</v>
          </cell>
          <cell r="B357" t="str">
            <v>ATTRIBUTE FR.PAN</v>
          </cell>
          <cell r="C357" t="str">
            <v xml:space="preserve"> Сковорода блинная RICETTA 22см</v>
          </cell>
          <cell r="D357" t="str">
            <v xml:space="preserve"> aluminium pan 22cm</v>
          </cell>
          <cell r="E357" t="str">
            <v>Россия</v>
          </cell>
          <cell r="F357" t="str">
            <v>АЛЮМИНИЙ,АНТИПРИГАРНОЕ ПОКРЫТИ</v>
          </cell>
        </row>
        <row r="358">
          <cell r="A358" t="str">
            <v>AFB020</v>
          </cell>
          <cell r="B358" t="str">
            <v>ATTRIBUTE FR.PAN</v>
          </cell>
          <cell r="C358" t="str">
            <v xml:space="preserve"> Сковорода BUON APPETITO 20см</v>
          </cell>
          <cell r="D358" t="str">
            <v xml:space="preserve"> aluminium pan 20cm</v>
          </cell>
          <cell r="E358" t="str">
            <v>Китай</v>
          </cell>
          <cell r="F358" t="str">
            <v>АЛЮМИНИЙ,АНТИПРИГАРНОЕ ПОКРЫТИ</v>
          </cell>
        </row>
        <row r="359">
          <cell r="A359" t="str">
            <v>AFB024</v>
          </cell>
          <cell r="B359" t="str">
            <v>ATTRIBUTE FR.PAN</v>
          </cell>
          <cell r="C359" t="str">
            <v xml:space="preserve"> Сковорода BUON APPETITO 24см</v>
          </cell>
          <cell r="D359" t="str">
            <v xml:space="preserve"> aluminium pan 24 cm</v>
          </cell>
          <cell r="E359" t="str">
            <v>Китай</v>
          </cell>
          <cell r="F359" t="str">
            <v>АЛЮМИНИЙ,АНТИПРИГАРНОЕ ПОКРЫТИ</v>
          </cell>
        </row>
        <row r="360">
          <cell r="A360" t="str">
            <v>AFB026</v>
          </cell>
          <cell r="B360" t="str">
            <v>ATTRIBUTE FR.PAN</v>
          </cell>
          <cell r="C360" t="str">
            <v xml:space="preserve"> Сковорода BUON APPETITO 26см</v>
          </cell>
          <cell r="D360" t="str">
            <v xml:space="preserve"> aluminium pan 26cm</v>
          </cell>
          <cell r="E360" t="str">
            <v>Китай</v>
          </cell>
          <cell r="F360" t="str">
            <v>АЛЮМИНИЙ,АНТИПРИГАРНОЕ ПОКРЫТИ</v>
          </cell>
        </row>
        <row r="361">
          <cell r="A361" t="str">
            <v>AFI260</v>
          </cell>
          <cell r="B361" t="str">
            <v>ATTRIBUTE FR.PAN</v>
          </cell>
          <cell r="C361" t="str">
            <v xml:space="preserve"> Сковорода ИНТЕЛЛА 26см со съемной ручкой</v>
          </cell>
          <cell r="D361" t="str">
            <v xml:space="preserve"> 28 cm detachable handle fry pan</v>
          </cell>
          <cell r="E361" t="str">
            <v>Китай</v>
          </cell>
          <cell r="F361" t="str">
            <v>АЛЮМИНИЙ,АНТИПРИГАРНОЕ ПОКРЫТИ</v>
          </cell>
        </row>
        <row r="362">
          <cell r="A362" t="str">
            <v>AFI266</v>
          </cell>
          <cell r="B362" t="str">
            <v>ATTRIBUTE FR.PAN</v>
          </cell>
          <cell r="C362" t="str">
            <v xml:space="preserve"> Сковорода-гриль ИНТЕЛЛА 26х26х4.0см</v>
          </cell>
          <cell r="D362" t="str">
            <v xml:space="preserve"> 26*26 cm grill pan</v>
          </cell>
          <cell r="E362" t="str">
            <v>Китай</v>
          </cell>
          <cell r="F362" t="str">
            <v>АЛЮМИНИЙ,АНТИПРИГАРНОЕ ПОКРЫТИ</v>
          </cell>
        </row>
        <row r="363">
          <cell r="A363" t="str">
            <v>AFB128</v>
          </cell>
          <cell r="B363" t="str">
            <v>ATTRIBUTE FR.PAN</v>
          </cell>
          <cell r="C363" t="str">
            <v xml:space="preserve"> Сотейник без крышки BUON APPETITO</v>
          </cell>
          <cell r="D363" t="str">
            <v xml:space="preserve"> aluminium stewing pan</v>
          </cell>
          <cell r="E363" t="str">
            <v>Китай</v>
          </cell>
          <cell r="F363" t="str">
            <v>АЛЮМИНИЙ,АНТИПРИГАРНОЕ ПОКРЫТИ</v>
          </cell>
        </row>
        <row r="364">
          <cell r="A364" t="str">
            <v>AFB432</v>
          </cell>
          <cell r="B364" t="str">
            <v>ATTRIBUTE FR.PAN</v>
          </cell>
          <cell r="C364" t="str">
            <v xml:space="preserve"> Утятница с крышкой BUON APPETITO 32х21</v>
          </cell>
          <cell r="D364" t="str">
            <v xml:space="preserve"> aluminium stewing pan 32х21</v>
          </cell>
          <cell r="E364" t="str">
            <v>Китай</v>
          </cell>
          <cell r="F364" t="str">
            <v>АЛЮМИНИЙ,АНТИПРИГАРНОЕ ПОКРЫТИ</v>
          </cell>
        </row>
        <row r="365">
          <cell r="A365" t="str">
            <v>AFB028</v>
          </cell>
          <cell r="B365" t="str">
            <v>ATTRIBUTE FR.PAN</v>
          </cell>
          <cell r="C365" t="str">
            <v xml:space="preserve"> Сковорода BUON APPETITO 28см</v>
          </cell>
          <cell r="D365" t="str">
            <v xml:space="preserve"> aluminium pan 28cm</v>
          </cell>
          <cell r="E365" t="str">
            <v>Китай</v>
          </cell>
          <cell r="F365" t="str">
            <v>АЛЮМИНИЙ,АНТИПРИГАРНОЕ ПОКРЫТИ</v>
          </cell>
        </row>
        <row r="366">
          <cell r="A366" t="str">
            <v>AFB124</v>
          </cell>
          <cell r="B366" t="str">
            <v>ATTRIBUTE FR.PAN</v>
          </cell>
          <cell r="C366" t="str">
            <v xml:space="preserve"> Сковорода блинная BUON APPETITO 24см</v>
          </cell>
          <cell r="D366" t="str">
            <v xml:space="preserve"> aluminium pan 24cm</v>
          </cell>
          <cell r="E366" t="str">
            <v>Китай</v>
          </cell>
          <cell r="F366" t="str">
            <v>АЛЮМИНИЙ,АНТИПРИГАРНОЕ ПОКРЫТИ</v>
          </cell>
        </row>
        <row r="367">
          <cell r="A367" t="str">
            <v>AFB228</v>
          </cell>
          <cell r="B367" t="str">
            <v>ATTRIBUTE FR.PAN</v>
          </cell>
          <cell r="C367" t="str">
            <v xml:space="preserve"> Сковорода-гриль BUON APPETITO 28х28см</v>
          </cell>
          <cell r="D367" t="str">
            <v xml:space="preserve"> aluminium grill pan 28х28</v>
          </cell>
          <cell r="E367" t="str">
            <v>Китай</v>
          </cell>
          <cell r="F367" t="str">
            <v>АЛЮМИНИЙ,АНТИПРИГАРНОЕ ПОКРЫТИ</v>
          </cell>
        </row>
        <row r="368">
          <cell r="A368" t="str">
            <v>AFB316</v>
          </cell>
          <cell r="B368" t="str">
            <v>ATTRIBUTE FR.PAN</v>
          </cell>
          <cell r="C368" t="str">
            <v xml:space="preserve"> Ковш BUON APPETITO 16см</v>
          </cell>
          <cell r="D368" t="str">
            <v xml:space="preserve"> aluminium saucepan 16cm</v>
          </cell>
          <cell r="E368" t="str">
            <v>Китай</v>
          </cell>
          <cell r="F368" t="str">
            <v>АЛЮМИНИЙ,АНТИПРИГАРНОЕ ПОКРЫТИ</v>
          </cell>
        </row>
        <row r="369">
          <cell r="A369" t="str">
            <v>AFI200</v>
          </cell>
          <cell r="B369" t="str">
            <v>ATTRIBUTE FR.PAN</v>
          </cell>
          <cell r="C369" t="str">
            <v xml:space="preserve"> Сковорода ИНТЕЛЛА 20см со съемной ручкой</v>
          </cell>
          <cell r="D369" t="str">
            <v xml:space="preserve"> 20 cm detachable handle fry pan</v>
          </cell>
          <cell r="E369" t="str">
            <v>Китай</v>
          </cell>
          <cell r="F369" t="str">
            <v>АЛЮМИНИЙ,АНТИПРИГАРНОЕ ПОКРЫТИ</v>
          </cell>
        </row>
        <row r="370">
          <cell r="A370" t="str">
            <v>AFI240</v>
          </cell>
          <cell r="B370" t="str">
            <v>ATTRIBUTE FR.PAN</v>
          </cell>
          <cell r="C370" t="str">
            <v xml:space="preserve"> Сковорода ИНТЕЛЛА 24см со съемной ручкой</v>
          </cell>
          <cell r="D370" t="str">
            <v xml:space="preserve"> 24 cm detachable handle fry pan</v>
          </cell>
          <cell r="E370" t="str">
            <v>Китай</v>
          </cell>
          <cell r="F370" t="str">
            <v>АЛЮМИНИЙ,АНТИПРИГАРНОЕ ПОКРЫТИ</v>
          </cell>
        </row>
        <row r="371">
          <cell r="A371" t="str">
            <v>AFI280</v>
          </cell>
          <cell r="B371" t="str">
            <v>ATTRIBUTE FR.PAN</v>
          </cell>
          <cell r="C371" t="str">
            <v xml:space="preserve"> Сковорода ИНТЕЛЛА 28см со съемной ручкой</v>
          </cell>
          <cell r="D371" t="str">
            <v xml:space="preserve"> 26 cm detachable handle fry pan</v>
          </cell>
          <cell r="E371" t="str">
            <v>Китай</v>
          </cell>
          <cell r="F371" t="str">
            <v>АЛЮМИНИЙ,АНТИПРИГАРНОЕ ПОКРЫТИ</v>
          </cell>
        </row>
        <row r="372">
          <cell r="A372" t="str">
            <v>AFA128</v>
          </cell>
          <cell r="B372" t="str">
            <v>ATTRIBUTE FR.PAN</v>
          </cell>
          <cell r="C372" t="str">
            <v xml:space="preserve"> Сотейник AVORIO с крышкой 28см с керамическим покрытием</v>
          </cell>
          <cell r="D372" t="str">
            <v xml:space="preserve"> 28cm shallow casserole&amp;lid</v>
          </cell>
          <cell r="E372" t="str">
            <v>Китай</v>
          </cell>
          <cell r="F372" t="str">
            <v>АЛЮМИНИЙ,КЕРАМИЧЕСКОЕ ПОКРЫТИЕ</v>
          </cell>
        </row>
        <row r="373">
          <cell r="A373" t="str">
            <v>AFA226</v>
          </cell>
          <cell r="B373" t="str">
            <v>ATTRIBUTE FR.PAN</v>
          </cell>
          <cell r="C373" t="str">
            <v xml:space="preserve"> Сковорода-гриль AVORIO 26х26см с керамическим покрытием</v>
          </cell>
          <cell r="D373" t="str">
            <v xml:space="preserve"> 26cmx26cm Grill pan</v>
          </cell>
          <cell r="E373" t="str">
            <v>Китай</v>
          </cell>
          <cell r="F373" t="str">
            <v>АЛЮМИНИЙ,КЕРАМИЧЕСКОЕ ПОКРЫТИЕ</v>
          </cell>
        </row>
        <row r="374">
          <cell r="A374" t="str">
            <v>AFA428</v>
          </cell>
          <cell r="B374" t="str">
            <v>ATTRIBUTE FR.PAN</v>
          </cell>
          <cell r="C374" t="str">
            <v xml:space="preserve"> Сковорода AVORIO вок 28см с керамическим покрытием</v>
          </cell>
          <cell r="D374" t="str">
            <v xml:space="preserve"> 28cm Wok</v>
          </cell>
          <cell r="E374" t="str">
            <v>Китай</v>
          </cell>
          <cell r="F374" t="str">
            <v>АЛЮМИНИЙ,КЕРАМИЧЕСКОЕ ПОКРЫТИЕ</v>
          </cell>
        </row>
        <row r="375">
          <cell r="A375" t="str">
            <v>AFA520</v>
          </cell>
          <cell r="B375" t="str">
            <v>ATTRIBUTE FR.PAN</v>
          </cell>
          <cell r="C375" t="str">
            <v xml:space="preserve"> Кастрюля AVORIO с крышкой 20см с керамическим покрытием</v>
          </cell>
          <cell r="D375" t="str">
            <v xml:space="preserve"> 20cm POT&amp;lid</v>
          </cell>
          <cell r="E375" t="str">
            <v>Китай</v>
          </cell>
          <cell r="F375" t="str">
            <v>АЛЮМИНИЙ,КЕРАМИЧЕСКОЕ ПОКРЫТИЕ</v>
          </cell>
        </row>
        <row r="376">
          <cell r="A376" t="str">
            <v>AFA524</v>
          </cell>
          <cell r="B376" t="str">
            <v>ATTRIBUTE FR.PAN</v>
          </cell>
          <cell r="C376" t="str">
            <v xml:space="preserve"> Кастрюля AVORIO с крышкой 24см с керамическим покрытием</v>
          </cell>
          <cell r="D376" t="str">
            <v xml:space="preserve"> 24cm POT&amp;lid</v>
          </cell>
          <cell r="E376" t="str">
            <v>Китай</v>
          </cell>
          <cell r="F376" t="str">
            <v>АЛЮМИНИЙ,КЕРАМИЧЕСКОЕ ПОКРЫТИЕ</v>
          </cell>
        </row>
        <row r="377">
          <cell r="A377" t="str">
            <v>AFA200</v>
          </cell>
          <cell r="B377" t="str">
            <v>ATTRIBUTE FR.PAN</v>
          </cell>
          <cell r="C377" t="str">
            <v xml:space="preserve"> Сковорода AVORIO 20см с керамическим покрытием</v>
          </cell>
          <cell r="D377" t="str">
            <v xml:space="preserve"> 20cm Frypan</v>
          </cell>
          <cell r="E377" t="str">
            <v>Китай</v>
          </cell>
          <cell r="F377" t="str">
            <v>АЛЮМИНИЙ,КЕРАМИЧЕСКОЕ ПОКРЫТИЕ</v>
          </cell>
        </row>
        <row r="378">
          <cell r="A378" t="str">
            <v>AFA125</v>
          </cell>
          <cell r="B378" t="str">
            <v>ATTRIBUTE FR.PAN</v>
          </cell>
          <cell r="C378" t="str">
            <v xml:space="preserve"> Сковорода AVORIO блинная 25см с керамическим покрытием</v>
          </cell>
          <cell r="D378" t="str">
            <v xml:space="preserve"> 25cm Pancake Pan</v>
          </cell>
          <cell r="E378" t="str">
            <v>Китай</v>
          </cell>
          <cell r="F378" t="str">
            <v>АЛЮМИНИЙ,КЕРАМИЧЕСКОЕ ПОКРЫТИЕ</v>
          </cell>
        </row>
        <row r="379">
          <cell r="A379" t="str">
            <v>AFA240</v>
          </cell>
          <cell r="B379" t="str">
            <v>ATTRIBUTE FR.PAN</v>
          </cell>
          <cell r="C379" t="str">
            <v xml:space="preserve"> Сковорода AVORIO 24см с керамическим покрытием</v>
          </cell>
          <cell r="D379" t="str">
            <v xml:space="preserve"> 24cm Frypan</v>
          </cell>
          <cell r="E379" t="str">
            <v>Китай</v>
          </cell>
          <cell r="F379" t="str">
            <v>АЛЮМИНИЙ,КЕРАМИЧЕСКОЕ ПОКРЫТИЕ</v>
          </cell>
        </row>
        <row r="380">
          <cell r="A380" t="str">
            <v>AFA260</v>
          </cell>
          <cell r="B380" t="str">
            <v>ATTRIBUTE FR.PAN</v>
          </cell>
          <cell r="C380" t="str">
            <v xml:space="preserve"> Сковорода AVORIO 26см с керамическим покрытием</v>
          </cell>
          <cell r="D380" t="str">
            <v xml:space="preserve"> 26cm Frypan</v>
          </cell>
          <cell r="E380" t="str">
            <v>Китай</v>
          </cell>
          <cell r="F380" t="str">
            <v>АЛЮМИНИЙ,КЕРАМИЧЕСКОЕ ПОКРЫТИЕ</v>
          </cell>
        </row>
        <row r="381">
          <cell r="A381" t="str">
            <v>AFA280</v>
          </cell>
          <cell r="B381" t="str">
            <v>ATTRIBUTE FR.PAN</v>
          </cell>
          <cell r="C381" t="str">
            <v xml:space="preserve"> Сковорода AVORIO 28см с керамическим покрытием</v>
          </cell>
          <cell r="D381" t="str">
            <v xml:space="preserve"> 28cm Frypan</v>
          </cell>
          <cell r="E381" t="str">
            <v>Китай</v>
          </cell>
          <cell r="F381" t="str">
            <v>АЛЮМИНИЙ,КЕРАМИЧЕСКОЕ ПОКРЫТИЕ</v>
          </cell>
        </row>
        <row r="382">
          <cell r="A382" t="str">
            <v>AFA316</v>
          </cell>
          <cell r="B382" t="str">
            <v>ATTRIBUTE FR.PAN</v>
          </cell>
          <cell r="C382" t="str">
            <v xml:space="preserve"> Ковш AVORIO с крышкой 16см с керамическим покрытием</v>
          </cell>
          <cell r="D382" t="str">
            <v xml:space="preserve"> 16cm Saucepan&amp;lid</v>
          </cell>
          <cell r="E382" t="str">
            <v>Китай</v>
          </cell>
          <cell r="F382" t="str">
            <v>АЛЮМИНИЙ,КЕРАМИЧЕСКОЕ ПОКРЫТИЕ</v>
          </cell>
        </row>
        <row r="383">
          <cell r="A383" t="str">
            <v>AFI200-1</v>
          </cell>
          <cell r="B383" t="str">
            <v>ATTRIBUTE FR.PAN</v>
          </cell>
          <cell r="C383" t="str">
            <v xml:space="preserve"> Сковорода ИНТЕЛЛА 20см со съемной ручкой</v>
          </cell>
          <cell r="D383" t="str">
            <v xml:space="preserve"> 20 cm detachable handle fry pan</v>
          </cell>
          <cell r="E383" t="str">
            <v>Китай</v>
          </cell>
          <cell r="F383" t="str">
            <v>АЛЮМИНИЙ,АНТИПРИГАРНОЕ ПОКРЫТИ</v>
          </cell>
        </row>
        <row r="384">
          <cell r="A384" t="str">
            <v>AFI280-1</v>
          </cell>
          <cell r="B384" t="str">
            <v>ATTRIBUTE FR.PAN</v>
          </cell>
          <cell r="C384" t="str">
            <v xml:space="preserve"> Сковорода ИНТЕЛЛА 28см со съемной ручкой</v>
          </cell>
          <cell r="D384" t="str">
            <v xml:space="preserve"> 26 cm detachable handle fry pan</v>
          </cell>
          <cell r="E384" t="str">
            <v>Китай</v>
          </cell>
          <cell r="F384" t="str">
            <v>АЛЮМИНИЙ,АНТИПРИГАРНОЕ ПОКРЫТИ</v>
          </cell>
        </row>
        <row r="385">
          <cell r="A385" t="str">
            <v>AHB101</v>
          </cell>
          <cell r="B385" t="str">
            <v>ATTRIBUTE HANGER</v>
          </cell>
          <cell r="C385" t="str">
            <v xml:space="preserve"> Вешалка с перекладиной бамбук</v>
          </cell>
          <cell r="D385" t="str">
            <v xml:space="preserve"> Coat bamboo hanger</v>
          </cell>
          <cell r="E385" t="str">
            <v>Китай</v>
          </cell>
          <cell r="F385" t="str">
            <v>ДЕРЕВО</v>
          </cell>
        </row>
        <row r="386">
          <cell r="A386" t="str">
            <v>AHB191</v>
          </cell>
          <cell r="B386" t="str">
            <v>ATTRIBUTE HANGER</v>
          </cell>
          <cell r="C386" t="str">
            <v xml:space="preserve"> Вешалка с антискользящей перекладиной бамбук</v>
          </cell>
          <cell r="D386" t="str">
            <v xml:space="preserve"> Coat bamboo hanger w/PVC bar</v>
          </cell>
          <cell r="E386" t="str">
            <v>Китай</v>
          </cell>
          <cell r="F386" t="str">
            <v>ДЕРЕВО</v>
          </cell>
        </row>
        <row r="387">
          <cell r="A387" t="str">
            <v>AHD521</v>
          </cell>
          <cell r="B387" t="str">
            <v>ATTRIBUTE HANGER</v>
          </cell>
          <cell r="C387" t="str">
            <v xml:space="preserve"> Вешалка для верхней одежды 46.5см с перекладиной</v>
          </cell>
          <cell r="D387" t="str">
            <v xml:space="preserve"> Coat hanger w/square bar</v>
          </cell>
          <cell r="E387" t="str">
            <v>Китай</v>
          </cell>
          <cell r="F387" t="str">
            <v>ДЕРЕВО</v>
          </cell>
        </row>
        <row r="388">
          <cell r="A388" t="str">
            <v>AHN101</v>
          </cell>
          <cell r="B388" t="str">
            <v>ATTRIBUTE HANGER</v>
          </cell>
          <cell r="C388" t="str">
            <v xml:space="preserve"> Вешалка изогнутая 44.5см с перекладиной цвет: натуральный</v>
          </cell>
          <cell r="D388" t="str">
            <v xml:space="preserve"> Wooden hanger with notch, with bar, with tube,curve style, natural color</v>
          </cell>
          <cell r="E388" t="str">
            <v>Китай</v>
          </cell>
          <cell r="F388" t="str">
            <v>ДЕРЕВО</v>
          </cell>
        </row>
        <row r="389">
          <cell r="A389" t="str">
            <v>AHN841</v>
          </cell>
          <cell r="B389" t="str">
            <v>ATTRIBUTE HANGER</v>
          </cell>
          <cell r="C389" t="str">
            <v xml:space="preserve"> Вешалка для юбок 37.5см с плечиками цвет: натуральный</v>
          </cell>
          <cell r="D389" t="str">
            <v xml:space="preserve"> Skirt hanger w/width regulator, natural color</v>
          </cell>
          <cell r="E389" t="str">
            <v>Китай</v>
          </cell>
          <cell r="F389" t="str">
            <v>ДЕРЕВО</v>
          </cell>
        </row>
        <row r="390">
          <cell r="A390" t="str">
            <v>AHN311</v>
          </cell>
          <cell r="B390" t="str">
            <v>ATTRIBUTE HANGER</v>
          </cell>
          <cell r="C390" t="str">
            <v xml:space="preserve"> Вешалка для брюк 30см с клипсами цвет: натуральный</v>
          </cell>
          <cell r="D390" t="str">
            <v xml:space="preserve"> Wooden pant hanger w/2clips,30cm(19cm)x1cmx2.2cm, natural color</v>
          </cell>
          <cell r="E390" t="str">
            <v>Китай</v>
          </cell>
          <cell r="F390" t="str">
            <v>ДЕРЕВО</v>
          </cell>
        </row>
        <row r="391">
          <cell r="A391" t="str">
            <v>AHN501</v>
          </cell>
          <cell r="B391" t="str">
            <v>ATTRIBUTE HANGER</v>
          </cell>
          <cell r="C391" t="str">
            <v xml:space="preserve"> Вешалка для пальто 44см с перекладиной цвет: натуральный</v>
          </cell>
          <cell r="D391" t="str">
            <v xml:space="preserve"> Coat wooden hanger w/bar w/rubber natural color</v>
          </cell>
          <cell r="E391" t="str">
            <v>Китай</v>
          </cell>
          <cell r="F391" t="str">
            <v>ДЕРЕВО</v>
          </cell>
        </row>
        <row r="392">
          <cell r="A392" t="str">
            <v>AHN811</v>
          </cell>
          <cell r="B392" t="str">
            <v>ATTRIBUTE HANGER</v>
          </cell>
          <cell r="C392" t="str">
            <v xml:space="preserve"> Вешалка для галстуков 7см цвет: натуральный</v>
          </cell>
          <cell r="D392" t="str">
            <v xml:space="preserve"> Belt hanger</v>
          </cell>
          <cell r="E392" t="str">
            <v>Китай</v>
          </cell>
          <cell r="F392" t="str">
            <v>ДЕРЕВО</v>
          </cell>
        </row>
        <row r="393">
          <cell r="A393" t="str">
            <v>AHN851</v>
          </cell>
          <cell r="B393" t="str">
            <v>ATTRIBUTE HANGER</v>
          </cell>
          <cell r="C393" t="str">
            <v xml:space="preserve"> Вешалка для юбок 38см цвет: натуральный</v>
          </cell>
          <cell r="D393" t="str">
            <v xml:space="preserve"> Skirt hanger, natural color</v>
          </cell>
          <cell r="E393" t="str">
            <v>Китай</v>
          </cell>
          <cell r="F393" t="str">
            <v>ДЕРЕВО</v>
          </cell>
        </row>
        <row r="394">
          <cell r="A394" t="str">
            <v>AHR501</v>
          </cell>
          <cell r="B394" t="str">
            <v>ATTRIBUTE HANGER</v>
          </cell>
          <cell r="C394" t="str">
            <v xml:space="preserve"> Вешалка для пальто 44см с перекладиной цвет: красное дерево</v>
          </cell>
          <cell r="D394" t="str">
            <v xml:space="preserve"> Coat wooden hanger w/bar w/rubber dark browncolor</v>
          </cell>
          <cell r="E394" t="str">
            <v>Китай</v>
          </cell>
          <cell r="F394" t="str">
            <v>ДЕРЕВО</v>
          </cell>
        </row>
        <row r="395">
          <cell r="A395" t="str">
            <v>AHN151</v>
          </cell>
          <cell r="B395" t="str">
            <v>ATTRIBUTE HANGER</v>
          </cell>
          <cell r="E395" t="str">
            <v>Китай</v>
          </cell>
          <cell r="F395" t="str">
            <v>ДЕРЕВО</v>
          </cell>
        </row>
        <row r="396">
          <cell r="A396" t="str">
            <v>AHN301</v>
          </cell>
          <cell r="B396" t="str">
            <v>ATTRIBUTE HANGER</v>
          </cell>
          <cell r="C396" t="str">
            <v xml:space="preserve"> Вешалка для брюк 25см цвет: натуральный</v>
          </cell>
          <cell r="D396" t="str">
            <v xml:space="preserve"> Wooden pant hanger w/white felt inside 25X2.2CM,  thickness :1cm natural color</v>
          </cell>
          <cell r="E396" t="str">
            <v>Китай</v>
          </cell>
          <cell r="F396" t="str">
            <v>ДЕРЕВО</v>
          </cell>
        </row>
        <row r="397">
          <cell r="A397" t="str">
            <v>AHN511</v>
          </cell>
          <cell r="B397" t="str">
            <v>ATTRIBUTE HANGER</v>
          </cell>
          <cell r="C397" t="str">
            <v xml:space="preserve"> Вешалка для пальто 44см цвет: натуральный</v>
          </cell>
          <cell r="D397" t="str">
            <v xml:space="preserve"> Coat hanger</v>
          </cell>
          <cell r="E397" t="str">
            <v>Китай</v>
          </cell>
          <cell r="F397" t="str">
            <v>ДЕРЕВО</v>
          </cell>
        </row>
        <row r="398">
          <cell r="A398" t="str">
            <v>AHN831</v>
          </cell>
          <cell r="B398" t="str">
            <v>ATTRIBUTE HANGER</v>
          </cell>
          <cell r="C398" t="str">
            <v xml:space="preserve"> Вешалка для ремней 32.5см цвет: натуральный</v>
          </cell>
          <cell r="D398" t="str">
            <v xml:space="preserve"> Wooden rack, 10hook, natural color</v>
          </cell>
          <cell r="E398" t="str">
            <v>Китай</v>
          </cell>
          <cell r="F398" t="str">
            <v>ДЕРЕВО</v>
          </cell>
        </row>
        <row r="399">
          <cell r="A399" t="str">
            <v>AHR151</v>
          </cell>
          <cell r="B399" t="str">
            <v>ATTRIBUTE HANGER</v>
          </cell>
          <cell r="E399" t="str">
            <v>Китай</v>
          </cell>
          <cell r="F399" t="str">
            <v>ДЕРЕВО</v>
          </cell>
        </row>
        <row r="400">
          <cell r="A400" t="str">
            <v>AHC874</v>
          </cell>
          <cell r="B400" t="str">
            <v>ATTRIBUTE HANGER</v>
          </cell>
          <cell r="C400" t="str">
            <v xml:space="preserve"> Набор детских вешалок 35см 4шт</v>
          </cell>
          <cell r="D400" t="str">
            <v xml:space="preserve"> Wooden hanger for kids,with notch,  length 35cm, curve style</v>
          </cell>
          <cell r="E400" t="str">
            <v>Китай</v>
          </cell>
          <cell r="F400" t="str">
            <v>ДЕРЕВО</v>
          </cell>
        </row>
        <row r="401">
          <cell r="A401" t="str">
            <v>AHC884</v>
          </cell>
          <cell r="B401" t="str">
            <v>ATTRIBUTE HANGER</v>
          </cell>
          <cell r="C401" t="str">
            <v xml:space="preserve"> Набор детских вешалок 30см 4шт</v>
          </cell>
          <cell r="D401" t="str">
            <v xml:space="preserve"> Set of 2 kids hangers</v>
          </cell>
          <cell r="E401" t="str">
            <v>Китай</v>
          </cell>
          <cell r="F401" t="str">
            <v>ДЕРЕВО</v>
          </cell>
        </row>
        <row r="402">
          <cell r="A402" t="str">
            <v>AHN022</v>
          </cell>
          <cell r="B402" t="str">
            <v>ATTRIBUTE HANGER</v>
          </cell>
          <cell r="C402" t="str">
            <v xml:space="preserve"> Набор вешалок 20шт+2шт брючные в подарок цвет: натуральный</v>
          </cell>
          <cell r="D402" t="str">
            <v xml:space="preserve"> Set of wooden hangers</v>
          </cell>
          <cell r="E402" t="str">
            <v>Китай</v>
          </cell>
          <cell r="F402" t="str">
            <v>ДЕРЕВО</v>
          </cell>
        </row>
        <row r="403">
          <cell r="A403" t="str">
            <v>AHN106</v>
          </cell>
          <cell r="B403" t="str">
            <v>ATTRIBUTE HANGER</v>
          </cell>
          <cell r="C403" t="str">
            <v xml:space="preserve"> Набор вешалок изогнутых 40см с перекладиной 6шт цвет: натуральный</v>
          </cell>
          <cell r="D403" t="str">
            <v xml:space="preserve"> Wooden hanger Set of 6 pcs,with notch, with bar, with tube,curve style, natural color</v>
          </cell>
          <cell r="E403" t="str">
            <v>Китай</v>
          </cell>
          <cell r="F403" t="str">
            <v>ДЕРЕВО</v>
          </cell>
        </row>
        <row r="404">
          <cell r="A404" t="str">
            <v>AHS105</v>
          </cell>
          <cell r="B404" t="str">
            <v>ATTRIBUTE HANGER</v>
          </cell>
          <cell r="C404" t="str">
            <v xml:space="preserve"> Набор вешалок 42см с перекладиной 5шт цвет: оранжевые</v>
          </cell>
          <cell r="D404" t="str">
            <v xml:space="preserve"> PVC top hanger w/orange</v>
          </cell>
          <cell r="E404" t="str">
            <v>Китай</v>
          </cell>
          <cell r="F404" t="str">
            <v>МЕТАЛЛ</v>
          </cell>
        </row>
        <row r="405">
          <cell r="A405" t="str">
            <v>AHS115</v>
          </cell>
          <cell r="B405" t="str">
            <v>ATTRIBUTE HANGER</v>
          </cell>
          <cell r="C405" t="str">
            <v xml:space="preserve"> Набор вешалок 42см с перекладиной 5шт цвет: синие</v>
          </cell>
          <cell r="D405" t="str">
            <v xml:space="preserve"> PVC top hanger w/blue</v>
          </cell>
          <cell r="E405" t="str">
            <v>Китай</v>
          </cell>
          <cell r="F405" t="str">
            <v>МЕТАЛЛ</v>
          </cell>
        </row>
        <row r="406">
          <cell r="A406" t="str">
            <v>AHB103</v>
          </cell>
          <cell r="B406" t="str">
            <v>ATTRIBUTE HANGER</v>
          </cell>
          <cell r="C406" t="str">
            <v xml:space="preserve"> Набор вешалок с перекладиной 3шт бамбук</v>
          </cell>
          <cell r="D406" t="str">
            <v xml:space="preserve"> Top bamboo hanger</v>
          </cell>
          <cell r="E406" t="str">
            <v>Китай</v>
          </cell>
          <cell r="F406" t="str">
            <v>ДЕРЕВО,МЕТАЛЛ</v>
          </cell>
        </row>
        <row r="407">
          <cell r="A407" t="str">
            <v>AHN196</v>
          </cell>
          <cell r="B407" t="str">
            <v>ATTRIBUTE HANGER</v>
          </cell>
          <cell r="C407" t="str">
            <v xml:space="preserve"> Набор вешалок прямых 44.5см 6шт цвет: натуральный</v>
          </cell>
          <cell r="D407" t="str">
            <v xml:space="preserve"> Wooden hanger set of 6pcs, no bar, straight,with notches, natural color</v>
          </cell>
          <cell r="E407" t="str">
            <v>Китай</v>
          </cell>
          <cell r="F407" t="str">
            <v>ДЕРЕВО</v>
          </cell>
        </row>
        <row r="408">
          <cell r="A408" t="str">
            <v>AHR126</v>
          </cell>
          <cell r="B408" t="str">
            <v>ATTRIBUTE HANGER</v>
          </cell>
          <cell r="C408" t="str">
            <v xml:space="preserve"> Набор вешалок с перекладиной 6шт цвет: красное дерево</v>
          </cell>
          <cell r="D408" t="str">
            <v xml:space="preserve"> Wooden hanger 6pcs, with notch, with bar, w/o tube,  curve style, dark brown color</v>
          </cell>
          <cell r="E408" t="str">
            <v>Китай</v>
          </cell>
          <cell r="F408" t="str">
            <v>ДЕРЕВО</v>
          </cell>
        </row>
        <row r="409">
          <cell r="A409" t="str">
            <v>AHS353</v>
          </cell>
          <cell r="B409" t="str">
            <v>ATTRIBUTE HANGER</v>
          </cell>
          <cell r="C409" t="str">
            <v xml:space="preserve"> Набор вешалок для брюк 30см с клипсами 3шт цвет: оранжевые</v>
          </cell>
          <cell r="D409" t="str">
            <v xml:space="preserve"> 3/sets Chrome pant hanger w/orange</v>
          </cell>
          <cell r="E409" t="str">
            <v>Китай</v>
          </cell>
          <cell r="F409" t="str">
            <v>МЕТАЛЛ</v>
          </cell>
        </row>
        <row r="410">
          <cell r="A410" t="str">
            <v>AHS363</v>
          </cell>
          <cell r="B410" t="str">
            <v>ATTRIBUTE HANGER</v>
          </cell>
          <cell r="C410" t="str">
            <v xml:space="preserve"> Набор вешалок для брюк 30см с клипсами 3шт цвет: синие</v>
          </cell>
          <cell r="D410" t="str">
            <v xml:space="preserve"> 3/sets Chrome pant hanger w/blue</v>
          </cell>
          <cell r="E410" t="str">
            <v>Китай</v>
          </cell>
          <cell r="F410" t="str">
            <v>МЕТАЛЛ</v>
          </cell>
        </row>
        <row r="411">
          <cell r="A411" t="str">
            <v>AHS581</v>
          </cell>
          <cell r="B411" t="str">
            <v>ATTRIBUTE HANGER</v>
          </cell>
          <cell r="C411" t="str">
            <v xml:space="preserve"> Вешалка широкая 40см с перекладиной цвет: оранжевая</v>
          </cell>
          <cell r="D411" t="str">
            <v xml:space="preserve"> PVC top hanger w/orange</v>
          </cell>
          <cell r="E411" t="str">
            <v>Китай</v>
          </cell>
          <cell r="F411" t="str">
            <v>МЕТАЛЛ</v>
          </cell>
        </row>
        <row r="412">
          <cell r="A412" t="str">
            <v>AHS591</v>
          </cell>
          <cell r="B412" t="str">
            <v>ATTRIBUTE HANGER</v>
          </cell>
          <cell r="C412" t="str">
            <v xml:space="preserve"> Вешалка широкая 40см с перекладиной цвет: синяя</v>
          </cell>
          <cell r="D412" t="str">
            <v xml:space="preserve"> PVC top hanger w/blue</v>
          </cell>
          <cell r="E412" t="str">
            <v>Китай</v>
          </cell>
          <cell r="F412" t="str">
            <v>МЕТАЛЛ</v>
          </cell>
        </row>
        <row r="413">
          <cell r="A413" t="str">
            <v>AHO541</v>
          </cell>
          <cell r="B413" t="str">
            <v>ATTRIBUTE HANGER</v>
          </cell>
          <cell r="C413" t="str">
            <v xml:space="preserve"> Вешалка для верхней одежды 46.5см с клипсами цвет: орех</v>
          </cell>
          <cell r="D413" t="str">
            <v xml:space="preserve"> Coat hanger w/ chrome slip</v>
          </cell>
          <cell r="E413" t="str">
            <v>Китай</v>
          </cell>
          <cell r="F413" t="str">
            <v>ДЕРЕВО</v>
          </cell>
        </row>
        <row r="414">
          <cell r="A414" t="str">
            <v>AHO551</v>
          </cell>
          <cell r="B414" t="str">
            <v>ATTRIBUTE HANGER</v>
          </cell>
          <cell r="C414" t="str">
            <v xml:space="preserve"> Вешалка для верхней одежды 44см с клипсами цвет: орех</v>
          </cell>
          <cell r="D414" t="str">
            <v xml:space="preserve"> Coat hanger w/ chrome slip</v>
          </cell>
          <cell r="E414" t="str">
            <v>Китай</v>
          </cell>
          <cell r="F414" t="str">
            <v>ДЕРЕВО</v>
          </cell>
        </row>
        <row r="415">
          <cell r="A415" t="str">
            <v>AHO521</v>
          </cell>
          <cell r="B415" t="str">
            <v>ATTRIBUTE HANGER</v>
          </cell>
          <cell r="C415" t="str">
            <v xml:space="preserve"> Вешалка для верхней одежды 46.5см с перекладиной цвет: орех</v>
          </cell>
          <cell r="D415" t="str">
            <v xml:space="preserve"> Coat hanger w/square bar</v>
          </cell>
          <cell r="E415" t="str">
            <v>Китай</v>
          </cell>
          <cell r="F415" t="str">
            <v>ДЕРЕВО</v>
          </cell>
        </row>
        <row r="416">
          <cell r="A416" t="str">
            <v>AHO531</v>
          </cell>
          <cell r="B416" t="str">
            <v>ATTRIBUTE HANGER</v>
          </cell>
          <cell r="C416" t="str">
            <v xml:space="preserve"> Вешалка для верхней одежды 45см с перекладиной цвет: орех</v>
          </cell>
          <cell r="D416" t="str">
            <v xml:space="preserve"> Coat hanger w/square bar</v>
          </cell>
          <cell r="E416" t="str">
            <v>Китай</v>
          </cell>
          <cell r="F416" t="str">
            <v>ДЕРЕВО</v>
          </cell>
        </row>
        <row r="417">
          <cell r="A417" t="str">
            <v>AHM311</v>
          </cell>
          <cell r="B417" t="str">
            <v>ATTRIBUTE HANGER</v>
          </cell>
          <cell r="C417" t="str">
            <v xml:space="preserve"> Вешалка брючная 30см цвет: черный</v>
          </cell>
          <cell r="D417" t="str">
            <v xml:space="preserve"> Metal hanger with EVA Foam,Length is 30 cm</v>
          </cell>
          <cell r="E417" t="str">
            <v>Китай</v>
          </cell>
          <cell r="F417" t="str">
            <v>ХРОМИРОВАННЫЙ МЕТАЛЛ,ПОРОЛОН</v>
          </cell>
        </row>
        <row r="418">
          <cell r="A418" t="str">
            <v>AHM321</v>
          </cell>
          <cell r="B418" t="str">
            <v>ATTRIBUTE HANGER</v>
          </cell>
          <cell r="C418" t="str">
            <v xml:space="preserve"> Вешалка брючная 30см цвет: красный</v>
          </cell>
          <cell r="D418" t="str">
            <v xml:space="preserve"> Trousers hanger w/clips, red colour</v>
          </cell>
          <cell r="E418" t="str">
            <v>Китай</v>
          </cell>
          <cell r="F418" t="str">
            <v>ХРОМИРОВАННЫЙ МЕТАЛЛ,ПОРОЛОН</v>
          </cell>
        </row>
        <row r="419">
          <cell r="A419" t="str">
            <v>AHM121</v>
          </cell>
          <cell r="B419" t="str">
            <v>ATTRIBUTE HANGER</v>
          </cell>
          <cell r="C419" t="str">
            <v xml:space="preserve"> Вешалка для костюма 42см цвет: красный</v>
          </cell>
          <cell r="D419" t="str">
            <v xml:space="preserve"> Hanger, w/clips, red colour</v>
          </cell>
          <cell r="E419" t="str">
            <v>Китай</v>
          </cell>
          <cell r="F419" t="str">
            <v>ХРОМИРОВАННЫЙ МЕТАЛЛ,ПОРОЛОН</v>
          </cell>
        </row>
        <row r="420">
          <cell r="A420" t="str">
            <v>AFH001</v>
          </cell>
          <cell r="B420" t="str">
            <v>ATTRIBUTE HANGER</v>
          </cell>
          <cell r="C420" t="str">
            <v xml:space="preserve"> Вешалка напольная ATTRIBUTE</v>
          </cell>
          <cell r="D420" t="str">
            <v xml:space="preserve"> garment rack</v>
          </cell>
          <cell r="E420" t="str">
            <v>Китай</v>
          </cell>
          <cell r="F420" t="str">
            <v>МЕТАЛЛ,ПЛАСТИК</v>
          </cell>
        </row>
        <row r="421">
          <cell r="A421" t="str">
            <v>AFH002</v>
          </cell>
          <cell r="B421" t="str">
            <v>ATTRIBUTE HANGER</v>
          </cell>
          <cell r="C421" t="str">
            <v xml:space="preserve"> Вешалка напольная ATTRIBUTE 2-х ярусная</v>
          </cell>
          <cell r="D421" t="str">
            <v xml:space="preserve"> garment rack</v>
          </cell>
          <cell r="E421" t="str">
            <v>Китай</v>
          </cell>
          <cell r="F421" t="str">
            <v>МЕТАЛЛ,ПЛАСТИК</v>
          </cell>
        </row>
        <row r="422">
          <cell r="A422" t="str">
            <v>AFH003</v>
          </cell>
          <cell r="B422" t="str">
            <v>ATTRIBUTE HANGER</v>
          </cell>
          <cell r="C422" t="str">
            <v xml:space="preserve"> Вешалка напольная ATTRIBUTE с полками</v>
          </cell>
          <cell r="D422" t="str">
            <v xml:space="preserve"> garment rack</v>
          </cell>
          <cell r="E422" t="str">
            <v>Китай</v>
          </cell>
          <cell r="F422" t="str">
            <v>МЕТАЛЛ,ПЛАСТИК</v>
          </cell>
        </row>
        <row r="423">
          <cell r="A423" t="str">
            <v>AHM111</v>
          </cell>
          <cell r="B423" t="str">
            <v>ATTRIBUTE HANGER</v>
          </cell>
          <cell r="C423" t="str">
            <v xml:space="preserve"> Вешалка для костюма 42см цвет: черный</v>
          </cell>
          <cell r="D423" t="str">
            <v xml:space="preserve"> Hanger, w/clips, black colour</v>
          </cell>
          <cell r="E423" t="str">
            <v>Китай</v>
          </cell>
          <cell r="F423" t="str">
            <v>ХРОМИРОВАННЫЙ МЕТАЛЛ,ПОРОЛОН</v>
          </cell>
        </row>
        <row r="424">
          <cell r="A424" t="str">
            <v>AHM531</v>
          </cell>
          <cell r="B424" t="str">
            <v>ATTRIBUTE HANGER</v>
          </cell>
          <cell r="C424" t="str">
            <v xml:space="preserve"> Вешалка с широкими плечами 45см цвет: зеленый</v>
          </cell>
          <cell r="D424" t="str">
            <v xml:space="preserve"> Hanger, green colour</v>
          </cell>
          <cell r="E424" t="str">
            <v>Китай</v>
          </cell>
          <cell r="F424" t="str">
            <v>ХРОМИРОВАННЫЙ МЕТАЛЛ,ПОРОЛОН</v>
          </cell>
        </row>
        <row r="425">
          <cell r="A425" t="str">
            <v>AHS717</v>
          </cell>
          <cell r="B425" t="str">
            <v>ATTRIBUTE HANGER</v>
          </cell>
          <cell r="C425" t="str">
            <v xml:space="preserve"> Набор металлических вешалок 17шт цвет: синий</v>
          </cell>
          <cell r="D425" t="str">
            <v xml:space="preserve"> Set of metal hangers</v>
          </cell>
          <cell r="E425" t="str">
            <v>Швейцария</v>
          </cell>
          <cell r="F425" t="str">
            <v>МЕТАЛЛ</v>
          </cell>
        </row>
        <row r="426">
          <cell r="A426" t="str">
            <v>AHS817</v>
          </cell>
          <cell r="B426" t="str">
            <v>ATTRIBUTE HANGER</v>
          </cell>
          <cell r="C426" t="str">
            <v xml:space="preserve"> Набор металлических вешалок 17шт цвет: оранжевый</v>
          </cell>
          <cell r="D426" t="str">
            <v xml:space="preserve"> Set of metal hangers</v>
          </cell>
          <cell r="E426" t="str">
            <v>Китай</v>
          </cell>
          <cell r="F426" t="str">
            <v>МЕТАЛЛ</v>
          </cell>
        </row>
        <row r="427">
          <cell r="A427" t="str">
            <v>AHN126</v>
          </cell>
          <cell r="B427" t="str">
            <v>ATTRIBUTE HANGER</v>
          </cell>
          <cell r="C427" t="str">
            <v xml:space="preserve"> Набор вешалок изогнутых с перекладиной 6шт цвет: натуральный (71202S)</v>
          </cell>
          <cell r="E427" t="str">
            <v>Китай</v>
          </cell>
          <cell r="F427" t="str">
            <v>ДЕРЕВО</v>
          </cell>
        </row>
        <row r="428">
          <cell r="A428" t="str">
            <v>AHR111-1</v>
          </cell>
          <cell r="B428" t="str">
            <v>ATTRIBUTE HANGER</v>
          </cell>
          <cell r="C428" t="str">
            <v xml:space="preserve"> Вешалка прямая с антискользящей перекладиной цвет: натуральный</v>
          </cell>
          <cell r="D428" t="str">
            <v xml:space="preserve"> Wooden hanger with notch, with bar, with tube, straight style, dark brown color</v>
          </cell>
          <cell r="E428" t="str">
            <v>Китай</v>
          </cell>
          <cell r="F428" t="str">
            <v>ДЕРЕВО</v>
          </cell>
        </row>
        <row r="429">
          <cell r="A429" t="str">
            <v>AHS361-1</v>
          </cell>
          <cell r="B429" t="str">
            <v>ATTRIBUTE HANGER</v>
          </cell>
          <cell r="C429" t="str">
            <v xml:space="preserve"> Металлическая вешалка для брюк с клипсами цвет: синяя</v>
          </cell>
          <cell r="D429" t="str">
            <v xml:space="preserve"> Chrome pant hanger w/blue</v>
          </cell>
          <cell r="E429" t="str">
            <v>Китай</v>
          </cell>
          <cell r="F429" t="str">
            <v>МЕТАЛЛ</v>
          </cell>
        </row>
        <row r="430">
          <cell r="A430" t="str">
            <v>AHB211</v>
          </cell>
          <cell r="B430" t="str">
            <v>ATTRIBUTE HANGER</v>
          </cell>
          <cell r="C430" t="str">
            <v xml:space="preserve"> Вешалка для верхней одежды BAMBOO 44см</v>
          </cell>
          <cell r="D430" t="str">
            <v xml:space="preserve"> Coat bamboo hanger w/PVC bar</v>
          </cell>
          <cell r="E430" t="str">
            <v>Китай</v>
          </cell>
          <cell r="F430" t="str">
            <v>ДЕРЕВО,МЕТАЛЛ</v>
          </cell>
        </row>
        <row r="431">
          <cell r="A431" t="str">
            <v>AHB221</v>
          </cell>
          <cell r="B431" t="str">
            <v>ATTRIBUTE HANGER</v>
          </cell>
          <cell r="C431" t="str">
            <v xml:space="preserve"> Вешалка универсальная BAMBOO 44см</v>
          </cell>
          <cell r="D431" t="str">
            <v xml:space="preserve"> Coat bamboo hanger w/PVC bar</v>
          </cell>
          <cell r="E431" t="str">
            <v>Китай</v>
          </cell>
          <cell r="F431" t="str">
            <v>ДЕРЕВО,МЕТАЛЛ</v>
          </cell>
        </row>
        <row r="432">
          <cell r="A432" t="str">
            <v>AHB231</v>
          </cell>
          <cell r="B432" t="str">
            <v>ATTRIBUTE HANGER</v>
          </cell>
          <cell r="C432" t="str">
            <v xml:space="preserve"> Вешалка универсальная BAMBOO изогнутая 45см</v>
          </cell>
          <cell r="D432" t="str">
            <v xml:space="preserve"> Coat bamboo hanger</v>
          </cell>
          <cell r="E432" t="str">
            <v>Китай</v>
          </cell>
          <cell r="F432" t="str">
            <v>ДЕРЕВО,МЕТАЛЛ</v>
          </cell>
        </row>
        <row r="433">
          <cell r="A433" t="str">
            <v>AHB233</v>
          </cell>
          <cell r="B433" t="str">
            <v>ATTRIBUTE HANGER</v>
          </cell>
          <cell r="C433" t="str">
            <v xml:space="preserve"> Набор вешалок универсальных BAMBOO 44см 3шт</v>
          </cell>
          <cell r="D433" t="str">
            <v xml:space="preserve"> Top bamboo hanger</v>
          </cell>
          <cell r="E433" t="str">
            <v>Китай</v>
          </cell>
          <cell r="F433" t="str">
            <v>ДЕРЕВО,МЕТАЛЛ</v>
          </cell>
        </row>
        <row r="434">
          <cell r="A434" t="str">
            <v>AHB261</v>
          </cell>
          <cell r="B434" t="str">
            <v>ATTRIBUTE HANGER</v>
          </cell>
          <cell r="C434" t="str">
            <v xml:space="preserve"> Вешалка для брюк BAMBOO 25см</v>
          </cell>
          <cell r="D434" t="str">
            <v xml:space="preserve"> Pant bamboo hanger</v>
          </cell>
          <cell r="E434" t="str">
            <v>Китай</v>
          </cell>
          <cell r="F434" t="str">
            <v>ДЕРЕВО,МЕТАЛЛ</v>
          </cell>
        </row>
        <row r="435">
          <cell r="A435" t="str">
            <v>AHB201</v>
          </cell>
          <cell r="B435" t="str">
            <v>ATTRIBUTE HANGER</v>
          </cell>
          <cell r="C435" t="str">
            <v xml:space="preserve"> Вешалка для верхней одежды BAMBOO 44см</v>
          </cell>
          <cell r="D435" t="str">
            <v xml:space="preserve"> Coat bamboo hanger</v>
          </cell>
          <cell r="E435" t="str">
            <v>Китай</v>
          </cell>
          <cell r="F435" t="str">
            <v>ДЕРЕВО,МЕТАЛЛ</v>
          </cell>
        </row>
        <row r="436">
          <cell r="A436" t="str">
            <v>AHD211</v>
          </cell>
          <cell r="B436" t="str">
            <v>ATTRIBUTE HANGER</v>
          </cell>
          <cell r="C436" t="str">
            <v xml:space="preserve"> Вешалка для верхней одежды PRESTIGE 44см</v>
          </cell>
          <cell r="D436" t="str">
            <v xml:space="preserve"> Coat hanger w/square bar</v>
          </cell>
          <cell r="E436" t="str">
            <v>Китай</v>
          </cell>
          <cell r="F436" t="str">
            <v>ДЕРЕВО,МЕТАЛЛ</v>
          </cell>
        </row>
        <row r="437">
          <cell r="A437" t="str">
            <v>AHD261</v>
          </cell>
          <cell r="B437" t="str">
            <v>ATTRIBUTE HANGER</v>
          </cell>
          <cell r="C437" t="str">
            <v xml:space="preserve"> Вешалка для верхней одежды с клипсами PRESTIGE 44см</v>
          </cell>
          <cell r="D437" t="str">
            <v xml:space="preserve"> Coat hanger w/ copper slip</v>
          </cell>
          <cell r="E437" t="str">
            <v>Китай</v>
          </cell>
          <cell r="F437" t="str">
            <v>ДЕРЕВО,МЕТАЛЛ</v>
          </cell>
        </row>
        <row r="438">
          <cell r="A438" t="str">
            <v>AHN201</v>
          </cell>
          <cell r="B438" t="str">
            <v>ATTRIBUTE HANGER</v>
          </cell>
          <cell r="C438" t="str">
            <v xml:space="preserve"> Вешалка цельная для верхней одежды CLASSIC 44см</v>
          </cell>
          <cell r="D438" t="str">
            <v xml:space="preserve"> Coat hanger</v>
          </cell>
          <cell r="E438" t="str">
            <v>Китай</v>
          </cell>
          <cell r="F438" t="str">
            <v>ДЕРЕВО,МЕТАЛЛ</v>
          </cell>
        </row>
        <row r="439">
          <cell r="A439" t="str">
            <v>AHN226</v>
          </cell>
          <cell r="B439" t="str">
            <v>ATTRIBUTE HANGER</v>
          </cell>
          <cell r="C439" t="str">
            <v xml:space="preserve"> Набор вешалок универсальных CLASSIC изогнутая 45см 6шт</v>
          </cell>
          <cell r="D439" t="str">
            <v xml:space="preserve"> Wooden hanger Set of 6 pcs,with notch, with bar, with tube,curve style, natural color</v>
          </cell>
          <cell r="E439" t="str">
            <v>Китай</v>
          </cell>
          <cell r="F439" t="str">
            <v>ДЕРЕВО,МЕТАЛЛ</v>
          </cell>
        </row>
        <row r="440">
          <cell r="A440" t="str">
            <v>AHN231</v>
          </cell>
          <cell r="B440" t="str">
            <v>ATTRIBUTE HANGER</v>
          </cell>
          <cell r="C440" t="str">
            <v xml:space="preserve"> Вешалка универсальная CLASSIC прямая 44см</v>
          </cell>
          <cell r="D440" t="str">
            <v xml:space="preserve"> Wooden hanger with notch, with bar, with tube, straight style, natural color</v>
          </cell>
          <cell r="E440" t="str">
            <v>Китай</v>
          </cell>
          <cell r="F440" t="str">
            <v>ДЕРЕВО,МЕТАЛЛ</v>
          </cell>
        </row>
        <row r="441">
          <cell r="A441" t="str">
            <v>AHN236</v>
          </cell>
          <cell r="B441" t="str">
            <v>ATTRIBUTE HANGER</v>
          </cell>
          <cell r="C441" t="str">
            <v xml:space="preserve"> Набор вешалок универсальных CLASSIC прямая 45см 6шт</v>
          </cell>
          <cell r="D441" t="str">
            <v xml:space="preserve"> Wooden hanger set of 6 pcs, with notch, with bar, with tube, straight, natural color</v>
          </cell>
          <cell r="E441" t="str">
            <v>Китай</v>
          </cell>
          <cell r="F441" t="str">
            <v>ДЕРЕВО,МЕТАЛЛ</v>
          </cell>
        </row>
        <row r="442">
          <cell r="A442" t="str">
            <v>AHN251</v>
          </cell>
          <cell r="B442" t="str">
            <v>ATTRIBUTE HANGER</v>
          </cell>
          <cell r="E442" t="str">
            <v>Китай</v>
          </cell>
          <cell r="F442" t="str">
            <v>ДЕРЕВО,МЕТАЛЛ</v>
          </cell>
        </row>
        <row r="443">
          <cell r="A443" t="str">
            <v>AHN291</v>
          </cell>
          <cell r="B443" t="str">
            <v>ATTRIBUTE HANGER</v>
          </cell>
          <cell r="C443" t="str">
            <v xml:space="preserve"> Вешалка для галстуков CLASSIC 7см</v>
          </cell>
          <cell r="D443" t="str">
            <v xml:space="preserve"> Belt hanger</v>
          </cell>
          <cell r="E443" t="str">
            <v>Китай</v>
          </cell>
          <cell r="F443" t="str">
            <v>ДЕРЕВО,МЕТАЛЛ</v>
          </cell>
        </row>
        <row r="444">
          <cell r="A444" t="str">
            <v>AHO211</v>
          </cell>
          <cell r="B444" t="str">
            <v>ATTRIBUTE HANGER</v>
          </cell>
          <cell r="C444" t="str">
            <v xml:space="preserve"> Вешалка для верхней одежды STATUS 44см</v>
          </cell>
          <cell r="D444" t="str">
            <v xml:space="preserve"> Coat hanger w/square bar</v>
          </cell>
          <cell r="E444" t="str">
            <v>Китай</v>
          </cell>
          <cell r="F444" t="str">
            <v>ДЕРЕВО,МЕТАЛЛ</v>
          </cell>
        </row>
        <row r="445">
          <cell r="A445" t="str">
            <v>AHO261</v>
          </cell>
          <cell r="B445" t="str">
            <v>ATTRIBUTE HANGER</v>
          </cell>
          <cell r="C445" t="str">
            <v xml:space="preserve"> Вешалка для верхней одежды с клипсами STATUS 44см</v>
          </cell>
          <cell r="D445" t="str">
            <v xml:space="preserve"> Coat hanger w/ chrome slip</v>
          </cell>
          <cell r="E445" t="str">
            <v>Китай</v>
          </cell>
          <cell r="F445" t="str">
            <v>ДЕРЕВО,МЕТАЛЛ</v>
          </cell>
        </row>
        <row r="446">
          <cell r="A446" t="str">
            <v>AHP224</v>
          </cell>
          <cell r="B446" t="str">
            <v>ATTRIBUTE HANGER</v>
          </cell>
          <cell r="C446" t="str">
            <v xml:space="preserve"> Набор вешалок универсальных SILUET CREAM 44см 4шт</v>
          </cell>
          <cell r="D446" t="str">
            <v xml:space="preserve"> set of 4pcs wooden suit hanger in white mat color.Wooden square bar with white rubber teeth.Notched.44.5x23x1.2cm.Lotus wood in</v>
          </cell>
          <cell r="E446" t="str">
            <v>Китай</v>
          </cell>
          <cell r="F446" t="str">
            <v>ДЕРЕВО,МЕТАЛЛ</v>
          </cell>
        </row>
        <row r="447">
          <cell r="A447" t="str">
            <v>AHP234</v>
          </cell>
          <cell r="B447" t="str">
            <v>ATTRIBUTE HANGER</v>
          </cell>
          <cell r="C447" t="str">
            <v xml:space="preserve"> Набор вешалок универсальных SILUET WHITE 44см 4шт</v>
          </cell>
          <cell r="D447" t="str">
            <v xml:space="preserve"> set of 4pcs wooden suit hanger in wash white mat color. Wooden bar with notched.44.5x23x1.2cm. Lotus wood in A grade.black logo</v>
          </cell>
          <cell r="E447" t="str">
            <v>Китай</v>
          </cell>
          <cell r="F447" t="str">
            <v>ДЕРЕВО,МЕТАЛЛ</v>
          </cell>
        </row>
        <row r="448">
          <cell r="A448" t="str">
            <v>AHP244</v>
          </cell>
          <cell r="B448" t="str">
            <v>ATTRIBUTE HANGER</v>
          </cell>
          <cell r="C448" t="str">
            <v xml:space="preserve"> Набор вешалок универсальных SILUET BLACK 44см 4шт</v>
          </cell>
          <cell r="D448" t="str">
            <v xml:space="preserve"> set of 4pcs wooden suit hanger in black mat color. Wooden square bar with grey rubber teeth. Notched.44.5x23x1.2cm. Lotus wood</v>
          </cell>
          <cell r="E448" t="str">
            <v>Китай</v>
          </cell>
          <cell r="F448" t="str">
            <v>ДЕРЕВО,МЕТАЛЛ</v>
          </cell>
        </row>
        <row r="449">
          <cell r="A449" t="str">
            <v>AHR236</v>
          </cell>
          <cell r="B449" t="str">
            <v>ATTRIBUTE HANGER</v>
          </cell>
          <cell r="C449" t="str">
            <v xml:space="preserve"> Набор вешалок универсальных REDWOOD прямая 45см 6шт</v>
          </cell>
          <cell r="D449" t="str">
            <v xml:space="preserve"> Wooden hanger set of 6 pcs, with notch, with bar, with tube, straight, dark brown color</v>
          </cell>
          <cell r="E449" t="str">
            <v>Китай</v>
          </cell>
          <cell r="F449" t="str">
            <v>ДЕРЕВО,МЕТАЛЛ</v>
          </cell>
        </row>
        <row r="450">
          <cell r="A450" t="str">
            <v>AHR226</v>
          </cell>
          <cell r="B450" t="str">
            <v>ATTRIBUTE HANGER</v>
          </cell>
          <cell r="C450" t="str">
            <v xml:space="preserve"> Набор вешалок универсальных REDWOOD изогнутая 45см 6шт</v>
          </cell>
          <cell r="D450" t="str">
            <v xml:space="preserve"> Wooden hanger Set of 6 pcs,with notch, with bar, with tube,curve style, dark brown color</v>
          </cell>
          <cell r="E450" t="str">
            <v>Китай</v>
          </cell>
          <cell r="F450" t="str">
            <v>ДЕРЕВО,МЕТАЛЛ</v>
          </cell>
        </row>
        <row r="451">
          <cell r="A451" t="str">
            <v>AHR231</v>
          </cell>
          <cell r="B451" t="str">
            <v>ATTRIBUTE HANGER</v>
          </cell>
          <cell r="C451" t="str">
            <v xml:space="preserve"> Вешалка универсальная REDWOOD прямая 44см</v>
          </cell>
          <cell r="D451" t="str">
            <v xml:space="preserve"> Wooden hanger with notch, with bar, with tube, straight style, dark brown color</v>
          </cell>
          <cell r="E451" t="str">
            <v>Китай</v>
          </cell>
          <cell r="F451" t="str">
            <v>ДЕРЕВО,МЕТАЛЛ</v>
          </cell>
        </row>
        <row r="452">
          <cell r="A452" t="str">
            <v>AHR261</v>
          </cell>
          <cell r="B452" t="str">
            <v>ATTRIBUTE HANGER</v>
          </cell>
          <cell r="C452" t="str">
            <v xml:space="preserve"> Вешалка для брюк REDWOOD 30см</v>
          </cell>
          <cell r="D452" t="str">
            <v xml:space="preserve"> Wooden pant hanger w/2clips,30cm(19cm)x1cmx2.2cm, dark brown color</v>
          </cell>
          <cell r="E452" t="str">
            <v>Китай</v>
          </cell>
          <cell r="F452" t="str">
            <v>ДЕРЕВО,МЕТАЛЛ</v>
          </cell>
        </row>
        <row r="453">
          <cell r="A453" t="str">
            <v>AHS011</v>
          </cell>
          <cell r="B453" t="str">
            <v>ATTRIBUTE HANGER</v>
          </cell>
          <cell r="C453" t="str">
            <v xml:space="preserve"> Вешалка для верхней одежды NEO ORANGE 45см</v>
          </cell>
          <cell r="D453" t="str">
            <v xml:space="preserve"> PVC coat hanger w/orange</v>
          </cell>
          <cell r="E453" t="str">
            <v>Китай</v>
          </cell>
          <cell r="F453" t="str">
            <v>МЕТАЛЛ,ПОЛИВИНИЛХЛОРИД</v>
          </cell>
        </row>
        <row r="454">
          <cell r="A454" t="str">
            <v>AHS025</v>
          </cell>
          <cell r="B454" t="str">
            <v>ATTRIBUTE HANGER</v>
          </cell>
          <cell r="C454" t="str">
            <v xml:space="preserve"> Набор вешалок универсальных NEO ORANGE 42см 5шт</v>
          </cell>
          <cell r="D454" t="str">
            <v xml:space="preserve"> PVC top hanger w/orange</v>
          </cell>
          <cell r="E454" t="str">
            <v>Китай</v>
          </cell>
          <cell r="F454" t="str">
            <v>МЕТАЛЛ,ПОЛИВИНИЛХЛОРИД</v>
          </cell>
        </row>
        <row r="455">
          <cell r="A455" t="str">
            <v>AHS711</v>
          </cell>
          <cell r="B455" t="str">
            <v>ATTRIBUTE HANGER</v>
          </cell>
          <cell r="C455" t="str">
            <v xml:space="preserve"> Вешалка для верхней одежды NEO BLUE 45см</v>
          </cell>
          <cell r="D455" t="str">
            <v xml:space="preserve"> PVC coat hanger w/blue</v>
          </cell>
          <cell r="E455" t="str">
            <v>Китай</v>
          </cell>
          <cell r="F455" t="str">
            <v>МЕТАЛЛ,ПОЛИВИНИЛХЛОРИД</v>
          </cell>
        </row>
        <row r="456">
          <cell r="A456" t="str">
            <v>AHS725</v>
          </cell>
          <cell r="B456" t="str">
            <v>ATTRIBUTE HANGER</v>
          </cell>
          <cell r="C456" t="str">
            <v xml:space="preserve"> Набор вешалок универсальных NEO BLUE 42см 5шт</v>
          </cell>
          <cell r="D456" t="str">
            <v xml:space="preserve"> PVC top hanger w/blue</v>
          </cell>
          <cell r="E456" t="str">
            <v>Китай</v>
          </cell>
          <cell r="F456" t="str">
            <v>МЕТАЛЛ,ПОЛИВИНИЛХЛОРИД</v>
          </cell>
        </row>
        <row r="457">
          <cell r="A457" t="str">
            <v>AHN271</v>
          </cell>
          <cell r="B457" t="str">
            <v>ATTRIBUTE HANGER</v>
          </cell>
          <cell r="C457" t="str">
            <v xml:space="preserve"> Вешалка для брюк/юбок CLASSIC 38см</v>
          </cell>
          <cell r="D457" t="str">
            <v xml:space="preserve"> Skirt hanger w/width regulator, natural color</v>
          </cell>
          <cell r="E457" t="str">
            <v>Китай</v>
          </cell>
          <cell r="F457" t="str">
            <v>ДЕРЕВО,МЕТАЛЛ</v>
          </cell>
        </row>
        <row r="458">
          <cell r="A458" t="str">
            <v>AHN611</v>
          </cell>
          <cell r="B458" t="str">
            <v>ATTRIBUTE HANGER</v>
          </cell>
          <cell r="C458" t="str">
            <v xml:space="preserve"> Вешалка для юбок CLASSIC 38см</v>
          </cell>
          <cell r="D458" t="str">
            <v xml:space="preserve"> Skirt hanger, natural color</v>
          </cell>
          <cell r="E458" t="str">
            <v>Китай</v>
          </cell>
          <cell r="F458" t="str">
            <v>ДЕРЕВО,МЕТАЛЛ</v>
          </cell>
        </row>
        <row r="459">
          <cell r="A459" t="str">
            <v>AHR211</v>
          </cell>
          <cell r="B459" t="str">
            <v>ATTRIBUTE HANGER</v>
          </cell>
          <cell r="C459" t="str">
            <v xml:space="preserve"> Вешалка для верхней одежды REDWOOD 44см</v>
          </cell>
          <cell r="D459" t="str">
            <v xml:space="preserve"> Coat wooden hanger w/bar w/rubber dark browncolor</v>
          </cell>
          <cell r="E459" t="str">
            <v>Китай</v>
          </cell>
          <cell r="F459" t="str">
            <v>ДЕРЕВО,МЕТАЛЛ</v>
          </cell>
        </row>
        <row r="460">
          <cell r="A460" t="str">
            <v>AHS225</v>
          </cell>
          <cell r="B460" t="str">
            <v>ATTRIBUTE HANGER</v>
          </cell>
          <cell r="C460" t="str">
            <v xml:space="preserve"> Набор вешалок универсальных NEO BLACK&amp;WHITE 42см 5шт</v>
          </cell>
          <cell r="D460" t="str">
            <v xml:space="preserve"> Set of 5 Universal hangers NEO BLACK&amp;WHITE 42cm</v>
          </cell>
          <cell r="E460" t="str">
            <v>Китай</v>
          </cell>
          <cell r="F460" t="str">
            <v>МЕТАЛЛ,ПОЛИВИНИЛХЛОРИД</v>
          </cell>
        </row>
        <row r="461">
          <cell r="A461" t="str">
            <v>AHS263</v>
          </cell>
          <cell r="B461" t="str">
            <v>ATTRIBUTE HANGER</v>
          </cell>
          <cell r="C461" t="str">
            <v xml:space="preserve"> Набор вешалок для брюк NEO BLACK&amp;WHITE 30см 3шт</v>
          </cell>
          <cell r="D461" t="str">
            <v xml:space="preserve"> Set of 3 Pant/skirt hangers NEO BLACK&amp;WHITE 30cm</v>
          </cell>
          <cell r="E461" t="str">
            <v>Китай</v>
          </cell>
          <cell r="F461" t="str">
            <v>МЕТАЛЛ,ПОЛИВИНИЛХЛОРИД</v>
          </cell>
        </row>
        <row r="462">
          <cell r="A462" t="str">
            <v>AHP134-2</v>
          </cell>
          <cell r="B462" t="str">
            <v>ATTRIBUTE HANGER</v>
          </cell>
          <cell r="C462" t="str">
            <v xml:space="preserve"> Набор вешалок для костюма 45см 4шт цвет: белый</v>
          </cell>
          <cell r="E462" t="str">
            <v>Китай</v>
          </cell>
          <cell r="F462" t="str">
            <v>ДЕРЕВО</v>
          </cell>
        </row>
        <row r="463">
          <cell r="A463" t="str">
            <v>AHP124-2</v>
          </cell>
          <cell r="B463" t="str">
            <v>ATTRIBUTE HANGER</v>
          </cell>
          <cell r="C463" t="str">
            <v xml:space="preserve"> Набор вешалок для костюма 45см 4шт цвет: кремовый</v>
          </cell>
          <cell r="E463" t="str">
            <v>Китай</v>
          </cell>
          <cell r="F463" t="str">
            <v>ДЕРЕВО</v>
          </cell>
        </row>
        <row r="464">
          <cell r="A464" t="str">
            <v>AHA113</v>
          </cell>
          <cell r="B464" t="str">
            <v>ATTRIBUTE HANGER</v>
          </cell>
          <cell r="C464" t="str">
            <v xml:space="preserve"> Набор вешалок универсальных GLANCE 40см 3шт</v>
          </cell>
          <cell r="D464" t="str">
            <v xml:space="preserve"> Set of 3pcs aluminium hanger with notches. 41x0.4x21</v>
          </cell>
          <cell r="E464" t="str">
            <v>Китай</v>
          </cell>
          <cell r="F464" t="str">
            <v>АЛЮМИНИЙ</v>
          </cell>
        </row>
        <row r="465">
          <cell r="A465" t="str">
            <v>AHS165</v>
          </cell>
          <cell r="B465" t="str">
            <v>ATTRIBUTE HANGER</v>
          </cell>
          <cell r="C465" t="str">
            <v xml:space="preserve"> Набор вешалок универсальных REGULAR 40см 5шт</v>
          </cell>
          <cell r="D465" t="str">
            <v xml:space="preserve"> Set of 5pcs PVC coated metal hangers with small head tag. Size:L41xT0.38xH18.5cm</v>
          </cell>
          <cell r="E465" t="str">
            <v>Китай</v>
          </cell>
          <cell r="F465" t="str">
            <v>МЕТАЛЛ,ПВХ</v>
          </cell>
        </row>
        <row r="466">
          <cell r="A466" t="str">
            <v>AHC113</v>
          </cell>
          <cell r="B466" t="str">
            <v>ATTRIBUTE HANGER</v>
          </cell>
          <cell r="C466" t="str">
            <v xml:space="preserve"> Набор вешалок универсальных COOPER 44см 3шт</v>
          </cell>
          <cell r="D466" t="str">
            <v xml:space="preserve"> Set of 3pcs wooden hangers with notches and trouser bar 44.5x1.2x23</v>
          </cell>
          <cell r="E466" t="str">
            <v>Китай</v>
          </cell>
          <cell r="F466" t="str">
            <v>ДЕРЕВО</v>
          </cell>
        </row>
        <row r="467">
          <cell r="A467" t="str">
            <v>AHC171</v>
          </cell>
          <cell r="B467" t="str">
            <v>ATTRIBUTE HANGER</v>
          </cell>
          <cell r="C467" t="str">
            <v xml:space="preserve"> Вешалка для брюк/юбок COOPER 36см</v>
          </cell>
          <cell r="D467" t="str">
            <v xml:space="preserve"> Wooden hanger with metal clips 36x1.2x14</v>
          </cell>
          <cell r="E467" t="str">
            <v>Китай</v>
          </cell>
          <cell r="F467" t="str">
            <v>ДЕРЕВО</v>
          </cell>
        </row>
        <row r="468">
          <cell r="A468" t="str">
            <v>AHN154P-1</v>
          </cell>
          <cell r="B468" t="str">
            <v>ATTRIBUTE HANGER</v>
          </cell>
          <cell r="C468" t="str">
            <v xml:space="preserve"> Набор вешалок для костюма 44.5см 4шт цвет: натуральный</v>
          </cell>
          <cell r="D468" t="str">
            <v xml:space="preserve"> Set of 4 wooden hangers 44,5cm w/bar</v>
          </cell>
          <cell r="E468" t="str">
            <v>Китай</v>
          </cell>
          <cell r="F468" t="str">
            <v>ДЕРЕВО,МЕТАЛЛ</v>
          </cell>
        </row>
        <row r="469">
          <cell r="A469" t="str">
            <v>AHP144-1</v>
          </cell>
          <cell r="B469" t="str">
            <v>ATTRIBUTE HANGER</v>
          </cell>
          <cell r="C469" t="str">
            <v xml:space="preserve"> Набор вешалок для костюма 44.5см 4шт цвет: черный</v>
          </cell>
          <cell r="D469" t="str">
            <v xml:space="preserve"> set of 4pcs wooden suit hanger in black mat color. Wooden square bar with grey rubber teeth. Notched.44.5x23x1.2cm. Lotus wood</v>
          </cell>
          <cell r="E469" t="str">
            <v>Китай</v>
          </cell>
          <cell r="F469" t="str">
            <v>ДЕРЕВО</v>
          </cell>
        </row>
        <row r="470">
          <cell r="A470" t="str">
            <v>AHR156-1</v>
          </cell>
          <cell r="B470" t="str">
            <v>ATTRIBUTE HANGER</v>
          </cell>
          <cell r="C470" t="str">
            <v xml:space="preserve"> Набор вешалок универсальных REDWOOD прямая 44см 6шт</v>
          </cell>
          <cell r="D470" t="str">
            <v xml:space="preserve"> Wooden hanger set of 6 pcs, with notch, with bar, with tube, straight, dark brown color</v>
          </cell>
          <cell r="E470" t="str">
            <v>Китай</v>
          </cell>
          <cell r="F470" t="str">
            <v>ДЕРЕВО</v>
          </cell>
        </row>
        <row r="471">
          <cell r="A471" t="str">
            <v>AHS063-1</v>
          </cell>
          <cell r="B471" t="str">
            <v>ATTRIBUTE HANGER</v>
          </cell>
          <cell r="C471" t="str">
            <v xml:space="preserve"> Набор вешалок для брюк/юбок NEO ORANGE 30см 3шт</v>
          </cell>
          <cell r="D471" t="str">
            <v xml:space="preserve"> 3/sets Chrome pant hanger w/orange</v>
          </cell>
          <cell r="E471" t="str">
            <v>Китай</v>
          </cell>
          <cell r="F471" t="str">
            <v>МЕТАЛЛ</v>
          </cell>
        </row>
        <row r="472">
          <cell r="A472" t="str">
            <v>AHS763-1</v>
          </cell>
          <cell r="B472" t="str">
            <v>ATTRIBUTE HANGER</v>
          </cell>
          <cell r="C472" t="str">
            <v xml:space="preserve"> Набор вешалок для брюк/юбок NEO BLUE 30см 3шт</v>
          </cell>
          <cell r="D472" t="str">
            <v xml:space="preserve"> 3/sets Chrome pant hanger w/blue</v>
          </cell>
          <cell r="E472" t="str">
            <v>Китай</v>
          </cell>
          <cell r="F472" t="str">
            <v>МЕТАЛЛ</v>
          </cell>
        </row>
        <row r="473">
          <cell r="A473" t="str">
            <v>AHC822</v>
          </cell>
          <cell r="B473" t="str">
            <v>ATTRIBUTE HANGER</v>
          </cell>
          <cell r="C473" t="str">
            <v xml:space="preserve"> Набор детских вешалок 30.5см 2шт</v>
          </cell>
          <cell r="D473" t="str">
            <v xml:space="preserve"> Kid's hungers 2 pcs.</v>
          </cell>
          <cell r="E473" t="str">
            <v>Китай</v>
          </cell>
          <cell r="F473" t="str">
            <v>ДЕРЕВО</v>
          </cell>
        </row>
        <row r="474">
          <cell r="A474" t="str">
            <v>AHB114</v>
          </cell>
          <cell r="B474" t="str">
            <v>ATTRIBUTE HANGER</v>
          </cell>
          <cell r="C474" t="str">
            <v xml:space="preserve"> Набор вешалок 4шт цвет: черный</v>
          </cell>
          <cell r="D474" t="str">
            <v xml:space="preserve"> set of 4pcs wooden suit hanger in black mat color. Wooden square bar with grey rubber teeth. Notched.44.5x23x1.2cm. Lotus wood</v>
          </cell>
          <cell r="E474" t="str">
            <v>Китай</v>
          </cell>
          <cell r="F474" t="str">
            <v>ДЕРЕВО</v>
          </cell>
        </row>
        <row r="475">
          <cell r="A475" t="str">
            <v>AHW104</v>
          </cell>
          <cell r="B475" t="str">
            <v>ATTRIBUTE HANGER</v>
          </cell>
          <cell r="C475" t="str">
            <v xml:space="preserve"> Набор вешалок 44.5см 4шт цвет: кремовый</v>
          </cell>
          <cell r="D475" t="str">
            <v xml:space="preserve"> set of 4pcs wooden suit hanger in wash white mat color. Wooden bar with notched.44.5x23x1.2cm. Lotus wood in A grade.black logo</v>
          </cell>
          <cell r="E475" t="str">
            <v>Китай</v>
          </cell>
          <cell r="F475" t="str">
            <v>ДЕРЕВО</v>
          </cell>
        </row>
        <row r="476">
          <cell r="A476" t="str">
            <v>AHW114</v>
          </cell>
          <cell r="B476" t="str">
            <v>ATTRIBUTE HANGER</v>
          </cell>
          <cell r="C476" t="str">
            <v xml:space="preserve"> Набор вешалок 44.5см 4шт цвет: белый</v>
          </cell>
          <cell r="D476" t="str">
            <v xml:space="preserve"> set of 4pcs wooden suit hanger in white mat color. Wooden square bar with white rubber teeth. Notched.44.5x23x1.2cm. Lotus wood</v>
          </cell>
          <cell r="E476" t="str">
            <v>Китай</v>
          </cell>
          <cell r="F476" t="str">
            <v>ДЕРЕВО</v>
          </cell>
        </row>
        <row r="477">
          <cell r="A477" t="str">
            <v>AHM361</v>
          </cell>
          <cell r="B477" t="str">
            <v>ATTRIBUTE HANGER</v>
          </cell>
          <cell r="E477" t="str">
            <v>Китай</v>
          </cell>
          <cell r="F477" t="str">
            <v>ХРОМИРОВАННЫЙ МЕТАЛЛ,ПОРОЛОН</v>
          </cell>
        </row>
        <row r="478">
          <cell r="A478" t="str">
            <v>AHM371</v>
          </cell>
          <cell r="B478" t="str">
            <v>ATTRIBUTE HANGER</v>
          </cell>
          <cell r="C478" t="str">
            <v xml:space="preserve"> Вешалка для брюк/юбок EVA COFFEE 30см</v>
          </cell>
          <cell r="D478" t="str">
            <v xml:space="preserve"> Pant hanger with clips EVA COFFEE</v>
          </cell>
          <cell r="E478" t="str">
            <v>Китай</v>
          </cell>
          <cell r="F478" t="str">
            <v>ХРОМИРОВАННЫЙ МЕТАЛЛ,ПОРОЛОН</v>
          </cell>
        </row>
        <row r="479">
          <cell r="A479" t="str">
            <v>AHM561</v>
          </cell>
          <cell r="B479" t="str">
            <v>ATTRIBUTE HANGER</v>
          </cell>
          <cell r="E479" t="str">
            <v>Китай</v>
          </cell>
          <cell r="F479" t="str">
            <v>ХРОМИРОВАННЫЙ МЕТАЛЛ,ПОРОЛОН</v>
          </cell>
        </row>
        <row r="480">
          <cell r="A480" t="str">
            <v>AHM571</v>
          </cell>
          <cell r="B480" t="str">
            <v>ATTRIBUTE HANGER</v>
          </cell>
          <cell r="C480" t="str">
            <v xml:space="preserve"> Вешалка для верхней одежды EVA COFFEE 45см</v>
          </cell>
          <cell r="D480" t="str">
            <v xml:space="preserve"> Coat hanger EVA COFFEE</v>
          </cell>
          <cell r="E480" t="str">
            <v>Китай</v>
          </cell>
          <cell r="F480" t="str">
            <v>ХРОМИРОВАННЫЙ МЕТАЛЛ,ПОРОЛОН</v>
          </cell>
        </row>
        <row r="481">
          <cell r="A481" t="str">
            <v>AHM161</v>
          </cell>
          <cell r="B481" t="str">
            <v>ATTRIBUTE HANGER</v>
          </cell>
          <cell r="E481" t="str">
            <v>Китай</v>
          </cell>
          <cell r="F481" t="str">
            <v>ХРОМИРОВАННЫЙ МЕТАЛЛ,ПОРОЛОН</v>
          </cell>
        </row>
        <row r="482">
          <cell r="A482" t="str">
            <v>AHM171</v>
          </cell>
          <cell r="B482" t="str">
            <v>ATTRIBUTE HANGER</v>
          </cell>
          <cell r="C482" t="str">
            <v xml:space="preserve"> Вешалка для костюма EVA COFFEE 42см</v>
          </cell>
          <cell r="D482" t="str">
            <v xml:space="preserve"> Suit hanger EVA COFFEE</v>
          </cell>
          <cell r="E482" t="str">
            <v>Китай</v>
          </cell>
          <cell r="F482" t="str">
            <v>ХРОМИРОВАННЫЙ МЕТАЛЛ,ПОРОЛОН</v>
          </cell>
        </row>
        <row r="483">
          <cell r="A483" t="str">
            <v>AHM461</v>
          </cell>
          <cell r="B483" t="str">
            <v>ATTRIBUTE HANGER</v>
          </cell>
          <cell r="E483" t="str">
            <v>Китай</v>
          </cell>
          <cell r="F483" t="str">
            <v>ХРОМИРОВАННЫЙ МЕТАЛЛ,ПОРОЛОН</v>
          </cell>
        </row>
        <row r="484">
          <cell r="A484" t="str">
            <v>AHM471</v>
          </cell>
          <cell r="B484" t="str">
            <v>ATTRIBUTE HANGER</v>
          </cell>
          <cell r="C484" t="str">
            <v xml:space="preserve"> Вешалка универсальная EVA COFFEE 43см</v>
          </cell>
          <cell r="D484" t="str">
            <v xml:space="preserve"> Universal hanger EVA COFFEE</v>
          </cell>
          <cell r="E484" t="str">
            <v>Китай</v>
          </cell>
          <cell r="F484" t="str">
            <v>ХРОМИРОВАННЫЙ МЕТАЛЛ,ПОРОЛОН</v>
          </cell>
        </row>
        <row r="485">
          <cell r="A485" t="str">
            <v>AHM761</v>
          </cell>
          <cell r="B485" t="str">
            <v>ATTRIBUTE HANGER</v>
          </cell>
          <cell r="C485" t="str">
            <v xml:space="preserve"> Вешалка для рубашек EVA CREME 41см</v>
          </cell>
          <cell r="D485" t="str">
            <v xml:space="preserve"> Shirt hanger EVA CREME</v>
          </cell>
          <cell r="E485" t="str">
            <v>Китай</v>
          </cell>
          <cell r="F485" t="str">
            <v>ХРОМИРОВАННЫЙ МЕТАЛЛ,ПОРОЛОН</v>
          </cell>
        </row>
        <row r="486">
          <cell r="A486" t="str">
            <v>AHM771</v>
          </cell>
          <cell r="B486" t="str">
            <v>ATTRIBUTE HANGER</v>
          </cell>
          <cell r="C486" t="str">
            <v xml:space="preserve"> Вешалка для рубашек EVA COFFEE 41см</v>
          </cell>
          <cell r="D486" t="str">
            <v xml:space="preserve"> Shirt hanger EVA COFFEE</v>
          </cell>
          <cell r="E486" t="str">
            <v>Китай</v>
          </cell>
          <cell r="F486" t="str">
            <v>ХРОМИРОВАННЫЙ МЕТАЛЛ,ПОРОЛОН</v>
          </cell>
        </row>
        <row r="487">
          <cell r="A487" t="str">
            <v>AHM861</v>
          </cell>
          <cell r="B487" t="str">
            <v>ATTRIBUTE HANGER</v>
          </cell>
          <cell r="E487" t="str">
            <v>Китай</v>
          </cell>
          <cell r="F487" t="str">
            <v>ХРОМИРОВАННЫЙ МЕТАЛЛ,ПОРОЛОН</v>
          </cell>
        </row>
        <row r="488">
          <cell r="A488" t="str">
            <v>AHM871</v>
          </cell>
          <cell r="B488" t="str">
            <v>ATTRIBUTE HANGER</v>
          </cell>
          <cell r="C488" t="str">
            <v xml:space="preserve"> Вешалка для галстуков EVA COFFEE</v>
          </cell>
          <cell r="D488" t="str">
            <v xml:space="preserve"> Tie hanger EVA COFFEE</v>
          </cell>
          <cell r="E488" t="str">
            <v>Китай</v>
          </cell>
          <cell r="F488" t="str">
            <v>ХРОМИРОВАННЫЙ МЕТАЛЛ,ПОРОЛОН</v>
          </cell>
        </row>
        <row r="489">
          <cell r="A489" t="str">
            <v>AHM261</v>
          </cell>
          <cell r="B489" t="str">
            <v>ATTRIBUTE HANGER</v>
          </cell>
          <cell r="E489" t="str">
            <v>Китай</v>
          </cell>
          <cell r="F489" t="str">
            <v>ХРОМИРОВАННЫЙ МЕТАЛЛ,ПОРОЛОН</v>
          </cell>
        </row>
        <row r="490">
          <cell r="A490" t="str">
            <v>AHM271</v>
          </cell>
          <cell r="B490" t="str">
            <v>ATTRIBUTE HANGER</v>
          </cell>
          <cell r="C490" t="str">
            <v xml:space="preserve"> Вешалка для брюк EVA COFFEE 37см</v>
          </cell>
          <cell r="D490" t="str">
            <v xml:space="preserve"> Pant hanger 37cm EVA COFFEE</v>
          </cell>
          <cell r="E490" t="str">
            <v>Китай</v>
          </cell>
          <cell r="F490" t="str">
            <v>ХРОМИРОВАННЫЙ МЕТАЛЛ,ПОРОЛОН</v>
          </cell>
        </row>
        <row r="491">
          <cell r="A491" t="str">
            <v>AHC208</v>
          </cell>
          <cell r="B491" t="str">
            <v>ATTRIBUTE HANGER</v>
          </cell>
          <cell r="C491" t="str">
            <v xml:space="preserve"> Набор подростковых вешалок 35см 8шт</v>
          </cell>
          <cell r="D491" t="str">
            <v xml:space="preserve"> Set of 8 Teen-age hangers 35cm</v>
          </cell>
          <cell r="E491" t="str">
            <v>Китай</v>
          </cell>
          <cell r="F491" t="str">
            <v>ХРОМИРОВАННЫЙ МЕТАЛЛ,ПОРОЛОН</v>
          </cell>
        </row>
        <row r="492">
          <cell r="A492" t="str">
            <v>AHS281</v>
          </cell>
          <cell r="B492" t="str">
            <v>ATTRIBUTE HANGER</v>
          </cell>
          <cell r="C492" t="str">
            <v xml:space="preserve"> Вешалка для костюма NEO BLUE 45см</v>
          </cell>
          <cell r="D492" t="str">
            <v xml:space="preserve"> Suit hanger with clips NEO BLUE 45cm</v>
          </cell>
          <cell r="E492" t="str">
            <v>Китай</v>
          </cell>
          <cell r="F492" t="str">
            <v>ХРОМИРОВАННЫЙ МЕТАЛЛ,ПОРОЛОН</v>
          </cell>
        </row>
        <row r="493">
          <cell r="A493" t="str">
            <v>AHS291</v>
          </cell>
          <cell r="B493" t="str">
            <v>ATTRIBUTE HANGER</v>
          </cell>
          <cell r="C493" t="str">
            <v xml:space="preserve"> Вешалка для костюма NEO ORANGE 45см</v>
          </cell>
          <cell r="D493" t="str">
            <v xml:space="preserve"> Suit hanger with clips NEO ORANGE 45cm</v>
          </cell>
          <cell r="E493" t="str">
            <v>Китай</v>
          </cell>
          <cell r="F493" t="str">
            <v>ХРОМИРОВАННЫЙ МЕТАЛЛ,ПОРОЛОН</v>
          </cell>
        </row>
        <row r="494">
          <cell r="A494" t="str">
            <v>AHN156-1</v>
          </cell>
          <cell r="B494" t="str">
            <v>ATTRIBUTE HANGER</v>
          </cell>
          <cell r="C494" t="str">
            <v xml:space="preserve"> Набор вешалок универсальных CLASSIC прямая 44см 6шт</v>
          </cell>
          <cell r="D494" t="str">
            <v xml:space="preserve"> Wooden hanger set of 6 pcs, with notch, with bar, with tube, straight, dark brown color</v>
          </cell>
          <cell r="E494" t="str">
            <v>Китай</v>
          </cell>
          <cell r="F494" t="str">
            <v>ДЕРЕВО</v>
          </cell>
        </row>
        <row r="495">
          <cell r="A495" t="str">
            <v>AHN196-1</v>
          </cell>
          <cell r="B495" t="str">
            <v>ATTRIBUTE HANGER</v>
          </cell>
          <cell r="C495" t="str">
            <v xml:space="preserve"> Вешалка прямая 44.5см цвет: натуральный</v>
          </cell>
          <cell r="D495" t="str">
            <v xml:space="preserve"> Wooden hanger, no bar  w/notches, straight style, natural color</v>
          </cell>
          <cell r="E495" t="str">
            <v>Китай</v>
          </cell>
          <cell r="F495" t="str">
            <v>ДЕРЕВО</v>
          </cell>
        </row>
        <row r="496">
          <cell r="A496" t="str">
            <v>AHC884-1</v>
          </cell>
          <cell r="B496" t="str">
            <v>ATTRIBUTE HANGER</v>
          </cell>
          <cell r="C496" t="str">
            <v xml:space="preserve"> Набор детских вешалок 30см 4шт</v>
          </cell>
          <cell r="D496" t="str">
            <v xml:space="preserve"> Set of 4 kids hangers</v>
          </cell>
          <cell r="E496" t="str">
            <v>Китай</v>
          </cell>
          <cell r="F496" t="str">
            <v>ДЕРЕВО</v>
          </cell>
        </row>
        <row r="497">
          <cell r="A497" t="str">
            <v>AHC874-1</v>
          </cell>
          <cell r="B497" t="str">
            <v>ATTRIBUTE HANGER</v>
          </cell>
          <cell r="C497" t="str">
            <v xml:space="preserve"> Набор детских вешалок 35см 4шт</v>
          </cell>
          <cell r="D497" t="str">
            <v xml:space="preserve"> Wooden hanger for kids,with notch,  length 35cm, curve style</v>
          </cell>
          <cell r="E497" t="str">
            <v>Китай</v>
          </cell>
          <cell r="F497" t="str">
            <v>ДЕРЕВО</v>
          </cell>
        </row>
        <row r="498">
          <cell r="A498" t="str">
            <v>AHR196-1</v>
          </cell>
          <cell r="B498" t="str">
            <v>ATTRIBUTE HANGER</v>
          </cell>
          <cell r="C498" t="str">
            <v xml:space="preserve"> Вешалка прямая 44см цвет: красное дерево</v>
          </cell>
          <cell r="D498" t="str">
            <v xml:space="preserve"> Wooden hanger, no bar  w/notches, straight style, dark brown color</v>
          </cell>
          <cell r="E498" t="str">
            <v>Китай</v>
          </cell>
          <cell r="F498" t="str">
            <v>ДЕРЕВО</v>
          </cell>
        </row>
        <row r="499">
          <cell r="A499" t="str">
            <v>AHC881</v>
          </cell>
          <cell r="B499" t="str">
            <v>ATTRIBUTE HANGER</v>
          </cell>
          <cell r="C499" t="str">
            <v xml:space="preserve"> Набор детских вешалок 4шт 30см металл</v>
          </cell>
          <cell r="D499" t="str">
            <v xml:space="preserve"> Set of 4 metal hangers Pvc coating</v>
          </cell>
          <cell r="E499" t="str">
            <v>Китай</v>
          </cell>
          <cell r="F499" t="str">
            <v>МЕТАЛЛ</v>
          </cell>
        </row>
        <row r="500">
          <cell r="A500" t="str">
            <v>AHC814</v>
          </cell>
          <cell r="B500" t="str">
            <v>ATTRIBUTE HANGER</v>
          </cell>
          <cell r="C500" t="str">
            <v xml:space="preserve"> Набор детских вешалок 30см 4шт металл</v>
          </cell>
          <cell r="D500" t="str">
            <v xml:space="preserve"> Set of 4 metal hangers Pvc coating</v>
          </cell>
          <cell r="E500" t="str">
            <v>Китай</v>
          </cell>
          <cell r="F500" t="str">
            <v>МЕТАЛЛ</v>
          </cell>
        </row>
        <row r="501">
          <cell r="A501" t="str">
            <v>AHS125</v>
          </cell>
          <cell r="B501" t="str">
            <v>ATTRIBUTE HANGER</v>
          </cell>
          <cell r="C501" t="str">
            <v xml:space="preserve"> Набор вешалок с перекладиной 5шт</v>
          </cell>
          <cell r="D501" t="str">
            <v xml:space="preserve"> PVC top hanger</v>
          </cell>
          <cell r="E501" t="str">
            <v>Китай</v>
          </cell>
          <cell r="F501" t="str">
            <v>МЕТАЛЛ,ПВХ</v>
          </cell>
        </row>
        <row r="502">
          <cell r="A502" t="str">
            <v>AHN111-1</v>
          </cell>
          <cell r="B502" t="str">
            <v>ATTRIBUTE HANGER</v>
          </cell>
          <cell r="C502" t="str">
            <v xml:space="preserve"> Вешалка прямая 44см с перекладиной цвет: натуральный</v>
          </cell>
          <cell r="D502" t="str">
            <v xml:space="preserve"> Wooden hanger with notch, with bar, with tube, straight style, natural color</v>
          </cell>
          <cell r="E502" t="str">
            <v>Китай</v>
          </cell>
          <cell r="F502" t="str">
            <v>ДЕРЕВО</v>
          </cell>
        </row>
        <row r="503">
          <cell r="A503" t="str">
            <v>AHP144</v>
          </cell>
          <cell r="B503" t="str">
            <v>ATTRIBUTE HANGER</v>
          </cell>
          <cell r="C503" t="str">
            <v xml:space="preserve"> Набор вешалок для костюма 45см 4шт цвет: черный</v>
          </cell>
          <cell r="D503" t="str">
            <v xml:space="preserve"> set of 4pcs wooden suit hanger in black mat color. Wooden square bar with grey rubber teeth. Notched.44.5x23x1.2cm. Lotus wood</v>
          </cell>
          <cell r="E503" t="str">
            <v>Китай</v>
          </cell>
          <cell r="F503" t="str">
            <v>ДЕРЕВО</v>
          </cell>
        </row>
        <row r="504">
          <cell r="A504" t="str">
            <v>AHM351</v>
          </cell>
          <cell r="B504" t="str">
            <v>ATTRIBUTE HANGER</v>
          </cell>
          <cell r="C504" t="str">
            <v xml:space="preserve"> Вешалка для брюк/юбок EVA GREEN 30см</v>
          </cell>
          <cell r="D504" t="str">
            <v xml:space="preserve"> Trousers hanger w/clips, green colour</v>
          </cell>
          <cell r="E504" t="str">
            <v>Китай</v>
          </cell>
          <cell r="F504" t="str">
            <v>ХРОМИРОВАННЫЙ МЕТАЛЛ,ПОРОЛОН</v>
          </cell>
        </row>
        <row r="505">
          <cell r="A505" t="str">
            <v>AHB121</v>
          </cell>
          <cell r="B505" t="str">
            <v>ATTRIBUTE HANGER</v>
          </cell>
          <cell r="C505" t="str">
            <v xml:space="preserve"> Вешалка для костюма прямая бамбук</v>
          </cell>
          <cell r="D505" t="str">
            <v xml:space="preserve"> Coat bamboo hanger w/PVC bar</v>
          </cell>
          <cell r="E505" t="str">
            <v>Китай</v>
          </cell>
          <cell r="F505" t="str">
            <v>ДЕРЕВО</v>
          </cell>
        </row>
        <row r="506">
          <cell r="A506" t="str">
            <v>AHB311</v>
          </cell>
          <cell r="B506" t="str">
            <v>ATTRIBUTE HANGER</v>
          </cell>
          <cell r="C506" t="str">
            <v xml:space="preserve"> Вешалка для брюк бамбук</v>
          </cell>
          <cell r="D506" t="str">
            <v xml:space="preserve"> Pant bamboo hanger</v>
          </cell>
          <cell r="E506" t="str">
            <v>Китай</v>
          </cell>
          <cell r="F506" t="str">
            <v>ДЕРЕВО</v>
          </cell>
        </row>
        <row r="507">
          <cell r="A507" t="str">
            <v>AHC204</v>
          </cell>
          <cell r="B507" t="str">
            <v>ATTRIBUTE HANGER</v>
          </cell>
          <cell r="C507" t="str">
            <v xml:space="preserve"> Набор детских вешалок 30см 4шт</v>
          </cell>
          <cell r="D507" t="str">
            <v xml:space="preserve"> Set of 4 kids hangers</v>
          </cell>
          <cell r="E507" t="str">
            <v>Китай</v>
          </cell>
          <cell r="F507" t="str">
            <v>ДЕРЕВО</v>
          </cell>
        </row>
        <row r="508">
          <cell r="A508" t="str">
            <v>AHC254</v>
          </cell>
          <cell r="B508" t="str">
            <v>ATTRIBUTE HANGER</v>
          </cell>
          <cell r="C508" t="str">
            <v xml:space="preserve"> Набор детских вешалок 35см 4шт</v>
          </cell>
          <cell r="D508" t="str">
            <v xml:space="preserve"> Wooden hanger for kids,with notch,  length 35cm, curve style</v>
          </cell>
          <cell r="E508" t="str">
            <v>Китай</v>
          </cell>
          <cell r="F508" t="str">
            <v>ДЕРЕВО</v>
          </cell>
        </row>
        <row r="509">
          <cell r="A509" t="str">
            <v>AHN146</v>
          </cell>
          <cell r="B509" t="str">
            <v>ATTRIBUTE HANGER</v>
          </cell>
          <cell r="C509" t="str">
            <v xml:space="preserve"> Набор вешалок универсальных CLASSIC изогнутая 44см 6шт</v>
          </cell>
          <cell r="D509" t="str">
            <v xml:space="preserve"> Wooden hanger Set of 6 pcs,with notch,with bar,with tube,curve style, natural color</v>
          </cell>
          <cell r="E509" t="str">
            <v>Китай</v>
          </cell>
          <cell r="F509" t="str">
            <v>ДЕРЕВО</v>
          </cell>
        </row>
        <row r="510">
          <cell r="A510" t="str">
            <v>AHN156</v>
          </cell>
          <cell r="B510" t="str">
            <v>ATTRIBUTE HANGER</v>
          </cell>
          <cell r="C510" t="str">
            <v xml:space="preserve"> Набор вешалок универсальных CLASSIC прямая 44см 6шт</v>
          </cell>
          <cell r="D510" t="str">
            <v xml:space="preserve"> Wooden hanger set of 6 pcs,with notch,with bar,with tube,straight,natural color</v>
          </cell>
          <cell r="E510" t="str">
            <v>Китай</v>
          </cell>
          <cell r="F510" t="str">
            <v>ДЕРЕВО</v>
          </cell>
        </row>
        <row r="511">
          <cell r="A511" t="str">
            <v>AHR136</v>
          </cell>
          <cell r="B511" t="str">
            <v>ATTRIBUTE HANGER</v>
          </cell>
          <cell r="C511" t="str">
            <v xml:space="preserve"> Набор вешалок для рубашек прямых 44.5см 6шт цвет: красное дерево</v>
          </cell>
          <cell r="D511" t="str">
            <v xml:space="preserve"> Wooden hanger set of 6pcs, no bar, straight,with notches, dark brown color</v>
          </cell>
          <cell r="E511" t="str">
            <v>Китай</v>
          </cell>
          <cell r="F511" t="str">
            <v>ДЕРЕВО</v>
          </cell>
        </row>
        <row r="512">
          <cell r="A512" t="str">
            <v>AHR146</v>
          </cell>
          <cell r="B512" t="str">
            <v>ATTRIBUTE HANGER</v>
          </cell>
          <cell r="C512" t="str">
            <v xml:space="preserve"> Набор вешалок универсальных REDWOOD изогнутая 44см 6шт</v>
          </cell>
          <cell r="D512" t="str">
            <v xml:space="preserve"> Wooden hanger Set of 6 pcs,with notch,with bar,with tube,curve style,dark brown color</v>
          </cell>
          <cell r="E512" t="str">
            <v>Китай</v>
          </cell>
          <cell r="F512" t="str">
            <v>ДЕРЕВО</v>
          </cell>
        </row>
        <row r="513">
          <cell r="A513" t="str">
            <v>AHR156</v>
          </cell>
          <cell r="B513" t="str">
            <v>ATTRIBUTE HANGER</v>
          </cell>
          <cell r="C513" t="str">
            <v xml:space="preserve"> Набор вешалок универсальных REDWOOD прямая 44см 6шт</v>
          </cell>
          <cell r="D513" t="str">
            <v xml:space="preserve"> Wooden hanger set of 6 pcs,with notch,with bar,with tube, straight, dark brown color</v>
          </cell>
          <cell r="E513" t="str">
            <v>Китай</v>
          </cell>
          <cell r="F513" t="str">
            <v>ДЕРЕВО</v>
          </cell>
        </row>
        <row r="514">
          <cell r="A514" t="str">
            <v>AHB113</v>
          </cell>
          <cell r="B514" t="str">
            <v>ATTRIBUTE HANGER</v>
          </cell>
          <cell r="C514" t="str">
            <v xml:space="preserve"> Набор вешалок для костюма 3шт бамбук</v>
          </cell>
          <cell r="D514" t="str">
            <v xml:space="preserve"> Top bamboo hanger</v>
          </cell>
          <cell r="E514" t="str">
            <v>Китай</v>
          </cell>
          <cell r="F514" t="str">
            <v>ДЕРЕВО</v>
          </cell>
        </row>
        <row r="515">
          <cell r="A515" t="str">
            <v>AHN136</v>
          </cell>
          <cell r="B515" t="str">
            <v>ATTRIBUTE HANGER</v>
          </cell>
          <cell r="C515" t="str">
            <v xml:space="preserve"> Набор вешалок для рубашек прямых 44.5см 6шт цвет: натуральный</v>
          </cell>
          <cell r="D515" t="str">
            <v xml:space="preserve"> Wooden hanger set of 6pcs, no bar, straight,with notches, natural color</v>
          </cell>
          <cell r="E515" t="str">
            <v>Китай</v>
          </cell>
          <cell r="F515" t="str">
            <v>ДЕРЕВО</v>
          </cell>
        </row>
        <row r="516">
          <cell r="A516" t="str">
            <v>AHM181</v>
          </cell>
          <cell r="B516" t="str">
            <v>ATTRIBUTE HANGER</v>
          </cell>
          <cell r="C516" t="str">
            <v xml:space="preserve"> Вешалка для костюма 42см цвет: красный</v>
          </cell>
          <cell r="D516" t="str">
            <v xml:space="preserve"> Hanger, w/clips, red colour</v>
          </cell>
          <cell r="E516" t="str">
            <v>Китай</v>
          </cell>
          <cell r="F516" t="str">
            <v>ХРОМИРОВАННЫЙ МЕТАЛЛ,ПОРОЛОН</v>
          </cell>
        </row>
        <row r="517">
          <cell r="A517" t="str">
            <v>AHM191</v>
          </cell>
          <cell r="B517" t="str">
            <v>ATTRIBUTE HANGER</v>
          </cell>
          <cell r="C517" t="str">
            <v xml:space="preserve"> Вешалка для костюма EVA BLACK 42см</v>
          </cell>
          <cell r="D517" t="str">
            <v xml:space="preserve"> Hanger, w/clips, black colour</v>
          </cell>
          <cell r="E517" t="str">
            <v>Китай</v>
          </cell>
          <cell r="F517" t="str">
            <v>ХРОМИРОВАННЫЙ МЕТАЛЛ,ПОРОЛОН</v>
          </cell>
        </row>
        <row r="518">
          <cell r="A518" t="str">
            <v>AHM381</v>
          </cell>
          <cell r="B518" t="str">
            <v>ATTRIBUTE HANGER</v>
          </cell>
          <cell r="C518" t="str">
            <v xml:space="preserve"> Вешалка брючная 30см цвет: красный</v>
          </cell>
          <cell r="D518" t="str">
            <v xml:space="preserve"> Trousers hanger w/clips, red colour</v>
          </cell>
          <cell r="E518" t="str">
            <v>Китай</v>
          </cell>
          <cell r="F518" t="str">
            <v>ХРОМИРОВАННЫЙ МЕТАЛЛ,ПОРОЛОН</v>
          </cell>
        </row>
        <row r="519">
          <cell r="A519" t="str">
            <v>AHM391</v>
          </cell>
          <cell r="B519" t="str">
            <v>ATTRIBUTE HANGER</v>
          </cell>
          <cell r="C519" t="str">
            <v xml:space="preserve"> Вешалка для брюк/юбок EVA BLACK 30см</v>
          </cell>
          <cell r="D519" t="str">
            <v xml:space="preserve"> Metal hanger with EVA Foam,Length is 30 cm</v>
          </cell>
          <cell r="E519" t="str">
            <v>Китай</v>
          </cell>
          <cell r="F519" t="str">
            <v>ХРОМИРОВАННЫЙ МЕТАЛЛ,ПОРОЛОН</v>
          </cell>
        </row>
        <row r="520">
          <cell r="A520" t="str">
            <v>AHM551</v>
          </cell>
          <cell r="B520" t="str">
            <v>ATTRIBUTE HANGER</v>
          </cell>
          <cell r="C520" t="str">
            <v xml:space="preserve"> Вешалка для верхней одежды EVA GREEN 45см</v>
          </cell>
          <cell r="D520" t="str">
            <v xml:space="preserve"> Hanger, green colour</v>
          </cell>
          <cell r="E520" t="str">
            <v>Китай</v>
          </cell>
          <cell r="F520" t="str">
            <v>ХРОМИРОВАННЫЙ МЕТАЛЛ,ПОРОЛОН</v>
          </cell>
        </row>
        <row r="521">
          <cell r="A521" t="str">
            <v>AHM151</v>
          </cell>
          <cell r="B521" t="str">
            <v>ATTRIBUTE HANGER</v>
          </cell>
          <cell r="C521" t="str">
            <v xml:space="preserve"> Вешалка для костюма EVA GREEN 42см</v>
          </cell>
          <cell r="D521" t="str">
            <v xml:space="preserve"> Hanger, w/clips, green colour</v>
          </cell>
          <cell r="E521" t="str">
            <v>Китай</v>
          </cell>
          <cell r="F521" t="str">
            <v>ХРОМИРОВАННЫЙ МЕТАЛЛ,ПОРОЛОН</v>
          </cell>
        </row>
        <row r="522">
          <cell r="A522" t="str">
            <v>AHM791</v>
          </cell>
          <cell r="B522" t="str">
            <v>ATTRIBUTE HANGER</v>
          </cell>
          <cell r="C522" t="str">
            <v xml:space="preserve"> Вешалка для рубашек EVA BLACK 41см</v>
          </cell>
          <cell r="D522" t="str">
            <v xml:space="preserve"> Blouse hanger, black colour</v>
          </cell>
          <cell r="E522" t="str">
            <v>Китай</v>
          </cell>
          <cell r="F522" t="str">
            <v>ХРОМИРОВАННЫЙ МЕТАЛЛ,ПОРОЛОН</v>
          </cell>
        </row>
        <row r="523">
          <cell r="A523" t="str">
            <v>AHM851</v>
          </cell>
          <cell r="B523" t="str">
            <v>ATTRIBUTE HANGER</v>
          </cell>
          <cell r="C523" t="str">
            <v xml:space="preserve"> Вешалка для галстуков EVA GREEN</v>
          </cell>
          <cell r="D523" t="str">
            <v xml:space="preserve"> Tie hanger, green colour</v>
          </cell>
          <cell r="E523" t="str">
            <v>Китай</v>
          </cell>
          <cell r="F523" t="str">
            <v>ХРОМИРОВАННЫЙ МЕТАЛЛ,ПОРОЛОН</v>
          </cell>
        </row>
        <row r="524">
          <cell r="A524" t="str">
            <v>AHM881</v>
          </cell>
          <cell r="B524" t="str">
            <v>ATTRIBUTE HANGER</v>
          </cell>
          <cell r="C524" t="str">
            <v xml:space="preserve"> Вешалка для галстуков 14.5см цвет: красный</v>
          </cell>
          <cell r="D524" t="str">
            <v xml:space="preserve"> Tie hanger, red colour</v>
          </cell>
          <cell r="E524" t="str">
            <v>Китай</v>
          </cell>
          <cell r="F524" t="str">
            <v>ХРОМИРОВАННЫЙ МЕТАЛЛ,ПОРОЛОН</v>
          </cell>
        </row>
        <row r="525">
          <cell r="A525" t="str">
            <v>AHM891</v>
          </cell>
          <cell r="B525" t="str">
            <v>ATTRIBUTE HANGER</v>
          </cell>
          <cell r="C525" t="str">
            <v xml:space="preserve"> Вешалка для галстуков EVA BLACK</v>
          </cell>
          <cell r="D525" t="str">
            <v xml:space="preserve"> Tie hanger, black colour</v>
          </cell>
          <cell r="E525" t="str">
            <v>Китай</v>
          </cell>
          <cell r="F525" t="str">
            <v>ХРОМИРОВАННЫЙ МЕТАЛЛ,ПОРОЛОН</v>
          </cell>
        </row>
        <row r="526">
          <cell r="A526" t="str">
            <v>AHM751</v>
          </cell>
          <cell r="B526" t="str">
            <v>ATTRIBUTE HANGER</v>
          </cell>
          <cell r="C526" t="str">
            <v xml:space="preserve"> Вешалка для рубашек EVA GREEN 41см</v>
          </cell>
          <cell r="D526" t="str">
            <v xml:space="preserve"> Blouse hanger, green colour</v>
          </cell>
          <cell r="E526" t="str">
            <v>Китай</v>
          </cell>
          <cell r="F526" t="str">
            <v>ХРОМИРОВАННЫЙ МЕТАЛЛ,ПОРОЛОН</v>
          </cell>
        </row>
        <row r="527">
          <cell r="A527" t="str">
            <v>AHO511</v>
          </cell>
          <cell r="B527" t="str">
            <v>ATTRIBUTE HANGER</v>
          </cell>
          <cell r="C527" t="str">
            <v xml:space="preserve"> Вешалка для верхней одежды 45см с перекладиной цвет: орех</v>
          </cell>
          <cell r="D527" t="str">
            <v xml:space="preserve"> Coat hanger w/square bar</v>
          </cell>
          <cell r="E527" t="str">
            <v>Китай</v>
          </cell>
          <cell r="F527" t="str">
            <v>ДЕРЕВО</v>
          </cell>
        </row>
        <row r="528">
          <cell r="A528" t="str">
            <v>AHO561</v>
          </cell>
          <cell r="B528" t="str">
            <v>ATTRIBUTE HANGER</v>
          </cell>
          <cell r="C528" t="str">
            <v xml:space="preserve"> Вешалка для верхней одежды 46.5см с клипсами цвет: орех</v>
          </cell>
          <cell r="D528" t="str">
            <v xml:space="preserve"> Coat hanger w/ chrome slip</v>
          </cell>
          <cell r="E528" t="str">
            <v>Китай</v>
          </cell>
          <cell r="F528" t="str">
            <v>ДЕРЕВО</v>
          </cell>
        </row>
        <row r="529">
          <cell r="A529" t="str">
            <v>AHO571</v>
          </cell>
          <cell r="B529" t="str">
            <v>ATTRIBUTE HANGER</v>
          </cell>
          <cell r="C529" t="str">
            <v xml:space="preserve"> Вешалка для верхней одежды 44см с клипсами цвет: орех</v>
          </cell>
          <cell r="D529" t="str">
            <v xml:space="preserve"> Coat hanger w/ chrome slip</v>
          </cell>
          <cell r="E529" t="str">
            <v>Китай</v>
          </cell>
          <cell r="F529" t="str">
            <v>ДЕРЕВО</v>
          </cell>
        </row>
        <row r="530">
          <cell r="A530" t="str">
            <v>AHC212</v>
          </cell>
          <cell r="B530" t="str">
            <v>ATTRIBUTE HANGER</v>
          </cell>
          <cell r="C530" t="str">
            <v xml:space="preserve"> Набор детских вешалок 25см с клипсами 2шт</v>
          </cell>
          <cell r="D530" t="str">
            <v xml:space="preserve"> Wooden hanger set of 2pcs for kids,w/2clips</v>
          </cell>
          <cell r="E530" t="str">
            <v>Китай</v>
          </cell>
          <cell r="F530" t="str">
            <v>ДЕРЕВО</v>
          </cell>
        </row>
        <row r="531">
          <cell r="A531" t="str">
            <v>AHM581</v>
          </cell>
          <cell r="B531" t="str">
            <v>ATTRIBUTE HANGER</v>
          </cell>
          <cell r="C531" t="str">
            <v xml:space="preserve"> Вешалка для верхней одежды 45см цвет: красный</v>
          </cell>
          <cell r="D531" t="str">
            <v xml:space="preserve"> Hanger, red colour</v>
          </cell>
          <cell r="E531" t="str">
            <v>Китай</v>
          </cell>
          <cell r="F531" t="str">
            <v>ХРОМИРОВАННЫЙ МЕТАЛЛ,ПОРОЛОН</v>
          </cell>
        </row>
        <row r="532">
          <cell r="A532" t="str">
            <v>AHM591</v>
          </cell>
          <cell r="B532" t="str">
            <v>ATTRIBUTE HANGER</v>
          </cell>
          <cell r="C532" t="str">
            <v xml:space="preserve"> Вешалка для верхней одежды EVA BLACK 45см</v>
          </cell>
          <cell r="D532" t="str">
            <v xml:space="preserve"> Hanger, black colour</v>
          </cell>
          <cell r="E532" t="str">
            <v>Китай</v>
          </cell>
          <cell r="F532" t="str">
            <v>ХРОМИРОВАННЫЙ МЕТАЛЛ,ПОРОЛОН</v>
          </cell>
        </row>
        <row r="533">
          <cell r="A533" t="str">
            <v>AHO501</v>
          </cell>
          <cell r="B533" t="str">
            <v>ATTRIBUTE HANGER</v>
          </cell>
          <cell r="C533" t="str">
            <v xml:space="preserve"> Вешалка для верхней одежды 46.5см с перекладиной цвет: орех</v>
          </cell>
          <cell r="D533" t="str">
            <v xml:space="preserve"> Coat hanger w/square bar</v>
          </cell>
          <cell r="E533" t="str">
            <v>Китай</v>
          </cell>
          <cell r="F533" t="str">
            <v>ДЕРЕВО</v>
          </cell>
        </row>
        <row r="534">
          <cell r="A534" t="str">
            <v>AHR401</v>
          </cell>
          <cell r="B534" t="str">
            <v>ATTRIBUTE HANGER</v>
          </cell>
          <cell r="C534" t="str">
            <v xml:space="preserve"> Вешалка для юбок 37.5см с плечиками цвет: красное дерево</v>
          </cell>
          <cell r="D534" t="str">
            <v xml:space="preserve"> Skirt hanger w/width regulator, dark brown color</v>
          </cell>
          <cell r="E534" t="str">
            <v>Китай</v>
          </cell>
          <cell r="F534" t="str">
            <v>ДЕРЕВО</v>
          </cell>
        </row>
        <row r="535">
          <cell r="A535" t="str">
            <v>AHR121</v>
          </cell>
          <cell r="B535" t="str">
            <v>ATTRIBUTE HANGER</v>
          </cell>
          <cell r="C535" t="str">
            <v xml:space="preserve"> Вешалка для костюма 44.5см цвет: красное дерево</v>
          </cell>
          <cell r="D535" t="str">
            <v xml:space="preserve"> Wooden hanger with notch, with bar, with tube,curve style, dark brown color</v>
          </cell>
          <cell r="E535" t="str">
            <v>Китай</v>
          </cell>
          <cell r="F535" t="str">
            <v>ДЕРЕВО</v>
          </cell>
        </row>
        <row r="536">
          <cell r="A536" t="str">
            <v>AHR321</v>
          </cell>
          <cell r="B536" t="str">
            <v>ATTRIBUTE HANGER</v>
          </cell>
          <cell r="C536" t="str">
            <v xml:space="preserve"> Вешалка для брюк 25см цвет: красное дерево</v>
          </cell>
          <cell r="D536" t="str">
            <v xml:space="preserve"> Wooden pant hanger w/white felt inside 25X2.2CM,  thickness :1cm dark brown color</v>
          </cell>
          <cell r="E536" t="str">
            <v>Китай</v>
          </cell>
          <cell r="F536" t="str">
            <v>ДЕРЕВО</v>
          </cell>
        </row>
        <row r="537">
          <cell r="A537" t="str">
            <v>AHR331</v>
          </cell>
          <cell r="B537" t="str">
            <v>ATTRIBUTE HANGER</v>
          </cell>
          <cell r="C537" t="str">
            <v xml:space="preserve"> Вешалка для брюк 30см с клипсами цвет: красное дерево</v>
          </cell>
          <cell r="D537" t="str">
            <v xml:space="preserve"> Wooden pant hanger w/2clips,30cm(19cm)x1cmx2.2cm, dark brown color</v>
          </cell>
          <cell r="E537" t="str">
            <v>Китай</v>
          </cell>
          <cell r="F537" t="str">
            <v>ДЕРЕВО</v>
          </cell>
        </row>
        <row r="538">
          <cell r="A538" t="str">
            <v>AHM781</v>
          </cell>
          <cell r="B538" t="str">
            <v>ATTRIBUTE HANGER</v>
          </cell>
          <cell r="C538" t="str">
            <v xml:space="preserve"> Вешалка для блузок 41см цвет: красный</v>
          </cell>
          <cell r="D538" t="str">
            <v xml:space="preserve"> Blouse hanger, red colour</v>
          </cell>
          <cell r="E538" t="str">
            <v>Китай</v>
          </cell>
          <cell r="F538" t="str">
            <v>ХРОМИРОВАННЫЙ МЕТАЛЛ,ПОРОЛОН</v>
          </cell>
        </row>
        <row r="539">
          <cell r="A539" t="str">
            <v>AHB521</v>
          </cell>
          <cell r="B539" t="str">
            <v>ATTRIBUTE HANGER</v>
          </cell>
          <cell r="C539" t="str">
            <v xml:space="preserve"> Вешалка для верхней одежды бамбук</v>
          </cell>
          <cell r="D539" t="str">
            <v xml:space="preserve"> Coat bamboo hanger</v>
          </cell>
          <cell r="E539" t="str">
            <v>Китай</v>
          </cell>
          <cell r="F539" t="str">
            <v>ДЕРЕВО</v>
          </cell>
        </row>
        <row r="540">
          <cell r="A540" t="str">
            <v>AHR411</v>
          </cell>
          <cell r="B540" t="str">
            <v>ATTRIBUTE HANGER</v>
          </cell>
          <cell r="C540" t="str">
            <v xml:space="preserve"> Вешалка для юбок 38см цвет: красное дерево</v>
          </cell>
          <cell r="D540" t="str">
            <v xml:space="preserve"> Skirt hanger, darkbrown color</v>
          </cell>
          <cell r="E540" t="str">
            <v>Китай</v>
          </cell>
          <cell r="F540" t="str">
            <v>ДЕРЕВО</v>
          </cell>
        </row>
        <row r="541">
          <cell r="A541" t="str">
            <v>AHR861</v>
          </cell>
          <cell r="B541" t="str">
            <v>ATTRIBUTE HANGER</v>
          </cell>
          <cell r="C541" t="str">
            <v xml:space="preserve"> Вешалка для ремней 32.5см цвет: красное дерево</v>
          </cell>
          <cell r="D541" t="str">
            <v xml:space="preserve"> Wooden rack, 10hook, dark brown color</v>
          </cell>
          <cell r="E541" t="str">
            <v>Китай</v>
          </cell>
          <cell r="F541" t="str">
            <v>ДЕРЕВО</v>
          </cell>
        </row>
        <row r="542">
          <cell r="A542" t="str">
            <v>AHD561</v>
          </cell>
          <cell r="B542" t="str">
            <v>ATTRIBUTE HANGER</v>
          </cell>
          <cell r="C542" t="str">
            <v xml:space="preserve"> Вешалка для верхней одежды 45см цвет: темный орех</v>
          </cell>
          <cell r="D542" t="str">
            <v xml:space="preserve"> Coat hanger w/square bar</v>
          </cell>
          <cell r="E542" t="str">
            <v>Китай</v>
          </cell>
          <cell r="F542" t="str">
            <v>ДЕРЕВО</v>
          </cell>
        </row>
        <row r="543">
          <cell r="A543" t="str">
            <v>AHD571</v>
          </cell>
          <cell r="B543" t="str">
            <v>ATTRIBUTE HANGER</v>
          </cell>
          <cell r="C543" t="str">
            <v xml:space="preserve"> Вешалка для верхней одежды 46.5см с клипсами цвет: темный орех</v>
          </cell>
          <cell r="D543" t="str">
            <v xml:space="preserve"> Coat hanger w/ copper slip</v>
          </cell>
          <cell r="E543" t="str">
            <v>Китай</v>
          </cell>
          <cell r="F543" t="str">
            <v>ДЕРЕВО</v>
          </cell>
        </row>
        <row r="544">
          <cell r="A544" t="str">
            <v>AHD581</v>
          </cell>
          <cell r="B544" t="str">
            <v>ATTRIBUTE HANGER</v>
          </cell>
          <cell r="C544" t="str">
            <v xml:space="preserve"> Вешалка для верхней одежды 45.5см с клипсами цвет: темный орех</v>
          </cell>
          <cell r="D544" t="str">
            <v xml:space="preserve"> Coat hanger w/ copper slip</v>
          </cell>
          <cell r="E544" t="str">
            <v>Китай</v>
          </cell>
          <cell r="F544" t="str">
            <v>ДЕРЕВО</v>
          </cell>
        </row>
        <row r="545">
          <cell r="A545" t="str">
            <v>AHR141</v>
          </cell>
          <cell r="B545" t="str">
            <v>ATTRIBUTE HANGER</v>
          </cell>
          <cell r="C545" t="str">
            <v xml:space="preserve"> Вешалка для костюма прямая 44см: красное дерево</v>
          </cell>
          <cell r="D545" t="str">
            <v xml:space="preserve"> Wooden hanger with notch, with bar, with tube, straight style, dark brown color</v>
          </cell>
          <cell r="E545" t="str">
            <v>Китай</v>
          </cell>
          <cell r="F545" t="str">
            <v>ДЕРЕВО</v>
          </cell>
        </row>
        <row r="546">
          <cell r="A546" t="str">
            <v>AHR171</v>
          </cell>
          <cell r="B546" t="str">
            <v>ATTRIBUTE HANGER</v>
          </cell>
          <cell r="C546" t="str">
            <v xml:space="preserve"> Вешалка для рубашек прямая 44см цвет: красное дерево</v>
          </cell>
          <cell r="D546" t="str">
            <v xml:space="preserve"> Wooden hanger, no bar  w/notches, straight style, dark brown color</v>
          </cell>
          <cell r="E546" t="str">
            <v>Китай</v>
          </cell>
          <cell r="F546" t="str">
            <v>ДЕРЕВО</v>
          </cell>
        </row>
        <row r="547">
          <cell r="A547" t="str">
            <v>AHD511</v>
          </cell>
          <cell r="B547" t="str">
            <v>ATTRIBUTE HANGER</v>
          </cell>
          <cell r="C547" t="str">
            <v xml:space="preserve"> Вешалка для верхней одежды 46.5см цвет: темный орех</v>
          </cell>
          <cell r="D547" t="str">
            <v xml:space="preserve"> Coat hanger w/square bar</v>
          </cell>
          <cell r="E547" t="str">
            <v>Китай</v>
          </cell>
          <cell r="F547" t="str">
            <v>ДЕРЕВО</v>
          </cell>
        </row>
        <row r="548">
          <cell r="A548" t="str">
            <v>AHN401</v>
          </cell>
          <cell r="B548" t="str">
            <v>ATTRIBUTE HANGER</v>
          </cell>
          <cell r="C548" t="str">
            <v xml:space="preserve"> Вешалка для юбок 37.5см с плечиками цвет: натуральный</v>
          </cell>
          <cell r="D548" t="str">
            <v xml:space="preserve"> Skirt hanger w/width regulator, natural color</v>
          </cell>
          <cell r="E548" t="str">
            <v>Китай</v>
          </cell>
          <cell r="F548" t="str">
            <v>ДЕРЕВО</v>
          </cell>
        </row>
        <row r="549">
          <cell r="A549" t="str">
            <v>AHN411</v>
          </cell>
          <cell r="B549" t="str">
            <v>ATTRIBUTE HANGER</v>
          </cell>
          <cell r="C549" t="str">
            <v xml:space="preserve"> Вешалка для юбок 38см цвет: натуральный</v>
          </cell>
          <cell r="D549" t="str">
            <v xml:space="preserve"> Skirt hanger, natural color</v>
          </cell>
          <cell r="E549" t="str">
            <v>Китай</v>
          </cell>
          <cell r="F549" t="str">
            <v>ДЕРЕВО</v>
          </cell>
        </row>
        <row r="550">
          <cell r="A550" t="str">
            <v>AHN521</v>
          </cell>
          <cell r="B550" t="str">
            <v>ATTRIBUTE HANGER</v>
          </cell>
          <cell r="C550" t="str">
            <v xml:space="preserve"> Вешалка для верхней одежды 44см цвет: натуральный</v>
          </cell>
          <cell r="D550" t="str">
            <v xml:space="preserve"> Coat wooden hanger w/bar w/rubber natural color</v>
          </cell>
          <cell r="E550" t="str">
            <v>Китай</v>
          </cell>
          <cell r="F550" t="str">
            <v>ДЕРЕВО</v>
          </cell>
        </row>
        <row r="551">
          <cell r="A551" t="str">
            <v>AHN821</v>
          </cell>
          <cell r="B551" t="str">
            <v>ATTRIBUTE HANGER</v>
          </cell>
          <cell r="C551" t="str">
            <v xml:space="preserve"> Вешалка для галстуков CLASSIC 7см</v>
          </cell>
          <cell r="D551" t="str">
            <v xml:space="preserve"> Belt hanger</v>
          </cell>
          <cell r="E551" t="str">
            <v>Китай</v>
          </cell>
          <cell r="F551" t="str">
            <v>ДЕРЕВО</v>
          </cell>
        </row>
        <row r="552">
          <cell r="A552" t="str">
            <v>AHN321</v>
          </cell>
          <cell r="B552" t="str">
            <v>ATTRIBUTE HANGER</v>
          </cell>
          <cell r="C552" t="str">
            <v xml:space="preserve"> Вешалка для брюк 25см цвет: натуральный</v>
          </cell>
          <cell r="D552" t="str">
            <v xml:space="preserve"> Wooden pant hanger w/white felt inside 25X2.2CM,  thickness :1cm natural color</v>
          </cell>
          <cell r="E552" t="str">
            <v>Китай</v>
          </cell>
          <cell r="F552" t="str">
            <v>ДЕРЕВО</v>
          </cell>
        </row>
        <row r="553">
          <cell r="A553" t="str">
            <v>AHN331</v>
          </cell>
          <cell r="B553" t="str">
            <v>ATTRIBUTE HANGER</v>
          </cell>
          <cell r="C553" t="str">
            <v xml:space="preserve"> Вешалка для брюк 30см с клипсами цвет: натуральный</v>
          </cell>
          <cell r="D553" t="str">
            <v xml:space="preserve"> Wooden pant hanger w/2clips,30cm(19cm)x1cmx2.2cm, natural color</v>
          </cell>
          <cell r="E553" t="str">
            <v>Китай</v>
          </cell>
          <cell r="F553" t="str">
            <v>ДЕРЕВО</v>
          </cell>
        </row>
        <row r="554">
          <cell r="A554" t="str">
            <v>AHN531</v>
          </cell>
          <cell r="B554" t="str">
            <v>ATTRIBUTE HANGER</v>
          </cell>
          <cell r="C554" t="str">
            <v xml:space="preserve"> Вешалка для верхней одежды 44см цвет: натуральный</v>
          </cell>
          <cell r="D554" t="str">
            <v xml:space="preserve"> Coat hanger</v>
          </cell>
          <cell r="E554" t="str">
            <v>Китай</v>
          </cell>
          <cell r="F554" t="str">
            <v>ДЕРЕВО</v>
          </cell>
        </row>
        <row r="555">
          <cell r="A555" t="str">
            <v>AHN801</v>
          </cell>
          <cell r="B555" t="str">
            <v>ATTRIBUTE HANGER</v>
          </cell>
          <cell r="C555" t="str">
            <v xml:space="preserve"> Вешалка для ремней 32.5см цвет: натуральный</v>
          </cell>
          <cell r="D555" t="str">
            <v xml:space="preserve"> Wooden rack, 10hook, natural color</v>
          </cell>
          <cell r="E555" t="str">
            <v>Китай</v>
          </cell>
          <cell r="F555" t="str">
            <v>ДЕРЕВО</v>
          </cell>
        </row>
        <row r="556">
          <cell r="A556" t="str">
            <v>AHR511</v>
          </cell>
          <cell r="B556" t="str">
            <v>ATTRIBUTE HANGER</v>
          </cell>
          <cell r="C556" t="str">
            <v xml:space="preserve"> Вешалка для верхней одежды 44см цвет: красное дерево</v>
          </cell>
          <cell r="D556" t="str">
            <v xml:space="preserve"> Coat wooden hanger w/bar w/rubber dark browncolor</v>
          </cell>
          <cell r="E556" t="str">
            <v>Китай</v>
          </cell>
          <cell r="F556" t="str">
            <v>ДЕРЕВО</v>
          </cell>
        </row>
        <row r="557">
          <cell r="A557" t="str">
            <v>AHB531</v>
          </cell>
          <cell r="B557" t="str">
            <v>ATTRIBUTE HANGER</v>
          </cell>
          <cell r="C557" t="str">
            <v xml:space="preserve"> Вешалка для верхней одежды бамбук</v>
          </cell>
          <cell r="D557" t="str">
            <v xml:space="preserve"> Coat bamboo hanger w/PVC bar</v>
          </cell>
          <cell r="E557" t="str">
            <v>Китай</v>
          </cell>
          <cell r="F557" t="str">
            <v>ДЕРЕВО</v>
          </cell>
        </row>
        <row r="558">
          <cell r="A558" t="str">
            <v>AHN121</v>
          </cell>
          <cell r="B558" t="str">
            <v>ATTRIBUTE HANGER</v>
          </cell>
          <cell r="C558" t="str">
            <v xml:space="preserve"> Вешалка для костюма 44.5см цвет: натуральный</v>
          </cell>
          <cell r="D558" t="str">
            <v xml:space="preserve"> Wooden hanger with notch, with bar, with tube,curve style, natural color</v>
          </cell>
          <cell r="E558" t="str">
            <v>Китай</v>
          </cell>
          <cell r="F558" t="str">
            <v>ДЕРЕВО</v>
          </cell>
        </row>
        <row r="559">
          <cell r="A559" t="str">
            <v>AHN131</v>
          </cell>
          <cell r="B559" t="str">
            <v>ATTRIBUTE HANGER</v>
          </cell>
          <cell r="C559" t="str">
            <v xml:space="preserve"> Вешалка для костюма прямая 44см цвет: натуральный</v>
          </cell>
          <cell r="D559" t="str">
            <v xml:space="preserve"> Wooden hanger with notch, with bar, with tube, straight style, natural color</v>
          </cell>
          <cell r="E559" t="str">
            <v>Китай</v>
          </cell>
          <cell r="F559" t="str">
            <v>ДЕРЕВО</v>
          </cell>
        </row>
        <row r="560">
          <cell r="A560" t="str">
            <v>AHN141</v>
          </cell>
          <cell r="B560" t="str">
            <v>ATTRIBUTE HANGER</v>
          </cell>
          <cell r="C560" t="str">
            <v xml:space="preserve"> Вешалка для костюма 44см цвет: натуральный</v>
          </cell>
          <cell r="D560" t="str">
            <v xml:space="preserve"> Wooden multi-function hanger, curve style, w/ pant clamp, felt inside?natural color</v>
          </cell>
          <cell r="E560" t="str">
            <v>Китай</v>
          </cell>
          <cell r="F560" t="str">
            <v>ДЕРЕВО</v>
          </cell>
        </row>
        <row r="561">
          <cell r="A561" t="str">
            <v>AHR161</v>
          </cell>
          <cell r="B561" t="str">
            <v>ATTRIBUTE HANGER</v>
          </cell>
          <cell r="C561" t="str">
            <v xml:space="preserve"> Вешалка для костюма 44см цвет: красное дерево</v>
          </cell>
          <cell r="D561" t="str">
            <v xml:space="preserve"> Wooden multi-function hanger, curve style, w/ pant clamp, felt inside?dark brown color</v>
          </cell>
          <cell r="E561" t="str">
            <v>Китай</v>
          </cell>
          <cell r="F561" t="str">
            <v>ДЕРЕВО</v>
          </cell>
        </row>
        <row r="562">
          <cell r="A562" t="str">
            <v>AKR321</v>
          </cell>
          <cell r="B562" t="str">
            <v>ATTRIBUTE KNIFE</v>
          </cell>
          <cell r="C562" t="str">
            <v xml:space="preserve"> Нож для мяса РУБИН 3х21см</v>
          </cell>
          <cell r="D562" t="str">
            <v xml:space="preserve"> 21 cm Meat knife RUBIN NEW</v>
          </cell>
          <cell r="E562" t="str">
            <v>Китай</v>
          </cell>
          <cell r="F562" t="str">
            <v>НЕРЖАВЕЮЩАЯ СТАЛЬ,БАКЕЛИТ</v>
          </cell>
        </row>
        <row r="563">
          <cell r="A563" t="str">
            <v>AKR521</v>
          </cell>
          <cell r="B563" t="str">
            <v>ATTRIBUTE KNIFE</v>
          </cell>
          <cell r="C563" t="str">
            <v xml:space="preserve"> Нож поварской РУБИН 3x21см</v>
          </cell>
          <cell r="D563" t="str">
            <v xml:space="preserve"> Chef's knife  RUBIN 3x21 cm</v>
          </cell>
          <cell r="E563" t="str">
            <v>Китай</v>
          </cell>
          <cell r="F563" t="str">
            <v>НЕРЖАВЕЮЩАЯ СТАЛЬ,БАКЕЛИТ</v>
          </cell>
        </row>
        <row r="564">
          <cell r="A564" t="str">
            <v>AKA320</v>
          </cell>
          <cell r="B564" t="str">
            <v>ATTRIBUTE KNIFE</v>
          </cell>
          <cell r="C564" t="str">
            <v xml:space="preserve"> Нож универсальный ANTIQUE 20см</v>
          </cell>
          <cell r="D564" t="str">
            <v xml:space="preserve"> Meat knife ANTIQUE 20 cm</v>
          </cell>
          <cell r="E564" t="str">
            <v>Китай</v>
          </cell>
          <cell r="F564" t="str">
            <v>НЕРЖАВЕЮЩАЯ СТАЛЬ,ПЛАСТИК</v>
          </cell>
        </row>
        <row r="565">
          <cell r="A565" t="str">
            <v>AKA513</v>
          </cell>
          <cell r="B565" t="str">
            <v>ATTRIBUTE KNIFE</v>
          </cell>
          <cell r="C565" t="str">
            <v xml:space="preserve"> Нож универсальный ANTIQUE 13см</v>
          </cell>
          <cell r="D565" t="str">
            <v xml:space="preserve"> "5"" Utility Knife"</v>
          </cell>
          <cell r="E565" t="str">
            <v>Китай</v>
          </cell>
          <cell r="F565" t="str">
            <v>НЕРЖАВЕЮЩАЯ СТАЛЬ,ПЛАСТИК</v>
          </cell>
        </row>
        <row r="566">
          <cell r="A566" t="str">
            <v>AKA518</v>
          </cell>
          <cell r="B566" t="str">
            <v>ATTRIBUTE KNIFE</v>
          </cell>
          <cell r="C566" t="str">
            <v xml:space="preserve"> Нож повара (универсальный) ANTIQUE 2мм 18см</v>
          </cell>
          <cell r="D566" t="str">
            <v xml:space="preserve"> Chef's knife Santoku ANTIQUE 2mm 18cm</v>
          </cell>
          <cell r="E566" t="str">
            <v>Китай</v>
          </cell>
          <cell r="F566" t="str">
            <v>НЕРЖАВЕЮЩАЯ СТАЛЬ,ПЛАСТИК</v>
          </cell>
        </row>
        <row r="567">
          <cell r="A567" t="str">
            <v>AKF803</v>
          </cell>
          <cell r="B567" t="str">
            <v>ATTRIBUTE KNIFE</v>
          </cell>
          <cell r="C567" t="str">
            <v xml:space="preserve"> Набор ножей CHEF 3шт</v>
          </cell>
          <cell r="E567" t="str">
            <v>Китай</v>
          </cell>
          <cell r="F567" t="str">
            <v>НЕРЖАВЕЮЩАЯ СТАЛЬ,ПЛАСТИК</v>
          </cell>
        </row>
        <row r="568">
          <cell r="A568" t="str">
            <v>AKR516</v>
          </cell>
          <cell r="B568" t="str">
            <v>ATTRIBUTE KNIFE</v>
          </cell>
          <cell r="C568" t="str">
            <v xml:space="preserve"> Нож поварской РУБИН 2.5x16см</v>
          </cell>
          <cell r="D568" t="str">
            <v xml:space="preserve"> Chef's knife RUBIN 2,5x16 cm</v>
          </cell>
          <cell r="E568" t="str">
            <v>Китай</v>
          </cell>
          <cell r="F568" t="str">
            <v>НЕРЖАВЕЮЩАЯ СТАЛЬ,БАКЕЛИТ</v>
          </cell>
        </row>
        <row r="569">
          <cell r="A569" t="str">
            <v>AKA420</v>
          </cell>
          <cell r="B569" t="str">
            <v>ATTRIBUTE KNIFE</v>
          </cell>
          <cell r="C569" t="str">
            <v xml:space="preserve"> Нож для хлеба ANTIQUE 20см</v>
          </cell>
          <cell r="D569" t="str">
            <v xml:space="preserve"> "8"" Bread Knife"</v>
          </cell>
          <cell r="E569" t="str">
            <v>Китай</v>
          </cell>
          <cell r="F569" t="str">
            <v>НЕРЖАВЕЮЩАЯ СТАЛЬ,ПЛАСТИК</v>
          </cell>
        </row>
        <row r="570">
          <cell r="A570" t="str">
            <v>AKM520</v>
          </cell>
          <cell r="B570" t="str">
            <v>ATTRIBUTE KNIFE</v>
          </cell>
          <cell r="C570" t="str">
            <v xml:space="preserve"> Нож универсальный МАРИТАЙМ 20см</v>
          </cell>
          <cell r="D570" t="str">
            <v xml:space="preserve"> 20 cm Chef's knife MARITIME</v>
          </cell>
          <cell r="E570" t="str">
            <v>Китай</v>
          </cell>
          <cell r="F570" t="str">
            <v>НЕРЖАВЕЮЩАЯ СТАЛЬ,РЕЗИНА</v>
          </cell>
        </row>
        <row r="571">
          <cell r="A571" t="str">
            <v>AKW209</v>
          </cell>
          <cell r="B571" t="str">
            <v>ATTRIBUTE KNIFE</v>
          </cell>
          <cell r="C571" t="str">
            <v xml:space="preserve"> Нож для фруктов ВИНТЕР 9см</v>
          </cell>
          <cell r="D571" t="str">
            <v xml:space="preserve"> "3.5"" Paring knife"</v>
          </cell>
          <cell r="E571" t="str">
            <v>Китай</v>
          </cell>
          <cell r="F571" t="str">
            <v>НЕРЖАВЕЮЩАЯ СТАЛЬ,ПЛАСТИК</v>
          </cell>
        </row>
        <row r="572">
          <cell r="A572" t="str">
            <v>AKW320</v>
          </cell>
          <cell r="B572" t="str">
            <v>ATTRIBUTE KNIFE</v>
          </cell>
          <cell r="C572" t="str">
            <v xml:space="preserve"> Нож универсальный ВИНТЕР 20см</v>
          </cell>
          <cell r="D572" t="str">
            <v xml:space="preserve"> "8"" Slice knife"</v>
          </cell>
          <cell r="E572" t="str">
            <v>Китай</v>
          </cell>
          <cell r="F572" t="str">
            <v>НЕРЖАВЕЮЩАЯ СТАЛЬ,ПЛАСТИК</v>
          </cell>
        </row>
        <row r="573">
          <cell r="A573" t="str">
            <v>AKW420</v>
          </cell>
          <cell r="B573" t="str">
            <v>ATTRIBUTE KNIFE</v>
          </cell>
          <cell r="C573" t="str">
            <v xml:space="preserve"> Нож для хлеба ВИНТЕР 20см</v>
          </cell>
          <cell r="D573" t="str">
            <v xml:space="preserve"> "8"" Bread knife"</v>
          </cell>
          <cell r="E573" t="str">
            <v>Китай</v>
          </cell>
          <cell r="F573" t="str">
            <v>НЕРЖАВЕЮЩАЯ СТАЛЬ,ПЛАСТИК</v>
          </cell>
        </row>
        <row r="574">
          <cell r="A574" t="str">
            <v>AKA209-1</v>
          </cell>
          <cell r="B574" t="str">
            <v>ATTRIBUTE KNIFE</v>
          </cell>
          <cell r="C574" t="str">
            <v xml:space="preserve"> Нож для фруктов ANTIQUE 9см</v>
          </cell>
          <cell r="D574" t="str">
            <v xml:space="preserve"> "3.5"" Paring Knife"</v>
          </cell>
          <cell r="E574" t="str">
            <v>Китай</v>
          </cell>
          <cell r="F574" t="str">
            <v>НЕРЖАВЕЮЩАЯ СТАЛЬ,ПЛАСТИК</v>
          </cell>
        </row>
        <row r="575">
          <cell r="A575" t="str">
            <v>AKA312-1</v>
          </cell>
          <cell r="B575" t="str">
            <v>ATTRIBUTE KNIFE</v>
          </cell>
          <cell r="C575" t="str">
            <v xml:space="preserve"> Нож для стейка ANTIQUE 12см</v>
          </cell>
          <cell r="D575" t="str">
            <v xml:space="preserve"> "5"" Steak Knife"</v>
          </cell>
          <cell r="E575" t="str">
            <v>Китай</v>
          </cell>
          <cell r="F575" t="str">
            <v>НЕРЖАВЕЮЩАЯ СТАЛЬ,ПЛАСТИК</v>
          </cell>
        </row>
        <row r="576">
          <cell r="A576" t="str">
            <v>AKK312</v>
          </cell>
          <cell r="B576" t="str">
            <v>ATTRIBUTE KNIFE</v>
          </cell>
          <cell r="C576" t="str">
            <v xml:space="preserve"> Нож для томатов СПРИНГ РЭД 12см</v>
          </cell>
          <cell r="D576" t="str">
            <v xml:space="preserve"> "4.5"" tomato knife half serrated (red)"</v>
          </cell>
          <cell r="E576" t="str">
            <v>Китай</v>
          </cell>
          <cell r="F576" t="str">
            <v>НЕРЖАВЕЮЩАЯ СТАЛЬ,ПРОРЕЗИНЕНН</v>
          </cell>
        </row>
        <row r="577">
          <cell r="A577" t="str">
            <v>AKZ209</v>
          </cell>
          <cell r="B577" t="str">
            <v>ATTRIBUTE KNIFE</v>
          </cell>
          <cell r="C577" t="str">
            <v xml:space="preserve"> Нож для фруктов СПРИНГ ГРИН 9см</v>
          </cell>
          <cell r="D577" t="str">
            <v xml:space="preserve"> "3.5"" paring knife (green)"</v>
          </cell>
          <cell r="E577" t="str">
            <v>Китай</v>
          </cell>
          <cell r="F577" t="str">
            <v>НЕРЖАВЕЮЩАЯ СТАЛЬ,ПРОРЕЗИНЕНН</v>
          </cell>
        </row>
        <row r="578">
          <cell r="A578" t="str">
            <v>AKA316-1</v>
          </cell>
          <cell r="B578" t="str">
            <v>ATTRIBUTE KNIFE</v>
          </cell>
          <cell r="C578" t="str">
            <v xml:space="preserve"> Нож для мяса ANTIQUE 16см</v>
          </cell>
          <cell r="D578" t="str">
            <v xml:space="preserve"> "6"" Bonning Knife"</v>
          </cell>
          <cell r="E578" t="str">
            <v>Китай</v>
          </cell>
          <cell r="F578" t="str">
            <v>НЕРЖАВЕЮЩАЯ СТАЛЬ,ПЛАСТИК</v>
          </cell>
        </row>
        <row r="579">
          <cell r="A579" t="str">
            <v>AKA513-1</v>
          </cell>
          <cell r="B579" t="str">
            <v>ATTRIBUTE KNIFE</v>
          </cell>
          <cell r="C579" t="str">
            <v xml:space="preserve"> Нож универсальный ANTIQUE 13см</v>
          </cell>
          <cell r="D579" t="str">
            <v xml:space="preserve"> "5"" Utility Knife"</v>
          </cell>
          <cell r="E579" t="str">
            <v>Китай</v>
          </cell>
          <cell r="F579" t="str">
            <v>НЕРЖАВЕЮЩАЯ СТАЛЬ,ПЛАСТИК</v>
          </cell>
        </row>
        <row r="580">
          <cell r="A580" t="str">
            <v>AKA518-1</v>
          </cell>
          <cell r="B580" t="str">
            <v>ATTRIBUTE KNIFE</v>
          </cell>
          <cell r="C580" t="str">
            <v xml:space="preserve"> Нож повара ANTIQUE 18см</v>
          </cell>
          <cell r="D580" t="str">
            <v xml:space="preserve"> "7"" Santoku"</v>
          </cell>
          <cell r="E580" t="str">
            <v>Китай</v>
          </cell>
          <cell r="F580" t="str">
            <v>НЕРЖАВЕЮЩАЯ СТАЛЬ,ПЛАСТИК</v>
          </cell>
        </row>
        <row r="581">
          <cell r="A581" t="str">
            <v>AKA320-1</v>
          </cell>
          <cell r="B581" t="str">
            <v>ATTRIBUTE KNIFE</v>
          </cell>
          <cell r="C581" t="str">
            <v xml:space="preserve"> Нож универсальный ANTIQUE 20см</v>
          </cell>
          <cell r="D581" t="str">
            <v xml:space="preserve"> "8"" Carving Knife"</v>
          </cell>
          <cell r="E581" t="str">
            <v>Китай</v>
          </cell>
          <cell r="F581" t="str">
            <v>НЕРЖАВЕЮЩАЯ СТАЛЬ,ПЛАСТИК</v>
          </cell>
        </row>
        <row r="582">
          <cell r="A582" t="str">
            <v>AKZ320</v>
          </cell>
          <cell r="B582" t="str">
            <v>ATTRIBUTE KNIFE</v>
          </cell>
          <cell r="C582" t="str">
            <v xml:space="preserve"> Нож универсальный СПРИНГ ГРИН 20см</v>
          </cell>
          <cell r="D582" t="str">
            <v xml:space="preserve"> "8"" carving knife (green)"</v>
          </cell>
          <cell r="E582" t="str">
            <v>Китай</v>
          </cell>
          <cell r="F582" t="str">
            <v>НЕРЖАВЕЮЩАЯ СТАЛЬ,ПРОРЕЗИНЕНН</v>
          </cell>
        </row>
        <row r="583">
          <cell r="A583" t="str">
            <v>AKZ520</v>
          </cell>
          <cell r="B583" t="str">
            <v>ATTRIBUTE KNIFE</v>
          </cell>
          <cell r="C583" t="str">
            <v xml:space="preserve"> Нож поварской СПРИНГ ГРИН 20см</v>
          </cell>
          <cell r="D583" t="str">
            <v xml:space="preserve"> "8"" chef's knife (green)"</v>
          </cell>
          <cell r="E583" t="str">
            <v>Китай</v>
          </cell>
          <cell r="F583" t="str">
            <v>НЕРЖАВЕЮЩАЯ СТАЛЬ,ПРОРЕЗИНЕНН</v>
          </cell>
        </row>
        <row r="584">
          <cell r="A584" t="str">
            <v>AKB002</v>
          </cell>
          <cell r="B584" t="str">
            <v>ATTRIBUTE KNIFE</v>
          </cell>
          <cell r="C584" t="str">
            <v xml:space="preserve"> Точилка-ножеточка чёрного цвета</v>
          </cell>
          <cell r="D584" t="str">
            <v xml:space="preserve"> Sharper (black)</v>
          </cell>
          <cell r="E584" t="str">
            <v>Китай</v>
          </cell>
          <cell r="F584" t="str">
            <v>НЕРЖАВЕЮЩАЯ СТАЛЬ,БАКЕЛИТ</v>
          </cell>
        </row>
        <row r="585">
          <cell r="A585" t="str">
            <v>AKW002</v>
          </cell>
          <cell r="B585" t="str">
            <v>ATTRIBUTE KNIFE</v>
          </cell>
          <cell r="C585" t="str">
            <v xml:space="preserve"> Точилка-ножеточка белого цвета</v>
          </cell>
          <cell r="D585" t="str">
            <v xml:space="preserve"> Sharper (white)</v>
          </cell>
          <cell r="E585" t="str">
            <v>Китай</v>
          </cell>
          <cell r="F585" t="str">
            <v>НЕРЖАВЕЮЩАЯ СТАЛЬ,БАКЕЛИТ</v>
          </cell>
        </row>
        <row r="586">
          <cell r="A586" t="str">
            <v>AKZ312</v>
          </cell>
          <cell r="B586" t="str">
            <v>ATTRIBUTE KNIFE</v>
          </cell>
          <cell r="C586" t="str">
            <v xml:space="preserve"> Нож для томатов СПРИНГ ГРИН 12см</v>
          </cell>
          <cell r="D586" t="str">
            <v xml:space="preserve"> "4.5"" tomato knife half serrated (green)"</v>
          </cell>
          <cell r="E586" t="str">
            <v>Китай</v>
          </cell>
          <cell r="F586" t="str">
            <v>НЕРЖАВЕЮЩАЯ СТАЛЬ,ПРОРЕЗИНЕНН</v>
          </cell>
        </row>
        <row r="587">
          <cell r="A587" t="str">
            <v>AKK315</v>
          </cell>
          <cell r="B587" t="str">
            <v>ATTRIBUTE KNIFE</v>
          </cell>
          <cell r="C587" t="str">
            <v xml:space="preserve"> Нож для мяса СПРИНГ РЭД 15см</v>
          </cell>
          <cell r="D587" t="str">
            <v xml:space="preserve"> "6"" Boning knife (red)"</v>
          </cell>
          <cell r="E587" t="str">
            <v>Китай</v>
          </cell>
          <cell r="F587" t="str">
            <v>НЕРЖАВЕЮЩАЯ СТАЛЬ,ПРОРЕЗИНЕНН</v>
          </cell>
        </row>
        <row r="588">
          <cell r="A588" t="str">
            <v>AKZ315</v>
          </cell>
          <cell r="B588" t="str">
            <v>ATTRIBUTE KNIFE</v>
          </cell>
          <cell r="C588" t="str">
            <v xml:space="preserve"> Нож для мяса СПРИНГ ГРИН 15см</v>
          </cell>
          <cell r="D588" t="str">
            <v xml:space="preserve"> "6"" Boning knife (green)"</v>
          </cell>
          <cell r="E588" t="str">
            <v>Китай</v>
          </cell>
          <cell r="F588" t="str">
            <v>НЕРЖАВЕЮЩАЯ СТАЛЬ,ПРОРЕЗИНЕНН</v>
          </cell>
        </row>
        <row r="589">
          <cell r="A589" t="str">
            <v>AKW513</v>
          </cell>
          <cell r="B589" t="str">
            <v>ATTRIBUTE KNIFE</v>
          </cell>
          <cell r="C589" t="str">
            <v xml:space="preserve"> Нож универсальный ВИНТЕР 13см</v>
          </cell>
          <cell r="D589" t="str">
            <v xml:space="preserve"> "5"" Utility knife"</v>
          </cell>
          <cell r="E589" t="str">
            <v>Китай</v>
          </cell>
          <cell r="F589" t="str">
            <v>НЕРЖАВЕЮЩАЯ СТАЛЬ,ПЛАСТИК</v>
          </cell>
        </row>
        <row r="590">
          <cell r="A590" t="str">
            <v>AKW520</v>
          </cell>
          <cell r="B590" t="str">
            <v>ATTRIBUTE KNIFE</v>
          </cell>
          <cell r="C590" t="str">
            <v xml:space="preserve"> Нож поварской (универсальный)ВИНТЕР 20см</v>
          </cell>
          <cell r="D590" t="str">
            <v xml:space="preserve"> "8"" Chef knife"</v>
          </cell>
          <cell r="E590" t="str">
            <v>Китай</v>
          </cell>
          <cell r="F590" t="str">
            <v>НЕРЖАВЕЮЩАЯ СТАЛЬ,ПЛАСТИК</v>
          </cell>
        </row>
        <row r="591">
          <cell r="A591" t="str">
            <v>AKW516</v>
          </cell>
          <cell r="B591" t="str">
            <v>ATTRIBUTE KNIFE</v>
          </cell>
          <cell r="C591" t="str">
            <v xml:space="preserve"> Нож поварской (универсальный) ВИНТЕР 16см</v>
          </cell>
          <cell r="D591" t="str">
            <v xml:space="preserve"> "6"" chef knife"</v>
          </cell>
          <cell r="E591" t="str">
            <v>Китай</v>
          </cell>
          <cell r="F591" t="str">
            <v>НЕРЖАВЕЮЩАЯ СТАЛЬ,ПЛАСТИК</v>
          </cell>
        </row>
        <row r="592">
          <cell r="A592" t="str">
            <v>AKR616</v>
          </cell>
          <cell r="B592" t="str">
            <v>ATTRIBUTE KNIFE</v>
          </cell>
          <cell r="C592" t="str">
            <v xml:space="preserve"> Топорик кухонный РУБИН</v>
          </cell>
          <cell r="D592" t="str">
            <v xml:space="preserve"> Chopper knife RUBIN NEW</v>
          </cell>
          <cell r="E592" t="str">
            <v>Китай</v>
          </cell>
          <cell r="F592" t="str">
            <v>НЕРЖАВЕЮЩАЯ СТАЛЬ,БАКЕЛИТ</v>
          </cell>
        </row>
        <row r="593">
          <cell r="A593" t="str">
            <v>AKC616</v>
          </cell>
          <cell r="B593" t="str">
            <v>ATTRIBUTE KNIFE</v>
          </cell>
          <cell r="C593" t="str">
            <v xml:space="preserve"> Топорик кухонный КАНТРИ (369)</v>
          </cell>
          <cell r="D593" t="str">
            <v xml:space="preserve"> Chopper COUNTRY</v>
          </cell>
          <cell r="E593" t="str">
            <v>Китай</v>
          </cell>
          <cell r="F593" t="str">
            <v>НЕРЖАВЕЮЩАЯ СТАЛЬ,ДЕРЕВО</v>
          </cell>
        </row>
        <row r="594">
          <cell r="A594" t="str">
            <v>AKG108</v>
          </cell>
          <cell r="B594" t="str">
            <v>ATTRIBUTE KNIFE</v>
          </cell>
          <cell r="C594" t="str">
            <v xml:space="preserve"> Нож овощной ГРАНАДА 2.5х8см</v>
          </cell>
          <cell r="D594" t="str">
            <v xml:space="preserve"> 8 cm Peeling knife GRANADA NEW</v>
          </cell>
          <cell r="E594" t="str">
            <v>Китай</v>
          </cell>
          <cell r="F594" t="str">
            <v>НЕРЖАВЕЮЩАЯ СТАЛЬ,ДЕРЕВО</v>
          </cell>
        </row>
        <row r="595">
          <cell r="A595" t="str">
            <v>AKG316</v>
          </cell>
          <cell r="B595" t="str">
            <v>ATTRIBUTE KNIFE</v>
          </cell>
          <cell r="C595" t="str">
            <v xml:space="preserve"> Нож для мяса ГРАНАДА 3х16см</v>
          </cell>
          <cell r="D595" t="str">
            <v xml:space="preserve"> 16 cm Meat knife GRANADA NEW</v>
          </cell>
          <cell r="E595" t="str">
            <v>Китай</v>
          </cell>
          <cell r="F595" t="str">
            <v>НЕРЖАВЕЮЩАЯ СТАЛЬ,ДЕРЕВО</v>
          </cell>
        </row>
        <row r="596">
          <cell r="A596" t="str">
            <v>AKG521</v>
          </cell>
          <cell r="B596" t="str">
            <v>ATTRIBUTE KNIFE</v>
          </cell>
          <cell r="C596" t="str">
            <v xml:space="preserve"> Нож поварской ГРАНАДА 3мм 21см</v>
          </cell>
          <cell r="D596" t="str">
            <v xml:space="preserve"> Chef's knife GRANADA 3mm 21cm</v>
          </cell>
          <cell r="E596" t="str">
            <v>Китай</v>
          </cell>
          <cell r="F596" t="str">
            <v>НЕРЖАВЕЮЩАЯ СТАЛЬ,ДЕРЕВО</v>
          </cell>
        </row>
        <row r="597">
          <cell r="A597" t="str">
            <v>AKR513</v>
          </cell>
          <cell r="B597" t="str">
            <v>ATTRIBUTE KNIFE</v>
          </cell>
          <cell r="C597" t="str">
            <v xml:space="preserve"> Нож универсальный РУБИН 2х13см</v>
          </cell>
          <cell r="D597" t="str">
            <v xml:space="preserve"> 13 cm Universal knife RUBIN NEW</v>
          </cell>
          <cell r="E597" t="str">
            <v>Китай</v>
          </cell>
          <cell r="F597" t="str">
            <v>НЕРЖАВЕЮЩАЯ СТАЛЬ,БАКЕЛИТ</v>
          </cell>
        </row>
        <row r="598">
          <cell r="A598" t="str">
            <v>AKR526</v>
          </cell>
          <cell r="B598" t="str">
            <v>ATTRIBUTE KNIFE</v>
          </cell>
          <cell r="C598" t="str">
            <v xml:space="preserve"> Нож поварской РУБИН 3x26см</v>
          </cell>
          <cell r="D598" t="str">
            <v xml:space="preserve"> Chef's knife RUBIN 3x26 cm</v>
          </cell>
          <cell r="E598" t="str">
            <v>Китай</v>
          </cell>
          <cell r="F598" t="str">
            <v>НЕРЖАВЕЮЩАЯ СТАЛЬ,БАКЕЛИТ</v>
          </cell>
        </row>
        <row r="599">
          <cell r="A599" t="str">
            <v>AKG210</v>
          </cell>
          <cell r="B599" t="str">
            <v>ATTRIBUTE KNIFE</v>
          </cell>
          <cell r="C599" t="str">
            <v xml:space="preserve"> Нож для фруктов ГРАНАДА 2.5х10см</v>
          </cell>
          <cell r="D599" t="str">
            <v xml:space="preserve"> 10 cm Fruit knife GRANADA NEW</v>
          </cell>
          <cell r="E599" t="str">
            <v>Китай</v>
          </cell>
          <cell r="F599" t="str">
            <v>НЕРЖАВЕЮЩАЯ СТАЛЬ,ДЕРЕВО</v>
          </cell>
        </row>
        <row r="600">
          <cell r="A600" t="str">
            <v>AKG312</v>
          </cell>
          <cell r="B600" t="str">
            <v>ATTRIBUTE KNIFE</v>
          </cell>
          <cell r="C600" t="str">
            <v xml:space="preserve"> Нож для стейка ГРАНАДА 2.5 мм 12см</v>
          </cell>
          <cell r="D600" t="str">
            <v xml:space="preserve"> Steak knife GRANADA 2.5mm 12cm</v>
          </cell>
          <cell r="E600" t="str">
            <v>Китай</v>
          </cell>
          <cell r="F600" t="str">
            <v>НЕРЖАВЕЮЩАЯ СТАЛЬ,ДЕРЕВО</v>
          </cell>
        </row>
        <row r="601">
          <cell r="A601" t="str">
            <v>AKG421</v>
          </cell>
          <cell r="B601" t="str">
            <v>ATTRIBUTE KNIFE</v>
          </cell>
          <cell r="C601" t="str">
            <v xml:space="preserve"> Нож для хлеба ГРАНАДА 3х21см</v>
          </cell>
          <cell r="D601" t="str">
            <v xml:space="preserve"> 21 cm Bread knife GRANADA NEW</v>
          </cell>
          <cell r="E601" t="str">
            <v>Китай</v>
          </cell>
          <cell r="F601" t="str">
            <v>НЕРЖАВЕЮЩАЯ СТАЛЬ,ДЕРЕВО</v>
          </cell>
        </row>
        <row r="602">
          <cell r="A602" t="str">
            <v>AKM513</v>
          </cell>
          <cell r="B602" t="str">
            <v>ATTRIBUTE KNIFE</v>
          </cell>
          <cell r="C602" t="str">
            <v xml:space="preserve"> Нож универсальный МАРИТАЙМ 13см</v>
          </cell>
          <cell r="D602" t="str">
            <v xml:space="preserve"> 13 cm Utility knife MARITIME</v>
          </cell>
          <cell r="E602" t="str">
            <v>Китай</v>
          </cell>
          <cell r="F602" t="str">
            <v>НЕРЖАВЕЮЩАЯ СТАЛЬ,ПЛАСТИК</v>
          </cell>
        </row>
        <row r="603">
          <cell r="A603" t="str">
            <v>AKR810</v>
          </cell>
          <cell r="B603" t="str">
            <v>ATTRIBUTE KNIFE</v>
          </cell>
          <cell r="C603" t="str">
            <v xml:space="preserve"> Набор для барбекю РУБИН</v>
          </cell>
          <cell r="D603" t="str">
            <v xml:space="preserve"> Barbekoo set</v>
          </cell>
          <cell r="E603" t="str">
            <v>Китай</v>
          </cell>
          <cell r="F603" t="str">
            <v>НЕРЖАВЕЮЩАЯ СТАЛЬ,БАКЕЛИТ</v>
          </cell>
        </row>
        <row r="604">
          <cell r="A604" t="str">
            <v>AKR104</v>
          </cell>
          <cell r="B604" t="str">
            <v>ATTRIBUTE KNIFE</v>
          </cell>
          <cell r="C604" t="str">
            <v xml:space="preserve"> Нож для фруктов REDWOOD 9см</v>
          </cell>
          <cell r="D604" t="str">
            <v xml:space="preserve"> paring knife 9cm</v>
          </cell>
          <cell r="E604" t="str">
            <v>Китай</v>
          </cell>
          <cell r="F604" t="str">
            <v>НЕРЖАВЕЮЩАЯ СТАЛЬ,ПЛАСТИК</v>
          </cell>
        </row>
        <row r="605">
          <cell r="A605" t="str">
            <v>AKR115</v>
          </cell>
          <cell r="B605" t="str">
            <v>ATTRIBUTE KNIFE</v>
          </cell>
          <cell r="C605" t="str">
            <v xml:space="preserve"> Нож универсальный REDWOOD 13см</v>
          </cell>
          <cell r="D605" t="str">
            <v xml:space="preserve"> utility knife 13cm</v>
          </cell>
          <cell r="E605" t="str">
            <v>Китай</v>
          </cell>
          <cell r="F605" t="str">
            <v>НЕРЖАВЕЮЩАЯ СТАЛЬ,ПЛАСТИК</v>
          </cell>
        </row>
        <row r="606">
          <cell r="A606" t="str">
            <v>AKR118</v>
          </cell>
          <cell r="B606" t="str">
            <v>ATTRIBUTE KNIFE</v>
          </cell>
          <cell r="C606" t="str">
            <v xml:space="preserve"> Нож универсальный REDWOOD 20см</v>
          </cell>
          <cell r="D606" t="str">
            <v xml:space="preserve"> utility knife 20cm</v>
          </cell>
          <cell r="E606" t="str">
            <v>Китай</v>
          </cell>
          <cell r="F606" t="str">
            <v>НЕРЖАВЕЮЩАЯ СТАЛЬ,ПЛАСТИК</v>
          </cell>
        </row>
        <row r="607">
          <cell r="A607" t="str">
            <v>AKR136</v>
          </cell>
          <cell r="B607" t="str">
            <v>ATTRIBUTE KNIFE</v>
          </cell>
          <cell r="C607" t="str">
            <v xml:space="preserve"> Нож филейный REDWOOD 16см</v>
          </cell>
          <cell r="D607" t="str">
            <v xml:space="preserve"> carving knife 16cm</v>
          </cell>
          <cell r="E607" t="str">
            <v>Китай</v>
          </cell>
          <cell r="F607" t="str">
            <v>НЕРЖАВЕЮЩАЯ СТАЛЬ,ПЛАСТИК</v>
          </cell>
        </row>
        <row r="608">
          <cell r="A608" t="str">
            <v>AKR127</v>
          </cell>
          <cell r="B608" t="str">
            <v>ATTRIBUTE KNIFE</v>
          </cell>
          <cell r="C608" t="str">
            <v xml:space="preserve"> Нож cантоку REDWOOD 18см</v>
          </cell>
          <cell r="D608" t="str">
            <v xml:space="preserve"> santoku knife 18cm</v>
          </cell>
          <cell r="E608" t="str">
            <v>Китай</v>
          </cell>
          <cell r="F608" t="str">
            <v>НЕРЖАВЕЮЩАЯ СТАЛЬ,ПЛАСТИК</v>
          </cell>
        </row>
        <row r="609">
          <cell r="A609" t="str">
            <v>AKR176</v>
          </cell>
          <cell r="B609" t="str">
            <v>ATTRIBUTE KNIFE</v>
          </cell>
          <cell r="C609" t="str">
            <v xml:space="preserve"> Топорик кухонный REDWOOD</v>
          </cell>
          <cell r="D609" t="str">
            <v xml:space="preserve"> chopper</v>
          </cell>
          <cell r="E609" t="str">
            <v>Китай</v>
          </cell>
          <cell r="F609" t="str">
            <v>НЕРЖАВЕЮЩАЯ СТАЛЬ,ПЛАСТИК</v>
          </cell>
        </row>
        <row r="610">
          <cell r="A610" t="str">
            <v>AKE105</v>
          </cell>
          <cell r="B610" t="str">
            <v>ATTRIBUTE KNIFE</v>
          </cell>
          <cell r="C610" t="str">
            <v xml:space="preserve"> Нож универсальный EasyGo 13см</v>
          </cell>
          <cell r="D610" t="str">
            <v xml:space="preserve"> 5' Utility Knife</v>
          </cell>
          <cell r="E610" t="str">
            <v>Китай</v>
          </cell>
          <cell r="F610" t="str">
            <v>НЕРЖАВЕЮЩАЯ СТАЛЬ,TPRПЛАСТИК</v>
          </cell>
        </row>
        <row r="611">
          <cell r="A611" t="str">
            <v>AKE106</v>
          </cell>
          <cell r="B611" t="str">
            <v>ATTRIBUTE KNIFE</v>
          </cell>
          <cell r="C611" t="str">
            <v xml:space="preserve"> Нож поварской EasyGo 15см</v>
          </cell>
          <cell r="D611" t="str">
            <v xml:space="preserve"> 6' Chef Knife</v>
          </cell>
          <cell r="E611" t="str">
            <v>Китай</v>
          </cell>
          <cell r="F611" t="str">
            <v>НЕРЖАВЕЮЩАЯ СТАЛЬ,TPRПЛАСТИК</v>
          </cell>
        </row>
        <row r="612">
          <cell r="A612" t="str">
            <v>AKF603</v>
          </cell>
          <cell r="B612" t="str">
            <v>ATTRIBUTE KNIFE</v>
          </cell>
          <cell r="C612" t="str">
            <v xml:space="preserve"> Набор FEST из 3-х ножей</v>
          </cell>
          <cell r="D612" t="str">
            <v xml:space="preserve"> 3 pcs knife set</v>
          </cell>
          <cell r="E612" t="str">
            <v>Китай</v>
          </cell>
          <cell r="F612" t="str">
            <v>МЕТАЛЛ,ПЛАСТИК</v>
          </cell>
        </row>
        <row r="613">
          <cell r="A613" t="str">
            <v>AKF602</v>
          </cell>
          <cell r="B613" t="str">
            <v>ATTRIBUTE KNIFE</v>
          </cell>
          <cell r="C613" t="str">
            <v xml:space="preserve"> Набор DUO из 2-х ножей</v>
          </cell>
          <cell r="D613" t="str">
            <v xml:space="preserve"> 2 pcs knife set</v>
          </cell>
          <cell r="E613" t="str">
            <v>Китай</v>
          </cell>
          <cell r="F613" t="str">
            <v>МЕТАЛЛ,ПЛАСТИК</v>
          </cell>
        </row>
        <row r="614">
          <cell r="A614" t="str">
            <v>AKW520-1</v>
          </cell>
          <cell r="B614" t="str">
            <v>ATTRIBUTE KNIFE</v>
          </cell>
          <cell r="C614" t="str">
            <v xml:space="preserve"> Нож поварской ВИНТЕР 20см</v>
          </cell>
          <cell r="D614" t="str">
            <v xml:space="preserve"> "8"" Chef knife"</v>
          </cell>
          <cell r="E614" t="str">
            <v>Китай</v>
          </cell>
          <cell r="F614" t="str">
            <v>НЕРЖАВЕЮЩАЯ СТАЛЬ,ПЛАСТИК</v>
          </cell>
        </row>
        <row r="615">
          <cell r="A615" t="str">
            <v>AKW420-1</v>
          </cell>
          <cell r="B615" t="str">
            <v>ATTRIBUTE KNIFE</v>
          </cell>
          <cell r="C615" t="str">
            <v xml:space="preserve"> Нож для хлеба ВИНТЕР 20см</v>
          </cell>
          <cell r="D615" t="str">
            <v xml:space="preserve"> "8"" Bread knife"</v>
          </cell>
          <cell r="E615" t="str">
            <v>Китай</v>
          </cell>
          <cell r="F615" t="str">
            <v>НЕРЖАВЕЮЩАЯ СТАЛЬ,ПЛАСТИК</v>
          </cell>
        </row>
        <row r="616">
          <cell r="A616" t="str">
            <v>AKW320-1</v>
          </cell>
          <cell r="B616" t="str">
            <v>ATTRIBUTE KNIFE</v>
          </cell>
          <cell r="C616" t="str">
            <v xml:space="preserve"> Нож универсальный ВИНТЕР 20см</v>
          </cell>
          <cell r="D616" t="str">
            <v xml:space="preserve"> "8"" Slice knife"</v>
          </cell>
          <cell r="E616" t="str">
            <v>Китай</v>
          </cell>
          <cell r="F616" t="str">
            <v>НЕРЖАВЕЮЩАЯ СТАЛЬ,ПЛАСТИК</v>
          </cell>
        </row>
        <row r="617">
          <cell r="A617" t="str">
            <v>AKW516-1</v>
          </cell>
          <cell r="B617" t="str">
            <v>ATTRIBUTE KNIFE</v>
          </cell>
          <cell r="C617" t="str">
            <v xml:space="preserve"> Нож поварской ВИНТЕР 16см</v>
          </cell>
          <cell r="D617" t="str">
            <v xml:space="preserve"> "6"" chef knife"</v>
          </cell>
          <cell r="E617" t="str">
            <v>Китай</v>
          </cell>
          <cell r="F617" t="str">
            <v>НЕРЖАВЕЮЩАЯ СТАЛЬ,ПЛАСТИК</v>
          </cell>
        </row>
        <row r="618">
          <cell r="A618" t="str">
            <v>AKW513-1</v>
          </cell>
          <cell r="B618" t="str">
            <v>ATTRIBUTE KNIFE</v>
          </cell>
          <cell r="C618" t="str">
            <v xml:space="preserve"> Нож универсальный ВИНТЕР 13см</v>
          </cell>
          <cell r="D618" t="str">
            <v xml:space="preserve"> "5"" Utility knife"</v>
          </cell>
          <cell r="E618" t="str">
            <v>Китай</v>
          </cell>
          <cell r="F618" t="str">
            <v>НЕРЖАВЕЮЩАЯ СТАЛЬ,ПЛАСТИК</v>
          </cell>
        </row>
        <row r="619">
          <cell r="A619" t="str">
            <v>AKW209-1</v>
          </cell>
          <cell r="B619" t="str">
            <v>ATTRIBUTE KNIFE</v>
          </cell>
          <cell r="C619" t="str">
            <v xml:space="preserve"> Нож для фруктов ВИНТЕР 9см</v>
          </cell>
          <cell r="D619" t="str">
            <v xml:space="preserve"> "3.5"" Paring knife"</v>
          </cell>
          <cell r="E619" t="str">
            <v>Китай</v>
          </cell>
          <cell r="F619" t="str">
            <v>НЕРЖАВЕЮЩАЯ СТАЛЬ,ПЛАСТИК</v>
          </cell>
        </row>
        <row r="620">
          <cell r="A620" t="str">
            <v>AKA616</v>
          </cell>
          <cell r="B620" t="str">
            <v>ATTRIBUTE KNIFE</v>
          </cell>
          <cell r="C620" t="str">
            <v xml:space="preserve"> Топорик кухонный ANTIQUE</v>
          </cell>
          <cell r="D620" t="str">
            <v xml:space="preserve"> 6" chopper</v>
          </cell>
          <cell r="E620" t="str">
            <v>Китай</v>
          </cell>
          <cell r="F620" t="str">
            <v>НЕРЖАВЕЮЩАЯ СТАЛЬ,ПЛАСТИК</v>
          </cell>
        </row>
        <row r="621">
          <cell r="A621" t="str">
            <v>AKB000</v>
          </cell>
          <cell r="B621" t="str">
            <v>ATTRIBUTE KNIFE</v>
          </cell>
          <cell r="C621" t="str">
            <v xml:space="preserve"> Подставка для ножей белая дерево</v>
          </cell>
          <cell r="D621" t="str">
            <v xml:space="preserve"> Knife block white</v>
          </cell>
          <cell r="E621" t="str">
            <v>Китай</v>
          </cell>
          <cell r="F621" t="str">
            <v>ДЕРЕВО,ПЛАСТИК</v>
          </cell>
        </row>
        <row r="622">
          <cell r="A622" t="str">
            <v>AKB001</v>
          </cell>
          <cell r="B622" t="str">
            <v>ATTRIBUTE KNIFE</v>
          </cell>
          <cell r="C622" t="str">
            <v xml:space="preserve"> Подставка для ножей черная дерево</v>
          </cell>
          <cell r="D622" t="str">
            <v xml:space="preserve"> Knife block black</v>
          </cell>
          <cell r="E622" t="str">
            <v>Китай</v>
          </cell>
          <cell r="F622" t="str">
            <v>ДЕРЕВО,ПЛАСТИК</v>
          </cell>
        </row>
        <row r="623">
          <cell r="A623" t="str">
            <v>AKB003</v>
          </cell>
          <cell r="B623" t="str">
            <v>ATTRIBUTE KNIFE</v>
          </cell>
          <cell r="C623" t="str">
            <v xml:space="preserve"> Подставка для ножей черная пластик</v>
          </cell>
          <cell r="D623" t="str">
            <v xml:space="preserve"> Knife holder red</v>
          </cell>
          <cell r="E623" t="str">
            <v>Китай</v>
          </cell>
          <cell r="F623" t="str">
            <v>ПЛАСТИК</v>
          </cell>
        </row>
        <row r="624">
          <cell r="A624" t="str">
            <v>AKB004</v>
          </cell>
          <cell r="B624" t="str">
            <v>ATTRIBUTE KNIFE</v>
          </cell>
          <cell r="C624" t="str">
            <v xml:space="preserve"> Подставка для ножей белая пластик</v>
          </cell>
          <cell r="D624" t="str">
            <v xml:space="preserve"> Knife holder green</v>
          </cell>
          <cell r="E624" t="str">
            <v>Китай</v>
          </cell>
          <cell r="F624" t="str">
            <v>ПЛАСТИК</v>
          </cell>
        </row>
        <row r="625">
          <cell r="A625" t="str">
            <v>AKB005</v>
          </cell>
          <cell r="B625" t="str">
            <v>ATTRIBUTE KNIFE</v>
          </cell>
          <cell r="C625" t="str">
            <v xml:space="preserve"> Подставка для ножей дерево</v>
          </cell>
          <cell r="D625" t="str">
            <v xml:space="preserve"> Knife block wood</v>
          </cell>
          <cell r="E625" t="str">
            <v>Китай</v>
          </cell>
          <cell r="F625" t="str">
            <v>ДЕРЕВО</v>
          </cell>
        </row>
        <row r="626">
          <cell r="A626" t="str">
            <v>AKM133</v>
          </cell>
          <cell r="B626" t="str">
            <v>ATTRIBUTE KNIFE</v>
          </cell>
          <cell r="C626" t="str">
            <v xml:space="preserve"> Магнитный держатель для ножей 33см</v>
          </cell>
          <cell r="D626" t="str">
            <v xml:space="preserve"> Magnetic rack 33 cm</v>
          </cell>
          <cell r="E626" t="str">
            <v>Китай</v>
          </cell>
          <cell r="F626" t="str">
            <v>ПЛАСТИК</v>
          </cell>
        </row>
        <row r="627">
          <cell r="A627" t="str">
            <v>AKD510</v>
          </cell>
          <cell r="B627" t="str">
            <v>ATTRIBUTE KNIFE</v>
          </cell>
          <cell r="C627" t="str">
            <v xml:space="preserve"> Нож керамический для фруктов MIRRORLINE 10см черный</v>
          </cell>
          <cell r="D627" t="str">
            <v xml:space="preserve"> "4"" ceramic fruit knife with Pakka wood handle"</v>
          </cell>
          <cell r="E627" t="str">
            <v>Китай</v>
          </cell>
          <cell r="F627" t="str">
            <v>КЕРАМИКА,ДЕРЕВО,НЕРЖАВЕЮЩАЯ</v>
          </cell>
        </row>
        <row r="628">
          <cell r="A628" t="str">
            <v>AKV510</v>
          </cell>
          <cell r="B628" t="str">
            <v>ATTRIBUTE KNIFE</v>
          </cell>
          <cell r="C628" t="str">
            <v xml:space="preserve"> Нож керамический для фруктов MIRRORLINE 10см белый</v>
          </cell>
          <cell r="D628" t="str">
            <v xml:space="preserve"> "4"" ceramic fruit knife with Pakka wood handle"</v>
          </cell>
          <cell r="E628" t="str">
            <v>Китай</v>
          </cell>
          <cell r="F628" t="str">
            <v>КЕРАМИКА,ДЕРЕВО,НЕРЖАВЕЮЩАЯ</v>
          </cell>
        </row>
        <row r="629">
          <cell r="A629" t="str">
            <v>AKV512</v>
          </cell>
          <cell r="B629" t="str">
            <v>ATTRIBUTE KNIFE</v>
          </cell>
          <cell r="C629" t="str">
            <v xml:space="preserve"> Нож керамический универсальный MIRRORLINE 13см белый</v>
          </cell>
          <cell r="D629" t="str">
            <v xml:space="preserve"> "5"" ceramic utility knife with Pakka wood handle"</v>
          </cell>
          <cell r="E629" t="str">
            <v>Китай</v>
          </cell>
          <cell r="F629" t="str">
            <v>КЕРАМИКА,ДЕРЕВО,НЕРЖАВЕЮЩАЯ</v>
          </cell>
        </row>
        <row r="630">
          <cell r="A630" t="str">
            <v>AKV515</v>
          </cell>
          <cell r="B630" t="str">
            <v>ATTRIBUTE KNIFE</v>
          </cell>
          <cell r="C630" t="str">
            <v xml:space="preserve"> Нож керамический поварской MIRRORLINE 15см белый</v>
          </cell>
          <cell r="D630" t="str">
            <v xml:space="preserve"> "6"" ceramic chef knife with Pakka wood handle"</v>
          </cell>
          <cell r="E630" t="str">
            <v>Китай</v>
          </cell>
          <cell r="F630" t="str">
            <v>КЕРАМИКА,ДЕРЕВО,НЕРЖАВЕЮЩАЯ</v>
          </cell>
        </row>
        <row r="631">
          <cell r="A631" t="str">
            <v>AKD512</v>
          </cell>
          <cell r="B631" t="str">
            <v>ATTRIBUTE KNIFE</v>
          </cell>
          <cell r="C631" t="str">
            <v xml:space="preserve"> Нож керамический универсальный MIRRORLINE 13см черный</v>
          </cell>
          <cell r="D631" t="str">
            <v xml:space="preserve"> "5"" ceramic utility knife with Pakka wood handle"</v>
          </cell>
          <cell r="E631" t="str">
            <v>Китай</v>
          </cell>
          <cell r="F631" t="str">
            <v>КЕРАМИКА,ДЕРЕВО,НЕРЖАВЕЮЩАЯ</v>
          </cell>
        </row>
        <row r="632">
          <cell r="A632" t="str">
            <v>AKD515</v>
          </cell>
          <cell r="B632" t="str">
            <v>ATTRIBUTE KNIFE</v>
          </cell>
          <cell r="C632" t="str">
            <v xml:space="preserve"> Нож керамический поварской MIRRORLINE 15см черный</v>
          </cell>
          <cell r="D632" t="str">
            <v xml:space="preserve"> "6"" ceramic chef knife with Pakka wood handle"</v>
          </cell>
          <cell r="E632" t="str">
            <v>Китай</v>
          </cell>
          <cell r="F632" t="str">
            <v>КЕРАМИКА,ДЕРЕВО,НЕРЖАВЕЮЩАЯ</v>
          </cell>
        </row>
        <row r="633">
          <cell r="A633" t="str">
            <v>AKV520</v>
          </cell>
          <cell r="B633" t="str">
            <v>ATTRIBUTE KNIFE</v>
          </cell>
          <cell r="C633" t="str">
            <v xml:space="preserve"> Нож керамический для фруктов HANDY 10см</v>
          </cell>
          <cell r="D633" t="str">
            <v xml:space="preserve"> "4"" Fruit Knife"</v>
          </cell>
          <cell r="E633" t="str">
            <v>Китай</v>
          </cell>
          <cell r="F633" t="str">
            <v>КЕРАМИКА,ПЛАСТИК,SOFT TOUCH</v>
          </cell>
        </row>
        <row r="634">
          <cell r="A634" t="str">
            <v>AKV522</v>
          </cell>
          <cell r="B634" t="str">
            <v>ATTRIBUTE KNIFE</v>
          </cell>
          <cell r="C634" t="str">
            <v xml:space="preserve"> Нож керамический универсальный HANDY 12.5см</v>
          </cell>
          <cell r="D634" t="str">
            <v xml:space="preserve"> "5"" Utility Knife"</v>
          </cell>
          <cell r="E634" t="str">
            <v>Китай</v>
          </cell>
          <cell r="F634" t="str">
            <v>КЕРАМИКА,ПЛАСТИК,SOFT TOUCH</v>
          </cell>
        </row>
        <row r="635">
          <cell r="A635" t="str">
            <v>AKV525</v>
          </cell>
          <cell r="B635" t="str">
            <v>ATTRIBUTE KNIFE</v>
          </cell>
          <cell r="C635" t="str">
            <v xml:space="preserve"> Нож керамический поварской HANDY 15.2см</v>
          </cell>
          <cell r="D635" t="str">
            <v xml:space="preserve"> "6"" Chef Knife"</v>
          </cell>
          <cell r="E635" t="str">
            <v>Китай</v>
          </cell>
          <cell r="F635" t="str">
            <v>КЕРАМИКА,ПЛАСТИК,SOFT TOUCH</v>
          </cell>
        </row>
        <row r="636">
          <cell r="A636" t="str">
            <v>AKA009</v>
          </cell>
          <cell r="B636" t="str">
            <v>ATTRIBUTE KNIFE</v>
          </cell>
          <cell r="C636" t="str">
            <v xml:space="preserve"> Нож для фруктов ARISTO 9см</v>
          </cell>
          <cell r="D636" t="str">
            <v xml:space="preserve"> "3.5"" Paring"</v>
          </cell>
          <cell r="E636" t="str">
            <v>Китай</v>
          </cell>
          <cell r="F636" t="str">
            <v>НЕРЖАВЕЮЩАЯ СТАЛЬ,ПЛАСТИК</v>
          </cell>
        </row>
        <row r="637">
          <cell r="A637" t="str">
            <v>AKA013</v>
          </cell>
          <cell r="B637" t="str">
            <v>ATTRIBUTE KNIFE</v>
          </cell>
          <cell r="C637" t="str">
            <v xml:space="preserve"> Нож универсальный ARISTO 13см</v>
          </cell>
          <cell r="D637" t="str">
            <v xml:space="preserve"> "5"" Utility"</v>
          </cell>
          <cell r="E637" t="str">
            <v>Китай</v>
          </cell>
          <cell r="F637" t="str">
            <v>НЕРЖАВЕЮЩАЯ СТАЛЬ,ПЛАСТИК</v>
          </cell>
        </row>
        <row r="638">
          <cell r="A638" t="str">
            <v>AKA020</v>
          </cell>
          <cell r="B638" t="str">
            <v>ATTRIBUTE KNIFE</v>
          </cell>
          <cell r="C638" t="str">
            <v xml:space="preserve"> Нож универсальный ARISTO 20см</v>
          </cell>
          <cell r="D638" t="str">
            <v xml:space="preserve"> "8"" Slicer"</v>
          </cell>
          <cell r="E638" t="str">
            <v>Китай</v>
          </cell>
          <cell r="F638" t="str">
            <v>НЕРЖАВЕЮЩАЯ СТАЛЬ,ПЛАСТИК</v>
          </cell>
        </row>
        <row r="639">
          <cell r="A639" t="str">
            <v>AKA520</v>
          </cell>
          <cell r="B639" t="str">
            <v>ATTRIBUTE KNIFE</v>
          </cell>
          <cell r="C639" t="str">
            <v xml:space="preserve"> Нож для хлеба ARISTO 20см</v>
          </cell>
          <cell r="D639" t="str">
            <v xml:space="preserve"> "8"" Bread"</v>
          </cell>
          <cell r="E639" t="str">
            <v>Китай</v>
          </cell>
          <cell r="F639" t="str">
            <v>НЕРЖАВЕЮЩАЯ СТАЛЬ,ПЛАСТИК</v>
          </cell>
        </row>
        <row r="640">
          <cell r="A640" t="str">
            <v>AKA620</v>
          </cell>
          <cell r="B640" t="str">
            <v>ATTRIBUTE KNIFE</v>
          </cell>
          <cell r="C640" t="str">
            <v xml:space="preserve"> Нож поварской ARISTO 20см</v>
          </cell>
          <cell r="D640" t="str">
            <v xml:space="preserve"> "8"" Chef"</v>
          </cell>
          <cell r="E640" t="str">
            <v>Китай</v>
          </cell>
          <cell r="F640" t="str">
            <v>НЕРЖАВЕЮЩАЯ СТАЛЬ,ПЛАСТИК</v>
          </cell>
        </row>
        <row r="641">
          <cell r="A641" t="str">
            <v>AKS001</v>
          </cell>
          <cell r="B641" t="str">
            <v>ATTRIBUTE KNIFE</v>
          </cell>
          <cell r="C641" t="str">
            <v xml:space="preserve"> Точилка для ножа</v>
          </cell>
          <cell r="D641" t="str">
            <v xml:space="preserve"> Knife sharpner</v>
          </cell>
          <cell r="E641" t="str">
            <v>Китай</v>
          </cell>
          <cell r="F641" t="str">
            <v>КЕРАМИКА,КАРБИД,ПЛАСТИК,НЕР</v>
          </cell>
        </row>
        <row r="642">
          <cell r="A642" t="str">
            <v>AKH002</v>
          </cell>
          <cell r="B642" t="str">
            <v>ATTRIBUTE KNIFE</v>
          </cell>
          <cell r="C642" t="str">
            <v xml:space="preserve"> Подставка для ножей белая дерево</v>
          </cell>
          <cell r="D642" t="str">
            <v xml:space="preserve"> Knife block white</v>
          </cell>
          <cell r="E642" t="str">
            <v>Китай</v>
          </cell>
          <cell r="F642" t="str">
            <v>ДЕРЕВО,ПЛАСТИК</v>
          </cell>
        </row>
        <row r="643">
          <cell r="A643" t="str">
            <v>AKH003</v>
          </cell>
          <cell r="B643" t="str">
            <v>ATTRIBUTE KNIFE</v>
          </cell>
          <cell r="C643" t="str">
            <v xml:space="preserve"> Подставка для ножей черная дерево</v>
          </cell>
          <cell r="D643" t="str">
            <v xml:space="preserve"> Knife block black</v>
          </cell>
          <cell r="E643" t="str">
            <v>Китай</v>
          </cell>
          <cell r="F643" t="str">
            <v>ДЕРЕВО,ПЛАСТИК</v>
          </cell>
        </row>
        <row r="644">
          <cell r="A644" t="str">
            <v>AKC113</v>
          </cell>
          <cell r="B644" t="str">
            <v>ATTRIBUTE KNIFE</v>
          </cell>
          <cell r="C644" t="str">
            <v xml:space="preserve"> Нож универсальный COUNTRY 13см</v>
          </cell>
          <cell r="D644" t="str">
            <v xml:space="preserve"> 13 cm Universal knife COUNTRY</v>
          </cell>
          <cell r="E644" t="str">
            <v>Китай</v>
          </cell>
          <cell r="F644" t="str">
            <v>НЕРЖАВЕЮЩАЯ СТАЛЬ,ДЕРЕВО</v>
          </cell>
        </row>
        <row r="645">
          <cell r="A645" t="str">
            <v>AKF113</v>
          </cell>
          <cell r="B645" t="str">
            <v>ATTRIBUTE KNIFE</v>
          </cell>
          <cell r="C645" t="str">
            <v xml:space="preserve"> Нож универсальный CHEF 12см</v>
          </cell>
          <cell r="D645" t="str">
            <v xml:space="preserve"> "Plastic Handle 5"" Utility"</v>
          </cell>
          <cell r="E645" t="str">
            <v>Китай</v>
          </cell>
          <cell r="F645" t="str">
            <v>НЕРЖАВЕЮЩАЯ СТАЛЬ,ПЛАСТИК</v>
          </cell>
        </row>
        <row r="646">
          <cell r="A646" t="str">
            <v>AKF216</v>
          </cell>
          <cell r="B646" t="str">
            <v>ATTRIBUTE KNIFE</v>
          </cell>
          <cell r="C646" t="str">
            <v xml:space="preserve"> Нож поварской Сантоку CHEF 16см</v>
          </cell>
          <cell r="D646" t="str">
            <v xml:space="preserve"> Chef's knife Santoku CHEF 1,5 mm, 16 cm</v>
          </cell>
          <cell r="E646" t="str">
            <v>Китай</v>
          </cell>
          <cell r="F646" t="str">
            <v>НЕРЖАВЕЮЩАЯ СТАЛЬ,ПЛАСТИК</v>
          </cell>
        </row>
        <row r="647">
          <cell r="A647" t="str">
            <v>AKR113</v>
          </cell>
          <cell r="B647" t="str">
            <v>ATTRIBUTE KNIFE</v>
          </cell>
          <cell r="C647" t="str">
            <v xml:space="preserve"> Нож универсальный RUBIN 13см</v>
          </cell>
          <cell r="D647" t="str">
            <v xml:space="preserve"> 13cm Universal knife RUBIN NEW</v>
          </cell>
          <cell r="E647" t="str">
            <v>Китай</v>
          </cell>
          <cell r="F647" t="str">
            <v>НЕРЖАВЕЮЩАЯ СТАЛЬ,БАКЕЛИТ</v>
          </cell>
        </row>
        <row r="648">
          <cell r="A648" t="str">
            <v>AKR126</v>
          </cell>
          <cell r="B648" t="str">
            <v>ATTRIBUTE KNIFE</v>
          </cell>
          <cell r="C648" t="str">
            <v xml:space="preserve"> Нож поварской RUBIN 26см</v>
          </cell>
          <cell r="D648" t="str">
            <v xml:space="preserve"> Chef's knife RUBIN 3x26cm</v>
          </cell>
          <cell r="E648" t="str">
            <v>Китай</v>
          </cell>
          <cell r="F648" t="str">
            <v>НЕРЖАВЕЮЩАЯ СТАЛЬ,БАКЕЛИТ</v>
          </cell>
        </row>
        <row r="649">
          <cell r="A649" t="str">
            <v>AKC216</v>
          </cell>
          <cell r="B649" t="str">
            <v>ATTRIBUTE KNIFE</v>
          </cell>
          <cell r="C649" t="str">
            <v xml:space="preserve"> Нож поварской COUNTRY 16см</v>
          </cell>
          <cell r="D649" t="str">
            <v xml:space="preserve"> Chef's knife COUNTRY 2 mm, 16 cm</v>
          </cell>
          <cell r="E649" t="str">
            <v>Китай</v>
          </cell>
          <cell r="F649" t="str">
            <v>НЕРЖАВЕЮЩАЯ СТАЛЬ,ДЕРЕВО</v>
          </cell>
        </row>
        <row r="650">
          <cell r="A650" t="str">
            <v>AKC621</v>
          </cell>
          <cell r="B650" t="str">
            <v>ATTRIBUTE KNIFE</v>
          </cell>
          <cell r="C650" t="str">
            <v xml:space="preserve"> Нож поварской COUNTRY 20см</v>
          </cell>
          <cell r="D650" t="str">
            <v xml:space="preserve"> Chef's knife COUNTRY 2,5 mm, 20 cm</v>
          </cell>
          <cell r="E650" t="str">
            <v>Китай</v>
          </cell>
          <cell r="F650" t="str">
            <v>НЕРЖАВЕЮЩАЯ СТАЛЬ,ДЕРЕВО</v>
          </cell>
        </row>
        <row r="651">
          <cell r="A651" t="str">
            <v>AKF221</v>
          </cell>
          <cell r="B651" t="str">
            <v>ATTRIBUTE KNIFE</v>
          </cell>
          <cell r="C651" t="str">
            <v xml:space="preserve"> Нож поварской CHEF 20см</v>
          </cell>
          <cell r="D651" t="str">
            <v xml:space="preserve"> Chef's knife CHEF 1,5 mm, 20 cm</v>
          </cell>
          <cell r="E651" t="str">
            <v>Китай</v>
          </cell>
          <cell r="F651" t="str">
            <v>НЕРЖАВЕЮЩАЯ СТАЛЬ,ПЛАСТИК</v>
          </cell>
        </row>
        <row r="652">
          <cell r="A652" t="str">
            <v>AKR216</v>
          </cell>
          <cell r="B652" t="str">
            <v>ATTRIBUTE KNIFE</v>
          </cell>
          <cell r="C652" t="str">
            <v xml:space="preserve"> Нож поварской RUBIN 16см</v>
          </cell>
          <cell r="D652" t="str">
            <v xml:space="preserve"> Chef's knife RUBIN 2,5x16 cm</v>
          </cell>
          <cell r="E652" t="str">
            <v>Китай</v>
          </cell>
          <cell r="F652" t="str">
            <v>НЕРЖАВЕЮЩАЯ СТАЛЬ,БАКЕЛИТ</v>
          </cell>
        </row>
        <row r="653">
          <cell r="A653" t="str">
            <v>AKR621</v>
          </cell>
          <cell r="B653" t="str">
            <v>ATTRIBUTE KNIFE</v>
          </cell>
          <cell r="C653" t="str">
            <v xml:space="preserve"> Нож поварской RUBIN 21см</v>
          </cell>
          <cell r="D653" t="str">
            <v xml:space="preserve"> Chef's knife  RUBIN 3x21 cm</v>
          </cell>
          <cell r="E653" t="str">
            <v>Китай</v>
          </cell>
          <cell r="F653" t="str">
            <v>НЕРЖАВЕЮЩАЯ СТАЛЬ,БАКЕЛИТ</v>
          </cell>
        </row>
        <row r="654">
          <cell r="A654" t="str">
            <v>AKC208</v>
          </cell>
          <cell r="B654" t="str">
            <v>ATTRIBUTE KNIFE</v>
          </cell>
          <cell r="C654" t="str">
            <v xml:space="preserve"> Нож овощной COUNTRY 8см</v>
          </cell>
          <cell r="D654" t="str">
            <v xml:space="preserve"> 8 cm Peeling knife COUNTRY</v>
          </cell>
          <cell r="E654" t="str">
            <v>Китай</v>
          </cell>
          <cell r="F654" t="str">
            <v>НЕРЖАВЕЮЩАЯ СТАЛЬ,ДЕРЕВО</v>
          </cell>
        </row>
        <row r="655">
          <cell r="A655" t="str">
            <v>AKC221</v>
          </cell>
          <cell r="B655" t="str">
            <v>ATTRIBUTE KNIFE</v>
          </cell>
          <cell r="C655" t="str">
            <v xml:space="preserve"> Нож для хлеба COUNTRY 21см</v>
          </cell>
          <cell r="D655" t="str">
            <v xml:space="preserve"> 20 cm Bread knife COUNTRY</v>
          </cell>
          <cell r="E655" t="str">
            <v>Китай</v>
          </cell>
          <cell r="F655" t="str">
            <v>НЕРЖАВЕЮЩАЯ СТАЛЬ,ДЕРЕВО</v>
          </cell>
        </row>
        <row r="656">
          <cell r="A656" t="str">
            <v>AKR110</v>
          </cell>
          <cell r="B656" t="str">
            <v>ATTRIBUTE KNIFE</v>
          </cell>
          <cell r="C656" t="str">
            <v xml:space="preserve"> Нож для фруктов RUBIN 10см</v>
          </cell>
          <cell r="D656" t="str">
            <v xml:space="preserve"> 10 cm Fruit knife RUBIN NEW</v>
          </cell>
          <cell r="E656" t="str">
            <v>Китай</v>
          </cell>
          <cell r="F656" t="str">
            <v>НЕРЖАВЕЮЩАЯ СТАЛЬ,БАКЕЛИТ</v>
          </cell>
        </row>
        <row r="657">
          <cell r="A657" t="str">
            <v>AKR208</v>
          </cell>
          <cell r="B657" t="str">
            <v>ATTRIBUTE KNIFE</v>
          </cell>
          <cell r="C657" t="str">
            <v xml:space="preserve"> Нож овощной RUBIN 8см</v>
          </cell>
          <cell r="D657" t="str">
            <v xml:space="preserve"> 8 cm Vegetable knife RUBIN NEW</v>
          </cell>
          <cell r="E657" t="str">
            <v>Китай</v>
          </cell>
          <cell r="F657" t="str">
            <v>НЕРЖАВЕЮЩАЯ СТАЛЬ,БАКЕЛИТ</v>
          </cell>
        </row>
        <row r="658">
          <cell r="A658" t="str">
            <v>AKR221</v>
          </cell>
          <cell r="B658" t="str">
            <v>ATTRIBUTE KNIFE</v>
          </cell>
          <cell r="C658" t="str">
            <v xml:space="preserve"> Нож для хлеба RUBIN 21см</v>
          </cell>
          <cell r="D658" t="str">
            <v xml:space="preserve"> 21 cm Bread knife RUBIN NEW</v>
          </cell>
          <cell r="E658" t="str">
            <v>Китай</v>
          </cell>
          <cell r="F658" t="str">
            <v>НЕРЖАВЕЮЩАЯ СТАЛЬ,БАКЕЛИТ</v>
          </cell>
        </row>
        <row r="659">
          <cell r="A659" t="str">
            <v>AKC110</v>
          </cell>
          <cell r="B659" t="str">
            <v>ATTRIBUTE KNIFE</v>
          </cell>
          <cell r="C659" t="str">
            <v xml:space="preserve"> Нож для фруктов COUNTRY 9см</v>
          </cell>
          <cell r="D659" t="str">
            <v xml:space="preserve"> 9 cm Fruit knife COUNTRY</v>
          </cell>
          <cell r="E659" t="str">
            <v>Китай</v>
          </cell>
          <cell r="F659" t="str">
            <v>НЕРЖАВЕЮЩАЯ СТАЛЬ,ДЕРЕВО</v>
          </cell>
        </row>
        <row r="660">
          <cell r="A660" t="str">
            <v>AKC112</v>
          </cell>
          <cell r="B660" t="str">
            <v>ATTRIBUTE KNIFE</v>
          </cell>
          <cell r="C660" t="str">
            <v xml:space="preserve"> Нож для стейка COUNTRY 11см</v>
          </cell>
          <cell r="D660" t="str">
            <v xml:space="preserve"> Steak knife COUNTRY 1,5 mm, 11 cm</v>
          </cell>
          <cell r="E660" t="str">
            <v>Китай</v>
          </cell>
          <cell r="F660" t="str">
            <v>НЕРЖАВЕЮЩАЯ СТАЛЬ,ДЕРЕВО</v>
          </cell>
        </row>
        <row r="661">
          <cell r="A661" t="str">
            <v>AKF109</v>
          </cell>
          <cell r="B661" t="str">
            <v>ATTRIBUTE KNIFE</v>
          </cell>
          <cell r="C661" t="str">
            <v xml:space="preserve"> Нож для фруктов CHEF 9см</v>
          </cell>
          <cell r="D661" t="str">
            <v xml:space="preserve"> Fruit knife CHEF 9 cm</v>
          </cell>
          <cell r="E661" t="str">
            <v>Китай</v>
          </cell>
          <cell r="F661" t="str">
            <v>НЕРЖАВЕЮЩАЯ СТАЛЬ,ПЛАСТИК</v>
          </cell>
        </row>
        <row r="662">
          <cell r="A662" t="str">
            <v>AKF112</v>
          </cell>
          <cell r="B662" t="str">
            <v>ATTRIBUTE KNIFE</v>
          </cell>
          <cell r="C662" t="str">
            <v xml:space="preserve"> Нож для стейка CHEF 12см</v>
          </cell>
          <cell r="D662" t="str">
            <v xml:space="preserve"> Plastic Handle 4.5" Steak</v>
          </cell>
          <cell r="E662" t="str">
            <v>Китай</v>
          </cell>
          <cell r="F662" t="str">
            <v>НЕРЖАВЕЮЩАЯ СТАЛЬ,ПЛАСТИК</v>
          </cell>
        </row>
        <row r="663">
          <cell r="A663" t="str">
            <v>AKR112</v>
          </cell>
          <cell r="B663" t="str">
            <v>ATTRIBUTE KNIFE</v>
          </cell>
          <cell r="C663" t="str">
            <v xml:space="preserve"> Нож для стейка RUBIN 12см</v>
          </cell>
          <cell r="D663" t="str">
            <v xml:space="preserve"> Steak knife RUBIN 1,8х12 cm</v>
          </cell>
          <cell r="E663" t="str">
            <v>Китай</v>
          </cell>
          <cell r="F663" t="str">
            <v>НЕРЖАВЕЮЩАЯ СТАЛЬ,БАКЕЛИТ</v>
          </cell>
        </row>
        <row r="664">
          <cell r="A664" t="str">
            <v>AKF208</v>
          </cell>
          <cell r="B664" t="str">
            <v>ATTRIBUTE KNIFE</v>
          </cell>
          <cell r="C664" t="str">
            <v xml:space="preserve"> Нож для овощей CHEF 7см</v>
          </cell>
          <cell r="D664" t="str">
            <v xml:space="preserve"> Vegetable knife CHEF 7 cm</v>
          </cell>
          <cell r="E664" t="str">
            <v>Китай</v>
          </cell>
          <cell r="F664" t="str">
            <v>НЕРЖАВЕЮЩАЯ СТАЛЬ,ПЛАСТИК</v>
          </cell>
        </row>
        <row r="665">
          <cell r="A665" t="str">
            <v>AKR116</v>
          </cell>
          <cell r="B665" t="str">
            <v>ATTRIBUTE KNIFE</v>
          </cell>
          <cell r="C665" t="str">
            <v xml:space="preserve"> Нож для мяса RUBIN 16см</v>
          </cell>
          <cell r="D665" t="str">
            <v xml:space="preserve"> 16 cm Meat knife RUBIN NEW</v>
          </cell>
          <cell r="E665" t="str">
            <v>Китай</v>
          </cell>
          <cell r="F665" t="str">
            <v>НЕРЖАВЕЮЩАЯ СТАЛЬ,БАКЕЛИТ</v>
          </cell>
        </row>
        <row r="666">
          <cell r="A666" t="str">
            <v>AKR121</v>
          </cell>
          <cell r="B666" t="str">
            <v>ATTRIBUTE KNIFE</v>
          </cell>
          <cell r="C666" t="str">
            <v xml:space="preserve"> Нож универсальный RUBIN 21см</v>
          </cell>
          <cell r="D666" t="str">
            <v xml:space="preserve"> 21 cm Meat knife RUBIN NEW</v>
          </cell>
          <cell r="E666" t="str">
            <v>Китай</v>
          </cell>
          <cell r="F666" t="str">
            <v>НЕРЖАВЕЮЩАЯ СТАЛЬ,БАКЕЛИТ</v>
          </cell>
        </row>
        <row r="667">
          <cell r="A667" t="str">
            <v>AKG101</v>
          </cell>
          <cell r="B667" t="str">
            <v>ATTRIBUTE KNIFE</v>
          </cell>
          <cell r="C667" t="str">
            <v xml:space="preserve"> Ножеточка GRANADA</v>
          </cell>
          <cell r="D667" t="str">
            <v xml:space="preserve"> Sharpener GRANADA</v>
          </cell>
          <cell r="E667" t="str">
            <v>Китай</v>
          </cell>
          <cell r="F667" t="str">
            <v>НЕРЖАВЕЮЩАЯ СТАЛЬ,ДЕРЕВО</v>
          </cell>
        </row>
        <row r="668">
          <cell r="A668" t="str">
            <v>AKG116</v>
          </cell>
          <cell r="B668" t="str">
            <v>ATTRIBUTE KNIFE</v>
          </cell>
          <cell r="C668" t="str">
            <v xml:space="preserve"> Нож для мяса GRANADA 16см</v>
          </cell>
          <cell r="D668" t="str">
            <v xml:space="preserve"> 16 cm Meat knife GRANADA NEW</v>
          </cell>
          <cell r="E668" t="str">
            <v>Китай</v>
          </cell>
          <cell r="F668" t="str">
            <v>НЕРЖАВЕЮЩАЯ СТАЛЬ,ДЕРЕВО</v>
          </cell>
        </row>
        <row r="669">
          <cell r="A669" t="str">
            <v>AKG121</v>
          </cell>
          <cell r="B669" t="str">
            <v>ATTRIBUTE KNIFE</v>
          </cell>
          <cell r="C669" t="str">
            <v xml:space="preserve"> Нож универсальный GRANADA 20см</v>
          </cell>
          <cell r="D669" t="str">
            <v xml:space="preserve"> 20 cm Meat knife GRANADA NEW</v>
          </cell>
          <cell r="E669" t="str">
            <v>Китай</v>
          </cell>
          <cell r="F669" t="str">
            <v>НЕРЖАВЕЮЩАЯ СТАЛЬ,ДЕРЕВО</v>
          </cell>
        </row>
        <row r="670">
          <cell r="A670" t="str">
            <v>AKG216</v>
          </cell>
          <cell r="B670" t="str">
            <v>ATTRIBUTE KNIFE</v>
          </cell>
          <cell r="C670" t="str">
            <v xml:space="preserve"> Нож поварской GRANADA 15см</v>
          </cell>
          <cell r="D670" t="str">
            <v xml:space="preserve"> Chef's knife GRANADA 3 mm, 15 cm</v>
          </cell>
          <cell r="E670" t="str">
            <v>Китай</v>
          </cell>
          <cell r="F670" t="str">
            <v>НЕРЖАВЕЮЩАЯ СТАЛЬ,ДЕРЕВО</v>
          </cell>
        </row>
        <row r="671">
          <cell r="A671" t="str">
            <v>AKG221</v>
          </cell>
          <cell r="B671" t="str">
            <v>ATTRIBUTE KNIFE</v>
          </cell>
          <cell r="C671" t="str">
            <v xml:space="preserve"> Нож для хлеба GRANADA 21см</v>
          </cell>
          <cell r="D671" t="str">
            <v xml:space="preserve"> 21 cm Bread knife GRANADA NEW</v>
          </cell>
          <cell r="E671" t="str">
            <v>Китай</v>
          </cell>
          <cell r="F671" t="str">
            <v>НЕРЖАВЕЮЩАЯ СТАЛЬ,ДЕРЕВО</v>
          </cell>
        </row>
        <row r="672">
          <cell r="A672" t="str">
            <v>AKG621</v>
          </cell>
          <cell r="B672" t="str">
            <v>ATTRIBUTE KNIFE</v>
          </cell>
          <cell r="C672" t="str">
            <v xml:space="preserve"> Нож поварской GRANADA 20см</v>
          </cell>
          <cell r="D672" t="str">
            <v xml:space="preserve"> Chef's knife GRANADA 3 mm, 20 cm</v>
          </cell>
          <cell r="E672" t="str">
            <v>Китай</v>
          </cell>
          <cell r="F672" t="str">
            <v>НЕРЖАВЕЮЩАЯ СТАЛЬ,ДЕРЕВО</v>
          </cell>
        </row>
        <row r="673">
          <cell r="A673" t="str">
            <v>AKH001</v>
          </cell>
          <cell r="B673" t="str">
            <v>ATTRIBUTE KNIFE</v>
          </cell>
          <cell r="C673" t="str">
            <v xml:space="preserve"> Подставка для ножей дерево</v>
          </cell>
          <cell r="D673" t="str">
            <v xml:space="preserve"> Knife block wood</v>
          </cell>
          <cell r="E673" t="str">
            <v>Китай</v>
          </cell>
          <cell r="F673" t="str">
            <v>ДЕРЕВО</v>
          </cell>
        </row>
        <row r="674">
          <cell r="A674" t="str">
            <v>AKC121</v>
          </cell>
          <cell r="B674" t="str">
            <v>ATTRIBUTE KNIFE</v>
          </cell>
          <cell r="C674" t="str">
            <v xml:space="preserve"> Нож для мяса COUNTRY 19см</v>
          </cell>
          <cell r="D674" t="str">
            <v xml:space="preserve"> 19 cm Meat knife COUNTRY</v>
          </cell>
          <cell r="E674" t="str">
            <v>Китай</v>
          </cell>
          <cell r="F674" t="str">
            <v>НЕРЖАВЕЮЩАЯ СТАЛЬ,ДЕРЕВО</v>
          </cell>
        </row>
        <row r="675">
          <cell r="A675" t="str">
            <v>AKG110</v>
          </cell>
          <cell r="B675" t="str">
            <v>ATTRIBUTE KNIFE</v>
          </cell>
          <cell r="C675" t="str">
            <v xml:space="preserve"> Нож для фруктов GRANADA 9см</v>
          </cell>
          <cell r="D675" t="str">
            <v xml:space="preserve"> 9 cm Fruit knife GRANADA NEW</v>
          </cell>
          <cell r="E675" t="str">
            <v>Китай</v>
          </cell>
          <cell r="F675" t="str">
            <v>НЕРЖАВЕЮЩАЯ СТАЛЬ,ДЕРЕВО</v>
          </cell>
        </row>
        <row r="676">
          <cell r="A676" t="str">
            <v>AKG113</v>
          </cell>
          <cell r="B676" t="str">
            <v>ATTRIBUTE KNIFE</v>
          </cell>
          <cell r="C676" t="str">
            <v xml:space="preserve"> Нож универсальный GRANADA 13см</v>
          </cell>
          <cell r="D676" t="str">
            <v xml:space="preserve"> 13 cm Universal knife GRANADA NEW</v>
          </cell>
          <cell r="E676" t="str">
            <v>Китай</v>
          </cell>
          <cell r="F676" t="str">
            <v>НЕРЖАВЕЮЩАЯ СТАЛЬ,ДЕРЕВО</v>
          </cell>
        </row>
        <row r="677">
          <cell r="A677" t="str">
            <v>AKG208</v>
          </cell>
          <cell r="B677" t="str">
            <v>ATTRIBUTE KNIFE</v>
          </cell>
          <cell r="C677" t="str">
            <v xml:space="preserve"> Нож овощной GRANADA 9см</v>
          </cell>
          <cell r="D677" t="str">
            <v xml:space="preserve"> 9 cm Peeling knife GRANADA NEW</v>
          </cell>
          <cell r="E677" t="str">
            <v>Китай</v>
          </cell>
          <cell r="F677" t="str">
            <v>НЕРЖАВЕЮЩАЯ СТАЛЬ,ДЕРЕВО</v>
          </cell>
        </row>
        <row r="678">
          <cell r="A678" t="str">
            <v>AKC116</v>
          </cell>
          <cell r="B678" t="str">
            <v>ATTRIBUTE KNIFE</v>
          </cell>
          <cell r="C678" t="str">
            <v xml:space="preserve"> Нож для мяса COUNTRY 15см</v>
          </cell>
          <cell r="D678" t="str">
            <v xml:space="preserve"> 15 cm Meat knife COUNTRY</v>
          </cell>
          <cell r="E678" t="str">
            <v>Китай</v>
          </cell>
          <cell r="F678" t="str">
            <v>НЕРЖАВЕЮЩАЯ СТАЛЬ,ДЕРЕВО</v>
          </cell>
        </row>
        <row r="679">
          <cell r="A679" t="str">
            <v>AKF116</v>
          </cell>
          <cell r="B679" t="str">
            <v>ATTRIBUTE KNIFE</v>
          </cell>
          <cell r="C679" t="str">
            <v xml:space="preserve"> Нож для мяса CHEF 15см</v>
          </cell>
          <cell r="D679" t="str">
            <v xml:space="preserve"> "Plastic Handle 6"" Boner"</v>
          </cell>
          <cell r="E679" t="str">
            <v>Китай</v>
          </cell>
          <cell r="F679" t="str">
            <v>НЕРЖАВЕЮЩАЯ СТАЛЬ,ПЛАСТИК</v>
          </cell>
        </row>
        <row r="680">
          <cell r="A680" t="str">
            <v>AKF121</v>
          </cell>
          <cell r="B680" t="str">
            <v>ATTRIBUTE KNIFE</v>
          </cell>
          <cell r="C680" t="str">
            <v xml:space="preserve"> Нож для мяса CHEF 19см</v>
          </cell>
          <cell r="D680" t="str">
            <v xml:space="preserve"> "Plastic Handle 8"" Slicer"</v>
          </cell>
          <cell r="E680" t="str">
            <v>Китай</v>
          </cell>
          <cell r="F680" t="str">
            <v>НЕРЖАВЕЮЩАЯ СТАЛЬ,ПЛАСТИК</v>
          </cell>
        </row>
        <row r="681">
          <cell r="A681" t="str">
            <v>AKH033</v>
          </cell>
          <cell r="B681" t="str">
            <v>ATTRIBUTE KNIFE</v>
          </cell>
          <cell r="C681" t="str">
            <v xml:space="preserve"> Магнитный держатель для ножей 33см</v>
          </cell>
          <cell r="D681" t="str">
            <v xml:space="preserve"> Magnetic rack 33 cm</v>
          </cell>
          <cell r="E681" t="str">
            <v>Китай</v>
          </cell>
          <cell r="F681" t="str">
            <v>ПЛАСТИК</v>
          </cell>
        </row>
        <row r="682">
          <cell r="A682" t="str">
            <v>AKS003</v>
          </cell>
          <cell r="B682" t="str">
            <v>ATTRIBUTE KNIFE</v>
          </cell>
          <cell r="C682" t="str">
            <v xml:space="preserve"> Точилка для ножа чёрного цвета</v>
          </cell>
          <cell r="D682" t="str">
            <v xml:space="preserve"> Sharper (black)</v>
          </cell>
          <cell r="E682" t="str">
            <v>Китай</v>
          </cell>
          <cell r="F682" t="str">
            <v>НЕРЖАВЕЮЩАЯ СТАЛЬ,БАКЕЛИТ</v>
          </cell>
        </row>
        <row r="683">
          <cell r="A683" t="str">
            <v>AKA100</v>
          </cell>
          <cell r="B683" t="str">
            <v>ATTRIBUTE KNIFE</v>
          </cell>
          <cell r="C683" t="str">
            <v xml:space="preserve"> Топорик кухонный ANTIQUE</v>
          </cell>
          <cell r="D683" t="str">
            <v xml:space="preserve"> "6""chopper"</v>
          </cell>
          <cell r="E683" t="str">
            <v>Китай</v>
          </cell>
          <cell r="F683" t="str">
            <v>НЕРЖАВЕЮЩАЯ СТАЛЬ,ПЛАСТИК</v>
          </cell>
        </row>
        <row r="684">
          <cell r="A684" t="str">
            <v>AKA220</v>
          </cell>
          <cell r="B684" t="str">
            <v>ATTRIBUTE KNIFE</v>
          </cell>
          <cell r="C684" t="str">
            <v xml:space="preserve"> Нож универсальный ANTIQUE 20см</v>
          </cell>
          <cell r="D684" t="str">
            <v xml:space="preserve"> Meat knife ANTIQUE 20 cm</v>
          </cell>
          <cell r="E684" t="str">
            <v>Китай</v>
          </cell>
          <cell r="F684" t="str">
            <v>НЕРЖАВЕЮЩАЯ СТАЛЬ,ПЛАСТИК</v>
          </cell>
        </row>
        <row r="685">
          <cell r="A685" t="str">
            <v>AKK220</v>
          </cell>
          <cell r="B685" t="str">
            <v>ATTRIBUTE KNIFE</v>
          </cell>
          <cell r="C685" t="str">
            <v xml:space="preserve"> Нож универсальный SPRING RED 20см</v>
          </cell>
          <cell r="D685" t="str">
            <v xml:space="preserve"> "8"" carving knife (red)"</v>
          </cell>
          <cell r="E685" t="str">
            <v>Китай</v>
          </cell>
          <cell r="F685" t="str">
            <v>НЕРЖАВЕЮЩАЯ СТАЛЬ,ПРОРЕЗИНЕНН</v>
          </cell>
        </row>
        <row r="686">
          <cell r="A686" t="str">
            <v>AKS002</v>
          </cell>
          <cell r="B686" t="str">
            <v>ATTRIBUTE KNIFE</v>
          </cell>
          <cell r="C686" t="str">
            <v xml:space="preserve"> Точилка для ножа белого цвета</v>
          </cell>
          <cell r="D686" t="str">
            <v xml:space="preserve"> Sharper (white)</v>
          </cell>
          <cell r="E686" t="str">
            <v>Китай</v>
          </cell>
          <cell r="F686" t="str">
            <v>НЕРЖАВЕЮЩАЯ СТАЛЬ,БАКЕЛИТ</v>
          </cell>
        </row>
        <row r="687">
          <cell r="A687" t="str">
            <v>AKZ220</v>
          </cell>
          <cell r="B687" t="str">
            <v>ATTRIBUTE KNIFE</v>
          </cell>
          <cell r="C687" t="str">
            <v xml:space="preserve"> Нож универсальный SPRING GREEN 20см</v>
          </cell>
          <cell r="D687" t="str">
            <v xml:space="preserve"> "8"" carving knife (green)"</v>
          </cell>
          <cell r="E687" t="str">
            <v>Китай</v>
          </cell>
          <cell r="F687" t="str">
            <v>НЕРЖАВЕЮЩАЯ СТАЛЬ,ПРОРЕЗИНЕНН</v>
          </cell>
        </row>
        <row r="688">
          <cell r="A688" t="str">
            <v>AKA113</v>
          </cell>
          <cell r="B688" t="str">
            <v>ATTRIBUTE KNIFE</v>
          </cell>
          <cell r="C688" t="str">
            <v xml:space="preserve"> Нож универсальный ANTIQUE 13см</v>
          </cell>
          <cell r="D688" t="str">
            <v xml:space="preserve"> "5"" Utility Knife"</v>
          </cell>
          <cell r="E688" t="str">
            <v>Китай</v>
          </cell>
          <cell r="F688" t="str">
            <v>НЕРЖАВЕЮЩАЯ СТАЛЬ,ПЛАСТИК</v>
          </cell>
        </row>
        <row r="689">
          <cell r="A689" t="str">
            <v>AKA118</v>
          </cell>
          <cell r="B689" t="str">
            <v>ATTRIBUTE KNIFE</v>
          </cell>
          <cell r="C689" t="str">
            <v xml:space="preserve"> Нож поварской Сантоку ANTIQUE 18см</v>
          </cell>
          <cell r="D689" t="str">
            <v xml:space="preserve"> Chef's knife Santoku ANTIQUE 2 mm, 18 cm</v>
          </cell>
          <cell r="E689" t="str">
            <v>Китай</v>
          </cell>
          <cell r="F689" t="str">
            <v>НЕРЖАВЕЮЩАЯ СТАЛЬ,ПЛАСТИК</v>
          </cell>
        </row>
        <row r="690">
          <cell r="A690" t="str">
            <v>AKA120</v>
          </cell>
          <cell r="B690" t="str">
            <v>ATTRIBUTE KNIFE</v>
          </cell>
          <cell r="C690" t="str">
            <v xml:space="preserve"> Нож для хлеба ANTIQUE 20см</v>
          </cell>
          <cell r="D690" t="str">
            <v xml:space="preserve"> 8 Bread Knife</v>
          </cell>
          <cell r="E690" t="str">
            <v>Китай</v>
          </cell>
          <cell r="F690" t="str">
            <v>НЕРЖАВЕЮЩАЯ СТАЛЬ,ПЛАСТИК</v>
          </cell>
        </row>
        <row r="691">
          <cell r="A691" t="str">
            <v>AKK120</v>
          </cell>
          <cell r="B691" t="str">
            <v>ATTRIBUTE KNIFE</v>
          </cell>
          <cell r="C691" t="str">
            <v xml:space="preserve"> Нож поварской SPRING RED 20см</v>
          </cell>
          <cell r="D691" t="str">
            <v xml:space="preserve"> 8 chef's knife (red)</v>
          </cell>
          <cell r="E691" t="str">
            <v>Китай</v>
          </cell>
          <cell r="F691" t="str">
            <v>НЕРЖАВЕЮЩАЯ СТАЛЬ,ПРОРЕЗИНЕНН</v>
          </cell>
        </row>
        <row r="692">
          <cell r="A692" t="str">
            <v>AKZ120</v>
          </cell>
          <cell r="B692" t="str">
            <v>ATTRIBUTE KNIFE</v>
          </cell>
          <cell r="C692" t="str">
            <v xml:space="preserve"> Нож поварской SPRING GREEN 20см</v>
          </cell>
          <cell r="D692" t="str">
            <v xml:space="preserve"> 8 chef's knife (green)</v>
          </cell>
          <cell r="E692" t="str">
            <v>Китай</v>
          </cell>
          <cell r="F692" t="str">
            <v>НЕРЖАВЕЮЩАЯ СТАЛЬ,ПРОРЕЗИНЕНН</v>
          </cell>
        </row>
        <row r="693">
          <cell r="A693" t="str">
            <v>AKA109</v>
          </cell>
          <cell r="B693" t="str">
            <v>ATTRIBUTE KNIFE</v>
          </cell>
          <cell r="C693" t="str">
            <v xml:space="preserve"> Нож для фруктов ANTIQUE 9см</v>
          </cell>
          <cell r="D693" t="str">
            <v xml:space="preserve"> "3.5"" Paring Knife"</v>
          </cell>
          <cell r="E693" t="str">
            <v>Китай</v>
          </cell>
          <cell r="F693" t="str">
            <v>НЕРЖАВЕЮЩАЯ СТАЛЬ,ПЛАСТИК</v>
          </cell>
        </row>
        <row r="694">
          <cell r="A694" t="str">
            <v>AKK109</v>
          </cell>
          <cell r="B694" t="str">
            <v>ATTRIBUTE KNIFE</v>
          </cell>
          <cell r="C694" t="str">
            <v xml:space="preserve"> Нож для фруктов SPRING RED 9см</v>
          </cell>
          <cell r="D694" t="str">
            <v xml:space="preserve"> 3.5' paring knife (red)</v>
          </cell>
          <cell r="E694" t="str">
            <v>Китай</v>
          </cell>
          <cell r="F694" t="str">
            <v>НЕРЖАВЕЮЩАЯ СТАЛЬ,ПРОРЕЗИНЕНН</v>
          </cell>
        </row>
        <row r="695">
          <cell r="A695" t="str">
            <v>AKK112</v>
          </cell>
          <cell r="B695" t="str">
            <v>ATTRIBUTE KNIFE</v>
          </cell>
          <cell r="C695" t="str">
            <v xml:space="preserve"> Нож для томатов SPRING RED 12см</v>
          </cell>
          <cell r="D695" t="str">
            <v xml:space="preserve"> 4.5" tomato knife half serrated (red)</v>
          </cell>
          <cell r="E695" t="str">
            <v>Китай</v>
          </cell>
          <cell r="F695" t="str">
            <v>НЕРЖАВЕЮЩАЯ СТАЛЬ,ПРОРЕЗИНЕНН</v>
          </cell>
        </row>
        <row r="696">
          <cell r="A696" t="str">
            <v>AKZ109</v>
          </cell>
          <cell r="B696" t="str">
            <v>ATTRIBUTE KNIFE</v>
          </cell>
          <cell r="C696" t="str">
            <v xml:space="preserve"> Нож для фруктов SPRING GREEN 9см</v>
          </cell>
          <cell r="D696" t="str">
            <v xml:space="preserve"> "3.5"" paring knife (green)"</v>
          </cell>
          <cell r="E696" t="str">
            <v>Китай</v>
          </cell>
          <cell r="F696" t="str">
            <v>НЕРЖАВЕЮЩАЯ СТАЛЬ,ПРОРЕЗИНЕНН</v>
          </cell>
        </row>
        <row r="697">
          <cell r="A697" t="str">
            <v>AKZ112</v>
          </cell>
          <cell r="B697" t="str">
            <v>ATTRIBUTE KNIFE</v>
          </cell>
          <cell r="C697" t="str">
            <v xml:space="preserve"> Нож для томатов SPRING GREEN 12см</v>
          </cell>
          <cell r="D697" t="str">
            <v xml:space="preserve"> "4.5"" tomato knife half serrated (green)"</v>
          </cell>
          <cell r="E697" t="str">
            <v>Китай</v>
          </cell>
          <cell r="F697" t="str">
            <v>НЕРЖАВЕЮЩАЯ СТАЛЬ,ПРОРЕЗИНЕНН</v>
          </cell>
        </row>
        <row r="698">
          <cell r="A698" t="str">
            <v>AKA112</v>
          </cell>
          <cell r="B698" t="str">
            <v>ATTRIBUTE KNIFE</v>
          </cell>
          <cell r="C698" t="str">
            <v xml:space="preserve"> Нож для стейка ANTIQUE 13см</v>
          </cell>
          <cell r="D698" t="str">
            <v xml:space="preserve"> 5" Steak Knife</v>
          </cell>
          <cell r="E698" t="str">
            <v>Китай</v>
          </cell>
          <cell r="F698" t="str">
            <v>НЕРЖАВЕЮЩАЯ СТАЛЬ,ПЛАСТИК</v>
          </cell>
        </row>
        <row r="699">
          <cell r="A699" t="str">
            <v>AKA116</v>
          </cell>
          <cell r="B699" t="str">
            <v>ATTRIBUTE KNIFE</v>
          </cell>
          <cell r="C699" t="str">
            <v xml:space="preserve"> Нож для мяса ANTIQUE 16см</v>
          </cell>
          <cell r="D699" t="str">
            <v xml:space="preserve"> "6"" Bonning Knife"</v>
          </cell>
          <cell r="E699" t="str">
            <v>Китай</v>
          </cell>
          <cell r="F699" t="str">
            <v>НЕРЖАВЕЮЩАЯ СТАЛЬ,ПЛАСТИК</v>
          </cell>
        </row>
        <row r="700">
          <cell r="A700" t="str">
            <v>AKH045</v>
          </cell>
          <cell r="B700" t="str">
            <v>ATTRIBUTE KNIFE</v>
          </cell>
          <cell r="C700" t="str">
            <v xml:space="preserve"> Магнитный держатель для ножей 45см</v>
          </cell>
          <cell r="D700" t="str">
            <v xml:space="preserve"> 45см/ Magnetic knives holder 45cm</v>
          </cell>
          <cell r="E700" t="str">
            <v>Китай</v>
          </cell>
          <cell r="F700" t="str">
            <v>НЕРЖАВЕЮЩАЯ СТАЛЬ,ПЛАСТИК</v>
          </cell>
        </row>
        <row r="701">
          <cell r="A701" t="str">
            <v>AKK115</v>
          </cell>
          <cell r="B701" t="str">
            <v>ATTRIBUTE KNIFE</v>
          </cell>
          <cell r="C701" t="str">
            <v xml:space="preserve"> Нож для мяса SPRING RED 15см</v>
          </cell>
          <cell r="D701" t="str">
            <v xml:space="preserve"> "6"" Boning knife (red)"</v>
          </cell>
          <cell r="E701" t="str">
            <v>Китай</v>
          </cell>
          <cell r="F701" t="str">
            <v>НЕРЖАВЕЮЩАЯ СТАЛЬ,ПРОРЕЗИНЕНН</v>
          </cell>
        </row>
        <row r="702">
          <cell r="A702" t="str">
            <v>AKZ115</v>
          </cell>
          <cell r="B702" t="str">
            <v>ATTRIBUTE KNIFE</v>
          </cell>
          <cell r="C702" t="str">
            <v xml:space="preserve"> Нож для мяса SPRING GREEN 15см</v>
          </cell>
          <cell r="D702" t="str">
            <v xml:space="preserve"> "6"" Boning knife (green)"</v>
          </cell>
          <cell r="E702" t="str">
            <v>Китай</v>
          </cell>
          <cell r="F702" t="str">
            <v>НЕРЖАВЕЮЩАЯ СТАЛЬ,ПРОРЕЗИНЕНН</v>
          </cell>
        </row>
        <row r="703">
          <cell r="A703" t="str">
            <v>AKC100</v>
          </cell>
          <cell r="B703" t="str">
            <v>ATTRIBUTE KNIFE</v>
          </cell>
          <cell r="C703" t="str">
            <v xml:space="preserve"> Топорик кухонный COUNTRY</v>
          </cell>
          <cell r="D703" t="str">
            <v xml:space="preserve"> Chopper COUNTRY</v>
          </cell>
          <cell r="E703" t="str">
            <v>Китай</v>
          </cell>
          <cell r="F703" t="str">
            <v>НЕРЖАВЕЮЩАЯ СТАЛЬ,ДЕРЕВО</v>
          </cell>
        </row>
        <row r="704">
          <cell r="A704" t="str">
            <v>AKC101</v>
          </cell>
          <cell r="B704" t="str">
            <v>ATTRIBUTE KNIFE</v>
          </cell>
          <cell r="C704" t="str">
            <v xml:space="preserve"> Точилка - ножеточка COUNTRY</v>
          </cell>
          <cell r="D704" t="str">
            <v xml:space="preserve"> Knife-Sharpener COUNTRY</v>
          </cell>
          <cell r="E704" t="str">
            <v>Китай</v>
          </cell>
          <cell r="F704" t="str">
            <v>НЕРЖАВЕЮЩАЯ СТАЛЬ,ДЕРЕВО</v>
          </cell>
        </row>
        <row r="705">
          <cell r="A705" t="str">
            <v>AKH030</v>
          </cell>
          <cell r="B705" t="str">
            <v>ATTRIBUTE KNIFE</v>
          </cell>
          <cell r="C705" t="str">
            <v xml:space="preserve"> Магнитный держатель для ножей 30см</v>
          </cell>
          <cell r="D705" t="str">
            <v xml:space="preserve"> 30см/ Magnetic knives holder 30 cm</v>
          </cell>
          <cell r="E705" t="str">
            <v>Китай</v>
          </cell>
          <cell r="F705" t="str">
            <v>НЕРЖАВЕЮЩАЯ СТАЛЬ,ПЛАСТИК</v>
          </cell>
        </row>
        <row r="706">
          <cell r="A706" t="str">
            <v>103932052362</v>
          </cell>
          <cell r="B706" t="str">
            <v>BOLSIUS</v>
          </cell>
          <cell r="C706" t="str">
            <v xml:space="preserve"> Свечи плавающие 10шт синие (5ч) (832052362)</v>
          </cell>
          <cell r="E706" t="str">
            <v>Польша</v>
          </cell>
          <cell r="F706" t="str">
            <v>ПАРАФИН</v>
          </cell>
        </row>
        <row r="707">
          <cell r="A707" t="str">
            <v>103820169841</v>
          </cell>
          <cell r="B707" t="str">
            <v>BOLSIUS</v>
          </cell>
          <cell r="C707" t="str">
            <v xml:space="preserve"> Свеча ЦЕРКОВНАЯ без крышки красная (50ч) (103820169041)(820181241)</v>
          </cell>
          <cell r="E707" t="str">
            <v>Польша</v>
          </cell>
          <cell r="F707" t="str">
            <v>ПАРАФИН</v>
          </cell>
        </row>
        <row r="708">
          <cell r="A708" t="str">
            <v>103932052374</v>
          </cell>
          <cell r="B708" t="str">
            <v>BOLSIUS</v>
          </cell>
          <cell r="C708" t="str">
            <v xml:space="preserve"> Свечи плавающие 10шт зеленые (5ч) (832052374)</v>
          </cell>
          <cell r="E708" t="str">
            <v>Польша</v>
          </cell>
          <cell r="F708" t="str">
            <v>ПАРАФИН</v>
          </cell>
        </row>
        <row r="709">
          <cell r="A709" t="str">
            <v>14067928</v>
          </cell>
          <cell r="B709" t="str">
            <v>BORGONOVO</v>
          </cell>
          <cell r="C709" t="str">
            <v xml:space="preserve"> Контейнер ИГЛУ 19х13.5см 1300мл</v>
          </cell>
          <cell r="D709" t="str">
            <v xml:space="preserve"> Rect.  Igloo 19 w/light blue lid</v>
          </cell>
          <cell r="E709" t="str">
            <v>Италия</v>
          </cell>
          <cell r="F709" t="str">
            <v>СТЕКЛО</v>
          </cell>
        </row>
        <row r="710">
          <cell r="A710" t="str">
            <v>14068229</v>
          </cell>
          <cell r="B710" t="str">
            <v>BORGONOVO</v>
          </cell>
          <cell r="C710" t="str">
            <v xml:space="preserve"> Контейнер ИГЛУ 13.5х9.5см 400мл</v>
          </cell>
          <cell r="D710" t="str">
            <v xml:space="preserve"> Rect.  Igloo 13 w/light blue lid</v>
          </cell>
          <cell r="E710" t="str">
            <v>Италия</v>
          </cell>
          <cell r="F710" t="str">
            <v>СТЕКЛО</v>
          </cell>
        </row>
        <row r="711">
          <cell r="A711" t="str">
            <v>14099945</v>
          </cell>
          <cell r="B711" t="str">
            <v>BORGONOVO</v>
          </cell>
          <cell r="C711" t="str">
            <v xml:space="preserve"> Набор салатников МОДИ 14х14см 4шт</v>
          </cell>
          <cell r="D711" t="str">
            <v xml:space="preserve"> Modi'14 square bowl</v>
          </cell>
          <cell r="E711" t="str">
            <v>Италия</v>
          </cell>
          <cell r="F711" t="str">
            <v>СТЕКЛО</v>
          </cell>
        </row>
        <row r="712">
          <cell r="A712" t="str">
            <v>13015545</v>
          </cell>
          <cell r="B712" t="str">
            <v>BORGONOVO</v>
          </cell>
          <cell r="C712" t="str">
            <v xml:space="preserve"> Менажница 4 секции ПАЛЛАДИО 30х21.4см</v>
          </cell>
          <cell r="D712" t="str">
            <v xml:space="preserve"> Palladio rec.h/oeuvre tray</v>
          </cell>
          <cell r="E712" t="str">
            <v>Италия</v>
          </cell>
          <cell r="F712" t="str">
            <v>СТЕКЛО</v>
          </cell>
        </row>
        <row r="713">
          <cell r="A713" t="str">
            <v>13015845</v>
          </cell>
          <cell r="B713" t="str">
            <v>BORGONOVO</v>
          </cell>
          <cell r="C713" t="str">
            <v xml:space="preserve"> Менажница 3 секции ПАЛЛАДИО 30х21.4см</v>
          </cell>
          <cell r="D713" t="str">
            <v xml:space="preserve"> Palladio 3sect. Rect.tray</v>
          </cell>
          <cell r="E713" t="str">
            <v>Италия</v>
          </cell>
          <cell r="F713" t="str">
            <v>СТЕКЛО</v>
          </cell>
        </row>
        <row r="714">
          <cell r="A714" t="str">
            <v>14000146</v>
          </cell>
          <cell r="B714" t="str">
            <v>BORGONOVO</v>
          </cell>
          <cell r="C714" t="str">
            <v xml:space="preserve"> Салатник МОДИ 20см</v>
          </cell>
          <cell r="D714" t="str">
            <v xml:space="preserve"> Modi'20 square bowl</v>
          </cell>
          <cell r="E714" t="str">
            <v>Италия</v>
          </cell>
          <cell r="F714" t="str">
            <v>СТЕКЛО</v>
          </cell>
        </row>
        <row r="715">
          <cell r="A715" t="str">
            <v>14000346</v>
          </cell>
          <cell r="B715" t="str">
            <v>BORGONOVO</v>
          </cell>
          <cell r="C715" t="str">
            <v xml:space="preserve"> Салатник МОДИ 25см</v>
          </cell>
          <cell r="D715" t="str">
            <v xml:space="preserve"> Modi'25 square bowl</v>
          </cell>
          <cell r="E715" t="str">
            <v>Италия</v>
          </cell>
          <cell r="F715" t="str">
            <v>СТЕКЛО</v>
          </cell>
        </row>
        <row r="716">
          <cell r="A716" t="str">
            <v>14000446</v>
          </cell>
          <cell r="B716" t="str">
            <v>BORGONOVO</v>
          </cell>
          <cell r="C716" t="str">
            <v xml:space="preserve"> Набор МОДИ 5 предметов</v>
          </cell>
          <cell r="D716" t="str">
            <v xml:space="preserve"> Modi 5pcs decanter set</v>
          </cell>
          <cell r="E716" t="str">
            <v>Италия</v>
          </cell>
          <cell r="F716" t="str">
            <v>СТЕКЛО</v>
          </cell>
        </row>
        <row r="717">
          <cell r="A717" t="str">
            <v>17209920</v>
          </cell>
          <cell r="B717" t="str">
            <v>BORGONOVO</v>
          </cell>
          <cell r="C717" t="str">
            <v xml:space="preserve"> Банка с герметичной крышкой ПРИМИЦЕ 750мл</v>
          </cell>
          <cell r="D717" t="str">
            <v xml:space="preserve"> Food jar primizie hermet. 750</v>
          </cell>
          <cell r="E717" t="str">
            <v>Италия</v>
          </cell>
          <cell r="F717" t="str">
            <v>СТЕКЛО</v>
          </cell>
        </row>
        <row r="718">
          <cell r="A718" t="str">
            <v>17211020</v>
          </cell>
          <cell r="B718" t="str">
            <v>BORGONOVO</v>
          </cell>
          <cell r="C718" t="str">
            <v xml:space="preserve"> Банка с герметичной крышкой ПРИМИЦЕ 1000мл</v>
          </cell>
          <cell r="D718" t="str">
            <v xml:space="preserve"> Food jar primizie hermet. 1000</v>
          </cell>
          <cell r="E718" t="str">
            <v>Италия</v>
          </cell>
          <cell r="F718" t="str">
            <v>СТЕКЛО</v>
          </cell>
        </row>
        <row r="719">
          <cell r="A719" t="str">
            <v>13001245</v>
          </cell>
          <cell r="B719" t="str">
            <v>BORGONOVO</v>
          </cell>
          <cell r="C719" t="str">
            <v xml:space="preserve"> Менажница 5 секций ЭКСКАЛИБУР 33х22.5см</v>
          </cell>
          <cell r="E719" t="str">
            <v>Италия</v>
          </cell>
          <cell r="F719" t="str">
            <v>СТЕКЛО</v>
          </cell>
        </row>
        <row r="720">
          <cell r="A720" t="str">
            <v>13150015</v>
          </cell>
          <cell r="B720" t="str">
            <v>BORGONOVO</v>
          </cell>
          <cell r="C720" t="str">
            <v xml:space="preserve"> Бутылка 1 л с прозрачной крышкой</v>
          </cell>
          <cell r="E720" t="str">
            <v>Италия</v>
          </cell>
          <cell r="F720" t="str">
            <v>СТЕКЛО</v>
          </cell>
        </row>
        <row r="721">
          <cell r="A721" t="str">
            <v>13150018</v>
          </cell>
          <cell r="B721" t="str">
            <v>BORGONOVO</v>
          </cell>
          <cell r="C721" t="str">
            <v xml:space="preserve"> Бутылка 1 л с красной крышкой</v>
          </cell>
          <cell r="E721" t="str">
            <v>Италия</v>
          </cell>
          <cell r="F721" t="str">
            <v>СТЕКЛО</v>
          </cell>
        </row>
        <row r="722">
          <cell r="A722" t="str">
            <v>13150020</v>
          </cell>
          <cell r="B722" t="str">
            <v>BORGONOVO</v>
          </cell>
          <cell r="C722" t="str">
            <v xml:space="preserve"> Бутылка 1 л с синей крышкой</v>
          </cell>
          <cell r="E722" t="str">
            <v>Италия</v>
          </cell>
          <cell r="F722" t="str">
            <v>СТЕКЛО</v>
          </cell>
        </row>
        <row r="723">
          <cell r="A723" t="str">
            <v>11157941</v>
          </cell>
          <cell r="B723" t="str">
            <v>BORGONOVO</v>
          </cell>
          <cell r="C723" t="str">
            <v xml:space="preserve"> Набор ГРААЛЬ 5 предметов</v>
          </cell>
          <cell r="D723" t="str">
            <v xml:space="preserve"> Graal 5pcs decanter set</v>
          </cell>
          <cell r="E723" t="str">
            <v>Италия</v>
          </cell>
          <cell r="F723" t="str">
            <v>СТЕКЛО</v>
          </cell>
        </row>
        <row r="724">
          <cell r="A724" t="str">
            <v>13172817</v>
          </cell>
          <cell r="B724" t="str">
            <v>BORGONOVO</v>
          </cell>
          <cell r="C724" t="str">
            <v xml:space="preserve"> Кувшин ИНДРО 0.5л с крышкой</v>
          </cell>
          <cell r="D724" t="str">
            <v xml:space="preserve"> Indro 0,5 l CARAFE w/transp. lid</v>
          </cell>
          <cell r="E724" t="str">
            <v>Италия</v>
          </cell>
          <cell r="F724" t="str">
            <v>СТЕКЛО</v>
          </cell>
        </row>
        <row r="725">
          <cell r="A725" t="str">
            <v>13173017</v>
          </cell>
          <cell r="B725" t="str">
            <v>BORGONOVO</v>
          </cell>
          <cell r="C725" t="str">
            <v xml:space="preserve"> Кувшин ИНДРО 1л с крышкой</v>
          </cell>
          <cell r="D725" t="str">
            <v xml:space="preserve"> Indro 1 l CARAFE w/transp. lid</v>
          </cell>
          <cell r="E725" t="str">
            <v>Италия</v>
          </cell>
          <cell r="F725" t="str">
            <v>СТЕКЛО</v>
          </cell>
        </row>
        <row r="726">
          <cell r="A726" t="str">
            <v>17109516</v>
          </cell>
          <cell r="B726" t="str">
            <v>BORGONOVO</v>
          </cell>
          <cell r="C726" t="str">
            <v xml:space="preserve"> Банка ОРТОЛАНО 390мл</v>
          </cell>
          <cell r="D726" t="str">
            <v xml:space="preserve"> Jar l'ortolano 390 w/s.fla.</v>
          </cell>
          <cell r="E726" t="str">
            <v>Италия</v>
          </cell>
          <cell r="F726" t="str">
            <v>СТЕКЛО</v>
          </cell>
        </row>
        <row r="727">
          <cell r="A727" t="str">
            <v>17111516</v>
          </cell>
          <cell r="B727" t="str">
            <v>BORGONOVO</v>
          </cell>
          <cell r="C727" t="str">
            <v xml:space="preserve"> Банка ОРТОЛАНО 780мл</v>
          </cell>
          <cell r="D727" t="str">
            <v xml:space="preserve"> Jar l'ortolano 780 w/s.fla.</v>
          </cell>
          <cell r="E727" t="str">
            <v>Италия</v>
          </cell>
          <cell r="F727" t="str">
            <v>СТЕКЛО</v>
          </cell>
        </row>
        <row r="728">
          <cell r="A728" t="str">
            <v>17208820</v>
          </cell>
          <cell r="B728" t="str">
            <v>BORGONOVO</v>
          </cell>
          <cell r="C728" t="str">
            <v xml:space="preserve"> Банка с герметичной крышкой ПРИМИЦЕ 500мл</v>
          </cell>
          <cell r="D728" t="str">
            <v xml:space="preserve"> Food jar primizie hermet. 500</v>
          </cell>
          <cell r="E728" t="str">
            <v>Италия</v>
          </cell>
          <cell r="F728" t="str">
            <v>СТЕКЛО</v>
          </cell>
        </row>
        <row r="729">
          <cell r="A729" t="str">
            <v>13142046</v>
          </cell>
          <cell r="B729" t="str">
            <v>BORGONOVO</v>
          </cell>
          <cell r="C729" t="str">
            <v xml:space="preserve"> Штоф 900 мл ГРААЛЬ</v>
          </cell>
          <cell r="E729" t="str">
            <v>Италия</v>
          </cell>
          <cell r="F729" t="str">
            <v>СТЕКЛО</v>
          </cell>
        </row>
        <row r="730">
          <cell r="A730" t="str">
            <v>13242031</v>
          </cell>
          <cell r="B730" t="str">
            <v>BORGONOVO</v>
          </cell>
          <cell r="C730" t="str">
            <v xml:space="preserve"> Контейнер ИГЛУ 800мл круглый</v>
          </cell>
          <cell r="D730" t="str">
            <v xml:space="preserve"> Igloo 15 w/light blue lid</v>
          </cell>
          <cell r="E730" t="str">
            <v>Италия</v>
          </cell>
          <cell r="F730" t="str">
            <v>СТЕКЛО</v>
          </cell>
        </row>
        <row r="731">
          <cell r="A731" t="str">
            <v>13242531</v>
          </cell>
          <cell r="B731" t="str">
            <v>BORGONOVO</v>
          </cell>
          <cell r="C731" t="str">
            <v xml:space="preserve"> Контейнер ИГЛУ 1470мл круглый</v>
          </cell>
          <cell r="D731" t="str">
            <v xml:space="preserve"> Igloo 18 w/light blue lid</v>
          </cell>
          <cell r="E731" t="str">
            <v>Италия</v>
          </cell>
          <cell r="F731" t="str">
            <v>СТЕКЛО</v>
          </cell>
        </row>
        <row r="732">
          <cell r="A732" t="str">
            <v>13243223</v>
          </cell>
          <cell r="B732" t="str">
            <v>BORGONOVO</v>
          </cell>
          <cell r="C732" t="str">
            <v xml:space="preserve"> Контейнер ИГЛУ 15х15см 960мл</v>
          </cell>
          <cell r="D732" t="str">
            <v xml:space="preserve"> Square Igloo 15 w/light blue lid</v>
          </cell>
          <cell r="E732" t="str">
            <v>Италия</v>
          </cell>
          <cell r="F732" t="str">
            <v>СТЕКЛО</v>
          </cell>
        </row>
        <row r="733">
          <cell r="A733" t="str">
            <v>13244229</v>
          </cell>
          <cell r="B733" t="str">
            <v>BORGONOVO</v>
          </cell>
          <cell r="C733" t="str">
            <v xml:space="preserve"> Контейнер ИГЛУ 4 секции 26х18.5см</v>
          </cell>
          <cell r="D733" t="str">
            <v xml:space="preserve"> Igloo 4sect.plate w/light blue lid</v>
          </cell>
          <cell r="E733" t="str">
            <v>Италия</v>
          </cell>
          <cell r="F733" t="str">
            <v>СТЕКЛО</v>
          </cell>
        </row>
        <row r="734">
          <cell r="A734" t="str">
            <v>13243418</v>
          </cell>
          <cell r="B734" t="str">
            <v>BORGONOVO</v>
          </cell>
          <cell r="C734" t="str">
            <v xml:space="preserve"> Контейнер ИГЛУ 18.5х18.5см 1800мл</v>
          </cell>
          <cell r="D734" t="str">
            <v xml:space="preserve"> Square Igloo 18,5 w/light blue lid</v>
          </cell>
          <cell r="E734" t="str">
            <v>Италия</v>
          </cell>
          <cell r="F734" t="str">
            <v>СТЕКЛО</v>
          </cell>
        </row>
        <row r="735">
          <cell r="A735" t="str">
            <v>14000245</v>
          </cell>
          <cell r="B735" t="str">
            <v>BORGONOVO</v>
          </cell>
          <cell r="C735" t="str">
            <v xml:space="preserve"> Набор салатников МОДИ 10х10см 6шт</v>
          </cell>
          <cell r="D735" t="str">
            <v xml:space="preserve"> Modi'10 square bowl</v>
          </cell>
          <cell r="E735" t="str">
            <v>Италия</v>
          </cell>
          <cell r="F735" t="str">
            <v>СТЕКЛО</v>
          </cell>
        </row>
        <row r="736">
          <cell r="A736" t="str">
            <v>17800301</v>
          </cell>
          <cell r="B736" t="str">
            <v>BORGONOVO</v>
          </cell>
          <cell r="C736" t="str">
            <v xml:space="preserve"> Набор из 5 комплектующих для банки Канет</v>
          </cell>
          <cell r="D736" t="str">
            <v xml:space="preserve"> Set of 5 parts for jar Canette</v>
          </cell>
          <cell r="E736" t="str">
            <v>Италия</v>
          </cell>
          <cell r="F736" t="str">
            <v>СТЕКЛО,АЛЮМИНИЙ,РЕЗИНА</v>
          </cell>
        </row>
        <row r="737">
          <cell r="A737" t="str">
            <v>13015845-1</v>
          </cell>
          <cell r="B737" t="str">
            <v>BORGONOVO</v>
          </cell>
          <cell r="C737" t="str">
            <v xml:space="preserve"> Менажница 3 секции МИКЕЛАНДЖЕЛО (ПАЛЛАДИО) 30х21.4см</v>
          </cell>
          <cell r="D737" t="str">
            <v xml:space="preserve"> Palladio 3sect. Rect.tray</v>
          </cell>
          <cell r="E737" t="str">
            <v>Италия</v>
          </cell>
          <cell r="F737" t="str">
            <v>СТЕКЛО</v>
          </cell>
        </row>
        <row r="738">
          <cell r="A738" t="str">
            <v>BP44417B</v>
          </cell>
          <cell r="B738" t="str">
            <v>BORPOSUDA</v>
          </cell>
          <cell r="C738" t="str">
            <v xml:space="preserve"> Бокал БИСТРО 6шт 400мл</v>
          </cell>
          <cell r="E738" t="str">
            <v>Россия</v>
          </cell>
          <cell r="F738" t="str">
            <v>СТЕКЛО</v>
          </cell>
        </row>
        <row r="739">
          <cell r="A739" t="str">
            <v>BP53573SLB</v>
          </cell>
          <cell r="B739" t="str">
            <v>BORPOSUDA</v>
          </cell>
          <cell r="C739" t="str">
            <v xml:space="preserve"> Салатник ШЕФ 200мм</v>
          </cell>
          <cell r="E739" t="str">
            <v>Россия</v>
          </cell>
          <cell r="F739" t="str">
            <v>СТЕКЛО</v>
          </cell>
        </row>
        <row r="740">
          <cell r="A740" t="str">
            <v>BP54119SLB</v>
          </cell>
          <cell r="B740" t="str">
            <v>BORPOSUDA</v>
          </cell>
          <cell r="C740" t="str">
            <v xml:space="preserve"> Подсвечник АЛАНИЯ 55мм</v>
          </cell>
          <cell r="E740" t="str">
            <v>Россия</v>
          </cell>
          <cell r="F740" t="str">
            <v>СТЕКЛО</v>
          </cell>
        </row>
        <row r="741">
          <cell r="A741" t="str">
            <v>BP55012B</v>
          </cell>
          <cell r="B741" t="str">
            <v>BORPOSUDA</v>
          </cell>
          <cell r="C741" t="str">
            <v xml:space="preserve"> Соусник БЕЙЗИК 170мл</v>
          </cell>
          <cell r="E741" t="str">
            <v>Россия</v>
          </cell>
          <cell r="F741" t="str">
            <v>СТЕКЛО</v>
          </cell>
        </row>
        <row r="742">
          <cell r="A742" t="str">
            <v>BP55861SLBT</v>
          </cell>
          <cell r="B742" t="str">
            <v>BORPOSUDA</v>
          </cell>
          <cell r="C742" t="str">
            <v xml:space="preserve"> Кружка закал. ПАБ 263мл</v>
          </cell>
          <cell r="E742" t="str">
            <v>Россия</v>
          </cell>
          <cell r="F742" t="str">
            <v>СТЕКЛО</v>
          </cell>
        </row>
        <row r="743">
          <cell r="A743" t="str">
            <v>BP80219SLB</v>
          </cell>
          <cell r="B743" t="str">
            <v>BORPOSUDA</v>
          </cell>
          <cell r="C743" t="str">
            <v xml:space="preserve"> Кружка ПАБ 625мл</v>
          </cell>
          <cell r="E743" t="str">
            <v>Россия</v>
          </cell>
          <cell r="F743" t="str">
            <v>СТЕКЛО</v>
          </cell>
        </row>
        <row r="744">
          <cell r="A744" t="str">
            <v>BP44136BN3</v>
          </cell>
          <cell r="B744" t="str">
            <v>BORPOSUDA</v>
          </cell>
          <cell r="C744" t="str">
            <v xml:space="preserve"> Бокал БИСТРО 3шт 260мл</v>
          </cell>
          <cell r="E744" t="str">
            <v>Россия</v>
          </cell>
          <cell r="F744" t="str">
            <v>СТЕКЛО</v>
          </cell>
        </row>
        <row r="745">
          <cell r="A745" t="str">
            <v>BP41632BN3</v>
          </cell>
          <cell r="B745" t="str">
            <v>BORPOSUDA</v>
          </cell>
          <cell r="C745" t="str">
            <v xml:space="preserve"> Стакан СНЭП 3 шт 260мл (желтый пласт.аксессуар)</v>
          </cell>
          <cell r="E745" t="str">
            <v>Россия</v>
          </cell>
          <cell r="F745" t="str">
            <v>СТЕКЛО</v>
          </cell>
        </row>
        <row r="746">
          <cell r="A746" t="str">
            <v>BP42230SLBOR</v>
          </cell>
          <cell r="B746" t="str">
            <v>BORPOSUDA</v>
          </cell>
          <cell r="C746" t="str">
            <v xml:space="preserve"> Банка малая БЕЙЗИК 220мл с оранжевой крышкой</v>
          </cell>
          <cell r="E746" t="str">
            <v>Россия</v>
          </cell>
          <cell r="F746" t="str">
            <v>СТЕКЛО</v>
          </cell>
        </row>
        <row r="747">
          <cell r="A747" t="str">
            <v>BP42812SLBD1</v>
          </cell>
          <cell r="B747" t="str">
            <v>BORPOSUDA</v>
          </cell>
          <cell r="C747" t="str">
            <v xml:space="preserve"> Стакан ЭНЖОЙ ОРАНЖ 385мл</v>
          </cell>
          <cell r="E747" t="str">
            <v>Россия</v>
          </cell>
          <cell r="F747" t="str">
            <v>СТЕКЛО</v>
          </cell>
        </row>
        <row r="748">
          <cell r="A748" t="str">
            <v>BP42812SLBD2</v>
          </cell>
          <cell r="B748" t="str">
            <v>BORPOSUDA</v>
          </cell>
          <cell r="C748" t="str">
            <v xml:space="preserve"> Стакан ЭНЖОЙ БЛЮ 385мл</v>
          </cell>
          <cell r="E748" t="str">
            <v>Россия</v>
          </cell>
          <cell r="F748" t="str">
            <v>СТЕКЛО</v>
          </cell>
        </row>
        <row r="749">
          <cell r="A749" t="str">
            <v>BP42812SLBD4</v>
          </cell>
          <cell r="B749" t="str">
            <v>BORPOSUDA</v>
          </cell>
          <cell r="C749" t="str">
            <v xml:space="preserve"> Стакан ЭНЖОЙ ФУКСИЯ 385мл</v>
          </cell>
          <cell r="E749" t="str">
            <v>Россия</v>
          </cell>
          <cell r="F749" t="str">
            <v>СТЕКЛО</v>
          </cell>
        </row>
        <row r="750">
          <cell r="A750" t="str">
            <v>BP42812SLBD5</v>
          </cell>
          <cell r="B750" t="str">
            <v>BORPOSUDA</v>
          </cell>
          <cell r="C750" t="str">
            <v xml:space="preserve"> Стакан ЭНЖОЙ ГРИН 385мл</v>
          </cell>
          <cell r="E750" t="str">
            <v>Россия</v>
          </cell>
          <cell r="F750" t="str">
            <v>СТЕКЛО</v>
          </cell>
        </row>
        <row r="751">
          <cell r="A751" t="str">
            <v>BP95832B</v>
          </cell>
          <cell r="B751" t="str">
            <v>BORPOSUDA</v>
          </cell>
          <cell r="C751" t="str">
            <v xml:space="preserve"> Блюдо на ножке АВРОРА 315мм</v>
          </cell>
          <cell r="E751" t="str">
            <v>Россия</v>
          </cell>
          <cell r="F751" t="str">
            <v>СТЕКЛО</v>
          </cell>
        </row>
        <row r="752">
          <cell r="A752" t="str">
            <v>BP96178BD</v>
          </cell>
          <cell r="B752" t="str">
            <v>BORPOSUDA</v>
          </cell>
          <cell r="C752" t="str">
            <v xml:space="preserve"> Набор ваз для мороженого ЭНЖОЙ 3шт 81мм (с цв.ножками)</v>
          </cell>
          <cell r="E752" t="str">
            <v>Россия</v>
          </cell>
          <cell r="F752" t="str">
            <v>СТЕКЛО</v>
          </cell>
        </row>
        <row r="753">
          <cell r="A753" t="str">
            <v>BP55341SLBT</v>
          </cell>
          <cell r="B753" t="str">
            <v>BORPOSUDA</v>
          </cell>
          <cell r="C753" t="str">
            <v xml:space="preserve"> Кружка закал. ПАБ 215мл</v>
          </cell>
          <cell r="E753" t="str">
            <v>Россия</v>
          </cell>
          <cell r="F753" t="str">
            <v>СТЕКЛО</v>
          </cell>
        </row>
        <row r="754">
          <cell r="A754" t="str">
            <v>BP43074B</v>
          </cell>
          <cell r="B754" t="str">
            <v>BORPOSUDA</v>
          </cell>
          <cell r="C754" t="str">
            <v xml:space="preserve"> Ваза БОТАНИКА 100х80х180мм</v>
          </cell>
          <cell r="E754" t="str">
            <v>Россия</v>
          </cell>
          <cell r="F754" t="str">
            <v>СТЕКЛО</v>
          </cell>
        </row>
        <row r="755">
          <cell r="A755" t="str">
            <v>BP43374B</v>
          </cell>
          <cell r="B755" t="str">
            <v>BORPOSUDA</v>
          </cell>
          <cell r="C755" t="str">
            <v xml:space="preserve"> Кувшин ДАНС 1600мл</v>
          </cell>
          <cell r="E755" t="str">
            <v>Россия</v>
          </cell>
          <cell r="F755" t="str">
            <v>СТЕКЛО</v>
          </cell>
        </row>
        <row r="756">
          <cell r="A756" t="str">
            <v>BP43634B</v>
          </cell>
          <cell r="B756" t="str">
            <v>BORPOSUDA</v>
          </cell>
          <cell r="C756" t="str">
            <v xml:space="preserve"> Декантер СЕЛЕБРЕЙШН 1700мл</v>
          </cell>
          <cell r="E756" t="str">
            <v>Россия</v>
          </cell>
          <cell r="F756" t="str">
            <v>СТЕКЛО</v>
          </cell>
        </row>
        <row r="757">
          <cell r="A757" t="str">
            <v>BP44021B</v>
          </cell>
          <cell r="B757" t="str">
            <v>BORPOSUDA</v>
          </cell>
          <cell r="C757" t="str">
            <v xml:space="preserve"> Подсвечник БЕЙЗИК 2шт 170мм</v>
          </cell>
          <cell r="E757" t="str">
            <v>Россия</v>
          </cell>
          <cell r="F757" t="str">
            <v>СТЕКЛО</v>
          </cell>
        </row>
        <row r="758">
          <cell r="A758" t="str">
            <v>BP44167SLB</v>
          </cell>
          <cell r="B758" t="str">
            <v>BORPOSUDA</v>
          </cell>
          <cell r="C758" t="str">
            <v xml:space="preserve"> Бокал ТУЛИП 200мл</v>
          </cell>
          <cell r="E758" t="str">
            <v>Россия</v>
          </cell>
          <cell r="F758" t="str">
            <v>СТЕКЛО</v>
          </cell>
        </row>
        <row r="759">
          <cell r="A759" t="str">
            <v>BP52174SLB</v>
          </cell>
          <cell r="B759" t="str">
            <v>BORPOSUDA</v>
          </cell>
          <cell r="C759" t="str">
            <v xml:space="preserve"> Стакан БОСТОН ШОТС 40мл</v>
          </cell>
          <cell r="E759" t="str">
            <v>Россия</v>
          </cell>
          <cell r="F759" t="str">
            <v>СТЕКЛО</v>
          </cell>
        </row>
        <row r="760">
          <cell r="A760" t="str">
            <v>BP53076B</v>
          </cell>
          <cell r="B760" t="str">
            <v>BORPOSUDA</v>
          </cell>
          <cell r="C760" t="str">
            <v xml:space="preserve"> Салатник ТОКИО 240х240мм</v>
          </cell>
          <cell r="E760" t="str">
            <v>Россия</v>
          </cell>
          <cell r="F760" t="str">
            <v>СТЕКЛО</v>
          </cell>
        </row>
        <row r="761">
          <cell r="A761" t="str">
            <v>BP53076SLB</v>
          </cell>
          <cell r="B761" t="str">
            <v>BORPOSUDA</v>
          </cell>
          <cell r="C761" t="str">
            <v xml:space="preserve"> Салатник ТОКИО 240х240мм</v>
          </cell>
          <cell r="E761" t="str">
            <v>Россия</v>
          </cell>
          <cell r="F761" t="str">
            <v>СТЕКЛО</v>
          </cell>
        </row>
        <row r="762">
          <cell r="A762" t="str">
            <v>BP53563BTD2</v>
          </cell>
          <cell r="B762" t="str">
            <v>BORPOSUDA</v>
          </cell>
          <cell r="C762" t="str">
            <v xml:space="preserve"> Салатник закал.с розовой пласт.крышкой ШЕФС 2шт 172мм</v>
          </cell>
          <cell r="E762" t="str">
            <v>Россия</v>
          </cell>
          <cell r="F762" t="str">
            <v>СТЕКЛО</v>
          </cell>
        </row>
        <row r="763">
          <cell r="A763" t="str">
            <v>BP44160</v>
          </cell>
          <cell r="B763" t="str">
            <v>BORPOSUDA</v>
          </cell>
          <cell r="C763" t="str">
            <v xml:space="preserve"> Набор фужеров для шампанского ТУЛИП 200мл 6шт</v>
          </cell>
          <cell r="E763" t="str">
            <v>Россия</v>
          </cell>
          <cell r="F763" t="str">
            <v>СТЕКЛО</v>
          </cell>
        </row>
        <row r="764">
          <cell r="A764" t="str">
            <v>BP44162</v>
          </cell>
          <cell r="B764" t="str">
            <v>BORPOSUDA</v>
          </cell>
          <cell r="C764" t="str">
            <v xml:space="preserve"> Набор фужеров для воды ТУЛИП 320мл 6шт</v>
          </cell>
          <cell r="E764" t="str">
            <v>Россия</v>
          </cell>
          <cell r="F764" t="str">
            <v>СТЕКЛО</v>
          </cell>
        </row>
        <row r="765">
          <cell r="A765" t="str">
            <v>BP44169</v>
          </cell>
          <cell r="B765" t="str">
            <v>BORPOSUDA</v>
          </cell>
          <cell r="C765" t="str">
            <v xml:space="preserve"> Набор фужеров для пива ТУЛИП 370мл 6шт</v>
          </cell>
          <cell r="E765" t="str">
            <v>Россия</v>
          </cell>
          <cell r="F765" t="str">
            <v>СТЕКЛО</v>
          </cell>
        </row>
        <row r="766">
          <cell r="A766" t="str">
            <v>BP44228B</v>
          </cell>
          <cell r="B766" t="str">
            <v>BORPOSUDA</v>
          </cell>
          <cell r="C766" t="str">
            <v xml:space="preserve"> Набор фужеров д/красного вина ENOTECA 545мл 6шт</v>
          </cell>
          <cell r="E766" t="str">
            <v>Россия</v>
          </cell>
          <cell r="F766" t="str">
            <v>СТЕКЛО</v>
          </cell>
        </row>
        <row r="767">
          <cell r="A767" t="str">
            <v>BP44238B</v>
          </cell>
          <cell r="B767" t="str">
            <v>BORPOSUDA</v>
          </cell>
          <cell r="C767" t="str">
            <v xml:space="preserve"> Набор фужеров д/вина ENOTECA 6шт 630мл</v>
          </cell>
          <cell r="E767" t="str">
            <v>Россия</v>
          </cell>
          <cell r="F767" t="str">
            <v>СТЕКЛО</v>
          </cell>
        </row>
        <row r="768">
          <cell r="A768" t="str">
            <v>BP44412SLB</v>
          </cell>
          <cell r="B768" t="str">
            <v>BORPOSUDA</v>
          </cell>
          <cell r="C768" t="str">
            <v xml:space="preserve"> Фужер БИСТРО 210мл</v>
          </cell>
          <cell r="E768" t="str">
            <v>Россия</v>
          </cell>
          <cell r="F768" t="str">
            <v>СТЕКЛО</v>
          </cell>
        </row>
        <row r="769">
          <cell r="A769" t="str">
            <v>BP44688B</v>
          </cell>
          <cell r="B769" t="str">
            <v>BORPOSUDA</v>
          </cell>
          <cell r="C769" t="str">
            <v xml:space="preserve"> Набор фужеров д/шампанского ENOTECA 170мл 6шт</v>
          </cell>
          <cell r="E769" t="str">
            <v>Россия</v>
          </cell>
          <cell r="F769" t="str">
            <v>СТЕКЛО</v>
          </cell>
        </row>
        <row r="770">
          <cell r="A770" t="str">
            <v>BP44728B</v>
          </cell>
          <cell r="B770" t="str">
            <v>BORPOSUDA</v>
          </cell>
          <cell r="C770" t="str">
            <v xml:space="preserve"> Набор фужеров д/красного вина ENOTECA 420мл 6шт</v>
          </cell>
          <cell r="E770" t="str">
            <v>Россия</v>
          </cell>
          <cell r="F770" t="str">
            <v>СТЕКЛО</v>
          </cell>
        </row>
        <row r="771">
          <cell r="A771" t="str">
            <v>BP44872B</v>
          </cell>
          <cell r="B771" t="str">
            <v>BORPOSUDA</v>
          </cell>
          <cell r="C771" t="str">
            <v xml:space="preserve"> Набор бокалов д/коктейля БИСТРО 6шт 380мл</v>
          </cell>
          <cell r="E771" t="str">
            <v>Россия</v>
          </cell>
          <cell r="F771" t="str">
            <v>СТЕКЛО</v>
          </cell>
        </row>
        <row r="772">
          <cell r="A772" t="str">
            <v>BP53056B</v>
          </cell>
          <cell r="B772" t="str">
            <v>BORPOSUDA</v>
          </cell>
          <cell r="C772" t="str">
            <v xml:space="preserve"> Набор салатников TOKIO 6шт 125х125мм</v>
          </cell>
          <cell r="E772" t="str">
            <v>Россия</v>
          </cell>
          <cell r="F772" t="str">
            <v>СТЕКЛО</v>
          </cell>
        </row>
        <row r="773">
          <cell r="A773" t="str">
            <v>BP53553BD1</v>
          </cell>
          <cell r="B773" t="str">
            <v>BORPOSUDA</v>
          </cell>
          <cell r="C773" t="str">
            <v xml:space="preserve"> Набор салатников CHEF`S 6шт 140мм с зеленой крышкой</v>
          </cell>
          <cell r="E773" t="str">
            <v>Россия</v>
          </cell>
          <cell r="F773" t="str">
            <v>СТЕКЛО</v>
          </cell>
        </row>
        <row r="774">
          <cell r="A774" t="str">
            <v>BP53563B</v>
          </cell>
          <cell r="B774" t="str">
            <v>BORPOSUDA</v>
          </cell>
          <cell r="C774" t="str">
            <v xml:space="preserve"> Набор салатников CHEF'S 2шт 170мм</v>
          </cell>
          <cell r="E774" t="str">
            <v>Россия</v>
          </cell>
          <cell r="F774" t="str">
            <v>СТЕКЛО</v>
          </cell>
        </row>
        <row r="775">
          <cell r="A775" t="str">
            <v>BP53573B</v>
          </cell>
          <cell r="B775" t="str">
            <v>BORPOSUDA</v>
          </cell>
          <cell r="C775" t="str">
            <v xml:space="preserve"> Набор салатников CHEF'S 2шт 200мм</v>
          </cell>
          <cell r="E775" t="str">
            <v>Россия</v>
          </cell>
          <cell r="F775" t="str">
            <v>СТЕКЛО</v>
          </cell>
        </row>
        <row r="776">
          <cell r="A776" t="str">
            <v>BP54268B</v>
          </cell>
          <cell r="B776" t="str">
            <v>BORPOSUDA</v>
          </cell>
          <cell r="C776" t="str">
            <v xml:space="preserve"> Менажница PERLA 270мм</v>
          </cell>
          <cell r="E776" t="str">
            <v>Россия</v>
          </cell>
          <cell r="F776" t="str">
            <v>СТЕКЛО</v>
          </cell>
        </row>
        <row r="777">
          <cell r="A777" t="str">
            <v>BP44167-1</v>
          </cell>
          <cell r="B777" t="str">
            <v>BORPOSUDA</v>
          </cell>
          <cell r="C777" t="str">
            <v xml:space="preserve"> Набор фужеров для вина ТУЛИП 200мл 3шт</v>
          </cell>
          <cell r="E777" t="str">
            <v>Россия</v>
          </cell>
          <cell r="F777" t="str">
            <v>СТЕКЛО</v>
          </cell>
        </row>
        <row r="778">
          <cell r="A778" t="str">
            <v>BP44169SLB</v>
          </cell>
          <cell r="B778" t="str">
            <v>BORPOSUDA</v>
          </cell>
          <cell r="C778" t="str">
            <v xml:space="preserve"> Бокал ТУЛИП 370мл</v>
          </cell>
          <cell r="E778" t="str">
            <v>Россия</v>
          </cell>
          <cell r="F778" t="str">
            <v>СТЕКЛО</v>
          </cell>
        </row>
        <row r="779">
          <cell r="A779" t="str">
            <v>BP42972SLB</v>
          </cell>
          <cell r="B779" t="str">
            <v>BORPOSUDA</v>
          </cell>
          <cell r="C779" t="str">
            <v xml:space="preserve"> Стакан АКВАТИК 225мл</v>
          </cell>
          <cell r="E779" t="str">
            <v>Россия</v>
          </cell>
          <cell r="F779" t="str">
            <v>СТЕКЛО</v>
          </cell>
        </row>
        <row r="780">
          <cell r="A780" t="str">
            <v>BP42975SLB</v>
          </cell>
          <cell r="B780" t="str">
            <v>BORPOSUDA</v>
          </cell>
          <cell r="C780" t="str">
            <v xml:space="preserve"> Стакан АКВАТИК 310мл</v>
          </cell>
          <cell r="E780" t="str">
            <v>Россия</v>
          </cell>
          <cell r="F780" t="str">
            <v>СТЕКЛО</v>
          </cell>
        </row>
        <row r="781">
          <cell r="A781" t="str">
            <v>BP44228SLB</v>
          </cell>
          <cell r="B781" t="str">
            <v>BORPOSUDA</v>
          </cell>
          <cell r="C781" t="str">
            <v xml:space="preserve"> Бокал ЭНОТЕКА 545мл (красное вино)</v>
          </cell>
          <cell r="E781" t="str">
            <v>Россия</v>
          </cell>
          <cell r="F781" t="str">
            <v>СТЕКЛО</v>
          </cell>
        </row>
        <row r="782">
          <cell r="A782" t="str">
            <v>BP44238SLB</v>
          </cell>
          <cell r="B782" t="str">
            <v>BORPOSUDA</v>
          </cell>
          <cell r="C782" t="str">
            <v xml:space="preserve"> Бокал ЭНОТЕКА 655мл</v>
          </cell>
          <cell r="E782" t="str">
            <v>Россия</v>
          </cell>
          <cell r="F782" t="str">
            <v>СТЕКЛО</v>
          </cell>
        </row>
        <row r="783">
          <cell r="A783" t="str">
            <v>BP44248SLB</v>
          </cell>
          <cell r="B783" t="str">
            <v>BORPOSUDA</v>
          </cell>
          <cell r="C783" t="str">
            <v xml:space="preserve"> Бокал ЭНОТЕКА 780мл</v>
          </cell>
          <cell r="E783" t="str">
            <v>Россия</v>
          </cell>
          <cell r="F783" t="str">
            <v>СТЕКЛО</v>
          </cell>
        </row>
        <row r="784">
          <cell r="A784" t="str">
            <v>BP44415SLB</v>
          </cell>
          <cell r="B784" t="str">
            <v>BORPOSUDA</v>
          </cell>
          <cell r="C784" t="str">
            <v xml:space="preserve"> Бокал БИСТРО 175мл</v>
          </cell>
          <cell r="E784" t="str">
            <v>Россия</v>
          </cell>
          <cell r="F784" t="str">
            <v>СТЕКЛО</v>
          </cell>
        </row>
        <row r="785">
          <cell r="A785" t="str">
            <v>BP44688SLB</v>
          </cell>
          <cell r="B785" t="str">
            <v>BORPOSUDA</v>
          </cell>
          <cell r="C785" t="str">
            <v xml:space="preserve"> Бокал ЭНОТЕКА 175мл</v>
          </cell>
          <cell r="E785" t="str">
            <v>Россия</v>
          </cell>
          <cell r="F785" t="str">
            <v>СТЕКЛО</v>
          </cell>
        </row>
        <row r="786">
          <cell r="A786" t="str">
            <v>BP44738SLB</v>
          </cell>
          <cell r="B786" t="str">
            <v>BORPOSUDA</v>
          </cell>
          <cell r="C786" t="str">
            <v xml:space="preserve"> Бокал ЭНОТЕКА 590мл</v>
          </cell>
          <cell r="E786" t="str">
            <v>Россия</v>
          </cell>
          <cell r="F786" t="str">
            <v>СТЕКЛО</v>
          </cell>
        </row>
        <row r="787">
          <cell r="A787" t="str">
            <v>BP52705SLBT</v>
          </cell>
          <cell r="B787" t="str">
            <v>BORPOSUDA</v>
          </cell>
          <cell r="C787" t="str">
            <v xml:space="preserve"> Стакан закал. КАСАБЛАНКА 265мл</v>
          </cell>
          <cell r="E787" t="str">
            <v>Россия</v>
          </cell>
          <cell r="F787" t="str">
            <v>СТЕКЛО</v>
          </cell>
        </row>
        <row r="788">
          <cell r="A788" t="str">
            <v>BP52708SLBT</v>
          </cell>
          <cell r="B788" t="str">
            <v>BORPOSUDA</v>
          </cell>
          <cell r="C788" t="str">
            <v xml:space="preserve"> Стакан закал. КАСАБЛАНКА 355мл</v>
          </cell>
          <cell r="E788" t="str">
            <v>Россия</v>
          </cell>
          <cell r="F788" t="str">
            <v>СТЕКЛО</v>
          </cell>
        </row>
        <row r="789">
          <cell r="A789" t="str">
            <v>BP80384SLB</v>
          </cell>
          <cell r="B789" t="str">
            <v>BORPOSUDA</v>
          </cell>
          <cell r="C789" t="str">
            <v xml:space="preserve"> Банка с метал крышкой ХОММЕЙД 500мл</v>
          </cell>
          <cell r="E789" t="str">
            <v>Россия</v>
          </cell>
          <cell r="F789" t="str">
            <v>СТЕКЛО</v>
          </cell>
        </row>
        <row r="790">
          <cell r="A790" t="str">
            <v>BP95040BT</v>
          </cell>
          <cell r="B790" t="str">
            <v>BORPOSUDA</v>
          </cell>
          <cell r="C790" t="str">
            <v xml:space="preserve"> Чашка с блюдцем закал АКВА 6перс 215мл</v>
          </cell>
          <cell r="E790" t="str">
            <v>Россия</v>
          </cell>
          <cell r="F790" t="str">
            <v>СТЕКЛО</v>
          </cell>
        </row>
        <row r="791">
          <cell r="A791" t="str">
            <v>BP95401BD1</v>
          </cell>
          <cell r="B791" t="str">
            <v>BORPOSUDA</v>
          </cell>
          <cell r="C791" t="str">
            <v xml:space="preserve"> Набор тарелок упроч УОРКШОП ОРАНЖ СЕРЕНЕЙД 18пр</v>
          </cell>
          <cell r="E791" t="str">
            <v>Россия</v>
          </cell>
          <cell r="F791" t="str">
            <v>СТЕКЛО</v>
          </cell>
        </row>
        <row r="792">
          <cell r="A792" t="str">
            <v>BP95665B</v>
          </cell>
          <cell r="B792" t="str">
            <v>BORPOSUDA</v>
          </cell>
          <cell r="C792" t="str">
            <v xml:space="preserve"> Набор закал СПРИНГ 25пр</v>
          </cell>
          <cell r="E792" t="str">
            <v>Россия</v>
          </cell>
          <cell r="F792" t="str">
            <v>СТЕКЛО</v>
          </cell>
        </row>
        <row r="793">
          <cell r="A793" t="str">
            <v>BP95665BD</v>
          </cell>
          <cell r="B793" t="str">
            <v>BORPOSUDA</v>
          </cell>
          <cell r="C793" t="str">
            <v xml:space="preserve"> Набор упрочн САММЕР 25пр</v>
          </cell>
          <cell r="E793" t="str">
            <v>Россия</v>
          </cell>
          <cell r="F793" t="str">
            <v>СТЕКЛО</v>
          </cell>
        </row>
        <row r="794">
          <cell r="A794" t="str">
            <v>BP97556B</v>
          </cell>
          <cell r="B794" t="str">
            <v>BORPOSUDA</v>
          </cell>
          <cell r="C794" t="str">
            <v xml:space="preserve"> Сахарница с крышкой ПИКНИК 131мм</v>
          </cell>
          <cell r="E794" t="str">
            <v>Россия</v>
          </cell>
          <cell r="F794" t="str">
            <v>СТЕКЛО</v>
          </cell>
        </row>
        <row r="795">
          <cell r="A795" t="str">
            <v>BP52862SLBT</v>
          </cell>
          <cell r="B795" t="str">
            <v>BORPOSUDA</v>
          </cell>
          <cell r="C795" t="str">
            <v xml:space="preserve"> Стакан закал. КАСАБЛАНКА 208мл</v>
          </cell>
          <cell r="E795" t="str">
            <v>Россия</v>
          </cell>
          <cell r="F795" t="str">
            <v>СТЕКЛО</v>
          </cell>
        </row>
        <row r="796">
          <cell r="A796" t="str">
            <v>BP52886SLB</v>
          </cell>
          <cell r="B796" t="str">
            <v>BORPOSUDA</v>
          </cell>
          <cell r="C796" t="str">
            <v xml:space="preserve"> Стакан КАРАТ 200мл</v>
          </cell>
          <cell r="E796" t="str">
            <v>Россия</v>
          </cell>
          <cell r="F796" t="str">
            <v>СТЕКЛО</v>
          </cell>
        </row>
        <row r="797">
          <cell r="A797" t="str">
            <v>BP55002SLB</v>
          </cell>
          <cell r="B797" t="str">
            <v>BORPOSUDA</v>
          </cell>
          <cell r="C797" t="str">
            <v xml:space="preserve"> Соусник БЕЙЗИК 60мл</v>
          </cell>
          <cell r="E797" t="str">
            <v>Россия</v>
          </cell>
          <cell r="F797" t="str">
            <v>СТЕКЛО</v>
          </cell>
        </row>
        <row r="798">
          <cell r="A798" t="str">
            <v>BP41016B</v>
          </cell>
          <cell r="B798" t="str">
            <v>BORPOSUDA</v>
          </cell>
          <cell r="C798" t="str">
            <v xml:space="preserve"> Набор креманок АЙС ВИЛЬ 3шт h=80мм</v>
          </cell>
          <cell r="E798" t="str">
            <v>Россия</v>
          </cell>
          <cell r="F798" t="str">
            <v>СТЕКЛО</v>
          </cell>
        </row>
        <row r="799">
          <cell r="A799" t="str">
            <v>BP41290SLB</v>
          </cell>
          <cell r="B799" t="str">
            <v>BORPOSUDA</v>
          </cell>
          <cell r="C799" t="str">
            <v xml:space="preserve"> Стакан БАЛТИК 310мл</v>
          </cell>
          <cell r="E799" t="str">
            <v>Россия</v>
          </cell>
          <cell r="F799" t="str">
            <v>СТЕКЛО</v>
          </cell>
        </row>
        <row r="800">
          <cell r="A800" t="str">
            <v>BP41300</v>
          </cell>
          <cell r="B800" t="str">
            <v>BORPOSUDA</v>
          </cell>
          <cell r="C800" t="str">
            <v xml:space="preserve"> Стакан БАЛТИК 6шт 305мл</v>
          </cell>
          <cell r="E800" t="str">
            <v>Россия</v>
          </cell>
          <cell r="F800" t="str">
            <v>СТЕКЛО</v>
          </cell>
        </row>
        <row r="801">
          <cell r="A801" t="str">
            <v>BP42199SL</v>
          </cell>
          <cell r="B801" t="str">
            <v>BORPOSUDA</v>
          </cell>
          <cell r="C801" t="str">
            <v xml:space="preserve"> Стакан ПАБ-СЕРВИС ЛАЙН 360мл</v>
          </cell>
          <cell r="E801" t="str">
            <v>Россия</v>
          </cell>
          <cell r="F801" t="str">
            <v>СТЕКЛО</v>
          </cell>
        </row>
        <row r="802">
          <cell r="A802" t="str">
            <v>BP42284B</v>
          </cell>
          <cell r="B802" t="str">
            <v>BORPOSUDA</v>
          </cell>
          <cell r="C802" t="str">
            <v xml:space="preserve"> Стакан БИНГО 6шт 60мл</v>
          </cell>
          <cell r="E802" t="str">
            <v>Россия</v>
          </cell>
          <cell r="F802" t="str">
            <v>СТЕКЛО</v>
          </cell>
        </row>
        <row r="803">
          <cell r="A803" t="str">
            <v>BP42435B</v>
          </cell>
          <cell r="B803" t="str">
            <v>BORPOSUDA</v>
          </cell>
          <cell r="C803" t="str">
            <v xml:space="preserve"> Стакан СИДЕ 6шт 225мл</v>
          </cell>
          <cell r="E803" t="str">
            <v>Россия</v>
          </cell>
          <cell r="F803" t="str">
            <v>СТЕКЛО</v>
          </cell>
        </row>
        <row r="804">
          <cell r="A804" t="str">
            <v>BP97624SLB</v>
          </cell>
          <cell r="B804" t="str">
            <v>BORPOSUDA</v>
          </cell>
          <cell r="C804" t="str">
            <v xml:space="preserve"> Банка КРЕМЛИН 740мл метал клипса + пласт уплотн</v>
          </cell>
          <cell r="E804" t="str">
            <v>Россия</v>
          </cell>
          <cell r="F804" t="str">
            <v>СТЕКЛО</v>
          </cell>
        </row>
        <row r="805">
          <cell r="A805" t="str">
            <v>BP97626SLB</v>
          </cell>
          <cell r="B805" t="str">
            <v>BORPOSUDA</v>
          </cell>
          <cell r="C805" t="str">
            <v xml:space="preserve"> Банка с крышкой КРЕМЛИН 1050мл метал клипса+пласт уплотн</v>
          </cell>
          <cell r="E805" t="str">
            <v>Россия</v>
          </cell>
          <cell r="F805" t="str">
            <v>СТЕКЛО</v>
          </cell>
        </row>
        <row r="806">
          <cell r="A806" t="str">
            <v>BP97628SLB</v>
          </cell>
          <cell r="B806" t="str">
            <v>BORPOSUDA</v>
          </cell>
          <cell r="C806" t="str">
            <v xml:space="preserve"> Банка с крышкой КРЕМЛИН 1300мл метал клипса+пласт уплотн</v>
          </cell>
          <cell r="E806" t="str">
            <v>Россия</v>
          </cell>
          <cell r="F806" t="str">
            <v>СТЕКЛО</v>
          </cell>
        </row>
        <row r="807">
          <cell r="A807" t="str">
            <v>BP97948BT</v>
          </cell>
          <cell r="B807" t="str">
            <v>BORPOSUDA</v>
          </cell>
          <cell r="C807" t="str">
            <v xml:space="preserve"> Чайный набор БЕЙЗИК 6перс 215мл</v>
          </cell>
          <cell r="E807" t="str">
            <v>Россия</v>
          </cell>
          <cell r="F807" t="str">
            <v>СТЕКЛО</v>
          </cell>
        </row>
        <row r="808">
          <cell r="A808" t="str">
            <v>BP98376B</v>
          </cell>
          <cell r="B808" t="str">
            <v>BORPOSUDA</v>
          </cell>
          <cell r="C808" t="str">
            <v xml:space="preserve"> Набор ЭНОТЕКА кувшин+2 бокала</v>
          </cell>
          <cell r="E808" t="str">
            <v>Россия</v>
          </cell>
          <cell r="F808" t="str">
            <v>СТЕКЛО</v>
          </cell>
        </row>
        <row r="809">
          <cell r="A809" t="str">
            <v>BP42234</v>
          </cell>
          <cell r="B809" t="str">
            <v>BORPOSUDA</v>
          </cell>
          <cell r="C809" t="str">
            <v xml:space="preserve"> Набор стопок ПАБ 60мл 3шт</v>
          </cell>
          <cell r="E809" t="str">
            <v>Россия</v>
          </cell>
          <cell r="F809" t="str">
            <v>ПЛАСТИК</v>
          </cell>
        </row>
        <row r="810">
          <cell r="A810" t="str">
            <v>BP42438</v>
          </cell>
          <cell r="B810" t="str">
            <v>BORPOSUDA</v>
          </cell>
          <cell r="C810" t="str">
            <v xml:space="preserve"> Стакан СИДЕ 6шт 215мл</v>
          </cell>
          <cell r="E810" t="str">
            <v>Россия</v>
          </cell>
          <cell r="F810" t="str">
            <v>СТЕКЛО</v>
          </cell>
        </row>
        <row r="811">
          <cell r="A811" t="str">
            <v>BP42439</v>
          </cell>
          <cell r="B811" t="str">
            <v>BORPOSUDA</v>
          </cell>
          <cell r="C811" t="str">
            <v xml:space="preserve"> Стакан СИДЕ 6шт 290мл</v>
          </cell>
          <cell r="E811" t="str">
            <v>Россия</v>
          </cell>
          <cell r="F811" t="str">
            <v>СТЕКЛО</v>
          </cell>
        </row>
        <row r="812">
          <cell r="A812" t="str">
            <v>BP42949</v>
          </cell>
          <cell r="B812" t="str">
            <v>BORPOSUDA</v>
          </cell>
          <cell r="C812" t="str">
            <v xml:space="preserve"> Стакан ТАНГО 6шт 440мл</v>
          </cell>
          <cell r="E812" t="str">
            <v>Россия</v>
          </cell>
          <cell r="F812" t="str">
            <v>СТЕКЛО</v>
          </cell>
        </row>
        <row r="813">
          <cell r="A813" t="str">
            <v>BP42949GR</v>
          </cell>
          <cell r="B813" t="str">
            <v>BORPOSUDA</v>
          </cell>
          <cell r="C813" t="str">
            <v xml:space="preserve"> Стакан ВАЛЬС 6шт 440мл</v>
          </cell>
          <cell r="E813" t="str">
            <v>Россия</v>
          </cell>
          <cell r="F813" t="str">
            <v>СТЕКЛО</v>
          </cell>
        </row>
        <row r="814">
          <cell r="A814" t="str">
            <v>BP42973</v>
          </cell>
          <cell r="B814" t="str">
            <v>BORPOSUDA</v>
          </cell>
          <cell r="C814" t="str">
            <v xml:space="preserve"> Стакан АКВАТИК 6шт 225мл</v>
          </cell>
          <cell r="E814" t="str">
            <v>Россия</v>
          </cell>
          <cell r="F814" t="str">
            <v>СТЕКЛО</v>
          </cell>
        </row>
        <row r="815">
          <cell r="A815" t="str">
            <v>BP42975</v>
          </cell>
          <cell r="B815" t="str">
            <v>BORPOSUDA</v>
          </cell>
          <cell r="C815" t="str">
            <v xml:space="preserve"> Стакан АКВАТИК 6шт 310мл</v>
          </cell>
          <cell r="E815" t="str">
            <v>Россия</v>
          </cell>
          <cell r="F815" t="str">
            <v>СТЕКЛО</v>
          </cell>
        </row>
        <row r="816">
          <cell r="A816" t="str">
            <v>BP43071B</v>
          </cell>
          <cell r="B816" t="str">
            <v>BORPOSUDA</v>
          </cell>
          <cell r="C816" t="str">
            <v xml:space="preserve"> Ваза БОТАНИКА 100х80х140мм</v>
          </cell>
          <cell r="E816" t="str">
            <v>Россия</v>
          </cell>
          <cell r="F816" t="str">
            <v>СТЕКЛО</v>
          </cell>
        </row>
        <row r="817">
          <cell r="A817" t="str">
            <v>BP53483SLBT</v>
          </cell>
          <cell r="B817" t="str">
            <v>BORPOSUDA</v>
          </cell>
          <cell r="C817" t="str">
            <v xml:space="preserve"> Салатник закал ШЕФС 90мм</v>
          </cell>
          <cell r="E817" t="str">
            <v>Россия</v>
          </cell>
          <cell r="F817" t="str">
            <v>СТЕКЛО</v>
          </cell>
        </row>
        <row r="818">
          <cell r="A818" t="str">
            <v>BP41270</v>
          </cell>
          <cell r="B818" t="str">
            <v>BORPOSUDA</v>
          </cell>
          <cell r="C818" t="str">
            <v xml:space="preserve"> Набор рюмок БАЛТИК 6шт 60мл</v>
          </cell>
          <cell r="E818" t="str">
            <v>Россия</v>
          </cell>
          <cell r="F818" t="str">
            <v>СТЕКЛО</v>
          </cell>
        </row>
        <row r="819">
          <cell r="A819" t="str">
            <v>BP10251B</v>
          </cell>
          <cell r="B819" t="str">
            <v>BORPOSUDA</v>
          </cell>
          <cell r="C819" t="str">
            <v xml:space="preserve"> Салатник из закал стекла ATLANTIS 270мм</v>
          </cell>
          <cell r="E819" t="str">
            <v>Россия</v>
          </cell>
          <cell r="F819" t="str">
            <v>СТЕКЛО</v>
          </cell>
        </row>
        <row r="820">
          <cell r="A820" t="str">
            <v>BP10258B</v>
          </cell>
          <cell r="B820" t="str">
            <v>BORPOSUDA</v>
          </cell>
          <cell r="C820" t="str">
            <v xml:space="preserve"> Тарелка из закал стекла MARINE 250х360мм</v>
          </cell>
          <cell r="E820" t="str">
            <v>Россия</v>
          </cell>
          <cell r="F820" t="str">
            <v>СТЕКЛО</v>
          </cell>
        </row>
        <row r="821">
          <cell r="A821" t="str">
            <v>BP10342B</v>
          </cell>
          <cell r="B821" t="str">
            <v>BORPOSUDA</v>
          </cell>
          <cell r="C821" t="str">
            <v xml:space="preserve"> Салатник из закал стекла INVITATION d=220мм</v>
          </cell>
          <cell r="E821" t="str">
            <v>Россия</v>
          </cell>
          <cell r="F821" t="str">
            <v>СТЕКЛО</v>
          </cell>
        </row>
        <row r="822">
          <cell r="A822" t="str">
            <v>BP41016SLB</v>
          </cell>
          <cell r="B822" t="str">
            <v>BORPOSUDA</v>
          </cell>
          <cell r="C822" t="str">
            <v xml:space="preserve"> Креманка ICE VILLE h=80мм</v>
          </cell>
          <cell r="E822" t="str">
            <v>Россия</v>
          </cell>
          <cell r="F822" t="str">
            <v>СТЕКЛО</v>
          </cell>
        </row>
        <row r="823">
          <cell r="A823" t="str">
            <v>BP41600</v>
          </cell>
          <cell r="B823" t="str">
            <v>BORPOSUDA</v>
          </cell>
          <cell r="C823" t="str">
            <v xml:space="preserve"> Набор рюмок ТРИУМФ 6шт 60мл</v>
          </cell>
          <cell r="E823" t="str">
            <v>Россия</v>
          </cell>
          <cell r="F823" t="str">
            <v>СТЕКЛО</v>
          </cell>
        </row>
        <row r="824">
          <cell r="A824" t="str">
            <v>BP42078</v>
          </cell>
          <cell r="B824" t="str">
            <v>BORPOSUDA</v>
          </cell>
          <cell r="C824" t="str">
            <v xml:space="preserve"> Набор стаканов для коктейля КОШЕМ 264мл 6шт высокие</v>
          </cell>
          <cell r="E824" t="str">
            <v>Россия</v>
          </cell>
          <cell r="F824" t="str">
            <v>СТЕКЛО</v>
          </cell>
        </row>
        <row r="825">
          <cell r="A825" t="str">
            <v>BP42082</v>
          </cell>
          <cell r="B825" t="str">
            <v>BORPOSUDA</v>
          </cell>
          <cell r="C825" t="str">
            <v xml:space="preserve"> Набор стаканов для коктейля КОШЕМ 380мл 6шт высокие</v>
          </cell>
          <cell r="E825" t="str">
            <v>Россия</v>
          </cell>
          <cell r="F825" t="str">
            <v>СТЕКЛО</v>
          </cell>
        </row>
        <row r="826">
          <cell r="A826" t="str">
            <v>BP42083</v>
          </cell>
          <cell r="B826" t="str">
            <v>BORPOSUDA</v>
          </cell>
          <cell r="C826" t="str">
            <v xml:space="preserve"> Набор стаканов для виски КОШЕМ 300мл 6шт низкие</v>
          </cell>
          <cell r="E826" t="str">
            <v>Россия</v>
          </cell>
          <cell r="F826" t="str">
            <v>СТЕКЛО</v>
          </cell>
        </row>
        <row r="827">
          <cell r="A827" t="str">
            <v>BP42294SLGRB</v>
          </cell>
          <cell r="B827" t="str">
            <v>BORPOSUDA</v>
          </cell>
          <cell r="C827" t="str">
            <v xml:space="preserve"> Рюмка ВАЛЬС 60мл водка</v>
          </cell>
          <cell r="E827" t="str">
            <v>Россия</v>
          </cell>
          <cell r="F827" t="str">
            <v>СТЕКЛО</v>
          </cell>
        </row>
        <row r="828">
          <cell r="A828" t="str">
            <v>BP42402B</v>
          </cell>
          <cell r="B828" t="str">
            <v>BORPOSUDA</v>
          </cell>
          <cell r="C828" t="str">
            <v xml:space="preserve"> Набор стаканов СТАМБУЛ 3 шт 285 мл (коктейль)</v>
          </cell>
          <cell r="E828" t="str">
            <v>Россия</v>
          </cell>
          <cell r="F828" t="str">
            <v>СТЕКЛО</v>
          </cell>
        </row>
        <row r="829">
          <cell r="A829" t="str">
            <v>BP42414</v>
          </cell>
          <cell r="B829" t="str">
            <v>BORPOSUDA</v>
          </cell>
          <cell r="C829" t="str">
            <v xml:space="preserve"> Набор стаканов для сока СИЛЬВАНА 200мл 6шт низкие</v>
          </cell>
          <cell r="E829" t="str">
            <v>Россия</v>
          </cell>
          <cell r="F829" t="str">
            <v>СТЕКЛО</v>
          </cell>
        </row>
        <row r="830">
          <cell r="A830" t="str">
            <v>BP43737B</v>
          </cell>
          <cell r="B830" t="str">
            <v>BORPOSUDA</v>
          </cell>
          <cell r="C830" t="str">
            <v xml:space="preserve"> Ваза FLORA 255мм</v>
          </cell>
          <cell r="E830" t="str">
            <v>Россия</v>
          </cell>
          <cell r="F830" t="str">
            <v>СТЕКЛО</v>
          </cell>
        </row>
        <row r="831">
          <cell r="A831" t="str">
            <v>BP440043B/BB</v>
          </cell>
          <cell r="B831" t="str">
            <v>BORPOSUDA</v>
          </cell>
          <cell r="C831" t="str">
            <v xml:space="preserve"> Бокал УОРКШОП БАРОККО 3шт 60мл</v>
          </cell>
          <cell r="E831" t="str">
            <v>Россия</v>
          </cell>
          <cell r="F831" t="str">
            <v>СТЕКЛО</v>
          </cell>
        </row>
        <row r="832">
          <cell r="A832" t="str">
            <v>BP44419</v>
          </cell>
          <cell r="B832" t="str">
            <v>BORPOSUDA</v>
          </cell>
          <cell r="C832" t="str">
            <v xml:space="preserve"> Набор фужеров для шампанского БИСТРО 6шт 190мл</v>
          </cell>
          <cell r="E832" t="str">
            <v>Россия</v>
          </cell>
          <cell r="F832" t="str">
            <v>СТЕКЛО</v>
          </cell>
        </row>
        <row r="833">
          <cell r="A833" t="str">
            <v>BP55531SLBD16</v>
          </cell>
          <cell r="B833" t="str">
            <v>BORPOSUDA</v>
          </cell>
          <cell r="C833" t="str">
            <v xml:space="preserve"> Кружка SERENADE 350мл оранжевая</v>
          </cell>
          <cell r="E833" t="str">
            <v>Россия</v>
          </cell>
          <cell r="F833" t="str">
            <v>СТЕКЛО</v>
          </cell>
        </row>
        <row r="834">
          <cell r="A834" t="str">
            <v>BP42438B</v>
          </cell>
          <cell r="B834" t="str">
            <v>BORPOSUDA</v>
          </cell>
          <cell r="C834" t="str">
            <v xml:space="preserve"> Набор стаканов SIDE 6шт 210мл коктейль</v>
          </cell>
          <cell r="E834" t="str">
            <v>Россия</v>
          </cell>
          <cell r="F834" t="str">
            <v>СТЕКЛО</v>
          </cell>
        </row>
        <row r="835">
          <cell r="A835" t="str">
            <v>BP42439B</v>
          </cell>
          <cell r="B835" t="str">
            <v>BORPOSUDA</v>
          </cell>
          <cell r="C835" t="str">
            <v xml:space="preserve"> Набор стаканов SIDE 6шт 285мл для коктейля</v>
          </cell>
          <cell r="E835" t="str">
            <v>Россия</v>
          </cell>
          <cell r="F835" t="str">
            <v>СТЕКЛО</v>
          </cell>
        </row>
        <row r="836">
          <cell r="A836" t="str">
            <v>BP42477SLB</v>
          </cell>
          <cell r="B836" t="str">
            <v>BORPOSUDA</v>
          </cell>
          <cell r="C836" t="str">
            <v xml:space="preserve"> Пивной бокал ПАБ 500мл</v>
          </cell>
          <cell r="E836" t="str">
            <v>Россия</v>
          </cell>
          <cell r="F836" t="str">
            <v>СТЕКЛО</v>
          </cell>
        </row>
        <row r="837">
          <cell r="A837" t="str">
            <v>BP42484B</v>
          </cell>
          <cell r="B837" t="str">
            <v>BORPOSUDA</v>
          </cell>
          <cell r="C837" t="str">
            <v xml:space="preserve"> Набор стопок SIDE 6шт 60мл</v>
          </cell>
          <cell r="E837" t="str">
            <v>Россия</v>
          </cell>
          <cell r="F837" t="str">
            <v>СТЕКЛО</v>
          </cell>
        </row>
        <row r="838">
          <cell r="A838" t="str">
            <v>BP42812</v>
          </cell>
          <cell r="B838" t="str">
            <v>BORPOSUDA</v>
          </cell>
          <cell r="C838" t="str">
            <v xml:space="preserve"> Набор стаканов для коктейля СИЛЬВАНА 390мл 6шт высокие</v>
          </cell>
          <cell r="E838" t="str">
            <v>Россия</v>
          </cell>
          <cell r="F838" t="str">
            <v>СТЕКЛО</v>
          </cell>
        </row>
        <row r="839">
          <cell r="A839" t="str">
            <v>BP42866</v>
          </cell>
          <cell r="B839" t="str">
            <v>BORPOSUDA</v>
          </cell>
          <cell r="C839" t="str">
            <v xml:space="preserve"> Набор стаканов для сока ДАНС 230мл 6шт низкие</v>
          </cell>
          <cell r="E839" t="str">
            <v>Россия</v>
          </cell>
          <cell r="F839" t="str">
            <v>СТЕКЛО</v>
          </cell>
        </row>
        <row r="840">
          <cell r="A840" t="str">
            <v>BP42949GRB</v>
          </cell>
          <cell r="B840" t="str">
            <v>BORPOSUDA</v>
          </cell>
          <cell r="C840" t="str">
            <v xml:space="preserve"> Набор стаканов д/коктейля ВАЛЬС 6шт 430мл</v>
          </cell>
          <cell r="E840" t="str">
            <v>Россия</v>
          </cell>
          <cell r="F840" t="str">
            <v>СТЕКЛО</v>
          </cell>
        </row>
        <row r="841">
          <cell r="A841" t="str">
            <v>BP42972B</v>
          </cell>
          <cell r="B841" t="str">
            <v>BORPOSUDA</v>
          </cell>
          <cell r="C841" t="str">
            <v xml:space="preserve"> Набор стаканов AQUATIC 6шт 225мл</v>
          </cell>
          <cell r="E841" t="str">
            <v>Россия</v>
          </cell>
          <cell r="F841" t="str">
            <v>СТЕКЛО</v>
          </cell>
        </row>
        <row r="842">
          <cell r="A842" t="str">
            <v>BP42975B</v>
          </cell>
          <cell r="B842" t="str">
            <v>BORPOSUDA</v>
          </cell>
          <cell r="C842" t="str">
            <v xml:space="preserve"> Набор стаканов AQUATIC 6шт 315мл</v>
          </cell>
          <cell r="E842" t="str">
            <v>Россия</v>
          </cell>
          <cell r="F842" t="str">
            <v>СТЕКЛО</v>
          </cell>
        </row>
        <row r="843">
          <cell r="A843" t="str">
            <v>BP43417B</v>
          </cell>
          <cell r="B843" t="str">
            <v>BORPOSUDA</v>
          </cell>
          <cell r="C843" t="str">
            <v xml:space="preserve"> Ваза FLORA 102.5мм</v>
          </cell>
          <cell r="E843" t="str">
            <v>Россия</v>
          </cell>
          <cell r="F843" t="str">
            <v>СТЕКЛО</v>
          </cell>
        </row>
        <row r="844">
          <cell r="A844" t="str">
            <v>BP440061B</v>
          </cell>
          <cell r="B844" t="str">
            <v>BORPOSUDA</v>
          </cell>
          <cell r="C844" t="str">
            <v xml:space="preserve"> Набор бокалов д/мартини ENOTECA 308мл 6шт</v>
          </cell>
          <cell r="E844" t="str">
            <v>Россия</v>
          </cell>
          <cell r="F844" t="str">
            <v>СТЕКЛО</v>
          </cell>
        </row>
        <row r="845">
          <cell r="A845" t="str">
            <v>BP440074B</v>
          </cell>
          <cell r="B845" t="str">
            <v>BORPOSUDA</v>
          </cell>
          <cell r="C845" t="str">
            <v xml:space="preserve"> Набор стопок RETRO 6шт 50мл</v>
          </cell>
          <cell r="E845" t="str">
            <v>Россия</v>
          </cell>
          <cell r="F845" t="str">
            <v>СТЕКЛО</v>
          </cell>
        </row>
        <row r="846">
          <cell r="A846" t="str">
            <v>BP98671SLB</v>
          </cell>
          <cell r="B846" t="str">
            <v>BORPOSUDA</v>
          </cell>
          <cell r="C846" t="str">
            <v xml:space="preserve"> Банка КИТЧЕН 1078мл с пласт.уплотн.</v>
          </cell>
          <cell r="E846" t="str">
            <v>Россия</v>
          </cell>
          <cell r="F846" t="str">
            <v>СТЕКЛО</v>
          </cell>
        </row>
        <row r="847">
          <cell r="A847" t="str">
            <v>BP10236SLB</v>
          </cell>
          <cell r="B847" t="str">
            <v>BORPOSUDA</v>
          </cell>
          <cell r="C847" t="str">
            <v xml:space="preserve"> Тарелка из закаленного стекла ATLANTIS 240мм</v>
          </cell>
          <cell r="E847" t="str">
            <v>Россия</v>
          </cell>
          <cell r="F847" t="str">
            <v>СТЕКЛО</v>
          </cell>
        </row>
        <row r="848">
          <cell r="A848" t="str">
            <v>BP10274SLB</v>
          </cell>
          <cell r="B848" t="str">
            <v>BORPOSUDA</v>
          </cell>
          <cell r="C848" t="str">
            <v xml:space="preserve"> Салатник ПАПИЙОН 120мм</v>
          </cell>
          <cell r="E848" t="str">
            <v>Россия</v>
          </cell>
          <cell r="F848" t="str">
            <v>СТЕКЛО</v>
          </cell>
        </row>
        <row r="849">
          <cell r="A849" t="str">
            <v>BP10277SLB</v>
          </cell>
          <cell r="B849" t="str">
            <v>BORPOSUDA</v>
          </cell>
          <cell r="C849" t="str">
            <v xml:space="preserve"> Тарелка ПАПИЙОН 210мм</v>
          </cell>
          <cell r="E849" t="str">
            <v>Россия</v>
          </cell>
          <cell r="F849" t="str">
            <v>СТЕКЛО</v>
          </cell>
        </row>
        <row r="850">
          <cell r="A850" t="str">
            <v>BP10280SLB</v>
          </cell>
          <cell r="B850" t="str">
            <v>BORPOSUDA</v>
          </cell>
          <cell r="C850" t="str">
            <v xml:space="preserve"> Салатник ПАПИЙОН 270мм</v>
          </cell>
          <cell r="E850" t="str">
            <v>Россия</v>
          </cell>
          <cell r="F850" t="str">
            <v>СТЕКЛО</v>
          </cell>
        </row>
        <row r="851">
          <cell r="A851" t="str">
            <v>BP10286SLB</v>
          </cell>
          <cell r="B851" t="str">
            <v>BORPOSUDA</v>
          </cell>
          <cell r="C851" t="str">
            <v xml:space="preserve"> Салатник СУЛТАНА 120мм</v>
          </cell>
          <cell r="E851" t="str">
            <v>Россия</v>
          </cell>
          <cell r="F851" t="str">
            <v>СТЕКЛО</v>
          </cell>
        </row>
        <row r="852">
          <cell r="A852" t="str">
            <v>BP10292SLB</v>
          </cell>
          <cell r="B852" t="str">
            <v>BORPOSUDA</v>
          </cell>
          <cell r="C852" t="str">
            <v xml:space="preserve"> Тарелка СУЛТАНА 180х230мм овал</v>
          </cell>
          <cell r="E852" t="str">
            <v>Россия</v>
          </cell>
          <cell r="F852" t="str">
            <v>СТЕКЛО</v>
          </cell>
        </row>
        <row r="853">
          <cell r="A853" t="str">
            <v>BP10328SLBD7</v>
          </cell>
          <cell r="B853" t="str">
            <v>BORPOSUDA</v>
          </cell>
          <cell r="C853" t="str">
            <v xml:space="preserve"> Тарелка упроч СЕМЬЯ ДОМАШНИЙ d=26см</v>
          </cell>
          <cell r="E853" t="str">
            <v>Россия</v>
          </cell>
          <cell r="F853" t="str">
            <v>СТЕКЛО</v>
          </cell>
        </row>
        <row r="854">
          <cell r="A854" t="str">
            <v>BP10328SLBD8</v>
          </cell>
          <cell r="B854" t="str">
            <v>BORPOSUDA</v>
          </cell>
          <cell r="C854" t="str">
            <v xml:space="preserve"> Тарелка упроч ПИОНЫ ДОМАШНИЙ d=26см</v>
          </cell>
          <cell r="E854" t="str">
            <v>Россия</v>
          </cell>
          <cell r="F854" t="str">
            <v>СТЕКЛО</v>
          </cell>
        </row>
        <row r="855">
          <cell r="A855" t="str">
            <v>BP10328SLBS</v>
          </cell>
          <cell r="B855" t="str">
            <v>BORPOSUDA</v>
          </cell>
          <cell r="C855" t="str">
            <v xml:space="preserve"> Тарелка ПРОВАНС d=26см</v>
          </cell>
          <cell r="E855" t="str">
            <v>Россия</v>
          </cell>
          <cell r="F855" t="str">
            <v>СТЕКЛО</v>
          </cell>
        </row>
        <row r="856">
          <cell r="A856" t="str">
            <v>BP10335SLBD7</v>
          </cell>
          <cell r="B856" t="str">
            <v>BORPOSUDA</v>
          </cell>
          <cell r="C856" t="str">
            <v xml:space="preserve"> Тарелка глубокая упроч СЕМЬЯ ДОМАШНИЙ d=22см</v>
          </cell>
          <cell r="E856" t="str">
            <v>Россия</v>
          </cell>
          <cell r="F856" t="str">
            <v>СТЕКЛО</v>
          </cell>
        </row>
        <row r="857">
          <cell r="A857" t="str">
            <v>BP10335SLBD8</v>
          </cell>
          <cell r="B857" t="str">
            <v>BORPOSUDA</v>
          </cell>
          <cell r="C857" t="str">
            <v xml:space="preserve"> Тарелка глубокая упроч ПИОНЫ ДОМАШНИЙ d=22см</v>
          </cell>
          <cell r="E857" t="str">
            <v>Россия</v>
          </cell>
          <cell r="F857" t="str">
            <v>СТЕКЛО</v>
          </cell>
        </row>
        <row r="858">
          <cell r="A858" t="str">
            <v>BP10335SLBSG</v>
          </cell>
          <cell r="B858" t="str">
            <v>BORPOSUDA</v>
          </cell>
          <cell r="C858" t="str">
            <v xml:space="preserve"> Тарелка глубока ПРОВАНС 220мм</v>
          </cell>
          <cell r="E858" t="str">
            <v>Россия</v>
          </cell>
          <cell r="F858" t="str">
            <v>СТЕКЛО</v>
          </cell>
        </row>
        <row r="859">
          <cell r="A859" t="str">
            <v>BP10379SLB</v>
          </cell>
          <cell r="B859" t="str">
            <v>BORPOSUDA</v>
          </cell>
          <cell r="C859" t="str">
            <v xml:space="preserve"> Салатник ХЭЙЗ 240мм</v>
          </cell>
          <cell r="E859" t="str">
            <v>Россия</v>
          </cell>
          <cell r="F859" t="str">
            <v>СТЕКЛО</v>
          </cell>
        </row>
        <row r="860">
          <cell r="A860" t="str">
            <v>BP10382SLB</v>
          </cell>
          <cell r="B860" t="str">
            <v>BORPOSUDA</v>
          </cell>
          <cell r="C860" t="str">
            <v xml:space="preserve"> Тарелка ХЭЙЗ 300мм</v>
          </cell>
          <cell r="E860" t="str">
            <v>Россия</v>
          </cell>
          <cell r="F860" t="str">
            <v>СТЕКЛО</v>
          </cell>
        </row>
        <row r="861">
          <cell r="A861" t="str">
            <v>BP10414BD1</v>
          </cell>
          <cell r="B861" t="str">
            <v>BORPOSUDA</v>
          </cell>
          <cell r="C861" t="str">
            <v xml:space="preserve"> Салатник закал ОРАНЖ СЕРЕНЕЙД 6шт 140мм</v>
          </cell>
          <cell r="E861" t="str">
            <v>Россия</v>
          </cell>
          <cell r="F861" t="str">
            <v>СТЕКЛО</v>
          </cell>
        </row>
        <row r="862">
          <cell r="A862" t="str">
            <v>BP10414BD2</v>
          </cell>
          <cell r="B862" t="str">
            <v>BORPOSUDA</v>
          </cell>
          <cell r="C862" t="str">
            <v xml:space="preserve"> Тарелка закал БЛЮ СЕРЕНЕЙД 6шт 140мм</v>
          </cell>
          <cell r="E862" t="str">
            <v>Россия</v>
          </cell>
          <cell r="F862" t="str">
            <v>СТЕКЛО</v>
          </cell>
        </row>
        <row r="863">
          <cell r="A863" t="str">
            <v>BP10414BD3</v>
          </cell>
          <cell r="B863" t="str">
            <v>BORPOSUDA</v>
          </cell>
          <cell r="C863" t="str">
            <v xml:space="preserve"> Тарелка закал РЭД СЕРЕНЕЙД 6шт 140мм</v>
          </cell>
          <cell r="E863" t="str">
            <v>Россия</v>
          </cell>
          <cell r="F863" t="str">
            <v>СТЕКЛО</v>
          </cell>
        </row>
        <row r="864">
          <cell r="A864" t="str">
            <v>BP10414SLB</v>
          </cell>
          <cell r="B864" t="str">
            <v>BORPOSUDA</v>
          </cell>
          <cell r="C864" t="str">
            <v xml:space="preserve"> Салатник из закал стекла INVITATION 140мм</v>
          </cell>
          <cell r="E864" t="str">
            <v>Россия</v>
          </cell>
          <cell r="F864" t="str">
            <v>СТЕКЛО</v>
          </cell>
        </row>
        <row r="865">
          <cell r="A865" t="str">
            <v>BP10415B</v>
          </cell>
          <cell r="B865" t="str">
            <v>BORPOSUDA</v>
          </cell>
          <cell r="C865" t="str">
            <v xml:space="preserve"> Салатник закал ИНВИТЕЙШН 230мм</v>
          </cell>
          <cell r="E865" t="str">
            <v>Россия</v>
          </cell>
          <cell r="F865" t="str">
            <v>СТЕКЛО</v>
          </cell>
        </row>
        <row r="866">
          <cell r="A866" t="str">
            <v>BP10415BD4</v>
          </cell>
          <cell r="B866" t="str">
            <v>BORPOSUDA</v>
          </cell>
          <cell r="C866" t="str">
            <v xml:space="preserve"> Салатник закал САММЕР 230мм</v>
          </cell>
          <cell r="E866" t="str">
            <v>Россия</v>
          </cell>
          <cell r="F866" t="str">
            <v>СТЕКЛО</v>
          </cell>
        </row>
        <row r="867">
          <cell r="A867" t="str">
            <v>BP10415SLBD10</v>
          </cell>
          <cell r="B867" t="str">
            <v>BORPOSUDA</v>
          </cell>
          <cell r="C867" t="str">
            <v xml:space="preserve"> Салатник упроч УДОВОЛЬСТВИЕ ДОМАШНИЙ 230мм</v>
          </cell>
          <cell r="E867" t="str">
            <v>Россия</v>
          </cell>
          <cell r="F867" t="str">
            <v>СТЕКЛО</v>
          </cell>
        </row>
        <row r="868">
          <cell r="A868" t="str">
            <v>BP10415SLBD14</v>
          </cell>
          <cell r="B868" t="str">
            <v>BORPOSUDA</v>
          </cell>
          <cell r="C868" t="str">
            <v xml:space="preserve"> Салатник ГРИН ВИЛЛАЖ 230мм</v>
          </cell>
          <cell r="E868" t="str">
            <v>Россия</v>
          </cell>
          <cell r="F868" t="str">
            <v>СТЕКЛО</v>
          </cell>
        </row>
        <row r="869">
          <cell r="A869" t="str">
            <v>BP10415SLBD15</v>
          </cell>
          <cell r="B869" t="str">
            <v>BORPOSUDA</v>
          </cell>
          <cell r="C869" t="str">
            <v xml:space="preserve"> Салатник ОРАНЖ ВИЛЛАЖ 230мм</v>
          </cell>
          <cell r="E869" t="str">
            <v>Россия</v>
          </cell>
          <cell r="F869" t="str">
            <v>СТЕКЛО</v>
          </cell>
        </row>
        <row r="870">
          <cell r="A870" t="str">
            <v>BP10415SLBD17</v>
          </cell>
          <cell r="B870" t="str">
            <v>BORPOSUDA</v>
          </cell>
          <cell r="C870" t="str">
            <v xml:space="preserve"> Салатник из упроч стекла ГРИН ГАРДЕН 230мм</v>
          </cell>
          <cell r="E870" t="str">
            <v>Россия</v>
          </cell>
          <cell r="F870" t="str">
            <v>СТЕКЛО</v>
          </cell>
        </row>
        <row r="871">
          <cell r="A871" t="str">
            <v>BP10415SLBD18</v>
          </cell>
          <cell r="B871" t="str">
            <v>BORPOSUDA</v>
          </cell>
          <cell r="C871" t="str">
            <v xml:space="preserve"> Салатник из упрч стекла РЭД ГАРДЕН 230мм</v>
          </cell>
          <cell r="E871" t="str">
            <v>Россия</v>
          </cell>
          <cell r="F871" t="str">
            <v>СТЕКЛО</v>
          </cell>
        </row>
        <row r="872">
          <cell r="A872" t="str">
            <v>BP10415SLBD19</v>
          </cell>
          <cell r="B872" t="str">
            <v>BORPOSUDA</v>
          </cell>
          <cell r="C872" t="str">
            <v xml:space="preserve"> Салатник БЛЮ ВИЛЛАЖ 230мм</v>
          </cell>
          <cell r="E872" t="str">
            <v>Россия</v>
          </cell>
          <cell r="F872" t="str">
            <v>СТЕКЛО</v>
          </cell>
        </row>
        <row r="873">
          <cell r="A873" t="str">
            <v>BP10415SLBD2</v>
          </cell>
          <cell r="B873" t="str">
            <v>BORPOSUDA</v>
          </cell>
          <cell r="C873" t="str">
            <v xml:space="preserve"> Салатник БЛЮ СЕРЕНЕЙД 230мм</v>
          </cell>
          <cell r="E873" t="str">
            <v>Россия</v>
          </cell>
          <cell r="F873" t="str">
            <v>СТЕКЛО</v>
          </cell>
        </row>
        <row r="874">
          <cell r="A874" t="str">
            <v>BP10415SLBD20</v>
          </cell>
          <cell r="B874" t="str">
            <v>BORPOSUDA</v>
          </cell>
          <cell r="C874" t="str">
            <v xml:space="preserve"> Салатник РЭД ВИЛЛАЖ 230мм</v>
          </cell>
          <cell r="E874" t="str">
            <v>Россия</v>
          </cell>
          <cell r="F874" t="str">
            <v>СТЕКЛО</v>
          </cell>
        </row>
        <row r="875">
          <cell r="A875" t="str">
            <v>BP10415SLBD4</v>
          </cell>
          <cell r="B875" t="str">
            <v>BORPOSUDA</v>
          </cell>
          <cell r="C875" t="str">
            <v xml:space="preserve"> Салатник СПРИНГ 230мм</v>
          </cell>
          <cell r="E875" t="str">
            <v>Россия</v>
          </cell>
          <cell r="F875" t="str">
            <v>СТЕКЛО</v>
          </cell>
        </row>
        <row r="876">
          <cell r="A876" t="str">
            <v>BP10415SLBD5</v>
          </cell>
          <cell r="B876" t="str">
            <v>BORPOSUDA</v>
          </cell>
          <cell r="C876" t="str">
            <v xml:space="preserve"> Салатник САММЕР 230мм</v>
          </cell>
          <cell r="E876" t="str">
            <v>Россия</v>
          </cell>
          <cell r="F876" t="str">
            <v>СТЕКЛО</v>
          </cell>
        </row>
        <row r="877">
          <cell r="A877" t="str">
            <v>BP10415SLBD6</v>
          </cell>
          <cell r="B877" t="str">
            <v>BORPOSUDA</v>
          </cell>
          <cell r="C877" t="str">
            <v xml:space="preserve"> Салатник упроч ПИОНЫ ДОМАШНИЙ 230мм</v>
          </cell>
          <cell r="E877" t="str">
            <v>Россия</v>
          </cell>
          <cell r="F877" t="str">
            <v>СТЕКЛО</v>
          </cell>
        </row>
        <row r="878">
          <cell r="A878" t="str">
            <v>BP52555B</v>
          </cell>
          <cell r="B878" t="str">
            <v>BORPOSUDA</v>
          </cell>
          <cell r="C878" t="str">
            <v xml:space="preserve"> Набор стаканов АКВА 6шт 360мл</v>
          </cell>
          <cell r="E878" t="str">
            <v>Россия</v>
          </cell>
          <cell r="F878" t="str">
            <v>СТЕКЛО</v>
          </cell>
        </row>
        <row r="879">
          <cell r="A879" t="str">
            <v>BP52555B/D</v>
          </cell>
          <cell r="B879" t="str">
            <v>BORPOSUDA</v>
          </cell>
          <cell r="C879" t="str">
            <v xml:space="preserve"> Набор стаканов БАТТЕРФЛАЙС 3шт 360мл</v>
          </cell>
          <cell r="E879" t="str">
            <v>Россия</v>
          </cell>
          <cell r="F879" t="str">
            <v>СТЕКЛО</v>
          </cell>
        </row>
        <row r="880">
          <cell r="A880" t="str">
            <v>BP52645B</v>
          </cell>
          <cell r="B880" t="str">
            <v>BORPOSUDA</v>
          </cell>
          <cell r="C880" t="str">
            <v xml:space="preserve"> Набор стаканов АКВА 6шт 285мл</v>
          </cell>
          <cell r="E880" t="str">
            <v>Россия</v>
          </cell>
          <cell r="F880" t="str">
            <v>СТЕКЛО</v>
          </cell>
        </row>
        <row r="881">
          <cell r="A881" t="str">
            <v>BP52704BT</v>
          </cell>
          <cell r="B881" t="str">
            <v>BORPOSUDA</v>
          </cell>
          <cell r="C881" t="str">
            <v xml:space="preserve"> Набор стаканов закал КАСАБЛАНКА 6шт 355мл</v>
          </cell>
          <cell r="E881" t="str">
            <v>Россия</v>
          </cell>
          <cell r="F881" t="str">
            <v>СТЕКЛО</v>
          </cell>
        </row>
        <row r="882">
          <cell r="A882" t="str">
            <v>BP52707BT</v>
          </cell>
          <cell r="B882" t="str">
            <v>BORPOSUDA</v>
          </cell>
          <cell r="C882" t="str">
            <v xml:space="preserve"> Набор стаканов закал КАСАБЛАНКА 6шт 475мл</v>
          </cell>
          <cell r="E882" t="str">
            <v>Россия</v>
          </cell>
          <cell r="F882" t="str">
            <v>СТЕКЛО</v>
          </cell>
        </row>
        <row r="883">
          <cell r="A883" t="str">
            <v>BP52708BT</v>
          </cell>
          <cell r="B883" t="str">
            <v>BORPOSUDA</v>
          </cell>
          <cell r="C883" t="str">
            <v xml:space="preserve"> Набор стаканов закал КАСАБЛАНКА 6шт 355мл</v>
          </cell>
          <cell r="E883" t="str">
            <v>Россия</v>
          </cell>
          <cell r="F883" t="str">
            <v>СТЕКЛО</v>
          </cell>
        </row>
        <row r="884">
          <cell r="A884" t="str">
            <v>BP52719BT</v>
          </cell>
          <cell r="B884" t="str">
            <v>BORPOSUDA</v>
          </cell>
          <cell r="C884" t="str">
            <v xml:space="preserve"> Набор стаканов закал КАСАБЛАНКА 6шт 645мл</v>
          </cell>
          <cell r="E884" t="str">
            <v>Россия</v>
          </cell>
          <cell r="F884" t="str">
            <v>СТЕКЛО</v>
          </cell>
        </row>
        <row r="885">
          <cell r="A885" t="str">
            <v>BP53483BT</v>
          </cell>
          <cell r="B885" t="str">
            <v>BORPOSUDA</v>
          </cell>
          <cell r="C885" t="str">
            <v xml:space="preserve"> Набор салатников закал ШЕФС 6шт 90мм</v>
          </cell>
          <cell r="E885" t="str">
            <v>Россия</v>
          </cell>
          <cell r="F885" t="str">
            <v>СТЕКЛО</v>
          </cell>
        </row>
        <row r="886">
          <cell r="A886" t="str">
            <v>BP53543SLBT</v>
          </cell>
          <cell r="B886" t="str">
            <v>BORPOSUDA</v>
          </cell>
          <cell r="C886" t="str">
            <v xml:space="preserve"> Салатник закал ШЕФ 120мм</v>
          </cell>
          <cell r="E886" t="str">
            <v>Россия</v>
          </cell>
          <cell r="F886" t="str">
            <v>СТЕКЛО</v>
          </cell>
        </row>
        <row r="887">
          <cell r="A887" t="str">
            <v>BP53583B</v>
          </cell>
          <cell r="B887" t="str">
            <v>BORPOSUDA</v>
          </cell>
          <cell r="C887" t="str">
            <v xml:space="preserve"> Салатник ШЕФ 230мм</v>
          </cell>
          <cell r="E887" t="str">
            <v>Россия</v>
          </cell>
          <cell r="F887" t="str">
            <v>СТЕКЛО</v>
          </cell>
        </row>
        <row r="888">
          <cell r="A888" t="str">
            <v>BP53583BD3</v>
          </cell>
          <cell r="B888" t="str">
            <v>BORPOSUDA</v>
          </cell>
          <cell r="C888" t="str">
            <v xml:space="preserve"> Салатник ШЕФ 230мм с голубой крышкой</v>
          </cell>
          <cell r="E888" t="str">
            <v>Россия</v>
          </cell>
          <cell r="F888" t="str">
            <v>СТЕКЛО</v>
          </cell>
        </row>
        <row r="889">
          <cell r="A889" t="str">
            <v>BP53713SLBT</v>
          </cell>
          <cell r="B889" t="str">
            <v>BORPOSUDA</v>
          </cell>
          <cell r="C889" t="str">
            <v xml:space="preserve"> Салатник закал ШЕФС 60мм</v>
          </cell>
          <cell r="E889" t="str">
            <v>Россия</v>
          </cell>
          <cell r="F889" t="str">
            <v>СТЕКЛО</v>
          </cell>
        </row>
        <row r="890">
          <cell r="A890" t="str">
            <v>CN3048</v>
          </cell>
          <cell r="B890" t="str">
            <v>CHINA</v>
          </cell>
          <cell r="C890" t="str">
            <v xml:space="preserve"> Менажница ВЕЧЕРИНКА 4-х секционная 24х3.5см</v>
          </cell>
          <cell r="E890" t="str">
            <v>Китай</v>
          </cell>
          <cell r="F890" t="str">
            <v>КЕРАМИКА</v>
          </cell>
        </row>
        <row r="891">
          <cell r="A891" t="str">
            <v>CN1742</v>
          </cell>
          <cell r="B891" t="str">
            <v>CHINA</v>
          </cell>
          <cell r="C891" t="str">
            <v xml:space="preserve"> Подставка под горячее 15см COLOUR TIME голубой (MT004060/359)</v>
          </cell>
          <cell r="E891" t="str">
            <v>Китай</v>
          </cell>
          <cell r="F891" t="str">
            <v>МЕЛАМИН</v>
          </cell>
        </row>
        <row r="892">
          <cell r="A892" t="str">
            <v>CN1744</v>
          </cell>
          <cell r="B892" t="str">
            <v>CHINA</v>
          </cell>
          <cell r="C892" t="str">
            <v xml:space="preserve"> Подставка под горячее 16.25см ЛИМОН (MT008065)</v>
          </cell>
          <cell r="E892" t="str">
            <v>Китай</v>
          </cell>
          <cell r="F892" t="str">
            <v>МЕЛАМИН</v>
          </cell>
        </row>
        <row r="893">
          <cell r="A893" t="str">
            <v>CN1748</v>
          </cell>
          <cell r="B893" t="str">
            <v>CHINA</v>
          </cell>
          <cell r="C893" t="str">
            <v xml:space="preserve"> Подставка под горячее 27.5см ЧАЙНИК (MT010110/1)</v>
          </cell>
          <cell r="E893" t="str">
            <v>Китай</v>
          </cell>
          <cell r="F893" t="str">
            <v>МЕЛАМИН</v>
          </cell>
        </row>
        <row r="894">
          <cell r="A894" t="str">
            <v>CN1749</v>
          </cell>
          <cell r="B894" t="str">
            <v>CHINA</v>
          </cell>
          <cell r="C894" t="str">
            <v xml:space="preserve"> Подставка под горячее 32.5см ВЕЕР (MT020130/878)</v>
          </cell>
          <cell r="E894" t="str">
            <v>Китай</v>
          </cell>
          <cell r="F894" t="str">
            <v>МЕЛАМИН</v>
          </cell>
        </row>
        <row r="895">
          <cell r="A895" t="str">
            <v>CN1752</v>
          </cell>
          <cell r="B895" t="str">
            <v>CHINA</v>
          </cell>
          <cell r="C895" t="str">
            <v xml:space="preserve"> Подставка под горячее 21.5см с ручкой РОЗА (MT021085/360)</v>
          </cell>
          <cell r="E895" t="str">
            <v>Китай</v>
          </cell>
          <cell r="F895" t="str">
            <v>МЕЛАМИН</v>
          </cell>
        </row>
        <row r="896">
          <cell r="A896" t="str">
            <v>CN1753</v>
          </cell>
          <cell r="B896" t="str">
            <v>CHINA</v>
          </cell>
          <cell r="C896" t="str">
            <v xml:space="preserve"> Подставка под горячее 21.5см с ручкой ФРУКТЫ (MT021085/364)</v>
          </cell>
          <cell r="E896" t="str">
            <v>Китай</v>
          </cell>
          <cell r="F896" t="str">
            <v>МЕЛАМИН</v>
          </cell>
        </row>
        <row r="897">
          <cell r="A897" t="str">
            <v>CN1754</v>
          </cell>
          <cell r="B897" t="str">
            <v>CHINA</v>
          </cell>
          <cell r="C897" t="str">
            <v xml:space="preserve"> Подставка под горячее 21.5см с ручкой ОРАНЖ.ТЮЛЬПАН (MT021085/881)</v>
          </cell>
          <cell r="E897" t="str">
            <v>Китай</v>
          </cell>
          <cell r="F897" t="str">
            <v>МЕЛАМИН</v>
          </cell>
        </row>
        <row r="898">
          <cell r="A898" t="str">
            <v>CN1755</v>
          </cell>
          <cell r="B898" t="str">
            <v>CHINA</v>
          </cell>
          <cell r="C898" t="str">
            <v xml:space="preserve"> Подставка под горячее 20см COLOUR TIME бежевая (MT023075/358)</v>
          </cell>
          <cell r="E898" t="str">
            <v>Китай</v>
          </cell>
          <cell r="F898" t="str">
            <v>МЕЛАМИН</v>
          </cell>
        </row>
        <row r="899">
          <cell r="A899" t="str">
            <v>CN1773</v>
          </cell>
          <cell r="B899" t="str">
            <v>CHINA</v>
          </cell>
          <cell r="C899" t="str">
            <v xml:space="preserve"> Подставка под горячее ЛИМОН</v>
          </cell>
          <cell r="E899" t="str">
            <v>Китай</v>
          </cell>
          <cell r="F899" t="str">
            <v>МЕЛАМИН</v>
          </cell>
        </row>
        <row r="900">
          <cell r="A900" t="str">
            <v>CN1778</v>
          </cell>
          <cell r="B900" t="str">
            <v>CHINA</v>
          </cell>
          <cell r="C900" t="str">
            <v xml:space="preserve"> Подставка под горячее 21.5см с ручкой ПЕРЦЫ (MT021085\979)</v>
          </cell>
          <cell r="E900" t="str">
            <v>Китай</v>
          </cell>
          <cell r="F900" t="str">
            <v>МЕЛАМИН</v>
          </cell>
        </row>
        <row r="901">
          <cell r="A901" t="str">
            <v>CN1781</v>
          </cell>
          <cell r="B901" t="str">
            <v>CHINA</v>
          </cell>
          <cell r="C901" t="str">
            <v xml:space="preserve"> Подставка под горячее 21.5см с ручкой ОВОЩИ (MT021085\981)</v>
          </cell>
          <cell r="E901" t="str">
            <v>Китай</v>
          </cell>
          <cell r="F901" t="str">
            <v>МЕЛАМИН</v>
          </cell>
        </row>
        <row r="902">
          <cell r="A902" t="str">
            <v>CN1782</v>
          </cell>
          <cell r="B902" t="str">
            <v>CHINA</v>
          </cell>
          <cell r="C902" t="str">
            <v xml:space="preserve"> Поднос с ручками 40см ПЕРЦЫ (MLA04160\979)</v>
          </cell>
          <cell r="E902" t="str">
            <v>Китай</v>
          </cell>
          <cell r="F902" t="str">
            <v>МЕЛАМИН</v>
          </cell>
        </row>
        <row r="903">
          <cell r="A903" t="str">
            <v>CN1786</v>
          </cell>
          <cell r="B903" t="str">
            <v>CHINA</v>
          </cell>
          <cell r="C903" t="str">
            <v xml:space="preserve"> Поднос с ручками 48см ПЕРЦЫ (MLA04185\979)</v>
          </cell>
          <cell r="E903" t="str">
            <v>Китай</v>
          </cell>
          <cell r="F903" t="str">
            <v>МЕЛАМИН</v>
          </cell>
        </row>
        <row r="904">
          <cell r="A904" t="str">
            <v>CN1789</v>
          </cell>
          <cell r="B904" t="str">
            <v>CHINA</v>
          </cell>
          <cell r="C904" t="str">
            <v xml:space="preserve"> Поднос с ручками 48см ОВОЩИ (MLA04185\981)</v>
          </cell>
          <cell r="E904" t="str">
            <v>Китай</v>
          </cell>
          <cell r="F904" t="str">
            <v>МЕЛАМИН</v>
          </cell>
        </row>
        <row r="905">
          <cell r="A905" t="str">
            <v>CN2001RW</v>
          </cell>
          <cell r="B905" t="str">
            <v>CHINA</v>
          </cell>
          <cell r="C905" t="str">
            <v xml:space="preserve"> Набор кружек ХОТ 2шт 350мл красно-белые</v>
          </cell>
          <cell r="E905" t="str">
            <v>Китай</v>
          </cell>
          <cell r="F905" t="str">
            <v>КЕРАМИКА</v>
          </cell>
        </row>
        <row r="906">
          <cell r="A906" t="str">
            <v>AD1037</v>
          </cell>
          <cell r="B906" t="str">
            <v>CHINA</v>
          </cell>
          <cell r="C906" t="str">
            <v xml:space="preserve"> Кружка 300мл</v>
          </cell>
          <cell r="E906" t="str">
            <v>Китай</v>
          </cell>
          <cell r="F906" t="str">
            <v>КЕРАМИКА</v>
          </cell>
        </row>
        <row r="907">
          <cell r="A907" t="str">
            <v>AD616</v>
          </cell>
          <cell r="B907" t="str">
            <v>CHINA</v>
          </cell>
          <cell r="C907" t="str">
            <v xml:space="preserve"> Кружка 350мл</v>
          </cell>
          <cell r="E907" t="str">
            <v>Китай</v>
          </cell>
          <cell r="F907" t="str">
            <v>КЕРАМИКА</v>
          </cell>
        </row>
        <row r="908">
          <cell r="A908" t="str">
            <v>CN1050</v>
          </cell>
          <cell r="B908" t="str">
            <v>CHINA</v>
          </cell>
          <cell r="C908" t="str">
            <v xml:space="preserve"> Кружка ФОРМА</v>
          </cell>
          <cell r="E908" t="str">
            <v>Китай</v>
          </cell>
          <cell r="F908" t="str">
            <v>КЕРАМИКА</v>
          </cell>
        </row>
        <row r="909">
          <cell r="A909" t="str">
            <v>CN1603/1</v>
          </cell>
          <cell r="B909" t="str">
            <v>CHINA</v>
          </cell>
          <cell r="C909" t="str">
            <v xml:space="preserve"> Свеча СТОЛБИК 5.5/8см белая</v>
          </cell>
          <cell r="E909" t="str">
            <v>Китай</v>
          </cell>
          <cell r="F909" t="str">
            <v>ПАРАФИН</v>
          </cell>
        </row>
        <row r="910">
          <cell r="A910" t="str">
            <v>CN1603/2</v>
          </cell>
          <cell r="B910" t="str">
            <v>CHINA</v>
          </cell>
          <cell r="C910" t="str">
            <v xml:space="preserve"> Свеча СТОЛБИК 5.5/8см красная</v>
          </cell>
          <cell r="E910" t="str">
            <v>Китай</v>
          </cell>
          <cell r="F910" t="str">
            <v>ПАРАФИН</v>
          </cell>
        </row>
        <row r="911">
          <cell r="A911" t="str">
            <v>CN1603/3</v>
          </cell>
          <cell r="B911" t="str">
            <v>CHINA</v>
          </cell>
          <cell r="C911" t="str">
            <v xml:space="preserve"> Свеча СТОЛБИК 5.5/8см бордо</v>
          </cell>
          <cell r="E911" t="str">
            <v>Китай</v>
          </cell>
          <cell r="F911" t="str">
            <v>ПАРАФИН</v>
          </cell>
        </row>
        <row r="912">
          <cell r="A912" t="str">
            <v>CN1603/4</v>
          </cell>
          <cell r="B912" t="str">
            <v>CHINA</v>
          </cell>
          <cell r="C912" t="str">
            <v xml:space="preserve"> Свеча СТОЛБИК 5.5/8см желтая</v>
          </cell>
          <cell r="E912" t="str">
            <v>Китай</v>
          </cell>
          <cell r="F912" t="str">
            <v>ПАРАФИН</v>
          </cell>
        </row>
        <row r="913">
          <cell r="A913" t="str">
            <v>CN3000</v>
          </cell>
          <cell r="B913" t="str">
            <v>CHINA</v>
          </cell>
          <cell r="C913" t="str">
            <v xml:space="preserve"> Копилка ЛОШАДКА 16см цвета в ассортименте (GQQ061051-1)</v>
          </cell>
          <cell r="E913" t="str">
            <v>Китай</v>
          </cell>
          <cell r="F913" t="str">
            <v>КЕРАМИКА</v>
          </cell>
        </row>
        <row r="914">
          <cell r="A914" t="str">
            <v>CN3001</v>
          </cell>
          <cell r="B914" t="str">
            <v>CHINA</v>
          </cell>
          <cell r="C914" t="str">
            <v xml:space="preserve"> Копилка ЛОШАДКА 25см цвета в ассортименте (GQQ061051-0)</v>
          </cell>
          <cell r="E914" t="str">
            <v>Китай</v>
          </cell>
          <cell r="F914" t="str">
            <v>КЕРАМИКА</v>
          </cell>
        </row>
        <row r="915">
          <cell r="A915" t="str">
            <v>DM2049</v>
          </cell>
          <cell r="B915" t="str">
            <v>CHINA</v>
          </cell>
          <cell r="C915" t="str">
            <v xml:space="preserve"> Блюдо овальное ЗОЛОТОЙ ЛИСТОК 25см</v>
          </cell>
          <cell r="E915" t="str">
            <v>Китай</v>
          </cell>
          <cell r="F915" t="str">
            <v>ФАРФОР</v>
          </cell>
        </row>
        <row r="916">
          <cell r="A916" t="str">
            <v>DM2052</v>
          </cell>
          <cell r="B916" t="str">
            <v>CHINA</v>
          </cell>
          <cell r="C916" t="str">
            <v xml:space="preserve"> Салатник ЗОЛОТОЙ ЛИСТОК 18см</v>
          </cell>
          <cell r="E916" t="str">
            <v>Китай</v>
          </cell>
          <cell r="F916" t="str">
            <v>ФАРФОР</v>
          </cell>
        </row>
        <row r="917">
          <cell r="A917" t="str">
            <v>DM2053</v>
          </cell>
          <cell r="B917" t="str">
            <v>CHINA</v>
          </cell>
          <cell r="C917" t="str">
            <v xml:space="preserve"> Столовый набор 19 предметов ЗОЛОТОЙ ЛИСТОК</v>
          </cell>
          <cell r="E917" t="str">
            <v>Китай</v>
          </cell>
          <cell r="F917" t="str">
            <v>ФАРФОР</v>
          </cell>
        </row>
        <row r="918">
          <cell r="A918" t="str">
            <v>DM2053-1</v>
          </cell>
          <cell r="B918" t="str">
            <v>CHINA</v>
          </cell>
          <cell r="C918" t="str">
            <v xml:space="preserve"> Столовый набор 19 предметов ЗОЛОТОЙ ЛИСТОК+чайный набор ЗОЛОТОЙ ЛИСТОК 270мл</v>
          </cell>
          <cell r="E918" t="str">
            <v>Китай</v>
          </cell>
          <cell r="F918" t="str">
            <v>ФАРФОР</v>
          </cell>
        </row>
        <row r="919">
          <cell r="A919" t="str">
            <v>DM2054</v>
          </cell>
          <cell r="B919" t="str">
            <v>CHINA</v>
          </cell>
          <cell r="C919" t="str">
            <v xml:space="preserve"> Чайный набор ЗОЛОТОЙ ЛИСТОК 270мл</v>
          </cell>
          <cell r="E919" t="str">
            <v>Китай</v>
          </cell>
          <cell r="F919" t="str">
            <v>ФАРФОР</v>
          </cell>
        </row>
        <row r="920">
          <cell r="A920" t="str">
            <v>DM754B-2</v>
          </cell>
          <cell r="B920" t="str">
            <v>CHINA</v>
          </cell>
          <cell r="C920" t="str">
            <v xml:space="preserve"> Кружка 300мл ХРЮ с мягкой игрушкой</v>
          </cell>
          <cell r="E920" t="str">
            <v>Китай</v>
          </cell>
          <cell r="F920" t="str">
            <v>КЕРАМИКА</v>
          </cell>
        </row>
        <row r="921">
          <cell r="A921" t="str">
            <v>DM754B-3</v>
          </cell>
          <cell r="B921" t="str">
            <v>CHINA</v>
          </cell>
          <cell r="C921" t="str">
            <v xml:space="preserve"> Кружка 300мл ГАВ с мягкой игрушкой</v>
          </cell>
          <cell r="E921" t="str">
            <v>Китай</v>
          </cell>
          <cell r="F921" t="str">
            <v>КЕРАМИКА</v>
          </cell>
        </row>
        <row r="922">
          <cell r="A922" t="str">
            <v>FH313(X)</v>
          </cell>
          <cell r="B922" t="str">
            <v>CHINA</v>
          </cell>
          <cell r="C922" t="str">
            <v xml:space="preserve"> Картина с 3D изображением ШТОРМ 34х39см</v>
          </cell>
          <cell r="E922" t="str">
            <v>Китай</v>
          </cell>
          <cell r="F922" t="str">
            <v>ПОЛИСТОУН</v>
          </cell>
        </row>
        <row r="923">
          <cell r="A923" t="str">
            <v>FH316(X)</v>
          </cell>
          <cell r="B923" t="str">
            <v>CHINA</v>
          </cell>
          <cell r="C923" t="str">
            <v xml:space="preserve"> Картина с 3D изображением ПОСЛЕ ДОЖДЯ 34х39см</v>
          </cell>
          <cell r="E923" t="str">
            <v>Китай</v>
          </cell>
          <cell r="F923" t="str">
            <v>ПОЛИСТОУН</v>
          </cell>
        </row>
        <row r="924">
          <cell r="A924" t="str">
            <v>FH317(X)</v>
          </cell>
          <cell r="B924" t="str">
            <v>CHINA</v>
          </cell>
          <cell r="C924" t="str">
            <v xml:space="preserve"> Картина с 3D изображением ДИВНЫЙ САД 34х39см</v>
          </cell>
          <cell r="E924" t="str">
            <v>Китай</v>
          </cell>
          <cell r="F924" t="str">
            <v>ПОЛИСТОУН</v>
          </cell>
        </row>
        <row r="925">
          <cell r="A925" t="str">
            <v>FL001</v>
          </cell>
          <cell r="B925" t="str">
            <v>CHINA</v>
          </cell>
          <cell r="C925" t="str">
            <v xml:space="preserve"> Этажерка 3-х ярусная МАРГАРИТКИ</v>
          </cell>
          <cell r="E925" t="str">
            <v>Китай</v>
          </cell>
          <cell r="F925" t="str">
            <v>КЕРАМИКА</v>
          </cell>
        </row>
        <row r="926">
          <cell r="A926" t="str">
            <v>FL004</v>
          </cell>
          <cell r="B926" t="str">
            <v>CHINA</v>
          </cell>
          <cell r="C926" t="str">
            <v xml:space="preserve"> Этажерка 3-х ярусная ЛИСТОК</v>
          </cell>
          <cell r="E926" t="str">
            <v>Китай</v>
          </cell>
          <cell r="F926" t="str">
            <v>КЕРАМИКА</v>
          </cell>
        </row>
        <row r="927">
          <cell r="A927" t="str">
            <v>FL005</v>
          </cell>
          <cell r="B927" t="str">
            <v>CHINA</v>
          </cell>
          <cell r="C927" t="str">
            <v xml:space="preserve"> Этажерка 3-х ярусная ЛИЛИЯ</v>
          </cell>
          <cell r="E927" t="str">
            <v>Китай</v>
          </cell>
          <cell r="F927" t="str">
            <v>КЕРАМИКА</v>
          </cell>
        </row>
        <row r="928">
          <cell r="A928" t="str">
            <v>FL006</v>
          </cell>
          <cell r="B928" t="str">
            <v>CHINA</v>
          </cell>
          <cell r="C928" t="str">
            <v xml:space="preserve"> Набор 3 предмета МАРГАРИТКИ</v>
          </cell>
          <cell r="E928" t="str">
            <v>Китай</v>
          </cell>
          <cell r="F928" t="str">
            <v>КЕРАМИКА</v>
          </cell>
        </row>
        <row r="929">
          <cell r="A929" t="str">
            <v>FL009</v>
          </cell>
          <cell r="B929" t="str">
            <v>CHINA</v>
          </cell>
          <cell r="C929" t="str">
            <v xml:space="preserve"> Набор 3 предмета ЛИСТОК</v>
          </cell>
          <cell r="E929" t="str">
            <v>Китай</v>
          </cell>
          <cell r="F929" t="str">
            <v>КЕРАМИКА</v>
          </cell>
        </row>
        <row r="930">
          <cell r="A930" t="str">
            <v>FL010</v>
          </cell>
          <cell r="B930" t="str">
            <v>CHINA</v>
          </cell>
          <cell r="C930" t="str">
            <v xml:space="preserve"> Набор 3 предмета ЛИЛИЯ</v>
          </cell>
          <cell r="E930" t="str">
            <v>Китай</v>
          </cell>
          <cell r="F930" t="str">
            <v>КЕРАМИКА</v>
          </cell>
        </row>
        <row r="931">
          <cell r="A931" t="str">
            <v>FL011</v>
          </cell>
          <cell r="B931" t="str">
            <v>CHINA</v>
          </cell>
          <cell r="C931" t="str">
            <v xml:space="preserve"> Кружка 380мл МАРГАРИТКИ</v>
          </cell>
          <cell r="E931" t="str">
            <v>Китай</v>
          </cell>
          <cell r="F931" t="str">
            <v>КЕРАМИКА</v>
          </cell>
        </row>
        <row r="932">
          <cell r="A932" t="str">
            <v>FL014</v>
          </cell>
          <cell r="B932" t="str">
            <v>CHINA</v>
          </cell>
          <cell r="C932" t="str">
            <v xml:space="preserve"> Кружка 380мл ЛИСТОК</v>
          </cell>
          <cell r="E932" t="str">
            <v>Китай</v>
          </cell>
          <cell r="F932" t="str">
            <v>КЕРАМИКА</v>
          </cell>
        </row>
        <row r="933">
          <cell r="A933" t="str">
            <v>CN3049</v>
          </cell>
          <cell r="B933" t="str">
            <v>CHINA</v>
          </cell>
          <cell r="C933" t="str">
            <v xml:space="preserve"> Менажница ИНЬ-ЯНЬ 3 предмета подставка 26см</v>
          </cell>
          <cell r="E933" t="str">
            <v>Китай</v>
          </cell>
          <cell r="F933" t="str">
            <v>КЕРАМИКА</v>
          </cell>
        </row>
        <row r="934">
          <cell r="A934" t="str">
            <v>CN4019</v>
          </cell>
          <cell r="B934" t="str">
            <v>CHINA</v>
          </cell>
          <cell r="C934" t="str">
            <v xml:space="preserve"> Кружка однотонная зеленая 290мл</v>
          </cell>
          <cell r="E934" t="str">
            <v>Китай</v>
          </cell>
          <cell r="F934" t="str">
            <v>КЕРАМИКА</v>
          </cell>
        </row>
        <row r="935">
          <cell r="A935" t="str">
            <v>CN4020</v>
          </cell>
          <cell r="B935" t="str">
            <v>CHINA</v>
          </cell>
          <cell r="C935" t="str">
            <v xml:space="preserve"> Кружка ГРЕЦИЯ 280мл</v>
          </cell>
          <cell r="E935" t="str">
            <v>Китай</v>
          </cell>
          <cell r="F935" t="str">
            <v>КЕРАМИКА</v>
          </cell>
        </row>
        <row r="936">
          <cell r="A936" t="str">
            <v>2026(B)</v>
          </cell>
          <cell r="B936" t="str">
            <v>CHINA</v>
          </cell>
          <cell r="C936" t="str">
            <v xml:space="preserve"> Ключница с 3D изображением У ДВЕРЕЙ 25х36х6см</v>
          </cell>
          <cell r="E936" t="str">
            <v>Китай</v>
          </cell>
          <cell r="F936" t="str">
            <v>ПОЛИСТОУН</v>
          </cell>
        </row>
        <row r="937">
          <cell r="A937" t="str">
            <v>SM-LD8101A</v>
          </cell>
          <cell r="B937" t="str">
            <v>CHINA</v>
          </cell>
          <cell r="C937" t="str">
            <v xml:space="preserve"> Поднос декоративный FLOWER PARADISE 39х27.8х4.5см дерево</v>
          </cell>
          <cell r="E937" t="str">
            <v>Китай</v>
          </cell>
          <cell r="F937" t="str">
            <v>ДЕРЕВО</v>
          </cell>
        </row>
        <row r="938">
          <cell r="A938" t="str">
            <v>N2178-3001</v>
          </cell>
          <cell r="B938" t="str">
            <v>CHINA</v>
          </cell>
          <cell r="C938" t="str">
            <v xml:space="preserve"> Набор свечей ЛЯГУШКИ С СЕРДЦЕМ красный 6шт</v>
          </cell>
          <cell r="D938" t="str">
            <v xml:space="preserve"> 6PCS redcandle set</v>
          </cell>
          <cell r="E938" t="str">
            <v>Китай</v>
          </cell>
          <cell r="F938" t="str">
            <v>СТЕКЛО</v>
          </cell>
        </row>
        <row r="939">
          <cell r="A939" t="str">
            <v>N2182-3101</v>
          </cell>
          <cell r="B939" t="str">
            <v>CHINA</v>
          </cell>
          <cell r="C939" t="str">
            <v xml:space="preserve"> Набор свечей РОЗЫ красный 9шт</v>
          </cell>
          <cell r="D939" t="str">
            <v xml:space="preserve"> 9PCS red candle set</v>
          </cell>
          <cell r="E939" t="str">
            <v>Китай</v>
          </cell>
          <cell r="F939" t="str">
            <v>СТЕКЛО</v>
          </cell>
        </row>
        <row r="940">
          <cell r="A940" t="str">
            <v>N2182-2106</v>
          </cell>
          <cell r="B940" t="str">
            <v>CHINA</v>
          </cell>
          <cell r="C940" t="str">
            <v xml:space="preserve"> Набор свечей РОЗЫ розовый 9шт</v>
          </cell>
          <cell r="D940" t="str">
            <v xml:space="preserve"> 9PCS pink candle set</v>
          </cell>
          <cell r="E940" t="str">
            <v>Китай</v>
          </cell>
          <cell r="F940" t="str">
            <v>ПАРАФИН</v>
          </cell>
        </row>
        <row r="941">
          <cell r="A941" t="str">
            <v>N2182-3106</v>
          </cell>
          <cell r="B941" t="str">
            <v>CHINA</v>
          </cell>
          <cell r="C941" t="str">
            <v xml:space="preserve"> Набор свечей РОЗЫ розовый 9шт</v>
          </cell>
          <cell r="D941" t="str">
            <v xml:space="preserve"> 9PCS pink candle set</v>
          </cell>
          <cell r="E941" t="str">
            <v>Китай</v>
          </cell>
          <cell r="F941" t="str">
            <v>ПАРАФИН</v>
          </cell>
        </row>
        <row r="942">
          <cell r="A942" t="str">
            <v>N2178-3018</v>
          </cell>
          <cell r="B942" t="str">
            <v>CHINA</v>
          </cell>
          <cell r="C942" t="str">
            <v xml:space="preserve"> Набор свечей ЛЯГУШКИ С СЕРДЦЕМ розовый 6шт</v>
          </cell>
          <cell r="D942" t="str">
            <v xml:space="preserve"> 6PCS pink candle set</v>
          </cell>
          <cell r="E942" t="str">
            <v>Китай</v>
          </cell>
          <cell r="F942" t="str">
            <v>ПАРАФИН</v>
          </cell>
        </row>
        <row r="943">
          <cell r="A943" t="str">
            <v>N2182-2101</v>
          </cell>
          <cell r="B943" t="str">
            <v>CHINA</v>
          </cell>
          <cell r="C943" t="str">
            <v xml:space="preserve"> Набор свечей РОЗЫ красный 9шт</v>
          </cell>
          <cell r="D943" t="str">
            <v xml:space="preserve"> 9PCS red candle set</v>
          </cell>
          <cell r="E943" t="str">
            <v>Китай</v>
          </cell>
          <cell r="F943" t="str">
            <v>ПАРАФИН</v>
          </cell>
        </row>
        <row r="944">
          <cell r="A944" t="str">
            <v>GC12001</v>
          </cell>
          <cell r="B944" t="str">
            <v>CHINA</v>
          </cell>
          <cell r="C944" t="str">
            <v xml:space="preserve"> Ваза БОКАЛ h=21.5см</v>
          </cell>
          <cell r="D944" t="str">
            <v xml:space="preserve"> clear glass hurricane</v>
          </cell>
          <cell r="E944" t="str">
            <v>Китай</v>
          </cell>
          <cell r="F944" t="str">
            <v>СТЕКЛО</v>
          </cell>
        </row>
        <row r="945">
          <cell r="A945" t="str">
            <v>GC12002</v>
          </cell>
          <cell r="B945" t="str">
            <v>CHINA</v>
          </cell>
          <cell r="C945" t="str">
            <v xml:space="preserve"> Ваза ЦИЛИНДР h=30см</v>
          </cell>
          <cell r="D945" t="str">
            <v xml:space="preserve"> clear glass hurricane</v>
          </cell>
          <cell r="E945" t="str">
            <v>Китай</v>
          </cell>
          <cell r="F945" t="str">
            <v>СТЕКЛО</v>
          </cell>
        </row>
        <row r="946">
          <cell r="A946" t="str">
            <v>GC12003</v>
          </cell>
          <cell r="B946" t="str">
            <v>CHINA</v>
          </cell>
          <cell r="C946" t="str">
            <v xml:space="preserve"> Ваза МАРТИНИ h=25см</v>
          </cell>
          <cell r="D946" t="str">
            <v xml:space="preserve"> clear wine glass</v>
          </cell>
          <cell r="E946" t="str">
            <v>Китай</v>
          </cell>
          <cell r="F946" t="str">
            <v>СТЕКЛО</v>
          </cell>
        </row>
        <row r="947">
          <cell r="A947" t="str">
            <v>GC12004</v>
          </cell>
          <cell r="B947" t="str">
            <v>CHINA</v>
          </cell>
          <cell r="C947" t="str">
            <v xml:space="preserve"> Ваза ГРАЦИЯ h=30см</v>
          </cell>
          <cell r="D947" t="str">
            <v xml:space="preserve"> clear glass hurricane</v>
          </cell>
          <cell r="E947" t="str">
            <v>Китай</v>
          </cell>
          <cell r="F947" t="str">
            <v>СТЕКЛО</v>
          </cell>
        </row>
        <row r="948">
          <cell r="A948" t="str">
            <v>GC12005</v>
          </cell>
          <cell r="B948" t="str">
            <v>CHINA</v>
          </cell>
          <cell r="C948" t="str">
            <v xml:space="preserve"> Тарелка подарочная ЛИЦО d=21.5см</v>
          </cell>
          <cell r="D948" t="str">
            <v xml:space="preserve"> FOOD FACE PLATE</v>
          </cell>
          <cell r="E948" t="str">
            <v>Китай</v>
          </cell>
          <cell r="F948" t="str">
            <v>ФАРФОР</v>
          </cell>
        </row>
        <row r="949">
          <cell r="A949" t="str">
            <v>GC12010</v>
          </cell>
          <cell r="B949" t="str">
            <v>CHINA</v>
          </cell>
          <cell r="C949" t="str">
            <v xml:space="preserve"> Декоративный набор сухоцветов ЦВЕТОК в ассортименте</v>
          </cell>
          <cell r="D949" t="str">
            <v xml:space="preserve"> Dry flowers decoration</v>
          </cell>
          <cell r="E949" t="str">
            <v>Китай</v>
          </cell>
          <cell r="F949" t="str">
            <v>СУХОЦВЕТЫ,ТКАНЬ</v>
          </cell>
        </row>
        <row r="950">
          <cell r="A950" t="str">
            <v>GC12011</v>
          </cell>
          <cell r="B950" t="str">
            <v>CHINA</v>
          </cell>
          <cell r="C950" t="str">
            <v xml:space="preserve"> Блюдо с лопаткой 30х30см</v>
          </cell>
          <cell r="D950" t="str">
            <v xml:space="preserve"> glass plate</v>
          </cell>
          <cell r="E950" t="str">
            <v>Китай</v>
          </cell>
          <cell r="F950" t="str">
            <v>СТЕКЛО</v>
          </cell>
        </row>
        <row r="951">
          <cell r="A951" t="str">
            <v>GC12012</v>
          </cell>
          <cell r="B951" t="str">
            <v>CHINA</v>
          </cell>
          <cell r="C951" t="str">
            <v xml:space="preserve"> Кружка подарочная РОЗЫ 320мл</v>
          </cell>
          <cell r="D951" t="str">
            <v xml:space="preserve"> Mug in gift box ROSES</v>
          </cell>
          <cell r="E951" t="str">
            <v>Китай</v>
          </cell>
          <cell r="F951" t="str">
            <v>ФАРФОР</v>
          </cell>
        </row>
        <row r="952">
          <cell r="A952" t="str">
            <v>GC12042</v>
          </cell>
          <cell r="B952" t="str">
            <v>CHINA</v>
          </cell>
          <cell r="C952" t="str">
            <v xml:space="preserve"> Блюдо подарочное 38.5х16.5см БАБОЧКИ</v>
          </cell>
          <cell r="D952" t="str">
            <v xml:space="preserve"> GLASS PLATE</v>
          </cell>
          <cell r="E952" t="str">
            <v>Китай</v>
          </cell>
          <cell r="F952" t="str">
            <v>СТЕКЛО</v>
          </cell>
        </row>
        <row r="953">
          <cell r="A953" t="str">
            <v>GC12029</v>
          </cell>
          <cell r="B953" t="str">
            <v>CHINA</v>
          </cell>
          <cell r="C953" t="str">
            <v xml:space="preserve"> Чайная пара ЦВЕТЫ</v>
          </cell>
          <cell r="D953" t="str">
            <v xml:space="preserve"> Cup&amp;Saucer</v>
          </cell>
          <cell r="E953" t="str">
            <v>Китай</v>
          </cell>
          <cell r="F953" t="str">
            <v>ФАРФОР</v>
          </cell>
        </row>
        <row r="954">
          <cell r="A954" t="str">
            <v>GC12030</v>
          </cell>
          <cell r="B954" t="str">
            <v>CHINA</v>
          </cell>
          <cell r="C954" t="str">
            <v xml:space="preserve"> Набор кружка + блюдце ЦВЕТЫ</v>
          </cell>
          <cell r="D954" t="str">
            <v xml:space="preserve"> Cup&amp;Saucer</v>
          </cell>
          <cell r="E954" t="str">
            <v>Китай</v>
          </cell>
          <cell r="F954" t="str">
            <v>ФАРФОР</v>
          </cell>
        </row>
        <row r="955">
          <cell r="A955" t="str">
            <v>GC12043</v>
          </cell>
          <cell r="B955" t="str">
            <v>CHINA</v>
          </cell>
          <cell r="C955" t="str">
            <v xml:space="preserve"> Блюдо подарочное 38.5х16.5см КАЛЛЫ</v>
          </cell>
          <cell r="D955" t="str">
            <v xml:space="preserve"> GLASS PLATE</v>
          </cell>
          <cell r="E955" t="str">
            <v>Китай</v>
          </cell>
          <cell r="F955" t="str">
            <v>СТЕКЛО</v>
          </cell>
        </row>
        <row r="956">
          <cell r="A956" t="str">
            <v>GC12044</v>
          </cell>
          <cell r="B956" t="str">
            <v>CHINA</v>
          </cell>
          <cell r="C956" t="str">
            <v xml:space="preserve"> Блюдо подарочное 38.5х16.5см ЦВЕТОК</v>
          </cell>
          <cell r="D956" t="str">
            <v xml:space="preserve"> GLASS PLATE</v>
          </cell>
          <cell r="E956" t="str">
            <v>Китай</v>
          </cell>
          <cell r="F956" t="str">
            <v>СТЕКЛО</v>
          </cell>
        </row>
        <row r="957">
          <cell r="A957" t="str">
            <v>GC12045</v>
          </cell>
          <cell r="B957" t="str">
            <v>CHINA</v>
          </cell>
          <cell r="C957" t="str">
            <v xml:space="preserve"> Блюдо подарочное овальное 31х26.5см БАБОЧКИ</v>
          </cell>
          <cell r="D957" t="str">
            <v xml:space="preserve"> GLASS PLATE</v>
          </cell>
          <cell r="E957" t="str">
            <v>Китай</v>
          </cell>
          <cell r="F957" t="str">
            <v>СТЕКЛО</v>
          </cell>
        </row>
        <row r="958">
          <cell r="A958" t="str">
            <v>GC12046</v>
          </cell>
          <cell r="B958" t="str">
            <v>CHINA</v>
          </cell>
          <cell r="C958" t="str">
            <v xml:space="preserve"> Блюдо подарочное овальное 31х26.5см КАЛЛЫ</v>
          </cell>
          <cell r="D958" t="str">
            <v xml:space="preserve"> GLASS PLATE</v>
          </cell>
          <cell r="E958" t="str">
            <v>Китай</v>
          </cell>
          <cell r="F958" t="str">
            <v>СТЕКЛО</v>
          </cell>
        </row>
        <row r="959">
          <cell r="A959" t="str">
            <v>GC12027</v>
          </cell>
          <cell r="B959" t="str">
            <v>CHINA</v>
          </cell>
          <cell r="C959" t="str">
            <v xml:space="preserve"> Декоративная экибана в круглой вазе</v>
          </cell>
          <cell r="D959" t="str">
            <v xml:space="preserve"> Dry flowers decoration</v>
          </cell>
          <cell r="E959" t="str">
            <v>Китай</v>
          </cell>
          <cell r="F959" t="str">
            <v>СУХОЦВЕТЫ,КЕРАМИКА</v>
          </cell>
        </row>
        <row r="960">
          <cell r="A960" t="str">
            <v>GC12028</v>
          </cell>
          <cell r="B960" t="str">
            <v>CHINA</v>
          </cell>
          <cell r="C960" t="str">
            <v xml:space="preserve"> Декоративная экибана в овальной вазе</v>
          </cell>
          <cell r="D960" t="str">
            <v xml:space="preserve"> Dry flowers decoration</v>
          </cell>
          <cell r="E960" t="str">
            <v>Китай</v>
          </cell>
          <cell r="F960" t="str">
            <v>СУХОЦВЕТЫ,КЕРАМИКА</v>
          </cell>
        </row>
        <row r="961">
          <cell r="A961" t="str">
            <v>GC12039</v>
          </cell>
          <cell r="B961" t="str">
            <v>CHINA</v>
          </cell>
          <cell r="C961" t="str">
            <v xml:space="preserve"> Блюдо подарочное прямоугольное 34.5х24.5см БАБОЧКИ</v>
          </cell>
          <cell r="D961" t="str">
            <v xml:space="preserve"> GLASS PLATE</v>
          </cell>
          <cell r="E961" t="str">
            <v>Китай</v>
          </cell>
          <cell r="F961" t="str">
            <v>СТЕКЛО</v>
          </cell>
        </row>
        <row r="962">
          <cell r="A962" t="str">
            <v>GC12040</v>
          </cell>
          <cell r="B962" t="str">
            <v>CHINA</v>
          </cell>
          <cell r="C962" t="str">
            <v xml:space="preserve"> Блюдо подарочное прямоугольное 34.5х24.5см КАЛЛЫ</v>
          </cell>
          <cell r="D962" t="str">
            <v xml:space="preserve"> GLASS PLATE</v>
          </cell>
          <cell r="E962" t="str">
            <v>Китай</v>
          </cell>
          <cell r="F962" t="str">
            <v>СТЕКЛО</v>
          </cell>
        </row>
        <row r="963">
          <cell r="A963" t="str">
            <v>GC12041</v>
          </cell>
          <cell r="B963" t="str">
            <v>CHINA</v>
          </cell>
          <cell r="C963" t="str">
            <v xml:space="preserve"> Блюдо подарочное прямоугольное 34.5х24.5см ЦВЕТОК</v>
          </cell>
          <cell r="D963" t="str">
            <v xml:space="preserve"> GLASS PLATE</v>
          </cell>
          <cell r="E963" t="str">
            <v>Китай</v>
          </cell>
          <cell r="F963" t="str">
            <v>СТЕКЛО</v>
          </cell>
        </row>
        <row r="964">
          <cell r="A964" t="str">
            <v>GC12047</v>
          </cell>
          <cell r="B964" t="str">
            <v>CHINA</v>
          </cell>
          <cell r="C964" t="str">
            <v xml:space="preserve"> Блюдо подарочное овальное 31х26.5см ЦВЕТОК</v>
          </cell>
          <cell r="D964" t="str">
            <v xml:space="preserve"> GLASS PLATE</v>
          </cell>
          <cell r="E964" t="str">
            <v>Китай</v>
          </cell>
          <cell r="F964" t="str">
            <v>СТЕКЛО</v>
          </cell>
        </row>
        <row r="965">
          <cell r="A965" t="str">
            <v>199</v>
          </cell>
          <cell r="B965" t="str">
            <v>CHINA</v>
          </cell>
          <cell r="C965" t="str">
            <v xml:space="preserve"> Нож для мяса ДЖАНГЛ 3х12см деревянная ру</v>
          </cell>
          <cell r="E965" t="str">
            <v>Китай</v>
          </cell>
        </row>
        <row r="966">
          <cell r="A966" t="str">
            <v>GC11001</v>
          </cell>
          <cell r="B966" t="str">
            <v>CHINA NEW</v>
          </cell>
          <cell r="C966" t="str">
            <v xml:space="preserve"> Кружка заварочная ОХОТА 300мл</v>
          </cell>
          <cell r="D966" t="str">
            <v xml:space="preserve"> Mug 300ml+filter+lid</v>
          </cell>
          <cell r="E966" t="str">
            <v>Китай</v>
          </cell>
          <cell r="F966" t="str">
            <v>КЕРАМИКА</v>
          </cell>
        </row>
        <row r="967">
          <cell r="A967" t="str">
            <v>GC11005</v>
          </cell>
          <cell r="B967" t="str">
            <v>CHINA NEW</v>
          </cell>
          <cell r="C967" t="str">
            <v xml:space="preserve"> Набор кружка + подставка для чайного пакетика ЦВЕТЫ 310мл</v>
          </cell>
          <cell r="D967" t="str">
            <v xml:space="preserve"> Mug 310ml+tea bag holder</v>
          </cell>
          <cell r="E967" t="str">
            <v>Китай</v>
          </cell>
          <cell r="F967" t="str">
            <v>КЕРАМИКА</v>
          </cell>
        </row>
        <row r="968">
          <cell r="A968" t="str">
            <v>GC11006</v>
          </cell>
          <cell r="B968" t="str">
            <v>CHINA NEW</v>
          </cell>
          <cell r="C968" t="str">
            <v xml:space="preserve"> Чайник заварочный 800мл красный</v>
          </cell>
          <cell r="D968" t="str">
            <v xml:space="preserve"> Red tea pot 800ml</v>
          </cell>
          <cell r="E968" t="str">
            <v>Китай</v>
          </cell>
          <cell r="F968" t="str">
            <v>КЕРАМИКА</v>
          </cell>
        </row>
        <row r="969">
          <cell r="A969" t="str">
            <v>GC11007</v>
          </cell>
          <cell r="B969" t="str">
            <v>CHINA NEW</v>
          </cell>
          <cell r="C969" t="str">
            <v xml:space="preserve"> Чайник заварочный 800мл бежевый</v>
          </cell>
          <cell r="D969" t="str">
            <v xml:space="preserve"> Beige tea pot 800ml</v>
          </cell>
          <cell r="E969" t="str">
            <v>Китай</v>
          </cell>
          <cell r="F969" t="str">
            <v>КЕРАМИКА</v>
          </cell>
        </row>
        <row r="970">
          <cell r="A970" t="str">
            <v>GC11008</v>
          </cell>
          <cell r="B970" t="str">
            <v>CHINA NEW</v>
          </cell>
          <cell r="C970" t="str">
            <v xml:space="preserve"> Чайник заварочный 800мл голубой</v>
          </cell>
          <cell r="D970" t="str">
            <v xml:space="preserve"> Blue tea pot 800ml</v>
          </cell>
          <cell r="E970" t="str">
            <v>Китай</v>
          </cell>
          <cell r="F970" t="str">
            <v>КЕРАМИКА</v>
          </cell>
        </row>
        <row r="971">
          <cell r="A971" t="str">
            <v>GC11009</v>
          </cell>
          <cell r="B971" t="str">
            <v>CHINA NEW</v>
          </cell>
          <cell r="C971" t="str">
            <v xml:space="preserve"> Чайник заварочный 800мл серый</v>
          </cell>
          <cell r="D971" t="str">
            <v xml:space="preserve"> Grey tea pot 800ml</v>
          </cell>
          <cell r="E971" t="str">
            <v>Китай</v>
          </cell>
          <cell r="F971" t="str">
            <v>КЕРАМИКА</v>
          </cell>
        </row>
        <row r="972">
          <cell r="A972" t="str">
            <v>GC11010</v>
          </cell>
          <cell r="B972" t="str">
            <v>CHINA NEW</v>
          </cell>
          <cell r="C972" t="str">
            <v xml:space="preserve"> Чайник заварочный 800мл белый</v>
          </cell>
          <cell r="D972" t="str">
            <v xml:space="preserve"> White tea pot 800ml</v>
          </cell>
          <cell r="E972" t="str">
            <v>Китай</v>
          </cell>
          <cell r="F972" t="str">
            <v>КЕРАМИКА</v>
          </cell>
        </row>
        <row r="973">
          <cell r="A973" t="str">
            <v>GC11011</v>
          </cell>
          <cell r="B973" t="str">
            <v>CHINA NEW</v>
          </cell>
          <cell r="C973" t="str">
            <v xml:space="preserve"> Набор чашек 4шт красный</v>
          </cell>
          <cell r="D973" t="str">
            <v xml:space="preserve"> Set of 4 cups</v>
          </cell>
          <cell r="E973" t="str">
            <v>Китай</v>
          </cell>
          <cell r="F973" t="str">
            <v>КЕРАМИКА</v>
          </cell>
        </row>
        <row r="974">
          <cell r="A974" t="str">
            <v>GC11014</v>
          </cell>
          <cell r="B974" t="str">
            <v>CHINA NEW</v>
          </cell>
          <cell r="C974" t="str">
            <v xml:space="preserve"> Набор чашек 4шт серый</v>
          </cell>
          <cell r="D974" t="str">
            <v xml:space="preserve"> Set of 4 cups</v>
          </cell>
          <cell r="E974" t="str">
            <v>Китай</v>
          </cell>
          <cell r="F974" t="str">
            <v>КЕРАМИКА</v>
          </cell>
        </row>
        <row r="975">
          <cell r="A975" t="str">
            <v>GC11016</v>
          </cell>
          <cell r="B975" t="str">
            <v>CHINA NEW</v>
          </cell>
          <cell r="C975" t="str">
            <v xml:space="preserve"> Фильтр-шар для заваривания чая в ассортименте</v>
          </cell>
          <cell r="D975" t="str">
            <v xml:space="preserve"> Tea-infuser assorted</v>
          </cell>
          <cell r="E975" t="str">
            <v>Китай</v>
          </cell>
          <cell r="F975" t="str">
            <v>КЕРАМИКА,СТАЛЬ</v>
          </cell>
        </row>
        <row r="976">
          <cell r="A976" t="str">
            <v>GC11004</v>
          </cell>
          <cell r="B976" t="str">
            <v>CHINA NEW</v>
          </cell>
          <cell r="C976" t="str">
            <v xml:space="preserve"> Кружка заварочная ЦВЕТЫ 300мл</v>
          </cell>
          <cell r="D976" t="str">
            <v xml:space="preserve"> Mug 300ml+filter+lid</v>
          </cell>
          <cell r="E976" t="str">
            <v>Китай</v>
          </cell>
          <cell r="F976" t="str">
            <v>КЕРАМИКА</v>
          </cell>
        </row>
        <row r="977">
          <cell r="A977" t="str">
            <v>GC11002</v>
          </cell>
          <cell r="B977" t="str">
            <v>CHINA NEW</v>
          </cell>
          <cell r="C977" t="str">
            <v xml:space="preserve"> Набор кружка + подставка для чайного пакетика ОХОТА 310мл</v>
          </cell>
          <cell r="D977" t="str">
            <v xml:space="preserve"> Mug 310ml+tea bag holder</v>
          </cell>
          <cell r="E977" t="str">
            <v>Китай</v>
          </cell>
          <cell r="F977" t="str">
            <v>КЕРАМИКА</v>
          </cell>
        </row>
        <row r="978">
          <cell r="A978" t="str">
            <v>GC11003</v>
          </cell>
          <cell r="B978" t="str">
            <v>CHINA NEW</v>
          </cell>
          <cell r="C978" t="str">
            <v xml:space="preserve"> Ваза с подсвечником 23см ЛЕПЕСТКИ</v>
          </cell>
          <cell r="D978" t="str">
            <v xml:space="preserve"> Glass vase with candleholder 23cm</v>
          </cell>
          <cell r="E978" t="str">
            <v>Китай</v>
          </cell>
          <cell r="F978" t="str">
            <v>СТЕКЛО</v>
          </cell>
        </row>
        <row r="979">
          <cell r="A979" t="str">
            <v>GC11049</v>
          </cell>
          <cell r="B979" t="str">
            <v>CHINA NEW</v>
          </cell>
          <cell r="C979" t="str">
            <v xml:space="preserve"> Ваза 22см ЦВЕТЫ</v>
          </cell>
          <cell r="D979" t="str">
            <v xml:space="preserve"> Glass vase 22cm</v>
          </cell>
          <cell r="E979" t="str">
            <v>Китай</v>
          </cell>
          <cell r="F979" t="str">
            <v>СТЕКЛО</v>
          </cell>
        </row>
        <row r="980">
          <cell r="A980" t="str">
            <v>GC11047</v>
          </cell>
          <cell r="B980" t="str">
            <v>CHINA NEW</v>
          </cell>
          <cell r="C980" t="str">
            <v xml:space="preserve"> Ваза с подсвечником 23см ЦВЕТЫ</v>
          </cell>
          <cell r="D980" t="str">
            <v xml:space="preserve"> Glass vase with candleholder 23cm</v>
          </cell>
          <cell r="E980" t="str">
            <v>Китай</v>
          </cell>
          <cell r="F980" t="str">
            <v>СТЕКЛО</v>
          </cell>
        </row>
        <row r="981">
          <cell r="A981" t="str">
            <v>GC11048</v>
          </cell>
          <cell r="B981" t="str">
            <v>CHINA NEW</v>
          </cell>
          <cell r="C981" t="str">
            <v xml:space="preserve"> Ваза 16см ЦВЕТЫ</v>
          </cell>
          <cell r="D981" t="str">
            <v xml:space="preserve"> Glass vase 16cm</v>
          </cell>
          <cell r="E981" t="str">
            <v>Китай</v>
          </cell>
          <cell r="F981" t="str">
            <v>СТЕКЛО</v>
          </cell>
        </row>
        <row r="982">
          <cell r="A982" t="str">
            <v>GC11050</v>
          </cell>
          <cell r="B982" t="str">
            <v>CHINA NEW</v>
          </cell>
          <cell r="C982" t="str">
            <v xml:space="preserve"> Ваза 16см ЛЕПЕСТКИ</v>
          </cell>
          <cell r="D982" t="str">
            <v xml:space="preserve"> Glass vase 16cm</v>
          </cell>
          <cell r="E982" t="str">
            <v>Китай</v>
          </cell>
          <cell r="F982" t="str">
            <v>СТЕКЛО</v>
          </cell>
        </row>
        <row r="983">
          <cell r="A983" t="str">
            <v>GC11056</v>
          </cell>
          <cell r="B983" t="str">
            <v>CHINA NEW</v>
          </cell>
          <cell r="C983" t="str">
            <v xml:space="preserve"> Ваза 22см БАБОЧКИ</v>
          </cell>
          <cell r="D983" t="str">
            <v xml:space="preserve"> Glass vase 22cm</v>
          </cell>
          <cell r="E983" t="str">
            <v>Китай</v>
          </cell>
          <cell r="F983" t="str">
            <v>СТЕКЛО</v>
          </cell>
        </row>
        <row r="984">
          <cell r="A984" t="str">
            <v>GC11051</v>
          </cell>
          <cell r="B984" t="str">
            <v>CHINA NEW</v>
          </cell>
          <cell r="C984" t="str">
            <v xml:space="preserve"> Ваза 22см ЛЕПЕСТКИ</v>
          </cell>
          <cell r="D984" t="str">
            <v xml:space="preserve"> Glass vase 22cm</v>
          </cell>
          <cell r="E984" t="str">
            <v>Китай</v>
          </cell>
          <cell r="F984" t="str">
            <v>СТЕКЛО</v>
          </cell>
        </row>
        <row r="985">
          <cell r="A985" t="str">
            <v>GC11052</v>
          </cell>
          <cell r="B985" t="str">
            <v>CHINA NEW</v>
          </cell>
          <cell r="C985" t="str">
            <v xml:space="preserve"> Ваза 16см ЗЕЛЕНЫЙ ЛУГ</v>
          </cell>
          <cell r="D985" t="str">
            <v xml:space="preserve"> Glass vase 16 cm</v>
          </cell>
          <cell r="E985" t="str">
            <v>Китай</v>
          </cell>
          <cell r="F985" t="str">
            <v>СТЕКЛО</v>
          </cell>
        </row>
        <row r="986">
          <cell r="A986" t="str">
            <v>GC11053</v>
          </cell>
          <cell r="B986" t="str">
            <v>CHINA NEW</v>
          </cell>
          <cell r="C986" t="str">
            <v xml:space="preserve"> Ваза 22см ЗЕЛЕНЫЙ ЛУГ</v>
          </cell>
          <cell r="D986" t="str">
            <v xml:space="preserve"> Glass vase 22cm</v>
          </cell>
          <cell r="E986" t="str">
            <v>Китай</v>
          </cell>
          <cell r="F986" t="str">
            <v>СТЕКЛО</v>
          </cell>
        </row>
        <row r="987">
          <cell r="A987" t="str">
            <v>GC11054</v>
          </cell>
          <cell r="B987" t="str">
            <v>CHINA NEW</v>
          </cell>
          <cell r="C987" t="str">
            <v xml:space="preserve"> Ваза с подсвечником 23см БАБОЧКИ</v>
          </cell>
          <cell r="D987" t="str">
            <v xml:space="preserve"> Glass vase with candleholder 23cm</v>
          </cell>
          <cell r="E987" t="str">
            <v>Китай</v>
          </cell>
          <cell r="F987" t="str">
            <v>СТЕКЛО</v>
          </cell>
        </row>
        <row r="988">
          <cell r="A988" t="str">
            <v>GC11055</v>
          </cell>
          <cell r="B988" t="str">
            <v>CHINA NEW</v>
          </cell>
          <cell r="C988" t="str">
            <v xml:space="preserve"> Ваза 16см БАБОЧКИ</v>
          </cell>
          <cell r="D988" t="str">
            <v xml:space="preserve"> Glass vase 16 cm</v>
          </cell>
          <cell r="E988" t="str">
            <v>Китай</v>
          </cell>
          <cell r="F988" t="str">
            <v>СТЕКЛО</v>
          </cell>
        </row>
        <row r="989">
          <cell r="A989" t="str">
            <v>IM515032</v>
          </cell>
          <cell r="B989" t="str">
            <v>CHINA NEW</v>
          </cell>
          <cell r="C989" t="str">
            <v xml:space="preserve"> Кружка СИМФОНИЯ ЦВЕТОВ 300мл с ситом и подставкой под чайный пакетик</v>
          </cell>
          <cell r="D989" t="str">
            <v xml:space="preserve"> 1MUG+1TEABAG HOLDER+BALL+PVC BOX</v>
          </cell>
          <cell r="E989" t="str">
            <v>Китай</v>
          </cell>
          <cell r="F989" t="str">
            <v>ФАРФОР</v>
          </cell>
        </row>
        <row r="990">
          <cell r="A990" t="str">
            <v>IM515033</v>
          </cell>
          <cell r="B990" t="str">
            <v>CHINA NEW</v>
          </cell>
          <cell r="C990" t="str">
            <v xml:space="preserve"> Кружка СИМФОНИЯ ЦВЕТОВ 300мл с ситом и подставкой под чайный пакетик</v>
          </cell>
          <cell r="D990" t="str">
            <v xml:space="preserve"> 1MUG+1TEABAG HOLDER+BALL+PVC BOX</v>
          </cell>
          <cell r="E990" t="str">
            <v>Китай</v>
          </cell>
          <cell r="F990" t="str">
            <v>ФАРФОР</v>
          </cell>
        </row>
        <row r="991">
          <cell r="A991" t="str">
            <v>IM515034</v>
          </cell>
          <cell r="B991" t="str">
            <v>CHINA NEW</v>
          </cell>
          <cell r="C991" t="str">
            <v xml:space="preserve"> Кружка СИМФОНИЯ ЦВЕТОВ 300мл с ситом и подставкой под чайный пакетик</v>
          </cell>
          <cell r="D991" t="str">
            <v xml:space="preserve"> 1MUG+1TEABAG HOLDER+BALL+PVC BOX</v>
          </cell>
          <cell r="E991" t="str">
            <v>Китай</v>
          </cell>
          <cell r="F991" t="str">
            <v>ФАРФОР</v>
          </cell>
        </row>
        <row r="992">
          <cell r="A992" t="str">
            <v>IM515035</v>
          </cell>
          <cell r="B992" t="str">
            <v>CHINA NEW</v>
          </cell>
          <cell r="C992" t="str">
            <v xml:space="preserve"> Кружка СИМФОНИЯ ЦВЕТОВ 300мл с ситом и подставкой под чайный пакетик</v>
          </cell>
          <cell r="D992" t="str">
            <v xml:space="preserve"> 1MUG+1TEABAG HOLDER+BALL+PVC BOX</v>
          </cell>
          <cell r="E992" t="str">
            <v>Китай</v>
          </cell>
          <cell r="F992" t="str">
            <v>ФАРФОР</v>
          </cell>
        </row>
        <row r="993">
          <cell r="A993" t="str">
            <v>IM515020</v>
          </cell>
          <cell r="B993" t="str">
            <v>CHINA NEW</v>
          </cell>
          <cell r="C993" t="str">
            <v xml:space="preserve"> Чайная пара КОФЕ 350мл</v>
          </cell>
          <cell r="D993" t="str">
            <v xml:space="preserve"> 350cc 1CUP+1SAUCER+PVC BOX</v>
          </cell>
          <cell r="E993" t="str">
            <v>Китай</v>
          </cell>
          <cell r="F993" t="str">
            <v>ФАРФОР</v>
          </cell>
        </row>
        <row r="994">
          <cell r="A994" t="str">
            <v>IM515021</v>
          </cell>
          <cell r="B994" t="str">
            <v>CHINA NEW</v>
          </cell>
          <cell r="C994" t="str">
            <v xml:space="preserve"> Чайная пара АБСТРАКЦИЯ 350мл</v>
          </cell>
          <cell r="D994" t="str">
            <v xml:space="preserve"> 350cc 1CUP+1SAUCER+PVC BOX</v>
          </cell>
          <cell r="E994" t="str">
            <v>Китай</v>
          </cell>
          <cell r="F994" t="str">
            <v>ФАРФОР</v>
          </cell>
        </row>
        <row r="995">
          <cell r="A995" t="str">
            <v>IM515030</v>
          </cell>
          <cell r="B995" t="str">
            <v>CHINA NEW</v>
          </cell>
          <cell r="C995" t="str">
            <v xml:space="preserve"> Кружка РОЗА 300мл</v>
          </cell>
          <cell r="D995" t="str">
            <v xml:space="preserve"> 1MUG+PVC BOX</v>
          </cell>
          <cell r="E995" t="str">
            <v>Китай</v>
          </cell>
          <cell r="F995" t="str">
            <v>ФАРФОР</v>
          </cell>
        </row>
        <row r="996">
          <cell r="A996" t="str">
            <v>IM515031</v>
          </cell>
          <cell r="B996" t="str">
            <v>CHINA NEW</v>
          </cell>
          <cell r="C996" t="str">
            <v xml:space="preserve"> Кружка АМБАСАДОР 300мл</v>
          </cell>
          <cell r="D996" t="str">
            <v xml:space="preserve"> 1MUG+PVC BOX</v>
          </cell>
          <cell r="E996" t="str">
            <v>Китай</v>
          </cell>
          <cell r="F996" t="str">
            <v>ФАРФОР</v>
          </cell>
        </row>
        <row r="997">
          <cell r="A997" t="str">
            <v>GC11099</v>
          </cell>
          <cell r="B997" t="str">
            <v>CHINA NEW</v>
          </cell>
          <cell r="C997" t="str">
            <v xml:space="preserve"> Кружка ЛАСТОЧКА 310мл</v>
          </cell>
          <cell r="D997" t="str">
            <v xml:space="preserve"> New Bone China MUG</v>
          </cell>
          <cell r="E997" t="str">
            <v>Китай</v>
          </cell>
          <cell r="F997" t="str">
            <v>ФАРФОР</v>
          </cell>
        </row>
        <row r="998">
          <cell r="A998" t="str">
            <v>GC11100</v>
          </cell>
          <cell r="B998" t="str">
            <v>CHINA NEW</v>
          </cell>
          <cell r="C998" t="str">
            <v xml:space="preserve"> Чайный набор ЛАСТОЧКА 3 предмета</v>
          </cell>
          <cell r="D998" t="str">
            <v xml:space="preserve"> New Bone China TEA FOR ONE SET</v>
          </cell>
          <cell r="E998" t="str">
            <v>Китай</v>
          </cell>
          <cell r="F998" t="str">
            <v>ФАРФОР</v>
          </cell>
        </row>
        <row r="999">
          <cell r="A999" t="str">
            <v>GC11101</v>
          </cell>
          <cell r="B999" t="str">
            <v>CHINA NEW</v>
          </cell>
          <cell r="C999" t="str">
            <v xml:space="preserve"> Чайная пара ЛАСТОЧКА 225мл</v>
          </cell>
          <cell r="D999" t="str">
            <v xml:space="preserve"> New Bone China CUP&amp;SAUCER (1 set)</v>
          </cell>
          <cell r="E999" t="str">
            <v>Китай</v>
          </cell>
          <cell r="F999" t="str">
            <v>ФАРФОР</v>
          </cell>
        </row>
        <row r="1000">
          <cell r="A1000" t="str">
            <v>GC11102</v>
          </cell>
          <cell r="B1000" t="str">
            <v>CHINA NEW</v>
          </cell>
          <cell r="C1000" t="str">
            <v xml:space="preserve"> Набор 3 предмета ЛАСТОЧКА</v>
          </cell>
          <cell r="D1000" t="str">
            <v xml:space="preserve"> New Bone China 3PCS TEA SET</v>
          </cell>
          <cell r="E1000" t="str">
            <v>Китай</v>
          </cell>
          <cell r="F1000" t="str">
            <v>ФАРФОР</v>
          </cell>
        </row>
        <row r="1001">
          <cell r="A1001" t="str">
            <v>GC11094</v>
          </cell>
          <cell r="B1001" t="str">
            <v>CHINA NEW</v>
          </cell>
          <cell r="C1001" t="str">
            <v xml:space="preserve"> Набор 3 предмета ВОСТОЧНЫЙ МОТИВ FLORIS (чашка, блюдце, тарелка)</v>
          </cell>
          <cell r="D1001" t="str">
            <v xml:space="preserve"> New Bone China 3PCS TEA SET</v>
          </cell>
          <cell r="E1001" t="str">
            <v>Китай</v>
          </cell>
          <cell r="F1001" t="str">
            <v>ФАРФОР</v>
          </cell>
        </row>
        <row r="1002">
          <cell r="A1002" t="str">
            <v>GC11095</v>
          </cell>
          <cell r="B1002" t="str">
            <v>CHINA NEW</v>
          </cell>
          <cell r="C1002" t="str">
            <v xml:space="preserve"> Кружка ГАММА 310мл</v>
          </cell>
          <cell r="D1002" t="str">
            <v xml:space="preserve"> New Bone China MUG</v>
          </cell>
          <cell r="E1002" t="str">
            <v>Китай</v>
          </cell>
          <cell r="F1002" t="str">
            <v>ФАРФОР</v>
          </cell>
        </row>
        <row r="1003">
          <cell r="A1003" t="str">
            <v>GC11096</v>
          </cell>
          <cell r="B1003" t="str">
            <v>CHINA NEW</v>
          </cell>
          <cell r="C1003" t="str">
            <v xml:space="preserve"> Чайный набор ГАММА 3 предмета</v>
          </cell>
          <cell r="D1003" t="str">
            <v xml:space="preserve"> New Bone China TEA FOR ONE SET</v>
          </cell>
          <cell r="E1003" t="str">
            <v>Китай</v>
          </cell>
          <cell r="F1003" t="str">
            <v>ФАРФОР</v>
          </cell>
        </row>
        <row r="1004">
          <cell r="A1004" t="str">
            <v>GC11097</v>
          </cell>
          <cell r="B1004" t="str">
            <v>CHINA NEW</v>
          </cell>
          <cell r="C1004" t="str">
            <v xml:space="preserve"> Чайная пара ГАММА 225мл FLORIS</v>
          </cell>
          <cell r="D1004" t="str">
            <v xml:space="preserve"> New Bone China CUP&amp;SAUCER (1 set)</v>
          </cell>
          <cell r="E1004" t="str">
            <v>Китай</v>
          </cell>
          <cell r="F1004" t="str">
            <v>ФАРФОР</v>
          </cell>
        </row>
        <row r="1005">
          <cell r="A1005" t="str">
            <v>GC11098</v>
          </cell>
          <cell r="B1005" t="str">
            <v>CHINA NEW</v>
          </cell>
          <cell r="C1005" t="str">
            <v xml:space="preserve"> Набор 3 предмета ГАММА FLORIS (чашка, блюдце, тарелка)</v>
          </cell>
          <cell r="D1005" t="str">
            <v xml:space="preserve"> New Bone China 3PCS TEA SET</v>
          </cell>
          <cell r="E1005" t="str">
            <v>Китай</v>
          </cell>
          <cell r="F1005" t="str">
            <v>ФАРФОР</v>
          </cell>
        </row>
        <row r="1006">
          <cell r="A1006" t="str">
            <v>GC11089</v>
          </cell>
          <cell r="B1006" t="str">
            <v>CHINA NEW</v>
          </cell>
          <cell r="C1006" t="str">
            <v xml:space="preserve"> Чайная пара ВИОЛЕТТА 250мл FLORIS</v>
          </cell>
          <cell r="D1006" t="str">
            <v xml:space="preserve"> New Bone China CUP&amp;SAUCER (1 set)</v>
          </cell>
          <cell r="E1006" t="str">
            <v>Китай</v>
          </cell>
          <cell r="F1006" t="str">
            <v>ФАРФОР</v>
          </cell>
        </row>
        <row r="1007">
          <cell r="A1007" t="str">
            <v>GC11090</v>
          </cell>
          <cell r="B1007" t="str">
            <v>CHINA NEW</v>
          </cell>
          <cell r="C1007" t="str">
            <v xml:space="preserve"> Набор 3 предмета ВИОЛЕТТА</v>
          </cell>
          <cell r="D1007" t="str">
            <v xml:space="preserve"> New Bone China 3PCS TEA SET</v>
          </cell>
          <cell r="E1007" t="str">
            <v>Китай</v>
          </cell>
          <cell r="F1007" t="str">
            <v>ФАРФОР</v>
          </cell>
        </row>
        <row r="1008">
          <cell r="A1008" t="str">
            <v>GC11091</v>
          </cell>
          <cell r="B1008" t="str">
            <v>CHINA NEW</v>
          </cell>
          <cell r="C1008" t="str">
            <v xml:space="preserve"> Кружка ВОСТОЧНЫЙ МОТИВ 310мл</v>
          </cell>
          <cell r="D1008" t="str">
            <v xml:space="preserve"> New Bone China MUG</v>
          </cell>
          <cell r="E1008" t="str">
            <v>Китай</v>
          </cell>
          <cell r="F1008" t="str">
            <v>ФАРФОР</v>
          </cell>
        </row>
        <row r="1009">
          <cell r="A1009" t="str">
            <v>GC11092</v>
          </cell>
          <cell r="B1009" t="str">
            <v>CHINA NEW</v>
          </cell>
          <cell r="C1009" t="str">
            <v xml:space="preserve"> Чайный набор ВОСТОЧНЫЙ МОТИВ 3 предмета</v>
          </cell>
          <cell r="D1009" t="str">
            <v xml:space="preserve"> New Bone China TEA FOR ONE SET</v>
          </cell>
          <cell r="E1009" t="str">
            <v>Китай</v>
          </cell>
          <cell r="F1009" t="str">
            <v>ФАРФОР</v>
          </cell>
        </row>
        <row r="1010">
          <cell r="A1010" t="str">
            <v>GC11093</v>
          </cell>
          <cell r="B1010" t="str">
            <v>CHINA NEW</v>
          </cell>
          <cell r="C1010" t="str">
            <v xml:space="preserve"> Чайная пара ВОСТОЧНЫЙ МОТИВ 225мл FLORIS</v>
          </cell>
          <cell r="D1010" t="str">
            <v xml:space="preserve"> New Bone China CUP&amp;SAUCER (1 set)</v>
          </cell>
          <cell r="E1010" t="str">
            <v>Китай</v>
          </cell>
          <cell r="F1010" t="str">
            <v>ФАРФОР</v>
          </cell>
        </row>
        <row r="1011">
          <cell r="A1011" t="str">
            <v>GC11087</v>
          </cell>
          <cell r="B1011" t="str">
            <v>CHINA NEW</v>
          </cell>
          <cell r="C1011" t="str">
            <v xml:space="preserve"> Кружка ВИОЛЕТТА 350мл</v>
          </cell>
          <cell r="D1011" t="str">
            <v xml:space="preserve"> New Bone China MUG</v>
          </cell>
          <cell r="E1011" t="str">
            <v>Китай</v>
          </cell>
          <cell r="F1011" t="str">
            <v>ФАРФОР</v>
          </cell>
        </row>
        <row r="1012">
          <cell r="A1012" t="str">
            <v>GC11088</v>
          </cell>
          <cell r="B1012" t="str">
            <v>CHINA NEW</v>
          </cell>
          <cell r="C1012" t="str">
            <v xml:space="preserve"> Чайный набор ВИОЛЕТТА 3 предмета</v>
          </cell>
          <cell r="D1012" t="str">
            <v xml:space="preserve"> New Bone China TEA FOR ONE SET</v>
          </cell>
          <cell r="E1012" t="str">
            <v>Китай</v>
          </cell>
          <cell r="F1012" t="str">
            <v>ФАРФОР</v>
          </cell>
        </row>
        <row r="1013">
          <cell r="A1013" t="str">
            <v>GC11014/1</v>
          </cell>
          <cell r="B1013" t="str">
            <v>CHINA NEW</v>
          </cell>
          <cell r="C1013" t="str">
            <v xml:space="preserve"> Соусник</v>
          </cell>
          <cell r="D1013">
            <v>0</v>
          </cell>
          <cell r="E1013" t="str">
            <v>Китай</v>
          </cell>
          <cell r="F1013" t="str">
            <v>КЕРАМИКА</v>
          </cell>
        </row>
        <row r="1014">
          <cell r="A1014" t="str">
            <v>CN1225</v>
          </cell>
          <cell r="B1014" t="str">
            <v>CHINAWARE</v>
          </cell>
          <cell r="C1014" t="str">
            <v xml:space="preserve"> Чайник с фильтром металлическим 650мл красный</v>
          </cell>
          <cell r="D1014" t="str">
            <v xml:space="preserve"> Tea pot 650ml with filter red</v>
          </cell>
          <cell r="E1014" t="str">
            <v>Китай</v>
          </cell>
          <cell r="F1014" t="str">
            <v>ФАРФОР,МЕТАЛЛ</v>
          </cell>
        </row>
        <row r="1015">
          <cell r="A1015" t="str">
            <v>CN1226</v>
          </cell>
          <cell r="B1015" t="str">
            <v>CHINAWARE</v>
          </cell>
          <cell r="C1015" t="str">
            <v xml:space="preserve"> Чайник с фильтром металлическим 650мл черный</v>
          </cell>
          <cell r="D1015" t="str">
            <v xml:space="preserve"> Tea pot 650ml with filter black</v>
          </cell>
          <cell r="E1015" t="str">
            <v>Китай</v>
          </cell>
          <cell r="F1015" t="str">
            <v>ФАРФОР,МЕТАЛЛ</v>
          </cell>
        </row>
        <row r="1016">
          <cell r="A1016" t="str">
            <v>CN1227</v>
          </cell>
          <cell r="B1016" t="str">
            <v>CHINAWARE</v>
          </cell>
          <cell r="C1016" t="str">
            <v xml:space="preserve"> Чайник с фильтром металлическим 650мл белый</v>
          </cell>
          <cell r="D1016" t="str">
            <v xml:space="preserve"> Tea pot 650ml with filter white</v>
          </cell>
          <cell r="E1016" t="str">
            <v>Китай</v>
          </cell>
          <cell r="F1016" t="str">
            <v>ФАРФОР,МЕТАЛЛ</v>
          </cell>
        </row>
        <row r="1017">
          <cell r="A1017" t="str">
            <v>IM590001-1</v>
          </cell>
          <cell r="B1017" t="str">
            <v>CHUHUA</v>
          </cell>
          <cell r="C1017" t="str">
            <v xml:space="preserve"> Набор кофейный 12 предметов РИКОТТО 110мл</v>
          </cell>
          <cell r="D1017" t="str">
            <v xml:space="preserve"> 6 SETS 90CC CUP&amp;SAUCER</v>
          </cell>
          <cell r="E1017" t="str">
            <v>Китай</v>
          </cell>
          <cell r="F1017" t="str">
            <v>КЕРАМИКА</v>
          </cell>
        </row>
        <row r="1018">
          <cell r="A1018" t="str">
            <v>IM590402</v>
          </cell>
          <cell r="B1018" t="str">
            <v>CHUHUA</v>
          </cell>
          <cell r="C1018" t="str">
            <v xml:space="preserve"> Набор салатников РИКОТТО 3шт 800мл, 1400мл, 2150мл</v>
          </cell>
          <cell r="D1018" t="str">
            <v xml:space="preserve"> 3PCS BOWL</v>
          </cell>
          <cell r="E1018" t="str">
            <v>Китай</v>
          </cell>
          <cell r="F1018" t="str">
            <v>КЕРАМИКА</v>
          </cell>
        </row>
        <row r="1019">
          <cell r="A1019" t="str">
            <v>IM590003</v>
          </cell>
          <cell r="B1019" t="str">
            <v>CHUHUA</v>
          </cell>
          <cell r="C1019" t="str">
            <v xml:space="preserve"> Набор чайный ПЕСОЧНЫЙ ЦВЕТОК 8предметов 230мл</v>
          </cell>
          <cell r="D1019" t="str">
            <v xml:space="preserve"> 4 SETS 230CC CUP&amp;SAUCER</v>
          </cell>
          <cell r="E1019" t="str">
            <v>Китай</v>
          </cell>
          <cell r="F1019" t="str">
            <v>КЕРАМИКА</v>
          </cell>
        </row>
        <row r="1020">
          <cell r="A1020" t="str">
            <v>IM590202</v>
          </cell>
          <cell r="B1020" t="str">
            <v>CHUHUA</v>
          </cell>
          <cell r="C1020" t="str">
            <v xml:space="preserve"> Горшочек для запекания с крышкой ЧАНАХ 930мл</v>
          </cell>
          <cell r="D1020" t="str">
            <v xml:space="preserve"> 1pc 930CC SOUP BOWL +COVER</v>
          </cell>
          <cell r="E1020" t="str">
            <v>Китай</v>
          </cell>
          <cell r="F1020" t="str">
            <v>КЕРАМИКА</v>
          </cell>
        </row>
        <row r="1021">
          <cell r="A1021" t="str">
            <v>IM590203</v>
          </cell>
          <cell r="B1021" t="str">
            <v>CHUHUA</v>
          </cell>
          <cell r="C1021" t="str">
            <v xml:space="preserve"> Набор горшочков для запекания с крышками, тарелками и ложками РИКОТТО 2шт 430мл</v>
          </cell>
          <cell r="D1021" t="str">
            <v xml:space="preserve"> 2PCS 430CC SOUP BOWL+COVER+PLATE+SPOON</v>
          </cell>
          <cell r="E1021" t="str">
            <v>Китай</v>
          </cell>
          <cell r="F1021" t="str">
            <v>КЕРАМИКА</v>
          </cell>
        </row>
        <row r="1022">
          <cell r="A1022" t="str">
            <v>IM590302</v>
          </cell>
          <cell r="B1022" t="str">
            <v>CHUHUA</v>
          </cell>
          <cell r="C1022" t="str">
            <v xml:space="preserve"> Набор бульонных чашек БРИКС 4шт 410мл</v>
          </cell>
          <cell r="D1022" t="str">
            <v xml:space="preserve"> 4PCS 4.5' SOUP BOWL</v>
          </cell>
          <cell r="E1022" t="str">
            <v>Китай</v>
          </cell>
          <cell r="F1022" t="str">
            <v>КЕРАМИКА</v>
          </cell>
        </row>
        <row r="1023">
          <cell r="A1023" t="str">
            <v>IM590401</v>
          </cell>
          <cell r="B1023" t="str">
            <v>CHUHUA</v>
          </cell>
          <cell r="C1023" t="str">
            <v xml:space="preserve"> Набор салатников МОРСКАЯ ПЕНА 4шт 15см</v>
          </cell>
          <cell r="D1023" t="str">
            <v xml:space="preserve"> 4PCS 6' BOWL</v>
          </cell>
          <cell r="E1023" t="str">
            <v>Китай</v>
          </cell>
          <cell r="F1023" t="str">
            <v>КЕРАМИКА</v>
          </cell>
        </row>
        <row r="1024">
          <cell r="A1024" t="str">
            <v>IM590001</v>
          </cell>
          <cell r="B1024" t="str">
            <v>CHUHUA</v>
          </cell>
          <cell r="C1024" t="str">
            <v xml:space="preserve"> Набор кофейный РИКОТТО 12 предметов 90мл</v>
          </cell>
          <cell r="D1024" t="str">
            <v xml:space="preserve"> 6 SETS 90CC CUP&amp;SAUCER</v>
          </cell>
          <cell r="E1024" t="str">
            <v>Китай</v>
          </cell>
          <cell r="F1024" t="str">
            <v>КЕРАМИКА</v>
          </cell>
        </row>
        <row r="1025">
          <cell r="A1025" t="str">
            <v>IM590002</v>
          </cell>
          <cell r="B1025" t="str">
            <v>CHUHUA</v>
          </cell>
          <cell r="C1025" t="str">
            <v xml:space="preserve"> Заварочная кружка с ситом TEA HOT 270мл</v>
          </cell>
          <cell r="D1025" t="str">
            <v xml:space="preserve"> 1pc MUG + FILTER+COVER</v>
          </cell>
          <cell r="E1025" t="str">
            <v>Китай</v>
          </cell>
          <cell r="F1025" t="str">
            <v>КЕРАМИКА</v>
          </cell>
        </row>
        <row r="1026">
          <cell r="A1026" t="str">
            <v>IM590101</v>
          </cell>
          <cell r="B1026" t="str">
            <v>CHUHUA</v>
          </cell>
          <cell r="C1026" t="str">
            <v xml:space="preserve"> Набор обеденный ГВИДО 4предмета</v>
          </cell>
          <cell r="D1026" t="str">
            <v xml:space="preserve"> 4PCS DINNER SET</v>
          </cell>
          <cell r="E1026" t="str">
            <v>Китай</v>
          </cell>
          <cell r="F1026" t="str">
            <v>КЕРАМИКА</v>
          </cell>
        </row>
        <row r="1027">
          <cell r="A1027" t="str">
            <v>IM590201</v>
          </cell>
          <cell r="B1027" t="str">
            <v>CHUHUA</v>
          </cell>
          <cell r="C1027" t="str">
            <v xml:space="preserve"> Горшочек для запекания с крышкой ТАВЕРНА 410мл</v>
          </cell>
          <cell r="D1027" t="str">
            <v xml:space="preserve"> "1pc 4.5"" SOUP BOWL + COVER"</v>
          </cell>
          <cell r="E1027" t="str">
            <v>Китай</v>
          </cell>
          <cell r="F1027" t="str">
            <v>КЕРАМИКА</v>
          </cell>
        </row>
        <row r="1028">
          <cell r="A1028" t="str">
            <v>IM590301</v>
          </cell>
          <cell r="B1028" t="str">
            <v>CHUHUA</v>
          </cell>
          <cell r="C1028" t="str">
            <v xml:space="preserve"> Набор бульонных чашек с ложками МОРСКАЯ ПЕНА 2шт 460мл</v>
          </cell>
          <cell r="D1028" t="str">
            <v xml:space="preserve"> 2PCS 16OZ SOUP BOWL+SPOON</v>
          </cell>
          <cell r="E1028" t="str">
            <v>Китай</v>
          </cell>
          <cell r="F1028" t="str">
            <v>КЕРАМИКА</v>
          </cell>
        </row>
        <row r="1029">
          <cell r="A1029" t="str">
            <v>158-V2025D</v>
          </cell>
          <cell r="B1029" t="str">
            <v>COK</v>
          </cell>
          <cell r="C1029" t="str">
            <v xml:space="preserve"> Ваза LOLA FLORERO 25см Pita</v>
          </cell>
          <cell r="D1029" t="str">
            <v xml:space="preserve"> Vase Lola Florero 25cm Pita SR1K6</v>
          </cell>
          <cell r="E1029" t="str">
            <v>Испания</v>
          </cell>
          <cell r="F1029" t="str">
            <v>СТЕКЛО</v>
          </cell>
        </row>
        <row r="1030">
          <cell r="A1030" t="str">
            <v>158-V2025C</v>
          </cell>
          <cell r="B1030" t="str">
            <v>COK</v>
          </cell>
          <cell r="C1030" t="str">
            <v xml:space="preserve"> Ваза LOLA FLORERO 25см Aralia</v>
          </cell>
          <cell r="D1030" t="str">
            <v xml:space="preserve"> Vase Lola Florero 25cm Aralia SR1K6</v>
          </cell>
          <cell r="E1030" t="str">
            <v>Испания</v>
          </cell>
          <cell r="F1030" t="str">
            <v>СТЕКЛО</v>
          </cell>
        </row>
        <row r="1031">
          <cell r="A1031" t="str">
            <v>158-V202502</v>
          </cell>
          <cell r="B1031" t="str">
            <v>COK</v>
          </cell>
          <cell r="C1031" t="str">
            <v xml:space="preserve"> Ваза LOLA FLORERO 25см Dalia</v>
          </cell>
          <cell r="D1031" t="str">
            <v xml:space="preserve"> Vase Lola Florero 25cm Dalia SR1K6</v>
          </cell>
          <cell r="E1031" t="str">
            <v>Испания</v>
          </cell>
          <cell r="F1031" t="str">
            <v>СТЕКЛО</v>
          </cell>
        </row>
        <row r="1032">
          <cell r="A1032" t="str">
            <v>158-V2025M2</v>
          </cell>
          <cell r="B1032" t="str">
            <v>COK</v>
          </cell>
          <cell r="C1032" t="str">
            <v xml:space="preserve"> Ваза LOLA FLORERO 25см Tritonia</v>
          </cell>
          <cell r="D1032" t="str">
            <v xml:space="preserve"> Vase Lola Florero 25cm Tritonia SR1K6</v>
          </cell>
          <cell r="E1032" t="str">
            <v>Испания</v>
          </cell>
          <cell r="F1032" t="str">
            <v>СТЕКЛО</v>
          </cell>
        </row>
        <row r="1033">
          <cell r="A1033" t="str">
            <v>158-V2025N2</v>
          </cell>
          <cell r="B1033" t="str">
            <v>COK</v>
          </cell>
          <cell r="C1033" t="str">
            <v xml:space="preserve"> Ваза LOLA FLORERO 25см Lobelia</v>
          </cell>
          <cell r="D1033" t="str">
            <v xml:space="preserve"> Vase Lola Florero 25cm Lobelia SR1K6</v>
          </cell>
          <cell r="E1033" t="str">
            <v>Испания</v>
          </cell>
          <cell r="F1033" t="str">
            <v>СТЕКЛО</v>
          </cell>
        </row>
        <row r="1034">
          <cell r="A1034" t="str">
            <v>158-V20251</v>
          </cell>
          <cell r="B1034" t="str">
            <v>COK</v>
          </cell>
          <cell r="C1034" t="str">
            <v xml:space="preserve"> Ваза LOLA FLORERO 25см Abelia</v>
          </cell>
          <cell r="D1034" t="str">
            <v xml:space="preserve"> Vase Lola Florero 25cm Abelia SR1K6</v>
          </cell>
          <cell r="E1034" t="str">
            <v>Испания</v>
          </cell>
          <cell r="F1034" t="str">
            <v>СТЕКЛО</v>
          </cell>
        </row>
        <row r="1035">
          <cell r="A1035" t="str">
            <v>158-V20201</v>
          </cell>
          <cell r="B1035" t="str">
            <v>COK</v>
          </cell>
          <cell r="C1035" t="str">
            <v xml:space="preserve"> Ваза LOLA FLORERO 20см Abelia</v>
          </cell>
          <cell r="D1035" t="str">
            <v xml:space="preserve"> Vase Lola Florero 20cm Abelia SR1K12</v>
          </cell>
          <cell r="E1035" t="str">
            <v>Испания</v>
          </cell>
          <cell r="F1035" t="str">
            <v>СТЕКЛО</v>
          </cell>
        </row>
        <row r="1036">
          <cell r="A1036" t="str">
            <v>158-V2020C</v>
          </cell>
          <cell r="B1036" t="str">
            <v>COK</v>
          </cell>
          <cell r="C1036" t="str">
            <v xml:space="preserve"> Ваза LOLA FLORERO 20см Aralia</v>
          </cell>
          <cell r="D1036" t="str">
            <v xml:space="preserve"> Vase Lola Florero 20cm Aralia SR1K12</v>
          </cell>
          <cell r="E1036" t="str">
            <v>Испания</v>
          </cell>
          <cell r="F1036" t="str">
            <v>СТЕКЛО</v>
          </cell>
        </row>
        <row r="1037">
          <cell r="A1037" t="str">
            <v>158-V2020D</v>
          </cell>
          <cell r="B1037" t="str">
            <v>COK</v>
          </cell>
          <cell r="C1037" t="str">
            <v xml:space="preserve"> Ваза LOLA FLORERO 20см Pita</v>
          </cell>
          <cell r="D1037" t="str">
            <v xml:space="preserve"> Vase Lola Florero 20cm Pita SR1K12</v>
          </cell>
          <cell r="E1037" t="str">
            <v>Испания</v>
          </cell>
          <cell r="F1037" t="str">
            <v>СТЕКЛО</v>
          </cell>
        </row>
        <row r="1038">
          <cell r="A1038" t="str">
            <v>158-V2020F</v>
          </cell>
          <cell r="B1038" t="str">
            <v>COK</v>
          </cell>
          <cell r="C1038" t="str">
            <v xml:space="preserve"> Ваза LOLA FLORERO 20см Grosella</v>
          </cell>
          <cell r="D1038" t="str">
            <v xml:space="preserve"> Vase Lola Florero 20cm Grosella SR1K12</v>
          </cell>
          <cell r="E1038" t="str">
            <v>Испания</v>
          </cell>
          <cell r="F1038" t="str">
            <v>СТЕКЛО</v>
          </cell>
        </row>
        <row r="1039">
          <cell r="A1039" t="str">
            <v>TDD011</v>
          </cell>
          <cell r="B1039" t="str">
            <v>COK</v>
          </cell>
          <cell r="C1039" t="str">
            <v xml:space="preserve"> Ваза FLORERO 25см</v>
          </cell>
          <cell r="D1039" t="str">
            <v xml:space="preserve"> Vase Florero 25см</v>
          </cell>
          <cell r="E1039" t="str">
            <v>Испания</v>
          </cell>
          <cell r="F1039" t="str">
            <v>СТЕКЛО</v>
          </cell>
        </row>
        <row r="1040">
          <cell r="A1040" t="str">
            <v>TDD012</v>
          </cell>
          <cell r="B1040" t="str">
            <v>COK</v>
          </cell>
          <cell r="C1040" t="str">
            <v xml:space="preserve"> Ваза FLORERO 20см</v>
          </cell>
          <cell r="D1040" t="str">
            <v xml:space="preserve"> Vase Florero 20см</v>
          </cell>
          <cell r="E1040" t="str">
            <v>Испания</v>
          </cell>
          <cell r="F1040" t="str">
            <v>СТЕКЛО</v>
          </cell>
        </row>
        <row r="1041">
          <cell r="A1041" t="str">
            <v>158-V2020N2</v>
          </cell>
          <cell r="B1041" t="str">
            <v>COK</v>
          </cell>
          <cell r="C1041" t="str">
            <v xml:space="preserve"> Ваза LOLA FLORERO 20см Belladona SR1K12</v>
          </cell>
          <cell r="D1041" t="str">
            <v xml:space="preserve"> Vase LOLA FLORERO 20cm Belladona SR1K12</v>
          </cell>
          <cell r="E1041" t="str">
            <v>Испания</v>
          </cell>
          <cell r="F1041" t="str">
            <v>СТЕКЛО</v>
          </cell>
        </row>
        <row r="1042">
          <cell r="A1042" t="str">
            <v>CN40</v>
          </cell>
          <cell r="B1042" t="str">
            <v>COSMOS GIFT</v>
          </cell>
          <cell r="C1042" t="str">
            <v xml:space="preserve"> Чайник заварной ДЕКОРАТИВНЫЙ h=11.5см l=16.5см</v>
          </cell>
          <cell r="D1042" t="str">
            <v xml:space="preserve"> Decorative teapot h=11.5cm l=16.5cm</v>
          </cell>
          <cell r="E1042" t="str">
            <v>Китай</v>
          </cell>
          <cell r="F1042" t="str">
            <v>ФАРФОР</v>
          </cell>
        </row>
        <row r="1043">
          <cell r="A1043" t="str">
            <v>CN41</v>
          </cell>
          <cell r="B1043" t="str">
            <v>COSMOS GIFT</v>
          </cell>
          <cell r="C1043" t="str">
            <v xml:space="preserve"> Фигурка ЦВЕТЫ h=10см</v>
          </cell>
          <cell r="D1043" t="str">
            <v xml:space="preserve"> Figurine FLOWERS h=10cm</v>
          </cell>
          <cell r="E1043" t="str">
            <v>Китай</v>
          </cell>
          <cell r="F1043" t="str">
            <v>ФАРФОР</v>
          </cell>
        </row>
        <row r="1044">
          <cell r="A1044" t="str">
            <v>G5661</v>
          </cell>
          <cell r="B1044" t="str">
            <v>CRISTAL D'ARQUES</v>
          </cell>
          <cell r="C1044" t="str">
            <v xml:space="preserve"> Набор фужеров (бокалов) для шампанского МЕЧТА 6шт 170мл</v>
          </cell>
          <cell r="D1044" t="str">
            <v xml:space="preserve"> CN6 FLUTE 17 REVERIE</v>
          </cell>
          <cell r="E1044" t="str">
            <v>Франция</v>
          </cell>
          <cell r="F1044" t="str">
            <v>СТЕКЛО</v>
          </cell>
        </row>
        <row r="1045">
          <cell r="A1045" t="str">
            <v>G5662</v>
          </cell>
          <cell r="B1045" t="str">
            <v>CRISTAL D'ARQUES</v>
          </cell>
          <cell r="C1045" t="str">
            <v xml:space="preserve"> Набор стаканов МЕЧТА 6шт 360мл высокие</v>
          </cell>
          <cell r="D1045" t="str">
            <v xml:space="preserve"> CN6 STEMMED GLASS 36 REVERIE</v>
          </cell>
          <cell r="E1045" t="str">
            <v>Франция</v>
          </cell>
          <cell r="F1045" t="str">
            <v>СТЕКЛО</v>
          </cell>
        </row>
        <row r="1046">
          <cell r="A1046" t="str">
            <v>G5663</v>
          </cell>
          <cell r="B1046" t="str">
            <v>CRISTAL D'ARQUES</v>
          </cell>
          <cell r="C1046" t="str">
            <v xml:space="preserve"> Набор стаканов МЕЧТА 6шт 300мл низкие</v>
          </cell>
          <cell r="D1046" t="str">
            <v xml:space="preserve"> CN6 STEMMED GLASS 30 REVERIE</v>
          </cell>
          <cell r="E1046" t="str">
            <v>Франция</v>
          </cell>
          <cell r="F1046" t="str">
            <v>СТЕКЛО</v>
          </cell>
        </row>
        <row r="1047">
          <cell r="A1047" t="str">
            <v>G5668</v>
          </cell>
          <cell r="B1047" t="str">
            <v>CRISTAL D'ARQUES</v>
          </cell>
          <cell r="C1047" t="str">
            <v xml:space="preserve"> Набор стаканов АЛЛЮР 6шт 300мл низкие</v>
          </cell>
          <cell r="D1047" t="str">
            <v xml:space="preserve"> CN6 STEMMED GLASS 30 ALLURE</v>
          </cell>
          <cell r="E1047" t="str">
            <v>Франция</v>
          </cell>
          <cell r="F1047" t="str">
            <v>СТЕКЛО</v>
          </cell>
        </row>
        <row r="1048">
          <cell r="A1048" t="str">
            <v>G5747</v>
          </cell>
          <cell r="B1048" t="str">
            <v>CRISTAL D'ARQUES</v>
          </cell>
          <cell r="C1048" t="str">
            <v xml:space="preserve"> Набор фужеров (бокалов) для вина АЛЛЮР 6шт 250мл</v>
          </cell>
          <cell r="D1048" t="str">
            <v xml:space="preserve"> CN6 VAP 25 ALLURE</v>
          </cell>
          <cell r="E1048" t="str">
            <v>Франция</v>
          </cell>
          <cell r="F1048" t="str">
            <v>СТЕКЛО</v>
          </cell>
        </row>
        <row r="1049">
          <cell r="A1049" t="str">
            <v>49426</v>
          </cell>
          <cell r="B1049" t="str">
            <v>CRISTAL D'ARQUES</v>
          </cell>
          <cell r="C1049" t="str">
            <v xml:space="preserve"> Ваза МАСКАРАД 24см</v>
          </cell>
          <cell r="D1049" t="str">
            <v xml:space="preserve"> VASE 24 MASQUERADE</v>
          </cell>
          <cell r="E1049" t="str">
            <v>Франция</v>
          </cell>
          <cell r="F1049" t="str">
            <v>ХРУСТАЛЬ</v>
          </cell>
        </row>
        <row r="1050">
          <cell r="A1050" t="str">
            <v>15039</v>
          </cell>
          <cell r="B1050" t="str">
            <v>CRISTAL D'ARQUES</v>
          </cell>
          <cell r="C1050" t="str">
            <v xml:space="preserve"> Ваза ВИНСЕНН 30см</v>
          </cell>
          <cell r="D1050" t="str">
            <v xml:space="preserve"> VASE 30 VINCENNES</v>
          </cell>
          <cell r="E1050" t="str">
            <v>Франция</v>
          </cell>
          <cell r="F1050" t="str">
            <v>ХРУСТАЛЬ</v>
          </cell>
        </row>
        <row r="1051">
          <cell r="A1051" t="str">
            <v>76422</v>
          </cell>
          <cell r="B1051" t="str">
            <v>CRISTAL D'ARQUES</v>
          </cell>
          <cell r="C1051" t="str">
            <v xml:space="preserve"> Ваза ЧЕСНИ 17см</v>
          </cell>
          <cell r="D1051" t="str">
            <v xml:space="preserve"> VASE 17 CHESNY</v>
          </cell>
          <cell r="E1051" t="str">
            <v>Франция</v>
          </cell>
          <cell r="F1051" t="str">
            <v>ХРУСТАЛЬ</v>
          </cell>
        </row>
        <row r="1052">
          <cell r="A1052" t="str">
            <v>G7483</v>
          </cell>
          <cell r="B1052" t="str">
            <v>CRISTAL D'ARQUES</v>
          </cell>
          <cell r="C1052" t="str">
            <v xml:space="preserve"> Набор стопок МАСКАРАД 6шт 60мл</v>
          </cell>
          <cell r="D1052" t="str">
            <v xml:space="preserve"> MASQUERADE O/F TUMBLER 6</v>
          </cell>
          <cell r="E1052" t="str">
            <v>Франция</v>
          </cell>
          <cell r="F1052" t="str">
            <v>СТЕКЛО</v>
          </cell>
        </row>
        <row r="1053">
          <cell r="A1053" t="str">
            <v>G7485</v>
          </cell>
          <cell r="B1053" t="str">
            <v>CRISTAL D'ARQUES</v>
          </cell>
          <cell r="C1053" t="str">
            <v xml:space="preserve"> Набор фужеров (бокалов) для коньяка МАСКАРАД 6шт 320мл</v>
          </cell>
          <cell r="D1053" t="str">
            <v xml:space="preserve"> MASQUERADE BRANDY 32</v>
          </cell>
          <cell r="E1053" t="str">
            <v>Франция</v>
          </cell>
          <cell r="F1053" t="str">
            <v>СТЕКЛО</v>
          </cell>
        </row>
        <row r="1054">
          <cell r="A1054" t="str">
            <v>G5157</v>
          </cell>
          <cell r="B1054" t="str">
            <v>CRISTAL D'ARQUES</v>
          </cell>
          <cell r="C1054" t="str">
            <v xml:space="preserve"> Набор стаканов 6шт ЛОНГШАМП 280мл высокие</v>
          </cell>
          <cell r="D1054" t="str">
            <v xml:space="preserve"> LONGCHAMP H/B TUMBLER 28</v>
          </cell>
          <cell r="E1054" t="str">
            <v>Франция</v>
          </cell>
          <cell r="F1054" t="str">
            <v>СТЕКЛО</v>
          </cell>
        </row>
        <row r="1055">
          <cell r="A1055" t="str">
            <v>G5211</v>
          </cell>
          <cell r="B1055" t="str">
            <v>CRISTAL D'ARQUES</v>
          </cell>
          <cell r="C1055" t="str">
            <v xml:space="preserve"> Набор чашек для чая 6шт ЛОНГШАМП 145мл</v>
          </cell>
          <cell r="D1055" t="str">
            <v xml:space="preserve"> LONGCHAMP TUMBLER 14                  C6</v>
          </cell>
          <cell r="E1055" t="str">
            <v>Франция</v>
          </cell>
          <cell r="F1055" t="str">
            <v>СТЕКЛО</v>
          </cell>
        </row>
        <row r="1056">
          <cell r="A1056" t="str">
            <v>G5223</v>
          </cell>
          <cell r="B1056" t="str">
            <v>CRISTAL D'ARQUES</v>
          </cell>
          <cell r="C1056" t="str">
            <v xml:space="preserve"> Набор рюмок 6шт ЛОНГШАМП 60мл</v>
          </cell>
          <cell r="D1056" t="str">
            <v xml:space="preserve"> LONGCHAMP STEMMED GLASS 6</v>
          </cell>
          <cell r="E1056" t="str">
            <v>Франция</v>
          </cell>
          <cell r="F1056" t="str">
            <v>СТЕКЛО</v>
          </cell>
        </row>
        <row r="1057">
          <cell r="A1057" t="str">
            <v>G5224</v>
          </cell>
          <cell r="B1057" t="str">
            <v>CRISTAL D'ARQUES</v>
          </cell>
          <cell r="C1057" t="str">
            <v xml:space="preserve"> Набор рюмок 6шт ЛОНГШАМП 120мл</v>
          </cell>
          <cell r="D1057" t="str">
            <v xml:space="preserve"> LONGCHAMP STEMMED GLASS 12</v>
          </cell>
          <cell r="E1057" t="str">
            <v>Франция</v>
          </cell>
          <cell r="F1057" t="str">
            <v>СТЕКЛО</v>
          </cell>
        </row>
        <row r="1058">
          <cell r="A1058" t="str">
            <v>G5225</v>
          </cell>
          <cell r="B1058" t="str">
            <v>CRISTAL D'ARQUES</v>
          </cell>
          <cell r="C1058" t="str">
            <v xml:space="preserve"> Набор стаканов 6шт ЛОНГШАМП 230мл низкие</v>
          </cell>
          <cell r="D1058" t="str">
            <v xml:space="preserve"> LONGCHAMP O/F TUMBLER 23</v>
          </cell>
          <cell r="E1058" t="str">
            <v>Франция</v>
          </cell>
          <cell r="F1058" t="str">
            <v>СТЕКЛО</v>
          </cell>
        </row>
        <row r="1059">
          <cell r="A1059" t="str">
            <v>G5227</v>
          </cell>
          <cell r="B1059" t="str">
            <v>CRISTAL D'ARQUES</v>
          </cell>
          <cell r="C1059" t="str">
            <v xml:space="preserve"> Ведерко для льда ЛОНГШАМП 14х15см</v>
          </cell>
          <cell r="D1059" t="str">
            <v xml:space="preserve"> LONGCHAMP ICE BUCKET</v>
          </cell>
          <cell r="E1059" t="str">
            <v>Франция</v>
          </cell>
          <cell r="F1059" t="str">
            <v>СТЕКЛО</v>
          </cell>
        </row>
        <row r="1060">
          <cell r="A1060" t="str">
            <v>G5228</v>
          </cell>
          <cell r="B1060" t="str">
            <v>CRISTAL D'ARQUES</v>
          </cell>
          <cell r="C1060" t="str">
            <v xml:space="preserve"> Набор стопок 6шт ЛОНГШАМП 45мл</v>
          </cell>
          <cell r="D1060" t="str">
            <v xml:space="preserve"> LONGCHAMP SHOT GLASS 4,5</v>
          </cell>
          <cell r="E1060" t="str">
            <v>Франция</v>
          </cell>
          <cell r="F1060" t="str">
            <v>СТЕКЛО</v>
          </cell>
        </row>
        <row r="1061">
          <cell r="A1061" t="str">
            <v>G5229</v>
          </cell>
          <cell r="B1061" t="str">
            <v>CRISTAL D'ARQUES</v>
          </cell>
          <cell r="C1061" t="str">
            <v xml:space="preserve"> Набор тарелок десертных 6шт ЛОНГШАМП 19см</v>
          </cell>
          <cell r="D1061" t="str">
            <v xml:space="preserve"> LONGCHAMP DESSERT PLATE</v>
          </cell>
          <cell r="E1061" t="str">
            <v>Франция</v>
          </cell>
          <cell r="F1061" t="str">
            <v>СТЕКЛО</v>
          </cell>
        </row>
        <row r="1062">
          <cell r="A1062" t="str">
            <v>G5230</v>
          </cell>
          <cell r="B1062" t="str">
            <v>CRISTAL D'ARQUES</v>
          </cell>
          <cell r="C1062" t="str">
            <v xml:space="preserve"> Набор салатников на ножке 4шт ЛОНГШАМП 11см</v>
          </cell>
          <cell r="D1062" t="str">
            <v xml:space="preserve"> LONGCHAMP FOOTED BOWL 11</v>
          </cell>
          <cell r="E1062" t="str">
            <v>Франция</v>
          </cell>
          <cell r="F1062" t="str">
            <v>СТЕКЛО</v>
          </cell>
        </row>
        <row r="1063">
          <cell r="A1063" t="str">
            <v>G5540</v>
          </cell>
          <cell r="B1063" t="str">
            <v>CRISTAL D'ARQUES</v>
          </cell>
          <cell r="C1063" t="str">
            <v xml:space="preserve"> Ваза МАСКАРАД 30см</v>
          </cell>
          <cell r="D1063" t="str">
            <v xml:space="preserve"> MASQUERADE VASE 30</v>
          </cell>
          <cell r="E1063" t="str">
            <v>Франция</v>
          </cell>
          <cell r="F1063" t="str">
            <v>СТЕКЛО</v>
          </cell>
        </row>
        <row r="1064">
          <cell r="A1064" t="str">
            <v>G5541</v>
          </cell>
          <cell r="B1064" t="str">
            <v>CRISTAL D'ARQUES</v>
          </cell>
          <cell r="C1064" t="str">
            <v xml:space="preserve"> Ваза МАСКАРАД 24см</v>
          </cell>
          <cell r="D1064" t="str">
            <v xml:space="preserve"> MASQUERADE VASE 24</v>
          </cell>
          <cell r="E1064" t="str">
            <v>Франция</v>
          </cell>
          <cell r="F1064" t="str">
            <v>СТЕКЛО</v>
          </cell>
        </row>
        <row r="1065">
          <cell r="A1065" t="str">
            <v>G5543</v>
          </cell>
          <cell r="B1065" t="str">
            <v>CRISTAL D'ARQUES</v>
          </cell>
          <cell r="C1065" t="str">
            <v xml:space="preserve"> Набор фужеров (бокалов) для шампаского 6шт МАСКАРАД 170мл</v>
          </cell>
          <cell r="D1065" t="str">
            <v xml:space="preserve"> MASQUERADE FLUTE 17</v>
          </cell>
          <cell r="E1065" t="str">
            <v>Франция</v>
          </cell>
          <cell r="F1065" t="str">
            <v>СТЕКЛО</v>
          </cell>
        </row>
        <row r="1066">
          <cell r="A1066" t="str">
            <v>G5544</v>
          </cell>
          <cell r="B1066" t="str">
            <v>CRISTAL D'ARQUES</v>
          </cell>
          <cell r="C1066" t="str">
            <v xml:space="preserve"> Набор фужеров (бокалов) для вина 6шт МАСКАРАД 250мл</v>
          </cell>
          <cell r="D1066" t="str">
            <v xml:space="preserve"> MASQUERADE STEMMED GLASS 25</v>
          </cell>
          <cell r="E1066" t="str">
            <v>Франция</v>
          </cell>
          <cell r="F1066" t="str">
            <v>СТЕКЛО</v>
          </cell>
        </row>
        <row r="1067">
          <cell r="A1067" t="str">
            <v>G5547</v>
          </cell>
          <cell r="B1067" t="str">
            <v>CRISTAL D'ARQUES</v>
          </cell>
          <cell r="C1067" t="str">
            <v xml:space="preserve"> Набор стаканов 6шт МАСКАРАД 300мл низкие</v>
          </cell>
          <cell r="D1067" t="str">
            <v xml:space="preserve"> MASQUERADE O/F TUMBLER 30</v>
          </cell>
          <cell r="E1067" t="str">
            <v>Франция</v>
          </cell>
          <cell r="F1067" t="str">
            <v>СТЕКЛО</v>
          </cell>
        </row>
        <row r="1068">
          <cell r="A1068" t="str">
            <v>G5076</v>
          </cell>
          <cell r="B1068" t="str">
            <v>CRISTAL D'ARQUES</v>
          </cell>
          <cell r="C1068" t="str">
            <v xml:space="preserve"> Набор фужеров для шампанского 6шт ЭНЕРГИЯ 170мл</v>
          </cell>
          <cell r="D1068" t="str">
            <v xml:space="preserve"> ENERGY FLUTE 17</v>
          </cell>
          <cell r="E1068" t="str">
            <v>Франция</v>
          </cell>
          <cell r="F1068" t="str">
            <v>СТЕКЛО</v>
          </cell>
        </row>
        <row r="1069">
          <cell r="A1069" t="str">
            <v>G5226</v>
          </cell>
          <cell r="B1069" t="str">
            <v>CRISTAL D'ARQUES</v>
          </cell>
          <cell r="C1069" t="str">
            <v xml:space="preserve"> Набор питьевой 7 предметов ЛОНГШАМП</v>
          </cell>
          <cell r="D1069" t="str">
            <v xml:space="preserve"> LONGCHAMP 7 PC BEVERAGE SET</v>
          </cell>
          <cell r="E1069" t="str">
            <v>Франция</v>
          </cell>
          <cell r="F1069" t="str">
            <v>СТЕКЛО</v>
          </cell>
        </row>
        <row r="1070">
          <cell r="A1070" t="str">
            <v>G5548</v>
          </cell>
          <cell r="B1070" t="str">
            <v>CRISTAL D'ARQUES</v>
          </cell>
          <cell r="C1070" t="str">
            <v xml:space="preserve"> Набор стаканов 6шт МАСКАРАД 280мл высокие</v>
          </cell>
          <cell r="D1070" t="str">
            <v xml:space="preserve"> MASQUERADE H/B TUMBLER 28</v>
          </cell>
          <cell r="E1070" t="str">
            <v>Франция</v>
          </cell>
          <cell r="F1070" t="str">
            <v>СТЕКЛО</v>
          </cell>
        </row>
        <row r="1071">
          <cell r="A1071" t="str">
            <v>G5549</v>
          </cell>
          <cell r="B1071" t="str">
            <v>CRISTAL D'ARQUES</v>
          </cell>
          <cell r="C1071" t="str">
            <v xml:space="preserve"> Набор стаканов 6шт МАСКАРАД 380мл высокие</v>
          </cell>
          <cell r="D1071" t="str">
            <v xml:space="preserve"> MASQUERADE H/B TUMBLER 38</v>
          </cell>
          <cell r="E1071" t="str">
            <v>Франция</v>
          </cell>
          <cell r="F1071" t="str">
            <v>СТЕКЛО</v>
          </cell>
        </row>
        <row r="1072">
          <cell r="A1072" t="str">
            <v>G5550</v>
          </cell>
          <cell r="B1072" t="str">
            <v>CRISTAL D'ARQUES</v>
          </cell>
          <cell r="C1072" t="str">
            <v xml:space="preserve"> Набор фужеров (бокалов) для вина 6шт МАСКАРАД 180мл</v>
          </cell>
          <cell r="D1072" t="str">
            <v xml:space="preserve"> MASQUERADE STEMMED GLASS 18</v>
          </cell>
          <cell r="E1072" t="str">
            <v>Франция</v>
          </cell>
          <cell r="F1072" t="str">
            <v>СТЕКЛО</v>
          </cell>
        </row>
        <row r="1073">
          <cell r="A1073" t="str">
            <v>G4970</v>
          </cell>
          <cell r="B1073" t="str">
            <v>CRISTAL D'ARQUES</v>
          </cell>
          <cell r="C1073" t="str">
            <v xml:space="preserve"> Набор фужеров (бокалов) для вина 6шт ФЛЕР ЭПИ 250мл</v>
          </cell>
          <cell r="D1073" t="str">
            <v xml:space="preserve"> FLEURY EPI STEMMED GLASS 25</v>
          </cell>
          <cell r="E1073" t="str">
            <v>Франция</v>
          </cell>
          <cell r="F1073" t="str">
            <v>СТЕКЛО</v>
          </cell>
        </row>
        <row r="1074">
          <cell r="A1074" t="str">
            <v>G4981</v>
          </cell>
          <cell r="B1074" t="str">
            <v>CRISTAL D'ARQUES</v>
          </cell>
          <cell r="C1074" t="str">
            <v xml:space="preserve"> Набор фужеров (бокалов) для шампанского 6шт ФЛЕР ЭПИ 170мл</v>
          </cell>
          <cell r="D1074" t="str">
            <v xml:space="preserve"> FLEURY EPI FLUTE 17</v>
          </cell>
          <cell r="E1074" t="str">
            <v>Франция</v>
          </cell>
          <cell r="F1074" t="str">
            <v>СТЕКЛО</v>
          </cell>
        </row>
        <row r="1075">
          <cell r="A1075" t="str">
            <v>G5147</v>
          </cell>
          <cell r="B1075" t="str">
            <v>CRISTAL D'ARQUES</v>
          </cell>
          <cell r="C1075" t="str">
            <v xml:space="preserve"> Набор фужеров для вина 6шт ФЛЕР ЭПИ 200мл</v>
          </cell>
          <cell r="D1075" t="str">
            <v xml:space="preserve"> FLEURY EPI STEMMED GLASS 20</v>
          </cell>
          <cell r="E1075" t="str">
            <v>Франция</v>
          </cell>
          <cell r="F1075" t="str">
            <v>СТЕКЛО</v>
          </cell>
        </row>
        <row r="1076">
          <cell r="A1076" t="str">
            <v>G5533</v>
          </cell>
          <cell r="B1076" t="str">
            <v>CRISTAL D'ARQUES</v>
          </cell>
          <cell r="C1076" t="str">
            <v xml:space="preserve"> Набор фужеров для вина 6шт ЭНЕРГИЯ 210мл</v>
          </cell>
          <cell r="D1076" t="str">
            <v xml:space="preserve"> ENERGY  STEMMED GLASS 21</v>
          </cell>
          <cell r="E1076" t="str">
            <v>Франция</v>
          </cell>
          <cell r="F1076" t="str">
            <v>СТЕКЛО</v>
          </cell>
        </row>
        <row r="1077">
          <cell r="A1077" t="str">
            <v>G5750</v>
          </cell>
          <cell r="B1077" t="str">
            <v>CRISTAL D'ARQUES</v>
          </cell>
          <cell r="C1077" t="str">
            <v xml:space="preserve"> Набор стаканов 6шт ЭНЕРГИЯ 300мл низкие</v>
          </cell>
          <cell r="D1077" t="str">
            <v xml:space="preserve"> ENERGY O/F TUMBLER 30</v>
          </cell>
          <cell r="E1077" t="str">
            <v>Франция</v>
          </cell>
          <cell r="F1077" t="str">
            <v>СТЕКЛО</v>
          </cell>
        </row>
        <row r="1078">
          <cell r="A1078" t="str">
            <v>G4986</v>
          </cell>
          <cell r="B1078" t="str">
            <v>CRISTAL D'ARQUES</v>
          </cell>
          <cell r="C1078" t="str">
            <v xml:space="preserve"> Конфетница на ножке ЛОНГШАМП 12см</v>
          </cell>
          <cell r="D1078" t="str">
            <v xml:space="preserve"> LONGCHAMP FOOTED CANDY-DISH 12</v>
          </cell>
          <cell r="E1078" t="str">
            <v>Франция</v>
          </cell>
          <cell r="F1078" t="str">
            <v>СТЕКЛО</v>
          </cell>
        </row>
        <row r="1079">
          <cell r="A1079" t="str">
            <v>G5075</v>
          </cell>
          <cell r="B1079" t="str">
            <v>CRISTAL D'ARQUES</v>
          </cell>
          <cell r="C1079" t="str">
            <v xml:space="preserve"> Набор стаканов 6шт ФЛЕР ЭПИ 300мл низкие</v>
          </cell>
          <cell r="D1079" t="str">
            <v xml:space="preserve"> FLEURY EPI O/F TUMBLER 30</v>
          </cell>
          <cell r="E1079" t="str">
            <v>Франция</v>
          </cell>
          <cell r="F1079" t="str">
            <v>СТЕКЛО</v>
          </cell>
        </row>
        <row r="1080">
          <cell r="A1080" t="str">
            <v>G5146</v>
          </cell>
          <cell r="B1080" t="str">
            <v>CRISTAL D'ARQUES</v>
          </cell>
          <cell r="C1080" t="str">
            <v xml:space="preserve"> Набор стаканов 6шт ФЛЕР ЭПИ 380мл высокие</v>
          </cell>
          <cell r="D1080" t="str">
            <v xml:space="preserve"> FLEURY EPI H/B TUMBLER 38</v>
          </cell>
          <cell r="E1080" t="str">
            <v>Франция</v>
          </cell>
          <cell r="F1080" t="str">
            <v>СТЕКЛО</v>
          </cell>
        </row>
        <row r="1081">
          <cell r="A1081" t="str">
            <v>G5186</v>
          </cell>
          <cell r="B1081" t="str">
            <v>CRISTAL D'ARQUES</v>
          </cell>
          <cell r="C1081" t="str">
            <v xml:space="preserve"> Набор фужеров (бокалов) для вина 6шт ЛОНГШАМП 250мл</v>
          </cell>
          <cell r="D1081" t="str">
            <v xml:space="preserve"> LONGCHAMP STEMMED GLASS 25</v>
          </cell>
          <cell r="E1081" t="str">
            <v>Франция</v>
          </cell>
          <cell r="F1081" t="str">
            <v>СТЕКЛО</v>
          </cell>
        </row>
        <row r="1082">
          <cell r="A1082" t="str">
            <v>G5214</v>
          </cell>
          <cell r="B1082" t="str">
            <v>CRISTAL D'ARQUES</v>
          </cell>
          <cell r="C1082" t="str">
            <v xml:space="preserve"> Набор фужеров (бокалов) для вина 6шт ЛОНГШАМП 170мл</v>
          </cell>
          <cell r="D1082" t="str">
            <v xml:space="preserve"> LONGCHAMP STEMMED GL.17</v>
          </cell>
          <cell r="E1082" t="str">
            <v>Франция</v>
          </cell>
          <cell r="F1082" t="str">
            <v>СТЕКЛО</v>
          </cell>
        </row>
        <row r="1083">
          <cell r="A1083" t="str">
            <v>G5077</v>
          </cell>
          <cell r="B1083" t="str">
            <v>CRISTAL D'ARQUES</v>
          </cell>
          <cell r="C1083" t="str">
            <v xml:space="preserve"> Набор стаканов 6шт ЛОНГШАМП 320мл низкие</v>
          </cell>
          <cell r="D1083" t="str">
            <v xml:space="preserve"> LONGCHAMP O/F TUMBLER 32</v>
          </cell>
          <cell r="E1083" t="str">
            <v>Франция</v>
          </cell>
          <cell r="F1083" t="str">
            <v>СТЕКЛО</v>
          </cell>
        </row>
        <row r="1084">
          <cell r="A1084" t="str">
            <v>G5123</v>
          </cell>
          <cell r="B1084" t="str">
            <v>CRISTAL D'ARQUES</v>
          </cell>
          <cell r="C1084" t="str">
            <v xml:space="preserve"> Набор стаканов 6шт ЛОНГШАМП 360мл высокие</v>
          </cell>
          <cell r="D1084" t="str">
            <v xml:space="preserve"> LONGCHAMP H/B TUMBLER 36</v>
          </cell>
          <cell r="E1084" t="str">
            <v>Франция</v>
          </cell>
          <cell r="F1084" t="str">
            <v>СТЕКЛО</v>
          </cell>
        </row>
        <row r="1085">
          <cell r="A1085" t="str">
            <v>G5189</v>
          </cell>
          <cell r="B1085" t="str">
            <v>CRISTAL D'ARQUES</v>
          </cell>
          <cell r="C1085" t="str">
            <v xml:space="preserve"> Набор фужеров (бокалов) для шампаского 6шт ЛОНГШАМП 140мл</v>
          </cell>
          <cell r="D1085" t="str">
            <v xml:space="preserve"> LONGCHAMP FLUTE 14</v>
          </cell>
          <cell r="E1085" t="str">
            <v>Франция</v>
          </cell>
          <cell r="F1085" t="str">
            <v>СТЕКЛО</v>
          </cell>
        </row>
        <row r="1086">
          <cell r="A1086" t="str">
            <v>G5217</v>
          </cell>
          <cell r="B1086" t="str">
            <v>CRISTAL D'ARQUES</v>
          </cell>
          <cell r="C1086" t="str">
            <v xml:space="preserve"> Набор 2 предмета ЛОНГШАМП (сахарница+молочник)</v>
          </cell>
          <cell r="D1086" t="str">
            <v xml:space="preserve"> LONGCHAMP SUGAR BOWL +CREAMER</v>
          </cell>
          <cell r="E1086" t="str">
            <v>Франция</v>
          </cell>
          <cell r="F1086" t="str">
            <v>СТЕКЛО</v>
          </cell>
        </row>
        <row r="1087">
          <cell r="A1087" t="str">
            <v>G5218</v>
          </cell>
          <cell r="B1087" t="str">
            <v>CRISTAL D'ARQUES</v>
          </cell>
          <cell r="C1087" t="str">
            <v xml:space="preserve"> Набор фужеров (бокалов) для коньяка 6шт ЛОНГШАМП 320мл</v>
          </cell>
          <cell r="D1087" t="str">
            <v xml:space="preserve"> LONGCHAMP BRANDY 32</v>
          </cell>
          <cell r="E1087" t="str">
            <v>Франция</v>
          </cell>
          <cell r="F1087" t="str">
            <v>СТЕКЛО</v>
          </cell>
        </row>
        <row r="1088">
          <cell r="A1088" t="str">
            <v>G5220</v>
          </cell>
          <cell r="B1088" t="str">
            <v>CRISTAL D'ARQUES</v>
          </cell>
          <cell r="C1088" t="str">
            <v xml:space="preserve"> Кувшин ЛОНГШАМП 1.5л</v>
          </cell>
          <cell r="D1088" t="str">
            <v xml:space="preserve"> LONGCHAMP JUG 1,5L</v>
          </cell>
          <cell r="E1088" t="str">
            <v>Франция</v>
          </cell>
          <cell r="F1088" t="str">
            <v>СТЕКЛО</v>
          </cell>
        </row>
        <row r="1089">
          <cell r="A1089" t="str">
            <v>05752</v>
          </cell>
          <cell r="B1089" t="str">
            <v>CURVER</v>
          </cell>
          <cell r="C1089" t="str">
            <v xml:space="preserve"> Лоток для столовых приборов раздвижной</v>
          </cell>
          <cell r="D1089" t="str">
            <v xml:space="preserve"> CUTLERY TRAY ADJ</v>
          </cell>
          <cell r="E1089" t="str">
            <v>Польша</v>
          </cell>
          <cell r="F1089" t="str">
            <v>ПЛАСТИК</v>
          </cell>
        </row>
        <row r="1090">
          <cell r="A1090" t="str">
            <v>13401</v>
          </cell>
          <cell r="B1090" t="str">
            <v>CURVER</v>
          </cell>
          <cell r="C1090" t="str">
            <v xml:space="preserve"> Сушилка для посуды</v>
          </cell>
          <cell r="D1090" t="str">
            <v xml:space="preserve"> DISH DRAINER+TRAY</v>
          </cell>
          <cell r="E1090" t="str">
            <v>Польша</v>
          </cell>
          <cell r="F1090" t="str">
            <v>ПЛАСТИК</v>
          </cell>
        </row>
        <row r="1091">
          <cell r="A1091" t="str">
            <v>13421</v>
          </cell>
          <cell r="B1091" t="str">
            <v>CURVER</v>
          </cell>
          <cell r="C1091" t="str">
            <v xml:space="preserve"> Лоток для столовых приборов</v>
          </cell>
          <cell r="D1091" t="str">
            <v xml:space="preserve"> CUTLERY TRAY 5-SECTION</v>
          </cell>
          <cell r="E1091" t="str">
            <v>Польша</v>
          </cell>
          <cell r="F1091" t="str">
            <v>ПЛАСТИК</v>
          </cell>
        </row>
        <row r="1092">
          <cell r="A1092" t="str">
            <v>01570</v>
          </cell>
          <cell r="B1092" t="str">
            <v>CURVER</v>
          </cell>
          <cell r="C1092" t="str">
            <v xml:space="preserve"> Емкость для морозилки 0.5л квадратная</v>
          </cell>
          <cell r="D1092" t="str">
            <v xml:space="preserve"> FOODKEEPER 0,5L</v>
          </cell>
          <cell r="E1092" t="str">
            <v>Польша</v>
          </cell>
          <cell r="F1092" t="str">
            <v>ПЛАСТИК</v>
          </cell>
        </row>
        <row r="1093">
          <cell r="A1093" t="str">
            <v>03515</v>
          </cell>
          <cell r="B1093" t="str">
            <v>CURVER</v>
          </cell>
          <cell r="C1093" t="str">
            <v xml:space="preserve"> Хлебница</v>
          </cell>
          <cell r="D1093" t="str">
            <v xml:space="preserve"> BREAD BOX</v>
          </cell>
          <cell r="E1093" t="str">
            <v>Венгрия</v>
          </cell>
          <cell r="F1093" t="str">
            <v>ПЛАСТИК</v>
          </cell>
        </row>
        <row r="1094">
          <cell r="A1094" t="str">
            <v>03872</v>
          </cell>
          <cell r="B1094" t="str">
            <v>CURVER</v>
          </cell>
          <cell r="C1094" t="str">
            <v xml:space="preserve"> Емкость для морозилки FOODKEEPER 1.2л прямоугольная</v>
          </cell>
          <cell r="D1094" t="str">
            <v xml:space="preserve"> FOODKEEPER 1,2L</v>
          </cell>
          <cell r="E1094" t="str">
            <v>Польша</v>
          </cell>
          <cell r="F1094" t="str">
            <v>ПЛАСТИК</v>
          </cell>
        </row>
        <row r="1095">
          <cell r="A1095" t="str">
            <v>13304</v>
          </cell>
          <cell r="B1095" t="str">
            <v>CURVER</v>
          </cell>
          <cell r="C1095" t="str">
            <v xml:space="preserve"> Миска круглая 9л</v>
          </cell>
          <cell r="D1095" t="str">
            <v xml:space="preserve"> BASIN RND 9L</v>
          </cell>
          <cell r="E1095" t="str">
            <v>Польша</v>
          </cell>
          <cell r="F1095" t="str">
            <v>ПЛАСТИК</v>
          </cell>
        </row>
        <row r="1096">
          <cell r="A1096" t="str">
            <v>13305</v>
          </cell>
          <cell r="B1096" t="str">
            <v>CURVER</v>
          </cell>
          <cell r="C1096" t="str">
            <v xml:space="preserve"> Миска круглая 18л</v>
          </cell>
          <cell r="D1096" t="str">
            <v xml:space="preserve"> BASIN RND 18L</v>
          </cell>
          <cell r="E1096" t="str">
            <v>Польша</v>
          </cell>
          <cell r="F1096" t="str">
            <v>ПЛАСТИК</v>
          </cell>
        </row>
        <row r="1097">
          <cell r="A1097" t="str">
            <v>00406</v>
          </cell>
          <cell r="B1097" t="str">
            <v>CURVER</v>
          </cell>
          <cell r="C1097" t="str">
            <v xml:space="preserve"> Мерный кувшин 1.5л</v>
          </cell>
          <cell r="D1097" t="str">
            <v xml:space="preserve"> Measuring jug 1,5L</v>
          </cell>
          <cell r="E1097" t="str">
            <v>Венгрия</v>
          </cell>
          <cell r="F1097" t="str">
            <v>ПЛАСТИК</v>
          </cell>
        </row>
        <row r="1098">
          <cell r="A1098" t="str">
            <v>00404</v>
          </cell>
          <cell r="B1098" t="str">
            <v>CURVER</v>
          </cell>
          <cell r="C1098" t="str">
            <v xml:space="preserve"> Мерный кувшин 1л</v>
          </cell>
          <cell r="D1098" t="str">
            <v xml:space="preserve"> Measuring jug 1L</v>
          </cell>
          <cell r="E1098" t="str">
            <v>Венгрия</v>
          </cell>
          <cell r="F1098" t="str">
            <v>ПЛАСТИК</v>
          </cell>
        </row>
        <row r="1099">
          <cell r="A1099" t="str">
            <v>00547</v>
          </cell>
          <cell r="B1099" t="str">
            <v>CURVER</v>
          </cell>
          <cell r="C1099" t="str">
            <v xml:space="preserve"> Мерный кувшин 0.5л</v>
          </cell>
          <cell r="D1099" t="str">
            <v xml:space="preserve"> Measuring jug 0,5L</v>
          </cell>
          <cell r="E1099" t="str">
            <v>Венгрия</v>
          </cell>
          <cell r="F1099" t="str">
            <v>ПЛАСТИК</v>
          </cell>
        </row>
        <row r="1100">
          <cell r="A1100" t="str">
            <v>02900</v>
          </cell>
          <cell r="B1100" t="str">
            <v>CURVER</v>
          </cell>
          <cell r="C1100" t="str">
            <v xml:space="preserve"> Ящик для инструментов 12 BASICS</v>
          </cell>
          <cell r="D1100" t="str">
            <v xml:space="preserve"> TOOLBOX SML</v>
          </cell>
          <cell r="E1100" t="str">
            <v>Польша</v>
          </cell>
          <cell r="F1100" t="str">
            <v>ПЛАСТИК</v>
          </cell>
        </row>
        <row r="1101">
          <cell r="A1101" t="str">
            <v>02903</v>
          </cell>
          <cell r="B1101" t="str">
            <v>CURVER</v>
          </cell>
          <cell r="C1101" t="str">
            <v xml:space="preserve"> Ящик для мастерской 42.5х28.8х36.5см (7957)</v>
          </cell>
          <cell r="D1101" t="str">
            <v xml:space="preserve"> VERTICAL TOOL ORGANIZER</v>
          </cell>
          <cell r="E1101" t="str">
            <v>Польша</v>
          </cell>
          <cell r="F1101" t="str">
            <v>ПЛАСТИК</v>
          </cell>
        </row>
        <row r="1102">
          <cell r="A1102" t="str">
            <v>02910-1</v>
          </cell>
          <cell r="B1102" t="str">
            <v>CURVER</v>
          </cell>
          <cell r="C1102" t="str">
            <v xml:space="preserve"> Ящик для мастерской 46х19.4х39см (7642)</v>
          </cell>
          <cell r="D1102" t="str">
            <v xml:space="preserve"> POWERTOOL CASE DE LUXE</v>
          </cell>
          <cell r="E1102" t="str">
            <v>Польша</v>
          </cell>
          <cell r="F1102" t="str">
            <v>ПЛАСТИК</v>
          </cell>
        </row>
        <row r="1103">
          <cell r="A1103" t="str">
            <v>02947</v>
          </cell>
          <cell r="B1103" t="str">
            <v>CURVER</v>
          </cell>
          <cell r="C1103" t="str">
            <v xml:space="preserve"> Комплект ящиков для инструментов 2900 + 2901</v>
          </cell>
          <cell r="D1103" t="str">
            <v xml:space="preserve"> TOOLBOX SML+MED SET</v>
          </cell>
          <cell r="E1103" t="str">
            <v>Польша</v>
          </cell>
          <cell r="F1103" t="str">
            <v>ПЛАСТИК</v>
          </cell>
        </row>
        <row r="1104">
          <cell r="A1104" t="str">
            <v>02925</v>
          </cell>
          <cell r="B1104" t="str">
            <v>CURVER</v>
          </cell>
          <cell r="C1104" t="str">
            <v xml:space="preserve"> Ящик для инструментов 16 PREMIUM</v>
          </cell>
          <cell r="D1104" t="str">
            <v xml:space="preserve"> TOOLBOX PREMIUM MED</v>
          </cell>
          <cell r="E1104" t="str">
            <v>Польша</v>
          </cell>
          <cell r="F1104" t="str">
            <v>ПЛАСТИК</v>
          </cell>
        </row>
        <row r="1105">
          <cell r="A1105" t="str">
            <v>04954-1</v>
          </cell>
          <cell r="B1105" t="str">
            <v>CURVER</v>
          </cell>
          <cell r="C1105" t="str">
            <v xml:space="preserve"> Емкость складская PROFI 4 красная</v>
          </cell>
          <cell r="D1105" t="str">
            <v xml:space="preserve"> STACKBIN NR.4</v>
          </cell>
          <cell r="E1105" t="str">
            <v>Венгрия</v>
          </cell>
          <cell r="F1105" t="str">
            <v>ПЛАСТИК</v>
          </cell>
        </row>
        <row r="1106">
          <cell r="A1106" t="str">
            <v>02924</v>
          </cell>
          <cell r="B1106" t="str">
            <v>CURVER</v>
          </cell>
          <cell r="C1106" t="str">
            <v xml:space="preserve"> Ящик для мастерской</v>
          </cell>
          <cell r="D1106" t="str">
            <v xml:space="preserve"> DUO CASE</v>
          </cell>
          <cell r="E1106" t="str">
            <v>Польша</v>
          </cell>
          <cell r="F1106" t="str">
            <v>ПЛАСТИК</v>
          </cell>
        </row>
        <row r="1107">
          <cell r="A1107" t="str">
            <v>02956</v>
          </cell>
          <cell r="B1107" t="str">
            <v>CURVER</v>
          </cell>
          <cell r="C1107" t="str">
            <v xml:space="preserve"> Ящик для инструментов</v>
          </cell>
          <cell r="D1107" t="str">
            <v xml:space="preserve"> TOOLBOX 2-L LRG</v>
          </cell>
          <cell r="E1107" t="str">
            <v>Польша</v>
          </cell>
          <cell r="F1107" t="str">
            <v>ПЛАСТИК</v>
          </cell>
        </row>
        <row r="1108">
          <cell r="A1108" t="str">
            <v>04955-1</v>
          </cell>
          <cell r="B1108" t="str">
            <v>CURVER</v>
          </cell>
          <cell r="C1108" t="str">
            <v xml:space="preserve"> Емкость складская PROFI 5 красная</v>
          </cell>
          <cell r="D1108" t="str">
            <v xml:space="preserve"> STACKBIN NR.5</v>
          </cell>
          <cell r="E1108" t="str">
            <v>Польша</v>
          </cell>
          <cell r="F1108" t="str">
            <v>ПЛАСТИК</v>
          </cell>
        </row>
        <row r="1109">
          <cell r="A1109" t="str">
            <v>07711</v>
          </cell>
          <cell r="B1109" t="str">
            <v>CURVER</v>
          </cell>
          <cell r="C1109" t="str">
            <v xml:space="preserve"> Ящик для инструментов 14</v>
          </cell>
          <cell r="D1109" t="str">
            <v xml:space="preserve"> TOOLBOX SML</v>
          </cell>
          <cell r="E1109" t="str">
            <v>Польша</v>
          </cell>
          <cell r="F1109" t="str">
            <v>ПЛАСТИК</v>
          </cell>
        </row>
        <row r="1110">
          <cell r="A1110" t="str">
            <v>07767</v>
          </cell>
          <cell r="B1110" t="str">
            <v>CURVER</v>
          </cell>
          <cell r="C1110" t="str">
            <v xml:space="preserve"> Ящик для мастерской</v>
          </cell>
          <cell r="D1110" t="str">
            <v xml:space="preserve"> DROP BIN 12-COMP</v>
          </cell>
          <cell r="E1110" t="str">
            <v>Польша</v>
          </cell>
          <cell r="F1110" t="str">
            <v>ПЛАСТИК</v>
          </cell>
        </row>
        <row r="1111">
          <cell r="A1111" t="str">
            <v>02901</v>
          </cell>
          <cell r="B1111" t="str">
            <v>CURVER</v>
          </cell>
          <cell r="C1111" t="str">
            <v xml:space="preserve"> Ящик для инструментов 16 BASICS</v>
          </cell>
          <cell r="D1111" t="str">
            <v xml:space="preserve"> TOOLBOX MED</v>
          </cell>
          <cell r="E1111" t="str">
            <v>Польша</v>
          </cell>
          <cell r="F1111" t="str">
            <v>ПЛАСТИК</v>
          </cell>
        </row>
        <row r="1112">
          <cell r="A1112" t="str">
            <v>02934</v>
          </cell>
          <cell r="B1112" t="str">
            <v>CURVER</v>
          </cell>
          <cell r="C1112" t="str">
            <v xml:space="preserve"> Ящик для инструментов 20 PREMIUM 51х26х25см (7702)</v>
          </cell>
          <cell r="D1112" t="str">
            <v xml:space="preserve"> TOOLBOX PREMIUM LRG</v>
          </cell>
          <cell r="E1112" t="str">
            <v>Польша</v>
          </cell>
          <cell r="F1112" t="str">
            <v>ПЛАСТИК</v>
          </cell>
        </row>
        <row r="1113">
          <cell r="A1113" t="str">
            <v>02935</v>
          </cell>
          <cell r="B1113" t="str">
            <v>CURVER</v>
          </cell>
          <cell r="C1113" t="str">
            <v xml:space="preserve"> Ящик для инструментов 26 PREMIUM (82935)</v>
          </cell>
          <cell r="D1113" t="str">
            <v xml:space="preserve"> TOOLBOX PREMIUM XL</v>
          </cell>
          <cell r="E1113" t="str">
            <v>Польша</v>
          </cell>
          <cell r="F1113" t="str">
            <v>ПЛАСТИК</v>
          </cell>
        </row>
        <row r="1114">
          <cell r="A1114" t="str">
            <v>04956-1</v>
          </cell>
          <cell r="B1114" t="str">
            <v>CURVER</v>
          </cell>
          <cell r="C1114" t="str">
            <v xml:space="preserve"> Емкость складская PROFI 6 красная</v>
          </cell>
          <cell r="D1114" t="str">
            <v xml:space="preserve"> STACKBIN NR.6</v>
          </cell>
          <cell r="E1114" t="str">
            <v>Венгрия</v>
          </cell>
          <cell r="F1114" t="str">
            <v>ПЛАСТИК</v>
          </cell>
        </row>
        <row r="1115">
          <cell r="A1115" t="str">
            <v>07714</v>
          </cell>
          <cell r="B1115" t="str">
            <v>CURVER</v>
          </cell>
          <cell r="C1115" t="str">
            <v xml:space="preserve"> Ящик для инструментов 20 синий</v>
          </cell>
          <cell r="D1115" t="str">
            <v xml:space="preserve"> TOOLBOX LRG</v>
          </cell>
          <cell r="E1115" t="str">
            <v>Польша</v>
          </cell>
          <cell r="F1115" t="str">
            <v>ПЛАСТИК</v>
          </cell>
        </row>
        <row r="1116">
          <cell r="A1116" t="str">
            <v>14114</v>
          </cell>
          <cell r="B1116" t="str">
            <v>CURVER</v>
          </cell>
          <cell r="C1116" t="str">
            <v xml:space="preserve"> Корзинка К3</v>
          </cell>
          <cell r="D1116" t="str">
            <v xml:space="preserve"> BASKET K-3</v>
          </cell>
          <cell r="E1116" t="str">
            <v>Польша</v>
          </cell>
          <cell r="F1116" t="str">
            <v>ПЛАСТИК</v>
          </cell>
        </row>
        <row r="1117">
          <cell r="A1117" t="str">
            <v>15166</v>
          </cell>
          <cell r="B1117" t="str">
            <v>CURVER</v>
          </cell>
          <cell r="C1117" t="str">
            <v xml:space="preserve"> Корзина АЛЬФА-3 40.6х30.5х15.7см</v>
          </cell>
          <cell r="D1117" t="str">
            <v xml:space="preserve"> ALL PURPOSE BASKET LRG</v>
          </cell>
          <cell r="E1117" t="str">
            <v>Польша</v>
          </cell>
          <cell r="F1117" t="str">
            <v>ПЛАСТИК</v>
          </cell>
        </row>
        <row r="1118">
          <cell r="A1118" t="str">
            <v>06720</v>
          </cell>
          <cell r="B1118" t="str">
            <v>CURVER</v>
          </cell>
          <cell r="C1118" t="str">
            <v xml:space="preserve"> Туристический холодильник 20л</v>
          </cell>
          <cell r="D1118" t="str">
            <v xml:space="preserve"> COOLBOX 2OL</v>
          </cell>
          <cell r="E1118" t="str">
            <v>Испания</v>
          </cell>
          <cell r="F1118" t="str">
            <v>ПЛАСТИК</v>
          </cell>
        </row>
        <row r="1119">
          <cell r="A1119" t="str">
            <v>07746</v>
          </cell>
          <cell r="B1119" t="str">
            <v>CURVER</v>
          </cell>
          <cell r="C1119" t="str">
            <v xml:space="preserve"> Футляр для мелочей малый</v>
          </cell>
          <cell r="D1119" t="str">
            <v xml:space="preserve"> ASSORTMENT BOX 9-COMP</v>
          </cell>
          <cell r="E1119" t="str">
            <v>Польша</v>
          </cell>
          <cell r="F1119" t="str">
            <v>ПЛАСТИК</v>
          </cell>
        </row>
        <row r="1120">
          <cell r="A1120" t="str">
            <v>15167</v>
          </cell>
          <cell r="B1120" t="str">
            <v>CURVER</v>
          </cell>
          <cell r="C1120" t="str">
            <v xml:space="preserve"> Корзина АЛЬФА-4 43х31.5х25.8см</v>
          </cell>
          <cell r="D1120" t="str">
            <v xml:space="preserve"> ALL PURPOSE BASKET XL</v>
          </cell>
          <cell r="E1120" t="str">
            <v>Польша</v>
          </cell>
          <cell r="F1120" t="str">
            <v>ПЛАСТИК</v>
          </cell>
        </row>
        <row r="1121">
          <cell r="A1121" t="str">
            <v>00112</v>
          </cell>
          <cell r="B1121" t="str">
            <v>CURVER</v>
          </cell>
          <cell r="C1121" t="str">
            <v xml:space="preserve"> Охлаждающий элемент для туристического холодильника 2шт</v>
          </cell>
          <cell r="D1121" t="str">
            <v xml:space="preserve"> ICEPACK 400GR SET-2</v>
          </cell>
          <cell r="E1121" t="str">
            <v>Нидерланды</v>
          </cell>
          <cell r="F1121" t="str">
            <v>ПЛАСТИК</v>
          </cell>
        </row>
        <row r="1122">
          <cell r="A1122" t="str">
            <v>04313</v>
          </cell>
          <cell r="B1122" t="str">
            <v>CURVER</v>
          </cell>
          <cell r="C1122" t="str">
            <v xml:space="preserve"> Ящик балконный 40см</v>
          </cell>
          <cell r="D1122" t="str">
            <v xml:space="preserve"> 40 CM BALCONY CRATE</v>
          </cell>
          <cell r="E1122" t="str">
            <v>Польша</v>
          </cell>
          <cell r="F1122" t="str">
            <v>ПЛАСТИК</v>
          </cell>
        </row>
        <row r="1123">
          <cell r="A1123" t="str">
            <v>04319</v>
          </cell>
          <cell r="B1123" t="str">
            <v>CURVER</v>
          </cell>
          <cell r="C1123" t="str">
            <v xml:space="preserve"> Элемент крепления балконных ящиков</v>
          </cell>
          <cell r="D1123" t="str">
            <v xml:space="preserve"> BALCONY CRATE FIXTURE</v>
          </cell>
          <cell r="E1123" t="str">
            <v>Польша</v>
          </cell>
          <cell r="F1123" t="str">
            <v>ПЛАСТИК</v>
          </cell>
        </row>
        <row r="1124">
          <cell r="A1124" t="str">
            <v>02147</v>
          </cell>
          <cell r="B1124" t="str">
            <v>CURVER</v>
          </cell>
          <cell r="C1124" t="str">
            <v xml:space="preserve"> Емкость KEEPER 10л</v>
          </cell>
          <cell r="D1124" t="str">
            <v xml:space="preserve"> KEEPERS BOX 10L</v>
          </cell>
          <cell r="E1124" t="str">
            <v>Польша</v>
          </cell>
          <cell r="F1124" t="str">
            <v>ПЛАСТИК</v>
          </cell>
        </row>
        <row r="1125">
          <cell r="A1125" t="str">
            <v>07747</v>
          </cell>
          <cell r="B1125" t="str">
            <v>CURVER</v>
          </cell>
          <cell r="C1125" t="str">
            <v xml:space="preserve"> Футляр для мелочей большой</v>
          </cell>
          <cell r="D1125" t="str">
            <v xml:space="preserve"> ASSORTMENT BOX 17-COMP</v>
          </cell>
          <cell r="E1125" t="str">
            <v>Польша</v>
          </cell>
          <cell r="F1125" t="str">
            <v>ПЛАСТИК</v>
          </cell>
        </row>
        <row r="1126">
          <cell r="A1126" t="str">
            <v>15165</v>
          </cell>
          <cell r="B1126" t="str">
            <v>CURVER</v>
          </cell>
          <cell r="C1126" t="str">
            <v xml:space="preserve"> Корзина АЛЬФА-2 35х25х15.7см</v>
          </cell>
          <cell r="D1126" t="str">
            <v xml:space="preserve"> ALL PURPOSE BASKET MED</v>
          </cell>
          <cell r="E1126" t="str">
            <v>Польша</v>
          </cell>
          <cell r="F1126" t="str">
            <v>ПЛАСТИК</v>
          </cell>
        </row>
        <row r="1127">
          <cell r="A1127" t="str">
            <v>03974</v>
          </cell>
          <cell r="B1127" t="str">
            <v>CURVER</v>
          </cell>
          <cell r="C1127" t="str">
            <v xml:space="preserve"> Контейнер для мусора 10л ROLL TOP</v>
          </cell>
          <cell r="D1127" t="str">
            <v xml:space="preserve"> ROLL TOP BIN 10L</v>
          </cell>
          <cell r="E1127" t="str">
            <v>Венгрия</v>
          </cell>
          <cell r="F1127" t="str">
            <v>ПЛАСТИК</v>
          </cell>
        </row>
        <row r="1128">
          <cell r="A1128" t="str">
            <v>04041</v>
          </cell>
          <cell r="B1128" t="str">
            <v>CURVER</v>
          </cell>
          <cell r="C1128" t="str">
            <v xml:space="preserve"> Контейнер для мусора 1.5л CLICK-IT</v>
          </cell>
          <cell r="D1128" t="str">
            <v xml:space="preserve"> CLICK-IT 1,5L</v>
          </cell>
          <cell r="E1128" t="str">
            <v>Венгрия</v>
          </cell>
          <cell r="F1128" t="str">
            <v>ПЛАСТИК</v>
          </cell>
        </row>
        <row r="1129">
          <cell r="A1129" t="str">
            <v>04044</v>
          </cell>
          <cell r="B1129" t="str">
            <v>CURVER</v>
          </cell>
          <cell r="C1129" t="str">
            <v xml:space="preserve"> Контейнер для мусора 25л CLICK-IT</v>
          </cell>
          <cell r="D1129" t="str">
            <v xml:space="preserve"> CLICK-IT 25L</v>
          </cell>
          <cell r="E1129" t="str">
            <v>Венгрия</v>
          </cell>
          <cell r="F1129" t="str">
            <v>ПЛАСТИК</v>
          </cell>
        </row>
        <row r="1130">
          <cell r="A1130" t="str">
            <v>05183</v>
          </cell>
          <cell r="B1130" t="str">
            <v>CURVER</v>
          </cell>
          <cell r="C1130" t="str">
            <v xml:space="preserve"> Контейнер для мусора 100л</v>
          </cell>
          <cell r="D1130" t="str">
            <v xml:space="preserve"> REFUSE CONTAINER 100L</v>
          </cell>
          <cell r="E1130" t="str">
            <v>Польша</v>
          </cell>
          <cell r="F1130" t="str">
            <v>ПЛАСТИК</v>
          </cell>
        </row>
        <row r="1131">
          <cell r="A1131" t="str">
            <v>05312</v>
          </cell>
          <cell r="B1131" t="str">
            <v>CURVER</v>
          </cell>
          <cell r="C1131" t="str">
            <v xml:space="preserve"> Контейнер для мусора ДОМИНИК 10л</v>
          </cell>
          <cell r="D1131" t="str">
            <v xml:space="preserve"> REFUSE BIN SWING 10L</v>
          </cell>
          <cell r="E1131" t="str">
            <v>Польша</v>
          </cell>
          <cell r="F1131" t="str">
            <v>ПЛАСТИК</v>
          </cell>
        </row>
        <row r="1132">
          <cell r="A1132" t="str">
            <v>02120</v>
          </cell>
          <cell r="B1132" t="str">
            <v>CURVER</v>
          </cell>
          <cell r="C1132" t="str">
            <v xml:space="preserve"> Контейнер для мусора 20л</v>
          </cell>
          <cell r="D1132" t="str">
            <v xml:space="preserve"> METALIZED BIN 20L</v>
          </cell>
          <cell r="E1132" t="str">
            <v>Люксембург</v>
          </cell>
          <cell r="F1132" t="str">
            <v>ПЛАСТИК</v>
          </cell>
        </row>
        <row r="1133">
          <cell r="A1133" t="str">
            <v>02130</v>
          </cell>
          <cell r="B1133" t="str">
            <v>CURVER</v>
          </cell>
          <cell r="C1133" t="str">
            <v xml:space="preserve"> Контейнер для мусора 40 л</v>
          </cell>
          <cell r="D1133" t="str">
            <v xml:space="preserve"> METALIZED BIN 40L</v>
          </cell>
          <cell r="E1133" t="str">
            <v>Люксембург</v>
          </cell>
          <cell r="F1133" t="str">
            <v>ПЛАСТИК</v>
          </cell>
        </row>
        <row r="1134">
          <cell r="A1134" t="str">
            <v>04122</v>
          </cell>
          <cell r="B1134" t="str">
            <v>CURVER</v>
          </cell>
          <cell r="C1134" t="str">
            <v xml:space="preserve"> Контейнер для мусора 90л на колесах</v>
          </cell>
          <cell r="D1134" t="str">
            <v xml:space="preserve"> MOBILE REF BIN 90L</v>
          </cell>
          <cell r="E1134" t="str">
            <v>Польша</v>
          </cell>
          <cell r="F1134" t="str">
            <v>ПЛАСТИК</v>
          </cell>
        </row>
        <row r="1135">
          <cell r="A1135" t="str">
            <v>03930</v>
          </cell>
          <cell r="B1135" t="str">
            <v>CURVER</v>
          </cell>
          <cell r="C1135" t="str">
            <v xml:space="preserve"> Контейнер для мусора BULLET BIN 50л</v>
          </cell>
          <cell r="D1135" t="str">
            <v xml:space="preserve"> BULLET BIN 50L</v>
          </cell>
          <cell r="E1135" t="str">
            <v>Бельгия</v>
          </cell>
          <cell r="F1135" t="str">
            <v>ПЛАСТИК</v>
          </cell>
        </row>
        <row r="1136">
          <cell r="A1136" t="str">
            <v>00361</v>
          </cell>
          <cell r="B1136" t="str">
            <v>CURVER</v>
          </cell>
          <cell r="C1136" t="str">
            <v xml:space="preserve"> Набор: мерный кувшин 0.5л + крышка + соковыжималка</v>
          </cell>
          <cell r="D1136" t="str">
            <v xml:space="preserve"> Measuring jug 0,5L + set of accessories</v>
          </cell>
          <cell r="E1136" t="str">
            <v>Венгрия</v>
          </cell>
          <cell r="F1136" t="str">
            <v>ПЛАСТИК</v>
          </cell>
        </row>
        <row r="1137">
          <cell r="A1137" t="str">
            <v>00405</v>
          </cell>
          <cell r="B1137" t="str">
            <v>CURVER</v>
          </cell>
          <cell r="C1137" t="str">
            <v xml:space="preserve"> Набор:мерный кувшин 1л+крышка+соковыжималка</v>
          </cell>
          <cell r="D1137" t="str">
            <v xml:space="preserve"> Measuring jug 1L + set of accessories</v>
          </cell>
          <cell r="E1137" t="str">
            <v>Венгрия</v>
          </cell>
          <cell r="F1137" t="str">
            <v>ПЛАСТИК</v>
          </cell>
        </row>
        <row r="1138">
          <cell r="A1138" t="str">
            <v>04022-1</v>
          </cell>
          <cell r="B1138" t="str">
            <v>CURVER</v>
          </cell>
          <cell r="C1138" t="str">
            <v xml:space="preserve"> Контейнер для бумаг 11л черный</v>
          </cell>
          <cell r="D1138" t="str">
            <v xml:space="preserve"> PAPER BASKET</v>
          </cell>
          <cell r="E1138" t="str">
            <v>Польша</v>
          </cell>
          <cell r="F1138" t="str">
            <v>ПЛАСТИК</v>
          </cell>
        </row>
        <row r="1139">
          <cell r="A1139" t="str">
            <v>05322</v>
          </cell>
          <cell r="B1139" t="str">
            <v>CURVER</v>
          </cell>
          <cell r="C1139" t="str">
            <v xml:space="preserve"> Контейнер для мусора ДОМИНИК 25л</v>
          </cell>
          <cell r="D1139" t="str">
            <v xml:space="preserve"> REFUSE BIN SWING 25L</v>
          </cell>
          <cell r="E1139" t="str">
            <v>Польша</v>
          </cell>
          <cell r="F1139" t="str">
            <v>ПЛАСТИК</v>
          </cell>
        </row>
        <row r="1140">
          <cell r="A1140" t="str">
            <v>07121</v>
          </cell>
          <cell r="B1140" t="str">
            <v>CURVER</v>
          </cell>
          <cell r="C1140" t="str">
            <v xml:space="preserve"> Контейнер для мусора ПОРОСЕНОК 12л</v>
          </cell>
          <cell r="D1140" t="str">
            <v xml:space="preserve"> PIG BIN</v>
          </cell>
          <cell r="E1140" t="str">
            <v>Венгрия</v>
          </cell>
          <cell r="F1140" t="str">
            <v>ПЛАСТИК</v>
          </cell>
        </row>
        <row r="1141">
          <cell r="A1141" t="str">
            <v>07123</v>
          </cell>
          <cell r="B1141" t="str">
            <v>CURVER</v>
          </cell>
          <cell r="C1141" t="str">
            <v xml:space="preserve"> Контейнер для мусора ТИГРЕНОК 12л</v>
          </cell>
          <cell r="D1141" t="str">
            <v xml:space="preserve"> TIGER BIN</v>
          </cell>
          <cell r="E1141" t="str">
            <v>Венгрия</v>
          </cell>
          <cell r="F1141" t="str">
            <v>ПЛАСТИК</v>
          </cell>
        </row>
        <row r="1142">
          <cell r="A1142" t="str">
            <v>02974</v>
          </cell>
          <cell r="B1142" t="str">
            <v>CURVER</v>
          </cell>
          <cell r="C1142" t="str">
            <v xml:space="preserve"> Контейнер хозяйственный 90л с крышкой</v>
          </cell>
          <cell r="D1142" t="str">
            <v xml:space="preserve"> REFUSE CONTAINER 90L</v>
          </cell>
          <cell r="E1142" t="str">
            <v>Польша</v>
          </cell>
          <cell r="F1142" t="str">
            <v>ПЛАСТИК</v>
          </cell>
        </row>
        <row r="1143">
          <cell r="A1143" t="str">
            <v>03924</v>
          </cell>
          <cell r="B1143" t="str">
            <v>CURVER</v>
          </cell>
          <cell r="C1143" t="str">
            <v xml:space="preserve"> Контейнер для мусора 110л на колесах с педалью</v>
          </cell>
          <cell r="D1143" t="str">
            <v xml:space="preserve"> PEDALBIN ON WHEELS</v>
          </cell>
          <cell r="E1143" t="str">
            <v>Испания</v>
          </cell>
          <cell r="F1143" t="str">
            <v>ПЛАСТИК</v>
          </cell>
        </row>
        <row r="1144">
          <cell r="A1144" t="str">
            <v>04042</v>
          </cell>
          <cell r="B1144" t="str">
            <v>CURVER</v>
          </cell>
          <cell r="C1144" t="str">
            <v xml:space="preserve"> Контейнер для мусора 9л CLICK-IT (84042)</v>
          </cell>
          <cell r="D1144" t="str">
            <v xml:space="preserve"> CLICK-IT 9L</v>
          </cell>
          <cell r="E1144" t="str">
            <v>Польша</v>
          </cell>
          <cell r="F1144" t="str">
            <v>ПЛАСТИК</v>
          </cell>
        </row>
        <row r="1145">
          <cell r="A1145" t="str">
            <v>04043</v>
          </cell>
          <cell r="B1145" t="str">
            <v>CURVER</v>
          </cell>
          <cell r="C1145" t="str">
            <v xml:space="preserve"> Контейнер для мусора 15л</v>
          </cell>
          <cell r="D1145" t="str">
            <v xml:space="preserve"> CLICK-IT 15L</v>
          </cell>
          <cell r="E1145" t="str">
            <v>Польша</v>
          </cell>
          <cell r="F1145" t="str">
            <v>ПЛАСТИК</v>
          </cell>
        </row>
        <row r="1146">
          <cell r="A1146" t="str">
            <v>12900</v>
          </cell>
          <cell r="B1146" t="str">
            <v>CURVER</v>
          </cell>
          <cell r="C1146" t="str">
            <v xml:space="preserve"> Контейнер для мусора 110л на колесах</v>
          </cell>
          <cell r="D1146" t="str">
            <v xml:space="preserve"> REFUSE BIN O/W 110L</v>
          </cell>
          <cell r="E1146" t="str">
            <v>Люксембург</v>
          </cell>
          <cell r="F1146" t="str">
            <v>ПЛАСТИК</v>
          </cell>
        </row>
        <row r="1147">
          <cell r="A1147" t="str">
            <v>02146</v>
          </cell>
          <cell r="B1147" t="str">
            <v>CURVER</v>
          </cell>
          <cell r="C1147" t="str">
            <v xml:space="preserve"> Емкость 3.5л KEEPER</v>
          </cell>
          <cell r="D1147" t="str">
            <v xml:space="preserve"> KEEPERS BOX 3,5L</v>
          </cell>
          <cell r="E1147" t="str">
            <v>Польша</v>
          </cell>
          <cell r="F1147" t="str">
            <v>ПЛАСТИК</v>
          </cell>
        </row>
        <row r="1148">
          <cell r="A1148" t="str">
            <v>02148</v>
          </cell>
          <cell r="B1148" t="str">
            <v>CURVER</v>
          </cell>
          <cell r="C1148" t="str">
            <v xml:space="preserve"> Емкость KEEPER 30л</v>
          </cell>
          <cell r="D1148" t="str">
            <v xml:space="preserve"> KEEPERS BOX 30L</v>
          </cell>
          <cell r="E1148" t="str">
            <v>Польша</v>
          </cell>
          <cell r="F1148" t="str">
            <v>ПЛАСТИК</v>
          </cell>
        </row>
        <row r="1149">
          <cell r="A1149" t="str">
            <v>16710</v>
          </cell>
          <cell r="B1149" t="str">
            <v>CURVER</v>
          </cell>
          <cell r="C1149" t="str">
            <v xml:space="preserve"> Туристический холодильник 11л</v>
          </cell>
          <cell r="D1149" t="str">
            <v xml:space="preserve"> COOLBOX 10L</v>
          </cell>
          <cell r="E1149" t="str">
            <v>Испания</v>
          </cell>
          <cell r="F1149" t="str">
            <v>ПЛАСТИК</v>
          </cell>
        </row>
        <row r="1150">
          <cell r="A1150" t="str">
            <v>02921</v>
          </cell>
          <cell r="B1150" t="str">
            <v>CURVER</v>
          </cell>
          <cell r="C1150" t="str">
            <v xml:space="preserve"> Футляр для мелочей L</v>
          </cell>
          <cell r="D1150" t="str">
            <v xml:space="preserve"> ASSORTMENT BOX LRG</v>
          </cell>
          <cell r="E1150" t="str">
            <v>Польша</v>
          </cell>
          <cell r="F1150" t="str">
            <v>ПЛАСТИК</v>
          </cell>
        </row>
        <row r="1151">
          <cell r="A1151" t="str">
            <v>03002</v>
          </cell>
          <cell r="B1151" t="str">
            <v>CURVER</v>
          </cell>
          <cell r="C1151" t="str">
            <v xml:space="preserve"> Ящик для хранения TEXTILEBOX 18.5л 40x34</v>
          </cell>
          <cell r="D1151" t="str">
            <v xml:space="preserve"> TEXTILE BOX SHALLOW 18,5L</v>
          </cell>
          <cell r="E1151" t="str">
            <v>Польша</v>
          </cell>
          <cell r="F1151" t="str">
            <v>ПЛАСТИК</v>
          </cell>
        </row>
        <row r="1152">
          <cell r="A1152" t="str">
            <v>03003</v>
          </cell>
          <cell r="B1152" t="str">
            <v>CURVER</v>
          </cell>
          <cell r="C1152" t="str">
            <v xml:space="preserve"> Ящик для хранения TEXTILEBOX 5.7л 34x20x13</v>
          </cell>
          <cell r="D1152" t="str">
            <v xml:space="preserve"> TEXTILE BOX SHALLOW  5,7L</v>
          </cell>
          <cell r="E1152" t="str">
            <v>Польша</v>
          </cell>
          <cell r="F1152" t="str">
            <v>ПЛАСТИК</v>
          </cell>
        </row>
        <row r="1153">
          <cell r="A1153" t="str">
            <v>04315</v>
          </cell>
          <cell r="B1153" t="str">
            <v>CURVER</v>
          </cell>
          <cell r="C1153" t="str">
            <v xml:space="preserve"> Ящик балконный 80см</v>
          </cell>
          <cell r="D1153" t="str">
            <v xml:space="preserve"> 80 CM BALCONY CRATE</v>
          </cell>
          <cell r="E1153" t="str">
            <v>Польша</v>
          </cell>
          <cell r="F1153" t="str">
            <v>ПЛАСТИК</v>
          </cell>
        </row>
        <row r="1154">
          <cell r="A1154" t="str">
            <v>15164</v>
          </cell>
          <cell r="B1154" t="str">
            <v>CURVER</v>
          </cell>
          <cell r="C1154" t="str">
            <v xml:space="preserve"> Корзина АЛЬФА-1 31х18х10.6см</v>
          </cell>
          <cell r="D1154" t="str">
            <v xml:space="preserve"> ALL PURPOSE BASKET SML</v>
          </cell>
          <cell r="E1154" t="str">
            <v>Польша</v>
          </cell>
          <cell r="F1154" t="str">
            <v>ПЛАСТИК</v>
          </cell>
        </row>
        <row r="1155">
          <cell r="A1155" t="str">
            <v>04022</v>
          </cell>
          <cell r="B1155" t="str">
            <v>CURVER</v>
          </cell>
          <cell r="C1155" t="str">
            <v xml:space="preserve"> Контейнер для бумаг 11л</v>
          </cell>
          <cell r="D1155" t="str">
            <v xml:space="preserve"> PAPER BASKET</v>
          </cell>
          <cell r="E1155" t="str">
            <v>Польша</v>
          </cell>
          <cell r="F1155" t="str">
            <v>ПЛАСТИК</v>
          </cell>
        </row>
        <row r="1156">
          <cell r="A1156" t="str">
            <v>04314</v>
          </cell>
          <cell r="B1156" t="str">
            <v>CURVER</v>
          </cell>
          <cell r="C1156" t="str">
            <v xml:space="preserve"> Ящик балконный 60см</v>
          </cell>
          <cell r="D1156" t="str">
            <v xml:space="preserve"> 60 CM BALCONY CRATE</v>
          </cell>
          <cell r="E1156" t="str">
            <v>Польша</v>
          </cell>
          <cell r="F1156" t="str">
            <v>ПЛАСТИК</v>
          </cell>
        </row>
        <row r="1157">
          <cell r="A1157" t="str">
            <v>14113</v>
          </cell>
          <cell r="B1157" t="str">
            <v>CURVER</v>
          </cell>
          <cell r="C1157" t="str">
            <v xml:space="preserve"> Корзинка К2</v>
          </cell>
          <cell r="D1157" t="str">
            <v xml:space="preserve"> BASKET K-2</v>
          </cell>
          <cell r="E1157" t="str">
            <v>Польша</v>
          </cell>
          <cell r="F1157" t="str">
            <v>ПЛАСТИК</v>
          </cell>
        </row>
        <row r="1158">
          <cell r="A1158" t="str">
            <v>00019</v>
          </cell>
          <cell r="B1158" t="str">
            <v>CURVER</v>
          </cell>
          <cell r="C1158" t="str">
            <v xml:space="preserve"> Емкость для морозилки и СВЧ GRAND CHEF 0.4л круглая (серая крышка)</v>
          </cell>
          <cell r="D1158" t="str">
            <v xml:space="preserve"> FOODKEEPER RND 0,4L</v>
          </cell>
          <cell r="E1158" t="str">
            <v>Люксембург</v>
          </cell>
          <cell r="F1158" t="str">
            <v>ПЛАСТИК</v>
          </cell>
        </row>
        <row r="1159">
          <cell r="A1159" t="str">
            <v>00020</v>
          </cell>
          <cell r="B1159" t="str">
            <v>CURVER</v>
          </cell>
          <cell r="C1159" t="str">
            <v xml:space="preserve"> Емкость для морозилки и СВЧ GRAND CHEF 0.55л круглая (серая крышка)</v>
          </cell>
          <cell r="D1159" t="str">
            <v xml:space="preserve"> FOODKEEPER RND 0,55L</v>
          </cell>
          <cell r="E1159" t="str">
            <v>Люксембург</v>
          </cell>
          <cell r="F1159" t="str">
            <v>ПЛАСТИК</v>
          </cell>
        </row>
        <row r="1160">
          <cell r="A1160" t="str">
            <v>07489</v>
          </cell>
          <cell r="B1160" t="str">
            <v>CURVER</v>
          </cell>
          <cell r="C1160" t="str">
            <v xml:space="preserve"> Емкость для морозилки 2.5л квадратная (серая крышка)</v>
          </cell>
          <cell r="D1160" t="str">
            <v xml:space="preserve"> FOODKEEPER SQR 2,5L</v>
          </cell>
          <cell r="E1160" t="str">
            <v>Люксембург</v>
          </cell>
          <cell r="F1160" t="str">
            <v>ПЛАСТИК</v>
          </cell>
        </row>
        <row r="1161">
          <cell r="A1161" t="str">
            <v>00009</v>
          </cell>
          <cell r="B1161" t="str">
            <v>CURVER</v>
          </cell>
          <cell r="C1161" t="str">
            <v xml:space="preserve"> Емкость для морозилки и СВЧ GRAND CHEF 2.6л прямоугольная (серая крышка)</v>
          </cell>
          <cell r="D1161" t="str">
            <v xml:space="preserve"> FOODKEEPER RECT 2,6L</v>
          </cell>
          <cell r="E1161" t="str">
            <v>Люксембург</v>
          </cell>
          <cell r="F1161" t="str">
            <v>ПЛАСТИК</v>
          </cell>
        </row>
        <row r="1162">
          <cell r="A1162" t="str">
            <v>00018</v>
          </cell>
          <cell r="B1162" t="str">
            <v>CURVER</v>
          </cell>
          <cell r="C1162" t="str">
            <v xml:space="preserve"> Емкость для морозилки и СВЧ GRAND CHEF 0.25л круглая (серая крышка)</v>
          </cell>
          <cell r="D1162" t="str">
            <v xml:space="preserve"> FOODKEEPER RND 0,25L</v>
          </cell>
          <cell r="E1162" t="str">
            <v>Люксембург</v>
          </cell>
          <cell r="F1162" t="str">
            <v>ПЛАСТИК</v>
          </cell>
        </row>
        <row r="1163">
          <cell r="A1163" t="str">
            <v>07479</v>
          </cell>
          <cell r="B1163" t="str">
            <v>CURVER</v>
          </cell>
          <cell r="C1163" t="str">
            <v xml:space="preserve"> Емкость для морозилки 1.6л прямоугольная (серая крышка)</v>
          </cell>
          <cell r="D1163" t="str">
            <v xml:space="preserve"> FOODKEEPER SQR 1,6L</v>
          </cell>
          <cell r="E1163" t="str">
            <v>Люксембург</v>
          </cell>
          <cell r="F1163" t="str">
            <v>ПЛАСТИК</v>
          </cell>
        </row>
        <row r="1164">
          <cell r="A1164" t="str">
            <v>15521</v>
          </cell>
          <cell r="B1164" t="str">
            <v>CURVER</v>
          </cell>
          <cell r="C1164" t="str">
            <v xml:space="preserve"> Емкость LUX 0.5л квадратная</v>
          </cell>
          <cell r="D1164" t="str">
            <v xml:space="preserve"> FOODKEEPER SQR 0,5L</v>
          </cell>
          <cell r="E1164" t="str">
            <v>Венгрия</v>
          </cell>
          <cell r="F1164" t="str">
            <v>ПЛАСТИК</v>
          </cell>
        </row>
        <row r="1165">
          <cell r="A1165" t="str">
            <v>15530</v>
          </cell>
          <cell r="B1165" t="str">
            <v>CURVER</v>
          </cell>
          <cell r="C1165" t="str">
            <v xml:space="preserve"> Емкость LUX 0.6л прямоугольная</v>
          </cell>
          <cell r="D1165" t="str">
            <v xml:space="preserve"> FOODKEEPER RECT 0,6L</v>
          </cell>
          <cell r="E1165" t="str">
            <v>Венгрия</v>
          </cell>
          <cell r="F1165" t="str">
            <v>ПЛАСТИК</v>
          </cell>
        </row>
        <row r="1166">
          <cell r="A1166" t="str">
            <v>07627</v>
          </cell>
          <cell r="B1166" t="str">
            <v>CURVER</v>
          </cell>
          <cell r="C1166" t="str">
            <v xml:space="preserve"> Набор емкостей для морозилки и СВЧ 4шт 0.4л+0.8л+1.2л+2л</v>
          </cell>
          <cell r="D1166" t="str">
            <v xml:space="preserve"> FOODKEEPERS SET-4</v>
          </cell>
          <cell r="E1166" t="str">
            <v>Польша</v>
          </cell>
          <cell r="F1166" t="str">
            <v>ПЛАСТИК</v>
          </cell>
        </row>
        <row r="1167">
          <cell r="A1167" t="str">
            <v>15525</v>
          </cell>
          <cell r="B1167" t="str">
            <v>CURVER</v>
          </cell>
          <cell r="C1167" t="str">
            <v xml:space="preserve"> Емкость LUX 1.1л квадратная</v>
          </cell>
          <cell r="D1167" t="str">
            <v xml:space="preserve"> FOODKEEPER SQR 1,1L</v>
          </cell>
          <cell r="E1167" t="str">
            <v>Венгрия</v>
          </cell>
          <cell r="F1167" t="str">
            <v>ПЛАСТИК</v>
          </cell>
        </row>
        <row r="1168">
          <cell r="A1168" t="str">
            <v>15537</v>
          </cell>
          <cell r="B1168" t="str">
            <v>CURVER</v>
          </cell>
          <cell r="C1168" t="str">
            <v xml:space="preserve"> Емкость LUX 4.4л прямоугольная</v>
          </cell>
          <cell r="D1168" t="str">
            <v xml:space="preserve"> FOODKEEPER RECT 4,4L</v>
          </cell>
          <cell r="E1168" t="str">
            <v>Венгрия</v>
          </cell>
          <cell r="F1168" t="str">
            <v>ПЛАСТИК</v>
          </cell>
        </row>
        <row r="1169">
          <cell r="A1169" t="str">
            <v>15551</v>
          </cell>
          <cell r="B1169" t="str">
            <v>CURVER</v>
          </cell>
          <cell r="C1169" t="str">
            <v xml:space="preserve"> Емкость LUX 2.36л прямоугольная</v>
          </cell>
          <cell r="D1169" t="str">
            <v xml:space="preserve"> FOODKEEPER RECT 2,3L</v>
          </cell>
          <cell r="E1169" t="str">
            <v>Венгрия</v>
          </cell>
          <cell r="F1169" t="str">
            <v>ПЛАСТИК</v>
          </cell>
        </row>
        <row r="1170">
          <cell r="A1170" t="str">
            <v>15552</v>
          </cell>
          <cell r="B1170" t="str">
            <v>CURVER</v>
          </cell>
          <cell r="C1170" t="str">
            <v xml:space="preserve"> Емкость LUX 3.2л прямоугольная</v>
          </cell>
          <cell r="D1170" t="str">
            <v xml:space="preserve"> FOODKEEPER RECT 3,2L</v>
          </cell>
          <cell r="E1170" t="str">
            <v>Венгрия</v>
          </cell>
          <cell r="F1170" t="str">
            <v>ПЛАСТИК</v>
          </cell>
        </row>
        <row r="1171">
          <cell r="A1171" t="str">
            <v>01578</v>
          </cell>
          <cell r="B1171" t="str">
            <v>CURVER</v>
          </cell>
          <cell r="C1171" t="str">
            <v xml:space="preserve"> Емкость для морозилки 1.5л прямоугольная</v>
          </cell>
          <cell r="D1171" t="str">
            <v xml:space="preserve"> FOODKEEPER 1,5L</v>
          </cell>
          <cell r="E1171" t="str">
            <v>Венгрия</v>
          </cell>
          <cell r="F1171" t="str">
            <v>ПЛАСТИК</v>
          </cell>
        </row>
        <row r="1172">
          <cell r="A1172" t="str">
            <v>01580</v>
          </cell>
          <cell r="B1172" t="str">
            <v>CURVER</v>
          </cell>
          <cell r="C1172" t="str">
            <v xml:space="preserve"> Емкость для морозилки 1л</v>
          </cell>
          <cell r="D1172" t="str">
            <v xml:space="preserve"> FOODKEEPER 1L</v>
          </cell>
          <cell r="E1172" t="str">
            <v>Польша</v>
          </cell>
          <cell r="F1172" t="str">
            <v>ПЛАСТИК</v>
          </cell>
        </row>
        <row r="1173">
          <cell r="A1173" t="str">
            <v>15526</v>
          </cell>
          <cell r="B1173" t="str">
            <v>CURVER</v>
          </cell>
          <cell r="C1173" t="str">
            <v xml:space="preserve"> Емкость LUX 1.75л квадратная</v>
          </cell>
          <cell r="D1173" t="str">
            <v xml:space="preserve"> FOODKEEPER SQR 1,75L</v>
          </cell>
          <cell r="E1173" t="str">
            <v>Венгрия</v>
          </cell>
          <cell r="F1173" t="str">
            <v>ПЛАСТИК</v>
          </cell>
        </row>
        <row r="1174">
          <cell r="A1174" t="str">
            <v>15527</v>
          </cell>
          <cell r="B1174" t="str">
            <v>CURVER</v>
          </cell>
          <cell r="C1174" t="str">
            <v xml:space="preserve"> Емкость LUX 2.4л квадратная</v>
          </cell>
          <cell r="D1174" t="str">
            <v xml:space="preserve"> FOODKEEPER SQR 2,4L</v>
          </cell>
          <cell r="E1174" t="str">
            <v>Венгрия</v>
          </cell>
          <cell r="F1174" t="str">
            <v>ПЛАСТИК</v>
          </cell>
        </row>
        <row r="1175">
          <cell r="A1175" t="str">
            <v>15550</v>
          </cell>
          <cell r="B1175" t="str">
            <v>CURVER</v>
          </cell>
          <cell r="C1175" t="str">
            <v xml:space="preserve"> Емкость LUX 1.5л прямоугольная</v>
          </cell>
          <cell r="D1175" t="str">
            <v xml:space="preserve"> FOODKEEPER RECT 1,5L</v>
          </cell>
          <cell r="E1175" t="str">
            <v>Венгрия</v>
          </cell>
          <cell r="F1175" t="str">
            <v>ПЛАСТИК</v>
          </cell>
        </row>
        <row r="1176">
          <cell r="A1176" t="str">
            <v>01571</v>
          </cell>
          <cell r="B1176" t="str">
            <v>CURVER</v>
          </cell>
          <cell r="C1176" t="str">
            <v xml:space="preserve"> Емкость для морозилки 1л квадратная</v>
          </cell>
          <cell r="D1176" t="str">
            <v xml:space="preserve"> FOODKEEPER 1L</v>
          </cell>
          <cell r="E1176" t="str">
            <v>Польша</v>
          </cell>
          <cell r="F1176" t="str">
            <v>ПЛАСТИК</v>
          </cell>
        </row>
        <row r="1177">
          <cell r="A1177" t="str">
            <v>01579</v>
          </cell>
          <cell r="B1177" t="str">
            <v>CURVER</v>
          </cell>
          <cell r="C1177" t="str">
            <v xml:space="preserve"> Емкость для морозилки 4л прямоугольная</v>
          </cell>
          <cell r="D1177" t="str">
            <v xml:space="preserve"> FOODKEEPER 4L</v>
          </cell>
          <cell r="E1177" t="str">
            <v>Польша</v>
          </cell>
          <cell r="F1177" t="str">
            <v>ПЛАСТИК</v>
          </cell>
        </row>
        <row r="1178">
          <cell r="A1178" t="str">
            <v>07389</v>
          </cell>
          <cell r="B1178" t="str">
            <v>CURVER</v>
          </cell>
          <cell r="C1178" t="str">
            <v xml:space="preserve"> Емкость для морозилки и СВЧ GRAND CHEF 1.8л прямоугольная (серая крышка)</v>
          </cell>
          <cell r="D1178" t="str">
            <v xml:space="preserve"> FOODKEEPER RECT 1,8L MED</v>
          </cell>
          <cell r="E1178" t="str">
            <v>Люксембург</v>
          </cell>
          <cell r="F1178" t="str">
            <v>ПЛАСТИК</v>
          </cell>
        </row>
        <row r="1179">
          <cell r="A1179" t="str">
            <v>07399</v>
          </cell>
          <cell r="B1179" t="str">
            <v>CURVER</v>
          </cell>
          <cell r="C1179" t="str">
            <v xml:space="preserve"> Емкость для морозилки и СВЧ GRAND CHEF 2.4л прямоугольная (серая крышка)</v>
          </cell>
          <cell r="D1179" t="str">
            <v xml:space="preserve"> FOODKEEPER RECT 2,4L</v>
          </cell>
          <cell r="E1179" t="str">
            <v>Люксембург</v>
          </cell>
          <cell r="F1179" t="str">
            <v>ПЛАСТИК</v>
          </cell>
        </row>
        <row r="1180">
          <cell r="A1180" t="str">
            <v>00007</v>
          </cell>
          <cell r="B1180" t="str">
            <v>CURVER</v>
          </cell>
          <cell r="C1180" t="str">
            <v xml:space="preserve"> Емкость для морозилки и СВЧ GRAND CHEF 0.5л прямоугольная (серая крышка)</v>
          </cell>
          <cell r="D1180" t="str">
            <v xml:space="preserve"> FOODKEEPER RECT 0,5L</v>
          </cell>
          <cell r="E1180" t="str">
            <v>Люксембург</v>
          </cell>
          <cell r="F1180" t="str">
            <v>ПЛАСТИК</v>
          </cell>
        </row>
        <row r="1181">
          <cell r="A1181" t="str">
            <v>00010</v>
          </cell>
          <cell r="B1181" t="str">
            <v>CURVER</v>
          </cell>
          <cell r="C1181" t="str">
            <v xml:space="preserve"> Емкость для морозилки и СВЧ GRAND CHEF 4.0л прямоугольная (серая крышка)</v>
          </cell>
          <cell r="D1181" t="str">
            <v xml:space="preserve"> FOODKEEPER RECT 4L</v>
          </cell>
          <cell r="E1181" t="str">
            <v>Люксембург</v>
          </cell>
          <cell r="F1181" t="str">
            <v>ПЛАСТИК</v>
          </cell>
        </row>
        <row r="1182">
          <cell r="A1182" t="str">
            <v>06780</v>
          </cell>
          <cell r="B1182" t="str">
            <v>CURVER</v>
          </cell>
          <cell r="C1182" t="str">
            <v xml:space="preserve"> Стойка для вина</v>
          </cell>
          <cell r="D1182" t="str">
            <v xml:space="preserve"> WINE RACK 4</v>
          </cell>
          <cell r="E1182" t="str">
            <v>Испания</v>
          </cell>
          <cell r="F1182" t="str">
            <v>ПЛАСТИК</v>
          </cell>
        </row>
        <row r="1183">
          <cell r="A1183" t="str">
            <v>03000</v>
          </cell>
          <cell r="B1183" t="str">
            <v>CURVER</v>
          </cell>
          <cell r="C1183" t="str">
            <v xml:space="preserve"> Контейнер для хранения 33 л</v>
          </cell>
          <cell r="D1183" t="str">
            <v xml:space="preserve"> TEXTILE BOX DEEP 33L</v>
          </cell>
          <cell r="E1183" t="str">
            <v>Польша</v>
          </cell>
          <cell r="F1183" t="str">
            <v>ПЛАСТИК</v>
          </cell>
        </row>
        <row r="1184">
          <cell r="A1184" t="str">
            <v>04711-33</v>
          </cell>
          <cell r="B1184" t="str">
            <v>CURVER</v>
          </cell>
          <cell r="C1184" t="str">
            <v xml:space="preserve"> Ящик для хранения СТОКГОЛЬМ 22л PEPITA</v>
          </cell>
          <cell r="D1184" t="str">
            <v xml:space="preserve"> DECO'S STOCKHOLM 22L PEPITA</v>
          </cell>
          <cell r="E1184" t="str">
            <v>Польша</v>
          </cell>
          <cell r="F1184" t="str">
            <v>ПЛАСТИК</v>
          </cell>
        </row>
        <row r="1185">
          <cell r="A1185" t="str">
            <v>04706-44</v>
          </cell>
          <cell r="B1185" t="str">
            <v>CURVER</v>
          </cell>
          <cell r="C1185" t="str">
            <v xml:space="preserve"> Ящик для хранения МАДРИД 5л FLOWER</v>
          </cell>
          <cell r="D1185" t="str">
            <v xml:space="preserve"> DECO'S MADRID 5L, IML FLOWER</v>
          </cell>
          <cell r="E1185" t="str">
            <v>Польша</v>
          </cell>
          <cell r="F1185" t="str">
            <v>ПЛАСТИК</v>
          </cell>
        </row>
        <row r="1186">
          <cell r="A1186" t="str">
            <v>04711-15</v>
          </cell>
          <cell r="B1186" t="str">
            <v>CURVER</v>
          </cell>
          <cell r="C1186" t="str">
            <v xml:space="preserve"> Ящик для хранения СТОКГОЛЬМ 22л LEATHER</v>
          </cell>
          <cell r="D1186" t="str">
            <v xml:space="preserve"> DECO'S STOCKHOLM 22L, IML LEATHER</v>
          </cell>
          <cell r="E1186" t="str">
            <v>Польша</v>
          </cell>
          <cell r="F1186" t="str">
            <v>ПЛАСТИК</v>
          </cell>
        </row>
        <row r="1187">
          <cell r="A1187" t="str">
            <v>04711-16</v>
          </cell>
          <cell r="B1187" t="str">
            <v>CURVER</v>
          </cell>
          <cell r="C1187" t="str">
            <v xml:space="preserve"> Ящик для хранения СТОКГОЛЬМ 22л ABC</v>
          </cell>
          <cell r="D1187" t="str">
            <v xml:space="preserve"> DECO'S STOCKHOLM 22L ABC</v>
          </cell>
          <cell r="E1187" t="str">
            <v>Польша</v>
          </cell>
          <cell r="F1187" t="str">
            <v>ПЛАСТИК</v>
          </cell>
        </row>
        <row r="1188">
          <cell r="A1188" t="str">
            <v>04711-17</v>
          </cell>
          <cell r="B1188" t="str">
            <v>CURVER</v>
          </cell>
          <cell r="C1188" t="str">
            <v xml:space="preserve"> Ящик для хранения СТОКГОЛЬМ 22л JAPANESE BRUSH</v>
          </cell>
          <cell r="D1188" t="str">
            <v xml:space="preserve"> DECO'S STOCKHOLM 22L, IML JAPANESE BRUSH</v>
          </cell>
          <cell r="E1188" t="str">
            <v>Польша</v>
          </cell>
          <cell r="F1188" t="str">
            <v>ПЛАСТИК</v>
          </cell>
        </row>
        <row r="1189">
          <cell r="A1189" t="str">
            <v>04711-19</v>
          </cell>
          <cell r="B1189" t="str">
            <v>CURVER</v>
          </cell>
          <cell r="C1189" t="str">
            <v xml:space="preserve"> Ящик для хранения СТОКГОЛЬМ 22л CLASSICO</v>
          </cell>
          <cell r="D1189" t="str">
            <v xml:space="preserve"> DECO'S STOCKHOLM 22L. IML CLASSICO</v>
          </cell>
          <cell r="E1189" t="str">
            <v>Польша</v>
          </cell>
          <cell r="F1189" t="str">
            <v>ПЛАСТИК</v>
          </cell>
        </row>
        <row r="1190">
          <cell r="A1190" t="str">
            <v>04704-43</v>
          </cell>
          <cell r="B1190" t="str">
            <v>CURVER</v>
          </cell>
          <cell r="C1190" t="str">
            <v xml:space="preserve"> Ящик для хранения МАДРИД 20л DALMAT</v>
          </cell>
          <cell r="D1190" t="str">
            <v xml:space="preserve"> DECO'S MADRID 20L, IML DALMAT</v>
          </cell>
          <cell r="E1190" t="str">
            <v>Польша</v>
          </cell>
          <cell r="F1190" t="str">
            <v>ПЛАСТИК</v>
          </cell>
        </row>
        <row r="1191">
          <cell r="A1191" t="str">
            <v>04704-44</v>
          </cell>
          <cell r="B1191" t="str">
            <v>CURVER</v>
          </cell>
          <cell r="C1191" t="str">
            <v xml:space="preserve"> Ящик для хранения МАДРИД 20л FLOWER</v>
          </cell>
          <cell r="D1191" t="str">
            <v xml:space="preserve"> DECO'S MADRID 20L, IML FLOWER</v>
          </cell>
          <cell r="E1191" t="str">
            <v>Польша</v>
          </cell>
          <cell r="F1191" t="str">
            <v>ПЛАСТИК</v>
          </cell>
        </row>
        <row r="1192">
          <cell r="A1192" t="str">
            <v>04706-41</v>
          </cell>
          <cell r="B1192" t="str">
            <v>CURVER</v>
          </cell>
          <cell r="C1192" t="str">
            <v xml:space="preserve"> Ящик для хранения МАДРИД 5л ZEBRA (04706-1)</v>
          </cell>
          <cell r="D1192" t="str">
            <v xml:space="preserve"> DECO'S MADRID 5L, IML ZEBRA (04706-1)</v>
          </cell>
          <cell r="E1192" t="str">
            <v>Польша</v>
          </cell>
          <cell r="F1192" t="str">
            <v>ПЛАСТИК</v>
          </cell>
        </row>
        <row r="1193">
          <cell r="A1193" t="str">
            <v>04706-42</v>
          </cell>
          <cell r="B1193" t="str">
            <v>CURVER</v>
          </cell>
          <cell r="C1193" t="str">
            <v xml:space="preserve"> Ящик для хранения МАДРИД 5л POMPOM</v>
          </cell>
          <cell r="D1193" t="str">
            <v xml:space="preserve"> DECO'S MADRID 5L, IML POMPOM</v>
          </cell>
          <cell r="E1193" t="str">
            <v>Польша</v>
          </cell>
          <cell r="F1193" t="str">
            <v>ПЛАСТИК</v>
          </cell>
        </row>
        <row r="1194">
          <cell r="A1194" t="str">
            <v>04706-43</v>
          </cell>
          <cell r="B1194" t="str">
            <v>CURVER</v>
          </cell>
          <cell r="C1194" t="str">
            <v xml:space="preserve"> Ящик для хранения МАДРИД 5л DALMAT</v>
          </cell>
          <cell r="D1194" t="str">
            <v xml:space="preserve"> DECO'S MADRID 5L, IML DALMAT</v>
          </cell>
          <cell r="E1194" t="str">
            <v>Польша</v>
          </cell>
          <cell r="F1194" t="str">
            <v>ПЛАСТИК</v>
          </cell>
        </row>
        <row r="1195">
          <cell r="A1195" t="str">
            <v>04704-41</v>
          </cell>
          <cell r="B1195" t="str">
            <v>CURVER</v>
          </cell>
          <cell r="C1195" t="str">
            <v xml:space="preserve"> Ящик для хранения МАДРИД 20л ZEBRA (04704)</v>
          </cell>
          <cell r="D1195" t="str">
            <v xml:space="preserve"> DECO'S MADRID 20L, IML ZEBRA (04704)</v>
          </cell>
          <cell r="E1195" t="str">
            <v>Польша</v>
          </cell>
          <cell r="F1195" t="str">
            <v>ПЛАСТИК</v>
          </cell>
        </row>
        <row r="1196">
          <cell r="A1196" t="str">
            <v>04704-42</v>
          </cell>
          <cell r="B1196" t="str">
            <v>CURVER</v>
          </cell>
          <cell r="C1196" t="str">
            <v xml:space="preserve"> Ящик для хранения МАДРИД 20л POMPOM</v>
          </cell>
          <cell r="D1196" t="str">
            <v xml:space="preserve"> DECO'S MADRID 20L, IML POMPOM</v>
          </cell>
          <cell r="E1196" t="str">
            <v>Польша</v>
          </cell>
          <cell r="F1196" t="str">
            <v>ПЛАСТИК</v>
          </cell>
        </row>
        <row r="1197">
          <cell r="A1197" t="str">
            <v>04711-34</v>
          </cell>
          <cell r="B1197" t="str">
            <v>CURVER</v>
          </cell>
          <cell r="C1197" t="str">
            <v xml:space="preserve"> Ящик для хранения СТОКГОЛЬМ 22л LABYRINTH</v>
          </cell>
          <cell r="D1197" t="str">
            <v xml:space="preserve"> DECO'S STOCKHOLM 22L LABYRINTH</v>
          </cell>
          <cell r="E1197" t="str">
            <v>Польша</v>
          </cell>
          <cell r="F1197" t="str">
            <v>ПЛАСТИК</v>
          </cell>
        </row>
        <row r="1198">
          <cell r="A1198" t="str">
            <v>03903-P82</v>
          </cell>
          <cell r="B1198" t="str">
            <v>CURVER</v>
          </cell>
          <cell r="C1198" t="str">
            <v xml:space="preserve"> Контейнер PETLIFE для хранения корма 1.5кг Cats</v>
          </cell>
          <cell r="E1198" t="str">
            <v>Люксембург</v>
          </cell>
          <cell r="F1198" t="str">
            <v>ПЛАСТИК</v>
          </cell>
        </row>
        <row r="1199">
          <cell r="A1199" t="str">
            <v>03903-P84</v>
          </cell>
          <cell r="B1199" t="str">
            <v>CURVER</v>
          </cell>
          <cell r="C1199" t="str">
            <v xml:space="preserve"> Контейнер PETLIFE для хранения корма 1.5кг</v>
          </cell>
          <cell r="E1199" t="str">
            <v>Люксембург</v>
          </cell>
          <cell r="F1199" t="str">
            <v>ПЛАСТИК</v>
          </cell>
        </row>
        <row r="1200">
          <cell r="A1200" t="str">
            <v>03904-P70</v>
          </cell>
          <cell r="B1200" t="str">
            <v>CURVER</v>
          </cell>
          <cell r="C1200" t="str">
            <v xml:space="preserve"> Контейнер PETLIFE для хранения корма 4кг Dogs</v>
          </cell>
          <cell r="E1200" t="str">
            <v>Люксембург</v>
          </cell>
          <cell r="F1200" t="str">
            <v>ПЛАСТИК</v>
          </cell>
        </row>
        <row r="1201">
          <cell r="A1201" t="str">
            <v>03904-P71</v>
          </cell>
          <cell r="B1201" t="str">
            <v>CURVER</v>
          </cell>
          <cell r="C1201" t="str">
            <v xml:space="preserve"> Контейнер PETLIFE для хранения корма 4кг Cats</v>
          </cell>
          <cell r="E1201" t="str">
            <v>Люксембург</v>
          </cell>
          <cell r="F1201" t="str">
            <v>ПЛАСТИК</v>
          </cell>
        </row>
        <row r="1202">
          <cell r="A1202" t="str">
            <v>03905-P70</v>
          </cell>
          <cell r="B1202" t="str">
            <v>CURVER</v>
          </cell>
          <cell r="C1202" t="str">
            <v xml:space="preserve"> Контейнер PETLIFE для хранения корма 12кг Dogs</v>
          </cell>
          <cell r="E1202" t="str">
            <v>Люксембург</v>
          </cell>
          <cell r="F1202" t="str">
            <v>ПЛАСТИК</v>
          </cell>
        </row>
        <row r="1203">
          <cell r="A1203" t="str">
            <v>00553-007</v>
          </cell>
          <cell r="B1203" t="str">
            <v>CURVER</v>
          </cell>
          <cell r="C1203" t="str">
            <v xml:space="preserve"> Контейнер для СВЧ FRESH&amp;GO 0.5л желтый прямоугольный</v>
          </cell>
          <cell r="E1203" t="str">
            <v>Польша</v>
          </cell>
          <cell r="F1203" t="str">
            <v>ПЛАСТИК</v>
          </cell>
        </row>
        <row r="1204">
          <cell r="A1204" t="str">
            <v>00553-139</v>
          </cell>
          <cell r="B1204" t="str">
            <v>CURVER</v>
          </cell>
          <cell r="C1204" t="str">
            <v xml:space="preserve"> Контейнер для СВЧ FRESH&amp;GO 0.5л голубой прямоугольный</v>
          </cell>
          <cell r="E1204" t="str">
            <v>Польша</v>
          </cell>
          <cell r="F1204" t="str">
            <v>ПЛАСТИК</v>
          </cell>
        </row>
        <row r="1205">
          <cell r="A1205" t="str">
            <v>03906-P70</v>
          </cell>
          <cell r="B1205" t="str">
            <v>CURVER</v>
          </cell>
          <cell r="C1205" t="str">
            <v xml:space="preserve"> Контейнер PETLIFE для хранения корма 20кг Dogs</v>
          </cell>
          <cell r="E1205" t="str">
            <v>Люксембург</v>
          </cell>
          <cell r="F1205" t="str">
            <v>ПЛАСТИК</v>
          </cell>
        </row>
        <row r="1206">
          <cell r="A1206" t="str">
            <v>04706-P76</v>
          </cell>
          <cell r="B1206" t="str">
            <v>CURVER</v>
          </cell>
          <cell r="C1206" t="str">
            <v xml:space="preserve"> Ящик MADRID PETLIFE 5л для аксессуаров Cats</v>
          </cell>
          <cell r="E1206" t="str">
            <v>Эстония</v>
          </cell>
          <cell r="F1206" t="str">
            <v>ПЛАСТИК</v>
          </cell>
        </row>
        <row r="1207">
          <cell r="A1207" t="str">
            <v>04706-P77</v>
          </cell>
          <cell r="B1207" t="str">
            <v>CURVER</v>
          </cell>
          <cell r="C1207" t="str">
            <v xml:space="preserve"> Ящик MADRID PETLIFE 5л для аксессуаров Dogs</v>
          </cell>
          <cell r="E1207" t="str">
            <v>Эстония</v>
          </cell>
          <cell r="F1207" t="str">
            <v>ПЛАСТИК</v>
          </cell>
        </row>
        <row r="1208">
          <cell r="A1208" t="str">
            <v>00014-P79</v>
          </cell>
          <cell r="B1208" t="str">
            <v>CURVER</v>
          </cell>
          <cell r="C1208" t="str">
            <v xml:space="preserve"> Контейнер PETLIFE для корма 1.2кг</v>
          </cell>
          <cell r="E1208" t="str">
            <v>Люксембург</v>
          </cell>
          <cell r="F1208" t="str">
            <v>ПЛАСТИК</v>
          </cell>
        </row>
        <row r="1209">
          <cell r="A1209" t="str">
            <v>00035-P70</v>
          </cell>
          <cell r="B1209" t="str">
            <v>CURVER</v>
          </cell>
          <cell r="C1209" t="str">
            <v xml:space="preserve"> Ящик ОПТИМА ХОББИ PETLIFE 15л для аксессуаров Dogs</v>
          </cell>
          <cell r="E1209" t="str">
            <v>Испания</v>
          </cell>
          <cell r="F1209" t="str">
            <v>ПЛАСТИК</v>
          </cell>
        </row>
        <row r="1210">
          <cell r="A1210" t="str">
            <v>00554-007</v>
          </cell>
          <cell r="B1210" t="str">
            <v>CURVER</v>
          </cell>
          <cell r="C1210" t="str">
            <v xml:space="preserve"> Контейнер для СВЧ FRESH&amp;GO 1л желтый прямоугольный</v>
          </cell>
          <cell r="E1210" t="str">
            <v>Польша</v>
          </cell>
          <cell r="F1210" t="str">
            <v>ПЛАСТИК</v>
          </cell>
        </row>
        <row r="1211">
          <cell r="A1211" t="str">
            <v>00554-139</v>
          </cell>
          <cell r="B1211" t="str">
            <v>CURVER</v>
          </cell>
          <cell r="C1211" t="str">
            <v xml:space="preserve"> Контейнер для СВЧ FRESH&lt;(&gt;&amp;&lt;)&gt;GO 1л голубой прямоугольный</v>
          </cell>
          <cell r="E1211" t="str">
            <v>Польша</v>
          </cell>
          <cell r="F1211" t="str">
            <v>ПЛАСТИК</v>
          </cell>
        </row>
        <row r="1212">
          <cell r="A1212" t="str">
            <v>03903-P81</v>
          </cell>
          <cell r="B1212" t="str">
            <v>CURVER</v>
          </cell>
          <cell r="C1212" t="str">
            <v xml:space="preserve"> Контейнер PETLIFE для хранения корма 1.5кг Dogs</v>
          </cell>
          <cell r="E1212" t="str">
            <v>Люксембург</v>
          </cell>
          <cell r="F1212" t="str">
            <v>ПЛАСТИК</v>
          </cell>
        </row>
        <row r="1213">
          <cell r="A1213" t="str">
            <v>00035-P71</v>
          </cell>
          <cell r="B1213" t="str">
            <v>CURVER</v>
          </cell>
          <cell r="C1213" t="str">
            <v xml:space="preserve"> Ящик ОПТИМА ХОББИ PETLIFE 15л для аксессуаров Cats</v>
          </cell>
          <cell r="E1213" t="str">
            <v>Испания</v>
          </cell>
          <cell r="F1213" t="str">
            <v>ПЛАСТИК</v>
          </cell>
        </row>
        <row r="1214">
          <cell r="A1214" t="str">
            <v>00069-P72</v>
          </cell>
          <cell r="B1214" t="str">
            <v>CURVER</v>
          </cell>
          <cell r="C1214" t="str">
            <v xml:space="preserve"> Стеллаж PETLIFE для аксессуаров</v>
          </cell>
          <cell r="E1214" t="str">
            <v>Испания</v>
          </cell>
          <cell r="F1214" t="str">
            <v>ПЛАСТИК</v>
          </cell>
        </row>
        <row r="1215">
          <cell r="A1215" t="str">
            <v>02273-P73</v>
          </cell>
          <cell r="B1215" t="str">
            <v>CURVER</v>
          </cell>
          <cell r="C1215" t="str">
            <v xml:space="preserve"> Мультиснап PETLIFE 2.7л Cats</v>
          </cell>
          <cell r="E1215" t="str">
            <v>Венгрия</v>
          </cell>
          <cell r="F1215" t="str">
            <v>ПЛАСТИК</v>
          </cell>
        </row>
        <row r="1216">
          <cell r="A1216" t="str">
            <v>02273-P74</v>
          </cell>
          <cell r="B1216" t="str">
            <v>CURVER</v>
          </cell>
          <cell r="C1216" t="str">
            <v xml:space="preserve"> Мультиснап PETLIFE 2.7л Dogs</v>
          </cell>
          <cell r="E1216" t="str">
            <v>Венгрия</v>
          </cell>
          <cell r="F1216" t="str">
            <v>ПЛАСТИК</v>
          </cell>
        </row>
        <row r="1217">
          <cell r="A1217" t="str">
            <v>02273-P75</v>
          </cell>
          <cell r="B1217" t="str">
            <v>CURVER</v>
          </cell>
          <cell r="C1217" t="str">
            <v xml:space="preserve"> Мультиснап PETLIFE 2.7л</v>
          </cell>
          <cell r="E1217" t="str">
            <v>Венгрия</v>
          </cell>
          <cell r="F1217" t="str">
            <v>ПЛАСТИК</v>
          </cell>
        </row>
        <row r="1218">
          <cell r="A1218" t="str">
            <v>02275-P73</v>
          </cell>
          <cell r="B1218" t="str">
            <v>CURVER</v>
          </cell>
          <cell r="C1218" t="str">
            <v xml:space="preserve"> Мультиснап PETLIFE 0.6л Cats</v>
          </cell>
          <cell r="E1218" t="str">
            <v>Венгрия</v>
          </cell>
          <cell r="F1218" t="str">
            <v>ПЛАСТИК</v>
          </cell>
        </row>
        <row r="1219">
          <cell r="A1219" t="str">
            <v>02275-P74</v>
          </cell>
          <cell r="B1219" t="str">
            <v>CURVER</v>
          </cell>
          <cell r="C1219" t="str">
            <v xml:space="preserve"> Мультиснап PETLIFE 0.6л Dogs</v>
          </cell>
          <cell r="E1219" t="str">
            <v>Венгрия</v>
          </cell>
          <cell r="F1219" t="str">
            <v>ПЛАСТИК</v>
          </cell>
        </row>
        <row r="1220">
          <cell r="A1220" t="str">
            <v>04710-16</v>
          </cell>
          <cell r="B1220" t="str">
            <v>CURVER</v>
          </cell>
          <cell r="C1220" t="str">
            <v xml:space="preserve"> Ящик для хранения СТОКГОЛЬМ 6л ABC</v>
          </cell>
          <cell r="D1220" t="str">
            <v xml:space="preserve"> DECO'S STOCKHOLM 6L  ABC</v>
          </cell>
          <cell r="E1220" t="str">
            <v>Польша</v>
          </cell>
          <cell r="F1220" t="str">
            <v>ПЛАСТИК</v>
          </cell>
        </row>
        <row r="1221">
          <cell r="A1221" t="str">
            <v>04710-17</v>
          </cell>
          <cell r="B1221" t="str">
            <v>CURVER</v>
          </cell>
          <cell r="C1221" t="str">
            <v xml:space="preserve"> Ящик для хранения СТОКГОЛЬМ 6л JAPANESE BRUSH</v>
          </cell>
          <cell r="D1221" t="str">
            <v xml:space="preserve"> DECO'S STOCKHOLM 6L , IML JAPANESE BRUSH</v>
          </cell>
          <cell r="E1221" t="str">
            <v>Польша</v>
          </cell>
          <cell r="F1221" t="str">
            <v>ПЛАСТИК</v>
          </cell>
        </row>
        <row r="1222">
          <cell r="A1222" t="str">
            <v>04710-33</v>
          </cell>
          <cell r="B1222" t="str">
            <v>CURVER</v>
          </cell>
          <cell r="C1222" t="str">
            <v xml:space="preserve"> Ящик для хранения СТОКГОЛЬМ 6л PEPITA</v>
          </cell>
          <cell r="D1222" t="str">
            <v xml:space="preserve"> DECO'S STOCKHOLM 6L PEPITA</v>
          </cell>
          <cell r="E1222" t="str">
            <v>Польша</v>
          </cell>
          <cell r="F1222" t="str">
            <v>ПЛАСТИК</v>
          </cell>
        </row>
        <row r="1223">
          <cell r="A1223" t="str">
            <v>04710-34</v>
          </cell>
          <cell r="B1223" t="str">
            <v>CURVER</v>
          </cell>
          <cell r="C1223" t="str">
            <v xml:space="preserve"> Ящик для хранения СТОКГОЛЬМ 6л LABYRINTH</v>
          </cell>
          <cell r="D1223" t="str">
            <v xml:space="preserve"> DECO'S STOCKHOLM 6L LABYRITH</v>
          </cell>
          <cell r="E1223" t="str">
            <v>Польша</v>
          </cell>
          <cell r="F1223" t="str">
            <v>ПЛАСТИК</v>
          </cell>
        </row>
        <row r="1224">
          <cell r="A1224" t="str">
            <v>04710-35</v>
          </cell>
          <cell r="B1224" t="str">
            <v>CURVER</v>
          </cell>
          <cell r="C1224" t="str">
            <v xml:space="preserve"> Ящик для хранения СТОКГОЛЬМ 6л ACCESSORIES</v>
          </cell>
          <cell r="D1224" t="str">
            <v xml:space="preserve"> DECO'S STOCKHOLM 6L ACCESSORIES</v>
          </cell>
          <cell r="E1224" t="str">
            <v>Польша</v>
          </cell>
          <cell r="F1224" t="str">
            <v>ПЛАСТИК</v>
          </cell>
        </row>
        <row r="1225">
          <cell r="A1225" t="str">
            <v>02276-P73</v>
          </cell>
          <cell r="B1225" t="str">
            <v>CURVER</v>
          </cell>
          <cell r="C1225" t="str">
            <v xml:space="preserve"> Мультиснап PETLIFE 0.9л Cats</v>
          </cell>
          <cell r="E1225" t="str">
            <v>Венгрия</v>
          </cell>
          <cell r="F1225" t="str">
            <v>ПЛАСТИК</v>
          </cell>
        </row>
        <row r="1226">
          <cell r="A1226" t="str">
            <v>02276-P74</v>
          </cell>
          <cell r="B1226" t="str">
            <v>CURVER</v>
          </cell>
          <cell r="C1226" t="str">
            <v xml:space="preserve"> Мультиснап PETLIFE 0.9л Dogs</v>
          </cell>
          <cell r="E1226" t="str">
            <v>Венгрия</v>
          </cell>
          <cell r="F1226" t="str">
            <v>ПЛАСТИК</v>
          </cell>
        </row>
        <row r="1227">
          <cell r="A1227" t="str">
            <v>02330-P80</v>
          </cell>
          <cell r="B1227" t="str">
            <v>CURVER</v>
          </cell>
          <cell r="C1227" t="str">
            <v xml:space="preserve"> Универсальная ёмкость PETLIFE</v>
          </cell>
          <cell r="E1227" t="str">
            <v>Венгрия</v>
          </cell>
          <cell r="F1227" t="str">
            <v>ПЛАСТИК</v>
          </cell>
        </row>
        <row r="1228">
          <cell r="A1228" t="str">
            <v>00561-139</v>
          </cell>
          <cell r="B1228" t="str">
            <v>CURVER</v>
          </cell>
          <cell r="C1228" t="str">
            <v xml:space="preserve"> Контейнер для СВЧ FRESH&amp;GO 1.7л голубой квадратный</v>
          </cell>
          <cell r="E1228" t="str">
            <v>Польша</v>
          </cell>
          <cell r="F1228" t="str">
            <v>ПЛАСТИК</v>
          </cell>
        </row>
        <row r="1229">
          <cell r="A1229" t="str">
            <v>00562-007</v>
          </cell>
          <cell r="B1229" t="str">
            <v>CURVER</v>
          </cell>
          <cell r="C1229" t="str">
            <v xml:space="preserve"> Контейнер для СВЧ FRESH&amp;GO 2.9л желтый квадратный</v>
          </cell>
          <cell r="E1229" t="str">
            <v>Польша</v>
          </cell>
          <cell r="F1229" t="str">
            <v>ПЛАСТИК</v>
          </cell>
        </row>
        <row r="1230">
          <cell r="A1230" t="str">
            <v>00562-139</v>
          </cell>
          <cell r="B1230" t="str">
            <v>CURVER</v>
          </cell>
          <cell r="C1230" t="str">
            <v xml:space="preserve"> Контейнер для СВЧ FRESH&amp;GO 2.9л голубой квадратный</v>
          </cell>
          <cell r="E1230" t="str">
            <v>Польша</v>
          </cell>
          <cell r="F1230" t="str">
            <v>ПЛАСТИК</v>
          </cell>
        </row>
        <row r="1231">
          <cell r="A1231" t="str">
            <v>00563-007</v>
          </cell>
          <cell r="B1231" t="str">
            <v>CURVER</v>
          </cell>
          <cell r="C1231" t="str">
            <v xml:space="preserve"> Контейнер для СВЧ FRESH&amp;GO 0.5л желтый круглый</v>
          </cell>
          <cell r="D1231" t="str">
            <v xml:space="preserve"> FRESH &amp; GO 0.5L-TRN007</v>
          </cell>
          <cell r="E1231" t="str">
            <v>Польша</v>
          </cell>
          <cell r="F1231" t="str">
            <v>ПЛАСТИК</v>
          </cell>
        </row>
        <row r="1232">
          <cell r="A1232" t="str">
            <v>00563-139</v>
          </cell>
          <cell r="B1232" t="str">
            <v>CURVER</v>
          </cell>
          <cell r="C1232" t="str">
            <v xml:space="preserve"> Контейнер для СВЧ FRESH&amp;GO 0.5л голубой круглый</v>
          </cell>
          <cell r="D1232" t="str">
            <v xml:space="preserve"> FRESH &amp; GO 0.5L-ASS139</v>
          </cell>
          <cell r="E1232" t="str">
            <v>Польша</v>
          </cell>
          <cell r="F1232" t="str">
            <v>ПЛАСТИК</v>
          </cell>
        </row>
        <row r="1233">
          <cell r="A1233" t="str">
            <v>00564-007</v>
          </cell>
          <cell r="B1233" t="str">
            <v>CURVER</v>
          </cell>
          <cell r="C1233" t="str">
            <v xml:space="preserve"> Контейнер для СВЧ FRESH&amp;GO 1л желтый круглый</v>
          </cell>
          <cell r="E1233" t="str">
            <v>Польша</v>
          </cell>
          <cell r="F1233" t="str">
            <v>ПЛАСТИК</v>
          </cell>
        </row>
        <row r="1234">
          <cell r="A1234" t="str">
            <v>00564-139</v>
          </cell>
          <cell r="B1234" t="str">
            <v>CURVER</v>
          </cell>
          <cell r="C1234" t="str">
            <v xml:space="preserve"> Контейнер для СВЧ FRESH&amp;GO 1л голубой круглый</v>
          </cell>
          <cell r="D1234" t="str">
            <v xml:space="preserve"> FRESH&amp;GO</v>
          </cell>
          <cell r="E1234" t="str">
            <v>Польша</v>
          </cell>
          <cell r="F1234" t="str">
            <v>ПЛАСТИК</v>
          </cell>
        </row>
        <row r="1235">
          <cell r="A1235" t="str">
            <v>08924-139</v>
          </cell>
          <cell r="B1235" t="str">
            <v>CURVER</v>
          </cell>
          <cell r="C1235" t="str">
            <v xml:space="preserve"> Набор контейнеров для СВЧ FRESH&amp;GO 0.25л+0.8л+1.7л голубые квадратные</v>
          </cell>
          <cell r="E1235" t="str">
            <v>Польша</v>
          </cell>
          <cell r="F1235" t="str">
            <v>ПЛАСТИК</v>
          </cell>
        </row>
        <row r="1236">
          <cell r="A1236" t="str">
            <v>04710-15</v>
          </cell>
          <cell r="B1236" t="str">
            <v>CURVER</v>
          </cell>
          <cell r="C1236" t="str">
            <v xml:space="preserve"> Ящик для хранения СТОКГОЛЬМ 6л LEATHER</v>
          </cell>
          <cell r="D1236" t="str">
            <v xml:space="preserve"> DECO'S STOCKHOLM 6L, IML LEATHER</v>
          </cell>
          <cell r="E1236" t="str">
            <v>Польша</v>
          </cell>
          <cell r="F1236" t="str">
            <v>ПЛАСТИК</v>
          </cell>
        </row>
        <row r="1237">
          <cell r="A1237" t="str">
            <v>04710-19</v>
          </cell>
          <cell r="B1237" t="str">
            <v>CURVER</v>
          </cell>
          <cell r="C1237" t="str">
            <v xml:space="preserve"> Ящик для хранения СТОКГОЛЬМ 6л CLASSICO</v>
          </cell>
          <cell r="D1237" t="str">
            <v xml:space="preserve"> DECO'S STOCKHOLM 6L. IML CLASSICO</v>
          </cell>
          <cell r="E1237" t="str">
            <v>Польша</v>
          </cell>
          <cell r="F1237" t="str">
            <v>ПЛАСТИК</v>
          </cell>
        </row>
        <row r="1238">
          <cell r="A1238" t="str">
            <v>04711-21</v>
          </cell>
          <cell r="B1238" t="str">
            <v>CURVER</v>
          </cell>
          <cell r="C1238" t="str">
            <v xml:space="preserve"> Ящик для хранения СТОКГОЛЬМ ДИСНЕЙ ВИННИ ПУХ 22л (04711-1)</v>
          </cell>
          <cell r="D1238" t="str">
            <v xml:space="preserve"> DECO'S STOCKHOLM 22L  VINNIE THE POOH</v>
          </cell>
          <cell r="E1238" t="str">
            <v>Польша</v>
          </cell>
          <cell r="F1238" t="str">
            <v>ПЛАСТИК</v>
          </cell>
        </row>
        <row r="1239">
          <cell r="A1239" t="str">
            <v>04711-22</v>
          </cell>
          <cell r="B1239" t="str">
            <v>CURVER</v>
          </cell>
          <cell r="C1239" t="str">
            <v xml:space="preserve"> Ящик для хранения СТОКГОЛЬМ ДИСНЕЙ ТАЧКИ 22л</v>
          </cell>
          <cell r="D1239" t="str">
            <v xml:space="preserve"> DECO'S STOCKHOLM 22L  CARS</v>
          </cell>
          <cell r="E1239" t="str">
            <v>Польша</v>
          </cell>
          <cell r="F1239" t="str">
            <v>ПЛАСТИК</v>
          </cell>
        </row>
        <row r="1240">
          <cell r="A1240" t="str">
            <v>04711-24</v>
          </cell>
          <cell r="B1240" t="str">
            <v>CURVER</v>
          </cell>
          <cell r="C1240" t="str">
            <v xml:space="preserve"> Ящик для хранения СТОКГОЛЬМ ДИСНЕЙ ПРИНЦЕССА 22л</v>
          </cell>
          <cell r="D1240" t="str">
            <v xml:space="preserve"> DECO'S STOCKHOLM 22L Princess</v>
          </cell>
          <cell r="E1240" t="str">
            <v>Польша</v>
          </cell>
          <cell r="F1240" t="str">
            <v>ПЛАСТИК</v>
          </cell>
        </row>
        <row r="1241">
          <cell r="A1241" t="str">
            <v>04711-35</v>
          </cell>
          <cell r="B1241" t="str">
            <v>CURVER</v>
          </cell>
          <cell r="C1241" t="str">
            <v xml:space="preserve"> Ящик для хранения СТОКГОЛЬМ 22л ACCESSORIES</v>
          </cell>
          <cell r="D1241" t="str">
            <v xml:space="preserve"> DECO'S STOCKHOLM 22L ACCESSORIES</v>
          </cell>
          <cell r="E1241" t="str">
            <v>Польша</v>
          </cell>
          <cell r="F1241" t="str">
            <v>ПЛАСТИК</v>
          </cell>
        </row>
        <row r="1242">
          <cell r="A1242" t="str">
            <v>04711-36</v>
          </cell>
          <cell r="B1242" t="str">
            <v>CURVER</v>
          </cell>
          <cell r="C1242" t="str">
            <v xml:space="preserve"> Ящик для хранения СТОКГОЛЬМ 22л MEDIA</v>
          </cell>
          <cell r="D1242" t="str">
            <v xml:space="preserve"> DECO'S STOCKHOLM 22L MEDIA</v>
          </cell>
          <cell r="E1242" t="str">
            <v>Польша</v>
          </cell>
          <cell r="F1242" t="str">
            <v>ПЛАСТИК</v>
          </cell>
        </row>
        <row r="1243">
          <cell r="A1243" t="str">
            <v>04711-37</v>
          </cell>
          <cell r="B1243" t="str">
            <v>CURVER</v>
          </cell>
          <cell r="C1243" t="str">
            <v xml:space="preserve"> Ящик для хранения СТОКГОЛЬМ 22л COLLECTIONS</v>
          </cell>
          <cell r="D1243" t="str">
            <v xml:space="preserve"> DECO'S STOCKHOLM 22L COLLECTIONS</v>
          </cell>
          <cell r="E1243" t="str">
            <v>Польша</v>
          </cell>
          <cell r="F1243" t="str">
            <v>ПЛАСТИК</v>
          </cell>
        </row>
        <row r="1244">
          <cell r="A1244" t="str">
            <v>04711-38</v>
          </cell>
          <cell r="B1244" t="str">
            <v>CURVER</v>
          </cell>
          <cell r="C1244" t="str">
            <v xml:space="preserve"> Ящик для хранения СТОКГОЛЬМ 22л PHOTO</v>
          </cell>
          <cell r="D1244" t="str">
            <v xml:space="preserve"> DECO'S STOCKHOLM 22L PHOTO</v>
          </cell>
          <cell r="E1244" t="str">
            <v>Польша</v>
          </cell>
          <cell r="F1244" t="str">
            <v>ПЛАСТИК</v>
          </cell>
        </row>
        <row r="1245">
          <cell r="A1245" t="str">
            <v>08927-007</v>
          </cell>
          <cell r="B1245" t="str">
            <v>CURVER</v>
          </cell>
          <cell r="C1245" t="str">
            <v xml:space="preserve"> Набор контейнеров для СВЧ FRESH&amp;GO 0.8л+1.7л+2.9л+0.25л желтые</v>
          </cell>
          <cell r="E1245" t="str">
            <v>Польша</v>
          </cell>
          <cell r="F1245" t="str">
            <v>ПЛАСТИК</v>
          </cell>
        </row>
        <row r="1246">
          <cell r="A1246" t="str">
            <v>08927-139</v>
          </cell>
          <cell r="B1246" t="str">
            <v>CURVER</v>
          </cell>
          <cell r="C1246" t="str">
            <v xml:space="preserve"> Набор контейнеров для СВЧ FRESH&amp;GO 0.8л+1.7л+2.9л+0.25л голубые квадратные</v>
          </cell>
          <cell r="E1246" t="str">
            <v>Польша</v>
          </cell>
          <cell r="F1246" t="str">
            <v>ПЛАСТИК</v>
          </cell>
        </row>
        <row r="1247">
          <cell r="A1247" t="str">
            <v>00555-007</v>
          </cell>
          <cell r="B1247" t="str">
            <v>CURVER</v>
          </cell>
          <cell r="C1247" t="str">
            <v xml:space="preserve"> Контейнер для СВЧ FRESH&lt;(&gt;&amp;&lt;)&gt;GO 2л желтый прямоугольный</v>
          </cell>
          <cell r="E1247" t="str">
            <v>Польша</v>
          </cell>
          <cell r="F1247" t="str">
            <v>ПЛАСТИК</v>
          </cell>
        </row>
        <row r="1248">
          <cell r="A1248" t="str">
            <v>00555-139</v>
          </cell>
          <cell r="B1248" t="str">
            <v>CURVER</v>
          </cell>
          <cell r="C1248" t="str">
            <v xml:space="preserve"> Контейнер для СВЧ FRESH&lt;(&gt;&amp;&lt;)&gt;GO 2л голубой прямоугольный</v>
          </cell>
          <cell r="E1248" t="str">
            <v>Польша</v>
          </cell>
          <cell r="F1248" t="str">
            <v>ПЛАСТИК</v>
          </cell>
        </row>
        <row r="1249">
          <cell r="A1249" t="str">
            <v>00561-007</v>
          </cell>
          <cell r="B1249" t="str">
            <v>CURVER</v>
          </cell>
          <cell r="C1249" t="str">
            <v xml:space="preserve"> Контейнер для СВЧ FRESH&amp;GO 1.7л желтый квадратный</v>
          </cell>
          <cell r="E1249" t="str">
            <v>Польша</v>
          </cell>
          <cell r="F1249" t="str">
            <v>ПЛАСТИК</v>
          </cell>
        </row>
        <row r="1250">
          <cell r="A1250" t="str">
            <v>08559-139</v>
          </cell>
          <cell r="B1250" t="str">
            <v>CURVER</v>
          </cell>
          <cell r="C1250" t="str">
            <v xml:space="preserve"> Набор контейнеров для СВЧ FRESH&amp;GO 3х0.8л голубые квадратные</v>
          </cell>
          <cell r="E1250" t="str">
            <v>Польша</v>
          </cell>
          <cell r="F1250" t="str">
            <v>ПЛАСТИК</v>
          </cell>
        </row>
        <row r="1251">
          <cell r="A1251" t="str">
            <v>08924-007</v>
          </cell>
          <cell r="B1251" t="str">
            <v>CURVER</v>
          </cell>
          <cell r="C1251" t="str">
            <v xml:space="preserve"> Набор контейнеров для СВЧ FRESH&amp;GO 0.25л+0.8л+1.7л желтые квадратные</v>
          </cell>
          <cell r="E1251" t="str">
            <v>Польша</v>
          </cell>
          <cell r="F1251" t="str">
            <v>ПЛАСТИК</v>
          </cell>
        </row>
        <row r="1252">
          <cell r="A1252" t="str">
            <v>00556-007</v>
          </cell>
          <cell r="B1252" t="str">
            <v>CURVER</v>
          </cell>
          <cell r="C1252" t="str">
            <v xml:space="preserve"> Контейнер для СВЧ FRESH&amp;GO 3л желтый прямоугольный</v>
          </cell>
          <cell r="E1252" t="str">
            <v>Польша</v>
          </cell>
          <cell r="F1252" t="str">
            <v>ПЛАСТИК</v>
          </cell>
        </row>
        <row r="1253">
          <cell r="A1253" t="str">
            <v>00556-139</v>
          </cell>
          <cell r="B1253" t="str">
            <v>CURVER</v>
          </cell>
          <cell r="C1253" t="str">
            <v xml:space="preserve"> Контейнер для СВЧ FRESH&amp;GO 3л голубой прямоугольный</v>
          </cell>
          <cell r="E1253" t="str">
            <v>Польша</v>
          </cell>
          <cell r="F1253" t="str">
            <v>ПЛАСТИК</v>
          </cell>
        </row>
        <row r="1254">
          <cell r="A1254" t="str">
            <v>00557-007</v>
          </cell>
          <cell r="B1254" t="str">
            <v>CURVER</v>
          </cell>
          <cell r="C1254" t="str">
            <v xml:space="preserve"> Контейнер для СВЧ FRESH&amp;GO 0.25л желтый квадратный</v>
          </cell>
          <cell r="E1254" t="str">
            <v>Польша</v>
          </cell>
          <cell r="F1254" t="str">
            <v>ПЛАСТИК</v>
          </cell>
        </row>
        <row r="1255">
          <cell r="A1255" t="str">
            <v>00557-139</v>
          </cell>
          <cell r="B1255" t="str">
            <v>CURVER</v>
          </cell>
          <cell r="C1255" t="str">
            <v xml:space="preserve"> Контейнер для СВЧ FRESH&amp;GO 0.25л голубой квадратный</v>
          </cell>
          <cell r="E1255" t="str">
            <v>Польша</v>
          </cell>
          <cell r="F1255" t="str">
            <v>ПЛАСТИК</v>
          </cell>
        </row>
        <row r="1256">
          <cell r="A1256" t="str">
            <v>04710-21</v>
          </cell>
          <cell r="B1256" t="str">
            <v>CURVER</v>
          </cell>
          <cell r="C1256" t="str">
            <v xml:space="preserve"> Ящик для хранения СТОКГОЛЬМ ДИСНЕЙ ВИННИ ПУХ 6л (04710-2)</v>
          </cell>
          <cell r="D1256" t="str">
            <v xml:space="preserve"> DECO'S STOCKHOLM 6L VINNIE THE POOH</v>
          </cell>
          <cell r="E1256" t="str">
            <v>Польша</v>
          </cell>
          <cell r="F1256" t="str">
            <v>ПЛАСТИК</v>
          </cell>
        </row>
        <row r="1257">
          <cell r="A1257" t="str">
            <v>04710-22</v>
          </cell>
          <cell r="B1257" t="str">
            <v>CURVER</v>
          </cell>
          <cell r="C1257" t="str">
            <v xml:space="preserve"> Ящик для хранения СТОКГОЛЬМ ДИСНЕЙ ТАЧКИ 6л</v>
          </cell>
          <cell r="D1257" t="str">
            <v xml:space="preserve"> DECO'S STOCKHOLM 6L CARS</v>
          </cell>
          <cell r="E1257" t="str">
            <v>Польша</v>
          </cell>
          <cell r="F1257" t="str">
            <v>ПЛАСТИК</v>
          </cell>
        </row>
        <row r="1258">
          <cell r="A1258" t="str">
            <v>04710-24</v>
          </cell>
          <cell r="B1258" t="str">
            <v>CURVER</v>
          </cell>
          <cell r="C1258" t="str">
            <v xml:space="preserve"> Ящик для хранения СТОКГОЛЬМ ДИСНЕЙ ПРИНЦЕССА 6л</v>
          </cell>
          <cell r="D1258" t="str">
            <v xml:space="preserve"> DECO'S STOCKHOLM 6L Princess</v>
          </cell>
          <cell r="E1258" t="str">
            <v>Польша</v>
          </cell>
          <cell r="F1258" t="str">
            <v>ПЛАСТИК</v>
          </cell>
        </row>
        <row r="1259">
          <cell r="A1259" t="str">
            <v>04710-36</v>
          </cell>
          <cell r="B1259" t="str">
            <v>CURVER</v>
          </cell>
          <cell r="C1259" t="str">
            <v xml:space="preserve"> Ящик для хранения СТОКГОЛЬМ 6л MEDIA</v>
          </cell>
          <cell r="D1259" t="str">
            <v xml:space="preserve"> DECO'S STOCKHOLM 6L MEDIA</v>
          </cell>
          <cell r="E1259" t="str">
            <v>Польша</v>
          </cell>
          <cell r="F1259" t="str">
            <v>ПЛАСТИК</v>
          </cell>
        </row>
        <row r="1260">
          <cell r="A1260" t="str">
            <v>04710-37</v>
          </cell>
          <cell r="B1260" t="str">
            <v>CURVER</v>
          </cell>
          <cell r="C1260" t="str">
            <v xml:space="preserve"> Ящик для хранения СТОКГОЛЬМ 6л COLLECTIONS</v>
          </cell>
          <cell r="D1260" t="str">
            <v xml:space="preserve"> DECO'S STOCKHOLM 6L COLLECTIONS</v>
          </cell>
          <cell r="E1260" t="str">
            <v>Польша</v>
          </cell>
          <cell r="F1260" t="str">
            <v>ПЛАСТИК</v>
          </cell>
        </row>
        <row r="1261">
          <cell r="A1261" t="str">
            <v>00558-007</v>
          </cell>
          <cell r="B1261" t="str">
            <v>CURVER</v>
          </cell>
          <cell r="C1261" t="str">
            <v xml:space="preserve"> Контейнер для СВЧ FRESH&amp;GO 0.45л желтый квадратный</v>
          </cell>
          <cell r="E1261" t="str">
            <v>Польша</v>
          </cell>
          <cell r="F1261" t="str">
            <v>ПЛАСТИК</v>
          </cell>
        </row>
        <row r="1262">
          <cell r="A1262" t="str">
            <v>00558-139</v>
          </cell>
          <cell r="B1262" t="str">
            <v>CURVER</v>
          </cell>
          <cell r="C1262" t="str">
            <v xml:space="preserve"> Контейнер для СВЧ FRESH&amp;GO 0.45л голубой квадратный</v>
          </cell>
          <cell r="E1262" t="str">
            <v>Польша</v>
          </cell>
          <cell r="F1262" t="str">
            <v>ПЛАСТИК</v>
          </cell>
        </row>
        <row r="1263">
          <cell r="A1263" t="str">
            <v>00559-007</v>
          </cell>
          <cell r="B1263" t="str">
            <v>CURVER</v>
          </cell>
          <cell r="C1263" t="str">
            <v xml:space="preserve"> Контейнер для СВЧ FRESH&amp;GO 0.8л желтый квадратный</v>
          </cell>
          <cell r="D1263" t="str">
            <v xml:space="preserve"> FRESH&amp;GO food container 0,8L yellow square</v>
          </cell>
          <cell r="E1263" t="str">
            <v>Польша</v>
          </cell>
          <cell r="F1263" t="str">
            <v>ПЛАСТИК</v>
          </cell>
        </row>
        <row r="1264">
          <cell r="A1264" t="str">
            <v>00559-139</v>
          </cell>
          <cell r="B1264" t="str">
            <v>CURVER</v>
          </cell>
          <cell r="C1264" t="str">
            <v xml:space="preserve"> Контейнер для СВЧ FRESH&amp;GO 0.8л голубой квадратный</v>
          </cell>
          <cell r="D1264" t="str">
            <v xml:space="preserve"> FRESH&amp;GO food container 0,8L blue square</v>
          </cell>
          <cell r="E1264" t="str">
            <v>Польша</v>
          </cell>
          <cell r="F1264" t="str">
            <v>ПЛАСТИК</v>
          </cell>
        </row>
        <row r="1265">
          <cell r="A1265" t="str">
            <v>00560-007</v>
          </cell>
          <cell r="B1265" t="str">
            <v>CURVER</v>
          </cell>
          <cell r="C1265" t="str">
            <v xml:space="preserve"> Контейнер для СВЧ FRESH&amp;GO 1.2л желтый квадратный</v>
          </cell>
          <cell r="E1265" t="str">
            <v>Польша</v>
          </cell>
          <cell r="F1265" t="str">
            <v>ПЛАСТИК</v>
          </cell>
        </row>
        <row r="1266">
          <cell r="A1266" t="str">
            <v>00560-139</v>
          </cell>
          <cell r="B1266" t="str">
            <v>CURVER</v>
          </cell>
          <cell r="C1266" t="str">
            <v xml:space="preserve"> Контейнер для СВЧ FRESH&amp;GO 1.2л голубой квадратный</v>
          </cell>
          <cell r="E1266" t="str">
            <v>Польша</v>
          </cell>
          <cell r="F1266" t="str">
            <v>ПЛАСТИК</v>
          </cell>
        </row>
        <row r="1267">
          <cell r="A1267" t="str">
            <v>04710-38</v>
          </cell>
          <cell r="B1267" t="str">
            <v>CURVER</v>
          </cell>
          <cell r="C1267" t="str">
            <v xml:space="preserve"> Ящик для хранения СТОКГОЛЬМ 6л PHOTO</v>
          </cell>
          <cell r="D1267" t="str">
            <v xml:space="preserve"> DECO'S STOCKHOLM 6L PHOTO</v>
          </cell>
          <cell r="E1267" t="str">
            <v>Польша</v>
          </cell>
          <cell r="F1267" t="str">
            <v>ПЛАСТИК</v>
          </cell>
        </row>
        <row r="1268">
          <cell r="A1268" t="str">
            <v>00013-P79</v>
          </cell>
          <cell r="B1268" t="str">
            <v>CURVER</v>
          </cell>
          <cell r="C1268" t="str">
            <v xml:space="preserve"> Контейнер PETLIFE для корма 0.75кг</v>
          </cell>
          <cell r="E1268" t="str">
            <v>Люксембург</v>
          </cell>
          <cell r="F1268" t="str">
            <v>ПЛАСТИК</v>
          </cell>
        </row>
        <row r="1269">
          <cell r="A1269" t="str">
            <v>00707</v>
          </cell>
          <cell r="B1269" t="str">
            <v>CURVER</v>
          </cell>
          <cell r="C1269" t="str">
            <v xml:space="preserve"> Корзина для белья DECO Natural 60л</v>
          </cell>
          <cell r="E1269" t="str">
            <v>Польша</v>
          </cell>
          <cell r="F1269" t="str">
            <v>ПЛАСТИК</v>
          </cell>
        </row>
        <row r="1270">
          <cell r="A1270" t="str">
            <v>00708</v>
          </cell>
          <cell r="B1270" t="str">
            <v>CURVER</v>
          </cell>
          <cell r="C1270" t="str">
            <v xml:space="preserve"> Корзина для глаженого белья RATTAN STYLE 45л</v>
          </cell>
          <cell r="E1270" t="str">
            <v>Польша</v>
          </cell>
          <cell r="F1270" t="str">
            <v>ПЛАСТИК</v>
          </cell>
        </row>
        <row r="1271">
          <cell r="A1271" t="str">
            <v>08559-007</v>
          </cell>
          <cell r="B1271" t="str">
            <v>CURVER</v>
          </cell>
          <cell r="C1271" t="str">
            <v xml:space="preserve"> Набор контейнеров для СВЧ FRESH&amp;GO 3х0.8л желтые квадратные</v>
          </cell>
          <cell r="E1271" t="str">
            <v>Польша</v>
          </cell>
          <cell r="F1271" t="str">
            <v>ПЛАСТИК</v>
          </cell>
        </row>
        <row r="1272">
          <cell r="A1272" t="str">
            <v>08560-007</v>
          </cell>
          <cell r="B1272" t="str">
            <v>CURVER</v>
          </cell>
          <cell r="C1272" t="str">
            <v xml:space="preserve"> Набор контейнеров для СВЧ FRESH&amp;GO 3х1.2л желтые квадратные</v>
          </cell>
          <cell r="E1272" t="str">
            <v>Польша</v>
          </cell>
          <cell r="F1272" t="str">
            <v>ПЛАСТИК</v>
          </cell>
        </row>
        <row r="1273">
          <cell r="A1273" t="str">
            <v>08560-139</v>
          </cell>
          <cell r="B1273" t="str">
            <v>CURVER</v>
          </cell>
          <cell r="C1273" t="str">
            <v xml:space="preserve"> Набор контейнеров для СВЧ FRESH&amp;GO 3х1.2л голубые квадратные</v>
          </cell>
          <cell r="E1273" t="str">
            <v>Польша</v>
          </cell>
          <cell r="F1273" t="str">
            <v>ПЛАСТИК</v>
          </cell>
        </row>
        <row r="1274">
          <cell r="A1274" t="str">
            <v>03931</v>
          </cell>
          <cell r="B1274" t="str">
            <v>CURVER</v>
          </cell>
          <cell r="C1274" t="str">
            <v xml:space="preserve"> Контейнер для мусора BULLET BIN 45л</v>
          </cell>
          <cell r="E1274" t="str">
            <v>Люксембург</v>
          </cell>
          <cell r="F1274" t="str">
            <v>ПЛАСТИК</v>
          </cell>
        </row>
        <row r="1275">
          <cell r="A1275" t="str">
            <v>04710-31</v>
          </cell>
          <cell r="B1275" t="str">
            <v>CURVER</v>
          </cell>
          <cell r="C1275" t="str">
            <v xml:space="preserve"> Ящик для хранения СТОКГОЛЬМ 6л PSYCHE (04710-1)</v>
          </cell>
          <cell r="E1275" t="str">
            <v>Испания</v>
          </cell>
          <cell r="F1275" t="str">
            <v>ПЛАСТИК</v>
          </cell>
        </row>
        <row r="1276">
          <cell r="A1276" t="str">
            <v>04711-31</v>
          </cell>
          <cell r="B1276" t="str">
            <v>CURVER</v>
          </cell>
          <cell r="C1276" t="str">
            <v xml:space="preserve"> Ящик для хранения СТОКГОЛЬМ 22л PSYCHE (04711)</v>
          </cell>
          <cell r="E1276" t="str">
            <v>Польша</v>
          </cell>
          <cell r="F1276" t="str">
            <v>ПЛАСТИК</v>
          </cell>
        </row>
        <row r="1277">
          <cell r="A1277" t="str">
            <v>04955</v>
          </cell>
          <cell r="B1277" t="str">
            <v>CURVER</v>
          </cell>
          <cell r="C1277" t="str">
            <v xml:space="preserve"> Емкость складская PROFI 5</v>
          </cell>
          <cell r="E1277" t="str">
            <v>Польша</v>
          </cell>
          <cell r="F1277" t="str">
            <v>ПЛАСТИК</v>
          </cell>
        </row>
        <row r="1278">
          <cell r="A1278" t="str">
            <v>04956</v>
          </cell>
          <cell r="B1278" t="str">
            <v>CURVER</v>
          </cell>
          <cell r="C1278" t="str">
            <v xml:space="preserve"> Емкость складская PROFI 6</v>
          </cell>
          <cell r="E1278" t="str">
            <v>Польша</v>
          </cell>
          <cell r="F1278" t="str">
            <v>ПЛАСТИК</v>
          </cell>
        </row>
        <row r="1279">
          <cell r="A1279" t="str">
            <v>05221</v>
          </cell>
          <cell r="B1279" t="str">
            <v>CURVER</v>
          </cell>
          <cell r="C1279" t="str">
            <v xml:space="preserve"> Сушилка для посуды LUX малая</v>
          </cell>
          <cell r="E1279" t="str">
            <v>Польша</v>
          </cell>
          <cell r="F1279" t="str">
            <v>ПЛАСТИК</v>
          </cell>
        </row>
        <row r="1280">
          <cell r="A1280" t="str">
            <v>07372</v>
          </cell>
          <cell r="B1280" t="str">
            <v>CURVER</v>
          </cell>
          <cell r="C1280" t="str">
            <v xml:space="preserve"> Емкость для морозилки 2.6л прямоугольная</v>
          </cell>
          <cell r="E1280" t="str">
            <v>Польша</v>
          </cell>
          <cell r="F1280" t="str">
            <v>ПЛАСТИК</v>
          </cell>
        </row>
        <row r="1281">
          <cell r="A1281" t="str">
            <v>07381</v>
          </cell>
          <cell r="B1281" t="str">
            <v>CURVER</v>
          </cell>
          <cell r="C1281" t="str">
            <v xml:space="preserve"> Емкость для морозилки 1.8л прямоугольная</v>
          </cell>
          <cell r="E1281" t="str">
            <v>Польша</v>
          </cell>
          <cell r="F1281" t="str">
            <v>ПЛАСТИК</v>
          </cell>
        </row>
        <row r="1282">
          <cell r="A1282" t="str">
            <v>07391</v>
          </cell>
          <cell r="B1282" t="str">
            <v>CURVER</v>
          </cell>
          <cell r="C1282" t="str">
            <v xml:space="preserve"> Емкость для морозилки 2.4л прямоугольная</v>
          </cell>
          <cell r="E1282" t="str">
            <v>Польша</v>
          </cell>
          <cell r="F1282" t="str">
            <v>ПЛАСТИК</v>
          </cell>
        </row>
        <row r="1283">
          <cell r="A1283" t="str">
            <v>07480</v>
          </cell>
          <cell r="B1283" t="str">
            <v>CURVER</v>
          </cell>
          <cell r="C1283" t="str">
            <v xml:space="preserve"> Емкость для морозилки 2.5л квадратная</v>
          </cell>
          <cell r="E1283" t="str">
            <v>Польша</v>
          </cell>
          <cell r="F1283" t="str">
            <v>ПЛАСТИК</v>
          </cell>
        </row>
        <row r="1284">
          <cell r="A1284" t="str">
            <v>07609</v>
          </cell>
          <cell r="B1284" t="str">
            <v>CURVER</v>
          </cell>
          <cell r="C1284" t="str">
            <v xml:space="preserve"> Набор емкостей для морозилки 3шт 0.5л</v>
          </cell>
          <cell r="D1284" t="str">
            <v xml:space="preserve"> FOODKEEPER Set 3x0,5L</v>
          </cell>
          <cell r="E1284" t="str">
            <v>Польша</v>
          </cell>
          <cell r="F1284" t="str">
            <v>ПЛАСТИК</v>
          </cell>
        </row>
        <row r="1285">
          <cell r="A1285" t="str">
            <v>07610</v>
          </cell>
          <cell r="B1285" t="str">
            <v>CURVER</v>
          </cell>
          <cell r="C1285" t="str">
            <v xml:space="preserve"> Набор емкостей для морозилки 3шт 1.2л</v>
          </cell>
          <cell r="E1285" t="str">
            <v>Венгрия</v>
          </cell>
          <cell r="F1285" t="str">
            <v>ПЛАСТИК</v>
          </cell>
        </row>
        <row r="1286">
          <cell r="A1286" t="str">
            <v>07798</v>
          </cell>
          <cell r="B1286" t="str">
            <v>CURVER</v>
          </cell>
          <cell r="C1286" t="str">
            <v xml:space="preserve"> Ящик для инструментов 24 универсальный синий/черный (87798)</v>
          </cell>
          <cell r="E1286" t="str">
            <v>Польша</v>
          </cell>
          <cell r="F1286" t="str">
            <v>ПЛАСТИК</v>
          </cell>
        </row>
        <row r="1287">
          <cell r="A1287" t="str">
            <v>08314</v>
          </cell>
          <cell r="B1287" t="str">
            <v>CURVER</v>
          </cell>
          <cell r="C1287" t="str">
            <v xml:space="preserve"> Набор емкостей для морозилки TAKE AWAY 4шт 0.9л</v>
          </cell>
          <cell r="E1287" t="str">
            <v>Польша</v>
          </cell>
          <cell r="F1287" t="str">
            <v>ПЛАСТИК</v>
          </cell>
        </row>
        <row r="1288">
          <cell r="A1288" t="str">
            <v>144486-65</v>
          </cell>
          <cell r="B1288" t="str">
            <v>CURVER</v>
          </cell>
          <cell r="C1288" t="str">
            <v xml:space="preserve"> Стол круглый ВЕРОНА</v>
          </cell>
          <cell r="E1288" t="str">
            <v>Польша</v>
          </cell>
          <cell r="F1288" t="str">
            <v>ПЛАСТИК</v>
          </cell>
        </row>
        <row r="1289">
          <cell r="A1289" t="str">
            <v>DP00858</v>
          </cell>
          <cell r="B1289" t="str">
            <v>CURVER</v>
          </cell>
          <cell r="C1289" t="str">
            <v xml:space="preserve"> Миска квадратная 7.2л 30.9x30.9x11.8см</v>
          </cell>
          <cell r="E1289" t="str">
            <v>Украина</v>
          </cell>
          <cell r="F1289" t="str">
            <v>ПЛАСТИК</v>
          </cell>
        </row>
        <row r="1290">
          <cell r="A1290" t="str">
            <v>01397</v>
          </cell>
          <cell r="B1290" t="str">
            <v>CURVER</v>
          </cell>
          <cell r="C1290" t="str">
            <v xml:space="preserve"> Емкость для сыпучих 1.7л</v>
          </cell>
          <cell r="D1290" t="str">
            <v xml:space="preserve"> COFFEE BOX WITH SPOON  -GRE094-</v>
          </cell>
          <cell r="E1290" t="str">
            <v>Венгрия</v>
          </cell>
          <cell r="F1290" t="str">
            <v>ПЛАСТИК</v>
          </cell>
        </row>
        <row r="1291">
          <cell r="A1291" t="str">
            <v>04354</v>
          </cell>
          <cell r="B1291" t="str">
            <v>CURVER</v>
          </cell>
          <cell r="C1291" t="str">
            <v xml:space="preserve"> Хлебница большая</v>
          </cell>
          <cell r="E1291" t="str">
            <v>Польша</v>
          </cell>
          <cell r="F1291" t="str">
            <v>ПЛАСТИК</v>
          </cell>
        </row>
        <row r="1292">
          <cell r="A1292" t="str">
            <v>04700</v>
          </cell>
          <cell r="B1292" t="str">
            <v>CURVER</v>
          </cell>
          <cell r="C1292" t="str">
            <v xml:space="preserve"> Контейнер для хранения DECO'S 7л</v>
          </cell>
          <cell r="E1292" t="str">
            <v>Польша</v>
          </cell>
          <cell r="F1292" t="str">
            <v>ПЛАСТИК</v>
          </cell>
        </row>
        <row r="1293">
          <cell r="A1293" t="str">
            <v>04954</v>
          </cell>
          <cell r="B1293" t="str">
            <v>CURVER</v>
          </cell>
          <cell r="C1293" t="str">
            <v xml:space="preserve"> Емкость складская PROFI 4</v>
          </cell>
          <cell r="E1293" t="str">
            <v>Польша</v>
          </cell>
          <cell r="F1293" t="str">
            <v>ПЛАСТИК</v>
          </cell>
        </row>
        <row r="1294">
          <cell r="A1294" t="str">
            <v>DP00857</v>
          </cell>
          <cell r="B1294" t="str">
            <v>CURVER</v>
          </cell>
          <cell r="C1294" t="str">
            <v xml:space="preserve"> Миска квадратная 4.5л 26.2x26.2x10.8см</v>
          </cell>
          <cell r="E1294" t="str">
            <v>Польша</v>
          </cell>
          <cell r="F1294" t="str">
            <v>ПЛАСТИК</v>
          </cell>
        </row>
        <row r="1295">
          <cell r="A1295" t="str">
            <v>DP13414</v>
          </cell>
          <cell r="B1295" t="str">
            <v>CURVER</v>
          </cell>
          <cell r="C1295" t="str">
            <v xml:space="preserve"> Дуршлаг с ручкой 34.5x18.8x8см</v>
          </cell>
          <cell r="E1295" t="str">
            <v>Польша</v>
          </cell>
          <cell r="F1295" t="str">
            <v>ПЛАСТИК</v>
          </cell>
        </row>
        <row r="1296">
          <cell r="A1296" t="str">
            <v>DP13416</v>
          </cell>
          <cell r="B1296" t="str">
            <v>CURVER</v>
          </cell>
          <cell r="C1296" t="str">
            <v xml:space="preserve"> Сетка для раковины 26x29.5см</v>
          </cell>
          <cell r="E1296" t="str">
            <v>Польша</v>
          </cell>
          <cell r="F1296" t="str">
            <v>ПЛАСТИК</v>
          </cell>
        </row>
        <row r="1297">
          <cell r="A1297" t="str">
            <v>DP13423</v>
          </cell>
          <cell r="B1297" t="str">
            <v>CURVER</v>
          </cell>
          <cell r="C1297" t="str">
            <v xml:space="preserve"> Поднос универсальный 40x28см</v>
          </cell>
          <cell r="E1297" t="str">
            <v>Польша</v>
          </cell>
          <cell r="F1297" t="str">
            <v>ПЛАСТИК</v>
          </cell>
        </row>
        <row r="1298">
          <cell r="A1298" t="str">
            <v>02274</v>
          </cell>
          <cell r="B1298" t="str">
            <v>CURVER</v>
          </cell>
          <cell r="C1298" t="str">
            <v xml:space="preserve"> Емкость мультиснап 1.3л</v>
          </cell>
          <cell r="D1298" t="str">
            <v xml:space="preserve"> Multisnap 1.3 L</v>
          </cell>
          <cell r="E1298" t="str">
            <v>Польша</v>
          </cell>
          <cell r="F1298" t="str">
            <v>ПЛАСТИК</v>
          </cell>
        </row>
        <row r="1299">
          <cell r="A1299" t="str">
            <v>02276</v>
          </cell>
          <cell r="B1299" t="str">
            <v>CURVER</v>
          </cell>
          <cell r="C1299" t="str">
            <v xml:space="preserve"> Емкость мультиснап 0.9л</v>
          </cell>
          <cell r="D1299" t="str">
            <v xml:space="preserve"> Multisnap 0.9 L</v>
          </cell>
          <cell r="E1299" t="str">
            <v>Польша</v>
          </cell>
          <cell r="F1299" t="str">
            <v>ПЛАСТИК</v>
          </cell>
        </row>
        <row r="1300">
          <cell r="A1300" t="str">
            <v>04706-21</v>
          </cell>
          <cell r="B1300" t="str">
            <v>CURVER</v>
          </cell>
          <cell r="C1300" t="str">
            <v xml:space="preserve"> Ящик для хранения МАДРИД ДИСНЕЙ ВИННИ ПУХ 5л (04706-3)</v>
          </cell>
          <cell r="D1300" t="str">
            <v xml:space="preserve"> TEXTILE BOX  5L  Disney</v>
          </cell>
          <cell r="E1300" t="str">
            <v>Польша</v>
          </cell>
          <cell r="F1300" t="str">
            <v>ПЛАСТИК</v>
          </cell>
        </row>
        <row r="1301">
          <cell r="A1301" t="str">
            <v>04706-22</v>
          </cell>
          <cell r="B1301" t="str">
            <v>CURVER</v>
          </cell>
          <cell r="C1301" t="str">
            <v xml:space="preserve"> Ящик для хранения МАДРИД ДИСНЕЙ ТАЧКИ 5л</v>
          </cell>
          <cell r="D1301" t="str">
            <v xml:space="preserve"> TEXTILE BOX  5L  Disney</v>
          </cell>
          <cell r="E1301" t="str">
            <v>Польша</v>
          </cell>
          <cell r="F1301" t="str">
            <v>ПЛАСТИК</v>
          </cell>
        </row>
        <row r="1302">
          <cell r="A1302" t="str">
            <v>04706-24</v>
          </cell>
          <cell r="B1302" t="str">
            <v>CURVER</v>
          </cell>
          <cell r="C1302" t="str">
            <v xml:space="preserve"> Ящик для хранения МАДРИД ДИСНЕЙ ПРИНЦЕССА 5л</v>
          </cell>
          <cell r="D1302" t="str">
            <v xml:space="preserve"> TEXTILE BOX  5L  Disney</v>
          </cell>
          <cell r="E1302" t="str">
            <v>Польша</v>
          </cell>
          <cell r="F1302" t="str">
            <v>ПЛАСТИК</v>
          </cell>
        </row>
        <row r="1303">
          <cell r="A1303" t="str">
            <v>02150</v>
          </cell>
          <cell r="B1303" t="str">
            <v>CURVER</v>
          </cell>
          <cell r="C1303" t="str">
            <v xml:space="preserve"> Контейнер для мусора 40 л с педалью</v>
          </cell>
          <cell r="D1303" t="str">
            <v xml:space="preserve"> Pedalbin 40 L</v>
          </cell>
          <cell r="E1303" t="str">
            <v>Польша</v>
          </cell>
          <cell r="F1303" t="str">
            <v>ПЛАСТИК</v>
          </cell>
        </row>
        <row r="1304">
          <cell r="A1304" t="str">
            <v>04710-D65</v>
          </cell>
          <cell r="B1304" t="str">
            <v>CURVER</v>
          </cell>
          <cell r="C1304" t="str">
            <v xml:space="preserve"> Ящик для хранения СТОКГОЛЬМ 6л CHAOS</v>
          </cell>
          <cell r="D1304" t="str">
            <v xml:space="preserve"> DECO'S STOCKHOLM 6L, IML PSYCHE</v>
          </cell>
          <cell r="E1304" t="str">
            <v>Польша</v>
          </cell>
          <cell r="F1304" t="str">
            <v>ПЛАСТИК</v>
          </cell>
        </row>
        <row r="1305">
          <cell r="A1305" t="str">
            <v>04710-D69</v>
          </cell>
          <cell r="B1305" t="str">
            <v>CURVER</v>
          </cell>
          <cell r="C1305" t="str">
            <v xml:space="preserve"> Ящик для хранения СТОКГОЛЬМ 6л SUGARPOP</v>
          </cell>
          <cell r="D1305" t="str">
            <v xml:space="preserve"> DECO'S STOCKHOLM 6L, IML PSYCHE</v>
          </cell>
          <cell r="E1305" t="str">
            <v>Польша</v>
          </cell>
          <cell r="F1305" t="str">
            <v>ПЛАСТИК</v>
          </cell>
        </row>
        <row r="1306">
          <cell r="A1306" t="str">
            <v>04710-D64</v>
          </cell>
          <cell r="B1306" t="str">
            <v>CURVER</v>
          </cell>
          <cell r="C1306" t="str">
            <v xml:space="preserve"> Ящик для хранения СТОКГОЛЬМ 6л ROMANCE</v>
          </cell>
          <cell r="D1306" t="str">
            <v xml:space="preserve"> DECO'S STOCKHOLM 6L, IML PSYCHE</v>
          </cell>
          <cell r="E1306" t="str">
            <v>Польша</v>
          </cell>
          <cell r="F1306" t="str">
            <v>ПЛАСТИК</v>
          </cell>
        </row>
        <row r="1307">
          <cell r="A1307" t="str">
            <v>04710-D67</v>
          </cell>
          <cell r="B1307" t="str">
            <v>CURVER</v>
          </cell>
          <cell r="C1307" t="str">
            <v xml:space="preserve"> Ящик для хранения СТОКГОЛЬМ 6л BAMBOO</v>
          </cell>
          <cell r="D1307" t="str">
            <v xml:space="preserve"> DECO'S STOCKHOLM 6L, IML PSYCHE</v>
          </cell>
          <cell r="E1307" t="str">
            <v>Польша</v>
          </cell>
          <cell r="F1307" t="str">
            <v>ПЛАСТИК</v>
          </cell>
        </row>
        <row r="1308">
          <cell r="A1308" t="str">
            <v>04710-D68</v>
          </cell>
          <cell r="B1308" t="str">
            <v>CURVER</v>
          </cell>
          <cell r="C1308" t="str">
            <v xml:space="preserve"> Ящик для хранения СТОКГОЛЬМ 6л MEDITEREAN</v>
          </cell>
          <cell r="D1308" t="str">
            <v xml:space="preserve"> DECO'S STOCKHOLM 6L, IML PSYCHE</v>
          </cell>
          <cell r="E1308" t="str">
            <v>Польша</v>
          </cell>
          <cell r="F1308" t="str">
            <v>ПЛАСТИК</v>
          </cell>
        </row>
        <row r="1309">
          <cell r="A1309" t="str">
            <v>04710-D70</v>
          </cell>
          <cell r="B1309" t="str">
            <v>CURVER</v>
          </cell>
          <cell r="C1309" t="str">
            <v xml:space="preserve"> Ящик для хранения СТОКГОЛЬМ 6л OUTERSPACE</v>
          </cell>
          <cell r="D1309" t="str">
            <v xml:space="preserve"> DECO'S STOCKHOLM 6L, IML PSYCHE</v>
          </cell>
          <cell r="E1309" t="str">
            <v>Польша</v>
          </cell>
          <cell r="F1309" t="str">
            <v>ПЛАСТИК</v>
          </cell>
        </row>
        <row r="1310">
          <cell r="A1310" t="str">
            <v>04708-544</v>
          </cell>
          <cell r="B1310" t="str">
            <v>CURVER</v>
          </cell>
          <cell r="C1310" t="str">
            <v xml:space="preserve"> Ящик для хранения ПАРИЖ 3.5л CLASSICO</v>
          </cell>
          <cell r="D1310" t="str">
            <v xml:space="preserve"> DECO 3.5L, IML JAPANESE BRUSH</v>
          </cell>
          <cell r="E1310" t="str">
            <v>Польша</v>
          </cell>
          <cell r="F1310" t="str">
            <v>ПЛАСТИК</v>
          </cell>
        </row>
        <row r="1311">
          <cell r="A1311" t="str">
            <v>04711-18</v>
          </cell>
          <cell r="B1311" t="str">
            <v>CURVER</v>
          </cell>
          <cell r="C1311" t="str">
            <v xml:space="preserve"> Ящик для хранения СТОКГОЛЬМ 22л CITY</v>
          </cell>
          <cell r="D1311" t="str">
            <v xml:space="preserve"> DECO'S STOCKHOLM XL, IML CITY</v>
          </cell>
          <cell r="E1311" t="str">
            <v>Польша</v>
          </cell>
          <cell r="F1311" t="str">
            <v>ПЛАСТИК</v>
          </cell>
        </row>
        <row r="1312">
          <cell r="A1312" t="str">
            <v>04711-32</v>
          </cell>
          <cell r="B1312" t="str">
            <v>CURVER</v>
          </cell>
          <cell r="C1312" t="str">
            <v xml:space="preserve"> Ящик для хранения СТОКГОЛЬМ 22л FANTASIA</v>
          </cell>
          <cell r="D1312" t="str">
            <v xml:space="preserve"> DECO'S STOCKHOLM XL, IML FANTASIA</v>
          </cell>
          <cell r="E1312" t="str">
            <v>Польша</v>
          </cell>
          <cell r="F1312" t="str">
            <v>ПЛАСТИК</v>
          </cell>
        </row>
        <row r="1313">
          <cell r="A1313" t="str">
            <v>04708-D20</v>
          </cell>
          <cell r="B1313" t="str">
            <v>CURVER</v>
          </cell>
          <cell r="C1313" t="str">
            <v xml:space="preserve"> Ящик для хранения ПАРИЖ 3.5л JAPANESE BRUSH</v>
          </cell>
          <cell r="D1313" t="str">
            <v xml:space="preserve"> DECO 3.5L, IML JAPANESE BRUSH</v>
          </cell>
          <cell r="E1313" t="str">
            <v>Польша</v>
          </cell>
          <cell r="F1313" t="str">
            <v>ПЛАСТИК</v>
          </cell>
        </row>
        <row r="1314">
          <cell r="A1314" t="str">
            <v>04710-1</v>
          </cell>
          <cell r="B1314" t="str">
            <v>CURVER</v>
          </cell>
          <cell r="C1314" t="str">
            <v xml:space="preserve"> Ящик для хранения СТОКГОЛЬМ 6л PSYCHE</v>
          </cell>
          <cell r="D1314" t="str">
            <v xml:space="preserve"> DECO'S STOCKHOLM 6L, IML PSYCHE</v>
          </cell>
          <cell r="E1314" t="str">
            <v>Польша</v>
          </cell>
          <cell r="F1314" t="str">
            <v>ПЛАСТИК</v>
          </cell>
        </row>
        <row r="1315">
          <cell r="A1315" t="str">
            <v>04704-14</v>
          </cell>
          <cell r="B1315" t="str">
            <v>CURVER</v>
          </cell>
          <cell r="C1315" t="str">
            <v xml:space="preserve"> Ящик для хранения МАДРИД ДИСНЕЙ ПРИНЦЕССА 20л</v>
          </cell>
          <cell r="D1315" t="str">
            <v xml:space="preserve"> DECO M 20L,IML (D) PRIN</v>
          </cell>
          <cell r="E1315" t="str">
            <v>Испания</v>
          </cell>
          <cell r="F1315" t="str">
            <v>ПЛАСТИК</v>
          </cell>
        </row>
        <row r="1316">
          <cell r="A1316" t="str">
            <v>02276-J12-01</v>
          </cell>
          <cell r="B1316" t="str">
            <v>CURVER</v>
          </cell>
          <cell r="C1316" t="str">
            <v xml:space="preserve"> Мультиснап JUNGLE 0.9л</v>
          </cell>
          <cell r="D1316" t="str">
            <v xml:space="preserve"> MULTISNAP 0,9l JUNGLE</v>
          </cell>
          <cell r="E1316" t="str">
            <v>Польша</v>
          </cell>
          <cell r="F1316" t="str">
            <v>ПЛАСТИК</v>
          </cell>
        </row>
        <row r="1317">
          <cell r="A1317" t="str">
            <v>02275-J12-01</v>
          </cell>
          <cell r="B1317" t="str">
            <v>CURVER</v>
          </cell>
          <cell r="C1317" t="str">
            <v xml:space="preserve"> Мультиснап JUNGLE 0.6л</v>
          </cell>
          <cell r="D1317" t="str">
            <v xml:space="preserve"> MULTISNAP 0,6l JUNGLE</v>
          </cell>
          <cell r="E1317" t="str">
            <v>Польша</v>
          </cell>
          <cell r="F1317" t="str">
            <v>ПЛАСТИК</v>
          </cell>
        </row>
        <row r="1318">
          <cell r="A1318" t="str">
            <v>02275-J12</v>
          </cell>
          <cell r="B1318" t="str">
            <v>CURVER</v>
          </cell>
          <cell r="C1318" t="str">
            <v xml:space="preserve"> Мультиснап JUNGLE 0.6л</v>
          </cell>
          <cell r="D1318" t="str">
            <v xml:space="preserve"> MULTISNAP 0,6l JUNGLE</v>
          </cell>
          <cell r="E1318" t="str">
            <v>Польша</v>
          </cell>
          <cell r="F1318" t="str">
            <v>ПЛАСТИК</v>
          </cell>
        </row>
        <row r="1319">
          <cell r="A1319" t="str">
            <v>02276-J12</v>
          </cell>
          <cell r="B1319" t="str">
            <v>CURVER</v>
          </cell>
          <cell r="C1319" t="str">
            <v xml:space="preserve"> Мультиснап JUNGLE 0.9л</v>
          </cell>
          <cell r="D1319" t="str">
            <v xml:space="preserve"> MULTISNAP 0,9l JUNGLE</v>
          </cell>
          <cell r="E1319" t="str">
            <v>Польша</v>
          </cell>
          <cell r="F1319" t="str">
            <v>ПЛАСТИК</v>
          </cell>
        </row>
        <row r="1320">
          <cell r="A1320" t="str">
            <v>04708-D58</v>
          </cell>
          <cell r="B1320" t="str">
            <v>CURVER</v>
          </cell>
          <cell r="C1320" t="str">
            <v xml:space="preserve"> Ящик для хранения ПАРИЖ 3.5л ВИННИ ПУХ</v>
          </cell>
          <cell r="D1320" t="str">
            <v xml:space="preserve"> DECO 3.5L, IML JAPANESE BRUSH</v>
          </cell>
          <cell r="E1320" t="str">
            <v>Польша</v>
          </cell>
          <cell r="F1320" t="str">
            <v>ПЛАСТИК</v>
          </cell>
        </row>
        <row r="1321">
          <cell r="A1321" t="str">
            <v>04708-D50</v>
          </cell>
          <cell r="B1321" t="str">
            <v>CURVER</v>
          </cell>
          <cell r="C1321" t="str">
            <v xml:space="preserve"> Ящик для хранения СТОКГОЛЬМ 22л PEPITA</v>
          </cell>
          <cell r="D1321" t="str">
            <v xml:space="preserve"> DECO'S STOCKHOLM 22L PEPITA</v>
          </cell>
          <cell r="E1321" t="str">
            <v>Польша</v>
          </cell>
          <cell r="F1321" t="str">
            <v>ПЛАСТИК</v>
          </cell>
        </row>
        <row r="1322">
          <cell r="A1322" t="str">
            <v>04708-D96</v>
          </cell>
          <cell r="B1322" t="str">
            <v>CURVER</v>
          </cell>
          <cell r="C1322" t="str">
            <v xml:space="preserve"> Ящик для хранения СТОКГОЛЬМ 22л Дисней</v>
          </cell>
          <cell r="D1322" t="str">
            <v xml:space="preserve"> DECO'S STOCKHOLM 22L ABC</v>
          </cell>
          <cell r="E1322" t="str">
            <v>Польша</v>
          </cell>
          <cell r="F1322" t="str">
            <v>ПЛАСТИК</v>
          </cell>
        </row>
        <row r="1323">
          <cell r="A1323" t="str">
            <v>04706-D87</v>
          </cell>
          <cell r="B1323" t="str">
            <v>CURVER</v>
          </cell>
          <cell r="C1323" t="str">
            <v xml:space="preserve"> Ящик для хранения МАДРИД 5л CHOCOLATE</v>
          </cell>
          <cell r="D1323" t="str">
            <v xml:space="preserve"> DECO'S MADRID 5L, IML ZEBRA (04706-1)</v>
          </cell>
          <cell r="E1323" t="str">
            <v>Польша</v>
          </cell>
          <cell r="F1323" t="str">
            <v>ПЛАСТИК</v>
          </cell>
        </row>
        <row r="1324">
          <cell r="A1324" t="str">
            <v>04710-D20</v>
          </cell>
          <cell r="B1324" t="str">
            <v>CURVER</v>
          </cell>
          <cell r="C1324" t="str">
            <v xml:space="preserve"> Ящик для хранения СТОКГОЛЬМ 6л PEPITA</v>
          </cell>
          <cell r="D1324" t="str">
            <v xml:space="preserve"> DECO'S STOCKHOLM 6L PEPITA</v>
          </cell>
          <cell r="E1324" t="str">
            <v>Польша</v>
          </cell>
          <cell r="F1324" t="str">
            <v>ПЛАСТИК</v>
          </cell>
        </row>
        <row r="1325">
          <cell r="A1325" t="str">
            <v>04711-D33</v>
          </cell>
          <cell r="B1325" t="str">
            <v>CURVER</v>
          </cell>
          <cell r="C1325" t="str">
            <v xml:space="preserve"> Ящик для хранения СТОКГОЛЬМ 22л PRINCESS</v>
          </cell>
          <cell r="D1325" t="str">
            <v xml:space="preserve"> DECO'S STOCKHOLM 22L. IML CLASSICO</v>
          </cell>
          <cell r="E1325" t="str">
            <v>Польша</v>
          </cell>
          <cell r="F1325" t="str">
            <v>ПЛАСТИК</v>
          </cell>
        </row>
        <row r="1326">
          <cell r="A1326" t="str">
            <v>04710-D11</v>
          </cell>
          <cell r="B1326" t="str">
            <v>CURVER</v>
          </cell>
          <cell r="C1326" t="str">
            <v xml:space="preserve"> Ящик для хранения СТОКГОЛЬМ 6л ABC</v>
          </cell>
          <cell r="D1326" t="str">
            <v xml:space="preserve"> DECO'S STOCKHOLM 6L  ABC</v>
          </cell>
          <cell r="E1326" t="str">
            <v>Польша</v>
          </cell>
          <cell r="F1326" t="str">
            <v>ПЛАСТИК</v>
          </cell>
        </row>
        <row r="1327">
          <cell r="A1327" t="str">
            <v>04711-D52</v>
          </cell>
          <cell r="B1327" t="str">
            <v>CURVER</v>
          </cell>
          <cell r="C1327" t="str">
            <v xml:space="preserve"> Ящик для хранения СТОКГОЛЬМ 22л PHOTO</v>
          </cell>
          <cell r="D1327" t="str">
            <v xml:space="preserve"> DECO'S STOCKHOLM 22L PHOTO</v>
          </cell>
          <cell r="E1327" t="str">
            <v>Польша</v>
          </cell>
          <cell r="F1327" t="str">
            <v>ПЛАСТИК</v>
          </cell>
        </row>
        <row r="1328">
          <cell r="A1328" t="str">
            <v>04711-D53</v>
          </cell>
          <cell r="B1328" t="str">
            <v>CURVER</v>
          </cell>
          <cell r="C1328" t="str">
            <v xml:space="preserve"> Ящик для хранения СТОКГОЛЬМ 22л ACCESSORIES</v>
          </cell>
          <cell r="D1328" t="str">
            <v xml:space="preserve"> DECO'S STOCKHOLM 22L ACCESSORIES</v>
          </cell>
          <cell r="E1328" t="str">
            <v>Польша</v>
          </cell>
          <cell r="F1328" t="str">
            <v>ПЛАСТИК</v>
          </cell>
        </row>
        <row r="1329">
          <cell r="A1329" t="str">
            <v>04711-544</v>
          </cell>
          <cell r="B1329" t="str">
            <v>CURVER</v>
          </cell>
          <cell r="C1329" t="str">
            <v xml:space="preserve"> Ящик для хранения ПАРИЖ 3.5л CLASSICO</v>
          </cell>
          <cell r="D1329" t="str">
            <v xml:space="preserve"> DECO'S STOCKHOLM 22L ABC</v>
          </cell>
          <cell r="E1329" t="str">
            <v>Польша</v>
          </cell>
          <cell r="F1329" t="str">
            <v>ПЛАСТИК</v>
          </cell>
        </row>
        <row r="1330">
          <cell r="A1330" t="str">
            <v>04711-D54</v>
          </cell>
          <cell r="B1330" t="str">
            <v>CURVER</v>
          </cell>
          <cell r="C1330" t="str">
            <v xml:space="preserve"> Ящик для хранения СТОКГОЛЬМ 22л MEDIA</v>
          </cell>
          <cell r="D1330" t="str">
            <v xml:space="preserve"> DECO'S STOCKHOLM 22L MEDIA</v>
          </cell>
          <cell r="E1330" t="str">
            <v>Польша</v>
          </cell>
          <cell r="F1330" t="str">
            <v>ПЛАСТИК</v>
          </cell>
        </row>
        <row r="1331">
          <cell r="A1331" t="str">
            <v>04711-D55</v>
          </cell>
          <cell r="B1331" t="str">
            <v>CURVER</v>
          </cell>
          <cell r="C1331" t="str">
            <v xml:space="preserve"> Ящик для хранения СТОКГОЛЬМ 22л COLLECTIONS</v>
          </cell>
          <cell r="D1331" t="str">
            <v xml:space="preserve"> DECO'S STOCKHOLM 22L COLLECTIONS</v>
          </cell>
          <cell r="E1331" t="str">
            <v>Польша</v>
          </cell>
          <cell r="F1331" t="str">
            <v>ПЛАСТИК</v>
          </cell>
        </row>
        <row r="1332">
          <cell r="A1332" t="str">
            <v>04710-D21</v>
          </cell>
          <cell r="B1332" t="str">
            <v>CURVER</v>
          </cell>
          <cell r="C1332" t="str">
            <v xml:space="preserve"> Ящик для хранения СТОКГОЛЬМ 6л CARS</v>
          </cell>
          <cell r="D1332" t="str">
            <v xml:space="preserve"> DECO'S STOCKHOLM 6L CARS</v>
          </cell>
          <cell r="E1332" t="str">
            <v>Польша</v>
          </cell>
          <cell r="F1332" t="str">
            <v>ПЛАСТИК</v>
          </cell>
        </row>
        <row r="1333">
          <cell r="A1333" t="str">
            <v>04710-D33</v>
          </cell>
          <cell r="B1333" t="str">
            <v>CURVER</v>
          </cell>
          <cell r="C1333" t="str">
            <v xml:space="preserve"> Ящик для хранения СТОКГОЛЬМ 6л PRINCESS</v>
          </cell>
          <cell r="D1333" t="str">
            <v xml:space="preserve"> DECO'S STOCKHOLM 6L Princess</v>
          </cell>
          <cell r="E1333" t="str">
            <v>Польша</v>
          </cell>
          <cell r="F1333" t="str">
            <v>ПЛАСТИК</v>
          </cell>
        </row>
        <row r="1334">
          <cell r="A1334" t="str">
            <v>04710-D41</v>
          </cell>
          <cell r="B1334" t="str">
            <v>CURVER</v>
          </cell>
          <cell r="C1334" t="str">
            <v xml:space="preserve"> Ящик для хранения СТОКГОЛЬМ 6л CLASSICO</v>
          </cell>
          <cell r="D1334" t="str">
            <v xml:space="preserve"> DECO'S STOCKHOLM 6L. IML CLASSICO</v>
          </cell>
          <cell r="E1334" t="str">
            <v>Польша</v>
          </cell>
          <cell r="F1334" t="str">
            <v>ПЛАСТИК</v>
          </cell>
        </row>
        <row r="1335">
          <cell r="A1335" t="str">
            <v>04710-D51</v>
          </cell>
          <cell r="B1335" t="str">
            <v>CURVER</v>
          </cell>
          <cell r="C1335" t="str">
            <v xml:space="preserve"> Ящик для хранения СТОКГОЛЬМ 6л LABYRINTH</v>
          </cell>
          <cell r="D1335" t="str">
            <v xml:space="preserve"> DECO'S STOCKHOLM 6L LABYRITH</v>
          </cell>
          <cell r="E1335" t="str">
            <v>Польша</v>
          </cell>
          <cell r="F1335" t="str">
            <v>ПЛАСТИК</v>
          </cell>
        </row>
        <row r="1336">
          <cell r="A1336" t="str">
            <v>04710-D58</v>
          </cell>
          <cell r="B1336" t="str">
            <v>CURVER</v>
          </cell>
          <cell r="C1336" t="str">
            <v xml:space="preserve"> Ящик для хранения СТОКГОЛЬМ ДИСНЕЙ ВИННИ ПУХ 6л (04710-2)</v>
          </cell>
          <cell r="D1336" t="str">
            <v xml:space="preserve"> DECO'S STOCKHOLM 6L VINNIE THE POOH</v>
          </cell>
          <cell r="E1336" t="str">
            <v>Польша</v>
          </cell>
          <cell r="F1336" t="str">
            <v>ПЛАСТИК</v>
          </cell>
        </row>
        <row r="1337">
          <cell r="A1337" t="str">
            <v>04710-D52</v>
          </cell>
          <cell r="B1337" t="str">
            <v>CURVER</v>
          </cell>
          <cell r="C1337" t="str">
            <v xml:space="preserve"> Ящик для хранения СТОКГОЛЬМ 6л PHOTO</v>
          </cell>
          <cell r="D1337" t="str">
            <v xml:space="preserve"> DECO'S STOCKHOLM 6L PHOTO</v>
          </cell>
          <cell r="E1337" t="str">
            <v>Польша</v>
          </cell>
          <cell r="F1337" t="str">
            <v>ПЛАСТИК</v>
          </cell>
        </row>
        <row r="1338">
          <cell r="A1338" t="str">
            <v>04710-D53</v>
          </cell>
          <cell r="B1338" t="str">
            <v>CURVER</v>
          </cell>
          <cell r="C1338" t="str">
            <v xml:space="preserve"> Ящик для хранения СТОКГОЛЬМ 6л ACCESSORIES</v>
          </cell>
          <cell r="D1338" t="str">
            <v xml:space="preserve"> DECO'S STOCKHOLM 6L ACCESSORIES</v>
          </cell>
          <cell r="E1338" t="str">
            <v>Польша</v>
          </cell>
          <cell r="F1338" t="str">
            <v>ПЛАСТИК</v>
          </cell>
        </row>
        <row r="1339">
          <cell r="A1339" t="str">
            <v>04710-D54</v>
          </cell>
          <cell r="B1339" t="str">
            <v>CURVER</v>
          </cell>
          <cell r="C1339" t="str">
            <v xml:space="preserve"> Ящик для хранения СТОКГОЛЬМ 6л MEDIA</v>
          </cell>
          <cell r="D1339" t="str">
            <v xml:space="preserve"> DECO'S STOCKHOLM 6L MEDIA</v>
          </cell>
          <cell r="E1339" t="str">
            <v>Польша</v>
          </cell>
          <cell r="F1339" t="str">
            <v>ПЛАСТИК</v>
          </cell>
        </row>
        <row r="1340">
          <cell r="A1340" t="str">
            <v>04710-D55</v>
          </cell>
          <cell r="B1340" t="str">
            <v>CURVER</v>
          </cell>
          <cell r="C1340" t="str">
            <v xml:space="preserve"> Ящик для хранения СТОКГОЛЬМ 6л COLLECTIONS</v>
          </cell>
          <cell r="D1340" t="str">
            <v xml:space="preserve"> DECO'S STOCKHOLM 6L COLLECTIONS</v>
          </cell>
          <cell r="E1340" t="str">
            <v>Польша</v>
          </cell>
          <cell r="F1340" t="str">
            <v>ПЛАСТИК</v>
          </cell>
        </row>
        <row r="1341">
          <cell r="A1341" t="str">
            <v>07120</v>
          </cell>
          <cell r="B1341" t="str">
            <v>CURVER</v>
          </cell>
          <cell r="C1341" t="str">
            <v xml:space="preserve"> Контейнер для мусора ЛЯГУШКА</v>
          </cell>
          <cell r="D1341" t="str">
            <v xml:space="preserve"> FROG BIN</v>
          </cell>
          <cell r="E1341" t="str">
            <v>Венгрия</v>
          </cell>
          <cell r="F1341" t="str">
            <v>ПЛАСТИК</v>
          </cell>
        </row>
        <row r="1342">
          <cell r="A1342" t="str">
            <v>04711-D40</v>
          </cell>
          <cell r="B1342" t="str">
            <v>CURVER</v>
          </cell>
          <cell r="C1342" t="str">
            <v xml:space="preserve"> Ящик для хранения СТОКГОЛЬМ 22л FANTASIA</v>
          </cell>
          <cell r="D1342" t="str">
            <v xml:space="preserve"> DECO'S STOCKHOLM 22L FANTASIA</v>
          </cell>
          <cell r="E1342" t="str">
            <v>Польша</v>
          </cell>
          <cell r="F1342" t="str">
            <v>ПЛАСТИК</v>
          </cell>
        </row>
        <row r="1343">
          <cell r="A1343" t="str">
            <v>04704-D15</v>
          </cell>
          <cell r="B1343" t="str">
            <v>CURVER</v>
          </cell>
          <cell r="C1343" t="str">
            <v xml:space="preserve"> Ящик для хранения МАДРИД 20л POMPOM</v>
          </cell>
          <cell r="D1343" t="str">
            <v xml:space="preserve"> DECO'S MADRID 20L, IML POMPOM</v>
          </cell>
          <cell r="E1343" t="str">
            <v>Польша</v>
          </cell>
          <cell r="F1343" t="str">
            <v>ПЛАСТИК</v>
          </cell>
        </row>
        <row r="1344">
          <cell r="A1344" t="str">
            <v>04704-D27</v>
          </cell>
          <cell r="B1344" t="str">
            <v>CURVER</v>
          </cell>
          <cell r="C1344" t="str">
            <v xml:space="preserve"> Ящик для хранения МАДРИД 20л FLOWER</v>
          </cell>
          <cell r="D1344" t="str">
            <v xml:space="preserve"> DECO'S MADRID 20L, IML FLOWER</v>
          </cell>
          <cell r="E1344" t="str">
            <v>Польша</v>
          </cell>
          <cell r="F1344" t="str">
            <v>ПЛАСТИК</v>
          </cell>
        </row>
        <row r="1345">
          <cell r="A1345" t="str">
            <v>04704-D43</v>
          </cell>
          <cell r="B1345" t="str">
            <v>CURVER</v>
          </cell>
          <cell r="C1345" t="str">
            <v xml:space="preserve"> Ящик для хранения МАДРИД 20л ZEBRA (04704)</v>
          </cell>
          <cell r="D1345" t="str">
            <v xml:space="preserve"> DECO'S MADRID 20L, IML ZEBRA (04704)</v>
          </cell>
          <cell r="E1345" t="str">
            <v>Польша</v>
          </cell>
          <cell r="F1345" t="str">
            <v>ПЛАСТИК</v>
          </cell>
        </row>
        <row r="1346">
          <cell r="A1346" t="str">
            <v>04706-D33</v>
          </cell>
          <cell r="B1346" t="str">
            <v>CURVER</v>
          </cell>
          <cell r="C1346" t="str">
            <v xml:space="preserve"> Ящик для хранения 5л МАДРИД PRINCESS</v>
          </cell>
          <cell r="D1346" t="str">
            <v xml:space="preserve"> TEXTILE BOX  5L  Disney</v>
          </cell>
          <cell r="E1346" t="str">
            <v>Польша</v>
          </cell>
          <cell r="F1346" t="str">
            <v>ПЛАСТИК</v>
          </cell>
        </row>
        <row r="1347">
          <cell r="A1347" t="str">
            <v>04706-D43</v>
          </cell>
          <cell r="B1347" t="str">
            <v>CURVER</v>
          </cell>
          <cell r="C1347" t="str">
            <v xml:space="preserve"> Ящик для хранения МАДРИД 5л ZEBRA (04706-1)</v>
          </cell>
          <cell r="D1347" t="str">
            <v xml:space="preserve"> DECO'S MADRID 5L, IML ZEBRA (04706-1)</v>
          </cell>
          <cell r="E1347" t="str">
            <v>Польша</v>
          </cell>
          <cell r="F1347" t="str">
            <v>ПЛАСТИК</v>
          </cell>
        </row>
        <row r="1348">
          <cell r="A1348" t="str">
            <v>04706-D15</v>
          </cell>
          <cell r="B1348" t="str">
            <v>CURVER</v>
          </cell>
          <cell r="C1348" t="str">
            <v xml:space="preserve"> Ящик для хранения МАДРИД 5л POMPOM</v>
          </cell>
          <cell r="D1348" t="str">
            <v xml:space="preserve"> DECO'S MADRID 5L, IML POMPOM</v>
          </cell>
          <cell r="E1348" t="str">
            <v>Польша</v>
          </cell>
          <cell r="F1348" t="str">
            <v>ПЛАСТИК</v>
          </cell>
        </row>
        <row r="1349">
          <cell r="A1349" t="str">
            <v>04706-D17</v>
          </cell>
          <cell r="B1349" t="str">
            <v>CURVER</v>
          </cell>
          <cell r="C1349" t="str">
            <v xml:space="preserve"> Ящик для хранения МАДРИД 5л DALMAT</v>
          </cell>
          <cell r="D1349" t="str">
            <v xml:space="preserve"> DECO'S MADRID 5L, IML DALMAT</v>
          </cell>
          <cell r="E1349" t="str">
            <v>Польша</v>
          </cell>
          <cell r="F1349" t="str">
            <v>ПЛАСТИК</v>
          </cell>
        </row>
        <row r="1350">
          <cell r="A1350" t="str">
            <v>04706-D27</v>
          </cell>
          <cell r="B1350" t="str">
            <v>CURVER</v>
          </cell>
          <cell r="C1350" t="str">
            <v xml:space="preserve"> Ящик для хранения МАДРИД 5л FLOWER</v>
          </cell>
          <cell r="D1350" t="str">
            <v xml:space="preserve"> DECO'S MADRID 5L, IML FLOWER</v>
          </cell>
          <cell r="E1350" t="str">
            <v>Польша</v>
          </cell>
          <cell r="F1350" t="str">
            <v>ПЛАСТИК</v>
          </cell>
        </row>
        <row r="1351">
          <cell r="A1351" t="str">
            <v>04711-D12</v>
          </cell>
          <cell r="B1351" t="str">
            <v>CURVER</v>
          </cell>
          <cell r="C1351" t="str">
            <v xml:space="preserve"> Ящик для хранения СТОКГОЛЬМ 22л LEATHER</v>
          </cell>
          <cell r="D1351" t="str">
            <v xml:space="preserve"> DECO'S STOCKHOLM 22L, IML LEATHER</v>
          </cell>
          <cell r="E1351" t="str">
            <v>Польша</v>
          </cell>
          <cell r="F1351" t="str">
            <v>ПЛАСТИК</v>
          </cell>
        </row>
        <row r="1352">
          <cell r="A1352" t="str">
            <v>04711-D20</v>
          </cell>
          <cell r="B1352" t="str">
            <v>CURVER</v>
          </cell>
          <cell r="C1352" t="str">
            <v xml:space="preserve"> Ящик для хранения СТОКГОЛЬМ 22л JAPANESE BRUSH</v>
          </cell>
          <cell r="D1352" t="str">
            <v xml:space="preserve"> DECO'S STOCKHOLM 22L, IML JAPANESE BRUSH</v>
          </cell>
          <cell r="E1352" t="str">
            <v>Польша</v>
          </cell>
          <cell r="F1352" t="str">
            <v>ПЛАСТИК</v>
          </cell>
        </row>
        <row r="1353">
          <cell r="A1353" t="str">
            <v>01582</v>
          </cell>
          <cell r="B1353" t="str">
            <v>CURVER</v>
          </cell>
          <cell r="C1353" t="str">
            <v xml:space="preserve"> Емкость для морозилки 3л</v>
          </cell>
          <cell r="D1353" t="str">
            <v xml:space="preserve"> FOODKEEPER 3L</v>
          </cell>
          <cell r="E1353" t="str">
            <v>Польша</v>
          </cell>
          <cell r="F1353" t="str">
            <v>ПЛАСТИК</v>
          </cell>
        </row>
        <row r="1354">
          <cell r="A1354" t="str">
            <v>04708-17</v>
          </cell>
          <cell r="B1354" t="str">
            <v>CURVER</v>
          </cell>
          <cell r="C1354" t="str">
            <v xml:space="preserve"> Ящик для хранения ПАРИЖ 3.5л JAPANESE BRUSH</v>
          </cell>
          <cell r="D1354" t="str">
            <v xml:space="preserve"> DECO 3.5L, IML JAPANESE BRUSH</v>
          </cell>
          <cell r="E1354" t="str">
            <v>Польша</v>
          </cell>
          <cell r="F1354" t="str">
            <v>ПЛАСТИК</v>
          </cell>
        </row>
        <row r="1355">
          <cell r="A1355" t="str">
            <v>04708-19</v>
          </cell>
          <cell r="B1355" t="str">
            <v>CURVER</v>
          </cell>
          <cell r="C1355" t="str">
            <v xml:space="preserve"> Ящик для хранения ПАРИЖ 3.5л CLASSICO</v>
          </cell>
          <cell r="D1355" t="str">
            <v xml:space="preserve"> DECO 3.5L, IML CLASSICO</v>
          </cell>
          <cell r="E1355" t="str">
            <v>Польша</v>
          </cell>
          <cell r="F1355" t="str">
            <v>ПЛАСТИК</v>
          </cell>
        </row>
        <row r="1356">
          <cell r="A1356" t="str">
            <v>14120</v>
          </cell>
          <cell r="B1356" t="str">
            <v>CURVER</v>
          </cell>
          <cell r="C1356" t="str">
            <v xml:space="preserve"> Корзинка K4</v>
          </cell>
          <cell r="D1356" t="str">
            <v xml:space="preserve"> BASKET K-4</v>
          </cell>
          <cell r="E1356" t="str">
            <v>Польша</v>
          </cell>
          <cell r="F1356" t="str">
            <v>ПЛАСТИК</v>
          </cell>
        </row>
        <row r="1357">
          <cell r="A1357" t="str">
            <v>04711-D19</v>
          </cell>
          <cell r="B1357" t="str">
            <v>CURVER</v>
          </cell>
          <cell r="C1357" t="str">
            <v xml:space="preserve"> Ящик для хранения СТОКГОЛЬМ 22л CITY</v>
          </cell>
          <cell r="D1357" t="str">
            <v xml:space="preserve"> DECO'S STOCKHOLM 22L CITY</v>
          </cell>
          <cell r="E1357" t="str">
            <v>Польша</v>
          </cell>
          <cell r="F1357" t="str">
            <v>ПЛАСТИК</v>
          </cell>
        </row>
        <row r="1358">
          <cell r="A1358" t="str">
            <v>04711-D21</v>
          </cell>
          <cell r="B1358" t="str">
            <v>CURVER</v>
          </cell>
          <cell r="C1358" t="str">
            <v xml:space="preserve"> Ящик для хранения СТОКГОЛЬМ 22л CARS</v>
          </cell>
          <cell r="D1358" t="str">
            <v xml:space="preserve"> DECO'S STOCKHOLM 22L  CARS</v>
          </cell>
          <cell r="E1358" t="str">
            <v>Польша</v>
          </cell>
          <cell r="F1358" t="str">
            <v>ПЛАСТИК</v>
          </cell>
        </row>
        <row r="1359">
          <cell r="A1359" t="str">
            <v>04711-D41</v>
          </cell>
          <cell r="B1359" t="str">
            <v>CURVER</v>
          </cell>
          <cell r="C1359" t="str">
            <v xml:space="preserve"> Ящик для хранения СТОКГОЛЬМ 22л CLASSICO</v>
          </cell>
          <cell r="D1359" t="str">
            <v xml:space="preserve"> DECO'S STOCKHOLM 22L. IML CLASSICO</v>
          </cell>
          <cell r="E1359" t="str">
            <v>Польша</v>
          </cell>
          <cell r="F1359" t="str">
            <v>ПЛАСТИК</v>
          </cell>
        </row>
        <row r="1360">
          <cell r="A1360" t="str">
            <v>04711-D58</v>
          </cell>
          <cell r="B1360" t="str">
            <v>CURVER</v>
          </cell>
          <cell r="C1360" t="str">
            <v xml:space="preserve"> Ящик для хранения СТОКГОЛЬМ ДИСНЕЙ ВИННИ ПУХ 22л (04711-1)</v>
          </cell>
          <cell r="D1360" t="str">
            <v xml:space="preserve"> DECO'S STOCKHOLM 22L  VINNIE THE POOH</v>
          </cell>
          <cell r="E1360" t="str">
            <v>Польша</v>
          </cell>
          <cell r="F1360" t="str">
            <v>ПЛАСТИК</v>
          </cell>
        </row>
        <row r="1361">
          <cell r="A1361" t="str">
            <v>03909</v>
          </cell>
          <cell r="B1361" t="str">
            <v>CURVER</v>
          </cell>
          <cell r="C1361" t="str">
            <v xml:space="preserve"> Таз овальный 12л</v>
          </cell>
          <cell r="D1361" t="str">
            <v xml:space="preserve"> BASIN OVAL 12L</v>
          </cell>
          <cell r="E1361" t="str">
            <v>Польша</v>
          </cell>
          <cell r="F1361" t="str">
            <v>ПЛАСТИК</v>
          </cell>
        </row>
        <row r="1362">
          <cell r="A1362" t="str">
            <v>04704-11</v>
          </cell>
          <cell r="B1362" t="str">
            <v>CURVER</v>
          </cell>
          <cell r="C1362" t="str">
            <v xml:space="preserve"> Ящик для хранения МАДРИД ДИСНЕЙ ВИННИ ПУХ 20л (04704-2)</v>
          </cell>
          <cell r="D1362" t="str">
            <v xml:space="preserve"> DECO M 20L,IML (D) WINN</v>
          </cell>
          <cell r="E1362" t="str">
            <v>Испания</v>
          </cell>
          <cell r="F1362" t="str">
            <v>ПЛАСТИК</v>
          </cell>
        </row>
        <row r="1363">
          <cell r="A1363" t="str">
            <v>13302</v>
          </cell>
          <cell r="B1363" t="str">
            <v>CURVER</v>
          </cell>
          <cell r="C1363" t="str">
            <v xml:space="preserve"> Миска круглая 4л</v>
          </cell>
          <cell r="D1363" t="str">
            <v xml:space="preserve"> BASIN RND 4L</v>
          </cell>
          <cell r="E1363" t="str">
            <v>Польша</v>
          </cell>
          <cell r="F1363" t="str">
            <v>ПЛАСТИК</v>
          </cell>
        </row>
        <row r="1364">
          <cell r="A1364" t="str">
            <v>13303</v>
          </cell>
          <cell r="B1364" t="str">
            <v>CURVER</v>
          </cell>
          <cell r="C1364" t="str">
            <v xml:space="preserve"> Миска круглая 6л</v>
          </cell>
          <cell r="D1364" t="str">
            <v xml:space="preserve"> BASIN RND 6L</v>
          </cell>
          <cell r="E1364" t="str">
            <v>Польша</v>
          </cell>
          <cell r="F1364" t="str">
            <v>ПЛАСТИК</v>
          </cell>
        </row>
        <row r="1365">
          <cell r="A1365" t="str">
            <v>04704-12</v>
          </cell>
          <cell r="B1365" t="str">
            <v>CURVER</v>
          </cell>
          <cell r="C1365" t="str">
            <v xml:space="preserve"> Ящик для хранения МАДРИД ДИСНЕЙ ТАЧКИ 20л</v>
          </cell>
          <cell r="D1365" t="str">
            <v xml:space="preserve"> DECO M 20L,IML (D) CARS</v>
          </cell>
          <cell r="E1365" t="str">
            <v>Испания</v>
          </cell>
          <cell r="F1365" t="str">
            <v>ПЛАСТИК</v>
          </cell>
        </row>
        <row r="1366">
          <cell r="A1366" t="str">
            <v>14118</v>
          </cell>
          <cell r="B1366" t="str">
            <v>CURVER</v>
          </cell>
          <cell r="C1366" t="str">
            <v xml:space="preserve"> Корзинка К2</v>
          </cell>
          <cell r="D1366" t="str">
            <v xml:space="preserve"> BASKET K-2</v>
          </cell>
          <cell r="E1366" t="str">
            <v>Польша</v>
          </cell>
          <cell r="F1366" t="str">
            <v>ПЛАСТИК</v>
          </cell>
        </row>
        <row r="1367">
          <cell r="A1367" t="str">
            <v>14119</v>
          </cell>
          <cell r="B1367" t="str">
            <v>CURVER</v>
          </cell>
          <cell r="C1367" t="str">
            <v xml:space="preserve"> Корзинка К3</v>
          </cell>
          <cell r="D1367" t="str">
            <v xml:space="preserve"> BASKET K-3</v>
          </cell>
          <cell r="E1367" t="str">
            <v>Польша</v>
          </cell>
          <cell r="F1367" t="str">
            <v>ПЛАСТИК</v>
          </cell>
        </row>
        <row r="1368">
          <cell r="A1368" t="str">
            <v>U02947</v>
          </cell>
          <cell r="B1368" t="str">
            <v>CURVER</v>
          </cell>
          <cell r="C1368" t="str">
            <v xml:space="preserve"> Набор ящиков 12+16</v>
          </cell>
          <cell r="D1368" t="str">
            <v xml:space="preserve"> TOOLBOX SML+MED SET</v>
          </cell>
          <cell r="E1368" t="str">
            <v>Польша</v>
          </cell>
          <cell r="F1368" t="str">
            <v>ПЛАСТИК</v>
          </cell>
        </row>
        <row r="1369">
          <cell r="A1369" t="str">
            <v>U03001</v>
          </cell>
          <cell r="B1369" t="str">
            <v>CURVER</v>
          </cell>
          <cell r="C1369" t="str">
            <v xml:space="preserve"> Контейнер для хранения 33л на колёсах</v>
          </cell>
          <cell r="D1369" t="str">
            <v xml:space="preserve"> TEXTILE BOX DEEP/WHEELS</v>
          </cell>
          <cell r="E1369" t="str">
            <v>Польша</v>
          </cell>
          <cell r="F1369" t="str">
            <v>ПЛАСТИК</v>
          </cell>
        </row>
        <row r="1370">
          <cell r="A1370" t="str">
            <v>U13421</v>
          </cell>
          <cell r="B1370" t="str">
            <v>CURVER</v>
          </cell>
          <cell r="C1370" t="str">
            <v xml:space="preserve"> Лоток для кухни</v>
          </cell>
          <cell r="D1370" t="str">
            <v xml:space="preserve"> CUTLERY TRAY 5-SECTION</v>
          </cell>
          <cell r="E1370" t="str">
            <v>Польша</v>
          </cell>
          <cell r="F1370" t="str">
            <v>ПЛАСТИК</v>
          </cell>
        </row>
        <row r="1371">
          <cell r="A1371" t="str">
            <v>U00563-007-1</v>
          </cell>
          <cell r="B1371" t="str">
            <v>CURVER</v>
          </cell>
          <cell r="C1371" t="str">
            <v xml:space="preserve"> Контейнер для СВЧ FRESH&amp;GO 0.5л желтый круглый</v>
          </cell>
          <cell r="E1371" t="str">
            <v>Украина</v>
          </cell>
          <cell r="F1371" t="str">
            <v>ПЛАСТИК</v>
          </cell>
        </row>
        <row r="1372">
          <cell r="A1372" t="str">
            <v>U00563-139-1</v>
          </cell>
          <cell r="B1372" t="str">
            <v>CURVER</v>
          </cell>
          <cell r="C1372" t="str">
            <v xml:space="preserve"> Контейнер для СВЧ FRESH&amp;GO 0.5л голубой круглый</v>
          </cell>
          <cell r="E1372" t="str">
            <v>Украина</v>
          </cell>
          <cell r="F1372" t="str">
            <v>ПЛАСТИК</v>
          </cell>
        </row>
        <row r="1373">
          <cell r="A1373" t="str">
            <v>U00564-139-1</v>
          </cell>
          <cell r="B1373" t="str">
            <v>CURVER</v>
          </cell>
          <cell r="C1373" t="str">
            <v xml:space="preserve"> Контейнер для СВЧ FRESH&amp;GO 1л голубой круглый</v>
          </cell>
          <cell r="E1373" t="str">
            <v>Украина</v>
          </cell>
          <cell r="F1373" t="str">
            <v>ПЛАСТИК</v>
          </cell>
        </row>
        <row r="1374">
          <cell r="A1374" t="str">
            <v>U00819</v>
          </cell>
          <cell r="B1374" t="str">
            <v>CURVER</v>
          </cell>
          <cell r="C1374" t="str">
            <v xml:space="preserve"> Корзина для белья 45л</v>
          </cell>
          <cell r="D1374" t="str">
            <v xml:space="preserve"> LAUNDRY HAMPER 45L</v>
          </cell>
          <cell r="E1374" t="str">
            <v>Украина</v>
          </cell>
          <cell r="F1374" t="str">
            <v>ПЛАСТИК</v>
          </cell>
        </row>
        <row r="1375">
          <cell r="A1375" t="str">
            <v>U00564-007-1</v>
          </cell>
          <cell r="B1375" t="str">
            <v>CURVER</v>
          </cell>
          <cell r="C1375" t="str">
            <v xml:space="preserve"> Контейнер для СВЧ FRESH&amp;GO 1л желтый круглый</v>
          </cell>
          <cell r="E1375" t="str">
            <v>Украина</v>
          </cell>
          <cell r="F1375" t="str">
            <v>ПЛАСТИК</v>
          </cell>
        </row>
        <row r="1376">
          <cell r="A1376" t="str">
            <v>02171-706</v>
          </cell>
          <cell r="B1376" t="str">
            <v>CURVER</v>
          </cell>
          <cell r="C1376" t="str">
            <v xml:space="preserve"> Контейнер для мусора FLIP BIN 25 л белый/зеленый</v>
          </cell>
          <cell r="D1376" t="str">
            <v xml:space="preserve"> PACIFIC FLIP BIN 25L</v>
          </cell>
          <cell r="E1376" t="str">
            <v>Польша</v>
          </cell>
          <cell r="F1376" t="str">
            <v>ПЛАСТИК</v>
          </cell>
        </row>
        <row r="1377">
          <cell r="A1377" t="str">
            <v>02171-728</v>
          </cell>
          <cell r="B1377" t="str">
            <v>CURVER</v>
          </cell>
          <cell r="C1377" t="str">
            <v xml:space="preserve"> Контейнер для мусора FLIP BIN 25 л белый/оранжевый</v>
          </cell>
          <cell r="D1377" t="str">
            <v xml:space="preserve"> PACIFIC FLIP BIN 25L</v>
          </cell>
          <cell r="E1377" t="str">
            <v>Польша</v>
          </cell>
          <cell r="F1377" t="str">
            <v>ПЛАСТИК</v>
          </cell>
        </row>
        <row r="1378">
          <cell r="A1378" t="str">
            <v>02171-946</v>
          </cell>
          <cell r="B1378" t="str">
            <v>CURVER</v>
          </cell>
          <cell r="C1378" t="str">
            <v xml:space="preserve"> Контейнер для мусора FLIP BIN 25 л белый/красный</v>
          </cell>
          <cell r="D1378" t="str">
            <v xml:space="preserve"> PACIFIC FLIP BIN 25L</v>
          </cell>
          <cell r="E1378" t="str">
            <v>Польша</v>
          </cell>
          <cell r="F1378" t="str">
            <v>ПЛАСТИК</v>
          </cell>
        </row>
        <row r="1379">
          <cell r="A1379" t="str">
            <v>02172-278</v>
          </cell>
          <cell r="B1379" t="str">
            <v>CURVER</v>
          </cell>
          <cell r="C1379" t="str">
            <v xml:space="preserve"> Контейнер для мусора FLIP BIN 50 л белый/оранжевый</v>
          </cell>
          <cell r="D1379" t="str">
            <v xml:space="preserve"> PACIFIC FLIP BIN 50L</v>
          </cell>
          <cell r="E1379" t="str">
            <v>Польша</v>
          </cell>
          <cell r="F1379" t="str">
            <v>ПЛАСТИК</v>
          </cell>
        </row>
        <row r="1380">
          <cell r="A1380" t="str">
            <v>02172-706</v>
          </cell>
          <cell r="B1380" t="str">
            <v>CURVER</v>
          </cell>
          <cell r="C1380" t="str">
            <v xml:space="preserve"> Контейнер для мусора FLIP BIN 50 л белый/зеленый</v>
          </cell>
          <cell r="D1380" t="str">
            <v xml:space="preserve"> PACIFIC FLIP BIN 50L</v>
          </cell>
          <cell r="E1380" t="str">
            <v>Польша</v>
          </cell>
          <cell r="F1380" t="str">
            <v>ПЛАСТИК</v>
          </cell>
        </row>
        <row r="1381">
          <cell r="A1381" t="str">
            <v>02172-946</v>
          </cell>
          <cell r="B1381" t="str">
            <v>CURVER</v>
          </cell>
          <cell r="C1381" t="str">
            <v xml:space="preserve"> Контейнер для мусора FLIP BIN 50 л белый/красный</v>
          </cell>
          <cell r="D1381" t="str">
            <v xml:space="preserve"> PACIFIC FLIP BIN 50L</v>
          </cell>
          <cell r="E1381" t="str">
            <v>Польша</v>
          </cell>
          <cell r="F1381" t="str">
            <v>ПЛАСТИК</v>
          </cell>
        </row>
        <row r="1382">
          <cell r="A1382" t="str">
            <v>00708-308</v>
          </cell>
          <cell r="B1382" t="str">
            <v>CURVER</v>
          </cell>
          <cell r="C1382" t="str">
            <v xml:space="preserve"> Корзина универсальная RATTAN STYLE 45л темно-серый</v>
          </cell>
          <cell r="D1382" t="str">
            <v xml:space="preserve"> RATTAN BASKET 45L WHT885</v>
          </cell>
          <cell r="E1382" t="str">
            <v>Польша</v>
          </cell>
          <cell r="F1382" t="str">
            <v>ПЛАСТИК</v>
          </cell>
        </row>
        <row r="1383">
          <cell r="A1383" t="str">
            <v>00709-210</v>
          </cell>
          <cell r="B1383" t="str">
            <v>CURVER</v>
          </cell>
          <cell r="C1383" t="str">
            <v xml:space="preserve"> Корзина для белья RATTAN STYLE 40л темно-коричневая</v>
          </cell>
          <cell r="D1383" t="str">
            <v xml:space="preserve"> RATTAN  HAMPER 40L     -DBR210</v>
          </cell>
          <cell r="E1383" t="str">
            <v>Польша</v>
          </cell>
          <cell r="F1383" t="str">
            <v>ПЛАСТИК</v>
          </cell>
        </row>
        <row r="1384">
          <cell r="A1384" t="str">
            <v>00709-213</v>
          </cell>
          <cell r="B1384" t="str">
            <v>CURVER</v>
          </cell>
          <cell r="C1384" t="str">
            <v xml:space="preserve"> Корзина для белья RATTAN STYLE 40л коричневая</v>
          </cell>
          <cell r="D1384" t="str">
            <v xml:space="preserve"> RATTAN  HAMPER 40L     -DRK213</v>
          </cell>
          <cell r="E1384" t="str">
            <v>Польша</v>
          </cell>
          <cell r="F1384" t="str">
            <v>ПЛАСТИК</v>
          </cell>
        </row>
        <row r="1385">
          <cell r="A1385" t="str">
            <v>00709-308</v>
          </cell>
          <cell r="B1385" t="str">
            <v>CURVER</v>
          </cell>
          <cell r="C1385" t="str">
            <v xml:space="preserve"> Корзина для белья RATTAN STYLE 40л темно-серая</v>
          </cell>
          <cell r="D1385" t="str">
            <v xml:space="preserve"> RATTAN  HAMPER 40L     -DRG308</v>
          </cell>
          <cell r="E1385" t="str">
            <v>Польша</v>
          </cell>
          <cell r="F1385" t="str">
            <v>ПЛАСТИК</v>
          </cell>
        </row>
        <row r="1386">
          <cell r="A1386" t="str">
            <v>00709-885</v>
          </cell>
          <cell r="B1386" t="str">
            <v>CURVER</v>
          </cell>
          <cell r="C1386" t="str">
            <v xml:space="preserve"> Корзина для белья RATTAN STYLE 40л кремовая</v>
          </cell>
          <cell r="D1386" t="str">
            <v xml:space="preserve"> RATTAN  HAMPER 40L     -OWH885</v>
          </cell>
          <cell r="E1386" t="str">
            <v>Польша</v>
          </cell>
          <cell r="F1386" t="str">
            <v>ПЛАСТИК</v>
          </cell>
        </row>
        <row r="1387">
          <cell r="A1387" t="str">
            <v>00707-210</v>
          </cell>
          <cell r="B1387" t="str">
            <v>CURVER</v>
          </cell>
          <cell r="C1387" t="str">
            <v xml:space="preserve"> Корзина для белья RATTAN STYLE 60л темно-коричневая</v>
          </cell>
          <cell r="D1387" t="str">
            <v xml:space="preserve"> RATTAN HAMPER 60L</v>
          </cell>
          <cell r="E1387" t="str">
            <v>Польша</v>
          </cell>
          <cell r="F1387" t="str">
            <v>ПЛАСТИК</v>
          </cell>
        </row>
        <row r="1388">
          <cell r="A1388" t="str">
            <v>00707-213</v>
          </cell>
          <cell r="B1388" t="str">
            <v>CURVER</v>
          </cell>
          <cell r="C1388" t="str">
            <v xml:space="preserve"> Корзина для белья RATTAN STYLE 60л коричневая</v>
          </cell>
          <cell r="D1388" t="str">
            <v xml:space="preserve"> RATTAN HAMPER 60L</v>
          </cell>
          <cell r="E1388" t="str">
            <v>Польша</v>
          </cell>
          <cell r="F1388" t="str">
            <v>ПЛАСТИК</v>
          </cell>
        </row>
        <row r="1389">
          <cell r="A1389" t="str">
            <v>00707-308</v>
          </cell>
          <cell r="B1389" t="str">
            <v>CURVER</v>
          </cell>
          <cell r="C1389" t="str">
            <v xml:space="preserve"> Корзина для белья RATTAN STYLE 60л темно-серая</v>
          </cell>
          <cell r="D1389" t="str">
            <v xml:space="preserve"> RATTAN HAMPER 60L</v>
          </cell>
          <cell r="E1389" t="str">
            <v>Польша</v>
          </cell>
          <cell r="F1389" t="str">
            <v>ПЛАСТИК</v>
          </cell>
        </row>
        <row r="1390">
          <cell r="A1390" t="str">
            <v>00707-885</v>
          </cell>
          <cell r="B1390" t="str">
            <v>CURVER</v>
          </cell>
          <cell r="C1390" t="str">
            <v xml:space="preserve"> Корзина для белья RATTAN STYLE 60л кремовая</v>
          </cell>
          <cell r="D1390" t="str">
            <v xml:space="preserve"> RATTAN HAMPER 60L</v>
          </cell>
          <cell r="E1390" t="str">
            <v>Польша</v>
          </cell>
          <cell r="F1390" t="str">
            <v>ПЛАСТИК</v>
          </cell>
        </row>
        <row r="1391">
          <cell r="A1391" t="str">
            <v>00708-213</v>
          </cell>
          <cell r="B1391" t="str">
            <v>CURVER</v>
          </cell>
          <cell r="C1391" t="str">
            <v xml:space="preserve"> Корзина универсальная RATTAN STYLE 45л коричневая</v>
          </cell>
          <cell r="D1391" t="str">
            <v xml:space="preserve"> RATTAN BASKET 45L WHT885</v>
          </cell>
          <cell r="E1391" t="str">
            <v>Польша</v>
          </cell>
          <cell r="F1391" t="str">
            <v>ПЛАСТИК</v>
          </cell>
        </row>
        <row r="1392">
          <cell r="A1392" t="str">
            <v>U00557-007</v>
          </cell>
          <cell r="B1392" t="str">
            <v>CURVER</v>
          </cell>
          <cell r="C1392" t="str">
            <v xml:space="preserve"> Контейнер для СВЧ FRESH&amp;GO 0.25л желтый квадратный</v>
          </cell>
          <cell r="E1392" t="str">
            <v>Украина</v>
          </cell>
          <cell r="F1392" t="str">
            <v>ПЛАСТИК</v>
          </cell>
        </row>
        <row r="1393">
          <cell r="A1393" t="str">
            <v>U00557-139</v>
          </cell>
          <cell r="B1393" t="str">
            <v>CURVER</v>
          </cell>
          <cell r="C1393" t="str">
            <v xml:space="preserve"> Контейнер для СВЧ FRESH&amp;GO 0.25л голубой квадратный</v>
          </cell>
          <cell r="E1393" t="str">
            <v>Украина</v>
          </cell>
          <cell r="F1393" t="str">
            <v>ПЛАСТИК</v>
          </cell>
        </row>
        <row r="1394">
          <cell r="A1394" t="str">
            <v>U00558-007</v>
          </cell>
          <cell r="B1394" t="str">
            <v>CURVER</v>
          </cell>
          <cell r="C1394" t="str">
            <v xml:space="preserve"> Контейнер для СВЧ FRESH&amp;GO 0.45л желтый квадратный</v>
          </cell>
          <cell r="E1394" t="str">
            <v>Украина</v>
          </cell>
          <cell r="F1394" t="str">
            <v>ПЛАСТИК</v>
          </cell>
        </row>
        <row r="1395">
          <cell r="A1395" t="str">
            <v>U00558-139</v>
          </cell>
          <cell r="B1395" t="str">
            <v>CURVER</v>
          </cell>
          <cell r="C1395" t="str">
            <v xml:space="preserve"> Контейнер для СВЧ FRESH&amp;GO 0.45л голубой квадратный</v>
          </cell>
          <cell r="E1395" t="str">
            <v>Украина</v>
          </cell>
          <cell r="F1395" t="str">
            <v>ПЛАСТИК</v>
          </cell>
        </row>
        <row r="1396">
          <cell r="A1396" t="str">
            <v>U15164</v>
          </cell>
          <cell r="B1396" t="str">
            <v>CURVER</v>
          </cell>
          <cell r="C1396" t="str">
            <v xml:space="preserve"> Корзина АЛЬФА-1 31х18х10.6см</v>
          </cell>
          <cell r="D1396" t="str">
            <v xml:space="preserve"> ALL PURPOSE BASKET SML</v>
          </cell>
          <cell r="E1396" t="str">
            <v>Украина</v>
          </cell>
          <cell r="F1396" t="str">
            <v>ПЛАСТИК</v>
          </cell>
        </row>
        <row r="1397">
          <cell r="A1397" t="str">
            <v>U15165</v>
          </cell>
          <cell r="B1397" t="str">
            <v>CURVER</v>
          </cell>
          <cell r="C1397" t="str">
            <v xml:space="preserve"> Корзина АЛЬФА-2 35х25х15.7см</v>
          </cell>
          <cell r="D1397" t="str">
            <v xml:space="preserve"> ALL PURPOSE BASKET MED</v>
          </cell>
          <cell r="E1397" t="str">
            <v>Украина</v>
          </cell>
          <cell r="F1397" t="str">
            <v>ПЛАСТИК</v>
          </cell>
        </row>
        <row r="1398">
          <cell r="A1398" t="str">
            <v>U15166</v>
          </cell>
          <cell r="B1398" t="str">
            <v>CURVER</v>
          </cell>
          <cell r="C1398" t="str">
            <v xml:space="preserve"> Корзина АЛЬФА-3 40.6х30.5х15.7см</v>
          </cell>
          <cell r="D1398" t="str">
            <v xml:space="preserve"> ALL PURPOSE BASKET LRG</v>
          </cell>
          <cell r="E1398" t="str">
            <v>Украина</v>
          </cell>
          <cell r="F1398" t="str">
            <v>ПЛАСТИК</v>
          </cell>
        </row>
        <row r="1399">
          <cell r="A1399" t="str">
            <v>U15167</v>
          </cell>
          <cell r="B1399" t="str">
            <v>CURVER</v>
          </cell>
          <cell r="C1399" t="str">
            <v xml:space="preserve"> Корзина АЛЬФА-4 43х31.5х25.8см</v>
          </cell>
          <cell r="D1399" t="str">
            <v xml:space="preserve"> ALL PURPOSE BASKET XL</v>
          </cell>
          <cell r="E1399" t="str">
            <v>Украина</v>
          </cell>
          <cell r="F1399" t="str">
            <v>ПЛАСТИК</v>
          </cell>
        </row>
        <row r="1400">
          <cell r="A1400" t="str">
            <v>03610-087</v>
          </cell>
          <cell r="B1400" t="str">
            <v>CURVER</v>
          </cell>
          <cell r="C1400" t="str">
            <v xml:space="preserve"> Коробка для хранения MY STYLE S серебрянная</v>
          </cell>
          <cell r="D1400" t="str">
            <v xml:space="preserve"> NESTABLE BOX 8L RATTAN</v>
          </cell>
          <cell r="E1400" t="str">
            <v>Польша</v>
          </cell>
          <cell r="F1400" t="str">
            <v>ПЛАСТИК</v>
          </cell>
        </row>
        <row r="1401">
          <cell r="A1401" t="str">
            <v>03610-885</v>
          </cell>
          <cell r="B1401" t="str">
            <v>CURVER</v>
          </cell>
          <cell r="C1401" t="str">
            <v xml:space="preserve"> Коробка для хранения MY STYLE S кремовая</v>
          </cell>
          <cell r="D1401" t="str">
            <v xml:space="preserve"> NESTABLE BOX 8L RATTAN</v>
          </cell>
          <cell r="E1401" t="str">
            <v>Польша</v>
          </cell>
          <cell r="F1401" t="str">
            <v>ПЛАСТИК</v>
          </cell>
        </row>
        <row r="1402">
          <cell r="A1402" t="str">
            <v>03610-001</v>
          </cell>
          <cell r="B1402" t="str">
            <v>CURVER</v>
          </cell>
          <cell r="C1402" t="str">
            <v xml:space="preserve"> Коробка для хранения MY STYLE S прозрачная</v>
          </cell>
          <cell r="D1402" t="str">
            <v xml:space="preserve"> NESTABLE BOX 8L RATTAN</v>
          </cell>
          <cell r="E1402" t="str">
            <v>Польша</v>
          </cell>
          <cell r="F1402" t="str">
            <v>ПЛАСТИК</v>
          </cell>
        </row>
        <row r="1403">
          <cell r="A1403" t="str">
            <v>03610-210</v>
          </cell>
          <cell r="B1403" t="str">
            <v>CURVER</v>
          </cell>
          <cell r="C1403" t="str">
            <v xml:space="preserve"> Коробка для хранения MY STYLE S темно-коричневая</v>
          </cell>
          <cell r="D1403" t="str">
            <v xml:space="preserve"> NESTABLE BOX 8L RATTAN</v>
          </cell>
          <cell r="E1403" t="str">
            <v>Польша</v>
          </cell>
          <cell r="F1403" t="str">
            <v>ПЛАСТИК</v>
          </cell>
        </row>
        <row r="1404">
          <cell r="A1404" t="str">
            <v>03611-087</v>
          </cell>
          <cell r="B1404" t="str">
            <v>CURVER</v>
          </cell>
          <cell r="C1404" t="str">
            <v xml:space="preserve"> Коробка для хранения MYSTYLE 36Х30Х13 13л</v>
          </cell>
          <cell r="D1404" t="str">
            <v xml:space="preserve"> NESTABLE BOX 13L RATTAN</v>
          </cell>
          <cell r="E1404" t="str">
            <v>Польша</v>
          </cell>
          <cell r="F1404" t="str">
            <v>ПЛАСТИК</v>
          </cell>
        </row>
        <row r="1405">
          <cell r="A1405" t="str">
            <v>03611-210</v>
          </cell>
          <cell r="B1405" t="str">
            <v>CURVER</v>
          </cell>
          <cell r="C1405" t="str">
            <v xml:space="preserve"> Коробка для хранения MY STYLE M 13л темно-коричневая</v>
          </cell>
          <cell r="D1405" t="str">
            <v xml:space="preserve"> NESTABLE BOX 13L RATTAN</v>
          </cell>
          <cell r="E1405" t="str">
            <v>Польша</v>
          </cell>
          <cell r="F1405" t="str">
            <v>ПЛАСТИК</v>
          </cell>
        </row>
        <row r="1406">
          <cell r="A1406" t="str">
            <v>03611-885</v>
          </cell>
          <cell r="B1406" t="str">
            <v>CURVER</v>
          </cell>
          <cell r="C1406" t="str">
            <v xml:space="preserve"> Коробка для хранения MY STYLE M 13л кремовая</v>
          </cell>
          <cell r="D1406" t="str">
            <v xml:space="preserve"> NESTABLE BOX 13L RATTAN</v>
          </cell>
          <cell r="E1406" t="str">
            <v>Польша</v>
          </cell>
          <cell r="F1406" t="str">
            <v>ПЛАСТИК</v>
          </cell>
        </row>
        <row r="1407">
          <cell r="A1407" t="str">
            <v>03611-001</v>
          </cell>
          <cell r="B1407" t="str">
            <v>CURVER</v>
          </cell>
          <cell r="C1407" t="str">
            <v xml:space="preserve"> Коробка для хранения MY STYLE M 13л прозрачная</v>
          </cell>
          <cell r="D1407" t="str">
            <v xml:space="preserve"> NESTABLE BOX 13L RATTAN</v>
          </cell>
          <cell r="E1407" t="str">
            <v>Польша</v>
          </cell>
          <cell r="F1407" t="str">
            <v>ПЛАСТИК</v>
          </cell>
        </row>
        <row r="1408">
          <cell r="A1408" t="str">
            <v>03612-001</v>
          </cell>
          <cell r="B1408" t="str">
            <v>CURVER</v>
          </cell>
          <cell r="C1408" t="str">
            <v xml:space="preserve"> Коробка для хранения MY STYLE L прозрачная</v>
          </cell>
          <cell r="D1408" t="str">
            <v xml:space="preserve"> NESTABLE BOX 18L RATTAN</v>
          </cell>
          <cell r="E1408" t="str">
            <v>Польша</v>
          </cell>
          <cell r="F1408" t="str">
            <v>ПЛАСТИК</v>
          </cell>
        </row>
        <row r="1409">
          <cell r="A1409" t="str">
            <v>03612-087</v>
          </cell>
          <cell r="B1409" t="str">
            <v>CURVER</v>
          </cell>
          <cell r="C1409" t="str">
            <v xml:space="preserve"> Коробка для хранения MY STYLE L серебрянная</v>
          </cell>
          <cell r="D1409" t="str">
            <v xml:space="preserve"> NESTABLE BOX 18L RATTAN</v>
          </cell>
          <cell r="E1409" t="str">
            <v>Польша</v>
          </cell>
          <cell r="F1409" t="str">
            <v>ПЛАСТИК</v>
          </cell>
        </row>
        <row r="1410">
          <cell r="A1410" t="str">
            <v>03612-210</v>
          </cell>
          <cell r="B1410" t="str">
            <v>CURVER</v>
          </cell>
          <cell r="C1410" t="str">
            <v xml:space="preserve"> Коробка для хранения MY STYLE L темно-коричневая</v>
          </cell>
          <cell r="D1410" t="str">
            <v xml:space="preserve"> NESTABLE BOX 18L RATTAN</v>
          </cell>
          <cell r="E1410" t="str">
            <v>Польша</v>
          </cell>
          <cell r="F1410" t="str">
            <v>ПЛАСТИК</v>
          </cell>
        </row>
        <row r="1411">
          <cell r="A1411" t="str">
            <v>03612-885</v>
          </cell>
          <cell r="B1411" t="str">
            <v>CURVER</v>
          </cell>
          <cell r="C1411" t="str">
            <v xml:space="preserve"> Коробка для хранения MY STYLE L кремовая</v>
          </cell>
          <cell r="D1411" t="str">
            <v xml:space="preserve"> NESTABLE BOX 18L RATTAN</v>
          </cell>
          <cell r="E1411" t="str">
            <v>Польша</v>
          </cell>
          <cell r="F1411" t="str">
            <v>ПЛАСТИК</v>
          </cell>
        </row>
        <row r="1412">
          <cell r="A1412" t="str">
            <v>00137-P07</v>
          </cell>
          <cell r="B1412" t="str">
            <v>CURVER</v>
          </cell>
          <cell r="C1412" t="str">
            <v xml:space="preserve"> Контейнер универсальный PRINCESS 20л</v>
          </cell>
          <cell r="D1412" t="str">
            <v xml:space="preserve"> HANDY BOX 20L-PRNP07</v>
          </cell>
          <cell r="E1412" t="str">
            <v>Польша</v>
          </cell>
          <cell r="F1412" t="str">
            <v>ПЛАСТИК</v>
          </cell>
        </row>
        <row r="1413">
          <cell r="A1413" t="str">
            <v>02272-C06</v>
          </cell>
          <cell r="B1413" t="str">
            <v>CURVER</v>
          </cell>
          <cell r="C1413" t="str">
            <v xml:space="preserve"> Емкость Мультиснап ТАЧКИ 1.2л</v>
          </cell>
          <cell r="D1413" t="str">
            <v xml:space="preserve"> MULTISNAP 1,2L           -CTRC06</v>
          </cell>
          <cell r="E1413" t="str">
            <v>Польша</v>
          </cell>
          <cell r="F1413" t="str">
            <v>ПЛАСТИК</v>
          </cell>
        </row>
        <row r="1414">
          <cell r="A1414" t="str">
            <v>02274-P05</v>
          </cell>
          <cell r="B1414" t="str">
            <v>CURVER</v>
          </cell>
          <cell r="C1414" t="str">
            <v xml:space="preserve"> Емкость Мультиснап ПРИНЦЕССА 1.3л</v>
          </cell>
          <cell r="D1414" t="str">
            <v xml:space="preserve"> MULTISNAP 1,3L             -PRPP05-</v>
          </cell>
          <cell r="E1414" t="str">
            <v>Польша</v>
          </cell>
          <cell r="F1414" t="str">
            <v>ПЛАСТИК</v>
          </cell>
        </row>
        <row r="1415">
          <cell r="A1415" t="str">
            <v>02275-P05</v>
          </cell>
          <cell r="B1415" t="str">
            <v>CURVER</v>
          </cell>
          <cell r="C1415" t="str">
            <v xml:space="preserve"> Емкость Мультиснап ПРИНЦЕССА 0.6л</v>
          </cell>
          <cell r="D1415" t="str">
            <v xml:space="preserve"> MULTISNAP 0,6L     -PRPP05-</v>
          </cell>
          <cell r="E1415" t="str">
            <v>Польша</v>
          </cell>
          <cell r="F1415" t="str">
            <v>ПЛАСТИК</v>
          </cell>
        </row>
        <row r="1416">
          <cell r="A1416" t="str">
            <v>04710-999</v>
          </cell>
          <cell r="B1416" t="str">
            <v>CURVER</v>
          </cell>
          <cell r="C1416" t="str">
            <v xml:space="preserve"> Ящик для хранения СТОКГОЛЬМ ДИСНЕЙ 6л MIX</v>
          </cell>
          <cell r="D1416" t="str">
            <v xml:space="preserve"> DECO'S STOCKHOLM 6L</v>
          </cell>
          <cell r="E1416" t="str">
            <v>Польша</v>
          </cell>
          <cell r="F1416" t="str">
            <v>ПЛАСТИК</v>
          </cell>
        </row>
        <row r="1417">
          <cell r="A1417" t="str">
            <v>00137-C09</v>
          </cell>
          <cell r="B1417" t="str">
            <v>CURVER</v>
          </cell>
          <cell r="C1417" t="str">
            <v xml:space="preserve"> Контейнер универсальный CARS 20л</v>
          </cell>
          <cell r="D1417" t="str">
            <v xml:space="preserve"> HANDY BOX 20L-CARC09</v>
          </cell>
          <cell r="E1417" t="str">
            <v>Польша</v>
          </cell>
          <cell r="F1417" t="str">
            <v>ПЛАСТИК</v>
          </cell>
        </row>
        <row r="1418">
          <cell r="A1418" t="str">
            <v>00301-P06</v>
          </cell>
          <cell r="B1418" t="str">
            <v>CURVER</v>
          </cell>
          <cell r="C1418" t="str">
            <v xml:space="preserve"> Ящик для хранения 386х513х373 ПРИНЦЕССА</v>
          </cell>
          <cell r="D1418" t="str">
            <v xml:space="preserve"> TREASURE BOX           PRINCESS</v>
          </cell>
          <cell r="E1418" t="str">
            <v>Польша</v>
          </cell>
          <cell r="F1418" t="str">
            <v>ПЛАСТИК</v>
          </cell>
        </row>
        <row r="1419">
          <cell r="A1419" t="str">
            <v>02274-C06</v>
          </cell>
          <cell r="B1419" t="str">
            <v>CURVER</v>
          </cell>
          <cell r="C1419" t="str">
            <v xml:space="preserve"> Емкость Мультиснап ТАЧКИ 1.3л</v>
          </cell>
          <cell r="D1419" t="str">
            <v xml:space="preserve"> MULTISNAP 1,3L          -CTRC06-</v>
          </cell>
          <cell r="E1419" t="str">
            <v>Польша</v>
          </cell>
          <cell r="F1419" t="str">
            <v>ПЛАСТИК</v>
          </cell>
        </row>
        <row r="1420">
          <cell r="A1420" t="str">
            <v>02275-C06</v>
          </cell>
          <cell r="B1420" t="str">
            <v>CURVER</v>
          </cell>
          <cell r="C1420" t="str">
            <v xml:space="preserve"> Емкость Мультиснап 0.6 л ТАЧКИ</v>
          </cell>
          <cell r="D1420" t="str">
            <v xml:space="preserve"> MULTISNAP 0,6L        -CTRC06-</v>
          </cell>
          <cell r="E1420" t="str">
            <v>Польша</v>
          </cell>
          <cell r="F1420" t="str">
            <v>ПЛАСТИК</v>
          </cell>
        </row>
        <row r="1421">
          <cell r="A1421" t="str">
            <v>02276-P05</v>
          </cell>
          <cell r="B1421" t="str">
            <v>CURVER</v>
          </cell>
          <cell r="C1421" t="str">
            <v xml:space="preserve"> Емкость Мультиснап ПРИНЦЕССА 0.9л</v>
          </cell>
          <cell r="D1421" t="str">
            <v xml:space="preserve"> MULTISNAP 0,9L           -PRPP05-</v>
          </cell>
          <cell r="E1421" t="str">
            <v>Польша</v>
          </cell>
          <cell r="F1421" t="str">
            <v>ПЛАСТИК</v>
          </cell>
        </row>
        <row r="1422">
          <cell r="A1422" t="str">
            <v>00300-C07</v>
          </cell>
          <cell r="B1422" t="str">
            <v>CURVER</v>
          </cell>
          <cell r="C1422" t="str">
            <v xml:space="preserve"> Ящик для хранения круглый 393x393x401 ТАЧКИ</v>
          </cell>
          <cell r="D1422" t="str">
            <v xml:space="preserve"> ROUND BOX              -CTRC06</v>
          </cell>
          <cell r="E1422" t="str">
            <v>Польша</v>
          </cell>
          <cell r="F1422" t="str">
            <v>ПЛАСТИК</v>
          </cell>
        </row>
        <row r="1423">
          <cell r="A1423" t="str">
            <v>03613-001</v>
          </cell>
          <cell r="B1423" t="str">
            <v>CURVER</v>
          </cell>
          <cell r="C1423" t="str">
            <v xml:space="preserve"> Коробка для хранения MY STYLE Square прозрачная</v>
          </cell>
          <cell r="D1423" t="str">
            <v xml:space="preserve"> NESTABLE BOX 25L RATTAN</v>
          </cell>
          <cell r="E1423" t="str">
            <v>Польша</v>
          </cell>
          <cell r="F1423" t="str">
            <v>ПЛАСТИК</v>
          </cell>
        </row>
        <row r="1424">
          <cell r="A1424" t="str">
            <v>03613-087</v>
          </cell>
          <cell r="B1424" t="str">
            <v>CURVER</v>
          </cell>
          <cell r="C1424" t="str">
            <v xml:space="preserve"> Коробка для хранения MY STYLE Square серебрянная</v>
          </cell>
          <cell r="D1424" t="str">
            <v xml:space="preserve"> NESTABLE BOX 25L RATTAN</v>
          </cell>
          <cell r="E1424" t="str">
            <v>Польша</v>
          </cell>
          <cell r="F1424" t="str">
            <v>ПЛАСТИК</v>
          </cell>
        </row>
        <row r="1425">
          <cell r="A1425" t="str">
            <v>03613-210</v>
          </cell>
          <cell r="B1425" t="str">
            <v>CURVER</v>
          </cell>
          <cell r="C1425" t="str">
            <v xml:space="preserve"> Коробка для хранения MY STYLE Square темно-коричневая</v>
          </cell>
          <cell r="D1425" t="str">
            <v xml:space="preserve"> NESTABLE BOX 25L RATTAN</v>
          </cell>
          <cell r="E1425" t="str">
            <v>Польша</v>
          </cell>
          <cell r="F1425" t="str">
            <v>ПЛАСТИК</v>
          </cell>
        </row>
        <row r="1426">
          <cell r="A1426" t="str">
            <v>03613-885</v>
          </cell>
          <cell r="B1426" t="str">
            <v>CURVER</v>
          </cell>
          <cell r="C1426" t="str">
            <v xml:space="preserve"> Коробка для хранения MY STYLE Square кремовая</v>
          </cell>
          <cell r="D1426" t="str">
            <v xml:space="preserve"> NESTABLE BOX 25L RATTAN</v>
          </cell>
          <cell r="E1426" t="str">
            <v>Польша</v>
          </cell>
          <cell r="F1426" t="str">
            <v>ПЛАСТИК</v>
          </cell>
        </row>
        <row r="1427">
          <cell r="A1427" t="str">
            <v>U00047</v>
          </cell>
          <cell r="B1427" t="str">
            <v>CURVER</v>
          </cell>
          <cell r="C1427" t="str">
            <v xml:space="preserve"> Корзина бельевая ВИКТОР 40л</v>
          </cell>
          <cell r="D1427" t="str">
            <v xml:space="preserve"> LAUNDRY HAMPER 45 L</v>
          </cell>
          <cell r="E1427" t="str">
            <v>Украина</v>
          </cell>
          <cell r="F1427" t="str">
            <v>ПЛАСТИК</v>
          </cell>
        </row>
        <row r="1428">
          <cell r="A1428" t="str">
            <v>00707-1</v>
          </cell>
          <cell r="B1428" t="str">
            <v>CURVER</v>
          </cell>
          <cell r="C1428" t="str">
            <v xml:space="preserve"> Корзина для белья DECO Natural 60л</v>
          </cell>
          <cell r="E1428" t="str">
            <v>Польша</v>
          </cell>
          <cell r="F1428" t="str">
            <v>ПЛАСТИК</v>
          </cell>
        </row>
        <row r="1429">
          <cell r="A1429" t="str">
            <v>02272-P05</v>
          </cell>
          <cell r="B1429" t="str">
            <v>CURVER</v>
          </cell>
          <cell r="C1429" t="str">
            <v xml:space="preserve"> Емкость Мультиснап ПРИНЦЕССА 1.2л</v>
          </cell>
          <cell r="D1429" t="str">
            <v xml:space="preserve"> MULTISNAP 1,2L           -PRPP05</v>
          </cell>
          <cell r="E1429" t="str">
            <v>Польша</v>
          </cell>
          <cell r="F1429" t="str">
            <v>ПЛАСТИК</v>
          </cell>
        </row>
        <row r="1430">
          <cell r="A1430" t="str">
            <v>02276-C06</v>
          </cell>
          <cell r="B1430" t="str">
            <v>CURVER</v>
          </cell>
          <cell r="C1430" t="str">
            <v xml:space="preserve"> Емкость Мультиснап ТАЧКИ 0.9л</v>
          </cell>
          <cell r="D1430" t="str">
            <v xml:space="preserve"> MULTISNAP 0,9L            -CTRC06-</v>
          </cell>
          <cell r="E1430" t="str">
            <v>Польша</v>
          </cell>
          <cell r="F1430" t="str">
            <v>ПЛАСТИК</v>
          </cell>
        </row>
        <row r="1431">
          <cell r="A1431" t="str">
            <v>U00559-007-1</v>
          </cell>
          <cell r="B1431" t="str">
            <v>CURVER</v>
          </cell>
          <cell r="C1431" t="str">
            <v xml:space="preserve"> Контейнер для СВЧ FRESH&amp;GO 0.8л желтый квадратный</v>
          </cell>
          <cell r="D1431" t="str">
            <v xml:space="preserve"> FRESH &amp; GO 0.8L</v>
          </cell>
          <cell r="E1431" t="str">
            <v>Украина</v>
          </cell>
          <cell r="F1431" t="str">
            <v>ПЛАСТИК</v>
          </cell>
        </row>
        <row r="1432">
          <cell r="A1432" t="str">
            <v>U00559-139-1</v>
          </cell>
          <cell r="B1432" t="str">
            <v>CURVER</v>
          </cell>
          <cell r="C1432" t="str">
            <v xml:space="preserve"> Контейнер для СВЧ FRESH&amp;GO 0.8л голубой квадратный</v>
          </cell>
          <cell r="D1432" t="str">
            <v xml:space="preserve"> FRESH &amp; GO 0.8L</v>
          </cell>
          <cell r="E1432" t="str">
            <v>Украина</v>
          </cell>
          <cell r="F1432" t="str">
            <v>ПЛАСТИК</v>
          </cell>
        </row>
        <row r="1433">
          <cell r="A1433" t="str">
            <v>04711-A53</v>
          </cell>
          <cell r="B1433" t="str">
            <v>CURVER</v>
          </cell>
          <cell r="C1433" t="str">
            <v xml:space="preserve"> Ящик для хранения СТОКГОЛЬМ 22л MILKY DARK ARABESQUE</v>
          </cell>
          <cell r="D1433" t="str">
            <v xml:space="preserve"> Dry flowers set, OCEAN 15x15cm</v>
          </cell>
          <cell r="E1433" t="str">
            <v>Польша</v>
          </cell>
          <cell r="F1433" t="str">
            <v>ПЛАСТИК</v>
          </cell>
        </row>
        <row r="1434">
          <cell r="A1434" t="str">
            <v>02274-W05</v>
          </cell>
          <cell r="B1434" t="str">
            <v>CURVER</v>
          </cell>
          <cell r="C1434" t="str">
            <v xml:space="preserve"> Емкость мультиснап ТАЙГЕР/ПУХ 1.3л</v>
          </cell>
          <cell r="D1434" t="str">
            <v xml:space="preserve"> MULTISNAP 1,3L          -CTRW05-</v>
          </cell>
          <cell r="E1434" t="str">
            <v>Польша</v>
          </cell>
          <cell r="F1434" t="str">
            <v>ПЛАСТИК</v>
          </cell>
        </row>
        <row r="1435">
          <cell r="A1435" t="str">
            <v>U02974</v>
          </cell>
          <cell r="B1435" t="str">
            <v>CURVER</v>
          </cell>
          <cell r="C1435" t="str">
            <v xml:space="preserve"> Контейнер хозяйственный 90л с крышкой</v>
          </cell>
          <cell r="D1435" t="str">
            <v xml:space="preserve"> REFUSE CONTAINER 90L</v>
          </cell>
          <cell r="E1435" t="str">
            <v>Украина</v>
          </cell>
          <cell r="F1435" t="str">
            <v>ПЛАСТИК</v>
          </cell>
        </row>
        <row r="1436">
          <cell r="A1436" t="str">
            <v>U04122</v>
          </cell>
          <cell r="B1436" t="str">
            <v>CURVER</v>
          </cell>
          <cell r="C1436" t="str">
            <v xml:space="preserve"> Контейнер для мусора 90л на колесах</v>
          </cell>
          <cell r="D1436" t="str">
            <v xml:space="preserve"> MOBILE REF BIN 90L</v>
          </cell>
          <cell r="E1436" t="str">
            <v>Украина</v>
          </cell>
          <cell r="F1436" t="str">
            <v>ПЛАСТИК</v>
          </cell>
        </row>
        <row r="1437">
          <cell r="A1437" t="str">
            <v>U05183</v>
          </cell>
          <cell r="B1437" t="str">
            <v>CURVER</v>
          </cell>
          <cell r="C1437" t="str">
            <v xml:space="preserve"> Контейнер для мусора 100л</v>
          </cell>
          <cell r="D1437" t="str">
            <v xml:space="preserve"> REFUSE CONTAINER 100L</v>
          </cell>
          <cell r="E1437" t="str">
            <v>Украина</v>
          </cell>
          <cell r="F1437" t="str">
            <v>ПЛАСТИК</v>
          </cell>
        </row>
        <row r="1438">
          <cell r="A1438" t="str">
            <v>04710-D12</v>
          </cell>
          <cell r="B1438" t="str">
            <v>CURVER</v>
          </cell>
          <cell r="C1438" t="str">
            <v xml:space="preserve"> Ящик для хранения СТОКГОЛЬМ 6л LEATHER</v>
          </cell>
          <cell r="D1438" t="str">
            <v xml:space="preserve"> DECO'S STOCKHOLM 6L PEPITA</v>
          </cell>
          <cell r="E1438" t="str">
            <v>Польша</v>
          </cell>
          <cell r="F1438" t="str">
            <v>ПЛАСТИК</v>
          </cell>
        </row>
        <row r="1439">
          <cell r="A1439" t="str">
            <v>03976</v>
          </cell>
          <cell r="B1439" t="str">
            <v>CURVER</v>
          </cell>
          <cell r="C1439" t="str">
            <v xml:space="preserve"> Контейнер для мусора 25л ROLL TOP</v>
          </cell>
          <cell r="D1439" t="str">
            <v xml:space="preserve"> ROLL TOP BIN 25L</v>
          </cell>
          <cell r="E1439" t="str">
            <v>Польша</v>
          </cell>
          <cell r="F1439" t="str">
            <v>ПЛАСТИК</v>
          </cell>
        </row>
        <row r="1440">
          <cell r="A1440" t="str">
            <v>05187</v>
          </cell>
          <cell r="B1440" t="str">
            <v>CURVER</v>
          </cell>
          <cell r="C1440" t="str">
            <v xml:space="preserve"> Контейнер для мусора с педалью 6л</v>
          </cell>
          <cell r="D1440" t="str">
            <v xml:space="preserve"> PEDALBIN SQR 6L</v>
          </cell>
          <cell r="E1440" t="str">
            <v>Польша</v>
          </cell>
          <cell r="F1440" t="str">
            <v>ПЛАСТИК</v>
          </cell>
        </row>
        <row r="1441">
          <cell r="A1441" t="str">
            <v>15540</v>
          </cell>
          <cell r="B1441" t="str">
            <v>CURVER</v>
          </cell>
          <cell r="C1441" t="str">
            <v xml:space="preserve"> Емкость LUX 1.0л круглая</v>
          </cell>
          <cell r="D1441" t="str">
            <v xml:space="preserve"> FOODKEEPER RND 1,0L</v>
          </cell>
          <cell r="E1441" t="str">
            <v>Венгрия</v>
          </cell>
          <cell r="F1441" t="str">
            <v>ПЛАСТИК</v>
          </cell>
        </row>
        <row r="1442">
          <cell r="A1442" t="str">
            <v>04704-D17</v>
          </cell>
          <cell r="B1442" t="str">
            <v>CURVER</v>
          </cell>
          <cell r="C1442" t="str">
            <v xml:space="preserve"> Ящик для хранения МАДРИД 20л DALMAT</v>
          </cell>
          <cell r="D1442" t="str">
            <v xml:space="preserve"> DECO'S MADRID 20L</v>
          </cell>
          <cell r="E1442" t="str">
            <v>Польша</v>
          </cell>
          <cell r="F1442" t="str">
            <v>ПЛАСТИК</v>
          </cell>
        </row>
        <row r="1443">
          <cell r="A1443" t="str">
            <v>04706-D36</v>
          </cell>
          <cell r="B1443" t="str">
            <v>CURVER</v>
          </cell>
          <cell r="C1443" t="str">
            <v xml:space="preserve"> Ящик для хранения МАДРИД 5л HANNAH MONTANA</v>
          </cell>
          <cell r="D1443" t="str">
            <v xml:space="preserve"> DECO'S MADRID 5L</v>
          </cell>
          <cell r="E1443" t="str">
            <v>Польша</v>
          </cell>
          <cell r="F1443" t="str">
            <v>ПЛАСТИК</v>
          </cell>
        </row>
        <row r="1444">
          <cell r="A1444" t="str">
            <v>04706-D37</v>
          </cell>
          <cell r="B1444" t="str">
            <v>CURVER</v>
          </cell>
          <cell r="C1444" t="str">
            <v xml:space="preserve"> Ящик для хранения МАДРИД 5л MICKEY MOUSE</v>
          </cell>
          <cell r="D1444" t="str">
            <v xml:space="preserve"> DECO'S MADRID 5L</v>
          </cell>
          <cell r="E1444" t="str">
            <v>Польша</v>
          </cell>
          <cell r="F1444" t="str">
            <v>ПЛАСТИК</v>
          </cell>
        </row>
        <row r="1445">
          <cell r="A1445" t="str">
            <v>04706-D42</v>
          </cell>
          <cell r="B1445" t="str">
            <v>CURVER</v>
          </cell>
          <cell r="C1445" t="str">
            <v xml:space="preserve"> Ящик для хранения МАДРИД 5л HIGH SCHOOL MISICA</v>
          </cell>
          <cell r="D1445" t="str">
            <v xml:space="preserve"> DECO'S MADRID 5L</v>
          </cell>
          <cell r="E1445" t="str">
            <v>Польша</v>
          </cell>
          <cell r="F1445" t="str">
            <v>ПЛАСТИК</v>
          </cell>
        </row>
        <row r="1446">
          <cell r="A1446" t="str">
            <v>04704-D36</v>
          </cell>
          <cell r="B1446" t="str">
            <v>CURVER</v>
          </cell>
          <cell r="C1446" t="str">
            <v xml:space="preserve"> Ящик для хранения МАДРИД 20л HANNAH MONTANA</v>
          </cell>
          <cell r="D1446" t="str">
            <v xml:space="preserve"> DECO'S MADRID 20L</v>
          </cell>
          <cell r="E1446" t="str">
            <v>Польша</v>
          </cell>
          <cell r="F1446" t="str">
            <v>ПЛАСТИК</v>
          </cell>
        </row>
        <row r="1447">
          <cell r="A1447" t="str">
            <v>04704-D37</v>
          </cell>
          <cell r="B1447" t="str">
            <v>CURVER</v>
          </cell>
          <cell r="C1447" t="str">
            <v xml:space="preserve"> Ящик для хранения МАДРИД 20л MICKEY MOUSE</v>
          </cell>
          <cell r="D1447" t="str">
            <v xml:space="preserve"> DECO'S MADRID 20L</v>
          </cell>
          <cell r="E1447" t="str">
            <v>Польша</v>
          </cell>
          <cell r="F1447" t="str">
            <v>ПЛАСТИК</v>
          </cell>
        </row>
        <row r="1448">
          <cell r="A1448" t="str">
            <v>04704-D42</v>
          </cell>
          <cell r="B1448" t="str">
            <v>CURVER</v>
          </cell>
          <cell r="C1448" t="str">
            <v xml:space="preserve"> Ящик для хранения МАДРИД 20л HIGH SCHOOL MISICA</v>
          </cell>
          <cell r="D1448" t="str">
            <v xml:space="preserve"> DECO'S MADRID 20L</v>
          </cell>
          <cell r="E1448" t="str">
            <v>Польша</v>
          </cell>
          <cell r="F1448" t="str">
            <v>ПЛАСТИК</v>
          </cell>
        </row>
        <row r="1449">
          <cell r="A1449" t="str">
            <v>04706-D21</v>
          </cell>
          <cell r="B1449" t="str">
            <v>CURVER</v>
          </cell>
          <cell r="C1449" t="str">
            <v xml:space="preserve"> Ящик для хранения МАДРИД 5л CARS</v>
          </cell>
          <cell r="D1449" t="str">
            <v xml:space="preserve"> DECO'S MADRID 5L</v>
          </cell>
          <cell r="E1449" t="str">
            <v>Польша</v>
          </cell>
          <cell r="F1449" t="str">
            <v>ПЛАСТИК</v>
          </cell>
        </row>
        <row r="1450">
          <cell r="A1450" t="str">
            <v>04706-D58</v>
          </cell>
          <cell r="B1450" t="str">
            <v>CURVER</v>
          </cell>
          <cell r="C1450" t="str">
            <v xml:space="preserve"> Ящик для хранения МАДРИД 5л WINNIE</v>
          </cell>
          <cell r="D1450" t="str">
            <v xml:space="preserve"> DECO'S MADRID 5L</v>
          </cell>
          <cell r="E1450" t="str">
            <v>Польша</v>
          </cell>
          <cell r="F1450" t="str">
            <v>ПЛАСТИК</v>
          </cell>
        </row>
        <row r="1451">
          <cell r="A1451" t="str">
            <v>04704-D21</v>
          </cell>
          <cell r="B1451" t="str">
            <v>CURVER</v>
          </cell>
          <cell r="C1451" t="str">
            <v xml:space="preserve"> Ящик для хранения МАДРИД 20л CARS</v>
          </cell>
          <cell r="D1451" t="str">
            <v xml:space="preserve"> DECO'S MADRID 20L</v>
          </cell>
          <cell r="E1451" t="str">
            <v>Польша</v>
          </cell>
          <cell r="F1451" t="str">
            <v>ПЛАСТИК</v>
          </cell>
        </row>
        <row r="1452">
          <cell r="A1452" t="str">
            <v>04704-D33</v>
          </cell>
          <cell r="B1452" t="str">
            <v>CURVER</v>
          </cell>
          <cell r="C1452" t="str">
            <v xml:space="preserve"> Ящик для хранения МАДРИД 20л PRINCESS</v>
          </cell>
          <cell r="D1452" t="str">
            <v xml:space="preserve"> DECO'S MADRID 20L</v>
          </cell>
          <cell r="E1452" t="str">
            <v>Польша</v>
          </cell>
          <cell r="F1452" t="str">
            <v>ПЛАСТИК</v>
          </cell>
        </row>
        <row r="1453">
          <cell r="A1453" t="str">
            <v>04704-D58</v>
          </cell>
          <cell r="B1453" t="str">
            <v>CURVER</v>
          </cell>
          <cell r="C1453" t="str">
            <v xml:space="preserve"> Ящик для хранения МАДРИД 20л WINNIE</v>
          </cell>
          <cell r="D1453" t="str">
            <v xml:space="preserve"> DECO'S MADRID 20L</v>
          </cell>
          <cell r="E1453" t="str">
            <v>Польша</v>
          </cell>
          <cell r="F1453" t="str">
            <v>ПЛАСТИК</v>
          </cell>
        </row>
        <row r="1454">
          <cell r="A1454" t="str">
            <v>03206</v>
          </cell>
          <cell r="B1454" t="str">
            <v>CURVER</v>
          </cell>
          <cell r="C1454" t="str">
            <v xml:space="preserve"> Ведро с крышкой 10л</v>
          </cell>
          <cell r="D1454" t="str">
            <v xml:space="preserve"> BUCKET+LID 10L</v>
          </cell>
          <cell r="E1454" t="str">
            <v>Польша</v>
          </cell>
          <cell r="F1454" t="str">
            <v>ПЛАСТИК</v>
          </cell>
        </row>
        <row r="1455">
          <cell r="A1455" t="str">
            <v>03207</v>
          </cell>
          <cell r="B1455" t="str">
            <v>CURVER</v>
          </cell>
          <cell r="C1455" t="str">
            <v xml:space="preserve"> Ведро с крышкой 12л</v>
          </cell>
          <cell r="D1455" t="str">
            <v xml:space="preserve"> BUCKET+LID 12L</v>
          </cell>
          <cell r="E1455" t="str">
            <v>Польша</v>
          </cell>
          <cell r="F1455" t="str">
            <v>ПЛАСТИК</v>
          </cell>
        </row>
        <row r="1456">
          <cell r="A1456" t="str">
            <v>04706-D90</v>
          </cell>
          <cell r="B1456" t="str">
            <v>CURVER</v>
          </cell>
          <cell r="C1456" t="str">
            <v xml:space="preserve"> Ящик для хранения МАДРИД 5л FLORAL</v>
          </cell>
          <cell r="D1456" t="str">
            <v xml:space="preserve"> DECO'S MADRID 5L</v>
          </cell>
          <cell r="E1456" t="str">
            <v>Польша</v>
          </cell>
          <cell r="F1456" t="str">
            <v>ПЛАСТИК</v>
          </cell>
        </row>
        <row r="1457">
          <cell r="A1457" t="str">
            <v>04704-D86</v>
          </cell>
          <cell r="B1457" t="str">
            <v>CURVER</v>
          </cell>
          <cell r="C1457" t="str">
            <v xml:space="preserve"> Ящик для хранения МАДРИД 20л FLORAL</v>
          </cell>
          <cell r="D1457" t="str">
            <v xml:space="preserve"> DECO'S MADRID 20L</v>
          </cell>
          <cell r="E1457" t="str">
            <v>Польша</v>
          </cell>
          <cell r="F1457" t="str">
            <v>ПЛАСТИК</v>
          </cell>
        </row>
        <row r="1458">
          <cell r="A1458" t="str">
            <v>04704-D87</v>
          </cell>
          <cell r="B1458" t="str">
            <v>CURVER</v>
          </cell>
          <cell r="C1458" t="str">
            <v xml:space="preserve"> Ящик для хранения МАДРИД 20л CHOCOLATE</v>
          </cell>
          <cell r="D1458" t="str">
            <v xml:space="preserve"> DECO'S MADRID 20L</v>
          </cell>
          <cell r="E1458" t="str">
            <v>Польша</v>
          </cell>
          <cell r="F1458" t="str">
            <v>ПЛАСТИК</v>
          </cell>
        </row>
        <row r="1459">
          <cell r="A1459" t="str">
            <v>04706-D85</v>
          </cell>
          <cell r="B1459" t="str">
            <v>CURVER</v>
          </cell>
          <cell r="C1459" t="str">
            <v xml:space="preserve"> Ящик для хранения МАДРИД 5л FLOWER</v>
          </cell>
          <cell r="D1459" t="str">
            <v xml:space="preserve"> DECO'S MADRID 5L</v>
          </cell>
          <cell r="E1459" t="str">
            <v>Польша</v>
          </cell>
          <cell r="F1459" t="str">
            <v>ПЛАСТИК</v>
          </cell>
        </row>
        <row r="1460">
          <cell r="A1460" t="str">
            <v>04711-D66</v>
          </cell>
          <cell r="B1460" t="str">
            <v>CURVER</v>
          </cell>
          <cell r="C1460" t="str">
            <v xml:space="preserve"> Ящик для хранения СТОКГОЛЬМ 22л BLACK LILY</v>
          </cell>
          <cell r="D1460" t="str">
            <v xml:space="preserve"> DECO'S STOCKHOLM 22L</v>
          </cell>
          <cell r="E1460" t="str">
            <v>Польша</v>
          </cell>
          <cell r="F1460" t="str">
            <v>ПЛАСТИК</v>
          </cell>
        </row>
        <row r="1461">
          <cell r="A1461" t="str">
            <v>04711-D67</v>
          </cell>
          <cell r="B1461" t="str">
            <v>CURVER</v>
          </cell>
          <cell r="C1461" t="str">
            <v xml:space="preserve"> Ящик для хранения СТОКГОЛЬМ 22л BAMBOO</v>
          </cell>
          <cell r="D1461" t="str">
            <v xml:space="preserve"> DECO'S STOCKHOLM 22L</v>
          </cell>
          <cell r="E1461" t="str">
            <v>Польша</v>
          </cell>
          <cell r="F1461" t="str">
            <v>ПЛАСТИК</v>
          </cell>
        </row>
        <row r="1462">
          <cell r="A1462" t="str">
            <v>04711-D68</v>
          </cell>
          <cell r="B1462" t="str">
            <v>CURVER</v>
          </cell>
          <cell r="C1462" t="str">
            <v xml:space="preserve"> Ящик для хранения СТОКГОЛЬМ 22л MEDITERANEAN</v>
          </cell>
          <cell r="D1462" t="str">
            <v xml:space="preserve"> DECO'S STOCKHOLM 22L</v>
          </cell>
          <cell r="E1462" t="str">
            <v>Польша</v>
          </cell>
          <cell r="F1462" t="str">
            <v>ПЛАСТИК</v>
          </cell>
        </row>
        <row r="1463">
          <cell r="A1463" t="str">
            <v>04711-D69</v>
          </cell>
          <cell r="B1463" t="str">
            <v>CURVER</v>
          </cell>
          <cell r="C1463" t="str">
            <v xml:space="preserve"> Ящик для хранения СТОКГОЛЬМ 22л SUGARPOP</v>
          </cell>
          <cell r="D1463" t="str">
            <v xml:space="preserve"> DECO'S STOCKHOLM 22L</v>
          </cell>
          <cell r="E1463" t="str">
            <v>Польша</v>
          </cell>
          <cell r="F1463" t="str">
            <v>ПЛАСТИК</v>
          </cell>
        </row>
        <row r="1464">
          <cell r="A1464" t="str">
            <v>04711-D70</v>
          </cell>
          <cell r="B1464" t="str">
            <v>CURVER</v>
          </cell>
          <cell r="C1464" t="str">
            <v xml:space="preserve"> Ящик для хранения СТОКГОЛЬМ 22л OUTERSPACE</v>
          </cell>
          <cell r="D1464" t="str">
            <v xml:space="preserve"> DECO'S STOCKHOLM 22L</v>
          </cell>
          <cell r="E1464" t="str">
            <v>Польша</v>
          </cell>
          <cell r="F1464" t="str">
            <v>ПЛАСТИК</v>
          </cell>
        </row>
        <row r="1465">
          <cell r="A1465" t="str">
            <v>04710-D50</v>
          </cell>
          <cell r="B1465" t="str">
            <v>CURVER</v>
          </cell>
          <cell r="C1465" t="str">
            <v xml:space="preserve"> Ящик для хранения СТОКГОЛЬМ 6л PEPITA</v>
          </cell>
          <cell r="D1465" t="str">
            <v xml:space="preserve"> DECO'S STOCKHOLM 6L</v>
          </cell>
          <cell r="E1465" t="str">
            <v>Польша</v>
          </cell>
          <cell r="F1465" t="str">
            <v>ПЛАСТИК</v>
          </cell>
        </row>
        <row r="1466">
          <cell r="A1466" t="str">
            <v>04711-D64</v>
          </cell>
          <cell r="B1466" t="str">
            <v>CURVER</v>
          </cell>
          <cell r="C1466" t="str">
            <v xml:space="preserve"> Ящик для хранения СТОКГОЛЬМ 22л ROMANCE</v>
          </cell>
          <cell r="D1466" t="str">
            <v xml:space="preserve"> DECO'S STOCKHOLM 22L</v>
          </cell>
          <cell r="E1466" t="str">
            <v>Польша</v>
          </cell>
          <cell r="F1466" t="str">
            <v>ПЛАСТИК</v>
          </cell>
        </row>
        <row r="1467">
          <cell r="A1467" t="str">
            <v>04711-D65</v>
          </cell>
          <cell r="B1467" t="str">
            <v>CURVER</v>
          </cell>
          <cell r="C1467" t="str">
            <v xml:space="preserve"> Ящик для хранения СТОКГОЛЬМ 22л CHAOS</v>
          </cell>
          <cell r="D1467" t="str">
            <v xml:space="preserve"> DECO'S STOCKHOLM 22L</v>
          </cell>
          <cell r="E1467" t="str">
            <v>Польша</v>
          </cell>
          <cell r="F1467" t="str">
            <v>ПЛАСТИК</v>
          </cell>
        </row>
        <row r="1468">
          <cell r="A1468" t="str">
            <v>02276-C06-01</v>
          </cell>
          <cell r="B1468" t="str">
            <v>CURVER</v>
          </cell>
          <cell r="C1468" t="str">
            <v xml:space="preserve"> Емкость мультиснап CARS 0.9л</v>
          </cell>
          <cell r="D1468" t="str">
            <v xml:space="preserve"> multisnap 0,9 l</v>
          </cell>
          <cell r="E1468" t="str">
            <v>Польша</v>
          </cell>
          <cell r="F1468" t="str">
            <v>ПЛАСТИК</v>
          </cell>
        </row>
        <row r="1469">
          <cell r="A1469" t="str">
            <v>04711-D50</v>
          </cell>
          <cell r="B1469" t="str">
            <v>CURVER</v>
          </cell>
          <cell r="C1469" t="str">
            <v xml:space="preserve"> Ящик для хранения СТОКГОЛЬМ 22л PEPITA</v>
          </cell>
          <cell r="D1469" t="str">
            <v xml:space="preserve"> DECO'S STOCKHOLM 22L PEPITA</v>
          </cell>
          <cell r="E1469" t="str">
            <v>Польша</v>
          </cell>
          <cell r="F1469" t="str">
            <v>ПЛАСТИК</v>
          </cell>
        </row>
        <row r="1470">
          <cell r="A1470" t="str">
            <v>04711-D96</v>
          </cell>
          <cell r="B1470" t="str">
            <v>CURVER</v>
          </cell>
          <cell r="C1470" t="str">
            <v xml:space="preserve"> Ящик для хранения СТОКГОЛЬМ ДИСНЕЙ 22л Toy Story</v>
          </cell>
          <cell r="D1470" t="str">
            <v xml:space="preserve"> DECO'S STOCKHOLM 22L</v>
          </cell>
          <cell r="E1470" t="str">
            <v>Польша</v>
          </cell>
          <cell r="F1470" t="str">
            <v>ПЛАСТИК</v>
          </cell>
        </row>
        <row r="1471">
          <cell r="A1471" t="str">
            <v>00819</v>
          </cell>
          <cell r="B1471" t="str">
            <v>CURVER</v>
          </cell>
          <cell r="C1471" t="str">
            <v xml:space="preserve"> Корзина для белья 45л</v>
          </cell>
          <cell r="D1471" t="str">
            <v xml:space="preserve"> LAUNDRY HAMPER 45L</v>
          </cell>
          <cell r="E1471" t="str">
            <v>Польша</v>
          </cell>
          <cell r="F1471" t="str">
            <v>ПЛАСТИК</v>
          </cell>
        </row>
        <row r="1472">
          <cell r="A1472" t="str">
            <v>00820</v>
          </cell>
          <cell r="B1472" t="str">
            <v>CURVER</v>
          </cell>
          <cell r="C1472" t="str">
            <v xml:space="preserve"> Корзина для белья 60л</v>
          </cell>
          <cell r="D1472" t="str">
            <v xml:space="preserve"> LAUNDRY HAMPER 60L</v>
          </cell>
          <cell r="E1472" t="str">
            <v>Люксембург</v>
          </cell>
          <cell r="F1472" t="str">
            <v>ПЛАСТИК</v>
          </cell>
        </row>
        <row r="1473">
          <cell r="A1473" t="str">
            <v>01817</v>
          </cell>
          <cell r="B1473" t="str">
            <v>CURVER</v>
          </cell>
          <cell r="C1473" t="str">
            <v xml:space="preserve"> Корзина для белья 45л CLASIC</v>
          </cell>
          <cell r="D1473" t="str">
            <v xml:space="preserve"> LAUNDRY HAMPER 45L</v>
          </cell>
          <cell r="E1473" t="str">
            <v>Польша</v>
          </cell>
          <cell r="F1473" t="str">
            <v>ПЛАСТИК</v>
          </cell>
        </row>
        <row r="1474">
          <cell r="A1474" t="str">
            <v>05017</v>
          </cell>
          <cell r="B1474" t="str">
            <v>CURVER</v>
          </cell>
          <cell r="C1474" t="str">
            <v xml:space="preserve"> Корзина для белья 60л STANDART</v>
          </cell>
          <cell r="D1474" t="str">
            <v xml:space="preserve"> LAUNDRY HAMPER 55L</v>
          </cell>
          <cell r="E1474" t="str">
            <v>Польша</v>
          </cell>
          <cell r="F1474" t="str">
            <v>ПЛАСТИК</v>
          </cell>
        </row>
        <row r="1475">
          <cell r="A1475" t="str">
            <v>05878</v>
          </cell>
          <cell r="B1475" t="str">
            <v>CURVER</v>
          </cell>
          <cell r="C1475" t="str">
            <v xml:space="preserve"> Сиденье детское для унитаза</v>
          </cell>
          <cell r="D1475" t="str">
            <v xml:space="preserve"> TOILET SEAT</v>
          </cell>
          <cell r="E1475" t="str">
            <v>Венгрия</v>
          </cell>
          <cell r="F1475" t="str">
            <v>ПЛАСТИК</v>
          </cell>
        </row>
        <row r="1476">
          <cell r="A1476" t="str">
            <v>07379-673-03</v>
          </cell>
          <cell r="B1476" t="str">
            <v>CURVER</v>
          </cell>
          <cell r="C1476" t="str">
            <v xml:space="preserve"> Емкость для морозилки и СВЧ GRAND CHEF 1.2л прямоугольная (серая крышка)</v>
          </cell>
          <cell r="D1476" t="str">
            <v xml:space="preserve"> FOODKEEPER RECT 1.2L</v>
          </cell>
          <cell r="E1476" t="str">
            <v>Люксембург</v>
          </cell>
          <cell r="F1476" t="str">
            <v>ПЛАСТИК</v>
          </cell>
        </row>
        <row r="1477">
          <cell r="A1477" t="str">
            <v>05021</v>
          </cell>
          <cell r="B1477" t="str">
            <v>CURVER</v>
          </cell>
          <cell r="C1477" t="str">
            <v xml:space="preserve"> Корзина для белья угловая ВИКТОР 40л</v>
          </cell>
        </row>
        <row r="1478">
          <cell r="A1478" t="str">
            <v>03612-885-00</v>
          </cell>
          <cell r="B1478" t="str">
            <v>CURVER</v>
          </cell>
          <cell r="C1478" t="str">
            <v xml:space="preserve"> Коробка для хранения MY STYLE L кремовая</v>
          </cell>
          <cell r="D1478" t="str">
            <v xml:space="preserve"> NESTABLE BOX 18L RATTAN</v>
          </cell>
          <cell r="E1478" t="str">
            <v>Россия</v>
          </cell>
          <cell r="F1478" t="str">
            <v>ПЛАСТИК</v>
          </cell>
        </row>
        <row r="1479">
          <cell r="A1479" t="str">
            <v>03612-210-00</v>
          </cell>
          <cell r="B1479" t="str">
            <v>CURVER</v>
          </cell>
          <cell r="C1479" t="str">
            <v xml:space="preserve"> Коробка для хранения MY STYLE L темно-коричневая</v>
          </cell>
          <cell r="D1479" t="str">
            <v xml:space="preserve"> NESTABLE BOX 18L RATTAN</v>
          </cell>
          <cell r="E1479" t="str">
            <v>Россия</v>
          </cell>
          <cell r="F1479" t="str">
            <v>ПЛАСТИК</v>
          </cell>
        </row>
        <row r="1480">
          <cell r="A1480" t="str">
            <v>03611-885-00</v>
          </cell>
          <cell r="B1480" t="str">
            <v>CURVER</v>
          </cell>
          <cell r="C1480" t="str">
            <v xml:space="preserve"> Коробка для хранения MY STYLE M 13л кремовая</v>
          </cell>
          <cell r="D1480" t="str">
            <v xml:space="preserve"> NESTABLE BOX 13L RATTAN</v>
          </cell>
          <cell r="E1480" t="str">
            <v>Россия</v>
          </cell>
          <cell r="F1480" t="str">
            <v>ПЛАСТИК</v>
          </cell>
        </row>
        <row r="1481">
          <cell r="A1481" t="str">
            <v>03611-210-00</v>
          </cell>
          <cell r="B1481" t="str">
            <v>CURVER</v>
          </cell>
          <cell r="C1481" t="str">
            <v xml:space="preserve"> Коробка для хранения MY STYLE M 13л темно-коричневая</v>
          </cell>
          <cell r="D1481" t="str">
            <v xml:space="preserve"> NESTABLE BOX 13L RATTAN</v>
          </cell>
          <cell r="E1481" t="str">
            <v>Россия</v>
          </cell>
          <cell r="F1481" t="str">
            <v>ПЛАСТИК</v>
          </cell>
        </row>
        <row r="1482">
          <cell r="A1482" t="str">
            <v>03676-X64-00</v>
          </cell>
          <cell r="B1482" t="str">
            <v>CURVER</v>
          </cell>
          <cell r="C1482" t="str">
            <v xml:space="preserve"> Корзина для белья KNIT 57л белая</v>
          </cell>
          <cell r="D1482" t="str">
            <v xml:space="preserve"> laundry hamper KNIT 57L</v>
          </cell>
          <cell r="E1482" t="str">
            <v>Польша</v>
          </cell>
          <cell r="F1482" t="str">
            <v>ПЛАСТИК</v>
          </cell>
        </row>
        <row r="1483">
          <cell r="A1483" t="str">
            <v>03676-X60-00</v>
          </cell>
          <cell r="B1483" t="str">
            <v>CURVER</v>
          </cell>
          <cell r="C1483" t="str">
            <v xml:space="preserve"> Корзина для белья KNIT 57л голубая</v>
          </cell>
          <cell r="D1483" t="str">
            <v xml:space="preserve"> laundry hamper KNIT 57L</v>
          </cell>
          <cell r="E1483" t="str">
            <v>Польша</v>
          </cell>
          <cell r="F1483" t="str">
            <v>ПЛАСТИК</v>
          </cell>
        </row>
        <row r="1484">
          <cell r="A1484" t="str">
            <v>03676-X59-00</v>
          </cell>
          <cell r="B1484" t="str">
            <v>CURVER</v>
          </cell>
          <cell r="C1484" t="str">
            <v xml:space="preserve"> Корзина для белья KNIT 57л темно-коричневая</v>
          </cell>
          <cell r="D1484" t="str">
            <v xml:space="preserve"> laundry hamper KNIT 57L</v>
          </cell>
          <cell r="E1484" t="str">
            <v>Польша</v>
          </cell>
          <cell r="F1484" t="str">
            <v>ПЛАСТИК</v>
          </cell>
        </row>
        <row r="1485">
          <cell r="A1485" t="str">
            <v>02335-266-00</v>
          </cell>
          <cell r="B1485" t="str">
            <v>CURVER</v>
          </cell>
          <cell r="C1485" t="str">
            <v xml:space="preserve"> Таз URBAN 9л фиолетовый/серебро</v>
          </cell>
          <cell r="D1485" t="str">
            <v xml:space="preserve"> Bowl Urban 9L</v>
          </cell>
          <cell r="E1485" t="str">
            <v>Польша</v>
          </cell>
          <cell r="F1485" t="str">
            <v>ПЛАСТИК</v>
          </cell>
        </row>
        <row r="1486">
          <cell r="A1486" t="str">
            <v>02335-212-00</v>
          </cell>
          <cell r="B1486" t="str">
            <v>CURVER</v>
          </cell>
          <cell r="C1486" t="str">
            <v xml:space="preserve"> Таз URBAN 9л серебро/серый</v>
          </cell>
          <cell r="D1486" t="str">
            <v xml:space="preserve"> Bowl Urban 9L</v>
          </cell>
          <cell r="E1486" t="str">
            <v>Венгрия</v>
          </cell>
          <cell r="F1486" t="str">
            <v>ПЛАСТИК</v>
          </cell>
        </row>
        <row r="1487">
          <cell r="A1487" t="str">
            <v>02335-574-00</v>
          </cell>
          <cell r="B1487" t="str">
            <v>CURVER</v>
          </cell>
          <cell r="C1487" t="str">
            <v xml:space="preserve"> Таз URBAN 9л красный/серебро</v>
          </cell>
          <cell r="D1487" t="str">
            <v xml:space="preserve"> Bowl Urban 9L</v>
          </cell>
          <cell r="E1487" t="str">
            <v>Польша</v>
          </cell>
          <cell r="F1487" t="str">
            <v>ПЛАСТИК</v>
          </cell>
        </row>
        <row r="1488">
          <cell r="A1488" t="str">
            <v>02335-590-00</v>
          </cell>
          <cell r="B1488" t="str">
            <v>CURVER</v>
          </cell>
          <cell r="C1488" t="str">
            <v xml:space="preserve"> Таз URBAN 9л зеленый/серый</v>
          </cell>
          <cell r="D1488" t="str">
            <v xml:space="preserve"> Bowl Urban 9L</v>
          </cell>
          <cell r="E1488" t="str">
            <v>Польша</v>
          </cell>
          <cell r="F1488" t="str">
            <v>ПЛАСТИК</v>
          </cell>
        </row>
        <row r="1489">
          <cell r="A1489" t="str">
            <v>00007-416-03</v>
          </cell>
          <cell r="B1489" t="str">
            <v>CURVER</v>
          </cell>
          <cell r="C1489" t="str">
            <v xml:space="preserve"> Емкость для морозилки и СВЧ GRAND CHEF 0.5л прямоугольная (красная крышка)</v>
          </cell>
          <cell r="D1489" t="str">
            <v xml:space="preserve"> FOODKEEPER RECT 0,5L</v>
          </cell>
          <cell r="E1489" t="str">
            <v>Польша</v>
          </cell>
          <cell r="F1489" t="str">
            <v>ПЛАСТИК</v>
          </cell>
        </row>
        <row r="1490">
          <cell r="A1490" t="str">
            <v>03610-885-00</v>
          </cell>
          <cell r="B1490" t="str">
            <v>CURVER</v>
          </cell>
          <cell r="C1490" t="str">
            <v xml:space="preserve"> Коробка для хранения MY STYLE S кремовая</v>
          </cell>
          <cell r="D1490" t="str">
            <v xml:space="preserve"> NESTABLE BOX 8L RATTAN</v>
          </cell>
          <cell r="E1490" t="str">
            <v>Россия</v>
          </cell>
          <cell r="F1490" t="str">
            <v>ПЛАСТИК</v>
          </cell>
        </row>
        <row r="1491">
          <cell r="A1491" t="str">
            <v>03610-210-00</v>
          </cell>
          <cell r="B1491" t="str">
            <v>CURVER</v>
          </cell>
          <cell r="C1491" t="str">
            <v xml:space="preserve"> Коробка для хранения MY STYLE S темно-коричневая</v>
          </cell>
          <cell r="D1491" t="str">
            <v xml:space="preserve"> NESTABLE BOX 8L RATTAN</v>
          </cell>
          <cell r="E1491" t="str">
            <v>Россия</v>
          </cell>
          <cell r="F1491" t="str">
            <v>ПЛАСТИК</v>
          </cell>
        </row>
        <row r="1492">
          <cell r="A1492" t="str">
            <v>03003-001-00</v>
          </cell>
          <cell r="B1492" t="str">
            <v>CURVER</v>
          </cell>
          <cell r="C1492" t="str">
            <v xml:space="preserve"> Ящик для хранения TEXTILEBOX 5.7л 34x20x13 прозрачный</v>
          </cell>
          <cell r="E1492" t="str">
            <v>Россия</v>
          </cell>
          <cell r="F1492" t="str">
            <v>ПЛАСТИК</v>
          </cell>
        </row>
        <row r="1493">
          <cell r="A1493" t="str">
            <v>03924-1</v>
          </cell>
          <cell r="B1493" t="str">
            <v>CURVER</v>
          </cell>
          <cell r="C1493" t="str">
            <v xml:space="preserve"> Контейнер для мусора 110л на колесах с педалью</v>
          </cell>
          <cell r="E1493" t="str">
            <v>Испания</v>
          </cell>
          <cell r="F1493" t="str">
            <v>ПЛАСТИК</v>
          </cell>
        </row>
        <row r="1494">
          <cell r="A1494" t="str">
            <v>03614-210-00</v>
          </cell>
          <cell r="B1494" t="str">
            <v>CURVER</v>
          </cell>
          <cell r="C1494" t="str">
            <v xml:space="preserve"> Корзина RATTAN STYLE BOX S тёмно-коричневая</v>
          </cell>
          <cell r="E1494" t="str">
            <v>Россия</v>
          </cell>
          <cell r="F1494" t="str">
            <v>ПЛАСТИК</v>
          </cell>
        </row>
        <row r="1495">
          <cell r="A1495" t="str">
            <v>03614-885-00</v>
          </cell>
          <cell r="B1495" t="str">
            <v>CURVER</v>
          </cell>
          <cell r="C1495" t="str">
            <v xml:space="preserve"> Корзина RATTAN STYLE BOX S кремовая</v>
          </cell>
          <cell r="E1495" t="str">
            <v>Россия</v>
          </cell>
          <cell r="F1495" t="str">
            <v>ПЛАСТИК</v>
          </cell>
        </row>
        <row r="1496">
          <cell r="A1496" t="str">
            <v>03614-213-00</v>
          </cell>
          <cell r="B1496" t="str">
            <v>CURVER</v>
          </cell>
          <cell r="C1496" t="str">
            <v xml:space="preserve"> Корзина RATTAN STYLE BOX S коричневая</v>
          </cell>
          <cell r="E1496" t="str">
            <v>Россия</v>
          </cell>
          <cell r="F1496" t="str">
            <v>ПЛАСТИК</v>
          </cell>
        </row>
        <row r="1497">
          <cell r="A1497" t="str">
            <v>03675-X45-00</v>
          </cell>
          <cell r="B1497" t="str">
            <v>CURVER</v>
          </cell>
          <cell r="C1497" t="str">
            <v xml:space="preserve"> Корзина KNIT XS 3л темно-коричневая</v>
          </cell>
          <cell r="D1497" t="str">
            <v xml:space="preserve"> rectangular basket KNIT XS</v>
          </cell>
          <cell r="E1497" t="str">
            <v>Польша</v>
          </cell>
          <cell r="F1497" t="str">
            <v>ПЛАСТИК</v>
          </cell>
        </row>
        <row r="1498">
          <cell r="A1498" t="str">
            <v>04710-H12-00</v>
          </cell>
          <cell r="B1498" t="str">
            <v>CURVER</v>
          </cell>
          <cell r="C1498" t="str">
            <v xml:space="preserve"> Ящик для хранения СТОКГОЛЬМ 6л HOME</v>
          </cell>
          <cell r="D1498" t="str">
            <v xml:space="preserve"> DECO'S STOCKHOLM 6L, Home</v>
          </cell>
          <cell r="E1498" t="str">
            <v>Польша</v>
          </cell>
          <cell r="F1498" t="str">
            <v>ПЛАСТИК</v>
          </cell>
        </row>
        <row r="1499">
          <cell r="A1499" t="str">
            <v>05312-844</v>
          </cell>
          <cell r="B1499" t="str">
            <v>CURVER</v>
          </cell>
          <cell r="C1499" t="str">
            <v xml:space="preserve"> Контейнер для мусора ДОМИНИК 10л бежевый</v>
          </cell>
          <cell r="D1499" t="str">
            <v xml:space="preserve"> REFUSE BIN SWING 10L</v>
          </cell>
          <cell r="E1499" t="str">
            <v>Польша</v>
          </cell>
          <cell r="F1499" t="str">
            <v>ПЛАСТИК</v>
          </cell>
        </row>
        <row r="1500">
          <cell r="A1500" t="str">
            <v>04760-X34-00</v>
          </cell>
          <cell r="B1500" t="str">
            <v>CURVER</v>
          </cell>
          <cell r="C1500" t="str">
            <v xml:space="preserve"> Коробка INFINITY перфорированная с крышкой 4.5л лазурная</v>
          </cell>
          <cell r="D1500" t="str">
            <v xml:space="preserve"> INFINITY BOX 4,5L + LID</v>
          </cell>
          <cell r="E1500" t="str">
            <v>Люксембург</v>
          </cell>
          <cell r="F1500" t="str">
            <v>ПЛАСТИК</v>
          </cell>
        </row>
        <row r="1501">
          <cell r="A1501" t="str">
            <v>02336-212-00</v>
          </cell>
          <cell r="B1501" t="str">
            <v>CURVER</v>
          </cell>
          <cell r="C1501" t="str">
            <v xml:space="preserve"> Таз прямоугольный URBAN 8л серебристый</v>
          </cell>
          <cell r="D1501" t="str">
            <v xml:space="preserve"> Bowl rectangular 8l</v>
          </cell>
          <cell r="E1501" t="str">
            <v>Венгрия</v>
          </cell>
          <cell r="F1501" t="str">
            <v>ПЛАСТИК</v>
          </cell>
        </row>
        <row r="1502">
          <cell r="A1502" t="str">
            <v>04704-D85</v>
          </cell>
          <cell r="B1502" t="str">
            <v>CURVER</v>
          </cell>
          <cell r="C1502" t="str">
            <v xml:space="preserve"> Ящик для хранения МАДРИД 20л FLOWER</v>
          </cell>
          <cell r="D1502" t="str">
            <v xml:space="preserve"> DECO'S MADRID 20L, IML FLOWER</v>
          </cell>
          <cell r="E1502" t="str">
            <v>Польша</v>
          </cell>
          <cell r="F1502" t="str">
            <v>ПЛАСТИК</v>
          </cell>
        </row>
        <row r="1503">
          <cell r="A1503" t="str">
            <v>03001</v>
          </cell>
          <cell r="B1503" t="str">
            <v>CURVER</v>
          </cell>
          <cell r="C1503" t="str">
            <v xml:space="preserve"> Ящик для хранения Textilebox 33л 40х34х34 на колесах</v>
          </cell>
          <cell r="D1503" t="str">
            <v xml:space="preserve"> TEXTILE BOX DEEP/WHEELS</v>
          </cell>
          <cell r="E1503" t="str">
            <v>Польша</v>
          </cell>
          <cell r="F1503" t="str">
            <v>ПЛАСТИК</v>
          </cell>
        </row>
        <row r="1504">
          <cell r="A1504" t="str">
            <v>00016-673</v>
          </cell>
          <cell r="B1504" t="str">
            <v>CURVER</v>
          </cell>
          <cell r="C1504" t="str">
            <v xml:space="preserve"> Контейнер с серой крышкой 1.8л GRAND CHEF серый</v>
          </cell>
          <cell r="D1504" t="str">
            <v xml:space="preserve"> GRAND CHEF R SQR 1,8L</v>
          </cell>
          <cell r="E1504" t="str">
            <v>Люксембург</v>
          </cell>
          <cell r="F1504" t="str">
            <v>ПЛАСТИК</v>
          </cell>
        </row>
        <row r="1505">
          <cell r="A1505" t="str">
            <v>02160-599</v>
          </cell>
          <cell r="B1505" t="str">
            <v>CURVER</v>
          </cell>
          <cell r="C1505" t="str">
            <v xml:space="preserve"> Контейнер для мусора DECO BIN 5л чёрный/серебристый металлик</v>
          </cell>
          <cell r="D1505" t="str">
            <v xml:space="preserve"> Metal bin 5l</v>
          </cell>
          <cell r="E1505" t="str">
            <v>Люксембург</v>
          </cell>
          <cell r="F1505" t="str">
            <v>ПЛАСТИК</v>
          </cell>
        </row>
        <row r="1506">
          <cell r="A1506" t="str">
            <v>02162-582</v>
          </cell>
          <cell r="B1506" t="str">
            <v>CURVER</v>
          </cell>
          <cell r="C1506" t="str">
            <v xml:space="preserve"> Контейнер для мусора с педалью DECO BIN 50л металлик</v>
          </cell>
          <cell r="D1506" t="str">
            <v xml:space="preserve"> DECO BIN 50L RECT black/silver</v>
          </cell>
          <cell r="E1506" t="str">
            <v>Люксембург</v>
          </cell>
          <cell r="F1506" t="str">
            <v>ПЛАСТИК</v>
          </cell>
        </row>
        <row r="1507">
          <cell r="A1507" t="str">
            <v>02171-686</v>
          </cell>
          <cell r="B1507" t="str">
            <v>CURVER</v>
          </cell>
          <cell r="C1507" t="str">
            <v xml:space="preserve"> Контейнер для мусора FLIP BIN 25л серебристый/графит</v>
          </cell>
          <cell r="D1507" t="str">
            <v xml:space="preserve"> PACIFIC FLIP BIN 25L</v>
          </cell>
          <cell r="E1507" t="str">
            <v>Польша</v>
          </cell>
          <cell r="F1507" t="str">
            <v>ПЛАСТИК</v>
          </cell>
        </row>
        <row r="1508">
          <cell r="A1508" t="str">
            <v>02171-679</v>
          </cell>
          <cell r="B1508" t="str">
            <v>CURVER</v>
          </cell>
          <cell r="C1508" t="str">
            <v xml:space="preserve"> Контейнер для мусора FLIP BIN 25л голубойлюкс/голубой</v>
          </cell>
          <cell r="D1508" t="str">
            <v xml:space="preserve"> PACIFIC FLIP BIN 25L</v>
          </cell>
          <cell r="E1508" t="str">
            <v>Польша</v>
          </cell>
          <cell r="F1508" t="str">
            <v>ПЛАСТИК</v>
          </cell>
        </row>
        <row r="1509">
          <cell r="A1509" t="str">
            <v>02171-844</v>
          </cell>
          <cell r="B1509" t="str">
            <v>CURVER</v>
          </cell>
          <cell r="C1509" t="str">
            <v xml:space="preserve"> Контейнер для мусора FLIP BIN 25л бежевыйлюкс/бежевый</v>
          </cell>
          <cell r="D1509" t="str">
            <v xml:space="preserve"> PACIFIC FLIP BIN 25L</v>
          </cell>
          <cell r="E1509" t="str">
            <v>Польша</v>
          </cell>
          <cell r="F1509" t="str">
            <v>ПЛАСТИК</v>
          </cell>
        </row>
        <row r="1510">
          <cell r="A1510" t="str">
            <v>02172-679</v>
          </cell>
          <cell r="B1510" t="str">
            <v>CURVER</v>
          </cell>
          <cell r="C1510" t="str">
            <v xml:space="preserve"> Контейнер для мусора FLIP BIN 50л голубойлюкс/голубой</v>
          </cell>
          <cell r="D1510" t="str">
            <v xml:space="preserve"> PACIFIC FLIP BIN 50L</v>
          </cell>
          <cell r="E1510" t="str">
            <v>Польша</v>
          </cell>
          <cell r="F1510" t="str">
            <v>ПЛАСТИК</v>
          </cell>
        </row>
        <row r="1511">
          <cell r="A1511" t="str">
            <v>02172-686</v>
          </cell>
          <cell r="B1511" t="str">
            <v>CURVER</v>
          </cell>
          <cell r="C1511" t="str">
            <v xml:space="preserve"> Контейнер для мусора FLIP BIN 50л серебристый/графит</v>
          </cell>
          <cell r="D1511" t="str">
            <v xml:space="preserve"> PACIFIC FLIP BIN 50L</v>
          </cell>
          <cell r="E1511" t="str">
            <v>Польша</v>
          </cell>
          <cell r="F1511" t="str">
            <v>ПЛАСТИК</v>
          </cell>
        </row>
        <row r="1512">
          <cell r="A1512" t="str">
            <v>02172-844</v>
          </cell>
          <cell r="B1512" t="str">
            <v>CURVER</v>
          </cell>
          <cell r="C1512" t="str">
            <v xml:space="preserve"> Контейнер для мусора FLIP BIN 50л бежевыйлюкс/бежевый</v>
          </cell>
          <cell r="D1512" t="str">
            <v xml:space="preserve"> PACIFIC FLIP BIN 50L</v>
          </cell>
          <cell r="E1512" t="str">
            <v>Польша</v>
          </cell>
          <cell r="F1512" t="str">
            <v>ПЛАСТИК</v>
          </cell>
        </row>
        <row r="1513">
          <cell r="A1513" t="str">
            <v>05312-1</v>
          </cell>
          <cell r="B1513" t="str">
            <v>CURVER</v>
          </cell>
          <cell r="C1513" t="str">
            <v xml:space="preserve"> Контейнер для мусора ДОМИНИК 10л + мешок для мусора 30л 30шт</v>
          </cell>
          <cell r="D1513" t="str">
            <v xml:space="preserve"> REFUSE BIN SWING 10L + Refuse bags 30l x 30pcs</v>
          </cell>
          <cell r="E1513" t="str">
            <v>Польша</v>
          </cell>
          <cell r="F1513" t="str">
            <v>ПЛАСТИК</v>
          </cell>
        </row>
        <row r="1514">
          <cell r="A1514" t="str">
            <v>CU14117-082</v>
          </cell>
          <cell r="B1514" t="str">
            <v>CURVER</v>
          </cell>
          <cell r="C1514" t="str">
            <v xml:space="preserve"> Корзинка К1 голубая</v>
          </cell>
          <cell r="D1514" t="str">
            <v xml:space="preserve"> BASKET K-1</v>
          </cell>
          <cell r="E1514" t="str">
            <v>Польша</v>
          </cell>
          <cell r="F1514" t="str">
            <v>ПЛАСТИК</v>
          </cell>
        </row>
        <row r="1515">
          <cell r="A1515" t="str">
            <v>CU14117-228</v>
          </cell>
          <cell r="B1515" t="str">
            <v>CURVER</v>
          </cell>
          <cell r="C1515" t="str">
            <v xml:space="preserve"> Корзинка К1 зелёная</v>
          </cell>
          <cell r="D1515" t="str">
            <v xml:space="preserve"> BASKET K-1</v>
          </cell>
          <cell r="E1515" t="str">
            <v>Польша</v>
          </cell>
          <cell r="F1515" t="str">
            <v>ПЛАСТИК</v>
          </cell>
        </row>
        <row r="1516">
          <cell r="A1516" t="str">
            <v>CU14117-416</v>
          </cell>
          <cell r="B1516" t="str">
            <v>CURVER</v>
          </cell>
          <cell r="C1516" t="str">
            <v xml:space="preserve"> Корзинка К1 красная</v>
          </cell>
          <cell r="D1516" t="str">
            <v xml:space="preserve"> BASKET K-1</v>
          </cell>
          <cell r="E1516" t="str">
            <v>Польша</v>
          </cell>
          <cell r="F1516" t="str">
            <v>ПЛАСТИК</v>
          </cell>
        </row>
        <row r="1517">
          <cell r="A1517" t="str">
            <v>04722-210</v>
          </cell>
          <cell r="B1517" t="str">
            <v>CURVER</v>
          </cell>
          <cell r="C1517" t="str">
            <v xml:space="preserve"> Корзина RATTAN STYLE BOX M темно-коричневая</v>
          </cell>
          <cell r="E1517" t="str">
            <v>Польша</v>
          </cell>
          <cell r="F1517" t="str">
            <v>ПЛАСТИК</v>
          </cell>
        </row>
        <row r="1518">
          <cell r="A1518" t="str">
            <v>04722-213</v>
          </cell>
          <cell r="B1518" t="str">
            <v>CURVER</v>
          </cell>
          <cell r="C1518" t="str">
            <v xml:space="preserve"> Корзина RATTAN STYLE BOX M коричневая</v>
          </cell>
          <cell r="E1518" t="str">
            <v>Польша</v>
          </cell>
          <cell r="F1518" t="str">
            <v>ПЛАСТИК</v>
          </cell>
        </row>
        <row r="1519">
          <cell r="A1519" t="str">
            <v>04722-308</v>
          </cell>
          <cell r="B1519" t="str">
            <v>CURVER</v>
          </cell>
          <cell r="C1519" t="str">
            <v xml:space="preserve"> Корзина RATTAN STYLE BOX M темно-серая</v>
          </cell>
          <cell r="E1519" t="str">
            <v>Польша</v>
          </cell>
          <cell r="F1519" t="str">
            <v>ПЛАСТИК</v>
          </cell>
        </row>
        <row r="1520">
          <cell r="A1520" t="str">
            <v>04722-885</v>
          </cell>
          <cell r="B1520" t="str">
            <v>CURVER</v>
          </cell>
          <cell r="C1520" t="str">
            <v xml:space="preserve"> Корзина RATTAN STYLE BOX M кремовая</v>
          </cell>
          <cell r="E1520" t="str">
            <v>Польша</v>
          </cell>
          <cell r="F1520" t="str">
            <v>ПЛАСТИК</v>
          </cell>
        </row>
        <row r="1521">
          <cell r="A1521" t="str">
            <v>02170-679</v>
          </cell>
          <cell r="B1521" t="str">
            <v>CURVER</v>
          </cell>
          <cell r="C1521" t="str">
            <v xml:space="preserve"> Контейнер для мусора FLIP BIN 10л голубой люкс/голубой</v>
          </cell>
          <cell r="D1521" t="str">
            <v xml:space="preserve"> PACIFIC FLIP BIN 25L   -ASS679</v>
          </cell>
          <cell r="E1521" t="str">
            <v>Польша</v>
          </cell>
          <cell r="F1521" t="str">
            <v>ПЛАСТИК</v>
          </cell>
        </row>
        <row r="1522">
          <cell r="A1522" t="str">
            <v>02170-686</v>
          </cell>
          <cell r="B1522" t="str">
            <v>CURVER</v>
          </cell>
          <cell r="C1522" t="str">
            <v xml:space="preserve"> Контейнер для мусора FLIP BIN 10л серебристый/графит</v>
          </cell>
          <cell r="D1522" t="str">
            <v xml:space="preserve"> PACIFIC FLIP BIN 10L    -ASS686</v>
          </cell>
          <cell r="E1522" t="str">
            <v>Польша</v>
          </cell>
          <cell r="F1522" t="str">
            <v>ПЛАСТИК</v>
          </cell>
        </row>
        <row r="1523">
          <cell r="A1523" t="str">
            <v>00708-210</v>
          </cell>
          <cell r="B1523" t="str">
            <v>CURVER</v>
          </cell>
          <cell r="C1523" t="str">
            <v xml:space="preserve"> Корзина универсальная RATTAN STYLE 45л темно-коричневая</v>
          </cell>
          <cell r="D1523" t="str">
            <v xml:space="preserve"> RATTAN BASKET 45L BRN210</v>
          </cell>
          <cell r="E1523" t="str">
            <v>Польша</v>
          </cell>
          <cell r="F1523" t="str">
            <v>ПЛАСТИК</v>
          </cell>
        </row>
        <row r="1524">
          <cell r="A1524" t="str">
            <v>00708-885</v>
          </cell>
          <cell r="B1524" t="str">
            <v>CURVER</v>
          </cell>
          <cell r="C1524" t="str">
            <v xml:space="preserve"> Корзина универсальная RATTAN STYLE 45л кремовая</v>
          </cell>
          <cell r="D1524" t="str">
            <v xml:space="preserve"> RATTAN BASKET 45L WHT885</v>
          </cell>
          <cell r="E1524" t="str">
            <v>Польша</v>
          </cell>
          <cell r="F1524" t="str">
            <v>ПЛАСТИК</v>
          </cell>
        </row>
        <row r="1525">
          <cell r="A1525" t="str">
            <v>02961-P07</v>
          </cell>
          <cell r="B1525" t="str">
            <v>CURVER</v>
          </cell>
          <cell r="C1525" t="str">
            <v xml:space="preserve"> Корзина для детей S PRINCESS</v>
          </cell>
          <cell r="D1525" t="str">
            <v xml:space="preserve"> MULTI BASKET SML</v>
          </cell>
          <cell r="E1525" t="str">
            <v>Польша</v>
          </cell>
          <cell r="F1525" t="str">
            <v>ПЛАСТИК</v>
          </cell>
        </row>
        <row r="1526">
          <cell r="A1526" t="str">
            <v>02962-C09</v>
          </cell>
          <cell r="B1526" t="str">
            <v>CURVER</v>
          </cell>
          <cell r="C1526" t="str">
            <v xml:space="preserve"> Корзина для детей M CARS</v>
          </cell>
          <cell r="D1526" t="str">
            <v xml:space="preserve"> MULTI BASKET MED</v>
          </cell>
          <cell r="E1526" t="str">
            <v>Польша</v>
          </cell>
          <cell r="F1526" t="str">
            <v>ПЛАСТИК</v>
          </cell>
        </row>
        <row r="1527">
          <cell r="A1527" t="str">
            <v>02962-P07</v>
          </cell>
          <cell r="B1527" t="str">
            <v>CURVER</v>
          </cell>
          <cell r="C1527" t="str">
            <v xml:space="preserve"> Корзина для детей M PRINCESS</v>
          </cell>
          <cell r="D1527" t="str">
            <v xml:space="preserve"> MULTI BASKET MED</v>
          </cell>
          <cell r="E1527" t="str">
            <v>Польша</v>
          </cell>
          <cell r="F1527" t="str">
            <v>ПЛАСТИК</v>
          </cell>
        </row>
        <row r="1528">
          <cell r="A1528" t="str">
            <v>02170-706</v>
          </cell>
          <cell r="B1528" t="str">
            <v>CURVER</v>
          </cell>
          <cell r="C1528" t="str">
            <v xml:space="preserve"> Контейнер для мусора FLIP BIN 10л белый/зеленый</v>
          </cell>
          <cell r="D1528" t="str">
            <v xml:space="preserve"> PACIFIC FLIP BIN 10L    -WGR706</v>
          </cell>
          <cell r="E1528" t="str">
            <v>Польша</v>
          </cell>
          <cell r="F1528" t="str">
            <v>ПЛАСТИК</v>
          </cell>
        </row>
        <row r="1529">
          <cell r="A1529" t="str">
            <v>02170-728</v>
          </cell>
          <cell r="B1529" t="str">
            <v>CURVER</v>
          </cell>
          <cell r="C1529" t="str">
            <v xml:space="preserve"> Контейнер для мусора FLIP BIN 10л белый/оранжевый</v>
          </cell>
          <cell r="D1529" t="str">
            <v xml:space="preserve"> PACIFIC FLIP BIN 10L    -WOR728</v>
          </cell>
          <cell r="E1529" t="str">
            <v>Польша</v>
          </cell>
          <cell r="F1529" t="str">
            <v>ПЛАСТИК</v>
          </cell>
        </row>
        <row r="1530">
          <cell r="A1530" t="str">
            <v>02170-946</v>
          </cell>
          <cell r="B1530" t="str">
            <v>CURVER</v>
          </cell>
          <cell r="C1530" t="str">
            <v xml:space="preserve"> Контейнер для мусора FLIP BIN 10л белый/красный</v>
          </cell>
          <cell r="D1530" t="str">
            <v xml:space="preserve"> PACIFIC FLIP BIN 10L   -WHR946</v>
          </cell>
          <cell r="E1530" t="str">
            <v>Польша</v>
          </cell>
          <cell r="F1530" t="str">
            <v>ПЛАСТИК</v>
          </cell>
        </row>
        <row r="1531">
          <cell r="A1531" t="str">
            <v>02170-844</v>
          </cell>
          <cell r="B1531" t="str">
            <v>CURVER</v>
          </cell>
          <cell r="C1531" t="str">
            <v xml:space="preserve"> Контейнер для мусора FLIP BIN 10л бежевый люкс/бежевый</v>
          </cell>
          <cell r="D1531" t="str">
            <v xml:space="preserve"> PACIFIC FLIP BIN 10L   -ASS844</v>
          </cell>
          <cell r="E1531" t="str">
            <v>Польша</v>
          </cell>
          <cell r="F1531" t="str">
            <v>ПЛАСТИК</v>
          </cell>
        </row>
        <row r="1532">
          <cell r="A1532" t="str">
            <v>02961-C09</v>
          </cell>
          <cell r="B1532" t="str">
            <v>CURVER</v>
          </cell>
          <cell r="C1532" t="str">
            <v xml:space="preserve"> Корзина для детей S CARS</v>
          </cell>
          <cell r="D1532" t="str">
            <v xml:space="preserve"> MULTI BASKET SML</v>
          </cell>
          <cell r="E1532" t="str">
            <v>Польша</v>
          </cell>
          <cell r="F1532" t="str">
            <v>ПЛАСТИК</v>
          </cell>
        </row>
        <row r="1533">
          <cell r="A1533" t="str">
            <v>U03875-1</v>
          </cell>
          <cell r="B1533" t="str">
            <v>CURVER</v>
          </cell>
          <cell r="C1533" t="str">
            <v xml:space="preserve"> Емкость для морозилки прямоугольная 4.0л</v>
          </cell>
          <cell r="D1533" t="str">
            <v xml:space="preserve"> FOODKEEPER 4L</v>
          </cell>
          <cell r="E1533" t="str">
            <v>Украина</v>
          </cell>
          <cell r="F1533" t="str">
            <v>ПЛАСТИК</v>
          </cell>
        </row>
        <row r="1534">
          <cell r="A1534" t="str">
            <v>00014-673</v>
          </cell>
          <cell r="B1534" t="str">
            <v>CURVER</v>
          </cell>
          <cell r="C1534" t="str">
            <v xml:space="preserve"> Контейнер с серой крышкой 1.2л GRAND CHEF серый</v>
          </cell>
          <cell r="D1534" t="str">
            <v xml:space="preserve"> GRAND CHEF R SQR 1,2L</v>
          </cell>
          <cell r="E1534" t="str">
            <v>Люксембург</v>
          </cell>
          <cell r="F1534" t="str">
            <v>ПЛАСТИК</v>
          </cell>
        </row>
        <row r="1535">
          <cell r="A1535" t="str">
            <v>02963-C09</v>
          </cell>
          <cell r="B1535" t="str">
            <v>CURVER</v>
          </cell>
          <cell r="C1535" t="str">
            <v xml:space="preserve"> Корзина для детей CARS L</v>
          </cell>
          <cell r="D1535" t="str">
            <v xml:space="preserve"> MULTI BASKET LRG</v>
          </cell>
          <cell r="E1535" t="str">
            <v>Польша</v>
          </cell>
          <cell r="F1535" t="str">
            <v>ПЛАСТИК</v>
          </cell>
        </row>
        <row r="1536">
          <cell r="A1536" t="str">
            <v>02963-P07</v>
          </cell>
          <cell r="B1536" t="str">
            <v>CURVER</v>
          </cell>
          <cell r="C1536" t="str">
            <v xml:space="preserve"> Корзина для детей PRINCESS L</v>
          </cell>
          <cell r="D1536" t="str">
            <v xml:space="preserve"> MULTI BASKET LRG</v>
          </cell>
          <cell r="E1536" t="str">
            <v>Польша</v>
          </cell>
          <cell r="F1536" t="str">
            <v>ПЛАСТИК</v>
          </cell>
        </row>
        <row r="1537">
          <cell r="A1537" t="str">
            <v>04708-15</v>
          </cell>
          <cell r="B1537" t="str">
            <v>CURVER</v>
          </cell>
          <cell r="C1537" t="str">
            <v xml:space="preserve"> Ящик для хранения ПАРИЖ 3.5л LEATHER (04708)</v>
          </cell>
          <cell r="D1537" t="str">
            <v xml:space="preserve"> DECO 3.5L, IML LEATHER</v>
          </cell>
          <cell r="E1537" t="str">
            <v>Польша</v>
          </cell>
          <cell r="F1537" t="str">
            <v>ПЛАСТИК</v>
          </cell>
        </row>
        <row r="1538">
          <cell r="A1538" t="str">
            <v>04709-15</v>
          </cell>
          <cell r="B1538" t="str">
            <v>CURVER</v>
          </cell>
          <cell r="C1538" t="str">
            <v xml:space="preserve"> Ящик для хранения ПАРИЖ 12.5л LEATHER</v>
          </cell>
          <cell r="D1538" t="str">
            <v xml:space="preserve"> DECO 12.5L, IML LEATHER</v>
          </cell>
          <cell r="E1538" t="str">
            <v>Польша</v>
          </cell>
          <cell r="F1538" t="str">
            <v>ПЛАСТИК</v>
          </cell>
        </row>
        <row r="1539">
          <cell r="A1539" t="str">
            <v>04710-D66</v>
          </cell>
          <cell r="B1539" t="str">
            <v>CURVER</v>
          </cell>
          <cell r="C1539" t="str">
            <v xml:space="preserve"> Ящик для хранения СТОКГОЛЬМ 6л BLACK LILY</v>
          </cell>
          <cell r="D1539" t="str">
            <v xml:space="preserve"> DECO'S STOCKHOLM 6L BLACK LILY</v>
          </cell>
          <cell r="E1539" t="str">
            <v>Польша</v>
          </cell>
          <cell r="F1539" t="str">
            <v>ПЛАСТИК</v>
          </cell>
        </row>
        <row r="1540">
          <cell r="A1540" t="str">
            <v>00549-2</v>
          </cell>
          <cell r="B1540" t="str">
            <v>CURVER</v>
          </cell>
          <cell r="C1540" t="str">
            <v xml:space="preserve"> Миска для смешивания 1.8л + фартук</v>
          </cell>
          <cell r="D1540" t="str">
            <v xml:space="preserve"> Mixing bowl 1,8L</v>
          </cell>
          <cell r="E1540" t="str">
            <v>Венгрия</v>
          </cell>
          <cell r="F1540" t="str">
            <v>ПЛАСТИК</v>
          </cell>
        </row>
        <row r="1541">
          <cell r="A1541" t="str">
            <v>03977</v>
          </cell>
          <cell r="B1541" t="str">
            <v>CURVER</v>
          </cell>
          <cell r="C1541" t="str">
            <v xml:space="preserve"> Контейнер для мусора РОЛЛ ТОП 50л</v>
          </cell>
          <cell r="D1541" t="str">
            <v xml:space="preserve"> Roll top bin 50l</v>
          </cell>
          <cell r="E1541" t="str">
            <v>Польша</v>
          </cell>
          <cell r="F1541" t="str">
            <v>ПЛАСТИК</v>
          </cell>
        </row>
        <row r="1542">
          <cell r="A1542" t="str">
            <v>04045</v>
          </cell>
          <cell r="B1542" t="str">
            <v>CURVER</v>
          </cell>
          <cell r="C1542" t="str">
            <v xml:space="preserve"> Контейнер для мусора КЛИК-ИТ 50л</v>
          </cell>
          <cell r="D1542" t="str">
            <v xml:space="preserve"> Click-it 50l</v>
          </cell>
          <cell r="E1542" t="str">
            <v>Польша</v>
          </cell>
          <cell r="F1542" t="str">
            <v>ПЛАСТИК</v>
          </cell>
        </row>
        <row r="1543">
          <cell r="A1543" t="str">
            <v>04117</v>
          </cell>
          <cell r="B1543" t="str">
            <v>CURVER</v>
          </cell>
          <cell r="C1543" t="str">
            <v xml:space="preserve"> Ящик складной 47х34х24см</v>
          </cell>
          <cell r="D1543" t="str">
            <v xml:space="preserve"> Clap box</v>
          </cell>
          <cell r="E1543" t="str">
            <v>Польша</v>
          </cell>
          <cell r="F1543" t="str">
            <v>ПЛАСТИК</v>
          </cell>
        </row>
        <row r="1544">
          <cell r="A1544" t="str">
            <v>00408</v>
          </cell>
          <cell r="B1544" t="str">
            <v>CURVER</v>
          </cell>
          <cell r="C1544" t="str">
            <v xml:space="preserve"> Сушилка для столовых приборов</v>
          </cell>
          <cell r="D1544" t="str">
            <v xml:space="preserve"> Cutlery drainer</v>
          </cell>
          <cell r="E1544" t="str">
            <v>Венгрия</v>
          </cell>
          <cell r="F1544" t="str">
            <v>ПЛАСТИК</v>
          </cell>
        </row>
        <row r="1545">
          <cell r="A1545" t="str">
            <v>03932</v>
          </cell>
          <cell r="B1545" t="str">
            <v>CURVER</v>
          </cell>
          <cell r="C1545" t="str">
            <v xml:space="preserve"> Контейнер для мусора БУЛЛЕТ БИН 25л</v>
          </cell>
          <cell r="D1545" t="str">
            <v xml:space="preserve"> Bullet Bin 25l Contico</v>
          </cell>
          <cell r="E1545" t="str">
            <v>Польша</v>
          </cell>
          <cell r="F1545" t="str">
            <v>ПЛАСТИК</v>
          </cell>
        </row>
        <row r="1546">
          <cell r="A1546" t="str">
            <v>03956</v>
          </cell>
          <cell r="B1546" t="str">
            <v>CURVER</v>
          </cell>
          <cell r="C1546" t="str">
            <v xml:space="preserve"> Контейнер для мусора с педалью 25л</v>
          </cell>
          <cell r="D1546" t="str">
            <v xml:space="preserve"> Pedalbin 25l</v>
          </cell>
          <cell r="E1546" t="str">
            <v>Польша</v>
          </cell>
          <cell r="F1546" t="str">
            <v>ПЛАСТИК</v>
          </cell>
        </row>
        <row r="1547">
          <cell r="A1547" t="str">
            <v>08026-139</v>
          </cell>
          <cell r="B1547" t="str">
            <v>CURVER</v>
          </cell>
          <cell r="C1547" t="str">
            <v xml:space="preserve"> Набор емкостей FRESH&amp;GO 2л+1л+0.5л голубой</v>
          </cell>
          <cell r="D1547" t="str">
            <v xml:space="preserve"> Set 3 FK 0.5+1+2l</v>
          </cell>
          <cell r="E1547" t="str">
            <v>Польша</v>
          </cell>
          <cell r="F1547" t="str">
            <v>ПЛАСТИК</v>
          </cell>
        </row>
        <row r="1548">
          <cell r="A1548" t="str">
            <v>14011</v>
          </cell>
          <cell r="B1548" t="str">
            <v>CURVER</v>
          </cell>
          <cell r="C1548" t="str">
            <v xml:space="preserve"> Контейнер для мусора с педалью 15л</v>
          </cell>
          <cell r="D1548" t="str">
            <v xml:space="preserve"> Step on RND 15l</v>
          </cell>
          <cell r="E1548" t="str">
            <v>Польша</v>
          </cell>
          <cell r="F1548" t="str">
            <v>ПЛАСТИК</v>
          </cell>
        </row>
        <row r="1549">
          <cell r="A1549" t="str">
            <v>08026-007</v>
          </cell>
          <cell r="B1549" t="str">
            <v>CURVER</v>
          </cell>
          <cell r="C1549" t="str">
            <v xml:space="preserve"> Набор емкостей FRESH&amp;GO 2л+1л+0.5л желтый</v>
          </cell>
          <cell r="D1549" t="str">
            <v xml:space="preserve"> Set 3 FK 0.5+1+2l</v>
          </cell>
          <cell r="E1549" t="str">
            <v>Польша</v>
          </cell>
          <cell r="F1549" t="str">
            <v>ПЛАСТИК</v>
          </cell>
        </row>
        <row r="1550">
          <cell r="A1550" t="str">
            <v>U02900</v>
          </cell>
          <cell r="B1550" t="str">
            <v>CURVER</v>
          </cell>
          <cell r="C1550" t="str">
            <v xml:space="preserve"> Ящик для инструментов 12 BASICS</v>
          </cell>
          <cell r="D1550" t="str">
            <v xml:space="preserve"> TOOLBOX SML</v>
          </cell>
          <cell r="E1550" t="str">
            <v>Украина</v>
          </cell>
          <cell r="F1550" t="str">
            <v>ПЛАСТИК</v>
          </cell>
        </row>
        <row r="1551">
          <cell r="A1551" t="str">
            <v>U02901</v>
          </cell>
          <cell r="B1551" t="str">
            <v>CURVER</v>
          </cell>
          <cell r="C1551" t="str">
            <v xml:space="preserve"> Ящик для инструментов 16 BASICS</v>
          </cell>
          <cell r="D1551" t="str">
            <v xml:space="preserve"> TOOLBOX MED</v>
          </cell>
          <cell r="E1551" t="str">
            <v>Украина</v>
          </cell>
          <cell r="F1551" t="str">
            <v>ПЛАСТИК</v>
          </cell>
        </row>
        <row r="1552">
          <cell r="A1552" t="str">
            <v>U03002</v>
          </cell>
          <cell r="B1552" t="str">
            <v>CURVER</v>
          </cell>
          <cell r="C1552" t="str">
            <v xml:space="preserve"> Ящик для хранения TEXTILEBOX 18.5л 40x34x17</v>
          </cell>
          <cell r="D1552" t="str">
            <v xml:space="preserve"> TEXTILE BOX SHALLOW 18,5L</v>
          </cell>
          <cell r="E1552" t="str">
            <v>Украина</v>
          </cell>
          <cell r="F1552" t="str">
            <v>ПЛАСТИК</v>
          </cell>
        </row>
        <row r="1553">
          <cell r="A1553" t="str">
            <v>U03003</v>
          </cell>
          <cell r="B1553" t="str">
            <v>CURVER</v>
          </cell>
          <cell r="C1553" t="str">
            <v xml:space="preserve"> Ящик для хранения TEXTILEBOX 5.7л 34x20x13</v>
          </cell>
          <cell r="D1553" t="str">
            <v xml:space="preserve"> TEXTILE BOX SHALLOW  5,7L</v>
          </cell>
          <cell r="E1553" t="str">
            <v>Украина</v>
          </cell>
          <cell r="F1553" t="str">
            <v>ПЛАСТИК</v>
          </cell>
        </row>
        <row r="1554">
          <cell r="A1554" t="str">
            <v>U04315</v>
          </cell>
          <cell r="B1554" t="str">
            <v>CURVER</v>
          </cell>
          <cell r="C1554" t="str">
            <v xml:space="preserve"> Ящик балконный 80см</v>
          </cell>
          <cell r="D1554" t="str">
            <v xml:space="preserve"> 80 CM BALCONY CRATE</v>
          </cell>
          <cell r="E1554" t="str">
            <v>Украина</v>
          </cell>
          <cell r="F1554" t="str">
            <v>ПЛАСТИК</v>
          </cell>
        </row>
        <row r="1555">
          <cell r="A1555" t="str">
            <v>U00559-007</v>
          </cell>
          <cell r="B1555" t="str">
            <v>CURVER</v>
          </cell>
          <cell r="C1555" t="str">
            <v xml:space="preserve"> Контейнер для СВЧ FRESH&amp;GO 0.8л желтый квадратный</v>
          </cell>
          <cell r="D1555" t="str">
            <v xml:space="preserve"> FRESH&amp;GO food container 0,8L yellow square</v>
          </cell>
          <cell r="E1555" t="str">
            <v>Польша</v>
          </cell>
          <cell r="F1555" t="str">
            <v>ПЛАСТИК</v>
          </cell>
        </row>
        <row r="1556">
          <cell r="A1556" t="str">
            <v>U00559-139</v>
          </cell>
          <cell r="B1556" t="str">
            <v>CURVER</v>
          </cell>
          <cell r="C1556" t="str">
            <v xml:space="preserve"> Контейнер для СВЧ FRESH&amp;GO 0.8л голубой квадратный</v>
          </cell>
          <cell r="D1556" t="str">
            <v xml:space="preserve"> FRESH&amp;GO food container 0,8L blue square</v>
          </cell>
          <cell r="E1556" t="str">
            <v>Польша</v>
          </cell>
          <cell r="F1556" t="str">
            <v>ПЛАСТИК</v>
          </cell>
        </row>
        <row r="1557">
          <cell r="A1557" t="str">
            <v>U00563-007</v>
          </cell>
          <cell r="B1557" t="str">
            <v>CURVER</v>
          </cell>
          <cell r="C1557" t="str">
            <v xml:space="preserve"> Контейнер для СВЧ FRESH&amp;GO 0.5л желтый круглый</v>
          </cell>
          <cell r="E1557" t="str">
            <v>Украина</v>
          </cell>
          <cell r="F1557" t="str">
            <v>ПЛАСТИК</v>
          </cell>
        </row>
        <row r="1558">
          <cell r="A1558" t="str">
            <v>04721-210</v>
          </cell>
          <cell r="B1558" t="str">
            <v>CURVER</v>
          </cell>
          <cell r="C1558" t="str">
            <v xml:space="preserve"> Корзина RATTAN STYLE BOX S тёмно-коричневая</v>
          </cell>
          <cell r="E1558" t="str">
            <v>Польша</v>
          </cell>
          <cell r="F1558" t="str">
            <v>ПЛАСТИК</v>
          </cell>
        </row>
        <row r="1559">
          <cell r="A1559" t="str">
            <v>04721-885</v>
          </cell>
          <cell r="B1559" t="str">
            <v>CURVER</v>
          </cell>
          <cell r="C1559" t="str">
            <v xml:space="preserve"> Корзина RATTAN STYLE BOX S кремовая</v>
          </cell>
          <cell r="E1559" t="str">
            <v>Польша</v>
          </cell>
          <cell r="F1559" t="str">
            <v>ПЛАСТИК</v>
          </cell>
        </row>
        <row r="1560">
          <cell r="A1560" t="str">
            <v>04721-213</v>
          </cell>
          <cell r="B1560" t="str">
            <v>CURVER</v>
          </cell>
          <cell r="C1560" t="str">
            <v xml:space="preserve"> Корзина RATTAN STYLE BOX S коричневая</v>
          </cell>
          <cell r="E1560" t="str">
            <v>Польша</v>
          </cell>
          <cell r="F1560" t="str">
            <v>ПЛАСТИК</v>
          </cell>
        </row>
        <row r="1561">
          <cell r="A1561" t="str">
            <v>04721-308</v>
          </cell>
          <cell r="B1561" t="str">
            <v>CURVER</v>
          </cell>
          <cell r="C1561" t="str">
            <v xml:space="preserve"> Корзина RATTAN STYLE BOX S тёмно-серая</v>
          </cell>
          <cell r="E1561" t="str">
            <v>Польша</v>
          </cell>
          <cell r="F1561" t="str">
            <v>ПЛАСТИК</v>
          </cell>
        </row>
        <row r="1562">
          <cell r="A1562" t="str">
            <v>04723-210</v>
          </cell>
          <cell r="B1562" t="str">
            <v>CURVER</v>
          </cell>
          <cell r="C1562" t="str">
            <v xml:space="preserve"> Корзина RATTAN STYLE BOX L тёмно-коричневая</v>
          </cell>
          <cell r="E1562" t="str">
            <v>Польша</v>
          </cell>
          <cell r="F1562" t="str">
            <v>ПЛАСТИК</v>
          </cell>
        </row>
        <row r="1563">
          <cell r="A1563" t="str">
            <v>04723-213</v>
          </cell>
          <cell r="B1563" t="str">
            <v>CURVER</v>
          </cell>
          <cell r="C1563" t="str">
            <v xml:space="preserve"> Корзина RATTAN STYLE BOX L коричневая</v>
          </cell>
          <cell r="E1563" t="str">
            <v>Польша</v>
          </cell>
          <cell r="F1563" t="str">
            <v>ПЛАСТИК</v>
          </cell>
        </row>
        <row r="1564">
          <cell r="A1564" t="str">
            <v>04723-885</v>
          </cell>
          <cell r="B1564" t="str">
            <v>CURVER</v>
          </cell>
          <cell r="C1564" t="str">
            <v xml:space="preserve"> Корзина RATTAN STYLE BOX L кремовая</v>
          </cell>
          <cell r="E1564" t="str">
            <v>Польша</v>
          </cell>
          <cell r="F1564" t="str">
            <v>ПЛАСТИК</v>
          </cell>
        </row>
        <row r="1565">
          <cell r="A1565" t="str">
            <v>04723-308</v>
          </cell>
          <cell r="B1565" t="str">
            <v>CURVER</v>
          </cell>
          <cell r="C1565" t="str">
            <v xml:space="preserve"> Корзина RATTAN STYLE BOX L тёмно-серая</v>
          </cell>
          <cell r="E1565" t="str">
            <v>Польша</v>
          </cell>
          <cell r="F1565" t="str">
            <v>ПЛАСТИК</v>
          </cell>
        </row>
        <row r="1566">
          <cell r="A1566" t="str">
            <v>U00563-139</v>
          </cell>
          <cell r="B1566" t="str">
            <v>CURVER</v>
          </cell>
          <cell r="C1566" t="str">
            <v xml:space="preserve"> Контейнер для СВЧ FRESH&amp;GO 0.5л голубой круглый</v>
          </cell>
          <cell r="E1566" t="str">
            <v>Украина</v>
          </cell>
          <cell r="F1566" t="str">
            <v>ПЛАСТИК</v>
          </cell>
        </row>
        <row r="1567">
          <cell r="A1567" t="str">
            <v>U03000</v>
          </cell>
          <cell r="B1567" t="str">
            <v>CURVER</v>
          </cell>
          <cell r="C1567" t="str">
            <v xml:space="preserve"> Контейнер для хранения 33 л</v>
          </cell>
          <cell r="D1567" t="str">
            <v xml:space="preserve"> TEXTILE BOX DEEP 33L</v>
          </cell>
          <cell r="E1567" t="str">
            <v>Украина</v>
          </cell>
          <cell r="F1567" t="str">
            <v>ПЛАСТИК</v>
          </cell>
        </row>
        <row r="1568">
          <cell r="A1568" t="str">
            <v>U00560-007</v>
          </cell>
          <cell r="B1568" t="str">
            <v>CURVER</v>
          </cell>
          <cell r="C1568" t="str">
            <v xml:space="preserve"> Контейнер для СВЧ FRESH&amp;GO 1.2л желтый квадратный</v>
          </cell>
          <cell r="E1568" t="str">
            <v>Украина</v>
          </cell>
          <cell r="F1568" t="str">
            <v>ПЛАСТИК</v>
          </cell>
        </row>
        <row r="1569">
          <cell r="A1569" t="str">
            <v>U00560-139</v>
          </cell>
          <cell r="B1569" t="str">
            <v>CURVER</v>
          </cell>
          <cell r="C1569" t="str">
            <v xml:space="preserve"> Контейнер для СВЧ FRESH&amp;GO 1.2л голубой квадратный</v>
          </cell>
          <cell r="E1569" t="str">
            <v>Украина</v>
          </cell>
          <cell r="F1569" t="str">
            <v>ПЛАСТИК</v>
          </cell>
        </row>
        <row r="1570">
          <cell r="A1570" t="str">
            <v>U00564-007</v>
          </cell>
          <cell r="B1570" t="str">
            <v>CURVER</v>
          </cell>
          <cell r="C1570" t="str">
            <v xml:space="preserve"> Контейнер для СВЧ FRESH&amp;GO 1л желтый круглый</v>
          </cell>
          <cell r="E1570" t="str">
            <v>Украина</v>
          </cell>
          <cell r="F1570" t="str">
            <v>ПЛАСТИК</v>
          </cell>
        </row>
        <row r="1571">
          <cell r="A1571" t="str">
            <v>U00564-139</v>
          </cell>
          <cell r="B1571" t="str">
            <v>CURVER</v>
          </cell>
          <cell r="C1571" t="str">
            <v xml:space="preserve"> Контейнер для СВЧ FRESH&amp;GO 1л голубой круглый</v>
          </cell>
          <cell r="E1571" t="str">
            <v>Украина</v>
          </cell>
          <cell r="F1571" t="str">
            <v>ПЛАСТИК</v>
          </cell>
        </row>
        <row r="1572">
          <cell r="A1572" t="str">
            <v>U04314</v>
          </cell>
          <cell r="B1572" t="str">
            <v>CURVER</v>
          </cell>
          <cell r="C1572" t="str">
            <v xml:space="preserve"> Ящик балконный 60см</v>
          </cell>
          <cell r="D1572" t="str">
            <v xml:space="preserve"> 60 CM BALCONY CRATE</v>
          </cell>
          <cell r="E1572" t="str">
            <v>Украина</v>
          </cell>
          <cell r="F1572" t="str">
            <v>ПЛАСТИК</v>
          </cell>
        </row>
        <row r="1573">
          <cell r="A1573" t="str">
            <v>U02146</v>
          </cell>
          <cell r="B1573" t="str">
            <v>CURVER</v>
          </cell>
          <cell r="C1573" t="str">
            <v xml:space="preserve"> Емкость 3.5л KEEPER</v>
          </cell>
          <cell r="D1573" t="str">
            <v xml:space="preserve"> KEEPERS BOX 3,5L</v>
          </cell>
          <cell r="E1573" t="str">
            <v>Украина</v>
          </cell>
          <cell r="F1573" t="str">
            <v>ПЛАСТИК</v>
          </cell>
        </row>
        <row r="1574">
          <cell r="A1574" t="str">
            <v>02901-1</v>
          </cell>
          <cell r="B1574" t="str">
            <v>CURVER</v>
          </cell>
          <cell r="C1574" t="str">
            <v xml:space="preserve"> Ящик для инструментов 16 BASICS</v>
          </cell>
          <cell r="D1574" t="str">
            <v xml:space="preserve"> Toolbox Med</v>
          </cell>
          <cell r="E1574" t="str">
            <v>Польша</v>
          </cell>
          <cell r="F1574" t="str">
            <v>ПЛАСТИК</v>
          </cell>
        </row>
        <row r="1575">
          <cell r="A1575" t="str">
            <v>03875-1</v>
          </cell>
          <cell r="B1575" t="str">
            <v>CURVER</v>
          </cell>
          <cell r="C1575" t="str">
            <v xml:space="preserve"> Емкость для морозилки прямоугольная 4.0л</v>
          </cell>
          <cell r="D1575" t="str">
            <v xml:space="preserve"> Foodkeeper 4L</v>
          </cell>
          <cell r="E1575" t="str">
            <v>Польша</v>
          </cell>
          <cell r="F1575" t="str">
            <v>ПЛАСТИК</v>
          </cell>
        </row>
        <row r="1576">
          <cell r="A1576" t="str">
            <v>U02147</v>
          </cell>
          <cell r="B1576" t="str">
            <v>CURVER</v>
          </cell>
          <cell r="C1576" t="str">
            <v xml:space="preserve"> Емкость 10л KEEPER</v>
          </cell>
          <cell r="D1576" t="str">
            <v xml:space="preserve"> KEEPERS BOX 10L</v>
          </cell>
          <cell r="E1576" t="str">
            <v>Украина</v>
          </cell>
          <cell r="F1576" t="str">
            <v>ПЛАСТИК</v>
          </cell>
        </row>
        <row r="1577">
          <cell r="A1577" t="str">
            <v>U02148</v>
          </cell>
          <cell r="B1577" t="str">
            <v>CURVER</v>
          </cell>
          <cell r="C1577" t="str">
            <v xml:space="preserve"> Емкость 30л KEEPER</v>
          </cell>
          <cell r="D1577" t="str">
            <v xml:space="preserve"> KEEPERS BOX 30L</v>
          </cell>
          <cell r="E1577" t="str">
            <v>Украина</v>
          </cell>
          <cell r="F1577" t="str">
            <v>ПЛАСТИК</v>
          </cell>
        </row>
        <row r="1578">
          <cell r="A1578" t="str">
            <v>U03413</v>
          </cell>
          <cell r="B1578" t="str">
            <v>CURVER</v>
          </cell>
          <cell r="C1578" t="str">
            <v xml:space="preserve"> Дуршлаг круглый</v>
          </cell>
          <cell r="D1578" t="str">
            <v xml:space="preserve"> COLANDER</v>
          </cell>
          <cell r="E1578" t="str">
            <v>Украина</v>
          </cell>
          <cell r="F1578" t="str">
            <v>ПЛАСТИК</v>
          </cell>
        </row>
        <row r="1579">
          <cell r="A1579" t="str">
            <v>U03870</v>
          </cell>
          <cell r="B1579" t="str">
            <v>CURVER</v>
          </cell>
          <cell r="C1579" t="str">
            <v xml:space="preserve"> Емкость для морозилки и СВЧ прямоугольная 0.4л</v>
          </cell>
          <cell r="D1579" t="str">
            <v xml:space="preserve"> FOODKEEPER RECT 0,4L</v>
          </cell>
          <cell r="E1579" t="str">
            <v>Украина</v>
          </cell>
          <cell r="F1579" t="str">
            <v>ПЛАСТИК</v>
          </cell>
        </row>
        <row r="1580">
          <cell r="A1580" t="str">
            <v>U03871</v>
          </cell>
          <cell r="B1580" t="str">
            <v>CURVER</v>
          </cell>
          <cell r="C1580" t="str">
            <v xml:space="preserve"> Емкость для морозилки и СВЧ прямоугольная 0.8л</v>
          </cell>
          <cell r="D1580" t="str">
            <v xml:space="preserve"> FOODKEEPER RECT 0,8 L</v>
          </cell>
          <cell r="E1580" t="str">
            <v>Украина</v>
          </cell>
          <cell r="F1580" t="str">
            <v>ПЛАСТИК</v>
          </cell>
        </row>
        <row r="1581">
          <cell r="A1581" t="str">
            <v>U03872</v>
          </cell>
          <cell r="B1581" t="str">
            <v>CURVER</v>
          </cell>
          <cell r="C1581" t="str">
            <v xml:space="preserve"> Емкость для морозилки и СВЧ прямоугольная 1.2л</v>
          </cell>
          <cell r="D1581" t="str">
            <v xml:space="preserve"> FOODKEEPER 1,2L</v>
          </cell>
          <cell r="E1581" t="str">
            <v>Украина</v>
          </cell>
          <cell r="F1581" t="str">
            <v>ПЛАСТИК</v>
          </cell>
        </row>
        <row r="1582">
          <cell r="A1582" t="str">
            <v>U03873</v>
          </cell>
          <cell r="B1582" t="str">
            <v>CURVER</v>
          </cell>
          <cell r="C1582" t="str">
            <v xml:space="preserve"> Емкость для морозилки и СВЧ прямоугольная 2.0л</v>
          </cell>
          <cell r="D1582" t="str">
            <v xml:space="preserve"> FOODKEEPER 2L</v>
          </cell>
          <cell r="E1582" t="str">
            <v>Украина</v>
          </cell>
          <cell r="F1582" t="str">
            <v>ПЛАСТИК</v>
          </cell>
        </row>
        <row r="1583">
          <cell r="A1583" t="str">
            <v>U03874</v>
          </cell>
          <cell r="B1583" t="str">
            <v>CURVER</v>
          </cell>
          <cell r="C1583" t="str">
            <v xml:space="preserve"> Емкость для морозилки и СВЧ прямоугольная 3.0л</v>
          </cell>
          <cell r="D1583" t="str">
            <v xml:space="preserve"> FOODKEEPER 3L</v>
          </cell>
          <cell r="E1583" t="str">
            <v>Украина</v>
          </cell>
          <cell r="F1583" t="str">
            <v>ПЛАСТИК</v>
          </cell>
        </row>
        <row r="1584">
          <cell r="A1584" t="str">
            <v>U03875</v>
          </cell>
          <cell r="B1584" t="str">
            <v>CURVER</v>
          </cell>
          <cell r="C1584" t="str">
            <v xml:space="preserve"> Емкость для морозилки и СВЧ прямоугольная 4.0л</v>
          </cell>
          <cell r="D1584" t="str">
            <v xml:space="preserve"> FOODKEEPER 4L</v>
          </cell>
          <cell r="E1584" t="str">
            <v>Украина</v>
          </cell>
          <cell r="F1584" t="str">
            <v>ПЛАСТИК</v>
          </cell>
        </row>
        <row r="1585">
          <cell r="A1585" t="str">
            <v>U04313</v>
          </cell>
          <cell r="B1585" t="str">
            <v>CURVER</v>
          </cell>
          <cell r="C1585" t="str">
            <v xml:space="preserve"> Ящик балконный 40см</v>
          </cell>
          <cell r="D1585" t="str">
            <v xml:space="preserve"> 40 CM BALCONY CRATE</v>
          </cell>
          <cell r="E1585" t="str">
            <v>Украина</v>
          </cell>
          <cell r="F1585" t="str">
            <v>ПЛАСТИК</v>
          </cell>
        </row>
        <row r="1586">
          <cell r="A1586" t="str">
            <v>U05213</v>
          </cell>
          <cell r="B1586" t="str">
            <v>CURVER</v>
          </cell>
          <cell r="C1586" t="str">
            <v xml:space="preserve"> Крышка для микроволновой печи</v>
          </cell>
          <cell r="D1586" t="str">
            <v xml:space="preserve"> MICROWAVE PLATE COVER</v>
          </cell>
          <cell r="E1586" t="str">
            <v>Украина</v>
          </cell>
          <cell r="F1586" t="str">
            <v>ПЛАСТИК</v>
          </cell>
        </row>
        <row r="1587">
          <cell r="A1587" t="str">
            <v>U05312</v>
          </cell>
          <cell r="B1587" t="str">
            <v>CURVER</v>
          </cell>
          <cell r="C1587" t="str">
            <v xml:space="preserve"> Контейнер для мусора ДОМИНИК 10л</v>
          </cell>
          <cell r="D1587" t="str">
            <v xml:space="preserve"> REFUSE BIN SWING 10L</v>
          </cell>
          <cell r="E1587" t="str">
            <v>Украина</v>
          </cell>
          <cell r="F1587" t="str">
            <v>ПЛАСТИК</v>
          </cell>
        </row>
        <row r="1588">
          <cell r="A1588" t="str">
            <v>U05322</v>
          </cell>
          <cell r="B1588" t="str">
            <v>CURVER</v>
          </cell>
          <cell r="C1588" t="str">
            <v xml:space="preserve"> Контейнер для мусора ДОМИНИК 25л</v>
          </cell>
          <cell r="D1588" t="str">
            <v xml:space="preserve"> REFUSE BIN SWING 25L</v>
          </cell>
          <cell r="E1588" t="str">
            <v>Украина</v>
          </cell>
          <cell r="F1588" t="str">
            <v>ПЛАСТИК</v>
          </cell>
        </row>
        <row r="1589">
          <cell r="A1589" t="str">
            <v>00709</v>
          </cell>
          <cell r="B1589" t="str">
            <v>CURVER</v>
          </cell>
          <cell r="C1589" t="str">
            <v xml:space="preserve"> Корзина для белья RATTAN STYLE 40л</v>
          </cell>
          <cell r="E1589" t="str">
            <v>Польша</v>
          </cell>
          <cell r="F1589" t="str">
            <v>ПЛАСТИК</v>
          </cell>
        </row>
        <row r="1590">
          <cell r="A1590" t="str">
            <v>04724-210</v>
          </cell>
          <cell r="B1590" t="str">
            <v>CURVER</v>
          </cell>
          <cell r="C1590" t="str">
            <v xml:space="preserve"> Корзина RATTAN STYLE BOX L+ крышка тёмно-коричневая</v>
          </cell>
          <cell r="E1590" t="str">
            <v>Польша</v>
          </cell>
          <cell r="F1590" t="str">
            <v>ПЛАСТИК</v>
          </cell>
        </row>
        <row r="1591">
          <cell r="A1591" t="str">
            <v>04724-213</v>
          </cell>
          <cell r="B1591" t="str">
            <v>CURVER</v>
          </cell>
          <cell r="C1591" t="str">
            <v xml:space="preserve"> Корзина RATTAN STYLE BOX L+ крышка светло-коричневая</v>
          </cell>
          <cell r="E1591" t="str">
            <v>Польша</v>
          </cell>
          <cell r="F1591" t="str">
            <v>ПЛАСТИК</v>
          </cell>
        </row>
        <row r="1592">
          <cell r="A1592" t="str">
            <v>04724-308</v>
          </cell>
          <cell r="B1592" t="str">
            <v>CURVER</v>
          </cell>
          <cell r="C1592" t="str">
            <v xml:space="preserve"> Корзина RATTAN STYLE BOX L+ крышка тёмно-серая</v>
          </cell>
          <cell r="E1592" t="str">
            <v>Польша</v>
          </cell>
          <cell r="F1592" t="str">
            <v>ПЛАСТИК</v>
          </cell>
        </row>
        <row r="1593">
          <cell r="A1593" t="str">
            <v>04724-885</v>
          </cell>
          <cell r="B1593" t="str">
            <v>CURVER</v>
          </cell>
          <cell r="C1593" t="str">
            <v xml:space="preserve"> Корзина RATTAN STYLE BOX L+ крышка кремовая</v>
          </cell>
          <cell r="E1593" t="str">
            <v>Польша</v>
          </cell>
          <cell r="F1593" t="str">
            <v>ПЛАСТИК</v>
          </cell>
        </row>
        <row r="1594">
          <cell r="A1594" t="str">
            <v>03615-885-00</v>
          </cell>
          <cell r="B1594" t="str">
            <v>CURVER</v>
          </cell>
          <cell r="C1594" t="str">
            <v xml:space="preserve"> Корзина RATTAN STYLE BOX M кремовая</v>
          </cell>
          <cell r="E1594" t="str">
            <v>Россия</v>
          </cell>
          <cell r="F1594" t="str">
            <v>ПЛАСТИК</v>
          </cell>
        </row>
        <row r="1595">
          <cell r="A1595" t="str">
            <v>03615-210-00</v>
          </cell>
          <cell r="B1595" t="str">
            <v>CURVER</v>
          </cell>
          <cell r="C1595" t="str">
            <v xml:space="preserve"> Корзина RATTAN STYLE BOX M темно-коричневая</v>
          </cell>
          <cell r="E1595" t="str">
            <v>Россия</v>
          </cell>
          <cell r="F1595" t="str">
            <v>ПЛАСТИК</v>
          </cell>
        </row>
        <row r="1596">
          <cell r="A1596" t="str">
            <v>04161-598-03</v>
          </cell>
          <cell r="B1596" t="str">
            <v>CURVER</v>
          </cell>
          <cell r="C1596" t="str">
            <v xml:space="preserve"> Корзинка прямоугольная NEO COLORS L, зеленая</v>
          </cell>
          <cell r="E1596" t="str">
            <v>Венгрия</v>
          </cell>
          <cell r="F1596" t="str">
            <v>ПЛАСТИК</v>
          </cell>
        </row>
        <row r="1597">
          <cell r="A1597" t="str">
            <v>04161-437-03</v>
          </cell>
          <cell r="B1597" t="str">
            <v>CURVER</v>
          </cell>
          <cell r="C1597" t="str">
            <v xml:space="preserve"> Корзинка прямоугольная NEO COLORS L, розовая</v>
          </cell>
          <cell r="E1597" t="str">
            <v>Венгрия</v>
          </cell>
          <cell r="F1597" t="str">
            <v>ПЛАСТИК</v>
          </cell>
        </row>
        <row r="1598">
          <cell r="A1598" t="str">
            <v>04161-370-03</v>
          </cell>
          <cell r="B1598" t="str">
            <v>CURVER</v>
          </cell>
          <cell r="C1598" t="str">
            <v xml:space="preserve"> Корзинка прямоугольная NEO COLORS L, оранжевая</v>
          </cell>
          <cell r="E1598" t="str">
            <v>Венгрия</v>
          </cell>
          <cell r="F1598" t="str">
            <v>ПЛАСТИК</v>
          </cell>
        </row>
        <row r="1599">
          <cell r="A1599" t="str">
            <v>02204-885-00</v>
          </cell>
          <cell r="B1599" t="str">
            <v>CURVER</v>
          </cell>
          <cell r="C1599" t="str">
            <v xml:space="preserve"> Корзина VICTORIA мини кремовая</v>
          </cell>
          <cell r="D1599" t="str">
            <v xml:space="preserve"> basket VICTORIA</v>
          </cell>
          <cell r="E1599" t="str">
            <v>Польша</v>
          </cell>
          <cell r="F1599" t="str">
            <v>ПЛАСТИК</v>
          </cell>
        </row>
        <row r="1600">
          <cell r="A1600" t="str">
            <v>02204-999-01</v>
          </cell>
          <cell r="B1600" t="str">
            <v>CURVER</v>
          </cell>
          <cell r="C1600" t="str">
            <v xml:space="preserve"> Корзина VICTORIA мини (фиолетовая/зеленая/бирюзовая)</v>
          </cell>
          <cell r="D1600" t="str">
            <v xml:space="preserve"> basket VICTORIA</v>
          </cell>
          <cell r="E1600" t="str">
            <v>Польша</v>
          </cell>
          <cell r="F1600" t="str">
            <v>ПЛАСТИК</v>
          </cell>
        </row>
        <row r="1601">
          <cell r="A1601" t="str">
            <v>03675-X64-00</v>
          </cell>
          <cell r="B1601" t="str">
            <v>CURVER</v>
          </cell>
          <cell r="C1601" t="str">
            <v xml:space="preserve"> Корзина KNIT XS 3л белая</v>
          </cell>
          <cell r="D1601" t="str">
            <v xml:space="preserve"> rectangular basket KNIT XS</v>
          </cell>
          <cell r="E1601" t="str">
            <v>Польша</v>
          </cell>
          <cell r="F1601" t="str">
            <v>ПЛАСТИК</v>
          </cell>
        </row>
        <row r="1602">
          <cell r="A1602" t="str">
            <v>03675-X60-00</v>
          </cell>
          <cell r="B1602" t="str">
            <v>CURVER</v>
          </cell>
          <cell r="C1602" t="str">
            <v xml:space="preserve"> Корзина KNIT XS 3л голубая</v>
          </cell>
          <cell r="D1602" t="str">
            <v xml:space="preserve"> rectangular basket KNIT XS</v>
          </cell>
          <cell r="E1602" t="str">
            <v>Польша</v>
          </cell>
          <cell r="F1602" t="str">
            <v>ПЛАСТИК</v>
          </cell>
        </row>
        <row r="1603">
          <cell r="A1603" t="str">
            <v>03675-X59-00</v>
          </cell>
          <cell r="B1603" t="str">
            <v>CURVER</v>
          </cell>
          <cell r="C1603" t="str">
            <v xml:space="preserve"> Корзина KNIT XS 3л темно-коричневая</v>
          </cell>
          <cell r="D1603" t="str">
            <v xml:space="preserve"> rectangular basket KNIT XS</v>
          </cell>
          <cell r="E1603" t="str">
            <v>Польша</v>
          </cell>
          <cell r="F1603" t="str">
            <v>ПЛАСТИК</v>
          </cell>
        </row>
        <row r="1604">
          <cell r="A1604" t="str">
            <v>03671-X64-00</v>
          </cell>
          <cell r="B1604" t="str">
            <v>CURVER</v>
          </cell>
          <cell r="C1604" t="str">
            <v xml:space="preserve"> Корзина круглая KNIT XS 3л белая</v>
          </cell>
          <cell r="D1604" t="str">
            <v xml:space="preserve"> round basket KNIT XS</v>
          </cell>
          <cell r="E1604" t="str">
            <v>Польша</v>
          </cell>
          <cell r="F1604" t="str">
            <v>ПЛАСТИК</v>
          </cell>
        </row>
        <row r="1605">
          <cell r="A1605" t="str">
            <v>03671-X60-00</v>
          </cell>
          <cell r="B1605" t="str">
            <v>CURVER</v>
          </cell>
          <cell r="C1605" t="str">
            <v xml:space="preserve"> Корзина круглая KNIT XS 3л голубая</v>
          </cell>
          <cell r="D1605" t="str">
            <v xml:space="preserve"> round basket KNIT XS</v>
          </cell>
          <cell r="E1605" t="str">
            <v>Польша</v>
          </cell>
          <cell r="F1605" t="str">
            <v>ПЛАСТИК</v>
          </cell>
        </row>
        <row r="1606">
          <cell r="A1606" t="str">
            <v>03671-X59-00</v>
          </cell>
          <cell r="B1606" t="str">
            <v>CURVER</v>
          </cell>
          <cell r="C1606" t="str">
            <v xml:space="preserve"> Корзина круглая KNIT XS 3л темно-коричневая</v>
          </cell>
          <cell r="D1606" t="str">
            <v xml:space="preserve"> round basket KNIT XS</v>
          </cell>
          <cell r="E1606" t="str">
            <v>Польша</v>
          </cell>
          <cell r="F1606" t="str">
            <v>ПЛАСТИК</v>
          </cell>
        </row>
        <row r="1607">
          <cell r="A1607" t="str">
            <v>03670-X64-00</v>
          </cell>
          <cell r="B1607" t="str">
            <v>CURVER</v>
          </cell>
          <cell r="C1607" t="str">
            <v xml:space="preserve"> Корзина KNIT L 19л белая</v>
          </cell>
          <cell r="D1607" t="str">
            <v xml:space="preserve"> rectangular basket KNIT L</v>
          </cell>
          <cell r="E1607" t="str">
            <v>Польша</v>
          </cell>
          <cell r="F1607" t="str">
            <v>ПЛАСТИК</v>
          </cell>
        </row>
        <row r="1608">
          <cell r="A1608" t="str">
            <v>03670-X60-00</v>
          </cell>
          <cell r="B1608" t="str">
            <v>CURVER</v>
          </cell>
          <cell r="C1608" t="str">
            <v xml:space="preserve"> Корзина KNIT L 19л голубая</v>
          </cell>
          <cell r="D1608" t="str">
            <v xml:space="preserve"> rectangular basket KNIT L</v>
          </cell>
          <cell r="E1608" t="str">
            <v>Польша</v>
          </cell>
          <cell r="F1608" t="str">
            <v>ПЛАСТИК</v>
          </cell>
        </row>
        <row r="1609">
          <cell r="A1609" t="str">
            <v>03670-X59-00</v>
          </cell>
          <cell r="B1609" t="str">
            <v>CURVER</v>
          </cell>
          <cell r="C1609" t="str">
            <v xml:space="preserve"> Корзина KNIT L 19л темно-коричневая</v>
          </cell>
          <cell r="D1609" t="str">
            <v xml:space="preserve"> rectangular basket KNIT L</v>
          </cell>
          <cell r="E1609" t="str">
            <v>Польша</v>
          </cell>
          <cell r="F1609" t="str">
            <v>ПЛАСТИК</v>
          </cell>
        </row>
        <row r="1610">
          <cell r="A1610" t="str">
            <v>04742-N23-00</v>
          </cell>
          <cell r="B1610" t="str">
            <v>CURVER</v>
          </cell>
          <cell r="C1610" t="str">
            <v xml:space="preserve"> Коробка INFINITY перфорированная с крышкой 17л белая</v>
          </cell>
          <cell r="D1610" t="str">
            <v xml:space="preserve"> INFINITY BOX 17L DOTS + LID</v>
          </cell>
          <cell r="E1610" t="str">
            <v>Польша</v>
          </cell>
          <cell r="F1610" t="str">
            <v>ПЛАСТИК</v>
          </cell>
        </row>
        <row r="1611">
          <cell r="A1611" t="str">
            <v>04742-X34-00</v>
          </cell>
          <cell r="B1611" t="str">
            <v>CURVER</v>
          </cell>
          <cell r="C1611" t="str">
            <v xml:space="preserve"> Коробка INFINITY перфорированная с крышкой 17л лазурная</v>
          </cell>
          <cell r="D1611" t="str">
            <v xml:space="preserve"> INFINITY BOX 17L DOTS + LID</v>
          </cell>
          <cell r="E1611" t="str">
            <v>Польша</v>
          </cell>
          <cell r="F1611" t="str">
            <v>ПЛАСТИК</v>
          </cell>
        </row>
        <row r="1612">
          <cell r="A1612" t="str">
            <v>04752-N23-00</v>
          </cell>
          <cell r="B1612" t="str">
            <v>CURVER</v>
          </cell>
          <cell r="C1612" t="str">
            <v xml:space="preserve"> Коробка INFINITY с крышкой 11л белая</v>
          </cell>
          <cell r="D1612" t="str">
            <v xml:space="preserve"> INFINITY BOX 11L + LID</v>
          </cell>
          <cell r="E1612" t="str">
            <v>Польша</v>
          </cell>
          <cell r="F1612" t="str">
            <v>ПЛАСТИК</v>
          </cell>
        </row>
        <row r="1613">
          <cell r="A1613" t="str">
            <v>04752-X34-00</v>
          </cell>
          <cell r="B1613" t="str">
            <v>CURVER</v>
          </cell>
          <cell r="C1613" t="str">
            <v xml:space="preserve"> Коробка INFINITY с крышкой 11л лазурная</v>
          </cell>
          <cell r="D1613" t="str">
            <v xml:space="preserve"> INFINITY BOX 11L + LID</v>
          </cell>
          <cell r="E1613" t="str">
            <v>Польша</v>
          </cell>
          <cell r="F1613" t="str">
            <v>ПЛАСТИК</v>
          </cell>
        </row>
        <row r="1614">
          <cell r="A1614" t="str">
            <v>04746-X34-00</v>
          </cell>
          <cell r="B1614" t="str">
            <v>CURVER</v>
          </cell>
          <cell r="C1614" t="str">
            <v xml:space="preserve"> Коробка INFINITY  с крышкой 4.5л лазурная</v>
          </cell>
          <cell r="D1614" t="str">
            <v xml:space="preserve"> INFINITY BOX 4,5L DOTS + LID</v>
          </cell>
          <cell r="E1614" t="str">
            <v>Люксембург</v>
          </cell>
          <cell r="F1614" t="str">
            <v>ПЛАСТИК</v>
          </cell>
        </row>
        <row r="1615">
          <cell r="A1615" t="str">
            <v>04760-X33-00</v>
          </cell>
          <cell r="B1615" t="str">
            <v>CURVER</v>
          </cell>
          <cell r="C1615" t="str">
            <v xml:space="preserve"> Коробка INFINITY с крышкой 4.5л лазурная</v>
          </cell>
          <cell r="D1615" t="str">
            <v xml:space="preserve"> INFINITY BOX 4,5L + LID</v>
          </cell>
          <cell r="E1615" t="str">
            <v>Люксембург</v>
          </cell>
          <cell r="F1615" t="str">
            <v>ПЛАСТИК</v>
          </cell>
        </row>
        <row r="1616">
          <cell r="A1616" t="str">
            <v>04760-N23-00</v>
          </cell>
          <cell r="B1616" t="str">
            <v>CURVER</v>
          </cell>
          <cell r="C1616" t="str">
            <v xml:space="preserve"> Коробка INFINITY перфорированная с крышкой 4.5л белая</v>
          </cell>
          <cell r="D1616" t="str">
            <v xml:space="preserve"> INFINITY BOX 4,5L + LID</v>
          </cell>
          <cell r="E1616" t="str">
            <v>Люксембург</v>
          </cell>
          <cell r="F1616" t="str">
            <v>ПЛАСТИК</v>
          </cell>
        </row>
        <row r="1617">
          <cell r="A1617" t="str">
            <v>04743-X51-00</v>
          </cell>
          <cell r="B1617" t="str">
            <v>CURVER</v>
          </cell>
          <cell r="C1617" t="str">
            <v xml:space="preserve"> Коробка INFINITY с крышкой 17л розовая</v>
          </cell>
          <cell r="D1617" t="str">
            <v xml:space="preserve"> INFINITY BOX 17L + LID</v>
          </cell>
          <cell r="E1617" t="str">
            <v>Польша</v>
          </cell>
          <cell r="F1617" t="str">
            <v>ПЛАСТИК</v>
          </cell>
        </row>
        <row r="1618">
          <cell r="A1618" t="str">
            <v>00746-437-00</v>
          </cell>
          <cell r="B1618" t="str">
            <v>CURVER</v>
          </cell>
          <cell r="C1618" t="str">
            <v xml:space="preserve"> Корзина Бельевая RIBBON 49л</v>
          </cell>
          <cell r="D1618" t="str">
            <v xml:space="preserve"> Ribbon hamper 49L</v>
          </cell>
          <cell r="E1618" t="str">
            <v>Польша</v>
          </cell>
          <cell r="F1618" t="str">
            <v>ПЛАСТИК</v>
          </cell>
        </row>
        <row r="1619">
          <cell r="A1619" t="str">
            <v>04754-N23-00</v>
          </cell>
          <cell r="B1619" t="str">
            <v>CURVER</v>
          </cell>
          <cell r="C1619" t="str">
            <v xml:space="preserve"> Корзина для белья INFINITY 59л белая</v>
          </cell>
          <cell r="D1619" t="str">
            <v xml:space="preserve"> INFINITY hamper 59L DOTS</v>
          </cell>
          <cell r="E1619" t="str">
            <v>Польша</v>
          </cell>
          <cell r="F1619" t="str">
            <v>ПЛАСТИК</v>
          </cell>
        </row>
        <row r="1620">
          <cell r="A1620" t="str">
            <v>04754-099-00</v>
          </cell>
          <cell r="B1620" t="str">
            <v>CURVER</v>
          </cell>
          <cell r="C1620" t="str">
            <v xml:space="preserve"> Корзина для белья INFINITY 59л серая</v>
          </cell>
          <cell r="D1620" t="str">
            <v xml:space="preserve"> INFINITY hamper 59L DOTS</v>
          </cell>
          <cell r="E1620" t="str">
            <v>Польша</v>
          </cell>
          <cell r="F1620" t="str">
            <v>ПЛАСТИК</v>
          </cell>
        </row>
        <row r="1621">
          <cell r="A1621" t="str">
            <v>04755-N23-00</v>
          </cell>
          <cell r="B1621" t="str">
            <v>CURVER</v>
          </cell>
          <cell r="C1621" t="str">
            <v xml:space="preserve"> Корзина для глаженного белья INFINITY 39л бежевая</v>
          </cell>
          <cell r="D1621" t="str">
            <v xml:space="preserve"> INFINITY basket 39L DOTS</v>
          </cell>
          <cell r="E1621" t="str">
            <v>Польша</v>
          </cell>
          <cell r="F1621" t="str">
            <v>ПЛАСТИК</v>
          </cell>
        </row>
        <row r="1622">
          <cell r="A1622" t="str">
            <v>04755-099-00</v>
          </cell>
          <cell r="B1622" t="str">
            <v>CURVER</v>
          </cell>
          <cell r="C1622" t="str">
            <v xml:space="preserve"> Корзина для глаженного белья INFINITY 39л серая</v>
          </cell>
          <cell r="D1622" t="str">
            <v xml:space="preserve"> INFINITY basket 39L DOTS</v>
          </cell>
          <cell r="E1622" t="str">
            <v>Польша</v>
          </cell>
          <cell r="F1622" t="str">
            <v>ПЛАСТИК</v>
          </cell>
        </row>
        <row r="1623">
          <cell r="A1623" t="str">
            <v>03675-X66-00</v>
          </cell>
          <cell r="B1623" t="str">
            <v>CURVER</v>
          </cell>
          <cell r="C1623" t="str">
            <v xml:space="preserve"> Корзина KNIT XS 3л фиолетовая</v>
          </cell>
          <cell r="D1623" t="str">
            <v xml:space="preserve"> rectangular basket KNIT XS</v>
          </cell>
          <cell r="E1623" t="str">
            <v>Польша</v>
          </cell>
          <cell r="F1623" t="str">
            <v>ПЛАСТИК</v>
          </cell>
        </row>
        <row r="1624">
          <cell r="A1624" t="str">
            <v>03675-X65-00</v>
          </cell>
          <cell r="B1624" t="str">
            <v>CURVER</v>
          </cell>
          <cell r="C1624" t="str">
            <v xml:space="preserve"> Корзина KNIT XS 3л морская волна</v>
          </cell>
          <cell r="D1624" t="str">
            <v xml:space="preserve"> KNIT RECT XS</v>
          </cell>
          <cell r="E1624" t="str">
            <v>Польша</v>
          </cell>
          <cell r="F1624" t="str">
            <v>ПЛАСТИК</v>
          </cell>
        </row>
        <row r="1625">
          <cell r="A1625" t="str">
            <v>03674-X66-00</v>
          </cell>
          <cell r="B1625" t="str">
            <v>CURVER</v>
          </cell>
          <cell r="C1625" t="str">
            <v xml:space="preserve"> Корзина KNIT S 8л фиолетовая</v>
          </cell>
          <cell r="D1625" t="str">
            <v xml:space="preserve"> rectangular basket KNIT S</v>
          </cell>
          <cell r="E1625" t="str">
            <v>Польша</v>
          </cell>
          <cell r="F1625" t="str">
            <v>ПЛАСТИК</v>
          </cell>
        </row>
        <row r="1626">
          <cell r="A1626" t="str">
            <v>03674-X65-00</v>
          </cell>
          <cell r="B1626" t="str">
            <v>CURVER</v>
          </cell>
          <cell r="C1626" t="str">
            <v xml:space="preserve"> Корзина KNIT S 8л морская волна</v>
          </cell>
          <cell r="D1626" t="str">
            <v xml:space="preserve"> rectangular basket KNIT S</v>
          </cell>
          <cell r="E1626" t="str">
            <v>Польша</v>
          </cell>
          <cell r="F1626" t="str">
            <v>ПЛАСТИК</v>
          </cell>
        </row>
        <row r="1627">
          <cell r="A1627" t="str">
            <v>03670-X66-00</v>
          </cell>
          <cell r="B1627" t="str">
            <v>CURVER</v>
          </cell>
          <cell r="C1627" t="str">
            <v xml:space="preserve"> Корзина KNIT L 19л фиолетовая</v>
          </cell>
          <cell r="D1627" t="str">
            <v xml:space="preserve"> rectangular basket KNIT L</v>
          </cell>
          <cell r="E1627" t="str">
            <v>Польша</v>
          </cell>
          <cell r="F1627" t="str">
            <v>ПЛАСТИК</v>
          </cell>
        </row>
        <row r="1628">
          <cell r="A1628" t="str">
            <v>03670-X65-00</v>
          </cell>
          <cell r="B1628" t="str">
            <v>CURVER</v>
          </cell>
          <cell r="C1628" t="str">
            <v xml:space="preserve"> Корзина KNIT L 19л морская волна</v>
          </cell>
          <cell r="D1628" t="str">
            <v xml:space="preserve"> rectangular basket KNIT L</v>
          </cell>
          <cell r="E1628" t="str">
            <v>Польша</v>
          </cell>
          <cell r="F1628" t="str">
            <v>ПЛАСТИК</v>
          </cell>
        </row>
        <row r="1629">
          <cell r="A1629" t="str">
            <v>03671-X66-00</v>
          </cell>
          <cell r="B1629" t="str">
            <v>CURVER</v>
          </cell>
          <cell r="C1629" t="str">
            <v xml:space="preserve"> Корзина круглая KNIT XS 3л фиолетовая</v>
          </cell>
          <cell r="D1629" t="str">
            <v xml:space="preserve"> round basket KNIT XS</v>
          </cell>
          <cell r="E1629" t="str">
            <v>Польша</v>
          </cell>
          <cell r="F1629" t="str">
            <v>ПЛАСТИК</v>
          </cell>
        </row>
        <row r="1630">
          <cell r="A1630" t="str">
            <v>03673-X66-00</v>
          </cell>
          <cell r="B1630" t="str">
            <v>CURVER</v>
          </cell>
          <cell r="C1630" t="str">
            <v xml:space="preserve"> Корзина круглая KNIT L</v>
          </cell>
          <cell r="D1630" t="str">
            <v xml:space="preserve"> round basket KNIT L</v>
          </cell>
          <cell r="E1630" t="str">
            <v>Польша</v>
          </cell>
          <cell r="F1630" t="str">
            <v>ПЛАСТИК</v>
          </cell>
        </row>
        <row r="1631">
          <cell r="A1631" t="str">
            <v>03673-X65-00</v>
          </cell>
          <cell r="B1631" t="str">
            <v>CURVER</v>
          </cell>
          <cell r="C1631" t="str">
            <v xml:space="preserve"> Корзина круглая KNIT L</v>
          </cell>
          <cell r="D1631" t="str">
            <v xml:space="preserve"> round basket KNIT L</v>
          </cell>
          <cell r="E1631" t="str">
            <v>Польша</v>
          </cell>
          <cell r="F1631" t="str">
            <v>ПЛАСТИК</v>
          </cell>
        </row>
        <row r="1632">
          <cell r="A1632" t="str">
            <v>03676-X66-00</v>
          </cell>
          <cell r="B1632" t="str">
            <v>CURVER</v>
          </cell>
          <cell r="C1632" t="str">
            <v xml:space="preserve"> Корзина для белья KNIT 57л фиолетовая</v>
          </cell>
          <cell r="D1632" t="str">
            <v xml:space="preserve"> KNIT laundry hamper</v>
          </cell>
          <cell r="E1632" t="str">
            <v>Польша</v>
          </cell>
          <cell r="F1632" t="str">
            <v>ПЛАСТИК</v>
          </cell>
        </row>
        <row r="1633">
          <cell r="A1633" t="str">
            <v>03677-X66-00</v>
          </cell>
          <cell r="B1633" t="str">
            <v>CURVER</v>
          </cell>
          <cell r="C1633" t="str">
            <v xml:space="preserve"> Корзина для глаженного белья KNIT 40л фиолетовая</v>
          </cell>
          <cell r="D1633" t="str">
            <v xml:space="preserve"> KNIT Laundry basket</v>
          </cell>
          <cell r="E1633" t="str">
            <v>Польша</v>
          </cell>
          <cell r="F1633" t="str">
            <v>ПЛАСТИК</v>
          </cell>
        </row>
        <row r="1634">
          <cell r="A1634" t="str">
            <v>04743-N23-01</v>
          </cell>
          <cell r="B1634" t="str">
            <v>CURVER</v>
          </cell>
          <cell r="C1634" t="str">
            <v xml:space="preserve"> Коробка INFINITY с крышкой 17л белая</v>
          </cell>
          <cell r="D1634" t="str">
            <v xml:space="preserve"> INFINITY BOX 17L + LID</v>
          </cell>
          <cell r="E1634" t="str">
            <v>Польша</v>
          </cell>
          <cell r="F1634" t="str">
            <v>ПЛАСТИК</v>
          </cell>
        </row>
        <row r="1635">
          <cell r="A1635" t="str">
            <v>04742-X51-00</v>
          </cell>
          <cell r="B1635" t="str">
            <v>CURVER</v>
          </cell>
          <cell r="C1635" t="str">
            <v xml:space="preserve"> Коробка INFINITY перфорированная с крышкой 17л розовая</v>
          </cell>
          <cell r="D1635" t="str">
            <v xml:space="preserve"> INFINITY BOX 17L DOTS + LID</v>
          </cell>
          <cell r="E1635" t="str">
            <v>Польша</v>
          </cell>
          <cell r="F1635" t="str">
            <v>ПЛАСТИК</v>
          </cell>
        </row>
        <row r="1636">
          <cell r="A1636" t="str">
            <v>04743-099-01</v>
          </cell>
          <cell r="B1636" t="str">
            <v>CURVER</v>
          </cell>
          <cell r="C1636" t="str">
            <v xml:space="preserve"> Коробка INFINITY с крышкой 17л серая</v>
          </cell>
          <cell r="D1636" t="str">
            <v xml:space="preserve"> INFINITY BOX 17L + LID</v>
          </cell>
          <cell r="E1636" t="str">
            <v>Польша</v>
          </cell>
          <cell r="F1636" t="str">
            <v>ПЛАСТИК</v>
          </cell>
        </row>
        <row r="1637">
          <cell r="A1637" t="str">
            <v>04742-099-00</v>
          </cell>
          <cell r="B1637" t="str">
            <v>CURVER</v>
          </cell>
          <cell r="C1637" t="str">
            <v xml:space="preserve"> Коробка INFINITY перфорированная с крышкой 17л серая</v>
          </cell>
          <cell r="D1637" t="str">
            <v xml:space="preserve"> INFINITY BOX 17L DOTS + LID</v>
          </cell>
          <cell r="E1637" t="str">
            <v>Польша</v>
          </cell>
          <cell r="F1637" t="str">
            <v>ПЛАСТИК</v>
          </cell>
        </row>
        <row r="1638">
          <cell r="A1638" t="str">
            <v>04752-X51-00</v>
          </cell>
          <cell r="B1638" t="str">
            <v>CURVER</v>
          </cell>
          <cell r="C1638" t="str">
            <v xml:space="preserve"> Коробка INFINITY с крышкой 11л розовая</v>
          </cell>
          <cell r="D1638" t="str">
            <v xml:space="preserve"> INFINITY BOX 11L + LID</v>
          </cell>
          <cell r="E1638" t="str">
            <v>Люксембург</v>
          </cell>
          <cell r="F1638" t="str">
            <v>ПЛАСТИК</v>
          </cell>
        </row>
        <row r="1639">
          <cell r="A1639" t="str">
            <v>04752-099-00</v>
          </cell>
          <cell r="B1639" t="str">
            <v>CURVER</v>
          </cell>
          <cell r="C1639" t="str">
            <v xml:space="preserve"> Коробка INFINITY с крышкой 11л серая</v>
          </cell>
          <cell r="D1639" t="str">
            <v xml:space="preserve"> INFINITY BOX 11L + LID</v>
          </cell>
          <cell r="E1639" t="str">
            <v>Польша</v>
          </cell>
          <cell r="F1639" t="str">
            <v>ПЛАСТИК</v>
          </cell>
        </row>
        <row r="1640">
          <cell r="A1640" t="str">
            <v>04753-X51-00</v>
          </cell>
          <cell r="B1640" t="str">
            <v>CURVER</v>
          </cell>
          <cell r="C1640" t="str">
            <v xml:space="preserve"> Коробка INFINITY перфорированная с крышкой 11л розовая</v>
          </cell>
          <cell r="D1640" t="str">
            <v xml:space="preserve"> INFINITY BOX 11L DOTS + LID</v>
          </cell>
          <cell r="E1640" t="str">
            <v>Польша</v>
          </cell>
          <cell r="F1640" t="str">
            <v>ПЛАСТИК</v>
          </cell>
        </row>
        <row r="1641">
          <cell r="A1641" t="str">
            <v>04753-099-00</v>
          </cell>
          <cell r="B1641" t="str">
            <v>CURVER</v>
          </cell>
          <cell r="C1641" t="str">
            <v xml:space="preserve"> Коробка INFINITY перфорированная с крышкой 11л серая</v>
          </cell>
          <cell r="D1641" t="str">
            <v xml:space="preserve"> INFINITY BOX 11L DOTS + LID</v>
          </cell>
          <cell r="E1641" t="str">
            <v>Польша</v>
          </cell>
          <cell r="F1641" t="str">
            <v>ПЛАСТИК</v>
          </cell>
        </row>
        <row r="1642">
          <cell r="A1642" t="str">
            <v>04746-X51-00</v>
          </cell>
          <cell r="B1642" t="str">
            <v>CURVER</v>
          </cell>
          <cell r="C1642" t="str">
            <v xml:space="preserve"> Коробка INFINITY с крышкой 4.5л розовая</v>
          </cell>
          <cell r="D1642" t="str">
            <v xml:space="preserve"> INFINITY BOX 4,5L DOTS + LID</v>
          </cell>
          <cell r="E1642" t="str">
            <v>Люксембург</v>
          </cell>
          <cell r="F1642" t="str">
            <v>ПЛАСТИК</v>
          </cell>
        </row>
        <row r="1643">
          <cell r="A1643" t="str">
            <v>04746-099-00</v>
          </cell>
          <cell r="B1643" t="str">
            <v>CURVER</v>
          </cell>
          <cell r="C1643" t="str">
            <v xml:space="preserve"> Коробка INFINITY с крышкой 4.5л серая</v>
          </cell>
          <cell r="D1643" t="str">
            <v xml:space="preserve"> INFINITY BOX 4,5L DOTS + LID</v>
          </cell>
          <cell r="E1643" t="str">
            <v>Люксембург</v>
          </cell>
          <cell r="F1643" t="str">
            <v>ПЛАСТИК</v>
          </cell>
        </row>
        <row r="1644">
          <cell r="A1644" t="str">
            <v>04760-X51-00</v>
          </cell>
          <cell r="B1644" t="str">
            <v>CURVER</v>
          </cell>
          <cell r="C1644" t="str">
            <v xml:space="preserve"> Коробка INFINITY перфорированная с крышкой 4.5л розовая</v>
          </cell>
          <cell r="D1644" t="str">
            <v xml:space="preserve"> INFINITY BOX 4,5L + LID</v>
          </cell>
          <cell r="E1644" t="str">
            <v>Люксембург</v>
          </cell>
          <cell r="F1644" t="str">
            <v>ПЛАСТИК</v>
          </cell>
        </row>
        <row r="1645">
          <cell r="A1645" t="str">
            <v>04760-099-00</v>
          </cell>
          <cell r="B1645" t="str">
            <v>CURVER</v>
          </cell>
          <cell r="C1645" t="str">
            <v xml:space="preserve"> Коробка INFINITY перфорированная с крышкой 4.5л серая</v>
          </cell>
          <cell r="D1645" t="str">
            <v xml:space="preserve"> INFINITY BOX 4,5L + LID</v>
          </cell>
          <cell r="E1645" t="str">
            <v>Люксембург</v>
          </cell>
          <cell r="F1645" t="str">
            <v>ПЛАСТИК</v>
          </cell>
        </row>
        <row r="1646">
          <cell r="A1646" t="str">
            <v>00759-686-00</v>
          </cell>
          <cell r="B1646" t="str">
            <v>CURVER</v>
          </cell>
          <cell r="C1646" t="str">
            <v xml:space="preserve"> Контейнер для мусора с педалью, рамкой и лотком ESSENTIALS 20L АНТРАЦИТ/СЕРЫЙ</v>
          </cell>
          <cell r="D1646" t="str">
            <v xml:space="preserve"> Refuse Bin 20L Essentials</v>
          </cell>
          <cell r="E1646" t="str">
            <v>Польша</v>
          </cell>
          <cell r="F1646" t="str">
            <v>ПЛАСТИК</v>
          </cell>
        </row>
        <row r="1647">
          <cell r="A1647" t="str">
            <v>03674-X64-00</v>
          </cell>
          <cell r="B1647" t="str">
            <v>CURVER</v>
          </cell>
          <cell r="C1647" t="str">
            <v xml:space="preserve"> Корзина KNIT S 8л белая</v>
          </cell>
          <cell r="D1647" t="str">
            <v xml:space="preserve"> rectangular basket KNIT S</v>
          </cell>
          <cell r="E1647" t="str">
            <v>Польша</v>
          </cell>
          <cell r="F1647" t="str">
            <v>ПЛАСТИК</v>
          </cell>
        </row>
        <row r="1648">
          <cell r="A1648" t="str">
            <v>03674-X60-00</v>
          </cell>
          <cell r="B1648" t="str">
            <v>CURVER</v>
          </cell>
          <cell r="C1648" t="str">
            <v xml:space="preserve"> Корзина KNIT S 8л голубая</v>
          </cell>
          <cell r="D1648" t="str">
            <v xml:space="preserve"> rectangular basket KNIT S</v>
          </cell>
          <cell r="E1648" t="str">
            <v>Польша</v>
          </cell>
          <cell r="F1648" t="str">
            <v>ПЛАСТИК</v>
          </cell>
        </row>
        <row r="1649">
          <cell r="A1649" t="str">
            <v>03674-X59-00</v>
          </cell>
          <cell r="B1649" t="str">
            <v>CURVER</v>
          </cell>
          <cell r="C1649" t="str">
            <v xml:space="preserve"> Корзина KNIT S 8л темно-коричневая</v>
          </cell>
          <cell r="D1649" t="str">
            <v xml:space="preserve"> rectangular basket KNIT S</v>
          </cell>
          <cell r="E1649" t="str">
            <v>Польша</v>
          </cell>
          <cell r="F1649" t="str">
            <v>ПЛАСТИК</v>
          </cell>
        </row>
        <row r="1650">
          <cell r="A1650" t="str">
            <v>00416-286-00</v>
          </cell>
          <cell r="B1650" t="str">
            <v>CURVER</v>
          </cell>
          <cell r="C1650" t="str">
            <v xml:space="preserve"> Тортовница</v>
          </cell>
          <cell r="D1650" t="str">
            <v xml:space="preserve"> cakeplat</v>
          </cell>
          <cell r="E1650" t="str">
            <v>Польша</v>
          </cell>
          <cell r="F1650" t="str">
            <v>ПЛАСТИК</v>
          </cell>
        </row>
        <row r="1651">
          <cell r="A1651" t="str">
            <v>03006-001</v>
          </cell>
          <cell r="B1651" t="str">
            <v>CURVER</v>
          </cell>
          <cell r="C1651" t="str">
            <v xml:space="preserve"> Контейнер для хранения мелочей 1.8л прозрачный</v>
          </cell>
          <cell r="D1651" t="str">
            <v xml:space="preserve"> TEXTILE BOX 1.8L</v>
          </cell>
          <cell r="E1651" t="str">
            <v>Польша</v>
          </cell>
          <cell r="F1651" t="str">
            <v>ПЛАСТИК</v>
          </cell>
        </row>
        <row r="1652">
          <cell r="A1652" t="str">
            <v>03006-084</v>
          </cell>
          <cell r="B1652" t="str">
            <v>CURVER</v>
          </cell>
          <cell r="C1652" t="str">
            <v xml:space="preserve"> Контейнер для хранения мелочей 1.8л голубой</v>
          </cell>
          <cell r="D1652" t="str">
            <v xml:space="preserve"> TEXTILE BOX 1.8L</v>
          </cell>
          <cell r="E1652" t="str">
            <v>Польша</v>
          </cell>
          <cell r="F1652" t="str">
            <v>ПЛАСТИК</v>
          </cell>
        </row>
        <row r="1653">
          <cell r="A1653" t="str">
            <v>04711-325</v>
          </cell>
          <cell r="B1653" t="str">
            <v>CURVER</v>
          </cell>
          <cell r="C1653" t="str">
            <v xml:space="preserve"> Ящик для хранения CТОКГОЛЬМ 22л COLORS розовый</v>
          </cell>
          <cell r="D1653" t="str">
            <v xml:space="preserve"> DECO STOKHOLM L</v>
          </cell>
          <cell r="E1653" t="str">
            <v>Польша</v>
          </cell>
          <cell r="F1653" t="str">
            <v>ПЛАСТИК</v>
          </cell>
        </row>
        <row r="1654">
          <cell r="A1654" t="str">
            <v>04711-084</v>
          </cell>
          <cell r="B1654" t="str">
            <v>CURVER</v>
          </cell>
          <cell r="C1654" t="str">
            <v xml:space="preserve"> Ящик для хранения CТОКГОЛЬМ 22л COLORS синий</v>
          </cell>
          <cell r="D1654" t="str">
            <v xml:space="preserve"> DECO STOKHOLM L</v>
          </cell>
          <cell r="E1654" t="str">
            <v>Польша</v>
          </cell>
          <cell r="F1654" t="str">
            <v>ПЛАСТИК</v>
          </cell>
        </row>
        <row r="1655">
          <cell r="A1655" t="str">
            <v>04160-462</v>
          </cell>
          <cell r="B1655" t="str">
            <v>CURVER</v>
          </cell>
          <cell r="C1655" t="str">
            <v xml:space="preserve"> Корзинка квадратная зеленая ECO LIFE S</v>
          </cell>
          <cell r="D1655" t="str">
            <v xml:space="preserve"> NEO SQUARE       -GRN462</v>
          </cell>
          <cell r="E1655" t="str">
            <v>Польша</v>
          </cell>
          <cell r="F1655" t="str">
            <v>ПЛАСТИК</v>
          </cell>
        </row>
        <row r="1656">
          <cell r="A1656" t="str">
            <v>04160-465</v>
          </cell>
          <cell r="B1656" t="str">
            <v>CURVER</v>
          </cell>
          <cell r="C1656" t="str">
            <v xml:space="preserve"> Корзинка квадратная темно-серая ECO LIFE S</v>
          </cell>
          <cell r="D1656" t="str">
            <v xml:space="preserve"> NEO SQUARE        -ANT465</v>
          </cell>
          <cell r="E1656" t="str">
            <v>Польша</v>
          </cell>
          <cell r="F1656" t="str">
            <v>ПЛАСТИК</v>
          </cell>
        </row>
        <row r="1657">
          <cell r="A1657" t="str">
            <v>04160-804</v>
          </cell>
          <cell r="B1657" t="str">
            <v>CURVER</v>
          </cell>
          <cell r="C1657" t="str">
            <v xml:space="preserve"> Корзинка квадратная красная ECO LIFE S</v>
          </cell>
          <cell r="D1657" t="str">
            <v xml:space="preserve"> NEO SQUARE       -RED804</v>
          </cell>
          <cell r="E1657" t="str">
            <v>Польша</v>
          </cell>
          <cell r="F1657" t="str">
            <v>ПЛАСТИК</v>
          </cell>
        </row>
        <row r="1658">
          <cell r="A1658" t="str">
            <v>04161-462</v>
          </cell>
          <cell r="B1658" t="str">
            <v>CURVER</v>
          </cell>
          <cell r="C1658" t="str">
            <v xml:space="preserve"> Корзинка прямоугольная зеленая ECO LIFE M</v>
          </cell>
          <cell r="D1658" t="str">
            <v xml:space="preserve"> NEO A4                 -GRN462</v>
          </cell>
          <cell r="E1658" t="str">
            <v>Польша</v>
          </cell>
          <cell r="F1658" t="str">
            <v>ПЛАСТИК</v>
          </cell>
        </row>
        <row r="1659">
          <cell r="A1659" t="str">
            <v>04161-465</v>
          </cell>
          <cell r="B1659" t="str">
            <v>CURVER</v>
          </cell>
          <cell r="C1659" t="str">
            <v xml:space="preserve"> Корзинка прямоугольная темно-серая ECO LIFE M</v>
          </cell>
          <cell r="D1659" t="str">
            <v xml:space="preserve"> NEO A4-ANT465</v>
          </cell>
          <cell r="E1659" t="str">
            <v>Польша</v>
          </cell>
          <cell r="F1659" t="str">
            <v>ПЛАСТИК</v>
          </cell>
        </row>
        <row r="1660">
          <cell r="A1660" t="str">
            <v>00300-T04</v>
          </cell>
          <cell r="B1660" t="str">
            <v>CURVER</v>
          </cell>
          <cell r="C1660" t="str">
            <v xml:space="preserve"> Ящик для хранения круглый ТОЙ СТОРИ</v>
          </cell>
          <cell r="D1660" t="str">
            <v xml:space="preserve"> Round box</v>
          </cell>
          <cell r="E1660" t="str">
            <v>Люксембург</v>
          </cell>
          <cell r="F1660" t="str">
            <v>ПЛАСТИК</v>
          </cell>
        </row>
        <row r="1661">
          <cell r="A1661" t="str">
            <v>00301-C06</v>
          </cell>
          <cell r="B1661" t="str">
            <v>CURVER</v>
          </cell>
          <cell r="C1661" t="str">
            <v xml:space="preserve"> Ящик для хранения ТАЧКИ</v>
          </cell>
          <cell r="D1661" t="str">
            <v xml:space="preserve"> Treasure box</v>
          </cell>
          <cell r="E1661" t="str">
            <v>Люксембург</v>
          </cell>
          <cell r="F1661" t="str">
            <v>ПЛАСТИК</v>
          </cell>
        </row>
        <row r="1662">
          <cell r="A1662" t="str">
            <v>U00820</v>
          </cell>
          <cell r="B1662" t="str">
            <v>CURVER</v>
          </cell>
          <cell r="C1662" t="str">
            <v xml:space="preserve"> Корзина для белья 60л</v>
          </cell>
          <cell r="D1662" t="str">
            <v xml:space="preserve"> LAUNDRY HAMPER 60L</v>
          </cell>
          <cell r="E1662" t="str">
            <v>Украина</v>
          </cell>
          <cell r="F1662" t="str">
            <v>ПЛАСТИК</v>
          </cell>
        </row>
        <row r="1663">
          <cell r="A1663" t="str">
            <v>U00709-885</v>
          </cell>
          <cell r="B1663" t="str">
            <v>CURVER</v>
          </cell>
          <cell r="C1663" t="str">
            <v xml:space="preserve"> Корзина для белья RATTAN STYLE 40л кремовая</v>
          </cell>
          <cell r="D1663" t="str">
            <v xml:space="preserve"> RATTAN  HAMPER 40L     -OWH885</v>
          </cell>
          <cell r="E1663" t="str">
            <v>Украина</v>
          </cell>
          <cell r="F1663" t="str">
            <v>ПЛАСТИК</v>
          </cell>
        </row>
        <row r="1664">
          <cell r="A1664" t="str">
            <v>U00709-210</v>
          </cell>
          <cell r="B1664" t="str">
            <v>CURVER</v>
          </cell>
          <cell r="C1664" t="str">
            <v xml:space="preserve"> Корзина для белья RATTAN STYLE 40л темно-коричневая</v>
          </cell>
          <cell r="D1664" t="str">
            <v xml:space="preserve"> RATTAN  HAMPER 40L     -DBR210</v>
          </cell>
          <cell r="E1664" t="str">
            <v>Украина</v>
          </cell>
          <cell r="F1664" t="str">
            <v>ПЛАСТИК</v>
          </cell>
        </row>
        <row r="1665">
          <cell r="A1665" t="str">
            <v>U00709-213</v>
          </cell>
          <cell r="B1665" t="str">
            <v>CURVER</v>
          </cell>
          <cell r="C1665" t="str">
            <v xml:space="preserve"> Корзина для белья RATTAN STYLE 40л коричневая</v>
          </cell>
          <cell r="D1665" t="str">
            <v xml:space="preserve"> RATTAN  HAMPER 40L     -DRK213</v>
          </cell>
          <cell r="E1665" t="str">
            <v>Украина</v>
          </cell>
          <cell r="F1665" t="str">
            <v>ПЛАСТИК</v>
          </cell>
        </row>
        <row r="1666">
          <cell r="A1666" t="str">
            <v>U00709-308</v>
          </cell>
          <cell r="B1666" t="str">
            <v>CURVER</v>
          </cell>
          <cell r="C1666" t="str">
            <v xml:space="preserve"> Корзина для белья RATTAN STYLE 40л темно-серая</v>
          </cell>
          <cell r="D1666" t="str">
            <v xml:space="preserve"> RATTAN  HAMPER 40L     -DRG308</v>
          </cell>
          <cell r="E1666" t="str">
            <v>Украина</v>
          </cell>
          <cell r="F1666" t="str">
            <v>ПЛАСТИК</v>
          </cell>
        </row>
        <row r="1667">
          <cell r="A1667" t="str">
            <v>U00557-139-1</v>
          </cell>
          <cell r="B1667" t="str">
            <v>CURVER</v>
          </cell>
          <cell r="C1667" t="str">
            <v xml:space="preserve"> Контейнер для СВЧ FRESH&amp;GO 0.25л голубой квадратный</v>
          </cell>
          <cell r="E1667" t="str">
            <v>Украина</v>
          </cell>
          <cell r="F1667" t="str">
            <v>ПЛАСТИК</v>
          </cell>
        </row>
        <row r="1668">
          <cell r="A1668" t="str">
            <v>U00558-007-1</v>
          </cell>
          <cell r="B1668" t="str">
            <v>CURVER</v>
          </cell>
          <cell r="C1668" t="str">
            <v xml:space="preserve"> Контейнер для СВЧ FRESH&amp;GO 0.45л желтый квадратный</v>
          </cell>
          <cell r="E1668" t="str">
            <v>Украина</v>
          </cell>
          <cell r="F1668" t="str">
            <v>ПЛАСТИК</v>
          </cell>
        </row>
        <row r="1669">
          <cell r="A1669" t="str">
            <v>04711-H06</v>
          </cell>
          <cell r="B1669" t="str">
            <v>CURVER</v>
          </cell>
          <cell r="C1669" t="str">
            <v xml:space="preserve"> Ящик для хранения СТОКГОЛЬМ 22л ХОТ УИЛЗ</v>
          </cell>
          <cell r="D1669" t="str">
            <v xml:space="preserve"> DECO'S STOCKHOLM 22L  Hot wheels</v>
          </cell>
          <cell r="E1669" t="str">
            <v>Польша</v>
          </cell>
          <cell r="F1669" t="str">
            <v>ПЛАСТИК</v>
          </cell>
        </row>
        <row r="1670">
          <cell r="A1670" t="str">
            <v>04711-S20</v>
          </cell>
          <cell r="B1670" t="str">
            <v>CURVER</v>
          </cell>
          <cell r="C1670" t="str">
            <v xml:space="preserve"> Ящик для хранения СТОКГОЛЬМ 22л СПАЙДЕРМЭН</v>
          </cell>
          <cell r="D1670" t="str">
            <v xml:space="preserve"> DECO'S STOCKHOLM 22L Spiderman</v>
          </cell>
          <cell r="E1670" t="str">
            <v>Польша</v>
          </cell>
          <cell r="F1670" t="str">
            <v>ПЛАСТИК</v>
          </cell>
        </row>
        <row r="1671">
          <cell r="A1671" t="str">
            <v>04711-P30</v>
          </cell>
          <cell r="B1671" t="str">
            <v>CURVER</v>
          </cell>
          <cell r="C1671" t="str">
            <v xml:space="preserve"> Ящик для хранения СТОКГОЛЬМ 22л ПИРАТЫ</v>
          </cell>
          <cell r="D1671" t="str">
            <v xml:space="preserve"> DECO'S STOCKHOLM 22L Pirates</v>
          </cell>
          <cell r="E1671" t="str">
            <v>Польша</v>
          </cell>
          <cell r="F1671" t="str">
            <v>ПЛАСТИК</v>
          </cell>
        </row>
        <row r="1672">
          <cell r="A1672" t="str">
            <v>04711-F06</v>
          </cell>
          <cell r="B1672" t="str">
            <v>CURVER</v>
          </cell>
          <cell r="C1672" t="str">
            <v xml:space="preserve"> Ящик для хранения СТОКГОЛЬМ 22л ФУТБОЛИСТ</v>
          </cell>
          <cell r="D1672" t="str">
            <v xml:space="preserve"> DECO'S STOCKHOLM 22L</v>
          </cell>
          <cell r="E1672" t="str">
            <v>Польша</v>
          </cell>
          <cell r="F1672" t="str">
            <v>ПЛАСТИК</v>
          </cell>
        </row>
        <row r="1673">
          <cell r="A1673" t="str">
            <v>04711-F07</v>
          </cell>
          <cell r="B1673" t="str">
            <v>CURVER</v>
          </cell>
          <cell r="C1673" t="str">
            <v xml:space="preserve"> Ящик для хранения СТОКГОЛЬМ 22л МЯЧ</v>
          </cell>
          <cell r="D1673" t="str">
            <v xml:space="preserve"> DECO'S STOCKHOLM 22L</v>
          </cell>
          <cell r="E1673" t="str">
            <v>Польша</v>
          </cell>
          <cell r="F1673" t="str">
            <v>ПЛАСТИК</v>
          </cell>
        </row>
        <row r="1674">
          <cell r="A1674" t="str">
            <v>U00560-007-1</v>
          </cell>
          <cell r="B1674" t="str">
            <v>CURVER</v>
          </cell>
          <cell r="C1674" t="str">
            <v xml:space="preserve"> Контейнер для СВЧ FRESH&amp;GO 1.2л желтый квадратный</v>
          </cell>
          <cell r="E1674" t="str">
            <v>Украина</v>
          </cell>
          <cell r="F1674" t="str">
            <v>ПЛАСТИК</v>
          </cell>
        </row>
        <row r="1675">
          <cell r="A1675" t="str">
            <v>U00557-007-1</v>
          </cell>
          <cell r="B1675" t="str">
            <v>CURVER</v>
          </cell>
          <cell r="C1675" t="str">
            <v xml:space="preserve"> Контейнер для СВЧ FRESH&amp;GO 0.25л желтый квадратный</v>
          </cell>
          <cell r="E1675" t="str">
            <v>Украина</v>
          </cell>
          <cell r="F1675" t="str">
            <v>ПЛАСТИК</v>
          </cell>
        </row>
        <row r="1676">
          <cell r="A1676" t="str">
            <v>02898-C01</v>
          </cell>
          <cell r="B1676" t="str">
            <v>CURVER</v>
          </cell>
          <cell r="C1676" t="str">
            <v xml:space="preserve"> Ящик для инструментов 13 ТАЧКИ</v>
          </cell>
          <cell r="D1676" t="str">
            <v xml:space="preserve"> "HEROBOX PREMIUM 13"" CARS"</v>
          </cell>
          <cell r="E1676" t="str">
            <v>Польша</v>
          </cell>
          <cell r="F1676" t="str">
            <v>ПЛАСТИК</v>
          </cell>
        </row>
        <row r="1677">
          <cell r="A1677" t="str">
            <v>04711-D99</v>
          </cell>
          <cell r="B1677" t="str">
            <v>CURVER</v>
          </cell>
          <cell r="C1677" t="str">
            <v xml:space="preserve"> Ящик для хранения СТОКГОЛЬМ 22л БРИТАНСКИЙ ФЛАГ</v>
          </cell>
          <cell r="D1677" t="str">
            <v xml:space="preserve"> DECO'S STOCKHOLM 22L  British flag</v>
          </cell>
          <cell r="E1677" t="str">
            <v>Польша</v>
          </cell>
          <cell r="F1677" t="str">
            <v>ПЛАСТИК</v>
          </cell>
        </row>
        <row r="1678">
          <cell r="A1678" t="str">
            <v>04710-H06</v>
          </cell>
          <cell r="B1678" t="str">
            <v>CURVER</v>
          </cell>
          <cell r="C1678" t="str">
            <v xml:space="preserve"> Ящик для хранения СТОКГОЛЬМ 6л ХОТ УИЛЗ</v>
          </cell>
          <cell r="D1678" t="str">
            <v xml:space="preserve"> DECO'S STOCKHOLM 6L  Hot wheels</v>
          </cell>
          <cell r="E1678" t="str">
            <v>Польша</v>
          </cell>
          <cell r="F1678" t="str">
            <v>ПЛАСТИК</v>
          </cell>
        </row>
        <row r="1679">
          <cell r="A1679" t="str">
            <v>04710-S20</v>
          </cell>
          <cell r="B1679" t="str">
            <v>CURVER</v>
          </cell>
          <cell r="C1679" t="str">
            <v xml:space="preserve"> Ящик для хранения СТОКГОЛЬМ 6л СПАЙДЕРМЭН</v>
          </cell>
          <cell r="D1679" t="str">
            <v xml:space="preserve"> DECO'S STOCKHOLM 6L  Spiderman</v>
          </cell>
          <cell r="E1679" t="str">
            <v>Польша</v>
          </cell>
          <cell r="F1679" t="str">
            <v>ПЛАСТИК</v>
          </cell>
        </row>
        <row r="1680">
          <cell r="A1680" t="str">
            <v>04710-P31</v>
          </cell>
          <cell r="B1680" t="str">
            <v>CURVER</v>
          </cell>
          <cell r="C1680" t="str">
            <v xml:space="preserve"> Ящик для хранения СТОКГОЛЬМ 6л ПИРАТЫ</v>
          </cell>
          <cell r="D1680" t="str">
            <v xml:space="preserve"> DECO'S STOCKHOLM 6L  Pirates</v>
          </cell>
          <cell r="E1680" t="str">
            <v>Польша</v>
          </cell>
          <cell r="F1680" t="str">
            <v>ПЛАСТИК</v>
          </cell>
        </row>
        <row r="1681">
          <cell r="A1681" t="str">
            <v>02272-S21</v>
          </cell>
          <cell r="B1681" t="str">
            <v>CURVER</v>
          </cell>
          <cell r="C1681" t="str">
            <v xml:space="preserve"> Емкость мультиснап СПАЙДЕРМЭН 1.2л</v>
          </cell>
          <cell r="D1681" t="str">
            <v xml:space="preserve"> MULTISNAP 1,2L Spiderman</v>
          </cell>
          <cell r="E1681" t="str">
            <v>Польша</v>
          </cell>
          <cell r="F1681" t="str">
            <v>ПЛАСТИК</v>
          </cell>
        </row>
        <row r="1682">
          <cell r="A1682" t="str">
            <v>02274-S21</v>
          </cell>
          <cell r="B1682" t="str">
            <v>CURVER</v>
          </cell>
          <cell r="C1682" t="str">
            <v xml:space="preserve"> Емкость мультиснап СПАЙДЕРМЭН 1.3л</v>
          </cell>
          <cell r="D1682" t="str">
            <v xml:space="preserve"> MULTISNAP 1,3L Spiderman</v>
          </cell>
          <cell r="E1682" t="str">
            <v>Польша</v>
          </cell>
          <cell r="F1682" t="str">
            <v>ПЛАСТИК</v>
          </cell>
        </row>
        <row r="1683">
          <cell r="A1683" t="str">
            <v>02276-S21</v>
          </cell>
          <cell r="B1683" t="str">
            <v>CURVER</v>
          </cell>
          <cell r="C1683" t="str">
            <v xml:space="preserve"> Емкость мультиснап СПАЙДЕРМЭН 0.9л</v>
          </cell>
          <cell r="D1683" t="str">
            <v xml:space="preserve"> MULTISNAP 0,9L Spiderman</v>
          </cell>
          <cell r="E1683" t="str">
            <v>Польша</v>
          </cell>
          <cell r="F1683" t="str">
            <v>ПЛАСТИК</v>
          </cell>
        </row>
        <row r="1684">
          <cell r="A1684" t="str">
            <v>04710-F06</v>
          </cell>
          <cell r="B1684" t="str">
            <v>CURVER</v>
          </cell>
          <cell r="C1684" t="str">
            <v xml:space="preserve"> Ящик для хранения СТОКГОЛЬМ 6л ФУТБОЛИСТ</v>
          </cell>
          <cell r="D1684" t="str">
            <v xml:space="preserve"> DECO'S STOCKHOLM 6L</v>
          </cell>
          <cell r="E1684" t="str">
            <v>Польша</v>
          </cell>
          <cell r="F1684" t="str">
            <v>ПЛАСТИК</v>
          </cell>
        </row>
        <row r="1685">
          <cell r="A1685" t="str">
            <v>04710-F07</v>
          </cell>
          <cell r="B1685" t="str">
            <v>CURVER</v>
          </cell>
          <cell r="C1685" t="str">
            <v xml:space="preserve"> Ящик для хранения СТОКГОЛЬМ 6л МЯЧ</v>
          </cell>
          <cell r="D1685" t="str">
            <v xml:space="preserve"> DECO'S STOCKHOLM 6L</v>
          </cell>
          <cell r="E1685" t="str">
            <v>Польша</v>
          </cell>
          <cell r="F1685" t="str">
            <v>ПЛАСТИК</v>
          </cell>
        </row>
        <row r="1686">
          <cell r="A1686" t="str">
            <v>04711-B03</v>
          </cell>
          <cell r="B1686" t="str">
            <v>CURVER</v>
          </cell>
          <cell r="C1686" t="str">
            <v xml:space="preserve"> Коробка для хранения СТОКГОЛЬМ XL MILKY BLACK DAISY</v>
          </cell>
          <cell r="D1686" t="str">
            <v xml:space="preserve"> MILKY STOCKHOLM XL, BLACK DAISY</v>
          </cell>
          <cell r="E1686" t="str">
            <v>Польша</v>
          </cell>
          <cell r="F1686" t="str">
            <v>ПЛАСТИК</v>
          </cell>
        </row>
        <row r="1687">
          <cell r="A1687" t="str">
            <v>00008-1</v>
          </cell>
          <cell r="B1687" t="str">
            <v>CURVER</v>
          </cell>
          <cell r="C1687" t="str">
            <v xml:space="preserve"> Емкость для морозилки и СВЧ GRAND CHEF 0.75л прямоугольная (красная крышка)</v>
          </cell>
          <cell r="D1687" t="str">
            <v xml:space="preserve"> FOODKEEPER RECT 0,75L</v>
          </cell>
          <cell r="E1687" t="str">
            <v>Люксембург</v>
          </cell>
          <cell r="F1687" t="str">
            <v>ПЛАСТИК</v>
          </cell>
        </row>
        <row r="1688">
          <cell r="A1688" t="str">
            <v>07379-1</v>
          </cell>
          <cell r="B1688" t="str">
            <v>CURVER</v>
          </cell>
          <cell r="C1688" t="str">
            <v xml:space="preserve"> Емкость для морозилки и СВЧ GRAND CHEF 1.2л прямоугольная (красная крышка)</v>
          </cell>
          <cell r="D1688" t="str">
            <v xml:space="preserve"> FOODKEEPER RECT 1,2L</v>
          </cell>
          <cell r="E1688" t="str">
            <v>Люксембург</v>
          </cell>
          <cell r="F1688" t="str">
            <v>ПЛАСТИК</v>
          </cell>
        </row>
        <row r="1689">
          <cell r="A1689" t="str">
            <v>07389-1</v>
          </cell>
          <cell r="B1689" t="str">
            <v>CURVER</v>
          </cell>
          <cell r="C1689" t="str">
            <v xml:space="preserve"> Емкость для морозилки и СВЧ GRAND CHEF 1.8л прямоугольная (красная крышка)</v>
          </cell>
          <cell r="D1689" t="str">
            <v xml:space="preserve"> FOODKEEPER RECT 1,8L MED</v>
          </cell>
          <cell r="E1689" t="str">
            <v>Люксембург</v>
          </cell>
          <cell r="F1689" t="str">
            <v>ПЛАСТИК</v>
          </cell>
        </row>
        <row r="1690">
          <cell r="A1690" t="str">
            <v>02899-E04</v>
          </cell>
          <cell r="B1690" t="str">
            <v>CURVER</v>
          </cell>
          <cell r="C1690" t="str">
            <v xml:space="preserve"> Ящик для инструментов 16 ENERGETIC</v>
          </cell>
          <cell r="D1690" t="str">
            <v xml:space="preserve"> HEROBOX PREMIUM 16” ENERGETIC</v>
          </cell>
          <cell r="E1690" t="str">
            <v>Польша</v>
          </cell>
          <cell r="F1690" t="str">
            <v>ПЛАСТИК</v>
          </cell>
        </row>
        <row r="1691">
          <cell r="A1691" t="str">
            <v>04710-B09</v>
          </cell>
          <cell r="B1691" t="str">
            <v>CURVER</v>
          </cell>
          <cell r="C1691" t="str">
            <v xml:space="preserve"> Ящик для хранения СТОКГОЛЬМ 6л BARBIE</v>
          </cell>
          <cell r="D1691" t="str">
            <v xml:space="preserve"> DECO STOKHLOM S BARBIE</v>
          </cell>
          <cell r="E1691" t="str">
            <v>Польша</v>
          </cell>
          <cell r="F1691" t="str">
            <v>ПЛАСТИК</v>
          </cell>
        </row>
        <row r="1692">
          <cell r="A1692" t="str">
            <v>04711-B09</v>
          </cell>
          <cell r="B1692" t="str">
            <v>CURVER</v>
          </cell>
          <cell r="C1692" t="str">
            <v xml:space="preserve"> Ящик для хранения СТОКГОЛЬМ 22л BARBIE</v>
          </cell>
          <cell r="D1692" t="str">
            <v xml:space="preserve"> DECO STOKHOLM L BARBIE</v>
          </cell>
          <cell r="E1692" t="str">
            <v>Польша</v>
          </cell>
          <cell r="F1692" t="str">
            <v>ПЛАСТИК</v>
          </cell>
        </row>
        <row r="1693">
          <cell r="A1693" t="str">
            <v>04714-B04</v>
          </cell>
          <cell r="B1693" t="str">
            <v>CURVER</v>
          </cell>
          <cell r="C1693" t="str">
            <v xml:space="preserve"> Комод BLACK DAISY 2 секции</v>
          </cell>
          <cell r="D1693" t="str">
            <v xml:space="preserve"> DECO DRAWER L X2 BLACK DAISY</v>
          </cell>
          <cell r="E1693" t="str">
            <v>Польша</v>
          </cell>
          <cell r="F1693" t="str">
            <v>ПЛАСТИК</v>
          </cell>
        </row>
        <row r="1694">
          <cell r="A1694" t="str">
            <v>04714-B08</v>
          </cell>
          <cell r="B1694" t="str">
            <v>CURVER</v>
          </cell>
          <cell r="C1694" t="str">
            <v xml:space="preserve"> Комод BAMBOO 2 секции</v>
          </cell>
          <cell r="D1694" t="str">
            <v xml:space="preserve"> DECO DRAWER L X2 BAMBOO</v>
          </cell>
          <cell r="E1694" t="str">
            <v>Польша</v>
          </cell>
          <cell r="F1694" t="str">
            <v>ПЛАСТИК</v>
          </cell>
        </row>
        <row r="1695">
          <cell r="A1695" t="str">
            <v>04170-C07</v>
          </cell>
          <cell r="B1695" t="str">
            <v>CURVER</v>
          </cell>
          <cell r="C1695" t="str">
            <v xml:space="preserve"> Роллер CARS</v>
          </cell>
          <cell r="D1695" t="str">
            <v xml:space="preserve"> ROLLER TOY BOX CARS</v>
          </cell>
          <cell r="E1695" t="str">
            <v>Польша</v>
          </cell>
          <cell r="F1695" t="str">
            <v>ПЛАСТИК</v>
          </cell>
        </row>
        <row r="1696">
          <cell r="A1696" t="str">
            <v>04715-B04</v>
          </cell>
          <cell r="B1696" t="str">
            <v>CURVER</v>
          </cell>
          <cell r="C1696" t="str">
            <v xml:space="preserve"> Комод BLACK DAISY 3 секции на колесах</v>
          </cell>
          <cell r="D1696" t="str">
            <v xml:space="preserve"> DECO DRAWER L X3 BLACK DAISY</v>
          </cell>
          <cell r="E1696" t="str">
            <v>Польша</v>
          </cell>
          <cell r="F1696" t="str">
            <v>ПЛАСТИК</v>
          </cell>
        </row>
        <row r="1697">
          <cell r="A1697" t="str">
            <v>04715-B08</v>
          </cell>
          <cell r="B1697" t="str">
            <v>CURVER</v>
          </cell>
          <cell r="C1697" t="str">
            <v xml:space="preserve"> Комод BAMBOO 3 секции на колесах</v>
          </cell>
          <cell r="D1697" t="str">
            <v xml:space="preserve"> DECO DRAWER L X3 BAMBOO</v>
          </cell>
          <cell r="E1697" t="str">
            <v>Польша</v>
          </cell>
          <cell r="F1697" t="str">
            <v>ПЛАСТИК</v>
          </cell>
        </row>
        <row r="1698">
          <cell r="A1698" t="str">
            <v>04711-250</v>
          </cell>
          <cell r="B1698" t="str">
            <v>CURVER</v>
          </cell>
          <cell r="C1698" t="str">
            <v xml:space="preserve"> Ящик для хранения CТОКГОЛЬМ 22л COLORS оранжевый</v>
          </cell>
          <cell r="D1698" t="str">
            <v xml:space="preserve"> DECO STOKHOLM L</v>
          </cell>
          <cell r="E1698" t="str">
            <v>Польша</v>
          </cell>
          <cell r="F1698" t="str">
            <v>ПЛАСТИК</v>
          </cell>
        </row>
        <row r="1699">
          <cell r="A1699" t="str">
            <v>04711-512</v>
          </cell>
          <cell r="B1699" t="str">
            <v>CURVER</v>
          </cell>
          <cell r="C1699" t="str">
            <v xml:space="preserve"> Ящик для хранения CТОКГОЛЬМ 22л COLORS зеленый</v>
          </cell>
          <cell r="D1699" t="str">
            <v xml:space="preserve"> DECO STOKHOLM L</v>
          </cell>
          <cell r="E1699" t="str">
            <v>Польша</v>
          </cell>
          <cell r="F1699" t="str">
            <v>ПЛАСТИК</v>
          </cell>
        </row>
        <row r="1700">
          <cell r="A1700" t="str">
            <v>13305-1</v>
          </cell>
          <cell r="B1700" t="str">
            <v>CURVER</v>
          </cell>
          <cell r="C1700" t="str">
            <v xml:space="preserve"> Миска круглая 18л</v>
          </cell>
          <cell r="D1700" t="str">
            <v xml:space="preserve"> BASIN RND 18L</v>
          </cell>
          <cell r="E1700" t="str">
            <v>Польша</v>
          </cell>
          <cell r="F1700" t="str">
            <v>ПЛАСТИК</v>
          </cell>
        </row>
        <row r="1701">
          <cell r="A1701" t="str">
            <v>04161-804</v>
          </cell>
          <cell r="B1701" t="str">
            <v>CURVER</v>
          </cell>
          <cell r="C1701" t="str">
            <v xml:space="preserve"> Корзинка прямоугольная красная ECO LIFE M</v>
          </cell>
          <cell r="D1701" t="str">
            <v xml:space="preserve"> NEO A4                 -RED804</v>
          </cell>
          <cell r="E1701" t="str">
            <v>Польша</v>
          </cell>
          <cell r="F1701" t="str">
            <v>ПЛАСТИК</v>
          </cell>
        </row>
        <row r="1702">
          <cell r="A1702" t="str">
            <v>U02901-1</v>
          </cell>
          <cell r="B1702" t="str">
            <v>CURVER</v>
          </cell>
          <cell r="C1702" t="str">
            <v xml:space="preserve"> Ящик для инструментов 16 BASICS</v>
          </cell>
          <cell r="D1702" t="str">
            <v xml:space="preserve"> TOOLBOX MED</v>
          </cell>
          <cell r="E1702" t="str">
            <v>Украина</v>
          </cell>
          <cell r="F1702" t="str">
            <v>ПЛАСТИК</v>
          </cell>
        </row>
        <row r="1703">
          <cell r="A1703" t="str">
            <v>U05021</v>
          </cell>
          <cell r="B1703" t="str">
            <v>CURVER</v>
          </cell>
          <cell r="C1703" t="str">
            <v xml:space="preserve"> Корзина для белья угловая VIKTOR 40л</v>
          </cell>
          <cell r="D1703" t="str">
            <v xml:space="preserve"> Corner Laundry hamper VITKOR 40l.</v>
          </cell>
          <cell r="E1703" t="str">
            <v>Украина</v>
          </cell>
          <cell r="F1703" t="str">
            <v>ПЛАСТИК</v>
          </cell>
        </row>
        <row r="1704">
          <cell r="A1704" t="str">
            <v>U00819-1</v>
          </cell>
          <cell r="B1704" t="str">
            <v>CURVER</v>
          </cell>
          <cell r="C1704" t="str">
            <v xml:space="preserve"> Корзина для белья 45л</v>
          </cell>
          <cell r="D1704" t="str">
            <v xml:space="preserve"> LAUNDRY HAMPER 40L</v>
          </cell>
          <cell r="E1704" t="str">
            <v>Украина</v>
          </cell>
          <cell r="F1704" t="str">
            <v>ПЛАСТИК</v>
          </cell>
        </row>
        <row r="1705">
          <cell r="A1705" t="str">
            <v>U00561-007</v>
          </cell>
          <cell r="B1705" t="str">
            <v>CURVER</v>
          </cell>
          <cell r="C1705" t="str">
            <v xml:space="preserve"> Контейнер для СВЧ FRESH&amp;GO 1.7л желтый квадратный</v>
          </cell>
          <cell r="E1705" t="str">
            <v>Польша</v>
          </cell>
          <cell r="F1705" t="str">
            <v>ПЛАСТИК</v>
          </cell>
        </row>
        <row r="1706">
          <cell r="A1706" t="str">
            <v>U00561-139</v>
          </cell>
          <cell r="B1706" t="str">
            <v>CURVER</v>
          </cell>
          <cell r="C1706" t="str">
            <v xml:space="preserve"> Контейнер для СВЧ FRESH&amp;GO 1.7л голубой квадратный</v>
          </cell>
          <cell r="E1706" t="str">
            <v>Польша</v>
          </cell>
          <cell r="F1706" t="str">
            <v>ПЛАСТИК</v>
          </cell>
        </row>
        <row r="1707">
          <cell r="A1707" t="str">
            <v>DM2200</v>
          </cell>
          <cell r="B1707" t="str">
            <v>DOMENIK</v>
          </cell>
          <cell r="C1707" t="str">
            <v xml:space="preserve"> Тарелка суповая PETAL 21см</v>
          </cell>
          <cell r="D1707" t="str">
            <v xml:space="preserve"> Soup Plate PETAL 21cm</v>
          </cell>
          <cell r="E1707" t="str">
            <v>Китай</v>
          </cell>
          <cell r="F1707" t="str">
            <v>ФАРФОР</v>
          </cell>
        </row>
        <row r="1708">
          <cell r="A1708" t="str">
            <v>DM2201</v>
          </cell>
          <cell r="B1708" t="str">
            <v>DOMENIK</v>
          </cell>
          <cell r="C1708" t="str">
            <v xml:space="preserve"> Чайный набор PETAL 250мл</v>
          </cell>
          <cell r="D1708" t="str">
            <v xml:space="preserve"> Tea Set PETAL 250ml</v>
          </cell>
          <cell r="E1708" t="str">
            <v>Китай</v>
          </cell>
          <cell r="F1708" t="str">
            <v>ФАРФОР</v>
          </cell>
        </row>
        <row r="1709">
          <cell r="A1709" t="str">
            <v>DM2194</v>
          </cell>
          <cell r="B1709" t="str">
            <v>DOMENIK</v>
          </cell>
          <cell r="C1709" t="str">
            <v xml:space="preserve"> Салатник PETAL 15см</v>
          </cell>
          <cell r="D1709" t="str">
            <v xml:space="preserve"> Salad Bowl PETAL 15cm</v>
          </cell>
          <cell r="E1709" t="str">
            <v>Китай</v>
          </cell>
          <cell r="F1709" t="str">
            <v>ФАРФОР</v>
          </cell>
        </row>
        <row r="1710">
          <cell r="A1710" t="str">
            <v>DM2195</v>
          </cell>
          <cell r="B1710" t="str">
            <v>DOMENIK</v>
          </cell>
          <cell r="C1710" t="str">
            <v xml:space="preserve"> Салатник PETAL 23см</v>
          </cell>
          <cell r="D1710" t="str">
            <v xml:space="preserve"> Salad Bowl PETAL 23cm</v>
          </cell>
          <cell r="E1710" t="str">
            <v>Китай</v>
          </cell>
          <cell r="F1710" t="str">
            <v>ФАРФОР</v>
          </cell>
        </row>
        <row r="1711">
          <cell r="A1711" t="str">
            <v>DM2196</v>
          </cell>
          <cell r="B1711" t="str">
            <v>DOMENIK</v>
          </cell>
          <cell r="C1711" t="str">
            <v xml:space="preserve"> Сахарница PETAL 10см</v>
          </cell>
          <cell r="D1711" t="str">
            <v xml:space="preserve"> Sugar Pot PETAL 10cm</v>
          </cell>
          <cell r="E1711" t="str">
            <v>Китай</v>
          </cell>
          <cell r="F1711" t="str">
            <v>ФАРФОР</v>
          </cell>
        </row>
        <row r="1712">
          <cell r="A1712" t="str">
            <v>DM2197</v>
          </cell>
          <cell r="B1712" t="str">
            <v>DOMENIK</v>
          </cell>
          <cell r="C1712" t="str">
            <v xml:space="preserve"> Столовый набор 19 предметов PETAL</v>
          </cell>
          <cell r="D1712" t="str">
            <v xml:space="preserve"> Dinner Set PETAL 19pcs</v>
          </cell>
          <cell r="E1712" t="str">
            <v>Китай</v>
          </cell>
          <cell r="F1712" t="str">
            <v>ФАРФОР</v>
          </cell>
        </row>
        <row r="1713">
          <cell r="A1713" t="str">
            <v>DM2198</v>
          </cell>
          <cell r="B1713" t="str">
            <v>DOMENIK</v>
          </cell>
          <cell r="C1713" t="str">
            <v xml:space="preserve"> Тарелка десертная PETAL 19см</v>
          </cell>
          <cell r="D1713" t="str">
            <v xml:space="preserve"> Dessert Plate PETAL 19cm</v>
          </cell>
          <cell r="E1713" t="str">
            <v>Китай</v>
          </cell>
          <cell r="F1713" t="str">
            <v>ФАРФОР</v>
          </cell>
        </row>
        <row r="1714">
          <cell r="A1714" t="str">
            <v>DM1937</v>
          </cell>
          <cell r="B1714" t="str">
            <v>DOMENIK</v>
          </cell>
          <cell r="C1714" t="str">
            <v xml:space="preserve"> Кружка CARESS MODERN 380мл</v>
          </cell>
          <cell r="D1714" t="str">
            <v xml:space="preserve"> Mug CARESS MODERN 380 ml</v>
          </cell>
          <cell r="E1714" t="str">
            <v>Китай</v>
          </cell>
          <cell r="F1714" t="str">
            <v>ФАРФОР</v>
          </cell>
        </row>
        <row r="1715">
          <cell r="A1715" t="str">
            <v>DM2191</v>
          </cell>
          <cell r="B1715" t="str">
            <v>DOMENIK</v>
          </cell>
          <cell r="C1715" t="str">
            <v xml:space="preserve"> Блюдо прямоугольное PETAL 26см</v>
          </cell>
          <cell r="D1715" t="str">
            <v xml:space="preserve"> Rectangular Plate PETAL 26cm</v>
          </cell>
          <cell r="E1715" t="str">
            <v>Китай</v>
          </cell>
          <cell r="F1715" t="str">
            <v>ФАРФОР</v>
          </cell>
        </row>
        <row r="1716">
          <cell r="A1716" t="str">
            <v>DM2202</v>
          </cell>
          <cell r="B1716" t="str">
            <v>DOMENIK</v>
          </cell>
          <cell r="C1716" t="str">
            <v xml:space="preserve"> Столовый набор 19 предметов DAISY</v>
          </cell>
          <cell r="D1716" t="str">
            <v xml:space="preserve"> Dinner Set DAISY 19PCS</v>
          </cell>
          <cell r="E1716" t="str">
            <v>Китай</v>
          </cell>
          <cell r="F1716" t="str">
            <v>ФАРФОР</v>
          </cell>
        </row>
        <row r="1717">
          <cell r="A1717" t="str">
            <v>DM2203</v>
          </cell>
          <cell r="B1717" t="str">
            <v>DOMENIK</v>
          </cell>
          <cell r="C1717" t="str">
            <v xml:space="preserve"> Чайный набор DAISY 200мл</v>
          </cell>
          <cell r="D1717" t="str">
            <v xml:space="preserve"> Tea Set DAISY 200 ml</v>
          </cell>
          <cell r="E1717" t="str">
            <v>Китай</v>
          </cell>
          <cell r="F1717" t="str">
            <v>ФАРФОР</v>
          </cell>
        </row>
        <row r="1718">
          <cell r="A1718" t="str">
            <v>DM2204</v>
          </cell>
          <cell r="B1718" t="str">
            <v>DOMENIK</v>
          </cell>
          <cell r="C1718" t="str">
            <v xml:space="preserve"> Столовый набор 19 предметов GARDEN ROSE</v>
          </cell>
          <cell r="D1718" t="str">
            <v xml:space="preserve"> Dinner Set GARDEN ROSE 19PCS</v>
          </cell>
          <cell r="E1718" t="str">
            <v>Китай</v>
          </cell>
          <cell r="F1718" t="str">
            <v>ФАРФОР</v>
          </cell>
        </row>
        <row r="1719">
          <cell r="A1719" t="str">
            <v>DM2171</v>
          </cell>
          <cell r="B1719" t="str">
            <v>DOMENIK</v>
          </cell>
          <cell r="C1719" t="str">
            <v xml:space="preserve"> Столовый набор 19 предметов SONATA</v>
          </cell>
          <cell r="D1719" t="str">
            <v xml:space="preserve"> Dinner Set SONATA 19 PCS</v>
          </cell>
          <cell r="E1719" t="str">
            <v>Китай</v>
          </cell>
          <cell r="F1719" t="str">
            <v>ФАРФОР</v>
          </cell>
        </row>
        <row r="1720">
          <cell r="A1720" t="str">
            <v>DM2172</v>
          </cell>
          <cell r="B1720" t="str">
            <v>DOMENIK</v>
          </cell>
          <cell r="C1720" t="str">
            <v xml:space="preserve"> Тарелка десертная SONATA 19см</v>
          </cell>
          <cell r="D1720" t="str">
            <v xml:space="preserve"> Dessert Plate SONATA 19 cm</v>
          </cell>
          <cell r="E1720" t="str">
            <v>Китай</v>
          </cell>
          <cell r="F1720" t="str">
            <v>ФАРФОР</v>
          </cell>
        </row>
        <row r="1721">
          <cell r="A1721" t="str">
            <v>DM2173</v>
          </cell>
          <cell r="B1721" t="str">
            <v>DOMENIK</v>
          </cell>
          <cell r="C1721" t="str">
            <v xml:space="preserve"> Тарелка обеденная SONATA 26см</v>
          </cell>
          <cell r="D1721" t="str">
            <v xml:space="preserve"> Dinner Plate SONATA 26 cm</v>
          </cell>
          <cell r="E1721" t="str">
            <v>Китай</v>
          </cell>
          <cell r="F1721" t="str">
            <v>ФАРФОР</v>
          </cell>
        </row>
        <row r="1722">
          <cell r="A1722" t="str">
            <v>DM2174</v>
          </cell>
          <cell r="B1722" t="str">
            <v>DOMENIK</v>
          </cell>
          <cell r="C1722" t="str">
            <v xml:space="preserve"> Тарелка суповая SONATA 21см</v>
          </cell>
          <cell r="D1722" t="str">
            <v xml:space="preserve"> Soup Plate SONATA 21 cm</v>
          </cell>
          <cell r="E1722" t="str">
            <v>Китай</v>
          </cell>
          <cell r="F1722" t="str">
            <v>ФАРФОР</v>
          </cell>
        </row>
        <row r="1723">
          <cell r="A1723" t="str">
            <v>DM2175</v>
          </cell>
          <cell r="B1723" t="str">
            <v>DOMENIK</v>
          </cell>
          <cell r="C1723" t="str">
            <v xml:space="preserve"> Чайный набор SONATA 250мл</v>
          </cell>
          <cell r="D1723" t="str">
            <v xml:space="preserve"> Tea Set SONATA 250 ml</v>
          </cell>
          <cell r="E1723" t="str">
            <v>Китай</v>
          </cell>
          <cell r="F1723" t="str">
            <v>ФАРФОР</v>
          </cell>
        </row>
        <row r="1724">
          <cell r="A1724" t="str">
            <v>DM2167</v>
          </cell>
          <cell r="B1724" t="str">
            <v>DOMENIK</v>
          </cell>
          <cell r="C1724" t="str">
            <v xml:space="preserve"> Кружка SONATA 400мл</v>
          </cell>
          <cell r="D1724" t="str">
            <v xml:space="preserve"> Mug SONATA 400 ml</v>
          </cell>
          <cell r="E1724" t="str">
            <v>Китай</v>
          </cell>
          <cell r="F1724" t="str">
            <v>ФАРФОР</v>
          </cell>
        </row>
        <row r="1725">
          <cell r="A1725" t="str">
            <v>DM2168</v>
          </cell>
          <cell r="B1725" t="str">
            <v>DOMENIK</v>
          </cell>
          <cell r="C1725" t="str">
            <v xml:space="preserve"> Салатник SONATA 15см</v>
          </cell>
          <cell r="D1725" t="str">
            <v xml:space="preserve"> Salad Bowl SONATA 15 cm</v>
          </cell>
          <cell r="E1725" t="str">
            <v>Китай</v>
          </cell>
          <cell r="F1725" t="str">
            <v>ФАРФОР</v>
          </cell>
        </row>
        <row r="1726">
          <cell r="A1726" t="str">
            <v>DM2169</v>
          </cell>
          <cell r="B1726" t="str">
            <v>DOMENIK</v>
          </cell>
          <cell r="C1726" t="str">
            <v xml:space="preserve"> Салатник SONATA 23см</v>
          </cell>
          <cell r="D1726" t="str">
            <v xml:space="preserve"> Salad Bowl SONATA 23 cm</v>
          </cell>
          <cell r="E1726" t="str">
            <v>Китай</v>
          </cell>
          <cell r="F1726" t="str">
            <v>ФАРФОР</v>
          </cell>
        </row>
        <row r="1727">
          <cell r="A1727" t="str">
            <v>DM2170</v>
          </cell>
          <cell r="B1727" t="str">
            <v>DOMENIK</v>
          </cell>
          <cell r="C1727" t="str">
            <v xml:space="preserve"> Сахарница SONATA 10см</v>
          </cell>
          <cell r="D1727" t="str">
            <v xml:space="preserve"> Sugar Pot SONATA 10 cm</v>
          </cell>
          <cell r="E1727" t="str">
            <v>Китай</v>
          </cell>
          <cell r="F1727" t="str">
            <v>ФАРФОР</v>
          </cell>
        </row>
        <row r="1728">
          <cell r="A1728" t="str">
            <v>DM2208</v>
          </cell>
          <cell r="B1728" t="str">
            <v>DOMENIK</v>
          </cell>
          <cell r="C1728" t="str">
            <v xml:space="preserve"> Этажерка 2-х ярусная BAMBOO</v>
          </cell>
          <cell r="D1728" t="str">
            <v xml:space="preserve"> 2 Layers Cake Plate BAMBOO</v>
          </cell>
          <cell r="E1728" t="str">
            <v>Китай</v>
          </cell>
          <cell r="F1728" t="str">
            <v>ФАРФОР</v>
          </cell>
        </row>
        <row r="1729">
          <cell r="A1729" t="str">
            <v>DM2209</v>
          </cell>
          <cell r="B1729" t="str">
            <v>DOMENIK</v>
          </cell>
          <cell r="C1729" t="str">
            <v xml:space="preserve"> Этажерка 2-х ярусная CARESS MODERN</v>
          </cell>
          <cell r="D1729" t="str">
            <v xml:space="preserve"> 2 Layers Cake Plate CARESS MODERN</v>
          </cell>
          <cell r="E1729" t="str">
            <v>Китай</v>
          </cell>
          <cell r="F1729" t="str">
            <v>ФАРФОР</v>
          </cell>
        </row>
        <row r="1730">
          <cell r="A1730" t="str">
            <v>DM2206</v>
          </cell>
          <cell r="B1730" t="str">
            <v>DOMENIK</v>
          </cell>
          <cell r="C1730" t="str">
            <v xml:space="preserve"> Этажерка 2-х ярусная PARADISE BIRD</v>
          </cell>
          <cell r="D1730" t="str">
            <v xml:space="preserve"> 2 Layers Cake Plate PARADISE BIRD</v>
          </cell>
          <cell r="E1730" t="str">
            <v>Китай</v>
          </cell>
          <cell r="F1730" t="str">
            <v>ФАРФОР</v>
          </cell>
        </row>
        <row r="1731">
          <cell r="A1731" t="str">
            <v>DM2207</v>
          </cell>
          <cell r="B1731" t="str">
            <v>DOMENIK</v>
          </cell>
          <cell r="C1731" t="str">
            <v xml:space="preserve"> Этажерка 2-х ярусная SUNFLOWER</v>
          </cell>
          <cell r="D1731" t="str">
            <v xml:space="preserve"> 2 Layers Cake Plate SUNFLOWER</v>
          </cell>
          <cell r="E1731" t="str">
            <v>Китай</v>
          </cell>
          <cell r="F1731" t="str">
            <v>ФАРФОР</v>
          </cell>
        </row>
        <row r="1732">
          <cell r="A1732" t="str">
            <v>DM2109P</v>
          </cell>
          <cell r="B1732" t="str">
            <v>DOMENIK</v>
          </cell>
          <cell r="C1732" t="str">
            <v xml:space="preserve"> Столовый набор 19 предметов CARESS MODERN + скатерть</v>
          </cell>
          <cell r="D1732" t="str">
            <v xml:space="preserve"> Dinner Set CARESS MODERN 19pcs with table cloth</v>
          </cell>
          <cell r="E1732" t="str">
            <v>Китай</v>
          </cell>
          <cell r="F1732" t="str">
            <v>ФАРФОР,ХЛОПОК</v>
          </cell>
        </row>
        <row r="1733">
          <cell r="A1733" t="str">
            <v>DM2151P</v>
          </cell>
          <cell r="B1733" t="str">
            <v>DOMENIK</v>
          </cell>
          <cell r="C1733" t="str">
            <v xml:space="preserve"> Столовый набор 19 предметов PARADISE BIRD (24.5см) + скатерть</v>
          </cell>
          <cell r="D1733" t="str">
            <v xml:space="preserve"> Dinner Set PARADISE BIRD 19pcs with table cloth</v>
          </cell>
          <cell r="E1733" t="str">
            <v>Китай</v>
          </cell>
          <cell r="F1733" t="str">
            <v>ФАРФОР,ХЛОПОК</v>
          </cell>
        </row>
        <row r="1734">
          <cell r="A1734" t="str">
            <v>DM2153P</v>
          </cell>
          <cell r="B1734" t="str">
            <v>DOMENIK</v>
          </cell>
          <cell r="C1734" t="str">
            <v xml:space="preserve"> Столовый набор 19 предметов SUNFLOWER + скатерть</v>
          </cell>
          <cell r="D1734" t="str">
            <v xml:space="preserve"> Dinner Set SUNFLOWER 19pcs with table cloth</v>
          </cell>
          <cell r="E1734" t="str">
            <v>Китай</v>
          </cell>
          <cell r="F1734" t="str">
            <v>ФАРФОР,ХЛОПОК</v>
          </cell>
        </row>
        <row r="1735">
          <cell r="A1735" t="str">
            <v>DM1932P</v>
          </cell>
          <cell r="B1735" t="str">
            <v>DOMENIK</v>
          </cell>
          <cell r="C1735" t="str">
            <v xml:space="preserve"> Столовый набор 19 предметов BAMBOO + скатерть</v>
          </cell>
          <cell r="D1735" t="str">
            <v xml:space="preserve"> Dinner Set BAMBOO 19pcs with table cloth</v>
          </cell>
          <cell r="E1735" t="str">
            <v>Китай</v>
          </cell>
          <cell r="F1735" t="str">
            <v>ФАРФОР,ХЛОПОК</v>
          </cell>
        </row>
        <row r="1736">
          <cell r="A1736" t="str">
            <v>DM2067P</v>
          </cell>
          <cell r="B1736" t="str">
            <v>DOMENIK</v>
          </cell>
          <cell r="C1736" t="str">
            <v xml:space="preserve"> Столовый набор 19 предметов MAGIC FLOWER + скатерть</v>
          </cell>
          <cell r="D1736" t="str">
            <v xml:space="preserve"> Dinner Set MAGIC FLOWER 19pcs with table cloth</v>
          </cell>
          <cell r="E1736" t="str">
            <v>Китай</v>
          </cell>
          <cell r="F1736" t="str">
            <v>ФАРФОР,ХЛОПОК</v>
          </cell>
        </row>
        <row r="1737">
          <cell r="A1737" t="str">
            <v>DM2081P</v>
          </cell>
          <cell r="B1737" t="str">
            <v>DOMENIK</v>
          </cell>
          <cell r="C1737" t="str">
            <v xml:space="preserve"> Столовый набор 19 предметов AQUARELLE + скатерть</v>
          </cell>
          <cell r="D1737" t="str">
            <v xml:space="preserve"> Dinner Set AQUQRELLE 19pcs with table cloth</v>
          </cell>
          <cell r="E1737" t="str">
            <v>Китай</v>
          </cell>
          <cell r="F1737" t="str">
            <v>ФАРФОР,ХЛОПОК</v>
          </cell>
        </row>
        <row r="1738">
          <cell r="A1738" t="str">
            <v>DM2095P</v>
          </cell>
          <cell r="B1738" t="str">
            <v>DOMENIK</v>
          </cell>
          <cell r="C1738" t="str">
            <v xml:space="preserve"> Столовый набор 19 предметов PAPILLON + скатерть</v>
          </cell>
          <cell r="D1738" t="str">
            <v xml:space="preserve"> Dinner Set PAPILLON 19pcs with table cloth</v>
          </cell>
          <cell r="E1738" t="str">
            <v>Китай</v>
          </cell>
          <cell r="F1738" t="str">
            <v>ФАРФОР,ХЛОПОК</v>
          </cell>
        </row>
        <row r="1739">
          <cell r="A1739" t="str">
            <v>DM2192</v>
          </cell>
          <cell r="B1739" t="str">
            <v>DOMENIK</v>
          </cell>
          <cell r="C1739" t="str">
            <v xml:space="preserve"> Блюдо прямоугольное PETAL 31см</v>
          </cell>
          <cell r="D1739" t="str">
            <v xml:space="preserve"> Rectangular Plate PETAL 31cm</v>
          </cell>
          <cell r="E1739" t="str">
            <v>Китай</v>
          </cell>
          <cell r="F1739" t="str">
            <v>ФАРФОР</v>
          </cell>
        </row>
        <row r="1740">
          <cell r="A1740" t="str">
            <v>DM2193</v>
          </cell>
          <cell r="B1740" t="str">
            <v>DOMENIK</v>
          </cell>
          <cell r="C1740" t="str">
            <v xml:space="preserve"> Кружка PETAL 400мл</v>
          </cell>
          <cell r="D1740" t="str">
            <v xml:space="preserve"> Mug PETAL 400ml</v>
          </cell>
          <cell r="E1740" t="str">
            <v>Китай</v>
          </cell>
          <cell r="F1740" t="str">
            <v>ФАРФОР</v>
          </cell>
        </row>
        <row r="1741">
          <cell r="A1741" t="str">
            <v>DM2205</v>
          </cell>
          <cell r="B1741" t="str">
            <v>DOMENIK</v>
          </cell>
          <cell r="C1741" t="str">
            <v xml:space="preserve"> Чайный набор GARDEN ROSE 200мл</v>
          </cell>
          <cell r="D1741" t="str">
            <v xml:space="preserve"> Tea Set GARDEN ROSE 200 ml</v>
          </cell>
          <cell r="E1741" t="str">
            <v>Китай</v>
          </cell>
          <cell r="F1741" t="str">
            <v>ФАРФОР</v>
          </cell>
        </row>
        <row r="1742">
          <cell r="A1742" t="str">
            <v>DM2171P</v>
          </cell>
          <cell r="B1742" t="str">
            <v>DOMENIK</v>
          </cell>
          <cell r="C1742" t="str">
            <v xml:space="preserve"> Столовый набор 19 предметов SONATA + скатерть</v>
          </cell>
          <cell r="D1742" t="str">
            <v xml:space="preserve"> Dinner Set SONATA 19pcs with table cloth</v>
          </cell>
          <cell r="E1742" t="str">
            <v>Китай</v>
          </cell>
          <cell r="F1742" t="str">
            <v>ФАРФОР,ХЛОПОК</v>
          </cell>
        </row>
        <row r="1743">
          <cell r="A1743" t="str">
            <v>DM2197P</v>
          </cell>
          <cell r="B1743" t="str">
            <v>DOMENIK</v>
          </cell>
          <cell r="C1743" t="str">
            <v xml:space="preserve"> Столовый набор 19 предметов PETAL + скатерть</v>
          </cell>
          <cell r="D1743" t="str">
            <v xml:space="preserve"> Dinner Set PETAL 19pcs with table cloth</v>
          </cell>
          <cell r="E1743" t="str">
            <v>Китай</v>
          </cell>
          <cell r="F1743" t="str">
            <v>ФАРФОР,ХЛОПОК</v>
          </cell>
        </row>
        <row r="1744">
          <cell r="A1744" t="str">
            <v>DM2215</v>
          </cell>
          <cell r="B1744" t="str">
            <v>DOMENIK</v>
          </cell>
          <cell r="C1744" t="str">
            <v xml:space="preserve"> Блюдо жаропрочное прямоугольное BAMBOO 31х20см</v>
          </cell>
          <cell r="D1744" t="str">
            <v xml:space="preserve"> Rectangular Dish BAMBOO 31x20 cm</v>
          </cell>
          <cell r="E1744" t="str">
            <v>Китай</v>
          </cell>
          <cell r="F1744" t="str">
            <v>КЕРАМИКА</v>
          </cell>
        </row>
        <row r="1745">
          <cell r="A1745" t="str">
            <v>DM2216</v>
          </cell>
          <cell r="B1745" t="str">
            <v>DOMENIK</v>
          </cell>
          <cell r="C1745" t="str">
            <v xml:space="preserve"> Блюдо жаропрочное прямоугольное BAMBOO 24х16см</v>
          </cell>
          <cell r="D1745" t="str">
            <v xml:space="preserve"> Rectangular Dish BAMBOO 24x16 cm</v>
          </cell>
          <cell r="E1745" t="str">
            <v>Китай</v>
          </cell>
          <cell r="F1745" t="str">
            <v>КЕРАМИКА</v>
          </cell>
        </row>
        <row r="1746">
          <cell r="A1746" t="str">
            <v>DM2217</v>
          </cell>
          <cell r="B1746" t="str">
            <v>DOMENIK</v>
          </cell>
          <cell r="C1746" t="str">
            <v xml:space="preserve"> Блюдо жаропрочное овальное BAMBOO 31х20см</v>
          </cell>
          <cell r="D1746" t="str">
            <v xml:space="preserve"> Oval Dish BAMBOO 31x20 cm</v>
          </cell>
          <cell r="E1746" t="str">
            <v>Китай</v>
          </cell>
          <cell r="F1746" t="str">
            <v>КЕРАМИКА</v>
          </cell>
        </row>
        <row r="1747">
          <cell r="A1747" t="str">
            <v>DM2218</v>
          </cell>
          <cell r="B1747" t="str">
            <v>DOMENIK</v>
          </cell>
          <cell r="C1747" t="str">
            <v xml:space="preserve"> Блюдо жаропрочное овальное BAMBOO 24х16см</v>
          </cell>
          <cell r="D1747" t="str">
            <v xml:space="preserve"> Oval Dish BAMBOO 24x16 cm</v>
          </cell>
          <cell r="E1747" t="str">
            <v>Китай</v>
          </cell>
          <cell r="F1747" t="str">
            <v>КЕРАМИКА</v>
          </cell>
        </row>
        <row r="1748">
          <cell r="A1748" t="str">
            <v>DM2220</v>
          </cell>
          <cell r="B1748" t="str">
            <v>DOMENIK</v>
          </cell>
          <cell r="C1748" t="str">
            <v xml:space="preserve"> Блюдо жаропрочное квадратное BAMBOO 21х21см</v>
          </cell>
          <cell r="D1748" t="str">
            <v xml:space="preserve"> Square Dish BAMBOO 21x21 cm</v>
          </cell>
          <cell r="E1748" t="str">
            <v>Китай</v>
          </cell>
          <cell r="F1748" t="str">
            <v>КЕРАМИКА</v>
          </cell>
        </row>
        <row r="1749">
          <cell r="A1749" t="str">
            <v>DM2221</v>
          </cell>
          <cell r="B1749" t="str">
            <v>DOMENIK</v>
          </cell>
          <cell r="C1749" t="str">
            <v xml:space="preserve"> Блюдо жаропрочное прямоугольное PAPILLON 31х20см</v>
          </cell>
          <cell r="D1749" t="str">
            <v xml:space="preserve"> Rectangular Dish PAPILLON 31x20 cm</v>
          </cell>
          <cell r="E1749" t="str">
            <v>Китай</v>
          </cell>
          <cell r="F1749" t="str">
            <v>КЕРАМИКА</v>
          </cell>
        </row>
        <row r="1750">
          <cell r="A1750" t="str">
            <v>DM2222</v>
          </cell>
          <cell r="B1750" t="str">
            <v>DOMENIK</v>
          </cell>
          <cell r="C1750" t="str">
            <v xml:space="preserve"> Блюдо жаропрочное прямоугольное PAPILLON 24х16см</v>
          </cell>
          <cell r="D1750" t="str">
            <v xml:space="preserve"> Rectangular Dish PAPILLON 24x16 cm</v>
          </cell>
          <cell r="E1750" t="str">
            <v>Китай</v>
          </cell>
          <cell r="F1750" t="str">
            <v>КЕРАМИКА</v>
          </cell>
        </row>
        <row r="1751">
          <cell r="A1751" t="str">
            <v>DM2223</v>
          </cell>
          <cell r="B1751" t="str">
            <v>DOMENIK</v>
          </cell>
          <cell r="C1751" t="str">
            <v xml:space="preserve"> Блюдо жаропрочное овальное PAPILLON 31х20см</v>
          </cell>
          <cell r="D1751" t="str">
            <v xml:space="preserve"> Oval Dish PAPILLON 31x20 cm</v>
          </cell>
          <cell r="E1751" t="str">
            <v>Китай</v>
          </cell>
          <cell r="F1751" t="str">
            <v>КЕРАМИКА</v>
          </cell>
        </row>
        <row r="1752">
          <cell r="A1752" t="str">
            <v>DM2224</v>
          </cell>
          <cell r="B1752" t="str">
            <v>DOMENIK</v>
          </cell>
          <cell r="C1752" t="str">
            <v xml:space="preserve"> Блюдо жаропрочное овальное PAPILLON 24х16см</v>
          </cell>
          <cell r="D1752" t="str">
            <v xml:space="preserve"> Oval Dish PAPILLON 24x16 cm</v>
          </cell>
          <cell r="E1752" t="str">
            <v>Китай</v>
          </cell>
          <cell r="F1752" t="str">
            <v>КЕРАМИКА</v>
          </cell>
        </row>
        <row r="1753">
          <cell r="A1753" t="str">
            <v>DM2225</v>
          </cell>
          <cell r="B1753" t="str">
            <v>DOMENIK</v>
          </cell>
          <cell r="C1753" t="str">
            <v xml:space="preserve"> Блюдо жаропрочное квадратное PAPILLON 21х21см</v>
          </cell>
          <cell r="D1753" t="str">
            <v xml:space="preserve"> Square Dish PAPILLON 21x21 cm</v>
          </cell>
          <cell r="E1753" t="str">
            <v>Китай</v>
          </cell>
          <cell r="F1753" t="str">
            <v>КЕРАМИКА</v>
          </cell>
        </row>
        <row r="1754">
          <cell r="A1754" t="str">
            <v>DM2177</v>
          </cell>
          <cell r="B1754" t="str">
            <v>DOMENIK</v>
          </cell>
          <cell r="C1754" t="str">
            <v xml:space="preserve"> Салатник FLOWER FAIRY 16см</v>
          </cell>
          <cell r="D1754" t="str">
            <v xml:space="preserve"> Salad Bowl FLOWER FAIRY 16 cm</v>
          </cell>
          <cell r="E1754" t="str">
            <v>Китай</v>
          </cell>
          <cell r="F1754" t="str">
            <v>ФАРФОР</v>
          </cell>
        </row>
        <row r="1755">
          <cell r="A1755" t="str">
            <v>DM2178</v>
          </cell>
          <cell r="B1755" t="str">
            <v>DOMENIK</v>
          </cell>
          <cell r="C1755" t="str">
            <v xml:space="preserve"> Кружка FLOWER FAIRY 270мл</v>
          </cell>
          <cell r="D1755" t="str">
            <v xml:space="preserve"> Mug FLOWER FAIRY 270 ml</v>
          </cell>
          <cell r="E1755" t="str">
            <v>Китай</v>
          </cell>
          <cell r="F1755" t="str">
            <v>ФАРФОР</v>
          </cell>
        </row>
        <row r="1756">
          <cell r="A1756" t="str">
            <v>DM2310-4-23</v>
          </cell>
          <cell r="B1756" t="str">
            <v>DOMENIK</v>
          </cell>
          <cell r="C1756" t="str">
            <v xml:space="preserve"> Банка стеклянная треугольная с пластиковой крышкой AQUARELLE 1000мл</v>
          </cell>
          <cell r="D1756" t="str">
            <v xml:space="preserve"> Triangle storage jar with plastic cover AQUARELLE 1000ml, BEZANT item no.DM2310-4-23</v>
          </cell>
          <cell r="E1756" t="str">
            <v>Китай</v>
          </cell>
          <cell r="F1756" t="str">
            <v>СТЕКЛО,ПЛАСТИК</v>
          </cell>
        </row>
        <row r="1757">
          <cell r="A1757" t="str">
            <v>DM2310-4-24</v>
          </cell>
          <cell r="B1757" t="str">
            <v>DOMENIK</v>
          </cell>
          <cell r="C1757" t="str">
            <v xml:space="preserve"> Банка стеклянная треугольная с пластиковой крышкой AQUARELLE 600мл</v>
          </cell>
          <cell r="D1757" t="str">
            <v xml:space="preserve"> Triangle storage jar with plastic cover AQURELLE 600ml, BEZANT item no.DM2310-4-24</v>
          </cell>
          <cell r="E1757" t="str">
            <v>Китай</v>
          </cell>
          <cell r="F1757" t="str">
            <v>СТЕКЛО,ПЛАСТИК</v>
          </cell>
        </row>
        <row r="1758">
          <cell r="A1758" t="str">
            <v>DM2219-4-24</v>
          </cell>
          <cell r="B1758" t="str">
            <v>DOMENIK</v>
          </cell>
          <cell r="C1758" t="str">
            <v xml:space="preserve"> Банка стеклянная овальная с керамической крышкой  PARADISE BIRD 470мл</v>
          </cell>
          <cell r="D1758" t="str">
            <v xml:space="preserve"> Oval storage jar with ceramic cover PARADISE BIRD 470ml, BEZANT item no.DM2219-4-24</v>
          </cell>
          <cell r="E1758" t="str">
            <v>Китай</v>
          </cell>
          <cell r="F1758" t="str">
            <v>СТЕКЛО,КЕРАМИКА</v>
          </cell>
        </row>
        <row r="1759">
          <cell r="A1759" t="str">
            <v>DM2310-4-12</v>
          </cell>
          <cell r="B1759" t="str">
            <v>DOMENIK</v>
          </cell>
          <cell r="C1759" t="str">
            <v xml:space="preserve"> Банка стеклянная треугольная с пластиковой крышкой SUNFLOWER 1500мл</v>
          </cell>
          <cell r="D1759" t="str">
            <v xml:space="preserve"> Triangle storage jar with plastic cover SUNFLOWER 1500ml, BEZANT item no.DM2310-4-12</v>
          </cell>
          <cell r="E1759" t="str">
            <v>Китай</v>
          </cell>
          <cell r="F1759" t="str">
            <v>СТЕКЛО,ПЛАСТИК</v>
          </cell>
        </row>
        <row r="1760">
          <cell r="A1760" t="str">
            <v>DM2310-4-13</v>
          </cell>
          <cell r="B1760" t="str">
            <v>DOMENIK</v>
          </cell>
          <cell r="C1760" t="str">
            <v xml:space="preserve"> Банка стеклянная треугольная с пластиковой крышкой SUNFLOWER 1000мл</v>
          </cell>
          <cell r="D1760" t="str">
            <v xml:space="preserve"> Triangle storage jar with plastic cover SUNFLOWER 1000ml, BEZANT item no.DM2310-4-13</v>
          </cell>
          <cell r="E1760" t="str">
            <v>Китай</v>
          </cell>
          <cell r="F1760" t="str">
            <v>СТЕКЛО,ПЛАСТИК</v>
          </cell>
        </row>
        <row r="1761">
          <cell r="A1761" t="str">
            <v>DM2310-4-14</v>
          </cell>
          <cell r="B1761" t="str">
            <v>DOMENIK</v>
          </cell>
          <cell r="C1761" t="str">
            <v xml:space="preserve"> Банка стеклянная треугольная с пластиковой крышкой SUNFLOWER 600мл</v>
          </cell>
          <cell r="D1761" t="str">
            <v xml:space="preserve"> Triangle storage jar with plastic cover SUNFLOWER 600ml, BEZANT item no.DM2310-4-14</v>
          </cell>
          <cell r="E1761" t="str">
            <v>Китай</v>
          </cell>
          <cell r="F1761" t="str">
            <v>СТЕКЛО,ПЛАСТИК</v>
          </cell>
        </row>
        <row r="1762">
          <cell r="A1762" t="str">
            <v>DM2310-4-22</v>
          </cell>
          <cell r="B1762" t="str">
            <v>DOMENIK</v>
          </cell>
          <cell r="C1762" t="str">
            <v xml:space="preserve"> Банка стеклянная треугольная с пластиковой крышкой AQUARELLE 1500мл</v>
          </cell>
          <cell r="D1762" t="str">
            <v xml:space="preserve"> Triangle storage jar with plastic cover AQUARELLE 1500ml, BEZANT item no.DM2310-4-22</v>
          </cell>
          <cell r="E1762" t="str">
            <v>Китай</v>
          </cell>
          <cell r="F1762" t="str">
            <v>СТЕКЛО,ПЛАСТИК</v>
          </cell>
        </row>
        <row r="1763">
          <cell r="A1763" t="str">
            <v>DM2219-4-13</v>
          </cell>
          <cell r="B1763" t="str">
            <v>DOMENIK</v>
          </cell>
          <cell r="C1763" t="str">
            <v xml:space="preserve"> Банка стеклянная овальная с керамической крышкой  BAMBOO 700мл</v>
          </cell>
          <cell r="D1763" t="str">
            <v xml:space="preserve"> Oval storage jar with ceramic cover BAMBOO 700ml</v>
          </cell>
          <cell r="E1763" t="str">
            <v>Китай</v>
          </cell>
          <cell r="F1763" t="str">
            <v>СТЕКЛО,КЕРАМИКА</v>
          </cell>
        </row>
        <row r="1764">
          <cell r="A1764" t="str">
            <v>DM2219-4-14</v>
          </cell>
          <cell r="B1764" t="str">
            <v>DOMENIK</v>
          </cell>
          <cell r="C1764" t="str">
            <v xml:space="preserve"> Банка стеклянная овальная с керамической крышкой  BAMBOO 470мл</v>
          </cell>
          <cell r="D1764" t="str">
            <v xml:space="preserve"> Oval storage jar with ceramic cover BAMBOO 470ml</v>
          </cell>
          <cell r="E1764" t="str">
            <v>Китай</v>
          </cell>
          <cell r="F1764" t="str">
            <v>СТЕКЛО,КЕРАМИКА</v>
          </cell>
        </row>
        <row r="1765">
          <cell r="A1765" t="str">
            <v>DM2219-4-22</v>
          </cell>
          <cell r="B1765" t="str">
            <v>DOMENIK</v>
          </cell>
          <cell r="C1765" t="str">
            <v xml:space="preserve"> Банка стеклянная овальная с керамической крышкой  PARADISE BIRD 1200мл</v>
          </cell>
          <cell r="D1765" t="str">
            <v xml:space="preserve"> Oval storage jar with ceramic cover PARADISE BIRD 1200ml</v>
          </cell>
          <cell r="E1765" t="str">
            <v>Китай</v>
          </cell>
          <cell r="F1765" t="str">
            <v>СТЕКЛО,КЕРАМИКА</v>
          </cell>
        </row>
        <row r="1766">
          <cell r="A1766" t="str">
            <v>DM2219-4-23</v>
          </cell>
          <cell r="B1766" t="str">
            <v>DOMENIK</v>
          </cell>
          <cell r="C1766" t="str">
            <v xml:space="preserve"> Банка стеклянная овальная с керамической крышкой  PARADISE BIRD 700мл</v>
          </cell>
          <cell r="D1766" t="str">
            <v xml:space="preserve"> oval storage jar with ceramic cover PARADISE BIRD 700ml</v>
          </cell>
          <cell r="E1766" t="str">
            <v>Китай</v>
          </cell>
          <cell r="F1766" t="str">
            <v>СТЕКЛО,КЕРАМИКА</v>
          </cell>
        </row>
        <row r="1767">
          <cell r="A1767" t="str">
            <v>DM2213</v>
          </cell>
          <cell r="B1767" t="str">
            <v>DOMENIK</v>
          </cell>
          <cell r="C1767" t="str">
            <v xml:space="preserve"> Блюдо жаропрочное овальное SUNFLOWER 24х16см</v>
          </cell>
          <cell r="D1767" t="str">
            <v xml:space="preserve"> Oval Dish SUNFLOWER 24x16 cm</v>
          </cell>
          <cell r="E1767" t="str">
            <v>Китай</v>
          </cell>
          <cell r="F1767" t="str">
            <v>КЕРАМИКА</v>
          </cell>
        </row>
        <row r="1768">
          <cell r="A1768" t="str">
            <v>DM2214</v>
          </cell>
          <cell r="B1768" t="str">
            <v>DOMENIK</v>
          </cell>
          <cell r="C1768" t="str">
            <v xml:space="preserve"> Блюдо жаропрочное квадратное SUNFLOWER 21х21см</v>
          </cell>
          <cell r="D1768" t="str">
            <v xml:space="preserve"> Square Dish SUNFLOWER 21x21 cm</v>
          </cell>
          <cell r="E1768" t="str">
            <v>Китай</v>
          </cell>
          <cell r="F1768" t="str">
            <v>КЕРАМИКА</v>
          </cell>
        </row>
        <row r="1769">
          <cell r="A1769" t="str">
            <v>DM2210</v>
          </cell>
          <cell r="B1769" t="str">
            <v>DOMENIK</v>
          </cell>
          <cell r="C1769" t="str">
            <v xml:space="preserve"> Блюдо жаропрочное прямоугольное SUNFLOWER 31х20см</v>
          </cell>
          <cell r="D1769" t="str">
            <v xml:space="preserve"> Rectangular Dish SUNFLOWER 31x20 cm</v>
          </cell>
          <cell r="E1769" t="str">
            <v>Китай</v>
          </cell>
          <cell r="F1769" t="str">
            <v>КЕРАМИКА</v>
          </cell>
        </row>
        <row r="1770">
          <cell r="A1770" t="str">
            <v>DM2211</v>
          </cell>
          <cell r="B1770" t="str">
            <v>DOMENIK</v>
          </cell>
          <cell r="C1770" t="str">
            <v xml:space="preserve"> Блюдо жаропрочное прямоугольное SUNFLOWER 24х16см</v>
          </cell>
          <cell r="D1770" t="str">
            <v xml:space="preserve"> Rectangular Dish SUNFLOWER 24x16 cm</v>
          </cell>
          <cell r="E1770" t="str">
            <v>Китай</v>
          </cell>
          <cell r="F1770" t="str">
            <v>КЕРАМИКА</v>
          </cell>
        </row>
        <row r="1771">
          <cell r="A1771" t="str">
            <v>DM2212</v>
          </cell>
          <cell r="B1771" t="str">
            <v>DOMENIK</v>
          </cell>
          <cell r="C1771" t="str">
            <v xml:space="preserve"> Блюдо овальное SUNFLOWER 31х20см</v>
          </cell>
          <cell r="D1771" t="str">
            <v xml:space="preserve"> Oval Dish SUNFLOWER 31x20 cm</v>
          </cell>
          <cell r="E1771" t="str">
            <v>Китай</v>
          </cell>
          <cell r="F1771" t="str">
            <v>КЕРАМИКА</v>
          </cell>
        </row>
        <row r="1772">
          <cell r="A1772" t="str">
            <v>DM1909-1</v>
          </cell>
          <cell r="B1772" t="str">
            <v>DOMENIK</v>
          </cell>
          <cell r="C1772" t="str">
            <v xml:space="preserve"> Столовый набор 19 предметов QUADRO PLATINUM + чайный набор QUADRO PLATINUM 250мл</v>
          </cell>
          <cell r="E1772" t="str">
            <v>Китай</v>
          </cell>
          <cell r="F1772" t="str">
            <v>ФАРФОР</v>
          </cell>
        </row>
        <row r="1773">
          <cell r="A1773" t="str">
            <v>DM1941</v>
          </cell>
          <cell r="B1773" t="str">
            <v>DOMENIK</v>
          </cell>
          <cell r="C1773" t="str">
            <v xml:space="preserve"> Чайный набор 12 предметов WHITE COFFEE 230мл</v>
          </cell>
          <cell r="E1773" t="str">
            <v>Китай</v>
          </cell>
          <cell r="F1773" t="str">
            <v>ФАРФОР</v>
          </cell>
        </row>
        <row r="1774">
          <cell r="A1774" t="str">
            <v>DM2188</v>
          </cell>
          <cell r="B1774" t="str">
            <v>DOMENIK</v>
          </cell>
          <cell r="C1774" t="str">
            <v xml:space="preserve"> Кружка OCEAN FRIENDS 270мл</v>
          </cell>
          <cell r="D1774" t="str">
            <v xml:space="preserve"> Mug OCEAN FRIENDS 270 ml</v>
          </cell>
          <cell r="E1774" t="str">
            <v>Китай</v>
          </cell>
          <cell r="F1774" t="str">
            <v>ФАРФОР</v>
          </cell>
        </row>
        <row r="1775">
          <cell r="A1775" t="str">
            <v>DM2190</v>
          </cell>
          <cell r="B1775" t="str">
            <v>DOMENIK</v>
          </cell>
          <cell r="C1775" t="str">
            <v xml:space="preserve"> Детский набор 3 предмета OCEAN FRIENDS</v>
          </cell>
          <cell r="D1775" t="str">
            <v xml:space="preserve"> Children Set OCEAN FRIENDS 3PCS</v>
          </cell>
          <cell r="E1775" t="str">
            <v>Китай</v>
          </cell>
          <cell r="F1775" t="str">
            <v>ФАРФОР</v>
          </cell>
        </row>
        <row r="1776">
          <cell r="A1776" t="str">
            <v>DM2182</v>
          </cell>
          <cell r="B1776" t="str">
            <v>DOMENIK</v>
          </cell>
          <cell r="C1776" t="str">
            <v xml:space="preserve"> Салатник CHEERY ELF 16см</v>
          </cell>
          <cell r="D1776" t="str">
            <v xml:space="preserve"> Salad Bowl CHEERY ELF 16 cm</v>
          </cell>
          <cell r="E1776" t="str">
            <v>Китай</v>
          </cell>
          <cell r="F1776" t="str">
            <v>ФАРФОР</v>
          </cell>
        </row>
        <row r="1777">
          <cell r="A1777" t="str">
            <v>DM2183</v>
          </cell>
          <cell r="B1777" t="str">
            <v>DOMENIK</v>
          </cell>
          <cell r="C1777" t="str">
            <v xml:space="preserve"> Кружка CHEERY ELF 270мл</v>
          </cell>
          <cell r="D1777" t="str">
            <v xml:space="preserve"> Mug CHEERY ELF 270 ml</v>
          </cell>
          <cell r="E1777" t="str">
            <v>Китай</v>
          </cell>
          <cell r="F1777" t="str">
            <v>ФАРФОР</v>
          </cell>
        </row>
        <row r="1778">
          <cell r="A1778" t="str">
            <v>DM2185</v>
          </cell>
          <cell r="B1778" t="str">
            <v>DOMENIK</v>
          </cell>
          <cell r="C1778" t="str">
            <v xml:space="preserve"> Детский набор 3 предмета CHEERY ELF</v>
          </cell>
          <cell r="D1778" t="str">
            <v xml:space="preserve"> Children Set CHEERY ELF 3PCS</v>
          </cell>
          <cell r="E1778" t="str">
            <v>Китай</v>
          </cell>
          <cell r="F1778" t="str">
            <v>ФАРФОР</v>
          </cell>
        </row>
        <row r="1779">
          <cell r="A1779" t="str">
            <v>DM2186</v>
          </cell>
          <cell r="B1779" t="str">
            <v>DOMENIK</v>
          </cell>
          <cell r="C1779" t="str">
            <v xml:space="preserve"> Тарелка десертная OCEAN FRIENDS 19см</v>
          </cell>
          <cell r="D1779" t="str">
            <v xml:space="preserve"> Dessert Plate OCEAN FRIENDS 19 cm</v>
          </cell>
          <cell r="E1779" t="str">
            <v>Китай</v>
          </cell>
          <cell r="F1779" t="str">
            <v>ФАРФОР</v>
          </cell>
        </row>
        <row r="1780">
          <cell r="A1780" t="str">
            <v>DM2187</v>
          </cell>
          <cell r="B1780" t="str">
            <v>DOMENIK</v>
          </cell>
          <cell r="C1780" t="str">
            <v xml:space="preserve"> Салатник OCEAN FRIENDS 16см</v>
          </cell>
          <cell r="D1780" t="str">
            <v xml:space="preserve"> Salad Bowl OCEAN FRIENDS 16 cm</v>
          </cell>
          <cell r="E1780" t="str">
            <v>Китай</v>
          </cell>
          <cell r="F1780" t="str">
            <v>ФАРФОР</v>
          </cell>
        </row>
        <row r="1781">
          <cell r="A1781" t="str">
            <v>DM2180</v>
          </cell>
          <cell r="B1781" t="str">
            <v>DOMENIK</v>
          </cell>
          <cell r="C1781" t="str">
            <v xml:space="preserve"> Детский набор 3 предмета FLOWER FAIRY</v>
          </cell>
          <cell r="D1781" t="str">
            <v xml:space="preserve"> Children Set FLOWER FAIRY 3PCS</v>
          </cell>
          <cell r="E1781" t="str">
            <v>Китай</v>
          </cell>
          <cell r="F1781" t="str">
            <v>ФАРФОР</v>
          </cell>
        </row>
        <row r="1782">
          <cell r="A1782" t="str">
            <v>DM2181</v>
          </cell>
          <cell r="B1782" t="str">
            <v>DOMENIK</v>
          </cell>
          <cell r="C1782" t="str">
            <v xml:space="preserve"> Тарелка десертная CHEERY ELF 19см</v>
          </cell>
          <cell r="D1782" t="str">
            <v xml:space="preserve"> Dessert Plate CHEERY ELF 19 cm</v>
          </cell>
          <cell r="E1782" t="str">
            <v>Китай</v>
          </cell>
          <cell r="F1782" t="str">
            <v>ФАРФОР</v>
          </cell>
        </row>
        <row r="1783">
          <cell r="A1783" t="str">
            <v>DM2219-4-12</v>
          </cell>
          <cell r="B1783" t="str">
            <v>DOMENIK</v>
          </cell>
          <cell r="C1783" t="str">
            <v xml:space="preserve"> Банка стеклянная овальная с керамической крышкой BAMBOO 1200мл</v>
          </cell>
          <cell r="D1783" t="str">
            <v xml:space="preserve"> Oval storage jar with ceramic cover BAMBOO 1200ml</v>
          </cell>
          <cell r="E1783" t="str">
            <v>Китай</v>
          </cell>
          <cell r="F1783" t="str">
            <v>СТЕКЛО,КЕРАМИКА</v>
          </cell>
        </row>
        <row r="1784">
          <cell r="A1784" t="str">
            <v>DM1936</v>
          </cell>
          <cell r="B1784" t="str">
            <v>DOMENIK</v>
          </cell>
          <cell r="C1784" t="str">
            <v xml:space="preserve"> Кружка BAMBOO 380мл</v>
          </cell>
          <cell r="D1784" t="str">
            <v xml:space="preserve"> 380CC Mug</v>
          </cell>
          <cell r="E1784" t="str">
            <v>Китай</v>
          </cell>
          <cell r="F1784" t="str">
            <v>ФАРФОР</v>
          </cell>
        </row>
        <row r="1785">
          <cell r="A1785" t="str">
            <v>DM2129</v>
          </cell>
          <cell r="B1785" t="str">
            <v>DOMENIK</v>
          </cell>
          <cell r="C1785" t="str">
            <v xml:space="preserve"> Блюдо овальное PARADISE BIRD 31см</v>
          </cell>
          <cell r="D1785" t="str">
            <v xml:space="preserve"> "12"" OVAL PLATE"</v>
          </cell>
          <cell r="E1785" t="str">
            <v>Китай</v>
          </cell>
          <cell r="F1785" t="str">
            <v>ФАРФОР</v>
          </cell>
        </row>
        <row r="1786">
          <cell r="A1786" t="str">
            <v>DM2140</v>
          </cell>
          <cell r="B1786" t="str">
            <v>DOMENIK</v>
          </cell>
          <cell r="C1786" t="str">
            <v xml:space="preserve"> Столовый набор BAMBOO 16 предметов</v>
          </cell>
          <cell r="D1786" t="str">
            <v xml:space="preserve"> 16 Pcs Dinner Set</v>
          </cell>
          <cell r="E1786" t="str">
            <v>Китай</v>
          </cell>
          <cell r="F1786" t="str">
            <v>ФАРФОР</v>
          </cell>
        </row>
        <row r="1787">
          <cell r="A1787" t="str">
            <v>DM2142</v>
          </cell>
          <cell r="B1787" t="str">
            <v>DOMENIK</v>
          </cell>
          <cell r="C1787" t="str">
            <v xml:space="preserve"> Столовый набор PARADISE BIRD 16 предметов</v>
          </cell>
          <cell r="D1787" t="str">
            <v xml:space="preserve"> 16 Pcs Dinner Set</v>
          </cell>
          <cell r="E1787" t="str">
            <v>Китай</v>
          </cell>
          <cell r="F1787" t="str">
            <v>ФАРФОР</v>
          </cell>
        </row>
        <row r="1788">
          <cell r="A1788" t="str">
            <v>DM2176</v>
          </cell>
          <cell r="B1788" t="str">
            <v>DOMENIK</v>
          </cell>
          <cell r="C1788" t="str">
            <v xml:space="preserve"> Тарелка десертная FLOWER FAIRY 19см</v>
          </cell>
          <cell r="D1788" t="str">
            <v xml:space="preserve"> Dessert Plate FLOWER FAIRY 19 cm</v>
          </cell>
          <cell r="E1788" t="str">
            <v>Китай</v>
          </cell>
          <cell r="F1788" t="str">
            <v>ФАРФОР</v>
          </cell>
        </row>
        <row r="1789">
          <cell r="A1789" t="str">
            <v>DM1947-2</v>
          </cell>
          <cell r="B1789" t="str">
            <v>DOMENIK</v>
          </cell>
          <cell r="C1789" t="str">
            <v xml:space="preserve"> Тарелка суповая ТРОПИЧЕСКИЙ ЦВЕТОК розовый 21см</v>
          </cell>
          <cell r="D1789" t="str">
            <v xml:space="preserve"> разборка</v>
          </cell>
          <cell r="E1789" t="str">
            <v>Китай</v>
          </cell>
          <cell r="F1789" t="str">
            <v>ФАРФОР</v>
          </cell>
        </row>
        <row r="1790">
          <cell r="A1790" t="str">
            <v>DM1947-3</v>
          </cell>
          <cell r="B1790" t="str">
            <v>DOMENIK</v>
          </cell>
          <cell r="C1790" t="str">
            <v xml:space="preserve"> Тарелка десертная ТРОПИЧЕСКИЙ ЦВЕТОК розовый 19см</v>
          </cell>
          <cell r="D1790" t="str">
            <v xml:space="preserve"> разборка</v>
          </cell>
          <cell r="E1790" t="str">
            <v>Китай</v>
          </cell>
          <cell r="F1790" t="str">
            <v>ФАРФОР</v>
          </cell>
        </row>
        <row r="1791">
          <cell r="A1791" t="str">
            <v>DM1947-4</v>
          </cell>
          <cell r="B1791" t="str">
            <v>DOMENIK</v>
          </cell>
          <cell r="C1791" t="str">
            <v xml:space="preserve"> Салатник ТРОПИЧЕСКИЙ ЦВЕТОК розовый 23см</v>
          </cell>
          <cell r="D1791" t="str">
            <v xml:space="preserve"> разборка</v>
          </cell>
          <cell r="E1791" t="str">
            <v>Китай</v>
          </cell>
          <cell r="F1791" t="str">
            <v>ФАРФОР</v>
          </cell>
        </row>
        <row r="1792">
          <cell r="A1792" t="str">
            <v>DM1908</v>
          </cell>
          <cell r="B1792" t="str">
            <v>DOMENIK</v>
          </cell>
          <cell r="C1792" t="str">
            <v xml:space="preserve"> Блюдо прямоугольное QUADRO PLATINUM 26см</v>
          </cell>
          <cell r="D1792" t="str">
            <v xml:space="preserve"> Rect dish QUADRO PLATINUM 26cm</v>
          </cell>
          <cell r="E1792" t="str">
            <v>Китай</v>
          </cell>
          <cell r="F1792" t="str">
            <v>ФАРФОР</v>
          </cell>
        </row>
        <row r="1793">
          <cell r="A1793" t="str">
            <v>DM1966</v>
          </cell>
          <cell r="B1793" t="str">
            <v>DOMENIK</v>
          </cell>
          <cell r="C1793" t="str">
            <v xml:space="preserve"> Блюдо овальное SUMMER DANCE 31см</v>
          </cell>
          <cell r="D1793" t="str">
            <v xml:space="preserve"> Oval dish SUMMER DANCE 31cm</v>
          </cell>
          <cell r="E1793" t="str">
            <v>Китай</v>
          </cell>
          <cell r="F1793" t="str">
            <v>ФАРФОР</v>
          </cell>
        </row>
        <row r="1794">
          <cell r="A1794" t="str">
            <v>DM1967</v>
          </cell>
          <cell r="B1794" t="str">
            <v>DOMENIK</v>
          </cell>
          <cell r="C1794" t="str">
            <v xml:space="preserve"> Блюдо овальное SUMMER DANCE 26см</v>
          </cell>
          <cell r="D1794" t="str">
            <v xml:space="preserve"> Oval dish SUMMER DANCE 26cm</v>
          </cell>
          <cell r="E1794" t="str">
            <v>Китай</v>
          </cell>
          <cell r="F1794" t="str">
            <v>ФАРФОР</v>
          </cell>
        </row>
        <row r="1795">
          <cell r="A1795" t="str">
            <v>DM1977</v>
          </cell>
          <cell r="B1795" t="str">
            <v>DOMENIK</v>
          </cell>
          <cell r="C1795" t="str">
            <v xml:space="preserve"> Салатник CANDY FLOSS 23см</v>
          </cell>
          <cell r="D1795" t="str">
            <v xml:space="preserve"> Salad bowl CANDY FLOSS 23cm</v>
          </cell>
          <cell r="E1795" t="str">
            <v>Китай</v>
          </cell>
          <cell r="F1795" t="str">
            <v>ФАРФОР</v>
          </cell>
        </row>
        <row r="1796">
          <cell r="A1796" t="str">
            <v>DM1979</v>
          </cell>
          <cell r="B1796" t="str">
            <v>DOMENIK</v>
          </cell>
          <cell r="C1796" t="str">
            <v xml:space="preserve"> Блюдо овальное CANDY FLOSS 31см</v>
          </cell>
          <cell r="D1796" t="str">
            <v xml:space="preserve"> Oval dish CANDY FLOSS 31cm</v>
          </cell>
          <cell r="E1796" t="str">
            <v>Китай</v>
          </cell>
          <cell r="F1796" t="str">
            <v>ФАРФОР</v>
          </cell>
        </row>
        <row r="1797">
          <cell r="A1797" t="str">
            <v>DM1980</v>
          </cell>
          <cell r="B1797" t="str">
            <v>DOMENIK</v>
          </cell>
          <cell r="C1797" t="str">
            <v xml:space="preserve"> Блюдо овальное CANDY FLOSS 26см</v>
          </cell>
          <cell r="D1797" t="str">
            <v xml:space="preserve"> Oval dish CANDY FLOSS 26cm</v>
          </cell>
          <cell r="E1797" t="str">
            <v>Китай</v>
          </cell>
          <cell r="F1797" t="str">
            <v>ФАРФОР</v>
          </cell>
        </row>
        <row r="1798">
          <cell r="A1798" t="str">
            <v>DM1984</v>
          </cell>
          <cell r="B1798" t="str">
            <v>DOMENIK</v>
          </cell>
          <cell r="C1798" t="str">
            <v xml:space="preserve"> Чайный набор CANDY FLOSS 250мл</v>
          </cell>
          <cell r="D1798" t="str">
            <v xml:space="preserve"> 12pcs Tea set CANDY FLOSS 250ml</v>
          </cell>
          <cell r="E1798" t="str">
            <v>Китай</v>
          </cell>
          <cell r="F1798" t="str">
            <v>ФАРФОР</v>
          </cell>
        </row>
        <row r="1799">
          <cell r="A1799" t="str">
            <v>DM1907</v>
          </cell>
          <cell r="B1799" t="str">
            <v>DOMENIK</v>
          </cell>
          <cell r="C1799" t="str">
            <v xml:space="preserve"> Кружка QUADRO PLATINUM 375мл</v>
          </cell>
          <cell r="D1799" t="str">
            <v xml:space="preserve"> Mug QUADRO PLATINUM 375ml</v>
          </cell>
          <cell r="E1799" t="str">
            <v>Китай</v>
          </cell>
          <cell r="F1799" t="str">
            <v>ФАРФОР</v>
          </cell>
        </row>
        <row r="1800">
          <cell r="A1800" t="str">
            <v>DM1943</v>
          </cell>
          <cell r="B1800" t="str">
            <v>DOMENIK</v>
          </cell>
          <cell r="C1800" t="str">
            <v xml:space="preserve"> Кружка SUMMER DANCE 360мл</v>
          </cell>
          <cell r="D1800" t="str">
            <v xml:space="preserve"> Mug SUMMER DANCE 360ml</v>
          </cell>
          <cell r="E1800" t="str">
            <v>Китай</v>
          </cell>
          <cell r="F1800" t="str">
            <v>ФАРФОР</v>
          </cell>
        </row>
        <row r="1801">
          <cell r="A1801" t="str">
            <v>DM1944</v>
          </cell>
          <cell r="B1801" t="str">
            <v>DOMENIK</v>
          </cell>
          <cell r="C1801" t="str">
            <v xml:space="preserve"> Кружка CANDY FLOSS 360мл</v>
          </cell>
          <cell r="D1801" t="str">
            <v xml:space="preserve"> Mug CANDY FLOSS 360ml</v>
          </cell>
          <cell r="E1801" t="str">
            <v>Китай</v>
          </cell>
          <cell r="F1801" t="str">
            <v>ФАРФОР</v>
          </cell>
        </row>
        <row r="1802">
          <cell r="A1802" t="str">
            <v>DM1962</v>
          </cell>
          <cell r="B1802" t="str">
            <v>DOMENIK</v>
          </cell>
          <cell r="C1802" t="str">
            <v xml:space="preserve"> Салатник SUMMER DANCE 14см</v>
          </cell>
          <cell r="D1802" t="str">
            <v xml:space="preserve"> Salad bowl SUMMER DANCE 14cm</v>
          </cell>
          <cell r="E1802" t="str">
            <v>Китай</v>
          </cell>
          <cell r="F1802" t="str">
            <v>ФАРФОР</v>
          </cell>
        </row>
        <row r="1803">
          <cell r="A1803" t="str">
            <v>DM1971</v>
          </cell>
          <cell r="B1803" t="str">
            <v>DOMENIK</v>
          </cell>
          <cell r="C1803" t="str">
            <v xml:space="preserve"> Чайный набор SUMMER DANCE 250мл</v>
          </cell>
          <cell r="D1803" t="str">
            <v xml:space="preserve"> 12pcs Tea set SUMMER DANCE 250ml</v>
          </cell>
          <cell r="E1803" t="str">
            <v>Китай</v>
          </cell>
          <cell r="F1803" t="str">
            <v>ФАРФОР</v>
          </cell>
        </row>
        <row r="1804">
          <cell r="A1804" t="str">
            <v>DM1910</v>
          </cell>
          <cell r="B1804" t="str">
            <v>DOMENIK</v>
          </cell>
          <cell r="C1804" t="str">
            <v xml:space="preserve"> Чайный набор QUADRO PLATINUM 250мл</v>
          </cell>
          <cell r="D1804" t="str">
            <v xml:space="preserve"> 12pcs Tea set QUADRO PLATINUM 250ml</v>
          </cell>
          <cell r="E1804" t="str">
            <v>Китай</v>
          </cell>
          <cell r="F1804" t="str">
            <v>ФАРФОР</v>
          </cell>
        </row>
        <row r="1805">
          <cell r="A1805" t="str">
            <v>DM1906</v>
          </cell>
          <cell r="B1805" t="str">
            <v>DOMENIK</v>
          </cell>
          <cell r="C1805" t="str">
            <v xml:space="preserve"> Сахарница QUADRO PLATINUM</v>
          </cell>
          <cell r="D1805" t="str">
            <v xml:space="preserve"> Sugar pot QUADRO PLATINUM</v>
          </cell>
          <cell r="E1805" t="str">
            <v>Китай</v>
          </cell>
          <cell r="F1805" t="str">
            <v>ФАРФОР</v>
          </cell>
        </row>
        <row r="1806">
          <cell r="A1806" t="str">
            <v>DM1970</v>
          </cell>
          <cell r="B1806" t="str">
            <v>DOMENIK</v>
          </cell>
          <cell r="C1806" t="str">
            <v xml:space="preserve"> Столовый набор 19 предметов SUMMER DANCE</v>
          </cell>
          <cell r="D1806" t="str">
            <v xml:space="preserve"> 19pcs Dinner set SUMMER DANCE</v>
          </cell>
          <cell r="E1806" t="str">
            <v>Китай</v>
          </cell>
          <cell r="F1806" t="str">
            <v>ФАРФОР</v>
          </cell>
        </row>
        <row r="1807">
          <cell r="A1807" t="str">
            <v>DM1983</v>
          </cell>
          <cell r="B1807" t="str">
            <v>DOMENIK</v>
          </cell>
          <cell r="C1807" t="str">
            <v xml:space="preserve"> Столовый набор 19 предметов CANDY FLOSS</v>
          </cell>
          <cell r="D1807" t="str">
            <v xml:space="preserve"> 19pcs Dinner set CANDY FLOSS</v>
          </cell>
          <cell r="E1807" t="str">
            <v>Китай</v>
          </cell>
          <cell r="F1807" t="str">
            <v>ФАРФОР</v>
          </cell>
        </row>
        <row r="1808">
          <cell r="A1808" t="str">
            <v>DM1975</v>
          </cell>
          <cell r="B1808" t="str">
            <v>DOMENIK</v>
          </cell>
          <cell r="C1808" t="str">
            <v xml:space="preserve"> Салатник CANDY FLOSS 14см</v>
          </cell>
          <cell r="D1808" t="str">
            <v xml:space="preserve"> Salad bowl CANDY FLOSS 14cm</v>
          </cell>
          <cell r="E1808" t="str">
            <v>Китай</v>
          </cell>
          <cell r="F1808" t="str">
            <v>ФАРФОР</v>
          </cell>
        </row>
        <row r="1809">
          <cell r="A1809" t="str">
            <v>DM2147</v>
          </cell>
          <cell r="B1809" t="str">
            <v>DOMENIK</v>
          </cell>
          <cell r="C1809" t="str">
            <v xml:space="preserve"> Столовый набор 19 предметов SUMMER DANCE (24.5см)</v>
          </cell>
          <cell r="D1809" t="str">
            <v xml:space="preserve"> 19pcs Dinner set SUMMER DANCE (24.5cm)</v>
          </cell>
          <cell r="E1809" t="str">
            <v>Китай</v>
          </cell>
          <cell r="F1809" t="str">
            <v>ФАРФОР</v>
          </cell>
        </row>
        <row r="1810">
          <cell r="A1810" t="str">
            <v>DM2149</v>
          </cell>
          <cell r="B1810" t="str">
            <v>DOMENIK</v>
          </cell>
          <cell r="C1810" t="str">
            <v xml:space="preserve"> Столовый набор 19 предметов CANDY FLOSS (24.5см)</v>
          </cell>
          <cell r="D1810" t="str">
            <v xml:space="preserve"> 19pcs Dinner set CANDY FLOSS (24.5cm)</v>
          </cell>
          <cell r="E1810" t="str">
            <v>Китай</v>
          </cell>
          <cell r="F1810" t="str">
            <v>ФАРФОР</v>
          </cell>
        </row>
        <row r="1811">
          <cell r="A1811" t="str">
            <v>DM1963</v>
          </cell>
          <cell r="B1811" t="str">
            <v>DOMENIK</v>
          </cell>
          <cell r="C1811" t="str">
            <v xml:space="preserve"> Сахарница SUMMER DANCE 10см</v>
          </cell>
          <cell r="D1811" t="str">
            <v xml:space="preserve"> Sugar pot SUMMER DANCE 10cm</v>
          </cell>
          <cell r="E1811" t="str">
            <v>Китай</v>
          </cell>
          <cell r="F1811" t="str">
            <v>ФАРФОР</v>
          </cell>
        </row>
        <row r="1812">
          <cell r="A1812" t="str">
            <v>DM1976</v>
          </cell>
          <cell r="B1812" t="str">
            <v>DOMENIK</v>
          </cell>
          <cell r="C1812" t="str">
            <v xml:space="preserve"> Сахарница CANDY FLOSS 10см</v>
          </cell>
          <cell r="D1812" t="str">
            <v xml:space="preserve"> Sugar pot CANDY FLOSS 10cm</v>
          </cell>
          <cell r="E1812" t="str">
            <v>Китай</v>
          </cell>
          <cell r="F1812" t="str">
            <v>ФАРФОР</v>
          </cell>
        </row>
        <row r="1813">
          <cell r="A1813" t="str">
            <v>DM1961</v>
          </cell>
          <cell r="B1813" t="str">
            <v>DOMENIK</v>
          </cell>
          <cell r="C1813" t="str">
            <v xml:space="preserve"> Тарелка десертная SUMMER DANCE 19см</v>
          </cell>
          <cell r="D1813" t="str">
            <v xml:space="preserve"> Dessert plate SUMMER DANCE 19cm</v>
          </cell>
          <cell r="E1813" t="str">
            <v>Китай</v>
          </cell>
          <cell r="F1813" t="str">
            <v>ФАРФОР</v>
          </cell>
        </row>
        <row r="1814">
          <cell r="A1814" t="str">
            <v>DM1974</v>
          </cell>
          <cell r="B1814" t="str">
            <v>DOMENIK</v>
          </cell>
          <cell r="C1814" t="str">
            <v xml:space="preserve"> Тарелка десертная CANDY FLOSS 19см</v>
          </cell>
          <cell r="D1814" t="str">
            <v xml:space="preserve"> Dessert plate CANDY FLOSS 19cm</v>
          </cell>
          <cell r="E1814" t="str">
            <v>Китай</v>
          </cell>
          <cell r="F1814" t="str">
            <v>ФАРФОР</v>
          </cell>
        </row>
        <row r="1815">
          <cell r="A1815" t="str">
            <v>DM1934</v>
          </cell>
          <cell r="B1815" t="str">
            <v>DOMENIK</v>
          </cell>
          <cell r="C1815" t="str">
            <v xml:space="preserve"> Салатник QUADRO PLATINUM 12см</v>
          </cell>
          <cell r="D1815" t="str">
            <v xml:space="preserve"> Salad bowl QUADROPLATINUM 12cm</v>
          </cell>
          <cell r="E1815" t="str">
            <v>Китай</v>
          </cell>
          <cell r="F1815" t="str">
            <v>ФАРФОР</v>
          </cell>
        </row>
        <row r="1816">
          <cell r="A1816" t="str">
            <v>DM1904</v>
          </cell>
          <cell r="B1816" t="str">
            <v>DOMENIK</v>
          </cell>
          <cell r="C1816" t="str">
            <v xml:space="preserve"> Салатник QUADRO PLATINUM 15см</v>
          </cell>
          <cell r="D1816" t="str">
            <v xml:space="preserve"> Salad bowl QUADRO PLATINUM 15cm</v>
          </cell>
          <cell r="E1816" t="str">
            <v>Китай</v>
          </cell>
          <cell r="F1816" t="str">
            <v>ФАРФОР</v>
          </cell>
        </row>
        <row r="1817">
          <cell r="A1817" t="str">
            <v>DM1905</v>
          </cell>
          <cell r="B1817" t="str">
            <v>DOMENIK</v>
          </cell>
          <cell r="C1817" t="str">
            <v xml:space="preserve"> Салатник QUADRO PLATINUM 23см</v>
          </cell>
          <cell r="D1817" t="str">
            <v xml:space="preserve"> Salad bowl QUADRO PLATINUM 23cm</v>
          </cell>
          <cell r="E1817" t="str">
            <v>Китай</v>
          </cell>
          <cell r="F1817" t="str">
            <v>ФАРФОР</v>
          </cell>
        </row>
        <row r="1818">
          <cell r="A1818" t="str">
            <v>DM1909</v>
          </cell>
          <cell r="B1818" t="str">
            <v>DOMENIK</v>
          </cell>
          <cell r="C1818" t="str">
            <v xml:space="preserve"> Столовый набор 19 предметов QUADRO PLATINUM</v>
          </cell>
          <cell r="D1818" t="str">
            <v xml:space="preserve"> 19pcs Dinner set QUADRO PLATINUM</v>
          </cell>
          <cell r="E1818" t="str">
            <v>Китай</v>
          </cell>
          <cell r="F1818" t="str">
            <v>ФАРФОР</v>
          </cell>
        </row>
        <row r="1819">
          <cell r="A1819" t="str">
            <v>DM2111</v>
          </cell>
          <cell r="B1819" t="str">
            <v>DOMENIK</v>
          </cell>
          <cell r="C1819" t="str">
            <v xml:space="preserve"> Тарелка обеденная SUNFLOWER 27см</v>
          </cell>
          <cell r="D1819" t="str">
            <v xml:space="preserve"> "10.5""DINNER PLATE"</v>
          </cell>
          <cell r="E1819" t="str">
            <v>Китай</v>
          </cell>
          <cell r="F1819" t="str">
            <v>ФАРФОР</v>
          </cell>
        </row>
        <row r="1820">
          <cell r="A1820" t="str">
            <v>DM2120</v>
          </cell>
          <cell r="B1820" t="str">
            <v>DOMENIK</v>
          </cell>
          <cell r="C1820" t="str">
            <v xml:space="preserve"> Столовый набор 19 предметов SUNFLOWER</v>
          </cell>
          <cell r="D1820" t="str">
            <v xml:space="preserve"> 19 PCS DINNER SET</v>
          </cell>
          <cell r="E1820" t="str">
            <v>Китай</v>
          </cell>
          <cell r="F1820" t="str">
            <v>ФАРФОР</v>
          </cell>
        </row>
        <row r="1821">
          <cell r="A1821" t="str">
            <v>DM2122</v>
          </cell>
          <cell r="B1821" t="str">
            <v>DOMENIK</v>
          </cell>
          <cell r="C1821" t="str">
            <v xml:space="preserve"> Тарелка обеденная PARADISE BIRD 27см</v>
          </cell>
          <cell r="D1821" t="str">
            <v xml:space="preserve"> "10.5""DINNER PLATE"</v>
          </cell>
          <cell r="E1821" t="str">
            <v>Китай</v>
          </cell>
          <cell r="F1821" t="str">
            <v>ФАРФОР</v>
          </cell>
        </row>
        <row r="1822">
          <cell r="A1822" t="str">
            <v>DM2131</v>
          </cell>
          <cell r="B1822" t="str">
            <v>DOMENIK</v>
          </cell>
          <cell r="C1822" t="str">
            <v xml:space="preserve"> Столовый набор 19 предметов PARADISE BIRD</v>
          </cell>
          <cell r="D1822" t="str">
            <v xml:space="preserve"> 19 PCS DINNER SET</v>
          </cell>
          <cell r="E1822" t="str">
            <v>Китай</v>
          </cell>
          <cell r="F1822" t="str">
            <v>ФАРФОР</v>
          </cell>
        </row>
        <row r="1823">
          <cell r="A1823" t="str">
            <v>DM1950-1</v>
          </cell>
          <cell r="B1823" t="str">
            <v>DOMENIK</v>
          </cell>
          <cell r="C1823" t="str">
            <v xml:space="preserve"> Тарелка обеденная ТРОПИЧЕСКИЙ ЦВЕТОК белый 27см</v>
          </cell>
          <cell r="D1823" t="str">
            <v xml:space="preserve"> разборка</v>
          </cell>
          <cell r="E1823" t="str">
            <v>Китай</v>
          </cell>
          <cell r="F1823" t="str">
            <v>ФАРФОР</v>
          </cell>
        </row>
        <row r="1824">
          <cell r="A1824" t="str">
            <v>DM1950-2</v>
          </cell>
          <cell r="B1824" t="str">
            <v>DOMENIK</v>
          </cell>
          <cell r="C1824" t="str">
            <v xml:space="preserve"> Тарелка суповая ТРОПИЧЕСКИЙ ЦВЕТОК белый 21см</v>
          </cell>
          <cell r="D1824" t="str">
            <v xml:space="preserve"> разборка</v>
          </cell>
          <cell r="E1824" t="str">
            <v>Китай</v>
          </cell>
          <cell r="F1824" t="str">
            <v>ФАРФОР</v>
          </cell>
        </row>
        <row r="1825">
          <cell r="A1825" t="str">
            <v>DM1901</v>
          </cell>
          <cell r="B1825" t="str">
            <v>DOMENIK</v>
          </cell>
          <cell r="C1825" t="str">
            <v xml:space="preserve"> Тарелка обеденная QUADRO PLATINUM 26см</v>
          </cell>
          <cell r="D1825" t="str">
            <v xml:space="preserve"> Dinner plate QUADRO PLATINUM 26cm</v>
          </cell>
          <cell r="E1825" t="str">
            <v>Китай</v>
          </cell>
          <cell r="F1825" t="str">
            <v>ФАРФОР</v>
          </cell>
        </row>
        <row r="1826">
          <cell r="A1826" t="str">
            <v>DM1902</v>
          </cell>
          <cell r="B1826" t="str">
            <v>DOMENIK</v>
          </cell>
          <cell r="C1826" t="str">
            <v xml:space="preserve"> Тарелка десертная QUADRO PLATINUM 19см</v>
          </cell>
          <cell r="D1826" t="str">
            <v xml:space="preserve"> Dessert plate QUADRO PLATINUM 19cm</v>
          </cell>
          <cell r="E1826" t="str">
            <v>Китай</v>
          </cell>
          <cell r="F1826" t="str">
            <v>ФАРФОР</v>
          </cell>
        </row>
        <row r="1827">
          <cell r="A1827" t="str">
            <v>DM1903</v>
          </cell>
          <cell r="B1827" t="str">
            <v>DOMENIK</v>
          </cell>
          <cell r="C1827" t="str">
            <v xml:space="preserve"> Тарелка суповая QUADRO PLATINUM 21см</v>
          </cell>
          <cell r="D1827" t="str">
            <v xml:space="preserve"> Soup plate QUADRO PLATINUM 21cm</v>
          </cell>
          <cell r="E1827" t="str">
            <v>Китай</v>
          </cell>
          <cell r="F1827" t="str">
            <v>ФАРФОР</v>
          </cell>
        </row>
        <row r="1828">
          <cell r="A1828" t="str">
            <v>DM2146</v>
          </cell>
          <cell r="B1828" t="str">
            <v>DOMENIK</v>
          </cell>
          <cell r="C1828" t="str">
            <v xml:space="preserve"> Тарелка обеденная SUMMER DANCE 24.5см</v>
          </cell>
          <cell r="D1828" t="str">
            <v xml:space="preserve"> Dinner plate SUMMER DANCE 24.5cm</v>
          </cell>
          <cell r="E1828" t="str">
            <v>Китай</v>
          </cell>
          <cell r="F1828" t="str">
            <v>ФАРФОР</v>
          </cell>
        </row>
        <row r="1829">
          <cell r="A1829" t="str">
            <v>DM2148</v>
          </cell>
          <cell r="B1829" t="str">
            <v>DOMENIK</v>
          </cell>
          <cell r="C1829" t="str">
            <v xml:space="preserve"> Тарелка обеденная CANDY FLOSS 24.5см</v>
          </cell>
          <cell r="D1829" t="str">
            <v xml:space="preserve"> Dinner plate CANDY FLOSS 24.5cm</v>
          </cell>
          <cell r="E1829" t="str">
            <v>Китай</v>
          </cell>
          <cell r="F1829" t="str">
            <v>ФАРФОР</v>
          </cell>
        </row>
        <row r="1830">
          <cell r="A1830" t="str">
            <v>DM1959</v>
          </cell>
          <cell r="B1830" t="str">
            <v>DOMENIK</v>
          </cell>
          <cell r="C1830" t="str">
            <v xml:space="preserve"> Тарелка обеденная SUMMER DANCE 27см</v>
          </cell>
          <cell r="D1830" t="str">
            <v xml:space="preserve"> Dinner plate SUMMER DANCE 27cm</v>
          </cell>
          <cell r="E1830" t="str">
            <v>Китай</v>
          </cell>
          <cell r="F1830" t="str">
            <v>ФАРФОР</v>
          </cell>
        </row>
        <row r="1831">
          <cell r="A1831" t="str">
            <v>DM1960</v>
          </cell>
          <cell r="B1831" t="str">
            <v>DOMENIK</v>
          </cell>
          <cell r="C1831" t="str">
            <v xml:space="preserve"> Тарелка суповая SUMMER DANCE 21см</v>
          </cell>
          <cell r="D1831" t="str">
            <v xml:space="preserve"> Soup plate SUMMER DANCE 21cm</v>
          </cell>
          <cell r="E1831" t="str">
            <v>Китай</v>
          </cell>
          <cell r="F1831" t="str">
            <v>ФАРФОР</v>
          </cell>
        </row>
        <row r="1832">
          <cell r="A1832" t="str">
            <v>DM1972</v>
          </cell>
          <cell r="B1832" t="str">
            <v>DOMENIK</v>
          </cell>
          <cell r="C1832" t="str">
            <v xml:space="preserve"> Тарелка обеденная CANDY FLOSS 27см</v>
          </cell>
          <cell r="D1832" t="str">
            <v xml:space="preserve"> Dinner plate CANDY FLOSS 27cm</v>
          </cell>
          <cell r="E1832" t="str">
            <v>Китай</v>
          </cell>
          <cell r="F1832" t="str">
            <v>ФАРФОР</v>
          </cell>
        </row>
        <row r="1833">
          <cell r="A1833" t="str">
            <v>DM1973</v>
          </cell>
          <cell r="B1833" t="str">
            <v>DOMENIK</v>
          </cell>
          <cell r="C1833" t="str">
            <v xml:space="preserve"> Тарелка суповая CANDY FLOSS 21см</v>
          </cell>
          <cell r="D1833" t="str">
            <v xml:space="preserve"> Soup plate CANDY FLOSS 21cm</v>
          </cell>
          <cell r="E1833" t="str">
            <v>Китай</v>
          </cell>
          <cell r="F1833" t="str">
            <v>ФАРФОР</v>
          </cell>
        </row>
        <row r="1834">
          <cell r="A1834" t="str">
            <v>DM1950-3</v>
          </cell>
          <cell r="B1834" t="str">
            <v>DOMENIK</v>
          </cell>
          <cell r="C1834" t="str">
            <v xml:space="preserve"> Тарелка десертная ТРОПИЧЕСКИЙ ЦВЕТОК белый 19см</v>
          </cell>
          <cell r="D1834" t="str">
            <v xml:space="preserve"> разборка</v>
          </cell>
          <cell r="E1834" t="str">
            <v>Китай</v>
          </cell>
          <cell r="F1834" t="str">
            <v>ФАРФОР</v>
          </cell>
        </row>
        <row r="1835">
          <cell r="A1835" t="str">
            <v>DM1950-4</v>
          </cell>
          <cell r="B1835" t="str">
            <v>DOMENIK</v>
          </cell>
          <cell r="C1835" t="str">
            <v xml:space="preserve"> Салатник ТРОПИЧЕСКИЙ ЦВЕТОК белый 23см</v>
          </cell>
          <cell r="D1835" t="str">
            <v xml:space="preserve"> разборка</v>
          </cell>
          <cell r="E1835" t="str">
            <v>Китай</v>
          </cell>
          <cell r="F1835" t="str">
            <v>ФАРФОР</v>
          </cell>
        </row>
        <row r="1836">
          <cell r="A1836" t="str">
            <v>DM1947-1</v>
          </cell>
          <cell r="B1836" t="str">
            <v>DOMENIK</v>
          </cell>
          <cell r="C1836" t="str">
            <v xml:space="preserve"> Тарелка обеденная ТРОПИЧЕСКИЙ ЦВЕТОК розовый 27см</v>
          </cell>
          <cell r="D1836" t="str">
            <v xml:space="preserve"> разборка</v>
          </cell>
          <cell r="E1836" t="str">
            <v>Китай</v>
          </cell>
          <cell r="F1836" t="str">
            <v>ФАРФОР</v>
          </cell>
        </row>
        <row r="1837">
          <cell r="A1837" t="str">
            <v>DM1942</v>
          </cell>
          <cell r="B1837" t="str">
            <v>DOMENIK</v>
          </cell>
          <cell r="C1837" t="str">
            <v xml:space="preserve"> Столовый набор 19 предметов WHITE COFFEE</v>
          </cell>
          <cell r="E1837" t="str">
            <v>Китай</v>
          </cell>
          <cell r="F1837" t="str">
            <v>ФАРФОР</v>
          </cell>
        </row>
        <row r="1838">
          <cell r="A1838" t="str">
            <v>DM1942-1</v>
          </cell>
          <cell r="B1838" t="str">
            <v>DOMENIK</v>
          </cell>
          <cell r="C1838" t="str">
            <v xml:space="preserve"> Столовый набор 19 предметов WHITE COFFEE + Чайный набор 12 предметов WHITE COFFEE 230мл в подарок</v>
          </cell>
          <cell r="E1838" t="str">
            <v>Китай</v>
          </cell>
          <cell r="F1838" t="str">
            <v>ФАРФОР</v>
          </cell>
        </row>
        <row r="1839">
          <cell r="A1839" t="str">
            <v>DM1947</v>
          </cell>
          <cell r="B1839" t="str">
            <v>DOMENIK</v>
          </cell>
          <cell r="C1839" t="str">
            <v xml:space="preserve"> Столовый набор 19 предметов ТРОПИЧЕСКИЙ ЦВЕТОК розовый</v>
          </cell>
          <cell r="E1839" t="str">
            <v>Китай</v>
          </cell>
          <cell r="F1839" t="str">
            <v>ФАРФОР</v>
          </cell>
        </row>
        <row r="1840">
          <cell r="A1840" t="str">
            <v>DM1950</v>
          </cell>
          <cell r="B1840" t="str">
            <v>DOMENIK</v>
          </cell>
          <cell r="C1840" t="str">
            <v xml:space="preserve"> Столовый набор 19 предметов ТРОПИЧЕСКИЙ ЦВЕТОК белый</v>
          </cell>
          <cell r="E1840" t="str">
            <v>Китай</v>
          </cell>
          <cell r="F1840" t="str">
            <v>ФАРФОР</v>
          </cell>
        </row>
        <row r="1841">
          <cell r="A1841" t="str">
            <v>DM1917</v>
          </cell>
          <cell r="B1841" t="str">
            <v>DOMENIK</v>
          </cell>
          <cell r="C1841" t="str">
            <v xml:space="preserve"> Кружка RONDO PLATINUM 320мл</v>
          </cell>
          <cell r="D1841" t="str">
            <v xml:space="preserve"> Mug RONDO PLATINUM 320ml</v>
          </cell>
          <cell r="E1841" t="str">
            <v>Китай</v>
          </cell>
          <cell r="F1841" t="str">
            <v>ФАРФОР</v>
          </cell>
        </row>
        <row r="1842">
          <cell r="A1842" t="str">
            <v>DM1928</v>
          </cell>
          <cell r="B1842" t="str">
            <v>DOMENIK</v>
          </cell>
          <cell r="C1842" t="str">
            <v xml:space="preserve"> Кружка BAMBOO 400мл</v>
          </cell>
          <cell r="D1842" t="str">
            <v xml:space="preserve"> Mug BAMBOO 400ml</v>
          </cell>
          <cell r="E1842" t="str">
            <v>Китай</v>
          </cell>
          <cell r="F1842" t="str">
            <v>ФАРФОР</v>
          </cell>
        </row>
        <row r="1843">
          <cell r="A1843" t="str">
            <v>DM2061</v>
          </cell>
          <cell r="B1843" t="str">
            <v>DOMENIK</v>
          </cell>
          <cell r="C1843" t="str">
            <v xml:space="preserve"> Кружка MAGIC FLOWER 300мл</v>
          </cell>
          <cell r="D1843" t="str">
            <v xml:space="preserve"> Mug MAGIC FLOWER 300ml</v>
          </cell>
          <cell r="E1843" t="str">
            <v>Китай</v>
          </cell>
          <cell r="F1843" t="str">
            <v>ФАРФОР</v>
          </cell>
        </row>
        <row r="1844">
          <cell r="A1844" t="str">
            <v>DM2106</v>
          </cell>
          <cell r="B1844" t="str">
            <v>DOMENIK</v>
          </cell>
          <cell r="C1844" t="str">
            <v xml:space="preserve"> Кружка CARESS MODERN 400мл</v>
          </cell>
          <cell r="D1844" t="str">
            <v xml:space="preserve"> Mug CARESS MODERN 400ml</v>
          </cell>
          <cell r="E1844" t="str">
            <v>Китай</v>
          </cell>
          <cell r="F1844" t="str">
            <v>ФАРФОР</v>
          </cell>
        </row>
        <row r="1845">
          <cell r="A1845" t="str">
            <v>DM2117</v>
          </cell>
          <cell r="B1845" t="str">
            <v>DOMENIK</v>
          </cell>
          <cell r="C1845" t="str">
            <v xml:space="preserve"> Кружка SUNFLOWER 360мл</v>
          </cell>
          <cell r="D1845" t="str">
            <v xml:space="preserve"> Mug SUNFLOWER 360ml</v>
          </cell>
          <cell r="E1845" t="str">
            <v>Китай</v>
          </cell>
          <cell r="F1845" t="str">
            <v>ФАРФОР</v>
          </cell>
        </row>
        <row r="1846">
          <cell r="A1846" t="str">
            <v>DM2128</v>
          </cell>
          <cell r="B1846" t="str">
            <v>DOMENIK</v>
          </cell>
          <cell r="C1846" t="str">
            <v xml:space="preserve"> Кружка PARADISE BIRD 360мл</v>
          </cell>
          <cell r="D1846" t="str">
            <v xml:space="preserve"> Mug PARADISE BIRD 360ml</v>
          </cell>
          <cell r="E1846" t="str">
            <v>Китай</v>
          </cell>
          <cell r="F1846" t="str">
            <v>ФАРФОР</v>
          </cell>
        </row>
        <row r="1847">
          <cell r="A1847" t="str">
            <v>DM2086</v>
          </cell>
          <cell r="B1847" t="str">
            <v>DOMENIK</v>
          </cell>
          <cell r="C1847" t="str">
            <v xml:space="preserve"> Салатник PAPILLON 14см</v>
          </cell>
          <cell r="D1847" t="str">
            <v xml:space="preserve"> Salad bowl PAPILLON 14cm</v>
          </cell>
          <cell r="E1847" t="str">
            <v>Китай</v>
          </cell>
          <cell r="F1847" t="str">
            <v>ФАРФОР</v>
          </cell>
        </row>
        <row r="1848">
          <cell r="A1848" t="str">
            <v>DM1931</v>
          </cell>
          <cell r="B1848" t="str">
            <v>DOMENIK</v>
          </cell>
          <cell r="C1848" t="str">
            <v xml:space="preserve"> Блюдо прямоугольное BAMBOO 26см</v>
          </cell>
          <cell r="D1848" t="str">
            <v xml:space="preserve"> Oval dish BAMBOO 26cm</v>
          </cell>
          <cell r="E1848" t="str">
            <v>Китай</v>
          </cell>
          <cell r="F1848" t="str">
            <v>ФАРФОР</v>
          </cell>
        </row>
        <row r="1849">
          <cell r="A1849" t="str">
            <v>DM2107</v>
          </cell>
          <cell r="B1849" t="str">
            <v>DOMENIK</v>
          </cell>
          <cell r="C1849" t="str">
            <v xml:space="preserve"> Блюдо прямоугольное CARESS MODERN 31см</v>
          </cell>
          <cell r="D1849" t="str">
            <v xml:space="preserve"> Oval dish CARESS MODERN 31cm</v>
          </cell>
          <cell r="E1849" t="str">
            <v>Китай</v>
          </cell>
          <cell r="F1849" t="str">
            <v>ФАРФОР</v>
          </cell>
        </row>
        <row r="1850">
          <cell r="A1850" t="str">
            <v>DM2108</v>
          </cell>
          <cell r="B1850" t="str">
            <v>DOMENIK</v>
          </cell>
          <cell r="C1850" t="str">
            <v xml:space="preserve"> Блюдо прямоугольное CARESS MODERN 26см</v>
          </cell>
          <cell r="D1850" t="str">
            <v xml:space="preserve"> Oval dish CARESS MODERN 26cm</v>
          </cell>
          <cell r="E1850" t="str">
            <v>Китай</v>
          </cell>
          <cell r="F1850" t="str">
            <v>ФАРФОР</v>
          </cell>
        </row>
        <row r="1851">
          <cell r="A1851" t="str">
            <v>DM2118</v>
          </cell>
          <cell r="B1851" t="str">
            <v>DOMENIK</v>
          </cell>
          <cell r="C1851" t="str">
            <v xml:space="preserve"> Блюдо овальное SUNFLOWER 31см</v>
          </cell>
          <cell r="D1851" t="str">
            <v xml:space="preserve"> Oval dish SUNFLOWER 31cm</v>
          </cell>
          <cell r="E1851" t="str">
            <v>Китай</v>
          </cell>
          <cell r="F1851" t="str">
            <v>ФАРФОР</v>
          </cell>
        </row>
        <row r="1852">
          <cell r="A1852" t="str">
            <v>DM2119</v>
          </cell>
          <cell r="B1852" t="str">
            <v>DOMENIK</v>
          </cell>
          <cell r="C1852" t="str">
            <v xml:space="preserve"> Блюдо овальное SUNFLOWER 26см</v>
          </cell>
          <cell r="D1852" t="str">
            <v xml:space="preserve"> Oval dish SUNFLOWER 26cm</v>
          </cell>
          <cell r="E1852" t="str">
            <v>Китай</v>
          </cell>
          <cell r="F1852" t="str">
            <v>ФАРФОР</v>
          </cell>
        </row>
        <row r="1853">
          <cell r="A1853" t="str">
            <v>DM2130</v>
          </cell>
          <cell r="B1853" t="str">
            <v>DOMENIK</v>
          </cell>
          <cell r="C1853" t="str">
            <v xml:space="preserve"> Блюдо овальное PARADISE BIRD 26см</v>
          </cell>
          <cell r="D1853" t="str">
            <v xml:space="preserve"> Oval dish PARADISE BIRD 26cm</v>
          </cell>
          <cell r="E1853" t="str">
            <v>Китай</v>
          </cell>
          <cell r="F1853" t="str">
            <v>ФАРФОР</v>
          </cell>
        </row>
        <row r="1854">
          <cell r="A1854" t="str">
            <v>DM2089</v>
          </cell>
          <cell r="B1854" t="str">
            <v>DOMENIK</v>
          </cell>
          <cell r="C1854" t="str">
            <v xml:space="preserve"> Кружка PAPILLON 300мл</v>
          </cell>
          <cell r="D1854" t="str">
            <v xml:space="preserve"> Mug PAPILLON 300ml</v>
          </cell>
          <cell r="E1854" t="str">
            <v>Китай</v>
          </cell>
          <cell r="F1854" t="str">
            <v>ФАРФОР</v>
          </cell>
        </row>
        <row r="1855">
          <cell r="A1855" t="str">
            <v>DM2075</v>
          </cell>
          <cell r="B1855" t="str">
            <v>DOMENIK</v>
          </cell>
          <cell r="C1855" t="str">
            <v xml:space="preserve"> Кружка AQUARELLE 300мл</v>
          </cell>
          <cell r="D1855" t="str">
            <v xml:space="preserve"> Mug AQUARELLE 300ml</v>
          </cell>
          <cell r="E1855" t="str">
            <v>Китай</v>
          </cell>
          <cell r="F1855" t="str">
            <v>ФАРФОР</v>
          </cell>
        </row>
        <row r="1856">
          <cell r="A1856" t="str">
            <v>DM2076</v>
          </cell>
          <cell r="B1856" t="str">
            <v>DOMENIK</v>
          </cell>
          <cell r="C1856" t="str">
            <v xml:space="preserve"> Блюдо прямоугольное AQUARELLE 31см</v>
          </cell>
          <cell r="D1856" t="str">
            <v xml:space="preserve"> Rect dish AQUARELLE 31cm</v>
          </cell>
          <cell r="E1856" t="str">
            <v>Китай</v>
          </cell>
          <cell r="F1856" t="str">
            <v>ФАРФОР</v>
          </cell>
        </row>
        <row r="1857">
          <cell r="A1857" t="str">
            <v>DM2077</v>
          </cell>
          <cell r="B1857" t="str">
            <v>DOMENIK</v>
          </cell>
          <cell r="C1857" t="str">
            <v xml:space="preserve"> Блюдо прямоугольное AQUARELLE 26см</v>
          </cell>
          <cell r="D1857" t="str">
            <v xml:space="preserve"> Rect dish AQUARELLE 26cm</v>
          </cell>
          <cell r="E1857" t="str">
            <v>Китай</v>
          </cell>
          <cell r="F1857" t="str">
            <v>ФАРФОР</v>
          </cell>
        </row>
        <row r="1858">
          <cell r="A1858" t="str">
            <v>DM2116</v>
          </cell>
          <cell r="B1858" t="str">
            <v>DOMENIK</v>
          </cell>
          <cell r="C1858" t="str">
            <v xml:space="preserve"> Салатник SUNFLOWER 23см</v>
          </cell>
          <cell r="D1858" t="str">
            <v xml:space="preserve"> Salad bowl SUNFLOWER 23cm</v>
          </cell>
          <cell r="E1858" t="str">
            <v>Китай</v>
          </cell>
          <cell r="F1858" t="str">
            <v>ФАРФОР</v>
          </cell>
        </row>
        <row r="1859">
          <cell r="A1859" t="str">
            <v>DM2125</v>
          </cell>
          <cell r="B1859" t="str">
            <v>DOMENIK</v>
          </cell>
          <cell r="C1859" t="str">
            <v xml:space="preserve"> Салатник PARADISE BIRD 14см</v>
          </cell>
          <cell r="D1859" t="str">
            <v xml:space="preserve"> Salad bowl PARADISE BIRD 14cm</v>
          </cell>
          <cell r="E1859" t="str">
            <v>Китай</v>
          </cell>
          <cell r="F1859" t="str">
            <v>ФАРФОР</v>
          </cell>
        </row>
        <row r="1860">
          <cell r="A1860" t="str">
            <v>DM2127</v>
          </cell>
          <cell r="B1860" t="str">
            <v>DOMENIK</v>
          </cell>
          <cell r="C1860" t="str">
            <v xml:space="preserve"> Салатник PARADISE BIRD 23см</v>
          </cell>
          <cell r="D1860" t="str">
            <v xml:space="preserve"> Salad bowl PARADISE BIRD 23cm</v>
          </cell>
          <cell r="E1860" t="str">
            <v>Китай</v>
          </cell>
          <cell r="F1860" t="str">
            <v>ФАРФОР</v>
          </cell>
        </row>
        <row r="1861">
          <cell r="A1861" t="str">
            <v>DM2114</v>
          </cell>
          <cell r="B1861" t="str">
            <v>DOMENIK</v>
          </cell>
          <cell r="C1861" t="str">
            <v xml:space="preserve"> Салатник SUNFLOWER 14см</v>
          </cell>
          <cell r="D1861" t="str">
            <v xml:space="preserve"> Salad bowl SUNFLOWER 14cm</v>
          </cell>
          <cell r="E1861" t="str">
            <v>Китай</v>
          </cell>
          <cell r="F1861" t="str">
            <v>ФАРФОР</v>
          </cell>
        </row>
        <row r="1862">
          <cell r="A1862" t="str">
            <v>DM2079</v>
          </cell>
          <cell r="B1862" t="str">
            <v>DOMENIK</v>
          </cell>
          <cell r="C1862" t="str">
            <v xml:space="preserve"> Перечница/солонка АКВАРЕЛЬ</v>
          </cell>
          <cell r="D1862" t="str">
            <v xml:space="preserve"> Pepper/solt pot AQUARELLE</v>
          </cell>
          <cell r="E1862" t="str">
            <v>Китай</v>
          </cell>
          <cell r="F1862" t="str">
            <v>ФАРФОР</v>
          </cell>
        </row>
        <row r="1863">
          <cell r="A1863" t="str">
            <v>DM2004</v>
          </cell>
          <cell r="B1863" t="str">
            <v>DOMENIK</v>
          </cell>
          <cell r="C1863" t="str">
            <v xml:space="preserve"> Салатник RONDO PLATINUM 14см</v>
          </cell>
          <cell r="D1863" t="str">
            <v xml:space="preserve"> Salad bowl RONDO PLATINUM 14cm</v>
          </cell>
          <cell r="E1863" t="str">
            <v>Китай</v>
          </cell>
          <cell r="F1863" t="str">
            <v>ФАРФОР</v>
          </cell>
        </row>
        <row r="1864">
          <cell r="A1864" t="str">
            <v>DM2005</v>
          </cell>
          <cell r="B1864" t="str">
            <v>DOMENIK</v>
          </cell>
          <cell r="C1864" t="str">
            <v xml:space="preserve"> Сахарница RONDO PLATINUM</v>
          </cell>
          <cell r="D1864" t="str">
            <v xml:space="preserve"> Sugar pot RONDO PLATINUM</v>
          </cell>
          <cell r="E1864" t="str">
            <v>Китай</v>
          </cell>
          <cell r="F1864" t="str">
            <v>ФАРФОР</v>
          </cell>
        </row>
        <row r="1865">
          <cell r="A1865" t="str">
            <v>DM2006</v>
          </cell>
          <cell r="B1865" t="str">
            <v>DOMENIK</v>
          </cell>
          <cell r="C1865" t="str">
            <v xml:space="preserve"> Салатник RONDO PLATINUM 23см</v>
          </cell>
          <cell r="D1865" t="str">
            <v xml:space="preserve"> Salad bowl RONDO PLATINUM 23cm</v>
          </cell>
          <cell r="E1865" t="str">
            <v>Китай</v>
          </cell>
          <cell r="F1865" t="str">
            <v>ФАРФОР</v>
          </cell>
        </row>
        <row r="1866">
          <cell r="A1866" t="str">
            <v>DM2007</v>
          </cell>
          <cell r="B1866" t="str">
            <v>DOMENIK</v>
          </cell>
          <cell r="C1866" t="str">
            <v xml:space="preserve"> Кружка RONDO PLATINUM 370мл</v>
          </cell>
          <cell r="D1866" t="str">
            <v xml:space="preserve"> Mug RONDO PLATINUM 370ml</v>
          </cell>
          <cell r="E1866" t="str">
            <v>Китай</v>
          </cell>
          <cell r="F1866" t="str">
            <v>ФАРФОР</v>
          </cell>
        </row>
        <row r="1867">
          <cell r="A1867" t="str">
            <v>DM2008</v>
          </cell>
          <cell r="B1867" t="str">
            <v>DOMENIK</v>
          </cell>
          <cell r="C1867" t="str">
            <v xml:space="preserve"> Блюдо овальное RONDO PLATINUM 25см</v>
          </cell>
          <cell r="D1867" t="str">
            <v xml:space="preserve"> Oval plate RONDO PLATINUM 25cm</v>
          </cell>
          <cell r="E1867" t="str">
            <v>Китай</v>
          </cell>
          <cell r="F1867" t="str">
            <v>ФАРФОР</v>
          </cell>
        </row>
        <row r="1868">
          <cell r="A1868" t="str">
            <v>DM2001</v>
          </cell>
          <cell r="B1868" t="str">
            <v>DOMENIK</v>
          </cell>
          <cell r="C1868" t="str">
            <v xml:space="preserve"> Тарелка обеденная RONDO PLATINUM 23.5см</v>
          </cell>
          <cell r="D1868" t="str">
            <v xml:space="preserve"> Dinner plate RONDO PLATINUM 23.5 cm</v>
          </cell>
          <cell r="E1868" t="str">
            <v>Китай</v>
          </cell>
          <cell r="F1868" t="str">
            <v>ФАРФОР</v>
          </cell>
        </row>
        <row r="1869">
          <cell r="A1869" t="str">
            <v>DM2002</v>
          </cell>
          <cell r="B1869" t="str">
            <v>DOMENIK</v>
          </cell>
          <cell r="C1869" t="str">
            <v xml:space="preserve"> Тарелка суповая RONDO PLATINUM 20см</v>
          </cell>
          <cell r="D1869" t="str">
            <v xml:space="preserve"> Soup plate RONDO PLATINUM 20cm</v>
          </cell>
          <cell r="E1869" t="str">
            <v>Китай</v>
          </cell>
          <cell r="F1869" t="str">
            <v>ФАРФОР</v>
          </cell>
        </row>
        <row r="1870">
          <cell r="A1870" t="str">
            <v>DM2003</v>
          </cell>
          <cell r="B1870" t="str">
            <v>DOMENIK</v>
          </cell>
          <cell r="C1870" t="str">
            <v xml:space="preserve"> Тарелка десертная RONDO PLATINUM 19см</v>
          </cell>
          <cell r="D1870" t="str">
            <v xml:space="preserve"> Dessert plate RONDO PLATINUM 19cm</v>
          </cell>
          <cell r="E1870" t="str">
            <v>Китай</v>
          </cell>
          <cell r="F1870" t="str">
            <v>ФАРФОР</v>
          </cell>
        </row>
        <row r="1871">
          <cell r="A1871" t="str">
            <v>DM2400</v>
          </cell>
          <cell r="B1871" t="str">
            <v>DOMENIK</v>
          </cell>
          <cell r="C1871" t="str">
            <v xml:space="preserve"> Тарелка обеденная BLOOMING 24.5см</v>
          </cell>
          <cell r="D1871" t="str">
            <v xml:space="preserve"> Dinner plate BLOOMING 24.5cm</v>
          </cell>
          <cell r="E1871" t="str">
            <v>Китай</v>
          </cell>
          <cell r="F1871" t="str">
            <v>ФАРФОР</v>
          </cell>
        </row>
        <row r="1872">
          <cell r="A1872" t="str">
            <v>DM2401</v>
          </cell>
          <cell r="B1872" t="str">
            <v>DOMENIK</v>
          </cell>
          <cell r="C1872" t="str">
            <v xml:space="preserve"> Тарелка суповая BLOOMING 21см</v>
          </cell>
          <cell r="D1872" t="str">
            <v xml:space="preserve"> Soup plate BLOOMING 21cm</v>
          </cell>
          <cell r="E1872" t="str">
            <v>Китай</v>
          </cell>
          <cell r="F1872" t="str">
            <v>ФАРФОР</v>
          </cell>
        </row>
        <row r="1873">
          <cell r="A1873" t="str">
            <v>DM2402</v>
          </cell>
          <cell r="B1873" t="str">
            <v>DOMENIK</v>
          </cell>
          <cell r="C1873" t="str">
            <v xml:space="preserve"> Тарелка десертная BLOOMING 19см</v>
          </cell>
          <cell r="D1873" t="str">
            <v xml:space="preserve"> Dessert plate BLOOMING 19cm</v>
          </cell>
          <cell r="E1873" t="str">
            <v>Китай</v>
          </cell>
          <cell r="F1873" t="str">
            <v>ФАРФОР</v>
          </cell>
        </row>
        <row r="1874">
          <cell r="A1874" t="str">
            <v>DM2410</v>
          </cell>
          <cell r="B1874" t="str">
            <v>DOMENIK</v>
          </cell>
          <cell r="C1874" t="str">
            <v xml:space="preserve"> Чайный набор BLOOMING 250мл</v>
          </cell>
          <cell r="D1874" t="str">
            <v xml:space="preserve"> 12pcs Tea set BLOOMING 250ml</v>
          </cell>
          <cell r="E1874" t="str">
            <v>Китай</v>
          </cell>
          <cell r="F1874" t="str">
            <v>ФАРФОР</v>
          </cell>
        </row>
        <row r="1875">
          <cell r="A1875" t="str">
            <v>DM2419</v>
          </cell>
          <cell r="B1875" t="str">
            <v>DOMENIK</v>
          </cell>
          <cell r="C1875" t="str">
            <v xml:space="preserve"> Блюдо овальное CHILI GARLAND 26см</v>
          </cell>
          <cell r="D1875" t="str">
            <v xml:space="preserve"> Oval dish CHILI 26cm</v>
          </cell>
          <cell r="E1875" t="str">
            <v>Китай</v>
          </cell>
          <cell r="F1875" t="str">
            <v>ФАРФОР</v>
          </cell>
        </row>
        <row r="1876">
          <cell r="A1876" t="str">
            <v>DM2414</v>
          </cell>
          <cell r="B1876" t="str">
            <v>DOMENIK</v>
          </cell>
          <cell r="C1876" t="str">
            <v xml:space="preserve"> Салатник CHILI GARLAND 14см</v>
          </cell>
          <cell r="D1876" t="str">
            <v xml:space="preserve"> Salad bowl CHILI 14cm</v>
          </cell>
          <cell r="E1876" t="str">
            <v>Китай</v>
          </cell>
          <cell r="F1876" t="str">
            <v>ФАРФОР</v>
          </cell>
        </row>
        <row r="1877">
          <cell r="A1877" t="str">
            <v>DM2415</v>
          </cell>
          <cell r="B1877" t="str">
            <v>DOMENIK</v>
          </cell>
          <cell r="C1877" t="str">
            <v xml:space="preserve"> Сахарница CHILI GARLAND 10см</v>
          </cell>
          <cell r="D1877" t="str">
            <v xml:space="preserve"> Sugar pot CHILI 10cm</v>
          </cell>
          <cell r="E1877" t="str">
            <v>Китай</v>
          </cell>
          <cell r="F1877" t="str">
            <v>ФАРФОР</v>
          </cell>
        </row>
        <row r="1878">
          <cell r="A1878" t="str">
            <v>DM2416</v>
          </cell>
          <cell r="B1878" t="str">
            <v>DOMENIK</v>
          </cell>
          <cell r="C1878" t="str">
            <v xml:space="preserve"> Салатник CHILI GARLAND 23см</v>
          </cell>
          <cell r="D1878" t="str">
            <v xml:space="preserve"> Salad bowl CHILI 23cm</v>
          </cell>
          <cell r="E1878" t="str">
            <v>Китай</v>
          </cell>
          <cell r="F1878" t="str">
            <v>ФАРФОР</v>
          </cell>
        </row>
        <row r="1879">
          <cell r="A1879" t="str">
            <v>DM2417</v>
          </cell>
          <cell r="B1879" t="str">
            <v>DOMENIK</v>
          </cell>
          <cell r="C1879" t="str">
            <v xml:space="preserve"> Кружка CHILI GARLAND 400мл</v>
          </cell>
          <cell r="D1879" t="str">
            <v xml:space="preserve"> Mug CHILI 400ml</v>
          </cell>
          <cell r="E1879" t="str">
            <v>Китай</v>
          </cell>
          <cell r="F1879" t="str">
            <v>ФАРФОР</v>
          </cell>
        </row>
        <row r="1880">
          <cell r="A1880" t="str">
            <v>DM2418</v>
          </cell>
          <cell r="B1880" t="str">
            <v>DOMENIK</v>
          </cell>
          <cell r="C1880" t="str">
            <v xml:space="preserve"> Блюдо овальное CHILI GARLAND 31см</v>
          </cell>
          <cell r="D1880" t="str">
            <v xml:space="preserve"> Oval dish CHILI 31cm</v>
          </cell>
          <cell r="E1880" t="str">
            <v>Китай</v>
          </cell>
          <cell r="F1880" t="str">
            <v>ФАРФОР</v>
          </cell>
        </row>
        <row r="1881">
          <cell r="A1881" t="str">
            <v>DM2413</v>
          </cell>
          <cell r="B1881" t="str">
            <v>DOMENIK</v>
          </cell>
          <cell r="C1881" t="str">
            <v xml:space="preserve"> Тарелка десертная CHILI GARLAND 19см</v>
          </cell>
          <cell r="D1881" t="str">
            <v xml:space="preserve"> Dessert plate CHILI 19cm</v>
          </cell>
          <cell r="E1881" t="str">
            <v>Китай</v>
          </cell>
          <cell r="F1881" t="str">
            <v>ФАРФОР</v>
          </cell>
        </row>
        <row r="1882">
          <cell r="A1882" t="str">
            <v>DM2420</v>
          </cell>
          <cell r="B1882" t="str">
            <v>DOMENIK</v>
          </cell>
          <cell r="C1882" t="str">
            <v xml:space="preserve"> Столовый набор 19 предметов CHILI GARLAND</v>
          </cell>
          <cell r="D1882" t="str">
            <v xml:space="preserve"> 19pcs Dinner set CHILI</v>
          </cell>
          <cell r="E1882" t="str">
            <v>Китай</v>
          </cell>
          <cell r="F1882" t="str">
            <v>ФАРФОР</v>
          </cell>
        </row>
        <row r="1883">
          <cell r="A1883" t="str">
            <v>DM2439</v>
          </cell>
          <cell r="B1883" t="str">
            <v>DOMENIK</v>
          </cell>
          <cell r="C1883" t="str">
            <v xml:space="preserve"> Кружка FRUITS BOUQUET 400мл</v>
          </cell>
          <cell r="D1883" t="str">
            <v xml:space="preserve"> Mug FRUITS BOUQUET 400ml</v>
          </cell>
          <cell r="E1883" t="str">
            <v>Китай</v>
          </cell>
          <cell r="F1883" t="str">
            <v>ФАРФОР</v>
          </cell>
        </row>
        <row r="1884">
          <cell r="A1884" t="str">
            <v>DM2444</v>
          </cell>
          <cell r="B1884" t="str">
            <v>DOMENIK</v>
          </cell>
          <cell r="C1884" t="str">
            <v xml:space="preserve"> Тарелка обеденная BOUDOIR 24.5см</v>
          </cell>
          <cell r="D1884" t="str">
            <v xml:space="preserve"> Dinner plate BOUDOIR 24.5cm</v>
          </cell>
          <cell r="E1884" t="str">
            <v>Китай</v>
          </cell>
          <cell r="F1884" t="str">
            <v>ФАРФОР</v>
          </cell>
        </row>
        <row r="1885">
          <cell r="A1885" t="str">
            <v>DM2445</v>
          </cell>
          <cell r="B1885" t="str">
            <v>DOMENIK</v>
          </cell>
          <cell r="C1885" t="str">
            <v xml:space="preserve"> Тарелка суповая BOUDOIR 21см</v>
          </cell>
          <cell r="D1885" t="str">
            <v xml:space="preserve"> Soup plate BOUDOIR 21cm</v>
          </cell>
          <cell r="E1885" t="str">
            <v>Китай</v>
          </cell>
          <cell r="F1885" t="str">
            <v>ФАРФОР</v>
          </cell>
        </row>
        <row r="1886">
          <cell r="A1886" t="str">
            <v>DM2454</v>
          </cell>
          <cell r="B1886" t="str">
            <v>DOMENIK</v>
          </cell>
          <cell r="C1886" t="str">
            <v xml:space="preserve"> Чайный набор BOUDOIR 250мл</v>
          </cell>
          <cell r="D1886" t="str">
            <v xml:space="preserve"> 12pcs Tea set BOUDOIR 250ml</v>
          </cell>
          <cell r="E1886" t="str">
            <v>Китай</v>
          </cell>
          <cell r="F1886" t="str">
            <v>ФАРФОР</v>
          </cell>
        </row>
        <row r="1887">
          <cell r="A1887" t="str">
            <v>DM2458</v>
          </cell>
          <cell r="B1887" t="str">
            <v>DOMENIK</v>
          </cell>
          <cell r="C1887" t="str">
            <v xml:space="preserve"> Салатник LAVENDER BLADE 14см</v>
          </cell>
          <cell r="D1887" t="str">
            <v xml:space="preserve"> Salad bowl LAVENDER BLADE 14cm</v>
          </cell>
          <cell r="E1887" t="str">
            <v>Китай</v>
          </cell>
          <cell r="F1887" t="str">
            <v>ФАРФОР</v>
          </cell>
        </row>
        <row r="1888">
          <cell r="A1888" t="str">
            <v>DM2443</v>
          </cell>
          <cell r="B1888" t="str">
            <v>DOMENIK</v>
          </cell>
          <cell r="C1888" t="str">
            <v xml:space="preserve"> Чайный набор FRUITS BOUQUET 250мл</v>
          </cell>
          <cell r="D1888" t="str">
            <v xml:space="preserve"> 12pcs Tea set FRUITS BOUQUET 250ml</v>
          </cell>
          <cell r="E1888" t="str">
            <v>Китай</v>
          </cell>
          <cell r="F1888" t="str">
            <v>ФАРФОР</v>
          </cell>
        </row>
        <row r="1889">
          <cell r="A1889" t="str">
            <v>DM2450</v>
          </cell>
          <cell r="B1889" t="str">
            <v>DOMENIK</v>
          </cell>
          <cell r="C1889" t="str">
            <v xml:space="preserve"> Кружка BOUDOIR 400мл</v>
          </cell>
          <cell r="D1889" t="str">
            <v xml:space="preserve"> Mug BOUDOIR 400ml</v>
          </cell>
          <cell r="E1889" t="str">
            <v>Китай</v>
          </cell>
          <cell r="F1889" t="str">
            <v>ФАРФОР</v>
          </cell>
        </row>
        <row r="1890">
          <cell r="A1890" t="str">
            <v>DM2451</v>
          </cell>
          <cell r="B1890" t="str">
            <v>DOMENIK</v>
          </cell>
          <cell r="C1890" t="str">
            <v xml:space="preserve"> Блюдо овальное BOUDOIR 31см</v>
          </cell>
          <cell r="D1890" t="str">
            <v xml:space="preserve"> Oval dish BOUDOIR 31cm</v>
          </cell>
          <cell r="E1890" t="str">
            <v>Китай</v>
          </cell>
          <cell r="F1890" t="str">
            <v>ФАРФОР</v>
          </cell>
        </row>
        <row r="1891">
          <cell r="A1891" t="str">
            <v>DM2452</v>
          </cell>
          <cell r="B1891" t="str">
            <v>DOMENIK</v>
          </cell>
          <cell r="C1891" t="str">
            <v xml:space="preserve"> Блюдо овальное BOUDOIR 26см</v>
          </cell>
          <cell r="D1891" t="str">
            <v xml:space="preserve"> Oval dish BOUDOIR 26cm</v>
          </cell>
          <cell r="E1891" t="str">
            <v>Китай</v>
          </cell>
          <cell r="F1891" t="str">
            <v>ФАРФОР</v>
          </cell>
        </row>
        <row r="1892">
          <cell r="A1892" t="str">
            <v>DM2446</v>
          </cell>
          <cell r="B1892" t="str">
            <v>DOMENIK</v>
          </cell>
          <cell r="C1892" t="str">
            <v xml:space="preserve"> Тарелка десертная BOUDOIR 19см</v>
          </cell>
          <cell r="D1892" t="str">
            <v xml:space="preserve"> Dessert plate BOUDOIR 19cm</v>
          </cell>
          <cell r="E1892" t="str">
            <v>Китай</v>
          </cell>
          <cell r="F1892" t="str">
            <v>ФАРФОР</v>
          </cell>
        </row>
        <row r="1893">
          <cell r="A1893" t="str">
            <v>DM2447</v>
          </cell>
          <cell r="B1893" t="str">
            <v>DOMENIK</v>
          </cell>
          <cell r="C1893" t="str">
            <v xml:space="preserve"> Салатник BOUDOIR 14см</v>
          </cell>
          <cell r="D1893" t="str">
            <v xml:space="preserve"> Salad bowl BOUDOIR 14cm</v>
          </cell>
          <cell r="E1893" t="str">
            <v>Китай</v>
          </cell>
          <cell r="F1893" t="str">
            <v>ФАРФОР</v>
          </cell>
        </row>
        <row r="1894">
          <cell r="A1894" t="str">
            <v>DM2448</v>
          </cell>
          <cell r="B1894" t="str">
            <v>DOMENIK</v>
          </cell>
          <cell r="C1894" t="str">
            <v xml:space="preserve"> Сахарница BOUDOIR 10см</v>
          </cell>
          <cell r="D1894" t="str">
            <v xml:space="preserve"> Sugar pot BOUDOIR 10cm</v>
          </cell>
          <cell r="E1894" t="str">
            <v>Китай</v>
          </cell>
          <cell r="F1894" t="str">
            <v>ФАРФОР</v>
          </cell>
        </row>
        <row r="1895">
          <cell r="A1895" t="str">
            <v>DM2449</v>
          </cell>
          <cell r="B1895" t="str">
            <v>DOMENIK</v>
          </cell>
          <cell r="C1895" t="str">
            <v xml:space="preserve"> Салатник BOUDOIR 23см</v>
          </cell>
          <cell r="D1895" t="str">
            <v xml:space="preserve"> Salad bowl BOUDOIR 23cm</v>
          </cell>
          <cell r="E1895" t="str">
            <v>Китай</v>
          </cell>
          <cell r="F1895" t="str">
            <v>ФАРФОР</v>
          </cell>
        </row>
        <row r="1896">
          <cell r="A1896" t="str">
            <v>DM2316</v>
          </cell>
          <cell r="B1896" t="str">
            <v>DOMENIK</v>
          </cell>
          <cell r="C1896" t="str">
            <v xml:space="preserve"> Ложка чайная CITY 6шт</v>
          </cell>
          <cell r="D1896" t="str">
            <v xml:space="preserve"> 6pcs tea spoon set CITY</v>
          </cell>
          <cell r="E1896" t="str">
            <v>Китай</v>
          </cell>
          <cell r="F1896" t="str">
            <v>НЕРЖАВЕЮЩАЯ СТАЛЬ</v>
          </cell>
        </row>
        <row r="1897">
          <cell r="A1897" t="str">
            <v>DM2317</v>
          </cell>
          <cell r="B1897" t="str">
            <v>DOMENIK</v>
          </cell>
          <cell r="C1897" t="str">
            <v xml:space="preserve"> Нож столовый CITY 2шт</v>
          </cell>
          <cell r="D1897" t="str">
            <v xml:space="preserve"> 2pcs table knife set CITY</v>
          </cell>
          <cell r="E1897" t="str">
            <v>Китай</v>
          </cell>
          <cell r="F1897" t="str">
            <v>НЕРЖАВЕЮЩАЯ СТАЛЬ</v>
          </cell>
        </row>
        <row r="1898">
          <cell r="A1898" t="str">
            <v>DM2318</v>
          </cell>
          <cell r="B1898" t="str">
            <v>DOMENIK</v>
          </cell>
          <cell r="C1898" t="str">
            <v xml:space="preserve"> Набор детских столовых приборов OCEAN FRIENDS 4 предмета</v>
          </cell>
          <cell r="D1898" t="str">
            <v xml:space="preserve"> 4pcs cutlery set in pvc box Ocean Friends</v>
          </cell>
          <cell r="E1898" t="str">
            <v>Китай</v>
          </cell>
          <cell r="F1898" t="str">
            <v>НЕРЖАВЕЮЩАЯ СТАЛЬ</v>
          </cell>
        </row>
        <row r="1899">
          <cell r="A1899" t="str">
            <v>DM2319</v>
          </cell>
          <cell r="B1899" t="str">
            <v>DOMENIK</v>
          </cell>
          <cell r="C1899" t="str">
            <v xml:space="preserve"> Набор детских столовых приборов CHEERY ELF 4 предмета</v>
          </cell>
          <cell r="D1899" t="str">
            <v xml:space="preserve"> 4pcs cutlery set in pvc box Cheery Elf</v>
          </cell>
          <cell r="E1899" t="str">
            <v>Китай</v>
          </cell>
          <cell r="F1899" t="str">
            <v>НЕРЖАВЕЮЩАЯ СТАЛЬ</v>
          </cell>
        </row>
        <row r="1900">
          <cell r="A1900" t="str">
            <v>DM2320</v>
          </cell>
          <cell r="B1900" t="str">
            <v>DOMENIK</v>
          </cell>
          <cell r="C1900" t="str">
            <v xml:space="preserve"> Набор детских столовых приборов FLOWER FAIRY 4 предмета</v>
          </cell>
          <cell r="D1900" t="str">
            <v xml:space="preserve"> 4pcs cutlery set in pvc box Flower Fairy</v>
          </cell>
          <cell r="E1900" t="str">
            <v>Китай</v>
          </cell>
          <cell r="F1900" t="str">
            <v>НЕРЖАВЕЮЩАЯ СТАЛЬ</v>
          </cell>
        </row>
        <row r="1901">
          <cell r="A1901" t="str">
            <v>DM2453</v>
          </cell>
          <cell r="B1901" t="str">
            <v>DOMENIK</v>
          </cell>
          <cell r="C1901" t="str">
            <v xml:space="preserve"> Столовый набор 19 предметов BOUDOIR</v>
          </cell>
          <cell r="D1901" t="str">
            <v xml:space="preserve"> 19pcs Dinner set BOUDOIR</v>
          </cell>
          <cell r="E1901" t="str">
            <v>Китай</v>
          </cell>
          <cell r="F1901" t="str">
            <v>ФАРФОР</v>
          </cell>
        </row>
        <row r="1902">
          <cell r="A1902" t="str">
            <v>DM2477</v>
          </cell>
          <cell r="B1902" t="str">
            <v>DOMENIK</v>
          </cell>
          <cell r="C1902" t="str">
            <v xml:space="preserve"> Тарелка обеденная ENGLISH GARDEN 24.5см</v>
          </cell>
          <cell r="D1902" t="str">
            <v xml:space="preserve"> Dinner plate ENGLISH GARDEN 24.5cm</v>
          </cell>
          <cell r="E1902" t="str">
            <v>Китай</v>
          </cell>
          <cell r="F1902" t="str">
            <v>ФАРФОР</v>
          </cell>
        </row>
        <row r="1903">
          <cell r="A1903" t="str">
            <v>DM2478</v>
          </cell>
          <cell r="B1903" t="str">
            <v>DOMENIK</v>
          </cell>
          <cell r="C1903" t="str">
            <v xml:space="preserve"> Тарелка суповая ENGLISH GARDEN 21см</v>
          </cell>
          <cell r="D1903" t="str">
            <v xml:space="preserve"> Soup plate ENGLISH GARDEN 21cm</v>
          </cell>
          <cell r="E1903" t="str">
            <v>Китай</v>
          </cell>
          <cell r="F1903" t="str">
            <v>ФАРФОР</v>
          </cell>
        </row>
        <row r="1904">
          <cell r="A1904" t="str">
            <v>DM2479</v>
          </cell>
          <cell r="B1904" t="str">
            <v>DOMENIK</v>
          </cell>
          <cell r="C1904" t="str">
            <v xml:space="preserve"> Тарелка десертная ENGLISH GARDEN 19см</v>
          </cell>
          <cell r="D1904" t="str">
            <v xml:space="preserve"> Dessert plate ENGLISH GARDEN 19cm</v>
          </cell>
          <cell r="E1904" t="str">
            <v>Китай</v>
          </cell>
          <cell r="F1904" t="str">
            <v>ФАРФОР</v>
          </cell>
        </row>
        <row r="1905">
          <cell r="A1905" t="str">
            <v>DM2487</v>
          </cell>
          <cell r="B1905" t="str">
            <v>DOMENIK</v>
          </cell>
          <cell r="C1905" t="str">
            <v xml:space="preserve"> Чайный набор ENGLISH GARDEN 250мл</v>
          </cell>
          <cell r="D1905" t="str">
            <v xml:space="preserve"> 12pcs Tea set ENGLISH GARDEN 250ml</v>
          </cell>
          <cell r="E1905" t="str">
            <v>Китай</v>
          </cell>
          <cell r="F1905" t="str">
            <v>ФАРФОР</v>
          </cell>
        </row>
        <row r="1906">
          <cell r="A1906" t="str">
            <v>DM2504</v>
          </cell>
          <cell r="B1906" t="str">
            <v>DOMENIK</v>
          </cell>
          <cell r="C1906" t="str">
            <v xml:space="preserve"> Поднос BOUDOIR 47х32см</v>
          </cell>
          <cell r="D1906" t="str">
            <v xml:space="preserve"> Tray BOUDOIR 47х32cm</v>
          </cell>
          <cell r="E1906" t="str">
            <v>Китай</v>
          </cell>
          <cell r="F1906" t="str">
            <v>ПОЛИПРОПИЛЕН</v>
          </cell>
        </row>
        <row r="1907">
          <cell r="A1907" t="str">
            <v>DM2505</v>
          </cell>
          <cell r="B1907" t="str">
            <v>DOMENIK</v>
          </cell>
          <cell r="C1907" t="str">
            <v xml:space="preserve"> Поднос LAVENDER BLADE 47х32см</v>
          </cell>
          <cell r="D1907" t="str">
            <v xml:space="preserve"> Tray LAVENDER BLADE 47х32cm</v>
          </cell>
          <cell r="E1907" t="str">
            <v>Китай</v>
          </cell>
          <cell r="F1907" t="str">
            <v>ПОЛИПРОПИЛЕН</v>
          </cell>
        </row>
        <row r="1908">
          <cell r="A1908" t="str">
            <v>DM2506</v>
          </cell>
          <cell r="B1908" t="str">
            <v>DOMENIK</v>
          </cell>
          <cell r="C1908" t="str">
            <v xml:space="preserve"> Поднос ENGLISH GARDEN 47х32см</v>
          </cell>
          <cell r="D1908" t="str">
            <v xml:space="preserve"> Tray ENGLISH GARDEN 47х32cm</v>
          </cell>
          <cell r="E1908" t="str">
            <v>Китай</v>
          </cell>
          <cell r="F1908" t="str">
            <v>ПОЛИПРОПИЛЕН</v>
          </cell>
        </row>
        <row r="1909">
          <cell r="A1909" t="str">
            <v>DM2507</v>
          </cell>
          <cell r="B1909" t="str">
            <v>DOMENIK</v>
          </cell>
          <cell r="C1909" t="str">
            <v xml:space="preserve"> Поднос ONCE UPON A TIME 41х27см</v>
          </cell>
          <cell r="D1909" t="str">
            <v xml:space="preserve"> Tray ONCE UPON A TIME 41х27cm</v>
          </cell>
          <cell r="E1909" t="str">
            <v>Китай</v>
          </cell>
          <cell r="F1909" t="str">
            <v>ПОЛИПРОПИЛЕН</v>
          </cell>
        </row>
        <row r="1910">
          <cell r="A1910" t="str">
            <v>DM2469</v>
          </cell>
          <cell r="B1910" t="str">
            <v>DOMENIK</v>
          </cell>
          <cell r="C1910" t="str">
            <v xml:space="preserve"> Салатник ONCE UPON A TIME 14см</v>
          </cell>
          <cell r="D1910" t="str">
            <v xml:space="preserve"> Salad bowl ONCE UPON A TIME 14cm</v>
          </cell>
          <cell r="E1910" t="str">
            <v>Китай</v>
          </cell>
          <cell r="F1910" t="str">
            <v>ФАРФОР</v>
          </cell>
        </row>
        <row r="1911">
          <cell r="A1911" t="str">
            <v>DM2470</v>
          </cell>
          <cell r="B1911" t="str">
            <v>DOMENIK</v>
          </cell>
          <cell r="C1911" t="str">
            <v xml:space="preserve"> Сахарница ONCE UPON A TIME 10см</v>
          </cell>
          <cell r="D1911" t="str">
            <v xml:space="preserve"> Sugar pot ONCE UPON A TIME10cm</v>
          </cell>
          <cell r="E1911" t="str">
            <v>Китай</v>
          </cell>
          <cell r="F1911" t="str">
            <v>ФАРФОР</v>
          </cell>
        </row>
        <row r="1912">
          <cell r="A1912" t="str">
            <v>DM2471</v>
          </cell>
          <cell r="B1912" t="str">
            <v>DOMENIK</v>
          </cell>
          <cell r="C1912" t="str">
            <v xml:space="preserve"> Салатник ONCE UPON A TIME 23см</v>
          </cell>
          <cell r="D1912" t="str">
            <v xml:space="preserve"> Salad bowl ONCE UPON A TIME23cm</v>
          </cell>
          <cell r="E1912" t="str">
            <v>Китай</v>
          </cell>
          <cell r="F1912" t="str">
            <v>ФАРФОР</v>
          </cell>
        </row>
        <row r="1913">
          <cell r="A1913" t="str">
            <v>DM2472</v>
          </cell>
          <cell r="B1913" t="str">
            <v>DOMENIK</v>
          </cell>
          <cell r="C1913" t="str">
            <v xml:space="preserve"> Кружка ONCE UPON A TIME 400мл</v>
          </cell>
          <cell r="D1913" t="str">
            <v xml:space="preserve"> Mug ONCE UPON A TIME 400ml</v>
          </cell>
          <cell r="E1913" t="str">
            <v>Китай</v>
          </cell>
          <cell r="F1913" t="str">
            <v>ФАРФОР</v>
          </cell>
        </row>
        <row r="1914">
          <cell r="A1914" t="str">
            <v>DM2466</v>
          </cell>
          <cell r="B1914" t="str">
            <v>DOMENIK</v>
          </cell>
          <cell r="C1914" t="str">
            <v xml:space="preserve"> Тарелка обеденная ONCE UPON A TIME 24.5см</v>
          </cell>
          <cell r="D1914" t="str">
            <v xml:space="preserve"> Dinner plate ONCE UPON A TIME 24.5cm</v>
          </cell>
          <cell r="E1914" t="str">
            <v>Китай</v>
          </cell>
          <cell r="F1914" t="str">
            <v>ФАРФОР</v>
          </cell>
        </row>
        <row r="1915">
          <cell r="A1915" t="str">
            <v>DM2467</v>
          </cell>
          <cell r="B1915" t="str">
            <v>DOMENIK</v>
          </cell>
          <cell r="C1915" t="str">
            <v xml:space="preserve"> Тарелка суповая ONCE UPON A TIME 21см</v>
          </cell>
          <cell r="D1915" t="str">
            <v xml:space="preserve"> Soup plate ONCE UPON A TIME 21cm</v>
          </cell>
          <cell r="E1915" t="str">
            <v>Китай</v>
          </cell>
          <cell r="F1915" t="str">
            <v>ФАРФОР</v>
          </cell>
        </row>
        <row r="1916">
          <cell r="A1916" t="str">
            <v>DM2468</v>
          </cell>
          <cell r="B1916" t="str">
            <v>DOMENIK</v>
          </cell>
          <cell r="C1916" t="str">
            <v xml:space="preserve"> Тарелка десертная ONCE UPON A TIME 19см</v>
          </cell>
          <cell r="D1916" t="str">
            <v xml:space="preserve"> Dessert plate ONCE UPON A TIME 19cm</v>
          </cell>
          <cell r="E1916" t="str">
            <v>Китай</v>
          </cell>
          <cell r="F1916" t="str">
            <v>ФАРФОР</v>
          </cell>
        </row>
        <row r="1917">
          <cell r="A1917" t="str">
            <v>DM2475</v>
          </cell>
          <cell r="B1917" t="str">
            <v>DOMENIK</v>
          </cell>
          <cell r="C1917" t="str">
            <v xml:space="preserve"> Столовый набор 19 предметов ONCE UPON A TIME</v>
          </cell>
          <cell r="D1917" t="str">
            <v xml:space="preserve"> 19pcs Dinner set ONCE UPON A TIME</v>
          </cell>
          <cell r="E1917" t="str">
            <v>Китай</v>
          </cell>
          <cell r="F1917" t="str">
            <v>ФАРФОР</v>
          </cell>
        </row>
        <row r="1918">
          <cell r="A1918" t="str">
            <v>DM2476</v>
          </cell>
          <cell r="B1918" t="str">
            <v>DOMENIK</v>
          </cell>
          <cell r="C1918" t="str">
            <v xml:space="preserve"> Чайный набор ONCE UPON A TIME 250мл</v>
          </cell>
          <cell r="D1918" t="str">
            <v xml:space="preserve"> 12pcs Tea set ONCE UPON A TIME 250ml</v>
          </cell>
          <cell r="E1918" t="str">
            <v>Китай</v>
          </cell>
          <cell r="F1918" t="str">
            <v>ФАРФОР</v>
          </cell>
        </row>
        <row r="1919">
          <cell r="A1919" t="str">
            <v>DM2480</v>
          </cell>
          <cell r="B1919" t="str">
            <v>DOMENIK</v>
          </cell>
          <cell r="C1919" t="str">
            <v xml:space="preserve"> Салатник ENGLISH GARDEN 14см</v>
          </cell>
          <cell r="D1919" t="str">
            <v xml:space="preserve"> Salad bowl ENGLISH GARDEN 14cm</v>
          </cell>
          <cell r="E1919" t="str">
            <v>Китай</v>
          </cell>
          <cell r="F1919" t="str">
            <v>ФАРФОР</v>
          </cell>
        </row>
        <row r="1920">
          <cell r="A1920" t="str">
            <v>DM2482</v>
          </cell>
          <cell r="B1920" t="str">
            <v>DOMENIK</v>
          </cell>
          <cell r="C1920" t="str">
            <v xml:space="preserve"> Салатник ENGLISH GARDEN 23см</v>
          </cell>
          <cell r="D1920" t="str">
            <v xml:space="preserve"> Salad bowl ENGLISH GARDEN 23cm</v>
          </cell>
          <cell r="E1920" t="str">
            <v>Китай</v>
          </cell>
          <cell r="F1920" t="str">
            <v>ФАРФОР</v>
          </cell>
        </row>
        <row r="1921">
          <cell r="A1921" t="str">
            <v>DM2483</v>
          </cell>
          <cell r="B1921" t="str">
            <v>DOMENIK</v>
          </cell>
          <cell r="C1921" t="str">
            <v xml:space="preserve"> Кружка ENGLISH GARDEN 400мл</v>
          </cell>
          <cell r="D1921" t="str">
            <v xml:space="preserve"> Mug ENGLISH GARDEN 400ml</v>
          </cell>
          <cell r="E1921" t="str">
            <v>Китай</v>
          </cell>
          <cell r="F1921" t="str">
            <v>ФАРФОР</v>
          </cell>
        </row>
        <row r="1922">
          <cell r="A1922" t="str">
            <v>DM2484</v>
          </cell>
          <cell r="B1922" t="str">
            <v>DOMENIK</v>
          </cell>
          <cell r="C1922" t="str">
            <v xml:space="preserve"> Блюдо овальное ENGLISH GARDEN 31см</v>
          </cell>
          <cell r="D1922" t="str">
            <v xml:space="preserve"> Oval dish ENGLISH GARDEN31cm</v>
          </cell>
          <cell r="E1922" t="str">
            <v>Китай</v>
          </cell>
          <cell r="F1922" t="str">
            <v>ФАРФОР</v>
          </cell>
        </row>
        <row r="1923">
          <cell r="A1923" t="str">
            <v>DM2485</v>
          </cell>
          <cell r="B1923" t="str">
            <v>DOMENIK</v>
          </cell>
          <cell r="C1923" t="str">
            <v xml:space="preserve"> Блюдо овальное ENGLISH GARDEN 26см</v>
          </cell>
          <cell r="D1923" t="str">
            <v xml:space="preserve"> Oval dish ENGLISH GARDEN 26cm</v>
          </cell>
          <cell r="E1923" t="str">
            <v>Китай</v>
          </cell>
          <cell r="F1923" t="str">
            <v>ФАРФОР</v>
          </cell>
        </row>
        <row r="1924">
          <cell r="A1924" t="str">
            <v>DM2461</v>
          </cell>
          <cell r="B1924" t="str">
            <v>DOMENIK</v>
          </cell>
          <cell r="C1924" t="str">
            <v xml:space="preserve"> Кружка LAVENDER BLADE 400мл</v>
          </cell>
          <cell r="D1924" t="str">
            <v xml:space="preserve"> Mug LAVENDER BLADE 400ml</v>
          </cell>
          <cell r="E1924" t="str">
            <v>Китай</v>
          </cell>
          <cell r="F1924" t="str">
            <v>ФАРФОР</v>
          </cell>
        </row>
        <row r="1925">
          <cell r="A1925" t="str">
            <v>DM2462</v>
          </cell>
          <cell r="B1925" t="str">
            <v>DOMENIK</v>
          </cell>
          <cell r="C1925" t="str">
            <v xml:space="preserve"> Блюдо овальное LAVENDER BLADE 31см</v>
          </cell>
          <cell r="D1925" t="str">
            <v xml:space="preserve"> Oval dish LAVENDER BLADE 31cm</v>
          </cell>
          <cell r="E1925" t="str">
            <v>Китай</v>
          </cell>
          <cell r="F1925" t="str">
            <v>ФАРФОР</v>
          </cell>
        </row>
        <row r="1926">
          <cell r="A1926" t="str">
            <v>DM2463</v>
          </cell>
          <cell r="B1926" t="str">
            <v>DOMENIK</v>
          </cell>
          <cell r="C1926" t="str">
            <v xml:space="preserve"> Блюдо овальное LAVENDER BLADE 26см</v>
          </cell>
          <cell r="D1926" t="str">
            <v xml:space="preserve"> Oval dish LAVENDER BLADE 26cm</v>
          </cell>
          <cell r="E1926" t="str">
            <v>Китай</v>
          </cell>
          <cell r="F1926" t="str">
            <v>ФАРФОР</v>
          </cell>
        </row>
        <row r="1927">
          <cell r="A1927" t="str">
            <v>DM2455</v>
          </cell>
          <cell r="B1927" t="str">
            <v>DOMENIK</v>
          </cell>
          <cell r="C1927" t="str">
            <v xml:space="preserve"> Тарелка обеденная LAVENDER BLADE 24.5см</v>
          </cell>
          <cell r="D1927" t="str">
            <v xml:space="preserve"> Dinner plate LAVENDER BLADE 24.5cm</v>
          </cell>
          <cell r="E1927" t="str">
            <v>Китай</v>
          </cell>
          <cell r="F1927" t="str">
            <v>ФАРФОР</v>
          </cell>
        </row>
        <row r="1928">
          <cell r="A1928" t="str">
            <v>DM2457</v>
          </cell>
          <cell r="B1928" t="str">
            <v>DOMENIK</v>
          </cell>
          <cell r="C1928" t="str">
            <v xml:space="preserve"> Тарелка десертная LAVENDER BLADE 19см</v>
          </cell>
          <cell r="D1928" t="str">
            <v xml:space="preserve"> Dessert plate LAVENDER BLADE 19cm</v>
          </cell>
          <cell r="E1928" t="str">
            <v>Китай</v>
          </cell>
          <cell r="F1928" t="str">
            <v>ФАРФОР</v>
          </cell>
        </row>
        <row r="1929">
          <cell r="A1929" t="str">
            <v>DM2459</v>
          </cell>
          <cell r="B1929" t="str">
            <v>DOMENIK</v>
          </cell>
          <cell r="C1929" t="str">
            <v xml:space="preserve"> Сахарница LAVENDER BLADE 10см</v>
          </cell>
          <cell r="D1929" t="str">
            <v xml:space="preserve"> Sugar pot LAVENDER BLADE 10cm</v>
          </cell>
          <cell r="E1929" t="str">
            <v>Китай</v>
          </cell>
          <cell r="F1929" t="str">
            <v>ФАРФОР</v>
          </cell>
        </row>
        <row r="1930">
          <cell r="A1930" t="str">
            <v>DM2460</v>
          </cell>
          <cell r="B1930" t="str">
            <v>DOMENIK</v>
          </cell>
          <cell r="C1930" t="str">
            <v xml:space="preserve"> Салатник LAVENDER BLADE 23см</v>
          </cell>
          <cell r="D1930" t="str">
            <v xml:space="preserve"> Salad bowl LAVENDER BLADE 23cm</v>
          </cell>
          <cell r="E1930" t="str">
            <v>Китай</v>
          </cell>
          <cell r="F1930" t="str">
            <v>ФАРФОР</v>
          </cell>
        </row>
        <row r="1931">
          <cell r="A1931" t="str">
            <v>DM2464</v>
          </cell>
          <cell r="B1931" t="str">
            <v>DOMENIK</v>
          </cell>
          <cell r="C1931" t="str">
            <v xml:space="preserve"> Столовый набор 19 предметов LAVENDER BLADE</v>
          </cell>
          <cell r="D1931" t="str">
            <v xml:space="preserve"> 19pcs Dinner set LAVENDER BLADE</v>
          </cell>
          <cell r="E1931" t="str">
            <v>Китай</v>
          </cell>
          <cell r="F1931" t="str">
            <v>ФАРФОР</v>
          </cell>
        </row>
        <row r="1932">
          <cell r="A1932" t="str">
            <v>DM2436</v>
          </cell>
          <cell r="B1932" t="str">
            <v>DOMENIK</v>
          </cell>
          <cell r="C1932" t="str">
            <v xml:space="preserve"> Салатник FRUITS BOUQUET 14см</v>
          </cell>
          <cell r="D1932" t="str">
            <v xml:space="preserve"> Salad bowl FRUITS BOUQUET 14cm</v>
          </cell>
          <cell r="E1932" t="str">
            <v>Китай</v>
          </cell>
          <cell r="F1932" t="str">
            <v>ФАРФОР</v>
          </cell>
        </row>
        <row r="1933">
          <cell r="A1933" t="str">
            <v>DM2456</v>
          </cell>
          <cell r="B1933" t="str">
            <v>DOMENIK</v>
          </cell>
          <cell r="C1933" t="str">
            <v xml:space="preserve"> Тарелка суповая LAVENDER BLADE 21см</v>
          </cell>
          <cell r="D1933" t="str">
            <v xml:space="preserve"> Soup plate LAVENDER BLADE 21cm</v>
          </cell>
          <cell r="E1933" t="str">
            <v>Китай</v>
          </cell>
          <cell r="F1933" t="str">
            <v>ФАРФОР</v>
          </cell>
        </row>
        <row r="1934">
          <cell r="A1934" t="str">
            <v>DM2465</v>
          </cell>
          <cell r="B1934" t="str">
            <v>DOMENIK</v>
          </cell>
          <cell r="C1934" t="str">
            <v xml:space="preserve"> Чайный набор LAVENDER BLADE 250мл</v>
          </cell>
          <cell r="D1934" t="str">
            <v xml:space="preserve"> 12pcs Tea set LAVENDER BLADE 250ml</v>
          </cell>
          <cell r="E1934" t="str">
            <v>Китай</v>
          </cell>
          <cell r="F1934" t="str">
            <v>ФАРФОР</v>
          </cell>
        </row>
        <row r="1935">
          <cell r="A1935" t="str">
            <v>DM2481</v>
          </cell>
          <cell r="B1935" t="str">
            <v>DOMENIK</v>
          </cell>
          <cell r="C1935" t="str">
            <v xml:space="preserve"> Сахарница ENGLISH GARDEN 10см</v>
          </cell>
          <cell r="D1935" t="str">
            <v xml:space="preserve"> Sugar pot ENGLISH GARDEN 10cm</v>
          </cell>
          <cell r="E1935" t="str">
            <v>Китай</v>
          </cell>
          <cell r="F1935" t="str">
            <v>ФАРФОР</v>
          </cell>
        </row>
        <row r="1936">
          <cell r="A1936" t="str">
            <v>DM2486</v>
          </cell>
          <cell r="B1936" t="str">
            <v>DOMENIK</v>
          </cell>
          <cell r="C1936" t="str">
            <v xml:space="preserve"> Столовый набор 19 предметов ENGLISH GARDEN</v>
          </cell>
          <cell r="D1936" t="str">
            <v xml:space="preserve"> 19pcs Dinner set ENGLISH GARDEN</v>
          </cell>
          <cell r="E1936" t="str">
            <v>Китай</v>
          </cell>
          <cell r="F1936" t="str">
            <v>ФАРФОР</v>
          </cell>
        </row>
        <row r="1937">
          <cell r="A1937" t="str">
            <v>DM2473</v>
          </cell>
          <cell r="B1937" t="str">
            <v>DOMENIK</v>
          </cell>
          <cell r="C1937" t="str">
            <v xml:space="preserve"> Блюдо овальное ONCE UPON A TIME 31см</v>
          </cell>
          <cell r="D1937" t="str">
            <v xml:space="preserve"> Oval dish ONCE UPON A TIME 31cm</v>
          </cell>
          <cell r="E1937" t="str">
            <v>Китай</v>
          </cell>
          <cell r="F1937" t="str">
            <v>ФАРФОР</v>
          </cell>
        </row>
        <row r="1938">
          <cell r="A1938" t="str">
            <v>DM2474</v>
          </cell>
          <cell r="B1938" t="str">
            <v>DOMENIK</v>
          </cell>
          <cell r="C1938" t="str">
            <v xml:space="preserve"> Блюдо овальное ONCE UPON A TIME 26см</v>
          </cell>
          <cell r="D1938" t="str">
            <v xml:space="preserve"> Oval dish ONCE UPON A TIME 26cm</v>
          </cell>
          <cell r="E1938" t="str">
            <v>Китай</v>
          </cell>
          <cell r="F1938" t="str">
            <v>ФАРФОР</v>
          </cell>
        </row>
        <row r="1939">
          <cell r="A1939" t="str">
            <v>DM2433</v>
          </cell>
          <cell r="B1939" t="str">
            <v>DOMENIK</v>
          </cell>
          <cell r="C1939" t="str">
            <v xml:space="preserve"> Тарелка обеденная FRUITS BOUQUET 24.5см</v>
          </cell>
          <cell r="D1939" t="str">
            <v xml:space="preserve"> Dinner plate FRUITS BOUQUET 24.5cm</v>
          </cell>
          <cell r="E1939" t="str">
            <v>Китай</v>
          </cell>
          <cell r="F1939" t="str">
            <v>ФАРФОР</v>
          </cell>
        </row>
        <row r="1940">
          <cell r="A1940" t="str">
            <v>DM2435</v>
          </cell>
          <cell r="B1940" t="str">
            <v>DOMENIK</v>
          </cell>
          <cell r="C1940" t="str">
            <v xml:space="preserve"> Тарелка десертная FRUITS BOUQUET 19см</v>
          </cell>
          <cell r="D1940" t="str">
            <v xml:space="preserve"> Dessert plate FRUITS BOUQUET 19cm</v>
          </cell>
          <cell r="E1940" t="str">
            <v>Китай</v>
          </cell>
          <cell r="F1940" t="str">
            <v>ФАРФОР</v>
          </cell>
        </row>
        <row r="1941">
          <cell r="A1941" t="str">
            <v>DM2437</v>
          </cell>
          <cell r="B1941" t="str">
            <v>DOMENIK</v>
          </cell>
          <cell r="C1941" t="str">
            <v xml:space="preserve"> Сахарница FRUITS BOUQUET 10см</v>
          </cell>
          <cell r="D1941" t="str">
            <v xml:space="preserve"> Sugar pot FRUITS BOUQUET 10cm</v>
          </cell>
          <cell r="E1941" t="str">
            <v>Китай</v>
          </cell>
          <cell r="F1941" t="str">
            <v>ФАРФОР</v>
          </cell>
        </row>
        <row r="1942">
          <cell r="A1942" t="str">
            <v>DM2438</v>
          </cell>
          <cell r="B1942" t="str">
            <v>DOMENIK</v>
          </cell>
          <cell r="C1942" t="str">
            <v xml:space="preserve"> Салатник FRUITS BOUQUET 23см</v>
          </cell>
          <cell r="D1942" t="str">
            <v xml:space="preserve"> Salad bowl FRUITS BOUQUET 23cm</v>
          </cell>
          <cell r="E1942" t="str">
            <v>Китай</v>
          </cell>
          <cell r="F1942" t="str">
            <v>ФАРФОР</v>
          </cell>
        </row>
        <row r="1943">
          <cell r="A1943" t="str">
            <v>DM2442</v>
          </cell>
          <cell r="B1943" t="str">
            <v>DOMENIK</v>
          </cell>
          <cell r="C1943" t="str">
            <v xml:space="preserve"> Столовый набор 19 предметов FRUITS BOUQUET</v>
          </cell>
          <cell r="D1943" t="str">
            <v xml:space="preserve"> 19pcs Dinner set FRUITS BOUQUET</v>
          </cell>
          <cell r="E1943" t="str">
            <v>Китай</v>
          </cell>
          <cell r="F1943" t="str">
            <v>ФАРФОР</v>
          </cell>
        </row>
        <row r="1944">
          <cell r="A1944" t="str">
            <v>DM2434</v>
          </cell>
          <cell r="B1944" t="str">
            <v>DOMENIK</v>
          </cell>
          <cell r="C1944" t="str">
            <v xml:space="preserve"> Тарелка суповая FRUITS BOUQUET 21см</v>
          </cell>
          <cell r="D1944" t="str">
            <v xml:space="preserve"> Soup plate FRUITS BOUQUET 21cm</v>
          </cell>
          <cell r="E1944" t="str">
            <v>Китай</v>
          </cell>
          <cell r="F1944" t="str">
            <v>ФАРФОР</v>
          </cell>
        </row>
        <row r="1945">
          <cell r="A1945" t="str">
            <v>DM2406</v>
          </cell>
          <cell r="B1945" t="str">
            <v>DOMENIK</v>
          </cell>
          <cell r="C1945" t="str">
            <v xml:space="preserve"> Кружка BLOOMING 400мл</v>
          </cell>
          <cell r="D1945" t="str">
            <v xml:space="preserve"> Mug BLOOMING 400ml</v>
          </cell>
          <cell r="E1945" t="str">
            <v>Китай</v>
          </cell>
          <cell r="F1945" t="str">
            <v>ФАРФОР</v>
          </cell>
        </row>
        <row r="1946">
          <cell r="A1946" t="str">
            <v>DM2407</v>
          </cell>
          <cell r="B1946" t="str">
            <v>DOMENIK</v>
          </cell>
          <cell r="C1946" t="str">
            <v xml:space="preserve"> Блюдо овальное BLOOMING 31см</v>
          </cell>
          <cell r="D1946" t="str">
            <v xml:space="preserve"> Oval dish BLOOMING 31cm</v>
          </cell>
          <cell r="E1946" t="str">
            <v>Китай</v>
          </cell>
          <cell r="F1946" t="str">
            <v>ФАРФОР</v>
          </cell>
        </row>
        <row r="1947">
          <cell r="A1947" t="str">
            <v>DM2408</v>
          </cell>
          <cell r="B1947" t="str">
            <v>DOMENIK</v>
          </cell>
          <cell r="C1947" t="str">
            <v xml:space="preserve"> Блюдо овальное BLOOMING 26см</v>
          </cell>
          <cell r="D1947" t="str">
            <v xml:space="preserve"> Oval dish BLOOMING 26cm</v>
          </cell>
          <cell r="E1947" t="str">
            <v>Китай</v>
          </cell>
          <cell r="F1947" t="str">
            <v>ФАРФОР</v>
          </cell>
        </row>
        <row r="1948">
          <cell r="A1948" t="str">
            <v>DM2339</v>
          </cell>
          <cell r="B1948" t="str">
            <v>DOMENIK</v>
          </cell>
          <cell r="C1948" t="str">
            <v xml:space="preserve"> Набор столовых приборов CHILI GARLAND 24 предмета</v>
          </cell>
          <cell r="D1948" t="str">
            <v xml:space="preserve"> 24pcs cutlery set in pvc box CHILI GARLAND</v>
          </cell>
          <cell r="E1948" t="str">
            <v>Китай</v>
          </cell>
          <cell r="F1948" t="str">
            <v>НЕРЖАВЕЮЩАЯ СТАЛЬ,ПЛАСТИК</v>
          </cell>
        </row>
        <row r="1949">
          <cell r="A1949" t="str">
            <v>DM2340</v>
          </cell>
          <cell r="B1949" t="str">
            <v>DOMENIK</v>
          </cell>
          <cell r="C1949" t="str">
            <v xml:space="preserve"> Набор столовых приборов PETAL 24 предмета</v>
          </cell>
          <cell r="D1949" t="str">
            <v xml:space="preserve"> 24pcs cutlery set in pvc box PETAL</v>
          </cell>
          <cell r="E1949" t="str">
            <v>Китай</v>
          </cell>
          <cell r="F1949" t="str">
            <v>НЕРЖАВЕЮЩАЯ СТАЛЬ,ПЛАСТИК</v>
          </cell>
        </row>
        <row r="1950">
          <cell r="A1950" t="str">
            <v>DM2341</v>
          </cell>
          <cell r="B1950" t="str">
            <v>DOMENIK</v>
          </cell>
          <cell r="C1950" t="str">
            <v xml:space="preserve"> Набор столовых приборов BLOOMING 24 предмета</v>
          </cell>
          <cell r="D1950" t="str">
            <v xml:space="preserve"> 24pcs cutlery set in pvc box BLOOMING</v>
          </cell>
          <cell r="E1950" t="str">
            <v>Китай</v>
          </cell>
          <cell r="F1950" t="str">
            <v>НЕРЖАВЕЮЩАЯ СТАЛЬ,ПЛАСТИК</v>
          </cell>
        </row>
        <row r="1951">
          <cell r="A1951" t="str">
            <v>DM2342</v>
          </cell>
          <cell r="B1951" t="str">
            <v>DOMENIK</v>
          </cell>
          <cell r="C1951" t="str">
            <v xml:space="preserve"> Набор столовых приборов LAVENDER BLADE 24 предмета</v>
          </cell>
          <cell r="D1951" t="str">
            <v xml:space="preserve"> 24pcs cutlery set in pvc box LAVENDER BLADE</v>
          </cell>
          <cell r="E1951" t="str">
            <v>Китай</v>
          </cell>
          <cell r="F1951" t="str">
            <v>НЕРЖАВЕЮЩАЯ СТАЛЬ,ПЛАСТИК</v>
          </cell>
        </row>
        <row r="1952">
          <cell r="A1952" t="str">
            <v>DM2321</v>
          </cell>
          <cell r="B1952" t="str">
            <v>DOMENIK</v>
          </cell>
          <cell r="C1952" t="str">
            <v xml:space="preserve"> Набор столовых приборов 24 предмета MODERN brown</v>
          </cell>
          <cell r="D1952" t="str">
            <v xml:space="preserve"> 24 pcs cutlery set MODERN coffee</v>
          </cell>
          <cell r="E1952" t="str">
            <v>Китай</v>
          </cell>
          <cell r="F1952" t="str">
            <v>НЕРЖАВЕЮЩАЯ СТАЛЬ,ПЛАСТИК</v>
          </cell>
        </row>
        <row r="1953">
          <cell r="A1953" t="str">
            <v>DM2335</v>
          </cell>
          <cell r="B1953" t="str">
            <v>DOMENIK</v>
          </cell>
          <cell r="C1953" t="str">
            <v xml:space="preserve"> Набор столовых приборов EXOTICA 24 предмета</v>
          </cell>
          <cell r="D1953" t="str">
            <v xml:space="preserve"> 24pcs cutlery set in pvc box EXOTICA</v>
          </cell>
          <cell r="E1953" t="str">
            <v>Китай</v>
          </cell>
          <cell r="F1953" t="str">
            <v>НЕРЖАВЕЮЩАЯ СТАЛЬ,ПЛАСТИК</v>
          </cell>
        </row>
        <row r="1954">
          <cell r="A1954" t="str">
            <v>DM2336</v>
          </cell>
          <cell r="B1954" t="str">
            <v>DOMENIK</v>
          </cell>
          <cell r="C1954" t="str">
            <v xml:space="preserve"> Набор столовых приборов ENGLISH GARDEN 24 предмета</v>
          </cell>
          <cell r="D1954" t="str">
            <v xml:space="preserve"> 24pcs cutlery set in pvc box ENGLISH GARDEN</v>
          </cell>
          <cell r="E1954" t="str">
            <v>Китай</v>
          </cell>
          <cell r="F1954" t="str">
            <v>НЕРЖАВЕЮЩАЯ СТАЛЬ,ПЛАСТИК</v>
          </cell>
        </row>
        <row r="1955">
          <cell r="A1955" t="str">
            <v>DM2337</v>
          </cell>
          <cell r="B1955" t="str">
            <v>DOMENIK</v>
          </cell>
          <cell r="C1955" t="str">
            <v xml:space="preserve"> Набор столовых приборов CARESS MODERN 24 предмета</v>
          </cell>
          <cell r="D1955" t="str">
            <v xml:space="preserve"> 24pcs cutlery set in pvc box DELIGHT ivory</v>
          </cell>
          <cell r="E1955" t="str">
            <v>Китай</v>
          </cell>
          <cell r="F1955" t="str">
            <v>НЕРЖАВЕЮЩАЯ СТАЛЬ,ПЛАСТИК</v>
          </cell>
        </row>
        <row r="1956">
          <cell r="A1956" t="str">
            <v>DM2338</v>
          </cell>
          <cell r="B1956" t="str">
            <v>DOMENIK</v>
          </cell>
          <cell r="C1956" t="str">
            <v xml:space="preserve"> Набор столовых приборов ONCE UPON A TIME 24 предмета</v>
          </cell>
          <cell r="D1956" t="str">
            <v xml:space="preserve"> 24pcs cutlery set in pvc box ONCE UPON A TIME</v>
          </cell>
          <cell r="E1956" t="str">
            <v>Китай</v>
          </cell>
          <cell r="F1956" t="str">
            <v>НЕРЖАВЕЮЩАЯ СТАЛЬ,ПЛАСТИК</v>
          </cell>
        </row>
        <row r="1957">
          <cell r="A1957" t="str">
            <v>DM2322</v>
          </cell>
          <cell r="B1957" t="str">
            <v>DOMENIK</v>
          </cell>
          <cell r="C1957" t="str">
            <v xml:space="preserve"> Набор столовых приборов 24 предмета MODERN ivory</v>
          </cell>
          <cell r="D1957" t="str">
            <v xml:space="preserve"> 24 pcs cutlery set MODERN ivory</v>
          </cell>
          <cell r="E1957" t="str">
            <v>Китай</v>
          </cell>
          <cell r="F1957" t="str">
            <v>НЕРЖАВЕЮЩАЯ СТАЛЬ,ПЛАСТИК</v>
          </cell>
        </row>
        <row r="1958">
          <cell r="A1958" t="str">
            <v>DM2323</v>
          </cell>
          <cell r="B1958" t="str">
            <v>DOMENIK</v>
          </cell>
          <cell r="C1958" t="str">
            <v xml:space="preserve"> Набор столовых приборов 24 предмета SONATA</v>
          </cell>
          <cell r="D1958" t="str">
            <v xml:space="preserve"> 24 pcs cutlery set SONATA</v>
          </cell>
          <cell r="E1958" t="str">
            <v>Китай</v>
          </cell>
          <cell r="F1958" t="str">
            <v>НЕРЖАВЕЮЩАЯ СТАЛЬ,ПЛАСТИК</v>
          </cell>
        </row>
        <row r="1959">
          <cell r="A1959" t="str">
            <v>DM2324</v>
          </cell>
          <cell r="B1959" t="str">
            <v>DOMENIK</v>
          </cell>
          <cell r="C1959" t="str">
            <v xml:space="preserve"> Набор столовых приборов 24 предмета FRUITS BOUQUET</v>
          </cell>
          <cell r="D1959" t="str">
            <v xml:space="preserve"> 24 pcs cutlery set FRUITS BOUQUET</v>
          </cell>
          <cell r="E1959" t="str">
            <v>Китай</v>
          </cell>
          <cell r="F1959" t="str">
            <v>НЕРЖАВЕЮЩАЯ СТАЛЬ,ПЛАСТИК</v>
          </cell>
        </row>
        <row r="1960">
          <cell r="A1960" t="str">
            <v>DM2325</v>
          </cell>
          <cell r="B1960" t="str">
            <v>DOMENIK</v>
          </cell>
          <cell r="C1960" t="str">
            <v xml:space="preserve"> Вилка столовая STYLE 2.5мм 3шт</v>
          </cell>
          <cell r="D1960" t="str">
            <v xml:space="preserve"> TABLE FORK 2.5MM(3PCS)</v>
          </cell>
          <cell r="E1960" t="str">
            <v>Китай</v>
          </cell>
          <cell r="F1960" t="str">
            <v>НЕРЖАВЕЮЩАЯ СТАЛЬ</v>
          </cell>
        </row>
        <row r="1961">
          <cell r="A1961" t="str">
            <v>DM2326</v>
          </cell>
          <cell r="B1961" t="str">
            <v>DOMENIK</v>
          </cell>
          <cell r="C1961" t="str">
            <v xml:space="preserve"> Ложка столовая STYLE 2.5мм 3шт</v>
          </cell>
          <cell r="D1961" t="str">
            <v xml:space="preserve"> TABLE SPOON 2.5MM(3PCS)</v>
          </cell>
          <cell r="E1961" t="str">
            <v>Китай</v>
          </cell>
          <cell r="F1961" t="str">
            <v>НЕРЖАВЕЮЩАЯ СТАЛЬ</v>
          </cell>
        </row>
        <row r="1962">
          <cell r="A1962" t="str">
            <v>DM2327</v>
          </cell>
          <cell r="B1962" t="str">
            <v>DOMENIK</v>
          </cell>
          <cell r="C1962" t="str">
            <v xml:space="preserve"> Ложка чайная STYLE 2мм 3шт</v>
          </cell>
          <cell r="D1962" t="str">
            <v xml:space="preserve"> TEA SPOON 2.0MM(3PCS)</v>
          </cell>
          <cell r="E1962" t="str">
            <v>Китай</v>
          </cell>
          <cell r="F1962" t="str">
            <v>НЕРЖАВЕЮЩАЯ СТАЛЬ</v>
          </cell>
        </row>
        <row r="1963">
          <cell r="A1963" t="str">
            <v>DM2411</v>
          </cell>
          <cell r="B1963" t="str">
            <v>DOMENIK</v>
          </cell>
          <cell r="C1963" t="str">
            <v xml:space="preserve"> Тарелка обеденная CHILI GARLAND 24.5см</v>
          </cell>
          <cell r="D1963" t="str">
            <v xml:space="preserve"> Dinner plate CHILI 24.5cm</v>
          </cell>
          <cell r="E1963" t="str">
            <v>Китай</v>
          </cell>
          <cell r="F1963" t="str">
            <v>ФАРФОР</v>
          </cell>
        </row>
        <row r="1964">
          <cell r="A1964" t="str">
            <v>DM2412</v>
          </cell>
          <cell r="B1964" t="str">
            <v>DOMENIK</v>
          </cell>
          <cell r="C1964" t="str">
            <v xml:space="preserve"> Тарелка суповая CHILI GARLAND 21см</v>
          </cell>
          <cell r="D1964" t="str">
            <v xml:space="preserve"> Soup plate CHILI 21cm</v>
          </cell>
          <cell r="E1964" t="str">
            <v>Китай</v>
          </cell>
          <cell r="F1964" t="str">
            <v>ФАРФОР</v>
          </cell>
        </row>
        <row r="1965">
          <cell r="A1965" t="str">
            <v>DM2421</v>
          </cell>
          <cell r="B1965" t="str">
            <v>DOMENIK</v>
          </cell>
          <cell r="C1965" t="str">
            <v xml:space="preserve"> Чайный набор CHILI GARLAND 250мл</v>
          </cell>
          <cell r="D1965" t="str">
            <v xml:space="preserve"> 12pcs Tea set CHILI 250ml</v>
          </cell>
          <cell r="E1965" t="str">
            <v>Китай</v>
          </cell>
          <cell r="F1965" t="str">
            <v>ФАРФОР</v>
          </cell>
        </row>
        <row r="1966">
          <cell r="A1966" t="str">
            <v>DM2429</v>
          </cell>
          <cell r="B1966" t="str">
            <v>DOMENIK</v>
          </cell>
          <cell r="C1966" t="str">
            <v xml:space="preserve"> Блюдо овальное EXOTICA 31см</v>
          </cell>
          <cell r="D1966" t="str">
            <v xml:space="preserve"> Oval dish EXOTICA 31cm</v>
          </cell>
          <cell r="E1966" t="str">
            <v>Китай</v>
          </cell>
          <cell r="F1966" t="str">
            <v>ФАРФОР</v>
          </cell>
        </row>
        <row r="1967">
          <cell r="A1967" t="str">
            <v>DM2430</v>
          </cell>
          <cell r="B1967" t="str">
            <v>DOMENIK</v>
          </cell>
          <cell r="C1967" t="str">
            <v xml:space="preserve"> Блюдо овальное EXOTICA 26см</v>
          </cell>
          <cell r="D1967" t="str">
            <v xml:space="preserve"> Oval dish EXOTICA 26cm</v>
          </cell>
          <cell r="E1967" t="str">
            <v>Китай</v>
          </cell>
          <cell r="F1967" t="str">
            <v>ФАРФОР</v>
          </cell>
        </row>
        <row r="1968">
          <cell r="A1968" t="str">
            <v>DM2425</v>
          </cell>
          <cell r="B1968" t="str">
            <v>DOMENIK</v>
          </cell>
          <cell r="C1968" t="str">
            <v xml:space="preserve"> Салатник EXOTICA 14см</v>
          </cell>
          <cell r="D1968" t="str">
            <v xml:space="preserve"> Salad bowl EXOTICA 14cm</v>
          </cell>
          <cell r="E1968" t="str">
            <v>Китай</v>
          </cell>
          <cell r="F1968" t="str">
            <v>ФАРФОР</v>
          </cell>
        </row>
        <row r="1969">
          <cell r="A1969" t="str">
            <v>DM2426</v>
          </cell>
          <cell r="B1969" t="str">
            <v>DOMENIK</v>
          </cell>
          <cell r="C1969" t="str">
            <v xml:space="preserve"> Сахарница EXOTICA 10см</v>
          </cell>
          <cell r="D1969" t="str">
            <v xml:space="preserve"> Sugar pot EXOTICA 10cm</v>
          </cell>
          <cell r="E1969" t="str">
            <v>Китай</v>
          </cell>
          <cell r="F1969" t="str">
            <v>ФАРФОР</v>
          </cell>
        </row>
        <row r="1970">
          <cell r="A1970" t="str">
            <v>DM2427</v>
          </cell>
          <cell r="B1970" t="str">
            <v>DOMENIK</v>
          </cell>
          <cell r="C1970" t="str">
            <v xml:space="preserve"> Салатник EXOTICA 23см</v>
          </cell>
          <cell r="D1970" t="str">
            <v xml:space="preserve"> Salad bowl EXOTICA 23cm</v>
          </cell>
          <cell r="E1970" t="str">
            <v>Китай</v>
          </cell>
          <cell r="F1970" t="str">
            <v>ФАРФОР</v>
          </cell>
        </row>
        <row r="1971">
          <cell r="A1971" t="str">
            <v>DM2428</v>
          </cell>
          <cell r="B1971" t="str">
            <v>DOMENIK</v>
          </cell>
          <cell r="C1971" t="str">
            <v xml:space="preserve"> Кружка EXOTICA 400мл</v>
          </cell>
          <cell r="D1971" t="str">
            <v xml:space="preserve"> Mug EXOTICA 400ml</v>
          </cell>
          <cell r="E1971" t="str">
            <v>Китай</v>
          </cell>
          <cell r="F1971" t="str">
            <v>ФАРФОР</v>
          </cell>
        </row>
        <row r="1972">
          <cell r="A1972" t="str">
            <v>DM2328</v>
          </cell>
          <cell r="B1972" t="str">
            <v>DOMENIK</v>
          </cell>
          <cell r="C1972" t="str">
            <v xml:space="preserve"> Нож столовый STYLE 80г 2шт</v>
          </cell>
          <cell r="D1972" t="str">
            <v xml:space="preserve"> TABLE KNIFE 80GR.(2PCS)</v>
          </cell>
          <cell r="E1972" t="str">
            <v>Китай</v>
          </cell>
          <cell r="F1972" t="str">
            <v>НЕРЖАВЕЮЩАЯ СТАЛЬ</v>
          </cell>
        </row>
        <row r="1973">
          <cell r="A1973" t="str">
            <v>DM2329</v>
          </cell>
          <cell r="B1973" t="str">
            <v>DOMENIK</v>
          </cell>
          <cell r="C1973" t="str">
            <v xml:space="preserve"> Набор столовых приборов STYLE 16 предмета</v>
          </cell>
          <cell r="D1973" t="str">
            <v xml:space="preserve"> Cutlery set 16 pcs STYLE</v>
          </cell>
          <cell r="E1973" t="str">
            <v>Китай</v>
          </cell>
          <cell r="F1973" t="str">
            <v>НЕРЖАВЕЮЩАЯ СТАЛЬ</v>
          </cell>
        </row>
        <row r="1974">
          <cell r="A1974" t="str">
            <v>DM2313</v>
          </cell>
          <cell r="B1974" t="str">
            <v>DOMENIK</v>
          </cell>
          <cell r="C1974" t="str">
            <v xml:space="preserve"> Набор столовых приборов 16 предметов CITY</v>
          </cell>
          <cell r="D1974" t="str">
            <v xml:space="preserve"> 4pcs cutlery set in pvc box Ocean Friends</v>
          </cell>
          <cell r="E1974" t="str">
            <v>Китай</v>
          </cell>
          <cell r="F1974" t="str">
            <v>НЕРЖАВЕЮЩАЯ СТАЛЬ</v>
          </cell>
        </row>
        <row r="1975">
          <cell r="A1975" t="str">
            <v>DM2314</v>
          </cell>
          <cell r="B1975" t="str">
            <v>DOMENIK</v>
          </cell>
          <cell r="C1975" t="str">
            <v xml:space="preserve"> Вилка столовая CITY 3шт</v>
          </cell>
          <cell r="D1975" t="str">
            <v xml:space="preserve"> 4pcs cutlery set in pvc box Cheery Elf</v>
          </cell>
          <cell r="E1975" t="str">
            <v>Китай</v>
          </cell>
          <cell r="F1975" t="str">
            <v>НЕРЖАВЕЮЩАЯ СТАЛЬ</v>
          </cell>
        </row>
        <row r="1976">
          <cell r="A1976" t="str">
            <v>DM2315</v>
          </cell>
          <cell r="B1976" t="str">
            <v>DOMENIK</v>
          </cell>
          <cell r="C1976" t="str">
            <v xml:space="preserve"> Ложка столовая CITY 3шт</v>
          </cell>
          <cell r="D1976" t="str">
            <v xml:space="preserve"> 4pcs cutlery set in pvc box Flower Fairy</v>
          </cell>
          <cell r="E1976" t="str">
            <v>Китай</v>
          </cell>
          <cell r="F1976" t="str">
            <v>НЕРЖАВЕЮЩАЯ СТАЛЬ</v>
          </cell>
        </row>
        <row r="1977">
          <cell r="A1977" t="str">
            <v>DM2431</v>
          </cell>
          <cell r="B1977" t="str">
            <v>DOMENIK</v>
          </cell>
          <cell r="C1977" t="str">
            <v xml:space="preserve"> Столовый набор 19 предметов EXOTICA</v>
          </cell>
          <cell r="D1977" t="str">
            <v xml:space="preserve"> 19pcs Dinner set EXOTICA</v>
          </cell>
          <cell r="E1977" t="str">
            <v>Китай</v>
          </cell>
          <cell r="F1977" t="str">
            <v>ФАРФОР</v>
          </cell>
        </row>
        <row r="1978">
          <cell r="A1978" t="str">
            <v>DM2422</v>
          </cell>
          <cell r="B1978" t="str">
            <v>DOMENIK</v>
          </cell>
          <cell r="C1978" t="str">
            <v xml:space="preserve"> Тарелка обеденная EXOTICA 24.5см</v>
          </cell>
          <cell r="D1978" t="str">
            <v xml:space="preserve"> Dinner plate EXOTICA 24.5cm</v>
          </cell>
          <cell r="E1978" t="str">
            <v>Китай</v>
          </cell>
          <cell r="F1978" t="str">
            <v>ФАРФОР</v>
          </cell>
        </row>
        <row r="1979">
          <cell r="A1979" t="str">
            <v>DM2423</v>
          </cell>
          <cell r="B1979" t="str">
            <v>DOMENIK</v>
          </cell>
          <cell r="C1979" t="str">
            <v xml:space="preserve"> Тарелка суповая EXOTICA 21см</v>
          </cell>
          <cell r="D1979" t="str">
            <v xml:space="preserve"> Soup plate EXOTICA 21cm</v>
          </cell>
          <cell r="E1979" t="str">
            <v>Китай</v>
          </cell>
          <cell r="F1979" t="str">
            <v>ФАРФОР</v>
          </cell>
        </row>
        <row r="1980">
          <cell r="A1980" t="str">
            <v>DM2424</v>
          </cell>
          <cell r="B1980" t="str">
            <v>DOMENIK</v>
          </cell>
          <cell r="C1980" t="str">
            <v xml:space="preserve"> Тарелка десертная EXOTICA 19см</v>
          </cell>
          <cell r="D1980" t="str">
            <v xml:space="preserve"> Dessert plate EXOTICA 19cm</v>
          </cell>
          <cell r="E1980" t="str">
            <v>Китай</v>
          </cell>
          <cell r="F1980" t="str">
            <v>ФАРФОР</v>
          </cell>
        </row>
        <row r="1981">
          <cell r="A1981" t="str">
            <v>DM2432</v>
          </cell>
          <cell r="B1981" t="str">
            <v>DOMENIK</v>
          </cell>
          <cell r="C1981" t="str">
            <v xml:space="preserve"> Чайный набор EXOTICA 250мл</v>
          </cell>
          <cell r="D1981" t="str">
            <v xml:space="preserve"> 12pcs Tea set EXOTICA 250ml</v>
          </cell>
          <cell r="E1981" t="str">
            <v>Китай</v>
          </cell>
          <cell r="F1981" t="str">
            <v>ФАРФОР</v>
          </cell>
        </row>
        <row r="1982">
          <cell r="A1982" t="str">
            <v>DM2441</v>
          </cell>
          <cell r="B1982" t="str">
            <v>DOMENIK</v>
          </cell>
          <cell r="C1982" t="str">
            <v xml:space="preserve"> Блюдо овальное FRUITS BOUQUET 26см</v>
          </cell>
          <cell r="D1982" t="str">
            <v xml:space="preserve"> Oval dish FRUITS BOUQUET 26cm</v>
          </cell>
          <cell r="E1982" t="str">
            <v>Китай</v>
          </cell>
          <cell r="F1982" t="str">
            <v>ФАРФОР</v>
          </cell>
        </row>
        <row r="1983">
          <cell r="A1983" t="str">
            <v>DM2403</v>
          </cell>
          <cell r="B1983" t="str">
            <v>DOMENIK</v>
          </cell>
          <cell r="C1983" t="str">
            <v xml:space="preserve"> Салатник BLOOMING 14см</v>
          </cell>
          <cell r="D1983" t="str">
            <v xml:space="preserve"> Salad bowl BLOOMING 14cm</v>
          </cell>
          <cell r="E1983" t="str">
            <v>Китай</v>
          </cell>
          <cell r="F1983" t="str">
            <v>ФАРФОР</v>
          </cell>
        </row>
        <row r="1984">
          <cell r="A1984" t="str">
            <v>DM2404</v>
          </cell>
          <cell r="B1984" t="str">
            <v>DOMENIK</v>
          </cell>
          <cell r="C1984" t="str">
            <v xml:space="preserve"> Сахарница BLOOMING 10см</v>
          </cell>
          <cell r="D1984" t="str">
            <v xml:space="preserve"> Sugar pot BLOOMING 10cm</v>
          </cell>
          <cell r="E1984" t="str">
            <v>Китай</v>
          </cell>
          <cell r="F1984" t="str">
            <v>ФАРФОР</v>
          </cell>
        </row>
        <row r="1985">
          <cell r="A1985" t="str">
            <v>DM2405</v>
          </cell>
          <cell r="B1985" t="str">
            <v>DOMENIK</v>
          </cell>
          <cell r="C1985" t="str">
            <v xml:space="preserve"> Салатник BLOOMING 23см</v>
          </cell>
          <cell r="D1985" t="str">
            <v xml:space="preserve"> Salad bowl BLOOMING 23cm</v>
          </cell>
          <cell r="E1985" t="str">
            <v>Китай</v>
          </cell>
          <cell r="F1985" t="str">
            <v>ФАРФОР</v>
          </cell>
        </row>
        <row r="1986">
          <cell r="A1986" t="str">
            <v>DM2409</v>
          </cell>
          <cell r="B1986" t="str">
            <v>DOMENIK</v>
          </cell>
          <cell r="C1986" t="str">
            <v xml:space="preserve"> Столовый набор 19 предметов BLOOMING</v>
          </cell>
          <cell r="D1986" t="str">
            <v xml:space="preserve"> 19pcs Dinner set BLOOMING</v>
          </cell>
          <cell r="E1986" t="str">
            <v>Китай</v>
          </cell>
          <cell r="F1986" t="str">
            <v>ФАРФОР</v>
          </cell>
        </row>
        <row r="1987">
          <cell r="A1987" t="str">
            <v>DM2440</v>
          </cell>
          <cell r="B1987" t="str">
            <v>DOMENIK</v>
          </cell>
          <cell r="C1987" t="str">
            <v xml:space="preserve"> Блюдо овальное FRUITS BOUQUET 31см</v>
          </cell>
          <cell r="D1987" t="str">
            <v xml:space="preserve"> Oval dish FRUITS BOUQUET 31cm</v>
          </cell>
          <cell r="E1987" t="str">
            <v>Китай</v>
          </cell>
          <cell r="F1987" t="str">
            <v>ФАРФОР</v>
          </cell>
        </row>
        <row r="1988">
          <cell r="A1988" t="str">
            <v>DM2095-1</v>
          </cell>
          <cell r="B1988" t="str">
            <v>DOMENIK</v>
          </cell>
          <cell r="C1988" t="str">
            <v xml:space="preserve"> Столовый набор 19 предметов PAPILLON + салфетки 3-х слойные PAPILLON 20шт 33х33см</v>
          </cell>
          <cell r="D1988" t="str">
            <v xml:space="preserve"> 19pcs Dinner set PAPILLON</v>
          </cell>
          <cell r="E1988" t="str">
            <v>Китай</v>
          </cell>
          <cell r="F1988" t="str">
            <v>ФАРФОР</v>
          </cell>
        </row>
        <row r="1989">
          <cell r="A1989" t="str">
            <v>DM2151-1</v>
          </cell>
          <cell r="B1989" t="str">
            <v>DOMENIK</v>
          </cell>
          <cell r="C1989" t="str">
            <v xml:space="preserve"> Столовый набор 19 предметов PARADISE BIRD + салфетки 3-х слойные PARADISE BIRD 20шт 33х33см</v>
          </cell>
          <cell r="D1989" t="str">
            <v xml:space="preserve"> 19pcs Dinner set PARADISE BIRD (24.5cm)</v>
          </cell>
          <cell r="E1989" t="str">
            <v>Китай</v>
          </cell>
          <cell r="F1989" t="str">
            <v>ФАРФОР</v>
          </cell>
        </row>
        <row r="1990">
          <cell r="A1990" t="str">
            <v>DM2511</v>
          </cell>
          <cell r="B1990" t="str">
            <v>DOMENIK</v>
          </cell>
          <cell r="C1990" t="str">
            <v xml:space="preserve"> Набор матов на стол FRUITS BOUQUET 45х30см 4шт</v>
          </cell>
          <cell r="D1990" t="str">
            <v xml:space="preserve"> Placemats set 45x30cm CHILI GARLAND 4pcs</v>
          </cell>
          <cell r="E1990" t="str">
            <v>Китай</v>
          </cell>
          <cell r="F1990" t="str">
            <v>ПОЛИВИНИЛ</v>
          </cell>
        </row>
        <row r="1991">
          <cell r="A1991" t="str">
            <v>DM2503</v>
          </cell>
          <cell r="B1991" t="str">
            <v>DOMENIK</v>
          </cell>
          <cell r="C1991" t="str">
            <v xml:space="preserve"> Поднос FRUITS BOUQUET 44х31см</v>
          </cell>
          <cell r="D1991" t="str">
            <v xml:space="preserve"> "18""tray   44х31cm?matt?"</v>
          </cell>
          <cell r="E1991" t="str">
            <v>Китай</v>
          </cell>
          <cell r="F1991" t="str">
            <v>ПОЛИМЕРНЫЙ МАТЕРИАЛ</v>
          </cell>
        </row>
        <row r="1992">
          <cell r="A1992" t="str">
            <v>DM2508</v>
          </cell>
          <cell r="B1992" t="str">
            <v>DOMENIK</v>
          </cell>
          <cell r="C1992" t="str">
            <v xml:space="preserve"> Набор матов на стол BLOOMING 45х30см 4шт</v>
          </cell>
          <cell r="D1992" t="str">
            <v xml:space="preserve"> Placemats set 45x30cm BLOOMING 4pcs</v>
          </cell>
          <cell r="E1992" t="str">
            <v>Китай</v>
          </cell>
          <cell r="F1992" t="str">
            <v>ПОЛИВИНИЛ</v>
          </cell>
        </row>
        <row r="1993">
          <cell r="A1993" t="str">
            <v>DM2509</v>
          </cell>
          <cell r="B1993" t="str">
            <v>DOMENIK</v>
          </cell>
          <cell r="C1993" t="str">
            <v xml:space="preserve"> Набор матов на стол CHILI GARLAND 45х30см 4шт</v>
          </cell>
          <cell r="D1993" t="str">
            <v xml:space="preserve"> Placemats set 45x30cm CHILI GARLAND 4pcs</v>
          </cell>
          <cell r="E1993" t="str">
            <v>Китай</v>
          </cell>
          <cell r="F1993" t="str">
            <v>ПОЛИВИНИЛ</v>
          </cell>
        </row>
        <row r="1994">
          <cell r="A1994" t="str">
            <v>DM2500</v>
          </cell>
          <cell r="B1994" t="str">
            <v>DOMENIK</v>
          </cell>
          <cell r="C1994" t="str">
            <v xml:space="preserve"> Поднос BLOOMING 47х32см</v>
          </cell>
          <cell r="D1994" t="str">
            <v xml:space="preserve"> 18“tray  46,5*31,5cm?matt?</v>
          </cell>
          <cell r="E1994" t="str">
            <v>Китай</v>
          </cell>
          <cell r="F1994" t="str">
            <v>ПОЛИМЕРНЫЙ МАТЕРИАЛ</v>
          </cell>
        </row>
        <row r="1995">
          <cell r="A1995" t="str">
            <v>DM2501</v>
          </cell>
          <cell r="B1995" t="str">
            <v>DOMENIK</v>
          </cell>
          <cell r="C1995" t="str">
            <v xml:space="preserve"> Поднос CHILI GARLAND 41х19см</v>
          </cell>
          <cell r="D1995" t="str">
            <v xml:space="preserve"> "18""tray   41х19cm?matt?"</v>
          </cell>
          <cell r="E1995" t="str">
            <v>Китай</v>
          </cell>
          <cell r="F1995" t="str">
            <v>ПОЛИМЕРНЫЙ МАТЕРИАЛ</v>
          </cell>
        </row>
        <row r="1996">
          <cell r="A1996" t="str">
            <v>DM2502</v>
          </cell>
          <cell r="B1996" t="str">
            <v>DOMENIK</v>
          </cell>
          <cell r="C1996" t="str">
            <v xml:space="preserve"> Поднос EXOTICA 38х27см</v>
          </cell>
          <cell r="D1996" t="str">
            <v xml:space="preserve"> "18""tray   38,2х27cm?matt?"</v>
          </cell>
          <cell r="E1996" t="str">
            <v>Китай</v>
          </cell>
          <cell r="F1996" t="str">
            <v>ПОЛИМЕРНЫЙ МАТЕРИАЛ</v>
          </cell>
        </row>
        <row r="1997">
          <cell r="A1997" t="str">
            <v>DM2219-4-44</v>
          </cell>
          <cell r="B1997" t="str">
            <v>DOMENIK</v>
          </cell>
          <cell r="C1997" t="str">
            <v xml:space="preserve"> Банка стеклянная овальная с керамической крышкой с клипсой PAPILLON 470мл</v>
          </cell>
          <cell r="D1997" t="str">
            <v xml:space="preserve"> oval storage jar with orange ceramic cover PAPILLON 470ml</v>
          </cell>
          <cell r="E1997" t="str">
            <v>Китай</v>
          </cell>
          <cell r="F1997" t="str">
            <v>СТЕКЛО,КЕРАМИКА</v>
          </cell>
        </row>
        <row r="1998">
          <cell r="A1998" t="str">
            <v>DM2219-4-52</v>
          </cell>
          <cell r="B1998" t="str">
            <v>DOMENIK</v>
          </cell>
          <cell r="C1998" t="str">
            <v xml:space="preserve"> Банка стеклянная овальная с керамической крышкой с клипсой PETAL 1200мл</v>
          </cell>
          <cell r="D1998" t="str">
            <v xml:space="preserve"> oval storage jar with dark green ceramic cover PETAL 1200ml</v>
          </cell>
          <cell r="E1998" t="str">
            <v>Китай</v>
          </cell>
          <cell r="F1998" t="str">
            <v>СТЕКЛО,КЕРАМИКА</v>
          </cell>
        </row>
        <row r="1999">
          <cell r="A1999" t="str">
            <v>DM2219-4-53</v>
          </cell>
          <cell r="B1999" t="str">
            <v>DOMENIK</v>
          </cell>
          <cell r="C1999" t="str">
            <v xml:space="preserve"> Банка стеклянная овальная с керамической крышкой с клипсой PETAL 700мл</v>
          </cell>
          <cell r="D1999" t="str">
            <v xml:space="preserve"> oval storage jar with dark green ceramic cover PETAL 700ml</v>
          </cell>
          <cell r="E1999" t="str">
            <v>Китай</v>
          </cell>
          <cell r="F1999" t="str">
            <v>СТЕКЛО,КЕРАМИКА</v>
          </cell>
        </row>
        <row r="2000">
          <cell r="A2000" t="str">
            <v>DM2219-4-54</v>
          </cell>
          <cell r="B2000" t="str">
            <v>DOMENIK</v>
          </cell>
          <cell r="C2000" t="str">
            <v xml:space="preserve"> Банка стеклянная овальная с керамической крышкой с клипсой PETAL 470мл</v>
          </cell>
          <cell r="D2000" t="str">
            <v xml:space="preserve"> oval storage jar with dark green ceramic cover PETAL 470ml</v>
          </cell>
          <cell r="E2000" t="str">
            <v>Китай</v>
          </cell>
          <cell r="F2000" t="str">
            <v>СТЕКЛО,КЕРАМИКА</v>
          </cell>
        </row>
        <row r="2001">
          <cell r="A2001" t="str">
            <v>DM2231</v>
          </cell>
          <cell r="B2001" t="str">
            <v>DOMENIK</v>
          </cell>
          <cell r="C2001" t="str">
            <v xml:space="preserve"> Блюдо жаропрочное прямоугольное PETAL 31х20см</v>
          </cell>
          <cell r="D2001" t="str">
            <v xml:space="preserve"> Rectangular Dish PETAL 31x20 cm</v>
          </cell>
          <cell r="E2001" t="str">
            <v>Китай</v>
          </cell>
          <cell r="F2001" t="str">
            <v>КЕРАМИКА</v>
          </cell>
        </row>
        <row r="2002">
          <cell r="A2002" t="str">
            <v>DM2232</v>
          </cell>
          <cell r="B2002" t="str">
            <v>DOMENIK</v>
          </cell>
          <cell r="C2002" t="str">
            <v xml:space="preserve"> Блюдо жаропрочное прямоугольное PETAL 24х16см</v>
          </cell>
          <cell r="D2002" t="str">
            <v xml:space="preserve"> Rectangular Dish PETAL 24x16 cm</v>
          </cell>
          <cell r="E2002" t="str">
            <v>Китай</v>
          </cell>
          <cell r="F2002" t="str">
            <v>КЕРАМИКА</v>
          </cell>
        </row>
        <row r="2003">
          <cell r="A2003" t="str">
            <v>DM2233</v>
          </cell>
          <cell r="B2003" t="str">
            <v>DOMENIK</v>
          </cell>
          <cell r="C2003" t="str">
            <v xml:space="preserve"> Фарфор/жаропрочка Блюдо овальное PETAL 31х20см</v>
          </cell>
          <cell r="D2003" t="str">
            <v xml:space="preserve"> Oval Dish PETAL 31x20 cm</v>
          </cell>
          <cell r="E2003" t="str">
            <v>Китай</v>
          </cell>
          <cell r="F2003" t="str">
            <v>КЕРАМИКА</v>
          </cell>
        </row>
        <row r="2004">
          <cell r="A2004" t="str">
            <v>DM2234</v>
          </cell>
          <cell r="B2004" t="str">
            <v>DOMENIK</v>
          </cell>
          <cell r="C2004" t="str">
            <v xml:space="preserve"> Блюдо жаропрочное овальное PETAL 24х16см</v>
          </cell>
          <cell r="D2004" t="str">
            <v xml:space="preserve"> Oval Dish PETAL 24x16 cm</v>
          </cell>
          <cell r="E2004" t="str">
            <v>Китай</v>
          </cell>
          <cell r="F2004" t="str">
            <v>КЕРАМИКА</v>
          </cell>
        </row>
        <row r="2005">
          <cell r="A2005" t="str">
            <v>DM2235</v>
          </cell>
          <cell r="B2005" t="str">
            <v>DOMENIK</v>
          </cell>
          <cell r="C2005" t="str">
            <v xml:space="preserve"> Блюдо жаропрочное квадратное PETAL 21х21см</v>
          </cell>
          <cell r="D2005" t="str">
            <v xml:space="preserve"> Square Dish PETAL 21x21 cm</v>
          </cell>
          <cell r="E2005" t="str">
            <v>Китай</v>
          </cell>
          <cell r="F2005" t="str">
            <v>КЕРАМИКА</v>
          </cell>
        </row>
        <row r="2006">
          <cell r="A2006" t="str">
            <v>DM2236</v>
          </cell>
          <cell r="B2006" t="str">
            <v>DOMENIK</v>
          </cell>
          <cell r="C2006" t="str">
            <v xml:space="preserve"> Фарфор/жаропрочка Блюдо прямоугольное PARADISE BIRD 31х20см</v>
          </cell>
          <cell r="D2006" t="str">
            <v xml:space="preserve"> Rectangular Dish PARADISE BIRD 31x20 cm</v>
          </cell>
          <cell r="E2006" t="str">
            <v>Китай</v>
          </cell>
          <cell r="F2006" t="str">
            <v>КЕРАМИКА</v>
          </cell>
        </row>
        <row r="2007">
          <cell r="A2007" t="str">
            <v>DM2237</v>
          </cell>
          <cell r="B2007" t="str">
            <v>DOMENIK</v>
          </cell>
          <cell r="C2007" t="str">
            <v xml:space="preserve"> Блюдо жаропрочное прямоугольное PARADISE BIRD 24х16см</v>
          </cell>
          <cell r="D2007" t="str">
            <v xml:space="preserve"> Rectangular Dish PARADISE BIRD 24x16 cm</v>
          </cell>
          <cell r="E2007" t="str">
            <v>Китай</v>
          </cell>
          <cell r="F2007" t="str">
            <v>КЕРАМИКА</v>
          </cell>
        </row>
        <row r="2008">
          <cell r="A2008" t="str">
            <v>DM2238</v>
          </cell>
          <cell r="B2008" t="str">
            <v>DOMENIK</v>
          </cell>
          <cell r="C2008" t="str">
            <v xml:space="preserve"> Блюдо жаропрочное овальное PARADISE BIRD 31х20см</v>
          </cell>
          <cell r="D2008" t="str">
            <v xml:space="preserve"> Oval Dish PARADISE BIRD 31x20 cm</v>
          </cell>
          <cell r="E2008" t="str">
            <v>Китай</v>
          </cell>
          <cell r="F2008" t="str">
            <v>КЕРАМИКА</v>
          </cell>
        </row>
        <row r="2009">
          <cell r="A2009" t="str">
            <v>DM2239</v>
          </cell>
          <cell r="B2009" t="str">
            <v>DOMENIK</v>
          </cell>
          <cell r="C2009" t="str">
            <v xml:space="preserve"> Блюдо жаропрочное овальное PARADISE BIRD 24х16см</v>
          </cell>
          <cell r="D2009" t="str">
            <v xml:space="preserve"> Oval Dish PARADISE BIRD 24x16 cm</v>
          </cell>
          <cell r="E2009" t="str">
            <v>Китай</v>
          </cell>
          <cell r="F2009" t="str">
            <v>КЕРАМИКА</v>
          </cell>
        </row>
        <row r="2010">
          <cell r="A2010" t="str">
            <v>DM2219-4-32</v>
          </cell>
          <cell r="B2010" t="str">
            <v>DOMENIK</v>
          </cell>
          <cell r="C2010" t="str">
            <v xml:space="preserve"> Банка стеклянная овальная с керамической крышкой с клипсой SONATA 1200мл</v>
          </cell>
          <cell r="D2010" t="str">
            <v xml:space="preserve"> oval storage jar with light green ceramic cover SONATA 1200ml</v>
          </cell>
          <cell r="E2010" t="str">
            <v>Китай</v>
          </cell>
          <cell r="F2010" t="str">
            <v>СТЕКЛО,КЕРАМИКА</v>
          </cell>
        </row>
        <row r="2011">
          <cell r="A2011" t="str">
            <v>DM2219-4-33</v>
          </cell>
          <cell r="B2011" t="str">
            <v>DOMENIK</v>
          </cell>
          <cell r="C2011" t="str">
            <v xml:space="preserve"> Банка стеклянная овальная с керамической крышкой с клипсой SONATA 700мл</v>
          </cell>
          <cell r="D2011" t="str">
            <v xml:space="preserve"> oval storage jar with light green ceramic cover SONATA 700ml</v>
          </cell>
          <cell r="E2011" t="str">
            <v>Китай</v>
          </cell>
          <cell r="F2011" t="str">
            <v>СТЕКЛО,КЕРАМИКА</v>
          </cell>
        </row>
        <row r="2012">
          <cell r="A2012" t="str">
            <v>DM2219-4-34</v>
          </cell>
          <cell r="B2012" t="str">
            <v>DOMENIK</v>
          </cell>
          <cell r="C2012" t="str">
            <v xml:space="preserve"> Банка стеклянная овальная с керамической крышкой с клипсой SONATA 470мл</v>
          </cell>
          <cell r="D2012" t="str">
            <v xml:space="preserve"> oval storage jar with light green ceramic cover SONATA 470ml</v>
          </cell>
          <cell r="E2012" t="str">
            <v>Китай</v>
          </cell>
          <cell r="F2012" t="str">
            <v>СТЕКЛО,КЕРАМИКА</v>
          </cell>
        </row>
        <row r="2013">
          <cell r="A2013" t="str">
            <v>DM2240</v>
          </cell>
          <cell r="B2013" t="str">
            <v>DOMENIK</v>
          </cell>
          <cell r="C2013" t="str">
            <v xml:space="preserve"> Фарфор/жаропрочка Блюдо квадратное PARADISE BIRD 21х21см</v>
          </cell>
          <cell r="D2013" t="str">
            <v xml:space="preserve"> Square Dish PARADISE BIRD 21x21 cm</v>
          </cell>
          <cell r="E2013" t="str">
            <v>Китай</v>
          </cell>
          <cell r="F2013" t="str">
            <v>КЕРАМИКА</v>
          </cell>
        </row>
        <row r="2014">
          <cell r="A2014" t="str">
            <v>DM2219-4-42</v>
          </cell>
          <cell r="B2014" t="str">
            <v>DOMENIK</v>
          </cell>
          <cell r="C2014" t="str">
            <v xml:space="preserve"> Банка стеклянная овальная с керамической крышкой с клипсой PAPILLON 1200мл</v>
          </cell>
          <cell r="D2014" t="str">
            <v xml:space="preserve"> oval storage jar with orange ceramic cover PAPILLON 1200ml</v>
          </cell>
          <cell r="E2014" t="str">
            <v>Китай</v>
          </cell>
          <cell r="F2014" t="str">
            <v>СТЕКЛО,КЕРАМИКА</v>
          </cell>
        </row>
        <row r="2015">
          <cell r="A2015" t="str">
            <v>DM2219-4-43</v>
          </cell>
          <cell r="B2015" t="str">
            <v>DOMENIK</v>
          </cell>
          <cell r="C2015" t="str">
            <v xml:space="preserve"> Банка стеклянная овальная с керамической крышкой с клипсой PAPILLON 700мл</v>
          </cell>
          <cell r="D2015" t="str">
            <v xml:space="preserve"> oval storage jar with orange ceramic cover PAPILLON 700ml</v>
          </cell>
          <cell r="E2015" t="str">
            <v>Китай</v>
          </cell>
          <cell r="F2015" t="str">
            <v>СТЕКЛО,КЕРАМИКА</v>
          </cell>
        </row>
        <row r="2016">
          <cell r="A2016" t="str">
            <v>DM2356</v>
          </cell>
          <cell r="B2016" t="str">
            <v>DOMENIK</v>
          </cell>
          <cell r="C2016" t="str">
            <v xml:space="preserve"> Ложка чайная GREECE 2мм 3шт</v>
          </cell>
          <cell r="D2016" t="str">
            <v xml:space="preserve"> TEA SPOON GREECE (3PCS)</v>
          </cell>
          <cell r="E2016" t="str">
            <v>Китай</v>
          </cell>
          <cell r="F2016" t="str">
            <v>НЕРЖАВЕЮЩАЯ СТАЛЬ</v>
          </cell>
        </row>
        <row r="2017">
          <cell r="A2017" t="str">
            <v>DM2357</v>
          </cell>
          <cell r="B2017" t="str">
            <v>DOMENIK</v>
          </cell>
          <cell r="C2017" t="str">
            <v xml:space="preserve"> Нож столовый GREECE 80г 2шт</v>
          </cell>
          <cell r="D2017" t="str">
            <v xml:space="preserve"> TABLE KNIFE GREECE (2PCS)</v>
          </cell>
          <cell r="E2017" t="str">
            <v>Китай</v>
          </cell>
          <cell r="F2017" t="str">
            <v>НЕРЖАВЕЮЩАЯ СТАЛЬ</v>
          </cell>
        </row>
        <row r="2018">
          <cell r="A2018" t="str">
            <v>DM2358</v>
          </cell>
          <cell r="B2018" t="str">
            <v>DOMENIK</v>
          </cell>
          <cell r="C2018" t="str">
            <v xml:space="preserve"> Вилка столовая LOTOS 2.5мм 3шт</v>
          </cell>
          <cell r="D2018" t="str">
            <v xml:space="preserve"> TABLE FORK LOTOS (3PCS)</v>
          </cell>
          <cell r="E2018" t="str">
            <v>Китай</v>
          </cell>
          <cell r="F2018" t="str">
            <v>НЕРЖАВЕЮЩАЯ СТАЛЬ</v>
          </cell>
        </row>
        <row r="2019">
          <cell r="A2019" t="str">
            <v>DM2359</v>
          </cell>
          <cell r="B2019" t="str">
            <v>DOMENIK</v>
          </cell>
          <cell r="C2019" t="str">
            <v xml:space="preserve"> Ложка столовая LOTOS 2.5мм 3шт</v>
          </cell>
          <cell r="D2019" t="str">
            <v xml:space="preserve"> TABLE SPOON LOTOS (3PCS)</v>
          </cell>
          <cell r="E2019" t="str">
            <v>Китай</v>
          </cell>
          <cell r="F2019" t="str">
            <v>НЕРЖАВЕЮЩАЯ СТАЛЬ</v>
          </cell>
        </row>
        <row r="2020">
          <cell r="A2020" t="str">
            <v>DM2360</v>
          </cell>
          <cell r="B2020" t="str">
            <v>DOMENIK</v>
          </cell>
          <cell r="C2020" t="str">
            <v xml:space="preserve"> Ложка чайная 2мм LOTOS 3шт</v>
          </cell>
          <cell r="D2020" t="str">
            <v xml:space="preserve"> TEA SPOON LOTOS (3PCS)</v>
          </cell>
          <cell r="E2020" t="str">
            <v>Китай</v>
          </cell>
          <cell r="F2020" t="str">
            <v>НЕРЖАВЕЮЩАЯ СТАЛЬ</v>
          </cell>
        </row>
        <row r="2021">
          <cell r="A2021" t="str">
            <v>DM2361</v>
          </cell>
          <cell r="B2021" t="str">
            <v>DOMENIK</v>
          </cell>
          <cell r="C2021" t="str">
            <v xml:space="preserve"> Нож столовый LOTOS 80г 2шт</v>
          </cell>
          <cell r="D2021" t="str">
            <v xml:space="preserve"> TABLE KNIFE LOTOS (2PCS)</v>
          </cell>
          <cell r="E2021" t="str">
            <v>Китай</v>
          </cell>
          <cell r="F2021" t="str">
            <v>НЕРЖАВЕЮЩАЯ СТАЛЬ</v>
          </cell>
        </row>
        <row r="2022">
          <cell r="A2022" t="str">
            <v>DM2362</v>
          </cell>
          <cell r="B2022" t="str">
            <v>DOMENIK</v>
          </cell>
          <cell r="C2022" t="str">
            <v xml:space="preserve"> Вилка столовая FLEUR 2.5мм 3шт</v>
          </cell>
          <cell r="D2022" t="str">
            <v xml:space="preserve"> TABLE FORK FLUR (3PCS)</v>
          </cell>
          <cell r="E2022" t="str">
            <v>Китай</v>
          </cell>
          <cell r="F2022" t="str">
            <v>НЕРЖАВЕЮЩАЯ СТАЛЬ</v>
          </cell>
        </row>
        <row r="2023">
          <cell r="A2023" t="str">
            <v>DM2363</v>
          </cell>
          <cell r="B2023" t="str">
            <v>DOMENIK</v>
          </cell>
          <cell r="C2023" t="str">
            <v xml:space="preserve"> Ложка столовая FLEUR 2.5мм 3шт</v>
          </cell>
          <cell r="D2023" t="str">
            <v xml:space="preserve"> TABLE SPOON FLUR (3PCS)</v>
          </cell>
          <cell r="E2023" t="str">
            <v>Китай</v>
          </cell>
          <cell r="F2023" t="str">
            <v>НЕРЖАВЕЮЩАЯ СТАЛЬ</v>
          </cell>
        </row>
        <row r="2024">
          <cell r="A2024" t="str">
            <v>DM2364</v>
          </cell>
          <cell r="B2024" t="str">
            <v>DOMENIK</v>
          </cell>
          <cell r="C2024" t="str">
            <v xml:space="preserve"> Ложка чайная FLEUR 2мм 3шт</v>
          </cell>
          <cell r="D2024" t="str">
            <v xml:space="preserve"> TEA SPOON FLUR (3PCS)</v>
          </cell>
          <cell r="E2024" t="str">
            <v>Китай</v>
          </cell>
          <cell r="F2024" t="str">
            <v>НЕРЖАВЕЮЩАЯ СТАЛЬ</v>
          </cell>
        </row>
        <row r="2025">
          <cell r="A2025" t="str">
            <v>DM2365</v>
          </cell>
          <cell r="B2025" t="str">
            <v>DOMENIK</v>
          </cell>
          <cell r="C2025" t="str">
            <v xml:space="preserve"> Нож столовый FLEUR 80г 2шт</v>
          </cell>
          <cell r="D2025" t="str">
            <v xml:space="preserve"> TABLE KNIFE FLUR (2PCS)</v>
          </cell>
          <cell r="E2025" t="str">
            <v>Китай</v>
          </cell>
          <cell r="F2025" t="str">
            <v>НЕРЖАВЕЮЩАЯ СТАЛЬ</v>
          </cell>
        </row>
        <row r="2026">
          <cell r="A2026" t="str">
            <v>DM2354</v>
          </cell>
          <cell r="B2026" t="str">
            <v>DOMENIK</v>
          </cell>
          <cell r="C2026" t="str">
            <v xml:space="preserve"> Вилка столовая GREECE 2.5мм 3шт</v>
          </cell>
          <cell r="D2026" t="str">
            <v xml:space="preserve"> TABLE FORK GREECE (3PCS)</v>
          </cell>
          <cell r="E2026" t="str">
            <v>Китай</v>
          </cell>
          <cell r="F2026" t="str">
            <v>НЕРЖАВЕЮЩАЯ СТАЛЬ</v>
          </cell>
        </row>
        <row r="2027">
          <cell r="A2027" t="str">
            <v>DM2355</v>
          </cell>
          <cell r="B2027" t="str">
            <v>DOMENIK</v>
          </cell>
          <cell r="C2027" t="str">
            <v xml:space="preserve"> Ложка столовая GREECE 2.5мм 3шт</v>
          </cell>
          <cell r="D2027" t="str">
            <v xml:space="preserve"> TABLE SPOON GREECE (3PCS)</v>
          </cell>
          <cell r="E2027" t="str">
            <v>Китай</v>
          </cell>
          <cell r="F2027" t="str">
            <v>НЕРЖАВЕЮЩАЯ СТАЛЬ</v>
          </cell>
        </row>
        <row r="2028">
          <cell r="A2028" t="str">
            <v>DM2153-1</v>
          </cell>
          <cell r="B2028" t="str">
            <v>DOMENIK</v>
          </cell>
          <cell r="C2028" t="str">
            <v xml:space="preserve"> Столовый набор 19 предметов SUNFLOWER + салфетки 3-х слойные SUNFLOWER 20шт 33х33см</v>
          </cell>
          <cell r="D2028" t="str">
            <v xml:space="preserve"> 19pcs Dinner set SUNFLOWER</v>
          </cell>
          <cell r="E2028" t="str">
            <v>Китай</v>
          </cell>
          <cell r="F2028" t="str">
            <v>ФАРФОР</v>
          </cell>
        </row>
        <row r="2029">
          <cell r="A2029" t="str">
            <v>DM2171-1</v>
          </cell>
          <cell r="B2029" t="str">
            <v>DOMENIK</v>
          </cell>
          <cell r="C2029" t="str">
            <v xml:space="preserve"> Столовый набор 19 предметов SONATA + салфетки 3-х слойные SONATA 20шт 33х33см</v>
          </cell>
          <cell r="D2029" t="str">
            <v xml:space="preserve"> Dinner Set SONATA 19 PCS</v>
          </cell>
          <cell r="E2029" t="str">
            <v>Китай</v>
          </cell>
          <cell r="F2029" t="str">
            <v>ФАРФОР</v>
          </cell>
        </row>
        <row r="2030">
          <cell r="A2030" t="str">
            <v>DM2197-1</v>
          </cell>
          <cell r="B2030" t="str">
            <v>DOMENIK</v>
          </cell>
          <cell r="C2030" t="str">
            <v xml:space="preserve"> Столовый набор 19 предметов PETAL + салфетки 3-х слойные PETAL 20шт 33х33см</v>
          </cell>
          <cell r="D2030" t="str">
            <v xml:space="preserve"> Dinner Set PETAL 19pcs</v>
          </cell>
          <cell r="E2030" t="str">
            <v>Китай</v>
          </cell>
          <cell r="F2030" t="str">
            <v>ФАРФОР</v>
          </cell>
        </row>
        <row r="2031">
          <cell r="A2031" t="str">
            <v>DM2067-1</v>
          </cell>
          <cell r="B2031" t="str">
            <v>DOMENIK</v>
          </cell>
          <cell r="C2031" t="str">
            <v xml:space="preserve"> Столовый набор 19 предметов MAGIC FLOWER + чайный набор MAGIC FLOWER 270мл</v>
          </cell>
          <cell r="D2031" t="str">
            <v xml:space="preserve"> 19pcs Dinner set MAGIC FLOWER + Tea Set</v>
          </cell>
          <cell r="E2031" t="str">
            <v>Китай</v>
          </cell>
          <cell r="F2031" t="str">
            <v>ФАРФОР</v>
          </cell>
        </row>
        <row r="2032">
          <cell r="A2032" t="str">
            <v>DM2153-2</v>
          </cell>
          <cell r="B2032" t="str">
            <v>DOMENIK</v>
          </cell>
          <cell r="C2032" t="str">
            <v xml:space="preserve"> Столовый набор 19 предметов SUNFLOWER + чайный набор SUNFLOWER 250мл</v>
          </cell>
          <cell r="D2032" t="str">
            <v xml:space="preserve"> 19pcs Dinner set SUNFLOWER + Tea Set</v>
          </cell>
          <cell r="E2032" t="str">
            <v>Китай</v>
          </cell>
          <cell r="F2032" t="str">
            <v>ФАРФОР</v>
          </cell>
        </row>
        <row r="2033">
          <cell r="A2033" t="str">
            <v>DM2516</v>
          </cell>
          <cell r="B2033" t="str">
            <v>DOMENIK</v>
          </cell>
          <cell r="C2033" t="str">
            <v xml:space="preserve"> Мат на стол BLOOMING 38см красный</v>
          </cell>
          <cell r="D2033" t="str">
            <v xml:space="preserve"> Placemats set 38cm BLOOMING</v>
          </cell>
          <cell r="E2033" t="str">
            <v>Китай</v>
          </cell>
          <cell r="F2033" t="str">
            <v>ПОЛИПРОПИЛЕН</v>
          </cell>
        </row>
        <row r="2034">
          <cell r="A2034" t="str">
            <v>DM2517</v>
          </cell>
          <cell r="B2034" t="str">
            <v>DOMENIK</v>
          </cell>
          <cell r="C2034" t="str">
            <v xml:space="preserve"> Мат на стол CHILI GARLAND 38см зеленый</v>
          </cell>
          <cell r="D2034" t="str">
            <v xml:space="preserve"> Placemats set 38cm CHILI GARLAND</v>
          </cell>
          <cell r="E2034" t="str">
            <v>Китай</v>
          </cell>
          <cell r="F2034" t="str">
            <v>ПОЛИПРОПИЛЕН</v>
          </cell>
        </row>
        <row r="2035">
          <cell r="A2035" t="str">
            <v>DM2518</v>
          </cell>
          <cell r="B2035" t="str">
            <v>DOMENIK</v>
          </cell>
          <cell r="C2035" t="str">
            <v xml:space="preserve"> Мат на стол EXOTICA 38см оранжевый</v>
          </cell>
          <cell r="D2035" t="str">
            <v xml:space="preserve"> Placemats set 38cm EXOTICA</v>
          </cell>
          <cell r="E2035" t="str">
            <v>Китай</v>
          </cell>
          <cell r="F2035" t="str">
            <v>ПОЛИПРОПИЛЕН</v>
          </cell>
        </row>
        <row r="2036">
          <cell r="A2036" t="str">
            <v>DM2519</v>
          </cell>
          <cell r="B2036" t="str">
            <v>DOMENIK</v>
          </cell>
          <cell r="C2036" t="str">
            <v xml:space="preserve"> Мат на стол FRUITS BOUQUET 38см розовый</v>
          </cell>
          <cell r="D2036" t="str">
            <v xml:space="preserve"> Placemats set 38cm FRUITS BOUQUET</v>
          </cell>
          <cell r="E2036" t="str">
            <v>Китай</v>
          </cell>
          <cell r="F2036" t="str">
            <v>ПОЛИПРОПИЛЕН</v>
          </cell>
        </row>
        <row r="2037">
          <cell r="A2037" t="str">
            <v>DM2520</v>
          </cell>
          <cell r="B2037" t="str">
            <v>DOMENIK</v>
          </cell>
          <cell r="C2037" t="str">
            <v xml:space="preserve"> Мат на стол BOUDOIR 38см бордовый</v>
          </cell>
          <cell r="D2037" t="str">
            <v xml:space="preserve"> Placemats set 38cm BOUDOIR</v>
          </cell>
          <cell r="E2037" t="str">
            <v>Китай</v>
          </cell>
          <cell r="F2037" t="str">
            <v>ПОЛИПРОПИЛЕН</v>
          </cell>
        </row>
        <row r="2038">
          <cell r="A2038" t="str">
            <v>DM2521</v>
          </cell>
          <cell r="B2038" t="str">
            <v>DOMENIK</v>
          </cell>
          <cell r="C2038" t="str">
            <v xml:space="preserve"> Мат на стол LAVENDER BLADE 38см синий</v>
          </cell>
          <cell r="D2038" t="str">
            <v xml:space="preserve"> Placemats set 38cm LAVENDER BLADE</v>
          </cell>
          <cell r="E2038" t="str">
            <v>Китай</v>
          </cell>
          <cell r="F2038" t="str">
            <v>ПОЛИПРОПИЛЕН</v>
          </cell>
        </row>
        <row r="2039">
          <cell r="A2039" t="str">
            <v>DM2522</v>
          </cell>
          <cell r="B2039" t="str">
            <v>DOMENIK</v>
          </cell>
          <cell r="C2039" t="str">
            <v xml:space="preserve"> Мат на стол ENGLISH GARDEN 38см фиолетовый</v>
          </cell>
          <cell r="D2039" t="str">
            <v xml:space="preserve"> Placemats set 38cm ENGLISH GARDEN</v>
          </cell>
          <cell r="E2039" t="str">
            <v>Китай</v>
          </cell>
          <cell r="F2039" t="str">
            <v>ПОЛИПРОПИЛЕН</v>
          </cell>
        </row>
        <row r="2040">
          <cell r="A2040" t="str">
            <v>DM2523</v>
          </cell>
          <cell r="B2040" t="str">
            <v>DOMENIK</v>
          </cell>
          <cell r="C2040" t="str">
            <v xml:space="preserve"> Мат на стол ONCE UPON A TIME 38см серый</v>
          </cell>
          <cell r="D2040" t="str">
            <v xml:space="preserve"> Placemats set 38cm ONCE UPON A TIME</v>
          </cell>
          <cell r="E2040" t="str">
            <v>Китай</v>
          </cell>
          <cell r="F2040" t="str">
            <v>ПОЛИПРОПИЛЕН</v>
          </cell>
        </row>
        <row r="2041">
          <cell r="A2041" t="str">
            <v>DM2074</v>
          </cell>
          <cell r="B2041" t="str">
            <v>DOMENIK</v>
          </cell>
          <cell r="C2041" t="str">
            <v xml:space="preserve"> Салатник AQUARELLE 23см</v>
          </cell>
          <cell r="D2041" t="str">
            <v xml:space="preserve"> Salad bowl AQUARELLE 23cm</v>
          </cell>
          <cell r="E2041" t="str">
            <v>Китай</v>
          </cell>
          <cell r="F2041" t="str">
            <v>ФАРФОР</v>
          </cell>
        </row>
        <row r="2042">
          <cell r="A2042" t="str">
            <v>DM2088</v>
          </cell>
          <cell r="B2042" t="str">
            <v>DOMENIK</v>
          </cell>
          <cell r="C2042" t="str">
            <v xml:space="preserve"> Салатник PAPILLON 23см</v>
          </cell>
          <cell r="D2042" t="str">
            <v xml:space="preserve"> Salad bowl PAPILLON 23cm</v>
          </cell>
          <cell r="E2042" t="str">
            <v>Китай</v>
          </cell>
          <cell r="F2042" t="str">
            <v>ФАРФОР</v>
          </cell>
        </row>
        <row r="2043">
          <cell r="A2043" t="str">
            <v>DM1918</v>
          </cell>
          <cell r="B2043" t="str">
            <v>DOMENIK</v>
          </cell>
          <cell r="C2043" t="str">
            <v xml:space="preserve"> Блюдо овальное RONDO PLATINUM 26см</v>
          </cell>
          <cell r="D2043" t="str">
            <v xml:space="preserve"> Oval dish RONDO PLATINUM 26cm</v>
          </cell>
          <cell r="E2043" t="str">
            <v>Китай</v>
          </cell>
          <cell r="F2043" t="str">
            <v>ФАРФОР</v>
          </cell>
        </row>
        <row r="2044">
          <cell r="A2044" t="str">
            <v>DM1929</v>
          </cell>
          <cell r="B2044" t="str">
            <v>DOMENIK</v>
          </cell>
          <cell r="C2044" t="str">
            <v xml:space="preserve"> Блюдо прямоугольное BAMBOO 31см</v>
          </cell>
          <cell r="D2044" t="str">
            <v xml:space="preserve"> Oval dish BAMBOO 31cm</v>
          </cell>
          <cell r="E2044" t="str">
            <v>Китай</v>
          </cell>
          <cell r="F2044" t="str">
            <v>ФАРФОР</v>
          </cell>
        </row>
        <row r="2045">
          <cell r="A2045" t="str">
            <v>DM2060</v>
          </cell>
          <cell r="B2045" t="str">
            <v>DOMENIK</v>
          </cell>
          <cell r="C2045" t="str">
            <v xml:space="preserve"> Салатник MAGIC FLOWER 23см</v>
          </cell>
          <cell r="D2045" t="str">
            <v xml:space="preserve"> Salad bowl MAGIC FLOWER 23cm</v>
          </cell>
          <cell r="E2045" t="str">
            <v>Китай</v>
          </cell>
          <cell r="F2045" t="str">
            <v>ФАРФОР</v>
          </cell>
        </row>
        <row r="2046">
          <cell r="A2046" t="str">
            <v>DM1935</v>
          </cell>
          <cell r="B2046" t="str">
            <v>DOMENIK</v>
          </cell>
          <cell r="C2046" t="str">
            <v xml:space="preserve"> Салатник RONDO PLATINUM 12см</v>
          </cell>
          <cell r="D2046" t="str">
            <v xml:space="preserve"> Salad bowl RONDO PLATINUM 12cm</v>
          </cell>
          <cell r="E2046" t="str">
            <v>Китай</v>
          </cell>
          <cell r="F2046" t="str">
            <v>ФАРФОР</v>
          </cell>
        </row>
        <row r="2047">
          <cell r="A2047" t="str">
            <v>DM2103</v>
          </cell>
          <cell r="B2047" t="str">
            <v>DOMENIK</v>
          </cell>
          <cell r="C2047" t="str">
            <v xml:space="preserve"> Салатник CARESS MODERN 15см</v>
          </cell>
          <cell r="D2047" t="str">
            <v xml:space="preserve"> Salad bowl CARESS MODERN 15cm</v>
          </cell>
          <cell r="E2047" t="str">
            <v>Китай</v>
          </cell>
          <cell r="F2047" t="str">
            <v>ФАРФОР</v>
          </cell>
        </row>
        <row r="2048">
          <cell r="A2048" t="str">
            <v>DM2105</v>
          </cell>
          <cell r="B2048" t="str">
            <v>DOMENIK</v>
          </cell>
          <cell r="C2048" t="str">
            <v xml:space="preserve"> Салатник CARESS MODERN 23см</v>
          </cell>
          <cell r="D2048" t="str">
            <v xml:space="preserve"> Salad bowl CARESS MODERN 23cm</v>
          </cell>
          <cell r="E2048" t="str">
            <v>Китай</v>
          </cell>
          <cell r="F2048" t="str">
            <v>ФАРФОР</v>
          </cell>
        </row>
        <row r="2049">
          <cell r="A2049" t="str">
            <v>DM1927</v>
          </cell>
          <cell r="B2049" t="str">
            <v>DOMENIK</v>
          </cell>
          <cell r="C2049" t="str">
            <v xml:space="preserve"> Салатник BAMBOO 23см</v>
          </cell>
          <cell r="D2049" t="str">
            <v xml:space="preserve"> Salad bowl BAMBOO 23cm</v>
          </cell>
          <cell r="E2049" t="str">
            <v>Китай</v>
          </cell>
          <cell r="F2049" t="str">
            <v>ФАРФОР</v>
          </cell>
        </row>
        <row r="2050">
          <cell r="A2050" t="str">
            <v>DM2072</v>
          </cell>
          <cell r="B2050" t="str">
            <v>DOMENIK</v>
          </cell>
          <cell r="C2050" t="str">
            <v xml:space="preserve"> Салатник AQUARELLE 14см</v>
          </cell>
          <cell r="D2050" t="str">
            <v xml:space="preserve"> Salad bowl AQUARELLE 14cm</v>
          </cell>
          <cell r="E2050" t="str">
            <v>Китай</v>
          </cell>
          <cell r="F2050" t="str">
            <v>ФАРФОР</v>
          </cell>
        </row>
        <row r="2051">
          <cell r="A2051" t="str">
            <v>DM1914</v>
          </cell>
          <cell r="B2051" t="str">
            <v>DOMENIK</v>
          </cell>
          <cell r="C2051" t="str">
            <v xml:space="preserve"> Салатник RONDO PLATINUM 14см</v>
          </cell>
          <cell r="D2051" t="str">
            <v xml:space="preserve"> Salad bowl RONDO PLATINUM 14cm</v>
          </cell>
          <cell r="E2051" t="str">
            <v>Китай</v>
          </cell>
          <cell r="F2051" t="str">
            <v>ФАРФОР</v>
          </cell>
        </row>
        <row r="2052">
          <cell r="A2052" t="str">
            <v>DM1915</v>
          </cell>
          <cell r="B2052" t="str">
            <v>DOMENIK</v>
          </cell>
          <cell r="C2052" t="str">
            <v xml:space="preserve"> Салатник RONDO PLATINUM 23см</v>
          </cell>
          <cell r="D2052" t="str">
            <v xml:space="preserve"> Salad bowl RONDO PLATINUM 23cm</v>
          </cell>
          <cell r="E2052" t="str">
            <v>Китай</v>
          </cell>
          <cell r="F2052" t="str">
            <v>ФАРФОР</v>
          </cell>
        </row>
        <row r="2053">
          <cell r="A2053" t="str">
            <v>DM1925</v>
          </cell>
          <cell r="B2053" t="str">
            <v>DOMENIK</v>
          </cell>
          <cell r="C2053" t="str">
            <v xml:space="preserve"> Салатник BAMBOO 15см</v>
          </cell>
          <cell r="D2053" t="str">
            <v xml:space="preserve"> Salad bowl BAMBOO 15cm</v>
          </cell>
          <cell r="E2053" t="str">
            <v>Китай</v>
          </cell>
          <cell r="F2053" t="str">
            <v>ФАРФОР</v>
          </cell>
        </row>
        <row r="2054">
          <cell r="A2054" t="str">
            <v>DM2090</v>
          </cell>
          <cell r="B2054" t="str">
            <v>DOMENIK</v>
          </cell>
          <cell r="C2054" t="str">
            <v xml:space="preserve"> Блюдо прямоугольное PAPILLON 31см</v>
          </cell>
          <cell r="D2054" t="str">
            <v xml:space="preserve"> Rect dish PAPILLON 31cm</v>
          </cell>
          <cell r="E2054" t="str">
            <v>Китай</v>
          </cell>
          <cell r="F2054" t="str">
            <v>ФАРФОР</v>
          </cell>
        </row>
        <row r="2055">
          <cell r="A2055" t="str">
            <v>DM2091</v>
          </cell>
          <cell r="B2055" t="str">
            <v>DOMENIK</v>
          </cell>
          <cell r="C2055" t="str">
            <v xml:space="preserve"> Блюдо прямоугольное PAPILLON 26см</v>
          </cell>
          <cell r="D2055" t="str">
            <v xml:space="preserve"> Rect dish PAPILLON 26cm</v>
          </cell>
          <cell r="E2055" t="str">
            <v>Китай</v>
          </cell>
          <cell r="F2055" t="str">
            <v>ФАРФОР</v>
          </cell>
        </row>
        <row r="2056">
          <cell r="A2056" t="str">
            <v>DM1964</v>
          </cell>
          <cell r="B2056" t="str">
            <v>DOMENIK</v>
          </cell>
          <cell r="C2056" t="str">
            <v xml:space="preserve"> Салатник SUMMER DANCE 23см</v>
          </cell>
          <cell r="D2056" t="str">
            <v xml:space="preserve"> Salad bowl SUMMER DANCE 23cm</v>
          </cell>
          <cell r="E2056" t="str">
            <v>Китай</v>
          </cell>
          <cell r="F2056" t="str">
            <v>ФАРФОР</v>
          </cell>
        </row>
        <row r="2057">
          <cell r="A2057" t="str">
            <v>DM2062</v>
          </cell>
          <cell r="B2057" t="str">
            <v>DOMENIK</v>
          </cell>
          <cell r="C2057" t="str">
            <v xml:space="preserve"> Блюдо овальное MAGIC FLOWER 30см</v>
          </cell>
          <cell r="D2057" t="str">
            <v xml:space="preserve"> Oval dish MAGIC FLOWER 31cm</v>
          </cell>
          <cell r="E2057" t="str">
            <v>Китай</v>
          </cell>
          <cell r="F2057" t="str">
            <v>ФАРФОР</v>
          </cell>
        </row>
        <row r="2058">
          <cell r="A2058" t="str">
            <v>DM2063</v>
          </cell>
          <cell r="B2058" t="str">
            <v>DOMENIK</v>
          </cell>
          <cell r="C2058" t="str">
            <v xml:space="preserve"> Блюдо овальное MAGIC FLOWER 26см</v>
          </cell>
          <cell r="D2058" t="str">
            <v xml:space="preserve"> Oval dish MAGIC FLOWER 26cm</v>
          </cell>
          <cell r="E2058" t="str">
            <v>Китай</v>
          </cell>
          <cell r="F2058" t="str">
            <v>ФАРФОР</v>
          </cell>
        </row>
        <row r="2059">
          <cell r="A2059" t="str">
            <v>DM2300</v>
          </cell>
          <cell r="B2059" t="str">
            <v>DOMENIK</v>
          </cell>
          <cell r="C2059" t="str">
            <v xml:space="preserve"> Набор столовых приборов SUNFLOWER 16 предметов</v>
          </cell>
          <cell r="E2059" t="str">
            <v>Китай</v>
          </cell>
          <cell r="F2059" t="str">
            <v>НЕРЖАВЕЮЩАЯ СТАЛЬ,ПЛАСТИК</v>
          </cell>
        </row>
        <row r="2060">
          <cell r="A2060" t="str">
            <v>DM2301</v>
          </cell>
          <cell r="B2060" t="str">
            <v>DOMENIK</v>
          </cell>
          <cell r="C2060" t="str">
            <v xml:space="preserve"> Набор столовых приборов 16 предметов BAMBOO с декором</v>
          </cell>
          <cell r="E2060" t="str">
            <v>Китай</v>
          </cell>
          <cell r="F2060" t="str">
            <v>НЕРЖАВЕЮЩАЯ СТАЛЬ,ПЛАСТИК</v>
          </cell>
        </row>
        <row r="2061">
          <cell r="A2061" t="str">
            <v>DM2302</v>
          </cell>
          <cell r="B2061" t="str">
            <v>DOMENIK</v>
          </cell>
          <cell r="C2061" t="str">
            <v xml:space="preserve"> Набор столовых приборов 16 предметов PARADISE BIRD с декором</v>
          </cell>
          <cell r="E2061" t="str">
            <v>Китай</v>
          </cell>
          <cell r="F2061" t="str">
            <v>НЕРЖАВЕЮЩАЯ СТАЛЬ,ПЛАСТИК</v>
          </cell>
        </row>
        <row r="2062">
          <cell r="A2062" t="str">
            <v>DM2331</v>
          </cell>
          <cell r="B2062" t="str">
            <v>DOMENIK</v>
          </cell>
          <cell r="C2062" t="str">
            <v xml:space="preserve"> Салфетки 3-х слойные PETAL 20шт 33х33см</v>
          </cell>
          <cell r="D2062" t="str">
            <v xml:space="preserve"> 20pcs 33х33cm 3-ply napkins  PETAL</v>
          </cell>
          <cell r="E2062" t="str">
            <v>Китай</v>
          </cell>
          <cell r="F2062" t="str">
            <v>ЦЕЛЛЮЛОЗА</v>
          </cell>
        </row>
        <row r="2063">
          <cell r="A2063" t="str">
            <v>DM2332</v>
          </cell>
          <cell r="B2063" t="str">
            <v>DOMENIK</v>
          </cell>
          <cell r="C2063" t="str">
            <v xml:space="preserve"> Салфетки 3-х слойные SONATA 20шт 33х33см</v>
          </cell>
          <cell r="D2063" t="str">
            <v xml:space="preserve"> 20pcs 33х33cm 3-ply napkins  SONATA</v>
          </cell>
          <cell r="E2063" t="str">
            <v>Китай</v>
          </cell>
          <cell r="F2063" t="str">
            <v>ЦЕЛЛЮЛОЗА</v>
          </cell>
        </row>
        <row r="2064">
          <cell r="A2064" t="str">
            <v>DM2333</v>
          </cell>
          <cell r="B2064" t="str">
            <v>DOMENIK</v>
          </cell>
          <cell r="C2064" t="str">
            <v xml:space="preserve"> Салфетки 3-х слойные PARADISE BIRD 20шт 33х33см</v>
          </cell>
          <cell r="D2064" t="str">
            <v xml:space="preserve"> 20pcs 33х33cm 3-ply napkins  PARADISE BIRD</v>
          </cell>
          <cell r="E2064" t="str">
            <v>Китай</v>
          </cell>
          <cell r="F2064" t="str">
            <v>ЦЕЛЛЮЛОЗА</v>
          </cell>
        </row>
        <row r="2065">
          <cell r="A2065" t="str">
            <v>DM2334</v>
          </cell>
          <cell r="B2065" t="str">
            <v>DOMENIK</v>
          </cell>
          <cell r="C2065" t="str">
            <v xml:space="preserve"> Салфетки 3-х слойные PAPILON 20шт 33х33см</v>
          </cell>
          <cell r="D2065" t="str">
            <v xml:space="preserve"> 20pcs 33х33cm 3-ply napkins  PAPILLON</v>
          </cell>
          <cell r="E2065" t="str">
            <v>Китай</v>
          </cell>
          <cell r="F2065" t="str">
            <v>ЦЕЛЛЮЛОЗА</v>
          </cell>
        </row>
        <row r="2066">
          <cell r="A2066" t="str">
            <v>DM2330</v>
          </cell>
          <cell r="B2066" t="str">
            <v>DOMENIK</v>
          </cell>
          <cell r="C2066" t="str">
            <v xml:space="preserve"> Салфетки 3-х слойные SUNFLOWER 20шт 33х33см</v>
          </cell>
          <cell r="D2066" t="str">
            <v xml:space="preserve"> 20pcs 33х33cm 3-ply napkins  SUNFLOWER</v>
          </cell>
          <cell r="E2066" t="str">
            <v>Китай</v>
          </cell>
          <cell r="F2066" t="str">
            <v>ЦЕЛЛЮЛОЗА</v>
          </cell>
        </row>
        <row r="2067">
          <cell r="A2067" t="str">
            <v>DM1949</v>
          </cell>
          <cell r="B2067" t="str">
            <v>DOMENIK</v>
          </cell>
          <cell r="C2067" t="str">
            <v xml:space="preserve"> Кружка ТРОПИЧЕСКИЙ ЦВЕТОК белый 360мл</v>
          </cell>
          <cell r="E2067" t="str">
            <v>Франция</v>
          </cell>
          <cell r="F2067" t="str">
            <v>СТЕКЛО</v>
          </cell>
        </row>
        <row r="2068">
          <cell r="A2068" t="str">
            <v>DM2352-4</v>
          </cell>
          <cell r="B2068" t="str">
            <v>DOMENIK</v>
          </cell>
          <cell r="C2068" t="str">
            <v xml:space="preserve"> Салатник GOOD MORNING</v>
          </cell>
          <cell r="E2068" t="str">
            <v>Китай</v>
          </cell>
          <cell r="F2068" t="str">
            <v>СТЕКЛО</v>
          </cell>
        </row>
        <row r="2069">
          <cell r="A2069" t="str">
            <v>DM2352-3</v>
          </cell>
          <cell r="B2069" t="str">
            <v>DOMENIK</v>
          </cell>
          <cell r="C2069" t="str">
            <v xml:space="preserve"> Тарелка обеденная GOOD MORNING</v>
          </cell>
          <cell r="E2069" t="str">
            <v>Китай</v>
          </cell>
          <cell r="F2069" t="str">
            <v>СТЕКЛО</v>
          </cell>
        </row>
        <row r="2070">
          <cell r="A2070" t="str">
            <v>DM2352-1</v>
          </cell>
          <cell r="B2070" t="str">
            <v>DOMENIK</v>
          </cell>
          <cell r="C2070" t="str">
            <v xml:space="preserve"> Тарелка суповая GOOD MORNING</v>
          </cell>
          <cell r="E2070" t="str">
            <v>Китай</v>
          </cell>
          <cell r="F2070" t="str">
            <v>СТЕКЛО</v>
          </cell>
        </row>
        <row r="2071">
          <cell r="A2071" t="str">
            <v>DM2044</v>
          </cell>
          <cell r="B2071" t="str">
            <v>DOMENIK</v>
          </cell>
          <cell r="E2071" t="str">
            <v>Китай</v>
          </cell>
          <cell r="F2071" t="str">
            <v>СТЕКЛО</v>
          </cell>
        </row>
        <row r="2072">
          <cell r="A2072" t="str">
            <v>DM9814</v>
          </cell>
          <cell r="B2072" t="str">
            <v>DOMENIK</v>
          </cell>
          <cell r="C2072" t="str">
            <v xml:space="preserve"> Мат на стол SOUVENIRS DE PARIS 44х30см</v>
          </cell>
          <cell r="D2072" t="str">
            <v xml:space="preserve"> SOUVENIRS DE PARIS Table mat 44х30cm</v>
          </cell>
          <cell r="E2072" t="str">
            <v>Китай</v>
          </cell>
          <cell r="F2072" t="str">
            <v>ПОЛИПРОПИЛЕН</v>
          </cell>
        </row>
        <row r="2073">
          <cell r="A2073" t="str">
            <v>DM9815</v>
          </cell>
          <cell r="B2073" t="str">
            <v>DOMENIK</v>
          </cell>
          <cell r="C2073" t="str">
            <v xml:space="preserve"> Мат на стол LUCKY CHARM 50х35см</v>
          </cell>
          <cell r="D2073" t="str">
            <v xml:space="preserve"> LUCKY CHARM Table mat 50x35cm</v>
          </cell>
          <cell r="E2073" t="str">
            <v>Китай</v>
          </cell>
          <cell r="F2073" t="str">
            <v>ПОЛИПРОПИЛЕН</v>
          </cell>
        </row>
        <row r="2074">
          <cell r="A2074" t="str">
            <v>DM9816</v>
          </cell>
          <cell r="B2074" t="str">
            <v>DOMENIK</v>
          </cell>
          <cell r="C2074" t="str">
            <v xml:space="preserve"> Мат на стол 1001 NIGHTS 50х35см</v>
          </cell>
          <cell r="D2074" t="str">
            <v xml:space="preserve"> 1001 NIGHTS Table mat 50x35cm</v>
          </cell>
          <cell r="E2074" t="str">
            <v>Китай</v>
          </cell>
          <cell r="F2074" t="str">
            <v>ПОЛИПРОПИЛЕН</v>
          </cell>
        </row>
        <row r="2075">
          <cell r="A2075" t="str">
            <v>DM9817</v>
          </cell>
          <cell r="B2075" t="str">
            <v>DOMENIK</v>
          </cell>
          <cell r="C2075" t="str">
            <v xml:space="preserve"> Мат на стол CROWN OF FLOWERS 44х30см</v>
          </cell>
          <cell r="D2075" t="str">
            <v xml:space="preserve"> CROWN OF FLOWERS Table mat 44x30cm</v>
          </cell>
          <cell r="E2075" t="str">
            <v>Китай</v>
          </cell>
          <cell r="F2075" t="str">
            <v>ПОЛИПРОПИЛЕН</v>
          </cell>
        </row>
        <row r="2076">
          <cell r="A2076" t="str">
            <v>DM9665</v>
          </cell>
          <cell r="B2076" t="str">
            <v>DOMENIK</v>
          </cell>
          <cell r="C2076" t="str">
            <v xml:space="preserve"> Набор столовых приборов CROWN OF FLOWERS 24 предмета</v>
          </cell>
          <cell r="D2076" t="str">
            <v xml:space="preserve"> CROWN OF FLOWERS 24pcs cutlery set</v>
          </cell>
          <cell r="E2076" t="str">
            <v>Китай</v>
          </cell>
          <cell r="F2076" t="str">
            <v>НЕРЖАВЕЮЩАЯ СТАЛЬ</v>
          </cell>
        </row>
        <row r="2077">
          <cell r="A2077" t="str">
            <v>DM9666</v>
          </cell>
          <cell r="B2077" t="str">
            <v>DOMENIK</v>
          </cell>
          <cell r="C2077" t="str">
            <v xml:space="preserve"> Набор столовых приборов LUCKY CHARM 24 предмета</v>
          </cell>
          <cell r="D2077" t="str">
            <v xml:space="preserve"> LUCKY CHARM 24pcs cutlery set</v>
          </cell>
          <cell r="E2077" t="str">
            <v>Китай</v>
          </cell>
          <cell r="F2077" t="str">
            <v>НЕРЖАВЕЮЩАЯ СТАЛЬ</v>
          </cell>
        </row>
        <row r="2078">
          <cell r="A2078" t="str">
            <v>DM9667</v>
          </cell>
          <cell r="B2078" t="str">
            <v>DOMENIK</v>
          </cell>
          <cell r="C2078" t="str">
            <v xml:space="preserve"> Набор столовых приборов HERITAGE 24 предмета</v>
          </cell>
          <cell r="D2078" t="str">
            <v xml:space="preserve"> HERITAGE 24pcs cutlery set</v>
          </cell>
          <cell r="E2078" t="str">
            <v>Китай</v>
          </cell>
          <cell r="F2078" t="str">
            <v>НЕРЖАВЕЮЩАЯ СТАЛЬ</v>
          </cell>
        </row>
        <row r="2079">
          <cell r="A2079" t="str">
            <v>DM2303</v>
          </cell>
          <cell r="B2079" t="str">
            <v>DOMENIK</v>
          </cell>
          <cell r="C2079" t="str">
            <v xml:space="preserve"> Набор столовых приборов 24 предмета CLASSIC синий в упаковке</v>
          </cell>
          <cell r="D2079" t="str">
            <v xml:space="preserve"> 24pcs cutlery set CLASSIC blue</v>
          </cell>
          <cell r="E2079" t="str">
            <v>Китай</v>
          </cell>
          <cell r="F2079" t="str">
            <v>НЕРЖАВЕЮЩАЯ СТАЛЬ,ПЛАСТИК</v>
          </cell>
        </row>
        <row r="2080">
          <cell r="A2080" t="str">
            <v>DM2304</v>
          </cell>
          <cell r="B2080" t="str">
            <v>DOMENIK</v>
          </cell>
          <cell r="C2080" t="str">
            <v xml:space="preserve"> Набор столовых приборов 24 предмета CLASSIC красный в упаковке</v>
          </cell>
          <cell r="D2080" t="str">
            <v xml:space="preserve"> 24pcs cutlery set CLASSIC red</v>
          </cell>
          <cell r="E2080" t="str">
            <v>Китай</v>
          </cell>
          <cell r="F2080" t="str">
            <v>НЕРЖАВЕЮЩАЯ СТАЛЬ,ПЛАСТИК</v>
          </cell>
        </row>
        <row r="2081">
          <cell r="A2081" t="str">
            <v>DM2305</v>
          </cell>
          <cell r="B2081" t="str">
            <v>DOMENIK</v>
          </cell>
          <cell r="C2081" t="str">
            <v xml:space="preserve"> Набор столовых приборов 24 предмета CLASSIC белый в упаковке</v>
          </cell>
          <cell r="D2081" t="str">
            <v xml:space="preserve"> 24pcs cutlery set CLASSIC white</v>
          </cell>
          <cell r="E2081" t="str">
            <v>Китай</v>
          </cell>
          <cell r="F2081" t="str">
            <v>НЕРЖАВЕЮЩАЯ СТАЛЬ,ПЛАСТИК</v>
          </cell>
        </row>
        <row r="2082">
          <cell r="A2082" t="str">
            <v>DM2306</v>
          </cell>
          <cell r="B2082" t="str">
            <v>DOMENIK</v>
          </cell>
          <cell r="C2082" t="str">
            <v xml:space="preserve"> Набор столовых приборов 24 предмета CLASSIC оранжевый в упаковке</v>
          </cell>
          <cell r="D2082" t="str">
            <v xml:space="preserve"> 24pcs cutlery set CLASSIC orange</v>
          </cell>
          <cell r="E2082" t="str">
            <v>Китай</v>
          </cell>
          <cell r="F2082" t="str">
            <v>НЕРЖАВЕЮЩАЯ СТАЛЬ,ПЛАСТИК</v>
          </cell>
        </row>
        <row r="2083">
          <cell r="A2083" t="str">
            <v>DM2202-1</v>
          </cell>
          <cell r="B2083" t="str">
            <v>DOMENIK</v>
          </cell>
          <cell r="C2083" t="str">
            <v xml:space="preserve"> Столовый набор 19 пр.DAISY+Чайный н-р DAISY 200мл в подарок</v>
          </cell>
          <cell r="E2083" t="str">
            <v>Китай</v>
          </cell>
          <cell r="F2083" t="str">
            <v>ФАРФОР</v>
          </cell>
        </row>
        <row r="2084">
          <cell r="A2084" t="str">
            <v>DM2204-1</v>
          </cell>
          <cell r="B2084" t="str">
            <v>DOMENIK</v>
          </cell>
          <cell r="C2084" t="str">
            <v xml:space="preserve"> Столовый набор 19пр.GARDEN ROSE+Чайный н-р GARDEN ROSE 200мл в подарок</v>
          </cell>
          <cell r="E2084" t="str">
            <v>Китай</v>
          </cell>
          <cell r="F2084" t="str">
            <v>ФАРФОР</v>
          </cell>
        </row>
        <row r="2085">
          <cell r="A2085" t="str">
            <v>DM2307</v>
          </cell>
          <cell r="B2085" t="str">
            <v>DOMENIK</v>
          </cell>
          <cell r="C2085" t="str">
            <v xml:space="preserve"> Набор столовых приборов 24 предмета ASSYRIA слоновая кость</v>
          </cell>
          <cell r="D2085" t="str">
            <v xml:space="preserve"> 24pcs cutlery set ASSYRIA ivory</v>
          </cell>
          <cell r="E2085" t="str">
            <v>Китай</v>
          </cell>
          <cell r="F2085" t="str">
            <v>НЕРЖАВЕЮЩАЯ СТАЛЬ,ПЛАСТИК</v>
          </cell>
        </row>
        <row r="2086">
          <cell r="A2086" t="str">
            <v>DM2310</v>
          </cell>
          <cell r="B2086" t="str">
            <v>DOMENIK</v>
          </cell>
          <cell r="C2086" t="str">
            <v xml:space="preserve"> Набор столовых приборов 24 предмета BARTON красный</v>
          </cell>
          <cell r="D2086" t="str">
            <v xml:space="preserve"> 24pcs cutlery set BARTON red</v>
          </cell>
          <cell r="E2086" t="str">
            <v>Китай</v>
          </cell>
          <cell r="F2086" t="str">
            <v>НЕРЖАВЕЮЩАЯ СТАЛЬ,ПЛАСТИК</v>
          </cell>
        </row>
        <row r="2087">
          <cell r="A2087" t="str">
            <v>DM2308</v>
          </cell>
          <cell r="B2087" t="str">
            <v>DOMENIK</v>
          </cell>
          <cell r="C2087" t="str">
            <v xml:space="preserve"> Набор столовых приборов 24 предмета ASSYRIA зеленый</v>
          </cell>
          <cell r="D2087" t="str">
            <v xml:space="preserve"> 24pcs cutlery set ASSYRIA green</v>
          </cell>
          <cell r="E2087" t="str">
            <v>Китай</v>
          </cell>
          <cell r="F2087" t="str">
            <v>НЕРЖАВЕЮЩАЯ СТАЛЬ,ПЛАСТИК</v>
          </cell>
        </row>
        <row r="2088">
          <cell r="A2088" t="str">
            <v>DM2074-1</v>
          </cell>
          <cell r="B2088" t="str">
            <v>DOMENIK</v>
          </cell>
          <cell r="C2088" t="str">
            <v xml:space="preserve"> Салатник AQUARELLE 23см</v>
          </cell>
          <cell r="D2088" t="str">
            <v xml:space="preserve"> Salad bowl AQUARELLE 23cm</v>
          </cell>
          <cell r="E2088" t="str">
            <v>Китай</v>
          </cell>
          <cell r="F2088" t="str">
            <v>ФАРФОР</v>
          </cell>
        </row>
        <row r="2089">
          <cell r="A2089" t="str">
            <v>DM2088-1</v>
          </cell>
          <cell r="B2089" t="str">
            <v>DOMENIK</v>
          </cell>
          <cell r="C2089" t="str">
            <v xml:space="preserve"> Салатник PAPILLON 23см</v>
          </cell>
          <cell r="D2089" t="str">
            <v xml:space="preserve"> Salad bowl PAPILLON 23cm</v>
          </cell>
          <cell r="E2089" t="str">
            <v>Китай</v>
          </cell>
          <cell r="F2089" t="str">
            <v>ФАРФОР</v>
          </cell>
        </row>
        <row r="2090">
          <cell r="A2090" t="str">
            <v>DM2309</v>
          </cell>
          <cell r="B2090" t="str">
            <v>DOMENIK</v>
          </cell>
          <cell r="C2090" t="str">
            <v xml:space="preserve"> Набор столовых приборов BOUDOIR 24 предмета</v>
          </cell>
          <cell r="D2090" t="str">
            <v xml:space="preserve"> 24pcs cutlery set BARTON white</v>
          </cell>
          <cell r="E2090" t="str">
            <v>Китай</v>
          </cell>
          <cell r="F2090" t="str">
            <v>НЕРЖАВЕЮЩАЯ СТАЛЬ,ПЛАСТИК</v>
          </cell>
        </row>
        <row r="2091">
          <cell r="A2091" t="str">
            <v>DM2311</v>
          </cell>
          <cell r="B2091" t="str">
            <v>DOMENIK</v>
          </cell>
          <cell r="C2091" t="str">
            <v xml:space="preserve"> Набор столовых приборов 24 предмета BARTON черный</v>
          </cell>
          <cell r="D2091" t="str">
            <v xml:space="preserve"> 24pcs cutlery set BARTON black</v>
          </cell>
          <cell r="E2091" t="str">
            <v>Китай</v>
          </cell>
          <cell r="F2091" t="str">
            <v>НЕРЖАВЕЮЩАЯ СТАЛЬ,ПЛАСТИК</v>
          </cell>
        </row>
        <row r="2092">
          <cell r="A2092" t="str">
            <v>DM2312</v>
          </cell>
          <cell r="B2092" t="str">
            <v>DOMENIK</v>
          </cell>
          <cell r="C2092" t="str">
            <v xml:space="preserve"> Набор столовых приборов 24 предмета BELLONA красный</v>
          </cell>
          <cell r="D2092" t="str">
            <v xml:space="preserve"> 24pcs cutlery set BELLONA red</v>
          </cell>
          <cell r="E2092" t="str">
            <v>Китай</v>
          </cell>
          <cell r="F2092" t="str">
            <v>НЕРЖАВЕЮЩАЯ СТАЛЬ,ПЛАСТИК</v>
          </cell>
        </row>
        <row r="2093">
          <cell r="A2093" t="str">
            <v>DM2350</v>
          </cell>
          <cell r="B2093" t="str">
            <v>DOMENIK</v>
          </cell>
          <cell r="C2093" t="str">
            <v xml:space="preserve"> Столовый набор 19 предметов PRELUDE</v>
          </cell>
          <cell r="D2093" t="str">
            <v xml:space="preserve"> 19pcs dinner set PRELUDE</v>
          </cell>
          <cell r="E2093" t="str">
            <v>Китай</v>
          </cell>
          <cell r="F2093" t="str">
            <v>ФАРФОР</v>
          </cell>
        </row>
        <row r="2094">
          <cell r="A2094" t="str">
            <v>DM2351</v>
          </cell>
          <cell r="B2094" t="str">
            <v>DOMENIK</v>
          </cell>
          <cell r="C2094" t="str">
            <v xml:space="preserve"> Чайный набор 12 предметов PRELUDE 250мл</v>
          </cell>
          <cell r="D2094" t="str">
            <v xml:space="preserve"> 12pcs tea set PRELUDE 250ml</v>
          </cell>
          <cell r="E2094" t="str">
            <v>Китай</v>
          </cell>
          <cell r="F2094" t="str">
            <v>ФАРФОР</v>
          </cell>
        </row>
        <row r="2095">
          <cell r="A2095" t="str">
            <v>DM2352</v>
          </cell>
          <cell r="B2095" t="str">
            <v>DOMENIK</v>
          </cell>
          <cell r="C2095" t="str">
            <v xml:space="preserve"> Столовый набор 19 предметов GOOD MORNING</v>
          </cell>
          <cell r="D2095" t="str">
            <v xml:space="preserve"> 19pcs dinner set GOOD MORNING</v>
          </cell>
          <cell r="E2095" t="str">
            <v>Китай</v>
          </cell>
          <cell r="F2095" t="str">
            <v>ФАРФОР</v>
          </cell>
        </row>
        <row r="2096">
          <cell r="A2096" t="str">
            <v>DM2353</v>
          </cell>
          <cell r="B2096" t="str">
            <v>DOMENIK</v>
          </cell>
          <cell r="C2096" t="str">
            <v xml:space="preserve"> Чайный набор 12 предметов GOOD MORNING 250мл</v>
          </cell>
          <cell r="D2096" t="str">
            <v xml:space="preserve"> 12pcs tea set GOOD MORNING 250ml</v>
          </cell>
          <cell r="E2096" t="str">
            <v>Китай</v>
          </cell>
          <cell r="F2096" t="str">
            <v>ФАРФОР</v>
          </cell>
        </row>
        <row r="2097">
          <cell r="A2097" t="str">
            <v>CA1-PM1</v>
          </cell>
          <cell r="B2097" t="str">
            <v>DOMENIK</v>
          </cell>
          <cell r="C2097" t="str">
            <v xml:space="preserve"> Мат на стол 3D ТАЧКИ 44х28см</v>
          </cell>
          <cell r="D2097" t="str">
            <v xml:space="preserve"> 3D placemat CARS 44x28cm</v>
          </cell>
          <cell r="E2097" t="str">
            <v>Китай</v>
          </cell>
          <cell r="F2097" t="str">
            <v>ПОЛИПРОПИЛЕН</v>
          </cell>
        </row>
        <row r="2098">
          <cell r="A2098" t="str">
            <v>FA1-PM1</v>
          </cell>
          <cell r="B2098" t="str">
            <v>DOMENIK</v>
          </cell>
          <cell r="C2098" t="str">
            <v xml:space="preserve"> Мат на стол 3D ФЕИ 44х28см</v>
          </cell>
          <cell r="D2098" t="str">
            <v xml:space="preserve"> 3D placemat FAIRIES 44x28cm</v>
          </cell>
          <cell r="E2098" t="str">
            <v>Китай</v>
          </cell>
          <cell r="F2098" t="str">
            <v>ПОЛИПРОПИЛЕН</v>
          </cell>
        </row>
        <row r="2099">
          <cell r="A2099" t="str">
            <v>NM1-PM1</v>
          </cell>
          <cell r="B2099" t="str">
            <v>DOMENIK</v>
          </cell>
          <cell r="C2099" t="str">
            <v xml:space="preserve"> Мат на стол 3D НЕМО 44х28см</v>
          </cell>
          <cell r="D2099" t="str">
            <v xml:space="preserve"> 3D placemat NEMO 44x28cm</v>
          </cell>
          <cell r="E2099" t="str">
            <v>Китай</v>
          </cell>
          <cell r="F2099" t="str">
            <v>ПОЛИПРОПИЛЕН</v>
          </cell>
        </row>
        <row r="2100">
          <cell r="A2100" t="str">
            <v>PH1-PM1</v>
          </cell>
          <cell r="B2100" t="str">
            <v>DOMENIK</v>
          </cell>
          <cell r="C2100" t="str">
            <v xml:space="preserve"> Мат на стол 3D ВИННИ ПУХ 44х28см</v>
          </cell>
          <cell r="D2100" t="str">
            <v xml:space="preserve"> 3D placemat WINNIE THE POOH 44x28cm</v>
          </cell>
          <cell r="E2100" t="str">
            <v>Китай</v>
          </cell>
          <cell r="F2100" t="str">
            <v>ПОЛИПРОПИЛЕН</v>
          </cell>
        </row>
        <row r="2101">
          <cell r="A2101" t="str">
            <v>PRN1-PM1</v>
          </cell>
          <cell r="B2101" t="str">
            <v>DOMENIK</v>
          </cell>
          <cell r="C2101" t="str">
            <v xml:space="preserve"> Мат на стол 3D ПРИНЦЕССА 44х28см</v>
          </cell>
          <cell r="D2101" t="str">
            <v xml:space="preserve"> 3D placemat PRINCESS 44x28cm</v>
          </cell>
          <cell r="E2101" t="str">
            <v>Китай</v>
          </cell>
          <cell r="F2101" t="str">
            <v>ПОЛИПРОПИЛЕН</v>
          </cell>
        </row>
        <row r="2102">
          <cell r="A2102" t="str">
            <v>CA42-39</v>
          </cell>
          <cell r="B2102" t="str">
            <v>DOMENIK</v>
          </cell>
          <cell r="C2102" t="str">
            <v xml:space="preserve"> Детский набор 3 предмета ТАЧКИ</v>
          </cell>
          <cell r="D2102" t="str">
            <v xml:space="preserve"> 3pcs children set CARS</v>
          </cell>
          <cell r="E2102" t="str">
            <v>Китай</v>
          </cell>
          <cell r="F2102" t="str">
            <v>ФАРФОР</v>
          </cell>
        </row>
        <row r="2103">
          <cell r="A2103" t="str">
            <v>FA33-39</v>
          </cell>
          <cell r="B2103" t="str">
            <v>DOMENIK</v>
          </cell>
          <cell r="C2103" t="str">
            <v xml:space="preserve"> Детский набор 3 предмета ФЕИ</v>
          </cell>
          <cell r="D2103" t="str">
            <v xml:space="preserve"> 3pcs children set FAIRIES</v>
          </cell>
          <cell r="E2103" t="str">
            <v>Китай</v>
          </cell>
          <cell r="F2103" t="str">
            <v>ФАРФОР</v>
          </cell>
        </row>
        <row r="2104">
          <cell r="A2104" t="str">
            <v>NM1-39</v>
          </cell>
          <cell r="B2104" t="str">
            <v>DOMENIK</v>
          </cell>
          <cell r="C2104" t="str">
            <v xml:space="preserve"> Детский набор 3 предмета НЕМО</v>
          </cell>
          <cell r="D2104" t="str">
            <v xml:space="preserve"> 3pcs children set NEMO</v>
          </cell>
          <cell r="E2104" t="str">
            <v>Китай</v>
          </cell>
          <cell r="F2104" t="str">
            <v>ФАРФОР</v>
          </cell>
        </row>
        <row r="2105">
          <cell r="A2105" t="str">
            <v>PH67-39</v>
          </cell>
          <cell r="B2105" t="str">
            <v>DOMENIK</v>
          </cell>
          <cell r="C2105" t="str">
            <v xml:space="preserve"> Детский набор 3 предмета ВИННИ ПУХ</v>
          </cell>
          <cell r="D2105" t="str">
            <v xml:space="preserve"> 3pcs children set WINNIE THE POOH</v>
          </cell>
          <cell r="E2105" t="str">
            <v>Китай</v>
          </cell>
          <cell r="F2105" t="str">
            <v>ФАРФОР</v>
          </cell>
        </row>
        <row r="2106">
          <cell r="A2106" t="str">
            <v>PRN51-39</v>
          </cell>
          <cell r="B2106" t="str">
            <v>DOMENIK</v>
          </cell>
          <cell r="C2106" t="str">
            <v xml:space="preserve"> Детский набор 3 предмета ПРИНЦЕССА</v>
          </cell>
          <cell r="D2106" t="str">
            <v xml:space="preserve"> 3pcs children set PRINCESS</v>
          </cell>
          <cell r="E2106" t="str">
            <v>Китай</v>
          </cell>
          <cell r="F2106" t="str">
            <v>ФАРФОР</v>
          </cell>
        </row>
        <row r="2107">
          <cell r="A2107" t="str">
            <v>DM2352-2</v>
          </cell>
          <cell r="B2107" t="str">
            <v>DOMENIK</v>
          </cell>
          <cell r="C2107" t="str">
            <v xml:space="preserve"> Тарелка десертная GOOD MORNING</v>
          </cell>
          <cell r="E2107" t="str">
            <v>Китай</v>
          </cell>
          <cell r="F2107" t="str">
            <v>СТЕКЛО</v>
          </cell>
        </row>
        <row r="2108">
          <cell r="A2108" t="str">
            <v>DM9905</v>
          </cell>
          <cell r="B2108" t="str">
            <v>DOMENIK</v>
          </cell>
          <cell r="C2108" t="str">
            <v xml:space="preserve"> Блюдо жаропрочное прямоугольное BAMBOO 31х20см</v>
          </cell>
          <cell r="D2108" t="str">
            <v xml:space="preserve"> Rectangular Dish BAMBOO 31x20 cm</v>
          </cell>
          <cell r="E2108" t="str">
            <v>Китай</v>
          </cell>
          <cell r="F2108" t="str">
            <v>КЕРАМИКА</v>
          </cell>
        </row>
        <row r="2109">
          <cell r="A2109" t="str">
            <v>DM9906</v>
          </cell>
          <cell r="B2109" t="str">
            <v>DOMENIK</v>
          </cell>
          <cell r="C2109" t="str">
            <v xml:space="preserve"> Блюдо жаропрочное прямоугольное BAMBOO 24х16см</v>
          </cell>
          <cell r="D2109" t="str">
            <v xml:space="preserve"> Rectangular Dish BAMBOO 24x16 cm</v>
          </cell>
          <cell r="E2109" t="str">
            <v>Китай</v>
          </cell>
          <cell r="F2109" t="str">
            <v>КЕРАМИКА</v>
          </cell>
        </row>
        <row r="2110">
          <cell r="A2110" t="str">
            <v>DM9907</v>
          </cell>
          <cell r="B2110" t="str">
            <v>DOMENIK</v>
          </cell>
          <cell r="C2110" t="str">
            <v xml:space="preserve"> Блюдо жаропрочное овальное BAMBOO 31х20см</v>
          </cell>
          <cell r="D2110" t="str">
            <v xml:space="preserve"> Oval Dish BAMBOO 31x20 cm</v>
          </cell>
          <cell r="E2110" t="str">
            <v>Китай</v>
          </cell>
          <cell r="F2110" t="str">
            <v>КЕРАМИКА</v>
          </cell>
        </row>
        <row r="2111">
          <cell r="A2111" t="str">
            <v>DM9908</v>
          </cell>
          <cell r="B2111" t="str">
            <v>DOMENIK</v>
          </cell>
          <cell r="C2111" t="str">
            <v xml:space="preserve"> Блюдо для запекания овальное BAMBOO 24x16см</v>
          </cell>
          <cell r="D2111" t="str">
            <v xml:space="preserve"> Oval Dish BAMBOO 24x16 cm</v>
          </cell>
          <cell r="E2111" t="str">
            <v>Китай</v>
          </cell>
          <cell r="F2111" t="str">
            <v>КЕРАМИКА</v>
          </cell>
        </row>
        <row r="2112">
          <cell r="A2112" t="str">
            <v>DM9909</v>
          </cell>
          <cell r="B2112" t="str">
            <v>DOMENIK</v>
          </cell>
          <cell r="C2112" t="str">
            <v xml:space="preserve"> Блюдо жаропрочное квадратное BAMBOO 21х21см</v>
          </cell>
          <cell r="D2112" t="str">
            <v xml:space="preserve"> Square Dish BAMBOO 21x21 cm</v>
          </cell>
          <cell r="E2112" t="str">
            <v>Китай</v>
          </cell>
          <cell r="F2112" t="str">
            <v>КЕРАМИКА</v>
          </cell>
        </row>
        <row r="2113">
          <cell r="A2113" t="str">
            <v>DM9912</v>
          </cell>
          <cell r="B2113" t="str">
            <v>DOMENIK</v>
          </cell>
          <cell r="C2113" t="str">
            <v xml:space="preserve"> Блюдо жаропрочное овальное PAPILLON 31х20см</v>
          </cell>
          <cell r="D2113" t="str">
            <v xml:space="preserve"> Oval Dish PAPILLON 31x20 cm</v>
          </cell>
          <cell r="E2113" t="str">
            <v>Китай</v>
          </cell>
          <cell r="F2113" t="str">
            <v>КЕРАМИКА</v>
          </cell>
        </row>
        <row r="2114">
          <cell r="A2114" t="str">
            <v>DM9913</v>
          </cell>
          <cell r="B2114" t="str">
            <v>DOMENIK</v>
          </cell>
          <cell r="C2114" t="str">
            <v xml:space="preserve"> Блюдо жаропрочное овальное PAPILLON 24х16см</v>
          </cell>
          <cell r="D2114" t="str">
            <v xml:space="preserve"> Oval Dish PAPILLON 24x16 cm</v>
          </cell>
          <cell r="E2114" t="str">
            <v>Китай</v>
          </cell>
          <cell r="F2114" t="str">
            <v>КЕРАМИКА</v>
          </cell>
        </row>
        <row r="2115">
          <cell r="A2115" t="str">
            <v>DM9914</v>
          </cell>
          <cell r="B2115" t="str">
            <v>DOMENIK</v>
          </cell>
          <cell r="C2115" t="str">
            <v xml:space="preserve"> Блюдо жаропрочное квадратное PAPILLON 21х21см</v>
          </cell>
          <cell r="D2115" t="str">
            <v xml:space="preserve"> Square Dish PAPILLON 21x21 cm</v>
          </cell>
          <cell r="E2115" t="str">
            <v>Китай</v>
          </cell>
          <cell r="F2115" t="str">
            <v>КЕРАМИКА</v>
          </cell>
        </row>
        <row r="2116">
          <cell r="A2116" t="str">
            <v>DM9910</v>
          </cell>
          <cell r="B2116" t="str">
            <v>DOMENIK</v>
          </cell>
          <cell r="C2116" t="str">
            <v xml:space="preserve"> Блюдо жаропрочное прямоугольное PAPILLON 31х20см</v>
          </cell>
          <cell r="D2116" t="str">
            <v xml:space="preserve"> Rectangular Dish PAPILLON 31x20 cm</v>
          </cell>
          <cell r="E2116" t="str">
            <v>Китай</v>
          </cell>
          <cell r="F2116" t="str">
            <v>КЕРАМИКА</v>
          </cell>
        </row>
        <row r="2117">
          <cell r="A2117" t="str">
            <v>DM9911</v>
          </cell>
          <cell r="B2117" t="str">
            <v>DOMENIK</v>
          </cell>
          <cell r="C2117" t="str">
            <v xml:space="preserve"> Блюдо жаропрочное прямоугольное PAPILLON 24х16см</v>
          </cell>
          <cell r="D2117" t="str">
            <v xml:space="preserve"> Rectangular Dish PAPILLON 24x16 cm</v>
          </cell>
          <cell r="E2117" t="str">
            <v>Китай</v>
          </cell>
          <cell r="F2117" t="str">
            <v>КЕРАМИКА</v>
          </cell>
        </row>
        <row r="2118">
          <cell r="A2118" t="str">
            <v>DM2140-1</v>
          </cell>
          <cell r="B2118" t="str">
            <v>DOMENIK</v>
          </cell>
          <cell r="C2118" t="str">
            <v xml:space="preserve"> Столовый набор 16 предметов + набор столовых приборов 16 предметов BAMBOO</v>
          </cell>
          <cell r="D2118" t="str">
            <v xml:space="preserve"> 16pcs Dinner set BAMBOO + 16pcs table cutlery set BAMBOO</v>
          </cell>
          <cell r="E2118" t="str">
            <v>Китай</v>
          </cell>
          <cell r="F2118" t="str">
            <v>ФАРФОР,НЕРЖАВЕЮЩАЯСТАЛЬ</v>
          </cell>
        </row>
        <row r="2119">
          <cell r="A2119" t="str">
            <v>DM2153-3</v>
          </cell>
          <cell r="B2119" t="str">
            <v>DOMENIK</v>
          </cell>
          <cell r="C2119" t="str">
            <v xml:space="preserve"> Столовый набор 19 предметов + набор столовых приборов 16 предметов SUNFLOWER</v>
          </cell>
          <cell r="D2119" t="str">
            <v xml:space="preserve"> 19pcs Dinner set SUNFLOWER + 16pcs table cutlery set SUNFLOWER</v>
          </cell>
          <cell r="E2119" t="str">
            <v>Китай</v>
          </cell>
          <cell r="F2119" t="str">
            <v>ФАРФОР,НЕРЖАВЕЮЩАЯСТАЛЬ</v>
          </cell>
        </row>
        <row r="2120">
          <cell r="A2120" t="str">
            <v>DM9141</v>
          </cell>
          <cell r="B2120" t="str">
            <v>DOMENIK</v>
          </cell>
          <cell r="C2120" t="str">
            <v xml:space="preserve"> Тарелка обеденная BLOOMING 24.5см</v>
          </cell>
          <cell r="D2120" t="str">
            <v xml:space="preserve"> BLOOMING Dinner Plate 24.5cm / 9.5 in</v>
          </cell>
          <cell r="E2120" t="str">
            <v>Китай</v>
          </cell>
          <cell r="F2120" t="str">
            <v>ФАРФОР</v>
          </cell>
        </row>
        <row r="2121">
          <cell r="A2121" t="str">
            <v>DM9142</v>
          </cell>
          <cell r="B2121" t="str">
            <v>DOMENIK</v>
          </cell>
          <cell r="C2121" t="str">
            <v xml:space="preserve"> Тарелка суповая BLOOMING 21см</v>
          </cell>
          <cell r="D2121" t="str">
            <v xml:space="preserve"> BLOOMING Soup Plate 21cm / 8 in</v>
          </cell>
          <cell r="E2121" t="str">
            <v>Китай</v>
          </cell>
          <cell r="F2121" t="str">
            <v>ФАРФОР</v>
          </cell>
        </row>
        <row r="2122">
          <cell r="A2122" t="str">
            <v>DM9144</v>
          </cell>
          <cell r="B2122" t="str">
            <v>DOMENIK</v>
          </cell>
          <cell r="C2122" t="str">
            <v xml:space="preserve"> Тарелка десертная BLOOMING 19см</v>
          </cell>
          <cell r="D2122" t="str">
            <v xml:space="preserve"> BLOOMING Dessert Plate 19cm / 7.5 in</v>
          </cell>
          <cell r="E2122" t="str">
            <v>Китай</v>
          </cell>
          <cell r="F2122" t="str">
            <v>ФАРФОР</v>
          </cell>
        </row>
        <row r="2123">
          <cell r="A2123" t="str">
            <v>DM9146</v>
          </cell>
          <cell r="B2123" t="str">
            <v>DOMENIK</v>
          </cell>
          <cell r="C2123" t="str">
            <v xml:space="preserve"> Салатник BLOOMING 14см</v>
          </cell>
          <cell r="D2123" t="str">
            <v xml:space="preserve"> BLOOMING Bowl 14cm / 5.5 in</v>
          </cell>
          <cell r="E2123" t="str">
            <v>Китай</v>
          </cell>
          <cell r="F2123" t="str">
            <v>ФАРФОР</v>
          </cell>
        </row>
        <row r="2124">
          <cell r="A2124" t="str">
            <v>DM9147</v>
          </cell>
          <cell r="B2124" t="str">
            <v>DOMENIK</v>
          </cell>
          <cell r="C2124" t="str">
            <v xml:space="preserve"> Сахарница BLOOMING 10см</v>
          </cell>
          <cell r="D2124" t="str">
            <v xml:space="preserve"> BLOOMING Sugar Bowl</v>
          </cell>
          <cell r="E2124" t="str">
            <v>Китай</v>
          </cell>
          <cell r="F2124" t="str">
            <v>ФАРФОР</v>
          </cell>
        </row>
        <row r="2125">
          <cell r="A2125" t="str">
            <v>DM9148</v>
          </cell>
          <cell r="B2125" t="str">
            <v>DOMENIK</v>
          </cell>
          <cell r="C2125" t="str">
            <v xml:space="preserve"> Салатник BLOOMING 23см</v>
          </cell>
          <cell r="D2125" t="str">
            <v xml:space="preserve"> BLOOMING Bowl 23cm / 9 in</v>
          </cell>
          <cell r="E2125" t="str">
            <v>Китай</v>
          </cell>
          <cell r="F2125" t="str">
            <v>ФАРФОР</v>
          </cell>
        </row>
        <row r="2126">
          <cell r="A2126" t="str">
            <v>DM9150</v>
          </cell>
          <cell r="B2126" t="str">
            <v>DOMENIK</v>
          </cell>
          <cell r="C2126" t="str">
            <v xml:space="preserve"> Кружка BLOOMING 400мл</v>
          </cell>
          <cell r="D2126" t="str">
            <v xml:space="preserve"> BLOOMING Mug 400ml / 14oz</v>
          </cell>
          <cell r="E2126" t="str">
            <v>Китай</v>
          </cell>
          <cell r="F2126" t="str">
            <v>ФАРФОР</v>
          </cell>
        </row>
        <row r="2127">
          <cell r="A2127" t="str">
            <v>DM9151</v>
          </cell>
          <cell r="B2127" t="str">
            <v>DOMENIK</v>
          </cell>
          <cell r="C2127" t="str">
            <v xml:space="preserve"> Тарелка овальная BLOOMING 31см</v>
          </cell>
          <cell r="D2127" t="str">
            <v xml:space="preserve"> BLOOMING Oval Platter 31cm / 12 in</v>
          </cell>
          <cell r="E2127" t="str">
            <v>Китай</v>
          </cell>
          <cell r="F2127" t="str">
            <v>ФАРФОР</v>
          </cell>
        </row>
        <row r="2128">
          <cell r="A2128" t="str">
            <v>DM9152</v>
          </cell>
          <cell r="B2128" t="str">
            <v>DOMENIK</v>
          </cell>
          <cell r="C2128" t="str">
            <v xml:space="preserve"> Тарелка овальная BLOOMING 26см</v>
          </cell>
          <cell r="D2128" t="str">
            <v xml:space="preserve"> BLOOMING Oval Platter 26cm / 10 in</v>
          </cell>
          <cell r="E2128" t="str">
            <v>Китай</v>
          </cell>
          <cell r="F2128" t="str">
            <v>ФАРФОР</v>
          </cell>
        </row>
        <row r="2129">
          <cell r="A2129" t="str">
            <v>DM9153</v>
          </cell>
          <cell r="B2129" t="str">
            <v>DOMENIK</v>
          </cell>
          <cell r="C2129" t="str">
            <v xml:space="preserve"> Столовый набор 19 предметов BLOOMING</v>
          </cell>
          <cell r="D2129" t="str">
            <v xml:space="preserve"> BLOOMING 19pcs Dinner Set</v>
          </cell>
          <cell r="E2129" t="str">
            <v>Китай</v>
          </cell>
          <cell r="F2129" t="str">
            <v>ФАРФОР</v>
          </cell>
        </row>
        <row r="2130">
          <cell r="A2130" t="str">
            <v>DM9154</v>
          </cell>
          <cell r="B2130" t="str">
            <v>DOMENIK</v>
          </cell>
          <cell r="C2130" t="str">
            <v xml:space="preserve"> Чайный набор BLOOMING 250мл</v>
          </cell>
          <cell r="D2130" t="str">
            <v xml:space="preserve"> BLOOMING 12pcs Cup And Saucer 250ml / 9oz</v>
          </cell>
          <cell r="E2130" t="str">
            <v>Китай</v>
          </cell>
          <cell r="F2130" t="str">
            <v>ФАРФОР</v>
          </cell>
        </row>
        <row r="2131">
          <cell r="A2131" t="str">
            <v>DM9161</v>
          </cell>
          <cell r="B2131" t="str">
            <v>DOMENIK</v>
          </cell>
          <cell r="C2131" t="str">
            <v xml:space="preserve"> Тарелка обеденная CHILI GARLAND 24.5см</v>
          </cell>
          <cell r="D2131" t="str">
            <v xml:space="preserve"> CHILI GARLAND Dinner Plate 24.5cm / 9.5 in</v>
          </cell>
          <cell r="E2131" t="str">
            <v>Китай</v>
          </cell>
          <cell r="F2131" t="str">
            <v>ФАРФОР</v>
          </cell>
        </row>
        <row r="2132">
          <cell r="A2132" t="str">
            <v>DM9162</v>
          </cell>
          <cell r="B2132" t="str">
            <v>DOMENIK</v>
          </cell>
          <cell r="C2132" t="str">
            <v xml:space="preserve"> Тарелка суповая CHILI GARLAND 21см</v>
          </cell>
          <cell r="D2132" t="str">
            <v xml:space="preserve"> CHILI GARLAND Soup Plate 21cm / 8 in</v>
          </cell>
          <cell r="E2132" t="str">
            <v>Китай</v>
          </cell>
          <cell r="F2132" t="str">
            <v>ФАРФОР</v>
          </cell>
        </row>
        <row r="2133">
          <cell r="A2133" t="str">
            <v>DM9164</v>
          </cell>
          <cell r="B2133" t="str">
            <v>DOMENIK</v>
          </cell>
          <cell r="C2133" t="str">
            <v xml:space="preserve"> Тарелка десертная CHILI GARLAND 19см</v>
          </cell>
          <cell r="D2133" t="str">
            <v xml:space="preserve"> CHILI GARLAND Dessert Plate 19cm / 7.5 in</v>
          </cell>
          <cell r="E2133" t="str">
            <v>Китай</v>
          </cell>
          <cell r="F2133" t="str">
            <v>ФАРФОР</v>
          </cell>
        </row>
        <row r="2134">
          <cell r="A2134" t="str">
            <v>DM9166</v>
          </cell>
          <cell r="B2134" t="str">
            <v>DOMENIK</v>
          </cell>
          <cell r="C2134" t="str">
            <v xml:space="preserve"> Салатник CHILI GARLAND 14см</v>
          </cell>
          <cell r="D2134" t="str">
            <v xml:space="preserve"> CHILI GARLAND Bowl 14cm / 5.5 in</v>
          </cell>
          <cell r="E2134" t="str">
            <v>Китай</v>
          </cell>
          <cell r="F2134" t="str">
            <v>ФАРФОР</v>
          </cell>
        </row>
        <row r="2135">
          <cell r="A2135" t="str">
            <v>DM9167</v>
          </cell>
          <cell r="B2135" t="str">
            <v>DOMENIK</v>
          </cell>
          <cell r="C2135" t="str">
            <v xml:space="preserve"> Сахарница CHILI GARLAND 10см</v>
          </cell>
          <cell r="D2135" t="str">
            <v xml:space="preserve"> CHILI GARLAND Sugar Bowl</v>
          </cell>
          <cell r="E2135" t="str">
            <v>Китай</v>
          </cell>
          <cell r="F2135" t="str">
            <v>ФАРФОР</v>
          </cell>
        </row>
        <row r="2136">
          <cell r="A2136" t="str">
            <v>DM9168</v>
          </cell>
          <cell r="B2136" t="str">
            <v>DOMENIK</v>
          </cell>
          <cell r="C2136" t="str">
            <v xml:space="preserve"> Салатник CHILI GARLAND 23см</v>
          </cell>
          <cell r="D2136" t="str">
            <v xml:space="preserve"> CHILI GARLAND Bowl 23cm / 9 in</v>
          </cell>
          <cell r="E2136" t="str">
            <v>Китай</v>
          </cell>
          <cell r="F2136" t="str">
            <v>ФАРФОР</v>
          </cell>
        </row>
        <row r="2137">
          <cell r="A2137" t="str">
            <v>DM9170</v>
          </cell>
          <cell r="B2137" t="str">
            <v>DOMENIK</v>
          </cell>
          <cell r="C2137" t="str">
            <v xml:space="preserve"> Кружка CHILI GARLAND 400мл</v>
          </cell>
          <cell r="D2137" t="str">
            <v xml:space="preserve"> CHILI GARLAND Mug 400ml / 14oz</v>
          </cell>
          <cell r="E2137" t="str">
            <v>Китай</v>
          </cell>
          <cell r="F2137" t="str">
            <v>ФАРФОР</v>
          </cell>
        </row>
        <row r="2138">
          <cell r="A2138" t="str">
            <v>DM9171</v>
          </cell>
          <cell r="B2138" t="str">
            <v>DOMENIK</v>
          </cell>
          <cell r="C2138" t="str">
            <v xml:space="preserve"> Тарелка овальная CHILI GARLAND 31см</v>
          </cell>
          <cell r="D2138" t="str">
            <v xml:space="preserve"> CHILI GARLAND Oval Platter 31cm / 12 in</v>
          </cell>
          <cell r="E2138" t="str">
            <v>Китай</v>
          </cell>
          <cell r="F2138" t="str">
            <v>ФАРФОР</v>
          </cell>
        </row>
        <row r="2139">
          <cell r="A2139" t="str">
            <v>DM9172</v>
          </cell>
          <cell r="B2139" t="str">
            <v>DOMENIK</v>
          </cell>
          <cell r="C2139" t="str">
            <v xml:space="preserve"> Тарелка овальная CHILI GARLAND 26см</v>
          </cell>
          <cell r="D2139" t="str">
            <v xml:space="preserve"> CHILI GARLAND Oval Platter 26cm / 10 in</v>
          </cell>
          <cell r="E2139" t="str">
            <v>Китай</v>
          </cell>
          <cell r="F2139" t="str">
            <v>ФАРФОР</v>
          </cell>
        </row>
        <row r="2140">
          <cell r="A2140" t="str">
            <v>DM9173</v>
          </cell>
          <cell r="B2140" t="str">
            <v>DOMENIK</v>
          </cell>
          <cell r="C2140" t="str">
            <v xml:space="preserve"> Столовый набор 19 предметов CHILI GARLAND</v>
          </cell>
          <cell r="D2140" t="str">
            <v xml:space="preserve"> CHILI GARLAND 19pcs Dinner Set</v>
          </cell>
          <cell r="E2140" t="str">
            <v>Китай</v>
          </cell>
          <cell r="F2140" t="str">
            <v>ФАРФОР</v>
          </cell>
        </row>
        <row r="2141">
          <cell r="A2141" t="str">
            <v>DM9174</v>
          </cell>
          <cell r="B2141" t="str">
            <v>DOMENIK</v>
          </cell>
          <cell r="C2141" t="str">
            <v xml:space="preserve"> Чайный набор CHILI GARLAND 250мл</v>
          </cell>
          <cell r="D2141" t="str">
            <v xml:space="preserve"> CHILI GARLAND 12pcs Cup And Saucer 250ml / 9oz</v>
          </cell>
          <cell r="E2141" t="str">
            <v>Китай</v>
          </cell>
          <cell r="F2141" t="str">
            <v>ФАРФОР</v>
          </cell>
        </row>
        <row r="2142">
          <cell r="A2142" t="str">
            <v>DM9181</v>
          </cell>
          <cell r="B2142" t="str">
            <v>DOMENIK</v>
          </cell>
          <cell r="C2142" t="str">
            <v xml:space="preserve"> Тарелка обеденная EXOTICA 24.5см</v>
          </cell>
          <cell r="D2142" t="str">
            <v xml:space="preserve"> EXOTICA Dinner Plate 24.5cm / 9.5 in</v>
          </cell>
          <cell r="E2142" t="str">
            <v>Китай</v>
          </cell>
          <cell r="F2142" t="str">
            <v>ФАРФОР</v>
          </cell>
        </row>
        <row r="2143">
          <cell r="A2143" t="str">
            <v>DM9182</v>
          </cell>
          <cell r="B2143" t="str">
            <v>DOMENIK</v>
          </cell>
          <cell r="C2143" t="str">
            <v xml:space="preserve"> Тарелка суповая EXOTICA 21см</v>
          </cell>
          <cell r="D2143" t="str">
            <v xml:space="preserve"> EXOTICA Soup Plate 21cm / 8 in</v>
          </cell>
          <cell r="E2143" t="str">
            <v>Китай</v>
          </cell>
          <cell r="F2143" t="str">
            <v>ФАРФОР</v>
          </cell>
        </row>
        <row r="2144">
          <cell r="A2144" t="str">
            <v>DM9184</v>
          </cell>
          <cell r="B2144" t="str">
            <v>DOMENIK</v>
          </cell>
          <cell r="C2144" t="str">
            <v xml:space="preserve"> Тарелка десертная EXOTICA 19см</v>
          </cell>
          <cell r="D2144" t="str">
            <v xml:space="preserve"> EXOTICA Dessert Plate 19cm / 7.5 in</v>
          </cell>
          <cell r="E2144" t="str">
            <v>Китай</v>
          </cell>
          <cell r="F2144" t="str">
            <v>ФАРФОР</v>
          </cell>
        </row>
        <row r="2145">
          <cell r="A2145" t="str">
            <v>DM9186</v>
          </cell>
          <cell r="B2145" t="str">
            <v>DOMENIK</v>
          </cell>
          <cell r="C2145" t="str">
            <v xml:space="preserve"> Салатник EXOTICA 14см</v>
          </cell>
          <cell r="D2145" t="str">
            <v xml:space="preserve"> EXOTICA Bowl 14cm / 5.5 in</v>
          </cell>
          <cell r="E2145" t="str">
            <v>Китай</v>
          </cell>
          <cell r="F2145" t="str">
            <v>ФАРФОР</v>
          </cell>
        </row>
        <row r="2146">
          <cell r="A2146" t="str">
            <v>DM9187</v>
          </cell>
          <cell r="B2146" t="str">
            <v>DOMENIK</v>
          </cell>
          <cell r="C2146" t="str">
            <v xml:space="preserve"> Сахарница EXOTICA 10см</v>
          </cell>
          <cell r="D2146" t="str">
            <v xml:space="preserve"> EXOTICA Sugar Bowl</v>
          </cell>
          <cell r="E2146" t="str">
            <v>Китай</v>
          </cell>
          <cell r="F2146" t="str">
            <v>ФАРФОР</v>
          </cell>
        </row>
        <row r="2147">
          <cell r="A2147" t="str">
            <v>DM9188</v>
          </cell>
          <cell r="B2147" t="str">
            <v>DOMENIK</v>
          </cell>
          <cell r="C2147" t="str">
            <v xml:space="preserve"> Салатник EXOTICA 23см</v>
          </cell>
          <cell r="D2147" t="str">
            <v xml:space="preserve"> EXOTICA Bowl 23cm / 9 in</v>
          </cell>
          <cell r="E2147" t="str">
            <v>Китай</v>
          </cell>
          <cell r="F2147" t="str">
            <v>ФАРФОР</v>
          </cell>
        </row>
        <row r="2148">
          <cell r="A2148" t="str">
            <v>DM9190</v>
          </cell>
          <cell r="B2148" t="str">
            <v>DOMENIK</v>
          </cell>
          <cell r="C2148" t="str">
            <v xml:space="preserve"> Кружка EXOTICA 400мл</v>
          </cell>
          <cell r="D2148" t="str">
            <v xml:space="preserve"> EXOTICA Mug 400ml / 14oz</v>
          </cell>
          <cell r="E2148" t="str">
            <v>Китай</v>
          </cell>
          <cell r="F2148" t="str">
            <v>ФАРФОР</v>
          </cell>
        </row>
        <row r="2149">
          <cell r="A2149" t="str">
            <v>DM9191</v>
          </cell>
          <cell r="B2149" t="str">
            <v>DOMENIK</v>
          </cell>
          <cell r="C2149" t="str">
            <v xml:space="preserve"> Тарелка овальная EXOTICA 31см</v>
          </cell>
          <cell r="D2149" t="str">
            <v xml:space="preserve"> EXOTICA Oval Platter 31cm / 12 in</v>
          </cell>
          <cell r="E2149" t="str">
            <v>Китай</v>
          </cell>
          <cell r="F2149" t="str">
            <v>ФАРФОР</v>
          </cell>
        </row>
        <row r="2150">
          <cell r="A2150" t="str">
            <v>DM9192</v>
          </cell>
          <cell r="B2150" t="str">
            <v>DOMENIK</v>
          </cell>
          <cell r="C2150" t="str">
            <v xml:space="preserve"> Тарелка овальная EXOTICA 26см</v>
          </cell>
          <cell r="D2150" t="str">
            <v xml:space="preserve"> EXOTICA Oval Platter 26cm / 10 in</v>
          </cell>
          <cell r="E2150" t="str">
            <v>Китай</v>
          </cell>
          <cell r="F2150" t="str">
            <v>ФАРФОР</v>
          </cell>
        </row>
        <row r="2151">
          <cell r="A2151" t="str">
            <v>DM9193</v>
          </cell>
          <cell r="B2151" t="str">
            <v>DOMENIK</v>
          </cell>
          <cell r="C2151" t="str">
            <v xml:space="preserve"> Столовый набор 19 предметов EXOTICA</v>
          </cell>
          <cell r="D2151" t="str">
            <v xml:space="preserve"> EXOTICA 19pcs Dinner Set</v>
          </cell>
          <cell r="E2151" t="str">
            <v>Китай</v>
          </cell>
          <cell r="F2151" t="str">
            <v>ФАРФОР</v>
          </cell>
        </row>
        <row r="2152">
          <cell r="A2152" t="str">
            <v>DM9194</v>
          </cell>
          <cell r="B2152" t="str">
            <v>DOMENIK</v>
          </cell>
          <cell r="C2152" t="str">
            <v xml:space="preserve"> Чайный набор EXOTICA 250мл</v>
          </cell>
          <cell r="D2152" t="str">
            <v xml:space="preserve"> EXOTICA 12pcs Cup And Saucer 250ml / 9oz</v>
          </cell>
          <cell r="E2152" t="str">
            <v>Китай</v>
          </cell>
          <cell r="F2152" t="str">
            <v>ФАРФОР</v>
          </cell>
        </row>
        <row r="2153">
          <cell r="A2153" t="str">
            <v>DM9201</v>
          </cell>
          <cell r="B2153" t="str">
            <v>DOMENIK</v>
          </cell>
          <cell r="C2153" t="str">
            <v xml:space="preserve"> Тарелка обеденная FRUITS BOUQUET 24.5см</v>
          </cell>
          <cell r="D2153" t="str">
            <v xml:space="preserve"> FRUITS BOUQUET Dinner Plate 24.5cm / 9.5 in</v>
          </cell>
          <cell r="E2153" t="str">
            <v>Китай</v>
          </cell>
          <cell r="F2153" t="str">
            <v>ФАРФОР</v>
          </cell>
        </row>
        <row r="2154">
          <cell r="A2154" t="str">
            <v>DM9202</v>
          </cell>
          <cell r="B2154" t="str">
            <v>DOMENIK</v>
          </cell>
          <cell r="C2154" t="str">
            <v xml:space="preserve"> Тарелка суповая FRUITS BOUQUET 21см</v>
          </cell>
          <cell r="D2154" t="str">
            <v xml:space="preserve"> FRUITS BOUQUET Soup Plate 21cm / 8 in</v>
          </cell>
          <cell r="E2154" t="str">
            <v>Китай</v>
          </cell>
          <cell r="F2154" t="str">
            <v>ФАРФОР</v>
          </cell>
        </row>
        <row r="2155">
          <cell r="A2155" t="str">
            <v>DM9204</v>
          </cell>
          <cell r="B2155" t="str">
            <v>DOMENIK</v>
          </cell>
          <cell r="C2155" t="str">
            <v xml:space="preserve"> Тарелка десертная FRUITS BOUQUET 19см</v>
          </cell>
          <cell r="D2155" t="str">
            <v xml:space="preserve"> FRUITS BOUQUET Dessert Plate 19cm / 7.5 in</v>
          </cell>
          <cell r="E2155" t="str">
            <v>Китай</v>
          </cell>
          <cell r="F2155" t="str">
            <v>ФАРФОР</v>
          </cell>
        </row>
        <row r="2156">
          <cell r="A2156" t="str">
            <v>DM9206</v>
          </cell>
          <cell r="B2156" t="str">
            <v>DOMENIK</v>
          </cell>
          <cell r="C2156" t="str">
            <v xml:space="preserve"> Салатник FRUITS BOUQUET 14см</v>
          </cell>
          <cell r="D2156" t="str">
            <v xml:space="preserve"> FRUITS BOUQUET Bowl 14cm / 5.5 in</v>
          </cell>
          <cell r="E2156" t="str">
            <v>Китай</v>
          </cell>
          <cell r="F2156" t="str">
            <v>ФАРФОР</v>
          </cell>
        </row>
        <row r="2157">
          <cell r="A2157" t="str">
            <v>DM9207</v>
          </cell>
          <cell r="B2157" t="str">
            <v>DOMENIK</v>
          </cell>
          <cell r="C2157" t="str">
            <v xml:space="preserve"> Сахарница FRUITS BOUQUET 10см</v>
          </cell>
          <cell r="D2157" t="str">
            <v xml:space="preserve"> FRUITS BOUQUET Sugar Bowl</v>
          </cell>
          <cell r="E2157" t="str">
            <v>Китай</v>
          </cell>
          <cell r="F2157" t="str">
            <v>ФАРФОР</v>
          </cell>
        </row>
        <row r="2158">
          <cell r="A2158" t="str">
            <v>DM9208</v>
          </cell>
          <cell r="B2158" t="str">
            <v>DOMENIK</v>
          </cell>
          <cell r="C2158" t="str">
            <v xml:space="preserve"> Салатник FRUITS BOUQUET 23см</v>
          </cell>
          <cell r="D2158" t="str">
            <v xml:space="preserve"> FRUITS BOUQUET Bowl 23cm / 9 in</v>
          </cell>
          <cell r="E2158" t="str">
            <v>Китай</v>
          </cell>
          <cell r="F2158" t="str">
            <v>ФАРФОР</v>
          </cell>
        </row>
        <row r="2159">
          <cell r="A2159" t="str">
            <v>DM9210</v>
          </cell>
          <cell r="B2159" t="str">
            <v>DOMENIK</v>
          </cell>
          <cell r="C2159" t="str">
            <v xml:space="preserve"> Кружка FRUITS BOUQUET 400мл</v>
          </cell>
          <cell r="D2159" t="str">
            <v xml:space="preserve"> FRUITS BOUQUET Mug 400ml / 14oz</v>
          </cell>
          <cell r="E2159" t="str">
            <v>Китай</v>
          </cell>
          <cell r="F2159" t="str">
            <v>ФАРФОР</v>
          </cell>
        </row>
        <row r="2160">
          <cell r="A2160" t="str">
            <v>DM9211</v>
          </cell>
          <cell r="B2160" t="str">
            <v>DOMENIK</v>
          </cell>
          <cell r="C2160" t="str">
            <v xml:space="preserve"> Тарелка овальная FRUITS BOUQUET 31см</v>
          </cell>
          <cell r="D2160" t="str">
            <v xml:space="preserve"> FRUITS BOUQUET Oval Platter 31cm / 12 in</v>
          </cell>
          <cell r="E2160" t="str">
            <v>Китай</v>
          </cell>
          <cell r="F2160" t="str">
            <v>ФАРФОР</v>
          </cell>
        </row>
        <row r="2161">
          <cell r="A2161" t="str">
            <v>DM9212</v>
          </cell>
          <cell r="B2161" t="str">
            <v>DOMENIK</v>
          </cell>
          <cell r="C2161" t="str">
            <v xml:space="preserve"> Тарелка овальная FRUITS BOUQUET 26см</v>
          </cell>
          <cell r="D2161" t="str">
            <v xml:space="preserve"> FRUITS BOUQUET Oval Platter 26cm / 10 in</v>
          </cell>
          <cell r="E2161" t="str">
            <v>Китай</v>
          </cell>
          <cell r="F2161" t="str">
            <v>ФАРФОР</v>
          </cell>
        </row>
        <row r="2162">
          <cell r="A2162" t="str">
            <v>DM9213</v>
          </cell>
          <cell r="B2162" t="str">
            <v>DOMENIK</v>
          </cell>
          <cell r="C2162" t="str">
            <v xml:space="preserve"> Столовый набор 19 предметов FRUITS BOUQUET</v>
          </cell>
          <cell r="D2162" t="str">
            <v xml:space="preserve"> FRUITS BOUQUET 19pcs Dinner Set</v>
          </cell>
          <cell r="E2162" t="str">
            <v>Китай</v>
          </cell>
          <cell r="F2162" t="str">
            <v>ФАРФОР</v>
          </cell>
        </row>
        <row r="2163">
          <cell r="A2163" t="str">
            <v>DM9214</v>
          </cell>
          <cell r="B2163" t="str">
            <v>DOMENIK</v>
          </cell>
          <cell r="C2163" t="str">
            <v xml:space="preserve"> Чайный набор FRUITS BOUQUET 250мл</v>
          </cell>
          <cell r="D2163" t="str">
            <v xml:space="preserve"> FRUITS BOUQUET 12pcs Cup And Saucer 250ml / 9oz</v>
          </cell>
          <cell r="E2163" t="str">
            <v>Китай</v>
          </cell>
          <cell r="F2163" t="str">
            <v>ФАРФОР</v>
          </cell>
        </row>
        <row r="2164">
          <cell r="A2164" t="str">
            <v>DM9221</v>
          </cell>
          <cell r="B2164" t="str">
            <v>DOMENIK</v>
          </cell>
          <cell r="C2164" t="str">
            <v xml:space="preserve"> Тарелка обеденная BOUDOIR 24.5см</v>
          </cell>
          <cell r="D2164" t="str">
            <v xml:space="preserve"> BOUDOIR Dinner Plate 24.5cm / 9.5 in</v>
          </cell>
          <cell r="E2164" t="str">
            <v>Китай</v>
          </cell>
          <cell r="F2164" t="str">
            <v>ФАРФОР</v>
          </cell>
        </row>
        <row r="2165">
          <cell r="A2165" t="str">
            <v>DM9222</v>
          </cell>
          <cell r="B2165" t="str">
            <v>DOMENIK</v>
          </cell>
          <cell r="C2165" t="str">
            <v xml:space="preserve"> Тарелка суповая BOUDOIR 21см</v>
          </cell>
          <cell r="D2165" t="str">
            <v xml:space="preserve"> BOUDOIR Soup Plate 21cm / 8 in</v>
          </cell>
          <cell r="E2165" t="str">
            <v>Китай</v>
          </cell>
          <cell r="F2165" t="str">
            <v>ФАРФОР</v>
          </cell>
        </row>
        <row r="2166">
          <cell r="A2166" t="str">
            <v>DM9224</v>
          </cell>
          <cell r="B2166" t="str">
            <v>DOMENIK</v>
          </cell>
          <cell r="C2166" t="str">
            <v xml:space="preserve"> Тарелка десертная BOUDOIR 19см</v>
          </cell>
          <cell r="D2166" t="str">
            <v xml:space="preserve"> BOUDOIR Dessert Plate 19cm / 7.5 in</v>
          </cell>
          <cell r="E2166" t="str">
            <v>Китай</v>
          </cell>
          <cell r="F2166" t="str">
            <v>ФАРФОР</v>
          </cell>
        </row>
        <row r="2167">
          <cell r="A2167" t="str">
            <v>DM9226</v>
          </cell>
          <cell r="B2167" t="str">
            <v>DOMENIK</v>
          </cell>
          <cell r="C2167" t="str">
            <v xml:space="preserve"> Салатник BOUDOIR 14см</v>
          </cell>
          <cell r="D2167" t="str">
            <v xml:space="preserve"> BOUDOIR Bowl 14cm / 5.5 in</v>
          </cell>
          <cell r="E2167" t="str">
            <v>Китай</v>
          </cell>
          <cell r="F2167" t="str">
            <v>ФАРФОР</v>
          </cell>
        </row>
        <row r="2168">
          <cell r="A2168" t="str">
            <v>DM9270</v>
          </cell>
          <cell r="B2168" t="str">
            <v>DOMENIK</v>
          </cell>
          <cell r="C2168" t="str">
            <v xml:space="preserve"> Кружка ONCE UPON A TIME 400мл</v>
          </cell>
          <cell r="D2168" t="str">
            <v xml:space="preserve"> ONCE UPON A TIME Mug 400ml / 14oz</v>
          </cell>
          <cell r="E2168" t="str">
            <v>Китай</v>
          </cell>
          <cell r="F2168" t="str">
            <v>ФАРФОР</v>
          </cell>
        </row>
        <row r="2169">
          <cell r="A2169" t="str">
            <v>DM9271</v>
          </cell>
          <cell r="B2169" t="str">
            <v>DOMENIK</v>
          </cell>
          <cell r="C2169" t="str">
            <v xml:space="preserve"> Тарелка овальная ONCE UPON A TIME 31см</v>
          </cell>
          <cell r="D2169" t="str">
            <v xml:space="preserve"> ONCE UPON A TIME Oval Platter 31cm / 12 in</v>
          </cell>
          <cell r="E2169" t="str">
            <v>Китай</v>
          </cell>
          <cell r="F2169" t="str">
            <v>ФАРФОР</v>
          </cell>
        </row>
        <row r="2170">
          <cell r="A2170" t="str">
            <v>DM9272</v>
          </cell>
          <cell r="B2170" t="str">
            <v>DOMENIK</v>
          </cell>
          <cell r="C2170" t="str">
            <v xml:space="preserve"> Тарелка овальная ONCE UPON A TIME 26см</v>
          </cell>
          <cell r="D2170" t="str">
            <v xml:space="preserve"> ONCE UPON A TIME Oval Platter 26cm / 10 in</v>
          </cell>
          <cell r="E2170" t="str">
            <v>Китай</v>
          </cell>
          <cell r="F2170" t="str">
            <v>ФАРФОР</v>
          </cell>
        </row>
        <row r="2171">
          <cell r="A2171" t="str">
            <v>DM9273</v>
          </cell>
          <cell r="B2171" t="str">
            <v>DOMENIK</v>
          </cell>
          <cell r="C2171" t="str">
            <v xml:space="preserve"> Столовый набор 19 предметов ONCE UPON A TIME</v>
          </cell>
          <cell r="D2171" t="str">
            <v xml:space="preserve"> ONCE UPON A TIME 19pcs Dinner Set</v>
          </cell>
          <cell r="E2171" t="str">
            <v>Китай</v>
          </cell>
          <cell r="F2171" t="str">
            <v>ФАРФОР</v>
          </cell>
        </row>
        <row r="2172">
          <cell r="A2172" t="str">
            <v>DM9274</v>
          </cell>
          <cell r="B2172" t="str">
            <v>DOMENIK</v>
          </cell>
          <cell r="C2172" t="str">
            <v xml:space="preserve"> Чайный набор ONCE UPON A TIME 250мл</v>
          </cell>
          <cell r="D2172" t="str">
            <v xml:space="preserve"> ONCE UPON A TIME 12pcs Cup And Saucer 250ml / 9oz</v>
          </cell>
          <cell r="E2172" t="str">
            <v>Китай</v>
          </cell>
          <cell r="F2172" t="str">
            <v>ФАРФОР</v>
          </cell>
        </row>
        <row r="2173">
          <cell r="A2173" t="str">
            <v>DM9281</v>
          </cell>
          <cell r="B2173" t="str">
            <v>DOMENIK</v>
          </cell>
          <cell r="C2173" t="str">
            <v xml:space="preserve"> Тарелка обеденная ENGLISH GARDEN 24.5см</v>
          </cell>
          <cell r="D2173" t="str">
            <v xml:space="preserve"> ENGLISH GARDEN Dinner Plate 24.5cm / 9.5 in</v>
          </cell>
          <cell r="E2173" t="str">
            <v>Китай</v>
          </cell>
          <cell r="F2173" t="str">
            <v>ФАРФОР</v>
          </cell>
        </row>
        <row r="2174">
          <cell r="A2174" t="str">
            <v>DM9282</v>
          </cell>
          <cell r="B2174" t="str">
            <v>DOMENIK</v>
          </cell>
          <cell r="C2174" t="str">
            <v xml:space="preserve"> Тарелка суповая ENGLISH GARDEN 21см</v>
          </cell>
          <cell r="D2174" t="str">
            <v xml:space="preserve"> ENGLISH GARDEN Soup Plate 21cm / 8 in</v>
          </cell>
          <cell r="E2174" t="str">
            <v>Китай</v>
          </cell>
          <cell r="F2174" t="str">
            <v>ФАРФОР</v>
          </cell>
        </row>
        <row r="2175">
          <cell r="A2175" t="str">
            <v>DM9284</v>
          </cell>
          <cell r="B2175" t="str">
            <v>DOMENIK</v>
          </cell>
          <cell r="C2175" t="str">
            <v xml:space="preserve"> Тарелка десертная ENGLISH GARDEN 19см</v>
          </cell>
          <cell r="D2175" t="str">
            <v xml:space="preserve"> ENGLISH GARDEN Dessert Plate 19cm / 7.5 in</v>
          </cell>
          <cell r="E2175" t="str">
            <v>Китай</v>
          </cell>
          <cell r="F2175" t="str">
            <v>ФАРФОР</v>
          </cell>
        </row>
        <row r="2176">
          <cell r="A2176" t="str">
            <v>DM9286</v>
          </cell>
          <cell r="B2176" t="str">
            <v>DOMENIK</v>
          </cell>
          <cell r="C2176" t="str">
            <v xml:space="preserve"> Салатник ENGLISH GARDEN 14см</v>
          </cell>
          <cell r="D2176" t="str">
            <v xml:space="preserve"> ENGLISH GARDEN Bowl 14cm / 5.5 in</v>
          </cell>
          <cell r="E2176" t="str">
            <v>Китай</v>
          </cell>
          <cell r="F2176" t="str">
            <v>ФАРФОР</v>
          </cell>
        </row>
        <row r="2177">
          <cell r="A2177" t="str">
            <v>DM2488</v>
          </cell>
          <cell r="B2177" t="str">
            <v>DOMENIK</v>
          </cell>
          <cell r="C2177" t="str">
            <v xml:space="preserve"> Этажерка 2-х ярусная BLOOMING</v>
          </cell>
          <cell r="D2177" t="str">
            <v xml:space="preserve"> 2 Layers Cake Plate BLOOMING</v>
          </cell>
          <cell r="E2177" t="str">
            <v>Китай</v>
          </cell>
          <cell r="F2177" t="str">
            <v>ФАРФОР</v>
          </cell>
        </row>
        <row r="2178">
          <cell r="A2178" t="str">
            <v>DM2489</v>
          </cell>
          <cell r="B2178" t="str">
            <v>DOMENIK</v>
          </cell>
          <cell r="C2178" t="str">
            <v xml:space="preserve"> Этажерка 2-х ярусная CHILI</v>
          </cell>
          <cell r="D2178" t="str">
            <v xml:space="preserve"> 2 Layers Cake Plate CHILI</v>
          </cell>
          <cell r="E2178" t="str">
            <v>Китай</v>
          </cell>
          <cell r="F2178" t="str">
            <v>ФАРФОР</v>
          </cell>
        </row>
        <row r="2179">
          <cell r="A2179" t="str">
            <v>DM2490</v>
          </cell>
          <cell r="B2179" t="str">
            <v>DOMENIK</v>
          </cell>
          <cell r="C2179" t="str">
            <v xml:space="preserve"> Этажерка 2-х ярусная EXOTICA</v>
          </cell>
          <cell r="D2179" t="str">
            <v xml:space="preserve"> 2 Layers Cake Plate EXOTICA</v>
          </cell>
          <cell r="E2179" t="str">
            <v>Китай</v>
          </cell>
          <cell r="F2179" t="str">
            <v>ФАРФОР</v>
          </cell>
        </row>
        <row r="2180">
          <cell r="A2180" t="str">
            <v>DM2491</v>
          </cell>
          <cell r="B2180" t="str">
            <v>DOMENIK</v>
          </cell>
          <cell r="C2180" t="str">
            <v xml:space="preserve"> Этажерка 2-х ярусная FRUITS BOUQUET</v>
          </cell>
          <cell r="D2180" t="str">
            <v xml:space="preserve"> 2 Layers Cake Plate FRUITS BOUQUET</v>
          </cell>
          <cell r="E2180" t="str">
            <v>Китай</v>
          </cell>
          <cell r="F2180" t="str">
            <v>ФАРФОР</v>
          </cell>
        </row>
        <row r="2181">
          <cell r="A2181" t="str">
            <v>DM9287</v>
          </cell>
          <cell r="B2181" t="str">
            <v>DOMENIK</v>
          </cell>
          <cell r="C2181" t="str">
            <v xml:space="preserve"> Сахарница ENGLISH GARDEN 10см</v>
          </cell>
          <cell r="D2181" t="str">
            <v xml:space="preserve"> ENGLISH GARDEN Sugar Bowl</v>
          </cell>
          <cell r="E2181" t="str">
            <v>Китай</v>
          </cell>
          <cell r="F2181" t="str">
            <v>ФАРФОР</v>
          </cell>
        </row>
        <row r="2182">
          <cell r="A2182" t="str">
            <v>DM9288</v>
          </cell>
          <cell r="B2182" t="str">
            <v>DOMENIK</v>
          </cell>
          <cell r="C2182" t="str">
            <v xml:space="preserve"> Салатник ENGLISH GARDEN 23см</v>
          </cell>
          <cell r="D2182" t="str">
            <v xml:space="preserve"> ENGLISH GARDEN Bowl 23cm / 9 in</v>
          </cell>
          <cell r="E2182" t="str">
            <v>Китай</v>
          </cell>
          <cell r="F2182" t="str">
            <v>ФАРФОР</v>
          </cell>
        </row>
        <row r="2183">
          <cell r="A2183" t="str">
            <v>DM9290</v>
          </cell>
          <cell r="B2183" t="str">
            <v>DOMENIK</v>
          </cell>
          <cell r="C2183" t="str">
            <v xml:space="preserve"> Кружка ENGLISH GARDEN 400мл</v>
          </cell>
          <cell r="D2183" t="str">
            <v xml:space="preserve"> ENGLISH GARDEN Mug 400ml / 14oz</v>
          </cell>
          <cell r="E2183" t="str">
            <v>Китай</v>
          </cell>
          <cell r="F2183" t="str">
            <v>ФАРФОР</v>
          </cell>
        </row>
        <row r="2184">
          <cell r="A2184" t="str">
            <v>DM9610</v>
          </cell>
          <cell r="B2184" t="str">
            <v>DOMENIK</v>
          </cell>
          <cell r="C2184" t="str">
            <v xml:space="preserve"> Набор столовых приборов 24 предмета LAVENDER BLADE</v>
          </cell>
          <cell r="D2184" t="str">
            <v xml:space="preserve"> LAVENDER BLADE 24pcs Cutlery Set</v>
          </cell>
          <cell r="E2184" t="str">
            <v>Китай</v>
          </cell>
          <cell r="F2184" t="str">
            <v>НЕРЖАВЕЮЩАЯ СТАЛЬ,ПЛАСТИК</v>
          </cell>
        </row>
        <row r="2185">
          <cell r="A2185" t="str">
            <v>DM9608</v>
          </cell>
          <cell r="B2185" t="str">
            <v>DOMENIK</v>
          </cell>
          <cell r="C2185" t="str">
            <v xml:space="preserve"> Набор столовых приборов 24 предмета FRUITS BOUQUET</v>
          </cell>
          <cell r="D2185" t="str">
            <v xml:space="preserve"> FRUITS BOUQUET 24pcs Cutlery Set</v>
          </cell>
          <cell r="E2185" t="str">
            <v>Китай</v>
          </cell>
          <cell r="F2185" t="str">
            <v>НЕРЖАВЕЮЩАЯ СТАЛЬ,ПЛАСТИК</v>
          </cell>
        </row>
        <row r="2186">
          <cell r="A2186" t="str">
            <v>DM9607</v>
          </cell>
          <cell r="B2186" t="str">
            <v>DOMENIK</v>
          </cell>
          <cell r="C2186" t="str">
            <v xml:space="preserve"> Набор столовых приборов 24 предмета EXOTICA</v>
          </cell>
          <cell r="D2186" t="str">
            <v xml:space="preserve"> EXOTICA 24pcs Cutlery Set</v>
          </cell>
          <cell r="E2186" t="str">
            <v>Китай</v>
          </cell>
          <cell r="F2186" t="str">
            <v>НЕРЖАВЕЮЩАЯ СТАЛЬ,ПЛАСТИК</v>
          </cell>
        </row>
        <row r="2187">
          <cell r="A2187" t="str">
            <v>DM9609</v>
          </cell>
          <cell r="B2187" t="str">
            <v>DOMENIK</v>
          </cell>
          <cell r="C2187" t="str">
            <v xml:space="preserve"> Набор столовых приборов 24 предмета BOUDOIR</v>
          </cell>
          <cell r="D2187" t="str">
            <v xml:space="preserve"> BOUDOIR 24pcs Cutlery Set</v>
          </cell>
          <cell r="E2187" t="str">
            <v>Китай</v>
          </cell>
          <cell r="F2187" t="str">
            <v>НЕРЖАВЕЮЩАЯ СТАЛЬ,ПЛАСТИК</v>
          </cell>
        </row>
        <row r="2188">
          <cell r="A2188" t="str">
            <v>DM9611</v>
          </cell>
          <cell r="B2188" t="str">
            <v>DOMENIK</v>
          </cell>
          <cell r="C2188" t="str">
            <v xml:space="preserve"> Набор столовых приборов 24 предмета ONCE UPON A TIME</v>
          </cell>
          <cell r="D2188" t="str">
            <v xml:space="preserve"> ONCE UPON A TIME 24pcs Cutlery Set</v>
          </cell>
          <cell r="E2188" t="str">
            <v>Китай</v>
          </cell>
          <cell r="F2188" t="str">
            <v>НЕРЖАВЕЮЩАЯ СТАЛЬ,ПЛАСТИК</v>
          </cell>
        </row>
        <row r="2189">
          <cell r="A2189" t="str">
            <v>DM9612</v>
          </cell>
          <cell r="B2189" t="str">
            <v>DOMENIK</v>
          </cell>
          <cell r="C2189" t="str">
            <v xml:space="preserve"> Набор столовых приборов 24 предмета ENGLISH GARDEN</v>
          </cell>
          <cell r="D2189" t="str">
            <v xml:space="preserve"> ENGLISH GARDEN 24pcs Cutlery Set</v>
          </cell>
          <cell r="E2189" t="str">
            <v>Китай</v>
          </cell>
          <cell r="F2189" t="str">
            <v>НЕРЖАВЕЮЩАЯ СТАЛЬ,ПЛАСТИК</v>
          </cell>
        </row>
        <row r="2190">
          <cell r="A2190" t="str">
            <v>DM2492</v>
          </cell>
          <cell r="B2190" t="str">
            <v>DOMENIK</v>
          </cell>
          <cell r="C2190" t="str">
            <v xml:space="preserve"> Этажерка 2-х ярусная BOUDOIR</v>
          </cell>
          <cell r="D2190" t="str">
            <v xml:space="preserve"> 2 Layers Cake Plate BOUDOIR</v>
          </cell>
          <cell r="E2190" t="str">
            <v>Китай</v>
          </cell>
          <cell r="F2190" t="str">
            <v>ФАРФОР</v>
          </cell>
        </row>
        <row r="2191">
          <cell r="A2191" t="str">
            <v>DM2493</v>
          </cell>
          <cell r="B2191" t="str">
            <v>DOMENIK</v>
          </cell>
          <cell r="C2191" t="str">
            <v xml:space="preserve"> Этажерка 2-х ярусная LAVENDER BLADE</v>
          </cell>
          <cell r="D2191" t="str">
            <v xml:space="preserve"> 2 Layers Cake Plate LAVENDER BLADE</v>
          </cell>
          <cell r="E2191" t="str">
            <v>Китай</v>
          </cell>
          <cell r="F2191" t="str">
            <v>ФАРФОР</v>
          </cell>
        </row>
        <row r="2192">
          <cell r="A2192" t="str">
            <v>DM2494</v>
          </cell>
          <cell r="B2192" t="str">
            <v>DOMENIK</v>
          </cell>
          <cell r="C2192" t="str">
            <v xml:space="preserve"> Этажерка 2-х ярусная ONCE UPON A TIME</v>
          </cell>
          <cell r="D2192" t="str">
            <v xml:space="preserve"> 2 Layers Cake Plate ONCE UPON A TIME</v>
          </cell>
          <cell r="E2192" t="str">
            <v>Китай</v>
          </cell>
          <cell r="F2192" t="str">
            <v>ФАРФОР</v>
          </cell>
        </row>
        <row r="2193">
          <cell r="A2193" t="str">
            <v>DM9248</v>
          </cell>
          <cell r="B2193" t="str">
            <v>DOMENIK</v>
          </cell>
          <cell r="C2193" t="str">
            <v xml:space="preserve"> Салатник LAVENDER BLADE 23см</v>
          </cell>
          <cell r="D2193" t="str">
            <v xml:space="preserve"> LAVENDER BLADE Bowl 23cm / 9 in</v>
          </cell>
          <cell r="E2193" t="str">
            <v>Китай</v>
          </cell>
          <cell r="F2193" t="str">
            <v>ФАРФОР</v>
          </cell>
        </row>
        <row r="2194">
          <cell r="A2194" t="str">
            <v>DM9250</v>
          </cell>
          <cell r="B2194" t="str">
            <v>DOMENIK</v>
          </cell>
          <cell r="C2194" t="str">
            <v xml:space="preserve"> Кружка LAVENDER BLADE 400мл</v>
          </cell>
          <cell r="D2194" t="str">
            <v xml:space="preserve"> LAVENDER BLADE Mug 400ml / 14oz</v>
          </cell>
          <cell r="E2194" t="str">
            <v>Китай</v>
          </cell>
          <cell r="F2194" t="str">
            <v>ФАРФОР</v>
          </cell>
        </row>
        <row r="2195">
          <cell r="A2195" t="str">
            <v>DM9251</v>
          </cell>
          <cell r="B2195" t="str">
            <v>DOMENIK</v>
          </cell>
          <cell r="C2195" t="str">
            <v xml:space="preserve"> Тарелка овальная LAVENDER BLADE 31см</v>
          </cell>
          <cell r="D2195" t="str">
            <v xml:space="preserve"> LAVENDER BLADE Oval Platter 31cm / 12 in</v>
          </cell>
          <cell r="E2195" t="str">
            <v>Китай</v>
          </cell>
          <cell r="F2195" t="str">
            <v>ФАРФОР</v>
          </cell>
        </row>
        <row r="2196">
          <cell r="A2196" t="str">
            <v>DM9252</v>
          </cell>
          <cell r="B2196" t="str">
            <v>DOMENIK</v>
          </cell>
          <cell r="C2196" t="str">
            <v xml:space="preserve"> Тарелка овальная LAVENDER BLADE 26см</v>
          </cell>
          <cell r="D2196" t="str">
            <v xml:space="preserve"> LAVENDER BLADE Oval Platter 26cm / 10 in</v>
          </cell>
          <cell r="E2196" t="str">
            <v>Китай</v>
          </cell>
          <cell r="F2196" t="str">
            <v>ФАРФОР</v>
          </cell>
        </row>
        <row r="2197">
          <cell r="A2197" t="str">
            <v>DM9253</v>
          </cell>
          <cell r="B2197" t="str">
            <v>DOMENIK</v>
          </cell>
          <cell r="C2197" t="str">
            <v xml:space="preserve"> Столовый набор 19 предметов LAVENDER BLADE</v>
          </cell>
          <cell r="D2197" t="str">
            <v xml:space="preserve"> LAVENDER BLADE 19pcs Dinner Set</v>
          </cell>
          <cell r="E2197" t="str">
            <v>Китай</v>
          </cell>
          <cell r="F2197" t="str">
            <v>ФАРФОР</v>
          </cell>
        </row>
        <row r="2198">
          <cell r="A2198" t="str">
            <v>DM9227</v>
          </cell>
          <cell r="B2198" t="str">
            <v>DOMENIK</v>
          </cell>
          <cell r="C2198" t="str">
            <v xml:space="preserve"> Сахарница BOUDOIR 10см</v>
          </cell>
          <cell r="D2198" t="str">
            <v xml:space="preserve"> BOUDOIR Sugar Bowl</v>
          </cell>
          <cell r="E2198" t="str">
            <v>Китай</v>
          </cell>
          <cell r="F2198" t="str">
            <v>ФАРФОР</v>
          </cell>
        </row>
        <row r="2199">
          <cell r="A2199" t="str">
            <v>DM9228</v>
          </cell>
          <cell r="B2199" t="str">
            <v>DOMENIK</v>
          </cell>
          <cell r="C2199" t="str">
            <v xml:space="preserve"> Салатник BOUDOIR 23см</v>
          </cell>
          <cell r="D2199" t="str">
            <v xml:space="preserve"> BOUDOIR Bowl 23cm / 9 in</v>
          </cell>
          <cell r="E2199" t="str">
            <v>Китай</v>
          </cell>
          <cell r="F2199" t="str">
            <v>ФАРФОР</v>
          </cell>
        </row>
        <row r="2200">
          <cell r="A2200" t="str">
            <v>DM9230</v>
          </cell>
          <cell r="B2200" t="str">
            <v>DOMENIK</v>
          </cell>
          <cell r="C2200" t="str">
            <v xml:space="preserve"> Кружка BOUDOIR 400мл</v>
          </cell>
          <cell r="D2200" t="str">
            <v xml:space="preserve"> BOUDOIR Mug 400ml / 14oz</v>
          </cell>
          <cell r="E2200" t="str">
            <v>Китай</v>
          </cell>
          <cell r="F2200" t="str">
            <v>ФАРФОР</v>
          </cell>
        </row>
        <row r="2201">
          <cell r="A2201" t="str">
            <v>DM9267</v>
          </cell>
          <cell r="B2201" t="str">
            <v>DOMENIK</v>
          </cell>
          <cell r="C2201" t="str">
            <v xml:space="preserve"> Сахарница ONCE UPON A TIME 10см</v>
          </cell>
          <cell r="D2201" t="str">
            <v xml:space="preserve"> ONCE UPON A TIME Sugar Bowl</v>
          </cell>
          <cell r="E2201" t="str">
            <v>Китай</v>
          </cell>
          <cell r="F2201" t="str">
            <v>ФАРФОР</v>
          </cell>
        </row>
        <row r="2202">
          <cell r="A2202" t="str">
            <v>DM9254</v>
          </cell>
          <cell r="B2202" t="str">
            <v>DOMENIK</v>
          </cell>
          <cell r="C2202" t="str">
            <v xml:space="preserve"> Чайный набор LAVENDER BLADE 250мл</v>
          </cell>
          <cell r="D2202" t="str">
            <v xml:space="preserve"> LAVENDER BLADE 12pcs Cup And Saucer 250ml / 9oz</v>
          </cell>
          <cell r="E2202" t="str">
            <v>Китай</v>
          </cell>
          <cell r="F2202" t="str">
            <v>ФАРФОР</v>
          </cell>
        </row>
        <row r="2203">
          <cell r="A2203" t="str">
            <v>DM9261</v>
          </cell>
          <cell r="B2203" t="str">
            <v>DOMENIK</v>
          </cell>
          <cell r="C2203" t="str">
            <v xml:space="preserve"> Тарелка обеденная ONCE UPON A TIME 24.5см</v>
          </cell>
          <cell r="D2203" t="str">
            <v xml:space="preserve"> ONCE UPON A TIME Dinner Plate 24.5cm / 9.5 in</v>
          </cell>
          <cell r="E2203" t="str">
            <v>Китай</v>
          </cell>
          <cell r="F2203" t="str">
            <v>ФАРФОР</v>
          </cell>
        </row>
        <row r="2204">
          <cell r="A2204" t="str">
            <v>DM2536</v>
          </cell>
          <cell r="B2204" t="str">
            <v>DOMENIK</v>
          </cell>
          <cell r="C2204" t="str">
            <v xml:space="preserve"> Салатник BLOOMING 9.5см</v>
          </cell>
          <cell r="D2204" t="str">
            <v xml:space="preserve"> BLOOMING Bowl 9.5cm / 3.75 in</v>
          </cell>
          <cell r="E2204" t="str">
            <v>Китай</v>
          </cell>
          <cell r="F2204" t="str">
            <v>ФАРФОР</v>
          </cell>
        </row>
        <row r="2205">
          <cell r="A2205" t="str">
            <v>DM2537</v>
          </cell>
          <cell r="B2205" t="str">
            <v>DOMENIK</v>
          </cell>
          <cell r="C2205" t="str">
            <v xml:space="preserve"> Салатник CHILI GARLAND 9.5см</v>
          </cell>
          <cell r="D2205" t="str">
            <v xml:space="preserve"> CHILI GARLAND Bowl  9.5cm / 3.75 in</v>
          </cell>
          <cell r="E2205" t="str">
            <v>Китай</v>
          </cell>
          <cell r="F2205" t="str">
            <v>ФАРФОР</v>
          </cell>
        </row>
        <row r="2206">
          <cell r="A2206" t="str">
            <v>DM2538</v>
          </cell>
          <cell r="B2206" t="str">
            <v>DOMENIK</v>
          </cell>
          <cell r="C2206" t="str">
            <v xml:space="preserve"> Салатник EXOTICA 9.5см</v>
          </cell>
          <cell r="D2206" t="str">
            <v xml:space="preserve"> EXOTICA Bowl  9.5cm / 3.75 in</v>
          </cell>
          <cell r="E2206" t="str">
            <v>Китай</v>
          </cell>
          <cell r="F2206" t="str">
            <v>ФАРФОР</v>
          </cell>
        </row>
        <row r="2207">
          <cell r="A2207" t="str">
            <v>DM2539</v>
          </cell>
          <cell r="B2207" t="str">
            <v>DOMENIK</v>
          </cell>
          <cell r="C2207" t="str">
            <v xml:space="preserve"> Салатник FRUITS BOUQUET 9.5см</v>
          </cell>
          <cell r="D2207" t="str">
            <v xml:space="preserve"> FRUITS BOUQUET Bowl 9.5cm / 3.75 in</v>
          </cell>
          <cell r="E2207" t="str">
            <v>Китай</v>
          </cell>
          <cell r="F2207" t="str">
            <v>ФАРФОР</v>
          </cell>
        </row>
        <row r="2208">
          <cell r="A2208" t="str">
            <v>DM2540</v>
          </cell>
          <cell r="B2208" t="str">
            <v>DOMENIK</v>
          </cell>
          <cell r="C2208" t="str">
            <v xml:space="preserve"> Салатник BOUDOIR 9.5см</v>
          </cell>
          <cell r="D2208" t="str">
            <v xml:space="preserve"> BOUDOIR Bowl 9.5cm / 3.75 in</v>
          </cell>
          <cell r="E2208" t="str">
            <v>Китай</v>
          </cell>
          <cell r="F2208" t="str">
            <v>ФАРФОР</v>
          </cell>
        </row>
        <row r="2209">
          <cell r="A2209" t="str">
            <v>DM2541</v>
          </cell>
          <cell r="B2209" t="str">
            <v>DOMENIK</v>
          </cell>
          <cell r="C2209" t="str">
            <v xml:space="preserve"> Салатник LAVENDER BLADE 9.5см</v>
          </cell>
          <cell r="D2209" t="str">
            <v xml:space="preserve"> LAVENDER BLADE 9.5cm / 3.75 in</v>
          </cell>
          <cell r="E2209" t="str">
            <v>Китай</v>
          </cell>
          <cell r="F2209" t="str">
            <v>ФАРФОР</v>
          </cell>
        </row>
        <row r="2210">
          <cell r="A2210" t="str">
            <v>DM2542</v>
          </cell>
          <cell r="B2210" t="str">
            <v>DOMENIK</v>
          </cell>
          <cell r="C2210" t="str">
            <v xml:space="preserve"> Салатник ONCE UPON A TIME 9.5см</v>
          </cell>
          <cell r="D2210" t="str">
            <v xml:space="preserve"> ONCE UPON A TIME 9.5cm / 3.75 in</v>
          </cell>
          <cell r="E2210" t="str">
            <v>Китай</v>
          </cell>
          <cell r="F2210" t="str">
            <v>ФАРФОР</v>
          </cell>
        </row>
        <row r="2211">
          <cell r="A2211" t="str">
            <v>DM9262</v>
          </cell>
          <cell r="B2211" t="str">
            <v>DOMENIK</v>
          </cell>
          <cell r="C2211" t="str">
            <v xml:space="preserve"> Тарелка суповая ONCE UPON A TIME 21см</v>
          </cell>
          <cell r="D2211" t="str">
            <v xml:space="preserve"> ONCE UPON A TIME Soup Plate 21cm / 8 in</v>
          </cell>
          <cell r="E2211" t="str">
            <v>Китай</v>
          </cell>
          <cell r="F2211" t="str">
            <v>ФАРФОР</v>
          </cell>
        </row>
        <row r="2212">
          <cell r="A2212" t="str">
            <v>DM9264</v>
          </cell>
          <cell r="B2212" t="str">
            <v>DOMENIK</v>
          </cell>
          <cell r="C2212" t="str">
            <v xml:space="preserve"> Тарелка десертная ONCE UPON A TIME 19см</v>
          </cell>
          <cell r="D2212" t="str">
            <v xml:space="preserve"> ONCE UPON A TIME Dessert Plate 19cm / 7.5 in</v>
          </cell>
          <cell r="E2212" t="str">
            <v>Китай</v>
          </cell>
          <cell r="F2212" t="str">
            <v>ФАРФОР</v>
          </cell>
        </row>
        <row r="2213">
          <cell r="A2213" t="str">
            <v>DM9266</v>
          </cell>
          <cell r="B2213" t="str">
            <v>DOMENIK</v>
          </cell>
          <cell r="C2213" t="str">
            <v xml:space="preserve"> Салатник ONCE UPON A TIME 14см</v>
          </cell>
          <cell r="D2213" t="str">
            <v xml:space="preserve"> ONCE UPON A TIME Bowl 14cm / 5.5 in</v>
          </cell>
          <cell r="E2213" t="str">
            <v>Китай</v>
          </cell>
          <cell r="F2213" t="str">
            <v>ФАРФОР</v>
          </cell>
        </row>
        <row r="2214">
          <cell r="A2214" t="str">
            <v>DM9268</v>
          </cell>
          <cell r="B2214" t="str">
            <v>DOMENIK</v>
          </cell>
          <cell r="C2214" t="str">
            <v xml:space="preserve"> Салатник ONCE UPON A TIME 23см</v>
          </cell>
          <cell r="D2214" t="str">
            <v xml:space="preserve"> ONCE UPON A TIME Bowl 23cm / 9 in</v>
          </cell>
          <cell r="E2214" t="str">
            <v>Китай</v>
          </cell>
          <cell r="F2214" t="str">
            <v>ФАРФОР</v>
          </cell>
        </row>
        <row r="2215">
          <cell r="A2215" t="str">
            <v>DM9231</v>
          </cell>
          <cell r="B2215" t="str">
            <v>DOMENIK</v>
          </cell>
          <cell r="C2215" t="str">
            <v xml:space="preserve"> Тарелка овальная BOUDOIR 31см</v>
          </cell>
          <cell r="D2215" t="str">
            <v xml:space="preserve"> BOUDOIR Oval Platter 31cm / 12 in</v>
          </cell>
          <cell r="E2215" t="str">
            <v>Китай</v>
          </cell>
          <cell r="F2215" t="str">
            <v>ФАРФОР</v>
          </cell>
        </row>
        <row r="2216">
          <cell r="A2216" t="str">
            <v>DM9232</v>
          </cell>
          <cell r="B2216" t="str">
            <v>DOMENIK</v>
          </cell>
          <cell r="C2216" t="str">
            <v xml:space="preserve"> Тарелка овальная BOUDOIR 26см</v>
          </cell>
          <cell r="D2216" t="str">
            <v xml:space="preserve"> BOUDOIR Oval Platter 26cm / 10 in</v>
          </cell>
          <cell r="E2216" t="str">
            <v>Китай</v>
          </cell>
          <cell r="F2216" t="str">
            <v>ФАРФОР</v>
          </cell>
        </row>
        <row r="2217">
          <cell r="A2217" t="str">
            <v>DM9233</v>
          </cell>
          <cell r="B2217" t="str">
            <v>DOMENIK</v>
          </cell>
          <cell r="C2217" t="str">
            <v xml:space="preserve"> Столовый набор 19 предметов BOUDOIR</v>
          </cell>
          <cell r="D2217" t="str">
            <v xml:space="preserve"> BOUDOIR 19pcs Dinner Set</v>
          </cell>
          <cell r="E2217" t="str">
            <v>Китай</v>
          </cell>
          <cell r="F2217" t="str">
            <v>ФАРФОР</v>
          </cell>
        </row>
        <row r="2218">
          <cell r="A2218" t="str">
            <v>DM9234</v>
          </cell>
          <cell r="B2218" t="str">
            <v>DOMENIK</v>
          </cell>
          <cell r="C2218" t="str">
            <v xml:space="preserve"> Чайный набор BOUDOIR 250мл</v>
          </cell>
          <cell r="D2218" t="str">
            <v xml:space="preserve"> BOUDOIR 12pcs Cup And Saucer 250ml / 9oz</v>
          </cell>
          <cell r="E2218" t="str">
            <v>Китай</v>
          </cell>
          <cell r="F2218" t="str">
            <v>ФАРФОР</v>
          </cell>
        </row>
        <row r="2219">
          <cell r="A2219" t="str">
            <v>DM9241</v>
          </cell>
          <cell r="B2219" t="str">
            <v>DOMENIK</v>
          </cell>
          <cell r="C2219" t="str">
            <v xml:space="preserve"> Тарелка обеденная LAVENDER BLADE 24.5см</v>
          </cell>
          <cell r="D2219" t="str">
            <v xml:space="preserve"> LAVENDER BLADE Dinner Plate 24.5cm / 9.5 in</v>
          </cell>
          <cell r="E2219" t="str">
            <v>Китай</v>
          </cell>
          <cell r="F2219" t="str">
            <v>ФАРФОР</v>
          </cell>
        </row>
        <row r="2220">
          <cell r="A2220" t="str">
            <v>DM9242</v>
          </cell>
          <cell r="B2220" t="str">
            <v>DOMENIK</v>
          </cell>
          <cell r="C2220" t="str">
            <v xml:space="preserve"> Тарелка суповая LAVENDER BLADE 21см</v>
          </cell>
          <cell r="D2220" t="str">
            <v xml:space="preserve"> LAVENDER BLADE Soup Plate 21cm / 8 in</v>
          </cell>
          <cell r="E2220" t="str">
            <v>Китай</v>
          </cell>
          <cell r="F2220" t="str">
            <v>ФАРФОР</v>
          </cell>
        </row>
        <row r="2221">
          <cell r="A2221" t="str">
            <v>DM9244</v>
          </cell>
          <cell r="B2221" t="str">
            <v>DOMENIK</v>
          </cell>
          <cell r="C2221" t="str">
            <v xml:space="preserve"> Тарелка десертная LAVENDER BLADE 19см</v>
          </cell>
          <cell r="D2221" t="str">
            <v xml:space="preserve"> LAVENDER BLADE Dessert Plate 19cm / 7.5 in</v>
          </cell>
          <cell r="E2221" t="str">
            <v>Китай</v>
          </cell>
          <cell r="F2221" t="str">
            <v>ФАРФОР</v>
          </cell>
        </row>
        <row r="2222">
          <cell r="A2222" t="str">
            <v>DM9840</v>
          </cell>
          <cell r="B2222" t="str">
            <v>DOMENIK</v>
          </cell>
          <cell r="C2222" t="str">
            <v xml:space="preserve"> Мат на стол 3D FLOWER FAIRY 44х28см</v>
          </cell>
          <cell r="D2222" t="str">
            <v xml:space="preserve"> FLOWER FAIRY Table mat 3D 44х28cm</v>
          </cell>
          <cell r="E2222" t="str">
            <v>Китай</v>
          </cell>
          <cell r="F2222" t="str">
            <v>ПОЛИПРОПИЛЕН</v>
          </cell>
        </row>
        <row r="2223">
          <cell r="A2223" t="str">
            <v>DM9841</v>
          </cell>
          <cell r="B2223" t="str">
            <v>DOMENIK</v>
          </cell>
          <cell r="C2223" t="str">
            <v xml:space="preserve"> Мат на стол 3D CHEERY ELF 44х28см</v>
          </cell>
          <cell r="D2223" t="str">
            <v xml:space="preserve"> CHEERY ELF Table mat 3D 44х28cm</v>
          </cell>
          <cell r="E2223" t="str">
            <v>Китай</v>
          </cell>
          <cell r="F2223" t="str">
            <v>ПОЛИПРОПИЛЕН</v>
          </cell>
        </row>
        <row r="2224">
          <cell r="A2224" t="str">
            <v>DM9842</v>
          </cell>
          <cell r="B2224" t="str">
            <v>DOMENIK</v>
          </cell>
          <cell r="C2224" t="str">
            <v xml:space="preserve"> Мат на стол 3D OCEAN FRIENDS 44х28см</v>
          </cell>
          <cell r="D2224" t="str">
            <v xml:space="preserve"> OCEAN FRIENDS Table mat 3D 44х28cm</v>
          </cell>
          <cell r="E2224" t="str">
            <v>Китай</v>
          </cell>
          <cell r="F2224" t="str">
            <v>ПОЛИПРОПИЛЕН</v>
          </cell>
        </row>
        <row r="2225">
          <cell r="A2225" t="str">
            <v>DM2543</v>
          </cell>
          <cell r="B2225" t="str">
            <v>DOMENIK</v>
          </cell>
          <cell r="C2225" t="str">
            <v xml:space="preserve"> Салатник ENGLISH GARDEN 9.5см</v>
          </cell>
          <cell r="D2225" t="str">
            <v xml:space="preserve"> ENGLISH GARDEN 9.5cm / 3.75 in</v>
          </cell>
          <cell r="E2225" t="str">
            <v>Китай</v>
          </cell>
          <cell r="F2225" t="str">
            <v>ФАРФОР</v>
          </cell>
        </row>
        <row r="2226">
          <cell r="A2226" t="str">
            <v>DM9246</v>
          </cell>
          <cell r="B2226" t="str">
            <v>DOMENIK</v>
          </cell>
          <cell r="C2226" t="str">
            <v xml:space="preserve"> Салатник LAVENDER BLADE 14см</v>
          </cell>
          <cell r="D2226" t="str">
            <v xml:space="preserve"> LAVENDER BLADE Bowl 14cm / 5.5 in</v>
          </cell>
          <cell r="E2226" t="str">
            <v>Китай</v>
          </cell>
          <cell r="F2226" t="str">
            <v>ФАРФОР</v>
          </cell>
        </row>
        <row r="2227">
          <cell r="A2227" t="str">
            <v>DM9247</v>
          </cell>
          <cell r="B2227" t="str">
            <v>DOMENIK</v>
          </cell>
          <cell r="C2227" t="str">
            <v xml:space="preserve"> Сахарница LAVENDER BLADE 10см</v>
          </cell>
          <cell r="D2227" t="str">
            <v xml:space="preserve"> LAVENDER BLADE Sugar Bowl</v>
          </cell>
          <cell r="E2227" t="str">
            <v>Китай</v>
          </cell>
          <cell r="F2227" t="str">
            <v>ФАРФОР</v>
          </cell>
        </row>
        <row r="2228">
          <cell r="A2228" t="str">
            <v>DM9291</v>
          </cell>
          <cell r="B2228" t="str">
            <v>DOMENIK</v>
          </cell>
          <cell r="C2228" t="str">
            <v xml:space="preserve"> Тарелка овальная ENGLISH GARDEN 31см</v>
          </cell>
          <cell r="D2228" t="str">
            <v xml:space="preserve"> ENGLISH GARDEN Oval Platter 31cm / 12 in</v>
          </cell>
          <cell r="E2228" t="str">
            <v>Китай</v>
          </cell>
          <cell r="F2228" t="str">
            <v>ФАРФОР</v>
          </cell>
        </row>
        <row r="2229">
          <cell r="A2229" t="str">
            <v>DL5017</v>
          </cell>
          <cell r="B2229" t="str">
            <v>GP&amp;ME</v>
          </cell>
          <cell r="C2229" t="str">
            <v xml:space="preserve"> Нож для пасты Dolcetteria нейлон</v>
          </cell>
          <cell r="E2229" t="str">
            <v>Китай</v>
          </cell>
          <cell r="F2229" t="str">
            <v>НЕЙЛОН</v>
          </cell>
        </row>
        <row r="2230">
          <cell r="A2230" t="str">
            <v>DL5018</v>
          </cell>
          <cell r="B2230" t="str">
            <v>GP&amp;ME</v>
          </cell>
          <cell r="C2230" t="str">
            <v xml:space="preserve"> Ложка Dolcetteria нейлон</v>
          </cell>
          <cell r="E2230" t="str">
            <v>Китай</v>
          </cell>
          <cell r="F2230" t="str">
            <v>НЕЙЛОН</v>
          </cell>
        </row>
        <row r="2231">
          <cell r="A2231" t="str">
            <v>DL5020</v>
          </cell>
          <cell r="B2231" t="str">
            <v>GP&amp;ME</v>
          </cell>
          <cell r="C2231" t="str">
            <v xml:space="preserve"> Лопатка гибкая Dolcetteria нержавеющая сталь</v>
          </cell>
          <cell r="E2231" t="str">
            <v>Китай</v>
          </cell>
          <cell r="F2231" t="str">
            <v>НЕРЖАВЕЮЩАЯ СТАЛЬ</v>
          </cell>
        </row>
        <row r="2232">
          <cell r="A2232" t="str">
            <v>DL5021</v>
          </cell>
          <cell r="B2232" t="str">
            <v>GP&amp;ME</v>
          </cell>
          <cell r="C2232" t="str">
            <v xml:space="preserve"> Лопатка Dolcetteria силикон</v>
          </cell>
          <cell r="E2232" t="str">
            <v>Китай</v>
          </cell>
          <cell r="F2232" t="str">
            <v>СИЛИКОН</v>
          </cell>
        </row>
        <row r="2233">
          <cell r="A2233" t="str">
            <v>DL5024</v>
          </cell>
          <cell r="B2233" t="str">
            <v>GP&amp;ME</v>
          </cell>
          <cell r="C2233" t="str">
            <v xml:space="preserve"> Шприц Dolcetteria профессиональный с 8 насадками</v>
          </cell>
          <cell r="E2233" t="str">
            <v>Китай</v>
          </cell>
          <cell r="F2233" t="str">
            <v>НЕЙЛОН</v>
          </cell>
        </row>
        <row r="2234">
          <cell r="A2234" t="str">
            <v>DL5025</v>
          </cell>
          <cell r="B2234" t="str">
            <v>GP&amp;ME</v>
          </cell>
          <cell r="C2234" t="str">
            <v xml:space="preserve"> Мешок для украшения Dolcetteria с 8 насадками</v>
          </cell>
          <cell r="E2234" t="str">
            <v>Китай</v>
          </cell>
          <cell r="F2234" t="str">
            <v>НЕЙЛОН</v>
          </cell>
        </row>
        <row r="2235">
          <cell r="A2235" t="str">
            <v>DL5040</v>
          </cell>
          <cell r="B2235" t="str">
            <v>GP&amp;ME</v>
          </cell>
          <cell r="C2235" t="str">
            <v xml:space="preserve"> Формочки для печенья Dolcetteria 9шт</v>
          </cell>
          <cell r="E2235" t="str">
            <v>Китай</v>
          </cell>
          <cell r="F2235" t="str">
            <v>НЕРЖАВЕЮЩАЯ СТАЛЬ</v>
          </cell>
        </row>
        <row r="2236">
          <cell r="A2236" t="str">
            <v>GP4171</v>
          </cell>
          <cell r="B2236" t="str">
            <v>GP&amp;ME</v>
          </cell>
          <cell r="C2236" t="str">
            <v xml:space="preserve"> Овощечистка с плавающим лезвием из нержавеющей стали</v>
          </cell>
          <cell r="D2236" t="str">
            <v xml:space="preserve"> DECORATIVE JULIENNE PEELER WITH STAINLESS STEEL SWIVELLING BLADE</v>
          </cell>
          <cell r="E2236" t="str">
            <v>Италия</v>
          </cell>
          <cell r="F2236" t="str">
            <v>НЕРЖАВЕЮЩАЯ СТАЛЬ,ПЛАСТИК</v>
          </cell>
        </row>
        <row r="2237">
          <cell r="A2237" t="str">
            <v>S4120</v>
          </cell>
          <cell r="B2237" t="str">
            <v>GP&amp;ME</v>
          </cell>
          <cell r="C2237" t="str">
            <v xml:space="preserve"> Шприц кондитерский с 8 насадками</v>
          </cell>
          <cell r="D2237" t="str">
            <v xml:space="preserve"> PROFESSIONAL GRADUATED MAXI ICING SYRINGE</v>
          </cell>
          <cell r="E2237" t="str">
            <v>Италия</v>
          </cell>
          <cell r="F2237" t="str">
            <v>АКРИЛ</v>
          </cell>
        </row>
        <row r="2238">
          <cell r="A2238" t="str">
            <v>S4123</v>
          </cell>
          <cell r="B2238" t="str">
            <v>GP&amp;ME</v>
          </cell>
          <cell r="C2238" t="str">
            <v xml:space="preserve"> Эмалированная орехоколка ШОУ</v>
          </cell>
          <cell r="D2238" t="str">
            <v xml:space="preserve"> ENAMEL NUTCRACKER</v>
          </cell>
          <cell r="E2238" t="str">
            <v>Италия</v>
          </cell>
          <cell r="F2238" t="str">
            <v>ХРОМИРОВАННАЯСТАЛЬ,ПЛАСТИК</v>
          </cell>
        </row>
        <row r="2239">
          <cell r="A2239" t="str">
            <v>S4212</v>
          </cell>
          <cell r="B2239" t="str">
            <v>GP&amp;ME</v>
          </cell>
          <cell r="C2239" t="str">
            <v xml:space="preserve"> Разделочная доска из бамбука 20х30см</v>
          </cell>
          <cell r="D2239" t="str">
            <v xml:space="preserve"> BAMBOO CUTTING BOARD 20x30cm</v>
          </cell>
          <cell r="E2239" t="str">
            <v>Италия</v>
          </cell>
          <cell r="F2239" t="str">
            <v>БАМБУК</v>
          </cell>
        </row>
        <row r="2240">
          <cell r="A2240" t="str">
            <v>S4213</v>
          </cell>
          <cell r="B2240" t="str">
            <v>GP&amp;ME</v>
          </cell>
          <cell r="C2240" t="str">
            <v xml:space="preserve"> Разделочная доска из бамбука 25х35см</v>
          </cell>
          <cell r="D2240" t="str">
            <v xml:space="preserve"> BAMBOO CUTTING BOARD 25X35CM</v>
          </cell>
          <cell r="E2240" t="str">
            <v>Италия</v>
          </cell>
          <cell r="F2240" t="str">
            <v>БАМБУК</v>
          </cell>
        </row>
        <row r="2241">
          <cell r="A2241" t="str">
            <v>DL5001</v>
          </cell>
          <cell r="B2241" t="str">
            <v>GP&amp;ME</v>
          </cell>
          <cell r="C2241" t="str">
            <v xml:space="preserve"> Лопатка для торта Dolcetteria нейлон</v>
          </cell>
          <cell r="E2241" t="str">
            <v>Китай</v>
          </cell>
          <cell r="F2241" t="str">
            <v>НЕЙЛОН</v>
          </cell>
        </row>
        <row r="2242">
          <cell r="A2242" t="str">
            <v>DL5002</v>
          </cell>
          <cell r="B2242" t="str">
            <v>GP&amp;ME</v>
          </cell>
          <cell r="C2242" t="str">
            <v xml:space="preserve"> Лопатка Dolcetteria нейлон</v>
          </cell>
          <cell r="E2242" t="str">
            <v>Китай</v>
          </cell>
          <cell r="F2242" t="str">
            <v>НЕЙЛОН</v>
          </cell>
        </row>
        <row r="2243">
          <cell r="A2243" t="str">
            <v>DL5003</v>
          </cell>
          <cell r="B2243" t="str">
            <v>GP&amp;ME</v>
          </cell>
          <cell r="C2243" t="str">
            <v xml:space="preserve"> Нож для пасты Dolcetteria</v>
          </cell>
          <cell r="E2243" t="str">
            <v>Китай</v>
          </cell>
          <cell r="F2243" t="str">
            <v>НЕРЖАВЕЮЩАЯ СТАЛЬ</v>
          </cell>
        </row>
        <row r="2244">
          <cell r="A2244" t="str">
            <v>S4143</v>
          </cell>
          <cell r="B2244" t="str">
            <v>GP&amp;ME</v>
          </cell>
          <cell r="C2244" t="str">
            <v xml:space="preserve"> Нож для чистки лимона ШОУ</v>
          </cell>
          <cell r="D2244" t="str">
            <v xml:space="preserve"> S.S. LEMON ZESTERWITH SKIN PEELER</v>
          </cell>
          <cell r="E2244" t="str">
            <v>Италия</v>
          </cell>
          <cell r="F2244" t="str">
            <v>НЕРЖАВЕЮЩАЯ СТАЛЬ,ПЛАСТИК</v>
          </cell>
        </row>
        <row r="2245">
          <cell r="A2245" t="str">
            <v>S4190</v>
          </cell>
          <cell r="B2245" t="str">
            <v>GP&amp;ME</v>
          </cell>
          <cell r="C2245" t="str">
            <v xml:space="preserve"> Крючки ШОУ</v>
          </cell>
          <cell r="D2245" t="str">
            <v xml:space="preserve"> SUCTION HOOKS</v>
          </cell>
          <cell r="E2245" t="str">
            <v>Италия</v>
          </cell>
          <cell r="F2245" t="str">
            <v>НЕРЖАВЕЮЩАЯ СТАЛЬ</v>
          </cell>
        </row>
        <row r="2246">
          <cell r="A2246" t="str">
            <v>DL5005</v>
          </cell>
          <cell r="B2246" t="str">
            <v>GP&amp;ME</v>
          </cell>
          <cell r="C2246" t="str">
            <v xml:space="preserve"> Нож для пасты двойной Dolcetteria</v>
          </cell>
          <cell r="E2246" t="str">
            <v>Китай</v>
          </cell>
          <cell r="F2246" t="str">
            <v>НЕРЖАВЕЮЩАЯ СТАЛЬ</v>
          </cell>
        </row>
        <row r="2247">
          <cell r="A2247" t="str">
            <v>DL5009</v>
          </cell>
          <cell r="B2247" t="str">
            <v>GP&amp;ME</v>
          </cell>
          <cell r="C2247" t="str">
            <v xml:space="preserve"> Венчик большой Dolcetteria силиконовый 30см</v>
          </cell>
          <cell r="E2247" t="str">
            <v>Китай</v>
          </cell>
          <cell r="F2247" t="str">
            <v>СИЛИКОН</v>
          </cell>
        </row>
        <row r="2248">
          <cell r="A2248" t="str">
            <v>GA8061</v>
          </cell>
          <cell r="B2248" t="str">
            <v>GP&amp;ME</v>
          </cell>
          <cell r="C2248" t="str">
            <v xml:space="preserve"> Вилка сервировочная ACCIAI нержавеющая сталь</v>
          </cell>
          <cell r="E2248" t="str">
            <v>Китай</v>
          </cell>
          <cell r="F2248" t="str">
            <v>НЕРЖАВЕЮЩАЯ СТАЛЬ</v>
          </cell>
        </row>
        <row r="2249">
          <cell r="A2249" t="str">
            <v>GA8062</v>
          </cell>
          <cell r="B2249" t="str">
            <v>GP&amp;ME</v>
          </cell>
          <cell r="C2249" t="str">
            <v xml:space="preserve"> Венчик ACCIAI нержавеющая сталь</v>
          </cell>
          <cell r="E2249" t="str">
            <v>Китай</v>
          </cell>
          <cell r="F2249" t="str">
            <v>НЕРЖАВЕЮЩАЯ СТАЛЬ</v>
          </cell>
        </row>
        <row r="2250">
          <cell r="A2250" t="str">
            <v>GA8063</v>
          </cell>
          <cell r="B2250" t="str">
            <v>GP&amp;ME</v>
          </cell>
          <cell r="C2250" t="str">
            <v xml:space="preserve"> Венчик ACCIAI нержавеющая сталь</v>
          </cell>
          <cell r="E2250" t="str">
            <v>Италия</v>
          </cell>
          <cell r="F2250" t="str">
            <v>НЕРЖАВЕЮЩАЯ СТАЛЬ</v>
          </cell>
        </row>
        <row r="2251">
          <cell r="A2251" t="str">
            <v>GA8069</v>
          </cell>
          <cell r="B2251" t="str">
            <v>GP&amp;ME</v>
          </cell>
          <cell r="C2251" t="str">
            <v xml:space="preserve"> Воронка ACCIAI 14см нержавеющая сталь</v>
          </cell>
          <cell r="E2251" t="str">
            <v>Китай</v>
          </cell>
          <cell r="F2251" t="str">
            <v>НЕРЖАВЕЮЩАЯ СТАЛЬ</v>
          </cell>
        </row>
        <row r="2252">
          <cell r="A2252" t="str">
            <v>GA8074</v>
          </cell>
          <cell r="B2252" t="str">
            <v>GP&amp;ME</v>
          </cell>
          <cell r="C2252" t="str">
            <v xml:space="preserve"> Терка 6-ти гранная ACCIAI нержавеющая сталь</v>
          </cell>
          <cell r="E2252" t="str">
            <v>Китай</v>
          </cell>
          <cell r="F2252" t="str">
            <v>НЕРЖАВЕЮЩАЯ СТАЛЬ</v>
          </cell>
        </row>
        <row r="2253">
          <cell r="A2253" t="str">
            <v>GA8075</v>
          </cell>
          <cell r="B2253" t="str">
            <v>GP&amp;ME</v>
          </cell>
          <cell r="C2253" t="str">
            <v xml:space="preserve"> Терка односторонняя ACCIAI мелкая нержавеющая сталь</v>
          </cell>
          <cell r="E2253" t="str">
            <v>Китай</v>
          </cell>
          <cell r="F2253" t="str">
            <v>НЕРЖАВЕЮЩАЯ СТАЛЬ</v>
          </cell>
        </row>
        <row r="2254">
          <cell r="A2254" t="str">
            <v>GA8076</v>
          </cell>
          <cell r="B2254" t="str">
            <v>GP&amp;ME</v>
          </cell>
          <cell r="C2254" t="str">
            <v xml:space="preserve"> Терка односторонняя ACCIAI средняя нержавеющая сталь</v>
          </cell>
          <cell r="E2254" t="str">
            <v>Китай</v>
          </cell>
          <cell r="F2254" t="str">
            <v>НЕРЖАВЕЮЩАЯ СТАЛЬ</v>
          </cell>
        </row>
        <row r="2255">
          <cell r="A2255" t="str">
            <v>GA8077</v>
          </cell>
          <cell r="B2255" t="str">
            <v>GP&amp;ME</v>
          </cell>
          <cell r="C2255" t="str">
            <v xml:space="preserve"> Терка односторонняя ACCIAI крупная нержавеющая сталь</v>
          </cell>
          <cell r="E2255" t="str">
            <v>Италия</v>
          </cell>
          <cell r="F2255" t="str">
            <v>НЕРЖАВЕЮЩАЯ СТАЛЬ</v>
          </cell>
        </row>
        <row r="2256">
          <cell r="A2256" t="str">
            <v>GA8080</v>
          </cell>
          <cell r="B2256" t="str">
            <v>GP&amp;ME</v>
          </cell>
          <cell r="C2256" t="str">
            <v xml:space="preserve"> Нож официанта ACCIAI делюкс нержавеющая сталь</v>
          </cell>
          <cell r="E2256" t="str">
            <v>Китай</v>
          </cell>
          <cell r="F2256" t="str">
            <v>НЕРЖАВЕЮЩАЯ СТАЛЬ</v>
          </cell>
        </row>
        <row r="2257">
          <cell r="A2257" t="str">
            <v>GA8081</v>
          </cell>
          <cell r="B2257" t="str">
            <v>GP&amp;ME</v>
          </cell>
          <cell r="C2257" t="str">
            <v xml:space="preserve"> Нож официанта ACCIAI нержавеющая сталь</v>
          </cell>
          <cell r="E2257" t="str">
            <v>Китай</v>
          </cell>
          <cell r="F2257" t="str">
            <v>НЕРЖАВЕЮЩАЯ СТАЛЬ</v>
          </cell>
        </row>
        <row r="2258">
          <cell r="A2258" t="str">
            <v>GA8028</v>
          </cell>
          <cell r="B2258" t="str">
            <v>GP&amp;ME</v>
          </cell>
          <cell r="C2258" t="str">
            <v xml:space="preserve"> Открывалка для бутылок ACCIAI нержавеющая сталь</v>
          </cell>
          <cell r="E2258" t="str">
            <v>Китай</v>
          </cell>
          <cell r="F2258" t="str">
            <v>НЕРЖАВЕЮЩАЯ СТАЛЬ</v>
          </cell>
        </row>
        <row r="2259">
          <cell r="A2259" t="str">
            <v>GA8029</v>
          </cell>
          <cell r="B2259" t="str">
            <v>GP&amp;ME</v>
          </cell>
          <cell r="C2259" t="str">
            <v xml:space="preserve"> Нож для пиццы ACCIAI нержавеющая сталь</v>
          </cell>
          <cell r="E2259" t="str">
            <v>Китай</v>
          </cell>
          <cell r="F2259" t="str">
            <v>НЕРЖАВЕЮЩАЯ СТАЛЬ</v>
          </cell>
        </row>
        <row r="2260">
          <cell r="A2260" t="str">
            <v>GA8060</v>
          </cell>
          <cell r="B2260" t="str">
            <v>GP&amp;ME</v>
          </cell>
          <cell r="C2260" t="str">
            <v xml:space="preserve"> Ложка сервировочная ACCIAI нержавеющая сталь</v>
          </cell>
          <cell r="E2260" t="str">
            <v>Китай</v>
          </cell>
          <cell r="F2260" t="str">
            <v>НЕРЖАВЕЮЩАЯ СТАЛЬ</v>
          </cell>
        </row>
        <row r="2261">
          <cell r="A2261" t="str">
            <v>GA8086</v>
          </cell>
          <cell r="B2261" t="str">
            <v>GP&amp;ME</v>
          </cell>
          <cell r="C2261" t="str">
            <v xml:space="preserve"> Щипцы для лотков ACCIAI нержавеющая сталь</v>
          </cell>
          <cell r="E2261" t="str">
            <v>Италия</v>
          </cell>
          <cell r="F2261" t="str">
            <v>НЕРЖАВЕЮЩАЯ СТАЛЬ</v>
          </cell>
        </row>
        <row r="2262">
          <cell r="A2262" t="str">
            <v>GA8088</v>
          </cell>
          <cell r="B2262" t="str">
            <v>GP&amp;ME</v>
          </cell>
          <cell r="C2262" t="str">
            <v xml:space="preserve"> Ложка ACCIAI силикон</v>
          </cell>
          <cell r="E2262" t="str">
            <v>Китай</v>
          </cell>
          <cell r="F2262" t="str">
            <v>СИЛИКОН</v>
          </cell>
        </row>
        <row r="2263">
          <cell r="A2263" t="str">
            <v>GA8035</v>
          </cell>
          <cell r="B2263" t="str">
            <v>GP&amp;ME</v>
          </cell>
          <cell r="C2263" t="str">
            <v xml:space="preserve"> Нож для вырезания сердцевины яблок ACCIAI нержавеющая сталь</v>
          </cell>
          <cell r="E2263" t="str">
            <v>Китай</v>
          </cell>
          <cell r="F2263" t="str">
            <v>НЕРЖАВЕЮЩАЯ СТАЛЬ</v>
          </cell>
        </row>
        <row r="2264">
          <cell r="A2264" t="str">
            <v>GA8036</v>
          </cell>
          <cell r="B2264" t="str">
            <v>GP&amp;ME</v>
          </cell>
          <cell r="C2264" t="str">
            <v xml:space="preserve"> Сырорезка ACCIAI нержавеющая сталь</v>
          </cell>
          <cell r="E2264" t="str">
            <v>Китай</v>
          </cell>
          <cell r="F2264" t="str">
            <v>НЕРЖАВЕЮЩАЯ СТАЛЬ</v>
          </cell>
        </row>
        <row r="2265">
          <cell r="A2265" t="str">
            <v>GA8038</v>
          </cell>
          <cell r="B2265" t="str">
            <v>GP&amp;ME</v>
          </cell>
          <cell r="C2265" t="str">
            <v xml:space="preserve"> Овощечистка ACCIAI нержавеющая сталь</v>
          </cell>
          <cell r="E2265" t="str">
            <v>Китай</v>
          </cell>
          <cell r="F2265" t="str">
            <v>НЕРЖАВЕЮЩАЯ СТАЛЬ</v>
          </cell>
        </row>
        <row r="2266">
          <cell r="A2266" t="str">
            <v>GA8039</v>
          </cell>
          <cell r="B2266" t="str">
            <v>GP&amp;ME</v>
          </cell>
          <cell r="C2266" t="str">
            <v xml:space="preserve"> Картофелечистка ACCIAI нержавеющая сталь</v>
          </cell>
          <cell r="E2266" t="str">
            <v>Китай</v>
          </cell>
          <cell r="F2266" t="str">
            <v>НЕРЖАВЕЮЩАЯ СТАЛЬ</v>
          </cell>
        </row>
        <row r="2267">
          <cell r="A2267" t="str">
            <v>GA8043</v>
          </cell>
          <cell r="B2267" t="str">
            <v>GP&amp;ME</v>
          </cell>
          <cell r="C2267" t="str">
            <v xml:space="preserve"> Открывалка для банок ACCIAI нержавеющая сталь</v>
          </cell>
          <cell r="E2267" t="str">
            <v>Китай</v>
          </cell>
          <cell r="F2267" t="str">
            <v>НЕРЖАВЕЮЩАЯ СТАЛЬ</v>
          </cell>
        </row>
        <row r="2268">
          <cell r="A2268" t="str">
            <v>GA8049</v>
          </cell>
          <cell r="B2268" t="str">
            <v>GP&amp;ME</v>
          </cell>
          <cell r="C2268" t="str">
            <v xml:space="preserve"> Кисть пекарская ACCIAI</v>
          </cell>
          <cell r="E2268" t="str">
            <v>Китай</v>
          </cell>
          <cell r="F2268" t="str">
            <v>СИЛИКОН</v>
          </cell>
        </row>
        <row r="2269">
          <cell r="A2269" t="str">
            <v>GA8051</v>
          </cell>
          <cell r="B2269" t="str">
            <v>GP&amp;ME</v>
          </cell>
          <cell r="C2269" t="str">
            <v xml:space="preserve"> Ложка для мороженого механическая ACCIAI нержавеющая сталь</v>
          </cell>
          <cell r="E2269" t="str">
            <v>Китай</v>
          </cell>
          <cell r="F2269" t="str">
            <v>НЕРЖАВЕЮЩАЯ СТАЛЬ</v>
          </cell>
        </row>
        <row r="2270">
          <cell r="A2270" t="str">
            <v>GA8053</v>
          </cell>
          <cell r="B2270" t="str">
            <v>GP&amp;ME</v>
          </cell>
          <cell r="C2270" t="str">
            <v xml:space="preserve"> Штопор ACCIAI</v>
          </cell>
          <cell r="E2270" t="str">
            <v>Китай</v>
          </cell>
          <cell r="F2270" t="str">
            <v>НЕРЖАВЕЮЩАЯ СТАЛЬ</v>
          </cell>
        </row>
        <row r="2271">
          <cell r="A2271" t="str">
            <v>GA8054</v>
          </cell>
          <cell r="B2271" t="str">
            <v>GP&amp;ME</v>
          </cell>
          <cell r="C2271" t="str">
            <v xml:space="preserve"> Орехоколка ACCIAI нержавеющая сталь (S8054)</v>
          </cell>
          <cell r="E2271" t="str">
            <v>Китай</v>
          </cell>
          <cell r="F2271" t="str">
            <v>НЕРЖАВЕЮЩАЯ СТАЛЬ</v>
          </cell>
        </row>
        <row r="2272">
          <cell r="A2272" t="str">
            <v>GA8055</v>
          </cell>
          <cell r="B2272" t="str">
            <v>GP&amp;ME</v>
          </cell>
          <cell r="C2272" t="str">
            <v xml:space="preserve"> Пресс для чеснока ACCIAI хромированный</v>
          </cell>
          <cell r="E2272" t="str">
            <v>Китай</v>
          </cell>
          <cell r="F2272" t="str">
            <v>НЕРЖАВЕЮЩАЯ СТАЛЬ</v>
          </cell>
        </row>
        <row r="2273">
          <cell r="A2273" t="str">
            <v>S4098</v>
          </cell>
          <cell r="B2273" t="str">
            <v>GP&amp;ME</v>
          </cell>
          <cell r="C2273" t="str">
            <v xml:space="preserve"> Шприц кондитерский с 8 насадками ШОУ</v>
          </cell>
          <cell r="D2273" t="str">
            <v xml:space="preserve"> ICING SYRINGE - 8 NOZZLES</v>
          </cell>
          <cell r="E2273" t="str">
            <v>Китай</v>
          </cell>
          <cell r="F2273" t="str">
            <v>ПЛАСТИК</v>
          </cell>
        </row>
        <row r="2274">
          <cell r="A2274" t="str">
            <v>GP15</v>
          </cell>
          <cell r="B2274" t="str">
            <v>GP&amp;ME</v>
          </cell>
          <cell r="C2274" t="str">
            <v xml:space="preserve"> Супервенчик сталь PUNTINI SULLE I</v>
          </cell>
          <cell r="D2274" t="str">
            <v xml:space="preserve"> S.S. DOUBLE ACTION WHISK</v>
          </cell>
          <cell r="E2274" t="str">
            <v>Италия</v>
          </cell>
          <cell r="F2274" t="str">
            <v>НЕРЖАВЕЮЩАЯ СТАЛЬ,ПЛАСТИК</v>
          </cell>
        </row>
        <row r="2275">
          <cell r="A2275" t="str">
            <v>S4013</v>
          </cell>
          <cell r="B2275" t="str">
            <v>GP&amp;ME</v>
          </cell>
          <cell r="C2275" t="str">
            <v xml:space="preserve"> Ложка для мороженого механическая ШОУ</v>
          </cell>
          <cell r="D2275" t="str">
            <v xml:space="preserve"> MECHANICAL ICE CREAM SCOOP</v>
          </cell>
          <cell r="E2275" t="str">
            <v>Китай</v>
          </cell>
          <cell r="F2275" t="str">
            <v>ХРОМИРОВАННАЯСТАЛЬ,ПЛАСТИК</v>
          </cell>
        </row>
        <row r="2276">
          <cell r="A2276" t="str">
            <v>GP40</v>
          </cell>
          <cell r="B2276" t="str">
            <v>GP&amp;ME</v>
          </cell>
          <cell r="C2276" t="str">
            <v xml:space="preserve"> Терка 4-х сторонняя стальная PUNTINI SULLE I</v>
          </cell>
          <cell r="D2276" t="str">
            <v xml:space="preserve"> 4 FACES S.S. GRATER</v>
          </cell>
          <cell r="E2276" t="str">
            <v>Италия</v>
          </cell>
          <cell r="F2276" t="str">
            <v>НЕРЖАВЕЮЩАЯ СТАЛЬ,ПЛАСТИК</v>
          </cell>
        </row>
        <row r="2277">
          <cell r="A2277" t="str">
            <v>GP90</v>
          </cell>
          <cell r="B2277" t="str">
            <v>GP&amp;ME</v>
          </cell>
          <cell r="C2277" t="str">
            <v xml:space="preserve"> Штопор с профессиональной спиралью PUNTINI SULLE I</v>
          </cell>
          <cell r="D2277" t="str">
            <v xml:space="preserve"> DOUBLE LEVER CORKSCREW</v>
          </cell>
          <cell r="E2277" t="str">
            <v>Италия</v>
          </cell>
          <cell r="F2277" t="str">
            <v>НЕРЖАВЕЮЩАЯ СТАЛЬ,ПЛАСТИК</v>
          </cell>
        </row>
        <row r="2278">
          <cell r="A2278" t="str">
            <v>S4044</v>
          </cell>
          <cell r="B2278" t="str">
            <v>GP&amp;ME</v>
          </cell>
          <cell r="C2278" t="str">
            <v xml:space="preserve"> Нож для теста сталь ШОУ</v>
          </cell>
          <cell r="D2278" t="str">
            <v xml:space="preserve"> S.S. PASTA CUTTER</v>
          </cell>
          <cell r="E2278" t="str">
            <v>Китай</v>
          </cell>
          <cell r="F2278" t="str">
            <v>НЕРЖАВЕЮЩАЯ СТАЛЬ,ПЛАСТИК</v>
          </cell>
        </row>
        <row r="2279">
          <cell r="A2279" t="str">
            <v>S4048</v>
          </cell>
          <cell r="B2279" t="str">
            <v>GP&amp;ME</v>
          </cell>
          <cell r="C2279" t="str">
            <v xml:space="preserve"> Пресс для чеснока ШОУ</v>
          </cell>
          <cell r="D2279" t="str">
            <v xml:space="preserve"> CHROME PLATED GARLIC PRESS</v>
          </cell>
          <cell r="E2279" t="str">
            <v>Италия</v>
          </cell>
          <cell r="F2279" t="str">
            <v>ХРОМИРОВАННАЯ СТАЛЬ</v>
          </cell>
        </row>
        <row r="2280">
          <cell r="A2280" t="str">
            <v>S4099</v>
          </cell>
          <cell r="B2280" t="str">
            <v>GP&amp;ME</v>
          </cell>
          <cell r="C2280" t="str">
            <v xml:space="preserve"> Терка универсальная 6-ти сторонняя сталь ШОУ</v>
          </cell>
          <cell r="D2280" t="str">
            <v xml:space="preserve"> 6 WAYS S.S. GRATER</v>
          </cell>
          <cell r="E2280" t="str">
            <v>Италия</v>
          </cell>
          <cell r="F2280" t="str">
            <v>НЕРЖАВЕЮЩАЯ СТАЛЬ,ПЛАСТИК</v>
          </cell>
        </row>
        <row r="2281">
          <cell r="A2281" t="str">
            <v>GP75</v>
          </cell>
          <cell r="B2281" t="str">
            <v>GP&amp;ME</v>
          </cell>
          <cell r="C2281" t="str">
            <v xml:space="preserve"> Ножницы универсальные PUNTINI SULLE I</v>
          </cell>
          <cell r="D2281" t="str">
            <v xml:space="preserve"> UNIVERSAL SCISSORS</v>
          </cell>
          <cell r="E2281" t="str">
            <v>Италия</v>
          </cell>
          <cell r="F2281" t="str">
            <v>НЕРЖАВЕЮЩАЯ СТАЛЬ,ПЛАСТИК</v>
          </cell>
        </row>
        <row r="2282">
          <cell r="A2282" t="str">
            <v>S4070</v>
          </cell>
          <cell r="B2282" t="str">
            <v>GP&amp;ME</v>
          </cell>
          <cell r="C2282" t="str">
            <v xml:space="preserve"> Сито-дуршлаг сталь 110мм</v>
          </cell>
          <cell r="D2282" t="str">
            <v xml:space="preserve"> STRAINER 110 MM</v>
          </cell>
          <cell r="E2282" t="str">
            <v>Китай</v>
          </cell>
          <cell r="F2282" t="str">
            <v>НЕРЖАВЕЮЩАЯ СТАЛЬ</v>
          </cell>
        </row>
        <row r="2283">
          <cell r="A2283" t="str">
            <v>S4144</v>
          </cell>
          <cell r="B2283" t="str">
            <v>GP&amp;ME</v>
          </cell>
          <cell r="C2283" t="str">
            <v xml:space="preserve"> Ножницы универсальные</v>
          </cell>
          <cell r="D2283" t="str">
            <v xml:space="preserve"> UNIVERSAL SCISSORS</v>
          </cell>
          <cell r="E2283" t="str">
            <v>Китай</v>
          </cell>
          <cell r="F2283" t="str">
            <v>СТАЛЬ,РЕЗИНА</v>
          </cell>
        </row>
        <row r="2284">
          <cell r="A2284" t="str">
            <v>GP71</v>
          </cell>
          <cell r="B2284" t="str">
            <v>GP&amp;ME</v>
          </cell>
          <cell r="C2284" t="str">
            <v xml:space="preserve"> Ложка большая для антипригарной поверхности PUNTINI SULLE I</v>
          </cell>
          <cell r="D2284" t="str">
            <v xml:space="preserve"> BLU NYLON SPOON</v>
          </cell>
          <cell r="E2284" t="str">
            <v>Италия</v>
          </cell>
          <cell r="F2284" t="str">
            <v>НЕЙЛОН,ПЛАСТИК</v>
          </cell>
        </row>
        <row r="2285">
          <cell r="A2285" t="str">
            <v>S4003</v>
          </cell>
          <cell r="B2285" t="str">
            <v>GP&amp;ME</v>
          </cell>
          <cell r="C2285" t="str">
            <v xml:space="preserve"> Лопатка сталь ШОУ</v>
          </cell>
          <cell r="D2285" t="str">
            <v xml:space="preserve"> S.S. FRYING TURNER</v>
          </cell>
          <cell r="E2285" t="str">
            <v>Китай</v>
          </cell>
          <cell r="F2285" t="str">
            <v>НЕРЖАВЕЮЩАЯ СТАЛЬ,ПЛАСТИК</v>
          </cell>
        </row>
        <row r="2286">
          <cell r="A2286" t="str">
            <v>S4033</v>
          </cell>
          <cell r="B2286" t="str">
            <v>GP&amp;ME</v>
          </cell>
          <cell r="C2286" t="str">
            <v xml:space="preserve"> Ножницы универсальные сталь с прорезиненной ручкой ШОУ</v>
          </cell>
          <cell r="D2286" t="str">
            <v xml:space="preserve"> KITCHEN SCISSORS</v>
          </cell>
          <cell r="E2286" t="str">
            <v>Китай</v>
          </cell>
          <cell r="F2286" t="str">
            <v>СТАЛЬ,РЕЗИНА</v>
          </cell>
        </row>
        <row r="2287">
          <cell r="A2287" t="str">
            <v>S4041</v>
          </cell>
          <cell r="B2287" t="str">
            <v>GP&amp;ME</v>
          </cell>
          <cell r="C2287" t="str">
            <v xml:space="preserve"> Консервный нож + открывалка ДЕЛЮКС</v>
          </cell>
          <cell r="D2287" t="str">
            <v xml:space="preserve"> DELUXE DOUBLE GEAR CAN OPENER</v>
          </cell>
          <cell r="E2287" t="str">
            <v>Китай</v>
          </cell>
          <cell r="F2287" t="str">
            <v>ХРОМИРОВАННАЯСТАЛЬ,ПЛАСТИК</v>
          </cell>
        </row>
        <row r="2288">
          <cell r="A2288" t="str">
            <v>S4095</v>
          </cell>
          <cell r="B2288" t="str">
            <v>GP&amp;ME</v>
          </cell>
          <cell r="C2288" t="str">
            <v xml:space="preserve"> Кисточка пекарская ШОУ</v>
          </cell>
          <cell r="D2288" t="str">
            <v xml:space="preserve"> KITCHEN BRUSH</v>
          </cell>
          <cell r="E2288" t="str">
            <v>Китай</v>
          </cell>
          <cell r="F2288" t="str">
            <v>ПЛАСТИК,ЩЕТИНА</v>
          </cell>
        </row>
        <row r="2289">
          <cell r="A2289" t="str">
            <v>GP20</v>
          </cell>
          <cell r="B2289" t="str">
            <v>GP&amp;ME</v>
          </cell>
          <cell r="C2289" t="str">
            <v xml:space="preserve"> Сито 75мм 18/8 PUNTINI SULLE I</v>
          </cell>
          <cell r="D2289" t="str">
            <v xml:space="preserve"> STRAINER 75 MM</v>
          </cell>
          <cell r="E2289" t="str">
            <v>Италия</v>
          </cell>
          <cell r="F2289" t="str">
            <v>НЕРЖАВЕЮЩАЯ СТАЛЬ,ПЛАСТИК</v>
          </cell>
        </row>
        <row r="2290">
          <cell r="A2290" t="str">
            <v>GP21</v>
          </cell>
          <cell r="B2290" t="str">
            <v>GP&amp;ME</v>
          </cell>
          <cell r="C2290" t="str">
            <v xml:space="preserve"> Сито 85мм 18/8 PUNTINI SULLE I</v>
          </cell>
          <cell r="D2290" t="str">
            <v xml:space="preserve"> STRAINER 85 MM</v>
          </cell>
          <cell r="E2290" t="str">
            <v>Италия</v>
          </cell>
          <cell r="F2290" t="str">
            <v>НЕРЖАВЕЮЩАЯ СТАЛЬ,ПЛАСТИК</v>
          </cell>
        </row>
        <row r="2291">
          <cell r="A2291" t="str">
            <v>GP8</v>
          </cell>
          <cell r="B2291" t="str">
            <v>GP&amp;ME</v>
          </cell>
          <cell r="C2291" t="str">
            <v xml:space="preserve"> Картофелемялка 18/8 PUNTINI SULLE I</v>
          </cell>
          <cell r="D2291" t="str">
            <v xml:space="preserve"> S.S. POTATO MASHER</v>
          </cell>
          <cell r="E2291" t="str">
            <v>Италия</v>
          </cell>
          <cell r="F2291" t="str">
            <v>НЕРЖАВЕЮЩАЯ СТАЛЬ,ПЛАСТИК</v>
          </cell>
        </row>
        <row r="2292">
          <cell r="A2292" t="str">
            <v>S4045</v>
          </cell>
          <cell r="B2292" t="str">
            <v>GP&amp;ME</v>
          </cell>
          <cell r="C2292" t="str">
            <v xml:space="preserve"> Нож для пиццы сталь 70мм ШОУ</v>
          </cell>
          <cell r="D2292" t="str">
            <v xml:space="preserve"> S.S. PIZZA CUTTER DIAM 70 MM</v>
          </cell>
          <cell r="E2292" t="str">
            <v>Китай</v>
          </cell>
          <cell r="F2292" t="str">
            <v>НЕРЖАВЕЮЩАЯ СТАЛЬ,ПЛАСТИК</v>
          </cell>
        </row>
        <row r="2293">
          <cell r="A2293" t="str">
            <v>S4130</v>
          </cell>
          <cell r="B2293" t="str">
            <v>GP&amp;ME</v>
          </cell>
          <cell r="C2293" t="str">
            <v xml:space="preserve"> Кружка-сито сталь ШОУ</v>
          </cell>
          <cell r="D2293" t="str">
            <v xml:space="preserve"> FLOUR SIFTER</v>
          </cell>
          <cell r="E2293" t="str">
            <v>Китай</v>
          </cell>
          <cell r="F2293" t="str">
            <v>НЕРЖАВЕЮЩАЯ СТАЛЬ</v>
          </cell>
        </row>
        <row r="2294">
          <cell r="A2294" t="str">
            <v>GP27</v>
          </cell>
          <cell r="B2294" t="str">
            <v>GP&amp;ME</v>
          </cell>
          <cell r="C2294" t="str">
            <v xml:space="preserve"> Нож для пиццы сталь большой PUNTINI SULLE I</v>
          </cell>
          <cell r="D2294" t="str">
            <v xml:space="preserve"> MAXI PIZZA CUTTER DIAM 100 MM</v>
          </cell>
          <cell r="E2294" t="str">
            <v>Италия</v>
          </cell>
          <cell r="F2294" t="str">
            <v>НЕРЖАВЕЮЩАЯ СТАЛЬ,ПЛАСТИК</v>
          </cell>
        </row>
        <row r="2295">
          <cell r="A2295" t="str">
            <v>GP35</v>
          </cell>
          <cell r="B2295" t="str">
            <v>GP&amp;ME</v>
          </cell>
          <cell r="C2295" t="str">
            <v xml:space="preserve"> Овощечистка с плавающим лезвием, арка сталь PUNTINI SULLE I</v>
          </cell>
          <cell r="D2295" t="str">
            <v xml:space="preserve"> ARCH SHAPED PEELER</v>
          </cell>
          <cell r="E2295" t="str">
            <v>Италия</v>
          </cell>
          <cell r="F2295" t="str">
            <v>НЕРЖАВЕЮЩАЯ СТАЛЬ,ПЛАСТИК</v>
          </cell>
        </row>
        <row r="2296">
          <cell r="A2296" t="str">
            <v>S4023</v>
          </cell>
          <cell r="B2296" t="str">
            <v>GP&amp;ME</v>
          </cell>
          <cell r="C2296" t="str">
            <v xml:space="preserve"> Лопатка универсальная для антипригарной поверхности ШОУ</v>
          </cell>
          <cell r="D2296" t="str">
            <v xml:space="preserve"> NYLON FRYING TURNER</v>
          </cell>
          <cell r="E2296" t="str">
            <v>Китай</v>
          </cell>
          <cell r="F2296" t="str">
            <v>НЕЙЛОН,ПЛАСТИК</v>
          </cell>
        </row>
        <row r="2297">
          <cell r="A2297" t="str">
            <v>S4073</v>
          </cell>
          <cell r="B2297" t="str">
            <v>GP&amp;ME</v>
          </cell>
          <cell r="C2297" t="str">
            <v xml:space="preserve"> Нож официанта ШОУ</v>
          </cell>
          <cell r="D2297" t="str">
            <v xml:space="preserve"> WAITER CORKCREW</v>
          </cell>
          <cell r="E2297" t="str">
            <v>Китай</v>
          </cell>
          <cell r="F2297" t="str">
            <v>НЕРЖАВЕЮЩАЯ СТАЛЬ,ПЛАСТИК</v>
          </cell>
        </row>
        <row r="2298">
          <cell r="A2298" t="str">
            <v>S4172</v>
          </cell>
          <cell r="B2298" t="str">
            <v>GP&amp;ME</v>
          </cell>
          <cell r="C2298" t="str">
            <v xml:space="preserve"> Нож для корейской морковки ШОУ</v>
          </cell>
          <cell r="D2298" t="str">
            <v xml:space="preserve"> STAINLESS STEEL PARING KNIFE</v>
          </cell>
          <cell r="E2298" t="str">
            <v>Италия</v>
          </cell>
          <cell r="F2298" t="str">
            <v>НЕРЖАВЕЮЩАЯ СТАЛЬ,ПЛАСТИК</v>
          </cell>
        </row>
        <row r="2299">
          <cell r="A2299" t="str">
            <v>GP113</v>
          </cell>
          <cell r="B2299" t="str">
            <v>GP&amp;ME</v>
          </cell>
          <cell r="C2299" t="str">
            <v xml:space="preserve"> Орехоколка PUNTINI SULLE I</v>
          </cell>
          <cell r="D2299" t="str">
            <v xml:space="preserve"> NUTCRACKER</v>
          </cell>
          <cell r="E2299" t="str">
            <v>Италия</v>
          </cell>
          <cell r="F2299" t="str">
            <v>ХРОМИРОВАННАЯСТАЛЬ,ПЛАСТИК</v>
          </cell>
        </row>
        <row r="2300">
          <cell r="A2300" t="str">
            <v>GP5</v>
          </cell>
          <cell r="B2300" t="str">
            <v>GP&amp;ME</v>
          </cell>
          <cell r="C2300" t="str">
            <v xml:space="preserve"> Ложка большая 18/8 PUNTIN SULLE I</v>
          </cell>
          <cell r="D2300" t="str">
            <v xml:space="preserve"> S.S. SPOON</v>
          </cell>
          <cell r="E2300" t="str">
            <v>Италия</v>
          </cell>
          <cell r="F2300" t="str">
            <v>НЕРЖАВЕЮЩАЯ СТАЛЬ,ПЛАСТИК</v>
          </cell>
        </row>
        <row r="2301">
          <cell r="A2301" t="str">
            <v>S4024</v>
          </cell>
          <cell r="B2301" t="str">
            <v>GP&amp;ME</v>
          </cell>
          <cell r="C2301" t="str">
            <v xml:space="preserve"> Лопатка для пирога для антипригарной поверхности ШОУ</v>
          </cell>
          <cell r="D2301" t="str">
            <v xml:space="preserve"> NYLON LASAGNE SERVER</v>
          </cell>
          <cell r="E2301" t="str">
            <v>Китай</v>
          </cell>
          <cell r="F2301" t="str">
            <v>НЕЙЛОН,ПЛАСТИК</v>
          </cell>
        </row>
        <row r="2302">
          <cell r="A2302" t="str">
            <v>S4063</v>
          </cell>
          <cell r="B2302" t="str">
            <v>GP&amp;ME</v>
          </cell>
          <cell r="C2302" t="str">
            <v xml:space="preserve"> Сетка-зонтик для продуктов ШОУ</v>
          </cell>
          <cell r="D2302" t="str">
            <v xml:space="preserve"> FOOD COVER</v>
          </cell>
          <cell r="E2302" t="str">
            <v>Китай</v>
          </cell>
          <cell r="F2302" t="str">
            <v>НЕЙЛОН</v>
          </cell>
        </row>
        <row r="2303">
          <cell r="A2303" t="str">
            <v>S4136</v>
          </cell>
          <cell r="B2303" t="str">
            <v>GP&amp;ME</v>
          </cell>
          <cell r="C2303" t="str">
            <v xml:space="preserve"> Сито сталь 12.5см ШОУ</v>
          </cell>
          <cell r="D2303" t="str">
            <v xml:space="preserve"> UNIVERSAL S,S. SIFTER 12,5 CM</v>
          </cell>
          <cell r="E2303" t="str">
            <v>Китай</v>
          </cell>
          <cell r="F2303" t="str">
            <v>НЕРЖАВЕЮЩАЯ СТАЛЬ</v>
          </cell>
        </row>
        <row r="2304">
          <cell r="A2304" t="str">
            <v>GP48</v>
          </cell>
          <cell r="B2304" t="str">
            <v>GP&amp;ME</v>
          </cell>
          <cell r="C2304" t="str">
            <v xml:space="preserve"> Скалка для теста PUNTINI SULLE I</v>
          </cell>
          <cell r="D2304" t="str">
            <v xml:space="preserve"> PASTRY/ PIZZA WOODEN ROLLER</v>
          </cell>
          <cell r="E2304" t="str">
            <v>Италия</v>
          </cell>
          <cell r="F2304" t="str">
            <v>НЕРЖАВЕЮЩАЯ СТАЛЬ,ПЛАСТИК,ДЕ</v>
          </cell>
        </row>
        <row r="2305">
          <cell r="A2305" t="str">
            <v>S4025</v>
          </cell>
          <cell r="B2305" t="str">
            <v>GP&amp;ME</v>
          </cell>
          <cell r="C2305" t="str">
            <v xml:space="preserve"> Картофелемялка для антипригарной поверхности ШОУ</v>
          </cell>
          <cell r="D2305" t="str">
            <v xml:space="preserve"> NYLON POTATO MASHER</v>
          </cell>
          <cell r="E2305" t="str">
            <v>Китай</v>
          </cell>
          <cell r="F2305" t="str">
            <v>НЕЙЛОН,ПЛАСТИК</v>
          </cell>
        </row>
        <row r="2306">
          <cell r="A2306" t="str">
            <v>S4079</v>
          </cell>
          <cell r="B2306" t="str">
            <v>GP&amp;ME</v>
          </cell>
          <cell r="C2306" t="str">
            <v xml:space="preserve"> Орехоколка ШОУ</v>
          </cell>
          <cell r="D2306" t="str">
            <v xml:space="preserve"> NUTCRACKER</v>
          </cell>
          <cell r="E2306" t="str">
            <v>Китай</v>
          </cell>
          <cell r="F2306" t="str">
            <v>ХРОМИРОВАННАЯ СТАЛЬ</v>
          </cell>
        </row>
        <row r="2307">
          <cell r="A2307" t="str">
            <v>S4138</v>
          </cell>
          <cell r="B2307" t="str">
            <v>GP&amp;ME</v>
          </cell>
          <cell r="C2307" t="str">
            <v xml:space="preserve"> Сито сталь 23.5см ШОУ</v>
          </cell>
          <cell r="D2307" t="str">
            <v xml:space="preserve"> UNIVERSAL S.S. SIFTER 23,5 CM</v>
          </cell>
          <cell r="E2307" t="str">
            <v>Китай</v>
          </cell>
          <cell r="F2307" t="str">
            <v>НЕРЖАВЕЮЩАЯ СТАЛЬ</v>
          </cell>
        </row>
        <row r="2308">
          <cell r="A2308" t="str">
            <v>S4187</v>
          </cell>
          <cell r="B2308" t="str">
            <v>GP&amp;ME</v>
          </cell>
          <cell r="C2308" t="str">
            <v xml:space="preserve"> Клипсы</v>
          </cell>
          <cell r="D2308" t="str">
            <v xml:space="preserve"> CLIPS BAG</v>
          </cell>
          <cell r="E2308" t="str">
            <v>Китай</v>
          </cell>
          <cell r="F2308" t="str">
            <v>ПЛАСТИК</v>
          </cell>
        </row>
        <row r="2309">
          <cell r="A2309" t="str">
            <v>GP2</v>
          </cell>
          <cell r="B2309" t="str">
            <v>GP&amp;ME</v>
          </cell>
          <cell r="C2309" t="str">
            <v xml:space="preserve"> Шумовка сталь PUNTINI SULLE I</v>
          </cell>
          <cell r="D2309" t="str">
            <v xml:space="preserve"> S.S. SKIMMER</v>
          </cell>
          <cell r="E2309" t="str">
            <v>Италия</v>
          </cell>
          <cell r="F2309" t="str">
            <v>НЕРЖАВЕЮЩАЯ СТАЛЬ,ПЛАСТИК</v>
          </cell>
        </row>
        <row r="2310">
          <cell r="A2310" t="str">
            <v>GP52</v>
          </cell>
          <cell r="B2310" t="str">
            <v>GP&amp;ME</v>
          </cell>
          <cell r="C2310" t="str">
            <v xml:space="preserve"> Терка универсальная PUNTINI SULLE I</v>
          </cell>
          <cell r="D2310" t="str">
            <v xml:space="preserve"> S.S. UNIVERSAL GRATER</v>
          </cell>
          <cell r="E2310" t="str">
            <v>Италия</v>
          </cell>
          <cell r="F2310" t="str">
            <v>НЕРЖАВЕЮЩАЯ СТАЛЬ,ПЛАСТИК</v>
          </cell>
        </row>
        <row r="2311">
          <cell r="A2311" t="str">
            <v>GP70</v>
          </cell>
          <cell r="B2311" t="str">
            <v>GP&amp;ME</v>
          </cell>
          <cell r="C2311" t="str">
            <v xml:space="preserve"> Половник для антипригарной поверхности PUNTINI SULLE I</v>
          </cell>
          <cell r="D2311" t="str">
            <v xml:space="preserve"> BLU NYLON LADLE</v>
          </cell>
          <cell r="E2311" t="str">
            <v>Италия</v>
          </cell>
          <cell r="F2311" t="str">
            <v>НЕЙЛОН,ПЛАСТИК</v>
          </cell>
        </row>
        <row r="2312">
          <cell r="A2312" t="str">
            <v>GP89</v>
          </cell>
          <cell r="B2312" t="str">
            <v>GP&amp;ME</v>
          </cell>
          <cell r="C2312" t="str">
            <v xml:space="preserve"> Нож для чистки рыбы хромированный PUNTINI SULLE I</v>
          </cell>
          <cell r="D2312" t="str">
            <v xml:space="preserve"> FISH SCALER</v>
          </cell>
          <cell r="E2312" t="str">
            <v>Италия</v>
          </cell>
          <cell r="F2312" t="str">
            <v>ХРОМИРОВАННАЯСТАЛЬ,ПЛАСТИК</v>
          </cell>
        </row>
        <row r="2313">
          <cell r="A2313" t="str">
            <v>GP92</v>
          </cell>
          <cell r="B2313" t="str">
            <v>GP&amp;ME</v>
          </cell>
          <cell r="C2313" t="str">
            <v xml:space="preserve"> Вешалка на 6 крючков PUNTINI SULLE I</v>
          </cell>
          <cell r="D2313" t="str">
            <v xml:space="preserve"> RACK WITH 6 SLIDING HOOKS</v>
          </cell>
          <cell r="E2313" t="str">
            <v>Италия</v>
          </cell>
          <cell r="F2313" t="str">
            <v>НЕРЖАВЕЮЩАЯ СТАЛЬ,ПЛАСТИК</v>
          </cell>
        </row>
        <row r="2314">
          <cell r="A2314" t="str">
            <v>GP10</v>
          </cell>
          <cell r="B2314" t="str">
            <v>GP&amp;ME</v>
          </cell>
          <cell r="C2314" t="str">
            <v xml:space="preserve"> Лопатка сталь PUNTINI SULLE I</v>
          </cell>
          <cell r="D2314" t="str">
            <v xml:space="preserve"> S.S. HAMBURGER TURNER</v>
          </cell>
          <cell r="E2314" t="str">
            <v>Италия</v>
          </cell>
          <cell r="F2314" t="str">
            <v>НЕРЖАВЕЮЩАЯ СТАЛЬ,ПЛАСТИК</v>
          </cell>
        </row>
        <row r="2315">
          <cell r="A2315" t="str">
            <v>GP23</v>
          </cell>
          <cell r="B2315" t="str">
            <v>GP&amp;ME</v>
          </cell>
          <cell r="C2315" t="str">
            <v xml:space="preserve"> Сито 140мм 18/8 PUNTINI SULLE I</v>
          </cell>
          <cell r="D2315" t="str">
            <v xml:space="preserve"> STRAINER 140 MM</v>
          </cell>
          <cell r="E2315" t="str">
            <v>Италия</v>
          </cell>
          <cell r="F2315" t="str">
            <v>НЕРЖАВЕЮЩАЯ СТАЛЬ,ПЛАСТИК</v>
          </cell>
        </row>
        <row r="2316">
          <cell r="A2316" t="str">
            <v>GP41</v>
          </cell>
          <cell r="B2316" t="str">
            <v>GP&amp;ME</v>
          </cell>
          <cell r="C2316" t="str">
            <v xml:space="preserve"> Консервный нож сталь PUNTINI SULLE I</v>
          </cell>
          <cell r="D2316" t="str">
            <v xml:space="preserve"> EASY LEVER CAN OPENER</v>
          </cell>
          <cell r="E2316" t="str">
            <v>Италия</v>
          </cell>
          <cell r="F2316" t="str">
            <v>НЕРЖАВЕЮЩАЯ СТАЛЬ,ПЛАСТИК</v>
          </cell>
        </row>
        <row r="2317">
          <cell r="A2317" t="str">
            <v>GP69</v>
          </cell>
          <cell r="B2317" t="str">
            <v>GP&amp;ME</v>
          </cell>
          <cell r="C2317" t="str">
            <v xml:space="preserve"> Лопатка бабочка для антипригарной поверхности PUNTINI SULLE I</v>
          </cell>
          <cell r="D2317" t="str">
            <v xml:space="preserve"> BLU NYLON BUTTERFLY TURNER</v>
          </cell>
          <cell r="E2317" t="str">
            <v>Италия</v>
          </cell>
          <cell r="F2317" t="str">
            <v>НЕЙЛОН,ПЛАСТИК</v>
          </cell>
        </row>
        <row r="2318">
          <cell r="A2318" t="str">
            <v>S4002</v>
          </cell>
          <cell r="B2318" t="str">
            <v>GP&amp;ME</v>
          </cell>
          <cell r="C2318" t="str">
            <v xml:space="preserve"> Шумовка сталь ШОУ</v>
          </cell>
          <cell r="D2318" t="str">
            <v xml:space="preserve"> S.S. SKIMMER</v>
          </cell>
          <cell r="E2318" t="str">
            <v>Китай</v>
          </cell>
          <cell r="F2318" t="str">
            <v>НЕРЖАВЕЮЩАЯ СТАЛЬ,ПЛАСТИК</v>
          </cell>
        </row>
        <row r="2319">
          <cell r="A2319" t="str">
            <v>GP22</v>
          </cell>
          <cell r="B2319" t="str">
            <v>GP&amp;ME</v>
          </cell>
          <cell r="C2319" t="str">
            <v xml:space="preserve"> Сито 110мм 18/8 PUNTINI SULLE I</v>
          </cell>
          <cell r="D2319" t="str">
            <v xml:space="preserve"> STRAINER 110 MM</v>
          </cell>
          <cell r="E2319" t="str">
            <v>Италия</v>
          </cell>
          <cell r="F2319" t="str">
            <v>НЕРЖАВЕЮЩАЯ СТАЛЬ,ПЛАСТИК</v>
          </cell>
        </row>
        <row r="2320">
          <cell r="A2320" t="str">
            <v>GP29</v>
          </cell>
          <cell r="B2320" t="str">
            <v>GP&amp;ME</v>
          </cell>
          <cell r="C2320" t="str">
            <v xml:space="preserve"> Ложка для мороженого механическая хромированная</v>
          </cell>
          <cell r="D2320" t="str">
            <v xml:space="preserve"> MECHANICAL ICE CREAM SCOOP</v>
          </cell>
          <cell r="E2320" t="str">
            <v>Италия</v>
          </cell>
          <cell r="F2320" t="str">
            <v>ХРОМИРОВАННАЯСТАЛЬ,ПЛАСТИК</v>
          </cell>
        </row>
        <row r="2321">
          <cell r="A2321" t="str">
            <v>S4001</v>
          </cell>
          <cell r="B2321" t="str">
            <v>GP&amp;ME</v>
          </cell>
          <cell r="C2321" t="str">
            <v xml:space="preserve"> Половник сталь ШОУ</v>
          </cell>
          <cell r="D2321" t="str">
            <v xml:space="preserve"> S.S LADLE</v>
          </cell>
          <cell r="E2321" t="str">
            <v>Китай</v>
          </cell>
          <cell r="F2321" t="str">
            <v>НЕРЖАВЕЮЩАЯ СТАЛЬ,ПЛАСТИК</v>
          </cell>
        </row>
        <row r="2322">
          <cell r="A2322" t="str">
            <v>S4011</v>
          </cell>
          <cell r="B2322" t="str">
            <v>GP&amp;ME</v>
          </cell>
          <cell r="C2322" t="str">
            <v xml:space="preserve"> Вешалка на 6 крючков ШОУ</v>
          </cell>
          <cell r="D2322" t="str">
            <v xml:space="preserve"> RACK WITH 6 SLIDING HOOKS</v>
          </cell>
          <cell r="E2322" t="str">
            <v>Китай</v>
          </cell>
          <cell r="F2322" t="str">
            <v>НЕРЖАВЕЮЩАЯ СТАЛЬ,ПЛАСТИК</v>
          </cell>
        </row>
        <row r="2323">
          <cell r="A2323" t="str">
            <v>S4056</v>
          </cell>
          <cell r="B2323" t="str">
            <v>GP&amp;ME</v>
          </cell>
          <cell r="C2323" t="str">
            <v xml:space="preserve"> Овощечистка универсальная сталь ШОУ</v>
          </cell>
          <cell r="D2323" t="str">
            <v xml:space="preserve"> """Y""SHAPED UNIVERSAL PEELER"</v>
          </cell>
          <cell r="E2323" t="str">
            <v>Китай</v>
          </cell>
          <cell r="F2323" t="str">
            <v>НЕРЖАВЕЮЩАЯ СТАЛЬ,ПЛАСТИК</v>
          </cell>
        </row>
        <row r="2324">
          <cell r="A2324" t="str">
            <v>GP9016</v>
          </cell>
          <cell r="B2324" t="str">
            <v>GP&amp;ME</v>
          </cell>
          <cell r="C2324" t="str">
            <v xml:space="preserve"> Шумовка CHE MANICO нейлон</v>
          </cell>
          <cell r="E2324" t="str">
            <v>Китай</v>
          </cell>
          <cell r="F2324" t="str">
            <v>НЕРЖАВЕЮЩАЯ СТАЛЬ,ПЛАСТИК</v>
          </cell>
        </row>
        <row r="2325">
          <cell r="A2325" t="str">
            <v>S4030</v>
          </cell>
          <cell r="B2325" t="str">
            <v>GP&amp;ME</v>
          </cell>
          <cell r="C2325" t="str">
            <v xml:space="preserve"> Половник для антипригарной поверхности ШОУ</v>
          </cell>
          <cell r="D2325" t="str">
            <v xml:space="preserve"> NYLON LADLE</v>
          </cell>
          <cell r="E2325" t="str">
            <v>Китай</v>
          </cell>
          <cell r="F2325" t="str">
            <v>НЕЙЛОН,ПЛАСТИК</v>
          </cell>
        </row>
        <row r="2326">
          <cell r="A2326" t="str">
            <v>S4039</v>
          </cell>
          <cell r="B2326" t="str">
            <v>GP&amp;ME</v>
          </cell>
          <cell r="C2326" t="str">
            <v xml:space="preserve"> Консервный нож + открывалка ШОУ хромированные</v>
          </cell>
          <cell r="D2326" t="str">
            <v xml:space="preserve"> DOUBLE GEAR CAN OPENER</v>
          </cell>
          <cell r="E2326" t="str">
            <v>Китай</v>
          </cell>
          <cell r="F2326" t="str">
            <v>ХРОМИРОВАННАЯСТАЛЬ,ПЛАСТИК</v>
          </cell>
        </row>
        <row r="2327">
          <cell r="A2327" t="str">
            <v>S4057</v>
          </cell>
          <cell r="B2327" t="str">
            <v>GP&amp;ME</v>
          </cell>
          <cell r="C2327" t="str">
            <v xml:space="preserve"> Нож для сердцевины яблок сталь ШОУ</v>
          </cell>
          <cell r="D2327" t="str">
            <v xml:space="preserve"> APPLE CORER</v>
          </cell>
          <cell r="E2327" t="str">
            <v>Китай</v>
          </cell>
          <cell r="F2327" t="str">
            <v>НЕРЖАВЕЮЩАЯ СТАЛЬ,ПЛАСТИК</v>
          </cell>
        </row>
        <row r="2328">
          <cell r="A2328" t="str">
            <v>S4061</v>
          </cell>
          <cell r="B2328" t="str">
            <v>GP&amp;ME</v>
          </cell>
          <cell r="C2328" t="str">
            <v xml:space="preserve"> Венчик большой сталь ШОУ</v>
          </cell>
          <cell r="D2328" t="str">
            <v xml:space="preserve"> LARGE S.S. WHISK</v>
          </cell>
          <cell r="E2328" t="str">
            <v>Италия</v>
          </cell>
          <cell r="F2328" t="str">
            <v>НЕРЖАВЕЮЩАЯ СТАЛЬ,ПЛАСТИК</v>
          </cell>
        </row>
        <row r="2329">
          <cell r="A2329" t="str">
            <v>GP108</v>
          </cell>
          <cell r="B2329" t="str">
            <v>GP&amp;ME</v>
          </cell>
          <cell r="C2329" t="str">
            <v xml:space="preserve"> Открывалка для винтовых крышек универсальная хромированная PUNTINI SULLE I</v>
          </cell>
          <cell r="D2329" t="str">
            <v xml:space="preserve"> JAR OPENER</v>
          </cell>
          <cell r="E2329" t="str">
            <v>Италия</v>
          </cell>
          <cell r="F2329" t="str">
            <v>ХРОМИРОВАННАЯСТАЛЬ,ПЛАСТИК</v>
          </cell>
        </row>
        <row r="2330">
          <cell r="A2330" t="str">
            <v>GP47</v>
          </cell>
          <cell r="B2330" t="str">
            <v>GP&amp;ME</v>
          </cell>
          <cell r="C2330" t="str">
            <v xml:space="preserve"> Овощечистка с плавающим лезвием пластиковая, арка сталь PUNTINI SULLE I</v>
          </cell>
          <cell r="D2330" t="str">
            <v xml:space="preserve"> ARCH SHAPED PLASTIC PEELER</v>
          </cell>
          <cell r="E2330" t="str">
            <v>Италия</v>
          </cell>
          <cell r="F2330" t="str">
            <v>НЕРЖАВЕЮЩАЯ СТАЛЬ,ПЛАСТИК</v>
          </cell>
        </row>
        <row r="2331">
          <cell r="A2331" t="str">
            <v>S4037</v>
          </cell>
          <cell r="B2331" t="str">
            <v>GP&amp;ME</v>
          </cell>
          <cell r="C2331" t="str">
            <v xml:space="preserve"> Консервный нож + открывалка ШОУ</v>
          </cell>
          <cell r="D2331" t="str">
            <v xml:space="preserve"> CAN OPENER</v>
          </cell>
          <cell r="E2331" t="str">
            <v>Китай</v>
          </cell>
          <cell r="F2331" t="str">
            <v>ХРОМИРОВАННАЯ СТАЛЬ</v>
          </cell>
        </row>
        <row r="2332">
          <cell r="A2332" t="str">
            <v>S4054</v>
          </cell>
          <cell r="B2332" t="str">
            <v>GP&amp;ME</v>
          </cell>
          <cell r="C2332" t="str">
            <v xml:space="preserve"> Картофелечистка сталь ШОУ</v>
          </cell>
          <cell r="D2332" t="str">
            <v xml:space="preserve"> PEELER AND SCRABBER</v>
          </cell>
          <cell r="E2332" t="str">
            <v>Китай</v>
          </cell>
          <cell r="F2332" t="str">
            <v>НЕРЖАВЕЮЩАЯ СТАЛЬ,ПЛАСТИК</v>
          </cell>
        </row>
        <row r="2333">
          <cell r="A2333" t="str">
            <v>S4133</v>
          </cell>
          <cell r="B2333" t="str">
            <v>GP&amp;ME</v>
          </cell>
          <cell r="C2333" t="str">
            <v xml:space="preserve"> Терка универсальная стальная ШОУ</v>
          </cell>
          <cell r="D2333" t="str">
            <v xml:space="preserve"> UNIVERSAL GRATER</v>
          </cell>
          <cell r="E2333" t="str">
            <v>Италия</v>
          </cell>
          <cell r="F2333" t="str">
            <v>НЕРЖАВЕЮЩАЯ СТАЛЬ,РЕЗИНА</v>
          </cell>
        </row>
        <row r="2334">
          <cell r="A2334" t="str">
            <v>A2025</v>
          </cell>
          <cell r="B2334" t="str">
            <v>GP&amp;ME</v>
          </cell>
          <cell r="C2334" t="str">
            <v xml:space="preserve"> Открывалка сталь</v>
          </cell>
          <cell r="E2334" t="str">
            <v>Италия</v>
          </cell>
          <cell r="F2334" t="str">
            <v>НЕРЖАВЕЮЩАЯ СТАЛЬ</v>
          </cell>
        </row>
        <row r="2335">
          <cell r="A2335" t="str">
            <v>A2093</v>
          </cell>
          <cell r="B2335" t="str">
            <v>GP&amp;ME</v>
          </cell>
          <cell r="C2335" t="str">
            <v xml:space="preserve"> Вешалка с 6 подвижными крючками сталь</v>
          </cell>
          <cell r="E2335" t="str">
            <v>Италия</v>
          </cell>
          <cell r="F2335" t="str">
            <v>НЕРЖАВЕЮЩАЯ СТАЛЬ</v>
          </cell>
        </row>
        <row r="2336">
          <cell r="A2336" t="str">
            <v>GIPI3037</v>
          </cell>
          <cell r="B2336" t="str">
            <v>GP&amp;ME</v>
          </cell>
          <cell r="C2336" t="str">
            <v xml:space="preserve"> Консервный нож винтовой GIPI</v>
          </cell>
          <cell r="E2336" t="str">
            <v>Италия</v>
          </cell>
          <cell r="F2336" t="str">
            <v>НЕРЖАВЕЮЩАЯ СТАЛЬ,ПЛАСТИК</v>
          </cell>
        </row>
        <row r="2337">
          <cell r="A2337" t="str">
            <v>GIPI3076</v>
          </cell>
          <cell r="B2337" t="str">
            <v>GP&amp;ME</v>
          </cell>
          <cell r="C2337" t="str">
            <v xml:space="preserve"> Штопор профессиональный GIPI</v>
          </cell>
          <cell r="E2337" t="str">
            <v>Италия</v>
          </cell>
          <cell r="F2337" t="str">
            <v>НЕРЖАВЕЮЩАЯ СТАЛЬ,ПЛАСТИК</v>
          </cell>
        </row>
        <row r="2338">
          <cell r="A2338" t="str">
            <v>GIPI3077</v>
          </cell>
          <cell r="B2338" t="str">
            <v>GP&amp;ME</v>
          </cell>
          <cell r="C2338" t="str">
            <v xml:space="preserve"> Штопор универсальный GIPI</v>
          </cell>
          <cell r="E2338" t="str">
            <v>Италия</v>
          </cell>
          <cell r="F2338" t="str">
            <v>НЕРЖАВЕЮЩАЯ СТАЛЬ,ПЛАСТИК</v>
          </cell>
        </row>
        <row r="2339">
          <cell r="A2339" t="str">
            <v>GP12</v>
          </cell>
          <cell r="B2339" t="str">
            <v>GP&amp;ME</v>
          </cell>
          <cell r="C2339" t="str">
            <v xml:space="preserve"> Лопатка для рыбы сталь PUNTINI SULLE I</v>
          </cell>
          <cell r="E2339" t="str">
            <v>Италия</v>
          </cell>
          <cell r="F2339" t="str">
            <v>НЕРЖАВЕЮЩАЯ СТАЛЬ,ПЛАСТИК</v>
          </cell>
        </row>
        <row r="2340">
          <cell r="A2340" t="str">
            <v>GP14</v>
          </cell>
          <cell r="B2340" t="str">
            <v>GP&amp;ME</v>
          </cell>
          <cell r="C2340" t="str">
            <v xml:space="preserve"> Лопатка для торта сталь PUNTINI SULLE I</v>
          </cell>
          <cell r="E2340" t="str">
            <v>Италия</v>
          </cell>
          <cell r="F2340" t="str">
            <v>НЕРЖАВЕЮЩАЯ СТАЛЬ,ПЛАСТИК</v>
          </cell>
        </row>
        <row r="2341">
          <cell r="A2341" t="str">
            <v>GP7</v>
          </cell>
          <cell r="B2341" t="str">
            <v>GP&amp;ME</v>
          </cell>
          <cell r="C2341" t="str">
            <v xml:space="preserve"> Лопатка FRRR сталь PUNTINI SULLE I</v>
          </cell>
          <cell r="E2341" t="str">
            <v>Италия</v>
          </cell>
          <cell r="F2341" t="str">
            <v>НЕРЖАВЕЮЩАЯ СТАЛЬ,ПЛАСТИК</v>
          </cell>
        </row>
        <row r="2342">
          <cell r="A2342" t="str">
            <v>S4004</v>
          </cell>
          <cell r="B2342" t="str">
            <v>GP&amp;ME</v>
          </cell>
          <cell r="C2342" t="str">
            <v xml:space="preserve"> Ложка сталь ШОУ</v>
          </cell>
          <cell r="E2342" t="str">
            <v>Италия</v>
          </cell>
          <cell r="F2342" t="str">
            <v>НЕРЖАВЕЮЩАЯ СТАЛЬ,ПЛАСТИК</v>
          </cell>
        </row>
        <row r="2343">
          <cell r="A2343" t="str">
            <v>S4005</v>
          </cell>
          <cell r="B2343" t="str">
            <v>GP&amp;ME</v>
          </cell>
          <cell r="C2343" t="str">
            <v xml:space="preserve"> Ложка-шумовка сталь ШОУ</v>
          </cell>
          <cell r="E2343" t="str">
            <v>Италия</v>
          </cell>
          <cell r="F2343" t="str">
            <v>НЕРЖАВЕЮЩАЯ СТАЛЬ,ПЛАСТИК</v>
          </cell>
        </row>
        <row r="2344">
          <cell r="A2344" t="str">
            <v>S4006</v>
          </cell>
          <cell r="B2344" t="str">
            <v>GP&amp;ME</v>
          </cell>
          <cell r="C2344" t="str">
            <v xml:space="preserve"> Вилка сталь ШОУ</v>
          </cell>
          <cell r="E2344" t="str">
            <v>Италия</v>
          </cell>
          <cell r="F2344" t="str">
            <v>НЕРЖАВЕЮЩАЯ СТАЛЬ,ПЛАСТИК</v>
          </cell>
        </row>
        <row r="2345">
          <cell r="A2345" t="str">
            <v>S4008</v>
          </cell>
          <cell r="B2345" t="str">
            <v>GP&amp;ME</v>
          </cell>
          <cell r="C2345" t="str">
            <v xml:space="preserve"> Ложка для спагетти сталь ШОУ</v>
          </cell>
          <cell r="E2345" t="str">
            <v>Италия</v>
          </cell>
          <cell r="F2345" t="str">
            <v>НЕРЖАВЕЮЩАЯ СТАЛЬ,ПЛАСТИК</v>
          </cell>
        </row>
        <row r="2346">
          <cell r="A2346" t="str">
            <v>S4010</v>
          </cell>
          <cell r="B2346" t="str">
            <v>GP&amp;ME</v>
          </cell>
          <cell r="C2346" t="str">
            <v xml:space="preserve"> Лопатка для торта сталь ШОУ</v>
          </cell>
          <cell r="E2346" t="str">
            <v>Италия</v>
          </cell>
          <cell r="F2346" t="str">
            <v>НЕРЖАВЕЮЩАЯ СТАЛЬ,ПЛАСТИК</v>
          </cell>
        </row>
        <row r="2347">
          <cell r="A2347" t="str">
            <v>S4012</v>
          </cell>
          <cell r="B2347" t="str">
            <v>GP&amp;ME</v>
          </cell>
          <cell r="C2347" t="str">
            <v xml:space="preserve"> Сырорезка сталь ШОУ</v>
          </cell>
          <cell r="E2347" t="str">
            <v>Италия</v>
          </cell>
          <cell r="F2347" t="str">
            <v>НЕРЖАВЕЮЩАЯ СТАЛЬ,ПЛАСТИК</v>
          </cell>
        </row>
        <row r="2348">
          <cell r="A2348" t="str">
            <v>S4015</v>
          </cell>
          <cell r="B2348" t="str">
            <v>GP&amp;ME</v>
          </cell>
          <cell r="C2348" t="str">
            <v xml:space="preserve"> Лопатка многофункциональная полипропилен ШОУ</v>
          </cell>
          <cell r="E2348" t="str">
            <v>Италия</v>
          </cell>
          <cell r="F2348" t="str">
            <v>ПОЛИПРОПИЛЕН</v>
          </cell>
        </row>
        <row r="2349">
          <cell r="A2349" t="str">
            <v>S4055</v>
          </cell>
          <cell r="B2349" t="str">
            <v>GP&amp;ME</v>
          </cell>
          <cell r="C2349" t="str">
            <v xml:space="preserve"> Овощечистка универсальная сталь ШОУ</v>
          </cell>
          <cell r="E2349" t="str">
            <v>Италия</v>
          </cell>
          <cell r="F2349" t="str">
            <v>НЕРЖАВЕЮЩАЯ СТАЛЬ,ПЛАСТИК</v>
          </cell>
        </row>
        <row r="2350">
          <cell r="A2350" t="str">
            <v>GP9025</v>
          </cell>
          <cell r="B2350" t="str">
            <v>GP&amp;ME</v>
          </cell>
          <cell r="C2350" t="str">
            <v xml:space="preserve"> Лопатка для торта CHE MANICO нейлон</v>
          </cell>
          <cell r="D2350" t="str">
            <v xml:space="preserve"> Nylon cake server With stainless steel stem - heat resistant +210° C</v>
          </cell>
          <cell r="E2350" t="str">
            <v>Китай</v>
          </cell>
          <cell r="F2350" t="str">
            <v>НЕРЖАВЕЮЩАЯ СТАЛЬ,ПЛАСТИК</v>
          </cell>
        </row>
        <row r="2351">
          <cell r="A2351" t="str">
            <v>GP9031</v>
          </cell>
          <cell r="B2351" t="str">
            <v>GP&amp;ME</v>
          </cell>
          <cell r="C2351" t="str">
            <v xml:space="preserve"> Консервный нож хромированный CHE MANICO</v>
          </cell>
          <cell r="D2351" t="str">
            <v xml:space="preserve"> Chrome plated can opener</v>
          </cell>
          <cell r="E2351" t="str">
            <v>Китай</v>
          </cell>
          <cell r="F2351" t="str">
            <v>НЕРЖАВЕЮЩАЯ СТАЛЬ</v>
          </cell>
        </row>
        <row r="2352">
          <cell r="A2352" t="str">
            <v>GP9032</v>
          </cell>
          <cell r="B2352" t="str">
            <v>GP&amp;ME</v>
          </cell>
          <cell r="C2352" t="str">
            <v xml:space="preserve"> Нож для пиццы CHE MANICO нержавеющая сталь</v>
          </cell>
          <cell r="D2352" t="str">
            <v xml:space="preserve"> Pizza cutter diam.  7 cm – stainless steel</v>
          </cell>
          <cell r="E2352" t="str">
            <v>Китай</v>
          </cell>
          <cell r="F2352" t="str">
            <v>НЕРЖАВЕЮЩАЯ СТАЛЬ,ПЛАСТИК</v>
          </cell>
        </row>
        <row r="2353">
          <cell r="A2353" t="str">
            <v>GP9033</v>
          </cell>
          <cell r="B2353" t="str">
            <v>GP&amp;ME</v>
          </cell>
          <cell r="C2353" t="str">
            <v xml:space="preserve"> Нож для пиццы D=10см CHE MANICO нержавеющая сталь</v>
          </cell>
          <cell r="D2353" t="str">
            <v xml:space="preserve"> Maxi pizza cutter diam. 10 cm - stainless steel</v>
          </cell>
          <cell r="E2353" t="str">
            <v>Китай</v>
          </cell>
          <cell r="F2353" t="str">
            <v>НЕРЖАВЕЮЩАЯ СТАЛЬ,ПЛАСТИК</v>
          </cell>
        </row>
        <row r="2354">
          <cell r="A2354" t="str">
            <v>GP9035</v>
          </cell>
          <cell r="B2354" t="str">
            <v>GP&amp;ME</v>
          </cell>
          <cell r="C2354" t="str">
            <v xml:space="preserve"> Нож для пиццы сталь</v>
          </cell>
          <cell r="D2354" t="str">
            <v xml:space="preserve"> Pasta crimper</v>
          </cell>
          <cell r="E2354" t="str">
            <v>Италия</v>
          </cell>
          <cell r="F2354" t="str">
            <v>НЕРЖАВЕЮЩАЯ СТАЛЬ,ПЛАСТИК</v>
          </cell>
        </row>
        <row r="2355">
          <cell r="A2355" t="str">
            <v>GP9040</v>
          </cell>
          <cell r="B2355" t="str">
            <v>GP&amp;ME</v>
          </cell>
          <cell r="C2355" t="str">
            <v xml:space="preserve"> Овощечистка универсальная CHE MANICO нержавеющая сталь</v>
          </cell>
          <cell r="D2355" t="str">
            <v xml:space="preserve"> Peeler and scrubber – stainless steel</v>
          </cell>
          <cell r="E2355" t="str">
            <v>Китай</v>
          </cell>
          <cell r="F2355" t="str">
            <v>НЕРЖАВЕЮЩАЯ СТАЛЬ,ПЛАСТИК</v>
          </cell>
        </row>
        <row r="2356">
          <cell r="A2356" t="str">
            <v>GP9041</v>
          </cell>
          <cell r="B2356" t="str">
            <v>GP&amp;ME</v>
          </cell>
          <cell r="C2356" t="str">
            <v xml:space="preserve"> Овощечистка-декоратор CHE MANICO нержавеющая сталь</v>
          </cell>
          <cell r="D2356" t="str">
            <v xml:space="preserve"> Professional shaped decorative julienne peeler – stainless steel blade</v>
          </cell>
          <cell r="E2356" t="str">
            <v>Китай</v>
          </cell>
          <cell r="F2356" t="str">
            <v>НЕРЖАВЕЮЩАЯ СТАЛЬ,ПЛАСТИК</v>
          </cell>
        </row>
        <row r="2357">
          <cell r="A2357" t="str">
            <v>GP9001</v>
          </cell>
          <cell r="B2357" t="str">
            <v>GP&amp;ME</v>
          </cell>
          <cell r="C2357" t="str">
            <v xml:space="preserve"> Половник CHE MANICO нержавеющая сталь</v>
          </cell>
          <cell r="D2357" t="str">
            <v xml:space="preserve"> One-piece ladle – stainless steel</v>
          </cell>
          <cell r="E2357" t="str">
            <v>Китай</v>
          </cell>
          <cell r="F2357" t="str">
            <v>НЕРЖАВЕЮЩАЯ СТАЛЬ,ПЛАСТИК</v>
          </cell>
        </row>
        <row r="2358">
          <cell r="A2358" t="str">
            <v>GP9002</v>
          </cell>
          <cell r="B2358" t="str">
            <v>GP&amp;ME</v>
          </cell>
          <cell r="C2358" t="str">
            <v xml:space="preserve"> Шумовка CHE MANICO нержавеющая сталь</v>
          </cell>
          <cell r="D2358" t="str">
            <v xml:space="preserve"> One-piece skimmer – stainless steel</v>
          </cell>
          <cell r="E2358" t="str">
            <v>Китай</v>
          </cell>
          <cell r="F2358" t="str">
            <v>НЕРЖАВЕЮЩАЯ СТАЛЬ,ПЛАСТИК</v>
          </cell>
        </row>
        <row r="2359">
          <cell r="A2359" t="str">
            <v>GP9042</v>
          </cell>
          <cell r="B2359" t="str">
            <v>GP&amp;ME</v>
          </cell>
          <cell r="C2359" t="str">
            <v xml:space="preserve"> Нож для сердцевины кабачков CHE MANICO нержавеющая сталь</v>
          </cell>
          <cell r="D2359" t="str">
            <v xml:space="preserve"> Zucchini corer – stainless steel</v>
          </cell>
          <cell r="E2359" t="str">
            <v>Италия</v>
          </cell>
          <cell r="F2359" t="str">
            <v>НЕРЖАВЕЮЩАЯ СТАЛЬ,ПЛАСТИК</v>
          </cell>
        </row>
        <row r="2360">
          <cell r="A2360" t="str">
            <v>GP9014</v>
          </cell>
          <cell r="B2360" t="str">
            <v>GP&amp;ME</v>
          </cell>
          <cell r="C2360" t="str">
            <v xml:space="preserve"> Супервенчик CHE MANICO нержавеющая сталь</v>
          </cell>
          <cell r="D2360" t="str">
            <v xml:space="preserve"> Double action whisk – stainless steel  cm 31</v>
          </cell>
          <cell r="E2360" t="str">
            <v>Китай</v>
          </cell>
          <cell r="F2360" t="str">
            <v>НЕРЖАВЕЮЩАЯ СТАЛЬ,ПЛАСТИК</v>
          </cell>
        </row>
        <row r="2361">
          <cell r="A2361" t="str">
            <v>GP9015</v>
          </cell>
          <cell r="B2361" t="str">
            <v>GP&amp;ME</v>
          </cell>
          <cell r="C2361" t="str">
            <v xml:space="preserve"> Половник CHE MANICO нейлон</v>
          </cell>
          <cell r="D2361" t="str">
            <v xml:space="preserve"> Nylon ladle and stainless steel stem heat resistant +210° C</v>
          </cell>
          <cell r="E2361" t="str">
            <v>Китай</v>
          </cell>
          <cell r="F2361" t="str">
            <v>НЕРЖАВЕЮЩАЯ СТАЛЬ,ПЛАСТИК</v>
          </cell>
        </row>
        <row r="2362">
          <cell r="A2362" t="str">
            <v>GP9039</v>
          </cell>
          <cell r="B2362" t="str">
            <v>GP&amp;ME</v>
          </cell>
          <cell r="C2362" t="str">
            <v xml:space="preserve"> Овощечистка с плавающим лезвием CHE MANICO нержавеющая сталь</v>
          </cell>
          <cell r="D2362" t="str">
            <v xml:space="preserve"> Plastic peeler with swivelling stainless steel blade</v>
          </cell>
          <cell r="E2362" t="str">
            <v>Китай</v>
          </cell>
          <cell r="F2362" t="str">
            <v>НЕРЖАВЕЮЩАЯ СТАЛЬ,ПЛАСТИК</v>
          </cell>
        </row>
        <row r="2363">
          <cell r="A2363" t="str">
            <v>GP9048</v>
          </cell>
          <cell r="B2363" t="str">
            <v>GP&amp;ME</v>
          </cell>
          <cell r="C2363" t="str">
            <v xml:space="preserve"> Пресс для чеснока CHE MANICO</v>
          </cell>
          <cell r="D2363" t="str">
            <v xml:space="preserve"> Stainless steel garlic press</v>
          </cell>
          <cell r="E2363" t="str">
            <v>Китай</v>
          </cell>
          <cell r="F2363" t="str">
            <v>НЕРЖАВЕЮЩАЯ СТАЛЬ,ПЛАСТИК</v>
          </cell>
        </row>
        <row r="2364">
          <cell r="A2364" t="str">
            <v>GP9062</v>
          </cell>
          <cell r="B2364" t="str">
            <v>GP&amp;ME</v>
          </cell>
          <cell r="C2364" t="str">
            <v xml:space="preserve"> Терка 4-х сторонняя CHE MANICO нержавеющая сталь</v>
          </cell>
          <cell r="D2364" t="str">
            <v xml:space="preserve"> Four faces grater – stainless steel</v>
          </cell>
          <cell r="E2364" t="str">
            <v>Китай</v>
          </cell>
          <cell r="F2364" t="str">
            <v>НЕРЖАВЕЮЩАЯ СТАЛЬ,ПЛАСТИК</v>
          </cell>
        </row>
        <row r="2365">
          <cell r="A2365" t="str">
            <v>GP9052</v>
          </cell>
          <cell r="B2365" t="str">
            <v>GP&amp;ME</v>
          </cell>
          <cell r="C2365" t="str">
            <v xml:space="preserve"> Ложка для мороженого механическая хромированная CHE MANICO</v>
          </cell>
          <cell r="D2365" t="str">
            <v xml:space="preserve"> Mechanical  ice-cream scoop – chrome plated</v>
          </cell>
          <cell r="E2365" t="str">
            <v>Китай</v>
          </cell>
          <cell r="F2365" t="str">
            <v>НЕРЖАВЕЮЩАЯ СТАЛЬ</v>
          </cell>
        </row>
        <row r="2366">
          <cell r="A2366" t="str">
            <v>GP9053</v>
          </cell>
          <cell r="B2366" t="str">
            <v>GP&amp;ME</v>
          </cell>
          <cell r="C2366" t="str">
            <v xml:space="preserve"> Открывалка CHE MANICO нержавеющая сталь</v>
          </cell>
          <cell r="D2366" t="str">
            <v xml:space="preserve"> Cap lifter – hardened stainless steel</v>
          </cell>
          <cell r="E2366" t="str">
            <v>Китай</v>
          </cell>
          <cell r="F2366" t="str">
            <v>НЕРЖАВЕЮЩАЯ СТАЛЬ</v>
          </cell>
        </row>
        <row r="2367">
          <cell r="A2367" t="str">
            <v>GP9054</v>
          </cell>
          <cell r="B2367" t="str">
            <v>GP&amp;ME</v>
          </cell>
          <cell r="C2367" t="str">
            <v xml:space="preserve"> Штопор с профессиональной спиралью CHE MANICO</v>
          </cell>
          <cell r="D2367" t="str">
            <v xml:space="preserve"> Double lever corkscrew</v>
          </cell>
          <cell r="E2367" t="str">
            <v>Китай</v>
          </cell>
          <cell r="F2367" t="str">
            <v>НЕРЖАВЕЮЩАЯ СТАЛЬ,ПЛАСТИК</v>
          </cell>
        </row>
        <row r="2368">
          <cell r="A2368" t="str">
            <v>GP9057</v>
          </cell>
          <cell r="B2368" t="str">
            <v>GP&amp;ME</v>
          </cell>
          <cell r="C2368" t="str">
            <v xml:space="preserve"> Кисточка пекарская CHE MANICO нейлон</v>
          </cell>
          <cell r="D2368" t="str">
            <v xml:space="preserve"> Pastry brush cm 26</v>
          </cell>
          <cell r="E2368" t="str">
            <v>Китай</v>
          </cell>
          <cell r="F2368" t="str">
            <v>НЕРЖАВЕЮЩАЯ СТАЛЬ,ПЛАСТИК</v>
          </cell>
        </row>
        <row r="2369">
          <cell r="A2369" t="str">
            <v>GP9058</v>
          </cell>
          <cell r="B2369" t="str">
            <v>GP&amp;ME</v>
          </cell>
          <cell r="C2369" t="str">
            <v xml:space="preserve"> Экран от брызг 33см CHE MANICO нержавеющая сталь</v>
          </cell>
          <cell r="D2369" t="str">
            <v xml:space="preserve"> Maxi Splatter screen –  double stainless steel 18/8 mesh diam. 33 cm</v>
          </cell>
          <cell r="E2369" t="str">
            <v>Китай</v>
          </cell>
          <cell r="F2369" t="str">
            <v>НЕРЖАВЕЮЩАЯ СТАЛЬ,ПЛАСТИК</v>
          </cell>
        </row>
        <row r="2370">
          <cell r="A2370" t="str">
            <v>GP9004</v>
          </cell>
          <cell r="B2370" t="str">
            <v>GP&amp;ME</v>
          </cell>
          <cell r="C2370" t="str">
            <v xml:space="preserve"> Вилка CHE MANICO нержавеющая сталь</v>
          </cell>
          <cell r="D2370" t="str">
            <v xml:space="preserve"> One-piece fork – stainless steel</v>
          </cell>
          <cell r="E2370" t="str">
            <v>Китай</v>
          </cell>
          <cell r="F2370" t="str">
            <v>НЕРЖАВЕЮЩАЯ СТАЛЬ,ПЛАСТИК</v>
          </cell>
        </row>
        <row r="2371">
          <cell r="A2371" t="str">
            <v>GP9005</v>
          </cell>
          <cell r="B2371" t="str">
            <v>GP&amp;ME</v>
          </cell>
          <cell r="C2371" t="str">
            <v xml:space="preserve"> Ложка большая CHE MANICO нержавеющая сталь</v>
          </cell>
          <cell r="D2371" t="str">
            <v xml:space="preserve"> One-piece spoon – stainless steel</v>
          </cell>
          <cell r="E2371" t="str">
            <v>Китай</v>
          </cell>
          <cell r="F2371" t="str">
            <v>НЕРЖАВЕЮЩАЯ СТАЛЬ,ПЛАСТИК</v>
          </cell>
        </row>
        <row r="2372">
          <cell r="A2372" t="str">
            <v>GP9044</v>
          </cell>
          <cell r="B2372" t="str">
            <v>GP&amp;ME</v>
          </cell>
          <cell r="C2372" t="str">
            <v xml:space="preserve"> Нож для сердцевины яблок CHE MANICO нержавеющая сталь</v>
          </cell>
          <cell r="D2372" t="str">
            <v xml:space="preserve"> Apple corer – stainless steel</v>
          </cell>
          <cell r="E2372" t="str">
            <v>Китай</v>
          </cell>
          <cell r="F2372" t="str">
            <v>НЕРЖАВЕЮЩАЯ СТАЛЬ,ПЛАСТИК</v>
          </cell>
        </row>
        <row r="2373">
          <cell r="A2373" t="str">
            <v>GP9061</v>
          </cell>
          <cell r="B2373" t="str">
            <v>GP&amp;ME</v>
          </cell>
          <cell r="C2373" t="str">
            <v xml:space="preserve"> Терка универсальная CHE MANICO нержавеющая сталь</v>
          </cell>
          <cell r="D2373" t="str">
            <v xml:space="preserve"> Universal grater – stainless steel</v>
          </cell>
          <cell r="E2373" t="str">
            <v>Китай</v>
          </cell>
          <cell r="F2373" t="str">
            <v>НЕРЖАВЕЮЩАЯ СТАЛЬ,ПЛАСТИК</v>
          </cell>
        </row>
        <row r="2374">
          <cell r="A2374" t="str">
            <v>GP9063</v>
          </cell>
          <cell r="B2374" t="str">
            <v>GP&amp;ME</v>
          </cell>
          <cell r="C2374" t="str">
            <v xml:space="preserve"> Терка узкая CHE MANICO нержавеющая сталь</v>
          </cell>
          <cell r="D2374" t="str">
            <v xml:space="preserve"> Stainless steel extra sharp narrow grater</v>
          </cell>
          <cell r="E2374" t="str">
            <v>Италия</v>
          </cell>
          <cell r="F2374" t="str">
            <v>НЕРЖАВЕЮЩАЯ СТАЛЬ,ПЛАСТИК</v>
          </cell>
        </row>
        <row r="2375">
          <cell r="A2375" t="str">
            <v>GIPI3001</v>
          </cell>
          <cell r="B2375" t="str">
            <v>GP&amp;ME</v>
          </cell>
          <cell r="C2375" t="str">
            <v xml:space="preserve"> Половник GIPI</v>
          </cell>
          <cell r="E2375" t="str">
            <v>Италия</v>
          </cell>
          <cell r="F2375" t="str">
            <v>НЕРЖАВЕЮЩАЯ СТАЛЬ,ПЛАСТИК</v>
          </cell>
        </row>
        <row r="2376">
          <cell r="A2376" t="str">
            <v>GIPI3002</v>
          </cell>
          <cell r="B2376" t="str">
            <v>GP&amp;ME</v>
          </cell>
          <cell r="C2376" t="str">
            <v xml:space="preserve"> Шумовка GIPI</v>
          </cell>
          <cell r="E2376" t="str">
            <v>Италия</v>
          </cell>
          <cell r="F2376" t="str">
            <v>НЕРЖАВЕЮЩАЯ СТАЛЬ,ПЛАСТИК</v>
          </cell>
        </row>
        <row r="2377">
          <cell r="A2377" t="str">
            <v>GIPI3006</v>
          </cell>
          <cell r="B2377" t="str">
            <v>GP&amp;ME</v>
          </cell>
          <cell r="C2377" t="str">
            <v xml:space="preserve"> Вилка GIPI</v>
          </cell>
          <cell r="E2377" t="str">
            <v>Италия</v>
          </cell>
          <cell r="F2377" t="str">
            <v>НЕРЖАВЕЮЩАЯ СТАЛЬ,ПЛАСТИК</v>
          </cell>
        </row>
        <row r="2378">
          <cell r="A2378" t="str">
            <v>GIPI3007</v>
          </cell>
          <cell r="B2378" t="str">
            <v>GP&amp;ME</v>
          </cell>
          <cell r="C2378" t="str">
            <v xml:space="preserve"> Картофелемялка GIPI</v>
          </cell>
          <cell r="E2378" t="str">
            <v>Италия</v>
          </cell>
          <cell r="F2378" t="str">
            <v>НЕРЖАВЕЮЩАЯ СТАЛЬ,ПЛАСТИК</v>
          </cell>
        </row>
        <row r="2379">
          <cell r="A2379" t="str">
            <v>GIPI3010</v>
          </cell>
          <cell r="B2379" t="str">
            <v>GP&amp;ME</v>
          </cell>
          <cell r="C2379" t="str">
            <v xml:space="preserve"> Лопатка для торта GIPI</v>
          </cell>
          <cell r="E2379" t="str">
            <v>Италия</v>
          </cell>
          <cell r="F2379" t="str">
            <v>НЕРЖАВЕЮЩАЯ СТАЛЬ,ПЛАСТИК</v>
          </cell>
        </row>
        <row r="2380">
          <cell r="A2380" t="str">
            <v>GIPI3012</v>
          </cell>
          <cell r="B2380" t="str">
            <v>GP&amp;ME</v>
          </cell>
          <cell r="C2380" t="str">
            <v xml:space="preserve"> Сырорезка GIPI</v>
          </cell>
          <cell r="E2380" t="str">
            <v>Италия</v>
          </cell>
          <cell r="F2380" t="str">
            <v>НЕРЖАВЕЮЩАЯ СТАЛЬ,ПЛАСТИК</v>
          </cell>
        </row>
        <row r="2381">
          <cell r="A2381" t="str">
            <v>GIPI3022</v>
          </cell>
          <cell r="B2381" t="str">
            <v>GP&amp;ME</v>
          </cell>
          <cell r="C2381" t="str">
            <v xml:space="preserve"> Лопатка - бабочка GIPI</v>
          </cell>
          <cell r="E2381" t="str">
            <v>Италия</v>
          </cell>
          <cell r="F2381" t="str">
            <v>НЕРЖАВЕЮЩАЯ СТАЛЬ,ПЛАСТИК</v>
          </cell>
        </row>
        <row r="2382">
          <cell r="A2382" t="str">
            <v>GIPI3024</v>
          </cell>
          <cell r="B2382" t="str">
            <v>GP&amp;ME</v>
          </cell>
          <cell r="C2382" t="str">
            <v xml:space="preserve"> Лопатка прямоугольная GIPI</v>
          </cell>
          <cell r="E2382" t="str">
            <v>Италия</v>
          </cell>
          <cell r="F2382" t="str">
            <v>НЕРЖАВЕЮЩАЯ СТАЛЬ,ПЛАСТИК</v>
          </cell>
        </row>
        <row r="2383">
          <cell r="A2383" t="str">
            <v>GIPI3038</v>
          </cell>
          <cell r="B2383" t="str">
            <v>GP&amp;ME</v>
          </cell>
          <cell r="C2383" t="str">
            <v xml:space="preserve"> Консервный нож GIPI</v>
          </cell>
          <cell r="E2383" t="str">
            <v>Италия</v>
          </cell>
          <cell r="F2383" t="str">
            <v>НЕРЖАВЕЮЩАЯ СТАЛЬ,ПЛАСТИК</v>
          </cell>
        </row>
        <row r="2384">
          <cell r="A2384" t="str">
            <v>GIPI3055</v>
          </cell>
          <cell r="B2384" t="str">
            <v>GP&amp;ME</v>
          </cell>
          <cell r="C2384" t="str">
            <v xml:space="preserve"> Овощечистка с плавающим лезвием, арка GIPI</v>
          </cell>
          <cell r="E2384" t="str">
            <v>Италия</v>
          </cell>
          <cell r="F2384" t="str">
            <v>НЕРЖАВЕЮЩАЯ СТАЛЬ,ПЛАСТИК</v>
          </cell>
        </row>
        <row r="2385">
          <cell r="A2385" t="str">
            <v>GIPI3061</v>
          </cell>
          <cell r="B2385" t="str">
            <v>GP&amp;ME</v>
          </cell>
          <cell r="C2385" t="str">
            <v xml:space="preserve"> Венчик большой GIPI</v>
          </cell>
          <cell r="E2385" t="str">
            <v>Италия</v>
          </cell>
          <cell r="F2385" t="str">
            <v>НЕРЖАВЕЮЩАЯ СТАЛЬ,ПЛАСТИК</v>
          </cell>
        </row>
        <row r="2386">
          <cell r="A2386" t="str">
            <v>GP9007</v>
          </cell>
          <cell r="B2386" t="str">
            <v>GP&amp;ME</v>
          </cell>
          <cell r="C2386" t="str">
            <v xml:space="preserve"> Лопатка Frrr CHE MANICO нержавеющая сталь</v>
          </cell>
          <cell r="D2386" t="str">
            <v xml:space="preserve"> One-piece turner – stainless steel</v>
          </cell>
          <cell r="E2386" t="str">
            <v>Китай</v>
          </cell>
          <cell r="F2386" t="str">
            <v>НЕРЖАВЕЮЩАЯ СТАЛЬ,ПЛАСТИК</v>
          </cell>
        </row>
        <row r="2387">
          <cell r="A2387" t="str">
            <v>GP9008</v>
          </cell>
          <cell r="B2387" t="str">
            <v>GP&amp;ME</v>
          </cell>
          <cell r="C2387" t="str">
            <v xml:space="preserve"> Лопатка CHE MANICO нержавеющая сталь</v>
          </cell>
          <cell r="D2387" t="str">
            <v xml:space="preserve"> One-piece hamburger turner -  stainless steel</v>
          </cell>
          <cell r="E2387" t="str">
            <v>Китай</v>
          </cell>
          <cell r="F2387" t="str">
            <v>НЕРЖАВЕЮЩАЯ СТАЛЬ,ПЛАСТИК</v>
          </cell>
        </row>
        <row r="2388">
          <cell r="A2388" t="str">
            <v>GP9010</v>
          </cell>
          <cell r="B2388" t="str">
            <v>GP&amp;ME</v>
          </cell>
          <cell r="C2388" t="str">
            <v xml:space="preserve"> Лопатка для рыбы Frrr CHE MANICO нержавеющая сталь</v>
          </cell>
          <cell r="D2388" t="str">
            <v xml:space="preserve"> “Happy Fish”  fish turner  -  stainless steel</v>
          </cell>
          <cell r="E2388" t="str">
            <v>Китай</v>
          </cell>
          <cell r="F2388" t="str">
            <v>НЕРЖАВЕЮЩАЯ СТАЛЬ,ПЛАСТИК</v>
          </cell>
        </row>
        <row r="2389">
          <cell r="A2389" t="str">
            <v>GP9011</v>
          </cell>
          <cell r="B2389" t="str">
            <v>GP&amp;ME</v>
          </cell>
          <cell r="C2389" t="str">
            <v xml:space="preserve"> Лопатка для торта CHE MANICO нержавеющая сталь</v>
          </cell>
          <cell r="D2389" t="str">
            <v xml:space="preserve"> Cake server – stainless steel</v>
          </cell>
          <cell r="E2389" t="str">
            <v>Китай</v>
          </cell>
          <cell r="F2389" t="str">
            <v>НЕРЖАВЕЮЩАЯ СТАЛЬ,ПЛАСТИК</v>
          </cell>
        </row>
        <row r="2390">
          <cell r="A2390" t="str">
            <v>GP9012</v>
          </cell>
          <cell r="B2390" t="str">
            <v>GP&amp;ME</v>
          </cell>
          <cell r="C2390" t="str">
            <v xml:space="preserve"> Лопатка для пирога CHE MANICO нержавеющая сталь</v>
          </cell>
          <cell r="D2390" t="str">
            <v xml:space="preserve"> One-piece lasagne server – stainless steel</v>
          </cell>
          <cell r="E2390" t="str">
            <v>Китай</v>
          </cell>
          <cell r="F2390" t="str">
            <v>НЕРЖАВЕЮЩАЯ СТАЛЬ,ПЛАСТИК</v>
          </cell>
        </row>
        <row r="2391">
          <cell r="A2391" t="str">
            <v>GP9017</v>
          </cell>
          <cell r="B2391" t="str">
            <v>GP&amp;ME</v>
          </cell>
          <cell r="C2391" t="str">
            <v xml:space="preserve"> Ложка большая CHE MANICO нейлон</v>
          </cell>
          <cell r="D2391" t="str">
            <v xml:space="preserve"> Nylon spoon and stainless steel stem - heat resistant +210° C</v>
          </cell>
          <cell r="E2391" t="str">
            <v>Китай</v>
          </cell>
          <cell r="F2391" t="str">
            <v>НЕРЖАВЕЮЩАЯ СТАЛЬ,ПЛАСТИК</v>
          </cell>
        </row>
        <row r="2392">
          <cell r="A2392" t="str">
            <v>GP9018</v>
          </cell>
          <cell r="B2392" t="str">
            <v>GP&amp;ME</v>
          </cell>
          <cell r="C2392" t="str">
            <v xml:space="preserve"> Лопатка с прорезями CHE MANICO нейлон</v>
          </cell>
          <cell r="D2392" t="str">
            <v xml:space="preserve"> Nylon frying turner and stainless steel stem - heat resistant +210° C</v>
          </cell>
          <cell r="E2392" t="str">
            <v>Китай</v>
          </cell>
          <cell r="F2392" t="str">
            <v>НЕРЖАВЕЮЩАЯ СТАЛЬ,ПЛАСТИК</v>
          </cell>
        </row>
        <row r="2393">
          <cell r="A2393" t="str">
            <v>GP9020</v>
          </cell>
          <cell r="B2393" t="str">
            <v>GP&amp;ME</v>
          </cell>
          <cell r="C2393" t="str">
            <v xml:space="preserve"> Лопатка широкая с прорезями CHE MANICO нейлон</v>
          </cell>
          <cell r="D2393" t="str">
            <v xml:space="preserve"> Nylon flexible turner with stainless steel stem– round shaped-heat resistant +210°C</v>
          </cell>
          <cell r="E2393" t="str">
            <v>Китай</v>
          </cell>
          <cell r="F2393" t="str">
            <v>НЕРЖАВЕЮЩАЯ СТАЛЬ,ПЛАСТИК</v>
          </cell>
        </row>
        <row r="2394">
          <cell r="A2394" t="str">
            <v>GP9022</v>
          </cell>
          <cell r="B2394" t="str">
            <v>GP&amp;ME</v>
          </cell>
          <cell r="C2394" t="str">
            <v xml:space="preserve"> Лопатка бабочка CHE MANICO нейлон</v>
          </cell>
          <cell r="D2394" t="str">
            <v xml:space="preserve"> Nylon butterfly turner - heat resistant +210° C</v>
          </cell>
          <cell r="E2394" t="str">
            <v>Китай</v>
          </cell>
          <cell r="F2394" t="str">
            <v>НЕРЖАВЕЮЩАЯ СТАЛЬ,ПЛАСТИК</v>
          </cell>
        </row>
        <row r="2395">
          <cell r="A2395" t="str">
            <v>GP9024</v>
          </cell>
          <cell r="B2395" t="str">
            <v>GP&amp;ME</v>
          </cell>
          <cell r="C2395" t="str">
            <v xml:space="preserve"> Лопатка для риса CHE MANICO нейлон</v>
          </cell>
          <cell r="D2395" t="str">
            <v xml:space="preserve"> Nylon rice paddle - heat resistant +210° C</v>
          </cell>
          <cell r="E2395" t="str">
            <v>Китай</v>
          </cell>
          <cell r="F2395" t="str">
            <v>НЕРЖАВЕЮЩАЯ СТАЛЬ,ПЛАСТИК</v>
          </cell>
        </row>
        <row r="2396">
          <cell r="A2396" t="str">
            <v>S4069</v>
          </cell>
          <cell r="B2396" t="str">
            <v>GP&amp;ME</v>
          </cell>
          <cell r="C2396" t="str">
            <v xml:space="preserve"> Сито-дуршлаг сталь 75мм</v>
          </cell>
          <cell r="D2396" t="str">
            <v xml:space="preserve"> Double mesh strainer diam cm 75– stainless steel</v>
          </cell>
          <cell r="E2396" t="str">
            <v>Италия</v>
          </cell>
          <cell r="F2396" t="str">
            <v>НЕРЖАВЕЮЩАЯ СТАЛЬ</v>
          </cell>
        </row>
        <row r="2397">
          <cell r="A2397" t="str">
            <v>GP9065</v>
          </cell>
          <cell r="B2397" t="str">
            <v>GP&amp;ME</v>
          </cell>
          <cell r="C2397" t="str">
            <v xml:space="preserve"> Сито 85мм CHE MANICO нержавеющая сталь</v>
          </cell>
          <cell r="D2397" t="str">
            <v xml:space="preserve"> Double mesh strainer diam. cm 8,5  – stainless steel</v>
          </cell>
          <cell r="E2397" t="str">
            <v>Италия</v>
          </cell>
          <cell r="F2397" t="str">
            <v>НЕРЖАВЕЮЩАЯ СТАЛЬ,ПЛАСТИК</v>
          </cell>
        </row>
        <row r="2398">
          <cell r="A2398" t="str">
            <v>GP9066</v>
          </cell>
          <cell r="B2398" t="str">
            <v>GP&amp;ME</v>
          </cell>
          <cell r="C2398" t="str">
            <v xml:space="preserve"> Сито 110мм CHE MANICO нержавеющая сталь</v>
          </cell>
          <cell r="D2398" t="str">
            <v xml:space="preserve"> Double mesh strainer diam. cm 11 . – stainless steel</v>
          </cell>
          <cell r="E2398" t="str">
            <v>Китай</v>
          </cell>
          <cell r="F2398" t="str">
            <v>НЕРЖАВЕЮЩАЯ СТАЛЬ,ПЛАСТИК</v>
          </cell>
        </row>
        <row r="2399">
          <cell r="A2399" t="str">
            <v>S4032</v>
          </cell>
          <cell r="B2399" t="str">
            <v>GP&amp;ME</v>
          </cell>
          <cell r="C2399" t="str">
            <v xml:space="preserve"> Ложка-шумовка для антипригарной поверхности ШОУ</v>
          </cell>
          <cell r="D2399" t="str">
            <v xml:space="preserve"> Nylon skimmer-heat resistant +210°C</v>
          </cell>
          <cell r="E2399" t="str">
            <v>Италия</v>
          </cell>
          <cell r="F2399" t="str">
            <v>НЕРЖАВЕЮЩАЯ СТАЛЬ,ПЛАСТИК</v>
          </cell>
        </row>
        <row r="2400">
          <cell r="A2400" t="str">
            <v>GP9067</v>
          </cell>
          <cell r="B2400" t="str">
            <v>GP&amp;ME</v>
          </cell>
          <cell r="C2400" t="str">
            <v xml:space="preserve"> Сито 140мм CHE MANICO нержавеющая сталь</v>
          </cell>
          <cell r="D2400" t="str">
            <v xml:space="preserve"> Double mesh strainer diam cm 14 – stainless steel</v>
          </cell>
          <cell r="E2400" t="str">
            <v>Китай</v>
          </cell>
          <cell r="F2400" t="str">
            <v>НЕРЖАВЕЮЩАЯ СТАЛЬ,ПЛАСТИК</v>
          </cell>
        </row>
        <row r="2401">
          <cell r="A2401" t="str">
            <v>GP9068</v>
          </cell>
          <cell r="B2401" t="str">
            <v>GP&amp;ME</v>
          </cell>
          <cell r="C2401" t="str">
            <v xml:space="preserve"> Нож для чистки рыбы хромированный CHE MANICO</v>
          </cell>
          <cell r="D2401" t="str">
            <v xml:space="preserve"> Chrome plated fish scaler</v>
          </cell>
          <cell r="E2401" t="str">
            <v>Китай</v>
          </cell>
          <cell r="F2401" t="str">
            <v>НЕРЖАВЕЮЩАЯ СТАЛЬ,ПЛАСТИК</v>
          </cell>
        </row>
        <row r="2402">
          <cell r="A2402" t="str">
            <v>CU7044-E</v>
          </cell>
          <cell r="B2402" t="str">
            <v>GP&amp;ME</v>
          </cell>
          <cell r="C2402" t="str">
            <v xml:space="preserve"> Пресс для чеснока CUCINERO</v>
          </cell>
          <cell r="D2402" t="str">
            <v xml:space="preserve"> Nylon garlic press with cleaner</v>
          </cell>
          <cell r="E2402" t="str">
            <v>Италия</v>
          </cell>
          <cell r="F2402" t="str">
            <v>НЕЙЛОН</v>
          </cell>
        </row>
        <row r="2403">
          <cell r="A2403" t="str">
            <v>GP9060</v>
          </cell>
          <cell r="B2403" t="str">
            <v>GP&amp;ME</v>
          </cell>
          <cell r="C2403" t="str">
            <v xml:space="preserve"> Терка для сыра CHE MANICO нержавеющая сталь</v>
          </cell>
          <cell r="D2403" t="str">
            <v xml:space="preserve"> Parmesan cheese grater – stainless steel</v>
          </cell>
          <cell r="E2403" t="str">
            <v>Китай</v>
          </cell>
          <cell r="F2403" t="str">
            <v>НЕРЖАВЕЮЩАЯ СТАЛЬ,ПЛАСТИК</v>
          </cell>
        </row>
        <row r="2404">
          <cell r="A2404" t="str">
            <v>GP9078</v>
          </cell>
          <cell r="B2404" t="str">
            <v>GP&amp;ME</v>
          </cell>
          <cell r="C2404" t="str">
            <v xml:space="preserve"> Ножницы универсальные CHE MANICO нержавеющая сталь</v>
          </cell>
          <cell r="D2404" t="str">
            <v xml:space="preserve"> Universal stainless steel scissors with rubber insert</v>
          </cell>
          <cell r="E2404" t="str">
            <v>Китай</v>
          </cell>
          <cell r="F2404" t="str">
            <v>НЕРЖАВЕЮЩАЯ СТАЛЬ,ПЛАСТИК</v>
          </cell>
        </row>
        <row r="2405">
          <cell r="A2405" t="str">
            <v>GP9013</v>
          </cell>
          <cell r="B2405" t="str">
            <v>GP&amp;ME</v>
          </cell>
          <cell r="C2405" t="str">
            <v xml:space="preserve"> Венчик 31см CHE MANICO силикон, нержавеющая сталь</v>
          </cell>
          <cell r="D2405" t="str">
            <v xml:space="preserve"> No scratching professional whisk – silicone and stainless steel cm 31</v>
          </cell>
          <cell r="E2405" t="str">
            <v>Китай</v>
          </cell>
          <cell r="F2405" t="str">
            <v>НЕРЖАВЕЮЩАЯ СТАЛЬ,ПЛАСТИК</v>
          </cell>
        </row>
        <row r="2406">
          <cell r="A2406" t="str">
            <v>GP9003</v>
          </cell>
          <cell r="B2406" t="str">
            <v>GP&amp;ME</v>
          </cell>
          <cell r="C2406" t="str">
            <v xml:space="preserve"> Шумовка сеточкой CHE MANICO нержавеющая сталь</v>
          </cell>
          <cell r="D2406" t="str">
            <v xml:space="preserve"> Frying turner – stainless steel mesh</v>
          </cell>
          <cell r="E2406" t="str">
            <v>Китай</v>
          </cell>
          <cell r="F2406" t="str">
            <v>НЕРЖАВЕЮЩАЯ СТАЛЬ,ПЛАСТИК</v>
          </cell>
        </row>
        <row r="2407">
          <cell r="A2407" t="str">
            <v>GP9009</v>
          </cell>
          <cell r="B2407" t="str">
            <v>GP&amp;ME</v>
          </cell>
          <cell r="C2407" t="str">
            <v xml:space="preserve"> Картофелемялка CHE MANICO нержавеющая сталь</v>
          </cell>
          <cell r="D2407" t="str">
            <v xml:space="preserve"> Potato masher – stainless steel</v>
          </cell>
          <cell r="E2407" t="str">
            <v>Китай</v>
          </cell>
          <cell r="F2407" t="str">
            <v>НЕРЖАВЕЮЩАЯ СТАЛЬ,ПЛАСТИК</v>
          </cell>
        </row>
        <row r="2408">
          <cell r="A2408" t="str">
            <v>GP9019</v>
          </cell>
          <cell r="B2408" t="str">
            <v>GP&amp;ME</v>
          </cell>
          <cell r="C2408" t="str">
            <v xml:space="preserve"> Лопатка CHE MANICO нейлон</v>
          </cell>
          <cell r="D2408" t="str">
            <v xml:space="preserve"> Nylon flexible turner with stainless steel stem – oval - heat resistant +210° C</v>
          </cell>
          <cell r="E2408" t="str">
            <v>Китай</v>
          </cell>
          <cell r="F2408" t="str">
            <v>НЕЙЛОН,ПЛАСТИК,СТАЛЬ</v>
          </cell>
        </row>
        <row r="2409">
          <cell r="A2409" t="str">
            <v>GP9059</v>
          </cell>
          <cell r="B2409" t="str">
            <v>GP&amp;ME</v>
          </cell>
          <cell r="C2409" t="str">
            <v xml:space="preserve"> Мини терка CHE MANICO нержавеющая сталь</v>
          </cell>
          <cell r="D2409" t="str">
            <v xml:space="preserve"> Table grater – stainless steel</v>
          </cell>
          <cell r="E2409" t="str">
            <v>Китай</v>
          </cell>
          <cell r="F2409" t="str">
            <v>НЕРЖАВЕЮЩАЯ СТАЛЬ,ПЛАСТИК</v>
          </cell>
        </row>
        <row r="2410">
          <cell r="A2410" t="str">
            <v>GP9021</v>
          </cell>
          <cell r="B2410" t="str">
            <v>GP&amp;ME</v>
          </cell>
          <cell r="C2410" t="str">
            <v xml:space="preserve"> Картофелемялка CHE MANICO нейлон</v>
          </cell>
          <cell r="D2410" t="str">
            <v xml:space="preserve"> Nylon potato masher - heat resistant +210° C</v>
          </cell>
          <cell r="E2410" t="str">
            <v>Китай</v>
          </cell>
          <cell r="F2410" t="str">
            <v>НЕЙЛОН,ПЛАСТИК</v>
          </cell>
        </row>
        <row r="2411">
          <cell r="A2411" t="str">
            <v>GP9023</v>
          </cell>
          <cell r="B2411" t="str">
            <v>GP&amp;ME</v>
          </cell>
          <cell r="C2411" t="str">
            <v xml:space="preserve"> Лопатка для лазаньи CHE MANICO нейлон</v>
          </cell>
          <cell r="D2411" t="str">
            <v xml:space="preserve"> Nylon lasagne server - heat resistant +210° C</v>
          </cell>
          <cell r="E2411" t="str">
            <v>Китай</v>
          </cell>
          <cell r="F2411" t="str">
            <v>НЕЙЛОН,ПЛАСТИК</v>
          </cell>
        </row>
        <row r="2412">
          <cell r="A2412" t="str">
            <v>GA8002</v>
          </cell>
          <cell r="B2412" t="str">
            <v>GP&amp;ME</v>
          </cell>
          <cell r="C2412" t="str">
            <v xml:space="preserve"> Шумовка ACCIAI нержавеющая сталь</v>
          </cell>
          <cell r="D2412" t="str">
            <v xml:space="preserve"> Stainless steel skimmer</v>
          </cell>
          <cell r="E2412" t="str">
            <v>Китай</v>
          </cell>
          <cell r="F2412" t="str">
            <v>НЕРЖАВЕЮЩАЯ СТАЛЬ</v>
          </cell>
        </row>
        <row r="2413">
          <cell r="A2413" t="str">
            <v>GA8004</v>
          </cell>
          <cell r="B2413" t="str">
            <v>GP&amp;ME</v>
          </cell>
          <cell r="C2413" t="str">
            <v xml:space="preserve"> Вилка ACCIAI нержавеющая сталь</v>
          </cell>
          <cell r="D2413" t="str">
            <v xml:space="preserve"> Stainless steel fork</v>
          </cell>
          <cell r="E2413" t="str">
            <v>Китай</v>
          </cell>
          <cell r="F2413" t="str">
            <v>НЕРЖАВЕЮЩАЯ СТАЛЬ</v>
          </cell>
        </row>
        <row r="2414">
          <cell r="A2414" t="str">
            <v>GA8056</v>
          </cell>
          <cell r="B2414" t="str">
            <v>GP&amp;ME</v>
          </cell>
          <cell r="C2414" t="str">
            <v xml:space="preserve"> Нож ACCIAI для устриц нержавеющая сталь</v>
          </cell>
          <cell r="D2414" t="str">
            <v xml:space="preserve"> Stainless steel oyster knife</v>
          </cell>
          <cell r="E2414" t="str">
            <v>Китай</v>
          </cell>
          <cell r="F2414" t="str">
            <v>НЕРЖАВЕЮЩАЯ СТАЛЬ</v>
          </cell>
        </row>
        <row r="2415">
          <cell r="A2415" t="str">
            <v>GA8067</v>
          </cell>
          <cell r="B2415" t="str">
            <v>GP&amp;ME</v>
          </cell>
          <cell r="C2415" t="str">
            <v xml:space="preserve"> Щипцы ACCIAI 23см из нержавеющей стали с силиконовыми вставками</v>
          </cell>
          <cell r="D2415" t="str">
            <v xml:space="preserve"> Stainless steel locking tongs with silicone inserts – 23 cm</v>
          </cell>
          <cell r="E2415" t="str">
            <v>Китай</v>
          </cell>
          <cell r="F2415" t="str">
            <v>НЕРЖАВЕЮЩАЯ СТАЛЬ</v>
          </cell>
        </row>
        <row r="2416">
          <cell r="A2416" t="str">
            <v>GA8090</v>
          </cell>
          <cell r="B2416" t="str">
            <v>GP&amp;ME</v>
          </cell>
          <cell r="C2416" t="str">
            <v xml:space="preserve"> Половник ACCIAI нейлон и нержавеющая сталь</v>
          </cell>
          <cell r="D2416" t="str">
            <v xml:space="preserve"> Nylon ladle with stainless steel stem</v>
          </cell>
          <cell r="E2416" t="str">
            <v>Китай</v>
          </cell>
          <cell r="F2416" t="str">
            <v>НЕРЖАВЕЮЩАЯ СТАЛЬ</v>
          </cell>
        </row>
        <row r="2417">
          <cell r="A2417" t="str">
            <v>CN1414</v>
          </cell>
          <cell r="B2417" t="str">
            <v>HUAWANG</v>
          </cell>
          <cell r="C2417" t="str">
            <v xml:space="preserve"> Кружка ЭФИОПИЯ бочонок 380мл (DM2009)</v>
          </cell>
          <cell r="D2417" t="str">
            <v xml:space="preserve"> Mug ETHIOPIA 300ml</v>
          </cell>
          <cell r="E2417" t="str">
            <v>Китай</v>
          </cell>
          <cell r="F2417" t="str">
            <v>КЕРАМИКА</v>
          </cell>
        </row>
        <row r="2418">
          <cell r="A2418" t="str">
            <v>CN1418</v>
          </cell>
          <cell r="B2418" t="str">
            <v>HUAWANG</v>
          </cell>
          <cell r="C2418" t="str">
            <v xml:space="preserve"> Кружка ЭФИОПИЯ КОФЕ 350мл (DM2010)</v>
          </cell>
          <cell r="D2418" t="str">
            <v xml:space="preserve"> Mug ETHIOPIA 300ml</v>
          </cell>
          <cell r="E2418" t="str">
            <v>Китай</v>
          </cell>
          <cell r="F2418" t="str">
            <v>КЕРАМИКА</v>
          </cell>
        </row>
        <row r="2419">
          <cell r="A2419" t="str">
            <v>CN1419</v>
          </cell>
          <cell r="B2419" t="str">
            <v>HUAWANG</v>
          </cell>
          <cell r="C2419" t="str">
            <v xml:space="preserve"> Кружка ЭФИОПИЯ поэзия 350мл (DM2011)</v>
          </cell>
          <cell r="D2419" t="str">
            <v xml:space="preserve"> Mug ETHIOPIA 300ml</v>
          </cell>
          <cell r="E2419" t="str">
            <v>Китай</v>
          </cell>
          <cell r="F2419" t="str">
            <v>КЕРАМИКА</v>
          </cell>
        </row>
        <row r="2420">
          <cell r="A2420" t="str">
            <v>CN1415-1</v>
          </cell>
          <cell r="B2420" t="str">
            <v>HUAWANG</v>
          </cell>
          <cell r="C2420" t="str">
            <v xml:space="preserve"> Кружка ПОСЛАНИЕ 500мл (DM3000)</v>
          </cell>
          <cell r="E2420" t="str">
            <v>Китай</v>
          </cell>
          <cell r="F2420" t="str">
            <v>КЕРАМИКА</v>
          </cell>
        </row>
        <row r="2421">
          <cell r="A2421" t="str">
            <v>CN1402-1</v>
          </cell>
          <cell r="B2421" t="str">
            <v>HUAWANG</v>
          </cell>
          <cell r="C2421" t="str">
            <v xml:space="preserve"> Салатник ЭФИОПИЯ (DM2001)</v>
          </cell>
          <cell r="E2421" t="str">
            <v>Китай</v>
          </cell>
          <cell r="F2421" t="str">
            <v>КЕРАМИКА</v>
          </cell>
        </row>
        <row r="2422">
          <cell r="A2422" t="str">
            <v>CN1432</v>
          </cell>
          <cell r="B2422" t="str">
            <v>HUAWANG</v>
          </cell>
          <cell r="C2422" t="str">
            <v xml:space="preserve"> Кружка LEATHER EFFECT 340мл</v>
          </cell>
          <cell r="D2422" t="str">
            <v xml:space="preserve"> Mug  LEATHER EFFECT 340ml</v>
          </cell>
          <cell r="E2422" t="str">
            <v>Китай</v>
          </cell>
          <cell r="F2422" t="str">
            <v>КЕРАМИКА</v>
          </cell>
        </row>
        <row r="2423">
          <cell r="A2423" t="str">
            <v>CN1433</v>
          </cell>
          <cell r="B2423" t="str">
            <v>HUAWANG</v>
          </cell>
          <cell r="C2423" t="str">
            <v xml:space="preserve"> Кружка COLOR INSPIRATION 340мл</v>
          </cell>
          <cell r="D2423" t="str">
            <v xml:space="preserve"> Mug COLOR INSPIRATION 340ml</v>
          </cell>
          <cell r="E2423" t="str">
            <v>Китай</v>
          </cell>
          <cell r="F2423" t="str">
            <v>КЕРАМИКА</v>
          </cell>
        </row>
        <row r="2424">
          <cell r="A2424" t="str">
            <v>CN1409</v>
          </cell>
          <cell r="B2424" t="str">
            <v>HUAWANG</v>
          </cell>
          <cell r="C2424" t="str">
            <v xml:space="preserve"> Кружка КОФЕ 350мл</v>
          </cell>
          <cell r="E2424" t="str">
            <v>Китай</v>
          </cell>
        </row>
        <row r="2425">
          <cell r="A2425" t="str">
            <v>IM06-0105</v>
          </cell>
          <cell r="B2425" t="str">
            <v>HUAYI</v>
          </cell>
          <cell r="C2425" t="str">
            <v xml:space="preserve"> Корзинка АЖУРНАЯ ЛОЗА 32х30х25.5см</v>
          </cell>
          <cell r="D2425" t="str">
            <v xml:space="preserve"> "10.5"" BASKET "</v>
          </cell>
          <cell r="E2425" t="str">
            <v>Китай</v>
          </cell>
          <cell r="F2425" t="str">
            <v>ФАРФОР</v>
          </cell>
        </row>
        <row r="2426">
          <cell r="A2426" t="str">
            <v>IM06-0205</v>
          </cell>
          <cell r="B2426" t="str">
            <v>HUAYI</v>
          </cell>
          <cell r="C2426" t="str">
            <v xml:space="preserve"> Корзинка АЖУРНАЯ ЛОЗА 32х30х25.5см</v>
          </cell>
          <cell r="D2426" t="str">
            <v xml:space="preserve"> "10.5"" BASKET "</v>
          </cell>
          <cell r="E2426" t="str">
            <v>Китай</v>
          </cell>
          <cell r="F2426" t="str">
            <v>ФАРФОР</v>
          </cell>
        </row>
        <row r="2427">
          <cell r="A2427" t="str">
            <v>IM06-0402</v>
          </cell>
          <cell r="B2427" t="str">
            <v>HUAYI</v>
          </cell>
          <cell r="C2427" t="str">
            <v xml:space="preserve"> Конфетница АНТИКА 25х24.5х12см</v>
          </cell>
          <cell r="D2427" t="str">
            <v xml:space="preserve"> "4.75"" BOWL"</v>
          </cell>
          <cell r="E2427" t="str">
            <v>Китай</v>
          </cell>
          <cell r="F2427" t="str">
            <v>ФАРФОР</v>
          </cell>
        </row>
        <row r="2428">
          <cell r="A2428" t="str">
            <v>IM06-0403A</v>
          </cell>
          <cell r="B2428" t="str">
            <v>HUAYI</v>
          </cell>
          <cell r="C2428" t="str">
            <v xml:space="preserve"> Светильник АНТИКА 65см</v>
          </cell>
          <cell r="D2428" t="str">
            <v xml:space="preserve"> "15.75"" LAMP  "</v>
          </cell>
          <cell r="E2428" t="str">
            <v>Китай</v>
          </cell>
          <cell r="F2428" t="str">
            <v>ФАРФОР</v>
          </cell>
        </row>
        <row r="2429">
          <cell r="A2429" t="str">
            <v>IM06-0403B</v>
          </cell>
          <cell r="B2429" t="str">
            <v>HUAYI</v>
          </cell>
          <cell r="C2429" t="str">
            <v xml:space="preserve"> Абажур АНТИКА 65см</v>
          </cell>
          <cell r="D2429" t="str">
            <v xml:space="preserve"> "16""SHADE"</v>
          </cell>
          <cell r="E2429" t="str">
            <v>Китай</v>
          </cell>
          <cell r="F2429" t="str">
            <v>ТКАНЬ</v>
          </cell>
        </row>
        <row r="2430">
          <cell r="A2430" t="str">
            <v>IM06-0303A</v>
          </cell>
          <cell r="B2430" t="str">
            <v>HUAYI</v>
          </cell>
          <cell r="C2430" t="str">
            <v xml:space="preserve"> Светильник АНТИКА 65см</v>
          </cell>
          <cell r="D2430" t="str">
            <v xml:space="preserve"> "15.75"" LAMP  "</v>
          </cell>
          <cell r="E2430" t="str">
            <v>Китай</v>
          </cell>
          <cell r="F2430" t="str">
            <v>ФАРФОР</v>
          </cell>
        </row>
        <row r="2431">
          <cell r="A2431" t="str">
            <v>IM06-0303B</v>
          </cell>
          <cell r="B2431" t="str">
            <v>HUAYI</v>
          </cell>
          <cell r="C2431" t="str">
            <v xml:space="preserve"> Абажур АНТИКА 40.5х40.5х28см</v>
          </cell>
          <cell r="D2431" t="str">
            <v xml:space="preserve"> "16""SHADE"</v>
          </cell>
          <cell r="E2431" t="str">
            <v>Китай</v>
          </cell>
          <cell r="F2431" t="str">
            <v>ТКАНЬ</v>
          </cell>
        </row>
        <row r="2432">
          <cell r="A2432" t="str">
            <v>IM06-0601</v>
          </cell>
          <cell r="B2432" t="str">
            <v>HUAYI</v>
          </cell>
          <cell r="C2432" t="str">
            <v xml:space="preserve"> Статуэтка СЛОН 40х22х46см</v>
          </cell>
          <cell r="D2432" t="str">
            <v xml:space="preserve"> "18"" ELEPHANT "</v>
          </cell>
          <cell r="E2432" t="str">
            <v>Китай</v>
          </cell>
          <cell r="F2432" t="str">
            <v>ФАРФОР</v>
          </cell>
        </row>
        <row r="2433">
          <cell r="A2433" t="str">
            <v>IM06-0102</v>
          </cell>
          <cell r="B2433" t="str">
            <v>HUAYI</v>
          </cell>
          <cell r="C2433" t="str">
            <v xml:space="preserve"> Корзинка АЖУРНАЯ ЛОЗА 32х26х23см</v>
          </cell>
          <cell r="D2433" t="str">
            <v xml:space="preserve"> "9"" BASKET"</v>
          </cell>
          <cell r="E2433" t="str">
            <v>Китай</v>
          </cell>
          <cell r="F2433" t="str">
            <v>ФАРФОР</v>
          </cell>
        </row>
        <row r="2434">
          <cell r="A2434" t="str">
            <v>IM06-0201</v>
          </cell>
          <cell r="B2434" t="str">
            <v>HUAYI</v>
          </cell>
          <cell r="C2434" t="str">
            <v xml:space="preserve"> Корзинка АЖУРНАЯ ЛОЗА 33х33х32см</v>
          </cell>
          <cell r="D2434" t="str">
            <v xml:space="preserve"> "12.5"" BASKET "</v>
          </cell>
          <cell r="E2434" t="str">
            <v>Китай</v>
          </cell>
          <cell r="F2434" t="str">
            <v>ФАРФОР</v>
          </cell>
        </row>
        <row r="2435">
          <cell r="A2435" t="str">
            <v>IM06-0202</v>
          </cell>
          <cell r="B2435" t="str">
            <v>HUAYI</v>
          </cell>
          <cell r="C2435" t="str">
            <v xml:space="preserve"> Корзинка АЖУРНАЯ ЛОЗА 32х26х23см</v>
          </cell>
          <cell r="D2435" t="str">
            <v xml:space="preserve"> "9"" BASKET"</v>
          </cell>
          <cell r="E2435" t="str">
            <v>Китай</v>
          </cell>
          <cell r="F2435" t="str">
            <v>ФАРФОР</v>
          </cell>
        </row>
        <row r="2436">
          <cell r="A2436" t="str">
            <v>IM06-0501</v>
          </cell>
          <cell r="B2436" t="str">
            <v>HUAYI</v>
          </cell>
          <cell r="C2436" t="str">
            <v xml:space="preserve"> Светильник СЛОН 31х16х35см</v>
          </cell>
          <cell r="D2436" t="str">
            <v xml:space="preserve"> "14"" ELEPHANT LAMP "</v>
          </cell>
          <cell r="E2436" t="str">
            <v>Китай</v>
          </cell>
          <cell r="F2436" t="str">
            <v>ФАРФОР</v>
          </cell>
        </row>
        <row r="2437">
          <cell r="A2437" t="str">
            <v>IM06-0502</v>
          </cell>
          <cell r="B2437" t="str">
            <v>HUAYI</v>
          </cell>
          <cell r="C2437" t="str">
            <v xml:space="preserve"> Светильник КОНЬ 28х13х36см</v>
          </cell>
          <cell r="D2437" t="str">
            <v xml:space="preserve"> "14"" HORSE LAMP "</v>
          </cell>
          <cell r="E2437" t="str">
            <v>Китай</v>
          </cell>
          <cell r="F2437" t="str">
            <v>ФАРФОР</v>
          </cell>
        </row>
        <row r="2438">
          <cell r="A2438" t="str">
            <v>IM06-0301</v>
          </cell>
          <cell r="B2438" t="str">
            <v>HUAYI</v>
          </cell>
          <cell r="C2438" t="str">
            <v xml:space="preserve"> Конфетница на ножке АНТИКА 31х21.5х16см</v>
          </cell>
          <cell r="D2438" t="str">
            <v xml:space="preserve"> "6.25"" CANDY PLATE "</v>
          </cell>
          <cell r="E2438" t="str">
            <v>Китай</v>
          </cell>
          <cell r="F2438" t="str">
            <v>ФАРФОР</v>
          </cell>
        </row>
        <row r="2439">
          <cell r="A2439" t="str">
            <v>IM06-0401</v>
          </cell>
          <cell r="B2439" t="str">
            <v>HUAYI</v>
          </cell>
          <cell r="C2439" t="str">
            <v xml:space="preserve"> Конфетница на ножке АНТИКА 31х21.5х16см</v>
          </cell>
          <cell r="D2439" t="str">
            <v xml:space="preserve"> "6.25"" CANDY PLATE "</v>
          </cell>
          <cell r="E2439" t="str">
            <v>Китай</v>
          </cell>
          <cell r="F2439" t="str">
            <v>ФАРФОР</v>
          </cell>
        </row>
        <row r="2440">
          <cell r="A2440" t="str">
            <v>IM06-0101</v>
          </cell>
          <cell r="B2440" t="str">
            <v>HUAYI</v>
          </cell>
          <cell r="C2440" t="str">
            <v xml:space="preserve"> Корзинка АЖУРНАЯ ЛОЗА 33х33х32см</v>
          </cell>
          <cell r="D2440" t="str">
            <v xml:space="preserve"> "12.5"" BASKET "</v>
          </cell>
          <cell r="E2440" t="str">
            <v>Китай</v>
          </cell>
          <cell r="F2440" t="str">
            <v>ФАРФОР</v>
          </cell>
        </row>
        <row r="2441">
          <cell r="A2441" t="str">
            <v>IM06-0302</v>
          </cell>
          <cell r="B2441" t="str">
            <v>HUAYI</v>
          </cell>
          <cell r="C2441" t="str">
            <v xml:space="preserve"> Конфетница АНТИКА 25х24.5х12см</v>
          </cell>
          <cell r="D2441" t="str">
            <v xml:space="preserve"> "4.75"" BOWL"</v>
          </cell>
          <cell r="E2441" t="str">
            <v>Китай</v>
          </cell>
          <cell r="F2441" t="str">
            <v>ФАРФОР</v>
          </cell>
        </row>
        <row r="2442">
          <cell r="A2442" t="str">
            <v>IM06-0103</v>
          </cell>
          <cell r="B2442" t="str">
            <v>HUAYI</v>
          </cell>
          <cell r="C2442" t="str">
            <v xml:space="preserve"> Корзинка АЖУРНАЯ ЛОЗА 36х26.5х15см</v>
          </cell>
          <cell r="D2442" t="str">
            <v xml:space="preserve"> "6"" BASKET "</v>
          </cell>
          <cell r="E2442" t="str">
            <v>Китай</v>
          </cell>
          <cell r="F2442" t="str">
            <v>ФАРФОР</v>
          </cell>
        </row>
        <row r="2443">
          <cell r="A2443" t="str">
            <v>IM06-0104</v>
          </cell>
          <cell r="B2443" t="str">
            <v>HUAYI</v>
          </cell>
          <cell r="C2443" t="str">
            <v xml:space="preserve"> Блюдо АЖУРНАЯ ЛОЗА 47х33.5х6.5см</v>
          </cell>
          <cell r="D2443" t="str">
            <v xml:space="preserve"> "18"" PLATE "</v>
          </cell>
          <cell r="E2443" t="str">
            <v>Китай</v>
          </cell>
          <cell r="F2443" t="str">
            <v>ФАРФОР</v>
          </cell>
        </row>
        <row r="2444">
          <cell r="A2444" t="str">
            <v>IM06-0203</v>
          </cell>
          <cell r="B2444" t="str">
            <v>HUAYI</v>
          </cell>
          <cell r="C2444" t="str">
            <v xml:space="preserve"> Корзинка АЖУРНАЯ ЛОЗА 36х26.5х15см</v>
          </cell>
          <cell r="D2444" t="str">
            <v xml:space="preserve"> "6"" BASKET "</v>
          </cell>
          <cell r="E2444" t="str">
            <v>Китай</v>
          </cell>
          <cell r="F2444" t="str">
            <v>ФАРФОР</v>
          </cell>
        </row>
        <row r="2445">
          <cell r="A2445" t="str">
            <v>IM06-0204</v>
          </cell>
          <cell r="B2445" t="str">
            <v>HUAYI</v>
          </cell>
          <cell r="C2445" t="str">
            <v xml:space="preserve"> Блюдо АЖУРНАЯ ЛОЗА 47х33.5х6.5см</v>
          </cell>
          <cell r="D2445" t="str">
            <v xml:space="preserve"> "18"" PLATE "</v>
          </cell>
          <cell r="E2445" t="str">
            <v>Китай</v>
          </cell>
          <cell r="F2445" t="str">
            <v>ФАРФОР</v>
          </cell>
        </row>
        <row r="2446">
          <cell r="A2446" t="str">
            <v>IM06-0503</v>
          </cell>
          <cell r="B2446" t="str">
            <v>HUAYI</v>
          </cell>
          <cell r="C2446" t="str">
            <v xml:space="preserve"> Светильник ЛЕБЕДЬ 33х12х30см</v>
          </cell>
          <cell r="D2446" t="str">
            <v xml:space="preserve"> "12"" SWAN LAMP "</v>
          </cell>
          <cell r="E2446" t="str">
            <v>Китай</v>
          </cell>
          <cell r="F2446" t="str">
            <v>ФАРФОР</v>
          </cell>
        </row>
        <row r="2447">
          <cell r="A2447" t="str">
            <v>M2505</v>
          </cell>
          <cell r="B2447" t="str">
            <v>IDEA</v>
          </cell>
          <cell r="C2447" t="str">
            <v xml:space="preserve"> Таз 6.5л</v>
          </cell>
          <cell r="E2447" t="str">
            <v>Россия</v>
          </cell>
          <cell r="F2447" t="str">
            <v>ПЛАСТИК</v>
          </cell>
        </row>
        <row r="2448">
          <cell r="A2448" t="str">
            <v>M2506</v>
          </cell>
          <cell r="B2448" t="str">
            <v>IDEA</v>
          </cell>
          <cell r="C2448" t="str">
            <v xml:space="preserve"> Таз 10л</v>
          </cell>
          <cell r="E2448" t="str">
            <v>Россия</v>
          </cell>
          <cell r="F2448" t="str">
            <v>ПЛАСТИК</v>
          </cell>
        </row>
        <row r="2449">
          <cell r="A2449" t="str">
            <v>M2507</v>
          </cell>
          <cell r="B2449" t="str">
            <v>IDEA</v>
          </cell>
          <cell r="C2449" t="str">
            <v xml:space="preserve"> Таз 16л</v>
          </cell>
          <cell r="E2449" t="str">
            <v>Россия</v>
          </cell>
          <cell r="F2449" t="str">
            <v>ПЛАСТИК</v>
          </cell>
        </row>
        <row r="2450">
          <cell r="A2450" t="str">
            <v>M2508</v>
          </cell>
          <cell r="B2450" t="str">
            <v>IDEA</v>
          </cell>
          <cell r="C2450" t="str">
            <v xml:space="preserve"> Таз 24л</v>
          </cell>
          <cell r="E2450" t="str">
            <v>Россия</v>
          </cell>
          <cell r="F2450" t="str">
            <v>ПЛАСТИК</v>
          </cell>
        </row>
        <row r="2451">
          <cell r="A2451" t="str">
            <v>M2540</v>
          </cell>
          <cell r="B2451" t="str">
            <v>IDEA</v>
          </cell>
          <cell r="C2451" t="str">
            <v xml:space="preserve"> Таз овальный 25л</v>
          </cell>
          <cell r="E2451" t="str">
            <v>Россия</v>
          </cell>
          <cell r="F2451" t="str">
            <v>ПЛАСТИК</v>
          </cell>
        </row>
        <row r="2452">
          <cell r="A2452" t="str">
            <v>M2926</v>
          </cell>
          <cell r="B2452" t="str">
            <v>IDEA</v>
          </cell>
          <cell r="C2452" t="str">
            <v xml:space="preserve"> Ящик для инструментов АТЛАНТ 18 с консолью и коробками</v>
          </cell>
          <cell r="E2452" t="str">
            <v>Россия</v>
          </cell>
          <cell r="F2452" t="str">
            <v>ПЛАСТИК</v>
          </cell>
        </row>
        <row r="2453">
          <cell r="A2453" t="str">
            <v>M2934</v>
          </cell>
          <cell r="B2453" t="str">
            <v>IDEA</v>
          </cell>
          <cell r="C2453" t="str">
            <v xml:space="preserve"> Ящик для инструментов ТИТАН 13</v>
          </cell>
          <cell r="E2453" t="str">
            <v>Россия</v>
          </cell>
          <cell r="F2453" t="str">
            <v>ПЛАСТИК</v>
          </cell>
        </row>
        <row r="2454">
          <cell r="A2454" t="str">
            <v>M2935</v>
          </cell>
          <cell r="B2454" t="str">
            <v>IDEA</v>
          </cell>
          <cell r="C2454" t="str">
            <v xml:space="preserve"> Ящик для инструментов ТИТАН 16</v>
          </cell>
          <cell r="E2454" t="str">
            <v>Россия</v>
          </cell>
          <cell r="F2454" t="str">
            <v>ПЛАСТИК</v>
          </cell>
        </row>
        <row r="2455">
          <cell r="A2455" t="str">
            <v>M2936</v>
          </cell>
          <cell r="B2455" t="str">
            <v>IDEA</v>
          </cell>
          <cell r="C2455" t="str">
            <v xml:space="preserve"> Ящик для инструментов ТИТАН 18</v>
          </cell>
          <cell r="E2455" t="str">
            <v>Россия</v>
          </cell>
          <cell r="F2455" t="str">
            <v>ПЛАСТИК</v>
          </cell>
        </row>
        <row r="2456">
          <cell r="A2456" t="str">
            <v>M3143</v>
          </cell>
          <cell r="B2456" t="str">
            <v>IDEA</v>
          </cell>
          <cell r="C2456" t="str">
            <v xml:space="preserve"> Этажерка цветочная ГАММА 3 кашпо</v>
          </cell>
          <cell r="E2456" t="str">
            <v>Россия</v>
          </cell>
          <cell r="F2456" t="str">
            <v>ПЛАСТИК</v>
          </cell>
        </row>
        <row r="2457">
          <cell r="A2457" t="str">
            <v>M2295</v>
          </cell>
          <cell r="B2457" t="str">
            <v>IDEA</v>
          </cell>
          <cell r="C2457" t="str">
            <v xml:space="preserve"> Табурет универсальный с ящиком</v>
          </cell>
          <cell r="E2457" t="str">
            <v>Россия</v>
          </cell>
          <cell r="F2457" t="str">
            <v>ПЛАСТИК</v>
          </cell>
        </row>
        <row r="2458">
          <cell r="A2458" t="str">
            <v>M2296</v>
          </cell>
          <cell r="B2458" t="str">
            <v>IDEA</v>
          </cell>
          <cell r="C2458" t="str">
            <v xml:space="preserve"> Табурет универсальный со ступенькой</v>
          </cell>
          <cell r="E2458" t="str">
            <v>Россия</v>
          </cell>
          <cell r="F2458" t="str">
            <v>ПЛАСТИК</v>
          </cell>
        </row>
        <row r="2459">
          <cell r="A2459" t="str">
            <v>M2471</v>
          </cell>
          <cell r="B2459" t="str">
            <v>IDEA</v>
          </cell>
          <cell r="C2459" t="str">
            <v xml:space="preserve"> Контейнер для мусора ХАПС 15л</v>
          </cell>
          <cell r="E2459" t="str">
            <v>Россия</v>
          </cell>
          <cell r="F2459" t="str">
            <v>ПЛАСТИК</v>
          </cell>
        </row>
        <row r="2460">
          <cell r="A2460" t="str">
            <v>M2905</v>
          </cell>
          <cell r="B2460" t="str">
            <v>IDEA</v>
          </cell>
          <cell r="C2460" t="str">
            <v xml:space="preserve"> Ящик детский для мелочей</v>
          </cell>
          <cell r="E2460" t="str">
            <v>Россия</v>
          </cell>
          <cell r="F2460" t="str">
            <v>ПЛАСТИК</v>
          </cell>
        </row>
        <row r="2461">
          <cell r="A2461" t="str">
            <v>M8114</v>
          </cell>
          <cell r="B2461" t="str">
            <v>IDEA</v>
          </cell>
          <cell r="C2461" t="str">
            <v xml:space="preserve"> Хлебница ЛАМЕЛА ПОЛОНЕЗ ЮНИОР</v>
          </cell>
          <cell r="E2461" t="str">
            <v>Россия</v>
          </cell>
          <cell r="F2461" t="str">
            <v>ПЛАСТИК</v>
          </cell>
        </row>
        <row r="2462">
          <cell r="A2462" t="str">
            <v>M2279</v>
          </cell>
          <cell r="B2462" t="str">
            <v>IDEA</v>
          </cell>
          <cell r="C2462" t="str">
            <v xml:space="preserve"> Коврик ЁЛОЧКА 59х38см</v>
          </cell>
          <cell r="E2462" t="str">
            <v>Россия</v>
          </cell>
          <cell r="F2462" t="str">
            <v>ПЛАСТИК</v>
          </cell>
        </row>
        <row r="2463">
          <cell r="A2463" t="str">
            <v>M2415</v>
          </cell>
          <cell r="B2463" t="str">
            <v>IDEA</v>
          </cell>
          <cell r="C2463" t="str">
            <v xml:space="preserve"> Ведро ЛИРА 6л</v>
          </cell>
          <cell r="E2463" t="str">
            <v>Россия</v>
          </cell>
          <cell r="F2463" t="str">
            <v>ПЛАСТИК</v>
          </cell>
        </row>
        <row r="2464">
          <cell r="A2464" t="str">
            <v>M2416</v>
          </cell>
          <cell r="B2464" t="str">
            <v>IDEA</v>
          </cell>
          <cell r="C2464" t="str">
            <v xml:space="preserve"> Ведро ЛИРА 9л</v>
          </cell>
          <cell r="E2464" t="str">
            <v>Россия</v>
          </cell>
          <cell r="F2464" t="str">
            <v>ПЛАСТИК</v>
          </cell>
        </row>
        <row r="2465">
          <cell r="A2465" t="str">
            <v>M2417</v>
          </cell>
          <cell r="B2465" t="str">
            <v>IDEA</v>
          </cell>
          <cell r="C2465" t="str">
            <v xml:space="preserve"> Ведро ЛИРА 12л</v>
          </cell>
          <cell r="E2465" t="str">
            <v>Россия</v>
          </cell>
          <cell r="F2465" t="str">
            <v>ПЛАСТИК</v>
          </cell>
        </row>
        <row r="2466">
          <cell r="A2466" t="str">
            <v>M2418</v>
          </cell>
          <cell r="B2466" t="str">
            <v>IDEA</v>
          </cell>
          <cell r="C2466" t="str">
            <v xml:space="preserve"> Ведро ЛИРА 15л</v>
          </cell>
          <cell r="E2466" t="str">
            <v>Россия</v>
          </cell>
          <cell r="F2466" t="str">
            <v>ПЛАСТИК</v>
          </cell>
        </row>
        <row r="2467">
          <cell r="A2467" t="str">
            <v>M2154</v>
          </cell>
          <cell r="B2467" t="str">
            <v>IDEA</v>
          </cell>
          <cell r="C2467" t="str">
            <v xml:space="preserve"> Лейка с опрыскивателем</v>
          </cell>
          <cell r="E2467" t="str">
            <v>Россия</v>
          </cell>
          <cell r="F2467" t="str">
            <v>ПЛАСТИК</v>
          </cell>
        </row>
        <row r="2468">
          <cell r="A2468" t="str">
            <v>M2480</v>
          </cell>
          <cell r="B2468" t="str">
            <v>IDEA</v>
          </cell>
          <cell r="C2468" t="str">
            <v xml:space="preserve"> Контейнер для мусора 5л (M0063)</v>
          </cell>
          <cell r="E2468" t="str">
            <v>Россия</v>
          </cell>
          <cell r="F2468" t="str">
            <v>ПЛАСТИК</v>
          </cell>
        </row>
        <row r="2469">
          <cell r="A2469" t="str">
            <v>M2781</v>
          </cell>
          <cell r="B2469" t="str">
            <v>IDEA</v>
          </cell>
          <cell r="C2469" t="str">
            <v xml:space="preserve"> Комод РИО 4 секции</v>
          </cell>
          <cell r="E2469" t="str">
            <v>Россия</v>
          </cell>
          <cell r="F2469" t="str">
            <v>ПЛАСТИК</v>
          </cell>
        </row>
        <row r="2470">
          <cell r="A2470" t="str">
            <v>M5010</v>
          </cell>
          <cell r="B2470" t="str">
            <v>IDEA</v>
          </cell>
          <cell r="C2470" t="str">
            <v xml:space="preserve"> Комплект для туалета БЛЕСК СТАНДАРТ</v>
          </cell>
          <cell r="E2470" t="str">
            <v>Россия</v>
          </cell>
          <cell r="F2470" t="str">
            <v>ПЛАСТИК</v>
          </cell>
        </row>
        <row r="2471">
          <cell r="A2471" t="str">
            <v>M5012</v>
          </cell>
          <cell r="B2471" t="str">
            <v>IDEA</v>
          </cell>
          <cell r="C2471" t="str">
            <v xml:space="preserve"> Комплект для туалета БЛЕСК уголок</v>
          </cell>
          <cell r="E2471" t="str">
            <v>Россия</v>
          </cell>
          <cell r="F2471" t="str">
            <v>ПЛАСТИК</v>
          </cell>
        </row>
        <row r="2472">
          <cell r="A2472" t="str">
            <v>M1142</v>
          </cell>
          <cell r="B2472" t="str">
            <v>IDEA</v>
          </cell>
          <cell r="C2472" t="str">
            <v xml:space="preserve"> Лоток-вкладыш для столовых приборов сетчатый</v>
          </cell>
          <cell r="E2472" t="str">
            <v>Россия</v>
          </cell>
          <cell r="F2472" t="str">
            <v>ПЛАСТИК</v>
          </cell>
        </row>
        <row r="2473">
          <cell r="A2473" t="str">
            <v>M1173</v>
          </cell>
          <cell r="B2473" t="str">
            <v>IDEA</v>
          </cell>
          <cell r="C2473" t="str">
            <v xml:space="preserve"> Сушилка для посуды ЭКОНОМ</v>
          </cell>
          <cell r="E2473" t="str">
            <v>Россия</v>
          </cell>
          <cell r="F2473" t="str">
            <v>ПЛАСТИК</v>
          </cell>
        </row>
        <row r="2474">
          <cell r="A2474" t="str">
            <v>M1341</v>
          </cell>
          <cell r="B2474" t="str">
            <v>IDEA</v>
          </cell>
          <cell r="C2474" t="str">
            <v xml:space="preserve"> Салатник 1.5л</v>
          </cell>
          <cell r="E2474" t="str">
            <v>Россия</v>
          </cell>
          <cell r="F2474" t="str">
            <v>ПЛАСТИК</v>
          </cell>
        </row>
        <row r="2475">
          <cell r="A2475" t="str">
            <v>M8141</v>
          </cell>
          <cell r="B2475" t="str">
            <v>IDEA</v>
          </cell>
          <cell r="C2475" t="str">
            <v xml:space="preserve"> Сушилка для посуды ЛАМЕЛА МАКСИ</v>
          </cell>
          <cell r="E2475" t="str">
            <v>Россия</v>
          </cell>
          <cell r="F2475" t="str">
            <v>ПЛАСТИК</v>
          </cell>
        </row>
        <row r="2476">
          <cell r="A2476" t="str">
            <v>M3033</v>
          </cell>
          <cell r="B2476" t="str">
            <v>IDEA</v>
          </cell>
          <cell r="C2476" t="str">
            <v xml:space="preserve"> Кашпо РЯБИНА 3.6л D220мм</v>
          </cell>
          <cell r="E2476" t="str">
            <v>Россия</v>
          </cell>
          <cell r="F2476" t="str">
            <v>ПЛАСТИК</v>
          </cell>
        </row>
        <row r="2477">
          <cell r="A2477" t="str">
            <v>M2143</v>
          </cell>
          <cell r="B2477" t="str">
            <v>IDEA</v>
          </cell>
          <cell r="C2477" t="str">
            <v xml:space="preserve"> Опрыскиватель КОНУС 0.5л</v>
          </cell>
          <cell r="E2477" t="str">
            <v>Россия</v>
          </cell>
          <cell r="F2477" t="str">
            <v>ПЛАСТИК</v>
          </cell>
        </row>
        <row r="2478">
          <cell r="A2478" t="str">
            <v>M2147</v>
          </cell>
          <cell r="B2478" t="str">
            <v>IDEA</v>
          </cell>
          <cell r="C2478" t="str">
            <v xml:space="preserve"> Опрыскиватель КАПЛЯ 0.5л</v>
          </cell>
          <cell r="E2478" t="str">
            <v>Россия</v>
          </cell>
          <cell r="F2478" t="str">
            <v>ПЛАСТИК</v>
          </cell>
        </row>
        <row r="2479">
          <cell r="A2479" t="str">
            <v>M2232</v>
          </cell>
          <cell r="B2479" t="str">
            <v>IDEA</v>
          </cell>
          <cell r="C2479" t="str">
            <v xml:space="preserve"> Крючок самоклеящийся МОЗАЙКА 10шт</v>
          </cell>
          <cell r="E2479" t="str">
            <v>Россия</v>
          </cell>
          <cell r="F2479" t="str">
            <v>ПЛАСТИК</v>
          </cell>
        </row>
        <row r="2480">
          <cell r="A2480" t="str">
            <v>M8230</v>
          </cell>
          <cell r="B2480" t="str">
            <v>IDEA</v>
          </cell>
          <cell r="C2480" t="str">
            <v xml:space="preserve"> Кашпо ЛАУРА D120мм. 0.45л.</v>
          </cell>
          <cell r="E2480" t="str">
            <v>Россия</v>
          </cell>
          <cell r="F2480" t="str">
            <v>ПЛАСТИК</v>
          </cell>
        </row>
        <row r="2481">
          <cell r="A2481" t="str">
            <v>M8231</v>
          </cell>
          <cell r="B2481" t="str">
            <v>IDEA</v>
          </cell>
          <cell r="C2481" t="str">
            <v xml:space="preserve"> Кашпо ЛАУРА D160мм. 1л.</v>
          </cell>
          <cell r="E2481" t="str">
            <v>Россия</v>
          </cell>
          <cell r="F2481" t="str">
            <v>ПЛАСТИК</v>
          </cell>
        </row>
        <row r="2482">
          <cell r="A2482" t="str">
            <v>M8232</v>
          </cell>
          <cell r="B2482" t="str">
            <v>IDEA</v>
          </cell>
          <cell r="C2482" t="str">
            <v xml:space="preserve"> Кашпо ЛАУРА D200мм. 2 л.</v>
          </cell>
          <cell r="E2482" t="str">
            <v>Россия</v>
          </cell>
          <cell r="F2482" t="str">
            <v>ПЛАСТИК</v>
          </cell>
        </row>
        <row r="2483">
          <cell r="A2483" t="str">
            <v>M8233</v>
          </cell>
          <cell r="B2483" t="str">
            <v>IDEA</v>
          </cell>
          <cell r="C2483" t="str">
            <v xml:space="preserve"> Кашпо ЛАУРА D240мм. 3.6 л.</v>
          </cell>
          <cell r="E2483" t="str">
            <v>Россия</v>
          </cell>
          <cell r="F2483" t="str">
            <v>ПЛАСТИК</v>
          </cell>
        </row>
        <row r="2484">
          <cell r="A2484" t="str">
            <v>M8234</v>
          </cell>
          <cell r="B2484" t="str">
            <v>IDEA</v>
          </cell>
          <cell r="C2484" t="str">
            <v xml:space="preserve"> Кашпо ЛАУРА D280мм. 5.5 л.</v>
          </cell>
          <cell r="E2484" t="str">
            <v>Россия</v>
          </cell>
          <cell r="F2484" t="str">
            <v>ПЛАСТИК</v>
          </cell>
        </row>
        <row r="2485">
          <cell r="A2485" t="str">
            <v>M8313</v>
          </cell>
          <cell r="B2485" t="str">
            <v>IDEA</v>
          </cell>
          <cell r="C2485" t="str">
            <v xml:space="preserve"> Подставка под кашпо ЛАМЕЛА D250мм.</v>
          </cell>
          <cell r="E2485" t="str">
            <v>Россия</v>
          </cell>
          <cell r="F2485" t="str">
            <v>ПЛАСТИК</v>
          </cell>
        </row>
        <row r="2486">
          <cell r="A2486" t="str">
            <v>M8315</v>
          </cell>
          <cell r="B2486" t="str">
            <v>IDEA</v>
          </cell>
          <cell r="C2486" t="str">
            <v xml:space="preserve"> Подставка под кашпо ЛАМЕЛА D330мм.</v>
          </cell>
          <cell r="E2486" t="str">
            <v>Россия</v>
          </cell>
          <cell r="F2486" t="str">
            <v>ПЛАСТИК</v>
          </cell>
        </row>
        <row r="2487">
          <cell r="A2487" t="str">
            <v>M8316</v>
          </cell>
          <cell r="B2487" t="str">
            <v>IDEA</v>
          </cell>
          <cell r="C2487" t="str">
            <v xml:space="preserve"> Подставка под кашпо ЛАМЕЛА D370мм.</v>
          </cell>
          <cell r="E2487" t="str">
            <v>Россия</v>
          </cell>
          <cell r="F2487" t="str">
            <v>ПЛАСТИК</v>
          </cell>
        </row>
        <row r="2488">
          <cell r="A2488" t="str">
            <v>M8318</v>
          </cell>
          <cell r="B2488" t="str">
            <v>IDEA</v>
          </cell>
          <cell r="C2488" t="str">
            <v xml:space="preserve"> Подставка под кашпо ЛАМЕЛА D470мм.</v>
          </cell>
          <cell r="E2488" t="str">
            <v>Россия</v>
          </cell>
          <cell r="F2488" t="str">
            <v>ПЛАСТИК</v>
          </cell>
        </row>
        <row r="2489">
          <cell r="A2489" t="str">
            <v>M8331</v>
          </cell>
          <cell r="B2489" t="str">
            <v>IDEA</v>
          </cell>
          <cell r="C2489" t="str">
            <v xml:space="preserve"> Подставка под кашпо ЛАУРА D160мм.</v>
          </cell>
          <cell r="E2489" t="str">
            <v>Россия</v>
          </cell>
          <cell r="F2489" t="str">
            <v>ПЛАСТИК</v>
          </cell>
        </row>
        <row r="2490">
          <cell r="A2490" t="str">
            <v>M1110</v>
          </cell>
          <cell r="B2490" t="str">
            <v>IDEA</v>
          </cell>
          <cell r="C2490" t="str">
            <v xml:space="preserve"> Поднос универсальный 27х39см</v>
          </cell>
          <cell r="E2490" t="str">
            <v>Россия</v>
          </cell>
          <cell r="F2490" t="str">
            <v>ПЛАСТИК</v>
          </cell>
        </row>
        <row r="2491">
          <cell r="A2491" t="str">
            <v>M2751</v>
          </cell>
          <cell r="B2491" t="str">
            <v>IDEA</v>
          </cell>
          <cell r="C2491" t="str">
            <v xml:space="preserve"> Полка угловая (3 секции)</v>
          </cell>
          <cell r="E2491" t="str">
            <v>Россия</v>
          </cell>
          <cell r="F2491" t="str">
            <v>ПЛАСТИК</v>
          </cell>
        </row>
        <row r="2492">
          <cell r="A2492" t="str">
            <v>M1120</v>
          </cell>
          <cell r="B2492" t="str">
            <v>IDEA</v>
          </cell>
          <cell r="C2492" t="str">
            <v xml:space="preserve"> Тортница</v>
          </cell>
          <cell r="E2492" t="str">
            <v>Россия</v>
          </cell>
          <cell r="F2492" t="str">
            <v>ПЛАСТИК</v>
          </cell>
        </row>
        <row r="2493">
          <cell r="A2493" t="str">
            <v>M1130</v>
          </cell>
          <cell r="B2493" t="str">
            <v>IDEA</v>
          </cell>
          <cell r="C2493" t="str">
            <v xml:space="preserve"> Дуршлаг с ручкой d=20см</v>
          </cell>
          <cell r="E2493" t="str">
            <v>Россия</v>
          </cell>
          <cell r="F2493" t="str">
            <v>ПЛАСТИК</v>
          </cell>
        </row>
        <row r="2494">
          <cell r="A2494" t="str">
            <v>M1131</v>
          </cell>
          <cell r="B2494" t="str">
            <v>IDEA</v>
          </cell>
          <cell r="C2494" t="str">
            <v xml:space="preserve"> Дуршлаг круглый</v>
          </cell>
          <cell r="E2494" t="str">
            <v>Россия</v>
          </cell>
          <cell r="F2494" t="str">
            <v>ПЛАСТИК</v>
          </cell>
        </row>
        <row r="2495">
          <cell r="A2495" t="str">
            <v>M1140</v>
          </cell>
          <cell r="B2495" t="str">
            <v>IDEA</v>
          </cell>
          <cell r="C2495" t="str">
            <v xml:space="preserve"> Лоток-вкладыш для столовых приборов</v>
          </cell>
          <cell r="E2495" t="str">
            <v>Россия</v>
          </cell>
          <cell r="F2495" t="str">
            <v>ПЛАСТИК</v>
          </cell>
        </row>
        <row r="2496">
          <cell r="A2496" t="str">
            <v>M1144</v>
          </cell>
          <cell r="B2496" t="str">
            <v>IDEA</v>
          </cell>
          <cell r="C2496" t="str">
            <v xml:space="preserve"> Лоток для столовых приборов раздвижной</v>
          </cell>
          <cell r="E2496" t="str">
            <v>Россия</v>
          </cell>
          <cell r="F2496" t="str">
            <v>ПЛАСТИК</v>
          </cell>
        </row>
        <row r="2497">
          <cell r="A2497" t="str">
            <v>M1145</v>
          </cell>
          <cell r="B2497" t="str">
            <v>IDEA</v>
          </cell>
          <cell r="C2497" t="str">
            <v xml:space="preserve"> Лоток для столовых приборов раздвижной для ножей</v>
          </cell>
          <cell r="E2497" t="str">
            <v>Россия</v>
          </cell>
          <cell r="F2497" t="str">
            <v>ПЛАСТИК</v>
          </cell>
        </row>
        <row r="2498">
          <cell r="A2498" t="str">
            <v>M1152</v>
          </cell>
          <cell r="B2498" t="str">
            <v>IDEA</v>
          </cell>
          <cell r="C2498" t="str">
            <v xml:space="preserve"> Решетка в раковину круглая D30см</v>
          </cell>
          <cell r="E2498" t="str">
            <v>Россия</v>
          </cell>
          <cell r="F2498" t="str">
            <v>ПЛАСТИК</v>
          </cell>
        </row>
        <row r="2499">
          <cell r="A2499" t="str">
            <v>M1160</v>
          </cell>
          <cell r="B2499" t="str">
            <v>IDEA</v>
          </cell>
          <cell r="C2499" t="str">
            <v xml:space="preserve"> Сушилка для столовых приборов 3-х секционная</v>
          </cell>
          <cell r="E2499" t="str">
            <v>Россия</v>
          </cell>
          <cell r="F2499" t="str">
            <v>ПЛАСТИК</v>
          </cell>
        </row>
        <row r="2500">
          <cell r="A2500" t="str">
            <v>M2495</v>
          </cell>
          <cell r="B2500" t="str">
            <v>IDEA</v>
          </cell>
          <cell r="C2500" t="str">
            <v xml:space="preserve"> Корзина для бумаг круглая</v>
          </cell>
          <cell r="E2500" t="str">
            <v>Россия</v>
          </cell>
          <cell r="F2500" t="str">
            <v>ПЛАСТИК</v>
          </cell>
        </row>
        <row r="2501">
          <cell r="A2501" t="str">
            <v>M2496</v>
          </cell>
          <cell r="B2501" t="str">
            <v>IDEA</v>
          </cell>
          <cell r="C2501" t="str">
            <v xml:space="preserve"> Корзина для бумаг угловая</v>
          </cell>
          <cell r="E2501" t="str">
            <v>Россия</v>
          </cell>
          <cell r="F2501" t="str">
            <v>ПЛАСТИК</v>
          </cell>
        </row>
        <row r="2502">
          <cell r="A2502" t="str">
            <v>M2497</v>
          </cell>
          <cell r="B2502" t="str">
            <v>IDEA</v>
          </cell>
          <cell r="C2502" t="str">
            <v xml:space="preserve"> Корзина для бумаг прямоугольная</v>
          </cell>
          <cell r="E2502" t="str">
            <v>Россия</v>
          </cell>
          <cell r="F2502" t="str">
            <v>ПЛАСТИК</v>
          </cell>
        </row>
        <row r="2503">
          <cell r="A2503" t="str">
            <v>M2590</v>
          </cell>
          <cell r="B2503" t="str">
            <v>IDEA</v>
          </cell>
          <cell r="C2503" t="str">
            <v xml:space="preserve"> Ванночка детская</v>
          </cell>
          <cell r="E2503" t="str">
            <v>Россия</v>
          </cell>
          <cell r="F2503" t="str">
            <v>ПЛАСТИК</v>
          </cell>
        </row>
        <row r="2504">
          <cell r="A2504" t="str">
            <v>M2592</v>
          </cell>
          <cell r="B2504" t="str">
            <v>IDEA</v>
          </cell>
          <cell r="C2504" t="str">
            <v xml:space="preserve"> Ванночка детская ОКЕАНИК</v>
          </cell>
          <cell r="E2504" t="str">
            <v>Россия</v>
          </cell>
          <cell r="F2504" t="str">
            <v>ПЛАСТИК</v>
          </cell>
        </row>
        <row r="2505">
          <cell r="A2505" t="str">
            <v>M2597</v>
          </cell>
          <cell r="B2505" t="str">
            <v>IDEA</v>
          </cell>
          <cell r="C2505" t="str">
            <v xml:space="preserve"> Ящик для игрушек СЕКРЕТ</v>
          </cell>
          <cell r="E2505" t="str">
            <v>Россия</v>
          </cell>
          <cell r="F2505" t="str">
            <v>ПЛАСТИК</v>
          </cell>
        </row>
        <row r="2506">
          <cell r="A2506" t="str">
            <v>M2598</v>
          </cell>
          <cell r="B2506" t="str">
            <v>IDEA</v>
          </cell>
          <cell r="C2506" t="str">
            <v xml:space="preserve"> Ящик для игрушек МОБИ</v>
          </cell>
          <cell r="E2506" t="str">
            <v>Россия</v>
          </cell>
          <cell r="F2506" t="str">
            <v>ПЛАСТИК</v>
          </cell>
        </row>
        <row r="2507">
          <cell r="A2507" t="str">
            <v>M2605</v>
          </cell>
          <cell r="B2507" t="str">
            <v>IDEA</v>
          </cell>
          <cell r="C2507" t="str">
            <v xml:space="preserve"> Корзина для белья ВЕНЕЦИЯ 45л</v>
          </cell>
          <cell r="E2507" t="str">
            <v>Россия</v>
          </cell>
          <cell r="F2507" t="str">
            <v>ПЛАСТИК</v>
          </cell>
        </row>
        <row r="2508">
          <cell r="A2508" t="str">
            <v>M2606</v>
          </cell>
          <cell r="B2508" t="str">
            <v>IDEA</v>
          </cell>
          <cell r="C2508" t="str">
            <v xml:space="preserve"> Корзина для белья ВЕНЕЦИЯ 60л</v>
          </cell>
          <cell r="E2508" t="str">
            <v>Россия</v>
          </cell>
          <cell r="F2508" t="str">
            <v>ПЛАСТИК</v>
          </cell>
        </row>
        <row r="2509">
          <cell r="A2509" t="str">
            <v>M1163</v>
          </cell>
          <cell r="B2509" t="str">
            <v>IDEA</v>
          </cell>
          <cell r="C2509" t="str">
            <v xml:space="preserve"> Сушилка для столовых приборов Факел</v>
          </cell>
          <cell r="E2509" t="str">
            <v>Россия</v>
          </cell>
          <cell r="F2509" t="str">
            <v>ПЛАСТИК</v>
          </cell>
        </row>
        <row r="2510">
          <cell r="A2510" t="str">
            <v>M2490</v>
          </cell>
          <cell r="B2510" t="str">
            <v>IDEA</v>
          </cell>
          <cell r="C2510" t="str">
            <v xml:space="preserve"> Контейнер для мусора настольный 1.6л</v>
          </cell>
          <cell r="E2510" t="str">
            <v>Россия</v>
          </cell>
          <cell r="F2510" t="str">
            <v>ПЛАСТИК</v>
          </cell>
        </row>
        <row r="2511">
          <cell r="A2511" t="str">
            <v>M2607</v>
          </cell>
          <cell r="B2511" t="str">
            <v>IDEA</v>
          </cell>
          <cell r="C2511" t="str">
            <v xml:space="preserve"> Корзина для белья ВЕНЕЦИЯ 50л угловая</v>
          </cell>
          <cell r="E2511" t="str">
            <v>Россия</v>
          </cell>
          <cell r="F2511" t="str">
            <v>ПЛАСТИК</v>
          </cell>
        </row>
        <row r="2512">
          <cell r="A2512" t="str">
            <v>M2609</v>
          </cell>
          <cell r="B2512" t="str">
            <v>IDEA</v>
          </cell>
          <cell r="C2512" t="str">
            <v xml:space="preserve"> Корзина для белья 50л.</v>
          </cell>
          <cell r="E2512" t="str">
            <v>Россия</v>
          </cell>
          <cell r="F2512" t="str">
            <v>ПЛАСТИК</v>
          </cell>
        </row>
        <row r="2513">
          <cell r="A2513" t="str">
            <v>M2743</v>
          </cell>
          <cell r="B2513" t="str">
            <v>IDEA</v>
          </cell>
          <cell r="C2513" t="str">
            <v xml:space="preserve"> Полка круглая (5 секций)</v>
          </cell>
          <cell r="E2513" t="str">
            <v>Россия</v>
          </cell>
          <cell r="F2513" t="str">
            <v>ПЛАСТИК</v>
          </cell>
        </row>
        <row r="2514">
          <cell r="A2514" t="str">
            <v>M1210</v>
          </cell>
          <cell r="B2514" t="str">
            <v>IDEA</v>
          </cell>
          <cell r="C2514" t="str">
            <v xml:space="preserve"> Контейнер для яиц на 10шт</v>
          </cell>
          <cell r="E2514" t="str">
            <v>Россия</v>
          </cell>
          <cell r="F2514" t="str">
            <v>ПЛАСТИК</v>
          </cell>
        </row>
        <row r="2515">
          <cell r="A2515" t="str">
            <v>M1311</v>
          </cell>
          <cell r="B2515" t="str">
            <v>IDEA</v>
          </cell>
          <cell r="C2515" t="str">
            <v xml:space="preserve"> Миска круглая 1.8л.</v>
          </cell>
          <cell r="E2515" t="str">
            <v>Россия</v>
          </cell>
          <cell r="F2515" t="str">
            <v>ПЛАСТИК</v>
          </cell>
        </row>
        <row r="2516">
          <cell r="A2516" t="str">
            <v>M3001</v>
          </cell>
          <cell r="B2516" t="str">
            <v>IDEA</v>
          </cell>
          <cell r="C2516" t="str">
            <v xml:space="preserve"> Кашпо ЛИВИЯ D120мм. 0.6л.</v>
          </cell>
          <cell r="E2516" t="str">
            <v>Россия</v>
          </cell>
          <cell r="F2516" t="str">
            <v>ПЛАСТИК</v>
          </cell>
        </row>
        <row r="2517">
          <cell r="A2517" t="str">
            <v>M3003</v>
          </cell>
          <cell r="B2517" t="str">
            <v>IDEA</v>
          </cell>
          <cell r="C2517" t="str">
            <v xml:space="preserve"> Кашпо ЛИВИЯ D200мм 2.8л.</v>
          </cell>
          <cell r="E2517" t="str">
            <v>Россия</v>
          </cell>
          <cell r="F2517" t="str">
            <v>ПЛАСТИК</v>
          </cell>
        </row>
        <row r="2518">
          <cell r="A2518" t="str">
            <v>M3012</v>
          </cell>
          <cell r="B2518" t="str">
            <v>IDEA</v>
          </cell>
          <cell r="C2518" t="str">
            <v xml:space="preserve"> Подставка под кашпо ЛИВИЯ D160мм</v>
          </cell>
          <cell r="E2518" t="str">
            <v>Россия</v>
          </cell>
          <cell r="F2518" t="str">
            <v>ПЛАСТИК</v>
          </cell>
        </row>
        <row r="2519">
          <cell r="A2519" t="str">
            <v>M3013</v>
          </cell>
          <cell r="B2519" t="str">
            <v>IDEA</v>
          </cell>
          <cell r="C2519" t="str">
            <v xml:space="preserve"> Подставка под кашпо ЛИВИЯ D200мм</v>
          </cell>
          <cell r="E2519" t="str">
            <v>Россия</v>
          </cell>
          <cell r="F2519" t="str">
            <v>ПЛАСТИК</v>
          </cell>
        </row>
        <row r="2520">
          <cell r="A2520" t="str">
            <v>M3036</v>
          </cell>
          <cell r="B2520" t="str">
            <v>IDEA</v>
          </cell>
          <cell r="C2520" t="str">
            <v xml:space="preserve"> Кашпо РЯБИНА D310мм 10л.</v>
          </cell>
          <cell r="E2520" t="str">
            <v>Россия</v>
          </cell>
          <cell r="F2520" t="str">
            <v>ПЛАСТИК</v>
          </cell>
        </row>
        <row r="2521">
          <cell r="A2521" t="str">
            <v>M2855</v>
          </cell>
          <cell r="B2521" t="str">
            <v>IDEA</v>
          </cell>
          <cell r="C2521" t="str">
            <v xml:space="preserve"> Контейнер для хранения ОКЕАНИК 6л</v>
          </cell>
          <cell r="E2521" t="str">
            <v>Россия</v>
          </cell>
          <cell r="F2521" t="str">
            <v>ПЛАСТИК</v>
          </cell>
        </row>
        <row r="2522">
          <cell r="A2522" t="str">
            <v>M2860</v>
          </cell>
          <cell r="B2522" t="str">
            <v>IDEA</v>
          </cell>
          <cell r="C2522" t="str">
            <v xml:space="preserve"> Контейнер для хранения прямоугольный 3.6л 310х200х90мм</v>
          </cell>
          <cell r="E2522" t="str">
            <v>Россия</v>
          </cell>
          <cell r="F2522" t="str">
            <v>ПЛАСТИК</v>
          </cell>
        </row>
        <row r="2523">
          <cell r="A2523" t="str">
            <v>M2861</v>
          </cell>
          <cell r="B2523" t="str">
            <v>IDEA</v>
          </cell>
          <cell r="C2523" t="str">
            <v xml:space="preserve"> Контейнер для хранения прямоугольный 6.3л 360х235х115мм</v>
          </cell>
          <cell r="E2523" t="str">
            <v>Россия</v>
          </cell>
          <cell r="F2523" t="str">
            <v>ПЛАСТИК</v>
          </cell>
        </row>
        <row r="2524">
          <cell r="A2524" t="str">
            <v>M2868</v>
          </cell>
          <cell r="B2524" t="str">
            <v>IDEA</v>
          </cell>
          <cell r="C2524" t="str">
            <v xml:space="preserve"> Коробка для хранения обуви 320х190х105</v>
          </cell>
          <cell r="E2524" t="str">
            <v>Россия</v>
          </cell>
          <cell r="F2524" t="str">
            <v>ПЛАСТИК</v>
          </cell>
        </row>
        <row r="2525">
          <cell r="A2525" t="str">
            <v>M2869</v>
          </cell>
          <cell r="B2525" t="str">
            <v>IDEA</v>
          </cell>
          <cell r="C2525" t="str">
            <v xml:space="preserve"> Коробка для хранения обуви 380х205х130</v>
          </cell>
          <cell r="E2525" t="str">
            <v>Россия</v>
          </cell>
          <cell r="F2525" t="str">
            <v>ПЛАСТИК</v>
          </cell>
        </row>
        <row r="2526">
          <cell r="A2526" t="str">
            <v>M8220</v>
          </cell>
          <cell r="B2526" t="str">
            <v>IDEA</v>
          </cell>
          <cell r="C2526" t="str">
            <v xml:space="preserve"> Кашпо LAMELA d=600мм 62л</v>
          </cell>
          <cell r="E2526" t="str">
            <v>Россия</v>
          </cell>
          <cell r="F2526" t="str">
            <v>ПЛАСТИК</v>
          </cell>
        </row>
        <row r="2527">
          <cell r="A2527" t="str">
            <v>M8235</v>
          </cell>
          <cell r="B2527" t="str">
            <v>IDEA</v>
          </cell>
          <cell r="C2527" t="str">
            <v xml:space="preserve"> Кашпо ЛАУРА d=320мм 13л</v>
          </cell>
          <cell r="E2527" t="str">
            <v>Россия</v>
          </cell>
          <cell r="F2527" t="str">
            <v>ПЛАСТИК</v>
          </cell>
        </row>
        <row r="2528">
          <cell r="A2528" t="str">
            <v>M8236</v>
          </cell>
          <cell r="B2528" t="str">
            <v>IDEA</v>
          </cell>
          <cell r="C2528" t="str">
            <v xml:space="preserve"> Кашпо ЛАУРА d=360мм 18л</v>
          </cell>
          <cell r="E2528" t="str">
            <v>Россия</v>
          </cell>
          <cell r="F2528" t="str">
            <v>ПЛАСТИК</v>
          </cell>
        </row>
        <row r="2529">
          <cell r="A2529" t="str">
            <v>M1312</v>
          </cell>
          <cell r="B2529" t="str">
            <v>IDEA</v>
          </cell>
          <cell r="C2529" t="str">
            <v xml:space="preserve"> Миска круглая 3л.</v>
          </cell>
          <cell r="E2529" t="str">
            <v>Россия</v>
          </cell>
          <cell r="F2529" t="str">
            <v>ПЛАСТИК</v>
          </cell>
        </row>
        <row r="2530">
          <cell r="A2530" t="str">
            <v>M1415</v>
          </cell>
          <cell r="B2530" t="str">
            <v>IDEA</v>
          </cell>
          <cell r="C2530" t="str">
            <v xml:space="preserve"> Крышка для разогрева пищевых продуктов в СВЧ-печи D245мм</v>
          </cell>
          <cell r="E2530" t="str">
            <v>Россия</v>
          </cell>
          <cell r="F2530" t="str">
            <v>ПЛАСТИК</v>
          </cell>
        </row>
        <row r="2531">
          <cell r="A2531" t="str">
            <v>M2221</v>
          </cell>
          <cell r="B2531" t="str">
            <v>IDEA</v>
          </cell>
          <cell r="C2531" t="str">
            <v xml:space="preserve"> Мыльница на ванну</v>
          </cell>
          <cell r="E2531" t="str">
            <v>Россия</v>
          </cell>
          <cell r="F2531" t="str">
            <v>ПЛАСТИК</v>
          </cell>
        </row>
        <row r="2532">
          <cell r="A2532" t="str">
            <v>M2231</v>
          </cell>
          <cell r="B2532" t="str">
            <v>IDEA</v>
          </cell>
          <cell r="C2532" t="str">
            <v xml:space="preserve"> Крючок самоклеящийся ОВАЛЬЧИК 10шт</v>
          </cell>
          <cell r="E2532" t="str">
            <v>Россия</v>
          </cell>
          <cell r="F2532" t="str">
            <v>ПЛАСТИК</v>
          </cell>
        </row>
        <row r="2533">
          <cell r="A2533" t="str">
            <v>M2292</v>
          </cell>
          <cell r="B2533" t="str">
            <v>IDEA</v>
          </cell>
          <cell r="C2533" t="str">
            <v xml:space="preserve"> Табурет складной МОБИ</v>
          </cell>
          <cell r="E2533" t="str">
            <v>Россия</v>
          </cell>
          <cell r="F2533" t="str">
            <v>ПЛАСТИК</v>
          </cell>
        </row>
        <row r="2534">
          <cell r="A2534" t="str">
            <v>M2298</v>
          </cell>
          <cell r="B2534" t="str">
            <v>IDEA</v>
          </cell>
          <cell r="C2534" t="str">
            <v xml:space="preserve"> Табурет складной высокий</v>
          </cell>
          <cell r="E2534" t="str">
            <v>Россия</v>
          </cell>
          <cell r="F2534" t="str">
            <v>ПЛАСТИК</v>
          </cell>
        </row>
        <row r="2535">
          <cell r="A2535" t="str">
            <v>M2470</v>
          </cell>
          <cell r="B2535" t="str">
            <v>IDEA</v>
          </cell>
          <cell r="C2535" t="str">
            <v xml:space="preserve"> Контейнер для мусора ХАПС 7л</v>
          </cell>
          <cell r="E2535" t="str">
            <v>Россия</v>
          </cell>
          <cell r="F2535" t="str">
            <v>ПЛАСТИК</v>
          </cell>
        </row>
        <row r="2536">
          <cell r="A2536" t="str">
            <v>M2472</v>
          </cell>
          <cell r="B2536" t="str">
            <v>IDEA</v>
          </cell>
          <cell r="C2536" t="str">
            <v xml:space="preserve"> Контейнер для мусора ХАПС 25л</v>
          </cell>
          <cell r="E2536" t="str">
            <v>Россия</v>
          </cell>
          <cell r="F2536" t="str">
            <v>ПЛАСТИК</v>
          </cell>
        </row>
        <row r="2537">
          <cell r="A2537" t="str">
            <v>M2481</v>
          </cell>
          <cell r="B2537" t="str">
            <v>IDEA</v>
          </cell>
          <cell r="C2537" t="str">
            <v xml:space="preserve"> Контейнер для мусора 8л</v>
          </cell>
          <cell r="E2537" t="str">
            <v>Россия</v>
          </cell>
          <cell r="F2537" t="str">
            <v>ПЛАСТИК</v>
          </cell>
        </row>
        <row r="2538">
          <cell r="A2538" t="str">
            <v>M1309</v>
          </cell>
          <cell r="B2538" t="str">
            <v>IDEA</v>
          </cell>
          <cell r="C2538" t="str">
            <v xml:space="preserve"> Набор мисок 0.4л 6шт круглые</v>
          </cell>
          <cell r="E2538" t="str">
            <v>Россия</v>
          </cell>
          <cell r="F2538" t="str">
            <v>ПЛАСТИК</v>
          </cell>
        </row>
        <row r="2539">
          <cell r="A2539" t="str">
            <v>M1344</v>
          </cell>
          <cell r="B2539" t="str">
            <v>IDEA</v>
          </cell>
          <cell r="C2539" t="str">
            <v xml:space="preserve"> Набор для салата 3 шт 0.6л+1шт 1.5л</v>
          </cell>
          <cell r="E2539" t="str">
            <v>Россия</v>
          </cell>
          <cell r="F2539" t="str">
            <v>ПЛАСТИК</v>
          </cell>
        </row>
        <row r="2540">
          <cell r="A2540" t="str">
            <v>M1360</v>
          </cell>
          <cell r="B2540" t="str">
            <v>IDEA</v>
          </cell>
          <cell r="C2540" t="str">
            <v xml:space="preserve"> Миска для миксера</v>
          </cell>
          <cell r="E2540" t="str">
            <v>Россия</v>
          </cell>
          <cell r="F2540" t="str">
            <v>ПЛАСТИК</v>
          </cell>
        </row>
        <row r="2541">
          <cell r="A2541" t="str">
            <v>M2141</v>
          </cell>
          <cell r="B2541" t="str">
            <v>IDEA</v>
          </cell>
          <cell r="C2541" t="str">
            <v xml:space="preserve"> Опрыскиватель 0.5л</v>
          </cell>
          <cell r="E2541" t="str">
            <v>Россия</v>
          </cell>
          <cell r="F2541" t="str">
            <v>ПЛАСТИК</v>
          </cell>
        </row>
        <row r="2542">
          <cell r="A2542" t="str">
            <v>M2142</v>
          </cell>
          <cell r="B2542" t="str">
            <v>IDEA</v>
          </cell>
          <cell r="C2542" t="str">
            <v xml:space="preserve"> Опрыскиватель 1л</v>
          </cell>
          <cell r="E2542" t="str">
            <v>Россия</v>
          </cell>
          <cell r="F2542" t="str">
            <v>ПЛАСТИК</v>
          </cell>
        </row>
        <row r="2543">
          <cell r="A2543" t="str">
            <v>M1135</v>
          </cell>
          <cell r="B2543" t="str">
            <v>IDEA</v>
          </cell>
          <cell r="C2543" t="str">
            <v xml:space="preserve"> Дуршлаг с ручкой МОДЕРН D20см</v>
          </cell>
          <cell r="E2543" t="str">
            <v>Россия</v>
          </cell>
          <cell r="F2543" t="str">
            <v>ПЛАСТИК</v>
          </cell>
        </row>
        <row r="2544">
          <cell r="A2544" t="str">
            <v>M2870</v>
          </cell>
          <cell r="B2544" t="str">
            <v>IDEA</v>
          </cell>
          <cell r="C2544" t="str">
            <v xml:space="preserve"> Коробка для хранения обуви 610х340х130</v>
          </cell>
          <cell r="E2544" t="str">
            <v>Россия</v>
          </cell>
          <cell r="F2544" t="str">
            <v>ПЛАСТИК</v>
          </cell>
        </row>
        <row r="2545">
          <cell r="A2545" t="str">
            <v>M2881</v>
          </cell>
          <cell r="B2545" t="str">
            <v>IDEA</v>
          </cell>
          <cell r="C2545" t="str">
            <v xml:space="preserve"> Корзина мягкая 27л</v>
          </cell>
          <cell r="E2545" t="str">
            <v>Россия</v>
          </cell>
          <cell r="F2545" t="str">
            <v>ПЛАСТИК</v>
          </cell>
        </row>
        <row r="2546">
          <cell r="A2546" t="str">
            <v>M2930</v>
          </cell>
          <cell r="B2546" t="str">
            <v>IDEA</v>
          </cell>
          <cell r="C2546" t="str">
            <v xml:space="preserve"> Ящик для инструментов ТИТАН 13'</v>
          </cell>
          <cell r="E2546" t="str">
            <v>Россия</v>
          </cell>
          <cell r="F2546" t="str">
            <v>ПЛАСТИК</v>
          </cell>
        </row>
        <row r="2547">
          <cell r="A2547" t="str">
            <v>M2931</v>
          </cell>
          <cell r="B2547" t="str">
            <v>IDEA</v>
          </cell>
          <cell r="C2547" t="str">
            <v xml:space="preserve"> Ящик для инструментов ТИТАН 16'</v>
          </cell>
          <cell r="E2547" t="str">
            <v>Россия</v>
          </cell>
          <cell r="F2547" t="str">
            <v>ПЛАСТИК</v>
          </cell>
        </row>
        <row r="2548">
          <cell r="A2548" t="str">
            <v>M8333</v>
          </cell>
          <cell r="B2548" t="str">
            <v>IDEA</v>
          </cell>
          <cell r="C2548" t="str">
            <v xml:space="preserve"> Подставка под кашпо ЛАУРА D240мм.</v>
          </cell>
          <cell r="E2548" t="str">
            <v>Россия</v>
          </cell>
          <cell r="F2548" t="str">
            <v>ПЛАСТИК</v>
          </cell>
        </row>
        <row r="2549">
          <cell r="A2549" t="str">
            <v>M8334</v>
          </cell>
          <cell r="B2549" t="str">
            <v>IDEA</v>
          </cell>
          <cell r="C2549" t="str">
            <v xml:space="preserve"> Подставка под кашпо ЛАУРА D280мм.</v>
          </cell>
          <cell r="E2549" t="str">
            <v>Россия</v>
          </cell>
          <cell r="F2549" t="str">
            <v>ПЛАСТИК</v>
          </cell>
        </row>
        <row r="2550">
          <cell r="A2550" t="str">
            <v>M8335</v>
          </cell>
          <cell r="B2550" t="str">
            <v>IDEA</v>
          </cell>
          <cell r="C2550" t="str">
            <v xml:space="preserve"> Подставка под кашпо ЛАУРА D320мм.</v>
          </cell>
          <cell r="E2550" t="str">
            <v>Россия</v>
          </cell>
          <cell r="F2550" t="str">
            <v>ПЛАСТИК</v>
          </cell>
        </row>
        <row r="2551">
          <cell r="A2551" t="str">
            <v>M8381</v>
          </cell>
          <cell r="B2551" t="str">
            <v>IDEA</v>
          </cell>
          <cell r="C2551" t="str">
            <v xml:space="preserve"> Кашпо ДАЛИЯ D180мм 2л с подставкой</v>
          </cell>
          <cell r="E2551" t="str">
            <v>Россия</v>
          </cell>
          <cell r="F2551" t="str">
            <v>ПЛАСТИК</v>
          </cell>
        </row>
        <row r="2552">
          <cell r="A2552" t="str">
            <v>M8382</v>
          </cell>
          <cell r="B2552" t="str">
            <v>IDEA</v>
          </cell>
          <cell r="C2552" t="str">
            <v xml:space="preserve"> Кашпо ДАЛИЯ 3.5л D220мм с подставкой в ассортименте</v>
          </cell>
          <cell r="E2552" t="str">
            <v>Россия</v>
          </cell>
          <cell r="F2552" t="str">
            <v>ПЛАСТИК</v>
          </cell>
        </row>
        <row r="2553">
          <cell r="A2553" t="str">
            <v>M8310</v>
          </cell>
          <cell r="B2553" t="str">
            <v>IDEA</v>
          </cell>
          <cell r="C2553" t="str">
            <v xml:space="preserve"> Подставка под кашпо d=130мм (M0081)</v>
          </cell>
          <cell r="E2553" t="str">
            <v>Россия</v>
          </cell>
          <cell r="F2553" t="str">
            <v>ПЛАСТИК</v>
          </cell>
        </row>
        <row r="2554">
          <cell r="A2554" t="str">
            <v>M8211</v>
          </cell>
          <cell r="B2554" t="str">
            <v>IDEA</v>
          </cell>
          <cell r="C2554" t="str">
            <v xml:space="preserve"> Кашпо LAMELA d=170мм 2л (M0035)</v>
          </cell>
          <cell r="E2554" t="str">
            <v>Россия</v>
          </cell>
          <cell r="F2554" t="str">
            <v>ПЛАСТИК</v>
          </cell>
        </row>
        <row r="2555">
          <cell r="A2555" t="str">
            <v>M8213</v>
          </cell>
          <cell r="B2555" t="str">
            <v>IDEA</v>
          </cell>
          <cell r="C2555" t="str">
            <v xml:space="preserve"> Кашпо LAMELA d=250мм 5л (M0037)</v>
          </cell>
          <cell r="E2555" t="str">
            <v>Россия</v>
          </cell>
          <cell r="F2555" t="str">
            <v>ПЛАСТИК</v>
          </cell>
        </row>
        <row r="2556">
          <cell r="A2556" t="str">
            <v>M8215</v>
          </cell>
          <cell r="B2556" t="str">
            <v>IDEA</v>
          </cell>
          <cell r="C2556" t="str">
            <v xml:space="preserve"> Кашпо LAMELA d=330мм 12л (M0039)</v>
          </cell>
          <cell r="E2556" t="str">
            <v>Россия</v>
          </cell>
          <cell r="F2556" t="str">
            <v>ПЛАСТИК</v>
          </cell>
        </row>
        <row r="2557">
          <cell r="A2557" t="str">
            <v>M8216</v>
          </cell>
          <cell r="B2557" t="str">
            <v>IDEA</v>
          </cell>
          <cell r="C2557" t="str">
            <v xml:space="preserve"> Кашпо LAMELA d=370мм 15л (M0050)</v>
          </cell>
          <cell r="E2557" t="str">
            <v>Россия</v>
          </cell>
          <cell r="F2557" t="str">
            <v>ПЛАСТИК</v>
          </cell>
        </row>
        <row r="2558">
          <cell r="A2558" t="str">
            <v>M8218</v>
          </cell>
          <cell r="B2558" t="str">
            <v>IDEA</v>
          </cell>
          <cell r="C2558" t="str">
            <v xml:space="preserve"> Кашпо LAMELA d=470мм 35л (M0129)</v>
          </cell>
          <cell r="E2558" t="str">
            <v>Россия</v>
          </cell>
          <cell r="F2558" t="str">
            <v>ПЛАСТИК</v>
          </cell>
        </row>
        <row r="2559">
          <cell r="A2559" t="str">
            <v>M3160</v>
          </cell>
          <cell r="B2559" t="str">
            <v>IDEA</v>
          </cell>
          <cell r="C2559" t="str">
            <v xml:space="preserve"> Ограждение декоративное КЛАССИКА 2.99х0.25м</v>
          </cell>
          <cell r="E2559" t="str">
            <v>Россия</v>
          </cell>
          <cell r="F2559" t="str">
            <v>ПЛАСТИК</v>
          </cell>
        </row>
        <row r="2560">
          <cell r="A2560" t="str">
            <v>M3161</v>
          </cell>
          <cell r="B2560" t="str">
            <v>IDEA</v>
          </cell>
          <cell r="C2560" t="str">
            <v xml:space="preserve"> Ограждение декоративное ВОЛНА 2.45х0.35м</v>
          </cell>
          <cell r="E2560" t="str">
            <v>Россия</v>
          </cell>
          <cell r="F2560" t="str">
            <v>ПЛАСТИК</v>
          </cell>
        </row>
        <row r="2561">
          <cell r="A2561" t="str">
            <v>M3162</v>
          </cell>
          <cell r="B2561" t="str">
            <v>IDEA</v>
          </cell>
          <cell r="C2561" t="str">
            <v xml:space="preserve"> Ограждение декоративное ЛИЛИЯ 1.09x24см в ассортименте</v>
          </cell>
          <cell r="E2561" t="str">
            <v>Россия</v>
          </cell>
          <cell r="F2561" t="str">
            <v>ПЛАСТИК</v>
          </cell>
        </row>
        <row r="2562">
          <cell r="A2562" t="str">
            <v>M5013</v>
          </cell>
          <cell r="B2562" t="str">
            <v>IDEA</v>
          </cell>
          <cell r="C2562" t="str">
            <v xml:space="preserve"> Комплект для туалета БЛЕСК ЭКОНОМ</v>
          </cell>
          <cell r="E2562" t="str">
            <v>Россия</v>
          </cell>
          <cell r="F2562" t="str">
            <v>ПЛАСТИК</v>
          </cell>
        </row>
        <row r="2563">
          <cell r="A2563" t="str">
            <v>M8210</v>
          </cell>
          <cell r="B2563" t="str">
            <v>IDEA</v>
          </cell>
          <cell r="C2563" t="str">
            <v xml:space="preserve"> Кашпо LAMELA d=130мм 0.8л (M0034)</v>
          </cell>
          <cell r="E2563" t="str">
            <v>Россия</v>
          </cell>
          <cell r="F2563" t="str">
            <v>ПЛАСТИК</v>
          </cell>
        </row>
        <row r="2564">
          <cell r="A2564" t="str">
            <v>M1151</v>
          </cell>
          <cell r="B2564" t="str">
            <v>IDEA</v>
          </cell>
          <cell r="C2564" t="str">
            <v xml:space="preserve"> Решетка в раковину квадратная 30х30см</v>
          </cell>
          <cell r="E2564" t="str">
            <v>Россия</v>
          </cell>
          <cell r="F2564" t="str">
            <v>ПЛАСТИК</v>
          </cell>
        </row>
        <row r="2565">
          <cell r="A2565" t="str">
            <v>M2294</v>
          </cell>
          <cell r="B2565" t="str">
            <v>IDEA</v>
          </cell>
          <cell r="C2565" t="str">
            <v xml:space="preserve"> Табурет высокий h 46см</v>
          </cell>
          <cell r="E2565" t="str">
            <v>Россия</v>
          </cell>
          <cell r="F2565" t="str">
            <v>ПЛАСТИК</v>
          </cell>
        </row>
        <row r="2566">
          <cell r="A2566" t="str">
            <v>M3030</v>
          </cell>
          <cell r="B2566" t="str">
            <v>IDEA</v>
          </cell>
          <cell r="C2566" t="str">
            <v xml:space="preserve"> Кашпо РЯБИНА 0.8л D130мм</v>
          </cell>
          <cell r="E2566" t="str">
            <v>Россия</v>
          </cell>
          <cell r="F2566" t="str">
            <v>ПЛАСТИК</v>
          </cell>
        </row>
        <row r="2567">
          <cell r="A2567" t="str">
            <v>M3031</v>
          </cell>
          <cell r="B2567" t="str">
            <v>IDEA</v>
          </cell>
          <cell r="C2567" t="str">
            <v xml:space="preserve"> Кашпо РЯБИНА 1.4л D160мм</v>
          </cell>
          <cell r="E2567" t="str">
            <v>Россия</v>
          </cell>
          <cell r="F2567" t="str">
            <v>ПЛАСТИК</v>
          </cell>
        </row>
        <row r="2568">
          <cell r="A2568" t="str">
            <v>M3004</v>
          </cell>
          <cell r="B2568" t="str">
            <v>IDEA</v>
          </cell>
          <cell r="C2568" t="str">
            <v xml:space="preserve"> Кашпо ЛИВИЯ d=240мм</v>
          </cell>
          <cell r="E2568" t="str">
            <v>Россия</v>
          </cell>
          <cell r="F2568" t="str">
            <v>ПЛАСТИК</v>
          </cell>
        </row>
        <row r="2569">
          <cell r="A2569" t="str">
            <v>M3005</v>
          </cell>
          <cell r="B2569" t="str">
            <v>IDEA</v>
          </cell>
          <cell r="C2569" t="str">
            <v xml:space="preserve"> Кашпо ЛИВИЯ d=280мм</v>
          </cell>
          <cell r="E2569" t="str">
            <v>Россия</v>
          </cell>
          <cell r="F2569" t="str">
            <v>ПЛАСТИК</v>
          </cell>
        </row>
        <row r="2570">
          <cell r="A2570" t="str">
            <v>M3011</v>
          </cell>
          <cell r="B2570" t="str">
            <v>IDEA</v>
          </cell>
          <cell r="C2570" t="str">
            <v xml:space="preserve"> Поддон под кашпо ЛИВИЯ d=120мм</v>
          </cell>
          <cell r="E2570" t="str">
            <v>Россия</v>
          </cell>
          <cell r="F2570" t="str">
            <v>ПЛАСТИК</v>
          </cell>
        </row>
        <row r="2571">
          <cell r="A2571" t="str">
            <v>M3014</v>
          </cell>
          <cell r="B2571" t="str">
            <v>IDEA</v>
          </cell>
          <cell r="C2571" t="str">
            <v xml:space="preserve"> Поддон под кашпо ЛИВИЯ d=240мм</v>
          </cell>
          <cell r="E2571" t="str">
            <v>Россия</v>
          </cell>
          <cell r="F2571" t="str">
            <v>ПЛАСТИК</v>
          </cell>
        </row>
        <row r="2572">
          <cell r="A2572" t="str">
            <v>M3015</v>
          </cell>
          <cell r="B2572" t="str">
            <v>IDEA</v>
          </cell>
          <cell r="C2572" t="str">
            <v xml:space="preserve"> Поддон под кашпо ЛИВИЯ d=280мм</v>
          </cell>
          <cell r="E2572" t="str">
            <v>Россия</v>
          </cell>
          <cell r="F2572" t="str">
            <v>ПЛАСТИК</v>
          </cell>
        </row>
        <row r="2573">
          <cell r="A2573" t="str">
            <v>M3042</v>
          </cell>
          <cell r="B2573" t="str">
            <v>IDEA</v>
          </cell>
          <cell r="C2573" t="str">
            <v xml:space="preserve"> Подставка под кашпо РЯБИНА D160мм</v>
          </cell>
          <cell r="E2573" t="str">
            <v>Россия</v>
          </cell>
          <cell r="F2573" t="str">
            <v>ПЛАСТИК</v>
          </cell>
        </row>
        <row r="2574">
          <cell r="A2574" t="str">
            <v>M3044</v>
          </cell>
          <cell r="B2574" t="str">
            <v>IDEA</v>
          </cell>
          <cell r="C2574" t="str">
            <v xml:space="preserve"> Подставка под кашпо РЯБИНА D220мм</v>
          </cell>
          <cell r="E2574" t="str">
            <v>Россия</v>
          </cell>
          <cell r="F2574" t="str">
            <v>ПЛАСТИК</v>
          </cell>
        </row>
        <row r="2575">
          <cell r="A2575" t="str">
            <v>M3045</v>
          </cell>
          <cell r="B2575" t="str">
            <v>IDEA</v>
          </cell>
          <cell r="C2575" t="str">
            <v xml:space="preserve"> Подставка под кашпо РЯБИНА D250мм</v>
          </cell>
          <cell r="E2575" t="str">
            <v>Россия</v>
          </cell>
          <cell r="F2575" t="str">
            <v>ПЛАСТИК</v>
          </cell>
        </row>
        <row r="2576">
          <cell r="A2576" t="str">
            <v>M3047</v>
          </cell>
          <cell r="B2576" t="str">
            <v>IDEA</v>
          </cell>
          <cell r="C2576" t="str">
            <v xml:space="preserve"> Подставка под кашпо РЯБИНА D310мм</v>
          </cell>
          <cell r="E2576" t="str">
            <v>Россия</v>
          </cell>
          <cell r="F2576" t="str">
            <v>ПЛАСТИК</v>
          </cell>
        </row>
        <row r="2577">
          <cell r="A2577" t="str">
            <v>M3140</v>
          </cell>
          <cell r="B2577" t="str">
            <v>IDEA</v>
          </cell>
          <cell r="C2577" t="str">
            <v xml:space="preserve"> Этажерка цветочная ЛИВИЯ (5 кашпо)</v>
          </cell>
          <cell r="E2577" t="str">
            <v>Россия</v>
          </cell>
          <cell r="F2577" t="str">
            <v>ПЛАСТИК</v>
          </cell>
        </row>
        <row r="2578">
          <cell r="A2578" t="str">
            <v>M3041</v>
          </cell>
          <cell r="B2578" t="str">
            <v>IDEA</v>
          </cell>
          <cell r="C2578" t="str">
            <v xml:space="preserve"> Подставка под кашпо РЯБИНА D130мм</v>
          </cell>
          <cell r="E2578" t="str">
            <v>Россия</v>
          </cell>
          <cell r="F2578" t="str">
            <v>ПЛАСТИК</v>
          </cell>
        </row>
        <row r="2579">
          <cell r="A2579" t="str">
            <v>M8311</v>
          </cell>
          <cell r="B2579" t="str">
            <v>IDEA</v>
          </cell>
          <cell r="C2579" t="str">
            <v xml:space="preserve"> Подставка под кашпо d=170мм (M0082)</v>
          </cell>
          <cell r="E2579" t="str">
            <v>Россия</v>
          </cell>
          <cell r="F2579" t="str">
            <v>ПЛАСТИК</v>
          </cell>
        </row>
        <row r="2580">
          <cell r="A2580" t="str">
            <v>M8620</v>
          </cell>
          <cell r="B2580" t="str">
            <v>IDEA</v>
          </cell>
          <cell r="C2580" t="str">
            <v xml:space="preserve"> Поддон для балконного ящика 40см</v>
          </cell>
          <cell r="E2580" t="str">
            <v>Россия</v>
          </cell>
          <cell r="F2580" t="str">
            <v>ПЛАСТИК</v>
          </cell>
        </row>
        <row r="2581">
          <cell r="A2581" t="str">
            <v>M111</v>
          </cell>
          <cell r="B2581" t="str">
            <v>IDEA</v>
          </cell>
          <cell r="C2581" t="str">
            <v xml:space="preserve"> Поднос универсальный большой 33х49см</v>
          </cell>
          <cell r="E2581" t="str">
            <v>Россия</v>
          </cell>
          <cell r="F2581" t="str">
            <v>ПЛАСТИК</v>
          </cell>
        </row>
        <row r="2582">
          <cell r="A2582" t="str">
            <v>M1342</v>
          </cell>
          <cell r="B2582" t="str">
            <v>IDEA</v>
          </cell>
          <cell r="C2582" t="str">
            <v xml:space="preserve"> Салатник 3л.</v>
          </cell>
          <cell r="E2582" t="str">
            <v>Россия</v>
          </cell>
          <cell r="F2582" t="str">
            <v>ПЛАСТИК</v>
          </cell>
        </row>
        <row r="2583">
          <cell r="A2583" t="str">
            <v>M2753</v>
          </cell>
          <cell r="B2583" t="str">
            <v>IDEA</v>
          </cell>
          <cell r="C2583" t="str">
            <v xml:space="preserve"> Полка угловая (5секций)</v>
          </cell>
          <cell r="E2583" t="str">
            <v>Россия</v>
          </cell>
          <cell r="F2583" t="str">
            <v>ПЛАСТИК</v>
          </cell>
        </row>
        <row r="2584">
          <cell r="A2584" t="str">
            <v>M2850</v>
          </cell>
          <cell r="B2584" t="str">
            <v>IDEA</v>
          </cell>
          <cell r="C2584" t="str">
            <v xml:space="preserve"> Контейнер для хранения 6л 255х280х165</v>
          </cell>
          <cell r="E2584" t="str">
            <v>Россия</v>
          </cell>
          <cell r="F2584" t="str">
            <v>ПЛАСТИК</v>
          </cell>
        </row>
        <row r="2585">
          <cell r="A2585" t="str">
            <v>M2852</v>
          </cell>
          <cell r="B2585" t="str">
            <v>IDEA</v>
          </cell>
          <cell r="C2585" t="str">
            <v xml:space="preserve"> Контейнер для хранения 10л 255х280х275</v>
          </cell>
          <cell r="E2585" t="str">
            <v>Россия</v>
          </cell>
          <cell r="F2585" t="str">
            <v>ПЛАСТИК</v>
          </cell>
        </row>
        <row r="2586">
          <cell r="A2586" t="str">
            <v>M2857</v>
          </cell>
          <cell r="B2586" t="str">
            <v>IDEA</v>
          </cell>
          <cell r="C2586" t="str">
            <v xml:space="preserve"> Контейнер для хранения ОКЕАНИК 10л</v>
          </cell>
          <cell r="E2586" t="str">
            <v>Россия</v>
          </cell>
          <cell r="F2586" t="str">
            <v>ПЛАСТИК</v>
          </cell>
        </row>
        <row r="2587">
          <cell r="A2587" t="str">
            <v>M2880</v>
          </cell>
          <cell r="B2587" t="str">
            <v>IDEA</v>
          </cell>
          <cell r="C2587" t="str">
            <v xml:space="preserve"> Корзина мягкая 17л</v>
          </cell>
          <cell r="E2587" t="str">
            <v>Россия</v>
          </cell>
          <cell r="F2587" t="str">
            <v>ПЛАСТИК</v>
          </cell>
        </row>
        <row r="2588">
          <cell r="A2588" t="str">
            <v>M2297</v>
          </cell>
          <cell r="B2588" t="str">
            <v>IDEA</v>
          </cell>
          <cell r="C2588" t="str">
            <v xml:space="preserve"> Табурет складной</v>
          </cell>
          <cell r="E2588" t="str">
            <v>Россия</v>
          </cell>
          <cell r="F2588" t="str">
            <v>ПЛАСТИК</v>
          </cell>
        </row>
        <row r="2589">
          <cell r="A2589" t="str">
            <v>M2394</v>
          </cell>
          <cell r="B2589" t="str">
            <v>IDEA</v>
          </cell>
          <cell r="C2589" t="str">
            <v xml:space="preserve"> Бак 90л</v>
          </cell>
          <cell r="E2589" t="str">
            <v>Россия</v>
          </cell>
          <cell r="F2589" t="str">
            <v>ПЛАСТИК</v>
          </cell>
        </row>
        <row r="2590">
          <cell r="A2590" t="str">
            <v>M2464</v>
          </cell>
          <cell r="B2590" t="str">
            <v>IDEA</v>
          </cell>
          <cell r="C2590" t="str">
            <v xml:space="preserve"> Контейнер для мусора СВИНГ 50л</v>
          </cell>
          <cell r="E2590" t="str">
            <v>Россия</v>
          </cell>
          <cell r="F2590" t="str">
            <v>ПЛАСТИК</v>
          </cell>
        </row>
        <row r="2591">
          <cell r="A2591" t="str">
            <v>M1111</v>
          </cell>
          <cell r="B2591" t="str">
            <v>IDEA</v>
          </cell>
          <cell r="C2591" t="str">
            <v xml:space="preserve"> Поднос универсальный большой 33х49см</v>
          </cell>
          <cell r="E2591" t="str">
            <v>Россия</v>
          </cell>
          <cell r="F2591" t="str">
            <v>ПЛАСТИК</v>
          </cell>
        </row>
        <row r="2592">
          <cell r="A2592" t="str">
            <v>M8621</v>
          </cell>
          <cell r="B2592" t="str">
            <v>IDEA</v>
          </cell>
          <cell r="C2592" t="str">
            <v xml:space="preserve"> Поддон для балконного ящика 60см</v>
          </cell>
          <cell r="E2592" t="str">
            <v>Россия</v>
          </cell>
          <cell r="F2592" t="str">
            <v>ПЛАСТИК</v>
          </cell>
        </row>
        <row r="2593">
          <cell r="A2593" t="str">
            <v>M8622</v>
          </cell>
          <cell r="B2593" t="str">
            <v>IDEA</v>
          </cell>
          <cell r="C2593" t="str">
            <v xml:space="preserve"> Поддон для балконного ящика 80см</v>
          </cell>
          <cell r="E2593" t="str">
            <v>Россия</v>
          </cell>
          <cell r="F2593" t="str">
            <v>ПЛАСТИК</v>
          </cell>
        </row>
        <row r="2594">
          <cell r="A2594" t="str">
            <v>M8623</v>
          </cell>
          <cell r="B2594" t="str">
            <v>IDEA</v>
          </cell>
          <cell r="C2594" t="str">
            <v xml:space="preserve"> Поддон для балконного ящика 100см</v>
          </cell>
          <cell r="E2594" t="str">
            <v>Россия</v>
          </cell>
          <cell r="F2594" t="str">
            <v>ПЛАСТИК</v>
          </cell>
        </row>
        <row r="2595">
          <cell r="A2595" t="str">
            <v>M8610</v>
          </cell>
          <cell r="B2595" t="str">
            <v>IDEA</v>
          </cell>
          <cell r="C2595" t="str">
            <v xml:space="preserve"> Балконный ящик ЛАМЕЛА 40см</v>
          </cell>
          <cell r="E2595" t="str">
            <v>Россия</v>
          </cell>
          <cell r="F2595" t="str">
            <v>ПЛАСТИК</v>
          </cell>
        </row>
        <row r="2596">
          <cell r="A2596" t="str">
            <v>M8611</v>
          </cell>
          <cell r="B2596" t="str">
            <v>IDEA</v>
          </cell>
          <cell r="C2596" t="str">
            <v xml:space="preserve"> Балконный ящик ЛАМЕЛА 60см (M0053)</v>
          </cell>
          <cell r="E2596" t="str">
            <v>Россия</v>
          </cell>
          <cell r="F2596" t="str">
            <v>ПЛАСТИК</v>
          </cell>
        </row>
        <row r="2597">
          <cell r="A2597" t="str">
            <v>M8612</v>
          </cell>
          <cell r="B2597" t="str">
            <v>IDEA</v>
          </cell>
          <cell r="C2597" t="str">
            <v xml:space="preserve"> Балконный ящик ЛАМЕЛА 80см (M0054)</v>
          </cell>
          <cell r="E2597" t="str">
            <v>Россия</v>
          </cell>
          <cell r="F2597" t="str">
            <v>ПЛАСТИК</v>
          </cell>
        </row>
        <row r="2598">
          <cell r="A2598" t="str">
            <v>M8613</v>
          </cell>
          <cell r="B2598" t="str">
            <v>IDEA</v>
          </cell>
          <cell r="C2598" t="str">
            <v xml:space="preserve"> Балконный ящик ЛАМЕЛА 100см</v>
          </cell>
          <cell r="E2598" t="str">
            <v>Россия</v>
          </cell>
          <cell r="F2598" t="str">
            <v>ПЛАСТИК</v>
          </cell>
        </row>
        <row r="2599">
          <cell r="A2599" t="str">
            <v>M8614</v>
          </cell>
          <cell r="B2599" t="str">
            <v>IDEA</v>
          </cell>
          <cell r="C2599" t="str">
            <v xml:space="preserve"> Балконный ящик БРАТЕК 40см</v>
          </cell>
          <cell r="E2599" t="str">
            <v>Россия</v>
          </cell>
          <cell r="F2599" t="str">
            <v>ПЛАСТИК</v>
          </cell>
        </row>
        <row r="2600">
          <cell r="A2600" t="str">
            <v>M8330</v>
          </cell>
          <cell r="B2600" t="str">
            <v>IDEA</v>
          </cell>
          <cell r="C2600" t="str">
            <v xml:space="preserve"> Подставка под кашпо ЛАУРА D120мм</v>
          </cell>
          <cell r="E2600" t="str">
            <v>Россия</v>
          </cell>
          <cell r="F2600" t="str">
            <v>ПЛАСТИК</v>
          </cell>
        </row>
        <row r="2601">
          <cell r="A2601" t="str">
            <v>M8336</v>
          </cell>
          <cell r="B2601" t="str">
            <v>IDEA</v>
          </cell>
          <cell r="C2601" t="str">
            <v xml:space="preserve"> Подставка под кашпо ЛАУРА d=360мм</v>
          </cell>
          <cell r="E2601" t="str">
            <v>Россия</v>
          </cell>
          <cell r="F2601" t="str">
            <v>ПЛАСТИК</v>
          </cell>
        </row>
        <row r="2602">
          <cell r="A2602" t="str">
            <v>M8380</v>
          </cell>
          <cell r="B2602" t="str">
            <v>IDEA</v>
          </cell>
          <cell r="C2602" t="str">
            <v xml:space="preserve"> Кашпо ДАЛИЯм 0.8л D140м с подставкой</v>
          </cell>
          <cell r="E2602" t="str">
            <v>Россия</v>
          </cell>
          <cell r="F2602" t="str">
            <v>ПЛАСТИК</v>
          </cell>
        </row>
        <row r="2603">
          <cell r="A2603" t="str">
            <v>M2466</v>
          </cell>
          <cell r="B2603" t="str">
            <v>IDEA</v>
          </cell>
          <cell r="C2603" t="str">
            <v xml:space="preserve"> Контейнер для мусора РОЛЛ ТОП 15л</v>
          </cell>
          <cell r="E2603" t="str">
            <v>Россия</v>
          </cell>
          <cell r="F2603" t="str">
            <v>ПЛАСТИК</v>
          </cell>
        </row>
        <row r="2604">
          <cell r="A2604" t="str">
            <v>M2596</v>
          </cell>
          <cell r="B2604" t="str">
            <v>IDEA</v>
          </cell>
          <cell r="C2604" t="str">
            <v xml:space="preserve"> Горшок-стульчик детский</v>
          </cell>
          <cell r="E2604" t="str">
            <v>Россия</v>
          </cell>
          <cell r="F2604" t="str">
            <v>ПЛАСТИК</v>
          </cell>
        </row>
        <row r="2605">
          <cell r="A2605" t="str">
            <v>M2729</v>
          </cell>
          <cell r="B2605" t="str">
            <v>IDEA</v>
          </cell>
          <cell r="C2605" t="str">
            <v xml:space="preserve"> Полка АРЛЕКИНО</v>
          </cell>
          <cell r="E2605" t="str">
            <v>Россия</v>
          </cell>
          <cell r="F2605" t="str">
            <v>ПЛАСТИК</v>
          </cell>
        </row>
        <row r="2606">
          <cell r="A2606" t="str">
            <v>M2741</v>
          </cell>
          <cell r="B2606" t="str">
            <v>IDEA</v>
          </cell>
          <cell r="C2606" t="str">
            <v xml:space="preserve"> Полка круглая (3секции)</v>
          </cell>
          <cell r="E2606" t="str">
            <v>Россия</v>
          </cell>
          <cell r="F2606" t="str">
            <v>ПЛАСТИК</v>
          </cell>
        </row>
        <row r="2607">
          <cell r="A2607" t="str">
            <v>M2465</v>
          </cell>
          <cell r="B2607" t="str">
            <v>IDEA</v>
          </cell>
          <cell r="C2607" t="str">
            <v xml:space="preserve"> Контейнер для мусора РОЛЛ ТОП 9л</v>
          </cell>
          <cell r="E2607" t="str">
            <v>Россия</v>
          </cell>
          <cell r="F2607" t="str">
            <v>ПЛАСТИК</v>
          </cell>
        </row>
        <row r="2608">
          <cell r="A2608" t="str">
            <v>M8515</v>
          </cell>
          <cell r="B2608" t="str">
            <v>IDEA</v>
          </cell>
          <cell r="C2608" t="str">
            <v xml:space="preserve"> Кашпо-миска ЛАМЕЛА D500мм</v>
          </cell>
          <cell r="E2608" t="str">
            <v>Россия</v>
          </cell>
          <cell r="F2608" t="str">
            <v>ПЛАСТИК</v>
          </cell>
        </row>
        <row r="2609">
          <cell r="A2609" t="str">
            <v>M8518</v>
          </cell>
          <cell r="B2609" t="str">
            <v>IDEA</v>
          </cell>
          <cell r="C2609" t="str">
            <v xml:space="preserve"> Каскад для цветов большой</v>
          </cell>
          <cell r="E2609" t="str">
            <v>Россия</v>
          </cell>
          <cell r="F2609" t="str">
            <v>ПЛАСТИК</v>
          </cell>
        </row>
        <row r="2610">
          <cell r="A2610" t="str">
            <v>M8312</v>
          </cell>
          <cell r="B2610" t="str">
            <v>IDEA</v>
          </cell>
          <cell r="C2610" t="str">
            <v xml:space="preserve"> Подставка под кашпо d=210мм (M0083)</v>
          </cell>
          <cell r="E2610" t="str">
            <v>Россия</v>
          </cell>
          <cell r="F2610" t="str">
            <v>ПЛАСТИК</v>
          </cell>
        </row>
        <row r="2611">
          <cell r="A2611" t="str">
            <v>M8314</v>
          </cell>
          <cell r="B2611" t="str">
            <v>IDEA</v>
          </cell>
          <cell r="C2611" t="str">
            <v xml:space="preserve"> Подставка под кашпо d=290мм (M0085)</v>
          </cell>
          <cell r="E2611" t="str">
            <v>Россия</v>
          </cell>
          <cell r="F2611" t="str">
            <v>ПЛАСТИК</v>
          </cell>
        </row>
        <row r="2612">
          <cell r="A2612" t="str">
            <v>M1125</v>
          </cell>
          <cell r="B2612" t="str">
            <v>IDEA</v>
          </cell>
          <cell r="C2612" t="str">
            <v xml:space="preserve"> Масленка</v>
          </cell>
          <cell r="E2612" t="str">
            <v>Россия</v>
          </cell>
          <cell r="F2612" t="str">
            <v>ПЛАСТИК</v>
          </cell>
        </row>
        <row r="2613">
          <cell r="A2613" t="str">
            <v>M1169</v>
          </cell>
          <cell r="B2613" t="str">
            <v>IDEA</v>
          </cell>
          <cell r="C2613" t="str">
            <v xml:space="preserve"> Сушилка для посуды БОЛЬШАЯ</v>
          </cell>
          <cell r="E2613" t="str">
            <v>Россия</v>
          </cell>
          <cell r="F2613" t="str">
            <v>ПЛАСТИК</v>
          </cell>
        </row>
        <row r="2614">
          <cell r="A2614" t="str">
            <v>M2393</v>
          </cell>
          <cell r="B2614" t="str">
            <v>IDEA</v>
          </cell>
          <cell r="C2614" t="str">
            <v xml:space="preserve"> Бак 60л</v>
          </cell>
          <cell r="E2614" t="str">
            <v>Россия</v>
          </cell>
          <cell r="F2614" t="str">
            <v>ПЛАСТИК</v>
          </cell>
        </row>
        <row r="2615">
          <cell r="A2615" t="str">
            <v>M3145</v>
          </cell>
          <cell r="B2615" t="str">
            <v>IDEA</v>
          </cell>
          <cell r="C2615" t="str">
            <v xml:space="preserve"> Этажерка цветочная ГАММА (5 кашпо)</v>
          </cell>
          <cell r="E2615" t="str">
            <v>Россия</v>
          </cell>
          <cell r="F2615" t="str">
            <v>ПЛАСТИК</v>
          </cell>
        </row>
        <row r="2616">
          <cell r="A2616" t="str">
            <v>KF07099</v>
          </cell>
          <cell r="B2616" t="str">
            <v>KYBAN FARFOR</v>
          </cell>
          <cell r="C2616" t="str">
            <v xml:space="preserve"> Блюдце РОЗА КАВКАЗА 140мм</v>
          </cell>
          <cell r="E2616" t="str">
            <v>Россия</v>
          </cell>
          <cell r="F2616" t="str">
            <v>ФАРФОР</v>
          </cell>
        </row>
        <row r="2617">
          <cell r="A2617" t="str">
            <v>KF12417</v>
          </cell>
          <cell r="B2617" t="str">
            <v>KYBAN FARFOR</v>
          </cell>
          <cell r="C2617" t="str">
            <v xml:space="preserve"> Тарелка мелкая ФИАЛКА 190мм</v>
          </cell>
          <cell r="E2617" t="str">
            <v>Россия</v>
          </cell>
          <cell r="F2617" t="str">
            <v>ФАРФОР</v>
          </cell>
        </row>
        <row r="2618">
          <cell r="A2618" t="str">
            <v>KF12418</v>
          </cell>
          <cell r="B2618" t="str">
            <v>KYBAN FARFOR</v>
          </cell>
          <cell r="C2618" t="str">
            <v xml:space="preserve"> Тарелка мелкая ФИАЛКА 175мм</v>
          </cell>
          <cell r="E2618" t="str">
            <v>Россия</v>
          </cell>
          <cell r="F2618" t="str">
            <v>ФАРФОР</v>
          </cell>
        </row>
        <row r="2619">
          <cell r="A2619" t="str">
            <v>KF21056</v>
          </cell>
          <cell r="B2619" t="str">
            <v>KYBAN FARFOR</v>
          </cell>
          <cell r="C2619" t="str">
            <v xml:space="preserve"> Тарелка ПОДСОЛНУХ мелкая 200мм</v>
          </cell>
          <cell r="E2619" t="str">
            <v>Россия</v>
          </cell>
          <cell r="F2619" t="str">
            <v>ФАРФОР</v>
          </cell>
        </row>
        <row r="2620">
          <cell r="A2620" t="str">
            <v>KF32415</v>
          </cell>
          <cell r="B2620" t="str">
            <v>KYBAN FARFOR</v>
          </cell>
          <cell r="C2620" t="str">
            <v xml:space="preserve"> Тарелка мелкая ЛИЛИЯ РОЗОВАЯ 230мм</v>
          </cell>
          <cell r="E2620" t="str">
            <v>Россия</v>
          </cell>
          <cell r="F2620" t="str">
            <v>ФАРФОР</v>
          </cell>
        </row>
        <row r="2621">
          <cell r="A2621" t="str">
            <v>KF120159</v>
          </cell>
          <cell r="B2621" t="str">
            <v>KYBAN FARFOR</v>
          </cell>
          <cell r="C2621" t="str">
            <v xml:space="preserve"> Миска малая ФИАЛКА</v>
          </cell>
          <cell r="E2621" t="str">
            <v>Россия</v>
          </cell>
          <cell r="F2621" t="str">
            <v>ФАЯНС</v>
          </cell>
        </row>
        <row r="2622">
          <cell r="A2622" t="str">
            <v>KF570159</v>
          </cell>
          <cell r="B2622" t="str">
            <v>KYBAN FARFOR</v>
          </cell>
          <cell r="C2622" t="str">
            <v xml:space="preserve"> Миска малая БЕГЕМОТИКИ</v>
          </cell>
          <cell r="E2622" t="str">
            <v>Россия</v>
          </cell>
          <cell r="F2622" t="str">
            <v>ФАЯНС</v>
          </cell>
        </row>
        <row r="2623">
          <cell r="A2623" t="str">
            <v>KF57055</v>
          </cell>
          <cell r="B2623" t="str">
            <v>KYBAN FARFOR</v>
          </cell>
          <cell r="C2623" t="str">
            <v xml:space="preserve"> Тарелка глубокая БЕГЕМОТИКИ 200мм</v>
          </cell>
          <cell r="E2623" t="str">
            <v>Россия</v>
          </cell>
          <cell r="F2623" t="str">
            <v>ФАЯНС</v>
          </cell>
        </row>
        <row r="2624">
          <cell r="A2624" t="str">
            <v>KF57057</v>
          </cell>
          <cell r="B2624" t="str">
            <v>KYBAN FARFOR</v>
          </cell>
          <cell r="C2624" t="str">
            <v xml:space="preserve"> Тарелка мелкая БЕГЕМОТИКИ 175мм</v>
          </cell>
          <cell r="E2624" t="str">
            <v>Россия</v>
          </cell>
          <cell r="F2624" t="str">
            <v>ФАЯНС</v>
          </cell>
        </row>
        <row r="2625">
          <cell r="A2625" t="str">
            <v>KF090159</v>
          </cell>
          <cell r="B2625" t="str">
            <v>KYBAN FARFOR</v>
          </cell>
          <cell r="C2625" t="str">
            <v xml:space="preserve"> Миска малая ГРИБЫ</v>
          </cell>
          <cell r="E2625" t="str">
            <v>Россия</v>
          </cell>
          <cell r="F2625" t="str">
            <v>ФАРФОР</v>
          </cell>
        </row>
        <row r="2626">
          <cell r="A2626" t="str">
            <v>KF09055</v>
          </cell>
          <cell r="B2626" t="str">
            <v>KYBAN FARFOR</v>
          </cell>
          <cell r="C2626" t="str">
            <v xml:space="preserve"> Тарелка глубокая ГРИБЫ 200мм</v>
          </cell>
          <cell r="E2626" t="str">
            <v>Россия</v>
          </cell>
          <cell r="F2626" t="str">
            <v>ФАРФОР</v>
          </cell>
        </row>
        <row r="2627">
          <cell r="A2627" t="str">
            <v>KF18057</v>
          </cell>
          <cell r="B2627" t="str">
            <v>KYBAN FARFOR</v>
          </cell>
          <cell r="C2627" t="str">
            <v xml:space="preserve"> Тарелка мелкая КОРЗИНА С ОВОЩАМИ 175мм</v>
          </cell>
          <cell r="E2627" t="str">
            <v>Россия</v>
          </cell>
          <cell r="F2627" t="str">
            <v>ФАРФОР</v>
          </cell>
        </row>
        <row r="2628">
          <cell r="A2628" t="str">
            <v>KF96404</v>
          </cell>
          <cell r="B2628" t="str">
            <v>KYBAN FARFOR</v>
          </cell>
          <cell r="C2628" t="str">
            <v xml:space="preserve"> Тарелка СОНАТА БАБОЧКИ 175мм</v>
          </cell>
          <cell r="E2628" t="str">
            <v>Россия</v>
          </cell>
          <cell r="F2628" t="str">
            <v>ФАРФОР</v>
          </cell>
        </row>
        <row r="2629">
          <cell r="A2629" t="str">
            <v>KF96405</v>
          </cell>
          <cell r="B2629" t="str">
            <v>KYBAN FARFOR</v>
          </cell>
          <cell r="C2629" t="str">
            <v xml:space="preserve"> Тарелка СОНАТА БАБОЧКИ 190мм</v>
          </cell>
          <cell r="E2629" t="str">
            <v>Россия</v>
          </cell>
          <cell r="F2629" t="str">
            <v>ФАРФОР</v>
          </cell>
        </row>
        <row r="2630">
          <cell r="A2630" t="str">
            <v>KF05063</v>
          </cell>
          <cell r="B2630" t="str">
            <v>KYBAN FARFOR</v>
          </cell>
          <cell r="C2630" t="str">
            <v xml:space="preserve"> Миска ЛАНДЫШ 200мл</v>
          </cell>
          <cell r="E2630" t="str">
            <v>Россия</v>
          </cell>
          <cell r="F2630" t="str">
            <v>ФАРФОР</v>
          </cell>
        </row>
        <row r="2631">
          <cell r="A2631" t="str">
            <v>KF06055</v>
          </cell>
          <cell r="B2631" t="str">
            <v>KYBAN FARFOR</v>
          </cell>
          <cell r="C2631" t="str">
            <v xml:space="preserve"> Тарелка МАСЛИНЫ глубокая 200мл</v>
          </cell>
          <cell r="E2631" t="str">
            <v>Россия</v>
          </cell>
          <cell r="F2631" t="str">
            <v>ФАРФОР</v>
          </cell>
        </row>
        <row r="2632">
          <cell r="A2632" t="str">
            <v>KF06063</v>
          </cell>
          <cell r="B2632" t="str">
            <v>KYBAN FARFOR</v>
          </cell>
          <cell r="C2632" t="str">
            <v xml:space="preserve"> Миска МАСЛИНЫ 200мл</v>
          </cell>
          <cell r="E2632" t="str">
            <v>Россия</v>
          </cell>
          <cell r="F2632" t="str">
            <v>ФАРФОР</v>
          </cell>
        </row>
        <row r="2633">
          <cell r="A2633" t="str">
            <v>KF180159</v>
          </cell>
          <cell r="B2633" t="str">
            <v>KYBAN FARFOR</v>
          </cell>
          <cell r="C2633" t="str">
            <v xml:space="preserve"> Миска малая КОРЗИНА С ОВОЩАМИ</v>
          </cell>
          <cell r="E2633" t="str">
            <v>Россия</v>
          </cell>
          <cell r="F2633" t="str">
            <v>ФАРФОР</v>
          </cell>
        </row>
        <row r="2634">
          <cell r="A2634" t="str">
            <v>KF18056</v>
          </cell>
          <cell r="B2634" t="str">
            <v>KYBAN FARFOR</v>
          </cell>
          <cell r="C2634" t="str">
            <v xml:space="preserve"> Тарелка мелкая КОРЗИНА С ОВОЩАМИ 200мм</v>
          </cell>
          <cell r="E2634" t="str">
            <v>Россия</v>
          </cell>
          <cell r="F2634" t="str">
            <v>ФАРФОР</v>
          </cell>
        </row>
        <row r="2635">
          <cell r="A2635" t="str">
            <v>KF03092</v>
          </cell>
          <cell r="B2635" t="str">
            <v>KYBAN FARFOR</v>
          </cell>
          <cell r="C2635" t="str">
            <v xml:space="preserve"> Салатник АНЮТА 270мл</v>
          </cell>
          <cell r="E2635" t="str">
            <v>Россия</v>
          </cell>
          <cell r="F2635" t="str">
            <v>ФАРФОР</v>
          </cell>
        </row>
        <row r="2636">
          <cell r="A2636" t="str">
            <v>KF930159</v>
          </cell>
          <cell r="B2636" t="str">
            <v>KYBAN FARFOR</v>
          </cell>
          <cell r="C2636" t="str">
            <v xml:space="preserve"> Миска малая АВГУСТИНА</v>
          </cell>
          <cell r="E2636" t="str">
            <v>Россия</v>
          </cell>
          <cell r="F2636" t="str">
            <v>ФАРФОР</v>
          </cell>
        </row>
        <row r="2637">
          <cell r="A2637" t="str">
            <v>KF09063</v>
          </cell>
          <cell r="B2637" t="str">
            <v>KYBAN FARFOR</v>
          </cell>
          <cell r="C2637" t="str">
            <v xml:space="preserve"> Миска ГРИБЫ 200мм</v>
          </cell>
          <cell r="E2637" t="str">
            <v>Россия</v>
          </cell>
          <cell r="F2637" t="str">
            <v>ФАРФОР</v>
          </cell>
        </row>
        <row r="2638">
          <cell r="A2638" t="str">
            <v>KF28642</v>
          </cell>
          <cell r="B2638" t="str">
            <v>KYBAN FARFOR</v>
          </cell>
          <cell r="C2638" t="str">
            <v xml:space="preserve"> Кисэ КРАСНЫЕ МАКИ 125мм</v>
          </cell>
          <cell r="E2638" t="str">
            <v>Россия</v>
          </cell>
          <cell r="F2638" t="str">
            <v>ФАРФОР</v>
          </cell>
        </row>
        <row r="2639">
          <cell r="A2639" t="str">
            <v>KF29642</v>
          </cell>
          <cell r="B2639" t="str">
            <v>KYBAN FARFOR</v>
          </cell>
          <cell r="C2639" t="str">
            <v xml:space="preserve"> Кисэ ОЛЕСЯ 125мм</v>
          </cell>
          <cell r="E2639" t="str">
            <v>Россия</v>
          </cell>
          <cell r="F2639" t="str">
            <v>ФАРФОР</v>
          </cell>
        </row>
        <row r="2640">
          <cell r="A2640" t="str">
            <v>KF32642</v>
          </cell>
          <cell r="B2640" t="str">
            <v>KYBAN FARFOR</v>
          </cell>
          <cell r="C2640" t="str">
            <v xml:space="preserve"> Кисэ ЛИЛИЯ РОЗОВАЯ 125мм</v>
          </cell>
          <cell r="E2640" t="str">
            <v>Россия</v>
          </cell>
          <cell r="F2640" t="str">
            <v>ФАРФОР</v>
          </cell>
        </row>
        <row r="2641">
          <cell r="A2641" t="str">
            <v>KF33642</v>
          </cell>
          <cell r="B2641" t="str">
            <v>KYBAN FARFOR</v>
          </cell>
          <cell r="C2641" t="str">
            <v xml:space="preserve"> Кисэ ВЕСНА 125мм</v>
          </cell>
          <cell r="E2641" t="str">
            <v>Россия</v>
          </cell>
          <cell r="F2641" t="str">
            <v>ФАРФОР</v>
          </cell>
        </row>
        <row r="2642">
          <cell r="A2642" t="str">
            <v>KF09057</v>
          </cell>
          <cell r="B2642" t="str">
            <v>KYBAN FARFOR</v>
          </cell>
          <cell r="C2642" t="str">
            <v xml:space="preserve"> Тарелка мелкая ГРИБЫ 175мм</v>
          </cell>
          <cell r="E2642" t="str">
            <v>Россия</v>
          </cell>
          <cell r="F2642" t="str">
            <v>ФАРФОР</v>
          </cell>
        </row>
        <row r="2643">
          <cell r="A2643" t="str">
            <v>KF29418</v>
          </cell>
          <cell r="B2643" t="str">
            <v>KYBAN FARFOR</v>
          </cell>
          <cell r="C2643" t="str">
            <v xml:space="preserve"> Тарелка мелкая ОЛЕСЯ 175мм</v>
          </cell>
          <cell r="E2643" t="str">
            <v>Россия</v>
          </cell>
          <cell r="F2643" t="str">
            <v>ФАРФОР</v>
          </cell>
        </row>
        <row r="2644">
          <cell r="A2644" t="str">
            <v>KF820182-3</v>
          </cell>
          <cell r="B2644" t="str">
            <v>KYBAN FARFOR</v>
          </cell>
          <cell r="C2644" t="str">
            <v xml:space="preserve"> Кружка СЕМЕЙНАЯ ЛЕТО 350мл</v>
          </cell>
          <cell r="E2644" t="str">
            <v>Россия</v>
          </cell>
          <cell r="F2644" t="str">
            <v>ФАРФОР</v>
          </cell>
        </row>
        <row r="2645">
          <cell r="A2645" t="str">
            <v>KF96330</v>
          </cell>
          <cell r="B2645" t="str">
            <v>KYBAN FARFOR</v>
          </cell>
          <cell r="C2645" t="str">
            <v xml:space="preserve"> Чайная пара СОНАТА БАБОЧКИ 240мм</v>
          </cell>
          <cell r="E2645" t="str">
            <v>Россия</v>
          </cell>
          <cell r="F2645" t="str">
            <v>ФАРФОР</v>
          </cell>
        </row>
        <row r="2646">
          <cell r="A2646" t="str">
            <v>KF09056</v>
          </cell>
          <cell r="B2646" t="str">
            <v>KYBAN FARFOR</v>
          </cell>
          <cell r="C2646" t="str">
            <v xml:space="preserve"> Тарелка ГРИБЫ мелкая 200мл</v>
          </cell>
          <cell r="D2646" t="str">
            <v xml:space="preserve"> Dinner plate MUSHROOMS 20 cm</v>
          </cell>
          <cell r="E2646" t="str">
            <v>Россия</v>
          </cell>
          <cell r="F2646" t="str">
            <v>ФАЯНС</v>
          </cell>
        </row>
        <row r="2647">
          <cell r="A2647" t="str">
            <v>KF18063</v>
          </cell>
          <cell r="B2647" t="str">
            <v>KYBAN FARFOR</v>
          </cell>
          <cell r="C2647" t="str">
            <v xml:space="preserve"> Миска КОРЗИНА С ОВОЩАМИ 200мл</v>
          </cell>
          <cell r="D2647" t="str">
            <v xml:space="preserve"> Bowl BASKET WITH VEGETABLES 20 cm</v>
          </cell>
          <cell r="E2647" t="str">
            <v>Россия</v>
          </cell>
          <cell r="F2647" t="str">
            <v>ФАЯНС</v>
          </cell>
        </row>
        <row r="2648">
          <cell r="A2648" t="str">
            <v>KF18055</v>
          </cell>
          <cell r="B2648" t="str">
            <v>KYBAN FARFOR</v>
          </cell>
          <cell r="C2648" t="str">
            <v xml:space="preserve"> Тарелка глубокая КОРЗИНА С ОВОЩАМИ 200мм</v>
          </cell>
          <cell r="E2648" t="str">
            <v>Россия</v>
          </cell>
          <cell r="F2648" t="str">
            <v>ФАЯНС</v>
          </cell>
        </row>
        <row r="2649">
          <cell r="A2649" t="str">
            <v>KF060159</v>
          </cell>
          <cell r="B2649" t="str">
            <v>KYBAN FARFOR</v>
          </cell>
          <cell r="C2649" t="str">
            <v xml:space="preserve"> Миска МАСЛИНЫ малая</v>
          </cell>
          <cell r="D2649" t="str">
            <v xml:space="preserve"> Bowl BLACK OLIVES</v>
          </cell>
          <cell r="E2649" t="str">
            <v>Россия</v>
          </cell>
          <cell r="F2649" t="str">
            <v>ФАЯНС</v>
          </cell>
        </row>
        <row r="2650">
          <cell r="A2650" t="str">
            <v>KF530159</v>
          </cell>
          <cell r="B2650" t="str">
            <v>KYBAN FARFOR</v>
          </cell>
          <cell r="C2650" t="str">
            <v xml:space="preserve"> Миска ЛЬВЯТА малая</v>
          </cell>
          <cell r="D2650" t="str">
            <v xml:space="preserve"> Bowl YOUNG LIONS</v>
          </cell>
          <cell r="E2650" t="str">
            <v>Россия</v>
          </cell>
          <cell r="F2650" t="str">
            <v>ФАЯНС</v>
          </cell>
        </row>
        <row r="2651">
          <cell r="A2651" t="str">
            <v>KF53057</v>
          </cell>
          <cell r="B2651" t="str">
            <v>KYBAN FARFOR</v>
          </cell>
          <cell r="C2651" t="str">
            <v xml:space="preserve"> Тарелка ЛЬВЯТА мелкая 175мл</v>
          </cell>
          <cell r="D2651" t="str">
            <v xml:space="preserve"> Dinner plate YOUNG LIONS 17,5 cm</v>
          </cell>
          <cell r="E2651" t="str">
            <v>Россия</v>
          </cell>
          <cell r="F2651" t="str">
            <v>ФАЯНС</v>
          </cell>
        </row>
        <row r="2652">
          <cell r="A2652" t="str">
            <v>KF03063</v>
          </cell>
          <cell r="B2652" t="str">
            <v>KYBAN FARFOR</v>
          </cell>
          <cell r="C2652" t="str">
            <v xml:space="preserve"> Миска АНЮТА 200мл</v>
          </cell>
          <cell r="D2652" t="str">
            <v xml:space="preserve"> Bowl ANYUTA 200ml</v>
          </cell>
          <cell r="E2652" t="str">
            <v>Россия</v>
          </cell>
          <cell r="F2652" t="str">
            <v>ФАЯНС</v>
          </cell>
        </row>
        <row r="2653">
          <cell r="A2653" t="str">
            <v>C055/6SHELK</v>
          </cell>
          <cell r="B2653" t="str">
            <v>KYBAN FARFOR</v>
          </cell>
          <cell r="C2653" t="str">
            <v xml:space="preserve"> Тарелка глубокая ШЕЛКОГРАФИЯ 200мл</v>
          </cell>
          <cell r="E2653" t="str">
            <v>Россия</v>
          </cell>
          <cell r="F2653" t="str">
            <v>СТЕКЛО</v>
          </cell>
        </row>
        <row r="2654">
          <cell r="A2654" t="str">
            <v>C056/6SHELK</v>
          </cell>
          <cell r="B2654" t="str">
            <v>KYBAN FARFOR</v>
          </cell>
          <cell r="C2654" t="str">
            <v xml:space="preserve"> Тарелка мелкая ШЕЛКОГРАФИЯ 200мл</v>
          </cell>
          <cell r="E2654" t="str">
            <v>Россия</v>
          </cell>
          <cell r="F2654" t="str">
            <v>СТЕКЛО</v>
          </cell>
        </row>
        <row r="2655">
          <cell r="A2655" t="str">
            <v>C063/6</v>
          </cell>
          <cell r="B2655" t="str">
            <v>KYBAN FARFOR</v>
          </cell>
          <cell r="C2655" t="str">
            <v xml:space="preserve"> Миска 200мл</v>
          </cell>
          <cell r="E2655" t="str">
            <v>Россия</v>
          </cell>
          <cell r="F2655" t="str">
            <v>СТЕКЛО</v>
          </cell>
        </row>
        <row r="2656">
          <cell r="A2656" t="str">
            <v>C099/6SHELK</v>
          </cell>
          <cell r="B2656" t="str">
            <v>KYBAN FARFOR</v>
          </cell>
          <cell r="C2656" t="str">
            <v xml:space="preserve"> Салатник ШЕЛКОГРАФИЯ 140мл</v>
          </cell>
          <cell r="E2656" t="str">
            <v>Россия</v>
          </cell>
          <cell r="F2656" t="str">
            <v>СТЕКЛО</v>
          </cell>
        </row>
        <row r="2657">
          <cell r="A2657" t="str">
            <v>C0159/8KL-2</v>
          </cell>
          <cell r="B2657" t="str">
            <v>KYBAN FARFOR</v>
          </cell>
          <cell r="C2657" t="str">
            <v xml:space="preserve"> Миска КЛУБНИКА-2 малая</v>
          </cell>
          <cell r="E2657" t="str">
            <v>Россия</v>
          </cell>
          <cell r="F2657" t="str">
            <v>СТЕКЛО</v>
          </cell>
        </row>
        <row r="2658">
          <cell r="A2658" t="str">
            <v>C056/6</v>
          </cell>
          <cell r="B2658" t="str">
            <v>KYBAN FARFOR</v>
          </cell>
          <cell r="C2658" t="str">
            <v xml:space="preserve"> Тарелка мелкая 200мл</v>
          </cell>
          <cell r="E2658" t="str">
            <v>Россия</v>
          </cell>
          <cell r="F2658" t="str">
            <v>СТЕКЛО</v>
          </cell>
        </row>
        <row r="2659">
          <cell r="A2659" t="str">
            <v>C057/8BGM</v>
          </cell>
          <cell r="B2659" t="str">
            <v>KYBAN FARFOR</v>
          </cell>
          <cell r="C2659" t="str">
            <v xml:space="preserve"> Тарелка мелкая БЕГЕМОТИКИ 175мм</v>
          </cell>
          <cell r="E2659" t="str">
            <v>Россия</v>
          </cell>
          <cell r="F2659" t="str">
            <v>СТЕКЛО</v>
          </cell>
        </row>
        <row r="2660">
          <cell r="A2660" t="str">
            <v>C063/6SHELK</v>
          </cell>
          <cell r="B2660" t="str">
            <v>KYBAN FARFOR</v>
          </cell>
          <cell r="C2660" t="str">
            <v xml:space="preserve"> Миска ШЕЛКОГРАФИЯ 200мл</v>
          </cell>
          <cell r="E2660" t="str">
            <v>Россия</v>
          </cell>
          <cell r="F2660" t="str">
            <v>СТЕКЛО</v>
          </cell>
        </row>
        <row r="2661">
          <cell r="A2661" t="str">
            <v>KF12416</v>
          </cell>
          <cell r="B2661" t="str">
            <v>KYBAN FARFOR</v>
          </cell>
          <cell r="C2661" t="str">
            <v xml:space="preserve"> Тарелка глубокая ФИАЛКА 200мм</v>
          </cell>
          <cell r="E2661" t="str">
            <v>Россия</v>
          </cell>
          <cell r="F2661" t="str">
            <v>ФАЯНС</v>
          </cell>
        </row>
        <row r="2662">
          <cell r="A2662" t="str">
            <v>KF12637</v>
          </cell>
          <cell r="B2662" t="str">
            <v>KYBAN FARFOR</v>
          </cell>
          <cell r="C2662" t="str">
            <v xml:space="preserve"> Салатник ФИАЛКА 225мм</v>
          </cell>
          <cell r="E2662" t="str">
            <v>Россия</v>
          </cell>
          <cell r="F2662" t="str">
            <v>ФАЯНС</v>
          </cell>
        </row>
        <row r="2663">
          <cell r="A2663" t="str">
            <v>KF28637</v>
          </cell>
          <cell r="B2663" t="str">
            <v>KYBAN FARFOR</v>
          </cell>
          <cell r="C2663" t="str">
            <v xml:space="preserve"> Салатник КРАСНЫЕ МАКИ 225мм</v>
          </cell>
          <cell r="E2663" t="str">
            <v>Россия</v>
          </cell>
          <cell r="F2663" t="str">
            <v>ФАЯНС</v>
          </cell>
        </row>
        <row r="2664">
          <cell r="A2664" t="str">
            <v>KF96644</v>
          </cell>
          <cell r="B2664" t="str">
            <v>KYBAN FARFOR</v>
          </cell>
          <cell r="C2664" t="str">
            <v xml:space="preserve"> Салатник СОНАТА БАБОЧКИ 175мм</v>
          </cell>
          <cell r="E2664" t="str">
            <v>Россия</v>
          </cell>
          <cell r="F2664" t="str">
            <v>ФАЯНС</v>
          </cell>
        </row>
        <row r="2665">
          <cell r="A2665" t="str">
            <v>KF12640</v>
          </cell>
          <cell r="B2665" t="str">
            <v>KYBAN FARFOR</v>
          </cell>
          <cell r="C2665" t="str">
            <v xml:space="preserve"> Кисэ ФИАЛКА 175мм</v>
          </cell>
          <cell r="E2665" t="str">
            <v>Россия</v>
          </cell>
          <cell r="F2665" t="str">
            <v>ФАРФОР</v>
          </cell>
        </row>
        <row r="2666">
          <cell r="A2666" t="str">
            <v>KF26057</v>
          </cell>
          <cell r="B2666" t="str">
            <v>KYBAN FARFOR</v>
          </cell>
          <cell r="C2666" t="str">
            <v xml:space="preserve"> Тарелка РОМАШКИ мелкая 175мм</v>
          </cell>
          <cell r="E2666" t="str">
            <v>Россия</v>
          </cell>
          <cell r="F2666" t="str">
            <v>ФАЯНС</v>
          </cell>
        </row>
        <row r="2667">
          <cell r="A2667" t="str">
            <v>KF29415</v>
          </cell>
          <cell r="B2667" t="str">
            <v>KYBAN FARFOR</v>
          </cell>
          <cell r="C2667" t="str">
            <v xml:space="preserve"> Тарелка мелкая ОЛЕСЯ 230мм</v>
          </cell>
          <cell r="E2667" t="str">
            <v>Россия</v>
          </cell>
          <cell r="F2667" t="str">
            <v>ФАРФОР</v>
          </cell>
        </row>
        <row r="2668">
          <cell r="A2668" t="str">
            <v>KF29416</v>
          </cell>
          <cell r="B2668" t="str">
            <v>KYBAN FARFOR</v>
          </cell>
          <cell r="C2668" t="str">
            <v xml:space="preserve"> Тарелка глубокая ОЛЕСЯ 200мм</v>
          </cell>
          <cell r="E2668" t="str">
            <v>Россия</v>
          </cell>
          <cell r="F2668" t="str">
            <v>ФАРФОР</v>
          </cell>
        </row>
        <row r="2669">
          <cell r="A2669" t="str">
            <v>KF29417</v>
          </cell>
          <cell r="B2669" t="str">
            <v>KYBAN FARFOR</v>
          </cell>
          <cell r="C2669" t="str">
            <v xml:space="preserve"> Тарелка мелкая ОЛЕСЯ 190мм</v>
          </cell>
          <cell r="E2669" t="str">
            <v>Россия</v>
          </cell>
          <cell r="F2669" t="str">
            <v>ФАРФОР</v>
          </cell>
        </row>
        <row r="2670">
          <cell r="A2670" t="str">
            <v>KF26055</v>
          </cell>
          <cell r="B2670" t="str">
            <v>KYBAN FARFOR</v>
          </cell>
          <cell r="C2670" t="str">
            <v xml:space="preserve"> Тарелка РОМАШКИ глубокая 200мм</v>
          </cell>
          <cell r="E2670" t="str">
            <v>Россия</v>
          </cell>
          <cell r="F2670" t="str">
            <v>ФАЯНС</v>
          </cell>
        </row>
        <row r="2671">
          <cell r="A2671" t="str">
            <v>KF28639</v>
          </cell>
          <cell r="B2671" t="str">
            <v>KYBAN FARFOR</v>
          </cell>
          <cell r="C2671" t="str">
            <v xml:space="preserve"> Салатник КРАСНЫЕ МАКИ 200мм</v>
          </cell>
          <cell r="E2671" t="str">
            <v>Россия</v>
          </cell>
          <cell r="F2671" t="str">
            <v>ФАЯНС</v>
          </cell>
        </row>
        <row r="2672">
          <cell r="A2672" t="str">
            <v>KF37637</v>
          </cell>
          <cell r="B2672" t="str">
            <v>KYBAN FARFOR</v>
          </cell>
          <cell r="C2672" t="str">
            <v xml:space="preserve"> Салатник САКУРА 225мл</v>
          </cell>
          <cell r="E2672" t="str">
            <v>Россия</v>
          </cell>
          <cell r="F2672" t="str">
            <v>ФАЯНС</v>
          </cell>
        </row>
        <row r="2673">
          <cell r="A2673" t="str">
            <v>KF720181-2</v>
          </cell>
          <cell r="B2673" t="str">
            <v>KYBAN FARFOR</v>
          </cell>
          <cell r="C2673" t="str">
            <v xml:space="preserve"> Кружка ФОРТУНА КРУЖЕВА 290мл</v>
          </cell>
          <cell r="E2673" t="str">
            <v>Россия</v>
          </cell>
          <cell r="F2673" t="str">
            <v>ФАЯНС</v>
          </cell>
        </row>
        <row r="2674">
          <cell r="A2674" t="str">
            <v>KF720181-3</v>
          </cell>
          <cell r="B2674" t="str">
            <v>KYBAN FARFOR</v>
          </cell>
          <cell r="C2674" t="str">
            <v xml:space="preserve"> Кружка ФОРТУНА ЛЕТО 290мл</v>
          </cell>
          <cell r="E2674" t="str">
            <v>Россия</v>
          </cell>
          <cell r="F2674" t="str">
            <v>ФАРФОР</v>
          </cell>
        </row>
        <row r="2675">
          <cell r="A2675" t="str">
            <v>KF720181-4</v>
          </cell>
          <cell r="B2675" t="str">
            <v>KYBAN FARFOR</v>
          </cell>
          <cell r="C2675" t="str">
            <v xml:space="preserve"> Кружка ФОРТУНА ТАТУ 290мл</v>
          </cell>
          <cell r="E2675" t="str">
            <v>Россия</v>
          </cell>
          <cell r="F2675" t="str">
            <v>ФАЯНС</v>
          </cell>
        </row>
        <row r="2676">
          <cell r="A2676" t="str">
            <v>KF030159</v>
          </cell>
          <cell r="B2676" t="str">
            <v>KYBAN FARFOR</v>
          </cell>
          <cell r="C2676" t="str">
            <v xml:space="preserve"> Миска АНЮТА малая</v>
          </cell>
          <cell r="E2676" t="str">
            <v>Россия</v>
          </cell>
          <cell r="F2676" t="str">
            <v>ФАЯНС</v>
          </cell>
        </row>
        <row r="2677">
          <cell r="A2677" t="str">
            <v>KF06056</v>
          </cell>
          <cell r="B2677" t="str">
            <v>KYBAN FARFOR</v>
          </cell>
          <cell r="C2677" t="str">
            <v xml:space="preserve"> Тарелка МАСЛИНЫ мелкая 200мл</v>
          </cell>
          <cell r="E2677" t="str">
            <v>Россия</v>
          </cell>
          <cell r="F2677" t="str">
            <v>ФАРФОР</v>
          </cell>
        </row>
        <row r="2678">
          <cell r="A2678" t="str">
            <v>KF93055</v>
          </cell>
          <cell r="B2678" t="str">
            <v>KYBAN FARFOR</v>
          </cell>
          <cell r="C2678" t="str">
            <v xml:space="preserve"> Тарелка глубокая АВГУСТИНА 200мм</v>
          </cell>
          <cell r="D2678" t="str">
            <v xml:space="preserve"> Soup plate AUGUSTINA 20cm</v>
          </cell>
          <cell r="E2678" t="str">
            <v>Россия</v>
          </cell>
          <cell r="F2678" t="str">
            <v>ФАЯНС</v>
          </cell>
        </row>
        <row r="2679">
          <cell r="A2679" t="str">
            <v>KF12055</v>
          </cell>
          <cell r="B2679" t="str">
            <v>KYBAN FARFOR</v>
          </cell>
          <cell r="C2679" t="str">
            <v xml:space="preserve"> Тарелка глубокая ФИАЛКА 200мм</v>
          </cell>
          <cell r="E2679" t="str">
            <v>Россия</v>
          </cell>
          <cell r="F2679" t="str">
            <v>ФАЯНС</v>
          </cell>
        </row>
        <row r="2680">
          <cell r="A2680" t="str">
            <v>KF12057</v>
          </cell>
          <cell r="B2680" t="str">
            <v>KYBAN FARFOR</v>
          </cell>
          <cell r="C2680" t="str">
            <v xml:space="preserve"> Тарелка мелкая ФИАЛКА 175мм</v>
          </cell>
          <cell r="E2680" t="str">
            <v>Россия</v>
          </cell>
          <cell r="F2680" t="str">
            <v>ФАЯНС</v>
          </cell>
        </row>
        <row r="2681">
          <cell r="A2681" t="str">
            <v>KF26056</v>
          </cell>
          <cell r="B2681" t="str">
            <v>KYBAN FARFOR</v>
          </cell>
          <cell r="C2681" t="str">
            <v xml:space="preserve"> Тарелка РОМАШКИ мелкая 200мм</v>
          </cell>
          <cell r="E2681" t="str">
            <v>Россия</v>
          </cell>
          <cell r="F2681" t="str">
            <v>ФАЯНС</v>
          </cell>
        </row>
        <row r="2682">
          <cell r="A2682" t="str">
            <v>KF53055</v>
          </cell>
          <cell r="B2682" t="str">
            <v>KYBAN FARFOR</v>
          </cell>
          <cell r="C2682" t="str">
            <v xml:space="preserve"> Тарелка ЛЬВЯТА глубокая 200мл</v>
          </cell>
          <cell r="E2682" t="str">
            <v>Россия</v>
          </cell>
          <cell r="F2682" t="str">
            <v>ФАЯНС</v>
          </cell>
        </row>
        <row r="2683">
          <cell r="A2683" t="str">
            <v>KF93063</v>
          </cell>
          <cell r="B2683" t="str">
            <v>KYBAN FARFOR</v>
          </cell>
          <cell r="C2683" t="str">
            <v xml:space="preserve"> Миска АВГУСТИНА 200мм</v>
          </cell>
          <cell r="E2683" t="str">
            <v>Россия</v>
          </cell>
          <cell r="F2683" t="str">
            <v>ФАЯНС</v>
          </cell>
        </row>
        <row r="2684">
          <cell r="A2684" t="str">
            <v>KF12641</v>
          </cell>
          <cell r="B2684" t="str">
            <v>KYBAN FARFOR</v>
          </cell>
          <cell r="C2684" t="str">
            <v xml:space="preserve"> Кисэ ФИАЛКА 150мм</v>
          </cell>
          <cell r="E2684" t="str">
            <v>Россия</v>
          </cell>
          <cell r="F2684" t="str">
            <v>ФАЯНС</v>
          </cell>
        </row>
        <row r="2685">
          <cell r="A2685" t="str">
            <v>KF28418</v>
          </cell>
          <cell r="B2685" t="str">
            <v>KYBAN FARFOR</v>
          </cell>
          <cell r="C2685" t="str">
            <v xml:space="preserve"> Тарелка мелкая КРАСНЫЕ МАКИ 175мм</v>
          </cell>
          <cell r="E2685" t="str">
            <v>Россия</v>
          </cell>
          <cell r="F2685" t="str">
            <v>ФАРФОР</v>
          </cell>
        </row>
        <row r="2686">
          <cell r="A2686" t="str">
            <v>KF32418</v>
          </cell>
          <cell r="B2686" t="str">
            <v>KYBAN FARFOR</v>
          </cell>
          <cell r="C2686" t="str">
            <v xml:space="preserve"> Тарелка мелкая ЛИЛИЯ РОЗОВАЯ 175мм</v>
          </cell>
          <cell r="E2686" t="str">
            <v>Россия</v>
          </cell>
          <cell r="F2686" t="str">
            <v>ФАРФОР</v>
          </cell>
        </row>
        <row r="2687">
          <cell r="A2687" t="str">
            <v>KF32706</v>
          </cell>
          <cell r="B2687" t="str">
            <v>KYBAN FARFOR</v>
          </cell>
          <cell r="C2687" t="str">
            <v xml:space="preserve"> Блюдо овальное ЛИЛИЯ РОЗОВАЯ 225мм</v>
          </cell>
          <cell r="E2687" t="str">
            <v>Россия</v>
          </cell>
          <cell r="F2687" t="str">
            <v>ФАРФОР</v>
          </cell>
        </row>
        <row r="2688">
          <cell r="A2688" t="str">
            <v>KF93056</v>
          </cell>
          <cell r="B2688" t="str">
            <v>KYBAN FARFOR</v>
          </cell>
          <cell r="C2688" t="str">
            <v xml:space="preserve"> Тарелка мелкая АВГУСТИНА 200мм</v>
          </cell>
          <cell r="E2688" t="str">
            <v>Россия</v>
          </cell>
          <cell r="F2688" t="str">
            <v>ФАЯНС</v>
          </cell>
        </row>
        <row r="2689">
          <cell r="A2689" t="str">
            <v>KF28417</v>
          </cell>
          <cell r="B2689" t="str">
            <v>KYBAN FARFOR</v>
          </cell>
          <cell r="C2689" t="str">
            <v xml:space="preserve"> Тарелка мелкая КРАСНЫЕ МАКИ 190мм</v>
          </cell>
          <cell r="E2689" t="str">
            <v>Россия</v>
          </cell>
          <cell r="F2689" t="str">
            <v>ФАРФОР</v>
          </cell>
        </row>
        <row r="2690">
          <cell r="A2690" t="str">
            <v>KF03055</v>
          </cell>
          <cell r="B2690" t="str">
            <v>KYBAN FARFOR</v>
          </cell>
          <cell r="C2690" t="str">
            <v xml:space="preserve"> Тарелка АНЮТА глубокая 200мл</v>
          </cell>
          <cell r="E2690" t="str">
            <v>Россия</v>
          </cell>
          <cell r="F2690" t="str">
            <v>ФАЯНС</v>
          </cell>
        </row>
        <row r="2691">
          <cell r="A2691" t="str">
            <v>KF28415</v>
          </cell>
          <cell r="B2691" t="str">
            <v>KYBAN FARFOR</v>
          </cell>
          <cell r="C2691" t="str">
            <v xml:space="preserve"> Тарелка мелкая КРАСНЫЕ МАКИ 230мм</v>
          </cell>
          <cell r="E2691" t="str">
            <v>Россия</v>
          </cell>
          <cell r="F2691" t="str">
            <v>СТЕКЛО</v>
          </cell>
        </row>
        <row r="2692">
          <cell r="A2692" t="str">
            <v>KF94055</v>
          </cell>
          <cell r="B2692" t="str">
            <v>KYBAN FARFOR</v>
          </cell>
          <cell r="C2692" t="str">
            <v xml:space="preserve"> Тарелка глубокая КЛЕМАТИС 200мм</v>
          </cell>
          <cell r="E2692" t="str">
            <v>Россия</v>
          </cell>
          <cell r="F2692" t="str">
            <v>СТЕКЛО</v>
          </cell>
        </row>
        <row r="2693">
          <cell r="A2693" t="str">
            <v>KF94056</v>
          </cell>
          <cell r="B2693" t="str">
            <v>KYBAN FARFOR</v>
          </cell>
          <cell r="C2693" t="str">
            <v xml:space="preserve"> Тарелка мелкая КЛЕМАТИС 200мм</v>
          </cell>
          <cell r="E2693" t="str">
            <v>Россия</v>
          </cell>
          <cell r="F2693" t="str">
            <v>СТЕКЛО</v>
          </cell>
        </row>
        <row r="2694">
          <cell r="A2694" t="str">
            <v>TAT011</v>
          </cell>
          <cell r="B2694" t="str">
            <v>LESHEROS</v>
          </cell>
          <cell r="C2694" t="str">
            <v xml:space="preserve"> Поднос SWEET DESSERTS 40x28см</v>
          </cell>
          <cell r="D2694" t="str">
            <v xml:space="preserve"> SWEET DESSERTS Tray 40x28cm</v>
          </cell>
          <cell r="E2694" t="str">
            <v>Китай</v>
          </cell>
          <cell r="F2694" t="str">
            <v>ПОЛИПРОПИЛЕН</v>
          </cell>
        </row>
        <row r="2695">
          <cell r="A2695" t="str">
            <v>TAT021</v>
          </cell>
          <cell r="B2695" t="str">
            <v>LESHEROS</v>
          </cell>
          <cell r="C2695" t="str">
            <v xml:space="preserve"> Поднос ART DE FRUITS 40x28см</v>
          </cell>
          <cell r="D2695" t="str">
            <v xml:space="preserve"> ART DE FRUITS Tray 40x28cm</v>
          </cell>
          <cell r="E2695" t="str">
            <v>Китай</v>
          </cell>
          <cell r="F2695" t="str">
            <v>ПОЛИПРОПИЛЕН</v>
          </cell>
        </row>
        <row r="2696">
          <cell r="A2696" t="str">
            <v>LS0081</v>
          </cell>
          <cell r="B2696" t="str">
            <v>LESOSERVIS</v>
          </cell>
          <cell r="C2696" t="str">
            <v xml:space="preserve"> Лопата нерж автомбильная с/ч</v>
          </cell>
          <cell r="E2696" t="str">
            <v>Россия</v>
          </cell>
          <cell r="F2696" t="str">
            <v>ДЕРЕВО</v>
          </cell>
        </row>
        <row r="2697">
          <cell r="A2697" t="str">
            <v>LS0188</v>
          </cell>
          <cell r="B2697" t="str">
            <v>LESOSERVIS</v>
          </cell>
          <cell r="C2697" t="str">
            <v xml:space="preserve"> Черенок 30х1600мм 1/с</v>
          </cell>
          <cell r="E2697" t="str">
            <v>Россия</v>
          </cell>
          <cell r="F2697" t="str">
            <v>ДЕРЕВО</v>
          </cell>
        </row>
        <row r="2698">
          <cell r="A2698" t="str">
            <v>LS1023</v>
          </cell>
          <cell r="B2698" t="str">
            <v>LESOSERVIS</v>
          </cell>
          <cell r="C2698" t="str">
            <v xml:space="preserve"> Черенок 40х1200мм 1/с</v>
          </cell>
          <cell r="E2698" t="str">
            <v>Россия</v>
          </cell>
          <cell r="F2698" t="str">
            <v>ДЕРЕВО</v>
          </cell>
        </row>
        <row r="2699">
          <cell r="A2699" t="str">
            <v>LS1030</v>
          </cell>
          <cell r="B2699" t="str">
            <v>LESOSERVIS</v>
          </cell>
          <cell r="C2699" t="str">
            <v xml:space="preserve"> Швабра деревянная 1200х350мм</v>
          </cell>
          <cell r="E2699" t="str">
            <v>Россия</v>
          </cell>
          <cell r="F2699" t="str">
            <v>ДЕРЕВО</v>
          </cell>
        </row>
        <row r="2700">
          <cell r="A2700" t="str">
            <v>LS1061</v>
          </cell>
          <cell r="B2700" t="str">
            <v>LESOSERVIS</v>
          </cell>
          <cell r="C2700" t="str">
            <v xml:space="preserve"> Рыхлитель-бороздовичок с/ч</v>
          </cell>
          <cell r="E2700" t="str">
            <v>Россия</v>
          </cell>
          <cell r="F2700" t="str">
            <v>ДЕРЕВО</v>
          </cell>
        </row>
        <row r="2701">
          <cell r="A2701" t="str">
            <v>LS1062</v>
          </cell>
          <cell r="B2701" t="str">
            <v>LESOSERVIS</v>
          </cell>
          <cell r="C2701" t="str">
            <v xml:space="preserve"> Мотыжка - рыхлитель с/ч</v>
          </cell>
          <cell r="E2701" t="str">
            <v>Россия</v>
          </cell>
          <cell r="F2701" t="str">
            <v>ДЕРЕВО</v>
          </cell>
        </row>
        <row r="2702">
          <cell r="A2702" t="str">
            <v>LS1107</v>
          </cell>
          <cell r="B2702" t="str">
            <v>LESOSERVIS</v>
          </cell>
          <cell r="C2702" t="str">
            <v xml:space="preserve"> Лопата штыковая сталь 2мм б/ч</v>
          </cell>
          <cell r="E2702" t="str">
            <v>Россия</v>
          </cell>
          <cell r="F2702" t="str">
            <v>ДЕРЕВО</v>
          </cell>
        </row>
        <row r="2703">
          <cell r="A2703" t="str">
            <v>LS1137</v>
          </cell>
          <cell r="B2703" t="str">
            <v>LESOSERVIS</v>
          </cell>
          <cell r="C2703" t="str">
            <v xml:space="preserve"> Тяпка клепанная 80х150мм нерж с/ч</v>
          </cell>
          <cell r="E2703" t="str">
            <v>Россия</v>
          </cell>
          <cell r="F2703" t="str">
            <v>ДЕРЕВО</v>
          </cell>
        </row>
        <row r="2704">
          <cell r="A2704" t="str">
            <v>LZ-1801</v>
          </cell>
          <cell r="B2704" t="str">
            <v>LEZZET</v>
          </cell>
          <cell r="C2704" t="str">
            <v xml:space="preserve"> Вилка столовая KENT 2.5мм 3шт</v>
          </cell>
          <cell r="D2704" t="str">
            <v xml:space="preserve"> KENT 3pcs Table Fork 2.5mm</v>
          </cell>
          <cell r="E2704" t="str">
            <v>Китай</v>
          </cell>
          <cell r="F2704" t="str">
            <v>НЕРЖАВЕЮЩАЯ СТАЛЬ</v>
          </cell>
        </row>
        <row r="2705">
          <cell r="A2705" t="str">
            <v>LZ-1802</v>
          </cell>
          <cell r="B2705" t="str">
            <v>LEZZET</v>
          </cell>
          <cell r="C2705" t="str">
            <v xml:space="preserve"> Ложка столовая KENT 2.5мм 3шт</v>
          </cell>
          <cell r="D2705" t="str">
            <v xml:space="preserve"> KENT 3pcs Table Spoon 2.5mm</v>
          </cell>
          <cell r="E2705" t="str">
            <v>Китай</v>
          </cell>
          <cell r="F2705" t="str">
            <v>НЕРЖАВЕЮЩАЯ СТАЛЬ</v>
          </cell>
        </row>
        <row r="2706">
          <cell r="A2706" t="str">
            <v>LZ-1803</v>
          </cell>
          <cell r="B2706" t="str">
            <v>LEZZET</v>
          </cell>
          <cell r="C2706" t="str">
            <v xml:space="preserve"> Ложка чайная KENT 2мм 3шт</v>
          </cell>
          <cell r="D2706" t="str">
            <v xml:space="preserve"> KENT 3pcs Tea Spoon 2mm</v>
          </cell>
          <cell r="E2706" t="str">
            <v>Китай</v>
          </cell>
          <cell r="F2706" t="str">
            <v>НЕРЖАВЕЮЩАЯ СТАЛЬ</v>
          </cell>
        </row>
        <row r="2707">
          <cell r="A2707" t="str">
            <v>LZ-1804</v>
          </cell>
          <cell r="B2707" t="str">
            <v>LEZZET</v>
          </cell>
          <cell r="C2707" t="str">
            <v xml:space="preserve"> Нож столовый KENT 2шт</v>
          </cell>
          <cell r="D2707" t="str">
            <v xml:space="preserve"> KENT 2pcs Table Knife</v>
          </cell>
          <cell r="E2707" t="str">
            <v>Китай</v>
          </cell>
          <cell r="F2707" t="str">
            <v>НЕРЖАВЕЮЩАЯ СТАЛЬ</v>
          </cell>
        </row>
        <row r="2708">
          <cell r="A2708" t="str">
            <v>LZ-1901</v>
          </cell>
          <cell r="B2708" t="str">
            <v>LEZZET</v>
          </cell>
          <cell r="C2708" t="str">
            <v xml:space="preserve"> Вилка столовая SOLA 4мм 3шт</v>
          </cell>
          <cell r="D2708" t="str">
            <v xml:space="preserve"> SOLA 3pcs Table Fork 4mm</v>
          </cell>
          <cell r="E2708" t="str">
            <v>Китай</v>
          </cell>
          <cell r="F2708" t="str">
            <v>НЕРЖАВЕЮЩАЯ СТАЛЬ</v>
          </cell>
        </row>
        <row r="2709">
          <cell r="A2709" t="str">
            <v>LZ-1902</v>
          </cell>
          <cell r="B2709" t="str">
            <v>LEZZET</v>
          </cell>
          <cell r="C2709" t="str">
            <v xml:space="preserve"> Ложка столовая SOLA 4мм 3шт</v>
          </cell>
          <cell r="D2709" t="str">
            <v xml:space="preserve"> SOLA 3pcs Table Spoon 4mm</v>
          </cell>
          <cell r="E2709" t="str">
            <v>Китай</v>
          </cell>
          <cell r="F2709" t="str">
            <v>НЕРЖАВЕЮЩАЯ СТАЛЬ</v>
          </cell>
        </row>
        <row r="2710">
          <cell r="A2710" t="str">
            <v>LZ-1903</v>
          </cell>
          <cell r="B2710" t="str">
            <v>LEZZET</v>
          </cell>
          <cell r="C2710" t="str">
            <v xml:space="preserve"> Ложка чайная SOLA 3мм 3шт</v>
          </cell>
          <cell r="D2710" t="str">
            <v xml:space="preserve"> SOLA 3pcs Tea Spoon 3mm</v>
          </cell>
          <cell r="E2710" t="str">
            <v>Китай</v>
          </cell>
          <cell r="F2710" t="str">
            <v>НЕРЖАВЕЮЩАЯ СТАЛЬ</v>
          </cell>
        </row>
        <row r="2711">
          <cell r="A2711" t="str">
            <v>LZ-1904</v>
          </cell>
          <cell r="B2711" t="str">
            <v>LEZZET</v>
          </cell>
          <cell r="C2711" t="str">
            <v xml:space="preserve"> Нож столовый SOLA 2шт</v>
          </cell>
          <cell r="D2711" t="str">
            <v xml:space="preserve"> SOLA 2pcs Table Knife</v>
          </cell>
          <cell r="E2711" t="str">
            <v>Китай</v>
          </cell>
          <cell r="F2711" t="str">
            <v>НЕРЖАВЕЮЩАЯ СТАЛЬ</v>
          </cell>
        </row>
        <row r="2712">
          <cell r="A2712" t="str">
            <v>LZ-2001</v>
          </cell>
          <cell r="B2712" t="str">
            <v>LEZZET</v>
          </cell>
          <cell r="C2712" t="str">
            <v xml:space="preserve"> Вилка столовая CURL 2.5мм 3шт</v>
          </cell>
          <cell r="D2712" t="str">
            <v xml:space="preserve"> CURL 3pcs Table Fork 2.5mm</v>
          </cell>
          <cell r="E2712" t="str">
            <v>Китай</v>
          </cell>
          <cell r="F2712" t="str">
            <v>НЕРЖАВЕЮЩАЯ СТАЛЬ</v>
          </cell>
        </row>
        <row r="2713">
          <cell r="A2713" t="str">
            <v>LZ-2002</v>
          </cell>
          <cell r="B2713" t="str">
            <v>LEZZET</v>
          </cell>
          <cell r="C2713" t="str">
            <v xml:space="preserve"> Ложка столовая CURL 2.5мм 3шт</v>
          </cell>
          <cell r="D2713" t="str">
            <v xml:space="preserve"> CURL 3pcs Table Spoon 2.5mm</v>
          </cell>
          <cell r="E2713" t="str">
            <v>Китай</v>
          </cell>
          <cell r="F2713" t="str">
            <v>НЕРЖАВЕЮЩАЯ СТАЛЬ</v>
          </cell>
        </row>
        <row r="2714">
          <cell r="A2714" t="str">
            <v>LZ-2003</v>
          </cell>
          <cell r="B2714" t="str">
            <v>LEZZET</v>
          </cell>
          <cell r="C2714" t="str">
            <v xml:space="preserve"> Ложка чайная CURL 2мм 3шт</v>
          </cell>
          <cell r="D2714" t="str">
            <v xml:space="preserve"> CURL 3pcs Tea Spoon 2mm</v>
          </cell>
          <cell r="E2714" t="str">
            <v>Китай</v>
          </cell>
          <cell r="F2714" t="str">
            <v>НЕРЖАВЕЮЩАЯ СТАЛЬ</v>
          </cell>
        </row>
        <row r="2715">
          <cell r="A2715" t="str">
            <v>LZ-2004</v>
          </cell>
          <cell r="B2715" t="str">
            <v>LEZZET</v>
          </cell>
          <cell r="C2715" t="str">
            <v xml:space="preserve"> Нож столовый CURL 85г 2шт</v>
          </cell>
          <cell r="D2715" t="str">
            <v xml:space="preserve"> CURL 2pcs Table Knife</v>
          </cell>
          <cell r="E2715" t="str">
            <v>Китай</v>
          </cell>
          <cell r="F2715" t="str">
            <v>НЕРЖАВЕЮЩАЯ СТАЛЬ</v>
          </cell>
        </row>
        <row r="2716">
          <cell r="A2716" t="str">
            <v>LI41</v>
          </cell>
          <cell r="B2716" t="str">
            <v>LIANA</v>
          </cell>
          <cell r="C2716" t="str">
            <v xml:space="preserve"> Сушилка ЛИАНА 2.4м</v>
          </cell>
          <cell r="E2716" t="str">
            <v>Россия</v>
          </cell>
          <cell r="F2716" t="str">
            <v>МЕТАЛЛ</v>
          </cell>
        </row>
        <row r="2717">
          <cell r="A2717" t="str">
            <v>LI38</v>
          </cell>
          <cell r="B2717" t="str">
            <v>LIANA</v>
          </cell>
          <cell r="C2717" t="str">
            <v xml:space="preserve"> Сушилка ЛИАНА 2.0м</v>
          </cell>
          <cell r="E2717" t="str">
            <v>Россия</v>
          </cell>
          <cell r="F2717" t="str">
            <v>ТРУБА ЭЛЕКТРОСВА. В РУКАВЕ ПВХ</v>
          </cell>
        </row>
        <row r="2718">
          <cell r="A2718" t="str">
            <v>LI33</v>
          </cell>
          <cell r="B2718" t="str">
            <v>LIANA</v>
          </cell>
          <cell r="C2718" t="str">
            <v xml:space="preserve"> Сушилка ЛИАНА 1.4м</v>
          </cell>
          <cell r="E2718" t="str">
            <v>Россия</v>
          </cell>
          <cell r="F2718" t="str">
            <v>ТРУБА ЭЛЕКТРОСВА. В РУКАВЕ ПВХ</v>
          </cell>
        </row>
        <row r="2719">
          <cell r="A2719" t="str">
            <v>LI35</v>
          </cell>
          <cell r="B2719" t="str">
            <v>LIANA</v>
          </cell>
          <cell r="C2719" t="str">
            <v xml:space="preserve"> Сушилка ЛИАНА 1.6м</v>
          </cell>
          <cell r="E2719" t="str">
            <v>Россия</v>
          </cell>
          <cell r="F2719" t="str">
            <v>ТРУБА ЭЛЕКТРОСВА. В РУКАВЕ ПВХ</v>
          </cell>
        </row>
        <row r="2720">
          <cell r="A2720" t="str">
            <v>LI34</v>
          </cell>
          <cell r="B2720" t="str">
            <v>LIANA</v>
          </cell>
          <cell r="C2720" t="str">
            <v xml:space="preserve"> Сушилка ЛИАНА 1.5м</v>
          </cell>
          <cell r="E2720" t="str">
            <v>Россия</v>
          </cell>
          <cell r="F2720" t="str">
            <v>ТРУБА ЭЛЕКТРОСВА. В РУКАВЕ ПВХ</v>
          </cell>
        </row>
        <row r="2721">
          <cell r="A2721" t="str">
            <v>CN1455</v>
          </cell>
          <cell r="B2721" t="str">
            <v>LILING</v>
          </cell>
          <cell r="C2721" t="str">
            <v xml:space="preserve"> Кружка FANCY 280мл</v>
          </cell>
          <cell r="D2721" t="str">
            <v xml:space="preserve"> Mug FANCY 280ml</v>
          </cell>
          <cell r="E2721" t="str">
            <v>Китай</v>
          </cell>
          <cell r="F2721" t="str">
            <v>ФАРФОР</v>
          </cell>
        </row>
        <row r="2722">
          <cell r="A2722" t="str">
            <v>LGB3647</v>
          </cell>
          <cell r="B2722" t="str">
            <v>LINKGRUP</v>
          </cell>
          <cell r="E2722" t="str">
            <v>Россия</v>
          </cell>
          <cell r="F2722" t="str">
            <v>ДЕРЕВО</v>
          </cell>
        </row>
        <row r="2723">
          <cell r="A2723" t="str">
            <v>LGB40084</v>
          </cell>
          <cell r="B2723" t="str">
            <v>LINKGRUP</v>
          </cell>
          <cell r="E2723" t="str">
            <v>Китай</v>
          </cell>
          <cell r="F2723" t="str">
            <v>ТКАНЬ</v>
          </cell>
        </row>
        <row r="2724">
          <cell r="A2724" t="str">
            <v>LGV40133</v>
          </cell>
          <cell r="B2724" t="str">
            <v>LINKGRUP</v>
          </cell>
          <cell r="C2724" t="str">
            <v xml:space="preserve"> Мочалка для душа БАНТ двухцветный 3 вида</v>
          </cell>
          <cell r="E2724" t="str">
            <v>Россия</v>
          </cell>
          <cell r="F2724" t="str">
            <v>ТКАНЬ</v>
          </cell>
        </row>
        <row r="2725">
          <cell r="A2725" t="str">
            <v>LGB41045</v>
          </cell>
          <cell r="B2725" t="str">
            <v>LINKGRUP</v>
          </cell>
          <cell r="C2725" t="str">
            <v xml:space="preserve"> Рукавица для сауны ДОБРАЯ БАНЬКА!</v>
          </cell>
          <cell r="E2725" t="str">
            <v>Россия</v>
          </cell>
          <cell r="F2725" t="str">
            <v>ТКАНЬ</v>
          </cell>
        </row>
        <row r="2726">
          <cell r="A2726" t="str">
            <v>LGB41046</v>
          </cell>
          <cell r="B2726" t="str">
            <v>LINKGRUP</v>
          </cell>
          <cell r="C2726" t="str">
            <v xml:space="preserve"> Рукавица для сауны В БАНЕ ВСЕ РАВНЫ!</v>
          </cell>
          <cell r="E2726" t="str">
            <v>Россия</v>
          </cell>
          <cell r="F2726" t="str">
            <v>ТКАНЬ</v>
          </cell>
        </row>
        <row r="2727">
          <cell r="A2727" t="str">
            <v>LG61041</v>
          </cell>
          <cell r="B2727" t="str">
            <v>LINKGRUP</v>
          </cell>
          <cell r="C2727" t="str">
            <v xml:space="preserve"> Полено длительного горения 7х30см BOYSCOUT</v>
          </cell>
          <cell r="E2727" t="str">
            <v>Россия</v>
          </cell>
          <cell r="F2727" t="str">
            <v>ДЕРЕВО</v>
          </cell>
        </row>
        <row r="2728">
          <cell r="A2728" t="str">
            <v>LG61042</v>
          </cell>
          <cell r="B2728" t="str">
            <v>LINKGRUP</v>
          </cell>
          <cell r="C2728" t="str">
            <v xml:space="preserve"> Брикеты для розжига 5шт BOYSCOUT</v>
          </cell>
          <cell r="E2728" t="str">
            <v>Россия</v>
          </cell>
          <cell r="F2728" t="str">
            <v>ДЕРЕВО</v>
          </cell>
        </row>
        <row r="2729">
          <cell r="A2729" t="str">
            <v>LG61328</v>
          </cell>
          <cell r="B2729" t="str">
            <v>LINKGRUP</v>
          </cell>
          <cell r="C2729" t="str">
            <v xml:space="preserve"> Набор плоских шампуров 60см 6шт BOYSCOUT</v>
          </cell>
          <cell r="E2729" t="str">
            <v>Китай</v>
          </cell>
          <cell r="F2729" t="str">
            <v>МЕТАЛЛ</v>
          </cell>
        </row>
        <row r="2730">
          <cell r="A2730" t="str">
            <v>LGB32191</v>
          </cell>
          <cell r="B2730" t="str">
            <v>LINKGRUP</v>
          </cell>
          <cell r="C2730" t="str">
            <v xml:space="preserve"> Стул складной 44х55х85см</v>
          </cell>
          <cell r="E2730" t="str">
            <v>Россия</v>
          </cell>
          <cell r="F2730" t="str">
            <v>МЕТАЛЛ</v>
          </cell>
        </row>
        <row r="2731">
          <cell r="A2731" t="str">
            <v>LGB33061</v>
          </cell>
          <cell r="B2731" t="str">
            <v>LINKGRUP</v>
          </cell>
          <cell r="C2731" t="str">
            <v xml:space="preserve"> Травяной букет для бани зверобой</v>
          </cell>
          <cell r="E2731" t="str">
            <v>Россия</v>
          </cell>
          <cell r="F2731" t="str">
            <v>ТРАВА</v>
          </cell>
        </row>
        <row r="2732">
          <cell r="A2732" t="str">
            <v>LGB33064</v>
          </cell>
          <cell r="B2732" t="str">
            <v>LINKGRUP</v>
          </cell>
          <cell r="C2732" t="str">
            <v xml:space="preserve"> Травяной букет для бани пижма</v>
          </cell>
          <cell r="E2732" t="str">
            <v>Россия</v>
          </cell>
          <cell r="F2732" t="str">
            <v>ТРАВА</v>
          </cell>
        </row>
        <row r="2733">
          <cell r="A2733" t="str">
            <v>LGB33066</v>
          </cell>
          <cell r="B2733" t="str">
            <v>LINKGRUP</v>
          </cell>
          <cell r="C2733" t="str">
            <v xml:space="preserve"> Травяной букет для бани полынь</v>
          </cell>
          <cell r="E2733" t="str">
            <v>Россия</v>
          </cell>
          <cell r="F2733" t="str">
            <v>ТРАВА</v>
          </cell>
        </row>
        <row r="2734">
          <cell r="A2734" t="str">
            <v>LGB3542</v>
          </cell>
          <cell r="B2734" t="str">
            <v>LINKGRUP</v>
          </cell>
          <cell r="C2734" t="str">
            <v xml:space="preserve"> Веник дубовый в уп</v>
          </cell>
          <cell r="E2734" t="str">
            <v>Россия</v>
          </cell>
          <cell r="F2734" t="str">
            <v>ДЕРЕВО</v>
          </cell>
        </row>
        <row r="2735">
          <cell r="A2735" t="str">
            <v>LGB3677</v>
          </cell>
          <cell r="B2735" t="str">
            <v>LINKGRUP</v>
          </cell>
          <cell r="C2735" t="str">
            <v xml:space="preserve"> Веник липовый в уп</v>
          </cell>
          <cell r="E2735" t="str">
            <v>Россия</v>
          </cell>
          <cell r="F2735" t="str">
            <v>ДЕРЕВО</v>
          </cell>
        </row>
        <row r="2736">
          <cell r="A2736" t="str">
            <v>LGBO61044</v>
          </cell>
          <cell r="B2736" t="str">
            <v>LINKGRUP</v>
          </cell>
          <cell r="C2736" t="str">
            <v xml:space="preserve"> Очиститель универ для барбекю решеток-гриль шампуров 500мл</v>
          </cell>
          <cell r="E2736" t="str">
            <v>Россия</v>
          </cell>
          <cell r="F2736" t="str">
            <v>СУСПЕНЗИЯ</v>
          </cell>
        </row>
        <row r="2737">
          <cell r="A2737" t="str">
            <v>LGBO61061</v>
          </cell>
          <cell r="B2737" t="str">
            <v>LINKGRUP</v>
          </cell>
          <cell r="C2737" t="str">
            <v xml:space="preserve"> Плед для пикника 150х130см с влагостойкой подложкой BOYSCOUT</v>
          </cell>
          <cell r="E2737" t="str">
            <v>Китай</v>
          </cell>
          <cell r="F2737" t="str">
            <v>ТКАНЬ</v>
          </cell>
        </row>
        <row r="2738">
          <cell r="A2738" t="str">
            <v>LGBO61078</v>
          </cell>
          <cell r="B2738" t="str">
            <v>LINKGRUP</v>
          </cell>
          <cell r="C2738" t="str">
            <v xml:space="preserve"> Набор для крепления гамаков и тентов (крючки веревка) BOYSCOUT</v>
          </cell>
          <cell r="E2738" t="str">
            <v>Россия</v>
          </cell>
          <cell r="F2738" t="str">
            <v>ТКАНЬ</v>
          </cell>
        </row>
        <row r="2739">
          <cell r="A2739" t="str">
            <v>LGBO61231</v>
          </cell>
          <cell r="B2739" t="str">
            <v>LINKGRUP</v>
          </cell>
          <cell r="C2739" t="str">
            <v xml:space="preserve"> Мангал 350х250х350мм сборный без шампуров BOYSCOUT</v>
          </cell>
          <cell r="E2739" t="str">
            <v>Россия</v>
          </cell>
          <cell r="F2739" t="str">
            <v>МЕТАЛЛ</v>
          </cell>
        </row>
        <row r="2740">
          <cell r="A2740" t="str">
            <v>LGBO61235</v>
          </cell>
          <cell r="B2740" t="str">
            <v>LINKGRUP</v>
          </cell>
          <cell r="C2740" t="str">
            <v xml:space="preserve"> Мангал 350х250х350мм сборный + 6 шампуров BOYSCOUT</v>
          </cell>
          <cell r="E2740" t="str">
            <v>Россия</v>
          </cell>
          <cell r="F2740" t="str">
            <v>МЕТАЛЛ</v>
          </cell>
        </row>
        <row r="2741">
          <cell r="A2741" t="str">
            <v>LGBO61530</v>
          </cell>
          <cell r="B2741" t="str">
            <v>LINKGRUP</v>
          </cell>
          <cell r="C2741" t="str">
            <v xml:space="preserve"> Мангал сборный без шампуров 300х240х300мм в кор HOT POT</v>
          </cell>
          <cell r="E2741" t="str">
            <v>Россия</v>
          </cell>
          <cell r="F2741" t="str">
            <v>МЕТАЛЛ</v>
          </cell>
        </row>
        <row r="2742">
          <cell r="A2742" t="str">
            <v>LG61029</v>
          </cell>
          <cell r="B2742" t="str">
            <v>LINKGRUP</v>
          </cell>
          <cell r="C2742" t="str">
            <v xml:space="preserve"> Спички костровые 90мм 30шт BOYSCOUT</v>
          </cell>
          <cell r="E2742" t="str">
            <v>Россия</v>
          </cell>
          <cell r="F2742" t="str">
            <v>ДЕРЕВО</v>
          </cell>
        </row>
        <row r="2743">
          <cell r="A2743" t="str">
            <v>LG61034</v>
          </cell>
          <cell r="B2743" t="str">
            <v>LINKGRUP</v>
          </cell>
          <cell r="C2743" t="str">
            <v xml:space="preserve"> Спички ВУЛКАН 60мм 10шт длительного горения BOYSCOUT</v>
          </cell>
          <cell r="E2743" t="str">
            <v>Россия</v>
          </cell>
          <cell r="F2743" t="str">
            <v>ДЕРЕВО</v>
          </cell>
        </row>
        <row r="2744">
          <cell r="A2744" t="str">
            <v>LG61036</v>
          </cell>
          <cell r="B2744" t="str">
            <v>LINKGRUP</v>
          </cell>
          <cell r="C2744" t="str">
            <v xml:space="preserve"> Жидкость для розжига 0.5л парафиновая BOYSCOUT</v>
          </cell>
          <cell r="E2744" t="str">
            <v>Россия</v>
          </cell>
          <cell r="F2744" t="str">
            <v>СУСПЕНЗИЯ</v>
          </cell>
        </row>
        <row r="2745">
          <cell r="A2745" t="str">
            <v>LGBO61058</v>
          </cell>
          <cell r="B2745" t="str">
            <v>LINKGRUP</v>
          </cell>
          <cell r="C2745" t="str">
            <v xml:space="preserve"> Жидкость для розжига 0.5л углеводородная HOT POT</v>
          </cell>
          <cell r="E2745" t="str">
            <v>Россия</v>
          </cell>
          <cell r="F2745" t="str">
            <v>СУСПЕНЗИЯ</v>
          </cell>
        </row>
        <row r="2746">
          <cell r="A2746" t="str">
            <v>LGBO61301</v>
          </cell>
          <cell r="B2746" t="str">
            <v>LINKGRUP</v>
          </cell>
          <cell r="C2746" t="str">
            <v xml:space="preserve"> Решетка-гриль для стейков большая с вилкой 70(+5)x45x27x2cм BOYSCOUT</v>
          </cell>
          <cell r="E2746" t="str">
            <v>Китай</v>
          </cell>
          <cell r="F2746" t="str">
            <v>МЕТАЛЛ</v>
          </cell>
        </row>
        <row r="2747">
          <cell r="A2747" t="str">
            <v>LGBO61334</v>
          </cell>
          <cell r="B2747" t="str">
            <v>LINKGRUP</v>
          </cell>
          <cell r="C2747" t="str">
            <v xml:space="preserve"> Щетка для чистки гриля BOYSCOUT</v>
          </cell>
          <cell r="E2747" t="str">
            <v>Китай</v>
          </cell>
          <cell r="F2747" t="str">
            <v>МЕТАЛЛ</v>
          </cell>
        </row>
        <row r="2748">
          <cell r="A2748" t="str">
            <v>LGBO61402</v>
          </cell>
          <cell r="B2748" t="str">
            <v>LINKGRUP</v>
          </cell>
          <cell r="C2748" t="str">
            <v xml:space="preserve"> Стартер для розжига угля 3.5л 16х27см BOYSCOUT  </v>
          </cell>
          <cell r="E2748" t="str">
            <v>Китай</v>
          </cell>
          <cell r="F2748" t="str">
            <v>МЕТАЛЛ</v>
          </cell>
        </row>
        <row r="2749">
          <cell r="A2749" t="str">
            <v>LGBO61445</v>
          </cell>
          <cell r="B2749" t="str">
            <v>LINKGRUP</v>
          </cell>
          <cell r="C2749" t="str">
            <v xml:space="preserve"> Мешок герметичный 50л BOYSCOUT</v>
          </cell>
          <cell r="E2749" t="str">
            <v>Китай</v>
          </cell>
          <cell r="F2749" t="str">
            <v>ПОЛИЭТИЛЕН</v>
          </cell>
        </row>
        <row r="2750">
          <cell r="A2750" t="str">
            <v>LGBO61446</v>
          </cell>
          <cell r="B2750" t="str">
            <v>LINKGRUP</v>
          </cell>
          <cell r="C2750" t="str">
            <v xml:space="preserve"> Мешок герметичный 13л BOYSCOUT</v>
          </cell>
          <cell r="E2750" t="str">
            <v>Китай</v>
          </cell>
          <cell r="F2750" t="str">
            <v>ПОЛИЭТИЛЕН</v>
          </cell>
        </row>
        <row r="2751">
          <cell r="A2751" t="str">
            <v>LGBO61483</v>
          </cell>
          <cell r="B2751" t="str">
            <v>LINKGRUP</v>
          </cell>
          <cell r="C2751" t="str">
            <v xml:space="preserve"> Воздушный змей 130х62см шнур 30 метров BOYSCOUT</v>
          </cell>
          <cell r="E2751" t="str">
            <v>Китай</v>
          </cell>
          <cell r="F2751" t="str">
            <v>БУМАГА</v>
          </cell>
        </row>
        <row r="2752">
          <cell r="A2752" t="str">
            <v>LGBO80023</v>
          </cell>
          <cell r="B2752" t="str">
            <v>LINKGRUP</v>
          </cell>
          <cell r="C2752" t="str">
            <v xml:space="preserve"> Накомарник 25x45x30см BOYSCOUT</v>
          </cell>
          <cell r="E2752" t="str">
            <v>Китай</v>
          </cell>
          <cell r="F2752" t="str">
            <v>ТКАНЬ</v>
          </cell>
        </row>
        <row r="2753">
          <cell r="A2753" t="str">
            <v>LGB40170</v>
          </cell>
          <cell r="B2753" t="str">
            <v>LINKGRUP</v>
          </cell>
          <cell r="C2753" t="str">
            <v xml:space="preserve"> Мочалка лента из полипропилена 32х14см 6 цветов</v>
          </cell>
          <cell r="E2753" t="str">
            <v>Россия</v>
          </cell>
          <cell r="F2753" t="str">
            <v>ПОЛИПРОПИЛЕН</v>
          </cell>
        </row>
        <row r="2754">
          <cell r="A2754" t="str">
            <v>LGB41014</v>
          </cell>
          <cell r="B2754" t="str">
            <v>LINKGRUP</v>
          </cell>
          <cell r="C2754" t="str">
            <v xml:space="preserve"> Шапка ДОБРАЯ БАНЬКА!</v>
          </cell>
          <cell r="E2754" t="str">
            <v>Китай</v>
          </cell>
          <cell r="F2754" t="str">
            <v>ТКАНЬ</v>
          </cell>
        </row>
        <row r="2755">
          <cell r="A2755" t="str">
            <v>LGH42000</v>
          </cell>
          <cell r="B2755" t="str">
            <v>LINKGRUP</v>
          </cell>
          <cell r="C2755" t="str">
            <v xml:space="preserve"> Шапка КЛАССИКА НOT POT</v>
          </cell>
          <cell r="E2755" t="str">
            <v>Россия</v>
          </cell>
          <cell r="F2755" t="str">
            <v>ТКАНЬ</v>
          </cell>
        </row>
        <row r="2756">
          <cell r="A2756" t="str">
            <v>LGH42012</v>
          </cell>
          <cell r="B2756" t="str">
            <v>LINKGRUP</v>
          </cell>
          <cell r="C2756" t="str">
            <v xml:space="preserve"> Шапка КОМБИ НOT POT</v>
          </cell>
          <cell r="E2756" t="str">
            <v>Россия</v>
          </cell>
          <cell r="F2756" t="str">
            <v>ТКАНЬ</v>
          </cell>
        </row>
        <row r="2757">
          <cell r="A2757" t="str">
            <v>LGM11154</v>
          </cell>
          <cell r="B2757" t="str">
            <v>LINKGRUP</v>
          </cell>
          <cell r="C2757" t="str">
            <v xml:space="preserve"> Щипцы из силикона 25см в дисплее MARMITON</v>
          </cell>
          <cell r="E2757" t="str">
            <v>Россия</v>
          </cell>
          <cell r="F2757" t="str">
            <v>СИЛИКОН</v>
          </cell>
        </row>
        <row r="2758">
          <cell r="A2758" t="str">
            <v>LGM11155</v>
          </cell>
          <cell r="B2758" t="str">
            <v>LINKGRUP</v>
          </cell>
          <cell r="C2758" t="str">
            <v xml:space="preserve"> Веничек из силикона 25см в дисплее MARMITON</v>
          </cell>
          <cell r="E2758" t="str">
            <v>Россия</v>
          </cell>
          <cell r="F2758" t="str">
            <v>СИЛИКОН</v>
          </cell>
        </row>
        <row r="2759">
          <cell r="A2759" t="str">
            <v>LGM11156</v>
          </cell>
          <cell r="B2759" t="str">
            <v>LINKGRUP</v>
          </cell>
          <cell r="C2759" t="str">
            <v xml:space="preserve"> Кисточка кулинарная из силикона в дисплее MARMITON</v>
          </cell>
          <cell r="E2759" t="str">
            <v>Китай</v>
          </cell>
          <cell r="F2759" t="str">
            <v>СИЛИКОН</v>
          </cell>
        </row>
        <row r="2760">
          <cell r="A2760" t="str">
            <v>LGM11162</v>
          </cell>
          <cell r="B2760" t="str">
            <v>LINKGRUP</v>
          </cell>
          <cell r="C2760" t="str">
            <v xml:space="preserve"> Форма из силикона для очистки чеснока MARMITON в дисплее</v>
          </cell>
          <cell r="E2760" t="str">
            <v>Китай</v>
          </cell>
          <cell r="F2760" t="str">
            <v>СИЛИКОН</v>
          </cell>
        </row>
        <row r="2761">
          <cell r="A2761" t="str">
            <v>LGM12137</v>
          </cell>
          <cell r="B2761" t="str">
            <v>LINKGRUP</v>
          </cell>
          <cell r="C2761" t="str">
            <v xml:space="preserve"> Подставка для утюга термостойкая 24х11/3х0.3см MARMITON</v>
          </cell>
          <cell r="E2761" t="str">
            <v>Китай</v>
          </cell>
          <cell r="F2761" t="str">
            <v>МЕТАЛЛ</v>
          </cell>
        </row>
        <row r="2762">
          <cell r="A2762" t="str">
            <v>LGM16010</v>
          </cell>
          <cell r="B2762" t="str">
            <v>LINKGRUP</v>
          </cell>
          <cell r="C2762" t="str">
            <v xml:space="preserve"> Форма из силикона СЕРДЕЧКИ 14 кубиков MARMITON</v>
          </cell>
          <cell r="E2762" t="str">
            <v>Китай</v>
          </cell>
          <cell r="F2762" t="str">
            <v>СИЛИКОН</v>
          </cell>
        </row>
        <row r="2763">
          <cell r="A2763" t="str">
            <v>LGM16021</v>
          </cell>
          <cell r="B2763" t="str">
            <v>LINKGRUP</v>
          </cell>
          <cell r="C2763" t="str">
            <v xml:space="preserve"> Форма из силикона РОЗЫ 6 ячеек MARMITON</v>
          </cell>
          <cell r="E2763" t="str">
            <v>Китай</v>
          </cell>
          <cell r="F2763" t="str">
            <v>СИЛИКОН</v>
          </cell>
        </row>
        <row r="2764">
          <cell r="A2764" t="str">
            <v>LGM16041</v>
          </cell>
          <cell r="B2764" t="str">
            <v>LINKGRUP</v>
          </cell>
          <cell r="C2764" t="str">
            <v xml:space="preserve"> Форма из силикона РОЗА MARMITON</v>
          </cell>
          <cell r="E2764" t="str">
            <v>Китай</v>
          </cell>
          <cell r="F2764" t="str">
            <v>СИЛИКОН</v>
          </cell>
        </row>
        <row r="2765">
          <cell r="A2765" t="str">
            <v>LGM16062</v>
          </cell>
          <cell r="B2765" t="str">
            <v>LINKGRUP</v>
          </cell>
          <cell r="C2765" t="str">
            <v xml:space="preserve"> Нож из силикона кулинарный MARMITON</v>
          </cell>
          <cell r="E2765" t="str">
            <v>Китай</v>
          </cell>
          <cell r="F2765" t="str">
            <v>СИЛИКОН</v>
          </cell>
        </row>
        <row r="2766">
          <cell r="A2766" t="str">
            <v>LGM16134</v>
          </cell>
          <cell r="B2766" t="str">
            <v>LINKGRUP</v>
          </cell>
          <cell r="C2766" t="str">
            <v xml:space="preserve"> Лопатка из силикона 33см MARMITON</v>
          </cell>
          <cell r="E2766" t="str">
            <v>Китай</v>
          </cell>
          <cell r="F2766" t="str">
            <v>СИЛИКОН</v>
          </cell>
        </row>
        <row r="2767">
          <cell r="A2767" t="str">
            <v>LGM16135</v>
          </cell>
          <cell r="B2767" t="str">
            <v>LINKGRUP</v>
          </cell>
          <cell r="C2767" t="str">
            <v xml:space="preserve"> Лопатка из силикона 35см MARMITON</v>
          </cell>
          <cell r="E2767" t="str">
            <v>Китай</v>
          </cell>
          <cell r="F2767" t="str">
            <v>СИЛИКОН</v>
          </cell>
        </row>
        <row r="2768">
          <cell r="A2768" t="str">
            <v>LGM16139</v>
          </cell>
          <cell r="B2768" t="str">
            <v>LINKGRUP</v>
          </cell>
          <cell r="C2768" t="str">
            <v xml:space="preserve"> Открывалка для бутылок MARMITON</v>
          </cell>
          <cell r="E2768" t="str">
            <v>Китай</v>
          </cell>
          <cell r="F2768" t="str">
            <v>МЕТАЛЛ</v>
          </cell>
        </row>
        <row r="2769">
          <cell r="A2769" t="str">
            <v>LGM16142</v>
          </cell>
          <cell r="B2769" t="str">
            <v>LINKGRUP</v>
          </cell>
          <cell r="C2769" t="str">
            <v xml:space="preserve"> Ситечко для заваривания чая КЛУБНИКА MARMITON</v>
          </cell>
          <cell r="E2769" t="str">
            <v>Китай</v>
          </cell>
          <cell r="F2769" t="str">
            <v>МЕТАЛЛ</v>
          </cell>
        </row>
        <row r="2770">
          <cell r="A2770" t="str">
            <v>LGV11053</v>
          </cell>
          <cell r="B2770" t="str">
            <v>LINKGRUP</v>
          </cell>
          <cell r="C2770" t="str">
            <v xml:space="preserve"> Прихватка термостойкая для кухни VORTEX</v>
          </cell>
          <cell r="E2770" t="str">
            <v>Китай</v>
          </cell>
          <cell r="F2770" t="str">
            <v>СИЛИКОН</v>
          </cell>
        </row>
        <row r="2771">
          <cell r="A2771" t="str">
            <v>LGV15047</v>
          </cell>
          <cell r="B2771" t="str">
            <v>LINKGRUP</v>
          </cell>
          <cell r="C2771" t="str">
            <v xml:space="preserve"> Коврик против скольжения МАССАЖНЫЙ прямоугольный 38х71см VORTEX</v>
          </cell>
          <cell r="E2771" t="str">
            <v>Китай</v>
          </cell>
          <cell r="F2771" t="str">
            <v>СИЛИКОН</v>
          </cell>
        </row>
        <row r="2772">
          <cell r="A2772" t="str">
            <v>LGV20029</v>
          </cell>
          <cell r="B2772" t="str">
            <v>LINKGRUP</v>
          </cell>
          <cell r="C2772" t="str">
            <v xml:space="preserve"> Коврик придверный ПАРКЕТ 40х60см черный</v>
          </cell>
          <cell r="E2772" t="str">
            <v>Индия</v>
          </cell>
          <cell r="F2772" t="str">
            <v>ТКАНЬ</v>
          </cell>
        </row>
        <row r="2773">
          <cell r="A2773" t="str">
            <v>LGV21060</v>
          </cell>
          <cell r="B2773" t="str">
            <v>LINKGRUP</v>
          </cell>
          <cell r="C2773" t="str">
            <v xml:space="preserve"> Коврик кокосовый WELCOME РОМБ 10мм 40х60см</v>
          </cell>
          <cell r="E2773" t="str">
            <v>Индия</v>
          </cell>
          <cell r="F2773" t="str">
            <v>ТКАНЬ</v>
          </cell>
        </row>
        <row r="2774">
          <cell r="A2774" t="str">
            <v>LGV21068</v>
          </cell>
          <cell r="B2774" t="str">
            <v>LINKGRUP</v>
          </cell>
          <cell r="C2774" t="str">
            <v xml:space="preserve"> Коврик для ванной 50х80см 3цв на латексной основе VORTEX</v>
          </cell>
          <cell r="E2774" t="str">
            <v>Китай</v>
          </cell>
          <cell r="F2774" t="str">
            <v>ЛАТЕКС</v>
          </cell>
        </row>
        <row r="2775">
          <cell r="A2775" t="str">
            <v>LGV21072</v>
          </cell>
          <cell r="B2775" t="str">
            <v>LINKGRUP</v>
          </cell>
          <cell r="C2775" t="str">
            <v xml:space="preserve"> Коврик для ванной 60х90см 3цв на латексной основе VORTEX</v>
          </cell>
          <cell r="E2775" t="str">
            <v>Китай</v>
          </cell>
          <cell r="F2775" t="str">
            <v>ЛАТЕКС</v>
          </cell>
        </row>
        <row r="2776">
          <cell r="A2776" t="str">
            <v>LGV22084</v>
          </cell>
          <cell r="B2776" t="str">
            <v>LINKGRUP</v>
          </cell>
          <cell r="C2776" t="str">
            <v xml:space="preserve"> Коврик влаговпитывающий ребристый 50х80см коричневый</v>
          </cell>
          <cell r="E2776" t="str">
            <v>Китай</v>
          </cell>
          <cell r="F2776" t="str">
            <v>ТКАНЬ</v>
          </cell>
        </row>
        <row r="2777">
          <cell r="A2777" t="str">
            <v>E7992</v>
          </cell>
          <cell r="B2777" t="str">
            <v>LUMINARC</v>
          </cell>
          <cell r="C2777" t="str">
            <v xml:space="preserve"> Столовый набор 18 предметов ЕВГЕНИ БЛЭК ЙЕЛЛОУ</v>
          </cell>
          <cell r="D2777" t="str">
            <v xml:space="preserve"> S 18 P. ASSIETTE EUGENIE BLACK YELLOW T</v>
          </cell>
          <cell r="E2777" t="str">
            <v>Франция</v>
          </cell>
          <cell r="F2777" t="str">
            <v>СТЕКЛО</v>
          </cell>
        </row>
        <row r="2778">
          <cell r="A2778" t="str">
            <v>E8014</v>
          </cell>
          <cell r="B2778" t="str">
            <v>LUMINARC</v>
          </cell>
          <cell r="C2778" t="str">
            <v xml:space="preserve"> Столовый набор 19 предметов СВИТ ЛАЙН УАЙТ</v>
          </cell>
          <cell r="D2778" t="str">
            <v xml:space="preserve"> SCE 19 P. A DINER SWEET LINE BLANC T</v>
          </cell>
          <cell r="E2778" t="str">
            <v>Франция</v>
          </cell>
          <cell r="F2778" t="str">
            <v>СТЕКЛО</v>
          </cell>
        </row>
        <row r="2779">
          <cell r="A2779" t="str">
            <v>E8016</v>
          </cell>
          <cell r="B2779" t="str">
            <v>LUMINARC</v>
          </cell>
          <cell r="C2779" t="str">
            <v xml:space="preserve"> Столовый набор 19 предметов СВИТ ЛАЙН БЛЭК&amp;УАЙТ</v>
          </cell>
          <cell r="D2779" t="str">
            <v xml:space="preserve"> S 19 P. DINER SWEET LINE NOIR &amp; BLANC T</v>
          </cell>
          <cell r="E2779" t="str">
            <v>Франция</v>
          </cell>
          <cell r="F2779" t="str">
            <v>СТЕКЛО</v>
          </cell>
        </row>
        <row r="2780">
          <cell r="A2780" t="str">
            <v>E4455</v>
          </cell>
          <cell r="B2780" t="str">
            <v>LUMINARC</v>
          </cell>
          <cell r="C2780" t="str">
            <v xml:space="preserve"> Набор фужеров (бокалов) АЛЛЕГРИА 4шт 245мл</v>
          </cell>
          <cell r="D2780" t="str">
            <v xml:space="preserve"> K4 VERRE A PIED 24 ALLEGRIA</v>
          </cell>
          <cell r="E2780" t="str">
            <v>Франция</v>
          </cell>
          <cell r="F2780" t="str">
            <v>СТЕКЛО</v>
          </cell>
        </row>
        <row r="2781">
          <cell r="A2781" t="str">
            <v>E4458</v>
          </cell>
          <cell r="B2781" t="str">
            <v>LUMINARC</v>
          </cell>
          <cell r="C2781" t="str">
            <v xml:space="preserve"> Набор фужеров АЛЛЕГРИА 4шт 190мл</v>
          </cell>
          <cell r="D2781" t="str">
            <v xml:space="preserve"> K4 VERRE A PIED 19 ALLEGRIA</v>
          </cell>
          <cell r="E2781" t="str">
            <v>Франция</v>
          </cell>
          <cell r="F2781" t="str">
            <v>СТЕКЛО</v>
          </cell>
        </row>
        <row r="2782">
          <cell r="A2782" t="str">
            <v>E4461</v>
          </cell>
          <cell r="B2782" t="str">
            <v>LUMINARC</v>
          </cell>
          <cell r="C2782" t="str">
            <v xml:space="preserve"> Набор фужеров для шампанского АЛЛЕГРИА 4шт 170мл</v>
          </cell>
          <cell r="D2782" t="str">
            <v xml:space="preserve"> K4 FLUTE 17 ALLEGRIA</v>
          </cell>
          <cell r="E2782" t="str">
            <v>Франция</v>
          </cell>
          <cell r="F2782" t="str">
            <v>СТЕКЛО</v>
          </cell>
        </row>
        <row r="2783">
          <cell r="A2783" t="str">
            <v>G0196</v>
          </cell>
          <cell r="B2783" t="str">
            <v>LUMINARC</v>
          </cell>
          <cell r="C2783" t="str">
            <v xml:space="preserve"> Набор фужеров для шампанского THE MUST 6шт 170мл</v>
          </cell>
          <cell r="D2783" t="str">
            <v xml:space="preserve"> FTE 17 THE MUST</v>
          </cell>
          <cell r="E2783" t="str">
            <v>Франция</v>
          </cell>
          <cell r="F2783" t="str">
            <v>СТЕКЛО</v>
          </cell>
        </row>
        <row r="2784">
          <cell r="A2784" t="str">
            <v>C9259</v>
          </cell>
          <cell r="B2784" t="str">
            <v>LUMINARC</v>
          </cell>
          <cell r="C2784" t="str">
            <v xml:space="preserve"> Набор фужеров (бокалов) для шампанского ДРИП зеленые 4шт 220мл</v>
          </cell>
          <cell r="D2784" t="str">
            <v xml:space="preserve"> CHLOROPHYLLE DRIP FLUTE 22</v>
          </cell>
          <cell r="E2784" t="str">
            <v>Неоднозначность</v>
          </cell>
          <cell r="F2784" t="str">
            <v>СТЕКЛО</v>
          </cell>
        </row>
        <row r="2785">
          <cell r="A2785" t="str">
            <v>C9410</v>
          </cell>
          <cell r="B2785" t="str">
            <v>LUMINARC</v>
          </cell>
          <cell r="C2785" t="str">
            <v xml:space="preserve"> Набор фужеров для шампанского КЕРЛ голубые 4шт 190мл</v>
          </cell>
          <cell r="D2785" t="str">
            <v xml:space="preserve"> F4 FLUTE 19 CURL ICE BLUE</v>
          </cell>
          <cell r="E2785" t="str">
            <v>Франция</v>
          </cell>
          <cell r="F2785" t="str">
            <v>СТЕКЛО</v>
          </cell>
        </row>
        <row r="2786">
          <cell r="A2786" t="str">
            <v>C9511</v>
          </cell>
          <cell r="B2786" t="str">
            <v>LUMINARC</v>
          </cell>
          <cell r="C2786" t="str">
            <v xml:space="preserve"> Набор фужеров ДРИП зеленые 4шт 270мл</v>
          </cell>
          <cell r="D2786" t="str">
            <v xml:space="preserve"> Z4 VERRE A PIED 27 DRIP CHLOROPHYLLE</v>
          </cell>
          <cell r="E2786" t="str">
            <v>Китай</v>
          </cell>
          <cell r="F2786" t="str">
            <v>СТЕКЛО</v>
          </cell>
        </row>
        <row r="2787">
          <cell r="A2787" t="str">
            <v>G0199</v>
          </cell>
          <cell r="B2787" t="str">
            <v>LUMINARC</v>
          </cell>
          <cell r="C2787" t="str">
            <v xml:space="preserve"> Набор фужеров для вина THE MUST 6шт 190мл</v>
          </cell>
          <cell r="D2787" t="str">
            <v xml:space="preserve"> VAP 19 THE MUST</v>
          </cell>
          <cell r="E2787" t="str">
            <v>Франция</v>
          </cell>
          <cell r="F2787" t="str">
            <v>СТЕКЛО</v>
          </cell>
        </row>
        <row r="2788">
          <cell r="A2788" t="str">
            <v>G0330</v>
          </cell>
          <cell r="B2788" t="str">
            <v>LUMINARC</v>
          </cell>
          <cell r="C2788" t="str">
            <v xml:space="preserve"> Набор фужеров для вина THE MUST 6шт 240мл</v>
          </cell>
          <cell r="D2788" t="str">
            <v xml:space="preserve"> VAP 24 THE MUST</v>
          </cell>
          <cell r="E2788" t="str">
            <v>Франция</v>
          </cell>
          <cell r="F2788" t="str">
            <v>СТЕКЛО</v>
          </cell>
        </row>
        <row r="2789">
          <cell r="A2789" t="str">
            <v>53082</v>
          </cell>
          <cell r="B2789" t="str">
            <v>LUMINARC</v>
          </cell>
          <cell r="C2789" t="str">
            <v xml:space="preserve"> Набор фужеров (бокалов) для вина СИГНАТЮР 6шт 310мл</v>
          </cell>
          <cell r="D2789" t="str">
            <v xml:space="preserve"> F6 VERRE A PIED 31 SIGNATURE</v>
          </cell>
          <cell r="E2789" t="str">
            <v>Франция</v>
          </cell>
          <cell r="F2789" t="str">
            <v>СТЕКЛО</v>
          </cell>
        </row>
        <row r="2790">
          <cell r="A2790" t="str">
            <v>C9395</v>
          </cell>
          <cell r="B2790" t="str">
            <v>LUMINARC</v>
          </cell>
          <cell r="C2790" t="str">
            <v xml:space="preserve"> Набор фужеров КЕРЛ голубые 4шт 250мл</v>
          </cell>
          <cell r="D2790" t="str">
            <v xml:space="preserve"> F4 VERRE A PIED 25 CURL ICE BLUE</v>
          </cell>
          <cell r="E2790" t="str">
            <v>Франция</v>
          </cell>
          <cell r="F2790" t="str">
            <v>СТЕКЛО</v>
          </cell>
        </row>
        <row r="2791">
          <cell r="A2791" t="str">
            <v>E8047</v>
          </cell>
          <cell r="B2791" t="str">
            <v>LUMINARC</v>
          </cell>
          <cell r="C2791" t="str">
            <v xml:space="preserve"> Столовый набор 19 предметов КРЕЙЗИ ФЛАУЭРС</v>
          </cell>
          <cell r="D2791" t="str">
            <v xml:space="preserve"> SCE 19 P. A DINER CRAZY FLOWERS T</v>
          </cell>
          <cell r="E2791" t="str">
            <v>Франция</v>
          </cell>
          <cell r="F2791" t="str">
            <v>СТЕКЛО</v>
          </cell>
        </row>
        <row r="2792">
          <cell r="A2792" t="str">
            <v>G2280</v>
          </cell>
          <cell r="B2792" t="str">
            <v>LUMINARC</v>
          </cell>
          <cell r="C2792" t="str">
            <v xml:space="preserve"> Столовый набор 19 предметов КОТОН ФЛАУЭР</v>
          </cell>
          <cell r="D2792" t="str">
            <v xml:space="preserve"> TEMPERED COTTON FLOWER 19 PC TABLE SET</v>
          </cell>
          <cell r="E2792" t="str">
            <v>Франция</v>
          </cell>
          <cell r="F2792" t="str">
            <v>СТЕКЛО</v>
          </cell>
        </row>
        <row r="2793">
          <cell r="A2793" t="str">
            <v>G2281</v>
          </cell>
          <cell r="B2793" t="str">
            <v>LUMINARC</v>
          </cell>
          <cell r="C2793" t="str">
            <v xml:space="preserve"> Столовый набор 18 предметов КОТОН ФЛАУЭР</v>
          </cell>
          <cell r="D2793" t="str">
            <v xml:space="preserve"> TEMPERED COTTON FLOWER 18 PC PLATES SET</v>
          </cell>
          <cell r="E2793" t="str">
            <v>Франция</v>
          </cell>
          <cell r="F2793" t="str">
            <v>СТЕКЛО</v>
          </cell>
        </row>
        <row r="2794">
          <cell r="A2794" t="str">
            <v>07451</v>
          </cell>
          <cell r="B2794" t="str">
            <v>LUMINARC</v>
          </cell>
          <cell r="C2794" t="str">
            <v xml:space="preserve"> Столовый набор 19 предметов ПОЭМА РОЗ (20584)</v>
          </cell>
          <cell r="D2794" t="str">
            <v xml:space="preserve"> S19 POEME ROSE</v>
          </cell>
          <cell r="E2794" t="str">
            <v>Франция</v>
          </cell>
          <cell r="F2794" t="str">
            <v>СТЕКЛО</v>
          </cell>
        </row>
        <row r="2795">
          <cell r="A2795" t="str">
            <v>C8085</v>
          </cell>
          <cell r="B2795" t="str">
            <v>LUMINARC</v>
          </cell>
          <cell r="C2795" t="str">
            <v xml:space="preserve"> Столовый набор 19 предметов ПОЭМА синяя (с салатником)</v>
          </cell>
          <cell r="D2795" t="str">
            <v xml:space="preserve"> SCE 19 P. A DINER POEME BLEU T</v>
          </cell>
          <cell r="E2795" t="str">
            <v>Франция</v>
          </cell>
          <cell r="F2795" t="str">
            <v>СТЕКЛО</v>
          </cell>
        </row>
        <row r="2796">
          <cell r="A2796" t="str">
            <v>D7372</v>
          </cell>
          <cell r="B2796" t="str">
            <v>LUMINARC</v>
          </cell>
          <cell r="C2796" t="str">
            <v xml:space="preserve"> Столовый набор 20 предметов КАДИКС (D7375)</v>
          </cell>
          <cell r="D2796" t="str">
            <v xml:space="preserve"> SCE 20 P. A DINER CADIX T</v>
          </cell>
          <cell r="E2796" t="str">
            <v>Франция</v>
          </cell>
          <cell r="F2796" t="str">
            <v>СТЕКЛО</v>
          </cell>
        </row>
        <row r="2797">
          <cell r="A2797" t="str">
            <v>G2290</v>
          </cell>
          <cell r="B2797" t="str">
            <v>LUMINARC</v>
          </cell>
          <cell r="C2797" t="str">
            <v xml:space="preserve"> Столовый набор 18 предметов ЛИЛИ ФЛАУЭР</v>
          </cell>
          <cell r="D2797" t="str">
            <v xml:space="preserve"> TEMPERED LILY FLOWER 18 PC PLATES SET</v>
          </cell>
          <cell r="E2797" t="str">
            <v>Франция</v>
          </cell>
          <cell r="F2797" t="str">
            <v>СТЕКЛО</v>
          </cell>
        </row>
        <row r="2798">
          <cell r="A2798" t="str">
            <v>G2291</v>
          </cell>
          <cell r="B2798" t="str">
            <v>LUMINARC</v>
          </cell>
          <cell r="C2798" t="str">
            <v xml:space="preserve"> Столовый набор 19 предметов ЛИЛИ ФЛАУЭР</v>
          </cell>
          <cell r="D2798" t="str">
            <v xml:space="preserve"> TEMPERED LILY FLOWER 19 PC TABLE SET</v>
          </cell>
          <cell r="E2798" t="str">
            <v>Франция</v>
          </cell>
          <cell r="F2798" t="str">
            <v>СТЕКЛО</v>
          </cell>
        </row>
        <row r="2799">
          <cell r="A2799" t="str">
            <v>07461</v>
          </cell>
          <cell r="B2799" t="str">
            <v>LUMINARC</v>
          </cell>
          <cell r="C2799" t="str">
            <v xml:space="preserve"> Столовый набор 19 предметов ПОЭМА АНИС (20580)</v>
          </cell>
          <cell r="D2799" t="str">
            <v xml:space="preserve"> S19 POEME ANIS</v>
          </cell>
          <cell r="E2799" t="str">
            <v>Франция</v>
          </cell>
          <cell r="F2799" t="str">
            <v>СТЕКЛО</v>
          </cell>
        </row>
        <row r="2800">
          <cell r="A2800" t="str">
            <v>22636</v>
          </cell>
          <cell r="B2800" t="str">
            <v>LUMINARC</v>
          </cell>
          <cell r="C2800" t="str">
            <v xml:space="preserve"> Столовый набор 20 предметов ФЛОРАЙН для завтрака</v>
          </cell>
          <cell r="D2800" t="str">
            <v xml:space="preserve"> SCE 20 P. A DEJEUNER FLORINE T</v>
          </cell>
          <cell r="E2800" t="str">
            <v>Франция</v>
          </cell>
          <cell r="F2800" t="str">
            <v>СТЕКЛО</v>
          </cell>
        </row>
        <row r="2801">
          <cell r="A2801" t="str">
            <v>38799</v>
          </cell>
          <cell r="B2801" t="str">
            <v>LUMINARC</v>
          </cell>
          <cell r="C2801" t="str">
            <v xml:space="preserve"> Столовый набор 20 предметов ЭЛИЗ</v>
          </cell>
          <cell r="D2801" t="str">
            <v xml:space="preserve"> SCE 20 P. A DEJEUNER ELISE T</v>
          </cell>
          <cell r="E2801" t="str">
            <v>Франция</v>
          </cell>
          <cell r="F2801" t="str">
            <v>СТЕКЛО</v>
          </cell>
        </row>
        <row r="2802">
          <cell r="A2802" t="str">
            <v>73115</v>
          </cell>
          <cell r="B2802" t="str">
            <v>LUMINARC</v>
          </cell>
          <cell r="C2802" t="str">
            <v xml:space="preserve"> Масленка КОРОВКА с крышкой 17см</v>
          </cell>
          <cell r="D2802" t="str">
            <v xml:space="preserve"> BEURRIER VACHE T</v>
          </cell>
          <cell r="E2802" t="str">
            <v>Франция</v>
          </cell>
          <cell r="F2802" t="str">
            <v>СТЕКЛО</v>
          </cell>
        </row>
        <row r="2803">
          <cell r="A2803" t="str">
            <v>C9402</v>
          </cell>
          <cell r="B2803" t="str">
            <v>LUMINARC</v>
          </cell>
          <cell r="C2803" t="str">
            <v xml:space="preserve"> Набор фужеров для шампанского КЕРЛ прозрачные 4шт 190мл</v>
          </cell>
          <cell r="D2803" t="str">
            <v xml:space="preserve"> F4 FLUTE 19 CURL</v>
          </cell>
          <cell r="E2803" t="str">
            <v>Франция</v>
          </cell>
          <cell r="F2803" t="str">
            <v>СТЕКЛО</v>
          </cell>
        </row>
        <row r="2804">
          <cell r="A2804" t="str">
            <v>C9411</v>
          </cell>
          <cell r="B2804" t="str">
            <v>LUMINARC</v>
          </cell>
          <cell r="C2804" t="str">
            <v xml:space="preserve"> Набор фужеров КЕРЛ прозрачные 4шт 250мл</v>
          </cell>
          <cell r="D2804" t="str">
            <v xml:space="preserve"> F4 VERRE A PIED 25 CURL</v>
          </cell>
          <cell r="E2804" t="str">
            <v>Франция</v>
          </cell>
          <cell r="F2804" t="str">
            <v>СТЕКЛО</v>
          </cell>
        </row>
        <row r="2805">
          <cell r="A2805" t="str">
            <v>C9416</v>
          </cell>
          <cell r="B2805" t="str">
            <v>LUMINARC</v>
          </cell>
          <cell r="C2805" t="str">
            <v xml:space="preserve"> Набор фужеров КЕРЛ голубые 4шт 310мл</v>
          </cell>
          <cell r="D2805" t="str">
            <v xml:space="preserve"> F4 VERRE A PIED 31 CURL ICE BLUE</v>
          </cell>
          <cell r="E2805" t="str">
            <v>Франция</v>
          </cell>
          <cell r="F2805" t="str">
            <v>СТЕКЛО</v>
          </cell>
        </row>
        <row r="2806">
          <cell r="A2806" t="str">
            <v>C9415</v>
          </cell>
          <cell r="B2806" t="str">
            <v>LUMINARC</v>
          </cell>
          <cell r="C2806" t="str">
            <v xml:space="preserve"> Набор фужеров КЕРЛ прозрачные 4шт 310мл</v>
          </cell>
          <cell r="D2806" t="str">
            <v xml:space="preserve"> F4 VERRE A PIED 31 CURL</v>
          </cell>
          <cell r="E2806" t="str">
            <v>Франция</v>
          </cell>
          <cell r="F2806" t="str">
            <v>СТЕКЛО</v>
          </cell>
        </row>
        <row r="2807">
          <cell r="A2807" t="str">
            <v>C9510</v>
          </cell>
          <cell r="B2807" t="str">
            <v>LUMINARC</v>
          </cell>
          <cell r="C2807" t="str">
            <v xml:space="preserve"> Набор фужеров (бокалов) ДРИП красные 4шт 270мл</v>
          </cell>
          <cell r="D2807" t="str">
            <v xml:space="preserve"> Z4 VERRE A PIED 27 DRIP ROUGE</v>
          </cell>
          <cell r="E2807" t="str">
            <v>Китай</v>
          </cell>
          <cell r="F2807" t="str">
            <v>СТЕКЛО</v>
          </cell>
        </row>
        <row r="2808">
          <cell r="A2808" t="str">
            <v>E5053</v>
          </cell>
          <cell r="B2808" t="str">
            <v>LUMINARC</v>
          </cell>
          <cell r="C2808" t="str">
            <v xml:space="preserve"> Набор фужеров (бокалов) для вина ЭЛЕГАНС 3шт 190мл (08202)</v>
          </cell>
          <cell r="D2808" t="str">
            <v xml:space="preserve"> K3 VERRE A PIED 19 ELEGANCE</v>
          </cell>
          <cell r="E2808" t="str">
            <v>Франция</v>
          </cell>
          <cell r="F2808" t="str">
            <v>СТЕКЛО</v>
          </cell>
        </row>
        <row r="2809">
          <cell r="A2809" t="str">
            <v>E5054</v>
          </cell>
          <cell r="B2809" t="str">
            <v>LUMINARC</v>
          </cell>
          <cell r="C2809" t="str">
            <v xml:space="preserve"> Набор фужеров (бокалов) для шампанского ЭЛЕГАНС 3шт 170мл (08198)</v>
          </cell>
          <cell r="D2809" t="str">
            <v xml:space="preserve"> K3 FLUTE 17 ELEGANCE</v>
          </cell>
          <cell r="E2809" t="str">
            <v>Франция</v>
          </cell>
          <cell r="F2809" t="str">
            <v>СТЕКЛО</v>
          </cell>
        </row>
        <row r="2810">
          <cell r="A2810" t="str">
            <v>E5060</v>
          </cell>
          <cell r="B2810" t="str">
            <v>LUMINARC</v>
          </cell>
          <cell r="C2810" t="str">
            <v xml:space="preserve"> Набор фужеров (бокалов) для вина ЭЛЕГАНС 3шт 240мл (08218)</v>
          </cell>
          <cell r="D2810" t="str">
            <v xml:space="preserve"> K3 VERRE A PIED 24,5 ELEGANCE</v>
          </cell>
          <cell r="E2810" t="str">
            <v>Франция</v>
          </cell>
          <cell r="F2810" t="str">
            <v>СТЕКЛО</v>
          </cell>
        </row>
        <row r="2811">
          <cell r="A2811" t="str">
            <v>E5011</v>
          </cell>
          <cell r="B2811" t="str">
            <v>LUMINARC</v>
          </cell>
          <cell r="C2811" t="str">
            <v xml:space="preserve"> Набор стаканов МИННИ 3шт</v>
          </cell>
          <cell r="D2811" t="str">
            <v xml:space="preserve"> S3 P OLD FASHIONED TUMBLER 20 CL</v>
          </cell>
          <cell r="E2811" t="str">
            <v>Франция</v>
          </cell>
          <cell r="F2811" t="str">
            <v>СТЕКЛО</v>
          </cell>
        </row>
        <row r="2812">
          <cell r="A2812" t="str">
            <v>E6207</v>
          </cell>
          <cell r="B2812" t="str">
            <v>LUMINARC</v>
          </cell>
          <cell r="C2812" t="str">
            <v xml:space="preserve"> Набор стаканов ПРИНЦЕССА ДИСНЕЙ 300мл 3шт</v>
          </cell>
          <cell r="D2812" t="str">
            <v xml:space="preserve"> K3 GOBELET FH 30 COLOUR PRINCESS DISNEY</v>
          </cell>
          <cell r="E2812" t="str">
            <v>Франция</v>
          </cell>
          <cell r="F2812" t="str">
            <v>СТЕКЛО</v>
          </cell>
        </row>
        <row r="2813">
          <cell r="A2813" t="str">
            <v>E9113</v>
          </cell>
          <cell r="B2813" t="str">
            <v>LUMINARC</v>
          </cell>
          <cell r="C2813" t="str">
            <v xml:space="preserve"> Набор стаканов МИККИ 3шт</v>
          </cell>
          <cell r="D2813" t="str">
            <v xml:space="preserve"> S3 P OLD FASHIONED TUMBLER 20 CL</v>
          </cell>
          <cell r="E2813" t="str">
            <v>Франция</v>
          </cell>
          <cell r="F2813" t="str">
            <v>СТЕКЛО</v>
          </cell>
        </row>
        <row r="2814">
          <cell r="A2814" t="str">
            <v>C1084</v>
          </cell>
          <cell r="B2814" t="str">
            <v>LUMINARC</v>
          </cell>
          <cell r="C2814" t="str">
            <v xml:space="preserve"> Столовый набор 30 предметов ДИРЕКТОР дымчатый</v>
          </cell>
          <cell r="D2814" t="str">
            <v xml:space="preserve"> S30 DIRECTOIRE FUME T</v>
          </cell>
          <cell r="E2814" t="str">
            <v>Франция</v>
          </cell>
          <cell r="F2814" t="str">
            <v>СТЕКЛО</v>
          </cell>
        </row>
        <row r="2815">
          <cell r="A2815" t="str">
            <v>C9036</v>
          </cell>
          <cell r="B2815" t="str">
            <v>LUMINARC</v>
          </cell>
          <cell r="C2815" t="str">
            <v xml:space="preserve"> Столовый набор 19 предметов ФЛАУЭРЛИ (C6139)</v>
          </cell>
          <cell r="D2815" t="str">
            <v xml:space="preserve"> SCE 19 P. A DINER FLOWERLY S1/B2 T</v>
          </cell>
          <cell r="E2815" t="str">
            <v>Франция</v>
          </cell>
          <cell r="F2815" t="str">
            <v>СТЕКЛО</v>
          </cell>
        </row>
        <row r="2816">
          <cell r="A2816" t="str">
            <v>65279</v>
          </cell>
          <cell r="B2816" t="str">
            <v>LUMINARC</v>
          </cell>
          <cell r="C2816" t="str">
            <v xml:space="preserve"> Столовый набор 38 предметов ДИРЕКТОР дымчатый</v>
          </cell>
          <cell r="D2816" t="str">
            <v xml:space="preserve"> S38 DIRECTOIRE FUME</v>
          </cell>
          <cell r="E2816" t="str">
            <v>Франция</v>
          </cell>
          <cell r="F2816" t="str">
            <v>СТЕКЛО</v>
          </cell>
        </row>
        <row r="2817">
          <cell r="A2817" t="str">
            <v>C7484</v>
          </cell>
          <cell r="B2817" t="str">
            <v>LUMINARC</v>
          </cell>
          <cell r="C2817" t="str">
            <v xml:space="preserve"> Столовый набор 45 предметов ОКЕАН дымчатый</v>
          </cell>
          <cell r="D2817" t="str">
            <v xml:space="preserve"> S45 T OCEAN FUME</v>
          </cell>
          <cell r="E2817" t="str">
            <v>Франция</v>
          </cell>
          <cell r="F2817" t="str">
            <v>СТЕКЛО</v>
          </cell>
        </row>
        <row r="2818">
          <cell r="A2818" t="str">
            <v>C7608</v>
          </cell>
          <cell r="B2818" t="str">
            <v>LUMINARC</v>
          </cell>
          <cell r="C2818" t="str">
            <v xml:space="preserve"> Столовый набор 19 предметов ПОЭМА синяя + 6стаканов</v>
          </cell>
          <cell r="D2818" t="str">
            <v xml:space="preserve"> S19 +6 POEME BLEU</v>
          </cell>
          <cell r="E2818" t="str">
            <v>Франция</v>
          </cell>
          <cell r="F2818" t="str">
            <v>СТЕКЛО</v>
          </cell>
        </row>
        <row r="2819">
          <cell r="A2819" t="str">
            <v>C8105</v>
          </cell>
          <cell r="B2819" t="str">
            <v>LUMINARC</v>
          </cell>
          <cell r="C2819" t="str">
            <v xml:space="preserve"> Столовый набор 19 предметов КВАДРАТО + 6 фужеров (бокалов) ДОМИНО 250мл</v>
          </cell>
          <cell r="D2819" t="str">
            <v xml:space="preserve"> S19 + 6 VAP QUADRATO NOIR</v>
          </cell>
          <cell r="E2819" t="str">
            <v>Франция</v>
          </cell>
          <cell r="F2819" t="str">
            <v>СТЕКЛО</v>
          </cell>
        </row>
        <row r="2820">
          <cell r="A2820" t="str">
            <v>C9035</v>
          </cell>
          <cell r="B2820" t="str">
            <v>LUMINARC</v>
          </cell>
          <cell r="C2820" t="str">
            <v xml:space="preserve"> Столовый набор 19 предметов МЕЙТАЙМ (C6149)</v>
          </cell>
          <cell r="D2820" t="str">
            <v xml:space="preserve"> SCE 19 P. A DINER MAYTIME S1/B2 T</v>
          </cell>
          <cell r="E2820" t="str">
            <v>Франция</v>
          </cell>
          <cell r="F2820" t="str">
            <v>СТЕКЛО</v>
          </cell>
        </row>
        <row r="2821">
          <cell r="A2821" t="str">
            <v>E4453</v>
          </cell>
          <cell r="B2821" t="str">
            <v>LUMINARC</v>
          </cell>
          <cell r="C2821" t="str">
            <v xml:space="preserve"> Набор стаканов АЛЛЕГРИА 4шт 360мл высоких</v>
          </cell>
          <cell r="D2821" t="str">
            <v xml:space="preserve"> K4 GOBELET FH 36 ALLEGRIA</v>
          </cell>
          <cell r="E2821" t="str">
            <v>Франция</v>
          </cell>
          <cell r="F2821" t="str">
            <v>СТЕКЛО</v>
          </cell>
        </row>
        <row r="2822">
          <cell r="A2822" t="str">
            <v>E4454</v>
          </cell>
          <cell r="B2822" t="str">
            <v>LUMINARC</v>
          </cell>
          <cell r="C2822" t="str">
            <v xml:space="preserve"> Набор стаканов АЛЛЕГРИА 4шт 340мл низких</v>
          </cell>
          <cell r="D2822" t="str">
            <v xml:space="preserve"> K4 GOBELET FB 34 ALLEGRIA</v>
          </cell>
          <cell r="E2822" t="str">
            <v>Франция</v>
          </cell>
          <cell r="F2822" t="str">
            <v>СТЕКЛО</v>
          </cell>
        </row>
        <row r="2823">
          <cell r="A2823" t="str">
            <v>E8050</v>
          </cell>
          <cell r="B2823" t="str">
            <v>LUMINARC</v>
          </cell>
          <cell r="C2823" t="str">
            <v xml:space="preserve"> Набор стаканов КРЕЙЗИ ФЛАУЭРС 300мл 4шт высокие</v>
          </cell>
          <cell r="D2823" t="str">
            <v xml:space="preserve"> K4 GOBELET FH 30 CRAZY FLOWERS</v>
          </cell>
          <cell r="E2823" t="str">
            <v>Франция</v>
          </cell>
          <cell r="F2823" t="str">
            <v>СТЕКЛО</v>
          </cell>
        </row>
        <row r="2824">
          <cell r="A2824" t="str">
            <v>G0339</v>
          </cell>
          <cell r="B2824" t="str">
            <v>LUMINARC</v>
          </cell>
          <cell r="C2824" t="str">
            <v xml:space="preserve"> Набор стаканов BRIGHT 6шт 250мл низкие</v>
          </cell>
          <cell r="D2824" t="str">
            <v xml:space="preserve"> BRIGHT FB 25</v>
          </cell>
          <cell r="E2824" t="str">
            <v>Франция</v>
          </cell>
          <cell r="F2824" t="str">
            <v>СТЕКЛО</v>
          </cell>
        </row>
        <row r="2825">
          <cell r="A2825" t="str">
            <v>G0340</v>
          </cell>
          <cell r="B2825" t="str">
            <v>LUMINARC</v>
          </cell>
          <cell r="C2825" t="str">
            <v xml:space="preserve"> Набор стаканов BRIGHT 6шт 330мл высокие</v>
          </cell>
          <cell r="D2825" t="str">
            <v xml:space="preserve"> BRIGHT FH 33</v>
          </cell>
          <cell r="E2825" t="str">
            <v>Франция</v>
          </cell>
          <cell r="F2825" t="str">
            <v>СТЕКЛО</v>
          </cell>
        </row>
        <row r="2826">
          <cell r="A2826" t="str">
            <v>E8049</v>
          </cell>
          <cell r="B2826" t="str">
            <v>LUMINARC</v>
          </cell>
          <cell r="C2826" t="str">
            <v xml:space="preserve"> Набор стаканов КРЕЙЗИ ФЛАУЭРС 300мл 4шт низкие</v>
          </cell>
          <cell r="D2826" t="str">
            <v xml:space="preserve"> K4 GOBELET FB 30 CRAZY FLOWERS</v>
          </cell>
          <cell r="E2826" t="str">
            <v>Франция</v>
          </cell>
          <cell r="F2826" t="str">
            <v>СТЕКЛО</v>
          </cell>
        </row>
        <row r="2827">
          <cell r="A2827" t="str">
            <v>E8169</v>
          </cell>
          <cell r="B2827" t="str">
            <v>LUMINARC</v>
          </cell>
          <cell r="C2827" t="str">
            <v xml:space="preserve"> Набор стаканов АБАККА 4шт 300мл высоких</v>
          </cell>
          <cell r="D2827" t="str">
            <v xml:space="preserve"> K4 GOBELET FH 30 ABACCA</v>
          </cell>
          <cell r="E2827" t="str">
            <v>Франция</v>
          </cell>
          <cell r="F2827" t="str">
            <v>СТЕКЛО</v>
          </cell>
        </row>
        <row r="2828">
          <cell r="A2828" t="str">
            <v>E9142</v>
          </cell>
          <cell r="B2828" t="str">
            <v>LUMINARC</v>
          </cell>
          <cell r="C2828" t="str">
            <v xml:space="preserve"> Набор стаканов DISNEY FAIRIES 3шт 160мл высокие</v>
          </cell>
          <cell r="D2828" t="str">
            <v xml:space="preserve"> HIGH BALL 16 CL</v>
          </cell>
          <cell r="E2828" t="str">
            <v>Франция</v>
          </cell>
          <cell r="F2828" t="str">
            <v>СТЕКЛО</v>
          </cell>
        </row>
        <row r="2829">
          <cell r="A2829" t="str">
            <v>G1650</v>
          </cell>
          <cell r="B2829" t="str">
            <v>LUMINARC</v>
          </cell>
          <cell r="C2829" t="str">
            <v xml:space="preserve"> Набор стаканов ВЕРСАЛЬ 6шт 375мл высокие</v>
          </cell>
          <cell r="D2829" t="str">
            <v xml:space="preserve"> F6 GOBELET FH 37 VERSAILLES</v>
          </cell>
          <cell r="E2829" t="str">
            <v>Франция</v>
          </cell>
          <cell r="F2829" t="str">
            <v>СТЕКЛО</v>
          </cell>
        </row>
        <row r="2830">
          <cell r="A2830" t="str">
            <v>G1651</v>
          </cell>
          <cell r="B2830" t="str">
            <v>LUMINARC</v>
          </cell>
          <cell r="C2830" t="str">
            <v xml:space="preserve"> Набор стаканов ВЕРСАЛЬ 6шт 350мл низкие</v>
          </cell>
          <cell r="D2830" t="str">
            <v xml:space="preserve"> F6 GOBELET FB 35 VERSAILLES</v>
          </cell>
          <cell r="E2830" t="str">
            <v>Франция</v>
          </cell>
          <cell r="F2830" t="str">
            <v>СТЕКЛО</v>
          </cell>
        </row>
        <row r="2831">
          <cell r="A2831" t="str">
            <v>D9751</v>
          </cell>
          <cell r="B2831" t="str">
            <v>LUMINARC</v>
          </cell>
          <cell r="C2831" t="str">
            <v xml:space="preserve"> Столовый набор 19 предметов ЛЕНТЫ (D9755)</v>
          </cell>
          <cell r="D2831" t="str">
            <v xml:space="preserve"> SCE 19 P. A DINER RUBANS T</v>
          </cell>
          <cell r="E2831" t="str">
            <v>Франция</v>
          </cell>
          <cell r="F2831" t="str">
            <v>СТЕКЛО</v>
          </cell>
        </row>
        <row r="2832">
          <cell r="A2832" t="str">
            <v>E0788</v>
          </cell>
          <cell r="B2832" t="str">
            <v>LUMINARC</v>
          </cell>
          <cell r="C2832" t="str">
            <v xml:space="preserve"> Столовый набор 38 предметов ЦВЕТЫ оранжевые + набор столовых приборов</v>
          </cell>
          <cell r="D2832" t="str">
            <v xml:space="preserve"> S38 POP FLOWERS ORANGE + 24 COUVERTS</v>
          </cell>
          <cell r="E2832" t="str">
            <v>Франция</v>
          </cell>
          <cell r="F2832" t="str">
            <v>СТЕКЛО</v>
          </cell>
        </row>
        <row r="2833">
          <cell r="A2833" t="str">
            <v>E9314</v>
          </cell>
          <cell r="B2833" t="str">
            <v>LUMINARC</v>
          </cell>
          <cell r="C2833" t="str">
            <v xml:space="preserve"> Столовый набор 19 предметов КАРИН ГИБИСКУС БЛЮ (с овальным блюдом)</v>
          </cell>
          <cell r="D2833" t="str">
            <v xml:space="preserve"> CARINA SODO HIBISCUS BLUE DIN.S19P AIME</v>
          </cell>
          <cell r="E2833" t="str">
            <v>ОАЭ</v>
          </cell>
          <cell r="F2833" t="str">
            <v>СТЕКЛО</v>
          </cell>
        </row>
        <row r="2834">
          <cell r="A2834" t="str">
            <v>G0248</v>
          </cell>
          <cell r="B2834" t="str">
            <v>LUMINARC</v>
          </cell>
          <cell r="C2834" t="str">
            <v xml:space="preserve"> Набор стаканов GENIUS 6шт 290мл высокие R6</v>
          </cell>
          <cell r="D2834" t="str">
            <v xml:space="preserve"> GENIUS FH 29</v>
          </cell>
          <cell r="E2834" t="str">
            <v>Франция</v>
          </cell>
          <cell r="F2834" t="str">
            <v>СТЕКЛО</v>
          </cell>
        </row>
        <row r="2835">
          <cell r="A2835" t="str">
            <v>G0322</v>
          </cell>
          <cell r="B2835" t="str">
            <v>LUMINARC</v>
          </cell>
          <cell r="C2835" t="str">
            <v xml:space="preserve"> Стакан CIRCO 230мл низкий</v>
          </cell>
          <cell r="D2835" t="str">
            <v xml:space="preserve"> CIRCO FB 23</v>
          </cell>
          <cell r="E2835" t="str">
            <v>Франция</v>
          </cell>
          <cell r="F2835" t="str">
            <v>СТЕКЛО</v>
          </cell>
        </row>
        <row r="2836">
          <cell r="A2836" t="str">
            <v>D8020</v>
          </cell>
          <cell r="B2836" t="str">
            <v>LUMINARC</v>
          </cell>
          <cell r="C2836" t="str">
            <v xml:space="preserve"> Набор стаканов РОМАШКА 2шт 340мл низких</v>
          </cell>
          <cell r="D2836" t="str">
            <v xml:space="preserve"> K2 GOBELET FB 34 PAQUERETTE</v>
          </cell>
          <cell r="E2836" t="str">
            <v>Франция</v>
          </cell>
          <cell r="F2836" t="str">
            <v>СТЕКЛО</v>
          </cell>
        </row>
        <row r="2837">
          <cell r="A2837" t="str">
            <v>D8021</v>
          </cell>
          <cell r="B2837" t="str">
            <v>LUMINARC</v>
          </cell>
          <cell r="C2837" t="str">
            <v xml:space="preserve"> Набор стаканов РОМАШКА 2шт 360мл высоких</v>
          </cell>
          <cell r="D2837" t="str">
            <v xml:space="preserve"> K2 GOBELET FH 36 PAQUERETTE</v>
          </cell>
          <cell r="E2837" t="str">
            <v>Франция</v>
          </cell>
          <cell r="F2837" t="str">
            <v>СТЕКЛО</v>
          </cell>
        </row>
        <row r="2838">
          <cell r="A2838" t="str">
            <v>E8167</v>
          </cell>
          <cell r="B2838" t="str">
            <v>LUMINARC</v>
          </cell>
          <cell r="C2838" t="str">
            <v xml:space="preserve"> Набор стаканов АБАККА 4шт 300мл низких</v>
          </cell>
          <cell r="D2838" t="str">
            <v xml:space="preserve"> K4 GOBELET FB 30 ABACCA</v>
          </cell>
          <cell r="E2838" t="str">
            <v>Франция</v>
          </cell>
          <cell r="F2838" t="str">
            <v>СТЕКЛО</v>
          </cell>
        </row>
        <row r="2839">
          <cell r="A2839" t="str">
            <v>D9770</v>
          </cell>
          <cell r="B2839" t="str">
            <v>LUMINARC</v>
          </cell>
          <cell r="C2839" t="str">
            <v xml:space="preserve"> Столовый набор 19 предметов ЭНКАНТА (D9769)</v>
          </cell>
          <cell r="D2839" t="str">
            <v xml:space="preserve"> SCE 19 P. A DINER ENCANTA T</v>
          </cell>
          <cell r="E2839" t="str">
            <v>Франция</v>
          </cell>
          <cell r="F2839" t="str">
            <v>СТЕКЛО</v>
          </cell>
        </row>
        <row r="2840">
          <cell r="A2840" t="str">
            <v>E9307</v>
          </cell>
          <cell r="B2840" t="str">
            <v>LUMINARC</v>
          </cell>
          <cell r="C2840" t="str">
            <v xml:space="preserve"> Столовый набор 19 предметов КАРИН РОМАШКА (с овальным блюдом)</v>
          </cell>
          <cell r="D2840" t="str">
            <v xml:space="preserve"> CARINA SODO PAQUERETTE DIN. S19P AIME</v>
          </cell>
          <cell r="E2840" t="str">
            <v>ОАЭ</v>
          </cell>
          <cell r="F2840" t="str">
            <v>СТЕКЛО</v>
          </cell>
        </row>
        <row r="2841">
          <cell r="A2841" t="str">
            <v>E9310</v>
          </cell>
          <cell r="B2841" t="str">
            <v>LUMINARC</v>
          </cell>
          <cell r="C2841" t="str">
            <v xml:space="preserve"> Столовый набор 19 предметов ГИБИСКУС ГРИН (с овальным блюдом)</v>
          </cell>
          <cell r="D2841" t="str">
            <v xml:space="preserve"> CARINA SODO HIBISCUS LGREEN DIN S19P AIM</v>
          </cell>
          <cell r="E2841" t="str">
            <v>ОАЭ</v>
          </cell>
          <cell r="F2841" t="str">
            <v>СТЕКЛО</v>
          </cell>
        </row>
        <row r="2842">
          <cell r="A2842" t="str">
            <v>G4175</v>
          </cell>
          <cell r="B2842" t="str">
            <v>LUMINARC</v>
          </cell>
          <cell r="C2842" t="str">
            <v xml:space="preserve"> Столовый набор 30 предметов ОКЕАН дымчатый + салатник в подарок</v>
          </cell>
          <cell r="D2842" t="str">
            <v xml:space="preserve"> S30+1 OCEAN FUME</v>
          </cell>
          <cell r="E2842" t="str">
            <v>Франция</v>
          </cell>
          <cell r="F2842" t="str">
            <v>СТЕКЛО</v>
          </cell>
        </row>
        <row r="2843">
          <cell r="A2843" t="str">
            <v>G4176</v>
          </cell>
          <cell r="B2843" t="str">
            <v>LUMINARC</v>
          </cell>
          <cell r="C2843" t="str">
            <v xml:space="preserve"> Столовый набор 30 предметов ДИРЕКТОР дымчатый + салатник в подарок</v>
          </cell>
          <cell r="D2843" t="str">
            <v xml:space="preserve"> S30+1 DIRECTOIRE FUME</v>
          </cell>
          <cell r="E2843" t="str">
            <v>Франция</v>
          </cell>
          <cell r="F2843" t="str">
            <v>СТЕКЛО</v>
          </cell>
        </row>
        <row r="2844">
          <cell r="A2844" t="str">
            <v>E9867</v>
          </cell>
          <cell r="B2844" t="str">
            <v>LUMINARC</v>
          </cell>
          <cell r="C2844" t="str">
            <v xml:space="preserve"> Тарелка обеденная КАРИН ГИБИСКУС БЛЮ 28см</v>
          </cell>
          <cell r="D2844" t="str">
            <v xml:space="preserve"> CARINA HIBISCUS BLUE  DINNER PL 280 AIME</v>
          </cell>
          <cell r="E2844" t="str">
            <v>ОАЭ</v>
          </cell>
          <cell r="F2844" t="str">
            <v>СТЕКЛО</v>
          </cell>
        </row>
        <row r="2845">
          <cell r="A2845" t="str">
            <v>53141</v>
          </cell>
          <cell r="B2845" t="str">
            <v>LUMINARC</v>
          </cell>
          <cell r="C2845" t="str">
            <v xml:space="preserve"> Набор фужеров для вина СИГНАТЮР 4шт 190мл (61016)</v>
          </cell>
          <cell r="D2845" t="str">
            <v xml:space="preserve"> F4 VERRE A PIED 19 SIGNATURE</v>
          </cell>
          <cell r="E2845" t="str">
            <v>Франция</v>
          </cell>
          <cell r="F2845" t="str">
            <v>СТЕКЛО</v>
          </cell>
        </row>
        <row r="2846">
          <cell r="A2846" t="str">
            <v>61015</v>
          </cell>
          <cell r="B2846" t="str">
            <v>LUMINARC</v>
          </cell>
          <cell r="C2846" t="str">
            <v xml:space="preserve"> Набор фужеров (бокалов) для коктейля СИГНАТЮР 4шт 150мл</v>
          </cell>
          <cell r="D2846" t="str">
            <v xml:space="preserve"> F4 VERRE A COCKTAIL 14 SIGNATURE</v>
          </cell>
          <cell r="E2846" t="str">
            <v>Франция</v>
          </cell>
          <cell r="F2846" t="str">
            <v>СТЕКЛО</v>
          </cell>
        </row>
        <row r="2847">
          <cell r="A2847" t="str">
            <v>E9590</v>
          </cell>
          <cell r="B2847" t="str">
            <v>LUMINARC</v>
          </cell>
          <cell r="C2847" t="str">
            <v xml:space="preserve"> Набор фужеров для шампанского СИГНАТЮР 4шт 170мл (51765)(53147)</v>
          </cell>
          <cell r="D2847" t="str">
            <v xml:space="preserve"> F4 FLUTE 17 SIGNATURE      (anc ref 53147)</v>
          </cell>
          <cell r="E2847" t="str">
            <v>Франция</v>
          </cell>
          <cell r="F2847" t="str">
            <v>СТЕКЛО</v>
          </cell>
        </row>
        <row r="2848">
          <cell r="A2848" t="str">
            <v>E9020</v>
          </cell>
          <cell r="B2848" t="str">
            <v>LUMINARC</v>
          </cell>
          <cell r="C2848" t="str">
            <v xml:space="preserve"> Набор фужеров для вина ОКЕАН САПФИР 4шт 250мл (08014)</v>
          </cell>
          <cell r="D2848" t="str">
            <v xml:space="preserve"> F4 VERRE A PIED 25 OCEANE SAPHIR</v>
          </cell>
          <cell r="E2848" t="str">
            <v>Франция</v>
          </cell>
          <cell r="F2848" t="str">
            <v>СТЕКЛО</v>
          </cell>
        </row>
        <row r="2849">
          <cell r="A2849" t="str">
            <v>E9868</v>
          </cell>
          <cell r="B2849" t="str">
            <v>LUMINARC</v>
          </cell>
          <cell r="C2849" t="str">
            <v xml:space="preserve"> Тарелка десертная КАРИН ГИБИСКУС БЛЮ 20см</v>
          </cell>
          <cell r="D2849" t="str">
            <v xml:space="preserve"> CARINA HIBISCUS BLUE DESSERT PL 197 AIME</v>
          </cell>
          <cell r="E2849" t="str">
            <v>ОАЭ</v>
          </cell>
          <cell r="F2849" t="str">
            <v>СТЕКЛО</v>
          </cell>
        </row>
        <row r="2850">
          <cell r="A2850" t="str">
            <v>G0086</v>
          </cell>
          <cell r="B2850" t="str">
            <v>LUMINARC</v>
          </cell>
          <cell r="C2850" t="str">
            <v xml:space="preserve"> Тарелка обеденная КАРИН РОМАШКА 28см LUMINARC</v>
          </cell>
          <cell r="D2850" t="str">
            <v xml:space="preserve"> CARINA PAQUERETTE  DINNER PL 280 AIME</v>
          </cell>
          <cell r="E2850" t="str">
            <v>ОАЭ</v>
          </cell>
          <cell r="F2850" t="str">
            <v>СТЕКЛО</v>
          </cell>
        </row>
        <row r="2851">
          <cell r="A2851" t="str">
            <v>G0089</v>
          </cell>
          <cell r="B2851" t="str">
            <v>LUMINARC</v>
          </cell>
          <cell r="C2851" t="str">
            <v xml:space="preserve"> Тарелка суповая КАРИН РОМАШКА 22см LUMINARC</v>
          </cell>
          <cell r="D2851" t="str">
            <v xml:space="preserve"> CARINA PAQUERETTE SOUP PLATE 220 AIME</v>
          </cell>
          <cell r="E2851" t="str">
            <v>ОАЭ</v>
          </cell>
          <cell r="F2851" t="str">
            <v>СТЕКЛО</v>
          </cell>
        </row>
        <row r="2852">
          <cell r="A2852" t="str">
            <v>G0090</v>
          </cell>
          <cell r="B2852" t="str">
            <v>LUMINARC</v>
          </cell>
          <cell r="C2852" t="str">
            <v xml:space="preserve"> Тарелка десертная КАРИН РОМАШКА 20см LUMINARC</v>
          </cell>
          <cell r="D2852" t="str">
            <v xml:space="preserve"> CARINA PAQUERETTE DESERT PLATE 197 AIME</v>
          </cell>
          <cell r="E2852" t="str">
            <v>ОАЭ</v>
          </cell>
          <cell r="F2852" t="str">
            <v>СТЕКЛО</v>
          </cell>
        </row>
        <row r="2853">
          <cell r="A2853" t="str">
            <v>E8142</v>
          </cell>
          <cell r="B2853" t="str">
            <v>LUMINARC</v>
          </cell>
          <cell r="C2853" t="str">
            <v xml:space="preserve"> Тарелка десертная АБАККА 18см</v>
          </cell>
          <cell r="D2853" t="str">
            <v xml:space="preserve"> ASSIETTE CARREE DESSERT 18 ABACCA T</v>
          </cell>
          <cell r="E2853" t="str">
            <v>Франция</v>
          </cell>
          <cell r="F2853" t="str">
            <v>СТЕКЛО</v>
          </cell>
        </row>
        <row r="2854">
          <cell r="A2854" t="str">
            <v>E9879</v>
          </cell>
          <cell r="B2854" t="str">
            <v>LUMINARC</v>
          </cell>
          <cell r="C2854" t="str">
            <v xml:space="preserve"> Тарелка суповая КАРИН ГИБИСКУС БЛЮ 22см</v>
          </cell>
          <cell r="D2854" t="str">
            <v xml:space="preserve"> CARINA HIBISCUS BLUE  SOUP PL 220 AIME</v>
          </cell>
          <cell r="E2854" t="str">
            <v>ОАЭ</v>
          </cell>
          <cell r="F2854" t="str">
            <v>СТЕКЛО</v>
          </cell>
        </row>
        <row r="2855">
          <cell r="A2855" t="str">
            <v>G0074</v>
          </cell>
          <cell r="B2855" t="str">
            <v>LUMINARC</v>
          </cell>
          <cell r="C2855" t="str">
            <v xml:space="preserve"> Тарелка суповая ГИБИСКУС ГРИН 22см</v>
          </cell>
          <cell r="D2855" t="str">
            <v xml:space="preserve"> CARINA HIBISCUS GREEN SOUP PL 220 AIME</v>
          </cell>
          <cell r="E2855" t="str">
            <v>ОАЭ</v>
          </cell>
          <cell r="F2855" t="str">
            <v>СТЕКЛО</v>
          </cell>
        </row>
        <row r="2856">
          <cell r="A2856" t="str">
            <v>G0076</v>
          </cell>
          <cell r="B2856" t="str">
            <v>LUMINARC</v>
          </cell>
          <cell r="C2856" t="str">
            <v xml:space="preserve"> Тарелка десертная ГИБИСКУС ГРИН 20см</v>
          </cell>
          <cell r="D2856" t="str">
            <v xml:space="preserve"> CARINA HIBISCUS GREEN DESERT PL 197 AIME</v>
          </cell>
          <cell r="E2856" t="str">
            <v>ОАЭ</v>
          </cell>
          <cell r="F2856" t="str">
            <v>СТЕКЛО</v>
          </cell>
        </row>
        <row r="2857">
          <cell r="A2857" t="str">
            <v>G0095</v>
          </cell>
          <cell r="B2857" t="str">
            <v>LUMINARC</v>
          </cell>
          <cell r="C2857" t="str">
            <v xml:space="preserve"> Тарелка обеденная ГИБИСКУС ГРИН 28см</v>
          </cell>
          <cell r="D2857" t="str">
            <v xml:space="preserve"> CARINA HIBISCUS GREEN DINNER PL 280 AIME</v>
          </cell>
          <cell r="E2857" t="str">
            <v>ОАЭ</v>
          </cell>
          <cell r="F2857" t="str">
            <v>СТЕКЛО</v>
          </cell>
        </row>
        <row r="2858">
          <cell r="A2858" t="str">
            <v>E9025</v>
          </cell>
          <cell r="B2858" t="str">
            <v>LUMINARC</v>
          </cell>
          <cell r="C2858" t="str">
            <v xml:space="preserve"> Набор фужеров для вина ОКЕАН САПФИР 4шт 190мл (08012)</v>
          </cell>
          <cell r="D2858" t="str">
            <v xml:space="preserve"> F4 VERRE A PIED 19 OCEANE SAPHIR</v>
          </cell>
          <cell r="E2858" t="str">
            <v>Франция</v>
          </cell>
          <cell r="F2858" t="str">
            <v>СТЕКЛО</v>
          </cell>
        </row>
        <row r="2859">
          <cell r="A2859" t="str">
            <v>E9683</v>
          </cell>
          <cell r="B2859" t="str">
            <v>LUMINARC</v>
          </cell>
          <cell r="C2859" t="str">
            <v xml:space="preserve"> Набор фужеров для вина СИГНАТЮР 4шт 250мл (38510)(53089)</v>
          </cell>
          <cell r="D2859" t="str">
            <v xml:space="preserve"> F4 VERRE A PIED 25 SIGNATURE</v>
          </cell>
          <cell r="E2859" t="str">
            <v>Франция</v>
          </cell>
          <cell r="F2859" t="str">
            <v>СТЕКЛО</v>
          </cell>
        </row>
        <row r="2860">
          <cell r="A2860" t="str">
            <v>D4771</v>
          </cell>
          <cell r="B2860" t="str">
            <v>LUMINARC</v>
          </cell>
          <cell r="C2860" t="str">
            <v xml:space="preserve"> Стакан ФРУКТОВЫЙ САД 270мл высокий</v>
          </cell>
          <cell r="D2860" t="str">
            <v xml:space="preserve"> TUMBLER H/B 27 GARDEN</v>
          </cell>
          <cell r="E2860" t="str">
            <v>Китай</v>
          </cell>
          <cell r="F2860" t="str">
            <v>СТЕКЛО</v>
          </cell>
        </row>
        <row r="2861">
          <cell r="A2861" t="str">
            <v>E8143</v>
          </cell>
          <cell r="B2861" t="str">
            <v>LUMINARC</v>
          </cell>
          <cell r="C2861" t="str">
            <v xml:space="preserve"> Тарелка обеденная АБАККА 25см</v>
          </cell>
          <cell r="D2861" t="str">
            <v xml:space="preserve"> ASSIETTE CARREE PLATE 25 ABACCA T</v>
          </cell>
          <cell r="E2861" t="str">
            <v>Франция</v>
          </cell>
          <cell r="F2861" t="str">
            <v>СТЕКЛО</v>
          </cell>
        </row>
        <row r="2862">
          <cell r="A2862" t="str">
            <v>E8144</v>
          </cell>
          <cell r="B2862" t="str">
            <v>LUMINARC</v>
          </cell>
          <cell r="C2862" t="str">
            <v xml:space="preserve"> Тарелка суповая АБАККА 20см</v>
          </cell>
          <cell r="D2862" t="str">
            <v xml:space="preserve"> ASSIETTE CARREE CREUSE 20 ABACCA T</v>
          </cell>
          <cell r="E2862" t="str">
            <v>Франция</v>
          </cell>
          <cell r="F2862" t="str">
            <v>СТЕКЛО</v>
          </cell>
        </row>
        <row r="2863">
          <cell r="A2863" t="str">
            <v>D7199</v>
          </cell>
          <cell r="B2863" t="str">
            <v>LUMINARC</v>
          </cell>
          <cell r="C2863" t="str">
            <v xml:space="preserve"> Тарелка обеденная КВАДРАТО белая (07651)</v>
          </cell>
          <cell r="D2863" t="str">
            <v xml:space="preserve"> ASSIETTE PLATE QUADRATO BLANC T</v>
          </cell>
          <cell r="E2863" t="str">
            <v>Франция</v>
          </cell>
          <cell r="F2863" t="str">
            <v>СТЕКЛО</v>
          </cell>
        </row>
        <row r="2864">
          <cell r="A2864" t="str">
            <v>D7200</v>
          </cell>
          <cell r="B2864" t="str">
            <v>LUMINARC</v>
          </cell>
          <cell r="C2864" t="str">
            <v xml:space="preserve"> Тарелка обеденная КВАДРАТО черная (06822)</v>
          </cell>
          <cell r="D2864" t="str">
            <v xml:space="preserve"> ASSIETTE PLATE QUADRATO NOIR T</v>
          </cell>
          <cell r="E2864" t="str">
            <v>Франция</v>
          </cell>
          <cell r="F2864" t="str">
            <v>СТЕКЛО</v>
          </cell>
        </row>
        <row r="2865">
          <cell r="A2865" t="str">
            <v>D7215</v>
          </cell>
          <cell r="B2865" t="str">
            <v>LUMINARC</v>
          </cell>
          <cell r="C2865" t="str">
            <v xml:space="preserve"> Тарелка десертная КВАДРАТО белая (07712)</v>
          </cell>
          <cell r="D2865" t="str">
            <v xml:space="preserve"> ASSIETTE A DESSERT QUADRATO BLANC T</v>
          </cell>
          <cell r="E2865" t="str">
            <v>Франция</v>
          </cell>
          <cell r="F2865" t="str">
            <v>СТЕКЛО</v>
          </cell>
        </row>
        <row r="2866">
          <cell r="A2866" t="str">
            <v>C7756</v>
          </cell>
          <cell r="B2866" t="str">
            <v>LUMINARC</v>
          </cell>
          <cell r="C2866" t="str">
            <v xml:space="preserve"> Салатник ПОЭМА АНИС 17см</v>
          </cell>
          <cell r="D2866" t="str">
            <v xml:space="preserve"> LEGUMIER 17 COSMOS POEME ANIS</v>
          </cell>
          <cell r="E2866" t="str">
            <v>Франция</v>
          </cell>
          <cell r="F2866" t="str">
            <v>СТЕКЛО</v>
          </cell>
        </row>
        <row r="2867">
          <cell r="A2867" t="str">
            <v>D7206</v>
          </cell>
          <cell r="B2867" t="str">
            <v>LUMINARC</v>
          </cell>
          <cell r="C2867" t="str">
            <v xml:space="preserve"> Тарелка суповая КВАДРАТО белая (C7923)</v>
          </cell>
          <cell r="D2867" t="str">
            <v xml:space="preserve"> ASSIETTE CREUSE QUADRATO BLANC T</v>
          </cell>
          <cell r="E2867" t="str">
            <v>Франция</v>
          </cell>
          <cell r="F2867" t="str">
            <v>СТЕКЛО</v>
          </cell>
        </row>
        <row r="2868">
          <cell r="A2868" t="str">
            <v>D7207</v>
          </cell>
          <cell r="B2868" t="str">
            <v>LUMINARC</v>
          </cell>
          <cell r="C2868" t="str">
            <v xml:space="preserve"> Тарелка суповая КВАДРАТО черная (C7925)</v>
          </cell>
          <cell r="D2868" t="str">
            <v xml:space="preserve"> ASSIETTE CREUSE QUADRATO NOIR T</v>
          </cell>
          <cell r="E2868" t="str">
            <v>Франция</v>
          </cell>
          <cell r="F2868" t="str">
            <v>СТЕКЛО</v>
          </cell>
        </row>
        <row r="2869">
          <cell r="A2869" t="str">
            <v>D7214</v>
          </cell>
          <cell r="B2869" t="str">
            <v>LUMINARC</v>
          </cell>
          <cell r="C2869" t="str">
            <v xml:space="preserve"> Тарелка десертная КВАДРАТО 19см черная (06893)</v>
          </cell>
          <cell r="D2869" t="str">
            <v xml:space="preserve"> ASSIETTE A DESSERT QUADRATO NOIR T</v>
          </cell>
          <cell r="E2869" t="str">
            <v>Франция</v>
          </cell>
          <cell r="F2869" t="str">
            <v>СТЕКЛО</v>
          </cell>
        </row>
        <row r="2870">
          <cell r="A2870" t="str">
            <v>D7499</v>
          </cell>
          <cell r="B2870" t="str">
            <v>LUMINARC</v>
          </cell>
          <cell r="C2870" t="str">
            <v xml:space="preserve"> Салатник КАДИКС 16см (41392)</v>
          </cell>
          <cell r="D2870" t="str">
            <v xml:space="preserve"> COUPELLE MULTI-USAGES CADIX T</v>
          </cell>
          <cell r="E2870" t="str">
            <v>Неоднозначность</v>
          </cell>
          <cell r="F2870" t="str">
            <v>СТЕКЛО</v>
          </cell>
        </row>
        <row r="2871">
          <cell r="A2871" t="str">
            <v>04706</v>
          </cell>
          <cell r="B2871" t="str">
            <v>LUMINARC</v>
          </cell>
          <cell r="C2871" t="str">
            <v xml:space="preserve"> Тарелка ВАЛЕНСИЯ 27см</v>
          </cell>
          <cell r="D2871" t="str">
            <v xml:space="preserve"> ASSIETTE GRANDE VALENSOLE T</v>
          </cell>
          <cell r="E2871" t="str">
            <v>Франция</v>
          </cell>
          <cell r="F2871" t="str">
            <v>СТЕКЛО</v>
          </cell>
        </row>
        <row r="2872">
          <cell r="A2872" t="str">
            <v>C3357</v>
          </cell>
          <cell r="B2872" t="str">
            <v>LUMINARC</v>
          </cell>
          <cell r="C2872" t="str">
            <v xml:space="preserve"> Салатник ПОЭМА синяя 16.5см</v>
          </cell>
          <cell r="D2872" t="str">
            <v xml:space="preserve"> COUPELLE MULTI-USAGES POEME BLEU T</v>
          </cell>
          <cell r="E2872" t="str">
            <v>Франция</v>
          </cell>
          <cell r="F2872" t="str">
            <v>СТЕКЛО</v>
          </cell>
        </row>
        <row r="2873">
          <cell r="A2873" t="str">
            <v>C5929</v>
          </cell>
          <cell r="B2873" t="str">
            <v>LUMINARC</v>
          </cell>
          <cell r="C2873" t="str">
            <v xml:space="preserve"> Тарелка суповая ЦВЕТЫ зеленые 19.5см</v>
          </cell>
          <cell r="D2873" t="str">
            <v xml:space="preserve"> ASSIETTE CALOTTE POP FLOWERS GREEN T</v>
          </cell>
          <cell r="E2873" t="str">
            <v>Франция</v>
          </cell>
          <cell r="F2873" t="str">
            <v>СТЕКЛО</v>
          </cell>
        </row>
        <row r="2874">
          <cell r="A2874" t="str">
            <v>38797</v>
          </cell>
          <cell r="B2874" t="str">
            <v>LUMINARC</v>
          </cell>
          <cell r="C2874" t="str">
            <v xml:space="preserve"> Чайный набор ЭЛИЗ 220мл</v>
          </cell>
          <cell r="D2874" t="str">
            <v xml:space="preserve"> P6 TASSE 22+S.TASSE ELISE T</v>
          </cell>
          <cell r="E2874" t="str">
            <v>Франция</v>
          </cell>
          <cell r="F2874" t="str">
            <v>СТЕКЛО</v>
          </cell>
        </row>
        <row r="2875">
          <cell r="A2875" t="str">
            <v>D9042</v>
          </cell>
          <cell r="B2875" t="str">
            <v>LUMINARC</v>
          </cell>
          <cell r="C2875" t="str">
            <v xml:space="preserve"> Чайный набор ЭНКАНТА 220мл</v>
          </cell>
          <cell r="D2875" t="str">
            <v xml:space="preserve"> P6 TASSE RECT 22+S.TASSE ENCANTA T</v>
          </cell>
          <cell r="E2875" t="str">
            <v>Франция</v>
          </cell>
          <cell r="F2875" t="str">
            <v>СТЕКЛО</v>
          </cell>
        </row>
        <row r="2876">
          <cell r="A2876" t="str">
            <v>D9238</v>
          </cell>
          <cell r="B2876" t="str">
            <v>LUMINARC</v>
          </cell>
          <cell r="C2876" t="str">
            <v xml:space="preserve"> Чайный набор РОМАШКА 220мл</v>
          </cell>
          <cell r="D2876" t="str">
            <v xml:space="preserve"> P6 TASSE 22+S.TASSE PAQUERETTE T</v>
          </cell>
          <cell r="E2876" t="str">
            <v>Франция</v>
          </cell>
          <cell r="F2876" t="str">
            <v>СТЕКЛО</v>
          </cell>
        </row>
        <row r="2877">
          <cell r="A2877" t="str">
            <v>D9734</v>
          </cell>
          <cell r="B2877" t="str">
            <v>LUMINARC</v>
          </cell>
          <cell r="C2877" t="str">
            <v xml:space="preserve"> Чайный набор ЛЕНТЫ 220мл</v>
          </cell>
          <cell r="D2877" t="str">
            <v xml:space="preserve"> P6 TASSE 22 +S.TASSE RUBANS T</v>
          </cell>
          <cell r="E2877" t="str">
            <v>Франция</v>
          </cell>
          <cell r="F2877" t="str">
            <v>СТЕКЛО</v>
          </cell>
        </row>
        <row r="2878">
          <cell r="A2878" t="str">
            <v>21628</v>
          </cell>
          <cell r="B2878" t="str">
            <v>LUMINARC</v>
          </cell>
          <cell r="C2878" t="str">
            <v xml:space="preserve"> Чайный набор ПОЭМА АНИС 220мл</v>
          </cell>
          <cell r="D2878" t="str">
            <v xml:space="preserve"> P6 TASSE 22+S.TASSE POEME ANIS T</v>
          </cell>
          <cell r="E2878" t="str">
            <v>Франция</v>
          </cell>
          <cell r="F2878" t="str">
            <v>СТЕКЛО</v>
          </cell>
        </row>
        <row r="2879">
          <cell r="A2879" t="str">
            <v>38649</v>
          </cell>
          <cell r="B2879" t="str">
            <v>LUMINARC</v>
          </cell>
          <cell r="C2879" t="str">
            <v xml:space="preserve"> Чайный набор КАДИКС 220мл (37784)</v>
          </cell>
          <cell r="D2879" t="str">
            <v xml:space="preserve"> P6 TASSE 22+S.TASSE CADIX T</v>
          </cell>
          <cell r="E2879" t="str">
            <v>Франция</v>
          </cell>
          <cell r="F2879" t="str">
            <v>СТЕКЛО</v>
          </cell>
        </row>
        <row r="2880">
          <cell r="A2880" t="str">
            <v>C5671</v>
          </cell>
          <cell r="B2880" t="str">
            <v>LUMINARC</v>
          </cell>
          <cell r="C2880" t="str">
            <v xml:space="preserve"> Чайный набор МЕЙТАЙМ 220мл</v>
          </cell>
          <cell r="D2880" t="str">
            <v xml:space="preserve"> P6 TASSE 22+S.TASSE MAYTIME T</v>
          </cell>
          <cell r="E2880" t="str">
            <v>Франция</v>
          </cell>
          <cell r="F2880" t="str">
            <v>СТЕКЛО</v>
          </cell>
        </row>
        <row r="2881">
          <cell r="A2881" t="str">
            <v>D7885</v>
          </cell>
          <cell r="B2881" t="str">
            <v>LUMINARC</v>
          </cell>
          <cell r="C2881" t="str">
            <v xml:space="preserve"> Чайный набор КАМНИ 220мл</v>
          </cell>
          <cell r="D2881" t="str">
            <v xml:space="preserve"> P6 TASSE 22+S.TASSE STONES T</v>
          </cell>
          <cell r="E2881" t="str">
            <v>Франция</v>
          </cell>
          <cell r="F2881" t="str">
            <v>СТЕКЛО</v>
          </cell>
        </row>
        <row r="2882">
          <cell r="A2882" t="str">
            <v>04959</v>
          </cell>
          <cell r="B2882" t="str">
            <v>LUMINARC</v>
          </cell>
          <cell r="C2882" t="str">
            <v xml:space="preserve"> Чайный набор ВАЛЕНСИЯ 220мл</v>
          </cell>
          <cell r="D2882" t="str">
            <v xml:space="preserve"> P6 TASSE 22+S.TASSE VALENSOLE T</v>
          </cell>
          <cell r="E2882" t="str">
            <v>Франция</v>
          </cell>
          <cell r="F2882" t="str">
            <v>СТЕКЛО</v>
          </cell>
        </row>
        <row r="2883">
          <cell r="A2883" t="str">
            <v>E8038</v>
          </cell>
          <cell r="B2883" t="str">
            <v>LUMINARC</v>
          </cell>
          <cell r="C2883" t="str">
            <v xml:space="preserve"> Тарелка обеденная КРЕЙЗИ ФЛАУЭРС 26см</v>
          </cell>
          <cell r="D2883" t="str">
            <v xml:space="preserve"> ASSIETTE PLATE 26,5 CRAZY FLOWERS T</v>
          </cell>
          <cell r="E2883" t="str">
            <v>Франция</v>
          </cell>
          <cell r="F2883" t="str">
            <v>СТЕКЛО</v>
          </cell>
        </row>
        <row r="2884">
          <cell r="A2884" t="str">
            <v>E8043</v>
          </cell>
          <cell r="B2884" t="str">
            <v>LUMINARC</v>
          </cell>
          <cell r="C2884" t="str">
            <v xml:space="preserve"> Тарелка десертная КРЕЙЗИ ФЛАУЭРС 19см</v>
          </cell>
          <cell r="D2884" t="str">
            <v xml:space="preserve"> ASSIETTE DESSERT 19 CRAZY FLOWERS T</v>
          </cell>
          <cell r="E2884" t="str">
            <v>Франция</v>
          </cell>
          <cell r="F2884" t="str">
            <v>СТЕКЛО</v>
          </cell>
        </row>
        <row r="2885">
          <cell r="A2885" t="str">
            <v>E8044</v>
          </cell>
          <cell r="B2885" t="str">
            <v>LUMINARC</v>
          </cell>
          <cell r="C2885" t="str">
            <v xml:space="preserve"> Тарелка суповая КРЕЙЗИ ФЛАУЭРС 21см</v>
          </cell>
          <cell r="D2885" t="str">
            <v xml:space="preserve"> ASSIETTE SOUPE 21 CRAZY FLOWERS T</v>
          </cell>
          <cell r="E2885" t="str">
            <v>Франция</v>
          </cell>
          <cell r="F2885" t="str">
            <v>СТЕКЛО</v>
          </cell>
        </row>
        <row r="2886">
          <cell r="A2886" t="str">
            <v>G3199</v>
          </cell>
          <cell r="B2886" t="str">
            <v>LUMINARC</v>
          </cell>
          <cell r="C2886" t="str">
            <v xml:space="preserve"> Тарелка десертная ТАЧКИ 19см (E9128)</v>
          </cell>
          <cell r="D2886" t="str">
            <v xml:space="preserve"> ASSIETTE DESSERT 19 DISNEY CARS T</v>
          </cell>
          <cell r="E2886" t="str">
            <v>Франция</v>
          </cell>
          <cell r="F2886" t="str">
            <v>СТЕКЛО</v>
          </cell>
        </row>
        <row r="2887">
          <cell r="A2887" t="str">
            <v>E9138</v>
          </cell>
          <cell r="B2887" t="str">
            <v>LUMINARC</v>
          </cell>
          <cell r="C2887" t="str">
            <v xml:space="preserve"> Тарелка десертная DISNEY FAIRIES 21см</v>
          </cell>
          <cell r="D2887" t="str">
            <v xml:space="preserve"> ASS DT 21 DISNEY FAIRIES</v>
          </cell>
          <cell r="E2887" t="str">
            <v>Франция</v>
          </cell>
          <cell r="F2887" t="str">
            <v>СТЕКЛО</v>
          </cell>
        </row>
        <row r="2888">
          <cell r="A2888" t="str">
            <v>G2269</v>
          </cell>
          <cell r="B2888" t="str">
            <v>LUMINARC</v>
          </cell>
          <cell r="C2888" t="str">
            <v xml:space="preserve"> Тарелка обеденная КОТОН ФЛАУЭР 25см</v>
          </cell>
          <cell r="D2888" t="str">
            <v xml:space="preserve"> TEMPERED COTTON FLOWER DINNER PLATE 25</v>
          </cell>
          <cell r="E2888" t="str">
            <v>Франция</v>
          </cell>
          <cell r="F2888" t="str">
            <v>СТЕКЛО</v>
          </cell>
        </row>
        <row r="2889">
          <cell r="A2889" t="str">
            <v>G2270</v>
          </cell>
          <cell r="B2889" t="str">
            <v>LUMINARC</v>
          </cell>
          <cell r="C2889" t="str">
            <v xml:space="preserve"> Тарелка суповая КОТОН ФЛАУЭР 21.5см</v>
          </cell>
          <cell r="D2889" t="str">
            <v xml:space="preserve"> TEMPERED COTTON FLOWER SOUP PLATE</v>
          </cell>
          <cell r="E2889" t="str">
            <v>Франция</v>
          </cell>
          <cell r="F2889" t="str">
            <v>СТЕКЛО</v>
          </cell>
        </row>
        <row r="2890">
          <cell r="A2890" t="str">
            <v>G2271</v>
          </cell>
          <cell r="B2890" t="str">
            <v>LUMINARC</v>
          </cell>
          <cell r="C2890" t="str">
            <v xml:space="preserve"> Тарелка десертная КОТОН ФЛАУЭР 19.5см</v>
          </cell>
          <cell r="D2890" t="str">
            <v xml:space="preserve"> TEMPERED COTTON FLOWER DESSERT PLATE</v>
          </cell>
          <cell r="E2890" t="str">
            <v>Франция</v>
          </cell>
          <cell r="F2890" t="str">
            <v>СТЕКЛО</v>
          </cell>
        </row>
        <row r="2891">
          <cell r="A2891" t="str">
            <v>G2282</v>
          </cell>
          <cell r="B2891" t="str">
            <v>LUMINARC</v>
          </cell>
          <cell r="C2891" t="str">
            <v xml:space="preserve"> Тарелка обеденная ЛИЛИ ФЛАУЭР 25см</v>
          </cell>
          <cell r="D2891" t="str">
            <v xml:space="preserve"> TEMPERED LILY FLOWER DINNER PLATE 25</v>
          </cell>
          <cell r="E2891" t="str">
            <v>Франция</v>
          </cell>
          <cell r="F2891" t="str">
            <v>СТЕКЛО</v>
          </cell>
        </row>
        <row r="2892">
          <cell r="A2892" t="str">
            <v>02246</v>
          </cell>
          <cell r="B2892" t="str">
            <v>LUMINARC</v>
          </cell>
          <cell r="C2892" t="str">
            <v xml:space="preserve"> Тарелка обеденная ДИРЕКТОР дымчатая</v>
          </cell>
          <cell r="D2892" t="str">
            <v xml:space="preserve"> ASS PLATE DIRECTOIRE FUME</v>
          </cell>
          <cell r="E2892" t="str">
            <v>Франция</v>
          </cell>
          <cell r="F2892" t="str">
            <v>СТЕКЛО</v>
          </cell>
        </row>
        <row r="2893">
          <cell r="A2893" t="str">
            <v>C3375</v>
          </cell>
          <cell r="B2893" t="str">
            <v>LUMINARC</v>
          </cell>
          <cell r="C2893" t="str">
            <v xml:space="preserve"> Тарелка обеденная ПОЭМА синяя</v>
          </cell>
          <cell r="D2893" t="str">
            <v xml:space="preserve"> ASSIETTE PLATE 25 POEME BLEU T</v>
          </cell>
          <cell r="E2893" t="str">
            <v>Франция</v>
          </cell>
          <cell r="F2893" t="str">
            <v>СТЕКЛО</v>
          </cell>
        </row>
        <row r="2894">
          <cell r="A2894" t="str">
            <v>G2288</v>
          </cell>
          <cell r="B2894" t="str">
            <v>LUMINARC</v>
          </cell>
          <cell r="C2894" t="str">
            <v xml:space="preserve"> Чайный набор ЛИЛИ ФЛАУЭР 220мл</v>
          </cell>
          <cell r="D2894" t="str">
            <v xml:space="preserve"> TEMPERED LILY FLOWER CUP&amp;SAUCER 22</v>
          </cell>
          <cell r="E2894" t="str">
            <v>Франция</v>
          </cell>
          <cell r="F2894" t="str">
            <v>СТЕКЛО</v>
          </cell>
        </row>
        <row r="2895">
          <cell r="A2895" t="str">
            <v>E7987</v>
          </cell>
          <cell r="B2895" t="str">
            <v>LUMINARC</v>
          </cell>
          <cell r="C2895" t="str">
            <v xml:space="preserve"> Чайный набор 220мл ЕВГЕНИ БЛЭК ЙЕЛЛОУ</v>
          </cell>
          <cell r="D2895" t="str">
            <v xml:space="preserve"> P6 TASSE 22+S/T EUGENIE BLACK YELLOW T</v>
          </cell>
          <cell r="E2895" t="str">
            <v>Франция</v>
          </cell>
          <cell r="F2895" t="str">
            <v>СТЕКЛО</v>
          </cell>
        </row>
        <row r="2896">
          <cell r="A2896" t="str">
            <v>E8001</v>
          </cell>
          <cell r="B2896" t="str">
            <v>LUMINARC</v>
          </cell>
          <cell r="C2896" t="str">
            <v xml:space="preserve"> Чайный набор СВИТ ЛАЙН БЛЭК 220мл</v>
          </cell>
          <cell r="D2896" t="str">
            <v xml:space="preserve"> P6 TASSE 22+S.TASSE SWEET LINE NOIR T</v>
          </cell>
          <cell r="E2896" t="str">
            <v>Франция</v>
          </cell>
          <cell r="F2896" t="str">
            <v>СТЕКЛО</v>
          </cell>
        </row>
        <row r="2897">
          <cell r="A2897" t="str">
            <v>E8010</v>
          </cell>
          <cell r="B2897" t="str">
            <v>LUMINARC</v>
          </cell>
          <cell r="C2897" t="str">
            <v xml:space="preserve"> Чайный набор СВИТ ЛАЙН УАЙТ 220мл</v>
          </cell>
          <cell r="D2897" t="str">
            <v xml:space="preserve"> P6 TASSE 22+S.TASSE SWEET LINE BLANC T</v>
          </cell>
          <cell r="E2897" t="str">
            <v>Франция</v>
          </cell>
          <cell r="F2897" t="str">
            <v>СТЕКЛО</v>
          </cell>
        </row>
        <row r="2898">
          <cell r="A2898" t="str">
            <v>E8046</v>
          </cell>
          <cell r="B2898" t="str">
            <v>LUMINARC</v>
          </cell>
          <cell r="C2898" t="str">
            <v xml:space="preserve"> Чайный набор КРЕЙЗИ ФЛАУЭРС 220мл</v>
          </cell>
          <cell r="D2898" t="str">
            <v xml:space="preserve"> P6 TASSE 22+S.TASSE CRAZY FLOWERS T</v>
          </cell>
          <cell r="E2898" t="str">
            <v>Франция</v>
          </cell>
          <cell r="F2898" t="str">
            <v>СТЕКЛО</v>
          </cell>
        </row>
        <row r="2899">
          <cell r="A2899" t="str">
            <v>G2276</v>
          </cell>
          <cell r="B2899" t="str">
            <v>LUMINARC</v>
          </cell>
          <cell r="C2899" t="str">
            <v xml:space="preserve"> Чайный набор КОТОН ФЛАУЭР 220мл</v>
          </cell>
          <cell r="D2899" t="str">
            <v xml:space="preserve"> TEMPERED COTTON FLOWER CUP&amp;SAUCER 22</v>
          </cell>
          <cell r="E2899" t="str">
            <v>Франция</v>
          </cell>
          <cell r="F2899" t="str">
            <v>СТЕКЛО</v>
          </cell>
        </row>
        <row r="2900">
          <cell r="A2900" t="str">
            <v>D8222</v>
          </cell>
          <cell r="B2900" t="str">
            <v>LUMINARC</v>
          </cell>
          <cell r="C2900" t="str">
            <v xml:space="preserve"> Чайный набор ДИВАЛИ 220мл</v>
          </cell>
          <cell r="D2900" t="str">
            <v xml:space="preserve"> P6 TASSE 22+ S.TASSE DIWALI T</v>
          </cell>
          <cell r="E2900" t="str">
            <v>Франция</v>
          </cell>
          <cell r="F2900" t="str">
            <v>СТЕКЛО</v>
          </cell>
        </row>
        <row r="2901">
          <cell r="A2901" t="str">
            <v>D8766</v>
          </cell>
          <cell r="B2901" t="str">
            <v>LUMINARC</v>
          </cell>
          <cell r="C2901" t="str">
            <v xml:space="preserve"> Чайный набор ОТАНТИК УАЙТ 220мл</v>
          </cell>
          <cell r="D2901" t="str">
            <v xml:space="preserve"> P6 TASSE 22+S.TASSE AUTHENTIC BLANC T</v>
          </cell>
          <cell r="E2901" t="str">
            <v>Франция</v>
          </cell>
          <cell r="F2901" t="str">
            <v>СТЕКЛО</v>
          </cell>
        </row>
        <row r="2902">
          <cell r="A2902" t="str">
            <v>E4904</v>
          </cell>
          <cell r="B2902" t="str">
            <v>LUMINARC</v>
          </cell>
          <cell r="C2902" t="str">
            <v xml:space="preserve"> Чайный набор УОТЕР КОЛОР 220мл</v>
          </cell>
          <cell r="D2902" t="str">
            <v xml:space="preserve"> P6 TASSE 22+S.TASSE WATER COLOR T</v>
          </cell>
          <cell r="E2902" t="str">
            <v>Франция</v>
          </cell>
          <cell r="F2902" t="str">
            <v>СТЕКЛО</v>
          </cell>
        </row>
        <row r="2903">
          <cell r="A2903" t="str">
            <v>C7967</v>
          </cell>
          <cell r="B2903" t="str">
            <v>LUMINARC</v>
          </cell>
          <cell r="C2903" t="str">
            <v xml:space="preserve"> Салатник ПОЭМА РОЗ 17см</v>
          </cell>
          <cell r="D2903" t="str">
            <v xml:space="preserve"> LEGUMIER 17 COSMOS POEME ROSE</v>
          </cell>
          <cell r="E2903" t="str">
            <v>Франция</v>
          </cell>
          <cell r="F2903" t="str">
            <v>СТЕКЛО</v>
          </cell>
        </row>
        <row r="2904">
          <cell r="A2904" t="str">
            <v>D1106</v>
          </cell>
          <cell r="B2904" t="str">
            <v>LUMINARC</v>
          </cell>
          <cell r="C2904" t="str">
            <v xml:space="preserve"> Тарелки обеденные ОКЕАН дымчатые 5 + 1</v>
          </cell>
          <cell r="D2904" t="str">
            <v xml:space="preserve"> R6 ASS PL OCEAN FUME</v>
          </cell>
          <cell r="E2904" t="str">
            <v>Франция</v>
          </cell>
          <cell r="F2904" t="str">
            <v>СТЕКЛО</v>
          </cell>
        </row>
        <row r="2905">
          <cell r="A2905" t="str">
            <v>E9032</v>
          </cell>
          <cell r="B2905" t="str">
            <v>LUMINARC</v>
          </cell>
          <cell r="C2905" t="str">
            <v xml:space="preserve"> Салатник ПОЭМА АНИС 16.5см (14355)</v>
          </cell>
          <cell r="D2905" t="str">
            <v xml:space="preserve"> COUPELLE MULTI-USAGES POEME ANIS T  (anc ref 14355)</v>
          </cell>
          <cell r="E2905" t="str">
            <v>Франция</v>
          </cell>
          <cell r="F2905" t="str">
            <v>СТЕКЛО</v>
          </cell>
        </row>
        <row r="2906">
          <cell r="A2906" t="str">
            <v>E9161</v>
          </cell>
          <cell r="B2906" t="str">
            <v>LUMINARC</v>
          </cell>
          <cell r="C2906" t="str">
            <v xml:space="preserve"> Тарелка десертная ЦВЕТЫ зеленые 19.5см (C5925)</v>
          </cell>
          <cell r="D2906" t="str">
            <v xml:space="preserve"> ASSIETTE DESSERT POP FLOWERS GREEN T    (anc ref C5925)</v>
          </cell>
          <cell r="E2906" t="str">
            <v>Франция</v>
          </cell>
          <cell r="F2906" t="str">
            <v>СТЕКЛО</v>
          </cell>
        </row>
        <row r="2907">
          <cell r="A2907" t="str">
            <v>E9217</v>
          </cell>
          <cell r="B2907" t="str">
            <v>LUMINARC</v>
          </cell>
          <cell r="C2907" t="str">
            <v xml:space="preserve"> Тарелка суповая ПОЭМА РОЗ 21.5см (17341)</v>
          </cell>
          <cell r="D2907" t="str">
            <v xml:space="preserve"> ASSIETTE CREUSE POEME ROSE T       (anc ref 17341)</v>
          </cell>
          <cell r="E2907" t="str">
            <v>Франция</v>
          </cell>
          <cell r="F2907" t="str">
            <v>СТЕКЛО</v>
          </cell>
        </row>
        <row r="2908">
          <cell r="A2908" t="str">
            <v>E9691</v>
          </cell>
          <cell r="B2908" t="str">
            <v>LUMINARC</v>
          </cell>
          <cell r="C2908" t="str">
            <v xml:space="preserve"> Тарелка десертная ЦВЕТЫ оранжевые 19.5см (C5942)</v>
          </cell>
          <cell r="D2908" t="str">
            <v xml:space="preserve"> ASSIETTE DESSERT POP FLOWERS ORANGE T   (anc ref C5942)</v>
          </cell>
          <cell r="E2908" t="str">
            <v>Франция</v>
          </cell>
          <cell r="F2908" t="str">
            <v>СТЕКЛО</v>
          </cell>
        </row>
        <row r="2909">
          <cell r="A2909" t="str">
            <v>E9710</v>
          </cell>
          <cell r="B2909" t="str">
            <v>LUMINARC</v>
          </cell>
          <cell r="C2909" t="str">
            <v xml:space="preserve"> Тарелка обеденная ПОЭМА РОЗ 25см (17334)</v>
          </cell>
          <cell r="D2909" t="str">
            <v xml:space="preserve"> ASSIETTE PLATE POEME ROSE T     (anc ref 17334)</v>
          </cell>
          <cell r="E2909" t="str">
            <v>Франция</v>
          </cell>
          <cell r="F2909" t="str">
            <v>СТЕКЛО</v>
          </cell>
        </row>
        <row r="2910">
          <cell r="A2910" t="str">
            <v>02247</v>
          </cell>
          <cell r="B2910" t="str">
            <v>LUMINARC</v>
          </cell>
          <cell r="C2910" t="str">
            <v xml:space="preserve"> Тарелка десертная ДИРЕКТОР дымчатая</v>
          </cell>
          <cell r="D2910" t="str">
            <v xml:space="preserve"> ASS DT DIRECTOIRE FUME</v>
          </cell>
          <cell r="E2910" t="str">
            <v>Франция</v>
          </cell>
          <cell r="F2910" t="str">
            <v>СТЕКЛО</v>
          </cell>
        </row>
        <row r="2911">
          <cell r="A2911" t="str">
            <v>38786</v>
          </cell>
          <cell r="B2911" t="str">
            <v>LUMINARC</v>
          </cell>
          <cell r="C2911" t="str">
            <v xml:space="preserve"> Тарелка обеденная ЭЛИЗ 27.3см</v>
          </cell>
          <cell r="D2911" t="str">
            <v xml:space="preserve"> ASSIETTE GRANDE ELISE T</v>
          </cell>
          <cell r="E2911" t="str">
            <v>Франция</v>
          </cell>
          <cell r="F2911" t="str">
            <v>СТЕКЛО</v>
          </cell>
        </row>
        <row r="2912">
          <cell r="A2912" t="str">
            <v>E8836</v>
          </cell>
          <cell r="B2912" t="str">
            <v>LUMINARC</v>
          </cell>
          <cell r="C2912" t="str">
            <v xml:space="preserve"> Тарелка обеденная ЦВЕТЫ зеленые 25см (C5918)</v>
          </cell>
          <cell r="D2912" t="str">
            <v xml:space="preserve"> ASSIETTE PLATE POP FLOWERS GREEN T      (anc ref C5918)</v>
          </cell>
          <cell r="E2912" t="str">
            <v>Франция</v>
          </cell>
          <cell r="F2912" t="str">
            <v>СТЕКЛО</v>
          </cell>
        </row>
        <row r="2913">
          <cell r="A2913" t="str">
            <v>E9166</v>
          </cell>
          <cell r="B2913" t="str">
            <v>LUMINARC</v>
          </cell>
          <cell r="C2913" t="str">
            <v xml:space="preserve"> Тарелка суповая ПОЭМА синяя (C3358)</v>
          </cell>
          <cell r="D2913" t="str">
            <v xml:space="preserve"> ASSIETTE CREUSE POEME BLEU T   (anc ref C3358)</v>
          </cell>
          <cell r="E2913" t="str">
            <v>Франция</v>
          </cell>
          <cell r="F2913" t="str">
            <v>СТЕКЛО</v>
          </cell>
        </row>
        <row r="2914">
          <cell r="A2914" t="str">
            <v>E4967</v>
          </cell>
          <cell r="B2914" t="str">
            <v>LUMINARC</v>
          </cell>
          <cell r="C2914" t="str">
            <v xml:space="preserve"> Чайный набор ДЭЙЛИ ШЕФ 220мл</v>
          </cell>
          <cell r="D2914" t="str">
            <v xml:space="preserve"> P6 TASSE 22+S.TASSE DAILY CHEF T</v>
          </cell>
          <cell r="E2914" t="str">
            <v>Франция</v>
          </cell>
          <cell r="F2914" t="str">
            <v>СТЕКЛО</v>
          </cell>
        </row>
        <row r="2915">
          <cell r="A2915" t="str">
            <v>G0596</v>
          </cell>
          <cell r="B2915" t="str">
            <v>LUMINARC</v>
          </cell>
          <cell r="C2915" t="str">
            <v xml:space="preserve"> Чайный набор 18 предметов ДИРЕКТОР БЕЛЫЙ</v>
          </cell>
          <cell r="D2915" t="str">
            <v xml:space="preserve"> S. 18P. CAFE EVERY DAY</v>
          </cell>
          <cell r="E2915" t="str">
            <v>Франция</v>
          </cell>
          <cell r="F2915" t="str">
            <v>СТЕКЛО</v>
          </cell>
        </row>
        <row r="2916">
          <cell r="A2916" t="str">
            <v>E4958</v>
          </cell>
          <cell r="B2916" t="str">
            <v>LUMINARC</v>
          </cell>
          <cell r="C2916" t="str">
            <v xml:space="preserve"> Чайный набор ОТАНТИК БЛЭК 220мл</v>
          </cell>
          <cell r="D2916" t="str">
            <v xml:space="preserve"> P6 TASSE 22+S.TASSE AUTHENTIC NOIR T</v>
          </cell>
          <cell r="E2916" t="str">
            <v>Франция</v>
          </cell>
          <cell r="F2916" t="str">
            <v>СТЕКЛО</v>
          </cell>
        </row>
        <row r="2917">
          <cell r="A2917" t="str">
            <v>C5761</v>
          </cell>
          <cell r="B2917" t="str">
            <v>LUMINARC</v>
          </cell>
          <cell r="C2917" t="str">
            <v xml:space="preserve"> Чайный набор ФЛАУЭРЛИ 220мл</v>
          </cell>
          <cell r="D2917" t="str">
            <v xml:space="preserve"> P6 TASSE 22+S.TASSE FLOWERLY T</v>
          </cell>
          <cell r="E2917" t="str">
            <v>Франция</v>
          </cell>
          <cell r="F2917" t="str">
            <v>СТЕКЛО</v>
          </cell>
        </row>
        <row r="2918">
          <cell r="A2918" t="str">
            <v>C5927</v>
          </cell>
          <cell r="B2918" t="str">
            <v>LUMINARC</v>
          </cell>
          <cell r="C2918" t="str">
            <v xml:space="preserve"> Чайный набор ЦВЕТЫ зеленые 220мл</v>
          </cell>
          <cell r="D2918" t="str">
            <v xml:space="preserve"> P6 TASSE 22+S.TASSE POP FLOWERS GREEN T</v>
          </cell>
          <cell r="E2918" t="str">
            <v>Франция</v>
          </cell>
          <cell r="F2918" t="str">
            <v>СТЕКЛО</v>
          </cell>
        </row>
        <row r="2919">
          <cell r="A2919" t="str">
            <v>E9214</v>
          </cell>
          <cell r="B2919" t="str">
            <v>LUMINARC</v>
          </cell>
          <cell r="C2919" t="str">
            <v xml:space="preserve"> Тарелка десертная ПОЭМА синяя (C3359)</v>
          </cell>
          <cell r="D2919" t="str">
            <v xml:space="preserve"> ASSIETTE DESSERT POEME BLEU T   (anc ref C3359)</v>
          </cell>
          <cell r="E2919" t="str">
            <v>Франция</v>
          </cell>
          <cell r="F2919" t="str">
            <v>СТЕКЛО</v>
          </cell>
        </row>
        <row r="2920">
          <cell r="A2920" t="str">
            <v>09327</v>
          </cell>
          <cell r="B2920" t="str">
            <v>LUMINARC</v>
          </cell>
          <cell r="C2920" t="str">
            <v xml:space="preserve"> Блюдце МАРЛИ дымчатое 14см</v>
          </cell>
          <cell r="D2920" t="str">
            <v xml:space="preserve"> SOUS-TASSE 14 MARLY FUME T</v>
          </cell>
          <cell r="E2920" t="str">
            <v>Франция</v>
          </cell>
          <cell r="F2920" t="str">
            <v>СТЕКЛО</v>
          </cell>
        </row>
        <row r="2921">
          <cell r="A2921" t="str">
            <v>49913</v>
          </cell>
          <cell r="B2921" t="str">
            <v>LUMINARC</v>
          </cell>
          <cell r="C2921" t="str">
            <v xml:space="preserve"> Тарелка обеденная ПЛЕНИТЮД 27см (06055)(60206)</v>
          </cell>
          <cell r="D2921" t="str">
            <v xml:space="preserve"> ASSIETTE GRANDE PLENITUDE T</v>
          </cell>
          <cell r="E2921" t="str">
            <v>Франция</v>
          </cell>
          <cell r="F2921" t="str">
            <v>СТЕКЛО</v>
          </cell>
        </row>
        <row r="2922">
          <cell r="A2922" t="str">
            <v>68632</v>
          </cell>
          <cell r="B2922" t="str">
            <v>LUMINARC</v>
          </cell>
          <cell r="C2922" t="str">
            <v xml:space="preserve"> Салатник ВИННИ-2 16.5см</v>
          </cell>
          <cell r="D2922" t="str">
            <v xml:space="preserve"> COUPELLE M-U WINNIE THE POOH 2 T</v>
          </cell>
          <cell r="E2922" t="str">
            <v>Франция</v>
          </cell>
          <cell r="F2922" t="str">
            <v>СТЕКЛО</v>
          </cell>
        </row>
        <row r="2923">
          <cell r="A2923" t="str">
            <v>C5766</v>
          </cell>
          <cell r="B2923" t="str">
            <v>LUMINARC</v>
          </cell>
          <cell r="C2923" t="str">
            <v xml:space="preserve"> Тарелка десертная ФЛАУЭРЛИ 19см</v>
          </cell>
          <cell r="D2923" t="str">
            <v xml:space="preserve"> ASSIETTE DESSERT 19 FLOWERLY T</v>
          </cell>
          <cell r="E2923" t="str">
            <v>Франция</v>
          </cell>
          <cell r="F2923" t="str">
            <v>СТЕКЛО</v>
          </cell>
        </row>
        <row r="2924">
          <cell r="A2924" t="str">
            <v>E9572</v>
          </cell>
          <cell r="B2924" t="str">
            <v>LUMINARC</v>
          </cell>
          <cell r="C2924" t="str">
            <v xml:space="preserve"> Тарелка десертная МЕЙТАЙМ 19см (C5699)</v>
          </cell>
          <cell r="D2924" t="str">
            <v xml:space="preserve"> ASSIETTE DESSERT MAYTIME T   (anc ref C5699)</v>
          </cell>
          <cell r="E2924" t="str">
            <v>Франция</v>
          </cell>
          <cell r="F2924" t="str">
            <v>СТЕКЛО</v>
          </cell>
        </row>
        <row r="2925">
          <cell r="A2925" t="str">
            <v>C1399</v>
          </cell>
          <cell r="B2925" t="str">
            <v>LUMINARC</v>
          </cell>
          <cell r="C2925" t="str">
            <v xml:space="preserve"> Тарелка суповая НЕМО</v>
          </cell>
          <cell r="D2925" t="str">
            <v xml:space="preserve"> ASSIETTE CALOTTE NEMO T</v>
          </cell>
          <cell r="E2925" t="str">
            <v>Франция</v>
          </cell>
          <cell r="F2925" t="str">
            <v>СТЕКЛО</v>
          </cell>
        </row>
        <row r="2926">
          <cell r="A2926" t="str">
            <v>E8863</v>
          </cell>
          <cell r="B2926" t="str">
            <v>LUMINARC</v>
          </cell>
          <cell r="C2926" t="str">
            <v xml:space="preserve"> Тарелка десертная НЕМО (C1398)</v>
          </cell>
          <cell r="D2926" t="str">
            <v xml:space="preserve"> ASSIETTE DESSERT NEMO T  (anc ref C1398)</v>
          </cell>
          <cell r="E2926" t="str">
            <v>Франция</v>
          </cell>
          <cell r="F2926" t="str">
            <v>СТЕКЛО</v>
          </cell>
        </row>
        <row r="2927">
          <cell r="A2927" t="str">
            <v>E8910</v>
          </cell>
          <cell r="B2927" t="str">
            <v>LUMINARC</v>
          </cell>
          <cell r="C2927" t="str">
            <v xml:space="preserve"> Тарелка суповая МЕЙТАЙМ 21см (C5700)</v>
          </cell>
          <cell r="D2927" t="str">
            <v xml:space="preserve"> ASSIETTE CREUSE MAYTIME T         (anc ref C5700)</v>
          </cell>
          <cell r="E2927" t="str">
            <v>Франция</v>
          </cell>
          <cell r="F2927" t="str">
            <v>СТЕКЛО</v>
          </cell>
        </row>
        <row r="2928">
          <cell r="A2928" t="str">
            <v>E9216</v>
          </cell>
          <cell r="B2928" t="str">
            <v>LUMINARC</v>
          </cell>
          <cell r="C2928" t="str">
            <v xml:space="preserve"> Тарелка суповая ФЛАУЭРЛИ 21см (C5765)</v>
          </cell>
          <cell r="D2928" t="str">
            <v xml:space="preserve"> ASSIETTE CREUSE FLOWERLY T    (anc ref C5765)</v>
          </cell>
          <cell r="E2928" t="str">
            <v>Франция</v>
          </cell>
          <cell r="F2928" t="str">
            <v>СТЕКЛО</v>
          </cell>
        </row>
        <row r="2929">
          <cell r="A2929" t="str">
            <v>E9690</v>
          </cell>
          <cell r="B2929" t="str">
            <v>LUMINARC</v>
          </cell>
          <cell r="C2929" t="str">
            <v xml:space="preserve"> Тарелка обеденная МЕЙТАЙМ 25см (C5702)</v>
          </cell>
          <cell r="D2929" t="str">
            <v xml:space="preserve"> ASSIETTE PLATE MAYTIME T    (anc ref C5702)</v>
          </cell>
          <cell r="E2929" t="str">
            <v>Франция</v>
          </cell>
          <cell r="F2929" t="str">
            <v>СТЕКЛО</v>
          </cell>
        </row>
        <row r="2930">
          <cell r="A2930" t="str">
            <v>E4943</v>
          </cell>
          <cell r="B2930" t="str">
            <v>LUMINARC</v>
          </cell>
          <cell r="C2930" t="str">
            <v xml:space="preserve"> Чайный набор СВИТ ИМПРЕШН 220мл</v>
          </cell>
          <cell r="D2930" t="str">
            <v xml:space="preserve"> P6 TASSE 22+S.TASSE SWEET IMPRESSION T</v>
          </cell>
          <cell r="E2930" t="str">
            <v>Франция</v>
          </cell>
          <cell r="F2930" t="str">
            <v>СТЕКЛО</v>
          </cell>
        </row>
        <row r="2931">
          <cell r="A2931" t="str">
            <v>C5943</v>
          </cell>
          <cell r="B2931" t="str">
            <v>LUMINARC</v>
          </cell>
          <cell r="C2931" t="str">
            <v xml:space="preserve"> Чайный набор ЦВЕТЫ оранжевый 220мл</v>
          </cell>
          <cell r="D2931" t="str">
            <v xml:space="preserve"> P6 TASSE 22+S.TASSE POP FLOWERS ORANGE T</v>
          </cell>
          <cell r="E2931" t="str">
            <v>Франция</v>
          </cell>
          <cell r="F2931" t="str">
            <v>СТЕКЛО</v>
          </cell>
        </row>
        <row r="2932">
          <cell r="A2932" t="str">
            <v>D2371</v>
          </cell>
          <cell r="B2932" t="str">
            <v>LUMINARC</v>
          </cell>
          <cell r="C2932" t="str">
            <v xml:space="preserve"> Чайный набор КАРИН 220мл черно-белый</v>
          </cell>
          <cell r="D2932" t="str">
            <v xml:space="preserve"> S 6 P. TASSE 22+S/T CARINE N ET BLANC T</v>
          </cell>
          <cell r="E2932" t="str">
            <v>Франция</v>
          </cell>
          <cell r="F2932" t="str">
            <v>СТЕКЛО</v>
          </cell>
        </row>
        <row r="2933">
          <cell r="A2933" t="str">
            <v>D3704</v>
          </cell>
          <cell r="B2933" t="str">
            <v>LUMINARC</v>
          </cell>
          <cell r="C2933" t="str">
            <v xml:space="preserve"> Чайный набор ИРИС 220мл</v>
          </cell>
          <cell r="D2933" t="str">
            <v xml:space="preserve"> P6 TASSE 22+S.TASSE CARINE IRIS T</v>
          </cell>
          <cell r="E2933" t="str">
            <v>Франция</v>
          </cell>
          <cell r="F2933" t="str">
            <v>СТЕКЛО</v>
          </cell>
        </row>
        <row r="2934">
          <cell r="A2934" t="str">
            <v>D3714</v>
          </cell>
          <cell r="B2934" t="str">
            <v>LUMINARC</v>
          </cell>
          <cell r="C2934" t="str">
            <v xml:space="preserve"> Чайный набор ОНИКС 220мл</v>
          </cell>
          <cell r="D2934" t="str">
            <v xml:space="preserve"> P6 TASSE 22+S.TASSE CARINE ONYX T</v>
          </cell>
          <cell r="E2934" t="str">
            <v>Франция</v>
          </cell>
          <cell r="F2934" t="str">
            <v>СТЕКЛО</v>
          </cell>
        </row>
        <row r="2935">
          <cell r="A2935" t="str">
            <v>D7611</v>
          </cell>
          <cell r="B2935" t="str">
            <v>LUMINARC</v>
          </cell>
          <cell r="C2935" t="str">
            <v xml:space="preserve"> Чайный набор ГОРТЕНЗИЯ 220мл голубой</v>
          </cell>
          <cell r="D2935" t="str">
            <v xml:space="preserve"> P6 TASSE 22+S.TASSE HORTENSIA BLUE T</v>
          </cell>
          <cell r="E2935" t="str">
            <v>Франция</v>
          </cell>
          <cell r="F2935" t="str">
            <v>СТЕКЛО</v>
          </cell>
        </row>
        <row r="2936">
          <cell r="A2936" t="str">
            <v>51946</v>
          </cell>
          <cell r="B2936" t="str">
            <v>LUMINARC</v>
          </cell>
          <cell r="C2936" t="str">
            <v xml:space="preserve"> Чайный набор ТРИАНОН 160мл 12 предметов (17806)</v>
          </cell>
          <cell r="D2936" t="str">
            <v xml:space="preserve"> P6 TASSE 16+S.TASSE TRIANON T</v>
          </cell>
          <cell r="E2936" t="str">
            <v>Франция</v>
          </cell>
          <cell r="F2936" t="str">
            <v>СТЕКЛО</v>
          </cell>
        </row>
        <row r="2937">
          <cell r="A2937" t="str">
            <v>69912</v>
          </cell>
          <cell r="B2937" t="str">
            <v>LUMINARC</v>
          </cell>
          <cell r="C2937" t="str">
            <v xml:space="preserve"> Чайный набор ПУЭБЛО 220мл коралловый</v>
          </cell>
          <cell r="D2937" t="str">
            <v xml:space="preserve"> P6 TASSE 22+S.TASSE PUEBLO CORAIL T</v>
          </cell>
          <cell r="E2937" t="str">
            <v>Франция</v>
          </cell>
          <cell r="F2937" t="str">
            <v>СТЕКЛО</v>
          </cell>
        </row>
        <row r="2938">
          <cell r="A2938" t="str">
            <v>C9649</v>
          </cell>
          <cell r="B2938" t="str">
            <v>LUMINARC</v>
          </cell>
          <cell r="C2938" t="str">
            <v xml:space="preserve"> Чайный набор КОЛЬЧИК 220мл</v>
          </cell>
          <cell r="D2938" t="str">
            <v xml:space="preserve"> P6 TASSE 22+S.TASSE COLCHIC T</v>
          </cell>
          <cell r="E2938" t="str">
            <v>Франция</v>
          </cell>
          <cell r="F2938" t="str">
            <v>СТЕКЛО</v>
          </cell>
        </row>
        <row r="2939">
          <cell r="A2939" t="str">
            <v>D7646</v>
          </cell>
          <cell r="B2939" t="str">
            <v>LUMINARC</v>
          </cell>
          <cell r="C2939" t="str">
            <v xml:space="preserve"> Чайный набор ГОРТЕНЗИЯ 220мл розовый</v>
          </cell>
          <cell r="D2939" t="str">
            <v xml:space="preserve"> P6 TASSE 22+S.TASSE HORTENSIA PINK T</v>
          </cell>
          <cell r="E2939" t="str">
            <v>Франция</v>
          </cell>
          <cell r="F2939" t="str">
            <v>СТЕКЛО</v>
          </cell>
        </row>
        <row r="2940">
          <cell r="A2940" t="str">
            <v>E8845</v>
          </cell>
          <cell r="B2940" t="str">
            <v>LUMINARC</v>
          </cell>
          <cell r="C2940" t="str">
            <v xml:space="preserve"> Чайный набор ТРИАНОН 220мл (14466)</v>
          </cell>
          <cell r="D2940" t="str">
            <v xml:space="preserve"> P6 TASSE 22+S.TASSE TRIANON T  (anc ref 14466)</v>
          </cell>
          <cell r="E2940" t="str">
            <v>Франция</v>
          </cell>
          <cell r="F2940" t="str">
            <v>СТЕКЛО</v>
          </cell>
        </row>
        <row r="2941">
          <cell r="A2941" t="str">
            <v>49860</v>
          </cell>
          <cell r="B2941" t="str">
            <v>LUMINARC</v>
          </cell>
          <cell r="C2941" t="str">
            <v xml:space="preserve"> Тарелка суповая ПЛЕНИТЮД 21.5см (60213)</v>
          </cell>
          <cell r="D2941" t="str">
            <v xml:space="preserve"> ASSIETTE CREUSE PLENITUDE T</v>
          </cell>
          <cell r="E2941" t="str">
            <v>Франция</v>
          </cell>
          <cell r="F2941" t="str">
            <v>СТЕКЛО</v>
          </cell>
        </row>
        <row r="2942">
          <cell r="A2942" t="str">
            <v>C1380</v>
          </cell>
          <cell r="B2942" t="str">
            <v>LUMINARC</v>
          </cell>
          <cell r="C2942" t="str">
            <v xml:space="preserve"> Салатник НЕМО 16см</v>
          </cell>
          <cell r="D2942" t="str">
            <v xml:space="preserve"> COUPELLE MULTI-USAGES NEMO T</v>
          </cell>
          <cell r="E2942" t="str">
            <v>Франция</v>
          </cell>
          <cell r="F2942" t="str">
            <v>СТЕКЛО</v>
          </cell>
        </row>
        <row r="2943">
          <cell r="A2943" t="str">
            <v>D1107</v>
          </cell>
          <cell r="B2943" t="str">
            <v>LUMINARC</v>
          </cell>
          <cell r="C2943" t="str">
            <v xml:space="preserve"> Тарелки десертные ОКЕАН дымчатые 5 + 1</v>
          </cell>
          <cell r="D2943" t="str">
            <v xml:space="preserve"> R6 ASS DT OCEAN FUME</v>
          </cell>
          <cell r="E2943" t="str">
            <v>Франция</v>
          </cell>
          <cell r="F2943" t="str">
            <v>СТЕКЛО</v>
          </cell>
        </row>
        <row r="2944">
          <cell r="A2944" t="str">
            <v>D7267</v>
          </cell>
          <cell r="B2944" t="str">
            <v>LUMINARC</v>
          </cell>
          <cell r="C2944" t="str">
            <v xml:space="preserve"> Тарелка десертная КАМНИ 18.5см</v>
          </cell>
          <cell r="D2944" t="str">
            <v xml:space="preserve"> ASSIETTE CARREE DESSERT 18,5 STONES T</v>
          </cell>
          <cell r="E2944" t="str">
            <v>Франция</v>
          </cell>
          <cell r="F2944" t="str">
            <v>СТЕКЛО</v>
          </cell>
        </row>
        <row r="2945">
          <cell r="A2945" t="str">
            <v>E8458</v>
          </cell>
          <cell r="B2945" t="str">
            <v>LUMINARC</v>
          </cell>
          <cell r="C2945" t="str">
            <v xml:space="preserve"> Тарелки суповые ОКЕАН дымчатые 5 + 1 (02243)</v>
          </cell>
          <cell r="D2945" t="str">
            <v xml:space="preserve"> R6 ASS CALOTTE OCEAN FUME</v>
          </cell>
          <cell r="E2945" t="str">
            <v>Франция</v>
          </cell>
          <cell r="F2945" t="str">
            <v>СТЕКЛО</v>
          </cell>
        </row>
        <row r="2946">
          <cell r="A2946" t="str">
            <v>02272</v>
          </cell>
          <cell r="B2946" t="str">
            <v>LUMINARC</v>
          </cell>
          <cell r="C2946" t="str">
            <v xml:space="preserve"> Тарелка суповая ДИРЕКТОР дымчатая</v>
          </cell>
          <cell r="D2946" t="str">
            <v xml:space="preserve"> ASS CALOTTE DIRECTOIRE FUME</v>
          </cell>
          <cell r="E2946" t="str">
            <v>Франция</v>
          </cell>
          <cell r="F2946" t="str">
            <v>СТЕКЛО</v>
          </cell>
        </row>
        <row r="2947">
          <cell r="A2947" t="str">
            <v>22581</v>
          </cell>
          <cell r="B2947" t="str">
            <v>LUMINARC</v>
          </cell>
          <cell r="C2947" t="str">
            <v xml:space="preserve"> Тарелка обеденная ФЛОРАЙН 27.3см</v>
          </cell>
          <cell r="D2947" t="str">
            <v xml:space="preserve"> ASSIETTE GRANDE FLORINE T</v>
          </cell>
          <cell r="E2947" t="str">
            <v>Франция</v>
          </cell>
          <cell r="F2947" t="str">
            <v>СТЕКЛО</v>
          </cell>
        </row>
        <row r="2948">
          <cell r="A2948" t="str">
            <v>C5933</v>
          </cell>
          <cell r="B2948" t="str">
            <v>LUMINARC</v>
          </cell>
          <cell r="C2948" t="str">
            <v xml:space="preserve"> Тарелка обеденная ЦВЕТЫ оранжевые 25см</v>
          </cell>
          <cell r="D2948" t="str">
            <v xml:space="preserve"> ASSIETTE PLATE POP FLOWERS ORANGE T   (anc ref C5933)</v>
          </cell>
          <cell r="E2948" t="str">
            <v>Франция</v>
          </cell>
          <cell r="F2948" t="str">
            <v>СТЕКЛО</v>
          </cell>
        </row>
        <row r="2949">
          <cell r="A2949" t="str">
            <v>C5944</v>
          </cell>
          <cell r="B2949" t="str">
            <v>LUMINARC</v>
          </cell>
          <cell r="C2949" t="str">
            <v xml:space="preserve"> Тарелка суповая ЦВЕТЫ оранжевые 19.5см</v>
          </cell>
          <cell r="D2949" t="str">
            <v xml:space="preserve"> ASSIETTE CALOTTE POP FLOWERS ORANGE T</v>
          </cell>
          <cell r="E2949" t="str">
            <v>Франция</v>
          </cell>
          <cell r="F2949" t="str">
            <v>СТЕКЛО</v>
          </cell>
        </row>
        <row r="2950">
          <cell r="A2950" t="str">
            <v>E9688</v>
          </cell>
          <cell r="B2950" t="str">
            <v>LUMINARC</v>
          </cell>
          <cell r="C2950" t="str">
            <v xml:space="preserve"> Салатник ПРИНЦЕССА 16см прозрачный (D1261)</v>
          </cell>
          <cell r="D2950" t="str">
            <v xml:space="preserve"> COUPELLE MULTI-USAGES GLAMOUR PRINCESS T (anc ref D1261)</v>
          </cell>
          <cell r="E2950" t="str">
            <v>Франция</v>
          </cell>
          <cell r="F2950" t="str">
            <v>СТЕКЛО</v>
          </cell>
        </row>
        <row r="2951">
          <cell r="A2951" t="str">
            <v>49816</v>
          </cell>
          <cell r="B2951" t="str">
            <v>LUMINARC</v>
          </cell>
          <cell r="C2951" t="str">
            <v xml:space="preserve"> Салатник ПЛЕНИТЮД 16.5см (06048)(60209)</v>
          </cell>
          <cell r="D2951" t="str">
            <v xml:space="preserve"> COUPELLE MULTI-USAGES PLENITUDE T</v>
          </cell>
          <cell r="E2951" t="str">
            <v>Франция</v>
          </cell>
          <cell r="F2951" t="str">
            <v>СТЕКЛО</v>
          </cell>
        </row>
        <row r="2952">
          <cell r="A2952" t="str">
            <v>00022</v>
          </cell>
          <cell r="B2952" t="str">
            <v>LUMINARC</v>
          </cell>
          <cell r="C2952" t="str">
            <v xml:space="preserve"> Тарелка суповая МАРЛИ 21.5см дымчатая</v>
          </cell>
          <cell r="D2952" t="str">
            <v xml:space="preserve"> ASSIETTE CREUSE MARLY FUME T</v>
          </cell>
          <cell r="E2952" t="str">
            <v>Франция</v>
          </cell>
          <cell r="F2952" t="str">
            <v>СТЕКЛО</v>
          </cell>
        </row>
        <row r="2953">
          <cell r="A2953" t="str">
            <v>D2366</v>
          </cell>
          <cell r="B2953" t="str">
            <v>LUMINARC</v>
          </cell>
          <cell r="C2953" t="str">
            <v xml:space="preserve"> Тарелка десертная КАРИН белая</v>
          </cell>
          <cell r="D2953" t="str">
            <v xml:space="preserve"> ASSIETTE DESSERT CARINE T</v>
          </cell>
          <cell r="E2953" t="str">
            <v>Франция</v>
          </cell>
          <cell r="F2953" t="str">
            <v>СТЕКЛО</v>
          </cell>
        </row>
        <row r="2954">
          <cell r="A2954" t="str">
            <v>D2372</v>
          </cell>
          <cell r="B2954" t="str">
            <v>LUMINARC</v>
          </cell>
          <cell r="C2954" t="str">
            <v xml:space="preserve"> Тарелка десертная КАРИН черная</v>
          </cell>
          <cell r="D2954" t="str">
            <v xml:space="preserve"> ASSIETTE DESSERT CARINE NOIR T</v>
          </cell>
          <cell r="E2954" t="str">
            <v>Франция</v>
          </cell>
          <cell r="F2954" t="str">
            <v>СТЕКЛО</v>
          </cell>
        </row>
        <row r="2955">
          <cell r="A2955" t="str">
            <v>D3700</v>
          </cell>
          <cell r="B2955" t="str">
            <v>LUMINARC</v>
          </cell>
          <cell r="C2955" t="str">
            <v xml:space="preserve"> Тарелка десертная ИРИС</v>
          </cell>
          <cell r="D2955" t="str">
            <v xml:space="preserve"> ASSIETTE DESSERT CARINE IRIS T</v>
          </cell>
          <cell r="E2955" t="str">
            <v>Франция</v>
          </cell>
          <cell r="F2955" t="str">
            <v>СТЕКЛО</v>
          </cell>
        </row>
        <row r="2956">
          <cell r="A2956" t="str">
            <v>D3709</v>
          </cell>
          <cell r="B2956" t="str">
            <v>LUMINARC</v>
          </cell>
          <cell r="C2956" t="str">
            <v xml:space="preserve"> Тарелка десертная ОНИКС</v>
          </cell>
          <cell r="D2956" t="str">
            <v xml:space="preserve"> ASSIETTE DESSERT CARINE ONYX T</v>
          </cell>
          <cell r="E2956" t="str">
            <v>Франция</v>
          </cell>
          <cell r="F2956" t="str">
            <v>СТЕКЛО</v>
          </cell>
        </row>
        <row r="2957">
          <cell r="A2957" t="str">
            <v>08824</v>
          </cell>
          <cell r="B2957" t="str">
            <v>LUMINARC</v>
          </cell>
          <cell r="C2957" t="str">
            <v xml:space="preserve"> Тарелка суповая МАРЛИ 20.5см дымчатая</v>
          </cell>
          <cell r="D2957" t="str">
            <v xml:space="preserve"> ASSIETTE CALOTTE MARLY FUME T</v>
          </cell>
          <cell r="E2957" t="str">
            <v>Франция</v>
          </cell>
          <cell r="F2957" t="str">
            <v>СТЕКЛО</v>
          </cell>
        </row>
        <row r="2958">
          <cell r="A2958" t="str">
            <v>22585</v>
          </cell>
          <cell r="B2958" t="str">
            <v>LUMINARC</v>
          </cell>
          <cell r="C2958" t="str">
            <v xml:space="preserve"> Салатник ФЛОРАЙН 18см</v>
          </cell>
          <cell r="D2958" t="str">
            <v xml:space="preserve"> COUPELLE MULTI-USAGES FLORINE T</v>
          </cell>
          <cell r="E2958" t="str">
            <v>Франция</v>
          </cell>
          <cell r="F2958" t="str">
            <v>СТЕКЛО</v>
          </cell>
        </row>
        <row r="2959">
          <cell r="A2959" t="str">
            <v>E9208</v>
          </cell>
          <cell r="B2959" t="str">
            <v>LUMINARC</v>
          </cell>
          <cell r="C2959" t="str">
            <v xml:space="preserve"> Тарелка десертная ПОЭМА АНИС 19.5см (14251)</v>
          </cell>
          <cell r="D2959" t="str">
            <v xml:space="preserve"> ASSIETTE DESSERT POEME ANIS T   (anc ref 14251)</v>
          </cell>
          <cell r="E2959" t="str">
            <v>Франция</v>
          </cell>
          <cell r="F2959" t="str">
            <v>СТЕКЛО</v>
          </cell>
        </row>
        <row r="2960">
          <cell r="A2960" t="str">
            <v>E9675</v>
          </cell>
          <cell r="B2960" t="str">
            <v>LUMINARC</v>
          </cell>
          <cell r="C2960" t="str">
            <v xml:space="preserve"> Тарелка КАДИКС 19.5см (40237)</v>
          </cell>
          <cell r="D2960" t="str">
            <v xml:space="preserve"> ASSIETTE DESSERT CADIX T</v>
          </cell>
          <cell r="E2960" t="str">
            <v>Франция</v>
          </cell>
          <cell r="F2960" t="str">
            <v>СТЕКЛО</v>
          </cell>
        </row>
        <row r="2961">
          <cell r="A2961" t="str">
            <v>E9752</v>
          </cell>
          <cell r="B2961" t="str">
            <v>LUMINARC</v>
          </cell>
          <cell r="C2961" t="str">
            <v xml:space="preserve"> Тарелка суповая ФЛОРАЙН 21см (22583)</v>
          </cell>
          <cell r="D2961" t="str">
            <v xml:space="preserve"> ASSIETTE CREUSE FLORINE T     (anc ref 22583)</v>
          </cell>
          <cell r="E2961" t="str">
            <v>Франция</v>
          </cell>
          <cell r="F2961" t="str">
            <v>СТЕКЛО</v>
          </cell>
        </row>
        <row r="2962">
          <cell r="A2962" t="str">
            <v>38788</v>
          </cell>
          <cell r="B2962" t="str">
            <v>LUMINARC</v>
          </cell>
          <cell r="C2962" t="str">
            <v xml:space="preserve"> Тарелка суповая ЭЛИЗ 20.8см</v>
          </cell>
          <cell r="D2962" t="str">
            <v xml:space="preserve"> ASSIETTE CREUSE ELISE T</v>
          </cell>
          <cell r="E2962" t="str">
            <v>Франция</v>
          </cell>
          <cell r="F2962" t="str">
            <v>СТЕКЛО</v>
          </cell>
        </row>
        <row r="2963">
          <cell r="A2963" t="str">
            <v>C5930</v>
          </cell>
          <cell r="B2963" t="str">
            <v>LUMINARC</v>
          </cell>
          <cell r="C2963" t="str">
            <v xml:space="preserve"> Тарелка суповая ЦВЕТЫ зеленые 21.5см</v>
          </cell>
          <cell r="D2963" t="str">
            <v xml:space="preserve"> ASSIETTE CREUSE POP FLOWERS GREEN T</v>
          </cell>
          <cell r="E2963" t="str">
            <v>Франция</v>
          </cell>
          <cell r="F2963" t="str">
            <v>СТЕКЛО</v>
          </cell>
        </row>
        <row r="2964">
          <cell r="A2964" t="str">
            <v>C5945</v>
          </cell>
          <cell r="B2964" t="str">
            <v>LUMINARC</v>
          </cell>
          <cell r="C2964" t="str">
            <v xml:space="preserve"> Тарелка суповая ЦВЕТЫ оранжевые 21.5см</v>
          </cell>
          <cell r="D2964" t="str">
            <v xml:space="preserve"> ASSIETTE CREUSE POP FLOWERS ORANGE T</v>
          </cell>
          <cell r="E2964" t="str">
            <v>Франция</v>
          </cell>
          <cell r="F2964" t="str">
            <v>СТЕКЛО</v>
          </cell>
        </row>
        <row r="2965">
          <cell r="A2965" t="str">
            <v>E9687</v>
          </cell>
          <cell r="B2965" t="str">
            <v>LUMINARC</v>
          </cell>
          <cell r="C2965" t="str">
            <v xml:space="preserve"> Тарелка обеденная ФЛАУЭРЛИ 25см (C6137)</v>
          </cell>
          <cell r="D2965" t="str">
            <v xml:space="preserve"> ASSIETTE PLATE FLOWERLY T  (anc ref C6137)</v>
          </cell>
          <cell r="E2965" t="str">
            <v>Франция</v>
          </cell>
          <cell r="F2965" t="str">
            <v>СТЕКЛО</v>
          </cell>
        </row>
        <row r="2966">
          <cell r="A2966" t="str">
            <v>E9694</v>
          </cell>
          <cell r="B2966" t="str">
            <v>LUMINARC</v>
          </cell>
          <cell r="C2966" t="str">
            <v xml:space="preserve"> Тарелка десертная ПЛЕНИТЮД 19.5см (06053)(60207)(49858)</v>
          </cell>
          <cell r="D2966" t="str">
            <v xml:space="preserve"> ASSIETTE DESSERT PLENITUDE T</v>
          </cell>
          <cell r="E2966" t="str">
            <v>Франция</v>
          </cell>
          <cell r="F2966" t="str">
            <v>СТЕКЛО</v>
          </cell>
        </row>
        <row r="2967">
          <cell r="A2967" t="str">
            <v>49794</v>
          </cell>
          <cell r="B2967" t="str">
            <v>LUMINARC</v>
          </cell>
          <cell r="C2967" t="str">
            <v xml:space="preserve"> Чайный набор ПЛЕНИТЮД 220мл (24199)</v>
          </cell>
          <cell r="D2967" t="str">
            <v xml:space="preserve"> P6 TASSE 22+S.TASSE EVOLUTIONPLENITUDE T</v>
          </cell>
          <cell r="E2967" t="str">
            <v>Франция</v>
          </cell>
          <cell r="F2967" t="str">
            <v>СТЕКЛО</v>
          </cell>
        </row>
        <row r="2968">
          <cell r="A2968" t="str">
            <v>D2351</v>
          </cell>
          <cell r="B2968" t="str">
            <v>LUMINARC</v>
          </cell>
          <cell r="C2968" t="str">
            <v xml:space="preserve"> Чайный набор ОКЕАН дымчатый 220мл</v>
          </cell>
          <cell r="D2968" t="str">
            <v xml:space="preserve"> P6 ENS TASSE 22 OCEAN FUME</v>
          </cell>
          <cell r="E2968" t="str">
            <v>Франция</v>
          </cell>
          <cell r="F2968" t="str">
            <v>СТЕКЛО</v>
          </cell>
        </row>
        <row r="2969">
          <cell r="A2969" t="str">
            <v>E8848</v>
          </cell>
          <cell r="B2969" t="str">
            <v>LUMINARC</v>
          </cell>
          <cell r="C2969" t="str">
            <v xml:space="preserve"> Чайный набор КВАДРАТО 220мл черный (C3115)</v>
          </cell>
          <cell r="D2969" t="str">
            <v xml:space="preserve"> P6 TASSE 22+S.TASSE QUADRATO NOIR T     (anc ref C3115)</v>
          </cell>
          <cell r="E2969" t="str">
            <v>Франция</v>
          </cell>
          <cell r="F2969" t="str">
            <v>СТЕКЛО</v>
          </cell>
        </row>
        <row r="2970">
          <cell r="A2970" t="str">
            <v>C3370</v>
          </cell>
          <cell r="B2970" t="str">
            <v>LUMINARC</v>
          </cell>
          <cell r="C2970" t="str">
            <v xml:space="preserve"> Чайный набор ПОЭМА синяя 220мл</v>
          </cell>
          <cell r="D2970" t="str">
            <v xml:space="preserve"> P6 TASSE 22+S.TASSE POEME BLEU T</v>
          </cell>
          <cell r="E2970" t="str">
            <v>Франция</v>
          </cell>
          <cell r="F2970" t="str">
            <v>СТЕКЛО</v>
          </cell>
        </row>
        <row r="2971">
          <cell r="A2971" t="str">
            <v>E8920</v>
          </cell>
          <cell r="B2971" t="str">
            <v>LUMINARC</v>
          </cell>
          <cell r="C2971" t="str">
            <v xml:space="preserve"> Тарелка десертная ПОЭМА РОЗ 19см (17342)</v>
          </cell>
          <cell r="D2971" t="str">
            <v xml:space="preserve"> ASSIETTE DESSERT POEME ROSE T          (anc ref 17342)</v>
          </cell>
          <cell r="E2971" t="str">
            <v>Франция</v>
          </cell>
          <cell r="F2971" t="str">
            <v>СТЕКЛО</v>
          </cell>
        </row>
        <row r="2972">
          <cell r="A2972" t="str">
            <v>E9210</v>
          </cell>
          <cell r="B2972" t="str">
            <v>LUMINARC</v>
          </cell>
          <cell r="C2972" t="str">
            <v xml:space="preserve"> Тарелка суповая ПОЭМА АНИС 21.5см (14250)</v>
          </cell>
          <cell r="D2972" t="str">
            <v xml:space="preserve"> ASSIETTE CREUSE POEME ANIS T    (anc ref 14250)</v>
          </cell>
          <cell r="E2972" t="str">
            <v>Франция</v>
          </cell>
          <cell r="F2972" t="str">
            <v>СТЕКЛО</v>
          </cell>
        </row>
        <row r="2973">
          <cell r="A2973" t="str">
            <v>E9596</v>
          </cell>
          <cell r="B2973" t="str">
            <v>LUMINARC</v>
          </cell>
          <cell r="C2973" t="str">
            <v xml:space="preserve"> Тарелка КАДИКС 25см (40239)</v>
          </cell>
          <cell r="D2973" t="str">
            <v xml:space="preserve"> ASSIETTE PLATE CADIX T</v>
          </cell>
          <cell r="E2973" t="str">
            <v>Франция</v>
          </cell>
          <cell r="F2973" t="str">
            <v>СТЕКЛО</v>
          </cell>
        </row>
        <row r="2974">
          <cell r="A2974" t="str">
            <v>E9692</v>
          </cell>
          <cell r="B2974" t="str">
            <v>LUMINARC</v>
          </cell>
          <cell r="C2974" t="str">
            <v xml:space="preserve"> Тарелка обеденная ПОЭМА АНИС 25см (14249)</v>
          </cell>
          <cell r="D2974" t="str">
            <v xml:space="preserve"> ASSIETTE PLATE POEME ANIS T (anc ref 14249)</v>
          </cell>
          <cell r="E2974" t="str">
            <v>Франция</v>
          </cell>
          <cell r="F2974" t="str">
            <v>СТЕКЛО</v>
          </cell>
        </row>
        <row r="2975">
          <cell r="A2975" t="str">
            <v>17379</v>
          </cell>
          <cell r="B2975" t="str">
            <v>LUMINARC</v>
          </cell>
          <cell r="C2975" t="str">
            <v xml:space="preserve"> Салатник ПОЭМА РОЗ 16.5см</v>
          </cell>
          <cell r="D2975" t="str">
            <v xml:space="preserve"> COUPELLE MULTI-USAGES POEME ROSE T</v>
          </cell>
          <cell r="E2975" t="str">
            <v>Франция</v>
          </cell>
          <cell r="F2975" t="str">
            <v>СТЕКЛО</v>
          </cell>
        </row>
        <row r="2976">
          <cell r="A2976" t="str">
            <v>55106</v>
          </cell>
          <cell r="B2976" t="str">
            <v>LUMINARC</v>
          </cell>
          <cell r="C2976" t="str">
            <v xml:space="preserve"> Тарелка десертная МАРЛИ 19см дымчатая</v>
          </cell>
          <cell r="D2976" t="str">
            <v xml:space="preserve"> ASSIETTE DESSERT MARLY FUME T</v>
          </cell>
          <cell r="E2976" t="str">
            <v>Франция</v>
          </cell>
          <cell r="F2976" t="str">
            <v>СТЕКЛО</v>
          </cell>
        </row>
        <row r="2977">
          <cell r="A2977" t="str">
            <v>61260</v>
          </cell>
          <cell r="B2977" t="str">
            <v>LUMINARC</v>
          </cell>
          <cell r="C2977" t="str">
            <v xml:space="preserve"> Тарелки суповые ТРИАНОН 5 + 1</v>
          </cell>
          <cell r="D2977" t="str">
            <v xml:space="preserve"> R6 ASS CR TRIANON 5+1</v>
          </cell>
          <cell r="E2977" t="str">
            <v>Неоднозначность</v>
          </cell>
          <cell r="F2977" t="str">
            <v>СТЕКЛО</v>
          </cell>
        </row>
        <row r="2978">
          <cell r="A2978" t="str">
            <v>D8818</v>
          </cell>
          <cell r="B2978" t="str">
            <v>LUMINARC</v>
          </cell>
          <cell r="C2978" t="str">
            <v xml:space="preserve"> Тарелки обеденные ТРИАНОН 5 + 1 27.5см (61261)</v>
          </cell>
          <cell r="D2978" t="str">
            <v xml:space="preserve"> R6 ASS GRANDE TRIANON 5+1</v>
          </cell>
          <cell r="E2978" t="str">
            <v>Неоднозначность</v>
          </cell>
          <cell r="F2978" t="str">
            <v>СТЕКЛО</v>
          </cell>
        </row>
        <row r="2979">
          <cell r="A2979" t="str">
            <v>E9559</v>
          </cell>
          <cell r="B2979" t="str">
            <v>LUMINARC</v>
          </cell>
          <cell r="C2979" t="str">
            <v xml:space="preserve"> Тарелка десертная ТРИАНОН 19.5см (52108)</v>
          </cell>
          <cell r="D2979" t="str">
            <v xml:space="preserve"> ASSIETTE DESSERT TRIANON T</v>
          </cell>
          <cell r="E2979" t="str">
            <v>Неоднозначность</v>
          </cell>
          <cell r="F2979" t="str">
            <v>СТЕКЛО</v>
          </cell>
        </row>
        <row r="2980">
          <cell r="A2980" t="str">
            <v>04736</v>
          </cell>
          <cell r="B2980" t="str">
            <v>LUMINARC</v>
          </cell>
          <cell r="C2980" t="str">
            <v xml:space="preserve"> Тарелка ВАЛЕНСИЯ 25см</v>
          </cell>
          <cell r="D2980" t="str">
            <v xml:space="preserve"> ASSIETTE PLATE VALENSOLE T</v>
          </cell>
          <cell r="E2980" t="str">
            <v>Франция</v>
          </cell>
          <cell r="F2980" t="str">
            <v>СТЕКЛО</v>
          </cell>
        </row>
        <row r="2981">
          <cell r="A2981" t="str">
            <v>38789</v>
          </cell>
          <cell r="B2981" t="str">
            <v>LUMINARC</v>
          </cell>
          <cell r="C2981" t="str">
            <v xml:space="preserve"> Тарелка ЭЛИЗ 18.8см</v>
          </cell>
          <cell r="D2981" t="str">
            <v xml:space="preserve"> ASSIETTE DESSERT ELISE T</v>
          </cell>
          <cell r="E2981" t="str">
            <v>Франция</v>
          </cell>
          <cell r="F2981" t="str">
            <v>СТЕКЛО</v>
          </cell>
        </row>
        <row r="2982">
          <cell r="A2982" t="str">
            <v>E8865</v>
          </cell>
          <cell r="B2982" t="str">
            <v>LUMINARC</v>
          </cell>
          <cell r="C2982" t="str">
            <v xml:space="preserve"> Чайный набор КВАДРАТО 220мл белый (C3112)</v>
          </cell>
          <cell r="D2982" t="str">
            <v xml:space="preserve"> P6 TASSE 22+S.TASSE QUADRATO BLANC T    (anc ref C3112)</v>
          </cell>
          <cell r="E2982" t="str">
            <v>Франция</v>
          </cell>
          <cell r="F2982" t="str">
            <v>СТЕКЛО</v>
          </cell>
        </row>
        <row r="2983">
          <cell r="A2983" t="str">
            <v>61846</v>
          </cell>
          <cell r="B2983" t="str">
            <v>LUMINARC</v>
          </cell>
          <cell r="C2983" t="str">
            <v xml:space="preserve"> Салатник дымчатый 17см</v>
          </cell>
          <cell r="D2983" t="str">
            <v xml:space="preserve"> SALADIER 17 EMPILABLE FUME T</v>
          </cell>
          <cell r="E2983" t="str">
            <v>Франция</v>
          </cell>
          <cell r="F2983" t="str">
            <v>СТЕКЛО</v>
          </cell>
        </row>
        <row r="2984">
          <cell r="A2984" t="str">
            <v>D7501</v>
          </cell>
          <cell r="B2984" t="str">
            <v>LUMINARC</v>
          </cell>
          <cell r="C2984" t="str">
            <v xml:space="preserve"> Тарелка пирожковая ТРИАНОН 15.5см (09415)Luminarc</v>
          </cell>
          <cell r="D2984" t="str">
            <v xml:space="preserve"> ASSIETTE A PAIN TRIANON T</v>
          </cell>
          <cell r="E2984" t="str">
            <v>Неоднозначность</v>
          </cell>
          <cell r="F2984" t="str">
            <v>СТЕКЛО</v>
          </cell>
        </row>
        <row r="2985">
          <cell r="A2985" t="str">
            <v>E9613</v>
          </cell>
          <cell r="B2985" t="str">
            <v>LUMINARC</v>
          </cell>
          <cell r="C2985" t="str">
            <v xml:space="preserve"> Тарелка ФЛОРАЙН 19см (22584)</v>
          </cell>
          <cell r="D2985" t="str">
            <v xml:space="preserve"> ASSIETTE DESSERT FLORINE T    (anc ref 22584)</v>
          </cell>
          <cell r="E2985" t="str">
            <v>Франция</v>
          </cell>
          <cell r="F2985" t="str">
            <v>СТЕКЛО</v>
          </cell>
        </row>
        <row r="2986">
          <cell r="A2986" t="str">
            <v>00014</v>
          </cell>
          <cell r="B2986" t="str">
            <v>LUMINARC</v>
          </cell>
          <cell r="C2986" t="str">
            <v xml:space="preserve"> Тарелка обеденная МАРЛИ 23.5см дымчатая</v>
          </cell>
          <cell r="D2986" t="str">
            <v xml:space="preserve"> ASSIETTE PLATE MARLY FUME T</v>
          </cell>
          <cell r="E2986" t="str">
            <v>Франция</v>
          </cell>
          <cell r="F2986" t="str">
            <v>СТЕКЛО</v>
          </cell>
        </row>
        <row r="2987">
          <cell r="A2987" t="str">
            <v>04756</v>
          </cell>
          <cell r="B2987" t="str">
            <v>LUMINARC</v>
          </cell>
          <cell r="C2987" t="str">
            <v xml:space="preserve"> Тарелка суповая ВАЛЕНСИЯ</v>
          </cell>
          <cell r="D2987" t="str">
            <v xml:space="preserve"> ASSIETTE CREUSE VALENSOLE T</v>
          </cell>
          <cell r="E2987" t="str">
            <v>Франция</v>
          </cell>
          <cell r="F2987" t="str">
            <v>СТЕКЛО</v>
          </cell>
        </row>
        <row r="2988">
          <cell r="A2988" t="str">
            <v>04905</v>
          </cell>
          <cell r="B2988" t="str">
            <v>LUMINARC</v>
          </cell>
          <cell r="C2988" t="str">
            <v xml:space="preserve"> Салатник ВАЛЕНСИЯ 18см</v>
          </cell>
          <cell r="D2988" t="str">
            <v xml:space="preserve"> COUPELLE MULTI-US. VALENSOLE T</v>
          </cell>
          <cell r="E2988" t="str">
            <v>Франция</v>
          </cell>
          <cell r="F2988" t="str">
            <v>СТЕКЛО</v>
          </cell>
        </row>
        <row r="2989">
          <cell r="A2989" t="str">
            <v>38787</v>
          </cell>
          <cell r="B2989" t="str">
            <v>LUMINARC</v>
          </cell>
          <cell r="C2989" t="str">
            <v xml:space="preserve"> Тарелка ЭЛИЗ 25см</v>
          </cell>
          <cell r="D2989" t="str">
            <v xml:space="preserve"> ASSIETTE PLATE ELISE T</v>
          </cell>
          <cell r="E2989" t="str">
            <v>Франция</v>
          </cell>
          <cell r="F2989" t="str">
            <v>СТЕКЛО</v>
          </cell>
        </row>
        <row r="2990">
          <cell r="A2990" t="str">
            <v>E9215</v>
          </cell>
          <cell r="B2990" t="str">
            <v>LUMINARC</v>
          </cell>
          <cell r="C2990" t="str">
            <v xml:space="preserve"> Тарелка ФЛОРАЙН 25см (22582)</v>
          </cell>
          <cell r="D2990" t="str">
            <v xml:space="preserve"> ASSIETTE PLATE FLORINE T  (anc ref 22582)</v>
          </cell>
          <cell r="E2990" t="str">
            <v>Франция</v>
          </cell>
          <cell r="F2990" t="str">
            <v>СТЕКЛО</v>
          </cell>
        </row>
        <row r="2991">
          <cell r="A2991" t="str">
            <v>D8764</v>
          </cell>
          <cell r="B2991" t="str">
            <v>LUMINARC</v>
          </cell>
          <cell r="C2991" t="str">
            <v xml:space="preserve"> Салатник ОТАНТИК УАЙТ 16см</v>
          </cell>
          <cell r="D2991" t="str">
            <v xml:space="preserve"> COUPELLE MULTI-US. 16 AUTHENTIC BLANC T</v>
          </cell>
          <cell r="E2991" t="str">
            <v>Франция</v>
          </cell>
          <cell r="F2991" t="str">
            <v>СТЕКЛО</v>
          </cell>
        </row>
        <row r="2992">
          <cell r="A2992" t="str">
            <v>E4923</v>
          </cell>
          <cell r="B2992" t="str">
            <v>LUMINARC</v>
          </cell>
          <cell r="C2992" t="str">
            <v xml:space="preserve"> Тарелка обеденная СВИТ ИМПРЕШН 25см</v>
          </cell>
          <cell r="D2992" t="str">
            <v xml:space="preserve"> ASSIETTE PLATE SWEET IMPRESSION T</v>
          </cell>
          <cell r="E2992" t="str">
            <v>Франция</v>
          </cell>
          <cell r="F2992" t="str">
            <v>СТЕКЛО</v>
          </cell>
        </row>
        <row r="2993">
          <cell r="A2993" t="str">
            <v>E4926</v>
          </cell>
          <cell r="B2993" t="str">
            <v>LUMINARC</v>
          </cell>
          <cell r="C2993" t="str">
            <v xml:space="preserve"> Тарелка десертная СВИТ ИМПРЕШН 19см</v>
          </cell>
          <cell r="D2993" t="str">
            <v xml:space="preserve">  ASSIETTE DESSERT SWEET IMPRESSION T</v>
          </cell>
          <cell r="E2993" t="str">
            <v>Франция</v>
          </cell>
          <cell r="F2993" t="str">
            <v>СТЕКЛО</v>
          </cell>
        </row>
        <row r="2994">
          <cell r="A2994" t="str">
            <v>E4928</v>
          </cell>
          <cell r="B2994" t="str">
            <v>LUMINARC</v>
          </cell>
          <cell r="C2994" t="str">
            <v xml:space="preserve"> Тарелка суповая СВИТ ИМПРЕШН 20см</v>
          </cell>
          <cell r="D2994" t="str">
            <v xml:space="preserve"> ASSIETTE CALOTTE SWEET IMPRESSION T</v>
          </cell>
          <cell r="E2994" t="str">
            <v>Франция</v>
          </cell>
          <cell r="F2994" t="str">
            <v>СТЕКЛО</v>
          </cell>
        </row>
        <row r="2995">
          <cell r="A2995" t="str">
            <v>E5993</v>
          </cell>
          <cell r="B2995" t="str">
            <v>LUMINARC</v>
          </cell>
          <cell r="C2995" t="str">
            <v xml:space="preserve"> Салатник ОТАНТИК БЛЭК 16см</v>
          </cell>
          <cell r="D2995" t="str">
            <v xml:space="preserve"> COUPELLE MULTI-US. 16 AUTHENTIC NOIR T</v>
          </cell>
          <cell r="E2995" t="str">
            <v>Франция</v>
          </cell>
          <cell r="F2995" t="str">
            <v>СТЕКЛО</v>
          </cell>
        </row>
        <row r="2996">
          <cell r="A2996" t="str">
            <v>D7380</v>
          </cell>
          <cell r="B2996" t="str">
            <v>LUMINARC</v>
          </cell>
          <cell r="C2996" t="str">
            <v xml:space="preserve"> Тарелка обеденная КАДИКС 27.5см (40240)</v>
          </cell>
          <cell r="D2996" t="str">
            <v xml:space="preserve"> ASSIETTE GRANDE CADIX T</v>
          </cell>
          <cell r="E2996" t="str">
            <v>Испания</v>
          </cell>
          <cell r="F2996" t="str">
            <v>СТЕКЛО</v>
          </cell>
        </row>
        <row r="2997">
          <cell r="A2997" t="str">
            <v>E4824</v>
          </cell>
          <cell r="B2997" t="str">
            <v>LUMINARC</v>
          </cell>
          <cell r="C2997" t="str">
            <v xml:space="preserve"> Тарелка обеденная ФАН ШЕФ ГРИН 26см</v>
          </cell>
          <cell r="D2997" t="str">
            <v xml:space="preserve"> ASSIETTE PLATE FUN CHEF GREEN T</v>
          </cell>
          <cell r="E2997" t="str">
            <v>Франция</v>
          </cell>
          <cell r="F2997" t="str">
            <v>СТЕКЛО</v>
          </cell>
        </row>
        <row r="2998">
          <cell r="A2998" t="str">
            <v>E4825</v>
          </cell>
          <cell r="B2998" t="str">
            <v>LUMINARC</v>
          </cell>
          <cell r="C2998" t="str">
            <v xml:space="preserve"> Тарелка обеденная ФАН ШЕФ КОРАЛ 26см</v>
          </cell>
          <cell r="D2998" t="str">
            <v xml:space="preserve"> ASSIETTE PLATE 25 FUN CHEF CORAIL T</v>
          </cell>
          <cell r="E2998" t="str">
            <v>Франция</v>
          </cell>
          <cell r="F2998" t="str">
            <v>СТЕКЛО</v>
          </cell>
        </row>
        <row r="2999">
          <cell r="A2999" t="str">
            <v>E4826</v>
          </cell>
          <cell r="B2999" t="str">
            <v>LUMINARC</v>
          </cell>
          <cell r="C2999" t="str">
            <v xml:space="preserve"> Тарелка десертная ФАН ШЕФ КОРАЛ 22.5см</v>
          </cell>
          <cell r="D2999" t="str">
            <v xml:space="preserve"> ASSIETTE DESSERT FUN CHEF CORAIL T</v>
          </cell>
          <cell r="E2999" t="str">
            <v>Франция</v>
          </cell>
          <cell r="F2999" t="str">
            <v>СТЕКЛО</v>
          </cell>
        </row>
        <row r="3000">
          <cell r="A3000" t="str">
            <v>E4828</v>
          </cell>
          <cell r="B3000" t="str">
            <v>LUMINARC</v>
          </cell>
          <cell r="C3000" t="str">
            <v xml:space="preserve"> Тарелка суповая ФАН ШЕФ КОРАЛ 24см</v>
          </cell>
          <cell r="D3000" t="str">
            <v xml:space="preserve"> ASSIETTE CALOTTE FUN CHEF CORAIL T</v>
          </cell>
          <cell r="E3000" t="str">
            <v>Франция</v>
          </cell>
          <cell r="F3000" t="str">
            <v>СТЕКЛО</v>
          </cell>
        </row>
        <row r="3001">
          <cell r="A3001" t="str">
            <v>D7358</v>
          </cell>
          <cell r="B3001" t="str">
            <v>LUMINARC</v>
          </cell>
          <cell r="C3001" t="str">
            <v xml:space="preserve"> Тарелка десертная ДИВАЛИ 19см</v>
          </cell>
          <cell r="D3001" t="str">
            <v xml:space="preserve"> ASSIETTE DESSERT 190 DIWALI T</v>
          </cell>
          <cell r="E3001" t="str">
            <v>Франция</v>
          </cell>
          <cell r="F3001" t="str">
            <v>СТЕКЛО</v>
          </cell>
        </row>
        <row r="3002">
          <cell r="A3002" t="str">
            <v>E4829</v>
          </cell>
          <cell r="B3002" t="str">
            <v>LUMINARC</v>
          </cell>
          <cell r="C3002" t="str">
            <v xml:space="preserve"> Тарелка суповая ФАН ШЕФ ГРИН 24см</v>
          </cell>
          <cell r="D3002" t="str">
            <v xml:space="preserve"> ASSIETTE CALOTTE FUN CHEF GREEN T</v>
          </cell>
          <cell r="E3002" t="str">
            <v>Франция</v>
          </cell>
          <cell r="F3002" t="str">
            <v>СТЕКЛО</v>
          </cell>
        </row>
        <row r="3003">
          <cell r="A3003" t="str">
            <v>E4894</v>
          </cell>
          <cell r="B3003" t="str">
            <v>LUMINARC</v>
          </cell>
          <cell r="C3003" t="str">
            <v xml:space="preserve"> Тарелка суповая УОТЕР КОЛОР 20см</v>
          </cell>
          <cell r="D3003" t="str">
            <v xml:space="preserve"> ASSIETTE CALOTTE WATER COLOR T</v>
          </cell>
          <cell r="E3003" t="str">
            <v>Франция</v>
          </cell>
          <cell r="F3003" t="str">
            <v>СТЕКЛО</v>
          </cell>
        </row>
        <row r="3004">
          <cell r="A3004" t="str">
            <v>E5249</v>
          </cell>
          <cell r="B3004" t="str">
            <v>LUMINARC</v>
          </cell>
          <cell r="C3004" t="str">
            <v xml:space="preserve"> Тарелка десертная ФАН ШЕФ ГРИН 22.5см</v>
          </cell>
          <cell r="D3004" t="str">
            <v xml:space="preserve"> ASSIETTE DESSERT FUN CHEF GREEN T</v>
          </cell>
          <cell r="E3004" t="str">
            <v>Франция</v>
          </cell>
          <cell r="F3004" t="str">
            <v>СТЕКЛО</v>
          </cell>
        </row>
        <row r="3005">
          <cell r="A3005" t="str">
            <v>E7624</v>
          </cell>
          <cell r="B3005" t="str">
            <v>LUMINARC</v>
          </cell>
          <cell r="C3005" t="str">
            <v xml:space="preserve"> Салатник ВИННИ И ПРИРОДА 16.5см</v>
          </cell>
          <cell r="D3005" t="str">
            <v xml:space="preserve"> CPELLE MULTI USAGE 16,5 WINNIE NATURE</v>
          </cell>
          <cell r="E3005" t="str">
            <v>Франция</v>
          </cell>
          <cell r="F3005" t="str">
            <v>СТЕКЛО</v>
          </cell>
        </row>
        <row r="3006">
          <cell r="A3006" t="str">
            <v>D6905</v>
          </cell>
          <cell r="B3006" t="str">
            <v>LUMINARC</v>
          </cell>
          <cell r="C3006" t="str">
            <v xml:space="preserve"> Тарелка обеденная ДИВАЛИ 25см</v>
          </cell>
          <cell r="D3006" t="str">
            <v xml:space="preserve"> ASSIETTE 250 DIWALI T</v>
          </cell>
          <cell r="E3006" t="str">
            <v>Франция</v>
          </cell>
          <cell r="F3006" t="str">
            <v>СТЕКЛО</v>
          </cell>
        </row>
        <row r="3007">
          <cell r="A3007" t="str">
            <v>D6907</v>
          </cell>
          <cell r="B3007" t="str">
            <v>LUMINARC</v>
          </cell>
          <cell r="C3007" t="str">
            <v xml:space="preserve"> Тарелка суповая ДИВАЛИ 20см</v>
          </cell>
          <cell r="D3007" t="str">
            <v xml:space="preserve"> ASSIETTE CALOTTE 20 DIWALI T</v>
          </cell>
          <cell r="E3007" t="str">
            <v>Франция</v>
          </cell>
          <cell r="F3007" t="str">
            <v>СТЕКЛО</v>
          </cell>
        </row>
        <row r="3008">
          <cell r="A3008" t="str">
            <v>E7367</v>
          </cell>
          <cell r="B3008" t="str">
            <v>LUMINARC</v>
          </cell>
          <cell r="C3008" t="str">
            <v xml:space="preserve"> Тарелка дессертная ПРИНЦЕССА И УКРАШЕНИЯ 19.5см</v>
          </cell>
          <cell r="D3008" t="str">
            <v xml:space="preserve"> ASS DT 19,5 PRINCESS DISNEY JEWELS</v>
          </cell>
          <cell r="E3008" t="str">
            <v>Франция</v>
          </cell>
          <cell r="F3008" t="str">
            <v>СТЕКЛО</v>
          </cell>
        </row>
        <row r="3009">
          <cell r="A3009" t="str">
            <v>E7623</v>
          </cell>
          <cell r="B3009" t="str">
            <v>LUMINARC</v>
          </cell>
          <cell r="C3009" t="str">
            <v xml:space="preserve"> Тарелка суповая ВИННИ</v>
          </cell>
          <cell r="D3009" t="str">
            <v xml:space="preserve"> ASS CALOTTE WINNIE NATURE</v>
          </cell>
          <cell r="E3009" t="str">
            <v>Франция</v>
          </cell>
          <cell r="F3009" t="str">
            <v>СТЕКЛО</v>
          </cell>
        </row>
        <row r="3010">
          <cell r="A3010" t="str">
            <v>E7625</v>
          </cell>
          <cell r="B3010" t="str">
            <v>LUMINARC</v>
          </cell>
          <cell r="C3010" t="str">
            <v xml:space="preserve"> Тарелка дессертная ВИННИ И ПРИРОДА</v>
          </cell>
          <cell r="D3010" t="str">
            <v xml:space="preserve"> ASS DT 19,5 WINNE NATURE</v>
          </cell>
          <cell r="E3010" t="str">
            <v>Франция</v>
          </cell>
          <cell r="F3010" t="str">
            <v>СТЕКЛО</v>
          </cell>
        </row>
        <row r="3011">
          <cell r="A3011" t="str">
            <v>E4891</v>
          </cell>
          <cell r="B3011" t="str">
            <v>LUMINARC</v>
          </cell>
          <cell r="C3011" t="str">
            <v xml:space="preserve"> Тарелка обеденная УОТЕР КОЛОР 25см</v>
          </cell>
          <cell r="D3011" t="str">
            <v xml:space="preserve"> ASSIETTE PLATE WATER COLOR T</v>
          </cell>
          <cell r="E3011" t="str">
            <v>Франция</v>
          </cell>
          <cell r="F3011" t="str">
            <v>СТЕКЛО</v>
          </cell>
        </row>
        <row r="3012">
          <cell r="A3012" t="str">
            <v>E4897</v>
          </cell>
          <cell r="B3012" t="str">
            <v>LUMINARC</v>
          </cell>
          <cell r="C3012" t="str">
            <v xml:space="preserve"> Тарелка десертная УОТЕР КОЛОР 19см</v>
          </cell>
          <cell r="D3012" t="str">
            <v xml:space="preserve"> ASSIETTE DESSERT WATER COLOR T</v>
          </cell>
          <cell r="E3012" t="str">
            <v>Франция</v>
          </cell>
          <cell r="F3012" t="str">
            <v>СТЕКЛО</v>
          </cell>
        </row>
        <row r="3013">
          <cell r="A3013" t="str">
            <v>E4960</v>
          </cell>
          <cell r="B3013" t="str">
            <v>LUMINARC</v>
          </cell>
          <cell r="C3013" t="str">
            <v xml:space="preserve"> Тарелка десертная ОТАНТИК УАЙТ 20.5см</v>
          </cell>
          <cell r="D3013" t="str">
            <v xml:space="preserve"> ASSIETTE DESSERT 20,5 AUTHENTIC BLANC T</v>
          </cell>
          <cell r="E3013" t="str">
            <v>Франция</v>
          </cell>
          <cell r="F3013" t="str">
            <v>СТЕКЛО</v>
          </cell>
        </row>
        <row r="3014">
          <cell r="A3014" t="str">
            <v>E4961</v>
          </cell>
          <cell r="B3014" t="str">
            <v>LUMINARC</v>
          </cell>
          <cell r="C3014" t="str">
            <v xml:space="preserve"> Тарелка суповая ОТАНТИК УАЙТ</v>
          </cell>
          <cell r="D3014" t="str">
            <v xml:space="preserve"> ASSIETTE CREUSE 20 AUTHENTIC BLANC T</v>
          </cell>
          <cell r="E3014" t="str">
            <v>Франция</v>
          </cell>
          <cell r="F3014" t="str">
            <v>СТЕКЛО</v>
          </cell>
        </row>
        <row r="3015">
          <cell r="A3015" t="str">
            <v>E7373</v>
          </cell>
          <cell r="B3015" t="str">
            <v>LUMINARC</v>
          </cell>
          <cell r="C3015" t="str">
            <v xml:space="preserve"> Тарелка суповая ПРИНЦЕССА И УКРАШЕНИЯ 19.5см</v>
          </cell>
          <cell r="D3015" t="str">
            <v xml:space="preserve"> ASS CALOTTE 19,5 PRINCESS DISNEY JEWEL</v>
          </cell>
          <cell r="E3015" t="str">
            <v>Франция</v>
          </cell>
          <cell r="F3015" t="str">
            <v>СТЕКЛО</v>
          </cell>
        </row>
        <row r="3016">
          <cell r="A3016" t="str">
            <v>05904</v>
          </cell>
          <cell r="B3016" t="str">
            <v>LUMINARC</v>
          </cell>
          <cell r="C3016" t="str">
            <v xml:space="preserve"> Тарелка для стейка ФРЕНДС ТАЙМ</v>
          </cell>
          <cell r="D3016" t="str">
            <v xml:space="preserve"> ASSIETTE A STEAK FRIENDS</v>
          </cell>
          <cell r="E3016" t="str">
            <v>Франция</v>
          </cell>
          <cell r="F3016" t="str">
            <v>СТЕКЛО</v>
          </cell>
        </row>
        <row r="3017">
          <cell r="A3017" t="str">
            <v>10373</v>
          </cell>
          <cell r="B3017" t="str">
            <v>LUMINARC</v>
          </cell>
          <cell r="C3017" t="str">
            <v xml:space="preserve"> Тарелка пирожковая АСПЕН 14.5см</v>
          </cell>
          <cell r="D3017" t="str">
            <v xml:space="preserve"> ASSIETTE A PAIN ASPEN T</v>
          </cell>
          <cell r="E3017" t="str">
            <v>Франция</v>
          </cell>
          <cell r="F3017" t="str">
            <v>СТЕКЛО</v>
          </cell>
        </row>
        <row r="3018">
          <cell r="A3018" t="str">
            <v>C8018</v>
          </cell>
          <cell r="B3018" t="str">
            <v>LUMINARC</v>
          </cell>
          <cell r="C3018" t="str">
            <v xml:space="preserve"> Тарелка для спагетти ФРЕНДС ТАЙМ 28.55см ивори (46858)</v>
          </cell>
          <cell r="D3018" t="str">
            <v xml:space="preserve"> ASSIETTE PASTA FRIENDS BLANC T</v>
          </cell>
          <cell r="E3018" t="str">
            <v>Франция</v>
          </cell>
          <cell r="F3018" t="str">
            <v>СТЕКЛО</v>
          </cell>
        </row>
        <row r="3019">
          <cell r="A3019" t="str">
            <v>D1106-1</v>
          </cell>
          <cell r="B3019" t="str">
            <v>LUMINARC</v>
          </cell>
          <cell r="C3019" t="str">
            <v xml:space="preserve"> Тарелка обеденная ОКЕАН дымчатая</v>
          </cell>
          <cell r="D3019" t="str">
            <v xml:space="preserve"> DINNER PLATE OCEAN SMOCKED</v>
          </cell>
          <cell r="E3019" t="str">
            <v>Франция</v>
          </cell>
          <cell r="F3019" t="str">
            <v>СТЕКЛО</v>
          </cell>
        </row>
        <row r="3020">
          <cell r="A3020" t="str">
            <v>D1107-1</v>
          </cell>
          <cell r="B3020" t="str">
            <v>LUMINARC</v>
          </cell>
          <cell r="C3020" t="str">
            <v xml:space="preserve"> Тарелка десертная ОКЕАН дымчатая</v>
          </cell>
          <cell r="D3020" t="str">
            <v xml:space="preserve"> DESSERT PLATE  OCEAN SMOCKED</v>
          </cell>
          <cell r="E3020" t="str">
            <v>Франция</v>
          </cell>
          <cell r="F3020" t="str">
            <v>СТЕКЛО</v>
          </cell>
        </row>
        <row r="3021">
          <cell r="A3021" t="str">
            <v>D7552</v>
          </cell>
          <cell r="B3021" t="str">
            <v>LUMINARC</v>
          </cell>
          <cell r="C3021" t="str">
            <v xml:space="preserve"> Тарелка ТРИАНОН 27.5см (68977)</v>
          </cell>
          <cell r="D3021" t="str">
            <v xml:space="preserve"> ASSIETTE GRANDE TRIANON T</v>
          </cell>
          <cell r="E3021" t="str">
            <v>Неоднозначность</v>
          </cell>
          <cell r="F3021" t="str">
            <v>СТЕКЛО</v>
          </cell>
        </row>
        <row r="3022">
          <cell r="A3022" t="str">
            <v>E8458-1</v>
          </cell>
          <cell r="B3022" t="str">
            <v>LUMINARC</v>
          </cell>
          <cell r="C3022" t="str">
            <v xml:space="preserve"> Тарелка суповая ОКЕАН дымчатая (02243-1)</v>
          </cell>
          <cell r="D3022" t="str">
            <v xml:space="preserve"> SOUP PLATE OCEAN SMOCKED</v>
          </cell>
          <cell r="E3022" t="str">
            <v>Франция</v>
          </cell>
          <cell r="F3022" t="str">
            <v>СТЕКЛО</v>
          </cell>
        </row>
        <row r="3023">
          <cell r="A3023" t="str">
            <v>E9579</v>
          </cell>
          <cell r="B3023" t="str">
            <v>LUMINARC</v>
          </cell>
          <cell r="C3023" t="str">
            <v xml:space="preserve"> Тарелка обеденная ТРИАНОН 24.5см (52107)</v>
          </cell>
          <cell r="D3023" t="str">
            <v xml:space="preserve"> ASSIETTE PLATE TRIANON T</v>
          </cell>
          <cell r="E3023" t="str">
            <v>Франция</v>
          </cell>
          <cell r="F3023" t="str">
            <v>СТЕКЛО</v>
          </cell>
        </row>
        <row r="3024">
          <cell r="A3024" t="str">
            <v>E9648</v>
          </cell>
          <cell r="B3024" t="str">
            <v>LUMINARC</v>
          </cell>
          <cell r="C3024" t="str">
            <v xml:space="preserve"> Тарелка суповая ТРИАНОН 22.5см (52104)</v>
          </cell>
          <cell r="D3024" t="str">
            <v xml:space="preserve"> ASSIETTE CREUSE TRIANON T (anc ref 52104)</v>
          </cell>
          <cell r="E3024" t="str">
            <v>Франция</v>
          </cell>
          <cell r="F3024" t="str">
            <v>СТЕКЛО</v>
          </cell>
        </row>
        <row r="3025">
          <cell r="A3025" t="str">
            <v>02246-1</v>
          </cell>
          <cell r="B3025" t="str">
            <v>LUMINARC</v>
          </cell>
          <cell r="C3025" t="str">
            <v xml:space="preserve"> Тарелки обеденные ДИРЕКТОР 5 + 1 дымчатые 6шт</v>
          </cell>
          <cell r="D3025" t="str">
            <v xml:space="preserve"> DINNER PLATES IRECTOR SMOCKED 5+1</v>
          </cell>
          <cell r="E3025" t="str">
            <v>Франция</v>
          </cell>
          <cell r="F3025" t="str">
            <v>СТЕКЛО</v>
          </cell>
        </row>
        <row r="3026">
          <cell r="A3026" t="str">
            <v>E5184</v>
          </cell>
          <cell r="B3026" t="str">
            <v>LUMINARC</v>
          </cell>
          <cell r="C3026" t="str">
            <v xml:space="preserve"> Набор рюмок ИМПЕРАТОР 3шт 60мл(77492)(06719)</v>
          </cell>
          <cell r="D3026" t="str">
            <v xml:space="preserve"> K3 VERRE A PIED 6 IMPERATOR</v>
          </cell>
          <cell r="E3026" t="str">
            <v>Франция</v>
          </cell>
          <cell r="F3026" t="str">
            <v>СТЕКЛО</v>
          </cell>
        </row>
        <row r="3027">
          <cell r="A3027" t="str">
            <v>E5185</v>
          </cell>
          <cell r="B3027" t="str">
            <v>LUMINARC</v>
          </cell>
          <cell r="C3027" t="str">
            <v xml:space="preserve"> Набор стопок ИМПЕРАТОР 3шт 50мл (06752)</v>
          </cell>
          <cell r="D3027" t="str">
            <v xml:space="preserve"> K3 GOBELET FB 5 IMPERATOR</v>
          </cell>
          <cell r="E3027" t="str">
            <v>Франция</v>
          </cell>
          <cell r="F3027" t="str">
            <v>СТЕКЛО</v>
          </cell>
        </row>
        <row r="3028">
          <cell r="A3028" t="str">
            <v>62540</v>
          </cell>
          <cell r="B3028" t="str">
            <v>LUMINARC</v>
          </cell>
          <cell r="C3028" t="str">
            <v xml:space="preserve"> Кувшин + 6стаканов ОКТАЙМ</v>
          </cell>
          <cell r="D3028" t="str">
            <v xml:space="preserve"> SCE 7 P. BOISSON OCTIME</v>
          </cell>
          <cell r="E3028" t="str">
            <v>Франция</v>
          </cell>
          <cell r="F3028" t="str">
            <v>СТЕКЛО</v>
          </cell>
        </row>
        <row r="3029">
          <cell r="A3029" t="str">
            <v>D7952</v>
          </cell>
          <cell r="B3029" t="str">
            <v>LUMINARC</v>
          </cell>
          <cell r="C3029" t="str">
            <v xml:space="preserve"> Набор для закусок ОТАНТИК</v>
          </cell>
          <cell r="D3029" t="str">
            <v xml:space="preserve"> SCE 5 P. AUTHENTIC SNACKING</v>
          </cell>
          <cell r="E3029" t="str">
            <v>Китай</v>
          </cell>
          <cell r="F3029" t="str">
            <v>СТЕКЛО</v>
          </cell>
        </row>
        <row r="3030">
          <cell r="A3030" t="str">
            <v>E8881</v>
          </cell>
          <cell r="B3030" t="str">
            <v>LUMINARC</v>
          </cell>
          <cell r="C3030" t="str">
            <v xml:space="preserve"> Солонки ОКТАЙМ 2шт (63270)</v>
          </cell>
          <cell r="D3030" t="str">
            <v xml:space="preserve"> K2 SALIERE OCTIME</v>
          </cell>
          <cell r="E3030" t="str">
            <v>Словения</v>
          </cell>
          <cell r="F3030" t="str">
            <v>СТЕКЛО</v>
          </cell>
        </row>
        <row r="3031">
          <cell r="A3031" t="str">
            <v>G4454</v>
          </cell>
          <cell r="B3031" t="str">
            <v>LUMINARC</v>
          </cell>
          <cell r="C3031" t="str">
            <v xml:space="preserve"> Набор питьевой 7 предметов ЭЛИЗ Тиволи (75221)</v>
          </cell>
          <cell r="D3031" t="str">
            <v xml:space="preserve"> 7 PCS DRINK SET ELISE</v>
          </cell>
          <cell r="E3031" t="str">
            <v>Китай</v>
          </cell>
          <cell r="F3031" t="str">
            <v>СТЕКЛО,ПЛАСТИК</v>
          </cell>
        </row>
        <row r="3032">
          <cell r="A3032" t="str">
            <v>G4486</v>
          </cell>
          <cell r="B3032" t="str">
            <v>LUMINARC</v>
          </cell>
          <cell r="C3032" t="str">
            <v xml:space="preserve"> Набор питьевой 7 предметов ВАЛЕНСИЯ Тиволи (C0826)</v>
          </cell>
          <cell r="D3032" t="str">
            <v xml:space="preserve"> 7 PCS DRINK SET VALENSOLE</v>
          </cell>
          <cell r="E3032" t="str">
            <v>Китай</v>
          </cell>
          <cell r="F3032" t="str">
            <v>СТЕКЛО</v>
          </cell>
        </row>
        <row r="3033">
          <cell r="A3033" t="str">
            <v>09827</v>
          </cell>
          <cell r="B3033" t="str">
            <v>LUMINARC</v>
          </cell>
          <cell r="C3033" t="str">
            <v xml:space="preserve"> Масленка с крышкой 17х10.5см дымчатая</v>
          </cell>
          <cell r="D3033" t="str">
            <v xml:space="preserve"> BEURRIER FUME T</v>
          </cell>
          <cell r="E3033" t="str">
            <v>Франция</v>
          </cell>
          <cell r="F3033" t="str">
            <v>СТЕКЛО</v>
          </cell>
        </row>
        <row r="3034">
          <cell r="A3034" t="str">
            <v>60118</v>
          </cell>
          <cell r="B3034" t="str">
            <v>LUMINARC</v>
          </cell>
          <cell r="C3034" t="str">
            <v xml:space="preserve"> Масленка 17см с крышкой прозрачная</v>
          </cell>
          <cell r="D3034" t="str">
            <v xml:space="preserve"> BEURRIER T</v>
          </cell>
          <cell r="E3034" t="str">
            <v>Франция</v>
          </cell>
          <cell r="F3034" t="str">
            <v>СТЕКЛО</v>
          </cell>
        </row>
        <row r="3035">
          <cell r="A3035" t="str">
            <v>02247-1</v>
          </cell>
          <cell r="B3035" t="str">
            <v>LUMINARC</v>
          </cell>
          <cell r="C3035" t="str">
            <v xml:space="preserve"> Тарелки десертные ДИРЕКТОР 5 + 1 дымчатые</v>
          </cell>
          <cell r="D3035" t="str">
            <v xml:space="preserve"> DESSERT PLATES DIRECTOIRE SMOCKED 5+1</v>
          </cell>
          <cell r="E3035" t="str">
            <v>Франция</v>
          </cell>
          <cell r="F3035" t="str">
            <v>СТЕКЛО</v>
          </cell>
        </row>
        <row r="3036">
          <cell r="A3036" t="str">
            <v>C5311</v>
          </cell>
          <cell r="B3036" t="str">
            <v>LUMINARC</v>
          </cell>
          <cell r="C3036" t="str">
            <v xml:space="preserve"> Тарелка десертная ВИННИ ПУХ И ДРУЗЬЯ 19.5см</v>
          </cell>
          <cell r="D3036" t="str">
            <v xml:space="preserve"> ASSIETTE DESSERT WINNIE AND FRIENDS T</v>
          </cell>
          <cell r="E3036" t="str">
            <v>Франция</v>
          </cell>
          <cell r="F3036" t="str">
            <v>СТЕКЛО</v>
          </cell>
        </row>
        <row r="3037">
          <cell r="A3037" t="str">
            <v>E4930</v>
          </cell>
          <cell r="B3037" t="str">
            <v>LUMINARC</v>
          </cell>
          <cell r="C3037" t="str">
            <v xml:space="preserve"> Тарелка обеденная СВИТ ИМПРЕШН 27см</v>
          </cell>
          <cell r="D3037" t="str">
            <v xml:space="preserve"> ASSIETTE GRANDE SWEET IMPRESSION T</v>
          </cell>
          <cell r="E3037" t="str">
            <v>Франция</v>
          </cell>
          <cell r="F3037" t="str">
            <v>СТЕКЛО</v>
          </cell>
        </row>
        <row r="3038">
          <cell r="A3038" t="str">
            <v>E9731</v>
          </cell>
          <cell r="B3038" t="str">
            <v>LUMINARC</v>
          </cell>
          <cell r="C3038" t="str">
            <v xml:space="preserve"> Салатник ВИННИ ПУХ И ДРУЗЬЯ 16.5см (C5312)</v>
          </cell>
          <cell r="D3038" t="str">
            <v xml:space="preserve"> COUPELLE MULTI-US. WINNIE AND FRIENDS T (anc ref C5312)</v>
          </cell>
          <cell r="E3038" t="str">
            <v>Франция</v>
          </cell>
          <cell r="F3038" t="str">
            <v>СТЕКЛО</v>
          </cell>
        </row>
        <row r="3039">
          <cell r="A3039" t="str">
            <v>69883</v>
          </cell>
          <cell r="B3039" t="str">
            <v>LUMINARC</v>
          </cell>
          <cell r="C3039" t="str">
            <v xml:space="preserve"> Тарелка обеденная ПУЭБЛО корал</v>
          </cell>
          <cell r="D3039" t="str">
            <v xml:space="preserve"> ASSIETTE PLATE PUEBLO CORAIL T</v>
          </cell>
          <cell r="E3039" t="str">
            <v>Франция</v>
          </cell>
          <cell r="F3039" t="str">
            <v>СТЕКЛО</v>
          </cell>
        </row>
        <row r="3040">
          <cell r="A3040" t="str">
            <v>E7984</v>
          </cell>
          <cell r="B3040" t="str">
            <v>LUMINARC</v>
          </cell>
          <cell r="C3040" t="str">
            <v xml:space="preserve"> Тарелка суповая ЕВГЕНИ БЛЭК ЙЕЛЛОУ 21см</v>
          </cell>
          <cell r="D3040" t="str">
            <v xml:space="preserve"> ASSIETTE CR 21 EUGENIE BLACK YELLOW T</v>
          </cell>
          <cell r="E3040" t="str">
            <v>Франция</v>
          </cell>
          <cell r="F3040" t="str">
            <v>СТЕКЛО</v>
          </cell>
        </row>
        <row r="3041">
          <cell r="A3041" t="str">
            <v>E7996</v>
          </cell>
          <cell r="B3041" t="str">
            <v>LUMINARC</v>
          </cell>
          <cell r="C3041" t="str">
            <v xml:space="preserve"> Тарелка десертная СВИТ ЛАЙН БЛЭК 21.5х19см</v>
          </cell>
          <cell r="D3041" t="str">
            <v xml:space="preserve"> ASSIETTE DESSERT 21 SWEET LINE NOIR T</v>
          </cell>
          <cell r="E3041" t="str">
            <v>Франция</v>
          </cell>
          <cell r="F3041" t="str">
            <v>СТЕКЛО</v>
          </cell>
        </row>
        <row r="3042">
          <cell r="A3042" t="str">
            <v>D7255</v>
          </cell>
          <cell r="B3042" t="str">
            <v>LUMINARC</v>
          </cell>
          <cell r="C3042" t="str">
            <v xml:space="preserve"> Тарелка обеденная КАМНИ 25.5см</v>
          </cell>
          <cell r="D3042" t="str">
            <v xml:space="preserve"> ASSIETTE CARREE PLATE 25,5 STONES T</v>
          </cell>
          <cell r="E3042" t="str">
            <v>Франция</v>
          </cell>
          <cell r="F3042" t="str">
            <v>СТЕКЛО</v>
          </cell>
        </row>
        <row r="3043">
          <cell r="A3043" t="str">
            <v>E7405</v>
          </cell>
          <cell r="B3043" t="str">
            <v>LUMINARC</v>
          </cell>
          <cell r="C3043" t="str">
            <v xml:space="preserve"> Тарелка обеденная СВИТ ЛАЙН БЛЭК 28х23см</v>
          </cell>
          <cell r="D3043" t="str">
            <v xml:space="preserve"> ASSIETTE PLATE 28 SWEET LINE NOIR T</v>
          </cell>
          <cell r="E3043" t="str">
            <v>Франция</v>
          </cell>
          <cell r="F3043" t="str">
            <v>СТЕКЛО</v>
          </cell>
        </row>
        <row r="3044">
          <cell r="A3044" t="str">
            <v>E7406</v>
          </cell>
          <cell r="B3044" t="str">
            <v>LUMINARC</v>
          </cell>
          <cell r="C3044" t="str">
            <v xml:space="preserve"> Тарелка суповая СВИТ ЛАЙН БЛЭК 19см</v>
          </cell>
          <cell r="D3044" t="str">
            <v xml:space="preserve"> ASSIETTE CREUSE 19 SWEET LINE NOIR T</v>
          </cell>
          <cell r="E3044" t="str">
            <v>Франция</v>
          </cell>
          <cell r="F3044" t="str">
            <v>СТЕКЛО</v>
          </cell>
        </row>
        <row r="3045">
          <cell r="A3045" t="str">
            <v>69884</v>
          </cell>
          <cell r="B3045" t="str">
            <v>LUMINARC</v>
          </cell>
          <cell r="C3045" t="str">
            <v xml:space="preserve"> Тарелка десертная ПУЭБЛО корал</v>
          </cell>
          <cell r="D3045" t="str">
            <v xml:space="preserve"> ASSIETTE DESSERT PUEBLO CORAIL T</v>
          </cell>
          <cell r="E3045" t="str">
            <v>Франция</v>
          </cell>
          <cell r="F3045" t="str">
            <v>СТЕКЛО</v>
          </cell>
        </row>
        <row r="3046">
          <cell r="A3046" t="str">
            <v>E9698</v>
          </cell>
          <cell r="B3046" t="str">
            <v>LUMINARC</v>
          </cell>
          <cell r="C3046" t="str">
            <v xml:space="preserve"> Тарелка суповая ПУЭБЛО корал 19см (69885)</v>
          </cell>
          <cell r="D3046" t="str">
            <v xml:space="preserve"> ASSIETTE CALOTTE PUEBLO CORAIL T</v>
          </cell>
          <cell r="E3046" t="str">
            <v>Франция</v>
          </cell>
          <cell r="F3046" t="str">
            <v>СТЕКЛО</v>
          </cell>
        </row>
        <row r="3047">
          <cell r="A3047" t="str">
            <v>D7269</v>
          </cell>
          <cell r="B3047" t="str">
            <v>LUMINARC</v>
          </cell>
          <cell r="C3047" t="str">
            <v xml:space="preserve"> Тарелка суповая КАМНИ 20см</v>
          </cell>
          <cell r="D3047" t="str">
            <v xml:space="preserve"> ASSIETTE CARREE CREUSE 20 STONES T</v>
          </cell>
          <cell r="E3047" t="str">
            <v>Франция</v>
          </cell>
          <cell r="F3047" t="str">
            <v>СТЕКЛО</v>
          </cell>
        </row>
        <row r="3048">
          <cell r="A3048" t="str">
            <v>D9047</v>
          </cell>
          <cell r="B3048" t="str">
            <v>LUMINARC</v>
          </cell>
          <cell r="C3048" t="str">
            <v xml:space="preserve"> Тарелка обеденная ЭНКАНТА 28х23см</v>
          </cell>
          <cell r="D3048" t="str">
            <v xml:space="preserve"> ASSIETTE PLATE RECTANGULAIRE ENCANTA T</v>
          </cell>
          <cell r="E3048" t="str">
            <v>Франция</v>
          </cell>
          <cell r="F3048" t="str">
            <v>СТЕКЛО</v>
          </cell>
        </row>
        <row r="3049">
          <cell r="A3049" t="str">
            <v>D9727</v>
          </cell>
          <cell r="B3049" t="str">
            <v>LUMINARC</v>
          </cell>
          <cell r="C3049" t="str">
            <v xml:space="preserve"> Тарелка десертная ЛЕНТЫ 21.5х19см</v>
          </cell>
          <cell r="D3049" t="str">
            <v xml:space="preserve"> ASSIETTE DESSERT RUBANS T</v>
          </cell>
          <cell r="E3049" t="str">
            <v>Франция</v>
          </cell>
          <cell r="F3049" t="str">
            <v>СТЕКЛО</v>
          </cell>
        </row>
        <row r="3050">
          <cell r="A3050" t="str">
            <v>D9729</v>
          </cell>
          <cell r="B3050" t="str">
            <v>LUMINARC</v>
          </cell>
          <cell r="C3050" t="str">
            <v xml:space="preserve"> Тарелка суповая ЛЕНТЫ 22.5х20см</v>
          </cell>
          <cell r="D3050" t="str">
            <v xml:space="preserve"> ASSIETTE CREUSE RECTANGULAIRE RUBANS T</v>
          </cell>
          <cell r="E3050" t="str">
            <v>Франция</v>
          </cell>
          <cell r="F3050" t="str">
            <v>СТЕКЛО</v>
          </cell>
        </row>
        <row r="3051">
          <cell r="A3051" t="str">
            <v>D9731</v>
          </cell>
          <cell r="B3051" t="str">
            <v>LUMINARC</v>
          </cell>
          <cell r="C3051" t="str">
            <v xml:space="preserve"> Тарелка обеденная ЛЕНТЫ 28х23см</v>
          </cell>
          <cell r="D3051" t="str">
            <v xml:space="preserve"> ASSIETTE PLATE RUBANS T</v>
          </cell>
          <cell r="E3051" t="str">
            <v>Франция</v>
          </cell>
          <cell r="F3051" t="str">
            <v>СТЕКЛО</v>
          </cell>
        </row>
        <row r="3052">
          <cell r="A3052" t="str">
            <v>D9935</v>
          </cell>
          <cell r="B3052" t="str">
            <v>LUMINARC</v>
          </cell>
          <cell r="C3052" t="str">
            <v xml:space="preserve"> Тарелка десертная ЭНКАНТА 21.5х19см</v>
          </cell>
          <cell r="D3052" t="str">
            <v xml:space="preserve"> ASSIETTE DESSERT RECTANGULAIRE ENCANTA T</v>
          </cell>
          <cell r="E3052" t="str">
            <v>Франция</v>
          </cell>
          <cell r="F3052" t="str">
            <v>СТЕКЛО</v>
          </cell>
        </row>
        <row r="3053">
          <cell r="A3053" t="str">
            <v>E7982</v>
          </cell>
          <cell r="B3053" t="str">
            <v>LUMINARC</v>
          </cell>
          <cell r="C3053" t="str">
            <v xml:space="preserve"> Тарелка обеденная ЕВГЕНИ БЛЭК ЙЕЛЛОУ 25см</v>
          </cell>
          <cell r="D3053" t="str">
            <v xml:space="preserve"> ASSIETTE PLATE 25 EUGENIE BLACK YELLOW T</v>
          </cell>
          <cell r="E3053" t="str">
            <v>Франция</v>
          </cell>
          <cell r="F3053" t="str">
            <v>СТЕКЛО</v>
          </cell>
        </row>
        <row r="3054">
          <cell r="A3054" t="str">
            <v>E7983</v>
          </cell>
          <cell r="B3054" t="str">
            <v>LUMINARC</v>
          </cell>
          <cell r="C3054" t="str">
            <v xml:space="preserve"> Тарелка десертная ЕВГЕНИ БЛЭК ЙЕЛЛОУ 22см</v>
          </cell>
          <cell r="D3054" t="str">
            <v xml:space="preserve"> ASSIETTE DT 22 EUGENIE BLACK YELLOW T</v>
          </cell>
          <cell r="E3054" t="str">
            <v>Франция</v>
          </cell>
          <cell r="F3054" t="str">
            <v>СТЕКЛО</v>
          </cell>
        </row>
        <row r="3055">
          <cell r="A3055" t="str">
            <v>D8723</v>
          </cell>
          <cell r="B3055" t="str">
            <v>LUMINARC</v>
          </cell>
          <cell r="C3055" t="str">
            <v xml:space="preserve"> Тарелка обеденная РОМАШКА 25.5см</v>
          </cell>
          <cell r="D3055" t="str">
            <v xml:space="preserve"> ASSIETTE CARREE PLATE PAQUERETTE T</v>
          </cell>
          <cell r="E3055" t="str">
            <v>Франция</v>
          </cell>
          <cell r="F3055" t="str">
            <v>СТЕКЛО</v>
          </cell>
        </row>
        <row r="3056">
          <cell r="A3056" t="str">
            <v>D9936</v>
          </cell>
          <cell r="B3056" t="str">
            <v>LUMINARC</v>
          </cell>
          <cell r="C3056" t="str">
            <v xml:space="preserve"> Тарелка суповая ЭНКАНТА 22.5х20см</v>
          </cell>
          <cell r="D3056" t="str">
            <v xml:space="preserve"> ASSIETTE CREUSE RECTANGULAIRE ENCANTA T</v>
          </cell>
          <cell r="E3056" t="str">
            <v>Франция</v>
          </cell>
          <cell r="F3056" t="str">
            <v>СТЕКЛО</v>
          </cell>
        </row>
        <row r="3057">
          <cell r="A3057" t="str">
            <v>G2284</v>
          </cell>
          <cell r="B3057" t="str">
            <v>LUMINARC</v>
          </cell>
          <cell r="C3057" t="str">
            <v xml:space="preserve"> Тарелка десертная ЛИЛИ ФЛАУЭР 19.5см</v>
          </cell>
          <cell r="D3057" t="str">
            <v xml:space="preserve"> TEMPERED LILY FLOWER DESSERT PLATE 19</v>
          </cell>
          <cell r="E3057" t="str">
            <v>Франция</v>
          </cell>
          <cell r="F3057" t="str">
            <v>СТЕКЛО</v>
          </cell>
        </row>
        <row r="3058">
          <cell r="A3058" t="str">
            <v>D9231</v>
          </cell>
          <cell r="B3058" t="str">
            <v>LUMINARC</v>
          </cell>
          <cell r="C3058" t="str">
            <v xml:space="preserve"> Тарелка суповая РОМАШКА 20см</v>
          </cell>
          <cell r="D3058" t="str">
            <v xml:space="preserve"> ASSIETTE CARREE CREUSE PAQUERETTE T</v>
          </cell>
          <cell r="E3058" t="str">
            <v>Франция</v>
          </cell>
          <cell r="F3058" t="str">
            <v>СТЕКЛО</v>
          </cell>
        </row>
        <row r="3059">
          <cell r="A3059" t="str">
            <v>D9232</v>
          </cell>
          <cell r="B3059" t="str">
            <v>LUMINARC</v>
          </cell>
          <cell r="C3059" t="str">
            <v xml:space="preserve"> Тарелка десертная РОМАШКА 18.5см</v>
          </cell>
          <cell r="D3059" t="str">
            <v xml:space="preserve"> ASSIETTE CARREE DESSERT PAQUERETTE T</v>
          </cell>
          <cell r="E3059" t="str">
            <v>Франция</v>
          </cell>
          <cell r="F3059" t="str">
            <v>СТЕКЛО</v>
          </cell>
        </row>
        <row r="3060">
          <cell r="A3060" t="str">
            <v>E9658</v>
          </cell>
          <cell r="B3060" t="str">
            <v>LUMINARC</v>
          </cell>
          <cell r="C3060" t="str">
            <v xml:space="preserve"> Тарелка суповая КАДИКС 22.5см</v>
          </cell>
          <cell r="D3060" t="str">
            <v xml:space="preserve"> ASSIETTE CREUSE CADIX T</v>
          </cell>
          <cell r="E3060" t="str">
            <v>Франция</v>
          </cell>
          <cell r="F3060" t="str">
            <v>СТЕКЛО</v>
          </cell>
        </row>
        <row r="3061">
          <cell r="A3061" t="str">
            <v>E8005</v>
          </cell>
          <cell r="B3061" t="str">
            <v>LUMINARC</v>
          </cell>
          <cell r="C3061" t="str">
            <v xml:space="preserve"> Тарелка десертная СВИТ ЛАЙН УАЙТ 21.5х19см</v>
          </cell>
          <cell r="D3061" t="str">
            <v xml:space="preserve"> ASSIETTE DESSERT 21 SWEET LINE BLANC T</v>
          </cell>
          <cell r="E3061" t="str">
            <v>Франция</v>
          </cell>
          <cell r="F3061" t="str">
            <v>СТЕКЛО</v>
          </cell>
        </row>
        <row r="3062">
          <cell r="A3062" t="str">
            <v>E8006</v>
          </cell>
          <cell r="B3062" t="str">
            <v>LUMINARC</v>
          </cell>
          <cell r="C3062" t="str">
            <v xml:space="preserve"> Тарелка суповая СВИТ ЛАЙН УАЙТ 19см</v>
          </cell>
          <cell r="D3062" t="str">
            <v xml:space="preserve"> ASSIETTE CREUSE 19 SWEET LINE BLANC T</v>
          </cell>
          <cell r="E3062" t="str">
            <v>Франция</v>
          </cell>
          <cell r="F3062" t="str">
            <v>СТЕКЛО</v>
          </cell>
        </row>
        <row r="3063">
          <cell r="A3063" t="str">
            <v>G2283</v>
          </cell>
          <cell r="B3063" t="str">
            <v>LUMINARC</v>
          </cell>
          <cell r="C3063" t="str">
            <v xml:space="preserve"> Тарелка суповая ЛИЛИ ФЛАУЭР 21.5см</v>
          </cell>
          <cell r="D3063" t="str">
            <v xml:space="preserve"> TEMPERED LILY FLOWER SOUP PLATE</v>
          </cell>
          <cell r="E3063" t="str">
            <v>Франция</v>
          </cell>
          <cell r="F3063" t="str">
            <v>СТЕКЛО</v>
          </cell>
        </row>
        <row r="3064">
          <cell r="A3064" t="str">
            <v>E8004</v>
          </cell>
          <cell r="B3064" t="str">
            <v>LUMINARC</v>
          </cell>
          <cell r="C3064" t="str">
            <v xml:space="preserve"> Тарелка обеденная СВИТ ЛАЙН УАЙТ 28х23см</v>
          </cell>
          <cell r="D3064" t="str">
            <v xml:space="preserve"> ASSIETTE PLATE 28 SWEET LINE BLANC T</v>
          </cell>
          <cell r="E3064" t="str">
            <v>Франция</v>
          </cell>
          <cell r="F3064" t="str">
            <v>СТЕКЛО</v>
          </cell>
        </row>
        <row r="3065">
          <cell r="A3065" t="str">
            <v>08823</v>
          </cell>
          <cell r="B3065" t="str">
            <v>LUMINARC</v>
          </cell>
          <cell r="C3065" t="str">
            <v xml:space="preserve"> Чайный набор МАРЛИ дымчатый 250мл</v>
          </cell>
          <cell r="D3065" t="str">
            <v xml:space="preserve"> ENS BOCK 25 + S TASSE FUME</v>
          </cell>
          <cell r="E3065" t="str">
            <v>Франция</v>
          </cell>
          <cell r="F3065" t="str">
            <v>СТЕКЛО</v>
          </cell>
        </row>
        <row r="3066">
          <cell r="A3066" t="str">
            <v>21601</v>
          </cell>
          <cell r="B3066" t="str">
            <v>LUMINARC</v>
          </cell>
          <cell r="C3066" t="str">
            <v xml:space="preserve"> Чайный набор ПОЭМА РОЗ 220мл</v>
          </cell>
          <cell r="D3066" t="str">
            <v xml:space="preserve"> P6 TASSE 22+S.TASSE POEME ROSE T</v>
          </cell>
          <cell r="E3066" t="str">
            <v>Франция</v>
          </cell>
          <cell r="F3066" t="str">
            <v>СТЕКЛО</v>
          </cell>
        </row>
        <row r="3067">
          <cell r="A3067" t="str">
            <v>22594</v>
          </cell>
          <cell r="B3067" t="str">
            <v>LUMINARC</v>
          </cell>
          <cell r="C3067" t="str">
            <v xml:space="preserve"> Чайный набор ФЛОРАЙН 220мл</v>
          </cell>
          <cell r="D3067" t="str">
            <v xml:space="preserve"> P6 TASSE 22+S.TASSE FLORINE T</v>
          </cell>
          <cell r="E3067" t="str">
            <v>Франция</v>
          </cell>
          <cell r="F3067" t="str">
            <v>СТЕКЛО</v>
          </cell>
        </row>
        <row r="3068">
          <cell r="A3068" t="str">
            <v>67530</v>
          </cell>
          <cell r="B3068" t="str">
            <v>LUMINARC</v>
          </cell>
          <cell r="C3068" t="str">
            <v xml:space="preserve"> Чайный набор 8 предметов ТРИАНОН 280мл</v>
          </cell>
          <cell r="D3068" t="str">
            <v xml:space="preserve"> P4 TASSE 28+S.TASSE TRIANON T</v>
          </cell>
          <cell r="E3068" t="str">
            <v>Франция</v>
          </cell>
          <cell r="F3068" t="str">
            <v>СТЕКЛО</v>
          </cell>
        </row>
        <row r="3069">
          <cell r="A3069" t="str">
            <v>G4165</v>
          </cell>
          <cell r="B3069" t="str">
            <v>LUMINARC</v>
          </cell>
          <cell r="C3069" t="str">
            <v xml:space="preserve"> Чайный набор ТОРСАД дымчатый 220мл (09826)</v>
          </cell>
          <cell r="D3069" t="str">
            <v xml:space="preserve"> P6 TASSE 22+S.TASSE TORSADE FUME T</v>
          </cell>
          <cell r="E3069" t="str">
            <v>Франция</v>
          </cell>
          <cell r="F3069" t="str">
            <v>СТЕКЛО</v>
          </cell>
        </row>
        <row r="3070">
          <cell r="A3070" t="str">
            <v>00139</v>
          </cell>
          <cell r="B3070" t="str">
            <v>LUMINARC</v>
          </cell>
          <cell r="C3070" t="str">
            <v xml:space="preserve"> Чайный набор КАЛИС 220мл(21791)</v>
          </cell>
          <cell r="D3070" t="str">
            <v xml:space="preserve"> P6 TASSE 22+S.TASSE CALICE FUME T</v>
          </cell>
          <cell r="E3070" t="str">
            <v>Франция</v>
          </cell>
          <cell r="F3070" t="str">
            <v>СТЕКЛО</v>
          </cell>
        </row>
        <row r="3071">
          <cell r="A3071" t="str">
            <v>D9234</v>
          </cell>
          <cell r="B3071" t="str">
            <v>LUMINARC</v>
          </cell>
          <cell r="C3071" t="str">
            <v xml:space="preserve"> Салатник РОМАШКА 16см</v>
          </cell>
          <cell r="D3071" t="str">
            <v xml:space="preserve"> COUPELLE CARREE M-USAGES PAQUERETTE T</v>
          </cell>
          <cell r="E3071" t="str">
            <v>Франция</v>
          </cell>
          <cell r="F3071" t="str">
            <v>СТЕКЛО</v>
          </cell>
        </row>
        <row r="3072">
          <cell r="A3072" t="str">
            <v>D9236</v>
          </cell>
          <cell r="B3072" t="str">
            <v>LUMINARC</v>
          </cell>
          <cell r="C3072" t="str">
            <v xml:space="preserve"> Салатник РОМАШКА 25см</v>
          </cell>
          <cell r="D3072" t="str">
            <v xml:space="preserve"> SALADIER CARRE PAQUERETTE T</v>
          </cell>
          <cell r="E3072" t="str">
            <v>Франция</v>
          </cell>
          <cell r="F3072" t="str">
            <v>СТЕКЛО</v>
          </cell>
        </row>
        <row r="3073">
          <cell r="A3073" t="str">
            <v>54455</v>
          </cell>
          <cell r="B3073" t="str">
            <v>LUMINARC</v>
          </cell>
          <cell r="C3073" t="str">
            <v xml:space="preserve"> Салатник ТРИАНОН 24см Luminarc</v>
          </cell>
          <cell r="D3073" t="str">
            <v xml:space="preserve"> SALADIER 24 TRIANON T</v>
          </cell>
          <cell r="E3073" t="str">
            <v>Франция</v>
          </cell>
          <cell r="F3073" t="str">
            <v>СТЕКЛО</v>
          </cell>
        </row>
        <row r="3074">
          <cell r="A3074" t="str">
            <v>D9046</v>
          </cell>
          <cell r="B3074" t="str">
            <v>LUMINARC</v>
          </cell>
          <cell r="C3074" t="str">
            <v xml:space="preserve"> Салатник ЭНКАНТА 25х21.5см</v>
          </cell>
          <cell r="D3074" t="str">
            <v xml:space="preserve"> SALADIER 25 RECTANGULAIRE ENCANTA T</v>
          </cell>
          <cell r="E3074" t="str">
            <v>Франция</v>
          </cell>
          <cell r="F3074" t="str">
            <v>СТЕКЛО</v>
          </cell>
        </row>
        <row r="3075">
          <cell r="A3075" t="str">
            <v>E8009</v>
          </cell>
          <cell r="B3075" t="str">
            <v>LUMINARC</v>
          </cell>
          <cell r="C3075" t="str">
            <v xml:space="preserve"> Салатник СВИТ ЛАЙН УАЙТ 25х21.5см</v>
          </cell>
          <cell r="D3075" t="str">
            <v xml:space="preserve"> SALADIER 25 SWEET LINE BLANC T</v>
          </cell>
          <cell r="E3075" t="str">
            <v>Франция</v>
          </cell>
          <cell r="F3075" t="str">
            <v>СТЕКЛО</v>
          </cell>
        </row>
        <row r="3076">
          <cell r="A3076" t="str">
            <v>E8041</v>
          </cell>
          <cell r="B3076" t="str">
            <v>LUMINARC</v>
          </cell>
          <cell r="C3076" t="str">
            <v xml:space="preserve"> Салатник КРЕЙЗИ ФЛАУЭРС 12см</v>
          </cell>
          <cell r="D3076" t="str">
            <v xml:space="preserve"> COUPELLE 12 CRAZY FLOWERS T</v>
          </cell>
          <cell r="E3076" t="str">
            <v>Франция</v>
          </cell>
          <cell r="F3076" t="str">
            <v>СТЕКЛО</v>
          </cell>
        </row>
        <row r="3077">
          <cell r="A3077" t="str">
            <v>G0079</v>
          </cell>
          <cell r="B3077" t="str">
            <v>LUMINARC</v>
          </cell>
          <cell r="C3077" t="str">
            <v xml:space="preserve"> Салатник ГИБИСКУС ГРИН 27см</v>
          </cell>
          <cell r="D3077" t="str">
            <v xml:space="preserve"> CARINA HIBISCUS GREEN SAL BOWL 27 AIME</v>
          </cell>
          <cell r="E3077" t="str">
            <v>ОАЭ</v>
          </cell>
          <cell r="F3077" t="str">
            <v>СТЕКЛО</v>
          </cell>
        </row>
        <row r="3078">
          <cell r="A3078" t="str">
            <v>E8045</v>
          </cell>
          <cell r="B3078" t="str">
            <v>LUMINARC</v>
          </cell>
          <cell r="C3078" t="str">
            <v xml:space="preserve"> Салатник КРЕЙЗИ ФЛАУЭРС 26см</v>
          </cell>
          <cell r="D3078" t="str">
            <v xml:space="preserve"> SALADIER 27 CRAZY FLOWERS T</v>
          </cell>
          <cell r="E3078" t="str">
            <v>Франция</v>
          </cell>
          <cell r="F3078" t="str">
            <v>СТЕКЛО</v>
          </cell>
        </row>
        <row r="3079">
          <cell r="A3079" t="str">
            <v>E9139</v>
          </cell>
          <cell r="B3079" t="str">
            <v>LUMINARC</v>
          </cell>
          <cell r="C3079" t="str">
            <v xml:space="preserve"> Салатник DISNEY FAIRIES 16.5см</v>
          </cell>
          <cell r="D3079" t="str">
            <v xml:space="preserve"> CPELLE MULTI USAGE DISNEY FAIRIES</v>
          </cell>
          <cell r="E3079" t="str">
            <v>Франция</v>
          </cell>
          <cell r="F3079" t="str">
            <v>СТЕКЛО</v>
          </cell>
        </row>
        <row r="3080">
          <cell r="A3080" t="str">
            <v>G2274</v>
          </cell>
          <cell r="B3080" t="str">
            <v>LUMINARC</v>
          </cell>
          <cell r="C3080" t="str">
            <v xml:space="preserve"> Салатник КОТОН ФЛАУЭР 16см</v>
          </cell>
          <cell r="D3080" t="str">
            <v xml:space="preserve"> TEMPERED COTTON FLOWER M-PURPOSE BOWL</v>
          </cell>
          <cell r="E3080" t="str">
            <v>Франция</v>
          </cell>
          <cell r="F3080" t="str">
            <v>СТЕКЛО</v>
          </cell>
        </row>
        <row r="3081">
          <cell r="A3081" t="str">
            <v>G2275</v>
          </cell>
          <cell r="B3081" t="str">
            <v>LUMINARC</v>
          </cell>
          <cell r="C3081" t="str">
            <v xml:space="preserve"> Салатник КОТОН ФЛАУЭР 27см</v>
          </cell>
          <cell r="D3081" t="str">
            <v xml:space="preserve"> TEMPERED COTTON FLOWER BOWL 27</v>
          </cell>
          <cell r="E3081" t="str">
            <v>Франция</v>
          </cell>
          <cell r="F3081" t="str">
            <v>СТЕКЛО</v>
          </cell>
        </row>
        <row r="3082">
          <cell r="A3082" t="str">
            <v>G3194</v>
          </cell>
          <cell r="B3082" t="str">
            <v>LUMINARC</v>
          </cell>
          <cell r="C3082" t="str">
            <v xml:space="preserve"> Салатник ТАЧКИ 16см (E9130)</v>
          </cell>
          <cell r="D3082" t="str">
            <v xml:space="preserve"> COUPELLE MULTI-USAGES DISNEY CARS T</v>
          </cell>
          <cell r="E3082" t="str">
            <v>Франция</v>
          </cell>
          <cell r="F3082" t="str">
            <v>СТЕКЛО</v>
          </cell>
        </row>
        <row r="3083">
          <cell r="A3083" t="str">
            <v>D9048</v>
          </cell>
          <cell r="B3083" t="str">
            <v>LUMINARC</v>
          </cell>
          <cell r="C3083" t="str">
            <v xml:space="preserve"> Салатник ЭНКАНТА 16.5см</v>
          </cell>
          <cell r="D3083" t="str">
            <v xml:space="preserve"> COUPELLE MULTI-USAGES ENCANTA T</v>
          </cell>
          <cell r="E3083" t="str">
            <v>Франция</v>
          </cell>
          <cell r="F3083" t="str">
            <v>СТЕКЛО</v>
          </cell>
        </row>
        <row r="3084">
          <cell r="A3084" t="str">
            <v>D9736</v>
          </cell>
          <cell r="B3084" t="str">
            <v>LUMINARC</v>
          </cell>
          <cell r="C3084" t="str">
            <v xml:space="preserve"> Салатник ЛЕНТЫ 25х21.5см</v>
          </cell>
          <cell r="D3084" t="str">
            <v xml:space="preserve"> SALADIER RECTANGULAIRE RUBANS T</v>
          </cell>
          <cell r="E3084" t="str">
            <v>Франция</v>
          </cell>
          <cell r="F3084" t="str">
            <v>СТЕКЛО</v>
          </cell>
        </row>
        <row r="3085">
          <cell r="A3085" t="str">
            <v>D9738</v>
          </cell>
          <cell r="B3085" t="str">
            <v>LUMINARC</v>
          </cell>
          <cell r="C3085" t="str">
            <v xml:space="preserve"> Салатник ЛЕНТЫ 16.5см</v>
          </cell>
          <cell r="D3085" t="str">
            <v xml:space="preserve"> COUPELLE MULTI-USAGES RUBANS T</v>
          </cell>
          <cell r="E3085" t="str">
            <v>Франция</v>
          </cell>
          <cell r="F3085" t="str">
            <v>СТЕКЛО</v>
          </cell>
        </row>
        <row r="3086">
          <cell r="A3086" t="str">
            <v>G2286</v>
          </cell>
          <cell r="B3086" t="str">
            <v>LUMINARC</v>
          </cell>
          <cell r="C3086" t="str">
            <v xml:space="preserve"> Салатник ЛИЛИ ФЛАУЭР 16см</v>
          </cell>
          <cell r="D3086" t="str">
            <v xml:space="preserve"> TEMPERED LILY FLOWER M-PURPOSE BOWL</v>
          </cell>
          <cell r="E3086" t="str">
            <v>Франция</v>
          </cell>
          <cell r="F3086" t="str">
            <v>СТЕКЛО</v>
          </cell>
        </row>
        <row r="3087">
          <cell r="A3087" t="str">
            <v>G2287</v>
          </cell>
          <cell r="B3087" t="str">
            <v>LUMINARC</v>
          </cell>
          <cell r="C3087" t="str">
            <v xml:space="preserve"> Салатник ЛИЛИ ФЛАУЭР 27см</v>
          </cell>
          <cell r="D3087" t="str">
            <v xml:space="preserve"> TEMPERED LILY FLOWER BOWL 27</v>
          </cell>
          <cell r="E3087" t="str">
            <v>Франция</v>
          </cell>
          <cell r="F3087" t="str">
            <v>СТЕКЛО</v>
          </cell>
        </row>
        <row r="3088">
          <cell r="A3088" t="str">
            <v>50594</v>
          </cell>
          <cell r="B3088" t="str">
            <v>LUMINARC</v>
          </cell>
          <cell r="C3088" t="str">
            <v xml:space="preserve"> Кружки для пива БЕНИДОРМ 3шт 450мл(67886)</v>
          </cell>
          <cell r="D3088" t="str">
            <v xml:space="preserve"> K3 BOCK 45 BENIDORM LOGO BIERE</v>
          </cell>
          <cell r="E3088" t="str">
            <v>Франция</v>
          </cell>
          <cell r="F3088" t="str">
            <v>СТЕКЛО</v>
          </cell>
        </row>
        <row r="3089">
          <cell r="A3089" t="str">
            <v>57561</v>
          </cell>
          <cell r="B3089" t="str">
            <v>LUMINARC</v>
          </cell>
          <cell r="C3089" t="str">
            <v xml:space="preserve"> Кружки для пива Британия ЛОГО 2шт 565мл</v>
          </cell>
          <cell r="D3089" t="str">
            <v xml:space="preserve"> K2 BOCK 20 OZ. IMP. BRITANNIA EAGLE</v>
          </cell>
          <cell r="E3089" t="str">
            <v>Франция</v>
          </cell>
          <cell r="F3089" t="str">
            <v>СТЕКЛО</v>
          </cell>
        </row>
        <row r="3090">
          <cell r="A3090" t="str">
            <v>E9219</v>
          </cell>
          <cell r="B3090" t="str">
            <v>LUMINARC</v>
          </cell>
          <cell r="C3090" t="str">
            <v xml:space="preserve"> Кружки для пива БРИТАНИЯ 2шт 565мл(58276)(49220)</v>
          </cell>
          <cell r="D3090" t="str">
            <v xml:space="preserve"> K2 BOCK 20 OZ. IMP. BRITANNIA</v>
          </cell>
          <cell r="E3090" t="str">
            <v>Франция</v>
          </cell>
          <cell r="F3090" t="str">
            <v>СТЕКЛО</v>
          </cell>
        </row>
        <row r="3091">
          <cell r="A3091" t="str">
            <v>E9340</v>
          </cell>
          <cell r="B3091" t="str">
            <v>LUMINARC</v>
          </cell>
          <cell r="C3091" t="str">
            <v xml:space="preserve"> Кружки для пива МИНДЕН 2шт 630мл(25774)(48934)</v>
          </cell>
          <cell r="D3091" t="str">
            <v xml:space="preserve"> K2 BOCK 63 MINDEN</v>
          </cell>
          <cell r="E3091" t="str">
            <v>Франция</v>
          </cell>
          <cell r="F3091" t="str">
            <v>СТЕКЛО</v>
          </cell>
        </row>
        <row r="3092">
          <cell r="A3092" t="str">
            <v>E9656</v>
          </cell>
          <cell r="B3092" t="str">
            <v>LUMINARC</v>
          </cell>
          <cell r="C3092" t="str">
            <v xml:space="preserve"> Бокалы для пива Weizenbier 2шт 690мл(38536)(10046)</v>
          </cell>
          <cell r="D3092" t="str">
            <v xml:space="preserve"> K2 GOBELET FH 69 WEIZEN BAYERN</v>
          </cell>
          <cell r="E3092" t="str">
            <v>Франция</v>
          </cell>
          <cell r="F3092" t="str">
            <v>СТЕКЛО</v>
          </cell>
        </row>
        <row r="3093">
          <cell r="A3093" t="str">
            <v>06931</v>
          </cell>
          <cell r="B3093" t="str">
            <v>LUMINARC</v>
          </cell>
          <cell r="C3093" t="str">
            <v xml:space="preserve"> Салатник КВАДРАТО 24см черный</v>
          </cell>
          <cell r="D3093" t="str">
            <v xml:space="preserve"> SALADIER 24 QUADRATO NOIR T</v>
          </cell>
          <cell r="E3093" t="str">
            <v>Франция</v>
          </cell>
          <cell r="F3093" t="str">
            <v>СТЕКЛО</v>
          </cell>
        </row>
        <row r="3094">
          <cell r="A3094" t="str">
            <v>07784</v>
          </cell>
          <cell r="B3094" t="str">
            <v>LUMINARC</v>
          </cell>
          <cell r="C3094" t="str">
            <v xml:space="preserve"> Салатник КВАДРАТО 24см белый</v>
          </cell>
          <cell r="D3094" t="str">
            <v xml:space="preserve"> SALADIER 24 QUADRATO BLANC T</v>
          </cell>
          <cell r="E3094" t="str">
            <v>Франция</v>
          </cell>
          <cell r="F3094" t="str">
            <v>СТЕКЛО</v>
          </cell>
        </row>
        <row r="3095">
          <cell r="A3095" t="str">
            <v>07822</v>
          </cell>
          <cell r="B3095" t="str">
            <v>LUMINARC</v>
          </cell>
          <cell r="C3095" t="str">
            <v xml:space="preserve"> Салатник КВАДРАТО черный 16см</v>
          </cell>
          <cell r="D3095" t="str">
            <v xml:space="preserve"> COUPELLE MULTI-USAGES QUADRATO NOIR T</v>
          </cell>
          <cell r="E3095" t="str">
            <v>Франция</v>
          </cell>
          <cell r="F3095" t="str">
            <v>СТЕКЛО</v>
          </cell>
        </row>
        <row r="3096">
          <cell r="A3096" t="str">
            <v>C5680</v>
          </cell>
          <cell r="B3096" t="str">
            <v>LUMINARC</v>
          </cell>
          <cell r="C3096" t="str">
            <v xml:space="preserve"> Салатник МЕЙТАЙМ 25см</v>
          </cell>
          <cell r="D3096" t="str">
            <v xml:space="preserve"> SALADIER 25 MAYTIME T</v>
          </cell>
          <cell r="E3096" t="str">
            <v>Франция</v>
          </cell>
          <cell r="F3096" t="str">
            <v>СТЕКЛО</v>
          </cell>
        </row>
        <row r="3097">
          <cell r="A3097" t="str">
            <v>C5928</v>
          </cell>
          <cell r="B3097" t="str">
            <v>LUMINARC</v>
          </cell>
          <cell r="C3097" t="str">
            <v xml:space="preserve"> Салатник ЦВЕТЫ зеленые 16см</v>
          </cell>
          <cell r="D3097" t="str">
            <v xml:space="preserve"> COUPELLE MULTI-US. POP FLOWERS GREEN T</v>
          </cell>
          <cell r="E3097" t="str">
            <v>Франция</v>
          </cell>
          <cell r="F3097" t="str">
            <v>СТЕКЛО</v>
          </cell>
        </row>
        <row r="3098">
          <cell r="A3098" t="str">
            <v>14314</v>
          </cell>
          <cell r="B3098" t="str">
            <v>LUMINARC</v>
          </cell>
          <cell r="C3098" t="str">
            <v xml:space="preserve"> Салатник ПОЭМА АНИС 27см</v>
          </cell>
          <cell r="D3098" t="str">
            <v xml:space="preserve"> SALADIER 27 POEME ANIS T</v>
          </cell>
          <cell r="E3098" t="str">
            <v>Франция</v>
          </cell>
          <cell r="F3098" t="str">
            <v>СТЕКЛО</v>
          </cell>
        </row>
        <row r="3099">
          <cell r="A3099" t="str">
            <v>17357</v>
          </cell>
          <cell r="B3099" t="str">
            <v>LUMINARC</v>
          </cell>
          <cell r="C3099" t="str">
            <v xml:space="preserve"> Салатник ПОЭМА РОЗ 27см</v>
          </cell>
          <cell r="D3099" t="str">
            <v xml:space="preserve"> SALADIER 27 POEME ROSE T</v>
          </cell>
          <cell r="E3099" t="str">
            <v>Франция</v>
          </cell>
          <cell r="F3099" t="str">
            <v>СТЕКЛО</v>
          </cell>
        </row>
        <row r="3100">
          <cell r="A3100" t="str">
            <v>51916</v>
          </cell>
          <cell r="B3100" t="str">
            <v>LUMINARC</v>
          </cell>
          <cell r="C3100" t="str">
            <v xml:space="preserve"> Блюдо круглое ТРИАНОН 31см</v>
          </cell>
          <cell r="D3100" t="str">
            <v xml:space="preserve"> PLAT ROND TRIANON T</v>
          </cell>
          <cell r="E3100" t="str">
            <v>Франция</v>
          </cell>
          <cell r="F3100" t="str">
            <v>СТЕКЛО</v>
          </cell>
        </row>
        <row r="3101">
          <cell r="A3101" t="str">
            <v>G8233</v>
          </cell>
          <cell r="B3101" t="str">
            <v>LUMINARC</v>
          </cell>
          <cell r="C3101" t="str">
            <v xml:space="preserve"> Тарелка десертная ДИРЕКТОР черная</v>
          </cell>
          <cell r="D3101" t="str">
            <v xml:space="preserve"> TEMPERED DIRECT BLACK DESSERT PLATE 19</v>
          </cell>
          <cell r="E3101" t="str">
            <v>Франция</v>
          </cell>
          <cell r="F3101" t="str">
            <v>СТЕКЛО</v>
          </cell>
        </row>
        <row r="3102">
          <cell r="A3102" t="str">
            <v>G8234</v>
          </cell>
          <cell r="B3102" t="str">
            <v>LUMINARC</v>
          </cell>
          <cell r="C3102" t="str">
            <v xml:space="preserve"> Салатник ДИРЕКТОР черный 12см</v>
          </cell>
          <cell r="D3102" t="str">
            <v xml:space="preserve"> TEMPERED DIRECT BLACK DISH 12</v>
          </cell>
          <cell r="E3102" t="str">
            <v>Франция</v>
          </cell>
          <cell r="F3102" t="str">
            <v>СТЕКЛО</v>
          </cell>
        </row>
        <row r="3103">
          <cell r="A3103" t="str">
            <v>G3774</v>
          </cell>
          <cell r="B3103" t="str">
            <v>LUMINARC</v>
          </cell>
          <cell r="C3103" t="str">
            <v xml:space="preserve"> Набор фужеров (бокалов) для коктейля WORLD EXPERIENCE CALANQUE 4шт 200мл</v>
          </cell>
          <cell r="D3103" t="str">
            <v xml:space="preserve"> CALANQUE WORLD SPIRIT H/B TUMBLER 20</v>
          </cell>
          <cell r="E3103" t="str">
            <v>Франция</v>
          </cell>
          <cell r="F3103" t="str">
            <v>СТЕКЛО</v>
          </cell>
        </row>
        <row r="3104">
          <cell r="A3104" t="str">
            <v>G3775</v>
          </cell>
          <cell r="B3104" t="str">
            <v>LUMINARC</v>
          </cell>
          <cell r="C3104" t="str">
            <v xml:space="preserve"> Набор бокалов для пива Cervoise 4шт 320мл</v>
          </cell>
          <cell r="D3104" t="str">
            <v xml:space="preserve"> CERVOISE WORLD BEER  STEMMED GLASS 32</v>
          </cell>
          <cell r="E3104" t="str">
            <v>Франция</v>
          </cell>
          <cell r="F3104" t="str">
            <v>СТЕКЛО</v>
          </cell>
        </row>
        <row r="3105">
          <cell r="A3105" t="str">
            <v>G4156</v>
          </cell>
          <cell r="B3105" t="str">
            <v>LUMINARC</v>
          </cell>
          <cell r="C3105" t="str">
            <v xml:space="preserve"> Кружка ИСТОРИЯ ИГРУШЕК 250мл</v>
          </cell>
          <cell r="D3105" t="str">
            <v xml:space="preserve"> TEMPERED TOY STORY MUG 25</v>
          </cell>
          <cell r="E3105" t="str">
            <v>Франция</v>
          </cell>
          <cell r="F3105" t="str">
            <v>СТЕКЛО,СИЛИКОН</v>
          </cell>
        </row>
        <row r="3106">
          <cell r="A3106" t="str">
            <v>G8220</v>
          </cell>
          <cell r="B3106" t="str">
            <v>LUMINARC</v>
          </cell>
          <cell r="C3106" t="str">
            <v xml:space="preserve"> Тарелка обеденная ДИРЕКТОР черная</v>
          </cell>
          <cell r="D3106" t="str">
            <v xml:space="preserve"> TEMPERED DIRECT BLACK DINNER PLATE 24</v>
          </cell>
          <cell r="E3106" t="str">
            <v>Франция</v>
          </cell>
          <cell r="F3106" t="str">
            <v>СТЕКЛО</v>
          </cell>
        </row>
        <row r="3107">
          <cell r="A3107" t="str">
            <v>G8232</v>
          </cell>
          <cell r="B3107" t="str">
            <v>LUMINARC</v>
          </cell>
          <cell r="C3107" t="str">
            <v xml:space="preserve"> Тарелка суповая ДИРЕКТОР черная</v>
          </cell>
          <cell r="D3107" t="str">
            <v xml:space="preserve"> TEMPERED DIRECT BLACK SOUP PLATE 22</v>
          </cell>
          <cell r="E3107" t="str">
            <v>Франция</v>
          </cell>
          <cell r="F3107" t="str">
            <v>СТЕКЛО</v>
          </cell>
        </row>
        <row r="3108">
          <cell r="A3108" t="str">
            <v>47045</v>
          </cell>
          <cell r="B3108" t="str">
            <v>LUMINARC</v>
          </cell>
          <cell r="C3108" t="str">
            <v xml:space="preserve"> Этажерка 3-х ярусная ТРИАНОН</v>
          </cell>
          <cell r="D3108" t="str">
            <v xml:space="preserve"> ETAGERE TRIANON</v>
          </cell>
          <cell r="E3108" t="str">
            <v>Польша</v>
          </cell>
          <cell r="F3108" t="str">
            <v>СТЕКЛО</v>
          </cell>
        </row>
        <row r="3109">
          <cell r="A3109" t="str">
            <v>G0705</v>
          </cell>
          <cell r="B3109" t="str">
            <v>LUMINARC</v>
          </cell>
          <cell r="C3109" t="str">
            <v xml:space="preserve"> Тарелка суповая ГИАЦИНТ 21см</v>
          </cell>
          <cell r="D3109" t="str">
            <v xml:space="preserve"> TEMPERED GREEN ODE CUP 22 + SAUCER</v>
          </cell>
          <cell r="E3109" t="str">
            <v>Франция</v>
          </cell>
          <cell r="F3109" t="str">
            <v>СТЕКЛО</v>
          </cell>
        </row>
        <row r="3110">
          <cell r="A3110" t="str">
            <v>G0706</v>
          </cell>
          <cell r="B3110" t="str">
            <v>LUMINARC</v>
          </cell>
          <cell r="C3110" t="str">
            <v xml:space="preserve"> Тарелка десертная ГИАЦИНТ 19см</v>
          </cell>
          <cell r="D3110" t="str">
            <v xml:space="preserve"> TEMPERED GREEN ODE BOWL 27</v>
          </cell>
          <cell r="E3110" t="str">
            <v>Франция</v>
          </cell>
          <cell r="F3110" t="str">
            <v>СТЕКЛО</v>
          </cell>
        </row>
        <row r="3111">
          <cell r="A3111" t="str">
            <v>G0785</v>
          </cell>
          <cell r="B3111" t="str">
            <v>LUMINARC</v>
          </cell>
          <cell r="C3111" t="str">
            <v xml:space="preserve"> Салатник ГИАЦИНТ 27см</v>
          </cell>
          <cell r="D3111" t="str">
            <v xml:space="preserve"> TEMPERED JACINTHE BOWL 27</v>
          </cell>
          <cell r="E3111" t="str">
            <v>Франция</v>
          </cell>
          <cell r="F3111" t="str">
            <v>СТЕКЛО</v>
          </cell>
        </row>
        <row r="3112">
          <cell r="A3112" t="str">
            <v>G0710</v>
          </cell>
          <cell r="B3112" t="str">
            <v>LUMINARC</v>
          </cell>
          <cell r="C3112" t="str">
            <v xml:space="preserve"> Чайный набор ГРИН ОД 220мл</v>
          </cell>
          <cell r="D3112" t="str">
            <v xml:space="preserve"> TEMPERED GREEN ODE SOUP PLATE 21</v>
          </cell>
          <cell r="E3112" t="str">
            <v>Франция</v>
          </cell>
          <cell r="F3112" t="str">
            <v>СТЕКЛО</v>
          </cell>
        </row>
        <row r="3113">
          <cell r="A3113" t="str">
            <v>G0711</v>
          </cell>
          <cell r="B3113" t="str">
            <v>LUMINARC</v>
          </cell>
          <cell r="C3113" t="str">
            <v xml:space="preserve"> Салатник ГРИН ОД 27см</v>
          </cell>
          <cell r="D3113" t="str">
            <v xml:space="preserve"> TEMPERED GREEN ODE DESSERT PLATE 19</v>
          </cell>
          <cell r="E3113" t="str">
            <v>Франция</v>
          </cell>
          <cell r="F3113" t="str">
            <v>СТЕКЛО</v>
          </cell>
        </row>
        <row r="3114">
          <cell r="A3114" t="str">
            <v>G0713</v>
          </cell>
          <cell r="B3114" t="str">
            <v>LUMINARC</v>
          </cell>
          <cell r="C3114" t="str">
            <v xml:space="preserve"> Салатник ГРИН ОД 16.5см</v>
          </cell>
          <cell r="D3114" t="str">
            <v xml:space="preserve"> TEMPERED GREEN ODE MULTI-PURPOSE BOWL</v>
          </cell>
          <cell r="E3114" t="str">
            <v>Франция</v>
          </cell>
          <cell r="F3114" t="str">
            <v>СТЕКЛО</v>
          </cell>
        </row>
        <row r="3115">
          <cell r="A3115" t="str">
            <v>G0714</v>
          </cell>
          <cell r="B3115" t="str">
            <v>LUMINARC</v>
          </cell>
          <cell r="C3115" t="str">
            <v xml:space="preserve"> Салатник ГРИН ОД 12см</v>
          </cell>
          <cell r="D3115" t="str">
            <v xml:space="preserve"> TEMPERED GREEN ODE DINNER PLATE 25</v>
          </cell>
          <cell r="E3115" t="str">
            <v>Франция</v>
          </cell>
          <cell r="F3115" t="str">
            <v>СТЕКЛО</v>
          </cell>
        </row>
        <row r="3116">
          <cell r="A3116" t="str">
            <v>G0797</v>
          </cell>
          <cell r="B3116" t="str">
            <v>LUMINARC</v>
          </cell>
          <cell r="C3116" t="str">
            <v xml:space="preserve"> Столовый набор 19 предметов ГРИН ОД</v>
          </cell>
          <cell r="D3116" t="str">
            <v xml:space="preserve"> TEMPERED GREEN ODE MULTI-PURPOSE BOWL</v>
          </cell>
          <cell r="E3116" t="str">
            <v>Франция</v>
          </cell>
          <cell r="F3116" t="str">
            <v>СТЕКЛО</v>
          </cell>
        </row>
        <row r="3117">
          <cell r="A3117" t="str">
            <v>47055</v>
          </cell>
          <cell r="B3117" t="str">
            <v>LUMINARC</v>
          </cell>
          <cell r="C3117" t="str">
            <v xml:space="preserve"> Этажерка 3-х ярусная ФЛОРАЙН</v>
          </cell>
          <cell r="D3117" t="str">
            <v xml:space="preserve"> ETAGERE FLORINE</v>
          </cell>
          <cell r="E3117" t="str">
            <v>Польша</v>
          </cell>
          <cell r="F3117" t="str">
            <v>СТЕКЛО</v>
          </cell>
        </row>
        <row r="3118">
          <cell r="A3118" t="str">
            <v>47060</v>
          </cell>
          <cell r="B3118" t="str">
            <v>LUMINARC</v>
          </cell>
          <cell r="C3118" t="str">
            <v xml:space="preserve"> Этажерка 3-х ярусная ЭЛИЗ</v>
          </cell>
          <cell r="D3118" t="str">
            <v xml:space="preserve"> ETAGERE ELISE</v>
          </cell>
          <cell r="E3118" t="str">
            <v>Польша</v>
          </cell>
          <cell r="F3118" t="str">
            <v>СТЕКЛО</v>
          </cell>
        </row>
        <row r="3119">
          <cell r="A3119" t="str">
            <v>47150</v>
          </cell>
          <cell r="B3119" t="str">
            <v>LUMINARC</v>
          </cell>
          <cell r="C3119" t="str">
            <v xml:space="preserve"> Этажерка 2-х ярусная КВАДРАТО черная</v>
          </cell>
          <cell r="D3119" t="str">
            <v xml:space="preserve"> ETAGERE QUADRATO WHITE</v>
          </cell>
          <cell r="E3119" t="str">
            <v>Польша</v>
          </cell>
          <cell r="F3119" t="str">
            <v>СТЕКЛО</v>
          </cell>
        </row>
        <row r="3120">
          <cell r="A3120" t="str">
            <v>47155</v>
          </cell>
          <cell r="B3120" t="str">
            <v>LUMINARC</v>
          </cell>
          <cell r="C3120" t="str">
            <v xml:space="preserve"> Этажерка 2-х ярусная КВАДРАТО белая</v>
          </cell>
          <cell r="D3120" t="str">
            <v xml:space="preserve"> ETAGERE QUADRATO BLACK</v>
          </cell>
          <cell r="E3120" t="str">
            <v>Польша</v>
          </cell>
          <cell r="F3120" t="str">
            <v>СТЕКЛО</v>
          </cell>
        </row>
        <row r="3121">
          <cell r="A3121" t="str">
            <v>E5233</v>
          </cell>
          <cell r="B3121" t="str">
            <v>LUMINARC</v>
          </cell>
          <cell r="C3121" t="str">
            <v xml:space="preserve"> Набор стаканов ДРИП черные 4шт 350мл высокие</v>
          </cell>
          <cell r="D3121" t="str">
            <v xml:space="preserve"> Z4 GOBELET FH 35 DRIP NOIR</v>
          </cell>
          <cell r="E3121" t="str">
            <v>Китай</v>
          </cell>
          <cell r="F3121" t="str">
            <v>СТЕКЛО</v>
          </cell>
        </row>
        <row r="3122">
          <cell r="A3122" t="str">
            <v>E9333</v>
          </cell>
          <cell r="B3122" t="str">
            <v>LUMINARC</v>
          </cell>
          <cell r="C3122" t="str">
            <v xml:space="preserve"> Набор рюмок для граппы WORLD EXPERIENCE 4шт 90мл</v>
          </cell>
          <cell r="D3122" t="str">
            <v xml:space="preserve"> WORLD WINE STEMMED GLASS RHINE 15</v>
          </cell>
          <cell r="E3122" t="str">
            <v>Франция</v>
          </cell>
          <cell r="F3122" t="str">
            <v>СТЕКЛО</v>
          </cell>
        </row>
        <row r="3123">
          <cell r="A3123" t="str">
            <v>E9323</v>
          </cell>
          <cell r="B3123" t="str">
            <v>LUMINARC</v>
          </cell>
          <cell r="C3123" t="str">
            <v xml:space="preserve"> Набор фужеров (бокалов) для вина WORLD EXPERIENCE 4шт 215мл</v>
          </cell>
          <cell r="D3123" t="str">
            <v xml:space="preserve"> TEMPERED KALEI 18 PC PLATE SET</v>
          </cell>
          <cell r="E3123" t="str">
            <v>Франция</v>
          </cell>
          <cell r="F3123" t="str">
            <v>СТЕКЛО</v>
          </cell>
        </row>
        <row r="3124">
          <cell r="A3124" t="str">
            <v>E9324</v>
          </cell>
          <cell r="B3124" t="str">
            <v>LUMINARC</v>
          </cell>
          <cell r="C3124" t="str">
            <v xml:space="preserve"> Набор фужеров (бокалов) для белого вина WORLD EXPERIENCE 4шт 150мл</v>
          </cell>
          <cell r="D3124" t="str">
            <v xml:space="preserve"> WORLD WINE STEMMED GLASS RHINE 15</v>
          </cell>
          <cell r="E3124" t="str">
            <v>Франция</v>
          </cell>
          <cell r="F3124" t="str">
            <v>СТЕКЛО</v>
          </cell>
        </row>
        <row r="3125">
          <cell r="A3125" t="str">
            <v>E9328</v>
          </cell>
          <cell r="B3125" t="str">
            <v>LUMINARC</v>
          </cell>
          <cell r="C3125" t="str">
            <v xml:space="preserve"> Набор фужеров (бокалов)для коктейля WORLD COCKTAIL 4шт 300мл</v>
          </cell>
          <cell r="D3125" t="str">
            <v xml:space="preserve"> WORLD COCKTAIL EPITOME MARTINI ST.GL 30</v>
          </cell>
          <cell r="E3125" t="str">
            <v>Франция</v>
          </cell>
          <cell r="F3125" t="str">
            <v>СТЕКЛО</v>
          </cell>
        </row>
        <row r="3126">
          <cell r="A3126" t="str">
            <v>E9329</v>
          </cell>
          <cell r="B3126" t="str">
            <v>LUMINARC</v>
          </cell>
          <cell r="C3126" t="str">
            <v xml:space="preserve"> Набор фужеров (бокалов) для коктейля HAWAII WORLD COCKTAIL 2шт 440мл</v>
          </cell>
          <cell r="D3126" t="str">
            <v xml:space="preserve"> HAWAI WORLD COCKTAIL STEMMED GLASS 44</v>
          </cell>
          <cell r="E3126" t="str">
            <v>Франция</v>
          </cell>
          <cell r="F3126" t="str">
            <v>СТЕКЛО</v>
          </cell>
        </row>
        <row r="3127">
          <cell r="A3127" t="str">
            <v>E9332</v>
          </cell>
          <cell r="B3127" t="str">
            <v>LUMINARC</v>
          </cell>
          <cell r="C3127" t="str">
            <v xml:space="preserve"> Набор стаканов для виски WORLD EXPERIENCE 4шт 350мл</v>
          </cell>
          <cell r="D3127" t="str">
            <v xml:space="preserve"> LINEAL WHISKY WORLD SPIRIT O/F TBLER 35</v>
          </cell>
          <cell r="E3127" t="str">
            <v>Франция</v>
          </cell>
          <cell r="F3127" t="str">
            <v>СТЕКЛО</v>
          </cell>
        </row>
        <row r="3128">
          <cell r="A3128" t="str">
            <v>E5232</v>
          </cell>
          <cell r="B3128" t="str">
            <v>LUMINARC</v>
          </cell>
          <cell r="C3128" t="str">
            <v xml:space="preserve"> Набор стаканов ДРИП черные 4шт 310мл низкие</v>
          </cell>
          <cell r="D3128" t="str">
            <v xml:space="preserve"> DRIP NOIR O/F TUMBLER 31</v>
          </cell>
          <cell r="E3128" t="str">
            <v>Франция</v>
          </cell>
          <cell r="F3128" t="str">
            <v>СТЕКЛО</v>
          </cell>
        </row>
        <row r="3129">
          <cell r="A3129" t="str">
            <v>G0125</v>
          </cell>
          <cell r="B3129" t="str">
            <v>LUMINARC</v>
          </cell>
          <cell r="C3129" t="str">
            <v xml:space="preserve"> Столовый набор 18 предметов РИВЕР</v>
          </cell>
          <cell r="D3129" t="str">
            <v xml:space="preserve"> SCE 18 P. TABLE GREEN TABLE RIVER T</v>
          </cell>
          <cell r="E3129" t="str">
            <v>Франция</v>
          </cell>
          <cell r="F3129" t="str">
            <v>СТЕКЛО</v>
          </cell>
        </row>
        <row r="3130">
          <cell r="A3130" t="str">
            <v>G0378</v>
          </cell>
          <cell r="B3130" t="str">
            <v>LUMINARC</v>
          </cell>
          <cell r="C3130" t="str">
            <v xml:space="preserve"> Столовый набор 18 предметов ОКСИЖЕН (стакан 360мл)</v>
          </cell>
          <cell r="D3130" t="str">
            <v xml:space="preserve"> S18P TABLE GREEN TABLE OXYGEN ASS+GOB T</v>
          </cell>
          <cell r="E3130" t="str">
            <v>Франция</v>
          </cell>
          <cell r="F3130" t="str">
            <v>СТЕКЛО</v>
          </cell>
        </row>
        <row r="3131">
          <cell r="A3131" t="str">
            <v>G0387</v>
          </cell>
          <cell r="B3131" t="str">
            <v>LUMINARC</v>
          </cell>
          <cell r="C3131" t="str">
            <v xml:space="preserve"> Столовый набор 12 предметов ОКСИЖЕН</v>
          </cell>
          <cell r="D3131" t="str">
            <v xml:space="preserve"> S12P TABLE GREEN TABLE OXYGEN (ASS+VAP T</v>
          </cell>
          <cell r="E3131" t="str">
            <v>Франция</v>
          </cell>
          <cell r="F3131" t="str">
            <v>СТЕКЛО</v>
          </cell>
        </row>
        <row r="3132">
          <cell r="A3132" t="str">
            <v>G0393</v>
          </cell>
          <cell r="B3132" t="str">
            <v>LUMINARC</v>
          </cell>
          <cell r="C3132" t="str">
            <v xml:space="preserve"> Столовый набор 18 предметов КСИЖЕН ОКСИЖЕН (кружка 250мл)</v>
          </cell>
          <cell r="D3132" t="str">
            <v xml:space="preserve"> S18P TABLE GREEN TABLE OXYGEN (ASS+BOC T</v>
          </cell>
          <cell r="E3132" t="str">
            <v>Франция</v>
          </cell>
          <cell r="F3132" t="str">
            <v>СТЕКЛО</v>
          </cell>
        </row>
        <row r="3133">
          <cell r="A3133" t="str">
            <v>G0201</v>
          </cell>
          <cell r="B3133" t="str">
            <v>LUMINARC</v>
          </cell>
          <cell r="C3133" t="str">
            <v xml:space="preserve"> Столовый набор 18 предметов АНТАРТИК белый</v>
          </cell>
          <cell r="D3133" t="str">
            <v xml:space="preserve"> S 18 P. ASS GREEN TABLE ANTARTIC WHITE T</v>
          </cell>
          <cell r="E3133" t="str">
            <v>Франция</v>
          </cell>
          <cell r="F3133" t="str">
            <v>СТЕКЛО</v>
          </cell>
        </row>
        <row r="3134">
          <cell r="A3134" t="str">
            <v>G0384</v>
          </cell>
          <cell r="B3134" t="str">
            <v>LUMINARC</v>
          </cell>
          <cell r="C3134" t="str">
            <v xml:space="preserve"> Столовый набор 12 предметов АНТАРТИК белый</v>
          </cell>
          <cell r="D3134" t="str">
            <v xml:space="preserve"> S12P ASS 4PERS GREEN TABLE ANTARTIC WH T</v>
          </cell>
          <cell r="E3134" t="str">
            <v>Франция</v>
          </cell>
          <cell r="F3134" t="str">
            <v>СТЕКЛО</v>
          </cell>
        </row>
        <row r="3135">
          <cell r="A3135" t="str">
            <v>G0447</v>
          </cell>
          <cell r="B3135" t="str">
            <v>LUMINARC</v>
          </cell>
          <cell r="C3135" t="str">
            <v xml:space="preserve"> Столовый набор 18 предметов АНТАРТИК черно-белый</v>
          </cell>
          <cell r="D3135" t="str">
            <v xml:space="preserve"> S18P ASS GREEN TABLE ANTARTIC BLACK&amp;WH T</v>
          </cell>
          <cell r="E3135" t="str">
            <v>Франция</v>
          </cell>
          <cell r="F3135" t="str">
            <v>СТЕКЛО</v>
          </cell>
        </row>
        <row r="3136">
          <cell r="A3136" t="str">
            <v>E8037</v>
          </cell>
          <cell r="B3136" t="str">
            <v>LUMINARC</v>
          </cell>
          <cell r="C3136" t="str">
            <v xml:space="preserve"> Набор фужеров (бокалов) для белого вина ВАЙНЕРИ ЭКСЕЛЛЭНС 2шт 470мл</v>
          </cell>
          <cell r="D3136" t="str">
            <v xml:space="preserve"> TEMPERED KALEI CUP 22+SAUCER</v>
          </cell>
          <cell r="E3136" t="str">
            <v>Франция</v>
          </cell>
          <cell r="F3136" t="str">
            <v>КВАРКС</v>
          </cell>
        </row>
        <row r="3137">
          <cell r="A3137" t="str">
            <v>G4147</v>
          </cell>
          <cell r="B3137" t="str">
            <v>LUMINARC</v>
          </cell>
          <cell r="C3137" t="str">
            <v xml:space="preserve"> Столовый набор 19 предметов КАЛЕЙ</v>
          </cell>
          <cell r="D3137" t="str">
            <v xml:space="preserve"> TEMPERED KALEI  19 PC TABLE SET</v>
          </cell>
          <cell r="E3137" t="str">
            <v>Франция</v>
          </cell>
          <cell r="F3137" t="str">
            <v>СТЕКЛО</v>
          </cell>
        </row>
        <row r="3138">
          <cell r="A3138" t="str">
            <v>G4148</v>
          </cell>
          <cell r="B3138" t="str">
            <v>LUMINARC</v>
          </cell>
          <cell r="C3138" t="str">
            <v xml:space="preserve"> Столовый набор 18 предметов КАЛЕЙ</v>
          </cell>
          <cell r="D3138" t="str">
            <v xml:space="preserve"> TEMPERED KALEI SOUP PLATE 22</v>
          </cell>
          <cell r="E3138" t="str">
            <v>Франция</v>
          </cell>
          <cell r="F3138" t="str">
            <v>СТЕКЛО</v>
          </cell>
        </row>
        <row r="3139">
          <cell r="A3139" t="str">
            <v>G4305</v>
          </cell>
          <cell r="B3139" t="str">
            <v>LUMINARC</v>
          </cell>
          <cell r="C3139" t="str">
            <v xml:space="preserve"> Салатник КАЛЕЙ 24см</v>
          </cell>
          <cell r="D3139" t="str">
            <v xml:space="preserve"> TEMPERED KALEI BOWL 24</v>
          </cell>
          <cell r="E3139" t="str">
            <v>Франция</v>
          </cell>
          <cell r="F3139" t="str">
            <v>СТЕКЛО</v>
          </cell>
        </row>
        <row r="3140">
          <cell r="A3140" t="str">
            <v>G4306</v>
          </cell>
          <cell r="B3140" t="str">
            <v>LUMINARC</v>
          </cell>
          <cell r="C3140" t="str">
            <v xml:space="preserve"> Чайный набор КАЛЕЙ 220мл</v>
          </cell>
          <cell r="D3140" t="str">
            <v xml:space="preserve"> TEMPERED KALEI DESSERT PLATE 19</v>
          </cell>
          <cell r="E3140" t="str">
            <v>Франция</v>
          </cell>
          <cell r="F3140" t="str">
            <v>СТЕКЛО</v>
          </cell>
        </row>
        <row r="3141">
          <cell r="A3141" t="str">
            <v>G1553</v>
          </cell>
          <cell r="B3141" t="str">
            <v>LUMINARC</v>
          </cell>
          <cell r="C3141" t="str">
            <v xml:space="preserve"> Контейнер стеклянный PUREBOX прямоугольный 0.82 л</v>
          </cell>
          <cell r="D3141" t="str">
            <v xml:space="preserve"> TEMPERED PURE BOX ROAST BOX 82 + LID</v>
          </cell>
          <cell r="E3141" t="str">
            <v>Китай</v>
          </cell>
          <cell r="F3141" t="str">
            <v>СТЕКЛО,ПЛАСТИК</v>
          </cell>
        </row>
        <row r="3142">
          <cell r="A3142" t="str">
            <v>G1555</v>
          </cell>
          <cell r="B3142" t="str">
            <v>LUMINARC</v>
          </cell>
          <cell r="C3142" t="str">
            <v xml:space="preserve"> Контейнер стеклянный PUREBOX квадратный 1.22 л</v>
          </cell>
          <cell r="D3142" t="str">
            <v xml:space="preserve"> WILLI BECHER WORLD BEER H/B TUMBLER 48</v>
          </cell>
          <cell r="E3142" t="str">
            <v>Китай</v>
          </cell>
          <cell r="F3142" t="str">
            <v>СТЕКЛО,ПЛАСТИК</v>
          </cell>
        </row>
        <row r="3143">
          <cell r="A3143" t="str">
            <v>G1558</v>
          </cell>
          <cell r="B3143" t="str">
            <v>LUMINARC</v>
          </cell>
          <cell r="C3143" t="str">
            <v xml:space="preserve"> Контейнер стеклянный PUREBOX круглый 0.67 л</v>
          </cell>
          <cell r="D3143" t="str">
            <v xml:space="preserve"> TEMPERED PURE BOX ROUND BOX 67 + LID</v>
          </cell>
          <cell r="E3143" t="str">
            <v>Китай</v>
          </cell>
          <cell r="F3143" t="str">
            <v>СТЕКЛО,ПЛАСТИК</v>
          </cell>
        </row>
        <row r="3144">
          <cell r="A3144" t="str">
            <v>G1559</v>
          </cell>
          <cell r="B3144" t="str">
            <v>LUMINARC</v>
          </cell>
          <cell r="C3144" t="str">
            <v xml:space="preserve"> Контейнер стеклянный PUREBOX круглый 0.92 л</v>
          </cell>
          <cell r="D3144" t="str">
            <v xml:space="preserve"> TEMPERED PURE BOX ROUND BOX 92 + LID</v>
          </cell>
          <cell r="E3144" t="str">
            <v>Китай</v>
          </cell>
          <cell r="F3144" t="str">
            <v>СТЕКЛО,ПЛАСТИК</v>
          </cell>
        </row>
        <row r="3145">
          <cell r="A3145" t="str">
            <v>G4146</v>
          </cell>
          <cell r="B3145" t="str">
            <v>LUMINARC</v>
          </cell>
          <cell r="C3145" t="str">
            <v xml:space="preserve"> Салатник КАЛЕЙ 12см</v>
          </cell>
          <cell r="D3145" t="str">
            <v xml:space="preserve"> TEMPERED KALEI DISH 12</v>
          </cell>
          <cell r="E3145" t="str">
            <v>Франция</v>
          </cell>
          <cell r="F3145" t="str">
            <v>СТЕКЛО</v>
          </cell>
        </row>
        <row r="3146">
          <cell r="A3146" t="str">
            <v>E9345</v>
          </cell>
          <cell r="B3146" t="str">
            <v>LUMINARC</v>
          </cell>
          <cell r="C3146" t="str">
            <v xml:space="preserve"> Набор фужеров (бокалов) для вина WORLD EXPERIENCE 4шт 310мл</v>
          </cell>
          <cell r="D3146" t="str">
            <v xml:space="preserve"> WORLD SPIRIT STEMMED GLASS GRAPPA 9</v>
          </cell>
          <cell r="E3146" t="str">
            <v>Франция</v>
          </cell>
          <cell r="F3146" t="str">
            <v>СТЕКЛО</v>
          </cell>
        </row>
        <row r="3147">
          <cell r="A3147" t="str">
            <v>E9357</v>
          </cell>
          <cell r="B3147" t="str">
            <v>LUMINARC</v>
          </cell>
          <cell r="C3147" t="str">
            <v xml:space="preserve"> Набор стопок для джина WORLD EXPERIENCE 4шт 50мл</v>
          </cell>
          <cell r="D3147" t="str">
            <v xml:space="preserve"> WORLD SPIRIT DEGUSTATION STEMMED GL 41</v>
          </cell>
          <cell r="E3147" t="str">
            <v>Франция</v>
          </cell>
          <cell r="F3147" t="str">
            <v>СТЕКЛО</v>
          </cell>
        </row>
        <row r="3148">
          <cell r="A3148" t="str">
            <v>E9538</v>
          </cell>
          <cell r="B3148" t="str">
            <v>LUMINARC</v>
          </cell>
          <cell r="C3148" t="str">
            <v xml:space="preserve"> Набор бокалов для пива Willy Becher 2шт 480мл</v>
          </cell>
          <cell r="D3148" t="str">
            <v xml:space="preserve"> WILLI BECHER WORLD BEER H/B TUMBLER 48</v>
          </cell>
          <cell r="E3148" t="str">
            <v>Франция</v>
          </cell>
          <cell r="F3148" t="str">
            <v>СТЕКЛО</v>
          </cell>
        </row>
        <row r="3149">
          <cell r="A3149" t="str">
            <v>G1551</v>
          </cell>
          <cell r="B3149" t="str">
            <v>LUMINARC</v>
          </cell>
          <cell r="C3149" t="str">
            <v xml:space="preserve"> Контейнер стеклянный PUREBOX 1.97 л прямоугольный</v>
          </cell>
          <cell r="D3149" t="str">
            <v xml:space="preserve"> TEMPERED PURE BOX ROAST BOX 197 + LID</v>
          </cell>
          <cell r="E3149" t="str">
            <v>Китай</v>
          </cell>
          <cell r="F3149" t="str">
            <v>СТЕКЛО,ПЛАСТИК</v>
          </cell>
        </row>
        <row r="3150">
          <cell r="A3150" t="str">
            <v>G1552</v>
          </cell>
          <cell r="B3150" t="str">
            <v>LUMINARC</v>
          </cell>
          <cell r="C3150" t="str">
            <v xml:space="preserve"> Контейнер стеклянный PUREBOX прямоугольный 1.22 л</v>
          </cell>
          <cell r="D3150" t="str">
            <v xml:space="preserve"> WORLD WINE VITICOLE STEMMED GLASS 31</v>
          </cell>
          <cell r="E3150" t="str">
            <v>Китай</v>
          </cell>
          <cell r="F3150" t="str">
            <v>СТЕКЛО,ПЛАСТИК</v>
          </cell>
        </row>
        <row r="3151">
          <cell r="A3151" t="str">
            <v>E9336</v>
          </cell>
          <cell r="B3151" t="str">
            <v>LUMINARC</v>
          </cell>
          <cell r="C3151" t="str">
            <v xml:space="preserve"> Набор фужеров (бокалов) для коньяка WORLD EXPERIENCE 4шт 410мл</v>
          </cell>
          <cell r="D3151" t="str">
            <v xml:space="preserve"> WORLD COCKTAIL EPITOME MARTINI ST.GL 30</v>
          </cell>
          <cell r="E3151" t="str">
            <v>Франция</v>
          </cell>
          <cell r="F3151" t="str">
            <v>СТЕКЛО</v>
          </cell>
        </row>
        <row r="3152">
          <cell r="A3152" t="str">
            <v>E9337</v>
          </cell>
          <cell r="B3152" t="str">
            <v>LUMINARC</v>
          </cell>
          <cell r="C3152" t="str">
            <v xml:space="preserve"> Набор фужеров (бокалов) для коньяка WORLD EXPERIENCE 4шт 250мл</v>
          </cell>
          <cell r="D3152" t="str">
            <v xml:space="preserve"> HAWAI WORLD COCKTAIL STEMMED GLASS 44</v>
          </cell>
          <cell r="E3152" t="str">
            <v>Франция</v>
          </cell>
          <cell r="F3152" t="str">
            <v>СТЕКЛО</v>
          </cell>
        </row>
        <row r="3153">
          <cell r="A3153" t="str">
            <v>E9342</v>
          </cell>
          <cell r="B3153" t="str">
            <v>LUMINARC</v>
          </cell>
          <cell r="C3153" t="str">
            <v xml:space="preserve"> Набор бокалов для пива Cervoise 2шт 500мл</v>
          </cell>
          <cell r="D3153" t="str">
            <v xml:space="preserve"> LINEAL WHISKY WORLD SPIRIT O/F TBLER 35</v>
          </cell>
          <cell r="E3153" t="str">
            <v>Франция</v>
          </cell>
          <cell r="F3153" t="str">
            <v>СТЕКЛО</v>
          </cell>
        </row>
        <row r="3154">
          <cell r="A3154" t="str">
            <v>D8928</v>
          </cell>
          <cell r="B3154" t="str">
            <v>LUMINARC</v>
          </cell>
          <cell r="C3154" t="str">
            <v xml:space="preserve"> Набор стаканов БУКЕТ 6шт 270мл высокие</v>
          </cell>
          <cell r="D3154" t="str">
            <v xml:space="preserve"> GOBELET FH 27 AMSTERDAM FRESH BOUQUET</v>
          </cell>
          <cell r="E3154" t="str">
            <v>Китай</v>
          </cell>
          <cell r="F3154" t="str">
            <v>СТЕКЛО</v>
          </cell>
        </row>
        <row r="3155">
          <cell r="A3155" t="str">
            <v>G2747</v>
          </cell>
          <cell r="B3155" t="str">
            <v>LUMINARC</v>
          </cell>
          <cell r="C3155" t="str">
            <v xml:space="preserve"> Набор питьевой 7 предметов СВИТ ИМПРЕШН</v>
          </cell>
          <cell r="D3155" t="str">
            <v xml:space="preserve"> SWEET IMPRESSION DRINKWARE 7 PC SET</v>
          </cell>
          <cell r="E3155" t="str">
            <v>Китай</v>
          </cell>
          <cell r="F3155" t="str">
            <v>СТЕКЛО</v>
          </cell>
        </row>
        <row r="3156">
          <cell r="A3156" t="str">
            <v>G3619</v>
          </cell>
          <cell r="B3156" t="str">
            <v>LUMINARC</v>
          </cell>
          <cell r="C3156" t="str">
            <v xml:space="preserve"> Набор питьевой 7 предметов ГИАЦИНТ</v>
          </cell>
          <cell r="D3156" t="str">
            <v xml:space="preserve"> SCE 7P BOISSON TIVOLI JACINTHE</v>
          </cell>
          <cell r="E3156" t="str">
            <v>Китай</v>
          </cell>
          <cell r="F3156" t="str">
            <v>СТЕКЛО</v>
          </cell>
        </row>
        <row r="3157">
          <cell r="A3157" t="str">
            <v>G3627</v>
          </cell>
          <cell r="B3157" t="str">
            <v>LUMINARC</v>
          </cell>
          <cell r="C3157" t="str">
            <v xml:space="preserve"> Набор стаканов ГИАЦИНТ 6шт 270мл высокие</v>
          </cell>
          <cell r="D3157" t="str">
            <v xml:space="preserve"> GS FH27 AMSTERDAM JACINTHE</v>
          </cell>
          <cell r="E3157" t="str">
            <v>Китай</v>
          </cell>
          <cell r="F3157" t="str">
            <v>СТЕКЛО</v>
          </cell>
        </row>
        <row r="3158">
          <cell r="A3158" t="str">
            <v>G3862</v>
          </cell>
          <cell r="B3158" t="str">
            <v>LUMINARC</v>
          </cell>
          <cell r="C3158" t="str">
            <v xml:space="preserve"> Набор стаканов СВИТ ИМПРЕШН 6шт 270мл</v>
          </cell>
          <cell r="D3158" t="str">
            <v xml:space="preserve"> GOBELET FH 27 AMSTERDAM SWEET IMPRESSION</v>
          </cell>
          <cell r="E3158" t="str">
            <v>Китай</v>
          </cell>
          <cell r="F3158" t="str">
            <v>СТЕКЛО</v>
          </cell>
        </row>
        <row r="3159">
          <cell r="A3159" t="str">
            <v>G3863</v>
          </cell>
          <cell r="B3159" t="str">
            <v>LUMINARC</v>
          </cell>
          <cell r="C3159" t="str">
            <v xml:space="preserve"> Набор стаканов УОТЕР КОЛОР 6шт 270мл</v>
          </cell>
          <cell r="D3159" t="str">
            <v xml:space="preserve"> GOBELET FH 27 AMSTERDAM WATER COLOR</v>
          </cell>
          <cell r="E3159" t="str">
            <v>Китай</v>
          </cell>
          <cell r="F3159" t="str">
            <v>СТЕКЛО</v>
          </cell>
        </row>
        <row r="3160">
          <cell r="A3160" t="str">
            <v>E7816</v>
          </cell>
          <cell r="B3160" t="str">
            <v>LUMINARC</v>
          </cell>
          <cell r="C3160" t="str">
            <v xml:space="preserve"> Набор стаканов ШЕДОУ 6шт 300мл высокие</v>
          </cell>
          <cell r="D3160" t="str">
            <v xml:space="preserve"> SHADOW HI/BALL TUMBLER 30</v>
          </cell>
          <cell r="E3160" t="str">
            <v>Франция</v>
          </cell>
          <cell r="F3160" t="str">
            <v>СТЕКЛО</v>
          </cell>
        </row>
        <row r="3161">
          <cell r="A3161" t="str">
            <v>E7818</v>
          </cell>
          <cell r="B3161" t="str">
            <v>LUMINARC</v>
          </cell>
          <cell r="C3161" t="str">
            <v xml:space="preserve"> Набор питьевой 7 предметов ШЕДОУ</v>
          </cell>
          <cell r="D3161" t="str">
            <v xml:space="preserve"> SHADOW DRINKWARE 7 PC SET</v>
          </cell>
          <cell r="E3161" t="str">
            <v>Франция</v>
          </cell>
          <cell r="F3161" t="str">
            <v>СТЕКЛО</v>
          </cell>
        </row>
        <row r="3162">
          <cell r="A3162" t="str">
            <v>G2679</v>
          </cell>
          <cell r="B3162" t="str">
            <v>LUMINARC</v>
          </cell>
          <cell r="C3162" t="str">
            <v xml:space="preserve"> Набор питьевой 7 предметов ПШИТ АПЕЛЬСИН</v>
          </cell>
          <cell r="D3162" t="str">
            <v xml:space="preserve"> PSHIT ORANGE DRINKWARE 7 PC SET</v>
          </cell>
          <cell r="E3162" t="str">
            <v>Китай</v>
          </cell>
          <cell r="F3162" t="str">
            <v>СТЕКЛО</v>
          </cell>
        </row>
        <row r="3163">
          <cell r="A3163" t="str">
            <v>G1603</v>
          </cell>
          <cell r="B3163" t="str">
            <v>LUMINARC</v>
          </cell>
          <cell r="C3163" t="str">
            <v xml:space="preserve"> Набор контейнеров PUREBOX 3шт квадратные</v>
          </cell>
          <cell r="D3163" t="str">
            <v xml:space="preserve"> TEMPERED PURE BOX 3P SQUARE BOX SET +LID</v>
          </cell>
          <cell r="E3163" t="str">
            <v>Китай</v>
          </cell>
          <cell r="F3163" t="str">
            <v>СТЕКЛО,ПЛАСТИК</v>
          </cell>
        </row>
        <row r="3164">
          <cell r="A3164" t="str">
            <v>G1604</v>
          </cell>
          <cell r="B3164" t="str">
            <v>LUMINARC</v>
          </cell>
          <cell r="C3164" t="str">
            <v xml:space="preserve"> Набор контейнеров PUREBOX 3шт круглые</v>
          </cell>
          <cell r="D3164" t="str">
            <v xml:space="preserve"> TEMPERED PURE BOX 3P RD BOXE SET +LIDS</v>
          </cell>
          <cell r="E3164" t="str">
            <v>Китай</v>
          </cell>
          <cell r="F3164" t="str">
            <v>СТЕКЛО,ПЛАСТИК</v>
          </cell>
        </row>
        <row r="3165">
          <cell r="A3165" t="str">
            <v>E7809</v>
          </cell>
          <cell r="B3165" t="str">
            <v>LUMINARC</v>
          </cell>
          <cell r="C3165" t="str">
            <v xml:space="preserve"> Набор стаканов САД 6шт 300мл высокие</v>
          </cell>
          <cell r="D3165" t="str">
            <v xml:space="preserve"> GARDEN HI/BALL TUMBLER 30</v>
          </cell>
          <cell r="E3165" t="str">
            <v>Франция</v>
          </cell>
          <cell r="F3165" t="str">
            <v>СТЕКЛО</v>
          </cell>
        </row>
        <row r="3166">
          <cell r="A3166" t="str">
            <v>G2680</v>
          </cell>
          <cell r="B3166" t="str">
            <v>LUMINARC</v>
          </cell>
          <cell r="C3166" t="str">
            <v xml:space="preserve"> Набор питьевой 7 предметов ПШИТ ЛИМОН</v>
          </cell>
          <cell r="D3166" t="str">
            <v xml:space="preserve"> PSHIT CITRON DRINKWARE 7 PC SET</v>
          </cell>
          <cell r="E3166" t="str">
            <v>Китай</v>
          </cell>
          <cell r="F3166" t="str">
            <v>СТЕКЛО</v>
          </cell>
        </row>
        <row r="3167">
          <cell r="A3167" t="str">
            <v>G3620</v>
          </cell>
          <cell r="B3167" t="str">
            <v>LUMINARC</v>
          </cell>
          <cell r="C3167" t="str">
            <v xml:space="preserve"> Набор питьевой 7 предметов УОТЕР КОЛОР</v>
          </cell>
          <cell r="D3167" t="str">
            <v xml:space="preserve"> WATER COLOR DRINKWARE 7 PC SET</v>
          </cell>
          <cell r="E3167" t="str">
            <v>Китай</v>
          </cell>
          <cell r="F3167" t="str">
            <v>СТЕКЛО</v>
          </cell>
        </row>
        <row r="3168">
          <cell r="A3168" t="str">
            <v>E7822</v>
          </cell>
          <cell r="B3168" t="str">
            <v>LUMINARC</v>
          </cell>
          <cell r="C3168" t="str">
            <v xml:space="preserve"> Набор стаканов ПОП 6шт 300мл высокие</v>
          </cell>
          <cell r="D3168" t="str">
            <v xml:space="preserve"> POP HI/BALL TUMBLER 30</v>
          </cell>
          <cell r="E3168" t="str">
            <v>Франция</v>
          </cell>
          <cell r="F3168" t="str">
            <v>СТЕКЛО</v>
          </cell>
        </row>
        <row r="3169">
          <cell r="A3169" t="str">
            <v>G2682</v>
          </cell>
          <cell r="B3169" t="str">
            <v>LUMINARC</v>
          </cell>
          <cell r="C3169" t="str">
            <v xml:space="preserve"> Набор питьевой 5 предметов ЛАВ ФЛАУЭР АНИС</v>
          </cell>
          <cell r="D3169" t="str">
            <v xml:space="preserve"> SCE 5 P. BOISSON LOVE FLOWER ANIS</v>
          </cell>
          <cell r="E3169" t="str">
            <v>Китай</v>
          </cell>
          <cell r="F3169" t="str">
            <v>СТЕКЛО</v>
          </cell>
        </row>
        <row r="3170">
          <cell r="A3170" t="str">
            <v>G2685</v>
          </cell>
          <cell r="B3170" t="str">
            <v>LUMINARC</v>
          </cell>
          <cell r="C3170" t="str">
            <v xml:space="preserve"> Набор питьевой 5 предметов АЭРИЯ</v>
          </cell>
          <cell r="D3170" t="str">
            <v xml:space="preserve"> SCE 5P BOISSON HORIZON AERIA</v>
          </cell>
          <cell r="E3170" t="str">
            <v>Китай</v>
          </cell>
          <cell r="F3170" t="str">
            <v>СТЕКЛО</v>
          </cell>
        </row>
        <row r="3171">
          <cell r="A3171" t="str">
            <v>G3622</v>
          </cell>
          <cell r="B3171" t="str">
            <v>LUMINARC</v>
          </cell>
          <cell r="C3171" t="str">
            <v xml:space="preserve"> Набор питьевой 5 предметов ТАМАКО</v>
          </cell>
          <cell r="D3171" t="str">
            <v xml:space="preserve"> SCE 5P BOISSON HORIZON TAMAKO</v>
          </cell>
          <cell r="E3171" t="str">
            <v>Китай</v>
          </cell>
          <cell r="F3171" t="str">
            <v>СТЕКЛО</v>
          </cell>
        </row>
        <row r="3172">
          <cell r="A3172" t="str">
            <v>G3874</v>
          </cell>
          <cell r="B3172" t="str">
            <v>LUMINARC</v>
          </cell>
          <cell r="C3172" t="str">
            <v xml:space="preserve"> Набор питьевой 7 предметов БРЕЙК ТАЙМ</v>
          </cell>
          <cell r="D3172" t="str">
            <v xml:space="preserve"> SCE 7P ROTTERDAM BREAK TIME</v>
          </cell>
          <cell r="E3172" t="str">
            <v>Китай</v>
          </cell>
          <cell r="F3172" t="str">
            <v>СТЕКЛО</v>
          </cell>
        </row>
        <row r="3173">
          <cell r="A3173" t="str">
            <v>E5684</v>
          </cell>
          <cell r="B3173" t="str">
            <v>LUMINARC</v>
          </cell>
          <cell r="C3173" t="str">
            <v xml:space="preserve"> Банка ПШИТ КИВИ 1л</v>
          </cell>
          <cell r="D3173" t="str">
            <v xml:space="preserve"> POT 1L RONDO PSCHITT KIWI</v>
          </cell>
          <cell r="E3173" t="str">
            <v>Китай</v>
          </cell>
          <cell r="F3173" t="str">
            <v>СТЕКЛО,ПЛАСТИК</v>
          </cell>
        </row>
        <row r="3174">
          <cell r="A3174" t="str">
            <v>E5685</v>
          </cell>
          <cell r="B3174" t="str">
            <v>LUMINARC</v>
          </cell>
          <cell r="C3174" t="str">
            <v xml:space="preserve"> Банка ПШИТ АПЕЛЬСИН 1л</v>
          </cell>
          <cell r="D3174" t="str">
            <v xml:space="preserve"> POT 1L RONDO PSCHITT ORANGE</v>
          </cell>
          <cell r="E3174" t="str">
            <v>Китай</v>
          </cell>
          <cell r="F3174" t="str">
            <v>СТЕКЛО,ПЛАСТИК</v>
          </cell>
        </row>
        <row r="3175">
          <cell r="A3175" t="str">
            <v>E5801</v>
          </cell>
          <cell r="B3175" t="str">
            <v>LUMINARC</v>
          </cell>
          <cell r="C3175" t="str">
            <v xml:space="preserve"> Банка КЛАССИК ФЛАУЭР 0.75л</v>
          </cell>
          <cell r="D3175" t="str">
            <v xml:space="preserve"> POT 0,75L RONDO CLASSICAL FLOWER+stk lid</v>
          </cell>
          <cell r="E3175" t="str">
            <v>Китай</v>
          </cell>
          <cell r="F3175" t="str">
            <v>СТЕКЛО,ПЛАСТИК</v>
          </cell>
        </row>
        <row r="3176">
          <cell r="A3176" t="str">
            <v>E5803</v>
          </cell>
          <cell r="B3176" t="str">
            <v>LUMINARC</v>
          </cell>
          <cell r="C3176" t="str">
            <v xml:space="preserve"> Банка КЛАССИК ФЛАУЭР 1л</v>
          </cell>
          <cell r="D3176" t="str">
            <v xml:space="preserve"> POT 1L RONDO CLASSICAL FLOWER+STK LID</v>
          </cell>
          <cell r="E3176" t="str">
            <v>Китай</v>
          </cell>
          <cell r="F3176" t="str">
            <v>СТЕКЛО,ПЛАСТИК</v>
          </cell>
        </row>
        <row r="3177">
          <cell r="A3177" t="str">
            <v>E4439</v>
          </cell>
          <cell r="B3177" t="str">
            <v>LUMINARC</v>
          </cell>
          <cell r="C3177" t="str">
            <v xml:space="preserve"> Набор фужеров для шампанского ДЖОЙО 4шт 180мл</v>
          </cell>
          <cell r="D3177" t="str">
            <v xml:space="preserve"> K4 FLUTE 18 JOYAU</v>
          </cell>
          <cell r="E3177" t="str">
            <v>Франция</v>
          </cell>
          <cell r="F3177" t="str">
            <v>СТЕКЛО</v>
          </cell>
        </row>
        <row r="3178">
          <cell r="A3178" t="str">
            <v>E4893</v>
          </cell>
          <cell r="B3178" t="str">
            <v>LUMINARC</v>
          </cell>
          <cell r="C3178" t="str">
            <v xml:space="preserve"> Тарелка обеденная УОТЕР КОЛОР 27см</v>
          </cell>
          <cell r="D3178" t="str">
            <v xml:space="preserve"> ASSIETTE GRANDE WATER COLOR T</v>
          </cell>
          <cell r="E3178" t="str">
            <v>Франция</v>
          </cell>
          <cell r="F3178" t="str">
            <v>СТЕКЛО</v>
          </cell>
        </row>
        <row r="3179">
          <cell r="A3179" t="str">
            <v>E4899</v>
          </cell>
          <cell r="B3179" t="str">
            <v>LUMINARC</v>
          </cell>
          <cell r="C3179" t="str">
            <v xml:space="preserve"> Салатник УОТЕР КОЛОР 9.5см</v>
          </cell>
          <cell r="D3179" t="str">
            <v xml:space="preserve"> COUPELLE 9 WATER COLOR T</v>
          </cell>
          <cell r="E3179" t="str">
            <v>Франция</v>
          </cell>
          <cell r="F3179" t="str">
            <v>СТЕКЛО</v>
          </cell>
        </row>
        <row r="3180">
          <cell r="A3180" t="str">
            <v>E4932</v>
          </cell>
          <cell r="B3180" t="str">
            <v>LUMINARC</v>
          </cell>
          <cell r="C3180" t="str">
            <v xml:space="preserve"> Салатник СВИТ ИМПРЕШН 9.5см</v>
          </cell>
          <cell r="D3180" t="str">
            <v xml:space="preserve"> RAMEQUIN 9 SWEET IMPRESSION T</v>
          </cell>
          <cell r="E3180" t="str">
            <v>Франция</v>
          </cell>
          <cell r="F3180" t="str">
            <v>СТЕКЛО</v>
          </cell>
        </row>
        <row r="3181">
          <cell r="A3181" t="str">
            <v>E5221</v>
          </cell>
          <cell r="B3181" t="str">
            <v>LUMINARC</v>
          </cell>
          <cell r="C3181" t="str">
            <v xml:space="preserve"> Кружка АМЕРИКАНСКИЙ КОФЕ 320мл</v>
          </cell>
          <cell r="D3181" t="str">
            <v xml:space="preserve"> BOCK 32 COFFEE TASTING ALLONGE</v>
          </cell>
          <cell r="E3181" t="str">
            <v>Китай</v>
          </cell>
          <cell r="F3181" t="str">
            <v>СТЕКЛО</v>
          </cell>
        </row>
        <row r="3182">
          <cell r="A3182" t="str">
            <v>E4888</v>
          </cell>
          <cell r="B3182" t="str">
            <v>LUMINARC</v>
          </cell>
          <cell r="C3182" t="str">
            <v xml:space="preserve"> Кружка ИРЛАНДСКИЙ КОФЕ 260мл</v>
          </cell>
          <cell r="D3182" t="str">
            <v xml:space="preserve"> BOCK 26 IRISH-COFFEE TASTING</v>
          </cell>
          <cell r="E3182" t="str">
            <v>Китай</v>
          </cell>
          <cell r="F3182" t="str">
            <v>СТЕКЛО</v>
          </cell>
        </row>
        <row r="3183">
          <cell r="A3183" t="str">
            <v>E5220</v>
          </cell>
          <cell r="B3183" t="str">
            <v>LUMINARC</v>
          </cell>
          <cell r="C3183" t="str">
            <v xml:space="preserve"> Кружка КАФФЕ ЛАТТЕ 300мл</v>
          </cell>
          <cell r="D3183" t="str">
            <v xml:space="preserve"> BOCK 30 CAFFE LATTE COFFEE TASTING</v>
          </cell>
          <cell r="E3183" t="str">
            <v>Китай</v>
          </cell>
          <cell r="F3183" t="str">
            <v>СТЕКЛО</v>
          </cell>
        </row>
        <row r="3184">
          <cell r="A3184" t="str">
            <v>E8131</v>
          </cell>
          <cell r="B3184" t="str">
            <v>LUMINARC</v>
          </cell>
          <cell r="C3184" t="str">
            <v xml:space="preserve"> Чайный набор УОТЕР ФЛАУЭР 220мл</v>
          </cell>
          <cell r="D3184" t="str">
            <v xml:space="preserve"> P6 TASSE 22+S.TASSE WATER FLOWER T</v>
          </cell>
          <cell r="E3184" t="str">
            <v>Франция</v>
          </cell>
          <cell r="F3184" t="str">
            <v>СТЕКЛО</v>
          </cell>
        </row>
        <row r="3185">
          <cell r="A3185" t="str">
            <v>E8132</v>
          </cell>
          <cell r="B3185" t="str">
            <v>LUMINARC</v>
          </cell>
          <cell r="C3185" t="str">
            <v xml:space="preserve"> Чайный набор АБАККА 220мл</v>
          </cell>
          <cell r="D3185" t="str">
            <v xml:space="preserve"> P6 TASSE CARREE 22+S.TASSE ABACCA T</v>
          </cell>
          <cell r="E3185" t="str">
            <v>Франция</v>
          </cell>
          <cell r="F3185" t="str">
            <v>СТЕКЛО</v>
          </cell>
        </row>
        <row r="3186">
          <cell r="A3186" t="str">
            <v>E8166</v>
          </cell>
          <cell r="B3186" t="str">
            <v>LUMINARC</v>
          </cell>
          <cell r="C3186" t="str">
            <v xml:space="preserve"> Набор стаканов УОТЕР ФЛАУЭР 2шт 360мл высоких</v>
          </cell>
          <cell r="D3186" t="str">
            <v xml:space="preserve"> K2 GOBELET FH 36 WATER FLOWER</v>
          </cell>
          <cell r="E3186" t="str">
            <v>Франция</v>
          </cell>
          <cell r="F3186" t="str">
            <v>СТЕКЛО</v>
          </cell>
        </row>
        <row r="3187">
          <cell r="A3187" t="str">
            <v>G3616</v>
          </cell>
          <cell r="B3187" t="str">
            <v>LUMINARC</v>
          </cell>
          <cell r="C3187" t="str">
            <v xml:space="preserve"> Набор питьевой 7 предметов ФАННИ ДРИНК</v>
          </cell>
          <cell r="D3187" t="str">
            <v xml:space="preserve"> SCE 7P ROTTERDAM FUNNY DRINK</v>
          </cell>
          <cell r="E3187" t="str">
            <v>Китай</v>
          </cell>
          <cell r="F3187" t="str">
            <v>СТЕКЛО</v>
          </cell>
        </row>
        <row r="3188">
          <cell r="A3188" t="str">
            <v>E5681</v>
          </cell>
          <cell r="B3188" t="str">
            <v>LUMINARC</v>
          </cell>
          <cell r="C3188" t="str">
            <v xml:space="preserve"> Банка ПШИТ КИВИ 0.75л</v>
          </cell>
          <cell r="D3188" t="str">
            <v xml:space="preserve"> POT 0L75 RONDO PSCHITT KIWI</v>
          </cell>
          <cell r="E3188" t="str">
            <v>Китай</v>
          </cell>
          <cell r="F3188" t="str">
            <v>СТЕКЛО,ПЛАСТИК</v>
          </cell>
        </row>
        <row r="3189">
          <cell r="A3189" t="str">
            <v>E5682</v>
          </cell>
          <cell r="B3189" t="str">
            <v>LUMINARC</v>
          </cell>
          <cell r="C3189" t="str">
            <v xml:space="preserve"> Банка ПШИТ АПЕЛЬСИН 0.75л</v>
          </cell>
          <cell r="D3189" t="str">
            <v xml:space="preserve"> POT 0L75 RONDO PSCHITT ORANGE</v>
          </cell>
          <cell r="E3189" t="str">
            <v>Китай</v>
          </cell>
          <cell r="F3189" t="str">
            <v>СТЕКЛО,ПЛАСТИК</v>
          </cell>
        </row>
        <row r="3190">
          <cell r="A3190" t="str">
            <v>E5683</v>
          </cell>
          <cell r="B3190" t="str">
            <v>LUMINARC</v>
          </cell>
          <cell r="C3190" t="str">
            <v xml:space="preserve"> Банка ПШИТ ЛИМОН 0.75л</v>
          </cell>
          <cell r="D3190" t="str">
            <v xml:space="preserve"> POT 0L75 RONDO PSCHITT LEMON</v>
          </cell>
          <cell r="E3190" t="str">
            <v>Китай</v>
          </cell>
          <cell r="F3190" t="str">
            <v>СТЕКЛО,ПЛАСТИК</v>
          </cell>
        </row>
        <row r="3191">
          <cell r="A3191" t="str">
            <v>E7819</v>
          </cell>
          <cell r="B3191" t="str">
            <v>LUMINARC</v>
          </cell>
          <cell r="C3191" t="str">
            <v xml:space="preserve"> Набор питьевой 7 предметов САД</v>
          </cell>
          <cell r="D3191" t="str">
            <v xml:space="preserve"> GARDEN DRINKWARE 7 PC SET</v>
          </cell>
          <cell r="E3191" t="str">
            <v>Франция</v>
          </cell>
          <cell r="F3191" t="str">
            <v>СТЕКЛО</v>
          </cell>
        </row>
        <row r="3192">
          <cell r="A3192" t="str">
            <v>E3957</v>
          </cell>
          <cell r="B3192" t="str">
            <v>LUMINARC</v>
          </cell>
          <cell r="C3192" t="str">
            <v xml:space="preserve"> Набор столовых приборов 24 предмета ОТАНТИК РЕД</v>
          </cell>
          <cell r="D3192" t="str">
            <v xml:space="preserve"> SCE 24 P. COUVERTS AUTHENTIC RED</v>
          </cell>
          <cell r="E3192" t="str">
            <v>Китай</v>
          </cell>
          <cell r="F3192" t="str">
            <v>НЕРЖАВЕЮЩАЯ СТАЛЬ</v>
          </cell>
        </row>
        <row r="3193">
          <cell r="A3193" t="str">
            <v>E4440</v>
          </cell>
          <cell r="B3193" t="str">
            <v>LUMINARC</v>
          </cell>
          <cell r="C3193" t="str">
            <v xml:space="preserve"> Набор фужеров ДЖОЙО 4шт 250мл</v>
          </cell>
          <cell r="D3193" t="str">
            <v xml:space="preserve"> K4 VERRE A PIED 25 JOYAU</v>
          </cell>
          <cell r="E3193" t="str">
            <v>Франция</v>
          </cell>
          <cell r="F3193" t="str">
            <v>СТЕКЛО</v>
          </cell>
        </row>
        <row r="3194">
          <cell r="A3194" t="str">
            <v>E5251</v>
          </cell>
          <cell r="B3194" t="str">
            <v>LUMINARC</v>
          </cell>
          <cell r="C3194" t="str">
            <v xml:space="preserve"> Столовый набор 18 предметов ОТАНТИК БЛЭК</v>
          </cell>
          <cell r="D3194" t="str">
            <v xml:space="preserve"> SCE 18 P. ASSIETTES AUTHENTIC NOIR T</v>
          </cell>
          <cell r="E3194" t="str">
            <v>Франция</v>
          </cell>
          <cell r="F3194" t="str">
            <v>СТЕКЛО</v>
          </cell>
        </row>
        <row r="3195">
          <cell r="A3195" t="str">
            <v>E8137</v>
          </cell>
          <cell r="B3195" t="str">
            <v>LUMINARC</v>
          </cell>
          <cell r="C3195" t="str">
            <v xml:space="preserve"> Тарелка десертная УОТЕР ФЛАУЭР 18см</v>
          </cell>
          <cell r="D3195" t="str">
            <v xml:space="preserve"> ASSIETTE CARREE DT 18 WATER FLOWER T</v>
          </cell>
          <cell r="E3195" t="str">
            <v>Франция</v>
          </cell>
          <cell r="F3195" t="str">
            <v>СТЕКЛО</v>
          </cell>
        </row>
        <row r="3196">
          <cell r="A3196" t="str">
            <v>E8170</v>
          </cell>
          <cell r="B3196" t="str">
            <v>LUMINARC</v>
          </cell>
          <cell r="C3196" t="str">
            <v xml:space="preserve"> Набор стаканов УОТЕР ФЛАУЭР 2шт 340мл низких</v>
          </cell>
          <cell r="D3196" t="str">
            <v xml:space="preserve"> K2 GOBELET FB 34 WATER FLOWER</v>
          </cell>
          <cell r="E3196" t="str">
            <v>Франция</v>
          </cell>
          <cell r="F3196" t="str">
            <v>СТЕКЛО</v>
          </cell>
        </row>
        <row r="3197">
          <cell r="A3197" t="str">
            <v>E4443</v>
          </cell>
          <cell r="B3197" t="str">
            <v>LUMINARC</v>
          </cell>
          <cell r="C3197" t="str">
            <v xml:space="preserve"> Набор стаканов высоких ДЕЙЛИ 4 шт 320 мл</v>
          </cell>
          <cell r="D3197" t="str">
            <v xml:space="preserve"> K4 GOBELET FH 32 DAILY</v>
          </cell>
          <cell r="E3197" t="str">
            <v>Франция</v>
          </cell>
          <cell r="F3197" t="str">
            <v>СТЕКЛО</v>
          </cell>
        </row>
        <row r="3198">
          <cell r="A3198" t="str">
            <v>E4848</v>
          </cell>
          <cell r="B3198" t="str">
            <v>LUMINARC</v>
          </cell>
          <cell r="C3198" t="str">
            <v xml:space="preserve"> Столовый набор 19 предметов ФАН ШЕФ КОРАЛ</v>
          </cell>
          <cell r="D3198" t="str">
            <v xml:space="preserve"> S19 PC SET FUN CHEF CORAIL</v>
          </cell>
          <cell r="E3198" t="str">
            <v>Франция</v>
          </cell>
          <cell r="F3198" t="str">
            <v>СТЕКЛО</v>
          </cell>
        </row>
        <row r="3199">
          <cell r="A3199" t="str">
            <v>E4851</v>
          </cell>
          <cell r="B3199" t="str">
            <v>LUMINARC</v>
          </cell>
          <cell r="C3199" t="str">
            <v xml:space="preserve"> Столовый набор 19 предметов ФАН ШЕФ ГРИН</v>
          </cell>
          <cell r="D3199" t="str">
            <v xml:space="preserve"> S19 PC SET FUN CHEF CORAIL</v>
          </cell>
          <cell r="E3199" t="str">
            <v>Франция</v>
          </cell>
          <cell r="F3199" t="str">
            <v>СТЕКЛО</v>
          </cell>
        </row>
        <row r="3200">
          <cell r="A3200" t="str">
            <v>E5548</v>
          </cell>
          <cell r="B3200" t="str">
            <v>LUMINARC</v>
          </cell>
          <cell r="C3200" t="str">
            <v xml:space="preserve"> Салатник ДЭЙЛИ ШЕФ 24см</v>
          </cell>
          <cell r="D3200" t="str">
            <v xml:space="preserve"> SALADIER 24 DAILY CHEF T</v>
          </cell>
          <cell r="E3200" t="str">
            <v>Франция</v>
          </cell>
          <cell r="F3200" t="str">
            <v>СТЕКЛО</v>
          </cell>
        </row>
        <row r="3201">
          <cell r="A3201" t="str">
            <v>E6201</v>
          </cell>
          <cell r="B3201" t="str">
            <v>LUMINARC</v>
          </cell>
          <cell r="C3201" t="str">
            <v xml:space="preserve"> Столовый набор 19 предметов ДЭЙЛИ ШЕФ</v>
          </cell>
          <cell r="D3201" t="str">
            <v xml:space="preserve"> SCE 19 P. A DINER DAILY CHEF T</v>
          </cell>
          <cell r="E3201" t="str">
            <v>Франция</v>
          </cell>
          <cell r="F3201" t="str">
            <v>СТЕКЛО</v>
          </cell>
        </row>
        <row r="3202">
          <cell r="A3202" t="str">
            <v>E4437</v>
          </cell>
          <cell r="B3202" t="str">
            <v>LUMINARC</v>
          </cell>
          <cell r="C3202" t="str">
            <v xml:space="preserve"> Набор стаканов высоких ДЖОЙО 4шт 350мл</v>
          </cell>
          <cell r="D3202" t="str">
            <v xml:space="preserve"> JOYAU H/B TUMBLER 35</v>
          </cell>
          <cell r="E3202" t="str">
            <v>Франция</v>
          </cell>
          <cell r="F3202" t="str">
            <v>СТЕКЛО</v>
          </cell>
        </row>
        <row r="3203">
          <cell r="A3203" t="str">
            <v>E4438</v>
          </cell>
          <cell r="B3203" t="str">
            <v>LUMINARC</v>
          </cell>
          <cell r="C3203" t="str">
            <v xml:space="preserve"> Набор стаканов низких ДЖОЙО 4 шт 310 мл</v>
          </cell>
          <cell r="D3203" t="str">
            <v xml:space="preserve"> K4 GOBELET FB 31 JOYAU</v>
          </cell>
          <cell r="E3203" t="str">
            <v>Франция</v>
          </cell>
          <cell r="F3203" t="str">
            <v>СТЕКЛО</v>
          </cell>
        </row>
        <row r="3204">
          <cell r="A3204" t="str">
            <v>E4441</v>
          </cell>
          <cell r="B3204" t="str">
            <v>LUMINARC</v>
          </cell>
          <cell r="C3204" t="str">
            <v xml:space="preserve"> Набор фужеров ДЖОЙО 4шт 300мл</v>
          </cell>
          <cell r="D3204" t="str">
            <v xml:space="preserve"> K4 VERRE A PIED 30 JOYAU</v>
          </cell>
          <cell r="E3204" t="str">
            <v>Франция</v>
          </cell>
          <cell r="F3204" t="str">
            <v>СТЕКЛО</v>
          </cell>
        </row>
        <row r="3205">
          <cell r="A3205" t="str">
            <v>E4442</v>
          </cell>
          <cell r="B3205" t="str">
            <v>LUMINARC</v>
          </cell>
          <cell r="C3205" t="str">
            <v xml:space="preserve"> Набор стаканов низких ДЕЙЛИ 4 шт 310 мл</v>
          </cell>
          <cell r="D3205" t="str">
            <v xml:space="preserve"> K4 GOBELET FB 31 DAILY</v>
          </cell>
          <cell r="E3205" t="str">
            <v>Франция</v>
          </cell>
          <cell r="F3205" t="str">
            <v>СТЕКЛО</v>
          </cell>
        </row>
        <row r="3206">
          <cell r="A3206" t="str">
            <v>E4703</v>
          </cell>
          <cell r="B3206" t="str">
            <v>LUMINARC</v>
          </cell>
          <cell r="C3206" t="str">
            <v xml:space="preserve"> Столовый набор 19 предметов ТАМАКО БРАУН</v>
          </cell>
          <cell r="D3206" t="str">
            <v xml:space="preserve"> SCE 19 P. TABLE TAMAKO T</v>
          </cell>
          <cell r="E3206" t="str">
            <v>Франция</v>
          </cell>
          <cell r="F3206" t="str">
            <v>СТЕКЛО</v>
          </cell>
        </row>
        <row r="3207">
          <cell r="A3207" t="str">
            <v>E8057</v>
          </cell>
          <cell r="B3207" t="str">
            <v>LUMINARC</v>
          </cell>
          <cell r="C3207" t="str">
            <v xml:space="preserve"> Салатник СИКУИНС УАЙТ 16.5см</v>
          </cell>
          <cell r="D3207" t="str">
            <v xml:space="preserve"> COUPELLE MULTI-USAGES SEQUINS WHITE T</v>
          </cell>
          <cell r="E3207" t="str">
            <v>Франция</v>
          </cell>
          <cell r="F3207" t="str">
            <v>СТЕКЛО</v>
          </cell>
        </row>
        <row r="3208">
          <cell r="A3208" t="str">
            <v>E8060</v>
          </cell>
          <cell r="B3208" t="str">
            <v>LUMINARC</v>
          </cell>
          <cell r="C3208" t="str">
            <v xml:space="preserve"> Тарелка сервировочная СИКУИНС УАЙТ 24см</v>
          </cell>
          <cell r="D3208" t="str">
            <v xml:space="preserve"> ASSIETTE DE PRES 34 SEQUINS WHITE T</v>
          </cell>
          <cell r="E3208" t="str">
            <v>Франция</v>
          </cell>
          <cell r="F3208" t="str">
            <v>СТЕКЛО</v>
          </cell>
        </row>
        <row r="3209">
          <cell r="A3209" t="str">
            <v>E8064</v>
          </cell>
          <cell r="B3209" t="str">
            <v>LUMINARC</v>
          </cell>
          <cell r="C3209" t="str">
            <v xml:space="preserve"> Чайный набор СИКУИНС УАЙТ 220мл</v>
          </cell>
          <cell r="D3209" t="str">
            <v xml:space="preserve"> P6 TASSE 22+S.TASSE SEQUINS WHITE T</v>
          </cell>
          <cell r="E3209" t="str">
            <v>Франция</v>
          </cell>
          <cell r="F3209" t="str">
            <v>СТЕКЛО</v>
          </cell>
        </row>
        <row r="3210">
          <cell r="A3210" t="str">
            <v>E8073</v>
          </cell>
          <cell r="B3210" t="str">
            <v>LUMINARC</v>
          </cell>
          <cell r="C3210" t="str">
            <v xml:space="preserve"> Салатник СИКУИНС УАЙТ 21.5см</v>
          </cell>
          <cell r="D3210" t="str">
            <v xml:space="preserve"> SALADIER 25 SEQUINS WHITE T</v>
          </cell>
          <cell r="E3210" t="str">
            <v>Франция</v>
          </cell>
          <cell r="F3210" t="str">
            <v>СТЕКЛО</v>
          </cell>
        </row>
        <row r="3211">
          <cell r="A3211" t="str">
            <v>48800</v>
          </cell>
          <cell r="B3211" t="str">
            <v>LUMINARC</v>
          </cell>
          <cell r="C3211" t="str">
            <v xml:space="preserve"> Банка МАНИЯ с деревянной крышкой 1л</v>
          </cell>
          <cell r="D3211" t="str">
            <v xml:space="preserve"> POT 1L BOX MANIA BOIS+COUVERCLE</v>
          </cell>
          <cell r="E3211" t="str">
            <v>Франция</v>
          </cell>
          <cell r="F3211" t="str">
            <v>СТЕКЛО</v>
          </cell>
        </row>
        <row r="3212">
          <cell r="A3212" t="str">
            <v>48801</v>
          </cell>
          <cell r="B3212" t="str">
            <v>LUMINARC</v>
          </cell>
          <cell r="C3212" t="str">
            <v xml:space="preserve"> Банка МАНИЯ с деревянной крышкой 0.5л</v>
          </cell>
          <cell r="D3212" t="str">
            <v xml:space="preserve"> POT 0,5L BOX MANIA BOIS+COUVERCLE</v>
          </cell>
          <cell r="E3212" t="str">
            <v>Франция</v>
          </cell>
          <cell r="F3212" t="str">
            <v>СТЕКЛО</v>
          </cell>
        </row>
        <row r="3213">
          <cell r="A3213" t="str">
            <v>48802</v>
          </cell>
          <cell r="B3213" t="str">
            <v>LUMINARC</v>
          </cell>
          <cell r="C3213" t="str">
            <v xml:space="preserve"> Банка МАНИЯ с деревянной крышкой 0.75л</v>
          </cell>
          <cell r="D3213" t="str">
            <v xml:space="preserve"> POT 0,75L BOX MANIA BOIS+COUVERCLE</v>
          </cell>
          <cell r="E3213" t="str">
            <v>Франция</v>
          </cell>
          <cell r="F3213" t="str">
            <v>СТЕКЛО</v>
          </cell>
        </row>
        <row r="3214">
          <cell r="A3214" t="str">
            <v>48803</v>
          </cell>
          <cell r="B3214" t="str">
            <v>LUMINARC</v>
          </cell>
          <cell r="C3214" t="str">
            <v xml:space="preserve"> Банка МАНИЯ с деревянной крышкой 1.5л</v>
          </cell>
          <cell r="D3214" t="str">
            <v xml:space="preserve"> POT 1,5L BOX MANIA BOIS+COUVERCLE</v>
          </cell>
          <cell r="E3214" t="str">
            <v>Франция</v>
          </cell>
          <cell r="F3214" t="str">
            <v>СТЕКЛО</v>
          </cell>
        </row>
        <row r="3215">
          <cell r="A3215" t="str">
            <v>10197</v>
          </cell>
          <cell r="B3215" t="str">
            <v>LUMINARC</v>
          </cell>
          <cell r="C3215" t="str">
            <v xml:space="preserve"> Набор столовых приборов 24 предмета ЛАКРИЦА черные</v>
          </cell>
          <cell r="D3215" t="str">
            <v xml:space="preserve"> SCE 24 P. COUVERTS LIQUORICE</v>
          </cell>
          <cell r="E3215" t="str">
            <v>Китай</v>
          </cell>
          <cell r="F3215" t="str">
            <v>НЕРЖАВЕЮЩАЯ СТАЛЬ</v>
          </cell>
        </row>
        <row r="3216">
          <cell r="A3216" t="str">
            <v>10709</v>
          </cell>
          <cell r="B3216" t="str">
            <v>LUMINARC</v>
          </cell>
          <cell r="C3216" t="str">
            <v xml:space="preserve"> Набор столовых приборов 24 предмета ФРОСТ</v>
          </cell>
          <cell r="D3216" t="str">
            <v xml:space="preserve"> SCE 24 P. COUVERTS FROST</v>
          </cell>
          <cell r="E3216" t="str">
            <v>Китай</v>
          </cell>
          <cell r="F3216" t="str">
            <v>НЕРЖАВЕЮЩАЯ СТАЛЬ</v>
          </cell>
        </row>
        <row r="3217">
          <cell r="A3217" t="str">
            <v>18864</v>
          </cell>
          <cell r="B3217" t="str">
            <v>LUMINARC</v>
          </cell>
          <cell r="C3217" t="str">
            <v xml:space="preserve"> Набор столовых приборов 24 предмета АНИС</v>
          </cell>
          <cell r="D3217" t="str">
            <v xml:space="preserve"> SCE 24 P. COUVERTS ANIS</v>
          </cell>
          <cell r="E3217" t="str">
            <v>Китай</v>
          </cell>
          <cell r="F3217" t="str">
            <v>НЕРЖАВЕЮЩАЯ СТАЛЬ</v>
          </cell>
        </row>
        <row r="3218">
          <cell r="A3218" t="str">
            <v>48831</v>
          </cell>
          <cell r="B3218" t="str">
            <v>LUMINARC</v>
          </cell>
          <cell r="C3218" t="str">
            <v xml:space="preserve"> Банка МАНИЯ с металлической крышкой 1.5л</v>
          </cell>
          <cell r="D3218" t="str">
            <v xml:space="preserve"> POT 1,5L BOX MANIA METAL+COUVERCLE</v>
          </cell>
          <cell r="E3218" t="str">
            <v>Франция</v>
          </cell>
          <cell r="F3218" t="str">
            <v>СТЕКЛО</v>
          </cell>
        </row>
        <row r="3219">
          <cell r="A3219" t="str">
            <v>E8075</v>
          </cell>
          <cell r="B3219" t="str">
            <v>LUMINARC</v>
          </cell>
          <cell r="C3219" t="str">
            <v xml:space="preserve"> Тарелка обеденная СИКУИНС УАЙТ 23см</v>
          </cell>
          <cell r="D3219" t="str">
            <v xml:space="preserve"> ASSIETTE PLATE 28 SEQUINS WHITE T</v>
          </cell>
          <cell r="E3219" t="str">
            <v>Франция</v>
          </cell>
          <cell r="F3219" t="str">
            <v>СТЕКЛО</v>
          </cell>
        </row>
        <row r="3220">
          <cell r="A3220" t="str">
            <v>E8135</v>
          </cell>
          <cell r="B3220" t="str">
            <v>LUMINARC</v>
          </cell>
          <cell r="C3220" t="str">
            <v xml:space="preserve"> Тарелка суповая УОТЕР ФЛАУЭР 20см</v>
          </cell>
          <cell r="D3220" t="str">
            <v xml:space="preserve"> ASSIETTE CARREE CREUSE 20 WATER FLOWER T</v>
          </cell>
          <cell r="E3220" t="str">
            <v>Франция</v>
          </cell>
          <cell r="F3220" t="str">
            <v>СТЕКЛО</v>
          </cell>
        </row>
        <row r="3221">
          <cell r="A3221" t="str">
            <v>E8136</v>
          </cell>
          <cell r="B3221" t="str">
            <v>LUMINARC</v>
          </cell>
          <cell r="C3221" t="str">
            <v xml:space="preserve"> Тарелка обеденная УОТЕР ФЛАУЭР 25см</v>
          </cell>
          <cell r="D3221" t="str">
            <v xml:space="preserve"> ASSIETTE CARREE PL 25,5 WATER FLOWER T</v>
          </cell>
          <cell r="E3221" t="str">
            <v>Франция</v>
          </cell>
          <cell r="F3221" t="str">
            <v>СТЕКЛО</v>
          </cell>
        </row>
        <row r="3222">
          <cell r="A3222" t="str">
            <v>E8074</v>
          </cell>
          <cell r="B3222" t="str">
            <v>LUMINARC</v>
          </cell>
          <cell r="C3222" t="str">
            <v xml:space="preserve"> Тарелка обеденная СИКУИНС БЛЭК 28см</v>
          </cell>
          <cell r="D3222" t="str">
            <v xml:space="preserve"> TEMPERED SEQUINS BLACK DINNER PLATE 28</v>
          </cell>
          <cell r="E3222" t="str">
            <v>Франция</v>
          </cell>
          <cell r="F3222" t="str">
            <v>СТЕКЛО</v>
          </cell>
        </row>
        <row r="3223">
          <cell r="A3223" t="str">
            <v>E8095</v>
          </cell>
          <cell r="B3223" t="str">
            <v>LUMINARC</v>
          </cell>
          <cell r="C3223" t="str">
            <v xml:space="preserve"> Тарелка десертная СИКУИНС БЛЭК 19см</v>
          </cell>
          <cell r="D3223" t="str">
            <v xml:space="preserve"> ASSIETTE DESSERT 21 SEQUINS BLACK T</v>
          </cell>
          <cell r="E3223" t="str">
            <v>Франция</v>
          </cell>
          <cell r="F3223" t="str">
            <v>СТЕКЛО</v>
          </cell>
        </row>
        <row r="3224">
          <cell r="A3224" t="str">
            <v>E8098</v>
          </cell>
          <cell r="B3224" t="str">
            <v>LUMINARC</v>
          </cell>
          <cell r="C3224" t="str">
            <v xml:space="preserve"> Тарелка суповая СИКУИНС БЛЭК 19см</v>
          </cell>
          <cell r="D3224" t="str">
            <v xml:space="preserve"> ASSIETTE CREUSE 19 SEQUINS BLACK T</v>
          </cell>
          <cell r="E3224" t="str">
            <v>Франция</v>
          </cell>
          <cell r="F3224" t="str">
            <v>СТЕКЛО</v>
          </cell>
        </row>
        <row r="3225">
          <cell r="A3225" t="str">
            <v>G4145</v>
          </cell>
          <cell r="B3225" t="str">
            <v>LUMINARC</v>
          </cell>
          <cell r="C3225" t="str">
            <v xml:space="preserve"> Салатник АФИНЫ 12см</v>
          </cell>
          <cell r="D3225" t="str">
            <v xml:space="preserve"> TEMPERED ATHENES DISH 12</v>
          </cell>
          <cell r="E3225" t="str">
            <v>Франция</v>
          </cell>
          <cell r="F3225" t="str">
            <v>СТЕКЛО</v>
          </cell>
        </row>
        <row r="3226">
          <cell r="A3226" t="str">
            <v>E8339</v>
          </cell>
          <cell r="B3226" t="str">
            <v>LUMINARC</v>
          </cell>
          <cell r="C3226" t="str">
            <v xml:space="preserve"> Набор фужеров для вина 3шт ОДАСИО 270мл</v>
          </cell>
          <cell r="D3226" t="str">
            <v xml:space="preserve"> AUDACIO STEMMED GLASS 27</v>
          </cell>
          <cell r="E3226" t="str">
            <v>Франция</v>
          </cell>
          <cell r="F3226" t="str">
            <v>СТЕКЛО</v>
          </cell>
        </row>
        <row r="3227">
          <cell r="A3227" t="str">
            <v>E8948</v>
          </cell>
          <cell r="B3227" t="str">
            <v>LUMINARC</v>
          </cell>
          <cell r="C3227" t="str">
            <v xml:space="preserve"> Набор стаканов ОДАСИО 3шт 310мл высокие</v>
          </cell>
          <cell r="D3227" t="str">
            <v xml:space="preserve"> AUDACIO O/F TUMBLER 29</v>
          </cell>
          <cell r="E3227" t="str">
            <v>Франция</v>
          </cell>
          <cell r="F3227" t="str">
            <v>СТЕКЛО</v>
          </cell>
        </row>
        <row r="3228">
          <cell r="A3228" t="str">
            <v>E9481</v>
          </cell>
          <cell r="B3228" t="str">
            <v>LUMINARC</v>
          </cell>
          <cell r="C3228" t="str">
            <v xml:space="preserve"> Набор фужеров для шампанского ОДАСИО 3шт</v>
          </cell>
          <cell r="D3228" t="str">
            <v xml:space="preserve"> AUDACIO FLUTE 20</v>
          </cell>
          <cell r="E3228" t="str">
            <v>Франция</v>
          </cell>
          <cell r="F3228" t="str">
            <v>СТЕКЛО</v>
          </cell>
        </row>
        <row r="3229">
          <cell r="A3229" t="str">
            <v>E9482</v>
          </cell>
          <cell r="B3229" t="str">
            <v>LUMINARC</v>
          </cell>
          <cell r="C3229" t="str">
            <v xml:space="preserve"> Набор фужеров для вина ОДАСИО 3шт 210мл</v>
          </cell>
          <cell r="D3229" t="str">
            <v xml:space="preserve"> AUDACIO STEMMED GLASS 21</v>
          </cell>
          <cell r="E3229" t="str">
            <v>Франция</v>
          </cell>
          <cell r="F3229" t="str">
            <v>СТЕКЛО</v>
          </cell>
        </row>
        <row r="3230">
          <cell r="A3230" t="str">
            <v>G4304</v>
          </cell>
          <cell r="B3230" t="str">
            <v>LUMINARC</v>
          </cell>
          <cell r="C3230" t="str">
            <v xml:space="preserve"> Тарелка суповая КАЛЕЙ 22.5см</v>
          </cell>
          <cell r="D3230" t="str">
            <v xml:space="preserve"> TEMPERED SIROCCO BROWN 18 PC PLATES SET</v>
          </cell>
          <cell r="E3230" t="str">
            <v>Франция</v>
          </cell>
          <cell r="F3230" t="str">
            <v>СТЕКЛО</v>
          </cell>
        </row>
        <row r="3231">
          <cell r="A3231" t="str">
            <v>G4126</v>
          </cell>
          <cell r="B3231" t="str">
            <v>LUMINARC</v>
          </cell>
          <cell r="C3231" t="str">
            <v xml:space="preserve"> Чайный набор СИРОККО 220мл</v>
          </cell>
          <cell r="D3231" t="str">
            <v xml:space="preserve"> TEMPERED SIROCCO BROWN CUP&amp;SAUCER 22</v>
          </cell>
          <cell r="E3231" t="str">
            <v>Франция</v>
          </cell>
          <cell r="F3231" t="str">
            <v>СТЕКЛО</v>
          </cell>
        </row>
        <row r="3232">
          <cell r="A3232" t="str">
            <v>G4134</v>
          </cell>
          <cell r="B3232" t="str">
            <v>LUMINARC</v>
          </cell>
          <cell r="C3232" t="str">
            <v xml:space="preserve"> Столовый набор 18 предметов СИРОККО</v>
          </cell>
          <cell r="D3232" t="str">
            <v xml:space="preserve"> TEMPERED SIROCCO BROWN 18 PC PLATES SET</v>
          </cell>
          <cell r="E3232" t="str">
            <v>Франция</v>
          </cell>
          <cell r="F3232" t="str">
            <v>СТЕКЛО</v>
          </cell>
        </row>
        <row r="3233">
          <cell r="A3233" t="str">
            <v>G4135</v>
          </cell>
          <cell r="B3233" t="str">
            <v>LUMINARC</v>
          </cell>
          <cell r="C3233" t="str">
            <v xml:space="preserve"> Столовый набор 19 предметов СИРОККО</v>
          </cell>
          <cell r="D3233" t="str">
            <v xml:space="preserve"> TEMPERED SIROCCO BROWN 19 PC TABLE SET</v>
          </cell>
          <cell r="E3233" t="str">
            <v>Франция</v>
          </cell>
          <cell r="F3233" t="str">
            <v>СТЕКЛО</v>
          </cell>
        </row>
        <row r="3234">
          <cell r="A3234" t="str">
            <v>G4302</v>
          </cell>
          <cell r="B3234" t="str">
            <v>LUMINARC</v>
          </cell>
          <cell r="C3234" t="str">
            <v xml:space="preserve"> Тарелка обеденная КАЛЕЙ 24.6см</v>
          </cell>
          <cell r="D3234" t="str">
            <v xml:space="preserve"> TEMPERED SIROCCO BROWN BOWL 24</v>
          </cell>
          <cell r="E3234" t="str">
            <v>Франция</v>
          </cell>
          <cell r="F3234" t="str">
            <v>СТЕКЛО</v>
          </cell>
        </row>
        <row r="3235">
          <cell r="A3235" t="str">
            <v>G4303</v>
          </cell>
          <cell r="B3235" t="str">
            <v>LUMINARC</v>
          </cell>
          <cell r="C3235" t="str">
            <v xml:space="preserve"> Тарелка десертная КАЛЕЙ 19.5см</v>
          </cell>
          <cell r="D3235" t="str">
            <v xml:space="preserve"> TEMPERED KALEI DESSERT PLATE 19</v>
          </cell>
          <cell r="E3235" t="str">
            <v>Франция</v>
          </cell>
          <cell r="F3235" t="str">
            <v>СТЕКЛО</v>
          </cell>
        </row>
        <row r="3236">
          <cell r="A3236" t="str">
            <v>D9505</v>
          </cell>
          <cell r="B3236" t="str">
            <v>LUMINARC</v>
          </cell>
          <cell r="C3236" t="str">
            <v xml:space="preserve"> Набор столовых приборов 24 предмета СИРЕНЬ</v>
          </cell>
          <cell r="D3236" t="str">
            <v xml:space="preserve"> SCE 24 P. COUVERTS PURPLE</v>
          </cell>
          <cell r="E3236" t="str">
            <v>Китай</v>
          </cell>
          <cell r="F3236" t="str">
            <v>НЕРЖАВЕЮЩАЯ СТАЛЬ</v>
          </cell>
        </row>
        <row r="3237">
          <cell r="A3237" t="str">
            <v>D4290</v>
          </cell>
          <cell r="B3237" t="str">
            <v>LUMINARC</v>
          </cell>
          <cell r="C3237" t="str">
            <v xml:space="preserve"> Набор столовых приборов 24 предмета СТРУКТУРА</v>
          </cell>
          <cell r="D3237" t="str">
            <v xml:space="preserve"> SCE 24 P. COUVERTS STRUCTURE</v>
          </cell>
          <cell r="E3237" t="str">
            <v>Китай</v>
          </cell>
          <cell r="F3237" t="str">
            <v>НЕРЖАВЕЮЩАЯ СТАЛЬ</v>
          </cell>
        </row>
        <row r="3238">
          <cell r="A3238" t="str">
            <v>D4292</v>
          </cell>
          <cell r="B3238" t="str">
            <v>LUMINARC</v>
          </cell>
          <cell r="C3238" t="str">
            <v xml:space="preserve"> Набор столовых приборов 24 предмета ТРЕНДИ</v>
          </cell>
          <cell r="D3238" t="str">
            <v xml:space="preserve"> SCE 24 P. COUVERTS TRENDY</v>
          </cell>
          <cell r="E3238" t="str">
            <v>Китай</v>
          </cell>
          <cell r="F3238" t="str">
            <v>НЕРЖАВЕЮЩАЯ СТАЛЬ</v>
          </cell>
        </row>
        <row r="3239">
          <cell r="A3239" t="str">
            <v>E1879</v>
          </cell>
          <cell r="B3239" t="str">
            <v>LUMINARC</v>
          </cell>
          <cell r="C3239" t="str">
            <v xml:space="preserve"> Банка 0.75л ГРАНИТИ (с зеленой пластиковой крышкой)</v>
          </cell>
          <cell r="D3239" t="str">
            <v xml:space="preserve"> BOCAL 0,75L KITCHEN GRANITY TPT+COU ANIS</v>
          </cell>
          <cell r="E3239" t="str">
            <v>Франция</v>
          </cell>
          <cell r="F3239" t="str">
            <v>СТЕКЛО</v>
          </cell>
        </row>
        <row r="3240">
          <cell r="A3240" t="str">
            <v>E1880</v>
          </cell>
          <cell r="B3240" t="str">
            <v>LUMINARC</v>
          </cell>
          <cell r="C3240" t="str">
            <v xml:space="preserve"> Банка 1л ГРАНИТИ (с зеленой пластиковой крышкой)</v>
          </cell>
          <cell r="D3240" t="str">
            <v xml:space="preserve"> BOCAL 1L KITCHEN GRANITY TPT+COU ANIS</v>
          </cell>
          <cell r="E3240" t="str">
            <v>Франция</v>
          </cell>
          <cell r="F3240" t="str">
            <v>СТЕКЛО</v>
          </cell>
        </row>
        <row r="3241">
          <cell r="A3241" t="str">
            <v>E1881</v>
          </cell>
          <cell r="B3241" t="str">
            <v>LUMINARC</v>
          </cell>
          <cell r="C3241" t="str">
            <v xml:space="preserve"> Банка 1.5л ГРАНИТИ (с зеленой пластиковой крышкой)</v>
          </cell>
          <cell r="D3241" t="str">
            <v xml:space="preserve"> BOCAL 1,5L KITCHEN GRANITY TPT+COU ANIS</v>
          </cell>
          <cell r="E3241" t="str">
            <v>Франция</v>
          </cell>
          <cell r="F3241" t="str">
            <v>СТЕКЛО</v>
          </cell>
        </row>
        <row r="3242">
          <cell r="A3242" t="str">
            <v>E2202</v>
          </cell>
          <cell r="B3242" t="str">
            <v>LUMINARC</v>
          </cell>
          <cell r="C3242" t="str">
            <v xml:space="preserve"> Набор фужеров ДРИП черные 4шт 350мл</v>
          </cell>
          <cell r="D3242" t="str">
            <v xml:space="preserve"> Z4 VERRE A PIED 35 DRIP NOIR</v>
          </cell>
          <cell r="E3242" t="str">
            <v>Китай</v>
          </cell>
          <cell r="F3242" t="str">
            <v>СТЕКЛО</v>
          </cell>
        </row>
        <row r="3243">
          <cell r="A3243" t="str">
            <v>E2203</v>
          </cell>
          <cell r="B3243" t="str">
            <v>LUMINARC</v>
          </cell>
          <cell r="C3243" t="str">
            <v xml:space="preserve"> Набор фужеров (бокалов) для шампанского ДРИП черные 4шт 220мл</v>
          </cell>
          <cell r="D3243" t="str">
            <v xml:space="preserve"> Z4 FLUTE 22 DRIP NOIR</v>
          </cell>
          <cell r="E3243" t="str">
            <v>Франция</v>
          </cell>
          <cell r="F3243" t="str">
            <v>СТЕКЛО</v>
          </cell>
        </row>
        <row r="3244">
          <cell r="A3244" t="str">
            <v>E8139</v>
          </cell>
          <cell r="B3244" t="str">
            <v>LUMINARC</v>
          </cell>
          <cell r="C3244" t="str">
            <v xml:space="preserve"> Салатник УОТЕР ФЛАУЭР 26см</v>
          </cell>
          <cell r="D3244" t="str">
            <v xml:space="preserve"> SALADIER CARRE 26 WATER FLOWER T</v>
          </cell>
          <cell r="E3244" t="str">
            <v>Франция</v>
          </cell>
          <cell r="F3244" t="str">
            <v>СТЕКЛО</v>
          </cell>
        </row>
        <row r="3245">
          <cell r="A3245" t="str">
            <v>E8145</v>
          </cell>
          <cell r="B3245" t="str">
            <v>LUMINARC</v>
          </cell>
          <cell r="C3245" t="str">
            <v xml:space="preserve"> Салатник УОТЕР ФЛАУЭР 16см</v>
          </cell>
          <cell r="D3245" t="str">
            <v xml:space="preserve"> CPL CARREE M-USAGES 16 WATER FLOWER T</v>
          </cell>
          <cell r="E3245" t="str">
            <v>Франция</v>
          </cell>
          <cell r="F3245" t="str">
            <v>СТЕКЛО</v>
          </cell>
        </row>
        <row r="3246">
          <cell r="A3246" t="str">
            <v>E8061</v>
          </cell>
          <cell r="B3246" t="str">
            <v>LUMINARC</v>
          </cell>
          <cell r="C3246" t="str">
            <v xml:space="preserve"> Тарелка десертная СИКУИНС УАЙТ 19см</v>
          </cell>
          <cell r="D3246" t="str">
            <v xml:space="preserve"> ASSIETTE DESSERT 21 SEQUINS WHITE T</v>
          </cell>
          <cell r="E3246" t="str">
            <v>Франция</v>
          </cell>
          <cell r="F3246" t="str">
            <v>СТЕКЛО</v>
          </cell>
        </row>
        <row r="3247">
          <cell r="A3247" t="str">
            <v>E8065</v>
          </cell>
          <cell r="B3247" t="str">
            <v>LUMINARC</v>
          </cell>
          <cell r="C3247" t="str">
            <v xml:space="preserve"> Чайный набор СИКУИНС БЛЭК 220мл</v>
          </cell>
          <cell r="D3247" t="str">
            <v xml:space="preserve"> P6 TASSE 22+S.TASSE SEQUINS BLACK T</v>
          </cell>
          <cell r="E3247" t="str">
            <v>Франция</v>
          </cell>
          <cell r="F3247" t="str">
            <v>СТЕКЛО</v>
          </cell>
        </row>
        <row r="3248">
          <cell r="A3248" t="str">
            <v>E8066</v>
          </cell>
          <cell r="B3248" t="str">
            <v>LUMINARC</v>
          </cell>
          <cell r="C3248" t="str">
            <v xml:space="preserve"> Салатник СИКУИНС БЛЭК 21.5см</v>
          </cell>
          <cell r="D3248" t="str">
            <v xml:space="preserve"> SALADIER 25 SEQUINS BLACK T</v>
          </cell>
          <cell r="E3248" t="str">
            <v>Франция</v>
          </cell>
          <cell r="F3248" t="str">
            <v>СТЕКЛО</v>
          </cell>
        </row>
        <row r="3249">
          <cell r="A3249" t="str">
            <v>E8069</v>
          </cell>
          <cell r="B3249" t="str">
            <v>LUMINARC</v>
          </cell>
          <cell r="C3249" t="str">
            <v xml:space="preserve"> Салатник СИКУИНС БЛЭК 16.5см</v>
          </cell>
          <cell r="D3249" t="str">
            <v xml:space="preserve"> COUPELLE MULTI-US. SEQUINS BLACK T</v>
          </cell>
          <cell r="E3249" t="str">
            <v>Франция</v>
          </cell>
          <cell r="F3249" t="str">
            <v>СТЕКЛО</v>
          </cell>
        </row>
        <row r="3250">
          <cell r="A3250" t="str">
            <v>E8071</v>
          </cell>
          <cell r="B3250" t="str">
            <v>LUMINARC</v>
          </cell>
          <cell r="C3250" t="str">
            <v xml:space="preserve"> Тарелка суповая СИКУИНС УАЙТ 19см</v>
          </cell>
          <cell r="D3250" t="str">
            <v xml:space="preserve"> ASSIETTE CREUSE 19 SEQUINS WHITE T</v>
          </cell>
          <cell r="E3250" t="str">
            <v>Франция</v>
          </cell>
          <cell r="F3250" t="str">
            <v>СТЕКЛО</v>
          </cell>
        </row>
        <row r="3251">
          <cell r="A3251" t="str">
            <v>E7823</v>
          </cell>
          <cell r="B3251" t="str">
            <v>LUMINARC</v>
          </cell>
          <cell r="C3251" t="str">
            <v xml:space="preserve"> Набор питьевой 7 предметов ПОП</v>
          </cell>
          <cell r="D3251" t="str">
            <v xml:space="preserve"> POP DRINKWARE 7 PC SET</v>
          </cell>
          <cell r="E3251" t="str">
            <v>Франция</v>
          </cell>
          <cell r="F3251" t="str">
            <v>СТЕКЛО</v>
          </cell>
        </row>
        <row r="3252">
          <cell r="A3252" t="str">
            <v>G4143</v>
          </cell>
          <cell r="B3252" t="str">
            <v>LUMINARC</v>
          </cell>
          <cell r="C3252" t="str">
            <v xml:space="preserve"> Салатник АФИНЫ 24см</v>
          </cell>
          <cell r="D3252" t="str">
            <v xml:space="preserve"> TEMPERED ATHENES BOWL 24</v>
          </cell>
          <cell r="E3252" t="str">
            <v>Франция</v>
          </cell>
          <cell r="F3252" t="str">
            <v>СТЕКЛО</v>
          </cell>
        </row>
        <row r="3253">
          <cell r="A3253" t="str">
            <v>G4144</v>
          </cell>
          <cell r="B3253" t="str">
            <v>LUMINARC</v>
          </cell>
          <cell r="C3253" t="str">
            <v xml:space="preserve"> Чайный набор АФИНЫ 220мл</v>
          </cell>
          <cell r="D3253" t="str">
            <v xml:space="preserve"> TEMPERED ATHENES CUP 22 + SAUCER</v>
          </cell>
          <cell r="E3253" t="str">
            <v>Франция</v>
          </cell>
          <cell r="F3253" t="str">
            <v>СТЕКЛО</v>
          </cell>
        </row>
        <row r="3254">
          <cell r="A3254" t="str">
            <v>G4150</v>
          </cell>
          <cell r="B3254" t="str">
            <v>LUMINARC</v>
          </cell>
          <cell r="C3254" t="str">
            <v xml:space="preserve"> Столовый набор 18 предметов АФИНЫ</v>
          </cell>
          <cell r="D3254" t="str">
            <v xml:space="preserve"> TEMPERED ATHENES PLATES SET OF 18 PCES</v>
          </cell>
          <cell r="E3254" t="str">
            <v>Франция</v>
          </cell>
          <cell r="F3254" t="str">
            <v>СТЕКЛО</v>
          </cell>
        </row>
        <row r="3255">
          <cell r="A3255" t="str">
            <v>E7906</v>
          </cell>
          <cell r="B3255" t="str">
            <v>LUMINARC</v>
          </cell>
          <cell r="C3255" t="str">
            <v xml:space="preserve"> Набор стаканов ОДАСИО 3шт 310мл низкие</v>
          </cell>
          <cell r="D3255" t="str">
            <v xml:space="preserve"> AUDACIO H/B TUMBLER 29</v>
          </cell>
          <cell r="E3255" t="str">
            <v>Франция</v>
          </cell>
          <cell r="F3255" t="str">
            <v>СТЕКЛО</v>
          </cell>
        </row>
        <row r="3256">
          <cell r="A3256" t="str">
            <v>G4138</v>
          </cell>
          <cell r="B3256" t="str">
            <v>LUMINARC</v>
          </cell>
          <cell r="C3256" t="str">
            <v xml:space="preserve"> Тарелка обеденная АФИНЫ 24.6см</v>
          </cell>
          <cell r="D3256" t="str">
            <v xml:space="preserve"> TEMPERED ATHENES BROWN DINNER PLATE 24</v>
          </cell>
          <cell r="E3256" t="str">
            <v>Франция</v>
          </cell>
          <cell r="F3256" t="str">
            <v>СТЕКЛО</v>
          </cell>
        </row>
        <row r="3257">
          <cell r="A3257" t="str">
            <v>G4141</v>
          </cell>
          <cell r="B3257" t="str">
            <v>LUMINARC</v>
          </cell>
          <cell r="C3257" t="str">
            <v xml:space="preserve"> Тарелка десертная АФИНЫ 19.5см</v>
          </cell>
          <cell r="D3257" t="str">
            <v xml:space="preserve"> TEMPERED ATHENES DESSERT PLATE 19</v>
          </cell>
          <cell r="E3257" t="str">
            <v>Франция</v>
          </cell>
          <cell r="F3257" t="str">
            <v>СТЕКЛО</v>
          </cell>
        </row>
        <row r="3258">
          <cell r="A3258" t="str">
            <v>G4142</v>
          </cell>
          <cell r="B3258" t="str">
            <v>LUMINARC</v>
          </cell>
          <cell r="C3258" t="str">
            <v xml:space="preserve"> Тарелка суповая АФИНЫ 22.5см</v>
          </cell>
          <cell r="D3258" t="str">
            <v xml:space="preserve"> TEMPERED ATHENES SOUP PLATE 22</v>
          </cell>
          <cell r="E3258" t="str">
            <v>Франция</v>
          </cell>
          <cell r="F3258" t="str">
            <v>СТЕКЛО</v>
          </cell>
        </row>
        <row r="3259">
          <cell r="A3259" t="str">
            <v>G4121</v>
          </cell>
          <cell r="B3259" t="str">
            <v>LUMINARC</v>
          </cell>
          <cell r="C3259" t="str">
            <v xml:space="preserve"> Тарелка обеденная СИРОККО 24.6см</v>
          </cell>
          <cell r="D3259" t="str">
            <v xml:space="preserve"> TEMPERED SIROCCO BROWN DINNER PLATE 24</v>
          </cell>
          <cell r="E3259" t="str">
            <v>Франция</v>
          </cell>
          <cell r="F3259" t="str">
            <v>СТЕКЛО</v>
          </cell>
        </row>
        <row r="3260">
          <cell r="A3260" t="str">
            <v>G4122</v>
          </cell>
          <cell r="B3260" t="str">
            <v>LUMINARC</v>
          </cell>
          <cell r="C3260" t="str">
            <v xml:space="preserve"> Тарелка десертная СИРОККО 19.5см</v>
          </cell>
          <cell r="D3260" t="str">
            <v xml:space="preserve"> TEMPERED SIROCCO BROWN DESSERT PLATE</v>
          </cell>
          <cell r="E3260" t="str">
            <v>Франция</v>
          </cell>
          <cell r="F3260" t="str">
            <v>СТЕКЛО</v>
          </cell>
        </row>
        <row r="3261">
          <cell r="A3261" t="str">
            <v>G4123</v>
          </cell>
          <cell r="B3261" t="str">
            <v>LUMINARC</v>
          </cell>
          <cell r="C3261" t="str">
            <v xml:space="preserve"> Тарелка суповая СИРОККО 22.5см</v>
          </cell>
          <cell r="D3261" t="str">
            <v xml:space="preserve"> TEMPERED SIROCCO BROWN SOUP PLATE  22</v>
          </cell>
          <cell r="E3261" t="str">
            <v>Франция</v>
          </cell>
          <cell r="F3261" t="str">
            <v>СТЕКЛО</v>
          </cell>
        </row>
        <row r="3262">
          <cell r="A3262" t="str">
            <v>G4124</v>
          </cell>
          <cell r="B3262" t="str">
            <v>LUMINARC</v>
          </cell>
          <cell r="C3262" t="str">
            <v xml:space="preserve"> Салатник СИРОККО 12см</v>
          </cell>
          <cell r="D3262" t="str">
            <v xml:space="preserve"> TEMPERED SIROCCO BROWN BOWL 12</v>
          </cell>
          <cell r="E3262" t="str">
            <v>Франция</v>
          </cell>
          <cell r="F3262" t="str">
            <v>СТЕКЛО</v>
          </cell>
        </row>
        <row r="3263">
          <cell r="A3263" t="str">
            <v>G4125</v>
          </cell>
          <cell r="B3263" t="str">
            <v>LUMINARC</v>
          </cell>
          <cell r="C3263" t="str">
            <v xml:space="preserve"> Салатник СИРОККО 24см</v>
          </cell>
          <cell r="D3263" t="str">
            <v xml:space="preserve"> TEMPERED SIROCCO BROWN BOWL 24</v>
          </cell>
          <cell r="E3263" t="str">
            <v>Франция</v>
          </cell>
          <cell r="F3263" t="str">
            <v>СТЕКЛО</v>
          </cell>
        </row>
        <row r="3264">
          <cell r="A3264" t="str">
            <v>G0663</v>
          </cell>
          <cell r="B3264" t="str">
            <v>LUMINARC</v>
          </cell>
          <cell r="C3264" t="str">
            <v xml:space="preserve"> Столовый набор 19 предметов КРАСНАЯ ОРХИДЕЯ</v>
          </cell>
          <cell r="D3264" t="str">
            <v xml:space="preserve"> TEMPERED RED ORCHIS SOUP PLATE 21</v>
          </cell>
          <cell r="E3264" t="str">
            <v>Франция</v>
          </cell>
          <cell r="F3264" t="str">
            <v>СТЕКЛО</v>
          </cell>
        </row>
        <row r="3265">
          <cell r="A3265" t="str">
            <v>G0707</v>
          </cell>
          <cell r="B3265" t="str">
            <v>LUMINARC</v>
          </cell>
          <cell r="C3265" t="str">
            <v xml:space="preserve"> Тарелка обеденная ГРИН ОД 25см</v>
          </cell>
          <cell r="D3265" t="str">
            <v xml:space="preserve"> TEMPERED GREEN ODE DINNER PLATE 25</v>
          </cell>
          <cell r="E3265" t="str">
            <v>Франция</v>
          </cell>
          <cell r="F3265" t="str">
            <v>СТЕКЛО</v>
          </cell>
        </row>
        <row r="3266">
          <cell r="A3266" t="str">
            <v>G0708</v>
          </cell>
          <cell r="B3266" t="str">
            <v>LUMINARC</v>
          </cell>
          <cell r="C3266" t="str">
            <v xml:space="preserve"> Тарелка десертная ГРИН ОД 19.5см</v>
          </cell>
          <cell r="D3266" t="str">
            <v xml:space="preserve"> TEMPERED GREEN ODE DESSERT PLATE 19</v>
          </cell>
          <cell r="E3266" t="str">
            <v>Франция</v>
          </cell>
          <cell r="F3266" t="str">
            <v>СТЕКЛО</v>
          </cell>
        </row>
        <row r="3267">
          <cell r="A3267" t="str">
            <v>G0712</v>
          </cell>
          <cell r="B3267" t="str">
            <v>LUMINARC</v>
          </cell>
          <cell r="C3267" t="str">
            <v xml:space="preserve"> Тарелка суповая ГРИН ОД 21.5см</v>
          </cell>
          <cell r="D3267" t="str">
            <v xml:space="preserve"> TEMPERED RED ORCHIS BOWL 27</v>
          </cell>
          <cell r="E3267" t="str">
            <v>Франция</v>
          </cell>
          <cell r="F3267" t="str">
            <v>СТЕКЛО</v>
          </cell>
        </row>
        <row r="3268">
          <cell r="A3268" t="str">
            <v>G4149</v>
          </cell>
          <cell r="B3268" t="str">
            <v>LUMINARC</v>
          </cell>
          <cell r="C3268" t="str">
            <v xml:space="preserve"> Столовый набор 19 предметов АФИНЫ</v>
          </cell>
          <cell r="D3268" t="str">
            <v xml:space="preserve"> TEMPERED ATHENES PLATES SET OF 19 PCES</v>
          </cell>
          <cell r="E3268" t="str">
            <v>Франция</v>
          </cell>
          <cell r="F3268" t="str">
            <v>СТЕКЛО</v>
          </cell>
        </row>
        <row r="3269">
          <cell r="A3269" t="str">
            <v>G0657</v>
          </cell>
          <cell r="B3269" t="str">
            <v>LUMINARC</v>
          </cell>
          <cell r="C3269" t="str">
            <v xml:space="preserve"> Тарелка десертная КРАСНАЯ ОРХИДЕЯ 19.5см</v>
          </cell>
          <cell r="D3269" t="str">
            <v xml:space="preserve"> TEMPERED RED ORCHIS DESSERT PLATE 19</v>
          </cell>
          <cell r="E3269" t="str">
            <v>Франция</v>
          </cell>
          <cell r="F3269" t="str">
            <v>СТЕКЛО</v>
          </cell>
        </row>
        <row r="3270">
          <cell r="A3270" t="str">
            <v>E2200</v>
          </cell>
          <cell r="B3270" t="str">
            <v>LUMINARC</v>
          </cell>
          <cell r="C3270" t="str">
            <v xml:space="preserve"> Набор фужеров (бокалов) ДРИП черные 4шт 270мл</v>
          </cell>
          <cell r="D3270" t="str">
            <v xml:space="preserve"> DRIP BLACK STEMMED GLASS 27</v>
          </cell>
          <cell r="E3270" t="str">
            <v>Франция</v>
          </cell>
          <cell r="F3270" t="str">
            <v>СТЕКЛО</v>
          </cell>
        </row>
        <row r="3271">
          <cell r="A3271" t="str">
            <v>G0659</v>
          </cell>
          <cell r="B3271" t="str">
            <v>LUMINARC</v>
          </cell>
          <cell r="C3271" t="str">
            <v xml:space="preserve"> Тарелка суповая КРАСНАЯ ОРХИДЕЯ 20см</v>
          </cell>
          <cell r="D3271" t="str">
            <v xml:space="preserve"> TEMPERED RED ORCHIS SOUP PLATE 21</v>
          </cell>
          <cell r="E3271" t="str">
            <v>Франция</v>
          </cell>
          <cell r="F3271" t="str">
            <v>СТЕКЛО</v>
          </cell>
        </row>
        <row r="3272">
          <cell r="A3272" t="str">
            <v>G0666</v>
          </cell>
          <cell r="B3272" t="str">
            <v>LUMINARC</v>
          </cell>
          <cell r="C3272" t="str">
            <v xml:space="preserve"> Салатник КРАСНАЯ ОРХИДЕЯ 27см</v>
          </cell>
          <cell r="D3272" t="str">
            <v xml:space="preserve"> TEMPERED RED ORCHIS DESSERT PLATE 19</v>
          </cell>
          <cell r="E3272" t="str">
            <v>Франция</v>
          </cell>
          <cell r="F3272" t="str">
            <v>СТЕКЛО</v>
          </cell>
        </row>
        <row r="3273">
          <cell r="A3273" t="str">
            <v>G0670</v>
          </cell>
          <cell r="B3273" t="str">
            <v>LUMINARC</v>
          </cell>
          <cell r="C3273" t="str">
            <v xml:space="preserve"> Чайный набор КРАСНАЯ ОРХИДЕЯ 220мл</v>
          </cell>
          <cell r="D3273" t="str">
            <v xml:space="preserve"> TEMPERED RED ORCHIS CUP 22 + SAUCER</v>
          </cell>
          <cell r="E3273" t="str">
            <v>Франция</v>
          </cell>
          <cell r="F3273" t="str">
            <v>СТЕКЛО</v>
          </cell>
        </row>
        <row r="3274">
          <cell r="A3274" t="str">
            <v>G0673</v>
          </cell>
          <cell r="B3274" t="str">
            <v>LUMINARC</v>
          </cell>
          <cell r="C3274" t="str">
            <v xml:space="preserve"> Салатник КРАСНАЯ ОРХИДЕЯ 16.5см</v>
          </cell>
          <cell r="D3274" t="str">
            <v xml:space="preserve"> TEMPERED RED ORCHIS ALL PURPOSE BOWL</v>
          </cell>
          <cell r="E3274" t="str">
            <v>Франция</v>
          </cell>
          <cell r="F3274" t="str">
            <v>СТЕКЛО</v>
          </cell>
        </row>
        <row r="3275">
          <cell r="A3275" t="str">
            <v>G0239</v>
          </cell>
          <cell r="B3275" t="str">
            <v>LUMINARC</v>
          </cell>
          <cell r="C3275" t="str">
            <v xml:space="preserve"> Набор стаканов CIRCO 6шт 230мл низкие K6</v>
          </cell>
          <cell r="D3275" t="str">
            <v xml:space="preserve"> CIRCO FB 23</v>
          </cell>
          <cell r="E3275" t="str">
            <v>Франция</v>
          </cell>
          <cell r="F3275" t="str">
            <v>СТЕКЛО</v>
          </cell>
        </row>
        <row r="3276">
          <cell r="A3276" t="str">
            <v>G0245</v>
          </cell>
          <cell r="B3276" t="str">
            <v>LUMINARC</v>
          </cell>
          <cell r="C3276" t="str">
            <v xml:space="preserve"> Набор стаканов CIRCO 6шт 265мл высокие K6</v>
          </cell>
          <cell r="D3276" t="str">
            <v xml:space="preserve"> CIRCO FH 26,5</v>
          </cell>
          <cell r="E3276" t="str">
            <v>Франция</v>
          </cell>
          <cell r="F3276" t="str">
            <v>СТЕКЛО</v>
          </cell>
        </row>
        <row r="3277">
          <cell r="A3277" t="str">
            <v>G0656</v>
          </cell>
          <cell r="B3277" t="str">
            <v>LUMINARC</v>
          </cell>
          <cell r="C3277" t="str">
            <v xml:space="preserve"> Тарелка обеденная КРАСНАЯ ОРХИДЕЯ 25см</v>
          </cell>
          <cell r="D3277" t="str">
            <v xml:space="preserve"> TEMPERED RED ORCHIS DINNER PLATE 25</v>
          </cell>
          <cell r="E3277" t="str">
            <v>Франция</v>
          </cell>
          <cell r="F3277" t="str">
            <v>СТЕКЛО</v>
          </cell>
        </row>
        <row r="3278">
          <cell r="A3278" t="str">
            <v>G0701</v>
          </cell>
          <cell r="B3278" t="str">
            <v>LUMINARC</v>
          </cell>
          <cell r="C3278" t="str">
            <v xml:space="preserve"> Столовый набор 19 предметов ГИАЦИНТ</v>
          </cell>
          <cell r="D3278" t="str">
            <v xml:space="preserve"> TEMPERED JACINTHE SOUP PLATE 21</v>
          </cell>
          <cell r="E3278" t="str">
            <v>Франция</v>
          </cell>
          <cell r="F3278" t="str">
            <v>СТЕКЛО</v>
          </cell>
        </row>
        <row r="3279">
          <cell r="A3279" t="str">
            <v>G0703</v>
          </cell>
          <cell r="B3279" t="str">
            <v>LUMINARC</v>
          </cell>
          <cell r="C3279" t="str">
            <v xml:space="preserve"> Чайный набор ГИАЦИНТ 220мл</v>
          </cell>
          <cell r="D3279" t="str">
            <v xml:space="preserve"> TEMPERED JACINTHE CUP 22 + SAUCER</v>
          </cell>
          <cell r="E3279" t="str">
            <v>Франция</v>
          </cell>
          <cell r="F3279" t="str">
            <v>СТЕКЛО</v>
          </cell>
        </row>
        <row r="3280">
          <cell r="A3280" t="str">
            <v>G0692</v>
          </cell>
          <cell r="B3280" t="str">
            <v>LUMINARC</v>
          </cell>
          <cell r="C3280" t="str">
            <v xml:space="preserve"> Тарелка обеденная ГИАЦИНТ 26см</v>
          </cell>
          <cell r="D3280" t="str">
            <v xml:space="preserve"> TEMPERED GREEN ODE INDIVIDUAL BOWL 12</v>
          </cell>
          <cell r="E3280" t="str">
            <v>Франция</v>
          </cell>
          <cell r="F3280" t="str">
            <v>СТЕКЛО</v>
          </cell>
        </row>
        <row r="3281">
          <cell r="A3281" t="str">
            <v>G0704</v>
          </cell>
          <cell r="B3281" t="str">
            <v>LUMINARC</v>
          </cell>
          <cell r="C3281" t="str">
            <v xml:space="preserve"> Салатник ГИАЦИНТ 12см</v>
          </cell>
          <cell r="D3281" t="str">
            <v xml:space="preserve"> TEMPERED GREEN ODE DINNERWARE SET OF 19P</v>
          </cell>
          <cell r="E3281" t="str">
            <v>Франция</v>
          </cell>
          <cell r="F3281" t="str">
            <v>СТЕКЛО</v>
          </cell>
        </row>
        <row r="3282">
          <cell r="A3282" t="str">
            <v>72014</v>
          </cell>
          <cell r="B3282" t="str">
            <v>LUMINARC</v>
          </cell>
          <cell r="C3282" t="str">
            <v xml:space="preserve"> Кастрюля ПРИМО 1.5л</v>
          </cell>
          <cell r="E3282" t="str">
            <v>Франция</v>
          </cell>
          <cell r="F3282" t="str">
            <v>СТЕКЛО</v>
          </cell>
        </row>
        <row r="3283">
          <cell r="A3283" t="str">
            <v>59743</v>
          </cell>
          <cell r="B3283" t="str">
            <v>LUMINARC</v>
          </cell>
          <cell r="C3283" t="str">
            <v xml:space="preserve"> Ваза АКАДЕМИЯ 25см</v>
          </cell>
          <cell r="E3283" t="str">
            <v>Франция</v>
          </cell>
          <cell r="F3283" t="str">
            <v>СТЕКЛО</v>
          </cell>
        </row>
        <row r="3284">
          <cell r="A3284" t="str">
            <v>62046</v>
          </cell>
          <cell r="B3284" t="str">
            <v>LUMINARC</v>
          </cell>
          <cell r="C3284" t="str">
            <v xml:space="preserve"> Набор фужеров для шампанского СИГНАТЮР 3шт 170мл АЙС БЛЮ</v>
          </cell>
          <cell r="E3284" t="str">
            <v>Франция</v>
          </cell>
          <cell r="F3284" t="str">
            <v>СТЕКЛО</v>
          </cell>
        </row>
        <row r="3285">
          <cell r="A3285" t="str">
            <v>69915</v>
          </cell>
          <cell r="B3285" t="str">
            <v>LUMINARC</v>
          </cell>
          <cell r="C3285" t="str">
            <v xml:space="preserve"> Набор стаканов ПУЭБЛО 3шт 300мл корал</v>
          </cell>
          <cell r="E3285" t="str">
            <v>Франция</v>
          </cell>
          <cell r="F3285" t="str">
            <v>СТЕКЛО</v>
          </cell>
        </row>
        <row r="3286">
          <cell r="A3286" t="str">
            <v>62467</v>
          </cell>
          <cell r="B3286" t="str">
            <v>LUMINARC</v>
          </cell>
          <cell r="C3286" t="str">
            <v xml:space="preserve"> Набор стаканов БУЛЬ голубой лед 6шт 330мл низкие</v>
          </cell>
          <cell r="E3286" t="str">
            <v>Франция</v>
          </cell>
          <cell r="F3286" t="str">
            <v>СТЕКЛО</v>
          </cell>
        </row>
        <row r="3287">
          <cell r="A3287" t="str">
            <v>62483</v>
          </cell>
          <cell r="B3287" t="str">
            <v>LUMINARC</v>
          </cell>
          <cell r="C3287" t="str">
            <v xml:space="preserve"> Набор фужеров для пива ДОМИНО 4шт 500мл высокие</v>
          </cell>
          <cell r="E3287" t="str">
            <v>Франция</v>
          </cell>
          <cell r="F3287" t="str">
            <v>СТЕКЛО</v>
          </cell>
        </row>
        <row r="3288">
          <cell r="A3288" t="str">
            <v>62557</v>
          </cell>
          <cell r="B3288" t="str">
            <v>LUMINARC</v>
          </cell>
          <cell r="C3288" t="str">
            <v xml:space="preserve"> Набор стаканов БУЛЬ голубой лед 6шт 200мл низкие</v>
          </cell>
          <cell r="E3288" t="str">
            <v>Франция</v>
          </cell>
          <cell r="F3288" t="str">
            <v>СТЕКЛО</v>
          </cell>
        </row>
        <row r="3289">
          <cell r="A3289" t="str">
            <v>63542</v>
          </cell>
          <cell r="B3289" t="str">
            <v>LUMINARC</v>
          </cell>
          <cell r="C3289" t="str">
            <v xml:space="preserve"> Креманки МАЛЬДИВ 6шт 300мл (35003)</v>
          </cell>
          <cell r="E3289" t="str">
            <v>Франция</v>
          </cell>
          <cell r="F3289" t="str">
            <v>СТЕКЛО</v>
          </cell>
        </row>
        <row r="3290">
          <cell r="A3290" t="str">
            <v>67559</v>
          </cell>
          <cell r="B3290" t="str">
            <v>LUMINARC</v>
          </cell>
          <cell r="C3290" t="str">
            <v xml:space="preserve"> Кофейный набор АМБР РОК 160мл</v>
          </cell>
          <cell r="E3290" t="str">
            <v>Франция</v>
          </cell>
          <cell r="F3290" t="str">
            <v>СТЕКЛО</v>
          </cell>
        </row>
        <row r="3291">
          <cell r="A3291" t="str">
            <v>68660</v>
          </cell>
          <cell r="B3291" t="str">
            <v>LUMINARC</v>
          </cell>
          <cell r="C3291" t="str">
            <v xml:space="preserve"> Набор детский 3 предмета ПРИНЦЕССА</v>
          </cell>
          <cell r="E3291" t="str">
            <v>Франция</v>
          </cell>
          <cell r="F3291" t="str">
            <v>СТЕКЛО</v>
          </cell>
        </row>
        <row r="3292">
          <cell r="A3292" t="str">
            <v>69806</v>
          </cell>
          <cell r="B3292" t="str">
            <v>LUMINARC</v>
          </cell>
          <cell r="C3292" t="str">
            <v xml:space="preserve"> Набор стаканов АПРЕЛЬ 4шт 200мл низкие</v>
          </cell>
          <cell r="E3292" t="str">
            <v>Франция</v>
          </cell>
          <cell r="F3292" t="str">
            <v>СТЕКЛО</v>
          </cell>
        </row>
        <row r="3293">
          <cell r="A3293" t="str">
            <v>69809</v>
          </cell>
          <cell r="B3293" t="str">
            <v>LUMINARC</v>
          </cell>
          <cell r="C3293" t="str">
            <v xml:space="preserve"> Набор стаканов АПРЕЛЬ 4шт 330мл высокие</v>
          </cell>
          <cell r="E3293" t="str">
            <v>Франция</v>
          </cell>
          <cell r="F3293" t="str">
            <v>СТЕКЛО</v>
          </cell>
        </row>
        <row r="3294">
          <cell r="A3294" t="str">
            <v>69811</v>
          </cell>
          <cell r="B3294" t="str">
            <v>LUMINARC</v>
          </cell>
          <cell r="C3294" t="str">
            <v xml:space="preserve"> Набор стаканов АПРЕЛЬ 4шт 300мл низкие</v>
          </cell>
          <cell r="E3294" t="str">
            <v>Франция</v>
          </cell>
          <cell r="F3294" t="str">
            <v>СТЕКЛО</v>
          </cell>
        </row>
        <row r="3295">
          <cell r="A3295" t="str">
            <v>69914</v>
          </cell>
          <cell r="B3295" t="str">
            <v>LUMINARC</v>
          </cell>
          <cell r="C3295" t="str">
            <v xml:space="preserve"> Набор стаканов ПУЭБЛО корал 3шт 300мл высокие</v>
          </cell>
          <cell r="E3295" t="str">
            <v>Франция</v>
          </cell>
          <cell r="F3295" t="str">
            <v>СТЕКЛО</v>
          </cell>
        </row>
        <row r="3296">
          <cell r="A3296" t="str">
            <v>E4948</v>
          </cell>
          <cell r="B3296" t="str">
            <v>LUMINARC</v>
          </cell>
          <cell r="C3296" t="str">
            <v xml:space="preserve"> Столовый набор 18 предеметов СВИТ ИМПРЕШН</v>
          </cell>
          <cell r="D3296" t="str">
            <v xml:space="preserve"> SCE 18 P. ASSIETTE SWEET IMPRESSION T</v>
          </cell>
          <cell r="E3296" t="str">
            <v>Франция</v>
          </cell>
          <cell r="F3296" t="str">
            <v>СТЕКЛО</v>
          </cell>
        </row>
        <row r="3297">
          <cell r="A3297" t="str">
            <v>E5250</v>
          </cell>
          <cell r="B3297" t="str">
            <v>LUMINARC</v>
          </cell>
          <cell r="C3297" t="str">
            <v xml:space="preserve"> Столовый набор 18 предметов ОТАНТИК УАЙТ</v>
          </cell>
          <cell r="D3297" t="str">
            <v xml:space="preserve"> SCE 18 P. ASSIETTES AUTHENTIC BLANC T</v>
          </cell>
          <cell r="E3297" t="str">
            <v>Франция</v>
          </cell>
          <cell r="F3297" t="str">
            <v>СТЕКЛО</v>
          </cell>
        </row>
        <row r="3298">
          <cell r="A3298" t="str">
            <v>E6199</v>
          </cell>
          <cell r="B3298" t="str">
            <v>LUMINARC</v>
          </cell>
          <cell r="C3298" t="str">
            <v xml:space="preserve"> Столовый набор 30 предметов МИКС ОТАНТИК черно-белый</v>
          </cell>
          <cell r="D3298" t="str">
            <v xml:space="preserve"> SCE 30 P. TABLE AUTHENTIC BLACK&amp;WHITE T</v>
          </cell>
          <cell r="E3298" t="str">
            <v>Франция</v>
          </cell>
          <cell r="F3298" t="str">
            <v>СТЕКЛО</v>
          </cell>
        </row>
        <row r="3299">
          <cell r="A3299" t="str">
            <v>G4699</v>
          </cell>
          <cell r="B3299" t="str">
            <v>LUMINARC</v>
          </cell>
          <cell r="C3299" t="str">
            <v xml:space="preserve"> Столовый набор 30 предметов СВИТ ИМПРЕШН</v>
          </cell>
          <cell r="D3299" t="str">
            <v xml:space="preserve"> TEMPERED SWEET IMPRESSION 30PC TABLE SET</v>
          </cell>
          <cell r="E3299" t="str">
            <v>Франция</v>
          </cell>
          <cell r="F3299" t="str">
            <v>СТЕКЛО</v>
          </cell>
        </row>
        <row r="3300">
          <cell r="A3300" t="str">
            <v>D2558</v>
          </cell>
          <cell r="B3300" t="str">
            <v>LUMINARC</v>
          </cell>
          <cell r="C3300" t="str">
            <v xml:space="preserve"> Тарелка десертная САКУРА голубая</v>
          </cell>
          <cell r="D3300" t="str">
            <v xml:space="preserve"> ASSIETTE DESSERT JAPANESE TREE BLUE T</v>
          </cell>
          <cell r="E3300" t="str">
            <v>Франция</v>
          </cell>
          <cell r="F3300" t="str">
            <v>СТЕКЛО</v>
          </cell>
        </row>
        <row r="3301">
          <cell r="A3301" t="str">
            <v>E4708</v>
          </cell>
          <cell r="B3301" t="str">
            <v>LUMINARC</v>
          </cell>
          <cell r="C3301" t="str">
            <v xml:space="preserve"> Тарелка обеденная ТАМАКО БРАУН 26см</v>
          </cell>
          <cell r="D3301" t="str">
            <v xml:space="preserve"> ASSIETTE PLATE 26 TAMAKO T</v>
          </cell>
          <cell r="E3301" t="str">
            <v>Франция</v>
          </cell>
          <cell r="F3301" t="str">
            <v>СТЕКЛО</v>
          </cell>
        </row>
        <row r="3302">
          <cell r="A3302" t="str">
            <v>E4710</v>
          </cell>
          <cell r="B3302" t="str">
            <v>LUMINARC</v>
          </cell>
          <cell r="C3302" t="str">
            <v xml:space="preserve"> Салатник ТАМАКО БРАУН 16.5см</v>
          </cell>
          <cell r="D3302" t="str">
            <v xml:space="preserve"> COUPELLE MULTI-USAGES TAMAKO T</v>
          </cell>
          <cell r="E3302" t="str">
            <v>Франция</v>
          </cell>
          <cell r="F3302" t="str">
            <v>СТЕКЛО</v>
          </cell>
        </row>
        <row r="3303">
          <cell r="A3303" t="str">
            <v>E4714</v>
          </cell>
          <cell r="B3303" t="str">
            <v>LUMINARC</v>
          </cell>
          <cell r="C3303" t="str">
            <v xml:space="preserve"> Тарелка суповая ТАМАКО БРАУН 24см</v>
          </cell>
          <cell r="D3303" t="str">
            <v xml:space="preserve"> ASSIETTE CREUSE 24 TAMAKO T</v>
          </cell>
          <cell r="E3303" t="str">
            <v>Франция</v>
          </cell>
          <cell r="F3303" t="str">
            <v>СТЕКЛО</v>
          </cell>
        </row>
        <row r="3304">
          <cell r="A3304" t="str">
            <v>E5188</v>
          </cell>
          <cell r="B3304" t="str">
            <v>LUMINARC</v>
          </cell>
          <cell r="C3304" t="str">
            <v xml:space="preserve"> Тарелка десертная ТАМАКО БРАУН 22.5см</v>
          </cell>
          <cell r="D3304" t="str">
            <v xml:space="preserve"> ASSIETTE DESSERT 21 TAMAKO T</v>
          </cell>
          <cell r="E3304" t="str">
            <v>Франция</v>
          </cell>
          <cell r="F3304" t="str">
            <v>СТЕКЛО</v>
          </cell>
        </row>
        <row r="3305">
          <cell r="A3305" t="str">
            <v>D2906</v>
          </cell>
          <cell r="B3305" t="str">
            <v>LUMINARC</v>
          </cell>
          <cell r="C3305" t="str">
            <v xml:space="preserve"> Тарелка суповая МАРГАРИТКА 21см</v>
          </cell>
          <cell r="D3305" t="str">
            <v xml:space="preserve"> ASSIETTE CREUSE MARGUERITE T</v>
          </cell>
          <cell r="E3305" t="str">
            <v>Франция</v>
          </cell>
          <cell r="F3305" t="str">
            <v>СТЕКЛО</v>
          </cell>
        </row>
        <row r="3306">
          <cell r="A3306" t="str">
            <v>D2909</v>
          </cell>
          <cell r="B3306" t="str">
            <v>LUMINARC</v>
          </cell>
          <cell r="C3306" t="str">
            <v xml:space="preserve"> Тарелка десертная МАРГАРИТКА 19см</v>
          </cell>
          <cell r="D3306" t="str">
            <v xml:space="preserve"> ASSIETTE DESSERT MARGUERITE T</v>
          </cell>
          <cell r="E3306" t="str">
            <v>Франция</v>
          </cell>
          <cell r="F3306" t="str">
            <v>СТЕКЛО</v>
          </cell>
        </row>
        <row r="3307">
          <cell r="A3307" t="str">
            <v>D2910</v>
          </cell>
          <cell r="B3307" t="str">
            <v>LUMINARC</v>
          </cell>
          <cell r="C3307" t="str">
            <v xml:space="preserve"> Тарелка обеденная МАРГАРИТКА 25см</v>
          </cell>
          <cell r="D3307" t="str">
            <v xml:space="preserve"> ASSIETTE PLATE MARGUERITE T</v>
          </cell>
          <cell r="E3307" t="str">
            <v>Франция</v>
          </cell>
          <cell r="F3307" t="str">
            <v>СТЕКЛО</v>
          </cell>
        </row>
        <row r="3308">
          <cell r="A3308" t="str">
            <v>E5835</v>
          </cell>
          <cell r="B3308" t="str">
            <v>LUMINARC</v>
          </cell>
          <cell r="C3308" t="str">
            <v xml:space="preserve"> Салатник ВИНТАЖ ТОМ 16.5см</v>
          </cell>
          <cell r="D3308" t="str">
            <v xml:space="preserve"> COUPELLE MULTI-USAGES KELLOGG'S TOM T</v>
          </cell>
          <cell r="E3308" t="str">
            <v>Франция</v>
          </cell>
          <cell r="F3308" t="str">
            <v>СТЕКЛО</v>
          </cell>
        </row>
        <row r="3309">
          <cell r="A3309" t="str">
            <v>E5841</v>
          </cell>
          <cell r="B3309" t="str">
            <v>LUMINARC</v>
          </cell>
          <cell r="C3309" t="str">
            <v xml:space="preserve"> Салатник ВИНТАЖ ЛИЛИ РОУ 16.5см</v>
          </cell>
          <cell r="D3309" t="str">
            <v xml:space="preserve"> COUPELLE MULTI-US. KELLOGG'S LILY ROSE T</v>
          </cell>
          <cell r="E3309" t="str">
            <v>Франция</v>
          </cell>
          <cell r="F3309" t="str">
            <v>СТЕКЛО</v>
          </cell>
        </row>
        <row r="3310">
          <cell r="A3310" t="str">
            <v>C6323</v>
          </cell>
          <cell r="B3310" t="str">
            <v>LUMINARC</v>
          </cell>
          <cell r="C3310" t="str">
            <v xml:space="preserve"> Столовый набор 18 предметов КАДИКС</v>
          </cell>
          <cell r="D3310" t="str">
            <v xml:space="preserve"> TEMPERED CADIX 18 PC DINNER PLATE SET</v>
          </cell>
          <cell r="E3310" t="str">
            <v>Испания</v>
          </cell>
          <cell r="F3310" t="str">
            <v>СТЕКЛО</v>
          </cell>
        </row>
        <row r="3311">
          <cell r="A3311" t="str">
            <v>E7222</v>
          </cell>
          <cell r="B3311" t="str">
            <v>LUMINARC</v>
          </cell>
          <cell r="C3311" t="str">
            <v xml:space="preserve"> Тарелка обеденная ЕВГЕНИ ФАРФОР 26см</v>
          </cell>
          <cell r="D3311" t="str">
            <v xml:space="preserve"> EUGENIE ULTRA PLATE DINNER PLATE 26</v>
          </cell>
          <cell r="E3311" t="str">
            <v>Франция</v>
          </cell>
          <cell r="F3311" t="str">
            <v>ФАРФОР</v>
          </cell>
        </row>
        <row r="3312">
          <cell r="A3312" t="str">
            <v>E7223</v>
          </cell>
          <cell r="B3312" t="str">
            <v>LUMINARC</v>
          </cell>
          <cell r="C3312" t="str">
            <v xml:space="preserve"> Тарелка суповая ЕВГЕНИ ФАРФОР 24см</v>
          </cell>
          <cell r="D3312" t="str">
            <v xml:space="preserve"> EUGENIE ULTRA PLATE SOUP PLATE 24</v>
          </cell>
          <cell r="E3312" t="str">
            <v>Франция</v>
          </cell>
          <cell r="F3312" t="str">
            <v>ФАРФОР</v>
          </cell>
        </row>
        <row r="3313">
          <cell r="A3313" t="str">
            <v>E7224</v>
          </cell>
          <cell r="B3313" t="str">
            <v>LUMINARC</v>
          </cell>
          <cell r="C3313" t="str">
            <v xml:space="preserve"> Тарелка десертная ЕВГЕНИ ФАРФОР 21см</v>
          </cell>
          <cell r="D3313" t="str">
            <v xml:space="preserve"> EUGENIE ULTRA PLATE DESSERT PLATE 22</v>
          </cell>
          <cell r="E3313" t="str">
            <v>Франция</v>
          </cell>
          <cell r="F3313" t="str">
            <v>ФАРФОР</v>
          </cell>
        </row>
        <row r="3314">
          <cell r="A3314" t="str">
            <v>D2504</v>
          </cell>
          <cell r="B3314" t="str">
            <v>LUMINARC</v>
          </cell>
          <cell r="C3314" t="str">
            <v xml:space="preserve"> Салатник САКУРА 12см голубая</v>
          </cell>
          <cell r="D3314" t="str">
            <v xml:space="preserve"> COUPELLE 12 JAPANESE TREE BLUE T</v>
          </cell>
          <cell r="E3314" t="str">
            <v>Франция</v>
          </cell>
          <cell r="F3314" t="str">
            <v>СТЕКЛО</v>
          </cell>
        </row>
        <row r="3315">
          <cell r="A3315" t="str">
            <v>D2511</v>
          </cell>
          <cell r="B3315" t="str">
            <v>LUMINARC</v>
          </cell>
          <cell r="C3315" t="str">
            <v xml:space="preserve"> Салатник САКУРА 12см розовая</v>
          </cell>
          <cell r="D3315" t="str">
            <v xml:space="preserve"> COUPELLE 12 JAPANESE TREE PINK T</v>
          </cell>
          <cell r="E3315" t="str">
            <v>Франция</v>
          </cell>
          <cell r="F3315" t="str">
            <v>СТЕКЛО</v>
          </cell>
        </row>
        <row r="3316">
          <cell r="A3316" t="str">
            <v>D2559</v>
          </cell>
          <cell r="B3316" t="str">
            <v>LUMINARC</v>
          </cell>
          <cell r="C3316" t="str">
            <v xml:space="preserve"> Салатник САКУРА 16.5см голубая</v>
          </cell>
          <cell r="D3316" t="str">
            <v xml:space="preserve"> COUPELLE MULTI-US. JAPANESE TREE BLUE T</v>
          </cell>
          <cell r="E3316" t="str">
            <v>Франция</v>
          </cell>
          <cell r="F3316" t="str">
            <v>СТЕКЛО</v>
          </cell>
        </row>
        <row r="3317">
          <cell r="A3317" t="str">
            <v>E4936</v>
          </cell>
          <cell r="B3317" t="str">
            <v>LUMINARC</v>
          </cell>
          <cell r="C3317" t="str">
            <v xml:space="preserve"> Тарелка суповая ХЕВЕА БЕЖ 24см</v>
          </cell>
          <cell r="D3317" t="str">
            <v xml:space="preserve"> ASSIETTE CREUSE HEVEA T</v>
          </cell>
          <cell r="E3317" t="str">
            <v>Франция</v>
          </cell>
          <cell r="F3317" t="str">
            <v>СТЕКЛО</v>
          </cell>
        </row>
        <row r="3318">
          <cell r="A3318" t="str">
            <v>E4712</v>
          </cell>
          <cell r="B3318" t="str">
            <v>LUMINARC</v>
          </cell>
          <cell r="C3318" t="str">
            <v xml:space="preserve"> Салатник ТАМАКО БРАУН 27см</v>
          </cell>
          <cell r="D3318" t="str">
            <v xml:space="preserve"> SALADIER 27 TAMAKO T</v>
          </cell>
          <cell r="E3318" t="str">
            <v>Франция</v>
          </cell>
          <cell r="F3318" t="str">
            <v>СТЕКЛО</v>
          </cell>
        </row>
        <row r="3319">
          <cell r="A3319" t="str">
            <v>C8076</v>
          </cell>
          <cell r="B3319" t="str">
            <v>LUMINARC</v>
          </cell>
          <cell r="C3319" t="str">
            <v xml:space="preserve"> Банка Клуб ПОЭМА АНИС 0.5л</v>
          </cell>
          <cell r="D3319" t="str">
            <v xml:space="preserve"> POT 0L5 RONDO  POEME ANIS+GLASS LID</v>
          </cell>
          <cell r="E3319" t="str">
            <v>Китай</v>
          </cell>
          <cell r="F3319" t="str">
            <v>СТЕКЛО</v>
          </cell>
        </row>
        <row r="3320">
          <cell r="A3320" t="str">
            <v>C8084</v>
          </cell>
          <cell r="B3320" t="str">
            <v>LUMINARC</v>
          </cell>
          <cell r="C3320" t="str">
            <v xml:space="preserve"> Банка Клуб ПОЭМА синяя 0.75л</v>
          </cell>
          <cell r="D3320" t="str">
            <v xml:space="preserve"> POT 0L75 RONDO+GLASS LID POEME BLEU</v>
          </cell>
          <cell r="E3320" t="str">
            <v>Китай</v>
          </cell>
          <cell r="F3320" t="str">
            <v>СТЕКЛО</v>
          </cell>
        </row>
        <row r="3321">
          <cell r="A3321" t="str">
            <v>D9598</v>
          </cell>
          <cell r="B3321" t="str">
            <v>LUMINARC</v>
          </cell>
          <cell r="C3321" t="str">
            <v xml:space="preserve"> Салатник МЕЧТА 16.5см</v>
          </cell>
          <cell r="D3321" t="str">
            <v xml:space="preserve"> COUPELLE MULTI-USAGES RED DREAM T</v>
          </cell>
          <cell r="E3321" t="str">
            <v>Франция</v>
          </cell>
          <cell r="F3321" t="str">
            <v>СТЕКЛО</v>
          </cell>
        </row>
        <row r="3322">
          <cell r="A3322" t="str">
            <v>C6797</v>
          </cell>
          <cell r="B3322" t="str">
            <v>LUMINARC</v>
          </cell>
          <cell r="C3322" t="str">
            <v xml:space="preserve"> Салатник КВАДРАТО 14см прозрачный</v>
          </cell>
          <cell r="D3322" t="str">
            <v xml:space="preserve"> COUPELLE 14 QUADRATO T</v>
          </cell>
          <cell r="E3322" t="str">
            <v>Франция</v>
          </cell>
          <cell r="F3322" t="str">
            <v>СТЕКЛО</v>
          </cell>
        </row>
        <row r="3323">
          <cell r="A3323" t="str">
            <v>C6798</v>
          </cell>
          <cell r="B3323" t="str">
            <v>LUMINARC</v>
          </cell>
          <cell r="C3323" t="str">
            <v xml:space="preserve"> Салатник КВАДРАТО 24см прозрачный</v>
          </cell>
          <cell r="D3323" t="str">
            <v xml:space="preserve"> SALADIER 24 QUADRATO T</v>
          </cell>
          <cell r="E3323" t="str">
            <v>Франция</v>
          </cell>
          <cell r="F3323" t="str">
            <v>СТЕКЛО</v>
          </cell>
        </row>
        <row r="3324">
          <cell r="A3324" t="str">
            <v>C8795</v>
          </cell>
          <cell r="B3324" t="str">
            <v>LUMINARC</v>
          </cell>
          <cell r="C3324" t="str">
            <v xml:space="preserve"> Салатник АЛЯФОЛИ ЛАГУН 17см</v>
          </cell>
          <cell r="D3324" t="str">
            <v xml:space="preserve"> LEGUMIER 17 COSMOS A LA FOLIE LAGON</v>
          </cell>
          <cell r="E3324" t="str">
            <v>Франция</v>
          </cell>
          <cell r="F3324" t="str">
            <v>СТЕКЛО</v>
          </cell>
        </row>
        <row r="3325">
          <cell r="A3325" t="str">
            <v>D9366</v>
          </cell>
          <cell r="B3325" t="str">
            <v>LUMINARC</v>
          </cell>
          <cell r="C3325" t="str">
            <v xml:space="preserve"> Блюдо овальное СИРЕНЬ 35см</v>
          </cell>
          <cell r="D3325" t="str">
            <v xml:space="preserve"> PLAT OVALE PURPLE T</v>
          </cell>
          <cell r="E3325" t="str">
            <v>Франция</v>
          </cell>
          <cell r="F3325" t="str">
            <v>СТЕКЛО</v>
          </cell>
        </row>
        <row r="3326">
          <cell r="A3326" t="str">
            <v>E8909</v>
          </cell>
          <cell r="B3326" t="str">
            <v>LUMINARC</v>
          </cell>
          <cell r="C3326" t="str">
            <v xml:space="preserve"> Блюдо круглое ФЛОРАЙН 30см (22590)</v>
          </cell>
          <cell r="D3326" t="str">
            <v xml:space="preserve"> PLAT ROND FLORINE T</v>
          </cell>
          <cell r="E3326" t="str">
            <v>Франция</v>
          </cell>
          <cell r="F3326" t="str">
            <v>СТЕКЛО</v>
          </cell>
        </row>
        <row r="3327">
          <cell r="A3327" t="str">
            <v>26164</v>
          </cell>
          <cell r="B3327" t="str">
            <v>LUMINARC</v>
          </cell>
          <cell r="C3327" t="str">
            <v xml:space="preserve"> Салатник ВЕЗУВИЙ 24см</v>
          </cell>
          <cell r="D3327" t="str">
            <v xml:space="preserve"> SALADIER 24 VESUVE T</v>
          </cell>
          <cell r="E3327" t="str">
            <v>Франция</v>
          </cell>
          <cell r="F3327" t="str">
            <v>СТЕКЛО</v>
          </cell>
        </row>
        <row r="3328">
          <cell r="A3328" t="str">
            <v>C5537</v>
          </cell>
          <cell r="B3328" t="str">
            <v>LUMINARC</v>
          </cell>
          <cell r="C3328" t="str">
            <v xml:space="preserve"> Салатник ГРАФИКА красная 16см</v>
          </cell>
          <cell r="D3328" t="str">
            <v xml:space="preserve"> COUPELLE MULTI-US. GRAPHIC FLOWERS RED T</v>
          </cell>
          <cell r="E3328" t="str">
            <v>Франция</v>
          </cell>
          <cell r="F3328" t="str">
            <v>СТЕКЛО</v>
          </cell>
        </row>
        <row r="3329">
          <cell r="A3329" t="str">
            <v>D2503</v>
          </cell>
          <cell r="B3329" t="str">
            <v>LUMINARC</v>
          </cell>
          <cell r="C3329" t="str">
            <v xml:space="preserve"> Салатник САКУРА 19см голубая</v>
          </cell>
          <cell r="D3329" t="str">
            <v xml:space="preserve"> SALADIER 19 JAPANESE TREE BLUE T</v>
          </cell>
          <cell r="E3329" t="str">
            <v>Франция</v>
          </cell>
          <cell r="F3329" t="str">
            <v>СТЕКЛО</v>
          </cell>
        </row>
        <row r="3330">
          <cell r="A3330" t="str">
            <v>D2515</v>
          </cell>
          <cell r="B3330" t="str">
            <v>LUMINARC</v>
          </cell>
          <cell r="C3330" t="str">
            <v xml:space="preserve"> Салатник САКУРА 19см розовая</v>
          </cell>
          <cell r="D3330" t="str">
            <v xml:space="preserve"> SALADIER 19 JAPANESE TREE PINK T</v>
          </cell>
          <cell r="E3330" t="str">
            <v>Франция</v>
          </cell>
          <cell r="F3330" t="str">
            <v>СТЕКЛО</v>
          </cell>
        </row>
        <row r="3331">
          <cell r="A3331" t="str">
            <v>D2562</v>
          </cell>
          <cell r="B3331" t="str">
            <v>LUMINARC</v>
          </cell>
          <cell r="C3331" t="str">
            <v xml:space="preserve"> Салатник САКУРА 27см розовая</v>
          </cell>
          <cell r="D3331" t="str">
            <v xml:space="preserve"> SALADIER 27 JAPANESE TREE PINK T</v>
          </cell>
          <cell r="E3331" t="str">
            <v>Франция</v>
          </cell>
          <cell r="F3331" t="str">
            <v>СТЕКЛО</v>
          </cell>
        </row>
        <row r="3332">
          <cell r="A3332" t="str">
            <v>C5349</v>
          </cell>
          <cell r="B3332" t="str">
            <v>LUMINARC</v>
          </cell>
          <cell r="C3332" t="str">
            <v xml:space="preserve"> Банка РОНДО МАКИ 0.75л</v>
          </cell>
          <cell r="D3332" t="str">
            <v xml:space="preserve"> POT 0,75L RONDO POPPY FLOWERS+CV</v>
          </cell>
          <cell r="E3332" t="str">
            <v>Китай</v>
          </cell>
          <cell r="F3332" t="str">
            <v>СТЕКЛО</v>
          </cell>
        </row>
        <row r="3333">
          <cell r="A3333" t="str">
            <v>D2566</v>
          </cell>
          <cell r="B3333" t="str">
            <v>LUMINARC</v>
          </cell>
          <cell r="C3333" t="str">
            <v xml:space="preserve"> Салатник САКУРА 16.5см розовая</v>
          </cell>
          <cell r="D3333" t="str">
            <v xml:space="preserve"> COUPELLE MULTI-US. JAPANESE TREE PINK T</v>
          </cell>
          <cell r="E3333" t="str">
            <v>Франция</v>
          </cell>
          <cell r="F3333" t="str">
            <v>СТЕКЛО</v>
          </cell>
        </row>
        <row r="3334">
          <cell r="A3334" t="str">
            <v>C7621</v>
          </cell>
          <cell r="B3334" t="str">
            <v>LUMINARC</v>
          </cell>
          <cell r="C3334" t="str">
            <v xml:space="preserve"> Банка Клуб ПОЭМА РОЗ 0.75л</v>
          </cell>
          <cell r="D3334" t="str">
            <v xml:space="preserve"> POT 0,75L RONDO LID POEME ROSE+GLASS LID</v>
          </cell>
          <cell r="E3334" t="str">
            <v>Китай</v>
          </cell>
          <cell r="F3334" t="str">
            <v>СТЕКЛО</v>
          </cell>
        </row>
        <row r="3335">
          <cell r="A3335" t="str">
            <v>C7622</v>
          </cell>
          <cell r="B3335" t="str">
            <v>LUMINARC</v>
          </cell>
          <cell r="C3335" t="str">
            <v xml:space="preserve"> Банка Клуб ПОЭМА АНИС 0.75л</v>
          </cell>
          <cell r="D3335" t="str">
            <v xml:space="preserve"> POT 0,75L RONDO  POEME ANIS +GLASS LID</v>
          </cell>
          <cell r="E3335" t="str">
            <v>Китай</v>
          </cell>
          <cell r="F3335" t="str">
            <v>СТЕКЛО</v>
          </cell>
        </row>
        <row r="3336">
          <cell r="A3336" t="str">
            <v>C5399</v>
          </cell>
          <cell r="B3336" t="str">
            <v>LUMINARC</v>
          </cell>
          <cell r="C3336" t="str">
            <v xml:space="preserve"> Банка РОНДО ЭЛИЗ 0.5л (D6297)</v>
          </cell>
          <cell r="D3336" t="str">
            <v xml:space="preserve"> POT 0,5L RONDO ELISE+ CV JAUNE</v>
          </cell>
          <cell r="E3336" t="str">
            <v>Китай</v>
          </cell>
          <cell r="F3336" t="str">
            <v>СТЕКЛО</v>
          </cell>
        </row>
        <row r="3337">
          <cell r="A3337" t="str">
            <v>C5492</v>
          </cell>
          <cell r="B3337" t="str">
            <v>LUMINARC</v>
          </cell>
          <cell r="C3337" t="str">
            <v xml:space="preserve"> Банка РОНДО МАКИ 0.5л</v>
          </cell>
          <cell r="D3337" t="str">
            <v xml:space="preserve"> POT 0,5L RONDO POPPY FLOWERS+cv</v>
          </cell>
          <cell r="E3337" t="str">
            <v>Китай</v>
          </cell>
          <cell r="F3337" t="str">
            <v>СТЕКЛО</v>
          </cell>
        </row>
        <row r="3338">
          <cell r="A3338" t="str">
            <v>C7618</v>
          </cell>
          <cell r="B3338" t="str">
            <v>LUMINARC</v>
          </cell>
          <cell r="C3338" t="str">
            <v xml:space="preserve"> Банка Клуб ПОЭМА синяя 0.5л</v>
          </cell>
          <cell r="D3338" t="str">
            <v xml:space="preserve"> POT 0,5L RONDO  POEME BLEU+glass lid</v>
          </cell>
          <cell r="E3338" t="str">
            <v>Китай</v>
          </cell>
          <cell r="F3338" t="str">
            <v>СТЕКЛО</v>
          </cell>
        </row>
        <row r="3339">
          <cell r="A3339" t="str">
            <v>C7620</v>
          </cell>
          <cell r="B3339" t="str">
            <v>LUMINARC</v>
          </cell>
          <cell r="C3339" t="str">
            <v xml:space="preserve"> Банка Клуб ПОЭМА РОЗ 0.5л</v>
          </cell>
          <cell r="D3339" t="str">
            <v xml:space="preserve"> POT 0,5L RONDO  POEME ROSE+glass lid</v>
          </cell>
          <cell r="E3339" t="str">
            <v>Китай</v>
          </cell>
          <cell r="F3339" t="str">
            <v>СТЕКЛО</v>
          </cell>
        </row>
        <row r="3340">
          <cell r="A3340" t="str">
            <v>D4703</v>
          </cell>
          <cell r="B3340" t="str">
            <v>LUMINARC</v>
          </cell>
          <cell r="C3340" t="str">
            <v xml:space="preserve"> Банка Клуб ВАЛЕНСИЯ 0.75л</v>
          </cell>
          <cell r="D3340" t="str">
            <v xml:space="preserve"> POT 0L75 RONDO VALENSOLE +GLASS LID</v>
          </cell>
          <cell r="E3340" t="str">
            <v>Китай</v>
          </cell>
          <cell r="F3340" t="str">
            <v>СТЕКЛО</v>
          </cell>
        </row>
        <row r="3341">
          <cell r="A3341" t="str">
            <v>C5350</v>
          </cell>
          <cell r="B3341" t="str">
            <v>LUMINARC</v>
          </cell>
          <cell r="C3341" t="str">
            <v xml:space="preserve"> Банка РОНДО ЭЛИЗ 0.75л</v>
          </cell>
          <cell r="D3341" t="str">
            <v xml:space="preserve"> POT 0,75L RONDO ELISE/CV JAUNE</v>
          </cell>
          <cell r="E3341" t="str">
            <v>Китай</v>
          </cell>
          <cell r="F3341" t="str">
            <v>СТЕКЛО</v>
          </cell>
        </row>
        <row r="3342">
          <cell r="A3342" t="str">
            <v>D4704</v>
          </cell>
          <cell r="B3342" t="str">
            <v>LUMINARC</v>
          </cell>
          <cell r="C3342" t="str">
            <v xml:space="preserve"> Банка Клуб ВАЛЕНСИЯ 0.5л</v>
          </cell>
          <cell r="D3342" t="str">
            <v xml:space="preserve"> POT 0L5 RONDO VALENSOLE + GLASS LID</v>
          </cell>
          <cell r="E3342" t="str">
            <v>Китай</v>
          </cell>
          <cell r="F3342" t="str">
            <v>СТЕКЛО</v>
          </cell>
        </row>
        <row r="3343">
          <cell r="A3343" t="str">
            <v>E5798</v>
          </cell>
          <cell r="B3343" t="str">
            <v>LUMINARC</v>
          </cell>
          <cell r="C3343" t="str">
            <v xml:space="preserve"> Банка ГАРДЕН 0.5л</v>
          </cell>
          <cell r="D3343" t="str">
            <v xml:space="preserve"> POT 0,5L RONDO NATURAL GARDEN+stk lid</v>
          </cell>
          <cell r="E3343" t="str">
            <v>Китай</v>
          </cell>
          <cell r="F3343" t="str">
            <v>СТЕКЛО</v>
          </cell>
        </row>
        <row r="3344">
          <cell r="A3344" t="str">
            <v>E5800</v>
          </cell>
          <cell r="B3344" t="str">
            <v>LUMINARC</v>
          </cell>
          <cell r="C3344" t="str">
            <v xml:space="preserve"> Банка ГАРДЕН 0.75л</v>
          </cell>
          <cell r="D3344" t="str">
            <v xml:space="preserve"> POT 0,75L RONDO NATURAL GARDEN+STK LID</v>
          </cell>
          <cell r="E3344" t="str">
            <v>Китай</v>
          </cell>
          <cell r="F3344" t="str">
            <v>СТЕКЛО</v>
          </cell>
        </row>
        <row r="3345">
          <cell r="A3345" t="str">
            <v>E5802</v>
          </cell>
          <cell r="B3345" t="str">
            <v>LUMINARC</v>
          </cell>
          <cell r="C3345" t="str">
            <v xml:space="preserve"> Банка ГАРДЕН 1л</v>
          </cell>
          <cell r="D3345" t="str">
            <v xml:space="preserve"> POT 1L RONDO NATURAL GARDEN+STK LID</v>
          </cell>
          <cell r="E3345" t="str">
            <v>Китай</v>
          </cell>
          <cell r="F3345" t="str">
            <v>СТЕКЛО</v>
          </cell>
        </row>
        <row r="3346">
          <cell r="A3346" t="str">
            <v>D2501</v>
          </cell>
          <cell r="B3346" t="str">
            <v>LUMINARC</v>
          </cell>
          <cell r="C3346" t="str">
            <v xml:space="preserve"> Кружка САКУРА 320мл голубая</v>
          </cell>
          <cell r="D3346" t="str">
            <v xml:space="preserve"> BOCK 32 JAPANESE TREE BLUE T</v>
          </cell>
          <cell r="E3346" t="str">
            <v>Франция</v>
          </cell>
          <cell r="F3346" t="str">
            <v>СТЕКЛО</v>
          </cell>
        </row>
        <row r="3347">
          <cell r="A3347" t="str">
            <v>D2513</v>
          </cell>
          <cell r="B3347" t="str">
            <v>LUMINARC</v>
          </cell>
          <cell r="C3347" t="str">
            <v xml:space="preserve"> Кружка САКУРА 320мл розовая</v>
          </cell>
          <cell r="D3347" t="str">
            <v xml:space="preserve"> BOCK 32 JAPANESE TREE PINK T</v>
          </cell>
          <cell r="E3347" t="str">
            <v>Франция</v>
          </cell>
          <cell r="F3347" t="str">
            <v>СТЕКЛО</v>
          </cell>
        </row>
        <row r="3348">
          <cell r="A3348" t="str">
            <v>E4709</v>
          </cell>
          <cell r="B3348" t="str">
            <v>LUMINARC</v>
          </cell>
          <cell r="C3348" t="str">
            <v xml:space="preserve"> Кружка ТАМАКО БРАУН 250мл</v>
          </cell>
          <cell r="D3348" t="str">
            <v xml:space="preserve"> BOCK 32 TAMAKO T</v>
          </cell>
          <cell r="E3348" t="str">
            <v>Франция</v>
          </cell>
          <cell r="F3348" t="str">
            <v>СТЕКЛО</v>
          </cell>
        </row>
        <row r="3349">
          <cell r="A3349" t="str">
            <v>E5836</v>
          </cell>
          <cell r="B3349" t="str">
            <v>LUMINARC</v>
          </cell>
          <cell r="C3349" t="str">
            <v xml:space="preserve"> Кружка ВИНТАЖ ТОМ 320мл</v>
          </cell>
          <cell r="D3349" t="str">
            <v xml:space="preserve"> BOCK 32 KELLOGG'S TOM T</v>
          </cell>
          <cell r="E3349" t="str">
            <v>Франция</v>
          </cell>
          <cell r="F3349" t="str">
            <v>СТЕКЛО</v>
          </cell>
        </row>
        <row r="3350">
          <cell r="A3350" t="str">
            <v>E9202</v>
          </cell>
          <cell r="B3350" t="str">
            <v>LUMINARC</v>
          </cell>
          <cell r="C3350" t="str">
            <v xml:space="preserve"> Кружка АЛЯФОЛИ ЛАГУН 320мл (76207)</v>
          </cell>
          <cell r="D3350" t="str">
            <v xml:space="preserve"> BOCK 32 A LA FOLIE LAGON T        (anc ref E9202)</v>
          </cell>
          <cell r="E3350" t="str">
            <v>Франция</v>
          </cell>
          <cell r="F3350" t="str">
            <v>СТЕКЛО</v>
          </cell>
        </row>
        <row r="3351">
          <cell r="A3351" t="str">
            <v>D9364</v>
          </cell>
          <cell r="B3351" t="str">
            <v>LUMINARC</v>
          </cell>
          <cell r="C3351" t="str">
            <v xml:space="preserve"> Тарелка суповая СИРЕНЬ 24см</v>
          </cell>
          <cell r="D3351" t="str">
            <v xml:space="preserve"> ASSIETTE CREUSE PURPLE T</v>
          </cell>
          <cell r="E3351" t="str">
            <v>Франция</v>
          </cell>
          <cell r="F3351" t="str">
            <v>СТЕКЛО</v>
          </cell>
        </row>
        <row r="3352">
          <cell r="A3352" t="str">
            <v>D9574</v>
          </cell>
          <cell r="B3352" t="str">
            <v>LUMINARC</v>
          </cell>
          <cell r="C3352" t="str">
            <v xml:space="preserve"> Тарелка суповая ФОЛИАЖ 22.5см</v>
          </cell>
          <cell r="D3352" t="str">
            <v xml:space="preserve"> ASSIETTE CREUSE FOLIAGE IV. T</v>
          </cell>
          <cell r="E3352" t="str">
            <v>Франция</v>
          </cell>
          <cell r="F3352" t="str">
            <v>СТЕКЛО</v>
          </cell>
        </row>
        <row r="3353">
          <cell r="A3353" t="str">
            <v>D9579</v>
          </cell>
          <cell r="B3353" t="str">
            <v>LUMINARC</v>
          </cell>
          <cell r="C3353" t="str">
            <v xml:space="preserve"> Тарелка десертная ФОЛИАЖ 20.5см</v>
          </cell>
          <cell r="D3353" t="str">
            <v xml:space="preserve"> ASSIETTE DESSERT FOLIAGE IV. T</v>
          </cell>
          <cell r="E3353" t="str">
            <v>Франция</v>
          </cell>
          <cell r="F3353" t="str">
            <v>СТЕКЛО</v>
          </cell>
        </row>
        <row r="3354">
          <cell r="A3354" t="str">
            <v>D9586</v>
          </cell>
          <cell r="B3354" t="str">
            <v>LUMINARC</v>
          </cell>
          <cell r="C3354" t="str">
            <v xml:space="preserve"> Тарелка обеденная ФОЛИАЖ 26.5см</v>
          </cell>
          <cell r="D3354" t="str">
            <v xml:space="preserve"> ASSIETTE PLATE FOLIAGE IV. T</v>
          </cell>
          <cell r="E3354" t="str">
            <v>Франция</v>
          </cell>
          <cell r="F3354" t="str">
            <v>СТЕКЛО</v>
          </cell>
        </row>
        <row r="3355">
          <cell r="A3355" t="str">
            <v>E5840</v>
          </cell>
          <cell r="B3355" t="str">
            <v>LUMINARC</v>
          </cell>
          <cell r="C3355" t="str">
            <v xml:space="preserve"> Кружка ВИНТАЖ ЛИЛИ РОУЗ 320мл</v>
          </cell>
          <cell r="D3355" t="str">
            <v xml:space="preserve"> BOCK 32 KELLOGG'S LILY ROSE T</v>
          </cell>
          <cell r="E3355" t="str">
            <v>Франция</v>
          </cell>
          <cell r="F3355" t="str">
            <v>СТЕКЛО</v>
          </cell>
        </row>
        <row r="3356">
          <cell r="A3356" t="str">
            <v>21571</v>
          </cell>
          <cell r="B3356" t="str">
            <v>LUMINARC</v>
          </cell>
          <cell r="C3356" t="str">
            <v xml:space="preserve"> Креманка КВАДРО 400мл (21574)</v>
          </cell>
          <cell r="D3356" t="str">
            <v xml:space="preserve"> QUADRO   DESSERT   4 0</v>
          </cell>
          <cell r="E3356" t="str">
            <v>Франция</v>
          </cell>
          <cell r="F3356" t="str">
            <v>СТЕКЛО</v>
          </cell>
        </row>
        <row r="3357">
          <cell r="A3357" t="str">
            <v>D9375</v>
          </cell>
          <cell r="B3357" t="str">
            <v>LUMINARC</v>
          </cell>
          <cell r="C3357" t="str">
            <v xml:space="preserve"> Кружка СИРЕНЬ 320мл</v>
          </cell>
          <cell r="D3357" t="str">
            <v xml:space="preserve"> BOCK 32 PURPLE T</v>
          </cell>
          <cell r="E3357" t="str">
            <v>Франция</v>
          </cell>
          <cell r="F3357" t="str">
            <v>СТЕКЛО</v>
          </cell>
        </row>
        <row r="3358">
          <cell r="A3358" t="str">
            <v>D9562</v>
          </cell>
          <cell r="B3358" t="str">
            <v>LUMINARC</v>
          </cell>
          <cell r="C3358" t="str">
            <v xml:space="preserve"> Кружка ФОЛИАЖ 320мл</v>
          </cell>
          <cell r="D3358" t="str">
            <v xml:space="preserve"> BOCK 32 FOLIAGE IV. T</v>
          </cell>
          <cell r="E3358" t="str">
            <v>Франция</v>
          </cell>
          <cell r="F3358" t="str">
            <v>СТЕКЛО</v>
          </cell>
        </row>
        <row r="3359">
          <cell r="A3359" t="str">
            <v>D9367</v>
          </cell>
          <cell r="B3359" t="str">
            <v>LUMINARC</v>
          </cell>
          <cell r="C3359" t="str">
            <v xml:space="preserve"> Тарелка десертная СИРЕНЬ 22.5см</v>
          </cell>
          <cell r="D3359" t="str">
            <v xml:space="preserve"> ASSIETTE DESSERT PURPLE T</v>
          </cell>
          <cell r="E3359" t="str">
            <v>Франция</v>
          </cell>
          <cell r="F3359" t="str">
            <v>СТЕКЛО</v>
          </cell>
        </row>
        <row r="3360">
          <cell r="A3360" t="str">
            <v>D9603</v>
          </cell>
          <cell r="B3360" t="str">
            <v>LUMINARC</v>
          </cell>
          <cell r="C3360" t="str">
            <v xml:space="preserve"> Тарелка суповая МЕЧТА 24см</v>
          </cell>
          <cell r="D3360" t="str">
            <v xml:space="preserve"> ASSIETTE CREUSE RED DREAM T</v>
          </cell>
          <cell r="E3360" t="str">
            <v>Франция</v>
          </cell>
          <cell r="F3360" t="str">
            <v>СТЕКЛО</v>
          </cell>
        </row>
        <row r="3361">
          <cell r="A3361" t="str">
            <v>D9674</v>
          </cell>
          <cell r="B3361" t="str">
            <v>LUMINARC</v>
          </cell>
          <cell r="C3361" t="str">
            <v xml:space="preserve"> Тарелка обеденная МЕЧТА 26см</v>
          </cell>
          <cell r="D3361" t="str">
            <v xml:space="preserve"> ASSIETTE PLATE RED DREAM T</v>
          </cell>
          <cell r="E3361" t="str">
            <v>Франция</v>
          </cell>
          <cell r="F3361" t="str">
            <v>СТЕКЛО</v>
          </cell>
        </row>
        <row r="3362">
          <cell r="A3362" t="str">
            <v>D9690</v>
          </cell>
          <cell r="B3362" t="str">
            <v>LUMINARC</v>
          </cell>
          <cell r="C3362" t="str">
            <v xml:space="preserve"> Тарелка суповая АЛЕНЬКИЙ ЦВЕТОЧЕК 24см</v>
          </cell>
          <cell r="D3362" t="str">
            <v xml:space="preserve"> ASSIETTE CREUSE INK FLOWER RED T</v>
          </cell>
          <cell r="E3362" t="str">
            <v>Франция</v>
          </cell>
          <cell r="F3362" t="str">
            <v>СТЕКЛО</v>
          </cell>
        </row>
        <row r="3363">
          <cell r="A3363" t="str">
            <v>D9713</v>
          </cell>
          <cell r="B3363" t="str">
            <v>LUMINARC</v>
          </cell>
          <cell r="C3363" t="str">
            <v xml:space="preserve"> Тарелка обеденная АЛЕНЬКИЙ ЦВЕТОЧЕК 26см</v>
          </cell>
          <cell r="D3363" t="str">
            <v xml:space="preserve"> ASSIETTE PLATE INK FLOWER RED T</v>
          </cell>
          <cell r="E3363" t="str">
            <v>Франция</v>
          </cell>
          <cell r="F3363" t="str">
            <v>СТЕКЛО</v>
          </cell>
        </row>
        <row r="3364">
          <cell r="A3364" t="str">
            <v>D9606</v>
          </cell>
          <cell r="B3364" t="str">
            <v>LUMINARC</v>
          </cell>
          <cell r="C3364" t="str">
            <v xml:space="preserve"> Тарелка десертная МЕЧТА 22.5см</v>
          </cell>
          <cell r="D3364" t="str">
            <v xml:space="preserve"> ASSIETTE DESSERT RED DREAM T</v>
          </cell>
          <cell r="E3364" t="str">
            <v>Франция</v>
          </cell>
          <cell r="F3364" t="str">
            <v>СТЕКЛО</v>
          </cell>
        </row>
        <row r="3365">
          <cell r="A3365" t="str">
            <v>D9689</v>
          </cell>
          <cell r="B3365" t="str">
            <v>LUMINARC</v>
          </cell>
          <cell r="C3365" t="str">
            <v xml:space="preserve"> Тарелка десертная АЛЕНЬКИЙ ЦВЕТОЧЕК 22.5см</v>
          </cell>
          <cell r="D3365" t="str">
            <v xml:space="preserve"> ASSIETTE DESSERT INK FLOWER RED T</v>
          </cell>
          <cell r="E3365" t="str">
            <v>Франция</v>
          </cell>
          <cell r="F3365" t="str">
            <v>СТЕКЛО</v>
          </cell>
        </row>
        <row r="3366">
          <cell r="A3366" t="str">
            <v>D9575</v>
          </cell>
          <cell r="B3366" t="str">
            <v>LUMINARC</v>
          </cell>
          <cell r="C3366" t="str">
            <v xml:space="preserve"> Кружка САЛЬВАДОР 320мл</v>
          </cell>
          <cell r="D3366" t="str">
            <v xml:space="preserve"> BOCK 32 SALVADOR T</v>
          </cell>
          <cell r="E3366" t="str">
            <v>Франция</v>
          </cell>
          <cell r="F3366" t="str">
            <v>СТЕКЛО</v>
          </cell>
        </row>
        <row r="3367">
          <cell r="A3367" t="str">
            <v>D9583</v>
          </cell>
          <cell r="B3367" t="str">
            <v>LUMINARC</v>
          </cell>
          <cell r="C3367" t="str">
            <v xml:space="preserve"> Кружка МЕЧТА 320мл</v>
          </cell>
          <cell r="D3367" t="str">
            <v xml:space="preserve"> BOCK 32 RED DREAM T</v>
          </cell>
          <cell r="E3367" t="str">
            <v>Франция</v>
          </cell>
          <cell r="F3367" t="str">
            <v>СТЕКЛО</v>
          </cell>
        </row>
        <row r="3368">
          <cell r="A3368" t="str">
            <v>E4924</v>
          </cell>
          <cell r="B3368" t="str">
            <v>LUMINARC</v>
          </cell>
          <cell r="C3368" t="str">
            <v xml:space="preserve"> Кружка ХЕВЕА БЕЖ 320мл</v>
          </cell>
          <cell r="D3368" t="str">
            <v xml:space="preserve"> BOCK PETIT DEJEUNER 32 HEVEA T</v>
          </cell>
          <cell r="E3368" t="str">
            <v>Франция</v>
          </cell>
          <cell r="F3368" t="str">
            <v>СТЕКЛО</v>
          </cell>
        </row>
        <row r="3369">
          <cell r="A3369" t="str">
            <v>C5544</v>
          </cell>
          <cell r="B3369" t="str">
            <v>LUMINARC</v>
          </cell>
          <cell r="C3369" t="str">
            <v xml:space="preserve"> Кружка ГРАФИКА красная 320мл</v>
          </cell>
          <cell r="D3369" t="str">
            <v xml:space="preserve"> BOCK 32 GRAPHIC FLOWERS RED T</v>
          </cell>
          <cell r="E3369" t="str">
            <v>Франция</v>
          </cell>
          <cell r="F3369" t="str">
            <v>СТЕКЛО</v>
          </cell>
        </row>
        <row r="3370">
          <cell r="A3370" t="str">
            <v>C5635</v>
          </cell>
          <cell r="B3370" t="str">
            <v>LUMINARC</v>
          </cell>
          <cell r="C3370" t="str">
            <v xml:space="preserve"> Кружка ЛАДОНЬ 320мл</v>
          </cell>
          <cell r="D3370" t="str">
            <v xml:space="preserve"> BOCK 32 HAND GAME T</v>
          </cell>
          <cell r="E3370" t="str">
            <v>Франция</v>
          </cell>
          <cell r="F3370" t="str">
            <v>СТЕКЛО</v>
          </cell>
        </row>
        <row r="3371">
          <cell r="A3371" t="str">
            <v>D1603</v>
          </cell>
          <cell r="B3371" t="str">
            <v>LUMINARC</v>
          </cell>
          <cell r="C3371" t="str">
            <v xml:space="preserve"> Кружка ПРИНЦЕССА 250мл прозрачная</v>
          </cell>
          <cell r="D3371" t="str">
            <v xml:space="preserve"> BOCK 25 GLAMOUR PRINCESS T</v>
          </cell>
          <cell r="E3371" t="str">
            <v>Франция</v>
          </cell>
          <cell r="F3371" t="str">
            <v>СТЕКЛО</v>
          </cell>
        </row>
        <row r="3372">
          <cell r="A3372" t="str">
            <v>D2889</v>
          </cell>
          <cell r="B3372" t="str">
            <v>LUMINARC</v>
          </cell>
          <cell r="C3372" t="str">
            <v xml:space="preserve"> Кружка МАРГАРИТКА 290мл</v>
          </cell>
          <cell r="D3372" t="str">
            <v xml:space="preserve"> BOCK 29 MARGUERITE T</v>
          </cell>
          <cell r="E3372" t="str">
            <v>Франция</v>
          </cell>
          <cell r="F3372" t="str">
            <v>СТЕКЛО</v>
          </cell>
        </row>
        <row r="3373">
          <cell r="A3373" t="str">
            <v>D2891</v>
          </cell>
          <cell r="B3373" t="str">
            <v>LUMINARC</v>
          </cell>
          <cell r="C3373" t="str">
            <v xml:space="preserve"> Салатник МАРГАРИТКА 12см</v>
          </cell>
          <cell r="D3373" t="str">
            <v xml:space="preserve"> COUPELLE 12 MARGUERITE T</v>
          </cell>
          <cell r="E3373" t="str">
            <v>Франция</v>
          </cell>
          <cell r="F3373" t="str">
            <v>СТЕКЛО</v>
          </cell>
        </row>
        <row r="3374">
          <cell r="A3374" t="str">
            <v>D2893</v>
          </cell>
          <cell r="B3374" t="str">
            <v>LUMINARC</v>
          </cell>
          <cell r="C3374" t="str">
            <v xml:space="preserve"> Салатник МАРГАРИТКА 25см</v>
          </cell>
          <cell r="D3374" t="str">
            <v xml:space="preserve"> SALADIER 25 MARGUERITE T</v>
          </cell>
          <cell r="E3374" t="str">
            <v>Франция</v>
          </cell>
          <cell r="F3374" t="str">
            <v>СТЕКЛО</v>
          </cell>
        </row>
        <row r="3375">
          <cell r="A3375" t="str">
            <v>D9561</v>
          </cell>
          <cell r="B3375" t="str">
            <v>LUMINARC</v>
          </cell>
          <cell r="C3375" t="str">
            <v xml:space="preserve"> Салатник ФОЛИАЖ 27см</v>
          </cell>
          <cell r="D3375" t="str">
            <v xml:space="preserve"> SALADIER 27 FOLIAGE IV. T</v>
          </cell>
          <cell r="E3375" t="str">
            <v>Франция</v>
          </cell>
          <cell r="F3375" t="str">
            <v>СТЕКЛО</v>
          </cell>
        </row>
        <row r="3376">
          <cell r="A3376" t="str">
            <v>D8765</v>
          </cell>
          <cell r="B3376" t="str">
            <v>LUMINARC</v>
          </cell>
          <cell r="C3376" t="str">
            <v xml:space="preserve"> Чайный набор САЛЬВАДОР 220мл</v>
          </cell>
          <cell r="D3376" t="str">
            <v xml:space="preserve"> P6 TASSE 22+S.TASSE SALVADOR T</v>
          </cell>
          <cell r="E3376" t="str">
            <v>Франция</v>
          </cell>
          <cell r="F3376" t="str">
            <v>СТЕКЛО</v>
          </cell>
        </row>
        <row r="3377">
          <cell r="A3377" t="str">
            <v>D9363</v>
          </cell>
          <cell r="B3377" t="str">
            <v>LUMINARC</v>
          </cell>
          <cell r="C3377" t="str">
            <v xml:space="preserve"> Чайный набор СИРЕНЬ 220мл</v>
          </cell>
          <cell r="D3377" t="str">
            <v xml:space="preserve"> P6 TASSE 22+S.TASSE PURPLE T</v>
          </cell>
          <cell r="E3377" t="str">
            <v>Франция</v>
          </cell>
          <cell r="F3377" t="str">
            <v>СТЕКЛО</v>
          </cell>
        </row>
        <row r="3378">
          <cell r="A3378" t="str">
            <v>D9567</v>
          </cell>
          <cell r="B3378" t="str">
            <v>LUMINARC</v>
          </cell>
          <cell r="C3378" t="str">
            <v xml:space="preserve"> Чайный набор ФОЛИАЖ 220мл</v>
          </cell>
          <cell r="D3378" t="str">
            <v xml:space="preserve"> P6 TASSE 22+S.TASSE FOLIAGE IV. T</v>
          </cell>
          <cell r="E3378" t="str">
            <v>Франция</v>
          </cell>
          <cell r="F3378" t="str">
            <v>СТЕКЛО</v>
          </cell>
        </row>
        <row r="3379">
          <cell r="A3379" t="str">
            <v>D9596</v>
          </cell>
          <cell r="B3379" t="str">
            <v>LUMINARC</v>
          </cell>
          <cell r="C3379" t="str">
            <v xml:space="preserve"> Чайный набор МЕЧТА 220мл</v>
          </cell>
          <cell r="D3379" t="str">
            <v xml:space="preserve"> P6 TASSE 22+S.TASSE RED DREAM T</v>
          </cell>
          <cell r="E3379" t="str">
            <v>Франция</v>
          </cell>
          <cell r="F3379" t="str">
            <v>СТЕКЛО</v>
          </cell>
        </row>
        <row r="3380">
          <cell r="A3380" t="str">
            <v>26171</v>
          </cell>
          <cell r="B3380" t="str">
            <v>LUMINARC</v>
          </cell>
          <cell r="C3380" t="str">
            <v xml:space="preserve"> Чайный набор ВЕЗУВИЙ 220мл</v>
          </cell>
          <cell r="D3380" t="str">
            <v xml:space="preserve"> P6 TASSE 22+S.TASSE VESUVE T</v>
          </cell>
          <cell r="E3380" t="str">
            <v>Франция</v>
          </cell>
          <cell r="F3380" t="str">
            <v>СТЕКЛО</v>
          </cell>
        </row>
        <row r="3381">
          <cell r="A3381" t="str">
            <v>C5548</v>
          </cell>
          <cell r="B3381" t="str">
            <v>LUMINARC</v>
          </cell>
          <cell r="C3381" t="str">
            <v xml:space="preserve"> Чайный набор ГРАФИКА красный 220мл</v>
          </cell>
          <cell r="D3381" t="str">
            <v xml:space="preserve"> P6 TASSE 22+S.TASSE GRAPHIC FLOWERSRED T</v>
          </cell>
          <cell r="E3381" t="str">
            <v>Франция</v>
          </cell>
          <cell r="F3381" t="str">
            <v>СТЕКЛО</v>
          </cell>
        </row>
        <row r="3382">
          <cell r="A3382" t="str">
            <v>E4929</v>
          </cell>
          <cell r="B3382" t="str">
            <v>LUMINARC</v>
          </cell>
          <cell r="C3382" t="str">
            <v xml:space="preserve"> Салатник ХЕВЕА БЕЖ 27см</v>
          </cell>
          <cell r="D3382" t="str">
            <v xml:space="preserve"> SALADIER 27 HEVEA T</v>
          </cell>
          <cell r="E3382" t="str">
            <v>Франция</v>
          </cell>
          <cell r="F3382" t="str">
            <v>СТЕКЛО</v>
          </cell>
        </row>
        <row r="3383">
          <cell r="A3383" t="str">
            <v>D9376</v>
          </cell>
          <cell r="B3383" t="str">
            <v>LUMINARC</v>
          </cell>
          <cell r="C3383" t="str">
            <v xml:space="preserve"> Салатник СИРЕНЬ 19см</v>
          </cell>
          <cell r="D3383" t="str">
            <v xml:space="preserve"> SALADIER 19 PURPLE T</v>
          </cell>
          <cell r="E3383" t="str">
            <v>Франция</v>
          </cell>
          <cell r="F3383" t="str">
            <v>СТЕКЛО</v>
          </cell>
        </row>
        <row r="3384">
          <cell r="A3384" t="str">
            <v>D9377</v>
          </cell>
          <cell r="B3384" t="str">
            <v>LUMINARC</v>
          </cell>
          <cell r="C3384" t="str">
            <v xml:space="preserve"> Салатник СИРЕНЬ 27см</v>
          </cell>
          <cell r="D3384" t="str">
            <v xml:space="preserve"> SALADIER 27 PURPLE T</v>
          </cell>
          <cell r="E3384" t="str">
            <v>Франция</v>
          </cell>
          <cell r="F3384" t="str">
            <v>СТЕКЛО</v>
          </cell>
        </row>
        <row r="3385">
          <cell r="A3385" t="str">
            <v>D9552</v>
          </cell>
          <cell r="B3385" t="str">
            <v>LUMINARC</v>
          </cell>
          <cell r="C3385" t="str">
            <v xml:space="preserve"> Салатник ФОЛИАЖ 16см</v>
          </cell>
          <cell r="D3385" t="str">
            <v xml:space="preserve"> COUPELLE MULTI-USAGES FOLIAGE IV. T</v>
          </cell>
          <cell r="E3385" t="str">
            <v>Франция</v>
          </cell>
          <cell r="F3385" t="str">
            <v>СТЕКЛО</v>
          </cell>
        </row>
        <row r="3386">
          <cell r="A3386" t="str">
            <v>D9588</v>
          </cell>
          <cell r="B3386" t="str">
            <v>LUMINARC</v>
          </cell>
          <cell r="C3386" t="str">
            <v xml:space="preserve"> Салатник МЕЧТА 27см</v>
          </cell>
          <cell r="D3386" t="str">
            <v xml:space="preserve"> SALADIER 27 RED DREAM T</v>
          </cell>
          <cell r="E3386" t="str">
            <v>Франция</v>
          </cell>
          <cell r="F3386" t="str">
            <v>СТЕКЛО</v>
          </cell>
        </row>
        <row r="3387">
          <cell r="A3387" t="str">
            <v>D9593</v>
          </cell>
          <cell r="B3387" t="str">
            <v>LUMINARC</v>
          </cell>
          <cell r="C3387" t="str">
            <v xml:space="preserve"> Салатник МЕЧТА 19см</v>
          </cell>
          <cell r="D3387" t="str">
            <v xml:space="preserve"> SALADIER 19 RED DREAM T</v>
          </cell>
          <cell r="E3387" t="str">
            <v>Франция</v>
          </cell>
          <cell r="F3387" t="str">
            <v>СТЕКЛО</v>
          </cell>
        </row>
        <row r="3388">
          <cell r="A3388" t="str">
            <v>75825</v>
          </cell>
          <cell r="B3388" t="str">
            <v>LUMINARC</v>
          </cell>
          <cell r="C3388" t="str">
            <v xml:space="preserve"> Бульонница АЛЯФОЛИ ЛАГУН 500мл</v>
          </cell>
          <cell r="D3388" t="str">
            <v xml:space="preserve"> TASSE JUMBO 50 A LA FOLIE LAGON T</v>
          </cell>
          <cell r="E3388" t="str">
            <v>Франция</v>
          </cell>
          <cell r="F3388" t="str">
            <v>СТЕКЛО</v>
          </cell>
        </row>
        <row r="3389">
          <cell r="A3389" t="str">
            <v>C5634</v>
          </cell>
          <cell r="B3389" t="str">
            <v>LUMINARC</v>
          </cell>
          <cell r="C3389" t="str">
            <v xml:space="preserve"> Бульонница ЛАДОНЬ 500мл</v>
          </cell>
          <cell r="D3389" t="str">
            <v xml:space="preserve"> TASSE JUMBO 50 HAND GAME T</v>
          </cell>
          <cell r="E3389" t="str">
            <v>Франция</v>
          </cell>
          <cell r="F3389" t="str">
            <v>СТЕКЛО</v>
          </cell>
        </row>
        <row r="3390">
          <cell r="A3390" t="str">
            <v>C5647</v>
          </cell>
          <cell r="B3390" t="str">
            <v>LUMINARC</v>
          </cell>
          <cell r="C3390" t="str">
            <v xml:space="preserve"> Пиала ЛАДОНЬ 500мл</v>
          </cell>
          <cell r="D3390" t="str">
            <v xml:space="preserve"> BOL 50 HAND GAME T</v>
          </cell>
          <cell r="E3390" t="str">
            <v>Франция</v>
          </cell>
          <cell r="F3390" t="str">
            <v>СТЕКЛО</v>
          </cell>
        </row>
        <row r="3391">
          <cell r="A3391" t="str">
            <v>D2512</v>
          </cell>
          <cell r="B3391" t="str">
            <v>LUMINARC</v>
          </cell>
          <cell r="C3391" t="str">
            <v xml:space="preserve"> Пиала САКУРА 500мл розовая</v>
          </cell>
          <cell r="D3391" t="str">
            <v xml:space="preserve"> BOL 50 JAPANESE TREE PINK T</v>
          </cell>
          <cell r="E3391" t="str">
            <v>Франция</v>
          </cell>
          <cell r="F3391" t="str">
            <v>СТЕКЛО</v>
          </cell>
        </row>
        <row r="3392">
          <cell r="A3392" t="str">
            <v>E4713</v>
          </cell>
          <cell r="B3392" t="str">
            <v>LUMINARC</v>
          </cell>
          <cell r="C3392" t="str">
            <v xml:space="preserve"> Чайный набор ТАМАКО БРАУН 220мл</v>
          </cell>
          <cell r="D3392" t="str">
            <v xml:space="preserve"> P6 TASSE 22+S.TASSE TAMAKO T</v>
          </cell>
          <cell r="E3392" t="str">
            <v>Франция</v>
          </cell>
          <cell r="F3392" t="str">
            <v>СТЕКЛО</v>
          </cell>
        </row>
        <row r="3393">
          <cell r="A3393" t="str">
            <v>E4927</v>
          </cell>
          <cell r="B3393" t="str">
            <v>LUMINARC</v>
          </cell>
          <cell r="C3393" t="str">
            <v xml:space="preserve"> Чайный набор ХЕВЕА БЕЖ 220мл</v>
          </cell>
          <cell r="D3393" t="str">
            <v xml:space="preserve"> P6 TASSE 22+S.TASSE HEVEA T</v>
          </cell>
          <cell r="E3393" t="str">
            <v>Франция</v>
          </cell>
          <cell r="F3393" t="str">
            <v>СТЕКЛО</v>
          </cell>
        </row>
        <row r="3394">
          <cell r="A3394" t="str">
            <v>C9567</v>
          </cell>
          <cell r="B3394" t="str">
            <v>LUMINARC</v>
          </cell>
          <cell r="C3394" t="str">
            <v xml:space="preserve"> Набор фужеров КЕРЛ зеленые 4шт 250мл</v>
          </cell>
          <cell r="D3394" t="str">
            <v xml:space="preserve"> F4 VERRE A PIED 25 CURL MENTHOL</v>
          </cell>
          <cell r="E3394" t="str">
            <v>Франция</v>
          </cell>
          <cell r="F3394" t="str">
            <v>СТЕКЛО</v>
          </cell>
        </row>
        <row r="3395">
          <cell r="A3395" t="str">
            <v>C9568</v>
          </cell>
          <cell r="B3395" t="str">
            <v>LUMINARC</v>
          </cell>
          <cell r="C3395" t="str">
            <v xml:space="preserve"> Набор фужеров КЕРЛ зеленые 4шт 310мл</v>
          </cell>
          <cell r="D3395" t="str">
            <v xml:space="preserve"> F4 VERRE A PIED 31 CURL MENTHOL</v>
          </cell>
          <cell r="E3395" t="str">
            <v>Франция</v>
          </cell>
          <cell r="F3395" t="str">
            <v>СТЕКЛО</v>
          </cell>
        </row>
        <row r="3396">
          <cell r="A3396" t="str">
            <v>C9569</v>
          </cell>
          <cell r="B3396" t="str">
            <v>LUMINARC</v>
          </cell>
          <cell r="C3396" t="str">
            <v xml:space="preserve"> Набор фужеров для шампанского КЕРЛ зеленые 4шт 190мл</v>
          </cell>
          <cell r="D3396" t="str">
            <v xml:space="preserve"> F4 FLUTE 19 CURL MENTHOL</v>
          </cell>
          <cell r="E3396" t="str">
            <v>Франция</v>
          </cell>
          <cell r="F3396" t="str">
            <v>СТЕКЛО</v>
          </cell>
        </row>
        <row r="3397">
          <cell r="A3397" t="str">
            <v>C3871</v>
          </cell>
          <cell r="B3397" t="str">
            <v>LUMINARC</v>
          </cell>
          <cell r="C3397" t="str">
            <v xml:space="preserve"> Набор фужеров для шампанского ФРЕНДС ТАЙМ 6шт 170мл</v>
          </cell>
          <cell r="D3397" t="str">
            <v xml:space="preserve"> F6 FLUTE 17 FRIENDS</v>
          </cell>
          <cell r="E3397" t="str">
            <v>Франция</v>
          </cell>
          <cell r="F3397" t="str">
            <v>СТЕКЛО</v>
          </cell>
        </row>
        <row r="3398">
          <cell r="A3398" t="str">
            <v>C9566</v>
          </cell>
          <cell r="B3398" t="str">
            <v>LUMINARC</v>
          </cell>
          <cell r="C3398" t="str">
            <v xml:space="preserve"> Набор фужеров для коктейля КЕРЛ зеленые 4шт 300мл</v>
          </cell>
          <cell r="D3398" t="str">
            <v xml:space="preserve"> F4 VERRE A COCKTAIL 30 CURL MENTHOL</v>
          </cell>
          <cell r="E3398" t="str">
            <v>Франция</v>
          </cell>
          <cell r="F3398" t="str">
            <v>СТЕКЛО</v>
          </cell>
        </row>
        <row r="3399">
          <cell r="A3399" t="str">
            <v>D9370</v>
          </cell>
          <cell r="B3399" t="str">
            <v>LUMINARC</v>
          </cell>
          <cell r="C3399" t="str">
            <v xml:space="preserve"> Салатник СИРЕНЬ 16.5см</v>
          </cell>
          <cell r="D3399" t="str">
            <v xml:space="preserve"> COUPELLE MULTI-USAGES PURPLE T</v>
          </cell>
          <cell r="E3399" t="str">
            <v>Франция</v>
          </cell>
          <cell r="F3399" t="str">
            <v>СТЕКЛО</v>
          </cell>
        </row>
        <row r="3400">
          <cell r="A3400" t="str">
            <v>D2497</v>
          </cell>
          <cell r="B3400" t="str">
            <v>LUMINARC</v>
          </cell>
          <cell r="C3400" t="str">
            <v xml:space="preserve"> Пиала САКУРА 500мл голубая</v>
          </cell>
          <cell r="D3400" t="str">
            <v xml:space="preserve"> BOL 50 JAPANESE TREE BLUE T</v>
          </cell>
          <cell r="E3400" t="str">
            <v>Франция</v>
          </cell>
          <cell r="F3400" t="str">
            <v>СТЕКЛО</v>
          </cell>
        </row>
        <row r="3401">
          <cell r="A3401" t="str">
            <v>D9584</v>
          </cell>
          <cell r="B3401" t="str">
            <v>LUMINARC</v>
          </cell>
          <cell r="C3401" t="str">
            <v xml:space="preserve"> Пиала МЕЧТА 500мл</v>
          </cell>
          <cell r="D3401" t="str">
            <v xml:space="preserve"> BOL 50 RED DREAM T</v>
          </cell>
          <cell r="E3401" t="str">
            <v>Франция</v>
          </cell>
          <cell r="F3401" t="str">
            <v>СТЕКЛО</v>
          </cell>
        </row>
        <row r="3402">
          <cell r="A3402" t="str">
            <v>E5834</v>
          </cell>
          <cell r="B3402" t="str">
            <v>LUMINARC</v>
          </cell>
          <cell r="C3402" t="str">
            <v xml:space="preserve"> Бульонница ВИНТАЖ ТОМ 500мл</v>
          </cell>
          <cell r="D3402" t="str">
            <v xml:space="preserve"> TASSE JUMBO 50 KELLOGG'S TOM T</v>
          </cell>
          <cell r="E3402" t="str">
            <v>Франция</v>
          </cell>
          <cell r="F3402" t="str">
            <v>СТЕКЛО</v>
          </cell>
        </row>
        <row r="3403">
          <cell r="A3403" t="str">
            <v>E5838</v>
          </cell>
          <cell r="B3403" t="str">
            <v>LUMINARC</v>
          </cell>
          <cell r="C3403" t="str">
            <v xml:space="preserve"> Бульонница ВИНТАЖ ЛИЛИ РОУЗ 500мл</v>
          </cell>
          <cell r="D3403" t="str">
            <v xml:space="preserve"> TASSE JUMBO 50 KELLOGG'S LILY ROSE T</v>
          </cell>
          <cell r="E3403" t="str">
            <v>Франция</v>
          </cell>
          <cell r="F3403" t="str">
            <v>СТЕКЛО</v>
          </cell>
        </row>
        <row r="3404">
          <cell r="A3404" t="str">
            <v>E4055</v>
          </cell>
          <cell r="B3404" t="str">
            <v>LUMINARC</v>
          </cell>
          <cell r="C3404" t="str">
            <v xml:space="preserve"> Салатник ФЛАУЕР дымчатый 12.5см</v>
          </cell>
          <cell r="D3404" t="str">
            <v xml:space="preserve"> умер</v>
          </cell>
          <cell r="E3404" t="str">
            <v>ОАЭ</v>
          </cell>
          <cell r="F3404" t="str">
            <v>СТЕКЛО</v>
          </cell>
        </row>
        <row r="3405">
          <cell r="A3405" t="str">
            <v>E4944</v>
          </cell>
          <cell r="B3405" t="str">
            <v>LUMINARC</v>
          </cell>
          <cell r="C3405" t="str">
            <v xml:space="preserve"> Столовый набор 19 предметов ХЕВЕА БЕЖ</v>
          </cell>
          <cell r="D3405" t="str">
            <v xml:space="preserve"> SCE 19 P. TABLE HEVEA T</v>
          </cell>
          <cell r="E3405" t="str">
            <v>Франция</v>
          </cell>
          <cell r="F3405" t="str">
            <v>СТЕКЛО</v>
          </cell>
        </row>
        <row r="3406">
          <cell r="A3406" t="str">
            <v>E4059</v>
          </cell>
          <cell r="B3406" t="str">
            <v>LUMINARC</v>
          </cell>
          <cell r="C3406" t="str">
            <v xml:space="preserve"> Столовый набор 44+1 предмета ФЛАУЕР дымчатый</v>
          </cell>
          <cell r="D3406" t="str">
            <v xml:space="preserve"> умер</v>
          </cell>
          <cell r="E3406" t="str">
            <v>ОАЭ</v>
          </cell>
          <cell r="F3406" t="str">
            <v>СТЕКЛО</v>
          </cell>
        </row>
        <row r="3407">
          <cell r="A3407" t="str">
            <v>D9580</v>
          </cell>
          <cell r="B3407" t="str">
            <v>LUMINARC</v>
          </cell>
          <cell r="C3407" t="str">
            <v xml:space="preserve"> Столовый набор 19 предметов САЛЬВАДОР (D9581)</v>
          </cell>
          <cell r="D3407" t="str">
            <v xml:space="preserve"> SCE 19 P. A DINER SALVADOR T</v>
          </cell>
          <cell r="E3407" t="str">
            <v>Франция</v>
          </cell>
          <cell r="F3407" t="str">
            <v>СТЕКЛО</v>
          </cell>
        </row>
        <row r="3408">
          <cell r="A3408" t="str">
            <v>D9585</v>
          </cell>
          <cell r="B3408" t="str">
            <v>LUMINARC</v>
          </cell>
          <cell r="C3408" t="str">
            <v xml:space="preserve"> Столовый набор 19 предметов МЕЧТА (D9587)</v>
          </cell>
          <cell r="D3408" t="str">
            <v xml:space="preserve"> SCE 19 P. A DINER RED DREAM T</v>
          </cell>
          <cell r="E3408" t="str">
            <v>Франция</v>
          </cell>
          <cell r="F3408" t="str">
            <v>СТЕКЛО</v>
          </cell>
        </row>
        <row r="3409">
          <cell r="A3409" t="str">
            <v>D9654</v>
          </cell>
          <cell r="B3409" t="str">
            <v>LUMINARC</v>
          </cell>
          <cell r="C3409" t="str">
            <v xml:space="preserve"> Столовый набор 19 предметов АЛЕНЬКИЙ ЦВЕТОЧЕК (D9658)</v>
          </cell>
          <cell r="D3409" t="str">
            <v xml:space="preserve"> SCE 19 P. A DINER INK FLOWER RED T</v>
          </cell>
          <cell r="E3409" t="str">
            <v>Франция</v>
          </cell>
          <cell r="F3409" t="str">
            <v>СТЕКЛО</v>
          </cell>
        </row>
        <row r="3410">
          <cell r="A3410" t="str">
            <v>D9696</v>
          </cell>
          <cell r="B3410" t="str">
            <v>LUMINARC</v>
          </cell>
          <cell r="C3410" t="str">
            <v xml:space="preserve"> Столовый набор 19 предметов СИРЕНЬ (D9386)</v>
          </cell>
          <cell r="D3410" t="str">
            <v xml:space="preserve"> SCE 19 P. A DINER PURPLE T</v>
          </cell>
          <cell r="E3410" t="str">
            <v>Франция</v>
          </cell>
          <cell r="F3410" t="str">
            <v>СТЕКЛО</v>
          </cell>
        </row>
        <row r="3411">
          <cell r="A3411" t="str">
            <v>E2281</v>
          </cell>
          <cell r="B3411" t="str">
            <v>LUMINARC</v>
          </cell>
          <cell r="C3411" t="str">
            <v xml:space="preserve"> Столовый набор 19 предметов ФОЛИАЖ</v>
          </cell>
          <cell r="D3411" t="str">
            <v xml:space="preserve"> SCE 19 P. SCE A DINER FOLIAGE IV. T</v>
          </cell>
          <cell r="E3411" t="str">
            <v>Франция</v>
          </cell>
          <cell r="F3411" t="str">
            <v>СТЕКЛО</v>
          </cell>
        </row>
        <row r="3412">
          <cell r="A3412" t="str">
            <v>D4776</v>
          </cell>
          <cell r="B3412" t="str">
            <v>LUMINARC</v>
          </cell>
          <cell r="C3412" t="str">
            <v xml:space="preserve"> Набор питьевой 7 предметов ЦВЕТЫ оранжевый Тиволи</v>
          </cell>
          <cell r="D3412" t="str">
            <v xml:space="preserve"> SCE 7 P. BOISSON POP FLOWERS ORANGE</v>
          </cell>
          <cell r="E3412" t="str">
            <v>Китай</v>
          </cell>
          <cell r="F3412" t="str">
            <v>СТЕКЛО</v>
          </cell>
        </row>
        <row r="3413">
          <cell r="A3413" t="str">
            <v>E4675</v>
          </cell>
          <cell r="B3413" t="str">
            <v>LUMINARC</v>
          </cell>
          <cell r="C3413" t="str">
            <v xml:space="preserve"> Набор стаканов высоких ТАМАКО БРАУН 4 шт 300 мл</v>
          </cell>
          <cell r="D3413" t="str">
            <v xml:space="preserve"> K4 GOBELET FH 30 TAMAKO</v>
          </cell>
          <cell r="E3413" t="str">
            <v>Франция</v>
          </cell>
          <cell r="F3413" t="str">
            <v>СТЕКЛО</v>
          </cell>
        </row>
        <row r="3414">
          <cell r="A3414" t="str">
            <v>E4676</v>
          </cell>
          <cell r="B3414" t="str">
            <v>LUMINARC</v>
          </cell>
          <cell r="C3414" t="str">
            <v xml:space="preserve"> Набор стаканов ТАМАКО БРАУН 4шт 300мл низких</v>
          </cell>
          <cell r="D3414" t="str">
            <v xml:space="preserve"> K4 GOBELET FB 30 TAMAKO</v>
          </cell>
          <cell r="E3414" t="str">
            <v>Франция</v>
          </cell>
          <cell r="F3414" t="str">
            <v>СТЕКЛО</v>
          </cell>
        </row>
        <row r="3415">
          <cell r="A3415" t="str">
            <v>E4682</v>
          </cell>
          <cell r="B3415" t="str">
            <v>LUMINARC</v>
          </cell>
          <cell r="C3415" t="str">
            <v xml:space="preserve"> Набор стаканов высоких ХЕВЕА 4шт 360мл</v>
          </cell>
          <cell r="D3415" t="str">
            <v xml:space="preserve"> K4 GOBELET FH 36 HEVEA</v>
          </cell>
          <cell r="E3415" t="str">
            <v>Франция</v>
          </cell>
          <cell r="F3415" t="str">
            <v>СТЕКЛО</v>
          </cell>
        </row>
        <row r="3416">
          <cell r="A3416" t="str">
            <v>E4683</v>
          </cell>
          <cell r="B3416" t="str">
            <v>LUMINARC</v>
          </cell>
          <cell r="C3416" t="str">
            <v xml:space="preserve"> Набор стаканов низких ХЕВЕА 4шт 340мл</v>
          </cell>
          <cell r="D3416" t="str">
            <v xml:space="preserve"> K4 GOBELET FB 34 HEVEA</v>
          </cell>
          <cell r="E3416" t="str">
            <v>Франция</v>
          </cell>
          <cell r="F3416" t="str">
            <v>СТЕКЛО</v>
          </cell>
        </row>
        <row r="3417">
          <cell r="A3417" t="str">
            <v>E6171</v>
          </cell>
          <cell r="B3417" t="str">
            <v>LUMINARC</v>
          </cell>
          <cell r="C3417" t="str">
            <v xml:space="preserve"> Столовый набор РОМАШКА 18 предметов</v>
          </cell>
          <cell r="D3417" t="str">
            <v xml:space="preserve"> S18 PAQUERETTE</v>
          </cell>
          <cell r="E3417" t="str">
            <v>Франция</v>
          </cell>
          <cell r="F3417" t="str">
            <v>СТЕКЛО</v>
          </cell>
        </row>
        <row r="3418">
          <cell r="A3418" t="str">
            <v>C7073</v>
          </cell>
          <cell r="B3418" t="str">
            <v>LUMINARC</v>
          </cell>
          <cell r="C3418" t="str">
            <v xml:space="preserve"> Столовый набор 40 предметов ПОЭМА синяя</v>
          </cell>
          <cell r="D3418" t="str">
            <v xml:space="preserve"> S40 POEME BLEU</v>
          </cell>
          <cell r="E3418" t="str">
            <v>Франция</v>
          </cell>
          <cell r="F3418" t="str">
            <v>СТЕКЛО</v>
          </cell>
        </row>
        <row r="3419">
          <cell r="A3419" t="str">
            <v>D4773</v>
          </cell>
          <cell r="B3419" t="str">
            <v>LUMINARC</v>
          </cell>
          <cell r="C3419" t="str">
            <v xml:space="preserve"> Набор питьевой 7 предметов ЦВЕТЫ зеленый Тиволи</v>
          </cell>
          <cell r="D3419" t="str">
            <v xml:space="preserve"> SCE 7 P. GOBELETS POP FLOWERS GREEN</v>
          </cell>
          <cell r="E3419" t="str">
            <v>Китай</v>
          </cell>
          <cell r="F3419" t="str">
            <v>СТЕКЛО</v>
          </cell>
        </row>
        <row r="3420">
          <cell r="A3420" t="str">
            <v>G2676</v>
          </cell>
          <cell r="B3420" t="str">
            <v>LUMINARC</v>
          </cell>
          <cell r="C3420" t="str">
            <v xml:space="preserve"> Набор питьевой 7 предметов ГАРДЕН (E5661)</v>
          </cell>
          <cell r="D3420" t="str">
            <v xml:space="preserve"> SCE 7P. BOISSON NATURAL GARDEN</v>
          </cell>
          <cell r="E3420" t="str">
            <v>Китай</v>
          </cell>
          <cell r="F3420" t="str">
            <v>СТЕКЛО</v>
          </cell>
        </row>
        <row r="3421">
          <cell r="A3421" t="str">
            <v>D4769</v>
          </cell>
          <cell r="B3421" t="str">
            <v>LUMINARC</v>
          </cell>
          <cell r="C3421" t="str">
            <v xml:space="preserve"> Набор стаканов ЦВЕТЫ 6шт 270мл оранжевые высокие</v>
          </cell>
          <cell r="D3421" t="str">
            <v xml:space="preserve"> GOB FH 27 AMSTERDAM POP FLOWERS ORANGE</v>
          </cell>
          <cell r="E3421" t="str">
            <v>Китай</v>
          </cell>
          <cell r="F3421" t="str">
            <v>СТЕКЛО</v>
          </cell>
        </row>
        <row r="3422">
          <cell r="A3422" t="str">
            <v>D4770</v>
          </cell>
          <cell r="B3422" t="str">
            <v>LUMINARC</v>
          </cell>
          <cell r="C3422" t="str">
            <v xml:space="preserve"> Набор стаканов ЦВЕТЫ 6шт 270мл зеленые высокие</v>
          </cell>
          <cell r="D3422" t="str">
            <v xml:space="preserve"> GOB FH 27 AMSTERDAM POP FLOWERS GREEN</v>
          </cell>
          <cell r="E3422" t="str">
            <v>Китай</v>
          </cell>
          <cell r="F3422" t="str">
            <v>СТЕКЛО</v>
          </cell>
        </row>
        <row r="3423">
          <cell r="A3423" t="str">
            <v>E5787</v>
          </cell>
          <cell r="B3423" t="str">
            <v>LUMINARC</v>
          </cell>
          <cell r="C3423" t="str">
            <v xml:space="preserve"> Набор стаканов ГАРДЕН 6шт 270мл высокие</v>
          </cell>
          <cell r="D3423" t="str">
            <v xml:space="preserve"> GOBELET FH 27 AMSTERDAM NATURAL GARDEN</v>
          </cell>
          <cell r="E3423" t="str">
            <v>Китай</v>
          </cell>
          <cell r="F3423" t="str">
            <v>СТЕКЛО</v>
          </cell>
        </row>
        <row r="3424">
          <cell r="A3424" t="str">
            <v>C5549</v>
          </cell>
          <cell r="B3424" t="str">
            <v>LUMINARC</v>
          </cell>
          <cell r="C3424" t="str">
            <v xml:space="preserve"> Набор стаканов ГРАФИКА красная 3шт 300мл низкие</v>
          </cell>
          <cell r="D3424" t="str">
            <v xml:space="preserve"> K3 GOBELET FB 30 GRAPHIC FLOWERS RED</v>
          </cell>
          <cell r="E3424" t="str">
            <v>Франция</v>
          </cell>
          <cell r="F3424" t="str">
            <v>СТЕКЛО</v>
          </cell>
        </row>
        <row r="3425">
          <cell r="A3425" t="str">
            <v>40238</v>
          </cell>
          <cell r="B3425" t="str">
            <v>LUMINARC</v>
          </cell>
          <cell r="C3425" t="str">
            <v xml:space="preserve"> Тарелка суповая КАДИКС 20см</v>
          </cell>
          <cell r="D3425" t="str">
            <v xml:space="preserve"> ASSIETTE CREUSE CADIX T</v>
          </cell>
          <cell r="E3425" t="str">
            <v>Испания</v>
          </cell>
          <cell r="F3425" t="str">
            <v>СТЕКЛО</v>
          </cell>
        </row>
        <row r="3426">
          <cell r="A3426" t="str">
            <v>C5540</v>
          </cell>
          <cell r="B3426" t="str">
            <v>LUMINARC</v>
          </cell>
          <cell r="C3426" t="str">
            <v xml:space="preserve"> Тарелка обеденная ГРАФИКА красная 25см</v>
          </cell>
          <cell r="D3426" t="str">
            <v xml:space="preserve"> ASSIETTE PLATE GRAPHIC FLOWERS RED T</v>
          </cell>
          <cell r="E3426" t="str">
            <v>Франция</v>
          </cell>
          <cell r="F3426" t="str">
            <v>СТЕКЛО</v>
          </cell>
        </row>
        <row r="3427">
          <cell r="A3427" t="str">
            <v>D1260</v>
          </cell>
          <cell r="B3427" t="str">
            <v>LUMINARC</v>
          </cell>
          <cell r="C3427" t="str">
            <v xml:space="preserve"> Тарелка десертная ПРИНЦЕССА прозрачная</v>
          </cell>
          <cell r="D3427" t="str">
            <v xml:space="preserve"> ASSIETTE A DESSERT GLAMOUR PRINCESS T</v>
          </cell>
          <cell r="E3427" t="str">
            <v>Франция</v>
          </cell>
          <cell r="F3427" t="str">
            <v>СТЕКЛО</v>
          </cell>
        </row>
        <row r="3428">
          <cell r="A3428" t="str">
            <v>26156</v>
          </cell>
          <cell r="B3428" t="str">
            <v>LUMINARC</v>
          </cell>
          <cell r="C3428" t="str">
            <v xml:space="preserve"> Тарелка ВЕЗУВИЙ 19.5см</v>
          </cell>
          <cell r="D3428" t="str">
            <v xml:space="preserve"> ASSIETTE DESSERT VESUVE T</v>
          </cell>
          <cell r="E3428" t="str">
            <v>Франция</v>
          </cell>
          <cell r="F3428" t="str">
            <v>СТЕКЛО</v>
          </cell>
        </row>
        <row r="3429">
          <cell r="A3429" t="str">
            <v>D2549</v>
          </cell>
          <cell r="B3429" t="str">
            <v>LUMINARC</v>
          </cell>
          <cell r="C3429" t="str">
            <v xml:space="preserve"> Тарелка обеденная САКУРА 25см голубая</v>
          </cell>
          <cell r="D3429" t="str">
            <v xml:space="preserve"> ASSIETTE PLATE 25 JAPANESE TREE BLUE T</v>
          </cell>
          <cell r="E3429" t="str">
            <v>Франция</v>
          </cell>
          <cell r="F3429" t="str">
            <v>СТЕКЛО</v>
          </cell>
        </row>
        <row r="3430">
          <cell r="A3430" t="str">
            <v>D2557</v>
          </cell>
          <cell r="B3430" t="str">
            <v>LUMINARC</v>
          </cell>
          <cell r="C3430" t="str">
            <v xml:space="preserve"> Тарелка суповая САКУРА голубая</v>
          </cell>
          <cell r="D3430" t="str">
            <v xml:space="preserve"> ASSIETTE CREUSE JAPANESE TREE BLUE T</v>
          </cell>
          <cell r="E3430" t="str">
            <v>Франция</v>
          </cell>
          <cell r="F3430" t="str">
            <v>СТЕКЛО</v>
          </cell>
        </row>
        <row r="3431">
          <cell r="A3431" t="str">
            <v>D2563</v>
          </cell>
          <cell r="B3431" t="str">
            <v>LUMINARC</v>
          </cell>
          <cell r="C3431" t="str">
            <v xml:space="preserve"> Тарелка обеденная САКУРА 25см розовая</v>
          </cell>
          <cell r="D3431" t="str">
            <v xml:space="preserve"> ASSIETTE PLATE 25 JAPANESE TREE PINK T</v>
          </cell>
          <cell r="E3431" t="str">
            <v>Франция</v>
          </cell>
          <cell r="F3431" t="str">
            <v>СТЕКЛО</v>
          </cell>
        </row>
        <row r="3432">
          <cell r="A3432" t="str">
            <v>D2564</v>
          </cell>
          <cell r="B3432" t="str">
            <v>LUMINARC</v>
          </cell>
          <cell r="C3432" t="str">
            <v xml:space="preserve"> Тарелка суповая САКУРА розовая</v>
          </cell>
          <cell r="D3432" t="str">
            <v xml:space="preserve"> ASSIETTE CREUSE JAPANESE TREE PINK T</v>
          </cell>
          <cell r="E3432" t="str">
            <v>Франция</v>
          </cell>
          <cell r="F3432" t="str">
            <v>СТЕКЛО</v>
          </cell>
        </row>
        <row r="3433">
          <cell r="A3433" t="str">
            <v>C5551</v>
          </cell>
          <cell r="B3433" t="str">
            <v>LUMINARC</v>
          </cell>
          <cell r="C3433" t="str">
            <v xml:space="preserve"> Набор стаканов ГРАФИКА красная 3шт 300мл высокие</v>
          </cell>
          <cell r="D3433" t="str">
            <v xml:space="preserve"> K3 GOBELET FH 30 GRAPHIC FLOWERS RED</v>
          </cell>
          <cell r="E3433" t="str">
            <v>Франция</v>
          </cell>
          <cell r="F3433" t="str">
            <v>СТЕКЛО</v>
          </cell>
        </row>
        <row r="3434">
          <cell r="A3434" t="str">
            <v>C5686</v>
          </cell>
          <cell r="B3434" t="str">
            <v>LUMINARC</v>
          </cell>
          <cell r="C3434" t="str">
            <v xml:space="preserve"> Набор стаканов МЕЙТАЙМ 3шт 300мл низкие</v>
          </cell>
          <cell r="D3434" t="str">
            <v xml:space="preserve"> K3 GOBELET FB 30 MAYTIME</v>
          </cell>
          <cell r="E3434" t="str">
            <v>Франция</v>
          </cell>
          <cell r="F3434" t="str">
            <v>СТЕКЛО</v>
          </cell>
        </row>
        <row r="3435">
          <cell r="A3435" t="str">
            <v>D7992</v>
          </cell>
          <cell r="B3435" t="str">
            <v>LUMINARC</v>
          </cell>
          <cell r="C3435" t="str">
            <v xml:space="preserve"> Набор стаканов СИРЕНЬ 2шт 320мл низкие</v>
          </cell>
          <cell r="D3435" t="str">
            <v xml:space="preserve"> K2 GOBELET FB 32 PURPLE LILAS</v>
          </cell>
          <cell r="E3435" t="str">
            <v>Франция</v>
          </cell>
          <cell r="F3435" t="str">
            <v>СТЕКЛО</v>
          </cell>
        </row>
        <row r="3436">
          <cell r="A3436" t="str">
            <v>D7998</v>
          </cell>
          <cell r="B3436" t="str">
            <v>LUMINARC</v>
          </cell>
          <cell r="C3436" t="str">
            <v xml:space="preserve"> Набор стаканов СИРЕНЬ 2шт 350мл высокие</v>
          </cell>
          <cell r="D3436" t="str">
            <v xml:space="preserve"> K2 GOBELET FH 35 PURPLE LILAS</v>
          </cell>
          <cell r="E3436" t="str">
            <v>Франция</v>
          </cell>
          <cell r="F3436" t="str">
            <v>СТЕКЛО</v>
          </cell>
        </row>
        <row r="3437">
          <cell r="A3437" t="str">
            <v>68631</v>
          </cell>
          <cell r="B3437" t="str">
            <v>LUMINARC</v>
          </cell>
          <cell r="C3437" t="str">
            <v xml:space="preserve"> Тарелка десертная ВИННИ-2 19.5см</v>
          </cell>
          <cell r="D3437" t="str">
            <v xml:space="preserve"> ASSIETTE DESSERT WINNIE THE POOH 2 T</v>
          </cell>
          <cell r="E3437" t="str">
            <v>Франция</v>
          </cell>
          <cell r="F3437" t="str">
            <v>СТЕКЛО</v>
          </cell>
        </row>
        <row r="3438">
          <cell r="A3438" t="str">
            <v>C5541</v>
          </cell>
          <cell r="B3438" t="str">
            <v>LUMINARC</v>
          </cell>
          <cell r="C3438" t="str">
            <v xml:space="preserve"> Тарелка десертная ГРАФИКА красная 19.5см</v>
          </cell>
          <cell r="D3438" t="str">
            <v xml:space="preserve"> ASSIETTE DESSERT GRAPHIC FLOWERS RED T</v>
          </cell>
          <cell r="E3438" t="str">
            <v>Франция</v>
          </cell>
          <cell r="F3438" t="str">
            <v>СТЕКЛО</v>
          </cell>
        </row>
        <row r="3439">
          <cell r="A3439" t="str">
            <v>D2723</v>
          </cell>
          <cell r="B3439" t="str">
            <v>LUMINARC</v>
          </cell>
          <cell r="C3439" t="str">
            <v xml:space="preserve"> Набор стаканов СТЕРЛИНГ АБСЕНТ 4шт 330мл высокие</v>
          </cell>
          <cell r="D3439" t="str">
            <v xml:space="preserve"> K4 GOBELET FH 33 STERLING ABSINTHE</v>
          </cell>
          <cell r="E3439" t="str">
            <v>Франция</v>
          </cell>
          <cell r="F3439" t="str">
            <v>СТЕКЛО</v>
          </cell>
        </row>
        <row r="3440">
          <cell r="A3440" t="str">
            <v>D2726</v>
          </cell>
          <cell r="B3440" t="str">
            <v>LUMINARC</v>
          </cell>
          <cell r="C3440" t="str">
            <v xml:space="preserve"> Набор стаканов СТЕРЛИНГ АБСЕНТ 4шт 300мл низкие</v>
          </cell>
          <cell r="D3440" t="str">
            <v xml:space="preserve"> K4 GOBELET FB 30 STERLING ABSINTHE</v>
          </cell>
          <cell r="E3440" t="str">
            <v>Франция</v>
          </cell>
          <cell r="F3440" t="str">
            <v>СТЕКЛО</v>
          </cell>
        </row>
        <row r="3441">
          <cell r="A3441" t="str">
            <v>E5837</v>
          </cell>
          <cell r="B3441" t="str">
            <v>LUMINARC</v>
          </cell>
          <cell r="C3441" t="str">
            <v xml:space="preserve"> Набор стаканов ВИНТАЖ ТОМ 2шт 300мл</v>
          </cell>
          <cell r="D3441" t="str">
            <v xml:space="preserve"> K2 GOBELET FH 30 KELLOGG'S TOM</v>
          </cell>
          <cell r="E3441" t="str">
            <v>Франция</v>
          </cell>
          <cell r="F3441" t="str">
            <v>СТЕКЛО</v>
          </cell>
        </row>
        <row r="3442">
          <cell r="A3442" t="str">
            <v>26153</v>
          </cell>
          <cell r="B3442" t="str">
            <v>LUMINARC</v>
          </cell>
          <cell r="C3442" t="str">
            <v xml:space="preserve"> Тарелка обеденная ВЕЗУВИЙ 27.5см</v>
          </cell>
          <cell r="D3442" t="str">
            <v xml:space="preserve"> ASSIETTE GRANDE VESUVE T</v>
          </cell>
          <cell r="E3442" t="str">
            <v>Франция</v>
          </cell>
          <cell r="F3442" t="str">
            <v>СТЕКЛО</v>
          </cell>
        </row>
        <row r="3443">
          <cell r="A3443" t="str">
            <v>26155</v>
          </cell>
          <cell r="B3443" t="str">
            <v>LUMINARC</v>
          </cell>
          <cell r="C3443" t="str">
            <v xml:space="preserve"> Тарелка суповая ВЕЗУВИЙ</v>
          </cell>
          <cell r="D3443" t="str">
            <v xml:space="preserve"> ASSIETTE CREUSE VESUVE T</v>
          </cell>
          <cell r="E3443" t="str">
            <v>Франция</v>
          </cell>
          <cell r="F3443" t="str">
            <v>СТЕКЛО</v>
          </cell>
        </row>
        <row r="3444">
          <cell r="A3444" t="str">
            <v>G2247</v>
          </cell>
          <cell r="B3444" t="str">
            <v>LUMINARC</v>
          </cell>
          <cell r="C3444" t="str">
            <v xml:space="preserve"> Тарелка десертная FIFA 2010 19.5см</v>
          </cell>
          <cell r="D3444" t="str">
            <v xml:space="preserve"> TEMPERED FIFA 2010 DESSERT PLATE 19.5</v>
          </cell>
          <cell r="E3444" t="str">
            <v>Франция</v>
          </cell>
          <cell r="F3444" t="str">
            <v>СТЕКЛО</v>
          </cell>
        </row>
        <row r="3445">
          <cell r="A3445" t="str">
            <v>G2240</v>
          </cell>
          <cell r="B3445" t="str">
            <v>LUMINARC</v>
          </cell>
          <cell r="C3445" t="str">
            <v xml:space="preserve"> Набор стопок FIFA 2010 60мл 3шт</v>
          </cell>
          <cell r="D3445" t="str">
            <v xml:space="preserve"> ISLANDE FIFA 2010 H/B TUMBLER 6</v>
          </cell>
          <cell r="E3445" t="str">
            <v>Франция</v>
          </cell>
          <cell r="F3445" t="str">
            <v>СТЕКЛО</v>
          </cell>
        </row>
        <row r="3446">
          <cell r="A3446" t="str">
            <v>G2241</v>
          </cell>
          <cell r="B3446" t="str">
            <v>LUMINARC</v>
          </cell>
          <cell r="C3446" t="str">
            <v xml:space="preserve"> Набор стаканов FIFA 2010 3шт 270мл высокие</v>
          </cell>
          <cell r="D3446" t="str">
            <v xml:space="preserve"> AMSTERDAM FIFA 2010 H/B TUMBLER 27</v>
          </cell>
          <cell r="E3446" t="str">
            <v>Франция</v>
          </cell>
          <cell r="F3446" t="str">
            <v>СТЕКЛО</v>
          </cell>
        </row>
        <row r="3447">
          <cell r="A3447" t="str">
            <v>G2244</v>
          </cell>
          <cell r="B3447" t="str">
            <v>LUMINARC</v>
          </cell>
          <cell r="C3447" t="str">
            <v xml:space="preserve"> Бульонница FIFA 2010 500мл</v>
          </cell>
          <cell r="D3447" t="str">
            <v xml:space="preserve"> TASSE JUMBO 50 FIFA 2010 T</v>
          </cell>
          <cell r="E3447" t="str">
            <v>Франция</v>
          </cell>
          <cell r="F3447" t="str">
            <v>СТЕКЛО</v>
          </cell>
        </row>
        <row r="3448">
          <cell r="A3448" t="str">
            <v>G2245</v>
          </cell>
          <cell r="B3448" t="str">
            <v>LUMINARC</v>
          </cell>
          <cell r="C3448" t="str">
            <v xml:space="preserve"> Салатник FIFA 2010 16см</v>
          </cell>
          <cell r="D3448" t="str">
            <v xml:space="preserve"> TEMPERED FIFA 2010 MULTI PURPOSE BOWL</v>
          </cell>
          <cell r="E3448" t="str">
            <v>Франция</v>
          </cell>
          <cell r="F3448" t="str">
            <v>СТЕКЛО</v>
          </cell>
        </row>
        <row r="3449">
          <cell r="A3449" t="str">
            <v>G2246</v>
          </cell>
          <cell r="B3449" t="str">
            <v>LUMINARC</v>
          </cell>
          <cell r="C3449" t="str">
            <v xml:space="preserve"> Кружка FIFA 2010 250мл</v>
          </cell>
          <cell r="D3449" t="str">
            <v xml:space="preserve"> TEMPERED FIFA 2010 MUG 25</v>
          </cell>
          <cell r="E3449" t="str">
            <v>Франция</v>
          </cell>
          <cell r="F3449" t="str">
            <v>СТЕКЛО</v>
          </cell>
        </row>
        <row r="3450">
          <cell r="A3450" t="str">
            <v>G2236</v>
          </cell>
          <cell r="B3450" t="str">
            <v>LUMINARC</v>
          </cell>
          <cell r="C3450" t="str">
            <v xml:space="preserve"> Набор бокалов для пива FIFA 2010 Willy Becher 400мл 2шт</v>
          </cell>
          <cell r="D3450" t="str">
            <v xml:space="preserve"> WILLY BECHER FIFA 2010 H/B TUMBLER 40</v>
          </cell>
          <cell r="E3450" t="str">
            <v>Франция</v>
          </cell>
          <cell r="F3450" t="str">
            <v>СТЕКЛО</v>
          </cell>
        </row>
        <row r="3451">
          <cell r="A3451" t="str">
            <v>G2237</v>
          </cell>
          <cell r="B3451" t="str">
            <v>LUMINARC</v>
          </cell>
          <cell r="C3451" t="str">
            <v xml:space="preserve"> Набор бокалов для пива FIFA 2010 Pilsner 2шт 310мл</v>
          </cell>
          <cell r="D3451" t="str">
            <v xml:space="preserve"> PILSENER FIFA 2010 STEMMED GLASS 31</v>
          </cell>
          <cell r="E3451" t="str">
            <v>Франция</v>
          </cell>
          <cell r="F3451" t="str">
            <v>СТЕКЛО</v>
          </cell>
        </row>
        <row r="3452">
          <cell r="A3452" t="str">
            <v>68633</v>
          </cell>
          <cell r="B3452" t="str">
            <v>LUMINARC</v>
          </cell>
          <cell r="C3452" t="str">
            <v xml:space="preserve"> Кружка ВИННИ-2 250мл</v>
          </cell>
          <cell r="D3452" t="str">
            <v xml:space="preserve"> BOCK 25 WINNIE THE POOH 2 T</v>
          </cell>
          <cell r="E3452" t="str">
            <v>Франция</v>
          </cell>
          <cell r="F3452" t="str">
            <v>СТЕКЛО</v>
          </cell>
        </row>
        <row r="3453">
          <cell r="A3453" t="str">
            <v>68634</v>
          </cell>
          <cell r="B3453" t="str">
            <v>LUMINARC</v>
          </cell>
          <cell r="C3453" t="str">
            <v xml:space="preserve"> Бульонница ВИННИ-2 400мл</v>
          </cell>
          <cell r="D3453" t="str">
            <v xml:space="preserve"> TASSE JUMBO 50 WINNIE THE POOH 2 T</v>
          </cell>
          <cell r="E3453" t="str">
            <v>Франция</v>
          </cell>
          <cell r="F3453" t="str">
            <v>СТЕКЛО</v>
          </cell>
        </row>
        <row r="3454">
          <cell r="A3454" t="str">
            <v>68637</v>
          </cell>
          <cell r="B3454" t="str">
            <v>LUMINARC</v>
          </cell>
          <cell r="C3454" t="str">
            <v xml:space="preserve"> Салатник ВИННИ-2 13см</v>
          </cell>
          <cell r="D3454" t="str">
            <v xml:space="preserve"> BOL 50 WINNIE THE POOH 2 T</v>
          </cell>
          <cell r="E3454" t="str">
            <v>Франция</v>
          </cell>
          <cell r="F3454" t="str">
            <v>СТЕКЛО</v>
          </cell>
        </row>
        <row r="3455">
          <cell r="A3455" t="str">
            <v>D4605</v>
          </cell>
          <cell r="B3455" t="str">
            <v>LUMINARC</v>
          </cell>
          <cell r="C3455" t="str">
            <v xml:space="preserve"> Набор детский 3 предмета ПРИНЦЕССА</v>
          </cell>
          <cell r="D3455" t="str">
            <v xml:space="preserve"> SCE 3 P. ENFANT GLAMOUR PRINCESS T</v>
          </cell>
          <cell r="E3455" t="str">
            <v>Франция</v>
          </cell>
          <cell r="F3455" t="str">
            <v>СТЕКЛО</v>
          </cell>
        </row>
        <row r="3456">
          <cell r="A3456" t="str">
            <v>C5543</v>
          </cell>
          <cell r="B3456" t="str">
            <v>LUMINARC</v>
          </cell>
          <cell r="C3456" t="str">
            <v xml:space="preserve"> Тарелка суповая ГРАФИКА красная 19.5см</v>
          </cell>
          <cell r="D3456" t="str">
            <v xml:space="preserve"> ASSIETTE CALOTTE GRAPHIC FLOWERS RED T</v>
          </cell>
          <cell r="E3456" t="str">
            <v>Франция</v>
          </cell>
          <cell r="F3456" t="str">
            <v>СТЕКЛО</v>
          </cell>
        </row>
        <row r="3457">
          <cell r="A3457" t="str">
            <v>D9382</v>
          </cell>
          <cell r="B3457" t="str">
            <v>LUMINARC</v>
          </cell>
          <cell r="C3457" t="str">
            <v xml:space="preserve"> Тарелка обеденная СИРЕНЬ 26см</v>
          </cell>
          <cell r="D3457" t="str">
            <v xml:space="preserve"> ASSIETTE PLATE PURPLE T</v>
          </cell>
          <cell r="E3457" t="str">
            <v>Франция</v>
          </cell>
          <cell r="F3457" t="str">
            <v>СТЕКЛО</v>
          </cell>
        </row>
        <row r="3458">
          <cell r="A3458" t="str">
            <v>E4925</v>
          </cell>
          <cell r="B3458" t="str">
            <v>LUMINARC</v>
          </cell>
          <cell r="C3458" t="str">
            <v xml:space="preserve"> Тарелка обеденная ХЕВЕА БЕЖ 26см</v>
          </cell>
          <cell r="D3458" t="str">
            <v xml:space="preserve"> ASSIETTE PLATE HEVEA T</v>
          </cell>
          <cell r="E3458" t="str">
            <v>Франция</v>
          </cell>
          <cell r="F3458" t="str">
            <v>СТЕКЛО</v>
          </cell>
        </row>
        <row r="3459">
          <cell r="A3459" t="str">
            <v>E4931</v>
          </cell>
          <cell r="B3459" t="str">
            <v>LUMINARC</v>
          </cell>
          <cell r="C3459" t="str">
            <v xml:space="preserve"> Салатник ХЕВЕА БЕЖ 16см</v>
          </cell>
          <cell r="D3459" t="str">
            <v xml:space="preserve"> COUPELLE MULTI-USAGES HEVEA T</v>
          </cell>
          <cell r="E3459" t="str">
            <v>Франция</v>
          </cell>
          <cell r="F3459" t="str">
            <v>СТЕКЛО</v>
          </cell>
        </row>
        <row r="3460">
          <cell r="A3460" t="str">
            <v>48835</v>
          </cell>
          <cell r="B3460" t="str">
            <v>LUMINARC</v>
          </cell>
          <cell r="C3460" t="str">
            <v xml:space="preserve"> Банка МАНИЯ с металлической крышкой 2л для спагетти</v>
          </cell>
          <cell r="D3460" t="str">
            <v xml:space="preserve"> POT A SPAGHETTI 2L BOX MANIA METAL+COU</v>
          </cell>
          <cell r="E3460" t="str">
            <v>Франция</v>
          </cell>
          <cell r="F3460" t="str">
            <v>СТЕКЛО</v>
          </cell>
        </row>
        <row r="3461">
          <cell r="A3461" t="str">
            <v>G2238</v>
          </cell>
          <cell r="B3461" t="str">
            <v>LUMINARC</v>
          </cell>
          <cell r="C3461" t="str">
            <v xml:space="preserve"> Набор кружек для пива 2шт FIFA 2010 Minden 380мл</v>
          </cell>
          <cell r="D3461" t="str">
            <v xml:space="preserve"> MINDEN FIFA 2010 MUG 38</v>
          </cell>
          <cell r="E3461" t="str">
            <v>Франция</v>
          </cell>
          <cell r="F3461" t="str">
            <v>СТЕКЛО</v>
          </cell>
        </row>
        <row r="3462">
          <cell r="A3462" t="str">
            <v>G2239</v>
          </cell>
          <cell r="B3462" t="str">
            <v>LUMINARC</v>
          </cell>
          <cell r="C3462" t="str">
            <v xml:space="preserve"> Набор кружек для пива FIFA 2010 Benidorm 2шт 450мл</v>
          </cell>
          <cell r="D3462" t="str">
            <v xml:space="preserve"> BENIDORM FIFA 2010 MUG 45</v>
          </cell>
          <cell r="E3462" t="str">
            <v>Франция</v>
          </cell>
          <cell r="F3462" t="str">
            <v>СТЕКЛО</v>
          </cell>
        </row>
        <row r="3463">
          <cell r="A3463" t="str">
            <v>E4934</v>
          </cell>
          <cell r="B3463" t="str">
            <v>LUMINARC</v>
          </cell>
          <cell r="C3463" t="str">
            <v xml:space="preserve"> Тарелка десертная ХЕВЕА БЕЖ 22.5см</v>
          </cell>
          <cell r="D3463" t="str">
            <v xml:space="preserve"> ASSIETTE DESSERT HEVEA T</v>
          </cell>
          <cell r="E3463" t="str">
            <v>Франция</v>
          </cell>
          <cell r="F3463" t="str">
            <v>СТЕКЛО</v>
          </cell>
        </row>
        <row r="3464">
          <cell r="A3464" t="str">
            <v>D2565</v>
          </cell>
          <cell r="B3464" t="str">
            <v>LUMINARC</v>
          </cell>
          <cell r="C3464" t="str">
            <v xml:space="preserve"> Тарелка десертная САКУРА розовая</v>
          </cell>
          <cell r="D3464" t="str">
            <v xml:space="preserve"> ASSIETTE DESSERT JAPANESE TREE PINK T</v>
          </cell>
          <cell r="E3464" t="str">
            <v>Франция</v>
          </cell>
          <cell r="F3464" t="str">
            <v>СТЕКЛО</v>
          </cell>
        </row>
        <row r="3465">
          <cell r="A3465" t="str">
            <v>48805</v>
          </cell>
          <cell r="B3465" t="str">
            <v>LUMINARC</v>
          </cell>
          <cell r="C3465" t="str">
            <v xml:space="preserve"> Банка МАНИЯ с деревянной крышкой для спагетти 2л</v>
          </cell>
          <cell r="D3465" t="str">
            <v xml:space="preserve"> POT A SPAGHETTI 2L BOX MANIA BOIS+COU</v>
          </cell>
          <cell r="E3465" t="str">
            <v>Франция</v>
          </cell>
          <cell r="F3465" t="str">
            <v>СТЕКЛО</v>
          </cell>
        </row>
        <row r="3466">
          <cell r="A3466" t="str">
            <v>E7239</v>
          </cell>
          <cell r="B3466" t="str">
            <v>LUMINARC</v>
          </cell>
          <cell r="C3466" t="str">
            <v xml:space="preserve"> Салатник ЕВГЕНИ ФАРФОР 16см</v>
          </cell>
          <cell r="D3466" t="str">
            <v xml:space="preserve"> EUGENIE ULTRA PLATE ALL PURPOSE BOWL 16</v>
          </cell>
          <cell r="E3466" t="str">
            <v>Франция</v>
          </cell>
          <cell r="F3466" t="str">
            <v>ФАРФОР</v>
          </cell>
        </row>
        <row r="3467">
          <cell r="A3467" t="str">
            <v>G2235</v>
          </cell>
          <cell r="B3467" t="str">
            <v>LUMINARC</v>
          </cell>
          <cell r="C3467" t="str">
            <v xml:space="preserve"> Набор бокалов для пива FIFA 2010 Weizen Bayern 2шт 690мл</v>
          </cell>
          <cell r="D3467" t="str">
            <v xml:space="preserve"> WEIZEN BAYERN FIFA 2010 H/B TUMBLER 69</v>
          </cell>
          <cell r="E3467" t="str">
            <v>Франция</v>
          </cell>
          <cell r="F3467" t="str">
            <v>СТЕКЛО</v>
          </cell>
        </row>
        <row r="3468">
          <cell r="A3468" t="str">
            <v>51313</v>
          </cell>
          <cell r="B3468" t="str">
            <v>LUMINARC</v>
          </cell>
          <cell r="C3468" t="str">
            <v xml:space="preserve"> Набор стаканов КОЛОРИН АЗУР 3шт 300мл высокие</v>
          </cell>
          <cell r="E3468" t="str">
            <v>Франция</v>
          </cell>
          <cell r="F3468" t="str">
            <v>СТЕКЛО</v>
          </cell>
        </row>
        <row r="3469">
          <cell r="A3469" t="str">
            <v>46215</v>
          </cell>
          <cell r="B3469" t="str">
            <v>LUMINARC</v>
          </cell>
          <cell r="C3469" t="str">
            <v xml:space="preserve"> Набор стаканов МАТИС синие 3шт 290мл высокие (79327)</v>
          </cell>
          <cell r="E3469" t="str">
            <v>Франция</v>
          </cell>
          <cell r="F3469" t="str">
            <v>СТЕКЛО</v>
          </cell>
        </row>
        <row r="3470">
          <cell r="A3470" t="str">
            <v>47156</v>
          </cell>
          <cell r="B3470" t="str">
            <v>LUMINARC</v>
          </cell>
          <cell r="C3470" t="str">
            <v xml:space="preserve"> Чайная пара ЭСПРЕССО 160мл</v>
          </cell>
          <cell r="E3470" t="str">
            <v>Франция</v>
          </cell>
          <cell r="F3470" t="str">
            <v>СТЕКЛО</v>
          </cell>
        </row>
        <row r="3471">
          <cell r="A3471" t="str">
            <v>47401</v>
          </cell>
          <cell r="B3471" t="str">
            <v>LUMINARC</v>
          </cell>
          <cell r="C3471" t="str">
            <v xml:space="preserve"> Набор фужеров для шампанского ЛЯ КАВЕ 6шт 170мл</v>
          </cell>
          <cell r="E3471" t="str">
            <v>Франция</v>
          </cell>
          <cell r="F3471" t="str">
            <v>СТЕКЛО</v>
          </cell>
        </row>
        <row r="3472">
          <cell r="A3472" t="str">
            <v>48453</v>
          </cell>
          <cell r="B3472" t="str">
            <v>LUMINARC</v>
          </cell>
          <cell r="C3472" t="str">
            <v xml:space="preserve"> Креманки БОРНЕО 3шт сапфир</v>
          </cell>
          <cell r="E3472" t="str">
            <v>Франция</v>
          </cell>
          <cell r="F3472" t="str">
            <v>СТЕКЛО</v>
          </cell>
        </row>
        <row r="3473">
          <cell r="A3473" t="str">
            <v>48930</v>
          </cell>
          <cell r="B3473" t="str">
            <v>LUMINARC</v>
          </cell>
          <cell r="C3473" t="str">
            <v xml:space="preserve"> Набор креманок МОРЭА 2шт</v>
          </cell>
          <cell r="E3473" t="str">
            <v>Франция</v>
          </cell>
          <cell r="F3473" t="str">
            <v>СТЕКЛО</v>
          </cell>
        </row>
        <row r="3474">
          <cell r="A3474" t="str">
            <v>41906</v>
          </cell>
          <cell r="B3474" t="str">
            <v>LUMINARC</v>
          </cell>
          <cell r="C3474" t="str">
            <v xml:space="preserve"> Подсвечник КОКОН с лампой прозрачный</v>
          </cell>
          <cell r="E3474" t="str">
            <v>Франция</v>
          </cell>
          <cell r="F3474" t="str">
            <v>СТЕКЛО</v>
          </cell>
        </row>
        <row r="3475">
          <cell r="A3475" t="str">
            <v>46211</v>
          </cell>
          <cell r="B3475" t="str">
            <v>LUMINARC</v>
          </cell>
          <cell r="C3475" t="str">
            <v xml:space="preserve"> Набор стаканов МАТИС желтые 3шт 290мл высокие (79330)</v>
          </cell>
          <cell r="E3475" t="str">
            <v>Франция</v>
          </cell>
          <cell r="F3475" t="str">
            <v>СТЕКЛО</v>
          </cell>
        </row>
        <row r="3476">
          <cell r="A3476" t="str">
            <v>51383</v>
          </cell>
          <cell r="B3476" t="str">
            <v>LUMINARC</v>
          </cell>
          <cell r="C3476" t="str">
            <v xml:space="preserve"> Кружки для чая ЭЛИЗЕ 6шт 160мл</v>
          </cell>
          <cell r="E3476" t="str">
            <v>Франция</v>
          </cell>
          <cell r="F3476" t="str">
            <v>СТЕКЛО</v>
          </cell>
        </row>
        <row r="3477">
          <cell r="A3477" t="str">
            <v>56799</v>
          </cell>
          <cell r="B3477" t="str">
            <v>LUMINARC</v>
          </cell>
          <cell r="C3477" t="str">
            <v xml:space="preserve"> Салатник САХАРА 12см (14033)</v>
          </cell>
          <cell r="E3477" t="str">
            <v>Франция</v>
          </cell>
          <cell r="F3477" t="str">
            <v>СТЕКЛО</v>
          </cell>
        </row>
        <row r="3478">
          <cell r="A3478" t="str">
            <v>59311</v>
          </cell>
          <cell r="B3478" t="str">
            <v>LUMINARC</v>
          </cell>
          <cell r="C3478" t="str">
            <v xml:space="preserve"> Фужер для вина ЦЕПАЖ 60мл</v>
          </cell>
          <cell r="E3478" t="str">
            <v>Франция</v>
          </cell>
          <cell r="F3478" t="str">
            <v>СТЕКЛО</v>
          </cell>
        </row>
        <row r="3479">
          <cell r="A3479" t="str">
            <v>53037</v>
          </cell>
          <cell r="B3479" t="str">
            <v>LUMINARC</v>
          </cell>
          <cell r="C3479" t="str">
            <v xml:space="preserve"> Набор стаканов ЭНШАНТ 3шт 230мл низкие</v>
          </cell>
          <cell r="E3479" t="str">
            <v>Франция</v>
          </cell>
          <cell r="F3479" t="str">
            <v>СТЕКЛО</v>
          </cell>
        </row>
        <row r="3480">
          <cell r="A3480" t="str">
            <v>G0457</v>
          </cell>
          <cell r="B3480" t="str">
            <v>LUMINARC</v>
          </cell>
          <cell r="C3480" t="str">
            <v xml:space="preserve"> Тарелка суповая АНТАРТИК 20см</v>
          </cell>
          <cell r="D3480" t="str">
            <v xml:space="preserve"> ASS CALOTTE 20 GREEN TABLE ANTARTIC WH T</v>
          </cell>
          <cell r="E3480" t="str">
            <v>Франция</v>
          </cell>
          <cell r="F3480" t="str">
            <v>СТЕКЛО</v>
          </cell>
        </row>
        <row r="3481">
          <cell r="A3481" t="str">
            <v>E2175</v>
          </cell>
          <cell r="B3481" t="str">
            <v>LUMINARC</v>
          </cell>
          <cell r="C3481" t="str">
            <v xml:space="preserve"> Тарелка обеденная МИДНАЙТ БЛЮ 26см</v>
          </cell>
          <cell r="D3481" t="str">
            <v xml:space="preserve"> ASSIETTE PLATE MIDNIGHT BLUE T</v>
          </cell>
          <cell r="E3481" t="str">
            <v>Франция</v>
          </cell>
          <cell r="F3481" t="str">
            <v>СТЕКЛО</v>
          </cell>
        </row>
        <row r="3482">
          <cell r="A3482" t="str">
            <v>E3938</v>
          </cell>
          <cell r="B3482" t="str">
            <v>LUMINARC</v>
          </cell>
          <cell r="C3482" t="str">
            <v xml:space="preserve"> Набор столовых приборов 24 предмета ОТАНТИК ОРАНЖ</v>
          </cell>
          <cell r="D3482" t="str">
            <v xml:space="preserve"> S 24 P. COUVERTS AUTHENTIC ORANGE</v>
          </cell>
          <cell r="E3482" t="str">
            <v>Китай</v>
          </cell>
          <cell r="F3482" t="str">
            <v>НЕРЖАВЕЮЩАЯ СТАЛЬ</v>
          </cell>
        </row>
        <row r="3483">
          <cell r="A3483" t="str">
            <v>E4729</v>
          </cell>
          <cell r="B3483" t="str">
            <v>LUMINARC</v>
          </cell>
          <cell r="C3483" t="str">
            <v xml:space="preserve"> Тарелка обеденная РОЗАЖ ГРЕЙ 26см</v>
          </cell>
          <cell r="D3483" t="str">
            <v xml:space="preserve"> ASSIETTE PLATE 26 ROSACES T</v>
          </cell>
          <cell r="E3483" t="str">
            <v>Франция</v>
          </cell>
          <cell r="F3483" t="str">
            <v>СТЕКЛО</v>
          </cell>
        </row>
        <row r="3484">
          <cell r="A3484" t="str">
            <v>E5015</v>
          </cell>
          <cell r="B3484" t="str">
            <v>LUMINARC</v>
          </cell>
          <cell r="C3484" t="str">
            <v xml:space="preserve"> Стакан ДИСНЕЙ ВИННИ ПУХ 270мл высокий</v>
          </cell>
          <cell r="D3484" t="str">
            <v xml:space="preserve"> GOB FH 27 DISNEY WINNIE RAINBOW</v>
          </cell>
          <cell r="E3484" t="str">
            <v>Франция</v>
          </cell>
          <cell r="F3484" t="str">
            <v>СТЕКЛО</v>
          </cell>
        </row>
        <row r="3485">
          <cell r="A3485" t="str">
            <v>G0321</v>
          </cell>
          <cell r="B3485" t="str">
            <v>LUMINARC</v>
          </cell>
          <cell r="C3485" t="str">
            <v xml:space="preserve"> Стакан высокий CIRCO 265мл</v>
          </cell>
          <cell r="D3485" t="str">
            <v xml:space="preserve"> CIRCO FH 26,5</v>
          </cell>
          <cell r="E3485" t="str">
            <v>Франция</v>
          </cell>
          <cell r="F3485" t="str">
            <v>СТЕКЛО</v>
          </cell>
        </row>
        <row r="3486">
          <cell r="A3486" t="str">
            <v>D1813</v>
          </cell>
          <cell r="B3486" t="str">
            <v>LUMINARC</v>
          </cell>
          <cell r="C3486" t="str">
            <v xml:space="preserve"> Тарелка суповая МАК 20см</v>
          </cell>
          <cell r="D3486" t="str">
            <v xml:space="preserve"> ASSIETTE A SOUPE 20 PAVOT</v>
          </cell>
          <cell r="E3486" t="str">
            <v>Китай</v>
          </cell>
          <cell r="F3486" t="str">
            <v>ФАРФОР</v>
          </cell>
        </row>
        <row r="3487">
          <cell r="A3487" t="str">
            <v>D2962</v>
          </cell>
          <cell r="B3487" t="str">
            <v>LUMINARC</v>
          </cell>
          <cell r="C3487" t="str">
            <v xml:space="preserve"> Набор столовых приборов 24 предмета ФЛОРАЛ синий</v>
          </cell>
          <cell r="D3487" t="str">
            <v xml:space="preserve"> SCE 24 P. COUVERTS FLORAL BLUE</v>
          </cell>
          <cell r="E3487" t="str">
            <v>Китай</v>
          </cell>
          <cell r="F3487" t="str">
            <v>НЕРЖАВЕЮЩАЯ СТАЛЬ</v>
          </cell>
        </row>
        <row r="3488">
          <cell r="A3488" t="str">
            <v>D4291</v>
          </cell>
          <cell r="B3488" t="str">
            <v>LUMINARC</v>
          </cell>
          <cell r="C3488" t="str">
            <v xml:space="preserve"> Набор столовый приборов 24 предмета КЕРЛ</v>
          </cell>
          <cell r="D3488" t="str">
            <v xml:space="preserve"> SCE 24 P. COUVERTS CURL</v>
          </cell>
          <cell r="E3488" t="str">
            <v>Китай</v>
          </cell>
          <cell r="F3488" t="str">
            <v>НЕРЖАВЕЮЩАЯ СТАЛЬ</v>
          </cell>
        </row>
        <row r="3489">
          <cell r="A3489" t="str">
            <v>D4334</v>
          </cell>
          <cell r="B3489" t="str">
            <v>LUMINARC</v>
          </cell>
          <cell r="C3489" t="str">
            <v xml:space="preserve"> Набор столовых приборов 24 предмета ФЛОРАЛ зеленый</v>
          </cell>
          <cell r="D3489" t="str">
            <v xml:space="preserve"> SCE 24 P. COUVERTS FLORAL GREEN</v>
          </cell>
          <cell r="E3489" t="str">
            <v>Китай</v>
          </cell>
          <cell r="F3489" t="str">
            <v>НЕРЖАВЕЮЩАЯ СТАЛЬ</v>
          </cell>
        </row>
        <row r="3490">
          <cell r="A3490" t="str">
            <v>E2741</v>
          </cell>
          <cell r="B3490" t="str">
            <v>LUMINARC</v>
          </cell>
          <cell r="C3490" t="str">
            <v xml:space="preserve"> Набор фужеров для шампанского СПАРКЛ 4шт 160 мл</v>
          </cell>
          <cell r="D3490" t="str">
            <v xml:space="preserve"> K4 FLUTE 16 SPARKLE</v>
          </cell>
          <cell r="E3490" t="str">
            <v>Франция</v>
          </cell>
          <cell r="F3490" t="str">
            <v>СТЕКЛО</v>
          </cell>
        </row>
        <row r="3491">
          <cell r="A3491" t="str">
            <v>E2329</v>
          </cell>
          <cell r="B3491" t="str">
            <v>LUMINARC</v>
          </cell>
          <cell r="C3491" t="str">
            <v xml:space="preserve"> Столовый набор 19 предметов МИДНАЙТ</v>
          </cell>
          <cell r="D3491" t="str">
            <v xml:space="preserve"> SCE 19 P. TABLE ULTRA PLATE MIDNIGHT</v>
          </cell>
          <cell r="E3491" t="str">
            <v>Франция</v>
          </cell>
          <cell r="F3491" t="str">
            <v>СТЕКЛО</v>
          </cell>
        </row>
        <row r="3492">
          <cell r="A3492" t="str">
            <v>12641-1</v>
          </cell>
          <cell r="B3492" t="str">
            <v>LUMINARC</v>
          </cell>
          <cell r="C3492" t="str">
            <v xml:space="preserve"> Пепельница круглая дымчатая 3шт 10.7см</v>
          </cell>
          <cell r="E3492" t="str">
            <v>Франция</v>
          </cell>
          <cell r="F3492" t="str">
            <v>СТЕКЛО</v>
          </cell>
        </row>
        <row r="3493">
          <cell r="A3493" t="str">
            <v>53038</v>
          </cell>
          <cell r="B3493" t="str">
            <v>LUMINARC</v>
          </cell>
          <cell r="C3493" t="str">
            <v xml:space="preserve"> Набор стаканов ЭНШАНТ 3шт 330мл низкие</v>
          </cell>
          <cell r="E3493" t="str">
            <v>Франция</v>
          </cell>
          <cell r="F3493" t="str">
            <v>СТЕКЛО</v>
          </cell>
        </row>
        <row r="3494">
          <cell r="A3494" t="str">
            <v>53039</v>
          </cell>
          <cell r="B3494" t="str">
            <v>LUMINARC</v>
          </cell>
          <cell r="C3494" t="str">
            <v xml:space="preserve"> Набор стаканов ЭНШАНТ 3шт 360мл высокие</v>
          </cell>
          <cell r="E3494" t="str">
            <v>Франция</v>
          </cell>
          <cell r="F3494" t="str">
            <v>СТЕКЛО</v>
          </cell>
        </row>
        <row r="3495">
          <cell r="A3495" t="str">
            <v>53148</v>
          </cell>
          <cell r="B3495" t="str">
            <v>LUMINARC</v>
          </cell>
          <cell r="C3495" t="str">
            <v xml:space="preserve"> Набор рюмок СИГНАТЮР 3шт 65мл</v>
          </cell>
          <cell r="E3495" t="str">
            <v>Франция</v>
          </cell>
          <cell r="F3495" t="str">
            <v>СТЕКЛО</v>
          </cell>
        </row>
        <row r="3496">
          <cell r="A3496" t="str">
            <v>55544</v>
          </cell>
          <cell r="B3496" t="str">
            <v>LUMINARC</v>
          </cell>
          <cell r="C3496" t="str">
            <v xml:space="preserve"> Набор питьевой 7 предметов БОЖОЛЕ</v>
          </cell>
          <cell r="E3496" t="str">
            <v>Франция</v>
          </cell>
          <cell r="F3496" t="str">
            <v>СТЕКЛО</v>
          </cell>
        </row>
        <row r="3497">
          <cell r="A3497" t="str">
            <v>E8883</v>
          </cell>
          <cell r="B3497" t="str">
            <v>LUMINARC</v>
          </cell>
          <cell r="C3497" t="str">
            <v xml:space="preserve"> Салатник ФЛЕР 18см</v>
          </cell>
          <cell r="D3497" t="str">
            <v xml:space="preserve"> SALADIER 18 FLEUR T</v>
          </cell>
          <cell r="E3497" t="str">
            <v>Франция</v>
          </cell>
          <cell r="F3497" t="str">
            <v>СТЕКЛО</v>
          </cell>
        </row>
        <row r="3498">
          <cell r="A3498" t="str">
            <v>G0463</v>
          </cell>
          <cell r="B3498" t="str">
            <v>LUMINARC</v>
          </cell>
          <cell r="C3498" t="str">
            <v xml:space="preserve"> Тарелка суповая АНТАРТИК БЛЭК 20см</v>
          </cell>
          <cell r="D3498" t="str">
            <v xml:space="preserve"> TEMPERED ANTARTIC BLA GR T. RIMLESS PLAT</v>
          </cell>
          <cell r="E3498" t="str">
            <v>Франция</v>
          </cell>
          <cell r="F3498" t="str">
            <v>СТЕКЛО</v>
          </cell>
        </row>
        <row r="3499">
          <cell r="A3499" t="str">
            <v>G4241</v>
          </cell>
          <cell r="B3499" t="str">
            <v>LUMINARC</v>
          </cell>
          <cell r="C3499" t="str">
            <v xml:space="preserve"> Тарелка суповая ФЭСТОН 21см (11368)</v>
          </cell>
          <cell r="D3499" t="str">
            <v xml:space="preserve"> ASSIETTE CREUSE FESTON T</v>
          </cell>
          <cell r="E3499" t="str">
            <v>Франция</v>
          </cell>
          <cell r="F3499" t="str">
            <v>СТЕКЛО</v>
          </cell>
        </row>
        <row r="3500">
          <cell r="A3500" t="str">
            <v>D9016</v>
          </cell>
          <cell r="B3500" t="str">
            <v>LUMINARC</v>
          </cell>
          <cell r="C3500" t="str">
            <v xml:space="preserve"> Салатник ФЛЕР 12см</v>
          </cell>
          <cell r="D3500" t="str">
            <v xml:space="preserve"> SALADIER 12 FLEUR</v>
          </cell>
          <cell r="E3500" t="str">
            <v>Франция</v>
          </cell>
          <cell r="F3500" t="str">
            <v>СТЕКЛО</v>
          </cell>
        </row>
        <row r="3501">
          <cell r="A3501" t="str">
            <v>D9070</v>
          </cell>
          <cell r="B3501" t="str">
            <v>LUMINARC</v>
          </cell>
          <cell r="C3501" t="str">
            <v xml:space="preserve"> Салатник ФЛЕР 23см (08112)</v>
          </cell>
          <cell r="D3501" t="str">
            <v xml:space="preserve"> SALADIER 23 FLEUR T</v>
          </cell>
          <cell r="E3501" t="str">
            <v>Франция</v>
          </cell>
          <cell r="F3501" t="str">
            <v>СТЕКЛО</v>
          </cell>
        </row>
        <row r="3502">
          <cell r="A3502" t="str">
            <v>G0327</v>
          </cell>
          <cell r="B3502" t="str">
            <v>LUMINARC</v>
          </cell>
          <cell r="C3502" t="str">
            <v xml:space="preserve"> Набор стаканов GENIUS 6шт 220мл высокие</v>
          </cell>
          <cell r="D3502" t="str">
            <v xml:space="preserve"> GENIUS FH 22</v>
          </cell>
          <cell r="E3502" t="str">
            <v>Франция</v>
          </cell>
          <cell r="F3502" t="str">
            <v>СТЕКЛО</v>
          </cell>
        </row>
        <row r="3503">
          <cell r="A3503" t="str">
            <v>G0458</v>
          </cell>
          <cell r="B3503" t="str">
            <v>LUMINARC</v>
          </cell>
          <cell r="C3503" t="str">
            <v xml:space="preserve"> Тарелка обеденная АНТАРТИК БЛЭК 25см</v>
          </cell>
          <cell r="D3503" t="str">
            <v xml:space="preserve"> TEMPERED ANTARTIC GREEN T.DINNER PLATE25</v>
          </cell>
          <cell r="E3503" t="str">
            <v>Франция</v>
          </cell>
          <cell r="F3503" t="str">
            <v>СТЕКЛО</v>
          </cell>
        </row>
        <row r="3504">
          <cell r="A3504" t="str">
            <v>G0460</v>
          </cell>
          <cell r="B3504" t="str">
            <v>LUMINARC</v>
          </cell>
          <cell r="C3504" t="str">
            <v xml:space="preserve"> Тарелка десертная АНТАРТИК БЛЭК 18см</v>
          </cell>
          <cell r="D3504" t="str">
            <v xml:space="preserve"> TEMPERED ANTARTIC GREEN T. DESSERT PLATE</v>
          </cell>
          <cell r="E3504" t="str">
            <v>Франция</v>
          </cell>
          <cell r="F3504" t="str">
            <v>СТЕКЛО</v>
          </cell>
        </row>
        <row r="3505">
          <cell r="A3505" t="str">
            <v>G0323</v>
          </cell>
          <cell r="B3505" t="str">
            <v>LUMINARC</v>
          </cell>
          <cell r="C3505" t="str">
            <v xml:space="preserve"> Стакан GENIUS 220мл высокий</v>
          </cell>
          <cell r="D3505" t="str">
            <v xml:space="preserve"> GENIUS FH 22</v>
          </cell>
          <cell r="E3505" t="str">
            <v>Франция</v>
          </cell>
          <cell r="F3505" t="str">
            <v>СТЕКЛО</v>
          </cell>
        </row>
        <row r="3506">
          <cell r="A3506" t="str">
            <v>G0324</v>
          </cell>
          <cell r="B3506" t="str">
            <v>LUMINARC</v>
          </cell>
          <cell r="C3506" t="str">
            <v xml:space="preserve"> Стакан высокий GENIUS 290мл</v>
          </cell>
          <cell r="D3506" t="str">
            <v xml:space="preserve"> GENIUS FH 29</v>
          </cell>
          <cell r="E3506" t="str">
            <v>Франция</v>
          </cell>
          <cell r="F3506" t="str">
            <v>СТЕКЛО</v>
          </cell>
        </row>
        <row r="3507">
          <cell r="A3507" t="str">
            <v>G0455</v>
          </cell>
          <cell r="B3507" t="str">
            <v>LUMINARC</v>
          </cell>
          <cell r="C3507" t="str">
            <v xml:space="preserve"> Тарелка обеденная АНТАРТИК 25см</v>
          </cell>
          <cell r="D3507" t="str">
            <v xml:space="preserve"> TEMPERED ANTARTIC GREEN T.DINNER PLATE25</v>
          </cell>
          <cell r="E3507" t="str">
            <v>Франция</v>
          </cell>
          <cell r="F3507" t="str">
            <v>СТЕКЛО</v>
          </cell>
        </row>
        <row r="3508">
          <cell r="A3508" t="str">
            <v>G0456</v>
          </cell>
          <cell r="B3508" t="str">
            <v>LUMINARC</v>
          </cell>
          <cell r="C3508" t="str">
            <v xml:space="preserve"> Тарелка десертная АНТАРТИК 18см</v>
          </cell>
          <cell r="D3508" t="str">
            <v xml:space="preserve"> TEMPERED ANTARTIC W.GREEN T DESSERT P.18</v>
          </cell>
          <cell r="E3508" t="str">
            <v>Франция</v>
          </cell>
          <cell r="F3508" t="str">
            <v>СТЕКЛО</v>
          </cell>
        </row>
        <row r="3509">
          <cell r="A3509" t="str">
            <v>D9131</v>
          </cell>
          <cell r="B3509" t="str">
            <v>LUMINARC</v>
          </cell>
          <cell r="C3509" t="str">
            <v xml:space="preserve"> Набор стаканов БАБЛ 6шт 240мл низкие (01972)</v>
          </cell>
          <cell r="E3509" t="str">
            <v>Франция</v>
          </cell>
          <cell r="F3509" t="str">
            <v>СТЕКЛО</v>
          </cell>
        </row>
        <row r="3510">
          <cell r="A3510" t="str">
            <v>E8575</v>
          </cell>
          <cell r="B3510" t="str">
            <v>LUMINARC</v>
          </cell>
          <cell r="C3510" t="str">
            <v xml:space="preserve"> Набор стаканов ТИЛТИ АССОРТИ 4шт 300мл низкие (C9433)</v>
          </cell>
          <cell r="E3510" t="str">
            <v>Франция</v>
          </cell>
          <cell r="F3510" t="str">
            <v>СТЕКЛО</v>
          </cell>
        </row>
        <row r="3511">
          <cell r="A3511" t="str">
            <v>E2331</v>
          </cell>
          <cell r="B3511" t="str">
            <v>LUMINARC</v>
          </cell>
          <cell r="C3511" t="str">
            <v xml:space="preserve"> Чайный набор МИДНАЙТ 200мл</v>
          </cell>
          <cell r="D3511" t="str">
            <v xml:space="preserve"> C6 TASSE THE 20+S/T ULTRA PLATE MIDNIGHT</v>
          </cell>
          <cell r="E3511" t="str">
            <v>Франция</v>
          </cell>
          <cell r="F3511" t="str">
            <v>СТЕКЛО</v>
          </cell>
        </row>
        <row r="3512">
          <cell r="A3512" t="str">
            <v>E2335</v>
          </cell>
          <cell r="B3512" t="str">
            <v>LUMINARC</v>
          </cell>
          <cell r="C3512" t="str">
            <v xml:space="preserve"> Салатник МИДНАЙТ 24см</v>
          </cell>
          <cell r="D3512" t="str">
            <v xml:space="preserve"> SALADIER ULTRA PL 24 MIDNIGHT</v>
          </cell>
          <cell r="E3512" t="str">
            <v>Франция</v>
          </cell>
          <cell r="F3512" t="str">
            <v>СТЕКЛО</v>
          </cell>
        </row>
        <row r="3513">
          <cell r="A3513" t="str">
            <v>E2736</v>
          </cell>
          <cell r="B3513" t="str">
            <v>LUMINARC</v>
          </cell>
          <cell r="C3513" t="str">
            <v xml:space="preserve"> Набор фужеров СПАРКЛ 4шт 270мл</v>
          </cell>
          <cell r="D3513" t="str">
            <v xml:space="preserve"> K4 VERRE A PIED 27 SPARKLE</v>
          </cell>
          <cell r="E3513" t="str">
            <v>Франция</v>
          </cell>
          <cell r="F3513" t="str">
            <v>СТЕКЛО</v>
          </cell>
        </row>
        <row r="3514">
          <cell r="A3514" t="str">
            <v>E2737</v>
          </cell>
          <cell r="B3514" t="str">
            <v>LUMINARC</v>
          </cell>
          <cell r="C3514" t="str">
            <v xml:space="preserve"> Набор фужеров СПАРКЛ 4шт 210мл</v>
          </cell>
          <cell r="D3514" t="str">
            <v xml:space="preserve"> K4 VERRE A PIED 21 SPARKLE</v>
          </cell>
          <cell r="E3514" t="str">
            <v>Франция</v>
          </cell>
          <cell r="F3514" t="str">
            <v>СТЕКЛО</v>
          </cell>
        </row>
        <row r="3515">
          <cell r="A3515" t="str">
            <v>E2174</v>
          </cell>
          <cell r="B3515" t="str">
            <v>LUMINARC</v>
          </cell>
          <cell r="C3515" t="str">
            <v xml:space="preserve"> Тарелка суповая МИДНАЙТ БЛЮ 24см</v>
          </cell>
          <cell r="D3515" t="str">
            <v xml:space="preserve"> ASSIETTE CREUSE MIDNIGHT BLUE T</v>
          </cell>
          <cell r="E3515" t="str">
            <v>Франция</v>
          </cell>
          <cell r="F3515" t="str">
            <v>СТЕКЛО</v>
          </cell>
        </row>
        <row r="3516">
          <cell r="A3516" t="str">
            <v>E2332</v>
          </cell>
          <cell r="B3516" t="str">
            <v>LUMINARC</v>
          </cell>
          <cell r="C3516" t="str">
            <v xml:space="preserve"> Тарелка обеденная МИДНАЙТ 26см</v>
          </cell>
          <cell r="D3516" t="str">
            <v xml:space="preserve"> ASSIETTE PLATE ULTRA PL 26 MIDNIGHT</v>
          </cell>
          <cell r="E3516" t="str">
            <v>Франция</v>
          </cell>
          <cell r="F3516" t="str">
            <v>СТЕКЛО</v>
          </cell>
        </row>
        <row r="3517">
          <cell r="A3517" t="str">
            <v>E2333</v>
          </cell>
          <cell r="B3517" t="str">
            <v>LUMINARC</v>
          </cell>
          <cell r="C3517" t="str">
            <v xml:space="preserve"> Тарелка суповая МИДНАЙТ 24см</v>
          </cell>
          <cell r="D3517" t="str">
            <v xml:space="preserve"> ASSIETTE CREUSE ULTRA PL 24 MIDNIGHT</v>
          </cell>
          <cell r="E3517" t="str">
            <v>Франция</v>
          </cell>
          <cell r="F3517" t="str">
            <v>СТЕКЛО</v>
          </cell>
        </row>
        <row r="3518">
          <cell r="A3518" t="str">
            <v>E2496</v>
          </cell>
          <cell r="B3518" t="str">
            <v>LUMINARC</v>
          </cell>
          <cell r="C3518" t="str">
            <v xml:space="preserve"> Салатник МИДНАЙТ БЛЮ 27см</v>
          </cell>
          <cell r="D3518" t="str">
            <v xml:space="preserve"> SALADIER 27 MIDNIGHT BLUE T</v>
          </cell>
          <cell r="E3518" t="str">
            <v>Франция</v>
          </cell>
          <cell r="F3518" t="str">
            <v>СТЕКЛО</v>
          </cell>
        </row>
        <row r="3519">
          <cell r="A3519" t="str">
            <v>E2502</v>
          </cell>
          <cell r="B3519" t="str">
            <v>LUMINARC</v>
          </cell>
          <cell r="C3519" t="str">
            <v xml:space="preserve"> Чайный набор МИДНАЙТ БЛЮ 220мл</v>
          </cell>
          <cell r="D3519" t="str">
            <v xml:space="preserve"> P6 TASSE 22+S.TASSE MIDNIGHT BLUE T</v>
          </cell>
          <cell r="E3519" t="str">
            <v>Франция</v>
          </cell>
          <cell r="F3519" t="str">
            <v>СТЕКЛО</v>
          </cell>
        </row>
        <row r="3520">
          <cell r="A3520" t="str">
            <v>D9521</v>
          </cell>
          <cell r="B3520" t="str">
            <v>LUMINARC</v>
          </cell>
          <cell r="C3520" t="str">
            <v xml:space="preserve"> Тарелка суповая АЛЕНЬКИЙ ЦВЕТОЧЕК 22см</v>
          </cell>
          <cell r="D3520" t="str">
            <v xml:space="preserve"> ASSIETTE CREUSE 22 INK FLOWER</v>
          </cell>
          <cell r="E3520" t="str">
            <v>Китай</v>
          </cell>
          <cell r="F3520" t="str">
            <v>ФАРФОР</v>
          </cell>
        </row>
        <row r="3521">
          <cell r="A3521" t="str">
            <v>D9545</v>
          </cell>
          <cell r="B3521" t="str">
            <v>LUMINARC</v>
          </cell>
          <cell r="C3521" t="str">
            <v xml:space="preserve"> Тарелка суповая ПАСТЕЛЬ 22см</v>
          </cell>
          <cell r="D3521" t="str">
            <v xml:space="preserve"> ASSIETTE CREUSE 22 PASTEL</v>
          </cell>
          <cell r="E3521" t="str">
            <v>Китай</v>
          </cell>
          <cell r="F3521" t="str">
            <v>ФАРФОР</v>
          </cell>
        </row>
        <row r="3522">
          <cell r="A3522" t="str">
            <v>D9716</v>
          </cell>
          <cell r="B3522" t="str">
            <v>LUMINARC</v>
          </cell>
          <cell r="C3522" t="str">
            <v xml:space="preserve"> Тарелка десертная ПАСТЕЛЬ 22.5см розовая</v>
          </cell>
          <cell r="D3522" t="str">
            <v xml:space="preserve"> ASSIETTE DESSERT PASTEL PINK T</v>
          </cell>
          <cell r="E3522" t="str">
            <v>Франция</v>
          </cell>
          <cell r="F3522" t="str">
            <v>СТЕКЛО</v>
          </cell>
        </row>
        <row r="3523">
          <cell r="A3523" t="str">
            <v>D5744</v>
          </cell>
          <cell r="B3523" t="str">
            <v>LUMINARC</v>
          </cell>
          <cell r="C3523" t="str">
            <v xml:space="preserve"> Столовый набор 19 предметов МАГНОЛИЯ</v>
          </cell>
          <cell r="E3523" t="str">
            <v>Франция</v>
          </cell>
          <cell r="F3523" t="str">
            <v>СТЕКЛО</v>
          </cell>
        </row>
        <row r="3524">
          <cell r="A3524" t="str">
            <v>D9499</v>
          </cell>
          <cell r="B3524" t="str">
            <v>LUMINARC</v>
          </cell>
          <cell r="C3524" t="str">
            <v xml:space="preserve"> Чайный набор АЛЕНЬКИЙ ЦВЕТОЧЕК 200мл</v>
          </cell>
          <cell r="E3524" t="str">
            <v>Франция</v>
          </cell>
          <cell r="F3524" t="str">
            <v>ФАРФОР</v>
          </cell>
        </row>
        <row r="3525">
          <cell r="A3525" t="str">
            <v>D9508</v>
          </cell>
          <cell r="B3525" t="str">
            <v>LUMINARC</v>
          </cell>
          <cell r="C3525" t="str">
            <v xml:space="preserve"> Тарелка обеденная АЛЕНЬКИЙ ЦВЕТОЧЕК 27см</v>
          </cell>
          <cell r="E3525" t="str">
            <v>Франция</v>
          </cell>
          <cell r="F3525" t="str">
            <v>ФАРФОР</v>
          </cell>
        </row>
        <row r="3526">
          <cell r="A3526" t="str">
            <v>D9728</v>
          </cell>
          <cell r="B3526" t="str">
            <v>LUMINARC</v>
          </cell>
          <cell r="C3526" t="str">
            <v xml:space="preserve"> Тарелка обеденная ПАСТЕЛЬ 26см розовая</v>
          </cell>
          <cell r="D3526" t="str">
            <v xml:space="preserve"> ASSIETTE PLATE PASTEL PINK T</v>
          </cell>
          <cell r="E3526" t="str">
            <v>Франция</v>
          </cell>
          <cell r="F3526" t="str">
            <v>СТЕКЛО</v>
          </cell>
        </row>
        <row r="3527">
          <cell r="A3527" t="str">
            <v>D9784</v>
          </cell>
          <cell r="B3527" t="str">
            <v>LUMINARC</v>
          </cell>
          <cell r="C3527" t="str">
            <v xml:space="preserve"> Тарелка обеденная СИРЕНЬ 27см</v>
          </cell>
          <cell r="D3527" t="str">
            <v xml:space="preserve"> ASSIETTE PLATE 27 PURPLE NATURE</v>
          </cell>
          <cell r="E3527" t="str">
            <v>Китай</v>
          </cell>
          <cell r="F3527" t="str">
            <v>ФАРФОР</v>
          </cell>
        </row>
        <row r="3528">
          <cell r="A3528" t="str">
            <v>D1264</v>
          </cell>
          <cell r="B3528" t="str">
            <v>LUMINARC</v>
          </cell>
          <cell r="C3528" t="str">
            <v xml:space="preserve"> Тарелка суповая ПРИНЦЕССА прозрачная</v>
          </cell>
          <cell r="D3528" t="str">
            <v xml:space="preserve"> ASSIETTE CALOTTE GLAMOUR PRINCESS T</v>
          </cell>
          <cell r="E3528" t="str">
            <v>Франция</v>
          </cell>
          <cell r="F3528" t="str">
            <v>СТЕКЛО</v>
          </cell>
        </row>
        <row r="3529">
          <cell r="A3529" t="str">
            <v>D7600</v>
          </cell>
          <cell r="B3529" t="str">
            <v>LUMINARC</v>
          </cell>
          <cell r="C3529" t="str">
            <v xml:space="preserve"> Тарелка обеденная ГОРТЕНЗИЯ 27.3см голубая</v>
          </cell>
          <cell r="D3529" t="str">
            <v xml:space="preserve"> ASSIETTE GRANDE HORTENSIA BLUE T</v>
          </cell>
          <cell r="E3529" t="str">
            <v>Франция</v>
          </cell>
          <cell r="F3529" t="str">
            <v>СТЕКЛО</v>
          </cell>
        </row>
        <row r="3530">
          <cell r="A3530" t="str">
            <v>D9501</v>
          </cell>
          <cell r="B3530" t="str">
            <v>LUMINARC</v>
          </cell>
          <cell r="C3530" t="str">
            <v xml:space="preserve"> Тарелка десертная АЛЕНЬКИЙ ЦВЕТОЧЕК 22см</v>
          </cell>
          <cell r="D3530" t="str">
            <v xml:space="preserve"> ASSIETTE A DESSERT 22 INK FLOWER</v>
          </cell>
          <cell r="E3530" t="str">
            <v>Китай</v>
          </cell>
          <cell r="F3530" t="str">
            <v>ФАРФОР</v>
          </cell>
        </row>
        <row r="3531">
          <cell r="A3531" t="str">
            <v>D9538</v>
          </cell>
          <cell r="B3531" t="str">
            <v>LUMINARC</v>
          </cell>
          <cell r="C3531" t="str">
            <v xml:space="preserve"> Тарелка десертная ПАСТЕЛЬ 22см</v>
          </cell>
          <cell r="D3531" t="str">
            <v xml:space="preserve"> ASSIETTE DESSERT 22 PASTEL</v>
          </cell>
          <cell r="E3531" t="str">
            <v>Китай</v>
          </cell>
          <cell r="F3531" t="str">
            <v>ФАРФОР</v>
          </cell>
        </row>
        <row r="3532">
          <cell r="A3532" t="str">
            <v>D9783</v>
          </cell>
          <cell r="B3532" t="str">
            <v>LUMINARC</v>
          </cell>
          <cell r="C3532" t="str">
            <v xml:space="preserve"> Тарелка десертная СИРЕНЬ 22см</v>
          </cell>
          <cell r="D3532" t="str">
            <v xml:space="preserve"> ASSIETTE DESSERT 22 PURPLE NATURE</v>
          </cell>
          <cell r="E3532" t="str">
            <v>Китай</v>
          </cell>
          <cell r="F3532" t="str">
            <v>ФАРФОР</v>
          </cell>
        </row>
        <row r="3533">
          <cell r="A3533" t="str">
            <v>76660</v>
          </cell>
          <cell r="B3533" t="str">
            <v>LUMINARC</v>
          </cell>
          <cell r="C3533" t="str">
            <v xml:space="preserve"> Тарелка обеденная АЛЯФОЛИ КОРАЛЛ 25см</v>
          </cell>
          <cell r="D3533" t="str">
            <v xml:space="preserve"> ASSIETTE PLATE A LA FOLIE CORAIL T</v>
          </cell>
          <cell r="E3533" t="str">
            <v>Франция</v>
          </cell>
          <cell r="F3533" t="str">
            <v>СТЕКЛО</v>
          </cell>
        </row>
        <row r="3534">
          <cell r="A3534" t="str">
            <v>D7657</v>
          </cell>
          <cell r="B3534" t="str">
            <v>LUMINARC</v>
          </cell>
          <cell r="C3534" t="str">
            <v xml:space="preserve"> Тарелка обеденная ГОРТЕНЗИЯ 27.3см розовая</v>
          </cell>
          <cell r="D3534" t="str">
            <v xml:space="preserve"> ASSIETTE GRANDE HORTENSIA PINK T</v>
          </cell>
          <cell r="E3534" t="str">
            <v>Франция</v>
          </cell>
          <cell r="F3534" t="str">
            <v>СТЕКЛО</v>
          </cell>
        </row>
        <row r="3535">
          <cell r="A3535" t="str">
            <v>D9605</v>
          </cell>
          <cell r="B3535" t="str">
            <v>LUMINARC</v>
          </cell>
          <cell r="C3535" t="str">
            <v xml:space="preserve"> Тарелка сервировочная ЭПИЗОДИЯ 31см</v>
          </cell>
          <cell r="D3535" t="str">
            <v xml:space="preserve"> ASSIETTE PRESENTATION EPISODIA IV. T</v>
          </cell>
          <cell r="E3535" t="str">
            <v>Франция</v>
          </cell>
          <cell r="F3535" t="str">
            <v>СТЕКЛО</v>
          </cell>
        </row>
        <row r="3536">
          <cell r="A3536" t="str">
            <v>E2784</v>
          </cell>
          <cell r="B3536" t="str">
            <v>LUMINARC</v>
          </cell>
          <cell r="C3536" t="str">
            <v xml:space="preserve"> Салатник СПАРКЛ 16см черный</v>
          </cell>
          <cell r="D3536" t="str">
            <v xml:space="preserve"> CPL CARREE MULTI-US. SPARKLE BLACK N T</v>
          </cell>
          <cell r="E3536" t="str">
            <v>Франция</v>
          </cell>
          <cell r="F3536" t="str">
            <v>СТЕКЛО</v>
          </cell>
        </row>
        <row r="3537">
          <cell r="A3537" t="str">
            <v>E2962</v>
          </cell>
          <cell r="B3537" t="str">
            <v>LUMINARC</v>
          </cell>
          <cell r="C3537" t="str">
            <v xml:space="preserve"> Салатник СПАРКЛ 16см красный</v>
          </cell>
          <cell r="D3537" t="str">
            <v xml:space="preserve"> COUPELLE CARREE MULTI-US.SPARKLE RED T</v>
          </cell>
          <cell r="E3537" t="str">
            <v>Франция</v>
          </cell>
          <cell r="F3537" t="str">
            <v>СТЕКЛО</v>
          </cell>
        </row>
        <row r="3538">
          <cell r="A3538" t="str">
            <v>38788-1</v>
          </cell>
          <cell r="B3538" t="str">
            <v>LUMINARC</v>
          </cell>
          <cell r="C3538" t="str">
            <v xml:space="preserve"> Тарелка суповая ЭЛИЗ 20.8см 5+1</v>
          </cell>
          <cell r="E3538" t="str">
            <v>Франция</v>
          </cell>
          <cell r="F3538" t="str">
            <v>СТЕКЛО</v>
          </cell>
        </row>
        <row r="3539">
          <cell r="A3539" t="str">
            <v>38789-1</v>
          </cell>
          <cell r="B3539" t="str">
            <v>LUMINARC</v>
          </cell>
          <cell r="C3539" t="str">
            <v xml:space="preserve"> Тарелка ЭЛИЗ 18.8см 5+1</v>
          </cell>
          <cell r="E3539" t="str">
            <v>Франция</v>
          </cell>
          <cell r="F3539" t="str">
            <v>СТЕКЛО</v>
          </cell>
        </row>
        <row r="3540">
          <cell r="A3540" t="str">
            <v>D9786</v>
          </cell>
          <cell r="B3540" t="str">
            <v>LUMINARC</v>
          </cell>
          <cell r="C3540" t="str">
            <v xml:space="preserve"> Тарелка суповая СИРЕНЬ 22см</v>
          </cell>
          <cell r="D3540" t="str">
            <v xml:space="preserve"> ASSIETTE CREUSE 22 PURPLE NATURE</v>
          </cell>
          <cell r="E3540" t="str">
            <v>Китай</v>
          </cell>
          <cell r="F3540" t="str">
            <v>ФАРФОР</v>
          </cell>
        </row>
        <row r="3541">
          <cell r="A3541" t="str">
            <v>E2804</v>
          </cell>
          <cell r="B3541" t="str">
            <v>LUMINARC</v>
          </cell>
          <cell r="C3541" t="str">
            <v xml:space="preserve"> Тарелка десертная СПАРКЛ 18.5см черная</v>
          </cell>
          <cell r="D3541" t="str">
            <v xml:space="preserve"> ASSIETTE CARREE DT SPARKLE BLACK N T</v>
          </cell>
          <cell r="E3541" t="str">
            <v>Франция</v>
          </cell>
          <cell r="F3541" t="str">
            <v>СТЕКЛО</v>
          </cell>
        </row>
        <row r="3542">
          <cell r="A3542" t="str">
            <v>E3762</v>
          </cell>
          <cell r="B3542" t="str">
            <v>LUMINARC</v>
          </cell>
          <cell r="C3542" t="str">
            <v xml:space="preserve"> Тарелка суповая 20см ХЕВЕА ФАРФОР</v>
          </cell>
          <cell r="D3542" t="str">
            <v xml:space="preserve"> ASSIETTE CREUSE 20 HEVEA</v>
          </cell>
          <cell r="E3542" t="str">
            <v>Китай</v>
          </cell>
          <cell r="F3542" t="str">
            <v>ФАРФОР</v>
          </cell>
        </row>
        <row r="3543">
          <cell r="A3543" t="str">
            <v>E5013</v>
          </cell>
          <cell r="B3543" t="str">
            <v>LUMINARC</v>
          </cell>
          <cell r="C3543" t="str">
            <v xml:space="preserve"> Стакан ДИСНЕЙ ПЯТАЧОК 270мл высокий</v>
          </cell>
          <cell r="D3543" t="str">
            <v xml:space="preserve"> GOB FH 27 DISNEY WINNIE RAINBOW PIGLET</v>
          </cell>
          <cell r="E3543" t="str">
            <v>Франция</v>
          </cell>
          <cell r="F3543" t="str">
            <v>СТЕКЛО</v>
          </cell>
        </row>
        <row r="3544">
          <cell r="A3544" t="str">
            <v>E5014</v>
          </cell>
          <cell r="B3544" t="str">
            <v>LUMINARC</v>
          </cell>
          <cell r="C3544" t="str">
            <v xml:space="preserve"> Стакан ДИСНЕЙ ТИГРА 270мл высокий</v>
          </cell>
          <cell r="D3544" t="str">
            <v xml:space="preserve"> GOB FH 27 DISNEY WINNIE RAINBOW TIGGER</v>
          </cell>
          <cell r="E3544" t="str">
            <v>Франция</v>
          </cell>
          <cell r="F3544" t="str">
            <v>СТЕКЛО</v>
          </cell>
        </row>
        <row r="3545">
          <cell r="A3545" t="str">
            <v>D5716</v>
          </cell>
          <cell r="B3545" t="str">
            <v>LUMINARC</v>
          </cell>
          <cell r="C3545" t="str">
            <v xml:space="preserve"> Чайный набор ФЛОРЕС 200мл</v>
          </cell>
          <cell r="D3545" t="str">
            <v xml:space="preserve"> F6 TASSE A THE 20+S.TASSE FLORECITA</v>
          </cell>
          <cell r="E3545" t="str">
            <v>Китай</v>
          </cell>
          <cell r="F3545" t="str">
            <v>ФАРФОР</v>
          </cell>
        </row>
        <row r="3546">
          <cell r="A3546" t="str">
            <v>D7918</v>
          </cell>
          <cell r="B3546" t="str">
            <v>LUMINARC</v>
          </cell>
          <cell r="C3546" t="str">
            <v xml:space="preserve"> Чайный набор ПАПАВЕРО 220мл</v>
          </cell>
          <cell r="D3546" t="str">
            <v xml:space="preserve"> P6 TASSE 22+S.TASSE PAPAVERO T</v>
          </cell>
          <cell r="E3546" t="str">
            <v>Франция</v>
          </cell>
          <cell r="F3546" t="str">
            <v>СТЕКЛО</v>
          </cell>
        </row>
        <row r="3547">
          <cell r="A3547" t="str">
            <v>D9650</v>
          </cell>
          <cell r="B3547" t="str">
            <v>LUMINARC</v>
          </cell>
          <cell r="C3547" t="str">
            <v xml:space="preserve"> Чайный набор ЭПИЗОДИЯ 220мл</v>
          </cell>
          <cell r="D3547" t="str">
            <v xml:space="preserve"> P6 TASSE 22+S.TASSE EPISODIA IV. T</v>
          </cell>
          <cell r="E3547" t="str">
            <v>Франция</v>
          </cell>
          <cell r="F3547" t="str">
            <v>СТЕКЛО</v>
          </cell>
        </row>
        <row r="3548">
          <cell r="A3548" t="str">
            <v>D9720</v>
          </cell>
          <cell r="B3548" t="str">
            <v>LUMINARC</v>
          </cell>
          <cell r="C3548" t="str">
            <v xml:space="preserve"> Чайный набор ПАСТЕЛЬ 220мл</v>
          </cell>
          <cell r="D3548" t="str">
            <v xml:space="preserve"> P6 TASSE 22+S.TASSE PASTEL PINK T</v>
          </cell>
          <cell r="E3548" t="str">
            <v>Франция</v>
          </cell>
          <cell r="F3548" t="str">
            <v>СТЕКЛО</v>
          </cell>
        </row>
        <row r="3549">
          <cell r="A3549" t="str">
            <v>E5012</v>
          </cell>
          <cell r="B3549" t="str">
            <v>LUMINARC</v>
          </cell>
          <cell r="C3549" t="str">
            <v xml:space="preserve"> Стакан ДИСНЕЙ ОСЛИК 27мл высокий</v>
          </cell>
          <cell r="D3549" t="str">
            <v xml:space="preserve"> GOB FH 27 DISNEY WINNIE RAINBOW EEYORE</v>
          </cell>
          <cell r="E3549" t="str">
            <v>Франция</v>
          </cell>
          <cell r="F3549" t="str">
            <v>СТЕКЛО</v>
          </cell>
        </row>
        <row r="3550">
          <cell r="A3550" t="str">
            <v>D2517</v>
          </cell>
          <cell r="B3550" t="str">
            <v>LUMINARC</v>
          </cell>
          <cell r="C3550" t="str">
            <v xml:space="preserve"> Чайный набор САКУРА 220мл розовый</v>
          </cell>
          <cell r="D3550" t="str">
            <v xml:space="preserve"> P6 TASSE 22+S.TASSE JAPANESE TREE PINK T</v>
          </cell>
          <cell r="E3550" t="str">
            <v>Франция</v>
          </cell>
          <cell r="F3550" t="str">
            <v>СТЕКЛО</v>
          </cell>
        </row>
        <row r="3551">
          <cell r="A3551" t="str">
            <v>D2560</v>
          </cell>
          <cell r="B3551" t="str">
            <v>LUMINARC</v>
          </cell>
          <cell r="C3551" t="str">
            <v xml:space="preserve"> Чайный набор САКУРА 220мл голубой</v>
          </cell>
          <cell r="D3551" t="str">
            <v xml:space="preserve"> P6 TASSE 22+S.TASSE JAPANESE TREE BLUE T</v>
          </cell>
          <cell r="E3551" t="str">
            <v>Франция</v>
          </cell>
          <cell r="F3551" t="str">
            <v>СТЕКЛО</v>
          </cell>
        </row>
        <row r="3552">
          <cell r="A3552" t="str">
            <v>41899-1</v>
          </cell>
          <cell r="B3552" t="str">
            <v>LUMINARC</v>
          </cell>
          <cell r="C3552" t="str">
            <v xml:space="preserve"> Подсвечник КОКОН прозрачный 2шт</v>
          </cell>
          <cell r="E3552" t="str">
            <v>Франция</v>
          </cell>
          <cell r="F3552" t="str">
            <v>СТЕКЛО</v>
          </cell>
        </row>
        <row r="3553">
          <cell r="A3553" t="str">
            <v>D7501-1</v>
          </cell>
          <cell r="B3553" t="str">
            <v>LUMINARC</v>
          </cell>
          <cell r="C3553" t="str">
            <v xml:space="preserve"> Набор тарелок пирожковая ТРИАНОН 15.5см 6шт</v>
          </cell>
          <cell r="E3553" t="str">
            <v>Франция</v>
          </cell>
          <cell r="F3553" t="str">
            <v>СТЕКЛО</v>
          </cell>
        </row>
        <row r="3554">
          <cell r="A3554" t="str">
            <v>E9563-1</v>
          </cell>
          <cell r="B3554" t="str">
            <v>LUMINARC</v>
          </cell>
          <cell r="C3554" t="str">
            <v xml:space="preserve"> Набор пиал ТРИАНОН 13см 6шт (04063-1)</v>
          </cell>
          <cell r="E3554" t="str">
            <v>Франция</v>
          </cell>
          <cell r="F3554" t="str">
            <v>СТЕКЛО</v>
          </cell>
        </row>
        <row r="3555">
          <cell r="A3555" t="str">
            <v>12643-1</v>
          </cell>
          <cell r="B3555" t="str">
            <v>LUMINARC</v>
          </cell>
          <cell r="C3555" t="str">
            <v xml:space="preserve"> Пепельница черная 3шт 10.7см</v>
          </cell>
          <cell r="E3555" t="str">
            <v>Франция</v>
          </cell>
          <cell r="F3555" t="str">
            <v>СТЕКЛО</v>
          </cell>
        </row>
        <row r="3556">
          <cell r="A3556" t="str">
            <v>17172-1</v>
          </cell>
          <cell r="B3556" t="str">
            <v>LUMINARC</v>
          </cell>
          <cell r="C3556" t="str">
            <v xml:space="preserve"> Пепельница круглая белая 3шт 10.7см (52719)</v>
          </cell>
          <cell r="E3556" t="str">
            <v>Франция</v>
          </cell>
          <cell r="F3556" t="str">
            <v>СТЕКЛО</v>
          </cell>
        </row>
        <row r="3557">
          <cell r="A3557" t="str">
            <v>22873-1</v>
          </cell>
          <cell r="B3557" t="str">
            <v>LUMINARC</v>
          </cell>
          <cell r="C3557" t="str">
            <v xml:space="preserve"> Столовый набор 19 предметов ФЛОРАЙН + Чайный набор ФЛОРАЙН в подарок</v>
          </cell>
          <cell r="E3557" t="str">
            <v>Франция</v>
          </cell>
          <cell r="F3557" t="str">
            <v>CТЕКЛО</v>
          </cell>
        </row>
        <row r="3558">
          <cell r="A3558" t="str">
            <v>29504-1</v>
          </cell>
          <cell r="B3558" t="str">
            <v>LUMINARC</v>
          </cell>
          <cell r="C3558" t="str">
            <v xml:space="preserve"> Подсвечник КОКОН ЛАМПА 2шт</v>
          </cell>
          <cell r="E3558" t="str">
            <v>Франция</v>
          </cell>
          <cell r="F3558" t="str">
            <v>СТЕКЛО</v>
          </cell>
        </row>
        <row r="3559">
          <cell r="A3559" t="str">
            <v>38787-1</v>
          </cell>
          <cell r="B3559" t="str">
            <v>LUMINARC</v>
          </cell>
          <cell r="C3559" t="str">
            <v xml:space="preserve"> Тарелка ЭЛИЗ 25см 5+1</v>
          </cell>
          <cell r="E3559" t="str">
            <v>Франция</v>
          </cell>
          <cell r="F3559" t="str">
            <v>СТЕКЛО</v>
          </cell>
        </row>
        <row r="3560">
          <cell r="A3560" t="str">
            <v>D5653</v>
          </cell>
          <cell r="B3560" t="str">
            <v>LUMINARC</v>
          </cell>
          <cell r="C3560" t="str">
            <v xml:space="preserve"> Чайный набор АНТУРИУМ 200мл</v>
          </cell>
          <cell r="D3560" t="str">
            <v xml:space="preserve"> P6 TASSE A THE 20+S.TASSE ANTHURIUM</v>
          </cell>
          <cell r="E3560" t="str">
            <v>Китай</v>
          </cell>
          <cell r="F3560" t="str">
            <v>ФАРФОР</v>
          </cell>
        </row>
        <row r="3561">
          <cell r="A3561" t="str">
            <v>D9648</v>
          </cell>
          <cell r="B3561" t="str">
            <v>LUMINARC</v>
          </cell>
          <cell r="C3561" t="str">
            <v xml:space="preserve"> Чайный набор ЭПИЗОДИЯ 160мл</v>
          </cell>
          <cell r="D3561" t="str">
            <v xml:space="preserve"> P6 TASSE 16+S.TASSE EPISODIA IV. T</v>
          </cell>
          <cell r="E3561" t="str">
            <v>Франция</v>
          </cell>
          <cell r="F3561" t="str">
            <v>СТЕКЛО</v>
          </cell>
        </row>
        <row r="3562">
          <cell r="A3562" t="str">
            <v>D9780</v>
          </cell>
          <cell r="B3562" t="str">
            <v>LUMINARC</v>
          </cell>
          <cell r="C3562" t="str">
            <v xml:space="preserve"> Чайный набор СИРЕНЬ 200мл</v>
          </cell>
          <cell r="D3562" t="str">
            <v xml:space="preserve"> C6 TASSE THE 20+S.TASSE PURPLE NATURE</v>
          </cell>
          <cell r="E3562" t="str">
            <v>Китай</v>
          </cell>
          <cell r="F3562" t="str">
            <v>ФАРФОР</v>
          </cell>
        </row>
        <row r="3563">
          <cell r="A3563" t="str">
            <v>D9602</v>
          </cell>
          <cell r="B3563" t="str">
            <v>LUMINARC</v>
          </cell>
          <cell r="C3563" t="str">
            <v xml:space="preserve"> Тарелка десертная ЭПИЗОДИЯ 20.5см</v>
          </cell>
          <cell r="D3563" t="str">
            <v xml:space="preserve"> ASSIETTE DESSERT EPISODIA IV. T</v>
          </cell>
          <cell r="E3563" t="str">
            <v>Франция</v>
          </cell>
          <cell r="F3563" t="str">
            <v>СТЕКЛО</v>
          </cell>
        </row>
        <row r="3564">
          <cell r="A3564" t="str">
            <v>D9604</v>
          </cell>
          <cell r="B3564" t="str">
            <v>LUMINARC</v>
          </cell>
          <cell r="C3564" t="str">
            <v xml:space="preserve"> Тарелка суповая ЭПИЗОДИЯ 22.5см</v>
          </cell>
          <cell r="D3564" t="str">
            <v xml:space="preserve"> ASSIETTE CREUSE EPISODIA IV. T</v>
          </cell>
          <cell r="E3564" t="str">
            <v>Франция</v>
          </cell>
          <cell r="F3564" t="str">
            <v>СТЕКЛО</v>
          </cell>
        </row>
        <row r="3565">
          <cell r="A3565" t="str">
            <v>D9652</v>
          </cell>
          <cell r="B3565" t="str">
            <v>LUMINARC</v>
          </cell>
          <cell r="C3565" t="str">
            <v xml:space="preserve"> Тарелка обеденная ЭПИЗОДИЯ 26.5см</v>
          </cell>
          <cell r="D3565" t="str">
            <v xml:space="preserve"> ASSIETTE PLATE EPISODIA IV. T</v>
          </cell>
          <cell r="E3565" t="str">
            <v>Франция</v>
          </cell>
          <cell r="F3565" t="str">
            <v>СТЕКЛО</v>
          </cell>
        </row>
        <row r="3566">
          <cell r="A3566" t="str">
            <v>D9717</v>
          </cell>
          <cell r="B3566" t="str">
            <v>LUMINARC</v>
          </cell>
          <cell r="C3566" t="str">
            <v xml:space="preserve"> Тарелка суповая ПАСТЕЛЬ 24см розовая</v>
          </cell>
          <cell r="D3566" t="str">
            <v xml:space="preserve"> ASSIETTE CREUSE PASTEL PINK T</v>
          </cell>
          <cell r="E3566" t="str">
            <v>Франция</v>
          </cell>
          <cell r="F3566" t="str">
            <v>СТЕКЛО</v>
          </cell>
        </row>
        <row r="3567">
          <cell r="A3567" t="str">
            <v>E3936</v>
          </cell>
          <cell r="B3567" t="str">
            <v>LUMINARC</v>
          </cell>
          <cell r="C3567" t="str">
            <v xml:space="preserve"> Чайный набор ХЕВЕА ФАРФОР 200мл</v>
          </cell>
          <cell r="D3567" t="str">
            <v xml:space="preserve"> C6 TASSE THE 20+S.TASSE HEVEA</v>
          </cell>
          <cell r="E3567" t="str">
            <v>Китай</v>
          </cell>
          <cell r="F3567" t="str">
            <v>ФАРФОР</v>
          </cell>
        </row>
        <row r="3568">
          <cell r="A3568" t="str">
            <v>E4717</v>
          </cell>
          <cell r="B3568" t="str">
            <v>LUMINARC</v>
          </cell>
          <cell r="C3568" t="str">
            <v xml:space="preserve"> Столовый набор 19 предметов РОЗАЖ ГРЕЙ</v>
          </cell>
          <cell r="D3568" t="str">
            <v xml:space="preserve"> SCE 19 P. TABLE ROSACES T</v>
          </cell>
          <cell r="E3568" t="str">
            <v>Франция</v>
          </cell>
          <cell r="F3568" t="str">
            <v>СТЕКЛО</v>
          </cell>
        </row>
        <row r="3569">
          <cell r="A3569" t="str">
            <v>E4724</v>
          </cell>
          <cell r="B3569" t="str">
            <v>LUMINARC</v>
          </cell>
          <cell r="C3569" t="str">
            <v xml:space="preserve"> Салатник РОЗАЖ ГРЕЙ 27см</v>
          </cell>
          <cell r="D3569" t="str">
            <v xml:space="preserve"> SALADIER 27 ROSACES T</v>
          </cell>
          <cell r="E3569" t="str">
            <v>Франция</v>
          </cell>
          <cell r="F3569" t="str">
            <v>СТЕКЛО</v>
          </cell>
        </row>
        <row r="3570">
          <cell r="A3570" t="str">
            <v>E4728</v>
          </cell>
          <cell r="B3570" t="str">
            <v>LUMINARC</v>
          </cell>
          <cell r="C3570" t="str">
            <v xml:space="preserve"> Кружка 320 мл РОЗАЖ ГРЕЙ</v>
          </cell>
          <cell r="D3570" t="str">
            <v xml:space="preserve"> BOCK 32 ROSACES T</v>
          </cell>
          <cell r="E3570" t="str">
            <v>Франция</v>
          </cell>
          <cell r="F3570" t="str">
            <v>СТЕКЛО</v>
          </cell>
        </row>
        <row r="3571">
          <cell r="A3571" t="str">
            <v>E4718</v>
          </cell>
          <cell r="B3571" t="str">
            <v>LUMINARC</v>
          </cell>
          <cell r="C3571" t="str">
            <v xml:space="preserve"> Салатник РОЗАЖ ГРЕЙ 16.5см</v>
          </cell>
          <cell r="D3571" t="str">
            <v xml:space="preserve"> COUPELLE MULTI-USAGES ROSACES T</v>
          </cell>
          <cell r="E3571" t="str">
            <v>Франция</v>
          </cell>
          <cell r="F3571" t="str">
            <v>СТЕКЛО</v>
          </cell>
        </row>
        <row r="3572">
          <cell r="A3572" t="str">
            <v>E5839</v>
          </cell>
          <cell r="B3572" t="str">
            <v>LUMINARC</v>
          </cell>
          <cell r="C3572" t="str">
            <v xml:space="preserve"> Набор стаканов ВИНТАЖ ЛИЛИ РОУЗ 300мл 2шт</v>
          </cell>
          <cell r="E3572" t="str">
            <v>Франция</v>
          </cell>
          <cell r="F3572" t="str">
            <v>СТЕКЛО</v>
          </cell>
        </row>
        <row r="3573">
          <cell r="A3573" t="str">
            <v>E4726</v>
          </cell>
          <cell r="B3573" t="str">
            <v>LUMINARC</v>
          </cell>
          <cell r="C3573" t="str">
            <v xml:space="preserve"> Чайный набор 160 мл РОЗАЖ ГРЕЙ</v>
          </cell>
          <cell r="D3573" t="str">
            <v xml:space="preserve"> P6 TASSE 16+S.TASSE ROSACES T</v>
          </cell>
          <cell r="E3573" t="str">
            <v>Франция</v>
          </cell>
          <cell r="F3573" t="str">
            <v>СТЕКЛО</v>
          </cell>
        </row>
        <row r="3574">
          <cell r="A3574" t="str">
            <v>E4727</v>
          </cell>
          <cell r="B3574" t="str">
            <v>LUMINARC</v>
          </cell>
          <cell r="C3574" t="str">
            <v xml:space="preserve"> Чайный набор 220 мл РОЗАЖ ГРЕЙ</v>
          </cell>
          <cell r="D3574" t="str">
            <v xml:space="preserve"> P6 TASSE 22+S.TASSE ROSACES T</v>
          </cell>
          <cell r="E3574" t="str">
            <v>Франция</v>
          </cell>
          <cell r="F3574" t="str">
            <v>СТЕКЛО</v>
          </cell>
        </row>
        <row r="3575">
          <cell r="A3575" t="str">
            <v>E6398</v>
          </cell>
          <cell r="B3575" t="str">
            <v>LUMINARC</v>
          </cell>
          <cell r="C3575" t="str">
            <v xml:space="preserve"> Блюдо овальное РОЗАЖ ГРЕЙ</v>
          </cell>
          <cell r="D3575" t="str">
            <v xml:space="preserve"> PLAT OVALE ROSACES T</v>
          </cell>
          <cell r="E3575" t="str">
            <v>Франция</v>
          </cell>
          <cell r="F3575" t="str">
            <v>СТЕКЛО</v>
          </cell>
        </row>
        <row r="3576">
          <cell r="A3576" t="str">
            <v>E6405</v>
          </cell>
          <cell r="B3576" t="str">
            <v>LUMINARC</v>
          </cell>
          <cell r="C3576" t="str">
            <v xml:space="preserve"> Салатник 12см РОЗАЖ ГРЕЙ</v>
          </cell>
          <cell r="D3576" t="str">
            <v xml:space="preserve"> COUPELLE 12 ROSACES T</v>
          </cell>
          <cell r="E3576" t="str">
            <v>Франция</v>
          </cell>
          <cell r="F3576" t="str">
            <v>СТЕКЛО</v>
          </cell>
        </row>
        <row r="3577">
          <cell r="A3577" t="str">
            <v>E4720</v>
          </cell>
          <cell r="B3577" t="str">
            <v>LUMINARC</v>
          </cell>
          <cell r="C3577" t="str">
            <v xml:space="preserve"> Тарелка суповая РОЗАЖ ГРЕЙ 24см</v>
          </cell>
          <cell r="D3577" t="str">
            <v xml:space="preserve"> ASSIETTE CREUSE 24 ROSACES T</v>
          </cell>
          <cell r="E3577" t="str">
            <v>Франция</v>
          </cell>
          <cell r="F3577" t="str">
            <v>СТЕКЛО</v>
          </cell>
        </row>
        <row r="3578">
          <cell r="A3578" t="str">
            <v>E4722</v>
          </cell>
          <cell r="B3578" t="str">
            <v>LUMINARC</v>
          </cell>
          <cell r="C3578" t="str">
            <v xml:space="preserve"> Тарелка десертная РОЗАЖ ГРЕЙ 22.5см</v>
          </cell>
          <cell r="D3578" t="str">
            <v xml:space="preserve"> ASSIETTE DESSERT 21 ROSACES T</v>
          </cell>
          <cell r="E3578" t="str">
            <v>Франция</v>
          </cell>
          <cell r="F3578" t="str">
            <v>СТЕКЛО</v>
          </cell>
        </row>
        <row r="3579">
          <cell r="A3579" t="str">
            <v>E3763</v>
          </cell>
          <cell r="B3579" t="str">
            <v>LUMINARC</v>
          </cell>
          <cell r="C3579" t="str">
            <v xml:space="preserve"> Тарелка обеденная ХЕВЕА ФАРФОР 26см</v>
          </cell>
          <cell r="D3579" t="str">
            <v xml:space="preserve"> ASSIETTE PLATE 26 HEVEA</v>
          </cell>
          <cell r="E3579" t="str">
            <v>Китай</v>
          </cell>
          <cell r="F3579" t="str">
            <v>ФАРФОР</v>
          </cell>
        </row>
        <row r="3580">
          <cell r="A3580" t="str">
            <v>C6110</v>
          </cell>
          <cell r="B3580" t="str">
            <v>LUMINARC</v>
          </cell>
          <cell r="C3580" t="str">
            <v xml:space="preserve"> Салатник ГРАФИКА красная 12см</v>
          </cell>
          <cell r="E3580" t="str">
            <v>Франция</v>
          </cell>
          <cell r="F3580" t="str">
            <v>СТЕКЛО</v>
          </cell>
        </row>
        <row r="3581">
          <cell r="A3581" t="str">
            <v>C9110</v>
          </cell>
          <cell r="B3581" t="str">
            <v>LUMINARC</v>
          </cell>
          <cell r="C3581" t="str">
            <v xml:space="preserve"> Набор стаканов ВАТЕРЛИНИЯ 3шт 320мл низкие</v>
          </cell>
          <cell r="E3581" t="str">
            <v>Франция</v>
          </cell>
          <cell r="F3581" t="str">
            <v>СТЕКЛО</v>
          </cell>
        </row>
        <row r="3582">
          <cell r="A3582" t="str">
            <v>C9645</v>
          </cell>
          <cell r="B3582" t="str">
            <v>LUMINARC</v>
          </cell>
          <cell r="C3582" t="str">
            <v xml:space="preserve"> Тарелка обеденная КОЛЬЧИК 25см</v>
          </cell>
          <cell r="E3582" t="str">
            <v>Франция</v>
          </cell>
          <cell r="F3582" t="str">
            <v>СТЕКЛО</v>
          </cell>
        </row>
        <row r="3583">
          <cell r="A3583" t="str">
            <v>C9646</v>
          </cell>
          <cell r="B3583" t="str">
            <v>LUMINARC</v>
          </cell>
          <cell r="C3583" t="str">
            <v xml:space="preserve"> Тарелка суповая КОЛЬЧИК 21см</v>
          </cell>
          <cell r="E3583" t="str">
            <v>Франция</v>
          </cell>
          <cell r="F3583" t="str">
            <v>СТЕКЛО</v>
          </cell>
        </row>
        <row r="3584">
          <cell r="A3584" t="str">
            <v>C9647</v>
          </cell>
          <cell r="B3584" t="str">
            <v>LUMINARC</v>
          </cell>
          <cell r="C3584" t="str">
            <v xml:space="preserve"> Тарелка десертная КОЛЬЧИК 19см</v>
          </cell>
          <cell r="E3584" t="str">
            <v>Франция</v>
          </cell>
          <cell r="F3584" t="str">
            <v>СТЕКЛО</v>
          </cell>
        </row>
        <row r="3585">
          <cell r="A3585" t="str">
            <v>D2495</v>
          </cell>
          <cell r="B3585" t="str">
            <v>LUMINARC</v>
          </cell>
          <cell r="C3585" t="str">
            <v xml:space="preserve"> Селедочница САКУРА 22см голубое</v>
          </cell>
          <cell r="D3585" t="str">
            <v xml:space="preserve"> RAVIER 22 JAPANESE TREE BLUE T</v>
          </cell>
          <cell r="E3585" t="str">
            <v>Франция</v>
          </cell>
          <cell r="F3585" t="str">
            <v>СТЕКЛО</v>
          </cell>
        </row>
        <row r="3586">
          <cell r="A3586" t="str">
            <v>23284</v>
          </cell>
          <cell r="B3586" t="str">
            <v>LUMINARC</v>
          </cell>
          <cell r="C3586" t="str">
            <v xml:space="preserve"> Блюдо круглое СКАРЛЕТТ 38см</v>
          </cell>
          <cell r="D3586" t="str">
            <v xml:space="preserve"> PLAT ROND SCARLETT</v>
          </cell>
          <cell r="E3586" t="str">
            <v>Франция</v>
          </cell>
          <cell r="F3586" t="str">
            <v>СТЕКЛО</v>
          </cell>
        </row>
        <row r="3587">
          <cell r="A3587" t="str">
            <v>23719</v>
          </cell>
          <cell r="B3587" t="str">
            <v>LUMINARC</v>
          </cell>
          <cell r="C3587" t="str">
            <v xml:space="preserve"> Чаша для фруктов на ножке СКАРЛЕТТ 24см</v>
          </cell>
          <cell r="D3587" t="str">
            <v xml:space="preserve"> COUPE SUR PIED 24 SCARLETT</v>
          </cell>
          <cell r="E3587" t="str">
            <v>Франция</v>
          </cell>
          <cell r="F3587" t="str">
            <v>СТЕКЛО</v>
          </cell>
        </row>
        <row r="3588">
          <cell r="A3588" t="str">
            <v>C5357</v>
          </cell>
          <cell r="B3588" t="str">
            <v>LUMINARC</v>
          </cell>
          <cell r="C3588" t="str">
            <v xml:space="preserve"> Банка РОНДО ФРУТТИ ЯБЛОКИ 0.5л</v>
          </cell>
          <cell r="D3588" t="str">
            <v xml:space="preserve"> POT 0,5L RONDO FRUIT. APPL+cv</v>
          </cell>
          <cell r="E3588" t="str">
            <v>Китай</v>
          </cell>
          <cell r="F3588" t="str">
            <v>СТЕКЛО</v>
          </cell>
        </row>
        <row r="3589">
          <cell r="A3589" t="str">
            <v>C5358</v>
          </cell>
          <cell r="B3589" t="str">
            <v>LUMINARC</v>
          </cell>
          <cell r="C3589" t="str">
            <v xml:space="preserve"> Банка РОНДО ФРУТТИ ЯБЛОКИ 0.75л</v>
          </cell>
          <cell r="D3589" t="str">
            <v xml:space="preserve"> POT 0,75L RONDO FRUITISSIMO APPLE+CV</v>
          </cell>
          <cell r="E3589" t="str">
            <v>Китай</v>
          </cell>
          <cell r="F3589" t="str">
            <v>СТЕКЛО</v>
          </cell>
        </row>
        <row r="3590">
          <cell r="A3590" t="str">
            <v>E3770</v>
          </cell>
          <cell r="B3590" t="str">
            <v>LUMINARC</v>
          </cell>
          <cell r="C3590" t="str">
            <v xml:space="preserve"> Салатник ХЕВЕА ФАРФОР 24см</v>
          </cell>
          <cell r="D3590" t="str">
            <v xml:space="preserve"> SALADIER 24 HEVEA</v>
          </cell>
          <cell r="E3590" t="str">
            <v>Китай</v>
          </cell>
          <cell r="F3590" t="str">
            <v>ФАРФОР</v>
          </cell>
        </row>
        <row r="3591">
          <cell r="A3591" t="str">
            <v>23173</v>
          </cell>
          <cell r="B3591" t="str">
            <v>LUMINARC</v>
          </cell>
          <cell r="C3591" t="str">
            <v xml:space="preserve"> Поднос СКАРЛЕТТ</v>
          </cell>
          <cell r="D3591" t="str">
            <v xml:space="preserve"> PLAT 37X21 SCARLETT</v>
          </cell>
          <cell r="E3591" t="str">
            <v>Франция</v>
          </cell>
          <cell r="F3591" t="str">
            <v>СТЕКЛО</v>
          </cell>
        </row>
        <row r="3592">
          <cell r="A3592" t="str">
            <v>C5558</v>
          </cell>
          <cell r="B3592" t="str">
            <v>LUMINARC</v>
          </cell>
          <cell r="C3592" t="str">
            <v xml:space="preserve"> Тарелка суповая ГРАФИКА 21.5см голубая</v>
          </cell>
          <cell r="E3592" t="str">
            <v>Франция</v>
          </cell>
          <cell r="F3592" t="str">
            <v>СТЕКЛО</v>
          </cell>
        </row>
        <row r="3593">
          <cell r="A3593" t="str">
            <v>C5559</v>
          </cell>
          <cell r="B3593" t="str">
            <v>LUMINARC</v>
          </cell>
          <cell r="C3593" t="str">
            <v xml:space="preserve"> Тарелка десертная ГРАФИКА 19.5см голубая</v>
          </cell>
          <cell r="E3593" t="str">
            <v>Франция</v>
          </cell>
          <cell r="F3593" t="str">
            <v>СТЕКЛО</v>
          </cell>
        </row>
        <row r="3594">
          <cell r="A3594" t="str">
            <v>C5562</v>
          </cell>
          <cell r="B3594" t="str">
            <v>LUMINARC</v>
          </cell>
          <cell r="C3594" t="str">
            <v xml:space="preserve"> Салатник ГРАФИКА 27см голубой</v>
          </cell>
          <cell r="E3594" t="str">
            <v>Франция</v>
          </cell>
          <cell r="F3594" t="str">
            <v>СТЕКЛО</v>
          </cell>
        </row>
        <row r="3595">
          <cell r="A3595" t="str">
            <v>C5568</v>
          </cell>
          <cell r="B3595" t="str">
            <v>LUMINARC</v>
          </cell>
          <cell r="C3595" t="str">
            <v xml:space="preserve"> Набор стаканов ГРАФИКА 3шт 300мл голубые низкие</v>
          </cell>
          <cell r="E3595" t="str">
            <v>Франция</v>
          </cell>
          <cell r="F3595" t="str">
            <v>СТЕКЛО</v>
          </cell>
        </row>
        <row r="3596">
          <cell r="A3596" t="str">
            <v>C5569</v>
          </cell>
          <cell r="B3596" t="str">
            <v>LUMINARC</v>
          </cell>
          <cell r="C3596" t="str">
            <v xml:space="preserve"> Набор стаканов ГРАФИКА 3шт 300мл голубые высокие</v>
          </cell>
          <cell r="E3596" t="str">
            <v>Франция</v>
          </cell>
          <cell r="F3596" t="str">
            <v>СТЕКЛО</v>
          </cell>
        </row>
        <row r="3597">
          <cell r="A3597" t="str">
            <v>C5539</v>
          </cell>
          <cell r="B3597" t="str">
            <v>LUMINARC</v>
          </cell>
          <cell r="C3597" t="str">
            <v xml:space="preserve"> Блюдо овальное ГРАФИКА красная 35см</v>
          </cell>
          <cell r="E3597" t="str">
            <v>Франция</v>
          </cell>
          <cell r="F3597" t="str">
            <v>СТЕКЛО</v>
          </cell>
        </row>
        <row r="3598">
          <cell r="A3598" t="str">
            <v>C5557</v>
          </cell>
          <cell r="B3598" t="str">
            <v>LUMINARC</v>
          </cell>
          <cell r="C3598" t="str">
            <v xml:space="preserve"> Тарелка обеденная ГРАФИКА 25см голубая</v>
          </cell>
          <cell r="E3598" t="str">
            <v>Франция</v>
          </cell>
          <cell r="F3598" t="str">
            <v>СТЕКЛО</v>
          </cell>
        </row>
        <row r="3599">
          <cell r="A3599" t="str">
            <v>D2381</v>
          </cell>
          <cell r="B3599" t="str">
            <v>LUMINARC</v>
          </cell>
          <cell r="C3599" t="str">
            <v xml:space="preserve"> Столовый набор 19 предметов КАРИН МОДЕРН черно-белый (D4395)</v>
          </cell>
          <cell r="D3599" t="str">
            <v xml:space="preserve"> TEMPERED CARINE WHITE&amp;BLACK 19 PC SET</v>
          </cell>
          <cell r="E3599" t="str">
            <v>Франция</v>
          </cell>
          <cell r="F3599" t="str">
            <v xml:space="preserve"> СТЕКЛО</v>
          </cell>
        </row>
        <row r="3600">
          <cell r="A3600" t="str">
            <v>D2888</v>
          </cell>
          <cell r="B3600" t="str">
            <v>LUMINARC</v>
          </cell>
          <cell r="C3600" t="str">
            <v xml:space="preserve"> Чайный набор МАРГАРИТКА 220мл (54889)</v>
          </cell>
          <cell r="E3600" t="str">
            <v>Франция</v>
          </cell>
          <cell r="F3600" t="str">
            <v>СТЕКЛО</v>
          </cell>
        </row>
        <row r="3601">
          <cell r="A3601" t="str">
            <v>D4401</v>
          </cell>
          <cell r="B3601" t="str">
            <v>LUMINARC</v>
          </cell>
          <cell r="C3601" t="str">
            <v xml:space="preserve"> Чайный набор КАРИН 220мл белый</v>
          </cell>
          <cell r="E3601" t="str">
            <v>Франция</v>
          </cell>
          <cell r="F3601" t="str">
            <v>СТЕКЛО</v>
          </cell>
        </row>
        <row r="3602">
          <cell r="A3602" t="str">
            <v>D2534</v>
          </cell>
          <cell r="B3602" t="str">
            <v>LUMINARC</v>
          </cell>
          <cell r="C3602" t="str">
            <v xml:space="preserve"> Салатник РОЗЫ 16.5см</v>
          </cell>
          <cell r="E3602" t="str">
            <v>Франция</v>
          </cell>
          <cell r="F3602" t="str">
            <v>СТЕКЛО</v>
          </cell>
        </row>
        <row r="3603">
          <cell r="A3603" t="str">
            <v>D2537</v>
          </cell>
          <cell r="B3603" t="str">
            <v>LUMINARC</v>
          </cell>
          <cell r="C3603" t="str">
            <v xml:space="preserve"> Тарелка обеденная РОЗЫ 25см</v>
          </cell>
          <cell r="E3603" t="str">
            <v>Франция</v>
          </cell>
          <cell r="F3603" t="str">
            <v>СТЕКЛО</v>
          </cell>
        </row>
        <row r="3604">
          <cell r="A3604" t="str">
            <v>D2542</v>
          </cell>
          <cell r="B3604" t="str">
            <v>LUMINARC</v>
          </cell>
          <cell r="C3604" t="str">
            <v xml:space="preserve"> Столовый набор 19 предметов РОЗЫ (D2540)</v>
          </cell>
          <cell r="E3604" t="str">
            <v>Франция</v>
          </cell>
          <cell r="F3604" t="str">
            <v>СТЕКЛО</v>
          </cell>
        </row>
        <row r="3605">
          <cell r="A3605" t="str">
            <v>D2543</v>
          </cell>
          <cell r="B3605" t="str">
            <v>LUMINARC</v>
          </cell>
          <cell r="C3605" t="str">
            <v xml:space="preserve"> Тарелка обеденная РОЗЫ 27см</v>
          </cell>
          <cell r="E3605" t="str">
            <v>Франция</v>
          </cell>
          <cell r="F3605" t="str">
            <v>СТЕКЛО</v>
          </cell>
        </row>
        <row r="3606">
          <cell r="A3606" t="str">
            <v>D2733</v>
          </cell>
          <cell r="B3606" t="str">
            <v>LUMINARC</v>
          </cell>
          <cell r="C3606" t="str">
            <v xml:space="preserve"> Набор стаканов ОКТАЙМ КУРАКАО 4шт 300мл низкие</v>
          </cell>
          <cell r="E3606" t="str">
            <v>Франция</v>
          </cell>
          <cell r="F3606" t="str">
            <v>СТЕКЛО</v>
          </cell>
        </row>
        <row r="3607">
          <cell r="A3607" t="str">
            <v>D2457</v>
          </cell>
          <cell r="B3607" t="str">
            <v>LUMINARC</v>
          </cell>
          <cell r="C3607" t="str">
            <v xml:space="preserve"> Набор стопок ХОТ ШОТ 3шт 70мл (09778)</v>
          </cell>
          <cell r="E3607" t="str">
            <v>Франция</v>
          </cell>
          <cell r="F3607" t="str">
            <v>CТЕКЛО</v>
          </cell>
        </row>
        <row r="3608">
          <cell r="A3608" t="str">
            <v>D2521</v>
          </cell>
          <cell r="B3608" t="str">
            <v>LUMINARC</v>
          </cell>
          <cell r="C3608" t="str">
            <v xml:space="preserve"> Селедочница РОЗЫ 22см</v>
          </cell>
          <cell r="E3608" t="str">
            <v>Франция</v>
          </cell>
          <cell r="F3608" t="str">
            <v>СТЕКЛО</v>
          </cell>
        </row>
        <row r="3609">
          <cell r="A3609" t="str">
            <v>D2526</v>
          </cell>
          <cell r="B3609" t="str">
            <v>LUMINARC</v>
          </cell>
          <cell r="C3609" t="str">
            <v xml:space="preserve"> Чайный набор РОЗЫ 220мл</v>
          </cell>
          <cell r="E3609" t="str">
            <v>Франция</v>
          </cell>
          <cell r="F3609" t="str">
            <v>СТЕКЛО</v>
          </cell>
        </row>
        <row r="3610">
          <cell r="A3610" t="str">
            <v>D2528</v>
          </cell>
          <cell r="B3610" t="str">
            <v>LUMINARC</v>
          </cell>
          <cell r="C3610" t="str">
            <v xml:space="preserve"> Тарелка суповая РОЗЫ</v>
          </cell>
          <cell r="E3610" t="str">
            <v>Франция</v>
          </cell>
          <cell r="F3610" t="str">
            <v>СТЕКЛО</v>
          </cell>
        </row>
        <row r="3611">
          <cell r="A3611" t="str">
            <v>D2531</v>
          </cell>
          <cell r="B3611" t="str">
            <v>LUMINARC</v>
          </cell>
          <cell r="C3611" t="str">
            <v xml:space="preserve"> Салатник РОЗЫ 12см</v>
          </cell>
          <cell r="E3611" t="str">
            <v>Франция</v>
          </cell>
          <cell r="F3611" t="str">
            <v>СТЕКЛО</v>
          </cell>
        </row>
        <row r="3612">
          <cell r="A3612" t="str">
            <v>C4113</v>
          </cell>
          <cell r="B3612" t="str">
            <v>LUMINARC</v>
          </cell>
          <cell r="C3612" t="str">
            <v xml:space="preserve"> Набор фужеров для шампанского МАЖЕНТА ОПТИ 6шт 140мл</v>
          </cell>
          <cell r="E3612" t="str">
            <v>Франция</v>
          </cell>
          <cell r="F3612" t="str">
            <v>СТЕКЛО</v>
          </cell>
        </row>
        <row r="3613">
          <cell r="A3613" t="str">
            <v>C4752</v>
          </cell>
          <cell r="B3613" t="str">
            <v>LUMINARC</v>
          </cell>
          <cell r="C3613" t="str">
            <v xml:space="preserve"> Кружка МАРЛИ 250мл (паллетный артикул)</v>
          </cell>
          <cell r="D3613" t="str">
            <v xml:space="preserve"> TEMPERED FUME MUG 25</v>
          </cell>
          <cell r="E3613" t="str">
            <v>Франция</v>
          </cell>
          <cell r="F3613" t="str">
            <v>СТЕКЛО</v>
          </cell>
        </row>
        <row r="3614">
          <cell r="A3614" t="str">
            <v>59535</v>
          </cell>
          <cell r="B3614" t="str">
            <v>LUMINARC</v>
          </cell>
          <cell r="C3614" t="str">
            <v xml:space="preserve"> Набор фужеров ЭНШАНТ 6шт 360мл</v>
          </cell>
          <cell r="D3614" t="str">
            <v xml:space="preserve"> F6 VERRE A PIED 36 ENCHANTE</v>
          </cell>
          <cell r="E3614" t="str">
            <v>Франция</v>
          </cell>
          <cell r="F3614" t="str">
            <v>СТЕКЛО</v>
          </cell>
        </row>
        <row r="3615">
          <cell r="A3615" t="str">
            <v>C9404</v>
          </cell>
          <cell r="B3615" t="str">
            <v>LUMINARC</v>
          </cell>
          <cell r="C3615" t="str">
            <v xml:space="preserve"> Набор фужеров для коктейля КЕРЛ прозрачные 4шт 300мл (C9413)</v>
          </cell>
          <cell r="D3615" t="str">
            <v xml:space="preserve"> F4 VERRE A COCKTAIL 30 CURL</v>
          </cell>
          <cell r="E3615" t="str">
            <v>Франция</v>
          </cell>
          <cell r="F3615" t="str">
            <v>СТЕКЛО</v>
          </cell>
        </row>
        <row r="3616">
          <cell r="A3616" t="str">
            <v>C9414</v>
          </cell>
          <cell r="B3616" t="str">
            <v>LUMINARC</v>
          </cell>
          <cell r="C3616" t="str">
            <v xml:space="preserve"> Набор фужеров для коктейля КЕРЛ голубые 4шт 300мл</v>
          </cell>
          <cell r="D3616" t="str">
            <v xml:space="preserve"> F4 VERRE A COCKTAIL 30 CURL ICE BLUE</v>
          </cell>
          <cell r="E3616" t="str">
            <v>Франция</v>
          </cell>
          <cell r="F3616" t="str">
            <v>СТЕКЛО</v>
          </cell>
        </row>
        <row r="3617">
          <cell r="A3617" t="str">
            <v>C9502</v>
          </cell>
          <cell r="B3617" t="str">
            <v>LUMINARC</v>
          </cell>
          <cell r="C3617" t="str">
            <v xml:space="preserve"> Набор фужеров ДРИП золотые 4шт 270мл</v>
          </cell>
          <cell r="D3617" t="str">
            <v xml:space="preserve"> Z4 VERRE A PIED 27 DRIP AMBRE</v>
          </cell>
          <cell r="E3617" t="str">
            <v>Китай</v>
          </cell>
          <cell r="F3617" t="str">
            <v>СТЕКЛО</v>
          </cell>
        </row>
        <row r="3618">
          <cell r="A3618" t="str">
            <v>C3874</v>
          </cell>
          <cell r="B3618" t="str">
            <v>LUMINARC</v>
          </cell>
          <cell r="C3618" t="str">
            <v xml:space="preserve"> Набор фужеров для коньяка ФРЕНДС ТАЙМ 4шт 250мл</v>
          </cell>
          <cell r="D3618" t="str">
            <v xml:space="preserve"> K4 V. COGNAC 25 DEGUSTATION FRIENDS E</v>
          </cell>
          <cell r="E3618" t="str">
            <v>Франция</v>
          </cell>
          <cell r="F3618" t="str">
            <v>СТЕКЛО</v>
          </cell>
        </row>
        <row r="3619">
          <cell r="A3619" t="str">
            <v>C4086</v>
          </cell>
          <cell r="B3619" t="str">
            <v>LUMINARC</v>
          </cell>
          <cell r="C3619" t="str">
            <v xml:space="preserve"> Набор фужеров для коньяка ФРЕНДС ТАЙМ 4шт 130мл</v>
          </cell>
          <cell r="D3619" t="str">
            <v xml:space="preserve"> K4 V. COGNAC 13 DEGUSTATION FRIENDS E</v>
          </cell>
          <cell r="E3619" t="str">
            <v>Франция</v>
          </cell>
          <cell r="F3619" t="str">
            <v>СТЕКЛО</v>
          </cell>
        </row>
        <row r="3620">
          <cell r="A3620" t="str">
            <v>C9261</v>
          </cell>
          <cell r="B3620" t="str">
            <v>LUMINARC</v>
          </cell>
          <cell r="C3620" t="str">
            <v xml:space="preserve"> Набор фужеров для шампанского ДРИП золотые 4шт 220мл</v>
          </cell>
          <cell r="D3620" t="str">
            <v xml:space="preserve"> Z4 FLUTE 22 DRIP AMBRE</v>
          </cell>
          <cell r="E3620" t="str">
            <v>Китай</v>
          </cell>
          <cell r="F3620" t="str">
            <v>СТЕКЛО</v>
          </cell>
        </row>
        <row r="3621">
          <cell r="A3621" t="str">
            <v>D4836</v>
          </cell>
          <cell r="B3621" t="str">
            <v>LUMINARC</v>
          </cell>
          <cell r="C3621" t="str">
            <v xml:space="preserve"> Набор фужеров для шампанского ОТТЕНКИ 4шт 130мл синие</v>
          </cell>
          <cell r="D3621" t="str">
            <v xml:space="preserve"> F4 FLUTE 13 VARIATION OF SHADES BLUE</v>
          </cell>
          <cell r="E3621" t="str">
            <v>Китай</v>
          </cell>
          <cell r="F3621" t="str">
            <v>СТЕКЛО</v>
          </cell>
        </row>
        <row r="3622">
          <cell r="A3622" t="str">
            <v>D4837</v>
          </cell>
          <cell r="B3622" t="str">
            <v>LUMINARC</v>
          </cell>
          <cell r="C3622" t="str">
            <v xml:space="preserve"> Набор фужеров ОТТЕНКИ 4шт 210мл синие</v>
          </cell>
          <cell r="D3622" t="str">
            <v xml:space="preserve"> F4 V. A PIED 21 VARIATION OF SHAD BLUE</v>
          </cell>
          <cell r="E3622" t="str">
            <v>Франция</v>
          </cell>
          <cell r="F3622" t="str">
            <v>СТЕКЛО</v>
          </cell>
        </row>
        <row r="3623">
          <cell r="A3623" t="str">
            <v>75814</v>
          </cell>
          <cell r="B3623" t="str">
            <v>LUMINARC</v>
          </cell>
          <cell r="C3623" t="str">
            <v xml:space="preserve"> Чайный набор АЛЯФОЛИ ЛАГУН 220мл</v>
          </cell>
          <cell r="E3623" t="str">
            <v>Франция</v>
          </cell>
          <cell r="F3623" t="str">
            <v>СТЕКЛО</v>
          </cell>
        </row>
        <row r="3624">
          <cell r="A3624" t="str">
            <v>76815</v>
          </cell>
          <cell r="B3624" t="str">
            <v>LUMINARC</v>
          </cell>
          <cell r="C3624" t="str">
            <v xml:space="preserve"> Тарелка суповая АЛЯФОЛИ КОРАЛ 21см</v>
          </cell>
          <cell r="E3624" t="str">
            <v>Франция</v>
          </cell>
          <cell r="F3624" t="str">
            <v>СТЕКЛО</v>
          </cell>
        </row>
        <row r="3625">
          <cell r="A3625" t="str">
            <v>76829</v>
          </cell>
          <cell r="B3625" t="str">
            <v>LUMINARC</v>
          </cell>
          <cell r="C3625" t="str">
            <v xml:space="preserve"> Тарелка десертная АЛЯФОЛИ КОРАЛЛ 19см</v>
          </cell>
          <cell r="E3625" t="str">
            <v>Франция</v>
          </cell>
          <cell r="F3625" t="str">
            <v>СТЕКЛО</v>
          </cell>
        </row>
        <row r="3626">
          <cell r="A3626" t="str">
            <v>77726</v>
          </cell>
          <cell r="B3626" t="str">
            <v>LUMINARC</v>
          </cell>
          <cell r="C3626" t="str">
            <v xml:space="preserve"> Чайный набор АЛЯФОЛИ КОРАЛ 220мл</v>
          </cell>
          <cell r="D3626" t="str">
            <v xml:space="preserve"> TEMPERED A LA FOLIE CORAIL CUP&amp;SAUCER 22</v>
          </cell>
          <cell r="E3626" t="str">
            <v>Франция</v>
          </cell>
          <cell r="F3626" t="str">
            <v>СТЕКЛО</v>
          </cell>
        </row>
        <row r="3627">
          <cell r="A3627" t="str">
            <v>C1369</v>
          </cell>
          <cell r="B3627" t="str">
            <v>LUMINARC</v>
          </cell>
          <cell r="C3627" t="str">
            <v xml:space="preserve"> Набор столовых приборов 24 предмета ЦИТРУС</v>
          </cell>
          <cell r="E3627" t="str">
            <v>Франция</v>
          </cell>
          <cell r="F3627" t="str">
            <v>СТЕКЛО</v>
          </cell>
        </row>
        <row r="3628">
          <cell r="A3628" t="str">
            <v>06740</v>
          </cell>
          <cell r="B3628" t="str">
            <v>LUMINARC</v>
          </cell>
          <cell r="C3628" t="str">
            <v xml:space="preserve"> Набор стаканов ИМПЕРАТОР 3шт 200мл низкие (76564)</v>
          </cell>
          <cell r="E3628" t="str">
            <v>Франция</v>
          </cell>
          <cell r="F3628" t="str">
            <v>СТЕКЛО</v>
          </cell>
        </row>
        <row r="3629">
          <cell r="A3629" t="str">
            <v>59548</v>
          </cell>
          <cell r="B3629" t="str">
            <v>LUMINARC</v>
          </cell>
          <cell r="C3629" t="str">
            <v xml:space="preserve"> Набор фужеров для шампанского ЭНШАНТ 3шт 190мл</v>
          </cell>
          <cell r="D3629" t="str">
            <v xml:space="preserve"> ENCHANTE FLUTE 19</v>
          </cell>
          <cell r="E3629" t="str">
            <v>Франция</v>
          </cell>
          <cell r="F3629" t="str">
            <v>СТЕКЛО</v>
          </cell>
        </row>
        <row r="3630">
          <cell r="A3630" t="str">
            <v>68672</v>
          </cell>
          <cell r="B3630" t="str">
            <v>LUMINARC</v>
          </cell>
          <cell r="C3630" t="str">
            <v xml:space="preserve"> Столовый набор 19 предметов ДИРЕКТОР дымчатый</v>
          </cell>
          <cell r="D3630" t="str">
            <v xml:space="preserve"> TEMPERED DIRECTOIRE DINNERWARE 19 PC SET</v>
          </cell>
          <cell r="E3630" t="str">
            <v>Франция</v>
          </cell>
          <cell r="F3630" t="str">
            <v>СТЕКЛО</v>
          </cell>
        </row>
        <row r="3631">
          <cell r="A3631" t="str">
            <v>75660</v>
          </cell>
          <cell r="B3631" t="str">
            <v>LUMINARC</v>
          </cell>
          <cell r="C3631" t="str">
            <v xml:space="preserve"> Набор стаканов АЛЯФОЛИ ЛАГУН 3шт 300мл высокие</v>
          </cell>
          <cell r="E3631" t="str">
            <v>Франция</v>
          </cell>
          <cell r="F3631" t="str">
            <v>СТЕКЛО</v>
          </cell>
        </row>
        <row r="3632">
          <cell r="A3632" t="str">
            <v>D7201</v>
          </cell>
          <cell r="B3632" t="str">
            <v>LUMINARC</v>
          </cell>
          <cell r="C3632" t="str">
            <v xml:space="preserve"> Тарелка суповая КВАДРАТО 20см прозрачная (C7038)</v>
          </cell>
          <cell r="E3632" t="str">
            <v>Франция</v>
          </cell>
          <cell r="F3632" t="str">
            <v>СТЕКЛО</v>
          </cell>
        </row>
        <row r="3633">
          <cell r="A3633" t="str">
            <v>D7209</v>
          </cell>
          <cell r="B3633" t="str">
            <v>LUMINARC</v>
          </cell>
          <cell r="C3633" t="str">
            <v xml:space="preserve"> Тарелка десертная КВАДРАТО 19см прозрачная (C6795)</v>
          </cell>
          <cell r="E3633" t="str">
            <v>Франция</v>
          </cell>
          <cell r="F3633" t="str">
            <v>СТЕКЛО</v>
          </cell>
        </row>
        <row r="3634">
          <cell r="A3634" t="str">
            <v>13396</v>
          </cell>
          <cell r="B3634" t="str">
            <v>LUMINARC</v>
          </cell>
          <cell r="C3634" t="str">
            <v xml:space="preserve"> Набор стаканов ФРУТТИ ЛИМОН 6шт 270мл высокие</v>
          </cell>
          <cell r="D3634" t="str">
            <v xml:space="preserve"> GOBELET FH 27 FRUITISSIMO CIDRAT</v>
          </cell>
          <cell r="E3634" t="str">
            <v>Китай</v>
          </cell>
          <cell r="F3634" t="str">
            <v>СТЕКЛО</v>
          </cell>
        </row>
        <row r="3635">
          <cell r="A3635" t="str">
            <v>15153</v>
          </cell>
          <cell r="B3635" t="str">
            <v>LUMINARC</v>
          </cell>
          <cell r="C3635" t="str">
            <v xml:space="preserve"> Набор стаканов ФРУТТИ КЛУБНИКА 6шт 270мл высокие</v>
          </cell>
          <cell r="D3635" t="str">
            <v xml:space="preserve"> GOBELET FH 27 FRUITISSIMO STRAWBERRY</v>
          </cell>
          <cell r="E3635" t="str">
            <v>Китай</v>
          </cell>
          <cell r="F3635" t="str">
            <v>СТЕКЛО</v>
          </cell>
        </row>
        <row r="3636">
          <cell r="A3636" t="str">
            <v>C0242</v>
          </cell>
          <cell r="B3636" t="str">
            <v>LUMINARC</v>
          </cell>
          <cell r="C3636" t="str">
            <v xml:space="preserve"> Набор для коктейля шейкер + 2 фужера КАКТУС</v>
          </cell>
          <cell r="D3636" t="str">
            <v xml:space="preserve"> SCE 3 P. A COCKTAIL FRIENDS IME KACTUS</v>
          </cell>
          <cell r="E3636" t="str">
            <v>Франция</v>
          </cell>
          <cell r="F3636" t="str">
            <v>СТЕКЛО</v>
          </cell>
        </row>
        <row r="3637">
          <cell r="A3637" t="str">
            <v>C0243</v>
          </cell>
          <cell r="B3637" t="str">
            <v>LUMINARC</v>
          </cell>
          <cell r="C3637" t="str">
            <v xml:space="preserve"> Набор для коктейля шейкер + 2 фужера ФЛЕШ</v>
          </cell>
          <cell r="D3637" t="str">
            <v xml:space="preserve"> SCE 3 P. A COCKTAIL FRIENDS IME FLASHY</v>
          </cell>
          <cell r="E3637" t="str">
            <v>Франция</v>
          </cell>
          <cell r="F3637" t="str">
            <v>СТЕКЛО</v>
          </cell>
        </row>
        <row r="3638">
          <cell r="A3638" t="str">
            <v>D8615</v>
          </cell>
          <cell r="B3638" t="str">
            <v>LUMINARC</v>
          </cell>
          <cell r="C3638" t="str">
            <v xml:space="preserve"> Набор стаканов САГА 4шт 390мл высокие</v>
          </cell>
          <cell r="D3638" t="str">
            <v xml:space="preserve"> K4 GOBELET FH 39 NEW CLASSICS SAGA</v>
          </cell>
          <cell r="E3638" t="str">
            <v>Франция</v>
          </cell>
          <cell r="F3638" t="str">
            <v>СТЕКЛО</v>
          </cell>
        </row>
        <row r="3639">
          <cell r="A3639" t="str">
            <v>59540</v>
          </cell>
          <cell r="B3639" t="str">
            <v>LUMINARC</v>
          </cell>
          <cell r="C3639" t="str">
            <v xml:space="preserve"> Набор фужеров ЭНШАНТ 6шт 260мл</v>
          </cell>
          <cell r="D3639" t="str">
            <v xml:space="preserve"> F6 VERRE A PIED 26 ENCHANTE</v>
          </cell>
          <cell r="E3639" t="str">
            <v>Франция</v>
          </cell>
          <cell r="F3639" t="str">
            <v>СТЕКЛО</v>
          </cell>
        </row>
        <row r="3640">
          <cell r="A3640" t="str">
            <v>D8587</v>
          </cell>
          <cell r="B3640" t="str">
            <v>LUMINARC</v>
          </cell>
          <cell r="C3640" t="str">
            <v xml:space="preserve"> Набор стаканов САГА 4шт 325мл низкие</v>
          </cell>
          <cell r="D3640" t="str">
            <v xml:space="preserve"> K4 GOBELET FB 32,5 NEW CLASSICS SAGA</v>
          </cell>
          <cell r="E3640" t="str">
            <v>Франция</v>
          </cell>
          <cell r="F3640" t="str">
            <v>СТЕКЛО</v>
          </cell>
        </row>
        <row r="3641">
          <cell r="A3641" t="str">
            <v>D9803</v>
          </cell>
          <cell r="B3641" t="str">
            <v>LUMINARC</v>
          </cell>
          <cell r="C3641" t="str">
            <v xml:space="preserve"> Набор стаканов ПСИХОДЕЛИЯ 2шт 360мл высокие</v>
          </cell>
          <cell r="D3641" t="str">
            <v xml:space="preserve"> K2 GOBELET FH 36 PSYCHEDELIC</v>
          </cell>
          <cell r="E3641" t="str">
            <v>Франция</v>
          </cell>
          <cell r="F3641" t="str">
            <v>СТЕКЛО</v>
          </cell>
        </row>
        <row r="3642">
          <cell r="A3642" t="str">
            <v>D9804</v>
          </cell>
          <cell r="B3642" t="str">
            <v>LUMINARC</v>
          </cell>
          <cell r="C3642" t="str">
            <v xml:space="preserve"> Набор стаканов ПСИХОДЕЛИЯ 2шт 340мл низкие</v>
          </cell>
          <cell r="D3642" t="str">
            <v xml:space="preserve"> K2 GOBELET FB 34 SALTO PSYCHEDELIC</v>
          </cell>
          <cell r="E3642" t="str">
            <v>Франция</v>
          </cell>
          <cell r="F3642" t="str">
            <v>СТЕКЛО</v>
          </cell>
        </row>
        <row r="3643">
          <cell r="A3643" t="str">
            <v>E3760</v>
          </cell>
          <cell r="B3643" t="str">
            <v>LUMINARC</v>
          </cell>
          <cell r="C3643" t="str">
            <v xml:space="preserve"> Тарелка десертная ХЕВЕА ФАРФОР 20см</v>
          </cell>
          <cell r="D3643" t="str">
            <v xml:space="preserve"> ASSIETTE DESSERT 20 HEVEA</v>
          </cell>
          <cell r="E3643" t="str">
            <v>Китай</v>
          </cell>
          <cell r="F3643" t="str">
            <v>ФАРФОР</v>
          </cell>
        </row>
        <row r="3644">
          <cell r="A3644" t="str">
            <v>D2505</v>
          </cell>
          <cell r="B3644" t="str">
            <v>LUMINARC</v>
          </cell>
          <cell r="C3644" t="str">
            <v xml:space="preserve"> Столовый набор 19 предметов САКУРА голубая (D2507)</v>
          </cell>
          <cell r="D3644" t="str">
            <v xml:space="preserve"> SCE 19 P. A DINER JAPANESE TREE BLUE T</v>
          </cell>
          <cell r="E3644" t="str">
            <v>Франция</v>
          </cell>
          <cell r="F3644" t="str">
            <v>СТЕКЛО</v>
          </cell>
        </row>
        <row r="3645">
          <cell r="A3645" t="str">
            <v>D5746</v>
          </cell>
          <cell r="B3645" t="str">
            <v>LUMINARC</v>
          </cell>
          <cell r="C3645" t="str">
            <v xml:space="preserve"> Столовый набор 19 предметов ФЛОРЕС</v>
          </cell>
          <cell r="D3645" t="str">
            <v xml:space="preserve"> SCE 19 P. TABLE FLORECITA</v>
          </cell>
          <cell r="E3645" t="str">
            <v>Франция</v>
          </cell>
          <cell r="F3645" t="str">
            <v>СТЕКЛО</v>
          </cell>
        </row>
        <row r="3646">
          <cell r="A3646" t="str">
            <v>D8729</v>
          </cell>
          <cell r="B3646" t="str">
            <v>LUMINARC</v>
          </cell>
          <cell r="C3646" t="str">
            <v xml:space="preserve"> Тарелка обеденная САЛЬВАДОР 26см</v>
          </cell>
          <cell r="E3646" t="str">
            <v>Франция</v>
          </cell>
          <cell r="F3646" t="str">
            <v>СТЕКЛО</v>
          </cell>
        </row>
        <row r="3647">
          <cell r="A3647" t="str">
            <v>D8730</v>
          </cell>
          <cell r="B3647" t="str">
            <v>LUMINARC</v>
          </cell>
          <cell r="C3647" t="str">
            <v xml:space="preserve"> Тарелка суповая САЛЬВАДОР 24см</v>
          </cell>
          <cell r="E3647" t="str">
            <v>Франция</v>
          </cell>
          <cell r="F3647" t="str">
            <v>СТЕКЛО</v>
          </cell>
        </row>
        <row r="3648">
          <cell r="A3648" t="str">
            <v>D8762</v>
          </cell>
          <cell r="B3648" t="str">
            <v>LUMINARC</v>
          </cell>
          <cell r="C3648" t="str">
            <v xml:space="preserve"> Чайный набор ФЛОР ГОЛУБОЙ 220мл</v>
          </cell>
          <cell r="E3648" t="str">
            <v>Франция</v>
          </cell>
          <cell r="F3648" t="str">
            <v>СТЕКЛО</v>
          </cell>
        </row>
        <row r="3649">
          <cell r="A3649" t="str">
            <v>D4843</v>
          </cell>
          <cell r="B3649" t="str">
            <v>LUMINARC</v>
          </cell>
          <cell r="C3649" t="str">
            <v xml:space="preserve"> Набор стаканов ОТТЕНКИ 4шт 340мл розовые</v>
          </cell>
          <cell r="E3649" t="str">
            <v>Франция</v>
          </cell>
          <cell r="F3649" t="str">
            <v>СТЕКЛО</v>
          </cell>
        </row>
        <row r="3650">
          <cell r="A3650" t="str">
            <v>D4844</v>
          </cell>
          <cell r="B3650" t="str">
            <v>LUMINARC</v>
          </cell>
          <cell r="C3650" t="str">
            <v xml:space="preserve"> Набор фужеров ОТТЕНКИ 4шт 210мл розовые</v>
          </cell>
          <cell r="E3650" t="str">
            <v>Франция</v>
          </cell>
          <cell r="F3650" t="str">
            <v>СТЕКЛО</v>
          </cell>
        </row>
        <row r="3651">
          <cell r="A3651" t="str">
            <v>D4847</v>
          </cell>
          <cell r="B3651" t="str">
            <v>LUMINARC</v>
          </cell>
          <cell r="C3651" t="str">
            <v xml:space="preserve"> Набор фужеров для шампанского ОТТЕНКИ 4шт 130мл зеленые</v>
          </cell>
          <cell r="E3651" t="str">
            <v>Франция</v>
          </cell>
          <cell r="F3651" t="str">
            <v>СТЕКЛО</v>
          </cell>
        </row>
        <row r="3652">
          <cell r="A3652" t="str">
            <v>D6245-1</v>
          </cell>
          <cell r="B3652" t="str">
            <v>LUMINARC</v>
          </cell>
          <cell r="C3652" t="str">
            <v xml:space="preserve"> Набор фужеров КАБЕРНЕ ГРАППА 90мл 6шт</v>
          </cell>
          <cell r="E3652" t="str">
            <v>Франция</v>
          </cell>
          <cell r="F3652" t="str">
            <v>СТЕКЛО</v>
          </cell>
        </row>
        <row r="3653">
          <cell r="A3653" t="str">
            <v>D4402</v>
          </cell>
          <cell r="B3653" t="str">
            <v>LUMINARC</v>
          </cell>
          <cell r="C3653" t="str">
            <v xml:space="preserve"> Чайный набор КАРИН 220мл черный</v>
          </cell>
          <cell r="E3653" t="str">
            <v>Франция</v>
          </cell>
          <cell r="F3653" t="str">
            <v>СТЕКЛО</v>
          </cell>
        </row>
        <row r="3654">
          <cell r="A3654" t="str">
            <v>D4842</v>
          </cell>
          <cell r="B3654" t="str">
            <v>LUMINARC</v>
          </cell>
          <cell r="C3654" t="str">
            <v xml:space="preserve"> Набор стаканов ОТТЕНКИ 4шт 300мл розовые низкие</v>
          </cell>
          <cell r="E3654" t="str">
            <v>Франция</v>
          </cell>
          <cell r="F3654" t="str">
            <v>СТЕКЛО</v>
          </cell>
        </row>
        <row r="3655">
          <cell r="A3655" t="str">
            <v>D9230</v>
          </cell>
          <cell r="B3655" t="str">
            <v>LUMINARC</v>
          </cell>
          <cell r="C3655" t="str">
            <v xml:space="preserve"> Тарелка сервировочная РОМАШКА 29.5см</v>
          </cell>
          <cell r="E3655" t="str">
            <v>Франция</v>
          </cell>
          <cell r="F3655" t="str">
            <v>СТЕКЛО</v>
          </cell>
        </row>
        <row r="3656">
          <cell r="A3656" t="str">
            <v>D9726</v>
          </cell>
          <cell r="B3656" t="str">
            <v>LUMINARC</v>
          </cell>
          <cell r="C3656" t="str">
            <v xml:space="preserve"> Столовый набор 19 предметов ПАСТЕЛЬ (D9725)</v>
          </cell>
          <cell r="D3656" t="str">
            <v xml:space="preserve"> SCE 19 P. A DINER PASTEL PINK S1/B2 T</v>
          </cell>
          <cell r="E3656" t="str">
            <v>Франция</v>
          </cell>
          <cell r="F3656" t="str">
            <v>СТЕКЛО</v>
          </cell>
        </row>
        <row r="3657">
          <cell r="A3657" t="str">
            <v>D9778</v>
          </cell>
          <cell r="B3657" t="str">
            <v>LUMINARC</v>
          </cell>
          <cell r="C3657" t="str">
            <v xml:space="preserve"> Столовый набор 19 предметов СИРЕНЬ</v>
          </cell>
          <cell r="D3657" t="str">
            <v xml:space="preserve"> SCE 19 P. TABLE PURPLE NATURE</v>
          </cell>
          <cell r="E3657" t="str">
            <v>Китай</v>
          </cell>
          <cell r="F3657" t="str">
            <v>ФАРФОР</v>
          </cell>
        </row>
        <row r="3658">
          <cell r="A3658" t="str">
            <v>E3769</v>
          </cell>
          <cell r="B3658" t="str">
            <v>LUMINARC</v>
          </cell>
          <cell r="C3658" t="str">
            <v xml:space="preserve"> Салатник ХЕВЕА ФАРФОР 14см</v>
          </cell>
          <cell r="D3658" t="str">
            <v xml:space="preserve"> SALADIER 14 HEVEA</v>
          </cell>
          <cell r="E3658" t="str">
            <v>Китай</v>
          </cell>
          <cell r="F3658" t="str">
            <v>ФАРФОР</v>
          </cell>
        </row>
        <row r="3659">
          <cell r="A3659" t="str">
            <v>D7608</v>
          </cell>
          <cell r="B3659" t="str">
            <v>LUMINARC</v>
          </cell>
          <cell r="C3659" t="str">
            <v xml:space="preserve"> Селедочница ГОРТЕНЗИЯ 22см голубая</v>
          </cell>
          <cell r="D3659" t="str">
            <v xml:space="preserve"> RAVIER HORTENSIA BLUE T</v>
          </cell>
          <cell r="E3659" t="str">
            <v>Франция</v>
          </cell>
          <cell r="F3659" t="str">
            <v>СТЕКЛО</v>
          </cell>
        </row>
        <row r="3660">
          <cell r="A3660" t="str">
            <v>D7625</v>
          </cell>
          <cell r="B3660" t="str">
            <v>LUMINARC</v>
          </cell>
          <cell r="C3660" t="str">
            <v xml:space="preserve"> Сахарница ГОРТЕНЗИЯ 11см голубая</v>
          </cell>
          <cell r="D3660" t="str">
            <v xml:space="preserve"> SUCRIER HORTENSIA BLUE</v>
          </cell>
          <cell r="E3660" t="str">
            <v>Франция</v>
          </cell>
          <cell r="F3660" t="str">
            <v>СТЕКЛО</v>
          </cell>
        </row>
        <row r="3661">
          <cell r="A3661" t="str">
            <v>D7653</v>
          </cell>
          <cell r="B3661" t="str">
            <v>LUMINARC</v>
          </cell>
          <cell r="C3661" t="str">
            <v xml:space="preserve"> Селедочница ГОРТЕНЗИЯ 22см розовая</v>
          </cell>
          <cell r="D3661" t="str">
            <v xml:space="preserve"> RAVIER 22 HORTENSIA PINK T</v>
          </cell>
          <cell r="E3661" t="str">
            <v>Франция</v>
          </cell>
          <cell r="F3661" t="str">
            <v>СТЕКЛО</v>
          </cell>
        </row>
        <row r="3662">
          <cell r="A3662" t="str">
            <v>E0587</v>
          </cell>
          <cell r="B3662" t="str">
            <v>LUMINARC</v>
          </cell>
          <cell r="C3662" t="str">
            <v xml:space="preserve"> Селедочница СИРЕНЬ 22см</v>
          </cell>
          <cell r="D3662" t="str">
            <v xml:space="preserve"> RAVIER OVALE PURPLE T</v>
          </cell>
          <cell r="E3662" t="str">
            <v>Франция</v>
          </cell>
          <cell r="F3662" t="str">
            <v>СТЕКЛО</v>
          </cell>
        </row>
        <row r="3663">
          <cell r="A3663" t="str">
            <v>E0591</v>
          </cell>
          <cell r="B3663" t="str">
            <v>LUMINARC</v>
          </cell>
          <cell r="C3663" t="str">
            <v xml:space="preserve"> Селедочница ПАСТЕЛЬ 22см</v>
          </cell>
          <cell r="D3663" t="str">
            <v xml:space="preserve"> RAVIER OVALE PASTEL PINK T</v>
          </cell>
          <cell r="E3663" t="str">
            <v>Франция</v>
          </cell>
          <cell r="F3663" t="str">
            <v>СТЕКЛО</v>
          </cell>
        </row>
        <row r="3664">
          <cell r="A3664" t="str">
            <v>59619</v>
          </cell>
          <cell r="B3664" t="str">
            <v>LUMINARC</v>
          </cell>
          <cell r="C3664" t="str">
            <v xml:space="preserve"> Набор фужеров ЭНШАНТ 6шт 200мл</v>
          </cell>
          <cell r="D3664" t="str">
            <v xml:space="preserve"> F6 VERRE A PIED 20 ENCHANTE</v>
          </cell>
          <cell r="E3664" t="str">
            <v>Франция</v>
          </cell>
          <cell r="F3664" t="str">
            <v>СТЕКЛО</v>
          </cell>
        </row>
        <row r="3665">
          <cell r="A3665" t="str">
            <v>D4147</v>
          </cell>
          <cell r="B3665" t="str">
            <v>LUMINARC</v>
          </cell>
          <cell r="C3665" t="str">
            <v xml:space="preserve"> Набор фужеров САГА 4шт 250мл</v>
          </cell>
          <cell r="D3665" t="str">
            <v xml:space="preserve"> K4 VERRE A PIED 25 NEW CLASSICS SAGA</v>
          </cell>
          <cell r="E3665" t="str">
            <v>Франция</v>
          </cell>
          <cell r="F3665" t="str">
            <v>СТЕКЛО</v>
          </cell>
        </row>
        <row r="3666">
          <cell r="A3666" t="str">
            <v>D4148</v>
          </cell>
          <cell r="B3666" t="str">
            <v>LUMINARC</v>
          </cell>
          <cell r="C3666" t="str">
            <v xml:space="preserve"> Набор фужеров для шампанского САГА 4шт 180мл</v>
          </cell>
          <cell r="D3666" t="str">
            <v xml:space="preserve"> K4 FLUTE 18 SAGA NEW CLASSICS</v>
          </cell>
          <cell r="E3666" t="str">
            <v>Франция</v>
          </cell>
          <cell r="F3666" t="str">
            <v>СТЕКЛО</v>
          </cell>
        </row>
        <row r="3667">
          <cell r="A3667" t="str">
            <v>D4149</v>
          </cell>
          <cell r="B3667" t="str">
            <v>LUMINARC</v>
          </cell>
          <cell r="C3667" t="str">
            <v xml:space="preserve"> Набор фужеров САГА 4шт 310мл</v>
          </cell>
          <cell r="D3667" t="str">
            <v xml:space="preserve"> K4 VERRE A PIED 31 NEW CLASSICS SAGA</v>
          </cell>
          <cell r="E3667" t="str">
            <v>Франция</v>
          </cell>
          <cell r="F3667" t="str">
            <v>СТЕКЛО</v>
          </cell>
        </row>
        <row r="3668">
          <cell r="A3668" t="str">
            <v>E5100</v>
          </cell>
          <cell r="B3668" t="str">
            <v>LUMINARC</v>
          </cell>
          <cell r="C3668" t="str">
            <v xml:space="preserve"> Набор стаканов ИСЛАНДИЯ 3шт 380мл низкие (08287)</v>
          </cell>
          <cell r="E3668" t="str">
            <v>Франция</v>
          </cell>
          <cell r="F3668" t="str">
            <v>СТЕКЛО</v>
          </cell>
        </row>
        <row r="3669">
          <cell r="A3669" t="str">
            <v>E5155</v>
          </cell>
          <cell r="B3669" t="str">
            <v>LUMINARC</v>
          </cell>
          <cell r="C3669" t="str">
            <v xml:space="preserve"> Набор фужеров ВИНЕРИ 2шт 580мл</v>
          </cell>
          <cell r="E3669" t="str">
            <v>Франция</v>
          </cell>
          <cell r="F3669" t="str">
            <v>СТЕКЛО</v>
          </cell>
        </row>
        <row r="3670">
          <cell r="A3670" t="str">
            <v>D9692</v>
          </cell>
          <cell r="B3670" t="str">
            <v>LUMINARC</v>
          </cell>
          <cell r="C3670" t="str">
            <v xml:space="preserve"> Чайный набор АЛЕНЬКИЙ ЦВЕТОЧЕК 220мл</v>
          </cell>
          <cell r="E3670" t="str">
            <v>Франция</v>
          </cell>
          <cell r="F3670" t="str">
            <v>СТЕКЛО</v>
          </cell>
        </row>
        <row r="3671">
          <cell r="A3671" t="str">
            <v>D9800</v>
          </cell>
          <cell r="B3671" t="str">
            <v>LUMINARC</v>
          </cell>
          <cell r="C3671" t="str">
            <v xml:space="preserve"> Набор стаканов САЛЬВАДОР 4шт 300мл высоких</v>
          </cell>
          <cell r="E3671" t="str">
            <v>Франция</v>
          </cell>
          <cell r="F3671" t="str">
            <v>СТЕКЛО</v>
          </cell>
        </row>
        <row r="3672">
          <cell r="A3672" t="str">
            <v>D9988</v>
          </cell>
          <cell r="B3672" t="str">
            <v>LUMINARC</v>
          </cell>
          <cell r="C3672" t="str">
            <v xml:space="preserve"> Набор стаканов ОКТАЙМ 6шт 200мл низкие (60846)</v>
          </cell>
          <cell r="E3672" t="str">
            <v>Франция</v>
          </cell>
          <cell r="F3672" t="str">
            <v>СТЕКЛО</v>
          </cell>
        </row>
        <row r="3673">
          <cell r="A3673" t="str">
            <v>E4957</v>
          </cell>
          <cell r="B3673" t="str">
            <v>LUMINARC</v>
          </cell>
          <cell r="C3673" t="str">
            <v xml:space="preserve"> Тарелка сервировочная ОТАНТИК БЛЭК 29см</v>
          </cell>
          <cell r="E3673" t="str">
            <v>Франция</v>
          </cell>
          <cell r="F3673" t="str">
            <v>СТЕКЛО</v>
          </cell>
        </row>
        <row r="3674">
          <cell r="A3674" t="str">
            <v>E4963</v>
          </cell>
          <cell r="B3674" t="str">
            <v>LUMINARC</v>
          </cell>
          <cell r="C3674" t="str">
            <v xml:space="preserve"> Тарелка сервировочная ОТАНТИК УАЙТ 29см</v>
          </cell>
          <cell r="E3674" t="str">
            <v>Франция</v>
          </cell>
          <cell r="F3674" t="str">
            <v>СТЕКЛО</v>
          </cell>
        </row>
        <row r="3675">
          <cell r="A3675" t="str">
            <v>D9297</v>
          </cell>
          <cell r="B3675" t="str">
            <v>LUMINARC</v>
          </cell>
          <cell r="C3675" t="str">
            <v xml:space="preserve"> Тарелка суповая ФЛОР ЖЕЛТЫЙ 22.5см</v>
          </cell>
          <cell r="E3675" t="str">
            <v>Франция</v>
          </cell>
          <cell r="F3675" t="str">
            <v>СТЕКЛО</v>
          </cell>
        </row>
        <row r="3676">
          <cell r="A3676" t="str">
            <v>D9350</v>
          </cell>
          <cell r="B3676" t="str">
            <v>LUMINARC</v>
          </cell>
          <cell r="C3676" t="str">
            <v xml:space="preserve"> Салатник ФЛОР ЗЕЛЕНЫЙ 16см</v>
          </cell>
          <cell r="E3676" t="str">
            <v>Франция</v>
          </cell>
          <cell r="F3676" t="str">
            <v>СТЕКЛО</v>
          </cell>
        </row>
        <row r="3677">
          <cell r="A3677" t="str">
            <v>D9369</v>
          </cell>
          <cell r="B3677" t="str">
            <v>LUMINARC</v>
          </cell>
          <cell r="C3677" t="str">
            <v xml:space="preserve"> Блюдо овальное САЛЬВАДОР 35см</v>
          </cell>
          <cell r="E3677" t="str">
            <v>Франция</v>
          </cell>
          <cell r="F3677" t="str">
            <v>СТЕКЛО</v>
          </cell>
        </row>
        <row r="3678">
          <cell r="A3678" t="str">
            <v>D9663</v>
          </cell>
          <cell r="B3678" t="str">
            <v>LUMINARC</v>
          </cell>
          <cell r="C3678" t="str">
            <v xml:space="preserve"> Салатник АЛЕНЬКИЙ ЦВЕТОЧЕК 27см</v>
          </cell>
          <cell r="E3678" t="str">
            <v>Франция</v>
          </cell>
          <cell r="F3678" t="str">
            <v>СТЕКЛО</v>
          </cell>
        </row>
        <row r="3679">
          <cell r="A3679" t="str">
            <v>E4996</v>
          </cell>
          <cell r="B3679" t="str">
            <v>LUMINARC</v>
          </cell>
          <cell r="C3679" t="str">
            <v xml:space="preserve"> Ваза НЬЮ РЕТРО 30см черная</v>
          </cell>
          <cell r="D3679" t="str">
            <v xml:space="preserve"> VASE 30 NEW RETRO NOIR</v>
          </cell>
          <cell r="E3679" t="str">
            <v>Китай</v>
          </cell>
          <cell r="F3679" t="str">
            <v>СТЕКЛО</v>
          </cell>
        </row>
        <row r="3680">
          <cell r="A3680" t="str">
            <v>E5104</v>
          </cell>
          <cell r="B3680" t="str">
            <v>LUMINARC</v>
          </cell>
          <cell r="C3680" t="str">
            <v xml:space="preserve"> Набор фужеров МИДНАЙТ АМЕТИСТ 4шт 330мл</v>
          </cell>
          <cell r="D3680" t="str">
            <v xml:space="preserve"> C4 V. A PIED A VIN 33 MIDNIGHT AMETHYSTE</v>
          </cell>
          <cell r="E3680" t="str">
            <v>Китай</v>
          </cell>
          <cell r="F3680" t="str">
            <v>СТЕКЛО</v>
          </cell>
        </row>
        <row r="3681">
          <cell r="A3681" t="str">
            <v>D7652</v>
          </cell>
          <cell r="B3681" t="str">
            <v>LUMINARC</v>
          </cell>
          <cell r="C3681" t="str">
            <v xml:space="preserve"> Сахарница ГОРТЕНЗИЯ 11см розовая</v>
          </cell>
          <cell r="D3681" t="str">
            <v xml:space="preserve"> SUCRIER HORTENSIA PINK</v>
          </cell>
          <cell r="E3681" t="str">
            <v>Франция</v>
          </cell>
          <cell r="F3681" t="str">
            <v>СТЕКЛО</v>
          </cell>
        </row>
        <row r="3682">
          <cell r="A3682" t="str">
            <v>39318</v>
          </cell>
          <cell r="B3682" t="str">
            <v>LUMINARC</v>
          </cell>
          <cell r="C3682" t="str">
            <v xml:space="preserve"> Креманки СЕЙШЕЛЫ 200мл 6шт</v>
          </cell>
          <cell r="D3682" t="str">
            <v xml:space="preserve"> R6 COUPE A GLACE 20 SEYCHELLES</v>
          </cell>
          <cell r="E3682" t="str">
            <v>Франция</v>
          </cell>
          <cell r="F3682" t="str">
            <v>СТЕКЛО</v>
          </cell>
        </row>
        <row r="3683">
          <cell r="A3683" t="str">
            <v>59551</v>
          </cell>
          <cell r="B3683" t="str">
            <v>LUMINARC</v>
          </cell>
          <cell r="C3683" t="str">
            <v xml:space="preserve"> Набор фужеров для шампанского ЭНШАНТ 6шт 190мл</v>
          </cell>
          <cell r="D3683" t="str">
            <v xml:space="preserve"> F6 FLUTE 19 ENCHANTE</v>
          </cell>
          <cell r="E3683" t="str">
            <v>Франция</v>
          </cell>
          <cell r="F3683" t="str">
            <v>СТЕКЛО</v>
          </cell>
        </row>
        <row r="3684">
          <cell r="A3684" t="str">
            <v>77025</v>
          </cell>
          <cell r="B3684" t="str">
            <v>LUMINARC</v>
          </cell>
          <cell r="C3684" t="str">
            <v xml:space="preserve"> Бокалы для пива ЭРДИНГЕР 500мл 2шт</v>
          </cell>
          <cell r="D3684" t="str">
            <v xml:space="preserve"> K2 GOB FH 69 WEIZEN BIER GLASS ERDINGER</v>
          </cell>
          <cell r="E3684" t="str">
            <v>Франция</v>
          </cell>
          <cell r="F3684" t="str">
            <v>СТЕКЛО</v>
          </cell>
        </row>
        <row r="3685">
          <cell r="A3685" t="str">
            <v>C3878</v>
          </cell>
          <cell r="B3685" t="str">
            <v>LUMINARC</v>
          </cell>
          <cell r="C3685" t="str">
            <v xml:space="preserve"> Бокалы для пива ЧЕРВОИЗ 4шт 320мл</v>
          </cell>
          <cell r="D3685" t="str">
            <v xml:space="preserve"> K4 VERRE A PIED 32 CERVOISE FRIENDS E</v>
          </cell>
          <cell r="E3685" t="str">
            <v>Франция</v>
          </cell>
          <cell r="F3685" t="str">
            <v>СТЕКЛО</v>
          </cell>
        </row>
        <row r="3686">
          <cell r="A3686" t="str">
            <v>E8843</v>
          </cell>
          <cell r="B3686" t="str">
            <v>LUMINARC</v>
          </cell>
          <cell r="C3686" t="str">
            <v xml:space="preserve"> Бокалы для пива Weizenbier ЛОГО 2шт 690мл (57564)</v>
          </cell>
          <cell r="D3686" t="str">
            <v xml:space="preserve"> K2 GOB FH 69 WEIZEN BAYERN  WEIZENBIER</v>
          </cell>
          <cell r="E3686" t="str">
            <v>Франция</v>
          </cell>
          <cell r="F3686" t="str">
            <v>СТЕКЛО</v>
          </cell>
        </row>
        <row r="3687">
          <cell r="A3687" t="str">
            <v>D9634</v>
          </cell>
          <cell r="B3687" t="str">
            <v>LUMINARC</v>
          </cell>
          <cell r="C3687" t="str">
            <v xml:space="preserve"> Салатник ЭПИЗОДИЯ 16см</v>
          </cell>
          <cell r="D3687" t="str">
            <v xml:space="preserve"> COUPELLE MULTI-USAGES EPISODIA IV. T</v>
          </cell>
          <cell r="E3687" t="str">
            <v>Франция</v>
          </cell>
          <cell r="F3687" t="str">
            <v>СТЕКЛО</v>
          </cell>
        </row>
        <row r="3688">
          <cell r="A3688" t="str">
            <v>D9636</v>
          </cell>
          <cell r="B3688" t="str">
            <v>LUMINARC</v>
          </cell>
          <cell r="C3688" t="str">
            <v xml:space="preserve"> Салатник ЭПИЗОДИЯ 27см</v>
          </cell>
          <cell r="D3688" t="str">
            <v xml:space="preserve"> SALADIER 27 EPISODIA IV. T</v>
          </cell>
          <cell r="E3688" t="str">
            <v>Франция</v>
          </cell>
          <cell r="F3688" t="str">
            <v>СТЕКЛО</v>
          </cell>
        </row>
        <row r="3689">
          <cell r="A3689" t="str">
            <v>D9730</v>
          </cell>
          <cell r="B3689" t="str">
            <v>LUMINARC</v>
          </cell>
          <cell r="C3689" t="str">
            <v xml:space="preserve"> Салатник ПАСТЕЛЬ 27см</v>
          </cell>
          <cell r="D3689" t="str">
            <v xml:space="preserve"> SALADIER 27 PASTEL PINK T</v>
          </cell>
          <cell r="E3689" t="str">
            <v>Франция</v>
          </cell>
          <cell r="F3689" t="str">
            <v>СТЕКЛО</v>
          </cell>
        </row>
        <row r="3690">
          <cell r="A3690" t="str">
            <v>D2491</v>
          </cell>
          <cell r="B3690" t="str">
            <v>LUMINARC</v>
          </cell>
          <cell r="C3690" t="str">
            <v xml:space="preserve"> Блюдо овальное САКУРА 35см голубое</v>
          </cell>
          <cell r="D3690" t="str">
            <v xml:space="preserve"> PLAT OVALE JAPANESE TREE BLUE T</v>
          </cell>
          <cell r="E3690" t="str">
            <v>Франция</v>
          </cell>
          <cell r="F3690" t="str">
            <v>СТЕКЛО</v>
          </cell>
        </row>
        <row r="3691">
          <cell r="A3691" t="str">
            <v>D2508</v>
          </cell>
          <cell r="B3691" t="str">
            <v>LUMINARC</v>
          </cell>
          <cell r="C3691" t="str">
            <v xml:space="preserve"> Блюдо овальное САКУРА 35см розовое</v>
          </cell>
          <cell r="D3691" t="str">
            <v xml:space="preserve"> PLAT OVALE JAPANESE TREE PINK T</v>
          </cell>
          <cell r="E3691" t="str">
            <v>Франция</v>
          </cell>
          <cell r="F3691" t="str">
            <v>СТЕКЛО</v>
          </cell>
        </row>
        <row r="3692">
          <cell r="A3692" t="str">
            <v>D2514</v>
          </cell>
          <cell r="B3692" t="str">
            <v>LUMINARC</v>
          </cell>
          <cell r="C3692" t="str">
            <v xml:space="preserve"> Селедочница САКУРА 22см розовое</v>
          </cell>
          <cell r="D3692" t="str">
            <v xml:space="preserve"> RAVIER 22 JAPANESE TREE PINK T</v>
          </cell>
          <cell r="E3692" t="str">
            <v>Франция</v>
          </cell>
          <cell r="F3692" t="str">
            <v>СТЕКЛО</v>
          </cell>
        </row>
        <row r="3693">
          <cell r="A3693" t="str">
            <v>D9680</v>
          </cell>
          <cell r="B3693" t="str">
            <v>LUMINARC</v>
          </cell>
          <cell r="C3693" t="str">
            <v xml:space="preserve"> Блюдо овальное АЛЕНЬКИЙ ЦВЕТОЧЕК 35см</v>
          </cell>
          <cell r="E3693" t="str">
            <v>Франция</v>
          </cell>
          <cell r="F3693" t="str">
            <v>СТЕКЛО</v>
          </cell>
        </row>
        <row r="3694">
          <cell r="A3694" t="str">
            <v>E5157</v>
          </cell>
          <cell r="B3694" t="str">
            <v>LUMINARC</v>
          </cell>
          <cell r="C3694" t="str">
            <v xml:space="preserve"> Набор фужеров для шампанского ВИНЕРИ 2шт 240мл</v>
          </cell>
          <cell r="E3694" t="str">
            <v>Франция</v>
          </cell>
          <cell r="F3694" t="str">
            <v>СТЕКЛО</v>
          </cell>
        </row>
        <row r="3695">
          <cell r="A3695" t="str">
            <v>E5163</v>
          </cell>
          <cell r="B3695" t="str">
            <v>LUMINARC</v>
          </cell>
          <cell r="C3695" t="str">
            <v xml:space="preserve"> Набор фужеров 180мл 3шт PALMERAIE (23363)</v>
          </cell>
          <cell r="E3695" t="str">
            <v>Франция</v>
          </cell>
          <cell r="F3695" t="str">
            <v>СТЕКЛО</v>
          </cell>
        </row>
        <row r="3696">
          <cell r="A3696" t="str">
            <v>E8007</v>
          </cell>
          <cell r="B3696" t="str">
            <v>LUMINARC</v>
          </cell>
          <cell r="C3696" t="str">
            <v xml:space="preserve"> Тарелка сервировочная СВИТ ЛАЙН УАЙТ 35х24см</v>
          </cell>
          <cell r="E3696" t="str">
            <v>Франция</v>
          </cell>
          <cell r="F3696" t="str">
            <v>СТЕКЛО</v>
          </cell>
        </row>
        <row r="3697">
          <cell r="A3697" t="str">
            <v>E8036</v>
          </cell>
          <cell r="B3697" t="str">
            <v>LUMINARC</v>
          </cell>
          <cell r="C3697" t="str">
            <v xml:space="preserve"> Набор бокалов для красного вина ВАЙНЕРИ ЭКСЕЛЛЭНС 2шт 620мл</v>
          </cell>
          <cell r="E3697" t="str">
            <v>Франция</v>
          </cell>
          <cell r="F3697" t="str">
            <v>СТЕКЛО</v>
          </cell>
        </row>
        <row r="3698">
          <cell r="A3698" t="str">
            <v>E8062</v>
          </cell>
          <cell r="B3698" t="str">
            <v>LUMINARC</v>
          </cell>
          <cell r="C3698" t="str">
            <v xml:space="preserve"> Столовый набор 19 предметов СИКУИНС БЛЭК</v>
          </cell>
          <cell r="E3698" t="str">
            <v>Франция</v>
          </cell>
          <cell r="F3698" t="str">
            <v>СТЕКЛО</v>
          </cell>
        </row>
        <row r="3699">
          <cell r="A3699" t="str">
            <v>E9154</v>
          </cell>
          <cell r="B3699" t="str">
            <v>LUMINARC</v>
          </cell>
          <cell r="C3699" t="str">
            <v xml:space="preserve"> Набор стаканов КАМНИ 4шт 340мл низкие</v>
          </cell>
          <cell r="E3699" t="str">
            <v>Франция</v>
          </cell>
          <cell r="F3699" t="str">
            <v>СТЕКЛО</v>
          </cell>
        </row>
        <row r="3700">
          <cell r="A3700" t="str">
            <v>E9162</v>
          </cell>
          <cell r="B3700" t="str">
            <v>LUMINARC</v>
          </cell>
          <cell r="C3700" t="str">
            <v xml:space="preserve"> Набор стаканов КАМНИ 4шт 360мл высокие</v>
          </cell>
          <cell r="E3700" t="str">
            <v>Франция</v>
          </cell>
          <cell r="F3700" t="str">
            <v>СТЕКЛО</v>
          </cell>
        </row>
        <row r="3701">
          <cell r="A3701" t="str">
            <v>72016</v>
          </cell>
          <cell r="B3701" t="str">
            <v>LUMINARC</v>
          </cell>
          <cell r="C3701" t="str">
            <v xml:space="preserve"> Кастрюля ПРИМО 1л</v>
          </cell>
          <cell r="E3701" t="str">
            <v>Франция</v>
          </cell>
          <cell r="F3701" t="str">
            <v>СТЕКЛО</v>
          </cell>
        </row>
        <row r="3702">
          <cell r="A3702" t="str">
            <v>72022</v>
          </cell>
          <cell r="B3702" t="str">
            <v>LUMINARC</v>
          </cell>
          <cell r="C3702" t="str">
            <v xml:space="preserve"> Кастрюля ПРИМО 2л</v>
          </cell>
          <cell r="E3702" t="str">
            <v>Франция</v>
          </cell>
          <cell r="F3702" t="str">
            <v>СТЕКЛО</v>
          </cell>
        </row>
        <row r="3703">
          <cell r="A3703" t="str">
            <v>72090</v>
          </cell>
          <cell r="B3703" t="str">
            <v>LUMINARC</v>
          </cell>
          <cell r="C3703" t="str">
            <v xml:space="preserve"> Набор 3-х кастрюль ПРИМО (20640) (59987)</v>
          </cell>
          <cell r="E3703" t="str">
            <v>Франция</v>
          </cell>
          <cell r="F3703" t="str">
            <v>СТЕКЛО</v>
          </cell>
        </row>
        <row r="3704">
          <cell r="A3704" t="str">
            <v>73316</v>
          </cell>
          <cell r="B3704" t="str">
            <v>LUMINARC</v>
          </cell>
          <cell r="C3704" t="str">
            <v xml:space="preserve"> Набор стаканов МАНАЛИ 3шт 330мл</v>
          </cell>
          <cell r="E3704" t="str">
            <v>Франция</v>
          </cell>
          <cell r="F3704" t="str">
            <v>СТЕКЛО</v>
          </cell>
        </row>
        <row r="3705">
          <cell r="A3705" t="str">
            <v>C0183</v>
          </cell>
          <cell r="B3705" t="str">
            <v>LUMINARC</v>
          </cell>
          <cell r="C3705" t="str">
            <v xml:space="preserve"> Набор стаканов ПАМПРЕНЕЛЬ 3шт 300мл низкие</v>
          </cell>
          <cell r="E3705" t="str">
            <v>Франция</v>
          </cell>
          <cell r="F3705" t="str">
            <v>СТЕКЛО</v>
          </cell>
        </row>
        <row r="3706">
          <cell r="A3706" t="str">
            <v>C0390</v>
          </cell>
          <cell r="B3706" t="str">
            <v>LUMINARC</v>
          </cell>
          <cell r="C3706" t="str">
            <v xml:space="preserve"> Набор стаканов МИМОЗА 3шт 290мл высокие</v>
          </cell>
          <cell r="E3706" t="str">
            <v>Франция</v>
          </cell>
          <cell r="F3706" t="str">
            <v>СТЕКЛО</v>
          </cell>
        </row>
        <row r="3707">
          <cell r="A3707" t="str">
            <v>79375</v>
          </cell>
          <cell r="B3707" t="str">
            <v>LUMINARC</v>
          </cell>
          <cell r="C3707" t="str">
            <v xml:space="preserve"> Тарелка МАТИС голубая 25см</v>
          </cell>
          <cell r="E3707" t="str">
            <v>Франция</v>
          </cell>
          <cell r="F3707" t="str">
            <v>СТЕКЛО</v>
          </cell>
        </row>
        <row r="3708">
          <cell r="A3708" t="str">
            <v>79405</v>
          </cell>
          <cell r="B3708" t="str">
            <v>LUMINARC</v>
          </cell>
          <cell r="C3708" t="str">
            <v xml:space="preserve"> Салатник МАТИС голубой 27см</v>
          </cell>
          <cell r="E3708" t="str">
            <v>Франция</v>
          </cell>
          <cell r="F3708" t="str">
            <v>СТЕКЛО</v>
          </cell>
        </row>
        <row r="3709">
          <cell r="A3709" t="str">
            <v>D1263</v>
          </cell>
          <cell r="B3709" t="str">
            <v>LUMINARC</v>
          </cell>
          <cell r="C3709" t="str">
            <v xml:space="preserve"> Пиала ПРИНЦЕССА 500мл прозрачная</v>
          </cell>
          <cell r="D3709" t="str">
            <v xml:space="preserve"> BOL 50 GLAMOUR PRINCESS T</v>
          </cell>
          <cell r="E3709" t="str">
            <v>Франция</v>
          </cell>
          <cell r="F3709" t="str">
            <v>СТЕКЛО</v>
          </cell>
        </row>
        <row r="3710">
          <cell r="A3710" t="str">
            <v>D4606</v>
          </cell>
          <cell r="B3710" t="str">
            <v>LUMINARC</v>
          </cell>
          <cell r="C3710" t="str">
            <v xml:space="preserve"> Набор детский 3 предмета ПРИНЦЕССА в БЛИСТЕРе</v>
          </cell>
          <cell r="D3710" t="str">
            <v xml:space="preserve"> S 3 P. ENFANT BLISTER GLAMOUR PRINCESS T</v>
          </cell>
          <cell r="E3710" t="str">
            <v>Франция</v>
          </cell>
          <cell r="F3710" t="str">
            <v>СТЕКЛО</v>
          </cell>
        </row>
        <row r="3711">
          <cell r="A3711" t="str">
            <v>D7923</v>
          </cell>
          <cell r="B3711" t="str">
            <v>LUMINARC</v>
          </cell>
          <cell r="C3711" t="str">
            <v xml:space="preserve"> Набор стаканов ПАПАВЕРО 2шт 340мл низкие</v>
          </cell>
          <cell r="D3711" t="str">
            <v xml:space="preserve"> K2 GOBELET FB 34 SALTO PAPAVERO</v>
          </cell>
          <cell r="E3711" t="str">
            <v>Франция</v>
          </cell>
          <cell r="F3711" t="str">
            <v>СТЕКЛО</v>
          </cell>
        </row>
        <row r="3712">
          <cell r="A3712" t="str">
            <v>E3768</v>
          </cell>
          <cell r="B3712" t="str">
            <v>LUMINARC</v>
          </cell>
          <cell r="C3712" t="str">
            <v xml:space="preserve"> Кружка ХЕВЕА ФАРФОР 250мл</v>
          </cell>
          <cell r="D3712" t="str">
            <v xml:space="preserve"> BOCK 25 HEVEA</v>
          </cell>
          <cell r="E3712" t="str">
            <v>Китай</v>
          </cell>
          <cell r="F3712" t="str">
            <v>ФАРФОР</v>
          </cell>
        </row>
        <row r="3713">
          <cell r="A3713" t="str">
            <v>56852</v>
          </cell>
          <cell r="B3713" t="str">
            <v>LUMINARC</v>
          </cell>
          <cell r="C3713" t="str">
            <v xml:space="preserve"> Набор стаканов ОКТАЙМ 6шт 330мл дымчатые высокие</v>
          </cell>
          <cell r="D3713" t="str">
            <v xml:space="preserve"> OCTIME FUME H/B TUMBLER 33</v>
          </cell>
          <cell r="E3713" t="str">
            <v>Франция</v>
          </cell>
          <cell r="F3713" t="str">
            <v>СТЕКЛО</v>
          </cell>
        </row>
        <row r="3714">
          <cell r="A3714" t="str">
            <v>C9546</v>
          </cell>
          <cell r="B3714" t="str">
            <v>LUMINARC</v>
          </cell>
          <cell r="C3714" t="str">
            <v xml:space="preserve"> Набор стаканов ДРИП золотые 4шт 300мл низкие</v>
          </cell>
          <cell r="D3714" t="str">
            <v xml:space="preserve"> Z4 GOBELET FB 31 DRIP AMBRE</v>
          </cell>
          <cell r="E3714" t="str">
            <v>Китай</v>
          </cell>
          <cell r="F3714" t="str">
            <v>СТЕКЛО</v>
          </cell>
        </row>
        <row r="3715">
          <cell r="A3715" t="str">
            <v>C9547</v>
          </cell>
          <cell r="B3715" t="str">
            <v>LUMINARC</v>
          </cell>
          <cell r="C3715" t="str">
            <v xml:space="preserve"> Набор стаканов ДРИП золотые 4шт 350мл высокие</v>
          </cell>
          <cell r="D3715" t="str">
            <v xml:space="preserve"> Z4 GOBELET FH 35 DRIP AMBRE</v>
          </cell>
          <cell r="E3715" t="str">
            <v>Китай</v>
          </cell>
          <cell r="F3715" t="str">
            <v>СТЕКЛО</v>
          </cell>
        </row>
        <row r="3716">
          <cell r="A3716" t="str">
            <v>D2724</v>
          </cell>
          <cell r="B3716" t="str">
            <v>LUMINARC</v>
          </cell>
          <cell r="C3716" t="str">
            <v xml:space="preserve"> Набор стаканов СТЕРЛИНГ КУРАКАО 4шт 300мл низкие</v>
          </cell>
          <cell r="D3716" t="str">
            <v xml:space="preserve"> K4 GOBELET FB 30 STERLING CURACAO</v>
          </cell>
          <cell r="E3716" t="str">
            <v>Франция</v>
          </cell>
          <cell r="F3716" t="str">
            <v>СТЕКЛО</v>
          </cell>
        </row>
        <row r="3717">
          <cell r="A3717" t="str">
            <v>D9799</v>
          </cell>
          <cell r="B3717" t="str">
            <v>LUMINARC</v>
          </cell>
          <cell r="C3717" t="str">
            <v xml:space="preserve"> Набор стаканов САЛЬВАДОР 4шт 300мл низких</v>
          </cell>
          <cell r="D3717" t="str">
            <v xml:space="preserve"> K4 GOBELET FB 30 SALVADOR</v>
          </cell>
          <cell r="E3717" t="str">
            <v>Франция</v>
          </cell>
          <cell r="F3717" t="str">
            <v>СТЕКЛО</v>
          </cell>
        </row>
        <row r="3718">
          <cell r="A3718" t="str">
            <v>12847</v>
          </cell>
          <cell r="B3718" t="str">
            <v>LUMINARC</v>
          </cell>
          <cell r="C3718" t="str">
            <v xml:space="preserve"> Набор питьевой 7 предметов ФРУТТИ КЛУБНИКА</v>
          </cell>
          <cell r="D3718" t="str">
            <v xml:space="preserve"> SCE 7 P. BOISSON FRUITISSIMO STRAWBERRY</v>
          </cell>
          <cell r="E3718" t="str">
            <v>Китай</v>
          </cell>
          <cell r="F3718" t="str">
            <v>СТЕКЛО</v>
          </cell>
        </row>
        <row r="3719">
          <cell r="A3719" t="str">
            <v>C5313</v>
          </cell>
          <cell r="B3719" t="str">
            <v>LUMINARC</v>
          </cell>
          <cell r="C3719" t="str">
            <v xml:space="preserve"> Набор стаканов ВИННИ ПУХ И ДРУЗЬЯ 3шт 160мл низкие</v>
          </cell>
          <cell r="D3719" t="str">
            <v xml:space="preserve"> K3 GOBELET FB 16 WINNIE AND FRIENDS</v>
          </cell>
          <cell r="E3719" t="str">
            <v>Франция</v>
          </cell>
          <cell r="F3719" t="str">
            <v>СТЕКЛО</v>
          </cell>
        </row>
        <row r="3720">
          <cell r="A3720" t="str">
            <v>D2727</v>
          </cell>
          <cell r="B3720" t="str">
            <v>LUMINARC</v>
          </cell>
          <cell r="C3720" t="str">
            <v xml:space="preserve"> Набор стаканов СТЕРЛИНГ КУРАКАО 4шт 330мл высокие</v>
          </cell>
          <cell r="D3720" t="str">
            <v xml:space="preserve"> K4 GOBELET FH 33 STERLING CURACAO</v>
          </cell>
          <cell r="E3720" t="str">
            <v>Франция</v>
          </cell>
          <cell r="F3720" t="str">
            <v>СТЕКЛО</v>
          </cell>
        </row>
        <row r="3721">
          <cell r="A3721" t="str">
            <v>D4785</v>
          </cell>
          <cell r="B3721" t="str">
            <v>LUMINARC</v>
          </cell>
          <cell r="C3721" t="str">
            <v xml:space="preserve"> Набор питьевой 7 предметов ФРУКТОВЫЙ САД Тиволи</v>
          </cell>
          <cell r="D3721" t="str">
            <v xml:space="preserve"> SCE 7 P. BOISSON GARDEN FRUITS</v>
          </cell>
          <cell r="E3721" t="str">
            <v>Китай</v>
          </cell>
          <cell r="F3721" t="str">
            <v>СТЕКЛО</v>
          </cell>
        </row>
        <row r="3722">
          <cell r="A3722" t="str">
            <v>D7459</v>
          </cell>
          <cell r="B3722" t="str">
            <v>LUMINARC</v>
          </cell>
          <cell r="C3722" t="str">
            <v xml:space="preserve"> Набор питьевой 7 предметов ЭЛИЗ Тиволи (75221)</v>
          </cell>
          <cell r="D3722" t="str">
            <v xml:space="preserve"> SCE 7 P. BOISSON ELISE</v>
          </cell>
          <cell r="E3722" t="str">
            <v>Китай</v>
          </cell>
          <cell r="F3722" t="str">
            <v>СТЕКЛО</v>
          </cell>
        </row>
        <row r="3723">
          <cell r="A3723" t="str">
            <v>E9243</v>
          </cell>
          <cell r="B3723" t="str">
            <v>LUMINARC</v>
          </cell>
          <cell r="C3723" t="str">
            <v xml:space="preserve"> Салатник ЭМПИЛАБЛЬ 12см (10000) (14219)</v>
          </cell>
          <cell r="E3723" t="str">
            <v>Франция</v>
          </cell>
          <cell r="F3723" t="str">
            <v>СТЕКЛО</v>
          </cell>
        </row>
        <row r="3724">
          <cell r="A3724" t="str">
            <v>G0316-1</v>
          </cell>
          <cell r="B3724" t="str">
            <v>LUMINARC</v>
          </cell>
          <cell r="C3724" t="str">
            <v xml:space="preserve"> Стакан CIRCO 160мл низкий</v>
          </cell>
          <cell r="E3724" t="str">
            <v>Франция</v>
          </cell>
          <cell r="F3724" t="str">
            <v>СТЕКЛО</v>
          </cell>
        </row>
        <row r="3725">
          <cell r="A3725" t="str">
            <v>G0326-1</v>
          </cell>
          <cell r="B3725" t="str">
            <v>LUMINARC</v>
          </cell>
          <cell r="C3725" t="str">
            <v xml:space="preserve"> Стакан GENIUS 180мл низкий</v>
          </cell>
          <cell r="E3725" t="str">
            <v>Франция</v>
          </cell>
          <cell r="F3725" t="str">
            <v>СТЕКЛО</v>
          </cell>
        </row>
        <row r="3726">
          <cell r="A3726" t="str">
            <v>79707</v>
          </cell>
          <cell r="B3726" t="str">
            <v>LUMINARC</v>
          </cell>
          <cell r="C3726" t="str">
            <v xml:space="preserve"> Набор питьевой 7 предметов МАТИС желто-голубой (79991)</v>
          </cell>
          <cell r="E3726" t="str">
            <v>Франция</v>
          </cell>
          <cell r="F3726" t="str">
            <v>СТЕКЛО</v>
          </cell>
        </row>
        <row r="3727">
          <cell r="A3727" t="str">
            <v>C0164</v>
          </cell>
          <cell r="B3727" t="str">
            <v>LUMINARC</v>
          </cell>
          <cell r="C3727" t="str">
            <v xml:space="preserve"> Чайный набор ПАМПРЕНЕЛЬ 220мл</v>
          </cell>
          <cell r="E3727" t="str">
            <v>Франция</v>
          </cell>
          <cell r="F3727" t="str">
            <v>СТЕКЛО</v>
          </cell>
        </row>
        <row r="3728">
          <cell r="A3728" t="str">
            <v>C0169</v>
          </cell>
          <cell r="B3728" t="str">
            <v>LUMINARC</v>
          </cell>
          <cell r="C3728" t="str">
            <v xml:space="preserve"> Набор стаканов ПАМПРЕНЕЛЬ 3шт 300мл высокие</v>
          </cell>
          <cell r="E3728" t="str">
            <v>Франция</v>
          </cell>
          <cell r="F3728" t="str">
            <v>СТЕКЛО</v>
          </cell>
        </row>
        <row r="3729">
          <cell r="A3729" t="str">
            <v>75555</v>
          </cell>
          <cell r="B3729" t="str">
            <v>LUMINARC</v>
          </cell>
          <cell r="C3729" t="str">
            <v xml:space="preserve"> Набор стаканов АЛЯФОЛИ ЛАГУН 3шт 300мл низкие</v>
          </cell>
          <cell r="E3729" t="str">
            <v>Франция</v>
          </cell>
          <cell r="F3729" t="str">
            <v>СТЕКЛО</v>
          </cell>
        </row>
        <row r="3730">
          <cell r="A3730" t="str">
            <v>77055</v>
          </cell>
          <cell r="B3730" t="str">
            <v>LUMINARC</v>
          </cell>
          <cell r="C3730" t="str">
            <v xml:space="preserve"> Кружки для пива КРОМБАХЕР с рисунком 500мл 2шт</v>
          </cell>
          <cell r="E3730" t="str">
            <v>Франция</v>
          </cell>
          <cell r="F3730" t="str">
            <v>СТЕКЛО</v>
          </cell>
        </row>
        <row r="3731">
          <cell r="A3731" t="str">
            <v>77462</v>
          </cell>
          <cell r="B3731" t="str">
            <v>LUMINARC</v>
          </cell>
          <cell r="C3731" t="str">
            <v xml:space="preserve"> Набор стаканов АЛЯФОЛИ КОРАЛ 3шт 300мл низкие</v>
          </cell>
          <cell r="E3731" t="str">
            <v>Франция</v>
          </cell>
          <cell r="F3731" t="str">
            <v>СТЕКЛО</v>
          </cell>
        </row>
        <row r="3732">
          <cell r="A3732" t="str">
            <v>77582</v>
          </cell>
          <cell r="B3732" t="str">
            <v>LUMINARC</v>
          </cell>
          <cell r="C3732" t="str">
            <v xml:space="preserve"> Набор стаканов АЛЯФОЛИ КОРАЛ 3шт 300мл высокие</v>
          </cell>
          <cell r="E3732" t="str">
            <v>Франция</v>
          </cell>
          <cell r="F3732" t="str">
            <v>СТЕКЛО</v>
          </cell>
        </row>
        <row r="3733">
          <cell r="A3733" t="str">
            <v>79370</v>
          </cell>
          <cell r="B3733" t="str">
            <v>LUMINARC</v>
          </cell>
          <cell r="C3733" t="str">
            <v xml:space="preserve"> Салатник МАТИС 16см голубой</v>
          </cell>
          <cell r="E3733" t="str">
            <v>Франция</v>
          </cell>
          <cell r="F3733" t="str">
            <v>СТЕКЛО</v>
          </cell>
        </row>
        <row r="3734">
          <cell r="A3734" t="str">
            <v>48943</v>
          </cell>
          <cell r="B3734" t="str">
            <v>LUMINARC</v>
          </cell>
          <cell r="C3734" t="str">
            <v xml:space="preserve"> Кружки для пива МИНДЕН 2шт 380мл(25773)</v>
          </cell>
          <cell r="E3734" t="str">
            <v>Франция</v>
          </cell>
          <cell r="F3734" t="str">
            <v>СТЕКЛО</v>
          </cell>
        </row>
        <row r="3735">
          <cell r="A3735" t="str">
            <v>49052</v>
          </cell>
          <cell r="B3735" t="str">
            <v>LUMINARC</v>
          </cell>
          <cell r="C3735" t="str">
            <v xml:space="preserve"> Набор фужеров ДЕГУСТЕЙШН 150мл 3шт (65342)</v>
          </cell>
          <cell r="E3735" t="str">
            <v>Франция</v>
          </cell>
          <cell r="F3735" t="str">
            <v>СТЕКЛО</v>
          </cell>
        </row>
        <row r="3736">
          <cell r="A3736" t="str">
            <v>51203</v>
          </cell>
          <cell r="B3736" t="str">
            <v>LUMINARC</v>
          </cell>
          <cell r="C3736" t="str">
            <v xml:space="preserve"> Набор стаканов ЭЛИЗЕ 3шт 300мл низкие</v>
          </cell>
          <cell r="E3736" t="str">
            <v>Франция</v>
          </cell>
          <cell r="F3736" t="str">
            <v>СТЕКЛО</v>
          </cell>
        </row>
        <row r="3737">
          <cell r="A3737" t="str">
            <v>51234</v>
          </cell>
          <cell r="B3737" t="str">
            <v>LUMINARC</v>
          </cell>
          <cell r="C3737" t="str">
            <v xml:space="preserve"> Набор стопок ЭЛИЗЕ 3шт 50мл</v>
          </cell>
          <cell r="E3737" t="str">
            <v>Франция</v>
          </cell>
          <cell r="F3737" t="str">
            <v>СТЕКЛО</v>
          </cell>
        </row>
        <row r="3738">
          <cell r="A3738" t="str">
            <v>70176</v>
          </cell>
          <cell r="B3738" t="str">
            <v>LUMINARC</v>
          </cell>
          <cell r="C3738" t="str">
            <v xml:space="preserve"> Набор детский 3 предмета ВИННИ ПУХ</v>
          </cell>
          <cell r="D3738" t="str">
            <v xml:space="preserve"> SCE 3 P. ENFANT WINNIE THE POOH 2 T</v>
          </cell>
          <cell r="E3738" t="str">
            <v>Франция</v>
          </cell>
          <cell r="F3738" t="str">
            <v>СТЕКЛО</v>
          </cell>
        </row>
        <row r="3739">
          <cell r="A3739" t="str">
            <v>D9576</v>
          </cell>
          <cell r="B3739" t="str">
            <v>LUMINARC</v>
          </cell>
          <cell r="C3739" t="str">
            <v xml:space="preserve"> Салатник САЛЬВАДОР 27см</v>
          </cell>
          <cell r="D3739" t="str">
            <v xml:space="preserve"> SALADIER 27 SALVADOR T</v>
          </cell>
          <cell r="E3739" t="str">
            <v>Франция</v>
          </cell>
          <cell r="F3739" t="str">
            <v>СТЕКЛО</v>
          </cell>
        </row>
        <row r="3740">
          <cell r="A3740" t="str">
            <v>D9792</v>
          </cell>
          <cell r="B3740" t="str">
            <v>LUMINARC</v>
          </cell>
          <cell r="C3740" t="str">
            <v xml:space="preserve"> Салатник СИРЕНЬ 22см</v>
          </cell>
          <cell r="D3740" t="str">
            <v xml:space="preserve"> SALADIER 22 PURPLE NATURE</v>
          </cell>
          <cell r="E3740" t="str">
            <v>Китай</v>
          </cell>
          <cell r="F3740" t="str">
            <v>ФАРФОР</v>
          </cell>
        </row>
        <row r="3741">
          <cell r="A3741" t="str">
            <v>D2499</v>
          </cell>
          <cell r="B3741" t="str">
            <v>LUMINARC</v>
          </cell>
          <cell r="C3741" t="str">
            <v xml:space="preserve"> Салатник САКУРА 27см голубой</v>
          </cell>
          <cell r="D3741" t="str">
            <v xml:space="preserve"> SALADIER 27 JAPANESE TREE BLUE T</v>
          </cell>
          <cell r="E3741" t="str">
            <v>Франция</v>
          </cell>
          <cell r="F3741" t="str">
            <v>СТЕКЛО</v>
          </cell>
        </row>
        <row r="3742">
          <cell r="A3742" t="str">
            <v>D9542</v>
          </cell>
          <cell r="B3742" t="str">
            <v>LUMINARC</v>
          </cell>
          <cell r="C3742" t="str">
            <v xml:space="preserve"> Салатник ПАСТЕЛЬ 22см</v>
          </cell>
          <cell r="D3742" t="str">
            <v xml:space="preserve"> SALADIER 22 PASTEL</v>
          </cell>
          <cell r="E3742" t="str">
            <v>Китай</v>
          </cell>
          <cell r="F3742" t="str">
            <v>ФАРФОР</v>
          </cell>
        </row>
        <row r="3743">
          <cell r="A3743" t="str">
            <v>D9719</v>
          </cell>
          <cell r="B3743" t="str">
            <v>LUMINARC</v>
          </cell>
          <cell r="C3743" t="str">
            <v xml:space="preserve"> Блюдо овальное ПАСТЕЛЬ 35см</v>
          </cell>
          <cell r="D3743" t="str">
            <v xml:space="preserve"> PLAT OVALE PASTEL PINK T</v>
          </cell>
          <cell r="E3743" t="str">
            <v>Франция</v>
          </cell>
          <cell r="F3743" t="str">
            <v>СТЕКЛО</v>
          </cell>
        </row>
        <row r="3744">
          <cell r="A3744" t="str">
            <v>D9723</v>
          </cell>
          <cell r="B3744" t="str">
            <v>LUMINARC</v>
          </cell>
          <cell r="C3744" t="str">
            <v xml:space="preserve"> Салатник ПАСТЕЛЬ 16.5см</v>
          </cell>
          <cell r="D3744" t="str">
            <v xml:space="preserve"> COUPELLE MULTI-USAGES PASTEL PINK T</v>
          </cell>
          <cell r="E3744" t="str">
            <v>Франция</v>
          </cell>
          <cell r="F3744" t="str">
            <v>СТЕКЛО</v>
          </cell>
        </row>
        <row r="3745">
          <cell r="A3745" t="str">
            <v>D9724</v>
          </cell>
          <cell r="B3745" t="str">
            <v>LUMINARC</v>
          </cell>
          <cell r="C3745" t="str">
            <v xml:space="preserve"> Салатник ПАСТЕЛЬ19см</v>
          </cell>
          <cell r="D3745" t="str">
            <v xml:space="preserve"> SALADIER 19 PASTEL PINK T</v>
          </cell>
          <cell r="E3745" t="str">
            <v>Франция</v>
          </cell>
          <cell r="F3745" t="str">
            <v>СТЕКЛО</v>
          </cell>
        </row>
        <row r="3746">
          <cell r="A3746" t="str">
            <v>30206</v>
          </cell>
          <cell r="B3746" t="str">
            <v>LUMINARC</v>
          </cell>
          <cell r="C3746" t="str">
            <v xml:space="preserve"> Тарелка пирожковая ФЛЕР 14.5см</v>
          </cell>
          <cell r="D3746" t="str">
            <v xml:space="preserve"> ASSIETTE A PAIN FLEUR T</v>
          </cell>
          <cell r="E3746" t="str">
            <v>Франция</v>
          </cell>
          <cell r="F3746" t="str">
            <v>СТЕКЛО</v>
          </cell>
        </row>
        <row r="3747">
          <cell r="A3747" t="str">
            <v>30310</v>
          </cell>
          <cell r="B3747" t="str">
            <v>LUMINARC</v>
          </cell>
          <cell r="C3747" t="str">
            <v xml:space="preserve"> Тарелка обеденная ФЛЕР 27.3см</v>
          </cell>
          <cell r="D3747" t="str">
            <v xml:space="preserve"> ASSIETTE GRANDE FLEUR T</v>
          </cell>
          <cell r="E3747" t="str">
            <v>Франция</v>
          </cell>
          <cell r="F3747" t="str">
            <v>СТЕКЛО</v>
          </cell>
        </row>
        <row r="3748">
          <cell r="A3748" t="str">
            <v>08531</v>
          </cell>
          <cell r="B3748" t="str">
            <v>LUMINARC</v>
          </cell>
          <cell r="C3748" t="str">
            <v xml:space="preserve"> Ведерко для льда ИМПЕРАТОР</v>
          </cell>
          <cell r="D3748" t="str">
            <v xml:space="preserve"> IMPERATOR   ICE   BUCKET</v>
          </cell>
          <cell r="E3748" t="str">
            <v>Франция</v>
          </cell>
          <cell r="F3748" t="str">
            <v>СТЕКЛО</v>
          </cell>
        </row>
        <row r="3749">
          <cell r="A3749" t="str">
            <v>12445</v>
          </cell>
          <cell r="B3749" t="str">
            <v>LUMINARC</v>
          </cell>
          <cell r="C3749" t="str">
            <v xml:space="preserve"> Набор питьевой 7 предметов ФРУТТИ ЛИМОН</v>
          </cell>
          <cell r="D3749" t="str">
            <v xml:space="preserve"> SCE 7 P. BOISSON FRUITISSIMO CIDRAT</v>
          </cell>
          <cell r="E3749" t="str">
            <v>Китай</v>
          </cell>
          <cell r="F3749" t="str">
            <v>СТЕКЛО</v>
          </cell>
        </row>
        <row r="3750">
          <cell r="A3750" t="str">
            <v>C8237</v>
          </cell>
          <cell r="B3750" t="str">
            <v>LUMINARC</v>
          </cell>
          <cell r="C3750" t="str">
            <v xml:space="preserve"> Набор для закусок 7 предметов</v>
          </cell>
          <cell r="D3750" t="str">
            <v xml:space="preserve"> SCE 7 P. COLORSNACK</v>
          </cell>
          <cell r="E3750" t="str">
            <v>Китай</v>
          </cell>
          <cell r="F3750" t="str">
            <v>МЕЛАМИН И КЕРАМИКА</v>
          </cell>
        </row>
        <row r="3751">
          <cell r="A3751" t="str">
            <v>D7458</v>
          </cell>
          <cell r="B3751" t="str">
            <v>LUMINARC</v>
          </cell>
          <cell r="C3751" t="str">
            <v xml:space="preserve"> Набор питьевой 7 предметов ВАЛЕНСИЯ Тиволи (C0826)</v>
          </cell>
          <cell r="D3751" t="str">
            <v xml:space="preserve"> SCE 7 P. BOISSON VALENSOLE</v>
          </cell>
          <cell r="E3751" t="str">
            <v>Китай</v>
          </cell>
          <cell r="F3751" t="str">
            <v>СТЕКЛО</v>
          </cell>
        </row>
        <row r="3752">
          <cell r="A3752" t="str">
            <v>D9638</v>
          </cell>
          <cell r="B3752" t="str">
            <v>LUMINARC</v>
          </cell>
          <cell r="C3752" t="str">
            <v xml:space="preserve"> Кружка ЭПИЗОДИЯ 320мл</v>
          </cell>
          <cell r="D3752" t="str">
            <v xml:space="preserve"> BOCK 32 EPISODIA IV. T</v>
          </cell>
          <cell r="E3752" t="str">
            <v>Франция</v>
          </cell>
          <cell r="F3752" t="str">
            <v>СТЕКЛО</v>
          </cell>
        </row>
        <row r="3753">
          <cell r="A3753" t="str">
            <v>D9715</v>
          </cell>
          <cell r="B3753" t="str">
            <v>LUMINARC</v>
          </cell>
          <cell r="C3753" t="str">
            <v xml:space="preserve"> Кружка ПАСТЕЛЬ 320мл</v>
          </cell>
          <cell r="D3753" t="str">
            <v xml:space="preserve"> BOCK 32 PASTEL PINK T</v>
          </cell>
          <cell r="E3753" t="str">
            <v>Франция</v>
          </cell>
          <cell r="F3753" t="str">
            <v>СТЕКЛО</v>
          </cell>
        </row>
        <row r="3754">
          <cell r="A3754" t="str">
            <v>D7271</v>
          </cell>
          <cell r="B3754" t="str">
            <v>LUMINARC</v>
          </cell>
          <cell r="C3754" t="str">
            <v xml:space="preserve"> Салатник КАМНИ 16см</v>
          </cell>
          <cell r="D3754" t="str">
            <v xml:space="preserve"> COUPELLE CARREE MULTI-USAGES 16 STONES T</v>
          </cell>
          <cell r="E3754" t="str">
            <v>Франция</v>
          </cell>
          <cell r="F3754" t="str">
            <v>СТЕКЛО</v>
          </cell>
        </row>
        <row r="3755">
          <cell r="A3755" t="str">
            <v>D7276</v>
          </cell>
          <cell r="B3755" t="str">
            <v>LUMINARC</v>
          </cell>
          <cell r="C3755" t="str">
            <v xml:space="preserve"> Салатник КАМНИ 24см</v>
          </cell>
          <cell r="D3755" t="str">
            <v xml:space="preserve"> SALADIER CARRE 24 STONES T</v>
          </cell>
          <cell r="E3755" t="str">
            <v>Франция</v>
          </cell>
          <cell r="F3755" t="str">
            <v>СТЕКЛО</v>
          </cell>
        </row>
        <row r="3756">
          <cell r="A3756" t="str">
            <v>E7985</v>
          </cell>
          <cell r="B3756" t="str">
            <v>LUMINARC</v>
          </cell>
          <cell r="C3756" t="str">
            <v xml:space="preserve"> Салатник ЕВГЕНИ БЛЭК ЙЕЛЛОУ 16см</v>
          </cell>
          <cell r="D3756" t="str">
            <v xml:space="preserve"> CPL M-U 16 EUGENIE BLACK YELLOW T</v>
          </cell>
          <cell r="E3756" t="str">
            <v>Франция</v>
          </cell>
          <cell r="F3756" t="str">
            <v>СТЕКЛО</v>
          </cell>
        </row>
        <row r="3757">
          <cell r="A3757" t="str">
            <v>E7990</v>
          </cell>
          <cell r="B3757" t="str">
            <v>LUMINARC</v>
          </cell>
          <cell r="C3757" t="str">
            <v xml:space="preserve"> Салатник ЕВГЕНИ БЛЭК ЙЕЛЛОУ 27см</v>
          </cell>
          <cell r="D3757" t="str">
            <v xml:space="preserve"> SALADIER 27 EUGENIE BLACK YELLOW T</v>
          </cell>
          <cell r="E3757" t="str">
            <v>Франция</v>
          </cell>
          <cell r="F3757" t="str">
            <v>СТЕКЛО</v>
          </cell>
        </row>
        <row r="3758">
          <cell r="A3758" t="str">
            <v>E7997</v>
          </cell>
          <cell r="B3758" t="str">
            <v>LUMINARC</v>
          </cell>
          <cell r="C3758" t="str">
            <v xml:space="preserve"> Салатник СВИТ ЛАЙН БЛЭК 16.5см</v>
          </cell>
          <cell r="D3758" t="str">
            <v xml:space="preserve"> COUPELLE MULTI-USAGES SWEET LINE NOIR T</v>
          </cell>
          <cell r="E3758" t="str">
            <v>Франция</v>
          </cell>
          <cell r="F3758" t="str">
            <v>СТЕКЛО</v>
          </cell>
        </row>
        <row r="3759">
          <cell r="A3759" t="str">
            <v>22588</v>
          </cell>
          <cell r="B3759" t="str">
            <v>LUMINARC</v>
          </cell>
          <cell r="C3759" t="str">
            <v xml:space="preserve"> Блюдо круглое глубокое ФЛОРАЙН 28см</v>
          </cell>
          <cell r="D3759" t="str">
            <v xml:space="preserve"> PLAT CREUX FLORINE T</v>
          </cell>
          <cell r="E3759" t="str">
            <v>Франция</v>
          </cell>
          <cell r="F3759" t="str">
            <v>СТЕКЛО</v>
          </cell>
        </row>
        <row r="3760">
          <cell r="A3760" t="str">
            <v>38790</v>
          </cell>
          <cell r="B3760" t="str">
            <v>LUMINARC</v>
          </cell>
          <cell r="C3760" t="str">
            <v xml:space="preserve"> Блюдо круглое ЭЛИЗ 31см</v>
          </cell>
          <cell r="D3760" t="str">
            <v xml:space="preserve"> PLAT ROND ELISE T</v>
          </cell>
          <cell r="E3760" t="str">
            <v>Франция</v>
          </cell>
          <cell r="F3760" t="str">
            <v>СТЕКЛО</v>
          </cell>
        </row>
        <row r="3761">
          <cell r="A3761" t="str">
            <v>E7998</v>
          </cell>
          <cell r="B3761" t="str">
            <v>LUMINARC</v>
          </cell>
          <cell r="C3761" t="str">
            <v xml:space="preserve"> Салатник СВИТ ЛАЙН БЛЭК 25х21.5см</v>
          </cell>
          <cell r="D3761" t="str">
            <v xml:space="preserve"> SALADIER 25 SWEET LINE NOIR T</v>
          </cell>
          <cell r="E3761" t="str">
            <v>Франция</v>
          </cell>
          <cell r="F3761" t="str">
            <v>СТЕКЛО</v>
          </cell>
        </row>
        <row r="3762">
          <cell r="A3762" t="str">
            <v>E8008</v>
          </cell>
          <cell r="B3762" t="str">
            <v>LUMINARC</v>
          </cell>
          <cell r="C3762" t="str">
            <v xml:space="preserve"> Салатник СВИТ ЛАЙН УАЙТ 16.5см</v>
          </cell>
          <cell r="D3762" t="str">
            <v xml:space="preserve"> COUPELLE MULTI-USAGES SWEET LINE BLANC T</v>
          </cell>
          <cell r="E3762" t="str">
            <v>Франция</v>
          </cell>
          <cell r="F3762" t="str">
            <v>СТЕКЛО</v>
          </cell>
        </row>
        <row r="3763">
          <cell r="A3763" t="str">
            <v>E8859</v>
          </cell>
          <cell r="B3763" t="str">
            <v>LUMINARC</v>
          </cell>
          <cell r="C3763" t="str">
            <v xml:space="preserve"> Салатник КОСМОС 23см</v>
          </cell>
          <cell r="D3763" t="str">
            <v xml:space="preserve"> TEMPERED COSMOS BOWL 23</v>
          </cell>
          <cell r="E3763" t="str">
            <v>Франция</v>
          </cell>
          <cell r="F3763" t="str">
            <v>УПРОЧНЕННОЕ СТЕКЛО</v>
          </cell>
        </row>
        <row r="3764">
          <cell r="A3764" t="str">
            <v>04827</v>
          </cell>
          <cell r="B3764" t="str">
            <v>LUMINARC</v>
          </cell>
          <cell r="C3764" t="str">
            <v xml:space="preserve"> Блюдо круглое ВАЛЕНСИЯ 30см</v>
          </cell>
          <cell r="D3764" t="str">
            <v xml:space="preserve"> PLAT ROND VALENSOLE T</v>
          </cell>
          <cell r="E3764" t="str">
            <v>Франция</v>
          </cell>
          <cell r="F3764" t="str">
            <v>СТЕКЛО</v>
          </cell>
        </row>
        <row r="3765">
          <cell r="A3765" t="str">
            <v>39007</v>
          </cell>
          <cell r="B3765" t="str">
            <v>LUMINARC</v>
          </cell>
          <cell r="C3765" t="str">
            <v xml:space="preserve"> Блюдо круглое глубокое ЭЛИЗ 31см</v>
          </cell>
          <cell r="D3765" t="str">
            <v xml:space="preserve"> PLAT CREUX ELISE T</v>
          </cell>
          <cell r="E3765" t="str">
            <v>Франция</v>
          </cell>
          <cell r="F3765" t="str">
            <v>СТЕКЛО</v>
          </cell>
        </row>
        <row r="3766">
          <cell r="A3766" t="str">
            <v>C5921</v>
          </cell>
          <cell r="B3766" t="str">
            <v>LUMINARC</v>
          </cell>
          <cell r="C3766" t="str">
            <v xml:space="preserve"> Салатник ЦВЕТЫ зеленые 27см</v>
          </cell>
          <cell r="D3766" t="str">
            <v xml:space="preserve"> SALADIER 27 POP FLOWERS GREEN T</v>
          </cell>
          <cell r="E3766" t="str">
            <v>Франция</v>
          </cell>
          <cell r="F3766" t="str">
            <v>СТЕКЛО</v>
          </cell>
        </row>
        <row r="3767">
          <cell r="A3767" t="str">
            <v>E4839</v>
          </cell>
          <cell r="B3767" t="str">
            <v>LUMINARC</v>
          </cell>
          <cell r="C3767" t="str">
            <v xml:space="preserve"> Блюдо овальное ФАН ШЕФ КОРАЛ 31см</v>
          </cell>
          <cell r="D3767" t="str">
            <v xml:space="preserve"> ASSIETTE OVALE PLATE FUN CHEF CORAIL T</v>
          </cell>
          <cell r="E3767" t="str">
            <v>Франция</v>
          </cell>
          <cell r="F3767" t="str">
            <v>СТЕКЛО</v>
          </cell>
        </row>
        <row r="3768">
          <cell r="A3768" t="str">
            <v>E4847</v>
          </cell>
          <cell r="B3768" t="str">
            <v>LUMINARC</v>
          </cell>
          <cell r="C3768" t="str">
            <v xml:space="preserve"> Блюдо овальное ФАН ШЕФ ГРИН 31см</v>
          </cell>
          <cell r="D3768" t="str">
            <v xml:space="preserve"> ASSIETTE OVALE PLATE FUN CHEF GREEN T</v>
          </cell>
          <cell r="E3768" t="str">
            <v>Франция</v>
          </cell>
          <cell r="F3768" t="str">
            <v>СТЕКЛО</v>
          </cell>
        </row>
        <row r="3769">
          <cell r="A3769" t="str">
            <v>00531</v>
          </cell>
          <cell r="B3769" t="str">
            <v>LUMINARC</v>
          </cell>
          <cell r="C3769" t="str">
            <v xml:space="preserve"> Салатник АРКАДИЯ 18см</v>
          </cell>
          <cell r="D3769" t="str">
            <v xml:space="preserve"> SALADIER 18 ARCADE T</v>
          </cell>
          <cell r="E3769" t="str">
            <v>Франция</v>
          </cell>
          <cell r="F3769" t="str">
            <v>СТЕКЛО</v>
          </cell>
        </row>
        <row r="3770">
          <cell r="A3770" t="str">
            <v>43830</v>
          </cell>
          <cell r="B3770" t="str">
            <v>LUMINARC</v>
          </cell>
          <cell r="C3770" t="str">
            <v xml:space="preserve"> Салатник АРКАДИЯ 20см</v>
          </cell>
          <cell r="D3770" t="str">
            <v xml:space="preserve"> SALADIER 20 ARCADE T</v>
          </cell>
          <cell r="E3770" t="str">
            <v>Франция</v>
          </cell>
          <cell r="F3770" t="str">
            <v>СТЕКЛО</v>
          </cell>
        </row>
        <row r="3771">
          <cell r="A3771" t="str">
            <v>64090</v>
          </cell>
          <cell r="B3771" t="str">
            <v>LUMINARC</v>
          </cell>
          <cell r="C3771" t="str">
            <v xml:space="preserve"> Салатник КОСМОС 17см (00655)</v>
          </cell>
          <cell r="D3771" t="str">
            <v xml:space="preserve"> SALADIER 17 COSMOS T</v>
          </cell>
          <cell r="E3771" t="str">
            <v>Франция</v>
          </cell>
          <cell r="F3771" t="str">
            <v>СТЕКЛО</v>
          </cell>
        </row>
        <row r="3772">
          <cell r="A3772" t="str">
            <v>C8794</v>
          </cell>
          <cell r="B3772" t="str">
            <v>LUMINARC</v>
          </cell>
          <cell r="C3772" t="str">
            <v xml:space="preserve"> Салатник АЛЯФОЛИ КОРАЛ 17см</v>
          </cell>
          <cell r="D3772" t="str">
            <v xml:space="preserve"> LEGUMIER 17 COSMOS A LA FOLIE CORAIL</v>
          </cell>
          <cell r="E3772" t="str">
            <v>Франция</v>
          </cell>
          <cell r="F3772" t="str">
            <v>СТЕКЛО</v>
          </cell>
        </row>
        <row r="3773">
          <cell r="A3773" t="str">
            <v>D7368</v>
          </cell>
          <cell r="B3773" t="str">
            <v>LUMINARC</v>
          </cell>
          <cell r="C3773" t="str">
            <v xml:space="preserve"> Салатник КАДИКС 24см (37788)</v>
          </cell>
          <cell r="D3773" t="str">
            <v xml:space="preserve"> SALADIER 24 CADIX T</v>
          </cell>
          <cell r="E3773" t="str">
            <v>Неоднозначность</v>
          </cell>
          <cell r="F3773" t="str">
            <v>СТЕКЛО</v>
          </cell>
        </row>
        <row r="3774">
          <cell r="A3774" t="str">
            <v>47418</v>
          </cell>
          <cell r="B3774" t="str">
            <v>LUMINARC</v>
          </cell>
          <cell r="C3774" t="str">
            <v xml:space="preserve"> Креманки КВАДРО 2шт 300мл (59015)</v>
          </cell>
          <cell r="D3774" t="str">
            <v xml:space="preserve"> K2 COUPE A GLACE 30 QUADRO</v>
          </cell>
          <cell r="E3774" t="str">
            <v>Франция</v>
          </cell>
          <cell r="F3774" t="str">
            <v>СТЕКЛО</v>
          </cell>
        </row>
        <row r="3775">
          <cell r="A3775" t="str">
            <v>68882</v>
          </cell>
          <cell r="B3775" t="str">
            <v>LUMINARC</v>
          </cell>
          <cell r="C3775" t="str">
            <v xml:space="preserve"> Креманки ТРОПИК 2шт 200мл</v>
          </cell>
          <cell r="D3775" t="str">
            <v xml:space="preserve"> K2 COUPE A GLACE 20 TROPIC</v>
          </cell>
          <cell r="E3775" t="str">
            <v>Франция</v>
          </cell>
          <cell r="F3775" t="str">
            <v>СТЕКЛО</v>
          </cell>
        </row>
        <row r="3776">
          <cell r="A3776" t="str">
            <v>01975</v>
          </cell>
          <cell r="B3776" t="str">
            <v>LUMINARC</v>
          </cell>
          <cell r="C3776" t="str">
            <v xml:space="preserve"> Креманки МАЛЬДИВ БАБЛ 6шт</v>
          </cell>
          <cell r="D3776" t="str">
            <v xml:space="preserve"> F6 CPE MALDIVES GLACE BUBBLES</v>
          </cell>
          <cell r="E3776" t="str">
            <v>Франция</v>
          </cell>
          <cell r="F3776" t="str">
            <v>СТЕКЛО</v>
          </cell>
        </row>
        <row r="3777">
          <cell r="A3777" t="str">
            <v>50764</v>
          </cell>
          <cell r="B3777" t="str">
            <v>LUMINARC</v>
          </cell>
          <cell r="C3777" t="str">
            <v xml:space="preserve"> Креманки МАЛЬДИВЫ 2шт 300мл (58954)</v>
          </cell>
          <cell r="D3777" t="str">
            <v xml:space="preserve"> K2 COUPE A GLACE 30 MALDIVES</v>
          </cell>
          <cell r="E3777" t="str">
            <v>Франция</v>
          </cell>
          <cell r="F3777" t="str">
            <v>СТЕКЛО</v>
          </cell>
        </row>
        <row r="3778">
          <cell r="A3778" t="str">
            <v>63551</v>
          </cell>
          <cell r="B3778" t="str">
            <v>LUMINARC</v>
          </cell>
          <cell r="C3778" t="str">
            <v xml:space="preserve"> Креманки СЕЙШЕЛЫ 200мл 6шт подарочная упаковка</v>
          </cell>
          <cell r="D3778" t="str">
            <v xml:space="preserve"> Y6 COUPE A GLACE 20 SEYCHELLES PEPS</v>
          </cell>
          <cell r="E3778" t="str">
            <v>Франция</v>
          </cell>
          <cell r="F3778" t="str">
            <v>СТЕКЛО</v>
          </cell>
        </row>
        <row r="3779">
          <cell r="A3779" t="str">
            <v>00549</v>
          </cell>
          <cell r="B3779" t="str">
            <v>LUMINARC</v>
          </cell>
          <cell r="C3779" t="str">
            <v xml:space="preserve"> Салатник АРКАДИЯ 15см</v>
          </cell>
          <cell r="D3779" t="str">
            <v xml:space="preserve"> SALADIER 15 ARCADE T</v>
          </cell>
          <cell r="E3779" t="str">
            <v>ОАЭ</v>
          </cell>
          <cell r="F3779" t="str">
            <v>СТЕКЛО</v>
          </cell>
        </row>
        <row r="3780">
          <cell r="A3780" t="str">
            <v>02294</v>
          </cell>
          <cell r="B3780" t="str">
            <v>LUMINARC</v>
          </cell>
          <cell r="C3780" t="str">
            <v xml:space="preserve"> Формочка ФЛОРАЙН 8см</v>
          </cell>
          <cell r="D3780" t="str">
            <v xml:space="preserve"> RAMEQUIN FLORINE T</v>
          </cell>
          <cell r="E3780" t="str">
            <v>Франция</v>
          </cell>
          <cell r="F3780" t="str">
            <v>СТЕКЛО</v>
          </cell>
        </row>
        <row r="3781">
          <cell r="A3781" t="str">
            <v>14193</v>
          </cell>
          <cell r="B3781" t="str">
            <v>LUMINARC</v>
          </cell>
          <cell r="C3781" t="str">
            <v xml:space="preserve"> Салатник ЭМПИЛАБЛЬ 6см (10011)</v>
          </cell>
          <cell r="D3781" t="str">
            <v xml:space="preserve"> SALADIER 6 EMPILABLE T</v>
          </cell>
          <cell r="E3781" t="str">
            <v>Франция</v>
          </cell>
          <cell r="F3781" t="str">
            <v>СТЕКЛО</v>
          </cell>
        </row>
        <row r="3782">
          <cell r="A3782" t="str">
            <v>49698</v>
          </cell>
          <cell r="B3782" t="str">
            <v>LUMINARC</v>
          </cell>
          <cell r="C3782" t="str">
            <v xml:space="preserve"> Салатник АРКАДИЯ 10см</v>
          </cell>
          <cell r="D3782" t="str">
            <v xml:space="preserve"> SALADIER 10 ARCADE T</v>
          </cell>
          <cell r="E3782" t="str">
            <v>ОАЭ</v>
          </cell>
          <cell r="F3782" t="str">
            <v>СТЕКЛО</v>
          </cell>
        </row>
        <row r="3783">
          <cell r="A3783" t="str">
            <v>49699</v>
          </cell>
          <cell r="B3783" t="str">
            <v>LUMINARC</v>
          </cell>
          <cell r="C3783" t="str">
            <v xml:space="preserve"> Салатник АРКАДИЯ 12см</v>
          </cell>
          <cell r="D3783" t="str">
            <v xml:space="preserve"> SALADIER 12 ARCADE T</v>
          </cell>
          <cell r="E3783" t="str">
            <v>Франция</v>
          </cell>
          <cell r="F3783" t="str">
            <v>СТЕКЛО</v>
          </cell>
        </row>
        <row r="3784">
          <cell r="A3784" t="str">
            <v>64091</v>
          </cell>
          <cell r="B3784" t="str">
            <v>LUMINARC</v>
          </cell>
          <cell r="C3784" t="str">
            <v xml:space="preserve"> Салатник КОСМОС 14см</v>
          </cell>
          <cell r="D3784" t="str">
            <v xml:space="preserve"> TEMPERED COSMOS BOWL 14</v>
          </cell>
          <cell r="E3784" t="str">
            <v>Франция</v>
          </cell>
          <cell r="F3784" t="str">
            <v>УПРОЧНЕННОЕ СТЕКЛО</v>
          </cell>
        </row>
        <row r="3785">
          <cell r="A3785" t="str">
            <v>E9147</v>
          </cell>
          <cell r="B3785" t="str">
            <v>LUMINARC</v>
          </cell>
          <cell r="C3785" t="str">
            <v xml:space="preserve"> Салатник белый 13.2см (37904)</v>
          </cell>
          <cell r="D3785" t="str">
            <v xml:space="preserve"> BOL 50 T     (anc ref 37904)</v>
          </cell>
          <cell r="E3785" t="str">
            <v>Франция</v>
          </cell>
          <cell r="F3785" t="str">
            <v>СТЕКЛО</v>
          </cell>
        </row>
        <row r="3786">
          <cell r="A3786" t="str">
            <v>30361</v>
          </cell>
          <cell r="B3786" t="str">
            <v>LUMINARC</v>
          </cell>
          <cell r="C3786" t="str">
            <v xml:space="preserve"> Салатник КОСМОС 10см</v>
          </cell>
          <cell r="D3786" t="str">
            <v xml:space="preserve"> TEMPERED COSMOS BOWL 10</v>
          </cell>
          <cell r="E3786" t="str">
            <v>Франция</v>
          </cell>
          <cell r="F3786" t="str">
            <v>СТЕКЛО</v>
          </cell>
        </row>
        <row r="3787">
          <cell r="A3787" t="str">
            <v>48661</v>
          </cell>
          <cell r="B3787" t="str">
            <v>LUMINARC</v>
          </cell>
          <cell r="C3787" t="str">
            <v xml:space="preserve"> Креманки СОРБЕТ 2шт 380мл</v>
          </cell>
          <cell r="D3787" t="str">
            <v xml:space="preserve"> K2 COUPE A GLACE 38 SORBET</v>
          </cell>
          <cell r="E3787" t="str">
            <v>Франция</v>
          </cell>
          <cell r="F3787" t="str">
            <v>СТЕКЛО</v>
          </cell>
        </row>
        <row r="3788">
          <cell r="A3788" t="str">
            <v>79246</v>
          </cell>
          <cell r="B3788" t="str">
            <v>LUMINARC</v>
          </cell>
          <cell r="C3788" t="str">
            <v xml:space="preserve"> Бульонница прозрачная 720мл</v>
          </cell>
          <cell r="D3788" t="str">
            <v xml:space="preserve"> TASSE 72 JUMBO T</v>
          </cell>
          <cell r="E3788" t="str">
            <v>Франция</v>
          </cell>
          <cell r="F3788" t="str">
            <v>СТЕКЛО</v>
          </cell>
        </row>
        <row r="3789">
          <cell r="A3789" t="str">
            <v>E9560</v>
          </cell>
          <cell r="B3789" t="str">
            <v>LUMINARC</v>
          </cell>
          <cell r="C3789" t="str">
            <v xml:space="preserve"> Кофейный набор 12 предметов ТРИАНОН 90мл (17756)(51945)</v>
          </cell>
          <cell r="D3789" t="str">
            <v xml:space="preserve"> P6 TASSE 9+S.TASSE TRIANON T       (anc ref 51845)</v>
          </cell>
          <cell r="E3789" t="str">
            <v>Франция</v>
          </cell>
          <cell r="F3789" t="str">
            <v>СТЕКЛО</v>
          </cell>
        </row>
        <row r="3790">
          <cell r="A3790" t="str">
            <v>E9659</v>
          </cell>
          <cell r="B3790" t="str">
            <v>LUMINARC</v>
          </cell>
          <cell r="C3790" t="str">
            <v xml:space="preserve"> Кофейный набор КВАДРАТО 90мл белый (C3108)</v>
          </cell>
          <cell r="D3790" t="str">
            <v xml:space="preserve"> P6 TASSE 9+S.TASSE QUADRATO BLANC T</v>
          </cell>
          <cell r="E3790" t="str">
            <v>Франция</v>
          </cell>
          <cell r="F3790" t="str">
            <v>СТЕКЛО</v>
          </cell>
        </row>
        <row r="3791">
          <cell r="A3791" t="str">
            <v>D5322</v>
          </cell>
          <cell r="B3791" t="str">
            <v>LUMINARC</v>
          </cell>
          <cell r="C3791" t="str">
            <v xml:space="preserve"> Кружка ВИННИ И ДРУЗЬЯ 250мл</v>
          </cell>
          <cell r="D3791" t="str">
            <v xml:space="preserve"> BOCK 25 WINNIE AND FRIENDS T</v>
          </cell>
          <cell r="E3791" t="str">
            <v>Франция</v>
          </cell>
          <cell r="F3791" t="str">
            <v>СТЕКЛО</v>
          </cell>
        </row>
        <row r="3792">
          <cell r="A3792" t="str">
            <v>E4913</v>
          </cell>
          <cell r="B3792" t="str">
            <v>LUMINARC</v>
          </cell>
          <cell r="C3792" t="str">
            <v xml:space="preserve"> Кружка УОТЕР КОЛОР 320мл</v>
          </cell>
          <cell r="D3792" t="str">
            <v xml:space="preserve"> BOCK 32 WATER COLOR T</v>
          </cell>
          <cell r="E3792" t="str">
            <v>Франция</v>
          </cell>
          <cell r="F3792" t="str">
            <v>СТЕКЛО</v>
          </cell>
        </row>
        <row r="3793">
          <cell r="A3793" t="str">
            <v>E4939</v>
          </cell>
          <cell r="B3793" t="str">
            <v>LUMINARC</v>
          </cell>
          <cell r="C3793" t="str">
            <v xml:space="preserve"> Кружка СВИТ ИМПРЕШН 320мл</v>
          </cell>
          <cell r="D3793" t="str">
            <v xml:space="preserve"> BOCK 32 SWEET IMPRESSION T</v>
          </cell>
          <cell r="E3793" t="str">
            <v>Франция</v>
          </cell>
          <cell r="F3793" t="str">
            <v>СТЕКЛО</v>
          </cell>
        </row>
        <row r="3794">
          <cell r="A3794" t="str">
            <v>E9115</v>
          </cell>
          <cell r="B3794" t="str">
            <v>LUMINARC</v>
          </cell>
          <cell r="C3794" t="str">
            <v xml:space="preserve"> Кружка МИККИ 250мл</v>
          </cell>
          <cell r="D3794" t="str">
            <v xml:space="preserve"> MUG 25 MOUSE CLUBHOUSE</v>
          </cell>
          <cell r="E3794" t="str">
            <v>Франция</v>
          </cell>
          <cell r="F3794" t="str">
            <v>СТЕКЛО</v>
          </cell>
        </row>
        <row r="3795">
          <cell r="A3795" t="str">
            <v>73112</v>
          </cell>
          <cell r="B3795" t="str">
            <v>LUMINARC</v>
          </cell>
          <cell r="C3795" t="str">
            <v xml:space="preserve"> Салатник ЭМПИЛАБЛЬ (Удобное хранение) 20см</v>
          </cell>
          <cell r="D3795" t="str">
            <v xml:space="preserve"> SALADIER 20 EMPILABLE T</v>
          </cell>
          <cell r="E3795" t="str">
            <v>ОАЭ</v>
          </cell>
          <cell r="F3795" t="str">
            <v>НАТРИЙ-КАЛЬЦИЙ-СИЛИКАТ.СТЕКЛО</v>
          </cell>
        </row>
        <row r="3796">
          <cell r="A3796" t="str">
            <v>73113</v>
          </cell>
          <cell r="B3796" t="str">
            <v>LUMINARC</v>
          </cell>
          <cell r="C3796" t="str">
            <v xml:space="preserve"> Салатник ЭМПИЛАБЛЬ 23см</v>
          </cell>
          <cell r="D3796" t="str">
            <v xml:space="preserve"> SALADIER 23 EMPILABLE T</v>
          </cell>
          <cell r="E3796" t="str">
            <v>Франция</v>
          </cell>
          <cell r="F3796" t="str">
            <v>СТЕКЛО</v>
          </cell>
        </row>
        <row r="3797">
          <cell r="A3797" t="str">
            <v>04855</v>
          </cell>
          <cell r="B3797" t="str">
            <v>LUMINARC</v>
          </cell>
          <cell r="C3797" t="str">
            <v xml:space="preserve"> Блюдо овальное ВАЛЕНСИЯ 33см</v>
          </cell>
          <cell r="D3797" t="str">
            <v xml:space="preserve"> PLAT OVALE VALENSOLE T</v>
          </cell>
          <cell r="E3797" t="str">
            <v>Франция</v>
          </cell>
          <cell r="F3797" t="str">
            <v>СТЕКЛО</v>
          </cell>
        </row>
        <row r="3798">
          <cell r="A3798" t="str">
            <v>C5937</v>
          </cell>
          <cell r="B3798" t="str">
            <v>LUMINARC</v>
          </cell>
          <cell r="C3798" t="str">
            <v xml:space="preserve"> Салатник ЦВЕТЫ оранжевые 27см</v>
          </cell>
          <cell r="D3798" t="str">
            <v xml:space="preserve"> SALADIER 27 POP FLOWERS ORANGE T</v>
          </cell>
          <cell r="E3798" t="str">
            <v>Франция</v>
          </cell>
          <cell r="F3798" t="str">
            <v>СТЕКЛО</v>
          </cell>
        </row>
        <row r="3799">
          <cell r="A3799" t="str">
            <v>C6152</v>
          </cell>
          <cell r="B3799" t="str">
            <v>LUMINARC</v>
          </cell>
          <cell r="C3799" t="str">
            <v xml:space="preserve"> Салатник ЦВЕТЫ зеленые 19см</v>
          </cell>
          <cell r="D3799" t="str">
            <v xml:space="preserve"> SALADIER 19 POP FLOWERS GREEN T</v>
          </cell>
          <cell r="E3799" t="str">
            <v>Франция</v>
          </cell>
          <cell r="F3799" t="str">
            <v>СТЕКЛО</v>
          </cell>
        </row>
        <row r="3800">
          <cell r="A3800" t="str">
            <v>D7451</v>
          </cell>
          <cell r="B3800" t="str">
            <v>LUMINARC</v>
          </cell>
          <cell r="C3800" t="str">
            <v xml:space="preserve"> Блюдо круглое КАДИКС 31см (37787)</v>
          </cell>
          <cell r="D3800" t="str">
            <v xml:space="preserve"> PLAT ROND CADIX T</v>
          </cell>
          <cell r="E3800" t="str">
            <v>Испания</v>
          </cell>
          <cell r="F3800" t="str">
            <v>СТЕКЛО</v>
          </cell>
        </row>
        <row r="3801">
          <cell r="A3801" t="str">
            <v>E9661</v>
          </cell>
          <cell r="B3801" t="str">
            <v>LUMINARC</v>
          </cell>
          <cell r="C3801" t="str">
            <v xml:space="preserve"> Салатник ФЛОРАЙН 25см (22587)</v>
          </cell>
          <cell r="D3801" t="str">
            <v xml:space="preserve"> SALADIER 25 FLORINE T (anc ref 22587)</v>
          </cell>
          <cell r="E3801" t="str">
            <v>Франция</v>
          </cell>
          <cell r="F3801" t="str">
            <v>СТЕКЛО</v>
          </cell>
        </row>
        <row r="3802">
          <cell r="A3802" t="str">
            <v>17426</v>
          </cell>
          <cell r="B3802" t="str">
            <v>LUMINARC</v>
          </cell>
          <cell r="C3802" t="str">
            <v xml:space="preserve"> Блюдо овальное ПОЭМА РОЗ 35см</v>
          </cell>
          <cell r="D3802" t="str">
            <v xml:space="preserve"> PLAT OVALE POEME ROSE T</v>
          </cell>
          <cell r="E3802" t="str">
            <v>Франция</v>
          </cell>
          <cell r="F3802" t="str">
            <v>СТЕКЛО</v>
          </cell>
        </row>
        <row r="3803">
          <cell r="A3803" t="str">
            <v>22591</v>
          </cell>
          <cell r="B3803" t="str">
            <v>LUMINARC</v>
          </cell>
          <cell r="C3803" t="str">
            <v xml:space="preserve"> Блюдо овальное ФЛОРАЙН 33см</v>
          </cell>
          <cell r="D3803" t="str">
            <v xml:space="preserve"> PLAT OVALE FLORINE T</v>
          </cell>
          <cell r="E3803" t="str">
            <v>Франция</v>
          </cell>
          <cell r="F3803" t="str">
            <v>СТЕКЛО</v>
          </cell>
        </row>
        <row r="3804">
          <cell r="A3804" t="str">
            <v>38791</v>
          </cell>
          <cell r="B3804" t="str">
            <v>LUMINARC</v>
          </cell>
          <cell r="C3804" t="str">
            <v xml:space="preserve"> Салатник ЭЛИЗ 25см</v>
          </cell>
          <cell r="D3804" t="str">
            <v xml:space="preserve"> SALADIER 25 ELISE T</v>
          </cell>
          <cell r="E3804" t="str">
            <v>Франция</v>
          </cell>
          <cell r="F3804" t="str">
            <v>СТЕКЛО</v>
          </cell>
        </row>
        <row r="3805">
          <cell r="A3805" t="str">
            <v>39006</v>
          </cell>
          <cell r="B3805" t="str">
            <v>LUMINARC</v>
          </cell>
          <cell r="C3805" t="str">
            <v xml:space="preserve"> Блюдо овальное ЭЛИЗ 33см</v>
          </cell>
          <cell r="D3805" t="str">
            <v xml:space="preserve"> PLAT OVALE ELISE T</v>
          </cell>
          <cell r="E3805" t="str">
            <v>Франция</v>
          </cell>
          <cell r="F3805" t="str">
            <v>СТЕКЛО</v>
          </cell>
        </row>
        <row r="3806">
          <cell r="A3806" t="str">
            <v>C5769</v>
          </cell>
          <cell r="B3806" t="str">
            <v>LUMINARC</v>
          </cell>
          <cell r="C3806" t="str">
            <v xml:space="preserve"> Салатник ФЛАУЭРЛИ 25см</v>
          </cell>
          <cell r="D3806" t="str">
            <v xml:space="preserve"> SALADIER 25 FLOWERLY T</v>
          </cell>
          <cell r="E3806" t="str">
            <v>Франция</v>
          </cell>
          <cell r="F3806" t="str">
            <v>СТЕКЛО</v>
          </cell>
        </row>
        <row r="3807">
          <cell r="A3807" t="str">
            <v>07801</v>
          </cell>
          <cell r="B3807" t="str">
            <v>LUMINARC</v>
          </cell>
          <cell r="C3807" t="str">
            <v xml:space="preserve"> Салатник КВАДРАТО белый 16см</v>
          </cell>
          <cell r="D3807" t="str">
            <v xml:space="preserve"> COUPELLE MULTI-USAGES QUADRATO BLANC T</v>
          </cell>
          <cell r="E3807" t="str">
            <v>Франция</v>
          </cell>
          <cell r="F3807" t="str">
            <v>СТЕКЛО</v>
          </cell>
        </row>
        <row r="3808">
          <cell r="A3808" t="str">
            <v>C3360</v>
          </cell>
          <cell r="B3808" t="str">
            <v>LUMINARC</v>
          </cell>
          <cell r="C3808" t="str">
            <v xml:space="preserve"> Салатник ПОЭМА синяя 27см</v>
          </cell>
          <cell r="D3808" t="str">
            <v xml:space="preserve"> SALADIER 27 POEME BLEU T</v>
          </cell>
          <cell r="E3808" t="str">
            <v>Франция</v>
          </cell>
          <cell r="F3808" t="str">
            <v>СТЕКЛО</v>
          </cell>
        </row>
        <row r="3809">
          <cell r="A3809" t="str">
            <v>C3372</v>
          </cell>
          <cell r="B3809" t="str">
            <v>LUMINARC</v>
          </cell>
          <cell r="C3809" t="str">
            <v xml:space="preserve"> Блюдо овальное ПОЭМА синяя</v>
          </cell>
          <cell r="D3809" t="str">
            <v xml:space="preserve"> PLAT OVALE POEME BLEU T</v>
          </cell>
          <cell r="E3809" t="str">
            <v>Франция</v>
          </cell>
          <cell r="F3809" t="str">
            <v>СТЕКЛО</v>
          </cell>
        </row>
        <row r="3810">
          <cell r="A3810" t="str">
            <v>C5947</v>
          </cell>
          <cell r="B3810" t="str">
            <v>LUMINARC</v>
          </cell>
          <cell r="C3810" t="str">
            <v xml:space="preserve"> Салатник ЦВЕТЫ оранжевые 16см</v>
          </cell>
          <cell r="D3810" t="str">
            <v xml:space="preserve"> COUPELLE MULTI-US. POP FLOWERS ORANGE T</v>
          </cell>
          <cell r="E3810" t="str">
            <v>Франция</v>
          </cell>
          <cell r="F3810" t="str">
            <v>СТЕКЛО</v>
          </cell>
        </row>
        <row r="3811">
          <cell r="A3811" t="str">
            <v>C6205</v>
          </cell>
          <cell r="B3811" t="str">
            <v>LUMINARC</v>
          </cell>
          <cell r="C3811" t="str">
            <v xml:space="preserve"> Салатник ЦВЕТЫ оранжевые 19см</v>
          </cell>
          <cell r="D3811" t="str">
            <v xml:space="preserve"> SALADIER 19 POP FLOWERS ORANGE T</v>
          </cell>
          <cell r="E3811" t="str">
            <v>Франция</v>
          </cell>
          <cell r="F3811" t="str">
            <v>СТЕКЛО</v>
          </cell>
        </row>
        <row r="3812">
          <cell r="A3812" t="str">
            <v>02275</v>
          </cell>
          <cell r="B3812" t="str">
            <v>LUMINARC</v>
          </cell>
          <cell r="C3812" t="str">
            <v xml:space="preserve"> Салатник ОКЕАН дымчатый 24см</v>
          </cell>
          <cell r="D3812" t="str">
            <v xml:space="preserve"> SALA 24 OCEAN FUME</v>
          </cell>
          <cell r="E3812" t="str">
            <v>Франция</v>
          </cell>
          <cell r="F3812" t="str">
            <v>СТЕКЛО</v>
          </cell>
        </row>
        <row r="3813">
          <cell r="A3813" t="str">
            <v>07460</v>
          </cell>
          <cell r="B3813" t="str">
            <v>LUMINARC</v>
          </cell>
          <cell r="C3813" t="str">
            <v xml:space="preserve"> Чаша АСПЕН 18см</v>
          </cell>
          <cell r="D3813" t="str">
            <v xml:space="preserve"> SALADIER 18 ASPEN T</v>
          </cell>
          <cell r="E3813" t="str">
            <v>Франция</v>
          </cell>
          <cell r="F3813" t="str">
            <v>СТЕКЛО</v>
          </cell>
        </row>
        <row r="3814">
          <cell r="A3814" t="str">
            <v>10407</v>
          </cell>
          <cell r="B3814" t="str">
            <v>LUMINARC</v>
          </cell>
          <cell r="C3814" t="str">
            <v xml:space="preserve"> Салатник АСПЕН 23см</v>
          </cell>
          <cell r="D3814" t="str">
            <v xml:space="preserve"> SALADIER 23 ASPEN T</v>
          </cell>
          <cell r="E3814" t="str">
            <v>Франция</v>
          </cell>
          <cell r="F3814" t="str">
            <v>СТЕКЛО</v>
          </cell>
        </row>
        <row r="3815">
          <cell r="A3815" t="str">
            <v>52278</v>
          </cell>
          <cell r="B3815" t="str">
            <v>LUMINARC</v>
          </cell>
          <cell r="C3815" t="str">
            <v xml:space="preserve"> Салатник с крышкой ЭМПИЛАБЛЬ 14см</v>
          </cell>
          <cell r="D3815" t="str">
            <v xml:space="preserve"> SALADIER 14 EMPILABLE T+CAPSULE</v>
          </cell>
          <cell r="E3815" t="str">
            <v>Франция</v>
          </cell>
          <cell r="F3815" t="str">
            <v>СТЕКЛО</v>
          </cell>
        </row>
        <row r="3816">
          <cell r="A3816" t="str">
            <v>52279</v>
          </cell>
          <cell r="B3816" t="str">
            <v>LUMINARC</v>
          </cell>
          <cell r="C3816" t="str">
            <v xml:space="preserve"> Салатник с крышкой ЭМПИЛАБЛЬ 17см</v>
          </cell>
          <cell r="D3816" t="str">
            <v xml:space="preserve"> SALADIER 17 EMPILABLE T+CAPSULE</v>
          </cell>
          <cell r="E3816" t="str">
            <v>Франция</v>
          </cell>
          <cell r="F3816" t="str">
            <v>СТЕКЛО</v>
          </cell>
        </row>
        <row r="3817">
          <cell r="A3817" t="str">
            <v>J6646</v>
          </cell>
          <cell r="B3817" t="str">
            <v>LUMINARC</v>
          </cell>
          <cell r="C3817" t="str">
            <v xml:space="preserve"> Столовый набор 25 предметов МЕЛИС АЗЮР</v>
          </cell>
          <cell r="D3817" t="str">
            <v xml:space="preserve"> TEMP AMBIANTE MELYS AZUR 25PC DINN SET</v>
          </cell>
          <cell r="E3817" t="str">
            <v>ОАЭ</v>
          </cell>
          <cell r="F3817" t="str">
            <v>СТЕКЛО</v>
          </cell>
        </row>
        <row r="3818">
          <cell r="A3818" t="str">
            <v>J2771-1</v>
          </cell>
          <cell r="B3818" t="str">
            <v>LUMINARC</v>
          </cell>
          <cell r="C3818" t="str">
            <v xml:space="preserve"> Набор фужеров (бокалов) для шампанского БАЛЛОН 6шт 170мл</v>
          </cell>
          <cell r="D3818" t="str">
            <v xml:space="preserve"> Flute Stemware Ballon 17cl, 6 pcs</v>
          </cell>
          <cell r="E3818" t="str">
            <v>Россия</v>
          </cell>
          <cell r="F3818" t="str">
            <v>СТЕКЛО</v>
          </cell>
        </row>
        <row r="3819">
          <cell r="A3819" t="str">
            <v>J0024</v>
          </cell>
          <cell r="B3819" t="str">
            <v>LUMINARC</v>
          </cell>
          <cell r="C3819" t="str">
            <v xml:space="preserve"> Салатник ХЕЛЛО КИТТИ ЧЕРРИЗ 16см</v>
          </cell>
          <cell r="D3819" t="str">
            <v xml:space="preserve"> CPL M-U 16 HELLO KITTY CHERRIES T</v>
          </cell>
          <cell r="E3819" t="str">
            <v>Франция</v>
          </cell>
          <cell r="F3819" t="str">
            <v>СТЕКЛО</v>
          </cell>
        </row>
        <row r="3820">
          <cell r="A3820" t="str">
            <v>J0028</v>
          </cell>
          <cell r="B3820" t="str">
            <v>LUMINARC</v>
          </cell>
          <cell r="C3820" t="str">
            <v xml:space="preserve"> Стакан ХЕЛЛО КИТТИ ЧЕРРИЗ 270мл</v>
          </cell>
          <cell r="D3820" t="str">
            <v xml:space="preserve"> GOBELET FH 27 HELLO KITTY CHERRIES</v>
          </cell>
          <cell r="E3820" t="str">
            <v>Франция</v>
          </cell>
          <cell r="F3820" t="str">
            <v>СТЕКЛО</v>
          </cell>
        </row>
        <row r="3821">
          <cell r="A3821" t="str">
            <v>J0023</v>
          </cell>
          <cell r="B3821" t="str">
            <v>LUMINARC</v>
          </cell>
          <cell r="C3821" t="str">
            <v xml:space="preserve"> Тарелка десертная ХЕЛЛО КИТТИ ЧЕРРИЗ 20см</v>
          </cell>
          <cell r="D3821" t="str">
            <v xml:space="preserve"> ASSIETTE DT 20 HELLO KITTY CHERRIES T</v>
          </cell>
          <cell r="E3821" t="str">
            <v>Франция</v>
          </cell>
          <cell r="F3821" t="str">
            <v>СТЕКЛО</v>
          </cell>
        </row>
        <row r="3822">
          <cell r="A3822" t="str">
            <v>J0025</v>
          </cell>
          <cell r="B3822" t="str">
            <v>LUMINARC</v>
          </cell>
          <cell r="C3822" t="str">
            <v xml:space="preserve"> Пиала ХЕЛЛО КИТТИ ЧЕРРИЗ 500мл</v>
          </cell>
          <cell r="D3822" t="str">
            <v xml:space="preserve"> BOL 50 HELLO KITTY CHERRIES T</v>
          </cell>
          <cell r="E3822" t="str">
            <v>Франция</v>
          </cell>
          <cell r="F3822" t="str">
            <v>СТЕКЛО</v>
          </cell>
        </row>
        <row r="3823">
          <cell r="A3823" t="str">
            <v>H6443</v>
          </cell>
          <cell r="B3823" t="str">
            <v>LUMINARC</v>
          </cell>
          <cell r="C3823" t="str">
            <v xml:space="preserve"> Бульонница О МИННИ 400мл</v>
          </cell>
          <cell r="D3823" t="str">
            <v xml:space="preserve"> TASSE JUMBO 40 OH MINNIE T</v>
          </cell>
          <cell r="E3823" t="str">
            <v>Франция</v>
          </cell>
          <cell r="F3823" t="str">
            <v>СТЕКЛО</v>
          </cell>
        </row>
        <row r="3824">
          <cell r="A3824" t="str">
            <v>H6441</v>
          </cell>
          <cell r="B3824" t="str">
            <v>LUMINARC</v>
          </cell>
          <cell r="C3824" t="str">
            <v xml:space="preserve"> Кружка О МИННИ 250мл</v>
          </cell>
          <cell r="D3824" t="str">
            <v xml:space="preserve"> BOCK 25 OH MINNIE T</v>
          </cell>
          <cell r="E3824" t="str">
            <v>Франция</v>
          </cell>
          <cell r="F3824" t="str">
            <v>СТЕКЛО</v>
          </cell>
        </row>
        <row r="3825">
          <cell r="A3825" t="str">
            <v>H6439</v>
          </cell>
          <cell r="B3825" t="str">
            <v>LUMINARC</v>
          </cell>
          <cell r="C3825" t="str">
            <v xml:space="preserve"> Салатник О МИННИ 16см</v>
          </cell>
          <cell r="D3825" t="str">
            <v xml:space="preserve"> COUPELLE MULTI-USAGES OH MINNIE T</v>
          </cell>
          <cell r="E3825" t="str">
            <v>Франция</v>
          </cell>
          <cell r="F3825" t="str">
            <v>СТЕКЛО</v>
          </cell>
        </row>
        <row r="3826">
          <cell r="A3826" t="str">
            <v>H6438</v>
          </cell>
          <cell r="B3826" t="str">
            <v>LUMINARC</v>
          </cell>
          <cell r="C3826" t="str">
            <v xml:space="preserve"> Тарелка десертная О МИННИ 19см</v>
          </cell>
          <cell r="D3826" t="str">
            <v xml:space="preserve"> ASSIETTE DESSERT 19 OH MINNIE T</v>
          </cell>
          <cell r="E3826" t="str">
            <v>Франция</v>
          </cell>
          <cell r="F3826" t="str">
            <v>СТЕКЛО</v>
          </cell>
        </row>
        <row r="3827">
          <cell r="A3827" t="str">
            <v>H6442</v>
          </cell>
          <cell r="B3827" t="str">
            <v>LUMINARC</v>
          </cell>
          <cell r="C3827" t="str">
            <v xml:space="preserve"> Пиала О МИННИ 500мл</v>
          </cell>
          <cell r="D3827" t="str">
            <v xml:space="preserve"> BOL 50 OH MINNIE T</v>
          </cell>
          <cell r="E3827" t="str">
            <v>Франция</v>
          </cell>
          <cell r="F3827" t="str">
            <v>СТЕКЛО</v>
          </cell>
        </row>
        <row r="3828">
          <cell r="A3828" t="str">
            <v>H6431</v>
          </cell>
          <cell r="B3828" t="str">
            <v>LUMINARC</v>
          </cell>
          <cell r="C3828" t="str">
            <v xml:space="preserve"> Бульонница ВИННИ ГАРДЕН 500мл</v>
          </cell>
          <cell r="D3828" t="str">
            <v xml:space="preserve"> TASSE JUMBO 50 WINNIE GARDEN T</v>
          </cell>
          <cell r="E3828" t="str">
            <v>Франция</v>
          </cell>
          <cell r="F3828" t="str">
            <v>СТЕКЛО</v>
          </cell>
        </row>
        <row r="3829">
          <cell r="A3829" t="str">
            <v>H6432</v>
          </cell>
          <cell r="B3829" t="str">
            <v>LUMINARC</v>
          </cell>
          <cell r="C3829" t="str">
            <v xml:space="preserve"> Кружка ВИННИ ГАРДЕН 250мл</v>
          </cell>
          <cell r="D3829" t="str">
            <v xml:space="preserve"> MUG 25 WINNIE GARDEN T</v>
          </cell>
          <cell r="E3829" t="str">
            <v>Франция</v>
          </cell>
          <cell r="F3829" t="str">
            <v>СТЕКЛО</v>
          </cell>
        </row>
        <row r="3830">
          <cell r="A3830" t="str">
            <v>H6427</v>
          </cell>
          <cell r="B3830" t="str">
            <v>LUMINARC</v>
          </cell>
          <cell r="C3830" t="str">
            <v xml:space="preserve"> Тарелка десертная ВИННИ ГАРДЕН 19см</v>
          </cell>
          <cell r="D3830" t="str">
            <v xml:space="preserve"> ASSIETTE DESSERT 19 WINNIE GARDEN T</v>
          </cell>
          <cell r="E3830" t="str">
            <v>Франция</v>
          </cell>
          <cell r="F3830" t="str">
            <v>СТЕКЛО</v>
          </cell>
        </row>
        <row r="3831">
          <cell r="A3831" t="str">
            <v>H6428</v>
          </cell>
          <cell r="B3831" t="str">
            <v>LUMINARC</v>
          </cell>
          <cell r="C3831" t="str">
            <v xml:space="preserve"> Тарелка суповая ВИННИ ГАРДЕН 19см</v>
          </cell>
          <cell r="D3831" t="str">
            <v xml:space="preserve"> ASSIETTE CALOTTE 19 WINNIE GARDEN T</v>
          </cell>
          <cell r="E3831" t="str">
            <v>Франция</v>
          </cell>
          <cell r="F3831" t="str">
            <v>СТЕКЛО</v>
          </cell>
        </row>
        <row r="3832">
          <cell r="A3832" t="str">
            <v>H9227</v>
          </cell>
          <cell r="B3832" t="str">
            <v>LUMINARC</v>
          </cell>
          <cell r="C3832" t="str">
            <v xml:space="preserve"> Пиала ХЕЛЛО КИТТИ НОРДИК ФЛАУЭР 500мл прозрачная</v>
          </cell>
          <cell r="D3832" t="str">
            <v xml:space="preserve"> BOL 50 HKITTY NORDIC FLOWER T</v>
          </cell>
          <cell r="E3832" t="str">
            <v>Франция</v>
          </cell>
          <cell r="F3832" t="str">
            <v>СТЕКЛО</v>
          </cell>
        </row>
        <row r="3833">
          <cell r="A3833" t="str">
            <v>D6810</v>
          </cell>
          <cell r="B3833" t="str">
            <v>LUMINARC</v>
          </cell>
          <cell r="C3833" t="str">
            <v xml:space="preserve"> Банка для продуктов КЛУБ с крышкой 0.5л</v>
          </cell>
          <cell r="D3833" t="str">
            <v xml:space="preserve"> CLUB JAR 0L5</v>
          </cell>
          <cell r="E3833" t="str">
            <v>ОАЭ</v>
          </cell>
          <cell r="F3833" t="str">
            <v>СТЕКЛО,ПЛАСТИК</v>
          </cell>
        </row>
        <row r="3834">
          <cell r="A3834" t="str">
            <v>D6811</v>
          </cell>
          <cell r="B3834" t="str">
            <v>LUMINARC</v>
          </cell>
          <cell r="C3834" t="str">
            <v xml:space="preserve"> Банка для продуктов КЛУБ с крышкой 0.75л</v>
          </cell>
          <cell r="D3834" t="str">
            <v xml:space="preserve"> CLUB JAR 0L75</v>
          </cell>
          <cell r="E3834" t="str">
            <v>ОАЭ</v>
          </cell>
          <cell r="F3834" t="str">
            <v>СТЕКЛО,ПЛАСТИК</v>
          </cell>
        </row>
        <row r="3835">
          <cell r="A3835" t="str">
            <v>02297</v>
          </cell>
          <cell r="B3835" t="str">
            <v>LUMINARC</v>
          </cell>
          <cell r="C3835" t="str">
            <v xml:space="preserve"> Формочка ЭЛИЗ 8см</v>
          </cell>
          <cell r="D3835" t="str">
            <v xml:space="preserve"> RAMEQUIN ELISE T</v>
          </cell>
          <cell r="E3835" t="str">
            <v>Франция</v>
          </cell>
          <cell r="F3835" t="str">
            <v>СТЕКЛО</v>
          </cell>
        </row>
        <row r="3836">
          <cell r="A3836" t="str">
            <v>71119</v>
          </cell>
          <cell r="B3836" t="str">
            <v>LUMINARC</v>
          </cell>
          <cell r="C3836" t="str">
            <v xml:space="preserve"> Бульонница КОМПЛЕМЕНТС 720мл</v>
          </cell>
          <cell r="D3836" t="str">
            <v xml:space="preserve"> TASSE 72 JUMBO BLANC T</v>
          </cell>
          <cell r="E3836" t="str">
            <v>Франция</v>
          </cell>
          <cell r="F3836" t="str">
            <v>СТЕКЛО</v>
          </cell>
        </row>
        <row r="3837">
          <cell r="A3837" t="str">
            <v>C5705</v>
          </cell>
          <cell r="B3837" t="str">
            <v>LUMINARC</v>
          </cell>
          <cell r="C3837" t="str">
            <v xml:space="preserve"> Формочка МЕЙТАЙМ 8см</v>
          </cell>
          <cell r="D3837" t="str">
            <v xml:space="preserve"> RAMEQUIN MAYTIME T</v>
          </cell>
          <cell r="E3837" t="str">
            <v>Франция</v>
          </cell>
          <cell r="F3837" t="str">
            <v>СТЕКЛО</v>
          </cell>
        </row>
        <row r="3838">
          <cell r="A3838" t="str">
            <v>15026</v>
          </cell>
          <cell r="B3838" t="str">
            <v>LUMINARC</v>
          </cell>
          <cell r="C3838" t="str">
            <v xml:space="preserve"> Салатник ЭМПИЛАБЛЬ (Удобное хранение) 7см</v>
          </cell>
          <cell r="D3838" t="str">
            <v xml:space="preserve"> SALADIER 7 EMPILABLE T</v>
          </cell>
          <cell r="E3838" t="str">
            <v>Франция</v>
          </cell>
          <cell r="F3838" t="str">
            <v>СТЕКЛО</v>
          </cell>
        </row>
        <row r="3839">
          <cell r="A3839" t="str">
            <v>30362</v>
          </cell>
          <cell r="B3839" t="str">
            <v>LUMINARC</v>
          </cell>
          <cell r="C3839" t="str">
            <v xml:space="preserve"> Салатник КОСМОС 20см</v>
          </cell>
          <cell r="D3839" t="str">
            <v xml:space="preserve"> TEMPERED COSMOS BOWL 20</v>
          </cell>
          <cell r="E3839" t="str">
            <v>Франция</v>
          </cell>
          <cell r="F3839" t="str">
            <v>СТЕКЛО</v>
          </cell>
        </row>
        <row r="3840">
          <cell r="A3840" t="str">
            <v>D1105-1</v>
          </cell>
          <cell r="B3840" t="str">
            <v>LUMINARC</v>
          </cell>
          <cell r="C3840" t="str">
            <v xml:space="preserve"> Салатник ОКЕАН дымчатый 12см</v>
          </cell>
          <cell r="D3840" t="str">
            <v xml:space="preserve"> SALAD BOWL 12 OCEAN SMOCKED</v>
          </cell>
          <cell r="E3840" t="str">
            <v>Франция</v>
          </cell>
          <cell r="F3840" t="str">
            <v>СТЕКЛО</v>
          </cell>
        </row>
        <row r="3841">
          <cell r="A3841" t="str">
            <v>D7481</v>
          </cell>
          <cell r="B3841" t="str">
            <v>LUMINARC</v>
          </cell>
          <cell r="C3841" t="str">
            <v xml:space="preserve"> Блюдо овальное 25смх33см ДИВАЛИ</v>
          </cell>
          <cell r="D3841" t="str">
            <v xml:space="preserve"> PLAT OVALE 25X33 DIWALI T</v>
          </cell>
          <cell r="E3841" t="str">
            <v>Франция</v>
          </cell>
          <cell r="F3841" t="str">
            <v>СТЕКЛО</v>
          </cell>
        </row>
        <row r="3842">
          <cell r="A3842" t="str">
            <v>G0570</v>
          </cell>
          <cell r="B3842" t="str">
            <v>LUMINARC</v>
          </cell>
          <cell r="C3842" t="str">
            <v xml:space="preserve"> Салатник ДИРЕКТОР БЕЛЫЙ 24см</v>
          </cell>
          <cell r="D3842" t="str">
            <v xml:space="preserve"> SALA 25 EVERY DAY</v>
          </cell>
          <cell r="E3842" t="str">
            <v>Франция</v>
          </cell>
          <cell r="F3842" t="str">
            <v>СТЕКЛО</v>
          </cell>
        </row>
        <row r="3843">
          <cell r="A3843" t="str">
            <v>15018</v>
          </cell>
          <cell r="B3843" t="str">
            <v>LUMINARC</v>
          </cell>
          <cell r="C3843" t="str">
            <v xml:space="preserve"> Салатник ЭМПИЛАБЛЬ 9см</v>
          </cell>
          <cell r="D3843" t="str">
            <v xml:space="preserve"> SALADIER 9 EMPILABLE T</v>
          </cell>
          <cell r="E3843" t="str">
            <v>Франция</v>
          </cell>
          <cell r="F3843" t="str">
            <v>СТЕКЛО</v>
          </cell>
        </row>
        <row r="3844">
          <cell r="A3844" t="str">
            <v>21707</v>
          </cell>
          <cell r="B3844" t="str">
            <v>LUMINARC</v>
          </cell>
          <cell r="C3844" t="str">
            <v xml:space="preserve"> Банка ПОЭМА РОЗ 1л</v>
          </cell>
          <cell r="D3844" t="str">
            <v xml:space="preserve"> POT 1L POEME ROSE</v>
          </cell>
          <cell r="E3844" t="str">
            <v>Франция</v>
          </cell>
          <cell r="F3844" t="str">
            <v>СТЕКЛО</v>
          </cell>
        </row>
        <row r="3845">
          <cell r="A3845" t="str">
            <v>D7410</v>
          </cell>
          <cell r="B3845" t="str">
            <v>LUMINARC</v>
          </cell>
          <cell r="C3845" t="str">
            <v xml:space="preserve"> Салатник ДИВАЛИ 21см</v>
          </cell>
          <cell r="D3845" t="str">
            <v xml:space="preserve"> SALADIER 21 DIWALI T</v>
          </cell>
          <cell r="E3845" t="str">
            <v>Франция</v>
          </cell>
          <cell r="F3845" t="str">
            <v>СТЕКЛО</v>
          </cell>
        </row>
        <row r="3846">
          <cell r="A3846" t="str">
            <v>G0091</v>
          </cell>
          <cell r="B3846" t="str">
            <v>LUMINARC</v>
          </cell>
          <cell r="C3846" t="str">
            <v xml:space="preserve"> Блюдо овальное КАРИН РОМАШКА 35см</v>
          </cell>
          <cell r="D3846" t="str">
            <v xml:space="preserve"> CARINE PAQUERETTE OVAL PLATE 35 AIME</v>
          </cell>
          <cell r="E3846" t="str">
            <v>ОАЭ</v>
          </cell>
          <cell r="F3846" t="str">
            <v>СТЕКЛО</v>
          </cell>
        </row>
        <row r="3847">
          <cell r="A3847" t="str">
            <v>G0072</v>
          </cell>
          <cell r="B3847" t="str">
            <v>LUMINARC</v>
          </cell>
          <cell r="C3847" t="str">
            <v xml:space="preserve"> Блюдо овальное ГИБИСКУС БЛЮ 35см</v>
          </cell>
          <cell r="D3847" t="str">
            <v xml:space="preserve"> CARINA HIBISCUS BLUE OVAL PLATE 35 AIME</v>
          </cell>
          <cell r="E3847" t="str">
            <v>ОАЭ</v>
          </cell>
          <cell r="F3847" t="str">
            <v>СТЕКЛО</v>
          </cell>
        </row>
        <row r="3848">
          <cell r="A3848" t="str">
            <v>G0077</v>
          </cell>
          <cell r="B3848" t="str">
            <v>LUMINARC</v>
          </cell>
          <cell r="C3848" t="str">
            <v xml:space="preserve"> Блюдо овальное ГИБИСКУС ГРИН 35см</v>
          </cell>
          <cell r="D3848" t="str">
            <v xml:space="preserve"> CARINA HIBISCUS LT GREEN OVAL PL 35 AIME</v>
          </cell>
          <cell r="E3848" t="str">
            <v>ОАЭ</v>
          </cell>
          <cell r="F3848" t="str">
            <v>СТЕКЛО</v>
          </cell>
        </row>
        <row r="3849">
          <cell r="A3849" t="str">
            <v>E7366</v>
          </cell>
          <cell r="B3849" t="str">
            <v>LUMINARC</v>
          </cell>
          <cell r="C3849" t="str">
            <v xml:space="preserve"> Кружка ПРИНЦЕССА И УКРАШЕНИЯ 250мл</v>
          </cell>
          <cell r="D3849" t="str">
            <v xml:space="preserve"> BOCK 25 PRINCESS DISNEY JEWELS</v>
          </cell>
          <cell r="E3849" t="str">
            <v>Франция</v>
          </cell>
          <cell r="F3849" t="str">
            <v>СТЕКЛО</v>
          </cell>
        </row>
        <row r="3850">
          <cell r="A3850" t="str">
            <v>E7626</v>
          </cell>
          <cell r="B3850" t="str">
            <v>LUMINARC</v>
          </cell>
          <cell r="C3850" t="str">
            <v xml:space="preserve"> Кружка ВИННИ И ПРИРОДА 250мл</v>
          </cell>
          <cell r="D3850" t="str">
            <v xml:space="preserve"> BOCK 25 WINNIE NATURE</v>
          </cell>
          <cell r="E3850" t="str">
            <v>Франция</v>
          </cell>
          <cell r="F3850" t="str">
            <v>СТЕКЛО</v>
          </cell>
        </row>
        <row r="3851">
          <cell r="A3851" t="str">
            <v>C9409</v>
          </cell>
          <cell r="B3851" t="str">
            <v>LUMINARC</v>
          </cell>
          <cell r="C3851" t="str">
            <v xml:space="preserve"> Набор фужеров БАЛЛОН H-Line 6шт 190мл</v>
          </cell>
          <cell r="E3851" t="str">
            <v>Франция</v>
          </cell>
          <cell r="F3851" t="str">
            <v>СТЕКЛО</v>
          </cell>
        </row>
        <row r="3852">
          <cell r="A3852" t="str">
            <v>C3868</v>
          </cell>
          <cell r="B3852" t="str">
            <v>LUMINARC</v>
          </cell>
          <cell r="C3852" t="str">
            <v xml:space="preserve"> Набор фужеров для коктейля МАРГАРИТА 4шт 270мл</v>
          </cell>
          <cell r="E3852" t="str">
            <v>Франция</v>
          </cell>
          <cell r="F3852" t="str">
            <v>СТЕКЛО</v>
          </cell>
        </row>
        <row r="3853">
          <cell r="A3853" t="str">
            <v>C4136</v>
          </cell>
          <cell r="B3853" t="str">
            <v>LUMINARC</v>
          </cell>
          <cell r="C3853" t="str">
            <v xml:space="preserve"> Бокалы для пива ЧЕРВОИЗ 3шт 500мл</v>
          </cell>
          <cell r="E3853" t="str">
            <v>Франция</v>
          </cell>
          <cell r="F3853" t="str">
            <v>СТЕКЛО</v>
          </cell>
        </row>
        <row r="3854">
          <cell r="A3854" t="str">
            <v>C5496</v>
          </cell>
          <cell r="B3854" t="str">
            <v>LUMINARC</v>
          </cell>
          <cell r="C3854" t="str">
            <v xml:space="preserve"> Набор бокалов для пива КУБОК ПОБЕДИТЕЛЯ 2006 2шт 410мл</v>
          </cell>
          <cell r="E3854" t="str">
            <v>Франция</v>
          </cell>
          <cell r="F3854" t="str">
            <v>СТЕКЛО</v>
          </cell>
        </row>
        <row r="3855">
          <cell r="A3855" t="str">
            <v>C5774</v>
          </cell>
          <cell r="B3855" t="str">
            <v>LUMINARC</v>
          </cell>
          <cell r="C3855" t="str">
            <v xml:space="preserve"> Набор стаканов ФЛАУЭРЛИ 3шт 300мл низкие</v>
          </cell>
          <cell r="E3855" t="str">
            <v>Франция</v>
          </cell>
          <cell r="F3855" t="str">
            <v>СТЕКЛО</v>
          </cell>
        </row>
        <row r="3856">
          <cell r="A3856" t="str">
            <v>C7013</v>
          </cell>
          <cell r="B3856" t="str">
            <v>LUMINARC</v>
          </cell>
          <cell r="C3856" t="str">
            <v xml:space="preserve"> Набор бокалов для пива МЯЧ 2006 2шт 690мл</v>
          </cell>
          <cell r="E3856" t="str">
            <v>Франция</v>
          </cell>
          <cell r="F3856" t="str">
            <v>СТЕКЛО</v>
          </cell>
        </row>
        <row r="3857">
          <cell r="A3857" t="str">
            <v>C0777</v>
          </cell>
          <cell r="B3857" t="str">
            <v>LUMINARC</v>
          </cell>
          <cell r="C3857" t="str">
            <v xml:space="preserve"> Набор стаканов ВИОЛЕТТА 3шт 370мл высокие</v>
          </cell>
          <cell r="E3857" t="str">
            <v>Франция</v>
          </cell>
          <cell r="F3857" t="str">
            <v>СТЕКЛО</v>
          </cell>
        </row>
        <row r="3858">
          <cell r="A3858" t="str">
            <v>C3566</v>
          </cell>
          <cell r="B3858" t="str">
            <v>LUMINARC</v>
          </cell>
          <cell r="C3858" t="str">
            <v xml:space="preserve"> Фигурка АНТИЛЬЯНКА</v>
          </cell>
          <cell r="E3858" t="str">
            <v>Франция</v>
          </cell>
          <cell r="F3858" t="str">
            <v>СТЕКЛО</v>
          </cell>
        </row>
        <row r="3859">
          <cell r="A3859" t="str">
            <v>C9448</v>
          </cell>
          <cell r="B3859" t="str">
            <v>LUMINARC</v>
          </cell>
          <cell r="C3859" t="str">
            <v xml:space="preserve"> Набор фужеров БАЛЛОН H-Line 6шт 250мл</v>
          </cell>
          <cell r="E3859" t="str">
            <v>Франция</v>
          </cell>
          <cell r="F3859" t="str">
            <v>СТЕКЛО</v>
          </cell>
        </row>
        <row r="3860">
          <cell r="A3860" t="str">
            <v>D5711</v>
          </cell>
          <cell r="B3860" t="str">
            <v>LUMINARC</v>
          </cell>
          <cell r="C3860" t="str">
            <v xml:space="preserve"> Чайный набор МИНГ 200мл</v>
          </cell>
          <cell r="E3860" t="str">
            <v>Франция</v>
          </cell>
          <cell r="F3860" t="str">
            <v>СТЕКЛО</v>
          </cell>
        </row>
        <row r="3861">
          <cell r="A3861" t="str">
            <v>D5728</v>
          </cell>
          <cell r="B3861" t="str">
            <v>LUMINARC</v>
          </cell>
          <cell r="C3861" t="str">
            <v xml:space="preserve"> Чайный набор МАГНОЛИЯ 200мл</v>
          </cell>
          <cell r="E3861" t="str">
            <v>Франция</v>
          </cell>
          <cell r="F3861" t="str">
            <v>СТЕКЛО</v>
          </cell>
        </row>
        <row r="3862">
          <cell r="A3862" t="str">
            <v>D1875</v>
          </cell>
          <cell r="B3862" t="str">
            <v>LUMINARC</v>
          </cell>
          <cell r="C3862" t="str">
            <v xml:space="preserve"> Салатник БАХИЯ 22см</v>
          </cell>
          <cell r="E3862" t="str">
            <v>Франция</v>
          </cell>
          <cell r="F3862" t="str">
            <v>СТЕКЛО</v>
          </cell>
        </row>
        <row r="3863">
          <cell r="A3863" t="str">
            <v>D4035</v>
          </cell>
          <cell r="B3863" t="str">
            <v>LUMINARC</v>
          </cell>
          <cell r="C3863" t="str">
            <v xml:space="preserve"> Набор столовых приборов 24 предмета БИКОЛОР коричневый-бежевый</v>
          </cell>
          <cell r="E3863" t="str">
            <v>Франция</v>
          </cell>
          <cell r="F3863" t="str">
            <v>СТЕКЛО</v>
          </cell>
        </row>
        <row r="3864">
          <cell r="A3864" t="str">
            <v>D4070</v>
          </cell>
          <cell r="B3864" t="str">
            <v>LUMINARC</v>
          </cell>
          <cell r="C3864" t="str">
            <v xml:space="preserve"> Чайный набор БИКОЛОР 220мл шоколад-небо 8 предметов</v>
          </cell>
          <cell r="E3864" t="str">
            <v>Франция</v>
          </cell>
          <cell r="F3864" t="str">
            <v>СТЕКЛО</v>
          </cell>
        </row>
        <row r="3865">
          <cell r="A3865" t="str">
            <v>D4137</v>
          </cell>
          <cell r="B3865" t="str">
            <v>LUMINARC</v>
          </cell>
          <cell r="C3865" t="str">
            <v xml:space="preserve"> Набор фужеров ТЭСС 4шт 310мл</v>
          </cell>
          <cell r="E3865" t="str">
            <v>Франция</v>
          </cell>
          <cell r="F3865" t="str">
            <v>СТЕКЛО</v>
          </cell>
        </row>
        <row r="3866">
          <cell r="A3866" t="str">
            <v>D4138</v>
          </cell>
          <cell r="B3866" t="str">
            <v>LUMINARC</v>
          </cell>
          <cell r="C3866" t="str">
            <v xml:space="preserve"> Набор фужеров ТЭСС 4шт 250мл</v>
          </cell>
          <cell r="E3866" t="str">
            <v>Франция</v>
          </cell>
          <cell r="F3866" t="str">
            <v>СТЕКЛО</v>
          </cell>
        </row>
        <row r="3867">
          <cell r="A3867" t="str">
            <v>D0087</v>
          </cell>
          <cell r="B3867" t="str">
            <v>LUMINARC</v>
          </cell>
          <cell r="C3867" t="str">
            <v xml:space="preserve"> Кастрюля ПРИМО 1.5л дымчатая</v>
          </cell>
          <cell r="E3867" t="str">
            <v>Франция</v>
          </cell>
          <cell r="F3867" t="str">
            <v>СТЕКЛО</v>
          </cell>
        </row>
        <row r="3868">
          <cell r="A3868" t="str">
            <v>D0108</v>
          </cell>
          <cell r="B3868" t="str">
            <v>LUMINARC</v>
          </cell>
          <cell r="C3868" t="str">
            <v xml:space="preserve"> Набор кастрюль ПРИМО дымчатая 3шт</v>
          </cell>
          <cell r="E3868" t="str">
            <v>Франция</v>
          </cell>
          <cell r="F3868" t="str">
            <v>СТЕКЛО</v>
          </cell>
        </row>
        <row r="3869">
          <cell r="A3869" t="str">
            <v>D0109</v>
          </cell>
          <cell r="B3869" t="str">
            <v>LUMINARC</v>
          </cell>
          <cell r="C3869" t="str">
            <v xml:space="preserve"> Кастрюля ПРИМО 1л дымчатая</v>
          </cell>
          <cell r="E3869" t="str">
            <v>Франция</v>
          </cell>
          <cell r="F3869" t="str">
            <v>СТЕКЛО</v>
          </cell>
        </row>
        <row r="3870">
          <cell r="A3870" t="str">
            <v>D0112</v>
          </cell>
          <cell r="B3870" t="str">
            <v>LUMINARC</v>
          </cell>
          <cell r="C3870" t="str">
            <v xml:space="preserve"> Кастрюля ПРИМО 3.5л овальная дымчатая</v>
          </cell>
          <cell r="E3870" t="str">
            <v>Франция</v>
          </cell>
          <cell r="F3870" t="str">
            <v>СТЕКЛО</v>
          </cell>
        </row>
        <row r="3871">
          <cell r="A3871" t="str">
            <v>D1848</v>
          </cell>
          <cell r="B3871" t="str">
            <v>LUMINARC</v>
          </cell>
          <cell r="C3871" t="str">
            <v xml:space="preserve"> Набор столовых приборов 24 предмета БИКОЛОР зелено-розовый</v>
          </cell>
          <cell r="E3871" t="str">
            <v>Франция</v>
          </cell>
          <cell r="F3871" t="str">
            <v>СТЕКЛО</v>
          </cell>
        </row>
        <row r="3872">
          <cell r="A3872" t="str">
            <v>20249-1</v>
          </cell>
          <cell r="B3872" t="str">
            <v>LUMINARC</v>
          </cell>
          <cell r="C3872" t="str">
            <v xml:space="preserve"> Набор подарочный КОМЕТА</v>
          </cell>
          <cell r="E3872" t="str">
            <v>Китай</v>
          </cell>
          <cell r="F3872" t="str">
            <v>СТЕКЛО</v>
          </cell>
        </row>
        <row r="3873">
          <cell r="A3873" t="str">
            <v>20292</v>
          </cell>
          <cell r="B3873" t="str">
            <v>LUMINARC</v>
          </cell>
          <cell r="C3873" t="str">
            <v xml:space="preserve"> Набор подарочный ДЮШЕС салатник 13см + сухоцвет</v>
          </cell>
          <cell r="E3873" t="str">
            <v>Китай</v>
          </cell>
          <cell r="F3873" t="str">
            <v>СТЕКЛО</v>
          </cell>
        </row>
        <row r="3874">
          <cell r="A3874" t="str">
            <v>C2826</v>
          </cell>
          <cell r="B3874" t="str">
            <v>LUMINARC</v>
          </cell>
          <cell r="C3874" t="str">
            <v xml:space="preserve"> Набор питьевой 7 предметов ЛИМОН Тиволи Женев</v>
          </cell>
          <cell r="E3874" t="str">
            <v>Китай</v>
          </cell>
          <cell r="F3874" t="str">
            <v>СТЕКЛО</v>
          </cell>
        </row>
        <row r="3875">
          <cell r="A3875" t="str">
            <v>C3104</v>
          </cell>
          <cell r="B3875" t="str">
            <v>LUMINARC</v>
          </cell>
          <cell r="C3875" t="str">
            <v xml:space="preserve"> Набор питьевой 7 предметов ЯБЛОКО КРАСНОЕ Тиволи Женев</v>
          </cell>
          <cell r="E3875" t="str">
            <v>Китай</v>
          </cell>
          <cell r="F3875" t="str">
            <v>СТЕКЛО</v>
          </cell>
        </row>
        <row r="3876">
          <cell r="A3876" t="str">
            <v>C4172</v>
          </cell>
          <cell r="B3876" t="str">
            <v>LUMINARC</v>
          </cell>
          <cell r="C3876" t="str">
            <v xml:space="preserve"> Набор стаканов КИВИ Женев 6шт 300мл высокие</v>
          </cell>
          <cell r="E3876" t="str">
            <v>Китай</v>
          </cell>
          <cell r="F3876" t="str">
            <v>СТЕКЛО</v>
          </cell>
        </row>
        <row r="3877">
          <cell r="A3877" t="str">
            <v>C5885</v>
          </cell>
          <cell r="B3877" t="str">
            <v>LUMINARC</v>
          </cell>
          <cell r="C3877" t="str">
            <v xml:space="preserve"> Набор питьевой 7 предметов АЛЯФОЛИ КОРАЛ</v>
          </cell>
          <cell r="E3877" t="str">
            <v>ОАЭ</v>
          </cell>
          <cell r="F3877" t="str">
            <v>СТЕКЛО</v>
          </cell>
        </row>
        <row r="3878">
          <cell r="A3878" t="str">
            <v>C5917</v>
          </cell>
          <cell r="B3878" t="str">
            <v>LUMINARC</v>
          </cell>
          <cell r="C3878" t="str">
            <v xml:space="preserve"> Набор питьевой 7 предметов ПОЭМА АНИС</v>
          </cell>
          <cell r="E3878" t="str">
            <v>ОАЭ</v>
          </cell>
          <cell r="F3878" t="str">
            <v>СТЕКЛО</v>
          </cell>
        </row>
        <row r="3879">
          <cell r="A3879" t="str">
            <v>C5266</v>
          </cell>
          <cell r="B3879" t="str">
            <v>LUMINARC</v>
          </cell>
          <cell r="C3879" t="str">
            <v xml:space="preserve"> Набор стаканов ПОЭМА АНИС 6шт 270мл (D2161)</v>
          </cell>
          <cell r="E3879" t="str">
            <v>ОАЭ</v>
          </cell>
          <cell r="F3879" t="str">
            <v>СТЕКЛО</v>
          </cell>
        </row>
        <row r="3880">
          <cell r="A3880" t="str">
            <v>E5663</v>
          </cell>
          <cell r="B3880" t="str">
            <v>LUMINARC</v>
          </cell>
          <cell r="C3880" t="str">
            <v xml:space="preserve"> Набор питьевой 7 предметов КИВИ (D6151)</v>
          </cell>
          <cell r="E3880" t="str">
            <v>Китай</v>
          </cell>
          <cell r="F3880" t="str">
            <v>СТЕКЛО</v>
          </cell>
        </row>
        <row r="3881">
          <cell r="A3881" t="str">
            <v>E5664</v>
          </cell>
          <cell r="B3881" t="str">
            <v>LUMINARC</v>
          </cell>
          <cell r="C3881" t="str">
            <v xml:space="preserve"> Набор питьевой 7 предметов АПЕЛЬСИН (D6150)</v>
          </cell>
          <cell r="E3881" t="str">
            <v>Китай</v>
          </cell>
          <cell r="F3881" t="str">
            <v>СТЕКЛО</v>
          </cell>
        </row>
        <row r="3882">
          <cell r="A3882" t="str">
            <v>E5687</v>
          </cell>
          <cell r="B3882" t="str">
            <v>LUMINARC</v>
          </cell>
          <cell r="C3882" t="str">
            <v xml:space="preserve"> Набор стаканов КИВИ 6шт 270мл высокие (D6374)</v>
          </cell>
          <cell r="E3882" t="str">
            <v>Китай</v>
          </cell>
          <cell r="F3882" t="str">
            <v>СТЕКЛО</v>
          </cell>
        </row>
        <row r="3883">
          <cell r="A3883" t="str">
            <v>E5688</v>
          </cell>
          <cell r="B3883" t="str">
            <v>LUMINARC</v>
          </cell>
          <cell r="C3883" t="str">
            <v xml:space="preserve"> Набор стаканов АПЕЛЬСИН 6шт 270мл высокие (D2770)(D6487)</v>
          </cell>
          <cell r="E3883" t="str">
            <v>Китай</v>
          </cell>
          <cell r="F3883" t="str">
            <v>СТЕКЛО</v>
          </cell>
        </row>
        <row r="3884">
          <cell r="A3884" t="str">
            <v>C5347</v>
          </cell>
          <cell r="B3884" t="str">
            <v>LUMINARC</v>
          </cell>
          <cell r="C3884" t="str">
            <v xml:space="preserve"> Набор питьевой 7 предметов МАКИ Арк Женев</v>
          </cell>
          <cell r="E3884" t="str">
            <v>Китай</v>
          </cell>
          <cell r="F3884" t="str">
            <v>СТЕКЛО</v>
          </cell>
        </row>
        <row r="3885">
          <cell r="A3885" t="str">
            <v>D3254</v>
          </cell>
          <cell r="B3885" t="str">
            <v>LUMINARC</v>
          </cell>
          <cell r="C3885" t="str">
            <v xml:space="preserve"> Набор питьевой 7 предметов АНАНАС (D7024)</v>
          </cell>
          <cell r="E3885" t="str">
            <v>Китай</v>
          </cell>
          <cell r="F3885" t="str">
            <v>СТЕКЛО</v>
          </cell>
        </row>
        <row r="3886">
          <cell r="A3886" t="str">
            <v>D3256</v>
          </cell>
          <cell r="B3886" t="str">
            <v>LUMINARC</v>
          </cell>
          <cell r="C3886" t="str">
            <v xml:space="preserve"> Набор питьевой 7 предметов СТАР ФРУТ (D6986)</v>
          </cell>
          <cell r="E3886" t="str">
            <v>Китай</v>
          </cell>
          <cell r="F3886" t="str">
            <v>СТЕКЛО</v>
          </cell>
        </row>
        <row r="3887">
          <cell r="A3887" t="str">
            <v>D9706</v>
          </cell>
          <cell r="B3887" t="str">
            <v>LUMINARC</v>
          </cell>
          <cell r="C3887" t="str">
            <v xml:space="preserve"> Тарелка суповая САЛЬВАДОР 20см</v>
          </cell>
          <cell r="E3887" t="str">
            <v>Франция</v>
          </cell>
          <cell r="F3887" t="str">
            <v>ФАРФОР</v>
          </cell>
        </row>
        <row r="3888">
          <cell r="A3888" t="str">
            <v>E5594</v>
          </cell>
          <cell r="B3888" t="str">
            <v>LUMINARC</v>
          </cell>
          <cell r="C3888" t="str">
            <v xml:space="preserve"> Набор стаканов АНАНАС 6шт 270мл высокие (E0014)</v>
          </cell>
          <cell r="E3888" t="str">
            <v>Китай</v>
          </cell>
          <cell r="F3888" t="str">
            <v>СТЕКЛО</v>
          </cell>
        </row>
        <row r="3889">
          <cell r="A3889" t="str">
            <v>E5595</v>
          </cell>
          <cell r="B3889" t="str">
            <v>LUMINARC</v>
          </cell>
          <cell r="C3889" t="str">
            <v xml:space="preserve"> Набор стаканов СТАР ФРУТ 6шт 270мл высокие (D2740)(E0017)</v>
          </cell>
          <cell r="E3889" t="str">
            <v>Китай</v>
          </cell>
          <cell r="F3889" t="str">
            <v>СТЕКЛО</v>
          </cell>
        </row>
        <row r="3890">
          <cell r="A3890" t="str">
            <v>14025</v>
          </cell>
          <cell r="B3890" t="str">
            <v>LUMINARC</v>
          </cell>
          <cell r="C3890" t="str">
            <v xml:space="preserve"> Тарелка ГАСТРО САХАРА 15см</v>
          </cell>
          <cell r="E3890" t="str">
            <v>Франция</v>
          </cell>
          <cell r="F3890" t="str">
            <v>CТЕКЛО</v>
          </cell>
        </row>
        <row r="3891">
          <cell r="A3891" t="str">
            <v>14026</v>
          </cell>
          <cell r="B3891" t="str">
            <v>LUMINARC</v>
          </cell>
          <cell r="C3891" t="str">
            <v xml:space="preserve"> Блюдо САХАРА 27см</v>
          </cell>
          <cell r="E3891" t="str">
            <v>Франция</v>
          </cell>
          <cell r="F3891" t="str">
            <v>СТЕКЛО</v>
          </cell>
        </row>
        <row r="3892">
          <cell r="A3892" t="str">
            <v>14032</v>
          </cell>
          <cell r="B3892" t="str">
            <v>LUMINARC</v>
          </cell>
          <cell r="C3892" t="str">
            <v xml:space="preserve"> Блюдце САХАРА 14см</v>
          </cell>
          <cell r="E3892" t="str">
            <v>Франция</v>
          </cell>
          <cell r="F3892" t="str">
            <v>CТЕКЛО</v>
          </cell>
        </row>
        <row r="3893">
          <cell r="A3893" t="str">
            <v>14034</v>
          </cell>
          <cell r="B3893" t="str">
            <v>LUMINARC</v>
          </cell>
          <cell r="C3893" t="str">
            <v xml:space="preserve"> Чашка САХАРА 190мл</v>
          </cell>
          <cell r="E3893" t="str">
            <v>Франция</v>
          </cell>
          <cell r="F3893" t="str">
            <v>CТЕКЛО</v>
          </cell>
        </row>
        <row r="3894">
          <cell r="A3894" t="str">
            <v>16330</v>
          </cell>
          <cell r="B3894" t="str">
            <v>LUMINARC</v>
          </cell>
          <cell r="C3894" t="str">
            <v xml:space="preserve"> Кофейный набор ПОМПЕИ 160мл</v>
          </cell>
          <cell r="E3894" t="str">
            <v>Франция</v>
          </cell>
          <cell r="F3894" t="str">
            <v>СТЕКЛО</v>
          </cell>
        </row>
        <row r="3895">
          <cell r="A3895" t="str">
            <v>11202</v>
          </cell>
          <cell r="B3895" t="str">
            <v>LUMINARC</v>
          </cell>
          <cell r="C3895" t="str">
            <v xml:space="preserve"> Блюдо овальное АРУМ 39см</v>
          </cell>
          <cell r="E3895" t="str">
            <v>Франция</v>
          </cell>
          <cell r="F3895" t="str">
            <v>СТЕКЛО</v>
          </cell>
        </row>
        <row r="3896">
          <cell r="A3896" t="str">
            <v>C3354</v>
          </cell>
          <cell r="B3896" t="str">
            <v>LUMINARC</v>
          </cell>
          <cell r="C3896" t="str">
            <v xml:space="preserve"> Сахарница ПОЭМА синяя</v>
          </cell>
          <cell r="E3896" t="str">
            <v>Франция</v>
          </cell>
          <cell r="F3896" t="str">
            <v>СТЕКЛО</v>
          </cell>
        </row>
        <row r="3897">
          <cell r="A3897" t="str">
            <v>64100</v>
          </cell>
          <cell r="B3897" t="str">
            <v>LUMINARC</v>
          </cell>
          <cell r="C3897" t="str">
            <v xml:space="preserve"> Сахарница ВАЛЕНСИЯ с крышкой</v>
          </cell>
          <cell r="E3897" t="str">
            <v>Франция</v>
          </cell>
          <cell r="F3897" t="str">
            <v>СТЕКЛО</v>
          </cell>
        </row>
        <row r="3898">
          <cell r="A3898" t="str">
            <v>12838</v>
          </cell>
          <cell r="B3898" t="str">
            <v>LUMINARC</v>
          </cell>
          <cell r="C3898" t="str">
            <v xml:space="preserve"> Набор фужеров МИМОЗА 3шт 240мл</v>
          </cell>
          <cell r="E3898" t="str">
            <v>Франция</v>
          </cell>
          <cell r="F3898" t="str">
            <v>СТЕКЛО</v>
          </cell>
        </row>
        <row r="3899">
          <cell r="A3899" t="str">
            <v>14021</v>
          </cell>
          <cell r="B3899" t="str">
            <v>LUMINARC</v>
          </cell>
          <cell r="C3899" t="str">
            <v xml:space="preserve"> Тарелка суповая САХАРА</v>
          </cell>
          <cell r="E3899" t="str">
            <v>Франция</v>
          </cell>
          <cell r="F3899" t="str">
            <v>СТЕКЛО</v>
          </cell>
        </row>
        <row r="3900">
          <cell r="A3900" t="str">
            <v>14022</v>
          </cell>
          <cell r="B3900" t="str">
            <v>LUMINARC</v>
          </cell>
          <cell r="C3900" t="str">
            <v xml:space="preserve"> Тарелка десертная САХАРА 19.5см</v>
          </cell>
          <cell r="E3900" t="str">
            <v>Франция</v>
          </cell>
          <cell r="F3900" t="str">
            <v>СТЕКЛО</v>
          </cell>
        </row>
        <row r="3901">
          <cell r="A3901" t="str">
            <v>14023</v>
          </cell>
          <cell r="B3901" t="str">
            <v>LUMINARC</v>
          </cell>
          <cell r="C3901" t="str">
            <v xml:space="preserve"> Тарелка обеденная САХАРА 24см</v>
          </cell>
          <cell r="E3901" t="str">
            <v>Франция</v>
          </cell>
          <cell r="F3901" t="str">
            <v>СТЕКЛО</v>
          </cell>
        </row>
        <row r="3902">
          <cell r="A3902" t="str">
            <v>09781</v>
          </cell>
          <cell r="B3902" t="str">
            <v>LUMINARC</v>
          </cell>
          <cell r="C3902" t="str">
            <v xml:space="preserve"> Набор стопок ХОТ ШОТ 3шт 34мл(25776)(D3224)</v>
          </cell>
          <cell r="E3902" t="str">
            <v>Франция</v>
          </cell>
          <cell r="F3902" t="str">
            <v>СТЕКЛО</v>
          </cell>
        </row>
        <row r="3903">
          <cell r="A3903" t="str">
            <v>09850</v>
          </cell>
          <cell r="B3903" t="str">
            <v>LUMINARC</v>
          </cell>
          <cell r="C3903" t="str">
            <v xml:space="preserve"> Набор стаканов МАРТИГЕС 3шт 330мл прозрачные высокие</v>
          </cell>
          <cell r="E3903" t="str">
            <v>Франция</v>
          </cell>
          <cell r="F3903" t="str">
            <v>СТЕКЛО</v>
          </cell>
        </row>
        <row r="3904">
          <cell r="A3904" t="str">
            <v>16331</v>
          </cell>
          <cell r="B3904" t="str">
            <v>LUMINARC</v>
          </cell>
          <cell r="C3904" t="str">
            <v xml:space="preserve"> Чайный набор ПОМПЕИ 220мл</v>
          </cell>
          <cell r="E3904" t="str">
            <v>Франция</v>
          </cell>
          <cell r="F3904" t="str">
            <v>СТЕКЛО</v>
          </cell>
        </row>
        <row r="3905">
          <cell r="A3905" t="str">
            <v>39317</v>
          </cell>
          <cell r="B3905" t="str">
            <v>LUMINARC</v>
          </cell>
          <cell r="C3905" t="str">
            <v xml:space="preserve"> Набор фужеров для коньяка 4шт 770мл хрусталь</v>
          </cell>
          <cell r="E3905" t="str">
            <v>Франция</v>
          </cell>
          <cell r="F3905" t="str">
            <v>СТЕКЛО</v>
          </cell>
        </row>
        <row r="3906">
          <cell r="A3906" t="str">
            <v>22754</v>
          </cell>
          <cell r="B3906" t="str">
            <v>LUMINARC</v>
          </cell>
          <cell r="C3906" t="str">
            <v xml:space="preserve"> Салатница АМАЗОН 28см сапфир</v>
          </cell>
          <cell r="E3906" t="str">
            <v>Франция</v>
          </cell>
          <cell r="F3906" t="str">
            <v>СТЕКЛО</v>
          </cell>
        </row>
        <row r="3907">
          <cell r="A3907" t="str">
            <v>26169</v>
          </cell>
          <cell r="B3907" t="str">
            <v>LUMINARC</v>
          </cell>
          <cell r="C3907" t="str">
            <v xml:space="preserve"> Кофейный набор ВЕЗУВИЙ 90мл</v>
          </cell>
          <cell r="E3907" t="str">
            <v>Франция</v>
          </cell>
          <cell r="F3907" t="str">
            <v>СТЕКЛО</v>
          </cell>
        </row>
        <row r="3908">
          <cell r="A3908" t="str">
            <v>30103</v>
          </cell>
          <cell r="B3908" t="str">
            <v>LUMINARC</v>
          </cell>
          <cell r="C3908" t="str">
            <v xml:space="preserve"> Набор фужеров для шампанского СЕРДЦЕ 2шт 190мл (промо)</v>
          </cell>
          <cell r="E3908" t="str">
            <v>Франция</v>
          </cell>
          <cell r="F3908" t="str">
            <v>СТЕКЛО</v>
          </cell>
        </row>
        <row r="3909">
          <cell r="A3909" t="str">
            <v>05420</v>
          </cell>
          <cell r="B3909" t="str">
            <v>LUMINARC</v>
          </cell>
          <cell r="C3909" t="str">
            <v xml:space="preserve"> Набор 2 предмета ПРИНЦ ваза 17см + подсвечник в упаковке</v>
          </cell>
          <cell r="E3909" t="str">
            <v>Франция</v>
          </cell>
          <cell r="F3909" t="str">
            <v>СТЕКЛО</v>
          </cell>
        </row>
        <row r="3910">
          <cell r="A3910" t="str">
            <v>C6577</v>
          </cell>
          <cell r="B3910" t="str">
            <v>LUMINARC</v>
          </cell>
          <cell r="C3910" t="str">
            <v xml:space="preserve"> Набор питьевой 7 предметов МЕЙТАЙМ</v>
          </cell>
          <cell r="E3910" t="str">
            <v>ОАЭ</v>
          </cell>
          <cell r="F3910" t="str">
            <v>СТЕКЛО</v>
          </cell>
        </row>
        <row r="3911">
          <cell r="A3911" t="str">
            <v>C6593</v>
          </cell>
          <cell r="B3911" t="str">
            <v>LUMINARC</v>
          </cell>
          <cell r="C3911" t="str">
            <v xml:space="preserve"> Набор стаканов ФЛАУЭРЛИ 6шт 270мл</v>
          </cell>
          <cell r="E3911" t="str">
            <v>ОАЭ</v>
          </cell>
          <cell r="F3911" t="str">
            <v>СТЕКЛО</v>
          </cell>
        </row>
        <row r="3912">
          <cell r="A3912" t="str">
            <v>C7233</v>
          </cell>
          <cell r="B3912" t="str">
            <v>LUMINARC</v>
          </cell>
          <cell r="C3912" t="str">
            <v xml:space="preserve"> Набор стаканов ИМПЕРАТОР 6шт 300мл низкие</v>
          </cell>
          <cell r="D3912" t="str">
            <v xml:space="preserve"> IMPERATOR O/F TUMBLER 30</v>
          </cell>
          <cell r="E3912" t="str">
            <v>ОАЭ</v>
          </cell>
          <cell r="F3912" t="str">
            <v>СТЕКЛО</v>
          </cell>
        </row>
        <row r="3913">
          <cell r="A3913" t="str">
            <v>C7234</v>
          </cell>
          <cell r="B3913" t="str">
            <v>LUMINARC</v>
          </cell>
          <cell r="C3913" t="str">
            <v xml:space="preserve"> Набор стаканов ИМПЕРАТОР 6шт 310мл высокие</v>
          </cell>
          <cell r="D3913" t="str">
            <v xml:space="preserve"> IMPERATOR H/B TUMBLER 31</v>
          </cell>
          <cell r="E3913" t="str">
            <v>ОАЭ</v>
          </cell>
          <cell r="F3913" t="str">
            <v>СТЕКЛО</v>
          </cell>
        </row>
        <row r="3914">
          <cell r="A3914" t="str">
            <v>D2327</v>
          </cell>
          <cell r="B3914" t="str">
            <v>LUMINARC</v>
          </cell>
          <cell r="C3914" t="str">
            <v xml:space="preserve"> Набор питьевой 7 предметов ФЛАУЭРЛИ Тиволи</v>
          </cell>
          <cell r="E3914" t="str">
            <v>ОАЭ</v>
          </cell>
          <cell r="F3914" t="str">
            <v>СТЕКЛО</v>
          </cell>
        </row>
        <row r="3915">
          <cell r="A3915" t="str">
            <v>05561</v>
          </cell>
          <cell r="B3915" t="str">
            <v>LUMINARC</v>
          </cell>
          <cell r="C3915" t="str">
            <v xml:space="preserve"> Набор 5 предметов КОНВИКШЕН 4фужера + ведерко для льда</v>
          </cell>
          <cell r="E3915" t="str">
            <v>Франция</v>
          </cell>
          <cell r="F3915" t="str">
            <v>СТЕКЛО</v>
          </cell>
        </row>
        <row r="3916">
          <cell r="A3916" t="str">
            <v>09652</v>
          </cell>
          <cell r="B3916" t="str">
            <v>LUMINARC</v>
          </cell>
          <cell r="C3916" t="str">
            <v xml:space="preserve"> Набор фужеров КОНВИКШЕН 4шт 190мл</v>
          </cell>
          <cell r="E3916" t="str">
            <v>Франция</v>
          </cell>
          <cell r="F3916" t="str">
            <v>СТЕКЛО</v>
          </cell>
        </row>
        <row r="3917">
          <cell r="A3917" t="str">
            <v>09733</v>
          </cell>
          <cell r="B3917" t="str">
            <v>LUMINARC</v>
          </cell>
          <cell r="C3917" t="str">
            <v xml:space="preserve"> Набор фужеров для шампанского КОНВИКШЕН 3шт 190мл</v>
          </cell>
          <cell r="E3917" t="str">
            <v>Франция</v>
          </cell>
          <cell r="F3917" t="str">
            <v>СТЕКЛО</v>
          </cell>
        </row>
        <row r="3918">
          <cell r="A3918" t="str">
            <v>C5950</v>
          </cell>
          <cell r="B3918" t="str">
            <v>LUMINARC</v>
          </cell>
          <cell r="C3918" t="str">
            <v xml:space="preserve"> Набор питьевой 7 предметов АЛЯФОЛИ ЛАГУН</v>
          </cell>
          <cell r="E3918" t="str">
            <v>ОАЭ</v>
          </cell>
          <cell r="F3918" t="str">
            <v>СТЕКЛО</v>
          </cell>
        </row>
        <row r="3919">
          <cell r="A3919" t="str">
            <v>C5951</v>
          </cell>
          <cell r="B3919" t="str">
            <v>LUMINARC</v>
          </cell>
          <cell r="C3919" t="str">
            <v xml:space="preserve"> Набор питьевой 7 предметов ПОЭМА синяя</v>
          </cell>
          <cell r="E3919" t="str">
            <v>ОАЭ</v>
          </cell>
          <cell r="F3919" t="str">
            <v>СТЕКЛО</v>
          </cell>
        </row>
        <row r="3920">
          <cell r="A3920" t="str">
            <v>08485</v>
          </cell>
          <cell r="B3920" t="str">
            <v>LUMINARC</v>
          </cell>
          <cell r="C3920" t="str">
            <v xml:space="preserve"> Набор стаканов САПФИР 3шт 330мл высокие</v>
          </cell>
          <cell r="E3920" t="str">
            <v>Франция</v>
          </cell>
          <cell r="F3920" t="str">
            <v>СТЕКЛО</v>
          </cell>
        </row>
        <row r="3921">
          <cell r="A3921" t="str">
            <v>30525</v>
          </cell>
          <cell r="B3921" t="str">
            <v>LUMINARC</v>
          </cell>
          <cell r="C3921" t="str">
            <v xml:space="preserve"> Столовый набор 19 предметов ДИРЕКТОР</v>
          </cell>
          <cell r="E3921" t="str">
            <v>Франция</v>
          </cell>
          <cell r="F3921" t="str">
            <v>СТЕКЛО</v>
          </cell>
        </row>
        <row r="3922">
          <cell r="A3922" t="str">
            <v>38798-1</v>
          </cell>
          <cell r="B3922" t="str">
            <v>LUMINARC</v>
          </cell>
          <cell r="C3922" t="str">
            <v xml:space="preserve"> Столовый набор 19 предметов ЭЛИЗ+(D7455) набор стаканов</v>
          </cell>
          <cell r="E3922" t="str">
            <v>Франция</v>
          </cell>
          <cell r="F3922" t="str">
            <v>СТЕКЛО</v>
          </cell>
        </row>
        <row r="3923">
          <cell r="A3923" t="str">
            <v>19468</v>
          </cell>
          <cell r="B3923" t="str">
            <v>LUMINARC</v>
          </cell>
          <cell r="C3923" t="str">
            <v xml:space="preserve"> Ваза ФЛОРЕНС 21см</v>
          </cell>
          <cell r="E3923" t="str">
            <v>Франция</v>
          </cell>
          <cell r="F3923" t="str">
            <v>СТЕКЛО</v>
          </cell>
        </row>
        <row r="3924">
          <cell r="A3924" t="str">
            <v>21776</v>
          </cell>
          <cell r="B3924" t="str">
            <v>LUMINARC</v>
          </cell>
          <cell r="C3924" t="str">
            <v xml:space="preserve"> Блюдо круглое САХАРА 31.5см (56748)(14028)</v>
          </cell>
          <cell r="E3924" t="str">
            <v>Франция</v>
          </cell>
          <cell r="F3924" t="str">
            <v>СТЕКЛО</v>
          </cell>
        </row>
        <row r="3925">
          <cell r="A3925" t="str">
            <v>21958</v>
          </cell>
          <cell r="B3925" t="str">
            <v>LUMINARC</v>
          </cell>
          <cell r="C3925" t="str">
            <v xml:space="preserve"> Набор стаканов РАКОВИНА 6шт 300мл высокие</v>
          </cell>
          <cell r="E3925" t="str">
            <v>Франция</v>
          </cell>
          <cell r="F3925" t="str">
            <v>СТЕКЛО</v>
          </cell>
        </row>
        <row r="3926">
          <cell r="A3926" t="str">
            <v>22593</v>
          </cell>
          <cell r="B3926" t="str">
            <v>LUMINARC</v>
          </cell>
          <cell r="C3926" t="str">
            <v xml:space="preserve"> Кофейный набор ФЛОРАЙН 90мл</v>
          </cell>
          <cell r="E3926" t="str">
            <v>Франция</v>
          </cell>
          <cell r="F3926" t="str">
            <v>СТЕКЛО</v>
          </cell>
        </row>
        <row r="3927">
          <cell r="A3927" t="str">
            <v>22599</v>
          </cell>
          <cell r="B3927" t="str">
            <v>LUMINARC</v>
          </cell>
          <cell r="C3927" t="str">
            <v xml:space="preserve"> Пепельница СЮБЛИМ 8см</v>
          </cell>
          <cell r="E3927" t="str">
            <v>Франция</v>
          </cell>
          <cell r="F3927" t="str">
            <v>СТЕКЛО</v>
          </cell>
        </row>
        <row r="3928">
          <cell r="A3928" t="str">
            <v>00736</v>
          </cell>
          <cell r="B3928" t="str">
            <v>LUMINARC</v>
          </cell>
          <cell r="C3928" t="str">
            <v xml:space="preserve"> Набор детский БАМБИНО</v>
          </cell>
          <cell r="E3928" t="str">
            <v>Польша</v>
          </cell>
          <cell r="F3928" t="str">
            <v>СТЕКЛО</v>
          </cell>
        </row>
        <row r="3929">
          <cell r="A3929" t="str">
            <v>02310</v>
          </cell>
          <cell r="B3929" t="str">
            <v>LUMINARC</v>
          </cell>
          <cell r="C3929" t="str">
            <v xml:space="preserve"> Фужер для вина ЭЛИЗА 300мл (01505)</v>
          </cell>
          <cell r="E3929" t="str">
            <v>Франция</v>
          </cell>
          <cell r="F3929" t="str">
            <v>СТЕКЛО</v>
          </cell>
        </row>
        <row r="3930">
          <cell r="A3930" t="str">
            <v>02327</v>
          </cell>
          <cell r="B3930" t="str">
            <v>LUMINARC</v>
          </cell>
          <cell r="C3930" t="str">
            <v xml:space="preserve"> Фужер для вина ЭЛИЗА 230мл (01512)</v>
          </cell>
          <cell r="E3930" t="str">
            <v>Франция</v>
          </cell>
          <cell r="F3930" t="str">
            <v>СТЕКЛО</v>
          </cell>
        </row>
        <row r="3931">
          <cell r="A3931" t="str">
            <v>02710</v>
          </cell>
          <cell r="B3931" t="str">
            <v>LUMINARC</v>
          </cell>
          <cell r="C3931" t="str">
            <v xml:space="preserve"> Набор стаканов БАБЛ 6шт 330мл</v>
          </cell>
          <cell r="E3931" t="str">
            <v>Франция</v>
          </cell>
          <cell r="F3931" t="str">
            <v>СТЕКЛО</v>
          </cell>
        </row>
        <row r="3932">
          <cell r="A3932" t="str">
            <v>62393</v>
          </cell>
          <cell r="B3932" t="str">
            <v>LUMINARC</v>
          </cell>
          <cell r="C3932" t="str">
            <v xml:space="preserve"> Набор детский ВИННИ-ПУХ</v>
          </cell>
          <cell r="E3932" t="str">
            <v>Франция</v>
          </cell>
          <cell r="F3932" t="str">
            <v>СТЕКЛО</v>
          </cell>
        </row>
        <row r="3933">
          <cell r="A3933" t="str">
            <v>63937</v>
          </cell>
          <cell r="B3933" t="str">
            <v>LUMINARC</v>
          </cell>
          <cell r="C3933" t="str">
            <v xml:space="preserve"> Чайный набор ИМПЕРАТОР 180мл</v>
          </cell>
          <cell r="E3933" t="str">
            <v>Франция</v>
          </cell>
          <cell r="F3933" t="str">
            <v>СТЕКЛО</v>
          </cell>
        </row>
        <row r="3934">
          <cell r="A3934" t="str">
            <v>39553</v>
          </cell>
          <cell r="B3934" t="str">
            <v>LUMINARC</v>
          </cell>
          <cell r="C3934" t="str">
            <v xml:space="preserve"> Чайный набор ПОЭЗИ 220мл</v>
          </cell>
          <cell r="E3934" t="str">
            <v>Франция</v>
          </cell>
          <cell r="F3934" t="str">
            <v>СТЕКЛО</v>
          </cell>
        </row>
        <row r="3935">
          <cell r="A3935" t="str">
            <v>46297</v>
          </cell>
          <cell r="B3935" t="str">
            <v>LUMINARC</v>
          </cell>
          <cell r="C3935" t="str">
            <v xml:space="preserve"> Столовый набор 20 предметов ВИТА желтая</v>
          </cell>
          <cell r="E3935" t="str">
            <v>Франция</v>
          </cell>
          <cell r="F3935" t="str">
            <v>СТЕКЛО</v>
          </cell>
        </row>
        <row r="3936">
          <cell r="A3936" t="str">
            <v>51915</v>
          </cell>
          <cell r="B3936" t="str">
            <v>LUMINARC</v>
          </cell>
          <cell r="C3936" t="str">
            <v xml:space="preserve"> Блюдо круглое ТРИАНОН глубокое 31см</v>
          </cell>
          <cell r="E3936" t="str">
            <v>Франция</v>
          </cell>
          <cell r="F3936" t="str">
            <v>СТЕКЛО</v>
          </cell>
        </row>
        <row r="3937">
          <cell r="A3937" t="str">
            <v>09476</v>
          </cell>
          <cell r="B3937" t="str">
            <v>LUMINARC</v>
          </cell>
          <cell r="C3937" t="str">
            <v xml:space="preserve"> Набор фужеров КОНВИКШЕН 3шт 310мл</v>
          </cell>
          <cell r="E3937" t="str">
            <v>Франция</v>
          </cell>
          <cell r="F3937" t="str">
            <v>СТЕКЛО</v>
          </cell>
        </row>
        <row r="3938">
          <cell r="A3938" t="str">
            <v>09607</v>
          </cell>
          <cell r="B3938" t="str">
            <v>LUMINARC</v>
          </cell>
          <cell r="C3938" t="str">
            <v xml:space="preserve"> Набор фужеров КОНВИКШЕН 4шт 190мл</v>
          </cell>
          <cell r="E3938" t="str">
            <v>Франция</v>
          </cell>
          <cell r="F3938" t="str">
            <v>СТЕКЛО</v>
          </cell>
        </row>
        <row r="3939">
          <cell r="A3939" t="str">
            <v>09642</v>
          </cell>
          <cell r="B3939" t="str">
            <v>LUMINARC</v>
          </cell>
          <cell r="C3939" t="str">
            <v xml:space="preserve"> Набор фужеров для вина КОНВИКШЕН 3шт 190мл</v>
          </cell>
          <cell r="E3939" t="str">
            <v>Франция</v>
          </cell>
          <cell r="F3939" t="str">
            <v>СТЕКЛО</v>
          </cell>
        </row>
        <row r="3940">
          <cell r="A3940" t="str">
            <v>09651</v>
          </cell>
          <cell r="B3940" t="str">
            <v>LUMINARC</v>
          </cell>
          <cell r="C3940" t="str">
            <v xml:space="preserve"> Набор фужеров для шампанского КОНВИКШЕН 6шт 190мл</v>
          </cell>
          <cell r="E3940" t="str">
            <v>Франция</v>
          </cell>
          <cell r="F3940" t="str">
            <v>СТЕКЛО</v>
          </cell>
        </row>
        <row r="3941">
          <cell r="A3941" t="str">
            <v>05755</v>
          </cell>
          <cell r="B3941" t="str">
            <v>LUMINARC</v>
          </cell>
          <cell r="C3941" t="str">
            <v xml:space="preserve"> Набор 3 предмета МОЗАИКА</v>
          </cell>
          <cell r="E3941" t="str">
            <v>Франция</v>
          </cell>
          <cell r="F3941" t="str">
            <v>СТЕКЛО</v>
          </cell>
        </row>
        <row r="3942">
          <cell r="A3942" t="str">
            <v>06687</v>
          </cell>
          <cell r="B3942" t="str">
            <v>LUMINARC</v>
          </cell>
          <cell r="C3942" t="str">
            <v xml:space="preserve"> Набор фужеров ФЛАМЕНКО 3шт 250мл</v>
          </cell>
          <cell r="E3942" t="str">
            <v>Франция</v>
          </cell>
          <cell r="F3942" t="str">
            <v>СТЕКЛО</v>
          </cell>
        </row>
        <row r="3943">
          <cell r="A3943" t="str">
            <v>07412</v>
          </cell>
          <cell r="B3943" t="str">
            <v>LUMINARC</v>
          </cell>
          <cell r="C3943" t="str">
            <v xml:space="preserve"> Тарелка обеденная МОЗАИКА 25см в упаковке</v>
          </cell>
          <cell r="E3943" t="str">
            <v>Франция</v>
          </cell>
          <cell r="F3943" t="str">
            <v>СТЕКЛО</v>
          </cell>
        </row>
        <row r="3944">
          <cell r="A3944" t="str">
            <v>07961</v>
          </cell>
          <cell r="B3944" t="str">
            <v>LUMINARC</v>
          </cell>
          <cell r="C3944" t="str">
            <v xml:space="preserve"> Ваза ЮККА 17см матовая</v>
          </cell>
          <cell r="E3944" t="str">
            <v>Франция</v>
          </cell>
          <cell r="F3944" t="str">
            <v>СТЕКЛО</v>
          </cell>
        </row>
        <row r="3945">
          <cell r="A3945" t="str">
            <v>08475</v>
          </cell>
          <cell r="B3945" t="str">
            <v>LUMINARC</v>
          </cell>
          <cell r="C3945" t="str">
            <v xml:space="preserve"> Набор стаканов САПФИР 3шт 310мл низкие (11963)</v>
          </cell>
          <cell r="E3945" t="str">
            <v>Франция</v>
          </cell>
          <cell r="F3945" t="str">
            <v>СТЕКЛО</v>
          </cell>
        </row>
        <row r="3946">
          <cell r="A3946" t="str">
            <v>53524</v>
          </cell>
          <cell r="B3946" t="str">
            <v>LUMINARC</v>
          </cell>
          <cell r="C3946" t="str">
            <v xml:space="preserve"> Салатники 7шт АСПЕН</v>
          </cell>
          <cell r="E3946" t="str">
            <v>Франция</v>
          </cell>
          <cell r="F3946" t="str">
            <v>СТЕКЛО</v>
          </cell>
        </row>
        <row r="3947">
          <cell r="A3947" t="str">
            <v>24777</v>
          </cell>
          <cell r="B3947" t="str">
            <v>LUMINARC</v>
          </cell>
          <cell r="C3947" t="str">
            <v xml:space="preserve"> Столовый набор 19 предметов ЭВОЛЮШН (63394)(63396)</v>
          </cell>
          <cell r="E3947" t="str">
            <v>Франция</v>
          </cell>
          <cell r="F3947" t="str">
            <v>СТЕКЛО</v>
          </cell>
        </row>
        <row r="3948">
          <cell r="A3948" t="str">
            <v>29102</v>
          </cell>
          <cell r="B3948" t="str">
            <v>LUMINARC</v>
          </cell>
          <cell r="C3948" t="str">
            <v xml:space="preserve"> Чайный набор ФЛЕРЕТ 220мл</v>
          </cell>
          <cell r="E3948" t="str">
            <v>Франция</v>
          </cell>
          <cell r="F3948" t="str">
            <v>СТЕКЛО</v>
          </cell>
        </row>
        <row r="3949">
          <cell r="A3949" t="str">
            <v>C9108</v>
          </cell>
          <cell r="B3949" t="str">
            <v>LUMINARC</v>
          </cell>
          <cell r="C3949" t="str">
            <v xml:space="preserve"> Набор стаканов ВАТЕРЛИНИЯ 3шт 350мл высокие</v>
          </cell>
          <cell r="E3949" t="str">
            <v>Франция</v>
          </cell>
          <cell r="F3949" t="str">
            <v>СТЕКЛО</v>
          </cell>
        </row>
        <row r="3950">
          <cell r="A3950" t="str">
            <v>C9258</v>
          </cell>
          <cell r="B3950" t="str">
            <v>LUMINARC</v>
          </cell>
          <cell r="C3950" t="str">
            <v xml:space="preserve"> Набор фужеров для коктейля ДРИП золотые 4шт 225мл</v>
          </cell>
          <cell r="E3950" t="str">
            <v>Франция</v>
          </cell>
          <cell r="F3950" t="str">
            <v>СТЕКЛО</v>
          </cell>
        </row>
        <row r="3951">
          <cell r="A3951" t="str">
            <v>C9262</v>
          </cell>
          <cell r="B3951" t="str">
            <v>LUMINARC</v>
          </cell>
          <cell r="C3951" t="str">
            <v xml:space="preserve"> Набор фужеров для коктейля ДРИП красные 4шт 225мл</v>
          </cell>
          <cell r="E3951" t="str">
            <v>Франция</v>
          </cell>
          <cell r="F3951" t="str">
            <v>СТЕКЛО</v>
          </cell>
        </row>
        <row r="3952">
          <cell r="A3952" t="str">
            <v>C9263</v>
          </cell>
          <cell r="B3952" t="str">
            <v>LUMINARC</v>
          </cell>
          <cell r="C3952" t="str">
            <v xml:space="preserve"> Набор фужеров для коктейля ДРИП зеленые 4шт 225мл</v>
          </cell>
          <cell r="E3952" t="str">
            <v>Франция</v>
          </cell>
          <cell r="F3952" t="str">
            <v>СТЕКЛО</v>
          </cell>
        </row>
        <row r="3953">
          <cell r="A3953" t="str">
            <v>E8862</v>
          </cell>
          <cell r="B3953" t="str">
            <v>LUMINARC</v>
          </cell>
          <cell r="C3953" t="str">
            <v xml:space="preserve"> Блюдо овальное ФЭСТОН 33см (11556)</v>
          </cell>
          <cell r="E3953" t="str">
            <v>Франция</v>
          </cell>
          <cell r="F3953" t="str">
            <v>СТЕКЛО</v>
          </cell>
        </row>
        <row r="3954">
          <cell r="A3954" t="str">
            <v>G8484</v>
          </cell>
          <cell r="B3954" t="str">
            <v>LUMINARC</v>
          </cell>
          <cell r="C3954" t="str">
            <v xml:space="preserve"> Банка РОНДО ПОЭМА РОЗ 0.5л</v>
          </cell>
          <cell r="D3954" t="str">
            <v xml:space="preserve"> JAR 0.5L POEME ROSE</v>
          </cell>
          <cell r="E3954" t="str">
            <v>Китай</v>
          </cell>
          <cell r="F3954" t="str">
            <v>СТЕКЛО</v>
          </cell>
        </row>
        <row r="3955">
          <cell r="A3955" t="str">
            <v>G8485</v>
          </cell>
          <cell r="B3955" t="str">
            <v>LUMINARC</v>
          </cell>
          <cell r="C3955" t="str">
            <v xml:space="preserve"> Банка РОНДО ПОЭМА РОЗ 0.75л</v>
          </cell>
          <cell r="D3955" t="str">
            <v xml:space="preserve"> JAR 0.75L POEME ROSE</v>
          </cell>
          <cell r="E3955" t="str">
            <v>Китай</v>
          </cell>
          <cell r="F3955" t="str">
            <v>СТЕКЛО</v>
          </cell>
        </row>
        <row r="3956">
          <cell r="A3956" t="str">
            <v>G8486</v>
          </cell>
          <cell r="B3956" t="str">
            <v>LUMINARC</v>
          </cell>
          <cell r="C3956" t="str">
            <v xml:space="preserve"> Банка РОНДО ПОЭМА РОЗ 1л</v>
          </cell>
          <cell r="D3956" t="str">
            <v xml:space="preserve"> JAR 1L POEME ROSE</v>
          </cell>
          <cell r="E3956" t="str">
            <v>Китай</v>
          </cell>
          <cell r="F3956" t="str">
            <v>СТЕКЛО</v>
          </cell>
        </row>
        <row r="3957">
          <cell r="A3957" t="str">
            <v>G8496</v>
          </cell>
          <cell r="B3957" t="str">
            <v>LUMINARC</v>
          </cell>
          <cell r="C3957" t="str">
            <v xml:space="preserve"> Банка РОНДО ПОЭМА СИНЯЯ 1л</v>
          </cell>
          <cell r="D3957" t="str">
            <v xml:space="preserve"> JAR 1L POEME BLUE</v>
          </cell>
          <cell r="E3957" t="str">
            <v>Китай</v>
          </cell>
          <cell r="F3957" t="str">
            <v>СТЕКЛО</v>
          </cell>
        </row>
        <row r="3958">
          <cell r="A3958" t="str">
            <v>G8497</v>
          </cell>
          <cell r="B3958" t="str">
            <v>LUMINARC</v>
          </cell>
          <cell r="C3958" t="str">
            <v xml:space="preserve"> Банка РОНДО ПОЭМА АНИС 0.5л</v>
          </cell>
          <cell r="D3958" t="str">
            <v xml:space="preserve"> JAR 0.5L POEME ANIS</v>
          </cell>
          <cell r="E3958" t="str">
            <v>Китай</v>
          </cell>
          <cell r="F3958" t="str">
            <v>СТЕКЛО</v>
          </cell>
        </row>
        <row r="3959">
          <cell r="A3959" t="str">
            <v>G8498</v>
          </cell>
          <cell r="B3959" t="str">
            <v>LUMINARC</v>
          </cell>
          <cell r="C3959" t="str">
            <v xml:space="preserve"> Банка РОНДО ПОЭМА АНИС 0.75л</v>
          </cell>
          <cell r="D3959" t="str">
            <v xml:space="preserve"> JAR 0.75L POEME ANIS</v>
          </cell>
          <cell r="E3959" t="str">
            <v>Китай</v>
          </cell>
          <cell r="F3959" t="str">
            <v>СТЕКЛО</v>
          </cell>
        </row>
        <row r="3960">
          <cell r="A3960" t="str">
            <v>G8499</v>
          </cell>
          <cell r="B3960" t="str">
            <v>LUMINARC</v>
          </cell>
          <cell r="C3960" t="str">
            <v xml:space="preserve"> Банка РОНДО ПОЭМА АНИС 1л</v>
          </cell>
          <cell r="D3960" t="str">
            <v xml:space="preserve"> JAR 1L POEME ANIS</v>
          </cell>
          <cell r="E3960" t="str">
            <v>Китай</v>
          </cell>
          <cell r="F3960" t="str">
            <v>СТЕКЛО</v>
          </cell>
        </row>
        <row r="3961">
          <cell r="A3961" t="str">
            <v>G8500</v>
          </cell>
          <cell r="B3961" t="str">
            <v>LUMINARC</v>
          </cell>
          <cell r="C3961" t="str">
            <v xml:space="preserve"> Банка РОНДО СВИТ ИМПРЕШН 0.5л</v>
          </cell>
          <cell r="D3961" t="str">
            <v xml:space="preserve"> JAR 0.5L SWEET IMPRESSION</v>
          </cell>
          <cell r="E3961" t="str">
            <v>Китай</v>
          </cell>
          <cell r="F3961" t="str">
            <v>СТЕКЛО</v>
          </cell>
        </row>
        <row r="3962">
          <cell r="A3962" t="str">
            <v>G8501</v>
          </cell>
          <cell r="B3962" t="str">
            <v>LUMINARC</v>
          </cell>
          <cell r="C3962" t="str">
            <v xml:space="preserve"> Банка РОНДО СВИТ ИМПРЕШН 0.75л</v>
          </cell>
          <cell r="D3962" t="str">
            <v xml:space="preserve"> JAR 0.75L SWEET IMPRESSION</v>
          </cell>
          <cell r="E3962" t="str">
            <v>Китай</v>
          </cell>
          <cell r="F3962" t="str">
            <v>СТЕКЛО</v>
          </cell>
        </row>
        <row r="3963">
          <cell r="A3963" t="str">
            <v>G8502</v>
          </cell>
          <cell r="B3963" t="str">
            <v>LUMINARC</v>
          </cell>
          <cell r="C3963" t="str">
            <v xml:space="preserve"> Банка РОНДО СВИТ ИМПРЕШН 1л</v>
          </cell>
          <cell r="D3963" t="str">
            <v xml:space="preserve"> JAR 1L SWEET IMPRESSION</v>
          </cell>
          <cell r="E3963" t="str">
            <v>Китай</v>
          </cell>
          <cell r="F3963" t="str">
            <v>СТЕКЛО</v>
          </cell>
        </row>
        <row r="3964">
          <cell r="A3964" t="str">
            <v>G8503</v>
          </cell>
          <cell r="B3964" t="str">
            <v>LUMINARC</v>
          </cell>
          <cell r="C3964" t="str">
            <v xml:space="preserve"> Банка РОНДО УОТЕР КОЛОР 0.5л</v>
          </cell>
          <cell r="D3964" t="str">
            <v xml:space="preserve"> JAR 0.5L WATER COLOR</v>
          </cell>
          <cell r="E3964" t="str">
            <v>Китай</v>
          </cell>
          <cell r="F3964" t="str">
            <v>СТЕКЛО</v>
          </cell>
        </row>
        <row r="3965">
          <cell r="A3965" t="str">
            <v>G8504</v>
          </cell>
          <cell r="B3965" t="str">
            <v>LUMINARC</v>
          </cell>
          <cell r="C3965" t="str">
            <v xml:space="preserve"> Банка РОНДО УОТЕР КОЛОР 0.75л</v>
          </cell>
          <cell r="D3965" t="str">
            <v xml:space="preserve"> JAR 0.75L WATER COLOR</v>
          </cell>
          <cell r="E3965" t="str">
            <v>Китай</v>
          </cell>
          <cell r="F3965" t="str">
            <v>СТЕКЛО</v>
          </cell>
        </row>
        <row r="3966">
          <cell r="A3966" t="str">
            <v>G8505</v>
          </cell>
          <cell r="B3966" t="str">
            <v>LUMINARC</v>
          </cell>
          <cell r="C3966" t="str">
            <v xml:space="preserve"> Банка РОНДО УОТЕР КОЛОР 1л</v>
          </cell>
          <cell r="D3966" t="str">
            <v xml:space="preserve"> JAR 1L WATER COLOR</v>
          </cell>
          <cell r="E3966" t="str">
            <v>Китай</v>
          </cell>
          <cell r="F3966" t="str">
            <v>СТЕКЛО</v>
          </cell>
        </row>
        <row r="3967">
          <cell r="A3967" t="str">
            <v>G8506</v>
          </cell>
          <cell r="B3967" t="str">
            <v>LUMINARC</v>
          </cell>
          <cell r="C3967" t="str">
            <v xml:space="preserve"> Банка РОНДО РОМАШКА 0.5л</v>
          </cell>
          <cell r="D3967" t="str">
            <v xml:space="preserve"> JAR 0.5L PAQUERETTE</v>
          </cell>
          <cell r="E3967" t="str">
            <v>Китай</v>
          </cell>
          <cell r="F3967" t="str">
            <v>СТЕКЛО</v>
          </cell>
        </row>
        <row r="3968">
          <cell r="A3968" t="str">
            <v>G8507</v>
          </cell>
          <cell r="B3968" t="str">
            <v>LUMINARC</v>
          </cell>
          <cell r="C3968" t="str">
            <v xml:space="preserve"> Банка РОНДО РОМАШКА 0.75л</v>
          </cell>
          <cell r="D3968" t="str">
            <v xml:space="preserve"> JAR 0.75L PAQUERETTE</v>
          </cell>
          <cell r="E3968" t="str">
            <v>Китай</v>
          </cell>
          <cell r="F3968" t="str">
            <v>СТЕКЛО</v>
          </cell>
        </row>
        <row r="3969">
          <cell r="A3969" t="str">
            <v>G2468</v>
          </cell>
          <cell r="B3969" t="str">
            <v>LUMINARC</v>
          </cell>
          <cell r="C3969" t="str">
            <v xml:space="preserve"> Набор питьевой 7 предметов СВИТ ИМПРЕШН</v>
          </cell>
          <cell r="D3969" t="str">
            <v xml:space="preserve"> 7 PCS DRINKSET SWEET IMPRESSION</v>
          </cell>
          <cell r="E3969" t="str">
            <v>Китай</v>
          </cell>
          <cell r="F3969" t="str">
            <v>СТЕКЛО</v>
          </cell>
        </row>
        <row r="3970">
          <cell r="A3970" t="str">
            <v>G2470</v>
          </cell>
          <cell r="B3970" t="str">
            <v>LUMINARC</v>
          </cell>
          <cell r="C3970" t="str">
            <v xml:space="preserve"> Набор питьевой 7 предметов УОТЕР КОЛОР</v>
          </cell>
          <cell r="D3970" t="str">
            <v xml:space="preserve"> 7 PCS DRINKSET WATER COLOR</v>
          </cell>
          <cell r="E3970" t="str">
            <v>Китай</v>
          </cell>
          <cell r="F3970" t="str">
            <v>СТЕКЛО</v>
          </cell>
        </row>
        <row r="3971">
          <cell r="A3971" t="str">
            <v>G3230</v>
          </cell>
          <cell r="B3971" t="str">
            <v>LUMINARC</v>
          </cell>
          <cell r="C3971" t="str">
            <v xml:space="preserve"> Набор питьевой 7 предметов РОМАШКА</v>
          </cell>
          <cell r="D3971" t="str">
            <v xml:space="preserve"> 7 PCS DRINKSET PAQUERETTE</v>
          </cell>
          <cell r="E3971" t="str">
            <v>Китай</v>
          </cell>
          <cell r="F3971" t="str">
            <v>СТЕКЛО,ПЛАСТИК</v>
          </cell>
        </row>
        <row r="3972">
          <cell r="A3972" t="str">
            <v>G8491</v>
          </cell>
          <cell r="B3972" t="str">
            <v>LUMINARC</v>
          </cell>
          <cell r="C3972" t="str">
            <v xml:space="preserve"> Банка РОНДО ВАЛЕНСИЯ 0.5л</v>
          </cell>
          <cell r="D3972" t="str">
            <v xml:space="preserve"> JAR 0.5L VALENSOLE</v>
          </cell>
          <cell r="E3972" t="str">
            <v>Китай</v>
          </cell>
          <cell r="F3972" t="str">
            <v>СТЕКЛО</v>
          </cell>
        </row>
        <row r="3973">
          <cell r="A3973" t="str">
            <v>G4352</v>
          </cell>
          <cell r="B3973" t="str">
            <v>LUMINARC</v>
          </cell>
          <cell r="C3973" t="str">
            <v xml:space="preserve"> Банка РОНДО ЭЛИЗ 0.5л</v>
          </cell>
          <cell r="D3973" t="str">
            <v xml:space="preserve"> JAR 0.5L ELISE</v>
          </cell>
          <cell r="E3973" t="str">
            <v>Китай</v>
          </cell>
          <cell r="F3973" t="str">
            <v>СТЕКЛО</v>
          </cell>
        </row>
        <row r="3974">
          <cell r="A3974" t="str">
            <v>G8493</v>
          </cell>
          <cell r="B3974" t="str">
            <v>LUMINARC</v>
          </cell>
          <cell r="C3974" t="str">
            <v xml:space="preserve"> Банка РОНДО ВАЛЕНСИЯ 0.75л</v>
          </cell>
          <cell r="D3974" t="str">
            <v xml:space="preserve"> JAR 0.75L VALENSOLE</v>
          </cell>
          <cell r="E3974" t="str">
            <v>Китай</v>
          </cell>
          <cell r="F3974" t="str">
            <v>СТЕКЛО</v>
          </cell>
        </row>
        <row r="3975">
          <cell r="A3975" t="str">
            <v>G8494</v>
          </cell>
          <cell r="B3975" t="str">
            <v>LUMINARC</v>
          </cell>
          <cell r="C3975" t="str">
            <v xml:space="preserve"> Банка РОНДО ВАЛЕНСИЯ 1л</v>
          </cell>
          <cell r="D3975" t="str">
            <v xml:space="preserve"> JAR 1L VALENSOLE</v>
          </cell>
          <cell r="E3975" t="str">
            <v>Китай</v>
          </cell>
          <cell r="F3975" t="str">
            <v>СТЕКЛО</v>
          </cell>
        </row>
        <row r="3976">
          <cell r="A3976" t="str">
            <v>D3911</v>
          </cell>
          <cell r="B3976" t="str">
            <v>LUMINARC</v>
          </cell>
          <cell r="C3976" t="str">
            <v xml:space="preserve"> Салатник МАГНОЛИЯ 16см</v>
          </cell>
          <cell r="E3976" t="str">
            <v>Франция</v>
          </cell>
          <cell r="F3976" t="str">
            <v>СТЕКЛО</v>
          </cell>
        </row>
        <row r="3977">
          <cell r="A3977" t="str">
            <v>34818</v>
          </cell>
          <cell r="B3977" t="str">
            <v>LUMINARC</v>
          </cell>
          <cell r="C3977" t="str">
            <v xml:space="preserve"> Банка для продуктов БИГ КЛАБ с крышкой 1.5л</v>
          </cell>
          <cell r="D3977" t="str">
            <v xml:space="preserve"> POT 1,5L BIG CLUB</v>
          </cell>
          <cell r="E3977" t="str">
            <v>Франция</v>
          </cell>
          <cell r="F3977" t="str">
            <v>СТЕКЛО,ПЛАСТИК</v>
          </cell>
        </row>
        <row r="3978">
          <cell r="A3978" t="str">
            <v>78045</v>
          </cell>
          <cell r="B3978" t="str">
            <v>LUMINARC</v>
          </cell>
          <cell r="C3978" t="str">
            <v xml:space="preserve"> Банка для продуктов КЛУБ с крышкой 0.28л</v>
          </cell>
          <cell r="D3978" t="str">
            <v xml:space="preserve"> POT 0,28L SMALL CLUB</v>
          </cell>
          <cell r="E3978" t="str">
            <v>Франция</v>
          </cell>
          <cell r="F3978" t="str">
            <v>СТЕКЛО,ПЛАСТИК</v>
          </cell>
        </row>
        <row r="3979">
          <cell r="A3979" t="str">
            <v>D7649</v>
          </cell>
          <cell r="B3979" t="str">
            <v>LUMINARC</v>
          </cell>
          <cell r="C3979" t="str">
            <v xml:space="preserve"> Банка ГОРТЕНЗИЯ 1 л розовая</v>
          </cell>
          <cell r="D3979" t="str">
            <v xml:space="preserve"> POT 1L HORTENSIA PINK</v>
          </cell>
          <cell r="E3979" t="str">
            <v>Франция</v>
          </cell>
          <cell r="F3979" t="str">
            <v>СТЕКЛО</v>
          </cell>
        </row>
        <row r="3980">
          <cell r="A3980" t="str">
            <v>D7618</v>
          </cell>
          <cell r="B3980" t="str">
            <v>LUMINARC</v>
          </cell>
          <cell r="C3980" t="str">
            <v xml:space="preserve"> Банка ГОРТЕНЗИЯ 1 л голубая</v>
          </cell>
          <cell r="D3980" t="str">
            <v xml:space="preserve"> POT 1L HORTENSIA BLUE</v>
          </cell>
          <cell r="E3980" t="str">
            <v>Франция</v>
          </cell>
          <cell r="F3980" t="str">
            <v>СТЕКЛО</v>
          </cell>
        </row>
        <row r="3981">
          <cell r="A3981" t="str">
            <v>D7650</v>
          </cell>
          <cell r="B3981" t="str">
            <v>LUMINARC</v>
          </cell>
          <cell r="C3981" t="str">
            <v xml:space="preserve"> Банка ГОРТЕНЗИЯ 0.5 л розовая</v>
          </cell>
          <cell r="D3981" t="str">
            <v xml:space="preserve"> POT 0L5 HORTENSIA PINK</v>
          </cell>
          <cell r="E3981" t="str">
            <v>Франция</v>
          </cell>
          <cell r="F3981" t="str">
            <v>СТЕКЛО</v>
          </cell>
        </row>
        <row r="3982">
          <cell r="A3982" t="str">
            <v>12092</v>
          </cell>
          <cell r="B3982" t="str">
            <v>LUMINARC</v>
          </cell>
          <cell r="C3982" t="str">
            <v xml:space="preserve"> Банка ОКТАЙМ 0.5л</v>
          </cell>
          <cell r="D3982" t="str">
            <v xml:space="preserve"> POT 0,5L OCTIME</v>
          </cell>
          <cell r="E3982" t="str">
            <v>Франция</v>
          </cell>
          <cell r="F3982" t="str">
            <v>СТЕКЛО</v>
          </cell>
        </row>
        <row r="3983">
          <cell r="A3983" t="str">
            <v>21712</v>
          </cell>
          <cell r="B3983" t="str">
            <v>LUMINARC</v>
          </cell>
          <cell r="C3983" t="str">
            <v xml:space="preserve"> Банка ПОЭМА АНИС 1л</v>
          </cell>
          <cell r="D3983" t="str">
            <v xml:space="preserve"> POT 1L POEME ANIS</v>
          </cell>
          <cell r="E3983" t="str">
            <v>Франция</v>
          </cell>
          <cell r="F3983" t="str">
            <v>СТЕКЛО</v>
          </cell>
        </row>
        <row r="3984">
          <cell r="A3984" t="str">
            <v>49767</v>
          </cell>
          <cell r="B3984" t="str">
            <v>LUMINARC</v>
          </cell>
          <cell r="C3984" t="str">
            <v xml:space="preserve"> Банка ПЛЕНИТЮД 1л</v>
          </cell>
          <cell r="D3984" t="str">
            <v xml:space="preserve"> POT 1L PLENITUDE</v>
          </cell>
          <cell r="E3984" t="str">
            <v>Франция</v>
          </cell>
          <cell r="F3984" t="str">
            <v>СТЕКЛО</v>
          </cell>
        </row>
        <row r="3985">
          <cell r="A3985" t="str">
            <v>49769</v>
          </cell>
          <cell r="B3985" t="str">
            <v>LUMINARC</v>
          </cell>
          <cell r="C3985" t="str">
            <v xml:space="preserve"> Банка ПЛЕНИТЮД 0.5л</v>
          </cell>
          <cell r="D3985" t="str">
            <v xml:space="preserve"> POT 0,5L PLENITUDE</v>
          </cell>
          <cell r="E3985" t="str">
            <v>Франция</v>
          </cell>
          <cell r="F3985" t="str">
            <v>СТЕКЛО</v>
          </cell>
        </row>
        <row r="3986">
          <cell r="A3986" t="str">
            <v>11266</v>
          </cell>
          <cell r="B3986" t="str">
            <v>LUMINARC</v>
          </cell>
          <cell r="C3986" t="str">
            <v xml:space="preserve"> Банка КЛУБ 0.5л (65971)</v>
          </cell>
          <cell r="D3986" t="str">
            <v xml:space="preserve"> POT 0,5L CLUB</v>
          </cell>
          <cell r="E3986" t="str">
            <v>Франция</v>
          </cell>
          <cell r="F3986" t="str">
            <v>СТЕКЛО</v>
          </cell>
        </row>
        <row r="3987">
          <cell r="A3987" t="str">
            <v>48823</v>
          </cell>
          <cell r="B3987" t="str">
            <v>LUMINARC</v>
          </cell>
          <cell r="C3987" t="str">
            <v xml:space="preserve"> Банка МАНИЯ с металлической крышкой 0.75л</v>
          </cell>
          <cell r="D3987" t="str">
            <v xml:space="preserve"> POT 0,75L BOX MANIA METAL+COUVERCLE</v>
          </cell>
          <cell r="E3987" t="str">
            <v>Неоднозначность</v>
          </cell>
          <cell r="F3987" t="str">
            <v>СТЕКЛО</v>
          </cell>
        </row>
        <row r="3988">
          <cell r="A3988" t="str">
            <v>D7621</v>
          </cell>
          <cell r="B3988" t="str">
            <v>LUMINARC</v>
          </cell>
          <cell r="C3988" t="str">
            <v xml:space="preserve"> Банка ГОРТЕНЗИЯ 0.5 л голубая</v>
          </cell>
          <cell r="D3988" t="str">
            <v xml:space="preserve"> POT 0,5L HORTENSIA BLUE</v>
          </cell>
          <cell r="E3988" t="str">
            <v>Франция</v>
          </cell>
          <cell r="F3988" t="str">
            <v>СТЕКЛО</v>
          </cell>
        </row>
        <row r="3989">
          <cell r="A3989" t="str">
            <v>11258</v>
          </cell>
          <cell r="B3989" t="str">
            <v>LUMINARC</v>
          </cell>
          <cell r="C3989" t="str">
            <v xml:space="preserve"> Банка КЛУБ 0.25л</v>
          </cell>
          <cell r="D3989" t="str">
            <v xml:space="preserve"> POT 0,25L CLUB</v>
          </cell>
          <cell r="E3989" t="str">
            <v>Франция</v>
          </cell>
          <cell r="F3989" t="str">
            <v>СТЕКЛО</v>
          </cell>
        </row>
        <row r="3990">
          <cell r="A3990" t="str">
            <v>11972</v>
          </cell>
          <cell r="B3990" t="str">
            <v>LUMINARC</v>
          </cell>
          <cell r="C3990" t="str">
            <v xml:space="preserve"> Банка КЛУБ 0.75л</v>
          </cell>
          <cell r="D3990" t="str">
            <v xml:space="preserve"> POT 0,75L CLUB</v>
          </cell>
          <cell r="E3990" t="str">
            <v>Франция</v>
          </cell>
          <cell r="F3990" t="str">
            <v>СТЕКЛО</v>
          </cell>
        </row>
        <row r="3991">
          <cell r="A3991" t="str">
            <v>12252</v>
          </cell>
          <cell r="B3991" t="str">
            <v>LUMINARC</v>
          </cell>
          <cell r="C3991" t="str">
            <v xml:space="preserve"> Банка для продуктов КЛУБ с крышкой 1.5л</v>
          </cell>
          <cell r="D3991" t="str">
            <v xml:space="preserve"> POT 1,5L CLUB</v>
          </cell>
          <cell r="E3991" t="str">
            <v>Франция</v>
          </cell>
          <cell r="F3991" t="str">
            <v>СТЕКЛО,ПЛАСТИК</v>
          </cell>
        </row>
        <row r="3992">
          <cell r="A3992" t="str">
            <v>C5922</v>
          </cell>
          <cell r="B3992" t="str">
            <v>LUMINARC</v>
          </cell>
          <cell r="C3992" t="str">
            <v xml:space="preserve"> Банка ЦВЕТЫ зеленые 1л</v>
          </cell>
          <cell r="D3992" t="str">
            <v xml:space="preserve"> POT 1L POP FLOWERS GREEN</v>
          </cell>
          <cell r="E3992" t="str">
            <v>Франция</v>
          </cell>
          <cell r="F3992" t="str">
            <v>СТЕКЛО</v>
          </cell>
        </row>
        <row r="3993">
          <cell r="A3993" t="str">
            <v>C5940</v>
          </cell>
          <cell r="B3993" t="str">
            <v>LUMINARC</v>
          </cell>
          <cell r="C3993" t="str">
            <v xml:space="preserve"> Банка ЦВЕТЫ оранжевые 1л</v>
          </cell>
          <cell r="D3993" t="str">
            <v xml:space="preserve"> POT 1L POP FLOWERS ORANGE</v>
          </cell>
          <cell r="E3993" t="str">
            <v>Франция</v>
          </cell>
          <cell r="F3993" t="str">
            <v>СТЕКЛО</v>
          </cell>
        </row>
        <row r="3994">
          <cell r="A3994" t="str">
            <v>12129</v>
          </cell>
          <cell r="B3994" t="str">
            <v>LUMINARC</v>
          </cell>
          <cell r="C3994" t="str">
            <v xml:space="preserve"> Банка ОКТАЙМ 1л</v>
          </cell>
          <cell r="D3994" t="str">
            <v xml:space="preserve"> POT 1L OCTIME</v>
          </cell>
          <cell r="E3994" t="str">
            <v>Франция</v>
          </cell>
          <cell r="F3994" t="str">
            <v>СТЕКЛО</v>
          </cell>
        </row>
        <row r="3995">
          <cell r="A3995" t="str">
            <v>12404</v>
          </cell>
          <cell r="B3995" t="str">
            <v>LUMINARC</v>
          </cell>
          <cell r="C3995" t="str">
            <v xml:space="preserve"> Банка КЛУБ 1л</v>
          </cell>
          <cell r="D3995" t="str">
            <v xml:space="preserve"> POT 1L CLUB</v>
          </cell>
          <cell r="E3995" t="str">
            <v>Франция</v>
          </cell>
          <cell r="F3995" t="str">
            <v>СТЕКЛО</v>
          </cell>
        </row>
        <row r="3996">
          <cell r="A3996" t="str">
            <v>34819</v>
          </cell>
          <cell r="B3996" t="str">
            <v>LUMINARC</v>
          </cell>
          <cell r="C3996" t="str">
            <v xml:space="preserve"> Банка для продуктов БИГ КЛАБ с крышкой 2л</v>
          </cell>
          <cell r="D3996" t="str">
            <v xml:space="preserve"> POT 2L BIG CLUB</v>
          </cell>
          <cell r="E3996" t="str">
            <v>Франция</v>
          </cell>
          <cell r="F3996" t="str">
            <v>СТЕКЛО,ПЛАСТИК</v>
          </cell>
        </row>
        <row r="3997">
          <cell r="A3997" t="str">
            <v>48810</v>
          </cell>
          <cell r="B3997" t="str">
            <v>LUMINARC</v>
          </cell>
          <cell r="C3997" t="str">
            <v xml:space="preserve"> Банка МАНИЯ с металлической крышкой 1л</v>
          </cell>
          <cell r="D3997" t="str">
            <v xml:space="preserve"> POT 1L BOX MANIA METAL+COUVERCLE</v>
          </cell>
          <cell r="E3997" t="str">
            <v>Франция</v>
          </cell>
          <cell r="F3997" t="str">
            <v>СТЕКЛО</v>
          </cell>
        </row>
        <row r="3998">
          <cell r="A3998" t="str">
            <v>48814</v>
          </cell>
          <cell r="B3998" t="str">
            <v>LUMINARC</v>
          </cell>
          <cell r="C3998" t="str">
            <v xml:space="preserve"> Банка МАНИЯ с металлической крышкой 0.5л</v>
          </cell>
          <cell r="D3998" t="str">
            <v xml:space="preserve"> POT 0,5L BOX MANIA METAL+COUVERCLE</v>
          </cell>
          <cell r="E3998" t="str">
            <v>Франция</v>
          </cell>
          <cell r="F3998" t="str">
            <v>СТЕКЛО</v>
          </cell>
        </row>
        <row r="3999">
          <cell r="A3999" t="str">
            <v>D8746</v>
          </cell>
          <cell r="B3999" t="str">
            <v>LUMINARC</v>
          </cell>
          <cell r="C3999" t="str">
            <v xml:space="preserve"> Салатник ОТАНТИК УАЙТ 24см</v>
          </cell>
          <cell r="D3999" t="str">
            <v xml:space="preserve"> SALADIER 24 AUTHENTIC BLANC T</v>
          </cell>
          <cell r="E3999" t="str">
            <v>Франция</v>
          </cell>
          <cell r="F3999" t="str">
            <v>СТЕКЛО</v>
          </cell>
        </row>
        <row r="4000">
          <cell r="A4000" t="str">
            <v>E4902</v>
          </cell>
          <cell r="B4000" t="str">
            <v>LUMINARC</v>
          </cell>
          <cell r="C4000" t="str">
            <v xml:space="preserve"> Салатник УОТЕР КОЛОР 21см</v>
          </cell>
          <cell r="D4000" t="str">
            <v xml:space="preserve"> SALADIER 21 WATER COLOR T</v>
          </cell>
          <cell r="E4000" t="str">
            <v>Франция</v>
          </cell>
          <cell r="F4000" t="str">
            <v>СТЕКЛО</v>
          </cell>
        </row>
        <row r="4001">
          <cell r="A4001" t="str">
            <v>E5947</v>
          </cell>
          <cell r="B4001" t="str">
            <v>LUMINARC</v>
          </cell>
          <cell r="C4001" t="str">
            <v xml:space="preserve"> Блюдо овальное УОТЕР КОЛОР</v>
          </cell>
          <cell r="D4001" t="str">
            <v xml:space="preserve"> PLAT OVALE WATER COLOR T</v>
          </cell>
          <cell r="E4001" t="str">
            <v>Франция</v>
          </cell>
          <cell r="F4001" t="str">
            <v>СТЕКЛО</v>
          </cell>
        </row>
        <row r="4002">
          <cell r="A4002" t="str">
            <v>E5949</v>
          </cell>
          <cell r="B4002" t="str">
            <v>LUMINARC</v>
          </cell>
          <cell r="C4002" t="str">
            <v xml:space="preserve"> Блюдо овальное СВИТ ИМПРЕШН</v>
          </cell>
          <cell r="D4002" t="str">
            <v xml:space="preserve"> PLAT OVALE SWEET IMPRESSION T</v>
          </cell>
          <cell r="E4002" t="str">
            <v>Франция</v>
          </cell>
          <cell r="F4002" t="str">
            <v>СТЕКЛО</v>
          </cell>
        </row>
        <row r="4003">
          <cell r="A4003" t="str">
            <v>E6200</v>
          </cell>
          <cell r="B4003" t="str">
            <v>LUMINARC</v>
          </cell>
          <cell r="C4003" t="str">
            <v xml:space="preserve"> Салатник ОТАНТИК БЛЭК 24см</v>
          </cell>
          <cell r="D4003" t="str">
            <v xml:space="preserve"> SALADIER 24 AUTHENTIC NOIR T</v>
          </cell>
          <cell r="E4003" t="str">
            <v>Франция</v>
          </cell>
          <cell r="F4003" t="str">
            <v>СТЕКЛО</v>
          </cell>
        </row>
        <row r="4004">
          <cell r="A4004" t="str">
            <v>D3701</v>
          </cell>
          <cell r="B4004" t="str">
            <v>LUMINARC</v>
          </cell>
          <cell r="C4004" t="str">
            <v xml:space="preserve"> Салатник ИРИС 12см</v>
          </cell>
          <cell r="D4004" t="str">
            <v xml:space="preserve"> SALADIER 12 CARINE IRIS T</v>
          </cell>
          <cell r="E4004" t="str">
            <v>Франция</v>
          </cell>
          <cell r="F4004" t="str">
            <v>СТЕКЛО</v>
          </cell>
        </row>
        <row r="4005">
          <cell r="A4005" t="str">
            <v>D3703</v>
          </cell>
          <cell r="B4005" t="str">
            <v>LUMINARC</v>
          </cell>
          <cell r="C4005" t="str">
            <v xml:space="preserve"> Салатник ИРИС 27см</v>
          </cell>
          <cell r="D4005" t="str">
            <v xml:space="preserve"> SALADIER 27 CARINE - DECOR IRIS T</v>
          </cell>
          <cell r="E4005" t="str">
            <v>Франция</v>
          </cell>
          <cell r="F4005" t="str">
            <v>СТЕКЛО</v>
          </cell>
        </row>
        <row r="4006">
          <cell r="A4006" t="str">
            <v>D3711</v>
          </cell>
          <cell r="B4006" t="str">
            <v>LUMINARC</v>
          </cell>
          <cell r="C4006" t="str">
            <v xml:space="preserve"> Салатник ОНИКС 12см</v>
          </cell>
          <cell r="D4006" t="str">
            <v xml:space="preserve"> SALADIER 12 CARINE ONYX T</v>
          </cell>
          <cell r="E4006" t="str">
            <v>Франция</v>
          </cell>
          <cell r="F4006" t="str">
            <v>СТЕКЛО</v>
          </cell>
        </row>
        <row r="4007">
          <cell r="A4007" t="str">
            <v>D3712</v>
          </cell>
          <cell r="B4007" t="str">
            <v>LUMINARC</v>
          </cell>
          <cell r="C4007" t="str">
            <v xml:space="preserve"> Салатник ОНИКС 27см</v>
          </cell>
          <cell r="D4007" t="str">
            <v xml:space="preserve"> SALADIER 27 CARINE ONYX T</v>
          </cell>
          <cell r="E4007" t="str">
            <v>Франция</v>
          </cell>
          <cell r="F4007" t="str">
            <v>СТЕКЛО</v>
          </cell>
        </row>
        <row r="4008">
          <cell r="A4008" t="str">
            <v>E4938</v>
          </cell>
          <cell r="B4008" t="str">
            <v>LUMINARC</v>
          </cell>
          <cell r="C4008" t="str">
            <v xml:space="preserve"> Салатник СВИТ ИМПРЕШН 21см</v>
          </cell>
          <cell r="D4008" t="str">
            <v xml:space="preserve"> SALADIER 21 SWEET IMPRESSION T</v>
          </cell>
          <cell r="E4008" t="str">
            <v>Франция</v>
          </cell>
          <cell r="F4008" t="str">
            <v>СТЕКЛО</v>
          </cell>
        </row>
        <row r="4009">
          <cell r="A4009" t="str">
            <v>D2369</v>
          </cell>
          <cell r="B4009" t="str">
            <v>LUMINARC</v>
          </cell>
          <cell r="C4009" t="str">
            <v xml:space="preserve"> Салатник КАРИН 12см белый</v>
          </cell>
          <cell r="D4009" t="str">
            <v xml:space="preserve"> COUPELLE 12 CARINE T</v>
          </cell>
          <cell r="E4009" t="str">
            <v>Франция</v>
          </cell>
          <cell r="F4009" t="str">
            <v>СТЕКЛО</v>
          </cell>
        </row>
        <row r="4010">
          <cell r="A4010" t="str">
            <v>D2375</v>
          </cell>
          <cell r="B4010" t="str">
            <v>LUMINARC</v>
          </cell>
          <cell r="C4010" t="str">
            <v xml:space="preserve"> Салатник КАРИН 12см черный</v>
          </cell>
          <cell r="D4010" t="str">
            <v xml:space="preserve"> COUPELLE 12 CARINE NOIR T</v>
          </cell>
          <cell r="E4010" t="str">
            <v>Франция</v>
          </cell>
          <cell r="F4010" t="str">
            <v>СТЕКЛО</v>
          </cell>
        </row>
        <row r="4011">
          <cell r="A4011" t="str">
            <v>D6413</v>
          </cell>
          <cell r="B4011" t="str">
            <v>LUMINARC</v>
          </cell>
          <cell r="C4011" t="str">
            <v xml:space="preserve"> Блюдо прямоугольное КВАДРАТО 35см белый</v>
          </cell>
          <cell r="D4011" t="str">
            <v xml:space="preserve"> PLAT RECTANGULAIRE QUADRATO BLANC T</v>
          </cell>
          <cell r="E4011" t="str">
            <v>Франция</v>
          </cell>
          <cell r="F4011" t="str">
            <v>СТЕКЛО</v>
          </cell>
        </row>
        <row r="4012">
          <cell r="A4012" t="str">
            <v>D7622</v>
          </cell>
          <cell r="B4012" t="str">
            <v>LUMINARC</v>
          </cell>
          <cell r="C4012" t="str">
            <v xml:space="preserve"> Салатник ГОРТЕНЗИЯ 25см розовый</v>
          </cell>
          <cell r="D4012" t="str">
            <v xml:space="preserve"> SALADIER 25 HORTENSIA PINK T</v>
          </cell>
          <cell r="E4012" t="str">
            <v>Франция</v>
          </cell>
          <cell r="F4012" t="str">
            <v>СТЕКЛО</v>
          </cell>
        </row>
        <row r="4013">
          <cell r="A4013" t="str">
            <v>E9672</v>
          </cell>
          <cell r="B4013" t="str">
            <v>LUMINARC</v>
          </cell>
          <cell r="C4013" t="str">
            <v xml:space="preserve"> Салатник ТРИАНОН 12см (30187)</v>
          </cell>
          <cell r="D4013" t="str">
            <v xml:space="preserve"> SALADIER 12 TRIANON T     (anc ref 30187)</v>
          </cell>
          <cell r="E4013" t="str">
            <v>Франция</v>
          </cell>
          <cell r="F4013" t="str">
            <v>СТЕКЛО</v>
          </cell>
        </row>
        <row r="4014">
          <cell r="A4014" t="str">
            <v>E4833</v>
          </cell>
          <cell r="B4014" t="str">
            <v>LUMINARC</v>
          </cell>
          <cell r="C4014" t="str">
            <v xml:space="preserve"> Салатник ФАН ШЕФ КОРАЛ 18см</v>
          </cell>
          <cell r="D4014" t="str">
            <v xml:space="preserve"> SALA 18 FUN CHEF CORAIL</v>
          </cell>
          <cell r="E4014" t="str">
            <v>Франция</v>
          </cell>
          <cell r="F4014" t="str">
            <v>СТЕКЛО</v>
          </cell>
        </row>
        <row r="4015">
          <cell r="A4015" t="str">
            <v>E4835</v>
          </cell>
          <cell r="B4015" t="str">
            <v>LUMINARC</v>
          </cell>
          <cell r="C4015" t="str">
            <v xml:space="preserve"> Салатник ФАН ШЕФ ГРИН 18см</v>
          </cell>
          <cell r="D4015" t="str">
            <v xml:space="preserve"> SALA 18 FUN CHEF CORAIL</v>
          </cell>
          <cell r="E4015" t="str">
            <v>Франция</v>
          </cell>
          <cell r="F4015" t="str">
            <v>СТЕКЛО</v>
          </cell>
        </row>
        <row r="4016">
          <cell r="A4016" t="str">
            <v>E4836</v>
          </cell>
          <cell r="B4016" t="str">
            <v>LUMINARC</v>
          </cell>
          <cell r="C4016" t="str">
            <v xml:space="preserve"> Салатник ФАН ШЕФ КОРАЛ 27см</v>
          </cell>
          <cell r="D4016" t="str">
            <v xml:space="preserve"> SALA 27 FUN CHEF CORAIL</v>
          </cell>
          <cell r="E4016" t="str">
            <v>Франция</v>
          </cell>
          <cell r="F4016" t="str">
            <v>СТЕКЛО</v>
          </cell>
        </row>
        <row r="4017">
          <cell r="A4017" t="str">
            <v>E4838</v>
          </cell>
          <cell r="B4017" t="str">
            <v>LUMINARC</v>
          </cell>
          <cell r="C4017" t="str">
            <v xml:space="preserve"> Салатник ФАН ШЕФ ГРИН 27см</v>
          </cell>
          <cell r="D4017" t="str">
            <v xml:space="preserve"> SALA 27 FUN CHEF CORAIL</v>
          </cell>
          <cell r="E4017" t="str">
            <v>Франция</v>
          </cell>
          <cell r="F4017" t="str">
            <v>СТЕКЛО</v>
          </cell>
        </row>
        <row r="4018">
          <cell r="A4018" t="str">
            <v>E4840</v>
          </cell>
          <cell r="B4018" t="str">
            <v>LUMINARC</v>
          </cell>
          <cell r="C4018" t="str">
            <v xml:space="preserve"> Блюдо овальное ФАН ШЕФ КОРАЛ 25.7см</v>
          </cell>
          <cell r="D4018" t="str">
            <v xml:space="preserve"> ASSIETTE OVALE DESSERT FUN CHEF CORAIL T</v>
          </cell>
          <cell r="E4018" t="str">
            <v>Франция</v>
          </cell>
          <cell r="F4018" t="str">
            <v>СТЕКЛО</v>
          </cell>
        </row>
        <row r="4019">
          <cell r="A4019" t="str">
            <v>E8141</v>
          </cell>
          <cell r="B4019" t="str">
            <v>LUMINARC</v>
          </cell>
          <cell r="C4019" t="str">
            <v xml:space="preserve"> Салатник АБАККА 26см</v>
          </cell>
          <cell r="D4019" t="str">
            <v xml:space="preserve"> SALADIER CARRE 26 ABACCA T</v>
          </cell>
          <cell r="E4019" t="str">
            <v>Франция</v>
          </cell>
          <cell r="F4019" t="str">
            <v>СТЕКЛО</v>
          </cell>
        </row>
        <row r="4020">
          <cell r="A4020" t="str">
            <v>E8146</v>
          </cell>
          <cell r="B4020" t="str">
            <v>LUMINARC</v>
          </cell>
          <cell r="C4020" t="str">
            <v xml:space="preserve"> Салатник АБАККА 16см</v>
          </cell>
          <cell r="D4020" t="str">
            <v xml:space="preserve"> COUPELLE MULTI-USAGES 16 ABACCA T</v>
          </cell>
          <cell r="E4020" t="str">
            <v>Франция</v>
          </cell>
          <cell r="F4020" t="str">
            <v>СТЕКЛО</v>
          </cell>
        </row>
        <row r="4021">
          <cell r="A4021" t="str">
            <v>E5931</v>
          </cell>
          <cell r="B4021" t="str">
            <v>LUMINARC</v>
          </cell>
          <cell r="C4021" t="str">
            <v xml:space="preserve"> Салатник ОТАНТИК БЛЭК 12см</v>
          </cell>
          <cell r="D4021" t="str">
            <v xml:space="preserve"> COUPELLE 12 AUTHENTIC NOIR T</v>
          </cell>
          <cell r="E4021" t="str">
            <v>Франция</v>
          </cell>
          <cell r="F4021" t="str">
            <v>СТЕКЛО</v>
          </cell>
        </row>
        <row r="4022">
          <cell r="A4022" t="str">
            <v>E9114</v>
          </cell>
          <cell r="B4022" t="str">
            <v>LUMINARC</v>
          </cell>
          <cell r="C4022" t="str">
            <v xml:space="preserve"> Салатник MICKEY MOUSE</v>
          </cell>
          <cell r="D4022" t="str">
            <v xml:space="preserve"> CPELLE MULTI USAGE MOUSE CLUBHOUSE</v>
          </cell>
          <cell r="E4022" t="str">
            <v>Франция</v>
          </cell>
          <cell r="F4022" t="str">
            <v>СТЕКЛО</v>
          </cell>
        </row>
        <row r="4023">
          <cell r="A4023" t="str">
            <v>E9116</v>
          </cell>
          <cell r="B4023" t="str">
            <v>LUMINARC</v>
          </cell>
          <cell r="C4023" t="str">
            <v xml:space="preserve"> Бульонница MICKEY MOUSE 500мл</v>
          </cell>
          <cell r="D4023" t="str">
            <v xml:space="preserve"> BOL 50 MICKEY HOUSE CLUB HOUSE</v>
          </cell>
          <cell r="E4023" t="str">
            <v>Франция</v>
          </cell>
          <cell r="F4023" t="str">
            <v>СТЕКЛО</v>
          </cell>
        </row>
        <row r="4024">
          <cell r="A4024" t="str">
            <v>D7361</v>
          </cell>
          <cell r="B4024" t="str">
            <v>LUMINARC</v>
          </cell>
          <cell r="C4024" t="str">
            <v xml:space="preserve"> Салатник ДИВАЛИ 12см</v>
          </cell>
          <cell r="D4024" t="str">
            <v xml:space="preserve"> SALADIER 12 DIWALI T</v>
          </cell>
          <cell r="E4024" t="str">
            <v>Франция</v>
          </cell>
          <cell r="F4024" t="str">
            <v>СТЕКЛО</v>
          </cell>
        </row>
        <row r="4025">
          <cell r="A4025" t="str">
            <v>G0092</v>
          </cell>
          <cell r="B4025" t="str">
            <v>LUMINARC</v>
          </cell>
          <cell r="C4025" t="str">
            <v xml:space="preserve"> Салатник КАРИН РОМАШКА 27см LUMINARC</v>
          </cell>
          <cell r="D4025" t="str">
            <v xml:space="preserve"> CARINA PAQUERETTE SALAD BOWL 27 AIME</v>
          </cell>
          <cell r="E4025" t="str">
            <v>ОАЭ</v>
          </cell>
          <cell r="F4025" t="str">
            <v>СТЕКЛО</v>
          </cell>
        </row>
        <row r="4026">
          <cell r="A4026" t="str">
            <v>G0094</v>
          </cell>
          <cell r="B4026" t="str">
            <v>LUMINARC</v>
          </cell>
          <cell r="C4026" t="str">
            <v xml:space="preserve"> Салатник КАРИН РОМАШКА 12см LUMINARC</v>
          </cell>
          <cell r="D4026" t="str">
            <v xml:space="preserve"> CARINA PAQUERETTE  SALAD BOWL 12 AIME</v>
          </cell>
          <cell r="E4026" t="str">
            <v>ОАЭ</v>
          </cell>
          <cell r="F4026" t="str">
            <v>СТЕКЛО</v>
          </cell>
        </row>
        <row r="4027">
          <cell r="A4027" t="str">
            <v>G0562</v>
          </cell>
          <cell r="B4027" t="str">
            <v>LUMINARC</v>
          </cell>
          <cell r="C4027" t="str">
            <v xml:space="preserve"> Салатник ДИРЕКТОР БЕЛЫЙ 12см</v>
          </cell>
          <cell r="D4027" t="str">
            <v xml:space="preserve"> SALA 12 EVERY DAY</v>
          </cell>
          <cell r="E4027" t="str">
            <v>Франция</v>
          </cell>
          <cell r="F4027" t="str">
            <v>СТЕКЛО</v>
          </cell>
        </row>
        <row r="4028">
          <cell r="A4028" t="str">
            <v>E3971</v>
          </cell>
          <cell r="B4028" t="str">
            <v>LUMINARC</v>
          </cell>
          <cell r="C4028" t="str">
            <v xml:space="preserve"> Набор столовых приборов ФАН ШЕФ ГРИН 24 предмета</v>
          </cell>
          <cell r="D4028" t="str">
            <v xml:space="preserve"> SCE 24 P. COUVERTS FUN CHEF GREEN</v>
          </cell>
          <cell r="E4028" t="str">
            <v>Гонконг</v>
          </cell>
          <cell r="F4028" t="str">
            <v>НЕРЖАВЕЮЩАЯ СТАЛЬ</v>
          </cell>
        </row>
        <row r="4029">
          <cell r="A4029" t="str">
            <v>E3985</v>
          </cell>
          <cell r="B4029" t="str">
            <v>LUMINARC</v>
          </cell>
          <cell r="C4029" t="str">
            <v xml:space="preserve"> Набор столовых приборов 24 предмета ОТАНТИК УАЙТ</v>
          </cell>
          <cell r="D4029" t="str">
            <v xml:space="preserve"> SCE 24 P. COUVERTS AUTHENTIC BLANC</v>
          </cell>
          <cell r="E4029" t="str">
            <v>Китай</v>
          </cell>
          <cell r="F4029" t="str">
            <v>НЕРЖАВЕЮЩАЯ СТАЛЬ</v>
          </cell>
        </row>
        <row r="4030">
          <cell r="A4030" t="str">
            <v>E3996</v>
          </cell>
          <cell r="B4030" t="str">
            <v>LUMINARC</v>
          </cell>
          <cell r="C4030" t="str">
            <v xml:space="preserve"> Набор столовых приборов 24 предмета ОТАНТИК БЛЭК</v>
          </cell>
          <cell r="D4030" t="str">
            <v xml:space="preserve"> SCE 24 P. COUVERTS AUTHENTIC NOIR</v>
          </cell>
          <cell r="E4030" t="str">
            <v>Китай</v>
          </cell>
          <cell r="F4030" t="str">
            <v>НЕРЖАВЕЮЩАЯ СТАЛЬ</v>
          </cell>
        </row>
        <row r="4031">
          <cell r="A4031" t="str">
            <v>E5366</v>
          </cell>
          <cell r="B4031" t="str">
            <v>LUMINARC</v>
          </cell>
          <cell r="C4031" t="str">
            <v xml:space="preserve"> Набор столовых приборов ФАН ШЕФ КОРАЛ 24 предмета</v>
          </cell>
          <cell r="D4031" t="str">
            <v xml:space="preserve"> SCE 24 P. COUVERTS FUN CHEF CORAIL</v>
          </cell>
          <cell r="E4031" t="str">
            <v>Гонконг</v>
          </cell>
          <cell r="F4031" t="str">
            <v>НЕРЖАВЕЮЩАЯ СТАЛЬ</v>
          </cell>
        </row>
        <row r="4032">
          <cell r="A4032" t="str">
            <v>G1004</v>
          </cell>
          <cell r="B4032" t="str">
            <v>LUMINARC</v>
          </cell>
          <cell r="C4032" t="str">
            <v xml:space="preserve"> Чайный набор ПОЭТИК 220мл</v>
          </cell>
          <cell r="D4032" t="str">
            <v xml:space="preserve"> P6 TASSE 22+S.TASSE POETIC SEASONS T</v>
          </cell>
          <cell r="E4032" t="str">
            <v>Франция</v>
          </cell>
          <cell r="F4032" t="str">
            <v>СТЕКЛО</v>
          </cell>
        </row>
        <row r="4033">
          <cell r="A4033" t="str">
            <v>10365</v>
          </cell>
          <cell r="B4033" t="str">
            <v>LUMINARC</v>
          </cell>
          <cell r="C4033" t="str">
            <v xml:space="preserve"> Набор тарелок суповых АСПЕН 20.5см 6шт</v>
          </cell>
          <cell r="D4033" t="str">
            <v xml:space="preserve"> C6 ASSIETTE CREUSE ASPEN T</v>
          </cell>
          <cell r="E4033" t="str">
            <v>Франция</v>
          </cell>
          <cell r="F4033" t="str">
            <v>СТЕКЛО</v>
          </cell>
        </row>
        <row r="4034">
          <cell r="A4034" t="str">
            <v>G4439</v>
          </cell>
          <cell r="B4034" t="str">
            <v>LUMINARC</v>
          </cell>
          <cell r="C4034" t="str">
            <v xml:space="preserve"> Тарелка суповая РАДУГА 21.5см зеленая</v>
          </cell>
          <cell r="D4034" t="str">
            <v xml:space="preserve"> ASSIETTE CREUSE 21 RAINBOW GREEN T</v>
          </cell>
          <cell r="E4034" t="str">
            <v>Франция</v>
          </cell>
          <cell r="F4034" t="str">
            <v>СТЕКЛО</v>
          </cell>
        </row>
        <row r="4035">
          <cell r="A4035" t="str">
            <v>G4440</v>
          </cell>
          <cell r="B4035" t="str">
            <v>LUMINARC</v>
          </cell>
          <cell r="C4035" t="str">
            <v xml:space="preserve"> Тарелка десертная РАДУГА 19.5см зеленая</v>
          </cell>
          <cell r="D4035" t="str">
            <v xml:space="preserve"> ASSIETTE DESSERT 19 RAINBOW GREEN T</v>
          </cell>
          <cell r="E4035" t="str">
            <v>Франция</v>
          </cell>
          <cell r="F4035" t="str">
            <v>СТЕКЛО</v>
          </cell>
        </row>
        <row r="4036">
          <cell r="A4036" t="str">
            <v>G4548</v>
          </cell>
          <cell r="B4036" t="str">
            <v>LUMINARC</v>
          </cell>
          <cell r="C4036" t="str">
            <v xml:space="preserve"> Тарелка обеденная РАДУГА 25см зеленая</v>
          </cell>
          <cell r="D4036" t="str">
            <v xml:space="preserve"> ASSIETTE PLATE 25 RAINBOW GREEN T</v>
          </cell>
          <cell r="E4036" t="str">
            <v>Франция</v>
          </cell>
          <cell r="F4036" t="str">
            <v>СТЕКЛО</v>
          </cell>
        </row>
        <row r="4037">
          <cell r="A4037" t="str">
            <v>G4153</v>
          </cell>
          <cell r="B4037" t="str">
            <v>LUMINARC</v>
          </cell>
          <cell r="C4037" t="str">
            <v xml:space="preserve"> Пиала ИСТОРИЯ ИГРУШЕК 500мл</v>
          </cell>
          <cell r="D4037" t="str">
            <v xml:space="preserve"> BOL 50 TOY STORY T</v>
          </cell>
          <cell r="E4037" t="str">
            <v>Франция</v>
          </cell>
          <cell r="F4037" t="str">
            <v>СТЕКЛО</v>
          </cell>
        </row>
        <row r="4038">
          <cell r="A4038" t="str">
            <v>G4157</v>
          </cell>
          <cell r="B4038" t="str">
            <v>LUMINARC</v>
          </cell>
          <cell r="C4038" t="str">
            <v xml:space="preserve"> Салатник ИСТОРИЯ ИГРУШЕК 16см</v>
          </cell>
          <cell r="D4038" t="str">
            <v xml:space="preserve"> COUPELLE MULTI-USAGES TOY STORY T</v>
          </cell>
          <cell r="E4038" t="str">
            <v>Франция</v>
          </cell>
          <cell r="F4038" t="str">
            <v>СТЕКЛО</v>
          </cell>
        </row>
        <row r="4039">
          <cell r="A4039" t="str">
            <v>G4158</v>
          </cell>
          <cell r="B4039" t="str">
            <v>LUMINARC</v>
          </cell>
          <cell r="C4039" t="str">
            <v xml:space="preserve"> Тарелка десертная ИСТОРИЯ ИГРУШЕК 19см</v>
          </cell>
          <cell r="D4039" t="str">
            <v xml:space="preserve"> ASSIETTE DESSERT 19 TOY STORY T</v>
          </cell>
          <cell r="E4039" t="str">
            <v>Франция</v>
          </cell>
          <cell r="F4039" t="str">
            <v>СТЕКЛО</v>
          </cell>
        </row>
        <row r="4040">
          <cell r="A4040" t="str">
            <v>G5852</v>
          </cell>
          <cell r="B4040" t="str">
            <v>LUMINARC</v>
          </cell>
          <cell r="C4040" t="str">
            <v xml:space="preserve"> Набор детский 3 предмета ИСТОРИЯ ИГРУШЕК</v>
          </cell>
          <cell r="D4040" t="str">
            <v xml:space="preserve"> SCE 3 P, ENFANT TOY STORY T</v>
          </cell>
          <cell r="E4040" t="str">
            <v>Франция</v>
          </cell>
          <cell r="F4040" t="str">
            <v>СТЕКЛО</v>
          </cell>
        </row>
        <row r="4041">
          <cell r="A4041" t="str">
            <v>62368</v>
          </cell>
          <cell r="B4041" t="str">
            <v>LUMINARC</v>
          </cell>
          <cell r="C4041" t="str">
            <v xml:space="preserve"> Набор фужеров Домино 250мл 6шт</v>
          </cell>
          <cell r="D4041" t="str">
            <v xml:space="preserve"> F6 VAP 25 DOMINO</v>
          </cell>
          <cell r="E4041" t="str">
            <v>Франция</v>
          </cell>
          <cell r="F4041" t="str">
            <v>СТЕКЛО</v>
          </cell>
        </row>
        <row r="4042">
          <cell r="A4042" t="str">
            <v>62444</v>
          </cell>
          <cell r="B4042" t="str">
            <v>LUMINARC</v>
          </cell>
          <cell r="C4042" t="str">
            <v xml:space="preserve"> Набор фужеров для шампанского 6 шт ДОМИНО 170 мл</v>
          </cell>
          <cell r="D4042" t="str">
            <v xml:space="preserve"> F6 FLUTE 17 DOMINO</v>
          </cell>
          <cell r="E4042" t="str">
            <v>Франция</v>
          </cell>
          <cell r="F4042" t="str">
            <v>СТЕКЛО</v>
          </cell>
        </row>
        <row r="4043">
          <cell r="A4043" t="str">
            <v>G1297</v>
          </cell>
          <cell r="B4043" t="str">
            <v>LUMINARC</v>
          </cell>
          <cell r="C4043" t="str">
            <v xml:space="preserve"> Салатник ФЛАУЭР ДРИМ 16см голубой</v>
          </cell>
          <cell r="D4043" t="str">
            <v xml:space="preserve"> CPELLE MULTI USAGE 17 FLOWERS DREAM BLUE</v>
          </cell>
          <cell r="E4043" t="str">
            <v>Франция</v>
          </cell>
          <cell r="F4043" t="str">
            <v>СТЕКЛО</v>
          </cell>
        </row>
        <row r="4044">
          <cell r="A4044" t="str">
            <v>G4130</v>
          </cell>
          <cell r="B4044" t="str">
            <v>LUMINARC</v>
          </cell>
          <cell r="C4044" t="str">
            <v xml:space="preserve"> Набор стакановИСТОРИЯ ИГРУШЕК 3шт 160мл низкие</v>
          </cell>
          <cell r="D4044" t="str">
            <v xml:space="preserve"> K3 TIMBALE FB 16 TOY STORY</v>
          </cell>
          <cell r="E4044" t="str">
            <v>Франция</v>
          </cell>
          <cell r="F4044" t="str">
            <v>СТЕКЛО</v>
          </cell>
        </row>
        <row r="4045">
          <cell r="A4045" t="str">
            <v>G4267</v>
          </cell>
          <cell r="B4045" t="str">
            <v>LUMINARC</v>
          </cell>
          <cell r="C4045" t="str">
            <v xml:space="preserve"> Набор контейнеров стеклянных KEEP'N'BOX 3шт круглые</v>
          </cell>
          <cell r="D4045" t="str">
            <v xml:space="preserve"> TEMPERED  KEEP'N BOX ROUND  3PC +LID T</v>
          </cell>
          <cell r="E4045" t="str">
            <v>Китай</v>
          </cell>
          <cell r="F4045" t="str">
            <v>СТЕКЛО,ПЛАСТИК</v>
          </cell>
        </row>
        <row r="4046">
          <cell r="A4046" t="str">
            <v>G8508</v>
          </cell>
          <cell r="B4046" t="str">
            <v>LUMINARC</v>
          </cell>
          <cell r="C4046" t="str">
            <v xml:space="preserve"> Банка РОНДО РОМАШКА 1л</v>
          </cell>
          <cell r="D4046" t="str">
            <v xml:space="preserve"> JAR 1L PAQUERETTE</v>
          </cell>
          <cell r="E4046" t="str">
            <v>Китай</v>
          </cell>
          <cell r="F4046" t="str">
            <v>СТЕКЛО</v>
          </cell>
        </row>
        <row r="4047">
          <cell r="A4047" t="str">
            <v>G0722</v>
          </cell>
          <cell r="B4047" t="str">
            <v>LUMINARC</v>
          </cell>
          <cell r="C4047" t="str">
            <v xml:space="preserve"> Блюдо прямоугольное ВЕДЖЕТАЛ СПИРИТ 35х24см</v>
          </cell>
          <cell r="D4047" t="str">
            <v xml:space="preserve"> PLAT RECTANGULAIRE 34 VEGETAL SPIRIT T</v>
          </cell>
          <cell r="E4047" t="str">
            <v>Франция</v>
          </cell>
          <cell r="F4047" t="str">
            <v>СТЕКЛО</v>
          </cell>
        </row>
        <row r="4048">
          <cell r="A4048" t="str">
            <v>G4433</v>
          </cell>
          <cell r="B4048" t="str">
            <v>LUMINARC</v>
          </cell>
          <cell r="C4048" t="str">
            <v xml:space="preserve"> Чайный набор РАДУГА 220мл зеленый</v>
          </cell>
          <cell r="D4048" t="str">
            <v xml:space="preserve"> P6 TASSE 22+S.TASSE RAINBOW GREEN T</v>
          </cell>
          <cell r="E4048" t="str">
            <v>Франция</v>
          </cell>
          <cell r="F4048" t="str">
            <v>СТЕКЛО</v>
          </cell>
        </row>
        <row r="4049">
          <cell r="A4049" t="str">
            <v>G4435</v>
          </cell>
          <cell r="B4049" t="str">
            <v>LUMINARC</v>
          </cell>
          <cell r="C4049" t="str">
            <v xml:space="preserve"> Салатник РАДУГА 16.5см зеленый</v>
          </cell>
          <cell r="D4049" t="str">
            <v xml:space="preserve"> COUPELLE MULTI-US. 16,5 RAINBOW GREEN T</v>
          </cell>
          <cell r="E4049" t="str">
            <v>Франция</v>
          </cell>
          <cell r="F4049" t="str">
            <v>СТЕКЛО</v>
          </cell>
        </row>
        <row r="4050">
          <cell r="A4050" t="str">
            <v>G4437</v>
          </cell>
          <cell r="B4050" t="str">
            <v>LUMINARC</v>
          </cell>
          <cell r="C4050" t="str">
            <v xml:space="preserve"> Салатник РАДУГА 27см зеленый</v>
          </cell>
          <cell r="D4050" t="str">
            <v xml:space="preserve"> SALADIER 27 RAINBOW GREEN T</v>
          </cell>
          <cell r="E4050" t="str">
            <v>Франция</v>
          </cell>
          <cell r="F4050" t="str">
            <v>СТЕКЛО</v>
          </cell>
        </row>
        <row r="4051">
          <cell r="A4051" t="str">
            <v>G5520</v>
          </cell>
          <cell r="B4051" t="str">
            <v>LUMINARC</v>
          </cell>
          <cell r="C4051" t="str">
            <v xml:space="preserve"> Столовый набор 30 предметов ДИРЕКТОР БЕЛЫЙ</v>
          </cell>
          <cell r="D4051" t="str">
            <v xml:space="preserve"> SCE 30 PCS EVERYDAY</v>
          </cell>
          <cell r="E4051" t="str">
            <v>Франция</v>
          </cell>
          <cell r="F4051" t="str">
            <v>СТЕКЛО</v>
          </cell>
        </row>
        <row r="4052">
          <cell r="A4052" t="str">
            <v>G4053</v>
          </cell>
          <cell r="B4052" t="str">
            <v>LUMINARC</v>
          </cell>
          <cell r="C4052" t="str">
            <v xml:space="preserve"> Набор контейнеров стеклянных KEEP'N'BOX 3шт прямоугольные</v>
          </cell>
          <cell r="D4052" t="str">
            <v xml:space="preserve"> SCE 3 P. REFRIG KEEP' N BOX RECT+LID T</v>
          </cell>
          <cell r="E4052" t="str">
            <v>Китай</v>
          </cell>
          <cell r="F4052" t="str">
            <v>СТЕКЛО,ПЛАСТИК</v>
          </cell>
        </row>
        <row r="4053">
          <cell r="A4053" t="str">
            <v>G4056</v>
          </cell>
          <cell r="B4053" t="str">
            <v>LUMINARC</v>
          </cell>
          <cell r="C4053" t="str">
            <v xml:space="preserve"> Набор контейнеров стеклянных KEEP'N'BOX 3шт квадратные</v>
          </cell>
          <cell r="D4053" t="str">
            <v xml:space="preserve"> S 3 P. BOITE REFRIG KEEP' N BOX SQUARE T</v>
          </cell>
          <cell r="E4053" t="str">
            <v>Китай</v>
          </cell>
          <cell r="F4053" t="str">
            <v>СТЕКЛО,ПЛАСТИК</v>
          </cell>
        </row>
        <row r="4054">
          <cell r="A4054" t="str">
            <v>63111-1</v>
          </cell>
          <cell r="B4054" t="str">
            <v>LUMINARC</v>
          </cell>
          <cell r="C4054" t="str">
            <v xml:space="preserve"> Набор стопок ХОТ ШОТ 6шт 70мл</v>
          </cell>
          <cell r="D4054" t="str">
            <v xml:space="preserve"> R6 STEMMED GLASS HOT SHOT 7</v>
          </cell>
          <cell r="E4054" t="str">
            <v>Франция</v>
          </cell>
          <cell r="F4054" t="str">
            <v>СТЕКЛО</v>
          </cell>
        </row>
        <row r="4055">
          <cell r="A4055" t="str">
            <v>G8817</v>
          </cell>
          <cell r="B4055" t="str">
            <v>LUMINARC</v>
          </cell>
          <cell r="C4055" t="str">
            <v xml:space="preserve"> Тарелка обеденная ДИРЕКТОР дымчатая</v>
          </cell>
          <cell r="D4055" t="str">
            <v xml:space="preserve"> ASS PLATE DIRECTOIRE FUME</v>
          </cell>
          <cell r="E4055" t="str">
            <v>Франция</v>
          </cell>
          <cell r="F4055" t="str">
            <v>СТЕКЛО</v>
          </cell>
        </row>
        <row r="4056">
          <cell r="A4056" t="str">
            <v>G8818</v>
          </cell>
          <cell r="B4056" t="str">
            <v>LUMINARC</v>
          </cell>
          <cell r="C4056" t="str">
            <v xml:space="preserve"> Тарелка суповая ДИРЕКТОР дымчатая</v>
          </cell>
          <cell r="D4056" t="str">
            <v xml:space="preserve"> ASS CALOTTE DIRECTOIRE FUME</v>
          </cell>
          <cell r="E4056" t="str">
            <v>Франция</v>
          </cell>
          <cell r="F4056" t="str">
            <v>СТЕКЛО</v>
          </cell>
        </row>
        <row r="4057">
          <cell r="A4057" t="str">
            <v>G8819</v>
          </cell>
          <cell r="B4057" t="str">
            <v>LUMINARC</v>
          </cell>
          <cell r="C4057" t="str">
            <v xml:space="preserve"> Тарелка десертная ДИРЕКТОР дымчатая</v>
          </cell>
          <cell r="D4057" t="str">
            <v xml:space="preserve"> ASS DT DIRECTOIRE FUME</v>
          </cell>
          <cell r="E4057" t="str">
            <v>Франция</v>
          </cell>
          <cell r="F4057" t="str">
            <v>СТЕКЛО</v>
          </cell>
        </row>
        <row r="4058">
          <cell r="A4058" t="str">
            <v>G4088</v>
          </cell>
          <cell r="B4058" t="str">
            <v>LUMINARC</v>
          </cell>
          <cell r="C4058" t="str">
            <v xml:space="preserve"> Салатник МИНГ УАЙТ 12см</v>
          </cell>
          <cell r="D4058" t="str">
            <v xml:space="preserve"> COUPELLE 12 MING WHITE NOIR T</v>
          </cell>
          <cell r="E4058" t="str">
            <v>Франция</v>
          </cell>
          <cell r="F4058" t="str">
            <v>СТЕКЛО</v>
          </cell>
        </row>
        <row r="4059">
          <cell r="A4059" t="str">
            <v>G4089</v>
          </cell>
          <cell r="B4059" t="str">
            <v>LUMINARC</v>
          </cell>
          <cell r="C4059" t="str">
            <v xml:space="preserve"> Салатник МИНГ УАЙТ 27см</v>
          </cell>
          <cell r="D4059" t="str">
            <v xml:space="preserve"> SALADIER 27 MING WHITE NOIR T</v>
          </cell>
          <cell r="E4059" t="str">
            <v>Франция</v>
          </cell>
          <cell r="F4059" t="str">
            <v>СТЕКЛО</v>
          </cell>
        </row>
        <row r="4060">
          <cell r="A4060" t="str">
            <v>G4448</v>
          </cell>
          <cell r="B4060" t="str">
            <v>LUMINARC</v>
          </cell>
          <cell r="C4060" t="str">
            <v xml:space="preserve"> Столовый набор 18 предметов РАДУГА оранжевый</v>
          </cell>
          <cell r="D4060" t="str">
            <v xml:space="preserve"> SCE 18 P. ASSIETTES RAINBOW ORANGE T</v>
          </cell>
          <cell r="E4060" t="str">
            <v>Франция</v>
          </cell>
          <cell r="F4060" t="str">
            <v>СТЕКЛО</v>
          </cell>
        </row>
        <row r="4061">
          <cell r="A4061" t="str">
            <v>G7148</v>
          </cell>
          <cell r="B4061" t="str">
            <v>LUMINARC</v>
          </cell>
          <cell r="C4061" t="str">
            <v xml:space="preserve"> Кружка КОТОН ФЛАУЭР 320мл</v>
          </cell>
          <cell r="D4061" t="str">
            <v xml:space="preserve"> MUG 32 COTTON FLOWER</v>
          </cell>
          <cell r="E4061" t="str">
            <v>Франция</v>
          </cell>
          <cell r="F4061" t="str">
            <v>СТЕКЛО</v>
          </cell>
        </row>
        <row r="4062">
          <cell r="A4062" t="str">
            <v>49807-1</v>
          </cell>
          <cell r="B4062" t="str">
            <v>LUMINARC</v>
          </cell>
          <cell r="C4062" t="str">
            <v xml:space="preserve"> Подставка для яиц ТРИАНОН 1шт</v>
          </cell>
          <cell r="E4062" t="str">
            <v>Франция</v>
          </cell>
          <cell r="F4062" t="str">
            <v>CТЕКЛО</v>
          </cell>
        </row>
        <row r="4063">
          <cell r="A4063" t="str">
            <v>G4086</v>
          </cell>
          <cell r="B4063" t="str">
            <v>LUMINARC</v>
          </cell>
          <cell r="C4063" t="str">
            <v xml:space="preserve"> Тарелка десертная МИНГ УАЙТ 19см</v>
          </cell>
          <cell r="D4063" t="str">
            <v xml:space="preserve"> ASSIETTE DESSERT 19 MING WHITE NOIR T</v>
          </cell>
          <cell r="E4063" t="str">
            <v>Франция</v>
          </cell>
          <cell r="F4063" t="str">
            <v>СТЕКЛО</v>
          </cell>
        </row>
        <row r="4064">
          <cell r="A4064" t="str">
            <v>G4087</v>
          </cell>
          <cell r="B4064" t="str">
            <v>LUMINARC</v>
          </cell>
          <cell r="C4064" t="str">
            <v xml:space="preserve"> Тарелка суповая МИНГ УАЙТ 21см</v>
          </cell>
          <cell r="D4064" t="str">
            <v xml:space="preserve"> ASSIETTE CREUSE 21 MING WHITE NOIR T</v>
          </cell>
          <cell r="E4064" t="str">
            <v>Франция</v>
          </cell>
          <cell r="F4064" t="str">
            <v>СТЕКЛО</v>
          </cell>
        </row>
        <row r="4065">
          <cell r="A4065" t="str">
            <v>G4090</v>
          </cell>
          <cell r="B4065" t="str">
            <v>LUMINARC</v>
          </cell>
          <cell r="C4065" t="str">
            <v xml:space="preserve"> Тарелка обеденная МИНГ УАЙТ 26см</v>
          </cell>
          <cell r="D4065" t="str">
            <v xml:space="preserve"> ASSIETTE PLATE 26 MING WHITE NOIR T</v>
          </cell>
          <cell r="E4065" t="str">
            <v>Франция</v>
          </cell>
          <cell r="F4065" t="str">
            <v>СТЕКЛО</v>
          </cell>
        </row>
        <row r="4066">
          <cell r="A4066" t="str">
            <v>G4091</v>
          </cell>
          <cell r="B4066" t="str">
            <v>LUMINARC</v>
          </cell>
          <cell r="C4066" t="str">
            <v xml:space="preserve"> Чайный набор МИНГ УАЙТ 220мл</v>
          </cell>
          <cell r="D4066" t="str">
            <v xml:space="preserve"> P6 TASSE 22+S.TASSE MING WHITE NOIR T</v>
          </cell>
          <cell r="E4066" t="str">
            <v>Франция</v>
          </cell>
          <cell r="F4066" t="str">
            <v>СТЕКЛО</v>
          </cell>
        </row>
        <row r="4067">
          <cell r="A4067" t="str">
            <v>G4441</v>
          </cell>
          <cell r="B4067" t="str">
            <v>LUMINARC</v>
          </cell>
          <cell r="C4067" t="str">
            <v xml:space="preserve"> Тарелка десертная РАДУГА 19.5см оранжевая</v>
          </cell>
          <cell r="D4067" t="str">
            <v xml:space="preserve"> ASSIETTE DESSERT 19 RAINBOW ORANGE T</v>
          </cell>
          <cell r="E4067" t="str">
            <v>Франция</v>
          </cell>
          <cell r="F4067" t="str">
            <v>СТЕКЛО</v>
          </cell>
        </row>
        <row r="4068">
          <cell r="A4068" t="str">
            <v>G4444</v>
          </cell>
          <cell r="B4068" t="str">
            <v>LUMINARC</v>
          </cell>
          <cell r="C4068" t="str">
            <v xml:space="preserve"> Тарелка суповая РАДУГА 21.5см оранжевая</v>
          </cell>
          <cell r="D4068" t="str">
            <v xml:space="preserve"> ASSIETTE CREUSE 21 RAINBOW ORANGE T</v>
          </cell>
          <cell r="E4068" t="str">
            <v>Франция</v>
          </cell>
          <cell r="F4068" t="str">
            <v>СТЕКЛО</v>
          </cell>
        </row>
        <row r="4069">
          <cell r="A4069" t="str">
            <v>G4446</v>
          </cell>
          <cell r="B4069" t="str">
            <v>LUMINARC</v>
          </cell>
          <cell r="C4069" t="str">
            <v xml:space="preserve"> Столовый набор 19 предметов РАДУГА оранжевый</v>
          </cell>
          <cell r="D4069" t="str">
            <v xml:space="preserve"> SCE 19 P. TABLE RAINBOW ORANGE T</v>
          </cell>
          <cell r="E4069" t="str">
            <v>Франция</v>
          </cell>
          <cell r="F4069" t="str">
            <v>СТЕКЛО</v>
          </cell>
        </row>
        <row r="4070">
          <cell r="A4070" t="str">
            <v>G4449</v>
          </cell>
          <cell r="B4070" t="str">
            <v>LUMINARC</v>
          </cell>
          <cell r="C4070" t="str">
            <v xml:space="preserve"> Чайный набор РАДУГА 220мл оранжевый</v>
          </cell>
          <cell r="D4070" t="str">
            <v xml:space="preserve"> P6 TASSE 22+S.TASSE RAINBOW ORANGE T</v>
          </cell>
          <cell r="E4070" t="str">
            <v>Франция</v>
          </cell>
          <cell r="F4070" t="str">
            <v>СТЕКЛО</v>
          </cell>
        </row>
        <row r="4071">
          <cell r="A4071" t="str">
            <v>G4547</v>
          </cell>
          <cell r="B4071" t="str">
            <v>LUMINARC</v>
          </cell>
          <cell r="C4071" t="str">
            <v xml:space="preserve"> Тарелка обеденная РАДУГА 25см оранжевая</v>
          </cell>
          <cell r="D4071" t="str">
            <v xml:space="preserve"> ASSIETTE PLATE 25 RAINBOW ORANGE T</v>
          </cell>
          <cell r="E4071" t="str">
            <v>Франция</v>
          </cell>
          <cell r="F4071" t="str">
            <v>СТЕКЛО</v>
          </cell>
        </row>
        <row r="4072">
          <cell r="A4072" t="str">
            <v>41841</v>
          </cell>
          <cell r="B4072" t="str">
            <v>LUMINARC</v>
          </cell>
          <cell r="C4072" t="str">
            <v xml:space="preserve"> Салатник КОКОН 15см</v>
          </cell>
          <cell r="D4072" t="str">
            <v xml:space="preserve"> SALADIER 15 COCOON T</v>
          </cell>
          <cell r="E4072" t="str">
            <v>Франция</v>
          </cell>
          <cell r="F4072" t="str">
            <v>СТЕКЛО</v>
          </cell>
        </row>
        <row r="4073">
          <cell r="A4073" t="str">
            <v>D6905-1</v>
          </cell>
          <cell r="B4073" t="str">
            <v>LUMINARC</v>
          </cell>
          <cell r="C4073" t="str">
            <v xml:space="preserve"> Тарелка обеденная ДИВАЛИ 25см 5+1</v>
          </cell>
          <cell r="D4073" t="str">
            <v xml:space="preserve"> DINNER PLATE 25 DIWALI 5+1</v>
          </cell>
          <cell r="E4073" t="str">
            <v>Франция</v>
          </cell>
          <cell r="F4073" t="str">
            <v>СТЕКЛО</v>
          </cell>
        </row>
        <row r="4074">
          <cell r="A4074" t="str">
            <v>E4923-1</v>
          </cell>
          <cell r="B4074" t="str">
            <v>LUMINARC</v>
          </cell>
          <cell r="C4074" t="str">
            <v xml:space="preserve"> Тарелка обеденная СВИТ ИМПРЕШН 25см 5+1</v>
          </cell>
          <cell r="D4074" t="str">
            <v xml:space="preserve"> DINNER PLATE 25 SWEET IMPRESSION 5+1</v>
          </cell>
          <cell r="E4074" t="str">
            <v>Франция</v>
          </cell>
          <cell r="F4074" t="str">
            <v>СТЕКЛО</v>
          </cell>
        </row>
        <row r="4075">
          <cell r="A4075" t="str">
            <v>E4926-1</v>
          </cell>
          <cell r="B4075" t="str">
            <v>LUMINARC</v>
          </cell>
          <cell r="C4075" t="str">
            <v xml:space="preserve"> Тарелка десертная СВИТ ИМПРЕШН 19см 5+1</v>
          </cell>
          <cell r="D4075" t="str">
            <v xml:space="preserve"> DESSERT PLATE 19 SWEET IMPRESSION 5+1</v>
          </cell>
          <cell r="E4075" t="str">
            <v>Франция</v>
          </cell>
          <cell r="F4075" t="str">
            <v>СТЕКЛО</v>
          </cell>
        </row>
        <row r="4076">
          <cell r="A4076" t="str">
            <v>G0319-1</v>
          </cell>
          <cell r="B4076" t="str">
            <v>LUMINARC</v>
          </cell>
          <cell r="C4076" t="str">
            <v xml:space="preserve"> Стакан CIRCO 230мл низкий</v>
          </cell>
          <cell r="D4076" t="str">
            <v xml:space="preserve"> STEMMED GLASS 23 CIRCO</v>
          </cell>
          <cell r="E4076" t="str">
            <v>Франция</v>
          </cell>
          <cell r="F4076" t="str">
            <v>СТЕКЛО</v>
          </cell>
        </row>
        <row r="4077">
          <cell r="A4077" t="str">
            <v>G0325-1</v>
          </cell>
          <cell r="B4077" t="str">
            <v>LUMINARC</v>
          </cell>
          <cell r="C4077" t="str">
            <v xml:space="preserve"> Стакан GENIUS 220мл высокий</v>
          </cell>
          <cell r="D4077" t="str">
            <v xml:space="preserve"> STEMMED GLASS 22 GENIUS</v>
          </cell>
          <cell r="E4077" t="str">
            <v>Франция</v>
          </cell>
          <cell r="F4077" t="str">
            <v>СТЕКЛО</v>
          </cell>
        </row>
        <row r="4078">
          <cell r="A4078" t="str">
            <v>D8823</v>
          </cell>
          <cell r="B4078" t="str">
            <v>LUMINARC</v>
          </cell>
          <cell r="C4078" t="str">
            <v xml:space="preserve"> Бульонница ДРУЗЬЯ ЖИВОТНЫХ 400мл</v>
          </cell>
          <cell r="D4078" t="str">
            <v xml:space="preserve"> JUMBO ANIMAL FRIENDS</v>
          </cell>
          <cell r="E4078" t="str">
            <v>Франция</v>
          </cell>
          <cell r="F4078" t="str">
            <v>СТЕКЛО</v>
          </cell>
        </row>
        <row r="4079">
          <cell r="A4079" t="str">
            <v>E4911</v>
          </cell>
          <cell r="B4079" t="str">
            <v>LUMINARC</v>
          </cell>
          <cell r="C4079" t="str">
            <v xml:space="preserve"> Кофейный набор УОТЕР КОЛОР 90мл</v>
          </cell>
          <cell r="D4079" t="str">
            <v xml:space="preserve"> P6 TASSE 9+S.TASSE WATER COLOR T</v>
          </cell>
          <cell r="E4079" t="str">
            <v>Франция</v>
          </cell>
          <cell r="F4079" t="str">
            <v>СТЕКЛО</v>
          </cell>
        </row>
        <row r="4080">
          <cell r="A4080" t="str">
            <v>E8015</v>
          </cell>
          <cell r="B4080" t="str">
            <v>LUMINARC</v>
          </cell>
          <cell r="C4080" t="str">
            <v xml:space="preserve"> Столовый набор 30 предметов СВИТ ЛАЙН БЛЭК&amp;УАЙТ</v>
          </cell>
          <cell r="D4080" t="str">
            <v xml:space="preserve"> S 30 P. TABLE SWEET LINE NOIR &amp; BLANC T</v>
          </cell>
          <cell r="E4080" t="str">
            <v>Франция</v>
          </cell>
          <cell r="F4080" t="str">
            <v>СТЕКЛО</v>
          </cell>
        </row>
        <row r="4081">
          <cell r="A4081" t="str">
            <v>G0459</v>
          </cell>
          <cell r="B4081" t="str">
            <v>LUMINARC</v>
          </cell>
          <cell r="C4081" t="str">
            <v xml:space="preserve"> Чашка коричневая 90мл</v>
          </cell>
          <cell r="D4081" t="str">
            <v xml:space="preserve"> T. EMP EXPRES 9 GRAPHIC COLORS MARRON</v>
          </cell>
          <cell r="E4081" t="str">
            <v>Франция</v>
          </cell>
          <cell r="F4081" t="str">
            <v>КЕРАМИКА</v>
          </cell>
        </row>
        <row r="4082">
          <cell r="A4082" t="str">
            <v>G0809</v>
          </cell>
          <cell r="B4082" t="str">
            <v>LUMINARC</v>
          </cell>
          <cell r="C4082" t="str">
            <v xml:space="preserve"> Столовый набор 19 предметов ДЭЙЛИ СПЕШИАЛ</v>
          </cell>
          <cell r="D4082" t="str">
            <v xml:space="preserve"> SCE 19 P. TABLE DAILY SPECIALS T</v>
          </cell>
          <cell r="E4082" t="str">
            <v>Франция</v>
          </cell>
          <cell r="F4082" t="str">
            <v>СТЕКЛО</v>
          </cell>
        </row>
        <row r="4083">
          <cell r="A4083" t="str">
            <v>G0717</v>
          </cell>
          <cell r="B4083" t="str">
            <v>LUMINARC</v>
          </cell>
          <cell r="C4083" t="str">
            <v xml:space="preserve"> Тарелка суповая ДЭЙЛИ СПЕШИАЛ 20см</v>
          </cell>
          <cell r="D4083" t="str">
            <v xml:space="preserve"> ASSIETTE CALOTTE 20 DAILY SPECIALS T</v>
          </cell>
          <cell r="E4083" t="str">
            <v>Франция</v>
          </cell>
          <cell r="F4083" t="str">
            <v>СТЕКЛО</v>
          </cell>
        </row>
        <row r="4084">
          <cell r="A4084" t="str">
            <v>E4665</v>
          </cell>
          <cell r="B4084" t="str">
            <v>LUMINARC</v>
          </cell>
          <cell r="C4084" t="str">
            <v xml:space="preserve"> Набор стаканов КОЛОР РИНГС 4шт 300мл высокие</v>
          </cell>
          <cell r="D4084" t="str">
            <v xml:space="preserve"> K4 GOBELET FH 30 COLORS RINGS</v>
          </cell>
          <cell r="E4084" t="str">
            <v>Франция</v>
          </cell>
          <cell r="F4084" t="str">
            <v>СТЕКЛО</v>
          </cell>
        </row>
        <row r="4085">
          <cell r="A4085" t="str">
            <v>D2688</v>
          </cell>
          <cell r="B4085" t="str">
            <v>LUMINARC</v>
          </cell>
          <cell r="C4085" t="str">
            <v xml:space="preserve"> Столовый набор 30 предметов ЦИНК</v>
          </cell>
          <cell r="D4085" t="str">
            <v xml:space="preserve"> SCE 30 P. TABLE ZING</v>
          </cell>
          <cell r="E4085" t="str">
            <v>Китай</v>
          </cell>
          <cell r="F4085" t="str">
            <v>СТЕКЛО</v>
          </cell>
        </row>
        <row r="4086">
          <cell r="A4086" t="str">
            <v>D4393-1</v>
          </cell>
          <cell r="B4086" t="str">
            <v>LUMINARC</v>
          </cell>
          <cell r="C4086" t="str">
            <v xml:space="preserve"> Столовый набор 18 предметов КАРИН черно-белый 2шт (D2379)</v>
          </cell>
          <cell r="D4086" t="str">
            <v xml:space="preserve"> SCE 18 PCS CARINE BLACK&amp;WHITE</v>
          </cell>
          <cell r="E4086" t="str">
            <v>Франция</v>
          </cell>
          <cell r="F4086" t="str">
            <v>СТЕКЛО</v>
          </cell>
        </row>
        <row r="4087">
          <cell r="A4087" t="str">
            <v>41879</v>
          </cell>
          <cell r="B4087" t="str">
            <v>LUMINARC</v>
          </cell>
          <cell r="C4087" t="str">
            <v xml:space="preserve"> Салатник КОКОН 18см</v>
          </cell>
          <cell r="D4087" t="str">
            <v xml:space="preserve"> SALADIER 18 COCOON T</v>
          </cell>
          <cell r="E4087" t="str">
            <v>Франция</v>
          </cell>
          <cell r="F4087" t="str">
            <v>СТЕКЛО</v>
          </cell>
        </row>
        <row r="4088">
          <cell r="A4088" t="str">
            <v>41882</v>
          </cell>
          <cell r="B4088" t="str">
            <v>LUMINARC</v>
          </cell>
          <cell r="C4088" t="str">
            <v xml:space="preserve"> Салатник КОКОН 12см</v>
          </cell>
          <cell r="D4088" t="str">
            <v xml:space="preserve"> SALADIER 12 COCOON T</v>
          </cell>
          <cell r="E4088" t="str">
            <v>Франция</v>
          </cell>
          <cell r="F4088" t="str">
            <v>СТЕКЛО</v>
          </cell>
        </row>
        <row r="4089">
          <cell r="A4089" t="str">
            <v>69882</v>
          </cell>
          <cell r="B4089" t="str">
            <v>LUMINARC</v>
          </cell>
          <cell r="C4089" t="str">
            <v xml:space="preserve"> Салатник ПУЭБЛО синий 27см</v>
          </cell>
          <cell r="D4089" t="str">
            <v xml:space="preserve"> SALAD BOWL 27 PUEBLO BLUE</v>
          </cell>
          <cell r="E4089" t="str">
            <v>Франция</v>
          </cell>
          <cell r="F4089" t="str">
            <v>СТЕКЛО</v>
          </cell>
        </row>
        <row r="4090">
          <cell r="A4090" t="str">
            <v>77268</v>
          </cell>
          <cell r="B4090" t="str">
            <v>LUMINARC</v>
          </cell>
          <cell r="C4090" t="str">
            <v xml:space="preserve"> Салатник АЛЯФОЛИ КОРАЛ 27см</v>
          </cell>
          <cell r="D4090" t="str">
            <v xml:space="preserve"> SALADIER 27 A LA FOLIE CORAIL T</v>
          </cell>
          <cell r="E4090" t="str">
            <v>Франция</v>
          </cell>
          <cell r="F4090" t="str">
            <v>СТЕКЛО</v>
          </cell>
        </row>
        <row r="4091">
          <cell r="A4091" t="str">
            <v>G4384</v>
          </cell>
          <cell r="B4091" t="str">
            <v>LUMINARC</v>
          </cell>
          <cell r="C4091" t="str">
            <v xml:space="preserve"> Салатник с крышкой KEEP'N BOWL 17см</v>
          </cell>
          <cell r="D4091" t="str">
            <v xml:space="preserve"> SALAD BOWL 17 KEEP'N BOWL+ LID</v>
          </cell>
          <cell r="E4091" t="str">
            <v>Неоднозначность</v>
          </cell>
          <cell r="F4091" t="str">
            <v>СТЕКЛО,ПЛАСТИК</v>
          </cell>
        </row>
        <row r="4092">
          <cell r="A4092" t="str">
            <v>G4385</v>
          </cell>
          <cell r="B4092" t="str">
            <v>LUMINARC</v>
          </cell>
          <cell r="C4092" t="str">
            <v xml:space="preserve"> Салатник KEEP' N BOWL 28см с крышкой</v>
          </cell>
          <cell r="D4092" t="str">
            <v xml:space="preserve"> SALAD BOWL 28 COSMOS+ LID</v>
          </cell>
          <cell r="E4092" t="str">
            <v>Китай</v>
          </cell>
          <cell r="F4092" t="str">
            <v>СТЕКЛО,ПЛАСТИК</v>
          </cell>
        </row>
        <row r="4093">
          <cell r="A4093" t="str">
            <v>E4747</v>
          </cell>
          <cell r="B4093" t="str">
            <v>LUMINARC</v>
          </cell>
          <cell r="C4093" t="str">
            <v xml:space="preserve"> Набор стаканов РИВОЛИ БЛЭК 280мл 4шт низкие</v>
          </cell>
          <cell r="D4093" t="str">
            <v xml:space="preserve"> K4 GOBELET FB 27 RIVOLI NOIR</v>
          </cell>
          <cell r="E4093" t="str">
            <v>Франция</v>
          </cell>
          <cell r="F4093" t="str">
            <v>СТЕКЛО</v>
          </cell>
        </row>
        <row r="4094">
          <cell r="A4094" t="str">
            <v>G6016</v>
          </cell>
          <cell r="B4094" t="str">
            <v>LUMINARC</v>
          </cell>
          <cell r="C4094" t="str">
            <v xml:space="preserve"> Салатник КОТОН ФЛАУЭР 12см</v>
          </cell>
          <cell r="D4094" t="str">
            <v xml:space="preserve"> SALAD BOWL 12 COTTON FLOWER</v>
          </cell>
          <cell r="E4094" t="str">
            <v>Франция</v>
          </cell>
          <cell r="F4094" t="str">
            <v>СТЕКЛО</v>
          </cell>
        </row>
        <row r="4095">
          <cell r="A4095" t="str">
            <v>41877</v>
          </cell>
          <cell r="B4095" t="str">
            <v>LUMINARC</v>
          </cell>
          <cell r="C4095" t="str">
            <v xml:space="preserve"> Салатник КОКОН 21см</v>
          </cell>
          <cell r="D4095" t="str">
            <v xml:space="preserve"> SALADIER 21 COCOON T</v>
          </cell>
          <cell r="E4095" t="str">
            <v>Франция</v>
          </cell>
          <cell r="F4095" t="str">
            <v>СТЕКЛО</v>
          </cell>
        </row>
        <row r="4096">
          <cell r="A4096" t="str">
            <v>G8487</v>
          </cell>
          <cell r="B4096" t="str">
            <v>LUMINARC</v>
          </cell>
          <cell r="C4096" t="str">
            <v xml:space="preserve"> Банка РОНДО ЭЛИЗ 1л</v>
          </cell>
          <cell r="D4096" t="str">
            <v xml:space="preserve"> JAR 1L ELISE</v>
          </cell>
          <cell r="E4096" t="str">
            <v>Китай</v>
          </cell>
          <cell r="F4096" t="str">
            <v>СТЕКЛО</v>
          </cell>
        </row>
        <row r="4097">
          <cell r="A4097" t="str">
            <v>G8489</v>
          </cell>
          <cell r="B4097" t="str">
            <v>LUMINARC</v>
          </cell>
          <cell r="C4097" t="str">
            <v xml:space="preserve"> Банка РОНДО ПОЭМА СИНЯЯ 0.5л</v>
          </cell>
          <cell r="D4097" t="str">
            <v xml:space="preserve"> JAR 0.5L POEME BLUE</v>
          </cell>
          <cell r="E4097" t="str">
            <v>Китай</v>
          </cell>
          <cell r="F4097" t="str">
            <v>СТЕКЛО</v>
          </cell>
        </row>
        <row r="4098">
          <cell r="A4098" t="str">
            <v>G8490</v>
          </cell>
          <cell r="B4098" t="str">
            <v>LUMINARC</v>
          </cell>
          <cell r="C4098" t="str">
            <v xml:space="preserve"> Банка РОНДО ПОЭМА СИНЯЯ 0.75л</v>
          </cell>
          <cell r="D4098" t="str">
            <v xml:space="preserve"> JAR 0.75L POEME BLUE</v>
          </cell>
          <cell r="E4098" t="str">
            <v>Китай</v>
          </cell>
          <cell r="F4098" t="str">
            <v>СТЕКЛО</v>
          </cell>
        </row>
        <row r="4099">
          <cell r="A4099" t="str">
            <v>G0723</v>
          </cell>
          <cell r="B4099" t="str">
            <v>LUMINARC</v>
          </cell>
          <cell r="C4099" t="str">
            <v xml:space="preserve"> Салатник ВЕДЖЕТАЛ СПИРИТ 25х21.5см</v>
          </cell>
          <cell r="D4099" t="str">
            <v xml:space="preserve"> SALADIER RECT 25 VEGETAL SPIRIT T</v>
          </cell>
          <cell r="E4099" t="str">
            <v>Франция</v>
          </cell>
          <cell r="F4099" t="str">
            <v>СТЕКЛО</v>
          </cell>
        </row>
        <row r="4100">
          <cell r="A4100" t="str">
            <v>G0724</v>
          </cell>
          <cell r="B4100" t="str">
            <v>LUMINARC</v>
          </cell>
          <cell r="C4100" t="str">
            <v xml:space="preserve"> Салатник ВЕДЖЕТАЛ СПИРИТ 16.5см</v>
          </cell>
          <cell r="D4100" t="str">
            <v xml:space="preserve"> COUPELLE MULTI-USAGES VEGETAL SPIRIT T</v>
          </cell>
          <cell r="E4100" t="str">
            <v>Франция</v>
          </cell>
          <cell r="F4100" t="str">
            <v>СТЕКЛО</v>
          </cell>
        </row>
        <row r="4101">
          <cell r="A4101" t="str">
            <v>G1012</v>
          </cell>
          <cell r="B4101" t="str">
            <v>LUMINARC</v>
          </cell>
          <cell r="C4101" t="str">
            <v xml:space="preserve"> Столовый набор 19 предметов ПОЭТИК</v>
          </cell>
          <cell r="D4101" t="str">
            <v xml:space="preserve"> SCE 19 P. TABLE POETIC SEASONS T</v>
          </cell>
          <cell r="E4101" t="str">
            <v>Франция</v>
          </cell>
          <cell r="F4101" t="str">
            <v>СТЕКЛО</v>
          </cell>
        </row>
        <row r="4102">
          <cell r="A4102" t="str">
            <v>G2629</v>
          </cell>
          <cell r="B4102" t="str">
            <v>LUMINARC</v>
          </cell>
          <cell r="C4102" t="str">
            <v xml:space="preserve"> Набор фужеров (бокалов) для коньяка ДЕГУСТЕЙШН 6шт 250мл</v>
          </cell>
          <cell r="D4102" t="str">
            <v xml:space="preserve"> VAP COGNAC DEGUSTATION 25 CL</v>
          </cell>
          <cell r="E4102" t="str">
            <v>Китай</v>
          </cell>
          <cell r="F4102" t="str">
            <v>СТЕКЛО</v>
          </cell>
        </row>
        <row r="4103">
          <cell r="A4103" t="str">
            <v>G4351</v>
          </cell>
          <cell r="B4103" t="str">
            <v>LUMINARC</v>
          </cell>
          <cell r="C4103" t="str">
            <v xml:space="preserve"> Банка РОНДО ЭЛИЗ 0.75л</v>
          </cell>
          <cell r="D4103" t="str">
            <v xml:space="preserve"> JAR 0.75L ELISE</v>
          </cell>
          <cell r="E4103" t="str">
            <v>Китай</v>
          </cell>
          <cell r="F4103" t="str">
            <v>СТЕКЛО</v>
          </cell>
        </row>
        <row r="4104">
          <cell r="A4104" t="str">
            <v>E9167</v>
          </cell>
          <cell r="B4104" t="str">
            <v>LUMINARC</v>
          </cell>
          <cell r="C4104" t="str">
            <v xml:space="preserve"> Тарелка суповая ВОЛАРЭ 23см</v>
          </cell>
          <cell r="D4104" t="str">
            <v xml:space="preserve"> SOUP PLATE 23 VOLARE</v>
          </cell>
          <cell r="E4104" t="str">
            <v>Франция</v>
          </cell>
          <cell r="F4104" t="str">
            <v>ЗЕНИКС</v>
          </cell>
        </row>
        <row r="4105">
          <cell r="A4105" t="str">
            <v>E9169</v>
          </cell>
          <cell r="B4105" t="str">
            <v>LUMINARC</v>
          </cell>
          <cell r="C4105" t="str">
            <v xml:space="preserve"> Тарелка десертная ВОЛАРЭ 22.5см</v>
          </cell>
          <cell r="D4105" t="str">
            <v xml:space="preserve"> DESSERT PLATE 22.5 VOLARE</v>
          </cell>
          <cell r="E4105" t="str">
            <v>Франция</v>
          </cell>
          <cell r="F4105" t="str">
            <v>ЗЕНИКС</v>
          </cell>
        </row>
        <row r="4106">
          <cell r="A4106" t="str">
            <v>G7803</v>
          </cell>
          <cell r="B4106" t="str">
            <v>LUMINARC</v>
          </cell>
          <cell r="C4106" t="str">
            <v xml:space="preserve"> Тарелка суповая ФРЕЗИЯ 22см</v>
          </cell>
          <cell r="D4106" t="str">
            <v xml:space="preserve"> SOUP PLATE 22 FRESIA</v>
          </cell>
          <cell r="E4106" t="str">
            <v>ОАЭ</v>
          </cell>
          <cell r="F4106" t="str">
            <v>СТЕКЛО</v>
          </cell>
        </row>
        <row r="4107">
          <cell r="A4107" t="str">
            <v>G7804</v>
          </cell>
          <cell r="B4107" t="str">
            <v>LUMINARC</v>
          </cell>
          <cell r="C4107" t="str">
            <v xml:space="preserve"> Тарелка десертная ФРЕЗИЯ 20см</v>
          </cell>
          <cell r="D4107" t="str">
            <v xml:space="preserve"> DESSERT PLATE 20 FRESIA</v>
          </cell>
          <cell r="E4107" t="str">
            <v>ОАЭ</v>
          </cell>
          <cell r="F4107" t="str">
            <v>СТЕКЛО</v>
          </cell>
        </row>
        <row r="4108">
          <cell r="A4108" t="str">
            <v>64083</v>
          </cell>
          <cell r="B4108" t="str">
            <v>LUMINARC</v>
          </cell>
          <cell r="C4108" t="str">
            <v xml:space="preserve"> Тарелка суповая КОСМОС 20.5см (00051)</v>
          </cell>
          <cell r="D4108" t="str">
            <v xml:space="preserve"> ASSIETTE CALOTTE COSMOS T</v>
          </cell>
          <cell r="E4108" t="str">
            <v>Франция</v>
          </cell>
          <cell r="F4108" t="str">
            <v>СТЕКЛО</v>
          </cell>
        </row>
        <row r="4109">
          <cell r="A4109" t="str">
            <v>64084</v>
          </cell>
          <cell r="B4109" t="str">
            <v>LUMINARC</v>
          </cell>
          <cell r="C4109" t="str">
            <v xml:space="preserve"> Тарелка десертная КОСМОС 20.5см (00036)</v>
          </cell>
          <cell r="D4109" t="str">
            <v xml:space="preserve"> ASSIETTE DESSERT COSMOS T</v>
          </cell>
          <cell r="E4109" t="str">
            <v>Франция</v>
          </cell>
          <cell r="F4109" t="str">
            <v>СТЕКЛО</v>
          </cell>
        </row>
        <row r="4110">
          <cell r="A4110" t="str">
            <v>64087</v>
          </cell>
          <cell r="B4110" t="str">
            <v>LUMINARC</v>
          </cell>
          <cell r="C4110" t="str">
            <v xml:space="preserve"> Тарелка пирожковая КОСМОС 17.5см (00044)</v>
          </cell>
          <cell r="D4110" t="str">
            <v xml:space="preserve"> ASSIETTE A GATEAUX COSMOS T</v>
          </cell>
          <cell r="E4110" t="str">
            <v>Франция</v>
          </cell>
          <cell r="F4110" t="str">
            <v>СТЕКЛО</v>
          </cell>
        </row>
        <row r="4111">
          <cell r="A4111" t="str">
            <v>E8063</v>
          </cell>
          <cell r="B4111" t="str">
            <v>LUMINARC</v>
          </cell>
          <cell r="C4111" t="str">
            <v xml:space="preserve"> Столовый набор 19 предметов СИКУИНС УАЙТ</v>
          </cell>
          <cell r="D4111" t="str">
            <v xml:space="preserve"> SCE 19 P. A DINER SEQUINS WHITE T</v>
          </cell>
          <cell r="E4111" t="str">
            <v>Франция</v>
          </cell>
          <cell r="F4111" t="str">
            <v>СТЕКЛО</v>
          </cell>
        </row>
        <row r="4112">
          <cell r="A4112" t="str">
            <v>65944</v>
          </cell>
          <cell r="B4112" t="str">
            <v>LUMINARC</v>
          </cell>
          <cell r="C4112" t="str">
            <v xml:space="preserve"> Тарелка десертная ЛУИЗА 19см</v>
          </cell>
          <cell r="D4112" t="str">
            <v xml:space="preserve"> DESSERT PLATE LOUISE</v>
          </cell>
          <cell r="E4112" t="str">
            <v>Франция</v>
          </cell>
          <cell r="F4112" t="str">
            <v>СТЕКЛО</v>
          </cell>
        </row>
        <row r="4113">
          <cell r="A4113" t="str">
            <v>65948</v>
          </cell>
          <cell r="B4113" t="str">
            <v>LUMINARC</v>
          </cell>
          <cell r="C4113" t="str">
            <v xml:space="preserve"> Тарелка суповая ЛУИЗА</v>
          </cell>
          <cell r="D4113" t="str">
            <v xml:space="preserve"> SOUP PLATE LOUISE</v>
          </cell>
          <cell r="E4113" t="str">
            <v>Франция</v>
          </cell>
          <cell r="F4113" t="str">
            <v>СТЕКЛО</v>
          </cell>
        </row>
        <row r="4114">
          <cell r="A4114" t="str">
            <v>E9322</v>
          </cell>
          <cell r="B4114" t="str">
            <v>LUMINARC</v>
          </cell>
          <cell r="C4114" t="str">
            <v xml:space="preserve"> Набор фужеров для вина WORLD EXPERIENCE 4шт 400мл</v>
          </cell>
          <cell r="D4114" t="str">
            <v xml:space="preserve"> F4 VERRE A PIED 40 VITICOLE WORLD</v>
          </cell>
          <cell r="E4114" t="str">
            <v>Франция</v>
          </cell>
          <cell r="F4114" t="str">
            <v>СТЕКЛО</v>
          </cell>
        </row>
        <row r="4115">
          <cell r="A4115" t="str">
            <v>E9346</v>
          </cell>
          <cell r="B4115" t="str">
            <v>LUMINARC</v>
          </cell>
          <cell r="C4115" t="str">
            <v xml:space="preserve"> Набор фужеров (бокалов) для шампанского WORLD EXPERIENCE 4шт 160мл</v>
          </cell>
          <cell r="D4115" t="str">
            <v xml:space="preserve"> F4 VERRE A PIED COUPE 16 WORLD WI</v>
          </cell>
          <cell r="E4115" t="str">
            <v>Франция</v>
          </cell>
          <cell r="F4115" t="str">
            <v>СТЕКЛО</v>
          </cell>
        </row>
        <row r="4116">
          <cell r="A4116" t="str">
            <v>E9355</v>
          </cell>
          <cell r="B4116" t="str">
            <v>LUMINARC</v>
          </cell>
          <cell r="C4116" t="str">
            <v xml:space="preserve"> Набор рюмок для ликера WORLD EXPERIENCE 4шт 70мл</v>
          </cell>
          <cell r="D4116" t="str">
            <v xml:space="preserve"> C4 FLUTE 7 VIGNE WORLD SPIRIT</v>
          </cell>
          <cell r="E4116" t="str">
            <v>Франция</v>
          </cell>
          <cell r="F4116" t="str">
            <v>СТЕКЛО</v>
          </cell>
        </row>
        <row r="4117">
          <cell r="A4117" t="str">
            <v>G0685</v>
          </cell>
          <cell r="B4117" t="str">
            <v>LUMINARC</v>
          </cell>
          <cell r="C4117" t="str">
            <v xml:space="preserve"> Салатник БАМБУК 27см</v>
          </cell>
          <cell r="D4117" t="str">
            <v xml:space="preserve"> SALADIER 27 BAMBOO TREE T</v>
          </cell>
          <cell r="E4117" t="str">
            <v>Франция</v>
          </cell>
          <cell r="F4117" t="str">
            <v>СТЕКЛО</v>
          </cell>
        </row>
        <row r="4118">
          <cell r="A4118" t="str">
            <v>G1009</v>
          </cell>
          <cell r="B4118" t="str">
            <v>LUMINARC</v>
          </cell>
          <cell r="C4118" t="str">
            <v xml:space="preserve"> Тарелка десертная ПОЭТИК 19см</v>
          </cell>
          <cell r="D4118" t="str">
            <v xml:space="preserve"> ASSIETTE DESSERT 19 POETIC SEASONS T</v>
          </cell>
          <cell r="E4118" t="str">
            <v>Франция</v>
          </cell>
          <cell r="F4118" t="str">
            <v>СТЕКЛО</v>
          </cell>
        </row>
        <row r="4119">
          <cell r="A4119" t="str">
            <v>E9330</v>
          </cell>
          <cell r="B4119" t="str">
            <v>LUMINARC</v>
          </cell>
          <cell r="C4119" t="str">
            <v xml:space="preserve"> Набор фужеров (бокалов) для коктейля WORLD EXPERIENCE COMETA 4шт 250мл</v>
          </cell>
          <cell r="D4119" t="str">
            <v xml:space="preserve"> F4 GOB FB 25 COMETA WORLD COCKTAIL EXPER</v>
          </cell>
          <cell r="E4119" t="str">
            <v>Франция</v>
          </cell>
          <cell r="F4119" t="str">
            <v>СТЕКЛО</v>
          </cell>
        </row>
        <row r="4120">
          <cell r="A4120" t="str">
            <v>G1055</v>
          </cell>
          <cell r="B4120" t="str">
            <v>LUMINARC</v>
          </cell>
          <cell r="C4120" t="str">
            <v xml:space="preserve"> Тарелка суповая ФЛАУЭР ДРИМ 20см голубая</v>
          </cell>
          <cell r="D4120" t="str">
            <v xml:space="preserve"> ASSIETTE CALOTTE 20 FLOWERS DREAM BLUE T</v>
          </cell>
          <cell r="E4120" t="str">
            <v>Франция</v>
          </cell>
          <cell r="F4120" t="str">
            <v>СТЕКЛО</v>
          </cell>
        </row>
        <row r="4121">
          <cell r="A4121" t="str">
            <v>G1059</v>
          </cell>
          <cell r="B4121" t="str">
            <v>LUMINARC</v>
          </cell>
          <cell r="C4121" t="str">
            <v xml:space="preserve"> Тарелка десертная ФЛАУЭР ДРИМ 20.5см голубая</v>
          </cell>
          <cell r="D4121" t="str">
            <v xml:space="preserve"> ASSIETTE DESSERT 20 FLOWERS DREAM BLUE T</v>
          </cell>
          <cell r="E4121" t="str">
            <v>Франция</v>
          </cell>
          <cell r="F4121" t="str">
            <v>СТЕКЛО</v>
          </cell>
        </row>
        <row r="4122">
          <cell r="A4122" t="str">
            <v>G1117</v>
          </cell>
          <cell r="B4122" t="str">
            <v>LUMINARC</v>
          </cell>
          <cell r="C4122" t="str">
            <v xml:space="preserve"> Кружка ФЛАУЭР ДРИМ 320мл голубая</v>
          </cell>
          <cell r="D4122" t="str">
            <v xml:space="preserve"> BOCK 32 FLOWERS DREAM BLUE T</v>
          </cell>
          <cell r="E4122" t="str">
            <v>Франция</v>
          </cell>
          <cell r="F4122" t="str">
            <v>СТЕКЛО</v>
          </cell>
        </row>
        <row r="4123">
          <cell r="A4123" t="str">
            <v>G1123</v>
          </cell>
          <cell r="B4123" t="str">
            <v>LUMINARC</v>
          </cell>
          <cell r="C4123" t="str">
            <v xml:space="preserve"> Тарелка обеденная ФЛАУЭР ДРИМ 25см голубая</v>
          </cell>
          <cell r="D4123" t="str">
            <v xml:space="preserve"> ASSIETTE PLATE 25 FLOWERS DREAM BLUE T</v>
          </cell>
          <cell r="E4123" t="str">
            <v>Франция</v>
          </cell>
          <cell r="F4123" t="str">
            <v>СТЕКЛО</v>
          </cell>
        </row>
        <row r="4124">
          <cell r="A4124" t="str">
            <v>G1054</v>
          </cell>
          <cell r="B4124" t="str">
            <v>LUMINARC</v>
          </cell>
          <cell r="C4124" t="str">
            <v xml:space="preserve"> Тарелка суповая ФЛАУЭР ДРИМ 20см оранжевый</v>
          </cell>
          <cell r="D4124" t="str">
            <v xml:space="preserve"> ASS CALOTTE 20 FLOWERS DREAM ORANGE T</v>
          </cell>
          <cell r="E4124" t="str">
            <v>Франция</v>
          </cell>
          <cell r="F4124" t="str">
            <v>СТЕКЛО</v>
          </cell>
        </row>
        <row r="4125">
          <cell r="A4125" t="str">
            <v>63436</v>
          </cell>
          <cell r="B4125" t="str">
            <v>LUMINARC</v>
          </cell>
          <cell r="C4125" t="str">
            <v xml:space="preserve"> Набор стопок ХОТ ШОТ 34мл 6шт</v>
          </cell>
          <cell r="D4125" t="str">
            <v xml:space="preserve"> R6 HOT SHOT 34</v>
          </cell>
          <cell r="E4125" t="str">
            <v>Франция</v>
          </cell>
          <cell r="F4125" t="str">
            <v>СТЕКЛО</v>
          </cell>
        </row>
        <row r="4126">
          <cell r="A4126" t="str">
            <v>65949</v>
          </cell>
          <cell r="B4126" t="str">
            <v>LUMINARC</v>
          </cell>
          <cell r="C4126" t="str">
            <v xml:space="preserve"> Тарелка обеденная ЛУИЗА 25см</v>
          </cell>
          <cell r="D4126" t="str">
            <v xml:space="preserve"> DINNER PLATE LOUISE</v>
          </cell>
          <cell r="E4126" t="str">
            <v>Франция</v>
          </cell>
          <cell r="F4126" t="str">
            <v>СТЕКЛО</v>
          </cell>
        </row>
        <row r="4127">
          <cell r="A4127" t="str">
            <v>G5953</v>
          </cell>
          <cell r="B4127" t="str">
            <v>LUMINARC</v>
          </cell>
          <cell r="C4127" t="str">
            <v xml:space="preserve"> Тарелка суповая АСПЕН 20.5см</v>
          </cell>
          <cell r="D4127" t="str">
            <v xml:space="preserve"> SOUP PLATE 20.5 ASPEN TRANSP</v>
          </cell>
          <cell r="E4127" t="str">
            <v>Франция</v>
          </cell>
          <cell r="F4127" t="str">
            <v>СТЕКЛО</v>
          </cell>
        </row>
        <row r="4128">
          <cell r="A4128" t="str">
            <v>G5958</v>
          </cell>
          <cell r="B4128" t="str">
            <v>LUMINARC</v>
          </cell>
          <cell r="C4128" t="str">
            <v xml:space="preserve"> Тарелка обеденная АСПЕН 24см</v>
          </cell>
          <cell r="D4128" t="str">
            <v xml:space="preserve"> DINNER PLATE 24 ASPEN TRANSP</v>
          </cell>
          <cell r="E4128" t="str">
            <v>Франция</v>
          </cell>
          <cell r="F4128" t="str">
            <v>СТЕКЛО</v>
          </cell>
        </row>
        <row r="4129">
          <cell r="A4129" t="str">
            <v>G7805</v>
          </cell>
          <cell r="B4129" t="str">
            <v>LUMINARC</v>
          </cell>
          <cell r="C4129" t="str">
            <v xml:space="preserve"> Тарелка обеденная ФРЕЗИЯ 28см</v>
          </cell>
          <cell r="D4129" t="str">
            <v xml:space="preserve"> DINNER PLATE 28 FRESIA</v>
          </cell>
          <cell r="E4129" t="str">
            <v>ОАЭ</v>
          </cell>
          <cell r="F4129" t="str">
            <v>СТЕКЛО</v>
          </cell>
        </row>
        <row r="4130">
          <cell r="A4130" t="str">
            <v>E9171</v>
          </cell>
          <cell r="B4130" t="str">
            <v>LUMINARC</v>
          </cell>
          <cell r="C4130" t="str">
            <v xml:space="preserve"> Тарелка обеденная ВОЛАРЭ 27см</v>
          </cell>
          <cell r="D4130" t="str">
            <v xml:space="preserve"> DINNER PLATE 27 VOLARE</v>
          </cell>
          <cell r="E4130" t="str">
            <v>Франция</v>
          </cell>
          <cell r="F4130" t="str">
            <v>ЗЕНИКС</v>
          </cell>
        </row>
        <row r="4131">
          <cell r="A4131" t="str">
            <v>G0681</v>
          </cell>
          <cell r="B4131" t="str">
            <v>LUMINARC</v>
          </cell>
          <cell r="C4131" t="str">
            <v xml:space="preserve"> Тарелка десертная БАМБУК 20см</v>
          </cell>
          <cell r="D4131" t="str">
            <v xml:space="preserve"> ASSIETTE DESSERT 19 BAMBOO TREE T</v>
          </cell>
          <cell r="E4131" t="str">
            <v>Франция</v>
          </cell>
          <cell r="F4131" t="str">
            <v>СТЕКЛО</v>
          </cell>
        </row>
        <row r="4132">
          <cell r="A4132" t="str">
            <v>G0682</v>
          </cell>
          <cell r="B4132" t="str">
            <v>LUMINARC</v>
          </cell>
          <cell r="C4132" t="str">
            <v xml:space="preserve"> Тарелка суповая БАМБУК 21.5см</v>
          </cell>
          <cell r="D4132" t="str">
            <v xml:space="preserve"> ASSIETTE CREUSE 21 BAMBOO TREE T</v>
          </cell>
          <cell r="E4132" t="str">
            <v>Франция</v>
          </cell>
          <cell r="F4132" t="str">
            <v>СТЕКЛО</v>
          </cell>
        </row>
        <row r="4133">
          <cell r="A4133" t="str">
            <v>G0796</v>
          </cell>
          <cell r="B4133" t="str">
            <v>LUMINARC</v>
          </cell>
          <cell r="C4133" t="str">
            <v xml:space="preserve"> Кружка ГРИН ОД 320мл</v>
          </cell>
          <cell r="D4133" t="str">
            <v xml:space="preserve"> BOCK 32 GREEN ODE T</v>
          </cell>
          <cell r="E4133" t="str">
            <v>Франция</v>
          </cell>
          <cell r="F4133" t="str">
            <v>СТЕКЛО</v>
          </cell>
        </row>
        <row r="4134">
          <cell r="A4134" t="str">
            <v>G0804</v>
          </cell>
          <cell r="B4134" t="str">
            <v>LUMINARC</v>
          </cell>
          <cell r="C4134" t="str">
            <v xml:space="preserve"> Столовый набор 19 предметов БАМБУК</v>
          </cell>
          <cell r="D4134" t="str">
            <v xml:space="preserve"> SCE 19 P. TABLE BAMBOO TREE T</v>
          </cell>
          <cell r="E4134" t="str">
            <v>Франция</v>
          </cell>
          <cell r="F4134" t="str">
            <v>СТЕКЛО</v>
          </cell>
        </row>
        <row r="4135">
          <cell r="A4135" t="str">
            <v>G0680</v>
          </cell>
          <cell r="B4135" t="str">
            <v>LUMINARC</v>
          </cell>
          <cell r="C4135" t="str">
            <v xml:space="preserve"> Тарелка обеденная БАМБУК 25см</v>
          </cell>
          <cell r="D4135" t="str">
            <v xml:space="preserve"> ASSIETTE PLATE 25 BAMBOO TREE T</v>
          </cell>
          <cell r="E4135" t="str">
            <v>Франция</v>
          </cell>
          <cell r="F4135" t="str">
            <v>СТЕКЛО</v>
          </cell>
        </row>
        <row r="4136">
          <cell r="A4136" t="str">
            <v>G0683</v>
          </cell>
          <cell r="B4136" t="str">
            <v>LUMINARC</v>
          </cell>
          <cell r="C4136" t="str">
            <v xml:space="preserve"> Салатник БАМБУК 12см</v>
          </cell>
          <cell r="D4136" t="str">
            <v xml:space="preserve"> COUPELLE INDIVIDUELLE 12 BAMBOO TREE T</v>
          </cell>
          <cell r="E4136" t="str">
            <v>Франция</v>
          </cell>
          <cell r="F4136" t="str">
            <v>СТЕКЛО</v>
          </cell>
        </row>
        <row r="4137">
          <cell r="A4137" t="str">
            <v>G0684</v>
          </cell>
          <cell r="B4137" t="str">
            <v>LUMINARC</v>
          </cell>
          <cell r="C4137" t="str">
            <v xml:space="preserve"> Салатник БАМБУК 16см</v>
          </cell>
          <cell r="D4137" t="str">
            <v xml:space="preserve"> COUPELLE MULTI-USAGES 16 BAMBOO TREE T</v>
          </cell>
          <cell r="E4137" t="str">
            <v>Франция</v>
          </cell>
          <cell r="F4137" t="str">
            <v>СТЕКЛО</v>
          </cell>
        </row>
        <row r="4138">
          <cell r="A4138" t="str">
            <v>G0687</v>
          </cell>
          <cell r="B4138" t="str">
            <v>LUMINARC</v>
          </cell>
          <cell r="C4138" t="str">
            <v xml:space="preserve"> Чайный набор БАМБУК 220мл</v>
          </cell>
          <cell r="D4138" t="str">
            <v xml:space="preserve"> P6 TASSE 22+S.TASSE BAMBOO TREE T</v>
          </cell>
          <cell r="E4138" t="str">
            <v>Франция</v>
          </cell>
          <cell r="F4138" t="str">
            <v>СТЕКЛО</v>
          </cell>
        </row>
        <row r="4139">
          <cell r="A4139" t="str">
            <v>G0688</v>
          </cell>
          <cell r="B4139" t="str">
            <v>LUMINARC</v>
          </cell>
          <cell r="C4139" t="str">
            <v xml:space="preserve"> Кружка БАМБУК 320мл</v>
          </cell>
          <cell r="D4139" t="str">
            <v xml:space="preserve"> BOCK 32 BAMBOO TREE T</v>
          </cell>
          <cell r="E4139" t="str">
            <v>Франция</v>
          </cell>
          <cell r="F4139" t="str">
            <v>СТЕКЛО</v>
          </cell>
        </row>
        <row r="4140">
          <cell r="A4140" t="str">
            <v>D6254</v>
          </cell>
          <cell r="B4140" t="str">
            <v>LUMINARC</v>
          </cell>
          <cell r="C4140" t="str">
            <v xml:space="preserve"> Тарелка десертная ЧЕРНЫЕ КОЛЬЦА 20см</v>
          </cell>
          <cell r="D4140" t="str">
            <v xml:space="preserve"> ASSIETTE DESSERT 200 BLACK RINGS</v>
          </cell>
          <cell r="E4140" t="str">
            <v>Китай</v>
          </cell>
          <cell r="F4140" t="str">
            <v>СТЕКЛО</v>
          </cell>
        </row>
        <row r="4141">
          <cell r="A4141" t="str">
            <v>G5956</v>
          </cell>
          <cell r="B4141" t="str">
            <v>LUMINARC</v>
          </cell>
          <cell r="C4141" t="str">
            <v xml:space="preserve"> Тарелка десертная АСПЕН 19.5см (10274)</v>
          </cell>
          <cell r="D4141" t="str">
            <v xml:space="preserve"> DESSERT PLATE 19.5 ASPEN TRANSP</v>
          </cell>
          <cell r="E4141" t="str">
            <v>Франция</v>
          </cell>
          <cell r="F4141" t="str">
            <v>СТЕКЛО</v>
          </cell>
        </row>
        <row r="4142">
          <cell r="A4142" t="str">
            <v>G5959</v>
          </cell>
          <cell r="B4142" t="str">
            <v>LUMINARC</v>
          </cell>
          <cell r="C4142" t="str">
            <v xml:space="preserve"> Салатник АСПЕН 12см</v>
          </cell>
          <cell r="D4142" t="str">
            <v xml:space="preserve"> SALA BOWL 12 ASPEN</v>
          </cell>
          <cell r="E4142" t="str">
            <v>Франция</v>
          </cell>
          <cell r="F4142" t="str">
            <v>СТЕКЛО</v>
          </cell>
        </row>
        <row r="4143">
          <cell r="A4143" t="str">
            <v>C4003</v>
          </cell>
          <cell r="B4143" t="str">
            <v>LUMINARC</v>
          </cell>
          <cell r="C4143" t="str">
            <v xml:space="preserve"> Декантер КАБЕРНЕ 0.6л</v>
          </cell>
          <cell r="D4143" t="str">
            <v xml:space="preserve"> CARAFE 60 CL</v>
          </cell>
          <cell r="E4143" t="str">
            <v>Франция</v>
          </cell>
          <cell r="F4143" t="str">
            <v>СТЕКЛО</v>
          </cell>
        </row>
        <row r="4144">
          <cell r="A4144" t="str">
            <v>E4886</v>
          </cell>
          <cell r="B4144" t="str">
            <v>LUMINARC</v>
          </cell>
          <cell r="C4144" t="str">
            <v xml:space="preserve"> Чайный набор ЖЕМЧУГ ЛАЙТ ГРИН 220мл</v>
          </cell>
          <cell r="D4144" t="str">
            <v xml:space="preserve"> P6 TASSE 22+S/T WATER PEARL LIGHT GREENT</v>
          </cell>
          <cell r="E4144" t="str">
            <v>Франция</v>
          </cell>
          <cell r="F4144" t="str">
            <v>СТЕКЛО</v>
          </cell>
        </row>
        <row r="4145">
          <cell r="A4145" t="str">
            <v>D2389</v>
          </cell>
          <cell r="B4145" t="str">
            <v>LUMINARC</v>
          </cell>
          <cell r="C4145" t="str">
            <v xml:space="preserve"> Тарелка десертная БИКОЛОР 19.5см желто-голубая</v>
          </cell>
          <cell r="D4145" t="str">
            <v xml:space="preserve"> ASSIETTE DESSERT BICOLOR BLUE YELLOW T</v>
          </cell>
          <cell r="E4145" t="str">
            <v>Франция</v>
          </cell>
          <cell r="F4145" t="str">
            <v>СТЕКЛО</v>
          </cell>
        </row>
        <row r="4146">
          <cell r="A4146" t="str">
            <v>G0667</v>
          </cell>
          <cell r="B4146" t="str">
            <v>LUMINARC</v>
          </cell>
          <cell r="C4146" t="str">
            <v xml:space="preserve"> Кружка КРАСНАЯ ОРХИДЕЯ 320мл</v>
          </cell>
          <cell r="D4146" t="str">
            <v xml:space="preserve"> BOCK 32 RED ORCHIS T</v>
          </cell>
          <cell r="E4146" t="str">
            <v>Франция</v>
          </cell>
          <cell r="F4146" t="str">
            <v>СТЕКЛО</v>
          </cell>
        </row>
        <row r="4147">
          <cell r="A4147" t="str">
            <v>G1005</v>
          </cell>
          <cell r="B4147" t="str">
            <v>LUMINARC</v>
          </cell>
          <cell r="C4147" t="str">
            <v xml:space="preserve"> Кружка ПОЭТИК 290мл</v>
          </cell>
          <cell r="D4147" t="str">
            <v xml:space="preserve"> BOCK 28 POETIC SEASONS T</v>
          </cell>
          <cell r="E4147" t="str">
            <v>Франция</v>
          </cell>
          <cell r="F4147" t="str">
            <v>СТЕКЛО</v>
          </cell>
        </row>
        <row r="4148">
          <cell r="A4148" t="str">
            <v>13154</v>
          </cell>
          <cell r="B4148" t="str">
            <v>LUMINARC</v>
          </cell>
          <cell r="C4148" t="str">
            <v xml:space="preserve"> Стакан COTE OBLIQUE 400мл</v>
          </cell>
          <cell r="D4148" t="str">
            <v xml:space="preserve"> STEMMED GLASS COTE OBLIQUE</v>
          </cell>
          <cell r="E4148" t="str">
            <v>Франция</v>
          </cell>
          <cell r="F4148" t="str">
            <v>СТЕКЛО</v>
          </cell>
        </row>
        <row r="4149">
          <cell r="A4149" t="str">
            <v>G3200</v>
          </cell>
          <cell r="B4149" t="str">
            <v>LUMINARC</v>
          </cell>
          <cell r="C4149" t="str">
            <v xml:space="preserve"> Детский набор 3 предмета ТАЧКИ</v>
          </cell>
          <cell r="D4149" t="str">
            <v xml:space="preserve"> SCE 3 ENFANT DISNEY CARS</v>
          </cell>
          <cell r="E4149" t="str">
            <v>Франция</v>
          </cell>
          <cell r="F4149" t="str">
            <v>СТЕКЛО</v>
          </cell>
        </row>
        <row r="4150">
          <cell r="A4150" t="str">
            <v>G1058</v>
          </cell>
          <cell r="B4150" t="str">
            <v>LUMINARC</v>
          </cell>
          <cell r="C4150" t="str">
            <v xml:space="preserve"> Тарелка десертная ФЛАУЭР ДРИМ 20.5см оранжевая</v>
          </cell>
          <cell r="D4150" t="str">
            <v xml:space="preserve"> ASS DESSERT 20.5 FLOWERS DREAM ORANGE</v>
          </cell>
          <cell r="E4150" t="str">
            <v>Франция</v>
          </cell>
          <cell r="F4150" t="str">
            <v>СТЕКЛО</v>
          </cell>
        </row>
        <row r="4151">
          <cell r="A4151" t="str">
            <v>G1118</v>
          </cell>
          <cell r="B4151" t="str">
            <v>LUMINARC</v>
          </cell>
          <cell r="C4151" t="str">
            <v xml:space="preserve"> Кружка ФЛАУЭР ДРИМ 320мл оранжевая</v>
          </cell>
          <cell r="D4151" t="str">
            <v xml:space="preserve"> BOCK 32 FLOWERS DREAM ORANGE T</v>
          </cell>
          <cell r="E4151" t="str">
            <v>Франция</v>
          </cell>
          <cell r="F4151" t="str">
            <v>СТЕКЛО</v>
          </cell>
        </row>
        <row r="4152">
          <cell r="A4152" t="str">
            <v>G1120</v>
          </cell>
          <cell r="B4152" t="str">
            <v>LUMINARC</v>
          </cell>
          <cell r="C4152" t="str">
            <v xml:space="preserve"> Чайный набор ФЛАУЭР ДРИМ 220мл голубой</v>
          </cell>
          <cell r="D4152" t="str">
            <v xml:space="preserve"> P6 TASSE 22+S.TASSE FLOWERS DREAM BLUE T</v>
          </cell>
          <cell r="E4152" t="str">
            <v>Франция</v>
          </cell>
          <cell r="F4152" t="str">
            <v>СТЕКЛО</v>
          </cell>
        </row>
        <row r="4153">
          <cell r="A4153" t="str">
            <v>G1124</v>
          </cell>
          <cell r="B4153" t="str">
            <v>LUMINARC</v>
          </cell>
          <cell r="C4153" t="str">
            <v xml:space="preserve"> Тарелка обеденная ФЛАУЭР ДРИМ 25см оранжевая</v>
          </cell>
          <cell r="D4153" t="str">
            <v xml:space="preserve"> ASSIETTE PLATE 25 FLOWERS DREAM ORANGE T</v>
          </cell>
          <cell r="E4153" t="str">
            <v>Франция</v>
          </cell>
          <cell r="F4153" t="str">
            <v>СТЕКЛО</v>
          </cell>
        </row>
        <row r="4154">
          <cell r="A4154" t="str">
            <v>E7795</v>
          </cell>
          <cell r="B4154" t="str">
            <v>LUMINARC</v>
          </cell>
          <cell r="C4154" t="str">
            <v xml:space="preserve"> Набор стаканов ВОЛАР 3шт 300мл низкие</v>
          </cell>
          <cell r="D4154" t="str">
            <v xml:space="preserve"> K3 GOBELET FB 30 VOLARE</v>
          </cell>
          <cell r="E4154" t="str">
            <v>Франция</v>
          </cell>
          <cell r="F4154" t="str">
            <v>СТЕКЛО</v>
          </cell>
        </row>
        <row r="4155">
          <cell r="A4155" t="str">
            <v>E8949</v>
          </cell>
          <cell r="B4155" t="str">
            <v>LUMINARC</v>
          </cell>
          <cell r="C4155" t="str">
            <v xml:space="preserve"> Набор стаканов ВОЛАР 3шт 300мл высокие</v>
          </cell>
          <cell r="D4155" t="str">
            <v xml:space="preserve"> K3 GOBELET FH 30 VOLARE</v>
          </cell>
          <cell r="E4155" t="str">
            <v>Франция</v>
          </cell>
          <cell r="F4155" t="str">
            <v>СТЕКЛО</v>
          </cell>
        </row>
        <row r="4156">
          <cell r="A4156" t="str">
            <v>G1119</v>
          </cell>
          <cell r="B4156" t="str">
            <v>LUMINARC</v>
          </cell>
          <cell r="C4156" t="str">
            <v xml:space="preserve"> Чайный набор ФЛАУЭР ДРИМ 220мл оранжевый</v>
          </cell>
          <cell r="D4156" t="str">
            <v xml:space="preserve"> P6 TASSE 22+S.TASSE FLOWERS DREAM ORANGT</v>
          </cell>
          <cell r="E4156" t="str">
            <v>Франция</v>
          </cell>
          <cell r="F4156" t="str">
            <v>СТЕКЛО</v>
          </cell>
        </row>
        <row r="4157">
          <cell r="A4157" t="str">
            <v>G1006</v>
          </cell>
          <cell r="B4157" t="str">
            <v>LUMINARC</v>
          </cell>
          <cell r="C4157" t="str">
            <v xml:space="preserve"> Салатник ПОЭТИК 18см</v>
          </cell>
          <cell r="D4157" t="str">
            <v xml:space="preserve"> COUPELLE MULTI-US. 18 POETIC SEASONS T</v>
          </cell>
          <cell r="E4157" t="str">
            <v>Франция</v>
          </cell>
          <cell r="F4157" t="str">
            <v>СТЕКЛО</v>
          </cell>
        </row>
        <row r="4158">
          <cell r="A4158" t="str">
            <v>G1007</v>
          </cell>
          <cell r="B4158" t="str">
            <v>LUMINARC</v>
          </cell>
          <cell r="C4158" t="str">
            <v xml:space="preserve"> Салатник ПОЭТИК 12см</v>
          </cell>
          <cell r="D4158" t="str">
            <v xml:space="preserve"> COUPELLE 12 POETIC SEASONS T</v>
          </cell>
          <cell r="E4158" t="str">
            <v>Франция</v>
          </cell>
          <cell r="F4158" t="str">
            <v>СТЕКЛО</v>
          </cell>
        </row>
        <row r="4159">
          <cell r="A4159" t="str">
            <v>G4450</v>
          </cell>
          <cell r="B4159" t="str">
            <v>LUMINARC</v>
          </cell>
          <cell r="C4159" t="str">
            <v xml:space="preserve"> Салатник РАДУГА 16.5см оранжевый</v>
          </cell>
          <cell r="D4159" t="str">
            <v xml:space="preserve"> COUPELLE MULTI-US. 16,5 RAINBOW ORANGE T</v>
          </cell>
          <cell r="E4159" t="str">
            <v>Франция</v>
          </cell>
          <cell r="F4159" t="str">
            <v>СТЕКЛО</v>
          </cell>
        </row>
        <row r="4160">
          <cell r="A4160" t="str">
            <v>G4432</v>
          </cell>
          <cell r="B4160" t="str">
            <v>LUMINARC</v>
          </cell>
          <cell r="C4160" t="str">
            <v xml:space="preserve"> Столовый набор 18 предметов РАДУГА зеленый</v>
          </cell>
          <cell r="D4160" t="str">
            <v xml:space="preserve"> SCE 18 P. ASSIETTES RAINBOW GREEN T</v>
          </cell>
          <cell r="E4160" t="str">
            <v>Франция</v>
          </cell>
          <cell r="F4160" t="str">
            <v>СТЕКЛО</v>
          </cell>
        </row>
        <row r="4161">
          <cell r="A4161" t="str">
            <v>G4451</v>
          </cell>
          <cell r="B4161" t="str">
            <v>LUMINARC</v>
          </cell>
          <cell r="C4161" t="str">
            <v xml:space="preserve"> Салатник РАДУГА 27см оранжевый</v>
          </cell>
          <cell r="D4161" t="str">
            <v xml:space="preserve"> SALADIER 27 RAINBOW ORANGE T</v>
          </cell>
          <cell r="E4161" t="str">
            <v>Франция</v>
          </cell>
          <cell r="F4161" t="str">
            <v>СТЕКЛО</v>
          </cell>
        </row>
        <row r="4162">
          <cell r="A4162" t="str">
            <v>G1008</v>
          </cell>
          <cell r="B4162" t="str">
            <v>LUMINARC</v>
          </cell>
          <cell r="C4162" t="str">
            <v xml:space="preserve"> Тарелка суповая ПОЭТИК 21см</v>
          </cell>
          <cell r="D4162" t="str">
            <v xml:space="preserve"> ASSIETTE CREUSE 21 POETIC SEASONS T</v>
          </cell>
          <cell r="E4162" t="str">
            <v>Франция</v>
          </cell>
          <cell r="F4162" t="str">
            <v>СТЕКЛО</v>
          </cell>
        </row>
        <row r="4163">
          <cell r="A4163" t="str">
            <v>G1013</v>
          </cell>
          <cell r="B4163" t="str">
            <v>LUMINARC</v>
          </cell>
          <cell r="C4163" t="str">
            <v xml:space="preserve"> Салатник ПОЭТИК 25см</v>
          </cell>
          <cell r="D4163" t="str">
            <v xml:space="preserve"> SALADIER 25 POETIC SEASONS T</v>
          </cell>
          <cell r="E4163" t="str">
            <v>Франция</v>
          </cell>
          <cell r="F4163" t="str">
            <v>СТЕКЛО</v>
          </cell>
        </row>
        <row r="4164">
          <cell r="A4164" t="str">
            <v>G1027</v>
          </cell>
          <cell r="B4164" t="str">
            <v>LUMINARC</v>
          </cell>
          <cell r="C4164" t="str">
            <v xml:space="preserve"> Тарелка обеденная ПОЭТИК 25см</v>
          </cell>
          <cell r="D4164" t="str">
            <v xml:space="preserve"> ASSIETTE PLATE 25 POETIC SEASONS T</v>
          </cell>
          <cell r="E4164" t="str">
            <v>Франция</v>
          </cell>
          <cell r="F4164" t="str">
            <v>СТЕКЛО</v>
          </cell>
        </row>
        <row r="4165">
          <cell r="A4165" t="str">
            <v>G1168</v>
          </cell>
          <cell r="B4165" t="str">
            <v>LUMINARC</v>
          </cell>
          <cell r="C4165" t="str">
            <v xml:space="preserve"> Набор чашек КУПИССИМО 2шт 220мл зеленая/малиновая</v>
          </cell>
          <cell r="D4165" t="str">
            <v xml:space="preserve"> K2 TASSE 22 CUPISSIMO VERT &amp; FRAMBOISE T</v>
          </cell>
          <cell r="E4165" t="str">
            <v>Франция</v>
          </cell>
          <cell r="F4165" t="str">
            <v>СТЕКЛО</v>
          </cell>
        </row>
        <row r="4166">
          <cell r="A4166" t="str">
            <v>G2762</v>
          </cell>
          <cell r="B4166" t="str">
            <v>LUMINARC</v>
          </cell>
          <cell r="C4166" t="str">
            <v xml:space="preserve"> Набор стаканов АЙСИ 3шт 470мл высокие</v>
          </cell>
          <cell r="D4166" t="str">
            <v xml:space="preserve"> K3 GOBELET FH 47 ICY</v>
          </cell>
          <cell r="E4166" t="str">
            <v>Франция</v>
          </cell>
          <cell r="F4166" t="str">
            <v>СТЕКЛО</v>
          </cell>
        </row>
        <row r="4167">
          <cell r="A4167" t="str">
            <v>G2764</v>
          </cell>
          <cell r="B4167" t="str">
            <v>LUMINARC</v>
          </cell>
          <cell r="C4167" t="str">
            <v xml:space="preserve"> Набор стаканов АЙСИ 3шт 400мл высокие</v>
          </cell>
          <cell r="D4167" t="str">
            <v xml:space="preserve"> K3 GOBELET FH 40 ICY</v>
          </cell>
          <cell r="E4167" t="str">
            <v>Неоднозначность</v>
          </cell>
          <cell r="F4167" t="str">
            <v>НАТРИЙ-КАЛЬЦИЙ-СИЛИКАТ.СТЕКЛО</v>
          </cell>
        </row>
        <row r="4168">
          <cell r="A4168" t="str">
            <v>G2766</v>
          </cell>
          <cell r="B4168" t="str">
            <v>LUMINARC</v>
          </cell>
          <cell r="C4168" t="str">
            <v xml:space="preserve"> Набор стаканов АЙСИ 3шт 300мл низкие</v>
          </cell>
          <cell r="D4168" t="str">
            <v xml:space="preserve"> K3 GOBELET FB 30 ICY</v>
          </cell>
          <cell r="E4168" t="str">
            <v>Неоднозначность</v>
          </cell>
          <cell r="F4168" t="str">
            <v>НАТРИЙ-КАЛЬЦИЙ-СИЛИКАТ.СТЕКЛО</v>
          </cell>
        </row>
        <row r="4169">
          <cell r="A4169" t="str">
            <v>G4092</v>
          </cell>
          <cell r="B4169" t="str">
            <v>LUMINARC</v>
          </cell>
          <cell r="C4169" t="str">
            <v xml:space="preserve"> Столовый набор 19 предметов МИНГ УАЙТ</v>
          </cell>
          <cell r="D4169" t="str">
            <v xml:space="preserve"> SCE 19 P. TABLE MING WHITE NOIR T</v>
          </cell>
          <cell r="E4169" t="str">
            <v>Франция</v>
          </cell>
          <cell r="F4169" t="str">
            <v>СТЕКЛО</v>
          </cell>
        </row>
        <row r="4170">
          <cell r="A4170" t="str">
            <v>G1554</v>
          </cell>
          <cell r="B4170" t="str">
            <v>LUMINARC</v>
          </cell>
          <cell r="C4170" t="str">
            <v xml:space="preserve"> Контейнер стеклянный PUREBOX прямоугольный 0.385л</v>
          </cell>
          <cell r="D4170" t="str">
            <v xml:space="preserve"> BOITE RECT 38,5 CL PURE BOX T+COU</v>
          </cell>
          <cell r="E4170" t="str">
            <v>Китай</v>
          </cell>
          <cell r="F4170" t="str">
            <v>СТЕКЛО,ПЛАСТИК</v>
          </cell>
        </row>
        <row r="4171">
          <cell r="A4171" t="str">
            <v>G1556</v>
          </cell>
          <cell r="B4171" t="str">
            <v>LUMINARC</v>
          </cell>
          <cell r="C4171" t="str">
            <v xml:space="preserve"> Контейнер стеклянный PUREBOX квадратн 0.76 л</v>
          </cell>
          <cell r="D4171" t="str">
            <v xml:space="preserve"> BOITE CARREE 76 CL PURE BOX T+COUVERCLE</v>
          </cell>
          <cell r="E4171" t="str">
            <v>Китай</v>
          </cell>
          <cell r="F4171" t="str">
            <v>СТЕКЛО,ПЛАСТИК</v>
          </cell>
        </row>
        <row r="4172">
          <cell r="A4172" t="str">
            <v>G1557</v>
          </cell>
          <cell r="B4172" t="str">
            <v>LUMINARC</v>
          </cell>
          <cell r="C4172" t="str">
            <v xml:space="preserve"> Контейнер стеклянный PUREBOX квадратн 0.38 л</v>
          </cell>
          <cell r="D4172" t="str">
            <v xml:space="preserve"> BOITE CARREE 38 CL PURE BOX T+COUVERCLE</v>
          </cell>
          <cell r="E4172" t="str">
            <v>Китай</v>
          </cell>
          <cell r="F4172" t="str">
            <v>СТЕКЛО,ПЛАСТИК</v>
          </cell>
        </row>
        <row r="4173">
          <cell r="A4173" t="str">
            <v>E9579-1</v>
          </cell>
          <cell r="B4173" t="str">
            <v>LUMINARC</v>
          </cell>
          <cell r="C4173" t="str">
            <v xml:space="preserve"> Тарелка обеденная ТРИАНОН 24.5см (52107)Luminarc</v>
          </cell>
          <cell r="D4173" t="str">
            <v xml:space="preserve"> DINNER PLATE 24.5 TRIANON</v>
          </cell>
          <cell r="E4173" t="str">
            <v>Неоднозначность</v>
          </cell>
          <cell r="F4173" t="str">
            <v>СТЕКЛО</v>
          </cell>
        </row>
        <row r="4174">
          <cell r="A4174" t="str">
            <v>E9672-1</v>
          </cell>
          <cell r="B4174" t="str">
            <v>LUMINARC</v>
          </cell>
          <cell r="C4174" t="str">
            <v xml:space="preserve"> Салатник ТРИАНОН 12см (30187)Luminarc</v>
          </cell>
          <cell r="D4174" t="str">
            <v xml:space="preserve"> SALAD BOWL 12 TRIANON</v>
          </cell>
          <cell r="E4174" t="str">
            <v>Неоднозначность</v>
          </cell>
          <cell r="F4174" t="str">
            <v>СТЕКЛО</v>
          </cell>
        </row>
        <row r="4175">
          <cell r="A4175" t="str">
            <v>E9684-1</v>
          </cell>
          <cell r="B4175" t="str">
            <v>LUMINARC</v>
          </cell>
          <cell r="C4175" t="str">
            <v xml:space="preserve"> Селедочница ТРИАНОН 22см (63118)Luminarc</v>
          </cell>
          <cell r="D4175" t="str">
            <v xml:space="preserve"> RAVIER 22 TRIANON</v>
          </cell>
          <cell r="E4175" t="str">
            <v>Франция</v>
          </cell>
          <cell r="F4175" t="str">
            <v>СТЕКЛО</v>
          </cell>
        </row>
        <row r="4176">
          <cell r="A4176" t="str">
            <v>G3228</v>
          </cell>
          <cell r="B4176" t="str">
            <v>LUMINARC</v>
          </cell>
          <cell r="C4176" t="str">
            <v xml:space="preserve"> Набор стаканов РОМАШКА 6шт 270мл высокие</v>
          </cell>
          <cell r="D4176" t="str">
            <v xml:space="preserve"> GS FH 27 AMSTERDAM PAQUERETTE</v>
          </cell>
          <cell r="E4176" t="str">
            <v>Китай</v>
          </cell>
          <cell r="F4176" t="str">
            <v>СТЕКЛО</v>
          </cell>
        </row>
        <row r="4177">
          <cell r="A4177" t="str">
            <v>G8964</v>
          </cell>
          <cell r="B4177" t="str">
            <v>LUMINARC</v>
          </cell>
          <cell r="C4177" t="str">
            <v xml:space="preserve"> Кружка марли 250 мл</v>
          </cell>
          <cell r="D4177" t="str">
            <v xml:space="preserve"> MUG 25 SMOCKE MARLY</v>
          </cell>
          <cell r="E4177" t="str">
            <v>Франция</v>
          </cell>
          <cell r="F4177" t="str">
            <v>СТЕКЛО</v>
          </cell>
        </row>
        <row r="4178">
          <cell r="A4178" t="str">
            <v>E9559-1</v>
          </cell>
          <cell r="B4178" t="str">
            <v>LUMINARC</v>
          </cell>
          <cell r="C4178" t="str">
            <v xml:space="preserve"> Тарелка десертная ТРИАНОН 19.5см (52108)Luminarc</v>
          </cell>
          <cell r="D4178" t="str">
            <v xml:space="preserve"> DESSERT PLATE 19.5 TRIANON</v>
          </cell>
          <cell r="E4178" t="str">
            <v>Неоднозначность</v>
          </cell>
          <cell r="F4178" t="str">
            <v>СТЕКЛО</v>
          </cell>
        </row>
        <row r="4179">
          <cell r="A4179" t="str">
            <v>E9648-1</v>
          </cell>
          <cell r="B4179" t="str">
            <v>LUMINARC</v>
          </cell>
          <cell r="C4179" t="str">
            <v xml:space="preserve"> Тарелка суповая ТРИАНОН 22.5см (52104)Luminarc</v>
          </cell>
          <cell r="D4179" t="str">
            <v xml:space="preserve"> SOUP PLATE 22.5 TRIANON</v>
          </cell>
          <cell r="E4179" t="str">
            <v>Неоднозначность</v>
          </cell>
          <cell r="F4179" t="str">
            <v>СТЕКЛО</v>
          </cell>
        </row>
        <row r="4180">
          <cell r="A4180" t="str">
            <v>G1560</v>
          </cell>
          <cell r="B4180" t="str">
            <v>LUMINARC</v>
          </cell>
          <cell r="C4180" t="str">
            <v xml:space="preserve"> Контейнер стеклянный PUREBOX круглый 0.42 л</v>
          </cell>
          <cell r="D4180" t="str">
            <v xml:space="preserve"> BOITE RONDE 42 CL PURE BOX T+COUVERCLE</v>
          </cell>
          <cell r="E4180" t="str">
            <v>Китай</v>
          </cell>
          <cell r="F4180" t="str">
            <v>СТЕКЛО,ПЛАСТИК</v>
          </cell>
        </row>
        <row r="4181">
          <cell r="A4181" t="str">
            <v>G2767</v>
          </cell>
          <cell r="B4181" t="str">
            <v>LUMINARC</v>
          </cell>
          <cell r="C4181" t="str">
            <v xml:space="preserve"> Набор стопок АЙСИ 3шт 60мл</v>
          </cell>
          <cell r="D4181" t="str">
            <v xml:space="preserve"> K3 GOBELET FB 6 ICY</v>
          </cell>
          <cell r="E4181" t="str">
            <v>Неоднозначность</v>
          </cell>
          <cell r="F4181" t="str">
            <v>НАТРИЙ-КАЛЬЦИЙ-СИЛИКАТ.СТЕКЛО</v>
          </cell>
        </row>
        <row r="4182">
          <cell r="A4182" t="str">
            <v>G1294</v>
          </cell>
          <cell r="B4182" t="str">
            <v>LUMINARC</v>
          </cell>
          <cell r="C4182" t="str">
            <v xml:space="preserve"> Салатник ФЛАУЭР ДРИМ 16см оранжевый</v>
          </cell>
          <cell r="D4182" t="str">
            <v xml:space="preserve"> COUPELLE 14 FLOWERS DREAM ORANGE T</v>
          </cell>
          <cell r="E4182" t="str">
            <v>Франция</v>
          </cell>
          <cell r="F4182" t="str">
            <v>СТЕКЛО</v>
          </cell>
        </row>
        <row r="4183">
          <cell r="A4183" t="str">
            <v>G1602</v>
          </cell>
          <cell r="B4183" t="str">
            <v>LUMINARC</v>
          </cell>
          <cell r="C4183" t="str">
            <v xml:space="preserve"> Набор контейнеров PUREBOX 3шт прямоугольный</v>
          </cell>
          <cell r="D4183" t="str">
            <v xml:space="preserve"> S 3 P. BOITE RECT PURE BOX T+COU</v>
          </cell>
          <cell r="E4183" t="str">
            <v>Китай</v>
          </cell>
          <cell r="F4183" t="str">
            <v>СТЕКЛО,ПЛАСТИК</v>
          </cell>
        </row>
        <row r="4184">
          <cell r="A4184" t="str">
            <v>G6323</v>
          </cell>
          <cell r="B4184" t="str">
            <v>LUMINARC</v>
          </cell>
          <cell r="C4184" t="str">
            <v xml:space="preserve"> Салатник дымчатый 23см</v>
          </cell>
          <cell r="D4184" t="str">
            <v xml:space="preserve"> SALAD BOWL 23 SMOCKED</v>
          </cell>
          <cell r="E4184" t="str">
            <v>Франция</v>
          </cell>
          <cell r="F4184" t="str">
            <v>СТЕКЛО</v>
          </cell>
        </row>
        <row r="4185">
          <cell r="A4185" t="str">
            <v>00144</v>
          </cell>
          <cell r="B4185" t="str">
            <v>LUMINARC</v>
          </cell>
          <cell r="C4185" t="str">
            <v xml:space="preserve"> Столовый набор 19 предметов ТРИАНОН</v>
          </cell>
          <cell r="D4185" t="str">
            <v xml:space="preserve"> SCE 19 PCS TRIANON</v>
          </cell>
          <cell r="E4185" t="str">
            <v>Франция</v>
          </cell>
          <cell r="F4185" t="str">
            <v>СТЕКЛО</v>
          </cell>
        </row>
        <row r="4186">
          <cell r="A4186" t="str">
            <v>G4381</v>
          </cell>
          <cell r="B4186" t="str">
            <v>LUMINARC</v>
          </cell>
          <cell r="C4186" t="str">
            <v xml:space="preserve"> Банка РОНДО KEEP'N' 1.1 л с крышкой</v>
          </cell>
          <cell r="D4186" t="str">
            <v xml:space="preserve"> KEEP'NBOX PRESERVING JAR 1,1L+LID</v>
          </cell>
          <cell r="E4186" t="str">
            <v>Китай</v>
          </cell>
          <cell r="F4186" t="str">
            <v>СТЕКЛО,ПЛАСТИК</v>
          </cell>
        </row>
        <row r="4187">
          <cell r="A4187" t="str">
            <v>G0720</v>
          </cell>
          <cell r="B4187" t="str">
            <v>LUMINARC</v>
          </cell>
          <cell r="C4187" t="str">
            <v xml:space="preserve"> Тарелка суповая ВЕДЖЕТАЛ СПИРИТ 19см</v>
          </cell>
          <cell r="D4187" t="str">
            <v xml:space="preserve"> ASSIETTE CARREE CR 19 VEGETAL SPIRIT T</v>
          </cell>
          <cell r="E4187" t="str">
            <v>Франция</v>
          </cell>
          <cell r="F4187" t="str">
            <v>СТЕКЛО</v>
          </cell>
        </row>
        <row r="4188">
          <cell r="A4188" t="str">
            <v>G0721</v>
          </cell>
          <cell r="B4188" t="str">
            <v>LUMINARC</v>
          </cell>
          <cell r="C4188" t="str">
            <v xml:space="preserve"> Тарелка десертная ВЕДЖЕТАЛ СПИРИТ 21х19см</v>
          </cell>
          <cell r="D4188" t="str">
            <v xml:space="preserve"> ASSIETTE RECT DT 21 VEGETAL SPIRIT T</v>
          </cell>
          <cell r="E4188" t="str">
            <v>Франция</v>
          </cell>
          <cell r="F4188" t="str">
            <v>СТЕКЛО</v>
          </cell>
        </row>
        <row r="4189">
          <cell r="A4189" t="str">
            <v>G4378</v>
          </cell>
          <cell r="B4189" t="str">
            <v>LUMINARC</v>
          </cell>
          <cell r="C4189" t="str">
            <v xml:space="preserve"> Кувшин KEEP'N' 1.1 л с крышкой</v>
          </cell>
          <cell r="D4189" t="str">
            <v xml:space="preserve"> KEEP'N JUG 1,1L+LID</v>
          </cell>
          <cell r="E4189" t="str">
            <v>Китай</v>
          </cell>
          <cell r="F4189" t="str">
            <v>СТЕКЛО,ПЛАСТИК</v>
          </cell>
        </row>
        <row r="4190">
          <cell r="A4190" t="str">
            <v>G0719</v>
          </cell>
          <cell r="B4190" t="str">
            <v>LUMINARC</v>
          </cell>
          <cell r="C4190" t="str">
            <v xml:space="preserve"> Тарелка обеденная ВЕДЖЕТАЛ СПИРИТ 28х23см</v>
          </cell>
          <cell r="D4190" t="str">
            <v xml:space="preserve"> ASSIETTE RECT PL 28 VEGETAL SPIRIT T</v>
          </cell>
          <cell r="E4190" t="str">
            <v>Франция</v>
          </cell>
          <cell r="F4190" t="str">
            <v>СТЕКЛО</v>
          </cell>
        </row>
        <row r="4191">
          <cell r="A4191" t="str">
            <v>G6017</v>
          </cell>
          <cell r="B4191" t="str">
            <v>LUMINARC</v>
          </cell>
          <cell r="C4191" t="str">
            <v xml:space="preserve"> Салатник ЛИЛИ ФЛАУЭР 12см</v>
          </cell>
          <cell r="D4191" t="str">
            <v xml:space="preserve"> SALAD BOWL 12 LILY FLOWER</v>
          </cell>
          <cell r="E4191" t="str">
            <v>Франция</v>
          </cell>
          <cell r="F4191" t="str">
            <v>СТЕКЛО</v>
          </cell>
        </row>
        <row r="4192">
          <cell r="A4192" t="str">
            <v>G6800</v>
          </cell>
          <cell r="B4192" t="str">
            <v>LUMINARC</v>
          </cell>
          <cell r="C4192" t="str">
            <v xml:space="preserve"> Тарелка десертная САКУРА 19см розовая</v>
          </cell>
          <cell r="D4192" t="str">
            <v xml:space="preserve"> DESSERT PLATE 19 JAPANESE TREE PINK</v>
          </cell>
          <cell r="E4192" t="str">
            <v>Франция</v>
          </cell>
          <cell r="F4192" t="str">
            <v>СТЕКЛО</v>
          </cell>
        </row>
        <row r="4193">
          <cell r="A4193" t="str">
            <v>G6801</v>
          </cell>
          <cell r="B4193" t="str">
            <v>LUMINARC</v>
          </cell>
          <cell r="C4193" t="str">
            <v xml:space="preserve"> Салатник САКУРА 12см розовая</v>
          </cell>
          <cell r="D4193" t="str">
            <v xml:space="preserve"> SALAD BOWL 12 JAPANESE TREE PINK</v>
          </cell>
          <cell r="E4193" t="str">
            <v>Франция</v>
          </cell>
          <cell r="F4193" t="str">
            <v>СТЕКЛО</v>
          </cell>
        </row>
        <row r="4194">
          <cell r="A4194" t="str">
            <v>G8023</v>
          </cell>
          <cell r="B4194" t="str">
            <v>LUMINARC</v>
          </cell>
          <cell r="C4194" t="str">
            <v xml:space="preserve"> Тарелка десертная САКУРА 19см голубая</v>
          </cell>
          <cell r="D4194" t="str">
            <v xml:space="preserve"> DESSERT PLATE 19 JAPANESE TREE BLUE</v>
          </cell>
          <cell r="E4194" t="str">
            <v>Франция</v>
          </cell>
          <cell r="F4194" t="str">
            <v>СТЕКЛО</v>
          </cell>
        </row>
        <row r="4195">
          <cell r="A4195" t="str">
            <v>G6799</v>
          </cell>
          <cell r="B4195" t="str">
            <v>LUMINARC</v>
          </cell>
          <cell r="C4195" t="str">
            <v xml:space="preserve"> Тарелка суповая САКУРА розовая</v>
          </cell>
          <cell r="D4195" t="str">
            <v xml:space="preserve"> SOUP PLATE JAPANESE TREE PINK</v>
          </cell>
          <cell r="E4195" t="str">
            <v>Франция</v>
          </cell>
          <cell r="F4195" t="str">
            <v>СТЕКЛО</v>
          </cell>
        </row>
        <row r="4196">
          <cell r="A4196" t="str">
            <v>G6802</v>
          </cell>
          <cell r="B4196" t="str">
            <v>LUMINARC</v>
          </cell>
          <cell r="C4196" t="str">
            <v xml:space="preserve"> Тарелка обеденная САКУРА 25см розовая</v>
          </cell>
          <cell r="D4196" t="str">
            <v xml:space="preserve"> DINNER PLATE 25 JAPANESE TREE PINK</v>
          </cell>
          <cell r="E4196" t="str">
            <v>Франция</v>
          </cell>
          <cell r="F4196" t="str">
            <v>СТЕКЛО</v>
          </cell>
        </row>
        <row r="4197">
          <cell r="A4197" t="str">
            <v>G8021</v>
          </cell>
          <cell r="B4197" t="str">
            <v>LUMINARC</v>
          </cell>
          <cell r="C4197" t="str">
            <v xml:space="preserve"> Салатник САКУРА 12см голубой</v>
          </cell>
          <cell r="D4197" t="str">
            <v xml:space="preserve"> SALAD BOWL 12 JAPANESE TREE BLUE</v>
          </cell>
          <cell r="E4197" t="str">
            <v>Франция</v>
          </cell>
          <cell r="F4197" t="str">
            <v>СТЕКЛО</v>
          </cell>
        </row>
        <row r="4198">
          <cell r="A4198" t="str">
            <v>G8022</v>
          </cell>
          <cell r="B4198" t="str">
            <v>LUMINARC</v>
          </cell>
          <cell r="C4198" t="str">
            <v xml:space="preserve"> Тарелка суповая САКУРА голубая</v>
          </cell>
          <cell r="D4198" t="str">
            <v xml:space="preserve"> SOUP PLATE JAPANESE TREE BLUE</v>
          </cell>
          <cell r="E4198" t="str">
            <v>Франция</v>
          </cell>
          <cell r="F4198" t="str">
            <v>СТЕКЛО</v>
          </cell>
        </row>
        <row r="4199">
          <cell r="A4199" t="str">
            <v>G8024</v>
          </cell>
          <cell r="B4199" t="str">
            <v>LUMINARC</v>
          </cell>
          <cell r="C4199" t="str">
            <v xml:space="preserve"> Тарелка обеденная САКУРА 25см голубая</v>
          </cell>
          <cell r="D4199" t="str">
            <v xml:space="preserve"> DINNER PLATE 25  JAPANESE TREE BLUE</v>
          </cell>
          <cell r="E4199" t="str">
            <v>Франция</v>
          </cell>
          <cell r="F4199" t="str">
            <v>СТЕКЛО</v>
          </cell>
        </row>
        <row r="4200">
          <cell r="A4200" t="str">
            <v>11364</v>
          </cell>
          <cell r="B4200" t="str">
            <v>LUMINARC</v>
          </cell>
          <cell r="C4200" t="str">
            <v xml:space="preserve"> Салатник ФЭСТОН 18см</v>
          </cell>
          <cell r="D4200" t="str">
            <v xml:space="preserve"> COUPELLE MULTI-USAGES FESTON T</v>
          </cell>
          <cell r="E4200" t="str">
            <v>Франция</v>
          </cell>
          <cell r="F4200" t="str">
            <v>СТЕКЛО</v>
          </cell>
        </row>
        <row r="4201">
          <cell r="A4201" t="str">
            <v>49801</v>
          </cell>
          <cell r="B4201" t="str">
            <v>LUMINARC</v>
          </cell>
          <cell r="C4201" t="str">
            <v xml:space="preserve"> Салатник ПЛЕНИТЮД 27см (06040)(60215)</v>
          </cell>
          <cell r="D4201" t="str">
            <v xml:space="preserve"> SALADIER 27 PLENITUDE T</v>
          </cell>
          <cell r="E4201" t="str">
            <v>Франция</v>
          </cell>
          <cell r="F4201" t="str">
            <v>СТЕКЛО</v>
          </cell>
        </row>
        <row r="4202">
          <cell r="A4202" t="str">
            <v>16977</v>
          </cell>
          <cell r="B4202" t="str">
            <v>LUMINARC</v>
          </cell>
          <cell r="C4202" t="str">
            <v xml:space="preserve"> Тарелка обеденная АЛИА 25см</v>
          </cell>
          <cell r="D4202" t="str">
            <v xml:space="preserve"> ASSIETTE PLATE ALIYA T</v>
          </cell>
          <cell r="E4202" t="str">
            <v>Франция</v>
          </cell>
          <cell r="F4202" t="str">
            <v>СТЕКЛО</v>
          </cell>
        </row>
        <row r="4203">
          <cell r="A4203" t="str">
            <v>17356</v>
          </cell>
          <cell r="B4203" t="str">
            <v>LUMINARC</v>
          </cell>
          <cell r="C4203" t="str">
            <v xml:space="preserve"> Тарелка суповая АЛИА 21см</v>
          </cell>
          <cell r="D4203" t="str">
            <v xml:space="preserve"> ASSIETTE CREUSE ALIYA T</v>
          </cell>
          <cell r="E4203" t="str">
            <v>Франция</v>
          </cell>
          <cell r="F4203" t="str">
            <v>СТЕКЛО</v>
          </cell>
        </row>
        <row r="4204">
          <cell r="A4204" t="str">
            <v>17383</v>
          </cell>
          <cell r="B4204" t="str">
            <v>LUMINARC</v>
          </cell>
          <cell r="C4204" t="str">
            <v xml:space="preserve"> Тарелка десертная АЛИА 19см</v>
          </cell>
          <cell r="D4204" t="str">
            <v xml:space="preserve"> ASSIETTE DESSERT ALIYA T</v>
          </cell>
          <cell r="E4204" t="str">
            <v>Франция</v>
          </cell>
          <cell r="F4204" t="str">
            <v>СТЕКЛО</v>
          </cell>
        </row>
        <row r="4205">
          <cell r="A4205" t="str">
            <v>C3094</v>
          </cell>
          <cell r="B4205" t="str">
            <v>LUMINARC</v>
          </cell>
          <cell r="C4205" t="str">
            <v xml:space="preserve"> Кружка ПАМПРЕНЕЛЬ 320мл</v>
          </cell>
          <cell r="D4205" t="str">
            <v xml:space="preserve"> BOCK 32 PIMPRENELLE T</v>
          </cell>
          <cell r="E4205" t="str">
            <v>Франция</v>
          </cell>
          <cell r="F4205" t="str">
            <v>СТЕКЛО</v>
          </cell>
        </row>
        <row r="4206">
          <cell r="A4206" t="str">
            <v>C3464</v>
          </cell>
          <cell r="B4206" t="str">
            <v>LUMINARC</v>
          </cell>
          <cell r="C4206" t="str">
            <v xml:space="preserve"> Столовый набор 38 предметов ПОЭМА синяя</v>
          </cell>
          <cell r="D4206" t="str">
            <v xml:space="preserve"> SCE 38 P. TABLE POEME BLEU T</v>
          </cell>
          <cell r="E4206" t="str">
            <v>Франция</v>
          </cell>
          <cell r="F4206" t="str">
            <v>СТЕКЛО</v>
          </cell>
        </row>
        <row r="4207">
          <cell r="A4207" t="str">
            <v>C6214</v>
          </cell>
          <cell r="B4207" t="str">
            <v>LUMINARC</v>
          </cell>
          <cell r="C4207" t="str">
            <v xml:space="preserve"> Салатник ГРАФИКА красная 19см</v>
          </cell>
          <cell r="D4207" t="str">
            <v xml:space="preserve"> SALADIER 19 GRAPHIC FLOWERS RED T</v>
          </cell>
          <cell r="E4207" t="str">
            <v>Франция</v>
          </cell>
          <cell r="F4207" t="str">
            <v>СТЕКЛО</v>
          </cell>
        </row>
        <row r="4208">
          <cell r="A4208" t="str">
            <v>G0725</v>
          </cell>
          <cell r="B4208" t="str">
            <v>LUMINARC</v>
          </cell>
          <cell r="C4208" t="str">
            <v xml:space="preserve"> Чайный набор ВЕДЖЕТАЛ СПИРИТ 220мл</v>
          </cell>
          <cell r="D4208" t="str">
            <v xml:space="preserve"> P6 TASSE RECT 22+S/T VEGETAL SPIRIT T</v>
          </cell>
          <cell r="E4208" t="str">
            <v>Франция</v>
          </cell>
          <cell r="F4208" t="str">
            <v>СТЕКЛО</v>
          </cell>
        </row>
        <row r="4209">
          <cell r="A4209" t="str">
            <v>G7149</v>
          </cell>
          <cell r="B4209" t="str">
            <v>LUMINARC</v>
          </cell>
          <cell r="C4209" t="str">
            <v xml:space="preserve"> Кружка ЛИЛИ ФЛАУЭР 320мл</v>
          </cell>
          <cell r="D4209" t="str">
            <v xml:space="preserve"> MUG 32 LILY FLOWER</v>
          </cell>
          <cell r="E4209" t="str">
            <v>Франция</v>
          </cell>
          <cell r="F4209" t="str">
            <v>СТЕКЛО</v>
          </cell>
        </row>
        <row r="4210">
          <cell r="A4210" t="str">
            <v>G1300</v>
          </cell>
          <cell r="B4210" t="str">
            <v>LUMINARC</v>
          </cell>
          <cell r="C4210" t="str">
            <v xml:space="preserve"> Столовый набор 19 предметов ФЛАУЭР ДРИМ голубой</v>
          </cell>
          <cell r="D4210" t="str">
            <v xml:space="preserve"> 19 PC SET FLOWERS DREAM BLUE (DINNER + DESSERT + SOUP + 6 SALAD BOWL°</v>
          </cell>
          <cell r="E4210" t="str">
            <v>Франция</v>
          </cell>
          <cell r="F4210" t="str">
            <v>СТЕКЛО</v>
          </cell>
        </row>
        <row r="4211">
          <cell r="A4211" t="str">
            <v>G3250</v>
          </cell>
          <cell r="B4211" t="str">
            <v>LUMINARC</v>
          </cell>
          <cell r="C4211" t="str">
            <v xml:space="preserve"> Контейнер стеклянный KEEP'N'BOX квадратный 360мл</v>
          </cell>
          <cell r="D4211" t="str">
            <v xml:space="preserve"> TEMPERED KEEP'N SQUARE BOX 36 CL+LID</v>
          </cell>
          <cell r="E4211" t="str">
            <v>Китай</v>
          </cell>
          <cell r="F4211" t="str">
            <v>СТЕКЛО,ПЛАСТИК</v>
          </cell>
        </row>
        <row r="4212">
          <cell r="A4212" t="str">
            <v>G3251</v>
          </cell>
          <cell r="B4212" t="str">
            <v>LUMINARC</v>
          </cell>
          <cell r="C4212" t="str">
            <v xml:space="preserve"> Контейнер стеклянный KEEP'N'BOX квадратный 720мл</v>
          </cell>
          <cell r="D4212" t="str">
            <v xml:space="preserve"> TEMPERED KEEP'N SQUARE BOX 72 CL+LID</v>
          </cell>
          <cell r="E4212" t="str">
            <v>Китай</v>
          </cell>
          <cell r="F4212" t="str">
            <v>СТЕКЛО,ПЛАСТИК</v>
          </cell>
        </row>
        <row r="4213">
          <cell r="A4213" t="str">
            <v>G3252</v>
          </cell>
          <cell r="B4213" t="str">
            <v>LUMINARC</v>
          </cell>
          <cell r="C4213" t="str">
            <v xml:space="preserve"> Контейнер стеклянный KEEP'N'BOX квадратный 1220мл</v>
          </cell>
          <cell r="D4213" t="str">
            <v xml:space="preserve"> TEMP SQUARE KEEP 'N' BOX 122CL AIME</v>
          </cell>
          <cell r="E4213" t="str">
            <v>Неоднозначность</v>
          </cell>
          <cell r="F4213" t="str">
            <v>СТЕКЛО</v>
          </cell>
        </row>
        <row r="4214">
          <cell r="A4214" t="str">
            <v>G3256</v>
          </cell>
          <cell r="B4214" t="str">
            <v>LUMINARC</v>
          </cell>
          <cell r="C4214" t="str">
            <v xml:space="preserve"> Контейнер стеклянный KEEP'N'BOX прямоугольный 1970мл</v>
          </cell>
          <cell r="D4214" t="str">
            <v xml:space="preserve"> TEMP RECT KEEP'N'BOX 197CL  AIME</v>
          </cell>
          <cell r="E4214" t="str">
            <v>Неоднозначность</v>
          </cell>
          <cell r="F4214" t="str">
            <v>СТЕКЛО</v>
          </cell>
        </row>
        <row r="4215">
          <cell r="A4215" t="str">
            <v>G3254</v>
          </cell>
          <cell r="B4215" t="str">
            <v>LUMINARC</v>
          </cell>
          <cell r="C4215" t="str">
            <v xml:space="preserve"> Контейнер стеклянный KEEP'N'BOX прямоугольный 820мл</v>
          </cell>
          <cell r="D4215" t="str">
            <v xml:space="preserve"> TEMP RECT KEEP'N'BOX 82CL AIME</v>
          </cell>
          <cell r="E4215" t="str">
            <v>Неоднозначность</v>
          </cell>
          <cell r="F4215" t="str">
            <v>СТЕКЛО</v>
          </cell>
        </row>
        <row r="4216">
          <cell r="A4216" t="str">
            <v>G3255</v>
          </cell>
          <cell r="B4216" t="str">
            <v>LUMINARC</v>
          </cell>
          <cell r="C4216" t="str">
            <v xml:space="preserve"> Контейнер стеклянный KEEP'N'BOX прямоугольный 1220мл</v>
          </cell>
          <cell r="D4216" t="str">
            <v xml:space="preserve"> TEMP RECT KEEP IN BOX 122CL AIME</v>
          </cell>
          <cell r="E4216" t="str">
            <v>Неоднозначность</v>
          </cell>
          <cell r="F4216" t="str">
            <v>СТЕКЛО</v>
          </cell>
        </row>
        <row r="4217">
          <cell r="A4217" t="str">
            <v>G4264</v>
          </cell>
          <cell r="B4217" t="str">
            <v>LUMINARC</v>
          </cell>
          <cell r="C4217" t="str">
            <v xml:space="preserve"> Контейнер стеклянный KEEP'N'BOX круглый 390мл</v>
          </cell>
          <cell r="D4217" t="str">
            <v xml:space="preserve"> TEMPERED KEEP'N BOX 39+LID</v>
          </cell>
          <cell r="E4217" t="str">
            <v>Китай</v>
          </cell>
          <cell r="F4217" t="str">
            <v>СТЕКЛО,ПЛАСТИК</v>
          </cell>
        </row>
        <row r="4218">
          <cell r="A4218" t="str">
            <v>G4265</v>
          </cell>
          <cell r="B4218" t="str">
            <v>LUMINARC</v>
          </cell>
          <cell r="C4218" t="str">
            <v xml:space="preserve"> Контейнер стеклянный KEEP'N'BOX круглый 630мл</v>
          </cell>
          <cell r="D4218" t="str">
            <v xml:space="preserve"> TEMPERED KEEP N BOX ROUND 63 CL+LID</v>
          </cell>
          <cell r="E4218" t="str">
            <v>Китай</v>
          </cell>
          <cell r="F4218" t="str">
            <v>СТЕКЛО,ПЛАСТИК</v>
          </cell>
        </row>
        <row r="4219">
          <cell r="A4219" t="str">
            <v>G4564</v>
          </cell>
          <cell r="B4219" t="str">
            <v>LUMINARC</v>
          </cell>
          <cell r="C4219" t="str">
            <v xml:space="preserve"> Набор креманок 2шт ФРИЗИ</v>
          </cell>
          <cell r="D4219" t="str">
            <v xml:space="preserve"> K2 ICE-CREAM BOWL FREEZY</v>
          </cell>
          <cell r="E4219" t="str">
            <v>Франция</v>
          </cell>
          <cell r="F4219" t="str">
            <v>СТЕКЛО</v>
          </cell>
        </row>
        <row r="4220">
          <cell r="A4220" t="str">
            <v>G5350</v>
          </cell>
          <cell r="B4220" t="str">
            <v>LUMINARC</v>
          </cell>
          <cell r="C4220" t="str">
            <v xml:space="preserve"> Столовый набор 19 предметов ВОЛАРЭ</v>
          </cell>
          <cell r="D4220" t="str">
            <v xml:space="preserve"> SCE 19 PCS VOLARE</v>
          </cell>
          <cell r="E4220" t="str">
            <v>Франция</v>
          </cell>
          <cell r="F4220" t="str">
            <v>СТЕКЛО</v>
          </cell>
        </row>
        <row r="4221">
          <cell r="A4221" t="str">
            <v>25263</v>
          </cell>
          <cell r="B4221" t="str">
            <v>LUMINARC</v>
          </cell>
          <cell r="C4221" t="str">
            <v xml:space="preserve"> Стакан ЛИНЦ 390мл высокий (25270)</v>
          </cell>
          <cell r="D4221" t="str">
            <v xml:space="preserve"> STEMMED GLASS 39 LINZ H/B</v>
          </cell>
          <cell r="E4221" t="str">
            <v>Франция</v>
          </cell>
          <cell r="F4221" t="str">
            <v>СТЕКЛО</v>
          </cell>
        </row>
        <row r="4222">
          <cell r="A4222" t="str">
            <v>03199</v>
          </cell>
          <cell r="B4222" t="str">
            <v>LUMINARC</v>
          </cell>
          <cell r="C4222" t="str">
            <v xml:space="preserve"> Кружка БРИТАНИЯ 570мл с декором</v>
          </cell>
          <cell r="D4222" t="str">
            <v xml:space="preserve"> IMP.BRITANNIA MUG 20 OZ</v>
          </cell>
          <cell r="E4222" t="str">
            <v>Франция</v>
          </cell>
          <cell r="F4222" t="str">
            <v>СТЕКЛО</v>
          </cell>
        </row>
        <row r="4223">
          <cell r="A4223" t="str">
            <v>G1295</v>
          </cell>
          <cell r="B4223" t="str">
            <v>LUMINARC</v>
          </cell>
          <cell r="C4223" t="str">
            <v xml:space="preserve"> Салатник ФЛАУЭР ДРИМ 27см оранжевый</v>
          </cell>
          <cell r="D4223" t="str">
            <v xml:space="preserve"> SALAD BOWL 27 FLOWERS REAM ORANGE</v>
          </cell>
          <cell r="E4223" t="str">
            <v>Франция</v>
          </cell>
          <cell r="F4223" t="str">
            <v>СТЕКЛО</v>
          </cell>
        </row>
        <row r="4224">
          <cell r="A4224" t="str">
            <v>C9639</v>
          </cell>
          <cell r="B4224" t="str">
            <v>LUMINARC</v>
          </cell>
          <cell r="C4224" t="str">
            <v xml:space="preserve"> Салатник КОЛЬЧИК 12см</v>
          </cell>
          <cell r="D4224" t="str">
            <v xml:space="preserve"> COUPELLE 12 COLCHIC T</v>
          </cell>
          <cell r="E4224" t="str">
            <v>Франция</v>
          </cell>
          <cell r="F4224" t="str">
            <v>СТЕКЛО</v>
          </cell>
        </row>
        <row r="4225">
          <cell r="A4225" t="str">
            <v>C9654</v>
          </cell>
          <cell r="B4225" t="str">
            <v>LUMINARC</v>
          </cell>
          <cell r="C4225" t="str">
            <v xml:space="preserve"> Столовый набор 40 предметов КОЛЬЧИК</v>
          </cell>
          <cell r="D4225" t="str">
            <v xml:space="preserve"> SCE 40 P. TABLE COLCHIC</v>
          </cell>
          <cell r="E4225" t="str">
            <v>Франция</v>
          </cell>
          <cell r="F4225" t="str">
            <v>СТЕКЛО</v>
          </cell>
        </row>
        <row r="4226">
          <cell r="A4226" t="str">
            <v>G4266</v>
          </cell>
          <cell r="B4226" t="str">
            <v>LUMINARC</v>
          </cell>
          <cell r="C4226" t="str">
            <v xml:space="preserve"> Контейнер стеклянный KEEP'N'BOX круглый 880мл</v>
          </cell>
          <cell r="D4226" t="str">
            <v xml:space="preserve"> TEMPERED KEEP N BOX ROUND 88 CL + LID</v>
          </cell>
          <cell r="E4226" t="str">
            <v>Китай</v>
          </cell>
          <cell r="F4226" t="str">
            <v>СТЕКЛО,ПЛАСТИК</v>
          </cell>
        </row>
        <row r="4227">
          <cell r="A4227" t="str">
            <v>G0718</v>
          </cell>
          <cell r="B4227" t="str">
            <v>LUMINARC</v>
          </cell>
          <cell r="C4227" t="str">
            <v xml:space="preserve"> Столовый набор 19 предметов ВЕДЖЕТАЛ СПИРИТ</v>
          </cell>
          <cell r="D4227" t="str">
            <v xml:space="preserve"> S 19 P. RECT TABLE VEGETAL SPIRIT T</v>
          </cell>
          <cell r="E4227" t="str">
            <v>Франция</v>
          </cell>
          <cell r="F4227" t="str">
            <v>СТЕКЛО</v>
          </cell>
        </row>
        <row r="4228">
          <cell r="A4228" t="str">
            <v>G5352</v>
          </cell>
          <cell r="B4228" t="str">
            <v>LUMINARC</v>
          </cell>
          <cell r="C4228" t="str">
            <v xml:space="preserve"> Салатник ВОЛАРЭ 27см</v>
          </cell>
          <cell r="D4228" t="str">
            <v xml:space="preserve"> SALAD BOWL 27 VOLARE</v>
          </cell>
          <cell r="E4228" t="str">
            <v>Франция</v>
          </cell>
          <cell r="F4228" t="str">
            <v>ЗЕНИКС</v>
          </cell>
        </row>
        <row r="4229">
          <cell r="A4229" t="str">
            <v>E4928-1</v>
          </cell>
          <cell r="B4229" t="str">
            <v>LUMINARC</v>
          </cell>
          <cell r="C4229" t="str">
            <v xml:space="preserve"> Тарелка суповая СВИТ ИМПРЕШН 20см 5+1</v>
          </cell>
          <cell r="D4229" t="str">
            <v xml:space="preserve"> SOUP PLATE 20 SWEET IMPRESSION 5+1</v>
          </cell>
          <cell r="E4229" t="str">
            <v>Франция</v>
          </cell>
          <cell r="F4229" t="str">
            <v>СТЕКЛО</v>
          </cell>
        </row>
        <row r="4230">
          <cell r="A4230" t="str">
            <v>G1296</v>
          </cell>
          <cell r="B4230" t="str">
            <v>LUMINARC</v>
          </cell>
          <cell r="C4230" t="str">
            <v xml:space="preserve"> Салатник ФЛАУЭР ДРИМ 27см голубой</v>
          </cell>
          <cell r="D4230" t="str">
            <v xml:space="preserve"> SALA 27 FLOWERS DREAM BLUE</v>
          </cell>
          <cell r="E4230" t="str">
            <v>Франция</v>
          </cell>
          <cell r="F4230" t="str">
            <v>СТЕКЛО</v>
          </cell>
        </row>
        <row r="4231">
          <cell r="A4231" t="str">
            <v>G1299</v>
          </cell>
          <cell r="B4231" t="str">
            <v>LUMINARC</v>
          </cell>
          <cell r="C4231" t="str">
            <v xml:space="preserve"> Столовый набор 19 предметов ФЛАУЭР ДРИМ оранжевый</v>
          </cell>
          <cell r="D4231" t="str">
            <v xml:space="preserve"> 19 PC SET (DINNER + DESSERT + SOUP + 6 SALAD BOWLS°</v>
          </cell>
          <cell r="E4231" t="str">
            <v>Франция</v>
          </cell>
          <cell r="F4231" t="str">
            <v>СТЕКЛО</v>
          </cell>
        </row>
        <row r="4232">
          <cell r="A4232" t="str">
            <v>E9386</v>
          </cell>
          <cell r="B4232" t="str">
            <v>LUMINARC</v>
          </cell>
          <cell r="C4232" t="str">
            <v xml:space="preserve"> Набор кружек для пива BENIDORM LOGO 2шт 470мл</v>
          </cell>
          <cell r="D4232" t="str">
            <v xml:space="preserve"> WORLD BEER BENIDORM BEER MUG 47</v>
          </cell>
          <cell r="E4232" t="str">
            <v>Франция</v>
          </cell>
          <cell r="F4232" t="str">
            <v>СТЕКЛО</v>
          </cell>
        </row>
        <row r="4233">
          <cell r="A4233" t="str">
            <v>G4431</v>
          </cell>
          <cell r="B4233" t="str">
            <v>LUMINARC</v>
          </cell>
          <cell r="C4233" t="str">
            <v xml:space="preserve"> Столовый набор 19 предметов РАДУГА зеленый</v>
          </cell>
          <cell r="D4233" t="str">
            <v xml:space="preserve"> SCE 19 P. TABLE RAINBOW GREEN T</v>
          </cell>
          <cell r="E4233" t="str">
            <v>Франция</v>
          </cell>
          <cell r="F4233" t="str">
            <v>СТЕКЛО</v>
          </cell>
        </row>
        <row r="4234">
          <cell r="A4234" t="str">
            <v>G0734</v>
          </cell>
          <cell r="B4234" t="str">
            <v>LUMINARC</v>
          </cell>
          <cell r="C4234" t="str">
            <v xml:space="preserve"> Салатник ВОЛАРЭ 16см</v>
          </cell>
          <cell r="D4234" t="str">
            <v xml:space="preserve"> SALAD BOWL 16  VOLARE</v>
          </cell>
          <cell r="E4234" t="str">
            <v>Франция</v>
          </cell>
          <cell r="F4234" t="str">
            <v>ЗЕНИКС</v>
          </cell>
        </row>
        <row r="4235">
          <cell r="A4235" t="str">
            <v>G3253</v>
          </cell>
          <cell r="B4235" t="str">
            <v>LUMINARC</v>
          </cell>
          <cell r="C4235" t="str">
            <v xml:space="preserve"> Контейнер стеклянный KEEP'N'BOX прямоугольный 370мл</v>
          </cell>
          <cell r="D4235" t="str">
            <v xml:space="preserve"> TEMP KEEP'N RECTANGULAR BOX 37 CL+LID</v>
          </cell>
          <cell r="E4235" t="str">
            <v>Китай</v>
          </cell>
          <cell r="F4235" t="str">
            <v>СТЕКЛО,ПЛАСТИК</v>
          </cell>
        </row>
        <row r="4236">
          <cell r="A4236" t="str">
            <v>10274</v>
          </cell>
          <cell r="B4236" t="str">
            <v>LUMINARC</v>
          </cell>
          <cell r="C4236" t="str">
            <v xml:space="preserve"> Набор тарелок десертных АСПЕН 19.5см 6шт</v>
          </cell>
          <cell r="D4236" t="str">
            <v xml:space="preserve"> DESSERT PLATE 19.5 ASPEN</v>
          </cell>
          <cell r="E4236" t="str">
            <v>Франция</v>
          </cell>
          <cell r="F4236" t="str">
            <v>СТЕКЛО</v>
          </cell>
        </row>
        <row r="4237">
          <cell r="A4237" t="str">
            <v>10021</v>
          </cell>
          <cell r="B4237" t="str">
            <v>LUMINARC</v>
          </cell>
          <cell r="C4237" t="str">
            <v xml:space="preserve"> Салатник ЭМПИЛАБЛЬ 23см</v>
          </cell>
          <cell r="D4237" t="str">
            <v xml:space="preserve"> SALADIER 230 EMPILABLE T</v>
          </cell>
          <cell r="E4237" t="str">
            <v>Франция</v>
          </cell>
          <cell r="F4237" t="str">
            <v>СТЕКЛО</v>
          </cell>
        </row>
        <row r="4238">
          <cell r="A4238" t="str">
            <v>14268</v>
          </cell>
          <cell r="B4238" t="str">
            <v>LUMINARC</v>
          </cell>
          <cell r="C4238" t="str">
            <v xml:space="preserve"> Салатник ЭМПИЛАБЛЬ 26см</v>
          </cell>
          <cell r="D4238" t="str">
            <v xml:space="preserve"> TEMPERED STACKABLE BOWL 26</v>
          </cell>
          <cell r="E4238" t="str">
            <v>Франция</v>
          </cell>
          <cell r="F4238" t="str">
            <v>СТЕКЛО</v>
          </cell>
        </row>
        <row r="4239">
          <cell r="A4239" t="str">
            <v>49173</v>
          </cell>
          <cell r="B4239" t="str">
            <v>LUMINARC</v>
          </cell>
          <cell r="C4239" t="str">
            <v xml:space="preserve"> Столовый набор 38 предметов ПЛЕНИТЮД</v>
          </cell>
          <cell r="D4239" t="str">
            <v xml:space="preserve"> SCE 38 P. TABLE PLENITUDE T</v>
          </cell>
          <cell r="E4239" t="str">
            <v>Франция</v>
          </cell>
          <cell r="F4239" t="str">
            <v>СТЕКЛО</v>
          </cell>
        </row>
        <row r="4240">
          <cell r="A4240" t="str">
            <v>53077</v>
          </cell>
          <cell r="B4240" t="str">
            <v>LUMINARC</v>
          </cell>
          <cell r="C4240" t="str">
            <v xml:space="preserve"> Набор фужеров (бокалов) для вина СИГНАТЮР 6шт 350мл</v>
          </cell>
          <cell r="D4240" t="str">
            <v xml:space="preserve"> F6 VERRE A PIED 35 SIGNATURE</v>
          </cell>
          <cell r="E4240" t="str">
            <v>Франция</v>
          </cell>
          <cell r="F4240" t="str">
            <v>СТЕКЛО</v>
          </cell>
        </row>
        <row r="4241">
          <cell r="A4241" t="str">
            <v>C0138</v>
          </cell>
          <cell r="B4241" t="str">
            <v>LUMINARC</v>
          </cell>
          <cell r="C4241" t="str">
            <v xml:space="preserve"> Салатник ПАМПРЕНЕЛЬ 12см</v>
          </cell>
          <cell r="D4241" t="str">
            <v xml:space="preserve"> COUPELLE 12 PIMPRENELLE T</v>
          </cell>
          <cell r="E4241" t="str">
            <v>Франция</v>
          </cell>
          <cell r="F4241" t="str">
            <v>СТЕКЛО</v>
          </cell>
        </row>
        <row r="4242">
          <cell r="A4242" t="str">
            <v>C0139</v>
          </cell>
          <cell r="B4242" t="str">
            <v>LUMINARC</v>
          </cell>
          <cell r="C4242" t="str">
            <v xml:space="preserve"> Салатник ПАМПРЕНЕЛЬ 16.5см</v>
          </cell>
          <cell r="D4242" t="str">
            <v xml:space="preserve"> COUPELLE MULTI-USAGES PIMPRENELLE T</v>
          </cell>
          <cell r="E4242" t="str">
            <v>Франция</v>
          </cell>
          <cell r="F4242" t="str">
            <v>СТЕКЛО</v>
          </cell>
        </row>
        <row r="4243">
          <cell r="A4243" t="str">
            <v>C9256</v>
          </cell>
          <cell r="B4243" t="str">
            <v>LUMINARC</v>
          </cell>
          <cell r="C4243" t="str">
            <v xml:space="preserve"> Набор фужеров (бокалов) ДРИП красные 4шт 350мл</v>
          </cell>
          <cell r="D4243" t="str">
            <v xml:space="preserve"> Z4 VERRE A PIED 35 DRIP ROUGE</v>
          </cell>
          <cell r="E4243" t="str">
            <v>Франция</v>
          </cell>
          <cell r="F4243" t="str">
            <v>СТЕКЛО</v>
          </cell>
        </row>
        <row r="4244">
          <cell r="A4244" t="str">
            <v>D4841</v>
          </cell>
          <cell r="B4244" t="str">
            <v>LUMINARC</v>
          </cell>
          <cell r="C4244" t="str">
            <v xml:space="preserve"> Набор фужеров для шампанского ОТТЕНКИ 4шт 130мл розовые</v>
          </cell>
          <cell r="D4244" t="str">
            <v xml:space="preserve"> VARIATION OF SHADES PINK FLUTE 13</v>
          </cell>
          <cell r="E4244" t="str">
            <v>Франция</v>
          </cell>
          <cell r="F4244" t="str">
            <v>СТЕКЛО</v>
          </cell>
        </row>
        <row r="4245">
          <cell r="A4245" t="str">
            <v>E9309</v>
          </cell>
          <cell r="B4245" t="str">
            <v>LUMINARC</v>
          </cell>
          <cell r="C4245" t="str">
            <v xml:space="preserve"> Столовый набор 38 предметов ГИБИСКУС ГРИН</v>
          </cell>
          <cell r="D4245" t="str">
            <v xml:space="preserve"> CARINA SODO HIBISCUS LGREEN DIN 38P AIME</v>
          </cell>
          <cell r="E4245" t="str">
            <v>ОАЭ</v>
          </cell>
          <cell r="F4245" t="str">
            <v>СТЕКЛО</v>
          </cell>
        </row>
        <row r="4246">
          <cell r="A4246" t="str">
            <v>E9313</v>
          </cell>
          <cell r="B4246" t="str">
            <v>LUMINARC</v>
          </cell>
          <cell r="C4246" t="str">
            <v xml:space="preserve"> Столовый набор 38 предметов КАРИН ГИБИСКУС БЛЮ</v>
          </cell>
          <cell r="D4246" t="str">
            <v xml:space="preserve"> CARINA SAODO HIBISCUS BLUE DIN S38P AIME</v>
          </cell>
          <cell r="E4246" t="str">
            <v>ОАЭ</v>
          </cell>
          <cell r="F4246" t="str">
            <v>СТЕКЛО</v>
          </cell>
        </row>
        <row r="4247">
          <cell r="A4247" t="str">
            <v>10241</v>
          </cell>
          <cell r="B4247" t="str">
            <v>LUMINARC</v>
          </cell>
          <cell r="C4247" t="str">
            <v xml:space="preserve"> Набор тарелок обеденных АСПЕН 24см 6шт</v>
          </cell>
          <cell r="E4247" t="str">
            <v>Франция</v>
          </cell>
          <cell r="F4247" t="str">
            <v>СТЕКЛО</v>
          </cell>
        </row>
        <row r="4248">
          <cell r="A4248" t="str">
            <v>D5800</v>
          </cell>
          <cell r="B4248" t="str">
            <v>LUMINARC</v>
          </cell>
          <cell r="C4248" t="str">
            <v xml:space="preserve"> Столовый набор 19 предметов ЦИНК</v>
          </cell>
          <cell r="D4248" t="str">
            <v xml:space="preserve"> SCE 19 P. TABLE ZING</v>
          </cell>
          <cell r="E4248" t="str">
            <v>Франция</v>
          </cell>
          <cell r="F4248" t="str">
            <v>СТЕКЛО</v>
          </cell>
        </row>
        <row r="4249">
          <cell r="A4249" t="str">
            <v>E8769</v>
          </cell>
          <cell r="B4249" t="str">
            <v>LUMINARC</v>
          </cell>
          <cell r="C4249" t="str">
            <v xml:space="preserve"> Тарелка обеденная ДЭЙЛИ СПЕШИАЛ 25см</v>
          </cell>
          <cell r="D4249" t="str">
            <v xml:space="preserve"> TEMPERED DAILY SPECIALS DINNER PLATE</v>
          </cell>
          <cell r="E4249" t="str">
            <v>Франция</v>
          </cell>
          <cell r="F4249" t="str">
            <v>СТЕКЛО</v>
          </cell>
        </row>
        <row r="4250">
          <cell r="A4250" t="str">
            <v>E8770</v>
          </cell>
          <cell r="B4250" t="str">
            <v>LUMINARC</v>
          </cell>
          <cell r="C4250" t="str">
            <v xml:space="preserve"> Салатник ДЕЙЛИ СПЕШИАЛ 11см</v>
          </cell>
          <cell r="D4250" t="str">
            <v xml:space="preserve"> TEMPERED DAILY SPECIALS RISOTTO BOWL 11</v>
          </cell>
          <cell r="E4250" t="str">
            <v>Франция</v>
          </cell>
          <cell r="F4250" t="str">
            <v>СТЕКЛО</v>
          </cell>
        </row>
        <row r="4251">
          <cell r="A4251" t="str">
            <v>G0080</v>
          </cell>
          <cell r="B4251" t="str">
            <v>LUMINARC</v>
          </cell>
          <cell r="C4251" t="str">
            <v xml:space="preserve"> Тарелка суповая 22см КАРИН ОРАНЖ СТРИПС</v>
          </cell>
          <cell r="D4251" t="str">
            <v xml:space="preserve"> CARINA ORANGE STRIPES SOUP PL 220 AIME</v>
          </cell>
          <cell r="E4251" t="str">
            <v>ОАЭ</v>
          </cell>
          <cell r="F4251" t="str">
            <v>СТЕКЛО</v>
          </cell>
        </row>
        <row r="4252">
          <cell r="A4252" t="str">
            <v>G0081</v>
          </cell>
          <cell r="B4252" t="str">
            <v>LUMINARC</v>
          </cell>
          <cell r="C4252" t="str">
            <v xml:space="preserve"> Тарелка десертная 19см КАРИН ОРАНЖ СТРИПС</v>
          </cell>
          <cell r="D4252" t="str">
            <v xml:space="preserve"> CARINA ORANGE STRIPES DESSERT PL 197 AIME</v>
          </cell>
          <cell r="E4252" t="str">
            <v>ОАЭ</v>
          </cell>
          <cell r="F4252" t="str">
            <v>СТЕКЛО</v>
          </cell>
        </row>
        <row r="4253">
          <cell r="A4253" t="str">
            <v>G0087</v>
          </cell>
          <cell r="B4253" t="str">
            <v>LUMINARC</v>
          </cell>
          <cell r="C4253" t="str">
            <v xml:space="preserve"> Тарелка обеденная 28см КАРИН ОРАНЖ СТРИПС</v>
          </cell>
          <cell r="D4253" t="str">
            <v xml:space="preserve"> CARINA ORANGS STRIPES DINNER PL 280 AIME</v>
          </cell>
          <cell r="E4253" t="str">
            <v>ОАЭ</v>
          </cell>
          <cell r="F4253" t="str">
            <v>СТЕКЛО</v>
          </cell>
        </row>
        <row r="4254">
          <cell r="A4254" t="str">
            <v>E9311</v>
          </cell>
          <cell r="B4254" t="str">
            <v>LUMINARC</v>
          </cell>
          <cell r="C4254" t="str">
            <v xml:space="preserve"> Столовый набор 38 предметов КАРИН ОРАНЖ СТРИПС</v>
          </cell>
          <cell r="D4254" t="str">
            <v xml:space="preserve"> CARINA SODO ORANGE STRIPES DIN S38P AIME</v>
          </cell>
          <cell r="E4254" t="str">
            <v>ОАЭ</v>
          </cell>
          <cell r="F4254" t="str">
            <v>СТЕКЛО</v>
          </cell>
        </row>
        <row r="4255">
          <cell r="A4255" t="str">
            <v>E9312</v>
          </cell>
          <cell r="B4255" t="str">
            <v>LUMINARC</v>
          </cell>
          <cell r="C4255" t="str">
            <v xml:space="preserve"> Столовый набор 19 предметов (с овальным блюдом) КАРИН ОРАНЖ СТРИПС</v>
          </cell>
          <cell r="D4255" t="str">
            <v xml:space="preserve"> CARINA SODO ORANGE STRIPES DIN.S19P AIME</v>
          </cell>
          <cell r="E4255" t="str">
            <v>ОАЭ</v>
          </cell>
          <cell r="F4255" t="str">
            <v>СТЕКЛО</v>
          </cell>
        </row>
        <row r="4256">
          <cell r="A4256" t="str">
            <v>G0075</v>
          </cell>
          <cell r="B4256" t="str">
            <v>LUMINARC</v>
          </cell>
          <cell r="C4256" t="str">
            <v xml:space="preserve"> Салатник 27см КАРИН ОРАНЖ СТРИПС</v>
          </cell>
          <cell r="D4256" t="str">
            <v xml:space="preserve"> CARINA ORANGE STRIPES SALAD BOWL 27 AIME</v>
          </cell>
          <cell r="E4256" t="str">
            <v>ОАЭ</v>
          </cell>
          <cell r="F4256" t="str">
            <v>СТЕКЛО</v>
          </cell>
        </row>
        <row r="4257">
          <cell r="A4257" t="str">
            <v>G0085</v>
          </cell>
          <cell r="B4257" t="str">
            <v>LUMINARC</v>
          </cell>
          <cell r="C4257" t="str">
            <v xml:space="preserve"> Салатник 12см КАРИН ОРАНЖ СТРИПС</v>
          </cell>
          <cell r="D4257" t="str">
            <v xml:space="preserve"> CARINA ORANGE STRIPES BOWL 12 AIME</v>
          </cell>
          <cell r="E4257" t="str">
            <v>ОАЭ</v>
          </cell>
          <cell r="F4257" t="str">
            <v>СТЕКЛО</v>
          </cell>
        </row>
        <row r="4258">
          <cell r="A4258" t="str">
            <v>G0088</v>
          </cell>
          <cell r="B4258" t="str">
            <v>LUMINARC</v>
          </cell>
          <cell r="C4258" t="str">
            <v xml:space="preserve"> Блюдо овальное 35см КАРИН ОРАНЖ СТРИПС</v>
          </cell>
          <cell r="D4258" t="str">
            <v xml:space="preserve"> CARINA ORANGE STRIPES OVAL PLATE 35 AIME</v>
          </cell>
          <cell r="E4258" t="str">
            <v>ОАЭ</v>
          </cell>
          <cell r="F4258" t="str">
            <v>СТЕКЛО</v>
          </cell>
        </row>
        <row r="4259">
          <cell r="A4259" t="str">
            <v>E9864</v>
          </cell>
          <cell r="B4259" t="str">
            <v>LUMINARC</v>
          </cell>
          <cell r="C4259" t="str">
            <v xml:space="preserve"> Тарелка суповая 22см КАРИН БЛЮ СТРИПС</v>
          </cell>
          <cell r="D4259" t="str">
            <v xml:space="preserve"> CARINA BLUE STRIPES SOUP PL 220 AIME</v>
          </cell>
          <cell r="E4259" t="str">
            <v>ОАЭ</v>
          </cell>
          <cell r="F4259" t="str">
            <v>СТЕКЛО</v>
          </cell>
        </row>
        <row r="4260">
          <cell r="A4260" t="str">
            <v>E9865</v>
          </cell>
          <cell r="B4260" t="str">
            <v>LUMINARC</v>
          </cell>
          <cell r="C4260" t="str">
            <v xml:space="preserve"> Тарелка десертная 19см КАРИН БЛЮ СТРИПС</v>
          </cell>
          <cell r="D4260" t="str">
            <v xml:space="preserve"> CARINA BLUE STRIPES DESSERT PL 197 AIME</v>
          </cell>
          <cell r="E4260" t="str">
            <v>ОАЭ</v>
          </cell>
          <cell r="F4260" t="str">
            <v>СТЕКЛО</v>
          </cell>
        </row>
        <row r="4261">
          <cell r="A4261" t="str">
            <v>E9866</v>
          </cell>
          <cell r="B4261" t="str">
            <v>LUMINARC</v>
          </cell>
          <cell r="C4261" t="str">
            <v xml:space="preserve"> Тарелка обеденная 28см КАРИН БЛЮ СТРИПС</v>
          </cell>
          <cell r="D4261" t="str">
            <v xml:space="preserve"> CARINA BLUE STRIPES DINNER PL 280 AIME</v>
          </cell>
          <cell r="E4261" t="str">
            <v>ОАЭ</v>
          </cell>
          <cell r="F4261" t="str">
            <v>СТЕКЛО</v>
          </cell>
        </row>
        <row r="4262">
          <cell r="A4262" t="str">
            <v>G0083</v>
          </cell>
          <cell r="B4262" t="str">
            <v>LUMINARC</v>
          </cell>
          <cell r="C4262" t="str">
            <v xml:space="preserve"> Блюдо овальное 35см КАРИН БЛЮ СТРИПС</v>
          </cell>
          <cell r="D4262" t="str">
            <v xml:space="preserve"> CARINA BLUE STRIPES OVAL PLATES 35 AIME</v>
          </cell>
          <cell r="E4262" t="str">
            <v>ОАЭ</v>
          </cell>
          <cell r="F4262" t="str">
            <v>СТЕКЛО</v>
          </cell>
        </row>
        <row r="4263">
          <cell r="A4263" t="str">
            <v>G0084</v>
          </cell>
          <cell r="B4263" t="str">
            <v>LUMINARC</v>
          </cell>
          <cell r="C4263" t="str">
            <v xml:space="preserve"> Салатник 12см КАРИН БЛЮ СТРИПС</v>
          </cell>
          <cell r="D4263" t="str">
            <v xml:space="preserve"> CARINA BLUE STRIPES BOWL 12 AIME</v>
          </cell>
          <cell r="E4263" t="str">
            <v>ОАЭ</v>
          </cell>
          <cell r="F4263" t="str">
            <v>СТЕКЛО</v>
          </cell>
        </row>
        <row r="4264">
          <cell r="A4264" t="str">
            <v>E9306</v>
          </cell>
          <cell r="B4264" t="str">
            <v>LUMINARC</v>
          </cell>
          <cell r="C4264" t="str">
            <v xml:space="preserve"> Столовый набор 38 предметов КАРИН БЛЮ СТРИПС</v>
          </cell>
          <cell r="D4264" t="str">
            <v xml:space="preserve"> CARINA SODO BLUE STRIPES DINW S38P AIME</v>
          </cell>
          <cell r="E4264" t="str">
            <v>ОАЭ</v>
          </cell>
          <cell r="F4264" t="str">
            <v>СТЕКЛО</v>
          </cell>
        </row>
        <row r="4265">
          <cell r="A4265" t="str">
            <v>E9360</v>
          </cell>
          <cell r="B4265" t="str">
            <v>LUMINARC</v>
          </cell>
          <cell r="C4265" t="str">
            <v xml:space="preserve"> Столовый набор 19 предметов (с овальным блюдом) КАРИН БЛЮ СТРИПС</v>
          </cell>
          <cell r="D4265" t="str">
            <v xml:space="preserve"> CARINA SODO BLUE STRIPES DINW S19P AIME</v>
          </cell>
          <cell r="E4265" t="str">
            <v>ОАЭ</v>
          </cell>
          <cell r="F4265" t="str">
            <v>СТЕКЛО</v>
          </cell>
        </row>
        <row r="4266">
          <cell r="A4266" t="str">
            <v>G0082</v>
          </cell>
          <cell r="B4266" t="str">
            <v>LUMINARC</v>
          </cell>
          <cell r="C4266" t="str">
            <v xml:space="preserve"> Салатник 27см КАРИН БЛЮ СТРИПС</v>
          </cell>
          <cell r="D4266" t="str">
            <v xml:space="preserve"> CARINA BLUE STRIPES SALAD BOWL 27 AIME</v>
          </cell>
          <cell r="E4266" t="str">
            <v>ОАЭ</v>
          </cell>
          <cell r="F4266" t="str">
            <v>СТЕКЛО</v>
          </cell>
        </row>
        <row r="4267">
          <cell r="A4267" t="str">
            <v>G4285</v>
          </cell>
          <cell r="B4267" t="str">
            <v>LUMINARC</v>
          </cell>
          <cell r="C4267" t="str">
            <v xml:space="preserve"> Столовый набор 95 предметов РОМАШКА МЕЛОН</v>
          </cell>
          <cell r="D4267" t="str">
            <v xml:space="preserve"> TEMP PAQUERETTE MELON 95 PC TABLE SET</v>
          </cell>
          <cell r="E4267" t="str">
            <v>ОАЭ</v>
          </cell>
          <cell r="F4267" t="str">
            <v>СТЕКЛО</v>
          </cell>
        </row>
        <row r="4268">
          <cell r="A4268" t="str">
            <v>E9308</v>
          </cell>
          <cell r="B4268" t="str">
            <v>LUMINARC</v>
          </cell>
          <cell r="C4268" t="str">
            <v xml:space="preserve"> Столовый набор 38 предметов КАРИН РОМАШКА</v>
          </cell>
          <cell r="D4268" t="str">
            <v xml:space="preserve"> CARINA SODO PAQUERETTE DINW S38P AIME</v>
          </cell>
          <cell r="E4268" t="str">
            <v>ОАЭ</v>
          </cell>
          <cell r="F4268" t="str">
            <v>СТЕКЛО</v>
          </cell>
        </row>
        <row r="4269">
          <cell r="A4269" t="str">
            <v>G0191-1</v>
          </cell>
          <cell r="B4269" t="str">
            <v>LUMINARC</v>
          </cell>
          <cell r="C4269" t="str">
            <v xml:space="preserve"> Фужер для шампанского THE MUST 170мл</v>
          </cell>
          <cell r="D4269" t="str">
            <v xml:space="preserve"> FTE 17 THE MUST</v>
          </cell>
          <cell r="E4269" t="str">
            <v>Франция</v>
          </cell>
          <cell r="F4269" t="str">
            <v>СТЕКЛО</v>
          </cell>
        </row>
        <row r="4270">
          <cell r="A4270" t="str">
            <v>G4565</v>
          </cell>
          <cell r="B4270" t="str">
            <v>LUMINARC</v>
          </cell>
          <cell r="C4270" t="str">
            <v xml:space="preserve"> Набор креманок 2шт ФРУИТИ</v>
          </cell>
          <cell r="D4270" t="str">
            <v xml:space="preserve"> K2 ICE-CREAM BOWL FRUITY</v>
          </cell>
          <cell r="E4270" t="str">
            <v>Франция</v>
          </cell>
          <cell r="F4270" t="str">
            <v>СТЕКЛО</v>
          </cell>
        </row>
        <row r="4271">
          <cell r="A4271" t="str">
            <v>G0197-1</v>
          </cell>
          <cell r="B4271" t="str">
            <v>LUMINARC</v>
          </cell>
          <cell r="C4271" t="str">
            <v xml:space="preserve"> Фужер для вина THE MUST 190мл</v>
          </cell>
          <cell r="D4271" t="str">
            <v xml:space="preserve"> VAP 19 THE MUST</v>
          </cell>
          <cell r="E4271" t="str">
            <v>Франция</v>
          </cell>
          <cell r="F4271" t="str">
            <v>СТЕКЛО</v>
          </cell>
        </row>
        <row r="4272">
          <cell r="A4272" t="str">
            <v>G0727</v>
          </cell>
          <cell r="B4272" t="str">
            <v>LUMINARC</v>
          </cell>
          <cell r="C4272" t="str">
            <v xml:space="preserve"> Чайный набор 160 мл ВЕДЖЕТАЛ СПИРИТ</v>
          </cell>
          <cell r="E4272" t="str">
            <v>Франция</v>
          </cell>
          <cell r="F4272" t="str">
            <v>СТЕКЛО</v>
          </cell>
        </row>
        <row r="4273">
          <cell r="A4273" t="str">
            <v>G1180</v>
          </cell>
          <cell r="B4273" t="str">
            <v>LUMINARC</v>
          </cell>
          <cell r="C4273" t="str">
            <v xml:space="preserve"> Набор чашек КУПИССИМО 2шт 80мл коричневая/карамельная</v>
          </cell>
          <cell r="E4273" t="str">
            <v>Франция</v>
          </cell>
          <cell r="F4273" t="str">
            <v>СТЕКЛО</v>
          </cell>
        </row>
        <row r="4274">
          <cell r="A4274" t="str">
            <v>G6324</v>
          </cell>
          <cell r="B4274" t="str">
            <v>LUMINARC</v>
          </cell>
          <cell r="C4274" t="str">
            <v xml:space="preserve"> Салатник дымчатый 20см</v>
          </cell>
          <cell r="E4274" t="str">
            <v>Франция</v>
          </cell>
          <cell r="F4274" t="str">
            <v>СТЕКЛО</v>
          </cell>
        </row>
        <row r="4275">
          <cell r="A4275" t="str">
            <v>C5560</v>
          </cell>
          <cell r="B4275" t="str">
            <v>LUMINARC</v>
          </cell>
          <cell r="C4275" t="str">
            <v xml:space="preserve"> Тарелка суповая ГРАФИКА 19.5см голубая</v>
          </cell>
          <cell r="D4275" t="str">
            <v xml:space="preserve"> TEMPERED GRAPHIC FLOWERS BLUE SOUP PLATE</v>
          </cell>
          <cell r="E4275" t="str">
            <v>Франция</v>
          </cell>
          <cell r="F4275" t="str">
            <v>СТЕКЛО</v>
          </cell>
        </row>
        <row r="4276">
          <cell r="A4276" t="str">
            <v>C5567</v>
          </cell>
          <cell r="B4276" t="str">
            <v>LUMINARC</v>
          </cell>
          <cell r="C4276" t="str">
            <v xml:space="preserve"> Чайный набор ГРАФИКА 220мл голубой</v>
          </cell>
          <cell r="D4276" t="str">
            <v xml:space="preserve"> TEMPERED GRAPHIC FL.BLUE CUP &amp; SAUCER 22</v>
          </cell>
          <cell r="E4276" t="str">
            <v>Франция</v>
          </cell>
          <cell r="F4276" t="str">
            <v>СТЕКЛО</v>
          </cell>
        </row>
        <row r="4277">
          <cell r="A4277" t="str">
            <v>C5699</v>
          </cell>
          <cell r="B4277" t="str">
            <v>LUMINARC</v>
          </cell>
          <cell r="C4277" t="str">
            <v xml:space="preserve"> Тарелка десертная МЕЙТАЙМ 19см</v>
          </cell>
          <cell r="D4277" t="str">
            <v xml:space="preserve"> TEMPERED MAYTIME  DESSERT PLATE</v>
          </cell>
          <cell r="E4277" t="str">
            <v>Франция</v>
          </cell>
          <cell r="F4277" t="str">
            <v>СТЕКЛО</v>
          </cell>
        </row>
        <row r="4278">
          <cell r="A4278" t="str">
            <v>C5942</v>
          </cell>
          <cell r="B4278" t="str">
            <v>LUMINARC</v>
          </cell>
          <cell r="C4278" t="str">
            <v xml:space="preserve"> Тарелка десертная ЦВЕТЫ оранжевые 19.5см</v>
          </cell>
          <cell r="D4278" t="str">
            <v xml:space="preserve"> TEMPERED POP FLOWERS ORANGE DESSERT PLAT</v>
          </cell>
          <cell r="E4278" t="str">
            <v>Франция</v>
          </cell>
          <cell r="F4278" t="str">
            <v>СТЕКЛО</v>
          </cell>
        </row>
        <row r="4279">
          <cell r="A4279" t="str">
            <v>C3108</v>
          </cell>
          <cell r="B4279" t="str">
            <v>LUMINARC</v>
          </cell>
          <cell r="C4279" t="str">
            <v xml:space="preserve"> Кофейный набор КВАДРАТО 90мл белый</v>
          </cell>
          <cell r="D4279" t="str">
            <v xml:space="preserve"> TEMPERED WHITE QUADRATO CUP/SAUCER 9</v>
          </cell>
          <cell r="E4279" t="str">
            <v>Франция</v>
          </cell>
          <cell r="F4279" t="str">
            <v>СТЕКЛО</v>
          </cell>
        </row>
        <row r="4280">
          <cell r="A4280" t="str">
            <v>C3359</v>
          </cell>
          <cell r="B4280" t="str">
            <v>LUMINARC</v>
          </cell>
          <cell r="C4280" t="str">
            <v xml:space="preserve"> Тарелка десертная ПОЭМА синяя</v>
          </cell>
          <cell r="D4280" t="str">
            <v xml:space="preserve"> TEMPERED POEME BLUE DESSERT PL</v>
          </cell>
          <cell r="E4280" t="str">
            <v>Франция</v>
          </cell>
          <cell r="F4280" t="str">
            <v>СТЕКЛО</v>
          </cell>
        </row>
        <row r="4281">
          <cell r="A4281" t="str">
            <v>C3877</v>
          </cell>
          <cell r="B4281" t="str">
            <v>LUMINARC</v>
          </cell>
          <cell r="C4281" t="str">
            <v xml:space="preserve"> Набор стопок ХОТ ШОТ 4шт 34мл</v>
          </cell>
          <cell r="D4281" t="str">
            <v xml:space="preserve"> HOT SHOT FRIENDS'TIME SHOT GLASS 3.4</v>
          </cell>
          <cell r="E4281" t="str">
            <v>Франция</v>
          </cell>
          <cell r="F4281" t="str">
            <v>СТЕКЛО</v>
          </cell>
        </row>
        <row r="4282">
          <cell r="A4282" t="str">
            <v>C5542</v>
          </cell>
          <cell r="B4282" t="str">
            <v>LUMINARC</v>
          </cell>
          <cell r="C4282" t="str">
            <v xml:space="preserve"> Тарелка суповая ГРАФИКА красная 21.5см</v>
          </cell>
          <cell r="D4282" t="str">
            <v xml:space="preserve"> TEMPERED  GRAPHIC   FLOWERS   RED   SOUP   PLATE</v>
          </cell>
          <cell r="E4282" t="str">
            <v>Франция</v>
          </cell>
          <cell r="F4282" t="str">
            <v>СТЕКЛО</v>
          </cell>
        </row>
        <row r="4283">
          <cell r="A4283" t="str">
            <v>C5554</v>
          </cell>
          <cell r="B4283" t="str">
            <v>LUMINARC</v>
          </cell>
          <cell r="C4283" t="str">
            <v xml:space="preserve"> Банка ГРАФИКА 1л голубая</v>
          </cell>
          <cell r="D4283" t="str">
            <v xml:space="preserve"> GRAPHIC FLOWERS BLUE JAR 1L</v>
          </cell>
          <cell r="E4283" t="str">
            <v>Франция</v>
          </cell>
          <cell r="F4283" t="str">
            <v>СТЕКЛО</v>
          </cell>
        </row>
        <row r="4284">
          <cell r="A4284" t="str">
            <v>G0567</v>
          </cell>
          <cell r="B4284" t="str">
            <v>LUMINARC</v>
          </cell>
          <cell r="C4284" t="str">
            <v xml:space="preserve"> Столовый набор 19 предметов ДИРЕКТОР БЕЛЫЙ</v>
          </cell>
          <cell r="D4284" t="str">
            <v xml:space="preserve"> TEMPERED EVERYDAY 19 PC DINER SET</v>
          </cell>
          <cell r="E4284" t="str">
            <v>Франция</v>
          </cell>
          <cell r="F4284" t="str">
            <v>СТЕКЛО</v>
          </cell>
        </row>
        <row r="4285">
          <cell r="A4285" t="str">
            <v>G5972</v>
          </cell>
          <cell r="B4285" t="str">
            <v>LUMINARC</v>
          </cell>
          <cell r="C4285" t="str">
            <v xml:space="preserve"> Тарелка обеденная РОМАШКА МЕЛОН 28см</v>
          </cell>
          <cell r="D4285" t="str">
            <v xml:space="preserve"> TEMP CARINA PAQUERE. MELON DINNER PL 280</v>
          </cell>
          <cell r="E4285" t="str">
            <v>ОАЭ</v>
          </cell>
          <cell r="F4285" t="str">
            <v>СТЕКЛО</v>
          </cell>
        </row>
        <row r="4286">
          <cell r="A4286" t="str">
            <v>G5973</v>
          </cell>
          <cell r="B4286" t="str">
            <v>LUMINARC</v>
          </cell>
          <cell r="C4286" t="str">
            <v xml:space="preserve"> Тарелка суповая РОМАШКА МЕЛОН 22см</v>
          </cell>
          <cell r="D4286" t="str">
            <v xml:space="preserve"> TEMP CARINA PAQ.MELON SOUP PLATE</v>
          </cell>
          <cell r="E4286" t="str">
            <v>ОАЭ</v>
          </cell>
          <cell r="F4286" t="str">
            <v>СТЕКЛО</v>
          </cell>
        </row>
        <row r="4287">
          <cell r="A4287" t="str">
            <v>G5975</v>
          </cell>
          <cell r="B4287" t="str">
            <v>LUMINARC</v>
          </cell>
          <cell r="C4287" t="str">
            <v xml:space="preserve"> Салатник РОМАШКА МЕЛОН 12см</v>
          </cell>
          <cell r="D4287" t="str">
            <v xml:space="preserve"> TEMP CALICE PAQ. MELON SALAD BOWL 12</v>
          </cell>
          <cell r="E4287" t="str">
            <v>ОАЭ</v>
          </cell>
          <cell r="F4287" t="str">
            <v>СТЕКЛО</v>
          </cell>
        </row>
        <row r="4288">
          <cell r="A4288" t="str">
            <v>G5981</v>
          </cell>
          <cell r="B4288" t="str">
            <v>LUMINARC</v>
          </cell>
          <cell r="C4288" t="str">
            <v xml:space="preserve"> Блюдо овальное РОМАШКА МЕЛОН 35см</v>
          </cell>
          <cell r="D4288" t="str">
            <v xml:space="preserve"> TEMP CARINA PAQUERETTE MELON OVAL PL 35</v>
          </cell>
          <cell r="E4288" t="str">
            <v>ОАЭ</v>
          </cell>
          <cell r="F4288" t="str">
            <v>СТЕКЛО</v>
          </cell>
        </row>
        <row r="4289">
          <cell r="A4289" t="str">
            <v>G5982</v>
          </cell>
          <cell r="B4289" t="str">
            <v>LUMINARC</v>
          </cell>
          <cell r="C4289" t="str">
            <v xml:space="preserve"> Тарелка десертная РОМАШКА МЕЛОН 20см</v>
          </cell>
          <cell r="D4289" t="str">
            <v xml:space="preserve"> TEMP CARINA PAQUER. MELON DESERT PL 197</v>
          </cell>
          <cell r="E4289" t="str">
            <v>ОАЭ</v>
          </cell>
          <cell r="F4289" t="str">
            <v>СТЕКЛО</v>
          </cell>
        </row>
        <row r="4290">
          <cell r="A4290" t="str">
            <v>G2811</v>
          </cell>
          <cell r="B4290" t="str">
            <v>LUMINARC</v>
          </cell>
          <cell r="C4290" t="str">
            <v xml:space="preserve"> Столовый набор 19 предметов РОМАШКА МЕЛОН</v>
          </cell>
          <cell r="D4290" t="str">
            <v xml:space="preserve"> TEMP CARINA PAQUERETTE MELON DIN S19P</v>
          </cell>
          <cell r="E4290" t="str">
            <v>ОАЭ</v>
          </cell>
          <cell r="F4290" t="str">
            <v>СТЕКЛО</v>
          </cell>
        </row>
        <row r="4291">
          <cell r="A4291" t="str">
            <v>G3641</v>
          </cell>
          <cell r="B4291" t="str">
            <v>LUMINARC</v>
          </cell>
          <cell r="C4291" t="str">
            <v xml:space="preserve"> Столовый набор 38 предметов РОМАШКА МЕЛОН</v>
          </cell>
          <cell r="D4291" t="str">
            <v xml:space="preserve"> TEMP CARINA  PAQUERETTE MELON DINW S38P</v>
          </cell>
          <cell r="E4291" t="str">
            <v>ОАЭ</v>
          </cell>
          <cell r="F4291" t="str">
            <v>СТЕКЛО</v>
          </cell>
        </row>
        <row r="4292">
          <cell r="A4292" t="str">
            <v>G5922</v>
          </cell>
          <cell r="B4292" t="str">
            <v>LUMINARC</v>
          </cell>
          <cell r="C4292" t="str">
            <v xml:space="preserve"> Салатник 17см космос РОМАШКА</v>
          </cell>
          <cell r="D4292" t="str">
            <v xml:space="preserve"> TEMP CARINA PAQ. GREEN COSMOS BOWL 17</v>
          </cell>
          <cell r="E4292" t="str">
            <v>ОАЭ</v>
          </cell>
          <cell r="F4292" t="str">
            <v>СТЕКЛО</v>
          </cell>
        </row>
        <row r="4293">
          <cell r="A4293" t="str">
            <v>G5923</v>
          </cell>
          <cell r="B4293" t="str">
            <v>LUMINARC</v>
          </cell>
          <cell r="C4293" t="str">
            <v xml:space="preserve"> Салатник 10см космос РОМАШКА</v>
          </cell>
          <cell r="D4293" t="str">
            <v xml:space="preserve"> TEMP PAQUERETTE GREEN COSMOS BOWL 10</v>
          </cell>
          <cell r="E4293" t="str">
            <v>ОАЭ</v>
          </cell>
          <cell r="F4293" t="str">
            <v>СТЕКЛО</v>
          </cell>
        </row>
        <row r="4294">
          <cell r="A4294" t="str">
            <v>G5980</v>
          </cell>
          <cell r="B4294" t="str">
            <v>LUMINARC</v>
          </cell>
          <cell r="C4294" t="str">
            <v xml:space="preserve"> Салатник РОМАШКА МЕЛОН 27см</v>
          </cell>
          <cell r="D4294" t="str">
            <v xml:space="preserve"> TEMP AMB PAQUERETTE MELON SALAD BOWL 27</v>
          </cell>
          <cell r="E4294" t="str">
            <v>ОАЭ</v>
          </cell>
          <cell r="F4294" t="str">
            <v>СТЕКЛО</v>
          </cell>
        </row>
        <row r="4295">
          <cell r="A4295" t="str">
            <v>G5921</v>
          </cell>
          <cell r="B4295" t="str">
            <v>LUMINARC</v>
          </cell>
          <cell r="C4295" t="str">
            <v xml:space="preserve"> Салатник космос РОМАШКА МЕЛОН 17см</v>
          </cell>
          <cell r="D4295" t="str">
            <v xml:space="preserve"> TEMP CARINA PAQ. MELON COSMOS BOWL 17</v>
          </cell>
          <cell r="E4295" t="str">
            <v>ОАЭ</v>
          </cell>
          <cell r="F4295" t="str">
            <v>СТЕКЛО</v>
          </cell>
        </row>
        <row r="4296">
          <cell r="A4296" t="str">
            <v>E9130</v>
          </cell>
          <cell r="B4296" t="str">
            <v>LUMINARC</v>
          </cell>
          <cell r="C4296" t="str">
            <v xml:space="preserve"> Салатник 16см ТАЧКИ</v>
          </cell>
          <cell r="D4296" t="str">
            <v xml:space="preserve"> TEMPERED DISNEY CARS M-PURPOSE BOWL</v>
          </cell>
          <cell r="E4296" t="str">
            <v>Франция</v>
          </cell>
          <cell r="F4296" t="str">
            <v>СТЕКЛО</v>
          </cell>
        </row>
        <row r="4297">
          <cell r="A4297" t="str">
            <v>E9131</v>
          </cell>
          <cell r="B4297" t="str">
            <v>LUMINARC</v>
          </cell>
          <cell r="C4297" t="str">
            <v xml:space="preserve"> Кружка 250 мл ТАЧКИ</v>
          </cell>
          <cell r="D4297" t="str">
            <v xml:space="preserve"> TEMPERED DISNEY CARS MUG 25</v>
          </cell>
          <cell r="E4297" t="str">
            <v>Франция</v>
          </cell>
          <cell r="F4297" t="str">
            <v>СТЕКЛО</v>
          </cell>
        </row>
        <row r="4298">
          <cell r="A4298" t="str">
            <v>G5924</v>
          </cell>
          <cell r="B4298" t="str">
            <v>LUMINARC</v>
          </cell>
          <cell r="C4298" t="str">
            <v xml:space="preserve"> Салатник КОСМОС РОМАШКА МЕЛОН 10см</v>
          </cell>
          <cell r="D4298" t="str">
            <v xml:space="preserve"> TEMP PAQUERETTE MELON COSMOS BOWL 10</v>
          </cell>
          <cell r="E4298" t="str">
            <v>ОАЭ</v>
          </cell>
          <cell r="F4298" t="str">
            <v>СТЕКЛО</v>
          </cell>
        </row>
        <row r="4299">
          <cell r="A4299" t="str">
            <v>D9578</v>
          </cell>
          <cell r="B4299" t="str">
            <v>LUMINARC</v>
          </cell>
          <cell r="C4299" t="str">
            <v xml:space="preserve"> Салатник САЛЬВАДОР 16.5см</v>
          </cell>
          <cell r="D4299" t="str">
            <v xml:space="preserve"> TEMPERED SALVADOR M-PURPOSE BOWL</v>
          </cell>
          <cell r="E4299" t="str">
            <v>Франция</v>
          </cell>
          <cell r="F4299" t="str">
            <v>СТЕКЛО</v>
          </cell>
        </row>
        <row r="4300">
          <cell r="A4300" t="str">
            <v>E2280</v>
          </cell>
          <cell r="B4300" t="str">
            <v>LUMINARC</v>
          </cell>
          <cell r="C4300" t="str">
            <v xml:space="preserve"> Столовый набор 19 предметов ЭПИЗОДИЯ</v>
          </cell>
          <cell r="D4300" t="str">
            <v xml:space="preserve"> TEMPERED EPISODIA 19 PC DINNERWARE SET</v>
          </cell>
          <cell r="E4300" t="str">
            <v>Франция</v>
          </cell>
          <cell r="F4300" t="str">
            <v>СТЕКЛО</v>
          </cell>
        </row>
        <row r="4301">
          <cell r="A4301" t="str">
            <v>E3934</v>
          </cell>
          <cell r="B4301" t="str">
            <v>LUMINARC</v>
          </cell>
          <cell r="C4301" t="str">
            <v xml:space="preserve"> Столовый набор 19 предметов ХЕВЕА ФАРФОР</v>
          </cell>
          <cell r="D4301" t="str">
            <v xml:space="preserve"> HEVEA 19 PC TABLE SET</v>
          </cell>
          <cell r="E4301" t="str">
            <v>Франция</v>
          </cell>
          <cell r="F4301" t="str">
            <v>СТЕКЛО</v>
          </cell>
        </row>
        <row r="4302">
          <cell r="A4302" t="str">
            <v>E5107</v>
          </cell>
          <cell r="B4302" t="str">
            <v>LUMINARC</v>
          </cell>
          <cell r="C4302" t="str">
            <v xml:space="preserve"> Набор стаканов низких МИДНАЙТ АМЕТИСТ 4шт 320мл</v>
          </cell>
          <cell r="D4302" t="str">
            <v xml:space="preserve"> MIDNIGHT AMETHYSTE O/F TUMBLER 32</v>
          </cell>
          <cell r="E4302" t="str">
            <v>Франция</v>
          </cell>
          <cell r="F4302" t="str">
            <v>СТЕКЛО</v>
          </cell>
        </row>
        <row r="4303">
          <cell r="A4303" t="str">
            <v>E5114</v>
          </cell>
          <cell r="B4303" t="str">
            <v>LUMINARC</v>
          </cell>
          <cell r="C4303" t="str">
            <v xml:space="preserve"> Набор фужеров для шампанского МИДНАЙТ АМЕТИСТ 4шт 150мл</v>
          </cell>
          <cell r="D4303" t="str">
            <v xml:space="preserve"> MIDNIGHT FLUTE 15 AMETHYSTE</v>
          </cell>
          <cell r="E4303" t="str">
            <v>Франция</v>
          </cell>
          <cell r="F4303" t="str">
            <v>СТЕКЛО</v>
          </cell>
        </row>
        <row r="4304">
          <cell r="A4304" t="str">
            <v>00097</v>
          </cell>
          <cell r="B4304" t="str">
            <v>LUMINARC</v>
          </cell>
          <cell r="C4304" t="str">
            <v xml:space="preserve"> Чайный набор КАЛИС 160мл</v>
          </cell>
          <cell r="D4304" t="str">
            <v xml:space="preserve"> CALICE SMOKED CUP AND SAUCER 16</v>
          </cell>
          <cell r="E4304" t="str">
            <v>Франция</v>
          </cell>
          <cell r="F4304" t="str">
            <v>СТЕКЛО</v>
          </cell>
        </row>
        <row r="4305">
          <cell r="A4305" t="str">
            <v>00311</v>
          </cell>
          <cell r="B4305" t="str">
            <v>LUMINARC</v>
          </cell>
          <cell r="C4305" t="str">
            <v xml:space="preserve"> Пиала дымчатая МАРЛИ 500мл</v>
          </cell>
          <cell r="D4305" t="str">
            <v xml:space="preserve"> MARLY SMOKE BOWL 50</v>
          </cell>
          <cell r="E4305" t="str">
            <v>Франция</v>
          </cell>
          <cell r="F4305" t="str">
            <v>СТЕКЛО</v>
          </cell>
        </row>
        <row r="4306">
          <cell r="A4306" t="str">
            <v>15026-1</v>
          </cell>
          <cell r="B4306" t="str">
            <v>LUMINARC</v>
          </cell>
          <cell r="C4306" t="str">
            <v xml:space="preserve"> Набор салатников ЭМПИЛАБЛЬ 6шт 7см</v>
          </cell>
          <cell r="D4306" t="str">
            <v xml:space="preserve"> SALADIER 7 EMPILABLE T</v>
          </cell>
          <cell r="E4306" t="str">
            <v>Франция</v>
          </cell>
          <cell r="F4306" t="str">
            <v>СТЕКЛО</v>
          </cell>
        </row>
        <row r="4307">
          <cell r="A4307" t="str">
            <v>G0635</v>
          </cell>
          <cell r="B4307" t="str">
            <v>LUMINARC</v>
          </cell>
          <cell r="C4307" t="str">
            <v xml:space="preserve"> Столовой набор 19 предметов КАРЛА</v>
          </cell>
          <cell r="D4307" t="str">
            <v xml:space="preserve"> TEMPERED CARLA 19  PC DINNERWARE SET</v>
          </cell>
          <cell r="E4307" t="str">
            <v>Франция</v>
          </cell>
          <cell r="F4307" t="str">
            <v>СТЕКЛО</v>
          </cell>
        </row>
        <row r="4308">
          <cell r="A4308" t="str">
            <v>G6411</v>
          </cell>
          <cell r="B4308" t="str">
            <v>LUMINARC</v>
          </cell>
          <cell r="C4308" t="str">
            <v xml:space="preserve"> Набор стаканов ДИНЕР ФРЕНЧ БРАСЕРИ 6шт 310мл низкие</v>
          </cell>
          <cell r="D4308" t="str">
            <v xml:space="preserve"> VIGNE   DINER   O/F   TUMBLER   31</v>
          </cell>
          <cell r="E4308" t="str">
            <v>Франция</v>
          </cell>
          <cell r="F4308" t="str">
            <v>СТЕКЛО</v>
          </cell>
        </row>
        <row r="4309">
          <cell r="A4309" t="str">
            <v>G6412</v>
          </cell>
          <cell r="B4309" t="str">
            <v>LUMINARC</v>
          </cell>
          <cell r="C4309" t="str">
            <v xml:space="preserve"> Набор стаканов ДИНЕР ФРЕНЧ БРАСЕРИ 6шт 330мл высокие</v>
          </cell>
          <cell r="D4309" t="str">
            <v xml:space="preserve"> VIGNE DINER H/B TUMBLER 33</v>
          </cell>
          <cell r="E4309" t="str">
            <v>Франция</v>
          </cell>
          <cell r="F4309" t="str">
            <v>СТЕКЛО</v>
          </cell>
        </row>
        <row r="4310">
          <cell r="A4310" t="str">
            <v>E9133</v>
          </cell>
          <cell r="B4310" t="str">
            <v>LUMINARC</v>
          </cell>
          <cell r="C4310" t="str">
            <v xml:space="preserve"> Пиала 500 мл ТАЧКИ</v>
          </cell>
          <cell r="D4310" t="str">
            <v xml:space="preserve"> TEMPERED DISNEY CARS BOWL 50</v>
          </cell>
          <cell r="E4310" t="str">
            <v>Франция</v>
          </cell>
          <cell r="F4310" t="str">
            <v>СТЕКЛО</v>
          </cell>
        </row>
        <row r="4311">
          <cell r="A4311" t="str">
            <v>E5160</v>
          </cell>
          <cell r="B4311" t="str">
            <v>LUMINARC</v>
          </cell>
          <cell r="C4311" t="str">
            <v xml:space="preserve"> Набор фужеров для вина ДОМИНО 4шт 350мл</v>
          </cell>
          <cell r="D4311" t="str">
            <v xml:space="preserve"> DOMINO BLACK STEMMED GLASS 36</v>
          </cell>
          <cell r="E4311" t="str">
            <v>Франция</v>
          </cell>
          <cell r="F4311" t="str">
            <v>СТЕКЛО</v>
          </cell>
        </row>
        <row r="4312">
          <cell r="A4312" t="str">
            <v>E8056</v>
          </cell>
          <cell r="B4312" t="str">
            <v>LUMINARC</v>
          </cell>
          <cell r="C4312" t="str">
            <v xml:space="preserve"> Тарелка для пасты глубокая 22см ДЭЙЛИ СПЕШИАЛ</v>
          </cell>
          <cell r="D4312" t="str">
            <v xml:space="preserve"> TEMPERED DAILY SPECIALS PASTA BOWL</v>
          </cell>
          <cell r="E4312" t="str">
            <v>Франция</v>
          </cell>
          <cell r="F4312" t="str">
            <v>СТЕКЛО</v>
          </cell>
        </row>
        <row r="4313">
          <cell r="A4313" t="str">
            <v>E8470</v>
          </cell>
          <cell r="B4313" t="str">
            <v>LUMINARC</v>
          </cell>
          <cell r="C4313" t="str">
            <v xml:space="preserve"> Набор фужеров для коктейля ДРИП красные 4шт 225мл</v>
          </cell>
          <cell r="D4313" t="str">
            <v xml:space="preserve"> DRIP RED COCKTAIL STEMMED GL.22.5</v>
          </cell>
          <cell r="E4313" t="str">
            <v>Франция</v>
          </cell>
          <cell r="F4313" t="str">
            <v>СТЕКЛО</v>
          </cell>
        </row>
        <row r="4314">
          <cell r="A4314" t="str">
            <v>G6906</v>
          </cell>
          <cell r="B4314" t="str">
            <v>LUMINARC</v>
          </cell>
          <cell r="C4314" t="str">
            <v xml:space="preserve"> Тарелка обеденная ЛИТЛ ФЛАУЭРС 25см</v>
          </cell>
          <cell r="D4314" t="str">
            <v xml:space="preserve"> TEMPERED LITTLE FLOWERS DINNER PLATE 25</v>
          </cell>
          <cell r="E4314" t="str">
            <v>Франция</v>
          </cell>
          <cell r="F4314" t="str">
            <v>СТЕКЛО</v>
          </cell>
        </row>
        <row r="4315">
          <cell r="A4315" t="str">
            <v>G6919</v>
          </cell>
          <cell r="B4315" t="str">
            <v>LUMINARC</v>
          </cell>
          <cell r="C4315" t="str">
            <v xml:space="preserve"> Тарелка обеденная ДАЛИЯ 25см</v>
          </cell>
          <cell r="D4315" t="str">
            <v xml:space="preserve"> TEMPERED DAHLIA TWIST DINNER PLATE 25</v>
          </cell>
          <cell r="E4315" t="str">
            <v>Франция</v>
          </cell>
          <cell r="F4315" t="str">
            <v>СТЕКЛО</v>
          </cell>
        </row>
        <row r="4316">
          <cell r="A4316" t="str">
            <v>40237</v>
          </cell>
          <cell r="B4316" t="str">
            <v>LUMINARC</v>
          </cell>
          <cell r="C4316" t="str">
            <v xml:space="preserve"> Тарелка КАДИКС 19.5см</v>
          </cell>
          <cell r="D4316" t="str">
            <v xml:space="preserve"> TEMPERED CADIX DESSERT PLATE</v>
          </cell>
          <cell r="E4316" t="str">
            <v>Франция</v>
          </cell>
          <cell r="F4316" t="str">
            <v>СТЕКЛО</v>
          </cell>
        </row>
        <row r="4317">
          <cell r="A4317" t="str">
            <v>40239</v>
          </cell>
          <cell r="B4317" t="str">
            <v>LUMINARC</v>
          </cell>
          <cell r="C4317" t="str">
            <v xml:space="preserve"> Тарелка КАДИКС 25см</v>
          </cell>
          <cell r="D4317" t="str">
            <v xml:space="preserve"> TEMPERED CADIX DINNER PLATE</v>
          </cell>
          <cell r="E4317" t="str">
            <v>Франция</v>
          </cell>
          <cell r="F4317" t="str">
            <v>СТЕКЛО</v>
          </cell>
        </row>
        <row r="4318">
          <cell r="A4318" t="str">
            <v>47129</v>
          </cell>
          <cell r="B4318" t="str">
            <v>LUMINARC</v>
          </cell>
          <cell r="C4318" t="str">
            <v xml:space="preserve"> Салатник Bordeaux blanc 17 R6/B6</v>
          </cell>
          <cell r="D4318" t="str">
            <v xml:space="preserve"> TEMPERED F.BORDEAUX BOWL 170</v>
          </cell>
          <cell r="E4318" t="str">
            <v>Франция</v>
          </cell>
          <cell r="F4318" t="str">
            <v>СТЕКЛО</v>
          </cell>
        </row>
        <row r="4319">
          <cell r="A4319" t="str">
            <v>49858</v>
          </cell>
          <cell r="B4319" t="str">
            <v>LUMINARC</v>
          </cell>
          <cell r="C4319" t="str">
            <v xml:space="preserve"> Тарелка десертная ПЛЕНИТЮД 19.5см (06053)(60207)</v>
          </cell>
          <cell r="D4319" t="str">
            <v xml:space="preserve"> TEMPERED PLENITUDE DESSERT PLATE</v>
          </cell>
          <cell r="E4319" t="str">
            <v>Франция</v>
          </cell>
          <cell r="F4319" t="str">
            <v>СТЕКЛО</v>
          </cell>
        </row>
        <row r="4320">
          <cell r="A4320" t="str">
            <v>22587</v>
          </cell>
          <cell r="B4320" t="str">
            <v>LUMINARC</v>
          </cell>
          <cell r="C4320" t="str">
            <v xml:space="preserve"> Салатник ФЛОРАЙН 25см</v>
          </cell>
          <cell r="D4320" t="str">
            <v xml:space="preserve"> TEMPERED FLORINE BOWL 25</v>
          </cell>
          <cell r="E4320" t="str">
            <v>Франция</v>
          </cell>
          <cell r="F4320" t="str">
            <v>СТЕКЛО</v>
          </cell>
        </row>
        <row r="4321">
          <cell r="A4321" t="str">
            <v>25608</v>
          </cell>
          <cell r="B4321" t="str">
            <v>LUMINARC</v>
          </cell>
          <cell r="C4321" t="str">
            <v xml:space="preserve"> Чашка Bordeaux 22 R6/B4</v>
          </cell>
          <cell r="D4321" t="str">
            <v xml:space="preserve"> TEMPERED RESTAURANT F.BORDEAUX CUP 22</v>
          </cell>
          <cell r="E4321" t="str">
            <v>Франция</v>
          </cell>
          <cell r="F4321" t="str">
            <v>СТЕКЛО</v>
          </cell>
        </row>
        <row r="4322">
          <cell r="A4322" t="str">
            <v>11552</v>
          </cell>
          <cell r="B4322" t="str">
            <v>LUMINARC</v>
          </cell>
          <cell r="C4322" t="str">
            <v xml:space="preserve"> Столовый набор 19 предметов ФЭСТОН белый (14977)</v>
          </cell>
          <cell r="D4322" t="str">
            <v xml:space="preserve"> TEMPERED FESTON 19 PC DINNER SET</v>
          </cell>
          <cell r="E4322" t="str">
            <v>Франция</v>
          </cell>
          <cell r="F4322" t="str">
            <v>СТЕКЛО</v>
          </cell>
        </row>
        <row r="4323">
          <cell r="A4323" t="str">
            <v>D9671</v>
          </cell>
          <cell r="B4323" t="str">
            <v>LUMINARC</v>
          </cell>
          <cell r="C4323" t="str">
            <v xml:space="preserve"> Салатник АЛЕНЬКИЙ ЦВЕТОЧЕК 19см</v>
          </cell>
          <cell r="D4323" t="str">
            <v xml:space="preserve"> TEMPERED INK FLOWER RED BOWL 19</v>
          </cell>
          <cell r="E4323" t="str">
            <v>Франция</v>
          </cell>
          <cell r="F4323" t="str">
            <v>СТЕКЛО</v>
          </cell>
        </row>
        <row r="4324">
          <cell r="A4324" t="str">
            <v>E4746</v>
          </cell>
          <cell r="B4324" t="str">
            <v>LUMINARC</v>
          </cell>
          <cell r="C4324" t="str">
            <v xml:space="preserve"> Набор фужеров РИВОЛИ БЛЭК 190 мл 4 шт</v>
          </cell>
          <cell r="D4324" t="str">
            <v xml:space="preserve"> RIVOLI BLACK STEMMED GLASS 18</v>
          </cell>
          <cell r="E4324" t="str">
            <v>Франция</v>
          </cell>
          <cell r="F4324" t="str">
            <v>СТЕКЛО</v>
          </cell>
        </row>
        <row r="4325">
          <cell r="A4325" t="str">
            <v>E4748</v>
          </cell>
          <cell r="B4325" t="str">
            <v>LUMINARC</v>
          </cell>
          <cell r="C4325" t="str">
            <v xml:space="preserve"> Набор фужеров для шампансокго РИВОЛИ БЛЭК 150 мл 4 шт</v>
          </cell>
          <cell r="D4325" t="str">
            <v xml:space="preserve"> RIVOLI BLACK FLUTE 14</v>
          </cell>
          <cell r="E4325" t="str">
            <v>Франция</v>
          </cell>
          <cell r="F4325" t="str">
            <v>СТЕКЛО</v>
          </cell>
        </row>
        <row r="4326">
          <cell r="A4326" t="str">
            <v>E9344</v>
          </cell>
          <cell r="B4326" t="str">
            <v>LUMINARC</v>
          </cell>
          <cell r="C4326" t="str">
            <v xml:space="preserve"> Декантер с крышкой 0.9л (40489)(C4377)</v>
          </cell>
          <cell r="D4326" t="str">
            <v xml:space="preserve"> WORLD WINE DECANTER 0L9 +STOPPER</v>
          </cell>
          <cell r="E4326" t="str">
            <v>Франция</v>
          </cell>
          <cell r="F4326" t="str">
            <v>СТЕКЛО</v>
          </cell>
        </row>
        <row r="4327">
          <cell r="A4327" t="str">
            <v>C5536</v>
          </cell>
          <cell r="B4327" t="str">
            <v>LUMINARC</v>
          </cell>
          <cell r="C4327" t="str">
            <v xml:space="preserve"> Банка ГРАФИКА красная 1л</v>
          </cell>
          <cell r="D4327" t="str">
            <v xml:space="preserve"> GRAPHIC FLOWERS RED JAR 1L</v>
          </cell>
          <cell r="E4327" t="str">
            <v>Франция</v>
          </cell>
          <cell r="F4327" t="str">
            <v>СТЕКЛО</v>
          </cell>
        </row>
        <row r="4328">
          <cell r="A4328" t="str">
            <v>D2368</v>
          </cell>
          <cell r="B4328" t="str">
            <v>LUMINARC</v>
          </cell>
          <cell r="C4328" t="str">
            <v xml:space="preserve"> Тарелка суповая КАРИН белая</v>
          </cell>
          <cell r="D4328" t="str">
            <v xml:space="preserve"> TEMPERED CARINE SOUP PLATE</v>
          </cell>
          <cell r="E4328" t="str">
            <v>Франция</v>
          </cell>
          <cell r="F4328" t="str">
            <v>СТЕКЛО</v>
          </cell>
        </row>
        <row r="4329">
          <cell r="A4329" t="str">
            <v>D2380</v>
          </cell>
          <cell r="B4329" t="str">
            <v>LUMINARC</v>
          </cell>
          <cell r="C4329" t="str">
            <v xml:space="preserve"> Столовый набор 18 предметов КАРИН черно-белый (D4394)</v>
          </cell>
          <cell r="D4329" t="str">
            <v xml:space="preserve"> CARINE WHITE &amp; BLACK 18 PC SET</v>
          </cell>
          <cell r="E4329" t="str">
            <v>Франция</v>
          </cell>
          <cell r="F4329" t="str">
            <v>СТЕКЛО</v>
          </cell>
        </row>
        <row r="4330">
          <cell r="A4330" t="str">
            <v>E5246</v>
          </cell>
          <cell r="B4330" t="str">
            <v>LUMINARC</v>
          </cell>
          <cell r="C4330" t="str">
            <v xml:space="preserve"> Кружка ЧАЙ 320мл</v>
          </cell>
          <cell r="D4330" t="str">
            <v xml:space="preserve"> TEMPERED DELI BRUNCH TEA MUG 32</v>
          </cell>
          <cell r="E4330" t="str">
            <v>Франция</v>
          </cell>
          <cell r="F4330" t="str">
            <v>СТЕКЛО</v>
          </cell>
        </row>
        <row r="4331">
          <cell r="A4331" t="str">
            <v>E9480</v>
          </cell>
          <cell r="B4331" t="str">
            <v>LUMINARC</v>
          </cell>
          <cell r="C4331" t="str">
            <v xml:space="preserve"> Салатник ДЭЙЛИ СПЕШИАЛ 24см</v>
          </cell>
          <cell r="D4331" t="str">
            <v xml:space="preserve"> TEMPERED DAILY SPECIALS BOWL 24</v>
          </cell>
          <cell r="E4331" t="str">
            <v>Франция</v>
          </cell>
          <cell r="F4331" t="str">
            <v>СТЕКЛО</v>
          </cell>
        </row>
        <row r="4332">
          <cell r="A4332" t="str">
            <v>50065-1</v>
          </cell>
          <cell r="B4332" t="str">
            <v>LUMINARC</v>
          </cell>
          <cell r="C4332" t="str">
            <v xml:space="preserve"> Набор салатников ТРИАНОН 16см 8шт</v>
          </cell>
          <cell r="D4332" t="str">
            <v xml:space="preserve"> COUPELLE MULTI-USAGES TRIANON T</v>
          </cell>
          <cell r="E4332" t="str">
            <v>Франция</v>
          </cell>
          <cell r="F4332" t="str">
            <v>СТЕКЛО</v>
          </cell>
        </row>
        <row r="4333">
          <cell r="A4333" t="str">
            <v>D4772</v>
          </cell>
          <cell r="B4333" t="str">
            <v>LUMINARC</v>
          </cell>
          <cell r="C4333" t="str">
            <v xml:space="preserve"> Н-р стаканов Сигалу 6шт 270мл высок</v>
          </cell>
          <cell r="D4333" t="str">
            <v xml:space="preserve"> D4772 / GOBELET FH 27 AMSTERDAM CIGALU</v>
          </cell>
          <cell r="E4333" t="str">
            <v>Китай</v>
          </cell>
          <cell r="F4333" t="str">
            <v>СТЕКЛО</v>
          </cell>
        </row>
        <row r="4334">
          <cell r="A4334" t="str">
            <v>D4786</v>
          </cell>
          <cell r="B4334" t="str">
            <v>LUMINARC</v>
          </cell>
          <cell r="C4334" t="str">
            <v xml:space="preserve"> Н-р питьевой 7пр. Сигалу Тиволи</v>
          </cell>
          <cell r="D4334" t="str">
            <v xml:space="preserve"> D4786 / SCE 7 P. BOISSON CIGALU</v>
          </cell>
          <cell r="E4334" t="str">
            <v>Китай</v>
          </cell>
          <cell r="F4334" t="str">
            <v>СТЕКЛО</v>
          </cell>
        </row>
        <row r="4335">
          <cell r="A4335" t="str">
            <v>11367</v>
          </cell>
          <cell r="B4335" t="str">
            <v>LUMINARC</v>
          </cell>
          <cell r="C4335" t="str">
            <v xml:space="preserve"> Тарелка обеденная ФЭСТОН 23см</v>
          </cell>
          <cell r="D4335" t="str">
            <v xml:space="preserve"> ASSIETTE PLATE 23 FESTON T</v>
          </cell>
          <cell r="E4335" t="str">
            <v>Франция</v>
          </cell>
          <cell r="F4335" t="str">
            <v>СТЕКЛО</v>
          </cell>
        </row>
        <row r="4336">
          <cell r="A4336" t="str">
            <v>E9562</v>
          </cell>
          <cell r="B4336" t="str">
            <v>LUMINARC</v>
          </cell>
          <cell r="C4336" t="str">
            <v xml:space="preserve"> Чайный набор ФЭСТОН 220мл (11558)</v>
          </cell>
          <cell r="D4336" t="str">
            <v xml:space="preserve"> TEMPERED FESTON CUP AND SAUCER 22</v>
          </cell>
          <cell r="E4336" t="str">
            <v>Франция</v>
          </cell>
          <cell r="F4336" t="str">
            <v>СТЕКЛО</v>
          </cell>
        </row>
        <row r="4337">
          <cell r="A4337" t="str">
            <v>E9673</v>
          </cell>
          <cell r="B4337" t="str">
            <v>LUMINARC</v>
          </cell>
          <cell r="C4337" t="str">
            <v xml:space="preserve"> Тарелка десертная ПРИНЦЕССА прозрачная</v>
          </cell>
          <cell r="D4337" t="str">
            <v xml:space="preserve"> TEMPERED GLAMOUR PRINCESS DESSERT PLATE</v>
          </cell>
          <cell r="E4337" t="str">
            <v>Франция</v>
          </cell>
          <cell r="F4337" t="str">
            <v>СТЕКЛО</v>
          </cell>
        </row>
        <row r="4338">
          <cell r="A4338" t="str">
            <v>C0671</v>
          </cell>
          <cell r="B4338" t="str">
            <v>LUMINARC</v>
          </cell>
          <cell r="C4338" t="str">
            <v xml:space="preserve"> Салатник КВАДРАТО АЙС БЛЮ 16см</v>
          </cell>
          <cell r="D4338" t="str">
            <v xml:space="preserve"> TEMPERED QUADRATO ICEBLUE M-PURPOSE BOWL</v>
          </cell>
          <cell r="E4338" t="str">
            <v>Франция</v>
          </cell>
          <cell r="F4338" t="str">
            <v>СТЕКЛО</v>
          </cell>
        </row>
        <row r="4339">
          <cell r="A4339" t="str">
            <v>63377</v>
          </cell>
          <cell r="B4339" t="str">
            <v>LUMINARC</v>
          </cell>
          <cell r="C4339" t="str">
            <v xml:space="preserve"> Тарелка десертная ЭВОЛЮШН</v>
          </cell>
          <cell r="D4339" t="str">
            <v xml:space="preserve"> TEMPERED EVOLUTION PEPS DESSERT PLATE</v>
          </cell>
          <cell r="E4339" t="str">
            <v>Франция</v>
          </cell>
          <cell r="F4339" t="str">
            <v>СТЕКЛО</v>
          </cell>
        </row>
        <row r="4340">
          <cell r="A4340" t="str">
            <v>D7375</v>
          </cell>
          <cell r="B4340" t="str">
            <v>LUMINARC</v>
          </cell>
          <cell r="C4340" t="str">
            <v xml:space="preserve"> Столовый набор 20 предметов КАДИКС (40650)</v>
          </cell>
          <cell r="D4340" t="str">
            <v xml:space="preserve"> TEMPERED CADIX 20 PC DINNER.SET</v>
          </cell>
          <cell r="E4340" t="str">
            <v>Испания</v>
          </cell>
          <cell r="F4340" t="str">
            <v>СТЕКЛО</v>
          </cell>
        </row>
        <row r="4341">
          <cell r="A4341" t="str">
            <v>E9343</v>
          </cell>
          <cell r="B4341" t="str">
            <v>LUMINARC</v>
          </cell>
          <cell r="C4341" t="str">
            <v xml:space="preserve"> Набор фужеров для шампанского 4шт WORLD EXPERIENCE 170мл флют</v>
          </cell>
          <cell r="D4341" t="str">
            <v xml:space="preserve"> WORLD WINE FLUTE 17</v>
          </cell>
          <cell r="E4341" t="str">
            <v>Франция</v>
          </cell>
          <cell r="F4341" t="str">
            <v>СТЕКЛО</v>
          </cell>
        </row>
        <row r="4342">
          <cell r="A4342" t="str">
            <v>E9361</v>
          </cell>
          <cell r="B4342" t="str">
            <v>LUMINARC</v>
          </cell>
          <cell r="C4342" t="str">
            <v xml:space="preserve"> Набор кружек для пива 2шт Imp Britania 570мл</v>
          </cell>
          <cell r="D4342" t="str">
            <v xml:space="preserve"> IMP.BRITANIA EAGLE MUG 20 OZ</v>
          </cell>
          <cell r="E4342" t="str">
            <v>Франция</v>
          </cell>
          <cell r="F4342" t="str">
            <v>СТЕКЛО</v>
          </cell>
        </row>
        <row r="4343">
          <cell r="A4343" t="str">
            <v>63355</v>
          </cell>
          <cell r="B4343" t="str">
            <v>LUMINARC</v>
          </cell>
          <cell r="C4343" t="str">
            <v xml:space="preserve"> Салатник ЭВОЛЮШН 12см</v>
          </cell>
          <cell r="D4343" t="str">
            <v xml:space="preserve"> TEMPERED   EVOLUTION   PEPS   BOWL   12</v>
          </cell>
          <cell r="E4343" t="str">
            <v>Франция</v>
          </cell>
          <cell r="F4343" t="str">
            <v>СТЕКЛО</v>
          </cell>
        </row>
        <row r="4344">
          <cell r="A4344" t="str">
            <v>63375</v>
          </cell>
          <cell r="B4344" t="str">
            <v>LUMINARC</v>
          </cell>
          <cell r="C4344" t="str">
            <v xml:space="preserve"> Тарелка обеденная ЭВОЛЮШН 24см</v>
          </cell>
          <cell r="D4344" t="str">
            <v xml:space="preserve"> TEMPERED EVOLUTION PEPS DINNER PLATE 240</v>
          </cell>
          <cell r="E4344" t="str">
            <v>Франция</v>
          </cell>
          <cell r="F4344" t="str">
            <v>СТЕКЛО</v>
          </cell>
        </row>
        <row r="4345">
          <cell r="A4345" t="str">
            <v>63379</v>
          </cell>
          <cell r="B4345" t="str">
            <v>LUMINARC</v>
          </cell>
          <cell r="C4345" t="str">
            <v xml:space="preserve"> Салатник ЭВОЛЮШН 16см</v>
          </cell>
          <cell r="D4345" t="str">
            <v xml:space="preserve"> TEMPERED EVOLUTION MULTI-PURPOSE BOWL</v>
          </cell>
          <cell r="E4345" t="str">
            <v>Франция</v>
          </cell>
          <cell r="F4345" t="str">
            <v>СТЕКЛО</v>
          </cell>
        </row>
        <row r="4346">
          <cell r="A4346" t="str">
            <v>E4700</v>
          </cell>
          <cell r="B4346" t="str">
            <v>LUMINARC</v>
          </cell>
          <cell r="C4346" t="str">
            <v xml:space="preserve"> Набор фужеров РИВОЛИ БЛЭК 240 мл 4 шт</v>
          </cell>
          <cell r="D4346" t="str">
            <v xml:space="preserve"> RIVOLI BLACK STEMMED GLASS 23</v>
          </cell>
          <cell r="E4346" t="str">
            <v>Франция</v>
          </cell>
          <cell r="F4346" t="str">
            <v>СТЕКЛО</v>
          </cell>
        </row>
        <row r="4347">
          <cell r="A4347" t="str">
            <v>00630</v>
          </cell>
          <cell r="B4347" t="str">
            <v>LUMINARC</v>
          </cell>
          <cell r="C4347" t="str">
            <v xml:space="preserve"> Салатник КОСМОС 23см (64092)</v>
          </cell>
          <cell r="D4347" t="str">
            <v xml:space="preserve"> TEMPERED   COSMOS   BOWL   23 0</v>
          </cell>
          <cell r="E4347" t="str">
            <v>Франция</v>
          </cell>
          <cell r="F4347" t="str">
            <v>СТЕКЛО</v>
          </cell>
        </row>
        <row r="4348">
          <cell r="A4348" t="str">
            <v>E5248</v>
          </cell>
          <cell r="B4348" t="str">
            <v>LUMINARC</v>
          </cell>
          <cell r="C4348" t="str">
            <v xml:space="preserve"> Кружка ШОКОЛАД 320мл</v>
          </cell>
          <cell r="D4348" t="str">
            <v xml:space="preserve"> TEMPERED DELI BRUNCH CHOCOLATE MUG 32</v>
          </cell>
          <cell r="E4348" t="str">
            <v>Франция</v>
          </cell>
          <cell r="F4348" t="str">
            <v>СТЕКЛО</v>
          </cell>
        </row>
        <row r="4349">
          <cell r="A4349" t="str">
            <v>D1736</v>
          </cell>
          <cell r="B4349" t="str">
            <v>LUMINARC</v>
          </cell>
          <cell r="C4349" t="str">
            <v xml:space="preserve"> Набор стаканов ПАМПРИНЕЛЬ анис высокие 270 мл 6 шт</v>
          </cell>
          <cell r="D4349" t="str">
            <v xml:space="preserve"> PIMPRENELLE ANIS H/B TUMBLER 27</v>
          </cell>
          <cell r="E4349" t="str">
            <v>ОАЭ</v>
          </cell>
          <cell r="F4349" t="str">
            <v>СТЕКЛО</v>
          </cell>
        </row>
        <row r="4350">
          <cell r="A4350" t="str">
            <v>D2268</v>
          </cell>
          <cell r="B4350" t="str">
            <v>LUMINARC</v>
          </cell>
          <cell r="C4350" t="str">
            <v xml:space="preserve"> Набор стаканов ПЛЕНИТЮД зеленые высокие 270 мл 6 шт</v>
          </cell>
          <cell r="D4350" t="str">
            <v xml:space="preserve"> PLENITUDE VERT H/B TUMBLER 27</v>
          </cell>
          <cell r="E4350" t="str">
            <v>ОАЭ</v>
          </cell>
          <cell r="F4350" t="str">
            <v>СТЕКЛО</v>
          </cell>
        </row>
        <row r="4351">
          <cell r="A4351" t="str">
            <v>E4432</v>
          </cell>
          <cell r="B4351" t="str">
            <v>LUMINARC</v>
          </cell>
          <cell r="C4351" t="str">
            <v xml:space="preserve"> Набор фужеров БРИТТАНИ 4шт 250мл</v>
          </cell>
          <cell r="D4351" t="str">
            <v xml:space="preserve"> K4 VERRE A PIED 25 BRITTANY</v>
          </cell>
          <cell r="E4351" t="str">
            <v>Франция</v>
          </cell>
          <cell r="F4351" t="str">
            <v>СТЕКЛО</v>
          </cell>
        </row>
        <row r="4352">
          <cell r="A4352" t="str">
            <v>E4433</v>
          </cell>
          <cell r="B4352" t="str">
            <v>LUMINARC</v>
          </cell>
          <cell r="C4352" t="str">
            <v xml:space="preserve"> Набор фужеров БРИТТАНИ 4шт 190мл</v>
          </cell>
          <cell r="D4352" t="str">
            <v xml:space="preserve"> K4 VERRE A PIED 19 BRITTANY</v>
          </cell>
          <cell r="E4352" t="str">
            <v>Франция</v>
          </cell>
          <cell r="F4352" t="str">
            <v>СТЕКЛО</v>
          </cell>
        </row>
        <row r="4353">
          <cell r="A4353" t="str">
            <v>E4434</v>
          </cell>
          <cell r="B4353" t="str">
            <v>LUMINARC</v>
          </cell>
          <cell r="C4353" t="str">
            <v xml:space="preserve"> Набор фужеров для шампанского БРИТТАНИ 4шт 170мл</v>
          </cell>
          <cell r="D4353" t="str">
            <v xml:space="preserve"> K4 FLUTE 16 BRITTANY</v>
          </cell>
          <cell r="E4353" t="str">
            <v>Франция</v>
          </cell>
          <cell r="F4353" t="str">
            <v>СТЕКЛО</v>
          </cell>
        </row>
        <row r="4354">
          <cell r="A4354" t="str">
            <v>00827</v>
          </cell>
          <cell r="B4354" t="str">
            <v>LUMINARC</v>
          </cell>
          <cell r="C4354" t="str">
            <v xml:space="preserve"> Столовый набор 25 предметов ПОЭМА РОЗ/АНИС</v>
          </cell>
          <cell r="D4354" t="str">
            <v xml:space="preserve"> TEMPERED POEME ROSE ANIS 19 PC TABLE.SET</v>
          </cell>
          <cell r="E4354" t="str">
            <v>Франция</v>
          </cell>
          <cell r="F4354" t="str">
            <v>СТЕКЛО</v>
          </cell>
        </row>
        <row r="4355">
          <cell r="A4355" t="str">
            <v>79355</v>
          </cell>
          <cell r="B4355" t="str">
            <v>LUMINARC</v>
          </cell>
          <cell r="C4355" t="str">
            <v xml:space="preserve"> Кружка МАТИС синяя 320мл</v>
          </cell>
          <cell r="D4355" t="str">
            <v xml:space="preserve"> TEMPERED MELYS AZUR MUG 32</v>
          </cell>
          <cell r="E4355" t="str">
            <v>Франция</v>
          </cell>
          <cell r="F4355" t="str">
            <v>СТЕКЛО</v>
          </cell>
        </row>
        <row r="4356">
          <cell r="A4356" t="str">
            <v>64089</v>
          </cell>
          <cell r="B4356" t="str">
            <v>LUMINARC</v>
          </cell>
          <cell r="C4356" t="str">
            <v xml:space="preserve"> Салатник КОСМОС 12см</v>
          </cell>
          <cell r="D4356" t="str">
            <v xml:space="preserve"> TEMPERED COSMOS BOWL 12</v>
          </cell>
          <cell r="E4356" t="str">
            <v>Франция</v>
          </cell>
          <cell r="F4356" t="str">
            <v>СТЕКЛО</v>
          </cell>
        </row>
        <row r="4357">
          <cell r="A4357" t="str">
            <v>17678</v>
          </cell>
          <cell r="B4357" t="str">
            <v>LUMINARC</v>
          </cell>
          <cell r="C4357" t="str">
            <v xml:space="preserve"> Салатник КВАДРАТО АЙС БЛЮ 14см</v>
          </cell>
          <cell r="D4357" t="str">
            <v xml:space="preserve"> TEMPERED QUADRATO ICE BLUE BOWL 14</v>
          </cell>
          <cell r="E4357" t="str">
            <v>Франция</v>
          </cell>
          <cell r="F4357" t="str">
            <v>СТЕКЛО</v>
          </cell>
        </row>
        <row r="4358">
          <cell r="A4358" t="str">
            <v>22583</v>
          </cell>
          <cell r="B4358" t="str">
            <v>LUMINARC</v>
          </cell>
          <cell r="C4358" t="str">
            <v xml:space="preserve"> Тарелка суповая ФЛОРАЙН 21см</v>
          </cell>
          <cell r="D4358" t="str">
            <v xml:space="preserve"> TEMPERED FLORINE   SOUP PLATE</v>
          </cell>
          <cell r="E4358" t="str">
            <v>Франция</v>
          </cell>
          <cell r="F4358" t="str">
            <v>СТЕКЛО</v>
          </cell>
        </row>
        <row r="4359">
          <cell r="A4359" t="str">
            <v>11369</v>
          </cell>
          <cell r="B4359" t="str">
            <v>LUMINARC</v>
          </cell>
          <cell r="C4359" t="str">
            <v xml:space="preserve"> Тарелка десертная ФЭСТОН 19см</v>
          </cell>
          <cell r="D4359" t="str">
            <v xml:space="preserve"> ASSIETTE DESSERT 19 FESTON T</v>
          </cell>
          <cell r="E4359" t="str">
            <v>Франция</v>
          </cell>
          <cell r="F4359" t="str">
            <v>СТЕКЛО</v>
          </cell>
        </row>
        <row r="4360">
          <cell r="A4360" t="str">
            <v>17334</v>
          </cell>
          <cell r="B4360" t="str">
            <v>LUMINARC</v>
          </cell>
          <cell r="C4360" t="str">
            <v xml:space="preserve"> Тарелка обеденная ПОЭМА РОЗ 25см</v>
          </cell>
          <cell r="D4360" t="str">
            <v xml:space="preserve"> TEMPERED POEME ROSE DINNER PLATE</v>
          </cell>
          <cell r="E4360" t="str">
            <v>Франция</v>
          </cell>
          <cell r="F4360" t="str">
            <v>СТЕКЛО</v>
          </cell>
        </row>
        <row r="4361">
          <cell r="A4361" t="str">
            <v>63368</v>
          </cell>
          <cell r="B4361" t="str">
            <v>LUMINARC</v>
          </cell>
          <cell r="C4361" t="str">
            <v xml:space="preserve"> Чайный набор ЭВОЛЮШН белый 220мл</v>
          </cell>
          <cell r="D4361" t="str">
            <v xml:space="preserve"> TEMPERED   EVOLUTION   PEPS   CUP   &amp;   SAUCER   22</v>
          </cell>
          <cell r="E4361" t="str">
            <v>Франция</v>
          </cell>
          <cell r="F4361" t="str">
            <v>СТЕКЛО</v>
          </cell>
        </row>
        <row r="4362">
          <cell r="A4362" t="str">
            <v>79407</v>
          </cell>
          <cell r="B4362" t="str">
            <v>LUMINARC</v>
          </cell>
          <cell r="C4362" t="str">
            <v xml:space="preserve"> Бульонница МАТИС синяя 500мл</v>
          </cell>
          <cell r="D4362" t="str">
            <v xml:space="preserve"> TEMPERED MELYS AZUR JUMBO CUP 72</v>
          </cell>
          <cell r="E4362" t="str">
            <v>Франция</v>
          </cell>
          <cell r="F4362" t="str">
            <v>СТЕКЛО</v>
          </cell>
        </row>
        <row r="4363">
          <cell r="A4363" t="str">
            <v>79409</v>
          </cell>
          <cell r="B4363" t="str">
            <v>LUMINARC</v>
          </cell>
          <cell r="C4363" t="str">
            <v xml:space="preserve"> Пиала МАТИС синяя 13.2см</v>
          </cell>
          <cell r="D4363" t="str">
            <v xml:space="preserve"> TEMPERED MELYS AZUR BOWL 50</v>
          </cell>
          <cell r="E4363" t="str">
            <v>Франция</v>
          </cell>
          <cell r="F4363" t="str">
            <v>СТЕКЛО</v>
          </cell>
        </row>
        <row r="4364">
          <cell r="A4364" t="str">
            <v>E8002</v>
          </cell>
          <cell r="B4364" t="str">
            <v>LUMINARC</v>
          </cell>
          <cell r="C4364" t="str">
            <v xml:space="preserve"> Столовый набор 18 предеметов СВИТ ЛАЙН БЛЭК</v>
          </cell>
          <cell r="D4364" t="str">
            <v xml:space="preserve"> TEMPERED SWEET LINE BLACK 18PC PLATE SET</v>
          </cell>
          <cell r="E4364" t="str">
            <v>Франция</v>
          </cell>
          <cell r="F4364" t="str">
            <v>СТЕКЛО</v>
          </cell>
        </row>
        <row r="4365">
          <cell r="A4365" t="str">
            <v>E8003</v>
          </cell>
          <cell r="B4365" t="str">
            <v>LUMINARC</v>
          </cell>
          <cell r="C4365" t="str">
            <v xml:space="preserve"> Столовый набор 19 предеметов СВИТ ЛАЙН БЛЭК</v>
          </cell>
          <cell r="D4365" t="str">
            <v xml:space="preserve"> TEMPERED SWEET LINE BLACK 19PC DINER SET</v>
          </cell>
          <cell r="E4365" t="str">
            <v>Франция</v>
          </cell>
          <cell r="F4365" t="str">
            <v>СТЕКЛО</v>
          </cell>
        </row>
        <row r="4366">
          <cell r="A4366" t="str">
            <v>E8013</v>
          </cell>
          <cell r="B4366" t="str">
            <v>LUMINARC</v>
          </cell>
          <cell r="C4366" t="str">
            <v xml:space="preserve"> Столовый набор 18 предеметов СВИТ ЛАЙН УАЙТ</v>
          </cell>
          <cell r="D4366" t="str">
            <v xml:space="preserve"> TEMPERED SWEET LINE WHITE 18PC TABLE SET</v>
          </cell>
          <cell r="E4366" t="str">
            <v>Франция</v>
          </cell>
          <cell r="F4366" t="str">
            <v>СТЕКЛО</v>
          </cell>
        </row>
        <row r="4367">
          <cell r="A4367" t="str">
            <v>E8048</v>
          </cell>
          <cell r="B4367" t="str">
            <v>LUMINARC</v>
          </cell>
          <cell r="C4367" t="str">
            <v xml:space="preserve"> Столовый набор 18 предеметов КРЕЙЗИ ФЛАУЭРС</v>
          </cell>
          <cell r="D4367" t="str">
            <v xml:space="preserve"> SCE 18 P. ASSIETTES CRAZY FLOWERS T</v>
          </cell>
          <cell r="E4367" t="str">
            <v>Франция</v>
          </cell>
          <cell r="F4367" t="str">
            <v>СТЕКЛО</v>
          </cell>
        </row>
        <row r="4368">
          <cell r="A4368" t="str">
            <v>G6907</v>
          </cell>
          <cell r="B4368" t="str">
            <v>LUMINARC</v>
          </cell>
          <cell r="C4368" t="str">
            <v xml:space="preserve"> Тарелка суповая ЛИТЛ ФЛАУЭРС 21.5см</v>
          </cell>
          <cell r="D4368" t="str">
            <v xml:space="preserve"> TEMPERED LITTLE FLOWERS SOUP PLATE</v>
          </cell>
          <cell r="E4368" t="str">
            <v>Франция</v>
          </cell>
          <cell r="F4368" t="str">
            <v>СТЕКЛО</v>
          </cell>
        </row>
        <row r="4369">
          <cell r="A4369" t="str">
            <v>G6899</v>
          </cell>
          <cell r="B4369" t="str">
            <v>LUMINARC</v>
          </cell>
          <cell r="C4369" t="str">
            <v xml:space="preserve"> Тарелка обеденная КИОКО БЛЭК 26см</v>
          </cell>
          <cell r="D4369" t="str">
            <v xml:space="preserve"> TEMPERED KYOKO BLACK DINNER PLATE 26</v>
          </cell>
          <cell r="E4369" t="str">
            <v>Франция</v>
          </cell>
          <cell r="F4369" t="str">
            <v>СТЕКЛО</v>
          </cell>
        </row>
        <row r="4370">
          <cell r="A4370" t="str">
            <v>G6901</v>
          </cell>
          <cell r="B4370" t="str">
            <v>LUMINARC</v>
          </cell>
          <cell r="C4370" t="str">
            <v xml:space="preserve"> Тарелка суповая КИОКО БЛЭК 21см</v>
          </cell>
          <cell r="D4370" t="str">
            <v xml:space="preserve"> TEMPERED KYOKO BLACK SOUP PLATE</v>
          </cell>
          <cell r="E4370" t="str">
            <v>Франция</v>
          </cell>
          <cell r="F4370" t="str">
            <v>СТЕКЛО</v>
          </cell>
        </row>
        <row r="4371">
          <cell r="A4371" t="str">
            <v>G6902</v>
          </cell>
          <cell r="B4371" t="str">
            <v>LUMINARC</v>
          </cell>
          <cell r="C4371" t="str">
            <v xml:space="preserve"> Салатник КИОКО БЛЭК 12см</v>
          </cell>
          <cell r="D4371" t="str">
            <v xml:space="preserve"> COUPELLE 12 KYOKO BLACK T</v>
          </cell>
          <cell r="E4371" t="str">
            <v>Франция</v>
          </cell>
          <cell r="F4371" t="str">
            <v>СТЕКЛО</v>
          </cell>
        </row>
        <row r="4372">
          <cell r="A4372" t="str">
            <v>D4126</v>
          </cell>
          <cell r="B4372" t="str">
            <v>LUMINARC</v>
          </cell>
          <cell r="C4372" t="str">
            <v xml:space="preserve"> Декантер БОТЛ 1л</v>
          </cell>
          <cell r="D4372" t="str">
            <v xml:space="preserve"> BOTTLE   DECANTER   1L</v>
          </cell>
          <cell r="E4372" t="str">
            <v>Франция</v>
          </cell>
          <cell r="F4372" t="str">
            <v>СТЕКЛО</v>
          </cell>
        </row>
        <row r="4373">
          <cell r="A4373" t="str">
            <v>D7310</v>
          </cell>
          <cell r="B4373" t="str">
            <v>LUMINARC</v>
          </cell>
          <cell r="C4373" t="str">
            <v xml:space="preserve"> Тарелка десертная Маки 18.5см</v>
          </cell>
          <cell r="D4373" t="str">
            <v xml:space="preserve"> TEMPERED SQUARE PAPAVERO DESSERT PLATE</v>
          </cell>
          <cell r="E4373" t="str">
            <v>Франция</v>
          </cell>
          <cell r="F4373" t="str">
            <v>СТЕКЛО</v>
          </cell>
        </row>
        <row r="4374">
          <cell r="A4374" t="str">
            <v>D7311</v>
          </cell>
          <cell r="B4374" t="str">
            <v>LUMINARC</v>
          </cell>
          <cell r="C4374" t="str">
            <v xml:space="preserve"> Суповая тарелка 20см Папаверо</v>
          </cell>
          <cell r="D4374" t="str">
            <v xml:space="preserve"> TEMPERED PAPAVERO SQUARE SOUP PLATE</v>
          </cell>
          <cell r="E4374" t="str">
            <v>Франция</v>
          </cell>
          <cell r="F4374" t="str">
            <v>СТЕКЛО</v>
          </cell>
        </row>
        <row r="4375">
          <cell r="A4375" t="str">
            <v>D7612</v>
          </cell>
          <cell r="B4375" t="str">
            <v>LUMINARC</v>
          </cell>
          <cell r="C4375" t="str">
            <v xml:space="preserve"> Кружка ГОРТЕНЗИЯ 290мл голубая</v>
          </cell>
          <cell r="D4375" t="str">
            <v xml:space="preserve"> TEMPERED HORTENSIA BLUE MUG 29</v>
          </cell>
          <cell r="E4375" t="str">
            <v>Франция</v>
          </cell>
          <cell r="F4375" t="str">
            <v>СТЕКЛО</v>
          </cell>
        </row>
        <row r="4376">
          <cell r="A4376" t="str">
            <v>D7651</v>
          </cell>
          <cell r="B4376" t="str">
            <v>LUMINARC</v>
          </cell>
          <cell r="C4376" t="str">
            <v xml:space="preserve"> Формочка ГОРТЕНЗИЯ 8см розовая</v>
          </cell>
          <cell r="D4376" t="str">
            <v xml:space="preserve"> TEMPERED HORTENSIA PINK RAMEKIN</v>
          </cell>
          <cell r="E4376" t="str">
            <v>Франция</v>
          </cell>
          <cell r="F4376" t="str">
            <v>СТЕКЛО</v>
          </cell>
        </row>
        <row r="4377">
          <cell r="A4377" t="str">
            <v>C6111</v>
          </cell>
          <cell r="B4377" t="str">
            <v>LUMINARC</v>
          </cell>
          <cell r="C4377" t="str">
            <v xml:space="preserve"> Салатник ГРАФИКА 12см голубой</v>
          </cell>
          <cell r="D4377" t="str">
            <v xml:space="preserve"> TEMPERED GRAPHIC FLOW BLUE BOWL 12</v>
          </cell>
          <cell r="E4377" t="str">
            <v>Франция</v>
          </cell>
          <cell r="F4377" t="str">
            <v>СТЕКЛО</v>
          </cell>
        </row>
        <row r="4378">
          <cell r="A4378" t="str">
            <v>C6190</v>
          </cell>
          <cell r="B4378" t="str">
            <v>LUMINARC</v>
          </cell>
          <cell r="C4378" t="str">
            <v xml:space="preserve"> Пиала ГРАФИКА красная 500мл</v>
          </cell>
          <cell r="D4378" t="str">
            <v xml:space="preserve"> TEMPERED GRAPHIC FLOWRED BOWL 50</v>
          </cell>
          <cell r="E4378" t="str">
            <v>Франция</v>
          </cell>
          <cell r="F4378" t="str">
            <v>СТЕКЛО</v>
          </cell>
        </row>
        <row r="4379">
          <cell r="A4379" t="str">
            <v>D2645</v>
          </cell>
          <cell r="B4379" t="str">
            <v>LUMINARC</v>
          </cell>
          <cell r="C4379" t="str">
            <v xml:space="preserve"> Тарелка десертная ЦИНК 20см</v>
          </cell>
          <cell r="D4379" t="str">
            <v xml:space="preserve"> ZING DESSERT PLATE 20</v>
          </cell>
          <cell r="E4379" t="str">
            <v>Франция</v>
          </cell>
          <cell r="F4379" t="str">
            <v>СТЕКЛО</v>
          </cell>
        </row>
        <row r="4380">
          <cell r="A4380" t="str">
            <v>D3433</v>
          </cell>
          <cell r="B4380" t="str">
            <v>LUMINARC</v>
          </cell>
          <cell r="C4380" t="str">
            <v xml:space="preserve"> Тарелка десертная ФЛОРЕС 20см</v>
          </cell>
          <cell r="D4380" t="str">
            <v xml:space="preserve"> FLORECITA DESSERT PLATE 20</v>
          </cell>
          <cell r="E4380" t="str">
            <v>Франция</v>
          </cell>
          <cell r="F4380" t="str">
            <v>СТЕКЛО</v>
          </cell>
        </row>
        <row r="4381">
          <cell r="A4381" t="str">
            <v>D3544</v>
          </cell>
          <cell r="B4381" t="str">
            <v>LUMINARC</v>
          </cell>
          <cell r="C4381" t="str">
            <v xml:space="preserve"> Столовый набор 30 предметов МИНГ</v>
          </cell>
          <cell r="D4381" t="str">
            <v xml:space="preserve"> MING 30 PC DINNERWARE SET</v>
          </cell>
          <cell r="E4381" t="str">
            <v>Франция</v>
          </cell>
          <cell r="F4381" t="str">
            <v>СТЕКЛО</v>
          </cell>
        </row>
        <row r="4382">
          <cell r="A4382" t="str">
            <v>C5556</v>
          </cell>
          <cell r="B4382" t="str">
            <v>LUMINARC</v>
          </cell>
          <cell r="C4382" t="str">
            <v xml:space="preserve"> Блюдо овальное ГРАФИКА голубая 35см</v>
          </cell>
          <cell r="D4382" t="str">
            <v xml:space="preserve"> TEMPERED GRAPHIC FLOWERS BLUE OVAL DISH</v>
          </cell>
          <cell r="E4382" t="str">
            <v>Франция</v>
          </cell>
          <cell r="F4382" t="str">
            <v>СТЕКЛО</v>
          </cell>
        </row>
        <row r="4383">
          <cell r="A4383" t="str">
            <v>G6903</v>
          </cell>
          <cell r="B4383" t="str">
            <v>LUMINARC</v>
          </cell>
          <cell r="C4383" t="str">
            <v xml:space="preserve"> Салатник КИОКО БЛЭК 27см</v>
          </cell>
          <cell r="D4383" t="str">
            <v xml:space="preserve"> SALADIER 27 KYOKO BLACK T</v>
          </cell>
          <cell r="E4383" t="str">
            <v>Франция</v>
          </cell>
          <cell r="F4383" t="str">
            <v>СТЕКЛО</v>
          </cell>
        </row>
        <row r="4384">
          <cell r="A4384" t="str">
            <v>G6904</v>
          </cell>
          <cell r="B4384" t="str">
            <v>LUMINARC</v>
          </cell>
          <cell r="C4384" t="str">
            <v xml:space="preserve"> Чайный набор КИОКО БЛЭК 220мл</v>
          </cell>
          <cell r="D4384" t="str">
            <v xml:space="preserve"> TEMPERED KYOKO BLACK CUP 22+SAUCER</v>
          </cell>
          <cell r="E4384" t="str">
            <v>Франция</v>
          </cell>
          <cell r="F4384" t="str">
            <v>СТЕКЛО</v>
          </cell>
        </row>
        <row r="4385">
          <cell r="A4385" t="str">
            <v>G6892</v>
          </cell>
          <cell r="B4385" t="str">
            <v>LUMINARC</v>
          </cell>
          <cell r="C4385" t="str">
            <v xml:space="preserve"> Тарелка десертная КИОКО УАЙТ 19см</v>
          </cell>
          <cell r="D4385" t="str">
            <v xml:space="preserve"> TEMPERED KYOKO WHITE DESSERT PLATE 19</v>
          </cell>
          <cell r="E4385" t="str">
            <v>Франция</v>
          </cell>
          <cell r="F4385" t="str">
            <v>СТЕКЛО</v>
          </cell>
        </row>
        <row r="4386">
          <cell r="A4386" t="str">
            <v>G6920</v>
          </cell>
          <cell r="B4386" t="str">
            <v>LUMINARC</v>
          </cell>
          <cell r="C4386" t="str">
            <v xml:space="preserve"> Тарелка десертная ДАЛИЯ 19.5см</v>
          </cell>
          <cell r="D4386" t="str">
            <v xml:space="preserve"> TEMPERED DAHLIA TWIST DESSERT PLATE 19</v>
          </cell>
          <cell r="E4386" t="str">
            <v>Франция</v>
          </cell>
          <cell r="F4386" t="str">
            <v>СТЕКЛО</v>
          </cell>
        </row>
        <row r="4387">
          <cell r="A4387" t="str">
            <v>G6922</v>
          </cell>
          <cell r="B4387" t="str">
            <v>LUMINARC</v>
          </cell>
          <cell r="C4387" t="str">
            <v xml:space="preserve"> Салатник ДАЛИЯ 16.5см</v>
          </cell>
          <cell r="D4387" t="str">
            <v xml:space="preserve"> TEMPERED DAHLIA TWIST PURPOSE BOWL 16,5</v>
          </cell>
          <cell r="E4387" t="str">
            <v>Франция</v>
          </cell>
          <cell r="F4387" t="str">
            <v>СТЕКЛО</v>
          </cell>
        </row>
        <row r="4388">
          <cell r="A4388" t="str">
            <v>G6924</v>
          </cell>
          <cell r="B4388" t="str">
            <v>LUMINARC</v>
          </cell>
          <cell r="C4388" t="str">
            <v xml:space="preserve"> Салатник ДАЛИЯ 27см</v>
          </cell>
          <cell r="D4388" t="str">
            <v xml:space="preserve"> TEMPERED DAHLIA TWIST T</v>
          </cell>
          <cell r="E4388" t="str">
            <v>Франция</v>
          </cell>
          <cell r="F4388" t="str">
            <v>СТЕКЛО</v>
          </cell>
        </row>
        <row r="4389">
          <cell r="A4389" t="str">
            <v>G6925</v>
          </cell>
          <cell r="B4389" t="str">
            <v>LUMINARC</v>
          </cell>
          <cell r="C4389" t="str">
            <v xml:space="preserve"> Чайный набор 220 мл ДАЛИЯ</v>
          </cell>
          <cell r="D4389" t="str">
            <v xml:space="preserve"> TEMPERED DAHLIA TWIST SAUCER+CUP 22</v>
          </cell>
          <cell r="E4389" t="str">
            <v>Франция</v>
          </cell>
          <cell r="F4389" t="str">
            <v>СТЕКЛО</v>
          </cell>
        </row>
        <row r="4390">
          <cell r="A4390" t="str">
            <v>G6891</v>
          </cell>
          <cell r="B4390" t="str">
            <v>LUMINARC</v>
          </cell>
          <cell r="C4390" t="str">
            <v xml:space="preserve"> Тарелка обеденная КИОКО УАЙТ 26см</v>
          </cell>
          <cell r="D4390" t="str">
            <v xml:space="preserve"> TEMPERED KYOTO WHITE DINNER PLATE 26</v>
          </cell>
          <cell r="E4390" t="str">
            <v>Франция</v>
          </cell>
          <cell r="F4390" t="str">
            <v>СТЕКЛО</v>
          </cell>
        </row>
        <row r="4391">
          <cell r="A4391" t="str">
            <v>G6893</v>
          </cell>
          <cell r="B4391" t="str">
            <v>LUMINARC</v>
          </cell>
          <cell r="C4391" t="str">
            <v xml:space="preserve"> Тарелка суповая КИОКО УАЙТ 21см</v>
          </cell>
          <cell r="D4391" t="str">
            <v xml:space="preserve"> TEMPERED KYOTO WHITE SOUP PLATE 21</v>
          </cell>
          <cell r="E4391" t="str">
            <v>Франция</v>
          </cell>
          <cell r="F4391" t="str">
            <v>СТЕКЛО</v>
          </cell>
        </row>
        <row r="4392">
          <cell r="A4392" t="str">
            <v>G6894</v>
          </cell>
          <cell r="B4392" t="str">
            <v>LUMINARC</v>
          </cell>
          <cell r="C4392" t="str">
            <v xml:space="preserve"> Салатник КИОКО УАЙТ 12см</v>
          </cell>
          <cell r="D4392" t="str">
            <v xml:space="preserve"> TEMPERED KYOKO WHITE BOWL 12</v>
          </cell>
          <cell r="E4392" t="str">
            <v>Франция</v>
          </cell>
          <cell r="F4392" t="str">
            <v>СТЕКЛО</v>
          </cell>
        </row>
        <row r="4393">
          <cell r="A4393" t="str">
            <v>G6895</v>
          </cell>
          <cell r="B4393" t="str">
            <v>LUMINARC</v>
          </cell>
          <cell r="C4393" t="str">
            <v xml:space="preserve"> Салатник КИОКО УАЙТ 27см</v>
          </cell>
          <cell r="D4393" t="str">
            <v xml:space="preserve"> TEMPERED KYOKO WHITE BOWL 27</v>
          </cell>
          <cell r="E4393" t="str">
            <v>Франция</v>
          </cell>
          <cell r="F4393" t="str">
            <v>СТЕКЛО</v>
          </cell>
        </row>
        <row r="4394">
          <cell r="A4394" t="str">
            <v>G6896</v>
          </cell>
          <cell r="B4394" t="str">
            <v>LUMINARC</v>
          </cell>
          <cell r="C4394" t="str">
            <v xml:space="preserve"> Чаный набор 220мл КИОКО УАЙТ</v>
          </cell>
          <cell r="D4394" t="str">
            <v xml:space="preserve"> TEMPERED KYOKO WHITE CUP&amp;SAUCER 22</v>
          </cell>
          <cell r="E4394" t="str">
            <v>Франция</v>
          </cell>
          <cell r="F4394" t="str">
            <v>СТЕКЛО</v>
          </cell>
        </row>
        <row r="4395">
          <cell r="A4395" t="str">
            <v>G6900</v>
          </cell>
          <cell r="B4395" t="str">
            <v>LUMINARC</v>
          </cell>
          <cell r="C4395" t="str">
            <v xml:space="preserve"> Тарелка десертная КИОКО БЛЭК 19см</v>
          </cell>
          <cell r="D4395" t="str">
            <v xml:space="preserve"> TEMPERED KYOKO BLACK DESSERT PLATE 19</v>
          </cell>
          <cell r="E4395" t="str">
            <v>Франция</v>
          </cell>
          <cell r="F4395" t="str">
            <v>СТЕКЛО</v>
          </cell>
        </row>
        <row r="4396">
          <cell r="A4396" t="str">
            <v>G6905</v>
          </cell>
          <cell r="B4396" t="str">
            <v>LUMINARC</v>
          </cell>
          <cell r="C4396" t="str">
            <v xml:space="preserve"> Столовый набор 19 предметов КИОКО БЛЭК</v>
          </cell>
          <cell r="D4396" t="str">
            <v xml:space="preserve"> TEMPERED KYOTO BLACK 19 PC TABLE SET</v>
          </cell>
          <cell r="E4396" t="str">
            <v>Франция</v>
          </cell>
          <cell r="F4396" t="str">
            <v>СТЕКЛО</v>
          </cell>
        </row>
        <row r="4397">
          <cell r="A4397" t="str">
            <v>63391</v>
          </cell>
          <cell r="B4397" t="str">
            <v>LUMINARC</v>
          </cell>
          <cell r="C4397" t="str">
            <v xml:space="preserve"> Кружка ЭВОЛЮШН 320мл</v>
          </cell>
          <cell r="D4397" t="str">
            <v xml:space="preserve"> TEMPERED EVOLUTION PEPS MUG 32</v>
          </cell>
          <cell r="E4397" t="str">
            <v>Франция</v>
          </cell>
          <cell r="F4397" t="str">
            <v>СТЕКЛО</v>
          </cell>
        </row>
        <row r="4398">
          <cell r="A4398" t="str">
            <v>G6911</v>
          </cell>
          <cell r="B4398" t="str">
            <v>LUMINARC</v>
          </cell>
          <cell r="C4398" t="str">
            <v xml:space="preserve"> Салатник ЛИТЛ ФЛАУЭРС 27см</v>
          </cell>
          <cell r="D4398" t="str">
            <v xml:space="preserve"> TEMPERED LITTLE FLOWERS BOWL 27</v>
          </cell>
          <cell r="E4398" t="str">
            <v>Франция</v>
          </cell>
          <cell r="F4398" t="str">
            <v>СТЕКЛО</v>
          </cell>
        </row>
        <row r="4399">
          <cell r="A4399" t="str">
            <v>22222</v>
          </cell>
          <cell r="B4399" t="str">
            <v>LUMINARC</v>
          </cell>
          <cell r="C4399" t="str">
            <v xml:space="preserve"> Тарелка обеденная ФЭСТОН 25см</v>
          </cell>
          <cell r="D4399" t="str">
            <v xml:space="preserve"> TEMPERED FESTON DINNER PLATE 250</v>
          </cell>
          <cell r="E4399" t="str">
            <v>Франция</v>
          </cell>
          <cell r="F4399" t="str">
            <v>СТЕКЛО</v>
          </cell>
        </row>
        <row r="4400">
          <cell r="A4400" t="str">
            <v>G6921</v>
          </cell>
          <cell r="B4400" t="str">
            <v>LUMINARC</v>
          </cell>
          <cell r="C4400" t="str">
            <v xml:space="preserve"> Тарелка суповая ДАЛИЯ 21.5см</v>
          </cell>
          <cell r="D4400" t="str">
            <v xml:space="preserve"> TEMPERED DAHLIA TWIST SOUP PLATE 21</v>
          </cell>
          <cell r="E4400" t="str">
            <v>Франция</v>
          </cell>
          <cell r="F4400" t="str">
            <v>СТЕКЛО</v>
          </cell>
        </row>
        <row r="4401">
          <cell r="A4401" t="str">
            <v>11368</v>
          </cell>
          <cell r="B4401" t="str">
            <v>LUMINARC</v>
          </cell>
          <cell r="C4401" t="str">
            <v xml:space="preserve"> Тарелка суповая ФЭСТОН 21см</v>
          </cell>
          <cell r="D4401" t="str">
            <v xml:space="preserve"> ASSIETTE CREUSE 21 FESTON T</v>
          </cell>
          <cell r="E4401" t="str">
            <v>Франция</v>
          </cell>
          <cell r="F4401" t="str">
            <v>СТЕКЛО</v>
          </cell>
        </row>
        <row r="4402">
          <cell r="A4402" t="str">
            <v>G6908</v>
          </cell>
          <cell r="B4402" t="str">
            <v>LUMINARC</v>
          </cell>
          <cell r="C4402" t="str">
            <v xml:space="preserve"> Тарелка десертная ЛИТЛ ФЛАУЭРС 19.5см</v>
          </cell>
          <cell r="D4402" t="str">
            <v xml:space="preserve"> TEMPERED LITTLE FLOWERS DESSERT PLATE</v>
          </cell>
          <cell r="E4402" t="str">
            <v>Франция</v>
          </cell>
          <cell r="F4402" t="str">
            <v>СТЕКЛО</v>
          </cell>
        </row>
        <row r="4403">
          <cell r="A4403" t="str">
            <v>50027</v>
          </cell>
          <cell r="B4403" t="str">
            <v>LUMINARC</v>
          </cell>
          <cell r="C4403" t="str">
            <v xml:space="preserve"> Стакан ГРАНИТИ 200мл низкий (50024)</v>
          </cell>
          <cell r="D4403" t="str">
            <v xml:space="preserve"> GRANITY O/F TUMBLER 20</v>
          </cell>
          <cell r="E4403" t="str">
            <v>Франция</v>
          </cell>
          <cell r="F4403" t="str">
            <v>СТЕКЛО</v>
          </cell>
        </row>
        <row r="4404">
          <cell r="A4404" t="str">
            <v>12713</v>
          </cell>
          <cell r="B4404" t="str">
            <v>LUMINARC</v>
          </cell>
          <cell r="C4404" t="str">
            <v xml:space="preserve"> Стакан ИСЛАНДИЯ 330мл высокий (12366)</v>
          </cell>
          <cell r="D4404" t="str">
            <v xml:space="preserve"> ISLANDE H/B TUMBLER 33</v>
          </cell>
          <cell r="E4404" t="str">
            <v>Франция</v>
          </cell>
          <cell r="F4404" t="str">
            <v>СТЕКЛО</v>
          </cell>
        </row>
        <row r="4405">
          <cell r="A4405" t="str">
            <v>G6910</v>
          </cell>
          <cell r="B4405" t="str">
            <v>LUMINARC</v>
          </cell>
          <cell r="C4405" t="str">
            <v xml:space="preserve"> Салатник ЛИТЛ ФЛАУЭРС 16.5см</v>
          </cell>
          <cell r="D4405" t="str">
            <v xml:space="preserve"> TEMPERED LITTLE FLOWERS PURPOSE BOWL16,5</v>
          </cell>
          <cell r="E4405" t="str">
            <v>Франция</v>
          </cell>
          <cell r="F4405" t="str">
            <v>СТЕКЛО</v>
          </cell>
        </row>
        <row r="4406">
          <cell r="A4406" t="str">
            <v>G6912</v>
          </cell>
          <cell r="B4406" t="str">
            <v>LUMINARC</v>
          </cell>
          <cell r="C4406" t="str">
            <v xml:space="preserve"> Чайный набор 220мл ЛИТЛ ФЛАУЭРС</v>
          </cell>
          <cell r="D4406" t="str">
            <v xml:space="preserve"> TEMPERED LITTLE FLOWERS CUP&amp;SAUCER 22</v>
          </cell>
          <cell r="E4406" t="str">
            <v>Франция</v>
          </cell>
          <cell r="F4406" t="str">
            <v>СТЕКЛО</v>
          </cell>
        </row>
        <row r="4407">
          <cell r="A4407" t="str">
            <v>01526</v>
          </cell>
          <cell r="B4407" t="str">
            <v>LUMINARC</v>
          </cell>
          <cell r="C4407" t="str">
            <v xml:space="preserve"> Блюдце ЭМПИЛАБЛЬ 14см</v>
          </cell>
          <cell r="D4407" t="str">
            <v xml:space="preserve"> TEMPERED STACKABLE SAUCER 14</v>
          </cell>
          <cell r="E4407" t="str">
            <v>Франция</v>
          </cell>
          <cell r="F4407" t="str">
            <v>СТЕКЛО</v>
          </cell>
        </row>
        <row r="4408">
          <cell r="A4408" t="str">
            <v>01542</v>
          </cell>
          <cell r="B4408" t="str">
            <v>LUMINARC</v>
          </cell>
          <cell r="C4408" t="str">
            <v xml:space="preserve"> Чашка ЭМПИЛАБЛЬ 220мл</v>
          </cell>
          <cell r="D4408" t="str">
            <v xml:space="preserve"> TEMPERED STACKABLE CUP 22</v>
          </cell>
          <cell r="E4408" t="str">
            <v>Франция</v>
          </cell>
          <cell r="F4408" t="str">
            <v>СТЕКЛО</v>
          </cell>
        </row>
        <row r="4409">
          <cell r="A4409" t="str">
            <v>H1523</v>
          </cell>
          <cell r="B4409" t="str">
            <v>LUMINARC</v>
          </cell>
          <cell r="C4409" t="str">
            <v xml:space="preserve"> Тарелка суповая ФЭСТОН 21см</v>
          </cell>
          <cell r="D4409" t="str">
            <v xml:space="preserve"> TEMPERED FESTON SOUP PLATE 21</v>
          </cell>
          <cell r="E4409" t="str">
            <v>Испания</v>
          </cell>
          <cell r="F4409" t="str">
            <v>СТЕКЛО</v>
          </cell>
        </row>
        <row r="4410">
          <cell r="A4410" t="str">
            <v>H1524</v>
          </cell>
          <cell r="B4410" t="str">
            <v>LUMINARC</v>
          </cell>
          <cell r="C4410" t="str">
            <v xml:space="preserve"> Тарелка десертная ФЭСТОН</v>
          </cell>
          <cell r="D4410" t="str">
            <v xml:space="preserve"> FESTON DESSERT PLATE 19</v>
          </cell>
          <cell r="E4410" t="str">
            <v>Франция</v>
          </cell>
          <cell r="F4410" t="str">
            <v>СТЕКЛО</v>
          </cell>
        </row>
        <row r="4411">
          <cell r="A4411" t="str">
            <v>E5894</v>
          </cell>
          <cell r="B4411" t="str">
            <v>LUMINARC</v>
          </cell>
          <cell r="C4411" t="str">
            <v xml:space="preserve"> Набор стаканов КОКА-КОЛА КЭН РЭД 2шт 350мл</v>
          </cell>
          <cell r="D4411" t="str">
            <v xml:space="preserve"> COCA COLA CAN GLASS RED H/B TUMBLER 35</v>
          </cell>
          <cell r="E4411" t="str">
            <v>Франция</v>
          </cell>
          <cell r="F4411" t="str">
            <v>СТЕКЛО</v>
          </cell>
        </row>
        <row r="4412">
          <cell r="A4412" t="str">
            <v>E8726</v>
          </cell>
          <cell r="B4412" t="str">
            <v>LUMINARC</v>
          </cell>
          <cell r="C4412" t="str">
            <v xml:space="preserve"> Набор стаканов КОКА-КОЛА СПИРАЛЬ 3шт 360мл</v>
          </cell>
          <cell r="D4412" t="str">
            <v xml:space="preserve"> COCA COLA SPIRALE H/B TUMBLER 30</v>
          </cell>
          <cell r="E4412" t="str">
            <v>Франция</v>
          </cell>
          <cell r="F4412" t="str">
            <v>СТЕКЛО</v>
          </cell>
        </row>
        <row r="4413">
          <cell r="A4413" t="str">
            <v>C9213</v>
          </cell>
          <cell r="B4413" t="str">
            <v>LUMINARC</v>
          </cell>
          <cell r="C4413" t="str">
            <v xml:space="preserve"> Набор стаканов ТИЛТИ 3шт 300мл низкие прозрачные</v>
          </cell>
          <cell r="D4413" t="str">
            <v xml:space="preserve"> TILTY O/F TUMBLER 30</v>
          </cell>
          <cell r="E4413" t="str">
            <v>Франция</v>
          </cell>
          <cell r="F4413" t="str">
            <v>СТЕКЛО</v>
          </cell>
        </row>
        <row r="4414">
          <cell r="A4414" t="str">
            <v>C9215</v>
          </cell>
          <cell r="B4414" t="str">
            <v>LUMINARC</v>
          </cell>
          <cell r="C4414" t="str">
            <v xml:space="preserve"> Набор стаканов ТИЛТИ 3шт 330мл высокие прозрачные</v>
          </cell>
          <cell r="D4414" t="str">
            <v xml:space="preserve"> TILTY H/B TUMBLER 32</v>
          </cell>
          <cell r="E4414" t="str">
            <v>Франция</v>
          </cell>
          <cell r="F4414" t="str">
            <v>СТЕКЛО</v>
          </cell>
        </row>
        <row r="4415">
          <cell r="A4415" t="str">
            <v>H1494</v>
          </cell>
          <cell r="B4415" t="str">
            <v>LUMINARC</v>
          </cell>
          <cell r="C4415" t="str">
            <v xml:space="preserve"> Салатник ТАЧКИ 16см</v>
          </cell>
          <cell r="D4415" t="str">
            <v xml:space="preserve"> COUPELLE MULTI-USAGES DISNEY CARS T</v>
          </cell>
          <cell r="E4415" t="str">
            <v>Франция</v>
          </cell>
          <cell r="F4415" t="str">
            <v>СТЕКЛО</v>
          </cell>
        </row>
        <row r="4416">
          <cell r="A4416" t="str">
            <v>G8416</v>
          </cell>
          <cell r="B4416" t="str">
            <v>LUMINARC</v>
          </cell>
          <cell r="C4416" t="str">
            <v xml:space="preserve"> Контейнер стеклянный PUREBOX квадратный 1.22 л</v>
          </cell>
          <cell r="D4416" t="str">
            <v xml:space="preserve"> BOITE CARREE 122CLS PURE BOX T+COUVERCLE</v>
          </cell>
          <cell r="E4416" t="str">
            <v>Франция</v>
          </cell>
          <cell r="F4416" t="str">
            <v>СТЕКЛО,ПЛАСТИК</v>
          </cell>
        </row>
        <row r="4417">
          <cell r="A4417" t="str">
            <v>G4835-1</v>
          </cell>
          <cell r="B4417" t="str">
            <v>LUMINARC</v>
          </cell>
          <cell r="C4417" t="str">
            <v xml:space="preserve"> Набор фужеров для вина ДИНЕР ФРЕНЧ БРАССЕРИ 6шт 280мл</v>
          </cell>
          <cell r="D4417" t="str">
            <v xml:space="preserve"> NEW FRENCH BRASSERIE STEMMED GLASS 28</v>
          </cell>
          <cell r="E4417" t="str">
            <v>Франция</v>
          </cell>
          <cell r="F4417" t="str">
            <v>СТЕКЛО</v>
          </cell>
        </row>
        <row r="4418">
          <cell r="A4418" t="str">
            <v>G4663</v>
          </cell>
          <cell r="B4418" t="str">
            <v>LUMINARC</v>
          </cell>
          <cell r="C4418" t="str">
            <v xml:space="preserve"> Набор стаканов САЛЬТО БОЛА 3шт 340мл низкие голубые</v>
          </cell>
          <cell r="D4418" t="str">
            <v xml:space="preserve"> BOLA BLUE O/F TUMBLER 34,5</v>
          </cell>
          <cell r="E4418" t="str">
            <v>Франция</v>
          </cell>
          <cell r="F4418" t="str">
            <v>СТЕКЛО</v>
          </cell>
        </row>
        <row r="4419">
          <cell r="A4419" t="str">
            <v>G4664</v>
          </cell>
          <cell r="B4419" t="str">
            <v>LUMINARC</v>
          </cell>
          <cell r="C4419" t="str">
            <v xml:space="preserve"> Набор стаканов САЛЬТО БОЛА 3шт 340мл низкие серые</v>
          </cell>
          <cell r="D4419" t="str">
            <v xml:space="preserve"> BOLA GREY O/F TUMBLER 34,5</v>
          </cell>
          <cell r="E4419" t="str">
            <v>Франция</v>
          </cell>
          <cell r="F4419" t="str">
            <v>СТЕКЛО</v>
          </cell>
        </row>
        <row r="4420">
          <cell r="A4420" t="str">
            <v>G4665</v>
          </cell>
          <cell r="B4420" t="str">
            <v>LUMINARC</v>
          </cell>
          <cell r="C4420" t="str">
            <v xml:space="preserve"> Набор стаканов САЛЬТО БОЛА 3шт 360мл высокие прозрачные</v>
          </cell>
          <cell r="D4420" t="str">
            <v xml:space="preserve"> BOLA CLEAR H/B TUMBLER 36,5</v>
          </cell>
          <cell r="E4420" t="str">
            <v>Франция</v>
          </cell>
          <cell r="F4420" t="str">
            <v>СТЕКЛО</v>
          </cell>
        </row>
        <row r="4421">
          <cell r="A4421" t="str">
            <v>G4666</v>
          </cell>
          <cell r="B4421" t="str">
            <v>LUMINARC</v>
          </cell>
          <cell r="C4421" t="str">
            <v xml:space="preserve"> Набор стаканов САЛЬТО БОЛА 3шт 360мл высокие голубые</v>
          </cell>
          <cell r="D4421" t="str">
            <v xml:space="preserve"> BOLA BLUE H/B TUMBLER 36,5</v>
          </cell>
          <cell r="E4421" t="str">
            <v>Франция</v>
          </cell>
          <cell r="F4421" t="str">
            <v>СТЕКЛО</v>
          </cell>
        </row>
        <row r="4422">
          <cell r="A4422" t="str">
            <v>G4670</v>
          </cell>
          <cell r="B4422" t="str">
            <v>LUMINARC</v>
          </cell>
          <cell r="C4422" t="str">
            <v xml:space="preserve"> Набор фужеров для вина БОЛА ГРЭЙ 3шт 260мл</v>
          </cell>
          <cell r="D4422" t="str">
            <v xml:space="preserve"> BOLA GREY STEMMED GLASS 26</v>
          </cell>
          <cell r="E4422" t="str">
            <v>Франция</v>
          </cell>
          <cell r="F4422" t="str">
            <v>СТЕКЛО</v>
          </cell>
        </row>
        <row r="4423">
          <cell r="A4423" t="str">
            <v>H2445</v>
          </cell>
          <cell r="B4423" t="str">
            <v>LUMINARC</v>
          </cell>
          <cell r="C4423" t="str">
            <v xml:space="preserve"> Салатник КОТОН ФЛАУЭР 12см</v>
          </cell>
          <cell r="D4423" t="str">
            <v xml:space="preserve"> SALAD BOWL 12 COTTON FLOWER</v>
          </cell>
          <cell r="E4423" t="str">
            <v>Франция</v>
          </cell>
          <cell r="F4423" t="str">
            <v>СТЕКЛО</v>
          </cell>
        </row>
        <row r="4424">
          <cell r="A4424" t="str">
            <v>H2449</v>
          </cell>
          <cell r="B4424" t="str">
            <v>LUMINARC</v>
          </cell>
          <cell r="C4424" t="str">
            <v xml:space="preserve"> Тарелка обеденная КОТОН ФЛАУЭР 25см</v>
          </cell>
          <cell r="D4424" t="str">
            <v xml:space="preserve"> TEMPERED COTTON FLOWER DINNER PLATE 25</v>
          </cell>
          <cell r="E4424" t="str">
            <v>Франция</v>
          </cell>
          <cell r="F4424" t="str">
            <v>СТЕКЛО</v>
          </cell>
        </row>
        <row r="4425">
          <cell r="A4425" t="str">
            <v>G8415</v>
          </cell>
          <cell r="B4425" t="str">
            <v>LUMINARC</v>
          </cell>
          <cell r="C4425" t="str">
            <v xml:space="preserve"> Контейнер стеклянный PUREBOX 0.76л квадратный</v>
          </cell>
          <cell r="D4425" t="str">
            <v xml:space="preserve"> BOITE CARREE 76 CL PURE BOX T+COUVERCLE</v>
          </cell>
          <cell r="E4425" t="str">
            <v>Китай</v>
          </cell>
          <cell r="F4425" t="str">
            <v>СТЕКЛО,ПЛАСТИК</v>
          </cell>
        </row>
        <row r="4426">
          <cell r="A4426" t="str">
            <v>H2450</v>
          </cell>
          <cell r="B4426" t="str">
            <v>LUMINARC</v>
          </cell>
          <cell r="C4426" t="str">
            <v xml:space="preserve"> Тарелка десертная КОТОН ФЛАУЭР 19.5см</v>
          </cell>
          <cell r="D4426" t="str">
            <v xml:space="preserve"> TEMPERED COTTON FLOWER DESSERT PLATE</v>
          </cell>
          <cell r="E4426" t="str">
            <v>Франция</v>
          </cell>
          <cell r="F4426" t="str">
            <v>СТЕКЛО</v>
          </cell>
        </row>
        <row r="4427">
          <cell r="A4427" t="str">
            <v>H2451</v>
          </cell>
          <cell r="B4427" t="str">
            <v>LUMINARC</v>
          </cell>
          <cell r="C4427" t="str">
            <v xml:space="preserve"> Тарелка суповая КОТОН ФЛАУЭР 21.5см</v>
          </cell>
          <cell r="D4427" t="str">
            <v xml:space="preserve"> TEMPERED COTTON FLOWER SOUP PLATE</v>
          </cell>
          <cell r="E4427" t="str">
            <v>Франция</v>
          </cell>
          <cell r="F4427" t="str">
            <v>СТЕКЛО</v>
          </cell>
        </row>
        <row r="4428">
          <cell r="A4428" t="str">
            <v>H3258</v>
          </cell>
          <cell r="B4428" t="str">
            <v>LUMINARC</v>
          </cell>
          <cell r="C4428" t="str">
            <v xml:space="preserve"> Тарелка обеденная ROMANCIA ROUGE 25см</v>
          </cell>
          <cell r="D4428" t="str">
            <v xml:space="preserve"> TEMPERED ROMANCIA ROUGE DINNER PLATE 25</v>
          </cell>
          <cell r="E4428" t="str">
            <v>Франция</v>
          </cell>
          <cell r="F4428" t="str">
            <v>СТЕКЛО</v>
          </cell>
        </row>
        <row r="4429">
          <cell r="A4429" t="str">
            <v>H3259</v>
          </cell>
          <cell r="B4429" t="str">
            <v>LUMINARC</v>
          </cell>
          <cell r="C4429" t="str">
            <v xml:space="preserve"> Тарелка суповая  ROMANCIA ROUGE 21см</v>
          </cell>
          <cell r="D4429" t="str">
            <v xml:space="preserve"> TEMPERED ROMANCIA ROUGE SOUP PLATE 21</v>
          </cell>
          <cell r="E4429" t="str">
            <v>Франция</v>
          </cell>
          <cell r="F4429" t="str">
            <v>СТЕКЛО</v>
          </cell>
        </row>
        <row r="4430">
          <cell r="A4430" t="str">
            <v>G4238</v>
          </cell>
          <cell r="B4430" t="str">
            <v>LUMINARC</v>
          </cell>
          <cell r="C4430" t="str">
            <v xml:space="preserve"> Салатник ФЭСТОН 12см</v>
          </cell>
          <cell r="D4430" t="str">
            <v xml:space="preserve"> TEMPERED FESTON DISH 12</v>
          </cell>
          <cell r="E4430" t="str">
            <v>Франция</v>
          </cell>
          <cell r="F4430" t="str">
            <v>СТЕКЛО</v>
          </cell>
        </row>
        <row r="4431">
          <cell r="A4431" t="str">
            <v>H1497</v>
          </cell>
          <cell r="B4431" t="str">
            <v>LUMINARC</v>
          </cell>
          <cell r="C4431" t="str">
            <v xml:space="preserve"> Пиала ТАЧКИ 500мл</v>
          </cell>
          <cell r="D4431" t="str">
            <v xml:space="preserve"> TEMPERED DISNEY CARS BOWL 50</v>
          </cell>
          <cell r="E4431" t="str">
            <v>Франция</v>
          </cell>
          <cell r="F4431" t="str">
            <v>СТЕКЛО</v>
          </cell>
        </row>
        <row r="4432">
          <cell r="A4432" t="str">
            <v>H3662</v>
          </cell>
          <cell r="B4432" t="str">
            <v>LUMINARC</v>
          </cell>
          <cell r="C4432" t="str">
            <v xml:space="preserve"> Тарелка обеденная ФЭСТОН 25см</v>
          </cell>
          <cell r="D4432" t="str">
            <v xml:space="preserve"> TEMPERED DINNER PLATE FESTON</v>
          </cell>
          <cell r="E4432" t="str">
            <v>Франция</v>
          </cell>
          <cell r="F4432" t="str">
            <v>СТЕКЛО</v>
          </cell>
        </row>
        <row r="4433">
          <cell r="A4433" t="str">
            <v>H3663</v>
          </cell>
          <cell r="B4433" t="str">
            <v>LUMINARC</v>
          </cell>
          <cell r="C4433" t="str">
            <v xml:space="preserve"> Салатник ФЭСТОН 12см</v>
          </cell>
          <cell r="D4433" t="str">
            <v xml:space="preserve"> TEMPERED FESTON BOWL 12</v>
          </cell>
          <cell r="E4433" t="str">
            <v>Франция</v>
          </cell>
          <cell r="F4433" t="str">
            <v>СТЕКЛО</v>
          </cell>
        </row>
        <row r="4434">
          <cell r="A4434" t="str">
            <v>G2662</v>
          </cell>
          <cell r="B4434" t="str">
            <v>LUMINARC</v>
          </cell>
          <cell r="C4434" t="str">
            <v xml:space="preserve"> Кувшин АРК 1.3л с крышкой</v>
          </cell>
          <cell r="D4434" t="str">
            <v xml:space="preserve"> BROC 1,3L ARC+BOUCHON</v>
          </cell>
          <cell r="E4434" t="str">
            <v>Китай</v>
          </cell>
          <cell r="F4434" t="str">
            <v>СТЕКЛО</v>
          </cell>
        </row>
        <row r="4435">
          <cell r="A4435" t="str">
            <v>G2674</v>
          </cell>
          <cell r="B4435" t="str">
            <v>LUMINARC</v>
          </cell>
          <cell r="C4435" t="str">
            <v xml:space="preserve"> Кувшин ТИВОЛИ 1.6л с крышкой</v>
          </cell>
          <cell r="D4435" t="str">
            <v xml:space="preserve"> BROC 1,6L TIVOLI+BOUCHON</v>
          </cell>
          <cell r="E4435" t="str">
            <v>Китай</v>
          </cell>
          <cell r="F4435" t="str">
            <v>СТЕКЛО</v>
          </cell>
        </row>
        <row r="4436">
          <cell r="A4436" t="str">
            <v>H0396</v>
          </cell>
          <cell r="B4436" t="str">
            <v>LUMINARC</v>
          </cell>
          <cell r="C4436" t="str">
            <v xml:space="preserve"> Тарелка десертная КАРИН Эклипс 20.5см LUMINARC</v>
          </cell>
          <cell r="D4436" t="str">
            <v xml:space="preserve"> CARINE ECLIPSE DESSERT PLATE 20.5</v>
          </cell>
          <cell r="E4436" t="str">
            <v>Франция</v>
          </cell>
          <cell r="F4436" t="str">
            <v>УПРОЧНЕННОЕ СТЕКЛО</v>
          </cell>
        </row>
        <row r="4437">
          <cell r="A4437" t="str">
            <v>G4151</v>
          </cell>
          <cell r="B4437" t="str">
            <v>LUMINARC</v>
          </cell>
          <cell r="C4437" t="str">
            <v xml:space="preserve"> Набор стаканов КАЛЕЙ 3шт 270мл высокие</v>
          </cell>
          <cell r="D4437" t="str">
            <v xml:space="preserve"> ROTTERDAM KALEI H/B TUMBLER 27</v>
          </cell>
          <cell r="E4437" t="str">
            <v>Франция</v>
          </cell>
          <cell r="F4437" t="str">
            <v>СТЕКЛО</v>
          </cell>
        </row>
        <row r="4438">
          <cell r="A4438" t="str">
            <v>H0104</v>
          </cell>
          <cell r="B4438" t="str">
            <v>LUMINARC</v>
          </cell>
          <cell r="C4438" t="str">
            <v xml:space="preserve"> Стакан высокий ГЛОССИ ПАТИ 320мл</v>
          </cell>
          <cell r="D4438" t="str">
            <v xml:space="preserve"> GLOSSY PARTY H/B TUMBLER 32</v>
          </cell>
          <cell r="E4438" t="str">
            <v>Франция</v>
          </cell>
          <cell r="F4438" t="str">
            <v>СТЕКЛО,СИЛИКОН</v>
          </cell>
        </row>
        <row r="4439">
          <cell r="A4439" t="str">
            <v>H0111</v>
          </cell>
          <cell r="B4439" t="str">
            <v>LUMINARC</v>
          </cell>
          <cell r="C4439" t="str">
            <v xml:space="preserve"> Фужер (бокал) для шампанского ГЛОССИ ПАТИ 170мл</v>
          </cell>
          <cell r="D4439" t="str">
            <v xml:space="preserve"> GLOSSY PARTY FLUTE 17</v>
          </cell>
          <cell r="E4439" t="str">
            <v>Франция</v>
          </cell>
          <cell r="F4439" t="str">
            <v>СТЕКЛО,СИЛИКОН</v>
          </cell>
        </row>
        <row r="4440">
          <cell r="A4440" t="str">
            <v>H0115</v>
          </cell>
          <cell r="B4440" t="str">
            <v>LUMINARC</v>
          </cell>
          <cell r="C4440" t="str">
            <v xml:space="preserve"> Фужер для коктейля ГЛОССИ ПАТИ 140мл</v>
          </cell>
          <cell r="D4440" t="str">
            <v xml:space="preserve"> GLOSSY PARTY STEMMED GLASS 14</v>
          </cell>
          <cell r="E4440" t="str">
            <v>Франция</v>
          </cell>
          <cell r="F4440" t="str">
            <v>СТЕКЛО,СИЛИКОН</v>
          </cell>
        </row>
        <row r="4441">
          <cell r="A4441" t="str">
            <v>G8626</v>
          </cell>
          <cell r="B4441" t="str">
            <v>LUMINARC</v>
          </cell>
          <cell r="C4441" t="str">
            <v xml:space="preserve"> Набор детский 3 предмета ФЕИ</v>
          </cell>
          <cell r="D4441" t="str">
            <v xml:space="preserve"> TEMPERED DISNEY FAIRIES 3 PC SET</v>
          </cell>
          <cell r="E4441" t="str">
            <v>Франция</v>
          </cell>
          <cell r="F4441" t="str">
            <v>СТЕКЛО</v>
          </cell>
        </row>
        <row r="4442">
          <cell r="A4442" t="str">
            <v>E4104</v>
          </cell>
          <cell r="B4442" t="str">
            <v>LUMINARC</v>
          </cell>
          <cell r="C4442" t="str">
            <v xml:space="preserve"> Столовый набор 19 предметов РОЗАЖ ФАРФОР</v>
          </cell>
          <cell r="D4442" t="str">
            <v xml:space="preserve"> ROSACES DINNERWARE SET OF 19 PCES</v>
          </cell>
          <cell r="E4442" t="str">
            <v>Китай</v>
          </cell>
          <cell r="F4442" t="str">
            <v>ФАРФОР</v>
          </cell>
        </row>
        <row r="4443">
          <cell r="A4443" t="str">
            <v>63376</v>
          </cell>
          <cell r="B4443" t="str">
            <v>LUMINARC</v>
          </cell>
          <cell r="C4443" t="str">
            <v xml:space="preserve"> Тарелка суповая ЭВОЛЮШН</v>
          </cell>
          <cell r="E4443" t="str">
            <v>Франция</v>
          </cell>
          <cell r="F4443" t="str">
            <v>СТЕКЛО</v>
          </cell>
        </row>
        <row r="4444">
          <cell r="A4444" t="str">
            <v>C7734</v>
          </cell>
          <cell r="B4444" t="str">
            <v>LUMINARC</v>
          </cell>
          <cell r="C4444" t="str">
            <v xml:space="preserve"> Салатник ЦВЕТОЧНЫЕ УЗОРЫ розовые 19см</v>
          </cell>
          <cell r="E4444" t="str">
            <v>Франция</v>
          </cell>
          <cell r="F4444" t="str">
            <v>СТЕКЛО</v>
          </cell>
        </row>
        <row r="4445">
          <cell r="A4445" t="str">
            <v>G5985</v>
          </cell>
          <cell r="B4445" t="str">
            <v>LUMINARC</v>
          </cell>
          <cell r="C4445" t="str">
            <v xml:space="preserve"> Тарелка десертная 19см ZOOM</v>
          </cell>
          <cell r="D4445" t="str">
            <v xml:space="preserve"> TEMP CARINA ZOOM SILVER DESSERT PLATE</v>
          </cell>
          <cell r="E4445" t="str">
            <v>ОАЭ</v>
          </cell>
          <cell r="F4445" t="str">
            <v>СТЕКЛО</v>
          </cell>
        </row>
        <row r="4446">
          <cell r="A4446" t="str">
            <v>G6621</v>
          </cell>
          <cell r="B4446" t="str">
            <v>LUMINARC</v>
          </cell>
          <cell r="C4446" t="str">
            <v xml:space="preserve"> Салатник 27см СНЕЖИНКА</v>
          </cell>
          <cell r="D4446" t="str">
            <v xml:space="preserve"> TEMP AMB SNOWFLAKES ORANGE SALAD BOWL 27</v>
          </cell>
          <cell r="E4446" t="str">
            <v>ОАЭ</v>
          </cell>
          <cell r="F4446" t="str">
            <v>СТЕКЛО</v>
          </cell>
        </row>
        <row r="4447">
          <cell r="A4447" t="str">
            <v>G6666</v>
          </cell>
          <cell r="B4447" t="str">
            <v>LUMINARC</v>
          </cell>
          <cell r="C4447" t="str">
            <v xml:space="preserve"> Блюдо овальное 35см СНЕЖИНКА</v>
          </cell>
          <cell r="D4447" t="str">
            <v xml:space="preserve"> TEMP DIRECT SNOWFLAKES ORANGE OVAL PL 35</v>
          </cell>
          <cell r="E4447" t="str">
            <v>ОАЭ</v>
          </cell>
          <cell r="F4447" t="str">
            <v>СТЕКЛО</v>
          </cell>
        </row>
        <row r="4448">
          <cell r="A4448" t="str">
            <v>G6667</v>
          </cell>
          <cell r="B4448" t="str">
            <v>LUMINARC</v>
          </cell>
          <cell r="C4448" t="str">
            <v xml:space="preserve"> Салатник 12см СНЕЖИНКА</v>
          </cell>
          <cell r="D4448" t="str">
            <v xml:space="preserve"> TEMP CALICE SNOWFLAKES ORANGE BOWL 12</v>
          </cell>
          <cell r="E4448" t="str">
            <v>ОАЭ</v>
          </cell>
          <cell r="F4448" t="str">
            <v>СТЕКЛО</v>
          </cell>
        </row>
        <row r="4449">
          <cell r="A4449" t="str">
            <v>G5986</v>
          </cell>
          <cell r="B4449" t="str">
            <v>LUMINARC</v>
          </cell>
          <cell r="C4449" t="str">
            <v xml:space="preserve"> Тарелка суповая 22см ZOOM</v>
          </cell>
          <cell r="D4449" t="str">
            <v xml:space="preserve"> TEMPERED CARINA ZOOM SILVER SOUP PLATE</v>
          </cell>
          <cell r="E4449" t="str">
            <v>ОАЭ</v>
          </cell>
          <cell r="F4449" t="str">
            <v>СТЕКЛО</v>
          </cell>
        </row>
        <row r="4450">
          <cell r="A4450" t="str">
            <v>G5987</v>
          </cell>
          <cell r="B4450" t="str">
            <v>LUMINARC</v>
          </cell>
          <cell r="C4450" t="str">
            <v xml:space="preserve"> Салатник 27см ZOOM</v>
          </cell>
          <cell r="D4450" t="str">
            <v xml:space="preserve"> TEMP AMBIANTE ZOOM SILVER SALA BOWL 27</v>
          </cell>
          <cell r="E4450" t="str">
            <v>ОАЭ</v>
          </cell>
          <cell r="F4450" t="str">
            <v>СТЕКЛО</v>
          </cell>
        </row>
        <row r="4451">
          <cell r="A4451" t="str">
            <v>G5988</v>
          </cell>
          <cell r="B4451" t="str">
            <v>LUMINARC</v>
          </cell>
          <cell r="C4451" t="str">
            <v xml:space="preserve"> Салатник 12см ZOOM</v>
          </cell>
          <cell r="D4451" t="str">
            <v xml:space="preserve"> TEMP CALICE ZOOM SILVER BOWL 12</v>
          </cell>
          <cell r="E4451" t="str">
            <v>ОАЭ</v>
          </cell>
          <cell r="F4451" t="str">
            <v>СТЕКЛО</v>
          </cell>
        </row>
        <row r="4452">
          <cell r="A4452" t="str">
            <v>G5991</v>
          </cell>
          <cell r="B4452" t="str">
            <v>LUMINARC</v>
          </cell>
          <cell r="C4452" t="str">
            <v xml:space="preserve"> Блюдо овальное 35см ZOOM</v>
          </cell>
          <cell r="D4452" t="str">
            <v xml:space="preserve"> TEMP DIRECTOIRE ZOOM SILVER OVAL PL 35</v>
          </cell>
          <cell r="E4452" t="str">
            <v>ОАЭ</v>
          </cell>
          <cell r="F4452" t="str">
            <v>СТЕКЛО</v>
          </cell>
        </row>
        <row r="4453">
          <cell r="A4453" t="str">
            <v>G5999</v>
          </cell>
          <cell r="B4453" t="str">
            <v>LUMINARC</v>
          </cell>
          <cell r="C4453" t="str">
            <v xml:space="preserve"> Тарелка обеденная ЗУМ УАЙТ 25см</v>
          </cell>
          <cell r="D4453" t="str">
            <v xml:space="preserve"> TEMPERED CARINA ZOOM WHITE DINNER PLATE</v>
          </cell>
          <cell r="E4453" t="str">
            <v>ОАЭ</v>
          </cell>
          <cell r="F4453" t="str">
            <v>СТЕКЛО</v>
          </cell>
        </row>
        <row r="4454">
          <cell r="A4454" t="str">
            <v>G5989</v>
          </cell>
          <cell r="B4454" t="str">
            <v>LUMINARC</v>
          </cell>
          <cell r="C4454" t="str">
            <v xml:space="preserve"> Блюдо овальное 35см ZOOM</v>
          </cell>
          <cell r="D4454" t="str">
            <v xml:space="preserve"> TEMP DIRECTOIRE ZOOM WHITE OVAL PLATE 35</v>
          </cell>
          <cell r="E4454" t="str">
            <v>ОАЭ</v>
          </cell>
          <cell r="F4454" t="str">
            <v>СТЕКЛО</v>
          </cell>
        </row>
        <row r="4455">
          <cell r="A4455" t="str">
            <v>G5990</v>
          </cell>
          <cell r="B4455" t="str">
            <v>LUMINARC</v>
          </cell>
          <cell r="C4455" t="str">
            <v xml:space="preserve"> Тарелка десертная ЗУМ УАЙТ 18см</v>
          </cell>
          <cell r="D4455" t="str">
            <v xml:space="preserve"> TEMP CARINA ZOOM WHITE DESSERT PLATE</v>
          </cell>
          <cell r="E4455" t="str">
            <v>ОАЭ</v>
          </cell>
          <cell r="F4455" t="str">
            <v>СТЕКЛО</v>
          </cell>
        </row>
        <row r="4456">
          <cell r="A4456" t="str">
            <v>45648</v>
          </cell>
          <cell r="B4456" t="str">
            <v>LUMINARC</v>
          </cell>
          <cell r="C4456" t="str">
            <v xml:space="preserve"> Столовый набор 38 предметов ПОЭМА АНИС</v>
          </cell>
          <cell r="D4456" t="str">
            <v xml:space="preserve"> TEMPERED TABLE POEME ANIS 38 PC TABLE</v>
          </cell>
          <cell r="E4456" t="str">
            <v>Франция</v>
          </cell>
          <cell r="F4456" t="str">
            <v>СТЕКЛО</v>
          </cell>
        </row>
        <row r="4457">
          <cell r="A4457" t="str">
            <v>C4246</v>
          </cell>
          <cell r="B4457" t="str">
            <v>LUMINARC</v>
          </cell>
          <cell r="C4457" t="str">
            <v xml:space="preserve"> Столовый набор 19 предметов ПЛЕНИТЮД зеленый с овальным блюдом</v>
          </cell>
          <cell r="D4457" t="str">
            <v xml:space="preserve"> TEMPERED PLENITUDE GREEN 19 PC TABLE.SET</v>
          </cell>
          <cell r="E4457" t="str">
            <v>Франция</v>
          </cell>
          <cell r="F4457" t="str">
            <v>СТЕКЛО</v>
          </cell>
        </row>
        <row r="4458">
          <cell r="A4458" t="str">
            <v>C8495</v>
          </cell>
          <cell r="B4458" t="str">
            <v>LUMINARC</v>
          </cell>
          <cell r="C4458" t="str">
            <v xml:space="preserve"> Столовый набор 19 предметов ПЛЕНИТЮД красный</v>
          </cell>
          <cell r="D4458" t="str">
            <v xml:space="preserve"> TEMPERED PLENITUDE RED 19 PC DINER.SET</v>
          </cell>
          <cell r="E4458" t="str">
            <v>Франция</v>
          </cell>
          <cell r="F4458" t="str">
            <v>СТЕКЛО</v>
          </cell>
        </row>
        <row r="4459">
          <cell r="A4459" t="str">
            <v>C8502</v>
          </cell>
          <cell r="B4459" t="str">
            <v>LUMINARC</v>
          </cell>
          <cell r="C4459" t="str">
            <v xml:space="preserve"> Столовый набор 19 предметов ПЛЕНИТЮД зеленый</v>
          </cell>
          <cell r="D4459" t="str">
            <v xml:space="preserve"> TEMPERED PLENITUDE VERT 19 PC DINER. SET</v>
          </cell>
          <cell r="E4459" t="str">
            <v>Франция</v>
          </cell>
          <cell r="F4459" t="str">
            <v>СТЕКЛО</v>
          </cell>
        </row>
        <row r="4460">
          <cell r="A4460" t="str">
            <v>G8279</v>
          </cell>
          <cell r="B4460" t="str">
            <v>LUMINARC</v>
          </cell>
          <cell r="C4460" t="str">
            <v xml:space="preserve"> Набор питьевой 7 предметов ФРЕЗИЯ LUMINARC</v>
          </cell>
          <cell r="D4460" t="str">
            <v xml:space="preserve">  FREESIA S7P DRINKWARE</v>
          </cell>
          <cell r="E4460" t="str">
            <v>ОАЭ</v>
          </cell>
          <cell r="F4460" t="str">
            <v>СТЕКЛО,ПЛАСТИК</v>
          </cell>
        </row>
        <row r="4461">
          <cell r="A4461" t="str">
            <v>G8280</v>
          </cell>
          <cell r="B4461" t="str">
            <v>LUMINARC</v>
          </cell>
          <cell r="C4461" t="str">
            <v xml:space="preserve"> Набор стаканов ФРЕЗИЯ 6шт 270мл высокие</v>
          </cell>
          <cell r="D4461" t="str">
            <v xml:space="preserve"> AMSTERDAM FREESIA H/B TUMBLER 27</v>
          </cell>
          <cell r="E4461" t="str">
            <v>ОАЭ</v>
          </cell>
          <cell r="F4461" t="str">
            <v>СТЕКЛО</v>
          </cell>
        </row>
        <row r="4462">
          <cell r="A4462" t="str">
            <v>G5992</v>
          </cell>
          <cell r="B4462" t="str">
            <v>LUMINARC</v>
          </cell>
          <cell r="C4462" t="str">
            <v xml:space="preserve"> Тарелка суповая ЗУМ УАЙТ 21см</v>
          </cell>
          <cell r="D4462" t="str">
            <v xml:space="preserve"> TEMPERED CARINA ZOOM WHITE SOUP PLATE</v>
          </cell>
          <cell r="E4462" t="str">
            <v>ОАЭ</v>
          </cell>
          <cell r="F4462" t="str">
            <v>СТЕКЛО</v>
          </cell>
        </row>
        <row r="4463">
          <cell r="A4463" t="str">
            <v>G5993</v>
          </cell>
          <cell r="B4463" t="str">
            <v>LUMINARC</v>
          </cell>
          <cell r="C4463" t="str">
            <v xml:space="preserve"> Салатник ЗУМ УАЙТ 27см</v>
          </cell>
          <cell r="D4463" t="str">
            <v xml:space="preserve"> TEMP AMBIANTE ZOOM WHITE SALA BOWL 27</v>
          </cell>
          <cell r="E4463" t="str">
            <v>ОАЭ</v>
          </cell>
          <cell r="F4463" t="str">
            <v>СТЕКЛО</v>
          </cell>
        </row>
        <row r="4464">
          <cell r="A4464" t="str">
            <v>G5998</v>
          </cell>
          <cell r="B4464" t="str">
            <v>LUMINARC</v>
          </cell>
          <cell r="C4464" t="str">
            <v xml:space="preserve"> Салатник 12см ZOOM</v>
          </cell>
          <cell r="D4464" t="str">
            <v xml:space="preserve"> TEMP CALICE ZOOM WHITE BOWL 12</v>
          </cell>
          <cell r="E4464" t="str">
            <v>ОАЭ</v>
          </cell>
          <cell r="F4464" t="str">
            <v>СТЕКЛО</v>
          </cell>
        </row>
        <row r="4465">
          <cell r="A4465" t="str">
            <v>G7166</v>
          </cell>
          <cell r="B4465" t="str">
            <v>LUMINARC</v>
          </cell>
          <cell r="C4465" t="str">
            <v xml:space="preserve"> Салатник 10см космос ZOOM</v>
          </cell>
          <cell r="D4465" t="str">
            <v xml:space="preserve"> TEMP ZOOM WHITE COSMOS BOWL 10</v>
          </cell>
          <cell r="E4465" t="str">
            <v>ОАЭ</v>
          </cell>
          <cell r="F4465" t="str">
            <v>СТЕКЛО</v>
          </cell>
        </row>
        <row r="4466">
          <cell r="A4466" t="str">
            <v>G7318</v>
          </cell>
          <cell r="B4466" t="str">
            <v>LUMINARC</v>
          </cell>
          <cell r="C4466" t="str">
            <v xml:space="preserve"> Столовый набор 38 предметов СОЗВЕЗДИЕ</v>
          </cell>
          <cell r="D4466" t="str">
            <v xml:space="preserve"> TEMP CARINA CONST BLCK 38PC DINNER SET</v>
          </cell>
          <cell r="E4466" t="str">
            <v>ОАЭ</v>
          </cell>
          <cell r="F4466" t="str">
            <v>СТЕКЛО</v>
          </cell>
        </row>
        <row r="4467">
          <cell r="A4467" t="str">
            <v>G7319</v>
          </cell>
          <cell r="B4467" t="str">
            <v>LUMINARC</v>
          </cell>
          <cell r="C4467" t="str">
            <v xml:space="preserve"> Столовый набор 38 предметов СОЗВЕЗДИЕ</v>
          </cell>
          <cell r="D4467" t="str">
            <v xml:space="preserve"> TEMP CARINA CONST RED 38PC DINNER SET</v>
          </cell>
          <cell r="E4467" t="str">
            <v>ОАЭ</v>
          </cell>
          <cell r="F4467" t="str">
            <v>СТЕКЛО</v>
          </cell>
        </row>
        <row r="4468">
          <cell r="A4468" t="str">
            <v>G7796</v>
          </cell>
          <cell r="B4468" t="str">
            <v>LUMINARC</v>
          </cell>
          <cell r="C4468" t="str">
            <v xml:space="preserve"> Тарелка обеденная 28см СОЗВЕЗДИЕ</v>
          </cell>
          <cell r="D4468" t="str">
            <v xml:space="preserve"> TEMP CARINA CONSTELLATION BLACK DINNR PL</v>
          </cell>
          <cell r="E4468" t="str">
            <v>ОАЭ</v>
          </cell>
          <cell r="F4468" t="str">
            <v>СТЕКЛО</v>
          </cell>
        </row>
        <row r="4469">
          <cell r="A4469" t="str">
            <v>G7794</v>
          </cell>
          <cell r="B4469" t="str">
            <v>LUMINARC</v>
          </cell>
          <cell r="C4469" t="str">
            <v xml:space="preserve"> Тарелка суповая 22см СОЗВЕЗДИЕ</v>
          </cell>
          <cell r="D4469" t="str">
            <v xml:space="preserve"> TEMP CARINA CONSTELLATION BLACK SOUP PL</v>
          </cell>
          <cell r="E4469" t="str">
            <v>ОАЭ</v>
          </cell>
          <cell r="F4469" t="str">
            <v>СТЕКЛО</v>
          </cell>
        </row>
        <row r="4470">
          <cell r="A4470" t="str">
            <v>G7795</v>
          </cell>
          <cell r="B4470" t="str">
            <v>LUMINARC</v>
          </cell>
          <cell r="C4470" t="str">
            <v xml:space="preserve"> Тарелка десертная 19см СОЗВЕЗДИЕ</v>
          </cell>
          <cell r="D4470" t="str">
            <v xml:space="preserve"> TEMP CARINA CONSTELLATI BLACK DESSERT PL</v>
          </cell>
          <cell r="E4470" t="str">
            <v>ОАЭ</v>
          </cell>
          <cell r="F4470" t="str">
            <v>СТЕКЛО</v>
          </cell>
        </row>
        <row r="4471">
          <cell r="A4471" t="str">
            <v>G7797</v>
          </cell>
          <cell r="B4471" t="str">
            <v>LUMINARC</v>
          </cell>
          <cell r="C4471" t="str">
            <v xml:space="preserve"> Салатник 12см СОЗВЕЗДИЕ</v>
          </cell>
          <cell r="D4471" t="str">
            <v xml:space="preserve"> TEMP CALICE CONSTELLATION BLACK BOWL 12</v>
          </cell>
          <cell r="E4471" t="str">
            <v>ОАЭ</v>
          </cell>
          <cell r="F4471" t="str">
            <v>СТЕКЛО</v>
          </cell>
        </row>
        <row r="4472">
          <cell r="A4472" t="str">
            <v>D3182</v>
          </cell>
          <cell r="B4472" t="str">
            <v>LUMINARC</v>
          </cell>
          <cell r="C4472" t="str">
            <v xml:space="preserve"> Набор питьевой 7 предметов БАБЛС ФЛАУЭРС</v>
          </cell>
          <cell r="D4472" t="str">
            <v xml:space="preserve"> BUBBLES FLOWERS PINK 7 PC BEVERAGE SET</v>
          </cell>
          <cell r="E4472" t="str">
            <v>ОАЭ</v>
          </cell>
          <cell r="F4472" t="str">
            <v>СТЕКЛО</v>
          </cell>
        </row>
        <row r="4473">
          <cell r="A4473" t="str">
            <v>D3183</v>
          </cell>
          <cell r="B4473" t="str">
            <v>LUMINARC</v>
          </cell>
          <cell r="C4473" t="str">
            <v xml:space="preserve"> Набор питьевой 7 предметов ЦВЕТЫ оранжевые</v>
          </cell>
          <cell r="D4473" t="str">
            <v xml:space="preserve"> POP FLOWERS ORANGE 7 PC BEVERAGE SET</v>
          </cell>
          <cell r="E4473" t="str">
            <v>ОАЭ</v>
          </cell>
          <cell r="F4473" t="str">
            <v>СТЕКЛО</v>
          </cell>
        </row>
        <row r="4474">
          <cell r="A4474" t="str">
            <v>G4604</v>
          </cell>
          <cell r="B4474" t="str">
            <v>LUMINARC</v>
          </cell>
          <cell r="C4474" t="str">
            <v xml:space="preserve"> Набор стаканов КРЕЙЗИ ФЛАУЭРС 270 мл 6 шт</v>
          </cell>
          <cell r="D4474" t="str">
            <v xml:space="preserve"> CRAZY FLOWER H/B TUMBLER 27</v>
          </cell>
          <cell r="E4474" t="str">
            <v>ОАЭ</v>
          </cell>
          <cell r="F4474" t="str">
            <v>СТЕКЛО</v>
          </cell>
        </row>
        <row r="4475">
          <cell r="A4475" t="str">
            <v>D1739</v>
          </cell>
          <cell r="B4475" t="str">
            <v>LUMINARC</v>
          </cell>
          <cell r="C4475" t="str">
            <v xml:space="preserve"> Набор стаканов ПАМПРИНЕЛЬ мелон высокие 270 мл 6 шт</v>
          </cell>
          <cell r="D4475" t="str">
            <v xml:space="preserve"> PIMPRENELLE MELON H/B TUMBLER 27</v>
          </cell>
          <cell r="E4475" t="str">
            <v>ОАЭ</v>
          </cell>
          <cell r="F4475" t="str">
            <v>СТЕКЛО</v>
          </cell>
        </row>
        <row r="4476">
          <cell r="A4476" t="str">
            <v>D2279</v>
          </cell>
          <cell r="B4476" t="str">
            <v>LUMINARC</v>
          </cell>
          <cell r="C4476" t="str">
            <v xml:space="preserve"> Набор стаканов ЦВЕТЫ зеленые высокие 270мл 6шт</v>
          </cell>
          <cell r="D4476" t="str">
            <v xml:space="preserve"> POP FLOWERS GREEN H/B TUMBLER 27</v>
          </cell>
          <cell r="E4476" t="str">
            <v>ОАЭ</v>
          </cell>
          <cell r="F4476" t="str">
            <v>СТЕКЛО</v>
          </cell>
        </row>
        <row r="4477">
          <cell r="A4477" t="str">
            <v>D3184</v>
          </cell>
          <cell r="B4477" t="str">
            <v>LUMINARC</v>
          </cell>
          <cell r="C4477" t="str">
            <v xml:space="preserve"> Набор питьевой 7 предметов ЦВЕТЫ зеленые</v>
          </cell>
          <cell r="D4477" t="str">
            <v xml:space="preserve"> POP FLOWERS GREEN 7 PC BEVERAGE SET</v>
          </cell>
          <cell r="E4477" t="str">
            <v>ОАЭ</v>
          </cell>
          <cell r="F4477" t="str">
            <v>СТЕКЛО</v>
          </cell>
        </row>
        <row r="4478">
          <cell r="A4478" t="str">
            <v>G1970</v>
          </cell>
          <cell r="B4478" t="str">
            <v>LUMINARC</v>
          </cell>
          <cell r="C4478" t="str">
            <v xml:space="preserve"> Набор стаканов РОМАШКА 6шт 270мл высокие</v>
          </cell>
          <cell r="D4478" t="str">
            <v xml:space="preserve"> PAQUERETTE H/B TUMBLER 27</v>
          </cell>
          <cell r="E4478" t="str">
            <v>ОАЭ</v>
          </cell>
          <cell r="F4478" t="str">
            <v>СТЕКЛО</v>
          </cell>
        </row>
        <row r="4479">
          <cell r="A4479" t="str">
            <v>G4886</v>
          </cell>
          <cell r="B4479" t="str">
            <v>LUMINARC</v>
          </cell>
          <cell r="C4479" t="str">
            <v xml:space="preserve"> Набор питьевой 7 предметов ОНИКС</v>
          </cell>
          <cell r="D4479" t="str">
            <v xml:space="preserve"> ONYX 7PC SET</v>
          </cell>
          <cell r="E4479" t="str">
            <v>ОАЭ</v>
          </cell>
          <cell r="F4479" t="str">
            <v>СТЕКЛО</v>
          </cell>
        </row>
        <row r="4480">
          <cell r="A4480" t="str">
            <v>C6831</v>
          </cell>
          <cell r="B4480" t="str">
            <v>LUMINARC</v>
          </cell>
          <cell r="C4480" t="str">
            <v xml:space="preserve"> Набор питьевой 7 предметов ФЛОРАЙН</v>
          </cell>
          <cell r="D4480" t="str">
            <v xml:space="preserve"> FLORINE 7 PC BEVERAGE SET</v>
          </cell>
          <cell r="E4480" t="str">
            <v>ОАЭ</v>
          </cell>
          <cell r="F4480" t="str">
            <v>СТЕКЛО</v>
          </cell>
        </row>
        <row r="4481">
          <cell r="A4481" t="str">
            <v>D2161</v>
          </cell>
          <cell r="B4481" t="str">
            <v>LUMINARC</v>
          </cell>
          <cell r="C4481" t="str">
            <v xml:space="preserve"> Набор стаканов ПОЭМА 6шт 270мл высок</v>
          </cell>
          <cell r="D4481" t="str">
            <v xml:space="preserve"> POEME ANIS H/B TUMBLER 27</v>
          </cell>
          <cell r="E4481" t="str">
            <v>ОАЭ</v>
          </cell>
          <cell r="F4481" t="str">
            <v>СТЕКЛО</v>
          </cell>
        </row>
        <row r="4482">
          <cell r="A4482" t="str">
            <v>D3181</v>
          </cell>
          <cell r="B4482" t="str">
            <v>LUMINARC</v>
          </cell>
          <cell r="C4482" t="str">
            <v xml:space="preserve"> Набор питьевой 7 предметов БАБЛС ФЛАУЭРС</v>
          </cell>
          <cell r="D4482" t="str">
            <v xml:space="preserve"> BUBBLES FLOWERS ANIS 7 PC BEVERAGE SET</v>
          </cell>
          <cell r="E4482" t="str">
            <v>ОАЭ</v>
          </cell>
          <cell r="F4482" t="str">
            <v>СТЕКЛО</v>
          </cell>
        </row>
        <row r="4483">
          <cell r="A4483" t="str">
            <v>D7360</v>
          </cell>
          <cell r="B4483" t="str">
            <v>LUMINARC</v>
          </cell>
          <cell r="C4483" t="str">
            <v xml:space="preserve"> Тарелка обеденная ДИВАЛИ 27.3см</v>
          </cell>
          <cell r="D4483" t="str">
            <v xml:space="preserve"> TEMPERED DIWALI GRANDE PLATE 273</v>
          </cell>
          <cell r="E4483" t="str">
            <v>Франция</v>
          </cell>
          <cell r="F4483" t="str">
            <v>СТЕКЛО</v>
          </cell>
        </row>
        <row r="4484">
          <cell r="A4484" t="str">
            <v>G0641</v>
          </cell>
          <cell r="B4484" t="str">
            <v>LUMINARC</v>
          </cell>
          <cell r="C4484" t="str">
            <v xml:space="preserve"> Салатник САММЕР ДРИМ 24см</v>
          </cell>
          <cell r="D4484" t="str">
            <v xml:space="preserve"> SUMMER DREAM ULTRA PL BOWL 24</v>
          </cell>
          <cell r="E4484" t="str">
            <v>Франция</v>
          </cell>
          <cell r="F4484" t="str">
            <v>ФАРФОР</v>
          </cell>
        </row>
        <row r="4485">
          <cell r="A4485" t="str">
            <v>G6786</v>
          </cell>
          <cell r="B4485" t="str">
            <v>LUMINARC</v>
          </cell>
          <cell r="C4485" t="str">
            <v xml:space="preserve"> Столовый набор 38 предметов ФРЕЗИЯ</v>
          </cell>
          <cell r="D4485" t="str">
            <v xml:space="preserve"> DINNER SET 38 PCS FREESIA</v>
          </cell>
          <cell r="E4485" t="str">
            <v>ОАЭ</v>
          </cell>
          <cell r="F4485" t="str">
            <v>СТЕКЛО</v>
          </cell>
        </row>
        <row r="4486">
          <cell r="A4486" t="str">
            <v>G8385</v>
          </cell>
          <cell r="B4486" t="str">
            <v>LUMINARC</v>
          </cell>
          <cell r="C4486" t="str">
            <v xml:space="preserve"> Столовый набор 19 предметов ФРЕЗИЯ</v>
          </cell>
          <cell r="D4486" t="str">
            <v xml:space="preserve"> DINNER SET 19 PCS FREESIA</v>
          </cell>
          <cell r="E4486" t="str">
            <v>ОАЭ</v>
          </cell>
          <cell r="F4486" t="str">
            <v>СТЕКЛО</v>
          </cell>
        </row>
        <row r="4487">
          <cell r="A4487" t="str">
            <v>D7202</v>
          </cell>
          <cell r="B4487" t="str">
            <v>LUMINARC</v>
          </cell>
          <cell r="C4487" t="str">
            <v xml:space="preserve"> Тарелка суповая КВАДРАТО 20см голубая (C7924)</v>
          </cell>
          <cell r="D4487" t="str">
            <v xml:space="preserve"> TEMPERED QUADRATO ICE BLUE SOUP PLATE</v>
          </cell>
          <cell r="E4487" t="str">
            <v>Франция</v>
          </cell>
          <cell r="F4487" t="str">
            <v>СТЕКЛО</v>
          </cell>
        </row>
        <row r="4488">
          <cell r="A4488" t="str">
            <v>G0609</v>
          </cell>
          <cell r="B4488" t="str">
            <v>LUMINARC</v>
          </cell>
          <cell r="C4488" t="str">
            <v xml:space="preserve"> Тарелка обеденная САММЕР ДРИМ 26см</v>
          </cell>
          <cell r="D4488" t="str">
            <v xml:space="preserve"> ULTRA PLATE SUMMER DREAM DINNER PL 26</v>
          </cell>
          <cell r="E4488" t="str">
            <v>Франция</v>
          </cell>
          <cell r="F4488" t="str">
            <v>ФАРФОР</v>
          </cell>
        </row>
        <row r="4489">
          <cell r="A4489" t="str">
            <v>G0610</v>
          </cell>
          <cell r="B4489" t="str">
            <v>LUMINARC</v>
          </cell>
          <cell r="C4489" t="str">
            <v xml:space="preserve"> Тарелка десертная САММЕР ДРИМ 22.5см</v>
          </cell>
          <cell r="D4489" t="str">
            <v xml:space="preserve"> ULTRA PL.SUMMER DREAM DESSERT PLATE 22,5</v>
          </cell>
          <cell r="E4489" t="str">
            <v>Франция</v>
          </cell>
          <cell r="F4489" t="str">
            <v>ФАРФОР</v>
          </cell>
        </row>
        <row r="4490">
          <cell r="A4490" t="str">
            <v>G0638</v>
          </cell>
          <cell r="B4490" t="str">
            <v>LUMINARC</v>
          </cell>
          <cell r="C4490" t="str">
            <v xml:space="preserve"> Тарелка суповая САММЕР ДРИМ 24см</v>
          </cell>
          <cell r="D4490" t="str">
            <v xml:space="preserve"> TEMPERED ULTRA PL.SUMMERDREAM SOUP PLATE</v>
          </cell>
          <cell r="E4490" t="str">
            <v>Франция</v>
          </cell>
          <cell r="F4490" t="str">
            <v>ФАРФОР</v>
          </cell>
        </row>
        <row r="4491">
          <cell r="A4491" t="str">
            <v>G8947</v>
          </cell>
          <cell r="B4491" t="str">
            <v>LUMINARC</v>
          </cell>
          <cell r="C4491" t="str">
            <v xml:space="preserve"> Столовый набор 19 предметов КАРИН РОМАШКА МЕЛОН</v>
          </cell>
          <cell r="D4491" t="str">
            <v xml:space="preserve"> TEMP CARINA PAQUERETTE MELON DIN S19P</v>
          </cell>
          <cell r="E4491" t="str">
            <v>ОАЭ</v>
          </cell>
          <cell r="F4491" t="str">
            <v>СТЕКЛО</v>
          </cell>
        </row>
        <row r="4492">
          <cell r="A4492" t="str">
            <v>G0639</v>
          </cell>
          <cell r="B4492" t="str">
            <v>LUMINARC</v>
          </cell>
          <cell r="C4492" t="str">
            <v xml:space="preserve"> Салатник САММЕР ДРИМ 16см</v>
          </cell>
          <cell r="D4492" t="str">
            <v xml:space="preserve"> SUMMER DREAM MULTI-PURPOSE BOWL 16</v>
          </cell>
          <cell r="E4492" t="str">
            <v>Франция</v>
          </cell>
          <cell r="F4492" t="str">
            <v>ФАРФОР</v>
          </cell>
        </row>
        <row r="4493">
          <cell r="A4493" t="str">
            <v>D7211</v>
          </cell>
          <cell r="B4493" t="str">
            <v>LUMINARC</v>
          </cell>
          <cell r="C4493" t="str">
            <v xml:space="preserve"> Тарелка десертная КВАДРАТО 19см голубая (17667)</v>
          </cell>
          <cell r="D4493" t="str">
            <v xml:space="preserve"> TEMPERED QUADRATO ICEBLUE DESSERT PLATE</v>
          </cell>
          <cell r="E4493" t="str">
            <v>Франция</v>
          </cell>
          <cell r="F4493" t="str">
            <v>СТЕКЛО</v>
          </cell>
        </row>
        <row r="4494">
          <cell r="A4494" t="str">
            <v>E4058</v>
          </cell>
          <cell r="B4494" t="str">
            <v>LUMINARC</v>
          </cell>
          <cell r="C4494" t="str">
            <v xml:space="preserve"> Чайный набор ФЛАУЕР дымчатый 220мл</v>
          </cell>
          <cell r="E4494" t="str">
            <v>ОАЭ</v>
          </cell>
          <cell r="F4494" t="str">
            <v>СТЕКЛО</v>
          </cell>
        </row>
        <row r="4495">
          <cell r="A4495" t="str">
            <v>79358</v>
          </cell>
          <cell r="B4495" t="str">
            <v>LUMINARC</v>
          </cell>
          <cell r="C4495" t="str">
            <v xml:space="preserve"> Тарелка десертная МАТИС желтая</v>
          </cell>
          <cell r="E4495" t="str">
            <v>Китай</v>
          </cell>
          <cell r="F4495" t="str">
            <v>СТЕКЛО</v>
          </cell>
        </row>
        <row r="4496">
          <cell r="A4496" t="str">
            <v>D9361</v>
          </cell>
          <cell r="B4496" t="str">
            <v>LUMINARC</v>
          </cell>
          <cell r="C4496" t="str">
            <v xml:space="preserve"> Тарелка десертная ФЛОР ГОЛУБОЙ 21см</v>
          </cell>
          <cell r="E4496" t="str">
            <v>Франция</v>
          </cell>
          <cell r="F4496" t="str">
            <v>СТЕКЛО</v>
          </cell>
        </row>
        <row r="4497">
          <cell r="A4497" t="str">
            <v>G4239</v>
          </cell>
          <cell r="B4497" t="str">
            <v>LUMINARC</v>
          </cell>
          <cell r="C4497" t="str">
            <v xml:space="preserve"> Тарелка обеденная ФЭСТОН 25см (22222)</v>
          </cell>
          <cell r="E4497" t="str">
            <v>Франция</v>
          </cell>
          <cell r="F4497" t="str">
            <v>СТЕКЛО</v>
          </cell>
        </row>
        <row r="4498">
          <cell r="A4498" t="str">
            <v>D2336</v>
          </cell>
          <cell r="B4498" t="str">
            <v>LUMINARC</v>
          </cell>
          <cell r="C4498" t="str">
            <v xml:space="preserve"> Набор питьевой 7 предметов ПОЭМА СИНЯЯ</v>
          </cell>
          <cell r="D4498" t="str">
            <v xml:space="preserve"> POEME BLUE 7 PC BEVERAGE SET</v>
          </cell>
          <cell r="E4498" t="str">
            <v>ОАЭ</v>
          </cell>
          <cell r="F4498" t="str">
            <v>СТЕКЛО</v>
          </cell>
        </row>
        <row r="4499">
          <cell r="A4499" t="str">
            <v>G4605</v>
          </cell>
          <cell r="B4499" t="str">
            <v>LUMINARC</v>
          </cell>
          <cell r="C4499" t="str">
            <v xml:space="preserve"> Набор стаканов ГИАЦИНТ 6шт 270мл высокие</v>
          </cell>
          <cell r="D4499" t="str">
            <v xml:space="preserve"> AMSTERDAM JACINTHE H/B TUMBLER 27</v>
          </cell>
          <cell r="E4499" t="str">
            <v>ОАЭ</v>
          </cell>
          <cell r="F4499" t="str">
            <v>СТЕКЛО</v>
          </cell>
        </row>
        <row r="4500">
          <cell r="A4500" t="str">
            <v>G4606</v>
          </cell>
          <cell r="B4500" t="str">
            <v>LUMINARC</v>
          </cell>
          <cell r="C4500" t="str">
            <v xml:space="preserve"> Набор стаканов 6 шт КРАСНАЯ ОРХИДЕЯ 270 мл высокие</v>
          </cell>
          <cell r="D4500" t="str">
            <v xml:space="preserve"> AMSTERDAM RED ORCHIS H/B TUMBLER 27</v>
          </cell>
          <cell r="E4500" t="str">
            <v>ОАЭ</v>
          </cell>
          <cell r="F4500" t="str">
            <v>СТЕКЛО</v>
          </cell>
        </row>
        <row r="4501">
          <cell r="A4501" t="str">
            <v>G5919</v>
          </cell>
          <cell r="B4501" t="str">
            <v>LUMINARC</v>
          </cell>
          <cell r="C4501" t="str">
            <v xml:space="preserve"> Чайный набор 220мл РОМАШКА МЕЛОН</v>
          </cell>
          <cell r="D4501" t="str">
            <v xml:space="preserve"> CARINA PAQUERETTE MELON CUP &amp; SAUCER 22</v>
          </cell>
          <cell r="E4501" t="str">
            <v>ОАЭ</v>
          </cell>
          <cell r="F4501" t="str">
            <v>СТЕКЛО</v>
          </cell>
        </row>
        <row r="4502">
          <cell r="A4502" t="str">
            <v>G8906</v>
          </cell>
          <cell r="B4502" t="str">
            <v>LUMINARC</v>
          </cell>
          <cell r="C4502" t="str">
            <v xml:space="preserve"> Столовый набор 38 предметов РОМАШКА МЕЛОН</v>
          </cell>
          <cell r="D4502" t="str">
            <v xml:space="preserve"> CARINA SODO CARINA PAQUERETTE MELON DIN 38P AIME</v>
          </cell>
          <cell r="E4502" t="str">
            <v>ОАЭ</v>
          </cell>
          <cell r="F4502" t="str">
            <v>СТЕКЛО</v>
          </cell>
        </row>
        <row r="4503">
          <cell r="A4503" t="str">
            <v>G1957</v>
          </cell>
          <cell r="B4503" t="str">
            <v>LUMINARC</v>
          </cell>
          <cell r="C4503" t="str">
            <v xml:space="preserve"> Чайный набор ГИБИСКУС ГРИН 220мл</v>
          </cell>
          <cell r="D4503" t="str">
            <v xml:space="preserve"> CARINA HIBISCUS GREEN CUP &amp; SAUCER 22</v>
          </cell>
          <cell r="E4503" t="str">
            <v>ОАЭ</v>
          </cell>
          <cell r="F4503" t="str">
            <v>СТЕКЛО</v>
          </cell>
        </row>
        <row r="4504">
          <cell r="A4504" t="str">
            <v>G1982</v>
          </cell>
          <cell r="B4504" t="str">
            <v>LUMINARC</v>
          </cell>
          <cell r="C4504" t="str">
            <v xml:space="preserve"> Набор питьевой 7 предметов РОМАШКА LUMINARC</v>
          </cell>
          <cell r="D4504" t="str">
            <v xml:space="preserve"> PAQUERETTE 7PC DRINKSET</v>
          </cell>
          <cell r="E4504" t="str">
            <v>ОАЭ</v>
          </cell>
          <cell r="F4504" t="str">
            <v>СТЕКЛО,ПЛАСТИК</v>
          </cell>
        </row>
        <row r="4505">
          <cell r="A4505" t="str">
            <v>G1985</v>
          </cell>
          <cell r="B4505" t="str">
            <v>LUMINARC</v>
          </cell>
          <cell r="C4505" t="str">
            <v xml:space="preserve"> Чайный набор 220 мл БЛЮ СТРИПС</v>
          </cell>
          <cell r="D4505" t="str">
            <v xml:space="preserve"> CARINA BLUE STRIPES CUP &amp; SAUCER 22</v>
          </cell>
          <cell r="E4505" t="str">
            <v>ОАЭ</v>
          </cell>
          <cell r="F4505" t="str">
            <v>СТЕКЛО</v>
          </cell>
        </row>
        <row r="4506">
          <cell r="A4506" t="str">
            <v>G1986</v>
          </cell>
          <cell r="B4506" t="str">
            <v>LUMINARC</v>
          </cell>
          <cell r="C4506" t="str">
            <v xml:space="preserve"> Чайный набор 220 мл ОРАНЖ СТРИПС</v>
          </cell>
          <cell r="D4506" t="str">
            <v xml:space="preserve"> CARINA ORANGE STRIPES CUP &amp; SAUCER 22</v>
          </cell>
          <cell r="E4506" t="str">
            <v>ОАЭ</v>
          </cell>
          <cell r="F4506" t="str">
            <v>СТЕКЛО</v>
          </cell>
        </row>
        <row r="4507">
          <cell r="A4507" t="str">
            <v>G1988</v>
          </cell>
          <cell r="B4507" t="str">
            <v>LUMINARC</v>
          </cell>
          <cell r="C4507" t="str">
            <v xml:space="preserve"> Чайный набор 220мл КАРИН РОМАШКА LUMINARC</v>
          </cell>
          <cell r="D4507" t="str">
            <v xml:space="preserve"> CARINA PAQUERETTE CUP &amp; SAUCER 22</v>
          </cell>
          <cell r="E4507" t="str">
            <v>ОАЭ</v>
          </cell>
          <cell r="F4507" t="str">
            <v>СТЕКЛО</v>
          </cell>
        </row>
        <row r="4508">
          <cell r="A4508" t="str">
            <v>D2765</v>
          </cell>
          <cell r="B4508" t="str">
            <v>LUMINARC</v>
          </cell>
          <cell r="C4508" t="str">
            <v xml:space="preserve"> Набор питьевой 7 предметовГРАФИКА КРАСНАЯ</v>
          </cell>
          <cell r="D4508" t="str">
            <v xml:space="preserve"> GRAPHIC FLOWERS RED 7 PC BEVERAGE SET</v>
          </cell>
          <cell r="E4508" t="str">
            <v>ОАЭ</v>
          </cell>
          <cell r="F4508" t="str">
            <v>СТЕКЛО</v>
          </cell>
        </row>
        <row r="4509">
          <cell r="A4509" t="str">
            <v>G1964</v>
          </cell>
          <cell r="B4509" t="str">
            <v>LUMINARC</v>
          </cell>
          <cell r="C4509" t="str">
            <v xml:space="preserve"> Набор стаканов 6 шт ОРАНЖ СТРИПС 270 мл высокие</v>
          </cell>
          <cell r="D4509" t="str">
            <v xml:space="preserve"> AMSTERDAM ORANGE STRIPES H/B TUMBLER 27</v>
          </cell>
          <cell r="E4509" t="str">
            <v>ОАЭ</v>
          </cell>
          <cell r="F4509" t="str">
            <v>СТЕКЛО</v>
          </cell>
        </row>
        <row r="4510">
          <cell r="A4510" t="str">
            <v>G1968</v>
          </cell>
          <cell r="B4510" t="str">
            <v>LUMINARC</v>
          </cell>
          <cell r="C4510" t="str">
            <v xml:space="preserve"> Набор стаканов 6шт РОМАШКА МЕЛОН 270мл высокие</v>
          </cell>
          <cell r="D4510" t="str">
            <v xml:space="preserve"> AMSTERDAM PAQUERETTE MELON H/B TUMBLR 27</v>
          </cell>
          <cell r="E4510" t="str">
            <v>ОАЭ</v>
          </cell>
          <cell r="F4510" t="str">
            <v>СТЕКЛО</v>
          </cell>
        </row>
        <row r="4511">
          <cell r="A4511" t="str">
            <v>G1973</v>
          </cell>
          <cell r="B4511" t="str">
            <v>LUMINARC</v>
          </cell>
          <cell r="C4511" t="str">
            <v xml:space="preserve"> Набор стаканов 6 шт БЛЮ СТРИПС 270 мл высокие</v>
          </cell>
          <cell r="D4511" t="str">
            <v xml:space="preserve"> AMSTERDAM BLUE STRIPES H/B TUMBLER 27</v>
          </cell>
          <cell r="E4511" t="str">
            <v>ОАЭ</v>
          </cell>
          <cell r="F4511" t="str">
            <v>СТЕКЛО</v>
          </cell>
        </row>
        <row r="4512">
          <cell r="A4512" t="str">
            <v>G1977</v>
          </cell>
          <cell r="B4512" t="str">
            <v>LUMINARC</v>
          </cell>
          <cell r="C4512" t="str">
            <v xml:space="preserve"> Набор питьевой 7 предметов ОРАНЖ СТРИПС</v>
          </cell>
          <cell r="D4512" t="str">
            <v xml:space="preserve"> ORANGE STRIPES 7PC DRINKSET</v>
          </cell>
          <cell r="E4512" t="str">
            <v>ОАЭ</v>
          </cell>
          <cell r="F4512" t="str">
            <v>СТЕКЛО</v>
          </cell>
        </row>
        <row r="4513">
          <cell r="A4513" t="str">
            <v>G4884</v>
          </cell>
          <cell r="B4513" t="str">
            <v>LUMINARC</v>
          </cell>
          <cell r="C4513" t="str">
            <v xml:space="preserve"> Набор питьевой 7 предметов МИНГ БЛЭК</v>
          </cell>
          <cell r="D4513" t="str">
            <v xml:space="preserve"> MING BLACK 7PC DRINKSET</v>
          </cell>
          <cell r="E4513" t="str">
            <v>ОАЭ</v>
          </cell>
          <cell r="F4513" t="str">
            <v>СТЕКЛО</v>
          </cell>
        </row>
        <row r="4514">
          <cell r="A4514" t="str">
            <v>G4885</v>
          </cell>
          <cell r="B4514" t="str">
            <v>LUMINARC</v>
          </cell>
          <cell r="C4514" t="str">
            <v xml:space="preserve"> Набор стаканов 6шт ОНИКС 270мл высокие</v>
          </cell>
          <cell r="D4514" t="str">
            <v xml:space="preserve"> AMSTERDAM ONYX H/B TUMBLER 27</v>
          </cell>
          <cell r="E4514" t="str">
            <v>ОАЭ</v>
          </cell>
          <cell r="F4514" t="str">
            <v>СТЕКЛО</v>
          </cell>
        </row>
        <row r="4515">
          <cell r="A4515" t="str">
            <v>G4887</v>
          </cell>
          <cell r="B4515" t="str">
            <v>LUMINARC</v>
          </cell>
          <cell r="C4515" t="str">
            <v xml:space="preserve"> Набор стаканов 6шт ИРИС 270мл высокие</v>
          </cell>
          <cell r="D4515" t="str">
            <v xml:space="preserve"> AMSTERDAM IRIS H/B TUMBLER 27</v>
          </cell>
          <cell r="E4515" t="str">
            <v>ОАЭ</v>
          </cell>
          <cell r="F4515" t="str">
            <v>СТЕКЛО</v>
          </cell>
        </row>
        <row r="4516">
          <cell r="A4516" t="str">
            <v>G4888</v>
          </cell>
          <cell r="B4516" t="str">
            <v>LUMINARC</v>
          </cell>
          <cell r="C4516" t="str">
            <v xml:space="preserve"> Набор питьевой 7 предметов ИРИС</v>
          </cell>
          <cell r="D4516" t="str">
            <v xml:space="preserve"> IRIS 7PC DRINKSET</v>
          </cell>
          <cell r="E4516" t="str">
            <v>ОАЭ</v>
          </cell>
          <cell r="F4516" t="str">
            <v>СТЕКЛО</v>
          </cell>
        </row>
        <row r="4517">
          <cell r="A4517" t="str">
            <v>G8275</v>
          </cell>
          <cell r="B4517" t="str">
            <v>LUMINARC</v>
          </cell>
          <cell r="C4517" t="str">
            <v xml:space="preserve"> Набор питьевой 7 предметов КОНСТЕЛЕЙШН БЛЭК</v>
          </cell>
          <cell r="D4517" t="str">
            <v xml:space="preserve"> CONSTELLATION BLACK 7PC DRINKSET</v>
          </cell>
          <cell r="E4517" t="str">
            <v>ОАЭ</v>
          </cell>
          <cell r="F4517" t="str">
            <v>СТЕКЛО</v>
          </cell>
        </row>
        <row r="4518">
          <cell r="A4518" t="str">
            <v>G4609</v>
          </cell>
          <cell r="B4518" t="str">
            <v>LUMINARC</v>
          </cell>
          <cell r="C4518" t="str">
            <v xml:space="preserve"> Набор питьевой 7 предметов КРАСНАЯ ОРХИДЕЯ LUMINARC</v>
          </cell>
          <cell r="D4518" t="str">
            <v xml:space="preserve"> RED ORCHIS 7PC DRINKSET</v>
          </cell>
          <cell r="E4518" t="str">
            <v>ОАЭ</v>
          </cell>
          <cell r="F4518" t="str">
            <v>СТЕКЛО,ПЛАСТИК</v>
          </cell>
        </row>
        <row r="4519">
          <cell r="A4519" t="str">
            <v>G4610</v>
          </cell>
          <cell r="B4519" t="str">
            <v>LUMINARC</v>
          </cell>
          <cell r="C4519" t="str">
            <v xml:space="preserve"> Набор стаканов 6шт ХЕВЕЯ 270мл высокие</v>
          </cell>
          <cell r="D4519" t="str">
            <v xml:space="preserve"> AMSTERDAM HEVEA H/B TUMBLER 27</v>
          </cell>
          <cell r="E4519" t="str">
            <v>ОАЭ</v>
          </cell>
          <cell r="F4519" t="str">
            <v>СТЕКЛО</v>
          </cell>
        </row>
        <row r="4520">
          <cell r="A4520" t="str">
            <v>G4620</v>
          </cell>
          <cell r="B4520" t="str">
            <v>LUMINARC</v>
          </cell>
          <cell r="C4520" t="str">
            <v xml:space="preserve"> Набор питьевой 7 предметов ХЕВЕЯ БЕЖ</v>
          </cell>
          <cell r="D4520" t="str">
            <v xml:space="preserve"> HEVEA BEIGE 7PC DRINKSET</v>
          </cell>
          <cell r="E4520" t="str">
            <v>ОАЭ</v>
          </cell>
          <cell r="F4520" t="str">
            <v>СТЕКЛО</v>
          </cell>
        </row>
        <row r="4521">
          <cell r="A4521" t="str">
            <v>G4621</v>
          </cell>
          <cell r="B4521" t="str">
            <v>LUMINARC</v>
          </cell>
          <cell r="C4521" t="str">
            <v xml:space="preserve"> Набор питьевой 7 предметов КРЭЙЗИ ФЛАУЭРС</v>
          </cell>
          <cell r="D4521" t="str">
            <v xml:space="preserve"> CRAZY FLOWERS 7PC DRINKSET</v>
          </cell>
          <cell r="E4521" t="str">
            <v>ОАЭ</v>
          </cell>
          <cell r="F4521" t="str">
            <v>СТЕКЛО</v>
          </cell>
        </row>
        <row r="4522">
          <cell r="A4522" t="str">
            <v>G4882</v>
          </cell>
          <cell r="B4522" t="str">
            <v>LUMINARC</v>
          </cell>
          <cell r="C4522" t="str">
            <v xml:space="preserve"> Набор стаканов 6шт МИНГ БЛЭК 270мл высокие</v>
          </cell>
          <cell r="D4522" t="str">
            <v xml:space="preserve"> AMSTERDAM MING BLACK H/B TUMBLER 27</v>
          </cell>
          <cell r="E4522" t="str">
            <v>ОАЭ</v>
          </cell>
          <cell r="F4522" t="str">
            <v>СТЕКЛО</v>
          </cell>
        </row>
        <row r="4523">
          <cell r="A4523" t="str">
            <v>E3555</v>
          </cell>
          <cell r="B4523" t="str">
            <v>LUMINARC</v>
          </cell>
          <cell r="C4523" t="str">
            <v xml:space="preserve"> Тарелка обеденная КАНТРИ флауэр 25см</v>
          </cell>
          <cell r="D4523" t="str">
            <v xml:space="preserve"> TEMPERED COUNTRY FLOWER DINNER PLATE 250</v>
          </cell>
          <cell r="E4523" t="str">
            <v>Франция</v>
          </cell>
          <cell r="F4523" t="str">
            <v>СТЕКЛО</v>
          </cell>
        </row>
        <row r="4524">
          <cell r="A4524" t="str">
            <v>E3566</v>
          </cell>
          <cell r="B4524" t="str">
            <v>LUMINARC</v>
          </cell>
          <cell r="C4524" t="str">
            <v xml:space="preserve"> Тарелка десертная КАНТРИ ФЛАУЭР 19.5см</v>
          </cell>
          <cell r="D4524" t="str">
            <v xml:space="preserve"> TEMPERED COUNTRY FLOWER DESSERT PLATE</v>
          </cell>
          <cell r="E4524" t="str">
            <v>Франция</v>
          </cell>
          <cell r="F4524" t="str">
            <v>СТЕКЛО</v>
          </cell>
        </row>
        <row r="4525">
          <cell r="A4525" t="str">
            <v>E3917</v>
          </cell>
          <cell r="B4525" t="str">
            <v>LUMINARC</v>
          </cell>
          <cell r="C4525" t="str">
            <v xml:space="preserve"> Салатник КАНТРИ ФЛАУЭР 25см</v>
          </cell>
          <cell r="D4525" t="str">
            <v xml:space="preserve"> TEMPERED COUNTRY FLOWER FESTON BOWL 25</v>
          </cell>
          <cell r="E4525" t="str">
            <v>Франция</v>
          </cell>
          <cell r="F4525" t="str">
            <v>СТЕКЛО</v>
          </cell>
        </row>
        <row r="4526">
          <cell r="A4526" t="str">
            <v>E3919</v>
          </cell>
          <cell r="B4526" t="str">
            <v>LUMINARC</v>
          </cell>
          <cell r="C4526" t="str">
            <v xml:space="preserve"> Салатник КАНТРИ ФЛАУЭР 12см</v>
          </cell>
          <cell r="D4526" t="str">
            <v xml:space="preserve"> TEMPERED COUNTRY FLOWER BOWL 12</v>
          </cell>
          <cell r="E4526" t="str">
            <v>Франция</v>
          </cell>
          <cell r="F4526" t="str">
            <v>СТЕКЛО</v>
          </cell>
        </row>
        <row r="4527">
          <cell r="A4527" t="str">
            <v>37991</v>
          </cell>
          <cell r="B4527" t="str">
            <v>LUMINARC</v>
          </cell>
          <cell r="C4527" t="str">
            <v xml:space="preserve"> Столовый набор 44 предмета ДИРЕКТОР САПФИР</v>
          </cell>
          <cell r="E4527" t="str">
            <v>Франция</v>
          </cell>
          <cell r="F4527" t="str">
            <v>СТЕКЛО</v>
          </cell>
        </row>
        <row r="4528">
          <cell r="A4528" t="str">
            <v>G8724</v>
          </cell>
          <cell r="B4528" t="str">
            <v>LUMINARC</v>
          </cell>
          <cell r="C4528" t="str">
            <v xml:space="preserve"> Тарелка обеденная ТРИАНОН БЛЭК 24см</v>
          </cell>
          <cell r="D4528" t="str">
            <v xml:space="preserve"> TEMPERED TRIANON BLACK DINNER PLATE</v>
          </cell>
          <cell r="E4528" t="str">
            <v>Франция</v>
          </cell>
          <cell r="F4528" t="str">
            <v>СТЕКЛО</v>
          </cell>
        </row>
        <row r="4529">
          <cell r="A4529" t="str">
            <v>G8728</v>
          </cell>
          <cell r="B4529" t="str">
            <v>LUMINARC</v>
          </cell>
          <cell r="C4529" t="str">
            <v xml:space="preserve"> Тарелка суповая ТРИАНОН БЛЭК 22см</v>
          </cell>
          <cell r="D4529" t="str">
            <v xml:space="preserve"> TEMPERED TRIANON BLACK SOUP PLATE 22</v>
          </cell>
          <cell r="E4529" t="str">
            <v>Франция</v>
          </cell>
          <cell r="F4529" t="str">
            <v>СТЕКЛО</v>
          </cell>
        </row>
        <row r="4530">
          <cell r="A4530" t="str">
            <v>96438</v>
          </cell>
          <cell r="B4530" t="str">
            <v>LUMINARC</v>
          </cell>
          <cell r="C4530" t="str">
            <v xml:space="preserve"> Столовый набор 32 предмета АМБР РОК</v>
          </cell>
          <cell r="E4530" t="str">
            <v>Франция</v>
          </cell>
          <cell r="F4530" t="str">
            <v>СТЕКЛО</v>
          </cell>
        </row>
        <row r="4531">
          <cell r="A4531" t="str">
            <v>D2267</v>
          </cell>
          <cell r="B4531" t="str">
            <v>LUMINARC</v>
          </cell>
          <cell r="C4531" t="str">
            <v xml:space="preserve"> Набор стаканов 6шт ПЛЕНИТЮД СИНИЙ 270мл высокие</v>
          </cell>
          <cell r="D4531" t="str">
            <v xml:space="preserve"> PLENITUDE BLUE H/B TUMBLER 27</v>
          </cell>
          <cell r="E4531" t="str">
            <v>ОАЭ</v>
          </cell>
          <cell r="F4531" t="str">
            <v>СТЕКЛО</v>
          </cell>
        </row>
        <row r="4532">
          <cell r="A4532" t="str">
            <v>D2269</v>
          </cell>
          <cell r="B4532" t="str">
            <v>LUMINARC</v>
          </cell>
          <cell r="C4532" t="str">
            <v xml:space="preserve"> Набор стаканов 6шт ПЛЕНИТЮД КРАСНЫЙ 270мл высокие</v>
          </cell>
          <cell r="D4532" t="str">
            <v xml:space="preserve"> PLENITUDE ROUGE H/B TUMBLER 27</v>
          </cell>
          <cell r="E4532" t="str">
            <v>ОАЭ</v>
          </cell>
          <cell r="F4532" t="str">
            <v>СТЕКЛО</v>
          </cell>
        </row>
        <row r="4533">
          <cell r="A4533" t="str">
            <v>13215</v>
          </cell>
          <cell r="B4533" t="str">
            <v>LUMINARC</v>
          </cell>
          <cell r="C4533" t="str">
            <v xml:space="preserve"> Кружка ВЕРБА 320мл</v>
          </cell>
          <cell r="D4533" t="str">
            <v xml:space="preserve"> TEMPERED HERBIA VERBENA MUG 32</v>
          </cell>
          <cell r="E4533" t="str">
            <v>Франция</v>
          </cell>
          <cell r="F4533" t="str">
            <v>СТЕКЛО</v>
          </cell>
        </row>
        <row r="4534">
          <cell r="A4534" t="str">
            <v>41884</v>
          </cell>
          <cell r="B4534" t="str">
            <v>LUMINARC</v>
          </cell>
          <cell r="C4534" t="str">
            <v xml:space="preserve"> Салатник КОКОН 6см</v>
          </cell>
          <cell r="D4534" t="str">
            <v xml:space="preserve"> TEMPERED COCOON BOWL 6</v>
          </cell>
          <cell r="E4534" t="str">
            <v>Франция</v>
          </cell>
          <cell r="F4534" t="str">
            <v>СТЕКЛО</v>
          </cell>
        </row>
        <row r="4535">
          <cell r="A4535" t="str">
            <v>G4453</v>
          </cell>
          <cell r="B4535" t="str">
            <v>LUMINARC</v>
          </cell>
          <cell r="C4535" t="str">
            <v xml:space="preserve"> Набор стаканов ЭЛИЗ 6шт 270мл высокие (75465)</v>
          </cell>
          <cell r="D4535" t="str">
            <v xml:space="preserve"> TUMBLER H/B 27 ELISE</v>
          </cell>
          <cell r="E4535" t="str">
            <v>Китай</v>
          </cell>
          <cell r="F4535" t="str">
            <v>СТЕКЛО</v>
          </cell>
        </row>
        <row r="4536">
          <cell r="A4536" t="str">
            <v>G5300</v>
          </cell>
          <cell r="B4536" t="str">
            <v>LUMINARC</v>
          </cell>
          <cell r="C4536" t="str">
            <v xml:space="preserve"> Набор стаканов ВАЛЕНСИЯ 6шт 270мл высокие (75216) (C0655)</v>
          </cell>
          <cell r="D4536" t="str">
            <v xml:space="preserve"> TUMBLER H/B 27 VALENSOLE</v>
          </cell>
          <cell r="E4536" t="str">
            <v>Китай</v>
          </cell>
          <cell r="F4536" t="str">
            <v>СТЕКЛО</v>
          </cell>
        </row>
        <row r="4537">
          <cell r="A4537" t="str">
            <v>G8729</v>
          </cell>
          <cell r="B4537" t="str">
            <v>LUMINARC</v>
          </cell>
          <cell r="C4537" t="str">
            <v xml:space="preserve"> Тарелка десертная ТРИАНОН БЛЭК 19см</v>
          </cell>
          <cell r="D4537" t="str">
            <v xml:space="preserve"> TEMPERED TRIANON BLACK DESSERT PLATE 19</v>
          </cell>
          <cell r="E4537" t="str">
            <v>Франция</v>
          </cell>
          <cell r="F4537" t="str">
            <v>СТЕКЛО</v>
          </cell>
        </row>
        <row r="4538">
          <cell r="A4538" t="str">
            <v>G8730</v>
          </cell>
          <cell r="B4538" t="str">
            <v>LUMINARC</v>
          </cell>
          <cell r="C4538" t="str">
            <v xml:space="preserve"> Салатник ТРИАНОН БЛЭК 12см</v>
          </cell>
          <cell r="D4538" t="str">
            <v xml:space="preserve">  TEMPERED TRIANON BLACK BOWL 12</v>
          </cell>
          <cell r="E4538" t="str">
            <v>Франция</v>
          </cell>
          <cell r="F4538" t="str">
            <v>СТЕКЛО</v>
          </cell>
        </row>
        <row r="4539">
          <cell r="A4539" t="str">
            <v>G8731</v>
          </cell>
          <cell r="B4539" t="str">
            <v>LUMINARC</v>
          </cell>
          <cell r="C4539" t="str">
            <v xml:space="preserve"> Салатник ТРИАНОН БЛЭК 24см</v>
          </cell>
          <cell r="D4539" t="str">
            <v xml:space="preserve"> TEMPERED TRIANON BLACK BOWL 24</v>
          </cell>
          <cell r="E4539" t="str">
            <v>Франция</v>
          </cell>
          <cell r="F4539" t="str">
            <v>СТЕКЛО</v>
          </cell>
        </row>
        <row r="4540">
          <cell r="A4540" t="str">
            <v>G1647</v>
          </cell>
          <cell r="B4540" t="str">
            <v>LUMINARC</v>
          </cell>
          <cell r="C4540" t="str">
            <v xml:space="preserve"> Набор фужеров для вина ВЕРСАЛЬ 6шт 720мл</v>
          </cell>
          <cell r="D4540" t="str">
            <v xml:space="preserve"> VERSAILLES STEMMED GLASS 72</v>
          </cell>
          <cell r="E4540" t="str">
            <v>Франция</v>
          </cell>
          <cell r="F4540" t="str">
            <v>СТЕКЛО</v>
          </cell>
        </row>
        <row r="4541">
          <cell r="A4541" t="str">
            <v>G8732</v>
          </cell>
          <cell r="B4541" t="str">
            <v>LUMINARC</v>
          </cell>
          <cell r="C4541" t="str">
            <v xml:space="preserve"> Столовый набор 18 предметов ТРИАНОН КЛАССИК черно-белый</v>
          </cell>
          <cell r="D4541" t="str">
            <v xml:space="preserve"> TEMPERED TRIANON BLACK 18 PC TABLE SET</v>
          </cell>
          <cell r="E4541" t="str">
            <v>Франция</v>
          </cell>
          <cell r="F4541" t="str">
            <v>СТЕКЛО</v>
          </cell>
        </row>
        <row r="4542">
          <cell r="A4542" t="str">
            <v>G8733</v>
          </cell>
          <cell r="B4542" t="str">
            <v>LUMINARC</v>
          </cell>
          <cell r="C4542" t="str">
            <v xml:space="preserve"> Столовый набор 19 предметов ТРИАНОН МОДЕН черно-белый</v>
          </cell>
          <cell r="D4542" t="str">
            <v xml:space="preserve"> TEMPERED TRIANON BLACK 19 PC SET</v>
          </cell>
          <cell r="E4542" t="str">
            <v>Франция</v>
          </cell>
          <cell r="F4542" t="str">
            <v>СТЕКЛО</v>
          </cell>
        </row>
        <row r="4543">
          <cell r="A4543" t="str">
            <v>G8734</v>
          </cell>
          <cell r="B4543" t="str">
            <v>LUMINARC</v>
          </cell>
          <cell r="C4543" t="str">
            <v xml:space="preserve"> Столовый набор 30 предметов ТРИАНОН КЛАССИК черно-белый</v>
          </cell>
          <cell r="D4543" t="str">
            <v xml:space="preserve"> TEMPERED TRIANON BLACK 30 PC TABLE SET</v>
          </cell>
          <cell r="E4543" t="str">
            <v>Франция</v>
          </cell>
          <cell r="F4543" t="str">
            <v>СТЕКЛО</v>
          </cell>
        </row>
        <row r="4544">
          <cell r="A4544" t="str">
            <v>D2320</v>
          </cell>
          <cell r="B4544" t="str">
            <v>LUMINARC</v>
          </cell>
          <cell r="C4544" t="str">
            <v xml:space="preserve"> Набор питьевой 7 предметов ПАМПРЕНЕЛЬ МЕЛОН</v>
          </cell>
          <cell r="D4544" t="str">
            <v xml:space="preserve"> PIMPRENELLE MELON 7 PC BEVERAGE SET</v>
          </cell>
          <cell r="E4544" t="str">
            <v>ОАЭ</v>
          </cell>
          <cell r="F4544" t="str">
            <v>СТЕКЛО</v>
          </cell>
        </row>
        <row r="4545">
          <cell r="A4545" t="str">
            <v>D2328</v>
          </cell>
          <cell r="B4545" t="str">
            <v>LUMINARC</v>
          </cell>
          <cell r="C4545" t="str">
            <v xml:space="preserve"> Набор питьевой 7 предметов ПЛЕНИЮД СИНИЙ</v>
          </cell>
          <cell r="D4545" t="str">
            <v xml:space="preserve"> PLENITUDE BLUE 7 PC BEVERAGE SET</v>
          </cell>
          <cell r="E4545" t="str">
            <v>ОАЭ</v>
          </cell>
          <cell r="F4545" t="str">
            <v>СТЕКЛО</v>
          </cell>
        </row>
        <row r="4546">
          <cell r="A4546" t="str">
            <v>D2330</v>
          </cell>
          <cell r="B4546" t="str">
            <v>LUMINARC</v>
          </cell>
          <cell r="C4546" t="str">
            <v xml:space="preserve"> Набор питьевой 7 предметов ПЛЕНИТЮД КРАСНЫЙ</v>
          </cell>
          <cell r="D4546" t="str">
            <v xml:space="preserve"> PLENITUDE RED 7 PC BEVERAGE SET</v>
          </cell>
          <cell r="E4546" t="str">
            <v>ОАЭ</v>
          </cell>
          <cell r="F4546" t="str">
            <v>СТЕКЛО</v>
          </cell>
        </row>
        <row r="4547">
          <cell r="A4547" t="str">
            <v>D2055</v>
          </cell>
          <cell r="B4547" t="str">
            <v>LUMINARC</v>
          </cell>
          <cell r="C4547" t="str">
            <v xml:space="preserve"> Набор питьевой 7 предметов ПАМПРЕНЕЛЬ АНИС</v>
          </cell>
          <cell r="D4547" t="str">
            <v xml:space="preserve"> PIMPRENELLE ANIS 7 PC BEVERAGE SET</v>
          </cell>
          <cell r="E4547" t="str">
            <v>ОАЭ</v>
          </cell>
          <cell r="F4547" t="str">
            <v>СТЕКЛО</v>
          </cell>
        </row>
        <row r="4548">
          <cell r="A4548" t="str">
            <v>D2159</v>
          </cell>
          <cell r="B4548" t="str">
            <v>LUMINARC</v>
          </cell>
          <cell r="C4548" t="str">
            <v xml:space="preserve"> Набор стаканов 6шт ПОЭМА РОЗ 270мл высокие</v>
          </cell>
          <cell r="D4548" t="str">
            <v xml:space="preserve"> POEME ROSE H/B TUMBLER 27</v>
          </cell>
          <cell r="E4548" t="str">
            <v>ОАЭ</v>
          </cell>
          <cell r="F4548" t="str">
            <v>СТЕКЛО</v>
          </cell>
        </row>
        <row r="4549">
          <cell r="A4549" t="str">
            <v>D2261</v>
          </cell>
          <cell r="B4549" t="str">
            <v>LUMINARC</v>
          </cell>
          <cell r="C4549" t="str">
            <v xml:space="preserve"> Набор стаканов 6шт ЦВЕТОЧНЫЕ УЗОРЫ ПИНК 270мл высокие</v>
          </cell>
          <cell r="D4549" t="str">
            <v xml:space="preserve"> BUBBLES FLOWERS PINK H/B TUMBLER 27</v>
          </cell>
          <cell r="E4549" t="str">
            <v>ОАЭ</v>
          </cell>
          <cell r="F4549" t="str">
            <v>СТЕКЛО</v>
          </cell>
        </row>
        <row r="4550">
          <cell r="A4550" t="str">
            <v>D2264</v>
          </cell>
          <cell r="B4550" t="str">
            <v>LUMINARC</v>
          </cell>
          <cell r="C4550" t="str">
            <v xml:space="preserve"> Набор стаканов 6шт ГРАФИКА КРАСНАЯ 270мл высокие</v>
          </cell>
          <cell r="D4550" t="str">
            <v xml:space="preserve"> GRAPHIC FLOWERS RED H/B TUMBLER 27</v>
          </cell>
          <cell r="E4550" t="str">
            <v>ОАЭ</v>
          </cell>
          <cell r="F4550" t="str">
            <v>СТЕКЛО</v>
          </cell>
        </row>
        <row r="4551">
          <cell r="A4551" t="str">
            <v>D2266</v>
          </cell>
          <cell r="B4551" t="str">
            <v>LUMINARC</v>
          </cell>
          <cell r="C4551" t="str">
            <v xml:space="preserve"> Набор стаканов 6шт ГРАФИКА СИНЯЯ 270мл высокие</v>
          </cell>
          <cell r="D4551" t="str">
            <v xml:space="preserve"> GRAPHIC FLOWERS BLUE H/B TUMBLER 27</v>
          </cell>
          <cell r="E4551" t="str">
            <v>ОАЭ</v>
          </cell>
          <cell r="F4551" t="str">
            <v>СТЕКЛО</v>
          </cell>
        </row>
        <row r="4552">
          <cell r="A4552" t="str">
            <v>75221</v>
          </cell>
          <cell r="B4552" t="str">
            <v>LUMINARC</v>
          </cell>
          <cell r="C4552" t="str">
            <v xml:space="preserve"> Набор питьевой 7 предметовЭЛИЗ</v>
          </cell>
          <cell r="D4552" t="str">
            <v xml:space="preserve"> ELISE 7 PC BEVERAGE SET</v>
          </cell>
          <cell r="E4552" t="str">
            <v>ОАЭ</v>
          </cell>
          <cell r="F4552" t="str">
            <v>СТЕКЛО</v>
          </cell>
        </row>
        <row r="4553">
          <cell r="A4553" t="str">
            <v>C7003</v>
          </cell>
          <cell r="B4553" t="str">
            <v>LUMINARC</v>
          </cell>
          <cell r="C4553" t="str">
            <v xml:space="preserve"> Набор стаканов 6шт ФЛОРАЙН 270мл высокие</v>
          </cell>
          <cell r="D4553" t="str">
            <v xml:space="preserve"> FLORINE H/B TUMBLER 27</v>
          </cell>
          <cell r="E4553" t="str">
            <v>ОАЭ</v>
          </cell>
          <cell r="F4553" t="str">
            <v>СТЕКЛО</v>
          </cell>
        </row>
        <row r="4554">
          <cell r="A4554" t="str">
            <v>E9766-1</v>
          </cell>
          <cell r="B4554" t="str">
            <v>LUMINARC</v>
          </cell>
          <cell r="C4554" t="str">
            <v xml:space="preserve"> Пиала дымчатая МАРЛИ 500мл (00311)</v>
          </cell>
          <cell r="E4554" t="str">
            <v>Франция</v>
          </cell>
          <cell r="F4554" t="str">
            <v>СТЕКЛО</v>
          </cell>
        </row>
        <row r="4555">
          <cell r="A4555" t="str">
            <v>G1697</v>
          </cell>
          <cell r="B4555" t="str">
            <v>LUMINARC</v>
          </cell>
          <cell r="C4555" t="str">
            <v xml:space="preserve"> Салатник КОКОН 9см (41883)</v>
          </cell>
          <cell r="D4555" t="str">
            <v xml:space="preserve"> TEMPERED COCOON SALAD BOWL 9</v>
          </cell>
          <cell r="E4555" t="str">
            <v>Франция</v>
          </cell>
          <cell r="F4555" t="str">
            <v>СТЕКЛО</v>
          </cell>
        </row>
        <row r="4556">
          <cell r="A4556" t="str">
            <v>E8916</v>
          </cell>
          <cell r="B4556" t="str">
            <v>LUMINARC</v>
          </cell>
          <cell r="C4556" t="str">
            <v xml:space="preserve"> Набор блюд для запекания ДЭЙЛИ СПЕШИАЛ 4шт 13см зеленые</v>
          </cell>
          <cell r="D4556" t="str">
            <v xml:space="preserve"> DISH WITH GRATIN GREEN ANIS DAILY SPECIA</v>
          </cell>
          <cell r="E4556" t="str">
            <v>Франция</v>
          </cell>
          <cell r="F4556" t="str">
            <v>СТЕКЛО</v>
          </cell>
        </row>
        <row r="4557">
          <cell r="A4557" t="str">
            <v>E9479</v>
          </cell>
          <cell r="B4557" t="str">
            <v>LUMINARC</v>
          </cell>
          <cell r="C4557" t="str">
            <v xml:space="preserve"> Тарелка десертная ДЭЙЛИ СПЕШИАЛ 20.5см</v>
          </cell>
          <cell r="D4557" t="str">
            <v xml:space="preserve"> TEMPERED DAILY SPECIALS DESSERT PLATE 18</v>
          </cell>
          <cell r="E4557" t="str">
            <v>Франция</v>
          </cell>
          <cell r="F4557" t="str">
            <v>СТЕКЛО</v>
          </cell>
        </row>
        <row r="4558">
          <cell r="A4558" t="str">
            <v>E9621</v>
          </cell>
          <cell r="B4558" t="str">
            <v>LUMINARC</v>
          </cell>
          <cell r="C4558" t="str">
            <v xml:space="preserve"> Кастрюля ДЭЙЛИ СПЕШИАЛ 21см с крышкой зеленая</v>
          </cell>
          <cell r="D4558" t="str">
            <v xml:space="preserve"> FUSION CASSEROLE 1,3L ANIS GREEN</v>
          </cell>
          <cell r="E4558" t="str">
            <v>Франция</v>
          </cell>
          <cell r="F4558" t="str">
            <v>СТЕКЛО</v>
          </cell>
        </row>
        <row r="4559">
          <cell r="A4559" t="str">
            <v>G1357</v>
          </cell>
          <cell r="B4559" t="str">
            <v>LUMINARC</v>
          </cell>
          <cell r="C4559" t="str">
            <v xml:space="preserve"> Салатник КОКОН 28см (41881)</v>
          </cell>
          <cell r="D4559" t="str">
            <v xml:space="preserve"> TEMP COCOON BOWL 28</v>
          </cell>
          <cell r="E4559" t="str">
            <v>Франция</v>
          </cell>
          <cell r="F4559" t="str">
            <v>СТЕКЛО</v>
          </cell>
        </row>
        <row r="4560">
          <cell r="A4560" t="str">
            <v>G1698</v>
          </cell>
          <cell r="B4560" t="str">
            <v>LUMINARC</v>
          </cell>
          <cell r="C4560" t="str">
            <v xml:space="preserve"> Салатник КОКОН 24см (41880)</v>
          </cell>
          <cell r="D4560" t="str">
            <v xml:space="preserve"> TEMPERED COCOON BOWL 24</v>
          </cell>
          <cell r="E4560" t="str">
            <v>Франция</v>
          </cell>
          <cell r="F4560" t="str">
            <v>СТЕКЛО</v>
          </cell>
        </row>
        <row r="4561">
          <cell r="A4561" t="str">
            <v>E9614</v>
          </cell>
          <cell r="B4561" t="str">
            <v>LUMINARC</v>
          </cell>
          <cell r="C4561" t="str">
            <v xml:space="preserve"> Мини-кастрюля ДЭЙЛИ СПЕШИАЛ 12см с крышкой зеленая</v>
          </cell>
          <cell r="D4561" t="str">
            <v xml:space="preserve"> DAILY GREEN ANIS CASSEROLE 0,3L</v>
          </cell>
          <cell r="E4561" t="str">
            <v>Франция</v>
          </cell>
          <cell r="F4561" t="str">
            <v>СТЕКЛО</v>
          </cell>
        </row>
        <row r="4562">
          <cell r="A4562" t="str">
            <v>E9847</v>
          </cell>
          <cell r="B4562" t="str">
            <v>LUMINARC</v>
          </cell>
          <cell r="C4562" t="str">
            <v xml:space="preserve"> Салатник ДЭЙЛИ СПЕШИАЛ 15.5см</v>
          </cell>
          <cell r="D4562" t="str">
            <v xml:space="preserve"> TEMPERED DAILY SPECIALS DESSERT BOWL</v>
          </cell>
          <cell r="E4562" t="str">
            <v>Франция</v>
          </cell>
          <cell r="F4562" t="str">
            <v>СТЕКЛО</v>
          </cell>
        </row>
        <row r="4563">
          <cell r="A4563" t="str">
            <v>G1241</v>
          </cell>
          <cell r="B4563" t="str">
            <v>LUMINARC</v>
          </cell>
          <cell r="C4563" t="str">
            <v xml:space="preserve"> Набор формочек ДЭЙЛИ ШЕФ 3шт 11.5см</v>
          </cell>
          <cell r="D4563" t="str">
            <v xml:space="preserve"> TEMPERED DAILY CHEF RAMEKIN 3 PC SET</v>
          </cell>
          <cell r="E4563" t="str">
            <v>Франция</v>
          </cell>
          <cell r="F4563" t="str">
            <v>СТЕКЛО</v>
          </cell>
        </row>
        <row r="4564">
          <cell r="A4564" t="str">
            <v>G0514</v>
          </cell>
          <cell r="B4564" t="str">
            <v>LUMINARC</v>
          </cell>
          <cell r="C4564" t="str">
            <v xml:space="preserve"> Чашка 90 мл черная</v>
          </cell>
          <cell r="D4564" t="str">
            <v xml:space="preserve"> STACKABLE GRAPHIC COLORS BLACK CUP 9 EXP</v>
          </cell>
          <cell r="E4564" t="str">
            <v>Франция</v>
          </cell>
          <cell r="F4564" t="str">
            <v>СТЕКЛО</v>
          </cell>
        </row>
        <row r="4565">
          <cell r="A4565" t="str">
            <v>D1744</v>
          </cell>
          <cell r="B4565" t="str">
            <v>LUMINARC</v>
          </cell>
          <cell r="C4565" t="str">
            <v xml:space="preserve"> Набор стаканов 6шт ЦВЕТОЧНЫЕ УЗОРЫ АНИС 270мл высокие</v>
          </cell>
          <cell r="D4565" t="str">
            <v xml:space="preserve"> BUBBLES FLOWERS ANIS H/B TUMBLER 27</v>
          </cell>
          <cell r="E4565" t="str">
            <v>ОАЭ</v>
          </cell>
          <cell r="F4565" t="str">
            <v>СТЕКЛО</v>
          </cell>
        </row>
        <row r="4566">
          <cell r="A4566" t="str">
            <v>E4701</v>
          </cell>
          <cell r="B4566" t="str">
            <v>LUMINARC</v>
          </cell>
          <cell r="C4566" t="str">
            <v xml:space="preserve"> Столовый набор 18 предметов ТАМАКО БРАУН</v>
          </cell>
          <cell r="D4566" t="str">
            <v xml:space="preserve"> TEMPERED TAMAKO 18 PC TABLE SET</v>
          </cell>
          <cell r="E4566" t="str">
            <v>Франция</v>
          </cell>
          <cell r="F4566" t="str">
            <v>СТЕКЛО</v>
          </cell>
        </row>
        <row r="4567">
          <cell r="A4567" t="str">
            <v>G8277</v>
          </cell>
          <cell r="B4567" t="str">
            <v>LUMINARC</v>
          </cell>
          <cell r="C4567" t="str">
            <v xml:space="preserve"> Набор питьевой 7 предметов КОНСТЕЛЕЙШН РЕД</v>
          </cell>
          <cell r="D4567" t="str">
            <v xml:space="preserve"> CONSTELLATION RED 7PC DRINKSET</v>
          </cell>
          <cell r="E4567" t="str">
            <v>ОАЭ</v>
          </cell>
          <cell r="F4567" t="str">
            <v>СТЕКЛО</v>
          </cell>
        </row>
        <row r="4568">
          <cell r="A4568" t="str">
            <v>G1242</v>
          </cell>
          <cell r="B4568" t="str">
            <v>LUMINARC</v>
          </cell>
          <cell r="C4568" t="str">
            <v xml:space="preserve"> Набор мини-ростеров ДЭЙЛИ ШЕФ 3шт 13см с крышкой</v>
          </cell>
          <cell r="D4568" t="str">
            <v xml:space="preserve"> TEMPERED RAMEKIN DAILY CHEF 3PC SET</v>
          </cell>
          <cell r="E4568" t="str">
            <v>Франция</v>
          </cell>
          <cell r="F4568" t="str">
            <v>СТЕКЛО</v>
          </cell>
        </row>
        <row r="4569">
          <cell r="A4569" t="str">
            <v>G1243</v>
          </cell>
          <cell r="B4569" t="str">
            <v>LUMINARC</v>
          </cell>
          <cell r="C4569" t="str">
            <v xml:space="preserve"> Набор мини-кастрюль ДЭЙЛИ ШЕФ 2шт 250мл с крышкой</v>
          </cell>
          <cell r="D4569" t="str">
            <v xml:space="preserve"> TEMPERED DAILY CHEF 2PC CASSEROLE OL3 SE</v>
          </cell>
          <cell r="E4569" t="str">
            <v>Франция</v>
          </cell>
          <cell r="F4569" t="str">
            <v>СТЕКЛО</v>
          </cell>
        </row>
        <row r="4570">
          <cell r="A4570" t="str">
            <v>G5298</v>
          </cell>
          <cell r="B4570" t="str">
            <v>LUMINARC</v>
          </cell>
          <cell r="C4570" t="str">
            <v xml:space="preserve"> Набор стаканов ФРУКТОВЫЙ САД 6шт 270мл высокие</v>
          </cell>
          <cell r="D4570" t="str">
            <v xml:space="preserve"> TUMBLER H/B 27 FRUIT GARDEN</v>
          </cell>
          <cell r="E4570" t="str">
            <v>Китай</v>
          </cell>
          <cell r="F4570" t="str">
            <v>СТЕКЛО</v>
          </cell>
        </row>
        <row r="4571">
          <cell r="A4571" t="str">
            <v>G0513</v>
          </cell>
          <cell r="B4571" t="str">
            <v>LUMINARC</v>
          </cell>
          <cell r="C4571" t="str">
            <v xml:space="preserve"> Кружка 320 мл черная</v>
          </cell>
          <cell r="D4571" t="str">
            <v xml:space="preserve"> GRAPHIC COLORS STACKABLE BLACK MUG</v>
          </cell>
          <cell r="E4571" t="str">
            <v>Франция</v>
          </cell>
          <cell r="F4571" t="str">
            <v>СТЕКЛО</v>
          </cell>
        </row>
        <row r="4572">
          <cell r="A4572" t="str">
            <v>G0516</v>
          </cell>
          <cell r="B4572" t="str">
            <v>LUMINARC</v>
          </cell>
          <cell r="C4572" t="str">
            <v xml:space="preserve"> Набор подставок для яиц 2шт 5.5см</v>
          </cell>
          <cell r="D4572" t="str">
            <v xml:space="preserve"> GRAPHIC COLORS BLACK STACKABLE EGG CUP</v>
          </cell>
          <cell r="E4572" t="str">
            <v>Франция</v>
          </cell>
          <cell r="F4572" t="str">
            <v>СТЕКЛО</v>
          </cell>
        </row>
        <row r="4573">
          <cell r="A4573" t="str">
            <v>G5353</v>
          </cell>
          <cell r="B4573" t="str">
            <v>LUMINARC</v>
          </cell>
          <cell r="C4573" t="str">
            <v xml:space="preserve"> Чайный набор 220 мл ВОЛАРЭ</v>
          </cell>
          <cell r="D4573" t="str">
            <v xml:space="preserve"> TEMPERED VOLARE CUP&amp;SAUCER 22</v>
          </cell>
          <cell r="E4573" t="str">
            <v>Франция</v>
          </cell>
          <cell r="F4573" t="str">
            <v>СТЕКЛО</v>
          </cell>
        </row>
        <row r="4574">
          <cell r="A4574" t="str">
            <v>53061</v>
          </cell>
          <cell r="B4574" t="str">
            <v>LUMINARC</v>
          </cell>
          <cell r="C4574" t="str">
            <v xml:space="preserve"> Кувшин АРК 1.6л</v>
          </cell>
          <cell r="D4574" t="str">
            <v xml:space="preserve"> ARC JUG 1,6L</v>
          </cell>
          <cell r="E4574" t="str">
            <v>Франция</v>
          </cell>
          <cell r="F4574" t="str">
            <v>СТЕКЛО</v>
          </cell>
        </row>
        <row r="4575">
          <cell r="A4575" t="str">
            <v>C4752-1</v>
          </cell>
          <cell r="B4575" t="str">
            <v>LUMINARC</v>
          </cell>
          <cell r="C4575" t="str">
            <v xml:space="preserve"> Кружка МАРЛИ 250мл (коробочный вариант)</v>
          </cell>
          <cell r="D4575" t="str">
            <v xml:space="preserve"> R6 BOCK 25 FUME T</v>
          </cell>
          <cell r="E4575" t="str">
            <v>Франция</v>
          </cell>
          <cell r="F4575" t="str">
            <v>СТЕКЛО</v>
          </cell>
        </row>
        <row r="4576">
          <cell r="A4576" t="str">
            <v>G6897</v>
          </cell>
          <cell r="B4576" t="str">
            <v>LUMINARC</v>
          </cell>
          <cell r="C4576" t="str">
            <v xml:space="preserve"> Столовый набор 19 предметов КИОКО УАЙТ</v>
          </cell>
          <cell r="D4576" t="str">
            <v xml:space="preserve"> TEMPERED KYOKO WHITE 19 PC TABLE SET</v>
          </cell>
          <cell r="E4576" t="str">
            <v>Франция</v>
          </cell>
          <cell r="F4576" t="str">
            <v>СТЕКЛО</v>
          </cell>
        </row>
        <row r="4577">
          <cell r="A4577" t="str">
            <v>G4575</v>
          </cell>
          <cell r="B4577" t="str">
            <v>LUMINARC</v>
          </cell>
          <cell r="C4577" t="str">
            <v xml:space="preserve"> Кружка МИСТИГРИ 320 мл</v>
          </cell>
          <cell r="D4577" t="str">
            <v xml:space="preserve"> TEMPERED MISTIGRI MUG 32</v>
          </cell>
          <cell r="E4577" t="str">
            <v>Франция</v>
          </cell>
          <cell r="F4577" t="str">
            <v>СТЕКЛО</v>
          </cell>
        </row>
        <row r="4578">
          <cell r="A4578" t="str">
            <v>G4918</v>
          </cell>
          <cell r="B4578" t="str">
            <v>LUMINARC</v>
          </cell>
          <cell r="C4578" t="str">
            <v xml:space="preserve"> Набор стаканов 3шт ДЕЛЬТА 300мл высокие</v>
          </cell>
          <cell r="D4578" t="str">
            <v xml:space="preserve"> DELTA H/B TUMBLER 30</v>
          </cell>
          <cell r="E4578" t="str">
            <v>Франция</v>
          </cell>
          <cell r="F4578" t="str">
            <v>СТЕКЛО</v>
          </cell>
        </row>
        <row r="4579">
          <cell r="A4579" t="str">
            <v>G4919</v>
          </cell>
          <cell r="B4579" t="str">
            <v>LUMINARC</v>
          </cell>
          <cell r="C4579" t="str">
            <v xml:space="preserve"> Набор стаканов 3шт ДЕЛЬТА 300мл низкие</v>
          </cell>
          <cell r="D4579" t="str">
            <v xml:space="preserve"> DELTA O/F TUMBLER 30</v>
          </cell>
          <cell r="E4579" t="str">
            <v>Франция</v>
          </cell>
          <cell r="F4579" t="str">
            <v>СТЕКЛО</v>
          </cell>
        </row>
        <row r="4580">
          <cell r="A4580" t="str">
            <v>G6933</v>
          </cell>
          <cell r="B4580" t="str">
            <v>LUMINARC</v>
          </cell>
          <cell r="C4580" t="str">
            <v xml:space="preserve"> Столовый набор 19 предметов ДАЛИЯ</v>
          </cell>
          <cell r="D4580" t="str">
            <v xml:space="preserve"> TEMPERED DAHLIA TWIST 19 PC TABLE SET</v>
          </cell>
          <cell r="E4580" t="str">
            <v>Франция</v>
          </cell>
          <cell r="F4580" t="str">
            <v>СТЕКЛО</v>
          </cell>
        </row>
        <row r="4581">
          <cell r="A4581" t="str">
            <v>G7051</v>
          </cell>
          <cell r="B4581" t="str">
            <v>LUMINARC</v>
          </cell>
          <cell r="C4581" t="str">
            <v xml:space="preserve"> Столовый набор 19 предметов ЛИТЛ ФЛАУЭРС</v>
          </cell>
          <cell r="D4581" t="str">
            <v xml:space="preserve"> TEMPERED LITTLE FLOWERS 19 PC TABLE SET</v>
          </cell>
          <cell r="E4581" t="str">
            <v>Франция</v>
          </cell>
          <cell r="F4581" t="str">
            <v>СТЕКЛО</v>
          </cell>
        </row>
        <row r="4582">
          <cell r="A4582" t="str">
            <v>G4577</v>
          </cell>
          <cell r="B4582" t="str">
            <v>LUMINARC</v>
          </cell>
          <cell r="C4582" t="str">
            <v xml:space="preserve"> Бульонница МИСТИГРИ 520 мл</v>
          </cell>
          <cell r="D4582" t="str">
            <v xml:space="preserve"> TEMPERED MISTIGRI JUMBO CUP 50</v>
          </cell>
          <cell r="E4582" t="str">
            <v>Франция</v>
          </cell>
          <cell r="F4582" t="str">
            <v>СТЕКЛО</v>
          </cell>
        </row>
        <row r="4583">
          <cell r="A4583" t="str">
            <v>E4436</v>
          </cell>
          <cell r="B4583" t="str">
            <v>LUMINARC</v>
          </cell>
          <cell r="C4583" t="str">
            <v xml:space="preserve"> Набор стаканов БРИТТАНИ 360мл 4шт высоких</v>
          </cell>
          <cell r="D4583" t="str">
            <v xml:space="preserve"> BRITTANY H/B TUMBLER 36</v>
          </cell>
          <cell r="E4583" t="str">
            <v>Франция</v>
          </cell>
          <cell r="F4583" t="str">
            <v>СТЕКЛО</v>
          </cell>
        </row>
        <row r="4584">
          <cell r="A4584" t="str">
            <v>G4578</v>
          </cell>
          <cell r="B4584" t="str">
            <v>LUMINARC</v>
          </cell>
          <cell r="C4584" t="str">
            <v xml:space="preserve"> Салатник МИСТИГРИ 565мл</v>
          </cell>
          <cell r="D4584" t="str">
            <v xml:space="preserve"> TEMPERED MISTIGRI BOWL 14</v>
          </cell>
          <cell r="E4584" t="str">
            <v>Франция</v>
          </cell>
          <cell r="F4584" t="str">
            <v>СТЕКЛО</v>
          </cell>
        </row>
        <row r="4585">
          <cell r="A4585" t="str">
            <v>G4580</v>
          </cell>
          <cell r="B4585" t="str">
            <v>LUMINARC</v>
          </cell>
          <cell r="C4585" t="str">
            <v xml:space="preserve"> Кружка МИСТИГРИ 220 мл</v>
          </cell>
          <cell r="D4585" t="str">
            <v xml:space="preserve"> TEMPERED MISTIGRI CUP 22</v>
          </cell>
          <cell r="E4585" t="str">
            <v>Франция</v>
          </cell>
          <cell r="F4585" t="str">
            <v>СТЕКЛО</v>
          </cell>
        </row>
        <row r="4586">
          <cell r="A4586" t="str">
            <v>G4582</v>
          </cell>
          <cell r="B4586" t="str">
            <v>LUMINARC</v>
          </cell>
          <cell r="C4586" t="str">
            <v xml:space="preserve"> Тарелка десертная МИСТИГРИ</v>
          </cell>
          <cell r="D4586" t="str">
            <v xml:space="preserve"> DESSERT PLATE MISTIGRI</v>
          </cell>
          <cell r="E4586" t="str">
            <v>Франция</v>
          </cell>
          <cell r="F4586" t="str">
            <v>СТЕКЛО</v>
          </cell>
        </row>
        <row r="4587">
          <cell r="A4587" t="str">
            <v>G4583</v>
          </cell>
          <cell r="B4587" t="str">
            <v>LUMINARC</v>
          </cell>
          <cell r="C4587" t="str">
            <v xml:space="preserve"> Набор стаканов САЛЬТО МИСТИГРИ 4шт 360мл высокие</v>
          </cell>
          <cell r="D4587" t="str">
            <v xml:space="preserve"> MISTIGRI H/B TUMBLER 36</v>
          </cell>
          <cell r="E4587" t="str">
            <v>Франция</v>
          </cell>
          <cell r="F4587" t="str">
            <v>СТЕКЛО</v>
          </cell>
        </row>
        <row r="4588">
          <cell r="A4588" t="str">
            <v>00515</v>
          </cell>
          <cell r="B4588" t="str">
            <v>LUMINARC</v>
          </cell>
          <cell r="C4588" t="str">
            <v xml:space="preserve"> Салатник АРКАДИЯ 23см</v>
          </cell>
          <cell r="D4588" t="str">
            <v xml:space="preserve"> TEMPERED ARCADE BOWL 23</v>
          </cell>
          <cell r="E4588" t="str">
            <v>ОАЭ</v>
          </cell>
          <cell r="F4588" t="str">
            <v>СТЕКЛО</v>
          </cell>
        </row>
        <row r="4589">
          <cell r="A4589" t="str">
            <v>07102</v>
          </cell>
          <cell r="B4589" t="str">
            <v>LUMINARC</v>
          </cell>
          <cell r="C4589" t="str">
            <v xml:space="preserve"> Блюдо овальное АНИС 35см</v>
          </cell>
          <cell r="D4589" t="str">
            <v xml:space="preserve"> TEMPERED ANIS OVAL DISH</v>
          </cell>
          <cell r="E4589" t="str">
            <v>Франция</v>
          </cell>
          <cell r="F4589" t="str">
            <v>СТЕКЛО</v>
          </cell>
        </row>
        <row r="4590">
          <cell r="A4590" t="str">
            <v>21666</v>
          </cell>
          <cell r="B4590" t="str">
            <v>LUMINARC</v>
          </cell>
          <cell r="C4590" t="str">
            <v xml:space="preserve"> Кружка НЕМО 320мл</v>
          </cell>
          <cell r="D4590" t="str">
            <v xml:space="preserve"> TEMPERED NEMO MUG 32</v>
          </cell>
          <cell r="E4590" t="str">
            <v>Франция</v>
          </cell>
          <cell r="F4590" t="str">
            <v>СТЕКЛО</v>
          </cell>
        </row>
        <row r="4591">
          <cell r="A4591" t="str">
            <v>64088</v>
          </cell>
          <cell r="B4591" t="str">
            <v>LUMINARC</v>
          </cell>
          <cell r="C4591" t="str">
            <v xml:space="preserve"> Тарелка обеденная КОСМОС 23см (10980)</v>
          </cell>
          <cell r="D4591" t="str">
            <v xml:space="preserve"> TEMPERED COSMOS DINNER PLATE</v>
          </cell>
          <cell r="E4591" t="str">
            <v>Франция</v>
          </cell>
          <cell r="F4591" t="str">
            <v>СТЕКЛО</v>
          </cell>
        </row>
        <row r="4592">
          <cell r="A4592" t="str">
            <v>D7270</v>
          </cell>
          <cell r="B4592" t="str">
            <v>LUMINARC</v>
          </cell>
          <cell r="C4592" t="str">
            <v xml:space="preserve"> Тарелка сервировочная КАМНИ 29.5см</v>
          </cell>
          <cell r="D4592" t="str">
            <v xml:space="preserve"> TEMPERED SQUARE STONES SERVICE PLATE</v>
          </cell>
          <cell r="E4592" t="str">
            <v>Франция</v>
          </cell>
          <cell r="F4592" t="str">
            <v>СТЕКЛО</v>
          </cell>
        </row>
        <row r="4593">
          <cell r="A4593" t="str">
            <v>07157</v>
          </cell>
          <cell r="B4593" t="str">
            <v>LUMINARC</v>
          </cell>
          <cell r="C4593" t="str">
            <v xml:space="preserve"> Салатник ЦИТРУС 16.5см</v>
          </cell>
          <cell r="D4593" t="str">
            <v xml:space="preserve"> TEMPERED CITRUS MULTI-PURPOSE BOWL</v>
          </cell>
          <cell r="E4593" t="str">
            <v>Франция</v>
          </cell>
          <cell r="F4593" t="str">
            <v>СТЕКЛО</v>
          </cell>
        </row>
        <row r="4594">
          <cell r="A4594" t="str">
            <v>07168</v>
          </cell>
          <cell r="B4594" t="str">
            <v>LUMINARC</v>
          </cell>
          <cell r="C4594" t="str">
            <v xml:space="preserve"> Салатник АНИС 16.5см</v>
          </cell>
          <cell r="D4594" t="str">
            <v xml:space="preserve"> TEMPERED ANIS M-PURPOSE BOWL</v>
          </cell>
          <cell r="E4594" t="str">
            <v>Франция</v>
          </cell>
          <cell r="F4594" t="str">
            <v>СТЕКЛО</v>
          </cell>
        </row>
        <row r="4595">
          <cell r="A4595" t="str">
            <v>07176</v>
          </cell>
          <cell r="B4595" t="str">
            <v>LUMINARC</v>
          </cell>
          <cell r="C4595" t="str">
            <v xml:space="preserve"> Салатник МЕЛОН 16.5см</v>
          </cell>
          <cell r="D4595" t="str">
            <v xml:space="preserve"> TEMPERED MELON MULTI-PURPOSE BOWL</v>
          </cell>
          <cell r="E4595" t="str">
            <v>Франция</v>
          </cell>
          <cell r="F4595" t="str">
            <v>СТЕКЛО</v>
          </cell>
        </row>
        <row r="4596">
          <cell r="A4596" t="str">
            <v>07864</v>
          </cell>
          <cell r="B4596" t="str">
            <v>LUMINARC</v>
          </cell>
          <cell r="C4596" t="str">
            <v xml:space="preserve"> Салатник МЕЛОН 12см</v>
          </cell>
          <cell r="D4596" t="str">
            <v xml:space="preserve"> TEMPERED  MELON  BOWL 12</v>
          </cell>
          <cell r="E4596" t="str">
            <v>Франция</v>
          </cell>
          <cell r="F4596" t="str">
            <v>СТЕКЛО</v>
          </cell>
        </row>
        <row r="4597">
          <cell r="A4597" t="str">
            <v>G2018</v>
          </cell>
          <cell r="B4597" t="str">
            <v>LUMINARC</v>
          </cell>
          <cell r="C4597" t="str">
            <v xml:space="preserve"> Тарелка десертная ОКЕАН дымчатая 19см</v>
          </cell>
          <cell r="D4597" t="str">
            <v xml:space="preserve"> DESSERT PLATE  OCEAN SMOCKED</v>
          </cell>
          <cell r="E4597" t="str">
            <v>Франция</v>
          </cell>
          <cell r="F4597" t="str">
            <v>СТЕКЛО</v>
          </cell>
        </row>
        <row r="4598">
          <cell r="A4598" t="str">
            <v>G9037</v>
          </cell>
          <cell r="B4598" t="str">
            <v>LUMINARC</v>
          </cell>
          <cell r="C4598" t="str">
            <v xml:space="preserve"> Чайный набор ТРИАНОН БЛЭК 220мл</v>
          </cell>
          <cell r="D4598" t="str">
            <v xml:space="preserve"> TEMPERED TRIANON BLACK CUP 22+SAUCER</v>
          </cell>
          <cell r="E4598" t="str">
            <v>Франция</v>
          </cell>
          <cell r="F4598" t="str">
            <v>СТЕКЛО</v>
          </cell>
        </row>
        <row r="4599">
          <cell r="A4599" t="str">
            <v>04736-1</v>
          </cell>
          <cell r="B4599" t="str">
            <v>LUMINARC</v>
          </cell>
          <cell r="C4599" t="str">
            <v xml:space="preserve"> Набор тарелок ВАЛЕНСИЯ 25см 6шт</v>
          </cell>
          <cell r="E4599" t="str">
            <v>Франция</v>
          </cell>
          <cell r="F4599" t="str">
            <v>СТЕКЛО</v>
          </cell>
        </row>
        <row r="4600">
          <cell r="A4600" t="str">
            <v>G4286</v>
          </cell>
          <cell r="B4600" t="str">
            <v>LUMINARC</v>
          </cell>
          <cell r="C4600" t="str">
            <v xml:space="preserve"> Столовый набор 95 предметов КАРИН РОМАШКА</v>
          </cell>
          <cell r="D4600" t="str">
            <v xml:space="preserve"> TEMP PAQUERETTE 95P DINNER SET</v>
          </cell>
          <cell r="E4600" t="str">
            <v>ОАЭ</v>
          </cell>
          <cell r="F4600" t="str">
            <v>СТЕКЛО</v>
          </cell>
        </row>
        <row r="4601">
          <cell r="A4601" t="str">
            <v>G8625</v>
          </cell>
          <cell r="B4601" t="str">
            <v>LUMINARC</v>
          </cell>
          <cell r="C4601" t="str">
            <v xml:space="preserve"> Салатник DISNEY FAIRIES 16.5см</v>
          </cell>
          <cell r="D4601" t="str">
            <v xml:space="preserve"> CPELLE MULTI USAGE DISNEY FAIRIES</v>
          </cell>
          <cell r="E4601" t="str">
            <v>Франция</v>
          </cell>
          <cell r="F4601" t="str">
            <v>СТЕКЛО</v>
          </cell>
        </row>
        <row r="4602">
          <cell r="A4602" t="str">
            <v>G5984</v>
          </cell>
          <cell r="B4602" t="str">
            <v>LUMINARC</v>
          </cell>
          <cell r="C4602" t="str">
            <v xml:space="preserve"> Тарелка обеденная 28см ZOOM</v>
          </cell>
          <cell r="D4602" t="str">
            <v xml:space="preserve"> TEMP CARINA ZOOM SILVER DINNER PLATE</v>
          </cell>
          <cell r="E4602" t="str">
            <v>ОАЭ</v>
          </cell>
          <cell r="F4602" t="str">
            <v>СТЕКЛО</v>
          </cell>
        </row>
        <row r="4603">
          <cell r="A4603" t="str">
            <v>05868</v>
          </cell>
          <cell r="B4603" t="str">
            <v>LUMINARC</v>
          </cell>
          <cell r="C4603" t="str">
            <v xml:space="preserve"> Тарелка обеденная ЦИТРУС 25см</v>
          </cell>
          <cell r="D4603" t="str">
            <v xml:space="preserve"> TEMPERED CITRUS DINNER PLATE</v>
          </cell>
          <cell r="E4603" t="str">
            <v>Франция</v>
          </cell>
          <cell r="F4603" t="str">
            <v>СТЕКЛО</v>
          </cell>
        </row>
        <row r="4604">
          <cell r="A4604" t="str">
            <v>05910</v>
          </cell>
          <cell r="B4604" t="str">
            <v>LUMINARC</v>
          </cell>
          <cell r="C4604" t="str">
            <v xml:space="preserve"> Тарелка обеденная МЕЛОН 25см</v>
          </cell>
          <cell r="D4604" t="str">
            <v xml:space="preserve"> TEMPERED MELON DINNER PLATE</v>
          </cell>
          <cell r="E4604" t="str">
            <v>Франция</v>
          </cell>
          <cell r="F4604" t="str">
            <v>СТЕКЛО</v>
          </cell>
        </row>
        <row r="4605">
          <cell r="A4605" t="str">
            <v>05987</v>
          </cell>
          <cell r="B4605" t="str">
            <v>LUMINARC</v>
          </cell>
          <cell r="C4605" t="str">
            <v xml:space="preserve"> Тарелка десертная МЕЛОН 19.5см</v>
          </cell>
          <cell r="D4605" t="str">
            <v xml:space="preserve"> TEMPERED MELON DESSERT PLATE</v>
          </cell>
          <cell r="E4605" t="str">
            <v>Франция</v>
          </cell>
          <cell r="F4605" t="str">
            <v>СТЕКЛО</v>
          </cell>
        </row>
        <row r="4606">
          <cell r="A4606" t="str">
            <v>05991</v>
          </cell>
          <cell r="B4606" t="str">
            <v>LUMINARC</v>
          </cell>
          <cell r="C4606" t="str">
            <v xml:space="preserve"> Тарелка десертная ЦИТРУС 19.5см</v>
          </cell>
          <cell r="D4606" t="str">
            <v xml:space="preserve"> TEMPERED CITRUS DESSERT PLATE</v>
          </cell>
          <cell r="E4606" t="str">
            <v>Франция</v>
          </cell>
          <cell r="F4606" t="str">
            <v>СТЕКЛО</v>
          </cell>
        </row>
        <row r="4607">
          <cell r="A4607" t="str">
            <v>05994</v>
          </cell>
          <cell r="B4607" t="str">
            <v>LUMINARC</v>
          </cell>
          <cell r="C4607" t="str">
            <v xml:space="preserve"> Тарелка десертная АНИС 19.5см</v>
          </cell>
          <cell r="D4607" t="str">
            <v xml:space="preserve"> TEMPERED ANIS DESSERT PLATE</v>
          </cell>
          <cell r="E4607" t="str">
            <v>Франция</v>
          </cell>
          <cell r="F4607" t="str">
            <v>СТЕКЛО</v>
          </cell>
        </row>
        <row r="4608">
          <cell r="A4608" t="str">
            <v>10291</v>
          </cell>
          <cell r="B4608" t="str">
            <v>LUMINARC</v>
          </cell>
          <cell r="C4608" t="str">
            <v xml:space="preserve"> Декантер для вина 1.12л</v>
          </cell>
          <cell r="D4608" t="str">
            <v xml:space="preserve"> CARAFE 1L</v>
          </cell>
          <cell r="E4608" t="str">
            <v>Франция</v>
          </cell>
          <cell r="F4608" t="str">
            <v>СТЕКЛО</v>
          </cell>
        </row>
        <row r="4609">
          <cell r="A4609" t="str">
            <v>33040</v>
          </cell>
          <cell r="B4609" t="str">
            <v>LUMINARC</v>
          </cell>
          <cell r="C4609" t="str">
            <v xml:space="preserve"> Декантер для вина 0.5л</v>
          </cell>
          <cell r="D4609" t="str">
            <v xml:space="preserve"> ROUND CARAFE 0,5L</v>
          </cell>
          <cell r="E4609" t="str">
            <v>Франция</v>
          </cell>
          <cell r="F4609" t="str">
            <v>СТЕКЛО</v>
          </cell>
        </row>
        <row r="4610">
          <cell r="A4610" t="str">
            <v>33826</v>
          </cell>
          <cell r="B4610" t="str">
            <v>LUMINARC</v>
          </cell>
          <cell r="C4610" t="str">
            <v xml:space="preserve"> Подсвечник ОКТАЙМ 2шт (64997)</v>
          </cell>
          <cell r="D4610" t="str">
            <v xml:space="preserve"> OCTIME CANDLEHOLDER</v>
          </cell>
          <cell r="E4610" t="str">
            <v>Франция</v>
          </cell>
          <cell r="F4610" t="str">
            <v>СТЕКЛО</v>
          </cell>
        </row>
        <row r="4611">
          <cell r="A4611" t="str">
            <v>C8105-1</v>
          </cell>
          <cell r="B4611" t="str">
            <v>LUMINARC</v>
          </cell>
          <cell r="C4611" t="str">
            <v xml:space="preserve"> Столовый набор 18 предметов КВАДРАТО + салатник + 4 фужера ДОМИНО 245мл</v>
          </cell>
          <cell r="D4611" t="str">
            <v xml:space="preserve"> TEMPERED QUADRATO 19 PC TABLEWARE SET</v>
          </cell>
          <cell r="E4611" t="str">
            <v>Франция</v>
          </cell>
          <cell r="F4611" t="str">
            <v>СТЕКЛО</v>
          </cell>
        </row>
        <row r="4612">
          <cell r="A4612" t="str">
            <v>C9644</v>
          </cell>
          <cell r="B4612" t="str">
            <v>LUMINARC</v>
          </cell>
          <cell r="C4612" t="str">
            <v xml:space="preserve"> Блюдо круглое КОЛЬЧИК 28см</v>
          </cell>
          <cell r="D4612" t="str">
            <v xml:space="preserve"> TEMPERED COLCHIC DEEP DISH</v>
          </cell>
          <cell r="E4612" t="str">
            <v>Франция</v>
          </cell>
          <cell r="F4612" t="str">
            <v>СТЕКЛО</v>
          </cell>
        </row>
        <row r="4613">
          <cell r="A4613" t="str">
            <v>C9650</v>
          </cell>
          <cell r="B4613" t="str">
            <v>LUMINARC</v>
          </cell>
          <cell r="C4613" t="str">
            <v xml:space="preserve"> Кружка КОЛЬЧИК 290мл</v>
          </cell>
          <cell r="D4613" t="str">
            <v xml:space="preserve"> TEMPERED COLCHIC MUG 29</v>
          </cell>
          <cell r="E4613" t="str">
            <v>Франция</v>
          </cell>
          <cell r="F4613" t="str">
            <v>СТЕКЛО</v>
          </cell>
        </row>
        <row r="4614">
          <cell r="A4614" t="str">
            <v>E4965</v>
          </cell>
          <cell r="B4614" t="str">
            <v>LUMINARC</v>
          </cell>
          <cell r="C4614" t="str">
            <v xml:space="preserve"> Тарелка сервировочная ДЭЙЛИ ШЕФ 31.2см</v>
          </cell>
          <cell r="D4614" t="str">
            <v xml:space="preserve"> TEMPERED DAILY CHEF SERVICE PLATE</v>
          </cell>
          <cell r="E4614" t="str">
            <v>Франция</v>
          </cell>
          <cell r="F4614" t="str">
            <v>СТЕКЛО</v>
          </cell>
        </row>
        <row r="4615">
          <cell r="A4615" t="str">
            <v>E6234</v>
          </cell>
          <cell r="B4615" t="str">
            <v>LUMINARC</v>
          </cell>
          <cell r="C4615" t="str">
            <v xml:space="preserve"> Салатник ХЭНДИ круглый</v>
          </cell>
          <cell r="D4615" t="str">
            <v xml:space="preserve"> HANDY ROUND M-PURPOSE BOWL PM</v>
          </cell>
          <cell r="E4615" t="str">
            <v>Франция</v>
          </cell>
          <cell r="F4615" t="str">
            <v>КЕРАМИКА</v>
          </cell>
        </row>
        <row r="4616">
          <cell r="A4616" t="str">
            <v>C5415</v>
          </cell>
          <cell r="B4616" t="str">
            <v>LUMINARC</v>
          </cell>
          <cell r="C4616" t="str">
            <v xml:space="preserve"> Банка РОНДО ВИСА ВЕРСА 0.75л</v>
          </cell>
          <cell r="E4616" t="str">
            <v>Китай</v>
          </cell>
          <cell r="F4616" t="str">
            <v>СТЕКЛО</v>
          </cell>
        </row>
        <row r="4617">
          <cell r="A4617" t="str">
            <v>E0351</v>
          </cell>
          <cell r="B4617" t="str">
            <v>LUMINARC</v>
          </cell>
          <cell r="C4617" t="str">
            <v xml:space="preserve"> Банка РОНДО КИВИ 0.5л</v>
          </cell>
          <cell r="E4617" t="str">
            <v>Китай</v>
          </cell>
          <cell r="F4617" t="str">
            <v>СТЕКЛО</v>
          </cell>
        </row>
        <row r="4618">
          <cell r="A4618" t="str">
            <v>H0037</v>
          </cell>
          <cell r="B4618" t="str">
            <v>LUMINARC</v>
          </cell>
          <cell r="C4618" t="str">
            <v xml:space="preserve"> Блюдце МАРЛИ ЭКЛИПС дымчатое 14см</v>
          </cell>
          <cell r="D4618" t="str">
            <v xml:space="preserve"> TEMPERED MARLY ECLIPSE SAUCER 140</v>
          </cell>
          <cell r="E4618" t="str">
            <v>Франция</v>
          </cell>
          <cell r="F4618" t="str">
            <v>СТЕКЛО</v>
          </cell>
        </row>
        <row r="4619">
          <cell r="A4619" t="str">
            <v>H0248</v>
          </cell>
          <cell r="B4619" t="str">
            <v>LUMINARC</v>
          </cell>
          <cell r="C4619" t="str">
            <v xml:space="preserve"> Чайный набор ОКЕАН ЭКЛИПС дымчатый 220мл</v>
          </cell>
          <cell r="D4619" t="str">
            <v xml:space="preserve"> TEMPERED ECLIPSE OCEAN CUP 22 + SAUCER</v>
          </cell>
          <cell r="E4619" t="str">
            <v>Франция</v>
          </cell>
          <cell r="F4619" t="str">
            <v>СТЕКЛО</v>
          </cell>
        </row>
        <row r="4620">
          <cell r="A4620" t="str">
            <v>H0250</v>
          </cell>
          <cell r="B4620" t="str">
            <v>LUMINARC</v>
          </cell>
          <cell r="C4620" t="str">
            <v xml:space="preserve"> Столовый набор 45 предметов ОКЕАН ЭКЛИПС дымчатый</v>
          </cell>
          <cell r="D4620" t="str">
            <v xml:space="preserve"> TEMPERED ECLIPSE 45 PC TABLEWARE SET</v>
          </cell>
          <cell r="E4620" t="str">
            <v>Франция</v>
          </cell>
          <cell r="F4620" t="str">
            <v>СТЕКЛО</v>
          </cell>
        </row>
        <row r="4621">
          <cell r="A4621" t="str">
            <v>H0252</v>
          </cell>
          <cell r="B4621" t="str">
            <v>LUMINARC</v>
          </cell>
          <cell r="C4621" t="str">
            <v xml:space="preserve"> Пиала дымчатая МАРЛИ ЭКЛИПС 500мл</v>
          </cell>
          <cell r="D4621" t="str">
            <v xml:space="preserve"> TEMPERED MARLY ECLIPSE BOWL 50</v>
          </cell>
          <cell r="E4621" t="str">
            <v>Франция</v>
          </cell>
          <cell r="F4621" t="str">
            <v>СТЕКЛО</v>
          </cell>
        </row>
        <row r="4622">
          <cell r="A4622" t="str">
            <v>H0329</v>
          </cell>
          <cell r="B4622" t="str">
            <v>LUMINARC</v>
          </cell>
          <cell r="C4622" t="str">
            <v xml:space="preserve"> Столовый набор 19 предметов ОКЕАН ЭКЛИПС</v>
          </cell>
          <cell r="D4622" t="str">
            <v xml:space="preserve"> TEMPERED OCEAN ECLIPSE DINNERWARE S19P</v>
          </cell>
          <cell r="E4622" t="str">
            <v>Франция</v>
          </cell>
          <cell r="F4622" t="str">
            <v>СТЕКЛО</v>
          </cell>
        </row>
        <row r="4623">
          <cell r="A4623" t="str">
            <v>H0070</v>
          </cell>
          <cell r="B4623" t="str">
            <v>LUMINARC</v>
          </cell>
          <cell r="C4623" t="str">
            <v xml:space="preserve"> Блюдо овальное МАРЛИ ЭКЛИПС дымчатое 29см</v>
          </cell>
          <cell r="D4623" t="str">
            <v xml:space="preserve"> TEMPERED MARLY ECLIPSE OVAL PLATE</v>
          </cell>
          <cell r="E4623" t="str">
            <v>Франция</v>
          </cell>
          <cell r="F4623" t="str">
            <v>СТЕКЛО</v>
          </cell>
        </row>
        <row r="4624">
          <cell r="A4624" t="str">
            <v>H0071</v>
          </cell>
          <cell r="B4624" t="str">
            <v>LUMINARC</v>
          </cell>
          <cell r="C4624" t="str">
            <v xml:space="preserve"> Сахарница дымчатая ЭКЛИПС 12см</v>
          </cell>
          <cell r="D4624" t="str">
            <v xml:space="preserve"> TRIANON ECLIPSE SUGAR BOWL</v>
          </cell>
          <cell r="E4624" t="str">
            <v>Франция</v>
          </cell>
          <cell r="F4624" t="str">
            <v>СТЕКЛО</v>
          </cell>
        </row>
        <row r="4625">
          <cell r="A4625" t="str">
            <v>H0251</v>
          </cell>
          <cell r="B4625" t="str">
            <v>LUMINARC</v>
          </cell>
          <cell r="C4625" t="str">
            <v xml:space="preserve"> Набор селедочниц МАРЛИ ЭКЛИПС 22см 6шт</v>
          </cell>
          <cell r="D4625" t="str">
            <v xml:space="preserve"> TEMPERED MARLY ECLIPSE DISH 22</v>
          </cell>
          <cell r="E4625" t="str">
            <v>Франция</v>
          </cell>
          <cell r="F4625" t="str">
            <v>СТЕКЛО</v>
          </cell>
        </row>
        <row r="4626">
          <cell r="A4626" t="str">
            <v>H0253</v>
          </cell>
          <cell r="B4626" t="str">
            <v>LUMINARC</v>
          </cell>
          <cell r="C4626" t="str">
            <v xml:space="preserve"> Кружка НОРДИК ЭКЛИПС 380мл</v>
          </cell>
          <cell r="D4626" t="str">
            <v xml:space="preserve"> TEMPERED NORDIC ECLIPSE MUG 38</v>
          </cell>
          <cell r="E4626" t="str">
            <v>Франция</v>
          </cell>
          <cell r="F4626" t="str">
            <v>СТЕКЛО</v>
          </cell>
        </row>
        <row r="4627">
          <cell r="A4627" t="str">
            <v>H0256</v>
          </cell>
          <cell r="B4627" t="str">
            <v>LUMINARC</v>
          </cell>
          <cell r="C4627" t="str">
            <v xml:space="preserve"> Чайный набор КАЛИС ЭКЛИПС 220мл</v>
          </cell>
          <cell r="D4627" t="str">
            <v xml:space="preserve"> TEMPERED CALICE ECLIPSE CUP &amp; SAUCER 22</v>
          </cell>
          <cell r="E4627" t="str">
            <v>Франция</v>
          </cell>
          <cell r="F4627" t="str">
            <v>СТЕКЛО</v>
          </cell>
        </row>
        <row r="4628">
          <cell r="A4628" t="str">
            <v>H0255</v>
          </cell>
          <cell r="B4628" t="str">
            <v>LUMINARC</v>
          </cell>
          <cell r="C4628" t="str">
            <v xml:space="preserve"> Бульонница (супница) ЭКЛИПС 560мл</v>
          </cell>
          <cell r="D4628" t="str">
            <v xml:space="preserve"> TEMPERED ECLIPSE SOUP BOWL 56</v>
          </cell>
          <cell r="E4628" t="str">
            <v>Франция</v>
          </cell>
          <cell r="F4628" t="str">
            <v>СТЕКЛО</v>
          </cell>
        </row>
        <row r="4629">
          <cell r="A4629" t="str">
            <v>E6230</v>
          </cell>
          <cell r="B4629" t="str">
            <v>LUMINARC</v>
          </cell>
          <cell r="C4629" t="str">
            <v xml:space="preserve"> Салатник ХЭНДИ квадратный</v>
          </cell>
          <cell r="D4629" t="str">
            <v xml:space="preserve"> HANDY SQUARE M-PURPOSE BOWL MM</v>
          </cell>
          <cell r="E4629" t="str">
            <v>Франция</v>
          </cell>
          <cell r="F4629" t="str">
            <v>КЕРАМИКА</v>
          </cell>
        </row>
        <row r="4630">
          <cell r="A4630" t="str">
            <v>E6233</v>
          </cell>
          <cell r="B4630" t="str">
            <v>LUMINARC</v>
          </cell>
          <cell r="C4630" t="str">
            <v xml:space="preserve"> Салатник ХЭНДИ круглый</v>
          </cell>
          <cell r="D4630" t="str">
            <v xml:space="preserve"> HANDY ROUND M-PURPOSE BOWL MM</v>
          </cell>
          <cell r="E4630" t="str">
            <v>Франция</v>
          </cell>
          <cell r="F4630" t="str">
            <v>КЕРАМИКА</v>
          </cell>
        </row>
        <row r="4631">
          <cell r="A4631" t="str">
            <v>G7566</v>
          </cell>
          <cell r="B4631" t="str">
            <v>LUMINARC</v>
          </cell>
          <cell r="C4631" t="str">
            <v xml:space="preserve"> Блюдо прямоугольное РОМАШКА МЕЛОН</v>
          </cell>
          <cell r="D4631" t="str">
            <v xml:space="preserve"> TEMP CARINA PAQUERMELON RECT PRESEN PL</v>
          </cell>
          <cell r="E4631" t="str">
            <v>ОАЭ</v>
          </cell>
          <cell r="F4631" t="str">
            <v>СТЕКЛО</v>
          </cell>
        </row>
        <row r="4632">
          <cell r="A4632" t="str">
            <v>H0092</v>
          </cell>
          <cell r="B4632" t="str">
            <v>LUMINARC</v>
          </cell>
          <cell r="C4632" t="str">
            <v xml:space="preserve"> Столовый набор 19 предметов ДИРЕКТОР ЭКЛИПС дымчатый</v>
          </cell>
          <cell r="D4632" t="str">
            <v xml:space="preserve"> TEMPERED DIRECT ECLIPSE DINNERWARE 19 PC</v>
          </cell>
          <cell r="E4632" t="str">
            <v>Франция</v>
          </cell>
          <cell r="F4632" t="str">
            <v>СТЕКЛО</v>
          </cell>
        </row>
        <row r="4633">
          <cell r="A4633" t="str">
            <v>H0241</v>
          </cell>
          <cell r="B4633" t="str">
            <v>LUMINARC</v>
          </cell>
          <cell r="C4633" t="str">
            <v xml:space="preserve"> Столовый набор 20 предметов ДИРЕКТОР ЭКЛИПС</v>
          </cell>
          <cell r="D4633" t="str">
            <v xml:space="preserve"> TEMPERED DIRECT ECLIPSE 20PC TABLE SET</v>
          </cell>
          <cell r="E4633" t="str">
            <v>Франция</v>
          </cell>
          <cell r="F4633" t="str">
            <v>СТЕКЛО</v>
          </cell>
        </row>
        <row r="4634">
          <cell r="A4634" t="str">
            <v>H0243</v>
          </cell>
          <cell r="B4634" t="str">
            <v>LUMINARC</v>
          </cell>
          <cell r="C4634" t="str">
            <v xml:space="preserve"> Столовый набор 45 предметов ДИРЕКТОР ЭКЛИПС</v>
          </cell>
          <cell r="D4634" t="str">
            <v xml:space="preserve"> TEMPERED ECLIPSE DIRECTOIRE DINNER S45P</v>
          </cell>
          <cell r="E4634" t="str">
            <v>Франция</v>
          </cell>
          <cell r="F4634" t="str">
            <v>СТЕКЛО</v>
          </cell>
        </row>
        <row r="4635">
          <cell r="A4635" t="str">
            <v>H0244</v>
          </cell>
          <cell r="B4635" t="str">
            <v>LUMINARC</v>
          </cell>
          <cell r="C4635" t="str">
            <v xml:space="preserve"> Тарелка обеденная ОКЕАН ЭКЛИПС 24см дымчатая</v>
          </cell>
          <cell r="D4635" t="str">
            <v xml:space="preserve"> TEMPERED OCEAN ECLIPSE DINNER PLATE 24</v>
          </cell>
          <cell r="E4635" t="str">
            <v>Франция</v>
          </cell>
          <cell r="F4635" t="str">
            <v>СТЕКЛО</v>
          </cell>
        </row>
        <row r="4636">
          <cell r="A4636" t="str">
            <v>H0245</v>
          </cell>
          <cell r="B4636" t="str">
            <v>LUMINARC</v>
          </cell>
          <cell r="C4636" t="str">
            <v xml:space="preserve"> Тарелка суповая ОКЕАН ЭКЛИПС 20.5см дымчатая</v>
          </cell>
          <cell r="D4636" t="str">
            <v xml:space="preserve"> TEMPERED OCEAN ECLIPSE RIMLESS PLATE 20</v>
          </cell>
          <cell r="E4636" t="str">
            <v>Франция</v>
          </cell>
          <cell r="F4636" t="str">
            <v>СТЕКЛО</v>
          </cell>
        </row>
        <row r="4637">
          <cell r="A4637" t="str">
            <v>H0246</v>
          </cell>
          <cell r="B4637" t="str">
            <v>LUMINARC</v>
          </cell>
          <cell r="C4637" t="str">
            <v xml:space="preserve"> Тарелка десертная ОКЕАН ЭКЛИПС 19.6см дымчатая</v>
          </cell>
          <cell r="D4637" t="str">
            <v xml:space="preserve"> TEMPERED OCEAN ECLIPSE DESSERT PLATE 20</v>
          </cell>
          <cell r="E4637" t="str">
            <v>Франция</v>
          </cell>
          <cell r="F4637" t="str">
            <v>СТЕКЛО</v>
          </cell>
        </row>
        <row r="4638">
          <cell r="A4638" t="str">
            <v>H0247</v>
          </cell>
          <cell r="B4638" t="str">
            <v>LUMINARC</v>
          </cell>
          <cell r="C4638" t="str">
            <v xml:space="preserve"> Салатник ОКЕАН ЭКЛИПС дымчатый 12см</v>
          </cell>
          <cell r="D4638" t="str">
            <v xml:space="preserve"> TEMPERED OCEAN ECLIPSE BOWL 12</v>
          </cell>
          <cell r="E4638" t="str">
            <v>Франция</v>
          </cell>
          <cell r="F4638" t="str">
            <v>СТЕКЛО</v>
          </cell>
        </row>
        <row r="4639">
          <cell r="A4639" t="str">
            <v>H0254</v>
          </cell>
          <cell r="B4639" t="str">
            <v>LUMINARC</v>
          </cell>
          <cell r="C4639" t="str">
            <v xml:space="preserve"> Набор кружек МАРЛИ ЭКЛИПС 250мл 6шт</v>
          </cell>
          <cell r="D4639" t="str">
            <v xml:space="preserve"> R6 BOCK 25 FUME T</v>
          </cell>
          <cell r="E4639" t="str">
            <v>Франция</v>
          </cell>
          <cell r="F4639" t="str">
            <v>СТЕКЛО</v>
          </cell>
        </row>
        <row r="4640">
          <cell r="A4640" t="str">
            <v>H0257</v>
          </cell>
          <cell r="B4640" t="str">
            <v>LUMINARC</v>
          </cell>
          <cell r="C4640" t="str">
            <v xml:space="preserve"> Бульонница дымчатая ЭКЛИПС 720мл</v>
          </cell>
          <cell r="D4640" t="str">
            <v xml:space="preserve"> TEMPERED ECLIPSE JUMBO CUP 72</v>
          </cell>
          <cell r="E4640" t="str">
            <v>Франция</v>
          </cell>
          <cell r="F4640" t="str">
            <v>СТЕКЛО</v>
          </cell>
        </row>
        <row r="4641">
          <cell r="A4641" t="str">
            <v>G7800</v>
          </cell>
          <cell r="B4641" t="str">
            <v>LUMINARC</v>
          </cell>
          <cell r="C4641" t="str">
            <v xml:space="preserve"> Тарелка обеденная 28см СОЗВЕЗДИЕ</v>
          </cell>
          <cell r="D4641" t="str">
            <v xml:space="preserve"> TEMP CARINA CONSTELLATION RED DINNER PLA</v>
          </cell>
          <cell r="E4641" t="str">
            <v>ОАЭ</v>
          </cell>
          <cell r="F4641" t="str">
            <v>СТЕКЛО</v>
          </cell>
        </row>
        <row r="4642">
          <cell r="A4642" t="str">
            <v>G8061</v>
          </cell>
          <cell r="B4642" t="str">
            <v>LUMINARC</v>
          </cell>
          <cell r="C4642" t="str">
            <v xml:space="preserve"> Салатник 27см СОЗВЕЗДИЕ</v>
          </cell>
          <cell r="D4642" t="str">
            <v xml:space="preserve"> TEMPERED AMB CONST BLACK SALAD BOWL 27</v>
          </cell>
          <cell r="E4642" t="str">
            <v>ОАЭ</v>
          </cell>
          <cell r="F4642" t="str">
            <v>СТЕКЛО</v>
          </cell>
        </row>
        <row r="4643">
          <cell r="A4643" t="str">
            <v>G6625</v>
          </cell>
          <cell r="B4643" t="str">
            <v>LUMINARC</v>
          </cell>
          <cell r="C4643" t="str">
            <v xml:space="preserve"> Тарелка обеденная 28см СНЕЖИНКА</v>
          </cell>
          <cell r="D4643" t="str">
            <v xml:space="preserve"> TEMP CARINA SNOWFLAKES BLUE DINN PL 280</v>
          </cell>
          <cell r="E4643" t="str">
            <v>ОАЭ</v>
          </cell>
          <cell r="F4643" t="str">
            <v>СТЕКЛО</v>
          </cell>
        </row>
        <row r="4644">
          <cell r="A4644" t="str">
            <v>G7798</v>
          </cell>
          <cell r="B4644" t="str">
            <v>LUMINARC</v>
          </cell>
          <cell r="C4644" t="str">
            <v xml:space="preserve"> Тарелка суповая 22см СОЗВЕЗДИЕ</v>
          </cell>
          <cell r="D4644" t="str">
            <v xml:space="preserve"> TEMP CARINA CONSTELLATION RED SOUP PLATE</v>
          </cell>
          <cell r="E4644" t="str">
            <v>ОАЭ</v>
          </cell>
          <cell r="F4644" t="str">
            <v>СТЕКЛО</v>
          </cell>
        </row>
        <row r="4645">
          <cell r="A4645" t="str">
            <v>G7799</v>
          </cell>
          <cell r="B4645" t="str">
            <v>LUMINARC</v>
          </cell>
          <cell r="C4645" t="str">
            <v xml:space="preserve"> Тарелка десертная 19см СОЗВЕЗДИЕ</v>
          </cell>
          <cell r="D4645" t="str">
            <v xml:space="preserve"> TEMP CARINA CONSTELLATION RED DESSERT PL</v>
          </cell>
          <cell r="E4645" t="str">
            <v>ОАЭ</v>
          </cell>
          <cell r="F4645" t="str">
            <v>СТЕКЛО</v>
          </cell>
        </row>
        <row r="4646">
          <cell r="A4646" t="str">
            <v>G7801</v>
          </cell>
          <cell r="B4646" t="str">
            <v>LUMINARC</v>
          </cell>
          <cell r="C4646" t="str">
            <v xml:space="preserve"> Салатник 27см СОЗВЕЗДИЕ</v>
          </cell>
          <cell r="D4646" t="str">
            <v xml:space="preserve"> TEMPERED CONSTELLATION RED SALAD BOWL 27</v>
          </cell>
          <cell r="E4646" t="str">
            <v>ОАЭ</v>
          </cell>
          <cell r="F4646" t="str">
            <v>СТЕКЛО</v>
          </cell>
        </row>
        <row r="4647">
          <cell r="A4647" t="str">
            <v>G7802</v>
          </cell>
          <cell r="B4647" t="str">
            <v>LUMINARC</v>
          </cell>
          <cell r="C4647" t="str">
            <v xml:space="preserve"> Салатник 12см СОЗВЕЗДИЕ</v>
          </cell>
          <cell r="D4647" t="str">
            <v xml:space="preserve"> TEMP CALICE CONSTELLATION RED BOWL 12</v>
          </cell>
          <cell r="E4647" t="str">
            <v>ОАЭ</v>
          </cell>
          <cell r="F4647" t="str">
            <v>СТЕКЛО</v>
          </cell>
        </row>
        <row r="4648">
          <cell r="A4648" t="str">
            <v>G6582</v>
          </cell>
          <cell r="B4648" t="str">
            <v>LUMINARC</v>
          </cell>
          <cell r="C4648" t="str">
            <v xml:space="preserve"> Салатник 12см СНЕЖИНКА</v>
          </cell>
          <cell r="D4648" t="str">
            <v xml:space="preserve"> TEMP CALICE SNOWFLAKES BLUE BOWL 12</v>
          </cell>
          <cell r="E4648" t="str">
            <v>ОАЭ</v>
          </cell>
          <cell r="F4648" t="str">
            <v>СТЕКЛО</v>
          </cell>
        </row>
        <row r="4649">
          <cell r="A4649" t="str">
            <v>G6614</v>
          </cell>
          <cell r="B4649" t="str">
            <v>LUMINARC</v>
          </cell>
          <cell r="C4649" t="str">
            <v xml:space="preserve"> Тарелка суповая 22см СНЕЖИНКА</v>
          </cell>
          <cell r="D4649" t="str">
            <v xml:space="preserve"> TEMP CARINA SNOWFLAKES BLUE SOUP PL 220</v>
          </cell>
          <cell r="E4649" t="str">
            <v>ОАЭ</v>
          </cell>
          <cell r="F4649" t="str">
            <v>СТЕКЛО</v>
          </cell>
        </row>
        <row r="4650">
          <cell r="A4650" t="str">
            <v>G6616</v>
          </cell>
          <cell r="B4650" t="str">
            <v>LUMINARC</v>
          </cell>
          <cell r="C4650" t="str">
            <v xml:space="preserve"> Салатник 27см СНЕЖИНКА</v>
          </cell>
          <cell r="D4650" t="str">
            <v xml:space="preserve"> TEMP AMB SNOWFLAKES BLUE SALAD BOWL 27</v>
          </cell>
          <cell r="E4650" t="str">
            <v>ОАЭ</v>
          </cell>
          <cell r="F4650" t="str">
            <v>СТЕКЛО</v>
          </cell>
        </row>
        <row r="4651">
          <cell r="A4651" t="str">
            <v>G6664</v>
          </cell>
          <cell r="B4651" t="str">
            <v>LUMINARC</v>
          </cell>
          <cell r="C4651" t="str">
            <v xml:space="preserve"> Тарелка десертная 19см СНЕЖИНКА</v>
          </cell>
          <cell r="D4651" t="str">
            <v xml:space="preserve"> TEMP CARINA SNOWFLAKES BLUE DES PL 197</v>
          </cell>
          <cell r="E4651" t="str">
            <v>ОАЭ</v>
          </cell>
          <cell r="F4651" t="str">
            <v>СТЕКЛО</v>
          </cell>
        </row>
        <row r="4652">
          <cell r="A4652" t="str">
            <v>H0469</v>
          </cell>
          <cell r="B4652" t="str">
            <v>LUMINARC</v>
          </cell>
          <cell r="C4652" t="str">
            <v xml:space="preserve"> Набор стаканов МИРАБО ЭКЛИПС 3шт 280мл низкие</v>
          </cell>
          <cell r="D4652" t="str">
            <v xml:space="preserve"> MIRABEAU ECLIPSE O/F TUMBLER 28</v>
          </cell>
          <cell r="E4652" t="str">
            <v>Франция</v>
          </cell>
          <cell r="F4652" t="str">
            <v>СТЕКЛО</v>
          </cell>
        </row>
        <row r="4653">
          <cell r="A4653" t="str">
            <v>H0470</v>
          </cell>
          <cell r="B4653" t="str">
            <v>LUMINARC</v>
          </cell>
          <cell r="C4653" t="str">
            <v xml:space="preserve"> Стакан МИРАБО ЭКЛИПС 280мл низкий</v>
          </cell>
          <cell r="D4653" t="str">
            <v xml:space="preserve"> MIRABEAU ECLIPSE O/F TUMBLER 28</v>
          </cell>
          <cell r="E4653" t="str">
            <v>Франция</v>
          </cell>
          <cell r="F4653" t="str">
            <v>СТЕКЛО</v>
          </cell>
        </row>
        <row r="4654">
          <cell r="A4654" t="str">
            <v>H0471</v>
          </cell>
          <cell r="B4654" t="str">
            <v>LUMINARC</v>
          </cell>
          <cell r="C4654" t="str">
            <v xml:space="preserve"> Набор стаканов МИРАБО ЭКЛИПС 3шт 290мл высокие</v>
          </cell>
          <cell r="D4654" t="str">
            <v xml:space="preserve"> MIRABEAU ECLIPSE H/B TUMBLER 29</v>
          </cell>
          <cell r="E4654" t="str">
            <v>Франция</v>
          </cell>
          <cell r="F4654" t="str">
            <v>СТЕКЛО</v>
          </cell>
        </row>
        <row r="4655">
          <cell r="A4655" t="str">
            <v>G9521</v>
          </cell>
          <cell r="B4655" t="str">
            <v>LUMINARC</v>
          </cell>
          <cell r="C4655" t="str">
            <v xml:space="preserve"> Тарелка десертная МИНТ ФИЦ 20см</v>
          </cell>
          <cell r="D4655" t="str">
            <v xml:space="preserve"> TEMPERED MINT FIZZ DESSERT PLATE 20</v>
          </cell>
          <cell r="E4655" t="str">
            <v>Франция</v>
          </cell>
          <cell r="F4655" t="str">
            <v>СТЕКЛО</v>
          </cell>
        </row>
        <row r="4656">
          <cell r="A4656" t="str">
            <v>G9522</v>
          </cell>
          <cell r="B4656" t="str">
            <v>LUMINARC</v>
          </cell>
          <cell r="C4656" t="str">
            <v xml:space="preserve"> Салатник МИНТ ФИЦ 27см</v>
          </cell>
          <cell r="D4656" t="str">
            <v xml:space="preserve"> TEMPERED MINT FIZZ BOWL 27</v>
          </cell>
          <cell r="E4656" t="str">
            <v>Франция</v>
          </cell>
          <cell r="F4656" t="str">
            <v>СТЕКЛО</v>
          </cell>
        </row>
        <row r="4657">
          <cell r="A4657" t="str">
            <v>G9523</v>
          </cell>
          <cell r="B4657" t="str">
            <v>LUMINARC</v>
          </cell>
          <cell r="C4657" t="str">
            <v xml:space="preserve"> Салатник МИНТ ФИЦ 16см</v>
          </cell>
          <cell r="D4657" t="str">
            <v xml:space="preserve"> TEMPERED MINT FIZZ M-PURPOSE BOWL 16</v>
          </cell>
          <cell r="E4657" t="str">
            <v>Франция</v>
          </cell>
          <cell r="F4657" t="str">
            <v>СТЕКЛО</v>
          </cell>
        </row>
        <row r="4658">
          <cell r="A4658" t="str">
            <v>G9524</v>
          </cell>
          <cell r="B4658" t="str">
            <v>LUMINARC</v>
          </cell>
          <cell r="C4658" t="str">
            <v xml:space="preserve"> Тарелка суповая МИНТ ФИЦ 20см</v>
          </cell>
          <cell r="D4658" t="str">
            <v xml:space="preserve"> TEMPERED MINT FIZZ RIMLSS SOUP PLATE 20</v>
          </cell>
          <cell r="E4658" t="str">
            <v>Франция</v>
          </cell>
          <cell r="F4658" t="str">
            <v>СТЕКЛО</v>
          </cell>
        </row>
        <row r="4659">
          <cell r="A4659" t="str">
            <v>G9550</v>
          </cell>
          <cell r="B4659" t="str">
            <v>LUMINARC</v>
          </cell>
          <cell r="C4659" t="str">
            <v xml:space="preserve"> Тарелка обеденная МИНТ ФИЦ 25см</v>
          </cell>
          <cell r="D4659" t="str">
            <v xml:space="preserve"> TEMPERED MINT FIZZ DINNER PLATE</v>
          </cell>
          <cell r="E4659" t="str">
            <v>Франция</v>
          </cell>
          <cell r="F4659" t="str">
            <v>СТЕКЛО</v>
          </cell>
        </row>
        <row r="4660">
          <cell r="A4660" t="str">
            <v>G9555</v>
          </cell>
          <cell r="B4660" t="str">
            <v>LUMINARC</v>
          </cell>
          <cell r="C4660" t="str">
            <v xml:space="preserve"> Тарелка суповая ЛИМОН ФИЦ 20см</v>
          </cell>
          <cell r="D4660" t="str">
            <v xml:space="preserve"> TEMPERED LEMON FIZZ SOUP PLATE 20</v>
          </cell>
          <cell r="E4660" t="str">
            <v>Франция</v>
          </cell>
          <cell r="F4660" t="str">
            <v>СТЕКЛО</v>
          </cell>
        </row>
        <row r="4661">
          <cell r="A4661" t="str">
            <v>G9560</v>
          </cell>
          <cell r="B4661" t="str">
            <v>LUMINARC</v>
          </cell>
          <cell r="C4661" t="str">
            <v xml:space="preserve"> Салатник ЛИМОН ФИЦ 16см</v>
          </cell>
          <cell r="D4661" t="str">
            <v xml:space="preserve"> TEMPERED LEMON FIZZ ALL PURPOSE BOWL 16</v>
          </cell>
          <cell r="E4661" t="str">
            <v>Франция</v>
          </cell>
          <cell r="F4661" t="str">
            <v>СТЕКЛО</v>
          </cell>
        </row>
        <row r="4662">
          <cell r="A4662" t="str">
            <v>G9563</v>
          </cell>
          <cell r="B4662" t="str">
            <v>LUMINARC</v>
          </cell>
          <cell r="C4662" t="str">
            <v xml:space="preserve"> Салатник ЛИМОН ФИЦ 27см</v>
          </cell>
          <cell r="D4662" t="str">
            <v xml:space="preserve"> TEMPERED LEMON FIZZ SALAD BOWL 27</v>
          </cell>
          <cell r="E4662" t="str">
            <v>Франция</v>
          </cell>
          <cell r="F4662" t="str">
            <v>СТЕКЛО</v>
          </cell>
        </row>
        <row r="4663">
          <cell r="A4663" t="str">
            <v>G9573</v>
          </cell>
          <cell r="B4663" t="str">
            <v>LUMINARC</v>
          </cell>
          <cell r="C4663" t="str">
            <v xml:space="preserve"> Столовый набор 19 предметов АЙС ФИЦ</v>
          </cell>
          <cell r="D4663" t="str">
            <v xml:space="preserve"> TEMPERED ICE FIZZ 19 PC TABLEWARE SET</v>
          </cell>
          <cell r="E4663" t="str">
            <v>Франция</v>
          </cell>
          <cell r="F4663" t="str">
            <v>СТЕКЛО</v>
          </cell>
        </row>
        <row r="4664">
          <cell r="A4664" t="str">
            <v>G9712</v>
          </cell>
          <cell r="B4664" t="str">
            <v>LUMINARC</v>
          </cell>
          <cell r="C4664" t="str">
            <v xml:space="preserve"> Тарелка десертная КАШИМА ФУКСИЯ 20см</v>
          </cell>
          <cell r="D4664" t="str">
            <v xml:space="preserve"> TEMPERED KASHIMA FUSHIA DESSERT PLATE 20</v>
          </cell>
          <cell r="E4664" t="str">
            <v>Франция</v>
          </cell>
          <cell r="F4664" t="str">
            <v>СТЕКЛО</v>
          </cell>
        </row>
        <row r="4665">
          <cell r="A4665" t="str">
            <v>H0278</v>
          </cell>
          <cell r="B4665" t="str">
            <v>LUMINARC</v>
          </cell>
          <cell r="C4665" t="str">
            <v xml:space="preserve"> Чайный набор АЙС ФИЦ 220мл</v>
          </cell>
          <cell r="D4665" t="str">
            <v xml:space="preserve"> TEMPERED CUP22+SAUCER ICE FIZZ</v>
          </cell>
          <cell r="E4665" t="str">
            <v>Франция</v>
          </cell>
          <cell r="F4665" t="str">
            <v>СТЕКЛО</v>
          </cell>
        </row>
        <row r="4666">
          <cell r="A4666" t="str">
            <v>G9548</v>
          </cell>
          <cell r="B4666" t="str">
            <v>LUMINARC</v>
          </cell>
          <cell r="C4666" t="str">
            <v xml:space="preserve"> Тарелка обеденная АЙС ФИЦ 25см</v>
          </cell>
          <cell r="D4666" t="str">
            <v xml:space="preserve"> TEMPERED ICE FIZZ DINNER PLATE 25</v>
          </cell>
          <cell r="E4666" t="str">
            <v>Франция</v>
          </cell>
          <cell r="F4666" t="str">
            <v>СТЕКЛО</v>
          </cell>
        </row>
        <row r="4667">
          <cell r="A4667" t="str">
            <v>G9554</v>
          </cell>
          <cell r="B4667" t="str">
            <v>LUMINARC</v>
          </cell>
          <cell r="C4667" t="str">
            <v xml:space="preserve"> Тарелка десертная АЙС ФИЦ 20см</v>
          </cell>
          <cell r="D4667" t="str">
            <v xml:space="preserve"> TEMPERED ICE FIZZ DESSERT PLATE 20</v>
          </cell>
          <cell r="E4667" t="str">
            <v>Франция</v>
          </cell>
          <cell r="F4667" t="str">
            <v>СТЕКЛО</v>
          </cell>
        </row>
        <row r="4668">
          <cell r="A4668" t="str">
            <v>G9556</v>
          </cell>
          <cell r="B4668" t="str">
            <v>LUMINARC</v>
          </cell>
          <cell r="C4668" t="str">
            <v xml:space="preserve"> Тарелка суповая АЙС ФИЦ 20см</v>
          </cell>
          <cell r="D4668" t="str">
            <v xml:space="preserve"> TEMPERED ICE FIZZ RIMLSS SOUP PLATE 20</v>
          </cell>
          <cell r="E4668" t="str">
            <v>Франция</v>
          </cell>
          <cell r="F4668" t="str">
            <v>СТЕКЛО</v>
          </cell>
        </row>
        <row r="4669">
          <cell r="A4669" t="str">
            <v>G9557</v>
          </cell>
          <cell r="B4669" t="str">
            <v>LUMINARC</v>
          </cell>
          <cell r="C4669" t="str">
            <v xml:space="preserve"> Салатник АЙС ФИЦ 16см</v>
          </cell>
          <cell r="D4669" t="str">
            <v xml:space="preserve"> TEMPERED ICE FIZZ M-PURPOSE BOWL 16</v>
          </cell>
          <cell r="E4669" t="str">
            <v>Франция</v>
          </cell>
          <cell r="F4669" t="str">
            <v>СТЕКЛО</v>
          </cell>
        </row>
        <row r="4670">
          <cell r="A4670" t="str">
            <v>G9558</v>
          </cell>
          <cell r="B4670" t="str">
            <v>LUMINARC</v>
          </cell>
          <cell r="C4670" t="str">
            <v xml:space="preserve"> Салатник АЙС ФИЦ 27см</v>
          </cell>
          <cell r="D4670" t="str">
            <v xml:space="preserve"> TEMPERED ICE FIZZ BOWL 27</v>
          </cell>
          <cell r="E4670" t="str">
            <v>Франция</v>
          </cell>
          <cell r="F4670" t="str">
            <v>СТЕКЛО</v>
          </cell>
        </row>
        <row r="4671">
          <cell r="A4671" t="str">
            <v>G9647</v>
          </cell>
          <cell r="B4671" t="str">
            <v>LUMINARC</v>
          </cell>
          <cell r="C4671" t="str">
            <v xml:space="preserve"> Набор фужеров (бокалов) ФАНКИ ДОТС 3шт 260мл</v>
          </cell>
          <cell r="D4671" t="str">
            <v xml:space="preserve"> FUNKY DOTS STEMMED GLASS 26</v>
          </cell>
          <cell r="E4671" t="str">
            <v>Франция</v>
          </cell>
          <cell r="F4671" t="str">
            <v>СТЕКЛО</v>
          </cell>
        </row>
        <row r="4672">
          <cell r="A4672" t="str">
            <v>G9650</v>
          </cell>
          <cell r="B4672" t="str">
            <v>LUMINARC</v>
          </cell>
          <cell r="C4672" t="str">
            <v xml:space="preserve"> Набор фужеров (бокалов) для шампанского ФАНКИ ДОТС 3шт 190мл</v>
          </cell>
          <cell r="D4672" t="str">
            <v xml:space="preserve"> FUNKY DOTS FLUTE STEMMED GLASS 19</v>
          </cell>
          <cell r="E4672" t="str">
            <v>Франция</v>
          </cell>
          <cell r="F4672" t="str">
            <v>СТЕКЛО</v>
          </cell>
        </row>
        <row r="4673">
          <cell r="A4673" t="str">
            <v>G9653</v>
          </cell>
          <cell r="B4673" t="str">
            <v>LUMINARC</v>
          </cell>
          <cell r="C4673" t="str">
            <v xml:space="preserve"> Набор стаканов ФАНКИ ДОТС 3шт 310мл низкие</v>
          </cell>
          <cell r="D4673" t="str">
            <v xml:space="preserve"> FUNKY DOTS O/F TUMBLER 31</v>
          </cell>
          <cell r="E4673" t="str">
            <v>Франция</v>
          </cell>
          <cell r="F4673" t="str">
            <v>СТЕКЛО</v>
          </cell>
        </row>
        <row r="4674">
          <cell r="A4674" t="str">
            <v>D4289</v>
          </cell>
          <cell r="B4674" t="str">
            <v>LUMINARC</v>
          </cell>
          <cell r="C4674" t="str">
            <v xml:space="preserve"> Набор столовых приборов 24 предмета ДРИП</v>
          </cell>
          <cell r="D4674" t="str">
            <v xml:space="preserve"> DRIP 24 PC FLATWARE SET</v>
          </cell>
          <cell r="E4674" t="str">
            <v>Китай</v>
          </cell>
          <cell r="F4674" t="str">
            <v>СТЕКЛО</v>
          </cell>
        </row>
        <row r="4675">
          <cell r="A4675" t="str">
            <v>G9685</v>
          </cell>
          <cell r="B4675" t="str">
            <v>LUMINARC</v>
          </cell>
          <cell r="C4675" t="str">
            <v xml:space="preserve"> Фужер для коктеля УРАГАН БОЛА БЛЮ 250мл</v>
          </cell>
          <cell r="D4675" t="str">
            <v xml:space="preserve"> BOLA BLUE STEMMED GLASS 25</v>
          </cell>
          <cell r="E4675" t="str">
            <v>Франция</v>
          </cell>
          <cell r="F4675" t="str">
            <v>СТЕКЛО</v>
          </cell>
        </row>
        <row r="4676">
          <cell r="A4676" t="str">
            <v>G9686</v>
          </cell>
          <cell r="B4676" t="str">
            <v>LUMINARC</v>
          </cell>
          <cell r="C4676" t="str">
            <v xml:space="preserve"> Фужер (бокал) для коктеля УРАГАН БОЛА ГРЭЙ 250мл</v>
          </cell>
          <cell r="D4676" t="str">
            <v xml:space="preserve"> BOLA BLUE STEMMED GLASS 25</v>
          </cell>
          <cell r="E4676" t="str">
            <v>Франция</v>
          </cell>
          <cell r="F4676" t="str">
            <v>СТЕКЛО</v>
          </cell>
        </row>
        <row r="4677">
          <cell r="A4677" t="str">
            <v>G9687</v>
          </cell>
          <cell r="B4677" t="str">
            <v>LUMINARC</v>
          </cell>
          <cell r="C4677" t="str">
            <v xml:space="preserve"> Набор стаканов БОЛА ЧИКИТО БЛЮ 6шт 230мл низкие</v>
          </cell>
          <cell r="D4677" t="str">
            <v xml:space="preserve"> BOLA BLUE CHIQUITO O/F TUMBLER 23</v>
          </cell>
          <cell r="E4677" t="str">
            <v>Франция</v>
          </cell>
          <cell r="F4677" t="str">
            <v>СТЕКЛО</v>
          </cell>
        </row>
        <row r="4678">
          <cell r="A4678" t="str">
            <v>G9453</v>
          </cell>
          <cell r="B4678" t="str">
            <v>LUMINARC</v>
          </cell>
          <cell r="C4678" t="str">
            <v xml:space="preserve"> Тарелка суповая РУСТИК БЛЮ 20см</v>
          </cell>
          <cell r="D4678" t="str">
            <v xml:space="preserve"> TEMPERED RUSTIC BLUE RIMLESS PLATE 20</v>
          </cell>
          <cell r="E4678" t="str">
            <v>Франция</v>
          </cell>
          <cell r="F4678" t="str">
            <v>СТЕКЛО</v>
          </cell>
        </row>
        <row r="4679">
          <cell r="A4679" t="str">
            <v>G9456</v>
          </cell>
          <cell r="B4679" t="str">
            <v>LUMINARC</v>
          </cell>
          <cell r="C4679" t="str">
            <v xml:space="preserve"> Тарелка десертная РУСТИК БЛЮ 20см</v>
          </cell>
          <cell r="D4679" t="str">
            <v xml:space="preserve"> TEMPERED RUSTIC BLUE DESSERT PLATE 20</v>
          </cell>
          <cell r="E4679" t="str">
            <v>Франция</v>
          </cell>
          <cell r="F4679" t="str">
            <v>СТЕКЛО</v>
          </cell>
        </row>
        <row r="4680">
          <cell r="A4680" t="str">
            <v>G9480</v>
          </cell>
          <cell r="B4680" t="str">
            <v>LUMINARC</v>
          </cell>
          <cell r="C4680" t="str">
            <v xml:space="preserve"> Салатник РУСТИК БЛЮ 27см</v>
          </cell>
          <cell r="D4680" t="str">
            <v xml:space="preserve"> TEMPERED RUSTIC BLUE BOWL 27</v>
          </cell>
          <cell r="E4680" t="str">
            <v>Франция</v>
          </cell>
          <cell r="F4680" t="str">
            <v>СТЕКЛО</v>
          </cell>
        </row>
        <row r="4681">
          <cell r="A4681" t="str">
            <v>G9494</v>
          </cell>
          <cell r="B4681" t="str">
            <v>LUMINARC</v>
          </cell>
          <cell r="C4681" t="str">
            <v xml:space="preserve"> Салатник РУСТИК БЛЮ 16см</v>
          </cell>
          <cell r="D4681" t="str">
            <v xml:space="preserve"> TEMPERED RUSTIC BLUE M-PURPOSE BOWL 16</v>
          </cell>
          <cell r="E4681" t="str">
            <v>Франция</v>
          </cell>
          <cell r="F4681" t="str">
            <v>СТЕКЛО</v>
          </cell>
        </row>
        <row r="4682">
          <cell r="A4682" t="str">
            <v>G9751</v>
          </cell>
          <cell r="B4682" t="str">
            <v>LUMINARC</v>
          </cell>
          <cell r="C4682" t="str">
            <v xml:space="preserve"> Тарелка обеденная РУСТИК БЛЮ 25см</v>
          </cell>
          <cell r="D4682" t="str">
            <v xml:space="preserve"> TEMPERED RUSTIC BLUE DINNER PLATE 25</v>
          </cell>
          <cell r="E4682" t="str">
            <v>Франция</v>
          </cell>
          <cell r="F4682" t="str">
            <v>СТЕКЛО</v>
          </cell>
        </row>
        <row r="4683">
          <cell r="A4683" t="str">
            <v>G9429</v>
          </cell>
          <cell r="B4683" t="str">
            <v>LUMINARC</v>
          </cell>
          <cell r="C4683" t="str">
            <v xml:space="preserve"> Кружка СЕЛЬМА 290мл</v>
          </cell>
          <cell r="D4683" t="str">
            <v xml:space="preserve"> TEMPERED SELMA MUG 29</v>
          </cell>
          <cell r="E4683" t="str">
            <v>Франция</v>
          </cell>
          <cell r="F4683" t="str">
            <v>СТЕКЛО</v>
          </cell>
        </row>
        <row r="4684">
          <cell r="A4684" t="str">
            <v>G9432</v>
          </cell>
          <cell r="B4684" t="str">
            <v>LUMINARC</v>
          </cell>
          <cell r="C4684" t="str">
            <v xml:space="preserve"> Салатник СЕЛЬМА 25см</v>
          </cell>
          <cell r="D4684" t="str">
            <v xml:space="preserve"> TEMPERED SELMA BOWL 25</v>
          </cell>
          <cell r="E4684" t="str">
            <v>Франция</v>
          </cell>
          <cell r="F4684" t="str">
            <v>СТЕКЛО</v>
          </cell>
        </row>
        <row r="4685">
          <cell r="A4685" t="str">
            <v>G9433</v>
          </cell>
          <cell r="B4685" t="str">
            <v>LUMINARC</v>
          </cell>
          <cell r="C4685" t="str">
            <v xml:space="preserve"> Салатник СЕЛЬМА 18см</v>
          </cell>
          <cell r="D4685" t="str">
            <v xml:space="preserve"> TEMPERED SELMA M-PURPOSE BOWL</v>
          </cell>
          <cell r="E4685" t="str">
            <v>Франция</v>
          </cell>
          <cell r="F4685" t="str">
            <v>СТЕКЛО</v>
          </cell>
        </row>
        <row r="4686">
          <cell r="A4686" t="str">
            <v>G9753</v>
          </cell>
          <cell r="B4686" t="str">
            <v>LUMINARC</v>
          </cell>
          <cell r="C4686" t="str">
            <v xml:space="preserve"> Столовый набор 19 предметов РУСТИК БЛЮ</v>
          </cell>
          <cell r="D4686" t="str">
            <v xml:space="preserve"> TEMPERED RUSTIC BLUE 19PC DINNEWARE SET</v>
          </cell>
          <cell r="E4686" t="str">
            <v>Франция</v>
          </cell>
          <cell r="F4686" t="str">
            <v>СТЕКЛО</v>
          </cell>
        </row>
        <row r="4687">
          <cell r="A4687" t="str">
            <v>E0353</v>
          </cell>
          <cell r="B4687" t="str">
            <v>LUMINARC</v>
          </cell>
          <cell r="C4687" t="str">
            <v xml:space="preserve"> Банка РОНДО КИВИ 0.75л</v>
          </cell>
          <cell r="D4687" t="str">
            <v xml:space="preserve"> POT 0L75 RONDO PSCHITT KIWI</v>
          </cell>
          <cell r="E4687" t="str">
            <v>Китай</v>
          </cell>
          <cell r="F4687" t="str">
            <v>СТЕКЛО,ПЛАСТИК</v>
          </cell>
        </row>
        <row r="4688">
          <cell r="A4688" t="str">
            <v>E0355</v>
          </cell>
          <cell r="B4688" t="str">
            <v>LUMINARC</v>
          </cell>
          <cell r="C4688" t="str">
            <v xml:space="preserve"> Банка РОНДО ЛИМОН 0.75л</v>
          </cell>
          <cell r="D4688" t="str">
            <v xml:space="preserve"> POT 0L75 RONDO PSCHITT LEMON</v>
          </cell>
          <cell r="E4688" t="str">
            <v>Китай</v>
          </cell>
          <cell r="F4688" t="str">
            <v>СТЕКЛО,ПЛАСТИК</v>
          </cell>
        </row>
        <row r="4689">
          <cell r="A4689" t="str">
            <v>G9046</v>
          </cell>
          <cell r="B4689" t="str">
            <v>LUMINARC</v>
          </cell>
          <cell r="C4689" t="str">
            <v xml:space="preserve"> Тарелка суповая ОТАНТИК БЛЭК 20см</v>
          </cell>
          <cell r="D4689" t="str">
            <v xml:space="preserve"> TEMPERED AUTHENTIC BLACK SOUP PLATE 20</v>
          </cell>
          <cell r="E4689" t="str">
            <v>Франция</v>
          </cell>
          <cell r="F4689" t="str">
            <v>СТЕКЛО</v>
          </cell>
        </row>
        <row r="4690">
          <cell r="A4690" t="str">
            <v>E0349</v>
          </cell>
          <cell r="B4690" t="str">
            <v>LUMINARC</v>
          </cell>
          <cell r="C4690" t="str">
            <v xml:space="preserve"> Банка РОНДО АПЕЛЬСИН 0.75л</v>
          </cell>
          <cell r="D4690" t="str">
            <v xml:space="preserve"> POT 0L75 RONDO PSCHITT ORANGE</v>
          </cell>
          <cell r="E4690" t="str">
            <v>Китай</v>
          </cell>
          <cell r="F4690" t="str">
            <v>СТЕКЛО,ПЛАСТИК</v>
          </cell>
        </row>
        <row r="4691">
          <cell r="A4691" t="str">
            <v>G9938</v>
          </cell>
          <cell r="B4691" t="str">
            <v>LUMINARC</v>
          </cell>
          <cell r="C4691" t="str">
            <v xml:space="preserve"> Тарелка обеденная ИМБРОДРИ 26см</v>
          </cell>
          <cell r="D4691" t="str">
            <v xml:space="preserve"> TEMPERED EMBRODERY LARGE DINNER PLATE 26</v>
          </cell>
          <cell r="E4691" t="str">
            <v>Франция</v>
          </cell>
          <cell r="F4691" t="str">
            <v>СТЕКЛО</v>
          </cell>
        </row>
        <row r="4692">
          <cell r="A4692" t="str">
            <v>H0451</v>
          </cell>
          <cell r="B4692" t="str">
            <v>LUMINARC</v>
          </cell>
          <cell r="C4692" t="str">
            <v xml:space="preserve"> Кружка ДЖАМБО (бульонница) ЭКЛИПС 500мл</v>
          </cell>
          <cell r="D4692" t="str">
            <v xml:space="preserve"> TEMPERED DIRECT ECLIPSE JUMBO CUP 50</v>
          </cell>
          <cell r="E4692" t="str">
            <v>Франция</v>
          </cell>
          <cell r="F4692" t="str">
            <v>СТЕКЛО</v>
          </cell>
        </row>
        <row r="4693">
          <cell r="A4693" t="str">
            <v>G9656</v>
          </cell>
          <cell r="B4693" t="str">
            <v>LUMINARC</v>
          </cell>
          <cell r="C4693" t="str">
            <v xml:space="preserve"> Столовый набор 19 предметов ДРИППИНГ УАЙТ</v>
          </cell>
          <cell r="D4693" t="str">
            <v xml:space="preserve"> TEMPERED DRIPPING WHITE 19 PC TABLE SET</v>
          </cell>
          <cell r="E4693" t="str">
            <v>Франция</v>
          </cell>
          <cell r="F4693" t="str">
            <v>СТЕКЛО</v>
          </cell>
        </row>
        <row r="4694">
          <cell r="A4694" t="str">
            <v>G9882</v>
          </cell>
          <cell r="B4694" t="str">
            <v>LUMINARC</v>
          </cell>
          <cell r="C4694" t="str">
            <v xml:space="preserve"> Салатник ИМБРОДРИ 27см</v>
          </cell>
          <cell r="D4694" t="str">
            <v xml:space="preserve"> TEMPERED EMBRODERY BONE BOWL 27</v>
          </cell>
          <cell r="E4694" t="str">
            <v>Франция</v>
          </cell>
          <cell r="F4694" t="str">
            <v>СТЕКЛО</v>
          </cell>
        </row>
        <row r="4695">
          <cell r="A4695" t="str">
            <v>G9885</v>
          </cell>
          <cell r="B4695" t="str">
            <v>LUMINARC</v>
          </cell>
          <cell r="C4695" t="str">
            <v xml:space="preserve"> Тарелка десертная ИМБРОДРИ</v>
          </cell>
          <cell r="D4695" t="str">
            <v xml:space="preserve"> TEMPERED EMBRODERY BONE DESSERT PLATE</v>
          </cell>
          <cell r="E4695" t="str">
            <v>Франция</v>
          </cell>
          <cell r="F4695" t="str">
            <v>СТЕКЛО</v>
          </cell>
        </row>
        <row r="4696">
          <cell r="A4696" t="str">
            <v>G9886</v>
          </cell>
          <cell r="B4696" t="str">
            <v>LUMINARC</v>
          </cell>
          <cell r="C4696" t="str">
            <v xml:space="preserve"> Тарелка суповая ИМБРОДРИ</v>
          </cell>
          <cell r="D4696" t="str">
            <v xml:space="preserve"> TEMPERED EMBRODERY BONE SOUP PLATE</v>
          </cell>
          <cell r="E4696" t="str">
            <v>Франция</v>
          </cell>
          <cell r="F4696" t="str">
            <v>СТЕКЛО</v>
          </cell>
        </row>
        <row r="4697">
          <cell r="A4697" t="str">
            <v>G9887</v>
          </cell>
          <cell r="B4697" t="str">
            <v>LUMINARC</v>
          </cell>
          <cell r="C4697" t="str">
            <v xml:space="preserve"> Салатник ИМБРОДРИ 16см</v>
          </cell>
          <cell r="D4697" t="str">
            <v xml:space="preserve"> TEMPERED EMBRODERY BONE M-PURPOSE BOWL</v>
          </cell>
          <cell r="E4697" t="str">
            <v>Франция</v>
          </cell>
          <cell r="F4697" t="str">
            <v>СТЕКЛО</v>
          </cell>
        </row>
        <row r="4698">
          <cell r="A4698" t="str">
            <v>G9644</v>
          </cell>
          <cell r="B4698" t="str">
            <v>LUMINARC</v>
          </cell>
          <cell r="C4698" t="str">
            <v xml:space="preserve"> Тарелка обеденная ДРИППИНГ УАЙТ 26см</v>
          </cell>
          <cell r="D4698" t="str">
            <v xml:space="preserve"> TEMPERED DRIPPING WHITE DINNER PLATE</v>
          </cell>
          <cell r="E4698" t="str">
            <v>Франция</v>
          </cell>
          <cell r="F4698" t="str">
            <v>СТЕКЛО</v>
          </cell>
        </row>
        <row r="4699">
          <cell r="A4699" t="str">
            <v>G9646</v>
          </cell>
          <cell r="B4699" t="str">
            <v>LUMINARC</v>
          </cell>
          <cell r="C4699" t="str">
            <v xml:space="preserve"> Салатник ДРИППИНГ УАЙТ 12см</v>
          </cell>
          <cell r="D4699" t="str">
            <v xml:space="preserve"> TEMPERED DRIPPING WHITE BOWL 12</v>
          </cell>
          <cell r="E4699" t="str">
            <v>Франция</v>
          </cell>
          <cell r="F4699" t="str">
            <v>СТЕКЛО</v>
          </cell>
        </row>
        <row r="4700">
          <cell r="A4700" t="str">
            <v>G9648</v>
          </cell>
          <cell r="B4700" t="str">
            <v>LUMINARC</v>
          </cell>
          <cell r="C4700" t="str">
            <v xml:space="preserve"> Тарелка суповая ДРИППИНГ УАЙТ 21см</v>
          </cell>
          <cell r="D4700" t="str">
            <v xml:space="preserve"> TEMPERED DRIPPING WHITE SOUP PLATE 21</v>
          </cell>
          <cell r="E4700" t="str">
            <v>Франция</v>
          </cell>
          <cell r="F4700" t="str">
            <v>СТЕКЛО</v>
          </cell>
        </row>
        <row r="4701">
          <cell r="A4701" t="str">
            <v>G9688</v>
          </cell>
          <cell r="B4701" t="str">
            <v>LUMINARC</v>
          </cell>
          <cell r="C4701" t="str">
            <v xml:space="preserve"> Набор стаканов БОЛА ЧИКИТО 6шт 230мл низкие</v>
          </cell>
          <cell r="D4701" t="str">
            <v xml:space="preserve"> BOLA CLEAR CHIQUITO O/F TUMBLER 23</v>
          </cell>
          <cell r="E4701" t="str">
            <v>Франция</v>
          </cell>
          <cell r="F4701" t="str">
            <v>СТЕКЛО</v>
          </cell>
        </row>
        <row r="4702">
          <cell r="A4702" t="str">
            <v>G4673</v>
          </cell>
          <cell r="B4702" t="str">
            <v>LUMINARC</v>
          </cell>
          <cell r="C4702" t="str">
            <v xml:space="preserve"> Набор фужеров для шампанского БОЛА ГРЭЙ 3шт 190мл</v>
          </cell>
          <cell r="D4702" t="str">
            <v xml:space="preserve"> BOLA GREY FLUTE STEMMED GLASS 19</v>
          </cell>
          <cell r="E4702" t="str">
            <v>Франция</v>
          </cell>
          <cell r="F4702" t="str">
            <v>СТЕКЛО</v>
          </cell>
        </row>
        <row r="4703">
          <cell r="A4703" t="str">
            <v>G8904</v>
          </cell>
          <cell r="B4703" t="str">
            <v>LUMINARC</v>
          </cell>
          <cell r="C4703" t="str">
            <v xml:space="preserve"> Столовый набор 19 предметов КАРИН ГИБИСКУС БЛЮ (с прямоугольным блюдом) LUMINARC</v>
          </cell>
          <cell r="D4703" t="str">
            <v xml:space="preserve"> CARINA SODO HIBISCUS BLUE DIN.S19P AIME</v>
          </cell>
          <cell r="E4703" t="str">
            <v>ОАЭ</v>
          </cell>
          <cell r="F4703" t="str">
            <v>СТЕКЛО</v>
          </cell>
        </row>
        <row r="4704">
          <cell r="A4704" t="str">
            <v>G9763</v>
          </cell>
          <cell r="B4704" t="str">
            <v>LUMINARC</v>
          </cell>
          <cell r="C4704" t="str">
            <v xml:space="preserve"> Салатник РОК СКВЭР 26см</v>
          </cell>
          <cell r="D4704" t="str">
            <v xml:space="preserve"> TEMPERED ROCK SQUARE BOWL 26</v>
          </cell>
          <cell r="E4704" t="str">
            <v>Франция</v>
          </cell>
          <cell r="F4704" t="str">
            <v>СТЕКЛО</v>
          </cell>
        </row>
        <row r="4705">
          <cell r="A4705" t="str">
            <v>G9421</v>
          </cell>
          <cell r="B4705" t="str">
            <v>LUMINARC</v>
          </cell>
          <cell r="C4705" t="str">
            <v xml:space="preserve"> Тарелка обеденная РОК СКВЭР 25см</v>
          </cell>
          <cell r="D4705" t="str">
            <v xml:space="preserve"> TEMPERED ROCK SQUARE DINNER PLATE 25</v>
          </cell>
          <cell r="E4705" t="str">
            <v>Франция</v>
          </cell>
          <cell r="F4705" t="str">
            <v>СТЕКЛО</v>
          </cell>
        </row>
        <row r="4706">
          <cell r="A4706" t="str">
            <v>G9423</v>
          </cell>
          <cell r="B4706" t="str">
            <v>LUMINARC</v>
          </cell>
          <cell r="C4706" t="str">
            <v xml:space="preserve"> Тарелка суповая РОК СКВЭР 20см</v>
          </cell>
          <cell r="D4706" t="str">
            <v xml:space="preserve"> TEMPERED ROCK SQUARE SOUP PLATE 20</v>
          </cell>
          <cell r="E4706" t="str">
            <v>Франция</v>
          </cell>
          <cell r="F4706" t="str">
            <v>СТЕКЛО</v>
          </cell>
        </row>
        <row r="4707">
          <cell r="A4707" t="str">
            <v>G9473</v>
          </cell>
          <cell r="B4707" t="str">
            <v>LUMINARC</v>
          </cell>
          <cell r="C4707" t="str">
            <v xml:space="preserve"> Тарелка десертная РОК СКВЭР 19см</v>
          </cell>
          <cell r="D4707" t="str">
            <v xml:space="preserve"> TEMPERED ROCK SQUARE DESSERT PLATE 19</v>
          </cell>
          <cell r="E4707" t="str">
            <v>Франция</v>
          </cell>
          <cell r="F4707" t="str">
            <v>СТЕКЛО</v>
          </cell>
        </row>
        <row r="4708">
          <cell r="A4708" t="str">
            <v>G9475</v>
          </cell>
          <cell r="B4708" t="str">
            <v>LUMINARC</v>
          </cell>
          <cell r="C4708" t="str">
            <v xml:space="preserve"> Салатник РОК СКВЭР 16см</v>
          </cell>
          <cell r="D4708" t="str">
            <v xml:space="preserve"> TEMPERED ROCK SQUARE BOWL 16</v>
          </cell>
          <cell r="E4708" t="str">
            <v>Франция</v>
          </cell>
          <cell r="F4708" t="str">
            <v>СТЕКЛО</v>
          </cell>
        </row>
        <row r="4709">
          <cell r="A4709" t="str">
            <v>G9488</v>
          </cell>
          <cell r="B4709" t="str">
            <v>LUMINARC</v>
          </cell>
          <cell r="C4709" t="str">
            <v xml:space="preserve"> Чайный набор РОК СКВЭР 220мл</v>
          </cell>
          <cell r="D4709" t="str">
            <v xml:space="preserve"> TEMPERED CUP 22 AND SAUCER ROCK SQUARE</v>
          </cell>
          <cell r="E4709" t="str">
            <v>Франция</v>
          </cell>
          <cell r="F4709" t="str">
            <v>СТЕКЛО</v>
          </cell>
        </row>
        <row r="4710">
          <cell r="A4710" t="str">
            <v>G9291</v>
          </cell>
          <cell r="B4710" t="str">
            <v>LUMINARC</v>
          </cell>
          <cell r="C4710" t="str">
            <v xml:space="preserve"> Тарелка суповая ПРЕЗИДАНС 23см</v>
          </cell>
          <cell r="D4710" t="str">
            <v xml:space="preserve"> TEMPERED PRESIDENCE SOUPE PLATE 23</v>
          </cell>
          <cell r="E4710" t="str">
            <v>Франция</v>
          </cell>
          <cell r="F4710" t="str">
            <v>СТЕКЛО</v>
          </cell>
        </row>
        <row r="4711">
          <cell r="A4711" t="str">
            <v>G9434</v>
          </cell>
          <cell r="B4711" t="str">
            <v>LUMINARC</v>
          </cell>
          <cell r="C4711" t="str">
            <v xml:space="preserve"> Чайный набор СЕЛЬМА 220мл</v>
          </cell>
          <cell r="D4711" t="str">
            <v xml:space="preserve"> TEMPERED SELMA CUP 22+SAUCER</v>
          </cell>
          <cell r="E4711" t="str">
            <v>Франция</v>
          </cell>
          <cell r="F4711" t="str">
            <v>СТЕКЛО</v>
          </cell>
        </row>
        <row r="4712">
          <cell r="A4712" t="str">
            <v>G9605</v>
          </cell>
          <cell r="B4712" t="str">
            <v>LUMINARC</v>
          </cell>
          <cell r="C4712" t="str">
            <v xml:space="preserve"> Тарелка десертная ПРЕЗИДАНС 20см</v>
          </cell>
          <cell r="D4712" t="str">
            <v xml:space="preserve"> TEMPERED PRESIDENCE BONE DESSERT PLATE20</v>
          </cell>
          <cell r="E4712" t="str">
            <v>Франция</v>
          </cell>
          <cell r="F4712" t="str">
            <v>СТЕКЛО</v>
          </cell>
        </row>
        <row r="4713">
          <cell r="A4713" t="str">
            <v>H0077</v>
          </cell>
          <cell r="B4713" t="str">
            <v>LUMINARC</v>
          </cell>
          <cell r="C4713" t="str">
            <v xml:space="preserve"> Столовый набор 19 предметов ПРЕЗИДАНС</v>
          </cell>
          <cell r="D4713" t="str">
            <v xml:space="preserve"> TEMPERED PRESIDENCE BONE DINNERWARE S19P</v>
          </cell>
          <cell r="E4713" t="str">
            <v>Франция</v>
          </cell>
          <cell r="F4713" t="str">
            <v>СТЕКЛО</v>
          </cell>
        </row>
        <row r="4714">
          <cell r="A4714" t="str">
            <v>H0403</v>
          </cell>
          <cell r="B4714" t="str">
            <v>LUMINARC</v>
          </cell>
          <cell r="C4714" t="str">
            <v xml:space="preserve"> Столовый набор 19 предметов ШАМАЛ</v>
          </cell>
          <cell r="D4714" t="str">
            <v xml:space="preserve"> SHAMAL BONE DINNERWARE SCE 19 P.</v>
          </cell>
          <cell r="E4714" t="str">
            <v>Франция</v>
          </cell>
          <cell r="F4714" t="str">
            <v>СТЕКЛО</v>
          </cell>
        </row>
        <row r="4715">
          <cell r="A4715" t="str">
            <v>G9651</v>
          </cell>
          <cell r="B4715" t="str">
            <v>LUMINARC</v>
          </cell>
          <cell r="C4715" t="str">
            <v xml:space="preserve"> Салатник ДРИППИНГ УАЙТ 27см</v>
          </cell>
          <cell r="D4715" t="str">
            <v xml:space="preserve"> TEMPERED DRIPPING WHITE BOWL 27</v>
          </cell>
          <cell r="E4715" t="str">
            <v>Франция</v>
          </cell>
          <cell r="F4715" t="str">
            <v>СТЕКЛО</v>
          </cell>
        </row>
        <row r="4716">
          <cell r="A4716" t="str">
            <v>G9654</v>
          </cell>
          <cell r="B4716" t="str">
            <v>LUMINARC</v>
          </cell>
          <cell r="C4716" t="str">
            <v xml:space="preserve"> Тарелка десертная ДРИППИНГ УАЙТ 19см</v>
          </cell>
          <cell r="D4716" t="str">
            <v xml:space="preserve"> TEMPERED DRIPPING WHITE DESSERT PLATE 19</v>
          </cell>
          <cell r="E4716" t="str">
            <v>Франция</v>
          </cell>
          <cell r="F4716" t="str">
            <v>СТЕКЛО</v>
          </cell>
        </row>
        <row r="4717">
          <cell r="A4717" t="str">
            <v>G9642</v>
          </cell>
          <cell r="B4717" t="str">
            <v>LUMINARC</v>
          </cell>
          <cell r="C4717" t="str">
            <v xml:space="preserve"> Чайный набор ДРИППИНГ УАЙТ 220мл</v>
          </cell>
          <cell r="D4717" t="str">
            <v xml:space="preserve"> TEMPERED DRIPPING WHITE CUP 22+SAUCER</v>
          </cell>
          <cell r="E4717" t="str">
            <v>Франция</v>
          </cell>
          <cell r="F4717" t="str">
            <v>СТЕКЛО</v>
          </cell>
        </row>
        <row r="4718">
          <cell r="A4718" t="str">
            <v>G9668</v>
          </cell>
          <cell r="B4718" t="str">
            <v>LUMINARC</v>
          </cell>
          <cell r="C4718" t="str">
            <v xml:space="preserve"> Салатник ДРИППИНГ БЛЭК 12см</v>
          </cell>
          <cell r="D4718" t="str">
            <v xml:space="preserve"> TEMPERED DRIPPING BLACK BOWL 12</v>
          </cell>
          <cell r="E4718" t="str">
            <v>Франция</v>
          </cell>
          <cell r="F4718" t="str">
            <v>СТЕКЛО</v>
          </cell>
        </row>
        <row r="4719">
          <cell r="A4719" t="str">
            <v>G9671</v>
          </cell>
          <cell r="B4719" t="str">
            <v>LUMINARC</v>
          </cell>
          <cell r="C4719" t="str">
            <v xml:space="preserve"> Салатник ДРИППИНГ БЛЭК 27см</v>
          </cell>
          <cell r="D4719" t="str">
            <v xml:space="preserve"> TEMPERED DRIPPING BLACK BOWL 27</v>
          </cell>
          <cell r="E4719" t="str">
            <v>Франция</v>
          </cell>
          <cell r="F4719" t="str">
            <v>СТЕКЛО</v>
          </cell>
        </row>
        <row r="4720">
          <cell r="A4720" t="str">
            <v>G9672</v>
          </cell>
          <cell r="B4720" t="str">
            <v>LUMINARC</v>
          </cell>
          <cell r="C4720" t="str">
            <v xml:space="preserve"> Чайный набор ДРИППИНГ БЛЭК 220мл</v>
          </cell>
          <cell r="D4720" t="str">
            <v xml:space="preserve"> TEMPERED DRIPPING BLACK CUP 22+ SAUCER</v>
          </cell>
          <cell r="E4720" t="str">
            <v>Франция</v>
          </cell>
          <cell r="F4720" t="str">
            <v>СТЕКЛО</v>
          </cell>
        </row>
        <row r="4721">
          <cell r="A4721" t="str">
            <v>G9673</v>
          </cell>
          <cell r="B4721" t="str">
            <v>LUMINARC</v>
          </cell>
          <cell r="C4721" t="str">
            <v xml:space="preserve"> Столовый набор 19 предметов ДРИППИНГ БЛЭК</v>
          </cell>
          <cell r="D4721" t="str">
            <v xml:space="preserve"> TEMPERED DRIPPING BLACK 19 PC TABLE SET</v>
          </cell>
          <cell r="E4721" t="str">
            <v>Франция</v>
          </cell>
          <cell r="F4721" t="str">
            <v>СТЕКЛО</v>
          </cell>
        </row>
        <row r="4722">
          <cell r="A4722" t="str">
            <v>G9457</v>
          </cell>
          <cell r="B4722" t="str">
            <v>LUMINARC</v>
          </cell>
          <cell r="C4722" t="str">
            <v xml:space="preserve"> Тарелка десертная ДАЛИАНА 19см</v>
          </cell>
          <cell r="D4722" t="str">
            <v xml:space="preserve"> TEMPERED DALIANE DESSERT PLATE 19</v>
          </cell>
          <cell r="E4722" t="str">
            <v>Франция</v>
          </cell>
          <cell r="F4722" t="str">
            <v>СТЕКЛО</v>
          </cell>
        </row>
        <row r="4723">
          <cell r="A4723" t="str">
            <v>G9458</v>
          </cell>
          <cell r="B4723" t="str">
            <v>LUMINARC</v>
          </cell>
          <cell r="C4723" t="str">
            <v xml:space="preserve"> Тарелка суповая ДАЛИАНА 21см</v>
          </cell>
          <cell r="D4723" t="str">
            <v xml:space="preserve"> TEMPERED DALIANE SOUP PLATE 21</v>
          </cell>
          <cell r="E4723" t="str">
            <v>Франция</v>
          </cell>
          <cell r="F4723" t="str">
            <v>СТЕКЛО</v>
          </cell>
        </row>
        <row r="4724">
          <cell r="A4724" t="str">
            <v>G9572</v>
          </cell>
          <cell r="B4724" t="str">
            <v>LUMINARC</v>
          </cell>
          <cell r="C4724" t="str">
            <v xml:space="preserve"> Столовый набор 19 предметов ЛИМОН ФИЦ</v>
          </cell>
          <cell r="D4724" t="str">
            <v xml:space="preserve"> TEMPERED LEMON FIZZ DINNERWARE SCE 19 P.</v>
          </cell>
          <cell r="E4724" t="str">
            <v>Франция</v>
          </cell>
          <cell r="F4724" t="str">
            <v>СТЕКЛО</v>
          </cell>
        </row>
        <row r="4725">
          <cell r="A4725" t="str">
            <v>G9971</v>
          </cell>
          <cell r="B4725" t="str">
            <v>LUMINARC</v>
          </cell>
          <cell r="C4725" t="str">
            <v xml:space="preserve"> Чайный набор ЛИМОН ФИЦ 220мл</v>
          </cell>
          <cell r="D4725" t="str">
            <v xml:space="preserve"> TEMPERED LEMON FIZZ CUP 22+SAUCER</v>
          </cell>
          <cell r="E4725" t="str">
            <v>Франция</v>
          </cell>
          <cell r="F4725" t="str">
            <v>СТЕКЛО</v>
          </cell>
        </row>
        <row r="4726">
          <cell r="A4726" t="str">
            <v>G9621</v>
          </cell>
          <cell r="B4726" t="str">
            <v>LUMINARC</v>
          </cell>
          <cell r="C4726" t="str">
            <v xml:space="preserve"> Тарелка суповая СКАЙ 21.5см</v>
          </cell>
          <cell r="D4726" t="str">
            <v xml:space="preserve"> TEMPERED SKYLU SOUP PLATE</v>
          </cell>
          <cell r="E4726" t="str">
            <v>Франция</v>
          </cell>
          <cell r="F4726" t="str">
            <v>СТЕКЛО</v>
          </cell>
        </row>
        <row r="4727">
          <cell r="A4727" t="str">
            <v>G9622</v>
          </cell>
          <cell r="B4727" t="str">
            <v>LUMINARC</v>
          </cell>
          <cell r="C4727" t="str">
            <v xml:space="preserve"> Салатник СКАЙ 16.5см</v>
          </cell>
          <cell r="D4727" t="str">
            <v xml:space="preserve"> TEMPERED SKYLU M-PURPOSE BOWL 16</v>
          </cell>
          <cell r="E4727" t="str">
            <v>Франция</v>
          </cell>
          <cell r="F4727" t="str">
            <v>СТЕКЛО</v>
          </cell>
        </row>
        <row r="4728">
          <cell r="A4728" t="str">
            <v>D6294</v>
          </cell>
          <cell r="B4728" t="str">
            <v>LUMINARC</v>
          </cell>
          <cell r="C4728" t="str">
            <v xml:space="preserve"> Кувшин ТИВОЛИ 1.6л с крышкой</v>
          </cell>
          <cell r="D4728" t="str">
            <v xml:space="preserve"> BROC 1.6L TIVOLI+BOUCHON</v>
          </cell>
          <cell r="E4728" t="str">
            <v>Китай</v>
          </cell>
          <cell r="F4728" t="str">
            <v>СТЕКЛО</v>
          </cell>
        </row>
        <row r="4729">
          <cell r="A4729" t="str">
            <v>G2635</v>
          </cell>
          <cell r="B4729" t="str">
            <v>LUMINARC</v>
          </cell>
          <cell r="C4729" t="str">
            <v xml:space="preserve"> Кувшин АРК 1л с крышкой</v>
          </cell>
          <cell r="D4729" t="str">
            <v xml:space="preserve"> BROC 1L ARC+BOUCHON</v>
          </cell>
          <cell r="E4729" t="str">
            <v>Китай</v>
          </cell>
          <cell r="F4729" t="str">
            <v>СТЕКЛО</v>
          </cell>
        </row>
        <row r="4730">
          <cell r="A4730" t="str">
            <v>G9659</v>
          </cell>
          <cell r="B4730" t="str">
            <v>LUMINARC</v>
          </cell>
          <cell r="C4730" t="str">
            <v xml:space="preserve"> Тарелка обеденная ДРИППИНГ БЛЭК 26см</v>
          </cell>
          <cell r="D4730" t="str">
            <v xml:space="preserve"> TEMPERED DRIPPING BLACK DINNER PLATE 26</v>
          </cell>
          <cell r="E4730" t="str">
            <v>Франция</v>
          </cell>
          <cell r="F4730" t="str">
            <v>СТЕКЛО</v>
          </cell>
        </row>
        <row r="4731">
          <cell r="A4731" t="str">
            <v>G9661</v>
          </cell>
          <cell r="B4731" t="str">
            <v>LUMINARC</v>
          </cell>
          <cell r="C4731" t="str">
            <v xml:space="preserve"> Тарелка десертная ДРИППИНГ БЛЭК 19см</v>
          </cell>
          <cell r="D4731" t="str">
            <v xml:space="preserve"> TEMPERED DRIPPING BLACK DESSERT PLATE 19</v>
          </cell>
          <cell r="E4731" t="str">
            <v>Франция</v>
          </cell>
          <cell r="F4731" t="str">
            <v>СТЕКЛО</v>
          </cell>
        </row>
        <row r="4732">
          <cell r="A4732" t="str">
            <v>H0048</v>
          </cell>
          <cell r="B4732" t="str">
            <v>LUMINARC</v>
          </cell>
          <cell r="C4732" t="str">
            <v xml:space="preserve"> Столовый набор 19 предметов ИМБРОДРИ</v>
          </cell>
          <cell r="D4732" t="str">
            <v xml:space="preserve"> EMBRODERY BONE DINNERWARE SCE 19 P.</v>
          </cell>
          <cell r="E4732" t="str">
            <v>Франция</v>
          </cell>
          <cell r="F4732" t="str">
            <v>СТЕКЛО</v>
          </cell>
        </row>
        <row r="4733">
          <cell r="A4733" t="str">
            <v>G9448</v>
          </cell>
          <cell r="B4733" t="str">
            <v>LUMINARC</v>
          </cell>
          <cell r="C4733" t="str">
            <v xml:space="preserve"> Салатник ДАЛИАНА 12см</v>
          </cell>
          <cell r="D4733" t="str">
            <v xml:space="preserve"> TEMPERED DALIANE BOWL 12</v>
          </cell>
          <cell r="E4733" t="str">
            <v>Франция</v>
          </cell>
          <cell r="F4733" t="str">
            <v>СТЕКЛО</v>
          </cell>
        </row>
        <row r="4734">
          <cell r="A4734" t="str">
            <v>G9449</v>
          </cell>
          <cell r="B4734" t="str">
            <v>LUMINARC</v>
          </cell>
          <cell r="C4734" t="str">
            <v xml:space="preserve"> Кружка ДАЛИАНА 290мл</v>
          </cell>
          <cell r="D4734" t="str">
            <v xml:space="preserve"> TEMPERED DALIANE MUG 29</v>
          </cell>
          <cell r="E4734" t="str">
            <v>Франция</v>
          </cell>
          <cell r="F4734" t="str">
            <v>СТЕКЛО</v>
          </cell>
        </row>
        <row r="4735">
          <cell r="A4735" t="str">
            <v>G9450</v>
          </cell>
          <cell r="B4735" t="str">
            <v>LUMINARC</v>
          </cell>
          <cell r="C4735" t="str">
            <v xml:space="preserve"> Салатник ДАЛИАНА 18см</v>
          </cell>
          <cell r="D4735" t="str">
            <v xml:space="preserve"> TEMPERED DALIANE M-PURPOSE BOWL 18</v>
          </cell>
          <cell r="E4735" t="str">
            <v>Франция</v>
          </cell>
          <cell r="F4735" t="str">
            <v>СТЕКЛО</v>
          </cell>
        </row>
        <row r="4736">
          <cell r="A4736" t="str">
            <v>G9623</v>
          </cell>
          <cell r="B4736" t="str">
            <v>LUMINARC</v>
          </cell>
          <cell r="C4736" t="str">
            <v xml:space="preserve"> Тарелка обеденная СКАЙ 25см</v>
          </cell>
          <cell r="D4736" t="str">
            <v xml:space="preserve"> TEMPERED SKYLU DINNER PLATE 25</v>
          </cell>
          <cell r="E4736" t="str">
            <v>Франция</v>
          </cell>
          <cell r="F4736" t="str">
            <v>СТЕКЛО</v>
          </cell>
        </row>
        <row r="4737">
          <cell r="A4737" t="str">
            <v>G9625</v>
          </cell>
          <cell r="B4737" t="str">
            <v>LUMINARC</v>
          </cell>
          <cell r="C4737" t="str">
            <v xml:space="preserve"> Тарелка десертная СКАЙ 19см</v>
          </cell>
          <cell r="D4737" t="str">
            <v xml:space="preserve"> TEMPERED SKYLU DESSERT PLATE</v>
          </cell>
          <cell r="E4737" t="str">
            <v>Франция</v>
          </cell>
          <cell r="F4737" t="str">
            <v>СТЕКЛО</v>
          </cell>
        </row>
        <row r="4738">
          <cell r="A4738" t="str">
            <v>H0088</v>
          </cell>
          <cell r="B4738" t="str">
            <v>LUMINARC</v>
          </cell>
          <cell r="C4738" t="str">
            <v xml:space="preserve"> Столовый набор 19 предметов НОА</v>
          </cell>
          <cell r="D4738" t="str">
            <v xml:space="preserve"> TEMPERED NOA DINNERWARE SCE 19 P.</v>
          </cell>
          <cell r="E4738" t="str">
            <v>Франция</v>
          </cell>
          <cell r="F4738" t="str">
            <v>СТЕКЛО</v>
          </cell>
        </row>
        <row r="4739">
          <cell r="A4739" t="str">
            <v>H0083</v>
          </cell>
          <cell r="B4739" t="str">
            <v>LUMINARC</v>
          </cell>
          <cell r="C4739" t="str">
            <v xml:space="preserve"> Тарелка десертная НОА 19см</v>
          </cell>
          <cell r="D4739" t="str">
            <v xml:space="preserve"> TEMPERED NOA DESSERT PLATE 19</v>
          </cell>
          <cell r="E4739" t="str">
            <v>Франция</v>
          </cell>
          <cell r="F4739" t="str">
            <v>СТЕКЛО</v>
          </cell>
        </row>
        <row r="4740">
          <cell r="A4740" t="str">
            <v>H0084</v>
          </cell>
          <cell r="B4740" t="str">
            <v>LUMINARC</v>
          </cell>
          <cell r="C4740" t="str">
            <v xml:space="preserve"> Тарелка суповая НОА 21см</v>
          </cell>
          <cell r="D4740" t="str">
            <v xml:space="preserve"> TEMPERED NOA SOUP PLATE 21</v>
          </cell>
          <cell r="E4740" t="str">
            <v>Франция</v>
          </cell>
          <cell r="F4740" t="str">
            <v>СТЕКЛО</v>
          </cell>
        </row>
        <row r="4741">
          <cell r="A4741" t="str">
            <v>H0085</v>
          </cell>
          <cell r="B4741" t="str">
            <v>LUMINARC</v>
          </cell>
          <cell r="C4741" t="str">
            <v xml:space="preserve"> Салатник НОА 16.5см</v>
          </cell>
          <cell r="D4741" t="str">
            <v xml:space="preserve"> TEMPERED NOA ALL PURPOSE BOWL</v>
          </cell>
          <cell r="E4741" t="str">
            <v>Франция</v>
          </cell>
          <cell r="F4741" t="str">
            <v>СТЕКЛО</v>
          </cell>
        </row>
        <row r="4742">
          <cell r="A4742" t="str">
            <v>H0086</v>
          </cell>
          <cell r="B4742" t="str">
            <v>LUMINARC</v>
          </cell>
          <cell r="C4742" t="str">
            <v xml:space="preserve"> Чайный набор НОА 220мл</v>
          </cell>
          <cell r="D4742" t="str">
            <v xml:space="preserve"> TEMPERED NOA CUP 22+SAUCER</v>
          </cell>
          <cell r="E4742" t="str">
            <v>Франция</v>
          </cell>
          <cell r="F4742" t="str">
            <v>СТЕКЛО</v>
          </cell>
        </row>
        <row r="4743">
          <cell r="A4743" t="str">
            <v>H0087</v>
          </cell>
          <cell r="B4743" t="str">
            <v>LUMINARC</v>
          </cell>
          <cell r="C4743" t="str">
            <v xml:space="preserve"> Салатник НОА 27см</v>
          </cell>
          <cell r="D4743" t="str">
            <v xml:space="preserve"> TEMPERED NOA SALAD BOWL 27</v>
          </cell>
          <cell r="E4743" t="str">
            <v>Франция</v>
          </cell>
          <cell r="F4743" t="str">
            <v>СТЕКЛО</v>
          </cell>
        </row>
        <row r="4744">
          <cell r="A4744" t="str">
            <v>G9735</v>
          </cell>
          <cell r="B4744" t="str">
            <v>LUMINARC</v>
          </cell>
          <cell r="C4744" t="str">
            <v xml:space="preserve"> Салатник ЗОЙА 16см</v>
          </cell>
          <cell r="D4744" t="str">
            <v xml:space="preserve"> TEMPERED ZOIA M-PURPOSE BOWL 16</v>
          </cell>
          <cell r="E4744" t="str">
            <v>Франция</v>
          </cell>
          <cell r="F4744" t="str">
            <v>СТЕКЛО</v>
          </cell>
        </row>
        <row r="4745">
          <cell r="A4745" t="str">
            <v>G9736</v>
          </cell>
          <cell r="B4745" t="str">
            <v>LUMINARC</v>
          </cell>
          <cell r="C4745" t="str">
            <v xml:space="preserve"> Салатник ЗОЙА 27см</v>
          </cell>
          <cell r="D4745" t="str">
            <v xml:space="preserve"> TEMPERED ZOIA BOWL 27</v>
          </cell>
          <cell r="E4745" t="str">
            <v>Франция</v>
          </cell>
          <cell r="F4745" t="str">
            <v>СТЕКЛО</v>
          </cell>
        </row>
        <row r="4746">
          <cell r="A4746" t="str">
            <v>G9737</v>
          </cell>
          <cell r="B4746" t="str">
            <v>LUMINARC</v>
          </cell>
          <cell r="C4746" t="str">
            <v xml:space="preserve"> Тарелка суповая ЗОЙА 20см</v>
          </cell>
          <cell r="D4746" t="str">
            <v xml:space="preserve"> TEMPERED ZOIA RIMLSS SOUP PLATE 20</v>
          </cell>
          <cell r="E4746" t="str">
            <v>Франция</v>
          </cell>
          <cell r="F4746" t="str">
            <v>СТЕКЛО</v>
          </cell>
        </row>
        <row r="4747">
          <cell r="A4747" t="str">
            <v>E9326</v>
          </cell>
          <cell r="B4747" t="str">
            <v>LUMINARC</v>
          </cell>
          <cell r="C4747" t="str">
            <v xml:space="preserve"> Набор фужеров для коктейля WORLD EXPERIENCE KYOTO 4шт 150мл</v>
          </cell>
          <cell r="D4747" t="str">
            <v xml:space="preserve"> WORLD COCKTAIL KYOTO COCKTAIL STEM.GL 15</v>
          </cell>
          <cell r="E4747" t="str">
            <v>Франция</v>
          </cell>
          <cell r="F4747" t="str">
            <v>СТЕКЛО</v>
          </cell>
        </row>
        <row r="4748">
          <cell r="A4748" t="str">
            <v>G0314</v>
          </cell>
          <cell r="B4748" t="str">
            <v>LUMINARC</v>
          </cell>
          <cell r="C4748" t="str">
            <v xml:space="preserve"> Набор стаканов LOOPING 6шт 250мл низкие</v>
          </cell>
          <cell r="D4748" t="str">
            <v xml:space="preserve"> LOOPING O/F TUMBLER 25</v>
          </cell>
          <cell r="E4748" t="str">
            <v>Франция</v>
          </cell>
          <cell r="F4748" t="str">
            <v>СТЕКЛО</v>
          </cell>
        </row>
        <row r="4749">
          <cell r="A4749" t="str">
            <v>G1648</v>
          </cell>
          <cell r="B4749" t="str">
            <v>LUMINARC</v>
          </cell>
          <cell r="C4749" t="str">
            <v xml:space="preserve"> Набор бокалов для пива ВЕРСАЛЬ 6шт 480мл</v>
          </cell>
          <cell r="D4749" t="str">
            <v xml:space="preserve"> VERSAILLES STEMMED GLASS 48</v>
          </cell>
          <cell r="E4749" t="str">
            <v>Франция</v>
          </cell>
          <cell r="F4749" t="str">
            <v>СТЕКЛО</v>
          </cell>
        </row>
        <row r="4750">
          <cell r="A4750" t="str">
            <v>G9413</v>
          </cell>
          <cell r="B4750" t="str">
            <v>LUMINARC</v>
          </cell>
          <cell r="C4750" t="str">
            <v xml:space="preserve"> Столовый набор 19 предметов СЕЛЬМА</v>
          </cell>
          <cell r="D4750" t="str">
            <v xml:space="preserve"> TEMPERED SELMA 19 PC TABLEWARE SET</v>
          </cell>
          <cell r="E4750" t="str">
            <v>Франция</v>
          </cell>
          <cell r="F4750" t="str">
            <v>СТЕКЛО</v>
          </cell>
        </row>
        <row r="4751">
          <cell r="A4751" t="str">
            <v>G9417</v>
          </cell>
          <cell r="B4751" t="str">
            <v>LUMINARC</v>
          </cell>
          <cell r="C4751" t="str">
            <v xml:space="preserve"> Столовый набор 19 предметов ФЕЛИЦИЯ</v>
          </cell>
          <cell r="D4751" t="str">
            <v xml:space="preserve"> TEMPERED FELITSA 19 PC TABLEWARE SET</v>
          </cell>
          <cell r="E4751" t="str">
            <v>Франция</v>
          </cell>
          <cell r="F4751" t="str">
            <v>СТЕКЛО</v>
          </cell>
        </row>
        <row r="4752">
          <cell r="A4752" t="str">
            <v>G9419</v>
          </cell>
          <cell r="B4752" t="str">
            <v>LUMINARC</v>
          </cell>
          <cell r="C4752" t="str">
            <v xml:space="preserve"> Столовый набор 19 предметов ДАЛИАНА</v>
          </cell>
          <cell r="D4752" t="str">
            <v xml:space="preserve"> TEMPERED DALIANE 19 PC DINNERWARE SET</v>
          </cell>
          <cell r="E4752" t="str">
            <v>Франция</v>
          </cell>
          <cell r="F4752" t="str">
            <v>СТЕКЛО</v>
          </cell>
        </row>
        <row r="4753">
          <cell r="A4753" t="str">
            <v>G9830</v>
          </cell>
          <cell r="B4753" t="str">
            <v>LUMINARC</v>
          </cell>
          <cell r="C4753" t="str">
            <v xml:space="preserve"> Столовый набор 19 предметов КАНИС</v>
          </cell>
          <cell r="D4753" t="str">
            <v xml:space="preserve"> TEMPERED CANISSE 19 PC TABLE SET</v>
          </cell>
          <cell r="E4753" t="str">
            <v>Франция</v>
          </cell>
          <cell r="F4753" t="str">
            <v>СТЕКЛО</v>
          </cell>
        </row>
        <row r="4754">
          <cell r="A4754" t="str">
            <v>H0449</v>
          </cell>
          <cell r="B4754" t="str">
            <v>LUMINARC</v>
          </cell>
          <cell r="C4754" t="str">
            <v xml:space="preserve"> Пепельница ЭКЛИПС 10.7см</v>
          </cell>
          <cell r="D4754" t="str">
            <v xml:space="preserve"> STACKABLE ECLIPSE ASHTRAY 10,7</v>
          </cell>
          <cell r="E4754" t="str">
            <v>Франция</v>
          </cell>
          <cell r="F4754" t="str">
            <v>СТЕКЛО</v>
          </cell>
        </row>
        <row r="4755">
          <cell r="A4755" t="str">
            <v>G9738</v>
          </cell>
          <cell r="B4755" t="str">
            <v>LUMINARC</v>
          </cell>
          <cell r="C4755" t="str">
            <v xml:space="preserve"> Столовый набор 19 предметов ЗОЙА</v>
          </cell>
          <cell r="D4755" t="str">
            <v xml:space="preserve"> TEMPERED ZOIA 19 PC TABLEWARE SET</v>
          </cell>
          <cell r="E4755" t="str">
            <v>Франция</v>
          </cell>
          <cell r="F4755" t="str">
            <v>СТЕКЛО</v>
          </cell>
        </row>
        <row r="4756">
          <cell r="A4756" t="str">
            <v>H0082</v>
          </cell>
          <cell r="B4756" t="str">
            <v>LUMINARC</v>
          </cell>
          <cell r="C4756" t="str">
            <v xml:space="preserve"> Тарелка обеденная НОА 25см</v>
          </cell>
          <cell r="D4756" t="str">
            <v xml:space="preserve"> TEMPERED NOA DINNER PLATE 25</v>
          </cell>
          <cell r="E4756" t="str">
            <v>Франция</v>
          </cell>
          <cell r="F4756" t="str">
            <v>СТЕКЛО</v>
          </cell>
        </row>
        <row r="4757">
          <cell r="A4757" t="str">
            <v>G8207</v>
          </cell>
          <cell r="B4757" t="str">
            <v>LUMINARC</v>
          </cell>
          <cell r="C4757" t="str">
            <v xml:space="preserve"> Салатник ЛЕФЕН 28см</v>
          </cell>
          <cell r="D4757" t="str">
            <v xml:space="preserve"> TEMPERED LEAFEN SALAD BOWL 28</v>
          </cell>
          <cell r="E4757" t="str">
            <v>Франция</v>
          </cell>
          <cell r="F4757" t="str">
            <v>СТЕКЛО</v>
          </cell>
        </row>
        <row r="4758">
          <cell r="A4758" t="str">
            <v>G8616</v>
          </cell>
          <cell r="B4758" t="str">
            <v>LUMINARC</v>
          </cell>
          <cell r="C4758" t="str">
            <v xml:space="preserve"> Набор детский 3 предмета ВИННИ-ПУХ 3</v>
          </cell>
          <cell r="D4758" t="str">
            <v xml:space="preserve"> TEMPERED WINNIE THE POOH3 CHILD.3PC SET</v>
          </cell>
          <cell r="E4758" t="str">
            <v>Франция</v>
          </cell>
          <cell r="F4758" t="str">
            <v>СТЕКЛО</v>
          </cell>
        </row>
        <row r="4759">
          <cell r="A4759" t="str">
            <v>G9732</v>
          </cell>
          <cell r="B4759" t="str">
            <v>LUMINARC</v>
          </cell>
          <cell r="C4759" t="str">
            <v xml:space="preserve"> Тарелка обеденная ЗОЙА 25см</v>
          </cell>
          <cell r="D4759" t="str">
            <v xml:space="preserve"> TEMPERED ZOIA DINNER PLATE 25</v>
          </cell>
          <cell r="E4759" t="str">
            <v>Франция</v>
          </cell>
          <cell r="F4759" t="str">
            <v>СТЕКЛО</v>
          </cell>
        </row>
        <row r="4760">
          <cell r="A4760" t="str">
            <v>G9734</v>
          </cell>
          <cell r="B4760" t="str">
            <v>LUMINARC</v>
          </cell>
          <cell r="C4760" t="str">
            <v xml:space="preserve"> Тарелка десертная ЗОЙА 20см</v>
          </cell>
          <cell r="D4760" t="str">
            <v xml:space="preserve"> TEMPERED ZOIA DESSERT PLATE 20</v>
          </cell>
          <cell r="E4760" t="str">
            <v>Франция</v>
          </cell>
          <cell r="F4760" t="str">
            <v>СТЕКЛО</v>
          </cell>
        </row>
        <row r="4761">
          <cell r="A4761" t="str">
            <v>H0938</v>
          </cell>
          <cell r="B4761" t="str">
            <v>LUMINARC</v>
          </cell>
          <cell r="C4761" t="str">
            <v xml:space="preserve"> Столовый набор 18 предметов СКАЙ</v>
          </cell>
          <cell r="D4761" t="str">
            <v xml:space="preserve"> TEMPERED SKYLU 18 PC DINNER PLATE SET</v>
          </cell>
          <cell r="E4761" t="str">
            <v>Франция</v>
          </cell>
          <cell r="F4761" t="str">
            <v>СТЕКЛО</v>
          </cell>
        </row>
        <row r="4762">
          <cell r="A4762" t="str">
            <v>G9740</v>
          </cell>
          <cell r="B4762" t="str">
            <v>LUMINARC</v>
          </cell>
          <cell r="C4762" t="str">
            <v xml:space="preserve"> Тарелка обеденная ГЕРБОРИЯ 25см</v>
          </cell>
          <cell r="D4762" t="str">
            <v xml:space="preserve"> TEMPERED HERBORIA DINNER PLATE 25</v>
          </cell>
          <cell r="E4762" t="str">
            <v>Франция</v>
          </cell>
          <cell r="F4762" t="str">
            <v>СТЕКЛО</v>
          </cell>
        </row>
        <row r="4763">
          <cell r="A4763" t="str">
            <v>G9741</v>
          </cell>
          <cell r="B4763" t="str">
            <v>LUMINARC</v>
          </cell>
          <cell r="C4763" t="str">
            <v xml:space="preserve"> Тарелка десертная ГЕРБОРИЯ 19см</v>
          </cell>
          <cell r="D4763" t="str">
            <v xml:space="preserve"> TEMPERED HERBORIA DESSERT PLATE 19</v>
          </cell>
          <cell r="E4763" t="str">
            <v>Франция</v>
          </cell>
          <cell r="F4763" t="str">
            <v>СТЕКЛО</v>
          </cell>
        </row>
        <row r="4764">
          <cell r="A4764" t="str">
            <v>G9742</v>
          </cell>
          <cell r="B4764" t="str">
            <v>LUMINARC</v>
          </cell>
          <cell r="C4764" t="str">
            <v xml:space="preserve"> Тарелка суповая ГЕРБОРИЯ 21см</v>
          </cell>
          <cell r="D4764" t="str">
            <v xml:space="preserve"> TEMPERED HERBORIA SOUP PLATE 21</v>
          </cell>
          <cell r="E4764" t="str">
            <v>Франция</v>
          </cell>
          <cell r="F4764" t="str">
            <v>СТЕКЛО</v>
          </cell>
        </row>
        <row r="4765">
          <cell r="A4765" t="str">
            <v>E9712</v>
          </cell>
          <cell r="B4765" t="str">
            <v>LUMINARC</v>
          </cell>
          <cell r="C4765" t="str">
            <v xml:space="preserve"> Тарелка обеденная ПОЭМА синяя</v>
          </cell>
          <cell r="D4765" t="str">
            <v xml:space="preserve"> TEMPERED   POEME   BLUE   DINNER   PLATE</v>
          </cell>
          <cell r="E4765" t="str">
            <v>Франция</v>
          </cell>
          <cell r="F4765" t="str">
            <v>СТЕКЛО</v>
          </cell>
        </row>
        <row r="4766">
          <cell r="A4766" t="str">
            <v>38798-2</v>
          </cell>
          <cell r="B4766" t="str">
            <v>LUMINARC</v>
          </cell>
          <cell r="C4766" t="str">
            <v xml:space="preserve"> Столовый набор 19 предметов ЭЛИЗ + cахарница ЭЛИЗ (02731)</v>
          </cell>
          <cell r="D4766" t="str">
            <v xml:space="preserve"> TEMPERED ELISE 19 PC DINNER SET + TEMPERED ELISE SUGAR BOWL</v>
          </cell>
          <cell r="E4766" t="str">
            <v>Франция</v>
          </cell>
          <cell r="F4766" t="str">
            <v>СТЕКЛО</v>
          </cell>
        </row>
        <row r="4767">
          <cell r="A4767" t="str">
            <v>G9454</v>
          </cell>
          <cell r="B4767" t="str">
            <v>LUMINARC</v>
          </cell>
          <cell r="C4767" t="str">
            <v xml:space="preserve"> Чайный набор ДАЛИАНА 220мл</v>
          </cell>
          <cell r="D4767" t="str">
            <v xml:space="preserve"> TEMPERED DALIANE CUP 22 AND SAUCER</v>
          </cell>
          <cell r="E4767" t="str">
            <v>Франция</v>
          </cell>
          <cell r="F4767" t="str">
            <v>СТЕКЛО</v>
          </cell>
        </row>
        <row r="4768">
          <cell r="A4768" t="str">
            <v>G9455</v>
          </cell>
          <cell r="B4768" t="str">
            <v>LUMINARC</v>
          </cell>
          <cell r="C4768" t="str">
            <v xml:space="preserve"> Тарелка обеденная ДАЛИАНА 25см</v>
          </cell>
          <cell r="D4768" t="str">
            <v xml:space="preserve"> TEMPERED DALIANE DINNER PLATE 25</v>
          </cell>
          <cell r="E4768" t="str">
            <v>Франция</v>
          </cell>
          <cell r="F4768" t="str">
            <v>СТЕКЛО</v>
          </cell>
        </row>
        <row r="4769">
          <cell r="A4769" t="str">
            <v>G9447</v>
          </cell>
          <cell r="B4769" t="str">
            <v>LUMINARC</v>
          </cell>
          <cell r="C4769" t="str">
            <v xml:space="preserve"> Салатник ДАЛИАНА 25см</v>
          </cell>
          <cell r="D4769" t="str">
            <v xml:space="preserve"> TEMPERED DALIANE BOWL 25</v>
          </cell>
          <cell r="E4769" t="str">
            <v>Франция</v>
          </cell>
          <cell r="F4769" t="str">
            <v>СТЕКЛО</v>
          </cell>
        </row>
        <row r="4770">
          <cell r="A4770" t="str">
            <v>H0132</v>
          </cell>
          <cell r="B4770" t="str">
            <v>LUMINARC</v>
          </cell>
          <cell r="C4770" t="str">
            <v xml:space="preserve"> Набор фужеров (бокалов) для вина КОСТА ПИНК 3шт 250мл</v>
          </cell>
          <cell r="D4770" t="str">
            <v xml:space="preserve"> COSTA PINK STEMMED GLASS 25</v>
          </cell>
          <cell r="E4770" t="str">
            <v>Франция</v>
          </cell>
          <cell r="F4770" t="str">
            <v>СТЕКЛО</v>
          </cell>
        </row>
        <row r="4771">
          <cell r="A4771" t="str">
            <v>H0133</v>
          </cell>
          <cell r="B4771" t="str">
            <v>LUMINARC</v>
          </cell>
          <cell r="C4771" t="str">
            <v xml:space="preserve"> Набор фужеров для вина КОСТА ПИНК 3шт 190мл</v>
          </cell>
          <cell r="D4771" t="str">
            <v xml:space="preserve"> COSTA PINK STEMMED GLASS 19</v>
          </cell>
          <cell r="E4771" t="str">
            <v>Франция</v>
          </cell>
          <cell r="F4771" t="str">
            <v>СТЕКЛО</v>
          </cell>
        </row>
        <row r="4772">
          <cell r="A4772" t="str">
            <v>E9696</v>
          </cell>
          <cell r="B4772" t="str">
            <v>LUMINARC</v>
          </cell>
          <cell r="C4772" t="str">
            <v xml:space="preserve"> Тарелка сервировочная Ленты 35х24см</v>
          </cell>
          <cell r="D4772" t="str">
            <v xml:space="preserve"> TEMPERED RUBANS PRESENT.PLATE</v>
          </cell>
          <cell r="E4772" t="str">
            <v>Франция</v>
          </cell>
          <cell r="F4772" t="str">
            <v>СТЕКЛО</v>
          </cell>
        </row>
        <row r="4773">
          <cell r="A4773" t="str">
            <v>36671</v>
          </cell>
          <cell r="B4773" t="str">
            <v>LUMINARC</v>
          </cell>
          <cell r="C4773" t="str">
            <v xml:space="preserve"> Набор рюмок ДОМИНО 6шт 70мл</v>
          </cell>
          <cell r="D4773" t="str">
            <v xml:space="preserve"> DOMINO NOIR 7 STEMGLASS</v>
          </cell>
          <cell r="E4773" t="str">
            <v>Франция</v>
          </cell>
          <cell r="F4773" t="str">
            <v>СТЕКЛО</v>
          </cell>
        </row>
        <row r="4774">
          <cell r="A4774" t="str">
            <v>38796</v>
          </cell>
          <cell r="B4774" t="str">
            <v>LUMINARC</v>
          </cell>
          <cell r="C4774" t="str">
            <v xml:space="preserve"> Кофейный набор 12 предметов ЭЛИЗ</v>
          </cell>
          <cell r="D4774" t="str">
            <v xml:space="preserve"> TEMPERED ELISE CUP AND SAUCER 9</v>
          </cell>
          <cell r="E4774" t="str">
            <v>Франция</v>
          </cell>
          <cell r="F4774" t="str">
            <v>СТЕКЛО</v>
          </cell>
        </row>
        <row r="4775">
          <cell r="A4775" t="str">
            <v>E4919</v>
          </cell>
          <cell r="B4775" t="str">
            <v>LUMINARC</v>
          </cell>
          <cell r="C4775" t="str">
            <v xml:space="preserve"> Столовый набор 18 предметов УОТЕР КОЛОР</v>
          </cell>
          <cell r="D4775" t="str">
            <v xml:space="preserve"> TEMPERED WATER COLOR 18 PC TABLE SET</v>
          </cell>
          <cell r="E4775" t="str">
            <v>Франция</v>
          </cell>
          <cell r="F4775" t="str">
            <v>СТЕКЛО</v>
          </cell>
        </row>
        <row r="4776">
          <cell r="A4776" t="str">
            <v>E8469</v>
          </cell>
          <cell r="B4776" t="str">
            <v>LUMINARC</v>
          </cell>
          <cell r="C4776" t="str">
            <v xml:space="preserve"> Набор рюмок ДРИП 4шт 60мл черные</v>
          </cell>
          <cell r="D4776" t="str">
            <v xml:space="preserve"> DRIP BLACK STEMMED GLASS VODKA 6</v>
          </cell>
          <cell r="E4776" t="str">
            <v>Франция</v>
          </cell>
          <cell r="F4776" t="str">
            <v>СТЕКЛО</v>
          </cell>
        </row>
        <row r="4777">
          <cell r="A4777" t="str">
            <v>G0472</v>
          </cell>
          <cell r="B4777" t="str">
            <v>LUMINARC</v>
          </cell>
          <cell r="C4777" t="str">
            <v xml:space="preserve"> Кружка 320мл коричневая</v>
          </cell>
          <cell r="D4777" t="str">
            <v xml:space="preserve"> GRAPHIC COLORS STACKABLE BROWN MUG 35</v>
          </cell>
          <cell r="E4777" t="str">
            <v>Китай</v>
          </cell>
          <cell r="F4777" t="str">
            <v>КЕРАМИКА</v>
          </cell>
        </row>
        <row r="4778">
          <cell r="A4778" t="str">
            <v>G4550</v>
          </cell>
          <cell r="B4778" t="str">
            <v>LUMINARC</v>
          </cell>
          <cell r="C4778" t="str">
            <v xml:space="preserve"> Набор креманок ФРУИТИ 6шт 300мл</v>
          </cell>
          <cell r="D4778" t="str">
            <v xml:space="preserve"> Ice cream cup with spirale R6</v>
          </cell>
          <cell r="E4778" t="str">
            <v>Франция</v>
          </cell>
          <cell r="F4778" t="str">
            <v>СТЕКЛО</v>
          </cell>
        </row>
        <row r="4779">
          <cell r="A4779" t="str">
            <v>G4550-1</v>
          </cell>
          <cell r="B4779" t="str">
            <v>LUMINARC</v>
          </cell>
          <cell r="C4779" t="str">
            <v xml:space="preserve"> Креманка ФРУИТИ 300мл</v>
          </cell>
          <cell r="D4779" t="str">
            <v xml:space="preserve"> Ice cream cup with spirale R6</v>
          </cell>
          <cell r="E4779" t="str">
            <v>Франция</v>
          </cell>
          <cell r="F4779" t="str">
            <v>СТЕКЛО</v>
          </cell>
        </row>
        <row r="4780">
          <cell r="A4780" t="str">
            <v>G4563</v>
          </cell>
          <cell r="B4780" t="str">
            <v>LUMINARC</v>
          </cell>
          <cell r="C4780" t="str">
            <v xml:space="preserve"> Набор креманок ФРИЗИ 6шт 270мл</v>
          </cell>
          <cell r="D4780" t="str">
            <v xml:space="preserve"> Ice cream cup martel? R6</v>
          </cell>
          <cell r="E4780" t="str">
            <v>Франция</v>
          </cell>
          <cell r="F4780" t="str">
            <v>СТЕКЛО</v>
          </cell>
        </row>
        <row r="4781">
          <cell r="A4781" t="str">
            <v>H0135</v>
          </cell>
          <cell r="B4781" t="str">
            <v>LUMINARC</v>
          </cell>
          <cell r="C4781" t="str">
            <v xml:space="preserve"> Набор фужеров (бокалов) для шампанского КОСТА ПИНК 3шт 170мл</v>
          </cell>
          <cell r="D4781" t="str">
            <v xml:space="preserve"> COSTA PINK FLUTE 17</v>
          </cell>
          <cell r="E4781" t="str">
            <v>Франция</v>
          </cell>
          <cell r="F4781" t="str">
            <v>СТЕКЛО</v>
          </cell>
        </row>
        <row r="4782">
          <cell r="A4782" t="str">
            <v>H0379</v>
          </cell>
          <cell r="B4782" t="str">
            <v>LUMINARC</v>
          </cell>
          <cell r="C4782" t="str">
            <v xml:space="preserve"> Набор фужеров (бокалов) для шампанского КОСТА ОРАНЖ 3шт 170мл</v>
          </cell>
          <cell r="D4782" t="str">
            <v xml:space="preserve"> COSTA ORANGE FLUTE 17</v>
          </cell>
          <cell r="E4782" t="str">
            <v>Франция</v>
          </cell>
          <cell r="F4782" t="str">
            <v>СТЕКЛО</v>
          </cell>
        </row>
        <row r="4783">
          <cell r="A4783" t="str">
            <v>G8953</v>
          </cell>
          <cell r="B4783" t="str">
            <v>LUMINARC</v>
          </cell>
          <cell r="C4783" t="str">
            <v xml:space="preserve"> Набор фужеров (бокалов) для вина КОСТА 3шт 250мл</v>
          </cell>
          <cell r="D4783" t="str">
            <v xml:space="preserve"> COSTA CLEAR STEMMED GLASS 25</v>
          </cell>
          <cell r="E4783" t="str">
            <v>Франция</v>
          </cell>
          <cell r="F4783" t="str">
            <v>СТЕКЛО</v>
          </cell>
        </row>
        <row r="4784">
          <cell r="A4784" t="str">
            <v>G8954</v>
          </cell>
          <cell r="B4784" t="str">
            <v>LUMINARC</v>
          </cell>
          <cell r="C4784" t="str">
            <v xml:space="preserve"> Набор фужеров (бокалов) для вина КОСТА 3шт 190мл</v>
          </cell>
          <cell r="D4784" t="str">
            <v xml:space="preserve"> COSTA CLEAR STEMMED GLASS 19</v>
          </cell>
          <cell r="E4784" t="str">
            <v>Франция</v>
          </cell>
          <cell r="F4784" t="str">
            <v>СТЕКЛО</v>
          </cell>
        </row>
        <row r="4785">
          <cell r="A4785" t="str">
            <v>G8955</v>
          </cell>
          <cell r="B4785" t="str">
            <v>LUMINARC</v>
          </cell>
          <cell r="C4785" t="str">
            <v xml:space="preserve"> Набор фужеров (бокалов) для шампанского КОСТА 3шт 170мл</v>
          </cell>
          <cell r="D4785" t="str">
            <v xml:space="preserve"> COSTA CLEAR FLUTE 17</v>
          </cell>
          <cell r="E4785" t="str">
            <v>Франция</v>
          </cell>
          <cell r="F4785" t="str">
            <v>СТЕКЛО</v>
          </cell>
        </row>
        <row r="4786">
          <cell r="A4786" t="str">
            <v>H0377</v>
          </cell>
          <cell r="B4786" t="str">
            <v>LUMINARC</v>
          </cell>
          <cell r="C4786" t="str">
            <v xml:space="preserve"> Набор фужеров (бокалов) для вина КОСТА ОРАНЖ 3шт 250мл</v>
          </cell>
          <cell r="D4786" t="str">
            <v xml:space="preserve"> COSTA ORANGE STEMMED GLASS 25</v>
          </cell>
          <cell r="E4786" t="str">
            <v>Франция</v>
          </cell>
          <cell r="F4786" t="str">
            <v>СТЕКЛО</v>
          </cell>
        </row>
        <row r="4787">
          <cell r="A4787" t="str">
            <v>H0378</v>
          </cell>
          <cell r="B4787" t="str">
            <v>LUMINARC</v>
          </cell>
          <cell r="C4787" t="str">
            <v xml:space="preserve"> Набор фужеров для вина КОСТА ОРАНЖ 3шт 190мл</v>
          </cell>
          <cell r="D4787" t="str">
            <v xml:space="preserve"> COSTA ORANGE STEMMED GLASS 19</v>
          </cell>
          <cell r="E4787" t="str">
            <v>Франция</v>
          </cell>
          <cell r="F4787" t="str">
            <v>СТЕКЛО</v>
          </cell>
        </row>
        <row r="4788">
          <cell r="A4788" t="str">
            <v>G9983</v>
          </cell>
          <cell r="B4788" t="str">
            <v>LUMINARC</v>
          </cell>
          <cell r="C4788" t="str">
            <v xml:space="preserve"> Креманка БОЛА ВИОЛИН 300мл</v>
          </cell>
          <cell r="D4788" t="str">
            <v xml:space="preserve"> BOLA VIOLINE ICE CREAM SUNDAE</v>
          </cell>
          <cell r="E4788" t="str">
            <v>Франция</v>
          </cell>
          <cell r="F4788" t="str">
            <v>СТЕКЛО</v>
          </cell>
        </row>
        <row r="4789">
          <cell r="A4789" t="str">
            <v>G9998</v>
          </cell>
          <cell r="B4789" t="str">
            <v>LUMINARC</v>
          </cell>
          <cell r="C4789" t="str">
            <v xml:space="preserve"> Набор креманок БОЛА ВИОЛИН 2шт 300мл</v>
          </cell>
          <cell r="D4789" t="str">
            <v xml:space="preserve"> BOLA VIOLINE ICE CREAM SUNDAE 30</v>
          </cell>
          <cell r="E4789" t="str">
            <v>Франция</v>
          </cell>
          <cell r="F4789" t="str">
            <v>СТЕКЛО</v>
          </cell>
        </row>
        <row r="4790">
          <cell r="A4790" t="str">
            <v>G9999</v>
          </cell>
          <cell r="B4790" t="str">
            <v>LUMINARC</v>
          </cell>
          <cell r="C4790" t="str">
            <v xml:space="preserve"> Набор фужеров для вина БОЛА ВИОЛИН 3шт 260мл</v>
          </cell>
          <cell r="D4790" t="str">
            <v xml:space="preserve"> BOLA VIOLINE STEMMED GLASS 26</v>
          </cell>
          <cell r="E4790" t="str">
            <v>Франция</v>
          </cell>
          <cell r="F4790" t="str">
            <v>СТЕКЛО</v>
          </cell>
        </row>
        <row r="4791">
          <cell r="A4791" t="str">
            <v>H0002</v>
          </cell>
          <cell r="B4791" t="str">
            <v>LUMINARC</v>
          </cell>
          <cell r="C4791" t="str">
            <v xml:space="preserve"> Набор фужеров для шампанского БОЛА ВИОЛИН 3шт 190мл</v>
          </cell>
          <cell r="D4791" t="str">
            <v xml:space="preserve"> BOLA BLUE VIOLINE FLUTE 19</v>
          </cell>
          <cell r="E4791" t="str">
            <v>Франция</v>
          </cell>
          <cell r="F4791" t="str">
            <v>СТЕКЛО</v>
          </cell>
        </row>
        <row r="4792">
          <cell r="A4792" t="str">
            <v>G4563-1</v>
          </cell>
          <cell r="B4792" t="str">
            <v>LUMINARC</v>
          </cell>
          <cell r="C4792" t="str">
            <v xml:space="preserve"> Креманка ФРИЗИ 270мл</v>
          </cell>
          <cell r="D4792" t="str">
            <v xml:space="preserve"> Ice cream cup martel? R6</v>
          </cell>
          <cell r="E4792" t="str">
            <v>Франция</v>
          </cell>
          <cell r="F4792" t="str">
            <v>СТЕКЛО</v>
          </cell>
        </row>
        <row r="4793">
          <cell r="A4793" t="str">
            <v>G3618</v>
          </cell>
          <cell r="B4793" t="str">
            <v>LUMINARC</v>
          </cell>
          <cell r="C4793" t="str">
            <v xml:space="preserve"> Набор питьевой 7 предметов ABYSS</v>
          </cell>
          <cell r="D4793" t="str">
            <v xml:space="preserve"> SCE 7P BOISSON TIVOLI ABYSS</v>
          </cell>
          <cell r="E4793" t="str">
            <v>Китай</v>
          </cell>
          <cell r="F4793" t="str">
            <v>СТЕКЛО</v>
          </cell>
        </row>
        <row r="4794">
          <cell r="A4794" t="str">
            <v>G3626</v>
          </cell>
          <cell r="B4794" t="str">
            <v>LUMINARC</v>
          </cell>
          <cell r="C4794" t="str">
            <v xml:space="preserve"> Набор стаканов ABYSS 6шт 270мл высокие</v>
          </cell>
          <cell r="D4794" t="str">
            <v xml:space="preserve"> GS FH27 AMSTERDAM ABYSS</v>
          </cell>
          <cell r="E4794" t="str">
            <v>Китай</v>
          </cell>
          <cell r="F4794" t="str">
            <v>СТЕКЛО</v>
          </cell>
        </row>
        <row r="4795">
          <cell r="A4795" t="str">
            <v>G9743</v>
          </cell>
          <cell r="B4795" t="str">
            <v>LUMINARC</v>
          </cell>
          <cell r="C4795" t="str">
            <v xml:space="preserve"> Салатник ГЕРБОРИЯ 16.5см</v>
          </cell>
          <cell r="D4795" t="str">
            <v xml:space="preserve"> TEMPERED HERBORIA M-PURPOSE BOWL 16</v>
          </cell>
          <cell r="E4795" t="str">
            <v>Франция</v>
          </cell>
          <cell r="F4795" t="str">
            <v>СТЕКЛО</v>
          </cell>
        </row>
        <row r="4796">
          <cell r="A4796" t="str">
            <v>H0937</v>
          </cell>
          <cell r="B4796" t="str">
            <v>LUMINARC</v>
          </cell>
          <cell r="C4796" t="str">
            <v xml:space="preserve"> Столовый набор 18 предметов ГЕРБОРИЯ</v>
          </cell>
          <cell r="D4796" t="str">
            <v xml:space="preserve"> TEMPERED HERBORIA DINNER PLATE 18 PC SET</v>
          </cell>
          <cell r="E4796" t="str">
            <v>Франция</v>
          </cell>
          <cell r="F4796" t="str">
            <v>СТЕКЛО</v>
          </cell>
        </row>
        <row r="4797">
          <cell r="A4797" t="str">
            <v>H0417</v>
          </cell>
          <cell r="B4797" t="str">
            <v>LUMINARC</v>
          </cell>
          <cell r="C4797" t="str">
            <v xml:space="preserve"> Салатник ЭКЛИПС 20см</v>
          </cell>
          <cell r="D4797" t="str">
            <v xml:space="preserve"> TEMPERED ECLIPSE STACKABLE SALAD BOWL 20</v>
          </cell>
          <cell r="E4797" t="str">
            <v>Франция</v>
          </cell>
          <cell r="F4797" t="str">
            <v>СТЕКЛО</v>
          </cell>
        </row>
        <row r="4798">
          <cell r="A4798" t="str">
            <v>G9681</v>
          </cell>
          <cell r="B4798" t="str">
            <v>LUMINARC</v>
          </cell>
          <cell r="C4798" t="str">
            <v xml:space="preserve"> Набор стопок БОЛА ГРЭЙ 6шт 90мл</v>
          </cell>
          <cell r="D4798" t="str">
            <v xml:space="preserve"> BOLA GREY H/B TUMBLER 9</v>
          </cell>
          <cell r="E4798" t="str">
            <v>Франция</v>
          </cell>
          <cell r="F4798" t="str">
            <v>СТЕКЛО</v>
          </cell>
        </row>
        <row r="4799">
          <cell r="A4799" t="str">
            <v>G9683</v>
          </cell>
          <cell r="B4799" t="str">
            <v>LUMINARC</v>
          </cell>
          <cell r="C4799" t="str">
            <v xml:space="preserve"> Фужер для коктейля БОЛА ГРЭЙ 210мл</v>
          </cell>
          <cell r="D4799" t="str">
            <v xml:space="preserve"> BOLA GREY COCKTAIL STEMMED GLASS 21</v>
          </cell>
          <cell r="E4799" t="str">
            <v>Франция</v>
          </cell>
          <cell r="F4799" t="str">
            <v>СТЕКЛО</v>
          </cell>
        </row>
        <row r="4800">
          <cell r="A4800" t="str">
            <v>G9689</v>
          </cell>
          <cell r="B4800" t="str">
            <v>LUMINARC</v>
          </cell>
          <cell r="C4800" t="str">
            <v xml:space="preserve"> Набор креманок БОЛА 2шт 300мл</v>
          </cell>
          <cell r="D4800" t="str">
            <v xml:space="preserve"> BOLA CLEAR ICE CREAM SUNDAE 30</v>
          </cell>
          <cell r="E4800" t="str">
            <v>Франция</v>
          </cell>
          <cell r="F4800" t="str">
            <v>СТЕКЛО</v>
          </cell>
        </row>
        <row r="4801">
          <cell r="A4801" t="str">
            <v>G9691</v>
          </cell>
          <cell r="B4801" t="str">
            <v>LUMINARC</v>
          </cell>
          <cell r="C4801" t="str">
            <v xml:space="preserve"> Креманка БОЛА 300мл</v>
          </cell>
          <cell r="D4801" t="str">
            <v xml:space="preserve"> BOLA CLEAR TRSP.BULLE ICE CREAM SUNDAE30</v>
          </cell>
          <cell r="E4801" t="str">
            <v>Франция</v>
          </cell>
          <cell r="F4801" t="str">
            <v>СТЕКЛО</v>
          </cell>
        </row>
        <row r="4802">
          <cell r="A4802" t="str">
            <v>G9693</v>
          </cell>
          <cell r="B4802" t="str">
            <v>LUMINARC</v>
          </cell>
          <cell r="C4802" t="str">
            <v xml:space="preserve"> Набор стопок БОЛА 6шт 90мл</v>
          </cell>
          <cell r="D4802" t="str">
            <v xml:space="preserve"> BOLA CLEAR H/B TUMBLER 9</v>
          </cell>
          <cell r="E4802" t="str">
            <v>Франция</v>
          </cell>
          <cell r="F4802" t="str">
            <v>СТЕКЛО</v>
          </cell>
        </row>
        <row r="4803">
          <cell r="A4803" t="str">
            <v>G9202</v>
          </cell>
          <cell r="B4803" t="str">
            <v>LUMINARC</v>
          </cell>
          <cell r="C4803" t="str">
            <v xml:space="preserve"> Фужер (бокал) для коктейля БОЛА 210мл</v>
          </cell>
          <cell r="D4803" t="str">
            <v xml:space="preserve"> BOLA CLEAR COCKTAIL STEMMED GLASS 21</v>
          </cell>
          <cell r="E4803" t="str">
            <v>Франция</v>
          </cell>
          <cell r="F4803" t="str">
            <v>СТЕКЛО</v>
          </cell>
        </row>
        <row r="4804">
          <cell r="A4804" t="str">
            <v>G9684</v>
          </cell>
          <cell r="B4804" t="str">
            <v>LUMINARC</v>
          </cell>
          <cell r="C4804" t="str">
            <v xml:space="preserve"> Фужер (бокал) для вина БОЛА 250мл</v>
          </cell>
          <cell r="D4804" t="str">
            <v xml:space="preserve"> BOLA CLEAR HURRICANE STEMMED GLASS 25</v>
          </cell>
          <cell r="E4804" t="str">
            <v>Франция</v>
          </cell>
          <cell r="F4804" t="str">
            <v>СТЕКЛО</v>
          </cell>
        </row>
        <row r="4805">
          <cell r="A4805" t="str">
            <v>G9694</v>
          </cell>
          <cell r="B4805" t="str">
            <v>LUMINARC</v>
          </cell>
          <cell r="C4805" t="str">
            <v xml:space="preserve"> Набор стопок БОЛА БЛЮ 6шт 90мл</v>
          </cell>
          <cell r="D4805" t="str">
            <v xml:space="preserve"> BOLA BLUE H/B TUMBLER 9</v>
          </cell>
          <cell r="E4805" t="str">
            <v>Франция</v>
          </cell>
          <cell r="F4805" t="str">
            <v>СТЕКЛО</v>
          </cell>
        </row>
        <row r="4806">
          <cell r="A4806" t="str">
            <v>H0094</v>
          </cell>
          <cell r="B4806" t="str">
            <v>LUMINARC</v>
          </cell>
          <cell r="C4806" t="str">
            <v xml:space="preserve"> Декантер БОЛА БЛЮ 0.5л</v>
          </cell>
          <cell r="D4806" t="str">
            <v xml:space="preserve"> BOLA BLUE DECANTER 0,5L</v>
          </cell>
          <cell r="E4806" t="str">
            <v>Франция</v>
          </cell>
          <cell r="F4806" t="str">
            <v>СТЕКЛО</v>
          </cell>
        </row>
        <row r="4807">
          <cell r="A4807" t="str">
            <v>H0095</v>
          </cell>
          <cell r="B4807" t="str">
            <v>LUMINARC</v>
          </cell>
          <cell r="C4807" t="str">
            <v xml:space="preserve"> Декантер БОЛА БЛЮ 1л</v>
          </cell>
          <cell r="D4807" t="str">
            <v xml:space="preserve"> BOLA BLUE DECANTER 1L</v>
          </cell>
          <cell r="E4807" t="str">
            <v>Франция</v>
          </cell>
          <cell r="F4807" t="str">
            <v>СТЕКЛО</v>
          </cell>
        </row>
        <row r="4808">
          <cell r="A4808" t="str">
            <v>04889-1</v>
          </cell>
          <cell r="B4808" t="str">
            <v>LUMINARC</v>
          </cell>
          <cell r="C4808" t="str">
            <v xml:space="preserve"> Набор салатников ВАЛЕНСИЯ 6шт 12см</v>
          </cell>
          <cell r="D4808" t="str">
            <v xml:space="preserve"> COUPELLE 12 VALENSOLE T</v>
          </cell>
          <cell r="E4808" t="str">
            <v>Франция</v>
          </cell>
          <cell r="F4808" t="str">
            <v>СТЕКЛО</v>
          </cell>
        </row>
        <row r="4809">
          <cell r="A4809" t="str">
            <v>H0499</v>
          </cell>
          <cell r="B4809" t="str">
            <v>LUMINARC</v>
          </cell>
          <cell r="C4809" t="str">
            <v xml:space="preserve"> Салатник ЧИПСЫ 16см</v>
          </cell>
          <cell r="D4809" t="str">
            <v xml:space="preserve"> TEMPERED PICTURE CHIPS ALL PURPOSE BOWL</v>
          </cell>
          <cell r="E4809" t="str">
            <v>Франция</v>
          </cell>
          <cell r="F4809" t="str">
            <v>СТЕКЛО</v>
          </cell>
        </row>
        <row r="4810">
          <cell r="A4810" t="str">
            <v>H0951</v>
          </cell>
          <cell r="B4810" t="str">
            <v>LUMINARC</v>
          </cell>
          <cell r="C4810" t="str">
            <v xml:space="preserve"> Салатник АПЕЛЬСИНЫ 27см</v>
          </cell>
          <cell r="D4810" t="str">
            <v xml:space="preserve"> PICTURE ORANGES SALAD BOWL 27</v>
          </cell>
          <cell r="E4810" t="str">
            <v>Франция</v>
          </cell>
          <cell r="F4810" t="str">
            <v>СТЕКЛО</v>
          </cell>
        </row>
        <row r="4811">
          <cell r="A4811" t="str">
            <v>H0952</v>
          </cell>
          <cell r="B4811" t="str">
            <v>LUMINARC</v>
          </cell>
          <cell r="C4811" t="str">
            <v xml:space="preserve"> Салатник КИВИ 27см</v>
          </cell>
          <cell r="D4811" t="str">
            <v xml:space="preserve"> TEMPERED PICTURE KIWI BOWL 27</v>
          </cell>
          <cell r="E4811" t="str">
            <v>Франция</v>
          </cell>
          <cell r="F4811" t="str">
            <v>СТЕКЛО</v>
          </cell>
        </row>
        <row r="4812">
          <cell r="A4812" t="str">
            <v>H0955</v>
          </cell>
          <cell r="B4812" t="str">
            <v>LUMINARC</v>
          </cell>
          <cell r="C4812" t="str">
            <v xml:space="preserve"> Салатник АНАНАС 16см</v>
          </cell>
          <cell r="D4812" t="str">
            <v xml:space="preserve"> TEMPERED PICTURE ANANAS ALL PURP BOWL</v>
          </cell>
          <cell r="E4812" t="str">
            <v>Франция</v>
          </cell>
          <cell r="F4812" t="str">
            <v>СТЕКЛО</v>
          </cell>
        </row>
        <row r="4813">
          <cell r="A4813" t="str">
            <v>H0956</v>
          </cell>
          <cell r="B4813" t="str">
            <v>LUMINARC</v>
          </cell>
          <cell r="C4813" t="str">
            <v xml:space="preserve"> Салатник КЛУБНИКА 16см</v>
          </cell>
          <cell r="D4813" t="str">
            <v xml:space="preserve"> TEMPERED PICTURE FRAISES ALL PURP BOWL</v>
          </cell>
          <cell r="E4813" t="str">
            <v>Франция</v>
          </cell>
          <cell r="F4813" t="str">
            <v>СТЕКЛО</v>
          </cell>
        </row>
        <row r="4814">
          <cell r="A4814" t="str">
            <v>H0363</v>
          </cell>
          <cell r="B4814" t="str">
            <v>LUMINARC</v>
          </cell>
          <cell r="C4814" t="str">
            <v xml:space="preserve"> Банка РИС 1 л с крышкой</v>
          </cell>
          <cell r="D4814" t="str">
            <v xml:space="preserve"> PICTURE RIZ PRESERVING JAR 1L</v>
          </cell>
          <cell r="E4814" t="str">
            <v>Франция</v>
          </cell>
          <cell r="F4814" t="str">
            <v>СТЕКЛО,ПЛАСТИК</v>
          </cell>
        </row>
        <row r="4815">
          <cell r="A4815" t="str">
            <v>H0364</v>
          </cell>
          <cell r="B4815" t="str">
            <v>LUMINARC</v>
          </cell>
          <cell r="C4815" t="str">
            <v xml:space="preserve"> Банка ПАСТА 1 л с крышкой</v>
          </cell>
          <cell r="D4815" t="str">
            <v xml:space="preserve"> PICTURE PATES PRESERVING JAR 1L</v>
          </cell>
          <cell r="E4815" t="str">
            <v>Франция</v>
          </cell>
          <cell r="F4815" t="str">
            <v>СТЕКЛО,ПЛАСТИК</v>
          </cell>
        </row>
        <row r="4816">
          <cell r="A4816" t="str">
            <v>H0365</v>
          </cell>
          <cell r="B4816" t="str">
            <v>LUMINARC</v>
          </cell>
          <cell r="C4816" t="str">
            <v xml:space="preserve"> Банка КАРАМЕЛЬ 1 л с крышкой</v>
          </cell>
          <cell r="D4816" t="str">
            <v xml:space="preserve"> PICTURE BERLINGOTS PRESERVING JAR 1L</v>
          </cell>
          <cell r="E4816" t="str">
            <v>Франция</v>
          </cell>
          <cell r="F4816" t="str">
            <v>СТЕКЛО,ПЛАСТИК</v>
          </cell>
        </row>
        <row r="4817">
          <cell r="A4817" t="str">
            <v>H0486</v>
          </cell>
          <cell r="B4817" t="str">
            <v>LUMINARC</v>
          </cell>
          <cell r="C4817" t="str">
            <v xml:space="preserve"> Салатник ОЛИВКИ 16см</v>
          </cell>
          <cell r="D4817" t="str">
            <v xml:space="preserve"> TEMPERED PICTURE OLIVES A-PURPOSE BOWL16</v>
          </cell>
          <cell r="E4817" t="str">
            <v>Франция</v>
          </cell>
          <cell r="F4817" t="str">
            <v>СТЕКЛО</v>
          </cell>
        </row>
        <row r="4818">
          <cell r="A4818" t="str">
            <v>H0487</v>
          </cell>
          <cell r="B4818" t="str">
            <v>LUMINARC</v>
          </cell>
          <cell r="C4818" t="str">
            <v xml:space="preserve"> Салатник КРЕНДЕЛЬ 16см</v>
          </cell>
          <cell r="D4818" t="str">
            <v xml:space="preserve"> TEMPERED PICTURE.BRETZELS A-PURPOSE BW16</v>
          </cell>
          <cell r="E4818" t="str">
            <v>Франция</v>
          </cell>
          <cell r="F4818" t="str">
            <v>СТЕКЛО</v>
          </cell>
        </row>
        <row r="4819">
          <cell r="A4819" t="str">
            <v>G8615</v>
          </cell>
          <cell r="B4819" t="str">
            <v>LUMINARC</v>
          </cell>
          <cell r="C4819" t="str">
            <v xml:space="preserve"> Бульонница ВИННИ-ПУХ 3 400мл</v>
          </cell>
          <cell r="D4819" t="str">
            <v xml:space="preserve"> TEMPERED WINNIE THE POOH 3 JUMBO CUP 40</v>
          </cell>
          <cell r="E4819" t="str">
            <v>Франция</v>
          </cell>
          <cell r="F4819" t="str">
            <v>СТЕКЛО</v>
          </cell>
        </row>
        <row r="4820">
          <cell r="A4820" t="str">
            <v>G9677</v>
          </cell>
          <cell r="B4820" t="str">
            <v>LUMINARC</v>
          </cell>
          <cell r="C4820" t="str">
            <v xml:space="preserve"> Стакан БИМ ВИОЛИН 360мл высокий</v>
          </cell>
          <cell r="D4820" t="str">
            <v xml:space="preserve"> VIOLINE BIME H/B TUMBLER 36</v>
          </cell>
          <cell r="E4820" t="str">
            <v>Франция</v>
          </cell>
          <cell r="F4820" t="str">
            <v>СТЕКЛО</v>
          </cell>
        </row>
        <row r="4821">
          <cell r="A4821" t="str">
            <v>G9678</v>
          </cell>
          <cell r="B4821" t="str">
            <v>LUMINARC</v>
          </cell>
          <cell r="C4821" t="str">
            <v xml:space="preserve"> Стакан БИМ ВИОЛИН 270мл высокий</v>
          </cell>
          <cell r="D4821" t="str">
            <v xml:space="preserve"> BIME VIOLINE BLUE H/B TUMBLER 27</v>
          </cell>
          <cell r="E4821" t="str">
            <v>Франция</v>
          </cell>
          <cell r="F4821" t="str">
            <v>СТЕКЛО</v>
          </cell>
        </row>
        <row r="4822">
          <cell r="A4822" t="str">
            <v>G9690</v>
          </cell>
          <cell r="B4822" t="str">
            <v>LUMINARC</v>
          </cell>
          <cell r="C4822" t="str">
            <v xml:space="preserve"> Креманка БОЛА БЛЮ 300мл</v>
          </cell>
          <cell r="D4822" t="str">
            <v xml:space="preserve"> BOLA BLUE ICE CREAM SUNDAE 30</v>
          </cell>
          <cell r="E4822" t="str">
            <v>Франция</v>
          </cell>
          <cell r="F4822" t="str">
            <v>СТЕКЛО</v>
          </cell>
        </row>
        <row r="4823">
          <cell r="A4823" t="str">
            <v>69927</v>
          </cell>
          <cell r="B4823" t="str">
            <v>LUMINARC</v>
          </cell>
          <cell r="C4823" t="str">
            <v xml:space="preserve"> Бульонница ПУЭБЛО корал 500мл</v>
          </cell>
          <cell r="D4823" t="str">
            <v xml:space="preserve"> TEMPERED PUEBLO CORAIL JUMBO CUP 50</v>
          </cell>
          <cell r="E4823" t="str">
            <v>Франция</v>
          </cell>
          <cell r="F4823" t="str">
            <v>СТЕКЛО</v>
          </cell>
        </row>
        <row r="4824">
          <cell r="A4824" t="str">
            <v>E9347</v>
          </cell>
          <cell r="B4824" t="str">
            <v>LUMINARC</v>
          </cell>
          <cell r="C4824" t="str">
            <v xml:space="preserve"> Набор фужеров для коньяка ФРЕНДС ТАЙМ 2шт 770мл</v>
          </cell>
          <cell r="D4824" t="str">
            <v xml:space="preserve"> WORLD SPIRIT DEGUSTATION STEM.GL 77</v>
          </cell>
          <cell r="E4824" t="str">
            <v>Франция</v>
          </cell>
          <cell r="F4824" t="str">
            <v>СТЕКЛО</v>
          </cell>
        </row>
        <row r="4825">
          <cell r="A4825" t="str">
            <v>G0452</v>
          </cell>
          <cell r="B4825" t="str">
            <v>LUMINARC</v>
          </cell>
          <cell r="C4825" t="str">
            <v xml:space="preserve"> Фужер для вина ОКСИЖЕН 250мл</v>
          </cell>
          <cell r="D4825" t="str">
            <v xml:space="preserve"> OXYGEN GREEN STEMMED GLASS 25</v>
          </cell>
          <cell r="E4825" t="str">
            <v>Франция</v>
          </cell>
          <cell r="F4825" t="str">
            <v>СТЕКЛО</v>
          </cell>
        </row>
        <row r="4826">
          <cell r="A4826" t="str">
            <v>G8419</v>
          </cell>
          <cell r="B4826" t="str">
            <v>LUMINARC</v>
          </cell>
          <cell r="C4826" t="str">
            <v xml:space="preserve"> Контейнер стеклянный PUREBOX прямоугольный 1.22л</v>
          </cell>
          <cell r="D4826" t="str">
            <v xml:space="preserve"> TEMPERED PURE BOX ROAST BOX 122 + LID</v>
          </cell>
          <cell r="E4826" t="str">
            <v>Франция</v>
          </cell>
          <cell r="F4826" t="str">
            <v>СТЕКЛО</v>
          </cell>
        </row>
        <row r="4827">
          <cell r="A4827" t="str">
            <v>G4828</v>
          </cell>
          <cell r="B4827" t="str">
            <v>LUMINARC</v>
          </cell>
          <cell r="C4827" t="str">
            <v xml:space="preserve"> Набор фужеров (бокалов) для вина ДИНЕР ФРЕНЧ БРАССЕРИ 6шт 210мл</v>
          </cell>
          <cell r="D4827" t="str">
            <v xml:space="preserve"> NEW FRENCH BRASSERIE STEMMED GLASS 21</v>
          </cell>
          <cell r="E4827" t="str">
            <v>Франция</v>
          </cell>
          <cell r="F4827" t="str">
            <v>СТЕКЛО</v>
          </cell>
        </row>
        <row r="4828">
          <cell r="A4828" t="str">
            <v>G4835</v>
          </cell>
          <cell r="B4828" t="str">
            <v>LUMINARC</v>
          </cell>
          <cell r="C4828" t="str">
            <v xml:space="preserve"> Набор фужеров (бокалов) для вина ДИНЕР ФРЕНЧ БРАССЕРИ 6шт 280мл</v>
          </cell>
          <cell r="D4828" t="str">
            <v xml:space="preserve"> NEW FRENCH BRASSERIE STEMMED GLASS 28</v>
          </cell>
          <cell r="E4828" t="str">
            <v>Франция</v>
          </cell>
          <cell r="F4828" t="str">
            <v>СТЕКЛО</v>
          </cell>
        </row>
        <row r="4829">
          <cell r="A4829" t="str">
            <v>G4836</v>
          </cell>
          <cell r="B4829" t="str">
            <v>LUMINARC</v>
          </cell>
          <cell r="C4829" t="str">
            <v xml:space="preserve"> Набор фужеров (бокалов) для шампанского ДИНЕР ФРЕНЧ БРАССЕРИ 6шт 170мл</v>
          </cell>
          <cell r="D4829" t="str">
            <v xml:space="preserve"> NEW FRENCH BRASSERIE FLUTE 17</v>
          </cell>
          <cell r="E4829" t="str">
            <v>Франция</v>
          </cell>
          <cell r="F4829" t="str">
            <v>СТЕКЛО</v>
          </cell>
        </row>
        <row r="4830">
          <cell r="A4830" t="str">
            <v>G9699</v>
          </cell>
          <cell r="B4830" t="str">
            <v>LUMINARC</v>
          </cell>
          <cell r="C4830" t="str">
            <v xml:space="preserve"> Тарелка суповая ТИВАНО 23 ми</v>
          </cell>
          <cell r="D4830" t="str">
            <v xml:space="preserve"> TEMPERED TIVANO BONE SOUP PLATE 23</v>
          </cell>
          <cell r="E4830" t="str">
            <v>Франция</v>
          </cell>
          <cell r="F4830" t="str">
            <v>СТЕКЛО</v>
          </cell>
        </row>
        <row r="4831">
          <cell r="A4831" t="str">
            <v>G9702</v>
          </cell>
          <cell r="B4831" t="str">
            <v>LUMINARC</v>
          </cell>
          <cell r="C4831" t="str">
            <v xml:space="preserve"> Салатник ТИВАНО 16см</v>
          </cell>
          <cell r="D4831" t="str">
            <v xml:space="preserve"> TEMPERED TIVANO BONE BOWL 16</v>
          </cell>
          <cell r="E4831" t="str">
            <v>Франция</v>
          </cell>
          <cell r="F4831" t="str">
            <v>СТЕКЛО</v>
          </cell>
        </row>
        <row r="4832">
          <cell r="A4832" t="str">
            <v>H0358</v>
          </cell>
          <cell r="B4832" t="str">
            <v>LUMINARC</v>
          </cell>
          <cell r="C4832" t="str">
            <v xml:space="preserve"> Салатник ТОМАТЫ 27см</v>
          </cell>
          <cell r="D4832" t="str">
            <v xml:space="preserve"> TEMPERED PICTURE TOMATES BOWL 27</v>
          </cell>
          <cell r="E4832" t="str">
            <v>Франция</v>
          </cell>
          <cell r="F4832" t="str">
            <v>СТЕКЛО</v>
          </cell>
        </row>
        <row r="4833">
          <cell r="A4833" t="str">
            <v>H0359</v>
          </cell>
          <cell r="B4833" t="str">
            <v>LUMINARC</v>
          </cell>
          <cell r="C4833" t="str">
            <v xml:space="preserve"> Салатник ПЕРЕЦ 27см</v>
          </cell>
          <cell r="D4833" t="str">
            <v xml:space="preserve"> TEMPERED PICTURE POIVRONS BOWL 27</v>
          </cell>
          <cell r="E4833" t="str">
            <v>Франция</v>
          </cell>
          <cell r="F4833" t="str">
            <v>СТЕКЛО</v>
          </cell>
        </row>
        <row r="4834">
          <cell r="A4834" t="str">
            <v>G8452</v>
          </cell>
          <cell r="B4834" t="str">
            <v>LUMINARC</v>
          </cell>
          <cell r="C4834" t="str">
            <v xml:space="preserve"> Набор фужеров (бокалов) для шампанского СВИТ КОЛОРС БЛЮ 3шт 190мл</v>
          </cell>
          <cell r="D4834" t="str">
            <v xml:space="preserve"> SWEET COLORS BLUE FLUTE 19</v>
          </cell>
          <cell r="E4834" t="str">
            <v>Франция</v>
          </cell>
          <cell r="F4834" t="str">
            <v>СТЕКЛО</v>
          </cell>
        </row>
        <row r="4835">
          <cell r="A4835" t="str">
            <v>G9380</v>
          </cell>
          <cell r="B4835" t="str">
            <v>LUMINARC</v>
          </cell>
          <cell r="C4835" t="str">
            <v xml:space="preserve"> Набор фужеров (бокалов) для шампанского СВИТ КОЛОРС ГРЭЙ 3шт 190мл</v>
          </cell>
          <cell r="D4835" t="str">
            <v xml:space="preserve"> SWEET COLORS GREY FLUTE 19</v>
          </cell>
          <cell r="E4835" t="str">
            <v>Франция</v>
          </cell>
          <cell r="F4835" t="str">
            <v>СТЕКЛО</v>
          </cell>
        </row>
        <row r="4836">
          <cell r="A4836" t="str">
            <v>G9532</v>
          </cell>
          <cell r="B4836" t="str">
            <v>LUMINARC</v>
          </cell>
          <cell r="C4836" t="str">
            <v xml:space="preserve"> Набор фужеров (бокалов) для вина СВИТ КОЛОРС ГРЭЙ 3шт 260мл</v>
          </cell>
          <cell r="D4836" t="str">
            <v xml:space="preserve"> SWEET COLORS GREY STEMMED GLASS 26</v>
          </cell>
          <cell r="E4836" t="str">
            <v>Франция</v>
          </cell>
          <cell r="F4836" t="str">
            <v>СТЕКЛО</v>
          </cell>
        </row>
        <row r="4837">
          <cell r="A4837" t="str">
            <v>G9533</v>
          </cell>
          <cell r="B4837" t="str">
            <v>LUMINARC</v>
          </cell>
          <cell r="C4837" t="str">
            <v xml:space="preserve"> Набор стаканов СВИТ КОЛОРС ГРЭЙ 3шт 340мл низкие</v>
          </cell>
          <cell r="D4837" t="str">
            <v xml:space="preserve"> SWEET COLORS GREY O/F TUMBLER 34</v>
          </cell>
          <cell r="E4837" t="str">
            <v>Франция</v>
          </cell>
          <cell r="F4837" t="str">
            <v>СТЕКЛО</v>
          </cell>
        </row>
        <row r="4838">
          <cell r="A4838" t="str">
            <v>G9534</v>
          </cell>
          <cell r="B4838" t="str">
            <v>LUMINARC</v>
          </cell>
          <cell r="C4838" t="str">
            <v xml:space="preserve"> Набор стаканов СВИТ КОЛОРС ГРЭЙ 3шт 360мл высокие</v>
          </cell>
          <cell r="D4838" t="str">
            <v xml:space="preserve"> SWEET COLORS GREY H/B TUMBLER 36</v>
          </cell>
          <cell r="E4838" t="str">
            <v>Франция</v>
          </cell>
          <cell r="F4838" t="str">
            <v>СТЕКЛО</v>
          </cell>
        </row>
        <row r="4839">
          <cell r="A4839" t="str">
            <v>G8445</v>
          </cell>
          <cell r="B4839" t="str">
            <v>LUMINARC</v>
          </cell>
          <cell r="C4839" t="str">
            <v xml:space="preserve"> Набор стаканов СВИТ КОЛОРС БЛЮ 3шт 340мл низкие</v>
          </cell>
          <cell r="D4839" t="str">
            <v xml:space="preserve"> SWEET COLORS BLUE O/F TUMBLER 34</v>
          </cell>
          <cell r="E4839" t="str">
            <v>Франция</v>
          </cell>
          <cell r="F4839" t="str">
            <v>СТЕКЛО</v>
          </cell>
        </row>
        <row r="4840">
          <cell r="A4840" t="str">
            <v>G8447</v>
          </cell>
          <cell r="B4840" t="str">
            <v>LUMINARC</v>
          </cell>
          <cell r="C4840" t="str">
            <v xml:space="preserve"> Набор стаканов СВИТ КОЛОРС БЛЮ 3шт 360мл высокие</v>
          </cell>
          <cell r="D4840" t="str">
            <v xml:space="preserve"> SWEET COLORS BLUE H/B TUMBLER 36</v>
          </cell>
          <cell r="E4840" t="str">
            <v>Франция</v>
          </cell>
          <cell r="F4840" t="str">
            <v>СТЕКЛО</v>
          </cell>
        </row>
        <row r="4841">
          <cell r="A4841" t="str">
            <v>G9692</v>
          </cell>
          <cell r="B4841" t="str">
            <v>LUMINARC</v>
          </cell>
          <cell r="C4841" t="str">
            <v xml:space="preserve"> Набор креманок БОЛА БЛЮ 2шт 300мл</v>
          </cell>
          <cell r="D4841" t="str">
            <v xml:space="preserve"> BOLA BLUE COCKTAIL BOWL 30</v>
          </cell>
          <cell r="E4841" t="str">
            <v>Франция</v>
          </cell>
          <cell r="F4841" t="str">
            <v>СТЕКЛО</v>
          </cell>
        </row>
        <row r="4842">
          <cell r="A4842" t="str">
            <v>H0003</v>
          </cell>
          <cell r="B4842" t="str">
            <v>LUMINARC</v>
          </cell>
          <cell r="C4842" t="str">
            <v xml:space="preserve"> Набор стаканов БОЛА ВИОЛИН 3шт 340мл низкие</v>
          </cell>
          <cell r="D4842" t="str">
            <v xml:space="preserve"> BOLA VIOLINE O/F TUMBLER 34</v>
          </cell>
          <cell r="E4842" t="str">
            <v>Франция</v>
          </cell>
          <cell r="F4842" t="str">
            <v>СТЕКЛО</v>
          </cell>
        </row>
        <row r="4843">
          <cell r="A4843" t="str">
            <v>G9566</v>
          </cell>
          <cell r="B4843" t="str">
            <v>LUMINARC</v>
          </cell>
          <cell r="C4843" t="str">
            <v xml:space="preserve"> Салатник ЧЕРРИ ФИЦ 16см</v>
          </cell>
          <cell r="D4843" t="str">
            <v xml:space="preserve"> TEMPERED CHERRY FIZZ M-PURPOSE BOWL 16</v>
          </cell>
          <cell r="E4843" t="str">
            <v>Франция</v>
          </cell>
          <cell r="F4843" t="str">
            <v>СТЕКЛО</v>
          </cell>
        </row>
        <row r="4844">
          <cell r="A4844" t="str">
            <v>H0275</v>
          </cell>
          <cell r="B4844" t="str">
            <v>LUMINARC</v>
          </cell>
          <cell r="C4844" t="str">
            <v xml:space="preserve"> Чайный набор ЧЕРРИ ФИЦ 220мл</v>
          </cell>
          <cell r="D4844" t="str">
            <v xml:space="preserve"> TEMPERED CHERRY FIZZ CUP 22+SAUCER</v>
          </cell>
          <cell r="E4844" t="str">
            <v>Франция</v>
          </cell>
          <cell r="F4844" t="str">
            <v>СТЕКЛО</v>
          </cell>
        </row>
        <row r="4845">
          <cell r="A4845" t="str">
            <v>H0380</v>
          </cell>
          <cell r="B4845" t="str">
            <v>LUMINARC</v>
          </cell>
          <cell r="C4845" t="str">
            <v xml:space="preserve"> Набор фужеров (бокалов) для вина КОСТА БЛЮ 3шт 250мл</v>
          </cell>
          <cell r="D4845" t="str">
            <v xml:space="preserve"> COSTA BLUE STEMMED GLASS 25</v>
          </cell>
          <cell r="E4845" t="str">
            <v>Франция</v>
          </cell>
          <cell r="F4845" t="str">
            <v>СТЕКЛО</v>
          </cell>
        </row>
        <row r="4846">
          <cell r="A4846" t="str">
            <v>H0381</v>
          </cell>
          <cell r="B4846" t="str">
            <v>LUMINARC</v>
          </cell>
          <cell r="C4846" t="str">
            <v xml:space="preserve"> Набор фужеров (бокалов) для шампанского КОСТА БЛЮ 3шт 170мл</v>
          </cell>
          <cell r="D4846" t="str">
            <v xml:space="preserve"> COSTA BLUE FLUTE 17</v>
          </cell>
          <cell r="E4846" t="str">
            <v>Франция</v>
          </cell>
          <cell r="F4846" t="str">
            <v>СТЕКЛО</v>
          </cell>
        </row>
        <row r="4847">
          <cell r="A4847" t="str">
            <v>H0382</v>
          </cell>
          <cell r="B4847" t="str">
            <v>LUMINARC</v>
          </cell>
          <cell r="C4847" t="str">
            <v xml:space="preserve"> Набор фужеров (бокалов) для вина КОСТА БЛЮ 3шт 190мл</v>
          </cell>
          <cell r="D4847" t="str">
            <v xml:space="preserve"> COSTA BLUE STEMMED GLASS 19</v>
          </cell>
          <cell r="E4847" t="str">
            <v>Франция</v>
          </cell>
          <cell r="F4847" t="str">
            <v>СТЕКЛО</v>
          </cell>
        </row>
        <row r="4848">
          <cell r="A4848" t="str">
            <v>G9526</v>
          </cell>
          <cell r="B4848" t="str">
            <v>LUMINARC</v>
          </cell>
          <cell r="C4848" t="str">
            <v xml:space="preserve"> Тарелка обеденная ЧЕРРИ ФИЦ 25см</v>
          </cell>
          <cell r="D4848" t="str">
            <v xml:space="preserve"> TEMPERED CHERRY FIZZ DINNER PLATE 25</v>
          </cell>
          <cell r="E4848" t="str">
            <v>Франция</v>
          </cell>
          <cell r="F4848" t="str">
            <v>СТЕКЛО</v>
          </cell>
        </row>
        <row r="4849">
          <cell r="A4849" t="str">
            <v>G9527</v>
          </cell>
          <cell r="B4849" t="str">
            <v>LUMINARC</v>
          </cell>
          <cell r="C4849" t="str">
            <v xml:space="preserve"> Тарелка суповая ЧЕРРИ ФИЦ 20см</v>
          </cell>
          <cell r="D4849" t="str">
            <v xml:space="preserve"> TEMPERED CHERRY FIZZ RIMLSS SOUP PLATE20</v>
          </cell>
          <cell r="E4849" t="str">
            <v>Франция</v>
          </cell>
          <cell r="F4849" t="str">
            <v>СТЕКЛО</v>
          </cell>
        </row>
        <row r="4850">
          <cell r="A4850" t="str">
            <v>G9528</v>
          </cell>
          <cell r="B4850" t="str">
            <v>LUMINARC</v>
          </cell>
          <cell r="C4850" t="str">
            <v xml:space="preserve"> Тарелка десертная ЧЕРРИ ФИЦ 20см</v>
          </cell>
          <cell r="D4850" t="str">
            <v xml:space="preserve"> TEMPERED CHERRY FIZZ DESSERT PLATE 20</v>
          </cell>
          <cell r="E4850" t="str">
            <v>Франция</v>
          </cell>
          <cell r="F4850" t="str">
            <v>СТЕКЛО</v>
          </cell>
        </row>
        <row r="4851">
          <cell r="A4851" t="str">
            <v>G9529</v>
          </cell>
          <cell r="B4851" t="str">
            <v>LUMINARC</v>
          </cell>
          <cell r="C4851" t="str">
            <v xml:space="preserve"> Салатник ФИЦ ЧЕРРИ/СТРОУБЕРРИ 27см</v>
          </cell>
          <cell r="D4851" t="str">
            <v xml:space="preserve"> TEMPERED CHERRY FIZZ BOWL 27</v>
          </cell>
          <cell r="E4851" t="str">
            <v>Франция</v>
          </cell>
          <cell r="F4851" t="str">
            <v>СТЕКЛО</v>
          </cell>
        </row>
        <row r="4852">
          <cell r="A4852" t="str">
            <v>G8451</v>
          </cell>
          <cell r="B4852" t="str">
            <v>LUMINARC</v>
          </cell>
          <cell r="C4852" t="str">
            <v xml:space="preserve"> Набор фужеров (бокалов) для вина СВИТ КОЛОРС БЛЮ 3шт 260мл</v>
          </cell>
          <cell r="D4852" t="str">
            <v xml:space="preserve"> SWEET COLORS BLUE STEMMED GLASS 26</v>
          </cell>
          <cell r="E4852" t="str">
            <v>Франция</v>
          </cell>
          <cell r="F4852" t="str">
            <v>СТЕКЛО</v>
          </cell>
        </row>
        <row r="4853">
          <cell r="A4853" t="str">
            <v>G9599</v>
          </cell>
          <cell r="B4853" t="str">
            <v>LUMINARC</v>
          </cell>
          <cell r="C4853" t="str">
            <v xml:space="preserve"> Салатник СПРИНГ ПОП 16см</v>
          </cell>
          <cell r="D4853" t="str">
            <v xml:space="preserve"> TEMPERED SPRING POP M-PURPOSE BOWL 16</v>
          </cell>
          <cell r="E4853" t="str">
            <v>Франция</v>
          </cell>
          <cell r="F4853" t="str">
            <v>СТЕКЛО</v>
          </cell>
        </row>
        <row r="4854">
          <cell r="A4854" t="str">
            <v>G9601</v>
          </cell>
          <cell r="B4854" t="str">
            <v>LUMINARC</v>
          </cell>
          <cell r="C4854" t="str">
            <v xml:space="preserve"> Чайный набор СПРИНГ ПОП 220мл</v>
          </cell>
          <cell r="D4854" t="str">
            <v xml:space="preserve"> TEMPERED SPRING POP CUP AND SAUCER 22</v>
          </cell>
          <cell r="E4854" t="str">
            <v>Франция</v>
          </cell>
          <cell r="F4854" t="str">
            <v>СТЕКЛО</v>
          </cell>
        </row>
        <row r="4855">
          <cell r="A4855" t="str">
            <v>G9420</v>
          </cell>
          <cell r="B4855" t="str">
            <v>LUMINARC</v>
          </cell>
          <cell r="C4855" t="str">
            <v xml:space="preserve"> Столовый набор 19 предметов СПРИНГ ПОП</v>
          </cell>
          <cell r="D4855" t="str">
            <v xml:space="preserve"> TEMPERED SPRING POP 19 PC DINNERWARE SET</v>
          </cell>
          <cell r="E4855" t="str">
            <v>Франция</v>
          </cell>
          <cell r="F4855" t="str">
            <v>СТЕКЛО</v>
          </cell>
        </row>
        <row r="4856">
          <cell r="A4856" t="str">
            <v>G9591</v>
          </cell>
          <cell r="B4856" t="str">
            <v>LUMINARC</v>
          </cell>
          <cell r="C4856" t="str">
            <v xml:space="preserve"> Тарелка обеденная СПРИНГ ПОП 28см</v>
          </cell>
          <cell r="D4856" t="str">
            <v xml:space="preserve"> TEMPERED SPRING POP DINNER PLATE 28</v>
          </cell>
          <cell r="E4856" t="str">
            <v>Франция</v>
          </cell>
          <cell r="F4856" t="str">
            <v>СТЕКЛО</v>
          </cell>
        </row>
        <row r="4857">
          <cell r="A4857" t="str">
            <v>G9595</v>
          </cell>
          <cell r="B4857" t="str">
            <v>LUMINARC</v>
          </cell>
          <cell r="C4857" t="str">
            <v xml:space="preserve"> Тарелка суповая СПРИНГ ПОП 19см</v>
          </cell>
          <cell r="D4857" t="str">
            <v xml:space="preserve"> TEMPERED SPRING POP SOUP PLATE 19</v>
          </cell>
          <cell r="E4857" t="str">
            <v>Франция</v>
          </cell>
          <cell r="F4857" t="str">
            <v>СТЕКЛО</v>
          </cell>
        </row>
        <row r="4858">
          <cell r="A4858" t="str">
            <v>G9596</v>
          </cell>
          <cell r="B4858" t="str">
            <v>LUMINARC</v>
          </cell>
          <cell r="C4858" t="str">
            <v xml:space="preserve"> Тарелка десертная СПРИНГ ПОП 19см</v>
          </cell>
          <cell r="D4858" t="str">
            <v xml:space="preserve"> TEMPERED SPRING POP DESSERT PLATE 19</v>
          </cell>
          <cell r="E4858" t="str">
            <v>Франция</v>
          </cell>
          <cell r="F4858" t="str">
            <v>СТЕКЛО</v>
          </cell>
        </row>
        <row r="4859">
          <cell r="A4859" t="str">
            <v>G9597</v>
          </cell>
          <cell r="B4859" t="str">
            <v>LUMINARC</v>
          </cell>
          <cell r="C4859" t="str">
            <v xml:space="preserve"> Салатник СПРИНГ ПОП 25см</v>
          </cell>
          <cell r="D4859" t="str">
            <v xml:space="preserve"> TEMPERED SPRING POP BOWL 25</v>
          </cell>
          <cell r="E4859" t="str">
            <v>Франция</v>
          </cell>
          <cell r="F4859" t="str">
            <v>СТЕКЛО</v>
          </cell>
        </row>
        <row r="4860">
          <cell r="A4860" t="str">
            <v>G8612</v>
          </cell>
          <cell r="B4860" t="str">
            <v>LUMINARC</v>
          </cell>
          <cell r="C4860" t="str">
            <v xml:space="preserve"> Кружка ВИННИ-ПУХ 3 250мл</v>
          </cell>
          <cell r="D4860" t="str">
            <v xml:space="preserve"> TEMPERED WINNIE THE POOH3 MUG 25</v>
          </cell>
          <cell r="E4860" t="str">
            <v>Франция</v>
          </cell>
          <cell r="F4860" t="str">
            <v>СТЕКЛО</v>
          </cell>
        </row>
        <row r="4861">
          <cell r="A4861" t="str">
            <v>G8613</v>
          </cell>
          <cell r="B4861" t="str">
            <v>LUMINARC</v>
          </cell>
          <cell r="C4861" t="str">
            <v xml:space="preserve"> Пиала ВИННИ-ПУХ 3 500мл</v>
          </cell>
          <cell r="D4861" t="str">
            <v xml:space="preserve"> TEMPERED WINNIE THE POOH3 BOWL 50</v>
          </cell>
          <cell r="E4861" t="str">
            <v>Франция</v>
          </cell>
          <cell r="F4861" t="str">
            <v>СТЕКЛО</v>
          </cell>
        </row>
        <row r="4862">
          <cell r="A4862" t="str">
            <v>G8614</v>
          </cell>
          <cell r="B4862" t="str">
            <v>LUMINARC</v>
          </cell>
          <cell r="C4862" t="str">
            <v xml:space="preserve"> Набор стаканов ВИННИ-ПУХ 3шт 160мл низкие</v>
          </cell>
          <cell r="D4862" t="str">
            <v xml:space="preserve"> WINNIE THE POOH3 O/F TUMBLER 16</v>
          </cell>
          <cell r="E4862" t="str">
            <v>Франция</v>
          </cell>
          <cell r="F4862" t="str">
            <v>СТЕКЛО</v>
          </cell>
        </row>
        <row r="4863">
          <cell r="A4863" t="str">
            <v>G9535</v>
          </cell>
          <cell r="B4863" t="str">
            <v>LUMINARC</v>
          </cell>
          <cell r="C4863" t="str">
            <v xml:space="preserve"> Столовый набор 19 предметов ЧЕРРИ ФИЦ</v>
          </cell>
          <cell r="D4863" t="str">
            <v xml:space="preserve"> TEMPERED CHERRY FIZZ 19 PC TABLEWARE SET</v>
          </cell>
          <cell r="E4863" t="str">
            <v>Франция</v>
          </cell>
          <cell r="F4863" t="str">
            <v>СТЕКЛО</v>
          </cell>
        </row>
        <row r="4864">
          <cell r="A4864" t="str">
            <v>G9722</v>
          </cell>
          <cell r="B4864" t="str">
            <v>LUMINARC</v>
          </cell>
          <cell r="C4864" t="str">
            <v xml:space="preserve"> Тарелка суповая КАНИС 21см</v>
          </cell>
          <cell r="D4864" t="str">
            <v xml:space="preserve"> TEMPERED CANISSE SOUP PLATE 21</v>
          </cell>
          <cell r="E4864" t="str">
            <v>Франция</v>
          </cell>
          <cell r="F4864" t="str">
            <v>СТЕКЛО</v>
          </cell>
        </row>
        <row r="4865">
          <cell r="A4865" t="str">
            <v>G9725</v>
          </cell>
          <cell r="B4865" t="str">
            <v>LUMINARC</v>
          </cell>
          <cell r="C4865" t="str">
            <v xml:space="preserve"> Салатник КАНИС 27см</v>
          </cell>
          <cell r="D4865" t="str">
            <v xml:space="preserve"> TEMPERED CANISSE BOWL 27</v>
          </cell>
          <cell r="E4865" t="str">
            <v>Франция</v>
          </cell>
          <cell r="F4865" t="str">
            <v>СТЕКЛО</v>
          </cell>
        </row>
        <row r="4866">
          <cell r="A4866" t="str">
            <v>G9726</v>
          </cell>
          <cell r="B4866" t="str">
            <v>LUMINARC</v>
          </cell>
          <cell r="C4866" t="str">
            <v xml:space="preserve"> Тарелка десертная КАНИС 19см</v>
          </cell>
          <cell r="D4866" t="str">
            <v xml:space="preserve"> TEMPERED CANISSE DESSERT PLATE 19</v>
          </cell>
          <cell r="E4866" t="str">
            <v>Франция</v>
          </cell>
          <cell r="F4866" t="str">
            <v>СТЕКЛО</v>
          </cell>
        </row>
        <row r="4867">
          <cell r="A4867" t="str">
            <v>G9728</v>
          </cell>
          <cell r="B4867" t="str">
            <v>LUMINARC</v>
          </cell>
          <cell r="C4867" t="str">
            <v xml:space="preserve"> Чайный набор КАНИС 220мл</v>
          </cell>
          <cell r="D4867" t="str">
            <v xml:space="preserve"> TEMPERED CANISSE CUP 22 + SAUCER</v>
          </cell>
          <cell r="E4867" t="str">
            <v>Франция</v>
          </cell>
          <cell r="F4867" t="str">
            <v>СТЕКЛО</v>
          </cell>
        </row>
        <row r="4868">
          <cell r="A4868" t="str">
            <v>G9729</v>
          </cell>
          <cell r="B4868" t="str">
            <v>LUMINARC</v>
          </cell>
          <cell r="C4868" t="str">
            <v xml:space="preserve"> Тарелка обеденная КАНИС</v>
          </cell>
          <cell r="D4868" t="str">
            <v xml:space="preserve"> TEMPERED CANISSE DINNER PLATE</v>
          </cell>
          <cell r="E4868" t="str">
            <v>Франция</v>
          </cell>
          <cell r="F4868" t="str">
            <v>СТЕКЛО</v>
          </cell>
        </row>
        <row r="4869">
          <cell r="A4869" t="str">
            <v>G4319</v>
          </cell>
          <cell r="B4869" t="str">
            <v>LUMINARC</v>
          </cell>
          <cell r="C4869" t="str">
            <v xml:space="preserve"> Стакан БИМ АНИС 360мл высокий</v>
          </cell>
          <cell r="D4869" t="str">
            <v xml:space="preserve"> BIME GREEN ANIS H/B TUMBLER 36</v>
          </cell>
          <cell r="E4869" t="str">
            <v>Франция</v>
          </cell>
          <cell r="F4869" t="str">
            <v>СТЕКЛО</v>
          </cell>
        </row>
        <row r="4870">
          <cell r="A4870" t="str">
            <v>G9588</v>
          </cell>
          <cell r="B4870" t="str">
            <v>LUMINARC</v>
          </cell>
          <cell r="C4870" t="str">
            <v xml:space="preserve"> Тарелка обеденная АРТИ ПУРПЛ 25см</v>
          </cell>
          <cell r="D4870" t="str">
            <v xml:space="preserve"> TEMPERED ARTY PURPLE DINNER PLATE 25</v>
          </cell>
          <cell r="E4870" t="str">
            <v>Франция</v>
          </cell>
          <cell r="F4870" t="str">
            <v>СТЕКЛО</v>
          </cell>
        </row>
        <row r="4871">
          <cell r="A4871" t="str">
            <v>G9720</v>
          </cell>
          <cell r="B4871" t="str">
            <v>LUMINARC</v>
          </cell>
          <cell r="C4871" t="str">
            <v xml:space="preserve"> Кружка КАНИС 320мл</v>
          </cell>
          <cell r="D4871" t="str">
            <v xml:space="preserve"> TEMPERED CANISSE MUG 32</v>
          </cell>
          <cell r="E4871" t="str">
            <v>Франция</v>
          </cell>
          <cell r="F4871" t="str">
            <v>СТЕКЛО</v>
          </cell>
        </row>
        <row r="4872">
          <cell r="A4872" t="str">
            <v>G9721</v>
          </cell>
          <cell r="B4872" t="str">
            <v>LUMINARC</v>
          </cell>
          <cell r="C4872" t="str">
            <v xml:space="preserve"> Салатник КАНИС 12см</v>
          </cell>
          <cell r="D4872" t="str">
            <v xml:space="preserve"> TEMPERED CANISSE BOWL 12</v>
          </cell>
          <cell r="E4872" t="str">
            <v>Франция</v>
          </cell>
          <cell r="F4872" t="str">
            <v>СТЕКЛО</v>
          </cell>
        </row>
        <row r="4873">
          <cell r="A4873" t="str">
            <v>H0004</v>
          </cell>
          <cell r="B4873" t="str">
            <v>LUMINARC</v>
          </cell>
          <cell r="C4873" t="str">
            <v xml:space="preserve"> Набор стаканов БОЛА ВИОЛИН 3шт 360мл высокие</v>
          </cell>
          <cell r="D4873" t="str">
            <v xml:space="preserve"> BOLA VIOLINE H/B TUMBLER 36</v>
          </cell>
          <cell r="E4873" t="str">
            <v>Франция</v>
          </cell>
          <cell r="F4873" t="str">
            <v>СТЕКЛО</v>
          </cell>
        </row>
        <row r="4874">
          <cell r="A4874" t="str">
            <v>G9766</v>
          </cell>
          <cell r="B4874" t="str">
            <v>LUMINARC</v>
          </cell>
          <cell r="C4874" t="str">
            <v xml:space="preserve"> Тарелка десертная ШАМАЛ 22см</v>
          </cell>
          <cell r="D4874" t="str">
            <v xml:space="preserve"> TEMPERED SHAMAL BONE DESSERT PLATE 22</v>
          </cell>
          <cell r="E4874" t="str">
            <v>Франция</v>
          </cell>
          <cell r="F4874" t="str">
            <v>СТЕКЛО</v>
          </cell>
        </row>
        <row r="4875">
          <cell r="A4875" t="str">
            <v>G9767</v>
          </cell>
          <cell r="B4875" t="str">
            <v>LUMINARC</v>
          </cell>
          <cell r="C4875" t="str">
            <v xml:space="preserve"> Салатник ШАМАЛ 16см</v>
          </cell>
          <cell r="D4875" t="str">
            <v xml:space="preserve"> TEMPERED SHAMAL BONE BOWL 16</v>
          </cell>
          <cell r="E4875" t="str">
            <v>Франция</v>
          </cell>
          <cell r="F4875" t="str">
            <v>СТЕКЛО</v>
          </cell>
        </row>
        <row r="4876">
          <cell r="A4876" t="str">
            <v>G9768</v>
          </cell>
          <cell r="B4876" t="str">
            <v>LUMINARC</v>
          </cell>
          <cell r="C4876" t="str">
            <v xml:space="preserve"> Салатник ШАМАЛ 27см</v>
          </cell>
          <cell r="D4876" t="str">
            <v xml:space="preserve"> TEMPERED SHAMAL BONE BOWL 27</v>
          </cell>
          <cell r="E4876" t="str">
            <v>Франция</v>
          </cell>
          <cell r="F4876" t="str">
            <v>СТЕКЛО</v>
          </cell>
        </row>
        <row r="4877">
          <cell r="A4877" t="str">
            <v>G9774</v>
          </cell>
          <cell r="B4877" t="str">
            <v>LUMINARC</v>
          </cell>
          <cell r="C4877" t="str">
            <v xml:space="preserve"> Столовый набор 19 предметов ШАМАЛ</v>
          </cell>
          <cell r="D4877" t="str">
            <v xml:space="preserve"> TEMPERED SHAMAL BONE 19 PC TABLE SET</v>
          </cell>
          <cell r="E4877" t="str">
            <v>Франция</v>
          </cell>
          <cell r="F4877" t="str">
            <v>СТЕКЛО</v>
          </cell>
        </row>
        <row r="4878">
          <cell r="A4878" t="str">
            <v>H0357</v>
          </cell>
          <cell r="B4878" t="str">
            <v>LUMINARC</v>
          </cell>
          <cell r="C4878" t="str">
            <v xml:space="preserve"> Салатник ШАМАЛ 27см</v>
          </cell>
          <cell r="D4878" t="str">
            <v xml:space="preserve"> TEMPERED SHAMAL BONE BOWL 27</v>
          </cell>
          <cell r="E4878" t="str">
            <v>Франция</v>
          </cell>
          <cell r="F4878" t="str">
            <v>СТЕКЛО</v>
          </cell>
        </row>
        <row r="4879">
          <cell r="A4879" t="str">
            <v>G9703</v>
          </cell>
          <cell r="B4879" t="str">
            <v>LUMINARC</v>
          </cell>
          <cell r="C4879" t="str">
            <v xml:space="preserve"> Тарелка десертная СЕВИЛЛАНА</v>
          </cell>
          <cell r="D4879" t="str">
            <v xml:space="preserve"> TEMPERED SEVILLANA DESSERT PLATE</v>
          </cell>
          <cell r="E4879" t="str">
            <v>Франция</v>
          </cell>
          <cell r="F4879" t="str">
            <v>СТЕКЛО</v>
          </cell>
        </row>
        <row r="4880">
          <cell r="A4880" t="str">
            <v>G9706</v>
          </cell>
          <cell r="B4880" t="str">
            <v>LUMINARC</v>
          </cell>
          <cell r="C4880" t="str">
            <v xml:space="preserve"> Столовый набор 19 предметов СЕВИЛЛАНА</v>
          </cell>
          <cell r="D4880" t="str">
            <v xml:space="preserve"> TEMPERED SEVILLANA 19 PC TABLEWARE SET</v>
          </cell>
          <cell r="E4880" t="str">
            <v>Франция</v>
          </cell>
          <cell r="F4880" t="str">
            <v>СТЕКЛО</v>
          </cell>
        </row>
        <row r="4881">
          <cell r="A4881" t="str">
            <v>G9708</v>
          </cell>
          <cell r="B4881" t="str">
            <v>LUMINARC</v>
          </cell>
          <cell r="C4881" t="str">
            <v xml:space="preserve"> Тарелка суповая СЕВИЛЛАНА</v>
          </cell>
          <cell r="D4881" t="str">
            <v xml:space="preserve"> TEMPERED SEVILLANA SOUP PLATE</v>
          </cell>
          <cell r="E4881" t="str">
            <v>Франция</v>
          </cell>
          <cell r="F4881" t="str">
            <v>СТЕКЛО</v>
          </cell>
        </row>
        <row r="4882">
          <cell r="A4882" t="str">
            <v>G9764</v>
          </cell>
          <cell r="B4882" t="str">
            <v>LUMINARC</v>
          </cell>
          <cell r="C4882" t="str">
            <v xml:space="preserve"> Тарелка обеденная ШАМАЛ 27см</v>
          </cell>
          <cell r="D4882" t="str">
            <v xml:space="preserve"> TEMPERED SHAMAL BONE DESSERT PLATE 27</v>
          </cell>
          <cell r="E4882" t="str">
            <v>Франция</v>
          </cell>
          <cell r="F4882" t="str">
            <v>СТЕКЛО</v>
          </cell>
        </row>
        <row r="4883">
          <cell r="A4883" t="str">
            <v>G9704</v>
          </cell>
          <cell r="B4883" t="str">
            <v>LUMINARC</v>
          </cell>
          <cell r="C4883" t="str">
            <v xml:space="preserve"> Тарелка десертная ТИВАНО 22см</v>
          </cell>
          <cell r="D4883" t="str">
            <v xml:space="preserve"> TEMPERED TIVANO BONE DESSERT PLATE 22</v>
          </cell>
          <cell r="E4883" t="str">
            <v>Франция</v>
          </cell>
          <cell r="F4883" t="str">
            <v>СТЕКЛО</v>
          </cell>
        </row>
        <row r="4884">
          <cell r="A4884" t="str">
            <v>H0416</v>
          </cell>
          <cell r="B4884" t="str">
            <v>LUMINARC</v>
          </cell>
          <cell r="C4884" t="str">
            <v xml:space="preserve"> Блюдо овальное ШАМАЛ 35см</v>
          </cell>
          <cell r="D4884" t="str">
            <v xml:space="preserve"> SHAMAL BONE OVAL DISH 35</v>
          </cell>
          <cell r="E4884" t="str">
            <v>Франция</v>
          </cell>
          <cell r="F4884" t="str">
            <v>СТЕКЛО</v>
          </cell>
        </row>
        <row r="4885">
          <cell r="A4885" t="str">
            <v>G8610</v>
          </cell>
          <cell r="B4885" t="str">
            <v>LUMINARC</v>
          </cell>
          <cell r="C4885" t="str">
            <v xml:space="preserve"> Салатник ВИННИ-ПУХ 3 16.5см</v>
          </cell>
          <cell r="D4885" t="str">
            <v xml:space="preserve"> TEMPERED WINNIE THE POOH M-PURPOSE BOWL</v>
          </cell>
          <cell r="E4885" t="str">
            <v>Франция</v>
          </cell>
          <cell r="F4885" t="str">
            <v>СТЕКЛО</v>
          </cell>
        </row>
        <row r="4886">
          <cell r="A4886" t="str">
            <v>G8611</v>
          </cell>
          <cell r="B4886" t="str">
            <v>LUMINARC</v>
          </cell>
          <cell r="C4886" t="str">
            <v xml:space="preserve"> Тарелка десертная ВИННИ-ПУХ 3 19см</v>
          </cell>
          <cell r="D4886" t="str">
            <v xml:space="preserve"> TEMPERED WINNIE THE POOH3 DESSERT PLAT19</v>
          </cell>
          <cell r="E4886" t="str">
            <v>Франция</v>
          </cell>
          <cell r="F4886" t="str">
            <v>СТЕКЛО</v>
          </cell>
        </row>
        <row r="4887">
          <cell r="A4887" t="str">
            <v>G9786</v>
          </cell>
          <cell r="B4887" t="str">
            <v>LUMINARC</v>
          </cell>
          <cell r="C4887" t="str">
            <v xml:space="preserve"> Столовый набор 19 предметов ВОЛАРЭ БЛЭК</v>
          </cell>
          <cell r="D4887" t="str">
            <v xml:space="preserve"> TEMPERED VOLARE BLACK 19 PC TABLE SET</v>
          </cell>
          <cell r="E4887" t="str">
            <v>Франция</v>
          </cell>
          <cell r="F4887" t="str">
            <v>СТЕКЛО</v>
          </cell>
        </row>
        <row r="4888">
          <cell r="A4888" t="str">
            <v>H0352</v>
          </cell>
          <cell r="B4888" t="str">
            <v>LUMINARC</v>
          </cell>
          <cell r="C4888" t="str">
            <v xml:space="preserve"> Блюдо овальное ВОЛАРЭ БЛЭК 34см</v>
          </cell>
          <cell r="D4888" t="str">
            <v xml:space="preserve"> TEMPERED VOLARE BLACK OVAL DISH 34</v>
          </cell>
          <cell r="E4888" t="str">
            <v>Франция</v>
          </cell>
          <cell r="F4888" t="str">
            <v>СТЕКЛО</v>
          </cell>
        </row>
        <row r="4889">
          <cell r="A4889" t="str">
            <v>H0353</v>
          </cell>
          <cell r="B4889" t="str">
            <v>LUMINARC</v>
          </cell>
          <cell r="C4889" t="str">
            <v xml:space="preserve"> Салатник ВОЛАРЭ БЛЭК 27см</v>
          </cell>
          <cell r="D4889" t="str">
            <v xml:space="preserve"> TEMPERED VOLARE BLACK SALAD BOWL 27</v>
          </cell>
          <cell r="E4889" t="str">
            <v>Франция</v>
          </cell>
          <cell r="F4889" t="str">
            <v>СТЕКЛО</v>
          </cell>
        </row>
        <row r="4890">
          <cell r="A4890" t="str">
            <v>G7045</v>
          </cell>
          <cell r="B4890" t="str">
            <v>LUMINARC</v>
          </cell>
          <cell r="C4890" t="str">
            <v xml:space="preserve"> Тарелка обеденная ВОЛАРЭ БЛЭК 27см</v>
          </cell>
          <cell r="D4890" t="str">
            <v xml:space="preserve"> TEMPERED VOLARE BLACK LARGE DINNER PLATE</v>
          </cell>
          <cell r="E4890" t="str">
            <v>Франция</v>
          </cell>
          <cell r="F4890" t="str">
            <v>СТЕКЛО</v>
          </cell>
        </row>
        <row r="4891">
          <cell r="A4891" t="str">
            <v>G9399</v>
          </cell>
          <cell r="B4891" t="str">
            <v>LUMINARC</v>
          </cell>
          <cell r="C4891" t="str">
            <v xml:space="preserve"> Тарелка десертная ВОЛАРЭ БЛЭК 22.5см</v>
          </cell>
          <cell r="D4891" t="str">
            <v xml:space="preserve"> TEMPERED VOLARE BLACK DESSERT PLATE 22</v>
          </cell>
          <cell r="E4891" t="str">
            <v>Франция</v>
          </cell>
          <cell r="F4891" t="str">
            <v>СТЕКЛО</v>
          </cell>
        </row>
        <row r="4892">
          <cell r="A4892" t="str">
            <v>G9402</v>
          </cell>
          <cell r="B4892" t="str">
            <v>LUMINARC</v>
          </cell>
          <cell r="C4892" t="str">
            <v xml:space="preserve"> Тарелка суповая ВОЛАРЭ БЛЭК 23см</v>
          </cell>
          <cell r="D4892" t="str">
            <v xml:space="preserve"> TEMPERED VOLARE BLACK SOUP PLATE 23</v>
          </cell>
          <cell r="E4892" t="str">
            <v>Франция</v>
          </cell>
          <cell r="F4892" t="str">
            <v>СТЕКЛО</v>
          </cell>
        </row>
        <row r="4893">
          <cell r="A4893" t="str">
            <v>G9403</v>
          </cell>
          <cell r="B4893" t="str">
            <v>LUMINARC</v>
          </cell>
          <cell r="C4893" t="str">
            <v xml:space="preserve"> Салатник ВОЛАРЭ БЛЭК 16см</v>
          </cell>
          <cell r="D4893" t="str">
            <v xml:space="preserve"> TEMPERED VOLARE BLACK ALL PURPOSE BOWL16</v>
          </cell>
          <cell r="E4893" t="str">
            <v>Франция</v>
          </cell>
          <cell r="F4893" t="str">
            <v>СТЕКЛО</v>
          </cell>
        </row>
        <row r="4894">
          <cell r="A4894" t="str">
            <v>G9495</v>
          </cell>
          <cell r="B4894" t="str">
            <v>LUMINARC</v>
          </cell>
          <cell r="C4894" t="str">
            <v xml:space="preserve"> Салатник АРТИ ОРАНЖ 16.5см</v>
          </cell>
          <cell r="D4894" t="str">
            <v xml:space="preserve"> TEMPERED ARTY ORANGE M-PURPOSE BOWL 16,5</v>
          </cell>
          <cell r="E4894" t="str">
            <v>Франция</v>
          </cell>
          <cell r="F4894" t="str">
            <v>СТЕКЛО</v>
          </cell>
        </row>
        <row r="4895">
          <cell r="A4895" t="str">
            <v>G9498</v>
          </cell>
          <cell r="B4895" t="str">
            <v>LUMINARC</v>
          </cell>
          <cell r="C4895" t="str">
            <v xml:space="preserve"> Тарелка десертная АРТИ ОРАНЖ 20см</v>
          </cell>
          <cell r="D4895" t="str">
            <v xml:space="preserve"> TEMPERED ARTY ORANGE DESSERT PLATE 20</v>
          </cell>
          <cell r="E4895" t="str">
            <v>Франция</v>
          </cell>
          <cell r="F4895" t="str">
            <v>СТЕКЛО</v>
          </cell>
        </row>
        <row r="4896">
          <cell r="A4896" t="str">
            <v>H0040</v>
          </cell>
          <cell r="B4896" t="str">
            <v>LUMINARC</v>
          </cell>
          <cell r="C4896" t="str">
            <v xml:space="preserve"> Столовый набор 19 предметов АРТИ ОРАНЖ</v>
          </cell>
          <cell r="D4896" t="str">
            <v xml:space="preserve"> TEMPERED ARTY ORANGE 19 PC TABLEWARE SET</v>
          </cell>
          <cell r="E4896" t="str">
            <v>Франция</v>
          </cell>
          <cell r="F4896" t="str">
            <v>СТЕКЛО</v>
          </cell>
        </row>
        <row r="4897">
          <cell r="A4897" t="str">
            <v>H0056</v>
          </cell>
          <cell r="B4897" t="str">
            <v>LUMINARC</v>
          </cell>
          <cell r="C4897" t="str">
            <v xml:space="preserve"> Столовый набор 18 предметов АРТИ ОРАНЖ</v>
          </cell>
          <cell r="D4897" t="str">
            <v xml:space="preserve"> TEMPERED ARTY ORANGE 18 PC PLATE SET</v>
          </cell>
          <cell r="E4897" t="str">
            <v>Франция</v>
          </cell>
          <cell r="F4897" t="str">
            <v>СТЕКЛО</v>
          </cell>
        </row>
        <row r="4898">
          <cell r="A4898" t="str">
            <v>H0114</v>
          </cell>
          <cell r="B4898" t="str">
            <v>LUMINARC</v>
          </cell>
          <cell r="C4898" t="str">
            <v xml:space="preserve"> Тарелка обеденная АРТИ ОРАНЖ 25см</v>
          </cell>
          <cell r="D4898" t="str">
            <v xml:space="preserve"> TEMPERED ARTY ORANGE DINNER PLATE 25</v>
          </cell>
          <cell r="E4898" t="str">
            <v>Франция</v>
          </cell>
          <cell r="F4898" t="str">
            <v>СТЕКЛО</v>
          </cell>
        </row>
        <row r="4899">
          <cell r="A4899" t="str">
            <v>G9485</v>
          </cell>
          <cell r="B4899" t="str">
            <v>LUMINARC</v>
          </cell>
          <cell r="C4899" t="str">
            <v xml:space="preserve"> Салатник АРТИ ГРИН 27см</v>
          </cell>
          <cell r="D4899" t="str">
            <v xml:space="preserve"> TEMPERED ARTY GREEN BOWL 27</v>
          </cell>
          <cell r="E4899" t="str">
            <v>Франция</v>
          </cell>
          <cell r="F4899" t="str">
            <v>СТЕКЛО</v>
          </cell>
        </row>
        <row r="4900">
          <cell r="A4900" t="str">
            <v>G9487</v>
          </cell>
          <cell r="B4900" t="str">
            <v>LUMINARC</v>
          </cell>
          <cell r="C4900" t="str">
            <v xml:space="preserve"> Тарелка обеденная АРТИ ГРИН 25см</v>
          </cell>
          <cell r="D4900" t="str">
            <v xml:space="preserve"> TEMPERED ARTY GREEN DINNER PLATE 25</v>
          </cell>
          <cell r="E4900" t="str">
            <v>Франция</v>
          </cell>
          <cell r="F4900" t="str">
            <v>СТЕКЛО</v>
          </cell>
        </row>
        <row r="4901">
          <cell r="A4901" t="str">
            <v>G9493</v>
          </cell>
          <cell r="B4901" t="str">
            <v>LUMINARC</v>
          </cell>
          <cell r="C4901" t="str">
            <v xml:space="preserve"> Салатник АРТИ ОРАНЖ 27см</v>
          </cell>
          <cell r="D4901" t="str">
            <v xml:space="preserve"> TEMPERED ARTY ORANGE BOWL 27</v>
          </cell>
          <cell r="E4901" t="str">
            <v>Франция</v>
          </cell>
          <cell r="F4901" t="str">
            <v>СТЕКЛО</v>
          </cell>
        </row>
        <row r="4902">
          <cell r="A4902" t="str">
            <v>H0052</v>
          </cell>
          <cell r="B4902" t="str">
            <v>LUMINARC</v>
          </cell>
          <cell r="C4902" t="str">
            <v xml:space="preserve"> Столовый набор 19 предметов АРТИ ГРИН</v>
          </cell>
          <cell r="D4902" t="str">
            <v xml:space="preserve"> TEMPERED ARTY GREEN 19 PC TABLEWARE SET</v>
          </cell>
          <cell r="E4902" t="str">
            <v>Франция</v>
          </cell>
          <cell r="F4902" t="str">
            <v>СТЕКЛО</v>
          </cell>
        </row>
        <row r="4903">
          <cell r="A4903" t="str">
            <v>H0057</v>
          </cell>
          <cell r="B4903" t="str">
            <v>LUMINARC</v>
          </cell>
          <cell r="C4903" t="str">
            <v xml:space="preserve"> Столовый набор 18 предметов АРТИ ГРИН</v>
          </cell>
          <cell r="D4903" t="str">
            <v xml:space="preserve"> TEMPERED ARTY GREEN 18 PC PLATE SET</v>
          </cell>
          <cell r="E4903" t="str">
            <v>Франция</v>
          </cell>
          <cell r="F4903" t="str">
            <v>СТЕКЛО</v>
          </cell>
        </row>
        <row r="4904">
          <cell r="A4904" t="str">
            <v>G9482</v>
          </cell>
          <cell r="B4904" t="str">
            <v>LUMINARC</v>
          </cell>
          <cell r="C4904" t="str">
            <v xml:space="preserve"> Тарелка десертная АРТИ ГРИН 20см</v>
          </cell>
          <cell r="D4904" t="str">
            <v xml:space="preserve"> TEMPERED ARTY GREEN DESSERT PLATE 20</v>
          </cell>
          <cell r="E4904" t="str">
            <v>Франция</v>
          </cell>
          <cell r="F4904" t="str">
            <v>СТЕКЛО</v>
          </cell>
        </row>
        <row r="4905">
          <cell r="A4905" t="str">
            <v>G9765</v>
          </cell>
          <cell r="B4905" t="str">
            <v>LUMINARC</v>
          </cell>
          <cell r="C4905" t="str">
            <v xml:space="preserve"> Тарелка суповая ШАМАЛ 23см</v>
          </cell>
          <cell r="D4905" t="str">
            <v xml:space="preserve"> TEMPERED SHAMAL BONE SOUP PLATE 23</v>
          </cell>
          <cell r="E4905" t="str">
            <v>Франция</v>
          </cell>
          <cell r="F4905" t="str">
            <v>СТЕКЛО</v>
          </cell>
        </row>
        <row r="4906">
          <cell r="A4906" t="str">
            <v>G9438</v>
          </cell>
          <cell r="B4906" t="str">
            <v>LUMINARC</v>
          </cell>
          <cell r="C4906" t="str">
            <v xml:space="preserve"> Тарелка обеденная СЕЛЬМА 25см</v>
          </cell>
          <cell r="D4906" t="str">
            <v xml:space="preserve"> TEMPERED SELMA DINNER PLATE 25</v>
          </cell>
          <cell r="E4906" t="str">
            <v>Франция</v>
          </cell>
          <cell r="F4906" t="str">
            <v>СТЕКЛО</v>
          </cell>
        </row>
        <row r="4907">
          <cell r="A4907" t="str">
            <v>G9439</v>
          </cell>
          <cell r="B4907" t="str">
            <v>LUMINARC</v>
          </cell>
          <cell r="C4907" t="str">
            <v xml:space="preserve"> Тарелка суповая СЕЛЬМА 21см</v>
          </cell>
          <cell r="D4907" t="str">
            <v xml:space="preserve"> TEMPERED SELMA SOUP PLATE 21</v>
          </cell>
          <cell r="E4907" t="str">
            <v>Франция</v>
          </cell>
          <cell r="F4907" t="str">
            <v>СТЕКЛО</v>
          </cell>
        </row>
        <row r="4908">
          <cell r="A4908" t="str">
            <v>G9675</v>
          </cell>
          <cell r="B4908" t="str">
            <v>LUMINARC</v>
          </cell>
          <cell r="C4908" t="str">
            <v xml:space="preserve"> Тарелка обеденная СЕВИЛЛАНА 25см</v>
          </cell>
          <cell r="D4908" t="str">
            <v xml:space="preserve"> TEMPERED SEVILLANA DINNER PLATE 25</v>
          </cell>
          <cell r="E4908" t="str">
            <v>Франция</v>
          </cell>
          <cell r="F4908" t="str">
            <v>СТЕКЛО</v>
          </cell>
        </row>
        <row r="4909">
          <cell r="A4909" t="str">
            <v>G9676</v>
          </cell>
          <cell r="B4909" t="str">
            <v>LUMINARC</v>
          </cell>
          <cell r="C4909" t="str">
            <v xml:space="preserve"> Салатник СЕВИЛЛАНА 16см</v>
          </cell>
          <cell r="D4909" t="str">
            <v xml:space="preserve"> TEMPERED SEVILLANA M-PURPOSE BOWL 16</v>
          </cell>
          <cell r="E4909" t="str">
            <v>Франция</v>
          </cell>
          <cell r="F4909" t="str">
            <v>СТЕКЛО</v>
          </cell>
        </row>
        <row r="4910">
          <cell r="A4910" t="str">
            <v>G9701</v>
          </cell>
          <cell r="B4910" t="str">
            <v>LUMINARC</v>
          </cell>
          <cell r="C4910" t="str">
            <v xml:space="preserve"> Салатник СЕВИЛЛАНА 27см</v>
          </cell>
          <cell r="D4910" t="str">
            <v xml:space="preserve"> TEMPERED SEVILLANA BOWL 27</v>
          </cell>
          <cell r="E4910" t="str">
            <v>Франция</v>
          </cell>
          <cell r="F4910" t="str">
            <v>СТЕКЛО</v>
          </cell>
        </row>
        <row r="4911">
          <cell r="A4911" t="str">
            <v>G6794</v>
          </cell>
          <cell r="B4911" t="str">
            <v>LUMINARC</v>
          </cell>
          <cell r="C4911" t="str">
            <v xml:space="preserve"> Салатник ЛЕФЕН 16см</v>
          </cell>
          <cell r="D4911" t="str">
            <v xml:space="preserve"> TEMPERED LEAFEN BOWL 16</v>
          </cell>
          <cell r="E4911" t="str">
            <v>Франция</v>
          </cell>
          <cell r="F4911" t="str">
            <v>СТЕКЛО</v>
          </cell>
        </row>
        <row r="4912">
          <cell r="A4912" t="str">
            <v>G9290</v>
          </cell>
          <cell r="B4912" t="str">
            <v>LUMINARC</v>
          </cell>
          <cell r="C4912" t="str">
            <v xml:space="preserve"> Тарелка обеденная ПРЕЗИДАНС 26см</v>
          </cell>
          <cell r="D4912" t="str">
            <v xml:space="preserve"> TEMPERED PRESIDENCE LARGE DINNER PLATE26</v>
          </cell>
          <cell r="E4912" t="str">
            <v>Франция</v>
          </cell>
          <cell r="F4912" t="str">
            <v>СТЕКЛО</v>
          </cell>
        </row>
        <row r="4913">
          <cell r="A4913" t="str">
            <v>G9435</v>
          </cell>
          <cell r="B4913" t="str">
            <v>LUMINARC</v>
          </cell>
          <cell r="C4913" t="str">
            <v xml:space="preserve"> Салатник СЕЛЬМА 12см</v>
          </cell>
          <cell r="D4913" t="str">
            <v xml:space="preserve"> TEMPERED SELMA BOWL 12</v>
          </cell>
          <cell r="E4913" t="str">
            <v>Франция</v>
          </cell>
          <cell r="F4913" t="str">
            <v>СТЕКЛО</v>
          </cell>
        </row>
        <row r="4914">
          <cell r="A4914" t="str">
            <v>G9437</v>
          </cell>
          <cell r="B4914" t="str">
            <v>LUMINARC</v>
          </cell>
          <cell r="C4914" t="str">
            <v xml:space="preserve"> Тарелка десертная СЕЛЬМА 19см</v>
          </cell>
          <cell r="D4914" t="str">
            <v xml:space="preserve"> TEMPERED SELMA DESSERT PLATE 19</v>
          </cell>
          <cell r="E4914" t="str">
            <v>Франция</v>
          </cell>
          <cell r="F4914" t="str">
            <v>СТЕКЛО</v>
          </cell>
        </row>
        <row r="4915">
          <cell r="A4915" t="str">
            <v>G9547</v>
          </cell>
          <cell r="B4915" t="str">
            <v>LUMINARC</v>
          </cell>
          <cell r="C4915" t="str">
            <v xml:space="preserve"> Тарелка обеденная ЛИМОН ФИЦ 25см</v>
          </cell>
          <cell r="D4915" t="str">
            <v xml:space="preserve"> TEMPERED LEMON FIZZ DINNER PLATE 25</v>
          </cell>
          <cell r="E4915" t="str">
            <v>Франция</v>
          </cell>
          <cell r="F4915" t="str">
            <v>СТЕКЛО</v>
          </cell>
        </row>
        <row r="4916">
          <cell r="A4916" t="str">
            <v>H0801</v>
          </cell>
          <cell r="B4916" t="str">
            <v>LUMINARC</v>
          </cell>
          <cell r="C4916" t="str">
            <v xml:space="preserve"> Блюдо овальное ВОЛАРЭ 34см</v>
          </cell>
          <cell r="D4916" t="str">
            <v xml:space="preserve"> VOLARE BONE OVAL DISH 34</v>
          </cell>
          <cell r="E4916" t="str">
            <v>Франция</v>
          </cell>
          <cell r="F4916" t="str">
            <v>СТЕКЛО</v>
          </cell>
        </row>
        <row r="4917">
          <cell r="A4917" t="str">
            <v>G9707</v>
          </cell>
          <cell r="B4917" t="str">
            <v>LUMINARC</v>
          </cell>
          <cell r="C4917" t="str">
            <v xml:space="preserve"> Салатник ТИВАНО 27см</v>
          </cell>
          <cell r="D4917" t="str">
            <v xml:space="preserve"> TIVANO BONE BOWL 27</v>
          </cell>
          <cell r="E4917" t="str">
            <v>Франция</v>
          </cell>
          <cell r="F4917" t="str">
            <v>СТЕКЛО</v>
          </cell>
        </row>
        <row r="4918">
          <cell r="A4918" t="str">
            <v>G9733</v>
          </cell>
          <cell r="B4918" t="str">
            <v>LUMINARC</v>
          </cell>
          <cell r="C4918" t="str">
            <v xml:space="preserve"> Тарелка обеденная ТИВАНО 27см</v>
          </cell>
          <cell r="D4918" t="str">
            <v xml:space="preserve"> TEMPERED TIVANO BONE LARGE DINNER PLAT27</v>
          </cell>
          <cell r="E4918" t="str">
            <v>Франция</v>
          </cell>
          <cell r="F4918" t="str">
            <v>СТЕКЛО</v>
          </cell>
        </row>
        <row r="4919">
          <cell r="A4919" t="str">
            <v>H0356</v>
          </cell>
          <cell r="B4919" t="str">
            <v>LUMINARC</v>
          </cell>
          <cell r="C4919" t="str">
            <v xml:space="preserve"> Салатник ТИВАНО 28см</v>
          </cell>
          <cell r="D4919" t="str">
            <v xml:space="preserve"> TIVANO BONE SALAD BOWL 28</v>
          </cell>
          <cell r="E4919" t="str">
            <v>Франция</v>
          </cell>
          <cell r="F4919" t="str">
            <v>СТЕКЛО</v>
          </cell>
        </row>
        <row r="4920">
          <cell r="A4920" t="str">
            <v>H0404</v>
          </cell>
          <cell r="B4920" t="str">
            <v>LUMINARC</v>
          </cell>
          <cell r="C4920" t="str">
            <v xml:space="preserve"> Столовый набор 19 предметов ТИВАНО</v>
          </cell>
          <cell r="D4920" t="str">
            <v xml:space="preserve"> TIVANO BONE DINNERWARE SCE 19 P.</v>
          </cell>
          <cell r="E4920" t="str">
            <v>Франция</v>
          </cell>
          <cell r="F4920" t="str">
            <v>СТЕКЛО</v>
          </cell>
        </row>
        <row r="4921">
          <cell r="A4921" t="str">
            <v>H0415</v>
          </cell>
          <cell r="B4921" t="str">
            <v>LUMINARC</v>
          </cell>
          <cell r="C4921" t="str">
            <v xml:space="preserve"> Блюдо овальное ТИВАНО 35см</v>
          </cell>
          <cell r="D4921" t="str">
            <v xml:space="preserve"> TIVANO BONE OVAL DISH 35</v>
          </cell>
          <cell r="E4921" t="str">
            <v>Франция</v>
          </cell>
          <cell r="F4921" t="str">
            <v>СТЕКЛО</v>
          </cell>
        </row>
        <row r="4922">
          <cell r="A4922" t="str">
            <v>G4839</v>
          </cell>
          <cell r="B4922" t="str">
            <v>LUMINARC</v>
          </cell>
          <cell r="C4922" t="str">
            <v xml:space="preserve"> Набор фужеров для шампанского ДИНЕР ФРЕНЧ БРАССЕРИ 3шт 170мл</v>
          </cell>
          <cell r="D4922" t="str">
            <v xml:space="preserve"> NEW FRENCH BRASSERIE FLUTE 17</v>
          </cell>
          <cell r="E4922" t="str">
            <v>Франция</v>
          </cell>
          <cell r="F4922" t="str">
            <v>СТЕКЛО</v>
          </cell>
        </row>
        <row r="4923">
          <cell r="A4923" t="str">
            <v>G4840</v>
          </cell>
          <cell r="B4923" t="str">
            <v>LUMINARC</v>
          </cell>
          <cell r="C4923" t="str">
            <v xml:space="preserve"> Набор фужеров (бокалов) для вина ДИНЕР ФРЕНЧ БРАССЕРИ 3шт 280мл</v>
          </cell>
          <cell r="D4923" t="str">
            <v xml:space="preserve"> NEW FRENCH BRASSERIE STEMMED GLASS 28</v>
          </cell>
          <cell r="E4923" t="str">
            <v>Франция</v>
          </cell>
          <cell r="F4923" t="str">
            <v>СТЕКЛО</v>
          </cell>
        </row>
        <row r="4924">
          <cell r="A4924" t="str">
            <v>G4842</v>
          </cell>
          <cell r="B4924" t="str">
            <v>LUMINARC</v>
          </cell>
          <cell r="C4924" t="str">
            <v xml:space="preserve"> Набор фужеров (бокалов) для вина ДИНЕР ФРЕНЧ БРАССЕРИ 3шт 210мл</v>
          </cell>
          <cell r="D4924" t="str">
            <v xml:space="preserve"> NEW FRENCH BRASSERIE STEMMED GLASS 21</v>
          </cell>
          <cell r="E4924" t="str">
            <v>Франция</v>
          </cell>
          <cell r="F4924" t="str">
            <v>СТЕКЛО</v>
          </cell>
        </row>
        <row r="4925">
          <cell r="A4925" t="str">
            <v>G9641</v>
          </cell>
          <cell r="B4925" t="str">
            <v>LUMINARC</v>
          </cell>
          <cell r="C4925" t="str">
            <v xml:space="preserve"> Набор фужеров (бокалов) ФАНКИ ДОТС 3шт 200мл</v>
          </cell>
          <cell r="D4925" t="str">
            <v xml:space="preserve"> FUNKY DOTS STEMMED GLASS 20</v>
          </cell>
          <cell r="E4925" t="str">
            <v>Франция</v>
          </cell>
          <cell r="F4925" t="str">
            <v>СТЕКЛО</v>
          </cell>
        </row>
        <row r="4926">
          <cell r="A4926" t="str">
            <v>G9953</v>
          </cell>
          <cell r="B4926" t="str">
            <v>LUMINARC</v>
          </cell>
          <cell r="C4926" t="str">
            <v xml:space="preserve"> Столовый набор 19 предметов КАШИМА ГРИН</v>
          </cell>
          <cell r="D4926" t="str">
            <v xml:space="preserve"> TEMPERED KASHIMA GREEN 19 PC TABLEW.SET</v>
          </cell>
          <cell r="E4926" t="str">
            <v>Франция</v>
          </cell>
          <cell r="F4926" t="str">
            <v>СТЕКЛО</v>
          </cell>
        </row>
        <row r="4927">
          <cell r="A4927" t="str">
            <v>G9483</v>
          </cell>
          <cell r="B4927" t="str">
            <v>LUMINARC</v>
          </cell>
          <cell r="C4927" t="str">
            <v xml:space="preserve"> Салатник АРТИ ГРИН 16.5см</v>
          </cell>
          <cell r="D4927" t="str">
            <v xml:space="preserve"> TEMPERED ARTY GREEN M-PURPOSE BOWL 16,5</v>
          </cell>
          <cell r="E4927" t="str">
            <v>Франция</v>
          </cell>
          <cell r="F4927" t="str">
            <v>СТЕКЛО</v>
          </cell>
        </row>
        <row r="4928">
          <cell r="A4928" t="str">
            <v>H0053</v>
          </cell>
          <cell r="B4928" t="str">
            <v>LUMINARC</v>
          </cell>
          <cell r="C4928" t="str">
            <v xml:space="preserve"> Столовый набор 19 предметов АРТИ БЛЮ</v>
          </cell>
          <cell r="D4928" t="str">
            <v xml:space="preserve"> TEMPERED ARTY BLUE 19 PC TABLEWARE SET</v>
          </cell>
          <cell r="E4928" t="str">
            <v>Франция</v>
          </cell>
          <cell r="F4928" t="str">
            <v>СТЕКЛО</v>
          </cell>
        </row>
        <row r="4929">
          <cell r="A4929" t="str">
            <v>H0058</v>
          </cell>
          <cell r="B4929" t="str">
            <v>LUMINARC</v>
          </cell>
          <cell r="C4929" t="str">
            <v xml:space="preserve"> Столовый набор 18 предметов АРТИ БЛЮ</v>
          </cell>
          <cell r="D4929" t="str">
            <v xml:space="preserve"> TEMPERED ARTY BLUE 18 PC PLATE SET</v>
          </cell>
          <cell r="E4929" t="str">
            <v>Франция</v>
          </cell>
          <cell r="F4929" t="str">
            <v>СТЕКЛО</v>
          </cell>
        </row>
        <row r="4930">
          <cell r="A4930" t="str">
            <v>H0106</v>
          </cell>
          <cell r="B4930" t="str">
            <v>LUMINARC</v>
          </cell>
          <cell r="C4930" t="str">
            <v xml:space="preserve"> Тарелка обеденная АРТИ БЛЮ 25см</v>
          </cell>
          <cell r="D4930" t="str">
            <v xml:space="preserve"> TEMPERED ARTY BLUE DINNER PLATE 25</v>
          </cell>
          <cell r="E4930" t="str">
            <v>Франция</v>
          </cell>
          <cell r="F4930" t="str">
            <v>СТЕКЛО</v>
          </cell>
        </row>
        <row r="4931">
          <cell r="A4931" t="str">
            <v>G9496</v>
          </cell>
          <cell r="B4931" t="str">
            <v>LUMINARC</v>
          </cell>
          <cell r="C4931" t="str">
            <v xml:space="preserve"> Стакан БИМ 270мл низкий</v>
          </cell>
          <cell r="D4931" t="str">
            <v xml:space="preserve"> BIME CLEAR TRANSP.BULLE H/B TUMBLER 27</v>
          </cell>
          <cell r="E4931" t="str">
            <v>Франция</v>
          </cell>
          <cell r="F4931" t="str">
            <v>СТЕКЛО</v>
          </cell>
        </row>
        <row r="4932">
          <cell r="A4932" t="str">
            <v>G9500</v>
          </cell>
          <cell r="B4932" t="str">
            <v>LUMINARC</v>
          </cell>
          <cell r="C4932" t="str">
            <v xml:space="preserve"> Стакан БИМ 360мл высокий</v>
          </cell>
          <cell r="D4932" t="str">
            <v xml:space="preserve"> BIME CLEAR TRANSP.BULLE H/B TUMBLER 36</v>
          </cell>
          <cell r="E4932" t="str">
            <v>Франция</v>
          </cell>
          <cell r="F4932" t="str">
            <v>СТЕКЛО</v>
          </cell>
        </row>
        <row r="4933">
          <cell r="A4933" t="str">
            <v>G9794</v>
          </cell>
          <cell r="B4933" t="str">
            <v>LUMINARC</v>
          </cell>
          <cell r="C4933" t="str">
            <v xml:space="preserve"> Салатник АРТИ ПУРПЛ 27см</v>
          </cell>
          <cell r="D4933" t="str">
            <v xml:space="preserve"> TEMPERED ARTY PURPLE BOWL 27</v>
          </cell>
          <cell r="E4933" t="str">
            <v>Франция</v>
          </cell>
          <cell r="F4933" t="str">
            <v>СТЕКЛО</v>
          </cell>
        </row>
        <row r="4934">
          <cell r="A4934" t="str">
            <v>G9796</v>
          </cell>
          <cell r="B4934" t="str">
            <v>LUMINARC</v>
          </cell>
          <cell r="C4934" t="str">
            <v xml:space="preserve"> Тарелка десертная АРТИ БЛЮ 20см</v>
          </cell>
          <cell r="D4934" t="str">
            <v xml:space="preserve"> TEMPERED ARTY BLUE DESSERT PLATE 20</v>
          </cell>
          <cell r="E4934" t="str">
            <v>Франция</v>
          </cell>
          <cell r="F4934" t="str">
            <v>СТЕКЛО</v>
          </cell>
        </row>
        <row r="4935">
          <cell r="A4935" t="str">
            <v>G9833</v>
          </cell>
          <cell r="B4935" t="str">
            <v>LUMINARC</v>
          </cell>
          <cell r="C4935" t="str">
            <v xml:space="preserve"> Салатник АРТИ БЛЮ 16см</v>
          </cell>
          <cell r="D4935" t="str">
            <v xml:space="preserve"> TEMPERED ARTY BLUE M-PURPOSE BOWL 16</v>
          </cell>
          <cell r="E4935" t="str">
            <v>Франция</v>
          </cell>
          <cell r="F4935" t="str">
            <v>СТЕКЛО</v>
          </cell>
        </row>
        <row r="4936">
          <cell r="A4936" t="str">
            <v>G4313</v>
          </cell>
          <cell r="B4936" t="str">
            <v>LUMINARC</v>
          </cell>
          <cell r="C4936" t="str">
            <v xml:space="preserve"> Стакан БИМ 360мл прозрачный высокий</v>
          </cell>
          <cell r="D4936" t="str">
            <v xml:space="preserve"> BIME CLEAR H/B TUMBLER 36</v>
          </cell>
          <cell r="E4936" t="str">
            <v>Франция</v>
          </cell>
          <cell r="F4936" t="str">
            <v>СТЕКЛО</v>
          </cell>
        </row>
        <row r="4937">
          <cell r="A4937" t="str">
            <v>G4314</v>
          </cell>
          <cell r="B4937" t="str">
            <v>LUMINARC</v>
          </cell>
          <cell r="C4937" t="str">
            <v xml:space="preserve"> Стакан БИМ 270мл прозрачный низкий</v>
          </cell>
          <cell r="D4937" t="str">
            <v xml:space="preserve"> BIME CLEAR H/B TUMBLER 27</v>
          </cell>
          <cell r="E4937" t="str">
            <v>Франция</v>
          </cell>
          <cell r="F4937" t="str">
            <v>СТЕКЛО</v>
          </cell>
        </row>
        <row r="4938">
          <cell r="A4938" t="str">
            <v>G6594</v>
          </cell>
          <cell r="B4938" t="str">
            <v>LUMINARC</v>
          </cell>
          <cell r="C4938" t="str">
            <v xml:space="preserve"> Тарелка суповая ЛЕФЕН 23см</v>
          </cell>
          <cell r="D4938" t="str">
            <v xml:space="preserve"> TEMPERED LEAFEN SOUP PLATE 23</v>
          </cell>
          <cell r="E4938" t="str">
            <v>Франция</v>
          </cell>
          <cell r="F4938" t="str">
            <v>СТЕКЛО</v>
          </cell>
        </row>
        <row r="4939">
          <cell r="A4939" t="str">
            <v>G6595</v>
          </cell>
          <cell r="B4939" t="str">
            <v>LUMINARC</v>
          </cell>
          <cell r="C4939" t="str">
            <v xml:space="preserve"> Тарелка десертная ЛЕФЕН 24см</v>
          </cell>
          <cell r="D4939" t="str">
            <v xml:space="preserve"> TEMPERED LEAFEN DESSERT PLATE 24</v>
          </cell>
          <cell r="E4939" t="str">
            <v>Франция</v>
          </cell>
          <cell r="F4939" t="str">
            <v>СТЕКЛО</v>
          </cell>
        </row>
        <row r="4940">
          <cell r="A4940" t="str">
            <v>G6596</v>
          </cell>
          <cell r="B4940" t="str">
            <v>LUMINARC</v>
          </cell>
          <cell r="C4940" t="str">
            <v xml:space="preserve"> Тарелка обеденная ЛЕФЕН 28см</v>
          </cell>
          <cell r="D4940" t="str">
            <v xml:space="preserve"> TEMPERED LEAFEN LARGE DINNER PLATE 28</v>
          </cell>
          <cell r="E4940" t="str">
            <v>Франция</v>
          </cell>
          <cell r="F4940" t="str">
            <v>СТЕКЛО</v>
          </cell>
        </row>
        <row r="4941">
          <cell r="A4941" t="str">
            <v>G9711</v>
          </cell>
          <cell r="B4941" t="str">
            <v>LUMINARC</v>
          </cell>
          <cell r="C4941" t="str">
            <v xml:space="preserve"> Столовый набор 19 предметов КАШИМА ПУРПЛ</v>
          </cell>
          <cell r="D4941" t="str">
            <v xml:space="preserve"> TEMPERED KASHIMA PURPLE 19PC DINNEWARE</v>
          </cell>
          <cell r="E4941" t="str">
            <v>Франция</v>
          </cell>
          <cell r="F4941" t="str">
            <v>СТЕКЛО</v>
          </cell>
        </row>
        <row r="4942">
          <cell r="A4942" t="str">
            <v>H0061</v>
          </cell>
          <cell r="B4942" t="str">
            <v>LUMINARC</v>
          </cell>
          <cell r="C4942" t="str">
            <v xml:space="preserve"> Чайный набор КАШИМА ПУРПЛ 220мл</v>
          </cell>
          <cell r="D4942" t="str">
            <v xml:space="preserve"> TEMPERED KASHIMA PURPLE CUP&amp;SAUCER 22</v>
          </cell>
          <cell r="E4942" t="str">
            <v>Франция</v>
          </cell>
          <cell r="F4942" t="str">
            <v>СТЕКЛО</v>
          </cell>
        </row>
        <row r="4943">
          <cell r="A4943" t="str">
            <v>G9323</v>
          </cell>
          <cell r="B4943" t="str">
            <v>LUMINARC</v>
          </cell>
          <cell r="C4943" t="str">
            <v xml:space="preserve"> Тарелка суповая КАШИМА ПУРПЛ 20см</v>
          </cell>
          <cell r="D4943" t="str">
            <v xml:space="preserve"> TEMPERED KASHIMA PURPLE SOUP PLATE 20</v>
          </cell>
          <cell r="E4943" t="str">
            <v>Франция</v>
          </cell>
          <cell r="F4943" t="str">
            <v>СТЕКЛО</v>
          </cell>
        </row>
        <row r="4944">
          <cell r="A4944" t="str">
            <v>G9324</v>
          </cell>
          <cell r="B4944" t="str">
            <v>LUMINARC</v>
          </cell>
          <cell r="C4944" t="str">
            <v xml:space="preserve"> Тарелка обеденная КАШИМА ПУРПЛ 25см</v>
          </cell>
          <cell r="D4944" t="str">
            <v xml:space="preserve"> TEMPERED KASHIMA PURPLE DINNER PLATE 25</v>
          </cell>
          <cell r="E4944" t="str">
            <v>Франция</v>
          </cell>
          <cell r="F4944" t="str">
            <v>СТЕКЛО</v>
          </cell>
        </row>
        <row r="4945">
          <cell r="A4945" t="str">
            <v>G9698</v>
          </cell>
          <cell r="B4945" t="str">
            <v>LUMINARC</v>
          </cell>
          <cell r="C4945" t="str">
            <v xml:space="preserve"> Салатник КАШИМА ПУРПЛ 16см</v>
          </cell>
          <cell r="D4945" t="str">
            <v xml:space="preserve"> KASHIMA PURPLE M PURPOSE BOWL 16</v>
          </cell>
          <cell r="E4945" t="str">
            <v>Франция</v>
          </cell>
          <cell r="F4945" t="str">
            <v>СТЕКЛО</v>
          </cell>
        </row>
        <row r="4946">
          <cell r="A4946" t="str">
            <v>G9705</v>
          </cell>
          <cell r="B4946" t="str">
            <v>LUMINARC</v>
          </cell>
          <cell r="C4946" t="str">
            <v xml:space="preserve"> Салатник КАШИМА ПУРПЛ 27см</v>
          </cell>
          <cell r="D4946" t="str">
            <v xml:space="preserve"> TEMPERED KASHIMA PURPLE BOWL 27</v>
          </cell>
          <cell r="E4946" t="str">
            <v>Франция</v>
          </cell>
          <cell r="F4946" t="str">
            <v>СТЕКЛО</v>
          </cell>
        </row>
        <row r="4947">
          <cell r="A4947" t="str">
            <v>G9710</v>
          </cell>
          <cell r="B4947" t="str">
            <v>LUMINARC</v>
          </cell>
          <cell r="C4947" t="str">
            <v xml:space="preserve"> Тарелка десертная КАШИМА ПУРПЛ 20см</v>
          </cell>
          <cell r="D4947" t="str">
            <v xml:space="preserve"> TEMPERED KASHIMA PURPLE DESSERT PLATE 20</v>
          </cell>
          <cell r="E4947" t="str">
            <v>Франция</v>
          </cell>
          <cell r="F4947" t="str">
            <v>СТЕКЛО</v>
          </cell>
        </row>
        <row r="4948">
          <cell r="A4948" t="str">
            <v>G9325</v>
          </cell>
          <cell r="B4948" t="str">
            <v>LUMINARC</v>
          </cell>
          <cell r="C4948" t="str">
            <v xml:space="preserve"> Тарелка суповая КАШИМА ГРИН 20см</v>
          </cell>
          <cell r="D4948" t="str">
            <v xml:space="preserve"> TEMPERED KASHIMA GREEN SOUP PLATE 20</v>
          </cell>
          <cell r="E4948" t="str">
            <v>Франция</v>
          </cell>
          <cell r="F4948" t="str">
            <v>СТЕКЛО</v>
          </cell>
        </row>
        <row r="4949">
          <cell r="A4949" t="str">
            <v>G9630</v>
          </cell>
          <cell r="B4949" t="str">
            <v>LUMINARC</v>
          </cell>
          <cell r="C4949" t="str">
            <v xml:space="preserve"> Тарелка десертная ФЕЛИЦИЯ 19см</v>
          </cell>
          <cell r="D4949" t="str">
            <v xml:space="preserve"> TEMPERED FELITSA DESSERT PLATE 19</v>
          </cell>
          <cell r="E4949" t="str">
            <v>Франция</v>
          </cell>
          <cell r="F4949" t="str">
            <v>СТЕКЛО</v>
          </cell>
        </row>
        <row r="4950">
          <cell r="A4950" t="str">
            <v>G9632</v>
          </cell>
          <cell r="B4950" t="str">
            <v>LUMINARC</v>
          </cell>
          <cell r="C4950" t="str">
            <v xml:space="preserve"> Салатник ФЕЛИЦИЯ 12см</v>
          </cell>
          <cell r="D4950" t="str">
            <v xml:space="preserve"> TEMPERED FELITSA BOWL 12</v>
          </cell>
          <cell r="E4950" t="str">
            <v>Франция</v>
          </cell>
          <cell r="F4950" t="str">
            <v>СТЕКЛО</v>
          </cell>
        </row>
        <row r="4951">
          <cell r="A4951" t="str">
            <v>G9635</v>
          </cell>
          <cell r="B4951" t="str">
            <v>LUMINARC</v>
          </cell>
          <cell r="C4951" t="str">
            <v xml:space="preserve"> Салатник ФЕЛИЦИЯ 27см</v>
          </cell>
          <cell r="D4951" t="str">
            <v xml:space="preserve"> TEMPERED FELITSA BOWL 27</v>
          </cell>
          <cell r="E4951" t="str">
            <v>Франция</v>
          </cell>
          <cell r="F4951" t="str">
            <v>СТЕКЛО</v>
          </cell>
        </row>
        <row r="4952">
          <cell r="A4952" t="str">
            <v>G9637</v>
          </cell>
          <cell r="B4952" t="str">
            <v>LUMINARC</v>
          </cell>
          <cell r="C4952" t="str">
            <v xml:space="preserve"> Тарелка обеденная ФЕЛИЦИЯ 25см</v>
          </cell>
          <cell r="D4952" t="str">
            <v xml:space="preserve"> TEMPERED FELITSA DINNER PLATE</v>
          </cell>
          <cell r="E4952" t="str">
            <v>Франция</v>
          </cell>
          <cell r="F4952" t="str">
            <v>СТЕКЛО</v>
          </cell>
        </row>
        <row r="4953">
          <cell r="A4953" t="str">
            <v>G9638</v>
          </cell>
          <cell r="B4953" t="str">
            <v>LUMINARC</v>
          </cell>
          <cell r="C4953" t="str">
            <v xml:space="preserve"> Тарелка суповая ФЕЛИЦИЯ 21см</v>
          </cell>
          <cell r="D4953" t="str">
            <v xml:space="preserve"> TEMPERED FELITSA SOUP PLATE 21</v>
          </cell>
          <cell r="E4953" t="str">
            <v>Франция</v>
          </cell>
          <cell r="F4953" t="str">
            <v>СТЕКЛО</v>
          </cell>
        </row>
        <row r="4954">
          <cell r="A4954" t="str">
            <v>G9173</v>
          </cell>
          <cell r="B4954" t="str">
            <v>LUMINARC</v>
          </cell>
          <cell r="C4954" t="str">
            <v xml:space="preserve"> Стакан ДИСНЕЙ МИННИ КОЛОРС 270мл высокий</v>
          </cell>
          <cell r="D4954" t="str">
            <v xml:space="preserve"> MINNIE H/B TUMBLER 27</v>
          </cell>
          <cell r="E4954" t="str">
            <v>Франция</v>
          </cell>
          <cell r="F4954" t="str">
            <v>СТЕКЛО</v>
          </cell>
        </row>
        <row r="4955">
          <cell r="A4955" t="str">
            <v>G9175</v>
          </cell>
          <cell r="B4955" t="str">
            <v>LUMINARC</v>
          </cell>
          <cell r="C4955" t="str">
            <v xml:space="preserve"> Кружка ДИСНЕЙ МИННИ КОЛОРС 250мл</v>
          </cell>
          <cell r="D4955" t="str">
            <v xml:space="preserve"> DISNEY MINNIE COLORS MUG 25</v>
          </cell>
          <cell r="E4955" t="str">
            <v>Франция</v>
          </cell>
          <cell r="F4955" t="str">
            <v>СТЕКЛО</v>
          </cell>
        </row>
        <row r="4956">
          <cell r="A4956" t="str">
            <v>G9627</v>
          </cell>
          <cell r="B4956" t="str">
            <v>LUMINARC</v>
          </cell>
          <cell r="C4956" t="str">
            <v xml:space="preserve"> Чайный набор 220мл ФЕЛИЦИЯ</v>
          </cell>
          <cell r="D4956" t="str">
            <v xml:space="preserve"> TEMPERED FELITSA CUP&amp;SAUCER 22</v>
          </cell>
          <cell r="E4956" t="str">
            <v>Франция</v>
          </cell>
          <cell r="F4956" t="str">
            <v>СТЕКЛО</v>
          </cell>
        </row>
        <row r="4957">
          <cell r="A4957" t="str">
            <v>G9657</v>
          </cell>
          <cell r="B4957" t="str">
            <v>LUMINARC</v>
          </cell>
          <cell r="C4957" t="str">
            <v xml:space="preserve"> Тарелка суповая ДРИППИНГ БЛЭК 21см</v>
          </cell>
          <cell r="D4957" t="str">
            <v xml:space="preserve"> TEMPERED DRIPPING BLACK SOUP PLATE 21</v>
          </cell>
          <cell r="E4957" t="str">
            <v>Франция</v>
          </cell>
          <cell r="F4957" t="str">
            <v>СТЕКЛО</v>
          </cell>
        </row>
        <row r="4958">
          <cell r="A4958" t="str">
            <v>H0462</v>
          </cell>
          <cell r="B4958" t="str">
            <v>LUMINARC</v>
          </cell>
          <cell r="C4958" t="str">
            <v xml:space="preserve"> Салатник ЭКЛИПС 23см</v>
          </cell>
          <cell r="D4958" t="str">
            <v xml:space="preserve"> TEMPERED ECLIPSE STACKABLE SALAD BOWL 23</v>
          </cell>
          <cell r="E4958" t="str">
            <v>Франция</v>
          </cell>
          <cell r="F4958" t="str">
            <v>СТЕКЛО</v>
          </cell>
        </row>
        <row r="4959">
          <cell r="A4959" t="str">
            <v>G9171</v>
          </cell>
          <cell r="B4959" t="str">
            <v>LUMINARC</v>
          </cell>
          <cell r="C4959" t="str">
            <v xml:space="preserve"> Тарелка десертная ДИСНЕЙ МИННИ КОЛОРС 20см</v>
          </cell>
          <cell r="D4959" t="str">
            <v xml:space="preserve"> TEMPERED D.MICKEY COLORS DESSERT PLATE20</v>
          </cell>
          <cell r="E4959" t="str">
            <v>Франция</v>
          </cell>
          <cell r="F4959" t="str">
            <v>СТЕКЛО</v>
          </cell>
        </row>
        <row r="4960">
          <cell r="A4960" t="str">
            <v>G4318</v>
          </cell>
          <cell r="B4960" t="str">
            <v>LUMINARC</v>
          </cell>
          <cell r="C4960" t="str">
            <v xml:space="preserve"> Стакан БИМ 360мл голубой высокий</v>
          </cell>
          <cell r="D4960" t="str">
            <v xml:space="preserve"> BIME BLUE H/B TUMBLER 36</v>
          </cell>
          <cell r="E4960" t="str">
            <v>Франция</v>
          </cell>
          <cell r="F4960" t="str">
            <v>СТЕКЛО</v>
          </cell>
        </row>
        <row r="4961">
          <cell r="A4961" t="str">
            <v>G9499</v>
          </cell>
          <cell r="B4961" t="str">
            <v>LUMINARC</v>
          </cell>
          <cell r="C4961" t="str">
            <v xml:space="preserve"> Стакан БИМ БЛЮ 270мл низкий</v>
          </cell>
          <cell r="D4961" t="str">
            <v xml:space="preserve"> BIME BLUE CC H/B TUMBLER 27</v>
          </cell>
          <cell r="E4961" t="str">
            <v>Франция</v>
          </cell>
          <cell r="F4961" t="str">
            <v>СТЕКЛО</v>
          </cell>
        </row>
        <row r="4962">
          <cell r="A4962" t="str">
            <v>G9503</v>
          </cell>
          <cell r="B4962" t="str">
            <v>LUMINARC</v>
          </cell>
          <cell r="C4962" t="str">
            <v xml:space="preserve"> Стакан БИМ БЛЮ 360мл высокий</v>
          </cell>
          <cell r="D4962" t="str">
            <v xml:space="preserve"> BIME BLUE CC H/B TUMBLER 36</v>
          </cell>
          <cell r="E4962" t="str">
            <v>Франция</v>
          </cell>
          <cell r="F4962" t="str">
            <v>СТЕКЛО</v>
          </cell>
        </row>
        <row r="4963">
          <cell r="A4963" t="str">
            <v>G4316</v>
          </cell>
          <cell r="B4963" t="str">
            <v>LUMINARC</v>
          </cell>
          <cell r="C4963" t="str">
            <v xml:space="preserve"> Стакан БИМ 270мл голубой низкий</v>
          </cell>
          <cell r="D4963" t="str">
            <v xml:space="preserve"> BIME BLUE H/B TUMBLER 27</v>
          </cell>
          <cell r="E4963" t="str">
            <v>Франция</v>
          </cell>
          <cell r="F4963" t="str">
            <v>СТЕКЛО</v>
          </cell>
        </row>
        <row r="4964">
          <cell r="A4964" t="str">
            <v>G9479</v>
          </cell>
          <cell r="B4964" t="str">
            <v>LUMINARC</v>
          </cell>
          <cell r="C4964" t="str">
            <v xml:space="preserve"> Салатник АРТИ РЕД 16.5см</v>
          </cell>
          <cell r="D4964" t="str">
            <v xml:space="preserve"> TEMPERED ARTY RED M-PURPOSE BOWL 16,5</v>
          </cell>
          <cell r="E4964" t="str">
            <v>Франция</v>
          </cell>
          <cell r="F4964" t="str">
            <v>СТЕКЛО</v>
          </cell>
        </row>
        <row r="4965">
          <cell r="A4965" t="str">
            <v>G9481</v>
          </cell>
          <cell r="B4965" t="str">
            <v>LUMINARC</v>
          </cell>
          <cell r="C4965" t="str">
            <v xml:space="preserve"> Тарелка обеденная АРТИ РЕД 25см</v>
          </cell>
          <cell r="D4965" t="str">
            <v xml:space="preserve"> TEMPERED ARTY RED DINNER PLATE 25</v>
          </cell>
          <cell r="E4965" t="str">
            <v>Франция</v>
          </cell>
          <cell r="F4965" t="str">
            <v>СТЕКЛО</v>
          </cell>
        </row>
        <row r="4966">
          <cell r="A4966" t="str">
            <v>H0039</v>
          </cell>
          <cell r="B4966" t="str">
            <v>LUMINARC</v>
          </cell>
          <cell r="C4966" t="str">
            <v xml:space="preserve"> Столовый набор 19 предметов АРТИ РЕД</v>
          </cell>
          <cell r="D4966" t="str">
            <v xml:space="preserve"> TEMPERED ARTY RED 19 PC TABLEWARE SET</v>
          </cell>
          <cell r="E4966" t="str">
            <v>Франция</v>
          </cell>
          <cell r="F4966" t="str">
            <v>СТЕКЛО</v>
          </cell>
        </row>
        <row r="4967">
          <cell r="A4967" t="str">
            <v>H0055</v>
          </cell>
          <cell r="B4967" t="str">
            <v>LUMINARC</v>
          </cell>
          <cell r="C4967" t="str">
            <v xml:space="preserve"> Столовый набор 18 предметов АРТИ РЕД</v>
          </cell>
          <cell r="D4967" t="str">
            <v xml:space="preserve"> TEMPERED ARTY RED 18 PC PLATE SET</v>
          </cell>
          <cell r="E4967" t="str">
            <v>Франция</v>
          </cell>
          <cell r="F4967" t="str">
            <v>СТЕКЛО</v>
          </cell>
        </row>
        <row r="4968">
          <cell r="A4968" t="str">
            <v>G9477</v>
          </cell>
          <cell r="B4968" t="str">
            <v>LUMINARC</v>
          </cell>
          <cell r="C4968" t="str">
            <v xml:space="preserve"> Тарелка десертная АРТИ РЕД 20см</v>
          </cell>
          <cell r="D4968" t="str">
            <v xml:space="preserve"> TEMPERED ARTY RED DESSERT PLATE 20</v>
          </cell>
          <cell r="E4968" t="str">
            <v>Франция</v>
          </cell>
          <cell r="F4968" t="str">
            <v>СТЕКЛО</v>
          </cell>
        </row>
        <row r="4969">
          <cell r="A4969" t="str">
            <v>G9478</v>
          </cell>
          <cell r="B4969" t="str">
            <v>LUMINARC</v>
          </cell>
          <cell r="C4969" t="str">
            <v xml:space="preserve"> Салатник АРТИ РЕД 27см</v>
          </cell>
          <cell r="D4969" t="str">
            <v xml:space="preserve"> TEMPERED ARTY RED BOWL 27</v>
          </cell>
          <cell r="E4969" t="str">
            <v>Франция</v>
          </cell>
          <cell r="F4969" t="str">
            <v>СТЕКЛО</v>
          </cell>
        </row>
        <row r="4970">
          <cell r="A4970" t="str">
            <v>G9834</v>
          </cell>
          <cell r="B4970" t="str">
            <v>LUMINARC</v>
          </cell>
          <cell r="C4970" t="str">
            <v xml:space="preserve"> Салатник АРТИ ПУРПЛ 16см</v>
          </cell>
          <cell r="D4970" t="str">
            <v xml:space="preserve"> TEMPERED ARTY PURPLE M-PURPOSE BOWL 16</v>
          </cell>
          <cell r="E4970" t="str">
            <v>Франция</v>
          </cell>
          <cell r="F4970" t="str">
            <v>СТЕКЛО</v>
          </cell>
        </row>
        <row r="4971">
          <cell r="A4971" t="str">
            <v>G9326</v>
          </cell>
          <cell r="B4971" t="str">
            <v>LUMINARC</v>
          </cell>
          <cell r="C4971" t="str">
            <v xml:space="preserve"> Тарелка обеденная КАШИМА ГРИН 25см</v>
          </cell>
          <cell r="D4971" t="str">
            <v xml:space="preserve"> TEMPERED KASHIMA GREEN DINNER PLATE 25</v>
          </cell>
          <cell r="E4971" t="str">
            <v>Франция</v>
          </cell>
          <cell r="F4971" t="str">
            <v>СТЕКЛО</v>
          </cell>
        </row>
        <row r="4972">
          <cell r="A4972" t="str">
            <v>G9716</v>
          </cell>
          <cell r="B4972" t="str">
            <v>LUMINARC</v>
          </cell>
          <cell r="C4972" t="str">
            <v xml:space="preserve"> Салатник КАШИМА ГРИН 27см</v>
          </cell>
          <cell r="D4972" t="str">
            <v xml:space="preserve"> TEMPERED KASHIMA GREEN BOWL 27</v>
          </cell>
          <cell r="E4972" t="str">
            <v>Франция</v>
          </cell>
          <cell r="F4972" t="str">
            <v>СТЕКЛО</v>
          </cell>
        </row>
        <row r="4973">
          <cell r="A4973" t="str">
            <v>G9724</v>
          </cell>
          <cell r="B4973" t="str">
            <v>LUMINARC</v>
          </cell>
          <cell r="C4973" t="str">
            <v xml:space="preserve"> Тарелка десертная КАШИМА ГРИН 20см</v>
          </cell>
          <cell r="D4973" t="str">
            <v xml:space="preserve"> TEMPERED KASHIMA GREEN DESSERT PLATE 20</v>
          </cell>
          <cell r="E4973" t="str">
            <v>Франция</v>
          </cell>
          <cell r="F4973" t="str">
            <v>СТЕКЛО</v>
          </cell>
        </row>
        <row r="4974">
          <cell r="A4974" t="str">
            <v>G9727</v>
          </cell>
          <cell r="B4974" t="str">
            <v>LUMINARC</v>
          </cell>
          <cell r="C4974" t="str">
            <v xml:space="preserve"> Салатник КАШИМА ГРИН 16см</v>
          </cell>
          <cell r="D4974" t="str">
            <v xml:space="preserve"> TEMPERED KASHIMA GREEN M-PURPOSE BOWL 16</v>
          </cell>
          <cell r="E4974" t="str">
            <v>Франция</v>
          </cell>
          <cell r="F4974" t="str">
            <v>СТЕКЛО</v>
          </cell>
        </row>
        <row r="4975">
          <cell r="A4975" t="str">
            <v>G6791</v>
          </cell>
          <cell r="B4975" t="str">
            <v>LUMINARC</v>
          </cell>
          <cell r="C4975" t="str">
            <v xml:space="preserve"> Салатник ПРЕЗИДАНС 16см</v>
          </cell>
          <cell r="D4975" t="str">
            <v xml:space="preserve"> PRESIDENCE BONE MULTI-PURPOSE BOWL 16</v>
          </cell>
          <cell r="E4975" t="str">
            <v>Франция</v>
          </cell>
          <cell r="F4975" t="str">
            <v>СТЕКЛО</v>
          </cell>
        </row>
        <row r="4976">
          <cell r="A4976" t="str">
            <v>G6793</v>
          </cell>
          <cell r="B4976" t="str">
            <v>LUMINARC</v>
          </cell>
          <cell r="C4976" t="str">
            <v xml:space="preserve"> Салатник ПРЕЗИДАНС 27см</v>
          </cell>
          <cell r="D4976" t="str">
            <v xml:space="preserve"> PRESIDENCE BONE SALAD BOWL 27</v>
          </cell>
          <cell r="E4976" t="str">
            <v>Франция</v>
          </cell>
          <cell r="F4976" t="str">
            <v>СТЕКЛО</v>
          </cell>
        </row>
        <row r="4977">
          <cell r="A4977" t="str">
            <v>G9551</v>
          </cell>
          <cell r="B4977" t="str">
            <v>LUMINARC</v>
          </cell>
          <cell r="C4977" t="str">
            <v xml:space="preserve"> Тарелка десертная ЛИМОН ФИЦ 20см</v>
          </cell>
          <cell r="D4977" t="str">
            <v xml:space="preserve"> TEMPERED LEMON FIZZ DESSERT PLATE 20</v>
          </cell>
          <cell r="E4977" t="str">
            <v>Франция</v>
          </cell>
          <cell r="F4977" t="str">
            <v>СТЕКЛО</v>
          </cell>
        </row>
        <row r="4978">
          <cell r="A4978" t="str">
            <v>H0062</v>
          </cell>
          <cell r="B4978" t="str">
            <v>LUMINARC</v>
          </cell>
          <cell r="C4978" t="str">
            <v xml:space="preserve"> Чайный набор КАШИМА ГРИН 220мл</v>
          </cell>
          <cell r="D4978" t="str">
            <v xml:space="preserve"> TEMPERED KASHIMA GREEN CUP&amp;SAUCER 22</v>
          </cell>
          <cell r="E4978" t="str">
            <v>Франция</v>
          </cell>
          <cell r="F4978" t="str">
            <v>СТЕКЛО</v>
          </cell>
        </row>
        <row r="4979">
          <cell r="A4979" t="str">
            <v>H0473</v>
          </cell>
          <cell r="B4979" t="str">
            <v>LUMINARC</v>
          </cell>
          <cell r="C4979" t="str">
            <v xml:space="preserve"> Стакан МИРАБО ЭКЛИПС 290мл высокий</v>
          </cell>
          <cell r="D4979" t="str">
            <v xml:space="preserve"> MIRABEAU ECLIPSE H/B TUMBLER 29</v>
          </cell>
          <cell r="E4979" t="str">
            <v>Франция</v>
          </cell>
          <cell r="F4979" t="str">
            <v>СТЕКЛО</v>
          </cell>
        </row>
        <row r="4980">
          <cell r="A4980" t="str">
            <v>G9567</v>
          </cell>
          <cell r="B4980" t="str">
            <v>LUMINARC</v>
          </cell>
          <cell r="C4980" t="str">
            <v xml:space="preserve"> Столовый набор 19 предметов МИНТ ФИЦ</v>
          </cell>
          <cell r="D4980" t="str">
            <v xml:space="preserve"> TEMPERED MINT FIZZ 19 PC TABLEWARE SET</v>
          </cell>
          <cell r="E4980" t="str">
            <v>Франция</v>
          </cell>
          <cell r="F4980" t="str">
            <v>СТЕКЛО</v>
          </cell>
        </row>
        <row r="4981">
          <cell r="A4981" t="str">
            <v>H0277</v>
          </cell>
          <cell r="B4981" t="str">
            <v>LUMINARC</v>
          </cell>
          <cell r="C4981" t="str">
            <v xml:space="preserve"> Чайный набор МИНТ ФИЦ 220мл</v>
          </cell>
          <cell r="D4981" t="str">
            <v xml:space="preserve"> TEMPERED MINT FIZZ CUP 22+SAUCER</v>
          </cell>
          <cell r="E4981" t="str">
            <v>Франция</v>
          </cell>
          <cell r="F4981" t="str">
            <v>СТЕКЛО</v>
          </cell>
        </row>
        <row r="4982">
          <cell r="A4982" t="str">
            <v>G9172</v>
          </cell>
          <cell r="B4982" t="str">
            <v>LUMINARC</v>
          </cell>
          <cell r="C4982" t="str">
            <v xml:space="preserve"> Тарелка десертная ДИСНЕЙ МИККИ КОЛОРС 20см</v>
          </cell>
          <cell r="D4982" t="str">
            <v xml:space="preserve"> TEMPERED MICKEY COLORS DESSERT PLATE 20</v>
          </cell>
          <cell r="E4982" t="str">
            <v>Франция</v>
          </cell>
          <cell r="F4982" t="str">
            <v>СТЕКЛО</v>
          </cell>
        </row>
        <row r="4983">
          <cell r="A4983" t="str">
            <v>G9174</v>
          </cell>
          <cell r="B4983" t="str">
            <v>LUMINARC</v>
          </cell>
          <cell r="C4983" t="str">
            <v xml:space="preserve"> Стакан ДИСНЕЙ МИККИ КОЛОРС 270мл высокий</v>
          </cell>
          <cell r="D4983" t="str">
            <v xml:space="preserve"> MICKEY H/B TUMBLER 27</v>
          </cell>
          <cell r="E4983" t="str">
            <v>Франция</v>
          </cell>
          <cell r="F4983" t="str">
            <v>СТЕКЛО</v>
          </cell>
        </row>
        <row r="4984">
          <cell r="A4984" t="str">
            <v>G9176</v>
          </cell>
          <cell r="B4984" t="str">
            <v>LUMINARC</v>
          </cell>
          <cell r="C4984" t="str">
            <v xml:space="preserve"> Кружка ДИСНЕЙ МИККИ КОЛОРС 250мл</v>
          </cell>
          <cell r="D4984" t="str">
            <v xml:space="preserve"> TEMPERED DISNEY MICKEY COLORS MUG 25</v>
          </cell>
          <cell r="E4984" t="str">
            <v>Франция</v>
          </cell>
          <cell r="F4984" t="str">
            <v>СТЕКЛО</v>
          </cell>
        </row>
        <row r="4985">
          <cell r="A4985" t="str">
            <v>G9645</v>
          </cell>
          <cell r="B4985" t="str">
            <v>LUMINARC</v>
          </cell>
          <cell r="C4985" t="str">
            <v xml:space="preserve"> Набор стаканов ФАНКИ ДОТС 3шт 340мл высокие</v>
          </cell>
          <cell r="D4985" t="str">
            <v xml:space="preserve"> FUNKY H/B TUMBLER 34</v>
          </cell>
          <cell r="E4985" t="str">
            <v>Франция</v>
          </cell>
          <cell r="F4985" t="str">
            <v>СТЕКЛО</v>
          </cell>
        </row>
        <row r="4986">
          <cell r="A4986" t="str">
            <v>G9713</v>
          </cell>
          <cell r="B4986" t="str">
            <v>LUMINARC</v>
          </cell>
          <cell r="C4986" t="str">
            <v xml:space="preserve"> Салатник КАШИМА ФУКСИЯ 16см</v>
          </cell>
          <cell r="D4986" t="str">
            <v xml:space="preserve"> TEMPERED KASHIMA FUSHIA M-PURPOSE BOWL16</v>
          </cell>
          <cell r="E4986" t="str">
            <v>Франция</v>
          </cell>
          <cell r="F4986" t="str">
            <v>СТЕКЛО</v>
          </cell>
        </row>
        <row r="4987">
          <cell r="A4987" t="str">
            <v>G9714</v>
          </cell>
          <cell r="B4987" t="str">
            <v>LUMINARC</v>
          </cell>
          <cell r="C4987" t="str">
            <v xml:space="preserve"> Салатник КАШИМА ФУКСИЯ 27см</v>
          </cell>
          <cell r="D4987" t="str">
            <v xml:space="preserve"> TEMPERED KASHIMA FUSHIA BOWL 27</v>
          </cell>
          <cell r="E4987" t="str">
            <v>Франция</v>
          </cell>
          <cell r="F4987" t="str">
            <v>СТЕКЛО</v>
          </cell>
        </row>
        <row r="4988">
          <cell r="A4988" t="str">
            <v>G9715</v>
          </cell>
          <cell r="B4988" t="str">
            <v>LUMINARC</v>
          </cell>
          <cell r="C4988" t="str">
            <v xml:space="preserve"> Столовый набор 19 предметов КАШИМА ФУКСИЯ</v>
          </cell>
          <cell r="D4988" t="str">
            <v xml:space="preserve"> TEMPERED KASHIMA FUSHIA 19 PC TABLE SET</v>
          </cell>
          <cell r="E4988" t="str">
            <v>Франция</v>
          </cell>
          <cell r="F4988" t="str">
            <v>СТЕКЛО</v>
          </cell>
        </row>
        <row r="4989">
          <cell r="A4989" t="str">
            <v>G9795</v>
          </cell>
          <cell r="B4989" t="str">
            <v>LUMINARC</v>
          </cell>
          <cell r="C4989" t="str">
            <v xml:space="preserve"> Салатник АРТИ БЛЮ 27см</v>
          </cell>
          <cell r="D4989" t="str">
            <v xml:space="preserve"> TEMPERED ARTY BLUE BOWL 27</v>
          </cell>
          <cell r="E4989" t="str">
            <v>Франция</v>
          </cell>
          <cell r="F4989" t="str">
            <v>СТЕКЛО</v>
          </cell>
        </row>
        <row r="4990">
          <cell r="A4990" t="str">
            <v>H0060</v>
          </cell>
          <cell r="B4990" t="str">
            <v>LUMINARC</v>
          </cell>
          <cell r="C4990" t="str">
            <v xml:space="preserve"> Чайный набор КАШИМА ФУКСИЯ 220мл</v>
          </cell>
          <cell r="D4990" t="str">
            <v xml:space="preserve"> TEMPERED KASHIMA FUSHIA CUP&amp;SAUCER 22</v>
          </cell>
          <cell r="E4990" t="str">
            <v>Франция</v>
          </cell>
          <cell r="F4990" t="str">
            <v>СТЕКЛО</v>
          </cell>
        </row>
        <row r="4991">
          <cell r="A4991" t="str">
            <v>G9319</v>
          </cell>
          <cell r="B4991" t="str">
            <v>LUMINARC</v>
          </cell>
          <cell r="C4991" t="str">
            <v xml:space="preserve"> Тарелка обеденная КАШИМА ФУКСИЯ 25см</v>
          </cell>
          <cell r="D4991" t="str">
            <v xml:space="preserve"> TEMPERED KASHIMA FUSHIA DINNER PLATE 25</v>
          </cell>
          <cell r="E4991" t="str">
            <v>Франция</v>
          </cell>
          <cell r="F4991" t="str">
            <v>СТЕКЛО</v>
          </cell>
        </row>
        <row r="4992">
          <cell r="A4992" t="str">
            <v>G9320</v>
          </cell>
          <cell r="B4992" t="str">
            <v>LUMINARC</v>
          </cell>
          <cell r="C4992" t="str">
            <v xml:space="preserve"> Тарелка суповая КАШИМА ФУКСИЯ 20см</v>
          </cell>
          <cell r="D4992" t="str">
            <v xml:space="preserve"> TEMPERED KASHIMA FUSHIA SOUP PLATE 20</v>
          </cell>
          <cell r="E4992" t="str">
            <v>Франция</v>
          </cell>
          <cell r="F4992" t="str">
            <v>СТЕКЛО</v>
          </cell>
        </row>
        <row r="4993">
          <cell r="A4993" t="str">
            <v>H0054</v>
          </cell>
          <cell r="B4993" t="str">
            <v>LUMINARC</v>
          </cell>
          <cell r="C4993" t="str">
            <v xml:space="preserve"> Столовый набор 19 предметов АРТИ ПУРПЛ</v>
          </cell>
          <cell r="D4993" t="str">
            <v xml:space="preserve"> TEMPERED ARTY PURPLE 19 TABLEWARE SET</v>
          </cell>
          <cell r="E4993" t="str">
            <v>Франция</v>
          </cell>
          <cell r="F4993" t="str">
            <v>СТЕКЛО</v>
          </cell>
        </row>
        <row r="4994">
          <cell r="A4994" t="str">
            <v>H0059</v>
          </cell>
          <cell r="B4994" t="str">
            <v>LUMINARC</v>
          </cell>
          <cell r="C4994" t="str">
            <v xml:space="preserve"> Столовый набор 18 предметов АРТИ ПУРПЛ</v>
          </cell>
          <cell r="D4994" t="str">
            <v xml:space="preserve"> TEMPERED ARTY PURPLE 18 PC PLATE SET</v>
          </cell>
          <cell r="E4994" t="str">
            <v>Франция</v>
          </cell>
          <cell r="F4994" t="str">
            <v>СТЕКЛО</v>
          </cell>
        </row>
        <row r="4995">
          <cell r="A4995" t="str">
            <v>G9797</v>
          </cell>
          <cell r="B4995" t="str">
            <v>LUMINARC</v>
          </cell>
          <cell r="C4995" t="str">
            <v xml:space="preserve"> Тарелка десертная АРТИ ПУРПЛ 20см</v>
          </cell>
          <cell r="D4995" t="str">
            <v xml:space="preserve"> TEMPERED ARTY PURPLE DESSERT PLATE 20</v>
          </cell>
          <cell r="E4995" t="str">
            <v>Франция</v>
          </cell>
          <cell r="F4995" t="str">
            <v>СТЕКЛО</v>
          </cell>
        </row>
        <row r="4996">
          <cell r="A4996" t="str">
            <v>63388</v>
          </cell>
          <cell r="B4996" t="str">
            <v>LUMINARC</v>
          </cell>
          <cell r="C4996" t="str">
            <v xml:space="preserve"> Блюдо овальное ЭВОЛЮШН 35см</v>
          </cell>
          <cell r="D4996" t="str">
            <v xml:space="preserve"> TEMPERED EVOLUTION PEPS OVAL PLATTER</v>
          </cell>
          <cell r="E4996" t="str">
            <v>Франция</v>
          </cell>
          <cell r="F4996" t="str">
            <v>СТЕКЛО</v>
          </cell>
        </row>
        <row r="4997">
          <cell r="A4997" t="str">
            <v>G9682</v>
          </cell>
          <cell r="B4997" t="str">
            <v>LUMINARC</v>
          </cell>
          <cell r="C4997" t="str">
            <v xml:space="preserve"> Фужер для вина БОЛА БЛЮ 210мл</v>
          </cell>
          <cell r="D4997" t="str">
            <v xml:space="preserve"> BOLA BLUE STEMMED GLASS 21</v>
          </cell>
          <cell r="E4997" t="str">
            <v>Франция</v>
          </cell>
          <cell r="F4997" t="str">
            <v>СТЕКЛО</v>
          </cell>
        </row>
        <row r="4998">
          <cell r="A4998" t="str">
            <v>H5333</v>
          </cell>
          <cell r="B4998" t="str">
            <v>LUMINARC</v>
          </cell>
          <cell r="C4998" t="str">
            <v xml:space="preserve"> Кружка для пива ДРЕЗДЕН 330мл</v>
          </cell>
          <cell r="E4998" t="str">
            <v>Россия</v>
          </cell>
          <cell r="F4998" t="str">
            <v>СТЕКЛО</v>
          </cell>
        </row>
        <row r="4999">
          <cell r="A4999" t="str">
            <v>411571</v>
          </cell>
          <cell r="B4999" t="str">
            <v>LUMINARC</v>
          </cell>
          <cell r="C4999" t="str">
            <v xml:space="preserve"> Крышка для салатника ЭМПИЛАБЛЬ 20см зеленая</v>
          </cell>
          <cell r="E4999" t="str">
            <v>Россия</v>
          </cell>
          <cell r="F4999" t="str">
            <v>ПЛАСТИК</v>
          </cell>
        </row>
        <row r="5000">
          <cell r="A5000" t="str">
            <v>411572</v>
          </cell>
          <cell r="B5000" t="str">
            <v>LUMINARC</v>
          </cell>
          <cell r="C5000" t="str">
            <v xml:space="preserve"> Крышка для салатника ЭМПИЛАБЛЬ 12см оранжевая</v>
          </cell>
          <cell r="E5000" t="str">
            <v>Россия</v>
          </cell>
          <cell r="F5000" t="str">
            <v>ПЛАСТИК</v>
          </cell>
        </row>
        <row r="5001">
          <cell r="A5001" t="str">
            <v>411573</v>
          </cell>
          <cell r="B5001" t="str">
            <v>LUMINARC</v>
          </cell>
          <cell r="C5001" t="str">
            <v xml:space="preserve"> Крышка для салатника ЭМПИЛАБЛЬ 17см оранжевая</v>
          </cell>
          <cell r="E5001" t="str">
            <v>Россия</v>
          </cell>
          <cell r="F5001" t="str">
            <v>ПЛАСТИК</v>
          </cell>
        </row>
        <row r="5002">
          <cell r="A5002" t="str">
            <v>411574</v>
          </cell>
          <cell r="B5002" t="str">
            <v>LUMINARC</v>
          </cell>
          <cell r="C5002" t="str">
            <v xml:space="preserve"> Крышка для салатника ЭМПИЛАБЛЬ 20см оранжевая</v>
          </cell>
          <cell r="E5002" t="str">
            <v>Россия</v>
          </cell>
          <cell r="F5002" t="str">
            <v>ПЛАСТИК</v>
          </cell>
        </row>
        <row r="5003">
          <cell r="A5003" t="str">
            <v>411575</v>
          </cell>
          <cell r="B5003" t="str">
            <v>LUMINARC</v>
          </cell>
          <cell r="C5003" t="str">
            <v xml:space="preserve"> Крышка для салатника ЭМПИЛАБЛЬ 12см малиновая</v>
          </cell>
          <cell r="E5003" t="str">
            <v>Россия</v>
          </cell>
          <cell r="F5003" t="str">
            <v>ПЛАСТИК</v>
          </cell>
        </row>
        <row r="5004">
          <cell r="A5004" t="str">
            <v>411576</v>
          </cell>
          <cell r="B5004" t="str">
            <v>LUMINARC</v>
          </cell>
          <cell r="C5004" t="str">
            <v xml:space="preserve"> Крышка для салатника ЭМПИЛАБЛЬ 17см малиновая</v>
          </cell>
          <cell r="E5004" t="str">
            <v>Россия</v>
          </cell>
          <cell r="F5004" t="str">
            <v>ПЛАСТИК</v>
          </cell>
        </row>
        <row r="5005">
          <cell r="A5005" t="str">
            <v>411577</v>
          </cell>
          <cell r="B5005" t="str">
            <v>LUMINARC</v>
          </cell>
          <cell r="C5005" t="str">
            <v xml:space="preserve"> Крышка для салатника ЭМПИЛАБЛЬ 20см малиновая</v>
          </cell>
          <cell r="E5005" t="str">
            <v>Россия</v>
          </cell>
          <cell r="F5005" t="str">
            <v>ПЛАСТИК</v>
          </cell>
        </row>
        <row r="5006">
          <cell r="A5006" t="str">
            <v>L4802-2</v>
          </cell>
          <cell r="B5006" t="str">
            <v>LUMINARC</v>
          </cell>
          <cell r="C5006" t="str">
            <v xml:space="preserve"> Кружка С ДОБРЫМ УТРОМ ЭКЛИПС 320мл</v>
          </cell>
          <cell r="D5006" t="str">
            <v xml:space="preserve"> TEMPERED ECLIPSE NEW MORNING MUG 32</v>
          </cell>
          <cell r="E5006" t="str">
            <v>Франция</v>
          </cell>
          <cell r="F5006" t="str">
            <v>СТЕКЛО</v>
          </cell>
        </row>
        <row r="5007">
          <cell r="A5007" t="str">
            <v>L0955</v>
          </cell>
          <cell r="B5007" t="str">
            <v>LUMINARC</v>
          </cell>
          <cell r="C5007" t="str">
            <v xml:space="preserve"> Ваза ФЛЭШИ КОЛОРС черная 20см</v>
          </cell>
          <cell r="D5007" t="str">
            <v xml:space="preserve"> OXYGEN FLASHY COLORS BLACK VASE 20</v>
          </cell>
          <cell r="E5007" t="str">
            <v>Франция</v>
          </cell>
          <cell r="F5007" t="str">
            <v>СТЕКЛО</v>
          </cell>
        </row>
        <row r="5008">
          <cell r="A5008" t="str">
            <v>L0956</v>
          </cell>
          <cell r="B5008" t="str">
            <v>LUMINARC</v>
          </cell>
          <cell r="C5008" t="str">
            <v xml:space="preserve"> Ваза ФЛЭШИ КОЛОРС белая 20см</v>
          </cell>
          <cell r="D5008" t="str">
            <v xml:space="preserve"> OXYGEN FLASHY COLORS WHITE VASE 20</v>
          </cell>
          <cell r="E5008" t="str">
            <v>Франция</v>
          </cell>
          <cell r="F5008" t="str">
            <v>СТЕКЛО</v>
          </cell>
        </row>
        <row r="5009">
          <cell r="A5009" t="str">
            <v>L0953</v>
          </cell>
          <cell r="B5009" t="str">
            <v>LUMINARC</v>
          </cell>
          <cell r="C5009" t="str">
            <v xml:space="preserve"> Ваза ФЛЭШИ КОЛОРС красная 20см</v>
          </cell>
          <cell r="D5009" t="str">
            <v xml:space="preserve"> OXYGEN FLASHY COLORS RED VASE 20</v>
          </cell>
          <cell r="E5009" t="str">
            <v>Франция</v>
          </cell>
          <cell r="F5009" t="str">
            <v>СТЕКЛО</v>
          </cell>
        </row>
        <row r="5010">
          <cell r="A5010" t="str">
            <v>E9570</v>
          </cell>
          <cell r="B5010" t="str">
            <v>LUMINARC</v>
          </cell>
          <cell r="C5010" t="str">
            <v xml:space="preserve"> Блюдце ЭМПИЛАБЛЬ 16см</v>
          </cell>
          <cell r="D5010" t="str">
            <v xml:space="preserve"> TEMPERED STACKABLE SAUCER 16</v>
          </cell>
          <cell r="E5010" t="str">
            <v>Франция</v>
          </cell>
          <cell r="F5010" t="str">
            <v>СТЕКЛО</v>
          </cell>
        </row>
        <row r="5011">
          <cell r="A5011" t="str">
            <v>L7827</v>
          </cell>
          <cell r="B5011" t="str">
            <v>LUMINARC</v>
          </cell>
          <cell r="C5011" t="str">
            <v xml:space="preserve"> Кувшин РОК 1.8л с крышкой</v>
          </cell>
          <cell r="D5011" t="str">
            <v xml:space="preserve"> ROC JUG 1.8L + LID - AIME</v>
          </cell>
          <cell r="E5011" t="str">
            <v>ОАЭ</v>
          </cell>
          <cell r="F5011" t="str">
            <v>СТЕКЛО</v>
          </cell>
        </row>
        <row r="5012">
          <cell r="A5012" t="str">
            <v>L8224</v>
          </cell>
          <cell r="B5012" t="str">
            <v>LUMINARC</v>
          </cell>
          <cell r="C5012" t="str">
            <v xml:space="preserve"> Набор детский ДИСНЕЙ ХОЛОДНОЕ СЕРДЦЕ 3предмета</v>
          </cell>
          <cell r="D5012" t="str">
            <v xml:space="preserve"> TEMP DISNEY FROZEN 3PC SET</v>
          </cell>
          <cell r="E5012" t="str">
            <v>ОАЭ</v>
          </cell>
          <cell r="F5012" t="str">
            <v>СТЕКЛО</v>
          </cell>
        </row>
        <row r="5013">
          <cell r="A5013" t="str">
            <v>L4454</v>
          </cell>
          <cell r="B5013" t="str">
            <v>LUMINARC</v>
          </cell>
          <cell r="C5013" t="str">
            <v xml:space="preserve"> Тарелка десертная НЬЮ КАРИН белая 19см</v>
          </cell>
          <cell r="D5013" t="str">
            <v xml:space="preserve"> TEMPERED CARINE DESSERT PLATE 19</v>
          </cell>
          <cell r="E5013" t="str">
            <v>Франция</v>
          </cell>
          <cell r="F5013" t="str">
            <v>СТЕКЛО</v>
          </cell>
        </row>
        <row r="5014">
          <cell r="A5014" t="str">
            <v>H5604</v>
          </cell>
          <cell r="B5014" t="str">
            <v>LUMINARC</v>
          </cell>
          <cell r="C5014" t="str">
            <v xml:space="preserve"> Тарелка обеденная НЬЮ КАРИН белая 26см</v>
          </cell>
          <cell r="D5014" t="str">
            <v xml:space="preserve"> TEMPERED CARINE WHITE DINNER PLATE 26</v>
          </cell>
          <cell r="E5014" t="str">
            <v>Франция</v>
          </cell>
          <cell r="F5014" t="str">
            <v>СТЕКЛО</v>
          </cell>
        </row>
        <row r="5015">
          <cell r="A5015" t="str">
            <v>L5406</v>
          </cell>
          <cell r="B5015" t="str">
            <v>LUMINARC</v>
          </cell>
          <cell r="C5015" t="str">
            <v xml:space="preserve"> Тарелка суповая НЬЮ КАРИН белая 23см</v>
          </cell>
          <cell r="D5015" t="str">
            <v xml:space="preserve"> TEMP CARINE SOUP PLATE 23</v>
          </cell>
          <cell r="E5015" t="str">
            <v>Франция</v>
          </cell>
          <cell r="F5015" t="str">
            <v>СТЕКЛО</v>
          </cell>
        </row>
        <row r="5016">
          <cell r="A5016" t="str">
            <v>L3210-1</v>
          </cell>
          <cell r="B5016" t="str">
            <v>LUMINARC</v>
          </cell>
          <cell r="C5016" t="str">
            <v xml:space="preserve"> Шубница ГРАНИТИ 33см</v>
          </cell>
          <cell r="D5016" t="str">
            <v xml:space="preserve"> TEMP GRANITY OVAL DISH 33X20 - KV1/B6</v>
          </cell>
          <cell r="E5016" t="str">
            <v>ОАЭ</v>
          </cell>
          <cell r="F5016" t="str">
            <v>СТЕКЛО</v>
          </cell>
        </row>
        <row r="5017">
          <cell r="A5017" t="str">
            <v>L7715-1</v>
          </cell>
          <cell r="B5017" t="str">
            <v>LUMINARC</v>
          </cell>
          <cell r="C5017" t="str">
            <v xml:space="preserve"> Кружка ПАРИЖ 290мл</v>
          </cell>
          <cell r="D5017" t="str">
            <v xml:space="preserve"> TEMPERED AIMEE MUG 29CL - AIME</v>
          </cell>
          <cell r="E5017" t="str">
            <v>ОАЭ</v>
          </cell>
          <cell r="F5017" t="str">
            <v>НАТРИЙ-КАЛЬЦИЙ-СИЛИКАТ.СТЕКЛО</v>
          </cell>
        </row>
        <row r="5018">
          <cell r="A5018" t="str">
            <v>L7821</v>
          </cell>
          <cell r="B5018" t="str">
            <v>LUMINARC</v>
          </cell>
          <cell r="C5018" t="str">
            <v xml:space="preserve"> Банка для продуктов КОЛОР ПЕНСИЛ с крышкой 0.5л</v>
          </cell>
          <cell r="D5018" t="str">
            <v xml:space="preserve"> COLOR PENCIL JAR 0.5L - AIME</v>
          </cell>
          <cell r="E5018" t="str">
            <v>ОАЭ</v>
          </cell>
          <cell r="F5018" t="str">
            <v>НАТР-КАЛЬЦ-СИЛ СТЕКЛО,ПЛАСТИК</v>
          </cell>
        </row>
        <row r="5019">
          <cell r="A5019" t="str">
            <v>L7822</v>
          </cell>
          <cell r="B5019" t="str">
            <v>LUMINARC</v>
          </cell>
          <cell r="C5019" t="str">
            <v xml:space="preserve"> Банка для продуктов КОЛОР ПЕНСИЛ с крышкой 0.75л</v>
          </cell>
          <cell r="D5019" t="str">
            <v xml:space="preserve"> COLOR PENCIL JAR 0.75L - AIME</v>
          </cell>
          <cell r="E5019" t="str">
            <v>ОАЭ</v>
          </cell>
          <cell r="F5019" t="str">
            <v>НАТР-КАЛЬЦ-СИЛ СТЕКЛО,ПЛАСТИК</v>
          </cell>
        </row>
        <row r="5020">
          <cell r="A5020" t="str">
            <v>L7823</v>
          </cell>
          <cell r="B5020" t="str">
            <v>LUMINARC</v>
          </cell>
          <cell r="C5020" t="str">
            <v xml:space="preserve"> Банка для продуктов КОЛОР ПЕНСИЛ с крышкой 1л</v>
          </cell>
          <cell r="D5020" t="str">
            <v xml:space="preserve"> COLOR PENCIL JAR 1L - AIME</v>
          </cell>
          <cell r="E5020" t="str">
            <v>ОАЭ</v>
          </cell>
          <cell r="F5020" t="str">
            <v>НАТР-КАЛЬЦ-СИЛ СТЕКЛО,ПЛАСТИК</v>
          </cell>
        </row>
        <row r="5021">
          <cell r="A5021" t="str">
            <v>L7998</v>
          </cell>
          <cell r="B5021" t="str">
            <v>LUMINARC</v>
          </cell>
          <cell r="C5021" t="str">
            <v xml:space="preserve"> Салатник ЭМПИЛАБЛЬ ВЕЛАДА 20см</v>
          </cell>
          <cell r="D5021" t="str">
            <v xml:space="preserve"> TEMPERED STACKABLE VELADA BOWL 20 (A6)</v>
          </cell>
          <cell r="E5021" t="str">
            <v>ОАЭ</v>
          </cell>
          <cell r="F5021" t="str">
            <v>СТЕКЛО</v>
          </cell>
        </row>
        <row r="5022">
          <cell r="A5022" t="str">
            <v>L7999</v>
          </cell>
          <cell r="B5022" t="str">
            <v>LUMINARC</v>
          </cell>
          <cell r="C5022" t="str">
            <v xml:space="preserve"> Салатник ЭМПИЛАБЛЬ ВЕЛАДА 23см</v>
          </cell>
          <cell r="D5022" t="str">
            <v xml:space="preserve"> TEMP STACKABLE VELADA BOWL 23 (A6)</v>
          </cell>
          <cell r="E5022" t="str">
            <v>ОАЭ</v>
          </cell>
          <cell r="F5022" t="str">
            <v>СТЕКЛО</v>
          </cell>
        </row>
        <row r="5023">
          <cell r="A5023" t="str">
            <v>L8225</v>
          </cell>
          <cell r="B5023" t="str">
            <v>LUMINARC</v>
          </cell>
          <cell r="C5023" t="str">
            <v xml:space="preserve"> Набор кружек СТОЛИЦЫ ПАРИЖ 6шт 290мл</v>
          </cell>
          <cell r="D5023" t="str">
            <v xml:space="preserve"> TEMPERED PARIS MUG 29CL - AIME R6</v>
          </cell>
          <cell r="E5023" t="str">
            <v>ОАЭ</v>
          </cell>
          <cell r="F5023" t="str">
            <v>СТЕКЛО</v>
          </cell>
        </row>
        <row r="5024">
          <cell r="A5024" t="str">
            <v>L8226</v>
          </cell>
          <cell r="B5024" t="str">
            <v>LUMINARC</v>
          </cell>
          <cell r="C5024" t="str">
            <v xml:space="preserve"> Набор кружек СТОЛИЦЫ ЛОНДОН 6шт 290мл</v>
          </cell>
          <cell r="D5024" t="str">
            <v xml:space="preserve"> TEMPERED LONDON MUG 29CL - AIME R6</v>
          </cell>
          <cell r="E5024" t="str">
            <v>ОАЭ</v>
          </cell>
          <cell r="F5024" t="str">
            <v>СТЕКЛО</v>
          </cell>
        </row>
        <row r="5025">
          <cell r="A5025" t="str">
            <v>L4549</v>
          </cell>
          <cell r="B5025" t="str">
            <v>LUMINARC</v>
          </cell>
          <cell r="C5025" t="str">
            <v xml:space="preserve"> Стакан АКРОБАТ 270мл низкий</v>
          </cell>
          <cell r="D5025" t="str">
            <v xml:space="preserve"> ACROBATE O/F TUMBLER 27</v>
          </cell>
          <cell r="E5025" t="str">
            <v>Франция</v>
          </cell>
          <cell r="F5025" t="str">
            <v>СТЕКЛО</v>
          </cell>
        </row>
        <row r="5026">
          <cell r="A5026" t="str">
            <v>L4646</v>
          </cell>
          <cell r="B5026" t="str">
            <v>LUMINARC</v>
          </cell>
          <cell r="C5026" t="str">
            <v xml:space="preserve"> Фужер (бокал) для вина КОТО Д'АРК 190мл</v>
          </cell>
          <cell r="D5026" t="str">
            <v xml:space="preserve"> COTEAUX D'ARQUES STEMMED GLASS 19</v>
          </cell>
          <cell r="E5026" t="str">
            <v>Франция</v>
          </cell>
          <cell r="F5026" t="str">
            <v>СТЕКЛО</v>
          </cell>
        </row>
        <row r="5027">
          <cell r="A5027" t="str">
            <v>L2653</v>
          </cell>
          <cell r="B5027" t="str">
            <v>LUMINARC</v>
          </cell>
          <cell r="C5027" t="str">
            <v xml:space="preserve"> Стакан ИСЛАНДИЯ 330мл высокий</v>
          </cell>
          <cell r="D5027" t="str">
            <v xml:space="preserve"> Islande High Ball 33 cl, 1 pce</v>
          </cell>
          <cell r="E5027" t="str">
            <v>Россия</v>
          </cell>
          <cell r="F5027" t="str">
            <v>СТЕКЛО</v>
          </cell>
        </row>
        <row r="5028">
          <cell r="A5028" t="str">
            <v>L8396</v>
          </cell>
          <cell r="B5028" t="str">
            <v>LUMINARC</v>
          </cell>
          <cell r="C5028" t="str">
            <v xml:space="preserve"> Тарелка обеденная СТОЛИЦЫ ЛОНДОН 25см</v>
          </cell>
          <cell r="D5028" t="str">
            <v xml:space="preserve"> TEMP ESSNCE LONDON DINNER PL 25 - AIME</v>
          </cell>
          <cell r="E5028" t="str">
            <v>ОАЭ</v>
          </cell>
          <cell r="F5028" t="str">
            <v>СТЕКЛО</v>
          </cell>
        </row>
        <row r="5029">
          <cell r="A5029" t="str">
            <v>L8397</v>
          </cell>
          <cell r="B5029" t="str">
            <v>LUMINARC</v>
          </cell>
          <cell r="C5029" t="str">
            <v xml:space="preserve"> Тарелка обеденная СТОЛИЦЫ ПАРИЖ 25см</v>
          </cell>
          <cell r="D5029" t="str">
            <v xml:space="preserve"> TEMP ESSNCE PARIS DINNER PL 25 - AIME</v>
          </cell>
          <cell r="E5029" t="str">
            <v>ОАЭ</v>
          </cell>
          <cell r="F5029" t="str">
            <v>СТЕКЛО</v>
          </cell>
        </row>
        <row r="5030">
          <cell r="A5030" t="str">
            <v>L4746</v>
          </cell>
          <cell r="B5030" t="str">
            <v>LUMINARC</v>
          </cell>
          <cell r="C5030" t="str">
            <v xml:space="preserve"> Фужер (бокал) для вина ВАЛЬ СЮРЛЮАР 190мл</v>
          </cell>
          <cell r="D5030" t="str">
            <v xml:space="preserve"> VAL SURLOIRE STEMMED GLASS 19</v>
          </cell>
          <cell r="E5030" t="str">
            <v>Франция</v>
          </cell>
          <cell r="F5030" t="str">
            <v>СТЕКЛО</v>
          </cell>
        </row>
        <row r="5031">
          <cell r="A5031" t="str">
            <v>L3795</v>
          </cell>
          <cell r="B5031" t="str">
            <v>LUMINARC</v>
          </cell>
          <cell r="C5031" t="str">
            <v xml:space="preserve"> Фужер (бокал) для вина ВАЛЬ СЮРЛЮАР 250мл</v>
          </cell>
          <cell r="D5031" t="str">
            <v xml:space="preserve"> VAL SURLOIRE STEMMED GLASS 25</v>
          </cell>
          <cell r="E5031" t="str">
            <v>Франция</v>
          </cell>
          <cell r="F5031" t="str">
            <v>СТЕКЛО</v>
          </cell>
        </row>
        <row r="5032">
          <cell r="A5032" t="str">
            <v>L5086</v>
          </cell>
          <cell r="B5032" t="str">
            <v>LUMINARC</v>
          </cell>
          <cell r="C5032" t="str">
            <v xml:space="preserve"> Тарелка обеденная АМБЬЯНТЕ ЭКЛИПС 25см</v>
          </cell>
          <cell r="D5032" t="str">
            <v xml:space="preserve"> Dinner plate 25cm  Ambiante eclipse</v>
          </cell>
          <cell r="E5032" t="str">
            <v>Россия</v>
          </cell>
          <cell r="F5032" t="str">
            <v>СТЕКЛО</v>
          </cell>
        </row>
        <row r="5033">
          <cell r="A5033" t="str">
            <v>L5088</v>
          </cell>
          <cell r="B5033" t="str">
            <v>LUMINARC</v>
          </cell>
          <cell r="C5033" t="str">
            <v xml:space="preserve"> Тарелка суповая АМБЬЯНТЕ ЭКЛИПС 21см</v>
          </cell>
          <cell r="D5033" t="str">
            <v xml:space="preserve"> Soup plate 20.8cm  Ambiante eclipse</v>
          </cell>
          <cell r="E5033" t="str">
            <v>Россия</v>
          </cell>
          <cell r="F5033" t="str">
            <v>СТЕКЛО</v>
          </cell>
        </row>
        <row r="5034">
          <cell r="A5034" t="str">
            <v>L5087</v>
          </cell>
          <cell r="B5034" t="str">
            <v>LUMINARC</v>
          </cell>
          <cell r="C5034" t="str">
            <v xml:space="preserve"> Тарелка десертная АМБЬЯНТЕ ЭКЛИПС 20см</v>
          </cell>
          <cell r="D5034" t="str">
            <v xml:space="preserve"> Dessert plate 19.6cm  Ambiante eclipse</v>
          </cell>
          <cell r="E5034" t="str">
            <v>Россия</v>
          </cell>
          <cell r="F5034" t="str">
            <v>СТЕКЛО</v>
          </cell>
        </row>
        <row r="5035">
          <cell r="A5035" t="str">
            <v>L5182</v>
          </cell>
          <cell r="B5035" t="str">
            <v>LUMINARC</v>
          </cell>
          <cell r="C5035" t="str">
            <v xml:space="preserve"> Блюдо овальное АМБЬЯНТЕ ЭКЛИПС 22см</v>
          </cell>
          <cell r="D5035" t="str">
            <v xml:space="preserve"> Oval dish 22cm  Ambiante eclipse</v>
          </cell>
          <cell r="E5035" t="str">
            <v>Россия</v>
          </cell>
          <cell r="F5035" t="str">
            <v>СТЕКЛО</v>
          </cell>
        </row>
        <row r="5036">
          <cell r="A5036" t="str">
            <v>L5174</v>
          </cell>
          <cell r="B5036" t="str">
            <v>LUMINARC</v>
          </cell>
          <cell r="C5036" t="str">
            <v xml:space="preserve"> Салатник АМБЬЯНТЕ ЭКЛИПС 12см</v>
          </cell>
          <cell r="D5036" t="str">
            <v xml:space="preserve"> Salad bowl 12cm  Ambiante eclipse</v>
          </cell>
          <cell r="E5036" t="str">
            <v>Россия</v>
          </cell>
          <cell r="F5036" t="str">
            <v>СТЕКЛО</v>
          </cell>
        </row>
        <row r="5037">
          <cell r="A5037" t="str">
            <v>L5175</v>
          </cell>
          <cell r="B5037" t="str">
            <v>LUMINARC</v>
          </cell>
          <cell r="C5037" t="str">
            <v xml:space="preserve"> Салатник АМБЬЯНТЕ ЭКЛИПС 24см</v>
          </cell>
          <cell r="D5037" t="str">
            <v xml:space="preserve"> Salad bowl 24cm  Ambiante eclipse</v>
          </cell>
          <cell r="E5037" t="str">
            <v>Россия</v>
          </cell>
          <cell r="F5037" t="str">
            <v>СТЕКЛО</v>
          </cell>
        </row>
        <row r="5038">
          <cell r="A5038" t="str">
            <v>L5176</v>
          </cell>
          <cell r="B5038" t="str">
            <v>LUMINARC</v>
          </cell>
          <cell r="C5038" t="str">
            <v xml:space="preserve"> Столовый набор АМБЬЯНТЕ ЭКЛИПС 19предметов</v>
          </cell>
          <cell r="D5038" t="str">
            <v xml:space="preserve"> Dinner set Ambiante eclipse. 19 pcs</v>
          </cell>
          <cell r="E5038" t="str">
            <v>Россия</v>
          </cell>
          <cell r="F5038" t="str">
            <v>СТЕКЛО</v>
          </cell>
        </row>
        <row r="5039">
          <cell r="A5039" t="str">
            <v>L5177</v>
          </cell>
          <cell r="B5039" t="str">
            <v>LUMINARC</v>
          </cell>
          <cell r="C5039" t="str">
            <v xml:space="preserve"> Столовый набор АМБЬЯНТЕ ЭКЛИПС 31предмет</v>
          </cell>
          <cell r="D5039" t="str">
            <v xml:space="preserve"> Dinner set Ambiante eclipse. 31 pcs</v>
          </cell>
          <cell r="E5039" t="str">
            <v>Россия</v>
          </cell>
          <cell r="F5039" t="str">
            <v>СТЕКЛО</v>
          </cell>
        </row>
        <row r="5040">
          <cell r="A5040" t="str">
            <v>L5181</v>
          </cell>
          <cell r="B5040" t="str">
            <v>LUMINARC</v>
          </cell>
          <cell r="C5040" t="str">
            <v xml:space="preserve"> Столовый набор АМБЬЯНТЕ ЭКЛИПС 45предметов</v>
          </cell>
          <cell r="D5040" t="str">
            <v xml:space="preserve"> Dinner set Ambiante eclipse. 45 pcs</v>
          </cell>
          <cell r="E5040" t="str">
            <v>Россия</v>
          </cell>
          <cell r="F5040" t="str">
            <v>СТЕКЛО</v>
          </cell>
        </row>
        <row r="5041">
          <cell r="A5041" t="str">
            <v>L5078</v>
          </cell>
          <cell r="B5041" t="str">
            <v>LUMINARC</v>
          </cell>
          <cell r="C5041" t="str">
            <v xml:space="preserve"> Тарелка обеденная ОКЕАН ЭКЛИПС 24см</v>
          </cell>
          <cell r="D5041" t="str">
            <v xml:space="preserve"> Dinner plate 24.2cm Ocean eclipse</v>
          </cell>
          <cell r="E5041" t="str">
            <v>Россия</v>
          </cell>
          <cell r="F5041" t="str">
            <v>СТЕКЛО</v>
          </cell>
        </row>
        <row r="5042">
          <cell r="A5042" t="str">
            <v>L5079</v>
          </cell>
          <cell r="B5042" t="str">
            <v>LUMINARC</v>
          </cell>
          <cell r="C5042" t="str">
            <v xml:space="preserve"> Тарелка суповая ОКЕАН ЭКЛИПС 20.5см</v>
          </cell>
          <cell r="D5042" t="str">
            <v xml:space="preserve"> Soup plate 20.5cm Ocean eclipse</v>
          </cell>
          <cell r="E5042" t="str">
            <v>Россия</v>
          </cell>
          <cell r="F5042" t="str">
            <v>СТЕКЛО</v>
          </cell>
        </row>
        <row r="5043">
          <cell r="A5043" t="str">
            <v>L5080</v>
          </cell>
          <cell r="B5043" t="str">
            <v>LUMINARC</v>
          </cell>
          <cell r="C5043" t="str">
            <v xml:space="preserve"> Тарелка десертная ОКЕАН ЭКЛИПС 20см</v>
          </cell>
          <cell r="D5043" t="str">
            <v xml:space="preserve"> Dessert plate 19.6cm  Ocean eclipse</v>
          </cell>
          <cell r="E5043" t="str">
            <v>Россия</v>
          </cell>
          <cell r="F5043" t="str">
            <v>СТЕКЛО</v>
          </cell>
        </row>
        <row r="5044">
          <cell r="A5044" t="str">
            <v>L5082</v>
          </cell>
          <cell r="B5044" t="str">
            <v>LUMINARC</v>
          </cell>
          <cell r="C5044" t="str">
            <v xml:space="preserve"> Салатник ОКЕАН ЭКЛИПС 12.5см</v>
          </cell>
          <cell r="D5044" t="str">
            <v xml:space="preserve"> Salad bowl 12.5cm  Ocean eclipse</v>
          </cell>
          <cell r="E5044" t="str">
            <v>Россия</v>
          </cell>
          <cell r="F5044" t="str">
            <v>СТЕКЛО</v>
          </cell>
        </row>
        <row r="5045">
          <cell r="A5045" t="str">
            <v>L5081</v>
          </cell>
          <cell r="B5045" t="str">
            <v>LUMINARC</v>
          </cell>
          <cell r="C5045" t="str">
            <v xml:space="preserve"> Салатник ОКЕАН ЭКЛИПС 24см</v>
          </cell>
          <cell r="D5045" t="str">
            <v xml:space="preserve"> Salad bowl 24cm  Ocean eclipse</v>
          </cell>
          <cell r="E5045" t="str">
            <v>Россия</v>
          </cell>
          <cell r="F5045" t="str">
            <v>СТЕКЛО</v>
          </cell>
        </row>
        <row r="5046">
          <cell r="A5046" t="str">
            <v>L5108</v>
          </cell>
          <cell r="B5046" t="str">
            <v>LUMINARC</v>
          </cell>
          <cell r="C5046" t="str">
            <v xml:space="preserve"> Столовый набор ОКЕАН ЭКЛИПС 19предметов</v>
          </cell>
          <cell r="D5046" t="str">
            <v xml:space="preserve"> Dinner set Ocean eclipse. 19 pcs</v>
          </cell>
          <cell r="E5046" t="str">
            <v>Россия</v>
          </cell>
          <cell r="F5046" t="str">
            <v>СТЕКЛО</v>
          </cell>
        </row>
        <row r="5047">
          <cell r="A5047" t="str">
            <v>L5109</v>
          </cell>
          <cell r="B5047" t="str">
            <v>LUMINARC</v>
          </cell>
          <cell r="C5047" t="str">
            <v xml:space="preserve"> Столовый набор ОКЕАН ЭКЛИПС 31предмет</v>
          </cell>
          <cell r="D5047" t="str">
            <v xml:space="preserve"> Dinner set Ocean eclipse. 31 pcs</v>
          </cell>
          <cell r="E5047" t="str">
            <v>Россия</v>
          </cell>
          <cell r="F5047" t="str">
            <v>СТЕКЛО</v>
          </cell>
        </row>
        <row r="5048">
          <cell r="A5048" t="str">
            <v>L5110</v>
          </cell>
          <cell r="B5048" t="str">
            <v>LUMINARC</v>
          </cell>
          <cell r="C5048" t="str">
            <v xml:space="preserve"> Столовый набор ОКЕАН ЭКЛИПС 45предметов</v>
          </cell>
          <cell r="D5048" t="str">
            <v xml:space="preserve"> Dinner set Ocean eclipse. 45 pcs</v>
          </cell>
          <cell r="E5048" t="str">
            <v>Россия</v>
          </cell>
          <cell r="F5048" t="str">
            <v>СТЕКЛО</v>
          </cell>
        </row>
        <row r="5049">
          <cell r="A5049" t="str">
            <v>L5083</v>
          </cell>
          <cell r="B5049" t="str">
            <v>LUMINARC</v>
          </cell>
          <cell r="C5049" t="str">
            <v xml:space="preserve"> Тарелка обеденная НЬЮ КАРИН ЭКЛИПС 27см</v>
          </cell>
          <cell r="D5049" t="str">
            <v xml:space="preserve"> Dinner plate 27cm New Carine  eclipse</v>
          </cell>
          <cell r="E5049" t="str">
            <v>Россия</v>
          </cell>
          <cell r="F5049" t="str">
            <v>СТЕКЛО</v>
          </cell>
        </row>
        <row r="5050">
          <cell r="A5050" t="str">
            <v>L5084</v>
          </cell>
          <cell r="B5050" t="str">
            <v>LUMINARC</v>
          </cell>
          <cell r="C5050" t="str">
            <v xml:space="preserve"> Тарелка суповая НЬЮ КАРИН ЭКЛИПС 21см</v>
          </cell>
          <cell r="D5050" t="str">
            <v xml:space="preserve"> Soup plate 21cm New Carine  eclipse</v>
          </cell>
          <cell r="E5050" t="str">
            <v>Россия</v>
          </cell>
          <cell r="F5050" t="str">
            <v>СТЕКЛО</v>
          </cell>
        </row>
        <row r="5051">
          <cell r="A5051" t="str">
            <v>L5085</v>
          </cell>
          <cell r="B5051" t="str">
            <v>LUMINARC</v>
          </cell>
          <cell r="C5051" t="str">
            <v xml:space="preserve"> Тарелка десертная НЬЮ КАРИН ЭКЛИПС 19см</v>
          </cell>
          <cell r="D5051" t="str">
            <v xml:space="preserve"> Dessert plate 19cm New Carine  eclipse</v>
          </cell>
          <cell r="E5051" t="str">
            <v>Россия</v>
          </cell>
          <cell r="F5051" t="str">
            <v>СТЕКЛО</v>
          </cell>
        </row>
        <row r="5052">
          <cell r="A5052" t="str">
            <v>L5111</v>
          </cell>
          <cell r="B5052" t="str">
            <v>LUMINARC</v>
          </cell>
          <cell r="C5052" t="str">
            <v xml:space="preserve"> Столовый набор НЬЮ КАРИН ЭКЛИПС 19предметов</v>
          </cell>
          <cell r="D5052" t="str">
            <v xml:space="preserve"> Dinner set New Carine eclipse. 19 pcs</v>
          </cell>
          <cell r="E5052" t="str">
            <v>Россия</v>
          </cell>
          <cell r="F5052" t="str">
            <v>СТЕКЛО</v>
          </cell>
        </row>
        <row r="5053">
          <cell r="A5053" t="str">
            <v>L5112</v>
          </cell>
          <cell r="B5053" t="str">
            <v>LUMINARC</v>
          </cell>
          <cell r="C5053" t="str">
            <v xml:space="preserve"> Столовый набор НЬЮ КАРИН ЭКЛИПС 30предметов</v>
          </cell>
          <cell r="D5053" t="str">
            <v xml:space="preserve"> Dinner set New Carine eclipse. 30 pcs</v>
          </cell>
          <cell r="E5053" t="str">
            <v>Россия</v>
          </cell>
          <cell r="F5053" t="str">
            <v>СТЕКЛО</v>
          </cell>
        </row>
        <row r="5054">
          <cell r="A5054" t="str">
            <v>L5953</v>
          </cell>
          <cell r="B5054" t="str">
            <v>LUMINARC</v>
          </cell>
          <cell r="C5054" t="str">
            <v xml:space="preserve"> Тарелка обеденная НЬЮ КАРИН ЛИЛАК 27см</v>
          </cell>
          <cell r="D5054" t="str">
            <v xml:space="preserve"> Dinner plate 27cm New Carine  lilac</v>
          </cell>
          <cell r="E5054" t="str">
            <v>Россия</v>
          </cell>
          <cell r="F5054" t="str">
            <v>СТЕКЛО</v>
          </cell>
        </row>
        <row r="5055">
          <cell r="A5055" t="str">
            <v>L5954</v>
          </cell>
          <cell r="B5055" t="str">
            <v>LUMINARC</v>
          </cell>
          <cell r="C5055" t="str">
            <v xml:space="preserve"> Тарелка суповая НЬЮ КАРИН ЛИЛАК 21см</v>
          </cell>
          <cell r="D5055" t="str">
            <v xml:space="preserve"> Soup plate 21cm New Carine  lilac</v>
          </cell>
          <cell r="E5055" t="str">
            <v>Россия</v>
          </cell>
          <cell r="F5055" t="str">
            <v>СТЕКЛО</v>
          </cell>
        </row>
        <row r="5056">
          <cell r="A5056" t="str">
            <v>L5955</v>
          </cell>
          <cell r="B5056" t="str">
            <v>LUMINARC</v>
          </cell>
          <cell r="C5056" t="str">
            <v xml:space="preserve"> Тарелка десертная НЬЮ КАРИН ЛИЛАК 19см</v>
          </cell>
          <cell r="D5056" t="str">
            <v xml:space="preserve"> Dessert plate 19cm New Carine  lilac</v>
          </cell>
          <cell r="E5056" t="str">
            <v>Россия</v>
          </cell>
          <cell r="F5056" t="str">
            <v>СТЕКЛО</v>
          </cell>
        </row>
        <row r="5057">
          <cell r="A5057" t="str">
            <v>L5957</v>
          </cell>
          <cell r="B5057" t="str">
            <v>LUMINARC</v>
          </cell>
          <cell r="C5057" t="str">
            <v xml:space="preserve"> Салатник НЬЮ КАРИН ЛИЛАК 12см</v>
          </cell>
          <cell r="D5057" t="str">
            <v xml:space="preserve"> Salad bowl 12cm New Carine  lilac</v>
          </cell>
          <cell r="E5057" t="str">
            <v>Россия</v>
          </cell>
          <cell r="F5057" t="str">
            <v>СТЕКЛО</v>
          </cell>
        </row>
        <row r="5058">
          <cell r="A5058" t="str">
            <v>L5956</v>
          </cell>
          <cell r="B5058" t="str">
            <v>LUMINARC</v>
          </cell>
          <cell r="C5058" t="str">
            <v xml:space="preserve"> Салатник НЬЮ КАРИН ЛИЛАК 24см</v>
          </cell>
          <cell r="D5058" t="str">
            <v xml:space="preserve"> Salad bowl 24cm New Carine  lilac</v>
          </cell>
          <cell r="E5058" t="str">
            <v>Россия</v>
          </cell>
          <cell r="F5058" t="str">
            <v>СТЕКЛО</v>
          </cell>
        </row>
        <row r="5059">
          <cell r="A5059" t="str">
            <v>L4893</v>
          </cell>
          <cell r="B5059" t="str">
            <v>LUMINARC</v>
          </cell>
          <cell r="C5059" t="str">
            <v xml:space="preserve"> Салатник КОСМОС 12см</v>
          </cell>
          <cell r="D5059" t="str">
            <v xml:space="preserve"> Salad bowl Cosmos 12cm</v>
          </cell>
          <cell r="E5059" t="str">
            <v>Россия</v>
          </cell>
          <cell r="F5059" t="str">
            <v>СТЕКЛО</v>
          </cell>
        </row>
        <row r="5060">
          <cell r="A5060" t="str">
            <v>L4895</v>
          </cell>
          <cell r="B5060" t="str">
            <v>LUMINARC</v>
          </cell>
          <cell r="C5060" t="str">
            <v xml:space="preserve"> Салатник КОСМОС 17см</v>
          </cell>
          <cell r="D5060" t="str">
            <v xml:space="preserve"> Salad bowl Cosmos 17cm</v>
          </cell>
          <cell r="E5060" t="str">
            <v>Россия</v>
          </cell>
          <cell r="F5060" t="str">
            <v>СТЕКЛО</v>
          </cell>
        </row>
        <row r="5061">
          <cell r="A5061" t="str">
            <v>L4896</v>
          </cell>
          <cell r="B5061" t="str">
            <v>LUMINARC</v>
          </cell>
          <cell r="C5061" t="str">
            <v xml:space="preserve"> Салатник КОСМОС 20см</v>
          </cell>
          <cell r="D5061" t="str">
            <v xml:space="preserve"> Salad bowl Cosmos 20cm</v>
          </cell>
          <cell r="E5061" t="str">
            <v>Россия</v>
          </cell>
          <cell r="F5061" t="str">
            <v>СТЕКЛО</v>
          </cell>
        </row>
        <row r="5062">
          <cell r="A5062" t="str">
            <v>L4897</v>
          </cell>
          <cell r="B5062" t="str">
            <v>LUMINARC</v>
          </cell>
          <cell r="C5062" t="str">
            <v xml:space="preserve"> Салатник КОСМОС 23см</v>
          </cell>
          <cell r="D5062" t="str">
            <v xml:space="preserve"> Salad bowl Cosmos 23cm</v>
          </cell>
          <cell r="E5062" t="str">
            <v>Россия</v>
          </cell>
          <cell r="F5062" t="str">
            <v>СТЕКЛО</v>
          </cell>
        </row>
        <row r="5063">
          <cell r="A5063" t="str">
            <v>L3500</v>
          </cell>
          <cell r="B5063" t="str">
            <v>LUMINARC</v>
          </cell>
          <cell r="C5063" t="str">
            <v xml:space="preserve"> Стакан АКРОБАТ 320мл высокий</v>
          </cell>
          <cell r="D5063" t="str">
            <v xml:space="preserve"> ACROBATE H/B TUMBLER 32</v>
          </cell>
          <cell r="E5063" t="str">
            <v>Франция</v>
          </cell>
          <cell r="F5063" t="str">
            <v>СТЕКЛО</v>
          </cell>
        </row>
        <row r="5064">
          <cell r="A5064" t="str">
            <v>C0828</v>
          </cell>
          <cell r="B5064" t="str">
            <v>LUMINARC</v>
          </cell>
          <cell r="C5064" t="str">
            <v xml:space="preserve"> Набор питьевой 7предметов РОМАНТИК</v>
          </cell>
          <cell r="D5064" t="str">
            <v xml:space="preserve"> ROMANTIQUE 7 PC BEVERAGE SET</v>
          </cell>
          <cell r="E5064" t="str">
            <v>ОАЭ</v>
          </cell>
          <cell r="F5064" t="str">
            <v>СТЕКЛО</v>
          </cell>
        </row>
        <row r="5065">
          <cell r="A5065" t="str">
            <v>L7828</v>
          </cell>
          <cell r="B5065" t="str">
            <v>LUMINARC</v>
          </cell>
          <cell r="C5065" t="str">
            <v xml:space="preserve"> Набор питьевой 7предметов СЕЛЕБРЕЙШН</v>
          </cell>
          <cell r="D5065" t="str">
            <v xml:space="preserve"> CELEBRATION S7P DRINKSET</v>
          </cell>
          <cell r="E5065" t="str">
            <v>ОАЭ</v>
          </cell>
          <cell r="F5065" t="str">
            <v>СТЕКЛО</v>
          </cell>
        </row>
        <row r="5066">
          <cell r="A5066" t="str">
            <v>L7713</v>
          </cell>
          <cell r="B5066" t="str">
            <v>LUMINARC</v>
          </cell>
          <cell r="C5066" t="str">
            <v xml:space="preserve"> Набор кружек КОФЕПЕДИЯ 6шт 290мл</v>
          </cell>
          <cell r="D5066" t="str">
            <v xml:space="preserve"> TEMPERED COFFEEPEDIA MUG 29CL - R6 AIME</v>
          </cell>
          <cell r="E5066" t="str">
            <v>ОАЭ</v>
          </cell>
          <cell r="F5066" t="str">
            <v>СТЕКЛО</v>
          </cell>
        </row>
        <row r="5067">
          <cell r="A5067" t="str">
            <v>L7714</v>
          </cell>
          <cell r="B5067" t="str">
            <v>LUMINARC</v>
          </cell>
          <cell r="C5067" t="str">
            <v xml:space="preserve"> Набор кружек СУМАСШЕДШАЯ ЛЮБОВЬ 6шт 290мл</v>
          </cell>
          <cell r="D5067" t="str">
            <v xml:space="preserve"> TEMPERED L'AMOUR FOU MUG 29CL - R6 AIME</v>
          </cell>
          <cell r="E5067" t="str">
            <v>ОАЭ</v>
          </cell>
          <cell r="F5067" t="str">
            <v>СТЕКЛО</v>
          </cell>
        </row>
        <row r="5068">
          <cell r="A5068" t="str">
            <v>L7715</v>
          </cell>
          <cell r="B5068" t="str">
            <v>LUMINARC</v>
          </cell>
          <cell r="C5068" t="str">
            <v xml:space="preserve"> Набор кружек ПАРИЖ 6шт 290мл</v>
          </cell>
          <cell r="D5068" t="str">
            <v xml:space="preserve"> TEMPERED AIMEE MUG 29CL - R6 AIME</v>
          </cell>
          <cell r="E5068" t="str">
            <v>ОАЭ</v>
          </cell>
          <cell r="F5068" t="str">
            <v>СТЕКЛО</v>
          </cell>
        </row>
        <row r="5069">
          <cell r="A5069" t="str">
            <v>L7713-1</v>
          </cell>
          <cell r="B5069" t="str">
            <v>LUMINARC</v>
          </cell>
          <cell r="C5069" t="str">
            <v xml:space="preserve"> Кружка КОФЕПЕДИЯ 290мл</v>
          </cell>
          <cell r="D5069" t="str">
            <v xml:space="preserve"> TEMPERED COFFEEPEDIA MUG 29CL - AIME</v>
          </cell>
          <cell r="E5069" t="str">
            <v>ОАЭ</v>
          </cell>
          <cell r="F5069" t="str">
            <v>НАТРИЙ-КАЛЬЦИЙ-СИЛИКАТ.СТЕКЛО</v>
          </cell>
        </row>
        <row r="5070">
          <cell r="A5070" t="str">
            <v>L7714-1</v>
          </cell>
          <cell r="B5070" t="str">
            <v>LUMINARC</v>
          </cell>
          <cell r="C5070" t="str">
            <v xml:space="preserve"> Кружка СУМАСШЕДШАЯ ЛЮБОВЬ 290мл</v>
          </cell>
          <cell r="D5070" t="str">
            <v xml:space="preserve"> TEMPERED L'AMOUR FOU MUG 29CL - AIME</v>
          </cell>
          <cell r="E5070" t="str">
            <v>ОАЭ</v>
          </cell>
          <cell r="F5070" t="str">
            <v>НАТРИЙ-КАЛЬЦИЙ-СИЛИКАТ.СТЕКЛО</v>
          </cell>
        </row>
        <row r="5071">
          <cell r="A5071" t="str">
            <v>L6683</v>
          </cell>
          <cell r="B5071" t="str">
            <v>LUMINARC</v>
          </cell>
          <cell r="C5071" t="str">
            <v xml:space="preserve"> Тарелка обеденная ЭССЕНС КОВЕНТ ГАРДЕН 25см</v>
          </cell>
          <cell r="D5071" t="str">
            <v xml:space="preserve"> ESSENCE COVENT GARDEN DIN 25</v>
          </cell>
          <cell r="E5071" t="str">
            <v>ОАЭ</v>
          </cell>
          <cell r="F5071" t="str">
            <v>СТЕКЛО</v>
          </cell>
        </row>
        <row r="5072">
          <cell r="A5072" t="str">
            <v>L6681</v>
          </cell>
          <cell r="B5072" t="str">
            <v>LUMINARC</v>
          </cell>
          <cell r="C5072" t="str">
            <v xml:space="preserve"> Тарелка суповая ЭССЕНС КОВЕНТ ГАРДЕН 23см</v>
          </cell>
          <cell r="D5072" t="str">
            <v xml:space="preserve"> ESSENCE COVENT GARDEN SOUP 23</v>
          </cell>
          <cell r="E5072" t="str">
            <v>ОАЭ</v>
          </cell>
          <cell r="F5072" t="str">
            <v>СТЕКЛО</v>
          </cell>
        </row>
        <row r="5073">
          <cell r="A5073" t="str">
            <v>L6682</v>
          </cell>
          <cell r="B5073" t="str">
            <v>LUMINARC</v>
          </cell>
          <cell r="C5073" t="str">
            <v xml:space="preserve"> Тарелка десертная ЭССЕНС КОВЕНТ ГАРДЕН 19см</v>
          </cell>
          <cell r="D5073" t="str">
            <v xml:space="preserve"> ESSENCE COVENT GARDEN DESSERT 19</v>
          </cell>
          <cell r="E5073" t="str">
            <v>ОАЭ</v>
          </cell>
          <cell r="F5073" t="str">
            <v>СТЕКЛО</v>
          </cell>
        </row>
        <row r="5074">
          <cell r="A5074" t="str">
            <v>L6663</v>
          </cell>
          <cell r="B5074" t="str">
            <v>LUMINARC</v>
          </cell>
          <cell r="C5074" t="str">
            <v xml:space="preserve"> Салатник ЭССЕНС КОВЕНТ ГАРДЕН 12см</v>
          </cell>
          <cell r="D5074" t="str">
            <v xml:space="preserve"> ESSENCE COVENT GARDEN BOWL 12</v>
          </cell>
          <cell r="E5074" t="str">
            <v>ОАЭ</v>
          </cell>
          <cell r="F5074" t="str">
            <v>СТЕКЛО</v>
          </cell>
        </row>
        <row r="5075">
          <cell r="A5075" t="str">
            <v>L7820</v>
          </cell>
          <cell r="B5075" t="str">
            <v>LUMINARC</v>
          </cell>
          <cell r="C5075" t="str">
            <v xml:space="preserve"> Чайник заварочный КОРДЕЛИЯ 1.4л</v>
          </cell>
          <cell r="D5075" t="str">
            <v xml:space="preserve"> Cordelia SODO COFF POT 1L4 AIME</v>
          </cell>
          <cell r="E5075" t="str">
            <v>ОАЭ</v>
          </cell>
          <cell r="F5075" t="str">
            <v>СТЕКЛО</v>
          </cell>
        </row>
        <row r="5076">
          <cell r="A5076" t="str">
            <v>H7073</v>
          </cell>
          <cell r="B5076" t="str">
            <v>LUMINARC</v>
          </cell>
          <cell r="C5076" t="str">
            <v xml:space="preserve"> Чайник заварочный ФРЕЗИЯ 1.4л</v>
          </cell>
          <cell r="D5076" t="str">
            <v xml:space="preserve"> FREESIA SODO COFF POT 1L4 AIME</v>
          </cell>
          <cell r="E5076" t="str">
            <v>ОАЭ</v>
          </cell>
          <cell r="F5076" t="str">
            <v>СТЕКЛО</v>
          </cell>
        </row>
        <row r="5077">
          <cell r="A5077" t="str">
            <v>L7871</v>
          </cell>
          <cell r="B5077" t="str">
            <v>LUMINARC</v>
          </cell>
          <cell r="C5077" t="str">
            <v xml:space="preserve"> Столовый набор 24 предмета АРТИ АНИС&amp;ЙЕЛЛОУ</v>
          </cell>
          <cell r="D5077" t="str">
            <v xml:space="preserve"> TEMP ARTY ANIS &amp; YELLOW 24PC DINNER SET</v>
          </cell>
          <cell r="E5077" t="str">
            <v>ОАЭ</v>
          </cell>
          <cell r="F5077" t="str">
            <v>СТЕКЛО</v>
          </cell>
        </row>
        <row r="5078">
          <cell r="A5078" t="str">
            <v>L7997</v>
          </cell>
          <cell r="B5078" t="str">
            <v>LUMINARC</v>
          </cell>
          <cell r="C5078" t="str">
            <v xml:space="preserve"> Салатник ЭМПИЛАБЛЬ ВЕЛАДА 17см</v>
          </cell>
          <cell r="D5078" t="str">
            <v xml:space="preserve"> TEMP STACKABLE VELADA BOWL 17 (RS6/B4)</v>
          </cell>
          <cell r="E5078" t="str">
            <v>ОАЭ</v>
          </cell>
          <cell r="F5078" t="str">
            <v>СТЕКЛО</v>
          </cell>
        </row>
        <row r="5079">
          <cell r="A5079" t="str">
            <v>L4769</v>
          </cell>
          <cell r="B5079" t="str">
            <v>LUMINARC</v>
          </cell>
          <cell r="C5079" t="str">
            <v xml:space="preserve"> Стопка ИСЛАНДИЯ 60мл</v>
          </cell>
          <cell r="D5079" t="str">
            <v xml:space="preserve"> Islande Hot-Shot 6 cl, 1 pce</v>
          </cell>
          <cell r="E5079" t="str">
            <v>Россия</v>
          </cell>
          <cell r="F5079" t="str">
            <v>СТЕКЛО</v>
          </cell>
        </row>
        <row r="5080">
          <cell r="A5080" t="str">
            <v>L2657</v>
          </cell>
          <cell r="B5080" t="str">
            <v>LUMINARC</v>
          </cell>
          <cell r="C5080" t="str">
            <v xml:space="preserve"> Стакан СТЕРЛИНГ высокий 330мл</v>
          </cell>
          <cell r="D5080" t="str">
            <v xml:space="preserve"> Tumbler HB Sterling 330ml</v>
          </cell>
          <cell r="E5080" t="str">
            <v>Россия</v>
          </cell>
          <cell r="F5080" t="str">
            <v>СТЕКЛО</v>
          </cell>
        </row>
        <row r="5081">
          <cell r="A5081" t="str">
            <v>L2658</v>
          </cell>
          <cell r="B5081" t="str">
            <v>LUMINARC</v>
          </cell>
          <cell r="C5081" t="str">
            <v xml:space="preserve"> Стакан СТЕРЛИНГ низкий 300мл</v>
          </cell>
          <cell r="D5081" t="str">
            <v xml:space="preserve"> Tumbler OF Sterling 300ml</v>
          </cell>
          <cell r="E5081" t="str">
            <v>Россия</v>
          </cell>
          <cell r="F5081" t="str">
            <v>СТЕКЛО</v>
          </cell>
        </row>
        <row r="5082">
          <cell r="A5082" t="str">
            <v>L4747</v>
          </cell>
          <cell r="B5082" t="str">
            <v>LUMINARC</v>
          </cell>
          <cell r="C5082" t="str">
            <v xml:space="preserve"> Фужер (бокал) для вина ВАЛЬ СЮРЛЮАР 310мл</v>
          </cell>
          <cell r="D5082" t="str">
            <v xml:space="preserve"> VAL SURLOIRE STEMMED GLASS 31</v>
          </cell>
          <cell r="E5082" t="str">
            <v>Франция</v>
          </cell>
          <cell r="F5082" t="str">
            <v>СТЕКЛО</v>
          </cell>
        </row>
        <row r="5083">
          <cell r="A5083" t="str">
            <v>L4748</v>
          </cell>
          <cell r="B5083" t="str">
            <v>LUMINARC</v>
          </cell>
          <cell r="C5083" t="str">
            <v xml:space="preserve"> Фужер (бокал) для шампанского ВАЛЬ СЮРЛЮАР 190мл</v>
          </cell>
          <cell r="D5083" t="str">
            <v xml:space="preserve"> VAL SURLOIRE FLUTE 19</v>
          </cell>
          <cell r="E5083" t="str">
            <v>Франция</v>
          </cell>
          <cell r="F5083" t="str">
            <v>СТЕКЛО</v>
          </cell>
        </row>
        <row r="5084">
          <cell r="A5084" t="str">
            <v>L7824</v>
          </cell>
          <cell r="B5084" t="str">
            <v>LUMINARC</v>
          </cell>
          <cell r="C5084" t="str">
            <v xml:space="preserve"> Банка для продуктов ГЕЛАКСИ ГОЛД с крышкой 0.5л</v>
          </cell>
          <cell r="D5084" t="str">
            <v xml:space="preserve"> GALAXY GOLD JAR 0.5L - AIME</v>
          </cell>
          <cell r="E5084" t="str">
            <v>ОАЭ</v>
          </cell>
          <cell r="F5084" t="str">
            <v>СТЕКЛО,ПЛАСТИК</v>
          </cell>
        </row>
        <row r="5085">
          <cell r="A5085" t="str">
            <v>L7825</v>
          </cell>
          <cell r="B5085" t="str">
            <v>LUMINARC</v>
          </cell>
          <cell r="C5085" t="str">
            <v xml:space="preserve"> Банка для продуктов ГЕЛАКСИ ГОЛД с крышкой 0.75л</v>
          </cell>
          <cell r="D5085" t="str">
            <v xml:space="preserve"> GALAXY GOLD JAR 0.75L - AIME</v>
          </cell>
          <cell r="E5085" t="str">
            <v>ОАЭ</v>
          </cell>
          <cell r="F5085" t="str">
            <v>СТЕКЛО,ПЛАСТИК</v>
          </cell>
        </row>
        <row r="5086">
          <cell r="A5086" t="str">
            <v>L7826</v>
          </cell>
          <cell r="B5086" t="str">
            <v>LUMINARC</v>
          </cell>
          <cell r="C5086" t="str">
            <v xml:space="preserve"> Банка для продуктов ГЕЛАКСИ ГОЛД с крышкой 1л</v>
          </cell>
          <cell r="D5086" t="str">
            <v xml:space="preserve"> GALAXY GOLD JAR 1L - AIME</v>
          </cell>
          <cell r="E5086" t="str">
            <v>ОАЭ</v>
          </cell>
          <cell r="F5086" t="str">
            <v>СТЕКЛО,ПЛАСТИК</v>
          </cell>
        </row>
        <row r="5087">
          <cell r="A5087" t="str">
            <v>L3797</v>
          </cell>
          <cell r="B5087" t="str">
            <v>LUMINARC</v>
          </cell>
          <cell r="C5087" t="str">
            <v xml:space="preserve"> Фужер (бокал) для вина КОТО Д'АРК 250мл</v>
          </cell>
          <cell r="D5087" t="str">
            <v xml:space="preserve"> COTEAUX D'ARQUES ST GLASS 25</v>
          </cell>
          <cell r="E5087" t="str">
            <v>Франция</v>
          </cell>
          <cell r="F5087" t="str">
            <v>СТЕКЛО</v>
          </cell>
        </row>
        <row r="5088">
          <cell r="A5088" t="str">
            <v>L4645</v>
          </cell>
          <cell r="B5088" t="str">
            <v>LUMINARC</v>
          </cell>
          <cell r="C5088" t="str">
            <v xml:space="preserve"> Фужер (бокал) для вина КОТО Д'АРК 350мл</v>
          </cell>
          <cell r="D5088" t="str">
            <v xml:space="preserve"> COTEAUX D'ARQUES STEMMED GLASS 35</v>
          </cell>
          <cell r="E5088" t="str">
            <v>Франция</v>
          </cell>
          <cell r="F5088" t="str">
            <v>СТЕКЛО</v>
          </cell>
        </row>
        <row r="5089">
          <cell r="A5089" t="str">
            <v>L4648</v>
          </cell>
          <cell r="B5089" t="str">
            <v>LUMINARC</v>
          </cell>
          <cell r="C5089" t="str">
            <v xml:space="preserve"> Фужер (бокал) для шампанского КОТО Д'АРК 190мл</v>
          </cell>
          <cell r="D5089" t="str">
            <v xml:space="preserve"> COTEAUX D'ARQUES FLUTE 19</v>
          </cell>
          <cell r="E5089" t="str">
            <v>Франция</v>
          </cell>
          <cell r="F5089" t="str">
            <v>СТЕКЛО</v>
          </cell>
        </row>
        <row r="5090">
          <cell r="A5090" t="str">
            <v>L2654</v>
          </cell>
          <cell r="B5090" t="str">
            <v>LUMINARC</v>
          </cell>
          <cell r="C5090" t="str">
            <v xml:space="preserve"> Стакан ИСЛАНДИЯ 300мл низкий</v>
          </cell>
          <cell r="D5090" t="str">
            <v xml:space="preserve"> Islande Old-fashioned tumbler 30 cl, 1 pce</v>
          </cell>
          <cell r="E5090" t="str">
            <v>Россия</v>
          </cell>
          <cell r="F5090" t="str">
            <v>СТЕКЛО</v>
          </cell>
        </row>
        <row r="5091">
          <cell r="A5091" t="str">
            <v>L8227</v>
          </cell>
          <cell r="B5091" t="str">
            <v>LUMINARC</v>
          </cell>
          <cell r="C5091" t="str">
            <v xml:space="preserve"> Набор кружек СТОЛИЦЫ МОСКВА 6шт 290мл</v>
          </cell>
          <cell r="D5091" t="str">
            <v xml:space="preserve"> TEMPERED MOSCOW MUG 29CL - AIME R6</v>
          </cell>
          <cell r="E5091" t="str">
            <v>ОАЭ</v>
          </cell>
          <cell r="F5091" t="str">
            <v>СТЕКЛО</v>
          </cell>
        </row>
        <row r="5092">
          <cell r="A5092" t="str">
            <v>L8225-1</v>
          </cell>
          <cell r="B5092" t="str">
            <v>LUMINARC</v>
          </cell>
          <cell r="C5092" t="str">
            <v xml:space="preserve"> Кружка СТОЛИЦЫ ПАРИЖ 290мл</v>
          </cell>
          <cell r="D5092" t="str">
            <v xml:space="preserve"> TEMPERED PARIS MUG 29CL - AIME</v>
          </cell>
          <cell r="E5092" t="str">
            <v>ОАЭ</v>
          </cell>
          <cell r="F5092" t="str">
            <v>СТЕКЛО</v>
          </cell>
        </row>
        <row r="5093">
          <cell r="A5093" t="str">
            <v>L8226-1</v>
          </cell>
          <cell r="B5093" t="str">
            <v>LUMINARC</v>
          </cell>
          <cell r="C5093" t="str">
            <v xml:space="preserve"> Кружка СТОЛИЦЫ ЛОНДОН 290мл</v>
          </cell>
          <cell r="D5093" t="str">
            <v xml:space="preserve"> TEMPERED LONDON MUG 29CL - AIME</v>
          </cell>
          <cell r="E5093" t="str">
            <v>ОАЭ</v>
          </cell>
          <cell r="F5093" t="str">
            <v>СТЕКЛО</v>
          </cell>
        </row>
        <row r="5094">
          <cell r="A5094" t="str">
            <v>L8227-1</v>
          </cell>
          <cell r="B5094" t="str">
            <v>LUMINARC</v>
          </cell>
          <cell r="C5094" t="str">
            <v xml:space="preserve"> Кружка СТОЛИЦЫ МОСКВА 290мл</v>
          </cell>
          <cell r="D5094" t="str">
            <v xml:space="preserve"> TEMPERED MOSCOW MUG 29CL - AIME</v>
          </cell>
          <cell r="E5094" t="str">
            <v>ОАЭ</v>
          </cell>
          <cell r="F5094" t="str">
            <v>СТЕКЛО</v>
          </cell>
        </row>
        <row r="5095">
          <cell r="A5095" t="str">
            <v>L8395</v>
          </cell>
          <cell r="B5095" t="str">
            <v>LUMINARC</v>
          </cell>
          <cell r="C5095" t="str">
            <v xml:space="preserve"> Тарелка обеденная СТОЛИЦЫ МОСКВА 25см</v>
          </cell>
          <cell r="D5095" t="str">
            <v xml:space="preserve"> TEMP ESSNCE MOSCOW DINNER PL 25 - AIME</v>
          </cell>
          <cell r="E5095" t="str">
            <v>ОАЭ</v>
          </cell>
          <cell r="F5095" t="str">
            <v>СТЕКЛО</v>
          </cell>
        </row>
        <row r="5096">
          <cell r="A5096" t="str">
            <v>L1193</v>
          </cell>
          <cell r="B5096" t="str">
            <v>LUMINARC</v>
          </cell>
          <cell r="C5096" t="str">
            <v xml:space="preserve"> Салатник КОСМОС 17см коричневый</v>
          </cell>
          <cell r="D5096" t="str">
            <v xml:space="preserve"> TEMP LOFT ABACCO COPPER COSMOS BWL 17</v>
          </cell>
          <cell r="E5096" t="str">
            <v>Франция</v>
          </cell>
          <cell r="F5096" t="str">
            <v>СТЕКЛО</v>
          </cell>
        </row>
        <row r="5097">
          <cell r="A5097" t="str">
            <v>H2485</v>
          </cell>
          <cell r="B5097" t="str">
            <v>LUMINARC</v>
          </cell>
          <cell r="C5097" t="str">
            <v xml:space="preserve"> Салатник ФЛАУЭРФИЛД РЕД 16см</v>
          </cell>
          <cell r="D5097" t="str">
            <v xml:space="preserve"> TEMPERED FLOWERFIELD RED ALL P. BOWL 16</v>
          </cell>
          <cell r="E5097" t="str">
            <v>Франция</v>
          </cell>
          <cell r="F5097" t="str">
            <v>СТЕКЛО</v>
          </cell>
        </row>
        <row r="5098">
          <cell r="A5098" t="str">
            <v>H2833</v>
          </cell>
          <cell r="B5098" t="str">
            <v>LUMINARC</v>
          </cell>
          <cell r="C5098" t="str">
            <v xml:space="preserve"> Салатник ФЛАУЭРФИЛД РЕД 27см</v>
          </cell>
          <cell r="D5098" t="str">
            <v xml:space="preserve"> TEMPERED FLOWERFIELD BOWL 27</v>
          </cell>
          <cell r="E5098" t="str">
            <v>Франция</v>
          </cell>
          <cell r="F5098" t="str">
            <v>СТЕКЛО</v>
          </cell>
        </row>
        <row r="5099">
          <cell r="A5099" t="str">
            <v>H2486</v>
          </cell>
          <cell r="B5099" t="str">
            <v>LUMINARC</v>
          </cell>
          <cell r="C5099" t="str">
            <v xml:space="preserve"> Чайный набор ФЛАУЭРФИЛД РЕД 220мл</v>
          </cell>
          <cell r="D5099" t="str">
            <v xml:space="preserve"> TEMPERED FLOWERFIELD RED CUP 22+SAUCER</v>
          </cell>
          <cell r="E5099" t="str">
            <v>Франция</v>
          </cell>
          <cell r="F5099" t="str">
            <v>СТЕКЛО</v>
          </cell>
        </row>
        <row r="5100">
          <cell r="A5100" t="str">
            <v>H2491</v>
          </cell>
          <cell r="B5100" t="str">
            <v>LUMINARC</v>
          </cell>
          <cell r="C5100" t="str">
            <v xml:space="preserve"> Тарелка обеденная ФЛАУЭРФИЛД АНИС 25см</v>
          </cell>
          <cell r="D5100" t="str">
            <v xml:space="preserve"> TEMPERED FLOWERFIELD ANIS DINNER PLATE25</v>
          </cell>
          <cell r="E5100" t="str">
            <v>Франция</v>
          </cell>
          <cell r="F5100" t="str">
            <v>СТЕКЛО</v>
          </cell>
        </row>
        <row r="5101">
          <cell r="A5101" t="str">
            <v>H2492</v>
          </cell>
          <cell r="B5101" t="str">
            <v>LUMINARC</v>
          </cell>
          <cell r="C5101" t="str">
            <v xml:space="preserve"> Тарелка десертная ФЛАУЭРФИЛД АНИС 19см</v>
          </cell>
          <cell r="D5101" t="str">
            <v xml:space="preserve"> TEMMPERED FLOWERFIELD ANIS DES. PLATE 19</v>
          </cell>
          <cell r="E5101" t="str">
            <v>Франция</v>
          </cell>
          <cell r="F5101" t="str">
            <v>СТЕКЛО</v>
          </cell>
        </row>
        <row r="5102">
          <cell r="A5102" t="str">
            <v>H2493</v>
          </cell>
          <cell r="B5102" t="str">
            <v>LUMINARC</v>
          </cell>
          <cell r="C5102" t="str">
            <v xml:space="preserve"> Тарелка суповая ФЛАУЭРФИЛД АНИС 21см</v>
          </cell>
          <cell r="D5102" t="str">
            <v xml:space="preserve"> TEMPERED FLOWERFIELD ANIS SOUP PLATE 21</v>
          </cell>
          <cell r="E5102" t="str">
            <v>Франция</v>
          </cell>
          <cell r="F5102" t="str">
            <v>СТЕКЛО</v>
          </cell>
        </row>
        <row r="5103">
          <cell r="A5103" t="str">
            <v>G5809</v>
          </cell>
          <cell r="B5103" t="str">
            <v>LUMINARC</v>
          </cell>
          <cell r="C5103" t="str">
            <v xml:space="preserve"> Столовый набор 33 предмета РОМАШКА МЕЛОН</v>
          </cell>
          <cell r="D5103" t="str">
            <v xml:space="preserve"> TEMP CAR PAQUERET MELON 27P+6FREE DIN ST</v>
          </cell>
          <cell r="E5103" t="str">
            <v>ОАЭ</v>
          </cell>
          <cell r="F5103" t="str">
            <v>СТЕКЛО</v>
          </cell>
        </row>
        <row r="5104">
          <cell r="A5104" t="str">
            <v>H5018</v>
          </cell>
          <cell r="B5104" t="str">
            <v>LUMINARC</v>
          </cell>
          <cell r="C5104" t="str">
            <v xml:space="preserve"> Набор стопок НЬЮ-ЙОРК 6шт 50мл</v>
          </cell>
          <cell r="D5104" t="str">
            <v xml:space="preserve"> New York HB 5cl</v>
          </cell>
          <cell r="E5104" t="str">
            <v>Россия</v>
          </cell>
          <cell r="F5104" t="str">
            <v>СТЕКЛО</v>
          </cell>
        </row>
        <row r="5105">
          <cell r="A5105" t="str">
            <v>H5065</v>
          </cell>
          <cell r="B5105" t="str">
            <v>LUMINARC</v>
          </cell>
          <cell r="C5105" t="str">
            <v xml:space="preserve"> Набор стаканов НЬЮ-ЙОРК 6шт 250мл низкие</v>
          </cell>
          <cell r="D5105" t="str">
            <v xml:space="preserve"> New York FB 25 cl</v>
          </cell>
          <cell r="E5105" t="str">
            <v>Россия</v>
          </cell>
          <cell r="F5105" t="str">
            <v>СТЕКЛО</v>
          </cell>
        </row>
        <row r="5106">
          <cell r="A5106" t="str">
            <v>H5067</v>
          </cell>
          <cell r="B5106" t="str">
            <v>LUMINARC</v>
          </cell>
          <cell r="C5106" t="str">
            <v xml:space="preserve"> Набор стопок МОСКВА 6шт 50мл</v>
          </cell>
          <cell r="D5106" t="str">
            <v xml:space="preserve"> Moscow Hot-Shot 5cl</v>
          </cell>
          <cell r="E5106" t="str">
            <v>Россия</v>
          </cell>
          <cell r="F5106" t="str">
            <v>НАТРИЙ-КАЛЬЦИЙ-СИЛИКАТ.СТЕКЛО</v>
          </cell>
        </row>
        <row r="5107">
          <cell r="A5107" t="str">
            <v>G8536</v>
          </cell>
          <cell r="B5107" t="str">
            <v>LUMINARC</v>
          </cell>
          <cell r="C5107" t="str">
            <v xml:space="preserve"> Набор питьевой 7 предметов ФЕЛИЦИЯ</v>
          </cell>
          <cell r="D5107" t="str">
            <v xml:space="preserve"> FELITSA S7P DRINKWARE</v>
          </cell>
          <cell r="E5107" t="str">
            <v>ОАЭ</v>
          </cell>
          <cell r="F5107" t="str">
            <v>СТЕКЛО</v>
          </cell>
        </row>
        <row r="5108">
          <cell r="A5108" t="str">
            <v>G8059</v>
          </cell>
          <cell r="B5108" t="str">
            <v>LUMINARC</v>
          </cell>
          <cell r="C5108" t="str">
            <v xml:space="preserve"> Столовый набор 52 предмета ФРЕЗИЯ</v>
          </cell>
          <cell r="D5108" t="str">
            <v xml:space="preserve"> TEMP CARINA FREESIA 52P DINNERWARE -EG</v>
          </cell>
          <cell r="E5108" t="str">
            <v>ОАЭ</v>
          </cell>
          <cell r="F5108" t="str">
            <v>СТЕКЛО</v>
          </cell>
        </row>
        <row r="5109">
          <cell r="A5109" t="str">
            <v>G5810</v>
          </cell>
          <cell r="B5109" t="str">
            <v>LUMINARC</v>
          </cell>
          <cell r="C5109" t="str">
            <v xml:space="preserve"> Столовый набор 33 предмета КАРИН РОМАШКА</v>
          </cell>
          <cell r="D5109" t="str">
            <v xml:space="preserve"> TEMP CAR PAQUERET GREEN 27P+6FREE DIN ST</v>
          </cell>
          <cell r="E5109" t="str">
            <v>ОАЭ</v>
          </cell>
          <cell r="F5109" t="str">
            <v>СТЕКЛО</v>
          </cell>
        </row>
        <row r="5110">
          <cell r="A5110" t="str">
            <v>H0254-1</v>
          </cell>
          <cell r="B5110" t="str">
            <v>LUMINARC</v>
          </cell>
          <cell r="C5110" t="str">
            <v xml:space="preserve"> Кружка МАРЛИ ЭКЛИПС 250мл</v>
          </cell>
          <cell r="D5110" t="str">
            <v xml:space="preserve"> R6 BOCK 25 FUME T</v>
          </cell>
          <cell r="E5110" t="str">
            <v>Франция</v>
          </cell>
          <cell r="F5110" t="str">
            <v>СТЕКЛО</v>
          </cell>
        </row>
        <row r="5111">
          <cell r="A5111" t="str">
            <v>H0251-1</v>
          </cell>
          <cell r="B5111" t="str">
            <v>LUMINARC</v>
          </cell>
          <cell r="C5111" t="str">
            <v xml:space="preserve"> Селедочница МАРЛИ ЭКЛИПС дымчатая 22см</v>
          </cell>
          <cell r="D5111" t="str">
            <v xml:space="preserve"> TEMPERED MARLY ECLIPSE DISH 22</v>
          </cell>
          <cell r="E5111" t="str">
            <v>Франция</v>
          </cell>
          <cell r="F5111" t="str">
            <v>СТЕКЛО</v>
          </cell>
        </row>
        <row r="5112">
          <cell r="A5112" t="str">
            <v>D0796-1</v>
          </cell>
          <cell r="B5112" t="str">
            <v>LUMINARC</v>
          </cell>
          <cell r="C5112" t="str">
            <v xml:space="preserve"> Набор фужеров для шампанского КАБЕРНЕ 6шт 240мл</v>
          </cell>
          <cell r="D5112" t="str">
            <v xml:space="preserve"> CABERNET CHAMPAN FLUTE 24</v>
          </cell>
          <cell r="E5112" t="str">
            <v>Франция</v>
          </cell>
          <cell r="F5112" t="str">
            <v>КВАРКС</v>
          </cell>
        </row>
        <row r="5113">
          <cell r="A5113" t="str">
            <v>D1292-1</v>
          </cell>
          <cell r="B5113" t="str">
            <v>LUMINARC</v>
          </cell>
          <cell r="C5113" t="str">
            <v xml:space="preserve"> Набор фужеров для вина КАБЕРНЕ ГРАНД БОЖОЛЕ 6шт 380мл</v>
          </cell>
          <cell r="D5113" t="str">
            <v xml:space="preserve"> GRAND BEAUJOLAIS CABERNET STEMMED GLAS38</v>
          </cell>
          <cell r="E5113" t="str">
            <v>Франция</v>
          </cell>
          <cell r="F5113" t="str">
            <v>КВАРКС</v>
          </cell>
        </row>
        <row r="5114">
          <cell r="A5114" t="str">
            <v>E2788-1</v>
          </cell>
          <cell r="B5114" t="str">
            <v>LUMINARC</v>
          </cell>
          <cell r="C5114" t="str">
            <v xml:space="preserve"> Набор фужеров для вина КАБЕРНЕ МОЛОДЫЕ ВИНА 6шт 350мл</v>
          </cell>
          <cell r="D5114" t="str">
            <v xml:space="preserve"> CABERNET VINS JEUNES STEMMED GLASS 35</v>
          </cell>
          <cell r="E5114" t="str">
            <v>Франция</v>
          </cell>
          <cell r="F5114" t="str">
            <v>КВАРКС</v>
          </cell>
        </row>
        <row r="5115">
          <cell r="A5115" t="str">
            <v>H5072</v>
          </cell>
          <cell r="B5115" t="str">
            <v>LUMINARC</v>
          </cell>
          <cell r="C5115" t="str">
            <v xml:space="preserve"> Набор кружек для пива ГАМБУРГ 2шт 500мл</v>
          </cell>
          <cell r="D5115" t="str">
            <v xml:space="preserve"> Hamburg beer mug 50 cl</v>
          </cell>
          <cell r="E5115" t="str">
            <v>Россия</v>
          </cell>
          <cell r="F5115" t="str">
            <v>СТЕКЛО</v>
          </cell>
        </row>
        <row r="5116">
          <cell r="A5116" t="str">
            <v>H5112</v>
          </cell>
          <cell r="B5116" t="str">
            <v>LUMINARC</v>
          </cell>
          <cell r="C5116" t="str">
            <v xml:space="preserve"> Набор кружек для пива ДРЕЗДЕН 2шт 330мл</v>
          </cell>
          <cell r="D5116" t="str">
            <v xml:space="preserve"> Dresden beer mug 33 cl</v>
          </cell>
          <cell r="E5116" t="str">
            <v>Россия</v>
          </cell>
          <cell r="F5116" t="str">
            <v>СТЕКЛО</v>
          </cell>
        </row>
        <row r="5117">
          <cell r="A5117" t="str">
            <v>H5116</v>
          </cell>
          <cell r="B5117" t="str">
            <v>LUMINARC</v>
          </cell>
          <cell r="C5117" t="str">
            <v xml:space="preserve"> Набор кружек для пива ДРЕЗДЕН 2шт 500мл</v>
          </cell>
          <cell r="D5117" t="str">
            <v xml:space="preserve"> Dresden beer mug 50 sl</v>
          </cell>
          <cell r="E5117" t="str">
            <v>Россия</v>
          </cell>
          <cell r="F5117" t="str">
            <v>СТЕКЛО</v>
          </cell>
        </row>
        <row r="5118">
          <cell r="A5118" t="str">
            <v>H5121</v>
          </cell>
          <cell r="B5118" t="str">
            <v>LUMINARC</v>
          </cell>
          <cell r="C5118" t="str">
            <v xml:space="preserve"> Набор стаканов МОНАКО 6шт 300мл высокие</v>
          </cell>
          <cell r="D5118" t="str">
            <v xml:space="preserve"> Monaco HB 30 cl</v>
          </cell>
          <cell r="E5118" t="str">
            <v>Россия</v>
          </cell>
          <cell r="F5118" t="str">
            <v>СТЕКЛО</v>
          </cell>
        </row>
        <row r="5119">
          <cell r="A5119" t="str">
            <v>H5123</v>
          </cell>
          <cell r="B5119" t="str">
            <v>LUMINARC</v>
          </cell>
          <cell r="C5119" t="str">
            <v xml:space="preserve"> Набор стаканов МОНАКО 6шт 250мл высокие</v>
          </cell>
          <cell r="D5119" t="str">
            <v xml:space="preserve"> Monaco HB 25 cl</v>
          </cell>
          <cell r="E5119" t="str">
            <v>Россия</v>
          </cell>
          <cell r="F5119" t="str">
            <v>СТЕКЛО</v>
          </cell>
        </row>
        <row r="5120">
          <cell r="A5120" t="str">
            <v>H5124</v>
          </cell>
          <cell r="B5120" t="str">
            <v>LUMINARC</v>
          </cell>
          <cell r="C5120" t="str">
            <v xml:space="preserve"> Набор стаканов МОНАКО 6шт 250мл низкие</v>
          </cell>
          <cell r="D5120" t="str">
            <v xml:space="preserve"> Monaco FB 25 cl</v>
          </cell>
          <cell r="E5120" t="str">
            <v>Россия</v>
          </cell>
          <cell r="F5120" t="str">
            <v>СТЕКЛО</v>
          </cell>
        </row>
        <row r="5121">
          <cell r="A5121" t="str">
            <v>G5953-1</v>
          </cell>
          <cell r="B5121" t="str">
            <v>LUMINARC</v>
          </cell>
          <cell r="C5121" t="str">
            <v xml:space="preserve"> Тарелка суповая АСПЕН 20.5см</v>
          </cell>
          <cell r="D5121" t="str">
            <v xml:space="preserve"> C6 ASSIETTE CREUSE ASPEN T</v>
          </cell>
          <cell r="E5121" t="str">
            <v>Франция</v>
          </cell>
          <cell r="F5121" t="str">
            <v>СТЕКЛО</v>
          </cell>
        </row>
        <row r="5122">
          <cell r="A5122" t="str">
            <v>G5958-1</v>
          </cell>
          <cell r="B5122" t="str">
            <v>LUMINARC</v>
          </cell>
          <cell r="C5122" t="str">
            <v xml:space="preserve"> Тарелка обеденная АСПЕН 24см</v>
          </cell>
          <cell r="D5122" t="str">
            <v xml:space="preserve"> C6 DINNER PLATE 24 ASPEN</v>
          </cell>
          <cell r="E5122" t="str">
            <v>Франция</v>
          </cell>
          <cell r="F5122" t="str">
            <v>СТЕКЛО</v>
          </cell>
        </row>
        <row r="5123">
          <cell r="A5123" t="str">
            <v>H4917</v>
          </cell>
          <cell r="B5123" t="str">
            <v>LUMINARC</v>
          </cell>
          <cell r="C5123" t="str">
            <v xml:space="preserve"> Салатник ТРИАНОН 12см</v>
          </cell>
          <cell r="D5123" t="str">
            <v xml:space="preserve"> TEMPERED TRIANON BOWL 12</v>
          </cell>
          <cell r="E5123" t="str">
            <v>Франция</v>
          </cell>
          <cell r="F5123" t="str">
            <v>СТЕКЛО</v>
          </cell>
        </row>
        <row r="5124">
          <cell r="A5124" t="str">
            <v>H4124</v>
          </cell>
          <cell r="B5124" t="str">
            <v>LUMINARC</v>
          </cell>
          <cell r="C5124" t="str">
            <v xml:space="preserve"> Тарелка десертная ТРИАНОН 19.5см</v>
          </cell>
          <cell r="D5124" t="str">
            <v xml:space="preserve"> TEMPERED TRIANON DESSERT PLATE 19</v>
          </cell>
          <cell r="E5124" t="str">
            <v>Франция</v>
          </cell>
          <cell r="F5124" t="str">
            <v>СТЕКЛО</v>
          </cell>
        </row>
        <row r="5125">
          <cell r="A5125" t="str">
            <v>H4123</v>
          </cell>
          <cell r="B5125" t="str">
            <v>LUMINARC</v>
          </cell>
          <cell r="C5125" t="str">
            <v xml:space="preserve"> Тарелка суповая ТРИАНОН 22см</v>
          </cell>
          <cell r="D5125" t="str">
            <v xml:space="preserve"> TEMPERED TRIANON SOUP PLATE 22</v>
          </cell>
          <cell r="E5125" t="str">
            <v>Франция</v>
          </cell>
          <cell r="F5125" t="str">
            <v>СТЕКЛО</v>
          </cell>
        </row>
        <row r="5126">
          <cell r="A5126" t="str">
            <v>H4886</v>
          </cell>
          <cell r="B5126" t="str">
            <v>LUMINARC</v>
          </cell>
          <cell r="C5126" t="str">
            <v xml:space="preserve"> Тарелка суповая СИРОККО 22.5см</v>
          </cell>
          <cell r="D5126" t="str">
            <v xml:space="preserve"> TEMPERED SIROCCO BROWN SOUP PLATE 22</v>
          </cell>
          <cell r="E5126" t="str">
            <v>Франция</v>
          </cell>
          <cell r="F5126" t="str">
            <v>СТЕКЛО</v>
          </cell>
        </row>
        <row r="5127">
          <cell r="A5127" t="str">
            <v>H5125</v>
          </cell>
          <cell r="B5127" t="str">
            <v>LUMINARC</v>
          </cell>
          <cell r="C5127" t="str">
            <v xml:space="preserve"> Набор стопок МОНАКО 6шт 50мл</v>
          </cell>
          <cell r="D5127" t="str">
            <v xml:space="preserve"> Monaco HB 5 cl</v>
          </cell>
          <cell r="E5127" t="str">
            <v>Россия</v>
          </cell>
          <cell r="F5127" t="str">
            <v>СТЕКЛО</v>
          </cell>
        </row>
        <row r="5128">
          <cell r="A5128" t="str">
            <v>H1793</v>
          </cell>
          <cell r="B5128" t="str">
            <v>LUMINARC</v>
          </cell>
          <cell r="C5128" t="str">
            <v xml:space="preserve"> Салатник СКВЕРА 16см</v>
          </cell>
          <cell r="D5128" t="str">
            <v xml:space="preserve"> TEMPERED SQUERA BOWL 16</v>
          </cell>
          <cell r="E5128" t="str">
            <v>Франция</v>
          </cell>
          <cell r="F5128" t="str">
            <v>СТЕКЛО</v>
          </cell>
        </row>
        <row r="5129">
          <cell r="A5129" t="str">
            <v>H1961</v>
          </cell>
          <cell r="B5129" t="str">
            <v>LUMINARC</v>
          </cell>
          <cell r="C5129" t="str">
            <v xml:space="preserve"> Набор стаканов КОНСЕПТО СТРАЙПИ 6шт 250мл низкие</v>
          </cell>
          <cell r="D5129" t="str">
            <v xml:space="preserve"> R6 GOBELET FB 25 CONCEPTO STRIPY</v>
          </cell>
          <cell r="E5129" t="str">
            <v>Франция</v>
          </cell>
          <cell r="F5129" t="str">
            <v>СТЕКЛО</v>
          </cell>
        </row>
        <row r="5130">
          <cell r="A5130" t="str">
            <v>H1962</v>
          </cell>
          <cell r="B5130" t="str">
            <v>LUMINARC</v>
          </cell>
          <cell r="C5130" t="str">
            <v xml:space="preserve"> Набор стаканов КОНСЕПТО СТРАЙПИ 6шт 310мл высокие</v>
          </cell>
          <cell r="D5130" t="str">
            <v xml:space="preserve"> R6 GOBELET FH 31 CONCEPTO STRIPY</v>
          </cell>
          <cell r="E5130" t="str">
            <v>Франция</v>
          </cell>
          <cell r="F5130" t="str">
            <v>СТЕКЛО</v>
          </cell>
        </row>
        <row r="5131">
          <cell r="A5131" t="str">
            <v>H1963</v>
          </cell>
          <cell r="B5131" t="str">
            <v>LUMINARC</v>
          </cell>
          <cell r="C5131" t="str">
            <v xml:space="preserve"> Набор стаканов КОНСЕПТО ГРИ 3шт 250мл низкие</v>
          </cell>
          <cell r="D5131" t="str">
            <v xml:space="preserve"> K3 GOB FB 25 CONCEPTO COLORS GRIS SOURIS</v>
          </cell>
          <cell r="E5131" t="str">
            <v>Франция</v>
          </cell>
          <cell r="F5131" t="str">
            <v>СТЕКЛО</v>
          </cell>
        </row>
        <row r="5132">
          <cell r="A5132" t="str">
            <v>H1977</v>
          </cell>
          <cell r="B5132" t="str">
            <v>LUMINARC</v>
          </cell>
          <cell r="C5132" t="str">
            <v xml:space="preserve"> Набор стаканов КОНСЕПТО ГРИ 3шт 310мл высокие</v>
          </cell>
          <cell r="D5132" t="str">
            <v xml:space="preserve"> K3 GOB FH 31 CONCEPTO COLO GRIS SOURIS C</v>
          </cell>
          <cell r="E5132" t="str">
            <v>Франция</v>
          </cell>
          <cell r="F5132" t="str">
            <v>СТЕКЛО</v>
          </cell>
        </row>
        <row r="5133">
          <cell r="A5133" t="str">
            <v>H1981</v>
          </cell>
          <cell r="B5133" t="str">
            <v>LUMINARC</v>
          </cell>
          <cell r="C5133" t="str">
            <v xml:space="preserve"> Набор стаканов НЬЮ АМЕРИКА 6шт 300мл низкие</v>
          </cell>
          <cell r="D5133" t="str">
            <v xml:space="preserve"> F6 GOBELET FB 30 NEW AMERICA</v>
          </cell>
          <cell r="E5133" t="str">
            <v>Франция</v>
          </cell>
          <cell r="F5133" t="str">
            <v>СТЕКЛО</v>
          </cell>
        </row>
        <row r="5134">
          <cell r="A5134" t="str">
            <v>H1983</v>
          </cell>
          <cell r="B5134" t="str">
            <v>LUMINARC</v>
          </cell>
          <cell r="C5134" t="str">
            <v xml:space="preserve"> Набор стаканов НЬЮ АМЕРИКА 3шт 400мл высокие</v>
          </cell>
          <cell r="D5134" t="str">
            <v xml:space="preserve"> K3 GOBELET FH 40 NEW AMERICA</v>
          </cell>
          <cell r="E5134" t="str">
            <v>Франция</v>
          </cell>
          <cell r="F5134" t="str">
            <v>СТЕКЛО</v>
          </cell>
        </row>
        <row r="5135">
          <cell r="A5135" t="str">
            <v>H2393</v>
          </cell>
          <cell r="B5135" t="str">
            <v>LUMINARC</v>
          </cell>
          <cell r="C5135" t="str">
            <v xml:space="preserve"> Тарелка обеденная РОМАНСИЯ РЭД 25см</v>
          </cell>
          <cell r="D5135" t="str">
            <v xml:space="preserve"> TEMPERED ROMANCIA RED DINNER PLATE 25</v>
          </cell>
          <cell r="E5135" t="str">
            <v>Франция</v>
          </cell>
          <cell r="F5135" t="str">
            <v>СТЕКЛО</v>
          </cell>
        </row>
        <row r="5136">
          <cell r="A5136" t="str">
            <v>H2395</v>
          </cell>
          <cell r="B5136" t="str">
            <v>LUMINARC</v>
          </cell>
          <cell r="C5136" t="str">
            <v xml:space="preserve"> Тарелка десертная РОМАНСИЯ РЭД 19см</v>
          </cell>
          <cell r="D5136" t="str">
            <v xml:space="preserve"> TEMPERED ROMANCIA RED DESSERT PLATE 19</v>
          </cell>
          <cell r="E5136" t="str">
            <v>Франция</v>
          </cell>
          <cell r="F5136" t="str">
            <v>СТЕКЛО</v>
          </cell>
        </row>
        <row r="5137">
          <cell r="A5137" t="str">
            <v>H2402</v>
          </cell>
          <cell r="B5137" t="str">
            <v>LUMINARC</v>
          </cell>
          <cell r="C5137" t="str">
            <v xml:space="preserve"> Тарелка суповая ROMANCIA ROUGE 21см</v>
          </cell>
          <cell r="D5137" t="str">
            <v xml:space="preserve"> TEMPERED ROMANCIA RED SOUP PLATE 21</v>
          </cell>
          <cell r="E5137" t="str">
            <v>Франция</v>
          </cell>
          <cell r="F5137" t="str">
            <v>СТЕКЛО</v>
          </cell>
        </row>
        <row r="5138">
          <cell r="A5138" t="str">
            <v>H2404</v>
          </cell>
          <cell r="B5138" t="str">
            <v>LUMINARC</v>
          </cell>
          <cell r="C5138" t="str">
            <v xml:space="preserve"> Салатник РОМАНСИЯ РЭД 18см</v>
          </cell>
          <cell r="D5138" t="str">
            <v xml:space="preserve"> TEMPERED ROMANCIA RED ALL PURP BOWL 18</v>
          </cell>
          <cell r="E5138" t="str">
            <v>Франция</v>
          </cell>
          <cell r="F5138" t="str">
            <v>СТЕКЛО</v>
          </cell>
        </row>
        <row r="5139">
          <cell r="A5139" t="str">
            <v>H2405</v>
          </cell>
          <cell r="B5139" t="str">
            <v>LUMINARC</v>
          </cell>
          <cell r="C5139" t="str">
            <v xml:space="preserve"> Салатник РОМАНСИЯ РЭД 12см</v>
          </cell>
          <cell r="D5139" t="str">
            <v xml:space="preserve"> TEMPRED ROMANCIA RED BOWL 12</v>
          </cell>
          <cell r="E5139" t="str">
            <v>Франция</v>
          </cell>
          <cell r="F5139" t="str">
            <v>СТЕКЛО</v>
          </cell>
        </row>
        <row r="5140">
          <cell r="A5140" t="str">
            <v>H2406</v>
          </cell>
          <cell r="B5140" t="str">
            <v>LUMINARC</v>
          </cell>
          <cell r="C5140" t="str">
            <v xml:space="preserve"> Салатник РОМАНСИЯ РЭД 25см</v>
          </cell>
          <cell r="D5140" t="str">
            <v xml:space="preserve"> TEMPERED ROMANCIA RED SALAD BOWL 25</v>
          </cell>
          <cell r="E5140" t="str">
            <v>Франция</v>
          </cell>
          <cell r="F5140" t="str">
            <v>СТЕКЛО</v>
          </cell>
        </row>
        <row r="5141">
          <cell r="A5141" t="str">
            <v>H2408</v>
          </cell>
          <cell r="B5141" t="str">
            <v>LUMINARC</v>
          </cell>
          <cell r="C5141" t="str">
            <v xml:space="preserve"> Чайный набор 220мл РОМАНСИЯ РЭД</v>
          </cell>
          <cell r="D5141" t="str">
            <v xml:space="preserve"> TEMPERED ROMANCIA RED CUP 22+SAUCER</v>
          </cell>
          <cell r="E5141" t="str">
            <v>Франция</v>
          </cell>
          <cell r="F5141" t="str">
            <v>СТЕКЛО</v>
          </cell>
        </row>
        <row r="5142">
          <cell r="A5142" t="str">
            <v>H2410</v>
          </cell>
          <cell r="B5142" t="str">
            <v>LUMINARC</v>
          </cell>
          <cell r="C5142" t="str">
            <v xml:space="preserve"> Кружка РОМАНСИЯ РЭД 290мл</v>
          </cell>
          <cell r="D5142" t="str">
            <v xml:space="preserve"> TEMPERED ROMANCIA RED MUG 29</v>
          </cell>
          <cell r="E5142" t="str">
            <v>Франция</v>
          </cell>
          <cell r="F5142" t="str">
            <v>СТЕКЛО</v>
          </cell>
        </row>
        <row r="5143">
          <cell r="A5143" t="str">
            <v>D5516</v>
          </cell>
          <cell r="B5143" t="str">
            <v>LUMINARC</v>
          </cell>
          <cell r="C5143" t="str">
            <v xml:space="preserve"> Набор фужеров ВАЙНЕРИ 4шт 580мл</v>
          </cell>
          <cell r="D5143" t="str">
            <v xml:space="preserve"> VINERY VINS JEUNES STEMMED GLASS 58</v>
          </cell>
          <cell r="E5143" t="str">
            <v>Франция</v>
          </cell>
          <cell r="F5143" t="str">
            <v>СТЕКЛО</v>
          </cell>
        </row>
        <row r="5144">
          <cell r="A5144" t="str">
            <v>E8670</v>
          </cell>
          <cell r="B5144" t="str">
            <v>LUMINARC</v>
          </cell>
          <cell r="C5144" t="str">
            <v xml:space="preserve"> Набор стаканов САЛЬТО 4шт 350мл высокие</v>
          </cell>
          <cell r="D5144" t="str">
            <v xml:space="preserve"> SALTO H/B TUMBLER 35</v>
          </cell>
          <cell r="E5144" t="str">
            <v>Франция</v>
          </cell>
          <cell r="F5144" t="str">
            <v>СТЕКЛО</v>
          </cell>
        </row>
        <row r="5145">
          <cell r="A5145" t="str">
            <v>G4581</v>
          </cell>
          <cell r="B5145" t="str">
            <v>LUMINARC</v>
          </cell>
          <cell r="C5145" t="str">
            <v xml:space="preserve"> Чашка МИСТИГРИ 90мл</v>
          </cell>
          <cell r="D5145" t="str">
            <v xml:space="preserve"> TEMPERED MISTIGRI CUP 9</v>
          </cell>
          <cell r="E5145" t="str">
            <v>Франция</v>
          </cell>
          <cell r="F5145" t="str">
            <v>СТЕКЛО</v>
          </cell>
        </row>
        <row r="5146">
          <cell r="A5146" t="str">
            <v>H3672</v>
          </cell>
          <cell r="B5146" t="str">
            <v>LUMINARC</v>
          </cell>
          <cell r="C5146" t="str">
            <v xml:space="preserve"> Салатник КАРИН 12см белый</v>
          </cell>
          <cell r="D5146" t="str">
            <v xml:space="preserve"> COUPELLE 12 CARINE T</v>
          </cell>
          <cell r="E5146" t="str">
            <v>Франция</v>
          </cell>
          <cell r="F5146" t="str">
            <v>СТЕКЛО</v>
          </cell>
        </row>
        <row r="5147">
          <cell r="A5147" t="str">
            <v>H4743</v>
          </cell>
          <cell r="B5147" t="str">
            <v>LUMINARC</v>
          </cell>
          <cell r="C5147" t="str">
            <v xml:space="preserve"> Салатник КВАДРАТО белый 16см</v>
          </cell>
          <cell r="D5147" t="str">
            <v xml:space="preserve"> QUADRATO MULTI'P BWL WHT 16CM</v>
          </cell>
          <cell r="E5147" t="str">
            <v>Франция</v>
          </cell>
          <cell r="F5147" t="str">
            <v>СТЕКЛО</v>
          </cell>
        </row>
        <row r="5148">
          <cell r="A5148" t="str">
            <v>H2417</v>
          </cell>
          <cell r="B5148" t="str">
            <v>LUMINARC</v>
          </cell>
          <cell r="C5148" t="str">
            <v xml:space="preserve"> Столовый набор 19 предметов РОМАНСИЯ РЭД</v>
          </cell>
          <cell r="D5148" t="str">
            <v xml:space="preserve"> TEMPERED ROMANCIA RED DINNERWARE SCE 19P</v>
          </cell>
          <cell r="E5148" t="str">
            <v>Франция</v>
          </cell>
          <cell r="F5148" t="str">
            <v>СТЕКЛО</v>
          </cell>
        </row>
        <row r="5149">
          <cell r="A5149" t="str">
            <v>H2418</v>
          </cell>
          <cell r="B5149" t="str">
            <v>LUMINARC</v>
          </cell>
          <cell r="C5149" t="str">
            <v xml:space="preserve"> Тарелка обеденная РОМАНСИЯ АНИС 25см</v>
          </cell>
          <cell r="D5149" t="str">
            <v xml:space="preserve"> TEMPERED ROMANCIA ANIS DINNER PLATE 25</v>
          </cell>
          <cell r="E5149" t="str">
            <v>Франция</v>
          </cell>
          <cell r="F5149" t="str">
            <v>СТЕКЛО</v>
          </cell>
        </row>
        <row r="5150">
          <cell r="A5150" t="str">
            <v>H2419</v>
          </cell>
          <cell r="B5150" t="str">
            <v>LUMINARC</v>
          </cell>
          <cell r="C5150" t="str">
            <v xml:space="preserve"> Тарелка десертная РОМАНСИЯ АНИС 19см</v>
          </cell>
          <cell r="D5150" t="str">
            <v xml:space="preserve"> TEMPERED ROMANCIA ANIS DESSERT PLATE 19</v>
          </cell>
          <cell r="E5150" t="str">
            <v>Франция</v>
          </cell>
          <cell r="F5150" t="str">
            <v>СТЕКЛО</v>
          </cell>
        </row>
        <row r="5151">
          <cell r="A5151" t="str">
            <v>H2420</v>
          </cell>
          <cell r="B5151" t="str">
            <v>LUMINARC</v>
          </cell>
          <cell r="C5151" t="str">
            <v xml:space="preserve"> Тарелка суповая ROMANCIA ANIS 21см</v>
          </cell>
          <cell r="D5151" t="str">
            <v xml:space="preserve"> TEMPERED ROMANCIA ANIS SOUP PLATE 21</v>
          </cell>
          <cell r="E5151" t="str">
            <v>Франция</v>
          </cell>
          <cell r="F5151" t="str">
            <v>СТЕКЛО</v>
          </cell>
        </row>
        <row r="5152">
          <cell r="A5152" t="str">
            <v>H2421</v>
          </cell>
          <cell r="B5152" t="str">
            <v>LUMINARC</v>
          </cell>
          <cell r="C5152" t="str">
            <v xml:space="preserve"> Салатник РОМАНСИЯ АНИС 18см</v>
          </cell>
          <cell r="D5152" t="str">
            <v xml:space="preserve"> TEMPERED ROMANCIA ANIS ALL PURP BOWL 18</v>
          </cell>
          <cell r="E5152" t="str">
            <v>Франция</v>
          </cell>
          <cell r="F5152" t="str">
            <v>СТЕКЛО</v>
          </cell>
        </row>
        <row r="5153">
          <cell r="A5153" t="str">
            <v>H2422</v>
          </cell>
          <cell r="B5153" t="str">
            <v>LUMINARC</v>
          </cell>
          <cell r="C5153" t="str">
            <v xml:space="preserve"> Салатник РОМАНСИЯ АНИС 12см</v>
          </cell>
          <cell r="D5153" t="str">
            <v xml:space="preserve"> TEMPERED ROMANCIA ANIS BOWL 12</v>
          </cell>
          <cell r="E5153" t="str">
            <v>Франция</v>
          </cell>
          <cell r="F5153" t="str">
            <v>СТЕКЛО</v>
          </cell>
        </row>
        <row r="5154">
          <cell r="A5154" t="str">
            <v>H2423</v>
          </cell>
          <cell r="B5154" t="str">
            <v>LUMINARC</v>
          </cell>
          <cell r="C5154" t="str">
            <v xml:space="preserve"> Салатник РОМАНСИЯ АНИС 25см</v>
          </cell>
          <cell r="D5154" t="str">
            <v xml:space="preserve"> TEMPERED ROMANCIA ANIS SALAD BOWL 25</v>
          </cell>
          <cell r="E5154" t="str">
            <v>Франция</v>
          </cell>
          <cell r="F5154" t="str">
            <v>СТЕКЛО</v>
          </cell>
        </row>
        <row r="5155">
          <cell r="A5155" t="str">
            <v>H2425</v>
          </cell>
          <cell r="B5155" t="str">
            <v>LUMINARC</v>
          </cell>
          <cell r="C5155" t="str">
            <v xml:space="preserve"> Чайный набор 220мл РОМАНСИЯ АНИС</v>
          </cell>
          <cell r="D5155" t="str">
            <v xml:space="preserve"> TEMPERED ROMANCIA ANIS CUP 22+SAUCER</v>
          </cell>
          <cell r="E5155" t="str">
            <v>Франция</v>
          </cell>
          <cell r="F5155" t="str">
            <v>СТЕКЛО</v>
          </cell>
        </row>
        <row r="5156">
          <cell r="A5156" t="str">
            <v>H2426</v>
          </cell>
          <cell r="B5156" t="str">
            <v>LUMINARC</v>
          </cell>
          <cell r="C5156" t="str">
            <v xml:space="preserve"> Кружка РОМАНСИЯ АНИС 290мл</v>
          </cell>
          <cell r="D5156" t="str">
            <v xml:space="preserve"> TEMPERED ROMANCIA ANIS MUG 29</v>
          </cell>
          <cell r="E5156" t="str">
            <v>Франция</v>
          </cell>
          <cell r="F5156" t="str">
            <v>СТЕКЛО</v>
          </cell>
        </row>
        <row r="5157">
          <cell r="A5157" t="str">
            <v>H2434</v>
          </cell>
          <cell r="B5157" t="str">
            <v>LUMINARC</v>
          </cell>
          <cell r="C5157" t="str">
            <v xml:space="preserve"> Салатник АЛЬКОВ БЛЭК 12см</v>
          </cell>
          <cell r="D5157" t="str">
            <v xml:space="preserve"> TEMPERED ALCOVE BLACK BOWL 12</v>
          </cell>
          <cell r="E5157" t="str">
            <v>Франция</v>
          </cell>
          <cell r="F5157" t="str">
            <v>СТЕКЛО</v>
          </cell>
        </row>
        <row r="5158">
          <cell r="A5158" t="str">
            <v>H2436</v>
          </cell>
          <cell r="B5158" t="str">
            <v>LUMINARC</v>
          </cell>
          <cell r="C5158" t="str">
            <v xml:space="preserve"> Салатник АЛЬКОВ БЛЭК 25см</v>
          </cell>
          <cell r="D5158" t="str">
            <v xml:space="preserve"> TEMPERED ALCOVE BLACK SALAD BOWL 25</v>
          </cell>
          <cell r="E5158" t="str">
            <v>Франция</v>
          </cell>
          <cell r="F5158" t="str">
            <v>СТЕКЛО</v>
          </cell>
        </row>
        <row r="5159">
          <cell r="A5159" t="str">
            <v>H1984</v>
          </cell>
          <cell r="B5159" t="str">
            <v>LUMINARC</v>
          </cell>
          <cell r="C5159" t="str">
            <v xml:space="preserve"> Набор стаканов НЬЮ АМЕРИКА 6шт 400мл высокие</v>
          </cell>
          <cell r="D5159" t="str">
            <v xml:space="preserve"> F6 GOBELET FH 40 NEW AMERICA</v>
          </cell>
          <cell r="E5159" t="str">
            <v>Франция</v>
          </cell>
          <cell r="F5159" t="str">
            <v>СТЕКЛО</v>
          </cell>
        </row>
        <row r="5160">
          <cell r="A5160" t="str">
            <v>H2035</v>
          </cell>
          <cell r="B5160" t="str">
            <v>LUMINARC</v>
          </cell>
          <cell r="C5160" t="str">
            <v xml:space="preserve"> Набор стаканов КОНСЕПТО АЙС БЛЮ 3шт 310мл высокие</v>
          </cell>
          <cell r="D5160" t="str">
            <v xml:space="preserve"> K3 GOB FH 31 CONCEPTO COLORS ICE BLUE</v>
          </cell>
          <cell r="E5160" t="str">
            <v>Франция</v>
          </cell>
          <cell r="F5160" t="str">
            <v>СТЕКЛО</v>
          </cell>
        </row>
        <row r="5161">
          <cell r="A5161" t="str">
            <v>H2231</v>
          </cell>
          <cell r="B5161" t="str">
            <v>LUMINARC</v>
          </cell>
          <cell r="C5161" t="str">
            <v xml:space="preserve"> Стакан КОНСЕПТО СТРАЙПИ 310мл высокий</v>
          </cell>
          <cell r="D5161" t="str">
            <v xml:space="preserve"> GOBELET FH 31 CONCEPTO STRIPY ZP24</v>
          </cell>
          <cell r="E5161" t="str">
            <v>Франция</v>
          </cell>
          <cell r="F5161" t="str">
            <v>СТЕКЛО</v>
          </cell>
        </row>
        <row r="5162">
          <cell r="A5162" t="str">
            <v>H2232</v>
          </cell>
          <cell r="B5162" t="str">
            <v>LUMINARC</v>
          </cell>
          <cell r="C5162" t="str">
            <v xml:space="preserve"> Стакан КОНСЕПТО СТРАЙПИ 250мл низкий</v>
          </cell>
          <cell r="D5162" t="str">
            <v xml:space="preserve"> GOBELET FB 25 CONCEPTO STRIPY ZP24</v>
          </cell>
          <cell r="E5162" t="str">
            <v>Франция</v>
          </cell>
          <cell r="F5162" t="str">
            <v>СТЕКЛО</v>
          </cell>
        </row>
        <row r="5163">
          <cell r="A5163" t="str">
            <v>H2233</v>
          </cell>
          <cell r="B5163" t="str">
            <v>LUMINARC</v>
          </cell>
          <cell r="C5163" t="str">
            <v xml:space="preserve"> Стакан КОНСЕПТО АЙС БЛЮ 310мл высокий</v>
          </cell>
          <cell r="D5163" t="str">
            <v xml:space="preserve"> GOB FH 31 CONCEPTO COLORS ICE BLUE ZP24</v>
          </cell>
          <cell r="E5163" t="str">
            <v>Франция</v>
          </cell>
          <cell r="F5163" t="str">
            <v>СТЕКЛО</v>
          </cell>
        </row>
        <row r="5164">
          <cell r="A5164" t="str">
            <v>H2234</v>
          </cell>
          <cell r="B5164" t="str">
            <v>LUMINARC</v>
          </cell>
          <cell r="C5164" t="str">
            <v xml:space="preserve"> Стакан КОНСЕПТО АЙС БЛЮ 250мл низкий</v>
          </cell>
          <cell r="D5164" t="str">
            <v xml:space="preserve"> GOB FB 25 CONCEPTO COLORS ICE BLUE ZP24</v>
          </cell>
          <cell r="E5164" t="str">
            <v>Франция</v>
          </cell>
          <cell r="F5164" t="str">
            <v>СТЕКЛО</v>
          </cell>
        </row>
        <row r="5165">
          <cell r="A5165" t="str">
            <v>H2235</v>
          </cell>
          <cell r="B5165" t="str">
            <v>LUMINARC</v>
          </cell>
          <cell r="C5165" t="str">
            <v xml:space="preserve"> Стакан КОНСЕПТО ГРИ 310мл высокий</v>
          </cell>
          <cell r="D5165" t="str">
            <v xml:space="preserve"> GOB FH 31 CONCEPTO COLORS GRIS SOUR ZP24</v>
          </cell>
          <cell r="E5165" t="str">
            <v>Франция</v>
          </cell>
          <cell r="F5165" t="str">
            <v>СТЕКЛО</v>
          </cell>
        </row>
        <row r="5166">
          <cell r="A5166" t="str">
            <v>H2236</v>
          </cell>
          <cell r="B5166" t="str">
            <v>LUMINARC</v>
          </cell>
          <cell r="C5166" t="str">
            <v xml:space="preserve"> Стакан КОНСЕПТО ГРИ 250мл низкий</v>
          </cell>
          <cell r="D5166" t="str">
            <v xml:space="preserve"> GOB FB 25 CONCEPTO COLORS GRIS SOUR ZP24</v>
          </cell>
          <cell r="E5166" t="str">
            <v>Франция</v>
          </cell>
          <cell r="F5166" t="str">
            <v>СТЕКЛО</v>
          </cell>
        </row>
        <row r="5167">
          <cell r="A5167" t="str">
            <v>H2412</v>
          </cell>
          <cell r="B5167" t="str">
            <v>LUMINARC</v>
          </cell>
          <cell r="C5167" t="str">
            <v xml:space="preserve"> Столовый набор 18 предметов РОМАНСИЯ РЕД</v>
          </cell>
          <cell r="D5167" t="str">
            <v xml:space="preserve"> TEMPERED ROMANCIA RED PLATES SCE 18 P.</v>
          </cell>
          <cell r="E5167" t="str">
            <v>Франция</v>
          </cell>
          <cell r="F5167" t="str">
            <v>СТЕКЛО</v>
          </cell>
        </row>
        <row r="5168">
          <cell r="A5168" t="str">
            <v>G9978</v>
          </cell>
          <cell r="B5168" t="str">
            <v>LUMINARC</v>
          </cell>
          <cell r="C5168" t="str">
            <v xml:space="preserve"> Тарелка десертная СКВЕРА 25см</v>
          </cell>
          <cell r="D5168" t="str">
            <v xml:space="preserve"> TEMPERED SQUERA DESSERT PLATE 25</v>
          </cell>
          <cell r="E5168" t="str">
            <v>Франция</v>
          </cell>
          <cell r="F5168" t="str">
            <v>СТЕКЛО</v>
          </cell>
        </row>
        <row r="5169">
          <cell r="A5169" t="str">
            <v>14977</v>
          </cell>
          <cell r="B5169" t="str">
            <v>LUMINARC</v>
          </cell>
          <cell r="C5169" t="str">
            <v xml:space="preserve"> Столовый набор 19 предметов ФЭСТОН белый</v>
          </cell>
          <cell r="D5169" t="str">
            <v xml:space="preserve"> SCE 19 P. A DINER FESTON T</v>
          </cell>
          <cell r="E5169" t="str">
            <v>Франция</v>
          </cell>
          <cell r="F5169" t="str">
            <v>СТЕКЛО</v>
          </cell>
        </row>
        <row r="5170">
          <cell r="A5170" t="str">
            <v>H1243</v>
          </cell>
          <cell r="B5170" t="str">
            <v>LUMINARC</v>
          </cell>
          <cell r="C5170" t="str">
            <v xml:space="preserve"> Набор стаканов КАШИМА 3шт 330мл</v>
          </cell>
          <cell r="D5170" t="str">
            <v xml:space="preserve"> K3 GOBELET FH 33 KASHIMA</v>
          </cell>
          <cell r="E5170" t="str">
            <v>Франция</v>
          </cell>
          <cell r="F5170" t="str">
            <v>СТЕКЛО</v>
          </cell>
        </row>
        <row r="5171">
          <cell r="A5171" t="str">
            <v>H1245</v>
          </cell>
          <cell r="B5171" t="str">
            <v>LUMINARC</v>
          </cell>
          <cell r="C5171" t="str">
            <v xml:space="preserve"> Набор стаканов КАШИМА 3шт 310мл</v>
          </cell>
          <cell r="D5171" t="str">
            <v xml:space="preserve"> K3 GOBELET FB 31 KASHIMA</v>
          </cell>
          <cell r="E5171" t="str">
            <v>Франция</v>
          </cell>
          <cell r="F5171" t="str">
            <v>СТЕКЛО</v>
          </cell>
        </row>
        <row r="5172">
          <cell r="A5172" t="str">
            <v>H3667</v>
          </cell>
          <cell r="B5172" t="str">
            <v>LUMINARC</v>
          </cell>
          <cell r="C5172" t="str">
            <v xml:space="preserve"> Тарелка суповая КАРИН белая 21см Luminarc</v>
          </cell>
          <cell r="D5172" t="str">
            <v xml:space="preserve"> ASSIETTE 21 CARINE BLANC T</v>
          </cell>
          <cell r="E5172" t="str">
            <v>Франция</v>
          </cell>
          <cell r="F5172" t="str">
            <v>СТЕКЛО</v>
          </cell>
        </row>
        <row r="5173">
          <cell r="A5173" t="str">
            <v>H4126</v>
          </cell>
          <cell r="B5173" t="str">
            <v>LUMINARC</v>
          </cell>
          <cell r="C5173" t="str">
            <v xml:space="preserve"> Селедочница ТРИАНОН 22см</v>
          </cell>
          <cell r="D5173" t="str">
            <v xml:space="preserve"> TEMPERED TRIANON DISH</v>
          </cell>
          <cell r="E5173" t="str">
            <v>Франция</v>
          </cell>
          <cell r="F5173" t="str">
            <v>СТЕКЛО</v>
          </cell>
        </row>
        <row r="5174">
          <cell r="A5174" t="str">
            <v>H2599</v>
          </cell>
          <cell r="B5174" t="str">
            <v>LUMINARC</v>
          </cell>
          <cell r="C5174" t="str">
            <v xml:space="preserve"> Набор фужеров (бокалов) ЭРМИТАЖ 6шт 450мл</v>
          </cell>
          <cell r="D5174" t="str">
            <v xml:space="preserve"> HERMITAGE STEMMED GLASS 45</v>
          </cell>
          <cell r="E5174" t="str">
            <v>Франция</v>
          </cell>
          <cell r="F5174" t="str">
            <v>СТЕКЛО</v>
          </cell>
        </row>
        <row r="5175">
          <cell r="A5175" t="str">
            <v>H2600</v>
          </cell>
          <cell r="B5175" t="str">
            <v>LUMINARC</v>
          </cell>
          <cell r="C5175" t="str">
            <v xml:space="preserve"> Набор фужеров (бокалов) ЭРМИТАЖ 6шт 350мл</v>
          </cell>
          <cell r="D5175" t="str">
            <v xml:space="preserve"> HERMITAGE STEMMED GLASS 35</v>
          </cell>
          <cell r="E5175" t="str">
            <v>Франция</v>
          </cell>
          <cell r="F5175" t="str">
            <v>СТЕКЛО</v>
          </cell>
        </row>
        <row r="5176">
          <cell r="A5176" t="str">
            <v>H2601</v>
          </cell>
          <cell r="B5176" t="str">
            <v>LUMINARC</v>
          </cell>
          <cell r="C5176" t="str">
            <v xml:space="preserve"> Набор фужеров (бокалов) ЭРМИТАЖ 6шт 270мл</v>
          </cell>
          <cell r="D5176" t="str">
            <v xml:space="preserve"> HERMITAGE STEMMED GLASS 27</v>
          </cell>
          <cell r="E5176" t="str">
            <v>Франция</v>
          </cell>
          <cell r="F5176" t="str">
            <v>СТЕКЛО</v>
          </cell>
        </row>
        <row r="5177">
          <cell r="A5177" t="str">
            <v>H2603</v>
          </cell>
          <cell r="B5177" t="str">
            <v>LUMINARC</v>
          </cell>
          <cell r="C5177" t="str">
            <v xml:space="preserve"> Набор фужеров (бокалов) ЭРМИТАЖ 6шт 160мл</v>
          </cell>
          <cell r="D5177" t="str">
            <v xml:space="preserve"> HERMITAGE FLUTE 16 STEMMED GLASS</v>
          </cell>
          <cell r="E5177" t="str">
            <v>Франция</v>
          </cell>
          <cell r="F5177" t="str">
            <v>СТЕКЛО</v>
          </cell>
        </row>
        <row r="5178">
          <cell r="A5178" t="str">
            <v>H2832</v>
          </cell>
          <cell r="B5178" t="str">
            <v>LUMINARC</v>
          </cell>
          <cell r="C5178" t="str">
            <v xml:space="preserve"> Бульонница (супница) прозрачная 560мл</v>
          </cell>
          <cell r="D5178" t="str">
            <v xml:space="preserve"> TEMPERED DIRECTOIRE SOUP BOWL 56</v>
          </cell>
          <cell r="E5178" t="str">
            <v>Франция</v>
          </cell>
          <cell r="F5178" t="str">
            <v>СТЕКЛО</v>
          </cell>
        </row>
        <row r="5179">
          <cell r="A5179" t="str">
            <v>H2915</v>
          </cell>
          <cell r="B5179" t="str">
            <v>LUMINARC</v>
          </cell>
          <cell r="C5179" t="str">
            <v xml:space="preserve"> Кружка НОРДИК 380мл</v>
          </cell>
          <cell r="D5179" t="str">
            <v xml:space="preserve"> TEMPERED NORDIC MUG 38</v>
          </cell>
          <cell r="E5179" t="str">
            <v>Франция</v>
          </cell>
          <cell r="F5179" t="str">
            <v>СТЕКЛО</v>
          </cell>
        </row>
        <row r="5180">
          <cell r="A5180" t="str">
            <v>H4887</v>
          </cell>
          <cell r="B5180" t="str">
            <v>LUMINARC</v>
          </cell>
          <cell r="C5180" t="str">
            <v xml:space="preserve"> Салатник СИРОККО 12см</v>
          </cell>
          <cell r="D5180" t="str">
            <v xml:space="preserve"> TEMPERED SIROCCO BROWN BOWL 12</v>
          </cell>
          <cell r="E5180" t="str">
            <v>Франция</v>
          </cell>
          <cell r="F5180" t="str">
            <v>СТЕКЛО</v>
          </cell>
        </row>
        <row r="5181">
          <cell r="A5181" t="str">
            <v>H1315</v>
          </cell>
          <cell r="B5181" t="str">
            <v>LUMINARC</v>
          </cell>
          <cell r="C5181" t="str">
            <v xml:space="preserve"> Набор стаканов КОНСЕПТО СТРАЙПИ 3шт 250мл низкие</v>
          </cell>
          <cell r="D5181" t="str">
            <v xml:space="preserve"> K3 GOBELET FB 25 CONCEPTO STRIPY</v>
          </cell>
          <cell r="E5181" t="str">
            <v>Франция</v>
          </cell>
          <cell r="F5181" t="str">
            <v>СТЕКЛО</v>
          </cell>
        </row>
        <row r="5182">
          <cell r="A5182" t="str">
            <v>H1321</v>
          </cell>
          <cell r="B5182" t="str">
            <v>LUMINARC</v>
          </cell>
          <cell r="C5182" t="str">
            <v xml:space="preserve"> Набор стаканов НЬЮ АМЕРИКА 3шт 300мл низкие</v>
          </cell>
          <cell r="D5182" t="str">
            <v xml:space="preserve"> K3 GOBELET FB 30 NEW AMERICA</v>
          </cell>
          <cell r="E5182" t="str">
            <v>Франция</v>
          </cell>
          <cell r="F5182" t="str">
            <v>СТЕКЛО</v>
          </cell>
        </row>
        <row r="5183">
          <cell r="A5183" t="str">
            <v>4840152301</v>
          </cell>
          <cell r="B5183" t="str">
            <v>NIKOLSK</v>
          </cell>
          <cell r="C5183" t="str">
            <v xml:space="preserve"> Салатник ОЛИВИЯ 11.2см (83812)</v>
          </cell>
          <cell r="E5183" t="str">
            <v>Россия</v>
          </cell>
          <cell r="F5183" t="str">
            <v>СТЕКЛО</v>
          </cell>
        </row>
        <row r="5184">
          <cell r="A5184" t="str">
            <v>4840152306</v>
          </cell>
          <cell r="B5184" t="str">
            <v>NIKOLSK</v>
          </cell>
          <cell r="C5184" t="str">
            <v xml:space="preserve"> Салатник ОЛИВИЯ 15см (83813)</v>
          </cell>
          <cell r="E5184" t="str">
            <v>Россия</v>
          </cell>
          <cell r="F5184" t="str">
            <v>СТЕКЛО</v>
          </cell>
        </row>
        <row r="5185">
          <cell r="A5185" t="str">
            <v>4840151198</v>
          </cell>
          <cell r="B5185" t="str">
            <v>NIKOLSK</v>
          </cell>
          <cell r="C5185" t="str">
            <v xml:space="preserve"> Салатник АРГО 12см (83651)</v>
          </cell>
          <cell r="E5185" t="str">
            <v>Россия</v>
          </cell>
          <cell r="F5185" t="str">
            <v>СТЕКЛО</v>
          </cell>
        </row>
        <row r="5186">
          <cell r="A5186" t="str">
            <v>CN020</v>
          </cell>
          <cell r="B5186" t="str">
            <v>NIKOM</v>
          </cell>
          <cell r="C5186" t="str">
            <v xml:space="preserve"> Кашпо с поддоном №6 d=300</v>
          </cell>
          <cell r="E5186" t="str">
            <v>Россия</v>
          </cell>
          <cell r="F5186" t="str">
            <v>ПЛАСТМАССА</v>
          </cell>
        </row>
        <row r="5187">
          <cell r="A5187" t="str">
            <v>CN034</v>
          </cell>
          <cell r="B5187" t="str">
            <v>NIKOM</v>
          </cell>
          <cell r="C5187" t="str">
            <v xml:space="preserve"> Кашпо с поддоном ЖАСМИН 14см</v>
          </cell>
          <cell r="E5187" t="str">
            <v>Россия</v>
          </cell>
          <cell r="F5187" t="str">
            <v>ПЛАСТМАССА</v>
          </cell>
        </row>
        <row r="5188">
          <cell r="A5188" t="str">
            <v>CN036</v>
          </cell>
          <cell r="B5188" t="str">
            <v>NIKOM</v>
          </cell>
          <cell r="C5188" t="str">
            <v xml:space="preserve"> Кашпо с поддоном МОНЕ 12см</v>
          </cell>
          <cell r="E5188" t="str">
            <v>Россия</v>
          </cell>
          <cell r="F5188" t="str">
            <v>ПЛАСТМАССА</v>
          </cell>
        </row>
        <row r="5189">
          <cell r="A5189" t="str">
            <v>GC10088</v>
          </cell>
          <cell r="B5189" t="str">
            <v>NINGBO</v>
          </cell>
          <cell r="C5189" t="str">
            <v xml:space="preserve"> Подсвечник для чайной свечи БАБОЧКИ розовый 12x12x8см</v>
          </cell>
          <cell r="D5189" t="str">
            <v xml:space="preserve"> glass holder</v>
          </cell>
          <cell r="E5189" t="str">
            <v>Китай</v>
          </cell>
          <cell r="F5189" t="str">
            <v>СТЕКЛО</v>
          </cell>
        </row>
        <row r="5190">
          <cell r="A5190" t="str">
            <v>GC10090</v>
          </cell>
          <cell r="B5190" t="str">
            <v>NINGBO</v>
          </cell>
          <cell r="C5190" t="str">
            <v xml:space="preserve"> Ваза БАБОЧКИ розовая 12x6x25см</v>
          </cell>
          <cell r="D5190" t="str">
            <v xml:space="preserve"> glass holder</v>
          </cell>
          <cell r="E5190" t="str">
            <v>Китай</v>
          </cell>
          <cell r="F5190" t="str">
            <v>СТЕКЛО</v>
          </cell>
        </row>
        <row r="5191">
          <cell r="A5191" t="str">
            <v>GC10093</v>
          </cell>
          <cell r="B5191" t="str">
            <v>NINGBO</v>
          </cell>
          <cell r="C5191" t="str">
            <v xml:space="preserve"> Ваза БАБОЧКИ черная 12x6x25см</v>
          </cell>
          <cell r="D5191" t="str">
            <v xml:space="preserve"> glass holder</v>
          </cell>
          <cell r="E5191" t="str">
            <v>Китай</v>
          </cell>
          <cell r="F5191" t="str">
            <v>СТЕКЛО</v>
          </cell>
        </row>
        <row r="5192">
          <cell r="A5192" t="str">
            <v>GC10096</v>
          </cell>
          <cell r="B5192" t="str">
            <v>NINGBO</v>
          </cell>
          <cell r="C5192" t="str">
            <v xml:space="preserve"> Ваза БАБОЧКИ фиолетовая 12x6x25см</v>
          </cell>
          <cell r="D5192" t="str">
            <v xml:space="preserve"> glass holder</v>
          </cell>
          <cell r="E5192" t="str">
            <v>Китай</v>
          </cell>
          <cell r="F5192" t="str">
            <v>СТЕКЛО</v>
          </cell>
        </row>
        <row r="5193">
          <cell r="A5193" t="str">
            <v>GC10089</v>
          </cell>
          <cell r="B5193" t="str">
            <v>NINGBO</v>
          </cell>
          <cell r="C5193" t="str">
            <v xml:space="preserve"> Подсвечник для 2-х чайных свечей БАБОЧКИ розовый 18x8x12см</v>
          </cell>
          <cell r="D5193" t="str">
            <v xml:space="preserve"> glass holder</v>
          </cell>
          <cell r="E5193" t="str">
            <v>Китай</v>
          </cell>
          <cell r="F5193" t="str">
            <v>СТЕКЛО</v>
          </cell>
        </row>
        <row r="5194">
          <cell r="A5194" t="str">
            <v>GC10091</v>
          </cell>
          <cell r="B5194" t="str">
            <v>NINGBO</v>
          </cell>
          <cell r="C5194" t="str">
            <v xml:space="preserve"> Подсвечник для чайной свечи БАБОЧКИ черный 12x12x8см</v>
          </cell>
          <cell r="D5194" t="str">
            <v xml:space="preserve"> glass holder</v>
          </cell>
          <cell r="E5194" t="str">
            <v>Китай</v>
          </cell>
          <cell r="F5194" t="str">
            <v>СТЕКЛО</v>
          </cell>
        </row>
        <row r="5195">
          <cell r="A5195" t="str">
            <v>GC10092</v>
          </cell>
          <cell r="B5195" t="str">
            <v>NINGBO</v>
          </cell>
          <cell r="C5195" t="str">
            <v xml:space="preserve"> Подсвечник для 2-х чайных свечей БАБОЧКИ черный 18x8x12см</v>
          </cell>
          <cell r="D5195" t="str">
            <v xml:space="preserve"> glass holder</v>
          </cell>
          <cell r="E5195" t="str">
            <v>Китай</v>
          </cell>
          <cell r="F5195" t="str">
            <v>СТЕКЛО</v>
          </cell>
        </row>
        <row r="5196">
          <cell r="A5196" t="str">
            <v>GC10094</v>
          </cell>
          <cell r="B5196" t="str">
            <v>NINGBO</v>
          </cell>
          <cell r="C5196" t="str">
            <v xml:space="preserve"> Подсвечник для чайной свечи БАБОЧКИ фиолетовый 12x12x8см</v>
          </cell>
          <cell r="D5196" t="str">
            <v xml:space="preserve"> glass holder</v>
          </cell>
          <cell r="E5196" t="str">
            <v>Китай</v>
          </cell>
          <cell r="F5196" t="str">
            <v>СТЕКЛО</v>
          </cell>
        </row>
        <row r="5197">
          <cell r="A5197" t="str">
            <v>GC10095</v>
          </cell>
          <cell r="B5197" t="str">
            <v>NINGBO</v>
          </cell>
          <cell r="C5197" t="str">
            <v xml:space="preserve"> Подсвечник для 2-х чайных свечей БАБОЧКИ фиолетовый 18x8x12см</v>
          </cell>
          <cell r="D5197" t="str">
            <v xml:space="preserve"> glass holder</v>
          </cell>
          <cell r="E5197" t="str">
            <v>Китай</v>
          </cell>
          <cell r="F5197" t="str">
            <v>СТЕКЛО</v>
          </cell>
        </row>
        <row r="5198">
          <cell r="A5198" t="str">
            <v>GC10066</v>
          </cell>
          <cell r="B5198" t="str">
            <v>NINGBO</v>
          </cell>
          <cell r="C5198" t="str">
            <v xml:space="preserve"> Подсвечник для 2-х чайных свечей КОНТРАСТ 12х18см</v>
          </cell>
          <cell r="D5198" t="str">
            <v xml:space="preserve"> Candile holder</v>
          </cell>
          <cell r="E5198" t="str">
            <v>Китай</v>
          </cell>
          <cell r="F5198" t="str">
            <v>СТЕКЛО</v>
          </cell>
        </row>
        <row r="5199">
          <cell r="A5199" t="str">
            <v>GC10067</v>
          </cell>
          <cell r="B5199" t="str">
            <v>NINGBO</v>
          </cell>
          <cell r="C5199" t="str">
            <v xml:space="preserve"> Подсвечник для чайной свечи КОНТРАСТ 23х11см</v>
          </cell>
          <cell r="D5199" t="str">
            <v xml:space="preserve"> Candile holder</v>
          </cell>
          <cell r="E5199" t="str">
            <v>Китай</v>
          </cell>
          <cell r="F5199" t="str">
            <v>СТЕКЛО</v>
          </cell>
        </row>
        <row r="5200">
          <cell r="A5200" t="str">
            <v>GC10057</v>
          </cell>
          <cell r="B5200" t="str">
            <v>NINGBO</v>
          </cell>
          <cell r="C5200" t="str">
            <v xml:space="preserve"> Подсвечник для чайной свечи ЗЕРКАЛА круглый h=11см</v>
          </cell>
          <cell r="D5200" t="str">
            <v xml:space="preserve"> Candile holder</v>
          </cell>
          <cell r="E5200" t="str">
            <v>Китай</v>
          </cell>
          <cell r="F5200" t="str">
            <v>СТЕКЛО</v>
          </cell>
        </row>
        <row r="5201">
          <cell r="A5201" t="str">
            <v>GC10058</v>
          </cell>
          <cell r="B5201" t="str">
            <v>NINGBO</v>
          </cell>
          <cell r="C5201" t="str">
            <v xml:space="preserve"> Подсвечник для чайной свечи ЗЕРКАЛА квадратный 12х12см</v>
          </cell>
          <cell r="D5201" t="str">
            <v xml:space="preserve"> Candile holder</v>
          </cell>
          <cell r="E5201" t="str">
            <v>Китай</v>
          </cell>
          <cell r="F5201" t="str">
            <v>СТЕКЛО</v>
          </cell>
        </row>
        <row r="5202">
          <cell r="A5202" t="str">
            <v>GC10059</v>
          </cell>
          <cell r="B5202" t="str">
            <v>NINGBO</v>
          </cell>
          <cell r="C5202" t="str">
            <v xml:space="preserve"> Подсвечник для 2-х чайных свечей ЗЕРКАЛА 18х13см</v>
          </cell>
          <cell r="D5202" t="str">
            <v xml:space="preserve"> Candile holder</v>
          </cell>
          <cell r="E5202" t="str">
            <v>Китай</v>
          </cell>
          <cell r="F5202" t="str">
            <v>СТЕКЛО</v>
          </cell>
        </row>
        <row r="5203">
          <cell r="A5203" t="str">
            <v>GC10060</v>
          </cell>
          <cell r="B5203" t="str">
            <v>NINGBO</v>
          </cell>
          <cell r="C5203" t="str">
            <v xml:space="preserve"> Подсвечник для 3-х чайных свечей ЗЕРКАЛА 28х13см</v>
          </cell>
          <cell r="D5203" t="str">
            <v xml:space="preserve"> Candile holder</v>
          </cell>
          <cell r="E5203" t="str">
            <v>Китай</v>
          </cell>
          <cell r="F5203" t="str">
            <v>СТЕКЛО</v>
          </cell>
        </row>
        <row r="5204">
          <cell r="A5204" t="str">
            <v>GC10065</v>
          </cell>
          <cell r="B5204" t="str">
            <v>NINGBO</v>
          </cell>
          <cell r="C5204" t="str">
            <v xml:space="preserve"> Подсвечник для свечки КОНТРАСТ квадратный 12х12см</v>
          </cell>
          <cell r="D5204" t="str">
            <v xml:space="preserve"> Candile holder</v>
          </cell>
          <cell r="E5204" t="str">
            <v>Китай</v>
          </cell>
          <cell r="F5204" t="str">
            <v>СТЕКЛО</v>
          </cell>
        </row>
        <row r="5205">
          <cell r="A5205" t="str">
            <v>GC10068</v>
          </cell>
          <cell r="B5205" t="str">
            <v>NINGBO</v>
          </cell>
          <cell r="C5205" t="str">
            <v xml:space="preserve"> Подсвечник для чайной свечи КОНТРАСТ 23х13см</v>
          </cell>
          <cell r="D5205" t="str">
            <v xml:space="preserve"> Candile holder</v>
          </cell>
          <cell r="E5205" t="str">
            <v>Китай</v>
          </cell>
          <cell r="F5205" t="str">
            <v>СТЕКЛО</v>
          </cell>
        </row>
        <row r="5206">
          <cell r="A5206" t="str">
            <v>FL200210</v>
          </cell>
          <cell r="B5206" t="str">
            <v>NOT USE</v>
          </cell>
          <cell r="C5206" t="str">
            <v xml:space="preserve"> Вилка столовая ФЛОРЕНЦИЯ 2мм 3шт 18/10</v>
          </cell>
          <cell r="E5206" t="str">
            <v>Италия</v>
          </cell>
          <cell r="F5206" t="str">
            <v>НЕРЖАВЕЮЩАЯ СТАЛЬ</v>
          </cell>
        </row>
        <row r="5207">
          <cell r="A5207" t="str">
            <v>RO200200</v>
          </cell>
          <cell r="B5207" t="str">
            <v>NOT USE</v>
          </cell>
          <cell r="C5207" t="str">
            <v xml:space="preserve"> Вилка столовая РИМ 2мм 3шт 18/00</v>
          </cell>
          <cell r="E5207" t="str">
            <v>Италия</v>
          </cell>
          <cell r="F5207" t="str">
            <v>НЕРЖАВЕЮЩАЯ СТАЛЬ</v>
          </cell>
        </row>
        <row r="5208">
          <cell r="A5208" t="str">
            <v>357T</v>
          </cell>
          <cell r="B5208" t="str">
            <v>NOT USE</v>
          </cell>
          <cell r="C5208" t="str">
            <v xml:space="preserve"> Нож для мяса ГРАНАДА 1.5х16см</v>
          </cell>
          <cell r="E5208" t="str">
            <v>Болгария</v>
          </cell>
          <cell r="F5208" t="str">
            <v>НЕРЖАВЕЮЩАЯ СТАЛЬ,ДЕРЕВО</v>
          </cell>
        </row>
        <row r="5209">
          <cell r="A5209" t="str">
            <v>259T</v>
          </cell>
          <cell r="B5209" t="str">
            <v>NOT USE</v>
          </cell>
          <cell r="C5209" t="str">
            <v xml:space="preserve"> Нож универсальный РУБИН 3х24.5см</v>
          </cell>
          <cell r="E5209" t="str">
            <v>Болгария</v>
          </cell>
          <cell r="F5209" t="str">
            <v>НЕРЖАВЕЮЩАЯ СТАЛЬ,ДЕРЕВО</v>
          </cell>
        </row>
        <row r="5210">
          <cell r="A5210" t="str">
            <v>346T</v>
          </cell>
          <cell r="B5210" t="str">
            <v>NOT USE</v>
          </cell>
          <cell r="C5210" t="str">
            <v xml:space="preserve"> Нож для фруктов ГРАНАДА 1.5х11см</v>
          </cell>
          <cell r="E5210" t="str">
            <v>Болгария</v>
          </cell>
          <cell r="F5210" t="str">
            <v>НЕРЖАВЕЮЩАЯ СТАЛЬ,ДЕРЕВО</v>
          </cell>
        </row>
        <row r="5211">
          <cell r="A5211" t="str">
            <v>350</v>
          </cell>
          <cell r="B5211" t="str">
            <v>NOT USE</v>
          </cell>
          <cell r="C5211" t="str">
            <v xml:space="preserve"> Нож для рыбы ГРАНАДА 1.5х17см</v>
          </cell>
          <cell r="D5211" t="str">
            <v xml:space="preserve"> Нож для рыбы ГРАНАДА 1.5х17см</v>
          </cell>
          <cell r="E5211" t="str">
            <v>Китай</v>
          </cell>
          <cell r="F5211" t="str">
            <v>НЕРЖАВЕЮЩАЯ СТАЛЬ,ДЕРЕВО</v>
          </cell>
        </row>
        <row r="5212">
          <cell r="A5212" t="str">
            <v>CTC08</v>
          </cell>
          <cell r="B5212" t="str">
            <v>NOT USE</v>
          </cell>
          <cell r="E5212" t="str">
            <v>Россия</v>
          </cell>
          <cell r="F5212" t="str">
            <v>ТКАНЬ</v>
          </cell>
        </row>
        <row r="5213">
          <cell r="A5213" t="str">
            <v>CTC09</v>
          </cell>
          <cell r="B5213" t="str">
            <v>NOT USE</v>
          </cell>
          <cell r="E5213" t="str">
            <v>Россия</v>
          </cell>
          <cell r="F5213" t="str">
            <v>ТКАНЬ</v>
          </cell>
        </row>
        <row r="5214">
          <cell r="A5214" t="str">
            <v>CTC11</v>
          </cell>
          <cell r="B5214" t="str">
            <v>NOT USE</v>
          </cell>
          <cell r="E5214" t="str">
            <v>Россия</v>
          </cell>
          <cell r="F5214" t="str">
            <v>ТКАНЬ</v>
          </cell>
        </row>
        <row r="5215">
          <cell r="A5215" t="str">
            <v>SV04</v>
          </cell>
          <cell r="B5215" t="str">
            <v>NOT USE</v>
          </cell>
          <cell r="E5215" t="str">
            <v>Россия</v>
          </cell>
          <cell r="F5215" t="str">
            <v>ТКАНЬ</v>
          </cell>
        </row>
        <row r="5216">
          <cell r="A5216" t="str">
            <v>GR9458A</v>
          </cell>
          <cell r="B5216" t="str">
            <v>NOT USE</v>
          </cell>
          <cell r="E5216" t="str">
            <v>Китай</v>
          </cell>
          <cell r="F5216" t="str">
            <v>БУМАГА</v>
          </cell>
        </row>
        <row r="5217">
          <cell r="A5217" t="str">
            <v>MF70012</v>
          </cell>
          <cell r="B5217" t="str">
            <v>NOT USE</v>
          </cell>
          <cell r="E5217" t="str">
            <v>Россия</v>
          </cell>
          <cell r="F5217" t="str">
            <v>ПЛАСТИК</v>
          </cell>
        </row>
        <row r="5218">
          <cell r="A5218" t="str">
            <v>PECH0529</v>
          </cell>
          <cell r="B5218" t="str">
            <v>NOT USE</v>
          </cell>
          <cell r="E5218" t="str">
            <v>Россия</v>
          </cell>
          <cell r="F5218" t="str">
            <v>МЕТАЛЛ</v>
          </cell>
        </row>
        <row r="5219">
          <cell r="A5219" t="str">
            <v>P57TX</v>
          </cell>
          <cell r="B5219" t="str">
            <v>NOT USE</v>
          </cell>
          <cell r="E5219" t="str">
            <v>Россия</v>
          </cell>
          <cell r="F5219" t="str">
            <v>ПЛАСТИК</v>
          </cell>
        </row>
        <row r="5220">
          <cell r="A5220" t="str">
            <v>P53TX</v>
          </cell>
          <cell r="B5220" t="str">
            <v>NOT USE</v>
          </cell>
          <cell r="E5220" t="str">
            <v>Россия</v>
          </cell>
          <cell r="F5220" t="str">
            <v>ПЛАСТИК</v>
          </cell>
        </row>
        <row r="5221">
          <cell r="A5221" t="str">
            <v>E012106</v>
          </cell>
          <cell r="B5221" t="str">
            <v>NOT USE</v>
          </cell>
          <cell r="E5221" t="str">
            <v>Россия</v>
          </cell>
          <cell r="F5221" t="str">
            <v>ПОЛИЭСТЕР</v>
          </cell>
        </row>
        <row r="5222">
          <cell r="A5222" t="str">
            <v>ZL13</v>
          </cell>
          <cell r="B5222" t="str">
            <v>NOT USE</v>
          </cell>
          <cell r="E5222" t="str">
            <v>Россия</v>
          </cell>
          <cell r="F5222" t="str">
            <v>ПЛАСТИК</v>
          </cell>
        </row>
        <row r="5223">
          <cell r="A5223" t="str">
            <v>SH75040</v>
          </cell>
          <cell r="B5223" t="str">
            <v>NOT USE</v>
          </cell>
          <cell r="E5223" t="str">
            <v>Россия</v>
          </cell>
          <cell r="F5223" t="str">
            <v>ПЛАСТИК</v>
          </cell>
        </row>
        <row r="5224">
          <cell r="A5224" t="str">
            <v>400174</v>
          </cell>
          <cell r="B5224" t="str">
            <v>NOT USE</v>
          </cell>
          <cell r="E5224" t="str">
            <v>Россия</v>
          </cell>
          <cell r="F5224" t="str">
            <v>ПОЛИЭТИЛЕН</v>
          </cell>
        </row>
        <row r="5225">
          <cell r="A5225" t="str">
            <v>CTC02</v>
          </cell>
          <cell r="B5225" t="str">
            <v>NOT USE</v>
          </cell>
          <cell r="E5225" t="str">
            <v>Россия</v>
          </cell>
          <cell r="F5225" t="str">
            <v>ТКАНЬ</v>
          </cell>
        </row>
        <row r="5226">
          <cell r="A5226" t="str">
            <v>CTC03</v>
          </cell>
          <cell r="B5226" t="str">
            <v>NOT USE</v>
          </cell>
          <cell r="E5226" t="str">
            <v>Россия</v>
          </cell>
          <cell r="F5226" t="str">
            <v>ТКАНЬ</v>
          </cell>
        </row>
        <row r="5227">
          <cell r="A5227" t="str">
            <v>CTC05</v>
          </cell>
          <cell r="B5227" t="str">
            <v>NOT USE</v>
          </cell>
          <cell r="E5227" t="str">
            <v>Россия</v>
          </cell>
          <cell r="F5227" t="str">
            <v>ТКАНЬ</v>
          </cell>
        </row>
        <row r="5228">
          <cell r="A5228" t="str">
            <v>CTC06</v>
          </cell>
          <cell r="B5228" t="str">
            <v>NOT USE</v>
          </cell>
          <cell r="E5228" t="str">
            <v>Россия</v>
          </cell>
          <cell r="F5228" t="str">
            <v>ТКАНЬ</v>
          </cell>
        </row>
        <row r="5229">
          <cell r="A5229" t="str">
            <v>CTC07</v>
          </cell>
          <cell r="B5229" t="str">
            <v>NOT USE</v>
          </cell>
          <cell r="E5229" t="str">
            <v>Россия</v>
          </cell>
          <cell r="F5229" t="str">
            <v>ТКАНЬ</v>
          </cell>
        </row>
        <row r="5230">
          <cell r="A5230" t="str">
            <v>PPG-000030</v>
          </cell>
          <cell r="B5230" t="str">
            <v>NOT USE</v>
          </cell>
          <cell r="C5230" t="str">
            <v xml:space="preserve"> Пистолет-распылитель регулируемый 3 режима,фиксатор курка,петелька для подвеса</v>
          </cell>
          <cell r="E5230" t="str">
            <v>Россия</v>
          </cell>
          <cell r="F5230" t="str">
            <v>ПЛАСТИК</v>
          </cell>
        </row>
        <row r="5231">
          <cell r="A5231" t="str">
            <v>E3837</v>
          </cell>
          <cell r="B5231" t="str">
            <v>NOT USE</v>
          </cell>
          <cell r="C5231" t="str">
            <v xml:space="preserve"> Кружка дымчатая 250мл</v>
          </cell>
          <cell r="E5231" t="str">
            <v>ОАЭ</v>
          </cell>
          <cell r="F5231" t="str">
            <v>СТЕКЛО</v>
          </cell>
        </row>
        <row r="5232">
          <cell r="A5232" t="str">
            <v>ECO041PC</v>
          </cell>
          <cell r="B5232" t="str">
            <v>NOT USE</v>
          </cell>
          <cell r="C5232" t="str">
            <v xml:space="preserve"> Держатель для растений №5 с 4мя ножками 2а пояса ЛЮКС H=80см D=50см</v>
          </cell>
          <cell r="E5232" t="str">
            <v>Россия</v>
          </cell>
          <cell r="F5232" t="str">
            <v>ПЛАСТИК</v>
          </cell>
        </row>
        <row r="5233">
          <cell r="A5233" t="str">
            <v>ECO042PC</v>
          </cell>
          <cell r="B5233" t="str">
            <v>NOT USE</v>
          </cell>
          <cell r="C5233" t="str">
            <v xml:space="preserve"> Держатель для растений №6 с 4мя ножками 2а пояса СТАНДАРТ H=80см D=50-30см</v>
          </cell>
          <cell r="E5233" t="str">
            <v>Россия</v>
          </cell>
          <cell r="F5233" t="str">
            <v>ПЛАСТИК</v>
          </cell>
        </row>
        <row r="5234">
          <cell r="A5234" t="str">
            <v>H7755</v>
          </cell>
          <cell r="B5234" t="str">
            <v>NOT USE</v>
          </cell>
          <cell r="C5234" t="str">
            <v xml:space="preserve"> Столовый набор 18 предметов АРТИ ГРИН</v>
          </cell>
          <cell r="E5234" t="str">
            <v>Франция</v>
          </cell>
          <cell r="F5234" t="str">
            <v>СТЕКЛО</v>
          </cell>
        </row>
        <row r="5235">
          <cell r="A5235" t="str">
            <v>IR2613-5</v>
          </cell>
          <cell r="B5235" t="str">
            <v>NOT USE</v>
          </cell>
          <cell r="C5235" t="str">
            <v xml:space="preserve"> Чайник ЧЕРНЫЙ ЖЕМЧУГ 2.2л стекл/кр</v>
          </cell>
          <cell r="E5235" t="str">
            <v>Турция</v>
          </cell>
          <cell r="F5235" t="str">
            <v>МЕТАЛЛ</v>
          </cell>
        </row>
        <row r="5236">
          <cell r="A5236" t="str">
            <v>K3-003</v>
          </cell>
          <cell r="B5236" t="str">
            <v>NOT USE</v>
          </cell>
          <cell r="C5236" t="str">
            <v xml:space="preserve"> Чайник эмаль ФЕСТИВАЛЬ со свистком 2.2л с цвет пласт ручкой WT-AA05(WT-A037)</v>
          </cell>
          <cell r="E5236" t="str">
            <v>Китай</v>
          </cell>
          <cell r="F5236" t="str">
            <v>МЕТАЛЛ</v>
          </cell>
        </row>
        <row r="5237">
          <cell r="A5237" t="str">
            <v>K3-004</v>
          </cell>
          <cell r="B5237" t="str">
            <v>NOT USE</v>
          </cell>
          <cell r="C5237" t="str">
            <v xml:space="preserve"> Чайник эмаль КЛУБНИКА со свистком 2.2л с цветн пласт ручкой WT-AA05(WT-A050)</v>
          </cell>
          <cell r="E5237" t="str">
            <v>Китай</v>
          </cell>
          <cell r="F5237" t="str">
            <v>МЕТАЛЛ</v>
          </cell>
        </row>
        <row r="5238">
          <cell r="A5238" t="str">
            <v>K3-010</v>
          </cell>
          <cell r="B5238" t="str">
            <v>NOT USE</v>
          </cell>
          <cell r="C5238" t="str">
            <v xml:space="preserve"> Чайник эмаль КЛАССИКА со свистком 3л с цвет пласт ручкой WT-AA20(WT-A084)</v>
          </cell>
          <cell r="E5238" t="str">
            <v>Китай</v>
          </cell>
          <cell r="F5238" t="str">
            <v>МЕТАЛЛ</v>
          </cell>
        </row>
        <row r="5239">
          <cell r="A5239" t="str">
            <v>K3-013</v>
          </cell>
          <cell r="B5239" t="str">
            <v>NOT USE</v>
          </cell>
          <cell r="C5239" t="str">
            <v xml:space="preserve"> Чайник эмаль ЛИЛИЯ со свистком 3л с цвет пласт ручкой WT-AA20(WT-A203)</v>
          </cell>
          <cell r="E5239" t="str">
            <v>Китай</v>
          </cell>
          <cell r="F5239" t="str">
            <v>МЕТАЛЛ</v>
          </cell>
        </row>
        <row r="5240">
          <cell r="A5240" t="str">
            <v>K3-029</v>
          </cell>
          <cell r="B5240" t="str">
            <v>NOT USE</v>
          </cell>
          <cell r="C5240" t="str">
            <v xml:space="preserve"> Чайник эмаль ЛИЛИЯ 5л с керам ручкой WT-AD10(WT-A203)</v>
          </cell>
          <cell r="E5240" t="str">
            <v>Китай</v>
          </cell>
          <cell r="F5240" t="str">
            <v>МЕТАЛЛ</v>
          </cell>
        </row>
        <row r="5241">
          <cell r="A5241" t="str">
            <v>LS1099</v>
          </cell>
          <cell r="B5241" t="str">
            <v>NOT USE</v>
          </cell>
          <cell r="C5241" t="str">
            <v xml:space="preserve"> Грабли сварные 16-ти зуб б/ч</v>
          </cell>
          <cell r="E5241" t="str">
            <v>Россия</v>
          </cell>
          <cell r="F5241" t="str">
            <v>МЕТАЛЛ</v>
          </cell>
        </row>
        <row r="5242">
          <cell r="A5242" t="str">
            <v>M0000000285</v>
          </cell>
          <cell r="B5242" t="str">
            <v>NOT USE</v>
          </cell>
          <cell r="C5242" t="str">
            <v xml:space="preserve"> Шланг поливочный D=25мм 50м Гидроагрегат эконом</v>
          </cell>
          <cell r="E5242" t="str">
            <v>Россия</v>
          </cell>
          <cell r="F5242" t="str">
            <v>ПЛАСТИК</v>
          </cell>
        </row>
        <row r="5243">
          <cell r="A5243" t="str">
            <v>MHR082</v>
          </cell>
          <cell r="B5243" t="str">
            <v>NOT USE</v>
          </cell>
          <cell r="C5243" t="str">
            <v xml:space="preserve"> Полки для хранения мелочей ВЕНЗЕЛЬ</v>
          </cell>
          <cell r="E5243" t="str">
            <v>Россия</v>
          </cell>
          <cell r="F5243" t="str">
            <v>ПЛАСТИК</v>
          </cell>
        </row>
        <row r="5244">
          <cell r="A5244" t="str">
            <v>MHR092</v>
          </cell>
          <cell r="B5244" t="str">
            <v>NOT USE</v>
          </cell>
          <cell r="C5244" t="str">
            <v xml:space="preserve"> Полки для хранения ВЕНЗЕЛЬ</v>
          </cell>
          <cell r="E5244" t="str">
            <v>Россия</v>
          </cell>
          <cell r="F5244" t="str">
            <v>ПЛАСТИК</v>
          </cell>
        </row>
        <row r="5245">
          <cell r="A5245" t="str">
            <v>MIG005867</v>
          </cell>
          <cell r="B5245" t="str">
            <v>NOT USE</v>
          </cell>
          <cell r="C5245" t="str">
            <v xml:space="preserve"> Термос деколь 2л в асс</v>
          </cell>
          <cell r="E5245" t="str">
            <v>Турция</v>
          </cell>
          <cell r="F5245" t="str">
            <v>МЕТАЛЛ</v>
          </cell>
        </row>
        <row r="5246">
          <cell r="A5246" t="str">
            <v>MIG006</v>
          </cell>
          <cell r="B5246" t="str">
            <v>NOT USE</v>
          </cell>
          <cell r="C5246" t="str">
            <v xml:space="preserve"> Н-р ЮЛИАНА Н6 (кастр сфер с н/ж обод 2.5л+3.5л+5л)</v>
          </cell>
          <cell r="E5246" t="str">
            <v>Украина</v>
          </cell>
          <cell r="F5246" t="str">
            <v>МЕТАЛЛ</v>
          </cell>
        </row>
        <row r="5247">
          <cell r="A5247" t="str">
            <v>OP-00001947</v>
          </cell>
          <cell r="B5247" t="str">
            <v>NOT USE</v>
          </cell>
          <cell r="C5247" t="str">
            <v xml:space="preserve"> Шланг поливочный D=3/4 50м Гидроагрегат эконом непрозрачный</v>
          </cell>
          <cell r="E5247" t="str">
            <v>Россия</v>
          </cell>
          <cell r="F5247" t="str">
            <v>ПЛАСТИК</v>
          </cell>
        </row>
        <row r="5248">
          <cell r="A5248" t="str">
            <v>P0001002032</v>
          </cell>
          <cell r="B5248" t="str">
            <v>NOT USE</v>
          </cell>
          <cell r="C5248" t="str">
            <v xml:space="preserve"> Шланг поливочный D=25мм 25м Гидроагрегат эконом</v>
          </cell>
          <cell r="E5248" t="str">
            <v>Россия</v>
          </cell>
          <cell r="F5248" t="str">
            <v>ПЛАСТИК</v>
          </cell>
        </row>
        <row r="5249">
          <cell r="A5249" t="str">
            <v>SP0013Y</v>
          </cell>
          <cell r="B5249" t="str">
            <v>NOT USE</v>
          </cell>
          <cell r="C5249" t="str">
            <v xml:space="preserve"> Стол круглый ПРЕМИУМ D=940мм желтый</v>
          </cell>
          <cell r="E5249" t="str">
            <v>Россия</v>
          </cell>
          <cell r="F5249" t="str">
            <v>ПЛАСТИК</v>
          </cell>
        </row>
        <row r="5250">
          <cell r="A5250" t="str">
            <v>SP0031W</v>
          </cell>
          <cell r="B5250" t="str">
            <v>NOT USE</v>
          </cell>
          <cell r="C5250" t="str">
            <v xml:space="preserve"> Кресло №5 КОМФОРТ-1 белое</v>
          </cell>
          <cell r="E5250" t="str">
            <v>Россия</v>
          </cell>
          <cell r="F5250" t="str">
            <v>ПЛАСТИК</v>
          </cell>
        </row>
        <row r="5251">
          <cell r="A5251" t="str">
            <v>SP0040N</v>
          </cell>
          <cell r="B5251" t="str">
            <v>NOT USE</v>
          </cell>
          <cell r="C5251" t="str">
            <v xml:space="preserve"> Скамья №3 1200х400х420 синяя</v>
          </cell>
          <cell r="E5251" t="str">
            <v>Россия</v>
          </cell>
          <cell r="F5251" t="str">
            <v>ПЛАСТИК</v>
          </cell>
        </row>
        <row r="5252">
          <cell r="A5252" t="str">
            <v>SP0110W</v>
          </cell>
          <cell r="B5252" t="str">
            <v>NOT USE</v>
          </cell>
          <cell r="C5252" t="str">
            <v xml:space="preserve"> Крышка для ведра №3 5л белая</v>
          </cell>
          <cell r="E5252" t="str">
            <v>Россия</v>
          </cell>
          <cell r="F5252" t="str">
            <v>ПЛАСТИК</v>
          </cell>
        </row>
        <row r="5253">
          <cell r="A5253" t="str">
            <v>TER502667</v>
          </cell>
          <cell r="B5253" t="str">
            <v>NOT USE</v>
          </cell>
          <cell r="C5253" t="str">
            <v xml:space="preserve"> Термос со стекл колбой 0.75л 34-75-Green w/two cups</v>
          </cell>
          <cell r="E5253" t="str">
            <v>Китай</v>
          </cell>
          <cell r="F5253" t="str">
            <v>МЕТАЛЛ</v>
          </cell>
        </row>
        <row r="5254">
          <cell r="A5254" t="str">
            <v>TO012054</v>
          </cell>
          <cell r="B5254" t="str">
            <v>NOT USE</v>
          </cell>
          <cell r="C5254" t="str">
            <v xml:space="preserve"> Чайник заварочный с крышкой 780мл</v>
          </cell>
          <cell r="E5254" t="str">
            <v>Китай</v>
          </cell>
          <cell r="F5254" t="str">
            <v>СТЕКЛО</v>
          </cell>
        </row>
        <row r="5255">
          <cell r="A5255" t="str">
            <v>TO012055</v>
          </cell>
          <cell r="B5255" t="str">
            <v>NOT USE</v>
          </cell>
          <cell r="C5255" t="str">
            <v xml:space="preserve"> Чайный набор 12пр</v>
          </cell>
          <cell r="E5255" t="str">
            <v>Китай</v>
          </cell>
          <cell r="F5255" t="str">
            <v>СТЕКЛО</v>
          </cell>
        </row>
        <row r="5256">
          <cell r="A5256" t="str">
            <v>TO014004</v>
          </cell>
          <cell r="B5256" t="str">
            <v>NOT USE</v>
          </cell>
          <cell r="C5256" t="str">
            <v xml:space="preserve"> Чайный набор 2пр</v>
          </cell>
          <cell r="E5256" t="str">
            <v>Китай</v>
          </cell>
          <cell r="F5256" t="str">
            <v>СТЕКЛО</v>
          </cell>
        </row>
        <row r="5257">
          <cell r="A5257" t="str">
            <v>TR2031/2503</v>
          </cell>
          <cell r="B5257" t="str">
            <v>NOT USE</v>
          </cell>
          <cell r="C5257" t="str">
            <v xml:space="preserve"> Набор ножей TR-2031 + Держатель магнитный 40см TR-2503</v>
          </cell>
          <cell r="E5257" t="str">
            <v>Китай</v>
          </cell>
          <cell r="F5257" t="str">
            <v>МЕТАЛЛ</v>
          </cell>
        </row>
        <row r="5258">
          <cell r="A5258" t="str">
            <v>ZMI026</v>
          </cell>
          <cell r="B5258" t="str">
            <v>NOT USE</v>
          </cell>
          <cell r="C5258" t="str">
            <v xml:space="preserve"> Полка для обуви 80см черный 3х пол</v>
          </cell>
          <cell r="E5258" t="str">
            <v>Россия</v>
          </cell>
          <cell r="F5258" t="str">
            <v>МЕТАЛЛ</v>
          </cell>
        </row>
        <row r="5259">
          <cell r="A5259" t="str">
            <v>KE190</v>
          </cell>
          <cell r="B5259" t="str">
            <v>NOT USE</v>
          </cell>
          <cell r="C5259" t="str">
            <v xml:space="preserve"> Ваза ЛОТОС</v>
          </cell>
          <cell r="E5259" t="str">
            <v>Россия</v>
          </cell>
          <cell r="F5259" t="str">
            <v>КЕРАМИКА</v>
          </cell>
        </row>
        <row r="5260">
          <cell r="A5260" t="str">
            <v>PD22</v>
          </cell>
          <cell r="B5260" t="str">
            <v>NOT USE</v>
          </cell>
          <cell r="C5260" t="str">
            <v xml:space="preserve"> Бордюр КИРПИЧ 13х300см терракотовый</v>
          </cell>
          <cell r="E5260" t="str">
            <v>Россия</v>
          </cell>
          <cell r="F5260" t="str">
            <v>ПЛАСТИК</v>
          </cell>
        </row>
        <row r="5261">
          <cell r="A5261" t="str">
            <v>CR404</v>
          </cell>
          <cell r="B5261" t="str">
            <v>NOT USE</v>
          </cell>
          <cell r="C5261" t="str">
            <v xml:space="preserve"> Крючки универсальные четырех рожковые (СR4)-04</v>
          </cell>
          <cell r="E5261" t="str">
            <v>Россия</v>
          </cell>
          <cell r="F5261" t="str">
            <v>ПЛАСТИК</v>
          </cell>
        </row>
        <row r="5262">
          <cell r="A5262" t="str">
            <v>PD45</v>
          </cell>
          <cell r="B5262" t="str">
            <v>NOT USE</v>
          </cell>
          <cell r="C5262" t="str">
            <v xml:space="preserve"> Кустодержатель D=45см H=70см</v>
          </cell>
          <cell r="E5262" t="str">
            <v>Россия</v>
          </cell>
          <cell r="F5262" t="str">
            <v>ПЛАСТИК</v>
          </cell>
        </row>
        <row r="5263">
          <cell r="A5263" t="str">
            <v>KE223</v>
          </cell>
          <cell r="B5263" t="str">
            <v>NOT USE</v>
          </cell>
          <cell r="C5263" t="str">
            <v xml:space="preserve"> Копилка ЕВРО</v>
          </cell>
          <cell r="E5263" t="str">
            <v>Россия</v>
          </cell>
          <cell r="F5263" t="str">
            <v>КЕРАМИКА</v>
          </cell>
        </row>
        <row r="5264">
          <cell r="A5264" t="str">
            <v>KE339</v>
          </cell>
          <cell r="B5264" t="str">
            <v>NOT USE</v>
          </cell>
          <cell r="C5264" t="str">
            <v xml:space="preserve"> Набор винный ХУТОРОК</v>
          </cell>
          <cell r="E5264" t="str">
            <v>Россия</v>
          </cell>
          <cell r="F5264" t="str">
            <v>КЕРАМИКА</v>
          </cell>
        </row>
        <row r="5265">
          <cell r="A5265" t="str">
            <v>KE418</v>
          </cell>
          <cell r="B5265" t="str">
            <v>NOT USE</v>
          </cell>
          <cell r="C5265" t="str">
            <v xml:space="preserve"> Ваза МАЛАХИТ</v>
          </cell>
          <cell r="E5265" t="str">
            <v>Россия</v>
          </cell>
          <cell r="F5265" t="str">
            <v>КЕРАМИКА</v>
          </cell>
        </row>
        <row r="5266">
          <cell r="A5266" t="str">
            <v>KE421</v>
          </cell>
          <cell r="B5266" t="str">
            <v>NOT USE</v>
          </cell>
          <cell r="C5266" t="str">
            <v xml:space="preserve"> Супник СМАК</v>
          </cell>
          <cell r="E5266" t="str">
            <v>Россия</v>
          </cell>
          <cell r="F5266" t="str">
            <v>КЕРАМИКА</v>
          </cell>
        </row>
        <row r="5267">
          <cell r="A5267" t="str">
            <v>KE72</v>
          </cell>
          <cell r="B5267" t="str">
            <v>NOT USE</v>
          </cell>
          <cell r="C5267" t="str">
            <v xml:space="preserve"> Чайный набор УКРАИНСКАЯ ЛЕПКА</v>
          </cell>
          <cell r="E5267" t="str">
            <v>Россия</v>
          </cell>
          <cell r="F5267" t="str">
            <v>КЕРАМИКА</v>
          </cell>
        </row>
        <row r="5268">
          <cell r="A5268" t="str">
            <v>KE78</v>
          </cell>
          <cell r="B5268" t="str">
            <v>NOT USE</v>
          </cell>
          <cell r="C5268" t="str">
            <v xml:space="preserve"> Набор винный ЛОЗА</v>
          </cell>
          <cell r="E5268" t="str">
            <v>Россия</v>
          </cell>
          <cell r="F5268" t="str">
            <v>КЕРАМИКА</v>
          </cell>
        </row>
        <row r="5269">
          <cell r="A5269" t="str">
            <v>KE86</v>
          </cell>
          <cell r="B5269" t="str">
            <v>NOT USE</v>
          </cell>
          <cell r="C5269" t="str">
            <v xml:space="preserve"> Копилка МИША СРЕДНИЙ</v>
          </cell>
          <cell r="E5269" t="str">
            <v>Россия</v>
          </cell>
          <cell r="F5269" t="str">
            <v>КЕРАМИКА</v>
          </cell>
        </row>
        <row r="5270">
          <cell r="A5270" t="str">
            <v>ALB16</v>
          </cell>
          <cell r="B5270" t="str">
            <v>NOT USE</v>
          </cell>
          <cell r="C5270" t="str">
            <v xml:space="preserve"> Карман сетка</v>
          </cell>
          <cell r="E5270" t="str">
            <v>Россия</v>
          </cell>
          <cell r="F5270" t="str">
            <v>ТКАНЬ</v>
          </cell>
        </row>
        <row r="5271">
          <cell r="A5271" t="str">
            <v>KES029</v>
          </cell>
          <cell r="B5271" t="str">
            <v>NOT USE</v>
          </cell>
          <cell r="C5271" t="str">
            <v xml:space="preserve"> Штоф СКРИПКА</v>
          </cell>
          <cell r="E5271" t="str">
            <v>Россия</v>
          </cell>
          <cell r="F5271" t="str">
            <v>КЕРАМИКА</v>
          </cell>
        </row>
        <row r="5272">
          <cell r="A5272" t="str">
            <v>ALB09</v>
          </cell>
          <cell r="B5272" t="str">
            <v>NOT USE</v>
          </cell>
          <cell r="C5272" t="str">
            <v xml:space="preserve"> Стул складной ТИТАН</v>
          </cell>
          <cell r="D5272">
            <v>0</v>
          </cell>
          <cell r="E5272" t="str">
            <v>Россия</v>
          </cell>
          <cell r="F5272" t="str">
            <v>МЕТАЛЛ</v>
          </cell>
        </row>
        <row r="5273">
          <cell r="A5273" t="str">
            <v>JCH-298</v>
          </cell>
          <cell r="B5273" t="str">
            <v>NOT USE</v>
          </cell>
          <cell r="C5273" t="str">
            <v xml:space="preserve"> Решетка для барбекю</v>
          </cell>
          <cell r="E5273" t="str">
            <v>Китай</v>
          </cell>
          <cell r="F5273" t="str">
            <v>МЕТАЛЛ</v>
          </cell>
        </row>
        <row r="5274">
          <cell r="A5274" t="str">
            <v>PETN11</v>
          </cell>
          <cell r="B5274" t="str">
            <v>NOT USE</v>
          </cell>
          <cell r="C5274" t="str">
            <v xml:space="preserve"> Тренога для котла походного с чехлом</v>
          </cell>
          <cell r="E5274" t="str">
            <v>Россия</v>
          </cell>
          <cell r="F5274" t="str">
            <v>МЕТАЛЛ</v>
          </cell>
        </row>
        <row r="5275">
          <cell r="A5275" t="str">
            <v>ZAP0078</v>
          </cell>
          <cell r="B5275" t="str">
            <v>NOT USE</v>
          </cell>
          <cell r="C5275" t="str">
            <v xml:space="preserve"> 200Лейка оцинкованная 10л.</v>
          </cell>
          <cell r="E5275" t="str">
            <v>Россия</v>
          </cell>
          <cell r="F5275" t="str">
            <v>ПЛАСТИК</v>
          </cell>
        </row>
        <row r="5276">
          <cell r="A5276" t="str">
            <v>ZAP0098</v>
          </cell>
          <cell r="B5276" t="str">
            <v>NOT USE</v>
          </cell>
          <cell r="C5276" t="str">
            <v xml:space="preserve"> Таз овальный 23л</v>
          </cell>
          <cell r="E5276" t="str">
            <v>Россия</v>
          </cell>
          <cell r="F5276" t="str">
            <v>ПЛАСТИК</v>
          </cell>
        </row>
        <row r="5277">
          <cell r="A5277" t="str">
            <v>LS4140</v>
          </cell>
          <cell r="B5277" t="str">
            <v>NOT USE</v>
          </cell>
          <cell r="C5277" t="str">
            <v xml:space="preserve"> Стенка синяя с москитной сеткой для садового тента</v>
          </cell>
          <cell r="E5277" t="str">
            <v>Китай</v>
          </cell>
          <cell r="F5277" t="str">
            <v>ДЕРЕВО</v>
          </cell>
        </row>
        <row r="5278">
          <cell r="A5278" t="str">
            <v>P003/2</v>
          </cell>
          <cell r="B5278" t="str">
            <v>NOT USE</v>
          </cell>
          <cell r="C5278" t="str">
            <v xml:space="preserve"> Швабра PAVERA P003/2</v>
          </cell>
          <cell r="E5278" t="str">
            <v>Китай</v>
          </cell>
          <cell r="F5278" t="str">
            <v>ПЛАСТИК</v>
          </cell>
        </row>
        <row r="5279">
          <cell r="A5279" t="str">
            <v>P005</v>
          </cell>
          <cell r="B5279" t="str">
            <v>NOT USE</v>
          </cell>
          <cell r="C5279" t="str">
            <v xml:space="preserve"> Швабра PAVERA P005</v>
          </cell>
          <cell r="E5279" t="str">
            <v>Китай</v>
          </cell>
          <cell r="F5279" t="str">
            <v>ПЛАСТИК</v>
          </cell>
        </row>
        <row r="5280">
          <cell r="A5280" t="str">
            <v>P006/2</v>
          </cell>
          <cell r="B5280" t="str">
            <v>NOT USE</v>
          </cell>
          <cell r="C5280" t="str">
            <v xml:space="preserve"> Швабра PAVERA P006/2</v>
          </cell>
          <cell r="E5280" t="str">
            <v>Китай</v>
          </cell>
          <cell r="F5280" t="str">
            <v>ПЛАСТИК</v>
          </cell>
        </row>
        <row r="5281">
          <cell r="A5281" t="str">
            <v>P006B</v>
          </cell>
          <cell r="B5281" t="str">
            <v>NOT USE</v>
          </cell>
          <cell r="C5281" t="str">
            <v xml:space="preserve"> Швабра PAVERA P006B</v>
          </cell>
          <cell r="E5281" t="str">
            <v>Китай</v>
          </cell>
          <cell r="F5281" t="str">
            <v>ПЛАСТИК</v>
          </cell>
        </row>
        <row r="5282">
          <cell r="A5282" t="str">
            <v>P012B/130</v>
          </cell>
          <cell r="B5282" t="str">
            <v>NOT USE</v>
          </cell>
          <cell r="C5282" t="str">
            <v xml:space="preserve"> Швабра PAVERA Р012В ручка 130см</v>
          </cell>
          <cell r="E5282" t="str">
            <v>Китай</v>
          </cell>
          <cell r="F5282" t="str">
            <v>ПЛАСТИК</v>
          </cell>
        </row>
        <row r="5283">
          <cell r="A5283" t="str">
            <v>P043A</v>
          </cell>
          <cell r="B5283" t="str">
            <v>NOT USE</v>
          </cell>
          <cell r="C5283" t="str">
            <v xml:space="preserve"> Швабра плоская (насадка синяя микрофибра)</v>
          </cell>
          <cell r="E5283" t="str">
            <v>Китай</v>
          </cell>
          <cell r="F5283" t="str">
            <v>ПЛАСТИК</v>
          </cell>
        </row>
        <row r="5284">
          <cell r="A5284" t="str">
            <v>P047B</v>
          </cell>
          <cell r="B5284" t="str">
            <v>NOT USE</v>
          </cell>
          <cell r="C5284" t="str">
            <v xml:space="preserve"> Сменная часть полотера к швабре Р043 (бело-синяя)</v>
          </cell>
          <cell r="E5284" t="str">
            <v>Китай</v>
          </cell>
          <cell r="F5284" t="str">
            <v>ПЛАСТИК</v>
          </cell>
        </row>
        <row r="5285">
          <cell r="A5285" t="str">
            <v>P051</v>
          </cell>
          <cell r="B5285" t="str">
            <v>NOT USE</v>
          </cell>
          <cell r="C5285" t="str">
            <v xml:space="preserve"> Окномойка P051</v>
          </cell>
          <cell r="E5285" t="str">
            <v>Китай</v>
          </cell>
          <cell r="F5285" t="str">
            <v>ПЛАСТИК</v>
          </cell>
        </row>
        <row r="5286">
          <cell r="A5286" t="str">
            <v>P052</v>
          </cell>
          <cell r="B5286" t="str">
            <v>NOT USE</v>
          </cell>
          <cell r="C5286" t="str">
            <v xml:space="preserve"> Окномойка P052</v>
          </cell>
          <cell r="E5286" t="str">
            <v>Китай</v>
          </cell>
          <cell r="F5286" t="str">
            <v>ПЛАСТИК</v>
          </cell>
        </row>
        <row r="5287">
          <cell r="A5287" t="str">
            <v>P054A</v>
          </cell>
          <cell r="B5287" t="str">
            <v>NOT USE</v>
          </cell>
          <cell r="C5287" t="str">
            <v xml:space="preserve"> Окномойка 2 рукоятки</v>
          </cell>
          <cell r="E5287" t="str">
            <v>Китай</v>
          </cell>
          <cell r="F5287" t="str">
            <v>ПЛАСТИК</v>
          </cell>
        </row>
        <row r="5288">
          <cell r="A5288" t="str">
            <v>P055</v>
          </cell>
          <cell r="B5288" t="str">
            <v>NOT USE</v>
          </cell>
          <cell r="C5288" t="str">
            <v xml:space="preserve"> Окномойка P055</v>
          </cell>
          <cell r="E5288" t="str">
            <v>Китай</v>
          </cell>
          <cell r="F5288" t="str">
            <v>ПЛАСТИК</v>
          </cell>
        </row>
        <row r="5289">
          <cell r="A5289" t="str">
            <v>P202</v>
          </cell>
          <cell r="B5289" t="str">
            <v>NOT USE</v>
          </cell>
          <cell r="C5289" t="str">
            <v xml:space="preserve"> Салфетка для зеркал и стекол 30х40см (микрофибра)</v>
          </cell>
          <cell r="E5289" t="str">
            <v>Китай</v>
          </cell>
          <cell r="F5289" t="str">
            <v>МИКРОФИБРА</v>
          </cell>
        </row>
        <row r="5290">
          <cell r="A5290" t="str">
            <v>P224</v>
          </cell>
          <cell r="B5290" t="str">
            <v>NOT USE</v>
          </cell>
          <cell r="C5290" t="str">
            <v xml:space="preserve"> Салфетка для экранов и оптики 30х20см</v>
          </cell>
          <cell r="E5290" t="str">
            <v>Китай</v>
          </cell>
          <cell r="F5290" t="str">
            <v>МИКРОФИБРА</v>
          </cell>
        </row>
        <row r="5291">
          <cell r="A5291" t="str">
            <v>P403</v>
          </cell>
          <cell r="B5291" t="str">
            <v>NOT USE</v>
          </cell>
          <cell r="C5291" t="str">
            <v xml:space="preserve"> МОП MEGA микрофибра (швабра из комбинированных материалов)</v>
          </cell>
          <cell r="E5291" t="str">
            <v>Китай</v>
          </cell>
          <cell r="F5291" t="str">
            <v>МИКРОФИБРА</v>
          </cell>
        </row>
        <row r="5292">
          <cell r="A5292" t="str">
            <v>B807M</v>
          </cell>
          <cell r="B5292" t="str">
            <v>NOT USE</v>
          </cell>
          <cell r="C5292" t="str">
            <v xml:space="preserve"> Кашпо №7 с поддоном 4.5л мрамор</v>
          </cell>
          <cell r="E5292" t="str">
            <v>Россия</v>
          </cell>
          <cell r="F5292" t="str">
            <v>ПЛАСТИК</v>
          </cell>
        </row>
        <row r="5293">
          <cell r="A5293" t="str">
            <v>B809M</v>
          </cell>
          <cell r="B5293" t="str">
            <v>NOT USE</v>
          </cell>
          <cell r="C5293" t="str">
            <v xml:space="preserve"> Кашпо №9 с поддоном 8.0л мрамор</v>
          </cell>
          <cell r="E5293" t="str">
            <v>Россия</v>
          </cell>
          <cell r="F5293" t="str">
            <v>ПЛАСТИК</v>
          </cell>
        </row>
        <row r="5294">
          <cell r="A5294" t="str">
            <v>CM04</v>
          </cell>
          <cell r="B5294" t="str">
            <v>NOT USE</v>
          </cell>
          <cell r="C5294" t="str">
            <v xml:space="preserve"> Чехол/укрытие к качелям КВАРТЕТ</v>
          </cell>
          <cell r="E5294" t="str">
            <v>Беларусь</v>
          </cell>
          <cell r="F5294" t="str">
            <v>ПЛАСТИК</v>
          </cell>
        </row>
        <row r="5295">
          <cell r="A5295" t="str">
            <v>CTD322</v>
          </cell>
          <cell r="B5295" t="str">
            <v>NOT USE</v>
          </cell>
          <cell r="C5295" t="str">
            <v xml:space="preserve"> Санки детские СНЕГОЛЕТ</v>
          </cell>
          <cell r="E5295" t="str">
            <v>Россия</v>
          </cell>
          <cell r="F5295" t="str">
            <v>ПЛАСТИК</v>
          </cell>
        </row>
        <row r="5296">
          <cell r="A5296" t="str">
            <v>CTD6</v>
          </cell>
          <cell r="B5296" t="str">
            <v>NOT USE</v>
          </cell>
          <cell r="C5296" t="str">
            <v xml:space="preserve"> Санки набор КРУТЫЕ ВИРАЖИ</v>
          </cell>
          <cell r="E5296" t="str">
            <v>Россия</v>
          </cell>
          <cell r="F5296" t="str">
            <v>ПЛАСТИК</v>
          </cell>
        </row>
        <row r="5297">
          <cell r="A5297" t="str">
            <v>CTD7</v>
          </cell>
          <cell r="B5297" t="str">
            <v>NOT USE</v>
          </cell>
          <cell r="C5297" t="str">
            <v xml:space="preserve"> Лейка садовая ДАЧНИЦА 7л</v>
          </cell>
          <cell r="E5297" t="str">
            <v>Россия</v>
          </cell>
          <cell r="F5297" t="str">
            <v>ПЛАСТИК</v>
          </cell>
        </row>
        <row r="5298">
          <cell r="A5298" t="str">
            <v>ST006-M</v>
          </cell>
          <cell r="B5298" t="str">
            <v>NOT USE</v>
          </cell>
          <cell r="C5298" t="str">
            <v xml:space="preserve"> Сахарница с крышкой МАРКИ 300мл</v>
          </cell>
          <cell r="E5298" t="str">
            <v>Китай</v>
          </cell>
          <cell r="F5298" t="str">
            <v>СТЕКЛО</v>
          </cell>
        </row>
        <row r="5299">
          <cell r="A5299" t="str">
            <v>ST006-P</v>
          </cell>
          <cell r="B5299" t="str">
            <v>NOT USE</v>
          </cell>
          <cell r="C5299" t="str">
            <v xml:space="preserve"> Сахарница с деревянной крышкой ПАРИЖ 300мл</v>
          </cell>
          <cell r="E5299" t="str">
            <v>Китай</v>
          </cell>
          <cell r="F5299" t="str">
            <v>СТЕКЛО</v>
          </cell>
        </row>
        <row r="5300">
          <cell r="A5300" t="str">
            <v>ST019-V</v>
          </cell>
          <cell r="B5300" t="str">
            <v>NOT USE</v>
          </cell>
          <cell r="C5300" t="str">
            <v xml:space="preserve"> Кружка VINICE 350мл</v>
          </cell>
          <cell r="E5300" t="str">
            <v>Китай</v>
          </cell>
          <cell r="F5300" t="str">
            <v>СТЕКЛО</v>
          </cell>
        </row>
        <row r="5301">
          <cell r="A5301" t="str">
            <v>ST020-V</v>
          </cell>
          <cell r="B5301" t="str">
            <v>NOT USE</v>
          </cell>
          <cell r="C5301" t="str">
            <v xml:space="preserve"> Салатник VINICE 450мл</v>
          </cell>
          <cell r="E5301" t="str">
            <v>Китай</v>
          </cell>
          <cell r="F5301" t="str">
            <v>СТЕКЛО</v>
          </cell>
        </row>
        <row r="5302">
          <cell r="A5302" t="str">
            <v>ST025-V</v>
          </cell>
          <cell r="B5302" t="str">
            <v>NOT USE</v>
          </cell>
          <cell r="C5302" t="str">
            <v xml:space="preserve"> Банка для сып продуктов с деревянной крышкой VINICE 650мл</v>
          </cell>
          <cell r="E5302" t="str">
            <v>Китай</v>
          </cell>
          <cell r="F5302" t="str">
            <v>СТЕКЛО</v>
          </cell>
        </row>
        <row r="5303">
          <cell r="A5303" t="str">
            <v>ST029-V</v>
          </cell>
          <cell r="B5303" t="str">
            <v>NOT USE</v>
          </cell>
          <cell r="C5303" t="str">
            <v xml:space="preserve"> Чайник с крышкой VINICE</v>
          </cell>
          <cell r="E5303" t="str">
            <v>Китай</v>
          </cell>
          <cell r="F5303" t="str">
            <v>СТЕКЛО</v>
          </cell>
        </row>
        <row r="5304">
          <cell r="A5304" t="str">
            <v>CX006</v>
          </cell>
          <cell r="B5304" t="str">
            <v>NOT USE</v>
          </cell>
          <cell r="C5304" t="str">
            <v xml:space="preserve"> Салфетка ЭФФЕКТ-2 2шт</v>
          </cell>
          <cell r="E5304" t="str">
            <v>Россия</v>
          </cell>
          <cell r="F5304" t="str">
            <v>ТКАНЬ</v>
          </cell>
        </row>
        <row r="5305">
          <cell r="A5305" t="str">
            <v>CX006C</v>
          </cell>
          <cell r="B5305" t="str">
            <v>NOT USE</v>
          </cell>
          <cell r="C5305" t="str">
            <v xml:space="preserve"> Салфетка целлюлозная универсальная 18х15</v>
          </cell>
          <cell r="E5305" t="str">
            <v>Россия</v>
          </cell>
          <cell r="F5305" t="str">
            <v>ТКАНЬ</v>
          </cell>
        </row>
        <row r="5306">
          <cell r="A5306" t="str">
            <v>GB075</v>
          </cell>
          <cell r="B5306" t="str">
            <v>NOT USE</v>
          </cell>
          <cell r="C5306" t="str">
            <v xml:space="preserve"> Мочалка банная ВОЛНА</v>
          </cell>
          <cell r="E5306" t="str">
            <v>Россия</v>
          </cell>
          <cell r="F5306" t="str">
            <v>ТКАНЬ</v>
          </cell>
        </row>
        <row r="5307">
          <cell r="A5307" t="str">
            <v>GB080</v>
          </cell>
          <cell r="B5307" t="str">
            <v>NOT USE</v>
          </cell>
          <cell r="C5307" t="str">
            <v xml:space="preserve"> Мочалка ОЧАРОВАНИЕ</v>
          </cell>
          <cell r="E5307" t="str">
            <v>Россия</v>
          </cell>
          <cell r="F5307" t="str">
            <v>ТКАНЬ</v>
          </cell>
        </row>
        <row r="5308">
          <cell r="A5308" t="str">
            <v>SHI003</v>
          </cell>
          <cell r="B5308" t="str">
            <v>NOT USE</v>
          </cell>
          <cell r="C5308" t="str">
            <v xml:space="preserve"> Комплект ХОЗЯЮШКА</v>
          </cell>
          <cell r="E5308" t="str">
            <v>Россия</v>
          </cell>
          <cell r="F5308" t="str">
            <v>ТКАНЬ</v>
          </cell>
        </row>
        <row r="5309">
          <cell r="A5309" t="str">
            <v>SHI015</v>
          </cell>
          <cell r="B5309" t="str">
            <v>NOT USE</v>
          </cell>
          <cell r="C5309" t="str">
            <v xml:space="preserve"> Чехол для одежды большой</v>
          </cell>
          <cell r="E5309" t="str">
            <v>Россия</v>
          </cell>
          <cell r="F5309" t="str">
            <v>ТКАНЬ</v>
          </cell>
        </row>
        <row r="5310">
          <cell r="A5310" t="str">
            <v>SHI016</v>
          </cell>
          <cell r="B5310" t="str">
            <v>NOT USE</v>
          </cell>
          <cell r="C5310" t="str">
            <v xml:space="preserve"> Чехол для одежды малый</v>
          </cell>
          <cell r="E5310" t="str">
            <v>Россия</v>
          </cell>
          <cell r="F5310" t="str">
            <v>ТКАНЬ</v>
          </cell>
        </row>
        <row r="5311">
          <cell r="A5311" t="str">
            <v>BI10TX</v>
          </cell>
          <cell r="B5311" t="str">
            <v>NOT USE</v>
          </cell>
          <cell r="C5311" t="str">
            <v xml:space="preserve"> Рыхлитель для земельных работ</v>
          </cell>
          <cell r="E5311" t="str">
            <v>Россия</v>
          </cell>
          <cell r="F5311" t="str">
            <v>МЕТАЛЛ</v>
          </cell>
        </row>
        <row r="5312">
          <cell r="A5312" t="str">
            <v>BI11TX</v>
          </cell>
          <cell r="B5312" t="str">
            <v>NOT USE</v>
          </cell>
          <cell r="C5312" t="str">
            <v xml:space="preserve"> Тяпка для земельных работ</v>
          </cell>
          <cell r="E5312" t="str">
            <v>Россия</v>
          </cell>
          <cell r="F5312" t="str">
            <v>МЕТАЛЛ</v>
          </cell>
        </row>
        <row r="5313">
          <cell r="A5313" t="str">
            <v>BI81TX</v>
          </cell>
          <cell r="B5313" t="str">
            <v>NOT USE</v>
          </cell>
          <cell r="C5313" t="str">
            <v xml:space="preserve"> Трансформер для сада и дома КАСКАД-2 60х120см</v>
          </cell>
          <cell r="E5313" t="str">
            <v>Россия</v>
          </cell>
          <cell r="F5313" t="str">
            <v>МЕТАЛЛ</v>
          </cell>
        </row>
        <row r="5314">
          <cell r="A5314" t="str">
            <v>CP1TX</v>
          </cell>
          <cell r="B5314" t="str">
            <v>NOT USE</v>
          </cell>
          <cell r="C5314" t="str">
            <v xml:space="preserve"> Вилка 10шт</v>
          </cell>
          <cell r="E5314" t="str">
            <v>Россия</v>
          </cell>
          <cell r="F5314" t="str">
            <v>МЕТАЛЛ</v>
          </cell>
        </row>
        <row r="5315">
          <cell r="A5315" t="str">
            <v>CP2TX</v>
          </cell>
          <cell r="B5315" t="str">
            <v>NOT USE</v>
          </cell>
          <cell r="C5315" t="str">
            <v xml:space="preserve"> Нож 10шт</v>
          </cell>
          <cell r="E5315" t="str">
            <v>Россия</v>
          </cell>
          <cell r="F5315" t="str">
            <v>МЕТАЛЛ</v>
          </cell>
        </row>
        <row r="5316">
          <cell r="A5316" t="str">
            <v>CP41TX</v>
          </cell>
          <cell r="B5316" t="str">
            <v>NOT USE</v>
          </cell>
          <cell r="C5316" t="str">
            <v xml:space="preserve"> Комплект столовых приборов в упаковке</v>
          </cell>
          <cell r="E5316" t="str">
            <v>Россия</v>
          </cell>
          <cell r="F5316" t="str">
            <v>МЕТАЛЛ</v>
          </cell>
        </row>
        <row r="5317">
          <cell r="A5317" t="str">
            <v>EPP10TX</v>
          </cell>
          <cell r="B5317" t="str">
            <v>NOT USE</v>
          </cell>
          <cell r="C5317" t="str">
            <v xml:space="preserve"> Ведро с крышкой малое 1.8л</v>
          </cell>
          <cell r="E5317" t="str">
            <v>Россия</v>
          </cell>
          <cell r="F5317" t="str">
            <v>ПЛАСТИК</v>
          </cell>
        </row>
        <row r="5318">
          <cell r="A5318" t="str">
            <v>EPP122TX</v>
          </cell>
          <cell r="B5318" t="str">
            <v>NOT USE</v>
          </cell>
          <cell r="C5318" t="str">
            <v xml:space="preserve"> Ведро мерное 1л для пищевых продуктов с герметичной крышкой и чайной ложкой</v>
          </cell>
          <cell r="E5318" t="str">
            <v>Россия</v>
          </cell>
          <cell r="F5318" t="str">
            <v>ПЛАСТИК</v>
          </cell>
        </row>
        <row r="5319">
          <cell r="A5319" t="str">
            <v>EPP142TX</v>
          </cell>
          <cell r="B5319" t="str">
            <v>NOT USE</v>
          </cell>
          <cell r="C5319" t="str">
            <v xml:space="preserve"> Ведро мерное 8л + миска 4л с герметичной крышкой для пищевых продуктов</v>
          </cell>
          <cell r="E5319" t="str">
            <v>Россия</v>
          </cell>
          <cell r="F5319" t="str">
            <v>ПЛАСТИК</v>
          </cell>
        </row>
        <row r="5320">
          <cell r="A5320" t="str">
            <v>EPP162TX</v>
          </cell>
          <cell r="B5320" t="str">
            <v>NOT USE</v>
          </cell>
          <cell r="C5320" t="str">
            <v xml:space="preserve"> Ведро мерное 5л + миска 2.2л с герметичной крышкой для пищевых продуктов</v>
          </cell>
          <cell r="E5320" t="str">
            <v>Россия</v>
          </cell>
          <cell r="F5320" t="str">
            <v>ПЛАСТИК</v>
          </cell>
        </row>
        <row r="5321">
          <cell r="A5321" t="str">
            <v>EPP512TX</v>
          </cell>
          <cell r="B5321" t="str">
            <v>NOT USE</v>
          </cell>
          <cell r="C5321" t="str">
            <v xml:space="preserve"> Набор посуды для приятного отдыха-3 на 6 персон в футляре-сумке</v>
          </cell>
          <cell r="E5321" t="str">
            <v>Россия</v>
          </cell>
          <cell r="F5321" t="str">
            <v>ПЛАСТИК</v>
          </cell>
        </row>
        <row r="5322">
          <cell r="A5322" t="str">
            <v>KP31TX</v>
          </cell>
          <cell r="B5322" t="str">
            <v>NOT USE</v>
          </cell>
          <cell r="C5322" t="str">
            <v xml:space="preserve"> Миска 3л с дуршлагом и герметичной крышкой</v>
          </cell>
          <cell r="E5322" t="str">
            <v>Россия</v>
          </cell>
          <cell r="F5322" t="str">
            <v>ПЛАСТИК</v>
          </cell>
        </row>
        <row r="5323">
          <cell r="A5323" t="str">
            <v>KP41TX</v>
          </cell>
          <cell r="B5323" t="str">
            <v>NOT USE</v>
          </cell>
          <cell r="C5323" t="str">
            <v xml:space="preserve"> Миска 6л с крышкой + дуршлаг</v>
          </cell>
          <cell r="E5323" t="str">
            <v>Россия</v>
          </cell>
          <cell r="F5323" t="str">
            <v>ПЛАСТИК</v>
          </cell>
        </row>
        <row r="5324">
          <cell r="A5324" t="str">
            <v>P220TX</v>
          </cell>
          <cell r="B5324" t="str">
            <v>NOT USE</v>
          </cell>
          <cell r="C5324" t="str">
            <v xml:space="preserve"> Рукомойник бытовой</v>
          </cell>
          <cell r="E5324" t="str">
            <v>Россия</v>
          </cell>
          <cell r="F5324" t="str">
            <v>ПЛАСТИК</v>
          </cell>
        </row>
        <row r="5325">
          <cell r="A5325" t="str">
            <v>P22TX</v>
          </cell>
          <cell r="B5325" t="str">
            <v>NOT USE</v>
          </cell>
          <cell r="C5325" t="str">
            <v xml:space="preserve"> Вешалка для одежды размер 54-58</v>
          </cell>
          <cell r="E5325" t="str">
            <v>Россия</v>
          </cell>
          <cell r="F5325" t="str">
            <v>ПЛАСТИК</v>
          </cell>
        </row>
        <row r="5326">
          <cell r="A5326" t="str">
            <v>P37TX</v>
          </cell>
          <cell r="B5326" t="str">
            <v>NOT USE</v>
          </cell>
          <cell r="C5326" t="str">
            <v xml:space="preserve"> Полка угловая универсальная</v>
          </cell>
          <cell r="E5326" t="str">
            <v>Россия</v>
          </cell>
          <cell r="F5326" t="str">
            <v>ПЛАСТИК</v>
          </cell>
        </row>
        <row r="5327">
          <cell r="A5327" t="str">
            <v>P433TXAG</v>
          </cell>
          <cell r="B5327" t="str">
            <v>NOT USE</v>
          </cell>
          <cell r="C5327" t="str">
            <v xml:space="preserve"> Чашка 0.36л с герметичной крышкой Ag+</v>
          </cell>
          <cell r="E5327" t="str">
            <v>Россия</v>
          </cell>
          <cell r="F5327" t="str">
            <v>ПЛАСТИК</v>
          </cell>
        </row>
        <row r="5328">
          <cell r="A5328" t="str">
            <v>P44TX</v>
          </cell>
          <cell r="B5328" t="str">
            <v>NOT USE</v>
          </cell>
          <cell r="C5328" t="str">
            <v xml:space="preserve"> Блюдце d=154мм</v>
          </cell>
          <cell r="E5328" t="str">
            <v>Россия</v>
          </cell>
          <cell r="F5328" t="str">
            <v>ПЛАСТИК</v>
          </cell>
        </row>
        <row r="5329">
          <cell r="A5329" t="str">
            <v>P491TX</v>
          </cell>
          <cell r="B5329" t="str">
            <v>NOT USE</v>
          </cell>
          <cell r="C5329" t="str">
            <v xml:space="preserve"> Тарелка d=180мм с герметичной крышкой</v>
          </cell>
          <cell r="E5329" t="str">
            <v>Россия</v>
          </cell>
          <cell r="F5329" t="str">
            <v>ПЛАСТИК</v>
          </cell>
        </row>
        <row r="5330">
          <cell r="A5330" t="str">
            <v>P493TX</v>
          </cell>
          <cell r="B5330" t="str">
            <v>NOT USE</v>
          </cell>
          <cell r="C5330" t="str">
            <v xml:space="preserve"> Тарелка d=230мм с герметичной крышкой</v>
          </cell>
          <cell r="E5330" t="str">
            <v>Россия</v>
          </cell>
          <cell r="F5330" t="str">
            <v>ПЛАСТИК</v>
          </cell>
        </row>
        <row r="5331">
          <cell r="A5331" t="str">
            <v>P5012TXAG</v>
          </cell>
          <cell r="B5331" t="str">
            <v>NOT USE</v>
          </cell>
          <cell r="C5331" t="str">
            <v xml:space="preserve"> Миска 3л с герметичной крышкой Ag+</v>
          </cell>
          <cell r="E5331" t="str">
            <v>Россия</v>
          </cell>
          <cell r="F5331" t="str">
            <v>ПЛАСТИК</v>
          </cell>
        </row>
        <row r="5332">
          <cell r="A5332" t="str">
            <v>16MM</v>
          </cell>
          <cell r="B5332" t="str">
            <v>PACKING/NANTONG</v>
          </cell>
          <cell r="C5332" t="str">
            <v xml:space="preserve"> Шуруп 16мм для ручки</v>
          </cell>
          <cell r="D5332" t="str">
            <v xml:space="preserve"> NEON latex</v>
          </cell>
          <cell r="E5332" t="str">
            <v>Китай</v>
          </cell>
          <cell r="F5332">
            <v>0</v>
          </cell>
        </row>
        <row r="5333">
          <cell r="A5333" t="str">
            <v>PEAS012</v>
          </cell>
          <cell r="B5333" t="str">
            <v>PACKING/PEDRINI</v>
          </cell>
          <cell r="C5333" t="str">
            <v xml:space="preserve"> Кноб PEDRINI VANILLA</v>
          </cell>
          <cell r="D5333" t="str">
            <v xml:space="preserve"> KNOB, WASHER, SCREW</v>
          </cell>
          <cell r="E5333" t="str">
            <v>Италия</v>
          </cell>
          <cell r="F5333" t="str">
            <v>ПЛАСТИК</v>
          </cell>
        </row>
        <row r="5334">
          <cell r="A5334" t="str">
            <v>BVA2020</v>
          </cell>
          <cell r="B5334" t="str">
            <v>PACKING/PEDRINI</v>
          </cell>
          <cell r="C5334" t="str">
            <v xml:space="preserve"> Блистер ВАНИЛА 20см</v>
          </cell>
          <cell r="E5334" t="str">
            <v>Россия</v>
          </cell>
          <cell r="F5334" t="str">
            <v>КАРТОН</v>
          </cell>
        </row>
        <row r="5335">
          <cell r="A5335" t="str">
            <v>BVA2024</v>
          </cell>
          <cell r="B5335" t="str">
            <v>PACKING/PEDRINI</v>
          </cell>
          <cell r="C5335" t="str">
            <v xml:space="preserve"> Блистер ВАНИЛА 24см</v>
          </cell>
          <cell r="E5335" t="str">
            <v>Россия</v>
          </cell>
          <cell r="F5335" t="str">
            <v>КАРТОН</v>
          </cell>
        </row>
        <row r="5336">
          <cell r="A5336" t="str">
            <v>BVA2026</v>
          </cell>
          <cell r="B5336" t="str">
            <v>PACKING/PEDRINI</v>
          </cell>
          <cell r="C5336" t="str">
            <v xml:space="preserve"> Блистер ВАНИЛА 26см</v>
          </cell>
          <cell r="E5336" t="str">
            <v>Россия</v>
          </cell>
          <cell r="F5336" t="str">
            <v>КАРТОН</v>
          </cell>
        </row>
        <row r="5337">
          <cell r="A5337" t="str">
            <v>BVA2028</v>
          </cell>
          <cell r="B5337" t="str">
            <v>PACKING/PEDRINI</v>
          </cell>
          <cell r="C5337" t="str">
            <v xml:space="preserve"> Блистер ВАНИЛА 28см</v>
          </cell>
          <cell r="E5337" t="str">
            <v>Россия</v>
          </cell>
          <cell r="F5337" t="str">
            <v>КАРТОН</v>
          </cell>
        </row>
        <row r="5338">
          <cell r="A5338" t="str">
            <v>PK02</v>
          </cell>
          <cell r="B5338" t="str">
            <v>PACKING/POLYPLAST</v>
          </cell>
          <cell r="C5338" t="str">
            <v xml:space="preserve"> Пленка полиэтиленовая рукав 560х0.08 (PK02)</v>
          </cell>
          <cell r="E5338" t="str">
            <v>Россия</v>
          </cell>
        </row>
        <row r="5339">
          <cell r="A5339" t="str">
            <v>PK06</v>
          </cell>
          <cell r="B5339" t="str">
            <v>PACKING/POLYPLAST</v>
          </cell>
          <cell r="C5339" t="str">
            <v xml:space="preserve"> Пленка полиэтиленовая рукав 720х0.08 (PK07)</v>
          </cell>
          <cell r="E5339" t="str">
            <v>Россия</v>
          </cell>
        </row>
        <row r="5340">
          <cell r="A5340" t="str">
            <v>PK05</v>
          </cell>
          <cell r="B5340" t="str">
            <v>PACKING/POLYPLAST</v>
          </cell>
          <cell r="C5340" t="str">
            <v xml:space="preserve"> Пленка полиэтиленовая рукав 530х0.08 (PK05)</v>
          </cell>
          <cell r="E5340" t="str">
            <v>Россия</v>
          </cell>
        </row>
        <row r="5341">
          <cell r="A5341" t="str">
            <v>PK01</v>
          </cell>
          <cell r="B5341" t="str">
            <v>PACKING/POLYPLAST</v>
          </cell>
          <cell r="C5341" t="str">
            <v xml:space="preserve"> Пленка полиэтиленовая рукав 480х0.08 (PK01)</v>
          </cell>
          <cell r="E5341" t="str">
            <v>Россия</v>
          </cell>
        </row>
        <row r="5342">
          <cell r="A5342" t="str">
            <v>PK03</v>
          </cell>
          <cell r="B5342" t="str">
            <v>PACKING/POLYPLAST</v>
          </cell>
          <cell r="C5342" t="str">
            <v xml:space="preserve"> Пленка полиэтиленовая рукав 600х0.08 (PK03)</v>
          </cell>
          <cell r="E5342" t="str">
            <v>Россия</v>
          </cell>
        </row>
        <row r="5343">
          <cell r="A5343" t="str">
            <v>PK04</v>
          </cell>
          <cell r="B5343" t="str">
            <v>PACKING/POLYPLAST</v>
          </cell>
          <cell r="C5343" t="str">
            <v xml:space="preserve"> Пленка полиэтиленовая рукав 630х0.08 (PK04)</v>
          </cell>
          <cell r="E5343" t="str">
            <v>Россия</v>
          </cell>
        </row>
        <row r="5344">
          <cell r="A5344" t="str">
            <v>PK07</v>
          </cell>
          <cell r="B5344" t="str">
            <v>PACKING/POLYPLAST</v>
          </cell>
          <cell r="C5344" t="str">
            <v xml:space="preserve"> Пленка полиэтиленовая рукав 660х0.08 (PK07)</v>
          </cell>
          <cell r="E5344" t="str">
            <v>Россия</v>
          </cell>
        </row>
        <row r="5345">
          <cell r="A5345" t="str">
            <v>PK08</v>
          </cell>
          <cell r="B5345" t="str">
            <v>PACKING/POLYPLAST</v>
          </cell>
          <cell r="C5345" t="str">
            <v xml:space="preserve"> Пленка полиэтиленовая рукав 680х0.08 (PK07)</v>
          </cell>
          <cell r="E5345" t="str">
            <v>Россия</v>
          </cell>
        </row>
        <row r="5346">
          <cell r="A5346" t="str">
            <v>K40</v>
          </cell>
          <cell r="B5346" t="str">
            <v>PACKING/POSAD</v>
          </cell>
          <cell r="C5346" t="str">
            <v xml:space="preserve"> Коробка 400х250х600мм</v>
          </cell>
          <cell r="E5346" t="str">
            <v>Россия</v>
          </cell>
          <cell r="F5346" t="str">
            <v>КАРТОН</v>
          </cell>
        </row>
        <row r="5347">
          <cell r="A5347" t="str">
            <v>K38</v>
          </cell>
          <cell r="B5347" t="str">
            <v>PACKING/POSAD</v>
          </cell>
          <cell r="C5347" t="str">
            <v xml:space="preserve"> Гофрокороб 650х460х450</v>
          </cell>
          <cell r="E5347" t="str">
            <v>Россия</v>
          </cell>
          <cell r="F5347" t="str">
            <v>ГОФРОКАРТОН</v>
          </cell>
        </row>
        <row r="5348">
          <cell r="A5348" t="str">
            <v>M1</v>
          </cell>
          <cell r="B5348" t="str">
            <v>PACKING/POSAD</v>
          </cell>
          <cell r="C5348" t="str">
            <v xml:space="preserve"> Мешок</v>
          </cell>
          <cell r="E5348" t="str">
            <v>Россия</v>
          </cell>
          <cell r="F5348" t="str">
            <v>ПОЛИЭТИЛЕН</v>
          </cell>
        </row>
        <row r="5349">
          <cell r="A5349" t="str">
            <v>K9</v>
          </cell>
          <cell r="B5349" t="str">
            <v>PACKING/POSAD</v>
          </cell>
          <cell r="C5349" t="str">
            <v xml:space="preserve"> Гофрокороб 220х230х220</v>
          </cell>
          <cell r="E5349" t="str">
            <v>Россия</v>
          </cell>
          <cell r="F5349" t="str">
            <v>ГОФРОКАРТОН</v>
          </cell>
        </row>
        <row r="5350">
          <cell r="A5350" t="str">
            <v>K10</v>
          </cell>
          <cell r="B5350" t="str">
            <v>PACKING/POSAD</v>
          </cell>
          <cell r="C5350" t="str">
            <v xml:space="preserve"> Гофрокороб 400х320х270</v>
          </cell>
          <cell r="E5350" t="str">
            <v>Россия</v>
          </cell>
          <cell r="F5350" t="str">
            <v>ГОФРОКАРТОН</v>
          </cell>
        </row>
        <row r="5351">
          <cell r="A5351" t="str">
            <v>K11</v>
          </cell>
          <cell r="B5351" t="str">
            <v>PACKING/POSAD</v>
          </cell>
          <cell r="C5351" t="str">
            <v xml:space="preserve"> Гофрокороб 410х335х290</v>
          </cell>
          <cell r="E5351" t="str">
            <v>Россия</v>
          </cell>
          <cell r="F5351" t="str">
            <v>ГОФРОКАРТОН</v>
          </cell>
        </row>
        <row r="5352">
          <cell r="A5352" t="str">
            <v>K12</v>
          </cell>
          <cell r="B5352" t="str">
            <v>PACKING/POSAD</v>
          </cell>
          <cell r="C5352" t="str">
            <v xml:space="preserve"> Гофрокороб 480х290х290</v>
          </cell>
          <cell r="E5352" t="str">
            <v>Россия</v>
          </cell>
          <cell r="F5352" t="str">
            <v>ГОФРОКАРТОН</v>
          </cell>
        </row>
        <row r="5353">
          <cell r="A5353" t="str">
            <v>K13</v>
          </cell>
          <cell r="B5353" t="str">
            <v>PACKING/POSAD</v>
          </cell>
          <cell r="C5353" t="str">
            <v xml:space="preserve"> Гофрокороб 260х80х265</v>
          </cell>
          <cell r="E5353" t="str">
            <v>Россия</v>
          </cell>
          <cell r="F5353" t="str">
            <v>ГОФРОКАРТОН</v>
          </cell>
        </row>
        <row r="5354">
          <cell r="A5354" t="str">
            <v>K14</v>
          </cell>
          <cell r="B5354" t="str">
            <v>PACKING/POSAD</v>
          </cell>
          <cell r="C5354" t="str">
            <v xml:space="preserve"> Гофрокороб 225х80х210</v>
          </cell>
          <cell r="E5354" t="str">
            <v>Россия</v>
          </cell>
          <cell r="F5354" t="str">
            <v>ГОФРОКАРТОН</v>
          </cell>
        </row>
        <row r="5355">
          <cell r="A5355" t="str">
            <v>K15</v>
          </cell>
          <cell r="B5355" t="str">
            <v>PACKING/POSAD</v>
          </cell>
          <cell r="C5355" t="str">
            <v xml:space="preserve"> Гофрокороб 255х80х255</v>
          </cell>
          <cell r="E5355" t="str">
            <v>Россия</v>
          </cell>
          <cell r="F5355" t="str">
            <v>ГОФРОКАРТОН</v>
          </cell>
        </row>
        <row r="5356">
          <cell r="A5356" t="str">
            <v>K16</v>
          </cell>
          <cell r="B5356" t="str">
            <v>PACKING/POSAD</v>
          </cell>
          <cell r="C5356" t="str">
            <v xml:space="preserve"> Гофрокороб 215х115х220</v>
          </cell>
          <cell r="E5356" t="str">
            <v>Россия</v>
          </cell>
          <cell r="F5356" t="str">
            <v>ГОФРОКАРТОН</v>
          </cell>
        </row>
        <row r="5357">
          <cell r="A5357" t="str">
            <v>K1</v>
          </cell>
          <cell r="B5357" t="str">
            <v>PACKING/POSAD</v>
          </cell>
          <cell r="C5357" t="str">
            <v xml:space="preserve"> Гофрокороб Т-22 мак. 600х600х400</v>
          </cell>
          <cell r="E5357" t="str">
            <v>Россия</v>
          </cell>
          <cell r="F5357" t="str">
            <v>ГОФРОКАРТОН</v>
          </cell>
        </row>
        <row r="5358">
          <cell r="A5358" t="str">
            <v>K2</v>
          </cell>
          <cell r="B5358" t="str">
            <v>PACKING/POSAD</v>
          </cell>
          <cell r="C5358" t="str">
            <v xml:space="preserve"> Гофрокороб Т-22 мак. 800х400х400</v>
          </cell>
          <cell r="E5358" t="str">
            <v>Россия</v>
          </cell>
          <cell r="F5358" t="str">
            <v>ГОФРОКАРТОН</v>
          </cell>
        </row>
        <row r="5359">
          <cell r="A5359" t="str">
            <v>K3</v>
          </cell>
          <cell r="B5359" t="str">
            <v>PACKING/POSAD</v>
          </cell>
          <cell r="C5359" t="str">
            <v xml:space="preserve"> Гофрокороб Т-22 мак. 200х200х200</v>
          </cell>
          <cell r="E5359" t="str">
            <v>Россия</v>
          </cell>
          <cell r="F5359" t="str">
            <v>ГОФРОКАРТОН</v>
          </cell>
        </row>
        <row r="5360">
          <cell r="A5360" t="str">
            <v>K4</v>
          </cell>
          <cell r="B5360" t="str">
            <v>PACKING/POSAD</v>
          </cell>
          <cell r="C5360" t="str">
            <v xml:space="preserve"> Гофрокороб Т-22 мак. 600х400х200</v>
          </cell>
          <cell r="E5360" t="str">
            <v>Россия</v>
          </cell>
          <cell r="F5360" t="str">
            <v>ГОФРОКАРТОН</v>
          </cell>
        </row>
        <row r="5361">
          <cell r="A5361" t="str">
            <v>K5</v>
          </cell>
          <cell r="B5361" t="str">
            <v>PACKING/POSAD</v>
          </cell>
          <cell r="C5361" t="str">
            <v xml:space="preserve"> Гофрокороб Т-22 мак. 400х200х200</v>
          </cell>
          <cell r="E5361" t="str">
            <v>Россия</v>
          </cell>
          <cell r="F5361" t="str">
            <v>ГОФРОКАРТОН</v>
          </cell>
        </row>
        <row r="5362">
          <cell r="A5362" t="str">
            <v>K6</v>
          </cell>
          <cell r="B5362" t="str">
            <v>PACKING/POSAD</v>
          </cell>
          <cell r="C5362" t="str">
            <v xml:space="preserve"> Гофрокороб Т-22 мак. 600х400х400</v>
          </cell>
          <cell r="E5362" t="str">
            <v>Россия</v>
          </cell>
          <cell r="F5362" t="str">
            <v>ГОФРОКАРТОН</v>
          </cell>
        </row>
        <row r="5363">
          <cell r="A5363" t="str">
            <v>K7</v>
          </cell>
          <cell r="B5363" t="str">
            <v>PACKING/POSAD</v>
          </cell>
          <cell r="C5363" t="str">
            <v xml:space="preserve"> Гофрокороб Т-22 мак. 400х400х400</v>
          </cell>
          <cell r="E5363" t="str">
            <v>Россия</v>
          </cell>
          <cell r="F5363" t="str">
            <v>ГОФРОКАРТОН</v>
          </cell>
        </row>
        <row r="5364">
          <cell r="A5364" t="str">
            <v>K8</v>
          </cell>
          <cell r="B5364" t="str">
            <v>PACKING/POSAD</v>
          </cell>
          <cell r="C5364" t="str">
            <v xml:space="preserve"> Гофрокороб Т-22 мак. 400х400х200</v>
          </cell>
          <cell r="E5364" t="str">
            <v>Россия</v>
          </cell>
          <cell r="F5364" t="str">
            <v>ГОФРОКАРТОН</v>
          </cell>
        </row>
        <row r="5365">
          <cell r="A5365" t="str">
            <v>K17</v>
          </cell>
          <cell r="B5365" t="str">
            <v>PACKING/POSAD</v>
          </cell>
          <cell r="C5365" t="str">
            <v xml:space="preserve"> Гофрокороб 185х180х175</v>
          </cell>
          <cell r="E5365" t="str">
            <v>Россия</v>
          </cell>
          <cell r="F5365" t="str">
            <v>ГОФРОКАРТОН</v>
          </cell>
        </row>
        <row r="5366">
          <cell r="A5366" t="str">
            <v>K18</v>
          </cell>
          <cell r="B5366" t="str">
            <v>PACKING/POSAD</v>
          </cell>
          <cell r="C5366" t="str">
            <v xml:space="preserve"> Гофрокороб 270х190х200</v>
          </cell>
          <cell r="E5366" t="str">
            <v>Россия</v>
          </cell>
          <cell r="F5366" t="str">
            <v>ГОФРОКАРТОН</v>
          </cell>
        </row>
        <row r="5367">
          <cell r="A5367" t="str">
            <v>K19</v>
          </cell>
          <cell r="B5367" t="str">
            <v>PACKING/POSAD</v>
          </cell>
          <cell r="C5367" t="str">
            <v xml:space="preserve"> Гофрокороб 260х185х260</v>
          </cell>
          <cell r="E5367" t="str">
            <v>Россия</v>
          </cell>
          <cell r="F5367" t="str">
            <v>ГОФРОКАРТОН</v>
          </cell>
        </row>
        <row r="5368">
          <cell r="A5368" t="str">
            <v>K20</v>
          </cell>
          <cell r="B5368" t="str">
            <v>PACKING/POSAD</v>
          </cell>
          <cell r="C5368" t="str">
            <v xml:space="preserve"> Гофрокороб 175х130х175</v>
          </cell>
          <cell r="E5368" t="str">
            <v>Россия</v>
          </cell>
          <cell r="F5368" t="str">
            <v>ГОФРОКАРТОН</v>
          </cell>
        </row>
        <row r="5369">
          <cell r="A5369" t="str">
            <v>K21</v>
          </cell>
          <cell r="B5369" t="str">
            <v>PACKING/POSAD</v>
          </cell>
          <cell r="C5369" t="str">
            <v xml:space="preserve"> Гофрокороб 210х185х210</v>
          </cell>
          <cell r="E5369" t="str">
            <v>Россия</v>
          </cell>
          <cell r="F5369" t="str">
            <v>ГОФРОКАРТОН</v>
          </cell>
        </row>
        <row r="5370">
          <cell r="A5370" t="str">
            <v>K22</v>
          </cell>
          <cell r="B5370" t="str">
            <v>PACKING/POSAD</v>
          </cell>
          <cell r="C5370" t="str">
            <v xml:space="preserve"> Гофрокороб T-22 мак. 300х280х240</v>
          </cell>
          <cell r="E5370" t="str">
            <v>Россия</v>
          </cell>
          <cell r="F5370" t="str">
            <v>ГОФРОКАРТОН</v>
          </cell>
        </row>
        <row r="5371">
          <cell r="A5371" t="str">
            <v>K23</v>
          </cell>
          <cell r="B5371" t="str">
            <v>PACKING/POSAD</v>
          </cell>
          <cell r="C5371" t="str">
            <v xml:space="preserve"> Гофроящик Т-22 490х300х300 бурый</v>
          </cell>
          <cell r="E5371" t="str">
            <v>Россия</v>
          </cell>
          <cell r="F5371" t="str">
            <v>ГОФРОКАРТОН</v>
          </cell>
        </row>
        <row r="5372">
          <cell r="A5372" t="str">
            <v>K24</v>
          </cell>
          <cell r="B5372" t="str">
            <v>PACKING/POSAD</v>
          </cell>
          <cell r="C5372" t="str">
            <v xml:space="preserve"> Гофрокороб Т-22 400х400х400 бурый</v>
          </cell>
          <cell r="E5372" t="str">
            <v>Россия</v>
          </cell>
          <cell r="F5372" t="str">
            <v>ГОФРОКАРТОН</v>
          </cell>
        </row>
        <row r="5373">
          <cell r="A5373" t="str">
            <v>K25</v>
          </cell>
          <cell r="B5373" t="str">
            <v>PACKING/POSAD</v>
          </cell>
          <cell r="C5373" t="str">
            <v xml:space="preserve"> Гофрокороб Т-22 В бурый МАК 345х281х229 COOK&lt;(&gt;&amp;&lt;)&gt;SHARE 3.2L</v>
          </cell>
          <cell r="E5373" t="str">
            <v>Россия</v>
          </cell>
          <cell r="F5373" t="str">
            <v>ГОФРОКАРТОН</v>
          </cell>
        </row>
        <row r="5374">
          <cell r="A5374" t="str">
            <v>K26</v>
          </cell>
          <cell r="B5374" t="str">
            <v>PACKING/POSAD</v>
          </cell>
          <cell r="C5374" t="str">
            <v xml:space="preserve"> Гофрокороб Т-22 В бурый МАК 285х250х196 COOK&lt;(&gt;&amp;&lt;)&gt;SHARE 2.1L</v>
          </cell>
          <cell r="E5374" t="str">
            <v>Россия</v>
          </cell>
          <cell r="F5374" t="str">
            <v>ГОФРОКАРТОН</v>
          </cell>
        </row>
        <row r="5375">
          <cell r="A5375" t="str">
            <v>K27</v>
          </cell>
          <cell r="B5375" t="str">
            <v>PACKING/POSAD</v>
          </cell>
          <cell r="C5375" t="str">
            <v xml:space="preserve"> Гофрокороб Т-22 В бурый МАК 196х183х218 COOK&lt;(&gt;&amp;&lt;)&gt;SHARE 1.3L</v>
          </cell>
          <cell r="E5375" t="str">
            <v>Россия</v>
          </cell>
          <cell r="F5375" t="str">
            <v>ГОФРОКАРТОН</v>
          </cell>
        </row>
        <row r="5376">
          <cell r="A5376" t="str">
            <v>K28</v>
          </cell>
          <cell r="B5376" t="str">
            <v>PACKING/POSAD</v>
          </cell>
          <cell r="C5376" t="str">
            <v xml:space="preserve"> Гофрокороб банка 500мл 605х485х136</v>
          </cell>
          <cell r="E5376" t="str">
            <v>Россия</v>
          </cell>
          <cell r="F5376" t="str">
            <v>ГОФРОКАРТОН</v>
          </cell>
        </row>
        <row r="5377">
          <cell r="A5377" t="str">
            <v>R281</v>
          </cell>
          <cell r="B5377" t="str">
            <v>PACKING/POSAD</v>
          </cell>
          <cell r="C5377" t="str">
            <v xml:space="preserve"> Решетка банка 500мл в бурый 1ц. 600х130</v>
          </cell>
          <cell r="E5377" t="str">
            <v>Россия</v>
          </cell>
          <cell r="F5377" t="str">
            <v>ГОФРОКАРТОН</v>
          </cell>
        </row>
        <row r="5378">
          <cell r="A5378" t="str">
            <v>R282</v>
          </cell>
          <cell r="B5378" t="str">
            <v>PACKING/POSAD</v>
          </cell>
          <cell r="C5378" t="str">
            <v xml:space="preserve"> Решетка банка 500мл в бурый 1ц. 480х130</v>
          </cell>
          <cell r="E5378" t="str">
            <v>Россия</v>
          </cell>
          <cell r="F5378" t="str">
            <v>ГОФРОКАРТОН</v>
          </cell>
        </row>
        <row r="5379">
          <cell r="A5379" t="str">
            <v>K29</v>
          </cell>
          <cell r="B5379" t="str">
            <v>PACKING/POSAD</v>
          </cell>
          <cell r="C5379" t="str">
            <v xml:space="preserve"> Гофрокороб банка 250мл 367х367х102</v>
          </cell>
          <cell r="E5379" t="str">
            <v>Россия</v>
          </cell>
          <cell r="F5379" t="str">
            <v>ГОФРОКАРТОН</v>
          </cell>
        </row>
        <row r="5380">
          <cell r="A5380" t="str">
            <v>R291</v>
          </cell>
          <cell r="B5380" t="str">
            <v>PACKING/POSAD</v>
          </cell>
          <cell r="C5380" t="str">
            <v xml:space="preserve"> Решетка банка 250мл в бурый 1ц. 362х100</v>
          </cell>
          <cell r="E5380" t="str">
            <v>Россия</v>
          </cell>
          <cell r="F5380" t="str">
            <v>ГОФРОКАРТОН</v>
          </cell>
        </row>
        <row r="5381">
          <cell r="A5381" t="str">
            <v>K30</v>
          </cell>
          <cell r="B5381" t="str">
            <v>PACKING/POSAD</v>
          </cell>
          <cell r="C5381" t="str">
            <v xml:space="preserve"> Гофрокороб банка 760мл 605х485х166</v>
          </cell>
          <cell r="E5381" t="str">
            <v>Россия</v>
          </cell>
          <cell r="F5381" t="str">
            <v>ГОФРОКАРТОН</v>
          </cell>
        </row>
        <row r="5382">
          <cell r="A5382" t="str">
            <v>R301</v>
          </cell>
          <cell r="B5382" t="str">
            <v>PACKING/POSAD</v>
          </cell>
          <cell r="C5382" t="str">
            <v xml:space="preserve"> Решетка банка 760мл в бурый 1ц. 600х160</v>
          </cell>
          <cell r="E5382" t="str">
            <v>Россия</v>
          </cell>
          <cell r="F5382" t="str">
            <v>ГОФРОКАРТОН</v>
          </cell>
        </row>
        <row r="5383">
          <cell r="A5383" t="str">
            <v>R302</v>
          </cell>
          <cell r="B5383" t="str">
            <v>PACKING/POSAD</v>
          </cell>
          <cell r="C5383" t="str">
            <v xml:space="preserve"> Решетка банка 760мл в бурый 1ц. 480х160</v>
          </cell>
          <cell r="E5383" t="str">
            <v>Россия</v>
          </cell>
          <cell r="F5383" t="str">
            <v>ГОФРОКАРТОН</v>
          </cell>
        </row>
        <row r="5384">
          <cell r="A5384" t="str">
            <v>K31</v>
          </cell>
          <cell r="B5384" t="str">
            <v>PACKING/POSAD</v>
          </cell>
          <cell r="C5384" t="str">
            <v xml:space="preserve"> Гофрокороб банка 295мл 365х295х111</v>
          </cell>
          <cell r="E5384" t="str">
            <v>Россия</v>
          </cell>
          <cell r="F5384" t="str">
            <v>ГОФРОКАРТОН</v>
          </cell>
        </row>
        <row r="5385">
          <cell r="A5385" t="str">
            <v>R311</v>
          </cell>
          <cell r="B5385" t="str">
            <v>PACKING/POSAD</v>
          </cell>
          <cell r="C5385" t="str">
            <v xml:space="preserve"> Решетка банка 295мл в бурый 1ц. 360х105</v>
          </cell>
          <cell r="E5385" t="str">
            <v>Россия</v>
          </cell>
          <cell r="F5385" t="str">
            <v>ГОФРОКАРТОН</v>
          </cell>
        </row>
        <row r="5386">
          <cell r="A5386" t="str">
            <v>R312</v>
          </cell>
          <cell r="B5386" t="str">
            <v>PACKING/POSAD</v>
          </cell>
          <cell r="C5386" t="str">
            <v xml:space="preserve"> Решетка банка 295мл в бурый 1ц. 290х105</v>
          </cell>
          <cell r="E5386" t="str">
            <v>Россия</v>
          </cell>
          <cell r="F5386" t="str">
            <v>ГОФРОКАРТОН</v>
          </cell>
        </row>
        <row r="5387">
          <cell r="A5387" t="str">
            <v>K32</v>
          </cell>
          <cell r="B5387" t="str">
            <v>PACKING/POSAD</v>
          </cell>
          <cell r="C5387" t="str">
            <v xml:space="preserve"> Гофрокороб стакан 438х292х117</v>
          </cell>
          <cell r="E5387" t="str">
            <v>Россия</v>
          </cell>
          <cell r="F5387" t="str">
            <v>ГОФРОКАРТОН</v>
          </cell>
        </row>
        <row r="5388">
          <cell r="A5388" t="str">
            <v>R321</v>
          </cell>
          <cell r="B5388" t="str">
            <v>PACKING/POSAD</v>
          </cell>
          <cell r="C5388" t="str">
            <v xml:space="preserve"> Решетка стакан в бурый 1ц. 433х112</v>
          </cell>
          <cell r="E5388" t="str">
            <v>Россия</v>
          </cell>
          <cell r="F5388" t="str">
            <v>ГОФРОКАРТОН</v>
          </cell>
        </row>
        <row r="5389">
          <cell r="A5389" t="str">
            <v>R322</v>
          </cell>
          <cell r="B5389" t="str">
            <v>PACKING/POSAD</v>
          </cell>
          <cell r="C5389" t="str">
            <v xml:space="preserve"> Решетка стакан в бурый 1ц. 287х112</v>
          </cell>
          <cell r="E5389" t="str">
            <v>Россия</v>
          </cell>
          <cell r="F5389" t="str">
            <v>ГОФРОКАРТОН</v>
          </cell>
        </row>
        <row r="5390">
          <cell r="A5390" t="str">
            <v>T22</v>
          </cell>
          <cell r="B5390" t="str">
            <v>PACKING/POSAD</v>
          </cell>
          <cell r="C5390" t="str">
            <v xml:space="preserve"> Гофрокороб бурый</v>
          </cell>
          <cell r="D5390" t="str">
            <v xml:space="preserve"> Corrugated cardboard brown</v>
          </cell>
          <cell r="E5390" t="str">
            <v>Россия</v>
          </cell>
          <cell r="F5390" t="str">
            <v>ГОФРОКАРТОН</v>
          </cell>
        </row>
        <row r="5391">
          <cell r="A5391" t="str">
            <v>K37</v>
          </cell>
          <cell r="B5391" t="str">
            <v>PACKING/POSAD</v>
          </cell>
          <cell r="C5391" t="str">
            <v xml:space="preserve"> Гофрокороб T-22 МАК 300х210х210</v>
          </cell>
          <cell r="E5391" t="str">
            <v>Россия</v>
          </cell>
          <cell r="F5391" t="str">
            <v>ГОФРОКАРТОН</v>
          </cell>
        </row>
        <row r="5392">
          <cell r="A5392" t="str">
            <v>K34</v>
          </cell>
          <cell r="B5392" t="str">
            <v>PACKING/POSAD</v>
          </cell>
          <cell r="C5392" t="str">
            <v xml:space="preserve"> Гофрокороб 440х430х230мм</v>
          </cell>
          <cell r="E5392" t="str">
            <v>Россия</v>
          </cell>
          <cell r="F5392" t="str">
            <v>ГОФРОКАРТОН</v>
          </cell>
        </row>
        <row r="5393">
          <cell r="A5393" t="str">
            <v>K35</v>
          </cell>
          <cell r="B5393" t="str">
            <v>PACKING/POSAD</v>
          </cell>
          <cell r="C5393" t="str">
            <v xml:space="preserve"> Гофрокороб 430х420х150мм</v>
          </cell>
          <cell r="E5393" t="str">
            <v>Россия</v>
          </cell>
          <cell r="F5393" t="str">
            <v>ГОФРОКАРТОН</v>
          </cell>
        </row>
        <row r="5394">
          <cell r="A5394" t="str">
            <v>K36</v>
          </cell>
          <cell r="B5394" t="str">
            <v>PACKING/POSAD</v>
          </cell>
          <cell r="C5394" t="str">
            <v xml:space="preserve"> Гофрокороб 380х370х100мм</v>
          </cell>
          <cell r="E5394" t="str">
            <v>Россия</v>
          </cell>
          <cell r="F5394" t="str">
            <v>ГОФРОКАРТОН</v>
          </cell>
        </row>
        <row r="5395">
          <cell r="A5395" t="str">
            <v>ST1</v>
          </cell>
          <cell r="B5395" t="str">
            <v>PACKING/PYREX</v>
          </cell>
          <cell r="C5395" t="str">
            <v xml:space="preserve"> Стикер</v>
          </cell>
          <cell r="E5395" t="str">
            <v>Россия</v>
          </cell>
        </row>
        <row r="5396">
          <cell r="A5396" t="str">
            <v>105B000/B040</v>
          </cell>
          <cell r="B5396" t="str">
            <v>PACKING/PYREX</v>
          </cell>
          <cell r="C5396" t="str">
            <v xml:space="preserve"> Корпус к кастрюле 1л</v>
          </cell>
          <cell r="D5396" t="str">
            <v xml:space="preserve"> CORPS. COC RDE 1L BULK</v>
          </cell>
          <cell r="E5396" t="str">
            <v>Франция</v>
          </cell>
          <cell r="F5396" t="str">
            <v>СТЕКЛО</v>
          </cell>
        </row>
        <row r="5397">
          <cell r="A5397" t="str">
            <v>105C000/B040</v>
          </cell>
          <cell r="B5397" t="str">
            <v>PACKING/PYREX</v>
          </cell>
          <cell r="C5397" t="str">
            <v xml:space="preserve"> Крышка к кастрюле 1л</v>
          </cell>
          <cell r="D5397" t="str">
            <v xml:space="preserve"> COUV. COC RDE 1L BULK</v>
          </cell>
          <cell r="E5397" t="str">
            <v>Франция</v>
          </cell>
          <cell r="F5397" t="str">
            <v>СТЕКЛО</v>
          </cell>
        </row>
        <row r="5398">
          <cell r="A5398" t="str">
            <v>108C000/B140</v>
          </cell>
          <cell r="B5398" t="str">
            <v>PACKING/PYREX</v>
          </cell>
          <cell r="C5398" t="str">
            <v xml:space="preserve"> Крышка к кастрюле 1.5л</v>
          </cell>
          <cell r="D5398" t="str">
            <v xml:space="preserve"> COUV. COC RDE 1L5 BULK</v>
          </cell>
          <cell r="E5398" t="str">
            <v>Франция</v>
          </cell>
          <cell r="F5398" t="str">
            <v>СТЕКЛО</v>
          </cell>
        </row>
        <row r="5399">
          <cell r="A5399" t="str">
            <v>108B000/B040</v>
          </cell>
          <cell r="B5399" t="str">
            <v>PACKING/PYREX</v>
          </cell>
          <cell r="C5399" t="str">
            <v xml:space="preserve"> Корпус к кастрюле 1.5л</v>
          </cell>
          <cell r="D5399" t="str">
            <v xml:space="preserve"> CORPS. COC RDE 1L5 BULK</v>
          </cell>
          <cell r="E5399" t="str">
            <v>Франция</v>
          </cell>
          <cell r="F5399" t="str">
            <v>СТЕКЛО</v>
          </cell>
        </row>
        <row r="5400">
          <cell r="A5400" t="str">
            <v>112B000/B040</v>
          </cell>
          <cell r="B5400" t="str">
            <v>PACKING/PYREX</v>
          </cell>
          <cell r="C5400" t="str">
            <v xml:space="preserve"> Корпус к кастрюле 2.5л</v>
          </cell>
          <cell r="D5400" t="str">
            <v xml:space="preserve"> CORPS. COC RDE 2L5 BULK</v>
          </cell>
          <cell r="E5400" t="str">
            <v>Франция</v>
          </cell>
          <cell r="F5400" t="str">
            <v>СТЕКЛО</v>
          </cell>
        </row>
        <row r="5401">
          <cell r="A5401" t="str">
            <v>112C000/B040</v>
          </cell>
          <cell r="B5401" t="str">
            <v>PACKING/PYREX</v>
          </cell>
          <cell r="C5401" t="str">
            <v xml:space="preserve"> Крышка к кастрюле 2.5л</v>
          </cell>
          <cell r="D5401" t="str">
            <v xml:space="preserve"> COUV. COC RDE 2L5 BULK</v>
          </cell>
          <cell r="E5401" t="str">
            <v>Франция</v>
          </cell>
          <cell r="F5401" t="str">
            <v>СТЕКЛО</v>
          </cell>
        </row>
        <row r="5402">
          <cell r="A5402" t="str">
            <v>E1052584A</v>
          </cell>
          <cell r="B5402" t="str">
            <v>PACKING/PYREX</v>
          </cell>
          <cell r="C5402" t="str">
            <v xml:space="preserve"> Этикетка рукав для кастрюли 1л</v>
          </cell>
          <cell r="D5402" t="str">
            <v xml:space="preserve"> sleeve 1L</v>
          </cell>
          <cell r="E5402" t="str">
            <v>Франция</v>
          </cell>
          <cell r="F5402" t="str">
            <v>КАРТОН</v>
          </cell>
        </row>
        <row r="5403">
          <cell r="A5403" t="str">
            <v>E1082585A</v>
          </cell>
          <cell r="B5403" t="str">
            <v>PACKING/PYREX</v>
          </cell>
          <cell r="C5403" t="str">
            <v xml:space="preserve"> Этикетка рукав для кастрюли 1.5л</v>
          </cell>
          <cell r="D5403" t="str">
            <v xml:space="preserve"> sleeve  cocotte 1,5L</v>
          </cell>
          <cell r="E5403" t="str">
            <v>Франция</v>
          </cell>
          <cell r="F5403" t="str">
            <v>КАРТОН</v>
          </cell>
        </row>
        <row r="5404">
          <cell r="A5404" t="str">
            <v>E1122586A</v>
          </cell>
          <cell r="B5404" t="str">
            <v>PACKING/PYREX</v>
          </cell>
          <cell r="C5404" t="str">
            <v xml:space="preserve"> Этикетка рукав для кастрюли 2.5л</v>
          </cell>
          <cell r="D5404" t="str">
            <v xml:space="preserve"> sleeve  cocotte 2,5L</v>
          </cell>
          <cell r="E5404" t="str">
            <v>Франция</v>
          </cell>
          <cell r="F5404" t="str">
            <v>КАРТОН</v>
          </cell>
        </row>
        <row r="5405">
          <cell r="A5405" t="str">
            <v>V2</v>
          </cell>
          <cell r="B5405" t="str">
            <v>PACKING/PYREX</v>
          </cell>
          <cell r="C5405" t="str">
            <v xml:space="preserve"> Прихватка</v>
          </cell>
          <cell r="E5405" t="str">
            <v>Россия</v>
          </cell>
          <cell r="F5405" t="str">
            <v>СИНТЕПОН</v>
          </cell>
        </row>
        <row r="5406">
          <cell r="A5406" t="str">
            <v>V1</v>
          </cell>
          <cell r="B5406" t="str">
            <v>PACKING/PYREX</v>
          </cell>
          <cell r="C5406" t="str">
            <v xml:space="preserve"> Варежка NY</v>
          </cell>
          <cell r="E5406" t="str">
            <v>Россия</v>
          </cell>
          <cell r="F5406" t="str">
            <v>СИНТЕПОН</v>
          </cell>
        </row>
        <row r="5407">
          <cell r="A5407" t="str">
            <v>R6</v>
          </cell>
          <cell r="B5407" t="str">
            <v>PACKING/PYREX</v>
          </cell>
          <cell r="C5407" t="str">
            <v xml:space="preserve"> Вкладыш 1 короб 912S756OK</v>
          </cell>
          <cell r="E5407" t="str">
            <v>Россия</v>
          </cell>
          <cell r="F5407" t="str">
            <v>КАРТОН</v>
          </cell>
        </row>
        <row r="5408">
          <cell r="A5408" t="str">
            <v>R7</v>
          </cell>
          <cell r="B5408" t="str">
            <v>PACKING/PYREX</v>
          </cell>
          <cell r="C5408" t="str">
            <v xml:space="preserve"> Вкладыш 2 короб 912S756OK</v>
          </cell>
          <cell r="E5408" t="str">
            <v>Россия</v>
          </cell>
          <cell r="F5408" t="str">
            <v>КАРТОН</v>
          </cell>
        </row>
        <row r="5409">
          <cell r="A5409" t="str">
            <v>S8</v>
          </cell>
          <cell r="B5409" t="str">
            <v>PACKING/PYREX</v>
          </cell>
          <cell r="C5409" t="str">
            <v xml:space="preserve"> Стикер Pyrex-Безант СПБ</v>
          </cell>
          <cell r="E5409" t="str">
            <v>Россия</v>
          </cell>
          <cell r="F5409" t="str">
            <v>БУМАГА</v>
          </cell>
        </row>
        <row r="5410">
          <cell r="A5410" t="str">
            <v>S9</v>
          </cell>
          <cell r="B5410" t="str">
            <v>PACKING/PYREX</v>
          </cell>
          <cell r="C5410" t="str">
            <v xml:space="preserve"> Стикер Pyrex-Доменик СНГ</v>
          </cell>
          <cell r="E5410" t="str">
            <v>Россия</v>
          </cell>
          <cell r="F5410" t="str">
            <v>БУМАГА</v>
          </cell>
        </row>
        <row r="5411">
          <cell r="A5411" t="str">
            <v>S10</v>
          </cell>
          <cell r="B5411" t="str">
            <v>PACKING/PYREX</v>
          </cell>
          <cell r="C5411" t="str">
            <v xml:space="preserve"> Стикер 346B000</v>
          </cell>
          <cell r="E5411" t="str">
            <v>Россия</v>
          </cell>
          <cell r="F5411" t="str">
            <v>БУМАГА</v>
          </cell>
        </row>
        <row r="5412">
          <cell r="A5412" t="str">
            <v>A0000050</v>
          </cell>
          <cell r="B5412" t="str">
            <v>PACKING/PYREX</v>
          </cell>
          <cell r="C5412" t="str">
            <v xml:space="preserve"> Сумка Pyrex хлопок</v>
          </cell>
          <cell r="E5412" t="str">
            <v>Россия</v>
          </cell>
          <cell r="F5412" t="str">
            <v>ХЛОПОК</v>
          </cell>
        </row>
        <row r="5413">
          <cell r="A5413" t="str">
            <v>R5</v>
          </cell>
          <cell r="B5413" t="str">
            <v>PACKING/PYREX</v>
          </cell>
          <cell r="C5413" t="str">
            <v xml:space="preserve"> Короб 912S756OK 220x162x353мм</v>
          </cell>
          <cell r="E5413" t="str">
            <v>Россия</v>
          </cell>
          <cell r="F5413" t="str">
            <v>КАРТОН</v>
          </cell>
        </row>
        <row r="5414">
          <cell r="A5414" t="str">
            <v>SL2017</v>
          </cell>
          <cell r="B5414" t="str">
            <v>PACKING/PYREX</v>
          </cell>
          <cell r="C5414" t="str">
            <v xml:space="preserve"> Этикетка рукав для набора Cook&amp;Store</v>
          </cell>
          <cell r="E5414" t="str">
            <v>Россия</v>
          </cell>
          <cell r="F5414" t="str">
            <v>КАРТОН</v>
          </cell>
        </row>
        <row r="5415">
          <cell r="A5415" t="str">
            <v>S11</v>
          </cell>
          <cell r="B5415" t="str">
            <v>PACKING/PYREX</v>
          </cell>
          <cell r="C5415" t="str">
            <v xml:space="preserve"> Стикер 234B000 СПБ</v>
          </cell>
          <cell r="E5415" t="str">
            <v>Россия</v>
          </cell>
          <cell r="F5415" t="str">
            <v>БУМАГА</v>
          </cell>
        </row>
        <row r="5416">
          <cell r="A5416" t="str">
            <v>S12</v>
          </cell>
          <cell r="B5416" t="str">
            <v>PACKING/PYREX</v>
          </cell>
          <cell r="C5416" t="str">
            <v xml:space="preserve"> Стикер Варежка подарок</v>
          </cell>
          <cell r="E5416" t="str">
            <v>Россия</v>
          </cell>
          <cell r="F5416" t="str">
            <v>БУМАГА</v>
          </cell>
        </row>
        <row r="5417">
          <cell r="A5417" t="str">
            <v>S13</v>
          </cell>
          <cell r="B5417" t="str">
            <v>PACKING/PYREX</v>
          </cell>
          <cell r="C5417" t="str">
            <v xml:space="preserve"> Стикер 247BNOO/OK</v>
          </cell>
          <cell r="E5417" t="str">
            <v>Россия</v>
          </cell>
          <cell r="F5417" t="str">
            <v>БУМАГА</v>
          </cell>
        </row>
        <row r="5418">
          <cell r="A5418" t="str">
            <v>S14</v>
          </cell>
          <cell r="B5418" t="str">
            <v>PACKING/PYREX</v>
          </cell>
          <cell r="C5418" t="str">
            <v xml:space="preserve"> Стикер 204ANOO/OK</v>
          </cell>
          <cell r="E5418" t="str">
            <v>Россия</v>
          </cell>
          <cell r="F5418" t="str">
            <v>БУМАГА</v>
          </cell>
        </row>
        <row r="5419">
          <cell r="A5419" t="str">
            <v>S15</v>
          </cell>
          <cell r="B5419" t="str">
            <v>PACKING/PYREX</v>
          </cell>
          <cell r="C5419" t="str">
            <v xml:space="preserve"> Стикер 211BNOO/OK</v>
          </cell>
          <cell r="E5419" t="str">
            <v>Россия</v>
          </cell>
          <cell r="F5419" t="str">
            <v>БУМАГА</v>
          </cell>
        </row>
        <row r="5420">
          <cell r="A5420" t="str">
            <v>S16</v>
          </cell>
          <cell r="B5420" t="str">
            <v>PACKING/PYREX</v>
          </cell>
          <cell r="C5420" t="str">
            <v xml:space="preserve"> Стикер 345BNOO/OK</v>
          </cell>
          <cell r="E5420" t="str">
            <v>Россия</v>
          </cell>
          <cell r="F5420" t="str">
            <v>БУМАГА</v>
          </cell>
        </row>
        <row r="5421">
          <cell r="A5421" t="str">
            <v>S17</v>
          </cell>
          <cell r="B5421" t="str">
            <v>PACKING/PYREX</v>
          </cell>
          <cell r="C5421" t="str">
            <v xml:space="preserve"> Стикер 208ANOO/OK</v>
          </cell>
          <cell r="E5421" t="str">
            <v>Россия</v>
          </cell>
          <cell r="F5421" t="str">
            <v>БУМАГА</v>
          </cell>
        </row>
        <row r="5422">
          <cell r="A5422" t="str">
            <v>S7</v>
          </cell>
          <cell r="B5422" t="str">
            <v>PACKING/PYREX</v>
          </cell>
          <cell r="C5422" t="str">
            <v xml:space="preserve"> Стикер 409B000</v>
          </cell>
          <cell r="E5422" t="str">
            <v>Россия</v>
          </cell>
          <cell r="F5422" t="str">
            <v>БУМАГА</v>
          </cell>
        </row>
        <row r="5423">
          <cell r="A5423" t="str">
            <v>S4</v>
          </cell>
          <cell r="B5423" t="str">
            <v>PACKING/PYREX</v>
          </cell>
          <cell r="C5423" t="str">
            <v xml:space="preserve"> Стикер 408B000</v>
          </cell>
          <cell r="E5423" t="str">
            <v>Россия</v>
          </cell>
          <cell r="F5423" t="str">
            <v>БУМАГА</v>
          </cell>
        </row>
        <row r="5424">
          <cell r="A5424" t="str">
            <v>S5</v>
          </cell>
          <cell r="B5424" t="str">
            <v>PACKING/PYREX</v>
          </cell>
          <cell r="C5424" t="str">
            <v xml:space="preserve"> Стикер 411B000</v>
          </cell>
          <cell r="E5424" t="str">
            <v>Россия</v>
          </cell>
          <cell r="F5424" t="str">
            <v>БУМАГА</v>
          </cell>
        </row>
        <row r="5425">
          <cell r="A5425" t="str">
            <v>S6</v>
          </cell>
          <cell r="B5425" t="str">
            <v>PACKING/PYREX</v>
          </cell>
          <cell r="C5425" t="str">
            <v xml:space="preserve"> Стикер Cook&amp;Store</v>
          </cell>
          <cell r="E5425" t="str">
            <v>Россия</v>
          </cell>
          <cell r="F5425" t="str">
            <v>БУМАГА</v>
          </cell>
        </row>
        <row r="5426">
          <cell r="A5426" t="str">
            <v>S18</v>
          </cell>
          <cell r="B5426" t="str">
            <v>PACKING/PYREX</v>
          </cell>
          <cell r="C5426" t="str">
            <v xml:space="preserve"> Стикер 346B000ST</v>
          </cell>
          <cell r="E5426" t="str">
            <v>Россия</v>
          </cell>
          <cell r="F5426" t="str">
            <v>БУМАГА</v>
          </cell>
        </row>
        <row r="5427">
          <cell r="A5427" t="str">
            <v>S19</v>
          </cell>
          <cell r="B5427" t="str">
            <v>PACKING/PYREX</v>
          </cell>
          <cell r="C5427" t="str">
            <v xml:space="preserve"> Стикер 248BN00ST</v>
          </cell>
          <cell r="E5427" t="str">
            <v>Россия</v>
          </cell>
          <cell r="F5427" t="str">
            <v>БУМАГА</v>
          </cell>
        </row>
        <row r="5428">
          <cell r="A5428" t="str">
            <v>S20</v>
          </cell>
          <cell r="B5428" t="str">
            <v>PACKING/PYREX</v>
          </cell>
          <cell r="C5428" t="str">
            <v xml:space="preserve"> Стикер 818BN00ST</v>
          </cell>
          <cell r="E5428" t="str">
            <v>Россия</v>
          </cell>
          <cell r="F5428" t="str">
            <v>БУМАГА</v>
          </cell>
        </row>
        <row r="5429">
          <cell r="A5429" t="str">
            <v>R3</v>
          </cell>
          <cell r="B5429" t="str">
            <v>PACKING/PYREX</v>
          </cell>
          <cell r="C5429" t="str">
            <v xml:space="preserve"> Этикетка рукав набор 900S030 361x895мм</v>
          </cell>
          <cell r="E5429" t="str">
            <v>Россия</v>
          </cell>
          <cell r="F5429" t="str">
            <v>КАРТОН</v>
          </cell>
        </row>
        <row r="5430">
          <cell r="A5430" t="str">
            <v>R4</v>
          </cell>
          <cell r="B5430" t="str">
            <v>PACKING/PYREX</v>
          </cell>
          <cell r="C5430" t="str">
            <v xml:space="preserve"> Этикетка рукав набор 912S757 390х1002мм</v>
          </cell>
          <cell r="E5430" t="str">
            <v>Россия</v>
          </cell>
          <cell r="F5430" t="str">
            <v>КАРТОН</v>
          </cell>
        </row>
        <row r="5431">
          <cell r="A5431" t="str">
            <v>E4601671A</v>
          </cell>
          <cell r="B5431" t="str">
            <v>PACKING/PYREX</v>
          </cell>
          <cell r="C5431" t="str">
            <v xml:space="preserve"> Коробка 475х388х225 для кастрюли 4.5л</v>
          </cell>
          <cell r="E5431" t="str">
            <v>Россия</v>
          </cell>
          <cell r="F5431" t="str">
            <v>КАРТОН</v>
          </cell>
        </row>
        <row r="5432">
          <cell r="A5432" t="str">
            <v>118B000/B040</v>
          </cell>
          <cell r="B5432" t="str">
            <v>PACKING/PYREX</v>
          </cell>
          <cell r="C5432" t="str">
            <v xml:space="preserve"> Корпус к кастрюле 3.75л</v>
          </cell>
          <cell r="D5432" t="str">
            <v xml:space="preserve"> CORPS. COC RDE 3L75 BULK</v>
          </cell>
          <cell r="E5432" t="str">
            <v>Франция</v>
          </cell>
          <cell r="F5432" t="str">
            <v>СТЕКЛО</v>
          </cell>
        </row>
        <row r="5433">
          <cell r="A5433" t="str">
            <v>118C000/B040</v>
          </cell>
          <cell r="B5433" t="str">
            <v>PACKING/PYREX</v>
          </cell>
          <cell r="C5433" t="str">
            <v xml:space="preserve"> Крышка к кастрюле 3.75л</v>
          </cell>
          <cell r="D5433" t="str">
            <v xml:space="preserve"> COUV. COC RDE 3L75 BULK</v>
          </cell>
          <cell r="E5433" t="str">
            <v>Франция</v>
          </cell>
          <cell r="F5433" t="str">
            <v>СТЕКЛО</v>
          </cell>
        </row>
        <row r="5434">
          <cell r="A5434" t="str">
            <v>460B000/B040</v>
          </cell>
          <cell r="B5434" t="str">
            <v>PACKING/PYREX</v>
          </cell>
          <cell r="C5434" t="str">
            <v xml:space="preserve"> Корпус к кастрюле 4.5л</v>
          </cell>
          <cell r="D5434" t="str">
            <v xml:space="preserve"> CORPS COC RDE 4L5  BULK</v>
          </cell>
          <cell r="E5434" t="str">
            <v>Франция</v>
          </cell>
          <cell r="F5434" t="str">
            <v>СТЕКЛО</v>
          </cell>
        </row>
        <row r="5435">
          <cell r="A5435" t="str">
            <v>460C000/B040</v>
          </cell>
          <cell r="B5435" t="str">
            <v>PACKING/PYREX</v>
          </cell>
          <cell r="C5435" t="str">
            <v xml:space="preserve"> Крышка к кастрюле 4.5л</v>
          </cell>
          <cell r="D5435" t="str">
            <v xml:space="preserve"> COUV  COC RDE 4L5  BULK</v>
          </cell>
          <cell r="E5435" t="str">
            <v>Франция</v>
          </cell>
          <cell r="F5435" t="str">
            <v>СТЕКЛО</v>
          </cell>
        </row>
        <row r="5436">
          <cell r="A5436" t="str">
            <v>E1052584A-1</v>
          </cell>
          <cell r="B5436" t="str">
            <v>PACKING/PYREX</v>
          </cell>
          <cell r="C5436" t="str">
            <v xml:space="preserve"> Этикетка рукав для кастрюли 1л</v>
          </cell>
          <cell r="D5436" t="str">
            <v xml:space="preserve"> sleeve 1L</v>
          </cell>
          <cell r="E5436" t="str">
            <v>Россия</v>
          </cell>
          <cell r="F5436" t="str">
            <v>КАРТОН</v>
          </cell>
        </row>
        <row r="5437">
          <cell r="A5437" t="str">
            <v>E1082585A-1</v>
          </cell>
          <cell r="B5437" t="str">
            <v>PACKING/PYREX</v>
          </cell>
          <cell r="C5437" t="str">
            <v xml:space="preserve"> Этикетка рукав для кастрюли 1.5л</v>
          </cell>
          <cell r="D5437" t="str">
            <v xml:space="preserve"> sleeve  cocotte 1,5L</v>
          </cell>
          <cell r="E5437" t="str">
            <v>Россия</v>
          </cell>
          <cell r="F5437" t="str">
            <v>КАРТОН</v>
          </cell>
        </row>
        <row r="5438">
          <cell r="A5438" t="str">
            <v>E1122586A-1</v>
          </cell>
          <cell r="B5438" t="str">
            <v>PACKING/PYREX</v>
          </cell>
          <cell r="C5438" t="str">
            <v xml:space="preserve"> Этикетка рукав для кастрюли 2.5л</v>
          </cell>
          <cell r="D5438" t="str">
            <v xml:space="preserve"> sleeve  cocotte 2,5L</v>
          </cell>
          <cell r="E5438" t="str">
            <v>Россия</v>
          </cell>
          <cell r="F5438" t="str">
            <v>КАРТОН</v>
          </cell>
        </row>
        <row r="5439">
          <cell r="A5439" t="str">
            <v>E1051648A</v>
          </cell>
          <cell r="B5439" t="str">
            <v>PACKING/PYREX</v>
          </cell>
          <cell r="C5439" t="str">
            <v xml:space="preserve"> Коробка 400х175х174 для кастрюли 1л</v>
          </cell>
          <cell r="E5439" t="str">
            <v>Россия</v>
          </cell>
          <cell r="F5439" t="str">
            <v>КАРТОН</v>
          </cell>
        </row>
        <row r="5440">
          <cell r="A5440" t="str">
            <v>E1081649A</v>
          </cell>
          <cell r="B5440" t="str">
            <v>PACKING/PYREX</v>
          </cell>
          <cell r="C5440" t="str">
            <v xml:space="preserve"> Коробка 285х250х196 для кастрюли 1.5л</v>
          </cell>
          <cell r="E5440" t="str">
            <v>Россия</v>
          </cell>
          <cell r="F5440" t="str">
            <v>КАРТОН</v>
          </cell>
        </row>
        <row r="5441">
          <cell r="A5441" t="str">
            <v>E1121650A</v>
          </cell>
          <cell r="B5441" t="str">
            <v>PACKING/PYREX</v>
          </cell>
          <cell r="C5441" t="str">
            <v xml:space="preserve"> Коробка 345х281х229 для кастрюли 2.5л</v>
          </cell>
          <cell r="E5441" t="str">
            <v>Россия</v>
          </cell>
          <cell r="F5441" t="str">
            <v>КАРТОН</v>
          </cell>
        </row>
        <row r="5442">
          <cell r="A5442" t="str">
            <v>E1182587A</v>
          </cell>
          <cell r="B5442" t="str">
            <v>PACKING/PYREX</v>
          </cell>
          <cell r="C5442" t="str">
            <v xml:space="preserve"> Этикетка рукав для кастрюли 3.75л</v>
          </cell>
          <cell r="D5442" t="str">
            <v xml:space="preserve"> sleeve 3,75L</v>
          </cell>
          <cell r="E5442" t="str">
            <v>Россия</v>
          </cell>
          <cell r="F5442" t="str">
            <v>КАРТОН</v>
          </cell>
        </row>
        <row r="5443">
          <cell r="A5443" t="str">
            <v>E4602598A</v>
          </cell>
          <cell r="B5443" t="str">
            <v>PACKING/PYREX</v>
          </cell>
          <cell r="C5443" t="str">
            <v xml:space="preserve"> Этикетка рукав для кастрюли 4.5л</v>
          </cell>
          <cell r="D5443" t="str">
            <v xml:space="preserve"> sleeve 4,5L</v>
          </cell>
          <cell r="E5443" t="str">
            <v>Россия</v>
          </cell>
          <cell r="F5443" t="str">
            <v>КАРТОН</v>
          </cell>
        </row>
        <row r="5444">
          <cell r="A5444" t="str">
            <v>E1181651A</v>
          </cell>
          <cell r="B5444" t="str">
            <v>PACKING/PYREX</v>
          </cell>
          <cell r="C5444" t="str">
            <v xml:space="preserve"> Коробка 347х318х267 для кастрюли 3.75л</v>
          </cell>
          <cell r="E5444" t="str">
            <v>Россия</v>
          </cell>
          <cell r="F5444" t="str">
            <v>КАРТОН</v>
          </cell>
        </row>
        <row r="5445">
          <cell r="A5445" t="str">
            <v>RPA26</v>
          </cell>
          <cell r="B5445" t="str">
            <v>PACKING/PYREX</v>
          </cell>
          <cell r="C5445" t="str">
            <v xml:space="preserve"> Рукав на форму для выпечки глубокую Pyrex 26см под Attribute</v>
          </cell>
          <cell r="E5445" t="str">
            <v>Россия</v>
          </cell>
          <cell r="F5445" t="str">
            <v>КАРТОН</v>
          </cell>
        </row>
        <row r="5446">
          <cell r="A5446" t="str">
            <v>RPA3524</v>
          </cell>
          <cell r="B5446" t="str">
            <v>PACKING/PYREX</v>
          </cell>
          <cell r="C5446" t="str">
            <v xml:space="preserve"> Рукав для блюда овального Pyrex 35х24см под Attribute</v>
          </cell>
          <cell r="E5446" t="str">
            <v>Россия</v>
          </cell>
          <cell r="F5446" t="str">
            <v>КАРТОН</v>
          </cell>
        </row>
        <row r="5447">
          <cell r="A5447" t="str">
            <v>346BN00/G240</v>
          </cell>
          <cell r="B5447" t="str">
            <v>PACKING/PYREX</v>
          </cell>
          <cell r="C5447" t="str">
            <v xml:space="preserve"> Блюдо овальное 35х24см</v>
          </cell>
          <cell r="D5447" t="str">
            <v xml:space="preserve"> PLAT OVALE SANS STRIE GLASSCO</v>
          </cell>
          <cell r="E5447" t="str">
            <v>Франция</v>
          </cell>
          <cell r="F5447" t="str">
            <v>СТЕКЛО</v>
          </cell>
        </row>
        <row r="5448">
          <cell r="A5448" t="str">
            <v>818BN00/G040</v>
          </cell>
          <cell r="B5448" t="str">
            <v>PACKING/PYREX</v>
          </cell>
          <cell r="C5448" t="str">
            <v xml:space="preserve"> Форма для выпечки глубокая 26см с волнистыми краями</v>
          </cell>
          <cell r="D5448" t="str">
            <v xml:space="preserve"> MOULE 4 QUARTS 26CM PRIVATE LABEL  SANS STRIE</v>
          </cell>
          <cell r="E5448" t="str">
            <v>Франция</v>
          </cell>
          <cell r="F5448" t="str">
            <v>СТЕКЛО</v>
          </cell>
        </row>
        <row r="5449">
          <cell r="A5449" t="str">
            <v>H20CL00/5040</v>
          </cell>
          <cell r="B5449" t="str">
            <v>PACKING/PYREX</v>
          </cell>
          <cell r="C5449" t="str">
            <v xml:space="preserve"> Крышка высокая 20см (32914)</v>
          </cell>
          <cell r="E5449" t="str">
            <v>Франция</v>
          </cell>
          <cell r="F5449" t="str">
            <v>СТЕКЛО БОРОСИЛИКАТНОЕ</v>
          </cell>
        </row>
        <row r="5450">
          <cell r="A5450" t="str">
            <v>H24CL00/5040</v>
          </cell>
          <cell r="B5450" t="str">
            <v>PACKING/PYREX</v>
          </cell>
          <cell r="C5450" t="str">
            <v xml:space="preserve"> Крышка высокая 24см (32911)</v>
          </cell>
          <cell r="E5450" t="str">
            <v>Франция</v>
          </cell>
          <cell r="F5450" t="str">
            <v>СТЕКЛО БОРОСИЛИКАТНОЕ</v>
          </cell>
        </row>
        <row r="5451">
          <cell r="A5451" t="str">
            <v>H26CL00/5040</v>
          </cell>
          <cell r="B5451" t="str">
            <v>PACKING/PYREX</v>
          </cell>
          <cell r="C5451" t="str">
            <v xml:space="preserve"> Крышка высокая 26см (32910)</v>
          </cell>
          <cell r="E5451" t="str">
            <v>Франция</v>
          </cell>
          <cell r="F5451" t="str">
            <v>СТЕКЛО БОРОСИЛИКАТНОЕ</v>
          </cell>
        </row>
        <row r="5452">
          <cell r="A5452" t="str">
            <v>H28CL10/5040</v>
          </cell>
          <cell r="B5452" t="str">
            <v>PACKING/PYREX</v>
          </cell>
          <cell r="C5452" t="str">
            <v xml:space="preserve"> Крышка высокая 28см (32912)(D8892)</v>
          </cell>
          <cell r="E5452" t="str">
            <v>Франция</v>
          </cell>
          <cell r="F5452" t="str">
            <v>СТЕКЛО БОРОСИЛИКАТНОЕ</v>
          </cell>
        </row>
        <row r="5453">
          <cell r="A5453" t="str">
            <v>H32CL00/5040</v>
          </cell>
          <cell r="B5453" t="str">
            <v>PACKING/PYREX</v>
          </cell>
          <cell r="C5453" t="str">
            <v xml:space="preserve"> Крышка низкая 32см (32928)</v>
          </cell>
          <cell r="E5453" t="str">
            <v>Франция</v>
          </cell>
          <cell r="F5453" t="str">
            <v>СТЕКЛО БОРОСИЛИКАТНОЕ</v>
          </cell>
        </row>
        <row r="5454">
          <cell r="A5454" t="str">
            <v>B22CL00/5040</v>
          </cell>
          <cell r="B5454" t="str">
            <v>PACKING/PYREX</v>
          </cell>
          <cell r="C5454" t="str">
            <v xml:space="preserve"> Крышка низкая 22см (32924)</v>
          </cell>
          <cell r="D5454" t="str">
            <v xml:space="preserve"> TEMPERED BOMBE PYREX LID 22</v>
          </cell>
          <cell r="E5454" t="str">
            <v>Франция</v>
          </cell>
          <cell r="F5454" t="str">
            <v>СТЕКЛО БОРОСИЛИКАТНОЕ</v>
          </cell>
        </row>
        <row r="5455">
          <cell r="A5455" t="str">
            <v>B24CL00/5040</v>
          </cell>
          <cell r="B5455" t="str">
            <v>PACKING/PYREX</v>
          </cell>
          <cell r="C5455" t="str">
            <v xml:space="preserve"> Крышка низкая 24см (25130)</v>
          </cell>
          <cell r="D5455" t="str">
            <v xml:space="preserve"> TEMPERED BOMBE PYREX LID 24</v>
          </cell>
          <cell r="E5455" t="str">
            <v>Франция</v>
          </cell>
          <cell r="F5455" t="str">
            <v>СТЕКЛО БОРОСИЛИКАТНОЕ</v>
          </cell>
        </row>
        <row r="5456">
          <cell r="A5456" t="str">
            <v>B26CL00/5040</v>
          </cell>
          <cell r="B5456" t="str">
            <v>PACKING/PYREX</v>
          </cell>
          <cell r="C5456" t="str">
            <v xml:space="preserve"> Крышка низкая 26см (23337)</v>
          </cell>
          <cell r="D5456" t="str">
            <v xml:space="preserve"> TEMPERED BOMBE PYREX LID 26</v>
          </cell>
          <cell r="E5456" t="str">
            <v>Франция</v>
          </cell>
          <cell r="F5456" t="str">
            <v>СТЕКЛО БОРОСИЛИКАТНОЕ</v>
          </cell>
        </row>
        <row r="5457">
          <cell r="A5457" t="str">
            <v>B28CL00/5040</v>
          </cell>
          <cell r="B5457" t="str">
            <v>PACKING/PYREX</v>
          </cell>
          <cell r="C5457" t="str">
            <v xml:space="preserve"> Крышка низкая 28см (32926)</v>
          </cell>
          <cell r="D5457" t="str">
            <v xml:space="preserve"> TEMPERED BOMBE PYREX LID 28</v>
          </cell>
          <cell r="E5457" t="str">
            <v>Франция</v>
          </cell>
          <cell r="F5457" t="str">
            <v>СТЕКЛО БОРОСИЛИКАТНОЕ</v>
          </cell>
        </row>
        <row r="5458">
          <cell r="A5458" t="str">
            <v>H18CL00/5040</v>
          </cell>
          <cell r="B5458" t="str">
            <v>PACKING/PYREX</v>
          </cell>
          <cell r="C5458" t="str">
            <v xml:space="preserve"> Крышка высокая 18см (43573)</v>
          </cell>
          <cell r="E5458" t="str">
            <v>Франция</v>
          </cell>
          <cell r="F5458" t="str">
            <v>СТЕКЛО БОРОСИЛИКАТНОЕ</v>
          </cell>
        </row>
        <row r="5459">
          <cell r="A5459" t="str">
            <v>B18CL00/5040</v>
          </cell>
          <cell r="B5459" t="str">
            <v>PACKING/PYREX</v>
          </cell>
          <cell r="C5459" t="str">
            <v xml:space="preserve"> Крышка низкая 18см (32929)</v>
          </cell>
          <cell r="D5459" t="str">
            <v xml:space="preserve"> TEMPERED BOMBE PYREX LID 18</v>
          </cell>
          <cell r="E5459" t="str">
            <v>Франция</v>
          </cell>
          <cell r="F5459" t="str">
            <v>СТЕКЛО БОРОСИЛИКАТНОЕ</v>
          </cell>
        </row>
        <row r="5460">
          <cell r="A5460" t="str">
            <v>B20CL00/5040</v>
          </cell>
          <cell r="B5460" t="str">
            <v>PACKING/PYREX</v>
          </cell>
          <cell r="C5460" t="str">
            <v xml:space="preserve"> Крышка низкая 20см (25196)</v>
          </cell>
          <cell r="D5460" t="str">
            <v xml:space="preserve"> TEMPERED BOMBE PYREX LID 20</v>
          </cell>
          <cell r="E5460" t="str">
            <v>Франция</v>
          </cell>
          <cell r="F5460" t="str">
            <v>СТЕКЛО БОРОСИЛИКАТНОЕ</v>
          </cell>
        </row>
        <row r="5461">
          <cell r="A5461" t="str">
            <v>B16CL00/5040</v>
          </cell>
          <cell r="B5461" t="str">
            <v>PACKING/PYREX</v>
          </cell>
          <cell r="C5461" t="str">
            <v xml:space="preserve"> Крышка низкая 16см</v>
          </cell>
          <cell r="D5461" t="str">
            <v xml:space="preserve"> TEMPERED BOMBE PYREX LID 16</v>
          </cell>
          <cell r="E5461" t="str">
            <v>Франция</v>
          </cell>
          <cell r="F5461" t="str">
            <v>СТЕКЛО БОРОСИЛИКАТНОЕ</v>
          </cell>
        </row>
        <row r="5462">
          <cell r="A5462" t="str">
            <v>FTONPEP/5040</v>
          </cell>
          <cell r="B5462" t="str">
            <v>PACKING/PYREX</v>
          </cell>
          <cell r="C5462" t="str">
            <v xml:space="preserve"> Овощечистка Flexi Touch</v>
          </cell>
          <cell r="D5462" t="str">
            <v xml:space="preserve"> Pyrex Peeler</v>
          </cell>
          <cell r="E5462" t="str">
            <v>Китай</v>
          </cell>
          <cell r="F5462" t="str">
            <v>ПЛАСТИК</v>
          </cell>
        </row>
        <row r="5463">
          <cell r="A5463" t="str">
            <v>FTONTUS/5040</v>
          </cell>
          <cell r="B5463" t="str">
            <v>PACKING/PYREX</v>
          </cell>
          <cell r="C5463" t="str">
            <v xml:space="preserve"> Лопатка Flexi Touch</v>
          </cell>
          <cell r="D5463" t="str">
            <v xml:space="preserve"> Small Turner</v>
          </cell>
          <cell r="E5463" t="str">
            <v>Китай</v>
          </cell>
          <cell r="F5463" t="str">
            <v>НЕЙЛОН</v>
          </cell>
        </row>
        <row r="5464">
          <cell r="A5464" t="str">
            <v>207A000C</v>
          </cell>
          <cell r="B5464" t="str">
            <v>PACKING/PYREX</v>
          </cell>
          <cell r="C5464" t="str">
            <v xml:space="preserve"> База+ крышка  COOK N SHARE 1.3л</v>
          </cell>
          <cell r="D5464" t="str">
            <v xml:space="preserve"> COCOTTE RDE PX ESSENTIALS 1.0L STICKER</v>
          </cell>
          <cell r="E5464" t="str">
            <v>Франция</v>
          </cell>
          <cell r="F5464" t="str">
            <v>СТЕКЛО</v>
          </cell>
        </row>
        <row r="5465">
          <cell r="A5465" t="str">
            <v>204A000C</v>
          </cell>
          <cell r="B5465" t="str">
            <v>PACKING/PYREX</v>
          </cell>
          <cell r="C5465" t="str">
            <v xml:space="preserve"> База+ крышка  COOK N SHARE 2.1л</v>
          </cell>
          <cell r="D5465" t="str">
            <v xml:space="preserve"> COCOTTE RDE PX ESSENTIALS 1.6L STICKER</v>
          </cell>
          <cell r="E5465" t="str">
            <v>Франция</v>
          </cell>
          <cell r="F5465" t="str">
            <v>СТЕКЛО</v>
          </cell>
        </row>
        <row r="5466">
          <cell r="A5466" t="str">
            <v>208A000C</v>
          </cell>
          <cell r="B5466" t="str">
            <v>PACKING/PYREX</v>
          </cell>
          <cell r="C5466" t="str">
            <v xml:space="preserve"> База+ крышка  COOK N SHARE 3.2л</v>
          </cell>
          <cell r="D5466" t="str">
            <v xml:space="preserve"> COCOTTE RDE PX ESSENTIALS 2.3L STICKER</v>
          </cell>
          <cell r="E5466" t="str">
            <v>Франция</v>
          </cell>
          <cell r="F5466" t="str">
            <v>СТЕКЛО</v>
          </cell>
        </row>
        <row r="5467">
          <cell r="A5467" t="str">
            <v>E1052584A-1N</v>
          </cell>
          <cell r="B5467" t="str">
            <v>PACKING/PYREX</v>
          </cell>
          <cell r="C5467" t="str">
            <v xml:space="preserve"> Этикетка рукав для кастрюли 1л</v>
          </cell>
          <cell r="D5467" t="str">
            <v xml:space="preserve"> sleeve 1L</v>
          </cell>
          <cell r="E5467" t="str">
            <v>Россия</v>
          </cell>
          <cell r="F5467" t="str">
            <v>КАРТОН</v>
          </cell>
        </row>
        <row r="5468">
          <cell r="A5468" t="str">
            <v>E1082585A-1N</v>
          </cell>
          <cell r="B5468" t="str">
            <v>PACKING/PYREX</v>
          </cell>
          <cell r="C5468" t="str">
            <v xml:space="preserve"> Этикетка рукав для кастрюли 1.5л</v>
          </cell>
          <cell r="D5468" t="str">
            <v xml:space="preserve"> sleeve  cocotte 1.5L</v>
          </cell>
          <cell r="E5468" t="str">
            <v>Россия</v>
          </cell>
          <cell r="F5468" t="str">
            <v>КАРТОН</v>
          </cell>
        </row>
        <row r="5469">
          <cell r="A5469" t="str">
            <v>E1122586A-1N</v>
          </cell>
          <cell r="B5469" t="str">
            <v>PACKING/PYREX</v>
          </cell>
          <cell r="C5469" t="str">
            <v xml:space="preserve"> Этикетка рукав для кастрюли 2.5л</v>
          </cell>
          <cell r="D5469" t="str">
            <v xml:space="preserve"> sleeve  cocotte 2.5L</v>
          </cell>
          <cell r="E5469" t="str">
            <v>Россия</v>
          </cell>
          <cell r="F5469" t="str">
            <v>КАРТОН</v>
          </cell>
        </row>
        <row r="5470">
          <cell r="A5470" t="str">
            <v>E1182587AN</v>
          </cell>
          <cell r="B5470" t="str">
            <v>PACKING/PYREX</v>
          </cell>
          <cell r="C5470" t="str">
            <v xml:space="preserve"> Этикетка рукав для кастрюли 3.75л</v>
          </cell>
          <cell r="D5470" t="str">
            <v xml:space="preserve"> sleeve 3.75L</v>
          </cell>
          <cell r="E5470" t="str">
            <v>Россия</v>
          </cell>
          <cell r="F5470" t="str">
            <v>КАРТОН</v>
          </cell>
        </row>
        <row r="5471">
          <cell r="A5471" t="str">
            <v>E4602598AN</v>
          </cell>
          <cell r="B5471" t="str">
            <v>PACKING/PYREX</v>
          </cell>
          <cell r="C5471" t="str">
            <v xml:space="preserve"> Этикетка рукав для кастрюли 4.5л</v>
          </cell>
          <cell r="D5471" t="str">
            <v xml:space="preserve"> sleeve 4.5L</v>
          </cell>
          <cell r="E5471" t="str">
            <v>Россия</v>
          </cell>
          <cell r="F5471" t="str">
            <v>КАРТОН</v>
          </cell>
        </row>
        <row r="5472">
          <cell r="A5472" t="str">
            <v>AA</v>
          </cell>
          <cell r="B5472" t="str">
            <v>PACKING/PYREX</v>
          </cell>
          <cell r="C5472" t="str">
            <v xml:space="preserve"> Книга рецептов</v>
          </cell>
          <cell r="E5472" t="str">
            <v>Россия</v>
          </cell>
          <cell r="F5472" t="str">
            <v>КАРТОН</v>
          </cell>
        </row>
        <row r="5473">
          <cell r="A5473" t="str">
            <v>S1</v>
          </cell>
          <cell r="B5473" t="str">
            <v>PACKING/PYREX</v>
          </cell>
          <cell r="C5473" t="str">
            <v xml:space="preserve"> Стикер Подарок</v>
          </cell>
          <cell r="E5473" t="str">
            <v>Россия</v>
          </cell>
          <cell r="F5473" t="str">
            <v>КАРТОН</v>
          </cell>
        </row>
        <row r="5474">
          <cell r="A5474" t="str">
            <v>345BN00-1/HC44</v>
          </cell>
          <cell r="B5474" t="str">
            <v>PACKING/PYREX</v>
          </cell>
          <cell r="C5474" t="str">
            <v xml:space="preserve"> Блюдо овальное COOK N SHARE 30х21см</v>
          </cell>
          <cell r="D5474" t="str">
            <v xml:space="preserve"> Oval Roaster 30x21 cm</v>
          </cell>
          <cell r="E5474" t="str">
            <v>Франция</v>
          </cell>
          <cell r="F5474" t="str">
            <v>СТЕКЛО</v>
          </cell>
        </row>
        <row r="5475">
          <cell r="A5475" t="str">
            <v>E207A000C</v>
          </cell>
          <cell r="B5475" t="str">
            <v>PACKING/PYREX</v>
          </cell>
          <cell r="C5475" t="str">
            <v xml:space="preserve"> Этикетка рукав для кастрюли COOK N SHARE 1.3л</v>
          </cell>
          <cell r="E5475" t="str">
            <v>Россия</v>
          </cell>
        </row>
        <row r="5476">
          <cell r="A5476" t="str">
            <v>E204A000C</v>
          </cell>
          <cell r="B5476" t="str">
            <v>PACKING/PYREX</v>
          </cell>
          <cell r="C5476" t="str">
            <v xml:space="preserve"> Этикетка рукав для кастрюли COOK N SHARE 2.1л</v>
          </cell>
          <cell r="E5476" t="str">
            <v>Россия</v>
          </cell>
        </row>
        <row r="5477">
          <cell r="A5477" t="str">
            <v>E208A000C</v>
          </cell>
          <cell r="B5477" t="str">
            <v>PACKING/PYREX</v>
          </cell>
          <cell r="C5477" t="str">
            <v xml:space="preserve"> Этикетка рукав для кастрюли COOK N SHARE 3.2л</v>
          </cell>
          <cell r="E5477" t="str">
            <v>Россия</v>
          </cell>
        </row>
        <row r="5478">
          <cell r="A5478" t="str">
            <v>E345BN</v>
          </cell>
          <cell r="B5478" t="str">
            <v>PACKING/PYREX</v>
          </cell>
          <cell r="C5478" t="str">
            <v xml:space="preserve"> Этикетка 345BN00</v>
          </cell>
          <cell r="E5478" t="str">
            <v>Россия</v>
          </cell>
        </row>
        <row r="5479">
          <cell r="A5479" t="str">
            <v>SL</v>
          </cell>
          <cell r="B5479" t="str">
            <v>PACKING/PYREX</v>
          </cell>
          <cell r="C5479" t="str">
            <v xml:space="preserve"> Этикетка рукав дляНабора Cook&amp;Store</v>
          </cell>
          <cell r="E5479" t="str">
            <v>Россия</v>
          </cell>
          <cell r="F5479" t="str">
            <v>КАРТОН</v>
          </cell>
        </row>
        <row r="5480">
          <cell r="A5480" t="str">
            <v>A0000060</v>
          </cell>
          <cell r="B5480" t="str">
            <v>PACKING/PYREX</v>
          </cell>
          <cell r="C5480" t="str">
            <v xml:space="preserve"> Стопер Pyrex 1</v>
          </cell>
          <cell r="E5480" t="str">
            <v>Китай</v>
          </cell>
          <cell r="F5480" t="str">
            <v>ПЛАСТИК</v>
          </cell>
        </row>
        <row r="5481">
          <cell r="A5481" t="str">
            <v>EE0000608</v>
          </cell>
          <cell r="B5481" t="str">
            <v>PACKING/PYREX</v>
          </cell>
          <cell r="C5481" t="str">
            <v xml:space="preserve"> Стопер Pyrex 2</v>
          </cell>
          <cell r="E5481" t="str">
            <v>Китай</v>
          </cell>
          <cell r="F5481" t="str">
            <v>ПЛАСТИК</v>
          </cell>
        </row>
        <row r="5482">
          <cell r="A5482" t="str">
            <v>A0000049</v>
          </cell>
          <cell r="B5482" t="str">
            <v>PACKING/PYREX</v>
          </cell>
          <cell r="C5482" t="str">
            <v xml:space="preserve"> Сумка Pyrex</v>
          </cell>
          <cell r="E5482" t="str">
            <v>Китай</v>
          </cell>
          <cell r="F5482" t="str">
            <v>ПОЛИЭСТЕР</v>
          </cell>
        </row>
        <row r="5483">
          <cell r="A5483" t="str">
            <v>R1</v>
          </cell>
          <cell r="B5483" t="str">
            <v>PACKING/PYREX</v>
          </cell>
          <cell r="C5483" t="str">
            <v xml:space="preserve"> Стойка PYREX 1</v>
          </cell>
          <cell r="E5483" t="str">
            <v>Россия</v>
          </cell>
          <cell r="F5483" t="str">
            <v>МЕТАЛЛ</v>
          </cell>
        </row>
        <row r="5484">
          <cell r="A5484" t="str">
            <v>R2</v>
          </cell>
          <cell r="B5484" t="str">
            <v>PACKING/PYREX</v>
          </cell>
          <cell r="C5484" t="str">
            <v xml:space="preserve"> Стойка PYREX 2</v>
          </cell>
          <cell r="E5484" t="str">
            <v>Россия</v>
          </cell>
          <cell r="F5484" t="str">
            <v>МЕТАЛЛ</v>
          </cell>
        </row>
        <row r="5485">
          <cell r="A5485" t="str">
            <v>K33</v>
          </cell>
          <cell r="B5485" t="str">
            <v>PACKING/PYREX</v>
          </cell>
          <cell r="C5485" t="str">
            <v xml:space="preserve"> Короб Ready to sale</v>
          </cell>
          <cell r="E5485" t="str">
            <v>Россия</v>
          </cell>
          <cell r="F5485" t="str">
            <v>ГОФРОКАРТОН</v>
          </cell>
        </row>
        <row r="5486">
          <cell r="A5486" t="str">
            <v>S2</v>
          </cell>
          <cell r="B5486" t="str">
            <v>PACKING/PYREX</v>
          </cell>
          <cell r="C5486" t="str">
            <v xml:space="preserve"> Стикер 234B000</v>
          </cell>
          <cell r="E5486" t="str">
            <v>Россия</v>
          </cell>
          <cell r="F5486" t="str">
            <v>КАРТОН</v>
          </cell>
        </row>
        <row r="5487">
          <cell r="A5487" t="str">
            <v>S3</v>
          </cell>
          <cell r="B5487" t="str">
            <v>PACKING/PYREX</v>
          </cell>
          <cell r="C5487" t="str">
            <v xml:space="preserve"> Вкладыш Pyrex 833B</v>
          </cell>
          <cell r="E5487" t="str">
            <v>Россия</v>
          </cell>
          <cell r="F5487" t="str">
            <v>КАРТОН</v>
          </cell>
        </row>
        <row r="5488">
          <cell r="A5488" t="str">
            <v>E2476296E</v>
          </cell>
          <cell r="B5488" t="str">
            <v>PACKING/PYREX</v>
          </cell>
          <cell r="C5488" t="str">
            <v xml:space="preserve"> Этикетка рукав для COOK N SHARE 33х20см</v>
          </cell>
          <cell r="E5488" t="str">
            <v>Франция</v>
          </cell>
          <cell r="F5488" t="str">
            <v>КАРТОН</v>
          </cell>
        </row>
        <row r="5489">
          <cell r="A5489" t="str">
            <v>D14</v>
          </cell>
          <cell r="B5489" t="str">
            <v>PACKING/SANHE</v>
          </cell>
          <cell r="C5489" t="str">
            <v xml:space="preserve"> Кноб D14 CHILLI</v>
          </cell>
          <cell r="D5489" t="str">
            <v xml:space="preserve"> Bakelite knob D14 with chili soft touch coated</v>
          </cell>
          <cell r="E5489" t="str">
            <v>Китай</v>
          </cell>
          <cell r="F5489" t="str">
            <v>БАКЕЛИТ</v>
          </cell>
        </row>
        <row r="5490">
          <cell r="A5490" t="str">
            <v>16686</v>
          </cell>
          <cell r="B5490" t="str">
            <v>PAPSTAR</v>
          </cell>
          <cell r="C5490" t="str">
            <v xml:space="preserve"> Пики деревянные ПАВЛИНЫ 11см 100шт (12691)</v>
          </cell>
          <cell r="E5490" t="str">
            <v>Германия</v>
          </cell>
          <cell r="F5490" t="str">
            <v>ДЕРЕВО</v>
          </cell>
        </row>
        <row r="5491">
          <cell r="A5491" t="str">
            <v>16694</v>
          </cell>
          <cell r="B5491" t="str">
            <v>PAPSTAR</v>
          </cell>
          <cell r="C5491" t="str">
            <v xml:space="preserve"> Пики для коктейля ЖИРАФ 15см 100шт (12725)</v>
          </cell>
          <cell r="E5491" t="str">
            <v>Германия</v>
          </cell>
          <cell r="F5491" t="str">
            <v>ПОЛИСТИРОЛ</v>
          </cell>
        </row>
        <row r="5492">
          <cell r="A5492" t="str">
            <v>16260</v>
          </cell>
          <cell r="B5492" t="str">
            <v>PAPSTAR</v>
          </cell>
          <cell r="C5492" t="str">
            <v xml:space="preserve"> Скатерть РОЖДЕСТВЕНСКИЕ КОЛОКОЛЬЧИКИ 120х180см</v>
          </cell>
          <cell r="E5492" t="str">
            <v>Германия</v>
          </cell>
          <cell r="F5492" t="str">
            <v>ТКАНЬ</v>
          </cell>
        </row>
        <row r="5493">
          <cell r="A5493" t="str">
            <v>16431</v>
          </cell>
          <cell r="B5493" t="str">
            <v>PAPSTAR</v>
          </cell>
          <cell r="C5493" t="str">
            <v xml:space="preserve"> Нож пластик белый 100шт</v>
          </cell>
          <cell r="E5493" t="str">
            <v>Германия</v>
          </cell>
          <cell r="F5493" t="str">
            <v>ПОЛИСТИРОЛ</v>
          </cell>
        </row>
        <row r="5494">
          <cell r="A5494" t="str">
            <v>16669</v>
          </cell>
          <cell r="B5494" t="str">
            <v>PAPSTAR</v>
          </cell>
          <cell r="C5494" t="str">
            <v xml:space="preserve"> Пики пластик для коктейля 17.2см 50шт прозрачные</v>
          </cell>
          <cell r="E5494" t="str">
            <v>Германия</v>
          </cell>
          <cell r="F5494" t="str">
            <v>ПОЛИСТИРОЛ</v>
          </cell>
        </row>
        <row r="5495">
          <cell r="A5495" t="str">
            <v>16670</v>
          </cell>
          <cell r="B5495" t="str">
            <v>PAPSTAR</v>
          </cell>
          <cell r="C5495" t="str">
            <v xml:space="preserve"> Пики ПУНШ разноцветные 8см 600шт (12643)</v>
          </cell>
          <cell r="E5495" t="str">
            <v>Германия</v>
          </cell>
          <cell r="F5495" t="str">
            <v>ПОЛИСТИРОЛ</v>
          </cell>
        </row>
        <row r="5496">
          <cell r="A5496" t="str">
            <v>16683P</v>
          </cell>
          <cell r="B5496" t="str">
            <v>PAPSTAR</v>
          </cell>
          <cell r="C5496" t="str">
            <v xml:space="preserve"> Пики деревянные ПАЛЬМЫ 144шт</v>
          </cell>
          <cell r="E5496" t="str">
            <v>Германия</v>
          </cell>
          <cell r="F5496" t="str">
            <v>ДЕРЕВО</v>
          </cell>
        </row>
        <row r="5497">
          <cell r="A5497" t="str">
            <v>16193</v>
          </cell>
          <cell r="B5497" t="str">
            <v>PAPSTAR</v>
          </cell>
          <cell r="C5497" t="str">
            <v xml:space="preserve"> Скатерть КЛОУН рулон 7х1.2м</v>
          </cell>
          <cell r="E5497" t="str">
            <v>Германия</v>
          </cell>
          <cell r="F5497" t="str">
            <v>БУМАГА 50 ГР/М2</v>
          </cell>
        </row>
        <row r="5498">
          <cell r="A5498" t="str">
            <v>16194</v>
          </cell>
          <cell r="B5498" t="str">
            <v>PAPSTAR</v>
          </cell>
          <cell r="C5498" t="str">
            <v xml:space="preserve"> Скатерть МАКИ рулон 7х1.2м</v>
          </cell>
          <cell r="E5498" t="str">
            <v>Германия</v>
          </cell>
          <cell r="F5498" t="str">
            <v>ТКАНЬ</v>
          </cell>
        </row>
        <row r="5499">
          <cell r="A5499" t="str">
            <v>14258</v>
          </cell>
          <cell r="B5499" t="str">
            <v>PAPSTAR</v>
          </cell>
          <cell r="C5499" t="str">
            <v xml:space="preserve"> Тарелка пластик белая 2-х секционная 22см 100шт</v>
          </cell>
          <cell r="E5499" t="str">
            <v>Германия</v>
          </cell>
          <cell r="F5499" t="str">
            <v>КАРТОН</v>
          </cell>
        </row>
        <row r="5500">
          <cell r="A5500" t="str">
            <v>14486</v>
          </cell>
          <cell r="B5500" t="str">
            <v>PAPSTAR</v>
          </cell>
          <cell r="C5500" t="str">
            <v xml:space="preserve"> Салфетки 2-х слойная 33х33см 250шт белая</v>
          </cell>
          <cell r="E5500" t="str">
            <v>Германия</v>
          </cell>
          <cell r="F5500" t="str">
            <v>САНИТАРНО-ГИГИЕНИЧЕСКАЯ БУМАГА</v>
          </cell>
        </row>
        <row r="5501">
          <cell r="A5501" t="str">
            <v>14505</v>
          </cell>
          <cell r="B5501" t="str">
            <v>PAPSTAR</v>
          </cell>
          <cell r="C5501" t="str">
            <v xml:space="preserve"> Тарелки картонные с крышкой с алюминиевой прослойкой 22.7х17.7х3см 50шт</v>
          </cell>
          <cell r="E5501" t="str">
            <v>Германия</v>
          </cell>
          <cell r="F5501" t="str">
            <v>КАРТОН</v>
          </cell>
        </row>
        <row r="5502">
          <cell r="A5502" t="str">
            <v>14506</v>
          </cell>
          <cell r="B5502" t="str">
            <v>PAPSTAR</v>
          </cell>
          <cell r="C5502" t="str">
            <v xml:space="preserve"> Тарелки картонные с крышкой с алюминиевой прослойкой с 2-мя отделениями 22.7х17.7х3см 50шт</v>
          </cell>
          <cell r="E5502" t="str">
            <v>Германия</v>
          </cell>
          <cell r="F5502" t="str">
            <v>КАРТОН</v>
          </cell>
        </row>
        <row r="5503">
          <cell r="A5503" t="str">
            <v>14512</v>
          </cell>
          <cell r="B5503" t="str">
            <v>PAPSTAR</v>
          </cell>
          <cell r="C5503" t="str">
            <v xml:space="preserve"> Тарелки алюминиевые с крышкой 25шт 0.5л</v>
          </cell>
          <cell r="E5503" t="str">
            <v>Германия</v>
          </cell>
          <cell r="F5503" t="str">
            <v>КАРТОН</v>
          </cell>
        </row>
        <row r="5504">
          <cell r="A5504" t="str">
            <v>14240</v>
          </cell>
          <cell r="B5504" t="str">
            <v>PAPSTAR</v>
          </cell>
          <cell r="C5504" t="str">
            <v xml:space="preserve"> Подставки под чашку 9-ти слойные 20шт красные</v>
          </cell>
          <cell r="E5504" t="str">
            <v>Германия</v>
          </cell>
          <cell r="F5504" t="str">
            <v>САНИТАРНО-ГИГИЕНИЧЕСКАЯ БУМАГА</v>
          </cell>
        </row>
        <row r="5505">
          <cell r="A5505" t="str">
            <v>14241</v>
          </cell>
          <cell r="B5505" t="str">
            <v>PAPSTAR</v>
          </cell>
          <cell r="C5505" t="str">
            <v xml:space="preserve"> Подставки под чашку 9-ти слойные 20шт зеленые</v>
          </cell>
          <cell r="E5505" t="str">
            <v>Германия</v>
          </cell>
          <cell r="F5505" t="str">
            <v>САНИТАРНО-ГИГИЕНИЧЕСКАЯ БУМАГА</v>
          </cell>
        </row>
        <row r="5506">
          <cell r="A5506" t="str">
            <v>14243</v>
          </cell>
          <cell r="B5506" t="str">
            <v>PAPSTAR</v>
          </cell>
          <cell r="C5506" t="str">
            <v xml:space="preserve"> Подставки под чашку 9-ти слойные 20шт бордо</v>
          </cell>
          <cell r="E5506" t="str">
            <v>Германия</v>
          </cell>
          <cell r="F5506" t="str">
            <v>САНИТАРНО-ГИГИЕНИЧЕСКАЯ БУМАГА</v>
          </cell>
        </row>
        <row r="5507">
          <cell r="A5507" t="str">
            <v>14246</v>
          </cell>
          <cell r="B5507" t="str">
            <v>PAPSTAR</v>
          </cell>
          <cell r="C5507" t="str">
            <v xml:space="preserve"> Подставки под чашку 9-ти слойные 20шт золотые</v>
          </cell>
          <cell r="E5507" t="str">
            <v>Германия</v>
          </cell>
          <cell r="F5507" t="str">
            <v>САНИТАРНО-ГИГИЕНИЧЕСКАЯ БУМАГА</v>
          </cell>
        </row>
        <row r="5508">
          <cell r="A5508" t="str">
            <v>14252</v>
          </cell>
          <cell r="B5508" t="str">
            <v>PAPSTAR</v>
          </cell>
          <cell r="C5508" t="str">
            <v xml:space="preserve"> Тарелка 3-х секционная 22см 100шт</v>
          </cell>
          <cell r="E5508" t="str">
            <v>Германия</v>
          </cell>
          <cell r="F5508" t="str">
            <v>КАРТОН</v>
          </cell>
        </row>
        <row r="5509">
          <cell r="A5509" t="str">
            <v>14152</v>
          </cell>
          <cell r="B5509" t="str">
            <v>PAPSTAR</v>
          </cell>
          <cell r="C5509" t="str">
            <v xml:space="preserve"> Бумага для запекания 25мх39см</v>
          </cell>
          <cell r="E5509" t="str">
            <v>Германия</v>
          </cell>
          <cell r="F5509" t="str">
            <v>ТОНКАЯ БУМАГА</v>
          </cell>
        </row>
        <row r="5510">
          <cell r="A5510" t="str">
            <v>14171</v>
          </cell>
          <cell r="B5510" t="str">
            <v>PAPSTAR</v>
          </cell>
          <cell r="C5510" t="str">
            <v xml:space="preserve"> Упаковочная бумага 5мх70см коричневая</v>
          </cell>
          <cell r="E5510" t="str">
            <v>Германия</v>
          </cell>
          <cell r="F5510" t="str">
            <v>САНИТАРНО-ГИГИЕНИЧЕСКАЯ БУМАГА</v>
          </cell>
        </row>
        <row r="5511">
          <cell r="A5511" t="str">
            <v>14525</v>
          </cell>
          <cell r="B5511" t="str">
            <v>PAPSTAR</v>
          </cell>
          <cell r="C5511" t="str">
            <v xml:space="preserve"> Тарелки картонные с крышкой с алюминиевой прослойкой 22х12.8х3.3см 10шт</v>
          </cell>
          <cell r="E5511" t="str">
            <v>Германия</v>
          </cell>
          <cell r="F5511" t="str">
            <v>КАРТОН</v>
          </cell>
        </row>
        <row r="5512">
          <cell r="A5512" t="str">
            <v>16186</v>
          </cell>
          <cell r="B5512" t="str">
            <v>PAPSTAR</v>
          </cell>
          <cell r="C5512" t="str">
            <v xml:space="preserve"> Скатерть бумажная СЕЛЬВА 7мх1.2м в рулоне</v>
          </cell>
          <cell r="E5512" t="str">
            <v>Германия</v>
          </cell>
          <cell r="F5512" t="str">
            <v>ТКАНЬ</v>
          </cell>
        </row>
        <row r="5513">
          <cell r="A5513" t="str">
            <v>16192</v>
          </cell>
          <cell r="B5513" t="str">
            <v>PAPSTAR</v>
          </cell>
          <cell r="C5513" t="str">
            <v xml:space="preserve"> Скатерть бумажная ЛАВАНДА 7х1.2м лаковая</v>
          </cell>
          <cell r="E5513" t="str">
            <v>Германия</v>
          </cell>
          <cell r="F5513" t="str">
            <v>ТКАНЬ</v>
          </cell>
        </row>
        <row r="5514">
          <cell r="A5514" t="str">
            <v>15551P</v>
          </cell>
          <cell r="B5514" t="str">
            <v>PAPSTAR</v>
          </cell>
          <cell r="C5514" t="str">
            <v xml:space="preserve"> НГ Свеча СТОЛБИК рождество</v>
          </cell>
          <cell r="E5514" t="str">
            <v>Германия</v>
          </cell>
          <cell r="F5514" t="str">
            <v>ПАРАФИН</v>
          </cell>
        </row>
        <row r="5515">
          <cell r="A5515" t="str">
            <v>15853</v>
          </cell>
          <cell r="B5515" t="str">
            <v>PAPSTAR</v>
          </cell>
          <cell r="C5515" t="str">
            <v xml:space="preserve"> Свеча в стакане ЛЕНТЫ 8.5см бордо</v>
          </cell>
          <cell r="E5515" t="str">
            <v>Германия</v>
          </cell>
          <cell r="F5515" t="str">
            <v>ПАРАФИН</v>
          </cell>
        </row>
        <row r="5516">
          <cell r="A5516" t="str">
            <v>16055</v>
          </cell>
          <cell r="B5516" t="str">
            <v>PAPSTAR</v>
          </cell>
          <cell r="C5516" t="str">
            <v xml:space="preserve"> Скатерть бумажная тисненная 1.2х1.8м МАКИ</v>
          </cell>
          <cell r="E5516" t="str">
            <v>Германия</v>
          </cell>
          <cell r="F5516" t="str">
            <v>ТКАНЬ</v>
          </cell>
        </row>
        <row r="5517">
          <cell r="A5517" t="str">
            <v>16131</v>
          </cell>
          <cell r="B5517" t="str">
            <v>PAPSTAR</v>
          </cell>
          <cell r="C5517" t="str">
            <v xml:space="preserve"> Стаканы пластиковые 0.3л 50шт прозрачные</v>
          </cell>
          <cell r="E5517" t="str">
            <v>Германия</v>
          </cell>
          <cell r="F5517" t="str">
            <v>ПОЛИСТИРОЛ</v>
          </cell>
        </row>
        <row r="5518">
          <cell r="A5518" t="str">
            <v>16132</v>
          </cell>
          <cell r="B5518" t="str">
            <v>PAPSTAR</v>
          </cell>
          <cell r="C5518" t="str">
            <v xml:space="preserve"> Стаканы пластиковые 0.4л 50шт прозрачные</v>
          </cell>
          <cell r="E5518" t="str">
            <v>Германия</v>
          </cell>
          <cell r="F5518" t="str">
            <v>ПОЛИСТИРОЛ</v>
          </cell>
        </row>
        <row r="5519">
          <cell r="A5519" t="str">
            <v>14824</v>
          </cell>
          <cell r="B5519" t="str">
            <v>PAPSTAR</v>
          </cell>
          <cell r="C5519" t="str">
            <v xml:space="preserve"> Стаканчики бумажные 0.2л 10шт ЛАВАНДА</v>
          </cell>
          <cell r="E5519" t="str">
            <v>Германия</v>
          </cell>
          <cell r="F5519" t="str">
            <v>КАРТОН</v>
          </cell>
        </row>
        <row r="5520">
          <cell r="A5520" t="str">
            <v>14862</v>
          </cell>
          <cell r="B5520" t="str">
            <v>PAPSTAR</v>
          </cell>
          <cell r="C5520" t="str">
            <v xml:space="preserve"> Пики деревянные разноцветные 20см 6шт</v>
          </cell>
          <cell r="E5520" t="str">
            <v>Германия</v>
          </cell>
          <cell r="F5520" t="str">
            <v>ДЕРЕВО</v>
          </cell>
        </row>
        <row r="5521">
          <cell r="A5521" t="str">
            <v>14890</v>
          </cell>
          <cell r="B5521" t="str">
            <v>PAPSTAR</v>
          </cell>
          <cell r="C5521" t="str">
            <v xml:space="preserve"> Тарелки с алюминиевой прослойкой овальные 33.3х23.3см 10шт</v>
          </cell>
          <cell r="E5521" t="str">
            <v>Германия</v>
          </cell>
          <cell r="F5521" t="str">
            <v>КАРТОН</v>
          </cell>
        </row>
        <row r="5522">
          <cell r="A5522" t="str">
            <v>14891</v>
          </cell>
          <cell r="B5522" t="str">
            <v>PAPSTAR</v>
          </cell>
          <cell r="C5522" t="str">
            <v xml:space="preserve"> Тарелки с алюминиевой прослойкой овальные 44.5х29.5см 10шт</v>
          </cell>
          <cell r="E5522" t="str">
            <v>Германия</v>
          </cell>
          <cell r="F5522" t="str">
            <v>КАРТОН</v>
          </cell>
        </row>
        <row r="5523">
          <cell r="A5523" t="str">
            <v>15095</v>
          </cell>
          <cell r="B5523" t="str">
            <v>PAPSTAR</v>
          </cell>
          <cell r="C5523" t="str">
            <v xml:space="preserve"> НГ Свеча СТОЛБИК 6x13см золото/серебро</v>
          </cell>
          <cell r="E5523" t="str">
            <v>Германия</v>
          </cell>
          <cell r="F5523" t="str">
            <v>ПАРАФИН</v>
          </cell>
        </row>
        <row r="5524">
          <cell r="A5524" t="str">
            <v>80214</v>
          </cell>
          <cell r="B5524" t="str">
            <v>PAPSTAR</v>
          </cell>
          <cell r="C5524" t="str">
            <v xml:space="preserve"> Лента декоративная</v>
          </cell>
          <cell r="E5524" t="str">
            <v>Германия</v>
          </cell>
          <cell r="F5524" t="str">
            <v>ПОЛИПРОПИЛЕН</v>
          </cell>
        </row>
        <row r="5525">
          <cell r="A5525" t="str">
            <v>80204</v>
          </cell>
          <cell r="B5525" t="str">
            <v>PAPSTAR</v>
          </cell>
          <cell r="C5525" t="str">
            <v xml:space="preserve"> Лента подарочная красная ткань 3м</v>
          </cell>
          <cell r="E5525" t="str">
            <v>Германия</v>
          </cell>
          <cell r="F5525" t="str">
            <v>ПОЛИПРОПИЛЕН</v>
          </cell>
        </row>
        <row r="5526">
          <cell r="A5526" t="str">
            <v>11277</v>
          </cell>
          <cell r="B5526" t="str">
            <v>PAPSTAR</v>
          </cell>
          <cell r="C5526" t="str">
            <v xml:space="preserve"> Тарелки картонные РОЖДЕСТВЕНСКИЕ МОТИВЫ кремовые 26х26см 8шт</v>
          </cell>
          <cell r="E5526" t="str">
            <v>Германия</v>
          </cell>
          <cell r="F5526" t="str">
            <v>КАРТОН</v>
          </cell>
        </row>
        <row r="5527">
          <cell r="A5527" t="str">
            <v>11278</v>
          </cell>
          <cell r="B5527" t="str">
            <v>PAPSTAR</v>
          </cell>
          <cell r="C5527" t="str">
            <v xml:space="preserve"> Скатерть бумажная РОЖДЕСТВЕНСКИЕ МОТИВЫ кремовая 120х180см</v>
          </cell>
          <cell r="E5527" t="str">
            <v>Германия</v>
          </cell>
          <cell r="F5527" t="str">
            <v>ТКАНЬ</v>
          </cell>
        </row>
        <row r="5528">
          <cell r="A5528" t="str">
            <v>11281</v>
          </cell>
          <cell r="B5528" t="str">
            <v>PAPSTAR</v>
          </cell>
          <cell r="C5528" t="str">
            <v xml:space="preserve"> Салфетки 3-х слойные 33х33см 20шт РОЖДЕСТВЕНСКИЕ МОТИВЫ кремовые</v>
          </cell>
          <cell r="E5528" t="str">
            <v>Германия</v>
          </cell>
          <cell r="F5528" t="str">
            <v>САНИТАРНО-ГИГИЕНИЧЕСКАЯ БУМАГА</v>
          </cell>
        </row>
        <row r="5529">
          <cell r="A5529" t="str">
            <v>14480</v>
          </cell>
          <cell r="B5529" t="str">
            <v>PAPSTAR</v>
          </cell>
          <cell r="C5529" t="str">
            <v xml:space="preserve"> НГ Салфетки ИГРУШКИ САНТЫ 20шт</v>
          </cell>
          <cell r="E5529" t="str">
            <v>Германия</v>
          </cell>
          <cell r="F5529" t="str">
            <v>САНИТАРНО-ГИГИЕНИЧЕСКАЯ БУМАГА</v>
          </cell>
        </row>
        <row r="5530">
          <cell r="A5530" t="str">
            <v>17227</v>
          </cell>
          <cell r="B5530" t="str">
            <v>PAPSTAR</v>
          </cell>
          <cell r="C5530" t="str">
            <v xml:space="preserve"> Салфетки 3-х слойные 33х33см 20шт КЛЯЙН</v>
          </cell>
          <cell r="E5530" t="str">
            <v>Германия</v>
          </cell>
          <cell r="F5530" t="str">
            <v>САНИТАРНО-ГИГИЕНИЧЕСКАЯ БУМАГА</v>
          </cell>
        </row>
        <row r="5531">
          <cell r="A5531" t="str">
            <v>11069</v>
          </cell>
          <cell r="B5531" t="str">
            <v>PAPSTAR</v>
          </cell>
          <cell r="C5531" t="str">
            <v xml:space="preserve"> Скатерть ДЕРЕВЬЯ И ЗВЕЗДЫ 120 х180см красная</v>
          </cell>
          <cell r="E5531" t="str">
            <v>Германия</v>
          </cell>
          <cell r="F5531" t="str">
            <v>БУМАГА САН-ГИГ. НАЗНАЧЕНИЯ</v>
          </cell>
        </row>
        <row r="5532">
          <cell r="A5532" t="str">
            <v>11072</v>
          </cell>
          <cell r="B5532" t="str">
            <v>PAPSTAR</v>
          </cell>
          <cell r="C5532" t="str">
            <v xml:space="preserve"> НГ Салфетки 3-х слойные ДЕРЕВЬЯ И ЗВЕЗДЫ 33х33см 20шт кремовые</v>
          </cell>
          <cell r="E5532" t="str">
            <v>Германия</v>
          </cell>
          <cell r="F5532" t="str">
            <v>БУМАГА САН-ГИГ. НАЗНАЧЕНИЯ</v>
          </cell>
        </row>
        <row r="5533">
          <cell r="A5533" t="str">
            <v>11077</v>
          </cell>
          <cell r="B5533" t="str">
            <v>PAPSTAR</v>
          </cell>
          <cell r="C5533" t="str">
            <v xml:space="preserve"> Скатерть ДЕРЕВЬЯ И ЗВЕЗДЫ 120х180см кремовая</v>
          </cell>
          <cell r="E5533" t="str">
            <v>Германия</v>
          </cell>
          <cell r="F5533" t="str">
            <v>БУМАГА САН-ГИГ. НАЗНАЧЕНИЯ</v>
          </cell>
        </row>
        <row r="5534">
          <cell r="A5534" t="str">
            <v>11100</v>
          </cell>
          <cell r="B5534" t="str">
            <v>PAPSTAR</v>
          </cell>
          <cell r="C5534" t="str">
            <v xml:space="preserve"> Поднос белый картонный 24х33см 125шт</v>
          </cell>
          <cell r="E5534" t="str">
            <v>Германия</v>
          </cell>
          <cell r="F5534" t="str">
            <v>БУМАГА САН-ГИГ. НАЗНАЧЕНИЯ</v>
          </cell>
        </row>
        <row r="5535">
          <cell r="A5535" t="str">
            <v>11492</v>
          </cell>
          <cell r="B5535" t="str">
            <v>PAPSTAR</v>
          </cell>
          <cell r="C5535" t="str">
            <v xml:space="preserve"> НГ Тарелка РОЖДЕСТВЕНСКИЕ КОЛОКОЛЬЧИКИ 10шт 23см</v>
          </cell>
          <cell r="E5535" t="str">
            <v>Германия</v>
          </cell>
          <cell r="F5535" t="str">
            <v>КАРТОН</v>
          </cell>
        </row>
        <row r="5536">
          <cell r="A5536" t="str">
            <v>11065</v>
          </cell>
          <cell r="B5536" t="str">
            <v>PAPSTAR</v>
          </cell>
          <cell r="C5536" t="str">
            <v xml:space="preserve"> НГ Салфетки 3-х слойные ДЕРЕВЬЯ И ЗВЕЗДЫ 33х33см 20шт красные</v>
          </cell>
          <cell r="E5536" t="str">
            <v>Германия</v>
          </cell>
          <cell r="F5536" t="str">
            <v>БУМАГА САН-ГИГ. НАЗНАЧЕНИЯ</v>
          </cell>
        </row>
        <row r="5537">
          <cell r="A5537" t="str">
            <v>18133</v>
          </cell>
          <cell r="B5537" t="str">
            <v>PAPSTAR</v>
          </cell>
          <cell r="C5537" t="str">
            <v xml:space="preserve"> Тарелки картонные круглые 23см 20шт белые (11205)</v>
          </cell>
          <cell r="E5537" t="str">
            <v>Германия</v>
          </cell>
          <cell r="F5537" t="str">
            <v>КАРТОН</v>
          </cell>
        </row>
        <row r="5538">
          <cell r="A5538" t="str">
            <v>18546</v>
          </cell>
          <cell r="B5538" t="str">
            <v>PAPSTAR</v>
          </cell>
          <cell r="C5538" t="str">
            <v xml:space="preserve"> Скатерть бумажная ДАМАСК белая 1.2х10м</v>
          </cell>
          <cell r="E5538" t="str">
            <v>Германия</v>
          </cell>
          <cell r="F5538" t="str">
            <v>САНИТАРНО-ГИГИЕНИЧЕСКАЯ БУМАГА</v>
          </cell>
        </row>
        <row r="5539">
          <cell r="A5539" t="str">
            <v>18591</v>
          </cell>
          <cell r="B5539" t="str">
            <v>PAPSTAR</v>
          </cell>
          <cell r="C5539" t="str">
            <v xml:space="preserve"> Скатерть бумажная ДАМАСК синяя 1.2х8м</v>
          </cell>
          <cell r="E5539" t="str">
            <v>Германия</v>
          </cell>
          <cell r="F5539" t="str">
            <v>БУМАГА</v>
          </cell>
        </row>
        <row r="5540">
          <cell r="A5540" t="str">
            <v>11491</v>
          </cell>
          <cell r="B5540" t="str">
            <v>PAPSTAR</v>
          </cell>
          <cell r="C5540" t="str">
            <v xml:space="preserve"> НГ Тарелка картонная круглая бордо ЗВЕЗДЫ 10шт 23см</v>
          </cell>
          <cell r="E5540" t="str">
            <v>Германия</v>
          </cell>
          <cell r="F5540" t="str">
            <v>КАРТОН</v>
          </cell>
        </row>
        <row r="5541">
          <cell r="A5541" t="str">
            <v>12079P</v>
          </cell>
          <cell r="B5541" t="str">
            <v>PAPSTAR</v>
          </cell>
          <cell r="C5541" t="str">
            <v xml:space="preserve"> Мешки для мусора 10л 30шт прозрачные</v>
          </cell>
          <cell r="E5541" t="str">
            <v>Германия</v>
          </cell>
          <cell r="F5541" t="str">
            <v>ПОЛИЭТИЛЕН ПОВЫШЕННОЙ ПЛОТНОСТ</v>
          </cell>
        </row>
        <row r="5542">
          <cell r="A5542" t="str">
            <v>12407</v>
          </cell>
          <cell r="B5542" t="str">
            <v>PAPSTAR</v>
          </cell>
          <cell r="C5542" t="str">
            <v xml:space="preserve"> Салфетки 3-х слойные 33х33см 20шт абрикос</v>
          </cell>
          <cell r="E5542" t="str">
            <v>Германия</v>
          </cell>
          <cell r="F5542" t="str">
            <v>САНИТАРНО-ГИГИЕНИЧЕСКАЯ БУМАГА</v>
          </cell>
        </row>
        <row r="5543">
          <cell r="A5543" t="str">
            <v>12454</v>
          </cell>
          <cell r="B5543" t="str">
            <v>PAPSTAR</v>
          </cell>
          <cell r="C5543" t="str">
            <v xml:space="preserve"> Кружевная салфетка для торта круглая 20см 100шт</v>
          </cell>
          <cell r="E5543" t="str">
            <v>Германия</v>
          </cell>
          <cell r="F5543" t="str">
            <v>САНИТАРНО-ГИГИЕНИЧЕСКАЯ БУМАГА</v>
          </cell>
        </row>
        <row r="5544">
          <cell r="A5544" t="str">
            <v>12456</v>
          </cell>
          <cell r="B5544" t="str">
            <v>PAPSTAR</v>
          </cell>
          <cell r="C5544" t="str">
            <v xml:space="preserve"> Кружевная салфетка для торта круглая 32см 100шт</v>
          </cell>
          <cell r="E5544" t="str">
            <v>Германия</v>
          </cell>
          <cell r="F5544" t="str">
            <v>САНИТАРНО-ГИГИЕНИЧЕСКАЯ БУМАГА</v>
          </cell>
        </row>
        <row r="5545">
          <cell r="A5545" t="str">
            <v>12799</v>
          </cell>
          <cell r="B5545" t="str">
            <v>PAPSTAR</v>
          </cell>
          <cell r="C5545" t="str">
            <v xml:space="preserve"> НГ Кольцо для свечи ГОЛДЕНГЕЛЬ красное</v>
          </cell>
          <cell r="E5545" t="str">
            <v>Германия</v>
          </cell>
          <cell r="F5545" t="str">
            <v>ПОЛИЭСТЕР</v>
          </cell>
        </row>
        <row r="5546">
          <cell r="A5546" t="str">
            <v>13009</v>
          </cell>
          <cell r="B5546" t="str">
            <v>PAPSTAR</v>
          </cell>
          <cell r="C5546" t="str">
            <v xml:space="preserve"> Подсвечник стеклянный 11см</v>
          </cell>
          <cell r="E5546" t="str">
            <v>Германия</v>
          </cell>
          <cell r="F5546" t="str">
            <v>СТЕКЛО</v>
          </cell>
        </row>
        <row r="5547">
          <cell r="A5547" t="str">
            <v>14244</v>
          </cell>
          <cell r="B5547" t="str">
            <v>PAPSTAR</v>
          </cell>
          <cell r="C5547" t="str">
            <v xml:space="preserve"> Подставки под чашку 9-ти слойные 20шт кремовые</v>
          </cell>
          <cell r="E5547" t="str">
            <v>Германия</v>
          </cell>
          <cell r="F5547" t="str">
            <v>САНИТАРНО-ГИГИЕНИЧЕСКАЯ БУМАГА</v>
          </cell>
        </row>
        <row r="5548">
          <cell r="A5548" t="str">
            <v>14646P</v>
          </cell>
          <cell r="B5548" t="str">
            <v>PAPSTAR</v>
          </cell>
          <cell r="C5548" t="str">
            <v xml:space="preserve"> Салфетки 3-х слойные 33х33см 20шт С ДНЕМ РОЖДЕНИЯ</v>
          </cell>
          <cell r="E5548" t="str">
            <v>Германия</v>
          </cell>
          <cell r="F5548" t="str">
            <v>САНИТАРНО-ГИГИЕНИЧЕСКАЯ БУМАГА</v>
          </cell>
        </row>
        <row r="5549">
          <cell r="A5549" t="str">
            <v>14893</v>
          </cell>
          <cell r="B5549" t="str">
            <v>PAPSTAR</v>
          </cell>
          <cell r="C5549" t="str">
            <v xml:space="preserve"> Блюдо алюминиевое 37х28см 5шт</v>
          </cell>
          <cell r="E5549" t="str">
            <v>Германия</v>
          </cell>
          <cell r="F5549" t="str">
            <v>АЛЮМИНИЙ</v>
          </cell>
        </row>
        <row r="5550">
          <cell r="A5550" t="str">
            <v>14942</v>
          </cell>
          <cell r="B5550" t="str">
            <v>PAPSTAR</v>
          </cell>
          <cell r="C5550" t="str">
            <v xml:space="preserve"> Свечи СПАГЕТТИ 18шт</v>
          </cell>
          <cell r="E5550" t="str">
            <v>Германия</v>
          </cell>
          <cell r="F5550" t="str">
            <v>ПАРАФИН</v>
          </cell>
        </row>
        <row r="5551">
          <cell r="A5551" t="str">
            <v>16655</v>
          </cell>
          <cell r="B5551" t="str">
            <v>PAPSTAR</v>
          </cell>
          <cell r="C5551" t="str">
            <v xml:space="preserve"> Пики пластик 16.5см прозрачные блестящие 100шт</v>
          </cell>
          <cell r="E5551" t="str">
            <v>Германия</v>
          </cell>
          <cell r="F5551" t="str">
            <v>ПОЛИСТИРОЛ</v>
          </cell>
        </row>
        <row r="5552">
          <cell r="A5552" t="str">
            <v>16678</v>
          </cell>
          <cell r="B5552" t="str">
            <v>PAPSTAR</v>
          </cell>
          <cell r="C5552" t="str">
            <v xml:space="preserve"> Пики деревянные ПАЛЬМОВОЕ ДЕРЕВО 20см 100шт</v>
          </cell>
          <cell r="E5552" t="str">
            <v>Германия</v>
          </cell>
          <cell r="F5552" t="str">
            <v>ДЕРЕВО</v>
          </cell>
        </row>
        <row r="5553">
          <cell r="A5553" t="str">
            <v>11252</v>
          </cell>
          <cell r="B5553" t="str">
            <v>PAPSTAR</v>
          </cell>
          <cell r="C5553" t="str">
            <v xml:space="preserve"> Салфетки РОЯЛ КОЛЕКШН 20шт 33х33см бежевая</v>
          </cell>
          <cell r="D5553" t="str">
            <v xml:space="preserve"> "20 Napkins ""ROYAL Collection"" 1/4 fold 33 cm x 33 cm champagne "</v>
          </cell>
          <cell r="E5553" t="str">
            <v>Германия</v>
          </cell>
          <cell r="F5553" t="str">
            <v>БУМАГА САН-ГИГ. НАЗНАЧЕНИЯ</v>
          </cell>
        </row>
        <row r="5554">
          <cell r="A5554" t="str">
            <v>11291</v>
          </cell>
          <cell r="B5554" t="str">
            <v>PAPSTAR</v>
          </cell>
          <cell r="C5554" t="str">
            <v xml:space="preserve"> Скатерть бумажная ОЛИВЫ 120х180</v>
          </cell>
          <cell r="D5554" t="str">
            <v xml:space="preserve"> "Tablecloth, cloth-like, Airlaid 120 cm x 180 cm ""Mixed Olives"" varnished "</v>
          </cell>
          <cell r="E5554" t="str">
            <v>Германия</v>
          </cell>
          <cell r="F5554" t="str">
            <v>ТКАНЬ</v>
          </cell>
        </row>
        <row r="5555">
          <cell r="A5555" t="str">
            <v>11367P</v>
          </cell>
          <cell r="B5555" t="str">
            <v>PAPSTAR</v>
          </cell>
          <cell r="C5555" t="str">
            <v xml:space="preserve"> Салфетки 3-х слойные 33смх33см БАНАНОВЫЙ ЛИСТОК</v>
          </cell>
          <cell r="D5555" t="str">
            <v xml:space="preserve"> "20 Napkins, 3-ply 1/4 fold 33 cm x 33 cm ""Banana Leaves"" "</v>
          </cell>
          <cell r="E5555" t="str">
            <v>Германия</v>
          </cell>
          <cell r="F5555" t="str">
            <v>БУМАГА САН-ГИГ. НАЗНАЧЕНИЯ</v>
          </cell>
        </row>
        <row r="5556">
          <cell r="A5556" t="str">
            <v>11370</v>
          </cell>
          <cell r="B5556" t="str">
            <v>PAPSTAR</v>
          </cell>
          <cell r="C5556" t="str">
            <v xml:space="preserve"> Салфетки 3-х слойные 33смх33см COUNTRY STYLE</v>
          </cell>
          <cell r="D5556" t="str">
            <v xml:space="preserve"> "20 Napkins, 3-ply 1/4 fold 33 cm x 33 cm ""Country Style"" "</v>
          </cell>
          <cell r="E5556" t="str">
            <v>Германия</v>
          </cell>
          <cell r="F5556" t="str">
            <v>БУМАГА САН-ГИГ. НАЗНАЧЕНИЯ</v>
          </cell>
        </row>
        <row r="5557">
          <cell r="A5557" t="str">
            <v>11371P</v>
          </cell>
          <cell r="B5557" t="str">
            <v>PAPSTAR</v>
          </cell>
          <cell r="C5557" t="str">
            <v xml:space="preserve"> Салфетки 3-х слойные 33смх33см СОВРЕМЕННАЯ ВЕСНА</v>
          </cell>
          <cell r="D5557" t="str">
            <v xml:space="preserve"> "20 Napkins, 3-ply 1/4 fold 33 cm x 33 cm ""Modern Spring"" "</v>
          </cell>
          <cell r="E5557" t="str">
            <v>Германия</v>
          </cell>
          <cell r="F5557" t="str">
            <v>БУМАГА САН-ГИГ. НАЗНАЧЕНИЯ</v>
          </cell>
        </row>
        <row r="5558">
          <cell r="A5558" t="str">
            <v>17188</v>
          </cell>
          <cell r="B5558" t="str">
            <v>PAPSTAR</v>
          </cell>
          <cell r="E5558" t="str">
            <v>Германия</v>
          </cell>
          <cell r="F5558" t="str">
            <v>КАРТОН</v>
          </cell>
        </row>
        <row r="5559">
          <cell r="A5559" t="str">
            <v>17843</v>
          </cell>
          <cell r="B5559" t="str">
            <v>PAPSTAR</v>
          </cell>
          <cell r="E5559" t="str">
            <v>Германия</v>
          </cell>
          <cell r="F5559" t="str">
            <v>КАРТОН</v>
          </cell>
        </row>
        <row r="5560">
          <cell r="A5560" t="str">
            <v>17844</v>
          </cell>
          <cell r="B5560" t="str">
            <v>PAPSTAR</v>
          </cell>
          <cell r="C5560" t="str">
            <v xml:space="preserve"> Салфетки 3-х слойные ПРАЗДНИКИ 20шт 33х33см</v>
          </cell>
          <cell r="D5560" t="str">
            <v xml:space="preserve"> "20 Napkins, 3-ply 1/4 fold 33 cm x 33 cm ""Festivities"" "</v>
          </cell>
          <cell r="E5560" t="str">
            <v>Германия</v>
          </cell>
          <cell r="F5560" t="str">
            <v>БУМАГА САН-ГИГ. НАЗНАЧЕНИЯ</v>
          </cell>
        </row>
        <row r="5561">
          <cell r="A5561" t="str">
            <v>17892</v>
          </cell>
          <cell r="B5561" t="str">
            <v>PAPSTAR</v>
          </cell>
          <cell r="C5561" t="str">
            <v xml:space="preserve"> Скатерть ПРАЗДНИКИ 120смх180см лакированная</v>
          </cell>
          <cell r="D5561" t="str">
            <v xml:space="preserve"> "Tablecloth, cloth-like, Airlaid 120 cm x 180 cm ""Festivities"" varnished "</v>
          </cell>
          <cell r="E5561" t="str">
            <v>Германия</v>
          </cell>
          <cell r="F5561" t="str">
            <v>ТКАНЬ</v>
          </cell>
        </row>
        <row r="5562">
          <cell r="A5562" t="str">
            <v>17893</v>
          </cell>
          <cell r="B5562" t="str">
            <v>PAPSTAR</v>
          </cell>
          <cell r="E5562" t="str">
            <v>Германия</v>
          </cell>
          <cell r="F5562" t="str">
            <v>КАРТОН</v>
          </cell>
        </row>
        <row r="5563">
          <cell r="A5563" t="str">
            <v>17905P</v>
          </cell>
          <cell r="B5563" t="str">
            <v>PAPSTAR</v>
          </cell>
          <cell r="C5563" t="str">
            <v xml:space="preserve"> Салфетки бумажные 3-х слойные КРАСНЫЕ РОЗЫ 20шт 33х33см</v>
          </cell>
          <cell r="D5563" t="str">
            <v xml:space="preserve"> "20 Napkins, 3-ply 1/4 fold 33 cm x 33 cm ""Red roses"" "</v>
          </cell>
          <cell r="E5563" t="str">
            <v>Германия</v>
          </cell>
          <cell r="F5563" t="str">
            <v>БУМАГА САН-ГИГ. НАЗНАЧЕНИЯ</v>
          </cell>
        </row>
        <row r="5564">
          <cell r="A5564" t="str">
            <v>17907</v>
          </cell>
          <cell r="B5564" t="str">
            <v>PAPSTAR</v>
          </cell>
          <cell r="C5564" t="str">
            <v xml:space="preserve"> Салфетки бумажные 3-х слойные ПИРАТ 20шт 33х33см</v>
          </cell>
          <cell r="D5564" t="str">
            <v xml:space="preserve"> "20 Napkins, 3-ply 1/4 fold 33 cm x 33 cm ""Pirate"" "</v>
          </cell>
          <cell r="E5564" t="str">
            <v>Германия</v>
          </cell>
          <cell r="F5564" t="str">
            <v>БУМАГА САН-ГИГ. НАЗНАЧЕНИЯ</v>
          </cell>
        </row>
        <row r="5565">
          <cell r="A5565" t="str">
            <v>18649</v>
          </cell>
          <cell r="B5565" t="str">
            <v>PAPSTAR</v>
          </cell>
          <cell r="C5565" t="str">
            <v xml:space="preserve"> Гудок-язык КЛОУН 4шт</v>
          </cell>
          <cell r="D5565" t="str">
            <v xml:space="preserve"> "4 Party blowers ""Clown face"" "</v>
          </cell>
          <cell r="E5565" t="str">
            <v>Германия</v>
          </cell>
          <cell r="F5565" t="str">
            <v>ПОЛИСТИРОЛ</v>
          </cell>
        </row>
        <row r="5566">
          <cell r="A5566" t="str">
            <v>19325</v>
          </cell>
          <cell r="B5566" t="str">
            <v>PAPSTAR</v>
          </cell>
          <cell r="C5566" t="str">
            <v xml:space="preserve"> Гирлянда праздничная ЛИЦО КЛОУНА 4м</v>
          </cell>
          <cell r="D5566" t="str">
            <v xml:space="preserve"> "Pennant chain 4 m ""Clown face"" weather-proof "</v>
          </cell>
          <cell r="E5566" t="str">
            <v>Германия</v>
          </cell>
          <cell r="F5566" t="str">
            <v>ПОЛИЭТИЛЕН</v>
          </cell>
        </row>
        <row r="5567">
          <cell r="A5567" t="str">
            <v>19326</v>
          </cell>
          <cell r="B5567" t="str">
            <v>PAPSTAR</v>
          </cell>
          <cell r="C5567" t="str">
            <v xml:space="preserve"> Колпак КЛОУН 5шт</v>
          </cell>
          <cell r="D5567" t="str">
            <v xml:space="preserve"> "5 Hats ""Clown face"" "</v>
          </cell>
          <cell r="E5567" t="str">
            <v>Германия</v>
          </cell>
          <cell r="F5567" t="str">
            <v>КАРТОН</v>
          </cell>
        </row>
        <row r="5568">
          <cell r="A5568" t="str">
            <v>19489</v>
          </cell>
          <cell r="B5568" t="str">
            <v>PAPSTAR</v>
          </cell>
          <cell r="C5568" t="str">
            <v xml:space="preserve"> Гирлянда праздничная ПИРАТ 4м</v>
          </cell>
          <cell r="D5568" t="str">
            <v xml:space="preserve"> "Pennant chain 4 m x 20 cm x 28 cm ""Pirate"" weather-proof "</v>
          </cell>
          <cell r="E5568" t="str">
            <v>Германия</v>
          </cell>
          <cell r="F5568" t="str">
            <v>ПОЛИЭТИЛЕН</v>
          </cell>
        </row>
        <row r="5569">
          <cell r="A5569" t="str">
            <v>19490</v>
          </cell>
          <cell r="B5569" t="str">
            <v>PAPSTAR</v>
          </cell>
          <cell r="E5569" t="str">
            <v>Германия</v>
          </cell>
          <cell r="F5569" t="str">
            <v>ПОЛИСТИРОЛ</v>
          </cell>
        </row>
        <row r="5570">
          <cell r="A5570" t="str">
            <v>19957</v>
          </cell>
          <cell r="B5570" t="str">
            <v>PAPSTAR</v>
          </cell>
          <cell r="C5570" t="str">
            <v xml:space="preserve"> Салфетки РОЯЛ КОЛЛЕКШН ОРНАМЕНТ 20шт 40х40см мокко</v>
          </cell>
          <cell r="D5570" t="str">
            <v xml:space="preserve"> "20 Napkins ""ROYAL Collection"" 1/4 fold 40 cm x 40 cm mocca ""Ornaments"""</v>
          </cell>
          <cell r="E5570" t="str">
            <v>Германия</v>
          </cell>
          <cell r="F5570" t="str">
            <v>БУМАГА САН-ГИГ. НАЗНАЧЕНИЯ</v>
          </cell>
        </row>
        <row r="5571">
          <cell r="A5571" t="str">
            <v>10729</v>
          </cell>
          <cell r="B5571" t="str">
            <v>PAPSTAR</v>
          </cell>
          <cell r="C5571" t="str">
            <v xml:space="preserve"> Салфетки 3-х слойные VINTAGE 20шт 33смх33см</v>
          </cell>
          <cell r="D5571" t="str">
            <v xml:space="preserve"> "20 Napkins, 3-ply 1/4 fold 33 cm x 33 cm ""Vintage"""</v>
          </cell>
          <cell r="E5571" t="str">
            <v>Германия</v>
          </cell>
          <cell r="F5571" t="str">
            <v>БУМАГА САН-ГИГ. НАЗНАЧЕНИЯ</v>
          </cell>
        </row>
        <row r="5572">
          <cell r="A5572" t="str">
            <v>10805</v>
          </cell>
          <cell r="B5572" t="str">
            <v>PAPSTAR</v>
          </cell>
          <cell r="C5572" t="str">
            <v xml:space="preserve"> Тарелки IN MOTION 10шт 23см</v>
          </cell>
          <cell r="D5572" t="str">
            <v xml:space="preserve"> "10 Plates, Paper round ? 23 cm ""In Motion"""</v>
          </cell>
          <cell r="E5572" t="str">
            <v>Германия</v>
          </cell>
          <cell r="F5572" t="str">
            <v>КАРТОН</v>
          </cell>
        </row>
        <row r="5573">
          <cell r="A5573" t="str">
            <v>10806</v>
          </cell>
          <cell r="B5573" t="str">
            <v>PAPSTAR</v>
          </cell>
          <cell r="C5573" t="str">
            <v xml:space="preserve"> Стаканчики IN MOTION 20шт 0.2л</v>
          </cell>
          <cell r="D5573" t="str">
            <v xml:space="preserve"> "20 Drinking cups, PP 0,2 l ? 7 cm · 9,9 cm ""In Motion"""</v>
          </cell>
          <cell r="E5573" t="str">
            <v>Германия</v>
          </cell>
          <cell r="F5573" t="str">
            <v>КАРТОН</v>
          </cell>
        </row>
        <row r="5574">
          <cell r="A5574" t="str">
            <v>10807</v>
          </cell>
          <cell r="B5574" t="str">
            <v>PAPSTAR</v>
          </cell>
          <cell r="C5574" t="str">
            <v xml:space="preserve"> Скатерть IN MOTION 120смх180см</v>
          </cell>
          <cell r="D5574" t="str">
            <v xml:space="preserve"> "Tablecloth, cloth-like, Airlaid 120 cm x 180 cm ""In Motion"" varnished"</v>
          </cell>
          <cell r="E5574" t="str">
            <v>Германия</v>
          </cell>
          <cell r="F5574" t="str">
            <v>ТКАНЬ</v>
          </cell>
        </row>
        <row r="5575">
          <cell r="A5575" t="str">
            <v>11250</v>
          </cell>
          <cell r="B5575" t="str">
            <v>PAPSTAR</v>
          </cell>
          <cell r="C5575" t="str">
            <v xml:space="preserve"> Салфетки РОЯЛ КОЛЕКШН 20шт 33х33см красная</v>
          </cell>
          <cell r="D5575" t="str">
            <v xml:space="preserve"> "20 Napkins ""ROYAL Collection"" 1/4 fold 33 cm x 33 cm red "</v>
          </cell>
          <cell r="E5575" t="str">
            <v>Германия</v>
          </cell>
          <cell r="F5575" t="str">
            <v>БУМАГА САН-ГИГ. НАЗНАЧЕНИЯ</v>
          </cell>
        </row>
        <row r="5576">
          <cell r="A5576" t="str">
            <v>10809</v>
          </cell>
          <cell r="B5576" t="str">
            <v>PAPSTAR</v>
          </cell>
          <cell r="C5576" t="str">
            <v xml:space="preserve"> Тарелки АПРЕЛЬ 10шт 23см</v>
          </cell>
          <cell r="D5576" t="str">
            <v xml:space="preserve"> "10 Plates, Paper round ? 23 cm ""April"""</v>
          </cell>
          <cell r="E5576" t="str">
            <v>Германия</v>
          </cell>
          <cell r="F5576" t="str">
            <v>КАРТОН</v>
          </cell>
        </row>
        <row r="5577">
          <cell r="A5577" t="str">
            <v>10810</v>
          </cell>
          <cell r="B5577" t="str">
            <v>PAPSTAR</v>
          </cell>
          <cell r="C5577" t="str">
            <v xml:space="preserve"> Стаканчики бумажные АПРЕЛЬ 10шт 0.2л</v>
          </cell>
          <cell r="D5577" t="str">
            <v xml:space="preserve"> "10 Paper cups 0,2 l ? 7 cm · 9,7 cm ""April"""</v>
          </cell>
          <cell r="E5577" t="str">
            <v>Германия</v>
          </cell>
          <cell r="F5577" t="str">
            <v>КАРТОН</v>
          </cell>
        </row>
        <row r="5578">
          <cell r="A5578" t="str">
            <v>10813</v>
          </cell>
          <cell r="B5578" t="str">
            <v>PAPSTAR</v>
          </cell>
          <cell r="C5578" t="str">
            <v xml:space="preserve"> Салфетки 3-х слойные АПРЕЛЬ 20шт 33смх33см</v>
          </cell>
          <cell r="D5578" t="str">
            <v xml:space="preserve"> "20 Napkins, 3-ply 1/4 fold 33 cm x 33 cm ""April"""</v>
          </cell>
          <cell r="E5578" t="str">
            <v>Германия</v>
          </cell>
          <cell r="F5578" t="str">
            <v>БУМАГА САН-ГИГ. НАЗНАЧЕНИЯ</v>
          </cell>
        </row>
        <row r="5579">
          <cell r="A5579" t="str">
            <v>11302</v>
          </cell>
          <cell r="B5579" t="str">
            <v>PAPSTAR</v>
          </cell>
          <cell r="C5579" t="str">
            <v xml:space="preserve"> Пики пластик 16см 100шт</v>
          </cell>
          <cell r="D5579" t="str">
            <v xml:space="preserve"> "100 Longdrink sticks 16 cm colours assorted ""Stag"""</v>
          </cell>
          <cell r="E5579" t="str">
            <v>Германия</v>
          </cell>
          <cell r="F5579" t="str">
            <v>ПОЛИСТИРОЛ</v>
          </cell>
        </row>
        <row r="5580">
          <cell r="A5580" t="str">
            <v>12486</v>
          </cell>
          <cell r="B5580" t="str">
            <v>PAPSTAR</v>
          </cell>
          <cell r="C5580" t="str">
            <v xml:space="preserve"> Салфетки 3-х слойные 33х33см 250шт зеленые</v>
          </cell>
          <cell r="D5580" t="str">
            <v xml:space="preserve"> 250 Napkins, 3-ply 1/4 fold 33 cm x 33 cm dark green</v>
          </cell>
          <cell r="E5580" t="str">
            <v>Германия</v>
          </cell>
          <cell r="F5580" t="str">
            <v>САНИТАРНО-ГИГИЕНИЧЕСКАЯ БУМАГА</v>
          </cell>
        </row>
        <row r="5581">
          <cell r="A5581" t="str">
            <v>17189</v>
          </cell>
          <cell r="B5581" t="str">
            <v>PAPSTAR</v>
          </cell>
          <cell r="E5581" t="str">
            <v>Германия</v>
          </cell>
          <cell r="F5581" t="str">
            <v>КАРТОН</v>
          </cell>
        </row>
        <row r="5582">
          <cell r="A5582" t="str">
            <v>16198</v>
          </cell>
          <cell r="B5582" t="str">
            <v>PAPSTAR</v>
          </cell>
          <cell r="C5582" t="str">
            <v xml:space="preserve"> Скатерть бумажная ЦВЕТЫ 7мх1.2м в рулоне</v>
          </cell>
          <cell r="D5582" t="str">
            <v xml:space="preserve"> "Tablecloth, paper 7 m x 1,2 m ""Flower range"" varnished "</v>
          </cell>
          <cell r="E5582" t="str">
            <v>Германия</v>
          </cell>
          <cell r="F5582" t="str">
            <v>САНИТАРНО-ГИГИЕНИЧЕСКАЯ БУМАГА</v>
          </cell>
        </row>
        <row r="5583">
          <cell r="A5583" t="str">
            <v>17062</v>
          </cell>
          <cell r="B5583" t="str">
            <v>PAPSTAR</v>
          </cell>
          <cell r="E5583" t="str">
            <v>Германия</v>
          </cell>
          <cell r="F5583" t="str">
            <v>САНИТАРНО-ГИГИЕНИЧЕСКАЯ БУМАГА</v>
          </cell>
        </row>
        <row r="5584">
          <cell r="A5584" t="str">
            <v>11411</v>
          </cell>
          <cell r="B5584" t="str">
            <v>PAPSTAR</v>
          </cell>
          <cell r="C5584" t="str">
            <v xml:space="preserve"> Салфетки РОЯЛ КОЛЛЕКШН ОРНАМЕНТ 20шт 40х40см серая</v>
          </cell>
          <cell r="D5584" t="str">
            <v xml:space="preserve"> "20 Napkins ""ROYAL Collection"" 1/4 fold 40 cm x 40 cm grey ""Ornaments"" "</v>
          </cell>
          <cell r="E5584" t="str">
            <v>Германия</v>
          </cell>
          <cell r="F5584" t="str">
            <v>БУМАГА САН-ГИГ. НАЗНАЧЕНИЯ</v>
          </cell>
        </row>
        <row r="5585">
          <cell r="A5585" t="str">
            <v>11416</v>
          </cell>
          <cell r="B5585" t="str">
            <v>PAPSTAR</v>
          </cell>
          <cell r="C5585" t="str">
            <v xml:space="preserve"> Салфетки РОЯЛ КОЛЛЕКШН ОРНАМЕНТ 20шт 40х40см оливковая</v>
          </cell>
          <cell r="D5585" t="str">
            <v xml:space="preserve"> "20 Napkins ""ROYAL Collection"" 1/4 fold 40 cm x 40 cm olive green ""Ornaments"" "</v>
          </cell>
          <cell r="E5585" t="str">
            <v>Германия</v>
          </cell>
          <cell r="F5585" t="str">
            <v>БУМАГА САН-ГИГ. НАЗНАЧЕНИЯ</v>
          </cell>
        </row>
        <row r="5586">
          <cell r="A5586" t="str">
            <v>11418</v>
          </cell>
          <cell r="B5586" t="str">
            <v>PAPSTAR</v>
          </cell>
          <cell r="C5586" t="str">
            <v xml:space="preserve"> Салфетки РОЯЛ КОЛЛЕКШН ОРНАМЕНТ 20шт 40х40см красная</v>
          </cell>
          <cell r="D5586" t="str">
            <v xml:space="preserve"> "20 Napkins ""ROYAL Collection"" 1/4 fold 40 cm x 40 cm red ""Ornaments"" "</v>
          </cell>
          <cell r="E5586" t="str">
            <v>Германия</v>
          </cell>
          <cell r="F5586" t="str">
            <v>БУМАГА САН-ГИГ. НАЗНАЧЕНИЯ</v>
          </cell>
        </row>
        <row r="5587">
          <cell r="A5587" t="str">
            <v>11786</v>
          </cell>
          <cell r="B5587" t="str">
            <v>PAPSTAR</v>
          </cell>
          <cell r="C5587" t="str">
            <v xml:space="preserve"> Тарелки бумажные ПИРАТ 10шт 23см</v>
          </cell>
          <cell r="D5587" t="str">
            <v xml:space="preserve"> "10 Plates, Paper round ? 23 cm ""Pirate"" "</v>
          </cell>
          <cell r="E5587" t="str">
            <v>Германия</v>
          </cell>
          <cell r="F5587" t="str">
            <v>КАРТОН</v>
          </cell>
        </row>
        <row r="5588">
          <cell r="A5588" t="str">
            <v>11787</v>
          </cell>
          <cell r="B5588" t="str">
            <v>PAPSTAR</v>
          </cell>
          <cell r="C5588" t="str">
            <v xml:space="preserve"> Стаканчики бумажные ПИРАТ 10шт 0.2л</v>
          </cell>
          <cell r="D5588" t="str">
            <v xml:space="preserve"> "10 Paper cups 0,2 l ? 7 cm · 9,7 cm ""Pirate"" "</v>
          </cell>
          <cell r="E5588" t="str">
            <v>Германия</v>
          </cell>
          <cell r="F5588" t="str">
            <v>КАРТОН</v>
          </cell>
        </row>
        <row r="5589">
          <cell r="A5589" t="str">
            <v>11788</v>
          </cell>
          <cell r="B5589" t="str">
            <v>PAPSTAR</v>
          </cell>
          <cell r="C5589" t="str">
            <v xml:space="preserve"> Скатерть бумумажная ПИРАТ 120смх180см</v>
          </cell>
          <cell r="D5589" t="str">
            <v xml:space="preserve"> "Tablecloth, paper 120 cm x 180 cm ""Pirate"" varnished "</v>
          </cell>
          <cell r="E5589" t="str">
            <v>Германия</v>
          </cell>
          <cell r="F5589" t="str">
            <v>БУМАГА САН-ГИГ. НАЗНАЧЕНИЯ</v>
          </cell>
        </row>
        <row r="5590">
          <cell r="A5590" t="str">
            <v>11835</v>
          </cell>
          <cell r="B5590" t="str">
            <v>PAPSTAR</v>
          </cell>
          <cell r="C5590" t="str">
            <v xml:space="preserve"> Тарелки бумажные САКУРА 20шт 23см</v>
          </cell>
          <cell r="D5590" t="str">
            <v xml:space="preserve"> "20 Plates, Paper round ? 23 cm ""Japanese"" "</v>
          </cell>
          <cell r="E5590" t="str">
            <v>Германия</v>
          </cell>
          <cell r="F5590" t="str">
            <v>КАРТОН</v>
          </cell>
        </row>
        <row r="5591">
          <cell r="A5591" t="str">
            <v>10714</v>
          </cell>
          <cell r="B5591" t="str">
            <v>PAPSTAR</v>
          </cell>
          <cell r="C5591" t="str">
            <v xml:space="preserve"> Салфетки 3-х слойные ROSE GARDEN 20шт 33смх33см</v>
          </cell>
          <cell r="D5591" t="str">
            <v xml:space="preserve"> "20 Napkins, 3-ply 1/4 fold 33 cm x 33 cm ""Rose Garden"""</v>
          </cell>
          <cell r="E5591" t="str">
            <v>Германия</v>
          </cell>
          <cell r="F5591" t="str">
            <v>БУМАГА САН-ГИГ. НАЗНАЧЕНИЯ</v>
          </cell>
        </row>
        <row r="5592">
          <cell r="A5592" t="str">
            <v>11891</v>
          </cell>
          <cell r="B5592" t="str">
            <v>PAPSTAR</v>
          </cell>
          <cell r="C5592" t="str">
            <v xml:space="preserve"> Тарелка картонная ВЕЧЕРИНКА 23см 10шт</v>
          </cell>
          <cell r="D5592" t="str">
            <v xml:space="preserve"> "10 Plates, Paper round ? 23 cm ""Party"" "</v>
          </cell>
          <cell r="E5592" t="str">
            <v>Германия</v>
          </cell>
          <cell r="F5592" t="str">
            <v>КАРТОН</v>
          </cell>
        </row>
        <row r="5593">
          <cell r="A5593" t="str">
            <v>12199</v>
          </cell>
          <cell r="B5593" t="str">
            <v>PAPSTAR</v>
          </cell>
          <cell r="C5593" t="str">
            <v xml:space="preserve"> Стаканчики для мороженого 400мл 20шт</v>
          </cell>
          <cell r="D5593" t="str">
            <v xml:space="preserve"> "20 Ice-cream cups ""Invitation"" round 400 ml ? 12 cm · 7 cm crystal clear "</v>
          </cell>
          <cell r="E5593" t="str">
            <v>Германия</v>
          </cell>
          <cell r="F5593" t="str">
            <v>ПОЛИСТИРОЛ</v>
          </cell>
        </row>
        <row r="5594">
          <cell r="A5594" t="str">
            <v>10715</v>
          </cell>
          <cell r="B5594" t="str">
            <v>PAPSTAR</v>
          </cell>
          <cell r="C5594" t="str">
            <v xml:space="preserve"> Салфетки 3-х слойные NEW BAMBOO 20шт 33смх33см</v>
          </cell>
          <cell r="D5594" t="str">
            <v xml:space="preserve"> "20 Napkins, 3-ply 1/4 fold 33 cm x 33 cm ""New Bamboo"""</v>
          </cell>
          <cell r="E5594" t="str">
            <v>Германия</v>
          </cell>
          <cell r="F5594" t="str">
            <v>БУМАГА САН-ГИГ. НАЗНАЧЕНИЯ</v>
          </cell>
        </row>
        <row r="5595">
          <cell r="A5595" t="str">
            <v>17341P</v>
          </cell>
          <cell r="B5595" t="str">
            <v>PAPSTAR</v>
          </cell>
          <cell r="C5595" t="str">
            <v xml:space="preserve"> Салфетки 3-х слойные 33х33см 20шт ОЛЕНЬ</v>
          </cell>
          <cell r="D5595" t="str">
            <v xml:space="preserve"> 20 Napkins, 3-ply 1/4 fold 33 cm x 33 cm</v>
          </cell>
          <cell r="E5595" t="str">
            <v>Германия</v>
          </cell>
          <cell r="F5595" t="str">
            <v>САНИТАРНО-ГИГИЕНИЧЕСКАЯ БУМАГА</v>
          </cell>
        </row>
        <row r="5596">
          <cell r="A5596" t="str">
            <v>17342P</v>
          </cell>
          <cell r="B5596" t="str">
            <v>PAPSTAR</v>
          </cell>
          <cell r="C5596" t="str">
            <v xml:space="preserve"> Салфетки 3-х слойные 33х33см 20шт ОРНАМЕНТ</v>
          </cell>
          <cell r="D5596" t="str">
            <v xml:space="preserve"> 20 Napkins, 3-ply 1/4 fold 33 cm x 33 cm</v>
          </cell>
          <cell r="E5596" t="str">
            <v>Германия</v>
          </cell>
          <cell r="F5596" t="str">
            <v>САНИТАРНО-ГИГИЕНИЧЕСКАЯ БУМАГА</v>
          </cell>
        </row>
        <row r="5597">
          <cell r="A5597" t="str">
            <v>18616</v>
          </cell>
          <cell r="B5597" t="str">
            <v>PAPSTAR</v>
          </cell>
          <cell r="E5597" t="str">
            <v>Германия</v>
          </cell>
          <cell r="F5597" t="str">
            <v>САНИТАРНО-ГИГИЕНИЧЕСКАЯ БУМАГА</v>
          </cell>
        </row>
        <row r="5598">
          <cell r="A5598" t="str">
            <v>12652</v>
          </cell>
          <cell r="B5598" t="str">
            <v>PAPSTAR</v>
          </cell>
          <cell r="C5598" t="str">
            <v xml:space="preserve"> Пики пластик АНАНАС 24см 100шт</v>
          </cell>
          <cell r="D5598" t="str">
            <v xml:space="preserve"> "100 Longdrink sticks 23,5 cm colours assorted ""Pineapple"" "</v>
          </cell>
          <cell r="E5598" t="str">
            <v>Германия</v>
          </cell>
          <cell r="F5598" t="str">
            <v>ПОЛИСТИРОЛ</v>
          </cell>
        </row>
        <row r="5599">
          <cell r="A5599" t="str">
            <v>16660</v>
          </cell>
          <cell r="B5599" t="str">
            <v>PAPSTAR</v>
          </cell>
          <cell r="E5599" t="str">
            <v>Германия</v>
          </cell>
          <cell r="F5599" t="str">
            <v>ПОЛИПРОПИЛЕН</v>
          </cell>
        </row>
        <row r="5600">
          <cell r="A5600" t="str">
            <v>16688</v>
          </cell>
          <cell r="B5600" t="str">
            <v>PAPSTAR</v>
          </cell>
          <cell r="C5600" t="str">
            <v xml:space="preserve"> Пики деревянные МЕЛЬНИЦА 17.5см 100шт (12650)</v>
          </cell>
          <cell r="D5600" t="str">
            <v xml:space="preserve"> "100 Party picks 17,5 cm ""Wind mill"" "</v>
          </cell>
          <cell r="E5600" t="str">
            <v>Германия</v>
          </cell>
          <cell r="F5600" t="str">
            <v>ДЕРЕВО</v>
          </cell>
        </row>
        <row r="5601">
          <cell r="A5601" t="str">
            <v>18326</v>
          </cell>
          <cell r="B5601" t="str">
            <v>PAPSTAR</v>
          </cell>
          <cell r="C5601" t="str">
            <v xml:space="preserve"> Ложки деревянные</v>
          </cell>
          <cell r="D5601" t="str">
            <v xml:space="preserve"> 25 Spoons, Wood 15,7 cm</v>
          </cell>
          <cell r="E5601" t="str">
            <v>Германия</v>
          </cell>
          <cell r="F5601" t="str">
            <v>ДЕРЕВО</v>
          </cell>
        </row>
        <row r="5602">
          <cell r="A5602" t="str">
            <v>19970</v>
          </cell>
          <cell r="B5602" t="str">
            <v>PAPSTAR</v>
          </cell>
          <cell r="E5602" t="str">
            <v>Германия</v>
          </cell>
          <cell r="F5602" t="str">
            <v>ПРОВОЛОКА</v>
          </cell>
        </row>
        <row r="5603">
          <cell r="A5603" t="str">
            <v>12452P</v>
          </cell>
          <cell r="B5603" t="str">
            <v>PAPSTAR</v>
          </cell>
          <cell r="C5603" t="str">
            <v xml:space="preserve"> Кружевная салфетка для торта круглая 18см 100шт</v>
          </cell>
          <cell r="E5603" t="str">
            <v>Германия</v>
          </cell>
          <cell r="F5603" t="str">
            <v>САНИТАРНО-ГИГИЕНИЧЕСКАЯ БУМАГА</v>
          </cell>
        </row>
        <row r="5604">
          <cell r="A5604" t="str">
            <v>12455</v>
          </cell>
          <cell r="B5604" t="str">
            <v>PAPSTAR</v>
          </cell>
          <cell r="C5604" t="str">
            <v xml:space="preserve"> Кружевная салфетка для торта круглая 25см 100шт</v>
          </cell>
          <cell r="E5604" t="str">
            <v>Германия</v>
          </cell>
          <cell r="F5604" t="str">
            <v>САНИТАРНО-ГИГИЕНИЧЕСКАЯ БУМАГА</v>
          </cell>
        </row>
        <row r="5605">
          <cell r="A5605" t="str">
            <v>14275</v>
          </cell>
          <cell r="B5605" t="str">
            <v>PAPSTAR</v>
          </cell>
          <cell r="C5605" t="str">
            <v xml:space="preserve"> Салфетки 3-х слойные 25х25см 20шт белые</v>
          </cell>
          <cell r="E5605" t="str">
            <v>Германия</v>
          </cell>
          <cell r="F5605" t="str">
            <v>САНИТАРНО-ГИГИЕНИЧЕСКАЯ БУМАГА</v>
          </cell>
        </row>
        <row r="5606">
          <cell r="A5606" t="str">
            <v>16476</v>
          </cell>
          <cell r="B5606" t="str">
            <v>PAPSTAR</v>
          </cell>
          <cell r="C5606" t="str">
            <v xml:space="preserve"> Салфетки 3-х слойные БЕЛЫЕ КАЛЛЫ 20шт 33х33см</v>
          </cell>
          <cell r="E5606" t="str">
            <v>Германия</v>
          </cell>
          <cell r="F5606" t="str">
            <v>САНИТАРНО-ГИГИЕНИЧЕСКАЯ БУМАГА</v>
          </cell>
        </row>
        <row r="5607">
          <cell r="A5607" t="str">
            <v>16486</v>
          </cell>
          <cell r="B5607" t="str">
            <v>PAPSTAR</v>
          </cell>
          <cell r="C5607" t="str">
            <v xml:space="preserve"> Салфетки 3-х слойные 33х33см 20шт ФРУКТОВЫЙ КОКТЕЙЛЬ</v>
          </cell>
          <cell r="D5607" t="str">
            <v xml:space="preserve"> "20 Napkins, 3-ply 1/4 fold 33 cm x 33 cm ""Fruit Cocktail"" "</v>
          </cell>
          <cell r="E5607" t="str">
            <v>Германия</v>
          </cell>
          <cell r="F5607" t="str">
            <v>САНИТАРНО-ГИГИЕНИЧЕСКАЯ БУМАГА</v>
          </cell>
        </row>
        <row r="5608">
          <cell r="A5608" t="str">
            <v>16582</v>
          </cell>
          <cell r="B5608" t="str">
            <v>PAPSTAR</v>
          </cell>
          <cell r="C5608" t="str">
            <v xml:space="preserve"> Салфетки бумажные 3-х слойные РАЗНОЦВЕТНЫЕ СЕРДЦА 20шт 33х33см</v>
          </cell>
          <cell r="E5608" t="str">
            <v>Германия</v>
          </cell>
          <cell r="F5608" t="str">
            <v>САНИТАРНО-ГИГИЕНИЧЕСКАЯ БУМАГА</v>
          </cell>
        </row>
        <row r="5609">
          <cell r="A5609" t="str">
            <v>16926</v>
          </cell>
          <cell r="B5609" t="str">
            <v>PAPSTAR</v>
          </cell>
          <cell r="C5609" t="str">
            <v xml:space="preserve"> Салфетки РОЯЛ КОЛЕКШН 20шт 40х40см кремовые Медитерран</v>
          </cell>
          <cell r="D5609" t="str">
            <v xml:space="preserve"> "20 Napkins ""ROYAL Collection"" 1/4 fold 40 cm x 40 cm champagne ""Mediteran"" "</v>
          </cell>
          <cell r="E5609" t="str">
            <v>Германия</v>
          </cell>
          <cell r="F5609" t="str">
            <v>БУМАГА САН-ГИГ. НАЗНАЧЕНИЯ</v>
          </cell>
        </row>
        <row r="5610">
          <cell r="A5610" t="str">
            <v>17335</v>
          </cell>
          <cell r="B5610" t="str">
            <v>PAPSTAR</v>
          </cell>
          <cell r="C5610" t="str">
            <v xml:space="preserve"> Салфетки бумажные 3-х слойные ФОЛЬКОЛОР 20шт 33х33см</v>
          </cell>
          <cell r="E5610" t="str">
            <v>Германия</v>
          </cell>
          <cell r="F5610" t="str">
            <v>САНИТАРНО-ГИГИЕНИЧЕСКАЯ БУМАГА</v>
          </cell>
        </row>
        <row r="5611">
          <cell r="A5611" t="str">
            <v>17758</v>
          </cell>
          <cell r="B5611" t="str">
            <v>PAPSTAR</v>
          </cell>
          <cell r="C5611" t="str">
            <v xml:space="preserve"> Салфетки 3-х слойные 33х33см 20шт</v>
          </cell>
          <cell r="E5611" t="str">
            <v>Германия</v>
          </cell>
          <cell r="F5611" t="str">
            <v>САНИТАРНО-ГИГИЕНИЧЕСКАЯ БУМАГА</v>
          </cell>
        </row>
        <row r="5612">
          <cell r="A5612" t="str">
            <v>17897</v>
          </cell>
          <cell r="B5612" t="str">
            <v>PAPSTAR</v>
          </cell>
          <cell r="C5612" t="str">
            <v xml:space="preserve"> Салфетки бумажные 3-х слойные МАЛЕНЬКАЯ ПРИНЦЕССА 20шт 33х33см</v>
          </cell>
          <cell r="E5612" t="str">
            <v>Германия</v>
          </cell>
          <cell r="F5612" t="str">
            <v>САНИТАРНО-ГИГИЕНИЧЕСКАЯ БУМАГА</v>
          </cell>
        </row>
        <row r="5613">
          <cell r="A5613" t="str">
            <v>17933</v>
          </cell>
          <cell r="B5613" t="str">
            <v>PAPSTAR</v>
          </cell>
          <cell r="C5613" t="str">
            <v xml:space="preserve"> Салфетки бумажные 3-х слойные 20шт 33х33см</v>
          </cell>
          <cell r="E5613" t="str">
            <v>Германия</v>
          </cell>
          <cell r="F5613" t="str">
            <v>САНИТАРНО-ГИГИЕНИЧЕСКАЯ БУМАГА</v>
          </cell>
        </row>
        <row r="5614">
          <cell r="A5614" t="str">
            <v>10717</v>
          </cell>
          <cell r="B5614" t="str">
            <v>PAPSTAR</v>
          </cell>
          <cell r="C5614" t="str">
            <v xml:space="preserve"> Салфетки 3-х слойные INDIAN SUMMER 20шт 33смх33см</v>
          </cell>
          <cell r="D5614" t="str">
            <v xml:space="preserve"> "20 Napkins, 3-ply 1/4 fold 33 cm x 33 cm ""Indian Summer"""</v>
          </cell>
          <cell r="E5614" t="str">
            <v>Германия</v>
          </cell>
          <cell r="F5614" t="str">
            <v>БУМАГА САН-ГИГ. НАЗНАЧЕНИЯ</v>
          </cell>
        </row>
        <row r="5615">
          <cell r="A5615" t="str">
            <v>10728</v>
          </cell>
          <cell r="B5615" t="str">
            <v>PAPSTAR</v>
          </cell>
          <cell r="C5615" t="str">
            <v xml:space="preserve"> Салфетки 3-х слойные JUTE 20шт 33смх33см</v>
          </cell>
          <cell r="D5615" t="str">
            <v xml:space="preserve"> "20 Napkins, 3-ply 1/4 fold 33 cm x 33 cm ""Jute"""</v>
          </cell>
          <cell r="E5615" t="str">
            <v>Германия</v>
          </cell>
          <cell r="F5615" t="str">
            <v>БУМАГА САН-ГИГ. НАЗНАЧЕНИЯ</v>
          </cell>
        </row>
        <row r="5616">
          <cell r="A5616" t="str">
            <v>19301</v>
          </cell>
          <cell r="B5616" t="str">
            <v>PAPSTAR</v>
          </cell>
          <cell r="C5616" t="str">
            <v xml:space="preserve"> Свеча в торт ЦИФРА 1</v>
          </cell>
          <cell r="E5616" t="str">
            <v>Германия</v>
          </cell>
          <cell r="F5616" t="str">
            <v>ВОСК</v>
          </cell>
        </row>
        <row r="5617">
          <cell r="A5617" t="str">
            <v>19302</v>
          </cell>
          <cell r="B5617" t="str">
            <v>PAPSTAR</v>
          </cell>
          <cell r="C5617" t="str">
            <v xml:space="preserve"> Свеча в торт ЦИФРА 2</v>
          </cell>
          <cell r="E5617" t="str">
            <v>Германия</v>
          </cell>
          <cell r="F5617" t="str">
            <v>ВОСК</v>
          </cell>
        </row>
        <row r="5618">
          <cell r="A5618" t="str">
            <v>19303</v>
          </cell>
          <cell r="B5618" t="str">
            <v>PAPSTAR</v>
          </cell>
          <cell r="C5618" t="str">
            <v xml:space="preserve"> Свеча в торт ЦИФРА 3</v>
          </cell>
          <cell r="E5618" t="str">
            <v>Германия</v>
          </cell>
          <cell r="F5618" t="str">
            <v>ВОСК</v>
          </cell>
        </row>
        <row r="5619">
          <cell r="A5619" t="str">
            <v>10823</v>
          </cell>
          <cell r="B5619" t="str">
            <v>PAPSTAR</v>
          </cell>
          <cell r="C5619" t="str">
            <v xml:space="preserve"> Дисплей с салфетками бумажными 3-х слойные праздничные в ассортименте 20шт 33х33см</v>
          </cell>
          <cell r="E5619" t="str">
            <v>Германия</v>
          </cell>
          <cell r="F5619" t="str">
            <v>БУМАГА САН-ГИГ. НАЗНАЧЕНИЯ</v>
          </cell>
        </row>
        <row r="5620">
          <cell r="A5620" t="str">
            <v>19305</v>
          </cell>
          <cell r="B5620" t="str">
            <v>PAPSTAR</v>
          </cell>
          <cell r="C5620" t="str">
            <v xml:space="preserve"> Свеча в торт ЦИФРА 5</v>
          </cell>
          <cell r="E5620" t="str">
            <v>Германия</v>
          </cell>
          <cell r="F5620" t="str">
            <v>ВОСК</v>
          </cell>
        </row>
        <row r="5621">
          <cell r="A5621" t="str">
            <v>19306</v>
          </cell>
          <cell r="B5621" t="str">
            <v>PAPSTAR</v>
          </cell>
          <cell r="C5621" t="str">
            <v xml:space="preserve"> Свеча в торт ЦИФРА 6</v>
          </cell>
          <cell r="E5621" t="str">
            <v>Германия</v>
          </cell>
          <cell r="F5621" t="str">
            <v>ВОСК</v>
          </cell>
        </row>
        <row r="5622">
          <cell r="A5622" t="str">
            <v>19410</v>
          </cell>
          <cell r="B5622" t="str">
            <v>PAPSTAR</v>
          </cell>
          <cell r="C5622" t="str">
            <v xml:space="preserve"> Свеча ЦИФРА 0 КЛОУН 8см</v>
          </cell>
          <cell r="E5622" t="str">
            <v>Германия</v>
          </cell>
          <cell r="F5622" t="str">
            <v>ВОСК</v>
          </cell>
        </row>
        <row r="5623">
          <cell r="A5623" t="str">
            <v>19411</v>
          </cell>
          <cell r="B5623" t="str">
            <v>PAPSTAR</v>
          </cell>
          <cell r="C5623" t="str">
            <v xml:space="preserve"> Свеча ЦИФРА 1 КЛОУН 8см</v>
          </cell>
          <cell r="E5623" t="str">
            <v>Германия</v>
          </cell>
          <cell r="F5623" t="str">
            <v>ВОСК</v>
          </cell>
        </row>
        <row r="5624">
          <cell r="A5624" t="str">
            <v>10309</v>
          </cell>
          <cell r="B5624" t="str">
            <v>PAPSTAR</v>
          </cell>
          <cell r="C5624" t="str">
            <v xml:space="preserve"> Набор тарелок пластиковых 6шт 27 x 26.5см черные в комплекте с приборами</v>
          </cell>
          <cell r="D5624" t="str">
            <v xml:space="preserve"> 6 Cater Plates 27 cm x 26,5 cm x 2,8 cm black</v>
          </cell>
          <cell r="E5624" t="str">
            <v>Германия</v>
          </cell>
          <cell r="F5624" t="str">
            <v>ПОЛИСТИРОЛ</v>
          </cell>
        </row>
        <row r="5625">
          <cell r="A5625" t="str">
            <v>10686</v>
          </cell>
          <cell r="B5625" t="str">
            <v>PAPSTAR</v>
          </cell>
          <cell r="C5625" t="str">
            <v xml:space="preserve"> Салфетки 3-х слойные ШАНХАЙ 20шт 33смх33см</v>
          </cell>
          <cell r="D5625" t="str">
            <v xml:space="preserve"> "20 Napkins, 3-ply 1/4 fold 33 cm x 33 cm ""Shanghai"""</v>
          </cell>
          <cell r="E5625" t="str">
            <v>Германия</v>
          </cell>
          <cell r="F5625" t="str">
            <v>БУМАГА САН-ГИГ. НАЗНАЧЕНИЯ</v>
          </cell>
        </row>
        <row r="5626">
          <cell r="A5626" t="str">
            <v>65070</v>
          </cell>
          <cell r="B5626" t="str">
            <v>PAPSTAR</v>
          </cell>
          <cell r="C5626" t="str">
            <v xml:space="preserve"> Дисплей</v>
          </cell>
          <cell r="E5626" t="str">
            <v>Германия</v>
          </cell>
        </row>
        <row r="5627">
          <cell r="A5627" t="str">
            <v>65101</v>
          </cell>
          <cell r="B5627" t="str">
            <v>PAPSTAR</v>
          </cell>
          <cell r="C5627" t="str">
            <v xml:space="preserve"> Дисплей</v>
          </cell>
          <cell r="E5627" t="str">
            <v>Германия</v>
          </cell>
        </row>
        <row r="5628">
          <cell r="A5628" t="str">
            <v>65128</v>
          </cell>
          <cell r="B5628" t="str">
            <v>PAPSTAR</v>
          </cell>
          <cell r="C5628" t="str">
            <v xml:space="preserve"> Дисплей</v>
          </cell>
          <cell r="E5628" t="str">
            <v>Германия</v>
          </cell>
        </row>
        <row r="5629">
          <cell r="A5629" t="str">
            <v>11280</v>
          </cell>
          <cell r="B5629" t="str">
            <v>PAPSTAR</v>
          </cell>
          <cell r="E5629" t="str">
            <v>Германия</v>
          </cell>
          <cell r="F5629" t="str">
            <v>КАРТОН</v>
          </cell>
        </row>
        <row r="5630">
          <cell r="A5630" t="str">
            <v>12395</v>
          </cell>
          <cell r="B5630" t="str">
            <v>PAPSTAR</v>
          </cell>
          <cell r="C5630" t="str">
            <v xml:space="preserve"> Салфетки 3-х слойные 33х33см 20шт терракот</v>
          </cell>
          <cell r="D5630" t="str">
            <v xml:space="preserve"> 20 Napkins, 3-ply 1/4 fold 33 cm x 33 cm terracotta</v>
          </cell>
          <cell r="E5630" t="str">
            <v>Германия</v>
          </cell>
          <cell r="F5630" t="str">
            <v>БУМАГА САН-ГИГ. НАЗНАЧЕНИЯ</v>
          </cell>
        </row>
        <row r="5631">
          <cell r="A5631" t="str">
            <v>12701</v>
          </cell>
          <cell r="B5631" t="str">
            <v>PAPSTAR</v>
          </cell>
          <cell r="C5631" t="str">
            <v xml:space="preserve"> Стаканчики 0.4л 25шт белые</v>
          </cell>
          <cell r="D5631" t="str">
            <v xml:space="preserve"> 25 Drinking cups, PS 0,4 l ? 9,5 cm · 12 cm white</v>
          </cell>
          <cell r="E5631" t="str">
            <v>Германия</v>
          </cell>
          <cell r="F5631" t="str">
            <v>ПОЛИСТИРОЛ</v>
          </cell>
        </row>
        <row r="5632">
          <cell r="A5632" t="str">
            <v>14364</v>
          </cell>
          <cell r="B5632" t="str">
            <v>PAPSTAR</v>
          </cell>
          <cell r="C5632" t="str">
            <v xml:space="preserve"> Стаканчики бумажные САКУРА 10шт 0.2л</v>
          </cell>
          <cell r="D5632" t="str">
            <v xml:space="preserve"> "10 Paper cups 0,2 l ? 7 cm · 9,7 cm ""Japanese"" "</v>
          </cell>
          <cell r="E5632" t="str">
            <v>Германия</v>
          </cell>
          <cell r="F5632" t="str">
            <v>КАРТОН</v>
          </cell>
        </row>
        <row r="5633">
          <cell r="A5633" t="str">
            <v>14854</v>
          </cell>
          <cell r="B5633" t="str">
            <v>PAPSTAR</v>
          </cell>
          <cell r="C5633" t="str">
            <v xml:space="preserve"> Стаканчики бумажные 0.2л 10шт ВЕЧЕРИНКА</v>
          </cell>
          <cell r="D5633" t="str">
            <v xml:space="preserve"> "10 Paper cups 0,2 l ? 7 cm · 9,7 cm ""Party"" "</v>
          </cell>
          <cell r="E5633" t="str">
            <v>Германия</v>
          </cell>
          <cell r="F5633" t="str">
            <v>КАРТОН</v>
          </cell>
        </row>
        <row r="5634">
          <cell r="A5634" t="str">
            <v>16922</v>
          </cell>
          <cell r="B5634" t="str">
            <v>PAPSTAR</v>
          </cell>
          <cell r="C5634" t="str">
            <v xml:space="preserve"> Салфетки РОЯЛ КОЛЕКШН МЕДИТЕРРАН 20шт 40х40см желтые</v>
          </cell>
          <cell r="D5634" t="str">
            <v xml:space="preserve"> "20 Napkins ""ROYAL Collection"" 1/4 fold 40 cm x 40 cm yellow ""Mediteran"" "</v>
          </cell>
          <cell r="E5634" t="str">
            <v>Германия</v>
          </cell>
          <cell r="F5634" t="str">
            <v>БУМАГА САН-ГИГ. НАЗНАЧЕНИЯ</v>
          </cell>
        </row>
        <row r="5635">
          <cell r="A5635" t="str">
            <v>16107</v>
          </cell>
          <cell r="B5635" t="str">
            <v>PAPSTAR</v>
          </cell>
          <cell r="C5635" t="str">
            <v xml:space="preserve"> Скатерть бумажная тисненная 120х180см ВЕЧЕРИНКА</v>
          </cell>
          <cell r="D5635" t="str">
            <v xml:space="preserve"> "Tablecloth, cloth-like, Airlaid 120 cm x 180 cm ""Party"" varnished "</v>
          </cell>
          <cell r="E5635" t="str">
            <v>Германия</v>
          </cell>
          <cell r="F5635" t="str">
            <v>ТКАНЬ</v>
          </cell>
        </row>
        <row r="5636">
          <cell r="A5636" t="str">
            <v>16355</v>
          </cell>
          <cell r="B5636" t="str">
            <v>PAPSTAR</v>
          </cell>
          <cell r="C5636" t="str">
            <v xml:space="preserve"> Скатерть бумажная САКУРА 120х180см</v>
          </cell>
          <cell r="D5636" t="str">
            <v xml:space="preserve"> "Tablecloth, cloth-like, Airlaid 120 cm x 180 cm ""Japanese"" varnished "</v>
          </cell>
          <cell r="E5636" t="str">
            <v>Германия</v>
          </cell>
          <cell r="F5636" t="str">
            <v>ТКАНЬ</v>
          </cell>
        </row>
        <row r="5637">
          <cell r="A5637" t="str">
            <v>16458</v>
          </cell>
          <cell r="B5637" t="str">
            <v>PAPSTAR</v>
          </cell>
          <cell r="C5637" t="str">
            <v xml:space="preserve"> Нож ИНВИТЭЙШН 20шт 18см</v>
          </cell>
          <cell r="D5637" t="str">
            <v xml:space="preserve"> "20 Knives, PS ""Invitation"" 18 cm crystal clear extra solid "</v>
          </cell>
          <cell r="E5637" t="str">
            <v>Германия</v>
          </cell>
          <cell r="F5637" t="str">
            <v>ПОЛИСТИРОЛ</v>
          </cell>
        </row>
        <row r="5638">
          <cell r="A5638" t="str">
            <v>16459</v>
          </cell>
          <cell r="B5638" t="str">
            <v>PAPSTAR</v>
          </cell>
          <cell r="C5638" t="str">
            <v xml:space="preserve"> Вилка ИНВИТЭЙШН 20шт 18см</v>
          </cell>
          <cell r="D5638" t="str">
            <v xml:space="preserve"> "20 Forks, PS ""Invitation"" 18 cm crystal clear extra solid "</v>
          </cell>
          <cell r="E5638" t="str">
            <v>Германия</v>
          </cell>
          <cell r="F5638" t="str">
            <v>ПОЛИСТИРОЛ</v>
          </cell>
        </row>
        <row r="5639">
          <cell r="A5639" t="str">
            <v>16460</v>
          </cell>
          <cell r="B5639" t="str">
            <v>PAPSTAR</v>
          </cell>
          <cell r="C5639" t="str">
            <v xml:space="preserve"> Ложка ИНВИТЭЙШН 20шт 18см</v>
          </cell>
          <cell r="D5639" t="str">
            <v xml:space="preserve"> "20 Spoons, PS ""Invitation"" 18 cm crystal clear extra solid "</v>
          </cell>
          <cell r="E5639" t="str">
            <v>Германия</v>
          </cell>
          <cell r="F5639" t="str">
            <v>ПОЛИСТИРОЛ</v>
          </cell>
        </row>
        <row r="5640">
          <cell r="A5640" t="str">
            <v>16461</v>
          </cell>
          <cell r="B5640" t="str">
            <v>PAPSTAR</v>
          </cell>
          <cell r="C5640" t="str">
            <v xml:space="preserve"> Ложка кофейная ИНВИТЭЙШН 20шт 12см</v>
          </cell>
          <cell r="D5640" t="str">
            <v xml:space="preserve"> "20 Coffee spoons, PS ""Invitation"" 12 cm crystal clear extra solid "</v>
          </cell>
          <cell r="E5640" t="str">
            <v>Германия</v>
          </cell>
          <cell r="F5640" t="str">
            <v>ПОЛИСТИРОЛ</v>
          </cell>
        </row>
        <row r="5641">
          <cell r="A5641" t="str">
            <v>11139</v>
          </cell>
          <cell r="B5641" t="str">
            <v>PAPSTAR</v>
          </cell>
          <cell r="C5641" t="str">
            <v xml:space="preserve"> Салфетки бумажные 3-х слойные PHANTASIE GARDEN 20шт 33х33см</v>
          </cell>
          <cell r="D5641" t="str">
            <v xml:space="preserve"> "20 Napkins, 3-ply 1/4 fold 33 cm x 33 cm ""Phantasie Garden"" "</v>
          </cell>
          <cell r="E5641" t="str">
            <v>Германия</v>
          </cell>
          <cell r="F5641" t="str">
            <v>БУМАГА САН-ГИГ. НАЗНАЧЕНИЯ</v>
          </cell>
        </row>
        <row r="5642">
          <cell r="A5642" t="str">
            <v>11182</v>
          </cell>
          <cell r="B5642" t="str">
            <v>PAPSTAR</v>
          </cell>
          <cell r="C5642" t="str">
            <v xml:space="preserve"> Салфетки бумажные 3-х слойные CIRCLE ORNAMENT 20шт 33х33см</v>
          </cell>
          <cell r="D5642" t="str">
            <v xml:space="preserve"> "20 Napkins, 3-ply 1/4 fold 33 cm x 33 cm ""Circle Ornament"" "</v>
          </cell>
          <cell r="E5642" t="str">
            <v>Германия</v>
          </cell>
          <cell r="F5642" t="str">
            <v>БУМАГА САН-ГИГ. НАЗНАЧЕНИЯ</v>
          </cell>
        </row>
        <row r="5643">
          <cell r="A5643" t="str">
            <v>11217</v>
          </cell>
          <cell r="B5643" t="str">
            <v>PAPSTAR</v>
          </cell>
          <cell r="C5643" t="str">
            <v xml:space="preserve"> Салфетки бумажные 3-х слойные LEAFY 20шт 33х33см</v>
          </cell>
          <cell r="D5643" t="str">
            <v xml:space="preserve"> "20 Napkins, 3-ply 1/4 fold 33 cm x 33 cm ""Leafy"" "</v>
          </cell>
          <cell r="E5643" t="str">
            <v>Германия</v>
          </cell>
          <cell r="F5643" t="str">
            <v>БУМАГА САН-ГИГ. НАЗНАЧЕНИЯ</v>
          </cell>
        </row>
        <row r="5644">
          <cell r="A5644" t="str">
            <v>11223</v>
          </cell>
          <cell r="B5644" t="str">
            <v>PAPSTAR</v>
          </cell>
          <cell r="C5644" t="str">
            <v xml:space="preserve"> Салфетки бумажные 3-х слойные TULIPA 20шт 33х33см</v>
          </cell>
          <cell r="D5644" t="str">
            <v xml:space="preserve"> "20 Napkins, 3-ply 1/4 fold 33 cm x 33 cm ""Tulipa"" "</v>
          </cell>
          <cell r="E5644" t="str">
            <v>Германия</v>
          </cell>
          <cell r="F5644" t="str">
            <v>БУМАГА САН-ГИГ. НАЗНАЧЕНИЯ</v>
          </cell>
        </row>
        <row r="5645">
          <cell r="A5645" t="str">
            <v>11225</v>
          </cell>
          <cell r="B5645" t="str">
            <v>PAPSTAR</v>
          </cell>
          <cell r="C5645" t="str">
            <v xml:space="preserve"> Салфетки бумажные 3-х слойные ПОЛЯ ПОДСОЛНУХА 20шт 33х33см</v>
          </cell>
          <cell r="D5645" t="str">
            <v xml:space="preserve"> "20 Napkins, 3-ply 1/4 fold 33 cm x 33 cm ""Sunflowerfields"" "</v>
          </cell>
          <cell r="E5645" t="str">
            <v>Германия</v>
          </cell>
          <cell r="F5645" t="str">
            <v>БУМАГА САН-ГИГ. НАЗНАЧЕНИЯ</v>
          </cell>
        </row>
        <row r="5646">
          <cell r="A5646" t="str">
            <v>11242</v>
          </cell>
          <cell r="B5646" t="str">
            <v>PAPSTAR</v>
          </cell>
          <cell r="C5646" t="str">
            <v xml:space="preserve"> Тарелки бумажные ОЛИВЫ 10шт 23см</v>
          </cell>
          <cell r="D5646" t="str">
            <v xml:space="preserve"> "10 Plates, Paper round ? 23 cm ""Mixed Olives"" "</v>
          </cell>
          <cell r="E5646" t="str">
            <v>Германия</v>
          </cell>
          <cell r="F5646" t="str">
            <v>КАРТОН</v>
          </cell>
        </row>
        <row r="5647">
          <cell r="A5647" t="str">
            <v>11243</v>
          </cell>
          <cell r="B5647" t="str">
            <v>PAPSTAR</v>
          </cell>
          <cell r="C5647" t="str">
            <v xml:space="preserve"> Стаканчики бумажные ОЛИВЫ 10шт 0.2л</v>
          </cell>
          <cell r="D5647" t="str">
            <v xml:space="preserve"> "10 Paper cups 0,2 l ? 7 cm · 9,7 cm ""Mixed Olives"" "</v>
          </cell>
          <cell r="E5647" t="str">
            <v>Германия</v>
          </cell>
          <cell r="F5647" t="str">
            <v>КАРТОН</v>
          </cell>
        </row>
        <row r="5648">
          <cell r="A5648" t="str">
            <v>11244</v>
          </cell>
          <cell r="B5648" t="str">
            <v>PAPSTAR</v>
          </cell>
          <cell r="C5648" t="str">
            <v xml:space="preserve"> Салфетки РОЯЛ КОЛЕКШН 20шт 33х33см белая</v>
          </cell>
          <cell r="D5648" t="str">
            <v xml:space="preserve"> "20 Napkins ""ROYAL Collection"" 1/4 fold 33 cm x 33 cm white "</v>
          </cell>
          <cell r="E5648" t="str">
            <v>Германия</v>
          </cell>
          <cell r="F5648" t="str">
            <v>БУМАГА САН-ГИГ. НАЗНАЧЕНИЯ</v>
          </cell>
        </row>
        <row r="5649">
          <cell r="A5649" t="str">
            <v>11245</v>
          </cell>
          <cell r="B5649" t="str">
            <v>PAPSTAR</v>
          </cell>
          <cell r="C5649" t="str">
            <v xml:space="preserve"> Салфетки РОЯЛ КОЛЕКШН 20шт 33х33см темно-зеленая</v>
          </cell>
          <cell r="D5649" t="str">
            <v xml:space="preserve"> "20 Napkins ""ROYAL Collection"" 1/4 fold 33 cm x 33 cm dark green "</v>
          </cell>
          <cell r="E5649" t="str">
            <v>Германия</v>
          </cell>
          <cell r="F5649" t="str">
            <v>БУМАГА САН-ГИГ. НАЗНАЧЕНИЯ</v>
          </cell>
        </row>
        <row r="5650">
          <cell r="A5650" t="str">
            <v>11246</v>
          </cell>
          <cell r="B5650" t="str">
            <v>PAPSTAR</v>
          </cell>
          <cell r="C5650" t="str">
            <v xml:space="preserve"> Салфетки РОЯЛ КОЛЕКШН 20шт 33х33см оливковая</v>
          </cell>
          <cell r="D5650" t="str">
            <v xml:space="preserve"> "20 Napkins ""ROYAL Collection"" 1/4 fold 33 cm x 33 cm olive green "</v>
          </cell>
          <cell r="E5650" t="str">
            <v>Германия</v>
          </cell>
          <cell r="F5650" t="str">
            <v>БУМАГА САН-ГИГ. НАЗНАЧЕНИЯ</v>
          </cell>
        </row>
        <row r="5651">
          <cell r="A5651" t="str">
            <v>11247</v>
          </cell>
          <cell r="B5651" t="str">
            <v>PAPSTAR</v>
          </cell>
          <cell r="C5651" t="str">
            <v xml:space="preserve"> Салфетки РОЯЛ КОЛЕКШН 20шт 33х33см терракот</v>
          </cell>
          <cell r="D5651" t="str">
            <v xml:space="preserve"> "20 Napkins ""ROYAL Collection"" 1/4 fold 33 cm x 33 cm terracotta "</v>
          </cell>
          <cell r="E5651" t="str">
            <v>Германия</v>
          </cell>
          <cell r="F5651" t="str">
            <v>БУМАГА САН-ГИГ. НАЗНАЧЕНИЯ</v>
          </cell>
        </row>
        <row r="5652">
          <cell r="A5652" t="str">
            <v>10687</v>
          </cell>
          <cell r="B5652" t="str">
            <v>PAPSTAR</v>
          </cell>
          <cell r="C5652" t="str">
            <v xml:space="preserve"> Салфетки 3-х слойные PAISLEY 20шт 33смх33см</v>
          </cell>
          <cell r="D5652" t="str">
            <v xml:space="preserve"> "20 Napkins, 3-ply 1/4 fold 33 cm x 33 cm ""Paisley"""</v>
          </cell>
          <cell r="E5652" t="str">
            <v>Германия</v>
          </cell>
          <cell r="F5652" t="str">
            <v>БУМАГА САН-ГИГ. НАЗНАЧЕНИЯ</v>
          </cell>
        </row>
        <row r="5653">
          <cell r="A5653" t="str">
            <v>10691</v>
          </cell>
          <cell r="B5653" t="str">
            <v>PAPSTAR</v>
          </cell>
          <cell r="C5653" t="str">
            <v xml:space="preserve"> Салфетки 3-х слойные BLOOMING 20шт 33смх33см</v>
          </cell>
          <cell r="D5653" t="str">
            <v xml:space="preserve"> "20 Napkins, 3-ply 1/4 fold 33 cm x 33 cm ""Blooming"""</v>
          </cell>
          <cell r="E5653" t="str">
            <v>Германия</v>
          </cell>
          <cell r="F5653" t="str">
            <v>БУМАГА САН-ГИГ. НАЗНАЧЕНИЯ</v>
          </cell>
        </row>
        <row r="5654">
          <cell r="A5654" t="str">
            <v>10692</v>
          </cell>
          <cell r="B5654" t="str">
            <v>PAPSTAR</v>
          </cell>
          <cell r="C5654" t="str">
            <v xml:space="preserve"> Салфетки 3-х слойные TAWNY TWIG 20шт 33смх33см</v>
          </cell>
          <cell r="D5654" t="str">
            <v xml:space="preserve"> "20 Napkins, 3-ply 1/4 fold 33 cm x 33 cm ""Tawny Twig"""</v>
          </cell>
          <cell r="E5654" t="str">
            <v>Германия</v>
          </cell>
          <cell r="F5654" t="str">
            <v>БУМАГА САН-ГИГ. НАЗНАЧЕНИЯ</v>
          </cell>
        </row>
        <row r="5655">
          <cell r="A5655" t="str">
            <v>10694</v>
          </cell>
          <cell r="B5655" t="str">
            <v>PAPSTAR</v>
          </cell>
          <cell r="C5655" t="str">
            <v xml:space="preserve"> Салфетки 3-х слойные IN MOTION 20шт 33смх33см</v>
          </cell>
          <cell r="D5655" t="str">
            <v xml:space="preserve"> "20 Napkins, 3-ply 1/4 fold 33 cm x 33 cm ""In Motion"""</v>
          </cell>
          <cell r="E5655" t="str">
            <v>Германия</v>
          </cell>
          <cell r="F5655" t="str">
            <v>БУМАГА САН-ГИГ. НАЗНАЧЕНИЯ</v>
          </cell>
        </row>
        <row r="5656">
          <cell r="A5656" t="str">
            <v>10697</v>
          </cell>
          <cell r="B5656" t="str">
            <v>PAPSTAR</v>
          </cell>
          <cell r="C5656" t="str">
            <v xml:space="preserve"> Салфетки 3-х слойные FLORAX 20шт 33смх33см</v>
          </cell>
          <cell r="D5656" t="str">
            <v xml:space="preserve"> "20 Napkins, 3-ply 1/4 fold 33 cm x 33 cm ""Flora"""</v>
          </cell>
          <cell r="E5656" t="str">
            <v>Германия</v>
          </cell>
          <cell r="F5656" t="str">
            <v>БУМАГА САН-ГИГ. НАЗНАЧЕНИЯ</v>
          </cell>
        </row>
        <row r="5657">
          <cell r="A5657" t="str">
            <v>10710</v>
          </cell>
          <cell r="B5657" t="str">
            <v>PAPSTAR</v>
          </cell>
          <cell r="C5657" t="str">
            <v xml:space="preserve"> Салфетки 3-х слойные POPPY FLOWER 20шт 33смх33см</v>
          </cell>
          <cell r="D5657" t="str">
            <v xml:space="preserve"> "20 Napkins, 3-ply 1/4 fold 33 cm x 33 cm ""Poppy Flower"""</v>
          </cell>
          <cell r="E5657" t="str">
            <v>Германия</v>
          </cell>
          <cell r="F5657" t="str">
            <v>БУМАГА САН-ГИГ. НАЗНАЧЕНИЯ</v>
          </cell>
        </row>
        <row r="5658">
          <cell r="A5658" t="str">
            <v>10712</v>
          </cell>
          <cell r="B5658" t="str">
            <v>PAPSTAR</v>
          </cell>
          <cell r="C5658" t="str">
            <v xml:space="preserve"> Салфетки 3-х слойные GIRASOL 20шт 33смх33см</v>
          </cell>
          <cell r="D5658" t="str">
            <v xml:space="preserve"> "20 Napkins, 3-ply 1/4 fold 33 cm x 33 cm ""Girasol"""</v>
          </cell>
          <cell r="E5658" t="str">
            <v>Германия</v>
          </cell>
          <cell r="F5658" t="str">
            <v>БУМАГА САН-ГИГ. НАЗНАЧЕНИЯ</v>
          </cell>
        </row>
        <row r="5659">
          <cell r="A5659" t="str">
            <v>18763</v>
          </cell>
          <cell r="B5659" t="str">
            <v>PAPSTAR</v>
          </cell>
          <cell r="C5659" t="str">
            <v xml:space="preserve"> Кружевная салфетка для торта круглая 12см 250шт</v>
          </cell>
          <cell r="E5659" t="str">
            <v>Германия</v>
          </cell>
          <cell r="F5659" t="str">
            <v>САНИТАРНО-ГИГИЕНИЧЕСКАЯ БУМАГА</v>
          </cell>
        </row>
        <row r="5660">
          <cell r="A5660" t="str">
            <v>12263</v>
          </cell>
          <cell r="B5660" t="str">
            <v>PAPSTAR</v>
          </cell>
          <cell r="C5660" t="str">
            <v xml:space="preserve"> Кружевная салфетка для торта круглая 30см 100шт</v>
          </cell>
          <cell r="E5660" t="str">
            <v>Германия</v>
          </cell>
          <cell r="F5660" t="str">
            <v>САНИТАРНО-ГИГИЕНИЧЕСКАЯ БУМАГА</v>
          </cell>
        </row>
        <row r="5661">
          <cell r="A5661" t="str">
            <v>16480</v>
          </cell>
          <cell r="B5661" t="str">
            <v>PAPSTAR</v>
          </cell>
          <cell r="C5661" t="str">
            <v xml:space="preserve"> Салфетки бумажные 3-х слойные РОЗАННА 20шт 33х33см</v>
          </cell>
          <cell r="D5661" t="str">
            <v xml:space="preserve"> "20 Napkins, 3-ply 1/4 fold 33 cm x 33 cm ""Rosanna"" "</v>
          </cell>
          <cell r="E5661" t="str">
            <v>Германия</v>
          </cell>
          <cell r="F5661" t="str">
            <v>БУМАГА САН-ГИГ. НАЗНАЧЕНИЯ</v>
          </cell>
        </row>
        <row r="5662">
          <cell r="A5662" t="str">
            <v>16481</v>
          </cell>
          <cell r="B5662" t="str">
            <v>PAPSTAR</v>
          </cell>
          <cell r="C5662" t="str">
            <v xml:space="preserve"> Салфетки бумажные 3-х слойные СОВРЕМЕННЫЕ ЛИСТЬЯ 20шт 33х33см</v>
          </cell>
          <cell r="D5662" t="str">
            <v xml:space="preserve"> "20 Napkins, 3-ply 1/4 fold 33 cm x 33 cm ""Modern Leaves"" "</v>
          </cell>
          <cell r="E5662" t="str">
            <v>Германия</v>
          </cell>
          <cell r="F5662" t="str">
            <v>БУМАГА САН-ГИГ. НАЗНАЧЕНИЯ</v>
          </cell>
        </row>
        <row r="5663">
          <cell r="A5663" t="str">
            <v>16491</v>
          </cell>
          <cell r="B5663" t="str">
            <v>PAPSTAR</v>
          </cell>
          <cell r="C5663" t="str">
            <v xml:space="preserve"> Салфетки бумажные 3-х слойные ЛЕТНЯЯ МЕЧТА 20шт 33х33см</v>
          </cell>
          <cell r="D5663" t="str">
            <v xml:space="preserve"> "20 Napkins, 3-ply 1/4 fold 33 cm x 33 cm ""Summerdream"" "</v>
          </cell>
          <cell r="E5663" t="str">
            <v>Германия</v>
          </cell>
          <cell r="F5663" t="str">
            <v>БУМАГА САН-ГИГ. НАЗНАЧЕНИЯ</v>
          </cell>
        </row>
        <row r="5664">
          <cell r="A5664" t="str">
            <v>16493</v>
          </cell>
          <cell r="B5664" t="str">
            <v>PAPSTAR</v>
          </cell>
          <cell r="C5664" t="str">
            <v xml:space="preserve"> Салфетки бумажные 3-х слойные ЦВЕТОЧНАЯ ФАНТАЗИЯ 20шт 33х33см</v>
          </cell>
          <cell r="D5664" t="str">
            <v xml:space="preserve"> "20 Napkins, 3-ply 1/4 fold 33 cm x 33 cm ""Floral Fantasy"" "</v>
          </cell>
          <cell r="E5664" t="str">
            <v>Германия</v>
          </cell>
          <cell r="F5664" t="str">
            <v>БУМАГА САН-ГИГ. НАЗНАЧЕНИЯ</v>
          </cell>
        </row>
        <row r="5665">
          <cell r="A5665" t="str">
            <v>16496</v>
          </cell>
          <cell r="B5665" t="str">
            <v>PAPSTAR</v>
          </cell>
          <cell r="C5665" t="str">
            <v xml:space="preserve"> Салфетки бумажные 3-х слойные ЦВЕТОЧНЫЙ ОРНАМЕНТ 20шт 33х33см</v>
          </cell>
          <cell r="D5665" t="str">
            <v xml:space="preserve"> "20 Napkins, 3-ply 1/4 fold 33 cm x 33 cm terracotta ""Flower Ornament"" "</v>
          </cell>
          <cell r="E5665" t="str">
            <v>Германия</v>
          </cell>
          <cell r="F5665" t="str">
            <v>БУМАГА САН-ГИГ. НАЗНАЧЕНИЯ</v>
          </cell>
        </row>
        <row r="5666">
          <cell r="A5666" t="str">
            <v>16499</v>
          </cell>
          <cell r="B5666" t="str">
            <v>PAPSTAR</v>
          </cell>
          <cell r="C5666" t="str">
            <v xml:space="preserve"> Салфетки бумажные 3-х слойные ОЛИВЫ 20шт 33х33см</v>
          </cell>
          <cell r="D5666" t="str">
            <v xml:space="preserve"> "20 Napkins, 3-ply 1/4 fold 33 cm x 33 cm ""Mixed Olives"" "</v>
          </cell>
          <cell r="E5666" t="str">
            <v>Германия</v>
          </cell>
          <cell r="F5666" t="str">
            <v>БУМАГА САН-ГИГ. НАЗНАЧЕНИЯ</v>
          </cell>
        </row>
        <row r="5667">
          <cell r="A5667" t="str">
            <v>16902</v>
          </cell>
          <cell r="B5667" t="str">
            <v>PAPSTAR</v>
          </cell>
          <cell r="C5667" t="str">
            <v xml:space="preserve"> Салфетки РОЯЛ КОЛЕКШН 20шт 40х40см синие Медитерран</v>
          </cell>
          <cell r="D5667" t="str">
            <v xml:space="preserve"> "20 Napkins ""ROYAL Collection"" 1/4 fold 40 cm x 40 cm dark blue ""Mediteran"" "</v>
          </cell>
          <cell r="E5667" t="str">
            <v>Германия</v>
          </cell>
          <cell r="F5667" t="str">
            <v>БУМАГА САН-ГИГ. НАЗНАЧЕНИЯ</v>
          </cell>
        </row>
        <row r="5668">
          <cell r="A5668" t="str">
            <v>16906</v>
          </cell>
          <cell r="B5668" t="str">
            <v>PAPSTAR</v>
          </cell>
          <cell r="C5668" t="str">
            <v xml:space="preserve"> Салфетки РОЯЛ КОЛЕКШН МЕДИТЕРРАН 20шт 40х40см зеленые</v>
          </cell>
          <cell r="D5668" t="str">
            <v xml:space="preserve"> "20 Napkins ""ROYAL Collection"" 1/4 fold 40 cm x 40 cm dark green ""Mediteran"" "</v>
          </cell>
          <cell r="E5668" t="str">
            <v>Германия</v>
          </cell>
          <cell r="F5668" t="str">
            <v>БУМАГА САН-ГИГ. НАЗНАЧЕНИЯ</v>
          </cell>
        </row>
        <row r="5669">
          <cell r="A5669" t="str">
            <v>16910</v>
          </cell>
          <cell r="B5669" t="str">
            <v>PAPSTAR</v>
          </cell>
          <cell r="C5669" t="str">
            <v xml:space="preserve"> Салфетки РОЯЛ КОЛЕКШН МЕДИТЕРРАН 20шт 40х40см красные</v>
          </cell>
          <cell r="D5669" t="str">
            <v xml:space="preserve"> "20 Napkins ""ROYAL Collection"" 1/4 fold 40 cm x 40 cm red ""Mediteran"" "</v>
          </cell>
          <cell r="E5669" t="str">
            <v>Германия</v>
          </cell>
          <cell r="F5669" t="str">
            <v>БУМАГА САН-ГИГ. НАЗНАЧЕНИЯ</v>
          </cell>
        </row>
        <row r="5670">
          <cell r="A5670" t="str">
            <v>11249</v>
          </cell>
          <cell r="B5670" t="str">
            <v>PAPSTAR</v>
          </cell>
          <cell r="C5670" t="str">
            <v xml:space="preserve"> Салфетки РОЯЛ КОЛЕКШН 20шт 33х33см синяя</v>
          </cell>
          <cell r="D5670" t="str">
            <v xml:space="preserve"> "20 Napkins ""ROYAL Collection"" 1/4 fold 33 cm x 33 cm dark blue "</v>
          </cell>
          <cell r="E5670" t="str">
            <v>Германия</v>
          </cell>
          <cell r="F5670" t="str">
            <v>БУМАГА САН-ГИГ. НАЗНАЧЕНИЯ</v>
          </cell>
        </row>
        <row r="5671">
          <cell r="A5671" t="str">
            <v>11373P</v>
          </cell>
          <cell r="B5671" t="str">
            <v>PAPSTAR</v>
          </cell>
          <cell r="C5671" t="str">
            <v xml:space="preserve"> Салфетки 3-х слойные 33смх33см RED FEELINGS</v>
          </cell>
          <cell r="D5671" t="str">
            <v xml:space="preserve"> "20 Napkins, 3-ply 1/4 fold 33 cm x 33 cm ""Red Feelings"" "</v>
          </cell>
          <cell r="E5671" t="str">
            <v>Германия</v>
          </cell>
          <cell r="F5671" t="str">
            <v>БУМАГА САН-ГИГ. НАЗНАЧЕНИЯ</v>
          </cell>
        </row>
        <row r="5672">
          <cell r="A5672" t="str">
            <v>11248</v>
          </cell>
          <cell r="B5672" t="str">
            <v>PAPSTAR</v>
          </cell>
          <cell r="C5672" t="str">
            <v xml:space="preserve"> Салфетки РОЯЛ КОЛЕКШН 20шт 33х33см бордо</v>
          </cell>
          <cell r="D5672" t="str">
            <v xml:space="preserve"> "20 Napkins ""ROYAL Collection"" 1/4 fold 33 cm x 33 cm bordeaux "</v>
          </cell>
          <cell r="E5672" t="str">
            <v>Германия</v>
          </cell>
          <cell r="F5672" t="str">
            <v>БУМАГА САН-ГИГ. НАЗНАЧЕНИЯ</v>
          </cell>
        </row>
        <row r="5673">
          <cell r="A5673" t="str">
            <v>16930</v>
          </cell>
          <cell r="B5673" t="str">
            <v>PAPSTAR</v>
          </cell>
          <cell r="C5673" t="str">
            <v xml:space="preserve"> Салфетки РОЯЛ КОЛЕКШН 20шт 40х40см белые Медитерран</v>
          </cell>
          <cell r="D5673" t="str">
            <v xml:space="preserve"> "20 Napkins ""ROYAL Collection"" 1/4 fold 40 cm x 40 cm white ""Mediteran"" "</v>
          </cell>
          <cell r="E5673" t="str">
            <v>Германия</v>
          </cell>
          <cell r="F5673" t="str">
            <v>БУМАГА САН-ГИГ. НАЗНАЧЕНИЯ</v>
          </cell>
        </row>
        <row r="5674">
          <cell r="A5674" t="str">
            <v>17050</v>
          </cell>
          <cell r="B5674" t="str">
            <v>PAPSTAR</v>
          </cell>
          <cell r="C5674" t="str">
            <v xml:space="preserve"> Салфетки РОЯЛ КОЛЛЕКШН ОРНАМЕНТ 20шт 40х40см зеленые</v>
          </cell>
          <cell r="D5674" t="str">
            <v xml:space="preserve"> "20 Napkins ""ROYAL Collection"" 1/4 fold 40 cm x 40 cm dark green ""Ornaments"" "</v>
          </cell>
          <cell r="E5674" t="str">
            <v>Германия</v>
          </cell>
          <cell r="F5674" t="str">
            <v>БУМАГА САН-ГИГ. НАЗНАЧЕНИЯ</v>
          </cell>
        </row>
        <row r="5675">
          <cell r="A5675" t="str">
            <v>17051</v>
          </cell>
          <cell r="B5675" t="str">
            <v>PAPSTAR</v>
          </cell>
          <cell r="C5675" t="str">
            <v xml:space="preserve"> Салфетки РОЯЛ КОЛЛЕКШН ОРНАМЕНТ 20шт 40х40см синие</v>
          </cell>
          <cell r="D5675" t="str">
            <v xml:space="preserve"> "20 Napkins ""ROYAL Collection"" 1/4 fold 40 cm x 40 cm dark blue ""Ornaments"" "</v>
          </cell>
          <cell r="E5675" t="str">
            <v>Германия</v>
          </cell>
          <cell r="F5675" t="str">
            <v>БУМАГА САН-ГИГ. НАЗНАЧЕНИЯ</v>
          </cell>
        </row>
        <row r="5676">
          <cell r="A5676" t="str">
            <v>17052</v>
          </cell>
          <cell r="B5676" t="str">
            <v>PAPSTAR</v>
          </cell>
          <cell r="C5676" t="str">
            <v xml:space="preserve"> Салфетки РОЯЛ КОЛЛЕКШН ОРНАМЕНТ 20шт 40х40см бордо</v>
          </cell>
          <cell r="D5676" t="str">
            <v xml:space="preserve"> "20 Napkins ""ROYAL Collection"" 1/4 fold 40 cm x 40 cm bordeaux ""Ornaments"" "</v>
          </cell>
          <cell r="E5676" t="str">
            <v>Германия</v>
          </cell>
          <cell r="F5676" t="str">
            <v>БУМАГА САН-ГИГ. НАЗНАЧЕНИЯ</v>
          </cell>
        </row>
        <row r="5677">
          <cell r="A5677" t="str">
            <v>17054</v>
          </cell>
          <cell r="B5677" t="str">
            <v>PAPSTAR</v>
          </cell>
          <cell r="C5677" t="str">
            <v xml:space="preserve"> Салфетки РОЯЛ КОЛЛЕКШН ОРНАМЕНТ 20шт 40х40см кремовые</v>
          </cell>
          <cell r="D5677" t="str">
            <v xml:space="preserve"> "20 Napkins ""ROYAL Collection"" 1/4 fold 40 cm x 40 cm champagne ""Ornaments"" "</v>
          </cell>
          <cell r="E5677" t="str">
            <v>Германия</v>
          </cell>
          <cell r="F5677" t="str">
            <v>БУМАГА САН-ГИГ. НАЗНАЧЕНИЯ</v>
          </cell>
        </row>
        <row r="5678">
          <cell r="A5678" t="str">
            <v>16914</v>
          </cell>
          <cell r="B5678" t="str">
            <v>PAPSTAR</v>
          </cell>
          <cell r="C5678" t="str">
            <v xml:space="preserve"> Салфетки РОЯЛ КОЛЕКШН 20шт 40х40см бордо Медитерран</v>
          </cell>
          <cell r="D5678" t="str">
            <v xml:space="preserve"> "20 Napkins ""ROYAL Collection"" 1/4 fold 40 cm x 40 cm bordeaux ""Mediteran"" "</v>
          </cell>
          <cell r="E5678" t="str">
            <v>Германия</v>
          </cell>
          <cell r="F5678" t="str">
            <v>БУМАГА САН-ГИГ. НАЗНАЧЕНИЯ</v>
          </cell>
        </row>
        <row r="5679">
          <cell r="A5679" t="str">
            <v>12265</v>
          </cell>
          <cell r="B5679" t="str">
            <v>PAPSTAR</v>
          </cell>
          <cell r="C5679" t="str">
            <v xml:space="preserve"> Кружевная салфетка для торта круглая 36см 100шт</v>
          </cell>
          <cell r="E5679" t="str">
            <v>Германия</v>
          </cell>
          <cell r="F5679" t="str">
            <v>САНИТАРНО-ГИГИЕНИЧЕСКАЯ БУМАГА</v>
          </cell>
        </row>
        <row r="5680">
          <cell r="A5680" t="str">
            <v>11216</v>
          </cell>
          <cell r="B5680" t="str">
            <v>PAPSTAR</v>
          </cell>
          <cell r="C5680" t="str">
            <v xml:space="preserve"> Салфетки бумажные 3-х слойные ЗОЛОТАЯ АСТРА 20шт 33х33см</v>
          </cell>
          <cell r="D5680" t="str">
            <v xml:space="preserve"> "20 Napkins, 3-ply 1/4 fold 33 cm x 33 cm ""Golden Aster"" "</v>
          </cell>
          <cell r="E5680" t="str">
            <v>Германия</v>
          </cell>
          <cell r="F5680" t="str">
            <v>БУМАГА САН-ГИГ. НАЗНАЧЕНИЯ</v>
          </cell>
        </row>
        <row r="5681">
          <cell r="A5681" t="str">
            <v>11239</v>
          </cell>
          <cell r="B5681" t="str">
            <v>PAPSTAR</v>
          </cell>
          <cell r="C5681" t="str">
            <v xml:space="preserve"> Салфетки бумажные 3-х слойные МАРГАРИТКА 20шт 33х33см</v>
          </cell>
          <cell r="D5681" t="str">
            <v xml:space="preserve"> "20 Napkins, 3-ply 1/4 fold 33 cm x 33 cm ""Blue Daisy"" "</v>
          </cell>
          <cell r="E5681" t="str">
            <v>Германия</v>
          </cell>
          <cell r="F5681" t="str">
            <v>БУМАГА САН-ГИГ. НАЗНАЧЕНИЯ</v>
          </cell>
        </row>
        <row r="5682">
          <cell r="A5682" t="str">
            <v>11104</v>
          </cell>
          <cell r="B5682" t="str">
            <v>PAPSTAR</v>
          </cell>
          <cell r="C5682" t="str">
            <v xml:space="preserve"> Салфетки бумажные 3-х слойные 33х33см МИШКА ТЭДДИ 20шт</v>
          </cell>
          <cell r="E5682" t="str">
            <v>Германия</v>
          </cell>
          <cell r="F5682" t="str">
            <v>БУМАГА САН-ГИГ. НАЗНАЧЕНИЯ</v>
          </cell>
        </row>
        <row r="5683">
          <cell r="A5683" t="str">
            <v>12266</v>
          </cell>
          <cell r="B5683" t="str">
            <v>PAPSTAR</v>
          </cell>
          <cell r="C5683" t="str">
            <v xml:space="preserve"> Кружевная салфетка для торта круглая 38см 100шт</v>
          </cell>
          <cell r="D5683" t="str">
            <v xml:space="preserve"> 100 Cake doilies round ? 38 cm white</v>
          </cell>
          <cell r="E5683" t="str">
            <v>Германия</v>
          </cell>
          <cell r="F5683" t="str">
            <v>САНИТАРНО-ГИГИЕНИЧЕСКАЯ БУМАГА</v>
          </cell>
        </row>
        <row r="5684">
          <cell r="A5684" t="str">
            <v>12273</v>
          </cell>
          <cell r="B5684" t="str">
            <v>PAPSTAR</v>
          </cell>
          <cell r="C5684" t="str">
            <v xml:space="preserve"> Кружевн.салф д/торта овальн 36см 100шт</v>
          </cell>
          <cell r="D5684" t="str">
            <v xml:space="preserve"> 100 Cake doilies oval 36 cm x 28 cm white</v>
          </cell>
          <cell r="E5684" t="str">
            <v>Германия</v>
          </cell>
          <cell r="F5684" t="str">
            <v>САНИТАРНО-ГИГИЕНИЧЕСКАЯ БУМАГА</v>
          </cell>
        </row>
        <row r="5685">
          <cell r="A5685" t="str">
            <v>14245</v>
          </cell>
          <cell r="B5685" t="str">
            <v>PAPSTAR</v>
          </cell>
          <cell r="C5685" t="str">
            <v xml:space="preserve"> Подставки под чашку 9-ти слойные 20шт голубые</v>
          </cell>
          <cell r="D5685" t="str">
            <v xml:space="preserve"> 20 Cup doilies round ? 8 cm light blue</v>
          </cell>
          <cell r="E5685" t="str">
            <v>Германия</v>
          </cell>
          <cell r="F5685" t="str">
            <v>САНИТАРНО-ГИГИЕНИЧЕСКАЯ БУМАГА</v>
          </cell>
        </row>
        <row r="5686">
          <cell r="A5686" t="str">
            <v>14247</v>
          </cell>
          <cell r="B5686" t="str">
            <v>PAPSTAR</v>
          </cell>
          <cell r="C5686" t="str">
            <v xml:space="preserve"> Подставки под чашку 9-сл.бел 20шт</v>
          </cell>
          <cell r="D5686" t="str">
            <v xml:space="preserve"> 20 Cup doilies round ? 8 cm white</v>
          </cell>
          <cell r="E5686" t="str">
            <v>Германия</v>
          </cell>
          <cell r="F5686" t="str">
            <v>САНИТАРНО-ГИГИЕНИЧЕСКАЯ БУМАГА</v>
          </cell>
        </row>
        <row r="5687">
          <cell r="A5687" t="str">
            <v>16668</v>
          </cell>
          <cell r="B5687" t="str">
            <v>PAPSTAR</v>
          </cell>
          <cell r="C5687" t="str">
            <v xml:space="preserve"> Соломка питьевая МИНИ 12.5см 400шт разноцветная (12683)</v>
          </cell>
          <cell r="D5687" t="str">
            <v xml:space="preserve"> 400 Mini drinking straws ? 5 mm · 12,5 cm colours assorted</v>
          </cell>
          <cell r="E5687" t="str">
            <v>Германия</v>
          </cell>
          <cell r="F5687" t="str">
            <v>ПОЛИПРОПИЛЕН</v>
          </cell>
        </row>
        <row r="5688">
          <cell r="A5688" t="str">
            <v>16700</v>
          </cell>
          <cell r="B5688" t="str">
            <v>PAPSTAR</v>
          </cell>
          <cell r="C5688" t="str">
            <v xml:space="preserve"> Соломка мини для коктейля черная 400шт 12.5см</v>
          </cell>
          <cell r="D5688" t="str">
            <v xml:space="preserve"> 400 Mini drinking straws ? 5 mm · 12,5 cm black</v>
          </cell>
          <cell r="E5688" t="str">
            <v>Германия</v>
          </cell>
          <cell r="F5688" t="str">
            <v>ПОЛИПРОПИЛЕН</v>
          </cell>
        </row>
        <row r="5689">
          <cell r="A5689" t="str">
            <v>19307</v>
          </cell>
          <cell r="B5689" t="str">
            <v>PAPSTAR</v>
          </cell>
          <cell r="C5689" t="str">
            <v xml:space="preserve"> Свеча в торт ЦИФРА 7</v>
          </cell>
          <cell r="D5689" t="str">
            <v xml:space="preserve"> "Birthday candles 7,3 cm white ""7"" with red edge "</v>
          </cell>
          <cell r="E5689" t="str">
            <v>Германия</v>
          </cell>
          <cell r="F5689" t="str">
            <v>ВОСК</v>
          </cell>
        </row>
        <row r="5690">
          <cell r="A5690" t="str">
            <v>16721</v>
          </cell>
          <cell r="B5690" t="str">
            <v>PAPSTAR</v>
          </cell>
          <cell r="C5690" t="str">
            <v xml:space="preserve"> Соломка питьевая широкая 135шт d=0.8см 25см красная</v>
          </cell>
          <cell r="D5690" t="str">
            <v xml:space="preserve"> 135 Shake straws ? 8 mm · 25 cm red</v>
          </cell>
          <cell r="E5690" t="str">
            <v>Германия</v>
          </cell>
          <cell r="F5690" t="str">
            <v>ПОЛИПРОПИЛЕН</v>
          </cell>
        </row>
        <row r="5691">
          <cell r="A5691" t="str">
            <v>16769</v>
          </cell>
          <cell r="B5691" t="str">
            <v>PAPSTAR</v>
          </cell>
          <cell r="C5691" t="str">
            <v xml:space="preserve"> Шпажки УЗЕЛОК для шашлыка деревянные 6см 250шт</v>
          </cell>
          <cell r="D5691" t="str">
            <v xml:space="preserve"> "250 Fingerfood skewers 6 cm ""Knoten"" of bamboo "</v>
          </cell>
          <cell r="E5691" t="str">
            <v>Германия</v>
          </cell>
          <cell r="F5691" t="str">
            <v>БАМБУК</v>
          </cell>
        </row>
        <row r="5692">
          <cell r="A5692" t="str">
            <v>13585</v>
          </cell>
          <cell r="B5692" t="str">
            <v>PAPSTAR</v>
          </cell>
          <cell r="C5692" t="str">
            <v xml:space="preserve"> Свеча СТОЛБИК 6х13см белая (13655)</v>
          </cell>
          <cell r="D5692" t="str">
            <v xml:space="preserve"> Pillar Candle ? 60 mm · 130 mm white</v>
          </cell>
          <cell r="E5692" t="str">
            <v>Германия</v>
          </cell>
          <cell r="F5692" t="str">
            <v>ПАРАФИН</v>
          </cell>
        </row>
        <row r="5693">
          <cell r="A5693" t="str">
            <v>13586</v>
          </cell>
          <cell r="B5693" t="str">
            <v>PAPSTAR</v>
          </cell>
          <cell r="C5693" t="str">
            <v xml:space="preserve"> Свеча СТОЛБИК 6х13см кремовая</v>
          </cell>
          <cell r="D5693" t="str">
            <v xml:space="preserve"> Pillar Candle ? 60 mm · 130 mm cream</v>
          </cell>
          <cell r="E5693" t="str">
            <v>Германия</v>
          </cell>
          <cell r="F5693" t="str">
            <v>ПАРАФИН</v>
          </cell>
        </row>
        <row r="5694">
          <cell r="A5694" t="str">
            <v>16616</v>
          </cell>
          <cell r="B5694" t="str">
            <v>PAPSTAR</v>
          </cell>
          <cell r="C5694" t="str">
            <v xml:space="preserve"> Соломка для коктейля гибкая 24см 250шт черная</v>
          </cell>
          <cell r="D5694" t="str">
            <v xml:space="preserve"> 250 Flexible drinking straws ? 5 mm · 24 cm black</v>
          </cell>
          <cell r="E5694" t="str">
            <v>Германия</v>
          </cell>
          <cell r="F5694" t="str">
            <v>ПОЛИПРОПИЛЕН</v>
          </cell>
        </row>
        <row r="5695">
          <cell r="A5695" t="str">
            <v>16620</v>
          </cell>
          <cell r="B5695" t="str">
            <v>PAPSTAR</v>
          </cell>
          <cell r="C5695" t="str">
            <v xml:space="preserve"> Пики для шашлыка 200шт d=2.5мм 20см</v>
          </cell>
          <cell r="D5695" t="str">
            <v xml:space="preserve"> 200 Kebab skewers, bamboo ? 2,5 mm · 20 cm</v>
          </cell>
          <cell r="E5695" t="str">
            <v>Германия</v>
          </cell>
          <cell r="F5695" t="str">
            <v>БАМБУК</v>
          </cell>
        </row>
        <row r="5696">
          <cell r="A5696" t="str">
            <v>16624</v>
          </cell>
          <cell r="B5696" t="str">
            <v>PAPSTAR</v>
          </cell>
          <cell r="C5696" t="str">
            <v xml:space="preserve"> Шпажки деревянные 3ммх20см 1000шт</v>
          </cell>
          <cell r="D5696" t="str">
            <v xml:space="preserve"> 1000 Kebab skewers, wood ? 3 mm · 20 cm</v>
          </cell>
          <cell r="E5696" t="str">
            <v>Германия</v>
          </cell>
          <cell r="F5696" t="str">
            <v>ДЕРЕВО</v>
          </cell>
        </row>
        <row r="5697">
          <cell r="A5697" t="str">
            <v>12637</v>
          </cell>
          <cell r="B5697" t="str">
            <v>PAPSTAR</v>
          </cell>
          <cell r="C5697" t="str">
            <v xml:space="preserve"> Соломка питьевая 25см 135шт зеленая</v>
          </cell>
          <cell r="D5697" t="str">
            <v xml:space="preserve"> 135 Shake straws ? 8 mm · 25 cm green</v>
          </cell>
          <cell r="E5697" t="str">
            <v>Германия</v>
          </cell>
          <cell r="F5697" t="str">
            <v>ПОЛИПРОПИЛЕН</v>
          </cell>
        </row>
        <row r="5698">
          <cell r="A5698" t="str">
            <v>12638</v>
          </cell>
          <cell r="B5698" t="str">
            <v>PAPSTAR</v>
          </cell>
          <cell r="C5698" t="str">
            <v xml:space="preserve"> Соломка питьевая 25см 135шт синяя</v>
          </cell>
          <cell r="D5698" t="str">
            <v xml:space="preserve"> 135 Shake straws ? 8 mm · 25 cm blue</v>
          </cell>
          <cell r="E5698" t="str">
            <v>Германия</v>
          </cell>
          <cell r="F5698" t="str">
            <v>ПОЛИПРОПИЛЕН</v>
          </cell>
        </row>
        <row r="5699">
          <cell r="A5699" t="str">
            <v>12639</v>
          </cell>
          <cell r="B5699" t="str">
            <v>PAPSTAR</v>
          </cell>
          <cell r="C5699" t="str">
            <v xml:space="preserve"> Соломка питьевая 25см 135шт желтая</v>
          </cell>
          <cell r="D5699" t="str">
            <v xml:space="preserve"> 135 Shake straws ? 8 mm · 25 cm yellow</v>
          </cell>
          <cell r="E5699" t="str">
            <v>Германия</v>
          </cell>
          <cell r="F5699" t="str">
            <v>ПОЛИПРОПИЛЕН</v>
          </cell>
        </row>
        <row r="5700">
          <cell r="A5700" t="str">
            <v>19304</v>
          </cell>
          <cell r="B5700" t="str">
            <v>PAPSTAR</v>
          </cell>
          <cell r="C5700" t="str">
            <v xml:space="preserve"> Свеча в торт ЦИФРА 4</v>
          </cell>
          <cell r="D5700" t="str">
            <v xml:space="preserve"> "Birthday candles 7,3 cm white ""4"" with red edge "</v>
          </cell>
          <cell r="E5700" t="str">
            <v>Германия</v>
          </cell>
          <cell r="F5700" t="str">
            <v>ВОСК</v>
          </cell>
        </row>
        <row r="5701">
          <cell r="A5701" t="str">
            <v>19449</v>
          </cell>
          <cell r="B5701" t="str">
            <v>PAPSTAR</v>
          </cell>
          <cell r="C5701" t="str">
            <v xml:space="preserve"> Декоративная гирлянда HAPPY BIRTHDAY 60см с 6 шарами</v>
          </cell>
          <cell r="D5701" t="str">
            <v xml:space="preserve"> "Hanging chain 60 cm ""Clowngesicht Happy Birthday"" with 6 balloons 23 cm diameter "</v>
          </cell>
          <cell r="E5701" t="str">
            <v>Германия</v>
          </cell>
          <cell r="F5701" t="str">
            <v>КАРТОН</v>
          </cell>
        </row>
        <row r="5702">
          <cell r="A5702" t="str">
            <v>12268</v>
          </cell>
          <cell r="B5702" t="str">
            <v>PAPSTAR</v>
          </cell>
          <cell r="C5702" t="str">
            <v xml:space="preserve"> Кружевн.салф д/торта кругл 28см 100шт</v>
          </cell>
          <cell r="D5702" t="str">
            <v xml:space="preserve"> 100 Cake doilies round ? 28 cm white</v>
          </cell>
          <cell r="E5702" t="str">
            <v>Германия</v>
          </cell>
          <cell r="F5702" t="str">
            <v>САНИТАРНО-ГИГИЕНИЧЕСКАЯ БУМАГА</v>
          </cell>
        </row>
        <row r="5703">
          <cell r="A5703" t="str">
            <v>12315</v>
          </cell>
          <cell r="B5703" t="str">
            <v>PAPSTAR</v>
          </cell>
          <cell r="C5703" t="str">
            <v xml:space="preserve"> Мешки для мусора 18л 40шт</v>
          </cell>
          <cell r="D5703" t="str">
            <v xml:space="preserve"> 40 Refuse bags, HDPE 18 l 52 cm x 46 cm white</v>
          </cell>
          <cell r="E5703" t="str">
            <v>Германия</v>
          </cell>
          <cell r="F5703" t="str">
            <v>ПОЛИЭТИЛЕН ПОВЫШЕННОЙ ПЛОТНОСТ</v>
          </cell>
        </row>
        <row r="5704">
          <cell r="A5704" t="str">
            <v>12453</v>
          </cell>
          <cell r="B5704" t="str">
            <v>PAPSTAR</v>
          </cell>
          <cell r="C5704" t="str">
            <v xml:space="preserve"> Кружевн.салф д/торта кругл 15см 100шт</v>
          </cell>
          <cell r="D5704" t="str">
            <v xml:space="preserve"> 100 Plate and cup doilies round ? 15 cm white</v>
          </cell>
          <cell r="E5704" t="str">
            <v>Германия</v>
          </cell>
          <cell r="F5704" t="str">
            <v>САНИТАРНО-ГИГИЕНИЧЕСКАЯ БУМАГА</v>
          </cell>
        </row>
        <row r="5705">
          <cell r="A5705" t="str">
            <v>12457</v>
          </cell>
          <cell r="B5705" t="str">
            <v>PAPSTAR</v>
          </cell>
          <cell r="C5705" t="str">
            <v xml:space="preserve"> Кружевн.салф д/торта кругл 34см 100шт</v>
          </cell>
          <cell r="D5705" t="str">
            <v xml:space="preserve"> 100 Cake doilies round ? 34 cm white</v>
          </cell>
          <cell r="E5705" t="str">
            <v>Германия</v>
          </cell>
          <cell r="F5705" t="str">
            <v>САНИТАРНО-ГИГИЕНИЧЕСКАЯ БУМАГА</v>
          </cell>
        </row>
        <row r="5706">
          <cell r="A5706" t="str">
            <v>12665</v>
          </cell>
          <cell r="B5706" t="str">
            <v>PAPSTAR</v>
          </cell>
          <cell r="C5706" t="str">
            <v xml:space="preserve"> Пики деревянные ФЛАГИ 50шт 7см</v>
          </cell>
          <cell r="D5706" t="str">
            <v xml:space="preserve"> "50 Party picks 8 cm ""Flags assorted"" "</v>
          </cell>
          <cell r="E5706" t="str">
            <v>Германия</v>
          </cell>
          <cell r="F5706" t="str">
            <v>ДЕРЕВО</v>
          </cell>
        </row>
        <row r="5707">
          <cell r="A5707" t="str">
            <v>12218</v>
          </cell>
          <cell r="B5707" t="str">
            <v>PAPSTAR</v>
          </cell>
          <cell r="C5707" t="str">
            <v xml:space="preserve"> Поварской колпак 10шт</v>
          </cell>
          <cell r="D5707" t="str">
            <v xml:space="preserve"> "10 Chef`s hat 25 cm white ""Provence"" adjustable sizes "</v>
          </cell>
          <cell r="E5707" t="str">
            <v>Германия</v>
          </cell>
          <cell r="F5707" t="str">
            <v>ГОФРИРОВАННАЯ БУМАГА</v>
          </cell>
        </row>
        <row r="5708">
          <cell r="A5708" t="str">
            <v>12636</v>
          </cell>
          <cell r="B5708" t="str">
            <v>PAPSTAR</v>
          </cell>
          <cell r="C5708" t="str">
            <v xml:space="preserve"> Соломка питьевая 25см 135шт черная</v>
          </cell>
          <cell r="D5708" t="str">
            <v xml:space="preserve"> 135 Shake straws ? 8 mm · 25 cm black</v>
          </cell>
          <cell r="E5708" t="str">
            <v>Германия</v>
          </cell>
          <cell r="F5708" t="str">
            <v>ПОЛИПРОПИЛЕН</v>
          </cell>
        </row>
        <row r="5709">
          <cell r="A5709" t="str">
            <v>13582</v>
          </cell>
          <cell r="B5709" t="str">
            <v>PAPSTAR</v>
          </cell>
          <cell r="C5709" t="str">
            <v xml:space="preserve"> Свеча СТОЛБИК 6х13см бордо (13651)</v>
          </cell>
          <cell r="D5709" t="str">
            <v xml:space="preserve"> Pillar Candle ? 60 mm · 130 mm bordeaux</v>
          </cell>
          <cell r="E5709" t="str">
            <v>Германия</v>
          </cell>
          <cell r="F5709" t="str">
            <v>ПАРАФИН</v>
          </cell>
        </row>
        <row r="5710">
          <cell r="A5710" t="str">
            <v>19870</v>
          </cell>
          <cell r="B5710" t="str">
            <v>PAPSTAR</v>
          </cell>
          <cell r="C5710" t="str">
            <v xml:space="preserve"> Пики деревянные ФРУКТЫ 15см 100шт (12649)</v>
          </cell>
          <cell r="D5710" t="str">
            <v xml:space="preserve"> "100 Party picks 15 cm ""Fruits"" "</v>
          </cell>
          <cell r="E5710" t="str">
            <v>Германия</v>
          </cell>
          <cell r="F5710" t="str">
            <v>ДЕРЕВО</v>
          </cell>
        </row>
        <row r="5711">
          <cell r="A5711" t="str">
            <v>19308</v>
          </cell>
          <cell r="B5711" t="str">
            <v>PAPSTAR</v>
          </cell>
          <cell r="C5711" t="str">
            <v xml:space="preserve"> Свеча в торт ЦИФРА 8</v>
          </cell>
          <cell r="D5711" t="str">
            <v xml:space="preserve"> "Birthday candles 7,3 cm white ""8"" with red edge "</v>
          </cell>
          <cell r="E5711" t="str">
            <v>Германия</v>
          </cell>
          <cell r="F5711" t="str">
            <v>ВОСК</v>
          </cell>
        </row>
        <row r="5712">
          <cell r="A5712" t="str">
            <v>19309</v>
          </cell>
          <cell r="B5712" t="str">
            <v>PAPSTAR</v>
          </cell>
          <cell r="C5712" t="str">
            <v xml:space="preserve"> Свеча в торт ЦИФРА 9</v>
          </cell>
          <cell r="D5712" t="str">
            <v xml:space="preserve"> "Birthday candles 7,3 cm white ""9"" with red edge "</v>
          </cell>
          <cell r="E5712" t="str">
            <v>Германия</v>
          </cell>
          <cell r="F5712" t="str">
            <v>ВОСК</v>
          </cell>
        </row>
        <row r="5713">
          <cell r="A5713" t="str">
            <v>19412</v>
          </cell>
          <cell r="B5713" t="str">
            <v>PAPSTAR</v>
          </cell>
          <cell r="C5713" t="str">
            <v xml:space="preserve"> Свеча ЦИФРА 2 КЛОУН 8см</v>
          </cell>
          <cell r="D5713" t="str">
            <v xml:space="preserve"> "Birthday candles 8 cm 2 Clown</v>
          </cell>
          <cell r="E5713" t="str">
            <v>Германия</v>
          </cell>
          <cell r="F5713" t="str">
            <v>ВОСК</v>
          </cell>
        </row>
        <row r="5714">
          <cell r="A5714" t="str">
            <v>19414</v>
          </cell>
          <cell r="B5714" t="str">
            <v>PAPSTAR</v>
          </cell>
          <cell r="C5714" t="str">
            <v xml:space="preserve"> Свеча ЦИФРА 4 КЛОУН 8см</v>
          </cell>
          <cell r="D5714" t="str">
            <v xml:space="preserve"> "Birthday candles 8 cm 4 Clown</v>
          </cell>
          <cell r="E5714" t="str">
            <v>Германия</v>
          </cell>
          <cell r="F5714" t="str">
            <v>ВОСК</v>
          </cell>
        </row>
        <row r="5715">
          <cell r="A5715" t="str">
            <v>19415</v>
          </cell>
          <cell r="B5715" t="str">
            <v>PAPSTAR</v>
          </cell>
          <cell r="C5715" t="str">
            <v xml:space="preserve"> Свеча ЦИФРА 5 КЛОУН 8см</v>
          </cell>
          <cell r="D5715" t="str">
            <v xml:space="preserve"> "Birthday candles 8 cm 5 Clown</v>
          </cell>
          <cell r="E5715" t="str">
            <v>Германия</v>
          </cell>
          <cell r="F5715" t="str">
            <v>ВОСК</v>
          </cell>
        </row>
        <row r="5716">
          <cell r="A5716" t="str">
            <v>19416</v>
          </cell>
          <cell r="B5716" t="str">
            <v>PAPSTAR</v>
          </cell>
          <cell r="C5716" t="str">
            <v xml:space="preserve"> Свеча ЦИФРА 6 КЛОУН 8см</v>
          </cell>
          <cell r="D5716" t="str">
            <v xml:space="preserve"> "Birthday candles 8 cm 6 Clown</v>
          </cell>
          <cell r="E5716" t="str">
            <v>Германия</v>
          </cell>
          <cell r="F5716" t="str">
            <v>ВОСК</v>
          </cell>
        </row>
        <row r="5717">
          <cell r="A5717" t="str">
            <v>19417</v>
          </cell>
          <cell r="B5717" t="str">
            <v>PAPSTAR</v>
          </cell>
          <cell r="C5717" t="str">
            <v xml:space="preserve"> Свеча ЦИФРА 7 КЛОУН 8см</v>
          </cell>
          <cell r="D5717" t="str">
            <v xml:space="preserve"> "Birthday candles 8 cm 7 Clown</v>
          </cell>
          <cell r="E5717" t="str">
            <v>Германия</v>
          </cell>
          <cell r="F5717" t="str">
            <v>ВОСК</v>
          </cell>
        </row>
        <row r="5718">
          <cell r="A5718" t="str">
            <v>19418</v>
          </cell>
          <cell r="B5718" t="str">
            <v>PAPSTAR</v>
          </cell>
          <cell r="C5718" t="str">
            <v xml:space="preserve"> Свеча ЦИФРА 8 КЛОУН 8см</v>
          </cell>
          <cell r="D5718" t="str">
            <v xml:space="preserve"> Birthday candles 8 cm 8 Clown</v>
          </cell>
          <cell r="E5718" t="str">
            <v>Германия</v>
          </cell>
          <cell r="F5718" t="str">
            <v>ВОСК</v>
          </cell>
        </row>
        <row r="5719">
          <cell r="A5719" t="str">
            <v>19419</v>
          </cell>
          <cell r="B5719" t="str">
            <v>PAPSTAR</v>
          </cell>
          <cell r="C5719" t="str">
            <v xml:space="preserve"> Свеча ЦИФРА 9 КЛОУН 8см</v>
          </cell>
          <cell r="D5719" t="str">
            <v xml:space="preserve"> Birthday candles 8 cm 9 Clown</v>
          </cell>
          <cell r="E5719" t="str">
            <v>Германия</v>
          </cell>
          <cell r="F5719" t="str">
            <v>ВОСК</v>
          </cell>
        </row>
        <row r="5720">
          <cell r="A5720" t="str">
            <v>12674</v>
          </cell>
          <cell r="B5720" t="str">
            <v>PAPSTAR</v>
          </cell>
          <cell r="C5720" t="str">
            <v xml:space="preserve"> Зубочистки 100шт d=8см</v>
          </cell>
          <cell r="D5720" t="str">
            <v xml:space="preserve"> 100 Toothpicks, wood round 8 cm</v>
          </cell>
          <cell r="E5720" t="str">
            <v>Германия</v>
          </cell>
          <cell r="F5720" t="str">
            <v>ДЕРЕВО</v>
          </cell>
        </row>
        <row r="5721">
          <cell r="A5721" t="str">
            <v>12730</v>
          </cell>
          <cell r="B5721" t="str">
            <v>PAPSTAR</v>
          </cell>
          <cell r="C5721" t="str">
            <v xml:space="preserve"> Свечи в торт 24шт</v>
          </cell>
          <cell r="D5721" t="str">
            <v xml:space="preserve"> 24 Birthday candles with holders 6 cm colours assorted</v>
          </cell>
          <cell r="E5721" t="str">
            <v>Германия</v>
          </cell>
          <cell r="F5721" t="str">
            <v>ВОСК</v>
          </cell>
        </row>
        <row r="5722">
          <cell r="A5722" t="str">
            <v>12212</v>
          </cell>
          <cell r="B5722" t="str">
            <v>PAPSTAR</v>
          </cell>
          <cell r="C5722" t="str">
            <v xml:space="preserve"> Пилотка бумажная 25шт</v>
          </cell>
          <cell r="D5722" t="str">
            <v xml:space="preserve"> 25 Paper forage cap 9 cm x 27,5 cm white adjustable sizes</v>
          </cell>
          <cell r="E5722" t="str">
            <v>Германия</v>
          </cell>
          <cell r="F5722" t="str">
            <v>БУМАГА</v>
          </cell>
        </row>
        <row r="5723">
          <cell r="A5723" t="str">
            <v>12656</v>
          </cell>
          <cell r="B5723" t="str">
            <v>PAPSTAR</v>
          </cell>
          <cell r="C5723" t="str">
            <v xml:space="preserve"> Пики пластик РУСАЛКА 16см 100шт</v>
          </cell>
          <cell r="D5723" t="str">
            <v xml:space="preserve"> "100 Longdrink-Stirrer 15 cm colours assorted ""Water-nymph"" "</v>
          </cell>
          <cell r="E5723" t="str">
            <v>Германия</v>
          </cell>
          <cell r="F5723" t="str">
            <v>ПОЛИСТИРОЛ</v>
          </cell>
        </row>
        <row r="5724">
          <cell r="A5724" t="str">
            <v>12667</v>
          </cell>
          <cell r="B5724" t="str">
            <v>PAPSTAR</v>
          </cell>
          <cell r="C5724" t="str">
            <v xml:space="preserve"> Шампур деревянный 20см 1000шт</v>
          </cell>
          <cell r="D5724" t="str">
            <v xml:space="preserve"> 1000 Kebab skewers, wood ? 3 mm · 20 cm</v>
          </cell>
          <cell r="E5724" t="str">
            <v>Германия</v>
          </cell>
          <cell r="F5724" t="str">
            <v>ДЕРЕВО</v>
          </cell>
        </row>
        <row r="5725">
          <cell r="A5725" t="str">
            <v>13084</v>
          </cell>
          <cell r="B5725" t="str">
            <v>PAPSTAR</v>
          </cell>
          <cell r="C5725" t="str">
            <v xml:space="preserve"> Свеча СТОЛБИК 7х20см белая (13575)</v>
          </cell>
          <cell r="D5725" t="str">
            <v xml:space="preserve"> Pillar Candle ? 70 mm · 200 mm white</v>
          </cell>
          <cell r="E5725" t="str">
            <v>Германия</v>
          </cell>
          <cell r="F5725" t="str">
            <v>ПАРАФИН</v>
          </cell>
        </row>
        <row r="5726">
          <cell r="A5726" t="str">
            <v>13085</v>
          </cell>
          <cell r="B5726" t="str">
            <v>PAPSTAR</v>
          </cell>
          <cell r="C5726" t="str">
            <v xml:space="preserve"> Свеча СТОЛБИК 7х20см кремовая (13576)</v>
          </cell>
          <cell r="D5726" t="str">
            <v xml:space="preserve"> Pillar Candle ? 70 mm · 200 mm cream</v>
          </cell>
          <cell r="E5726" t="str">
            <v>Германия</v>
          </cell>
          <cell r="F5726" t="str">
            <v>ПАРАФИН</v>
          </cell>
        </row>
        <row r="5727">
          <cell r="A5727" t="str">
            <v>17720P</v>
          </cell>
          <cell r="B5727" t="str">
            <v>PAPSTAR</v>
          </cell>
          <cell r="C5727" t="str">
            <v xml:space="preserve"> Салфетки 3-х слойные 33х33см 20шт СЕРДЦЕ</v>
          </cell>
          <cell r="D5727" t="str">
            <v xml:space="preserve"> "20 Napkins, 3-ply 1/4 fold 33 cm x 33 cm ""4 hearts"" "</v>
          </cell>
          <cell r="E5727" t="str">
            <v>Германия</v>
          </cell>
          <cell r="F5727" t="str">
            <v>САНИТАРНО-ГИГИЕНИЧЕСКАЯ БУМАГА</v>
          </cell>
        </row>
        <row r="5728">
          <cell r="A5728" t="str">
            <v>19300</v>
          </cell>
          <cell r="B5728" t="str">
            <v>PAPSTAR</v>
          </cell>
          <cell r="C5728" t="str">
            <v xml:space="preserve"> Свеча в торт ЦИФРА 0</v>
          </cell>
          <cell r="D5728" t="str">
            <v xml:space="preserve"> "Birthday candles 7,3 cm white ""0"" with red edge "</v>
          </cell>
          <cell r="E5728" t="str">
            <v>Германия</v>
          </cell>
          <cell r="F5728" t="str">
            <v>ВОСК</v>
          </cell>
        </row>
        <row r="5729">
          <cell r="A5729" t="str">
            <v>12275</v>
          </cell>
          <cell r="B5729" t="str">
            <v>PAPSTAR</v>
          </cell>
          <cell r="C5729" t="str">
            <v xml:space="preserve"> Кружевная салфетка для торта прямоугольная 26х34см 100шт</v>
          </cell>
          <cell r="D5729" t="str">
            <v xml:space="preserve"> 100 Cake doilies square 34 cm x 26 cm white</v>
          </cell>
          <cell r="E5729" t="str">
            <v>Германия</v>
          </cell>
          <cell r="F5729" t="str">
            <v>БУМАГА</v>
          </cell>
        </row>
        <row r="5730">
          <cell r="A5730" t="str">
            <v>12396</v>
          </cell>
          <cell r="B5730" t="str">
            <v>PAPSTAR</v>
          </cell>
          <cell r="C5730" t="str">
            <v xml:space="preserve"> Мешки для мусора 140л 10шт</v>
          </cell>
          <cell r="D5730" t="str">
            <v xml:space="preserve"> 10 Refuse sacks, LDPE 140 l 110 cm x 80 cm black on roll</v>
          </cell>
          <cell r="E5730" t="str">
            <v>Германия</v>
          </cell>
          <cell r="F5730" t="str">
            <v>ПОЛИЭТИЛЕН ПОНИЖЕННОЙ ПЛОТНОСТ</v>
          </cell>
        </row>
        <row r="5731">
          <cell r="A5731" t="str">
            <v>12478</v>
          </cell>
          <cell r="B5731" t="str">
            <v>PAPSTAR</v>
          </cell>
          <cell r="C5731" t="str">
            <v xml:space="preserve"> Салфетки 3-х слойные 33х33см 250шт кремовые</v>
          </cell>
          <cell r="D5731" t="str">
            <v xml:space="preserve"> 250 Napkins, 3-ply 1/4 fold 33 cm x 33 cm cream</v>
          </cell>
          <cell r="E5731" t="str">
            <v>Германия</v>
          </cell>
          <cell r="F5731" t="str">
            <v>САНИТАРНО-ГИГИЕНИЧЕСКАЯ БУМАГА</v>
          </cell>
        </row>
        <row r="5732">
          <cell r="A5732" t="str">
            <v>12479</v>
          </cell>
          <cell r="B5732" t="str">
            <v>PAPSTAR</v>
          </cell>
          <cell r="C5732" t="str">
            <v xml:space="preserve"> Салфетки 3-х слойные 33х33см 250шт абрикос</v>
          </cell>
          <cell r="D5732" t="str">
            <v xml:space="preserve"> 250 Napkins, 3-ply 1/4 fold 33 cm x 33 cm apricot</v>
          </cell>
          <cell r="E5732" t="str">
            <v>Германия</v>
          </cell>
          <cell r="F5732" t="str">
            <v>САНИТАРНО-ГИГИЕНИЧЕСКАЯ БУМАГА</v>
          </cell>
        </row>
        <row r="5733">
          <cell r="A5733" t="str">
            <v>12560</v>
          </cell>
          <cell r="B5733" t="str">
            <v>PAPSTAR</v>
          </cell>
          <cell r="C5733" t="str">
            <v xml:space="preserve"> Папильотки для куриных ножек 100шт</v>
          </cell>
          <cell r="D5733" t="str">
            <v xml:space="preserve"> 100 Poultry frills ? 1,8 cm · 4,5 cm white</v>
          </cell>
          <cell r="E5733" t="str">
            <v>Германия</v>
          </cell>
          <cell r="F5733" t="str">
            <v>БУМАГА</v>
          </cell>
        </row>
        <row r="5734">
          <cell r="A5734" t="str">
            <v>10701</v>
          </cell>
          <cell r="B5734" t="str">
            <v>PAPSTAR</v>
          </cell>
          <cell r="C5734" t="str">
            <v xml:space="preserve"> Пакетики для льда</v>
          </cell>
          <cell r="D5734" t="str">
            <v xml:space="preserve"> 20 Ice cube bags with self-sealing und easy release</v>
          </cell>
          <cell r="E5734" t="str">
            <v>Германия</v>
          </cell>
          <cell r="F5734" t="str">
            <v>ПОЛИЭТИЛЕН</v>
          </cell>
        </row>
        <row r="5735">
          <cell r="A5735" t="str">
            <v>12208</v>
          </cell>
          <cell r="B5735" t="str">
            <v>PAPSTAR</v>
          </cell>
          <cell r="C5735" t="str">
            <v xml:space="preserve"> Поварской колпак ЕВРОПА 25шт</v>
          </cell>
          <cell r="D5735" t="str">
            <v xml:space="preserve"> "25 Chef`s hat 23 cm white ""Burgund"" adjustable sizes "</v>
          </cell>
          <cell r="E5735" t="str">
            <v>Германия</v>
          </cell>
          <cell r="F5735" t="str">
            <v>БУМАГА</v>
          </cell>
        </row>
        <row r="5736">
          <cell r="A5736" t="str">
            <v>12274</v>
          </cell>
          <cell r="B5736" t="str">
            <v>PAPSTAR</v>
          </cell>
          <cell r="C5736" t="str">
            <v xml:space="preserve"> Кружевная салфетка для торта прямоугольная 36х46см 100шт</v>
          </cell>
          <cell r="D5736" t="str">
            <v xml:space="preserve"> 100 Cake doilies square 46 cm x 36 cm white</v>
          </cell>
          <cell r="E5736" t="str">
            <v>Германия</v>
          </cell>
          <cell r="F5736" t="str">
            <v>БУМАГА</v>
          </cell>
        </row>
        <row r="5737">
          <cell r="A5737" t="str">
            <v>17966</v>
          </cell>
          <cell r="B5737" t="str">
            <v>PAPSTAR</v>
          </cell>
          <cell r="C5737" t="str">
            <v xml:space="preserve"> Свечи АНТИК 25см 50шт белые</v>
          </cell>
          <cell r="D5737" t="str">
            <v xml:space="preserve"> 50 Taper candles ? 2,2 cm · 25 cm white</v>
          </cell>
          <cell r="E5737" t="str">
            <v>Германия</v>
          </cell>
          <cell r="F5737" t="str">
            <v>ПАРАФИН,СТЕАРИН</v>
          </cell>
        </row>
        <row r="5738">
          <cell r="A5738" t="str">
            <v>18964</v>
          </cell>
          <cell r="B5738" t="str">
            <v>PAPSTAR</v>
          </cell>
          <cell r="C5738" t="str">
            <v xml:space="preserve"> Фартук 75х130см 50шт</v>
          </cell>
          <cell r="D5738" t="str">
            <v xml:space="preserve"> 50 PE Apron 130 cm x 75 cm white</v>
          </cell>
          <cell r="E5738" t="str">
            <v>Германия</v>
          </cell>
          <cell r="F5738" t="str">
            <v>ПОЛИЭТИЛЕН</v>
          </cell>
        </row>
        <row r="5739">
          <cell r="A5739" t="str">
            <v>13436</v>
          </cell>
          <cell r="B5739" t="str">
            <v>PAPSTAR</v>
          </cell>
          <cell r="C5739" t="str">
            <v xml:space="preserve"> Свеча СТОЛБИК 5х10см кремовая (13596)</v>
          </cell>
          <cell r="D5739" t="str">
            <v xml:space="preserve"> Pillar Candle ? 50 mm · 100 mm cream</v>
          </cell>
          <cell r="E5739" t="str">
            <v>Германия</v>
          </cell>
          <cell r="F5739" t="str">
            <v>ПАРАФИН</v>
          </cell>
        </row>
        <row r="5740">
          <cell r="A5740" t="str">
            <v>16594</v>
          </cell>
          <cell r="B5740" t="str">
            <v>PAPSTAR</v>
          </cell>
          <cell r="C5740" t="str">
            <v xml:space="preserve"> Соломка питьевая гибкая неоновая 24см 1000шт</v>
          </cell>
          <cell r="D5740" t="str">
            <v xml:space="preserve"> 1000 Flexible drinking straws ? 5 mm · 24 cm neon</v>
          </cell>
          <cell r="E5740" t="str">
            <v>Германия</v>
          </cell>
          <cell r="F5740" t="str">
            <v>ПОЛИПРОПИЛЕН</v>
          </cell>
        </row>
        <row r="5741">
          <cell r="A5741" t="str">
            <v>16770</v>
          </cell>
          <cell r="B5741" t="str">
            <v>PAPSTAR</v>
          </cell>
          <cell r="C5741" t="str">
            <v xml:space="preserve"> Пики УЗЕЛОК 250шт 10см бамбук</v>
          </cell>
          <cell r="D5741" t="str">
            <v xml:space="preserve"> "250 Fingerfood skewers 10 cm ""Knoten"" of bamboo "</v>
          </cell>
          <cell r="E5741" t="str">
            <v>Германия</v>
          </cell>
          <cell r="F5741" t="str">
            <v>ДЕРЕВО</v>
          </cell>
        </row>
        <row r="5742">
          <cell r="A5742" t="str">
            <v>18963</v>
          </cell>
          <cell r="B5742" t="str">
            <v>PAPSTAR</v>
          </cell>
          <cell r="C5742" t="str">
            <v xml:space="preserve"> Фартук особо прочный 75х110см 25шт</v>
          </cell>
          <cell r="D5742" t="str">
            <v xml:space="preserve"> 25 PE Apron 110 cm x 75 cm white extra strong</v>
          </cell>
          <cell r="E5742" t="str">
            <v>Германия</v>
          </cell>
          <cell r="F5742" t="str">
            <v>ПОЛИЭТИЛЕН ПОНИЖЕННОЙ ПЛОТНОСТ</v>
          </cell>
        </row>
        <row r="5743">
          <cell r="A5743" t="str">
            <v>18588</v>
          </cell>
          <cell r="B5743" t="str">
            <v>PAPSTAR</v>
          </cell>
          <cell r="C5743" t="str">
            <v xml:space="preserve"> Скатерть бумажная ДАМАСК голубая 1.2х8м</v>
          </cell>
          <cell r="D5743" t="str">
            <v xml:space="preserve"> Damask tablecloth 8 m x 1,2 m light blue</v>
          </cell>
          <cell r="E5743" t="str">
            <v>Германия</v>
          </cell>
          <cell r="F5743" t="str">
            <v>БУМАГА</v>
          </cell>
        </row>
        <row r="5744">
          <cell r="A5744" t="str">
            <v>18596</v>
          </cell>
          <cell r="B5744" t="str">
            <v>PAPSTAR</v>
          </cell>
          <cell r="C5744" t="str">
            <v xml:space="preserve"> Скатерть бумажная ДАМАСК желтая 1.2х8м</v>
          </cell>
          <cell r="D5744" t="str">
            <v xml:space="preserve"> Damask tablecloth 8 m x 1,2 m yellow</v>
          </cell>
          <cell r="E5744" t="str">
            <v>Германия</v>
          </cell>
          <cell r="F5744" t="str">
            <v>БУМАГА</v>
          </cell>
        </row>
        <row r="5745">
          <cell r="A5745" t="str">
            <v>18597</v>
          </cell>
          <cell r="B5745" t="str">
            <v>PAPSTAR</v>
          </cell>
          <cell r="C5745" t="str">
            <v xml:space="preserve"> Скатерть бумажная ДАМАСК бордо 1.2х8м</v>
          </cell>
          <cell r="D5745" t="str">
            <v xml:space="preserve"> Damask tablecloth 8 m x 1,2 m bordeaux</v>
          </cell>
          <cell r="E5745" t="str">
            <v>Германия</v>
          </cell>
          <cell r="F5745" t="str">
            <v>БУМАГА</v>
          </cell>
        </row>
        <row r="5746">
          <cell r="A5746" t="str">
            <v>18598</v>
          </cell>
          <cell r="B5746" t="str">
            <v>PAPSTAR</v>
          </cell>
          <cell r="C5746" t="str">
            <v xml:space="preserve"> Скатерть бумажная ДАМАСК красная 1.2х8м</v>
          </cell>
          <cell r="D5746" t="str">
            <v xml:space="preserve"> Damask tablecloth 8 m x 1,2 m red</v>
          </cell>
          <cell r="E5746" t="str">
            <v>Германия</v>
          </cell>
          <cell r="F5746" t="str">
            <v>БУМАГА</v>
          </cell>
        </row>
        <row r="5747">
          <cell r="A5747" t="str">
            <v>18602</v>
          </cell>
          <cell r="B5747" t="str">
            <v>PAPSTAR</v>
          </cell>
          <cell r="C5747" t="str">
            <v xml:space="preserve"> Скатерть бумажная ДАМАСК терракотовая 1.2х8м</v>
          </cell>
          <cell r="D5747" t="str">
            <v xml:space="preserve"> Damask tablecloth 8 m x 1,2 m terracotta</v>
          </cell>
          <cell r="E5747" t="str">
            <v>Германия</v>
          </cell>
          <cell r="F5747" t="str">
            <v>БУМАГА</v>
          </cell>
        </row>
        <row r="5748">
          <cell r="A5748" t="str">
            <v>18393</v>
          </cell>
          <cell r="B5748" t="str">
            <v>PAPSTAR</v>
          </cell>
          <cell r="C5748" t="str">
            <v xml:space="preserve"> Тарталетки 19х35мм белые 1000шт</v>
          </cell>
          <cell r="D5748" t="str">
            <v xml:space="preserve"> 1000 Baking cups round ? 3,5 cm · 1,9 cm white</v>
          </cell>
          <cell r="E5748" t="str">
            <v>Германия</v>
          </cell>
          <cell r="F5748" t="str">
            <v>ЖИРОНЕПРОНИЦАЕМАЯ БУМАГА</v>
          </cell>
        </row>
        <row r="5749">
          <cell r="A5749" t="str">
            <v>18394</v>
          </cell>
          <cell r="B5749" t="str">
            <v>PAPSTAR</v>
          </cell>
          <cell r="C5749" t="str">
            <v xml:space="preserve"> Тарталетки 24х45мм 1000шт белые (18612)(18786)</v>
          </cell>
          <cell r="D5749" t="str">
            <v xml:space="preserve"> 1000 Baking cups round ? 4,5 cm · 2,5 cm white</v>
          </cell>
          <cell r="E5749" t="str">
            <v>Германия</v>
          </cell>
          <cell r="F5749" t="str">
            <v>ЖИРОНЕПРОНИЦАЕМАЯ БУМАГА</v>
          </cell>
        </row>
        <row r="5750">
          <cell r="A5750" t="str">
            <v>18395</v>
          </cell>
          <cell r="B5750" t="str">
            <v>PAPSTAR</v>
          </cell>
          <cell r="C5750" t="str">
            <v xml:space="preserve"> Тарталетки 55х25мм 1000шт белые</v>
          </cell>
          <cell r="D5750" t="str">
            <v xml:space="preserve"> 1000 Baking cups round ? 5,5 cm · 2,5 cm white</v>
          </cell>
          <cell r="E5750" t="str">
            <v>Германия</v>
          </cell>
          <cell r="F5750" t="str">
            <v>ЖИРОНЕПРОНИЦАЕМАЯ БУМАГА</v>
          </cell>
        </row>
        <row r="5751">
          <cell r="A5751" t="str">
            <v>18579</v>
          </cell>
          <cell r="B5751" t="str">
            <v>PAPSTAR</v>
          </cell>
          <cell r="C5751" t="str">
            <v xml:space="preserve"> Тарталетки 20х75мм белые 1000шт</v>
          </cell>
          <cell r="D5751" t="str">
            <v xml:space="preserve"> 1000 Baking cups round ? 7,5 cm · 2 cm white</v>
          </cell>
          <cell r="E5751" t="str">
            <v>Германия</v>
          </cell>
          <cell r="F5751" t="str">
            <v>БУМАГА</v>
          </cell>
        </row>
        <row r="5752">
          <cell r="A5752" t="str">
            <v>18587</v>
          </cell>
          <cell r="B5752" t="str">
            <v>PAPSTAR</v>
          </cell>
          <cell r="C5752" t="str">
            <v xml:space="preserve"> Скатерть бумажная ДАМАСК кремовая 1.2х8м</v>
          </cell>
          <cell r="D5752" t="str">
            <v xml:space="preserve"> Damask tablecloth 8 m x 1,2 m cream</v>
          </cell>
          <cell r="E5752" t="str">
            <v>Германия</v>
          </cell>
          <cell r="F5752" t="str">
            <v>БУМАГА</v>
          </cell>
        </row>
        <row r="5753">
          <cell r="A5753" t="str">
            <v>16632</v>
          </cell>
          <cell r="B5753" t="str">
            <v>PAPSTAR</v>
          </cell>
          <cell r="C5753" t="str">
            <v xml:space="preserve"> Шампур деревянный 2.5ммх15см 250шт</v>
          </cell>
          <cell r="D5753" t="str">
            <v xml:space="preserve"> 250 Kebab skewers, bamboo ? 2,5 mm · 15 cm</v>
          </cell>
          <cell r="E5753" t="str">
            <v>Германия</v>
          </cell>
          <cell r="F5753" t="str">
            <v>БАМБУК</v>
          </cell>
        </row>
        <row r="5754">
          <cell r="A5754" t="str">
            <v>16680</v>
          </cell>
          <cell r="B5754" t="str">
            <v>PAPSTAR</v>
          </cell>
          <cell r="C5754" t="str">
            <v xml:space="preserve"> Пики деревянные ВУЛКАН 24см 100шт (12697)</v>
          </cell>
          <cell r="D5754" t="str">
            <v xml:space="preserve"> "100 Party picks 24 cm colours assorted ""Fireworks"" "</v>
          </cell>
          <cell r="E5754" t="str">
            <v>Германия</v>
          </cell>
          <cell r="F5754" t="str">
            <v>ДЕРЕВО</v>
          </cell>
        </row>
        <row r="5755">
          <cell r="A5755" t="str">
            <v>16775</v>
          </cell>
          <cell r="B5755" t="str">
            <v>PAPSTAR</v>
          </cell>
          <cell r="C5755" t="str">
            <v xml:space="preserve"> Пики пластик прозрачные блестящие 300шт 9см</v>
          </cell>
          <cell r="D5755" t="str">
            <v xml:space="preserve"> "300 Party picks 9 cm ""Glitter diamant"" "</v>
          </cell>
          <cell r="E5755" t="str">
            <v>Германия</v>
          </cell>
          <cell r="F5755" t="str">
            <v>ПОЛИСТИРОЛ</v>
          </cell>
        </row>
        <row r="5756">
          <cell r="A5756" t="str">
            <v>18387</v>
          </cell>
          <cell r="B5756" t="str">
            <v>PAPSTAR</v>
          </cell>
          <cell r="C5756" t="str">
            <v xml:space="preserve"> Тарталетки 25х50мм белые 1000шт</v>
          </cell>
          <cell r="D5756" t="str">
            <v xml:space="preserve"> 1000 Baking cups round ? 5 cm · 2,5 cm white</v>
          </cell>
          <cell r="E5756" t="str">
            <v>Германия</v>
          </cell>
          <cell r="F5756" t="str">
            <v>ЖИРОНЕПРОНИЦАЕМАЯ БУМАГА</v>
          </cell>
        </row>
        <row r="5757">
          <cell r="A5757" t="str">
            <v>18392</v>
          </cell>
          <cell r="B5757" t="str">
            <v>PAPSTAR</v>
          </cell>
          <cell r="C5757" t="str">
            <v xml:space="preserve"> Тарталетки 16х29мм белые 1000шт (18610)(18784)</v>
          </cell>
          <cell r="D5757" t="str">
            <v xml:space="preserve"> 1000 Baking cups round ? 2,9 cm · 1,6 cm white</v>
          </cell>
          <cell r="E5757" t="str">
            <v>Германия</v>
          </cell>
          <cell r="F5757" t="str">
            <v>ЖИРОНЕПРОНИЦАЕМАЯ БУМАГА</v>
          </cell>
        </row>
        <row r="5758">
          <cell r="A5758" t="str">
            <v>16623</v>
          </cell>
          <cell r="B5758" t="str">
            <v>PAPSTAR</v>
          </cell>
          <cell r="C5758" t="str">
            <v xml:space="preserve"> Шампур деревянный 3ммx25см 1000шт</v>
          </cell>
          <cell r="D5758" t="str">
            <v xml:space="preserve"> 1000 Kebab skewers, bamboo ? 3 mm · 25 cm</v>
          </cell>
          <cell r="E5758" t="str">
            <v>Германия</v>
          </cell>
          <cell r="F5758" t="str">
            <v>БАМБУК</v>
          </cell>
        </row>
        <row r="5759">
          <cell r="A5759" t="str">
            <v>11004P</v>
          </cell>
          <cell r="B5759" t="str">
            <v>PAPSTAR</v>
          </cell>
          <cell r="C5759" t="str">
            <v xml:space="preserve"> Стаканы пластиковые 0.2л 100шт синие </v>
          </cell>
          <cell r="D5759" t="str">
            <v xml:space="preserve"> 100 Drinking cups, PS 0,18 l ? 7,03 cm · 8,3 cm dark blue</v>
          </cell>
          <cell r="E5759" t="str">
            <v>Германия</v>
          </cell>
          <cell r="F5759" t="str">
            <v>ПОЛИПРОПИЛЕН</v>
          </cell>
        </row>
        <row r="5760">
          <cell r="A5760" t="str">
            <v>12287</v>
          </cell>
          <cell r="B5760" t="str">
            <v>PAPSTAR</v>
          </cell>
          <cell r="C5760" t="str">
            <v xml:space="preserve"> Кружевная салфетка для торта овальная 18x13см 500шт </v>
          </cell>
          <cell r="D5760" t="str">
            <v xml:space="preserve"> 500 Demitasse doilies oval 18 cm x 13 cm white</v>
          </cell>
          <cell r="E5760" t="str">
            <v>Германия</v>
          </cell>
          <cell r="F5760" t="str">
            <v>БУМАГА</v>
          </cell>
        </row>
        <row r="5761">
          <cell r="A5761" t="str">
            <v>13087</v>
          </cell>
          <cell r="B5761" t="str">
            <v>PAPSTAR</v>
          </cell>
          <cell r="C5761" t="str">
            <v xml:space="preserve"> Свеча СТОЛБИК 7х20см темно-зеленая (13578) </v>
          </cell>
          <cell r="D5761" t="str">
            <v xml:space="preserve"> Pillar Candle ? 70 mm · 200 mm dark green</v>
          </cell>
          <cell r="E5761" t="str">
            <v>Германия</v>
          </cell>
          <cell r="F5761" t="str">
            <v>ПАРАФИН</v>
          </cell>
        </row>
        <row r="5762">
          <cell r="A5762" t="str">
            <v>13088</v>
          </cell>
          <cell r="B5762" t="str">
            <v>PAPSTAR</v>
          </cell>
          <cell r="C5762" t="str">
            <v xml:space="preserve"> Свеча СТОЛБИК 7х20см желтая (13580) </v>
          </cell>
          <cell r="D5762" t="str">
            <v xml:space="preserve"> Pillar Candle ? 70 mm · 200 mm golden yellow</v>
          </cell>
          <cell r="E5762" t="str">
            <v>Германия</v>
          </cell>
          <cell r="F5762" t="str">
            <v>ПАРАФИН</v>
          </cell>
        </row>
        <row r="5763">
          <cell r="A5763" t="str">
            <v>12481</v>
          </cell>
          <cell r="B5763" t="str">
            <v>PAPSTAR</v>
          </cell>
          <cell r="C5763" t="str">
            <v xml:space="preserve"> Салфетки 3-слойные 250 1/4 раза 33смх33см розовый</v>
          </cell>
          <cell r="D5763" t="str">
            <v xml:space="preserve"> 250 Napkins 3-ply 1/4 fold 33cmx33cm pink</v>
          </cell>
          <cell r="E5763" t="str">
            <v>Германия</v>
          </cell>
          <cell r="F5763" t="str">
            <v>САНИТАРНО-ГИГИЕНИЧЕСКАЯ БУМАГА</v>
          </cell>
        </row>
        <row r="5764">
          <cell r="A5764" t="str">
            <v>13438</v>
          </cell>
          <cell r="B5764" t="str">
            <v>PAPSTAR</v>
          </cell>
          <cell r="C5764" t="str">
            <v xml:space="preserve"> НГ Свеча СТОЛБИК 5х10см темно-зеленая (13598) </v>
          </cell>
          <cell r="D5764" t="str">
            <v xml:space="preserve"> Pillar Candle ? 50 mm · 100 mm dark green</v>
          </cell>
          <cell r="E5764" t="str">
            <v>Германия</v>
          </cell>
          <cell r="F5764" t="str">
            <v>ПАРАФИН</v>
          </cell>
        </row>
        <row r="5765">
          <cell r="A5765" t="str">
            <v>17963</v>
          </cell>
          <cell r="B5765" t="str">
            <v>PAPSTAR</v>
          </cell>
          <cell r="C5765" t="str">
            <v xml:space="preserve"> Свечи АНТИК 25см 50шт абрикосовый цвет</v>
          </cell>
          <cell r="D5765" t="str">
            <v xml:space="preserve"> 50 Taper candles ? 2,2 cm · 25 cm apricot</v>
          </cell>
          <cell r="E5765" t="str">
            <v>Германия</v>
          </cell>
          <cell r="F5765" t="str">
            <v>ПАРАФИН,СТЕАРИН</v>
          </cell>
        </row>
        <row r="5766">
          <cell r="A5766" t="str">
            <v>17967</v>
          </cell>
          <cell r="B5766" t="str">
            <v>PAPSTAR</v>
          </cell>
          <cell r="C5766" t="str">
            <v xml:space="preserve"> Свечи АНТИК 25см 50шт цвет шампанского</v>
          </cell>
          <cell r="D5766" t="str">
            <v xml:space="preserve"> 50 Taper candles ? 2,2 cm · 25 cm champagne</v>
          </cell>
          <cell r="E5766" t="str">
            <v>Германия</v>
          </cell>
          <cell r="F5766" t="str">
            <v>ПАРАФИН,СТЕАРИН</v>
          </cell>
        </row>
        <row r="5767">
          <cell r="A5767" t="str">
            <v>16709</v>
          </cell>
          <cell r="B5767" t="str">
            <v>PAPSTAR</v>
          </cell>
          <cell r="C5767" t="str">
            <v xml:space="preserve"> Соломка питьевая гибкая1000шт d=0.5смх24см желтая</v>
          </cell>
          <cell r="D5767" t="str">
            <v xml:space="preserve"> 1000 Flexible drinking straws ? 5 mm · 24 cm yellow</v>
          </cell>
          <cell r="E5767" t="str">
            <v>Германия</v>
          </cell>
          <cell r="F5767" t="str">
            <v>ПОЛИПРОПИЛЕН</v>
          </cell>
        </row>
        <row r="5768">
          <cell r="A5768" t="str">
            <v>11264</v>
          </cell>
          <cell r="B5768" t="str">
            <v>PAPSTAR</v>
          </cell>
          <cell r="C5768" t="str">
            <v xml:space="preserve"> Салфетки РОЯЛ КОЛЕКШН 25х25см 20шт шампань</v>
          </cell>
          <cell r="D5768" t="str">
            <v xml:space="preserve"> "20 Napkins ""ROYAL Collection"" 1/4 fold 25 cm x 25 cm champagne "</v>
          </cell>
          <cell r="E5768" t="str">
            <v>Германия</v>
          </cell>
          <cell r="F5768" t="str">
            <v>БУМАГА САНИТАРНО-ГИГИЕНИЧЕСКОГ</v>
          </cell>
        </row>
        <row r="5769">
          <cell r="A5769" t="str">
            <v>17971</v>
          </cell>
          <cell r="B5769" t="str">
            <v>PAPSTAR</v>
          </cell>
          <cell r="C5769" t="str">
            <v xml:space="preserve"> Свечи АНТИК 25см 50шт терракотовые</v>
          </cell>
          <cell r="D5769" t="str">
            <v xml:space="preserve"> 50 Taper candles ? 2,2 cm · 25 cm terracotta</v>
          </cell>
          <cell r="E5769" t="str">
            <v>Германия</v>
          </cell>
          <cell r="F5769" t="str">
            <v>ПАРАФИН,СТЕАРИН</v>
          </cell>
        </row>
        <row r="5770">
          <cell r="A5770" t="str">
            <v>17977</v>
          </cell>
          <cell r="B5770" t="str">
            <v>PAPSTAR</v>
          </cell>
          <cell r="C5770" t="str">
            <v xml:space="preserve"> Свечи АНТИК 25см 50шт оливковые</v>
          </cell>
          <cell r="D5770" t="str">
            <v xml:space="preserve"> 50 Taper candles ? 2,2 cm · 25 cm olive green</v>
          </cell>
          <cell r="E5770" t="str">
            <v>Германия</v>
          </cell>
          <cell r="F5770" t="str">
            <v>ПАРАФИН,СТЕАРИН</v>
          </cell>
        </row>
        <row r="5771">
          <cell r="A5771" t="str">
            <v>18583</v>
          </cell>
          <cell r="B5771" t="str">
            <v>PAPSTAR</v>
          </cell>
          <cell r="C5771" t="str">
            <v xml:space="preserve"> Скатерть бумажная ДАМАСК 1.2х8м цвета в ассортименте</v>
          </cell>
          <cell r="D5771" t="str">
            <v xml:space="preserve"> Paper tablecloth with damast embossing 8 m x 1,2 m colours assorted</v>
          </cell>
          <cell r="E5771" t="str">
            <v>Германия</v>
          </cell>
          <cell r="F5771" t="str">
            <v>БУМАГА</v>
          </cell>
        </row>
        <row r="5772">
          <cell r="A5772" t="str">
            <v>18590</v>
          </cell>
          <cell r="B5772" t="str">
            <v>PAPSTAR</v>
          </cell>
          <cell r="C5772" t="str">
            <v xml:space="preserve"> Скатерть бумажная ДАМАСК 1.2х8м розовая</v>
          </cell>
          <cell r="D5772" t="str">
            <v xml:space="preserve"> Paper tablecloth with damast embossing 8 m x 1,2 m pink</v>
          </cell>
          <cell r="E5772" t="str">
            <v>Германия</v>
          </cell>
          <cell r="F5772" t="str">
            <v>БУМАГА</v>
          </cell>
        </row>
        <row r="5773">
          <cell r="A5773" t="str">
            <v>18593</v>
          </cell>
          <cell r="B5773" t="str">
            <v>PAPSTAR</v>
          </cell>
          <cell r="C5773" t="str">
            <v xml:space="preserve"> Скатерть бумажная ДАМАСК 1.2х8м цвета в ассортименте</v>
          </cell>
          <cell r="D5773" t="str">
            <v xml:space="preserve"> Paper tablecloth with damast embossing 8 m x 1,2 m colours assorted</v>
          </cell>
          <cell r="E5773" t="str">
            <v>Германия</v>
          </cell>
          <cell r="F5773" t="str">
            <v>БУМАГА</v>
          </cell>
        </row>
        <row r="5774">
          <cell r="A5774" t="str">
            <v>18595</v>
          </cell>
          <cell r="B5774" t="str">
            <v>PAPSTAR</v>
          </cell>
          <cell r="C5774" t="str">
            <v xml:space="preserve"> Скатерть бумажная ДАМАСК 1.2х8м светло желтая</v>
          </cell>
          <cell r="D5774" t="str">
            <v xml:space="preserve"> Paper tablecloth with damast embossing 8 m x 1,2 m light yellow</v>
          </cell>
          <cell r="E5774" t="str">
            <v>Германия</v>
          </cell>
          <cell r="F5774" t="str">
            <v>БУМАГА</v>
          </cell>
        </row>
        <row r="5775">
          <cell r="A5775" t="str">
            <v>18600</v>
          </cell>
          <cell r="B5775" t="str">
            <v>PAPSTAR</v>
          </cell>
          <cell r="C5775" t="str">
            <v xml:space="preserve"> Скатерть бумажная ДАМАСК 1.2х8м светло зеленая</v>
          </cell>
          <cell r="D5775" t="str">
            <v xml:space="preserve"> Paper tablecloth with damast embossing 8 m x 1,2 m pastel green</v>
          </cell>
          <cell r="E5775" t="str">
            <v>Германия</v>
          </cell>
          <cell r="F5775" t="str">
            <v>БУМАГА</v>
          </cell>
        </row>
        <row r="5776">
          <cell r="A5776" t="str">
            <v>18601</v>
          </cell>
          <cell r="B5776" t="str">
            <v>PAPSTAR</v>
          </cell>
          <cell r="C5776" t="str">
            <v xml:space="preserve"> Скатерть бумажная ДАМАСК 1.2х8м оливковая</v>
          </cell>
          <cell r="D5776" t="str">
            <v xml:space="preserve"> Paper tablecloth with damast embossing 8 m x 1,2 m olive green</v>
          </cell>
          <cell r="E5776" t="str">
            <v>Германия</v>
          </cell>
          <cell r="F5776" t="str">
            <v>БУМАГА</v>
          </cell>
        </row>
        <row r="5777">
          <cell r="A5777" t="str">
            <v>11002P</v>
          </cell>
          <cell r="B5777" t="str">
            <v>PAPSTAR</v>
          </cell>
          <cell r="C5777" t="str">
            <v xml:space="preserve"> Стаканы пластиковые 0.2л 100шт красные </v>
          </cell>
          <cell r="D5777" t="str">
            <v xml:space="preserve"> 100 Drinking cups, PS 0,18 l ? 7,03 cm · 8,3 cm red</v>
          </cell>
          <cell r="E5777" t="str">
            <v>Германия</v>
          </cell>
          <cell r="F5777" t="str">
            <v>ПОЛИПРОПИЛЕН</v>
          </cell>
        </row>
        <row r="5778">
          <cell r="A5778" t="str">
            <v>11003P</v>
          </cell>
          <cell r="B5778" t="str">
            <v>PAPSTAR</v>
          </cell>
          <cell r="C5778" t="str">
            <v xml:space="preserve"> Стаканы пластиковые 0.2л 100шт желтые </v>
          </cell>
          <cell r="D5778" t="str">
            <v xml:space="preserve"> 100 Drinking cups, PS 0,18 l ? 7,03 cm · 8,3 cm yellow</v>
          </cell>
          <cell r="E5778" t="str">
            <v>Германия</v>
          </cell>
          <cell r="F5778" t="str">
            <v>ПОЛИПРОПИЛЕН</v>
          </cell>
        </row>
        <row r="5779">
          <cell r="A5779" t="str">
            <v>13891</v>
          </cell>
          <cell r="B5779" t="str">
            <v>PAPSTAR</v>
          </cell>
          <cell r="C5779" t="str">
            <v xml:space="preserve"> Свеча СТОЛБИК 8х10см бордо</v>
          </cell>
          <cell r="D5779" t="str">
            <v xml:space="preserve"> Pillar Candle ? 80 mm · 100 mm bordeaux</v>
          </cell>
          <cell r="E5779" t="str">
            <v>Германия</v>
          </cell>
          <cell r="F5779" t="str">
            <v>ПАРАФИН</v>
          </cell>
        </row>
        <row r="5780">
          <cell r="A5780" t="str">
            <v>16633</v>
          </cell>
          <cell r="B5780" t="str">
            <v>PAPSTAR</v>
          </cell>
          <cell r="C5780" t="str">
            <v xml:space="preserve"> Шпажки деревянные 3ммх25см 250шт</v>
          </cell>
          <cell r="D5780" t="str">
            <v xml:space="preserve"> 250 Kebab skewers, bamboo ? 3 mm · 25 cm</v>
          </cell>
          <cell r="E5780" t="str">
            <v>Германия</v>
          </cell>
          <cell r="F5780" t="str">
            <v>БАМБУК</v>
          </cell>
        </row>
        <row r="5781">
          <cell r="A5781" t="str">
            <v>12465</v>
          </cell>
          <cell r="B5781" t="str">
            <v>PAPSTAR</v>
          </cell>
          <cell r="C5781" t="str">
            <v xml:space="preserve"> Пакеты прозрачные 10шт 23.5x14.5x6см</v>
          </cell>
          <cell r="D5781" t="str">
            <v xml:space="preserve"> 10 Film bags, PP 23,5 cm x 14,5 cm x 6 cm clear</v>
          </cell>
          <cell r="E5781" t="str">
            <v>Германия</v>
          </cell>
          <cell r="F5781" t="str">
            <v>ПОЛИПРОПИЛЕН</v>
          </cell>
        </row>
        <row r="5782">
          <cell r="A5782" t="str">
            <v>10439</v>
          </cell>
          <cell r="B5782" t="str">
            <v>PAPSTAR</v>
          </cell>
          <cell r="C5782" t="str">
            <v xml:space="preserve"> Салфетки 3-х слойные 33х33см 20шт ЧУДЕСНОЕ РОЖДЕСТВО</v>
          </cell>
          <cell r="D5782" t="str">
            <v xml:space="preserve"> "20 Napkins, 3-ply 1/4 fold 33 cm x 33 cm ""Pretty X-mas"" "</v>
          </cell>
          <cell r="E5782" t="str">
            <v>Германия</v>
          </cell>
          <cell r="F5782" t="str">
            <v>САНИТАРНО-ГИГИЕНИЧЕСКАЯ БУМАГА</v>
          </cell>
        </row>
        <row r="5783">
          <cell r="A5783" t="str">
            <v>10441</v>
          </cell>
          <cell r="B5783" t="str">
            <v>PAPSTAR</v>
          </cell>
          <cell r="C5783" t="str">
            <v xml:space="preserve"> Стакан картонный СИМВОЛ РОЖДЕСТВА 10шт 0.2л</v>
          </cell>
          <cell r="D5783" t="str">
            <v xml:space="preserve"> "10 Paper cups 0,2 l ? 7 cm · 9,7 cm ""X-mas Allover"" "</v>
          </cell>
          <cell r="E5783" t="str">
            <v>Германия</v>
          </cell>
          <cell r="F5783" t="str">
            <v>КАРТОН</v>
          </cell>
        </row>
        <row r="5784">
          <cell r="A5784" t="str">
            <v>10443</v>
          </cell>
          <cell r="B5784" t="str">
            <v>PAPSTAR</v>
          </cell>
          <cell r="C5784" t="str">
            <v xml:space="preserve"> Тарелка картонная СИМВОЛ РОЖДЕСТВА 10шт 23см</v>
          </cell>
          <cell r="D5784" t="str">
            <v xml:space="preserve"> "10 Plates, Paper round ? 23 cm ""X-mas Allover"" "</v>
          </cell>
          <cell r="E5784" t="str">
            <v>Германия</v>
          </cell>
          <cell r="F5784" t="str">
            <v>КАРТОН С ПОКРЫТИЕМ</v>
          </cell>
        </row>
        <row r="5785">
          <cell r="A5785" t="str">
            <v>10446</v>
          </cell>
          <cell r="B5785" t="str">
            <v>PAPSTAR</v>
          </cell>
          <cell r="C5785" t="str">
            <v xml:space="preserve"> Скатерть бумажная СИМВОЛ РОЖДЕСТВА 120х180см</v>
          </cell>
          <cell r="D5785" t="str">
            <v xml:space="preserve"> Tablecloth, cloth-like, Airlaid 120cmx180cm "X-mas Allover" varnished</v>
          </cell>
          <cell r="E5785" t="str">
            <v>Германия</v>
          </cell>
          <cell r="F5785" t="str">
            <v>БУМАГА</v>
          </cell>
        </row>
        <row r="5786">
          <cell r="A5786" t="str">
            <v>13545</v>
          </cell>
          <cell r="B5786" t="str">
            <v>PAPSTAR</v>
          </cell>
          <cell r="C5786" t="str">
            <v xml:space="preserve"> Свеча СТОЛБИК 6/13см терракот (13545)</v>
          </cell>
          <cell r="D5786" t="str">
            <v xml:space="preserve"> Pillar Candle ? 60 mm · 130 mm terracotta</v>
          </cell>
          <cell r="E5786" t="str">
            <v>Германия</v>
          </cell>
          <cell r="F5786" t="str">
            <v>ПАРАФИН</v>
          </cell>
        </row>
        <row r="5787">
          <cell r="A5787" t="str">
            <v>13584</v>
          </cell>
          <cell r="B5787" t="str">
            <v>PAPSTAR</v>
          </cell>
          <cell r="C5787" t="str">
            <v xml:space="preserve"> Свеча СТОЛБИК 6/13см темно-синий</v>
          </cell>
          <cell r="D5787" t="str">
            <v xml:space="preserve"> Pillar Candle ? 60 mm · 130 mm dark blue</v>
          </cell>
          <cell r="E5787" t="str">
            <v>Германия</v>
          </cell>
          <cell r="F5787" t="str">
            <v>ПАРАФИН</v>
          </cell>
        </row>
        <row r="5788">
          <cell r="A5788" t="str">
            <v>13083</v>
          </cell>
          <cell r="B5788" t="str">
            <v>PAPSTAR</v>
          </cell>
          <cell r="C5788" t="str">
            <v xml:space="preserve"> Свеча СТОЛБИК 7/20см темно-синий (13574)</v>
          </cell>
          <cell r="D5788" t="str">
            <v xml:space="preserve"> Pillar Candle ? 70 mm · 200 mm dark blue</v>
          </cell>
          <cell r="E5788" t="str">
            <v>Германия</v>
          </cell>
          <cell r="F5788" t="str">
            <v>ПАРАФИН</v>
          </cell>
        </row>
        <row r="5789">
          <cell r="A5789" t="str">
            <v>13309</v>
          </cell>
          <cell r="B5789" t="str">
            <v>PAPSTAR</v>
          </cell>
          <cell r="C5789" t="str">
            <v xml:space="preserve"> Свеча СТОЛБИК 6/13см оранжевый (13309)</v>
          </cell>
          <cell r="D5789" t="str">
            <v xml:space="preserve"> Pillar Candle ? 60 mm · 130 mm orange</v>
          </cell>
          <cell r="E5789" t="str">
            <v>Германия</v>
          </cell>
          <cell r="F5789" t="str">
            <v>ПАРАФИН</v>
          </cell>
        </row>
        <row r="5790">
          <cell r="A5790" t="str">
            <v>12525</v>
          </cell>
          <cell r="B5790" t="str">
            <v>PAPSTAR</v>
          </cell>
          <cell r="C5790" t="str">
            <v xml:space="preserve"> НГ пакеты бутылка 9x36x7см 2шт</v>
          </cell>
          <cell r="D5790" t="str">
            <v xml:space="preserve"> "2 Christmas carrier bag square 37 cm x 9 cm x 7 cm ""Assorted"" for bottles "</v>
          </cell>
          <cell r="E5790" t="str">
            <v>Германия</v>
          </cell>
          <cell r="F5790" t="str">
            <v>БУМАГА</v>
          </cell>
        </row>
        <row r="5791">
          <cell r="A5791" t="str">
            <v>19798</v>
          </cell>
          <cell r="B5791" t="str">
            <v>PAPSTAR</v>
          </cell>
          <cell r="C5791" t="str">
            <v xml:space="preserve"> Скатерть бумажная ОРНАМЕНТ 120х180см</v>
          </cell>
          <cell r="D5791" t="str">
            <v xml:space="preserve"> Tablecloth, cloth-like, Airlaid 120 cm x 180 cm red "Ornament" varnished</v>
          </cell>
          <cell r="E5791" t="str">
            <v>Германия</v>
          </cell>
          <cell r="F5791" t="str">
            <v>ТКАНЬ</v>
          </cell>
        </row>
        <row r="5792">
          <cell r="A5792" t="str">
            <v>11332P</v>
          </cell>
          <cell r="B5792" t="str">
            <v>PAPSTAR</v>
          </cell>
          <cell r="C5792" t="str">
            <v xml:space="preserve"> Салфетки 3-х слойные 33х33см 20шт РОЖДЕСТВЕНСКИЕ МОТИВЫ зеленые</v>
          </cell>
          <cell r="D5792" t="str">
            <v xml:space="preserve"> "20 Napkins, 3-ply 1/4 fold 33 cm x 33 cm green ""X-mas Chess"" "</v>
          </cell>
          <cell r="E5792" t="str">
            <v>Германия</v>
          </cell>
          <cell r="F5792" t="str">
            <v>САНИТАРНО-ГИГИЕНИЧЕСКАЯ БУМАГА</v>
          </cell>
        </row>
        <row r="5793">
          <cell r="A5793" t="str">
            <v>11333</v>
          </cell>
          <cell r="B5793" t="str">
            <v>PAPSTAR</v>
          </cell>
          <cell r="C5793" t="str">
            <v xml:space="preserve"> Салфетки 3-х слойные 33х33см 20шт СКАНДИНАВСКИЕ НАПЕВЫ</v>
          </cell>
          <cell r="D5793" t="str">
            <v xml:space="preserve"> "20 Napkins, 3-ply 1/4 fold 33 cm x 33 cm ""Nordic Style"" "</v>
          </cell>
          <cell r="E5793" t="str">
            <v>Германия</v>
          </cell>
          <cell r="F5793" t="str">
            <v>САНИТАРНО-ГИГИЕНИЧЕСКАЯ БУМАГА</v>
          </cell>
        </row>
        <row r="5794">
          <cell r="A5794" t="str">
            <v>11334P</v>
          </cell>
          <cell r="B5794" t="str">
            <v>PAPSTAR</v>
          </cell>
          <cell r="C5794" t="str">
            <v xml:space="preserve"> Салфетки 3-х слойные 33х33см 20шт БЕЛЫЕ МЕДВЕДИ</v>
          </cell>
          <cell r="D5794" t="str">
            <v xml:space="preserve"> "20 Napkins, 3-ply 1/4 fold 33 cm x 33 cm ""Polar Friends"" "</v>
          </cell>
          <cell r="E5794" t="str">
            <v>Германия</v>
          </cell>
          <cell r="F5794" t="str">
            <v>САНИТАРНО-ГИГИЕНИЧЕСКАЯ БУМАГА</v>
          </cell>
        </row>
        <row r="5795">
          <cell r="A5795" t="str">
            <v>14382</v>
          </cell>
          <cell r="B5795" t="str">
            <v>PAPSTAR</v>
          </cell>
          <cell r="C5795" t="str">
            <v xml:space="preserve"> НГ Бумага ФОЛЬГА МАТ</v>
          </cell>
          <cell r="D5795" t="str">
            <v xml:space="preserve"> Crumple foil 3 m x 70 cm</v>
          </cell>
          <cell r="E5795" t="str">
            <v>Германия</v>
          </cell>
          <cell r="F5795" t="str">
            <v>ПОЛИПРОПИЛЕН</v>
          </cell>
        </row>
        <row r="5796">
          <cell r="A5796" t="str">
            <v>14426</v>
          </cell>
          <cell r="B5796" t="str">
            <v>PAPSTAR</v>
          </cell>
          <cell r="C5796" t="str">
            <v xml:space="preserve"> НГ Бумага СТАРПАК 2мх70см</v>
          </cell>
          <cell r="D5796" t="str">
            <v xml:space="preserve"> "Christmas wrapping paper 2 m x 70 cm ""Highlight tradition"" "</v>
          </cell>
          <cell r="E5796" t="str">
            <v>Германия</v>
          </cell>
          <cell r="F5796" t="str">
            <v>БУМАГА</v>
          </cell>
        </row>
        <row r="5797">
          <cell r="A5797" t="str">
            <v>19962</v>
          </cell>
          <cell r="B5797" t="str">
            <v>PAPSTAR</v>
          </cell>
          <cell r="C5797" t="str">
            <v xml:space="preserve"> Набор губок для посуды металлическая 10шт</v>
          </cell>
          <cell r="D5797" t="str">
            <v xml:space="preserve"> 10 Wire pan sponges round ? 12 cm · 3 cm</v>
          </cell>
          <cell r="E5797" t="str">
            <v>Германия</v>
          </cell>
          <cell r="F5797" t="str">
            <v>ПРОВОЛОКА</v>
          </cell>
        </row>
        <row r="5798">
          <cell r="A5798" t="str">
            <v>12562</v>
          </cell>
          <cell r="B5798" t="str">
            <v>PAPSTAR</v>
          </cell>
          <cell r="C5798" t="str">
            <v xml:space="preserve"> Салфетки бумажные 40х30см 100шт зеленые</v>
          </cell>
          <cell r="D5798" t="str">
            <v xml:space="preserve"> 100 Place mats, paper 30 cm x 40 cm green</v>
          </cell>
          <cell r="E5798" t="str">
            <v>Германия</v>
          </cell>
          <cell r="F5798" t="str">
            <v>САНИТАРНО-ГИГИЕНИЧЕСКАЯ БУМАГА</v>
          </cell>
        </row>
        <row r="5799">
          <cell r="A5799" t="str">
            <v>16701</v>
          </cell>
          <cell r="B5799" t="str">
            <v>PAPSTAR</v>
          </cell>
          <cell r="C5799" t="str">
            <v xml:space="preserve"> Зубочистки деревянные 66мм 1000шт</v>
          </cell>
          <cell r="D5799" t="str">
            <v xml:space="preserve"> 1000 Toothpicks, single wrapped, wood round 6,6 cm</v>
          </cell>
          <cell r="E5799" t="str">
            <v>Германия</v>
          </cell>
          <cell r="F5799" t="str">
            <v>ДЕРЕВО</v>
          </cell>
        </row>
        <row r="5800">
          <cell r="A5800" t="str">
            <v>16706</v>
          </cell>
          <cell r="B5800" t="str">
            <v>PAPSTAR</v>
          </cell>
          <cell r="C5800" t="str">
            <v xml:space="preserve"> Соломка питьевая гибкая 1000шт d=0.5смх24см зеленая</v>
          </cell>
          <cell r="D5800" t="str">
            <v xml:space="preserve"> 1000 Flexible drinking straws ? 5 mm · 24 cm green</v>
          </cell>
          <cell r="E5800" t="str">
            <v>Германия</v>
          </cell>
          <cell r="F5800" t="str">
            <v>ПОЛИПРОПИЛЕН</v>
          </cell>
        </row>
        <row r="5801">
          <cell r="A5801" t="str">
            <v>12135</v>
          </cell>
          <cell r="B5801" t="str">
            <v>PAPSTAR</v>
          </cell>
          <cell r="C5801" t="str">
            <v xml:space="preserve"> Коробка для пиццы квадратная 100шт 26х26х3см</v>
          </cell>
          <cell r="E5801" t="str">
            <v>Германия</v>
          </cell>
          <cell r="F5801" t="str">
            <v>КАРТОН</v>
          </cell>
        </row>
        <row r="5802">
          <cell r="A5802" t="str">
            <v>83343</v>
          </cell>
          <cell r="B5802" t="str">
            <v>PAPSTAR</v>
          </cell>
          <cell r="C5802" t="str">
            <v xml:space="preserve"> Свеча АРОМА СТОЛБИК вишня</v>
          </cell>
          <cell r="D5802" t="str">
            <v xml:space="preserve"> Pillar candle ? 60 mm · 110 mm bordeaux - cherry</v>
          </cell>
          <cell r="E5802" t="str">
            <v>Германия</v>
          </cell>
          <cell r="F5802" t="str">
            <v>ПАРАФИН</v>
          </cell>
        </row>
        <row r="5803">
          <cell r="A5803" t="str">
            <v>83344</v>
          </cell>
          <cell r="B5803" t="str">
            <v>PAPSTAR</v>
          </cell>
          <cell r="C5803" t="str">
            <v xml:space="preserve"> Свеча АРОМА СТОЛБИК роза</v>
          </cell>
          <cell r="D5803" t="str">
            <v xml:space="preserve"> Pillar candle ? 60 mm · 110 mm dark pink - rose</v>
          </cell>
          <cell r="E5803" t="str">
            <v>Германия</v>
          </cell>
          <cell r="F5803" t="str">
            <v>ПАРАФИН</v>
          </cell>
        </row>
        <row r="5804">
          <cell r="A5804" t="str">
            <v>83345</v>
          </cell>
          <cell r="B5804" t="str">
            <v>PAPSTAR</v>
          </cell>
          <cell r="C5804" t="str">
            <v xml:space="preserve"> Свеча АРОМА СТОЛБИК клубника</v>
          </cell>
          <cell r="D5804" t="str">
            <v xml:space="preserve"> Pillar candle ? 60 mm · 110 mm red - strawberry</v>
          </cell>
          <cell r="E5804" t="str">
            <v>Германия</v>
          </cell>
          <cell r="F5804" t="str">
            <v>ПАРАФИН</v>
          </cell>
        </row>
        <row r="5805">
          <cell r="A5805" t="str">
            <v>83491</v>
          </cell>
          <cell r="B5805" t="str">
            <v>PAPSTAR</v>
          </cell>
          <cell r="C5805" t="str">
            <v xml:space="preserve"> Свеча АРОМА В СТАКАНЕ Джамбо клубника</v>
          </cell>
          <cell r="D5805" t="str">
            <v xml:space="preserve"> "Glass filled with wax ? 80 mm · 70 mm red - strawberry ""Jumbo"" "</v>
          </cell>
          <cell r="E5805" t="str">
            <v>Германия</v>
          </cell>
          <cell r="F5805" t="str">
            <v>ПАРАФИН,СТЕКЛО</v>
          </cell>
        </row>
        <row r="5806">
          <cell r="A5806" t="str">
            <v>83492</v>
          </cell>
          <cell r="B5806" t="str">
            <v>PAPSTAR</v>
          </cell>
          <cell r="C5806" t="str">
            <v xml:space="preserve"> Свеча АРОМА В СТАКАНЕ Джамбо роза</v>
          </cell>
          <cell r="D5806" t="str">
            <v xml:space="preserve"> "Glass filled with wax ? 80 mm · 70 mm dark pink - rose ""Jumbo"" "</v>
          </cell>
          <cell r="E5806" t="str">
            <v>Германия</v>
          </cell>
          <cell r="F5806" t="str">
            <v>ПАРАФИН,СТЕКЛО</v>
          </cell>
        </row>
        <row r="5807">
          <cell r="A5807" t="str">
            <v>83346</v>
          </cell>
          <cell r="B5807" t="str">
            <v>PAPSTAR</v>
          </cell>
          <cell r="C5807" t="str">
            <v xml:space="preserve"> Свеча АРОМА СТОЛБИК ваниль</v>
          </cell>
          <cell r="D5807" t="str">
            <v xml:space="preserve"> Pillar candle ? 60 mm · 110 mm ivory - vanilla</v>
          </cell>
          <cell r="E5807" t="str">
            <v>Германия</v>
          </cell>
          <cell r="F5807" t="str">
            <v>ПАРАФИН</v>
          </cell>
        </row>
        <row r="5808">
          <cell r="A5808" t="str">
            <v>83347</v>
          </cell>
          <cell r="B5808" t="str">
            <v>PAPSTAR</v>
          </cell>
          <cell r="C5808" t="str">
            <v xml:space="preserve"> Свеча АРОМА СТОЛБИК цитрон</v>
          </cell>
          <cell r="D5808" t="str">
            <v xml:space="preserve"> Pillar candle ? 60 mm · 110 mm yellow - citron</v>
          </cell>
          <cell r="E5808" t="str">
            <v>Германия</v>
          </cell>
          <cell r="F5808" t="str">
            <v>ПАРАФИН</v>
          </cell>
        </row>
        <row r="5809">
          <cell r="A5809" t="str">
            <v>83386</v>
          </cell>
          <cell r="B5809" t="str">
            <v>PAPSTAR</v>
          </cell>
          <cell r="C5809" t="str">
            <v xml:space="preserve"> Свеча АРОМА СТОЛБИК апельсин</v>
          </cell>
          <cell r="D5809" t="str">
            <v xml:space="preserve"> Pillar candle ? 60 mm · 110 mm orange - orange</v>
          </cell>
          <cell r="E5809" t="str">
            <v>Германия</v>
          </cell>
          <cell r="F5809" t="str">
            <v>ПАРАФИН</v>
          </cell>
        </row>
        <row r="5810">
          <cell r="A5810" t="str">
            <v>83461</v>
          </cell>
          <cell r="B5810" t="str">
            <v>PAPSTAR</v>
          </cell>
          <cell r="C5810" t="str">
            <v xml:space="preserve"> Свеча АРОМА РУСТИК экзотические фрукты</v>
          </cell>
          <cell r="D5810" t="str">
            <v xml:space="preserve"> Rustic pillar candle ? 60 mm · 80 mm light yellow - Asia Fruit</v>
          </cell>
          <cell r="E5810" t="str">
            <v>Германия</v>
          </cell>
          <cell r="F5810" t="str">
            <v>ПАРАФИН</v>
          </cell>
        </row>
        <row r="5811">
          <cell r="A5811" t="str">
            <v>83462</v>
          </cell>
          <cell r="B5811" t="str">
            <v>PAPSTAR</v>
          </cell>
          <cell r="C5811" t="str">
            <v xml:space="preserve"> Свеча АРОМА РУСТИК зеленый чай</v>
          </cell>
          <cell r="D5811" t="str">
            <v xml:space="preserve"> Rustic pillar candle ? 60 mm · 80 mm moss-green - Green Tea</v>
          </cell>
          <cell r="E5811" t="str">
            <v>Германия</v>
          </cell>
          <cell r="F5811" t="str">
            <v>ПАРАФИН</v>
          </cell>
        </row>
        <row r="5812">
          <cell r="A5812" t="str">
            <v>13048</v>
          </cell>
          <cell r="B5812" t="str">
            <v>PAPSTAR</v>
          </cell>
          <cell r="C5812" t="str">
            <v xml:space="preserve"> Свеча СТОЛБИК АППЛИКАЦИЯ черно-белая</v>
          </cell>
          <cell r="D5812" t="str">
            <v xml:space="preserve"> "Pillar Candle ? 60 mm · 110 mm ""Black &amp; White"" "</v>
          </cell>
          <cell r="E5812" t="str">
            <v>Германия</v>
          </cell>
          <cell r="F5812" t="str">
            <v>ПАРАФИН</v>
          </cell>
        </row>
        <row r="5813">
          <cell r="A5813" t="str">
            <v>13090</v>
          </cell>
          <cell r="B5813" t="str">
            <v>PAPSTAR</v>
          </cell>
          <cell r="C5813" t="str">
            <v xml:space="preserve"> Свеча СТОЛБИК АППЛИКАЦИЯ кремовая</v>
          </cell>
          <cell r="D5813" t="str">
            <v xml:space="preserve"> "Pillar Candle ? 60 mm · 110 mm cream ""Application"" "</v>
          </cell>
          <cell r="E5813" t="str">
            <v>Германия</v>
          </cell>
          <cell r="F5813" t="str">
            <v>ПАРАФИН</v>
          </cell>
        </row>
        <row r="5814">
          <cell r="A5814" t="str">
            <v>13385</v>
          </cell>
          <cell r="B5814" t="str">
            <v>PAPSTAR</v>
          </cell>
          <cell r="C5814" t="str">
            <v xml:space="preserve"> Свеча СТОЛБИК АППЛИКАЦИЯ розовая</v>
          </cell>
          <cell r="D5814" t="str">
            <v xml:space="preserve"> "Pillar Candle ? 60 mm · 110 mm pink ""Application"" "</v>
          </cell>
          <cell r="E5814" t="str">
            <v>Германия</v>
          </cell>
          <cell r="F5814" t="str">
            <v>ПАРАФИН</v>
          </cell>
        </row>
        <row r="5815">
          <cell r="A5815" t="str">
            <v>83463</v>
          </cell>
          <cell r="B5815" t="str">
            <v>PAPSTAR</v>
          </cell>
          <cell r="C5815" t="str">
            <v xml:space="preserve"> Свеча АРОМА РУСТИК гранат</v>
          </cell>
          <cell r="D5815" t="str">
            <v xml:space="preserve"> Rustic pillar candle ? 60 mm · 80 mm dark red - Pomegranate</v>
          </cell>
          <cell r="E5815" t="str">
            <v>Германия</v>
          </cell>
          <cell r="F5815" t="str">
            <v>ПАРАФИН</v>
          </cell>
        </row>
        <row r="5816">
          <cell r="A5816" t="str">
            <v>83464</v>
          </cell>
          <cell r="B5816" t="str">
            <v>PAPSTAR</v>
          </cell>
          <cell r="C5816" t="str">
            <v xml:space="preserve"> Свеча АРОМА РУСТИКлилия</v>
          </cell>
          <cell r="D5816" t="str">
            <v xml:space="preserve"> Rustic pillar candle ? 60 mm · 80 mm delft - Water Lily</v>
          </cell>
          <cell r="E5816" t="str">
            <v>Германия</v>
          </cell>
          <cell r="F5816" t="str">
            <v>ПАРАФИН</v>
          </cell>
        </row>
        <row r="5817">
          <cell r="A5817" t="str">
            <v>15246</v>
          </cell>
          <cell r="B5817" t="str">
            <v>PAPSTAR</v>
          </cell>
          <cell r="C5817" t="str">
            <v xml:space="preserve"> Свеча ЦВЕТОЧНЫЕ МОТИВЫ зеленая</v>
          </cell>
          <cell r="D5817" t="str">
            <v xml:space="preserve"> "Pillar Candle ? 50 mm · 100 mm dark green ""Flower Painting"" "</v>
          </cell>
          <cell r="E5817" t="str">
            <v>Германия</v>
          </cell>
          <cell r="F5817" t="str">
            <v>ПАРАФИН</v>
          </cell>
        </row>
        <row r="5818">
          <cell r="A5818" t="str">
            <v>15247</v>
          </cell>
          <cell r="B5818" t="str">
            <v>PAPSTAR</v>
          </cell>
          <cell r="C5818" t="str">
            <v xml:space="preserve"> Свеча ЦВЕТОЧНЫЕ МОТИВЫ киви</v>
          </cell>
          <cell r="D5818" t="str">
            <v xml:space="preserve"> "Pillar Candle ? 50 mm · 100 mm kiwi ""Flower Painting"" "</v>
          </cell>
          <cell r="E5818" t="str">
            <v>Германия</v>
          </cell>
          <cell r="F5818" t="str">
            <v>ПАРАФИН</v>
          </cell>
        </row>
        <row r="5819">
          <cell r="A5819" t="str">
            <v>83469</v>
          </cell>
          <cell r="B5819" t="str">
            <v>PAPSTAR</v>
          </cell>
          <cell r="C5819" t="str">
            <v xml:space="preserve"> Свеча АРОМА МИНИ СТОЛБИК 4шт вишня</v>
          </cell>
          <cell r="D5819" t="str">
            <v xml:space="preserve"> 4 Scented Minis ? 45 mm · 50 mm bordeaux - cherry</v>
          </cell>
          <cell r="E5819" t="str">
            <v>Германия</v>
          </cell>
          <cell r="F5819" t="str">
            <v>ПАРАФИН</v>
          </cell>
        </row>
        <row r="5820">
          <cell r="A5820" t="str">
            <v>83470</v>
          </cell>
          <cell r="B5820" t="str">
            <v>PAPSTAR</v>
          </cell>
          <cell r="C5820" t="str">
            <v xml:space="preserve"> Свеча АРОМА МИНИ СТОЛБИК 4шт цитрон</v>
          </cell>
          <cell r="D5820" t="str">
            <v xml:space="preserve"> 4 Scented Minis ? 45 mm · 50 mm yellow - citron</v>
          </cell>
          <cell r="E5820" t="str">
            <v>Германия</v>
          </cell>
          <cell r="F5820" t="str">
            <v>ПАРАФИН</v>
          </cell>
        </row>
        <row r="5821">
          <cell r="A5821" t="str">
            <v>83471</v>
          </cell>
          <cell r="B5821" t="str">
            <v>PAPSTAR</v>
          </cell>
          <cell r="C5821" t="str">
            <v xml:space="preserve"> Свеча АРОМА МИНИ СТОЛБИК 4шт апельсин</v>
          </cell>
          <cell r="D5821" t="str">
            <v xml:space="preserve"> 4 Scented Minis ? 45 mm · 50 mm orange - orange</v>
          </cell>
          <cell r="E5821" t="str">
            <v>Германия</v>
          </cell>
          <cell r="F5821" t="str">
            <v>ПАРАФИН</v>
          </cell>
        </row>
        <row r="5822">
          <cell r="A5822" t="str">
            <v>83472</v>
          </cell>
          <cell r="B5822" t="str">
            <v>PAPSTAR</v>
          </cell>
          <cell r="C5822" t="str">
            <v xml:space="preserve"> Свеча АРОМА МИНИ СТОЛБИК 4шт клубника</v>
          </cell>
          <cell r="D5822" t="str">
            <v xml:space="preserve"> 4 Scented Minis ? 45 mm · 50 mm red - strawberry</v>
          </cell>
          <cell r="E5822" t="str">
            <v>Германия</v>
          </cell>
          <cell r="F5822" t="str">
            <v>ПАРАФИН</v>
          </cell>
        </row>
        <row r="5823">
          <cell r="A5823" t="str">
            <v>83473</v>
          </cell>
          <cell r="B5823" t="str">
            <v>PAPSTAR</v>
          </cell>
          <cell r="C5823" t="str">
            <v xml:space="preserve"> Свеча АРОМА МИНИ СТОЛБИК 4шт лилия</v>
          </cell>
          <cell r="D5823" t="str">
            <v xml:space="preserve"> 4 Scented Minis ? 45 mm · 50 mm delft - Water Lily</v>
          </cell>
          <cell r="E5823" t="str">
            <v>Германия</v>
          </cell>
          <cell r="F5823" t="str">
            <v>ПАРАФИН</v>
          </cell>
        </row>
        <row r="5824">
          <cell r="A5824" t="str">
            <v>83474</v>
          </cell>
          <cell r="B5824" t="str">
            <v>PAPSTAR</v>
          </cell>
          <cell r="C5824" t="str">
            <v xml:space="preserve"> Свеча АРОМА МИНИ СТОЛБИК 4шт гранат</v>
          </cell>
          <cell r="D5824" t="str">
            <v xml:space="preserve"> 4 Scented Minis ? 45 mm · 50 mm dark red - Pomegranate</v>
          </cell>
          <cell r="E5824" t="str">
            <v>Германия</v>
          </cell>
          <cell r="F5824" t="str">
            <v>ПАРАФИН</v>
          </cell>
        </row>
        <row r="5825">
          <cell r="A5825" t="str">
            <v>83475</v>
          </cell>
          <cell r="B5825" t="str">
            <v>PAPSTAR</v>
          </cell>
          <cell r="C5825" t="str">
            <v xml:space="preserve"> Свеча АРОМА МИНИ СТОЛБИК 4шт зеленый чай</v>
          </cell>
          <cell r="D5825" t="str">
            <v xml:space="preserve"> 4 Scented Minis ? 45 mm · 50 mm moss-green - Green Tea</v>
          </cell>
          <cell r="E5825" t="str">
            <v>Германия</v>
          </cell>
          <cell r="F5825" t="str">
            <v>ПАРАФИН</v>
          </cell>
        </row>
        <row r="5826">
          <cell r="A5826" t="str">
            <v>83476</v>
          </cell>
          <cell r="B5826" t="str">
            <v>PAPSTAR</v>
          </cell>
          <cell r="C5826" t="str">
            <v xml:space="preserve"> Свеча АРОМА МИНИ СТОЛБИК 4шт экзотические фрукты</v>
          </cell>
          <cell r="D5826" t="str">
            <v xml:space="preserve"> 4 Scented Minis ? 45 mm · 50 mm light yellow - Asia Fruit</v>
          </cell>
          <cell r="E5826" t="str">
            <v>Германия</v>
          </cell>
          <cell r="F5826" t="str">
            <v>ПАРАФИН</v>
          </cell>
        </row>
        <row r="5827">
          <cell r="A5827" t="str">
            <v>83477</v>
          </cell>
          <cell r="B5827" t="str">
            <v>PAPSTAR</v>
          </cell>
          <cell r="C5827" t="str">
            <v xml:space="preserve"> Свеча АРОМА МИНИ СТОЛБИК 4шт роза</v>
          </cell>
          <cell r="D5827" t="str">
            <v xml:space="preserve"> 4 Scented Minis ? 45 mm · 50 mm dark pink - rose</v>
          </cell>
          <cell r="E5827" t="str">
            <v>Германия</v>
          </cell>
          <cell r="F5827" t="str">
            <v>ПАРАФИН</v>
          </cell>
        </row>
        <row r="5828">
          <cell r="A5828" t="str">
            <v>83480</v>
          </cell>
          <cell r="B5828" t="str">
            <v>PAPSTAR</v>
          </cell>
          <cell r="C5828" t="str">
            <v xml:space="preserve"> Свеча АРОМА В СТАКАНЕ экзотические фрукты</v>
          </cell>
          <cell r="D5828" t="str">
            <v xml:space="preserve"> Glass filled with wax square 83 mm x 73 mm x 73 mm light yellow - Asia Fruit</v>
          </cell>
          <cell r="E5828" t="str">
            <v>Германия</v>
          </cell>
          <cell r="F5828" t="str">
            <v>ПАРАФИН,СТЕКЛО</v>
          </cell>
        </row>
        <row r="5829">
          <cell r="A5829" t="str">
            <v>83481</v>
          </cell>
          <cell r="B5829" t="str">
            <v>PAPSTAR</v>
          </cell>
          <cell r="C5829" t="str">
            <v xml:space="preserve"> Свеча АРОМА В СТАКАНЕ зеленый час</v>
          </cell>
          <cell r="D5829" t="str">
            <v xml:space="preserve"> Glass filled with wax square 83 mm x 73 mm x 73 mm moss-green - Green Tea</v>
          </cell>
          <cell r="E5829" t="str">
            <v>Германия</v>
          </cell>
          <cell r="F5829" t="str">
            <v>ПАРАФИН,СТЕКЛО</v>
          </cell>
        </row>
        <row r="5830">
          <cell r="A5830" t="str">
            <v>83482</v>
          </cell>
          <cell r="B5830" t="str">
            <v>PAPSTAR</v>
          </cell>
          <cell r="C5830" t="str">
            <v xml:space="preserve"> Свеча АРОМА В СТАКАНЕ гранат</v>
          </cell>
          <cell r="D5830" t="str">
            <v xml:space="preserve"> Glass filled with wax square 83 mm x 73 mm x 73 mm dark red - Pomegranate</v>
          </cell>
          <cell r="E5830" t="str">
            <v>Германия</v>
          </cell>
          <cell r="F5830" t="str">
            <v>ПАРАФИН,СТЕКЛО</v>
          </cell>
        </row>
        <row r="5831">
          <cell r="A5831" t="str">
            <v>83483</v>
          </cell>
          <cell r="B5831" t="str">
            <v>PAPSTAR</v>
          </cell>
          <cell r="C5831" t="str">
            <v xml:space="preserve"> Свеча АРОМА В СТАКАНЕ лилия</v>
          </cell>
          <cell r="D5831" t="str">
            <v xml:space="preserve"> Glass filled with wax square 83 mm x 73 mm x 73 mm delft - Water Lily</v>
          </cell>
          <cell r="E5831" t="str">
            <v>Германия</v>
          </cell>
          <cell r="F5831" t="str">
            <v>ПАРАФИН,СТЕКЛО</v>
          </cell>
        </row>
        <row r="5832">
          <cell r="A5832" t="str">
            <v>15248</v>
          </cell>
          <cell r="B5832" t="str">
            <v>PAPSTAR</v>
          </cell>
          <cell r="C5832" t="str">
            <v xml:space="preserve"> Свеча ЦВЕТОЧНЫЕ МОТИВЫ синяя</v>
          </cell>
          <cell r="D5832" t="str">
            <v xml:space="preserve"> "Pillar Candle ? 50 mm · 100 mm dark blue ""Flower Painting"" "</v>
          </cell>
          <cell r="E5832" t="str">
            <v>Германия</v>
          </cell>
          <cell r="F5832" t="str">
            <v>ПАРАФИН</v>
          </cell>
        </row>
        <row r="5833">
          <cell r="A5833" t="str">
            <v>83487</v>
          </cell>
          <cell r="B5833" t="str">
            <v>PAPSTAR</v>
          </cell>
          <cell r="C5833" t="str">
            <v xml:space="preserve"> Свеча АРОМА В СТАКАНЕ Джамбо ваниль</v>
          </cell>
          <cell r="D5833" t="str">
            <v xml:space="preserve"> "Glass filled with wax ? 80 mm · 70 mm ivory - vanilla ""Jumbo"" "</v>
          </cell>
          <cell r="E5833" t="str">
            <v>Германия</v>
          </cell>
          <cell r="F5833" t="str">
            <v>ПАРАФИН,СТЕКЛО</v>
          </cell>
        </row>
        <row r="5834">
          <cell r="A5834" t="str">
            <v>83488</v>
          </cell>
          <cell r="B5834" t="str">
            <v>PAPSTAR</v>
          </cell>
          <cell r="C5834" t="str">
            <v xml:space="preserve"> Свеча АРОМА В СТАКАНЕ Джамбо вишня</v>
          </cell>
          <cell r="D5834" t="str">
            <v xml:space="preserve"> "Glass filled with wax ? 80 mm · 70 mm bordeaux - cherry ""Jumbo"" "</v>
          </cell>
          <cell r="E5834" t="str">
            <v>Германия</v>
          </cell>
          <cell r="F5834" t="str">
            <v>ПАРАФИН,СТЕКЛО</v>
          </cell>
        </row>
        <row r="5835">
          <cell r="A5835" t="str">
            <v>83489</v>
          </cell>
          <cell r="B5835" t="str">
            <v>PAPSTAR</v>
          </cell>
          <cell r="C5835" t="str">
            <v xml:space="preserve"> Свеча АРОМА В СТАКАНЕ Джамбо цитрон</v>
          </cell>
          <cell r="D5835" t="str">
            <v xml:space="preserve"> "Glass filled with wax ? 80 mm · 70 mm yellow - citron  ""Jumbo"" "</v>
          </cell>
          <cell r="E5835" t="str">
            <v>Германия</v>
          </cell>
          <cell r="F5835" t="str">
            <v>ПАРАФИН,СТЕКЛО</v>
          </cell>
        </row>
        <row r="5836">
          <cell r="A5836" t="str">
            <v>83490</v>
          </cell>
          <cell r="B5836" t="str">
            <v>PAPSTAR</v>
          </cell>
          <cell r="C5836" t="str">
            <v xml:space="preserve"> Свеча АРОМА В СТАКАНЕ Джамбо апельсин</v>
          </cell>
          <cell r="D5836" t="str">
            <v xml:space="preserve"> "Glass filled with wax ? 80 mm · 70 mm orange - orange ""Jumbo"" "</v>
          </cell>
          <cell r="E5836" t="str">
            <v>Германия</v>
          </cell>
          <cell r="F5836" t="str">
            <v>ПАРАФИН,СТЕКЛО</v>
          </cell>
        </row>
        <row r="5837">
          <cell r="A5837" t="str">
            <v>15646</v>
          </cell>
          <cell r="B5837" t="str">
            <v>PAPSTAR</v>
          </cell>
          <cell r="C5837" t="str">
            <v xml:space="preserve"> Свеча ЭЛЕГАНС 100мм киви матовая</v>
          </cell>
          <cell r="D5837" t="str">
            <v xml:space="preserve"> "Pillar candle, varnished ? 70 mm · 100 mm kiwi ""Elegance"" "</v>
          </cell>
          <cell r="E5837" t="str">
            <v>Германия</v>
          </cell>
          <cell r="F5837" t="str">
            <v>ПАРАФИН</v>
          </cell>
        </row>
        <row r="5838">
          <cell r="A5838" t="str">
            <v>15647</v>
          </cell>
          <cell r="B5838" t="str">
            <v>PAPSTAR</v>
          </cell>
          <cell r="C5838" t="str">
            <v xml:space="preserve"> Свеча ЭЛЕГАНС 100 мм черная матовая</v>
          </cell>
          <cell r="D5838" t="str">
            <v xml:space="preserve"> "Pillar candle, varnished ? 70 mm · 100 mm black ""Elegance"" "</v>
          </cell>
          <cell r="E5838" t="str">
            <v>Германия</v>
          </cell>
          <cell r="F5838" t="str">
            <v>ПАРАФИН</v>
          </cell>
        </row>
        <row r="5839">
          <cell r="A5839" t="str">
            <v>15648</v>
          </cell>
          <cell r="B5839" t="str">
            <v>PAPSTAR</v>
          </cell>
          <cell r="C5839" t="str">
            <v xml:space="preserve"> Свеча ЭЛЕГАНС 100мм синяя матовая</v>
          </cell>
          <cell r="D5839" t="str">
            <v xml:space="preserve"> "Pillar candle, varnished ? 70 mm · 100 mm dark blue ""Elegance"" "</v>
          </cell>
          <cell r="E5839" t="str">
            <v>Германия</v>
          </cell>
          <cell r="F5839" t="str">
            <v>ПАРАФИН</v>
          </cell>
        </row>
        <row r="5840">
          <cell r="A5840" t="str">
            <v>15684</v>
          </cell>
          <cell r="B5840" t="str">
            <v>PAPSTAR</v>
          </cell>
          <cell r="C5840" t="str">
            <v xml:space="preserve"> Свеча ЭЛЕГАНС 100мм серая матовая</v>
          </cell>
          <cell r="D5840" t="str">
            <v xml:space="preserve"> "Pillar candle, varnished ? 70 mm · 100 mm grey ""Elegance"" "</v>
          </cell>
          <cell r="E5840" t="str">
            <v>Германия</v>
          </cell>
          <cell r="F5840" t="str">
            <v>ПАРАФИН</v>
          </cell>
        </row>
        <row r="5841">
          <cell r="A5841" t="str">
            <v>15685</v>
          </cell>
          <cell r="B5841" t="str">
            <v>PAPSTAR</v>
          </cell>
          <cell r="C5841" t="str">
            <v xml:space="preserve"> Свеча ЭЛЕГАНС 100мм белая матовая</v>
          </cell>
          <cell r="D5841" t="str">
            <v xml:space="preserve"> "Pillar candle, varnished ? 70 mm · 100 mm white ""Elegance"" "</v>
          </cell>
          <cell r="E5841" t="str">
            <v>Германия</v>
          </cell>
          <cell r="F5841" t="str">
            <v>ПАРАФИН</v>
          </cell>
        </row>
        <row r="5842">
          <cell r="A5842" t="str">
            <v>13540</v>
          </cell>
          <cell r="B5842" t="str">
            <v>PAPSTAR</v>
          </cell>
          <cell r="C5842" t="str">
            <v xml:space="preserve"> Свеча СТОЛБИК АНТИТАБАЧНАЯ 115 мм</v>
          </cell>
          <cell r="D5842" t="str">
            <v xml:space="preserve"> Anti-smoke pillar candle ? 60 mm · 115 mm cream</v>
          </cell>
          <cell r="E5842" t="str">
            <v>Германия</v>
          </cell>
          <cell r="F5842" t="str">
            <v>ПАРАФИН</v>
          </cell>
        </row>
        <row r="5843">
          <cell r="A5843" t="str">
            <v>15686</v>
          </cell>
          <cell r="B5843" t="str">
            <v>PAPSTAR</v>
          </cell>
          <cell r="C5843" t="str">
            <v xml:space="preserve"> Свеча ЭЛЕГАНС 150мм белая глянцевая</v>
          </cell>
          <cell r="D5843" t="str">
            <v xml:space="preserve"> "Pillar candle, varnished ? 70 mm · 150 mm white ""Elegance"" "</v>
          </cell>
          <cell r="E5843" t="str">
            <v>Германия</v>
          </cell>
          <cell r="F5843" t="str">
            <v>ПАРАФИН</v>
          </cell>
        </row>
        <row r="5844">
          <cell r="A5844" t="str">
            <v>15687</v>
          </cell>
          <cell r="B5844" t="str">
            <v>PAPSTAR</v>
          </cell>
          <cell r="C5844" t="str">
            <v xml:space="preserve"> Свеча ЭЛЕГАНС 150мм серая глянцевая</v>
          </cell>
          <cell r="D5844" t="str">
            <v xml:space="preserve"> "Pillar candle, varnished ? 70 mm · 150 mm grey ""Elegance"" "</v>
          </cell>
          <cell r="E5844" t="str">
            <v>Германия</v>
          </cell>
          <cell r="F5844" t="str">
            <v>ПАРАФИН</v>
          </cell>
        </row>
        <row r="5845">
          <cell r="A5845" t="str">
            <v>15183</v>
          </cell>
          <cell r="B5845" t="str">
            <v>PAPSTAR</v>
          </cell>
          <cell r="C5845" t="str">
            <v xml:space="preserve"> Свеча ЭЛЕГАНС 150мм оранжевая глянцевая</v>
          </cell>
          <cell r="D5845" t="str">
            <v xml:space="preserve"> "Pillar candle, varnished ? 70 mm · 150 mm orange ""Elegance"" "</v>
          </cell>
          <cell r="E5845" t="str">
            <v>Германия</v>
          </cell>
          <cell r="F5845" t="str">
            <v>ПАРАФИН</v>
          </cell>
        </row>
        <row r="5846">
          <cell r="A5846" t="str">
            <v>15249</v>
          </cell>
          <cell r="B5846" t="str">
            <v>PAPSTAR</v>
          </cell>
          <cell r="C5846" t="str">
            <v xml:space="preserve"> Свеча ЦВЕТОЧНЫЕ МОТИВЫ бордовая</v>
          </cell>
          <cell r="D5846" t="str">
            <v xml:space="preserve"> "Pillar Candle ? 50 mm · 100 mm bordeaux ""Flower Painting"" "</v>
          </cell>
          <cell r="E5846" t="str">
            <v>Германия</v>
          </cell>
          <cell r="F5846" t="str">
            <v>ПАРАФИН</v>
          </cell>
        </row>
        <row r="5847">
          <cell r="A5847" t="str">
            <v>15250</v>
          </cell>
          <cell r="B5847" t="str">
            <v>PAPSTAR</v>
          </cell>
          <cell r="C5847" t="str">
            <v xml:space="preserve"> Свеча ЦВЕТОЧНЫЕ МОТИВЫ красная</v>
          </cell>
          <cell r="D5847" t="str">
            <v xml:space="preserve"> "Pillar Candle ? 50 mm · 100 mm red ""Flower Painting"" "</v>
          </cell>
          <cell r="E5847" t="str">
            <v>Германия</v>
          </cell>
          <cell r="F5847" t="str">
            <v>ПАРАФИН</v>
          </cell>
        </row>
        <row r="5848">
          <cell r="A5848" t="str">
            <v>15184</v>
          </cell>
          <cell r="B5848" t="str">
            <v>PAPSTAR</v>
          </cell>
          <cell r="C5848" t="str">
            <v xml:space="preserve"> Свеча ЭЛЕГАНС 150мм желтая глянцевая</v>
          </cell>
          <cell r="D5848" t="str">
            <v xml:space="preserve"> "Pillar candle, varnished ? 70 mm · 150 mm golden yellow ""Elegance"" "</v>
          </cell>
          <cell r="E5848" t="str">
            <v>Германия</v>
          </cell>
          <cell r="F5848" t="str">
            <v>ПАРАФИН</v>
          </cell>
        </row>
        <row r="5849">
          <cell r="A5849" t="str">
            <v>15185</v>
          </cell>
          <cell r="B5849" t="str">
            <v>PAPSTAR</v>
          </cell>
          <cell r="C5849" t="str">
            <v xml:space="preserve"> Свеча ЭЛЕГАНС 150мм красная глянцевая</v>
          </cell>
          <cell r="D5849" t="str">
            <v xml:space="preserve"> "Pillar candle, varnished ? 70 mm · 150 mm red ""Elegance"" "</v>
          </cell>
          <cell r="E5849" t="str">
            <v>Германия</v>
          </cell>
          <cell r="F5849" t="str">
            <v>ПАРАФИН</v>
          </cell>
        </row>
        <row r="5850">
          <cell r="A5850" t="str">
            <v>15186</v>
          </cell>
          <cell r="B5850" t="str">
            <v>PAPSTAR</v>
          </cell>
          <cell r="C5850" t="str">
            <v xml:space="preserve"> Свеча ЭЛЕГАНС 150мм бордовая глянцевая</v>
          </cell>
          <cell r="D5850" t="str">
            <v xml:space="preserve"> "Pillar candle, varnished ? 70 mm · 150 mm bordeaux ""Elegance"" "</v>
          </cell>
          <cell r="E5850" t="str">
            <v>Германия</v>
          </cell>
          <cell r="F5850" t="str">
            <v>ПАРАФИН</v>
          </cell>
        </row>
        <row r="5851">
          <cell r="A5851" t="str">
            <v>15187</v>
          </cell>
          <cell r="B5851" t="str">
            <v>PAPSTAR</v>
          </cell>
          <cell r="C5851" t="str">
            <v xml:space="preserve"> Свеча ЭЛЕГАНС 150мм киви глянцевая</v>
          </cell>
          <cell r="D5851" t="str">
            <v xml:space="preserve"> "Pillar candle, varnished ? 70 mm · 150 mm kiwi ""Elegance"" "</v>
          </cell>
          <cell r="E5851" t="str">
            <v>Германия</v>
          </cell>
          <cell r="F5851" t="str">
            <v>ПАРАФИН</v>
          </cell>
        </row>
        <row r="5852">
          <cell r="A5852" t="str">
            <v>15188</v>
          </cell>
          <cell r="B5852" t="str">
            <v>PAPSTAR</v>
          </cell>
          <cell r="C5852" t="str">
            <v xml:space="preserve"> Свеча ЭЛЕГАНС 150мм черная глянцевая</v>
          </cell>
          <cell r="D5852" t="str">
            <v xml:space="preserve"> "Pillar candle, varnished ? 70 mm · 150 mm black ""Elegance"" "</v>
          </cell>
          <cell r="E5852" t="str">
            <v>Германия</v>
          </cell>
          <cell r="F5852" t="str">
            <v>ПАРАФИН</v>
          </cell>
        </row>
        <row r="5853">
          <cell r="A5853" t="str">
            <v>10303P</v>
          </cell>
          <cell r="B5853" t="str">
            <v>PAPSTAR</v>
          </cell>
          <cell r="C5853" t="str">
            <v xml:space="preserve"> Свеча ЭЛЕГАНС 100мм коричневая матовая</v>
          </cell>
          <cell r="D5853" t="str">
            <v xml:space="preserve"> "Pillar candle, varnished ? 70 mm · 100 mm brown ""Elegance"" "</v>
          </cell>
          <cell r="E5853" t="str">
            <v>Германия</v>
          </cell>
          <cell r="F5853" t="str">
            <v>ПАРАФИН</v>
          </cell>
        </row>
        <row r="5854">
          <cell r="A5854" t="str">
            <v>10304</v>
          </cell>
          <cell r="B5854" t="str">
            <v>PAPSTAR</v>
          </cell>
          <cell r="C5854" t="str">
            <v xml:space="preserve"> Свеча ЭЛЕГАНС 100мм фиолетовая матовая</v>
          </cell>
          <cell r="D5854" t="str">
            <v xml:space="preserve"> "Pillar candle, varnished ? 70 mm · 100 mm violet ""Elegance"" "</v>
          </cell>
          <cell r="E5854" t="str">
            <v>Германия</v>
          </cell>
          <cell r="F5854" t="str">
            <v>ПАРАФИН</v>
          </cell>
        </row>
        <row r="5855">
          <cell r="A5855" t="str">
            <v>10305</v>
          </cell>
          <cell r="B5855" t="str">
            <v>PAPSTAR</v>
          </cell>
          <cell r="C5855" t="str">
            <v xml:space="preserve"> Свеча ЭЛЕГАНС 150мм коричневая глянцевая</v>
          </cell>
          <cell r="D5855" t="str">
            <v xml:space="preserve"> "Pillar candle, varnished ? 70 mm · 150 mm brown ""Elegance"" "</v>
          </cell>
          <cell r="E5855" t="str">
            <v>Германия</v>
          </cell>
          <cell r="F5855" t="str">
            <v>ПАРАФИН</v>
          </cell>
        </row>
        <row r="5856">
          <cell r="A5856" t="str">
            <v>10306</v>
          </cell>
          <cell r="B5856" t="str">
            <v>PAPSTAR</v>
          </cell>
          <cell r="C5856" t="str">
            <v xml:space="preserve"> Свеча ЭЛЕГАНС 150мм фиолетовая глянцевая</v>
          </cell>
          <cell r="D5856" t="str">
            <v xml:space="preserve"> "Pillar candle, varnished ? 70 mm · 150 mm violet ""Elegance"" "</v>
          </cell>
          <cell r="E5856" t="str">
            <v>Германия</v>
          </cell>
          <cell r="F5856" t="str">
            <v>ПАРАФИН</v>
          </cell>
        </row>
        <row r="5857">
          <cell r="A5857" t="str">
            <v>15189</v>
          </cell>
          <cell r="B5857" t="str">
            <v>PAPSTAR</v>
          </cell>
          <cell r="C5857" t="str">
            <v xml:space="preserve"> Свеча ЭЛЕГАНС 150мм синяя глянцевая</v>
          </cell>
          <cell r="D5857" t="str">
            <v xml:space="preserve"> "Pillar candle, varnished ? 70 mm · 150 mm dark blue ""Elegance"" "</v>
          </cell>
          <cell r="E5857" t="str">
            <v>Германия</v>
          </cell>
          <cell r="F5857" t="str">
            <v>ПАРАФИН</v>
          </cell>
        </row>
        <row r="5858">
          <cell r="A5858" t="str">
            <v>11231</v>
          </cell>
          <cell r="B5858" t="str">
            <v>PAPSTAR</v>
          </cell>
          <cell r="C5858" t="str">
            <v xml:space="preserve"> Салфетки 3-х слойные 33х33см 20шт РОЖДЕСТВЕНСКИЕ УЗОРЫ</v>
          </cell>
          <cell r="D5858" t="str">
            <v xml:space="preserve"> "20 Napkins, 3-ply 1/4 fold 33 cm x 33 cm ""Purple Curlicue"" "</v>
          </cell>
          <cell r="E5858" t="str">
            <v>Германия</v>
          </cell>
          <cell r="F5858" t="str">
            <v>САНИТАРНО-ГИГИЕНИЧЕСКАЯ БУМАГА</v>
          </cell>
        </row>
        <row r="5859">
          <cell r="A5859" t="str">
            <v>15642</v>
          </cell>
          <cell r="B5859" t="str">
            <v>PAPSTAR</v>
          </cell>
          <cell r="C5859" t="str">
            <v xml:space="preserve"> Свеча ЭЛЕГАНС 100 мм оранжевая матовая</v>
          </cell>
          <cell r="D5859" t="str">
            <v xml:space="preserve"> "Pillar candle, varnished ? 70 mm · 100 mm orange ""Elegance"" "</v>
          </cell>
          <cell r="E5859" t="str">
            <v>Германия</v>
          </cell>
          <cell r="F5859" t="str">
            <v>ПАРАФИН</v>
          </cell>
        </row>
        <row r="5860">
          <cell r="A5860" t="str">
            <v>15643</v>
          </cell>
          <cell r="B5860" t="str">
            <v>PAPSTAR</v>
          </cell>
          <cell r="C5860" t="str">
            <v xml:space="preserve"> Свеча ЭЛЕГАНС 100мм желтая матовая</v>
          </cell>
          <cell r="D5860" t="str">
            <v xml:space="preserve"> "Pillar candle, varnished ? 70 mm · 100 mm golden yellow ""Elegance"" "</v>
          </cell>
          <cell r="E5860" t="str">
            <v>Германия</v>
          </cell>
          <cell r="F5860" t="str">
            <v>ПАРАФИН</v>
          </cell>
        </row>
        <row r="5861">
          <cell r="A5861" t="str">
            <v>15644</v>
          </cell>
          <cell r="B5861" t="str">
            <v>PAPSTAR</v>
          </cell>
          <cell r="C5861" t="str">
            <v xml:space="preserve"> Свеча ЭЛЕГАНС 100мм красная матовая</v>
          </cell>
          <cell r="D5861" t="str">
            <v xml:space="preserve"> "Pillar candle, varnished ? 70 mm · 100 mm red ""Elegance"" "</v>
          </cell>
          <cell r="E5861" t="str">
            <v>Германия</v>
          </cell>
          <cell r="F5861" t="str">
            <v>ПАРАФИН</v>
          </cell>
        </row>
        <row r="5862">
          <cell r="A5862" t="str">
            <v>15645</v>
          </cell>
          <cell r="B5862" t="str">
            <v>PAPSTAR</v>
          </cell>
          <cell r="C5862" t="str">
            <v xml:space="preserve"> Свеча ЭЛЕГАНС 100 мм бордо матовая</v>
          </cell>
          <cell r="D5862" t="str">
            <v xml:space="preserve"> "Pillar candle, varnished ? 70 mm · 100 mm bordeaux ""Elegance"" "</v>
          </cell>
          <cell r="E5862" t="str">
            <v>Германия</v>
          </cell>
          <cell r="F5862" t="str">
            <v>ПАРАФИН</v>
          </cell>
        </row>
        <row r="5863">
          <cell r="A5863" t="str">
            <v>17946P</v>
          </cell>
          <cell r="B5863" t="str">
            <v>PAPSTAR</v>
          </cell>
          <cell r="C5863" t="str">
            <v xml:space="preserve"> НГ Салфетки 3-х слойные 33х33см 20шт ШАРИКИ</v>
          </cell>
          <cell r="D5863" t="str">
            <v xml:space="preserve"> "20 Napkins, 3-ply 1/4 fold 33 cm x 33 cm ""Glass balls"" "</v>
          </cell>
          <cell r="E5863" t="str">
            <v>Германия</v>
          </cell>
          <cell r="F5863" t="str">
            <v>САНИТАРНО-ГИГИЕНИЧЕСКАЯ БУМАГА</v>
          </cell>
        </row>
        <row r="5864">
          <cell r="A5864" t="str">
            <v>18158</v>
          </cell>
          <cell r="B5864" t="str">
            <v>PAPSTAR</v>
          </cell>
          <cell r="C5864" t="str">
            <v xml:space="preserve"> Бумага подарочная ДЕТСКИЕ ФАНТАЗИИ 3х0.7см</v>
          </cell>
          <cell r="D5864" t="str">
            <v xml:space="preserve"> "Christmas wrapping paper 3 m x 70 cm ""Kids Fantasy"" "</v>
          </cell>
          <cell r="E5864" t="str">
            <v>Германия</v>
          </cell>
          <cell r="F5864" t="str">
            <v>БУМАГА</v>
          </cell>
        </row>
        <row r="5865">
          <cell r="A5865" t="str">
            <v>80028</v>
          </cell>
          <cell r="B5865" t="str">
            <v>PAPSTAR</v>
          </cell>
          <cell r="C5865" t="str">
            <v xml:space="preserve"> Лента подарочная 30мх10мм МЕТАЛЛИК в ассортименте</v>
          </cell>
          <cell r="D5865" t="str">
            <v xml:space="preserve"> "Poly balls jumbo 30 m x 10 mm colours assorted ""Metallic"" "</v>
          </cell>
          <cell r="E5865" t="str">
            <v>Германия</v>
          </cell>
          <cell r="F5865" t="str">
            <v>ПОЛИПРОПИЛЕН</v>
          </cell>
        </row>
        <row r="5866">
          <cell r="A5866" t="str">
            <v>80029</v>
          </cell>
          <cell r="B5866" t="str">
            <v>PAPSTAR</v>
          </cell>
          <cell r="C5866" t="str">
            <v xml:space="preserve"> Лента подарочная 30мх10мм в ассортименте</v>
          </cell>
          <cell r="D5866" t="str">
            <v xml:space="preserve"> Poly balls jumbo 30 m x 10 mm colours assorted</v>
          </cell>
          <cell r="E5866" t="str">
            <v>Германия</v>
          </cell>
          <cell r="F5866" t="str">
            <v>ПОЛИПРОПИЛЕН</v>
          </cell>
        </row>
        <row r="5867">
          <cell r="A5867" t="str">
            <v>80327</v>
          </cell>
          <cell r="B5867" t="str">
            <v>PAPSTAR</v>
          </cell>
          <cell r="C5867" t="str">
            <v xml:space="preserve"> Лента подарочная 20м в ассортименте</v>
          </cell>
          <cell r="D5867" t="str">
            <v xml:space="preserve"> "Poly balls 20 m x 5 mm ""Stars"" assorted "</v>
          </cell>
          <cell r="E5867" t="str">
            <v>Германия</v>
          </cell>
          <cell r="F5867" t="str">
            <v>ПОЛИПРОПИЛЕН</v>
          </cell>
        </row>
        <row r="5868">
          <cell r="A5868" t="str">
            <v>11292</v>
          </cell>
          <cell r="B5868" t="str">
            <v>PAPSTAR</v>
          </cell>
          <cell r="C5868" t="str">
            <v xml:space="preserve"> Салфетки 3-х слойные 33х33см 20шт ДЕД МОРОЗ</v>
          </cell>
          <cell r="D5868" t="str">
            <v xml:space="preserve"> "20 Napkins, 3-ply 1/4 fold 33 cm x 33 cm ""Father X-mas"" "</v>
          </cell>
          <cell r="E5868" t="str">
            <v>Германия</v>
          </cell>
          <cell r="F5868" t="str">
            <v>САНИТАРНО-ГИГИЕНИЧЕСКАЯ БУМАГА</v>
          </cell>
        </row>
        <row r="5869">
          <cell r="A5869" t="str">
            <v>11293</v>
          </cell>
          <cell r="B5869" t="str">
            <v>PAPSTAR</v>
          </cell>
          <cell r="C5869" t="str">
            <v xml:space="preserve"> Стакан картонный ДЕД МОРОЗ 0.2 л 10шт</v>
          </cell>
          <cell r="D5869" t="str">
            <v xml:space="preserve"> "10 Paper cups 0,2 l ? 7 cm · 9,7 cm ""Father X-mas"" "</v>
          </cell>
          <cell r="E5869" t="str">
            <v>Германия</v>
          </cell>
          <cell r="F5869" t="str">
            <v>КАРТОН</v>
          </cell>
        </row>
        <row r="5870">
          <cell r="A5870" t="str">
            <v>11294</v>
          </cell>
          <cell r="B5870" t="str">
            <v>PAPSTAR</v>
          </cell>
          <cell r="C5870" t="str">
            <v xml:space="preserve"> Тарелка картонная ДЕД МОРОЗ 23см 10шт</v>
          </cell>
          <cell r="D5870" t="str">
            <v xml:space="preserve"> "10 Plates, Paper round ? 23 cm ""Father X-mas"" "</v>
          </cell>
          <cell r="E5870" t="str">
            <v>Германия</v>
          </cell>
          <cell r="F5870" t="str">
            <v>КАРТОН С ПОКРЫТИЕМ</v>
          </cell>
        </row>
        <row r="5871">
          <cell r="A5871" t="str">
            <v>11234</v>
          </cell>
          <cell r="B5871" t="str">
            <v>PAPSTAR</v>
          </cell>
          <cell r="C5871" t="str">
            <v xml:space="preserve"> Салфетки 3-х слойные 33х33см 20шт КАНУН РОЖДЕСТВА</v>
          </cell>
          <cell r="D5871" t="str">
            <v xml:space="preserve"> "20 Napkins, 3-ply 1/4 fold 33 cm x 33 cm ""Spirit"" "</v>
          </cell>
          <cell r="E5871" t="str">
            <v>Германия</v>
          </cell>
          <cell r="F5871" t="str">
            <v>САНИТАРНО-ГИГИЕНИЧЕСКАЯ БУМАГА</v>
          </cell>
        </row>
        <row r="5872">
          <cell r="A5872" t="str">
            <v>11235</v>
          </cell>
          <cell r="B5872" t="str">
            <v>PAPSTAR</v>
          </cell>
          <cell r="C5872" t="str">
            <v xml:space="preserve"> Салфетки 3-х слойные 33х33см 20шт ПРАЗДНИК НОВОГО ГОДА</v>
          </cell>
          <cell r="D5872" t="str">
            <v xml:space="preserve"> "20 Napkins, 3-ply 1/4 fold 33 cm x 33 cm ""Bauble"" "</v>
          </cell>
          <cell r="E5872" t="str">
            <v>Германия</v>
          </cell>
          <cell r="F5872" t="str">
            <v>САНИТАРНО-ГИГИЕНИЧЕСКАЯ БУМАГА</v>
          </cell>
        </row>
        <row r="5873">
          <cell r="A5873" t="str">
            <v>11237</v>
          </cell>
          <cell r="B5873" t="str">
            <v>PAPSTAR</v>
          </cell>
          <cell r="C5873" t="str">
            <v xml:space="preserve"> Салфетки 3-х слойные 33х33см 20шт НОВОГОДНИЕ ТРАДИЦИИ</v>
          </cell>
          <cell r="D5873" t="str">
            <v xml:space="preserve"> "20 Napkins, 3-ply 1/4 fold 33 cm x 33 cm ""Christmas Delivery"" "</v>
          </cell>
          <cell r="E5873" t="str">
            <v>Германия</v>
          </cell>
          <cell r="F5873" t="str">
            <v>САНИТАРНО-ГИГИЕНИЧЕСКАЯ БУМАГА</v>
          </cell>
        </row>
        <row r="5874">
          <cell r="A5874" t="str">
            <v>11286</v>
          </cell>
          <cell r="B5874" t="str">
            <v>PAPSTAR</v>
          </cell>
          <cell r="C5874" t="str">
            <v xml:space="preserve"> Салфетки 3-х слойные 33х33см 20шт ДЕД МОРОЗ С ПОДАРКАМИ</v>
          </cell>
          <cell r="D5874" t="str">
            <v xml:space="preserve"> "20 Napkins, 3-ply 1/4 fold 33 cm x 33 cm ""Down the Chimney"" "</v>
          </cell>
          <cell r="E5874" t="str">
            <v>Германия</v>
          </cell>
          <cell r="F5874" t="str">
            <v>САНИТАРНО-ГИГИЕНИЧЕСКАЯ БУМАГА</v>
          </cell>
        </row>
        <row r="5875">
          <cell r="A5875" t="str">
            <v>11287</v>
          </cell>
          <cell r="B5875" t="str">
            <v>PAPSTAR</v>
          </cell>
          <cell r="C5875" t="str">
            <v xml:space="preserve"> Салфетки 3-х слойные 33х33см 20шт ВОЛШЕБНАЯ НОЧЬ РОЖДЕСТВА</v>
          </cell>
          <cell r="D5875" t="str">
            <v xml:space="preserve"> "20 Napkins, 3-ply 1/4 fold 33 cm x 33 cm ""Here comes Santa"" "</v>
          </cell>
          <cell r="E5875" t="str">
            <v>Германия</v>
          </cell>
          <cell r="F5875" t="str">
            <v>САНИТАРНО-ГИГИЕНИЧЕСКАЯ БУМАГА</v>
          </cell>
        </row>
        <row r="5876">
          <cell r="A5876" t="str">
            <v>11299</v>
          </cell>
          <cell r="B5876" t="str">
            <v>PAPSTAR</v>
          </cell>
          <cell r="C5876" t="str">
            <v xml:space="preserve"> Стакан картонный РОЖДЕСТВЕНСКАЯ ЗВЕЗДА 0.2 л 10шт</v>
          </cell>
          <cell r="D5876" t="str">
            <v xml:space="preserve"> "10 Paper cups 0,2 l ? 7 cm · 9,7 cm ""Natural Poinsettia"" "</v>
          </cell>
          <cell r="E5876" t="str">
            <v>Германия</v>
          </cell>
          <cell r="F5876" t="str">
            <v>КАРТОН</v>
          </cell>
        </row>
        <row r="5877">
          <cell r="A5877" t="str">
            <v>11304</v>
          </cell>
          <cell r="B5877" t="str">
            <v>PAPSTAR</v>
          </cell>
          <cell r="C5877" t="str">
            <v xml:space="preserve"> Тарелка картонная РОЖДЕСТВЕНСКАЯ ЗВЕЗДА 10шт 23см</v>
          </cell>
          <cell r="D5877" t="str">
            <v xml:space="preserve"> "10 Plates, Paper round ? 23 cm ""Natural Poinsettia"" "</v>
          </cell>
          <cell r="E5877" t="str">
            <v>Германия</v>
          </cell>
          <cell r="F5877" t="str">
            <v>КАРТОН С ПОКРЫТИЕМ</v>
          </cell>
        </row>
        <row r="5878">
          <cell r="A5878" t="str">
            <v>11305</v>
          </cell>
          <cell r="B5878" t="str">
            <v>PAPSTAR</v>
          </cell>
          <cell r="C5878" t="str">
            <v xml:space="preserve"> Скатерть бумажная РОЖДЕСТВЕНСКАЯ ЗВЕЗДА 120х180см</v>
          </cell>
          <cell r="D5878" t="str">
            <v xml:space="preserve"> "Tablecloth, cloth-like, Airlaid 120 cm x 180 cm ""Natural Poinsettia"" varnished "</v>
          </cell>
          <cell r="E5878" t="str">
            <v>Германия</v>
          </cell>
          <cell r="F5878" t="str">
            <v>ТКАНЬ</v>
          </cell>
        </row>
        <row r="5879">
          <cell r="A5879" t="str">
            <v>16568</v>
          </cell>
          <cell r="B5879" t="str">
            <v>PAPSTAR</v>
          </cell>
          <cell r="C5879" t="str">
            <v xml:space="preserve"> Бумага подарочная ГОЛОГРАФИЯ 2х0.7см</v>
          </cell>
          <cell r="D5879" t="str">
            <v xml:space="preserve"> "Gift wrapping foils 2 m x 70 cm ""Holography"" "</v>
          </cell>
          <cell r="E5879" t="str">
            <v>Германия</v>
          </cell>
          <cell r="F5879" t="str">
            <v>ПОЛИПРОПИЛЕН</v>
          </cell>
        </row>
        <row r="5880">
          <cell r="A5880" t="str">
            <v>17484</v>
          </cell>
          <cell r="B5880" t="str">
            <v>PAPSTAR</v>
          </cell>
          <cell r="C5880" t="str">
            <v xml:space="preserve"> НГ Салфетки 3-х слойные 33х33см 20шт МЕДВЕЖОНОК</v>
          </cell>
          <cell r="D5880" t="str">
            <v xml:space="preserve"> 20 Napkins, 3-ply 1/4 fold 33cmx33cm "Lovely bear"</v>
          </cell>
          <cell r="E5880" t="str">
            <v>Германия</v>
          </cell>
          <cell r="F5880" t="str">
            <v>САНИТАРНО-ГИГИЕНИЧЕСКАЯ БУМАГА</v>
          </cell>
        </row>
        <row r="5881">
          <cell r="A5881" t="str">
            <v>83437</v>
          </cell>
          <cell r="B5881" t="str">
            <v>PAPSTAR</v>
          </cell>
          <cell r="C5881" t="str">
            <v xml:space="preserve"> Свеча АРОМА ГИЛЬЗА 30шт клубника</v>
          </cell>
          <cell r="D5881" t="str">
            <v xml:space="preserve"> 30 Scented lights ? 38 mm · 16 mm red - strawberry</v>
          </cell>
          <cell r="E5881" t="str">
            <v>Германия</v>
          </cell>
          <cell r="F5881" t="str">
            <v>ПАРАФИН,АЛЮМИНИЙ</v>
          </cell>
        </row>
        <row r="5882">
          <cell r="A5882" t="str">
            <v>11295</v>
          </cell>
          <cell r="B5882" t="str">
            <v>PAPSTAR</v>
          </cell>
          <cell r="C5882" t="str">
            <v xml:space="preserve"> Скатерть бумажная ДЕД МОРОЗ 120х180см</v>
          </cell>
          <cell r="D5882" t="str">
            <v xml:space="preserve"> "Tablecloth, cloth-like, Airlaid 120 cm x 180 cm ""Father X-mas"" varnished "</v>
          </cell>
          <cell r="E5882" t="str">
            <v>Германия</v>
          </cell>
          <cell r="F5882" t="str">
            <v>ТКАНЬ</v>
          </cell>
        </row>
        <row r="5883">
          <cell r="A5883" t="str">
            <v>83441</v>
          </cell>
          <cell r="B5883" t="str">
            <v>PAPSTAR</v>
          </cell>
          <cell r="C5883" t="str">
            <v xml:space="preserve"> Свеча АРОМА ГИЛЬЗА МАКСИ 4шт ваниль</v>
          </cell>
          <cell r="D5883" t="str">
            <v xml:space="preserve"> 4 Scented maxi lights ? 59 mm · 24 mm ivory - vanilla</v>
          </cell>
          <cell r="E5883" t="str">
            <v>Германия</v>
          </cell>
          <cell r="F5883" t="str">
            <v>ВОСК,АЛЮМИНИЙ</v>
          </cell>
        </row>
        <row r="5884">
          <cell r="A5884" t="str">
            <v>83442</v>
          </cell>
          <cell r="B5884" t="str">
            <v>PAPSTAR</v>
          </cell>
          <cell r="C5884" t="str">
            <v xml:space="preserve"> Свеча АРОМА ГИЛЬЗА МАКСИ 4шт вишня</v>
          </cell>
          <cell r="D5884" t="str">
            <v xml:space="preserve"> 4 Scented maxi lights ? 59 mm · 24 mm bordeaux - cherry</v>
          </cell>
          <cell r="E5884" t="str">
            <v>Германия</v>
          </cell>
          <cell r="F5884" t="str">
            <v>ВОСК,АЛЮМИНИЙ</v>
          </cell>
        </row>
        <row r="5885">
          <cell r="A5885" t="str">
            <v>83443</v>
          </cell>
          <cell r="B5885" t="str">
            <v>PAPSTAR</v>
          </cell>
          <cell r="C5885" t="str">
            <v xml:space="preserve"> Свеча АРОМА ГИЛЬЗА МАКСИ 4шт цитрон</v>
          </cell>
          <cell r="D5885" t="str">
            <v xml:space="preserve"> 4 Scented maxi lights ? 59 mm · 24 mm yellow - citron</v>
          </cell>
          <cell r="E5885" t="str">
            <v>Германия</v>
          </cell>
          <cell r="F5885" t="str">
            <v>ВОСК,АЛЮМИНИЙ</v>
          </cell>
        </row>
        <row r="5886">
          <cell r="A5886" t="str">
            <v>83444</v>
          </cell>
          <cell r="B5886" t="str">
            <v>PAPSTAR</v>
          </cell>
          <cell r="C5886" t="str">
            <v xml:space="preserve"> Свеча АРОМА ГИЛЬЗА МАКСИ 4шт апельсин</v>
          </cell>
          <cell r="D5886" t="str">
            <v xml:space="preserve"> 4 Scented maxi lights ? 59 mm · 24 mm orange - orange</v>
          </cell>
          <cell r="E5886" t="str">
            <v>Германия</v>
          </cell>
          <cell r="F5886" t="str">
            <v>ВОСК,АЛЮМИНИЙ</v>
          </cell>
        </row>
        <row r="5887">
          <cell r="A5887" t="str">
            <v>83445</v>
          </cell>
          <cell r="B5887" t="str">
            <v>PAPSTAR</v>
          </cell>
          <cell r="C5887" t="str">
            <v xml:space="preserve"> Свеча АРОМА ГИЛЬЗА МАКСИ 4шт клубника</v>
          </cell>
          <cell r="D5887" t="str">
            <v xml:space="preserve"> 4 Scented maxi lights ? 59 mm · 24 mm red - strawberry</v>
          </cell>
          <cell r="E5887" t="str">
            <v>Германия</v>
          </cell>
          <cell r="F5887" t="str">
            <v>ВОСК,АЛЮМИНИЙ</v>
          </cell>
        </row>
        <row r="5888">
          <cell r="A5888" t="str">
            <v>83446</v>
          </cell>
          <cell r="B5888" t="str">
            <v>PAPSTAR</v>
          </cell>
          <cell r="C5888" t="str">
            <v xml:space="preserve"> Свеча АРОМА ГИЛЬЗА МАКСИ 4шт лилия</v>
          </cell>
          <cell r="D5888" t="str">
            <v xml:space="preserve"> 4 Scented maxi lights ? 59 mm · 24 mm delft - Water Lily</v>
          </cell>
          <cell r="E5888" t="str">
            <v>Германия</v>
          </cell>
          <cell r="F5888" t="str">
            <v>ВОСК,АЛЮМИНИЙ</v>
          </cell>
        </row>
        <row r="5889">
          <cell r="A5889" t="str">
            <v>83447</v>
          </cell>
          <cell r="B5889" t="str">
            <v>PAPSTAR</v>
          </cell>
          <cell r="C5889" t="str">
            <v xml:space="preserve"> Свеча АРОМА ГИЛЬЗА МАКСИ 4шт гранат</v>
          </cell>
          <cell r="D5889" t="str">
            <v xml:space="preserve"> 4 Scented maxi lights ? 59 mm · 24 mm dark red - Pomegranate</v>
          </cell>
          <cell r="E5889" t="str">
            <v>Германия</v>
          </cell>
          <cell r="F5889" t="str">
            <v>ВОСК,АЛЮМИНИЙ</v>
          </cell>
        </row>
        <row r="5890">
          <cell r="A5890" t="str">
            <v>83448</v>
          </cell>
          <cell r="B5890" t="str">
            <v>PAPSTAR</v>
          </cell>
          <cell r="C5890" t="str">
            <v xml:space="preserve"> Свеча АРОМА ГИЛЬЗА МАКСИ 4шт зеленый чай</v>
          </cell>
          <cell r="D5890" t="str">
            <v xml:space="preserve"> 4 Scented maxi lights ? 59 mm · 24 mm moss-green - Green Tea</v>
          </cell>
          <cell r="E5890" t="str">
            <v>Германия</v>
          </cell>
          <cell r="F5890" t="str">
            <v>ВОСК,АЛЮМИНИЙ</v>
          </cell>
        </row>
        <row r="5891">
          <cell r="A5891" t="str">
            <v>83449</v>
          </cell>
          <cell r="B5891" t="str">
            <v>PAPSTAR</v>
          </cell>
          <cell r="C5891" t="str">
            <v xml:space="preserve"> Свеча АРОМА ГИЛЬЗА МАКСИ 4шт экзотические фрукты</v>
          </cell>
          <cell r="D5891" t="str">
            <v xml:space="preserve"> 4 Scented maxi lights ? 59 mm · 24 mm light yellow - Asia Fruit</v>
          </cell>
          <cell r="E5891" t="str">
            <v>Германия</v>
          </cell>
          <cell r="F5891" t="str">
            <v>ВОСК,АЛЮМИНИЙ</v>
          </cell>
        </row>
        <row r="5892">
          <cell r="A5892" t="str">
            <v>83450</v>
          </cell>
          <cell r="B5892" t="str">
            <v>PAPSTAR</v>
          </cell>
          <cell r="C5892" t="str">
            <v xml:space="preserve"> Свеча АРОМА ГИЛЬЗА МАКСИ 4шт роза</v>
          </cell>
          <cell r="D5892" t="str">
            <v xml:space="preserve"> 4 Scented maxi lights ? 59 mm · 24 mm dark pink - rose</v>
          </cell>
          <cell r="E5892" t="str">
            <v>Германия</v>
          </cell>
          <cell r="F5892" t="str">
            <v>ВОСК,АЛЮМИНИЙ</v>
          </cell>
        </row>
        <row r="5893">
          <cell r="A5893" t="str">
            <v>83453</v>
          </cell>
          <cell r="B5893" t="str">
            <v>PAPSTAR</v>
          </cell>
          <cell r="C5893" t="str">
            <v xml:space="preserve"> Свеча АРОМА ГИЛЬЗА МАКСИ 12шт ваниль</v>
          </cell>
          <cell r="D5893" t="str">
            <v xml:space="preserve"> 12 Scented maxi lights ? 59 mm · 24 mm ivory - vanilla</v>
          </cell>
          <cell r="E5893" t="str">
            <v>Германия</v>
          </cell>
          <cell r="F5893" t="str">
            <v>ВОСК,АЛЮМИНИЙ</v>
          </cell>
        </row>
        <row r="5894">
          <cell r="A5894" t="str">
            <v>83454</v>
          </cell>
          <cell r="B5894" t="str">
            <v>PAPSTAR</v>
          </cell>
          <cell r="C5894" t="str">
            <v xml:space="preserve"> Свеча АРОМА ГИЛЬЗА МАКСИ 12шт вишня</v>
          </cell>
          <cell r="D5894" t="str">
            <v xml:space="preserve"> 12 Scented maxi lights ? 59 mm · 24 mm bordeaux - cherry</v>
          </cell>
          <cell r="E5894" t="str">
            <v>Германия</v>
          </cell>
          <cell r="F5894" t="str">
            <v>ВОСК,АЛЮМИНИЙ</v>
          </cell>
        </row>
        <row r="5895">
          <cell r="A5895" t="str">
            <v>83455</v>
          </cell>
          <cell r="B5895" t="str">
            <v>PAPSTAR</v>
          </cell>
          <cell r="C5895" t="str">
            <v xml:space="preserve"> Свеча АРОМА ГИЛЬЗА МАКСИ 12шт цитрон</v>
          </cell>
          <cell r="D5895" t="str">
            <v xml:space="preserve"> 12 Scented maxi lights ? 59 mm · 24 mm yellow - citron</v>
          </cell>
          <cell r="E5895" t="str">
            <v>Германия</v>
          </cell>
          <cell r="F5895" t="str">
            <v>ВОСК,АЛЮМИНИЙ</v>
          </cell>
        </row>
        <row r="5896">
          <cell r="A5896" t="str">
            <v>83456</v>
          </cell>
          <cell r="B5896" t="str">
            <v>PAPSTAR</v>
          </cell>
          <cell r="C5896" t="str">
            <v xml:space="preserve"> Свеча АРОМА ГИЛЬЗА МАКСИ 12шт апельсин</v>
          </cell>
          <cell r="D5896" t="str">
            <v xml:space="preserve"> 12 Scented maxi lights ? 59 mm · 24 mm orange - orange</v>
          </cell>
          <cell r="E5896" t="str">
            <v>Германия</v>
          </cell>
          <cell r="F5896" t="str">
            <v>ВОСК,АЛЮМИНИЙ</v>
          </cell>
        </row>
        <row r="5897">
          <cell r="A5897" t="str">
            <v>83457</v>
          </cell>
          <cell r="B5897" t="str">
            <v>PAPSTAR</v>
          </cell>
          <cell r="C5897" t="str">
            <v xml:space="preserve"> Свеча АРОМА ГИЛЬЗА МАКСИ 12шт клубника</v>
          </cell>
          <cell r="D5897" t="str">
            <v xml:space="preserve"> 12 Scented maxi lights ? 59 mm · 24 mm red - strawberry</v>
          </cell>
          <cell r="E5897" t="str">
            <v>Германия</v>
          </cell>
          <cell r="F5897" t="str">
            <v>ВОСК,АЛЮМИНИЙ</v>
          </cell>
        </row>
        <row r="5898">
          <cell r="A5898" t="str">
            <v>83247</v>
          </cell>
          <cell r="B5898" t="str">
            <v>PAPSTAR</v>
          </cell>
          <cell r="C5898" t="str">
            <v xml:space="preserve"> Свеча АРОМА ГИЛЬЗА 6шт апельсин</v>
          </cell>
          <cell r="D5898" t="str">
            <v xml:space="preserve"> 6 Scented lights ? 38 mm · 16 mm orange - orange</v>
          </cell>
          <cell r="E5898" t="str">
            <v>Германия</v>
          </cell>
          <cell r="F5898" t="str">
            <v>ПАРАФИН,АЛЮМИНИЙ</v>
          </cell>
        </row>
        <row r="5899">
          <cell r="A5899" t="str">
            <v>83468</v>
          </cell>
          <cell r="B5899" t="str">
            <v>PAPSTAR</v>
          </cell>
          <cell r="C5899" t="str">
            <v xml:space="preserve"> Свеча АРОМА МИНИ СТОЛБИК 4шт ваниль</v>
          </cell>
          <cell r="D5899" t="str">
            <v xml:space="preserve"> 4 Scented Minis ? 45 mm · 50 mm ivory - vanilla</v>
          </cell>
          <cell r="E5899" t="str">
            <v>Германия</v>
          </cell>
          <cell r="F5899" t="str">
            <v>ПАРАФИН</v>
          </cell>
        </row>
        <row r="5900">
          <cell r="A5900" t="str">
            <v>83323</v>
          </cell>
          <cell r="B5900" t="str">
            <v>PAPSTAR</v>
          </cell>
          <cell r="C5900" t="str">
            <v xml:space="preserve"> Свеча АРОМА ГИЛЬЗА 6шт вишня</v>
          </cell>
          <cell r="D5900" t="str">
            <v xml:space="preserve"> 6 Scented lights ? 38 mm · 16 mm bordeaux - cherry</v>
          </cell>
          <cell r="E5900" t="str">
            <v>Германия</v>
          </cell>
          <cell r="F5900" t="str">
            <v>ПАРАФИН,АЛЮМИНИЙ</v>
          </cell>
        </row>
        <row r="5901">
          <cell r="A5901" t="str">
            <v>83324</v>
          </cell>
          <cell r="B5901" t="str">
            <v>PAPSTAR</v>
          </cell>
          <cell r="C5901" t="str">
            <v xml:space="preserve"> Свеча АРОМА ГИЛЬЗА 6шт роза</v>
          </cell>
          <cell r="D5901" t="str">
            <v xml:space="preserve"> 6 Scented lights ? 38 mm · 16 mm dark pink - rose</v>
          </cell>
          <cell r="E5901" t="str">
            <v>Германия</v>
          </cell>
          <cell r="F5901" t="str">
            <v>ПАРАФИН,АЛЮМИНИЙ</v>
          </cell>
        </row>
        <row r="5902">
          <cell r="A5902" t="str">
            <v>83325</v>
          </cell>
          <cell r="B5902" t="str">
            <v>PAPSTAR</v>
          </cell>
          <cell r="C5902" t="str">
            <v xml:space="preserve"> Свеча АРОМА ГИЛЬЗА 6шт клубника</v>
          </cell>
          <cell r="D5902" t="str">
            <v xml:space="preserve"> 6 Scented lights ? 38 mm · 16 mm red - strawberry</v>
          </cell>
          <cell r="E5902" t="str">
            <v>Германия</v>
          </cell>
          <cell r="F5902" t="str">
            <v>ПАРАФИН,АЛЮМИНИЙ</v>
          </cell>
        </row>
        <row r="5903">
          <cell r="A5903" t="str">
            <v>83326</v>
          </cell>
          <cell r="B5903" t="str">
            <v>PAPSTAR</v>
          </cell>
          <cell r="C5903" t="str">
            <v xml:space="preserve"> Свеча АРОМА ГИЛЬЗА 6шт ваниль</v>
          </cell>
          <cell r="D5903" t="str">
            <v xml:space="preserve"> 6 Scented lights ? 38 mm · 16 mm ivory - vanilla</v>
          </cell>
          <cell r="E5903" t="str">
            <v>Германия</v>
          </cell>
          <cell r="F5903" t="str">
            <v>ПАРАФИН,АЛЮМИНИЙ</v>
          </cell>
        </row>
        <row r="5904">
          <cell r="A5904" t="str">
            <v>83327</v>
          </cell>
          <cell r="B5904" t="str">
            <v>PAPSTAR</v>
          </cell>
          <cell r="C5904" t="str">
            <v xml:space="preserve"> Свеча АРОМА ГИЛЬЗА 6шт цитрон</v>
          </cell>
          <cell r="D5904" t="str">
            <v xml:space="preserve"> 6 Scented lights ? 38 mm · 16 mm yellow - citron</v>
          </cell>
          <cell r="E5904" t="str">
            <v>Германия</v>
          </cell>
          <cell r="F5904" t="str">
            <v>ПАРАФИН,АЛЮМИНИЙ</v>
          </cell>
        </row>
        <row r="5905">
          <cell r="A5905" t="str">
            <v>83377</v>
          </cell>
          <cell r="B5905" t="str">
            <v>PAPSTAR</v>
          </cell>
          <cell r="C5905" t="str">
            <v xml:space="preserve"> Свеча АРОМА ГИЛЬЗА 6шт экзотические фрукты</v>
          </cell>
          <cell r="D5905" t="str">
            <v xml:space="preserve"> 6 Scented lights ? 38 mm · 16 mm light yellow - Asia Fruit</v>
          </cell>
          <cell r="E5905" t="str">
            <v>Германия</v>
          </cell>
          <cell r="F5905" t="str">
            <v>ПАРАФИН,АЛЮМИНИЙ</v>
          </cell>
        </row>
        <row r="5906">
          <cell r="A5906" t="str">
            <v>83378</v>
          </cell>
          <cell r="B5906" t="str">
            <v>PAPSTAR</v>
          </cell>
          <cell r="C5906" t="str">
            <v xml:space="preserve"> Свеча АРОМА ГИЛЬЗА 6шт зеленый чай</v>
          </cell>
          <cell r="D5906" t="str">
            <v xml:space="preserve"> 6 Scented lights ? 38 mm · 16 mm moss-green - Green Tea</v>
          </cell>
          <cell r="E5906" t="str">
            <v>Германия</v>
          </cell>
          <cell r="F5906" t="str">
            <v>ПАРАФИН,АЛЮМИНИЙ</v>
          </cell>
        </row>
        <row r="5907">
          <cell r="A5907" t="str">
            <v>83379</v>
          </cell>
          <cell r="B5907" t="str">
            <v>PAPSTAR</v>
          </cell>
          <cell r="C5907" t="str">
            <v xml:space="preserve"> Свеча АРОМА ГИЛЬЗА 6шт гранат</v>
          </cell>
          <cell r="D5907" t="str">
            <v xml:space="preserve"> 6 Scented lights ? 38 mm · 16 mm dark red - Pomegranate</v>
          </cell>
          <cell r="E5907" t="str">
            <v>Германия</v>
          </cell>
          <cell r="F5907" t="str">
            <v>ПАРАФИН,АЛЮМИНИЙ</v>
          </cell>
        </row>
        <row r="5908">
          <cell r="A5908" t="str">
            <v>83383</v>
          </cell>
          <cell r="B5908" t="str">
            <v>PAPSTAR</v>
          </cell>
          <cell r="C5908" t="str">
            <v xml:space="preserve"> Свеча АРОМА ГИЛЬЗА 6шт лилия</v>
          </cell>
          <cell r="D5908" t="str">
            <v xml:space="preserve"> 6 Scented lights ? 38 mm · 16 mm delft - Water Lily</v>
          </cell>
          <cell r="E5908" t="str">
            <v>Германия</v>
          </cell>
          <cell r="F5908" t="str">
            <v>ПАРАФИН,АЛЮМИНИЙ</v>
          </cell>
        </row>
        <row r="5909">
          <cell r="A5909" t="str">
            <v>83433</v>
          </cell>
          <cell r="B5909" t="str">
            <v>PAPSTAR</v>
          </cell>
          <cell r="C5909" t="str">
            <v xml:space="preserve"> Свеча АРОМА ГИЛЬЗА 30шт ваниль</v>
          </cell>
          <cell r="D5909" t="str">
            <v xml:space="preserve"> 30 Scented lights ? 38 mm · 16 mm ivory - vanilla</v>
          </cell>
          <cell r="E5909" t="str">
            <v>Германия</v>
          </cell>
          <cell r="F5909" t="str">
            <v>ПАРАФИН,АЛЮМИНИЙ</v>
          </cell>
        </row>
        <row r="5910">
          <cell r="A5910" t="str">
            <v>83434</v>
          </cell>
          <cell r="B5910" t="str">
            <v>PAPSTAR</v>
          </cell>
          <cell r="C5910" t="str">
            <v xml:space="preserve"> Свеча АРОМА ГИЛЬЗА 30шт вишня</v>
          </cell>
          <cell r="D5910" t="str">
            <v xml:space="preserve"> 30 Scented lights ? 38 mm · 16 mm bordeaux - cherry</v>
          </cell>
          <cell r="E5910" t="str">
            <v>Германия</v>
          </cell>
          <cell r="F5910" t="str">
            <v>ПАРАФИН,АЛЮМИНИЙ</v>
          </cell>
        </row>
        <row r="5911">
          <cell r="A5911" t="str">
            <v>83435</v>
          </cell>
          <cell r="B5911" t="str">
            <v>PAPSTAR</v>
          </cell>
          <cell r="C5911" t="str">
            <v xml:space="preserve"> Свеча АРОМА ГИЛЬЗА 30шт цитрон</v>
          </cell>
          <cell r="D5911" t="str">
            <v xml:space="preserve"> 30 Scented lights ? 38 mm · 16 mm yellow - citron</v>
          </cell>
          <cell r="E5911" t="str">
            <v>Германия</v>
          </cell>
          <cell r="F5911" t="str">
            <v>ПАРАФИН,АЛЮМИНИЙ</v>
          </cell>
        </row>
        <row r="5912">
          <cell r="A5912" t="str">
            <v>83436</v>
          </cell>
          <cell r="B5912" t="str">
            <v>PAPSTAR</v>
          </cell>
          <cell r="C5912" t="str">
            <v xml:space="preserve"> Свеча АРОМА ГИЛЬЗА 30шт апельсин</v>
          </cell>
          <cell r="D5912" t="str">
            <v xml:space="preserve"> 30 Scented lights ? 38 mm · 16 mm orange - orange</v>
          </cell>
          <cell r="E5912" t="str">
            <v>Германия</v>
          </cell>
          <cell r="F5912" t="str">
            <v>ПАРАФИН,АЛЮМИНИЙ</v>
          </cell>
        </row>
        <row r="5913">
          <cell r="A5913" t="str">
            <v>16708</v>
          </cell>
          <cell r="B5913" t="str">
            <v>PAPSTAR</v>
          </cell>
          <cell r="C5913" t="str">
            <v xml:space="preserve"> Соломка питьевая гибкая 1000шт d=0.5смх24см красная</v>
          </cell>
          <cell r="D5913" t="str">
            <v xml:space="preserve"> 1000 Flexible drinking straws ? 5 mm · 24 cm red</v>
          </cell>
          <cell r="E5913" t="str">
            <v>Германия</v>
          </cell>
          <cell r="F5913" t="str">
            <v>ПОЛИПРОПИЛЕН</v>
          </cell>
        </row>
        <row r="5914">
          <cell r="A5914" t="str">
            <v>18581</v>
          </cell>
          <cell r="B5914" t="str">
            <v>PAPSTAR</v>
          </cell>
          <cell r="E5914" t="str">
            <v>Германия</v>
          </cell>
          <cell r="F5914" t="str">
            <v>БУМАГА</v>
          </cell>
        </row>
        <row r="5915">
          <cell r="A5915" t="str">
            <v>18781</v>
          </cell>
          <cell r="B5915" t="str">
            <v>PAPSTAR</v>
          </cell>
          <cell r="E5915" t="str">
            <v>Германия</v>
          </cell>
          <cell r="F5915" t="str">
            <v>БУМАГА</v>
          </cell>
        </row>
        <row r="5916">
          <cell r="A5916" t="str">
            <v>18796</v>
          </cell>
          <cell r="B5916" t="str">
            <v>PAPSTAR</v>
          </cell>
          <cell r="E5916" t="str">
            <v>Германия</v>
          </cell>
          <cell r="F5916" t="str">
            <v>БУМАГА</v>
          </cell>
        </row>
        <row r="5917">
          <cell r="A5917" t="str">
            <v>18797</v>
          </cell>
          <cell r="B5917" t="str">
            <v>PAPSTAR</v>
          </cell>
          <cell r="E5917" t="str">
            <v>Германия</v>
          </cell>
          <cell r="F5917" t="str">
            <v>БУМАГА</v>
          </cell>
        </row>
        <row r="5918">
          <cell r="A5918" t="str">
            <v>19669</v>
          </cell>
          <cell r="B5918" t="str">
            <v>PAPSTAR</v>
          </cell>
          <cell r="E5918" t="str">
            <v>Германия</v>
          </cell>
          <cell r="F5918" t="str">
            <v>КАРТОН С ПОКРЫТИЕМ</v>
          </cell>
        </row>
        <row r="5919">
          <cell r="A5919" t="str">
            <v>81011</v>
          </cell>
          <cell r="B5919" t="str">
            <v>PAPSTAR</v>
          </cell>
          <cell r="C5919" t="str">
            <v xml:space="preserve"> Поднос прямоугольный золото 34х45.5см 5шт</v>
          </cell>
          <cell r="D5919" t="str">
            <v xml:space="preserve"> 5 Serving trays,PET coated square 34cmx45,5cm gold</v>
          </cell>
          <cell r="E5919" t="str">
            <v>Германия</v>
          </cell>
          <cell r="F5919" t="str">
            <v>БУМАГА</v>
          </cell>
        </row>
        <row r="5920">
          <cell r="A5920" t="str">
            <v>81038</v>
          </cell>
          <cell r="B5920" t="str">
            <v>PAPSTAR</v>
          </cell>
          <cell r="E5920" t="str">
            <v>Германия</v>
          </cell>
          <cell r="F5920" t="str">
            <v>БУМАГА</v>
          </cell>
        </row>
        <row r="5921">
          <cell r="A5921" t="str">
            <v>81121</v>
          </cell>
          <cell r="B5921" t="str">
            <v>PAPSTAR</v>
          </cell>
          <cell r="C5921" t="str">
            <v xml:space="preserve"> Варежка полиэтиленовая 100шт</v>
          </cell>
          <cell r="D5921" t="str">
            <v xml:space="preserve"> 100 Mitten Gloves, Clean Hands</v>
          </cell>
          <cell r="E5921" t="str">
            <v>Германия</v>
          </cell>
          <cell r="F5921" t="str">
            <v>ПОЛИЭТИЛЕН</v>
          </cell>
        </row>
        <row r="5922">
          <cell r="A5922" t="str">
            <v>81419</v>
          </cell>
          <cell r="B5922" t="str">
            <v>PAPSTAR</v>
          </cell>
          <cell r="E5922" t="str">
            <v>Германия</v>
          </cell>
          <cell r="F5922" t="str">
            <v>ПАРАФИН</v>
          </cell>
        </row>
        <row r="5923">
          <cell r="A5923" t="str">
            <v>81474</v>
          </cell>
          <cell r="B5923" t="str">
            <v>PAPSTAR</v>
          </cell>
          <cell r="C5923" t="str">
            <v xml:space="preserve"> Пластырь красный 2.5см 2шт</v>
          </cell>
          <cell r="D5923" t="str">
            <v xml:space="preserve"> 2 rolls Adhesive plaster 5 m x 2,5 cm red</v>
          </cell>
          <cell r="E5923" t="str">
            <v>Германия</v>
          </cell>
          <cell r="F5923" t="str">
            <v>ПОЛИЭСТЕР</v>
          </cell>
        </row>
        <row r="5924">
          <cell r="A5924" t="str">
            <v>81475</v>
          </cell>
          <cell r="B5924" t="str">
            <v>PAPSTAR</v>
          </cell>
          <cell r="C5924" t="str">
            <v xml:space="preserve"> Пластырь синий 2.5см 2шт</v>
          </cell>
          <cell r="D5924" t="str">
            <v xml:space="preserve"> 2 rolls Adhesive plaster 5 m x 2,5 cm blue</v>
          </cell>
          <cell r="E5924" t="str">
            <v>Германия</v>
          </cell>
          <cell r="F5924" t="str">
            <v>ПОЛИЭСТЕР</v>
          </cell>
        </row>
        <row r="5925">
          <cell r="A5925" t="str">
            <v>81610</v>
          </cell>
          <cell r="B5925" t="str">
            <v>PAPSTAR</v>
          </cell>
          <cell r="C5925" t="str">
            <v xml:space="preserve"> Скатерть в рулоне 50мх0.8м синие квадратики</v>
          </cell>
          <cell r="D5925" t="str">
            <v xml:space="preserve"> Tablecloth, foil 50 m x 80 cm blue "Square"</v>
          </cell>
          <cell r="E5925" t="str">
            <v>Германия</v>
          </cell>
          <cell r="F5925" t="str">
            <v>ПОЛИЭТИЛЕН</v>
          </cell>
        </row>
        <row r="5926">
          <cell r="A5926" t="str">
            <v>81702</v>
          </cell>
          <cell r="B5926" t="str">
            <v>PAPSTAR</v>
          </cell>
          <cell r="C5926" t="str">
            <v xml:space="preserve"> Ложка+вилка салатные 25см</v>
          </cell>
          <cell r="D5926" t="str">
            <v xml:space="preserve"> Salad servers 25 cm crystal clear 2-pieces</v>
          </cell>
          <cell r="E5926" t="str">
            <v>Германия</v>
          </cell>
          <cell r="F5926" t="str">
            <v>ПОЛИСТИРОЛ</v>
          </cell>
        </row>
        <row r="5927">
          <cell r="A5927" t="str">
            <v>81917</v>
          </cell>
          <cell r="B5927" t="str">
            <v>PAPSTAR</v>
          </cell>
          <cell r="C5927" t="str">
            <v xml:space="preserve"> Поднос овальный черный 35см 5шт</v>
          </cell>
          <cell r="D5927" t="str">
            <v xml:space="preserve"> 5 Serving plates 35 cm x 24,5 cm x 3 cm black laminated</v>
          </cell>
          <cell r="E5927" t="str">
            <v>Германия</v>
          </cell>
          <cell r="F5927" t="str">
            <v>ПЕНОПОЛИСТИРОЛ</v>
          </cell>
        </row>
        <row r="5928">
          <cell r="A5928" t="str">
            <v>81918</v>
          </cell>
          <cell r="B5928" t="str">
            <v>PAPSTAR</v>
          </cell>
          <cell r="C5928" t="str">
            <v xml:space="preserve"> Поднос овальный черный 44.5см 5шт</v>
          </cell>
          <cell r="D5928" t="str">
            <v xml:space="preserve"> 5 Serving plates 44,5 cm x 30,5 cm x 3,5 cm black laminated</v>
          </cell>
          <cell r="E5928" t="str">
            <v>Германия</v>
          </cell>
          <cell r="F5928" t="str">
            <v>ПЕНОПОЛИСТИРОЛ</v>
          </cell>
        </row>
        <row r="5929">
          <cell r="A5929" t="str">
            <v>82098</v>
          </cell>
          <cell r="B5929" t="str">
            <v>PAPSTAR</v>
          </cell>
          <cell r="E5929" t="str">
            <v>Германия</v>
          </cell>
          <cell r="F5929" t="str">
            <v>ПОЛИСТИРОЛ</v>
          </cell>
        </row>
        <row r="5930">
          <cell r="A5930" t="str">
            <v>82109</v>
          </cell>
          <cell r="B5930" t="str">
            <v>PAPSTAR</v>
          </cell>
          <cell r="E5930" t="str">
            <v>Германия</v>
          </cell>
          <cell r="F5930" t="str">
            <v>БУМАГА</v>
          </cell>
        </row>
        <row r="5931">
          <cell r="A5931" t="str">
            <v>82110</v>
          </cell>
          <cell r="B5931" t="str">
            <v>PAPSTAR</v>
          </cell>
          <cell r="E5931" t="str">
            <v>Германия</v>
          </cell>
          <cell r="F5931" t="str">
            <v>БУМАГА</v>
          </cell>
        </row>
        <row r="5932">
          <cell r="A5932" t="str">
            <v>82159</v>
          </cell>
          <cell r="B5932" t="str">
            <v>PAPSTAR</v>
          </cell>
          <cell r="E5932" t="str">
            <v>Германия</v>
          </cell>
          <cell r="F5932" t="str">
            <v>ПЛАСТИК</v>
          </cell>
        </row>
        <row r="5933">
          <cell r="A5933" t="str">
            <v>82200</v>
          </cell>
          <cell r="B5933" t="str">
            <v>PAPSTAR</v>
          </cell>
          <cell r="C5933" t="str">
            <v xml:space="preserve"> Контейнер 0.375л с крышкой 50шт</v>
          </cell>
          <cell r="D5933" t="str">
            <v xml:space="preserve"> 50 Delicatessen and salad bowls with lid, PLA "pure" 375 ml 4,8 cm x 16,1 cm x 13,2 cm crystal clear</v>
          </cell>
          <cell r="E5933" t="str">
            <v>Германия</v>
          </cell>
          <cell r="F5933" t="str">
            <v>ПЛАСТИК</v>
          </cell>
        </row>
        <row r="5934">
          <cell r="A5934" t="str">
            <v>82201</v>
          </cell>
          <cell r="B5934" t="str">
            <v>PAPSTAR</v>
          </cell>
          <cell r="C5934" t="str">
            <v xml:space="preserve"> Контейнер 0.5л с крышкой 50шт</v>
          </cell>
          <cell r="D5934" t="str">
            <v xml:space="preserve"> 50 Delicatessen and salad bowls with lid, PLA "pure" 500 ml 6,4 cm x 16,1 cm x 13,2 cm crystal clear</v>
          </cell>
          <cell r="E5934" t="str">
            <v>Германия</v>
          </cell>
          <cell r="F5934" t="str">
            <v>ПЛАСТИК</v>
          </cell>
        </row>
        <row r="5935">
          <cell r="A5935" t="str">
            <v>82202</v>
          </cell>
          <cell r="B5935" t="str">
            <v>PAPSTAR</v>
          </cell>
          <cell r="C5935" t="str">
            <v xml:space="preserve"> Контейнер 0.75л с крышкой 50шт</v>
          </cell>
          <cell r="D5935" t="str">
            <v xml:space="preserve"> 50 Delicatessen and salad bowls with lid, PLA "pure" 750 ml 6,6 cm x 20,5 cm x 16,8 cm crystal clear</v>
          </cell>
          <cell r="E5935" t="str">
            <v>Германия</v>
          </cell>
          <cell r="F5935" t="str">
            <v>ПЛАСТИК</v>
          </cell>
        </row>
        <row r="5936">
          <cell r="A5936" t="str">
            <v>82203</v>
          </cell>
          <cell r="B5936" t="str">
            <v>PAPSTAR</v>
          </cell>
          <cell r="C5936" t="str">
            <v xml:space="preserve"> Контейнер 1л с крышкой 50шт</v>
          </cell>
          <cell r="D5936" t="str">
            <v xml:space="preserve"> 50 Delicatessen and salad bowls with lid, PLA "pure" 1 l 7,6 cm x 20,5 cm x 16,8 cm crystal clear</v>
          </cell>
          <cell r="E5936" t="str">
            <v>Германия</v>
          </cell>
          <cell r="F5936" t="str">
            <v>ПЛАСТИК</v>
          </cell>
        </row>
        <row r="5937">
          <cell r="A5937" t="str">
            <v>82319</v>
          </cell>
          <cell r="B5937" t="str">
            <v>PAPSTAR</v>
          </cell>
          <cell r="C5937" t="str">
            <v xml:space="preserve"> Мат на стол кремовый 30х40см 100шт</v>
          </cell>
          <cell r="D5937" t="str">
            <v xml:space="preserve"> 100 Place mats, cloth-like, nonwoven "soft selection" 30 cm x 40 cm cream</v>
          </cell>
          <cell r="E5937" t="str">
            <v>Германия</v>
          </cell>
          <cell r="F5937" t="str">
            <v>НЕТКАНЫЙ МАТЕРИАЛ</v>
          </cell>
        </row>
        <row r="5938">
          <cell r="A5938" t="str">
            <v>82320</v>
          </cell>
          <cell r="B5938" t="str">
            <v>PAPSTAR</v>
          </cell>
          <cell r="C5938" t="str">
            <v xml:space="preserve"> Мат на стол желтый 30х40см 100шт</v>
          </cell>
          <cell r="D5938" t="str">
            <v xml:space="preserve"> 100 Place mats, cloth-like, nonwoven "soft selection" 30 cm x 40 cm yellow</v>
          </cell>
          <cell r="E5938" t="str">
            <v>Германия</v>
          </cell>
          <cell r="F5938" t="str">
            <v>НЕТКАНЫЙ МАТЕРИАЛ</v>
          </cell>
        </row>
        <row r="5939">
          <cell r="A5939" t="str">
            <v>82321</v>
          </cell>
          <cell r="B5939" t="str">
            <v>PAPSTAR</v>
          </cell>
          <cell r="C5939" t="str">
            <v xml:space="preserve"> Мат на стол красный 30х40см 100шт</v>
          </cell>
          <cell r="D5939" t="str">
            <v xml:space="preserve"> 100 Place mats, cloth-like, nonwoven "soft selection" 30 cm x 40 cm red</v>
          </cell>
          <cell r="E5939" t="str">
            <v>Германия</v>
          </cell>
          <cell r="F5939" t="str">
            <v>НЕТКАНЫЙ МАТЕРИАЛ</v>
          </cell>
        </row>
        <row r="5940">
          <cell r="A5940" t="str">
            <v>82322</v>
          </cell>
          <cell r="B5940" t="str">
            <v>PAPSTAR</v>
          </cell>
          <cell r="C5940" t="str">
            <v xml:space="preserve"> Мат на стол бордовый 30х40см 100шт</v>
          </cell>
          <cell r="D5940" t="str">
            <v xml:space="preserve"> 100 Place mats, cloth-like, nonwoven "soft selection" 30 cm x 40 cm bordeaux</v>
          </cell>
          <cell r="E5940" t="str">
            <v>Германия</v>
          </cell>
          <cell r="F5940" t="str">
            <v>НЕТКАНЫЙ МАТЕРИАЛ</v>
          </cell>
        </row>
        <row r="5941">
          <cell r="A5941" t="str">
            <v>82323</v>
          </cell>
          <cell r="B5941" t="str">
            <v>PAPSTAR</v>
          </cell>
          <cell r="C5941" t="str">
            <v xml:space="preserve"> Мат на стол синий 30х40см 100шт</v>
          </cell>
          <cell r="D5941" t="str">
            <v xml:space="preserve"> 100 Place mats, cloth-like, nonwoven "soft selection" 30 cm x 40 cm dark blue</v>
          </cell>
          <cell r="E5941" t="str">
            <v>Германия</v>
          </cell>
          <cell r="F5941" t="str">
            <v>НЕТКАНЫЙ МАТЕРИАЛ</v>
          </cell>
        </row>
        <row r="5942">
          <cell r="A5942" t="str">
            <v>82324</v>
          </cell>
          <cell r="B5942" t="str">
            <v>PAPSTAR</v>
          </cell>
          <cell r="C5942" t="str">
            <v xml:space="preserve"> Мат на стол зеленый 30х40см 100шт</v>
          </cell>
          <cell r="D5942" t="str">
            <v xml:space="preserve"> 100 Place mats, cloth-like, nonwoven "soft selection" 30 cm x 40 cm dark green</v>
          </cell>
          <cell r="E5942" t="str">
            <v>Германия</v>
          </cell>
          <cell r="F5942" t="str">
            <v>НЕТКАНЫЙ МАТЕРИАЛ</v>
          </cell>
        </row>
        <row r="5943">
          <cell r="A5943" t="str">
            <v>82325</v>
          </cell>
          <cell r="B5943" t="str">
            <v>PAPSTAR</v>
          </cell>
          <cell r="C5943" t="str">
            <v xml:space="preserve"> Мат на стол белый 30х40см 100шт</v>
          </cell>
          <cell r="D5943" t="str">
            <v xml:space="preserve"> 100 Place mats, cloth-like, nonwoven "soft selection" 30 cm x 40 cm white</v>
          </cell>
          <cell r="E5943" t="str">
            <v>Германия</v>
          </cell>
          <cell r="F5943" t="str">
            <v>НЕТКАНЫЙ МАТЕРИАЛ</v>
          </cell>
        </row>
        <row r="5944">
          <cell r="A5944" t="str">
            <v>82326</v>
          </cell>
          <cell r="B5944" t="str">
            <v>PAPSTAR</v>
          </cell>
          <cell r="C5944" t="str">
            <v xml:space="preserve"> Скатерть кремовая 80х80см 20шт</v>
          </cell>
          <cell r="D5944" t="str">
            <v xml:space="preserve"> 20 Tablecloths, cloth-like, nonwoven "soft selection" 80 cm x 80 cm cream</v>
          </cell>
          <cell r="E5944" t="str">
            <v>Германия</v>
          </cell>
          <cell r="F5944" t="str">
            <v>НЕТКАНЫЙ МАТЕРИАЛ</v>
          </cell>
        </row>
        <row r="5945">
          <cell r="A5945" t="str">
            <v>82327</v>
          </cell>
          <cell r="B5945" t="str">
            <v>PAPSTAR</v>
          </cell>
          <cell r="C5945" t="str">
            <v xml:space="preserve"> Скатерть желтая 80х80см 20шт</v>
          </cell>
          <cell r="D5945" t="str">
            <v xml:space="preserve"> 20 Tablecloths, cloth-like, nonwoven "soft selection" 80 cm x 80 cm yellow</v>
          </cell>
          <cell r="E5945" t="str">
            <v>Германия</v>
          </cell>
          <cell r="F5945" t="str">
            <v>НЕТКАНЫЙ МАТЕРИАЛ</v>
          </cell>
        </row>
        <row r="5946">
          <cell r="A5946" t="str">
            <v>82328</v>
          </cell>
          <cell r="B5946" t="str">
            <v>PAPSTAR</v>
          </cell>
          <cell r="C5946" t="str">
            <v xml:space="preserve"> Скатерть красная 80х80см 20шт</v>
          </cell>
          <cell r="D5946" t="str">
            <v xml:space="preserve"> 20 Tablecloths, cloth-like, nonwoven "soft selection" 80 cm x 80 cm red</v>
          </cell>
          <cell r="E5946" t="str">
            <v>Германия</v>
          </cell>
          <cell r="F5946" t="str">
            <v>НЕТКАНЫЙ МАТЕРИАЛ</v>
          </cell>
        </row>
        <row r="5947">
          <cell r="A5947" t="str">
            <v>82329</v>
          </cell>
          <cell r="B5947" t="str">
            <v>PAPSTAR</v>
          </cell>
          <cell r="C5947" t="str">
            <v xml:space="preserve"> Скатерть бордовая 80х80см 20шт</v>
          </cell>
          <cell r="D5947" t="str">
            <v xml:space="preserve"> 20 Tablecloths, cloth-like, nonwoven "soft selection" 80 cm x 80 cm bordeaux</v>
          </cell>
          <cell r="E5947" t="str">
            <v>Германия</v>
          </cell>
          <cell r="F5947" t="str">
            <v>НЕТКАНЫЙ МАТЕРИАЛ</v>
          </cell>
        </row>
        <row r="5948">
          <cell r="A5948" t="str">
            <v>82330</v>
          </cell>
          <cell r="B5948" t="str">
            <v>PAPSTAR</v>
          </cell>
          <cell r="C5948" t="str">
            <v xml:space="preserve"> Скатерть синяя 80х80см 20шт</v>
          </cell>
          <cell r="D5948" t="str">
            <v xml:space="preserve"> 20 Tablecloths, cloth-like, nonwoven "soft selection" 80 cm x 80 cm dark blue</v>
          </cell>
          <cell r="E5948" t="str">
            <v>Германия</v>
          </cell>
          <cell r="F5948" t="str">
            <v>НЕТКАНЫЙ МАТЕРИАЛ</v>
          </cell>
        </row>
        <row r="5949">
          <cell r="A5949" t="str">
            <v>82331</v>
          </cell>
          <cell r="B5949" t="str">
            <v>PAPSTAR</v>
          </cell>
          <cell r="C5949" t="str">
            <v xml:space="preserve"> Скатерть зеленая 80х80см 20шт</v>
          </cell>
          <cell r="D5949" t="str">
            <v xml:space="preserve"> 20 Tablecloths, cloth-like, nonwoven "soft selection" 80 cm x 80 cm dark green</v>
          </cell>
          <cell r="E5949" t="str">
            <v>Германия</v>
          </cell>
          <cell r="F5949" t="str">
            <v>НЕТКАНЫЙ МАТЕРИАЛ</v>
          </cell>
        </row>
        <row r="5950">
          <cell r="A5950" t="str">
            <v>82332</v>
          </cell>
          <cell r="B5950" t="str">
            <v>PAPSTAR</v>
          </cell>
          <cell r="C5950" t="str">
            <v xml:space="preserve"> Скатерть белая 80х80см 20шт</v>
          </cell>
          <cell r="D5950" t="str">
            <v xml:space="preserve"> 20 Tablecloths, cloth-like, nonwoven "soft selection" 80 cm x 80 cm white</v>
          </cell>
          <cell r="E5950" t="str">
            <v>Германия</v>
          </cell>
          <cell r="F5950" t="str">
            <v>НЕТКАНЫЙ МАТЕРИАЛ</v>
          </cell>
        </row>
        <row r="5951">
          <cell r="A5951" t="str">
            <v>82340</v>
          </cell>
          <cell r="B5951" t="str">
            <v>PAPSTAR</v>
          </cell>
          <cell r="C5951" t="str">
            <v xml:space="preserve"> Скатерть в рулоне кремовая 25м ширина 118см</v>
          </cell>
          <cell r="D5951" t="str">
            <v xml:space="preserve"> Tablecloth, cloth-like, nonwoven "soft selection" 25 m x 1,18 m cream</v>
          </cell>
          <cell r="E5951" t="str">
            <v>Германия</v>
          </cell>
          <cell r="F5951" t="str">
            <v>НЕТКАНЫЙ МАТЕРИАЛ</v>
          </cell>
        </row>
        <row r="5952">
          <cell r="A5952" t="str">
            <v>82341</v>
          </cell>
          <cell r="B5952" t="str">
            <v>PAPSTAR</v>
          </cell>
          <cell r="C5952" t="str">
            <v xml:space="preserve"> Скатерть в рулоне желтая 25м ширина 118см</v>
          </cell>
          <cell r="D5952" t="str">
            <v xml:space="preserve"> Tablecloth, cloth-like, nonwoven "soft selection" 25 m x 1,18 m yellow</v>
          </cell>
          <cell r="E5952" t="str">
            <v>Германия</v>
          </cell>
          <cell r="F5952" t="str">
            <v>НЕТКАНЫЙ МАТЕРИАЛ</v>
          </cell>
        </row>
        <row r="5953">
          <cell r="A5953" t="str">
            <v>82342</v>
          </cell>
          <cell r="B5953" t="str">
            <v>PAPSTAR</v>
          </cell>
          <cell r="C5953" t="str">
            <v xml:space="preserve"> Скатерть в рулоне красная 25м ширина 118см</v>
          </cell>
          <cell r="D5953" t="str">
            <v xml:space="preserve"> Tablecloth, cloth-like, nonwoven "soft selection" 25 m x 1,18 m red</v>
          </cell>
          <cell r="E5953" t="str">
            <v>Германия</v>
          </cell>
          <cell r="F5953" t="str">
            <v>НЕТКАНЫЙ МАТЕРИАЛ</v>
          </cell>
        </row>
        <row r="5954">
          <cell r="A5954" t="str">
            <v>82343</v>
          </cell>
          <cell r="B5954" t="str">
            <v>PAPSTAR</v>
          </cell>
          <cell r="C5954" t="str">
            <v xml:space="preserve"> Скатерть в рулоне бордовая 25м ширина 118см</v>
          </cell>
          <cell r="D5954" t="str">
            <v xml:space="preserve"> Tablecloth, cloth-like, nonwoven "soft selection" 25 m x 1,18 m bordeaux</v>
          </cell>
          <cell r="E5954" t="str">
            <v>Германия</v>
          </cell>
          <cell r="F5954" t="str">
            <v>НЕТКАНЫЙ МАТЕРИАЛ</v>
          </cell>
        </row>
        <row r="5955">
          <cell r="A5955" t="str">
            <v>82344</v>
          </cell>
          <cell r="B5955" t="str">
            <v>PAPSTAR</v>
          </cell>
          <cell r="C5955" t="str">
            <v xml:space="preserve"> Скатерть в рулоне синяя 25м ширина 118см</v>
          </cell>
          <cell r="D5955" t="str">
            <v xml:space="preserve"> Tablecloth, cloth-like, nonwoven "soft selection" 25 m x 1,18 m dark blue</v>
          </cell>
          <cell r="E5955" t="str">
            <v>Германия</v>
          </cell>
          <cell r="F5955" t="str">
            <v>НЕТКАНЫЙ МАТЕРИАЛ</v>
          </cell>
        </row>
        <row r="5956">
          <cell r="A5956" t="str">
            <v>82345</v>
          </cell>
          <cell r="B5956" t="str">
            <v>PAPSTAR</v>
          </cell>
          <cell r="C5956" t="str">
            <v xml:space="preserve"> Скатерть в рулоне зеленая 25м ширина 118см</v>
          </cell>
          <cell r="D5956" t="str">
            <v xml:space="preserve"> Tablecloth, cloth-like, nonwoven "soft selection" 25 m x 1,18 m dark green</v>
          </cell>
          <cell r="E5956" t="str">
            <v>Германия</v>
          </cell>
          <cell r="F5956" t="str">
            <v>НЕТКАНЫЙ МАТЕРИАЛ</v>
          </cell>
        </row>
        <row r="5957">
          <cell r="A5957" t="str">
            <v>82346</v>
          </cell>
          <cell r="B5957" t="str">
            <v>PAPSTAR</v>
          </cell>
          <cell r="C5957" t="str">
            <v xml:space="preserve"> Скатерть в рулоне белая 25м ширина 118см</v>
          </cell>
          <cell r="D5957" t="str">
            <v xml:space="preserve"> Tablecloth, cloth-like, nonwoven "soft selection" 25 m x 1,18 m white</v>
          </cell>
          <cell r="E5957" t="str">
            <v>Германия</v>
          </cell>
          <cell r="F5957" t="str">
            <v>НЕТКАНЫЙ МАТЕРИАЛ</v>
          </cell>
        </row>
        <row r="5958">
          <cell r="A5958" t="str">
            <v>82514</v>
          </cell>
          <cell r="B5958" t="str">
            <v>PAPSTAR</v>
          </cell>
          <cell r="E5958" t="str">
            <v>Германия</v>
          </cell>
          <cell r="F5958" t="str">
            <v>ДЕРЕВО</v>
          </cell>
        </row>
        <row r="5959">
          <cell r="A5959" t="str">
            <v>82593</v>
          </cell>
          <cell r="B5959" t="str">
            <v>PAPSTAR</v>
          </cell>
          <cell r="E5959" t="str">
            <v>Германия</v>
          </cell>
          <cell r="F5959" t="str">
            <v>ПОЛИСТИРОЛ</v>
          </cell>
        </row>
        <row r="5960">
          <cell r="A5960" t="str">
            <v>82707</v>
          </cell>
          <cell r="B5960" t="str">
            <v>PAPSTAR</v>
          </cell>
          <cell r="E5960" t="str">
            <v>Германия</v>
          </cell>
          <cell r="F5960" t="str">
            <v>КАРТОН С ПОКРЫТИЕМ</v>
          </cell>
        </row>
        <row r="5961">
          <cell r="A5961" t="str">
            <v>82708</v>
          </cell>
          <cell r="B5961" t="str">
            <v>PAPSTAR</v>
          </cell>
          <cell r="E5961" t="str">
            <v>Германия</v>
          </cell>
          <cell r="F5961" t="str">
            <v>КАРТОН С ПОКРЫТИЕМ</v>
          </cell>
        </row>
        <row r="5962">
          <cell r="A5962" t="str">
            <v>10027P</v>
          </cell>
          <cell r="B5962" t="str">
            <v>PAPSTAR</v>
          </cell>
          <cell r="C5962" t="str">
            <v xml:space="preserve"> Контейнер одноразовый квадратный 550мл 50шт</v>
          </cell>
          <cell r="D5962" t="str">
            <v xml:space="preserve"> 50 snackbox "To Go" square 550 ml 10 cm x 8,5 cm x 7,5 cm</v>
          </cell>
          <cell r="E5962" t="str">
            <v>Германия</v>
          </cell>
          <cell r="F5962" t="str">
            <v>КАРТОН С ПОКРЫТИЕМ</v>
          </cell>
        </row>
        <row r="5963">
          <cell r="A5963" t="str">
            <v>10028</v>
          </cell>
          <cell r="B5963" t="str">
            <v>PAPSTAR</v>
          </cell>
          <cell r="C5963" t="str">
            <v xml:space="preserve"> Контейнер одноразовый квадратный 750мл 50шт</v>
          </cell>
          <cell r="D5963" t="str">
            <v xml:space="preserve"> 50 snackbox "To Go" square 750 ml 10,1 cm x 10 cm x 9,1 cm</v>
          </cell>
          <cell r="E5963" t="str">
            <v>Германия</v>
          </cell>
          <cell r="F5963" t="str">
            <v>КАРТОН С ПОКРЫТИЕМ</v>
          </cell>
        </row>
        <row r="5964">
          <cell r="A5964" t="str">
            <v>84318</v>
          </cell>
          <cell r="B5964" t="str">
            <v>PAPSTAR</v>
          </cell>
          <cell r="C5964" t="str">
            <v xml:space="preserve"> Дорожка в рулоне белая 24м ширина 40см</v>
          </cell>
          <cell r="D5964" t="str">
            <v xml:space="preserve"> Tablerunner, cloth-like, nonwoven "soft selection" 24 m x 40 cm white on roll</v>
          </cell>
          <cell r="E5964" t="str">
            <v>Германия</v>
          </cell>
          <cell r="F5964" t="str">
            <v>НЕТКАНЫЙ МАТЕРИАЛ</v>
          </cell>
        </row>
        <row r="5965">
          <cell r="A5965" t="str">
            <v>84319</v>
          </cell>
          <cell r="B5965" t="str">
            <v>PAPSTAR</v>
          </cell>
          <cell r="C5965" t="str">
            <v xml:space="preserve"> Дорожка в рулоне зеленая 24м ширина 40см</v>
          </cell>
          <cell r="D5965" t="str">
            <v xml:space="preserve"> Tablerunner, cloth-like, nonwoven "soft selection" 24 m x 40 cm dark green on roll</v>
          </cell>
          <cell r="E5965" t="str">
            <v>Германия</v>
          </cell>
          <cell r="F5965" t="str">
            <v>НЕТКАНЫЙ МАТЕРИАЛ</v>
          </cell>
        </row>
        <row r="5966">
          <cell r="A5966" t="str">
            <v>84320</v>
          </cell>
          <cell r="B5966" t="str">
            <v>PAPSTAR</v>
          </cell>
          <cell r="C5966" t="str">
            <v xml:space="preserve"> Дорожка в рулоне кремовая 24м ширина 40см</v>
          </cell>
          <cell r="D5966" t="str">
            <v xml:space="preserve"> Tablerunner, cloth-like, nonwoven "soft selection" 24 m x 40 cm cream on roll</v>
          </cell>
          <cell r="E5966" t="str">
            <v>Германия</v>
          </cell>
          <cell r="F5966" t="str">
            <v>НЕТКАНЫЙ МАТЕРИАЛ</v>
          </cell>
        </row>
        <row r="5967">
          <cell r="A5967" t="str">
            <v>84321</v>
          </cell>
          <cell r="B5967" t="str">
            <v>PAPSTAR</v>
          </cell>
          <cell r="C5967" t="str">
            <v xml:space="preserve"> Дорожка в рулоне синяя 24м ширина 40см</v>
          </cell>
          <cell r="D5967" t="str">
            <v xml:space="preserve"> Tablerunner, cloth-like, nonwoven "soft selection" 24 m x 40 cm dark blue on roll</v>
          </cell>
          <cell r="E5967" t="str">
            <v>Германия</v>
          </cell>
          <cell r="F5967" t="str">
            <v>НЕТКАНЫЙ МАТЕРИАЛ</v>
          </cell>
        </row>
        <row r="5968">
          <cell r="A5968" t="str">
            <v>84322</v>
          </cell>
          <cell r="B5968" t="str">
            <v>PAPSTAR</v>
          </cell>
          <cell r="C5968" t="str">
            <v xml:space="preserve"> Дорожка в рулоне красная 24м ширина 40см</v>
          </cell>
          <cell r="D5968" t="str">
            <v xml:space="preserve"> Tablerunner, cloth-like, nonwoven "soft selection" 24 m x 40 cm red on roll</v>
          </cell>
          <cell r="E5968" t="str">
            <v>Германия</v>
          </cell>
          <cell r="F5968" t="str">
            <v>НЕТКАНЫЙ МАТЕРИАЛ</v>
          </cell>
        </row>
        <row r="5969">
          <cell r="A5969" t="str">
            <v>84323</v>
          </cell>
          <cell r="B5969" t="str">
            <v>PAPSTAR</v>
          </cell>
          <cell r="C5969" t="str">
            <v xml:space="preserve"> Дорожка в рулоне бордовая 24м ширина 40см</v>
          </cell>
          <cell r="D5969" t="str">
            <v xml:space="preserve"> Tablerunner, cloth-like, nonwoven "soft selection" 24 m x 40 cm bordeaux on roll</v>
          </cell>
          <cell r="E5969" t="str">
            <v>Германия</v>
          </cell>
          <cell r="F5969" t="str">
            <v>НЕТКАНЫЙ МАТЕРИАЛ</v>
          </cell>
        </row>
        <row r="5970">
          <cell r="A5970" t="str">
            <v>84324</v>
          </cell>
          <cell r="B5970" t="str">
            <v>PAPSTAR</v>
          </cell>
          <cell r="C5970" t="str">
            <v xml:space="preserve"> Дорожка в рулоне желтая 24м ширина 40см</v>
          </cell>
          <cell r="D5970" t="str">
            <v xml:space="preserve"> Tablerunner, cloth-like, nonwoven "soft selection" 24 m x 40 cm yellow on roll</v>
          </cell>
          <cell r="E5970" t="str">
            <v>Германия</v>
          </cell>
          <cell r="F5970" t="str">
            <v>НЕТКАНЫЙ МАТЕРИАЛ</v>
          </cell>
        </row>
        <row r="5971">
          <cell r="A5971" t="str">
            <v>84406</v>
          </cell>
          <cell r="B5971" t="str">
            <v>PAPSTAR</v>
          </cell>
          <cell r="C5971" t="str">
            <v xml:space="preserve"> Размешиватель пластиковый черный 11см 2000шт</v>
          </cell>
          <cell r="D5971" t="str">
            <v xml:space="preserve"> 2000 Stirring sticks, PS 11 cm black</v>
          </cell>
          <cell r="E5971" t="str">
            <v>Германия</v>
          </cell>
          <cell r="F5971" t="str">
            <v>ПОЛИСТИРОЛ</v>
          </cell>
        </row>
        <row r="5972">
          <cell r="A5972" t="str">
            <v>84409</v>
          </cell>
          <cell r="B5972" t="str">
            <v>PAPSTAR</v>
          </cell>
          <cell r="E5972" t="str">
            <v>Германия</v>
          </cell>
          <cell r="F5972" t="str">
            <v>БУМАГА</v>
          </cell>
        </row>
        <row r="5973">
          <cell r="A5973" t="str">
            <v>84413</v>
          </cell>
          <cell r="B5973" t="str">
            <v>PAPSTAR</v>
          </cell>
          <cell r="C5973" t="str">
            <v xml:space="preserve"> Салатник ЛОДОЧКА 8.5см 50шт</v>
          </cell>
          <cell r="D5973" t="str">
            <v xml:space="preserve"> 50 Fingerfood - Bowls, wood 8,5 cm x 5,5 cm "Boat"</v>
          </cell>
          <cell r="E5973" t="str">
            <v>Германия</v>
          </cell>
          <cell r="F5973" t="str">
            <v>ДЕРЕВО</v>
          </cell>
        </row>
        <row r="5974">
          <cell r="A5974" t="str">
            <v>84414</v>
          </cell>
          <cell r="B5974" t="str">
            <v>PAPSTAR</v>
          </cell>
          <cell r="C5974" t="str">
            <v xml:space="preserve"> Салатник ЛОДОЧКА 11см 50шт</v>
          </cell>
          <cell r="D5974" t="str">
            <v xml:space="preserve"> 50 Fingerfood - Bowls, wood 11 cm x 6,5 cm "Boat"</v>
          </cell>
          <cell r="E5974" t="str">
            <v>Германия</v>
          </cell>
          <cell r="F5974" t="str">
            <v>ДЕРЕВО</v>
          </cell>
        </row>
        <row r="5975">
          <cell r="A5975" t="str">
            <v>84415</v>
          </cell>
          <cell r="B5975" t="str">
            <v>PAPSTAR</v>
          </cell>
          <cell r="C5975" t="str">
            <v xml:space="preserve"> Салатник ЛОДОЧКА 14см 50шт</v>
          </cell>
          <cell r="D5975" t="str">
            <v xml:space="preserve"> 50 Fingerfood - Bowls, wood 14 cm x 8,2 cm "Boat"</v>
          </cell>
          <cell r="E5975" t="str">
            <v>Германия</v>
          </cell>
          <cell r="F5975" t="str">
            <v>ДЕРЕВО</v>
          </cell>
        </row>
        <row r="5976">
          <cell r="A5976" t="str">
            <v>84417</v>
          </cell>
          <cell r="B5976" t="str">
            <v>PAPSTAR</v>
          </cell>
          <cell r="C5976" t="str">
            <v xml:space="preserve"> Салатник ЛОДОЧКА 19см 50шт</v>
          </cell>
          <cell r="D5976" t="str">
            <v xml:space="preserve"> 50 Fingerfood - Bowls, wood 19 cm x 10 cm "Boat"</v>
          </cell>
          <cell r="E5976" t="str">
            <v>Германия</v>
          </cell>
          <cell r="F5976" t="str">
            <v>ДЕРЕВО</v>
          </cell>
        </row>
        <row r="5977">
          <cell r="A5977" t="str">
            <v>84418</v>
          </cell>
          <cell r="B5977" t="str">
            <v>PAPSTAR</v>
          </cell>
          <cell r="C5977" t="str">
            <v xml:space="preserve"> Салатник ЛОДОЧКА 21.5см 50шт</v>
          </cell>
          <cell r="D5977" t="str">
            <v xml:space="preserve"> 50 Fingerfood - Bowls, wood 21,5 cm x 10 cm "Boat"</v>
          </cell>
          <cell r="E5977" t="str">
            <v>Германия</v>
          </cell>
          <cell r="F5977" t="str">
            <v>ДЕРЕВО</v>
          </cell>
        </row>
        <row r="5978">
          <cell r="A5978" t="str">
            <v>84419</v>
          </cell>
          <cell r="B5978" t="str">
            <v>PAPSTAR</v>
          </cell>
          <cell r="C5978" t="str">
            <v xml:space="preserve"> Салатник ЛОДОЧКА 25см 50шт</v>
          </cell>
          <cell r="D5978" t="str">
            <v xml:space="preserve"> 50 Fingerfood - Bowls, wood 25 cm x 10 cm "Boat"</v>
          </cell>
          <cell r="E5978" t="str">
            <v>Германия</v>
          </cell>
          <cell r="F5978" t="str">
            <v>ДЕРЕВО</v>
          </cell>
        </row>
        <row r="5979">
          <cell r="A5979" t="str">
            <v>84601</v>
          </cell>
          <cell r="B5979" t="str">
            <v>PAPSTAR</v>
          </cell>
          <cell r="E5979" t="str">
            <v>Германия</v>
          </cell>
          <cell r="F5979" t="str">
            <v>КАРТОН С ПОКРЫТИЕМ</v>
          </cell>
        </row>
        <row r="5980">
          <cell r="A5980" t="str">
            <v>84602</v>
          </cell>
          <cell r="B5980" t="str">
            <v>PAPSTAR</v>
          </cell>
          <cell r="E5980" t="str">
            <v>Германия</v>
          </cell>
          <cell r="F5980" t="str">
            <v>КАРТОН С ПОКРЫТИЕМ</v>
          </cell>
        </row>
        <row r="5981">
          <cell r="A5981" t="str">
            <v>84843</v>
          </cell>
          <cell r="B5981" t="str">
            <v>PAPSTAR</v>
          </cell>
          <cell r="C5981" t="str">
            <v xml:space="preserve"> Размешиватель-палочка 14см 1000шт</v>
          </cell>
          <cell r="D5981" t="str">
            <v xml:space="preserve"> 1000 Stirring sticks, wood "pure" 14 cm x 5 mm</v>
          </cell>
          <cell r="E5981" t="str">
            <v>Германия</v>
          </cell>
          <cell r="F5981" t="str">
            <v>ДЕРЕВО</v>
          </cell>
        </row>
        <row r="5982">
          <cell r="A5982" t="str">
            <v>84844</v>
          </cell>
          <cell r="B5982" t="str">
            <v>PAPSTAR</v>
          </cell>
          <cell r="C5982" t="str">
            <v xml:space="preserve"> Размешиватель-палочка 17.8см 1000шт</v>
          </cell>
          <cell r="D5982" t="str">
            <v xml:space="preserve"> 1000 Stirring sticks, wood "pure" 17,8 cm x 5 mm</v>
          </cell>
          <cell r="E5982" t="str">
            <v>Германия</v>
          </cell>
          <cell r="F5982" t="str">
            <v>ДЕРЕВО</v>
          </cell>
        </row>
        <row r="5983">
          <cell r="A5983" t="str">
            <v>84870</v>
          </cell>
          <cell r="B5983" t="str">
            <v>PAPSTAR</v>
          </cell>
          <cell r="C5983" t="str">
            <v xml:space="preserve"> Размешиватель пластиковый белый 13.3см 100шт</v>
          </cell>
          <cell r="D5983" t="str">
            <v xml:space="preserve"> 100 Stirring sticks, C-PLA "pure" 13,3 cm white - nature</v>
          </cell>
          <cell r="E5983" t="str">
            <v>Германия</v>
          </cell>
          <cell r="F5983" t="str">
            <v>ПЛАСТИК</v>
          </cell>
        </row>
        <row r="5984">
          <cell r="A5984" t="str">
            <v>84871</v>
          </cell>
          <cell r="B5984" t="str">
            <v>PAPSTAR</v>
          </cell>
          <cell r="C5984" t="str">
            <v xml:space="preserve"> Пика для стейка RARE 9см 250шт</v>
          </cell>
          <cell r="D5984" t="str">
            <v xml:space="preserve"> 250 Steak-Marker 9 cm "RARE"</v>
          </cell>
          <cell r="E5984" t="str">
            <v>Германия</v>
          </cell>
          <cell r="F5984" t="str">
            <v>БАМБУК</v>
          </cell>
        </row>
        <row r="5985">
          <cell r="A5985" t="str">
            <v>84872</v>
          </cell>
          <cell r="B5985" t="str">
            <v>PAPSTAR</v>
          </cell>
          <cell r="C5985" t="str">
            <v xml:space="preserve"> Пика для стейка MEDIUM 9см 250шт</v>
          </cell>
          <cell r="D5985" t="str">
            <v xml:space="preserve"> 250 Steak-Marker 9 cm "MEDIUM"</v>
          </cell>
          <cell r="E5985" t="str">
            <v>Германия</v>
          </cell>
          <cell r="F5985" t="str">
            <v>БАМБУК</v>
          </cell>
        </row>
        <row r="5986">
          <cell r="A5986" t="str">
            <v>84873</v>
          </cell>
          <cell r="B5986" t="str">
            <v>PAPSTAR</v>
          </cell>
          <cell r="C5986" t="str">
            <v xml:space="preserve"> Пика для стейка WELL 9см 250шт</v>
          </cell>
          <cell r="D5986" t="str">
            <v xml:space="preserve"> 250 Steak-Marker 9 cm "WELL"</v>
          </cell>
          <cell r="E5986" t="str">
            <v>Германия</v>
          </cell>
          <cell r="F5986" t="str">
            <v>БАМБУК</v>
          </cell>
        </row>
        <row r="5987">
          <cell r="A5987" t="str">
            <v>81611</v>
          </cell>
          <cell r="B5987" t="str">
            <v>PAPSTAR</v>
          </cell>
          <cell r="C5987" t="str">
            <v xml:space="preserve"> Скатерть в рулоне 50мх0.8м красные квадратики</v>
          </cell>
          <cell r="D5987" t="str">
            <v xml:space="preserve"> Tablecloth, foil 50 m x 80 cm red "Square"</v>
          </cell>
          <cell r="E5987" t="str">
            <v>Германия</v>
          </cell>
          <cell r="F5987" t="str">
            <v>ПОЛИЭТИЛЕН</v>
          </cell>
        </row>
        <row r="5988">
          <cell r="A5988" t="str">
            <v>11803P</v>
          </cell>
          <cell r="B5988" t="str">
            <v>PAPSTAR</v>
          </cell>
          <cell r="E5988" t="str">
            <v>Германия</v>
          </cell>
          <cell r="F5988" t="str">
            <v>КАРТОН С ПОКРЫТИЕМ</v>
          </cell>
        </row>
        <row r="5989">
          <cell r="A5989" t="str">
            <v>12203P</v>
          </cell>
          <cell r="B5989" t="str">
            <v>PAPSTAR</v>
          </cell>
          <cell r="C5989" t="str">
            <v xml:space="preserve"> Маска защитная 2-слойная белая</v>
          </cell>
          <cell r="D5989" t="str">
            <v xml:space="preserve"> 100 Face mask tissue 2-layer 19,5 cm x 7 cm white</v>
          </cell>
          <cell r="E5989" t="str">
            <v>Германия</v>
          </cell>
          <cell r="F5989" t="str">
            <v>ТКАНЬ</v>
          </cell>
        </row>
        <row r="5990">
          <cell r="A5990" t="str">
            <v>84608</v>
          </cell>
          <cell r="B5990" t="str">
            <v>PAPSTAR</v>
          </cell>
          <cell r="C5990" t="str">
            <v xml:space="preserve"> Вилка прозрачная 175мм 100шт</v>
          </cell>
          <cell r="D5990" t="str">
            <v xml:space="preserve"> 100 Forks, PS 17.5 cm transparent</v>
          </cell>
          <cell r="E5990" t="str">
            <v>Германия</v>
          </cell>
          <cell r="F5990" t="str">
            <v>ПОЛИСТИРОЛ</v>
          </cell>
        </row>
        <row r="5991">
          <cell r="A5991" t="str">
            <v>10070</v>
          </cell>
          <cell r="B5991" t="str">
            <v>PAPSTAR</v>
          </cell>
          <cell r="C5991" t="str">
            <v xml:space="preserve"> Вилка пластиковая серебряная 18.5см 10шт</v>
          </cell>
          <cell r="D5991" t="str">
            <v xml:space="preserve"> 10 Forks, PS metallized 18,5 cm silver</v>
          </cell>
          <cell r="E5991" t="str">
            <v>Германия</v>
          </cell>
          <cell r="F5991" t="str">
            <v>ПОЛИСТИРОЛ</v>
          </cell>
        </row>
        <row r="5992">
          <cell r="A5992" t="str">
            <v>10071</v>
          </cell>
          <cell r="B5992" t="str">
            <v>PAPSTAR</v>
          </cell>
          <cell r="C5992" t="str">
            <v xml:space="preserve"> Нож пластиковый серебряный 20см 10шт</v>
          </cell>
          <cell r="D5992" t="str">
            <v xml:space="preserve"> 10 Knives, PS metallized 20 cm silver</v>
          </cell>
          <cell r="E5992" t="str">
            <v>Германия</v>
          </cell>
          <cell r="F5992" t="str">
            <v>ПОЛИСТИРОЛ</v>
          </cell>
        </row>
        <row r="5993">
          <cell r="A5993" t="str">
            <v>10072</v>
          </cell>
          <cell r="B5993" t="str">
            <v>PAPSTAR</v>
          </cell>
          <cell r="C5993" t="str">
            <v xml:space="preserve"> Ложка пластиковая серебряная 17.5см 10шт</v>
          </cell>
          <cell r="D5993" t="str">
            <v xml:space="preserve"> 10 Spoons, PS metallized 17,5 cm silver</v>
          </cell>
          <cell r="E5993" t="str">
            <v>Германия</v>
          </cell>
          <cell r="F5993" t="str">
            <v>ПОЛИСТИРОЛ</v>
          </cell>
        </row>
        <row r="5994">
          <cell r="A5994" t="str">
            <v>10073</v>
          </cell>
          <cell r="B5994" t="str">
            <v>PAPSTAR</v>
          </cell>
          <cell r="C5994" t="str">
            <v xml:space="preserve"> Ложка чайная пластиковая серебряная 10см 10шт</v>
          </cell>
          <cell r="D5994" t="str">
            <v xml:space="preserve"> 10 Coffee spoons, PS metallized 13 cm silver</v>
          </cell>
          <cell r="E5994" t="str">
            <v>Германия</v>
          </cell>
          <cell r="F5994" t="str">
            <v>ПОЛИСТИРОЛ</v>
          </cell>
        </row>
        <row r="5995">
          <cell r="A5995" t="str">
            <v>10201</v>
          </cell>
          <cell r="B5995" t="str">
            <v>PAPSTAR</v>
          </cell>
          <cell r="E5995" t="str">
            <v>Германия</v>
          </cell>
          <cell r="F5995" t="str">
            <v>ПЛАСТИК</v>
          </cell>
        </row>
        <row r="5996">
          <cell r="A5996" t="str">
            <v>10409</v>
          </cell>
          <cell r="B5996" t="str">
            <v>PAPSTAR</v>
          </cell>
          <cell r="C5996" t="str">
            <v xml:space="preserve"> Поднос алюминиевый овальный 43х29см 3шт</v>
          </cell>
          <cell r="D5996" t="str">
            <v xml:space="preserve"> 3 Serving plates, alu oval 43 cm x 29 cm</v>
          </cell>
          <cell r="E5996" t="str">
            <v>Германия</v>
          </cell>
          <cell r="F5996" t="str">
            <v>АЛЮМИНИЙ</v>
          </cell>
        </row>
        <row r="5997">
          <cell r="A5997" t="str">
            <v>10410</v>
          </cell>
          <cell r="B5997" t="str">
            <v>PAPSTAR</v>
          </cell>
          <cell r="C5997" t="str">
            <v xml:space="preserve"> Поднос алюминиевый овальный 35х24.5см 3шт</v>
          </cell>
          <cell r="D5997" t="str">
            <v xml:space="preserve"> 3 Serving plates, alu oval 35 cm x 24,5 cm</v>
          </cell>
          <cell r="E5997" t="str">
            <v>Германия</v>
          </cell>
          <cell r="F5997" t="str">
            <v>АЛЮМИНИЙ</v>
          </cell>
        </row>
        <row r="5998">
          <cell r="A5998" t="str">
            <v>11005</v>
          </cell>
          <cell r="B5998" t="str">
            <v>PAPSTAR</v>
          </cell>
          <cell r="C5998" t="str">
            <v xml:space="preserve"> Мешок кондитерский 1.8л с 3 насадками 10шт</v>
          </cell>
          <cell r="D5998" t="str">
            <v xml:space="preserve"> 10 Piping bag 1,8 l 46 cm x 23 cm transparent incl. 3 nozzles</v>
          </cell>
          <cell r="E5998" t="str">
            <v>Германия</v>
          </cell>
          <cell r="F5998" t="str">
            <v>ПОЛИЭТИЛЕН</v>
          </cell>
        </row>
        <row r="5999">
          <cell r="A5999" t="str">
            <v>11161</v>
          </cell>
          <cell r="B5999" t="str">
            <v>PAPSTAR</v>
          </cell>
          <cell r="E5999" t="str">
            <v>Германия</v>
          </cell>
          <cell r="F5999" t="str">
            <v>ПЛАСТИК</v>
          </cell>
        </row>
        <row r="6000">
          <cell r="A6000" t="str">
            <v>11331</v>
          </cell>
          <cell r="B6000" t="str">
            <v>PAPSTAR</v>
          </cell>
          <cell r="C6000" t="str">
            <v xml:space="preserve"> Поднос прямоугольный серебро 34х45.5см 10шт</v>
          </cell>
          <cell r="D6000" t="str">
            <v xml:space="preserve"> 10 Serving trays, PET coated square 34 cm x 45,5 cm silver</v>
          </cell>
          <cell r="E6000" t="str">
            <v>Германия</v>
          </cell>
          <cell r="F6000" t="str">
            <v>БУМАГА</v>
          </cell>
        </row>
        <row r="6001">
          <cell r="A6001" t="str">
            <v>11801</v>
          </cell>
          <cell r="B6001" t="str">
            <v>PAPSTAR</v>
          </cell>
          <cell r="E6001" t="str">
            <v>Германия</v>
          </cell>
          <cell r="F6001" t="str">
            <v>КАРТОН С ПОКРЫТИЕМ</v>
          </cell>
        </row>
        <row r="6002">
          <cell r="A6002" t="str">
            <v>11802</v>
          </cell>
          <cell r="B6002" t="str">
            <v>PAPSTAR</v>
          </cell>
          <cell r="E6002" t="str">
            <v>Германия</v>
          </cell>
          <cell r="F6002" t="str">
            <v>КАРТОН С ПОКРЫТИЕМ</v>
          </cell>
        </row>
        <row r="6003">
          <cell r="A6003" t="str">
            <v>12198</v>
          </cell>
          <cell r="B6003" t="str">
            <v>PAPSTAR</v>
          </cell>
          <cell r="E6003" t="str">
            <v>Германия</v>
          </cell>
          <cell r="F6003" t="str">
            <v>ПОЛИСТИРОЛ</v>
          </cell>
        </row>
        <row r="6004">
          <cell r="A6004" t="str">
            <v>12253</v>
          </cell>
          <cell r="B6004" t="str">
            <v>PAPSTAR</v>
          </cell>
          <cell r="E6004" t="str">
            <v>Германия</v>
          </cell>
          <cell r="F6004" t="str">
            <v>ПОЛИСТИРОЛ</v>
          </cell>
        </row>
        <row r="6005">
          <cell r="A6005" t="str">
            <v>12293</v>
          </cell>
          <cell r="B6005" t="str">
            <v>PAPSTAR</v>
          </cell>
          <cell r="C6005" t="str">
            <v xml:space="preserve"> Пакет гигиенический в диспенсере 30шт</v>
          </cell>
          <cell r="D6005" t="str">
            <v xml:space="preserve"> 30 Sanitary bags 28,5 cm x 8 cm x 7 cm in dispender carton</v>
          </cell>
          <cell r="E6005" t="str">
            <v>Германия</v>
          </cell>
          <cell r="F6005" t="str">
            <v>ПОЛИЭТИЛЕН</v>
          </cell>
        </row>
        <row r="6006">
          <cell r="A6006" t="str">
            <v>12482</v>
          </cell>
          <cell r="B6006" t="str">
            <v>PAPSTAR</v>
          </cell>
          <cell r="C6006" t="str">
            <v xml:space="preserve"> Мешок кондитерский 1.8л 100шт</v>
          </cell>
          <cell r="D6006" t="str">
            <v xml:space="preserve"> 100 Piping bag 1,8 l 46 cm x 23 cm transparent</v>
          </cell>
          <cell r="E6006" t="str">
            <v>Германия</v>
          </cell>
          <cell r="F6006" t="str">
            <v>ПОЛИЭТИЛЕН</v>
          </cell>
        </row>
        <row r="6007">
          <cell r="A6007" t="str">
            <v>12739</v>
          </cell>
          <cell r="B6007" t="str">
            <v>PAPSTAR</v>
          </cell>
          <cell r="C6007" t="str">
            <v xml:space="preserve"> Зубочистки деревянные 300шт</v>
          </cell>
          <cell r="D6007" t="str">
            <v xml:space="preserve"> 300 Toothpicks, wood "pure" round 6,5 cm</v>
          </cell>
          <cell r="E6007" t="str">
            <v>Германия</v>
          </cell>
          <cell r="F6007" t="str">
            <v>ДЕРЕВО</v>
          </cell>
        </row>
        <row r="6008">
          <cell r="A6008" t="str">
            <v>14066</v>
          </cell>
          <cell r="B6008" t="str">
            <v>PAPSTAR</v>
          </cell>
          <cell r="C6008" t="str">
            <v xml:space="preserve"> Бумага для выпечки</v>
          </cell>
          <cell r="D6008" t="str">
            <v xml:space="preserve"> Baking paper 100 m x 38 cm brown in folding box</v>
          </cell>
          <cell r="E6008" t="str">
            <v>Германия</v>
          </cell>
          <cell r="F6008" t="str">
            <v>БУМАГА</v>
          </cell>
        </row>
        <row r="6009">
          <cell r="A6009" t="str">
            <v>14501</v>
          </cell>
          <cell r="B6009" t="str">
            <v>PAPSTAR</v>
          </cell>
          <cell r="C6009" t="str">
            <v xml:space="preserve"> Контейнер алюминиевый с крышкой 0.5л 10шт</v>
          </cell>
          <cell r="D6009" t="str">
            <v xml:space="preserve"> 10 Dishes with lids made of PE coated cardboard square 0,5 l 4,2 cm x 11,4 cm x 14 cm</v>
          </cell>
          <cell r="E6009" t="str">
            <v>Германия</v>
          </cell>
          <cell r="F6009" t="str">
            <v>АЛЮМИНИЙ</v>
          </cell>
        </row>
        <row r="6010">
          <cell r="A6010" t="str">
            <v>14502</v>
          </cell>
          <cell r="B6010" t="str">
            <v>PAPSTAR</v>
          </cell>
          <cell r="C6010" t="str">
            <v xml:space="preserve"> Контейнер алюминиевый с крышкой 1.5л 10шт</v>
          </cell>
          <cell r="D6010" t="str">
            <v xml:space="preserve"> 10 Dishes made of aluminium with lids made of PP coated cardboard square 1,5 l 7 cm x 13 cm x 24,2 cm</v>
          </cell>
          <cell r="E6010" t="str">
            <v>Германия</v>
          </cell>
          <cell r="F6010" t="str">
            <v>АЛЮМИНИЙ</v>
          </cell>
        </row>
        <row r="6011">
          <cell r="A6011" t="str">
            <v>14510</v>
          </cell>
          <cell r="B6011" t="str">
            <v>PAPSTAR</v>
          </cell>
          <cell r="C6011" t="str">
            <v xml:space="preserve"> Контейнер алюминиевый с крышкой 0.8л 10шт</v>
          </cell>
          <cell r="D6011" t="str">
            <v xml:space="preserve"> 10 Dishes with lids made of PE coated cardboard square 0,8 l 4 cm x 15 cm x 21,4 cm</v>
          </cell>
          <cell r="E6011" t="str">
            <v>Германия</v>
          </cell>
          <cell r="F6011" t="str">
            <v>АЛЮМИНИЙ</v>
          </cell>
        </row>
        <row r="6012">
          <cell r="A6012" t="str">
            <v>14520</v>
          </cell>
          <cell r="B6012" t="str">
            <v>PAPSTAR</v>
          </cell>
          <cell r="C6012" t="str">
            <v xml:space="preserve"> Контейнер алюминиевый с крышкой 1л 10шт</v>
          </cell>
          <cell r="D6012" t="str">
            <v xml:space="preserve"> 10 Dishes with lids made of PE coated cardboard square 1 l 5,4 cm x 11 cm x 21,3 cm</v>
          </cell>
          <cell r="E6012" t="str">
            <v>Германия</v>
          </cell>
          <cell r="F6012" t="str">
            <v>АЛЮМИНИЙ</v>
          </cell>
        </row>
        <row r="6013">
          <cell r="A6013" t="str">
            <v>14750</v>
          </cell>
          <cell r="B6013" t="str">
            <v>PAPSTAR</v>
          </cell>
          <cell r="E6013" t="str">
            <v>Германия</v>
          </cell>
          <cell r="F6013" t="str">
            <v>КАРТОН С ПОКРЫТИЕМ</v>
          </cell>
        </row>
        <row r="6014">
          <cell r="A6014" t="str">
            <v>14753</v>
          </cell>
          <cell r="B6014" t="str">
            <v>PAPSTAR</v>
          </cell>
          <cell r="E6014" t="str">
            <v>Германия</v>
          </cell>
          <cell r="F6014" t="str">
            <v>КАРТОН С ПОКРЫТИЕМ</v>
          </cell>
        </row>
        <row r="6015">
          <cell r="A6015" t="str">
            <v>14754</v>
          </cell>
          <cell r="B6015" t="str">
            <v>PAPSTAR</v>
          </cell>
          <cell r="E6015" t="str">
            <v>Германия</v>
          </cell>
          <cell r="F6015" t="str">
            <v>КАРТОН С ПОКРЫТИЕМ</v>
          </cell>
        </row>
        <row r="6016">
          <cell r="A6016" t="str">
            <v>16174</v>
          </cell>
          <cell r="B6016" t="str">
            <v>PAPSTAR</v>
          </cell>
          <cell r="E6016" t="str">
            <v>Германия</v>
          </cell>
          <cell r="F6016" t="str">
            <v>ПЛАСТИК</v>
          </cell>
        </row>
        <row r="6017">
          <cell r="A6017" t="str">
            <v>16175</v>
          </cell>
          <cell r="B6017" t="str">
            <v>PAPSTAR</v>
          </cell>
          <cell r="E6017" t="str">
            <v>Германия</v>
          </cell>
          <cell r="F6017" t="str">
            <v>ПЛАСТИК</v>
          </cell>
        </row>
        <row r="6018">
          <cell r="A6018" t="str">
            <v>16619</v>
          </cell>
          <cell r="B6018" t="str">
            <v>PAPSTAR</v>
          </cell>
          <cell r="E6018" t="str">
            <v>Германия</v>
          </cell>
          <cell r="F6018" t="str">
            <v>ДЕРЕВО</v>
          </cell>
        </row>
        <row r="6019">
          <cell r="A6019" t="str">
            <v>16692</v>
          </cell>
          <cell r="B6019" t="str">
            <v>PAPSTAR</v>
          </cell>
          <cell r="C6019" t="str">
            <v xml:space="preserve"> Зубочистки деревянные 1000шт</v>
          </cell>
          <cell r="D6019" t="str">
            <v xml:space="preserve"> 1000 Toothpicks, wood "pure" round 8 cm</v>
          </cell>
          <cell r="E6019" t="str">
            <v>Германия</v>
          </cell>
          <cell r="F6019" t="str">
            <v>ДЕРЕВО</v>
          </cell>
        </row>
        <row r="6020">
          <cell r="A6020" t="str">
            <v>16768</v>
          </cell>
          <cell r="B6020" t="str">
            <v>PAPSTAR</v>
          </cell>
          <cell r="C6020" t="str">
            <v xml:space="preserve"> Пики бамбуковые НАТУРА 11см 200шт</v>
          </cell>
          <cell r="D6020" t="str">
            <v xml:space="preserve"> 200 Fingerfood skewers 11 cm "Nature"</v>
          </cell>
          <cell r="E6020" t="str">
            <v>Германия</v>
          </cell>
          <cell r="F6020" t="str">
            <v>БАМБУК</v>
          </cell>
        </row>
        <row r="6021">
          <cell r="A6021" t="str">
            <v>18309</v>
          </cell>
          <cell r="B6021" t="str">
            <v>PAPSTAR</v>
          </cell>
          <cell r="E6021" t="str">
            <v>Германия</v>
          </cell>
          <cell r="F6021" t="str">
            <v>БУМАГА</v>
          </cell>
        </row>
        <row r="6022">
          <cell r="A6022" t="str">
            <v>18336</v>
          </cell>
          <cell r="B6022" t="str">
            <v>PAPSTAR</v>
          </cell>
          <cell r="E6022" t="str">
            <v>Германия</v>
          </cell>
          <cell r="F6022" t="str">
            <v>БУМАГА</v>
          </cell>
        </row>
        <row r="6023">
          <cell r="A6023" t="str">
            <v>18338</v>
          </cell>
          <cell r="B6023" t="str">
            <v>PAPSTAR</v>
          </cell>
          <cell r="E6023" t="str">
            <v>Германия</v>
          </cell>
          <cell r="F6023" t="str">
            <v>БУМАГА</v>
          </cell>
        </row>
        <row r="6024">
          <cell r="A6024" t="str">
            <v>18357</v>
          </cell>
          <cell r="B6024" t="str">
            <v>PAPSTAR</v>
          </cell>
          <cell r="E6024" t="str">
            <v>Германия</v>
          </cell>
          <cell r="F6024" t="str">
            <v>БУМАГА</v>
          </cell>
        </row>
        <row r="6025">
          <cell r="A6025" t="str">
            <v>12854</v>
          </cell>
          <cell r="B6025" t="str">
            <v>PAPSTAR</v>
          </cell>
          <cell r="E6025" t="str">
            <v>Австрия</v>
          </cell>
          <cell r="F6025" t="str">
            <v>БУМАГА</v>
          </cell>
        </row>
        <row r="6026">
          <cell r="A6026" t="str">
            <v>12402</v>
          </cell>
          <cell r="B6026" t="str">
            <v>PAPSTAR</v>
          </cell>
          <cell r="E6026" t="str">
            <v>Германия</v>
          </cell>
          <cell r="F6026" t="str">
            <v>БУМАГА</v>
          </cell>
        </row>
        <row r="6027">
          <cell r="A6027" t="str">
            <v>12186</v>
          </cell>
          <cell r="B6027" t="str">
            <v>PAPSTAR</v>
          </cell>
          <cell r="C6027" t="str">
            <v xml:space="preserve"> Бокалы пластиковые прозрачные для шампанского 100мл 50шт</v>
          </cell>
          <cell r="D6027" t="str">
            <v xml:space="preserve"> 50 Tops, champagne, PS 0,1 l ? 5 cm · 17,5 cm crystal clear</v>
          </cell>
          <cell r="E6027" t="str">
            <v>Германия</v>
          </cell>
          <cell r="F6027" t="str">
            <v>ПОЛИСТИРОЛ</v>
          </cell>
        </row>
        <row r="6028">
          <cell r="A6028" t="str">
            <v>12189</v>
          </cell>
          <cell r="B6028" t="str">
            <v>PAPSTAR</v>
          </cell>
          <cell r="C6028" t="str">
            <v xml:space="preserve"> Креманка пластиковая 180мл 50шт</v>
          </cell>
          <cell r="D6028" t="str">
            <v xml:space="preserve"> 50 Tops, dessert, PS 0,18 l ? 8,9 cm · 7 cm crystal clear</v>
          </cell>
          <cell r="E6028" t="str">
            <v>Германия</v>
          </cell>
          <cell r="F6028" t="str">
            <v>ПОЛИСТИРОЛ</v>
          </cell>
        </row>
        <row r="6029">
          <cell r="A6029" t="str">
            <v>12483</v>
          </cell>
          <cell r="B6029" t="str">
            <v>PAPSTAR</v>
          </cell>
          <cell r="C6029" t="str">
            <v xml:space="preserve"> Салфетки 3-х слойные 33х33см 250шт красные</v>
          </cell>
          <cell r="D6029" t="str">
            <v xml:space="preserve"> 250 Napkins, 3-ply 1/4 fold 33 cm x 33 cm red</v>
          </cell>
          <cell r="E6029" t="str">
            <v>Германия</v>
          </cell>
          <cell r="F6029" t="str">
            <v>САНИТАРНО-ГИГИЕНИЧЕСКАЯ БУМАГА</v>
          </cell>
        </row>
        <row r="6030">
          <cell r="A6030" t="str">
            <v>11964</v>
          </cell>
          <cell r="B6030" t="str">
            <v>PAPSTAR</v>
          </cell>
          <cell r="C6030" t="str">
            <v xml:space="preserve"> Тарелка картонная 23см 20шт желтая</v>
          </cell>
          <cell r="D6030" t="str">
            <v xml:space="preserve"> 20 Plates, Paper round ? 23 cm yellow</v>
          </cell>
          <cell r="E6030" t="str">
            <v>Германия</v>
          </cell>
          <cell r="F6030" t="str">
            <v>КАРТОН С ПОКРЫТИЕМ</v>
          </cell>
        </row>
        <row r="6031">
          <cell r="A6031" t="str">
            <v>11965</v>
          </cell>
          <cell r="B6031" t="str">
            <v>PAPSTAR</v>
          </cell>
          <cell r="C6031" t="str">
            <v xml:space="preserve"> Тарелка картонная 23см 20шт зеленая</v>
          </cell>
          <cell r="D6031" t="str">
            <v xml:space="preserve"> 20 Plates, Paper round ? 23 cm dark green</v>
          </cell>
          <cell r="E6031" t="str">
            <v>Германия</v>
          </cell>
          <cell r="F6031" t="str">
            <v>КАРТОН С ПОКРЫТИЕМ</v>
          </cell>
        </row>
        <row r="6032">
          <cell r="A6032" t="str">
            <v>11977</v>
          </cell>
          <cell r="B6032" t="str">
            <v>PAPSTAR</v>
          </cell>
          <cell r="C6032" t="str">
            <v xml:space="preserve"> Тарелка картонная 23см 50шт красная</v>
          </cell>
          <cell r="D6032" t="str">
            <v xml:space="preserve"> 50 Plates, Paper round ? 23 cm red</v>
          </cell>
          <cell r="E6032" t="str">
            <v>Германия</v>
          </cell>
          <cell r="F6032" t="str">
            <v>КАРТОН С ПОКРЫТИЕМ</v>
          </cell>
        </row>
        <row r="6033">
          <cell r="A6033" t="str">
            <v>11978</v>
          </cell>
          <cell r="B6033" t="str">
            <v>PAPSTAR</v>
          </cell>
          <cell r="C6033" t="str">
            <v xml:space="preserve"> Тарелка картонная 23см 50шт желтая</v>
          </cell>
          <cell r="D6033" t="str">
            <v xml:space="preserve"> 50 Plates, Paper round ? 23 cm yellow</v>
          </cell>
          <cell r="E6033" t="str">
            <v>Германия</v>
          </cell>
          <cell r="F6033" t="str">
            <v>КАРТОН С ПОКРЫТИЕМ</v>
          </cell>
        </row>
        <row r="6034">
          <cell r="A6034" t="str">
            <v>11979</v>
          </cell>
          <cell r="B6034" t="str">
            <v>PAPSTAR</v>
          </cell>
          <cell r="C6034" t="str">
            <v xml:space="preserve"> Тарелка картонная 23см 50шт синяя</v>
          </cell>
          <cell r="D6034" t="str">
            <v xml:space="preserve"> 50 Plates, Paper round ? 23 cm dark blue</v>
          </cell>
          <cell r="E6034" t="str">
            <v>Германия</v>
          </cell>
          <cell r="F6034" t="str">
            <v>КАРТОН С ПОКРЫТИЕМ</v>
          </cell>
        </row>
        <row r="6035">
          <cell r="A6035" t="str">
            <v>11960</v>
          </cell>
          <cell r="B6035" t="str">
            <v>PAPSTAR</v>
          </cell>
          <cell r="C6035" t="str">
            <v xml:space="preserve"> Тарелка картонная 23см 20шт красная</v>
          </cell>
          <cell r="D6035" t="str">
            <v xml:space="preserve"> 20 Plates, Paper round ? 23 cm red</v>
          </cell>
          <cell r="E6035" t="str">
            <v>Германия</v>
          </cell>
          <cell r="F6035" t="str">
            <v>КАРТОН С ПОКРЫТИЕМ</v>
          </cell>
        </row>
        <row r="6036">
          <cell r="A6036" t="str">
            <v>11963</v>
          </cell>
          <cell r="B6036" t="str">
            <v>PAPSTAR</v>
          </cell>
          <cell r="C6036" t="str">
            <v xml:space="preserve"> Тарелка картонная 23см 20шт синяя</v>
          </cell>
          <cell r="D6036" t="str">
            <v xml:space="preserve"> 20 Plates, Paper round ? 23 cm dark blue</v>
          </cell>
          <cell r="E6036" t="str">
            <v>Германия</v>
          </cell>
          <cell r="F6036" t="str">
            <v>КАРТОН С ПОКРЫТИЕМ</v>
          </cell>
        </row>
        <row r="6037">
          <cell r="A6037" t="str">
            <v>18578</v>
          </cell>
          <cell r="B6037" t="str">
            <v>PAPSTAR</v>
          </cell>
          <cell r="C6037" t="str">
            <v xml:space="preserve"> Тарталетки 20х65мм белые 1000шт</v>
          </cell>
          <cell r="D6037" t="str">
            <v xml:space="preserve"> 1000 Baking cups round ? 6,5 cm · 2 cm white</v>
          </cell>
          <cell r="E6037" t="str">
            <v>Германия</v>
          </cell>
          <cell r="F6037" t="str">
            <v>САНИТАРНО-ГИГИЕНИЧЕСКАЯ БУМАГА</v>
          </cell>
        </row>
        <row r="6038">
          <cell r="A6038" t="str">
            <v>12485</v>
          </cell>
          <cell r="B6038" t="str">
            <v>PAPSTAR</v>
          </cell>
          <cell r="C6038" t="str">
            <v xml:space="preserve"> Салфетки 3-х слойные 33х33см 250шт золотые</v>
          </cell>
          <cell r="D6038" t="str">
            <v xml:space="preserve"> 250 Napkins, 3-ply 1/4 fold 33 cm x 33 cm yellow</v>
          </cell>
          <cell r="E6038" t="str">
            <v>Германия</v>
          </cell>
          <cell r="F6038" t="str">
            <v>САНИТАРНО-ГИГИЕНИЧЕСКАЯ БУМАГА</v>
          </cell>
        </row>
        <row r="6039">
          <cell r="A6039" t="str">
            <v>12181</v>
          </cell>
          <cell r="B6039" t="str">
            <v>PAPSTAR</v>
          </cell>
          <cell r="C6039" t="str">
            <v xml:space="preserve"> Ножка для бокала пластиковая черная 50шт</v>
          </cell>
          <cell r="D6039" t="str">
            <v xml:space="preserve"> 50 Bases for drinking cups, PS round ? 6,55 cm · 2,05 cm black</v>
          </cell>
          <cell r="E6039" t="str">
            <v>Германия</v>
          </cell>
          <cell r="F6039" t="str">
            <v>ПОЛИСТИРОЛ</v>
          </cell>
        </row>
        <row r="6040">
          <cell r="A6040" t="str">
            <v>12185</v>
          </cell>
          <cell r="B6040" t="str">
            <v>PAPSTAR</v>
          </cell>
          <cell r="C6040" t="str">
            <v xml:space="preserve"> Бокалы пластиковые прозрачные для вина 200мл 50шт</v>
          </cell>
          <cell r="D6040" t="str">
            <v xml:space="preserve"> 50 Tops, red wine, PS 0,2 l ? 7,3 cm · 12,5 cm crystal clear</v>
          </cell>
          <cell r="E6040" t="str">
            <v>Германия</v>
          </cell>
          <cell r="F6040" t="str">
            <v>ПОЛИСТИРОЛ</v>
          </cell>
        </row>
        <row r="6041">
          <cell r="A6041" t="str">
            <v>18793</v>
          </cell>
          <cell r="B6041" t="str">
            <v>PAPSTAR</v>
          </cell>
          <cell r="C6041" t="str">
            <v xml:space="preserve"> Тарталетки 16х24мм белые 300шт</v>
          </cell>
          <cell r="D6041" t="str">
            <v xml:space="preserve"> 300 Baking cups ? 2,4 cm · 1,6 cm white</v>
          </cell>
          <cell r="E6041" t="str">
            <v>Германия</v>
          </cell>
          <cell r="F6041" t="str">
            <v>САНИТАРНО-ГИГИЕНИЧЕСКАЯ БУМАГА</v>
          </cell>
        </row>
        <row r="6042">
          <cell r="A6042" t="str">
            <v>18794</v>
          </cell>
          <cell r="B6042" t="str">
            <v>PAPSTAR</v>
          </cell>
          <cell r="C6042" t="str">
            <v xml:space="preserve"> Тарталетки 25х50мм белые 200шт</v>
          </cell>
          <cell r="D6042" t="str">
            <v xml:space="preserve"> 200 Baking cups ? 5 cm · 2,5 cm white</v>
          </cell>
          <cell r="E6042" t="str">
            <v>Германия</v>
          </cell>
          <cell r="F6042" t="str">
            <v>САНИТАРНО-ГИГИЕНИЧЕСКАЯ БУМАГА</v>
          </cell>
        </row>
        <row r="6043">
          <cell r="A6043" t="str">
            <v>16674</v>
          </cell>
          <cell r="B6043" t="str">
            <v>PAPSTAR</v>
          </cell>
          <cell r="C6043" t="str">
            <v xml:space="preserve"> Пики деревянные АЛАДИН 18см 50шт (16645)</v>
          </cell>
          <cell r="D6043" t="str">
            <v xml:space="preserve"> "50 Party picks 18 cm ""Aladin"" "</v>
          </cell>
          <cell r="E6043" t="str">
            <v>Германия</v>
          </cell>
          <cell r="F6043" t="str">
            <v>ДЕРЕВО</v>
          </cell>
        </row>
        <row r="6044">
          <cell r="A6044" t="str">
            <v>16695</v>
          </cell>
          <cell r="B6044" t="str">
            <v>PAPSTAR</v>
          </cell>
          <cell r="C6044" t="str">
            <v xml:space="preserve"> Пики пластик для коктейля 200шт 15см ассорти (12653)</v>
          </cell>
          <cell r="D6044" t="str">
            <v xml:space="preserve"> "200 Longdrink-Stirrer 15,5 cm colours assorted ""For sparkling wine"" "</v>
          </cell>
          <cell r="E6044" t="str">
            <v>Германия</v>
          </cell>
          <cell r="F6044" t="str">
            <v>ПОЛИСТИРОЛ</v>
          </cell>
        </row>
        <row r="6045">
          <cell r="A6045" t="str">
            <v>17969P</v>
          </cell>
          <cell r="B6045" t="str">
            <v>PAPSTAR</v>
          </cell>
          <cell r="C6045" t="str">
            <v xml:space="preserve"> Свечи АНТИК 25см 50шт зеленые</v>
          </cell>
          <cell r="D6045" t="str">
            <v xml:space="preserve"> 50 Taper candles ? 2,2 cm · 25 cm dark green</v>
          </cell>
          <cell r="E6045" t="str">
            <v>Германия</v>
          </cell>
          <cell r="F6045" t="str">
            <v>ПАРАФИН</v>
          </cell>
        </row>
        <row r="6046">
          <cell r="A6046" t="str">
            <v>13893</v>
          </cell>
          <cell r="B6046" t="str">
            <v>PAPSTAR</v>
          </cell>
          <cell r="C6046" t="str">
            <v xml:space="preserve"> Свеча СТОЛБИК 8х10см темно-синяя</v>
          </cell>
          <cell r="D6046" t="str">
            <v xml:space="preserve"> Pillar Candle ? 80 mm · 100 mm dark blue</v>
          </cell>
          <cell r="E6046" t="str">
            <v>Германия</v>
          </cell>
          <cell r="F6046" t="str">
            <v>ПАРАФИН</v>
          </cell>
        </row>
        <row r="6047">
          <cell r="A6047" t="str">
            <v>13894</v>
          </cell>
          <cell r="B6047" t="str">
            <v>PAPSTAR</v>
          </cell>
          <cell r="C6047" t="str">
            <v xml:space="preserve"> Свеча СТОЛБИК 8х10см белая</v>
          </cell>
          <cell r="D6047" t="str">
            <v xml:space="preserve"> Pillar Candle ? 80 mm · 100 mm white</v>
          </cell>
          <cell r="E6047" t="str">
            <v>Германия</v>
          </cell>
          <cell r="F6047" t="str">
            <v>ПАРАФИН</v>
          </cell>
        </row>
        <row r="6048">
          <cell r="A6048" t="str">
            <v>13895</v>
          </cell>
          <cell r="B6048" t="str">
            <v>PAPSTAR</v>
          </cell>
          <cell r="C6048" t="str">
            <v xml:space="preserve"> Свеча СТОЛБИК 8х10см кремовая</v>
          </cell>
          <cell r="D6048" t="str">
            <v xml:space="preserve"> Pillar Candle ? 80 mm · 100 mm cream</v>
          </cell>
          <cell r="E6048" t="str">
            <v>Германия</v>
          </cell>
          <cell r="F6048" t="str">
            <v>ПАРАФИН</v>
          </cell>
        </row>
        <row r="6049">
          <cell r="A6049" t="str">
            <v>13897</v>
          </cell>
          <cell r="B6049" t="str">
            <v>PAPSTAR</v>
          </cell>
          <cell r="C6049" t="str">
            <v xml:space="preserve"> Свеча СТОЛБИК 8х10см темно-зеленая</v>
          </cell>
          <cell r="D6049" t="str">
            <v xml:space="preserve"> Pillar Candle ? 80 mm · 100 mm dark green</v>
          </cell>
          <cell r="E6049" t="str">
            <v>Германия</v>
          </cell>
          <cell r="F6049" t="str">
            <v>ПАРАФИН</v>
          </cell>
        </row>
        <row r="6050">
          <cell r="A6050" t="str">
            <v>14191</v>
          </cell>
          <cell r="B6050" t="str">
            <v>PAPSTAR</v>
          </cell>
          <cell r="C6050" t="str">
            <v xml:space="preserve"> Пакеты для льда 10шт</v>
          </cell>
          <cell r="D6050" t="str">
            <v xml:space="preserve"> 10 Ice cube bags for 320 cubes</v>
          </cell>
          <cell r="E6050" t="str">
            <v>Германия</v>
          </cell>
          <cell r="F6050" t="str">
            <v>ПОЛИЭТИЛЕН</v>
          </cell>
        </row>
        <row r="6051">
          <cell r="A6051" t="str">
            <v>13431</v>
          </cell>
          <cell r="B6051" t="str">
            <v>PAPSTAR</v>
          </cell>
          <cell r="C6051" t="str">
            <v xml:space="preserve"> Свеча СТОЛБИК 5х10см красная (13590)</v>
          </cell>
          <cell r="D6051" t="str">
            <v xml:space="preserve"> Pillar Candle ? 50 mm · 100 mm red</v>
          </cell>
          <cell r="E6051" t="str">
            <v>Германия</v>
          </cell>
          <cell r="F6051" t="str">
            <v>ПАРАФИН</v>
          </cell>
        </row>
        <row r="6052">
          <cell r="A6052" t="str">
            <v>13435</v>
          </cell>
          <cell r="B6052" t="str">
            <v>PAPSTAR</v>
          </cell>
          <cell r="C6052" t="str">
            <v xml:space="preserve"> Свеча СТОЛБИК 5х10см белая (13595)</v>
          </cell>
          <cell r="D6052" t="str">
            <v xml:space="preserve"> Pillar Candle ? 50 mm · 100 mm white</v>
          </cell>
          <cell r="E6052" t="str">
            <v>Германия</v>
          </cell>
          <cell r="F6052" t="str">
            <v>ПАРАФИН</v>
          </cell>
        </row>
        <row r="6053">
          <cell r="A6053" t="str">
            <v>13581</v>
          </cell>
          <cell r="B6053" t="str">
            <v>PAPSTAR</v>
          </cell>
          <cell r="C6053" t="str">
            <v xml:space="preserve"> Свеча СТОЛБИК 6х13см красная (13650)</v>
          </cell>
          <cell r="D6053" t="str">
            <v xml:space="preserve"> Pillar Candle ? 60 mm · 130 mm red</v>
          </cell>
          <cell r="E6053" t="str">
            <v>Германия</v>
          </cell>
          <cell r="F6053" t="str">
            <v>ПАРАФИН</v>
          </cell>
        </row>
        <row r="6054">
          <cell r="A6054" t="str">
            <v>13589</v>
          </cell>
          <cell r="B6054" t="str">
            <v>PAPSTAR</v>
          </cell>
          <cell r="C6054" t="str">
            <v xml:space="preserve"> Свеча СТОЛБИК 6х13см золото</v>
          </cell>
          <cell r="D6054" t="str">
            <v xml:space="preserve"> Pillar Candle ? 60 mm · 130 mm golden yellow</v>
          </cell>
          <cell r="E6054" t="str">
            <v>Германия</v>
          </cell>
          <cell r="F6054" t="str">
            <v>ПАРАФИН</v>
          </cell>
        </row>
        <row r="6055">
          <cell r="A6055" t="str">
            <v>13890</v>
          </cell>
          <cell r="B6055" t="str">
            <v>PAPSTAR</v>
          </cell>
          <cell r="C6055" t="str">
            <v xml:space="preserve"> Свеча СТОЛБИК 8х10см красная</v>
          </cell>
          <cell r="D6055" t="str">
            <v xml:space="preserve"> Pillar Candle ? 80 mm · 100 mm red</v>
          </cell>
          <cell r="E6055" t="str">
            <v>Германия</v>
          </cell>
          <cell r="F6055" t="str">
            <v>ПАРАФИН</v>
          </cell>
        </row>
        <row r="6056">
          <cell r="A6056" t="str">
            <v>12699</v>
          </cell>
          <cell r="B6056" t="str">
            <v>PAPSTAR</v>
          </cell>
          <cell r="C6056" t="str">
            <v xml:space="preserve"> Пики 21см 50шт ПАЛЬМА дерево</v>
          </cell>
          <cell r="D6056" t="str">
            <v xml:space="preserve"> "50 Party picks 19,5 cm ""Palm leaves"" "</v>
          </cell>
          <cell r="E6056" t="str">
            <v>Германия</v>
          </cell>
          <cell r="F6056" t="str">
            <v>ДЕРЕВО</v>
          </cell>
        </row>
        <row r="6057">
          <cell r="A6057" t="str">
            <v>13080</v>
          </cell>
          <cell r="B6057" t="str">
            <v>PAPSTAR</v>
          </cell>
          <cell r="C6057" t="str">
            <v xml:space="preserve"> Свеча СТОЛБИК 7х20см красная (13570)</v>
          </cell>
          <cell r="D6057" t="str">
            <v xml:space="preserve"> Pillar Candle ? 70 mm · 200 mm red</v>
          </cell>
          <cell r="E6057" t="str">
            <v>Германия</v>
          </cell>
          <cell r="F6057" t="str">
            <v>ПАРАФИН</v>
          </cell>
        </row>
        <row r="6058">
          <cell r="A6058" t="str">
            <v>13081</v>
          </cell>
          <cell r="B6058" t="str">
            <v>PAPSTAR</v>
          </cell>
          <cell r="C6058" t="str">
            <v xml:space="preserve"> Свеча СТОЛБИК 7х20см бордо (13647)(13571)</v>
          </cell>
          <cell r="D6058" t="str">
            <v xml:space="preserve"> Pillar Candle ? 70 mm · 200 mm bordeaux</v>
          </cell>
          <cell r="E6058" t="str">
            <v>Германия</v>
          </cell>
          <cell r="F6058" t="str">
            <v>ПАРАФИН</v>
          </cell>
        </row>
        <row r="6059">
          <cell r="A6059" t="str">
            <v>17965</v>
          </cell>
          <cell r="B6059" t="str">
            <v>PAPSTAR</v>
          </cell>
          <cell r="C6059" t="str">
            <v xml:space="preserve"> Свечи АНТИК 25см 50шт синие</v>
          </cell>
          <cell r="D6059" t="str">
            <v xml:space="preserve"> 50 Taper candles ? 2,2 cm · 25 cm dark blue</v>
          </cell>
          <cell r="E6059" t="str">
            <v>Германия</v>
          </cell>
          <cell r="F6059" t="str">
            <v>ПАРАФИН,СТЕАРИН</v>
          </cell>
        </row>
        <row r="6060">
          <cell r="A6060" t="str">
            <v>17970</v>
          </cell>
          <cell r="B6060" t="str">
            <v>PAPSTAR</v>
          </cell>
          <cell r="C6060" t="str">
            <v xml:space="preserve"> Свечи АНТИК 25см 50шт желтые</v>
          </cell>
          <cell r="D6060" t="str">
            <v xml:space="preserve"> 50 Taper candles ? 2,2 cm · 25 cm yellow</v>
          </cell>
          <cell r="E6060" t="str">
            <v>Германия</v>
          </cell>
          <cell r="F6060" t="str">
            <v>ПАРАФИН,СТЕАРИН</v>
          </cell>
        </row>
        <row r="6061">
          <cell r="A6061" t="str">
            <v>17960</v>
          </cell>
          <cell r="B6061" t="str">
            <v>PAPSTAR</v>
          </cell>
          <cell r="C6061" t="str">
            <v xml:space="preserve"> Свечи АНТИК 25см 50шт красные</v>
          </cell>
          <cell r="D6061" t="str">
            <v xml:space="preserve"> 50 Taper candles ? 2,2 cm · 25 cm red</v>
          </cell>
          <cell r="E6061" t="str">
            <v>Германия</v>
          </cell>
          <cell r="F6061" t="str">
            <v>ПАРАФИН,СТЕАРИН</v>
          </cell>
        </row>
        <row r="6062">
          <cell r="A6062" t="str">
            <v>17961</v>
          </cell>
          <cell r="B6062" t="str">
            <v>PAPSTAR</v>
          </cell>
          <cell r="C6062" t="str">
            <v xml:space="preserve"> Свечи АНТИК 25см 50шт бордо</v>
          </cell>
          <cell r="D6062" t="str">
            <v xml:space="preserve"> 50 Taper candles ? 2,2 cm · 25 cm bordeaux</v>
          </cell>
          <cell r="E6062" t="str">
            <v>Германия</v>
          </cell>
          <cell r="F6062" t="str">
            <v>ПАРАФИН,СТЕАРИН</v>
          </cell>
        </row>
        <row r="6063">
          <cell r="A6063" t="str">
            <v>18599</v>
          </cell>
          <cell r="B6063" t="str">
            <v>PAPSTAR</v>
          </cell>
          <cell r="C6063" t="str">
            <v xml:space="preserve"> Скатерть бумажная ДАМАСК темно-зеленная 1.2х8м</v>
          </cell>
          <cell r="D6063" t="str">
            <v xml:space="preserve"> Damask tablecloth 8 m x 1,2 m dark green</v>
          </cell>
          <cell r="E6063" t="str">
            <v>Германия</v>
          </cell>
          <cell r="F6063" t="str">
            <v>БУМАГА</v>
          </cell>
        </row>
        <row r="6064">
          <cell r="A6064" t="str">
            <v>16726</v>
          </cell>
          <cell r="B6064" t="str">
            <v>PAPSTAR</v>
          </cell>
          <cell r="C6064" t="str">
            <v xml:space="preserve"> Соломка гибкая прозрачная 21см 1000шт</v>
          </cell>
          <cell r="D6064" t="str">
            <v xml:space="preserve"> 1000 Flexible drinking straws ? 6 mm · 21 cm clear</v>
          </cell>
          <cell r="E6064" t="str">
            <v>Германия</v>
          </cell>
          <cell r="F6064" t="str">
            <v>ПОЛИПРОПИЛЕН</v>
          </cell>
        </row>
        <row r="6065">
          <cell r="A6065" t="str">
            <v>17999</v>
          </cell>
          <cell r="B6065" t="str">
            <v>PAPSTAR</v>
          </cell>
          <cell r="C6065" t="str">
            <v xml:space="preserve"> Салфетки 2-х слойные 33х33см 250шт белые</v>
          </cell>
          <cell r="D6065" t="str">
            <v xml:space="preserve"> 250 Napkins, 2-ply 1/8 fold 33 cm x 33 cm white</v>
          </cell>
          <cell r="E6065" t="str">
            <v>Германия</v>
          </cell>
          <cell r="F6065" t="str">
            <v>БУМАГА САНИТ-ГИГИЕН.НАЗНАЧЕНИЯ</v>
          </cell>
        </row>
        <row r="6066">
          <cell r="A6066" t="str">
            <v>12184</v>
          </cell>
          <cell r="B6066" t="str">
            <v>PAPSTAR</v>
          </cell>
          <cell r="C6066" t="str">
            <v xml:space="preserve"> Бокалы пластиковые прозрачные для вина 100мл 50шт</v>
          </cell>
          <cell r="D6066" t="str">
            <v xml:space="preserve"> 50 Tops, white wine, PS 0,1 l ? 6,7 cm · 10,7 cm crystal clear</v>
          </cell>
          <cell r="E6066" t="str">
            <v>Германия</v>
          </cell>
          <cell r="F6066" t="str">
            <v>ПОЛИСТИРОЛ</v>
          </cell>
        </row>
        <row r="6067">
          <cell r="A6067" t="str">
            <v>13898</v>
          </cell>
          <cell r="B6067" t="str">
            <v>PAPSTAR</v>
          </cell>
          <cell r="C6067" t="str">
            <v xml:space="preserve"> Свеча СТОЛБИК 8х10см желтая</v>
          </cell>
          <cell r="D6067" t="str">
            <v xml:space="preserve"> Pillar Candle ? 80 mm · 100 mm golden yellow</v>
          </cell>
          <cell r="E6067" t="str">
            <v>Германия</v>
          </cell>
          <cell r="F6067" t="str">
            <v>ПАРАФИН</v>
          </cell>
        </row>
        <row r="6068">
          <cell r="A6068" t="str">
            <v>84940</v>
          </cell>
          <cell r="B6068" t="str">
            <v>PAPSTAR</v>
          </cell>
          <cell r="C6068" t="str">
            <v xml:space="preserve"> Скатерть в рулоне 25м ширина 118см</v>
          </cell>
          <cell r="D6068" t="str">
            <v xml:space="preserve"> Tablecloth, cloth-like, nonwoven "soft selection plus" 25 m x 1,18 m dark green on roll</v>
          </cell>
          <cell r="E6068" t="str">
            <v>Германия</v>
          </cell>
          <cell r="F6068" t="str">
            <v>НЕТКАНЫЙ МАТЕРИАЛ</v>
          </cell>
        </row>
        <row r="6069">
          <cell r="A6069" t="str">
            <v>16718</v>
          </cell>
          <cell r="B6069" t="str">
            <v>PAPSTAR</v>
          </cell>
          <cell r="C6069" t="str">
            <v xml:space="preserve"> Зубочистки пластиковые белые 1000шт в инд.упаковке</v>
          </cell>
          <cell r="D6069" t="str">
            <v xml:space="preserve"> 1000 Plastic toothpicks, single wrapped 4,9 cm white</v>
          </cell>
          <cell r="E6069" t="str">
            <v>Германия</v>
          </cell>
          <cell r="F6069" t="str">
            <v>ПОЛИСТИРОЛ</v>
          </cell>
        </row>
        <row r="6070">
          <cell r="A6070" t="str">
            <v>11516</v>
          </cell>
          <cell r="B6070" t="str">
            <v>PAPSTAR</v>
          </cell>
          <cell r="C6070" t="str">
            <v xml:space="preserve"> Тарелки картонные 6шт d=19см серебро</v>
          </cell>
          <cell r="D6070" t="str">
            <v xml:space="preserve"> 6 Plates, Paper ? 19 cm silver</v>
          </cell>
          <cell r="E6070" t="str">
            <v>Германия</v>
          </cell>
          <cell r="F6070" t="str">
            <v>КАРТОН</v>
          </cell>
        </row>
        <row r="6071">
          <cell r="A6071" t="str">
            <v>11524</v>
          </cell>
          <cell r="B6071" t="str">
            <v>PAPSTAR</v>
          </cell>
          <cell r="C6071" t="str">
            <v xml:space="preserve"> Тарелки картонные 6шт d=19см золото</v>
          </cell>
          <cell r="D6071" t="str">
            <v xml:space="preserve"> 6 Plates, Paper ? 19 cm golden</v>
          </cell>
          <cell r="E6071" t="str">
            <v>Германия</v>
          </cell>
          <cell r="F6071" t="str">
            <v>КАРТОН</v>
          </cell>
        </row>
        <row r="6072">
          <cell r="A6072" t="str">
            <v>12129P</v>
          </cell>
          <cell r="B6072" t="str">
            <v>PAPSTAR</v>
          </cell>
          <cell r="C6072" t="str">
            <v xml:space="preserve"> Мешки для мусора синие 240л 15шт</v>
          </cell>
          <cell r="D6072" t="str">
            <v xml:space="preserve"> 15 Refuse sacks, LDPE 240 l 125 cm x 100 cm blue</v>
          </cell>
          <cell r="E6072" t="str">
            <v>Германия</v>
          </cell>
          <cell r="F6072" t="str">
            <v>ПОЛИЭТИЛЕН ПОНИЖЕННОЙ ПЛОТНОСТ</v>
          </cell>
        </row>
        <row r="6073">
          <cell r="A6073" t="str">
            <v>81191</v>
          </cell>
          <cell r="B6073" t="str">
            <v>PAPSTAR</v>
          </cell>
          <cell r="C6073" t="str">
            <v xml:space="preserve"> Ложки деревянные 25шт 15.7см</v>
          </cell>
          <cell r="D6073" t="str">
            <v xml:space="preserve"> "25 Spoons, Wood ""pure"" 15,7 cm"</v>
          </cell>
          <cell r="E6073" t="str">
            <v>Германия</v>
          </cell>
          <cell r="F6073" t="str">
            <v>ДЕРЕВО</v>
          </cell>
        </row>
        <row r="6074">
          <cell r="A6074" t="str">
            <v>10392</v>
          </cell>
          <cell r="B6074" t="str">
            <v>PAPSTAR</v>
          </cell>
          <cell r="C6074" t="str">
            <v xml:space="preserve"> Свечи конические 50шт 25см черные</v>
          </cell>
          <cell r="D6074" t="str">
            <v xml:space="preserve"> 50 Taper candles ? 2,2 cm · 25 cm black</v>
          </cell>
          <cell r="E6074" t="str">
            <v>Германия</v>
          </cell>
          <cell r="F6074" t="str">
            <v>ПАРАФИН,СТЕАРИН</v>
          </cell>
        </row>
        <row r="6075">
          <cell r="A6075" t="str">
            <v>15201</v>
          </cell>
          <cell r="B6075" t="str">
            <v>PAPSTAR</v>
          </cell>
          <cell r="C6075" t="str">
            <v xml:space="preserve"> Свечи конические 8шт 25см серые</v>
          </cell>
          <cell r="D6075" t="str">
            <v xml:space="preserve"> 8 Taper candles ? 2,2 cm · 25 cm grey of 100% stearin</v>
          </cell>
          <cell r="E6075" t="str">
            <v>Германия</v>
          </cell>
          <cell r="F6075" t="str">
            <v>СТЕАРИН</v>
          </cell>
        </row>
        <row r="6076">
          <cell r="A6076" t="str">
            <v>19420</v>
          </cell>
          <cell r="B6076" t="str">
            <v>PAPSTAR</v>
          </cell>
          <cell r="C6076" t="str">
            <v xml:space="preserve"> Свеча музыкальная Happy Birthday 12см</v>
          </cell>
          <cell r="D6076" t="str">
            <v xml:space="preserve"> "Music candle 12 cm colours assorted ""Happy Birthday"" with 3 spare candles "</v>
          </cell>
          <cell r="E6076" t="str">
            <v>Германия</v>
          </cell>
          <cell r="F6076" t="str">
            <v>ВОСК</v>
          </cell>
        </row>
        <row r="6077">
          <cell r="A6077" t="str">
            <v>19883</v>
          </cell>
          <cell r="B6077" t="str">
            <v>PAPSTAR</v>
          </cell>
          <cell r="C6077" t="str">
            <v xml:space="preserve"> Пики для коктейля 100шт 21см цветные ВСПЫШКА</v>
          </cell>
          <cell r="D6077" t="str">
            <v xml:space="preserve"> "100 Longdrink-Stirrer 21 cm colours assorted ""Flash"" "</v>
          </cell>
          <cell r="E6077" t="str">
            <v>Германия</v>
          </cell>
          <cell r="F6077" t="str">
            <v>ПОЛИСТИРОЛ</v>
          </cell>
        </row>
        <row r="6078">
          <cell r="A6078" t="str">
            <v>19884</v>
          </cell>
          <cell r="B6078" t="str">
            <v>PAPSTAR</v>
          </cell>
          <cell r="C6078" t="str">
            <v xml:space="preserve"> Пики для коктейля 100шт 21см зеленые БАМБУК</v>
          </cell>
          <cell r="D6078" t="str">
            <v xml:space="preserve"> "100 Longdrink-Stirrer 21 cm green ""Bamboo"" "</v>
          </cell>
          <cell r="E6078" t="str">
            <v>Германия</v>
          </cell>
          <cell r="F6078" t="str">
            <v>ПОЛИСТИРОЛ</v>
          </cell>
        </row>
        <row r="6079">
          <cell r="A6079" t="str">
            <v>14356</v>
          </cell>
          <cell r="B6079" t="str">
            <v>PAPSTAR</v>
          </cell>
          <cell r="C6079" t="str">
            <v xml:space="preserve"> Салфетки для торта круглые 4шт d=36см ЗОЛОТЫЕ КРУЖЕВА</v>
          </cell>
          <cell r="D6079" t="str">
            <v xml:space="preserve"> 4 Cake doilies round ? 36 cm golden</v>
          </cell>
          <cell r="E6079" t="str">
            <v>Германия</v>
          </cell>
          <cell r="F6079" t="str">
            <v>БУМАГА</v>
          </cell>
        </row>
        <row r="6080">
          <cell r="A6080" t="str">
            <v>18262</v>
          </cell>
          <cell r="B6080" t="str">
            <v>PAPSTAR</v>
          </cell>
          <cell r="C6080" t="str">
            <v xml:space="preserve"> Салфетки для торта круглые 6шт d=13см золотые</v>
          </cell>
          <cell r="D6080" t="str">
            <v xml:space="preserve"> 6 Cake doilies round ? 13 cm golden</v>
          </cell>
          <cell r="E6080" t="str">
            <v>Германия</v>
          </cell>
          <cell r="F6080" t="str">
            <v>БУМАГА</v>
          </cell>
        </row>
        <row r="6081">
          <cell r="A6081" t="str">
            <v>14355</v>
          </cell>
          <cell r="B6081" t="str">
            <v>PAPSTAR</v>
          </cell>
          <cell r="C6081" t="str">
            <v xml:space="preserve"> Салфетки для торта круглые 4шт d=36см СЕРЕБРЯНЫЕ КРУЖЕВА</v>
          </cell>
          <cell r="D6081" t="str">
            <v xml:space="preserve"> 4 Cake doilies round ? 36 cm silver</v>
          </cell>
          <cell r="E6081" t="str">
            <v>Германия</v>
          </cell>
          <cell r="F6081" t="str">
            <v>БУМАГА</v>
          </cell>
        </row>
        <row r="6082">
          <cell r="A6082" t="str">
            <v>11012</v>
          </cell>
          <cell r="B6082" t="str">
            <v>PAPSTAR</v>
          </cell>
          <cell r="C6082" t="str">
            <v xml:space="preserve"> Салфетки для торта круглые 4шт d=36см золотые</v>
          </cell>
          <cell r="D6082" t="str">
            <v xml:space="preserve"> "4 Cake doilies round ? 36 cm mocca/gold ""Stripes"" "</v>
          </cell>
          <cell r="E6082" t="str">
            <v>Германия</v>
          </cell>
          <cell r="F6082" t="str">
            <v>БУМАГА</v>
          </cell>
        </row>
        <row r="6083">
          <cell r="A6083" t="str">
            <v>11011</v>
          </cell>
          <cell r="B6083" t="str">
            <v>PAPSTAR</v>
          </cell>
          <cell r="C6083" t="str">
            <v xml:space="preserve"> Салфетки для торта круглые 4шт d=36см золотые ФЛОРИНА</v>
          </cell>
          <cell r="D6083" t="str">
            <v xml:space="preserve"> "4 Cake doilies round ? 36 cm chamois/gold ""Florina"" "</v>
          </cell>
          <cell r="E6083" t="str">
            <v>Германия</v>
          </cell>
          <cell r="F6083" t="str">
            <v>БУМАГА</v>
          </cell>
        </row>
        <row r="6084">
          <cell r="A6084" t="str">
            <v>11007P</v>
          </cell>
          <cell r="B6084" t="str">
            <v>PAPSTAR</v>
          </cell>
          <cell r="C6084" t="str">
            <v xml:space="preserve"> Салфетки для торта круглые 4шт d=36см ЛЮСИЛЬ</v>
          </cell>
          <cell r="D6084" t="str">
            <v xml:space="preserve"> "4 Cake doilies round ? 36 cm schwarz/weiss ""Lucille"" "</v>
          </cell>
          <cell r="E6084" t="str">
            <v>Германия</v>
          </cell>
          <cell r="F6084" t="str">
            <v>БУМАГА</v>
          </cell>
        </row>
        <row r="6085">
          <cell r="A6085" t="str">
            <v>17669</v>
          </cell>
          <cell r="B6085" t="str">
            <v>PAPSTAR</v>
          </cell>
          <cell r="C6085" t="str">
            <v xml:space="preserve"> Кольца для салфеток 12шт плетеные</v>
          </cell>
          <cell r="D6085" t="str">
            <v xml:space="preserve"> 12 Napkin rings oval 6 cm x 4,5 cm</v>
          </cell>
          <cell r="E6085" t="str">
            <v>Германия</v>
          </cell>
          <cell r="F6085" t="str">
            <v>ЛЫКО</v>
          </cell>
        </row>
        <row r="6086">
          <cell r="A6086" t="str">
            <v>19958</v>
          </cell>
          <cell r="B6086" t="str">
            <v>PAPSTAR</v>
          </cell>
          <cell r="C6086" t="str">
            <v xml:space="preserve"> Кольца для салфеток 2шт стальные</v>
          </cell>
          <cell r="D6086" t="str">
            <v xml:space="preserve"> "2 Napkin rings ? 6 cm silver ""Curl"" made of stainless steel "</v>
          </cell>
          <cell r="E6086" t="str">
            <v>Германия</v>
          </cell>
          <cell r="F6086" t="str">
            <v>НЕРЖАВЕЮЩАЯ СТАЛЬ</v>
          </cell>
        </row>
        <row r="6087">
          <cell r="A6087" t="str">
            <v>81012</v>
          </cell>
          <cell r="B6087" t="str">
            <v>PAPSTAR</v>
          </cell>
          <cell r="C6087" t="str">
            <v xml:space="preserve"> Чехлы для столовых приборов 100шт серые</v>
          </cell>
          <cell r="D6087" t="str">
            <v xml:space="preserve"> 100 bags for cutlery 23,5 cm x 7,3 cm grey inklusive farbiger Bistro Serviette</v>
          </cell>
          <cell r="E6087" t="str">
            <v>Германия</v>
          </cell>
          <cell r="F6087" t="str">
            <v>БУМАГА</v>
          </cell>
        </row>
        <row r="6088">
          <cell r="A6088" t="str">
            <v>81014</v>
          </cell>
          <cell r="B6088" t="str">
            <v>PAPSTAR</v>
          </cell>
          <cell r="C6088" t="str">
            <v xml:space="preserve"> Чехлы для столовых приборов 100шт кремовые</v>
          </cell>
          <cell r="D6088" t="str">
            <v xml:space="preserve"> 100 bags for cutlery 23,5 cm x 7,3 cm cream inklusive farbiger Bistro Serviette</v>
          </cell>
          <cell r="E6088" t="str">
            <v>Германия</v>
          </cell>
          <cell r="F6088" t="str">
            <v>БУМАГА</v>
          </cell>
        </row>
        <row r="6089">
          <cell r="A6089" t="str">
            <v>81013</v>
          </cell>
          <cell r="B6089" t="str">
            <v>PAPSTAR</v>
          </cell>
          <cell r="C6089" t="str">
            <v xml:space="preserve"> Чехлы для столовых приборов 100шт бордовые</v>
          </cell>
          <cell r="D6089" t="str">
            <v xml:space="preserve"> 100 bags for cutlery 23,5 cm x 7,3 cm bordeaux inklusive farbiger Bistro Serviette</v>
          </cell>
          <cell r="E6089" t="str">
            <v>Германия</v>
          </cell>
          <cell r="F6089" t="str">
            <v>БУМАГА</v>
          </cell>
        </row>
        <row r="6090">
          <cell r="A6090" t="str">
            <v>16723</v>
          </cell>
          <cell r="B6090" t="str">
            <v>PAPSTAR</v>
          </cell>
          <cell r="C6090" t="str">
            <v xml:space="preserve"> Соломка питьевая l=25см 135шт прозрачная</v>
          </cell>
          <cell r="D6090" t="str">
            <v xml:space="preserve"> 135 Shake straws ? 8 mm · 25 cm clear</v>
          </cell>
          <cell r="E6090" t="str">
            <v>Германия</v>
          </cell>
          <cell r="F6090" t="str">
            <v>ПОЛИПРОПИЛЕН</v>
          </cell>
        </row>
        <row r="6091">
          <cell r="A6091" t="str">
            <v>10041</v>
          </cell>
          <cell r="B6091" t="str">
            <v>PAPSTAR</v>
          </cell>
          <cell r="C6091" t="str">
            <v xml:space="preserve"> Соломка питьевая l=25см 100шт белая</v>
          </cell>
          <cell r="D6091" t="str">
            <v xml:space="preserve"> 100 Flexible shake straws ? 8 mm · 25 cm white</v>
          </cell>
          <cell r="E6091" t="str">
            <v>Германия</v>
          </cell>
          <cell r="F6091" t="str">
            <v>ПОЛИПРОПИЛЕН</v>
          </cell>
        </row>
        <row r="6092">
          <cell r="A6092" t="str">
            <v>16667</v>
          </cell>
          <cell r="B6092" t="str">
            <v>PAPSTAR</v>
          </cell>
          <cell r="C6092" t="str">
            <v xml:space="preserve"> Соломка питьевая в полоску l=24см 250шт цветная в инд.упаковке</v>
          </cell>
          <cell r="D6092" t="str">
            <v xml:space="preserve"> "250 Flexible drinking straws ? 5 mm · 24 cm ""Stripes"" single wrapped "</v>
          </cell>
          <cell r="E6092" t="str">
            <v>Германия</v>
          </cell>
          <cell r="F6092" t="str">
            <v>ПОЛИПРОПИЛЕН</v>
          </cell>
        </row>
        <row r="6093">
          <cell r="A6093" t="str">
            <v>16702</v>
          </cell>
          <cell r="B6093" t="str">
            <v>PAPSTAR</v>
          </cell>
          <cell r="C6093" t="str">
            <v xml:space="preserve"> Соломка питьевая в полоску l=24см 600шт цветная в инд.упаковке</v>
          </cell>
          <cell r="D6093" t="str">
            <v xml:space="preserve"> "600 Flexible drinking straws ? 5 mm · 24 cm ""Stripes"" single wrapped "</v>
          </cell>
          <cell r="E6093" t="str">
            <v>Германия</v>
          </cell>
          <cell r="F6093" t="str">
            <v>ПОЛИПРОПИЛЕН</v>
          </cell>
        </row>
        <row r="6094">
          <cell r="A6094" t="str">
            <v>81115</v>
          </cell>
          <cell r="B6094" t="str">
            <v>PAPSTAR</v>
          </cell>
          <cell r="C6094" t="str">
            <v xml:space="preserve"> Соломка питьевая l=24см 600шт цветная в инд.упаковке</v>
          </cell>
          <cell r="D6094" t="str">
            <v xml:space="preserve"> 600 Flexible drinking straws ? 5 mm · 24 cm neon single wrapped</v>
          </cell>
          <cell r="E6094" t="str">
            <v>Германия</v>
          </cell>
          <cell r="F6094" t="str">
            <v>ПОЛИПРОПИЛЕН</v>
          </cell>
        </row>
        <row r="6095">
          <cell r="A6095" t="str">
            <v>10218</v>
          </cell>
          <cell r="B6095" t="str">
            <v>PAPSTAR</v>
          </cell>
          <cell r="C6095" t="str">
            <v xml:space="preserve"> Пики деревянные 100шт 8см золото</v>
          </cell>
          <cell r="D6095" t="str">
            <v xml:space="preserve"> 100 Party picks 8 cm golden</v>
          </cell>
          <cell r="E6095" t="str">
            <v>Германия</v>
          </cell>
          <cell r="F6095" t="str">
            <v>ДЕРЕВО</v>
          </cell>
        </row>
        <row r="6096">
          <cell r="A6096" t="str">
            <v>11708</v>
          </cell>
          <cell r="B6096" t="str">
            <v>PAPSTAR</v>
          </cell>
          <cell r="C6096" t="str">
            <v xml:space="preserve"> Трубочки-мешалки для коктейля 40шт 18см</v>
          </cell>
          <cell r="D6096" t="str">
            <v xml:space="preserve"> "40 Longdrink-Stirrer ""Invitation"" 18 cm clear ""Prism"" "</v>
          </cell>
          <cell r="E6096" t="str">
            <v>Германия</v>
          </cell>
          <cell r="F6096" t="str">
            <v>ПОЛИСТИРОЛ</v>
          </cell>
        </row>
        <row r="6097">
          <cell r="A6097" t="str">
            <v>12728</v>
          </cell>
          <cell r="B6097" t="str">
            <v>PAPSTAR</v>
          </cell>
          <cell r="C6097" t="str">
            <v xml:space="preserve"> Пики для коктейля 200шт 22см цветные</v>
          </cell>
          <cell r="D6097" t="str">
            <v xml:space="preserve"> 200 Longdrink-Stirrer 22 cm colour assorted</v>
          </cell>
          <cell r="E6097" t="str">
            <v>Германия</v>
          </cell>
          <cell r="F6097" t="str">
            <v>ПОЛИСТИРОЛ</v>
          </cell>
        </row>
        <row r="6098">
          <cell r="A6098" t="str">
            <v>18852</v>
          </cell>
          <cell r="B6098" t="str">
            <v>PAPSTAR</v>
          </cell>
          <cell r="C6098" t="str">
            <v xml:space="preserve"> Коробки для пирожных 15шт 23x16x9см Розовые</v>
          </cell>
          <cell r="D6098" t="str">
            <v xml:space="preserve"> 15 Cake boxes with handle square 23 cm x 16 cm x 9 cm ros? with handle</v>
          </cell>
          <cell r="E6098" t="str">
            <v>Германия</v>
          </cell>
          <cell r="F6098" t="str">
            <v>КАРТОН</v>
          </cell>
        </row>
        <row r="6099">
          <cell r="A6099" t="str">
            <v>18853</v>
          </cell>
          <cell r="B6099" t="str">
            <v>PAPSTAR</v>
          </cell>
          <cell r="C6099" t="str">
            <v xml:space="preserve"> Коробки для пирожных 15шт 26x22x9см Розовые</v>
          </cell>
          <cell r="E6099" t="str">
            <v>Германия</v>
          </cell>
          <cell r="F6099" t="str">
            <v>КАРТОН</v>
          </cell>
        </row>
        <row r="6100">
          <cell r="A6100" t="str">
            <v>18851</v>
          </cell>
          <cell r="B6100" t="str">
            <v>PAPSTAR</v>
          </cell>
          <cell r="C6100" t="str">
            <v xml:space="preserve"> Коробки для пирожных 20шт 20x13x9см Розовые</v>
          </cell>
          <cell r="D6100" t="str">
            <v xml:space="preserve"> 20 Cake boxes with handle square 20 cm x 13 cm x 9 cm ros? with handle</v>
          </cell>
          <cell r="E6100" t="str">
            <v>Германия</v>
          </cell>
          <cell r="F6100" t="str">
            <v>КАРТОН</v>
          </cell>
        </row>
        <row r="6101">
          <cell r="A6101" t="str">
            <v>16705</v>
          </cell>
          <cell r="B6101" t="str">
            <v>PAPSTAR</v>
          </cell>
          <cell r="C6101" t="str">
            <v xml:space="preserve"> Соломка питьевая 1000шт синяя гибкая</v>
          </cell>
          <cell r="D6101" t="str">
            <v xml:space="preserve"> 1000 Flexible drinking straws ? 5 mm · 24 cm blue</v>
          </cell>
          <cell r="E6101" t="str">
            <v>Германия</v>
          </cell>
          <cell r="F6101" t="str">
            <v>ПОЛИПРОПИЛЕН</v>
          </cell>
        </row>
        <row r="6102">
          <cell r="A6102" t="str">
            <v>12420</v>
          </cell>
          <cell r="B6102" t="str">
            <v>PAPSTAR</v>
          </cell>
          <cell r="C6102" t="str">
            <v xml:space="preserve"> Перчатки белые хлопковые 12шт размер М</v>
          </cell>
          <cell r="D6102" t="str">
            <v xml:space="preserve"> 12 Paar Gloves, cotton white size M</v>
          </cell>
          <cell r="E6102" t="str">
            <v>Германия</v>
          </cell>
          <cell r="F6102" t="str">
            <v>ХЛОПОК</v>
          </cell>
        </row>
        <row r="6103">
          <cell r="A6103" t="str">
            <v>C268</v>
          </cell>
          <cell r="B6103" t="str">
            <v>POLIMERBYT</v>
          </cell>
          <cell r="C6103" t="str">
            <v xml:space="preserve"> Банка для сыпучих продуктов квадратная 2.2л</v>
          </cell>
          <cell r="E6103" t="str">
            <v>Россия</v>
          </cell>
          <cell r="F6103" t="str">
            <v>ПЛАСТИК</v>
          </cell>
        </row>
        <row r="6104">
          <cell r="A6104" t="str">
            <v>C278</v>
          </cell>
          <cell r="B6104" t="str">
            <v>POLIMERBYT</v>
          </cell>
          <cell r="C6104" t="str">
            <v xml:space="preserve"> Ведро огородное 12л</v>
          </cell>
          <cell r="E6104" t="str">
            <v>Россия</v>
          </cell>
          <cell r="F6104" t="str">
            <v>ПЛАСТИК</v>
          </cell>
        </row>
        <row r="6105">
          <cell r="A6105" t="str">
            <v>C292</v>
          </cell>
          <cell r="B6105" t="str">
            <v>POLIMERBYT</v>
          </cell>
          <cell r="C6105" t="str">
            <v xml:space="preserve"> Подставка для цветов</v>
          </cell>
          <cell r="E6105" t="str">
            <v>Россия</v>
          </cell>
          <cell r="F6105" t="str">
            <v>ПЛАСТИК</v>
          </cell>
        </row>
        <row r="6106">
          <cell r="A6106" t="str">
            <v>C293</v>
          </cell>
          <cell r="B6106" t="str">
            <v>POLIMERBYT</v>
          </cell>
          <cell r="C6106" t="str">
            <v xml:space="preserve"> Банка для сыпучих продуктов 2л</v>
          </cell>
          <cell r="E6106" t="str">
            <v>Россия</v>
          </cell>
          <cell r="F6106" t="str">
            <v>ПЛАСТИК</v>
          </cell>
        </row>
        <row r="6107">
          <cell r="A6107" t="str">
            <v>C226</v>
          </cell>
          <cell r="B6107" t="str">
            <v>POLIMERBYT</v>
          </cell>
          <cell r="C6107" t="str">
            <v xml:space="preserve"> Горка для купания</v>
          </cell>
          <cell r="E6107" t="str">
            <v>Россия</v>
          </cell>
          <cell r="F6107" t="str">
            <v>ПЛАСТИК</v>
          </cell>
        </row>
        <row r="6108">
          <cell r="A6108" t="str">
            <v>C195</v>
          </cell>
          <cell r="B6108" t="str">
            <v>POLIMERBYT</v>
          </cell>
          <cell r="C6108" t="str">
            <v xml:space="preserve"> Дорожный набор</v>
          </cell>
          <cell r="E6108" t="str">
            <v>Россия</v>
          </cell>
          <cell r="F6108" t="str">
            <v>ПЛАСТИК</v>
          </cell>
        </row>
        <row r="6109">
          <cell r="A6109" t="str">
            <v>C199</v>
          </cell>
          <cell r="B6109" t="str">
            <v>POLIMERBYT</v>
          </cell>
          <cell r="C6109" t="str">
            <v xml:space="preserve"> Таз круглый 2.5л</v>
          </cell>
          <cell r="E6109" t="str">
            <v>Россия</v>
          </cell>
          <cell r="F6109" t="str">
            <v>ПОЛИПРОПИЛЕН</v>
          </cell>
        </row>
        <row r="6110">
          <cell r="A6110" t="str">
            <v>C203</v>
          </cell>
          <cell r="B6110" t="str">
            <v>POLIMERBYT</v>
          </cell>
          <cell r="C6110" t="str">
            <v xml:space="preserve"> Таз 16л круглый с ручками</v>
          </cell>
          <cell r="E6110" t="str">
            <v>Россия</v>
          </cell>
          <cell r="F6110" t="str">
            <v>ПОЛИПРОПИЛЕН</v>
          </cell>
        </row>
        <row r="6111">
          <cell r="A6111" t="str">
            <v>C205</v>
          </cell>
          <cell r="B6111" t="str">
            <v>POLIMERBYT</v>
          </cell>
          <cell r="C6111" t="str">
            <v xml:space="preserve"> Ведро-туалет</v>
          </cell>
          <cell r="E6111" t="str">
            <v>Россия</v>
          </cell>
          <cell r="F6111" t="str">
            <v>ПЛАСТИК</v>
          </cell>
        </row>
        <row r="6112">
          <cell r="A6112" t="str">
            <v>C213</v>
          </cell>
          <cell r="B6112" t="str">
            <v>POLIMERBYT</v>
          </cell>
          <cell r="C6112" t="str">
            <v xml:space="preserve"> Подставка для зубных щеток</v>
          </cell>
          <cell r="E6112" t="str">
            <v>Россия</v>
          </cell>
          <cell r="F6112" t="str">
            <v>ПЛАСТИК</v>
          </cell>
        </row>
        <row r="6113">
          <cell r="A6113" t="str">
            <v>C169</v>
          </cell>
          <cell r="B6113" t="str">
            <v>POLIMERBYT</v>
          </cell>
          <cell r="C6113" t="str">
            <v xml:space="preserve"> Контейнер навесной на присосках</v>
          </cell>
          <cell r="E6113" t="str">
            <v>Россия</v>
          </cell>
          <cell r="F6113" t="str">
            <v>ПЛАСТИК</v>
          </cell>
        </row>
        <row r="6114">
          <cell r="A6114" t="str">
            <v>C173</v>
          </cell>
          <cell r="B6114" t="str">
            <v>POLIMERBYT</v>
          </cell>
          <cell r="C6114" t="str">
            <v xml:space="preserve"> Горшок детский</v>
          </cell>
          <cell r="E6114" t="str">
            <v>Россия</v>
          </cell>
          <cell r="F6114" t="str">
            <v>ПЛАСТИК</v>
          </cell>
        </row>
        <row r="6115">
          <cell r="A6115" t="str">
            <v>C227</v>
          </cell>
          <cell r="B6115" t="str">
            <v>POLIMERBYT</v>
          </cell>
          <cell r="C6115" t="str">
            <v xml:space="preserve"> Крышка для СВЧ d=220</v>
          </cell>
          <cell r="E6115" t="str">
            <v>Россия</v>
          </cell>
          <cell r="F6115" t="str">
            <v>ПЛАСТИК</v>
          </cell>
        </row>
        <row r="6116">
          <cell r="A6116" t="str">
            <v>C266</v>
          </cell>
          <cell r="B6116" t="str">
            <v>POLIMERBYT</v>
          </cell>
          <cell r="C6116" t="str">
            <v xml:space="preserve"> Банка для сыпучих продуктов квадратная 0.6л</v>
          </cell>
          <cell r="E6116" t="str">
            <v>Россия</v>
          </cell>
          <cell r="F6116" t="str">
            <v>ПЛАСТИК</v>
          </cell>
        </row>
        <row r="6117">
          <cell r="A6117" t="str">
            <v>C267</v>
          </cell>
          <cell r="B6117" t="str">
            <v>POLIMERBYT</v>
          </cell>
          <cell r="C6117" t="str">
            <v xml:space="preserve"> Банка для сыпучих продуктов квадратная 1.2л</v>
          </cell>
          <cell r="E6117" t="str">
            <v>Россия</v>
          </cell>
          <cell r="F6117" t="str">
            <v>ПЛАСТИК</v>
          </cell>
        </row>
        <row r="6118">
          <cell r="A6118" t="str">
            <v>C351</v>
          </cell>
          <cell r="B6118" t="str">
            <v>POLIMERBYT</v>
          </cell>
          <cell r="C6118" t="str">
            <v xml:space="preserve"> Салатник большой 3.5л</v>
          </cell>
          <cell r="E6118" t="str">
            <v>Россия</v>
          </cell>
          <cell r="F6118" t="str">
            <v>ПЛАСТИК</v>
          </cell>
        </row>
        <row r="6119">
          <cell r="A6119" t="str">
            <v>C359</v>
          </cell>
          <cell r="B6119" t="str">
            <v>POLIMERBYT</v>
          </cell>
          <cell r="C6119" t="str">
            <v xml:space="preserve"> Вешалка для сорочек (3шт) размер 48-50</v>
          </cell>
          <cell r="E6119" t="str">
            <v>Россия</v>
          </cell>
          <cell r="F6119" t="str">
            <v>ПЛАСТИК</v>
          </cell>
        </row>
        <row r="6120">
          <cell r="A6120" t="str">
            <v>C377</v>
          </cell>
          <cell r="B6120" t="str">
            <v>POLIMERBYT</v>
          </cell>
          <cell r="C6120" t="str">
            <v xml:space="preserve"> Кружка</v>
          </cell>
          <cell r="E6120" t="str">
            <v>Россия</v>
          </cell>
          <cell r="F6120" t="str">
            <v>ПЛАСТИК</v>
          </cell>
        </row>
        <row r="6121">
          <cell r="A6121" t="str">
            <v>C37701</v>
          </cell>
          <cell r="B6121" t="str">
            <v>POLIMERBYT</v>
          </cell>
          <cell r="C6121" t="str">
            <v xml:space="preserve"> Кружка 0.25л с аппликацией</v>
          </cell>
          <cell r="E6121" t="str">
            <v>Россия</v>
          </cell>
          <cell r="F6121" t="str">
            <v>ПЛАСТИК</v>
          </cell>
        </row>
        <row r="6122">
          <cell r="A6122" t="str">
            <v>C380</v>
          </cell>
          <cell r="B6122" t="str">
            <v>POLIMERBYT</v>
          </cell>
          <cell r="C6122" t="str">
            <v xml:space="preserve"> Набор мисок для кухни 3шт</v>
          </cell>
          <cell r="E6122" t="str">
            <v>Россия</v>
          </cell>
          <cell r="F6122" t="str">
            <v>ПЛАСТИК</v>
          </cell>
        </row>
        <row r="6123">
          <cell r="A6123" t="str">
            <v>C381</v>
          </cell>
          <cell r="B6123" t="str">
            <v>POLIMERBYT</v>
          </cell>
          <cell r="C6123" t="str">
            <v xml:space="preserve"> Кружка для миксера 2л</v>
          </cell>
          <cell r="E6123" t="str">
            <v>Россия</v>
          </cell>
          <cell r="F6123" t="str">
            <v>ПЛАСТИК</v>
          </cell>
        </row>
        <row r="6124">
          <cell r="A6124" t="str">
            <v>C399</v>
          </cell>
          <cell r="B6124" t="str">
            <v>POLIMERBYT</v>
          </cell>
          <cell r="C6124" t="str">
            <v xml:space="preserve"> Корзина для белья 50л</v>
          </cell>
          <cell r="E6124" t="str">
            <v>Россия</v>
          </cell>
          <cell r="F6124" t="str">
            <v>ПЛАСТИК</v>
          </cell>
        </row>
        <row r="6125">
          <cell r="A6125" t="str">
            <v>C405</v>
          </cell>
          <cell r="B6125" t="str">
            <v>POLIMERBYT</v>
          </cell>
          <cell r="C6125" t="str">
            <v xml:space="preserve"> Этажерка для обуви КОМФОРТ 4 яруса</v>
          </cell>
          <cell r="E6125" t="str">
            <v>Россия</v>
          </cell>
          <cell r="F6125" t="str">
            <v>ПЛАСТИК</v>
          </cell>
        </row>
        <row r="6126">
          <cell r="A6126" t="str">
            <v>C40501</v>
          </cell>
          <cell r="B6126" t="str">
            <v>POLIMERBYT</v>
          </cell>
          <cell r="C6126" t="str">
            <v xml:space="preserve"> Этажерка для обуви КОМФОРТ 3 секции</v>
          </cell>
          <cell r="E6126" t="str">
            <v>Россия</v>
          </cell>
          <cell r="F6126" t="str">
            <v>ПЛАСТИК</v>
          </cell>
        </row>
        <row r="6127">
          <cell r="A6127" t="str">
            <v>C406</v>
          </cell>
          <cell r="B6127" t="str">
            <v>POLIMERBYT</v>
          </cell>
          <cell r="C6127" t="str">
            <v xml:space="preserve"> Этажерка для обуви</v>
          </cell>
          <cell r="E6127" t="str">
            <v>Россия</v>
          </cell>
          <cell r="F6127" t="str">
            <v>ПЛАСТИК</v>
          </cell>
        </row>
        <row r="6128">
          <cell r="A6128" t="str">
            <v>C306</v>
          </cell>
          <cell r="B6128" t="str">
            <v>POLIMERBYT</v>
          </cell>
          <cell r="C6128" t="str">
            <v xml:space="preserve"> Банка для сыпучих продуктов с ложкой 0.75л</v>
          </cell>
          <cell r="E6128" t="str">
            <v>Россия</v>
          </cell>
          <cell r="F6128" t="str">
            <v>ПЛАСТИК</v>
          </cell>
        </row>
        <row r="6129">
          <cell r="A6129" t="str">
            <v>C169OK</v>
          </cell>
          <cell r="B6129" t="str">
            <v>POLIMERBYT</v>
          </cell>
          <cell r="C6129" t="str">
            <v xml:space="preserve"> Контейнер навесной на присосках</v>
          </cell>
          <cell r="E6129" t="str">
            <v>Россия</v>
          </cell>
          <cell r="F6129" t="str">
            <v>ПЛАСТИК</v>
          </cell>
        </row>
        <row r="6130">
          <cell r="A6130" t="str">
            <v>C265OK</v>
          </cell>
          <cell r="B6130" t="str">
            <v>POLIMERBYT</v>
          </cell>
          <cell r="C6130" t="str">
            <v xml:space="preserve"> Мыльница дорожная</v>
          </cell>
          <cell r="E6130" t="str">
            <v>Россия</v>
          </cell>
          <cell r="F6130" t="str">
            <v>ПЛАСТИК</v>
          </cell>
        </row>
        <row r="6131">
          <cell r="A6131" t="str">
            <v>C168OK</v>
          </cell>
          <cell r="B6131" t="str">
            <v>POLIMERBYT</v>
          </cell>
          <cell r="C6131" t="str">
            <v xml:space="preserve"> Полка навесная</v>
          </cell>
          <cell r="E6131" t="str">
            <v>Россия</v>
          </cell>
          <cell r="F6131" t="str">
            <v>ПЛАСТИК</v>
          </cell>
        </row>
        <row r="6132">
          <cell r="A6132" t="str">
            <v>C960OK</v>
          </cell>
          <cell r="B6132" t="str">
            <v>POLIMERBYT</v>
          </cell>
          <cell r="C6132" t="str">
            <v xml:space="preserve"> Контейнер для овощей 3-х секционный 10л на колесах</v>
          </cell>
          <cell r="E6132" t="str">
            <v>Россия</v>
          </cell>
          <cell r="F6132" t="str">
            <v>ПЛАСТИК</v>
          </cell>
        </row>
        <row r="6133">
          <cell r="A6133" t="str">
            <v>C23901</v>
          </cell>
          <cell r="B6133" t="str">
            <v>POLIMERBYT</v>
          </cell>
          <cell r="C6133" t="str">
            <v xml:space="preserve"> Набор сырница+масленка</v>
          </cell>
          <cell r="E6133" t="str">
            <v>Россия</v>
          </cell>
          <cell r="F6133" t="str">
            <v>ПЛАСТИК</v>
          </cell>
        </row>
        <row r="6134">
          <cell r="A6134" t="str">
            <v>C252</v>
          </cell>
          <cell r="B6134" t="str">
            <v>POLIMERBYT</v>
          </cell>
          <cell r="C6134" t="str">
            <v xml:space="preserve"> Банка для сыпучих продуктов овальная 1.0л</v>
          </cell>
          <cell r="E6134" t="str">
            <v>Россия</v>
          </cell>
          <cell r="F6134" t="str">
            <v>ПЛАСТИК</v>
          </cell>
        </row>
        <row r="6135">
          <cell r="A6135" t="str">
            <v>C254</v>
          </cell>
          <cell r="B6135" t="str">
            <v>POLIMERBYT</v>
          </cell>
          <cell r="C6135" t="str">
            <v xml:space="preserve"> Воронка d=120мм</v>
          </cell>
          <cell r="E6135" t="str">
            <v>Россия</v>
          </cell>
          <cell r="F6135" t="str">
            <v>ПЛАСТИК</v>
          </cell>
        </row>
        <row r="6136">
          <cell r="A6136" t="str">
            <v>C262</v>
          </cell>
          <cell r="B6136" t="str">
            <v>POLIMERBYT</v>
          </cell>
          <cell r="C6136" t="str">
            <v xml:space="preserve"> Банка для сыпучих продуктов круглая 1.4л</v>
          </cell>
          <cell r="E6136" t="str">
            <v>Россия</v>
          </cell>
          <cell r="F6136" t="str">
            <v>ПЛАСТИК</v>
          </cell>
        </row>
        <row r="6137">
          <cell r="A6137" t="str">
            <v>C26201</v>
          </cell>
          <cell r="B6137" t="str">
            <v>POLIMERBYT</v>
          </cell>
          <cell r="C6137" t="str">
            <v xml:space="preserve"> Банка для сыпучих продуктов 1.4л с вакуумной крышкой</v>
          </cell>
          <cell r="E6137" t="str">
            <v>Россия</v>
          </cell>
          <cell r="F6137" t="str">
            <v>ПЛАСТИК</v>
          </cell>
        </row>
        <row r="6138">
          <cell r="A6138" t="str">
            <v>C228</v>
          </cell>
          <cell r="B6138" t="str">
            <v>POLIMERBYT</v>
          </cell>
          <cell r="C6138" t="str">
            <v xml:space="preserve"> Крышка для СВЧ d=235</v>
          </cell>
          <cell r="E6138" t="str">
            <v>Россия</v>
          </cell>
          <cell r="F6138" t="str">
            <v>ПЛАСТИК</v>
          </cell>
        </row>
        <row r="6139">
          <cell r="A6139" t="str">
            <v>C232</v>
          </cell>
          <cell r="B6139" t="str">
            <v>POLIMERBYT</v>
          </cell>
          <cell r="C6139" t="str">
            <v xml:space="preserve"> Мыльница закрытая</v>
          </cell>
          <cell r="E6139" t="str">
            <v>Россия</v>
          </cell>
          <cell r="F6139" t="str">
            <v>ПЛАСТИК</v>
          </cell>
        </row>
        <row r="6140">
          <cell r="A6140" t="str">
            <v>C235</v>
          </cell>
          <cell r="B6140" t="str">
            <v>POLIMERBYT</v>
          </cell>
          <cell r="C6140" t="str">
            <v xml:space="preserve"> Вешалка детская размер 30-34</v>
          </cell>
          <cell r="E6140" t="str">
            <v>Россия</v>
          </cell>
          <cell r="F6140" t="str">
            <v>ПЛАСТИК</v>
          </cell>
        </row>
        <row r="6141">
          <cell r="A6141" t="str">
            <v>C236</v>
          </cell>
          <cell r="B6141" t="str">
            <v>POLIMERBYT</v>
          </cell>
          <cell r="C6141" t="str">
            <v xml:space="preserve"> Вешалка детская 3шт 40-42</v>
          </cell>
          <cell r="E6141" t="str">
            <v>Россия</v>
          </cell>
          <cell r="F6141" t="str">
            <v>ПЛАСТИК</v>
          </cell>
        </row>
        <row r="6142">
          <cell r="A6142" t="str">
            <v>C238</v>
          </cell>
          <cell r="B6142" t="str">
            <v>POLIMERBYT</v>
          </cell>
          <cell r="C6142" t="str">
            <v xml:space="preserve"> Масленка</v>
          </cell>
          <cell r="E6142" t="str">
            <v>Россия</v>
          </cell>
          <cell r="F6142" t="str">
            <v>ПЛАСТИК</v>
          </cell>
        </row>
        <row r="6143">
          <cell r="A6143" t="str">
            <v>C100</v>
          </cell>
          <cell r="B6143" t="str">
            <v>POLIMERBYT</v>
          </cell>
          <cell r="C6143" t="str">
            <v xml:space="preserve"> Столик-поднос</v>
          </cell>
          <cell r="E6143" t="str">
            <v>Россия</v>
          </cell>
          <cell r="F6143" t="str">
            <v>ПЛАСТИК</v>
          </cell>
        </row>
        <row r="6144">
          <cell r="A6144" t="str">
            <v>C318</v>
          </cell>
          <cell r="B6144" t="str">
            <v>POLIMERBYT</v>
          </cell>
          <cell r="C6144" t="str">
            <v xml:space="preserve"> Вешалка размер 48-50 (3шт)</v>
          </cell>
          <cell r="E6144" t="str">
            <v>Россия</v>
          </cell>
          <cell r="F6144" t="str">
            <v>ПЛАСТИК</v>
          </cell>
        </row>
        <row r="6145">
          <cell r="A6145" t="str">
            <v>C350</v>
          </cell>
          <cell r="B6145" t="str">
            <v>POLIMERBYT</v>
          </cell>
          <cell r="C6145" t="str">
            <v xml:space="preserve"> Салатник малый 0.8л</v>
          </cell>
          <cell r="E6145" t="str">
            <v>Россия</v>
          </cell>
          <cell r="F6145" t="str">
            <v>ПЛАСТИК</v>
          </cell>
        </row>
        <row r="6146">
          <cell r="A6146" t="str">
            <v>C407</v>
          </cell>
          <cell r="B6146" t="str">
            <v>POLIMERBYT</v>
          </cell>
          <cell r="C6146" t="str">
            <v xml:space="preserve"> Таз ЛЮКС 12л круглый</v>
          </cell>
          <cell r="E6146" t="str">
            <v>Россия</v>
          </cell>
          <cell r="F6146" t="str">
            <v>ПОЛИПРОПИЛЕН</v>
          </cell>
        </row>
        <row r="6147">
          <cell r="A6147" t="str">
            <v>C409</v>
          </cell>
          <cell r="B6147" t="str">
            <v>POLIMERBYT</v>
          </cell>
          <cell r="C6147" t="str">
            <v xml:space="preserve"> Таз ЛЮКС 30л круглый</v>
          </cell>
          <cell r="E6147" t="str">
            <v>Россия</v>
          </cell>
          <cell r="F6147" t="str">
            <v>ПОЛИПРОПИЛЕН</v>
          </cell>
        </row>
        <row r="6148">
          <cell r="A6148" t="str">
            <v>C324</v>
          </cell>
          <cell r="B6148" t="str">
            <v>POLIMERBYT</v>
          </cell>
          <cell r="C6148" t="str">
            <v xml:space="preserve"> Сухарница малая</v>
          </cell>
          <cell r="E6148" t="str">
            <v>Россия</v>
          </cell>
          <cell r="F6148" t="str">
            <v>ПЛАСТИК</v>
          </cell>
        </row>
        <row r="6149">
          <cell r="A6149" t="str">
            <v>C325</v>
          </cell>
          <cell r="B6149" t="str">
            <v>POLIMERBYT</v>
          </cell>
          <cell r="C6149" t="str">
            <v xml:space="preserve"> Сухарница большая</v>
          </cell>
          <cell r="E6149" t="str">
            <v>Россия</v>
          </cell>
          <cell r="F6149" t="str">
            <v>ПЛАСТИК</v>
          </cell>
        </row>
        <row r="6150">
          <cell r="A6150" t="str">
            <v>C327</v>
          </cell>
          <cell r="B6150" t="str">
            <v>POLIMERBYT</v>
          </cell>
          <cell r="C6150" t="str">
            <v xml:space="preserve"> Контейнер для мусора 14л</v>
          </cell>
          <cell r="E6150" t="str">
            <v>Россия</v>
          </cell>
          <cell r="F6150" t="str">
            <v>ПЛАСТИК</v>
          </cell>
        </row>
        <row r="6151">
          <cell r="A6151" t="str">
            <v>C329</v>
          </cell>
          <cell r="B6151" t="str">
            <v>POLIMERBYT</v>
          </cell>
          <cell r="C6151" t="str">
            <v xml:space="preserve"> Вантуз</v>
          </cell>
          <cell r="E6151" t="str">
            <v>Россия</v>
          </cell>
          <cell r="F6151" t="str">
            <v>ПЛАСТИК</v>
          </cell>
        </row>
        <row r="6152">
          <cell r="A6152" t="str">
            <v>C330</v>
          </cell>
          <cell r="B6152" t="str">
            <v>POLIMERBYT</v>
          </cell>
          <cell r="C6152" t="str">
            <v xml:space="preserve"> Корзинка 200х100х48</v>
          </cell>
          <cell r="E6152" t="str">
            <v>Россия</v>
          </cell>
          <cell r="F6152" t="str">
            <v>ПЛАСТИК</v>
          </cell>
        </row>
        <row r="6153">
          <cell r="A6153" t="str">
            <v>C331</v>
          </cell>
          <cell r="B6153" t="str">
            <v>POLIMERBYT</v>
          </cell>
          <cell r="C6153" t="str">
            <v xml:space="preserve"> Корзинка 250х150х72</v>
          </cell>
          <cell r="E6153" t="str">
            <v>Россия</v>
          </cell>
          <cell r="F6153" t="str">
            <v>ПЛАСТИК</v>
          </cell>
        </row>
        <row r="6154">
          <cell r="A6154" t="str">
            <v>C332</v>
          </cell>
          <cell r="B6154" t="str">
            <v>POLIMERBYT</v>
          </cell>
          <cell r="C6154" t="str">
            <v xml:space="preserve"> Корзинка 300х195х95</v>
          </cell>
          <cell r="E6154" t="str">
            <v>Россия</v>
          </cell>
          <cell r="F6154" t="str">
            <v>ПЛАСТИК</v>
          </cell>
        </row>
        <row r="6155">
          <cell r="A6155" t="str">
            <v>C114</v>
          </cell>
          <cell r="B6155" t="str">
            <v>POLIMERBYT</v>
          </cell>
          <cell r="C6155" t="str">
            <v xml:space="preserve"> Решетка для мойки универсальная</v>
          </cell>
          <cell r="E6155" t="str">
            <v>Россия</v>
          </cell>
          <cell r="F6155" t="str">
            <v>ПЛАСТИК</v>
          </cell>
        </row>
        <row r="6156">
          <cell r="A6156" t="str">
            <v>C116</v>
          </cell>
          <cell r="B6156" t="str">
            <v>POLIMERBYT</v>
          </cell>
          <cell r="C6156" t="str">
            <v xml:space="preserve"> Кружка мерная</v>
          </cell>
          <cell r="E6156" t="str">
            <v>Россия</v>
          </cell>
          <cell r="F6156" t="str">
            <v>ПЛАСТИК</v>
          </cell>
        </row>
        <row r="6157">
          <cell r="A6157" t="str">
            <v>C119</v>
          </cell>
          <cell r="B6157" t="str">
            <v>POLIMERBYT</v>
          </cell>
          <cell r="C6157" t="str">
            <v xml:space="preserve"> Ящик для цветов 20см</v>
          </cell>
          <cell r="E6157" t="str">
            <v>Россия</v>
          </cell>
          <cell r="F6157" t="str">
            <v>ПЛАСТИК</v>
          </cell>
        </row>
        <row r="6158">
          <cell r="A6158" t="str">
            <v>C121</v>
          </cell>
          <cell r="B6158" t="str">
            <v>POLIMERBYT</v>
          </cell>
          <cell r="C6158" t="str">
            <v xml:space="preserve"> Сушилка для посуды</v>
          </cell>
          <cell r="E6158" t="str">
            <v>Россия</v>
          </cell>
          <cell r="F6158" t="str">
            <v>ПЛАСТИК</v>
          </cell>
        </row>
        <row r="6159">
          <cell r="A6159" t="str">
            <v>C081</v>
          </cell>
          <cell r="B6159" t="str">
            <v>POLIMERBYT</v>
          </cell>
          <cell r="C6159" t="str">
            <v xml:space="preserve"> Таз овальный с ручками 20л</v>
          </cell>
          <cell r="E6159" t="str">
            <v>Россия</v>
          </cell>
          <cell r="F6159" t="str">
            <v>ПОЛИПРОПИЛЕН</v>
          </cell>
        </row>
        <row r="6160">
          <cell r="A6160" t="str">
            <v>C082</v>
          </cell>
          <cell r="B6160" t="str">
            <v>POLIMERBYT</v>
          </cell>
          <cell r="C6160" t="str">
            <v xml:space="preserve"> Таз круглый 6.5л</v>
          </cell>
          <cell r="E6160" t="str">
            <v>Россия</v>
          </cell>
          <cell r="F6160" t="str">
            <v>ПОЛИПРОПИЛЕН</v>
          </cell>
        </row>
        <row r="6161">
          <cell r="A6161" t="str">
            <v>C083</v>
          </cell>
          <cell r="B6161" t="str">
            <v>POLIMERBYT</v>
          </cell>
          <cell r="C6161" t="str">
            <v xml:space="preserve"> Таз круглый 4л</v>
          </cell>
          <cell r="E6161" t="str">
            <v>Россия</v>
          </cell>
          <cell r="F6161" t="str">
            <v>ПОЛИПРОПИЛЕН</v>
          </cell>
        </row>
        <row r="6162">
          <cell r="A6162" t="str">
            <v>C087</v>
          </cell>
          <cell r="B6162" t="str">
            <v>POLIMERBYT</v>
          </cell>
          <cell r="C6162" t="str">
            <v xml:space="preserve"> Этажерка угловая 3-секции</v>
          </cell>
          <cell r="E6162" t="str">
            <v>Россия</v>
          </cell>
          <cell r="F6162" t="str">
            <v>ПЛАСТИК</v>
          </cell>
        </row>
        <row r="6163">
          <cell r="A6163" t="str">
            <v>C088</v>
          </cell>
          <cell r="B6163" t="str">
            <v>POLIMERBYT</v>
          </cell>
          <cell r="C6163" t="str">
            <v xml:space="preserve"> Этажерка угловая 4-секции</v>
          </cell>
          <cell r="E6163" t="str">
            <v>Россия</v>
          </cell>
          <cell r="F6163" t="str">
            <v>ПЛАСТИК</v>
          </cell>
        </row>
        <row r="6164">
          <cell r="A6164" t="str">
            <v>C077</v>
          </cell>
          <cell r="B6164" t="str">
            <v>POLIMERBYT</v>
          </cell>
          <cell r="C6164" t="str">
            <v xml:space="preserve"> Ведро 10л без крышки</v>
          </cell>
          <cell r="E6164" t="str">
            <v>Россия</v>
          </cell>
          <cell r="F6164" t="str">
            <v>ПЛАСТИК</v>
          </cell>
        </row>
        <row r="6165">
          <cell r="A6165" t="str">
            <v>C079</v>
          </cell>
          <cell r="B6165" t="str">
            <v>POLIMERBYT</v>
          </cell>
          <cell r="C6165" t="str">
            <v xml:space="preserve"> Ведро 7л без крышки</v>
          </cell>
          <cell r="E6165" t="str">
            <v>Россия</v>
          </cell>
          <cell r="F6165" t="str">
            <v>ПЛАСТИК</v>
          </cell>
        </row>
        <row r="6166">
          <cell r="A6166" t="str">
            <v>C333</v>
          </cell>
          <cell r="B6166" t="str">
            <v>POLIMERBYT</v>
          </cell>
          <cell r="C6166" t="str">
            <v xml:space="preserve"> Корзинка 360х250х125</v>
          </cell>
          <cell r="E6166" t="str">
            <v>Россия</v>
          </cell>
          <cell r="F6166" t="str">
            <v>ПЛАСТИК</v>
          </cell>
        </row>
        <row r="6167">
          <cell r="A6167" t="str">
            <v>C336</v>
          </cell>
          <cell r="B6167" t="str">
            <v>POLIMERBYT</v>
          </cell>
          <cell r="C6167" t="str">
            <v xml:space="preserve"> Вешалка для верхней одежды 48-50</v>
          </cell>
          <cell r="E6167" t="str">
            <v>Россия</v>
          </cell>
          <cell r="F6167" t="str">
            <v>ПЛАСТИК</v>
          </cell>
        </row>
        <row r="6168">
          <cell r="A6168" t="str">
            <v>C337</v>
          </cell>
          <cell r="B6168" t="str">
            <v>POLIMERBYT</v>
          </cell>
          <cell r="C6168" t="str">
            <v xml:space="preserve"> Вешалка для верхней одежды размер 52-54</v>
          </cell>
          <cell r="E6168" t="str">
            <v>Россия</v>
          </cell>
          <cell r="F6168" t="str">
            <v>ПЛАСТИК</v>
          </cell>
        </row>
        <row r="6169">
          <cell r="A6169" t="str">
            <v>C541</v>
          </cell>
          <cell r="B6169" t="str">
            <v>POLIMERBYT</v>
          </cell>
          <cell r="C6169" t="str">
            <v xml:space="preserve"> Контейнер для СВЧ 0.95л квадратный</v>
          </cell>
          <cell r="E6169" t="str">
            <v>Россия</v>
          </cell>
          <cell r="F6169" t="str">
            <v>ПЛАСТИК</v>
          </cell>
        </row>
        <row r="6170">
          <cell r="A6170" t="str">
            <v>C542</v>
          </cell>
          <cell r="B6170" t="str">
            <v>POLIMERBYT</v>
          </cell>
          <cell r="C6170" t="str">
            <v xml:space="preserve"> Контейнер для СВЧ 0.46л квадратный</v>
          </cell>
          <cell r="E6170" t="str">
            <v>Россия</v>
          </cell>
          <cell r="F6170" t="str">
            <v>ПЛАСТИК</v>
          </cell>
        </row>
        <row r="6171">
          <cell r="A6171" t="str">
            <v>C544</v>
          </cell>
          <cell r="B6171" t="str">
            <v>POLIMERBYT</v>
          </cell>
          <cell r="C6171" t="str">
            <v xml:space="preserve"> Контейнер ЛАЙТ 2.5л квадратный для СВЧ</v>
          </cell>
          <cell r="E6171" t="str">
            <v>Россия</v>
          </cell>
          <cell r="F6171" t="str">
            <v>ПЛАСТИК</v>
          </cell>
        </row>
        <row r="6172">
          <cell r="A6172" t="str">
            <v>C545</v>
          </cell>
          <cell r="B6172" t="str">
            <v>POLIMERBYT</v>
          </cell>
          <cell r="C6172" t="str">
            <v xml:space="preserve"> Набор контейнеров для СВЧ 3шт 0.46+0.95+1.5л квадратные</v>
          </cell>
          <cell r="E6172" t="str">
            <v>Россия</v>
          </cell>
          <cell r="F6172" t="str">
            <v>ПЛАСТИК</v>
          </cell>
        </row>
        <row r="6173">
          <cell r="A6173" t="str">
            <v>C546</v>
          </cell>
          <cell r="B6173" t="str">
            <v>POLIMERBYT</v>
          </cell>
          <cell r="C6173" t="str">
            <v xml:space="preserve"> Набор контейнеров для СВЧ 4шт 0.46+0.95+1.5+2.5л квадратные</v>
          </cell>
          <cell r="E6173" t="str">
            <v>Россия</v>
          </cell>
          <cell r="F6173" t="str">
            <v>ПЛАСТИК</v>
          </cell>
        </row>
        <row r="6174">
          <cell r="A6174" t="str">
            <v>C549</v>
          </cell>
          <cell r="B6174" t="str">
            <v>POLIMERBYT</v>
          </cell>
          <cell r="C6174" t="str">
            <v xml:space="preserve"> Набор контейнеров для СВЧ 0.95+1.5+2.5л квадратный</v>
          </cell>
          <cell r="E6174" t="str">
            <v>Россия</v>
          </cell>
          <cell r="F6174" t="str">
            <v>ПЛАСТИК</v>
          </cell>
        </row>
        <row r="6175">
          <cell r="A6175" t="str">
            <v>C550</v>
          </cell>
          <cell r="B6175" t="str">
            <v>POLIMERBYT</v>
          </cell>
          <cell r="C6175" t="str">
            <v xml:space="preserve"> Контейнер для СВЧ СУНДУЧОК 0.75л</v>
          </cell>
          <cell r="E6175" t="str">
            <v>Россия</v>
          </cell>
          <cell r="F6175" t="str">
            <v>ПЛАСТИК</v>
          </cell>
        </row>
        <row r="6176">
          <cell r="A6176" t="str">
            <v>C557</v>
          </cell>
          <cell r="B6176" t="str">
            <v>POLIMERBYT</v>
          </cell>
          <cell r="C6176" t="str">
            <v xml:space="preserve"> Набор контейнеров для СВЧ 0.45л+0.9л прямоугольные</v>
          </cell>
          <cell r="E6176" t="str">
            <v>Россия</v>
          </cell>
          <cell r="F6176" t="str">
            <v>ПЛАСТИК</v>
          </cell>
        </row>
        <row r="6177">
          <cell r="A6177" t="str">
            <v>C124</v>
          </cell>
          <cell r="B6177" t="str">
            <v>POLIMERBYT</v>
          </cell>
          <cell r="C6177" t="str">
            <v xml:space="preserve"> Таз квадратный 6л</v>
          </cell>
          <cell r="E6177" t="str">
            <v>Россия</v>
          </cell>
          <cell r="F6177" t="str">
            <v>ПОЛИПРОПИЛЕН</v>
          </cell>
        </row>
        <row r="6178">
          <cell r="A6178" t="str">
            <v>C163</v>
          </cell>
          <cell r="B6178" t="str">
            <v>POLIMERBYT</v>
          </cell>
          <cell r="C6178" t="str">
            <v xml:space="preserve"> Ведро для мусора</v>
          </cell>
          <cell r="E6178" t="str">
            <v>Россия</v>
          </cell>
          <cell r="F6178" t="str">
            <v>ПЛАСТИК</v>
          </cell>
        </row>
        <row r="6179">
          <cell r="A6179" t="str">
            <v>C164</v>
          </cell>
          <cell r="B6179" t="str">
            <v>POLIMERBYT</v>
          </cell>
          <cell r="C6179" t="str">
            <v xml:space="preserve"> Лоток для столовых приборов</v>
          </cell>
          <cell r="E6179" t="str">
            <v>Россия</v>
          </cell>
          <cell r="F6179" t="str">
            <v>ПЛАСТИК</v>
          </cell>
        </row>
        <row r="6180">
          <cell r="A6180" t="str">
            <v>C145</v>
          </cell>
          <cell r="B6180" t="str">
            <v>POLIMERBYT</v>
          </cell>
          <cell r="C6180" t="str">
            <v xml:space="preserve"> Кувшин с крышкой</v>
          </cell>
          <cell r="E6180" t="str">
            <v>Россия</v>
          </cell>
          <cell r="F6180" t="str">
            <v>ПЛАСТИК</v>
          </cell>
        </row>
        <row r="6181">
          <cell r="A6181" t="str">
            <v>C14501</v>
          </cell>
          <cell r="B6181" t="str">
            <v>POLIMERBYT</v>
          </cell>
          <cell r="C6181" t="str">
            <v xml:space="preserve"> Набор питьевой кувшин с крышкой 2.5л + 6 стаканов 0.4л</v>
          </cell>
          <cell r="E6181" t="str">
            <v>Россия</v>
          </cell>
          <cell r="F6181" t="str">
            <v>ПЛАСТИК</v>
          </cell>
        </row>
        <row r="6182">
          <cell r="A6182" t="str">
            <v>C146</v>
          </cell>
          <cell r="B6182" t="str">
            <v>POLIMERBYT</v>
          </cell>
          <cell r="C6182" t="str">
            <v xml:space="preserve"> Кружка мерная 0.5л</v>
          </cell>
          <cell r="E6182" t="str">
            <v>Россия</v>
          </cell>
          <cell r="F6182" t="str">
            <v>ПЛАСТИК</v>
          </cell>
        </row>
        <row r="6183">
          <cell r="A6183" t="str">
            <v>C150</v>
          </cell>
          <cell r="B6183" t="str">
            <v>POLIMERBYT</v>
          </cell>
          <cell r="C6183" t="str">
            <v xml:space="preserve"> Стакан для сока 0.4л</v>
          </cell>
          <cell r="E6183" t="str">
            <v>Россия</v>
          </cell>
          <cell r="F6183" t="str">
            <v>ПЛАСТИК</v>
          </cell>
        </row>
        <row r="6184">
          <cell r="A6184" t="str">
            <v>C15006</v>
          </cell>
          <cell r="B6184" t="str">
            <v>POLIMERBYT</v>
          </cell>
          <cell r="C6184" t="str">
            <v xml:space="preserve"> Набор стаканов 0.4л 6шт</v>
          </cell>
          <cell r="E6184" t="str">
            <v>Россия</v>
          </cell>
          <cell r="F6184" t="str">
            <v>ПЛАСТИК</v>
          </cell>
        </row>
        <row r="6185">
          <cell r="A6185" t="str">
            <v>C125</v>
          </cell>
          <cell r="B6185" t="str">
            <v>POLIMERBYT</v>
          </cell>
          <cell r="C6185" t="str">
            <v xml:space="preserve"> Таз овальный с ручками 16л</v>
          </cell>
          <cell r="E6185" t="str">
            <v>Россия</v>
          </cell>
          <cell r="F6185" t="str">
            <v>ПОЛИПРОПИЛЕН</v>
          </cell>
        </row>
        <row r="6186">
          <cell r="A6186" t="str">
            <v>C126</v>
          </cell>
          <cell r="B6186" t="str">
            <v>POLIMERBYT</v>
          </cell>
          <cell r="C6186" t="str">
            <v xml:space="preserve"> Этажерка 3-х секционная с выдвижными лотками</v>
          </cell>
          <cell r="E6186" t="str">
            <v>Россия</v>
          </cell>
          <cell r="F6186" t="str">
            <v>ПЛАСТИК</v>
          </cell>
        </row>
        <row r="6187">
          <cell r="A6187" t="str">
            <v>C136</v>
          </cell>
          <cell r="B6187" t="str">
            <v>POLIMERBYT</v>
          </cell>
          <cell r="C6187" t="str">
            <v xml:space="preserve"> Хлебница</v>
          </cell>
          <cell r="E6187" t="str">
            <v>Россия</v>
          </cell>
          <cell r="F6187" t="str">
            <v>ПЛАСТИК</v>
          </cell>
        </row>
        <row r="6188">
          <cell r="A6188" t="str">
            <v>C558</v>
          </cell>
          <cell r="B6188" t="str">
            <v>POLIMERBYT</v>
          </cell>
          <cell r="C6188" t="str">
            <v xml:space="preserve"> Набор контейнеров для СВЧ 1.9л+0.9л прямоугольные</v>
          </cell>
          <cell r="E6188" t="str">
            <v>Россия</v>
          </cell>
          <cell r="F6188" t="str">
            <v>ПЛАСТИК</v>
          </cell>
        </row>
        <row r="6189">
          <cell r="A6189" t="str">
            <v>C560</v>
          </cell>
          <cell r="B6189" t="str">
            <v>POLIMERBYT</v>
          </cell>
          <cell r="C6189" t="str">
            <v xml:space="preserve"> Контейнер для СВЧ ПРЕМИУМ 0.5л прямоугольный</v>
          </cell>
          <cell r="E6189" t="str">
            <v>Россия</v>
          </cell>
          <cell r="F6189" t="str">
            <v>ПЛАСТИК</v>
          </cell>
        </row>
        <row r="6190">
          <cell r="A6190" t="str">
            <v>C410</v>
          </cell>
          <cell r="B6190" t="str">
            <v>POLIMERBYT</v>
          </cell>
          <cell r="C6190" t="str">
            <v xml:space="preserve"> Миска ЛУИЗА 7.5л d=370</v>
          </cell>
          <cell r="E6190" t="str">
            <v>Россия</v>
          </cell>
          <cell r="F6190" t="str">
            <v>ПЛАСТИК</v>
          </cell>
        </row>
        <row r="6191">
          <cell r="A6191" t="str">
            <v>C412</v>
          </cell>
          <cell r="B6191" t="str">
            <v>POLIMERBYT</v>
          </cell>
          <cell r="C6191" t="str">
            <v xml:space="preserve"> Миска ЛУИЗА 3.5л d=280</v>
          </cell>
          <cell r="E6191" t="str">
            <v>Россия</v>
          </cell>
          <cell r="F6191" t="str">
            <v>ПЛАСТИК</v>
          </cell>
        </row>
        <row r="6192">
          <cell r="A6192" t="str">
            <v>C54003</v>
          </cell>
          <cell r="B6192" t="str">
            <v>POLIMERBYT</v>
          </cell>
          <cell r="C6192" t="str">
            <v xml:space="preserve"> Набор контейнеров КАСКАД для СВЧ 3шт 0.7л (цветная крышка)</v>
          </cell>
          <cell r="E6192" t="str">
            <v>Россия</v>
          </cell>
          <cell r="F6192" t="str">
            <v>ПЛАСТИК</v>
          </cell>
        </row>
        <row r="6193">
          <cell r="A6193" t="str">
            <v>C561</v>
          </cell>
          <cell r="B6193" t="str">
            <v>POLIMERBYT</v>
          </cell>
          <cell r="C6193" t="str">
            <v xml:space="preserve"> Контейнер для СВЧ ПРЕМИУМ 0.75л прямоугольный</v>
          </cell>
          <cell r="E6193" t="str">
            <v>Россия</v>
          </cell>
          <cell r="F6193" t="str">
            <v>ПЛАСТИК</v>
          </cell>
        </row>
        <row r="6194">
          <cell r="A6194" t="str">
            <v>C562</v>
          </cell>
          <cell r="B6194" t="str">
            <v>POLIMERBYT</v>
          </cell>
          <cell r="C6194" t="str">
            <v xml:space="preserve"> Контейнер для СВЧ ПРЕМИУМ 1.2л прямоугольный</v>
          </cell>
          <cell r="E6194" t="str">
            <v>Россия</v>
          </cell>
          <cell r="F6194" t="str">
            <v>ПЛАСТИК</v>
          </cell>
        </row>
        <row r="6195">
          <cell r="A6195" t="str">
            <v>C422</v>
          </cell>
          <cell r="B6195" t="str">
            <v>POLIMERBYT</v>
          </cell>
          <cell r="C6195" t="str">
            <v xml:space="preserve"> Тарелка детская с набором вилок и ложек</v>
          </cell>
          <cell r="E6195" t="str">
            <v>Россия</v>
          </cell>
          <cell r="F6195" t="str">
            <v>ПЛАСТИК</v>
          </cell>
        </row>
        <row r="6196">
          <cell r="A6196" t="str">
            <v>C427</v>
          </cell>
          <cell r="B6196" t="str">
            <v>POLIMERBYT</v>
          </cell>
          <cell r="C6196" t="str">
            <v xml:space="preserve"> Контейнер педальный для мусора 8л</v>
          </cell>
          <cell r="E6196" t="str">
            <v>Россия</v>
          </cell>
          <cell r="F6196" t="str">
            <v>ПЛАСТИК</v>
          </cell>
        </row>
        <row r="6197">
          <cell r="A6197" t="str">
            <v>C428</v>
          </cell>
          <cell r="B6197" t="str">
            <v>POLIMERBYT</v>
          </cell>
          <cell r="C6197" t="str">
            <v xml:space="preserve"> Контейнер педальный для мусора 20л</v>
          </cell>
          <cell r="E6197" t="str">
            <v>Россия</v>
          </cell>
          <cell r="F6197" t="str">
            <v>ПЛАСТИК</v>
          </cell>
        </row>
        <row r="6198">
          <cell r="A6198" t="str">
            <v>C441</v>
          </cell>
          <cell r="B6198" t="str">
            <v>POLIMERBYT</v>
          </cell>
          <cell r="C6198" t="str">
            <v xml:space="preserve"> Банка для сыпучих продуктов 0.7л с закручивающейся крышкой</v>
          </cell>
          <cell r="E6198" t="str">
            <v>Россия</v>
          </cell>
          <cell r="F6198" t="str">
            <v>ПЛАСТИК</v>
          </cell>
        </row>
        <row r="6199">
          <cell r="A6199" t="str">
            <v>C13601</v>
          </cell>
          <cell r="B6199" t="str">
            <v>POLIMERBYT</v>
          </cell>
          <cell r="C6199" t="str">
            <v xml:space="preserve"> Хлебница в упаковке</v>
          </cell>
          <cell r="E6199" t="str">
            <v>Россия</v>
          </cell>
          <cell r="F6199" t="str">
            <v>ПЛАСТИК</v>
          </cell>
        </row>
        <row r="6200">
          <cell r="A6200" t="str">
            <v>C139</v>
          </cell>
          <cell r="B6200" t="str">
            <v>POLIMERBYT</v>
          </cell>
          <cell r="C6200" t="str">
            <v xml:space="preserve"> Ведро 5л без крышки</v>
          </cell>
          <cell r="E6200" t="str">
            <v>Россия</v>
          </cell>
          <cell r="F6200" t="str">
            <v>ПЛАСТИК</v>
          </cell>
        </row>
        <row r="6201">
          <cell r="A6201" t="str">
            <v>C442</v>
          </cell>
          <cell r="B6201" t="str">
            <v>POLIMERBYT</v>
          </cell>
          <cell r="C6201" t="str">
            <v xml:space="preserve"> Банка для сыпучих продуктов 1.0л с закручивающейся крышкой</v>
          </cell>
          <cell r="E6201" t="str">
            <v>Россия</v>
          </cell>
          <cell r="F6201" t="str">
            <v>ПЛАСТИК</v>
          </cell>
        </row>
        <row r="6202">
          <cell r="A6202" t="str">
            <v>C477</v>
          </cell>
          <cell r="B6202" t="str">
            <v>POLIMERBYT</v>
          </cell>
          <cell r="C6202" t="str">
            <v xml:space="preserve"> Кружка 0.3л</v>
          </cell>
          <cell r="E6202" t="str">
            <v>Россия</v>
          </cell>
          <cell r="F6202" t="str">
            <v>ПЛАСТИК</v>
          </cell>
        </row>
        <row r="6203">
          <cell r="A6203" t="str">
            <v>C48001</v>
          </cell>
          <cell r="B6203" t="str">
            <v>POLIMERBYT</v>
          </cell>
          <cell r="C6203" t="str">
            <v xml:space="preserve"> Ящик универсальный 470х370х250</v>
          </cell>
          <cell r="E6203" t="str">
            <v>Россия</v>
          </cell>
          <cell r="F6203" t="str">
            <v>ПЛАСТИК</v>
          </cell>
        </row>
        <row r="6204">
          <cell r="A6204" t="str">
            <v>C521</v>
          </cell>
          <cell r="B6204" t="str">
            <v>POLIMERBYT</v>
          </cell>
          <cell r="C6204" t="str">
            <v xml:space="preserve"> Контейнер СМАЙЛ для СВЧ 0.8л круглый с клапаном</v>
          </cell>
          <cell r="E6204" t="str">
            <v>Россия</v>
          </cell>
          <cell r="F6204" t="str">
            <v>ПЛАСТИК</v>
          </cell>
        </row>
        <row r="6205">
          <cell r="A6205" t="str">
            <v>C540</v>
          </cell>
          <cell r="B6205" t="str">
            <v>POLIMERBYT</v>
          </cell>
          <cell r="C6205" t="str">
            <v xml:space="preserve"> Контейнер для СВЧ 0.7л</v>
          </cell>
          <cell r="E6205" t="str">
            <v>Россия</v>
          </cell>
          <cell r="F6205" t="str">
            <v>ПЛАСТИК</v>
          </cell>
        </row>
        <row r="6206">
          <cell r="A6206" t="str">
            <v>C54001</v>
          </cell>
          <cell r="B6206" t="str">
            <v>POLIMERBYT</v>
          </cell>
          <cell r="C6206" t="str">
            <v xml:space="preserve"> Набор контейнеров КАСКАД для СВЧ 3шт 0.7л</v>
          </cell>
          <cell r="E6206" t="str">
            <v>Россия</v>
          </cell>
          <cell r="F6206" t="str">
            <v>ПЛАСТИК</v>
          </cell>
        </row>
        <row r="6207">
          <cell r="A6207" t="str">
            <v>C701</v>
          </cell>
          <cell r="B6207" t="str">
            <v>POLIMERBYT</v>
          </cell>
          <cell r="C6207" t="str">
            <v xml:space="preserve"> Доска разделочная в форме совка</v>
          </cell>
          <cell r="E6207" t="str">
            <v>Россия</v>
          </cell>
          <cell r="F6207" t="str">
            <v>ПЛАСТИК</v>
          </cell>
        </row>
        <row r="6208">
          <cell r="A6208" t="str">
            <v>C702</v>
          </cell>
          <cell r="B6208" t="str">
            <v>POLIMERBYT</v>
          </cell>
          <cell r="C6208" t="str">
            <v xml:space="preserve"> Кашпо 232мм</v>
          </cell>
          <cell r="E6208" t="str">
            <v>Россия</v>
          </cell>
          <cell r="F6208" t="str">
            <v>ПЛАСТИК</v>
          </cell>
        </row>
        <row r="6209">
          <cell r="A6209" t="str">
            <v>C739</v>
          </cell>
          <cell r="B6209" t="str">
            <v>POLIMERBYT</v>
          </cell>
          <cell r="C6209" t="str">
            <v xml:space="preserve"> Банка для ваты</v>
          </cell>
          <cell r="E6209" t="str">
            <v>Россия</v>
          </cell>
          <cell r="F6209" t="str">
            <v>ПЛАСТИК</v>
          </cell>
        </row>
        <row r="6210">
          <cell r="A6210" t="str">
            <v>C778</v>
          </cell>
          <cell r="B6210" t="str">
            <v>POLIMERBYT</v>
          </cell>
          <cell r="C6210" t="str">
            <v xml:space="preserve"> Мыльница настольная</v>
          </cell>
          <cell r="E6210" t="str">
            <v>Россия</v>
          </cell>
          <cell r="F6210" t="str">
            <v>ПЛАСТИК</v>
          </cell>
        </row>
        <row r="6211">
          <cell r="A6211" t="str">
            <v>C787</v>
          </cell>
          <cell r="B6211" t="str">
            <v>POLIMERBYT</v>
          </cell>
          <cell r="C6211" t="str">
            <v xml:space="preserve"> Держатель для емкостей</v>
          </cell>
          <cell r="E6211" t="str">
            <v>Россия</v>
          </cell>
          <cell r="F6211" t="str">
            <v>ПЛАСТИК</v>
          </cell>
        </row>
        <row r="6212">
          <cell r="A6212" t="str">
            <v>C135</v>
          </cell>
          <cell r="B6212" t="str">
            <v>POLIMERBYT</v>
          </cell>
          <cell r="C6212" t="str">
            <v xml:space="preserve"> Сушилка для посуды 2-х ярусная</v>
          </cell>
          <cell r="E6212" t="str">
            <v>Россия</v>
          </cell>
          <cell r="F6212" t="str">
            <v>ПЛАСТИК</v>
          </cell>
        </row>
        <row r="6213">
          <cell r="A6213" t="str">
            <v>C905</v>
          </cell>
          <cell r="B6213" t="str">
            <v>POLIMERBYT</v>
          </cell>
          <cell r="C6213" t="str">
            <v xml:space="preserve"> Подставка под столовые приборы</v>
          </cell>
          <cell r="E6213" t="str">
            <v>Россия</v>
          </cell>
          <cell r="F6213" t="str">
            <v>ПЛАСТИК</v>
          </cell>
        </row>
        <row r="6214">
          <cell r="A6214" t="str">
            <v>C81011</v>
          </cell>
          <cell r="B6214" t="str">
            <v>POLIMERBYT</v>
          </cell>
          <cell r="C6214" t="str">
            <v xml:space="preserve"> Контейнер для шашлыка 10л ВСЕ НА ПИКНИК</v>
          </cell>
          <cell r="E6214" t="str">
            <v>Россия</v>
          </cell>
          <cell r="F6214" t="str">
            <v>ПЛАСТИК</v>
          </cell>
        </row>
        <row r="6215">
          <cell r="A6215" t="str">
            <v>C543</v>
          </cell>
          <cell r="B6215" t="str">
            <v>POLIMERBYT</v>
          </cell>
          <cell r="C6215" t="str">
            <v xml:space="preserve"> Контейнер для СВЧ 1.5л квадратный</v>
          </cell>
          <cell r="E6215" t="str">
            <v>Россия</v>
          </cell>
          <cell r="F6215" t="str">
            <v>ПЛАСТИК</v>
          </cell>
        </row>
        <row r="6216">
          <cell r="A6216" t="str">
            <v>C568</v>
          </cell>
          <cell r="B6216" t="str">
            <v>POLIMERBYT</v>
          </cell>
          <cell r="C6216" t="str">
            <v xml:space="preserve"> Контейнер для СВЧ ПРЕМИУМ 3л квадратный</v>
          </cell>
          <cell r="E6216" t="str">
            <v>Россия</v>
          </cell>
          <cell r="F6216" t="str">
            <v>ПЛАСТИК</v>
          </cell>
        </row>
        <row r="6217">
          <cell r="A6217" t="str">
            <v>C30001-1</v>
          </cell>
          <cell r="B6217" t="str">
            <v>POLIMERBYT</v>
          </cell>
          <cell r="C6217" t="str">
            <v xml:space="preserve"> Ящик хозяйственный на колесах 600х400х170</v>
          </cell>
          <cell r="E6217" t="str">
            <v>Россия</v>
          </cell>
          <cell r="F6217" t="str">
            <v>ПЛАСТИК</v>
          </cell>
        </row>
        <row r="6218">
          <cell r="A6218" t="str">
            <v>C30101-1</v>
          </cell>
          <cell r="B6218" t="str">
            <v>POLIMERBYT</v>
          </cell>
          <cell r="C6218" t="str">
            <v xml:space="preserve"> Ящик хозяйственный на колесах 600х400х300</v>
          </cell>
          <cell r="E6218" t="str">
            <v>Россия</v>
          </cell>
          <cell r="F6218" t="str">
            <v>ПЛАСТИК</v>
          </cell>
        </row>
        <row r="6219">
          <cell r="A6219" t="str">
            <v>C117</v>
          </cell>
          <cell r="B6219" t="str">
            <v>POLIMERBYT</v>
          </cell>
          <cell r="C6219" t="str">
            <v xml:space="preserve"> Сиденье детское для купания на присосках</v>
          </cell>
          <cell r="E6219" t="str">
            <v>Россия</v>
          </cell>
          <cell r="F6219" t="str">
            <v>ПЛАСТИК</v>
          </cell>
        </row>
        <row r="6220">
          <cell r="A6220" t="str">
            <v>C426</v>
          </cell>
          <cell r="B6220" t="str">
            <v>POLIMERBYT</v>
          </cell>
          <cell r="C6220" t="str">
            <v xml:space="preserve"> Ванна детская</v>
          </cell>
          <cell r="E6220" t="str">
            <v>Россия</v>
          </cell>
          <cell r="F6220" t="str">
            <v>ПЛАСТИК</v>
          </cell>
        </row>
        <row r="6221">
          <cell r="A6221" t="str">
            <v>C553</v>
          </cell>
          <cell r="B6221" t="str">
            <v>POLIMERBYT</v>
          </cell>
          <cell r="C6221" t="str">
            <v xml:space="preserve"> Контейнер для СВЧ 1.9л прямоугольный</v>
          </cell>
          <cell r="E6221" t="str">
            <v>Россия</v>
          </cell>
          <cell r="F6221" t="str">
            <v>ПЛАСТИК</v>
          </cell>
        </row>
        <row r="6222">
          <cell r="A6222" t="str">
            <v>C554</v>
          </cell>
          <cell r="B6222" t="str">
            <v>POLIMERBYT</v>
          </cell>
          <cell r="C6222" t="str">
            <v xml:space="preserve"> Контейнер для СВЧ 3л прямоугольный</v>
          </cell>
          <cell r="E6222" t="str">
            <v>Россия</v>
          </cell>
          <cell r="F6222" t="str">
            <v>ПЛАСТИК</v>
          </cell>
        </row>
        <row r="6223">
          <cell r="A6223" t="str">
            <v>C265</v>
          </cell>
          <cell r="B6223" t="str">
            <v>POLIMERBYT</v>
          </cell>
          <cell r="C6223" t="str">
            <v xml:space="preserve"> Мыльница дорожная</v>
          </cell>
          <cell r="D6223" t="str">
            <v xml:space="preserve"> S/15 TEA SET 220CC</v>
          </cell>
          <cell r="E6223" t="str">
            <v>Россия</v>
          </cell>
          <cell r="F6223" t="str">
            <v>ПЛАСТИК</v>
          </cell>
        </row>
        <row r="6224">
          <cell r="A6224" t="str">
            <v>C129</v>
          </cell>
          <cell r="B6224" t="str">
            <v>POLIMERBYT</v>
          </cell>
          <cell r="C6224" t="str">
            <v xml:space="preserve"> Подставка для столовых приборов ТЮЛЬПАН</v>
          </cell>
          <cell r="E6224" t="str">
            <v>Россия</v>
          </cell>
          <cell r="F6224" t="str">
            <v>ПЛАСТИК</v>
          </cell>
        </row>
        <row r="6225">
          <cell r="A6225" t="str">
            <v>C411</v>
          </cell>
          <cell r="B6225" t="str">
            <v>POLIMERBYT</v>
          </cell>
          <cell r="C6225" t="str">
            <v xml:space="preserve"> Миска ЛУИЗА 5л d=320</v>
          </cell>
          <cell r="E6225" t="str">
            <v>Россия</v>
          </cell>
          <cell r="F6225" t="str">
            <v>ПЛАСТИК</v>
          </cell>
        </row>
        <row r="6226">
          <cell r="A6226" t="str">
            <v>C215</v>
          </cell>
          <cell r="B6226" t="str">
            <v>POLIMERBYT</v>
          </cell>
          <cell r="C6226" t="str">
            <v xml:space="preserve"> Ковш</v>
          </cell>
          <cell r="E6226" t="str">
            <v>Россия</v>
          </cell>
          <cell r="F6226" t="str">
            <v>ПЛАСТИК</v>
          </cell>
        </row>
        <row r="6227">
          <cell r="A6227" t="str">
            <v>C743</v>
          </cell>
          <cell r="B6227" t="str">
            <v>POLIMERBYT</v>
          </cell>
          <cell r="C6227" t="str">
            <v xml:space="preserve"> Мухобойка</v>
          </cell>
          <cell r="E6227" t="str">
            <v>Россия</v>
          </cell>
          <cell r="F6227" t="str">
            <v>ПЛАСТИК</v>
          </cell>
        </row>
        <row r="6228">
          <cell r="A6228" t="str">
            <v>C947</v>
          </cell>
          <cell r="B6228" t="str">
            <v>POLIMERBYT</v>
          </cell>
          <cell r="C6228" t="str">
            <v xml:space="preserve"> Сушилка для посуды раздвижная N1</v>
          </cell>
          <cell r="E6228" t="str">
            <v>Россия</v>
          </cell>
          <cell r="F6228" t="str">
            <v>ПЛАСТИК</v>
          </cell>
        </row>
        <row r="6229">
          <cell r="A6229" t="str">
            <v>C140</v>
          </cell>
          <cell r="B6229" t="str">
            <v>POLIMERBYT</v>
          </cell>
          <cell r="C6229" t="str">
            <v xml:space="preserve"> Ведро 3л без крышки</v>
          </cell>
          <cell r="E6229" t="str">
            <v>Россия</v>
          </cell>
          <cell r="F6229" t="str">
            <v>ПЛАСТИК</v>
          </cell>
        </row>
        <row r="6230">
          <cell r="A6230" t="str">
            <v>C131</v>
          </cell>
          <cell r="B6230" t="str">
            <v>POLIMERBYT</v>
          </cell>
          <cell r="C6230" t="str">
            <v xml:space="preserve"> Корзинка 400х300х130</v>
          </cell>
          <cell r="E6230" t="str">
            <v>Россия</v>
          </cell>
          <cell r="F6230" t="str">
            <v>ПЛАСТИК</v>
          </cell>
        </row>
        <row r="6231">
          <cell r="A6231" t="str">
            <v>C801</v>
          </cell>
          <cell r="B6231" t="str">
            <v>POLIMERBYT</v>
          </cell>
          <cell r="C6231" t="str">
            <v xml:space="preserve"> Доска разделочная ПРЕМИУМ</v>
          </cell>
          <cell r="E6231" t="str">
            <v>Россия</v>
          </cell>
          <cell r="F6231" t="str">
            <v>ПЛАСТИК</v>
          </cell>
        </row>
        <row r="6232">
          <cell r="A6232" t="str">
            <v>C416</v>
          </cell>
          <cell r="B6232" t="str">
            <v>POLIMERBYT</v>
          </cell>
          <cell r="C6232" t="str">
            <v xml:space="preserve"> Совок для мусора</v>
          </cell>
          <cell r="E6232" t="str">
            <v>Россия</v>
          </cell>
          <cell r="F6232" t="str">
            <v>ПЛАСТИК</v>
          </cell>
        </row>
        <row r="6233">
          <cell r="A6233" t="str">
            <v>C551</v>
          </cell>
          <cell r="B6233" t="str">
            <v>POLIMERBYT</v>
          </cell>
          <cell r="C6233" t="str">
            <v xml:space="preserve"> Контейнер для СВЧ 0.45л прямоугольный</v>
          </cell>
          <cell r="E6233" t="str">
            <v>Россия</v>
          </cell>
          <cell r="F6233" t="str">
            <v>ПЛАСТИК</v>
          </cell>
        </row>
        <row r="6234">
          <cell r="A6234" t="str">
            <v>C552</v>
          </cell>
          <cell r="B6234" t="str">
            <v>POLIMERBYT</v>
          </cell>
          <cell r="C6234" t="str">
            <v xml:space="preserve"> Контейнер для СВЧ 0.9л прямоугольный</v>
          </cell>
          <cell r="E6234" t="str">
            <v>Россия</v>
          </cell>
          <cell r="F6234" t="str">
            <v>ПЛАСТИК</v>
          </cell>
        </row>
        <row r="6235">
          <cell r="A6235" t="str">
            <v>C749</v>
          </cell>
          <cell r="B6235" t="str">
            <v>POLIMERBYT</v>
          </cell>
          <cell r="C6235" t="str">
            <v xml:space="preserve"> Футляр для зубной щетки</v>
          </cell>
          <cell r="E6235" t="str">
            <v>Россия</v>
          </cell>
          <cell r="F6235" t="str">
            <v>ПЛАСТИК</v>
          </cell>
        </row>
        <row r="6236">
          <cell r="A6236" t="str">
            <v>C183</v>
          </cell>
          <cell r="B6236" t="str">
            <v>POLIMERBYT</v>
          </cell>
          <cell r="C6236" t="str">
            <v xml:space="preserve"> Комплект для ванной комнаты</v>
          </cell>
          <cell r="E6236" t="str">
            <v>Россия</v>
          </cell>
          <cell r="F6236" t="str">
            <v>ПЛАСТИК</v>
          </cell>
        </row>
        <row r="6237">
          <cell r="A6237" t="str">
            <v>C43202</v>
          </cell>
          <cell r="B6237" t="str">
            <v>POLIMERBYT</v>
          </cell>
          <cell r="C6237" t="str">
            <v xml:space="preserve"> Набор банок 2шт 0.5+1л с закручивающейся крышкой</v>
          </cell>
          <cell r="E6237" t="str">
            <v>Россия</v>
          </cell>
          <cell r="F6237" t="str">
            <v>ПЛАСТИК</v>
          </cell>
        </row>
        <row r="6238">
          <cell r="A6238" t="str">
            <v>C811</v>
          </cell>
          <cell r="B6238" t="str">
            <v>POLIMERBYT</v>
          </cell>
          <cell r="C6238" t="str">
            <v xml:space="preserve"> Контейнер для хранения 15л</v>
          </cell>
          <cell r="E6238" t="str">
            <v>Россия</v>
          </cell>
          <cell r="F6238" t="str">
            <v>ПЛАСТИК</v>
          </cell>
        </row>
        <row r="6239">
          <cell r="A6239" t="str">
            <v>C55001</v>
          </cell>
          <cell r="B6239" t="str">
            <v>POLIMERBYT</v>
          </cell>
          <cell r="C6239" t="str">
            <v xml:space="preserve"> Контейнер для СВЧ Ланчбокс 0.75л</v>
          </cell>
          <cell r="E6239" t="str">
            <v>Россия</v>
          </cell>
          <cell r="F6239" t="str">
            <v>ПЛАСТИК</v>
          </cell>
        </row>
        <row r="6240">
          <cell r="A6240" t="str">
            <v>C399-1</v>
          </cell>
          <cell r="B6240" t="str">
            <v>POLIMERBYT</v>
          </cell>
          <cell r="C6240" t="str">
            <v xml:space="preserve"> Корзина для белья 50л + мешок для стирки в подарок</v>
          </cell>
          <cell r="E6240" t="str">
            <v>Россия</v>
          </cell>
          <cell r="F6240" t="str">
            <v>ПЛАСТИК</v>
          </cell>
        </row>
        <row r="6241">
          <cell r="A6241" t="str">
            <v>C861</v>
          </cell>
          <cell r="B6241" t="str">
            <v>POLIMERBYT</v>
          </cell>
          <cell r="C6241" t="str">
            <v xml:space="preserve"> Мыльница настольная</v>
          </cell>
          <cell r="E6241" t="str">
            <v>Россия</v>
          </cell>
          <cell r="F6241" t="str">
            <v>ПЛАСТИК</v>
          </cell>
        </row>
        <row r="6242">
          <cell r="A6242" t="str">
            <v>C761</v>
          </cell>
          <cell r="B6242" t="str">
            <v>POLIMERBYT</v>
          </cell>
          <cell r="C6242" t="str">
            <v xml:space="preserve"> Контейнер ЭКСТРА ЛОК для СВЧ 0.75л прямоугольный</v>
          </cell>
          <cell r="E6242" t="str">
            <v>Россия</v>
          </cell>
          <cell r="F6242" t="str">
            <v>ПЛАСТИК</v>
          </cell>
        </row>
        <row r="6243">
          <cell r="A6243" t="str">
            <v>C762</v>
          </cell>
          <cell r="B6243" t="str">
            <v>POLIMERBYT</v>
          </cell>
          <cell r="C6243" t="str">
            <v xml:space="preserve"> Контейнер ЭКСТРА ЛОК для СВЧ 1.1 л прямоугольный</v>
          </cell>
          <cell r="E6243" t="str">
            <v>Россия</v>
          </cell>
          <cell r="F6243" t="str">
            <v>ПЛАСТИК</v>
          </cell>
        </row>
        <row r="6244">
          <cell r="A6244" t="str">
            <v>C809</v>
          </cell>
          <cell r="B6244" t="str">
            <v>POLIMERBYT</v>
          </cell>
          <cell r="C6244" t="str">
            <v xml:space="preserve"> Контейнер для хранения 6.5л</v>
          </cell>
          <cell r="E6244" t="str">
            <v>Россия</v>
          </cell>
          <cell r="F6244" t="str">
            <v>ПЛАСТИК</v>
          </cell>
        </row>
        <row r="6245">
          <cell r="A6245" t="str">
            <v>C384</v>
          </cell>
          <cell r="B6245" t="str">
            <v>POLIMERBYT</v>
          </cell>
          <cell r="C6245" t="str">
            <v xml:space="preserve"> Этажерка узкая 4 секции ФЛЕР</v>
          </cell>
          <cell r="E6245" t="str">
            <v>Россия</v>
          </cell>
          <cell r="F6245" t="str">
            <v>ПЛАСТИК</v>
          </cell>
        </row>
        <row r="6246">
          <cell r="A6246" t="str">
            <v>C440</v>
          </cell>
          <cell r="B6246" t="str">
            <v>POLIMERBYT</v>
          </cell>
          <cell r="C6246" t="str">
            <v xml:space="preserve"> Контейнер ФРЭШ ФИШ 0.6л</v>
          </cell>
          <cell r="E6246" t="str">
            <v>Россия</v>
          </cell>
          <cell r="F6246" t="str">
            <v>ПЛАСТИК</v>
          </cell>
        </row>
        <row r="6247">
          <cell r="A6247" t="str">
            <v>C352</v>
          </cell>
          <cell r="B6247" t="str">
            <v>POLIMERBYT</v>
          </cell>
          <cell r="C6247" t="str">
            <v xml:space="preserve"> Тарелка квадратная 240х240</v>
          </cell>
          <cell r="D6247" t="str">
            <v xml:space="preserve"> Plastic plate 240x240mm</v>
          </cell>
          <cell r="E6247" t="str">
            <v>Россия</v>
          </cell>
          <cell r="F6247" t="str">
            <v>ПОЛИПРОПИЛЕН</v>
          </cell>
        </row>
        <row r="6248">
          <cell r="A6248" t="str">
            <v>C950</v>
          </cell>
          <cell r="B6248" t="str">
            <v>POLIMERBYT</v>
          </cell>
          <cell r="C6248" t="str">
            <v xml:space="preserve"> Крючок 4-х рожковый</v>
          </cell>
          <cell r="E6248" t="str">
            <v>Россия</v>
          </cell>
          <cell r="F6248" t="str">
            <v>ПЛАСТМАССА</v>
          </cell>
        </row>
        <row r="6249">
          <cell r="A6249" t="str">
            <v>C137</v>
          </cell>
          <cell r="B6249" t="str">
            <v>POLIMERBYT</v>
          </cell>
          <cell r="C6249" t="str">
            <v xml:space="preserve"> Набор для специй</v>
          </cell>
          <cell r="E6249" t="str">
            <v>Россия</v>
          </cell>
          <cell r="F6249" t="str">
            <v>ПЛАСТИК</v>
          </cell>
        </row>
        <row r="6250">
          <cell r="A6250" t="str">
            <v>C219</v>
          </cell>
          <cell r="B6250" t="str">
            <v>POLIMERBYT</v>
          </cell>
          <cell r="C6250" t="str">
            <v xml:space="preserve"> Совок для сыпучих продуктов</v>
          </cell>
          <cell r="E6250" t="str">
            <v>Россия</v>
          </cell>
          <cell r="F6250" t="str">
            <v>ПЛАСТИК</v>
          </cell>
        </row>
        <row r="6251">
          <cell r="A6251" t="str">
            <v>C239</v>
          </cell>
          <cell r="B6251" t="str">
            <v>POLIMERBYT</v>
          </cell>
          <cell r="C6251" t="str">
            <v xml:space="preserve"> Сырница</v>
          </cell>
          <cell r="E6251" t="str">
            <v>Россия</v>
          </cell>
          <cell r="F6251" t="str">
            <v>ПЛАСТИК</v>
          </cell>
        </row>
        <row r="6252">
          <cell r="A6252" t="str">
            <v>C15003</v>
          </cell>
          <cell r="B6252" t="str">
            <v>POLIMERBYT</v>
          </cell>
          <cell r="C6252" t="str">
            <v xml:space="preserve"> Набор стаканов для сока 0.4л 3шт</v>
          </cell>
          <cell r="E6252" t="str">
            <v>Россия</v>
          </cell>
          <cell r="F6252" t="str">
            <v>ПЛАСТИК</v>
          </cell>
        </row>
        <row r="6253">
          <cell r="A6253" t="str">
            <v>C079OK</v>
          </cell>
          <cell r="B6253" t="str">
            <v>POLIMERBYT</v>
          </cell>
          <cell r="C6253" t="str">
            <v xml:space="preserve"> Ведро 7л без крышки</v>
          </cell>
          <cell r="E6253" t="str">
            <v>Россия</v>
          </cell>
          <cell r="F6253" t="str">
            <v>ПЛАСТИК</v>
          </cell>
        </row>
        <row r="6254">
          <cell r="A6254" t="str">
            <v>C80903-1</v>
          </cell>
          <cell r="B6254" t="str">
            <v>POLIMERBYT</v>
          </cell>
          <cell r="C6254" t="str">
            <v xml:space="preserve"> Контейнер ДОМАШНИЙ ДОКТОР 310х200х180 6.5л</v>
          </cell>
          <cell r="D6254" t="str">
            <v xml:space="preserve"> Box Home Doctor 6.5l</v>
          </cell>
          <cell r="E6254" t="str">
            <v>Россия</v>
          </cell>
          <cell r="F6254" t="str">
            <v>ПЛАСТИК</v>
          </cell>
        </row>
        <row r="6255">
          <cell r="A6255" t="str">
            <v>C80913</v>
          </cell>
          <cell r="B6255" t="str">
            <v>POLIMERBYT</v>
          </cell>
          <cell r="C6255" t="str">
            <v xml:space="preserve"> Контейнер ДОМАШНИЙ ДОКТОР 310х200х180 6.5л</v>
          </cell>
          <cell r="D6255" t="str">
            <v xml:space="preserve"> Box Home Doctor 6.5l</v>
          </cell>
          <cell r="E6255" t="str">
            <v>Россия</v>
          </cell>
          <cell r="F6255" t="str">
            <v>ПЛАСТИК</v>
          </cell>
        </row>
        <row r="6256">
          <cell r="A6256" t="str">
            <v>C80903</v>
          </cell>
          <cell r="B6256" t="str">
            <v>POLIMERBYT</v>
          </cell>
          <cell r="C6256" t="str">
            <v xml:space="preserve"> Контейнер с вкладышем ДОМАШНИЙ ДОКТОР 310х200х180 6.5л</v>
          </cell>
          <cell r="D6256" t="str">
            <v xml:space="preserve"> Box Home Doctor 6.5l</v>
          </cell>
          <cell r="E6256" t="str">
            <v>Россия</v>
          </cell>
          <cell r="F6256" t="str">
            <v>ПЛАСТИК</v>
          </cell>
        </row>
        <row r="6257">
          <cell r="A6257" t="str">
            <v>C450</v>
          </cell>
          <cell r="B6257" t="str">
            <v>POLIMERBYT</v>
          </cell>
          <cell r="C6257" t="str">
            <v xml:space="preserve"> Контейнер для СВЧ ФРЭШ ФУД 0.6л</v>
          </cell>
          <cell r="D6257" t="str">
            <v xml:space="preserve"> Microwave box FRESH FOOD 0,6l</v>
          </cell>
          <cell r="E6257" t="str">
            <v>Россия</v>
          </cell>
          <cell r="F6257" t="str">
            <v>ПЛАСТИК</v>
          </cell>
        </row>
        <row r="6258">
          <cell r="A6258" t="str">
            <v>C5001</v>
          </cell>
          <cell r="B6258" t="str">
            <v>POLIMERBYT</v>
          </cell>
          <cell r="C6258" t="str">
            <v xml:space="preserve"> Набор контейнеров для СВЧ 2шт 1.7+3.0л квадратные</v>
          </cell>
          <cell r="E6258" t="str">
            <v>Россия</v>
          </cell>
          <cell r="F6258" t="str">
            <v>ПЛАСТИК</v>
          </cell>
        </row>
        <row r="6259">
          <cell r="A6259" t="str">
            <v>C383</v>
          </cell>
          <cell r="B6259" t="str">
            <v>POLIMERBYT</v>
          </cell>
          <cell r="C6259" t="str">
            <v xml:space="preserve"> Этажерка узкая 3 секции</v>
          </cell>
          <cell r="E6259" t="str">
            <v>Россия</v>
          </cell>
          <cell r="F6259" t="str">
            <v>ПЛАСТИК</v>
          </cell>
        </row>
        <row r="6260">
          <cell r="A6260" t="str">
            <v>C075</v>
          </cell>
          <cell r="B6260" t="str">
            <v>POLIMERBYT</v>
          </cell>
          <cell r="C6260" t="str">
            <v xml:space="preserve"> Крышка ведра 12л</v>
          </cell>
          <cell r="E6260" t="str">
            <v>Россия</v>
          </cell>
          <cell r="F6260" t="str">
            <v>ПЛАСТИК</v>
          </cell>
        </row>
        <row r="6261">
          <cell r="A6261" t="str">
            <v>C078</v>
          </cell>
          <cell r="B6261" t="str">
            <v>POLIMERBYT</v>
          </cell>
          <cell r="C6261" t="str">
            <v xml:space="preserve"> Крышка ведра 10л</v>
          </cell>
          <cell r="E6261" t="str">
            <v>Россия</v>
          </cell>
          <cell r="F6261" t="str">
            <v>ПЛАСТИК</v>
          </cell>
        </row>
        <row r="6262">
          <cell r="A6262" t="str">
            <v>C452</v>
          </cell>
          <cell r="B6262" t="str">
            <v>POLIMERBYT</v>
          </cell>
          <cell r="C6262" t="str">
            <v xml:space="preserve"> Контейнер для приготовления 2-х яиц в СВЧ ГЛАЗУНЬЯ</v>
          </cell>
          <cell r="D6262" t="str">
            <v xml:space="preserve"> Box for eggs cooking by microwave 2 slots</v>
          </cell>
          <cell r="E6262" t="str">
            <v>Россия</v>
          </cell>
          <cell r="F6262" t="str">
            <v>ПЛАСТИК</v>
          </cell>
        </row>
        <row r="6263">
          <cell r="A6263" t="str">
            <v>C35711</v>
          </cell>
          <cell r="B6263" t="str">
            <v>POLIMERBYT</v>
          </cell>
          <cell r="C6263" t="str">
            <v xml:space="preserve"> Миска для шашлыка с крышкой ВСЕ НА ПИКНИК 4л</v>
          </cell>
          <cell r="E6263" t="str">
            <v>Россия</v>
          </cell>
          <cell r="F6263" t="str">
            <v>ПЛАСТИК</v>
          </cell>
        </row>
        <row r="6264">
          <cell r="A6264" t="str">
            <v>C30601</v>
          </cell>
          <cell r="B6264" t="str">
            <v>POLIMERBYT</v>
          </cell>
          <cell r="C6264" t="str">
            <v xml:space="preserve"> Банка для меда 0.7л</v>
          </cell>
          <cell r="E6264" t="str">
            <v>Россия</v>
          </cell>
          <cell r="F6264" t="str">
            <v>ПЛАСТИК</v>
          </cell>
        </row>
        <row r="6265">
          <cell r="A6265" t="str">
            <v>C51104-1</v>
          </cell>
          <cell r="B6265" t="str">
            <v>POLIMERBYT</v>
          </cell>
          <cell r="C6265" t="str">
            <v xml:space="preserve"> Коробка для обувных аксессуаров 5.5л</v>
          </cell>
          <cell r="E6265" t="str">
            <v>Россия</v>
          </cell>
          <cell r="F6265" t="str">
            <v>ПЛАСТИК</v>
          </cell>
        </row>
        <row r="6266">
          <cell r="A6266" t="str">
            <v>C35730</v>
          </cell>
          <cell r="B6266" t="str">
            <v>POLIMERBYT</v>
          </cell>
          <cell r="C6266" t="str">
            <v xml:space="preserve"> Миска с крышкой НОВЫЙ ГОД 4л</v>
          </cell>
          <cell r="E6266" t="str">
            <v>Россия</v>
          </cell>
          <cell r="F6266" t="str">
            <v>ПЛАСТИК</v>
          </cell>
        </row>
        <row r="6267">
          <cell r="A6267" t="str">
            <v>C39166</v>
          </cell>
          <cell r="B6267" t="str">
            <v>POLIMERBYT</v>
          </cell>
          <cell r="C6267" t="str">
            <v xml:space="preserve"> Контейнер для мусора ДОМАШНИЙ 1.6л</v>
          </cell>
          <cell r="E6267" t="str">
            <v>Россия</v>
          </cell>
          <cell r="F6267" t="str">
            <v>ПЛАСТИК</v>
          </cell>
        </row>
        <row r="6268">
          <cell r="A6268" t="str">
            <v>C30609</v>
          </cell>
          <cell r="B6268" t="str">
            <v>POLIMERBYT</v>
          </cell>
          <cell r="C6268" t="str">
            <v xml:space="preserve"> Банка с ложкой ГОРОХ 0.7л</v>
          </cell>
          <cell r="E6268" t="str">
            <v>Россия</v>
          </cell>
          <cell r="F6268" t="str">
            <v>ПЛАСТИК</v>
          </cell>
        </row>
        <row r="6269">
          <cell r="A6269" t="str">
            <v>C11008</v>
          </cell>
          <cell r="B6269" t="str">
            <v>POLIMERBYT</v>
          </cell>
          <cell r="C6269" t="str">
            <v xml:space="preserve"> Ведро ЛАВАНДА 2л без крышки</v>
          </cell>
          <cell r="E6269" t="str">
            <v>Россия</v>
          </cell>
          <cell r="F6269" t="str">
            <v>ПЛАСТИК</v>
          </cell>
        </row>
        <row r="6270">
          <cell r="A6270" t="str">
            <v>C14808</v>
          </cell>
          <cell r="B6270" t="str">
            <v>POLIMERBYT</v>
          </cell>
          <cell r="C6270" t="str">
            <v xml:space="preserve"> Кувшин ЛАВАНДА 1.2л с крышкой</v>
          </cell>
          <cell r="E6270" t="str">
            <v>Россия</v>
          </cell>
          <cell r="F6270" t="str">
            <v>ПЛАСТИК</v>
          </cell>
        </row>
        <row r="6271">
          <cell r="A6271" t="str">
            <v>C49306</v>
          </cell>
          <cell r="B6271" t="str">
            <v>POLIMERBYT</v>
          </cell>
          <cell r="C6271" t="str">
            <v xml:space="preserve"> Контейнер для прищепок 5л</v>
          </cell>
          <cell r="E6271" t="str">
            <v>Россия</v>
          </cell>
          <cell r="F6271" t="str">
            <v>ПЛАСТИК</v>
          </cell>
        </row>
        <row r="6272">
          <cell r="A6272" t="str">
            <v>C51030</v>
          </cell>
          <cell r="B6272" t="str">
            <v>POLIMERBYT</v>
          </cell>
          <cell r="C6272" t="str">
            <v xml:space="preserve"> Коробка НОВЫЙ ГОД 1.9л</v>
          </cell>
          <cell r="E6272" t="str">
            <v>Россия</v>
          </cell>
          <cell r="F6272" t="str">
            <v>ПЛАСТИК</v>
          </cell>
        </row>
        <row r="6273">
          <cell r="A6273" t="str">
            <v>C51130</v>
          </cell>
          <cell r="B6273" t="str">
            <v>POLIMERBYT</v>
          </cell>
          <cell r="C6273" t="str">
            <v xml:space="preserve"> Коробка НОВЫЙ ГОД 5.5л</v>
          </cell>
          <cell r="E6273" t="str">
            <v>Россия</v>
          </cell>
          <cell r="F6273" t="str">
            <v>ПЛАСТИК</v>
          </cell>
        </row>
        <row r="6274">
          <cell r="A6274" t="str">
            <v>C80930</v>
          </cell>
          <cell r="B6274" t="str">
            <v>POLIMERBYT</v>
          </cell>
          <cell r="C6274" t="str">
            <v xml:space="preserve"> Ящик НОВЫЙ ГОД 6.5л</v>
          </cell>
          <cell r="E6274" t="str">
            <v>Россия</v>
          </cell>
          <cell r="F6274" t="str">
            <v>ПЛАСТИК</v>
          </cell>
        </row>
        <row r="6275">
          <cell r="A6275" t="str">
            <v>C35630</v>
          </cell>
          <cell r="B6275" t="str">
            <v>POLIMERBYT</v>
          </cell>
          <cell r="C6275" t="str">
            <v xml:space="preserve"> Миска с крышкой НОВЫЙ ГОД 2л</v>
          </cell>
          <cell r="E6275" t="str">
            <v>Россия</v>
          </cell>
          <cell r="F6275" t="str">
            <v>ПЛАСТИК</v>
          </cell>
        </row>
        <row r="6276">
          <cell r="A6276" t="str">
            <v>C14801</v>
          </cell>
          <cell r="B6276" t="str">
            <v>POLIMERBYT</v>
          </cell>
          <cell r="C6276" t="str">
            <v xml:space="preserve"> Кувшин с крышкой с декором 1.2л</v>
          </cell>
          <cell r="E6276" t="str">
            <v>Россия</v>
          </cell>
          <cell r="F6276" t="str">
            <v>ПЛАСТИК</v>
          </cell>
        </row>
        <row r="6277">
          <cell r="A6277" t="str">
            <v>C14302</v>
          </cell>
          <cell r="B6277" t="str">
            <v>POLIMERBYT</v>
          </cell>
          <cell r="C6277" t="str">
            <v xml:space="preserve"> Ведро Цветы 11л без крышки</v>
          </cell>
          <cell r="E6277" t="str">
            <v>Россия</v>
          </cell>
          <cell r="F6277" t="str">
            <v>ПЛАСТИК</v>
          </cell>
        </row>
        <row r="6278">
          <cell r="A6278" t="str">
            <v>C51801</v>
          </cell>
          <cell r="B6278" t="str">
            <v>POLIMERBYT</v>
          </cell>
          <cell r="C6278" t="str">
            <v xml:space="preserve"> Коробка круглая с декором 2.6л</v>
          </cell>
          <cell r="E6278" t="str">
            <v>Россия</v>
          </cell>
          <cell r="F6278" t="str">
            <v>ПЛАСТИК</v>
          </cell>
        </row>
        <row r="6279">
          <cell r="A6279" t="str">
            <v>C623</v>
          </cell>
          <cell r="B6279" t="str">
            <v>POLIMERBYT</v>
          </cell>
          <cell r="C6279" t="str">
            <v xml:space="preserve"> Контейнер хозяйственный на колесах 6л</v>
          </cell>
          <cell r="E6279" t="str">
            <v>Россия</v>
          </cell>
          <cell r="F6279" t="str">
            <v>ПЛАСТИК</v>
          </cell>
        </row>
        <row r="6280">
          <cell r="A6280" t="str">
            <v>C56401</v>
          </cell>
          <cell r="B6280" t="str">
            <v>POLIMERBYT</v>
          </cell>
          <cell r="C6280" t="str">
            <v xml:space="preserve"> Контейнер для СВЧ прямоугольный 1.8л МЕНАЖНИЦА</v>
          </cell>
          <cell r="D6280" t="str">
            <v xml:space="preserve"> Keeping box RELISH TRAY</v>
          </cell>
          <cell r="E6280" t="str">
            <v>Россия</v>
          </cell>
          <cell r="F6280" t="str">
            <v>ПЛАСТИК</v>
          </cell>
        </row>
        <row r="6281">
          <cell r="A6281" t="str">
            <v>C80902</v>
          </cell>
          <cell r="B6281" t="str">
            <v>POLIMERBYT</v>
          </cell>
          <cell r="C6281" t="str">
            <v xml:space="preserve"> Контейнер для хранения с вкладышем ВАЖНЫЕ МЕЛОЧИ 310х200х180см 6.5л</v>
          </cell>
          <cell r="E6281" t="str">
            <v>Россия</v>
          </cell>
          <cell r="F6281" t="str">
            <v>ПЛАСТИК</v>
          </cell>
        </row>
        <row r="6282">
          <cell r="A6282" t="str">
            <v>C491</v>
          </cell>
          <cell r="B6282" t="str">
            <v>POLIMERBYT</v>
          </cell>
          <cell r="C6282" t="str">
            <v xml:space="preserve"> Контейнер для мусора ZOO 0.8л</v>
          </cell>
          <cell r="E6282" t="str">
            <v>Россия</v>
          </cell>
          <cell r="F6282" t="str">
            <v>ПЛАСТИК</v>
          </cell>
        </row>
        <row r="6283">
          <cell r="A6283" t="str">
            <v>C453</v>
          </cell>
          <cell r="B6283" t="str">
            <v>POLIMERBYT</v>
          </cell>
          <cell r="C6283" t="str">
            <v xml:space="preserve"> Контейнер для приготовления 3-х яиц ГЛАЗУНЬЯ</v>
          </cell>
          <cell r="E6283" t="str">
            <v>Россия</v>
          </cell>
          <cell r="F6283" t="str">
            <v>ПЛАСТИК</v>
          </cell>
        </row>
        <row r="6284">
          <cell r="A6284" t="str">
            <v>C80901</v>
          </cell>
          <cell r="B6284" t="str">
            <v>POLIMERBYT</v>
          </cell>
          <cell r="C6284" t="str">
            <v xml:space="preserve"> Ящик для игрушек РАДУГА 6.5л</v>
          </cell>
          <cell r="E6284" t="str">
            <v>Россия</v>
          </cell>
          <cell r="F6284" t="str">
            <v>ПЛАСТИК</v>
          </cell>
        </row>
        <row r="6285">
          <cell r="A6285" t="str">
            <v>C56701</v>
          </cell>
          <cell r="B6285" t="str">
            <v>POLIMERBYT</v>
          </cell>
          <cell r="C6285" t="str">
            <v xml:space="preserve"> Контейнер-менажница для СВЧ 2.2л квадратный</v>
          </cell>
          <cell r="E6285" t="str">
            <v>Россия</v>
          </cell>
          <cell r="F6285" t="str">
            <v>ПЛАСТИК</v>
          </cell>
        </row>
        <row r="6286">
          <cell r="A6286" t="str">
            <v>C81006 </v>
          </cell>
          <cell r="B6286" t="str">
            <v>POLIMERBYT</v>
          </cell>
          <cell r="C6286" t="str">
            <v xml:space="preserve"> Набор для пикника на 6 персон, 22 предмета</v>
          </cell>
          <cell r="E6286" t="str">
            <v>Россия</v>
          </cell>
          <cell r="F6286" t="str">
            <v>ПЛАСТИК</v>
          </cell>
        </row>
        <row r="6287">
          <cell r="A6287" t="str">
            <v>C802</v>
          </cell>
          <cell r="B6287" t="str">
            <v>POLIMERBYT</v>
          </cell>
          <cell r="C6287" t="str">
            <v xml:space="preserve"> Доска разделочная ПРЕМИУМ 29х19см с антибактериальным покрытием</v>
          </cell>
          <cell r="D6287" t="str">
            <v xml:space="preserve"> "Cutting board POLIMERBYT ""PREMIUM"" 290 * 190"</v>
          </cell>
          <cell r="E6287" t="str">
            <v>Россия</v>
          </cell>
          <cell r="F6287" t="str">
            <v>ПЛАСТИК</v>
          </cell>
        </row>
        <row r="6288">
          <cell r="A6288" t="str">
            <v>C80911</v>
          </cell>
          <cell r="B6288" t="str">
            <v>POLIMERBYT</v>
          </cell>
          <cell r="C6288" t="str">
            <v xml:space="preserve"> Контейнер для шашлыка 6.5л ВСЕ НА ПИКНИК</v>
          </cell>
          <cell r="E6288" t="str">
            <v>Россия</v>
          </cell>
          <cell r="F6288" t="str">
            <v>ПЛАСТИК</v>
          </cell>
        </row>
        <row r="6289">
          <cell r="A6289" t="str">
            <v>C67001</v>
          </cell>
          <cell r="B6289" t="str">
            <v>POLIMERBYT</v>
          </cell>
          <cell r="C6289" t="str">
            <v xml:space="preserve"> Набор контейнеров для СВЧ КАСКАД-2 3шт 1л квадратные</v>
          </cell>
          <cell r="D6289" t="str">
            <v xml:space="preserve"> Containers set square 3pcs. CASCAD</v>
          </cell>
          <cell r="E6289" t="str">
            <v>Россия</v>
          </cell>
          <cell r="F6289" t="str">
            <v>ПЛАСТИК</v>
          </cell>
        </row>
        <row r="6290">
          <cell r="A6290" t="str">
            <v>C803</v>
          </cell>
          <cell r="B6290" t="str">
            <v>POLIMERBYT</v>
          </cell>
          <cell r="C6290" t="str">
            <v xml:space="preserve"> Доска разделочная ПРЕМИУМ 21.5х14.3см</v>
          </cell>
          <cell r="D6290" t="str">
            <v xml:space="preserve"> "Cutting board POLIMERBYT ""PREMIUM"" 215*143"</v>
          </cell>
          <cell r="E6290" t="str">
            <v>Россия</v>
          </cell>
          <cell r="F6290" t="str">
            <v>ПЛАСТИК</v>
          </cell>
        </row>
        <row r="6291">
          <cell r="A6291" t="str">
            <v>C353</v>
          </cell>
          <cell r="B6291" t="str">
            <v>POLIMERBYT</v>
          </cell>
          <cell r="C6291" t="str">
            <v xml:space="preserve"> Салатник круглый 0.4л</v>
          </cell>
          <cell r="E6291" t="str">
            <v>Россия</v>
          </cell>
          <cell r="F6291" t="str">
            <v>ПЛАСТИК</v>
          </cell>
        </row>
        <row r="6292">
          <cell r="A6292" t="str">
            <v>C354</v>
          </cell>
          <cell r="B6292" t="str">
            <v>POLIMERBYT</v>
          </cell>
          <cell r="C6292" t="str">
            <v xml:space="preserve"> Салатник круглый 2.5л</v>
          </cell>
          <cell r="E6292" t="str">
            <v>Россия</v>
          </cell>
          <cell r="F6292" t="str">
            <v>ПЛАСТИК</v>
          </cell>
        </row>
        <row r="6293">
          <cell r="A6293" t="str">
            <v>C81177</v>
          </cell>
          <cell r="B6293" t="str">
            <v>POLIMERBYT</v>
          </cell>
          <cell r="C6293" t="str">
            <v xml:space="preserve"> Ящик 15л DISNEY ТАЧКИ</v>
          </cell>
          <cell r="E6293" t="str">
            <v>Россия</v>
          </cell>
          <cell r="F6293" t="str">
            <v>ПЛАСТМАССА</v>
          </cell>
        </row>
        <row r="6294">
          <cell r="A6294" t="str">
            <v>C820</v>
          </cell>
          <cell r="B6294" t="str">
            <v>POLIMERBYT</v>
          </cell>
          <cell r="C6294" t="str">
            <v xml:space="preserve"> Контейнер для овощей 7.6л</v>
          </cell>
          <cell r="E6294" t="str">
            <v>Россия</v>
          </cell>
          <cell r="F6294" t="str">
            <v>ПЛАСТИК</v>
          </cell>
        </row>
        <row r="6295">
          <cell r="A6295" t="str">
            <v>C821</v>
          </cell>
          <cell r="B6295" t="str">
            <v>POLIMERBYT</v>
          </cell>
          <cell r="C6295" t="str">
            <v xml:space="preserve"> Контейнер для овощей 11.2л</v>
          </cell>
          <cell r="E6295" t="str">
            <v>Россия</v>
          </cell>
          <cell r="F6295" t="str">
            <v>ПЛАСТИК</v>
          </cell>
        </row>
        <row r="6296">
          <cell r="A6296" t="str">
            <v>C822</v>
          </cell>
          <cell r="B6296" t="str">
            <v>POLIMERBYT</v>
          </cell>
          <cell r="C6296" t="str">
            <v xml:space="preserve"> Корзина для хранения 22л универсальная</v>
          </cell>
          <cell r="E6296" t="str">
            <v>Россия</v>
          </cell>
          <cell r="F6296" t="str">
            <v>ПЛАСТМАССА</v>
          </cell>
        </row>
        <row r="6297">
          <cell r="A6297" t="str">
            <v>C41555</v>
          </cell>
          <cell r="B6297" t="str">
            <v>POLIMERBYT</v>
          </cell>
          <cell r="C6297" t="str">
            <v xml:space="preserve"> Табурет - подставка DISNEY ПРИНЦЕССЫ/ФЕИ</v>
          </cell>
          <cell r="D6297">
            <v>0</v>
          </cell>
          <cell r="E6297" t="str">
            <v>Россия</v>
          </cell>
          <cell r="F6297" t="str">
            <v>ПЛАСТМАССА</v>
          </cell>
        </row>
        <row r="6298">
          <cell r="A6298" t="str">
            <v>C41577</v>
          </cell>
          <cell r="B6298" t="str">
            <v>POLIMERBYT</v>
          </cell>
          <cell r="C6298" t="str">
            <v xml:space="preserve"> Табурет - подставка DISNEY ТАЧКИ</v>
          </cell>
          <cell r="E6298" t="str">
            <v>Россия</v>
          </cell>
          <cell r="F6298" t="str">
            <v>ПЛАСТМАССА</v>
          </cell>
        </row>
        <row r="6299">
          <cell r="A6299" t="str">
            <v>C49155</v>
          </cell>
          <cell r="B6299" t="str">
            <v>POLIMERBYT</v>
          </cell>
          <cell r="C6299" t="str">
            <v xml:space="preserve"> Контейнер для мусора 0.8л DISNEY ПРИНЦЕССЫ/ФЕИ</v>
          </cell>
          <cell r="E6299" t="str">
            <v>Россия</v>
          </cell>
          <cell r="F6299" t="str">
            <v>ПЛАСТМАССА</v>
          </cell>
        </row>
        <row r="6300">
          <cell r="A6300" t="str">
            <v>C49177</v>
          </cell>
          <cell r="B6300" t="str">
            <v>POLIMERBYT</v>
          </cell>
          <cell r="C6300" t="str">
            <v xml:space="preserve"> Контейнер для мусора 0.8л DISNEY ТАЧКИ</v>
          </cell>
          <cell r="E6300" t="str">
            <v>Россия</v>
          </cell>
          <cell r="F6300" t="str">
            <v>ПЛАСТМАССА</v>
          </cell>
        </row>
        <row r="6301">
          <cell r="A6301" t="str">
            <v>C81155</v>
          </cell>
          <cell r="B6301" t="str">
            <v>POLIMERBYT</v>
          </cell>
          <cell r="C6301" t="str">
            <v xml:space="preserve"> Ящик 15л DISNEY ПРИНЦЕССЫ/ФЕИ</v>
          </cell>
          <cell r="E6301" t="str">
            <v>Россия</v>
          </cell>
          <cell r="F6301" t="str">
            <v>ПЛАСТМАССА</v>
          </cell>
        </row>
        <row r="6302">
          <cell r="A6302" t="str">
            <v>C14101</v>
          </cell>
          <cell r="B6302" t="str">
            <v>POLIMERBYT</v>
          </cell>
          <cell r="C6302" t="str">
            <v xml:space="preserve"> Ведро 9л</v>
          </cell>
          <cell r="E6302" t="str">
            <v>Россия</v>
          </cell>
          <cell r="F6302" t="str">
            <v>ПЛАСТМАССА</v>
          </cell>
        </row>
        <row r="6303">
          <cell r="A6303" t="str">
            <v>C14401</v>
          </cell>
          <cell r="B6303" t="str">
            <v>POLIMERBYT</v>
          </cell>
          <cell r="C6303" t="str">
            <v xml:space="preserve"> Ведро 13л</v>
          </cell>
          <cell r="E6303" t="str">
            <v>Россия</v>
          </cell>
          <cell r="F6303" t="str">
            <v>ПЛАСТМАССА</v>
          </cell>
        </row>
        <row r="6304">
          <cell r="A6304" t="str">
            <v>C49077</v>
          </cell>
          <cell r="B6304" t="str">
            <v>POLIMERBYT</v>
          </cell>
          <cell r="C6304" t="str">
            <v xml:space="preserve"> Контейнер для мусора DISNEY ТАЧКИ 0.5л</v>
          </cell>
          <cell r="E6304" t="str">
            <v>Россия</v>
          </cell>
          <cell r="F6304" t="str">
            <v>ПЛАСТМАССА</v>
          </cell>
        </row>
        <row r="6305">
          <cell r="A6305" t="str">
            <v>C49055</v>
          </cell>
          <cell r="B6305" t="str">
            <v>POLIMERBYT</v>
          </cell>
          <cell r="C6305" t="str">
            <v xml:space="preserve"> Контейнер для мусора DISNEY ПРИНЦЕССЫ ФЕИ 0.5л</v>
          </cell>
          <cell r="E6305" t="str">
            <v>Россия</v>
          </cell>
          <cell r="F6305" t="str">
            <v>ПЛАСТМАССА</v>
          </cell>
        </row>
        <row r="6306">
          <cell r="A6306" t="str">
            <v>C81006</v>
          </cell>
          <cell r="B6306" t="str">
            <v>POLIMERBYT</v>
          </cell>
          <cell r="C6306" t="str">
            <v xml:space="preserve"> Набор для пикника на 6 персон 22предмета</v>
          </cell>
          <cell r="E6306" t="str">
            <v>Россия</v>
          </cell>
          <cell r="F6306" t="str">
            <v>ПЛАСТИК</v>
          </cell>
        </row>
        <row r="6307">
          <cell r="A6307" t="str">
            <v>C390</v>
          </cell>
          <cell r="B6307" t="str">
            <v>POLIMERBYT</v>
          </cell>
          <cell r="C6307" t="str">
            <v xml:space="preserve"> Контейнер для мусора ФЛЕР 1л</v>
          </cell>
          <cell r="E6307" t="str">
            <v>Россия</v>
          </cell>
          <cell r="F6307" t="str">
            <v>ПЛАСТМАССА</v>
          </cell>
        </row>
        <row r="6308">
          <cell r="A6308" t="str">
            <v>C344</v>
          </cell>
          <cell r="B6308" t="str">
            <v>POLIMERBYT</v>
          </cell>
          <cell r="C6308" t="str">
            <v xml:space="preserve"> Салатник НУВО 2.0л квадратный</v>
          </cell>
          <cell r="E6308" t="str">
            <v>Россия</v>
          </cell>
          <cell r="F6308" t="str">
            <v>ПЛАСТИК</v>
          </cell>
        </row>
        <row r="6309">
          <cell r="A6309" t="str">
            <v>C046</v>
          </cell>
          <cell r="B6309" t="str">
            <v>POLIMERBYT</v>
          </cell>
          <cell r="C6309" t="str">
            <v xml:space="preserve"> Ведро ЛЮКС 15л</v>
          </cell>
          <cell r="E6309" t="str">
            <v>Россия</v>
          </cell>
          <cell r="F6309" t="str">
            <v>ПЛАСТИК</v>
          </cell>
        </row>
        <row r="6310">
          <cell r="A6310" t="str">
            <v>C155</v>
          </cell>
          <cell r="B6310" t="str">
            <v>POLIMERBYT</v>
          </cell>
          <cell r="C6310" t="str">
            <v xml:space="preserve"> Шейкер</v>
          </cell>
          <cell r="E6310" t="str">
            <v>Россия</v>
          </cell>
          <cell r="F6310" t="str">
            <v>ПЛАСТИК</v>
          </cell>
        </row>
        <row r="6311">
          <cell r="A6311" t="str">
            <v>C851</v>
          </cell>
          <cell r="B6311" t="str">
            <v>POLIMERBYT</v>
          </cell>
          <cell r="C6311" t="str">
            <v xml:space="preserve"> Кастрюля 0.7л для СВЧ-печи</v>
          </cell>
          <cell r="E6311" t="str">
            <v>Россия</v>
          </cell>
          <cell r="F6311" t="str">
            <v>ПЛАСТИК</v>
          </cell>
        </row>
        <row r="6312">
          <cell r="A6312" t="str">
            <v>C852</v>
          </cell>
          <cell r="B6312" t="str">
            <v>POLIMERBYT</v>
          </cell>
          <cell r="C6312" t="str">
            <v xml:space="preserve"> Кастрюля 1.2л для СВЧ-печи</v>
          </cell>
          <cell r="E6312" t="str">
            <v>Россия</v>
          </cell>
          <cell r="F6312" t="str">
            <v>ПЛАСТИК</v>
          </cell>
        </row>
        <row r="6313">
          <cell r="A6313" t="str">
            <v>C87007</v>
          </cell>
          <cell r="B6313" t="str">
            <v>POLIMERBYT</v>
          </cell>
          <cell r="C6313" t="str">
            <v xml:space="preserve"> Этажерка для обуви ELIT 7 mini полок (на колесах)</v>
          </cell>
          <cell r="E6313" t="str">
            <v>Россия</v>
          </cell>
          <cell r="F6313" t="str">
            <v>ПЛАСТИК</v>
          </cell>
        </row>
        <row r="6314">
          <cell r="A6314" t="str">
            <v>C81055</v>
          </cell>
          <cell r="B6314" t="str">
            <v>POLIMERBYT</v>
          </cell>
          <cell r="C6314" t="str">
            <v xml:space="preserve"> Ящик 10л ПРИНЦЕССЫ/ФЕИ</v>
          </cell>
          <cell r="E6314" t="str">
            <v>Россия</v>
          </cell>
          <cell r="F6314" t="str">
            <v>ПЛАСТМАССА</v>
          </cell>
        </row>
        <row r="6315">
          <cell r="A6315" t="str">
            <v>C81077</v>
          </cell>
          <cell r="B6315" t="str">
            <v>POLIMERBYT</v>
          </cell>
          <cell r="C6315" t="str">
            <v xml:space="preserve"> Ящик 10л ТАЧКИ</v>
          </cell>
          <cell r="E6315" t="str">
            <v>Россия</v>
          </cell>
          <cell r="F6315" t="str">
            <v>ПЛАСТМАССА</v>
          </cell>
        </row>
        <row r="6316">
          <cell r="A6316" t="str">
            <v>C497</v>
          </cell>
          <cell r="B6316" t="str">
            <v>POLIMERBYT</v>
          </cell>
          <cell r="C6316" t="str">
            <v xml:space="preserve"> Корзина для белья АРТЛАЙН круглая 32л</v>
          </cell>
          <cell r="E6316" t="str">
            <v>Россия</v>
          </cell>
          <cell r="F6316" t="str">
            <v>ПЛАСТИК</v>
          </cell>
        </row>
        <row r="6317">
          <cell r="A6317" t="str">
            <v>C498</v>
          </cell>
          <cell r="B6317" t="str">
            <v>POLIMERBYT</v>
          </cell>
          <cell r="C6317" t="str">
            <v xml:space="preserve"> Корзина для белья АРТЛАЙН овальная 32л</v>
          </cell>
          <cell r="E6317" t="str">
            <v>Россия</v>
          </cell>
          <cell r="F6317" t="str">
            <v>ПЛАСТИК</v>
          </cell>
        </row>
        <row r="6318">
          <cell r="A6318" t="str">
            <v>C499</v>
          </cell>
          <cell r="B6318" t="str">
            <v>POLIMERBYT</v>
          </cell>
          <cell r="C6318" t="str">
            <v xml:space="preserve"> Корзина для белья АРТЛАЙН с крышкой 60л</v>
          </cell>
          <cell r="E6318" t="str">
            <v>Россия</v>
          </cell>
          <cell r="F6318" t="str">
            <v>ПЛАСТИК</v>
          </cell>
        </row>
        <row r="6319">
          <cell r="A6319" t="str">
            <v>C88005</v>
          </cell>
          <cell r="B6319" t="str">
            <v>POLIMERBYT</v>
          </cell>
          <cell r="C6319" t="str">
            <v xml:space="preserve"> Этажерка для обуви (10 пар)</v>
          </cell>
          <cell r="E6319" t="str">
            <v>Россия</v>
          </cell>
          <cell r="F6319" t="str">
            <v>ПЛАСТИК</v>
          </cell>
        </row>
        <row r="6320">
          <cell r="A6320" t="str">
            <v>C81002</v>
          </cell>
          <cell r="B6320" t="str">
            <v>POLIMERBYT</v>
          </cell>
          <cell r="C6320" t="str">
            <v xml:space="preserve"> Контейнер для хранения РУКОДЕЛИЕ 10л</v>
          </cell>
          <cell r="E6320" t="str">
            <v>Россия</v>
          </cell>
          <cell r="F6320" t="str">
            <v>ПЛАСТМАССА</v>
          </cell>
        </row>
        <row r="6321">
          <cell r="A6321" t="str">
            <v>C103</v>
          </cell>
          <cell r="B6321" t="str">
            <v>POLIMERBYT</v>
          </cell>
          <cell r="C6321" t="str">
            <v xml:space="preserve"> Полка угловая 2-х секционная</v>
          </cell>
          <cell r="E6321" t="str">
            <v>Россия</v>
          </cell>
          <cell r="F6321" t="str">
            <v>ПЛАСТМАССА</v>
          </cell>
        </row>
        <row r="6322">
          <cell r="A6322" t="str">
            <v>C81004</v>
          </cell>
          <cell r="B6322" t="str">
            <v>POLIMERBYT</v>
          </cell>
          <cell r="C6322" t="str">
            <v xml:space="preserve"> Контейнер для хранения РЫБАЛКА 10л</v>
          </cell>
          <cell r="E6322" t="str">
            <v>Россия</v>
          </cell>
          <cell r="F6322" t="str">
            <v>ПЛАСТМАССА</v>
          </cell>
        </row>
        <row r="6323">
          <cell r="A6323" t="str">
            <v>C343</v>
          </cell>
          <cell r="B6323" t="str">
            <v>POLIMERBYT</v>
          </cell>
          <cell r="C6323" t="str">
            <v xml:space="preserve"> Салатник НУВО 0.8л квадратный</v>
          </cell>
          <cell r="E6323" t="str">
            <v>Россия</v>
          </cell>
          <cell r="F6323" t="str">
            <v>ПЛАСТИК</v>
          </cell>
        </row>
        <row r="6324">
          <cell r="A6324" t="str">
            <v>C641</v>
          </cell>
          <cell r="B6324" t="str">
            <v>POLIMERBYT</v>
          </cell>
          <cell r="C6324" t="str">
            <v xml:space="preserve"> Банка ЛЮКС 1.1л для сыпучих продуктов</v>
          </cell>
          <cell r="E6324" t="str">
            <v>Россия</v>
          </cell>
          <cell r="F6324" t="str">
            <v>ПЛАСТИК</v>
          </cell>
        </row>
        <row r="6325">
          <cell r="A6325" t="str">
            <v>C642</v>
          </cell>
          <cell r="B6325" t="str">
            <v>POLIMERBYT</v>
          </cell>
          <cell r="C6325" t="str">
            <v xml:space="preserve"> Банка ЛЮКС 1.7л для сыпучих продуктов</v>
          </cell>
          <cell r="E6325" t="str">
            <v>Россия</v>
          </cell>
          <cell r="F6325" t="str">
            <v>ПЛАСТИК</v>
          </cell>
        </row>
        <row r="6326">
          <cell r="A6326" t="str">
            <v>C643</v>
          </cell>
          <cell r="B6326" t="str">
            <v>POLIMERBYT</v>
          </cell>
          <cell r="C6326" t="str">
            <v xml:space="preserve"> Банка ЛЮКС 2.3л для сыпучих продуктов</v>
          </cell>
          <cell r="E6326" t="str">
            <v>Россия</v>
          </cell>
          <cell r="F6326" t="str">
            <v>ПЛАСТИК</v>
          </cell>
        </row>
        <row r="6327">
          <cell r="A6327" t="str">
            <v>C87005</v>
          </cell>
          <cell r="B6327" t="str">
            <v>POLIMERBYT</v>
          </cell>
          <cell r="C6327" t="str">
            <v xml:space="preserve"> Этажерка для обуви ELIT mini 5 ПОЛОК (на колесах)</v>
          </cell>
          <cell r="E6327" t="str">
            <v>Россия</v>
          </cell>
          <cell r="F6327" t="str">
            <v>ПЛАСТИК</v>
          </cell>
        </row>
        <row r="6328">
          <cell r="A6328" t="str">
            <v>C122</v>
          </cell>
          <cell r="B6328" t="str">
            <v>POLIMERBYT</v>
          </cell>
          <cell r="C6328" t="str">
            <v xml:space="preserve"> Кашпо d=10см 0.3л пластик</v>
          </cell>
          <cell r="E6328" t="str">
            <v>Россия</v>
          </cell>
          <cell r="F6328" t="str">
            <v>ПЛАСТМАССА</v>
          </cell>
        </row>
        <row r="6329">
          <cell r="A6329" t="str">
            <v>C18401</v>
          </cell>
          <cell r="B6329" t="str">
            <v>POLIMERBYT</v>
          </cell>
          <cell r="C6329" t="str">
            <v xml:space="preserve"> Горшок для орхидей d=16см с поддоном</v>
          </cell>
          <cell r="E6329" t="str">
            <v>Россия</v>
          </cell>
          <cell r="F6329" t="str">
            <v>ПЛАСТМАССА</v>
          </cell>
        </row>
        <row r="6330">
          <cell r="A6330" t="str">
            <v>C355</v>
          </cell>
          <cell r="B6330" t="str">
            <v>POLIMERBYT</v>
          </cell>
          <cell r="C6330" t="str">
            <v xml:space="preserve"> Тарелка пластиковая круглая d=19см</v>
          </cell>
          <cell r="D6330">
            <v>0</v>
          </cell>
          <cell r="E6330" t="str">
            <v>Россия</v>
          </cell>
          <cell r="F6330" t="str">
            <v>ПЛАСТИК</v>
          </cell>
        </row>
        <row r="6331">
          <cell r="A6331" t="str">
            <v>C81060</v>
          </cell>
          <cell r="B6331" t="str">
            <v>POLIMERBYT</v>
          </cell>
          <cell r="C6331" t="str">
            <v xml:space="preserve"> Набор для пикника на 6 персон 34 предмета</v>
          </cell>
          <cell r="E6331" t="str">
            <v>Россия</v>
          </cell>
          <cell r="F6331" t="str">
            <v>ПЛАСТИК</v>
          </cell>
        </row>
        <row r="6332">
          <cell r="A6332" t="str">
            <v>C454</v>
          </cell>
          <cell r="B6332" t="str">
            <v>POLIMERBYT</v>
          </cell>
          <cell r="C6332" t="str">
            <v xml:space="preserve"> Контейнер для приготовления яиц в СВЧ</v>
          </cell>
          <cell r="E6332" t="str">
            <v>Россия</v>
          </cell>
          <cell r="F6332" t="str">
            <v>ПЛАСТИК</v>
          </cell>
        </row>
        <row r="6333">
          <cell r="A6333" t="str">
            <v>C850</v>
          </cell>
          <cell r="B6333" t="str">
            <v>POLIMERBYT</v>
          </cell>
          <cell r="C6333" t="str">
            <v xml:space="preserve"> Пароварка 2.5л для СВЧ</v>
          </cell>
          <cell r="E6333" t="str">
            <v>Россия</v>
          </cell>
          <cell r="F6333" t="str">
            <v>ПЛАСТИК</v>
          </cell>
        </row>
        <row r="6334">
          <cell r="A6334" t="str">
            <v>C81003</v>
          </cell>
          <cell r="B6334" t="str">
            <v>POLIMERBYT</v>
          </cell>
          <cell r="C6334" t="str">
            <v xml:space="preserve"> Контейнер ДОМАШНИЙ ДОКТОР 10л с вкладышем 355х235х190см</v>
          </cell>
          <cell r="E6334" t="str">
            <v>Россия</v>
          </cell>
          <cell r="F6334" t="str">
            <v>ПЛАСТМАССА</v>
          </cell>
        </row>
        <row r="6335">
          <cell r="A6335" t="str">
            <v>C81199</v>
          </cell>
          <cell r="B6335" t="str">
            <v>POLIMERBYT</v>
          </cell>
          <cell r="C6335" t="str">
            <v xml:space="preserve"> Контейнер для хранения продуктов СОЧИ 2014 15л</v>
          </cell>
          <cell r="E6335" t="str">
            <v>Россия</v>
          </cell>
          <cell r="F6335" t="str">
            <v>ПЛАСТИК</v>
          </cell>
        </row>
        <row r="6336">
          <cell r="A6336" t="str">
            <v>C763</v>
          </cell>
          <cell r="B6336" t="str">
            <v>POLIMERBYT</v>
          </cell>
          <cell r="C6336" t="str">
            <v xml:space="preserve"> Контейнер ЭКСТРА ЛОК прямоугольный 1.8л СВЧ</v>
          </cell>
          <cell r="E6336" t="str">
            <v>Россия</v>
          </cell>
          <cell r="F6336" t="str">
            <v>ПЛАСТИК</v>
          </cell>
        </row>
        <row r="6337">
          <cell r="A6337" t="str">
            <v>C55099</v>
          </cell>
          <cell r="B6337" t="str">
            <v>POLIMERBYT</v>
          </cell>
          <cell r="C6337" t="str">
            <v xml:space="preserve"> Контейнер для СВЧ Сочи 2014</v>
          </cell>
          <cell r="E6337" t="str">
            <v>Россия</v>
          </cell>
          <cell r="F6337" t="str">
            <v>ПЛАСТИК</v>
          </cell>
        </row>
        <row r="6338">
          <cell r="A6338" t="str">
            <v>C646</v>
          </cell>
          <cell r="B6338" t="str">
            <v>POLIMERBYT</v>
          </cell>
          <cell r="C6338" t="str">
            <v xml:space="preserve"> Банка СТАЙЛ 4.0л для сыпучих продуктов</v>
          </cell>
          <cell r="E6338" t="str">
            <v>Россия</v>
          </cell>
          <cell r="F6338" t="str">
            <v>ПЛАСТИК</v>
          </cell>
        </row>
        <row r="6339">
          <cell r="A6339" t="str">
            <v>C831</v>
          </cell>
          <cell r="B6339" t="str">
            <v>POLIMERBYT</v>
          </cell>
          <cell r="C6339" t="str">
            <v xml:space="preserve"> Корзинка СТАЙЛ кругл. 2.2л d 185 h=136</v>
          </cell>
          <cell r="E6339" t="str">
            <v>Россия</v>
          </cell>
          <cell r="F6339" t="str">
            <v>ПЛАСТИК</v>
          </cell>
        </row>
        <row r="6340">
          <cell r="A6340" t="str">
            <v>C832</v>
          </cell>
          <cell r="B6340" t="str">
            <v>POLIMERBYT</v>
          </cell>
          <cell r="C6340" t="str">
            <v xml:space="preserve"> Корзинка СТАЙЛ 234х185х137 3.2л</v>
          </cell>
          <cell r="E6340" t="str">
            <v>Россия</v>
          </cell>
          <cell r="F6340" t="str">
            <v>ПЛАСТИК</v>
          </cell>
        </row>
        <row r="6341">
          <cell r="A6341" t="str">
            <v>C07801</v>
          </cell>
          <cell r="B6341" t="str">
            <v>POLIMERBYT</v>
          </cell>
          <cell r="C6341" t="str">
            <v xml:space="preserve"> Крышка ведра 10л</v>
          </cell>
          <cell r="E6341" t="str">
            <v>Россия</v>
          </cell>
          <cell r="F6341" t="str">
            <v>ПЛАСТИК</v>
          </cell>
        </row>
        <row r="6342">
          <cell r="A6342" t="str">
            <v>C833</v>
          </cell>
          <cell r="B6342" t="str">
            <v>POLIMERBYT</v>
          </cell>
          <cell r="C6342" t="str">
            <v xml:space="preserve"> Корзинка СТАЙЛ 225х224х129 4.0л</v>
          </cell>
          <cell r="E6342" t="str">
            <v>Россия</v>
          </cell>
          <cell r="F6342" t="str">
            <v>ПЛАСТИК</v>
          </cell>
        </row>
        <row r="6343">
          <cell r="A6343" t="str">
            <v>C449</v>
          </cell>
          <cell r="B6343" t="str">
            <v>POLIMERBYT</v>
          </cell>
          <cell r="C6343" t="str">
            <v xml:space="preserve"> Вантуз ПРЕМИУМ h430мм</v>
          </cell>
          <cell r="E6343" t="str">
            <v>Россия</v>
          </cell>
          <cell r="F6343" t="str">
            <v>ПЛАСТИК</v>
          </cell>
        </row>
        <row r="6344">
          <cell r="A6344" t="str">
            <v>C80955</v>
          </cell>
          <cell r="B6344" t="str">
            <v>POLIMERBYT</v>
          </cell>
          <cell r="C6344" t="str">
            <v xml:space="preserve"> Ящик ПРИНЦЕССЫ ФЕИ 6.5л</v>
          </cell>
          <cell r="E6344" t="str">
            <v>Россия</v>
          </cell>
          <cell r="F6344" t="str">
            <v>ПЛАСТИК</v>
          </cell>
        </row>
        <row r="6345">
          <cell r="A6345" t="str">
            <v>C80977</v>
          </cell>
          <cell r="B6345" t="str">
            <v>POLIMERBYT</v>
          </cell>
          <cell r="C6345" t="str">
            <v xml:space="preserve"> Ящик ТАЧКИ 6.5л</v>
          </cell>
          <cell r="E6345" t="str">
            <v>Россия</v>
          </cell>
          <cell r="F6345" t="str">
            <v>ПЛАСТИК</v>
          </cell>
        </row>
        <row r="6346">
          <cell r="A6346" t="str">
            <v>C645</v>
          </cell>
          <cell r="B6346" t="str">
            <v>POLIMERBYT</v>
          </cell>
          <cell r="C6346" t="str">
            <v xml:space="preserve"> Банка СТАЙЛ 2.2л для сыпучих продуктов</v>
          </cell>
          <cell r="E6346" t="str">
            <v>Россия</v>
          </cell>
          <cell r="F6346" t="str">
            <v>ПЛАСТИК</v>
          </cell>
        </row>
        <row r="6347">
          <cell r="A6347" t="str">
            <v>C644</v>
          </cell>
          <cell r="B6347" t="str">
            <v>POLIMERBYT</v>
          </cell>
          <cell r="C6347" t="str">
            <v xml:space="preserve"> Банка СТАЙЛ 1.3л для сыпучих продуктов</v>
          </cell>
          <cell r="E6347" t="str">
            <v>Россия</v>
          </cell>
          <cell r="F6347" t="str">
            <v>ПЛАСТИК</v>
          </cell>
        </row>
        <row r="6348">
          <cell r="A6348" t="str">
            <v>C81099</v>
          </cell>
          <cell r="B6348" t="str">
            <v>POLIMERBYT</v>
          </cell>
          <cell r="C6348" t="str">
            <v xml:space="preserve"> Контейнер для хранения продуктов СОЧИ 2014 10л</v>
          </cell>
          <cell r="E6348" t="str">
            <v>Россия</v>
          </cell>
          <cell r="F6348" t="str">
            <v>ПЛАСТМАССА</v>
          </cell>
        </row>
        <row r="6349">
          <cell r="A6349" t="str">
            <v>C11001</v>
          </cell>
          <cell r="B6349" t="str">
            <v>POLIMERBYT</v>
          </cell>
          <cell r="C6349" t="str">
            <v xml:space="preserve"> Ведро ЯГОДА 2л детское</v>
          </cell>
          <cell r="E6349" t="str">
            <v>Россия</v>
          </cell>
          <cell r="F6349" t="str">
            <v>ПЛАСТИК</v>
          </cell>
        </row>
        <row r="6350">
          <cell r="A6350" t="str">
            <v>C80940</v>
          </cell>
          <cell r="B6350" t="str">
            <v>POLIMERBYT</v>
          </cell>
          <cell r="C6350" t="str">
            <v xml:space="preserve"> Набор для пикника (мини) на 4 персоны 22 предмета</v>
          </cell>
          <cell r="E6350" t="str">
            <v>Россия</v>
          </cell>
          <cell r="F6350" t="str">
            <v>ПЛАСТИК</v>
          </cell>
        </row>
        <row r="6351">
          <cell r="A6351" t="str">
            <v>C80960</v>
          </cell>
          <cell r="B6351" t="str">
            <v>POLIMERBYT</v>
          </cell>
          <cell r="C6351" t="str">
            <v xml:space="preserve"> Набор для пикника (мини) на 6 персон 32 предмета</v>
          </cell>
          <cell r="E6351" t="str">
            <v>Россия</v>
          </cell>
          <cell r="F6351" t="str">
            <v>ПЛАСТИК</v>
          </cell>
        </row>
        <row r="6352">
          <cell r="A6352" t="str">
            <v>C346</v>
          </cell>
          <cell r="B6352" t="str">
            <v>POLIMERBYT</v>
          </cell>
          <cell r="C6352" t="str">
            <v xml:space="preserve"> Салатник ПРЕМИУМ 0.7л</v>
          </cell>
          <cell r="E6352" t="str">
            <v>Россия</v>
          </cell>
          <cell r="F6352" t="str">
            <v>ПЛАСТИК</v>
          </cell>
        </row>
        <row r="6353">
          <cell r="A6353" t="str">
            <v>C347</v>
          </cell>
          <cell r="B6353" t="str">
            <v>POLIMERBYT</v>
          </cell>
          <cell r="C6353" t="str">
            <v xml:space="preserve"> Салатник ПРЕМИУМ 2.0л</v>
          </cell>
          <cell r="E6353" t="str">
            <v>Россия</v>
          </cell>
          <cell r="F6353" t="str">
            <v>ПЛАСТИК</v>
          </cell>
        </row>
        <row r="6354">
          <cell r="A6354" t="str">
            <v>C364</v>
          </cell>
          <cell r="B6354" t="str">
            <v>POLIMERBYT</v>
          </cell>
          <cell r="C6354" t="str">
            <v xml:space="preserve"> Лоток для столовых приборов</v>
          </cell>
          <cell r="E6354" t="str">
            <v>Россия</v>
          </cell>
          <cell r="F6354" t="str">
            <v>ПЛАСТИК</v>
          </cell>
        </row>
        <row r="6355">
          <cell r="A6355" t="str">
            <v>C76101</v>
          </cell>
          <cell r="B6355" t="str">
            <v>POLIMERBYT</v>
          </cell>
          <cell r="C6355" t="str">
            <v xml:space="preserve"> Контейнер ЛОК ДЕКОР прямоугольный 0.75л СВЧ</v>
          </cell>
          <cell r="E6355" t="str">
            <v>Россия</v>
          </cell>
          <cell r="F6355" t="str">
            <v>ПЛАСТИК</v>
          </cell>
        </row>
        <row r="6356">
          <cell r="A6356" t="str">
            <v>C76133</v>
          </cell>
          <cell r="B6356" t="str">
            <v>POLIMERBYT</v>
          </cell>
          <cell r="C6356" t="str">
            <v xml:space="preserve"> Контейнер КУХНЯ ЛОК ДЕКОР прямоугольный 0.75л СВЧ</v>
          </cell>
          <cell r="E6356" t="str">
            <v>Россия</v>
          </cell>
          <cell r="F6356" t="str">
            <v>ПЛАСТИК</v>
          </cell>
        </row>
        <row r="6357">
          <cell r="A6357" t="str">
            <v>C76333</v>
          </cell>
          <cell r="B6357" t="str">
            <v>POLIMERBYT</v>
          </cell>
          <cell r="C6357" t="str">
            <v xml:space="preserve"> Контейнер КУХНЯ ЛОК ДЕКОР прямоугольный 1.8л СВЧ</v>
          </cell>
          <cell r="E6357" t="str">
            <v>Россия</v>
          </cell>
          <cell r="F6357" t="str">
            <v>ПЛАСТИК</v>
          </cell>
        </row>
        <row r="6358">
          <cell r="A6358" t="str">
            <v>C80633</v>
          </cell>
          <cell r="B6358" t="str">
            <v>POLIMERBYT</v>
          </cell>
          <cell r="C6358" t="str">
            <v xml:space="preserve"> Доска разделочная КУХНЯ КОМФОРТ 290х210</v>
          </cell>
          <cell r="E6358" t="str">
            <v>Россия</v>
          </cell>
          <cell r="F6358" t="str">
            <v>ПЛАСТИК</v>
          </cell>
        </row>
        <row r="6359">
          <cell r="A6359" t="str">
            <v>C85133</v>
          </cell>
          <cell r="B6359" t="str">
            <v>POLIMERBYT</v>
          </cell>
          <cell r="C6359" t="str">
            <v xml:space="preserve"> Кастрюля КУХНЯ 0.7л для СВЧ-печи</v>
          </cell>
          <cell r="E6359" t="str">
            <v>Россия</v>
          </cell>
          <cell r="F6359" t="str">
            <v>ПЛАСТИК</v>
          </cell>
        </row>
        <row r="6360">
          <cell r="A6360" t="str">
            <v>C85233</v>
          </cell>
          <cell r="B6360" t="str">
            <v>POLIMERBYT</v>
          </cell>
          <cell r="C6360" t="str">
            <v xml:space="preserve"> Кастрюля КУХНЯ 1.2л для СВЧ-печи</v>
          </cell>
          <cell r="E6360" t="str">
            <v>Россия</v>
          </cell>
          <cell r="F6360" t="str">
            <v>ПЛАСТИК</v>
          </cell>
        </row>
        <row r="6361">
          <cell r="A6361" t="str">
            <v>C76301</v>
          </cell>
          <cell r="B6361" t="str">
            <v>POLIMERBYT</v>
          </cell>
          <cell r="C6361" t="str">
            <v xml:space="preserve"> Контейнер ЛОК ДЕКОР прямоугольный 1.8л СВЧ</v>
          </cell>
          <cell r="E6361" t="str">
            <v>Россия</v>
          </cell>
          <cell r="F6361" t="str">
            <v>ПЛАСТИК</v>
          </cell>
        </row>
        <row r="6362">
          <cell r="A6362" t="str">
            <v>C76201</v>
          </cell>
          <cell r="B6362" t="str">
            <v>POLIMERBYT</v>
          </cell>
          <cell r="C6362" t="str">
            <v xml:space="preserve"> Контейнер ЛОК ДЕКОР прямоугольный 1.1л СВЧ</v>
          </cell>
          <cell r="E6362" t="str">
            <v>Россия</v>
          </cell>
          <cell r="F6362" t="str">
            <v>ПЛАСТИК</v>
          </cell>
        </row>
        <row r="6363">
          <cell r="A6363" t="str">
            <v>C80911-1</v>
          </cell>
          <cell r="B6363" t="str">
            <v>POLIMERBYT</v>
          </cell>
          <cell r="C6363" t="str">
            <v xml:space="preserve"> Контейнер для шашлыка 6.5л МАНДАРИН</v>
          </cell>
          <cell r="E6363" t="str">
            <v>Россия</v>
          </cell>
        </row>
        <row r="6364">
          <cell r="A6364" t="str">
            <v>C368</v>
          </cell>
          <cell r="B6364" t="str">
            <v>POLIMERBYT</v>
          </cell>
          <cell r="C6364" t="str">
            <v xml:space="preserve"> Контейнер для специй</v>
          </cell>
          <cell r="E6364" t="str">
            <v>Россия</v>
          </cell>
          <cell r="F6364" t="str">
            <v>ПЛАСТИК</v>
          </cell>
        </row>
        <row r="6365">
          <cell r="A6365" t="str">
            <v>C110</v>
          </cell>
          <cell r="B6365" t="str">
            <v>POLIMERBYT</v>
          </cell>
          <cell r="C6365" t="str">
            <v xml:space="preserve"> Ведро 2л детское</v>
          </cell>
          <cell r="D6365">
            <v>0</v>
          </cell>
          <cell r="E6365" t="str">
            <v>Россия</v>
          </cell>
          <cell r="F6365" t="str">
            <v>ПЛАСТИК</v>
          </cell>
        </row>
        <row r="6366">
          <cell r="A6366" t="str">
            <v>C123</v>
          </cell>
          <cell r="B6366" t="str">
            <v>POLIMERBYT</v>
          </cell>
          <cell r="C6366" t="str">
            <v xml:space="preserve"> Кашпо d=80мм</v>
          </cell>
          <cell r="E6366" t="str">
            <v>Россия</v>
          </cell>
          <cell r="F6366" t="str">
            <v>ПЛАСТИК</v>
          </cell>
        </row>
        <row r="6367">
          <cell r="A6367" t="str">
            <v>C134</v>
          </cell>
          <cell r="B6367" t="str">
            <v>POLIMERBYT</v>
          </cell>
          <cell r="C6367" t="str">
            <v xml:space="preserve"> Расчёска парикмахерская</v>
          </cell>
          <cell r="E6367" t="str">
            <v>Россия</v>
          </cell>
        </row>
        <row r="6368">
          <cell r="A6368" t="str">
            <v>C338</v>
          </cell>
          <cell r="B6368" t="str">
            <v>POLIMERBYT</v>
          </cell>
          <cell r="C6368" t="str">
            <v xml:space="preserve"> Масленка</v>
          </cell>
          <cell r="E6368" t="str">
            <v>Россия</v>
          </cell>
          <cell r="F6368" t="str">
            <v>ПЛАСТИК</v>
          </cell>
        </row>
        <row r="6369">
          <cell r="A6369" t="str">
            <v>C408</v>
          </cell>
          <cell r="B6369" t="str">
            <v>POLIMERBYT</v>
          </cell>
          <cell r="C6369" t="str">
            <v xml:space="preserve"> Таз ЛЮКС 20л круглый</v>
          </cell>
          <cell r="E6369" t="str">
            <v>Россия</v>
          </cell>
          <cell r="F6369" t="str">
            <v>ПОЛИПРОПИЛЕН</v>
          </cell>
        </row>
        <row r="6370">
          <cell r="A6370" t="str">
            <v>C47701</v>
          </cell>
          <cell r="B6370" t="str">
            <v>POLIMERBYT</v>
          </cell>
          <cell r="C6370" t="str">
            <v xml:space="preserve"> Кружка 0.3л с аппликацией</v>
          </cell>
          <cell r="D6370">
            <v>0</v>
          </cell>
          <cell r="E6370" t="str">
            <v>Россия</v>
          </cell>
          <cell r="F6370" t="str">
            <v>ПЛАСТИК</v>
          </cell>
        </row>
        <row r="6371">
          <cell r="A6371" t="str">
            <v>C345</v>
          </cell>
          <cell r="B6371" t="str">
            <v>POLIMERBYT</v>
          </cell>
          <cell r="C6371" t="str">
            <v xml:space="preserve"> Салатник НУВО 3.5л квадратный</v>
          </cell>
          <cell r="E6371" t="str">
            <v>Россия</v>
          </cell>
          <cell r="F6371" t="str">
            <v>ПЛАСТИК</v>
          </cell>
        </row>
        <row r="6372">
          <cell r="A6372" t="str">
            <v>C487</v>
          </cell>
          <cell r="B6372" t="str">
            <v>POLIMERBYT</v>
          </cell>
          <cell r="C6372" t="str">
            <v xml:space="preserve"> Контейнер педальный для мусора АРТЛАЙН 8л</v>
          </cell>
          <cell r="E6372" t="str">
            <v>Россия</v>
          </cell>
          <cell r="F6372" t="str">
            <v>ПЛАСТИК</v>
          </cell>
        </row>
        <row r="6373">
          <cell r="A6373" t="str">
            <v>C529</v>
          </cell>
          <cell r="B6373" t="str">
            <v>POLIMERBYT</v>
          </cell>
          <cell r="C6373" t="str">
            <v xml:space="preserve"> Присоска маленькая</v>
          </cell>
          <cell r="E6373" t="str">
            <v>Россия</v>
          </cell>
        </row>
        <row r="6374">
          <cell r="A6374" t="str">
            <v>C530</v>
          </cell>
          <cell r="B6374" t="str">
            <v>POLIMERBYT</v>
          </cell>
          <cell r="C6374" t="str">
            <v xml:space="preserve"> Контейнер ЛАНЧБОКС для СВЧ 0.42л</v>
          </cell>
          <cell r="D6374">
            <v>0</v>
          </cell>
          <cell r="E6374" t="str">
            <v>Россия</v>
          </cell>
          <cell r="F6374" t="str">
            <v>ПЛАСТИК</v>
          </cell>
        </row>
        <row r="6375">
          <cell r="A6375" t="str">
            <v>C830</v>
          </cell>
          <cell r="B6375" t="str">
            <v>POLIMERBYT</v>
          </cell>
          <cell r="C6375" t="str">
            <v xml:space="preserve"> Ящик детский УЛЫБКА 335х335х200мм 15л</v>
          </cell>
          <cell r="E6375" t="str">
            <v>Россия</v>
          </cell>
          <cell r="F6375" t="str">
            <v>ПЛАСТИК</v>
          </cell>
        </row>
        <row r="6376">
          <cell r="A6376" t="str">
            <v>C493</v>
          </cell>
          <cell r="B6376" t="str">
            <v>POLIMERBYT</v>
          </cell>
          <cell r="C6376" t="str">
            <v xml:space="preserve"> Контейнер для стирального порошка 5л</v>
          </cell>
          <cell r="E6376" t="str">
            <v>Россия</v>
          </cell>
          <cell r="F6376" t="str">
            <v>ПЛАСТИК</v>
          </cell>
        </row>
        <row r="6377">
          <cell r="A6377" t="str">
            <v>C50801</v>
          </cell>
          <cell r="B6377" t="str">
            <v>POLIMERBYT</v>
          </cell>
          <cell r="C6377" t="str">
            <v xml:space="preserve"> Ящик для хранения ПРОФИ 15л с вкладышем 410х295х183</v>
          </cell>
          <cell r="E6377" t="str">
            <v>Россия</v>
          </cell>
          <cell r="F6377" t="str">
            <v>ПЛАСТИК</v>
          </cell>
        </row>
        <row r="6378">
          <cell r="A6378" t="str">
            <v>C50901</v>
          </cell>
          <cell r="B6378" t="str">
            <v>POLIMERBYT</v>
          </cell>
          <cell r="C6378" t="str">
            <v xml:space="preserve"> Ящик для хранения ПРОФИ 25л с вкладышем 410х295х312</v>
          </cell>
          <cell r="E6378" t="str">
            <v>Россия</v>
          </cell>
          <cell r="F6378" t="str">
            <v>ПЛАСТИК</v>
          </cell>
        </row>
        <row r="6379">
          <cell r="A6379" t="str">
            <v>C50001</v>
          </cell>
          <cell r="B6379" t="str">
            <v>POLIMERBYT</v>
          </cell>
          <cell r="C6379" t="str">
            <v xml:space="preserve"> Мультибокс ПРОФИ KIDS 5 секций</v>
          </cell>
          <cell r="D6379" t="str">
            <v xml:space="preserve"> "Profi Kids" multibox 5 sections</v>
          </cell>
          <cell r="E6379" t="str">
            <v>Россия</v>
          </cell>
          <cell r="F6379" t="str">
            <v>ПЛАСТИК</v>
          </cell>
        </row>
        <row r="6380">
          <cell r="A6380" t="str">
            <v>C89003</v>
          </cell>
          <cell r="B6380" t="str">
            <v>POLIMERBYT</v>
          </cell>
          <cell r="C6380" t="str">
            <v xml:space="preserve"> Этажерка для обуви ELIT 3 полки</v>
          </cell>
          <cell r="E6380" t="str">
            <v>Россия</v>
          </cell>
          <cell r="F6380" t="str">
            <v>ПЛАСТИК</v>
          </cell>
        </row>
        <row r="6381">
          <cell r="A6381" t="str">
            <v>C48077</v>
          </cell>
          <cell r="B6381" t="str">
            <v>POLIMERBYT</v>
          </cell>
          <cell r="C6381" t="str">
            <v xml:space="preserve"> Ящик 30л DISNEY ТАЧКИ/САМОЛЕТЫ</v>
          </cell>
          <cell r="D6381">
            <v>0</v>
          </cell>
          <cell r="E6381" t="str">
            <v>Россия</v>
          </cell>
          <cell r="F6381" t="str">
            <v>ПЛАСТИК</v>
          </cell>
        </row>
        <row r="6382">
          <cell r="A6382" t="str">
            <v>C488</v>
          </cell>
          <cell r="B6382" t="str">
            <v>POLIMERBYT</v>
          </cell>
          <cell r="C6382" t="str">
            <v xml:space="preserve"> Контейнер педальный для мусора АРТЛАЙН 12л</v>
          </cell>
          <cell r="E6382" t="str">
            <v>Россия</v>
          </cell>
          <cell r="F6382" t="str">
            <v>ПЛАСТИК</v>
          </cell>
        </row>
        <row r="6383">
          <cell r="A6383" t="str">
            <v>C48055</v>
          </cell>
          <cell r="B6383" t="str">
            <v>POLIMERBYT</v>
          </cell>
          <cell r="C6383" t="str">
            <v xml:space="preserve"> Ящик 30л DISNEY ПРИНЦЕССЫ/ФЕИ/ВИННИ/МИНИ МАУС/МИКИ МАУС</v>
          </cell>
          <cell r="D6383">
            <v>0</v>
          </cell>
          <cell r="E6383" t="str">
            <v>Россия</v>
          </cell>
          <cell r="F6383" t="str">
            <v>ПЛАСТИК</v>
          </cell>
        </row>
        <row r="6384">
          <cell r="A6384" t="str">
            <v>C506</v>
          </cell>
          <cell r="B6384" t="str">
            <v>POLIMERBYT</v>
          </cell>
          <cell r="C6384" t="str">
            <v xml:space="preserve"> Ящик для хранения мелочей 284х144х85</v>
          </cell>
          <cell r="E6384" t="str">
            <v>Россия</v>
          </cell>
          <cell r="F6384" t="str">
            <v>ПЛАСТИК</v>
          </cell>
        </row>
        <row r="6385">
          <cell r="A6385" t="str">
            <v>C525</v>
          </cell>
          <cell r="B6385" t="str">
            <v>POLIMERBYT</v>
          </cell>
          <cell r="C6385" t="str">
            <v xml:space="preserve"> Табурет-подставка ZOO</v>
          </cell>
          <cell r="E6385" t="str">
            <v>Россия</v>
          </cell>
          <cell r="F6385" t="str">
            <v>ПЛАСТИК</v>
          </cell>
        </row>
        <row r="6386">
          <cell r="A6386" t="str">
            <v>C528</v>
          </cell>
          <cell r="B6386" t="str">
            <v>POLIMERBYT</v>
          </cell>
          <cell r="C6386" t="str">
            <v xml:space="preserve"> Присоска</v>
          </cell>
          <cell r="E6386" t="str">
            <v>Россия</v>
          </cell>
        </row>
        <row r="6387">
          <cell r="A6387" t="str">
            <v>C531</v>
          </cell>
          <cell r="B6387" t="str">
            <v>POLIMERBYT</v>
          </cell>
          <cell r="C6387" t="str">
            <v xml:space="preserve"> Контейнер для СВЧ Ланчбокс 0.98л</v>
          </cell>
          <cell r="E6387" t="str">
            <v>Россия</v>
          </cell>
          <cell r="F6387" t="str">
            <v>ПЛАСТИК</v>
          </cell>
        </row>
        <row r="6388">
          <cell r="A6388" t="str">
            <v>C566</v>
          </cell>
          <cell r="B6388" t="str">
            <v>POLIMERBYT</v>
          </cell>
          <cell r="C6388" t="str">
            <v xml:space="preserve"> Контейнер для СВЧ ПРЕМИУМ 1.7л квадратный</v>
          </cell>
          <cell r="E6388" t="str">
            <v>Россия</v>
          </cell>
          <cell r="F6388" t="str">
            <v>ПЛАСТИК</v>
          </cell>
        </row>
        <row r="6389">
          <cell r="A6389" t="str">
            <v>C61005</v>
          </cell>
          <cell r="B6389" t="str">
            <v>POLIMERBYT</v>
          </cell>
          <cell r="C6389" t="str">
            <v xml:space="preserve"> Набор контейнеров КАСКАД квадро 0.46л СВЧ 5шт</v>
          </cell>
          <cell r="E6389" t="str">
            <v>Россия</v>
          </cell>
          <cell r="F6389" t="str">
            <v>ПЛАСТИК</v>
          </cell>
        </row>
        <row r="6390">
          <cell r="A6390" t="str">
            <v>C853</v>
          </cell>
          <cell r="B6390" t="str">
            <v>POLIMERBYT</v>
          </cell>
          <cell r="C6390" t="str">
            <v xml:space="preserve"> Кастрюля 2.1л для СВЧ-печи</v>
          </cell>
          <cell r="E6390" t="str">
            <v>Россия</v>
          </cell>
          <cell r="F6390" t="str">
            <v>ПЛАСТИК</v>
          </cell>
        </row>
        <row r="6391">
          <cell r="A6391" t="str">
            <v>C047</v>
          </cell>
          <cell r="B6391" t="str">
            <v>POLIMERBYT</v>
          </cell>
          <cell r="C6391" t="str">
            <v xml:space="preserve"> Ведро ЛЮКС 20л</v>
          </cell>
          <cell r="E6391" t="str">
            <v>Россия</v>
          </cell>
          <cell r="F6391" t="str">
            <v>ПЛАСТИК</v>
          </cell>
        </row>
        <row r="6392">
          <cell r="A6392" t="str">
            <v>C14301</v>
          </cell>
          <cell r="B6392" t="str">
            <v>POLIMERBYT</v>
          </cell>
          <cell r="C6392" t="str">
            <v xml:space="preserve"> Ведро 11л</v>
          </cell>
          <cell r="E6392" t="str">
            <v>Россия</v>
          </cell>
          <cell r="F6392" t="str">
            <v>ПЛАСТИК</v>
          </cell>
        </row>
        <row r="6393">
          <cell r="A6393" t="str">
            <v>C902</v>
          </cell>
          <cell r="B6393" t="str">
            <v>POLIMERBYT</v>
          </cell>
          <cell r="C6393" t="str">
            <v xml:space="preserve"> Мешок хозяйственный для мусора (50шт) 500х600 30л</v>
          </cell>
          <cell r="E6393" t="str">
            <v>Россия</v>
          </cell>
          <cell r="F6393" t="str">
            <v>ПЛАСТИК</v>
          </cell>
        </row>
        <row r="6394">
          <cell r="A6394" t="str">
            <v>C904</v>
          </cell>
          <cell r="B6394" t="str">
            <v>POLIMERBYT</v>
          </cell>
          <cell r="C6394" t="str">
            <v xml:space="preserve"> Мешок хозяйственный для мусора (1шт) 700</v>
          </cell>
          <cell r="E6394" t="str">
            <v>Россия</v>
          </cell>
        </row>
        <row r="6395">
          <cell r="A6395" t="str">
            <v>C496</v>
          </cell>
          <cell r="B6395" t="str">
            <v>POLIMERBYT</v>
          </cell>
          <cell r="C6395" t="str">
            <v xml:space="preserve"> Корзина для белья АРТЛАЙН с крышкой 15л круглая</v>
          </cell>
          <cell r="E6395" t="str">
            <v>Россия</v>
          </cell>
          <cell r="F6395" t="str">
            <v>ПЛАСТИК</v>
          </cell>
        </row>
        <row r="6396">
          <cell r="A6396" t="str">
            <v>C80933</v>
          </cell>
          <cell r="B6396" t="str">
            <v>POLIMERBYT</v>
          </cell>
          <cell r="C6396" t="str">
            <v xml:space="preserve"> Контейнер для шашлыка КУХНЯ ВСЕ НА ПИКНИК 6.5л</v>
          </cell>
          <cell r="D6396" t="str">
            <v xml:space="preserve"> Picnic box 6,5l</v>
          </cell>
          <cell r="E6396" t="str">
            <v>Россия</v>
          </cell>
          <cell r="F6396" t="str">
            <v>ПЛАСТИК</v>
          </cell>
        </row>
        <row r="6397">
          <cell r="A6397" t="str">
            <v>C64133</v>
          </cell>
          <cell r="B6397" t="str">
            <v>POLIMERBYT</v>
          </cell>
          <cell r="C6397" t="str">
            <v xml:space="preserve"> Банка для сыпучих продуктов КУХНЯ ЛЮКС 1.1л</v>
          </cell>
          <cell r="D6397" t="str">
            <v xml:space="preserve"> Jar "Lux" 1,1l</v>
          </cell>
          <cell r="E6397" t="str">
            <v>Россия</v>
          </cell>
          <cell r="F6397" t="str">
            <v>ПЛАСТИК</v>
          </cell>
        </row>
        <row r="6398">
          <cell r="A6398" t="str">
            <v>C64233</v>
          </cell>
          <cell r="B6398" t="str">
            <v>POLIMERBYT</v>
          </cell>
          <cell r="C6398" t="str">
            <v xml:space="preserve"> Банка для сыпучих продуктов КУХНЯ ЛЮКС 1.7л</v>
          </cell>
          <cell r="D6398" t="str">
            <v xml:space="preserve"> Jar "Lux" 1,7l</v>
          </cell>
          <cell r="E6398" t="str">
            <v>Россия</v>
          </cell>
          <cell r="F6398" t="str">
            <v>ПЛАСТИК</v>
          </cell>
        </row>
        <row r="6399">
          <cell r="A6399" t="str">
            <v>C64333</v>
          </cell>
          <cell r="B6399" t="str">
            <v>POLIMERBYT</v>
          </cell>
          <cell r="C6399" t="str">
            <v xml:space="preserve"> Банка для сыпучих продуктов КУХНЯ ЛЮКС 2.3л</v>
          </cell>
          <cell r="D6399" t="str">
            <v xml:space="preserve"> Jar "Lux" 2,3l</v>
          </cell>
          <cell r="E6399" t="str">
            <v>Россия</v>
          </cell>
          <cell r="F6399" t="str">
            <v>ПЛАСТИК</v>
          </cell>
        </row>
        <row r="6400">
          <cell r="A6400" t="str">
            <v>C82033</v>
          </cell>
          <cell r="B6400" t="str">
            <v>POLIMERBYT</v>
          </cell>
          <cell r="C6400" t="str">
            <v xml:space="preserve"> Контейнер для овощей КУХНЯ 7.6л</v>
          </cell>
          <cell r="D6400" t="str">
            <v xml:space="preserve"> Container for vegetables 7,6l</v>
          </cell>
          <cell r="E6400" t="str">
            <v>Россия</v>
          </cell>
          <cell r="F6400" t="str">
            <v>ПЛАСТИК</v>
          </cell>
        </row>
        <row r="6401">
          <cell r="A6401" t="str">
            <v>C82133</v>
          </cell>
          <cell r="B6401" t="str">
            <v>POLIMERBYT</v>
          </cell>
          <cell r="C6401" t="str">
            <v xml:space="preserve"> Контейнер для овощей КУХНЯ 11.2л</v>
          </cell>
          <cell r="D6401" t="str">
            <v xml:space="preserve"> Container for vegetables 11,2l</v>
          </cell>
          <cell r="E6401" t="str">
            <v>Россия</v>
          </cell>
          <cell r="F6401" t="str">
            <v>ПЛАСТИК</v>
          </cell>
        </row>
        <row r="6402">
          <cell r="A6402" t="str">
            <v>C36833</v>
          </cell>
          <cell r="B6402" t="str">
            <v>POLIMERBYT</v>
          </cell>
          <cell r="C6402" t="str">
            <v xml:space="preserve"> Контейнер для специй КУХНЯ 5 секций</v>
          </cell>
          <cell r="D6402" t="str">
            <v xml:space="preserve"> Container for spices 5 sections</v>
          </cell>
          <cell r="E6402" t="str">
            <v>Россия</v>
          </cell>
          <cell r="F6402" t="str">
            <v>ПЛАСТИК</v>
          </cell>
        </row>
        <row r="6403">
          <cell r="A6403" t="str">
            <v>C76233</v>
          </cell>
          <cell r="B6403" t="str">
            <v>POLIMERBYT</v>
          </cell>
          <cell r="E6403" t="str">
            <v>Россия</v>
          </cell>
          <cell r="F6403" t="str">
            <v>ПЛАСТИК</v>
          </cell>
        </row>
        <row r="6404">
          <cell r="A6404" t="str">
            <v>C51101</v>
          </cell>
          <cell r="B6404" t="str">
            <v>POLIMERBYT</v>
          </cell>
          <cell r="C6404" t="str">
            <v xml:space="preserve"> Коробка для обуви</v>
          </cell>
          <cell r="E6404" t="str">
            <v>Россия</v>
          </cell>
          <cell r="F6404" t="str">
            <v>ПЛАСТИК</v>
          </cell>
        </row>
        <row r="6405">
          <cell r="A6405" t="str">
            <v>C81111</v>
          </cell>
          <cell r="B6405" t="str">
            <v>POLIMERBYT</v>
          </cell>
          <cell r="C6405" t="str">
            <v xml:space="preserve"> Контейнер для шашлыка ВСЕ НА ПИКНИК 15л</v>
          </cell>
          <cell r="E6405" t="str">
            <v>Россия</v>
          </cell>
          <cell r="F6405" t="str">
            <v>ПЛАСТИК</v>
          </cell>
        </row>
        <row r="6406">
          <cell r="A6406" t="str">
            <v>C367</v>
          </cell>
          <cell r="B6406" t="str">
            <v>POLIMERBYT</v>
          </cell>
          <cell r="C6406" t="str">
            <v xml:space="preserve"> Подставка для столовых приборов</v>
          </cell>
          <cell r="D6406">
            <v>0</v>
          </cell>
          <cell r="E6406" t="str">
            <v>Россия</v>
          </cell>
          <cell r="F6406" t="str">
            <v>ПЛАСТИК</v>
          </cell>
        </row>
        <row r="6407">
          <cell r="A6407" t="str">
            <v>C492</v>
          </cell>
          <cell r="B6407" t="str">
            <v>POLIMERBYT</v>
          </cell>
          <cell r="C6407" t="str">
            <v xml:space="preserve"> Бокс для мелочей 0.85л</v>
          </cell>
          <cell r="D6407">
            <v>0</v>
          </cell>
          <cell r="E6407" t="str">
            <v>Россия</v>
          </cell>
          <cell r="F6407" t="str">
            <v>ПЛАСТИК</v>
          </cell>
        </row>
        <row r="6408">
          <cell r="A6408" t="str">
            <v>C507</v>
          </cell>
          <cell r="B6408" t="str">
            <v>POLIMERBYT</v>
          </cell>
          <cell r="C6408" t="str">
            <v xml:space="preserve"> Органайзер 7 ПРОФИ</v>
          </cell>
          <cell r="D6408">
            <v>0</v>
          </cell>
          <cell r="E6408" t="str">
            <v>Россия</v>
          </cell>
          <cell r="F6408" t="str">
            <v>ПЛАСТИК</v>
          </cell>
        </row>
        <row r="6409">
          <cell r="A6409" t="str">
            <v>C511</v>
          </cell>
          <cell r="B6409" t="str">
            <v>POLIMERBYT</v>
          </cell>
          <cell r="C6409" t="str">
            <v xml:space="preserve"> Коробка для мелочей 5.5л</v>
          </cell>
          <cell r="D6409">
            <v>0</v>
          </cell>
          <cell r="E6409" t="str">
            <v>Россия</v>
          </cell>
          <cell r="F6409" t="str">
            <v>ПЛАСТИК</v>
          </cell>
        </row>
        <row r="6410">
          <cell r="A6410" t="str">
            <v>C807</v>
          </cell>
          <cell r="B6410" t="str">
            <v>POLIMERBYT</v>
          </cell>
          <cell r="C6410" t="str">
            <v xml:space="preserve"> Доска разделочная ЭКСТРА 227х145мм</v>
          </cell>
          <cell r="D6410">
            <v>0</v>
          </cell>
          <cell r="E6410" t="str">
            <v>Россия</v>
          </cell>
          <cell r="F6410" t="str">
            <v>ПЛАСТИК</v>
          </cell>
        </row>
        <row r="6411">
          <cell r="A6411" t="str">
            <v>C863</v>
          </cell>
          <cell r="B6411" t="str">
            <v>POLIMERBYT</v>
          </cell>
          <cell r="C6411" t="str">
            <v xml:space="preserve"> Мыльница навесная</v>
          </cell>
          <cell r="E6411" t="str">
            <v>Россия</v>
          </cell>
          <cell r="F6411" t="str">
            <v>ПЛАСТИК</v>
          </cell>
        </row>
        <row r="6412">
          <cell r="A6412" t="str">
            <v>C76122</v>
          </cell>
          <cell r="B6412" t="str">
            <v>POLIMERBYT</v>
          </cell>
          <cell r="C6412" t="str">
            <v xml:space="preserve"> Контейнер ФИКСИКИ для СВЧ 0.75л</v>
          </cell>
          <cell r="D6412">
            <v>0</v>
          </cell>
          <cell r="E6412" t="str">
            <v>Россия</v>
          </cell>
          <cell r="F6412" t="str">
            <v>ПЛАСТИК</v>
          </cell>
        </row>
        <row r="6413">
          <cell r="A6413" t="str">
            <v>C14103</v>
          </cell>
          <cell r="B6413" t="str">
            <v>POLIMERBYT</v>
          </cell>
          <cell r="C6413" t="str">
            <v xml:space="preserve"> Ведро ГРИБЫ 9л</v>
          </cell>
          <cell r="D6413">
            <v>0</v>
          </cell>
          <cell r="E6413" t="str">
            <v>Россия</v>
          </cell>
          <cell r="F6413" t="str">
            <v>ПЛАСТИК</v>
          </cell>
        </row>
        <row r="6414">
          <cell r="A6414" t="str">
            <v>C174</v>
          </cell>
          <cell r="B6414" t="str">
            <v>POLIMERBYT</v>
          </cell>
          <cell r="C6414" t="str">
            <v xml:space="preserve"> Горшок детский с подножкой</v>
          </cell>
          <cell r="D6414">
            <v>0</v>
          </cell>
          <cell r="E6414" t="str">
            <v>Россия</v>
          </cell>
          <cell r="F6414" t="str">
            <v>ПЛАСТИК</v>
          </cell>
        </row>
        <row r="6415">
          <cell r="A6415" t="str">
            <v>C823</v>
          </cell>
          <cell r="B6415" t="str">
            <v>POLIMERBYT</v>
          </cell>
          <cell r="C6415" t="str">
            <v xml:space="preserve"> Контейнер хозяйственный универсальный на колесах 10л</v>
          </cell>
          <cell r="E6415" t="str">
            <v>Россия</v>
          </cell>
          <cell r="F6415" t="str">
            <v>ПЛАСТИК</v>
          </cell>
        </row>
        <row r="6416">
          <cell r="A6416" t="str">
            <v>C45022</v>
          </cell>
          <cell r="B6416" t="str">
            <v>POLIMERBYT</v>
          </cell>
          <cell r="C6416" t="str">
            <v xml:space="preserve"> Контейнер для фломастеров и карандашей ФИКСИКИ 0.6л</v>
          </cell>
          <cell r="D6416">
            <v>0</v>
          </cell>
          <cell r="E6416" t="str">
            <v>Россия</v>
          </cell>
          <cell r="F6416" t="str">
            <v>ПЛАСТИК</v>
          </cell>
        </row>
        <row r="6417">
          <cell r="A6417" t="str">
            <v>C37722</v>
          </cell>
          <cell r="B6417" t="str">
            <v>POLIMERBYT</v>
          </cell>
          <cell r="C6417" t="str">
            <v xml:space="preserve"> Кружка ФИКСИКИ 0.25л</v>
          </cell>
          <cell r="D6417">
            <v>0</v>
          </cell>
          <cell r="E6417" t="str">
            <v>Россия</v>
          </cell>
          <cell r="F6417" t="str">
            <v>ПЛАСТИК</v>
          </cell>
        </row>
        <row r="6418">
          <cell r="A6418" t="str">
            <v>C55088</v>
          </cell>
          <cell r="B6418" t="str">
            <v>POLIMERBYT</v>
          </cell>
          <cell r="C6418" t="str">
            <v xml:space="preserve"> Ланчбокс ЧЕЛОВЕК-ПАУК СВЧ 0.75л Marvel</v>
          </cell>
          <cell r="D6418">
            <v>0</v>
          </cell>
          <cell r="E6418" t="str">
            <v>Россия</v>
          </cell>
          <cell r="F6418" t="str">
            <v>ПЛАСТИК</v>
          </cell>
        </row>
        <row r="6419">
          <cell r="A6419" t="str">
            <v>C48088</v>
          </cell>
          <cell r="B6419" t="str">
            <v>POLIMERBYT</v>
          </cell>
          <cell r="C6419" t="str">
            <v xml:space="preserve"> Ящик ЧЕЛОВЕК-ПАУК 470х365х245 30л Marvel</v>
          </cell>
          <cell r="D6419">
            <v>0</v>
          </cell>
          <cell r="E6419" t="str">
            <v>Россия</v>
          </cell>
          <cell r="F6419" t="str">
            <v>ПЛАСТИК</v>
          </cell>
        </row>
        <row r="6420">
          <cell r="A6420" t="str">
            <v>C14102</v>
          </cell>
          <cell r="B6420" t="str">
            <v>POLIMERBYT</v>
          </cell>
          <cell r="C6420" t="str">
            <v xml:space="preserve"> Ведро ЯБЛОКИ 9л</v>
          </cell>
          <cell r="D6420">
            <v>0</v>
          </cell>
          <cell r="E6420" t="str">
            <v>Россия</v>
          </cell>
          <cell r="F6420" t="str">
            <v>ПЛАСТИК</v>
          </cell>
        </row>
        <row r="6421">
          <cell r="A6421" t="str">
            <v>C51022</v>
          </cell>
          <cell r="B6421" t="str">
            <v>POLIMERBYT</v>
          </cell>
          <cell r="C6421" t="str">
            <v xml:space="preserve"> Коробка для мелочей ФИКСИКИ 1.9л</v>
          </cell>
          <cell r="D6421">
            <v>0</v>
          </cell>
          <cell r="E6421" t="str">
            <v>Россия</v>
          </cell>
          <cell r="F6421" t="str">
            <v>ПЛАСТИК</v>
          </cell>
        </row>
        <row r="6422">
          <cell r="A6422" t="str">
            <v>C51122</v>
          </cell>
          <cell r="B6422" t="str">
            <v>POLIMERBYT</v>
          </cell>
          <cell r="C6422" t="str">
            <v xml:space="preserve"> Коробка для мелочей ФИКСИКИ 5.5л</v>
          </cell>
          <cell r="E6422" t="str">
            <v>Россия</v>
          </cell>
          <cell r="F6422" t="str">
            <v>ПЛАСТИК</v>
          </cell>
        </row>
        <row r="6423">
          <cell r="A6423" t="str">
            <v>C49322</v>
          </cell>
          <cell r="B6423" t="str">
            <v>POLIMERBYT</v>
          </cell>
          <cell r="C6423" t="str">
            <v xml:space="preserve"> Контейнер для игрушек ФИКСИКИ 5л</v>
          </cell>
          <cell r="E6423" t="str">
            <v>Россия</v>
          </cell>
          <cell r="F6423" t="str">
            <v>ПЛАСТИК</v>
          </cell>
        </row>
        <row r="6424">
          <cell r="A6424" t="str">
            <v>C81022</v>
          </cell>
          <cell r="B6424" t="str">
            <v>POLIMERBYT</v>
          </cell>
          <cell r="C6424" t="str">
            <v xml:space="preserve"> Ящик для игрушек ФИКСИКИ 10л</v>
          </cell>
          <cell r="E6424" t="str">
            <v>Россия</v>
          </cell>
          <cell r="F6424" t="str">
            <v>ПЛАСТИК</v>
          </cell>
        </row>
        <row r="6425">
          <cell r="A6425" t="str">
            <v>C48022</v>
          </cell>
          <cell r="B6425" t="str">
            <v>POLIMERBYT</v>
          </cell>
          <cell r="C6425" t="str">
            <v xml:space="preserve"> Ящик для игрушек ФИКСИКИ 30л</v>
          </cell>
          <cell r="D6425">
            <v>0</v>
          </cell>
          <cell r="E6425" t="str">
            <v>Россия</v>
          </cell>
          <cell r="F6425" t="str">
            <v>ПЛАСТИК</v>
          </cell>
        </row>
        <row r="6426">
          <cell r="A6426" t="str">
            <v>C30903</v>
          </cell>
          <cell r="B6426" t="str">
            <v>POLIMERBYT</v>
          </cell>
          <cell r="C6426" t="str">
            <v xml:space="preserve"> Контейнер АПТЕЧКА ДОРОЖНАЯ 0.8л с вкладышем 170х108х78</v>
          </cell>
          <cell r="D6426">
            <v>0</v>
          </cell>
          <cell r="E6426" t="str">
            <v>Россия</v>
          </cell>
          <cell r="F6426" t="str">
            <v>ПЛАСТИК</v>
          </cell>
        </row>
        <row r="6427">
          <cell r="A6427" t="str">
            <v>C445</v>
          </cell>
          <cell r="B6427" t="str">
            <v>POLIMERBYT</v>
          </cell>
          <cell r="C6427" t="str">
            <v xml:space="preserve"> Табурет АРТЛАЙН большой 45см</v>
          </cell>
          <cell r="E6427" t="str">
            <v>Россия</v>
          </cell>
          <cell r="F6427" t="str">
            <v>ПЛАСТИК</v>
          </cell>
        </row>
        <row r="6428">
          <cell r="A6428" t="str">
            <v>C435</v>
          </cell>
          <cell r="B6428" t="str">
            <v>POLIMERBYT</v>
          </cell>
          <cell r="C6428" t="str">
            <v xml:space="preserve"> Табурет АРТЛАЙН малый 33см</v>
          </cell>
          <cell r="E6428" t="str">
            <v>Россия</v>
          </cell>
          <cell r="F6428" t="str">
            <v>ПЛАСТИК</v>
          </cell>
        </row>
        <row r="6429">
          <cell r="A6429" t="str">
            <v>C749-2</v>
          </cell>
          <cell r="B6429" t="str">
            <v>POLIMERBYT</v>
          </cell>
          <cell r="C6429" t="str">
            <v xml:space="preserve"> Футляр для зубной щетки 2шт</v>
          </cell>
          <cell r="D6429">
            <v>0</v>
          </cell>
          <cell r="E6429" t="str">
            <v>Россия</v>
          </cell>
          <cell r="F6429" t="str">
            <v>ПЛАСТИК</v>
          </cell>
        </row>
        <row r="6430">
          <cell r="A6430" t="str">
            <v>C540-2</v>
          </cell>
          <cell r="B6430" t="str">
            <v>POLIMERBYT</v>
          </cell>
          <cell r="C6430" t="str">
            <v xml:space="preserve"> Контейнер для СВЧ 0.7л 2шт</v>
          </cell>
          <cell r="D6430">
            <v>0</v>
          </cell>
          <cell r="E6430" t="str">
            <v>Россия</v>
          </cell>
          <cell r="F6430" t="str">
            <v>ПЛАСТИК</v>
          </cell>
        </row>
        <row r="6431">
          <cell r="A6431" t="str">
            <v>C542-3</v>
          </cell>
          <cell r="B6431" t="str">
            <v>POLIMERBYT</v>
          </cell>
          <cell r="C6431" t="str">
            <v xml:space="preserve"> Контейнер для СВЧ 0.46л квадратный 3шт</v>
          </cell>
          <cell r="D6431">
            <v>0</v>
          </cell>
          <cell r="E6431" t="str">
            <v>Россия</v>
          </cell>
          <cell r="F6431" t="str">
            <v>ПЛАСТИК</v>
          </cell>
        </row>
        <row r="6432">
          <cell r="A6432" t="str">
            <v>C610-3</v>
          </cell>
          <cell r="B6432" t="str">
            <v>POLIMERBYT</v>
          </cell>
          <cell r="C6432" t="str">
            <v xml:space="preserve"> Контейнер КАСКАД для СВЧ 0.46л квадратный 3шт</v>
          </cell>
          <cell r="D6432">
            <v>0</v>
          </cell>
          <cell r="E6432" t="str">
            <v>Россия</v>
          </cell>
          <cell r="F6432" t="str">
            <v>ПЛАСТИК</v>
          </cell>
        </row>
        <row r="6433">
          <cell r="A6433" t="str">
            <v>C670-2</v>
          </cell>
          <cell r="B6433" t="str">
            <v>POLIMERBYT</v>
          </cell>
          <cell r="C6433" t="str">
            <v xml:space="preserve"> Контейнер для СВЧ 1.0л квадратный 2шт</v>
          </cell>
          <cell r="D6433">
            <v>0</v>
          </cell>
          <cell r="E6433" t="str">
            <v>Россия</v>
          </cell>
          <cell r="F6433" t="str">
            <v>ПЛАСТИК</v>
          </cell>
        </row>
        <row r="6434">
          <cell r="A6434" t="str">
            <v>C30902</v>
          </cell>
          <cell r="B6434" t="str">
            <v>POLIMERBYT</v>
          </cell>
          <cell r="C6434" t="str">
            <v xml:space="preserve"> Коробка для мелочей KIDS BOX 0.8л с вкладышем</v>
          </cell>
          <cell r="E6434" t="str">
            <v>Россия</v>
          </cell>
          <cell r="F6434" t="str">
            <v>ПЛАСТИК</v>
          </cell>
        </row>
        <row r="6435">
          <cell r="A6435" t="str">
            <v>R212700</v>
          </cell>
          <cell r="B6435" t="str">
            <v>ROZENBAL</v>
          </cell>
          <cell r="C6435" t="str">
            <v xml:space="preserve"> Швабра многофункциональная БАБОЧКА регулирующая ручка</v>
          </cell>
          <cell r="E6435" t="str">
            <v>Франция</v>
          </cell>
          <cell r="F6435" t="str">
            <v>МЕТАЛЛ,ПЛАСТИК,ХЛОПОК</v>
          </cell>
        </row>
        <row r="6436">
          <cell r="A6436" t="str">
            <v>R212701</v>
          </cell>
          <cell r="B6436" t="str">
            <v>ROZENBAL</v>
          </cell>
          <cell r="C6436" t="str">
            <v xml:space="preserve"> Насадка для швабры БАБОЧКА (х/б)</v>
          </cell>
          <cell r="E6436" t="str">
            <v>Франция</v>
          </cell>
          <cell r="F6436" t="str">
            <v>ПОРОЛОН,МИКРОФИБРА</v>
          </cell>
        </row>
        <row r="6437">
          <cell r="A6437" t="str">
            <v>R212735</v>
          </cell>
          <cell r="B6437" t="str">
            <v>ROZENBAL</v>
          </cell>
          <cell r="C6437" t="str">
            <v xml:space="preserve"> Салфетки влажные для окон 20шт ВИТНЕТТ</v>
          </cell>
          <cell r="E6437" t="str">
            <v>Франция</v>
          </cell>
          <cell r="F6437" t="str">
            <v>ВИСКОЗА,ПОЛИЭСТЕР</v>
          </cell>
        </row>
        <row r="6438">
          <cell r="A6438" t="str">
            <v>R212760</v>
          </cell>
          <cell r="B6438" t="str">
            <v>ROZENBAL</v>
          </cell>
          <cell r="C6438" t="str">
            <v xml:space="preserve"> Тряпка для кафеля и паркета микрофибра ВИТНЕТТ</v>
          </cell>
          <cell r="E6438" t="str">
            <v>Франция</v>
          </cell>
          <cell r="F6438" t="str">
            <v>МИКРОФИБРА</v>
          </cell>
        </row>
        <row r="6439">
          <cell r="A6439" t="str">
            <v>R212809</v>
          </cell>
          <cell r="B6439" t="str">
            <v>ROZENBAL</v>
          </cell>
          <cell r="C6439" t="str">
            <v xml:space="preserve"> Набор для мытья пола ЦВЕТЫ</v>
          </cell>
          <cell r="E6439" t="str">
            <v>Франция</v>
          </cell>
          <cell r="F6439" t="str">
            <v>ПЛАСТМАССА</v>
          </cell>
        </row>
        <row r="6440">
          <cell r="A6440" t="str">
            <v>R212908</v>
          </cell>
          <cell r="B6440" t="str">
            <v>ROZENBAL</v>
          </cell>
          <cell r="C6440" t="str">
            <v xml:space="preserve"> Набор для мытья пола ЦВЕТЫ</v>
          </cell>
          <cell r="E6440" t="str">
            <v>Франция</v>
          </cell>
          <cell r="F6440" t="str">
            <v>ПЛАСТИК,ЩЕТИНА</v>
          </cell>
        </row>
        <row r="6441">
          <cell r="A6441" t="str">
            <v>R219840</v>
          </cell>
          <cell r="B6441" t="str">
            <v>ROZENBAL</v>
          </cell>
          <cell r="C6441" t="str">
            <v xml:space="preserve"> Палка для уличных работ 140см</v>
          </cell>
          <cell r="E6441" t="str">
            <v>Франция</v>
          </cell>
          <cell r="F6441" t="str">
            <v>СТАЛЬ,ПОЛИПРОПИЛЕН</v>
          </cell>
        </row>
        <row r="6442">
          <cell r="A6442" t="str">
            <v>R221397</v>
          </cell>
          <cell r="B6442" t="str">
            <v>ROZENBAL</v>
          </cell>
          <cell r="C6442" t="str">
            <v xml:space="preserve"> Палка 120см для щеток металл</v>
          </cell>
          <cell r="E6442" t="str">
            <v>Франция</v>
          </cell>
          <cell r="F6442" t="str">
            <v>МЕТАЛЛ</v>
          </cell>
        </row>
        <row r="6443">
          <cell r="A6443" t="str">
            <v>R221398</v>
          </cell>
          <cell r="B6443" t="str">
            <v>ROZENBAL</v>
          </cell>
          <cell r="C6443" t="str">
            <v xml:space="preserve"> Палка 120см для щеток желтая металл</v>
          </cell>
          <cell r="E6443" t="str">
            <v>Франция</v>
          </cell>
          <cell r="F6443" t="str">
            <v>МЕТАЛЛ</v>
          </cell>
        </row>
        <row r="6444">
          <cell r="A6444" t="str">
            <v>R460226</v>
          </cell>
          <cell r="B6444" t="str">
            <v>ROZENBAL</v>
          </cell>
          <cell r="C6444" t="str">
            <v xml:space="preserve"> Щетка с ручкой ЦВЕТЫ</v>
          </cell>
          <cell r="E6444" t="str">
            <v>Франция</v>
          </cell>
          <cell r="F6444" t="str">
            <v>ПЛАСТИК,ЩЕТИНА</v>
          </cell>
        </row>
        <row r="6445">
          <cell r="A6445" t="str">
            <v>R460406</v>
          </cell>
          <cell r="B6445" t="str">
            <v>ROZENBAL</v>
          </cell>
          <cell r="C6445" t="str">
            <v xml:space="preserve"> Чудо губка</v>
          </cell>
          <cell r="E6445" t="str">
            <v>Франция</v>
          </cell>
          <cell r="F6445" t="str">
            <v>ПОРОЛОН</v>
          </cell>
        </row>
        <row r="6446">
          <cell r="A6446" t="str">
            <v>R460600</v>
          </cell>
          <cell r="B6446" t="str">
            <v>ROZENBAL</v>
          </cell>
          <cell r="C6446" t="str">
            <v xml:space="preserve"> Щетка с разноцветной щетиной + палка PEPS</v>
          </cell>
          <cell r="E6446" t="str">
            <v>Франция</v>
          </cell>
          <cell r="F6446" t="str">
            <v>ПЛАСТИК,НЕЙЛОН,МЕТАЛЛ</v>
          </cell>
        </row>
        <row r="6447">
          <cell r="A6447" t="str">
            <v>R500095</v>
          </cell>
          <cell r="B6447" t="str">
            <v>ROZENBAL</v>
          </cell>
          <cell r="C6447" t="str">
            <v xml:space="preserve"> Совок аэропортный + щетка на длинных рукоятках пластик</v>
          </cell>
          <cell r="E6447" t="str">
            <v>Франция</v>
          </cell>
          <cell r="F6447" t="str">
            <v>ПЛАСТИК,СТАЛЬ</v>
          </cell>
        </row>
        <row r="6448">
          <cell r="A6448" t="str">
            <v>R109017</v>
          </cell>
          <cell r="B6448" t="str">
            <v>ROZENBAL</v>
          </cell>
          <cell r="C6448" t="str">
            <v xml:space="preserve"> Кокосовый коврик ЦВЕТЫ</v>
          </cell>
          <cell r="E6448" t="str">
            <v>Франция</v>
          </cell>
          <cell r="F6448" t="str">
            <v>КОКОС,РЕЗИНА</v>
          </cell>
        </row>
        <row r="6449">
          <cell r="A6449" t="str">
            <v>R510137</v>
          </cell>
          <cell r="B6449" t="str">
            <v>ROZENBAL</v>
          </cell>
          <cell r="C6449" t="str">
            <v xml:space="preserve"> Ролик для чистки одежды 24 листа+2шт сменных блока</v>
          </cell>
          <cell r="E6449" t="str">
            <v>Китай</v>
          </cell>
          <cell r="F6449" t="str">
            <v>КАРТОН,БУМАГА,ПЛАСТИК</v>
          </cell>
        </row>
        <row r="6450">
          <cell r="A6450" t="str">
            <v>R111104</v>
          </cell>
          <cell r="B6450" t="str">
            <v>ROZENBAL</v>
          </cell>
          <cell r="C6450" t="str">
            <v xml:space="preserve"> Набор губок металлических 2шт+1шт в подарок</v>
          </cell>
          <cell r="D6450" t="str">
            <v xml:space="preserve"> 3 Cure casseroles dont 1 gratuit 3 stainless pot scourers including one free of charge NEW</v>
          </cell>
          <cell r="E6450" t="str">
            <v>Китай</v>
          </cell>
          <cell r="F6450" t="str">
            <v>ОЦИНКОВАННАЯ СТАЛЬ</v>
          </cell>
        </row>
        <row r="6451">
          <cell r="A6451" t="str">
            <v>R500116</v>
          </cell>
          <cell r="B6451" t="str">
            <v>ROZENBAL</v>
          </cell>
          <cell r="C6451" t="str">
            <v xml:space="preserve"> Ерш для унитаза круглый стандартный</v>
          </cell>
          <cell r="D6451" t="str">
            <v xml:space="preserve"> Standard round toilet brush</v>
          </cell>
          <cell r="E6451" t="str">
            <v>Польша</v>
          </cell>
          <cell r="F6451" t="str">
            <v>ПЛАСТИК</v>
          </cell>
        </row>
        <row r="6452">
          <cell r="A6452" t="str">
            <v>R510801</v>
          </cell>
          <cell r="B6452" t="str">
            <v>ROZENBAL</v>
          </cell>
          <cell r="C6452" t="str">
            <v xml:space="preserve"> Вантуз резиновый с деревянной ручкой</v>
          </cell>
          <cell r="D6452" t="str">
            <v xml:space="preserve"> Suction plunger with rubber cup and wood handle</v>
          </cell>
          <cell r="E6452" t="str">
            <v>Италия</v>
          </cell>
          <cell r="F6452" t="str">
            <v>ДЕРЕВО,РЕЗИНА</v>
          </cell>
        </row>
        <row r="6453">
          <cell r="A6453" t="str">
            <v>R102743</v>
          </cell>
          <cell r="B6453" t="str">
            <v>ROZENBAL</v>
          </cell>
          <cell r="C6453" t="str">
            <v xml:space="preserve"> Вешалка + 16 прищепок пластик</v>
          </cell>
          <cell r="D6453" t="str">
            <v xml:space="preserve"> Standard rotary airer + 18 pegs</v>
          </cell>
          <cell r="E6453" t="str">
            <v>Китай</v>
          </cell>
          <cell r="F6453" t="str">
            <v>ПЛАСТИК</v>
          </cell>
        </row>
        <row r="6454">
          <cell r="A6454" t="str">
            <v>R810000</v>
          </cell>
          <cell r="B6454" t="str">
            <v>ROZENBAL</v>
          </cell>
          <cell r="C6454" t="str">
            <v xml:space="preserve"> Швабра многофункциональная цветная в ассортименте</v>
          </cell>
          <cell r="E6454" t="str">
            <v>Китай</v>
          </cell>
          <cell r="F6454" t="str">
            <v>ПЛАСТМАССА,ХЛОПОК,МЕТАЛЛ</v>
          </cell>
        </row>
        <row r="6455">
          <cell r="A6455" t="str">
            <v>R710010</v>
          </cell>
          <cell r="B6455" t="str">
            <v>ROZENBAL</v>
          </cell>
          <cell r="C6455" t="str">
            <v xml:space="preserve"> Нить сизаль в катушке 40м</v>
          </cell>
          <cell r="D6455" t="str">
            <v xml:space="preserve"> Sisal string, 40m on reel</v>
          </cell>
          <cell r="E6455" t="str">
            <v>Франция</v>
          </cell>
          <cell r="F6455" t="str">
            <v>СИЗАЛЬ</v>
          </cell>
        </row>
        <row r="6456">
          <cell r="A6456" t="str">
            <v>R102310-1</v>
          </cell>
          <cell r="B6456" t="str">
            <v>ROZENBAL</v>
          </cell>
          <cell r="C6456" t="str">
            <v xml:space="preserve"> Набор прищепок большие пластиковые ПИНОККИО 10шт</v>
          </cell>
          <cell r="D6456" t="str">
            <v xml:space="preserve"> 10 unbreakable jumbo plastic pegs in ready-for-sale box</v>
          </cell>
          <cell r="E6456" t="str">
            <v>Китай</v>
          </cell>
          <cell r="F6456" t="str">
            <v>ПЛАСТИК</v>
          </cell>
        </row>
        <row r="6457">
          <cell r="A6457" t="str">
            <v>R500100</v>
          </cell>
          <cell r="B6457" t="str">
            <v>ROZENBAL</v>
          </cell>
          <cell r="C6457" t="str">
            <v xml:space="preserve"> Ерш для унитаза круглый на подставке</v>
          </cell>
          <cell r="D6457" t="str">
            <v xml:space="preserve"> Toilet set: round toilet brush, white bristles reinforced with black bristles + round base</v>
          </cell>
          <cell r="E6457" t="str">
            <v>Италия</v>
          </cell>
          <cell r="F6457" t="str">
            <v>ПЛАСТИК</v>
          </cell>
        </row>
        <row r="6458">
          <cell r="A6458" t="str">
            <v>R500115</v>
          </cell>
          <cell r="B6458" t="str">
            <v>ROZENBAL</v>
          </cell>
          <cell r="C6458" t="str">
            <v xml:space="preserve"> Ерш для унитаза круглый стандартный на подставке</v>
          </cell>
          <cell r="D6458" t="str">
            <v xml:space="preserve"> Standard toilet set: round toilet brush + round base</v>
          </cell>
          <cell r="E6458" t="str">
            <v>Польша</v>
          </cell>
          <cell r="F6458" t="str">
            <v>ПЛАСТИК</v>
          </cell>
        </row>
        <row r="6459">
          <cell r="A6459" t="str">
            <v>R500123</v>
          </cell>
          <cell r="B6459" t="str">
            <v>ROZENBAL</v>
          </cell>
          <cell r="C6459" t="str">
            <v xml:space="preserve"> Набор ершей для унитаза СОФТ ФИЛ круглые на подставке</v>
          </cell>
          <cell r="D6459" t="str">
            <v xml:space="preserve"> Non-slip toilet set, FEELING collection</v>
          </cell>
          <cell r="E6459" t="str">
            <v>Италия</v>
          </cell>
          <cell r="F6459" t="str">
            <v>ПЛАСТИК</v>
          </cell>
        </row>
        <row r="6460">
          <cell r="A6460" t="str">
            <v>R102224-1</v>
          </cell>
          <cell r="B6460" t="str">
            <v>ROZENBAL</v>
          </cell>
          <cell r="C6460" t="str">
            <v xml:space="preserve"> Прищепки деревянные 24шт</v>
          </cell>
          <cell r="D6460" t="str">
            <v xml:space="preserve"> 24 wooden pegs in ready-for-sale box</v>
          </cell>
          <cell r="E6460" t="str">
            <v>Китай</v>
          </cell>
          <cell r="F6460" t="str">
            <v>ДЕРЕВО</v>
          </cell>
        </row>
        <row r="6461">
          <cell r="A6461" t="str">
            <v>R102620-1</v>
          </cell>
          <cell r="B6461" t="str">
            <v>ROZENBAL</v>
          </cell>
          <cell r="C6461" t="str">
            <v xml:space="preserve"> Прищепки пластиковые 20шт разноцветные</v>
          </cell>
          <cell r="D6461" t="str">
            <v xml:space="preserve"> 20 unbreakable moplen plastic pegs in ready-for-sale box</v>
          </cell>
          <cell r="E6461" t="str">
            <v>Китай</v>
          </cell>
          <cell r="F6461" t="str">
            <v>ПЛАСТИК</v>
          </cell>
        </row>
        <row r="6462">
          <cell r="A6462" t="str">
            <v>R212309</v>
          </cell>
          <cell r="B6462" t="str">
            <v>ROZENBAL</v>
          </cell>
          <cell r="C6462" t="str">
            <v xml:space="preserve"> Набор варежка и салфетки микрофибра цв. бел/зел</v>
          </cell>
          <cell r="D6462" t="str">
            <v xml:space="preserve"> green microfibre sets</v>
          </cell>
          <cell r="E6462" t="str">
            <v>Франция</v>
          </cell>
          <cell r="F6462" t="str">
            <v>МИКРОФИБРА</v>
          </cell>
        </row>
        <row r="6463">
          <cell r="A6463" t="str">
            <v>R212620</v>
          </cell>
          <cell r="B6463" t="str">
            <v>ROZENBAL</v>
          </cell>
          <cell r="C6463" t="str">
            <v xml:space="preserve"> Швабра многофункциональная зеленая</v>
          </cell>
          <cell r="D6463" t="str">
            <v xml:space="preserve"> Multi purpose broom with tel</v>
          </cell>
          <cell r="E6463" t="str">
            <v>Франция</v>
          </cell>
          <cell r="F6463" t="str">
            <v>ПЛАСТИК,НЕЙЛОН</v>
          </cell>
        </row>
        <row r="6464">
          <cell r="A6464" t="str">
            <v>R810036</v>
          </cell>
          <cell r="B6464" t="str">
            <v>ROZENBAL</v>
          </cell>
          <cell r="C6464" t="str">
            <v xml:space="preserve"> Щетка для мытья BASIC</v>
          </cell>
          <cell r="D6464" t="str">
            <v xml:space="preserve"> Washing brush BASIC</v>
          </cell>
          <cell r="E6464" t="str">
            <v>Китай</v>
          </cell>
          <cell r="F6464" t="str">
            <v>ПЛАСТИК</v>
          </cell>
        </row>
        <row r="6465">
          <cell r="A6465" t="str">
            <v>R212621</v>
          </cell>
          <cell r="B6465" t="str">
            <v>ROZENBAL</v>
          </cell>
          <cell r="C6465" t="str">
            <v xml:space="preserve"> Швабра многофункциональная серая</v>
          </cell>
          <cell r="D6465" t="str">
            <v xml:space="preserve"> Multi purpose broom with tel</v>
          </cell>
          <cell r="E6465" t="str">
            <v>Франция</v>
          </cell>
          <cell r="F6465" t="str">
            <v>ПЛАСТИК,НЕЙЛОН</v>
          </cell>
        </row>
        <row r="6466">
          <cell r="A6466" t="str">
            <v>R500172</v>
          </cell>
          <cell r="B6466" t="str">
            <v>ROZENBAL</v>
          </cell>
          <cell r="C6466" t="str">
            <v xml:space="preserve"> Совок+щетка-сметка</v>
          </cell>
          <cell r="D6466" t="str">
            <v xml:space="preserve"> Pelle Belayette Bimat Blanc</v>
          </cell>
          <cell r="E6466" t="str">
            <v>Франция</v>
          </cell>
          <cell r="F6466" t="str">
            <v>ПЛАСТИК,НЕЙЛОН</v>
          </cell>
        </row>
        <row r="6467">
          <cell r="A6467" t="str">
            <v>R700081</v>
          </cell>
          <cell r="B6467" t="str">
            <v>ROZENBAL</v>
          </cell>
          <cell r="C6467" t="str">
            <v xml:space="preserve"> Набор из 4 синтетических салфеток для кухни + 2 штуки</v>
          </cell>
          <cell r="D6467" t="str">
            <v xml:space="preserve"> 6 synthetic towels dish clothes including 2 free of charge</v>
          </cell>
          <cell r="E6467" t="str">
            <v>Франция</v>
          </cell>
          <cell r="F6467" t="str">
            <v>СИНТЕТИЧЕСКОЕ ВОЛОКНО</v>
          </cell>
        </row>
        <row r="6468">
          <cell r="A6468" t="str">
            <v>R810037</v>
          </cell>
          <cell r="B6468" t="str">
            <v>ROZENBAL</v>
          </cell>
          <cell r="C6468" t="str">
            <v xml:space="preserve"> Швабра многофункциональная микрофибра</v>
          </cell>
          <cell r="D6468" t="str">
            <v xml:space="preserve"> Multi purpose broom w.Handel</v>
          </cell>
          <cell r="E6468" t="str">
            <v>Франция</v>
          </cell>
          <cell r="F6468" t="str">
            <v>ПЛАСТИК</v>
          </cell>
        </row>
        <row r="6469">
          <cell r="A6469" t="str">
            <v>R221388</v>
          </cell>
          <cell r="B6469" t="str">
            <v>ROZENBAL</v>
          </cell>
          <cell r="C6469" t="str">
            <v xml:space="preserve"> Палка 120см для щеток серая металл</v>
          </cell>
          <cell r="D6469" t="str">
            <v xml:space="preserve"> Sheathed metal handle, grey-striped black – In bulk without product label</v>
          </cell>
          <cell r="E6469" t="str">
            <v>Италия</v>
          </cell>
          <cell r="F6469" t="str">
            <v>МЕТАЛЛ</v>
          </cell>
        </row>
        <row r="6470">
          <cell r="A6470" t="str">
            <v>R810014</v>
          </cell>
          <cell r="B6470" t="str">
            <v>ROZENBAL</v>
          </cell>
          <cell r="C6470" t="str">
            <v xml:space="preserve"> Швабра PVA с отжимом BASIC</v>
          </cell>
          <cell r="D6470" t="str">
            <v xml:space="preserve"> BASIC sponge broom with PVA foam sponge</v>
          </cell>
          <cell r="E6470" t="str">
            <v>Китай</v>
          </cell>
          <cell r="F6470" t="str">
            <v>ПОЛИВИЛАЛКОГОЛЬ,ПЛАСТИК</v>
          </cell>
        </row>
        <row r="6471">
          <cell r="A6471" t="str">
            <v>R102229</v>
          </cell>
          <cell r="B6471" t="str">
            <v>ROZENBAL</v>
          </cell>
          <cell r="C6471" t="str">
            <v xml:space="preserve"> Набор пластиковых прищепок 100шт</v>
          </cell>
          <cell r="D6471" t="str">
            <v xml:space="preserve"> 100 standard plastic pegs</v>
          </cell>
          <cell r="E6471" t="str">
            <v>Неоднозначность</v>
          </cell>
          <cell r="F6471" t="str">
            <v>ПЛАСТИК</v>
          </cell>
        </row>
        <row r="6472">
          <cell r="A6472" t="str">
            <v>R144002</v>
          </cell>
          <cell r="B6472" t="str">
            <v>ROZENBAL</v>
          </cell>
          <cell r="C6472" t="str">
            <v xml:space="preserve"> Губка средняя 2шт</v>
          </cell>
          <cell r="D6472" t="str">
            <v xml:space="preserve"> 2 vegetable sponges in ready-for-sale box</v>
          </cell>
          <cell r="E6472" t="str">
            <v>Испания</v>
          </cell>
          <cell r="F6472" t="str">
            <v>ЦЕЛЛЮЛОЗА</v>
          </cell>
        </row>
        <row r="6473">
          <cell r="A6473" t="str">
            <v>R211848</v>
          </cell>
          <cell r="B6473" t="str">
            <v>ROZENBAL</v>
          </cell>
          <cell r="C6473" t="str">
            <v xml:space="preserve"> Насадка МОП хлопок</v>
          </cell>
          <cell r="D6473" t="str">
            <v xml:space="preserve"> Mop head, cotton, long</v>
          </cell>
          <cell r="E6473" t="str">
            <v>Испания</v>
          </cell>
          <cell r="F6473" t="str">
            <v>ХЛОПОК</v>
          </cell>
        </row>
        <row r="6474">
          <cell r="A6474" t="str">
            <v>R211928</v>
          </cell>
          <cell r="B6474" t="str">
            <v>ROZENBAL</v>
          </cell>
          <cell r="C6474" t="str">
            <v xml:space="preserve"> Насадка МОП синтетическая</v>
          </cell>
          <cell r="D6474" t="str">
            <v xml:space="preserve"> Mop head, synthetic, standard</v>
          </cell>
          <cell r="E6474" t="str">
            <v>Франция</v>
          </cell>
          <cell r="F6474" t="str">
            <v>ПЛАСТИК,ПОЛИЭСТЕР</v>
          </cell>
        </row>
        <row r="6475">
          <cell r="A6475" t="str">
            <v>R148005</v>
          </cell>
          <cell r="B6475" t="str">
            <v>ROZENBAL</v>
          </cell>
          <cell r="C6475" t="str">
            <v xml:space="preserve"> Губки натур.белые</v>
          </cell>
          <cell r="D6475" t="str">
            <v xml:space="preserve"> 2 scourers on white vegetable sponge, top quality, in ready-for-sale box</v>
          </cell>
          <cell r="E6475" t="str">
            <v>Франция</v>
          </cell>
          <cell r="F6475" t="str">
            <v>ЦЕЛЛЮЛОЗА</v>
          </cell>
        </row>
        <row r="6476">
          <cell r="A6476" t="str">
            <v>R212538</v>
          </cell>
          <cell r="B6476" t="str">
            <v>ROZENBAL</v>
          </cell>
          <cell r="C6476" t="str">
            <v xml:space="preserve"> Швабра PVA с отжимом</v>
          </cell>
          <cell r="D6476" t="str">
            <v xml:space="preserve"> Super-absorbent sponge broom, retractable aluminium handle, PVA-foam sponge</v>
          </cell>
          <cell r="E6476" t="str">
            <v>Китай</v>
          </cell>
          <cell r="F6476" t="str">
            <v>ПЛАСТИК,ПОРОЛОН</v>
          </cell>
        </row>
        <row r="6477">
          <cell r="A6477" t="str">
            <v>R212575</v>
          </cell>
          <cell r="B6477" t="str">
            <v>ROZENBAL</v>
          </cell>
          <cell r="C6477" t="str">
            <v xml:space="preserve"> Швабра с насадкой многофункциональная</v>
          </cell>
          <cell r="D6477" t="str">
            <v xml:space="preserve"> High-performance multi-purpose broom with microfibre cleaning pad reinforced with scouring stripes + retractable handle</v>
          </cell>
          <cell r="E6477" t="str">
            <v>Китай</v>
          </cell>
          <cell r="F6477" t="str">
            <v>МЕТАЛЛ,ПЛАСТИК,ХЛОПОК</v>
          </cell>
        </row>
        <row r="6478">
          <cell r="A6478" t="str">
            <v>R500500</v>
          </cell>
          <cell r="B6478" t="str">
            <v>ROZENBAL</v>
          </cell>
          <cell r="C6478" t="str">
            <v xml:space="preserve"> Совок+щетка пластик СОФТ ФИЛ (син/желт)</v>
          </cell>
          <cell r="D6478" t="str">
            <v xml:space="preserve"> Twin-material dustpan + brush, Soft Feel collection (2009 shape, former code: 500046)</v>
          </cell>
          <cell r="E6478" t="str">
            <v>Неоднозначность</v>
          </cell>
          <cell r="F6478" t="str">
            <v>ПЛАСТИК,НЕЙЛОН</v>
          </cell>
        </row>
        <row r="6479">
          <cell r="A6479" t="str">
            <v>R510020</v>
          </cell>
          <cell r="B6479" t="str">
            <v>ROZENBAL</v>
          </cell>
          <cell r="C6479" t="str">
            <v xml:space="preserve"> Щетка д/рук двустор.мягк/жестк щетина</v>
          </cell>
          <cell r="D6479" t="str">
            <v xml:space="preserve"> Nail brush with black hard bristles on one side, white soft bristles on the other side</v>
          </cell>
          <cell r="E6479" t="str">
            <v>Китай</v>
          </cell>
          <cell r="F6479" t="str">
            <v>ПЛАСТИК</v>
          </cell>
        </row>
        <row r="6480">
          <cell r="A6480" t="str">
            <v>R212414</v>
          </cell>
          <cell r="B6480" t="str">
            <v>ROZENBAL</v>
          </cell>
          <cell r="C6480" t="str">
            <v xml:space="preserve"> Швабра со встроенным механизмом вращения</v>
          </cell>
          <cell r="D6480" t="str">
            <v xml:space="preserve"> MICRONETT' large microfibre sponge broom with integral wringing system. EASY-CLEAN CONCEPT</v>
          </cell>
          <cell r="E6480" t="str">
            <v>Италия</v>
          </cell>
          <cell r="F6480" t="str">
            <v>ПЛАСТИК,МЕТАЛЛ,МИКРОФИБРА</v>
          </cell>
        </row>
        <row r="6481">
          <cell r="A6481" t="str">
            <v>R212415</v>
          </cell>
          <cell r="B6481" t="str">
            <v>ROZENBAL</v>
          </cell>
          <cell r="C6481" t="str">
            <v xml:space="preserve"> Впитывающая насадка д/швабры</v>
          </cell>
          <cell r="D6481" t="str">
            <v xml:space="preserve"> Sponge for MICRONETT' large microfibre sponge broom</v>
          </cell>
          <cell r="E6481" t="str">
            <v>Италия</v>
          </cell>
          <cell r="F6481" t="str">
            <v>ЦЕЛЛЮЛОЗА</v>
          </cell>
        </row>
        <row r="6482">
          <cell r="A6482" t="str">
            <v>R212552</v>
          </cell>
          <cell r="B6482" t="str">
            <v>ROZENBAL</v>
          </cell>
          <cell r="C6482" t="str">
            <v xml:space="preserve"> Насадка д/мнф-й швабры</v>
          </cell>
          <cell r="D6482" t="str">
            <v xml:space="preserve"> Cleaning pad pour multi-purpose broom</v>
          </cell>
          <cell r="E6482" t="str">
            <v>Китай</v>
          </cell>
          <cell r="F6482" t="str">
            <v>ХЛОПОК,ПОЛИЭСТЕР</v>
          </cell>
        </row>
        <row r="6483">
          <cell r="A6483" t="str">
            <v>R460059</v>
          </cell>
          <cell r="B6483" t="str">
            <v>ROZENBAL</v>
          </cell>
          <cell r="C6483" t="str">
            <v xml:space="preserve"> Щетка садовая с щетиной и металлической рукояткой</v>
          </cell>
          <cell r="D6483" t="str">
            <v xml:space="preserve"> GARDEN broom with strong, long bristles and metal handle</v>
          </cell>
          <cell r="E6483" t="str">
            <v>Китай</v>
          </cell>
          <cell r="F6483" t="str">
            <v>ПЛАСТИК,МЕТАЛЛ</v>
          </cell>
        </row>
        <row r="6484">
          <cell r="A6484" t="str">
            <v>R810012</v>
          </cell>
          <cell r="B6484" t="str">
            <v>ROZENBAL</v>
          </cell>
          <cell r="C6484" t="str">
            <v xml:space="preserve"> Ерш для унитаза на подставке BASIC</v>
          </cell>
          <cell r="D6484" t="str">
            <v xml:space="preserve"> BASIC toilet set with non-slip base and twin-material-handle brush</v>
          </cell>
          <cell r="E6484" t="str">
            <v>Китай</v>
          </cell>
          <cell r="F6484" t="str">
            <v> ПЛАСТИК</v>
          </cell>
        </row>
        <row r="6485">
          <cell r="A6485" t="str">
            <v>R102436</v>
          </cell>
          <cell r="B6485" t="str">
            <v>ROZENBAL</v>
          </cell>
          <cell r="C6485" t="str">
            <v xml:space="preserve"> Прищепки пластиковые 36шт разноцветные</v>
          </cell>
          <cell r="D6485" t="str">
            <v xml:space="preserve"> 36 plastichoc pegs in ready-for-sale box</v>
          </cell>
          <cell r="E6485" t="str">
            <v>Китай</v>
          </cell>
          <cell r="F6485" t="str">
            <v>ПЛАСТИК</v>
          </cell>
        </row>
        <row r="6486">
          <cell r="A6486" t="str">
            <v>R212610</v>
          </cell>
          <cell r="B6486" t="str">
            <v>ROZENBAL</v>
          </cell>
          <cell r="C6486" t="str">
            <v xml:space="preserve"> Швабра для потолка треугольная 360см телескопическая ручка</v>
          </cell>
          <cell r="D6486" t="str">
            <v xml:space="preserve"> Topnett' triangular ceiling brush with 3.60m telescopic handle. EASY-CLEAN concept</v>
          </cell>
          <cell r="E6486" t="str">
            <v>Италия</v>
          </cell>
          <cell r="F6486" t="str">
            <v>НЕЙЛОН,ПЛАСТИК,МЕТАЛЛ</v>
          </cell>
        </row>
        <row r="6487">
          <cell r="A6487" t="str">
            <v>R232102</v>
          </cell>
          <cell r="B6487" t="str">
            <v>ROZENBAL</v>
          </cell>
          <cell r="C6487" t="str">
            <v xml:space="preserve"> Сметка NATURA из натуральной щетины дерево</v>
          </cell>
          <cell r="D6487" t="str">
            <v xml:space="preserve"> Brush with long wood handle, mixed natural fibres (coir + tampico)</v>
          </cell>
          <cell r="E6487" t="str">
            <v>Франция</v>
          </cell>
          <cell r="F6487" t="str">
            <v>ДЕРЕВО</v>
          </cell>
        </row>
        <row r="6488">
          <cell r="A6488" t="str">
            <v>R181900</v>
          </cell>
          <cell r="B6488" t="str">
            <v>ROZENBAL</v>
          </cell>
          <cell r="C6488" t="str">
            <v xml:space="preserve"> Набор пластмассовых вешалок</v>
          </cell>
          <cell r="D6488" t="str">
            <v xml:space="preserve"> Set of 6 plastic hangers</v>
          </cell>
          <cell r="E6488" t="str">
            <v>Неоднозначность</v>
          </cell>
          <cell r="F6488" t="str">
            <v>ПЛАСТИК,МЕТАЛЛ</v>
          </cell>
        </row>
        <row r="6489">
          <cell r="A6489" t="str">
            <v>R700007</v>
          </cell>
          <cell r="B6489" t="str">
            <v>ROZENBAL</v>
          </cell>
          <cell r="C6489" t="str">
            <v xml:space="preserve"> Тряпка для пола супервпитывающая 50х60 (не оставляет следов)</v>
          </cell>
          <cell r="D6489" t="str">
            <v xml:space="preserve"> High-performance floor cloth, 50 x 60 cm</v>
          </cell>
          <cell r="E6489" t="str">
            <v>Франция</v>
          </cell>
          <cell r="F6489" t="str">
            <v>ХЛОПОК</v>
          </cell>
        </row>
        <row r="6490">
          <cell r="A6490" t="str">
            <v>R148026</v>
          </cell>
          <cell r="B6490" t="str">
            <v>ROZENBAL</v>
          </cell>
          <cell r="C6490" t="str">
            <v xml:space="preserve"> Губки 3шт целлюлоза</v>
          </cell>
          <cell r="D6490" t="str">
            <v xml:space="preserve"> Set of 3 vegetable sponges</v>
          </cell>
          <cell r="E6490" t="str">
            <v>Испания</v>
          </cell>
          <cell r="F6490" t="str">
            <v>ЦЕЛЛЮЛОЗА</v>
          </cell>
        </row>
        <row r="6491">
          <cell r="A6491" t="str">
            <v>R212910</v>
          </cell>
          <cell r="B6491" t="str">
            <v>ROZENBAL</v>
          </cell>
          <cell r="C6491" t="str">
            <v xml:space="preserve"> Набор для мытья пола МОП</v>
          </cell>
          <cell r="D6491" t="str">
            <v xml:space="preserve"> BASIC mop set: cotton mop + metal handle + round 10-litre bucket + wringer</v>
          </cell>
          <cell r="E6491" t="str">
            <v>Франция</v>
          </cell>
          <cell r="F6491" t="str">
            <v>ПЛАСТИК,МИКРОФИБРА</v>
          </cell>
        </row>
        <row r="6492">
          <cell r="A6492" t="str">
            <v>R700052</v>
          </cell>
          <cell r="B6492" t="str">
            <v>ROZENBAL</v>
          </cell>
          <cell r="C6492" t="str">
            <v xml:space="preserve"> Тряпки для пола 2шт (пыль/влажная уборка)</v>
          </cell>
          <cell r="D6492" t="str">
            <v xml:space="preserve"> 2 soft wipes 33 x 33 cm</v>
          </cell>
          <cell r="E6492" t="str">
            <v>Испания</v>
          </cell>
          <cell r="F6492" t="str">
            <v>СИНТЕТИЧЕСКОЕ ВОЛОКНО</v>
          </cell>
        </row>
        <row r="6493">
          <cell r="A6493" t="str">
            <v>R810014-1</v>
          </cell>
          <cell r="B6493" t="str">
            <v>ROZENBAL</v>
          </cell>
          <cell r="C6493" t="str">
            <v xml:space="preserve"> Швабра PVA с отжимом BASIC</v>
          </cell>
          <cell r="D6493" t="str">
            <v xml:space="preserve"> BASIC sponge broom with PVA foam sponge</v>
          </cell>
          <cell r="E6493" t="str">
            <v>Китай</v>
          </cell>
          <cell r="F6493" t="str">
            <v>МЕТАЛЛ,ПЛАСТМАССА,ПВХ</v>
          </cell>
        </row>
        <row r="6494">
          <cell r="A6494" t="str">
            <v>R630000</v>
          </cell>
          <cell r="B6494" t="str">
            <v>ROZENBAL</v>
          </cell>
          <cell r="C6494" t="str">
            <v xml:space="preserve"> Щетка кокосовая</v>
          </cell>
          <cell r="D6494" t="str">
            <v xml:space="preserve"> COIR and POLYPRO BROOM with Handle</v>
          </cell>
          <cell r="E6494" t="str">
            <v>Франция</v>
          </cell>
          <cell r="F6494" t="str">
            <v>ДЕРЕВО,КОКОС</v>
          </cell>
        </row>
        <row r="6495">
          <cell r="A6495" t="str">
            <v>R290610</v>
          </cell>
          <cell r="B6495" t="str">
            <v>ROZENBAL</v>
          </cell>
          <cell r="C6495" t="str">
            <v xml:space="preserve"> Мухобойка</v>
          </cell>
          <cell r="D6495" t="str">
            <v xml:space="preserve"> Fly swatter</v>
          </cell>
          <cell r="E6495" t="str">
            <v>Китай</v>
          </cell>
          <cell r="F6495" t="str">
            <v>ПЛАСТИК</v>
          </cell>
        </row>
        <row r="6496">
          <cell r="A6496" t="str">
            <v>R142008</v>
          </cell>
          <cell r="B6496" t="str">
            <v>ROZENBAL</v>
          </cell>
          <cell r="C6496" t="str">
            <v xml:space="preserve"> Н-р натур.спонжей д/снятия макияжа 4шт</v>
          </cell>
          <cell r="D6496" t="str">
            <v xml:space="preserve"> 4 make-up removing sponges</v>
          </cell>
          <cell r="E6496" t="str">
            <v>Италия</v>
          </cell>
          <cell r="F6496" t="str">
            <v>ЦЕЛЛЮЛОЗА</v>
          </cell>
        </row>
        <row r="6497">
          <cell r="A6497" t="str">
            <v>R658101</v>
          </cell>
          <cell r="B6497" t="str">
            <v>ROZENBAL</v>
          </cell>
          <cell r="C6497" t="str">
            <v xml:space="preserve"> Щётка малая виниловая</v>
          </cell>
          <cell r="D6497" t="str">
            <v xml:space="preserve"> Mini vinyl broom</v>
          </cell>
          <cell r="E6497" t="str">
            <v>Китай</v>
          </cell>
          <cell r="F6497" t="str">
            <v>ПЛАСТИК,ВИНИЛ,МЕТАЛЛ</v>
          </cell>
        </row>
        <row r="6498">
          <cell r="A6498" t="str">
            <v>R710001</v>
          </cell>
          <cell r="B6498" t="str">
            <v>ROZENBAL</v>
          </cell>
          <cell r="C6498" t="str">
            <v xml:space="preserve"> Нить в катушке 60м</v>
          </cell>
          <cell r="D6498" t="str">
            <v xml:space="preserve"> Food-grade string, 60 m on reel</v>
          </cell>
          <cell r="E6498" t="str">
            <v>Франция</v>
          </cell>
          <cell r="F6498" t="str">
            <v>СИЗАЛЬ</v>
          </cell>
        </row>
        <row r="6499">
          <cell r="A6499" t="str">
            <v>R810022</v>
          </cell>
          <cell r="B6499" t="str">
            <v>ROZENBAL</v>
          </cell>
          <cell r="C6499" t="str">
            <v xml:space="preserve"> Руковица из микрофибры двусторонняя</v>
          </cell>
          <cell r="D6499" t="str">
            <v xml:space="preserve"> Double-side microfibre glove for cleaning and degreasing all surfaces, in ready-for-sale box</v>
          </cell>
          <cell r="E6499" t="str">
            <v>Китай</v>
          </cell>
          <cell r="F6499" t="str">
            <v>МИКРОФИБРА</v>
          </cell>
        </row>
        <row r="6500">
          <cell r="A6500" t="str">
            <v>R510310</v>
          </cell>
          <cell r="B6500" t="str">
            <v>ROZENBAL</v>
          </cell>
          <cell r="C6500" t="str">
            <v xml:space="preserve"> Щетка виниловая для чистки батарей изогнутая синяя</v>
          </cell>
          <cell r="D6500" t="str">
            <v xml:space="preserve"> Angled vinyl radiator brush, blue handle</v>
          </cell>
          <cell r="E6500" t="str">
            <v>Италия</v>
          </cell>
          <cell r="F6500" t="str">
            <v>ПЛАСТИК,НЕЙЛОН</v>
          </cell>
        </row>
        <row r="6501">
          <cell r="A6501" t="str">
            <v>R510503</v>
          </cell>
          <cell r="B6501" t="str">
            <v>ROZENBAL</v>
          </cell>
          <cell r="C6501" t="str">
            <v xml:space="preserve"> Щетка д/мытья бутылок</v>
          </cell>
          <cell r="D6501" t="str">
            <v xml:space="preserve"> Baby bottle brush, nylon bristles, protection bag</v>
          </cell>
          <cell r="E6501" t="str">
            <v>Италия</v>
          </cell>
          <cell r="F6501" t="str">
            <v>ПЛАСТИК,НЕЙЛОН</v>
          </cell>
        </row>
        <row r="6502">
          <cell r="A6502" t="str">
            <v>R810001</v>
          </cell>
          <cell r="B6502" t="str">
            <v>ROZENBAL</v>
          </cell>
          <cell r="C6502" t="str">
            <v xml:space="preserve"> Насадка для швабры многофункциональной из микрофибры</v>
          </cell>
          <cell r="D6502" t="str">
            <v xml:space="preserve"> Microfibre cleaning pad for BASIC multi-purpose broom</v>
          </cell>
          <cell r="E6502" t="str">
            <v>Китай</v>
          </cell>
          <cell r="F6502" t="str">
            <v>МИКРОФИБРА</v>
          </cell>
        </row>
        <row r="6503">
          <cell r="A6503" t="str">
            <v>R700013-1</v>
          </cell>
          <cell r="B6503" t="str">
            <v>ROZENBAL</v>
          </cell>
          <cell r="C6503" t="str">
            <v xml:space="preserve"> Тряпка для пола 50х60 цветная без упаковки</v>
          </cell>
          <cell r="D6503" t="str">
            <v xml:space="preserve"> Colour non-woven floor cloth 50 x 60 cm</v>
          </cell>
          <cell r="E6503" t="str">
            <v>Польша</v>
          </cell>
          <cell r="F6503" t="str">
            <v>ХЛОПОК</v>
          </cell>
        </row>
        <row r="6504">
          <cell r="A6504" t="str">
            <v>R610016</v>
          </cell>
          <cell r="B6504" t="str">
            <v>ROZENBAL</v>
          </cell>
          <cell r="C6504" t="str">
            <v xml:space="preserve"> Щетка для пола HELEN с металлической рукояткой</v>
          </cell>
          <cell r="D6504" t="str">
            <v xml:space="preserve"> HELEN straight broom</v>
          </cell>
          <cell r="E6504" t="str">
            <v>Испания</v>
          </cell>
          <cell r="F6504" t="str">
            <v>ВИНИЛ,ПЛАСТИК,МЕТАЛЛ</v>
          </cell>
        </row>
        <row r="6505">
          <cell r="A6505" t="str">
            <v>R213402</v>
          </cell>
          <cell r="B6505" t="str">
            <v>ROZENBAL</v>
          </cell>
          <cell r="C6505" t="str">
            <v xml:space="preserve"> Скребок для пола средний</v>
          </cell>
          <cell r="D6505" t="str">
            <v xml:space="preserve"> Medium floor squeegee, colour plastic base + black foam blade</v>
          </cell>
          <cell r="E6505" t="str">
            <v>Китай</v>
          </cell>
          <cell r="F6505" t="str">
            <v>ПЛАСТИК</v>
          </cell>
        </row>
        <row r="6506">
          <cell r="A6506" t="str">
            <v>R212694</v>
          </cell>
          <cell r="B6506" t="str">
            <v>ROZENBAL</v>
          </cell>
          <cell r="C6506" t="str">
            <v xml:space="preserve"> Салфетка для пола 50х70см микрофибра</v>
          </cell>
          <cell r="D6506" t="str">
            <v xml:space="preserve"> Extra-large microfibre floorcloth 50 x 70 cm</v>
          </cell>
          <cell r="E6506" t="str">
            <v>Китай</v>
          </cell>
          <cell r="F6506" t="str">
            <v>МИКРОФИБРА</v>
          </cell>
        </row>
        <row r="6507">
          <cell r="A6507" t="str">
            <v>R810092-1</v>
          </cell>
          <cell r="B6507" t="str">
            <v>ROZENBAL</v>
          </cell>
          <cell r="C6507" t="str">
            <v xml:space="preserve"> Многофункциональная швабра + насадка</v>
          </cell>
          <cell r="D6507" t="str">
            <v xml:space="preserve"> Multipurpose broom + 1 refill</v>
          </cell>
          <cell r="E6507" t="str">
            <v>Китай</v>
          </cell>
          <cell r="F6507" t="str">
            <v>ПОЛИПРОПИЛЕН,ПОЛИЭСТЕР,ПОЛИА</v>
          </cell>
        </row>
        <row r="6508">
          <cell r="A6508" t="str">
            <v>R810001-1</v>
          </cell>
          <cell r="B6508" t="str">
            <v>ROZENBAL</v>
          </cell>
          <cell r="C6508" t="str">
            <v xml:space="preserve"> Многофункциональная швабра+насадка</v>
          </cell>
          <cell r="D6508" t="str">
            <v xml:space="preserve"> Standard multi-purpose broom+pad</v>
          </cell>
          <cell r="E6508" t="str">
            <v>Франция</v>
          </cell>
          <cell r="F6508" t="str">
            <v>МЕТАЛЛ,ПЛАСТИК,ХЛОПОК</v>
          </cell>
        </row>
        <row r="6509">
          <cell r="A6509" t="str">
            <v>R810092</v>
          </cell>
          <cell r="B6509" t="str">
            <v>ROZENBAL</v>
          </cell>
          <cell r="C6509" t="str">
            <v xml:space="preserve"> Многофункциональная швабра + насадка</v>
          </cell>
          <cell r="D6509" t="str">
            <v xml:space="preserve"> Multipurpose broom + 1 refill</v>
          </cell>
          <cell r="E6509" t="str">
            <v>Китай</v>
          </cell>
          <cell r="F6509" t="str">
            <v>МИКРОФИБРА,ПЛАСТИК,МЕТАЛЛ</v>
          </cell>
        </row>
        <row r="6510">
          <cell r="A6510" t="str">
            <v>R214025</v>
          </cell>
          <cell r="B6510" t="str">
            <v>ROZENBAL</v>
          </cell>
          <cell r="C6510" t="str">
            <v xml:space="preserve"> Скребок для окон с рукояткой</v>
          </cell>
          <cell r="D6510" t="str">
            <v xml:space="preserve"> Window scraper with short strong handle</v>
          </cell>
          <cell r="E6510" t="str">
            <v>Китай</v>
          </cell>
          <cell r="F6510" t="str">
            <v>ПЛАСТИК</v>
          </cell>
        </row>
        <row r="6511">
          <cell r="A6511" t="str">
            <v>R500518</v>
          </cell>
          <cell r="B6511" t="str">
            <v>ROZENBAL</v>
          </cell>
          <cell r="C6511" t="str">
            <v xml:space="preserve"> Совок+щетка ORGANIC</v>
          </cell>
          <cell r="D6511" t="str">
            <v xml:space="preserve"> Dustpan with rubber edge and brush Set</v>
          </cell>
          <cell r="E6511" t="str">
            <v>Китай</v>
          </cell>
          <cell r="F6511" t="str">
            <v>ПЛАСТИК</v>
          </cell>
        </row>
        <row r="6512">
          <cell r="A6512" t="str">
            <v>R610023</v>
          </cell>
          <cell r="B6512" t="str">
            <v>ROZENBAL</v>
          </cell>
          <cell r="C6512" t="str">
            <v xml:space="preserve"> Щетка ORGANIC с металлической рукояткой</v>
          </cell>
          <cell r="D6512" t="str">
            <v xml:space="preserve"> Decorated broom with metal handle</v>
          </cell>
          <cell r="E6512" t="str">
            <v>Франция</v>
          </cell>
          <cell r="F6512" t="str">
            <v>ПЛАСТИК</v>
          </cell>
        </row>
        <row r="6513">
          <cell r="A6513" t="str">
            <v>R212586</v>
          </cell>
          <cell r="B6513" t="str">
            <v>ROZENBAL</v>
          </cell>
          <cell r="C6513" t="str">
            <v xml:space="preserve"> Насадка к швабре MAXINETT пластик, микрофибра</v>
          </cell>
          <cell r="D6513" t="str">
            <v xml:space="preserve"> MAXINETT' multi-purpose broom with microfibre cleaning pad, Velcro fastening. Extra-nimble size, 360° articulated socket. EASY-</v>
          </cell>
          <cell r="E6513" t="str">
            <v>Китай</v>
          </cell>
          <cell r="F6513" t="str">
            <v>НЕТКАННЫЙ МАТЕРИАЛ</v>
          </cell>
        </row>
        <row r="6514">
          <cell r="A6514" t="str">
            <v>R212587</v>
          </cell>
          <cell r="B6514" t="str">
            <v>ROZENBAL</v>
          </cell>
          <cell r="C6514" t="str">
            <v xml:space="preserve"> Насадка на швабру MAXINETT синяя</v>
          </cell>
          <cell r="D6514" t="str">
            <v xml:space="preserve"> MAXINETT' textile microfibre cleaning pad with Velcro fastening. EASY-CLEAN CONCEPT</v>
          </cell>
          <cell r="E6514" t="str">
            <v>Китай</v>
          </cell>
          <cell r="F6514" t="str">
            <v>НЕТКАННЫЙ МАТЕРИАЛ</v>
          </cell>
        </row>
        <row r="6515">
          <cell r="A6515" t="str">
            <v>R103020</v>
          </cell>
          <cell r="B6515" t="str">
            <v>ROZENBAL</v>
          </cell>
          <cell r="C6515" t="str">
            <v xml:space="preserve"> Веревка для белья пластик 20м ЭКО</v>
          </cell>
          <cell r="D6515" t="str">
            <v xml:space="preserve"> Standard 20-m plastic-coated clothes line, with tensioner</v>
          </cell>
          <cell r="E6515" t="str">
            <v>Неоднозначность</v>
          </cell>
          <cell r="F6515" t="str">
            <v>ПЛАСТИК</v>
          </cell>
        </row>
        <row r="6516">
          <cell r="A6516" t="str">
            <v>R102810</v>
          </cell>
          <cell r="B6516" t="str">
            <v>ROZENBAL</v>
          </cell>
          <cell r="C6516" t="str">
            <v xml:space="preserve"> Веревка для белья пластик 10м ЭКО</v>
          </cell>
          <cell r="D6516" t="str">
            <v xml:space="preserve"> Standard 10-m plastic-coated clothes line, with tensioner</v>
          </cell>
          <cell r="E6516" t="str">
            <v>Неоднозначность</v>
          </cell>
          <cell r="F6516" t="str">
            <v>ПЛАСТИК</v>
          </cell>
        </row>
        <row r="6517">
          <cell r="A6517" t="str">
            <v>R104010</v>
          </cell>
          <cell r="B6517" t="str">
            <v>ROZENBAL</v>
          </cell>
          <cell r="C6517" t="str">
            <v xml:space="preserve"> Веревка для белья пластик 10м с фиксатором</v>
          </cell>
          <cell r="D6517" t="str">
            <v xml:space="preserve"> 10-m plastic-coated steel clothes line, with tensioner</v>
          </cell>
          <cell r="E6517" t="str">
            <v>Франция</v>
          </cell>
          <cell r="F6517" t="str">
            <v>ПЛАСТИК</v>
          </cell>
        </row>
        <row r="6518">
          <cell r="A6518" t="str">
            <v>R104020</v>
          </cell>
          <cell r="B6518" t="str">
            <v>ROZENBAL</v>
          </cell>
          <cell r="C6518" t="str">
            <v xml:space="preserve"> Веревка для белья пластик 20м с фиксатором</v>
          </cell>
          <cell r="D6518" t="str">
            <v xml:space="preserve"> 20-m plastic-coated steel clothes line, with tensioner</v>
          </cell>
          <cell r="E6518" t="str">
            <v>Неоднозначность</v>
          </cell>
          <cell r="F6518" t="str">
            <v>ПЛАСТИК</v>
          </cell>
        </row>
        <row r="6519">
          <cell r="A6519" t="str">
            <v>R102310</v>
          </cell>
          <cell r="B6519" t="str">
            <v>ROZENBAL</v>
          </cell>
          <cell r="C6519" t="str">
            <v xml:space="preserve"> Набор прищепок большие пластиковые ПИНОККИО 10шт</v>
          </cell>
          <cell r="D6519" t="str">
            <v xml:space="preserve"> 10 unbreakable jumbo plastic pegs in ready-for-sale box</v>
          </cell>
          <cell r="E6519" t="str">
            <v>Китай</v>
          </cell>
          <cell r="F6519" t="str">
            <v>ПЛАСТИК</v>
          </cell>
        </row>
        <row r="6520">
          <cell r="A6520" t="str">
            <v>R102402</v>
          </cell>
          <cell r="B6520" t="str">
            <v>ROZENBAL</v>
          </cell>
          <cell r="C6520" t="str">
            <v xml:space="preserve"> Прищепки пластиковые 20шт разноцветные с латексным покрытием</v>
          </cell>
          <cell r="D6520" t="str">
            <v xml:space="preserve"> "20 clothes pegs ""SOFT FEEL"""</v>
          </cell>
          <cell r="E6520" t="str">
            <v>Китай</v>
          </cell>
          <cell r="F6520" t="str">
            <v>ПЛАСТИК</v>
          </cell>
        </row>
        <row r="6521">
          <cell r="A6521" t="str">
            <v>R102424</v>
          </cell>
          <cell r="B6521" t="str">
            <v>ROZENBAL</v>
          </cell>
          <cell r="C6521" t="str">
            <v xml:space="preserve"> Прищепки пластиковые 24шт разноцветные</v>
          </cell>
          <cell r="D6521" t="str">
            <v xml:space="preserve"> 24 plastichoc pegs in ready-for-sale box</v>
          </cell>
          <cell r="E6521" t="str">
            <v>Китай</v>
          </cell>
          <cell r="F6521" t="str">
            <v>ПЛАСТИК</v>
          </cell>
        </row>
        <row r="6522">
          <cell r="A6522" t="str">
            <v>R102620</v>
          </cell>
          <cell r="B6522" t="str">
            <v>ROZENBAL</v>
          </cell>
          <cell r="C6522" t="str">
            <v xml:space="preserve"> Прищепки пластиковые 20шт разноцветные</v>
          </cell>
          <cell r="D6522" t="str">
            <v xml:space="preserve"> 20 unbreakable moplen plastic pegs in ready-for-sale box</v>
          </cell>
          <cell r="E6522" t="str">
            <v>Китай</v>
          </cell>
          <cell r="F6522" t="str">
            <v>ПЛАСТИК</v>
          </cell>
        </row>
        <row r="6523">
          <cell r="A6523" t="str">
            <v>R102715</v>
          </cell>
          <cell r="B6523" t="str">
            <v>ROZENBAL</v>
          </cell>
          <cell r="C6523" t="str">
            <v xml:space="preserve"> Корзина складная с прищепками 40шт</v>
          </cell>
          <cell r="D6523" t="str">
            <v xml:space="preserve"> Collapsible round peg basket + 40 plastic pegs</v>
          </cell>
          <cell r="E6523" t="str">
            <v>Китай</v>
          </cell>
          <cell r="F6523" t="str">
            <v>ПЛАСТИК</v>
          </cell>
        </row>
        <row r="6524">
          <cell r="A6524" t="str">
            <v>R102936</v>
          </cell>
          <cell r="B6524" t="str">
            <v>ROZENBAL</v>
          </cell>
          <cell r="C6524" t="str">
            <v xml:space="preserve"> Прищепки 36шт бамбук</v>
          </cell>
          <cell r="D6524" t="str">
            <v xml:space="preserve"> 36 top-quality wooden pegs in ready-for-sale box</v>
          </cell>
          <cell r="E6524" t="str">
            <v>Китай</v>
          </cell>
          <cell r="F6524" t="str">
            <v>ДЕРЕВО</v>
          </cell>
        </row>
        <row r="6525">
          <cell r="A6525" t="str">
            <v>R102224</v>
          </cell>
          <cell r="B6525" t="str">
            <v>ROZENBAL</v>
          </cell>
          <cell r="C6525" t="str">
            <v xml:space="preserve"> Прищепки деревянные 24шт</v>
          </cell>
          <cell r="D6525" t="str">
            <v xml:space="preserve"> 24 wooden pegs in ready-for-sale box</v>
          </cell>
          <cell r="E6525" t="str">
            <v>Китай</v>
          </cell>
          <cell r="F6525" t="str">
            <v>ДЕРЕВО</v>
          </cell>
        </row>
        <row r="6526">
          <cell r="A6526" t="str">
            <v>R213049</v>
          </cell>
          <cell r="B6526" t="str">
            <v>ROZENBAL</v>
          </cell>
          <cell r="C6526" t="str">
            <v xml:space="preserve"> Сгон металлический 44см с итальянской резьбой</v>
          </cell>
          <cell r="D6526" t="str">
            <v xml:space="preserve"> 44cm metal floor squeegee, plastic socket, Italian thread</v>
          </cell>
          <cell r="E6526" t="str">
            <v>Франция</v>
          </cell>
          <cell r="F6526" t="str">
            <v>СТАЛЬ,ПЕНОПОЛИЭТИЛЕН,ПОЛИПРОПИ</v>
          </cell>
        </row>
        <row r="6527">
          <cell r="A6527" t="str">
            <v>R700174</v>
          </cell>
          <cell r="B6527" t="str">
            <v>ROZENBAL</v>
          </cell>
          <cell r="E6527" t="str">
            <v>Египет</v>
          </cell>
          <cell r="F6527" t="str">
            <v>ВИСКОЗА И ХЛОПОК - 55%,ПРОЧИЕ</v>
          </cell>
        </row>
        <row r="6528">
          <cell r="A6528" t="str">
            <v>R211909</v>
          </cell>
          <cell r="B6528" t="str">
            <v>ROZENBAL</v>
          </cell>
          <cell r="E6528" t="str">
            <v>Франция</v>
          </cell>
          <cell r="F6528" t="str">
            <v>ПЛАСТИК</v>
          </cell>
        </row>
        <row r="6529">
          <cell r="A6529" t="str">
            <v>R190236</v>
          </cell>
          <cell r="B6529" t="str">
            <v>ROZENBAL</v>
          </cell>
          <cell r="C6529" t="str">
            <v xml:space="preserve"> Насадка-моп хлопковая удлиненная с итальянской резьбой</v>
          </cell>
          <cell r="D6529" t="str">
            <v xml:space="preserve"> Long cotton mop, Italian thread</v>
          </cell>
          <cell r="E6529" t="str">
            <v>Испания</v>
          </cell>
          <cell r="F6529" t="str">
            <v>ХЛОПОК,ПОЛИПРОПИЛЕН</v>
          </cell>
        </row>
        <row r="6530">
          <cell r="A6530" t="str">
            <v>R190237</v>
          </cell>
          <cell r="B6530" t="str">
            <v>ROZENBAL</v>
          </cell>
          <cell r="C6530" t="str">
            <v xml:space="preserve"> Насадка-моп синтетическая с вкраплениями из латекса с итальянской резьбой</v>
          </cell>
          <cell r="D6530" t="str">
            <v xml:space="preserve"> Synthetic mop, Italian thread           </v>
          </cell>
          <cell r="E6530" t="str">
            <v>Испания</v>
          </cell>
          <cell r="F6530" t="str">
            <v>ВИСКОЗА,ПОЛИЭСТЕР,ПОЛИПРОПИЛ</v>
          </cell>
        </row>
        <row r="6531">
          <cell r="A6531" t="str">
            <v>R190238</v>
          </cell>
          <cell r="B6531" t="str">
            <v>ROZENBAL</v>
          </cell>
          <cell r="C6531" t="str">
            <v xml:space="preserve"> Насадка-моп вискозная с итальянской резьбой</v>
          </cell>
          <cell r="D6531" t="str">
            <v xml:space="preserve"> Viscose mop, Italian thread</v>
          </cell>
          <cell r="E6531" t="str">
            <v>Испания</v>
          </cell>
          <cell r="F6531" t="str">
            <v>ВИСКОЗА,ПОЛИПРОПИЛЕН</v>
          </cell>
        </row>
        <row r="6532">
          <cell r="A6532" t="str">
            <v>R222102</v>
          </cell>
          <cell r="B6532" t="str">
            <v>ROZENBAL</v>
          </cell>
          <cell r="C6532" t="str">
            <v xml:space="preserve"> Палка металлическая 110см с итальянской резьбой</v>
          </cell>
          <cell r="D6532" t="str">
            <v xml:space="preserve"> 1.10m sheathed handle, Italian thread</v>
          </cell>
          <cell r="E6532" t="str">
            <v>Италия</v>
          </cell>
          <cell r="F6532" t="str">
            <v>СТАЛЬ,ПЛАСТИК</v>
          </cell>
        </row>
        <row r="6533">
          <cell r="A6533" t="str">
            <v>R222103</v>
          </cell>
          <cell r="B6533" t="str">
            <v>ROZENBAL</v>
          </cell>
          <cell r="C6533" t="str">
            <v xml:space="preserve"> Палка хромированная 120см с итальянской резьбой</v>
          </cell>
          <cell r="D6533" t="str">
            <v xml:space="preserve"> 1.20m chrome handle, Italian thread</v>
          </cell>
          <cell r="E6533" t="str">
            <v>Италия</v>
          </cell>
          <cell r="F6533" t="str">
            <v>СТАЛЬ,ПЛАСТИК</v>
          </cell>
        </row>
        <row r="6534">
          <cell r="A6534" t="str">
            <v>R222105</v>
          </cell>
          <cell r="B6534" t="str">
            <v>ROZENBAL</v>
          </cell>
          <cell r="C6534" t="str">
            <v xml:space="preserve"> Палка металлическая 110см с итальянской резьбой</v>
          </cell>
          <cell r="D6534" t="str">
            <v xml:space="preserve"> 1.10m sheathed handle, Italian thread</v>
          </cell>
          <cell r="E6534" t="str">
            <v>Италия</v>
          </cell>
          <cell r="F6534" t="str">
            <v>СТАЛЬ,ПЛАСТИК</v>
          </cell>
        </row>
        <row r="6535">
          <cell r="A6535" t="str">
            <v>R222106</v>
          </cell>
          <cell r="B6535" t="str">
            <v>ROZENBAL</v>
          </cell>
          <cell r="C6535" t="str">
            <v xml:space="preserve"> Палка хромированная 120см с итальянской резьбой</v>
          </cell>
          <cell r="D6535" t="str">
            <v xml:space="preserve"> 1.20m chrome handle, Italian thread</v>
          </cell>
          <cell r="E6535" t="str">
            <v>Италия</v>
          </cell>
          <cell r="F6535" t="str">
            <v>СТАЛЬ,ПЛАСТИК</v>
          </cell>
        </row>
        <row r="6536">
          <cell r="A6536" t="str">
            <v>R510237</v>
          </cell>
          <cell r="B6536" t="str">
            <v>ROZENBAL</v>
          </cell>
          <cell r="C6536" t="str">
            <v xml:space="preserve"> Щетка для посуды FEELING</v>
          </cell>
          <cell r="E6536" t="str">
            <v>Китай</v>
          </cell>
          <cell r="F6536" t="str">
            <v>ПЛАСТИК</v>
          </cell>
        </row>
        <row r="6537">
          <cell r="A6537" t="str">
            <v>R460520</v>
          </cell>
          <cell r="B6537" t="str">
            <v>ROZENBAL</v>
          </cell>
          <cell r="E6537" t="str">
            <v>Франция</v>
          </cell>
          <cell r="F6537" t="str">
            <v>ПЛАСТИК</v>
          </cell>
        </row>
        <row r="6538">
          <cell r="A6538" t="str">
            <v>R500551</v>
          </cell>
          <cell r="B6538" t="str">
            <v>ROZENBAL</v>
          </cell>
          <cell r="C6538" t="str">
            <v xml:space="preserve"> Совок+щетка пластик СОФТ ФИЛ (син/желт)</v>
          </cell>
          <cell r="D6538" t="str">
            <v xml:space="preserve"> Twin-material dustpan + brush, yellow-blue, FEELING collection</v>
          </cell>
          <cell r="E6538" t="str">
            <v>Италия</v>
          </cell>
          <cell r="F6538" t="str">
            <v>ПЛАСТИК,НЕЙЛОН</v>
          </cell>
        </row>
        <row r="6539">
          <cell r="A6539" t="str">
            <v>R610042</v>
          </cell>
          <cell r="B6539" t="str">
            <v>ROZENBAL</v>
          </cell>
          <cell r="C6539" t="str">
            <v xml:space="preserve"> Щетка подметальная + черенок 110см АВИНЬОН</v>
          </cell>
          <cell r="D6539" t="str">
            <v xml:space="preserve"> AVIGNON, broom + handle 110cm</v>
          </cell>
          <cell r="E6539" t="str">
            <v>Россия</v>
          </cell>
          <cell r="F6539" t="str">
            <v>ПОЛИПРОПИЛЕН,ПЭТ</v>
          </cell>
        </row>
        <row r="6540">
          <cell r="A6540" t="str">
            <v>R670009</v>
          </cell>
          <cell r="B6540" t="str">
            <v>ROZENBAL</v>
          </cell>
          <cell r="C6540" t="str">
            <v xml:space="preserve"> Щетка для ковров ГРАСС</v>
          </cell>
          <cell r="D6540" t="str">
            <v xml:space="preserve"> GRASSE, large scrubber</v>
          </cell>
          <cell r="E6540" t="str">
            <v>Россия</v>
          </cell>
          <cell r="F6540" t="str">
            <v>ПОЛИПРОПИЛЕН,ПЭТ</v>
          </cell>
        </row>
        <row r="6541">
          <cell r="A6541" t="str">
            <v>R190239</v>
          </cell>
          <cell r="B6541" t="str">
            <v>ROZENBAL</v>
          </cell>
          <cell r="C6541" t="str">
            <v xml:space="preserve"> Моп хлопок удлиненный 220г с итальянской резьбой</v>
          </cell>
          <cell r="D6541" t="str">
            <v xml:space="preserve"> Cotton mop 220g</v>
          </cell>
          <cell r="E6541" t="str">
            <v>Испания</v>
          </cell>
          <cell r="F6541" t="str">
            <v>ХЛОПОК,ПОЛИПРОПИЛЕН</v>
          </cell>
        </row>
        <row r="6542">
          <cell r="A6542" t="str">
            <v>R510031</v>
          </cell>
          <cell r="B6542" t="str">
            <v>ROZENBAL</v>
          </cell>
          <cell r="C6542" t="str">
            <v xml:space="preserve"> Щетка-утюжок ДИЖОН</v>
          </cell>
          <cell r="D6542" t="str">
            <v xml:space="preserve"> DIJON, ogival washing brush</v>
          </cell>
          <cell r="E6542" t="str">
            <v>Россия</v>
          </cell>
          <cell r="F6542" t="str">
            <v>ПОЛИПРОПИЛЕН,ПЭТ</v>
          </cell>
        </row>
        <row r="6543">
          <cell r="A6543" t="str">
            <v>R502014</v>
          </cell>
          <cell r="B6543" t="str">
            <v>ROZENBAL</v>
          </cell>
          <cell r="C6543" t="str">
            <v xml:space="preserve"> Совок ДОВИЛЬ</v>
          </cell>
          <cell r="D6543" t="str">
            <v xml:space="preserve"> DEAUVILLE, duspan</v>
          </cell>
          <cell r="E6543" t="str">
            <v>Россия</v>
          </cell>
          <cell r="F6543" t="str">
            <v>ПОЛИПРОПИЛЕН</v>
          </cell>
        </row>
        <row r="6544">
          <cell r="A6544" t="str">
            <v>R610043</v>
          </cell>
          <cell r="B6544" t="str">
            <v>ROZENBAL</v>
          </cell>
          <cell r="C6544" t="str">
            <v xml:space="preserve"> Щетка подметальная + черенок 120см ЛИОН</v>
          </cell>
          <cell r="D6544" t="str">
            <v xml:space="preserve"> LYON, broom + handle 120cm</v>
          </cell>
          <cell r="E6544" t="str">
            <v>Россия</v>
          </cell>
          <cell r="F6544" t="str">
            <v>ПОЛИПРОПИЛЕН,ПЭТ</v>
          </cell>
        </row>
        <row r="6545">
          <cell r="A6545" t="str">
            <v>R503004</v>
          </cell>
          <cell r="B6545" t="str">
            <v>ROZENBAL</v>
          </cell>
          <cell r="C6545" t="str">
            <v xml:space="preserve"> Щетка-сметка НИЦЦА</v>
          </cell>
          <cell r="D6545" t="str">
            <v xml:space="preserve"> NICE, handle brush</v>
          </cell>
          <cell r="E6545" t="str">
            <v>Россия</v>
          </cell>
          <cell r="F6545" t="str">
            <v>ПОЛИПРОПИЛЕН,ПЭТ</v>
          </cell>
        </row>
        <row r="6546">
          <cell r="A6546" t="str">
            <v>R219004</v>
          </cell>
          <cell r="B6546" t="str">
            <v>ROZENBAL</v>
          </cell>
          <cell r="C6546" t="str">
            <v xml:space="preserve"> Щетка с изменяемой длиной щетины + совок</v>
          </cell>
          <cell r="D6546" t="str">
            <v xml:space="preserve"> Broom with long-short bristles, telescopic handle + clip-on extra-large dustpan</v>
          </cell>
          <cell r="E6546" t="str">
            <v>Китай</v>
          </cell>
          <cell r="F6546" t="str">
            <v>ПОЛИПРОПИЛЕН,ПОЛИЭТИЛЕН,СТАЛЬ</v>
          </cell>
        </row>
        <row r="6547">
          <cell r="A6547" t="str">
            <v>R213026</v>
          </cell>
          <cell r="B6547" t="str">
            <v>ROZENBAL</v>
          </cell>
          <cell r="C6547" t="str">
            <v xml:space="preserve"> Плоская швабра FLEXIBLE с насадкой из микрофибры</v>
          </cell>
          <cell r="D6547" t="str">
            <v xml:space="preserve"> FLEXIBLE flat broom, microfibre pad, telescopic handle, max. extension 150 cm</v>
          </cell>
          <cell r="E6547" t="str">
            <v>Китай</v>
          </cell>
          <cell r="F6547" t="str">
            <v>ПОЛИПРОПИЛЕН,ПОЛИЭСТЕР 100%,</v>
          </cell>
        </row>
        <row r="6548">
          <cell r="A6548" t="str">
            <v>R510597</v>
          </cell>
          <cell r="B6548" t="str">
            <v>ROZENBAL</v>
          </cell>
          <cell r="C6548" t="str">
            <v xml:space="preserve"> Щетка-антистатик с телескопической рукояткой</v>
          </cell>
          <cell r="D6548" t="str">
            <v xml:space="preserve"> Antistatic duster with telescopic handle</v>
          </cell>
          <cell r="E6548" t="str">
            <v>Китай</v>
          </cell>
          <cell r="F6548" t="str">
            <v>ПОЛИПРОПИЛЕН</v>
          </cell>
        </row>
        <row r="6549">
          <cell r="A6549" t="str">
            <v>R510050</v>
          </cell>
          <cell r="B6549" t="str">
            <v>ROZENBAL</v>
          </cell>
          <cell r="C6549" t="str">
            <v xml:space="preserve"> Изогнутая щетка для труднодоступных мест</v>
          </cell>
          <cell r="D6549" t="str">
            <v xml:space="preserve"> Curved brush</v>
          </cell>
          <cell r="E6549" t="str">
            <v>Китай</v>
          </cell>
          <cell r="F6549" t="str">
            <v>ПОЛИПРОПИЛЕН</v>
          </cell>
        </row>
        <row r="6550">
          <cell r="A6550" t="str">
            <v>R261069</v>
          </cell>
          <cell r="B6550" t="str">
            <v>ROZENBAL</v>
          </cell>
          <cell r="E6550" t="str">
            <v>Китай</v>
          </cell>
          <cell r="F6550" t="str">
            <v>ПОЛИАМИД,ПЭТ,ПОЛИЭТИЛЕН,ПОЛ</v>
          </cell>
        </row>
        <row r="6551">
          <cell r="A6551" t="str">
            <v>R261068</v>
          </cell>
          <cell r="B6551" t="str">
            <v>ROZENBAL</v>
          </cell>
          <cell r="E6551" t="str">
            <v>Китай</v>
          </cell>
          <cell r="F6551" t="str">
            <v>ПОЛИАМИД,ПЭТ,ПОЛИЭТИЛЕН,ПОЛ</v>
          </cell>
        </row>
        <row r="6552">
          <cell r="A6552" t="str">
            <v>R261070</v>
          </cell>
          <cell r="B6552" t="str">
            <v>ROZENBAL</v>
          </cell>
          <cell r="E6552" t="str">
            <v>Китай</v>
          </cell>
          <cell r="F6552" t="str">
            <v>ПОЛИАМИД,ПЭТ,ПОЛИЭТИЛЕН,ПОЛ</v>
          </cell>
        </row>
        <row r="6553">
          <cell r="A6553" t="str">
            <v>R810008</v>
          </cell>
          <cell r="B6553" t="str">
            <v>ROZENBAL</v>
          </cell>
          <cell r="C6553" t="str">
            <v xml:space="preserve"> Совок + щетка-сметка пластик BASIC</v>
          </cell>
          <cell r="D6553" t="str">
            <v xml:space="preserve"> Standard plastic dustpan + brush red</v>
          </cell>
          <cell r="E6553" t="str">
            <v>Неоднозначность</v>
          </cell>
          <cell r="F6553" t="str">
            <v>ЩЕТИНА,ПЛАСТИК,МЕТАЛЛ</v>
          </cell>
        </row>
        <row r="6554">
          <cell r="A6554" t="str">
            <v>R213413</v>
          </cell>
          <cell r="B6554" t="str">
            <v>ROZENBAL</v>
          </cell>
          <cell r="C6554" t="str">
            <v xml:space="preserve"> Скребок-сгон для пола 55см</v>
          </cell>
          <cell r="D6554" t="str">
            <v xml:space="preserve"> Large CLIP 55cm squeegee, plastic base, fastening socket, 2 floor-cloth clips</v>
          </cell>
          <cell r="E6554" t="str">
            <v>Италия</v>
          </cell>
          <cell r="F6554" t="str">
            <v>ПОЛИПРОПИЛЕН,СИНТЕТИЧЕСКИЙ ПЕ</v>
          </cell>
        </row>
        <row r="6555">
          <cell r="A6555" t="str">
            <v>R909901</v>
          </cell>
          <cell r="B6555" t="str">
            <v>ROZENBAL</v>
          </cell>
          <cell r="C6555" t="str">
            <v xml:space="preserve"> Ролик для чистки BASIC + 2 сменных блока</v>
          </cell>
          <cell r="D6555" t="str">
            <v xml:space="preserve"> Set of 1 BASIC adhesive clothes brush + 2 refills</v>
          </cell>
          <cell r="E6555" t="str">
            <v>Китай</v>
          </cell>
          <cell r="F6555" t="str">
            <v>ПОЛИПРОПИЛЕН,БУМАГА С КЛЕЕМ</v>
          </cell>
        </row>
        <row r="6556">
          <cell r="A6556" t="str">
            <v>R610021</v>
          </cell>
          <cell r="B6556" t="str">
            <v>ROZENBAL</v>
          </cell>
          <cell r="C6556" t="str">
            <v xml:space="preserve"> Щетка+палка FLOWERS</v>
          </cell>
          <cell r="D6556" t="str">
            <v xml:space="preserve"> Decorated broom with metal handle</v>
          </cell>
          <cell r="E6556" t="str">
            <v>Китай</v>
          </cell>
        </row>
        <row r="6557">
          <cell r="A6557" t="str">
            <v>R211618</v>
          </cell>
          <cell r="B6557" t="str">
            <v>ROZENBAL</v>
          </cell>
          <cell r="C6557" t="str">
            <v xml:space="preserve"> Ведро на колесах 14л</v>
          </cell>
          <cell r="D6557" t="str">
            <v xml:space="preserve"> High quality 14 litres Bucket with wheels and wringer</v>
          </cell>
          <cell r="E6557" t="str">
            <v>Испания</v>
          </cell>
        </row>
        <row r="6558">
          <cell r="A6558" t="str">
            <v>R305002</v>
          </cell>
          <cell r="B6558" t="str">
            <v>ROZENBAL</v>
          </cell>
          <cell r="C6558" t="str">
            <v xml:space="preserve"> Набор для мытья пола: ведро с отжимом+рукоятка +насадка МОП FLOWERS</v>
          </cell>
          <cell r="D6558" t="str">
            <v xml:space="preserve"> Floor cleaning set (bucket+wringer+floor cleaning mop head in cotton+metal handle)</v>
          </cell>
          <cell r="E6558" t="str">
            <v>Испания</v>
          </cell>
        </row>
        <row r="6559">
          <cell r="A6559" t="str">
            <v>R500517</v>
          </cell>
          <cell r="B6559" t="str">
            <v>ROZENBAL</v>
          </cell>
          <cell r="C6559" t="str">
            <v xml:space="preserve"> Совок+щетка FLOWERS</v>
          </cell>
          <cell r="D6559" t="str">
            <v xml:space="preserve"> Dustpan with rubber edge and Brush  Set</v>
          </cell>
          <cell r="E6559" t="str">
            <v>Китай</v>
          </cell>
        </row>
        <row r="6560">
          <cell r="A6560" t="str">
            <v>R512000</v>
          </cell>
          <cell r="B6560" t="str">
            <v>ROZENBAL</v>
          </cell>
          <cell r="C6560" t="str">
            <v xml:space="preserve"> Набор для туалета FLOWERS</v>
          </cell>
          <cell r="D6560" t="str">
            <v xml:space="preserve"> Toilet Set</v>
          </cell>
          <cell r="E6560" t="str">
            <v>Китай</v>
          </cell>
        </row>
        <row r="6561">
          <cell r="A6561" t="str">
            <v>R610017</v>
          </cell>
          <cell r="B6561" t="str">
            <v>ROZENBAL</v>
          </cell>
          <cell r="C6561" t="str">
            <v xml:space="preserve"> Щетка угловая с совком</v>
          </cell>
          <cell r="D6561" t="str">
            <v xml:space="preserve"> Corner broom with metal handle and clip-on dustpan</v>
          </cell>
          <cell r="E6561" t="str">
            <v>Китай</v>
          </cell>
        </row>
        <row r="6562">
          <cell r="A6562" t="str">
            <v>R106027</v>
          </cell>
          <cell r="B6562" t="str">
            <v>ROZENBAL</v>
          </cell>
          <cell r="C6562" t="str">
            <v xml:space="preserve"> Коврик для сушки посуды 30х45см</v>
          </cell>
          <cell r="D6562" t="str">
            <v xml:space="preserve"> Silk protection mat 30x45 cm</v>
          </cell>
          <cell r="E6562" t="str">
            <v>Польша</v>
          </cell>
        </row>
        <row r="6563">
          <cell r="A6563" t="str">
            <v>R109023</v>
          </cell>
          <cell r="B6563" t="str">
            <v>ROZENBAL</v>
          </cell>
          <cell r="C6563" t="str">
            <v xml:space="preserve"> Коврик для ванной 50х70см</v>
          </cell>
          <cell r="D6563" t="str">
            <v xml:space="preserve">  Multi purposes absorbent floorcloth, 50x70cm</v>
          </cell>
          <cell r="E6563" t="str">
            <v>Польша</v>
          </cell>
        </row>
        <row r="6564">
          <cell r="A6564" t="str">
            <v>R810100</v>
          </cell>
          <cell r="B6564" t="str">
            <v>ROZENBAL</v>
          </cell>
          <cell r="C6564" t="str">
            <v xml:space="preserve"> Швабра многофункциональная+тряпка</v>
          </cell>
          <cell r="D6564" t="str">
            <v xml:space="preserve"> BASIC multi-purpose broom, microfibre cleaning pad with telescopic handle  + Orange floor cloth 50 x 60 cm</v>
          </cell>
          <cell r="E6564" t="str">
            <v>Франция</v>
          </cell>
          <cell r="F6564" t="str">
            <v>ПОЛИПРПОЛИЭПОЛИАММЕТАЛСИНТВОЛ.</v>
          </cell>
        </row>
        <row r="6565">
          <cell r="A6565" t="str">
            <v>R140001</v>
          </cell>
          <cell r="B6565" t="str">
            <v>ROZENBAL</v>
          </cell>
          <cell r="C6565" t="str">
            <v xml:space="preserve"> Губки целлюлозные 3шт</v>
          </cell>
          <cell r="D6565" t="str">
            <v xml:space="preserve"> 3 coloured ergonomic sponges</v>
          </cell>
          <cell r="E6565" t="str">
            <v>Испания</v>
          </cell>
          <cell r="F6565" t="str">
            <v>ЦЕЛЛЮЛОЗА</v>
          </cell>
        </row>
        <row r="6566">
          <cell r="A6566" t="str">
            <v>R215018</v>
          </cell>
          <cell r="B6566" t="str">
            <v>ROZENBAL</v>
          </cell>
          <cell r="C6566" t="str">
            <v xml:space="preserve"> Тряпка микрофибра 8шт</v>
          </cell>
          <cell r="D6566" t="str">
            <v xml:space="preserve"> Set of 8 microfibre wipes</v>
          </cell>
          <cell r="E6566" t="str">
            <v>Неоднозначность</v>
          </cell>
          <cell r="F6566" t="str">
            <v>ПОЛИЭСТЕР,ПОЛИАМИД</v>
          </cell>
        </row>
        <row r="6567">
          <cell r="A6567" t="str">
            <v>R510250</v>
          </cell>
          <cell r="B6567" t="str">
            <v>ROZENBAL</v>
          </cell>
          <cell r="C6567" t="str">
            <v xml:space="preserve"> Губка металлическая BOULINOX+пластиковый держатель</v>
          </cell>
          <cell r="D6567" t="str">
            <v xml:space="preserve"> BOULINOX stainless washing up ball</v>
          </cell>
          <cell r="E6567" t="str">
            <v>Китай</v>
          </cell>
          <cell r="F6567" t="str">
            <v>ПОЛИПРОПИЛЕН,РЕЗИНА</v>
          </cell>
        </row>
        <row r="6568">
          <cell r="A6568" t="str">
            <v>R511002</v>
          </cell>
          <cell r="B6568" t="str">
            <v>ROZENBAL</v>
          </cell>
          <cell r="C6568" t="str">
            <v xml:space="preserve"> Ролик для чистки мини</v>
          </cell>
          <cell r="D6568" t="str">
            <v xml:space="preserve"> Small ladies’ adhesive clothes brush (30 leaves) with plastic cap</v>
          </cell>
          <cell r="E6568" t="str">
            <v>Неоднозначность</v>
          </cell>
          <cell r="F6568" t="str">
            <v>ПОЛИПРОПИЛЕН,БУМАГА С КЛЕЕМ</v>
          </cell>
        </row>
        <row r="6569">
          <cell r="A6569" t="str">
            <v>R212558</v>
          </cell>
          <cell r="B6569" t="str">
            <v>ROZENBAL</v>
          </cell>
          <cell r="C6569" t="str">
            <v xml:space="preserve"> Швабра ПВА+насадка</v>
          </cell>
          <cell r="D6569" t="str">
            <v xml:space="preserve"> PVA Foam Broom + 1 refill</v>
          </cell>
          <cell r="E6569" t="str">
            <v>Китай</v>
          </cell>
          <cell r="F6569" t="str">
            <v>ПОЛИПРОПИЛЕН,МЕТАЛЛ,ПВА</v>
          </cell>
        </row>
        <row r="6570">
          <cell r="A6570" t="str">
            <v>R810048</v>
          </cell>
          <cell r="B6570" t="str">
            <v>ROZENBAL</v>
          </cell>
          <cell r="C6570" t="str">
            <v xml:space="preserve"> Многофункциональная швабра+насадка</v>
          </cell>
          <cell r="D6570" t="str">
            <v xml:space="preserve"> Standard multi-purpose broom+pad</v>
          </cell>
          <cell r="E6570" t="str">
            <v>Китай</v>
          </cell>
          <cell r="F6570" t="str">
            <v>ПОЛИПРОПИЛЕН,ПОЛИЭСТЕР,ПОЛИА</v>
          </cell>
        </row>
        <row r="6571">
          <cell r="A6571" t="str">
            <v>R511004</v>
          </cell>
          <cell r="B6571" t="str">
            <v>ROZENBAL</v>
          </cell>
          <cell r="C6571" t="str">
            <v xml:space="preserve"> Сменный блок для ролика 90 листов</v>
          </cell>
          <cell r="D6571" t="str">
            <v xml:space="preserve"> Refill of 90 adhesive leaves</v>
          </cell>
          <cell r="E6571" t="str">
            <v>Китай</v>
          </cell>
          <cell r="F6571" t="str">
            <v>БУМАГА С КЛЕЕМ</v>
          </cell>
        </row>
        <row r="6572">
          <cell r="A6572" t="str">
            <v>R212086</v>
          </cell>
          <cell r="B6572" t="str">
            <v>ROZENBAL</v>
          </cell>
          <cell r="C6572" t="str">
            <v xml:space="preserve"> Щетка для пола резина моющаяся</v>
          </cell>
          <cell r="D6572" t="str">
            <v xml:space="preserve"> Rubber broom with integral squeegee blade, washable</v>
          </cell>
          <cell r="E6572" t="str">
            <v>Китай</v>
          </cell>
          <cell r="F6572" t="str">
            <v>ПОЛИПРОПИЛЕН,НЕРЖАВЕЮЩАЯ СТАЛЬ</v>
          </cell>
        </row>
        <row r="6573">
          <cell r="A6573" t="str">
            <v>R511003</v>
          </cell>
          <cell r="B6573" t="str">
            <v>ROZENBAL</v>
          </cell>
          <cell r="C6573" t="str">
            <v xml:space="preserve"> Ролик для чистки 100 листов</v>
          </cell>
          <cell r="D6573" t="str">
            <v xml:space="preserve"> Adhesive brush with 100 adhesive leaves</v>
          </cell>
          <cell r="E6573" t="str">
            <v>Китай</v>
          </cell>
          <cell r="F6573" t="str">
            <v>МЕТАЛЛ,ПОЛИПРОПИЛЕН,БУМАГА С</v>
          </cell>
        </row>
        <row r="6574">
          <cell r="A6574" t="str">
            <v>R148032</v>
          </cell>
          <cell r="B6574" t="str">
            <v>ROZENBAL</v>
          </cell>
          <cell r="C6574" t="str">
            <v xml:space="preserve"> Губка 2шт с абразивным покрытием</v>
          </cell>
          <cell r="D6574" t="str">
            <v xml:space="preserve"> 2 scourers on vegetable sponge in ready-for-sale box</v>
          </cell>
          <cell r="E6574" t="str">
            <v>Испания</v>
          </cell>
          <cell r="F6574" t="str">
            <v>ЦЕЛЛЮЛОЗА</v>
          </cell>
        </row>
        <row r="6575">
          <cell r="A6575" t="str">
            <v>R321002</v>
          </cell>
          <cell r="B6575" t="str">
            <v>ROZENBAL</v>
          </cell>
          <cell r="C6575" t="str">
            <v xml:space="preserve"> Насадка для швабры двусторонней</v>
          </cell>
          <cell r="D6575" t="str">
            <v xml:space="preserve"> Microfibre pad with cleaning side / scouring side for double-sided flat broom</v>
          </cell>
          <cell r="E6575" t="str">
            <v>Китай</v>
          </cell>
          <cell r="F6575" t="str">
            <v>ПОЛИПРОПИЛЕН,ПОЛИЭСТЕР</v>
          </cell>
        </row>
        <row r="6576">
          <cell r="A6576" t="str">
            <v>R810037-1</v>
          </cell>
          <cell r="B6576" t="str">
            <v>ROZENBAL</v>
          </cell>
          <cell r="C6576" t="str">
            <v xml:space="preserve"> Швабра многофункциональная в ассортименте</v>
          </cell>
          <cell r="D6576" t="str">
            <v xml:space="preserve"> Multi purpose broom w.Handel</v>
          </cell>
          <cell r="E6576" t="str">
            <v>Малайзия</v>
          </cell>
          <cell r="F6576" t="str">
            <v>ПЛАСТИК</v>
          </cell>
        </row>
        <row r="6577">
          <cell r="A6577" t="str">
            <v>R105526-1</v>
          </cell>
          <cell r="B6577" t="str">
            <v>ROZENBAL</v>
          </cell>
          <cell r="C6577" t="str">
            <v xml:space="preserve"> Перчатки малые тонкие для дома</v>
          </cell>
          <cell r="D6577" t="str">
            <v xml:space="preserve"> Standard budget household gloves, size S</v>
          </cell>
          <cell r="E6577" t="str">
            <v>Малайзия</v>
          </cell>
          <cell r="F6577" t="str">
            <v>ЛАТЕКС</v>
          </cell>
        </row>
        <row r="6578">
          <cell r="A6578" t="str">
            <v>R105527-1</v>
          </cell>
          <cell r="B6578" t="str">
            <v>ROZENBAL</v>
          </cell>
          <cell r="C6578" t="str">
            <v xml:space="preserve"> Перчатки средние тонкие для дома</v>
          </cell>
          <cell r="D6578" t="str">
            <v xml:space="preserve"> Standard budget household gloves, size M</v>
          </cell>
          <cell r="E6578" t="str">
            <v>Малайзия</v>
          </cell>
          <cell r="F6578" t="str">
            <v>ЛАТЕКС</v>
          </cell>
        </row>
        <row r="6579">
          <cell r="A6579" t="str">
            <v>R105528-1</v>
          </cell>
          <cell r="B6579" t="str">
            <v>ROZENBAL</v>
          </cell>
          <cell r="C6579" t="str">
            <v xml:space="preserve"> Перчатки большие тонкие для дома</v>
          </cell>
          <cell r="D6579" t="str">
            <v xml:space="preserve"> Standard budget household gloves, size L</v>
          </cell>
          <cell r="E6579" t="str">
            <v>Малайзия</v>
          </cell>
          <cell r="F6579" t="str">
            <v>ЛАТЕКС</v>
          </cell>
        </row>
        <row r="6580">
          <cell r="A6580" t="str">
            <v>R320010</v>
          </cell>
          <cell r="B6580" t="str">
            <v>ROZENBAL</v>
          </cell>
          <cell r="C6580" t="str">
            <v xml:space="preserve"> Швабра двусторонняя с телескопической рукояткой</v>
          </cell>
          <cell r="D6580" t="str">
            <v xml:space="preserve"> Double-sided flat broom + telescopic handle - cleaning side / scouring side microfibre pad</v>
          </cell>
          <cell r="E6580" t="str">
            <v>Китай</v>
          </cell>
          <cell r="F6580" t="str">
            <v>МЕТАЛЛ,ПОЛИПРОПИЛЕН,ПОЛИЭСТЕР</v>
          </cell>
        </row>
        <row r="6581">
          <cell r="A6581" t="str">
            <v>R500743</v>
          </cell>
          <cell r="B6581" t="str">
            <v>ROZENBAL</v>
          </cell>
          <cell r="C6581" t="str">
            <v xml:space="preserve"> Набор совок + щетка PEACOCK</v>
          </cell>
          <cell r="D6581" t="str">
            <v xml:space="preserve"> PEACOCK plastic dustpan+brush</v>
          </cell>
          <cell r="E6581" t="str">
            <v>Китай</v>
          </cell>
          <cell r="F6581" t="str">
            <v>ПОЛИПРОПИЛЕН</v>
          </cell>
        </row>
        <row r="6582">
          <cell r="A6582" t="str">
            <v>R320064</v>
          </cell>
          <cell r="B6582" t="str">
            <v>ROZENBAL</v>
          </cell>
          <cell r="C6582" t="str">
            <v xml:space="preserve"> Швабра TWISTO</v>
          </cell>
          <cell r="D6582" t="str">
            <v xml:space="preserve"> Twisto flap-mop system</v>
          </cell>
          <cell r="E6582" t="str">
            <v>Китай</v>
          </cell>
          <cell r="F6582" t="str">
            <v>ПОЛИПРОПИЛЕН,ПОЛИЭСТЕР,ПОЛИА</v>
          </cell>
        </row>
        <row r="6583">
          <cell r="A6583" t="str">
            <v>R321009</v>
          </cell>
          <cell r="B6583" t="str">
            <v>ROZENBAL</v>
          </cell>
          <cell r="C6583" t="str">
            <v xml:space="preserve"> Сменная насадка для швабры TWISTO</v>
          </cell>
          <cell r="D6583" t="str">
            <v xml:space="preserve"> Twisto microfibre refill cover</v>
          </cell>
          <cell r="E6583" t="str">
            <v>Китай</v>
          </cell>
          <cell r="F6583" t="str">
            <v>ПОЛИЭСТЕР,ПОЛИАМИД</v>
          </cell>
        </row>
        <row r="6584">
          <cell r="A6584" t="str">
            <v>R320032</v>
          </cell>
          <cell r="B6584" t="str">
            <v>ROZENBAL</v>
          </cell>
          <cell r="C6584" t="str">
            <v xml:space="preserve"> Швабра с телескопической рукояткой PEACOCK</v>
          </cell>
          <cell r="D6584" t="str">
            <v xml:space="preserve"> PEACOCK Multi-purpose broom</v>
          </cell>
          <cell r="E6584" t="str">
            <v>Китай</v>
          </cell>
          <cell r="F6584" t="str">
            <v>ПОЛИПРОПИЛЕН,ПОЛИЭСТЕР</v>
          </cell>
        </row>
        <row r="6585">
          <cell r="A6585" t="str">
            <v>R215120</v>
          </cell>
          <cell r="B6585" t="str">
            <v>ROZENBAL</v>
          </cell>
          <cell r="C6585" t="str">
            <v xml:space="preserve"> Набор тряпок из микрофибры PEACOCK 30x30см 3шт</v>
          </cell>
          <cell r="D6585" t="str">
            <v xml:space="preserve"> Set of 3 microfibre wipes PEACOCK</v>
          </cell>
          <cell r="E6585" t="str">
            <v>Китай</v>
          </cell>
          <cell r="F6585" t="str">
            <v>ПОЛИЭСТЕР</v>
          </cell>
        </row>
        <row r="6586">
          <cell r="A6586" t="str">
            <v>R610061</v>
          </cell>
          <cell r="B6586" t="str">
            <v>ROZENBAL</v>
          </cell>
          <cell r="C6586" t="str">
            <v xml:space="preserve"> Щетка для пола PEACOCK</v>
          </cell>
          <cell r="D6586" t="str">
            <v xml:space="preserve"> Broom PEACOCK</v>
          </cell>
          <cell r="E6586" t="str">
            <v>Китай</v>
          </cell>
          <cell r="F6586" t="str">
            <v>ПОЛИПРОПИЛЕН,ПОЛИЭТИЛЕН</v>
          </cell>
        </row>
        <row r="6587">
          <cell r="A6587" t="str">
            <v>R222030</v>
          </cell>
          <cell r="B6587" t="str">
            <v>ROZENBAL</v>
          </cell>
          <cell r="C6587" t="str">
            <v xml:space="preserve"> Палка для щетки PEACOCK</v>
          </cell>
          <cell r="D6587" t="str">
            <v xml:space="preserve"> Metal Handle Green &amp; Blue</v>
          </cell>
          <cell r="E6587" t="str">
            <v>Китай</v>
          </cell>
          <cell r="F6587" t="str">
            <v>СТАЛЬ,ПОЛИПРОПИЛЕН</v>
          </cell>
        </row>
        <row r="6588">
          <cell r="A6588" t="str">
            <v>R810055</v>
          </cell>
          <cell r="B6588" t="str">
            <v>ROZENBAL</v>
          </cell>
          <cell r="C6588" t="str">
            <v xml:space="preserve"> Швабра BASIC с буклированной насадкой</v>
          </cell>
          <cell r="D6588" t="str">
            <v xml:space="preserve"> BASIC flat mop, microfibre pad boucle + telescopic handle</v>
          </cell>
          <cell r="E6588" t="str">
            <v>Китай</v>
          </cell>
          <cell r="F6588" t="str">
            <v>ПОЛИПРОПИЛЕН,ПОЛИЭСТЕР,СТАЛЬ</v>
          </cell>
        </row>
        <row r="6589">
          <cell r="A6589" t="str">
            <v>R810058</v>
          </cell>
          <cell r="B6589" t="str">
            <v>ROZENBAL</v>
          </cell>
          <cell r="C6589" t="str">
            <v xml:space="preserve"> Буклированная насадка для многофункциональной швабры</v>
          </cell>
          <cell r="D6589" t="str">
            <v xml:space="preserve"> Microfibre pad boucle for BASIC flat mop</v>
          </cell>
          <cell r="E6589" t="str">
            <v>Китай</v>
          </cell>
          <cell r="F6589" t="str">
            <v>100% ПОЛИЭСТЕР</v>
          </cell>
        </row>
        <row r="6590">
          <cell r="A6590" t="str">
            <v>R212522-1</v>
          </cell>
          <cell r="B6590" t="str">
            <v>ROZENBAL</v>
          </cell>
          <cell r="C6590" t="str">
            <v xml:space="preserve"> Швабра многофункциональная</v>
          </cell>
          <cell r="D6590" t="str">
            <v xml:space="preserve"> Standard multi-purpose broom, microfibre cleaning pad, retractable handle</v>
          </cell>
          <cell r="E6590" t="str">
            <v>Китай</v>
          </cell>
          <cell r="F6590" t="str">
            <v>МЕТАЛЛ,ПЛАСТИК,ХЛОПОК</v>
          </cell>
        </row>
        <row r="6591">
          <cell r="A6591" t="str">
            <v>R222018</v>
          </cell>
          <cell r="B6591" t="str">
            <v>ROZENBAL</v>
          </cell>
          <cell r="C6591" t="str">
            <v xml:space="preserve"> Рукоятка ГРАФФИТИ</v>
          </cell>
          <cell r="D6591" t="str">
            <v xml:space="preserve"> GRAFFITI Handle</v>
          </cell>
          <cell r="E6591" t="str">
            <v>Китай</v>
          </cell>
          <cell r="F6591" t="str">
            <v>МЕТАЛЛ</v>
          </cell>
        </row>
        <row r="6592">
          <cell r="A6592" t="str">
            <v>R500520</v>
          </cell>
          <cell r="B6592" t="str">
            <v>ROZENBAL</v>
          </cell>
          <cell r="C6592" t="str">
            <v xml:space="preserve"> Щетка + совок ГРАФФИТИ</v>
          </cell>
          <cell r="D6592" t="str">
            <v xml:space="preserve"> GRAFFITI Plastic dustpan + brush</v>
          </cell>
          <cell r="E6592" t="str">
            <v>Китай</v>
          </cell>
          <cell r="F6592" t="str">
            <v>НЕЙЛОН,ПЛАСТИК,МЕТАЛЛ</v>
          </cell>
        </row>
        <row r="6593">
          <cell r="A6593" t="str">
            <v>R512004</v>
          </cell>
          <cell r="B6593" t="str">
            <v>ROZENBAL</v>
          </cell>
          <cell r="C6593" t="str">
            <v xml:space="preserve"> Ерш в подставке ГРАФФИТИ</v>
          </cell>
          <cell r="D6593" t="str">
            <v xml:space="preserve"> GRAFFITI Toilet brush + Base</v>
          </cell>
          <cell r="E6593" t="str">
            <v>Китай</v>
          </cell>
          <cell r="F6593" t="str">
            <v>ПЛАСТИК</v>
          </cell>
        </row>
        <row r="6594">
          <cell r="A6594" t="str">
            <v>R610034</v>
          </cell>
          <cell r="B6594" t="str">
            <v>ROZENBAL</v>
          </cell>
          <cell r="C6594" t="str">
            <v xml:space="preserve"> Щетка ГРАФФИТИ</v>
          </cell>
          <cell r="D6594" t="str">
            <v xml:space="preserve"> GRAFFITI Broom</v>
          </cell>
          <cell r="E6594" t="str">
            <v>Китай</v>
          </cell>
          <cell r="F6594" t="str">
            <v>ПОЛИПРОПИЛЕН,РЕЗИНА</v>
          </cell>
        </row>
        <row r="6595">
          <cell r="A6595" t="str">
            <v>R212606</v>
          </cell>
          <cell r="B6595" t="str">
            <v>ROZENBAL</v>
          </cell>
          <cell r="C6595" t="str">
            <v xml:space="preserve"> Щетка круглая универсальная с телескопической ручкой</v>
          </cell>
          <cell r="D6595" t="str">
            <v xml:space="preserve"> All-purpose round brush with telescopic handle</v>
          </cell>
          <cell r="E6595" t="str">
            <v>Италия</v>
          </cell>
          <cell r="F6595" t="str">
            <v>ПЛАСТИК,ВИНИЛ</v>
          </cell>
        </row>
        <row r="6596">
          <cell r="A6596" t="str">
            <v>R905015</v>
          </cell>
          <cell r="B6596" t="str">
            <v>ROZENBAL</v>
          </cell>
          <cell r="C6596" t="str">
            <v xml:space="preserve"> Набор для уборки POP дисплей</v>
          </cell>
          <cell r="D6596" t="str">
            <v xml:space="preserve"> DISPLAY :  FLOWERS DECORATED PRODUCTS</v>
          </cell>
          <cell r="E6596" t="str">
            <v>Франция</v>
          </cell>
          <cell r="F6596" t="str">
            <v>ПЛАСТИК,МЕТАЛЛ</v>
          </cell>
        </row>
        <row r="6597">
          <cell r="A6597" t="str">
            <v>R214028</v>
          </cell>
          <cell r="B6597" t="str">
            <v>ROZENBAL</v>
          </cell>
          <cell r="C6597" t="str">
            <v xml:space="preserve"> Скребок для ванной FEELING</v>
          </cell>
          <cell r="D6597" t="str">
            <v xml:space="preserve"> Bathroom squeegee with suction cup,  FEELING twin-material collection</v>
          </cell>
          <cell r="E6597" t="str">
            <v>Китай</v>
          </cell>
          <cell r="F6597" t="str">
            <v>ПЛАСТИК</v>
          </cell>
        </row>
        <row r="6598">
          <cell r="A6598" t="str">
            <v>R321003</v>
          </cell>
          <cell r="B6598" t="str">
            <v>ROZENBAL</v>
          </cell>
          <cell r="C6598" t="str">
            <v xml:space="preserve"> Тряпка-насадка для пола микрофибра 32х36см</v>
          </cell>
          <cell r="D6598" t="str">
            <v xml:space="preserve"> Microfibre floor-cloth cover 32 ? 36 cm, self-fastening to the broom</v>
          </cell>
          <cell r="E6598" t="str">
            <v>Китай</v>
          </cell>
          <cell r="F6598" t="str">
            <v>ПОЛИЭСТЕР,ПОЛИАМИД</v>
          </cell>
        </row>
        <row r="6599">
          <cell r="A6599" t="str">
            <v>R291019</v>
          </cell>
          <cell r="B6599" t="str">
            <v>ROZENBAL</v>
          </cell>
          <cell r="C6599" t="str">
            <v xml:space="preserve"> Очистители одежды 40шт + набор прищепок 12шт дисплей</v>
          </cell>
          <cell r="D6599" t="str">
            <v xml:space="preserve"> 40 wool shavers and 31 boxes of 12 sock clips</v>
          </cell>
          <cell r="E6599" t="str">
            <v>Франция</v>
          </cell>
          <cell r="F6599" t="str">
            <v>ПЛАСТИК</v>
          </cell>
        </row>
        <row r="6600">
          <cell r="A6600" t="str">
            <v>R145001</v>
          </cell>
          <cell r="B6600" t="str">
            <v>ROZENBAL</v>
          </cell>
          <cell r="C6600" t="str">
            <v xml:space="preserve"> Губки для чистки посуды 2шт</v>
          </cell>
          <cell r="D6600" t="str">
            <v xml:space="preserve"> 2 scouring sponges for delicate dishes DISPLAY</v>
          </cell>
          <cell r="E6600" t="str">
            <v>Китай</v>
          </cell>
          <cell r="F6600" t="str">
            <v>ПОЛЕУРЕТАН,ПОЛИЭСТЕР</v>
          </cell>
        </row>
        <row r="6601">
          <cell r="A6601" t="str">
            <v>R231015</v>
          </cell>
          <cell r="B6601" t="str">
            <v>ROZENBAL</v>
          </cell>
          <cell r="C6601" t="str">
            <v xml:space="preserve"> Набор для мытья пола VIGOR дисплей</v>
          </cell>
          <cell r="D6601" t="str">
            <v xml:space="preserve"> Floor Cleaning Set VIGOR : Professional 15-litre bucket+Wringer+Soiled-water pail+Super absorbent viscose mop head with handle</v>
          </cell>
          <cell r="E6601" t="str">
            <v>Франция</v>
          </cell>
          <cell r="F6601" t="str">
            <v>ПЛАСТИК,ХЛОПОК</v>
          </cell>
        </row>
        <row r="6602">
          <cell r="A6602" t="str">
            <v>R221403</v>
          </cell>
          <cell r="B6602" t="str">
            <v>ROZENBAL</v>
          </cell>
          <cell r="C6602" t="str">
            <v xml:space="preserve"> Рукоятка металлическая</v>
          </cell>
          <cell r="D6602" t="str">
            <v xml:space="preserve"> Sheathed metal handle, grey-striped black, Italian thread</v>
          </cell>
          <cell r="E6602" t="str">
            <v>Италия</v>
          </cell>
          <cell r="F6602" t="str">
            <v>МЕТАЛЛ</v>
          </cell>
        </row>
        <row r="6603">
          <cell r="A6603" t="str">
            <v>R610035</v>
          </cell>
          <cell r="B6603" t="str">
            <v>ROZENBAL</v>
          </cell>
          <cell r="C6603" t="str">
            <v xml:space="preserve"> Щетка+металлическая палка ТРАНСАТ</v>
          </cell>
          <cell r="D6603" t="str">
            <v xml:space="preserve"> Broom with metal handle</v>
          </cell>
          <cell r="E6603" t="str">
            <v>Китай</v>
          </cell>
          <cell r="F6603" t="str">
            <v>ПЛАСТИК,МЕТАЛЛ</v>
          </cell>
        </row>
        <row r="6604">
          <cell r="A6604" t="str">
            <v>R291014</v>
          </cell>
          <cell r="B6604" t="str">
            <v>ROZENBAL</v>
          </cell>
          <cell r="C6604" t="str">
            <v xml:space="preserve"> Клипсы для носков 12шт</v>
          </cell>
          <cell r="D6604" t="str">
            <v xml:space="preserve"> Box of 12 sock clips</v>
          </cell>
          <cell r="E6604" t="str">
            <v>Китай</v>
          </cell>
          <cell r="F6604" t="str">
            <v>ПОЛИПРОПИЛЕН</v>
          </cell>
        </row>
        <row r="6605">
          <cell r="A6605" t="str">
            <v>R291008</v>
          </cell>
          <cell r="B6605" t="str">
            <v>ROZENBAL</v>
          </cell>
          <cell r="C6605" t="str">
            <v xml:space="preserve"> Вешалка для швабр</v>
          </cell>
          <cell r="D6605" t="str">
            <v xml:space="preserve"> Broom and accessory hanger, 1 hook, 2 slits, screw-on or glue-on</v>
          </cell>
          <cell r="E6605" t="str">
            <v>Италия</v>
          </cell>
          <cell r="F6605" t="str">
            <v>ПОЛИПРОПИЛЕН</v>
          </cell>
        </row>
        <row r="6606">
          <cell r="A6606" t="str">
            <v>R510616</v>
          </cell>
          <cell r="B6606" t="str">
            <v>ROZENBAL</v>
          </cell>
          <cell r="C6606" t="str">
            <v xml:space="preserve"> Собиратель пыли с гибкой рукояткой</v>
          </cell>
          <cell r="D6606" t="str">
            <v xml:space="preserve"> Microfibre feather duster with pliable shaft, washable cover, twin-material handle</v>
          </cell>
          <cell r="E6606" t="str">
            <v>Китай</v>
          </cell>
          <cell r="F6606" t="str">
            <v>МИКРОФИБРА (СИНТ.ВОЛОКНО)</v>
          </cell>
        </row>
        <row r="6607">
          <cell r="A6607" t="str">
            <v>R108010</v>
          </cell>
          <cell r="B6607" t="str">
            <v>ROZENBAL</v>
          </cell>
          <cell r="C6607" t="str">
            <v xml:space="preserve"> Коврик ПОП 33х60см</v>
          </cell>
          <cell r="D6607" t="str">
            <v xml:space="preserve"> Coir Mat 33x60 cm</v>
          </cell>
          <cell r="E6607" t="str">
            <v>Индия</v>
          </cell>
          <cell r="F6607" t="str">
            <v>КОКОС,ПВХ</v>
          </cell>
        </row>
        <row r="6608">
          <cell r="A6608" t="str">
            <v>R231102</v>
          </cell>
          <cell r="B6608" t="str">
            <v>ROZENBAL</v>
          </cell>
          <cell r="C6608" t="str">
            <v xml:space="preserve"> Тряпка для пола микрофибра 50х60см</v>
          </cell>
          <cell r="D6608" t="str">
            <v xml:space="preserve"> Extra-efficient microfibre floorcloth 50 ? 60 cm</v>
          </cell>
          <cell r="E6608" t="str">
            <v>Китай</v>
          </cell>
          <cell r="F6608" t="str">
            <v>МИКРОФИБРА (СИНТ.ВОЛОКНО)</v>
          </cell>
        </row>
        <row r="6609">
          <cell r="A6609" t="str">
            <v>R231200</v>
          </cell>
          <cell r="B6609" t="str">
            <v>ROZENBAL</v>
          </cell>
          <cell r="C6609" t="str">
            <v xml:space="preserve"> Салфетка микрофибра VIGOR 30х35см</v>
          </cell>
          <cell r="D6609" t="str">
            <v xml:space="preserve"> Microfibre wipe for very dirty surfaces, 30 ? 35 cm</v>
          </cell>
          <cell r="E6609" t="str">
            <v>Китай</v>
          </cell>
          <cell r="F6609" t="str">
            <v>МИКРОФИБРА (СИНТ.ВОЛОКНО)</v>
          </cell>
        </row>
        <row r="6610">
          <cell r="A6610" t="str">
            <v>R215041</v>
          </cell>
          <cell r="B6610" t="str">
            <v>ROZENBAL</v>
          </cell>
          <cell r="C6610" t="str">
            <v xml:space="preserve"> Тряпка для посуды впитывающая 38смх3м</v>
          </cell>
          <cell r="D6610" t="str">
            <v xml:space="preserve"> Roll of pre-cut synthetic kitchen paper, 38 cm ? 3 m</v>
          </cell>
          <cell r="E6610" t="str">
            <v>Испания</v>
          </cell>
          <cell r="F6610" t="str">
            <v>ВИСКОЗА,ПОЛИЭСТЕР,ПОЛИПРОПИЛ</v>
          </cell>
        </row>
        <row r="6611">
          <cell r="A6611" t="str">
            <v>R291012</v>
          </cell>
          <cell r="B6611" t="str">
            <v>ROZENBAL</v>
          </cell>
          <cell r="C6611" t="str">
            <v xml:space="preserve"> Контейнер для моющих средств</v>
          </cell>
          <cell r="D6611" t="str">
            <v xml:space="preserve"> Tool carrier, with handle</v>
          </cell>
          <cell r="E6611" t="str">
            <v>Франция</v>
          </cell>
          <cell r="F6611" t="str">
            <v>ПОЛИПРОПИЛЕН</v>
          </cell>
        </row>
        <row r="6612">
          <cell r="A6612" t="str">
            <v>R108011</v>
          </cell>
          <cell r="B6612" t="str">
            <v>ROZENBAL</v>
          </cell>
          <cell r="C6612" t="str">
            <v xml:space="preserve"> Коврик ТРАНСАТ 33х60см</v>
          </cell>
          <cell r="D6612" t="str">
            <v xml:space="preserve"> Coir Mat 33x60 cm</v>
          </cell>
          <cell r="E6612" t="str">
            <v>Индия</v>
          </cell>
          <cell r="F6612" t="str">
            <v>КОКОС,ПВХ</v>
          </cell>
        </row>
        <row r="6613">
          <cell r="A6613" t="str">
            <v>R500521</v>
          </cell>
          <cell r="B6613" t="str">
            <v>ROZENBAL</v>
          </cell>
          <cell r="C6613" t="str">
            <v xml:space="preserve"> Совок+щетка ТРАНСАТ</v>
          </cell>
          <cell r="D6613" t="str">
            <v xml:space="preserve"> Dustpan with rubber edge and Brush Set</v>
          </cell>
          <cell r="E6613" t="str">
            <v>Китай</v>
          </cell>
          <cell r="F6613" t="str">
            <v>ПЛАСТИК</v>
          </cell>
        </row>
        <row r="6614">
          <cell r="A6614" t="str">
            <v>R102743-1</v>
          </cell>
          <cell r="B6614" t="str">
            <v>ROZENBAL</v>
          </cell>
          <cell r="C6614" t="str">
            <v xml:space="preserve"> Вешалка + 18 прищепок пластик</v>
          </cell>
          <cell r="D6614" t="str">
            <v xml:space="preserve"> Standard rotary airer + 18 pegs</v>
          </cell>
          <cell r="E6614" t="str">
            <v>Китай</v>
          </cell>
          <cell r="F6614" t="str">
            <v>ПЛАСТИК</v>
          </cell>
        </row>
        <row r="6615">
          <cell r="A6615" t="str">
            <v>R500522</v>
          </cell>
          <cell r="B6615" t="str">
            <v>ROZENBAL</v>
          </cell>
          <cell r="C6615" t="str">
            <v xml:space="preserve"> Совок+щетка ПОП</v>
          </cell>
          <cell r="D6615" t="str">
            <v xml:space="preserve"> Dustpan with rubber edge and Brush Set</v>
          </cell>
          <cell r="E6615" t="str">
            <v>Китай</v>
          </cell>
          <cell r="F6615" t="str">
            <v>ПЛАСТИК</v>
          </cell>
        </row>
        <row r="6616">
          <cell r="A6616" t="str">
            <v>R512005</v>
          </cell>
          <cell r="B6616" t="str">
            <v>ROZENBAL</v>
          </cell>
          <cell r="C6616" t="str">
            <v xml:space="preserve"> Ерш в подставке ТРАНСАТ</v>
          </cell>
          <cell r="D6616" t="str">
            <v xml:space="preserve"> Toilet Set</v>
          </cell>
          <cell r="E6616" t="str">
            <v>Китай</v>
          </cell>
          <cell r="F6616" t="str">
            <v>ПЛАСТИК</v>
          </cell>
        </row>
        <row r="6617">
          <cell r="A6617" t="str">
            <v>R512006</v>
          </cell>
          <cell r="B6617" t="str">
            <v>ROZENBAL</v>
          </cell>
          <cell r="C6617" t="str">
            <v xml:space="preserve"> Ерш в подставке ПОП</v>
          </cell>
          <cell r="D6617" t="str">
            <v xml:space="preserve"> Toilet Set</v>
          </cell>
          <cell r="E6617" t="str">
            <v>Китай</v>
          </cell>
          <cell r="F6617" t="str">
            <v>ПЛАСТИК</v>
          </cell>
        </row>
        <row r="6618">
          <cell r="A6618" t="str">
            <v>R231201</v>
          </cell>
          <cell r="B6618" t="str">
            <v>ROZENBAL</v>
          </cell>
          <cell r="C6618" t="str">
            <v xml:space="preserve"> Двухсторонняя тряпка из микрофибры для мытья кухни 22х16см</v>
          </cell>
          <cell r="D6618" t="str">
            <v xml:space="preserve"> Non-scratch microfibre wipe, 22 ? 16 cm, double face, for cleaning and drying cooking surfaces</v>
          </cell>
          <cell r="E6618" t="str">
            <v>Китай</v>
          </cell>
          <cell r="F6618" t="str">
            <v>МИКРОФИБРА (СИНТ.ВОЛОКНО)</v>
          </cell>
        </row>
        <row r="6619">
          <cell r="A6619" t="str">
            <v>R231202</v>
          </cell>
          <cell r="B6619" t="str">
            <v>ROZENBAL</v>
          </cell>
          <cell r="C6619" t="str">
            <v xml:space="preserve"> Тряпка для окон микрофибра 30х35см</v>
          </cell>
          <cell r="D6619" t="str">
            <v xml:space="preserve"> Microfibre wipe for windows, 30 ? 35 cm, lozenge weave for removing dirt</v>
          </cell>
          <cell r="E6619" t="str">
            <v>Китай</v>
          </cell>
          <cell r="F6619" t="str">
            <v>МИКРОФИБРА (СИНТ.ВОЛОКНО)</v>
          </cell>
        </row>
        <row r="6620">
          <cell r="A6620" t="str">
            <v>R231203</v>
          </cell>
          <cell r="B6620" t="str">
            <v>ROZENBAL</v>
          </cell>
          <cell r="C6620" t="str">
            <v xml:space="preserve"> Тряпка из микрофибры для полировки гладких поверхностей 30х35см</v>
          </cell>
          <cell r="D6620" t="str">
            <v xml:space="preserve"> Reinforced microfibre wipe, 30 ? 35 cm, for the perfect buffing of smooth surfaces</v>
          </cell>
          <cell r="E6620" t="str">
            <v>Китай</v>
          </cell>
          <cell r="F6620" t="str">
            <v>МИКРОФИБРА (СИНТ.ВОЛОКНО)</v>
          </cell>
        </row>
        <row r="6621">
          <cell r="A6621" t="str">
            <v>R231204</v>
          </cell>
          <cell r="B6621" t="str">
            <v>ROZENBAL</v>
          </cell>
          <cell r="C6621" t="str">
            <v xml:space="preserve"> Тряпка из микрофибры для уборки пыли 30х35см</v>
          </cell>
          <cell r="D6621" t="str">
            <v xml:space="preserve"> Dusting microfibre wipe, 30 ? 35 cm, extra-soft downy double face</v>
          </cell>
          <cell r="E6621" t="str">
            <v>Китай</v>
          </cell>
          <cell r="F6621" t="str">
            <v>МИКРОФИБРА (СИНТ.ВОЛОКНО)</v>
          </cell>
        </row>
        <row r="6622">
          <cell r="A6622" t="str">
            <v>R291015</v>
          </cell>
          <cell r="B6622" t="str">
            <v>ROZENBAL</v>
          </cell>
          <cell r="C6622" t="str">
            <v xml:space="preserve"> Кольца из кедра для одежды 6шт (антимоль)</v>
          </cell>
          <cell r="D6622" t="str">
            <v xml:space="preserve"> Cedar-wood rings - Sachet of 6 rings - Fit onto the hooks of coat hangers</v>
          </cell>
          <cell r="E6622" t="str">
            <v>Китай</v>
          </cell>
          <cell r="F6622" t="str">
            <v>ДЕРЕВО</v>
          </cell>
        </row>
        <row r="6623">
          <cell r="A6623" t="str">
            <v>R231101</v>
          </cell>
          <cell r="B6623" t="str">
            <v>ROZENBAL</v>
          </cell>
          <cell r="C6623" t="str">
            <v xml:space="preserve"> Синтетическая тряпка для пола гофрированная 50х60см</v>
          </cell>
          <cell r="D6623" t="str">
            <v xml:space="preserve"> High-performance synthetic floorcloth with scouring points, 50 ? 60 cm</v>
          </cell>
          <cell r="E6623" t="str">
            <v>Словения</v>
          </cell>
          <cell r="F6623" t="str">
            <v>ВИСКОЗА</v>
          </cell>
        </row>
        <row r="6624">
          <cell r="A6624" t="str">
            <v>R510318</v>
          </cell>
          <cell r="B6624" t="str">
            <v>ROZENBAL</v>
          </cell>
          <cell r="C6624" t="str">
            <v xml:space="preserve"> Набор для чистки кондиционеров</v>
          </cell>
          <cell r="D6624" t="str">
            <v xml:space="preserve"> Special blind/radiator/air-conditioner cleaning kit (comprises 1 microfibre wipe + 1 bottle-brush-shaped cleaning brush + 1 sof</v>
          </cell>
          <cell r="E6624" t="str">
            <v>Китай</v>
          </cell>
          <cell r="F6624" t="str">
            <v>ПОЛИЭСТЕР,ПОЛИАМИД,ПОЛИЭТИЛЕН</v>
          </cell>
        </row>
        <row r="6625">
          <cell r="A6625" t="str">
            <v>R510320</v>
          </cell>
          <cell r="B6625" t="str">
            <v>ROZENBAL</v>
          </cell>
          <cell r="C6625" t="str">
            <v xml:space="preserve"> Набор для чистки батарей</v>
          </cell>
          <cell r="D6625" t="str">
            <v xml:space="preserve"> Special radiator cleaning kit (comprises 1 metal rod with a removable &amp; washable cover made of foam &amp; microfiber, 1 refill in m</v>
          </cell>
          <cell r="E6625" t="str">
            <v>Китай</v>
          </cell>
          <cell r="F6625" t="str">
            <v>ПОЛИЭСТЕР,ПОЛИАМИД,ПОЛИЭТИЛЕН</v>
          </cell>
        </row>
        <row r="6626">
          <cell r="A6626" t="str">
            <v>R215044</v>
          </cell>
          <cell r="B6626" t="str">
            <v>ROZENBAL</v>
          </cell>
          <cell r="C6626" t="str">
            <v xml:space="preserve"> Тряпка микрофибра 2шт 30х30см</v>
          </cell>
          <cell r="D6626" t="str">
            <v xml:space="preserve"> Set of 2 microfibre wipes (1 plain, 1 with a printed d?cor), 30 ? 30 cm)</v>
          </cell>
          <cell r="E6626" t="str">
            <v>Китай</v>
          </cell>
          <cell r="F6626" t="str">
            <v>МИКРОФИБРА (СИНТ.ВОЛОКНО)</v>
          </cell>
        </row>
        <row r="6627">
          <cell r="A6627" t="str">
            <v>53</v>
          </cell>
          <cell r="B6627" t="str">
            <v>ROZENBAL</v>
          </cell>
          <cell r="C6627" t="str">
            <v xml:space="preserve"> Промо дисплей для швабр</v>
          </cell>
          <cell r="E6627" t="str">
            <v>Франция</v>
          </cell>
          <cell r="F6627" t="str">
            <v>ГОФРОКАРТОН</v>
          </cell>
        </row>
        <row r="6628">
          <cell r="A6628" t="str">
            <v>65</v>
          </cell>
          <cell r="B6628" t="str">
            <v>ROZENBAL</v>
          </cell>
          <cell r="C6628" t="str">
            <v xml:space="preserve"> Промо дисплей для щеток</v>
          </cell>
          <cell r="E6628" t="str">
            <v>Франция</v>
          </cell>
          <cell r="F6628" t="str">
            <v>ГОФРОКАРТОН</v>
          </cell>
        </row>
        <row r="6629">
          <cell r="A6629" t="str">
            <v>R105203</v>
          </cell>
          <cell r="B6629" t="str">
            <v>ROZENBAL</v>
          </cell>
          <cell r="C6629" t="str">
            <v xml:space="preserve"> Набор абразивных губок 3шт 10х15см</v>
          </cell>
          <cell r="D6629" t="str">
            <v xml:space="preserve"> 3 top-quality green scouring pads in ready-for-sale box</v>
          </cell>
          <cell r="E6629" t="str">
            <v>Испания</v>
          </cell>
          <cell r="F6629" t="str">
            <v>АБРАЗИВ</v>
          </cell>
        </row>
        <row r="6630">
          <cell r="A6630" t="str">
            <v>R321004</v>
          </cell>
          <cell r="B6630" t="str">
            <v>ROZENBAL</v>
          </cell>
          <cell r="C6630" t="str">
            <v xml:space="preserve"> Насадка универсальная микрофибра</v>
          </cell>
          <cell r="D6630" t="str">
            <v xml:space="preserve"> Microfibre cover for brooms</v>
          </cell>
          <cell r="E6630" t="str">
            <v>Неоднозначность</v>
          </cell>
          <cell r="F6630" t="str">
            <v>МИКРОФИБРА</v>
          </cell>
        </row>
        <row r="6631">
          <cell r="A6631" t="str">
            <v>R511008</v>
          </cell>
          <cell r="B6631" t="str">
            <v>ROZENBAL</v>
          </cell>
          <cell r="C6631" t="str">
            <v xml:space="preserve"> Ролик для чистки одежды 36 листов+2 сменных блока</v>
          </cell>
          <cell r="D6631" t="str">
            <v xml:space="preserve"> Lint roller 36 lists+2 refills</v>
          </cell>
          <cell r="E6631" t="str">
            <v>Китай</v>
          </cell>
          <cell r="F6631" t="str">
            <v>КАРТОН,БУМАГА,ПЛАСТИК</v>
          </cell>
        </row>
        <row r="6632">
          <cell r="A6632" t="str">
            <v>R222018-1</v>
          </cell>
          <cell r="B6632" t="str">
            <v>ROZENBAL</v>
          </cell>
          <cell r="C6632" t="str">
            <v xml:space="preserve"> Швабра Граффити</v>
          </cell>
          <cell r="D6632" t="str">
            <v xml:space="preserve"> GRAFFITI Handle</v>
          </cell>
          <cell r="E6632" t="str">
            <v>Китай</v>
          </cell>
          <cell r="F6632" t="str">
            <v>МЕТАЛЛ,ПОЛИПРОПИЛЕН</v>
          </cell>
        </row>
        <row r="6633">
          <cell r="A6633" t="str">
            <v>R190227</v>
          </cell>
          <cell r="B6633" t="str">
            <v>ROZENBAL</v>
          </cell>
          <cell r="C6633" t="str">
            <v xml:space="preserve"> Набор для уборки насадка МОП 2шт + металлическая палка 130см</v>
          </cell>
          <cell r="D6633" t="str">
            <v xml:space="preserve"> Set of 2 mop heads, cotton + metal handle</v>
          </cell>
          <cell r="E6633" t="str">
            <v>Франция</v>
          </cell>
          <cell r="F6633" t="str">
            <v>ПЛАСТИК,ХЛОПОК,МЕТАЛЛ</v>
          </cell>
        </row>
        <row r="6634">
          <cell r="A6634" t="str">
            <v>R300045</v>
          </cell>
          <cell r="B6634" t="str">
            <v>ROZENBAL</v>
          </cell>
          <cell r="C6634" t="str">
            <v xml:space="preserve"> Ведро с универсальным отжимом ПРЕССТО</v>
          </cell>
          <cell r="D6634" t="str">
            <v xml:space="preserve"> PRESS'TO bucket and wringer for multi-purpose broom</v>
          </cell>
          <cell r="E6634" t="str">
            <v>Франция</v>
          </cell>
          <cell r="F6634" t="str">
            <v>ПЛАСТИК</v>
          </cell>
        </row>
        <row r="6635">
          <cell r="A6635" t="str">
            <v>R320020</v>
          </cell>
          <cell r="B6635" t="str">
            <v>ROZENBAL</v>
          </cell>
          <cell r="C6635" t="str">
            <v xml:space="preserve"> Швабра многофункциональная ПРЕССТО</v>
          </cell>
          <cell r="D6635" t="str">
            <v xml:space="preserve"> PRESS’TO multi-purpose broom with microfibre cover and telescopic handle</v>
          </cell>
          <cell r="E6635" t="str">
            <v>Франция</v>
          </cell>
          <cell r="F6635" t="str">
            <v>ПЛАСТИК,ХЛОПОК</v>
          </cell>
        </row>
        <row r="6636">
          <cell r="A6636" t="str">
            <v>R510506</v>
          </cell>
          <cell r="B6636" t="str">
            <v>ROZENBAL</v>
          </cell>
          <cell r="C6636" t="str">
            <v xml:space="preserve"> Щетка для жалюзи со сменным блоком</v>
          </cell>
          <cell r="D6636" t="str">
            <v xml:space="preserve"> Brush for blinds, with refill</v>
          </cell>
          <cell r="E6636" t="str">
            <v>Китай</v>
          </cell>
          <cell r="F6636" t="str">
            <v>ПЛАСТИК,МИКРОФИБРА</v>
          </cell>
        </row>
        <row r="6637">
          <cell r="A6637" t="str">
            <v>R610109</v>
          </cell>
          <cell r="B6637" t="str">
            <v>ROZENBAL</v>
          </cell>
          <cell r="C6637" t="str">
            <v xml:space="preserve"> Щетка для пола + палка BAHIA</v>
          </cell>
          <cell r="D6637" t="str">
            <v xml:space="preserve"> Broom with handle BAHIA</v>
          </cell>
          <cell r="E6637" t="str">
            <v>Китай</v>
          </cell>
          <cell r="F6637" t="str">
            <v>ПЛАСТИК,НЕЙЛОН</v>
          </cell>
        </row>
        <row r="6638">
          <cell r="A6638" t="str">
            <v>R610113</v>
          </cell>
          <cell r="B6638" t="str">
            <v>ROZENBAL</v>
          </cell>
          <cell r="C6638" t="str">
            <v xml:space="preserve"> Щетка для пола + палка PARIS AVIGNON</v>
          </cell>
          <cell r="D6638" t="str">
            <v xml:space="preserve"> Broom with handle PARIS AVIGNON</v>
          </cell>
          <cell r="E6638" t="str">
            <v>Китай</v>
          </cell>
          <cell r="F6638" t="str">
            <v>ПЛАСТИК,НЕЙЛОН</v>
          </cell>
        </row>
        <row r="6639">
          <cell r="A6639" t="str">
            <v>R108014</v>
          </cell>
          <cell r="B6639" t="str">
            <v>ROZENBAL</v>
          </cell>
          <cell r="C6639" t="str">
            <v xml:space="preserve"> Коврик кокосовый цветной 40х60см</v>
          </cell>
          <cell r="D6639" t="str">
            <v xml:space="preserve"> Coir mat, bleached, printed decoration, 40 ? 60 cm</v>
          </cell>
          <cell r="E6639" t="str">
            <v>Франция</v>
          </cell>
          <cell r="F6639" t="str">
            <v>КОКОС,РЕЗИНА</v>
          </cell>
        </row>
        <row r="6640">
          <cell r="A6640" t="str">
            <v>R142009</v>
          </cell>
          <cell r="B6640" t="str">
            <v>ROZENBAL</v>
          </cell>
          <cell r="C6640" t="str">
            <v xml:space="preserve"> Губки для удаления макияжа 2шт</v>
          </cell>
          <cell r="D6640" t="str">
            <v xml:space="preserve"> Make-up removing sponges ? 2</v>
          </cell>
          <cell r="E6640" t="str">
            <v>Италия</v>
          </cell>
          <cell r="F6640" t="str">
            <v>ЦЕЛЛЮЛОЗА</v>
          </cell>
        </row>
        <row r="6641">
          <cell r="A6641" t="str">
            <v>R105005</v>
          </cell>
          <cell r="B6641" t="str">
            <v>ROZENBAL</v>
          </cell>
          <cell r="C6641" t="str">
            <v xml:space="preserve"> Губки 2шт для сильно загрязненных поверхностей, износостойкие</v>
          </cell>
          <cell r="D6641" t="str">
            <v xml:space="preserve"> 2 red scouring pads, super-abrasive</v>
          </cell>
          <cell r="E6641" t="str">
            <v>Франция</v>
          </cell>
          <cell r="F6641" t="str">
            <v>ЦЕЛЛЮЛОЗА</v>
          </cell>
        </row>
        <row r="6642">
          <cell r="A6642" t="str">
            <v>R320020-1</v>
          </cell>
          <cell r="B6642" t="str">
            <v>ROZENBAL</v>
          </cell>
          <cell r="C6642" t="str">
            <v xml:space="preserve"> Швабра многофункциональная ПРЕССТО</v>
          </cell>
          <cell r="D6642" t="str">
            <v xml:space="preserve"> PRESS’TO multi-purpose broom with microfibre cover and telescopic handle</v>
          </cell>
          <cell r="E6642" t="str">
            <v>Франция</v>
          </cell>
          <cell r="F6642" t="str">
            <v>ПЛАСТИК,ХЛОПОК</v>
          </cell>
        </row>
        <row r="6643">
          <cell r="A6643" t="str">
            <v>R320020-2</v>
          </cell>
          <cell r="B6643" t="str">
            <v>ROZENBAL</v>
          </cell>
          <cell r="C6643" t="str">
            <v xml:space="preserve"> Швабра многофункциональная ПРЕССТО без палки</v>
          </cell>
          <cell r="D6643" t="str">
            <v xml:space="preserve"> PRESS’TO multi-purpose broom with microfibre cover</v>
          </cell>
          <cell r="E6643" t="str">
            <v>Франция</v>
          </cell>
          <cell r="F6643" t="str">
            <v>ПЛАСТИК,ХЛОПОК</v>
          </cell>
        </row>
        <row r="6644">
          <cell r="A6644" t="str">
            <v>R215053</v>
          </cell>
          <cell r="B6644" t="str">
            <v>ROZENBAL</v>
          </cell>
          <cell r="C6644" t="str">
            <v xml:space="preserve"> Многофункциональные салфетки БАББЛ СЕРКЛ из микрофибры 30х30см 3шт</v>
          </cell>
          <cell r="D6644" t="str">
            <v xml:space="preserve"> Bubble Circle microfibres wipes x3</v>
          </cell>
          <cell r="E6644" t="str">
            <v>Китай</v>
          </cell>
          <cell r="F6644" t="str">
            <v>МИКРОФИБРА</v>
          </cell>
        </row>
        <row r="6645">
          <cell r="A6645" t="str">
            <v>R215055</v>
          </cell>
          <cell r="B6645" t="str">
            <v>ROZENBAL</v>
          </cell>
          <cell r="C6645" t="str">
            <v xml:space="preserve"> Набор тряпок из микрофибры 6шт</v>
          </cell>
          <cell r="D6645" t="str">
            <v xml:space="preserve"> Set of 6 microfibre wipes: for dusting, floors, windows, sanitary + 2 multi-purpose</v>
          </cell>
          <cell r="E6645" t="str">
            <v>Китай</v>
          </cell>
          <cell r="F6645" t="str">
            <v>МИКРОФИБРА</v>
          </cell>
        </row>
        <row r="6646">
          <cell r="A6646" t="str">
            <v>R320016</v>
          </cell>
          <cell r="B6646" t="str">
            <v>ROZENBAL</v>
          </cell>
          <cell r="C6646" t="str">
            <v xml:space="preserve"> Многофункциональня швабра БАББЛ СЕРКЛ с телескопической рукояткой</v>
          </cell>
          <cell r="D6646" t="str">
            <v xml:space="preserve"> Bubble Circle flat mop system with telescopic handle</v>
          </cell>
          <cell r="E6646" t="str">
            <v>Китай</v>
          </cell>
          <cell r="F6646" t="str">
            <v>ПОЛИПРОПИЛЕН,ПОЛИЭСТЕР,ПОЛИА</v>
          </cell>
        </row>
        <row r="6647">
          <cell r="A6647" t="str">
            <v>R321016</v>
          </cell>
          <cell r="B6647" t="str">
            <v>ROZENBAL</v>
          </cell>
          <cell r="C6647" t="str">
            <v xml:space="preserve"> Сменный блок для швабры БАББЛ СЕРКЛ</v>
          </cell>
          <cell r="D6647" t="str">
            <v xml:space="preserve"> Bubble Circle refill cover for flat mop system</v>
          </cell>
          <cell r="E6647" t="str">
            <v>Китай</v>
          </cell>
          <cell r="F6647" t="str">
            <v>МИКРОФИБРА</v>
          </cell>
        </row>
        <row r="6648">
          <cell r="A6648" t="str">
            <v>R500536</v>
          </cell>
          <cell r="B6648" t="str">
            <v>ROZENBAL</v>
          </cell>
          <cell r="C6648" t="str">
            <v xml:space="preserve"> Набор совок + щетка БАББЛ СЕРКЛ</v>
          </cell>
          <cell r="D6648" t="str">
            <v xml:space="preserve"> Bubble Circle dustpan and rush set</v>
          </cell>
          <cell r="E6648" t="str">
            <v>Китай</v>
          </cell>
          <cell r="F6648" t="str">
            <v>ПОЛИВИНИЛХЛОРИД,ПОЛИПРОПИЛЕН</v>
          </cell>
        </row>
        <row r="6649">
          <cell r="A6649" t="str">
            <v>R222036</v>
          </cell>
          <cell r="B6649" t="str">
            <v>ROZENBAL</v>
          </cell>
          <cell r="C6649" t="str">
            <v xml:space="preserve"> Палка металлическая PARIS AVIGNON 120см</v>
          </cell>
          <cell r="D6649" t="str">
            <v xml:space="preserve"> Paris Avignon handle</v>
          </cell>
          <cell r="E6649" t="str">
            <v>Китай</v>
          </cell>
          <cell r="F6649" t="str">
            <v>МЕТАЛЛ</v>
          </cell>
        </row>
        <row r="6650">
          <cell r="A6650" t="str">
            <v>R500537</v>
          </cell>
          <cell r="B6650" t="str">
            <v>ROZENBAL</v>
          </cell>
          <cell r="C6650" t="str">
            <v xml:space="preserve"> Набор совок + щетка PARIS AVIGNON</v>
          </cell>
          <cell r="D6650" t="str">
            <v xml:space="preserve"> PARIS AVIGNON Dustpan with rubber edge and brush Set</v>
          </cell>
          <cell r="E6650" t="str">
            <v>Китай</v>
          </cell>
          <cell r="F6650" t="str">
            <v>ПОЛИВИНИЛХЛОРИД,ПОЛИПРОПИЛЕН</v>
          </cell>
        </row>
        <row r="6651">
          <cell r="A6651" t="str">
            <v>R510174</v>
          </cell>
          <cell r="B6651" t="str">
            <v>ROZENBAL</v>
          </cell>
          <cell r="C6651" t="str">
            <v xml:space="preserve"> Щетка PARIS AVIGNON</v>
          </cell>
          <cell r="D6651" t="str">
            <v xml:space="preserve"> Paris Avignon washing brush</v>
          </cell>
          <cell r="E6651" t="str">
            <v>Китай</v>
          </cell>
          <cell r="F6651" t="str">
            <v>ПЛАСТИК,НЕЙЛОН</v>
          </cell>
        </row>
        <row r="6652">
          <cell r="A6652" t="str">
            <v>R105584</v>
          </cell>
          <cell r="B6652" t="str">
            <v>ROZENBAL</v>
          </cell>
          <cell r="C6652" t="str">
            <v xml:space="preserve"> Перчатки с высокой степенью защиты, устойчивые к хлору</v>
          </cell>
          <cell r="D6652" t="str">
            <v xml:space="preserve"> High-protection gloves, very resistant, for bleach and aggressive cleaning products, size 7</v>
          </cell>
          <cell r="E6652" t="str">
            <v>Шри-Ланка</v>
          </cell>
          <cell r="F6652" t="str">
            <v>ЛАТЕКС</v>
          </cell>
        </row>
        <row r="6653">
          <cell r="A6653" t="str">
            <v>R105585</v>
          </cell>
          <cell r="B6653" t="str">
            <v>ROZENBAL</v>
          </cell>
          <cell r="C6653" t="str">
            <v xml:space="preserve"> Перчатки с высокой степенью защиты, устойчивые к хлору</v>
          </cell>
          <cell r="D6653" t="str">
            <v xml:space="preserve"> High-protection gloves, very resistant, for bleach and aggressive cleaning products, size 8</v>
          </cell>
          <cell r="E6653" t="str">
            <v>Шри-Ланка</v>
          </cell>
          <cell r="F6653" t="str">
            <v>ЛАТЕКС</v>
          </cell>
        </row>
        <row r="6654">
          <cell r="A6654" t="str">
            <v>R222040</v>
          </cell>
          <cell r="B6654" t="str">
            <v>ROZENBAL</v>
          </cell>
          <cell r="C6654" t="str">
            <v xml:space="preserve"> Телескопическая рукоятка для швабры ПРЕССТО</v>
          </cell>
          <cell r="D6654" t="str">
            <v xml:space="preserve"> TELESCOPIC HANDLE FOR PRESSTO BROOM</v>
          </cell>
          <cell r="E6654" t="str">
            <v>Франция</v>
          </cell>
          <cell r="F6654" t="str">
            <v>МЕТАЛЛ</v>
          </cell>
        </row>
        <row r="6655">
          <cell r="A6655" t="str">
            <v>R610110</v>
          </cell>
          <cell r="B6655" t="str">
            <v>ROZENBAL</v>
          </cell>
          <cell r="C6655" t="str">
            <v xml:space="preserve"> Щетка для пола BAHIA</v>
          </cell>
          <cell r="D6655" t="str">
            <v xml:space="preserve"> Bahia broom</v>
          </cell>
          <cell r="E6655" t="str">
            <v>Китай</v>
          </cell>
          <cell r="F6655" t="str">
            <v>ПВХ,ПОЛИПРОПИЛЕН</v>
          </cell>
        </row>
        <row r="6656">
          <cell r="A6656" t="str">
            <v>R610114</v>
          </cell>
          <cell r="B6656" t="str">
            <v>ROZENBAL</v>
          </cell>
          <cell r="C6656" t="str">
            <v xml:space="preserve"> Щетка для пола PARIS AVIGNON</v>
          </cell>
          <cell r="D6656" t="str">
            <v xml:space="preserve"> Paris Avignon broom</v>
          </cell>
          <cell r="E6656" t="str">
            <v>Китай</v>
          </cell>
          <cell r="F6656" t="str">
            <v>ПВХ,ПОЛИПРОПИЛЕН</v>
          </cell>
        </row>
        <row r="6657">
          <cell r="A6657" t="str">
            <v>R212623</v>
          </cell>
          <cell r="B6657" t="str">
            <v>ROZENBAL</v>
          </cell>
          <cell r="C6657" t="str">
            <v xml:space="preserve"> Сменная насадка для швабры TWIST</v>
          </cell>
          <cell r="D6657" t="str">
            <v xml:space="preserve"> Refill for Twist nett broom</v>
          </cell>
          <cell r="E6657" t="str">
            <v>Франция</v>
          </cell>
          <cell r="F6657" t="str">
            <v>ПЛАСТИК,МИКРОФИБРА</v>
          </cell>
        </row>
        <row r="6658">
          <cell r="A6658" t="str">
            <v>R222057</v>
          </cell>
          <cell r="B6658" t="str">
            <v>ROZENBAL</v>
          </cell>
          <cell r="C6658" t="str">
            <v xml:space="preserve"> Палка металлическая BAHIA 120см</v>
          </cell>
          <cell r="D6658" t="str">
            <v xml:space="preserve"> Colored handle (for Bubble or Bahia broom)</v>
          </cell>
          <cell r="E6658" t="str">
            <v>Китай</v>
          </cell>
          <cell r="F6658" t="str">
            <v>МЕТАЛЛ</v>
          </cell>
        </row>
        <row r="6659">
          <cell r="A6659" t="str">
            <v>R500535</v>
          </cell>
          <cell r="B6659" t="str">
            <v>ROZENBAL</v>
          </cell>
          <cell r="C6659" t="str">
            <v xml:space="preserve"> Набор совок + щетка BAHIA</v>
          </cell>
          <cell r="D6659" t="str">
            <v xml:space="preserve"> BAHIA Dustpan with rubber edge and brush Set</v>
          </cell>
          <cell r="E6659" t="str">
            <v>Китай</v>
          </cell>
          <cell r="F6659" t="str">
            <v>ПОЛИВИНИЛХЛОРИД,ПОЛИПРОПИЛЕН</v>
          </cell>
        </row>
        <row r="6660">
          <cell r="A6660" t="str">
            <v>R510168</v>
          </cell>
          <cell r="B6660" t="str">
            <v>ROZENBAL</v>
          </cell>
          <cell r="C6660" t="str">
            <v xml:space="preserve"> Щетка BAHIA</v>
          </cell>
          <cell r="D6660" t="str">
            <v xml:space="preserve"> BAHIA Washing brush</v>
          </cell>
          <cell r="E6660" t="str">
            <v>Китай</v>
          </cell>
          <cell r="F6660" t="str">
            <v>ПЛАСТИК,НЕЙЛОН</v>
          </cell>
        </row>
        <row r="6661">
          <cell r="A6661" t="str">
            <v>R510170</v>
          </cell>
          <cell r="B6661" t="str">
            <v>ROZENBAL</v>
          </cell>
          <cell r="C6661" t="str">
            <v xml:space="preserve"> Щетка для посуды BAHIA</v>
          </cell>
          <cell r="D6661" t="str">
            <v xml:space="preserve"> BAHIA Dish brush</v>
          </cell>
          <cell r="E6661" t="str">
            <v>Китай</v>
          </cell>
          <cell r="F6661" t="str">
            <v>ПЛАСТИК,НЕЙЛОН</v>
          </cell>
        </row>
        <row r="6662">
          <cell r="A6662" t="str">
            <v>R103017</v>
          </cell>
          <cell r="B6662" t="str">
            <v>ROZENBAL</v>
          </cell>
          <cell r="C6662" t="str">
            <v xml:space="preserve"> Прищепки-птички многофункциональные 10шт</v>
          </cell>
          <cell r="D6662" t="str">
            <v xml:space="preserve"> Set of 10 bird-shaped multi-purpose pegs</v>
          </cell>
          <cell r="E6662" t="str">
            <v>Франция</v>
          </cell>
          <cell r="F6662" t="str">
            <v>ПЛАСТИК</v>
          </cell>
        </row>
        <row r="6663">
          <cell r="A6663" t="str">
            <v>R102226</v>
          </cell>
          <cell r="B6663" t="str">
            <v>ROZENBAL</v>
          </cell>
          <cell r="C6663" t="str">
            <v xml:space="preserve"> Прищепки деревянные 24шт</v>
          </cell>
          <cell r="E6663" t="str">
            <v>Китай</v>
          </cell>
          <cell r="F6663" t="str">
            <v>ДЕРЕВО</v>
          </cell>
        </row>
        <row r="6664">
          <cell r="A6664" t="str">
            <v>R305019</v>
          </cell>
          <cell r="B6664" t="str">
            <v>ROZENBAL</v>
          </cell>
          <cell r="C6664" t="str">
            <v xml:space="preserve"> Набор для мытья пола МОП PARIS AVIGNON</v>
          </cell>
          <cell r="D6664" t="str">
            <v xml:space="preserve"> Floor cleaning set with : bucket, wringer, cotton mop, decorated handle</v>
          </cell>
          <cell r="E6664" t="str">
            <v>Франция</v>
          </cell>
          <cell r="F6664" t="str">
            <v>ПЛАСТИК,МИКРОФИБРА</v>
          </cell>
        </row>
        <row r="6665">
          <cell r="A6665" t="str">
            <v>R212765-1</v>
          </cell>
          <cell r="B6665" t="str">
            <v>ROZENBAL</v>
          </cell>
          <cell r="C6665" t="str">
            <v xml:space="preserve"> Набор тряпок универсальных микрофибра 4шт</v>
          </cell>
          <cell r="D6665" t="str">
            <v xml:space="preserve"> Set of 4 microfibre wipes in blister packs (floors/glass/multi-purpose/furniture) in mini-display box</v>
          </cell>
          <cell r="E6665" t="str">
            <v>Китай</v>
          </cell>
          <cell r="F6665" t="str">
            <v>МИКРОФИБРА (СИНТ.ВОЛОКНО)</v>
          </cell>
        </row>
        <row r="6666">
          <cell r="A6666" t="str">
            <v>R000061</v>
          </cell>
          <cell r="B6666" t="str">
            <v>ROZENBAL</v>
          </cell>
          <cell r="C6666" t="str">
            <v xml:space="preserve"> Дно большого дисплея</v>
          </cell>
          <cell r="D6666" t="str">
            <v xml:space="preserve"> Boxes display component</v>
          </cell>
          <cell r="E6666" t="str">
            <v>Франция</v>
          </cell>
          <cell r="F6666" t="str">
            <v>КАРТОН</v>
          </cell>
        </row>
        <row r="6667">
          <cell r="A6667" t="str">
            <v>R000063</v>
          </cell>
          <cell r="B6667" t="str">
            <v>ROZENBAL</v>
          </cell>
          <cell r="C6667" t="str">
            <v xml:space="preserve"> Боковой держатель для палок для большого дисплея</v>
          </cell>
          <cell r="D6667" t="str">
            <v xml:space="preserve"> Carton box for handles</v>
          </cell>
          <cell r="E6667" t="str">
            <v>Франция</v>
          </cell>
          <cell r="F6667" t="str">
            <v>КАРТОН</v>
          </cell>
        </row>
        <row r="6668">
          <cell r="A6668" t="str">
            <v>R000060</v>
          </cell>
          <cell r="B6668" t="str">
            <v>ROZENBAL</v>
          </cell>
          <cell r="C6668" t="str">
            <v xml:space="preserve"> Боковые стенки для большого дисплея</v>
          </cell>
          <cell r="D6668" t="str">
            <v xml:space="preserve"> carton display box</v>
          </cell>
          <cell r="E6668" t="str">
            <v>Франция</v>
          </cell>
          <cell r="F6668" t="str">
            <v>КАРТОН</v>
          </cell>
        </row>
        <row r="6669">
          <cell r="A6669" t="str">
            <v>R000062</v>
          </cell>
          <cell r="B6669" t="str">
            <v>ROZENBAL</v>
          </cell>
          <cell r="C6669" t="str">
            <v xml:space="preserve"> Полки для большого дисплея</v>
          </cell>
          <cell r="D6669" t="str">
            <v xml:space="preserve"> separating display</v>
          </cell>
          <cell r="E6669" t="str">
            <v>Франция</v>
          </cell>
          <cell r="F6669" t="str">
            <v>КАРТОН</v>
          </cell>
        </row>
        <row r="6670">
          <cell r="A6670" t="str">
            <v>R000121</v>
          </cell>
          <cell r="B6670" t="str">
            <v>ROZENBAL</v>
          </cell>
          <cell r="C6670" t="str">
            <v xml:space="preserve"> Пластиковые крючки</v>
          </cell>
          <cell r="D6670" t="str">
            <v xml:space="preserve"> plastic hooks</v>
          </cell>
          <cell r="E6670" t="str">
            <v>Франция</v>
          </cell>
          <cell r="F6670" t="str">
            <v>КАРТОН</v>
          </cell>
        </row>
        <row r="6671">
          <cell r="A6671" t="str">
            <v>R000099</v>
          </cell>
          <cell r="B6671" t="str">
            <v>ROZENBAL</v>
          </cell>
          <cell r="C6671" t="str">
            <v xml:space="preserve"> Разделитель для палок для малого дисплея</v>
          </cell>
          <cell r="D6671" t="str">
            <v xml:space="preserve"> pique manche</v>
          </cell>
          <cell r="E6671" t="str">
            <v>Франция</v>
          </cell>
          <cell r="F6671" t="str">
            <v>КАРТОН</v>
          </cell>
        </row>
        <row r="6672">
          <cell r="A6672" t="str">
            <v>R000531</v>
          </cell>
          <cell r="B6672" t="str">
            <v>ROZENBAL</v>
          </cell>
          <cell r="C6672" t="str">
            <v xml:space="preserve"> Малый дисплей</v>
          </cell>
          <cell r="D6672" t="str">
            <v xml:space="preserve"> 1/4 box gris</v>
          </cell>
          <cell r="E6672" t="str">
            <v>Франция</v>
          </cell>
          <cell r="F6672" t="str">
            <v>КАРТОН</v>
          </cell>
        </row>
        <row r="6673">
          <cell r="A6673" t="str">
            <v>R610187</v>
          </cell>
          <cell r="B6673" t="str">
            <v>ROZENBAL</v>
          </cell>
          <cell r="C6673" t="str">
            <v xml:space="preserve"> Щетка для пола CATS</v>
          </cell>
          <cell r="D6673" t="str">
            <v xml:space="preserve"> CATS broom</v>
          </cell>
          <cell r="E6673" t="str">
            <v>Китай</v>
          </cell>
          <cell r="F6673" t="str">
            <v>ПЛАСТИК,НЕЙЛОН</v>
          </cell>
        </row>
        <row r="6674">
          <cell r="A6674" t="str">
            <v>R222049</v>
          </cell>
          <cell r="B6674" t="str">
            <v>ROZENBAL</v>
          </cell>
          <cell r="C6674" t="str">
            <v xml:space="preserve"> Палка металлическая 120см CATS</v>
          </cell>
          <cell r="D6674" t="str">
            <v xml:space="preserve"> CATS handle</v>
          </cell>
          <cell r="E6674" t="str">
            <v>Китай</v>
          </cell>
          <cell r="F6674" t="str">
            <v>СТАЛЬ</v>
          </cell>
        </row>
        <row r="6675">
          <cell r="A6675" t="str">
            <v>R215078</v>
          </cell>
          <cell r="B6675" t="str">
            <v>ROZENBAL</v>
          </cell>
          <cell r="E6675" t="str">
            <v>Китай</v>
          </cell>
          <cell r="F6675" t="str">
            <v>МИКРОФИБРА</v>
          </cell>
        </row>
        <row r="6676">
          <cell r="A6676" t="str">
            <v>R215079</v>
          </cell>
          <cell r="B6676" t="str">
            <v>ROZENBAL</v>
          </cell>
          <cell r="E6676" t="str">
            <v>Китай</v>
          </cell>
          <cell r="F6676" t="str">
            <v>МИКРОФИБРА</v>
          </cell>
        </row>
        <row r="6677">
          <cell r="A6677" t="str">
            <v>R215085</v>
          </cell>
          <cell r="B6677" t="str">
            <v>ROZENBAL</v>
          </cell>
          <cell r="C6677" t="str">
            <v xml:space="preserve"> Набор тряпок из микрофибры 5шт цвета в ассортименте</v>
          </cell>
          <cell r="D6677" t="str">
            <v xml:space="preserve"> Set of 5 all purpose colour microfibre</v>
          </cell>
          <cell r="E6677" t="str">
            <v>Китай</v>
          </cell>
          <cell r="F6677" t="str">
            <v>МИКРОФИБРА</v>
          </cell>
        </row>
        <row r="6678">
          <cell r="A6678" t="str">
            <v>R320013</v>
          </cell>
          <cell r="B6678" t="str">
            <v>ROZENBAL</v>
          </cell>
          <cell r="C6678" t="str">
            <v xml:space="preserve"> Швабра для пола со спреем, микрофибра</v>
          </cell>
          <cell r="D6678" t="str">
            <v xml:space="preserve"> Spray broom with microfibre textile pad, for cleaning all floors</v>
          </cell>
          <cell r="E6678" t="str">
            <v>Франция</v>
          </cell>
          <cell r="F6678" t="str">
            <v>ПЛАСТИК,МИКРОФИБРА</v>
          </cell>
        </row>
        <row r="6679">
          <cell r="A6679" t="str">
            <v>R510075</v>
          </cell>
          <cell r="B6679" t="str">
            <v>ROZENBAL</v>
          </cell>
          <cell r="C6679" t="str">
            <v xml:space="preserve"> Щетка двусторонняя для труднодоступных мест</v>
          </cell>
          <cell r="D6679" t="str">
            <v xml:space="preserve"> Special brush for tile joints, corners and all those difficult-to-reach places</v>
          </cell>
          <cell r="E6679" t="str">
            <v>Китай</v>
          </cell>
          <cell r="F6679" t="str">
            <v>ПЛАСТИК,НЕЙЛОН</v>
          </cell>
        </row>
        <row r="6680">
          <cell r="A6680" t="str">
            <v>R146016</v>
          </cell>
          <cell r="B6680" t="str">
            <v>ROZENBAL</v>
          </cell>
          <cell r="E6680" t="str">
            <v>Франция</v>
          </cell>
          <cell r="F6680" t="str">
            <v>ПОРОЛОН</v>
          </cell>
        </row>
        <row r="6681">
          <cell r="A6681" t="str">
            <v>R000000</v>
          </cell>
          <cell r="B6681" t="str">
            <v>ROZENBAL</v>
          </cell>
          <cell r="C6681" t="str">
            <v xml:space="preserve"> Набор из 4 дисплеев (2 больших, 2 маленьких)</v>
          </cell>
          <cell r="E6681" t="str">
            <v>Франция</v>
          </cell>
          <cell r="F6681" t="str">
            <v>КАРТОН</v>
          </cell>
        </row>
        <row r="6682">
          <cell r="A6682" t="str">
            <v>R109050</v>
          </cell>
          <cell r="B6682" t="str">
            <v>ROZENBAL</v>
          </cell>
          <cell r="C6682" t="str">
            <v xml:space="preserve"> Ковер придверный CATS</v>
          </cell>
          <cell r="D6682" t="str">
            <v xml:space="preserve"> CATS Multipurposes door mats</v>
          </cell>
          <cell r="E6682" t="str">
            <v>Франция</v>
          </cell>
          <cell r="F6682" t="str">
            <v>РЕЗИНА,ПОЛИПРОПИЛЕН</v>
          </cell>
        </row>
        <row r="6683">
          <cell r="A6683" t="str">
            <v>R146012</v>
          </cell>
          <cell r="B6683" t="str">
            <v>ROZENBAL</v>
          </cell>
          <cell r="C6683" t="str">
            <v xml:space="preserve"> Губки поролоновые с абразивным покрытием 2шт</v>
          </cell>
          <cell r="D6683" t="str">
            <v xml:space="preserve"> Set of 2 double-sided sponges, nail-protecting shape</v>
          </cell>
          <cell r="E6683" t="str">
            <v>Франция</v>
          </cell>
          <cell r="F6683" t="str">
            <v>ПОРОЛОН</v>
          </cell>
        </row>
        <row r="6684">
          <cell r="A6684" t="str">
            <v>R215075</v>
          </cell>
          <cell r="B6684" t="str">
            <v>ROZENBAL</v>
          </cell>
          <cell r="C6684" t="str">
            <v xml:space="preserve"> Набор тряпок из микрофибры 30x30см 3шт CATS</v>
          </cell>
          <cell r="D6684" t="str">
            <v xml:space="preserve"> CATS 3 Microfibre wipes 30x30 cm</v>
          </cell>
          <cell r="E6684" t="str">
            <v>Китай</v>
          </cell>
          <cell r="F6684" t="str">
            <v>МИКРОФИБРА</v>
          </cell>
        </row>
        <row r="6685">
          <cell r="A6685" t="str">
            <v>R511020</v>
          </cell>
          <cell r="B6685" t="str">
            <v>ROZENBAL</v>
          </cell>
          <cell r="C6685" t="str">
            <v xml:space="preserve"> Ролик для чистки одежды CATS</v>
          </cell>
          <cell r="D6685" t="str">
            <v xml:space="preserve"> CATS Adhesive brush</v>
          </cell>
          <cell r="E6685" t="str">
            <v>Франция</v>
          </cell>
          <cell r="F6685" t="str">
            <v>КАРТОН,БУМАГА,ПЛАСТИК</v>
          </cell>
        </row>
        <row r="6686">
          <cell r="A6686" t="str">
            <v>R320042</v>
          </cell>
          <cell r="B6686" t="str">
            <v>ROZENBAL</v>
          </cell>
          <cell r="C6686" t="str">
            <v xml:space="preserve"> Швабра с телескопической рукояткой CATS</v>
          </cell>
          <cell r="D6686" t="str">
            <v xml:space="preserve"> CATS Multipurpose Broom with telescopic handle</v>
          </cell>
          <cell r="E6686" t="str">
            <v>Китай</v>
          </cell>
          <cell r="F6686" t="str">
            <v>ПОЛИПРОПИЛЕН,ПОЛИЭСТЕР,ПОЛИА</v>
          </cell>
        </row>
        <row r="6687">
          <cell r="A6687" t="str">
            <v>R321042</v>
          </cell>
          <cell r="B6687" t="str">
            <v>ROZENBAL</v>
          </cell>
          <cell r="C6687" t="str">
            <v xml:space="preserve"> Сменный блок для швабры CATS</v>
          </cell>
          <cell r="D6687" t="str">
            <v xml:space="preserve"> CATS Refill for Multi purpose brooms</v>
          </cell>
          <cell r="E6687" t="str">
            <v>Китай</v>
          </cell>
          <cell r="F6687" t="str">
            <v>МИКРОФИБРА</v>
          </cell>
        </row>
        <row r="6688">
          <cell r="A6688" t="str">
            <v>R500544</v>
          </cell>
          <cell r="B6688" t="str">
            <v>ROZENBAL</v>
          </cell>
          <cell r="C6688" t="str">
            <v xml:space="preserve"> Набор совок + щетка CATS</v>
          </cell>
          <cell r="D6688" t="str">
            <v xml:space="preserve"> CATS duspan and brush (brush without printing)</v>
          </cell>
          <cell r="E6688" t="str">
            <v>Китай</v>
          </cell>
          <cell r="F6688" t="str">
            <v>ПОЛИВИНИЛХЛОРИД,ПОЛИПРОПИЛЕН</v>
          </cell>
        </row>
        <row r="6689">
          <cell r="A6689" t="str">
            <v>R510194</v>
          </cell>
          <cell r="B6689" t="str">
            <v>ROZENBAL</v>
          </cell>
          <cell r="C6689" t="str">
            <v xml:space="preserve"> Щетка для посуды CATS</v>
          </cell>
          <cell r="D6689" t="str">
            <v xml:space="preserve"> CATS Dish brush</v>
          </cell>
          <cell r="E6689" t="str">
            <v>Китай</v>
          </cell>
          <cell r="F6689" t="str">
            <v>ПЛАСТИК,НЕЙЛОН</v>
          </cell>
        </row>
        <row r="6690">
          <cell r="A6690" t="str">
            <v>R610186</v>
          </cell>
          <cell r="B6690" t="str">
            <v>ROZENBAL</v>
          </cell>
          <cell r="C6690" t="str">
            <v xml:space="preserve"> Щетка для пола + палка металлическая 120см CATS</v>
          </cell>
          <cell r="D6690" t="str">
            <v xml:space="preserve"> CATS broom with handle</v>
          </cell>
          <cell r="E6690" t="str">
            <v>Китай</v>
          </cell>
          <cell r="F6690" t="str">
            <v>ПЛАСТИК,НЕЙЛОН</v>
          </cell>
        </row>
        <row r="6691">
          <cell r="A6691" t="str">
            <v>R148033</v>
          </cell>
          <cell r="B6691" t="str">
            <v>ROZENBAL</v>
          </cell>
          <cell r="C6691" t="str">
            <v xml:space="preserve"> Губка с абразивным покрытием 4шт</v>
          </cell>
          <cell r="E6691" t="str">
            <v>Испания</v>
          </cell>
          <cell r="F6691" t="str">
            <v>ЦЕЛЛЮЛОЗА</v>
          </cell>
        </row>
        <row r="6692">
          <cell r="A6692" t="str">
            <v>R610216</v>
          </cell>
          <cell r="B6692" t="str">
            <v>ROZENBAL</v>
          </cell>
          <cell r="C6692" t="str">
            <v xml:space="preserve"> Щетка для пола с длинной щетиной</v>
          </cell>
          <cell r="D6692" t="str">
            <v xml:space="preserve"> BROOM LONG FIBERS &amp; ITALIAN SCREW THREAD</v>
          </cell>
          <cell r="E6692" t="str">
            <v>Италия</v>
          </cell>
          <cell r="F6692" t="str">
            <v>ПОЛИПРОПИЛЕН,ПВХ</v>
          </cell>
        </row>
        <row r="6693">
          <cell r="A6693" t="str">
            <v>R212910-1</v>
          </cell>
          <cell r="B6693" t="str">
            <v>ROZENBAL</v>
          </cell>
          <cell r="C6693" t="str">
            <v xml:space="preserve"> Набор для мытья пола МОП</v>
          </cell>
          <cell r="D6693" t="str">
            <v xml:space="preserve"> BASIC mop set: cotton mop + metal handle + round 10-litre bucket + wringer</v>
          </cell>
          <cell r="E6693" t="str">
            <v>Франция</v>
          </cell>
          <cell r="F6693" t="str">
            <v>ПЛАСТИК,МИКРОФИБРА</v>
          </cell>
        </row>
        <row r="6694">
          <cell r="A6694" t="str">
            <v>R125007</v>
          </cell>
          <cell r="B6694" t="str">
            <v>ROZENBAL</v>
          </cell>
          <cell r="C6694" t="str">
            <v xml:space="preserve"> Перчатки нитрил 10шт М</v>
          </cell>
          <cell r="D6694" t="str">
            <v xml:space="preserve"> 10 sensitive DIY nitrile gloves, disposable, unhanded, size M - 7/71/2</v>
          </cell>
          <cell r="E6694" t="str">
            <v>Малайзия</v>
          </cell>
          <cell r="F6694" t="str">
            <v>НИТРИЛ</v>
          </cell>
        </row>
        <row r="6695">
          <cell r="A6695" t="str">
            <v>R502000</v>
          </cell>
          <cell r="B6695" t="str">
            <v>ROZENBAL</v>
          </cell>
          <cell r="C6695" t="str">
            <v xml:space="preserve"> Совок пластисковый FEELING</v>
          </cell>
          <cell r="D6695" t="str">
            <v xml:space="preserve"> Twin-material plastic dustpan, yellow-blue FEELING collection</v>
          </cell>
          <cell r="E6695" t="str">
            <v>Франция</v>
          </cell>
          <cell r="F6695" t="str">
            <v>ПЛАСТИК,РЕЗИНА</v>
          </cell>
        </row>
        <row r="6696">
          <cell r="A6696" t="str">
            <v>R222074</v>
          </cell>
          <cell r="B6696" t="str">
            <v>ROZENBAL</v>
          </cell>
          <cell r="C6696" t="str">
            <v xml:space="preserve"> Палка желтая с итальянской резьбой</v>
          </cell>
          <cell r="D6696" t="str">
            <v xml:space="preserve"> Yellow Metal Handle  Italian Screw</v>
          </cell>
          <cell r="E6696" t="str">
            <v>Италия</v>
          </cell>
          <cell r="F6696" t="str">
            <v>МЕТАЛЛ</v>
          </cell>
        </row>
        <row r="6697">
          <cell r="A6697" t="str">
            <v>R500563</v>
          </cell>
          <cell r="B6697" t="str">
            <v>ROZENBAL</v>
          </cell>
          <cell r="C6697" t="str">
            <v xml:space="preserve"> Набор совок+щетка SHEEP</v>
          </cell>
          <cell r="D6697" t="str">
            <v xml:space="preserve"> SHEEP plastic dustpan+brush</v>
          </cell>
          <cell r="E6697" t="str">
            <v>Китай</v>
          </cell>
          <cell r="F6697" t="str">
            <v>ПОЛИВИНИЛХЛОРИД,ПОЛИПРОПИЛЕН</v>
          </cell>
        </row>
        <row r="6698">
          <cell r="A6698" t="str">
            <v>R700024</v>
          </cell>
          <cell r="B6698" t="str">
            <v>ROZENBAL</v>
          </cell>
          <cell r="E6698" t="str">
            <v>Франция</v>
          </cell>
          <cell r="F6698" t="str">
            <v>ХЛОПОК</v>
          </cell>
        </row>
        <row r="6699">
          <cell r="A6699" t="str">
            <v>R320051</v>
          </cell>
          <cell r="B6699" t="str">
            <v>ROZENBAL</v>
          </cell>
          <cell r="C6699" t="str">
            <v xml:space="preserve"> Швабра с телескопической рукояткой SHEEP</v>
          </cell>
          <cell r="D6699" t="str">
            <v xml:space="preserve"> SHEEP Multi-purpose broom</v>
          </cell>
          <cell r="E6699" t="str">
            <v>Китай</v>
          </cell>
          <cell r="F6699" t="str">
            <v>ПОЛИПРОПИЛЕН,ПОЛИЭСТЕР,ПОЛИА</v>
          </cell>
        </row>
        <row r="6700">
          <cell r="A6700" t="str">
            <v>R215092</v>
          </cell>
          <cell r="B6700" t="str">
            <v>ROZENBAL</v>
          </cell>
          <cell r="C6700" t="str">
            <v xml:space="preserve"> Набор тряпок из микрофибры SHEEP 30x30см 3шт</v>
          </cell>
          <cell r="D6700" t="str">
            <v xml:space="preserve"> Set of 3 SHEEP microfibre wipes</v>
          </cell>
          <cell r="E6700" t="str">
            <v>Китай</v>
          </cell>
          <cell r="F6700" t="str">
            <v>МИКРОФИБРА</v>
          </cell>
        </row>
        <row r="6701">
          <cell r="A6701" t="str">
            <v>R460319</v>
          </cell>
          <cell r="B6701" t="str">
            <v>ROZENBAL</v>
          </cell>
          <cell r="C6701" t="str">
            <v xml:space="preserve"> Швабра многофункциональная + насадка</v>
          </cell>
          <cell r="E6701" t="str">
            <v>Франция</v>
          </cell>
        </row>
        <row r="6702">
          <cell r="A6702" t="str">
            <v>R630103</v>
          </cell>
          <cell r="B6702" t="str">
            <v>ROZENBAL</v>
          </cell>
          <cell r="C6702" t="str">
            <v xml:space="preserve"> Щетка для пола ПИАССАВА натуральная</v>
          </cell>
          <cell r="E6702" t="str">
            <v>Франция</v>
          </cell>
        </row>
        <row r="6703">
          <cell r="A6703" t="str">
            <v>R212786-1</v>
          </cell>
          <cell r="B6703" t="str">
            <v>ROZENBAL</v>
          </cell>
          <cell r="C6703" t="str">
            <v xml:space="preserve"> Салфетка ВИТНЕТ микрофибра 5шт</v>
          </cell>
          <cell r="E6703" t="str">
            <v>Китай</v>
          </cell>
        </row>
        <row r="6704">
          <cell r="A6704" t="str">
            <v>R700160</v>
          </cell>
          <cell r="B6704" t="str">
            <v>ROZENBAL</v>
          </cell>
          <cell r="C6704" t="str">
            <v xml:space="preserve"> Тряпка для пола из микрофибры CATS 50x60см</v>
          </cell>
          <cell r="D6704" t="str">
            <v xml:space="preserve"> CATS floorcloth 50x60cm microfiber</v>
          </cell>
          <cell r="E6704" t="str">
            <v>Китай</v>
          </cell>
          <cell r="F6704" t="str">
            <v>МИКРОФИБРА</v>
          </cell>
        </row>
        <row r="6705">
          <cell r="A6705" t="str">
            <v>R125008</v>
          </cell>
          <cell r="B6705" t="str">
            <v>ROZENBAL</v>
          </cell>
          <cell r="C6705" t="str">
            <v xml:space="preserve"> Перчатки нитрил 10шт L</v>
          </cell>
          <cell r="D6705" t="str">
            <v xml:space="preserve"> 10 sensitive DIY nitrile gloves, disposable, unhanded, size L - 8/81/2</v>
          </cell>
          <cell r="E6705" t="str">
            <v>Малайзия</v>
          </cell>
          <cell r="F6705" t="str">
            <v>НИТРИЛ</v>
          </cell>
        </row>
        <row r="6706">
          <cell r="A6706" t="str">
            <v>R500578</v>
          </cell>
          <cell r="B6706" t="str">
            <v>ROZENBAL</v>
          </cell>
          <cell r="C6706" t="str">
            <v xml:space="preserve"> Набор совок + щетка FLOWER POWER</v>
          </cell>
          <cell r="D6706" t="str">
            <v xml:space="preserve"> FLOWER plastic dustpan+brush</v>
          </cell>
          <cell r="E6706" t="str">
            <v>Китай</v>
          </cell>
          <cell r="F6706" t="str">
            <v>ПЛАСТИК,НЕЙЛОН</v>
          </cell>
        </row>
        <row r="6707">
          <cell r="A6707" t="str">
            <v>R320060</v>
          </cell>
          <cell r="B6707" t="str">
            <v>ROZENBAL</v>
          </cell>
          <cell r="C6707" t="str">
            <v xml:space="preserve"> Швабра с телескопической рукояткой FLOWER POWER</v>
          </cell>
          <cell r="D6707" t="str">
            <v xml:space="preserve"> FLOWER Multi-purpose broom</v>
          </cell>
          <cell r="E6707" t="str">
            <v>Китай</v>
          </cell>
          <cell r="F6707" t="str">
            <v>ПЛАСТИК,СТАЛЬ</v>
          </cell>
        </row>
        <row r="6708">
          <cell r="A6708" t="str">
            <v>R215108</v>
          </cell>
          <cell r="B6708" t="str">
            <v>ROZENBAL</v>
          </cell>
          <cell r="C6708" t="str">
            <v xml:space="preserve"> Набор тряпок из микрофибры 30x30см 3шт FLOWER POWER</v>
          </cell>
          <cell r="D6708" t="str">
            <v xml:space="preserve"> Set of 3 microfibre wipes FLOWER</v>
          </cell>
          <cell r="E6708" t="str">
            <v>Китай</v>
          </cell>
          <cell r="F6708" t="str">
            <v>ПОЛИЭСТЕР</v>
          </cell>
        </row>
        <row r="6709">
          <cell r="A6709" t="str">
            <v>R700088</v>
          </cell>
          <cell r="B6709" t="str">
            <v>ROZENBAL</v>
          </cell>
          <cell r="C6709" t="str">
            <v xml:space="preserve"> Тряпка для пола из микрофибры 50x60см FLOWER POWER</v>
          </cell>
          <cell r="D6709" t="str">
            <v xml:space="preserve"> Microfibre Floor Cloth FLOWER</v>
          </cell>
          <cell r="E6709" t="str">
            <v>Китай</v>
          </cell>
          <cell r="F6709" t="str">
            <v>ПОЛИЭСТЕР</v>
          </cell>
        </row>
        <row r="6710">
          <cell r="A6710" t="str">
            <v>R610517</v>
          </cell>
          <cell r="B6710" t="str">
            <v>ROZENBAL</v>
          </cell>
          <cell r="C6710" t="str">
            <v xml:space="preserve"> Щетка для пола FLOWER POWER</v>
          </cell>
          <cell r="D6710" t="str">
            <v xml:space="preserve"> Broom FLOWER</v>
          </cell>
          <cell r="E6710" t="str">
            <v>Китай</v>
          </cell>
          <cell r="F6710" t="str">
            <v>ПЛАСТИК,НЕЙЛОН</v>
          </cell>
        </row>
        <row r="6711">
          <cell r="A6711" t="str">
            <v>R222091</v>
          </cell>
          <cell r="B6711" t="str">
            <v>ROZENBAL</v>
          </cell>
          <cell r="C6711" t="str">
            <v xml:space="preserve"> Палка металлическая 120см FLOWER POWER</v>
          </cell>
          <cell r="D6711" t="str">
            <v xml:space="preserve"> Metal Handle FLOWER</v>
          </cell>
          <cell r="E6711" t="str">
            <v>Китай</v>
          </cell>
          <cell r="F6711" t="str">
            <v>СТАЛЬ</v>
          </cell>
        </row>
        <row r="6712">
          <cell r="A6712" t="str">
            <v>R610519</v>
          </cell>
          <cell r="B6712" t="str">
            <v>ROZENBAL</v>
          </cell>
          <cell r="C6712" t="str">
            <v xml:space="preserve"> Щетка для пола с палкой 120см FLOWER POWER</v>
          </cell>
          <cell r="D6712" t="str">
            <v xml:space="preserve"> Broom with metal handle FLOWER</v>
          </cell>
          <cell r="E6712" t="str">
            <v>Китай</v>
          </cell>
          <cell r="F6712" t="str">
            <v>ПЛАСТИК,СТАЛЬ</v>
          </cell>
        </row>
        <row r="6713">
          <cell r="A6713" t="str">
            <v>R511035</v>
          </cell>
          <cell r="B6713" t="str">
            <v>ROZENBAL</v>
          </cell>
          <cell r="C6713" t="str">
            <v xml:space="preserve"> Ролик для чистки одежды FLOWER POWER</v>
          </cell>
          <cell r="D6713" t="str">
            <v xml:space="preserve"> Adhesive Cloth Brush FLOWER</v>
          </cell>
          <cell r="E6713" t="str">
            <v>Китай</v>
          </cell>
          <cell r="F6713" t="str">
            <v>КАРТОН,БУМАГА,ПЛАСТИК</v>
          </cell>
        </row>
        <row r="6714">
          <cell r="A6714" t="str">
            <v>R109125</v>
          </cell>
          <cell r="B6714" t="str">
            <v>ROZENBAL</v>
          </cell>
          <cell r="C6714" t="str">
            <v xml:space="preserve"> Коврик FLOWER POWER 40x60см</v>
          </cell>
          <cell r="D6714" t="str">
            <v xml:space="preserve"> Multi Purposes Mat FLOWER</v>
          </cell>
          <cell r="E6714" t="str">
            <v>Тунис</v>
          </cell>
          <cell r="F6714" t="str">
            <v>ПОЛИАМИД,ЛАТЕКС</v>
          </cell>
        </row>
        <row r="6715">
          <cell r="A6715" t="str">
            <v>R211985-1</v>
          </cell>
          <cell r="B6715" t="str">
            <v>ROZENBAL</v>
          </cell>
          <cell r="C6715" t="str">
            <v xml:space="preserve"> Отжим для ведра синий прямоугольный</v>
          </cell>
          <cell r="D6715">
            <v>0</v>
          </cell>
          <cell r="E6715" t="str">
            <v>Франция</v>
          </cell>
          <cell r="F6715" t="str">
            <v>ПЛАСТИК</v>
          </cell>
        </row>
        <row r="6716">
          <cell r="A6716" t="str">
            <v>R211994</v>
          </cell>
          <cell r="B6716" t="str">
            <v>ROZENBAL</v>
          </cell>
          <cell r="C6716" t="str">
            <v xml:space="preserve"> Ведро 15л желтое</v>
          </cell>
          <cell r="D6716" t="str">
            <v xml:space="preserve"> Top-quality blue 15-litre rectangular bucket, comfortable ergonomic handle, pourer and pouring handle, inside graduations</v>
          </cell>
          <cell r="E6716" t="str">
            <v>Франция</v>
          </cell>
          <cell r="F6716" t="str">
            <v>ПЛАСТИК</v>
          </cell>
        </row>
        <row r="6717">
          <cell r="A6717" t="str">
            <v>R511003P</v>
          </cell>
          <cell r="B6717" t="str">
            <v>ROZENBAL</v>
          </cell>
          <cell r="C6717" t="str">
            <v xml:space="preserve"> Ролик для чистки 100 листов+сменный блок для ролика</v>
          </cell>
          <cell r="D6717">
            <v>0</v>
          </cell>
          <cell r="E6717" t="str">
            <v>Китай</v>
          </cell>
          <cell r="F6717" t="str">
            <v>ХРОМИРОВАННЫЙ МЕТАЛЛ,ПОЛИПРОП</v>
          </cell>
        </row>
        <row r="6718">
          <cell r="A6718" t="str">
            <v>R610216-1</v>
          </cell>
          <cell r="B6718" t="str">
            <v>ROZENBAL</v>
          </cell>
          <cell r="C6718" t="str">
            <v xml:space="preserve"> Щетка для пола с длинной щетиной + палка</v>
          </cell>
          <cell r="D6718">
            <v>0</v>
          </cell>
          <cell r="E6718" t="str">
            <v>Италия</v>
          </cell>
          <cell r="F6718" t="str">
            <v>ПОЛИПРОПИЛЕН,ПВХ</v>
          </cell>
        </row>
        <row r="6719">
          <cell r="A6719" t="str">
            <v>R320068</v>
          </cell>
          <cell r="B6719" t="str">
            <v>ROZENBAL</v>
          </cell>
          <cell r="C6719" t="str">
            <v xml:space="preserve"> Швабра многофункциональная BASIC + насадка в подарок</v>
          </cell>
          <cell r="D6719" t="str">
            <v xml:space="preserve"> BASIC flat mop, microfibre pad boucle + telescopic handle + 1 refill</v>
          </cell>
          <cell r="E6719" t="str">
            <v>Китай</v>
          </cell>
          <cell r="F6719" t="str">
            <v>ПЛАСТИК,СТАЛЬ,ПОЛИЭСТЕР</v>
          </cell>
        </row>
        <row r="6720">
          <cell r="A6720" t="str">
            <v>R102312</v>
          </cell>
          <cell r="B6720" t="str">
            <v>ROZENBAL</v>
          </cell>
          <cell r="C6720" t="str">
            <v xml:space="preserve"> Набор прищепок большие пластиковые ПИНОККИО 10шт</v>
          </cell>
          <cell r="D6720" t="str">
            <v xml:space="preserve"> 10 unbreakable jumbo plastic pegs</v>
          </cell>
          <cell r="E6720" t="str">
            <v>Китай</v>
          </cell>
          <cell r="F6720" t="str">
            <v>ПЛАСТИК,МЕТАЛЛ</v>
          </cell>
        </row>
        <row r="6721">
          <cell r="A6721" t="str">
            <v>R460712</v>
          </cell>
          <cell r="B6721" t="str">
            <v>ROZENBAL</v>
          </cell>
          <cell r="C6721" t="str">
            <v xml:space="preserve"> Набор вешалок 40см 10шт</v>
          </cell>
          <cell r="D6721" t="str">
            <v xml:space="preserve"> 10 standard plastic-coated-steel hangers</v>
          </cell>
          <cell r="E6721" t="str">
            <v>Китай</v>
          </cell>
          <cell r="F6721" t="str">
            <v>МЕТАЛЛ С ПВХ-ПОКРЫТИЕМ</v>
          </cell>
        </row>
        <row r="6722">
          <cell r="A6722" t="str">
            <v>R190038</v>
          </cell>
          <cell r="B6722" t="str">
            <v>ROZENBAL</v>
          </cell>
          <cell r="C6722" t="str">
            <v xml:space="preserve"> Насадка МОП хлопковая</v>
          </cell>
          <cell r="D6722" t="str">
            <v xml:space="preserve"> Cotton Mop</v>
          </cell>
          <cell r="E6722" t="str">
            <v>Испания</v>
          </cell>
          <cell r="F6722" t="str">
            <v>ХЛОПОК</v>
          </cell>
        </row>
        <row r="6723">
          <cell r="A6723" t="str">
            <v>R345014</v>
          </cell>
          <cell r="B6723" t="str">
            <v>ROZENBAL</v>
          </cell>
          <cell r="C6723" t="str">
            <v xml:space="preserve"> Насадка МОП синтетическая</v>
          </cell>
          <cell r="D6723" t="str">
            <v xml:space="preserve"> Synthetic Mop</v>
          </cell>
          <cell r="E6723" t="str">
            <v>Испания</v>
          </cell>
          <cell r="F6723" t="str">
            <v>МИКРОФИБРА</v>
          </cell>
        </row>
        <row r="6724">
          <cell r="A6724" t="str">
            <v>R190038-1</v>
          </cell>
          <cell r="B6724" t="str">
            <v>ROZENBAL</v>
          </cell>
          <cell r="C6724" t="str">
            <v xml:space="preserve"> Насадка МОП хлопковая + палка 120см</v>
          </cell>
          <cell r="D6724" t="str">
            <v xml:space="preserve"> Cotton Mop + Handle</v>
          </cell>
          <cell r="E6724" t="str">
            <v>Испания</v>
          </cell>
          <cell r="F6724" t="str">
            <v>ХЛОПОК,МЕТАЛЛ</v>
          </cell>
        </row>
        <row r="6725">
          <cell r="A6725" t="str">
            <v>R345014-1</v>
          </cell>
          <cell r="B6725" t="str">
            <v>ROZENBAL</v>
          </cell>
          <cell r="C6725" t="str">
            <v xml:space="preserve"> Насадка МОП синтетическая + палка 120см</v>
          </cell>
          <cell r="D6725" t="str">
            <v xml:space="preserve"> Synthetic Mop + Handle</v>
          </cell>
          <cell r="E6725" t="str">
            <v>Испания</v>
          </cell>
          <cell r="F6725" t="str">
            <v>МИКРОФИБРА,МЕТАЛЛ</v>
          </cell>
        </row>
        <row r="6726">
          <cell r="A6726" t="str">
            <v>R221416-1</v>
          </cell>
          <cell r="B6726" t="str">
            <v>ROZENBAL</v>
          </cell>
          <cell r="C6726" t="str">
            <v xml:space="preserve"> Швабра для пола ПРОФЕССИОНАЛЬНАЯ</v>
          </cell>
          <cell r="E6726" t="str">
            <v>Франция</v>
          </cell>
          <cell r="F6726" t="str">
            <v>МЕТАЛЛ,ПЛАСТИК,ХЛОПОК</v>
          </cell>
        </row>
        <row r="6727">
          <cell r="A6727" t="str">
            <v>R102310-28</v>
          </cell>
          <cell r="B6727" t="str">
            <v>ROZENBAL</v>
          </cell>
          <cell r="C6727" t="str">
            <v xml:space="preserve"> Набор прищепок большие пластиковые ПИНОККИО 10шт</v>
          </cell>
          <cell r="D6727" t="str">
            <v xml:space="preserve"> 10 unbreakable jumbo plastic pegs</v>
          </cell>
          <cell r="E6727" t="str">
            <v>Китай</v>
          </cell>
          <cell r="F6727" t="str">
            <v>ПЛАСТИК,МЕТАЛЛ</v>
          </cell>
        </row>
        <row r="6728">
          <cell r="A6728" t="str">
            <v>R350000</v>
          </cell>
          <cell r="B6728" t="str">
            <v>ROZENBAL</v>
          </cell>
          <cell r="C6728" t="str">
            <v xml:space="preserve"> Набор тряпок из микрофибры 31х32см 3 шт</v>
          </cell>
          <cell r="D6728" t="str">
            <v xml:space="preserve"> 3 ALL-PURPOSE MICROFIBRE DISH CLOTHES</v>
          </cell>
          <cell r="E6728" t="str">
            <v>Китай</v>
          </cell>
          <cell r="F6728" t="str">
            <v>МИКРОФИБРА</v>
          </cell>
        </row>
        <row r="6729">
          <cell r="A6729" t="str">
            <v>R148014</v>
          </cell>
          <cell r="B6729" t="str">
            <v>ROZENBAL</v>
          </cell>
          <cell r="C6729" t="str">
            <v xml:space="preserve"> Губка трехслойная 3-в-1 2шт</v>
          </cell>
          <cell r="D6729" t="str">
            <v xml:space="preserve"> Set of 2 scouring pads on absorbent sponge</v>
          </cell>
          <cell r="E6729" t="str">
            <v>Испания</v>
          </cell>
          <cell r="F6729" t="str">
            <v>ПОЛИЭСТЕР,ЦЕЛЛЮЛОЗА,ПОЛИАМИД</v>
          </cell>
        </row>
        <row r="6730">
          <cell r="A6730" t="str">
            <v>R500569</v>
          </cell>
          <cell r="B6730" t="str">
            <v>ROZENBAL</v>
          </cell>
          <cell r="C6730" t="str">
            <v xml:space="preserve"> Набор совок + щетка GIPSY</v>
          </cell>
          <cell r="D6730" t="str">
            <v xml:space="preserve"> Gipsy Design Dustpan Set</v>
          </cell>
          <cell r="E6730" t="str">
            <v>Китай</v>
          </cell>
          <cell r="F6730" t="str">
            <v>ПЛАСТИК,НЕЙЛОН</v>
          </cell>
        </row>
        <row r="6731">
          <cell r="A6731" t="str">
            <v>R610505</v>
          </cell>
          <cell r="B6731" t="str">
            <v>ROZENBAL</v>
          </cell>
          <cell r="C6731" t="str">
            <v xml:space="preserve"> Щетка + палка GIPSY</v>
          </cell>
          <cell r="D6731" t="str">
            <v xml:space="preserve"> Gipsy Design Broom + Broomstick</v>
          </cell>
          <cell r="E6731" t="str">
            <v>Китай</v>
          </cell>
          <cell r="F6731" t="str">
            <v>ПЛАСТИК,НЕЙЛОН,СТАЛЬ</v>
          </cell>
        </row>
        <row r="6732">
          <cell r="A6732" t="str">
            <v>R320052</v>
          </cell>
          <cell r="B6732" t="str">
            <v>ROZENBAL</v>
          </cell>
          <cell r="C6732" t="str">
            <v xml:space="preserve"> Швабра с телескопической рукояткой GIPSY</v>
          </cell>
          <cell r="D6732" t="str">
            <v xml:space="preserve"> Gipsy Design Multipurpose broom</v>
          </cell>
          <cell r="E6732" t="str">
            <v>Китай</v>
          </cell>
          <cell r="F6732" t="str">
            <v>ПЛАСТИК,СТАЛЬ,ПОЛИЭСТЕР</v>
          </cell>
        </row>
        <row r="6733">
          <cell r="A6733" t="str">
            <v>R215093</v>
          </cell>
          <cell r="B6733" t="str">
            <v>ROZENBAL</v>
          </cell>
          <cell r="C6733" t="str">
            <v xml:space="preserve"> Набор тряпок из микрофибры GIPSY 30x30см 3шт</v>
          </cell>
          <cell r="D6733" t="str">
            <v xml:space="preserve"> Set of 3 printed wipes Gispy Design</v>
          </cell>
          <cell r="E6733" t="str">
            <v>Китай</v>
          </cell>
          <cell r="F6733" t="str">
            <v>ПОЛИЭСТЕР</v>
          </cell>
        </row>
        <row r="6734">
          <cell r="A6734" t="str">
            <v>R615729</v>
          </cell>
          <cell r="B6734" t="str">
            <v>ROZENBAL</v>
          </cell>
          <cell r="C6734" t="str">
            <v xml:space="preserve"> Щетка GIPSY</v>
          </cell>
          <cell r="D6734" t="str">
            <v xml:space="preserve"> Gipsy Design Broom</v>
          </cell>
          <cell r="E6734" t="str">
            <v>Китай</v>
          </cell>
          <cell r="F6734" t="str">
            <v>ПЛАСТИК,НЕЙЛОН</v>
          </cell>
        </row>
        <row r="6735">
          <cell r="A6735" t="str">
            <v>R222078</v>
          </cell>
          <cell r="B6735" t="str">
            <v>ROZENBAL</v>
          </cell>
          <cell r="C6735" t="str">
            <v xml:space="preserve"> Палка GIPSY</v>
          </cell>
          <cell r="D6735" t="str">
            <v xml:space="preserve"> Gipsy Design Broomstick</v>
          </cell>
          <cell r="E6735" t="str">
            <v>Китай</v>
          </cell>
          <cell r="F6735" t="str">
            <v>СТАЛЬ,ПЛАСТИК</v>
          </cell>
        </row>
        <row r="6736">
          <cell r="A6736" t="str">
            <v>IM520010</v>
          </cell>
          <cell r="B6736" t="str">
            <v>RUILONG</v>
          </cell>
          <cell r="C6736" t="str">
            <v xml:space="preserve"> Чайный набор 12 предметов МЕЧТА 220мл</v>
          </cell>
          <cell r="D6736" t="str">
            <v xml:space="preserve"> "S/6 6.3""CUP &amp; SAUCER 220CC"</v>
          </cell>
          <cell r="E6736" t="str">
            <v>Китай</v>
          </cell>
          <cell r="F6736" t="str">
            <v>ФАРФОР</v>
          </cell>
        </row>
        <row r="6737">
          <cell r="A6737" t="str">
            <v>IM520030</v>
          </cell>
          <cell r="B6737" t="str">
            <v>RUILONG</v>
          </cell>
          <cell r="C6737" t="str">
            <v xml:space="preserve"> Фруктовница на ножке САНГРИА</v>
          </cell>
          <cell r="D6737" t="str">
            <v xml:space="preserve">  BOWL</v>
          </cell>
          <cell r="E6737" t="str">
            <v>Китай</v>
          </cell>
          <cell r="F6737" t="str">
            <v>ФАРФОР</v>
          </cell>
        </row>
        <row r="6738">
          <cell r="A6738" t="str">
            <v>IM520011</v>
          </cell>
          <cell r="B6738" t="str">
            <v>RUILONG</v>
          </cell>
          <cell r="C6738" t="str">
            <v xml:space="preserve"> Чайный набор САНГРИА 220мл 12 предметов</v>
          </cell>
          <cell r="D6738" t="str">
            <v xml:space="preserve"> "S/6 6-5/8""CUP &amp; SAUCER 220CC"</v>
          </cell>
          <cell r="E6738" t="str">
            <v>Китай</v>
          </cell>
          <cell r="F6738" t="str">
            <v>ФАРФОР</v>
          </cell>
        </row>
        <row r="6739">
          <cell r="A6739" t="str">
            <v>RL10519</v>
          </cell>
          <cell r="B6739" t="str">
            <v>RUILONG</v>
          </cell>
          <cell r="C6739" t="str">
            <v xml:space="preserve"> Этажерка 3-х ярусная ВОЛНА 30/20/17см</v>
          </cell>
          <cell r="D6739" t="str">
            <v xml:space="preserve"> "S/3 12"",9-7/8"",7-7/8""PLATE WITH METAL"</v>
          </cell>
          <cell r="E6739" t="str">
            <v>Китай</v>
          </cell>
          <cell r="F6739" t="str">
            <v>ФАРФОР</v>
          </cell>
        </row>
        <row r="6740">
          <cell r="A6740" t="str">
            <v>RL10654</v>
          </cell>
          <cell r="B6740" t="str">
            <v>RUILONG</v>
          </cell>
          <cell r="C6740" t="str">
            <v xml:space="preserve"> Чаша ВОЛНА 35см</v>
          </cell>
          <cell r="D6740" t="str">
            <v xml:space="preserve"> "14"" BOWL"</v>
          </cell>
          <cell r="E6740" t="str">
            <v>Испания</v>
          </cell>
          <cell r="F6740" t="str">
            <v>ФАРФОР</v>
          </cell>
        </row>
        <row r="6741">
          <cell r="A6741" t="str">
            <v>RL20066</v>
          </cell>
          <cell r="B6741" t="str">
            <v>RUILONG</v>
          </cell>
          <cell r="C6741" t="str">
            <v xml:space="preserve"> Блюдо для торта ВОЛНА 37см</v>
          </cell>
          <cell r="D6741" t="str">
            <v xml:space="preserve"> "14.5"" CAKE PLATE"</v>
          </cell>
          <cell r="E6741" t="str">
            <v>Испания</v>
          </cell>
          <cell r="F6741" t="str">
            <v>ФАРФОР</v>
          </cell>
        </row>
        <row r="6742">
          <cell r="A6742" t="str">
            <v>RL13028</v>
          </cell>
          <cell r="B6742" t="str">
            <v>RUILONG</v>
          </cell>
          <cell r="C6742" t="str">
            <v xml:space="preserve"> Блюдо квадратное с ручками 42см</v>
          </cell>
          <cell r="D6742" t="str">
            <v xml:space="preserve"> "16.5"" PLATE"</v>
          </cell>
          <cell r="E6742" t="str">
            <v>Испания</v>
          </cell>
          <cell r="F6742" t="str">
            <v>ФАРФОР</v>
          </cell>
        </row>
        <row r="6743">
          <cell r="A6743" t="str">
            <v>RL12682</v>
          </cell>
          <cell r="B6743" t="str">
            <v>RUILONG</v>
          </cell>
          <cell r="C6743" t="str">
            <v xml:space="preserve"> Блюдо для торта ЛЕПЕСТКИ 37см</v>
          </cell>
          <cell r="D6743" t="str">
            <v xml:space="preserve"> "14.5"" CAKE PLATE"</v>
          </cell>
          <cell r="E6743" t="str">
            <v>Испания</v>
          </cell>
          <cell r="F6743" t="str">
            <v>ФАРФОР</v>
          </cell>
        </row>
        <row r="6744">
          <cell r="A6744" t="str">
            <v>RL12693</v>
          </cell>
          <cell r="B6744" t="str">
            <v>RUILONG</v>
          </cell>
          <cell r="C6744" t="str">
            <v xml:space="preserve"> Блюдо ЛЕПЕСТКИ 41см</v>
          </cell>
          <cell r="D6744" t="str">
            <v xml:space="preserve"> "16.25"" PLATE"</v>
          </cell>
          <cell r="E6744" t="str">
            <v>Испания</v>
          </cell>
          <cell r="F6744" t="str">
            <v>ФАРФОР</v>
          </cell>
        </row>
        <row r="6745">
          <cell r="A6745" t="str">
            <v>RL12750</v>
          </cell>
          <cell r="B6745" t="str">
            <v>RUILONG</v>
          </cell>
          <cell r="C6745" t="str">
            <v xml:space="preserve"> Чаша ЛЕПЕСТКИ 35см</v>
          </cell>
          <cell r="D6745" t="str">
            <v xml:space="preserve"> "14"" BOWL"</v>
          </cell>
          <cell r="E6745" t="str">
            <v>Испания</v>
          </cell>
          <cell r="F6745" t="str">
            <v>ФАРФОР</v>
          </cell>
        </row>
        <row r="6746">
          <cell r="A6746" t="str">
            <v>RL20066-1</v>
          </cell>
          <cell r="B6746" t="str">
            <v>RUILONG</v>
          </cell>
          <cell r="C6746" t="str">
            <v xml:space="preserve"> Блюдо для торта РОЗЫ 37см</v>
          </cell>
          <cell r="D6746" t="str">
            <v xml:space="preserve"> "14.5"" CAKE PLATE"</v>
          </cell>
          <cell r="E6746" t="str">
            <v>Китай</v>
          </cell>
          <cell r="F6746" t="str">
            <v>ФАРФОР</v>
          </cell>
        </row>
        <row r="6747">
          <cell r="A6747" t="str">
            <v>RL41571</v>
          </cell>
          <cell r="B6747" t="str">
            <v>RUILONG</v>
          </cell>
          <cell r="C6747" t="str">
            <v xml:space="preserve"> Блюдо овальное 36см</v>
          </cell>
          <cell r="D6747" t="str">
            <v xml:space="preserve"> "14.4"" PLATE"</v>
          </cell>
          <cell r="E6747" t="str">
            <v>Испания</v>
          </cell>
          <cell r="F6747" t="str">
            <v>ФАРФОР</v>
          </cell>
        </row>
        <row r="6748">
          <cell r="A6748" t="str">
            <v>RL12682-15</v>
          </cell>
          <cell r="B6748" t="str">
            <v>RUILONG</v>
          </cell>
          <cell r="C6748" t="str">
            <v xml:space="preserve"> Этажерка 3-х ярусная ЛЕПЕСТКИ 36/28/20см</v>
          </cell>
          <cell r="D6748" t="str">
            <v xml:space="preserve"> "S/3 14.5"",11"",7-7/8""PLATE WITH METAL"</v>
          </cell>
          <cell r="E6748" t="str">
            <v>Китай</v>
          </cell>
          <cell r="F6748" t="str">
            <v>ФАРФОР</v>
          </cell>
        </row>
        <row r="6749">
          <cell r="A6749" t="str">
            <v>RL12772-15</v>
          </cell>
          <cell r="B6749" t="str">
            <v>RUILONG</v>
          </cell>
          <cell r="C6749" t="str">
            <v xml:space="preserve"> Чайный набор ЭЛИЗА 220мл 15 предметов</v>
          </cell>
          <cell r="D6749" t="str">
            <v xml:space="preserve"> S/15 TEA SET</v>
          </cell>
          <cell r="E6749" t="str">
            <v>Китай</v>
          </cell>
          <cell r="F6749" t="str">
            <v>ФАРФОР</v>
          </cell>
        </row>
        <row r="6750">
          <cell r="A6750" t="str">
            <v>RL13076-15</v>
          </cell>
          <cell r="B6750" t="str">
            <v>RUILONG</v>
          </cell>
          <cell r="C6750" t="str">
            <v xml:space="preserve"> Чайный набор ИМПЕРАТОРСКИЙ 220мл 15 предметов</v>
          </cell>
          <cell r="D6750" t="str">
            <v xml:space="preserve"> S/15 TEA SET</v>
          </cell>
          <cell r="E6750" t="str">
            <v>Китай</v>
          </cell>
          <cell r="F6750" t="str">
            <v>ФАРФОР</v>
          </cell>
        </row>
        <row r="6751">
          <cell r="A6751" t="str">
            <v>RL13078-12</v>
          </cell>
          <cell r="B6751" t="str">
            <v>RUILONG</v>
          </cell>
          <cell r="C6751" t="str">
            <v xml:space="preserve"> Чайный набор ЗОЛОТАЯ РОЗА 220мл 12 предметов</v>
          </cell>
          <cell r="D6751" t="str">
            <v xml:space="preserve"> 6 CUPS &amp; 6 SAUCER</v>
          </cell>
          <cell r="E6751" t="str">
            <v>Китай</v>
          </cell>
          <cell r="F6751" t="str">
            <v>ФАРФОР</v>
          </cell>
        </row>
        <row r="6752">
          <cell r="A6752" t="str">
            <v>RL13078-15</v>
          </cell>
          <cell r="B6752" t="str">
            <v>RUILONG</v>
          </cell>
          <cell r="C6752" t="str">
            <v xml:space="preserve"> Чайный набор ЗОЛОТАЯ РОЗА 220мл 15 предметов</v>
          </cell>
          <cell r="D6752" t="str">
            <v xml:space="preserve"> S/15 TEA SET</v>
          </cell>
          <cell r="E6752" t="str">
            <v>Китай</v>
          </cell>
          <cell r="F6752" t="str">
            <v>ФАРФОР</v>
          </cell>
        </row>
        <row r="6753">
          <cell r="A6753" t="str">
            <v>IM20066</v>
          </cell>
          <cell r="B6753" t="str">
            <v>RUILONG</v>
          </cell>
          <cell r="C6753" t="str">
            <v xml:space="preserve"> Блюдо для торта ВОЛНА 37см</v>
          </cell>
          <cell r="D6753" t="str">
            <v xml:space="preserve"> "14.5"" CAKE PLATE"</v>
          </cell>
          <cell r="E6753" t="str">
            <v>Китай</v>
          </cell>
          <cell r="F6753" t="str">
            <v>ФАРФОР</v>
          </cell>
        </row>
        <row r="6754">
          <cell r="A6754" t="str">
            <v>IM12682</v>
          </cell>
          <cell r="B6754" t="str">
            <v>RUILONG</v>
          </cell>
          <cell r="C6754" t="str">
            <v xml:space="preserve"> Блюдо для торта ЛЕПЕСТКИ 37см</v>
          </cell>
          <cell r="D6754" t="str">
            <v xml:space="preserve"> "14.5"" CAKE PLATE"</v>
          </cell>
          <cell r="E6754" t="str">
            <v>Китай</v>
          </cell>
          <cell r="F6754" t="str">
            <v>ФАРФОР</v>
          </cell>
        </row>
        <row r="6755">
          <cell r="A6755" t="str">
            <v>IM520021</v>
          </cell>
          <cell r="B6755" t="str">
            <v>RUILONG</v>
          </cell>
          <cell r="C6755" t="str">
            <v xml:space="preserve"> Чайный набор 15 предметов САНГРИА 220мл</v>
          </cell>
          <cell r="D6755" t="str">
            <v xml:space="preserve"> S/15 TEA SET 220CC</v>
          </cell>
          <cell r="E6755" t="str">
            <v>Китай</v>
          </cell>
          <cell r="F6755" t="str">
            <v>ФАРФОР</v>
          </cell>
        </row>
        <row r="6756">
          <cell r="A6756" t="str">
            <v>IM520031</v>
          </cell>
          <cell r="B6756" t="str">
            <v>RUILONG</v>
          </cell>
          <cell r="C6756" t="str">
            <v xml:space="preserve"> Фруктовница 34см САНГРИА</v>
          </cell>
          <cell r="D6756" t="str">
            <v xml:space="preserve"> "14.5"" BOWL"</v>
          </cell>
          <cell r="E6756" t="str">
            <v>Китай</v>
          </cell>
          <cell r="F6756" t="str">
            <v>ФАРФОР</v>
          </cell>
        </row>
        <row r="6757">
          <cell r="A6757" t="str">
            <v>IM520040</v>
          </cell>
          <cell r="B6757" t="str">
            <v>RUILONG</v>
          </cell>
          <cell r="C6757" t="str">
            <v xml:space="preserve"> Блюдо прямоуггольное 40см САНГРИА</v>
          </cell>
          <cell r="D6757" t="str">
            <v xml:space="preserve"> "16.5"" TRAY WITH FOOTS"</v>
          </cell>
          <cell r="E6757" t="str">
            <v>Китай</v>
          </cell>
          <cell r="F6757" t="str">
            <v>ФАРФОР</v>
          </cell>
        </row>
        <row r="6758">
          <cell r="A6758" t="str">
            <v>IM520050</v>
          </cell>
          <cell r="B6758" t="str">
            <v>RUILONG</v>
          </cell>
          <cell r="C6758" t="str">
            <v xml:space="preserve"> Маслёнка САНГРИА</v>
          </cell>
          <cell r="D6758" t="str">
            <v xml:space="preserve"> Butter dish</v>
          </cell>
          <cell r="E6758" t="str">
            <v>Китай</v>
          </cell>
          <cell r="F6758" t="str">
            <v>ФАРФОР</v>
          </cell>
        </row>
        <row r="6759">
          <cell r="A6759" t="str">
            <v>IM520020</v>
          </cell>
          <cell r="B6759" t="str">
            <v>RUILONG</v>
          </cell>
          <cell r="C6759" t="str">
            <v xml:space="preserve"> Чайный набор 15 предметов КОРОЛЕВА АННА 220мл</v>
          </cell>
          <cell r="E6759" t="str">
            <v>Китай</v>
          </cell>
          <cell r="F6759" t="str">
            <v>ФАРФОР</v>
          </cell>
        </row>
        <row r="6760">
          <cell r="A6760" t="str">
            <v>IN120</v>
          </cell>
          <cell r="B6760" t="str">
            <v>RUSSIA</v>
          </cell>
          <cell r="C6760" t="str">
            <v xml:space="preserve"> Кашпо с поддоном НИКА 130мм</v>
          </cell>
          <cell r="E6760" t="str">
            <v>Россия</v>
          </cell>
          <cell r="F6760" t="str">
            <v>ПЛАСТИК</v>
          </cell>
        </row>
        <row r="6761">
          <cell r="A6761" t="str">
            <v>SK134</v>
          </cell>
          <cell r="B6761" t="str">
            <v>RUSSIA</v>
          </cell>
          <cell r="C6761" t="str">
            <v xml:space="preserve"> Полка угловая 3-х ярусная</v>
          </cell>
          <cell r="E6761" t="str">
            <v>Россия</v>
          </cell>
          <cell r="F6761" t="str">
            <v>ПЛАСТИК</v>
          </cell>
        </row>
        <row r="6762">
          <cell r="A6762" t="str">
            <v>SK135</v>
          </cell>
          <cell r="B6762" t="str">
            <v>RUSSIA</v>
          </cell>
          <cell r="C6762" t="str">
            <v xml:space="preserve"> Полка угловая 4-х ярусная</v>
          </cell>
          <cell r="E6762" t="str">
            <v>Россия</v>
          </cell>
          <cell r="F6762" t="str">
            <v>ПЛАСТИК</v>
          </cell>
        </row>
        <row r="6763">
          <cell r="A6763" t="str">
            <v>SK136</v>
          </cell>
          <cell r="B6763" t="str">
            <v>RUSSIA</v>
          </cell>
          <cell r="C6763" t="str">
            <v xml:space="preserve"> Нож для сыра МУЛЬТИ</v>
          </cell>
          <cell r="E6763" t="str">
            <v>Россия</v>
          </cell>
          <cell r="F6763" t="str">
            <v>ПЛАСТИК</v>
          </cell>
        </row>
        <row r="6764">
          <cell r="A6764" t="str">
            <v>SI53</v>
          </cell>
          <cell r="B6764" t="str">
            <v>RUSSIA</v>
          </cell>
          <cell r="C6764" t="str">
            <v xml:space="preserve"> Ножеточка с пластиковой ручкой</v>
          </cell>
          <cell r="E6764" t="str">
            <v>Россия</v>
          </cell>
          <cell r="F6764" t="str">
            <v>МЕТАЛЛ</v>
          </cell>
        </row>
        <row r="6765">
          <cell r="A6765" t="str">
            <v>SI59</v>
          </cell>
          <cell r="B6765" t="str">
            <v>RUSSIA</v>
          </cell>
          <cell r="C6765" t="str">
            <v xml:space="preserve"> Сито двойное d=14см</v>
          </cell>
          <cell r="E6765" t="str">
            <v>Россия</v>
          </cell>
          <cell r="F6765" t="str">
            <v>МЕТАЛЛ</v>
          </cell>
        </row>
        <row r="6766">
          <cell r="A6766" t="str">
            <v>SI61</v>
          </cell>
          <cell r="B6766" t="str">
            <v>RUSSIA</v>
          </cell>
          <cell r="C6766" t="str">
            <v xml:space="preserve"> Сито двойное d=18см</v>
          </cell>
          <cell r="E6766" t="str">
            <v>Россия</v>
          </cell>
          <cell r="F6766" t="str">
            <v>МЕТАЛЛ</v>
          </cell>
        </row>
        <row r="6767">
          <cell r="A6767" t="str">
            <v>SI62</v>
          </cell>
          <cell r="B6767" t="str">
            <v>RUSSIA</v>
          </cell>
          <cell r="C6767" t="str">
            <v xml:space="preserve"> Сито двойное d=21см</v>
          </cell>
          <cell r="E6767" t="str">
            <v>Россия</v>
          </cell>
          <cell r="F6767" t="str">
            <v>МЕТАЛЛ</v>
          </cell>
        </row>
        <row r="6768">
          <cell r="A6768" t="str">
            <v>SI67</v>
          </cell>
          <cell r="B6768" t="str">
            <v>RUSSIA</v>
          </cell>
          <cell r="C6768" t="str">
            <v xml:space="preserve"> Рожок для обуви с крючком большой</v>
          </cell>
          <cell r="E6768" t="str">
            <v>Россия</v>
          </cell>
          <cell r="F6768" t="str">
            <v>МЕТАЛЛ</v>
          </cell>
        </row>
        <row r="6769">
          <cell r="A6769" t="str">
            <v>CC02</v>
          </cell>
          <cell r="B6769" t="str">
            <v>RUSSIA</v>
          </cell>
          <cell r="C6769" t="str">
            <v xml:space="preserve"> Набор в ванную комнату VANESSA CLASSIC цветной (116)</v>
          </cell>
          <cell r="E6769" t="str">
            <v>Россия</v>
          </cell>
          <cell r="F6769" t="str">
            <v>ПЛАСТМАССА</v>
          </cell>
        </row>
        <row r="6770">
          <cell r="A6770" t="str">
            <v>SI30</v>
          </cell>
          <cell r="B6770" t="str">
            <v>RUSSIA</v>
          </cell>
          <cell r="C6770" t="str">
            <v xml:space="preserve"> Пресс для чеснока большой</v>
          </cell>
          <cell r="E6770" t="str">
            <v>Россия</v>
          </cell>
          <cell r="F6770" t="str">
            <v>МЕТАЛЛ</v>
          </cell>
        </row>
        <row r="6771">
          <cell r="A6771" t="str">
            <v>SI33</v>
          </cell>
          <cell r="B6771" t="str">
            <v>RUSSIA</v>
          </cell>
          <cell r="C6771" t="str">
            <v xml:space="preserve"> Штопор + открывалка</v>
          </cell>
          <cell r="E6771" t="str">
            <v>Россия</v>
          </cell>
          <cell r="F6771" t="str">
            <v>МЕТАЛЛ</v>
          </cell>
        </row>
        <row r="6772">
          <cell r="A6772" t="str">
            <v>IN221</v>
          </cell>
          <cell r="B6772" t="str">
            <v>RUSSIA</v>
          </cell>
          <cell r="C6772" t="str">
            <v xml:space="preserve"> Сухарница-корзинка 200мм</v>
          </cell>
          <cell r="E6772" t="str">
            <v>Россия</v>
          </cell>
          <cell r="F6772" t="str">
            <v>ПЛАСТИК</v>
          </cell>
        </row>
        <row r="6773">
          <cell r="A6773" t="str">
            <v>IN235</v>
          </cell>
          <cell r="B6773" t="str">
            <v>RUSSIA</v>
          </cell>
          <cell r="C6773" t="str">
            <v xml:space="preserve"> Кашпо с поддоном НИКА 200мм</v>
          </cell>
          <cell r="E6773" t="str">
            <v>Россия</v>
          </cell>
          <cell r="F6773" t="str">
            <v>ПЛАСТИК</v>
          </cell>
        </row>
        <row r="6774">
          <cell r="A6774" t="str">
            <v>IN236</v>
          </cell>
          <cell r="B6774" t="str">
            <v>RUSSIA</v>
          </cell>
          <cell r="C6774" t="str">
            <v xml:space="preserve"> Кашпо с поддоном НИКА 170мм</v>
          </cell>
          <cell r="E6774" t="str">
            <v>Россия</v>
          </cell>
          <cell r="F6774" t="str">
            <v>ПЛАСТИК</v>
          </cell>
        </row>
        <row r="6775">
          <cell r="A6775" t="str">
            <v>SI28</v>
          </cell>
          <cell r="B6775" t="str">
            <v>RUSSIA</v>
          </cell>
          <cell r="C6775" t="str">
            <v xml:space="preserve"> Сито с ручкой d=21см</v>
          </cell>
          <cell r="E6775" t="str">
            <v>Россия</v>
          </cell>
          <cell r="F6775" t="str">
            <v>МЕТАЛЛ</v>
          </cell>
        </row>
        <row r="6776">
          <cell r="A6776" t="str">
            <v>SK150</v>
          </cell>
          <cell r="B6776" t="str">
            <v>RUSSIA</v>
          </cell>
          <cell r="C6776" t="str">
            <v xml:space="preserve"> Дуршлаг с ручкой</v>
          </cell>
          <cell r="E6776" t="str">
            <v>Россия</v>
          </cell>
          <cell r="F6776" t="str">
            <v>ПЛАСТИК</v>
          </cell>
        </row>
        <row r="6777">
          <cell r="A6777" t="str">
            <v>SK28</v>
          </cell>
          <cell r="B6777" t="str">
            <v>RUSSIA</v>
          </cell>
          <cell r="C6777" t="str">
            <v xml:space="preserve"> Контейнер прямоугольный 29х22х8см</v>
          </cell>
          <cell r="E6777" t="str">
            <v>Россия</v>
          </cell>
          <cell r="F6777" t="str">
            <v>ПЛАСТИК</v>
          </cell>
        </row>
        <row r="6778">
          <cell r="A6778" t="str">
            <v>SK39</v>
          </cell>
          <cell r="B6778" t="str">
            <v>RUSSIA</v>
          </cell>
          <cell r="C6778" t="str">
            <v xml:space="preserve"> Мыльница ШИП 10шт</v>
          </cell>
          <cell r="E6778" t="str">
            <v>Россия</v>
          </cell>
          <cell r="F6778" t="str">
            <v>ПЛАСТИК</v>
          </cell>
        </row>
        <row r="6779">
          <cell r="A6779" t="str">
            <v>SK86</v>
          </cell>
          <cell r="B6779" t="str">
            <v>RUSSIA</v>
          </cell>
          <cell r="C6779" t="str">
            <v xml:space="preserve"> Салфетница РАКУШКА</v>
          </cell>
          <cell r="E6779" t="str">
            <v>Россия</v>
          </cell>
          <cell r="F6779" t="str">
            <v>ПЛАСТИК</v>
          </cell>
        </row>
        <row r="6780">
          <cell r="A6780" t="str">
            <v>SK87</v>
          </cell>
          <cell r="B6780" t="str">
            <v>RUSSIA</v>
          </cell>
          <cell r="C6780" t="str">
            <v xml:space="preserve"> Салфетница ЯБЛОКО</v>
          </cell>
          <cell r="E6780" t="str">
            <v>Россия</v>
          </cell>
          <cell r="F6780" t="str">
            <v>ПЛАСТИК</v>
          </cell>
        </row>
        <row r="6781">
          <cell r="A6781" t="str">
            <v>SI68</v>
          </cell>
          <cell r="B6781" t="str">
            <v>RUSSIA</v>
          </cell>
          <cell r="C6781" t="str">
            <v xml:space="preserve"> Сито глубокое d=18см</v>
          </cell>
          <cell r="E6781" t="str">
            <v>Россия</v>
          </cell>
          <cell r="F6781" t="str">
            <v>МЕТАЛЛ</v>
          </cell>
        </row>
        <row r="6782">
          <cell r="A6782" t="str">
            <v>SI69</v>
          </cell>
          <cell r="B6782" t="str">
            <v>RUSSIA</v>
          </cell>
          <cell r="C6782" t="str">
            <v xml:space="preserve"> Сито глубокое d=21см</v>
          </cell>
          <cell r="E6782" t="str">
            <v>Россия</v>
          </cell>
          <cell r="F6782" t="str">
            <v>МЕТАЛЛ</v>
          </cell>
        </row>
        <row r="6783">
          <cell r="A6783" t="str">
            <v>SI34</v>
          </cell>
          <cell r="B6783" t="str">
            <v>RUSSIA</v>
          </cell>
          <cell r="C6783" t="str">
            <v xml:space="preserve"> Молоток для мяса металлический</v>
          </cell>
          <cell r="E6783" t="str">
            <v>Россия</v>
          </cell>
          <cell r="F6783" t="str">
            <v>МЕТАЛЛ</v>
          </cell>
        </row>
        <row r="6784">
          <cell r="A6784" t="str">
            <v>SI35</v>
          </cell>
          <cell r="B6784" t="str">
            <v>RUSSIA</v>
          </cell>
          <cell r="C6784" t="str">
            <v xml:space="preserve"> Ножеточка</v>
          </cell>
          <cell r="E6784" t="str">
            <v>Россия</v>
          </cell>
          <cell r="F6784" t="str">
            <v>МЕТАЛЛ</v>
          </cell>
        </row>
        <row r="6785">
          <cell r="A6785" t="str">
            <v>CTD192</v>
          </cell>
          <cell r="B6785" t="str">
            <v>RUSSIA</v>
          </cell>
          <cell r="C6785" t="str">
            <v xml:space="preserve"> Лейка садовая 1.5л с распылителем и рассеивателем</v>
          </cell>
          <cell r="E6785" t="str">
            <v>Россия</v>
          </cell>
          <cell r="F6785" t="str">
            <v>ПЛАСТИК</v>
          </cell>
        </row>
        <row r="6786">
          <cell r="A6786" t="str">
            <v>JD9142</v>
          </cell>
          <cell r="B6786" t="str">
            <v>RUSSIA</v>
          </cell>
          <cell r="C6786" t="str">
            <v xml:space="preserve"> Скатерть 137х180см виниловая</v>
          </cell>
          <cell r="E6786" t="str">
            <v>Тайвань</v>
          </cell>
          <cell r="F6786" t="str">
            <v>ВИНИЛ</v>
          </cell>
        </row>
        <row r="6787">
          <cell r="A6787" t="str">
            <v>JS9151</v>
          </cell>
          <cell r="B6787" t="str">
            <v>RUSSIA</v>
          </cell>
          <cell r="C6787" t="str">
            <v xml:space="preserve"> Скатерть 110х140см виниловая</v>
          </cell>
          <cell r="E6787" t="str">
            <v>Тайвань</v>
          </cell>
          <cell r="F6787" t="str">
            <v>ВИНИЛ</v>
          </cell>
        </row>
        <row r="6788">
          <cell r="A6788" t="str">
            <v>JS927</v>
          </cell>
          <cell r="B6788" t="str">
            <v>RUSSIA</v>
          </cell>
          <cell r="C6788" t="str">
            <v xml:space="preserve"> Салфетка виниловая 30x45</v>
          </cell>
          <cell r="E6788" t="str">
            <v>Тайвань</v>
          </cell>
          <cell r="F6788" t="str">
            <v>ВИНИЛ</v>
          </cell>
        </row>
        <row r="6789">
          <cell r="A6789" t="str">
            <v>JS9293</v>
          </cell>
          <cell r="B6789" t="str">
            <v>RUSSIA</v>
          </cell>
          <cell r="C6789" t="str">
            <v xml:space="preserve"> Скатерть 150х230см виниловая</v>
          </cell>
          <cell r="E6789" t="str">
            <v>Тайвань</v>
          </cell>
          <cell r="F6789" t="str">
            <v>ВИНИЛ</v>
          </cell>
        </row>
        <row r="6790">
          <cell r="A6790" t="str">
            <v>JD9081</v>
          </cell>
          <cell r="B6790" t="str">
            <v>RUSSIA</v>
          </cell>
          <cell r="C6790" t="str">
            <v xml:space="preserve"> Скатерть 110х140см виниловая</v>
          </cell>
          <cell r="E6790" t="str">
            <v>Тайвань</v>
          </cell>
          <cell r="F6790" t="str">
            <v>ВИНИЛ</v>
          </cell>
        </row>
        <row r="6791">
          <cell r="A6791" t="str">
            <v>JD928</v>
          </cell>
          <cell r="B6791" t="str">
            <v>RUSSIA</v>
          </cell>
          <cell r="C6791" t="str">
            <v xml:space="preserve"> Салфетка виниловая термостойкая 30x45</v>
          </cell>
          <cell r="E6791" t="str">
            <v>Тайвань</v>
          </cell>
          <cell r="F6791" t="str">
            <v>ВИНИЛ</v>
          </cell>
        </row>
        <row r="6792">
          <cell r="A6792" t="str">
            <v>JD964</v>
          </cell>
          <cell r="B6792" t="str">
            <v>RUSSIA</v>
          </cell>
          <cell r="C6792" t="str">
            <v xml:space="preserve"> Салфетка виниловая термостойкая 30x45</v>
          </cell>
          <cell r="E6792" t="str">
            <v>Тайвань</v>
          </cell>
          <cell r="F6792" t="str">
            <v>ВИНИЛ</v>
          </cell>
        </row>
        <row r="6793">
          <cell r="A6793" t="str">
            <v>JD974</v>
          </cell>
          <cell r="B6793" t="str">
            <v>RUSSIA</v>
          </cell>
          <cell r="C6793" t="str">
            <v xml:space="preserve"> Салфетка виниловая термостойкая 30x45</v>
          </cell>
          <cell r="E6793" t="str">
            <v>Тайвань</v>
          </cell>
          <cell r="F6793" t="str">
            <v>ВИНИЛ</v>
          </cell>
        </row>
        <row r="6794">
          <cell r="A6794" t="str">
            <v>SB69094</v>
          </cell>
          <cell r="B6794" t="str">
            <v>RUSSIA</v>
          </cell>
          <cell r="C6794" t="str">
            <v xml:space="preserve"> Скатерть 150x230см тефлоновая с вышивкой овальная</v>
          </cell>
          <cell r="E6794" t="str">
            <v>США</v>
          </cell>
          <cell r="F6794" t="str">
            <v>ВИНИЛ</v>
          </cell>
        </row>
        <row r="6795">
          <cell r="A6795" t="str">
            <v>SB0348</v>
          </cell>
          <cell r="B6795" t="str">
            <v>RUSSIA</v>
          </cell>
          <cell r="C6795" t="str">
            <v xml:space="preserve"> Скатерть 150x230см тефлоновая</v>
          </cell>
          <cell r="E6795" t="str">
            <v>США</v>
          </cell>
          <cell r="F6795" t="str">
            <v>ВИНИЛ</v>
          </cell>
        </row>
        <row r="6796">
          <cell r="A6796" t="str">
            <v>SB06132</v>
          </cell>
          <cell r="B6796" t="str">
            <v>RUSSIA</v>
          </cell>
          <cell r="C6796" t="str">
            <v xml:space="preserve"> Скатерть 150x230см тефлоновая с вышивкой</v>
          </cell>
          <cell r="E6796" t="str">
            <v>США</v>
          </cell>
          <cell r="F6796" t="str">
            <v>ВИНИЛ</v>
          </cell>
        </row>
        <row r="6797">
          <cell r="A6797" t="str">
            <v>SB0849</v>
          </cell>
          <cell r="B6797" t="str">
            <v>RUSSIA</v>
          </cell>
          <cell r="C6797" t="str">
            <v xml:space="preserve"> Скатерть 150x230см тефлоновая</v>
          </cell>
          <cell r="E6797" t="str">
            <v>США</v>
          </cell>
          <cell r="F6797" t="str">
            <v>ВИНИЛ</v>
          </cell>
        </row>
        <row r="6798">
          <cell r="A6798" t="str">
            <v>SB1534</v>
          </cell>
          <cell r="B6798" t="str">
            <v>RUSSIA</v>
          </cell>
          <cell r="C6798" t="str">
            <v xml:space="preserve"> Скатерть 150x230см тефлоновая с вышивкой</v>
          </cell>
          <cell r="E6798" t="str">
            <v>США</v>
          </cell>
          <cell r="F6798" t="str">
            <v>ВИНИЛ</v>
          </cell>
        </row>
        <row r="6799">
          <cell r="A6799" t="str">
            <v>SB69093</v>
          </cell>
          <cell r="B6799" t="str">
            <v>RUSSIA</v>
          </cell>
          <cell r="C6799" t="str">
            <v xml:space="preserve"> Скатерть 150x230см тефлоновая с вышивкой</v>
          </cell>
          <cell r="E6799" t="str">
            <v>США</v>
          </cell>
          <cell r="F6799" t="str">
            <v>ВИНИЛ</v>
          </cell>
        </row>
        <row r="6800">
          <cell r="A6800" t="str">
            <v>CC64</v>
          </cell>
          <cell r="B6800" t="str">
            <v>RUSSIA</v>
          </cell>
          <cell r="C6800" t="str">
            <v xml:space="preserve"> Набор в ванную комнату №5.1 цветной</v>
          </cell>
          <cell r="E6800" t="str">
            <v>Россия</v>
          </cell>
          <cell r="F6800" t="str">
            <v>ПЛАСТМАССА</v>
          </cell>
        </row>
        <row r="6801">
          <cell r="A6801" t="str">
            <v>IN102</v>
          </cell>
          <cell r="B6801" t="str">
            <v>RUSSIA</v>
          </cell>
          <cell r="C6801" t="str">
            <v xml:space="preserve"> Сито в раковину 50шт</v>
          </cell>
          <cell r="E6801" t="str">
            <v>Россия</v>
          </cell>
          <cell r="F6801" t="str">
            <v>ПЛАСТИК</v>
          </cell>
        </row>
        <row r="6802">
          <cell r="A6802" t="str">
            <v>T001</v>
          </cell>
          <cell r="B6802" t="str">
            <v>RUSSIA</v>
          </cell>
          <cell r="C6802" t="str">
            <v xml:space="preserve"> Скатерть 160x220см тефлон</v>
          </cell>
          <cell r="E6802" t="str">
            <v>США</v>
          </cell>
          <cell r="F6802" t="str">
            <v>ВИНИЛ</v>
          </cell>
        </row>
        <row r="6803">
          <cell r="A6803" t="str">
            <v>T003</v>
          </cell>
          <cell r="B6803" t="str">
            <v>RUSSIA</v>
          </cell>
          <cell r="C6803" t="str">
            <v xml:space="preserve"> Скатерть 120x160см тефлоновая бежевая</v>
          </cell>
          <cell r="E6803" t="str">
            <v>США</v>
          </cell>
          <cell r="F6803" t="str">
            <v>ВИНИЛ</v>
          </cell>
        </row>
        <row r="6804">
          <cell r="A6804" t="str">
            <v>T012</v>
          </cell>
          <cell r="B6804" t="str">
            <v>RUSSIA</v>
          </cell>
          <cell r="C6804" t="str">
            <v xml:space="preserve"> Скатерть 120x160см тефлоновая</v>
          </cell>
          <cell r="E6804" t="str">
            <v>США</v>
          </cell>
          <cell r="F6804" t="str">
            <v>ВИНИЛ</v>
          </cell>
        </row>
        <row r="6805">
          <cell r="A6805" t="str">
            <v>CN031</v>
          </cell>
          <cell r="B6805" t="str">
            <v>RUSSIA</v>
          </cell>
          <cell r="C6805" t="str">
            <v xml:space="preserve"> Кашпо с поддоном ЖАСМИН 12см</v>
          </cell>
          <cell r="E6805" t="str">
            <v>Россия</v>
          </cell>
          <cell r="F6805" t="str">
            <v>ПЛАСТИК</v>
          </cell>
        </row>
        <row r="6806">
          <cell r="A6806" t="str">
            <v>CN011</v>
          </cell>
          <cell r="B6806" t="str">
            <v>RUSSIA</v>
          </cell>
          <cell r="C6806" t="str">
            <v xml:space="preserve"> Кашпо с поддоном №0 d=100</v>
          </cell>
          <cell r="E6806" t="str">
            <v>Россия</v>
          </cell>
          <cell r="F6806" t="str">
            <v>ПЛАСТИК</v>
          </cell>
        </row>
        <row r="6807">
          <cell r="A6807" t="str">
            <v>CN013</v>
          </cell>
          <cell r="B6807" t="str">
            <v>RUSSIA</v>
          </cell>
          <cell r="C6807" t="str">
            <v xml:space="preserve"> Кашпо с поддоном №1 d=130</v>
          </cell>
          <cell r="E6807" t="str">
            <v>Россия</v>
          </cell>
          <cell r="F6807" t="str">
            <v>ПЛАСТИК</v>
          </cell>
        </row>
        <row r="6808">
          <cell r="A6808" t="str">
            <v>CC65</v>
          </cell>
          <cell r="B6808" t="str">
            <v>RUSSIA</v>
          </cell>
          <cell r="C6808" t="str">
            <v xml:space="preserve"> Набор в ванную комнату №6 цветной</v>
          </cell>
          <cell r="E6808" t="str">
            <v>Россия</v>
          </cell>
          <cell r="F6808" t="str">
            <v>ПЛАСТМАССА</v>
          </cell>
        </row>
        <row r="6809">
          <cell r="A6809" t="str">
            <v>CC68</v>
          </cell>
          <cell r="B6809" t="str">
            <v>RUSSIA</v>
          </cell>
          <cell r="C6809" t="str">
            <v xml:space="preserve"> Набор в ванную комнату №7 цветной</v>
          </cell>
          <cell r="E6809" t="str">
            <v>Россия</v>
          </cell>
          <cell r="F6809" t="str">
            <v>ПЛАСТМАССА</v>
          </cell>
        </row>
        <row r="6810">
          <cell r="A6810" t="str">
            <v>CC70</v>
          </cell>
          <cell r="B6810" t="str">
            <v>RUSSIA</v>
          </cell>
          <cell r="C6810" t="str">
            <v xml:space="preserve"> Набор в ванную комнату №5.4 цветной</v>
          </cell>
          <cell r="E6810" t="str">
            <v>Россия</v>
          </cell>
          <cell r="F6810" t="str">
            <v>ПЛАСТМАССА</v>
          </cell>
        </row>
        <row r="6811">
          <cell r="A6811" t="str">
            <v>CN032</v>
          </cell>
          <cell r="B6811" t="str">
            <v>RUSSIA</v>
          </cell>
          <cell r="C6811" t="str">
            <v xml:space="preserve"> Кашпо с поддоном РОЗЫ 12см</v>
          </cell>
          <cell r="E6811" t="str">
            <v>Россия</v>
          </cell>
          <cell r="F6811" t="str">
            <v>ПЛАСТИК</v>
          </cell>
        </row>
        <row r="6812">
          <cell r="A6812" t="str">
            <v>CN033</v>
          </cell>
          <cell r="B6812" t="str">
            <v>RUSSIA</v>
          </cell>
          <cell r="C6812" t="str">
            <v xml:space="preserve"> Кашпо с поддоном РОЗЫ 14см</v>
          </cell>
          <cell r="E6812" t="str">
            <v>Россия</v>
          </cell>
          <cell r="F6812" t="str">
            <v>ПЛАСТИК</v>
          </cell>
        </row>
        <row r="6813">
          <cell r="A6813" t="str">
            <v>CN035</v>
          </cell>
          <cell r="B6813" t="str">
            <v>RUSSIA</v>
          </cell>
          <cell r="C6813" t="str">
            <v xml:space="preserve"> Кашпо с поддоном МОНЕ 10см</v>
          </cell>
          <cell r="E6813" t="str">
            <v>Россия</v>
          </cell>
          <cell r="F6813" t="str">
            <v>ПЛАСТИК</v>
          </cell>
        </row>
        <row r="6814">
          <cell r="A6814" t="str">
            <v>CN037</v>
          </cell>
          <cell r="B6814" t="str">
            <v>RUSSIA</v>
          </cell>
          <cell r="C6814" t="str">
            <v xml:space="preserve"> Кашпо с поддоном МОНЕ 14см</v>
          </cell>
          <cell r="E6814" t="str">
            <v>Россия</v>
          </cell>
          <cell r="F6814" t="str">
            <v>ПЛАСТИК</v>
          </cell>
        </row>
        <row r="6815">
          <cell r="A6815" t="str">
            <v>CN017</v>
          </cell>
          <cell r="B6815" t="str">
            <v>RUSSIA</v>
          </cell>
          <cell r="C6815" t="str">
            <v xml:space="preserve"> Кашпо с поддоном №3 d=190</v>
          </cell>
          <cell r="E6815" t="str">
            <v>Россия</v>
          </cell>
          <cell r="F6815" t="str">
            <v>ПЛАСТИК</v>
          </cell>
        </row>
        <row r="6816">
          <cell r="A6816" t="str">
            <v>CN018</v>
          </cell>
          <cell r="B6816" t="str">
            <v>RUSSIA</v>
          </cell>
          <cell r="C6816" t="str">
            <v xml:space="preserve"> Кашпо с поддоном №4 d=220</v>
          </cell>
          <cell r="E6816" t="str">
            <v>Россия</v>
          </cell>
          <cell r="F6816" t="str">
            <v>ПЛАСТИК</v>
          </cell>
        </row>
        <row r="6817">
          <cell r="A6817" t="str">
            <v>CN019</v>
          </cell>
          <cell r="B6817" t="str">
            <v>RUSSIA</v>
          </cell>
          <cell r="C6817" t="str">
            <v xml:space="preserve"> Кашпо с поддоном №5 d=260</v>
          </cell>
          <cell r="E6817" t="str">
            <v>Россия</v>
          </cell>
          <cell r="F6817" t="str">
            <v>ПЛАСТИК</v>
          </cell>
        </row>
        <row r="6818">
          <cell r="A6818" t="str">
            <v>CN029</v>
          </cell>
          <cell r="B6818" t="str">
            <v>RUSSIA</v>
          </cell>
          <cell r="C6818" t="str">
            <v xml:space="preserve"> Кашпо с поддоном РОЗЫ 10см</v>
          </cell>
          <cell r="E6818" t="str">
            <v>Россия</v>
          </cell>
          <cell r="F6818" t="str">
            <v>ПЛАСТИК</v>
          </cell>
        </row>
        <row r="6819">
          <cell r="A6819" t="str">
            <v>CN030</v>
          </cell>
          <cell r="B6819" t="str">
            <v>RUSSIA</v>
          </cell>
          <cell r="C6819" t="str">
            <v xml:space="preserve"> Кашпо с поддоном ЖАСМИН 10см</v>
          </cell>
          <cell r="E6819" t="str">
            <v>Россия</v>
          </cell>
          <cell r="F6819" t="str">
            <v>ПЛАСТИК</v>
          </cell>
        </row>
        <row r="6820">
          <cell r="A6820" t="str">
            <v>CC72</v>
          </cell>
          <cell r="B6820" t="str">
            <v>RUSSIA</v>
          </cell>
          <cell r="C6820" t="str">
            <v xml:space="preserve"> Набор в ванную комнату №5.5 цветной</v>
          </cell>
          <cell r="E6820" t="str">
            <v>Россия</v>
          </cell>
          <cell r="F6820" t="str">
            <v>ПЛАСТМАССА</v>
          </cell>
        </row>
        <row r="6821">
          <cell r="A6821" t="str">
            <v>CC73</v>
          </cell>
          <cell r="B6821" t="str">
            <v>RUSSIA</v>
          </cell>
          <cell r="C6821" t="str">
            <v xml:space="preserve"> Набор в ванную комнату №8 цветной</v>
          </cell>
          <cell r="E6821" t="str">
            <v>Россия</v>
          </cell>
          <cell r="F6821" t="str">
            <v>ПЛАСТМАССА</v>
          </cell>
        </row>
        <row r="6822">
          <cell r="A6822" t="str">
            <v>CC78</v>
          </cell>
          <cell r="B6822" t="str">
            <v>RUSSIA</v>
          </cell>
          <cell r="C6822" t="str">
            <v xml:space="preserve"> Набор в ванную комнату VANESSA PREMIERE цветной</v>
          </cell>
          <cell r="E6822" t="str">
            <v>Россия</v>
          </cell>
          <cell r="F6822" t="str">
            <v>ПЛАСТМАССА</v>
          </cell>
        </row>
        <row r="6823">
          <cell r="A6823" t="str">
            <v>CTDZ309</v>
          </cell>
          <cell r="B6823" t="str">
            <v>RUSSIA</v>
          </cell>
          <cell r="C6823" t="str">
            <v xml:space="preserve"> Санки-ледянки</v>
          </cell>
          <cell r="E6823" t="str">
            <v>Россия</v>
          </cell>
          <cell r="F6823" t="str">
            <v>ПЛАСТИК</v>
          </cell>
        </row>
        <row r="6824">
          <cell r="A6824" t="str">
            <v>KV1502-M</v>
          </cell>
          <cell r="B6824" t="str">
            <v>RUSSIA</v>
          </cell>
          <cell r="C6824" t="str">
            <v xml:space="preserve"> Хлебница большая мраморная</v>
          </cell>
          <cell r="E6824" t="str">
            <v>Россия</v>
          </cell>
          <cell r="F6824" t="str">
            <v>ПЛАСТИК</v>
          </cell>
        </row>
        <row r="6825">
          <cell r="A6825" t="str">
            <v>OS03C886H</v>
          </cell>
          <cell r="B6825" t="str">
            <v>RUSSIA</v>
          </cell>
          <cell r="C6825" t="str">
            <v xml:space="preserve"> Стопка 50мл</v>
          </cell>
          <cell r="E6825" t="str">
            <v>Россия</v>
          </cell>
          <cell r="F6825" t="str">
            <v>СТЕКЛО</v>
          </cell>
        </row>
        <row r="6826">
          <cell r="A6826" t="str">
            <v>BP43334</v>
          </cell>
          <cell r="B6826" t="str">
            <v>RUSSIA</v>
          </cell>
          <cell r="C6826" t="str">
            <v xml:space="preserve"> Кувшин СИЛЬВАНА 1350мл</v>
          </cell>
          <cell r="E6826" t="str">
            <v>Россия</v>
          </cell>
          <cell r="F6826" t="str">
            <v>СТЕКЛО</v>
          </cell>
        </row>
        <row r="6827">
          <cell r="A6827" t="str">
            <v>PK16330</v>
          </cell>
          <cell r="B6827" t="str">
            <v>RUSSIA</v>
          </cell>
          <cell r="C6827" t="str">
            <v xml:space="preserve"> Бумага для выпечки 8мх38см</v>
          </cell>
          <cell r="E6827" t="str">
            <v>Польша</v>
          </cell>
          <cell r="F6827" t="str">
            <v>ПЕРГАМЕНТ</v>
          </cell>
        </row>
        <row r="6828">
          <cell r="A6828" t="str">
            <v>PL26</v>
          </cell>
          <cell r="B6828" t="str">
            <v>RUSSIA</v>
          </cell>
          <cell r="C6828" t="str">
            <v xml:space="preserve"> Набор 3-х лопаток</v>
          </cell>
          <cell r="E6828" t="str">
            <v>Россия</v>
          </cell>
          <cell r="F6828" t="str">
            <v>ДЕРЕВО</v>
          </cell>
        </row>
        <row r="6829">
          <cell r="A6829" t="str">
            <v>B10237</v>
          </cell>
          <cell r="B6829" t="str">
            <v>RUSSIA</v>
          </cell>
          <cell r="C6829" t="str">
            <v xml:space="preserve"> Блюдце в ассортименте</v>
          </cell>
          <cell r="E6829" t="str">
            <v>Россия</v>
          </cell>
        </row>
        <row r="6830">
          <cell r="A6830" t="str">
            <v>B51895</v>
          </cell>
          <cell r="B6830" t="str">
            <v>RUSSIA</v>
          </cell>
          <cell r="C6830" t="str">
            <v xml:space="preserve"> Чайная пара в ассортименте</v>
          </cell>
          <cell r="E6830" t="str">
            <v>Россия</v>
          </cell>
        </row>
        <row r="6831">
          <cell r="A6831" t="str">
            <v>B76969</v>
          </cell>
          <cell r="B6831" t="str">
            <v>RUSSIA</v>
          </cell>
          <cell r="C6831" t="str">
            <v xml:space="preserve"> Стопка в ассортименте</v>
          </cell>
          <cell r="E6831" t="str">
            <v>Россия</v>
          </cell>
        </row>
        <row r="6832">
          <cell r="A6832" t="str">
            <v>BSP12</v>
          </cell>
          <cell r="B6832" t="str">
            <v>RUSSIA</v>
          </cell>
          <cell r="C6832" t="str">
            <v xml:space="preserve"> Образец в ассортименте</v>
          </cell>
          <cell r="E6832" t="str">
            <v>Россия</v>
          </cell>
        </row>
        <row r="6833">
          <cell r="A6833" t="str">
            <v>KV76/63</v>
          </cell>
          <cell r="B6833" t="str">
            <v>RUSSIA</v>
          </cell>
          <cell r="C6833" t="str">
            <v xml:space="preserve"> Емкость для продуктов 10см</v>
          </cell>
          <cell r="E6833" t="str">
            <v>Россия</v>
          </cell>
        </row>
        <row r="6834">
          <cell r="A6834" t="str">
            <v>MHX01</v>
          </cell>
          <cell r="B6834" t="str">
            <v>RUSSIA</v>
          </cell>
          <cell r="C6834" t="str">
            <v xml:space="preserve"> Фартук (ситец)</v>
          </cell>
          <cell r="E6834" t="str">
            <v>Россия</v>
          </cell>
        </row>
        <row r="6835">
          <cell r="A6835" t="str">
            <v>B04772</v>
          </cell>
          <cell r="B6835" t="str">
            <v>RUSSIA</v>
          </cell>
          <cell r="C6835" t="str">
            <v xml:space="preserve"> Тарелка обеденная в ассортименте</v>
          </cell>
          <cell r="E6835" t="str">
            <v>Россия</v>
          </cell>
        </row>
        <row r="6836">
          <cell r="A6836" t="str">
            <v>B10003</v>
          </cell>
          <cell r="B6836" t="str">
            <v>RUSSIA</v>
          </cell>
          <cell r="C6836" t="str">
            <v xml:space="preserve"> Салатник в ассортименте</v>
          </cell>
          <cell r="E6836" t="str">
            <v>Россия</v>
          </cell>
        </row>
        <row r="6837">
          <cell r="A6837" t="str">
            <v>B16320</v>
          </cell>
          <cell r="B6837" t="str">
            <v>RUSSIA</v>
          </cell>
          <cell r="C6837" t="str">
            <v xml:space="preserve"> Тарелка суповая в ассортименте</v>
          </cell>
          <cell r="E6837" t="str">
            <v>Россия</v>
          </cell>
        </row>
        <row r="6838">
          <cell r="A6838" t="str">
            <v>B55106</v>
          </cell>
          <cell r="B6838" t="str">
            <v>RUSSIA</v>
          </cell>
          <cell r="C6838" t="str">
            <v xml:space="preserve"> Тарелка дессертная в ассортименте</v>
          </cell>
          <cell r="E6838" t="str">
            <v>Россия</v>
          </cell>
        </row>
        <row r="6839">
          <cell r="A6839" t="str">
            <v>C8917</v>
          </cell>
          <cell r="B6839" t="str">
            <v>RUSSIA</v>
          </cell>
          <cell r="C6839" t="str">
            <v xml:space="preserve"> Насадка-лейка</v>
          </cell>
          <cell r="E6839" t="str">
            <v>Италия</v>
          </cell>
        </row>
        <row r="6840">
          <cell r="A6840" t="str">
            <v>RB007-1</v>
          </cell>
          <cell r="B6840" t="str">
            <v>RUSSKA BUMAGA</v>
          </cell>
          <cell r="E6840" t="str">
            <v>Россия</v>
          </cell>
          <cell r="F6840" t="str">
            <v>БУМАГА</v>
          </cell>
        </row>
        <row r="6841">
          <cell r="A6841" t="str">
            <v>RB080</v>
          </cell>
          <cell r="B6841" t="str">
            <v>RUSSKA BUMAGA</v>
          </cell>
          <cell r="E6841" t="str">
            <v>Россия</v>
          </cell>
          <cell r="F6841" t="str">
            <v>БУМАГА</v>
          </cell>
        </row>
        <row r="6842">
          <cell r="A6842" t="str">
            <v>RB007</v>
          </cell>
          <cell r="B6842" t="str">
            <v>RUSSKA BUMAGA</v>
          </cell>
          <cell r="C6842" t="str">
            <v xml:space="preserve"> Салфетки DESING с рисунком 40л</v>
          </cell>
          <cell r="E6842" t="str">
            <v>Россия</v>
          </cell>
          <cell r="F6842" t="str">
            <v>БУМАГА</v>
          </cell>
        </row>
        <row r="6843">
          <cell r="A6843" t="str">
            <v>RB031</v>
          </cell>
          <cell r="B6843" t="str">
            <v>RUSSKA BUMAGA</v>
          </cell>
          <cell r="C6843" t="str">
            <v xml:space="preserve"> Салфетки однослойные BOUQUET 100л</v>
          </cell>
          <cell r="E6843" t="str">
            <v>Россия</v>
          </cell>
          <cell r="F6843" t="str">
            <v>БУМАГА</v>
          </cell>
        </row>
        <row r="6844">
          <cell r="A6844" t="str">
            <v>RB085</v>
          </cell>
          <cell r="B6844" t="str">
            <v>RUSSKA BUMAGA</v>
          </cell>
          <cell r="C6844" t="str">
            <v xml:space="preserve"> Салфетки 2х слойные BOUQUET CAFE-BAR 10л</v>
          </cell>
          <cell r="E6844" t="str">
            <v>Россия</v>
          </cell>
          <cell r="F6844" t="str">
            <v>БУМАГА</v>
          </cell>
        </row>
        <row r="6845">
          <cell r="A6845" t="str">
            <v>RB086</v>
          </cell>
          <cell r="B6845" t="str">
            <v>RUSSKA BUMAGA</v>
          </cell>
          <cell r="C6845" t="str">
            <v xml:space="preserve"> Салфетки 2х слойные BOUQUET ORIGINAL 20л</v>
          </cell>
          <cell r="E6845" t="str">
            <v>Россия</v>
          </cell>
          <cell r="F6845" t="str">
            <v>БУМАГА</v>
          </cell>
        </row>
        <row r="6846">
          <cell r="A6846" t="str">
            <v>RB134</v>
          </cell>
          <cell r="B6846" t="str">
            <v>RUSSKA BUMAGA</v>
          </cell>
          <cell r="C6846" t="str">
            <v xml:space="preserve"> Салфетки однослойные BOUQUET ELEGANT 100л</v>
          </cell>
          <cell r="E6846" t="str">
            <v>Россия</v>
          </cell>
          <cell r="F6846" t="str">
            <v>БУМАГА</v>
          </cell>
        </row>
        <row r="6847">
          <cell r="A6847" t="str">
            <v>RB086-1</v>
          </cell>
          <cell r="B6847" t="str">
            <v>RUSSKA BUMAGA</v>
          </cell>
          <cell r="C6847" t="str">
            <v xml:space="preserve"> Салфетки 2х слойные BOUQUET ORIGINAL НГ 20л</v>
          </cell>
          <cell r="E6847" t="str">
            <v>Россия</v>
          </cell>
          <cell r="F6847" t="str">
            <v>БУМАГА</v>
          </cell>
        </row>
        <row r="6848">
          <cell r="A6848" t="str">
            <v>CN17</v>
          </cell>
          <cell r="B6848" t="str">
            <v>RUYI</v>
          </cell>
          <cell r="C6848" t="str">
            <v xml:space="preserve"> Свеча ВЕСЕННЯЯ l=10см w=10см</v>
          </cell>
          <cell r="D6848" t="str">
            <v xml:space="preserve"> flower candle</v>
          </cell>
          <cell r="E6848" t="str">
            <v>Китай</v>
          </cell>
          <cell r="F6848" t="str">
            <v>ПАРАФИН</v>
          </cell>
        </row>
        <row r="6849">
          <cell r="A6849" t="str">
            <v>CN18</v>
          </cell>
          <cell r="B6849" t="str">
            <v>RUYI</v>
          </cell>
          <cell r="C6849" t="str">
            <v xml:space="preserve"> Свеча ВЕСЕННЯЯ l=10см w=10см</v>
          </cell>
          <cell r="D6849" t="str">
            <v xml:space="preserve"> flower candle</v>
          </cell>
          <cell r="E6849" t="str">
            <v>Китай</v>
          </cell>
          <cell r="F6849" t="str">
            <v>ПАРАФИН</v>
          </cell>
        </row>
        <row r="6850">
          <cell r="A6850" t="str">
            <v>CN19</v>
          </cell>
          <cell r="B6850" t="str">
            <v>RUYI</v>
          </cell>
          <cell r="C6850" t="str">
            <v xml:space="preserve"> Свеча ВЕСЕННЯЯ l=11см w=11см</v>
          </cell>
          <cell r="D6850" t="str">
            <v xml:space="preserve"> flower candle</v>
          </cell>
          <cell r="E6850" t="str">
            <v>Китай</v>
          </cell>
          <cell r="F6850" t="str">
            <v>ПАРАФИН</v>
          </cell>
        </row>
        <row r="6851">
          <cell r="A6851" t="str">
            <v>CN20</v>
          </cell>
          <cell r="B6851" t="str">
            <v>RUYI</v>
          </cell>
          <cell r="C6851" t="str">
            <v xml:space="preserve"> Свеча РОЗА h=10.5см</v>
          </cell>
          <cell r="D6851" t="str">
            <v xml:space="preserve"> flower candle</v>
          </cell>
          <cell r="E6851" t="str">
            <v>Китай</v>
          </cell>
          <cell r="F6851" t="str">
            <v>ПАРАФИН</v>
          </cell>
        </row>
        <row r="6852">
          <cell r="A6852" t="str">
            <v>CN21</v>
          </cell>
          <cell r="B6852" t="str">
            <v>RUYI</v>
          </cell>
          <cell r="C6852" t="str">
            <v xml:space="preserve"> Свеча ЦВЕТОК h=10.5см</v>
          </cell>
          <cell r="D6852" t="str">
            <v xml:space="preserve"> flower candle</v>
          </cell>
          <cell r="E6852" t="str">
            <v>Китай</v>
          </cell>
          <cell r="F6852" t="str">
            <v>ПАРАФИН</v>
          </cell>
        </row>
        <row r="6853">
          <cell r="A6853" t="str">
            <v>CN16</v>
          </cell>
          <cell r="B6853" t="str">
            <v>RUYI</v>
          </cell>
          <cell r="C6853" t="str">
            <v xml:space="preserve"> Свеча ВЕСЕННЯЯ l=10см w=10см</v>
          </cell>
          <cell r="D6853" t="str">
            <v xml:space="preserve"> flower candle</v>
          </cell>
          <cell r="E6853" t="str">
            <v>Китай</v>
          </cell>
          <cell r="F6853" t="str">
            <v>ПАРАФИН</v>
          </cell>
        </row>
        <row r="6854">
          <cell r="A6854" t="str">
            <v>CMC666</v>
          </cell>
          <cell r="B6854" t="str">
            <v>SADOVA MEBEL</v>
          </cell>
          <cell r="C6854" t="str">
            <v xml:space="preserve"> Качели БАРИ с666</v>
          </cell>
          <cell r="E6854" t="str">
            <v>Беларусь</v>
          </cell>
          <cell r="F6854" t="str">
            <v>МЕТАЛЛ, ТЕКСТИЛЬ</v>
          </cell>
        </row>
        <row r="6855">
          <cell r="A6855" t="str">
            <v>CMC85A</v>
          </cell>
          <cell r="B6855" t="str">
            <v>SADOVA MEBEL</v>
          </cell>
          <cell r="C6855" t="str">
            <v xml:space="preserve"> Кровать раскладная СТЕФАНИЯ с85а</v>
          </cell>
          <cell r="E6855" t="str">
            <v>Беларусь</v>
          </cell>
          <cell r="F6855" t="str">
            <v>МЕТАЛЛ, ТЕКСТИЛЬ, ПЛАСТИК</v>
          </cell>
        </row>
        <row r="6856">
          <cell r="A6856" t="str">
            <v>CMC88A</v>
          </cell>
          <cell r="B6856" t="str">
            <v>SADOVA MEBEL</v>
          </cell>
          <cell r="C6856" t="str">
            <v xml:space="preserve"> Кровать раскладная СТЕФАНИЯ с88а</v>
          </cell>
          <cell r="E6856" t="str">
            <v>Беларусь</v>
          </cell>
          <cell r="F6856" t="str">
            <v>МЕТАЛЛ, ТЕКСТИЛЬ, ПЛАСТИК</v>
          </cell>
        </row>
        <row r="6857">
          <cell r="A6857" t="str">
            <v>CMC89M</v>
          </cell>
          <cell r="B6857" t="str">
            <v>SADOVA MEBEL</v>
          </cell>
          <cell r="C6857" t="str">
            <v xml:space="preserve"> Кровать раскладная ЮНИОР с89м</v>
          </cell>
          <cell r="E6857" t="str">
            <v>Беларусь</v>
          </cell>
          <cell r="F6857" t="str">
            <v>МЕТАЛЛ, ТЕКСТИЛЬ, ПЛАСТИК</v>
          </cell>
        </row>
        <row r="6858">
          <cell r="A6858" t="str">
            <v>CMC500</v>
          </cell>
          <cell r="B6858" t="str">
            <v>SADOVA MEBEL</v>
          </cell>
          <cell r="C6858" t="str">
            <v xml:space="preserve"> Кресло шезлонг ЛЕОНАРДО с500</v>
          </cell>
          <cell r="E6858" t="str">
            <v>Беларусь</v>
          </cell>
          <cell r="F6858" t="str">
            <v>МЕТАЛЛ, ТЕКСТИЛЬ, ПЛАСТИК</v>
          </cell>
        </row>
        <row r="6859">
          <cell r="A6859" t="str">
            <v>CMC447</v>
          </cell>
          <cell r="B6859" t="str">
            <v>SADOVA MEBEL</v>
          </cell>
          <cell r="C6859" t="str">
            <v xml:space="preserve"> Кресло шезлонг ТАИТИ c447</v>
          </cell>
          <cell r="E6859" t="str">
            <v>Беларусь</v>
          </cell>
          <cell r="F6859" t="str">
            <v>МЕТАЛЛ, ТЕКСТИЛЬ, ПЛАСТИК</v>
          </cell>
        </row>
        <row r="6860">
          <cell r="A6860" t="str">
            <v>CMC558</v>
          </cell>
          <cell r="B6860" t="str">
            <v>SADOVA MEBEL</v>
          </cell>
          <cell r="C6860" t="str">
            <v xml:space="preserve"> Качели садовые СТАНДАРТ-2с392л</v>
          </cell>
          <cell r="E6860" t="str">
            <v>Беларусь</v>
          </cell>
          <cell r="F6860" t="str">
            <v>МЕТАЛЛ, ТЕКСТИЛЬ, ПЛАСТИК</v>
          </cell>
        </row>
        <row r="6861">
          <cell r="A6861" t="str">
            <v>CMC654</v>
          </cell>
          <cell r="B6861" t="str">
            <v>SADOVA MEBEL</v>
          </cell>
          <cell r="C6861" t="str">
            <v xml:space="preserve"> Качели садовые МАСТАК с654</v>
          </cell>
          <cell r="E6861" t="str">
            <v>Беларусь</v>
          </cell>
          <cell r="F6861" t="str">
            <v>МЕТАЛЛ, ТЕКСТИЛЬ, ПЛАСТИК</v>
          </cell>
        </row>
        <row r="6862">
          <cell r="A6862" t="str">
            <v>CMC653</v>
          </cell>
          <cell r="B6862" t="str">
            <v>SADOVA MEBEL</v>
          </cell>
          <cell r="C6862" t="str">
            <v xml:space="preserve"> Качели садовые МАСТАК с653</v>
          </cell>
          <cell r="E6862" t="str">
            <v>Беларусь</v>
          </cell>
          <cell r="F6862" t="str">
            <v>МЕТАЛЛ, ТЕКСТИЛЬ, ПЛАСТИК</v>
          </cell>
        </row>
        <row r="6863">
          <cell r="A6863" t="str">
            <v>CMC589</v>
          </cell>
          <cell r="B6863" t="str">
            <v>SADOVA MEBEL</v>
          </cell>
          <cell r="C6863" t="str">
            <v xml:space="preserve"> Качели садовые МАСТАК ПРЕМИУМ с589</v>
          </cell>
          <cell r="E6863" t="str">
            <v>Беларусь</v>
          </cell>
          <cell r="F6863" t="str">
            <v>МЕТАЛЛ, ТЕКСТИЛЬ, ПЛАСТИК</v>
          </cell>
        </row>
        <row r="6864">
          <cell r="A6864" t="str">
            <v>CMC89</v>
          </cell>
          <cell r="B6864" t="str">
            <v>SADOVA MEBEL</v>
          </cell>
          <cell r="E6864" t="str">
            <v>Беларусь</v>
          </cell>
          <cell r="F6864" t="str">
            <v>МЕТАЛЛ</v>
          </cell>
        </row>
        <row r="6865">
          <cell r="A6865" t="str">
            <v>CMC393L</v>
          </cell>
          <cell r="B6865" t="str">
            <v>SADOVA MEBEL</v>
          </cell>
          <cell r="C6865" t="str">
            <v xml:space="preserve"> Качели садовые ЛЮКС-2 (588)</v>
          </cell>
          <cell r="E6865" t="str">
            <v>Беларусь</v>
          </cell>
          <cell r="F6865" t="str">
            <v>МЕТАЛЛ</v>
          </cell>
        </row>
        <row r="6866">
          <cell r="A6866" t="str">
            <v>CMC460</v>
          </cell>
          <cell r="B6866" t="str">
            <v>SADOVA MEBEL</v>
          </cell>
          <cell r="C6866" t="str">
            <v xml:space="preserve"> Качели КВАРТЕТ (С461)</v>
          </cell>
          <cell r="E6866" t="str">
            <v>Беларусь</v>
          </cell>
          <cell r="F6866" t="str">
            <v>МЕТАЛЛ</v>
          </cell>
        </row>
        <row r="6867">
          <cell r="A6867" t="str">
            <v>CM392L</v>
          </cell>
          <cell r="B6867" t="str">
            <v>SADOVA MEBEL</v>
          </cell>
          <cell r="C6867" t="str">
            <v xml:space="preserve"> Качели садовые СТАНДАРТ-2</v>
          </cell>
          <cell r="E6867" t="str">
            <v>Россия</v>
          </cell>
          <cell r="F6867" t="str">
            <v>ПЛАСТИК</v>
          </cell>
        </row>
        <row r="6868">
          <cell r="A6868" t="str">
            <v>CM03</v>
          </cell>
          <cell r="B6868" t="str">
            <v>SADOVA MEBEL</v>
          </cell>
          <cell r="C6868" t="str">
            <v xml:space="preserve"> Чехол/укрытие к качелям ЛЮКС-2</v>
          </cell>
          <cell r="E6868" t="str">
            <v>Россия</v>
          </cell>
          <cell r="F6868" t="str">
            <v>ТКАНЬ</v>
          </cell>
        </row>
        <row r="6869">
          <cell r="A6869" t="str">
            <v>CM07</v>
          </cell>
          <cell r="B6869" t="str">
            <v>SADOVA MEBEL</v>
          </cell>
          <cell r="C6869" t="str">
            <v xml:space="preserve"> Тент к качелям ЛЮКС-2</v>
          </cell>
          <cell r="E6869" t="str">
            <v>Беларусь</v>
          </cell>
          <cell r="F6869" t="str">
            <v>ПВХ</v>
          </cell>
        </row>
        <row r="6870">
          <cell r="A6870" t="str">
            <v>CMC238</v>
          </cell>
          <cell r="B6870" t="str">
            <v>SADOVA MEBEL</v>
          </cell>
          <cell r="C6870" t="str">
            <v xml:space="preserve"> Кресло-качалка НАРОЧЬ</v>
          </cell>
          <cell r="E6870" t="str">
            <v>Беларусь</v>
          </cell>
          <cell r="F6870" t="str">
            <v>МЕТАЛЛ</v>
          </cell>
        </row>
        <row r="6871">
          <cell r="A6871" t="str">
            <v>CMC4</v>
          </cell>
          <cell r="B6871" t="str">
            <v>SADOVA MEBEL</v>
          </cell>
          <cell r="C6871" t="str">
            <v xml:space="preserve"> Кровать-тумба ОТДЫХ</v>
          </cell>
          <cell r="E6871" t="str">
            <v>Беларусь</v>
          </cell>
          <cell r="F6871" t="str">
            <v>МЕТАЛЛ</v>
          </cell>
        </row>
        <row r="6872">
          <cell r="A6872" t="str">
            <v>CMC404</v>
          </cell>
          <cell r="B6872" t="str">
            <v>SADOVA MEBEL</v>
          </cell>
          <cell r="C6872" t="str">
            <v xml:space="preserve"> Кровать раскладная СТЕФАНИЯ мягкая (лист)</v>
          </cell>
          <cell r="E6872" t="str">
            <v>Беларусь</v>
          </cell>
          <cell r="F6872" t="str">
            <v>МЕТАЛЛ</v>
          </cell>
        </row>
        <row r="6873">
          <cell r="A6873" t="str">
            <v>CMC407</v>
          </cell>
          <cell r="B6873" t="str">
            <v>SADOVA MEBEL</v>
          </cell>
          <cell r="C6873" t="str">
            <v xml:space="preserve"> Кровать раскладная НАДИН жесткая</v>
          </cell>
          <cell r="E6873" t="str">
            <v>Беларусь</v>
          </cell>
          <cell r="F6873" t="str">
            <v>МЕТАЛЛ</v>
          </cell>
        </row>
        <row r="6874">
          <cell r="A6874" t="str">
            <v>CMC481</v>
          </cell>
          <cell r="B6874" t="str">
            <v>SADOVA MEBEL</v>
          </cell>
          <cell r="C6874" t="str">
            <v xml:space="preserve"> Кресло-шезлонг АЛЬБЕРТО-2</v>
          </cell>
          <cell r="E6874" t="str">
            <v>Беларусь</v>
          </cell>
          <cell r="F6874" t="str">
            <v>МЕТАЛЛ</v>
          </cell>
        </row>
        <row r="6875">
          <cell r="A6875" t="str">
            <v>CMC519</v>
          </cell>
          <cell r="B6875" t="str">
            <v>SADOVA MEBEL</v>
          </cell>
          <cell r="C6875" t="str">
            <v xml:space="preserve"> Кресло складное ФОЛЬВАРК C81A</v>
          </cell>
          <cell r="E6875" t="str">
            <v>Беларусь</v>
          </cell>
          <cell r="F6875" t="str">
            <v>МЕТАЛЛ</v>
          </cell>
        </row>
        <row r="6876">
          <cell r="A6876" t="str">
            <v>CMC556</v>
          </cell>
          <cell r="B6876" t="str">
            <v>SADOVA MEBEL</v>
          </cell>
          <cell r="C6876" t="str">
            <v xml:space="preserve"> Качели садовые ТУРИН (C590)</v>
          </cell>
          <cell r="E6876" t="str">
            <v>Беларусь</v>
          </cell>
          <cell r="F6876" t="str">
            <v>МЕТАЛЛ</v>
          </cell>
        </row>
        <row r="6877">
          <cell r="A6877" t="str">
            <v>CMC5L</v>
          </cell>
          <cell r="B6877" t="str">
            <v>SADOVA MEBEL</v>
          </cell>
          <cell r="C6877" t="str">
            <v xml:space="preserve"> Кровать-тумба ЮЛИЯ</v>
          </cell>
          <cell r="E6877" t="str">
            <v>Беларусь</v>
          </cell>
          <cell r="F6877" t="str">
            <v>МЕТАЛЛ</v>
          </cell>
        </row>
        <row r="6878">
          <cell r="A6878" t="str">
            <v>CMC86A</v>
          </cell>
          <cell r="B6878" t="str">
            <v>SADOVA MEBEL</v>
          </cell>
          <cell r="C6878" t="str">
            <v xml:space="preserve"> Кровать раскладная СТЕФАНИЯ мягкая</v>
          </cell>
          <cell r="E6878" t="str">
            <v>Беларусь</v>
          </cell>
          <cell r="F6878" t="str">
            <v>МЕТАЛЛ</v>
          </cell>
        </row>
        <row r="6879">
          <cell r="A6879" t="str">
            <v>CM02</v>
          </cell>
          <cell r="B6879" t="str">
            <v>SADOVA MEBEL</v>
          </cell>
          <cell r="C6879" t="str">
            <v xml:space="preserve"> Мягкий элемент к качелям СТАНДАРТ-2 + тент + подушка</v>
          </cell>
          <cell r="E6879" t="str">
            <v>Беларусь</v>
          </cell>
          <cell r="F6879" t="str">
            <v>ПЛАСТИК</v>
          </cell>
        </row>
        <row r="6880">
          <cell r="A6880" t="str">
            <v>CMC564</v>
          </cell>
          <cell r="B6880" t="str">
            <v>SADOVA MEBEL</v>
          </cell>
          <cell r="C6880" t="str">
            <v xml:space="preserve"> Кресло складное ФОЛЬВАРК C80A</v>
          </cell>
          <cell r="E6880" t="str">
            <v>Беларусь</v>
          </cell>
          <cell r="F6880" t="str">
            <v>ПЛАСТИК</v>
          </cell>
        </row>
        <row r="6881">
          <cell r="A6881" t="str">
            <v>SS010</v>
          </cell>
          <cell r="B6881" t="str">
            <v>SADSERVIS</v>
          </cell>
          <cell r="C6881" t="str">
            <v xml:space="preserve"> Почвогрунт 5л РАССАДА Сад для Вас</v>
          </cell>
          <cell r="D6881">
            <v>0</v>
          </cell>
          <cell r="E6881" t="str">
            <v>Россия</v>
          </cell>
          <cell r="F6881" t="str">
            <v>ГРУНТ</v>
          </cell>
        </row>
        <row r="6882">
          <cell r="A6882" t="str">
            <v>SS011</v>
          </cell>
          <cell r="B6882" t="str">
            <v>SADSERVIS</v>
          </cell>
          <cell r="C6882" t="str">
            <v xml:space="preserve"> Почвогрунт 5л УНИВЕРСАЛЬНЫЙ Сад для Вас</v>
          </cell>
          <cell r="D6882">
            <v>0</v>
          </cell>
          <cell r="E6882" t="str">
            <v>Россия</v>
          </cell>
          <cell r="F6882" t="str">
            <v>ГРУНТ</v>
          </cell>
        </row>
        <row r="6883">
          <cell r="A6883" t="str">
            <v>SS012</v>
          </cell>
          <cell r="B6883" t="str">
            <v>SADSERVIS</v>
          </cell>
          <cell r="C6883" t="str">
            <v xml:space="preserve"> Почвогрунт 5л ЦВЕТОЧНЫЙ Сад для Вас</v>
          </cell>
          <cell r="D6883">
            <v>0</v>
          </cell>
          <cell r="E6883" t="str">
            <v>Россия</v>
          </cell>
          <cell r="F6883" t="str">
            <v>ГРУНТ</v>
          </cell>
        </row>
        <row r="6884">
          <cell r="A6884" t="str">
            <v>SS015</v>
          </cell>
          <cell r="B6884" t="str">
            <v>SADSERVIS</v>
          </cell>
          <cell r="C6884" t="str">
            <v xml:space="preserve"> Дренаж мелкий 1л</v>
          </cell>
          <cell r="E6884" t="str">
            <v>Россия</v>
          </cell>
          <cell r="F6884" t="str">
            <v>КЕРАМЗИТ</v>
          </cell>
        </row>
        <row r="6885">
          <cell r="A6885" t="str">
            <v>SS016</v>
          </cell>
          <cell r="B6885" t="str">
            <v>SADSERVIS</v>
          </cell>
          <cell r="C6885" t="str">
            <v xml:space="preserve"> Дренаж средний 1л</v>
          </cell>
          <cell r="E6885" t="str">
            <v>Россия</v>
          </cell>
          <cell r="F6885" t="str">
            <v>КЕРАМЗИТ</v>
          </cell>
        </row>
        <row r="6886">
          <cell r="A6886" t="str">
            <v>CAP002</v>
          </cell>
          <cell r="B6886" t="str">
            <v>SARPLAST</v>
          </cell>
          <cell r="C6886" t="str">
            <v xml:space="preserve"> Рукав для запекания 3м C-M</v>
          </cell>
          <cell r="E6886" t="str">
            <v>Россия</v>
          </cell>
          <cell r="F6886" t="str">
            <v>ПОЛИЭТИЛЕН</v>
          </cell>
        </row>
        <row r="6887">
          <cell r="A6887" t="str">
            <v>CN04</v>
          </cell>
          <cell r="B6887" t="str">
            <v>SEALMARK</v>
          </cell>
          <cell r="C6887" t="str">
            <v xml:space="preserve"> Копилка СПОРТСМЕН h=22см</v>
          </cell>
          <cell r="D6887" t="str">
            <v xml:space="preserve"> Money bank SPORTSMAN h=22cm</v>
          </cell>
          <cell r="E6887" t="str">
            <v>Китай</v>
          </cell>
          <cell r="F6887" t="str">
            <v>ПОЛИРЕЗИН</v>
          </cell>
        </row>
        <row r="6888">
          <cell r="A6888" t="str">
            <v>CN03</v>
          </cell>
          <cell r="B6888" t="str">
            <v>SEALMARK</v>
          </cell>
          <cell r="C6888" t="str">
            <v xml:space="preserve"> Копилка СПОРТСМЕН h=22см</v>
          </cell>
          <cell r="D6888" t="str">
            <v xml:space="preserve"> Money bank SPORTSMAN h=22cm</v>
          </cell>
          <cell r="E6888" t="str">
            <v>Китай</v>
          </cell>
          <cell r="F6888" t="str">
            <v>ПОЛИРЕЗИН</v>
          </cell>
        </row>
        <row r="6889">
          <cell r="A6889" t="str">
            <v>GC10031</v>
          </cell>
          <cell r="B6889" t="str">
            <v>SEGA</v>
          </cell>
          <cell r="C6889" t="str">
            <v xml:space="preserve"> Кашпо садовое ГНОМЫ 37х19х31.5см</v>
          </cell>
          <cell r="D6889" t="str">
            <v xml:space="preserve"> garden figure Gnomes with a Pot Size:37*19*31,5CM</v>
          </cell>
          <cell r="E6889" t="str">
            <v>Китай</v>
          </cell>
          <cell r="F6889" t="str">
            <v>ПОЛИСТОУН</v>
          </cell>
        </row>
        <row r="6890">
          <cell r="A6890" t="str">
            <v>GC10022</v>
          </cell>
          <cell r="B6890" t="str">
            <v>SEGA</v>
          </cell>
          <cell r="C6890" t="str">
            <v xml:space="preserve"> Фигура садовая ГНОМ С ЛОПАТОЙ 24х15х46см</v>
          </cell>
          <cell r="D6890" t="str">
            <v xml:space="preserve"> garden figure Gnome Size:24*15*46cm</v>
          </cell>
          <cell r="E6890" t="str">
            <v>Китай</v>
          </cell>
          <cell r="F6890" t="str">
            <v>ПОЛИСТОУН</v>
          </cell>
        </row>
        <row r="6891">
          <cell r="A6891" t="str">
            <v>GC10023</v>
          </cell>
          <cell r="B6891" t="str">
            <v>SEGA</v>
          </cell>
          <cell r="C6891" t="str">
            <v xml:space="preserve"> Фигура садовая ЗАЯЦ 24х34х23см</v>
          </cell>
          <cell r="D6891" t="str">
            <v xml:space="preserve"> garden figure Rabbit Size:24*34*23CM</v>
          </cell>
          <cell r="E6891" t="str">
            <v>Китай</v>
          </cell>
          <cell r="F6891" t="str">
            <v>ПОЛИСТОУН</v>
          </cell>
        </row>
        <row r="6892">
          <cell r="A6892" t="str">
            <v>GC10024</v>
          </cell>
          <cell r="B6892" t="str">
            <v>SEGA</v>
          </cell>
          <cell r="C6892" t="str">
            <v xml:space="preserve"> Фигура садовая ЧЕРЕПАХА 32х27.5х28см</v>
          </cell>
          <cell r="D6892" t="str">
            <v xml:space="preserve"> garden figure Turtle Size:32*27,5*28CM</v>
          </cell>
          <cell r="E6892" t="str">
            <v>Китай</v>
          </cell>
          <cell r="F6892" t="str">
            <v>ПОЛИСТОУН</v>
          </cell>
        </row>
        <row r="6893">
          <cell r="A6893" t="str">
            <v>GC10025</v>
          </cell>
          <cell r="B6893" t="str">
            <v>SEGA</v>
          </cell>
          <cell r="C6893" t="str">
            <v xml:space="preserve"> Фигура садовая ГНОМ ОТДЫХАЕТ 26х26х40см</v>
          </cell>
          <cell r="D6893" t="str">
            <v xml:space="preserve"> garden figure Gnome on a Mushroom Size:24*15*46CM</v>
          </cell>
          <cell r="E6893" t="str">
            <v>Китай</v>
          </cell>
          <cell r="F6893" t="str">
            <v>ПОЛИСТОУН</v>
          </cell>
        </row>
        <row r="6894">
          <cell r="A6894" t="str">
            <v>GC10030</v>
          </cell>
          <cell r="B6894" t="str">
            <v>SEGA</v>
          </cell>
          <cell r="C6894" t="str">
            <v xml:space="preserve"> Фигура садовая WELCOME 35х19х29см</v>
          </cell>
          <cell r="D6894" t="str">
            <v xml:space="preserve"> garden figure Welcome Size:35*19*29CM</v>
          </cell>
          <cell r="E6894" t="str">
            <v>Китай</v>
          </cell>
          <cell r="F6894" t="str">
            <v>ПОЛИСТОУН</v>
          </cell>
        </row>
        <row r="6895">
          <cell r="A6895" t="str">
            <v>KR36060</v>
          </cell>
          <cell r="B6895" t="str">
            <v>SERVIS PAK</v>
          </cell>
          <cell r="C6895" t="str">
            <v xml:space="preserve"> Сито с пласт ручкой 200мм ХОЗЯЮШКА Мила</v>
          </cell>
          <cell r="E6895" t="str">
            <v>Россия</v>
          </cell>
          <cell r="F6895" t="str">
            <v>ПЛАСТИК</v>
          </cell>
        </row>
        <row r="6896">
          <cell r="A6896" t="str">
            <v>KR17019</v>
          </cell>
          <cell r="B6896" t="str">
            <v>SERVIS PAK</v>
          </cell>
          <cell r="C6896" t="str">
            <v xml:space="preserve"> Перчатки латексные ЭКОНОМ размер М</v>
          </cell>
          <cell r="D6896">
            <v>0</v>
          </cell>
          <cell r="E6896" t="str">
            <v>Беларусь</v>
          </cell>
          <cell r="F6896" t="str">
            <v>ЛАТЕКС</v>
          </cell>
        </row>
        <row r="6897">
          <cell r="A6897" t="str">
            <v>CP001165</v>
          </cell>
          <cell r="B6897" t="str">
            <v>SERVIS PAK</v>
          </cell>
          <cell r="C6897" t="str">
            <v xml:space="preserve"> Пакеты для мусора ДОМИК-ПОМОЩНИК ПНД 50х59 30л 30шт 11мкм</v>
          </cell>
          <cell r="E6897" t="str">
            <v>Россия</v>
          </cell>
          <cell r="F6897" t="str">
            <v>ПОЛИЭТИЛЕН</v>
          </cell>
        </row>
        <row r="6898">
          <cell r="A6898" t="str">
            <v>CP001166</v>
          </cell>
          <cell r="B6898" t="str">
            <v>SERVIS PAK</v>
          </cell>
          <cell r="C6898" t="str">
            <v xml:space="preserve"> Пакеты для мусора ДОМИК-УНИВЕРСАЛ 60х69 60л 30шт 11мкм</v>
          </cell>
          <cell r="E6898" t="str">
            <v>Россия</v>
          </cell>
          <cell r="F6898" t="str">
            <v>ПОЛИЭТИЛЕН</v>
          </cell>
        </row>
        <row r="6899">
          <cell r="A6899" t="str">
            <v>CP001168</v>
          </cell>
          <cell r="B6899" t="str">
            <v>SERVIS PAK</v>
          </cell>
          <cell r="C6899" t="str">
            <v xml:space="preserve"> Пакеты для мусора ДОМИК-ПРОФЕССИОНАЛ ПНД 120л 50шт 17мкм</v>
          </cell>
          <cell r="E6899" t="str">
            <v>Россия</v>
          </cell>
          <cell r="F6899" t="str">
            <v>ПОЛИЭТИЛЕН</v>
          </cell>
        </row>
        <row r="6900">
          <cell r="A6900" t="str">
            <v>KR03002</v>
          </cell>
          <cell r="B6900" t="str">
            <v>SERVIS PAK</v>
          </cell>
          <cell r="C6900" t="str">
            <v xml:space="preserve"> Губка для тела БАНТИК с профильным массажным слоем (ХЛ)</v>
          </cell>
          <cell r="E6900" t="str">
            <v>Россия</v>
          </cell>
          <cell r="F6900" t="str">
            <v>ПОРОЛОН</v>
          </cell>
        </row>
        <row r="6901">
          <cell r="A6901" t="str">
            <v>KR03007</v>
          </cell>
          <cell r="B6901" t="str">
            <v>SERVIS PAK</v>
          </cell>
          <cell r="C6901" t="str">
            <v xml:space="preserve"> Губка для тела ОБЛАЧКО (ХЛ)</v>
          </cell>
          <cell r="E6901" t="str">
            <v>Беларусь</v>
          </cell>
          <cell r="F6901" t="str">
            <v>ПОРОЛОН</v>
          </cell>
        </row>
        <row r="6902">
          <cell r="A6902" t="str">
            <v>KR03012</v>
          </cell>
          <cell r="B6902" t="str">
            <v>SERVIS PAK</v>
          </cell>
          <cell r="C6902" t="str">
            <v xml:space="preserve"> Губка для тела ПРЯМОУГОЛЬНИК с массажным слоем (ХЛ)</v>
          </cell>
          <cell r="E6902" t="str">
            <v>Россия</v>
          </cell>
          <cell r="F6902" t="str">
            <v>ПОРОЛОН</v>
          </cell>
        </row>
        <row r="6903">
          <cell r="A6903" t="str">
            <v>KR03013</v>
          </cell>
          <cell r="B6903" t="str">
            <v>SERVIS PAK</v>
          </cell>
          <cell r="C6903" t="str">
            <v xml:space="preserve"> Губка для тела ПРЯМОУГОЛЬНИК с профильным массажным слоем (ХЛ)</v>
          </cell>
          <cell r="E6903" t="str">
            <v>Россия</v>
          </cell>
          <cell r="F6903" t="str">
            <v>ПОРОЛОН</v>
          </cell>
        </row>
        <row r="6904">
          <cell r="A6904" t="str">
            <v>KR04004</v>
          </cell>
          <cell r="B6904" t="str">
            <v>SERVIS PAK</v>
          </cell>
          <cell r="C6904" t="str">
            <v xml:space="preserve"> Салфетка для полировки микрофибра 30х30см КС-02</v>
          </cell>
          <cell r="E6904" t="str">
            <v>Россия</v>
          </cell>
          <cell r="F6904" t="str">
            <v>МИКРОФИБРА</v>
          </cell>
        </row>
        <row r="6905">
          <cell r="A6905" t="str">
            <v>KR04005</v>
          </cell>
          <cell r="B6905" t="str">
            <v>SERVIS PAK</v>
          </cell>
          <cell r="C6905" t="str">
            <v xml:space="preserve"> Салфетка для стекла и зеркал микрофибра 30х30см КС-05</v>
          </cell>
          <cell r="E6905" t="str">
            <v>Россия</v>
          </cell>
          <cell r="F6905" t="str">
            <v>МИКРОФИБРА</v>
          </cell>
        </row>
        <row r="6906">
          <cell r="A6906" t="str">
            <v>KR04006</v>
          </cell>
          <cell r="B6906" t="str">
            <v>SERVIS PAK</v>
          </cell>
          <cell r="C6906" t="str">
            <v xml:space="preserve"> Салфетка для ежедневной уборки универ микрофибра 30х30см 1шт КС-04</v>
          </cell>
          <cell r="E6906" t="str">
            <v>Россия</v>
          </cell>
          <cell r="F6906" t="str">
            <v>МИКРОФИБРА</v>
          </cell>
        </row>
        <row r="6907">
          <cell r="A6907" t="str">
            <v>KR04007</v>
          </cell>
          <cell r="B6907" t="str">
            <v>SERVIS PAK</v>
          </cell>
          <cell r="C6907" t="str">
            <v xml:space="preserve"> Салфетка для ежедневной уборки вискоза перф 33х36см 5шт КС-10</v>
          </cell>
          <cell r="E6907" t="str">
            <v>Россия</v>
          </cell>
          <cell r="F6907" t="str">
            <v>ВИСКОЗА</v>
          </cell>
        </row>
        <row r="6908">
          <cell r="A6908" t="str">
            <v>KR04017</v>
          </cell>
          <cell r="B6908" t="str">
            <v>SERVIS PAK</v>
          </cell>
          <cell r="C6908" t="str">
            <v xml:space="preserve"> Салфетка для стекла и пластиковых окон искусственная замша 33х36см 1шт КС-09</v>
          </cell>
          <cell r="E6908" t="str">
            <v>Россия</v>
          </cell>
          <cell r="F6908" t="str">
            <v>ТКАНЬ</v>
          </cell>
        </row>
        <row r="6909">
          <cell r="A6909" t="str">
            <v>KR04019</v>
          </cell>
          <cell r="B6909" t="str">
            <v>SERVIS PAK</v>
          </cell>
          <cell r="C6909" t="str">
            <v xml:space="preserve"> Салфетки для ежедн уборки вискоза перфорированная 20х40см 30шт КС-07</v>
          </cell>
          <cell r="E6909" t="str">
            <v>Россия</v>
          </cell>
          <cell r="F6909" t="str">
            <v>ВИСКОЗА</v>
          </cell>
        </row>
        <row r="6910">
          <cell r="A6910" t="str">
            <v>KR04029</v>
          </cell>
          <cell r="B6910" t="str">
            <v>SERVIS PAK</v>
          </cell>
          <cell r="C6910" t="str">
            <v xml:space="preserve"> Салфетка бытовая вискоза 30х38см 5шт</v>
          </cell>
          <cell r="E6910" t="str">
            <v>Россия</v>
          </cell>
          <cell r="F6910" t="str">
            <v>ВИСКОЗА</v>
          </cell>
        </row>
        <row r="6911">
          <cell r="A6911" t="str">
            <v>KR04031</v>
          </cell>
          <cell r="B6911" t="str">
            <v>SERVIS PAK</v>
          </cell>
          <cell r="C6911" t="str">
            <v xml:space="preserve"> Полотенце для посуды микрофибра 25х50см 1шт</v>
          </cell>
          <cell r="E6911" t="str">
            <v>Россия</v>
          </cell>
          <cell r="F6911" t="str">
            <v>МИКРОФИБРА</v>
          </cell>
        </row>
        <row r="6912">
          <cell r="A6912" t="str">
            <v>KR04122</v>
          </cell>
          <cell r="B6912" t="str">
            <v>SERVIS PAK</v>
          </cell>
          <cell r="C6912" t="str">
            <v xml:space="preserve"> Свечи парафиновые бытовые в инд уп 185мм 2шт (7-8ч)</v>
          </cell>
          <cell r="E6912" t="str">
            <v>Россия</v>
          </cell>
          <cell r="F6912" t="str">
            <v>ПАРАФИН</v>
          </cell>
        </row>
        <row r="6913">
          <cell r="A6913" t="str">
            <v>KR06008</v>
          </cell>
          <cell r="B6913" t="str">
            <v>SERVIS PAK</v>
          </cell>
          <cell r="C6913" t="str">
            <v xml:space="preserve"> Тряпка для пола хлопок белая 60х70см</v>
          </cell>
          <cell r="E6913" t="str">
            <v>Россия</v>
          </cell>
          <cell r="F6913" t="str">
            <v>ХЛОПОК</v>
          </cell>
        </row>
        <row r="6914">
          <cell r="A6914" t="str">
            <v>KR06009</v>
          </cell>
          <cell r="B6914" t="str">
            <v>SERVIS PAK</v>
          </cell>
          <cell r="C6914" t="str">
            <v xml:space="preserve"> Тряпка для пола хлопок белая 80х100см Т-03</v>
          </cell>
          <cell r="E6914" t="str">
            <v>Россия</v>
          </cell>
          <cell r="F6914" t="str">
            <v>ХЛОПОК</v>
          </cell>
        </row>
        <row r="6915">
          <cell r="A6915" t="str">
            <v>KR09002</v>
          </cell>
          <cell r="B6915" t="str">
            <v>SERVIS PAK</v>
          </cell>
          <cell r="C6915" t="str">
            <v xml:space="preserve"> Пленка пищевая 20м</v>
          </cell>
          <cell r="E6915" t="str">
            <v>Россия</v>
          </cell>
          <cell r="F6915" t="str">
            <v>ПОЛИЭТИЛЕН</v>
          </cell>
        </row>
        <row r="6916">
          <cell r="A6916" t="str">
            <v>KR09006</v>
          </cell>
          <cell r="B6916" t="str">
            <v>SERVIS PAK</v>
          </cell>
          <cell r="C6916" t="str">
            <v xml:space="preserve"> Набор пакетов для запекания МИЛА 30х40см 5шт</v>
          </cell>
          <cell r="E6916" t="str">
            <v>Россия</v>
          </cell>
          <cell r="F6916" t="str">
            <v>ПОЛИЭТИЛЕН</v>
          </cell>
        </row>
        <row r="6917">
          <cell r="A6917" t="str">
            <v>KR09008</v>
          </cell>
          <cell r="B6917" t="str">
            <v>SERVIS PAK</v>
          </cell>
          <cell r="C6917" t="str">
            <v xml:space="preserve"> Фольга пищевая 45см 10м</v>
          </cell>
          <cell r="E6917" t="str">
            <v>Россия</v>
          </cell>
          <cell r="F6917" t="str">
            <v>ФОЛЬГА</v>
          </cell>
        </row>
        <row r="6918">
          <cell r="A6918" t="str">
            <v>KR09014</v>
          </cell>
          <cell r="B6918" t="str">
            <v>SERVIS PAK</v>
          </cell>
          <cell r="C6918" t="str">
            <v xml:space="preserve"> Пергамент пищевой 5м ХОЗЯЮШКА МИЛА</v>
          </cell>
          <cell r="E6918" t="str">
            <v>Россия</v>
          </cell>
          <cell r="F6918" t="str">
            <v>БУМАГА</v>
          </cell>
        </row>
        <row r="6919">
          <cell r="A6919" t="str">
            <v>KR09023</v>
          </cell>
          <cell r="B6919" t="str">
            <v>SERVIS PAK</v>
          </cell>
          <cell r="C6919" t="str">
            <v xml:space="preserve"> Пакеты для льда ХОЗЯЮШКА МИЛА 240 кубиков</v>
          </cell>
          <cell r="E6919" t="str">
            <v>Россия</v>
          </cell>
          <cell r="F6919" t="str">
            <v>ПОЛИЭТИЛЕН</v>
          </cell>
        </row>
        <row r="6920">
          <cell r="A6920" t="str">
            <v>KR13001</v>
          </cell>
          <cell r="B6920" t="str">
            <v>SERVIS PAK</v>
          </cell>
          <cell r="C6920" t="str">
            <v xml:space="preserve"> Окномойка KW-02</v>
          </cell>
          <cell r="E6920" t="str">
            <v>Россия</v>
          </cell>
          <cell r="F6920" t="str">
            <v>ПЛАСТИК</v>
          </cell>
        </row>
        <row r="6921">
          <cell r="A6921" t="str">
            <v>KR13002</v>
          </cell>
          <cell r="B6921" t="str">
            <v>SERVIS PAK</v>
          </cell>
          <cell r="C6921" t="str">
            <v xml:space="preserve"> Окномойка с телескопической ручкой KW-01</v>
          </cell>
          <cell r="E6921" t="str">
            <v>Россия</v>
          </cell>
          <cell r="F6921" t="str">
            <v>ПЛАСТИК</v>
          </cell>
        </row>
        <row r="6922">
          <cell r="A6922" t="str">
            <v>KR17018</v>
          </cell>
          <cell r="B6922" t="str">
            <v>SERVIS PAK</v>
          </cell>
          <cell r="C6922" t="str">
            <v xml:space="preserve"> Перчатки латексные ЭКОНОМ размер S</v>
          </cell>
          <cell r="E6922" t="str">
            <v>Россия</v>
          </cell>
          <cell r="F6922" t="str">
            <v>ЛАТЕКС</v>
          </cell>
        </row>
        <row r="6923">
          <cell r="A6923" t="str">
            <v>KR17020</v>
          </cell>
          <cell r="B6923" t="str">
            <v>SERVIS PAK</v>
          </cell>
          <cell r="C6923" t="str">
            <v xml:space="preserve"> Перчатки латексные ЭКОНОМ размер L</v>
          </cell>
          <cell r="E6923" t="str">
            <v>Россия</v>
          </cell>
          <cell r="F6923" t="str">
            <v>ЛАТЕКС</v>
          </cell>
        </row>
        <row r="6924">
          <cell r="A6924" t="str">
            <v>KR17022</v>
          </cell>
          <cell r="B6924" t="str">
            <v>SERVIS PAK</v>
          </cell>
          <cell r="C6924" t="str">
            <v xml:space="preserve"> Перчатки хозяйственные ОПТИМА размер S 3 пары</v>
          </cell>
          <cell r="E6924" t="str">
            <v>Россия</v>
          </cell>
          <cell r="F6924" t="str">
            <v>ХЛОПОК</v>
          </cell>
        </row>
        <row r="6925">
          <cell r="A6925" t="str">
            <v>KR17023</v>
          </cell>
          <cell r="B6925" t="str">
            <v>SERVIS PAK</v>
          </cell>
          <cell r="C6925" t="str">
            <v xml:space="preserve"> Перчатки хозяйственные ОПТИМА размер M 3 пары</v>
          </cell>
          <cell r="E6925" t="str">
            <v>Россия</v>
          </cell>
          <cell r="F6925" t="str">
            <v>ХЛОПОК</v>
          </cell>
        </row>
        <row r="6926">
          <cell r="A6926" t="str">
            <v>KR17024</v>
          </cell>
          <cell r="B6926" t="str">
            <v>SERVIS PAK</v>
          </cell>
          <cell r="C6926" t="str">
            <v xml:space="preserve"> Перчатки хозяйственные ОПТИМА размер L 3 пары</v>
          </cell>
          <cell r="E6926" t="str">
            <v>Россия</v>
          </cell>
          <cell r="F6926" t="str">
            <v>ХЛОПОК</v>
          </cell>
        </row>
        <row r="6927">
          <cell r="A6927" t="str">
            <v>KR22013-1</v>
          </cell>
          <cell r="B6927" t="str">
            <v>SERVIS PAK</v>
          </cell>
          <cell r="C6927" t="str">
            <v xml:space="preserve"> Щеткасметка ХОЗЯЮШКА Мила ЖАСМИН</v>
          </cell>
          <cell r="E6927" t="str">
            <v>Россия</v>
          </cell>
          <cell r="F6927" t="str">
            <v>ПЛАСТИК</v>
          </cell>
        </row>
        <row r="6928">
          <cell r="A6928" t="str">
            <v>KR29014</v>
          </cell>
          <cell r="B6928" t="str">
            <v>SERVIS PAK</v>
          </cell>
          <cell r="C6928" t="str">
            <v xml:space="preserve"> Метла для сада ХОЗЯЮШКА Мила</v>
          </cell>
          <cell r="E6928" t="str">
            <v>Россия</v>
          </cell>
          <cell r="F6928" t="str">
            <v>ПЛАСТИК</v>
          </cell>
        </row>
        <row r="6929">
          <cell r="A6929" t="str">
            <v>KR36002</v>
          </cell>
          <cell r="B6929" t="str">
            <v>SERVIS PAK</v>
          </cell>
          <cell r="C6929" t="str">
            <v xml:space="preserve"> Кружка мерная 250мл</v>
          </cell>
          <cell r="E6929" t="str">
            <v>Россия</v>
          </cell>
          <cell r="F6929" t="str">
            <v>ПЛАСТИК</v>
          </cell>
        </row>
        <row r="6930">
          <cell r="A6930" t="str">
            <v>KR36014</v>
          </cell>
          <cell r="B6930" t="str">
            <v>SERVIS PAK</v>
          </cell>
          <cell r="C6930" t="str">
            <v xml:space="preserve"> Кружка мерная 1л</v>
          </cell>
          <cell r="E6930" t="str">
            <v>Россия</v>
          </cell>
          <cell r="F6930" t="str">
            <v>ПЛАСТИК</v>
          </cell>
        </row>
        <row r="6931">
          <cell r="A6931" t="str">
            <v>KR36050</v>
          </cell>
          <cell r="B6931" t="str">
            <v>SERVIS PAK</v>
          </cell>
          <cell r="C6931" t="str">
            <v xml:space="preserve"> Набор воронок 3шт</v>
          </cell>
          <cell r="E6931" t="str">
            <v>Россия</v>
          </cell>
          <cell r="F6931" t="str">
            <v>ПЛАСТИК</v>
          </cell>
        </row>
        <row r="6932">
          <cell r="A6932" t="str">
            <v>KR36057</v>
          </cell>
          <cell r="B6932" t="str">
            <v>SERVIS PAK</v>
          </cell>
          <cell r="C6932" t="str">
            <v xml:space="preserve"> Сито с пласт ручкой 80мм ХОЗЯЮШКА Мила</v>
          </cell>
          <cell r="E6932" t="str">
            <v>Россия</v>
          </cell>
          <cell r="F6932" t="str">
            <v>ПЛАСТИК</v>
          </cell>
        </row>
        <row r="6933">
          <cell r="A6933" t="str">
            <v>KR36058</v>
          </cell>
          <cell r="B6933" t="str">
            <v>SERVIS PAK</v>
          </cell>
          <cell r="C6933" t="str">
            <v xml:space="preserve"> Сито с пласт ручкой 100мм ХОЗЯЮШКА Мила</v>
          </cell>
          <cell r="E6933" t="str">
            <v>Россия</v>
          </cell>
          <cell r="F6933" t="str">
            <v>ПЛАСТИК</v>
          </cell>
        </row>
        <row r="6934">
          <cell r="A6934" t="str">
            <v>KR36061</v>
          </cell>
          <cell r="B6934" t="str">
            <v>SERVIS PAK</v>
          </cell>
          <cell r="C6934" t="str">
            <v xml:space="preserve"> Скатерть для пикника пнд 180х102см 5шт</v>
          </cell>
          <cell r="E6934" t="str">
            <v>Россия</v>
          </cell>
          <cell r="F6934" t="str">
            <v>ТКАНЬ</v>
          </cell>
        </row>
        <row r="6935">
          <cell r="A6935" t="str">
            <v>KR4001</v>
          </cell>
          <cell r="B6935" t="str">
            <v>SERVIS PAK</v>
          </cell>
          <cell r="C6935" t="str">
            <v xml:space="preserve"> Черенок ZORA мет с полимер покр розовый L-1100 ХОЗЯЮШКА</v>
          </cell>
          <cell r="E6935" t="str">
            <v>Россия</v>
          </cell>
          <cell r="F6935" t="str">
            <v>МЕТАЛЛ</v>
          </cell>
        </row>
        <row r="6936">
          <cell r="A6936" t="str">
            <v>KR4002</v>
          </cell>
          <cell r="B6936" t="str">
            <v>SERVIS PAK</v>
          </cell>
          <cell r="C6936" t="str">
            <v xml:space="preserve"> Черенок ZORA мет с полимер покр голубой L-1100 ХОЗЯЮШКА</v>
          </cell>
          <cell r="E6936" t="str">
            <v>Россия</v>
          </cell>
          <cell r="F6936" t="str">
            <v>МЕТАЛЛ</v>
          </cell>
        </row>
        <row r="6937">
          <cell r="A6937" t="str">
            <v>KR4003</v>
          </cell>
          <cell r="B6937" t="str">
            <v>SERVIS PAK</v>
          </cell>
          <cell r="C6937" t="str">
            <v xml:space="preserve"> Черенок ZORA мет с полимер покр зеленый L-1100 ХОЗЯЮШКА</v>
          </cell>
          <cell r="E6937" t="str">
            <v>Россия</v>
          </cell>
          <cell r="F6937" t="str">
            <v>МЕТАЛЛ</v>
          </cell>
        </row>
        <row r="6938">
          <cell r="A6938" t="str">
            <v>KR47006</v>
          </cell>
          <cell r="B6938" t="str">
            <v>SERVIS PAK</v>
          </cell>
          <cell r="C6938" t="str">
            <v xml:space="preserve"> Ролик для чистки одежды силиконовый 1шт</v>
          </cell>
          <cell r="E6938" t="str">
            <v>Россия</v>
          </cell>
          <cell r="F6938" t="str">
            <v>СИЛИКОН</v>
          </cell>
        </row>
        <row r="6939">
          <cell r="A6939" t="str">
            <v>KR47008</v>
          </cell>
          <cell r="B6939" t="str">
            <v>SERVIS PAK</v>
          </cell>
          <cell r="C6939" t="str">
            <v xml:space="preserve"> Чехол для хранения одежды ПЭ на молнии 60х90см</v>
          </cell>
          <cell r="E6939" t="str">
            <v>Россия</v>
          </cell>
          <cell r="F6939" t="str">
            <v>ПОЛИЭСТЕР</v>
          </cell>
        </row>
        <row r="6940">
          <cell r="A6940" t="str">
            <v>KR47010</v>
          </cell>
          <cell r="B6940" t="str">
            <v>SERVIS PAK</v>
          </cell>
          <cell r="C6940" t="str">
            <v xml:space="preserve"> Чехол для хранения одежды тканевый на молнии 60х100см</v>
          </cell>
          <cell r="E6940" t="str">
            <v>Россия</v>
          </cell>
          <cell r="F6940" t="str">
            <v>ПОЛИЭСТЕР</v>
          </cell>
        </row>
        <row r="6941">
          <cell r="A6941" t="str">
            <v>KR47011</v>
          </cell>
          <cell r="B6941" t="str">
            <v>SERVIS PAK</v>
          </cell>
          <cell r="C6941" t="str">
            <v xml:space="preserve"> Чехол для хранения одежды тканевый на молнии 60х137см</v>
          </cell>
          <cell r="E6941" t="str">
            <v>Россия</v>
          </cell>
          <cell r="F6941" t="str">
            <v>ПОЛИЭСТЕР</v>
          </cell>
        </row>
        <row r="6942">
          <cell r="A6942" t="str">
            <v>KR47013</v>
          </cell>
          <cell r="B6942" t="str">
            <v>SERVIS PAK</v>
          </cell>
          <cell r="C6942" t="str">
            <v xml:space="preserve"> Чехол для меховой одежды 60х137см</v>
          </cell>
          <cell r="E6942" t="str">
            <v>Россия</v>
          </cell>
          <cell r="F6942" t="str">
            <v>ПОЛИЭСТЕР</v>
          </cell>
        </row>
        <row r="6943">
          <cell r="A6943" t="str">
            <v>KR47016</v>
          </cell>
          <cell r="B6943" t="str">
            <v>SERVIS PAK</v>
          </cell>
          <cell r="C6943" t="str">
            <v xml:space="preserve"> Пакет для хранения одежды вакуумный 60х70 ХОЗЯЮШКА</v>
          </cell>
          <cell r="E6943" t="str">
            <v>Россия</v>
          </cell>
          <cell r="F6943" t="str">
            <v>ПОЛИЭСТЕР</v>
          </cell>
        </row>
        <row r="6944">
          <cell r="A6944" t="str">
            <v>KR47023</v>
          </cell>
          <cell r="B6944" t="str">
            <v>SERVIS PAK</v>
          </cell>
          <cell r="C6944" t="str">
            <v xml:space="preserve"> Чехол для хранения одежды АВТО-ЛЕДИ 60х100</v>
          </cell>
          <cell r="E6944" t="str">
            <v>Россия</v>
          </cell>
          <cell r="F6944" t="str">
            <v>ПОЛИЭСТЕР</v>
          </cell>
        </row>
        <row r="6945">
          <cell r="A6945" t="str">
            <v>KR58004</v>
          </cell>
          <cell r="B6945" t="str">
            <v>SERVIS PAK</v>
          </cell>
          <cell r="C6945" t="str">
            <v xml:space="preserve"> Щетка для авто PITSTOP winter ХОЗЯЮШКА</v>
          </cell>
          <cell r="E6945" t="str">
            <v>Россия</v>
          </cell>
          <cell r="F6945" t="str">
            <v>ПЛАСТИК</v>
          </cell>
        </row>
        <row r="6946">
          <cell r="A6946" t="str">
            <v>KR7002</v>
          </cell>
          <cell r="B6946" t="str">
            <v>SERVIS PAK</v>
          </cell>
          <cell r="C6946" t="str">
            <v xml:space="preserve"> Щетка для рук ZORA skrab ХОЗЯЮШКА</v>
          </cell>
          <cell r="E6946" t="str">
            <v>Россия</v>
          </cell>
          <cell r="F6946" t="str">
            <v>ПЛАСТИК</v>
          </cell>
        </row>
        <row r="6947">
          <cell r="A6947" t="str">
            <v>KRZ5013</v>
          </cell>
          <cell r="B6947" t="str">
            <v>SERVIS PAK</v>
          </cell>
          <cell r="C6947" t="str">
            <v xml:space="preserve"> Комплект для уборки ZORA на длиной ручке Format ХОЗЯЮШКА</v>
          </cell>
          <cell r="E6947" t="str">
            <v>Россия</v>
          </cell>
          <cell r="F6947" t="str">
            <v>ПЛАСТИК</v>
          </cell>
        </row>
        <row r="6948">
          <cell r="A6948" t="str">
            <v>KR00209</v>
          </cell>
          <cell r="B6948" t="str">
            <v>SERVIS PAK</v>
          </cell>
          <cell r="C6948" t="str">
            <v xml:space="preserve"> Свечи парафиновые бытовые в инд уп 185мм 1шт (7-8ч)</v>
          </cell>
          <cell r="E6948" t="str">
            <v>Россия</v>
          </cell>
          <cell r="F6948" t="str">
            <v>ПАРАФИН</v>
          </cell>
        </row>
        <row r="6949">
          <cell r="A6949" t="str">
            <v>KR01002</v>
          </cell>
          <cell r="B6949" t="str">
            <v>SERVIS PAK</v>
          </cell>
          <cell r="C6949" t="str">
            <v xml:space="preserve"> Губка для посуды MAXI 5шт Г-07</v>
          </cell>
          <cell r="E6949" t="str">
            <v>Россия</v>
          </cell>
          <cell r="F6949" t="str">
            <v>ПОРОЛОН</v>
          </cell>
        </row>
        <row r="6950">
          <cell r="A6950" t="str">
            <v>KR01010</v>
          </cell>
          <cell r="B6950" t="str">
            <v>SERVIS PAK</v>
          </cell>
          <cell r="C6950" t="str">
            <v xml:space="preserve"> Губка для посуды КОМФОРТ 5шт</v>
          </cell>
          <cell r="E6950" t="str">
            <v>Россия</v>
          </cell>
          <cell r="F6950" t="str">
            <v>ПОРОЛОН</v>
          </cell>
        </row>
        <row r="6951">
          <cell r="A6951" t="str">
            <v>KR01013-100</v>
          </cell>
          <cell r="B6951" t="str">
            <v>SERVIS PAK</v>
          </cell>
          <cell r="C6951" t="str">
            <v xml:space="preserve"> Губка для посуды ТЕФЛОША 3шт</v>
          </cell>
          <cell r="E6951" t="str">
            <v>Россия</v>
          </cell>
          <cell r="F6951" t="str">
            <v>ПОРОЛОН</v>
          </cell>
        </row>
        <row r="6952">
          <cell r="A6952" t="str">
            <v>KR01014</v>
          </cell>
          <cell r="B6952" t="str">
            <v>SERVIS PAK</v>
          </cell>
          <cell r="C6952" t="str">
            <v xml:space="preserve"> Губка для посуды ТРИО 3шт Г-02</v>
          </cell>
          <cell r="E6952" t="str">
            <v>Россия</v>
          </cell>
          <cell r="F6952" t="str">
            <v>ПОРОЛОН</v>
          </cell>
        </row>
        <row r="6953">
          <cell r="A6953" t="str">
            <v>CN1817</v>
          </cell>
          <cell r="B6953" t="str">
            <v>SHALL</v>
          </cell>
          <cell r="C6953" t="str">
            <v xml:space="preserve"> Поднос с ручками 39х28см BON VOYAGE</v>
          </cell>
          <cell r="D6953" t="str">
            <v xml:space="preserve"> Tray with handles BON VOYAGE 39x28cm</v>
          </cell>
          <cell r="E6953" t="str">
            <v>Китай</v>
          </cell>
          <cell r="F6953" t="str">
            <v>ПОЛИМЕРНЫЙ МАТЕРИАЛ</v>
          </cell>
        </row>
        <row r="6954">
          <cell r="A6954" t="str">
            <v>CN1818</v>
          </cell>
          <cell r="B6954" t="str">
            <v>SHALL</v>
          </cell>
          <cell r="C6954" t="str">
            <v xml:space="preserve"> Поднос с ручками 44х31см BON VOYAGE</v>
          </cell>
          <cell r="D6954" t="str">
            <v xml:space="preserve"> Tray with handles BON VOYAGE 44x31cm</v>
          </cell>
          <cell r="E6954" t="str">
            <v>Китай</v>
          </cell>
          <cell r="F6954" t="str">
            <v>ПОЛИМЕРНЫЙ МАТЕРИАЛ</v>
          </cell>
        </row>
        <row r="6955">
          <cell r="A6955" t="str">
            <v>CN1812</v>
          </cell>
          <cell r="B6955" t="str">
            <v>SHALL</v>
          </cell>
          <cell r="C6955" t="str">
            <v xml:space="preserve"> Поднос с ручками 38х27см NATURAL COLORS</v>
          </cell>
          <cell r="D6955" t="str">
            <v xml:space="preserve"> Tray with handles NATURAL COLORS 38x27 cm</v>
          </cell>
          <cell r="E6955" t="str">
            <v>Китай</v>
          </cell>
          <cell r="F6955" t="str">
            <v>ПОЛИМЕРНЫЙ МАТЕРИАЛ</v>
          </cell>
        </row>
        <row r="6956">
          <cell r="A6956" t="str">
            <v>CN1813</v>
          </cell>
          <cell r="B6956" t="str">
            <v>SHALL</v>
          </cell>
          <cell r="C6956" t="str">
            <v xml:space="preserve"> Поднос с ручками 41х27см ROMANTIC STYLE</v>
          </cell>
          <cell r="D6956" t="str">
            <v xml:space="preserve"> Tray with handles ROMANTIC STYLE 41x27 cm</v>
          </cell>
          <cell r="E6956" t="str">
            <v>Китай</v>
          </cell>
          <cell r="F6956" t="str">
            <v>ПОЛИМЕРНЫЙ МАТЕРИАЛ</v>
          </cell>
        </row>
        <row r="6957">
          <cell r="A6957" t="str">
            <v>CN1814</v>
          </cell>
          <cell r="B6957" t="str">
            <v>SHALL</v>
          </cell>
          <cell r="C6957" t="str">
            <v xml:space="preserve"> Поднос с ручками 41х27см NATURAL COLORS</v>
          </cell>
          <cell r="D6957" t="str">
            <v xml:space="preserve"> Tray with handles NATURAL COLORS 41x27 cm</v>
          </cell>
          <cell r="E6957" t="str">
            <v>Китай</v>
          </cell>
          <cell r="F6957" t="str">
            <v>ПОЛИМЕРНЫЙ МАТЕРИАЛ</v>
          </cell>
        </row>
        <row r="6958">
          <cell r="A6958" t="str">
            <v>CN1815</v>
          </cell>
          <cell r="B6958" t="str">
            <v>SHALL</v>
          </cell>
          <cell r="C6958" t="str">
            <v xml:space="preserve"> Поднос с ручками 41х19см ROMANTIC STYLE</v>
          </cell>
          <cell r="D6958" t="str">
            <v xml:space="preserve"> Tray with handles ROMANTIC STYLE 41x19 cm</v>
          </cell>
          <cell r="E6958" t="str">
            <v>Китай</v>
          </cell>
          <cell r="F6958" t="str">
            <v>ПОЛИМЕРНЫЙ МАТЕРИАЛ</v>
          </cell>
        </row>
        <row r="6959">
          <cell r="A6959" t="str">
            <v>CN1816</v>
          </cell>
          <cell r="B6959" t="str">
            <v>SHALL</v>
          </cell>
          <cell r="C6959" t="str">
            <v xml:space="preserve"> Поднос с ручками 41х19см NATURAL COLORS</v>
          </cell>
          <cell r="D6959" t="str">
            <v xml:space="preserve"> Tray with handles NATURAL COLORS 41x19 cm</v>
          </cell>
          <cell r="E6959" t="str">
            <v>Китай</v>
          </cell>
          <cell r="F6959" t="str">
            <v>ПОЛИМЕРНЫЙ МАТЕРИАЛ</v>
          </cell>
        </row>
        <row r="6960">
          <cell r="A6960" t="str">
            <v>CN1811</v>
          </cell>
          <cell r="B6960" t="str">
            <v>SHALL</v>
          </cell>
          <cell r="C6960" t="str">
            <v xml:space="preserve"> Поднос с ручками 38х27см ROMANTIC STYLE</v>
          </cell>
          <cell r="D6960" t="str">
            <v xml:space="preserve"> Tray with handles ROMANTIC STYLE 38x27 cm</v>
          </cell>
          <cell r="E6960" t="str">
            <v>Китай</v>
          </cell>
          <cell r="F6960" t="str">
            <v>ПОЛИМЕРНЫЙ МАТЕРИАЛ</v>
          </cell>
        </row>
        <row r="6961">
          <cell r="A6961" t="str">
            <v>CN1821</v>
          </cell>
          <cell r="B6961" t="str">
            <v>SHALL</v>
          </cell>
          <cell r="C6961" t="str">
            <v xml:space="preserve"> Поднос SEASON CHARM 38х27см</v>
          </cell>
          <cell r="D6961" t="str">
            <v xml:space="preserve"> SEASON CHARM Tray 38x27cm</v>
          </cell>
          <cell r="E6961" t="str">
            <v>Китай</v>
          </cell>
          <cell r="F6961" t="str">
            <v>ПОЛИМЕРНЫЙ МАТЕРИАЛ</v>
          </cell>
        </row>
        <row r="6962">
          <cell r="A6962" t="str">
            <v>CN1822</v>
          </cell>
          <cell r="B6962" t="str">
            <v>SHALL</v>
          </cell>
          <cell r="C6962" t="str">
            <v xml:space="preserve"> Поднос SEASON CHARM 41х27см</v>
          </cell>
          <cell r="D6962" t="str">
            <v xml:space="preserve"> SEASON CHARM Tray 41x27cm</v>
          </cell>
          <cell r="E6962" t="str">
            <v>Китай</v>
          </cell>
          <cell r="F6962" t="str">
            <v>ПОЛИМЕРНЫЙ МАТЕРИАЛ</v>
          </cell>
        </row>
        <row r="6963">
          <cell r="A6963" t="str">
            <v>CN1819</v>
          </cell>
          <cell r="B6963" t="str">
            <v>SHALL</v>
          </cell>
          <cell r="C6963" t="str">
            <v xml:space="preserve"> Поднос с ручками STREET CAFE 40х27см</v>
          </cell>
          <cell r="D6963" t="str">
            <v xml:space="preserve"> Tray with handles STREET CAFE 40x27 cm</v>
          </cell>
          <cell r="E6963" t="str">
            <v>Китай</v>
          </cell>
          <cell r="F6963" t="str">
            <v>ПОЛИМЕРНЫЙ МАТЕРИАЛ</v>
          </cell>
        </row>
        <row r="6964">
          <cell r="A6964" t="str">
            <v>CN1820</v>
          </cell>
          <cell r="B6964" t="str">
            <v>SHALL</v>
          </cell>
          <cell r="C6964" t="str">
            <v xml:space="preserve"> Поднос с ручками BON APPETIT 45х32см</v>
          </cell>
          <cell r="D6964" t="str">
            <v xml:space="preserve"> Tray with handles BON APPETIT 45x32 cm</v>
          </cell>
          <cell r="E6964" t="str">
            <v>Китай</v>
          </cell>
          <cell r="F6964" t="str">
            <v>ПОЛИМЕРНЫЙ МАТЕРИАЛ</v>
          </cell>
        </row>
        <row r="6965">
          <cell r="A6965" t="str">
            <v>SM-LD8101B</v>
          </cell>
          <cell r="B6965" t="str">
            <v>SHANMAO</v>
          </cell>
          <cell r="C6965" t="str">
            <v xml:space="preserve"> Поднос декоративный FLOWER PARADISE 34.2х24.4х4.5см дерево</v>
          </cell>
          <cell r="E6965" t="str">
            <v>Китай</v>
          </cell>
          <cell r="F6965" t="str">
            <v>ДЕРЕВО</v>
          </cell>
        </row>
        <row r="6966">
          <cell r="A6966" t="str">
            <v>CN08158</v>
          </cell>
          <cell r="B6966" t="str">
            <v>SHELLEY</v>
          </cell>
          <cell r="C6966" t="str">
            <v xml:space="preserve"> Блюдо квадратное ЦВЕТЫ черные 20х20см</v>
          </cell>
          <cell r="D6966" t="str">
            <v xml:space="preserve"> Square wave edge plate 20*20cm,design no 158, 1pc in black color box+ black and white ribbons</v>
          </cell>
          <cell r="E6966" t="str">
            <v>Китай</v>
          </cell>
          <cell r="F6966" t="str">
            <v>СТЕКЛО</v>
          </cell>
        </row>
        <row r="6967">
          <cell r="A6967" t="str">
            <v>CN10105</v>
          </cell>
          <cell r="B6967" t="str">
            <v>SHELLEY</v>
          </cell>
          <cell r="C6967" t="str">
            <v xml:space="preserve"> Блюдо квадратное ЦВЕТЫ 25х25см</v>
          </cell>
          <cell r="D6967" t="str">
            <v xml:space="preserve"> Square wave edge plate 25*25cm,design no.105, 1pc in green (but not light) color box + red and yellow ribbons</v>
          </cell>
          <cell r="E6967" t="str">
            <v>Китай</v>
          </cell>
          <cell r="F6967" t="str">
            <v>СТЕКЛО</v>
          </cell>
        </row>
        <row r="6968">
          <cell r="A6968" t="str">
            <v>CN10133</v>
          </cell>
          <cell r="B6968" t="str">
            <v>SHELLEY</v>
          </cell>
          <cell r="C6968" t="str">
            <v xml:space="preserve"> Блюдо квадратное ЛИЛИИ 25х25см</v>
          </cell>
          <cell r="D6968" t="str">
            <v xml:space="preserve"> Square wave edge plate 25*25cm,design no.133, 1pc blue color box+ blue and yellow/gold ribbons</v>
          </cell>
          <cell r="E6968" t="str">
            <v>Китай</v>
          </cell>
          <cell r="F6968" t="str">
            <v>СТЕКЛО</v>
          </cell>
        </row>
        <row r="6969">
          <cell r="A6969" t="str">
            <v>CN10145</v>
          </cell>
          <cell r="B6969" t="str">
            <v>SHELLEY</v>
          </cell>
          <cell r="C6969" t="str">
            <v xml:space="preserve"> Блюдо квадратное РОЗЫ 25х25см</v>
          </cell>
          <cell r="D6969" t="str">
            <v xml:space="preserve"> Square wave edge plate 25*25cm,design no.145, 1pc in red color box+ red and gold ribbons</v>
          </cell>
          <cell r="E6969" t="str">
            <v>Китай</v>
          </cell>
          <cell r="F6969" t="str">
            <v>СТЕКЛО</v>
          </cell>
        </row>
        <row r="6970">
          <cell r="A6970" t="str">
            <v>CN10158</v>
          </cell>
          <cell r="B6970" t="str">
            <v>SHELLEY</v>
          </cell>
          <cell r="C6970" t="str">
            <v xml:space="preserve"> Блюдо квадратное ЦВЕТЫ черные 25х25см</v>
          </cell>
          <cell r="D6970" t="str">
            <v xml:space="preserve"> Square wave edge plate 25*25cm,design no.158, 1pc in black color box+ black and white ribbons</v>
          </cell>
          <cell r="E6970" t="str">
            <v>Китай</v>
          </cell>
          <cell r="F6970" t="str">
            <v>СТЕКЛО</v>
          </cell>
        </row>
        <row r="6971">
          <cell r="A6971" t="str">
            <v>CN08105</v>
          </cell>
          <cell r="B6971" t="str">
            <v>SHELLEY</v>
          </cell>
          <cell r="C6971" t="str">
            <v xml:space="preserve"> Блюдо квадратное ЦВЕТЫ 20х20см</v>
          </cell>
          <cell r="D6971" t="str">
            <v xml:space="preserve"> Square wave edge plate 20*20cm,design no.105, 1pc in green (but not light) color box + red and yellow ribbons</v>
          </cell>
          <cell r="E6971" t="str">
            <v>Китай</v>
          </cell>
          <cell r="F6971" t="str">
            <v>СТЕКЛО</v>
          </cell>
        </row>
        <row r="6972">
          <cell r="A6972" t="str">
            <v>CN08133</v>
          </cell>
          <cell r="B6972" t="str">
            <v>SHELLEY</v>
          </cell>
          <cell r="C6972" t="str">
            <v xml:space="preserve"> Блюдо квадратное ЛИЛИИ 20х20см</v>
          </cell>
          <cell r="D6972" t="str">
            <v xml:space="preserve"> Square wave edge plate 20*20cm,design no.133, 1pc blue color box+ blue and yellow/gold ribbons</v>
          </cell>
          <cell r="E6972" t="str">
            <v>Китай</v>
          </cell>
          <cell r="F6972" t="str">
            <v>СТЕКЛО</v>
          </cell>
        </row>
        <row r="6973">
          <cell r="A6973" t="str">
            <v>CN08145</v>
          </cell>
          <cell r="B6973" t="str">
            <v>SHELLEY</v>
          </cell>
          <cell r="C6973" t="str">
            <v xml:space="preserve"> Блюдо квадратное РОЗЫ 20х20см</v>
          </cell>
          <cell r="D6973" t="str">
            <v xml:space="preserve"> Square wave edge plate 20*20cm,design no.145,1pc in red color box+ red and gold ribbons</v>
          </cell>
          <cell r="E6973" t="str">
            <v>Китай</v>
          </cell>
          <cell r="F6973" t="str">
            <v>СТЕКЛО</v>
          </cell>
        </row>
        <row r="6974">
          <cell r="A6974" t="str">
            <v>CN29</v>
          </cell>
          <cell r="B6974" t="str">
            <v>SHI SHI</v>
          </cell>
          <cell r="C6974" t="str">
            <v xml:space="preserve"> Фигурка АНГЕЛ h=7см</v>
          </cell>
          <cell r="D6974" t="str">
            <v xml:space="preserve"> BABY ANGEL DECO' W/SHINING STONE</v>
          </cell>
          <cell r="E6974" t="str">
            <v>Китай</v>
          </cell>
          <cell r="F6974" t="str">
            <v>ПОЛИСТОУН</v>
          </cell>
        </row>
        <row r="6975">
          <cell r="A6975" t="str">
            <v>CN30</v>
          </cell>
          <cell r="B6975" t="str">
            <v>SHI SHI</v>
          </cell>
          <cell r="C6975" t="str">
            <v xml:space="preserve"> Фигурка АНГЕЛ h=8см l=15см</v>
          </cell>
          <cell r="D6975" t="str">
            <v xml:space="preserve"> BABY ANGEL DECO' W/SHINING STONE</v>
          </cell>
          <cell r="E6975" t="str">
            <v>Китай</v>
          </cell>
          <cell r="F6975" t="str">
            <v>ПОЛИСТОУН</v>
          </cell>
        </row>
        <row r="6976">
          <cell r="A6976" t="str">
            <v>CN32</v>
          </cell>
          <cell r="B6976" t="str">
            <v>SHI SHI</v>
          </cell>
          <cell r="C6976" t="str">
            <v xml:space="preserve"> Фигурка АНГЕЛ h=10см</v>
          </cell>
          <cell r="D6976" t="str">
            <v xml:space="preserve"> BABY ANGEL DECO' W/SHINING STONE</v>
          </cell>
          <cell r="E6976" t="str">
            <v>Китай</v>
          </cell>
          <cell r="F6976" t="str">
            <v>ПОЛИСТОУН</v>
          </cell>
        </row>
        <row r="6977">
          <cell r="A6977" t="str">
            <v>CN35</v>
          </cell>
          <cell r="B6977" t="str">
            <v>SHI SHI</v>
          </cell>
          <cell r="C6977" t="str">
            <v xml:space="preserve"> Фигурка АНГЕЛ h=18см</v>
          </cell>
          <cell r="D6977" t="str">
            <v xml:space="preserve"> BABY ANGEL DECO' W/SHINING STONE</v>
          </cell>
          <cell r="E6977" t="str">
            <v>Китай</v>
          </cell>
          <cell r="F6977" t="str">
            <v>ПОЛИСТОУН</v>
          </cell>
        </row>
        <row r="6978">
          <cell r="A6978" t="str">
            <v>CN31</v>
          </cell>
          <cell r="B6978" t="str">
            <v>SHI SHI</v>
          </cell>
          <cell r="C6978" t="str">
            <v xml:space="preserve"> Фигурка АНГЕЛ h=8см l=15см</v>
          </cell>
          <cell r="D6978" t="str">
            <v xml:space="preserve"> BABY ANGEL DECO' W/SHINING STONE</v>
          </cell>
          <cell r="E6978" t="str">
            <v>Китай</v>
          </cell>
          <cell r="F6978" t="str">
            <v>ПОЛИСТОУН</v>
          </cell>
        </row>
        <row r="6979">
          <cell r="A6979" t="str">
            <v>CN34</v>
          </cell>
          <cell r="B6979" t="str">
            <v>SHI SHI</v>
          </cell>
          <cell r="C6979" t="str">
            <v xml:space="preserve"> Шкатулка АНГЕЛ h=7.5см</v>
          </cell>
          <cell r="D6979" t="str">
            <v xml:space="preserve"> BABY ANGEL JEWELRY BOX W/SHINING STONE</v>
          </cell>
          <cell r="E6979" t="str">
            <v>Китай</v>
          </cell>
          <cell r="F6979" t="str">
            <v>ПОЛИСТОУН</v>
          </cell>
        </row>
        <row r="6980">
          <cell r="A6980" t="str">
            <v>CN33</v>
          </cell>
          <cell r="B6980" t="str">
            <v>SHI SHI</v>
          </cell>
          <cell r="C6980" t="str">
            <v xml:space="preserve"> Шкатулка АНГЕЛ h=13.5см</v>
          </cell>
          <cell r="D6980" t="str">
            <v xml:space="preserve"> BABY ANGEL JEWELRY BOX W/SHINING STONE</v>
          </cell>
          <cell r="E6980" t="str">
            <v>Китай</v>
          </cell>
          <cell r="F6980" t="str">
            <v>ПОЛИСТОУН</v>
          </cell>
        </row>
        <row r="6981">
          <cell r="A6981" t="str">
            <v>CN3090</v>
          </cell>
          <cell r="B6981" t="str">
            <v>SHUNXIANG</v>
          </cell>
          <cell r="C6981" t="str">
            <v xml:space="preserve"> Блюдо для закусок 3 отделения ОРЕШКИ 23см</v>
          </cell>
          <cell r="D6981" t="str">
            <v xml:space="preserve"> 3 sectors dish NUTS 23cm</v>
          </cell>
          <cell r="E6981" t="str">
            <v>Китай</v>
          </cell>
          <cell r="F6981" t="str">
            <v>ФАРФОР</v>
          </cell>
        </row>
        <row r="6982">
          <cell r="A6982" t="str">
            <v>CN3091</v>
          </cell>
          <cell r="B6982" t="str">
            <v>SHUNXIANG</v>
          </cell>
          <cell r="C6982" t="str">
            <v xml:space="preserve"> Набор подставок для чайных пакетиков ЦВЕТЫ 2шт</v>
          </cell>
          <cell r="D6982" t="str">
            <v xml:space="preserve"> 2pcs set of tea bag dishes FLOWERS</v>
          </cell>
          <cell r="E6982" t="str">
            <v>Китай</v>
          </cell>
          <cell r="F6982" t="str">
            <v>ФАРФОР</v>
          </cell>
        </row>
        <row r="6983">
          <cell r="A6983" t="str">
            <v>CN3092</v>
          </cell>
          <cell r="B6983" t="str">
            <v>SHUNXIANG</v>
          </cell>
          <cell r="C6983" t="str">
            <v xml:space="preserve"> Набор подставок для чайных пакетиков ФРУКТЫ 2шт</v>
          </cell>
          <cell r="D6983" t="str">
            <v xml:space="preserve"> 2pcs set of tea bag dishes FRUITS</v>
          </cell>
          <cell r="E6983" t="str">
            <v>Китай</v>
          </cell>
          <cell r="F6983" t="str">
            <v>ФАРФОР</v>
          </cell>
        </row>
        <row r="6984">
          <cell r="A6984" t="str">
            <v>CN3093</v>
          </cell>
          <cell r="B6984" t="str">
            <v>SHUNXIANG</v>
          </cell>
          <cell r="C6984" t="str">
            <v xml:space="preserve"> Набор подставок для чайных пакетиков НАСТРОЕНИЕ 2шт</v>
          </cell>
          <cell r="D6984" t="str">
            <v xml:space="preserve"> 2pcs set of tea bag dishes CHEER</v>
          </cell>
          <cell r="E6984" t="str">
            <v>Китай</v>
          </cell>
          <cell r="F6984" t="str">
            <v>ФАРФОР</v>
          </cell>
        </row>
        <row r="6985">
          <cell r="A6985" t="str">
            <v>CN3089</v>
          </cell>
          <cell r="B6985" t="str">
            <v>SHUNXIANG</v>
          </cell>
          <cell r="C6985" t="str">
            <v xml:space="preserve"> Бульонница ОВОЩИ 450мл</v>
          </cell>
          <cell r="D6985" t="str">
            <v xml:space="preserve"> Soup mug VEGETABLES 450ml</v>
          </cell>
          <cell r="E6985" t="str">
            <v>Китай</v>
          </cell>
          <cell r="F6985" t="str">
            <v>ФАРФОР</v>
          </cell>
        </row>
        <row r="6986">
          <cell r="A6986" t="str">
            <v>CN3086</v>
          </cell>
          <cell r="B6986" t="str">
            <v>SHUNXIANG</v>
          </cell>
          <cell r="C6986" t="str">
            <v xml:space="preserve"> Супница ОВОЩИ 450мл</v>
          </cell>
          <cell r="D6986" t="str">
            <v xml:space="preserve"> Tureen VEGETABLES 450ml</v>
          </cell>
          <cell r="E6986" t="str">
            <v>Китай</v>
          </cell>
          <cell r="F6986" t="str">
            <v>ФАРФОР</v>
          </cell>
        </row>
        <row r="6987">
          <cell r="A6987" t="str">
            <v>CN3087</v>
          </cell>
          <cell r="B6987" t="str">
            <v>SHUNXIANG</v>
          </cell>
          <cell r="C6987" t="str">
            <v xml:space="preserve"> Горшочек для жаркого ОВОЩИ 400мл</v>
          </cell>
          <cell r="D6987" t="str">
            <v xml:space="preserve"> Cassolette VEGETABLES 400ml</v>
          </cell>
          <cell r="E6987" t="str">
            <v>Китай</v>
          </cell>
          <cell r="F6987" t="str">
            <v>ФАРФОР</v>
          </cell>
        </row>
        <row r="6988">
          <cell r="A6988" t="str">
            <v>CN3088</v>
          </cell>
          <cell r="B6988" t="str">
            <v>SHUNXIANG</v>
          </cell>
          <cell r="C6988" t="str">
            <v xml:space="preserve"> Горшочек для жаркого ОВОЩИ 500мл</v>
          </cell>
          <cell r="D6988" t="str">
            <v xml:space="preserve"> Cassolette VEGETABLES 500ml</v>
          </cell>
          <cell r="E6988" t="str">
            <v>Китай</v>
          </cell>
          <cell r="F6988" t="str">
            <v>ФАРФОР</v>
          </cell>
        </row>
        <row r="6989">
          <cell r="A6989" t="str">
            <v>CN3078</v>
          </cell>
          <cell r="B6989" t="str">
            <v>SHUNXIANG</v>
          </cell>
          <cell r="C6989" t="str">
            <v xml:space="preserve"> Масленка 17.5х13.5см</v>
          </cell>
          <cell r="D6989" t="str">
            <v xml:space="preserve"> Butter dish 17.5x13.5 cm</v>
          </cell>
          <cell r="E6989" t="str">
            <v>Китай</v>
          </cell>
          <cell r="F6989" t="str">
            <v>ФАРФОР</v>
          </cell>
        </row>
        <row r="6990">
          <cell r="A6990" t="str">
            <v>CN3079</v>
          </cell>
          <cell r="B6990" t="str">
            <v>SHUNXIANG</v>
          </cell>
          <cell r="C6990" t="str">
            <v xml:space="preserve"> Горшочек для жаркого ОВОЩИ 450мл</v>
          </cell>
          <cell r="D6990" t="str">
            <v xml:space="preserve"> Pot For Roast VEGETABLES 450 ml</v>
          </cell>
          <cell r="E6990" t="str">
            <v>Китай</v>
          </cell>
          <cell r="F6990" t="str">
            <v>ФАРФОР</v>
          </cell>
        </row>
        <row r="6991">
          <cell r="A6991" t="str">
            <v>CN1425</v>
          </cell>
          <cell r="B6991" t="str">
            <v>SHUNXIANG</v>
          </cell>
          <cell r="C6991" t="str">
            <v xml:space="preserve"> Горшочек для жаркого ЭФИОПИЯ 380мл</v>
          </cell>
          <cell r="D6991" t="str">
            <v xml:space="preserve"> Pot For Roast ETHIOPIA 380 ml</v>
          </cell>
          <cell r="E6991" t="str">
            <v>Китай</v>
          </cell>
          <cell r="F6991" t="str">
            <v>КЕРАМИКА</v>
          </cell>
        </row>
        <row r="6992">
          <cell r="A6992" t="str">
            <v>CN2064</v>
          </cell>
          <cell r="B6992" t="str">
            <v>SHUNXIANG</v>
          </cell>
          <cell r="C6992" t="str">
            <v xml:space="preserve"> Кружка ГЕЙША 390мл</v>
          </cell>
          <cell r="E6992" t="str">
            <v>Китай</v>
          </cell>
          <cell r="F6992" t="str">
            <v>ФАРФОР</v>
          </cell>
        </row>
        <row r="6993">
          <cell r="A6993" t="str">
            <v>CN2067</v>
          </cell>
          <cell r="B6993" t="str">
            <v>SHUNXIANG</v>
          </cell>
          <cell r="C6993" t="str">
            <v xml:space="preserve"> Кружка ЦВЕТЫ 280мл</v>
          </cell>
          <cell r="E6993" t="str">
            <v>Китай</v>
          </cell>
          <cell r="F6993" t="str">
            <v>ФАРФОР</v>
          </cell>
        </row>
        <row r="6994">
          <cell r="A6994" t="str">
            <v>CN3191-1</v>
          </cell>
          <cell r="B6994" t="str">
            <v>SHUNXIANG</v>
          </cell>
          <cell r="C6994" t="str">
            <v xml:space="preserve"> Набор подставок для чайных пакетиков ЛЕТО 2шт</v>
          </cell>
          <cell r="D6994" t="str">
            <v xml:space="preserve"> 2pcs set of tea bag dishes SUMMER</v>
          </cell>
          <cell r="E6994" t="str">
            <v>Китай</v>
          </cell>
          <cell r="F6994" t="str">
            <v>ФАРФОР</v>
          </cell>
        </row>
        <row r="6995">
          <cell r="A6995" t="str">
            <v>CN3093-1</v>
          </cell>
          <cell r="B6995" t="str">
            <v>SHUNXIANG</v>
          </cell>
          <cell r="C6995" t="str">
            <v xml:space="preserve"> Набор подставок для чайных пакетиков НАСТРОЕНИЕ 2шт</v>
          </cell>
          <cell r="D6995" t="str">
            <v xml:space="preserve"> 2pcs set of tea bag dishes CHEER</v>
          </cell>
          <cell r="E6995" t="str">
            <v>Китай</v>
          </cell>
          <cell r="F6995" t="str">
            <v>ФАРФОР</v>
          </cell>
        </row>
        <row r="6996">
          <cell r="A6996" t="str">
            <v>CN3191</v>
          </cell>
          <cell r="B6996" t="str">
            <v>SHUNXIANG</v>
          </cell>
          <cell r="C6996" t="str">
            <v xml:space="preserve"> Набор подставок для чайных пакетиков ЛЕТО 2шт</v>
          </cell>
          <cell r="D6996" t="str">
            <v xml:space="preserve"> 2pcs set of tea bag dishes SUMMER</v>
          </cell>
          <cell r="E6996" t="str">
            <v>Китай</v>
          </cell>
          <cell r="F6996" t="str">
            <v>ФАРФОР</v>
          </cell>
        </row>
        <row r="6997">
          <cell r="A6997" t="str">
            <v>CN3091-1</v>
          </cell>
          <cell r="B6997" t="str">
            <v>SHUNXIANG</v>
          </cell>
          <cell r="C6997" t="str">
            <v xml:space="preserve"> Набор подставок для чайных пакетиков ЦВЕТЫ 2шт</v>
          </cell>
          <cell r="D6997" t="str">
            <v xml:space="preserve"> 2pcs set of tea bag dishes FLOWERS</v>
          </cell>
          <cell r="E6997" t="str">
            <v>Китай</v>
          </cell>
          <cell r="F6997" t="str">
            <v>ФАРФОР</v>
          </cell>
        </row>
        <row r="6998">
          <cell r="A6998" t="str">
            <v>CN3092-1</v>
          </cell>
          <cell r="B6998" t="str">
            <v>SHUNXIANG</v>
          </cell>
          <cell r="C6998" t="str">
            <v xml:space="preserve"> Набор подставок для чайных пакетиков ФРУКТЫ 2шт</v>
          </cell>
          <cell r="D6998" t="str">
            <v xml:space="preserve"> 2pcs set of tea bag dishes FRUITS</v>
          </cell>
          <cell r="E6998" t="str">
            <v>Китай</v>
          </cell>
          <cell r="F6998" t="str">
            <v>ФАРФОР</v>
          </cell>
        </row>
        <row r="6999">
          <cell r="A6999" t="str">
            <v>CN3053</v>
          </cell>
          <cell r="B6999" t="str">
            <v>SHUNXIANG</v>
          </cell>
          <cell r="C6999" t="str">
            <v xml:space="preserve"> Менажница 4-х секционная ЛИСТОК 23x23см</v>
          </cell>
          <cell r="D6999" t="str">
            <v xml:space="preserve"> 4 sectors partitioned dish LEAF 23x23cm</v>
          </cell>
          <cell r="E6999" t="str">
            <v>Китай</v>
          </cell>
          <cell r="F6999" t="str">
            <v>ФАРФОР</v>
          </cell>
        </row>
        <row r="7000">
          <cell r="A7000" t="str">
            <v>CN3054</v>
          </cell>
          <cell r="B7000" t="str">
            <v>SHUNXIANG</v>
          </cell>
          <cell r="C7000" t="str">
            <v xml:space="preserve"> Менажница 3-х секционная ЛИСТОК 15см</v>
          </cell>
          <cell r="D7000" t="str">
            <v xml:space="preserve"> 3 sectors partitioned dish LEAF 15cm</v>
          </cell>
          <cell r="E7000" t="str">
            <v>Китай</v>
          </cell>
          <cell r="F7000" t="str">
            <v>ФАРФОР</v>
          </cell>
        </row>
        <row r="7001">
          <cell r="A7001" t="str">
            <v>CN3058</v>
          </cell>
          <cell r="B7001" t="str">
            <v>SHUNXIANG</v>
          </cell>
          <cell r="C7001" t="str">
            <v xml:space="preserve"> Набор менажниц 4 предмета</v>
          </cell>
          <cell r="D7001" t="str">
            <v xml:space="preserve"> 4pcs set of partitioed dishes</v>
          </cell>
          <cell r="E7001" t="str">
            <v>Китай</v>
          </cell>
          <cell r="F7001" t="str">
            <v>ФАРФОР</v>
          </cell>
        </row>
        <row r="7002">
          <cell r="A7002" t="str">
            <v>CN3061</v>
          </cell>
          <cell r="B7002" t="str">
            <v>SHUNXIANG</v>
          </cell>
          <cell r="C7002" t="str">
            <v xml:space="preserve"> Менажница 3-х секционная 15x14см</v>
          </cell>
          <cell r="D7002" t="str">
            <v xml:space="preserve"> 3 sectors partitioned dish 15x14cm</v>
          </cell>
          <cell r="E7002" t="str">
            <v>Китай</v>
          </cell>
          <cell r="F7002" t="str">
            <v>ФАРФОР</v>
          </cell>
        </row>
        <row r="7003">
          <cell r="A7003" t="str">
            <v>SS014</v>
          </cell>
          <cell r="B7003" t="str">
            <v>SIBSUVENIR</v>
          </cell>
          <cell r="C7003" t="str">
            <v xml:space="preserve"> Подставка под горячее 150х150мм</v>
          </cell>
          <cell r="E7003" t="str">
            <v>Россия</v>
          </cell>
          <cell r="F7003" t="str">
            <v>ДЕРЕВО,БУМАГА</v>
          </cell>
        </row>
        <row r="7004">
          <cell r="A7004" t="str">
            <v>SS028</v>
          </cell>
          <cell r="B7004" t="str">
            <v>SIBSUVENIR</v>
          </cell>
          <cell r="C7004" t="str">
            <v xml:space="preserve"> Магнит декоративный в ассортименте 75х90мм</v>
          </cell>
          <cell r="E7004" t="str">
            <v>Россия</v>
          </cell>
          <cell r="F7004" t="str">
            <v>ДЕРЕВО,БУМАГА</v>
          </cell>
        </row>
        <row r="7005">
          <cell r="A7005" t="str">
            <v>SS002</v>
          </cell>
          <cell r="B7005" t="str">
            <v>SIBSUVENIR</v>
          </cell>
          <cell r="C7005" t="str">
            <v xml:space="preserve"> Досточка Декор АССОРТИ</v>
          </cell>
          <cell r="E7005" t="str">
            <v>Россия</v>
          </cell>
          <cell r="F7005" t="str">
            <v>ДЕРЕВО</v>
          </cell>
        </row>
        <row r="7006">
          <cell r="A7006" t="str">
            <v>C42827</v>
          </cell>
          <cell r="B7006" t="str">
            <v>SIBTOVAR</v>
          </cell>
          <cell r="C7006" t="str">
            <v xml:space="preserve"> Бак 20 л палевый эмл.</v>
          </cell>
          <cell r="E7006" t="str">
            <v>Россия</v>
          </cell>
          <cell r="F7006" t="str">
            <v>ЭМАЛИРОВАННАЯ СТАЛЬ</v>
          </cell>
        </row>
        <row r="7007">
          <cell r="A7007" t="str">
            <v>C41624</v>
          </cell>
          <cell r="B7007" t="str">
            <v>SIBTOVAR</v>
          </cell>
          <cell r="C7007" t="str">
            <v xml:space="preserve"> Кастрюля цил. 12л палевая</v>
          </cell>
          <cell r="E7007" t="str">
            <v>Россия</v>
          </cell>
          <cell r="F7007" t="str">
            <v>ЭМАЛИРОВАННАЯ СТАЛЬ</v>
          </cell>
        </row>
        <row r="7008">
          <cell r="A7008" t="str">
            <v>C41612</v>
          </cell>
          <cell r="B7008" t="str">
            <v>SIBTOVAR</v>
          </cell>
          <cell r="C7008" t="str">
            <v xml:space="preserve"> Кастрюля цил. 3.5л палевая</v>
          </cell>
          <cell r="E7008" t="str">
            <v>Россия</v>
          </cell>
          <cell r="F7008" t="str">
            <v>ЭМАЛИРОВАННАЯ СТАЛЬ</v>
          </cell>
        </row>
        <row r="7009">
          <cell r="A7009" t="str">
            <v>C41124</v>
          </cell>
          <cell r="B7009" t="str">
            <v>SIBTOVAR</v>
          </cell>
          <cell r="C7009" t="str">
            <v xml:space="preserve"> Ведро без крышки 12л (палевое) эмл.</v>
          </cell>
          <cell r="E7009" t="str">
            <v>Россия</v>
          </cell>
          <cell r="F7009" t="str">
            <v>ЭМАЛИРОВАННАЯ СТАЛЬ</v>
          </cell>
        </row>
        <row r="7010">
          <cell r="A7010" t="str">
            <v>C41617</v>
          </cell>
          <cell r="B7010" t="str">
            <v>SIBTOVAR</v>
          </cell>
          <cell r="C7010" t="str">
            <v xml:space="preserve"> Кастрюля цилиндрическая 5.5л эмл.</v>
          </cell>
          <cell r="E7010" t="str">
            <v>Россия</v>
          </cell>
          <cell r="F7010" t="str">
            <v>ЭМАЛИРОВАННАЯ СТАЛЬ</v>
          </cell>
        </row>
        <row r="7011">
          <cell r="A7011" t="str">
            <v>C41622</v>
          </cell>
          <cell r="B7011" t="str">
            <v>SIBTOVAR</v>
          </cell>
          <cell r="C7011" t="str">
            <v xml:space="preserve"> Кастрюля цилиндрическая 9л палевая эмл.</v>
          </cell>
          <cell r="E7011" t="str">
            <v>Россия</v>
          </cell>
          <cell r="F7011" t="str">
            <v>ЭМАЛИРОВАННАЯ СТАЛЬ</v>
          </cell>
        </row>
        <row r="7012">
          <cell r="A7012" t="str">
            <v>C43021</v>
          </cell>
          <cell r="B7012" t="str">
            <v>SIBTOVAR</v>
          </cell>
          <cell r="C7012" t="str">
            <v xml:space="preserve"> Таз 9.5л палевой эмл.</v>
          </cell>
          <cell r="E7012" t="str">
            <v>Россия</v>
          </cell>
          <cell r="F7012" t="str">
            <v>ЭМАЛИРОВАННАЯ СТАЛЬ</v>
          </cell>
        </row>
        <row r="7013">
          <cell r="A7013" t="str">
            <v>NC11217</v>
          </cell>
          <cell r="B7013" t="str">
            <v>SIJ</v>
          </cell>
          <cell r="C7013" t="str">
            <v xml:space="preserve"> Свеча-столбик фиолетовая H=10см D=7.5см</v>
          </cell>
          <cell r="D7013" t="str">
            <v xml:space="preserve"> Candle-column H=10см. D=7.5см.</v>
          </cell>
          <cell r="E7013" t="str">
            <v>Китай</v>
          </cell>
          <cell r="F7013" t="str">
            <v>ПАРАФИН</v>
          </cell>
        </row>
        <row r="7014">
          <cell r="A7014" t="str">
            <v>NC11218</v>
          </cell>
          <cell r="B7014" t="str">
            <v>SIJ</v>
          </cell>
          <cell r="C7014" t="str">
            <v xml:space="preserve"> Свеча-шар фиолетовая D=7.5см</v>
          </cell>
          <cell r="D7014" t="str">
            <v xml:space="preserve"> Candle-ball D=7.5см.</v>
          </cell>
          <cell r="E7014" t="str">
            <v>Китай</v>
          </cell>
          <cell r="F7014" t="str">
            <v>ПАРАФИН</v>
          </cell>
        </row>
        <row r="7015">
          <cell r="A7015" t="str">
            <v>NC11219</v>
          </cell>
          <cell r="B7015" t="str">
            <v>SIJ</v>
          </cell>
          <cell r="C7015" t="str">
            <v xml:space="preserve"> Свеча-столбик красная H=14.5см D=7.5см</v>
          </cell>
          <cell r="D7015" t="str">
            <v xml:space="preserve"> Candle-column H=14.5см. D=7.5см.</v>
          </cell>
          <cell r="E7015" t="str">
            <v>Китай</v>
          </cell>
          <cell r="F7015" t="str">
            <v>ПАРАФИН</v>
          </cell>
        </row>
        <row r="7016">
          <cell r="A7016" t="str">
            <v>NC11220</v>
          </cell>
          <cell r="B7016" t="str">
            <v>SIJ</v>
          </cell>
          <cell r="C7016" t="str">
            <v xml:space="preserve"> Свеча-столбик красная H=10см D=7.5см</v>
          </cell>
          <cell r="D7016" t="str">
            <v xml:space="preserve"> Candle-column H=10см. D=7.5см.</v>
          </cell>
          <cell r="E7016" t="str">
            <v>Китай</v>
          </cell>
          <cell r="F7016" t="str">
            <v>ПАРАФИН</v>
          </cell>
        </row>
        <row r="7017">
          <cell r="A7017" t="str">
            <v>NC11221</v>
          </cell>
          <cell r="B7017" t="str">
            <v>SIJ</v>
          </cell>
          <cell r="C7017" t="str">
            <v xml:space="preserve"> Свеча-столбик красная H=7см D=7.5см</v>
          </cell>
          <cell r="D7017" t="str">
            <v xml:space="preserve"> Candle-column H=7см. D=7.5см.</v>
          </cell>
          <cell r="E7017" t="str">
            <v>Китай</v>
          </cell>
          <cell r="F7017" t="str">
            <v>ПАРАФИН</v>
          </cell>
        </row>
        <row r="7018">
          <cell r="A7018" t="str">
            <v>NC11163</v>
          </cell>
          <cell r="B7018" t="str">
            <v>SIJ</v>
          </cell>
          <cell r="C7018" t="str">
            <v xml:space="preserve"> Фигурка РЕНЕССАНС H=13.5см L=14см</v>
          </cell>
          <cell r="D7018" t="str">
            <v xml:space="preserve"> Rabbit figure H=13.5см. L=14см.</v>
          </cell>
          <cell r="E7018" t="str">
            <v>Китай</v>
          </cell>
          <cell r="F7018" t="str">
            <v>ПОЛИРЕЗИН</v>
          </cell>
        </row>
        <row r="7019">
          <cell r="A7019" t="str">
            <v>NC11029</v>
          </cell>
          <cell r="B7019" t="str">
            <v>SIJ</v>
          </cell>
          <cell r="C7019" t="str">
            <v xml:space="preserve"> Свеча-шар УЗОРЫ фиолетовая D=6.5см</v>
          </cell>
          <cell r="D7019" t="str">
            <v xml:space="preserve"> Candle-ball D=7.5см.</v>
          </cell>
          <cell r="E7019" t="str">
            <v>Китай</v>
          </cell>
          <cell r="F7019" t="str">
            <v>ПАРАФИН</v>
          </cell>
        </row>
        <row r="7020">
          <cell r="A7020" t="str">
            <v>NC11030</v>
          </cell>
          <cell r="B7020" t="str">
            <v>SIJ</v>
          </cell>
          <cell r="C7020" t="str">
            <v xml:space="preserve"> Свеча-столбик УЗОРЫ красная H=15см D=7.5см</v>
          </cell>
          <cell r="D7020" t="str">
            <v xml:space="preserve"> Candle-column H=15см. D=7.5см.</v>
          </cell>
          <cell r="E7020" t="str">
            <v>Китай</v>
          </cell>
          <cell r="F7020" t="str">
            <v>ПАРАФИН</v>
          </cell>
        </row>
        <row r="7021">
          <cell r="A7021" t="str">
            <v>NC11031</v>
          </cell>
          <cell r="B7021" t="str">
            <v>SIJ</v>
          </cell>
          <cell r="C7021" t="str">
            <v xml:space="preserve"> Свеча-столбик УЗОРЫ красная H=10см D=7.5см</v>
          </cell>
          <cell r="D7021" t="str">
            <v xml:space="preserve"> Candle-column H=10см. D=7.5см.</v>
          </cell>
          <cell r="E7021" t="str">
            <v>Китай</v>
          </cell>
          <cell r="F7021" t="str">
            <v>ПАРАФИН</v>
          </cell>
        </row>
        <row r="7022">
          <cell r="A7022" t="str">
            <v>NC11032</v>
          </cell>
          <cell r="B7022" t="str">
            <v>SIJ</v>
          </cell>
          <cell r="C7022" t="str">
            <v xml:space="preserve"> Свеча-шар УЗОРЫ красная D=7.5см</v>
          </cell>
          <cell r="D7022" t="str">
            <v xml:space="preserve"> Candle-ball D=6.5см.</v>
          </cell>
          <cell r="E7022" t="str">
            <v>Китай</v>
          </cell>
          <cell r="F7022" t="str">
            <v>ПАРАФИН</v>
          </cell>
        </row>
        <row r="7023">
          <cell r="A7023" t="str">
            <v>NC11033</v>
          </cell>
          <cell r="B7023" t="str">
            <v>SIJ</v>
          </cell>
          <cell r="C7023" t="str">
            <v xml:space="preserve"> Свеча-шар УЗОРЫ красная D=6.5см</v>
          </cell>
          <cell r="D7023" t="str">
            <v xml:space="preserve"> Candle-ball D=7.5см.</v>
          </cell>
          <cell r="E7023" t="str">
            <v>Китай</v>
          </cell>
          <cell r="F7023" t="str">
            <v>ПАРАФИН</v>
          </cell>
        </row>
        <row r="7024">
          <cell r="A7024" t="str">
            <v>NC11027</v>
          </cell>
          <cell r="B7024" t="str">
            <v>SIJ</v>
          </cell>
          <cell r="C7024" t="str">
            <v xml:space="preserve"> Свеча-столбик УЗОРЫ фиолетовая H=10см D=7.5см</v>
          </cell>
          <cell r="D7024" t="str">
            <v xml:space="preserve"> Candle-column H=10см. D=7.5см.</v>
          </cell>
          <cell r="E7024" t="str">
            <v>Китай</v>
          </cell>
          <cell r="F7024" t="str">
            <v>ПАРАФИН</v>
          </cell>
        </row>
        <row r="7025">
          <cell r="A7025" t="str">
            <v>NC11028</v>
          </cell>
          <cell r="B7025" t="str">
            <v>SIJ</v>
          </cell>
          <cell r="C7025" t="str">
            <v xml:space="preserve"> Свеча-шар УЗОРЫ фиолетовая D=7.5см</v>
          </cell>
          <cell r="D7025" t="str">
            <v xml:space="preserve"> Candle-ball D=6.5см.</v>
          </cell>
          <cell r="E7025" t="str">
            <v>Китай</v>
          </cell>
          <cell r="F7025" t="str">
            <v>ПАРАФИН</v>
          </cell>
        </row>
        <row r="7026">
          <cell r="A7026" t="str">
            <v>NC11164</v>
          </cell>
          <cell r="B7026" t="str">
            <v>SIJ</v>
          </cell>
          <cell r="C7026" t="str">
            <v xml:space="preserve"> Фигурка РЕНЕСАНС H=13.5см L=11см</v>
          </cell>
          <cell r="D7026" t="str">
            <v xml:space="preserve"> Rabbit figure H=13.5см. L=11см.</v>
          </cell>
          <cell r="E7026" t="str">
            <v>Китай</v>
          </cell>
          <cell r="F7026" t="str">
            <v>ПОЛИРЕЗИН</v>
          </cell>
        </row>
        <row r="7027">
          <cell r="A7027" t="str">
            <v>NC11165</v>
          </cell>
          <cell r="B7027" t="str">
            <v>SIJ</v>
          </cell>
          <cell r="C7027" t="str">
            <v xml:space="preserve"> Фигурка РЕНЕСАНС H=13.5см L=9.5см</v>
          </cell>
          <cell r="D7027" t="str">
            <v xml:space="preserve"> Rabbit figure H=13.5см. L=9.5см.</v>
          </cell>
          <cell r="E7027" t="str">
            <v>Китай</v>
          </cell>
          <cell r="F7027" t="str">
            <v>ПОЛИРЕЗИН</v>
          </cell>
        </row>
        <row r="7028">
          <cell r="A7028" t="str">
            <v>NC11166</v>
          </cell>
          <cell r="B7028" t="str">
            <v>SIJ</v>
          </cell>
          <cell r="C7028" t="str">
            <v xml:space="preserve"> Фигурка РЕНЕСАНС H=13.5см L=12.5см</v>
          </cell>
          <cell r="D7028" t="str">
            <v xml:space="preserve"> Rabbit figure H=13.5см. L=12.5см.</v>
          </cell>
          <cell r="E7028" t="str">
            <v>Китай</v>
          </cell>
          <cell r="F7028" t="str">
            <v>ПОЛИРЕЗИН</v>
          </cell>
        </row>
        <row r="7029">
          <cell r="A7029" t="str">
            <v>NC11167</v>
          </cell>
          <cell r="B7029" t="str">
            <v>SIJ</v>
          </cell>
          <cell r="C7029" t="str">
            <v xml:space="preserve"> Фигурка РЕНЕСАНС H=13.5см L=12.5см</v>
          </cell>
          <cell r="D7029" t="str">
            <v xml:space="preserve"> Rabbit figure H=13.5см. L=12.5см.</v>
          </cell>
          <cell r="E7029" t="str">
            <v>Китай</v>
          </cell>
          <cell r="F7029" t="str">
            <v>ПОЛИРЕЗИН</v>
          </cell>
        </row>
        <row r="7030">
          <cell r="A7030" t="str">
            <v>NC11121</v>
          </cell>
          <cell r="B7030" t="str">
            <v>SIJ</v>
          </cell>
          <cell r="C7030" t="str">
            <v xml:space="preserve"> Фигурка КРОЛИК С КАПУСТОЙ H=8см L=5.5см</v>
          </cell>
          <cell r="D7030" t="str">
            <v xml:space="preserve"> Rabbit figure H=8cm L=5.5cm</v>
          </cell>
          <cell r="E7030" t="str">
            <v>Китай</v>
          </cell>
          <cell r="F7030" t="str">
            <v>ПОЛИРЕЗИН</v>
          </cell>
        </row>
        <row r="7031">
          <cell r="A7031" t="str">
            <v>NC11159</v>
          </cell>
          <cell r="B7031" t="str">
            <v>SIJ</v>
          </cell>
          <cell r="C7031" t="str">
            <v xml:space="preserve"> Магнит на холодильник с открывалкой СИМВОЛ ГОДА H=11см L=4.5см</v>
          </cell>
          <cell r="D7031" t="str">
            <v xml:space="preserve"> Rabbit hear magnet H=11см</v>
          </cell>
          <cell r="E7031" t="str">
            <v>Китай</v>
          </cell>
          <cell r="F7031" t="str">
            <v>ПОЛИРЕЗИН</v>
          </cell>
        </row>
        <row r="7032">
          <cell r="A7032" t="str">
            <v>NC11160</v>
          </cell>
          <cell r="B7032" t="str">
            <v>SIJ</v>
          </cell>
          <cell r="C7032" t="str">
            <v xml:space="preserve"> Набор для раскрашивания НОВОГОДНИЙ ШАР H=7см D=6.5см</v>
          </cell>
          <cell r="D7032" t="str">
            <v xml:space="preserve"> DIY Set 3units H=7см. L=6.5см.</v>
          </cell>
          <cell r="E7032" t="str">
            <v>Китай</v>
          </cell>
          <cell r="F7032" t="str">
            <v>КЕРАМИКА</v>
          </cell>
        </row>
        <row r="7033">
          <cell r="A7033" t="str">
            <v>NC11161</v>
          </cell>
          <cell r="B7033" t="str">
            <v>SIJ</v>
          </cell>
          <cell r="C7033" t="str">
            <v xml:space="preserve"> Набор для раскрашивания ЕЛОЧНАЯ ИГРУШКА 6.5х5х2см</v>
          </cell>
          <cell r="D7033" t="str">
            <v xml:space="preserve"> DIY Set 3units 6.6x5x2cm.</v>
          </cell>
          <cell r="E7033" t="str">
            <v>Китай</v>
          </cell>
          <cell r="F7033" t="str">
            <v>КЕРАМИКА</v>
          </cell>
        </row>
        <row r="7034">
          <cell r="A7034" t="str">
            <v>NC11162</v>
          </cell>
          <cell r="B7034" t="str">
            <v>SIJ</v>
          </cell>
          <cell r="C7034" t="str">
            <v xml:space="preserve"> Набор для раскрашивания ЕЛОЧНЫЕ ИГРУШКИ 2шт 7х5х1см</v>
          </cell>
          <cell r="D7034" t="str">
            <v xml:space="preserve"> DIY Set 2units 7x5x1cm.</v>
          </cell>
          <cell r="E7034" t="str">
            <v>Китай</v>
          </cell>
          <cell r="F7034" t="str">
            <v>КЕРАМИКА</v>
          </cell>
        </row>
        <row r="7035">
          <cell r="A7035" t="str">
            <v>NC11119</v>
          </cell>
          <cell r="B7035" t="str">
            <v>SIJ</v>
          </cell>
          <cell r="C7035" t="str">
            <v xml:space="preserve"> Фигурка ПЕРВЫЙ ПАРЕНЬ H=11.5см L=6см</v>
          </cell>
          <cell r="D7035" t="str">
            <v xml:space="preserve"> Rabbit figure H=11.5cm L=6cm</v>
          </cell>
          <cell r="E7035" t="str">
            <v>Китай</v>
          </cell>
          <cell r="F7035" t="str">
            <v>ПОЛИРЕЗИН</v>
          </cell>
        </row>
        <row r="7036">
          <cell r="A7036" t="str">
            <v>NC11120</v>
          </cell>
          <cell r="B7036" t="str">
            <v>SIJ</v>
          </cell>
          <cell r="C7036" t="str">
            <v xml:space="preserve"> Копилка КРОЛИК В КАПУСТЕ H=12см L=9.5см</v>
          </cell>
          <cell r="D7036" t="str">
            <v xml:space="preserve"> Rabbit money bank H=12cm L=9.5cm</v>
          </cell>
          <cell r="E7036" t="str">
            <v>Китай</v>
          </cell>
          <cell r="F7036" t="str">
            <v>ПОЛИРЕЗИН</v>
          </cell>
        </row>
        <row r="7037">
          <cell r="A7037" t="str">
            <v>A78186</v>
          </cell>
          <cell r="B7037" t="str">
            <v>SIJ</v>
          </cell>
          <cell r="C7037" t="str">
            <v xml:space="preserve"> Фигурка КОРОВА h=5см l=5см</v>
          </cell>
          <cell r="E7037" t="str">
            <v>Китай</v>
          </cell>
          <cell r="F7037" t="str">
            <v>ПОЛИСТОУН</v>
          </cell>
        </row>
        <row r="7038">
          <cell r="A7038" t="str">
            <v>AY75351</v>
          </cell>
          <cell r="B7038" t="str">
            <v>SIJ</v>
          </cell>
          <cell r="C7038" t="str">
            <v xml:space="preserve"> Рамка для фото LOVE h=13см</v>
          </cell>
          <cell r="E7038" t="str">
            <v>Китай</v>
          </cell>
          <cell r="F7038" t="str">
            <v>ПОЛИСТОУН</v>
          </cell>
        </row>
        <row r="7039">
          <cell r="A7039" t="str">
            <v>AY75367</v>
          </cell>
          <cell r="B7039" t="str">
            <v>SIJ</v>
          </cell>
          <cell r="C7039" t="str">
            <v xml:space="preserve"> Рамка для фото СЕРДЦЕ h=11см</v>
          </cell>
          <cell r="E7039" t="str">
            <v>Китай</v>
          </cell>
          <cell r="F7039" t="str">
            <v>ПОЛИСТОУН</v>
          </cell>
        </row>
        <row r="7040">
          <cell r="A7040" t="str">
            <v>AY75368-69</v>
          </cell>
          <cell r="B7040" t="str">
            <v>SIJ</v>
          </cell>
          <cell r="C7040" t="str">
            <v xml:space="preserve"> Рамка для фото СЕРДЕЧКО h=8см</v>
          </cell>
          <cell r="E7040" t="str">
            <v>Китай</v>
          </cell>
          <cell r="F7040" t="str">
            <v>ПОЛИСТОУН</v>
          </cell>
        </row>
        <row r="7041">
          <cell r="A7041" t="str">
            <v>BX07310-1</v>
          </cell>
          <cell r="B7041" t="str">
            <v>SIJ</v>
          </cell>
          <cell r="C7041" t="str">
            <v xml:space="preserve"> Подсвечник НОВОГОДНИЕ ПЕРСОНАЖИ h=13см l=11см</v>
          </cell>
          <cell r="E7041" t="str">
            <v>Китай</v>
          </cell>
          <cell r="F7041" t="str">
            <v>ПАРАФИН</v>
          </cell>
        </row>
        <row r="7042">
          <cell r="A7042" t="str">
            <v>NC11222</v>
          </cell>
          <cell r="B7042" t="str">
            <v>SIJ</v>
          </cell>
          <cell r="C7042" t="str">
            <v xml:space="preserve"> Свеча-столбик коричневая H=14.5см D=7.5см</v>
          </cell>
          <cell r="D7042" t="str">
            <v xml:space="preserve"> Candle-column H=14.5см. D=7.5см.</v>
          </cell>
          <cell r="E7042" t="str">
            <v>Китай</v>
          </cell>
          <cell r="F7042" t="str">
            <v>ПАРАФИН</v>
          </cell>
        </row>
        <row r="7043">
          <cell r="A7043" t="str">
            <v>NC11223</v>
          </cell>
          <cell r="B7043" t="str">
            <v>SIJ</v>
          </cell>
          <cell r="C7043" t="str">
            <v xml:space="preserve"> Свеча-столбик коричневая H=10см D=7.5см</v>
          </cell>
          <cell r="D7043" t="str">
            <v xml:space="preserve"> Candle-column H=10см. D=7.5см.</v>
          </cell>
          <cell r="E7043" t="str">
            <v>Китай</v>
          </cell>
          <cell r="F7043" t="str">
            <v>ПАРАФИН</v>
          </cell>
        </row>
        <row r="7044">
          <cell r="A7044" t="str">
            <v>NC11224</v>
          </cell>
          <cell r="B7044" t="str">
            <v>SIJ</v>
          </cell>
          <cell r="C7044" t="str">
            <v xml:space="preserve"> Свеча-столбик коричневая H=7см D=7.5см</v>
          </cell>
          <cell r="D7044" t="str">
            <v xml:space="preserve"> Candle-column H=7см. D=7.5см.</v>
          </cell>
          <cell r="E7044" t="str">
            <v>Китай</v>
          </cell>
          <cell r="F7044" t="str">
            <v>ПАРАФИН</v>
          </cell>
        </row>
        <row r="7045">
          <cell r="A7045" t="str">
            <v>NC11187</v>
          </cell>
          <cell r="B7045" t="str">
            <v>SIJ</v>
          </cell>
          <cell r="C7045" t="str">
            <v xml:space="preserve"> Свеча декоративная КРОЛИК НА СКУТЕРЕ H=10см L=10см</v>
          </cell>
          <cell r="D7045" t="str">
            <v xml:space="preserve"> Rabbit candle H=10cm L=10cm</v>
          </cell>
          <cell r="E7045" t="str">
            <v>Китай</v>
          </cell>
          <cell r="F7045" t="str">
            <v>ПАРАФИН</v>
          </cell>
        </row>
        <row r="7046">
          <cell r="A7046" t="str">
            <v>NC11188</v>
          </cell>
          <cell r="B7046" t="str">
            <v>SIJ</v>
          </cell>
          <cell r="C7046" t="str">
            <v xml:space="preserve"> Свеча декоративная КРОЛИК-ПИРАТ H=10см L=5см</v>
          </cell>
          <cell r="D7046" t="str">
            <v xml:space="preserve"> Rabbit candle H=10cm L=5cm</v>
          </cell>
          <cell r="E7046" t="str">
            <v>Китай</v>
          </cell>
          <cell r="F7046" t="str">
            <v>ПАРАФИН</v>
          </cell>
        </row>
        <row r="7047">
          <cell r="A7047" t="str">
            <v>NC11189</v>
          </cell>
          <cell r="B7047" t="str">
            <v>SIJ</v>
          </cell>
          <cell r="C7047" t="str">
            <v xml:space="preserve"> Свеча декоративная КРОЛИК-СОЛДАТИК H=10см L=3.5см</v>
          </cell>
          <cell r="D7047" t="str">
            <v xml:space="preserve"> Rabbit candle H=10cm L=3.5cm</v>
          </cell>
          <cell r="E7047" t="str">
            <v>Китай</v>
          </cell>
          <cell r="F7047" t="str">
            <v>ПАРАФИН</v>
          </cell>
        </row>
        <row r="7048">
          <cell r="A7048" t="str">
            <v>NC11190</v>
          </cell>
          <cell r="B7048" t="str">
            <v>SIJ</v>
          </cell>
          <cell r="C7048" t="str">
            <v xml:space="preserve"> Подставка для визиток КРОЛИК С БАБОЧКОЙ H=8см L=8см</v>
          </cell>
          <cell r="D7048" t="str">
            <v xml:space="preserve"> Rabbit card holder H=8cm L=8cm</v>
          </cell>
          <cell r="E7048" t="str">
            <v>Китай</v>
          </cell>
          <cell r="F7048" t="str">
            <v>ПОЛИРЕЗИН</v>
          </cell>
        </row>
        <row r="7049">
          <cell r="A7049" t="str">
            <v>NC11191</v>
          </cell>
          <cell r="B7049" t="str">
            <v>SIJ</v>
          </cell>
          <cell r="C7049" t="str">
            <v xml:space="preserve"> Подставка для карандашей КРОЛИК С МОРКОВКОЙ H=9см L=6см</v>
          </cell>
          <cell r="D7049" t="str">
            <v xml:space="preserve"> Rabbit pencil holder H=9cm L=6cm</v>
          </cell>
          <cell r="E7049" t="str">
            <v>Китай</v>
          </cell>
          <cell r="F7049" t="str">
            <v>ПОЛИРЕЗИН</v>
          </cell>
        </row>
        <row r="7050">
          <cell r="A7050" t="str">
            <v>NC11182</v>
          </cell>
          <cell r="B7050" t="str">
            <v>SIJ</v>
          </cell>
          <cell r="C7050" t="str">
            <v xml:space="preserve"> Копилка НОВОГОДНИЙ КРОЛИК H=15см L=18см</v>
          </cell>
          <cell r="D7050" t="str">
            <v xml:space="preserve"> Rabbit money bank H=15см. L=18см.</v>
          </cell>
          <cell r="E7050" t="str">
            <v>Китай</v>
          </cell>
          <cell r="F7050" t="str">
            <v>ПОЛИСТОУН</v>
          </cell>
        </row>
        <row r="7051">
          <cell r="A7051" t="str">
            <v>NC11183</v>
          </cell>
          <cell r="B7051" t="str">
            <v>SIJ</v>
          </cell>
          <cell r="C7051" t="str">
            <v xml:space="preserve"> Копилка ЗОЛОТОЙ ГЛОБУС H=13см L=19см</v>
          </cell>
          <cell r="D7051" t="str">
            <v xml:space="preserve"> Rabbit money bank H=13см. L=19см.</v>
          </cell>
          <cell r="E7051" t="str">
            <v>Китай</v>
          </cell>
          <cell r="F7051" t="str">
            <v>ПОЛИСТОУН</v>
          </cell>
        </row>
        <row r="7052">
          <cell r="A7052" t="str">
            <v>NC11184</v>
          </cell>
          <cell r="B7052" t="str">
            <v>SIJ</v>
          </cell>
          <cell r="C7052" t="str">
            <v xml:space="preserve"> Подставка для мобильного телефона БОГАТЫЙ КРОЛИК H=6см L=9см</v>
          </cell>
          <cell r="D7052" t="str">
            <v xml:space="preserve"> Rabbit stand for mobile phone H=6см. L=9см.</v>
          </cell>
          <cell r="E7052" t="str">
            <v>Китай</v>
          </cell>
          <cell r="F7052" t="str">
            <v>ПОЛИСТОУН</v>
          </cell>
        </row>
        <row r="7053">
          <cell r="A7053" t="str">
            <v>BX07325-26</v>
          </cell>
          <cell r="B7053" t="str">
            <v>SIJ</v>
          </cell>
          <cell r="C7053" t="str">
            <v xml:space="preserve"> Подсвечник У ЕЛКИ h=13.5см</v>
          </cell>
          <cell r="E7053" t="str">
            <v>Китай</v>
          </cell>
          <cell r="F7053" t="str">
            <v>ПАРАФИН</v>
          </cell>
        </row>
        <row r="7054">
          <cell r="A7054" t="str">
            <v>BX07327-2</v>
          </cell>
          <cell r="B7054" t="str">
            <v>SIJ</v>
          </cell>
          <cell r="C7054" t="str">
            <v xml:space="preserve"> Подсвечник с ручкой ДОМИК h=10см l=8см</v>
          </cell>
          <cell r="E7054" t="str">
            <v>Китай</v>
          </cell>
          <cell r="F7054" t="str">
            <v>КЕРАМИКА</v>
          </cell>
        </row>
        <row r="7055">
          <cell r="A7055" t="str">
            <v>BX07331-15</v>
          </cell>
          <cell r="B7055" t="str">
            <v>SIJ</v>
          </cell>
          <cell r="C7055" t="str">
            <v xml:space="preserve"> Подсвечник с ручкой СНЕГОВИК h=10.5см l=8см</v>
          </cell>
          <cell r="E7055" t="str">
            <v>Китай</v>
          </cell>
          <cell r="F7055" t="str">
            <v>КЕРАМИКА</v>
          </cell>
        </row>
        <row r="7056">
          <cell r="A7056" t="str">
            <v>NC11185</v>
          </cell>
          <cell r="B7056" t="str">
            <v>SIJ</v>
          </cell>
          <cell r="C7056" t="str">
            <v xml:space="preserve"> Свеча декоративная СИМВОЛ ГОДА 2011 H=14см L=6см</v>
          </cell>
          <cell r="D7056" t="str">
            <v xml:space="preserve"> Rabbit candle H=14cm L=6cm</v>
          </cell>
          <cell r="E7056" t="str">
            <v>Китай</v>
          </cell>
          <cell r="F7056" t="str">
            <v>ПАРАФИН</v>
          </cell>
        </row>
        <row r="7057">
          <cell r="A7057" t="str">
            <v>NC11186</v>
          </cell>
          <cell r="B7057" t="str">
            <v>SIJ</v>
          </cell>
          <cell r="C7057" t="str">
            <v xml:space="preserve"> Свеча декоративная КРОЛИК НА ЛЫЖАХ H=16см L=6см</v>
          </cell>
          <cell r="D7057" t="str">
            <v xml:space="preserve"> Rabbit candle H=16cm L=6cm</v>
          </cell>
          <cell r="E7057" t="str">
            <v>Китай</v>
          </cell>
          <cell r="F7057" t="str">
            <v>ПАРАФИН</v>
          </cell>
        </row>
        <row r="7058">
          <cell r="A7058" t="str">
            <v>NC11232</v>
          </cell>
          <cell r="B7058" t="str">
            <v>SIJ</v>
          </cell>
          <cell r="C7058" t="str">
            <v xml:space="preserve"> Кружка КРОЛИКИ 340мл</v>
          </cell>
          <cell r="D7058" t="str">
            <v xml:space="preserve"> Mug 340 ml</v>
          </cell>
          <cell r="E7058" t="str">
            <v>Китай</v>
          </cell>
          <cell r="F7058" t="str">
            <v>СТЕКЛО</v>
          </cell>
        </row>
        <row r="7059">
          <cell r="A7059" t="str">
            <v>NC11192</v>
          </cell>
          <cell r="B7059" t="str">
            <v>SIJ</v>
          </cell>
          <cell r="C7059" t="str">
            <v xml:space="preserve"> Термометр СИМВОЛ ГОДА H=10см L=4см</v>
          </cell>
          <cell r="D7059" t="str">
            <v xml:space="preserve"> Rabbit thermometer H=10cm L=4cm</v>
          </cell>
          <cell r="E7059" t="str">
            <v>Китай</v>
          </cell>
          <cell r="F7059" t="str">
            <v>ПОЛИРЕЗИН</v>
          </cell>
        </row>
        <row r="7060">
          <cell r="A7060" t="str">
            <v>NC11193</v>
          </cell>
          <cell r="B7060" t="str">
            <v>SIJ</v>
          </cell>
          <cell r="C7060" t="str">
            <v xml:space="preserve"> Копилка КРОЛИК В ЦВЕТАХ H=14см L=7см</v>
          </cell>
          <cell r="D7060" t="str">
            <v xml:space="preserve"> Rabbit money bank H=14cm L=7cm</v>
          </cell>
          <cell r="E7060" t="str">
            <v>Китай</v>
          </cell>
          <cell r="F7060" t="str">
            <v>ПОЛИРЕЗИН</v>
          </cell>
        </row>
        <row r="7061">
          <cell r="A7061" t="str">
            <v>NC11194</v>
          </cell>
          <cell r="B7061" t="str">
            <v>SIJ</v>
          </cell>
          <cell r="C7061" t="str">
            <v xml:space="preserve"> Копилка ТРАНСПОРТ H=14см L=9см</v>
          </cell>
          <cell r="D7061" t="str">
            <v xml:space="preserve"> Rabbit money bank H=14cm L=9cm</v>
          </cell>
          <cell r="E7061" t="str">
            <v>Китай</v>
          </cell>
          <cell r="F7061" t="str">
            <v>ПОЛИРЕЗИН</v>
          </cell>
        </row>
        <row r="7062">
          <cell r="A7062" t="str">
            <v>NC11196</v>
          </cell>
          <cell r="B7062" t="str">
            <v>SIJ</v>
          </cell>
          <cell r="C7062" t="str">
            <v xml:space="preserve"> Копилка СЕМЬЯ КРОЛИКОВ H=14см L=8см</v>
          </cell>
          <cell r="D7062" t="str">
            <v xml:space="preserve"> Rabbit money bank H=14cm L=8cm</v>
          </cell>
          <cell r="E7062" t="str">
            <v>Китай</v>
          </cell>
          <cell r="F7062" t="str">
            <v>ПОЛИРЕЗИН</v>
          </cell>
        </row>
        <row r="7063">
          <cell r="A7063" t="str">
            <v>NC11203</v>
          </cell>
          <cell r="B7063" t="str">
            <v>SIJ</v>
          </cell>
          <cell r="C7063" t="str">
            <v xml:space="preserve"> Ель новогодняя H=53см КРАСНАЯ</v>
          </cell>
          <cell r="D7063" t="str">
            <v xml:space="preserve"> Red Christmas Tree 53 cm</v>
          </cell>
          <cell r="E7063" t="str">
            <v>Китай</v>
          </cell>
          <cell r="F7063" t="str">
            <v>ПВХ</v>
          </cell>
        </row>
        <row r="7064">
          <cell r="A7064" t="str">
            <v>NC11204</v>
          </cell>
          <cell r="B7064" t="str">
            <v>SIJ</v>
          </cell>
          <cell r="C7064" t="str">
            <v xml:space="preserve"> Ель новогодняя H=44см КРАСНАЯ</v>
          </cell>
          <cell r="D7064" t="str">
            <v xml:space="preserve"> Red Christmas Tree 44 cm</v>
          </cell>
          <cell r="E7064" t="str">
            <v>Китай</v>
          </cell>
          <cell r="F7064" t="str">
            <v>ПВХ</v>
          </cell>
        </row>
        <row r="7065">
          <cell r="A7065" t="str">
            <v>NC11205</v>
          </cell>
          <cell r="B7065" t="str">
            <v>SIJ</v>
          </cell>
          <cell r="C7065" t="str">
            <v xml:space="preserve"> Ель новогодняя H=62см ЗЕЛЕНАЯ</v>
          </cell>
          <cell r="D7065" t="str">
            <v xml:space="preserve"> Green Christmas Tree 62 cm</v>
          </cell>
          <cell r="E7065" t="str">
            <v>Китай</v>
          </cell>
          <cell r="F7065" t="str">
            <v>ПВХ</v>
          </cell>
        </row>
        <row r="7066">
          <cell r="A7066" t="str">
            <v>NC11206</v>
          </cell>
          <cell r="B7066" t="str">
            <v>SIJ</v>
          </cell>
          <cell r="C7066" t="str">
            <v xml:space="preserve"> Ель новогодняя H=53см ЗЕЛЕНАЯ</v>
          </cell>
          <cell r="D7066" t="str">
            <v xml:space="preserve"> Green Christmas Tree 53 cm</v>
          </cell>
          <cell r="E7066" t="str">
            <v>Китай</v>
          </cell>
          <cell r="F7066" t="str">
            <v>ПВХ</v>
          </cell>
        </row>
        <row r="7067">
          <cell r="A7067" t="str">
            <v>NC11197</v>
          </cell>
          <cell r="B7067" t="str">
            <v>SIJ</v>
          </cell>
          <cell r="C7067" t="str">
            <v xml:space="preserve"> Магнит на холодильник ТРАНСПОРТ H=6.5см L=6см</v>
          </cell>
          <cell r="D7067" t="str">
            <v xml:space="preserve"> Rabbit magnet H=6.5cm L=6cm</v>
          </cell>
          <cell r="E7067" t="str">
            <v>Китай</v>
          </cell>
          <cell r="F7067" t="str">
            <v>ПОЛИРЕЗИН</v>
          </cell>
        </row>
        <row r="7068">
          <cell r="A7068" t="str">
            <v>NC11199</v>
          </cell>
          <cell r="B7068" t="str">
            <v>SIJ</v>
          </cell>
          <cell r="C7068" t="str">
            <v xml:space="preserve"> Ель новогодняя H=62см ЗОЛОТАЯ</v>
          </cell>
          <cell r="D7068" t="str">
            <v xml:space="preserve"> Gold Christmas Tree 62 cm</v>
          </cell>
          <cell r="E7068" t="str">
            <v>Китай</v>
          </cell>
          <cell r="F7068" t="str">
            <v>ПВХ</v>
          </cell>
        </row>
        <row r="7069">
          <cell r="A7069" t="str">
            <v>NC11200</v>
          </cell>
          <cell r="B7069" t="str">
            <v>SIJ</v>
          </cell>
          <cell r="C7069" t="str">
            <v xml:space="preserve"> Ель новогодняя H=53см ЗОЛОТАЯ</v>
          </cell>
          <cell r="D7069" t="str">
            <v xml:space="preserve"> Gold Christmas Tree 53 cm</v>
          </cell>
          <cell r="E7069" t="str">
            <v>Китай</v>
          </cell>
          <cell r="F7069" t="str">
            <v>ПВХ</v>
          </cell>
        </row>
        <row r="7070">
          <cell r="A7070" t="str">
            <v>NC11201</v>
          </cell>
          <cell r="B7070" t="str">
            <v>SIJ</v>
          </cell>
          <cell r="C7070" t="str">
            <v xml:space="preserve"> Ель новогодняя H=44см ЗОЛОТАЯ</v>
          </cell>
          <cell r="D7070" t="str">
            <v xml:space="preserve"> Gold Christmas Tree 44 cm</v>
          </cell>
          <cell r="E7070" t="str">
            <v>Китай</v>
          </cell>
          <cell r="F7070" t="str">
            <v>ПВХ</v>
          </cell>
        </row>
        <row r="7071">
          <cell r="A7071" t="str">
            <v>NC11202</v>
          </cell>
          <cell r="B7071" t="str">
            <v>SIJ</v>
          </cell>
          <cell r="C7071" t="str">
            <v xml:space="preserve"> Ель новогодняя H=62см КРАСНАЯ</v>
          </cell>
          <cell r="D7071" t="str">
            <v xml:space="preserve"> Red Christmas Tree 62 cm</v>
          </cell>
          <cell r="E7071" t="str">
            <v>Китай</v>
          </cell>
          <cell r="F7071" t="str">
            <v>ПВХ</v>
          </cell>
        </row>
        <row r="7072">
          <cell r="A7072" t="str">
            <v>NC11131</v>
          </cell>
          <cell r="B7072" t="str">
            <v>SIJ</v>
          </cell>
          <cell r="C7072" t="str">
            <v xml:space="preserve"> Копилка КРОЛИК НА РАКЕТНИЦЕ H=13см L=14см</v>
          </cell>
          <cell r="D7072" t="str">
            <v xml:space="preserve"> Rabbit money bank H=13cm L=14cm</v>
          </cell>
          <cell r="E7072" t="str">
            <v>Китай</v>
          </cell>
          <cell r="F7072" t="str">
            <v>ПОЛИРЕЗИН</v>
          </cell>
        </row>
        <row r="7073">
          <cell r="A7073" t="str">
            <v>NC11132</v>
          </cell>
          <cell r="B7073" t="str">
            <v>SIJ</v>
          </cell>
          <cell r="C7073" t="str">
            <v xml:space="preserve"> Копилка КРОЛИК С РАКЕТОЙ H=12см L=9см</v>
          </cell>
          <cell r="D7073" t="str">
            <v xml:space="preserve"> Rabbit money bank H=12cm L=9cm</v>
          </cell>
          <cell r="E7073" t="str">
            <v>Китай</v>
          </cell>
          <cell r="F7073" t="str">
            <v>ПОЛИРЕЗИН</v>
          </cell>
        </row>
        <row r="7074">
          <cell r="A7074" t="str">
            <v>NC11126</v>
          </cell>
          <cell r="B7074" t="str">
            <v>SIJ</v>
          </cell>
          <cell r="C7074" t="str">
            <v xml:space="preserve"> Копилка КРОЛИК В ШЛЯПЕ H=9см L=9см</v>
          </cell>
          <cell r="D7074" t="str">
            <v xml:space="preserve"> Rabbit money bank H=9cm L=9cm</v>
          </cell>
          <cell r="E7074" t="str">
            <v>Китай</v>
          </cell>
          <cell r="F7074" t="str">
            <v>ПОЛИРЕЗИН</v>
          </cell>
        </row>
        <row r="7075">
          <cell r="A7075" t="str">
            <v>NC11127</v>
          </cell>
          <cell r="B7075" t="str">
            <v>SIJ</v>
          </cell>
          <cell r="C7075" t="str">
            <v xml:space="preserve"> Набор магнитов на холодильник 3шт ПРИНЦЕССА H=6см L=5см</v>
          </cell>
          <cell r="D7075" t="str">
            <v xml:space="preserve"> Set of 3 Rabbit hear magnet H=6см.</v>
          </cell>
          <cell r="E7075" t="str">
            <v>Китай</v>
          </cell>
          <cell r="F7075" t="str">
            <v>ПОЛИРЕЗИН</v>
          </cell>
        </row>
        <row r="7076">
          <cell r="A7076" t="str">
            <v>NC11128</v>
          </cell>
          <cell r="B7076" t="str">
            <v>SIJ</v>
          </cell>
          <cell r="C7076" t="str">
            <v xml:space="preserve"> Копилка КРОЛИК-СОЛДАТ H=16см L=11см</v>
          </cell>
          <cell r="D7076" t="str">
            <v xml:space="preserve"> Rabbit money bank H=16cm L=11cm</v>
          </cell>
          <cell r="E7076" t="str">
            <v>Китай</v>
          </cell>
          <cell r="F7076" t="str">
            <v>ПОЛИРЕЗИН</v>
          </cell>
        </row>
        <row r="7077">
          <cell r="A7077" t="str">
            <v>NC11129</v>
          </cell>
          <cell r="B7077" t="str">
            <v>SIJ</v>
          </cell>
          <cell r="C7077" t="str">
            <v xml:space="preserve"> Копилка КРОЛИК НА ТАНКЕ H=12см L=11см</v>
          </cell>
          <cell r="D7077" t="str">
            <v xml:space="preserve"> Rabbit money bank H=12cm L=11cm</v>
          </cell>
          <cell r="E7077" t="str">
            <v>Китай</v>
          </cell>
          <cell r="F7077" t="str">
            <v>ПОЛИРЕЗИН</v>
          </cell>
        </row>
        <row r="7078">
          <cell r="A7078" t="str">
            <v>NC11130</v>
          </cell>
          <cell r="B7078" t="str">
            <v>SIJ</v>
          </cell>
          <cell r="C7078" t="str">
            <v xml:space="preserve"> Подставка для карандашей КРОЛИК-СОЛДАТ H=8см L=9см</v>
          </cell>
          <cell r="D7078" t="str">
            <v xml:space="preserve"> Rabbit stand for pencils H=8см. L=9см.</v>
          </cell>
          <cell r="E7078" t="str">
            <v>Китай</v>
          </cell>
          <cell r="F7078" t="str">
            <v>ПОЛИРЕЗИН</v>
          </cell>
        </row>
        <row r="7079">
          <cell r="A7079" t="str">
            <v>NC11122</v>
          </cell>
          <cell r="B7079" t="str">
            <v>SIJ</v>
          </cell>
          <cell r="C7079" t="str">
            <v xml:space="preserve"> Фигурка КРОЛИК-СПОРТСМЕН H=8см L=5.5см</v>
          </cell>
          <cell r="D7079" t="str">
            <v xml:space="preserve"> Rabbit figure H=8cm L=5.5cm</v>
          </cell>
          <cell r="E7079" t="str">
            <v>Китай</v>
          </cell>
          <cell r="F7079" t="str">
            <v>ПОЛИРЕЗИН</v>
          </cell>
        </row>
        <row r="7080">
          <cell r="A7080" t="str">
            <v>NC11123</v>
          </cell>
          <cell r="B7080" t="str">
            <v>SIJ</v>
          </cell>
          <cell r="C7080" t="str">
            <v xml:space="preserve"> Фигурка КРОЛИК H=11см L=12.5см</v>
          </cell>
          <cell r="D7080" t="str">
            <v xml:space="preserve"> Rabbit figure H=11cm L=12.5cm</v>
          </cell>
          <cell r="E7080" t="str">
            <v>Китай</v>
          </cell>
          <cell r="F7080" t="str">
            <v>ПОЛИРЕЗИН</v>
          </cell>
        </row>
        <row r="7081">
          <cell r="A7081" t="str">
            <v>NC10044M</v>
          </cell>
          <cell r="B7081" t="str">
            <v>SIJ</v>
          </cell>
          <cell r="C7081" t="str">
            <v xml:space="preserve"> Магнит на холодильник ТИГРЯТА</v>
          </cell>
          <cell r="D7081" t="str">
            <v xml:space="preserve"> poly  tiger  magnet 6 asst</v>
          </cell>
          <cell r="E7081" t="str">
            <v>Китай</v>
          </cell>
          <cell r="F7081" t="str">
            <v>ПОЛИСТОУН</v>
          </cell>
        </row>
        <row r="7082">
          <cell r="A7082" t="str">
            <v>NC10088R</v>
          </cell>
          <cell r="B7082" t="str">
            <v>SIJ</v>
          </cell>
          <cell r="C7082" t="str">
            <v xml:space="preserve"> Подставка для карандашей ТИГР H=7см L=10см</v>
          </cell>
          <cell r="D7082" t="str">
            <v xml:space="preserve"> TIGER STAND FOR PENCILS</v>
          </cell>
          <cell r="E7082" t="str">
            <v>Китай</v>
          </cell>
          <cell r="F7082" t="str">
            <v>ПОЛИСТОУН</v>
          </cell>
        </row>
        <row r="7083">
          <cell r="A7083" t="str">
            <v>NC10096M</v>
          </cell>
          <cell r="B7083" t="str">
            <v>SIJ</v>
          </cell>
          <cell r="C7083" t="str">
            <v xml:space="preserve"> Фигурка ТИГР H=8.5см L=5см</v>
          </cell>
          <cell r="D7083" t="str">
            <v xml:space="preserve"> TIGER CHRISTMAS TOY</v>
          </cell>
          <cell r="E7083" t="str">
            <v>Китай</v>
          </cell>
          <cell r="F7083" t="str">
            <v>ПОЛИСТОУН</v>
          </cell>
        </row>
        <row r="7084">
          <cell r="A7084" t="str">
            <v>NC10097M</v>
          </cell>
          <cell r="B7084" t="str">
            <v>SIJ</v>
          </cell>
          <cell r="C7084" t="str">
            <v xml:space="preserve"> Фигурка ВЕСЕЛЫЙ ТИГР H=10см L=5см</v>
          </cell>
          <cell r="D7084" t="str">
            <v xml:space="preserve"> TIGER CHRISTMAS TOY</v>
          </cell>
          <cell r="E7084" t="str">
            <v>Китай</v>
          </cell>
          <cell r="F7084" t="str">
            <v>ПОЛИСТОУН</v>
          </cell>
        </row>
        <row r="7085">
          <cell r="A7085" t="str">
            <v>NC10101</v>
          </cell>
          <cell r="B7085" t="str">
            <v>SIJ</v>
          </cell>
          <cell r="C7085" t="str">
            <v xml:space="preserve"> Подставка для мобильного телефона ТИГР С ДЕНЬГАМИ H=7см L=10см</v>
          </cell>
          <cell r="D7085" t="str">
            <v xml:space="preserve"> Tiger stand for mobile phone H=7см. L=10см.</v>
          </cell>
          <cell r="E7085" t="str">
            <v>Китай</v>
          </cell>
          <cell r="F7085" t="str">
            <v>ПОЛИСТОУН</v>
          </cell>
        </row>
        <row r="7086">
          <cell r="A7086" t="str">
            <v>NC10083</v>
          </cell>
          <cell r="B7086" t="str">
            <v>SIJ</v>
          </cell>
          <cell r="C7086" t="str">
            <v xml:space="preserve"> Держатель для визиток ТИГР-МАЛЫШ H=7см L=5см</v>
          </cell>
          <cell r="D7086" t="str">
            <v xml:space="preserve"> Card holder BABY TIGER H=7см. L=5см.</v>
          </cell>
          <cell r="E7086" t="str">
            <v>Китай</v>
          </cell>
          <cell r="F7086" t="str">
            <v>ПОЛИСТОУН</v>
          </cell>
        </row>
        <row r="7087">
          <cell r="A7087" t="str">
            <v>NC10084</v>
          </cell>
          <cell r="B7087" t="str">
            <v>SIJ</v>
          </cell>
          <cell r="C7087" t="str">
            <v xml:space="preserve"> Копилка ТИГР-МАЛЫШ В КОЛЯСКЕ H=10.5см L=9см</v>
          </cell>
          <cell r="D7087" t="str">
            <v xml:space="preserve"> Money bank BABY TIGER H=10.5см. L=9см.</v>
          </cell>
          <cell r="E7087" t="str">
            <v>Китай</v>
          </cell>
          <cell r="F7087" t="str">
            <v>ПОЛИСТОУН</v>
          </cell>
        </row>
        <row r="7088">
          <cell r="A7088" t="str">
            <v>NC10085</v>
          </cell>
          <cell r="B7088" t="str">
            <v>SIJ</v>
          </cell>
          <cell r="C7088" t="str">
            <v xml:space="preserve"> Копилка ТИГР-МАЛЫШ НА ПОДУШКЕ H=10.5см L=9см</v>
          </cell>
          <cell r="D7088" t="str">
            <v xml:space="preserve"> Money bank BABY TIGER H=10.5см. L=9см.</v>
          </cell>
          <cell r="E7088" t="str">
            <v>Китай</v>
          </cell>
          <cell r="F7088" t="str">
            <v>ПОЛИСТОУН</v>
          </cell>
        </row>
        <row r="7089">
          <cell r="A7089" t="str">
            <v>NC10086</v>
          </cell>
          <cell r="B7089" t="str">
            <v>SIJ</v>
          </cell>
          <cell r="C7089" t="str">
            <v xml:space="preserve"> Фигурка ТИГР-МАЛЫШ С СЕРДЦЕМ H=10см L=17см</v>
          </cell>
          <cell r="D7089" t="str">
            <v xml:space="preserve"> Money bank BABY TIGER H=10см. L=17см.</v>
          </cell>
          <cell r="E7089" t="str">
            <v>Китай</v>
          </cell>
          <cell r="F7089" t="str">
            <v>ПОЛИСТОУН</v>
          </cell>
        </row>
        <row r="7090">
          <cell r="A7090" t="str">
            <v>NC10152</v>
          </cell>
          <cell r="B7090" t="str">
            <v>SIJ</v>
          </cell>
          <cell r="C7090" t="str">
            <v xml:space="preserve"> Набор елочных шаров МОРОЗНЫЕ УЗОРЫ 7шт D=7см</v>
          </cell>
          <cell r="D7090" t="str">
            <v xml:space="preserve"> Christmas ball set 7units D=7см.</v>
          </cell>
          <cell r="E7090" t="str">
            <v>Китай</v>
          </cell>
          <cell r="F7090" t="str">
            <v>ПЕНОПЛАСТ</v>
          </cell>
        </row>
        <row r="7091">
          <cell r="A7091" t="str">
            <v>NC10148</v>
          </cell>
          <cell r="B7091" t="str">
            <v>SIJ</v>
          </cell>
          <cell r="C7091" t="str">
            <v xml:space="preserve"> Набор елочных шаров ПИНГВИНЫ 7шт D=7см</v>
          </cell>
          <cell r="D7091" t="str">
            <v xml:space="preserve"> Christmas ball set 7units D=7см.</v>
          </cell>
          <cell r="E7091" t="str">
            <v>Китай</v>
          </cell>
          <cell r="F7091" t="str">
            <v>ПЕНОПЛАСТ</v>
          </cell>
        </row>
        <row r="7092">
          <cell r="A7092" t="str">
            <v>NC10149</v>
          </cell>
          <cell r="B7092" t="str">
            <v>SIJ</v>
          </cell>
          <cell r="C7092" t="str">
            <v xml:space="preserve"> Набор елочных шаров ПТИЦЫ 7шт D=7см</v>
          </cell>
          <cell r="D7092" t="str">
            <v xml:space="preserve"> Christmas ball set 7units D=7см.</v>
          </cell>
          <cell r="E7092" t="str">
            <v>Китай</v>
          </cell>
          <cell r="F7092" t="str">
            <v>ПЕНОПЛАСТ</v>
          </cell>
        </row>
        <row r="7093">
          <cell r="A7093" t="str">
            <v>NC10150</v>
          </cell>
          <cell r="B7093" t="str">
            <v>SIJ</v>
          </cell>
          <cell r="C7093" t="str">
            <v xml:space="preserve"> Набор елочных шаров КОТЫ 7шт D=7см</v>
          </cell>
          <cell r="D7093" t="str">
            <v xml:space="preserve"> Christmas ball set 7units D=7см.</v>
          </cell>
          <cell r="E7093" t="str">
            <v>Китай</v>
          </cell>
          <cell r="F7093" t="str">
            <v>ПЕНОПЛАСТ</v>
          </cell>
        </row>
        <row r="7094">
          <cell r="A7094" t="str">
            <v>NC10151</v>
          </cell>
          <cell r="B7094" t="str">
            <v>SIJ</v>
          </cell>
          <cell r="C7094" t="str">
            <v xml:space="preserve"> Набор елочных шаров ОХОТА 7шт D=7см</v>
          </cell>
          <cell r="D7094" t="str">
            <v xml:space="preserve"> Christmas ball set 7unitsD=7см.</v>
          </cell>
          <cell r="E7094" t="str">
            <v>Китай</v>
          </cell>
          <cell r="F7094" t="str">
            <v>ПЕНОПЛАСТ</v>
          </cell>
        </row>
        <row r="7095">
          <cell r="A7095" t="str">
            <v>NC10164</v>
          </cell>
          <cell r="B7095" t="str">
            <v>SIJ</v>
          </cell>
          <cell r="C7095" t="str">
            <v xml:space="preserve"> Набор елочных шаров ЗИМНИЙ 7шт D=7см</v>
          </cell>
          <cell r="D7095" t="str">
            <v xml:space="preserve"> Christmas ball set 7units D=7см.</v>
          </cell>
          <cell r="E7095" t="str">
            <v>Китай</v>
          </cell>
          <cell r="F7095" t="str">
            <v>ПЕНОПЛАСТ</v>
          </cell>
        </row>
        <row r="7096">
          <cell r="A7096" t="str">
            <v>NC10087</v>
          </cell>
          <cell r="B7096" t="str">
            <v>SIJ</v>
          </cell>
          <cell r="C7096" t="str">
            <v xml:space="preserve"> Держатель для визиток ТИГР H=8см L=5см</v>
          </cell>
          <cell r="D7096" t="str">
            <v xml:space="preserve"> Tiger card holder H=8см. L=5см.</v>
          </cell>
          <cell r="E7096" t="str">
            <v>Китай</v>
          </cell>
          <cell r="F7096" t="str">
            <v>ПОЛИСТОУН</v>
          </cell>
        </row>
        <row r="7097">
          <cell r="A7097" t="str">
            <v>NC10098</v>
          </cell>
          <cell r="B7097" t="str">
            <v>SIJ</v>
          </cell>
          <cell r="C7097" t="str">
            <v xml:space="preserve"> Фигурка декоративная ТИГР H=12см L=9см</v>
          </cell>
          <cell r="D7097" t="str">
            <v xml:space="preserve"> Tiger figure H=12см. L=9см.</v>
          </cell>
          <cell r="E7097" t="str">
            <v>Китай</v>
          </cell>
          <cell r="F7097" t="str">
            <v>ПОЛИСТОУН</v>
          </cell>
        </row>
        <row r="7098">
          <cell r="A7098" t="str">
            <v>NC10099</v>
          </cell>
          <cell r="B7098" t="str">
            <v>SIJ</v>
          </cell>
          <cell r="C7098" t="str">
            <v xml:space="preserve"> Фигурка декоративная ТИГР H=11см L=7см</v>
          </cell>
          <cell r="D7098" t="str">
            <v xml:space="preserve"> Tiger figure H=11см. L=7см.</v>
          </cell>
          <cell r="E7098" t="str">
            <v>Китай</v>
          </cell>
          <cell r="F7098" t="str">
            <v>ПОЛИСТОУН</v>
          </cell>
        </row>
        <row r="7099">
          <cell r="A7099" t="str">
            <v>NC10116</v>
          </cell>
          <cell r="B7099" t="str">
            <v>SIJ</v>
          </cell>
          <cell r="C7099" t="str">
            <v xml:space="preserve"> Подарочный набор свечей 9х7см</v>
          </cell>
          <cell r="D7099" t="str">
            <v xml:space="preserve"> Gift candle sets 9х7см.</v>
          </cell>
          <cell r="E7099" t="str">
            <v>Китай</v>
          </cell>
          <cell r="F7099" t="str">
            <v>ПАРАФИН,КЕРАМИКА</v>
          </cell>
        </row>
        <row r="7100">
          <cell r="A7100" t="str">
            <v>NC10147</v>
          </cell>
          <cell r="B7100" t="str">
            <v>SIJ</v>
          </cell>
          <cell r="C7100" t="str">
            <v xml:space="preserve"> Набор елочных шаров УЗОРЫ 7шт D=7см</v>
          </cell>
          <cell r="D7100" t="str">
            <v xml:space="preserve"> Christmas ball set 7units D=7см.</v>
          </cell>
          <cell r="E7100" t="str">
            <v>Китай</v>
          </cell>
          <cell r="F7100" t="str">
            <v>ПЕНОПЛАСТ</v>
          </cell>
        </row>
        <row r="7101">
          <cell r="A7101" t="str">
            <v>NC10093</v>
          </cell>
          <cell r="B7101" t="str">
            <v>SIJ</v>
          </cell>
          <cell r="C7101" t="str">
            <v xml:space="preserve"> Фигурка декоративная БЕЛЫЙ ТИГР H=20см L=10см</v>
          </cell>
          <cell r="D7101" t="str">
            <v xml:space="preserve"> Tiger figure H=20см. L=10см.</v>
          </cell>
          <cell r="E7101" t="str">
            <v>Китай</v>
          </cell>
          <cell r="F7101" t="str">
            <v>ПОЛИСТОУН</v>
          </cell>
        </row>
        <row r="7102">
          <cell r="A7102" t="str">
            <v>NC10094</v>
          </cell>
          <cell r="B7102" t="str">
            <v>SIJ</v>
          </cell>
          <cell r="C7102" t="str">
            <v xml:space="preserve"> Фигурка декоративная СЕМЬЯ ТИГРОВ H=10см L=9см</v>
          </cell>
          <cell r="D7102" t="str">
            <v xml:space="preserve"> Tiger figure H=10см. L=9см.</v>
          </cell>
          <cell r="E7102" t="str">
            <v>Китай</v>
          </cell>
          <cell r="F7102" t="str">
            <v>ПОЛИСТОУН</v>
          </cell>
        </row>
        <row r="7103">
          <cell r="A7103" t="str">
            <v>NC10095</v>
          </cell>
          <cell r="B7103" t="str">
            <v>SIJ</v>
          </cell>
          <cell r="C7103" t="str">
            <v xml:space="preserve"> Набор елочных игрушек-магнитов на холодильник 3шт ТИГР H=6см L=5см</v>
          </cell>
          <cell r="D7103" t="str">
            <v xml:space="preserve"> Tiger magnet and Christmas toy H=6см. L=5см.</v>
          </cell>
          <cell r="E7103" t="str">
            <v>Китай</v>
          </cell>
          <cell r="F7103" t="str">
            <v>ПОЛИСТОУН</v>
          </cell>
        </row>
        <row r="7104">
          <cell r="A7104" t="str">
            <v>NC10096</v>
          </cell>
          <cell r="B7104" t="str">
            <v>SIJ</v>
          </cell>
          <cell r="C7104" t="str">
            <v xml:space="preserve"> Елочная игрушка ТИГР H=8.5см L=5см</v>
          </cell>
          <cell r="D7104" t="str">
            <v xml:space="preserve"> Tiger Christmas toy H=8.5см. L=5см.</v>
          </cell>
          <cell r="E7104" t="str">
            <v>Китай</v>
          </cell>
          <cell r="F7104" t="str">
            <v>ПОЛИСТОУН</v>
          </cell>
        </row>
        <row r="7105">
          <cell r="A7105" t="str">
            <v>NC10097</v>
          </cell>
          <cell r="B7105" t="str">
            <v>SIJ</v>
          </cell>
          <cell r="C7105" t="str">
            <v xml:space="preserve"> Елочная игрушка ВЕСЕЛЫЙ ТИГР H=10см L=5см</v>
          </cell>
          <cell r="D7105" t="str">
            <v xml:space="preserve"> Tiger Christmas toy H=10см. L=5см.</v>
          </cell>
          <cell r="E7105" t="str">
            <v>Китай</v>
          </cell>
          <cell r="F7105" t="str">
            <v>ПОЛИСТОУН</v>
          </cell>
        </row>
        <row r="7106">
          <cell r="A7106" t="str">
            <v>NC10088</v>
          </cell>
          <cell r="B7106" t="str">
            <v>SIJ</v>
          </cell>
          <cell r="C7106" t="str">
            <v xml:space="preserve"> Подставка для карандашей ТИГР H=7см L=10см</v>
          </cell>
          <cell r="D7106" t="str">
            <v xml:space="preserve"> Tiger stand for pencils ТИГР H=7см. L=10см.</v>
          </cell>
          <cell r="E7106" t="str">
            <v>Китай</v>
          </cell>
          <cell r="F7106" t="str">
            <v>ПОЛИСТОУН</v>
          </cell>
        </row>
        <row r="7107">
          <cell r="A7107" t="str">
            <v>NC10089</v>
          </cell>
          <cell r="B7107" t="str">
            <v>SIJ</v>
          </cell>
          <cell r="C7107" t="str">
            <v xml:space="preserve"> Подставка для мобильного телефона ТИГР H=12см L=10см</v>
          </cell>
          <cell r="D7107" t="str">
            <v xml:space="preserve"> Tiger stand for mobile phone H=12см. L=10см.</v>
          </cell>
          <cell r="E7107" t="str">
            <v>Китай</v>
          </cell>
          <cell r="F7107" t="str">
            <v>ПОЛИСТОУН</v>
          </cell>
        </row>
        <row r="7108">
          <cell r="A7108" t="str">
            <v>NC10090</v>
          </cell>
          <cell r="B7108" t="str">
            <v>SIJ</v>
          </cell>
          <cell r="C7108" t="str">
            <v xml:space="preserve"> Подставка для карандашей ТИГР H=10см L=10см</v>
          </cell>
          <cell r="D7108" t="str">
            <v xml:space="preserve"> Tiger stand for pencils H=10см. L=10см.</v>
          </cell>
          <cell r="E7108" t="str">
            <v>Китай</v>
          </cell>
          <cell r="F7108" t="str">
            <v>ПОЛИСТОУН</v>
          </cell>
        </row>
        <row r="7109">
          <cell r="A7109" t="str">
            <v>NC10091</v>
          </cell>
          <cell r="B7109" t="str">
            <v>SIJ</v>
          </cell>
          <cell r="C7109" t="str">
            <v xml:space="preserve"> Шкатулка ТИГР H=10см L=6см</v>
          </cell>
          <cell r="D7109" t="str">
            <v xml:space="preserve"> Tiger box H=10см. L=6см.</v>
          </cell>
          <cell r="E7109" t="str">
            <v>Китай</v>
          </cell>
          <cell r="F7109" t="str">
            <v>ПОЛИСТОУН</v>
          </cell>
        </row>
        <row r="7110">
          <cell r="A7110" t="str">
            <v>NC10092</v>
          </cell>
          <cell r="B7110" t="str">
            <v>SIJ</v>
          </cell>
          <cell r="C7110" t="str">
            <v xml:space="preserve"> Копилка БЕЛЫЙ ТИГР С СЕРДЦЕМ H=12см L=13см</v>
          </cell>
          <cell r="D7110" t="str">
            <v xml:space="preserve"> Tiger money bank H=12см. L=13см.</v>
          </cell>
          <cell r="E7110" t="str">
            <v>Китай</v>
          </cell>
          <cell r="F7110" t="str">
            <v>ПОЛИСТОУН</v>
          </cell>
        </row>
        <row r="7111">
          <cell r="A7111" t="str">
            <v>NC10010</v>
          </cell>
          <cell r="B7111" t="str">
            <v>SIJ</v>
          </cell>
          <cell r="C7111" t="str">
            <v xml:space="preserve"> Свеча БЕЛЫЙ ТИГР С ЕЛКОЙ H=10см L=5.5см</v>
          </cell>
          <cell r="D7111" t="str">
            <v xml:space="preserve"> CandleH=10см. L=5.5см.</v>
          </cell>
          <cell r="E7111" t="str">
            <v>Китай</v>
          </cell>
          <cell r="F7111" t="str">
            <v>ПАРАФИН</v>
          </cell>
        </row>
        <row r="7112">
          <cell r="A7112" t="str">
            <v>NC10011</v>
          </cell>
          <cell r="B7112" t="str">
            <v>SIJ</v>
          </cell>
          <cell r="C7112" t="str">
            <v xml:space="preserve"> Свеча БЕЛЫЙ ТИГРЕНОК С СЕРДЦЕМ H=6см L=6см</v>
          </cell>
          <cell r="D7112" t="str">
            <v xml:space="preserve"> Candle H=6см. L=6см.</v>
          </cell>
          <cell r="E7112" t="str">
            <v>Китай</v>
          </cell>
          <cell r="F7112" t="str">
            <v>ПАРАФИН</v>
          </cell>
        </row>
        <row r="7113">
          <cell r="A7113" t="str">
            <v>NC10012</v>
          </cell>
          <cell r="B7113" t="str">
            <v>SIJ</v>
          </cell>
          <cell r="C7113" t="str">
            <v xml:space="preserve"> Свеча БЕЛЫЙ ТИГРЕНОК С ЕЛКОЙ H=12см L=7см</v>
          </cell>
          <cell r="D7113" t="str">
            <v xml:space="preserve"> Candle H=12см. L=7см.</v>
          </cell>
          <cell r="E7113" t="str">
            <v>Китай</v>
          </cell>
          <cell r="F7113" t="str">
            <v>ПАРАФИН</v>
          </cell>
        </row>
        <row r="7114">
          <cell r="A7114" t="str">
            <v>NC10013</v>
          </cell>
          <cell r="B7114" t="str">
            <v>SIJ</v>
          </cell>
          <cell r="C7114" t="str">
            <v xml:space="preserve"> Свеча ТИГРЕНОК В ШАПКЕ H=12см L=7см</v>
          </cell>
          <cell r="D7114" t="str">
            <v xml:space="preserve"> Candle H=12см. L=7см.</v>
          </cell>
          <cell r="E7114" t="str">
            <v>Китай</v>
          </cell>
          <cell r="F7114" t="str">
            <v>ПАРАФИН</v>
          </cell>
        </row>
        <row r="7115">
          <cell r="A7115" t="str">
            <v>NC10014</v>
          </cell>
          <cell r="B7115" t="str">
            <v>SIJ</v>
          </cell>
          <cell r="C7115" t="str">
            <v xml:space="preserve"> Свеча БЕЛЫЙ ТИГРЕНОК С СЕРДЦЕМ H=7см L=4см</v>
          </cell>
          <cell r="D7115" t="str">
            <v xml:space="preserve"> Candle H=7см. L=4см.</v>
          </cell>
          <cell r="E7115" t="str">
            <v>Китай</v>
          </cell>
          <cell r="F7115" t="str">
            <v>ПАРАФИН</v>
          </cell>
        </row>
        <row r="7116">
          <cell r="A7116" t="str">
            <v>NC10005</v>
          </cell>
          <cell r="B7116" t="str">
            <v>SIJ</v>
          </cell>
          <cell r="C7116" t="str">
            <v xml:space="preserve"> Копилка ТИГРЕНОК H=9см L=11см</v>
          </cell>
          <cell r="D7116" t="str">
            <v xml:space="preserve"> Money bank  H=9см. L=11см.</v>
          </cell>
          <cell r="E7116" t="str">
            <v>Китай</v>
          </cell>
          <cell r="F7116" t="str">
            <v>ДОЛОМИТ</v>
          </cell>
        </row>
        <row r="7117">
          <cell r="A7117" t="str">
            <v>NC10006</v>
          </cell>
          <cell r="B7117" t="str">
            <v>SIJ</v>
          </cell>
          <cell r="C7117" t="str">
            <v xml:space="preserve"> Свеча ТИГРЕНОК С КУПЮРАМИ H=5см L=8см</v>
          </cell>
          <cell r="D7117" t="str">
            <v xml:space="preserve"> Candle H=5см. L=8см.</v>
          </cell>
          <cell r="E7117" t="str">
            <v>Китай</v>
          </cell>
          <cell r="F7117" t="str">
            <v>ПАРАФИН</v>
          </cell>
        </row>
        <row r="7118">
          <cell r="A7118" t="str">
            <v>NC10007</v>
          </cell>
          <cell r="B7118" t="str">
            <v>SIJ</v>
          </cell>
          <cell r="C7118" t="str">
            <v xml:space="preserve"> Свеча ТИГРЕНОК С ДЕНЬГАМИ H=11см L=8см</v>
          </cell>
          <cell r="D7118" t="str">
            <v xml:space="preserve"> Candle H=11см. L=8см.</v>
          </cell>
          <cell r="E7118" t="str">
            <v>Китай</v>
          </cell>
          <cell r="F7118" t="str">
            <v>ПАРАФИН</v>
          </cell>
        </row>
        <row r="7119">
          <cell r="A7119" t="str">
            <v>NC10008</v>
          </cell>
          <cell r="B7119" t="str">
            <v>SIJ</v>
          </cell>
          <cell r="C7119" t="str">
            <v xml:space="preserve"> Свеча СИМВОЛ ГОДА H=6.5см L=8см</v>
          </cell>
          <cell r="D7119" t="str">
            <v xml:space="preserve"> Candle H=6.5см. L=8см.</v>
          </cell>
          <cell r="E7119" t="str">
            <v>Китай</v>
          </cell>
          <cell r="F7119" t="str">
            <v>ПАРАФИН</v>
          </cell>
        </row>
        <row r="7120">
          <cell r="A7120" t="str">
            <v>NC10009</v>
          </cell>
          <cell r="B7120" t="str">
            <v>SIJ</v>
          </cell>
          <cell r="C7120" t="str">
            <v xml:space="preserve"> Свеча ТИГР H=6.5см L=11см</v>
          </cell>
          <cell r="D7120" t="str">
            <v xml:space="preserve"> CandleH=6.5см. L=11см.</v>
          </cell>
          <cell r="E7120" t="str">
            <v>Китай</v>
          </cell>
          <cell r="F7120" t="str">
            <v>ПАРАФИН</v>
          </cell>
        </row>
        <row r="7121">
          <cell r="A7121" t="str">
            <v>NC10003</v>
          </cell>
          <cell r="B7121" t="str">
            <v>SIJ</v>
          </cell>
          <cell r="C7121" t="str">
            <v xml:space="preserve"> Копилка ТИГРЕНОК С ТЕЛЕГОЙ H=14см L=14см</v>
          </cell>
          <cell r="D7121" t="str">
            <v xml:space="preserve"> Money bank  H=14см. L=14см.</v>
          </cell>
          <cell r="E7121" t="str">
            <v>Китай</v>
          </cell>
          <cell r="F7121" t="str">
            <v>ДОЛОМИТ</v>
          </cell>
        </row>
        <row r="7122">
          <cell r="A7122" t="str">
            <v>NC10004</v>
          </cell>
          <cell r="B7122" t="str">
            <v>SIJ</v>
          </cell>
          <cell r="C7122" t="str">
            <v xml:space="preserve"> Копилка ВЕСЕЛЫЕ ТИГРЫ H=14см L=9см</v>
          </cell>
          <cell r="D7122" t="str">
            <v xml:space="preserve"> Money bank  H=14см. L=9см.</v>
          </cell>
          <cell r="E7122" t="str">
            <v>Китай</v>
          </cell>
          <cell r="F7122" t="str">
            <v>ДОЛОМИТ</v>
          </cell>
        </row>
        <row r="7123">
          <cell r="A7123" t="str">
            <v>NC10118</v>
          </cell>
          <cell r="B7123" t="str">
            <v>SIJ</v>
          </cell>
          <cell r="C7123" t="str">
            <v xml:space="preserve"> Подсвечник декоративный СВЕЧА H=20см D=11см</v>
          </cell>
          <cell r="D7123" t="str">
            <v xml:space="preserve"> Candle holder H=20см. D=11см.</v>
          </cell>
          <cell r="E7123" t="str">
            <v>Китай</v>
          </cell>
          <cell r="F7123" t="str">
            <v>ФАРФОР</v>
          </cell>
        </row>
        <row r="7124">
          <cell r="A7124" t="str">
            <v>NC10119</v>
          </cell>
          <cell r="B7124" t="str">
            <v>SIJ</v>
          </cell>
          <cell r="C7124" t="str">
            <v xml:space="preserve"> Подсвечник декоративный АВАНГАРД H=10см L=7см</v>
          </cell>
          <cell r="D7124" t="str">
            <v xml:space="preserve"> Candle holder H=10см. L=7см.</v>
          </cell>
          <cell r="E7124" t="str">
            <v>Китай</v>
          </cell>
          <cell r="F7124" t="str">
            <v>ФАРФОР</v>
          </cell>
        </row>
        <row r="7125">
          <cell r="A7125" t="str">
            <v>NC10158</v>
          </cell>
          <cell r="B7125" t="str">
            <v>SIJ</v>
          </cell>
          <cell r="C7125" t="str">
            <v xml:space="preserve"> Набор магнитов на холодильник ТИГР 3шт H=5см</v>
          </cell>
          <cell r="D7125" t="str">
            <v xml:space="preserve"> Set of 3 Tiger hear magnet H=5см.</v>
          </cell>
          <cell r="E7125" t="str">
            <v>Китай</v>
          </cell>
          <cell r="F7125" t="str">
            <v>РЕЗИНА</v>
          </cell>
        </row>
        <row r="7126">
          <cell r="A7126" t="str">
            <v>NC10056</v>
          </cell>
          <cell r="B7126" t="str">
            <v>SIJ</v>
          </cell>
          <cell r="C7126" t="str">
            <v xml:space="preserve"> Копилка ТИГР H=12.5см L=7см</v>
          </cell>
          <cell r="D7126" t="str">
            <v xml:space="preserve"> Tiger money bank with display box H=12.5см. L=7см.</v>
          </cell>
          <cell r="E7126" t="str">
            <v>Китай</v>
          </cell>
          <cell r="F7126" t="str">
            <v>КЕРАМИКА</v>
          </cell>
        </row>
        <row r="7127">
          <cell r="A7127" t="str">
            <v>NC10057</v>
          </cell>
          <cell r="B7127" t="str">
            <v>SIJ</v>
          </cell>
          <cell r="C7127" t="str">
            <v xml:space="preserve"> Копилка ТИГР H=11см L=12.5см</v>
          </cell>
          <cell r="D7127" t="str">
            <v xml:space="preserve"> Tiger money bank with display box H=11см. L=12.5см.</v>
          </cell>
          <cell r="E7127" t="str">
            <v>Китай</v>
          </cell>
          <cell r="F7127" t="str">
            <v>КЕРАМИКА</v>
          </cell>
        </row>
        <row r="7128">
          <cell r="A7128" t="str">
            <v>NC10117</v>
          </cell>
          <cell r="B7128" t="str">
            <v>SIJ</v>
          </cell>
          <cell r="C7128" t="str">
            <v xml:space="preserve"> Подсвечник декоративный СВЕЧА H=18см D=10см</v>
          </cell>
          <cell r="D7128" t="str">
            <v xml:space="preserve"> Candle holder H=18см. D=10см.</v>
          </cell>
          <cell r="E7128" t="str">
            <v>Китай</v>
          </cell>
          <cell r="F7128" t="str">
            <v>ФАРФОР</v>
          </cell>
        </row>
        <row r="7129">
          <cell r="A7129" t="str">
            <v>NC10156</v>
          </cell>
          <cell r="B7129" t="str">
            <v>SIJ</v>
          </cell>
          <cell r="C7129" t="str">
            <v xml:space="preserve"> Подсвечник со свечей декоративный 16.5x16.5x9см</v>
          </cell>
          <cell r="D7129" t="str">
            <v xml:space="preserve"> Candle holder 16.5x16.5x9cm</v>
          </cell>
          <cell r="E7129" t="str">
            <v>Китай</v>
          </cell>
          <cell r="F7129" t="str">
            <v>СТЕКЛО,ПАРАФИН</v>
          </cell>
        </row>
        <row r="7130">
          <cell r="A7130" t="str">
            <v>NC10157</v>
          </cell>
          <cell r="B7130" t="str">
            <v>SIJ</v>
          </cell>
          <cell r="C7130" t="str">
            <v xml:space="preserve"> Подсвечник со свечей декоративный 22.5x11.3x7см</v>
          </cell>
          <cell r="D7130" t="str">
            <v xml:space="preserve"> Candle holder 22.5x11.3x7cm</v>
          </cell>
          <cell r="E7130" t="str">
            <v>Китай</v>
          </cell>
          <cell r="F7130" t="str">
            <v>СТЕКЛО,ПАРАФИН</v>
          </cell>
        </row>
        <row r="7131">
          <cell r="A7131" t="str">
            <v>NC10155</v>
          </cell>
          <cell r="B7131" t="str">
            <v>SIJ</v>
          </cell>
          <cell r="C7131" t="str">
            <v xml:space="preserve"> Подсвечник со свечей декоративный 13.5x13.5x8см</v>
          </cell>
          <cell r="D7131" t="str">
            <v xml:space="preserve"> Candle holder 13.5x13.5x8cm</v>
          </cell>
          <cell r="E7131" t="str">
            <v>Китай</v>
          </cell>
          <cell r="F7131" t="str">
            <v>СТЕКЛО,ПАРАФИН</v>
          </cell>
        </row>
        <row r="7132">
          <cell r="A7132" t="str">
            <v>NC10159</v>
          </cell>
          <cell r="B7132" t="str">
            <v>SIJ</v>
          </cell>
          <cell r="C7132" t="str">
            <v xml:space="preserve"> Набор магнитов на холодильник ТИГР 3шт H=3см</v>
          </cell>
          <cell r="D7132" t="str">
            <v xml:space="preserve"> Set of 3 Tiger hear magnet H=3см.</v>
          </cell>
          <cell r="E7132" t="str">
            <v>Китай</v>
          </cell>
          <cell r="F7132" t="str">
            <v>РЕЗИНА</v>
          </cell>
        </row>
        <row r="7133">
          <cell r="A7133" t="str">
            <v>NC10160</v>
          </cell>
          <cell r="B7133" t="str">
            <v>SIJ</v>
          </cell>
          <cell r="C7133" t="str">
            <v xml:space="preserve"> Набор магнитов на холодильник БЕСПЕЧНЫЙ ТИГР 3шт H=5см</v>
          </cell>
          <cell r="D7133" t="str">
            <v xml:space="preserve"> Set of 3 Tiger  magnet  H=5см.</v>
          </cell>
          <cell r="E7133" t="str">
            <v>Китай</v>
          </cell>
          <cell r="F7133" t="str">
            <v>РЕЗИНА</v>
          </cell>
        </row>
        <row r="7134">
          <cell r="A7134" t="str">
            <v>NC10162</v>
          </cell>
          <cell r="B7134" t="str">
            <v>SIJ</v>
          </cell>
          <cell r="C7134" t="str">
            <v xml:space="preserve"> Набор магнитов на холодильник ТИГР С МЕШКОМ 3шт H=3см</v>
          </cell>
          <cell r="D7134" t="str">
            <v xml:space="preserve"> Set of 3 Tiger  magnet  H=3см.</v>
          </cell>
          <cell r="E7134" t="str">
            <v>Китай</v>
          </cell>
          <cell r="F7134" t="str">
            <v>РЕЗИНА</v>
          </cell>
        </row>
        <row r="7135">
          <cell r="A7135" t="str">
            <v>NC10165</v>
          </cell>
          <cell r="B7135" t="str">
            <v>SIJ</v>
          </cell>
          <cell r="C7135" t="str">
            <v xml:space="preserve"> Набор магнитов на холодильник ТИГР С МЕШКОМ 3шт H=5см</v>
          </cell>
          <cell r="D7135" t="str">
            <v xml:space="preserve"> Set of 3 Tiger  magnet H=5см.</v>
          </cell>
          <cell r="E7135" t="str">
            <v>Китай</v>
          </cell>
          <cell r="F7135" t="str">
            <v>РЕЗИНА</v>
          </cell>
        </row>
        <row r="7136">
          <cell r="A7136" t="str">
            <v>NC10001</v>
          </cell>
          <cell r="B7136" t="str">
            <v>SIJ</v>
          </cell>
          <cell r="C7136" t="str">
            <v xml:space="preserve"> Копилка ТИГР С МОНЕТАМИ H=16см L=12см</v>
          </cell>
          <cell r="D7136" t="str">
            <v xml:space="preserve"> Money bank  H=16см. L=12см.</v>
          </cell>
          <cell r="E7136" t="str">
            <v>Китай</v>
          </cell>
          <cell r="F7136" t="str">
            <v>ДОЛОМИТ</v>
          </cell>
        </row>
        <row r="7137">
          <cell r="A7137" t="str">
            <v>NC10002</v>
          </cell>
          <cell r="B7137" t="str">
            <v>SIJ</v>
          </cell>
          <cell r="C7137" t="str">
            <v xml:space="preserve"> Копилка ТИГРЕНОК H=10см L=15см</v>
          </cell>
          <cell r="D7137" t="str">
            <v xml:space="preserve"> Money bank   H=10см. L=15см.</v>
          </cell>
          <cell r="E7137" t="str">
            <v>Китай</v>
          </cell>
          <cell r="F7137" t="str">
            <v>ДОЛОМИТ</v>
          </cell>
        </row>
        <row r="7138">
          <cell r="A7138" t="str">
            <v>NC10058</v>
          </cell>
          <cell r="B7138" t="str">
            <v>SIJ</v>
          </cell>
          <cell r="C7138" t="str">
            <v xml:space="preserve"> Копилка ТИГР С МЕХОМ H=16см L=15см</v>
          </cell>
          <cell r="D7138" t="str">
            <v xml:space="preserve"> Tiger money bank  H=16см. L=15см.</v>
          </cell>
          <cell r="E7138" t="str">
            <v>Китай</v>
          </cell>
          <cell r="F7138" t="str">
            <v>КЕРАМИКА</v>
          </cell>
        </row>
        <row r="7139">
          <cell r="A7139" t="str">
            <v>NC10059</v>
          </cell>
          <cell r="B7139" t="str">
            <v>SIJ</v>
          </cell>
          <cell r="C7139" t="str">
            <v xml:space="preserve"> Копилка ТИГР С МЕХОМ H=19см L=13см</v>
          </cell>
          <cell r="D7139" t="str">
            <v xml:space="preserve"> Tiger money bank H=19см. L=13см.</v>
          </cell>
          <cell r="E7139" t="str">
            <v>Китай</v>
          </cell>
          <cell r="F7139" t="str">
            <v>КЕРАМИКА</v>
          </cell>
        </row>
        <row r="7140">
          <cell r="A7140" t="str">
            <v>NC10060</v>
          </cell>
          <cell r="B7140" t="str">
            <v>SIJ</v>
          </cell>
          <cell r="C7140" t="str">
            <v xml:space="preserve"> Копилка ТИГР С МЕХОМ H=15см L=16см</v>
          </cell>
          <cell r="D7140" t="str">
            <v xml:space="preserve"> Tiger money bank H=15см. L=16см.</v>
          </cell>
          <cell r="E7140" t="str">
            <v>Китай</v>
          </cell>
          <cell r="F7140" t="str">
            <v>КЕРАМИКА</v>
          </cell>
        </row>
        <row r="7141">
          <cell r="A7141" t="str">
            <v>NC10142</v>
          </cell>
          <cell r="B7141" t="str">
            <v>SIJ</v>
          </cell>
          <cell r="C7141" t="str">
            <v xml:space="preserve"> Мягкая игрушка-брелок ТИГР В ШАРФЕ H=7см</v>
          </cell>
          <cell r="D7141" t="str">
            <v xml:space="preserve"> Tiger soft toy   H=7см.</v>
          </cell>
          <cell r="E7141" t="str">
            <v>Китай</v>
          </cell>
          <cell r="F7141" t="str">
            <v>СИНТЕТИЧЕСКАЯ ТКАНЬ</v>
          </cell>
        </row>
        <row r="7142">
          <cell r="A7142" t="str">
            <v>NC10143</v>
          </cell>
          <cell r="B7142" t="str">
            <v>SIJ</v>
          </cell>
          <cell r="C7142" t="str">
            <v xml:space="preserve"> Мягкая игрушка-брелок ТИГР H=7см</v>
          </cell>
          <cell r="D7142" t="str">
            <v xml:space="preserve"> Tiger soft toy   H=7см.</v>
          </cell>
          <cell r="E7142" t="str">
            <v>Китай</v>
          </cell>
          <cell r="F7142" t="str">
            <v>СИНТЕТИЧЕСКАЯ ТКАНЬ</v>
          </cell>
        </row>
        <row r="7143">
          <cell r="A7143" t="str">
            <v>NC10034</v>
          </cell>
          <cell r="B7143" t="str">
            <v>SIJ</v>
          </cell>
          <cell r="C7143" t="str">
            <v xml:space="preserve"> Свеча-столбик ЗИМНЯЯ НОЧЬ H=10см D=6см</v>
          </cell>
          <cell r="D7143" t="str">
            <v xml:space="preserve"> СCandle-column h=10см d=6см</v>
          </cell>
          <cell r="E7143" t="str">
            <v>Китай</v>
          </cell>
          <cell r="F7143" t="str">
            <v>ПАРАФИН</v>
          </cell>
        </row>
        <row r="7144">
          <cell r="A7144" t="str">
            <v>NC10035</v>
          </cell>
          <cell r="B7144" t="str">
            <v>SIJ</v>
          </cell>
          <cell r="C7144" t="str">
            <v xml:space="preserve"> Свеча-столбик ЗОЛОТОЙ ОГОНЕК H=10см D=6см</v>
          </cell>
          <cell r="D7144" t="str">
            <v xml:space="preserve"> Candle-column h=10см d=6см</v>
          </cell>
          <cell r="E7144" t="str">
            <v>Китай</v>
          </cell>
          <cell r="F7144" t="str">
            <v>ПАРАФИН</v>
          </cell>
        </row>
        <row r="7145">
          <cell r="A7145" t="str">
            <v>NC10036</v>
          </cell>
          <cell r="B7145" t="str">
            <v>SIJ</v>
          </cell>
          <cell r="C7145" t="str">
            <v xml:space="preserve"> Свеча-шар СЕРЕБРО D=7см</v>
          </cell>
          <cell r="D7145" t="str">
            <v xml:space="preserve"> Candle-ball  d=7см</v>
          </cell>
          <cell r="E7145" t="str">
            <v>Китай</v>
          </cell>
          <cell r="F7145" t="str">
            <v>ПАРАФИН</v>
          </cell>
        </row>
        <row r="7146">
          <cell r="A7146" t="str">
            <v>NC10037</v>
          </cell>
          <cell r="B7146" t="str">
            <v>SIJ</v>
          </cell>
          <cell r="C7146" t="str">
            <v xml:space="preserve"> Свеча-шар ЗИМНЯЯ НОЧЬ D=7см</v>
          </cell>
          <cell r="D7146" t="str">
            <v xml:space="preserve"> Candle-ball  d=7см</v>
          </cell>
          <cell r="E7146" t="str">
            <v>Китай</v>
          </cell>
          <cell r="F7146" t="str">
            <v>ПАРАФИН</v>
          </cell>
        </row>
        <row r="7147">
          <cell r="A7147" t="str">
            <v>NC10038</v>
          </cell>
          <cell r="B7147" t="str">
            <v>SIJ</v>
          </cell>
          <cell r="C7147" t="str">
            <v xml:space="preserve"> Свеча-шар ЗОЛОТОЙ ОГОНЕК D=7см</v>
          </cell>
          <cell r="D7147" t="str">
            <v xml:space="preserve"> Candle-ball d=7см</v>
          </cell>
          <cell r="E7147" t="str">
            <v>Китай</v>
          </cell>
          <cell r="F7147" t="str">
            <v>ПАРАФИН</v>
          </cell>
        </row>
        <row r="7148">
          <cell r="A7148" t="str">
            <v>NC10032</v>
          </cell>
          <cell r="B7148" t="str">
            <v>SIJ</v>
          </cell>
          <cell r="C7148" t="str">
            <v xml:space="preserve"> Набор золотых свечей ЯБЛОКО 3шт с керамической подставкой D=7см</v>
          </cell>
          <cell r="D7148" t="str">
            <v xml:space="preserve"> Candle-ball set with ceramic plate D=7см.</v>
          </cell>
          <cell r="E7148" t="str">
            <v>Китай</v>
          </cell>
          <cell r="F7148" t="str">
            <v>ПАРАФИН</v>
          </cell>
        </row>
        <row r="7149">
          <cell r="A7149" t="str">
            <v>NC10033</v>
          </cell>
          <cell r="B7149" t="str">
            <v>SIJ</v>
          </cell>
          <cell r="C7149" t="str">
            <v xml:space="preserve"> Свеча-столбик СЕРЕБРО H=10см D=6см</v>
          </cell>
          <cell r="D7149" t="str">
            <v xml:space="preserve"> Candle-column h=10см d=6см</v>
          </cell>
          <cell r="E7149" t="str">
            <v>Китай</v>
          </cell>
          <cell r="F7149" t="str">
            <v>ПАРАФИН</v>
          </cell>
        </row>
        <row r="7150">
          <cell r="A7150" t="str">
            <v>NC10139</v>
          </cell>
          <cell r="B7150" t="str">
            <v>SIJ</v>
          </cell>
          <cell r="C7150" t="str">
            <v xml:space="preserve"> Декоративная новогодняя корзина H=23 D=20 оранжевая</v>
          </cell>
          <cell r="D7150" t="str">
            <v xml:space="preserve"> Violet Christmas Tree 40 cm</v>
          </cell>
          <cell r="E7150" t="str">
            <v>Китай</v>
          </cell>
          <cell r="F7150" t="str">
            <v>ПВХ,ДЕРЕВО</v>
          </cell>
        </row>
        <row r="7151">
          <cell r="A7151" t="str">
            <v>NC10140</v>
          </cell>
          <cell r="B7151" t="str">
            <v>SIJ</v>
          </cell>
          <cell r="C7151" t="str">
            <v xml:space="preserve"> Декоративная новогодняя корзина H=23 D=20 серебряная</v>
          </cell>
          <cell r="D7151" t="str">
            <v xml:space="preserve"> Orange Christmas Basket</v>
          </cell>
          <cell r="E7151" t="str">
            <v>Китай</v>
          </cell>
          <cell r="F7151" t="str">
            <v>ПВХ,ДЕРЕВО</v>
          </cell>
        </row>
        <row r="7152">
          <cell r="A7152" t="str">
            <v>NC10144</v>
          </cell>
          <cell r="B7152" t="str">
            <v>SIJ</v>
          </cell>
          <cell r="C7152" t="str">
            <v xml:space="preserve"> Мягкая игрушка-брелок ТИГР В ОДЕЖКЕ H=7см</v>
          </cell>
          <cell r="D7152" t="str">
            <v xml:space="preserve"> Tiger soft toy  H=7см.</v>
          </cell>
          <cell r="E7152" t="str">
            <v>Китай</v>
          </cell>
          <cell r="F7152" t="str">
            <v>СИНТЕТИЧЕСКАЯ ТКАНЬ</v>
          </cell>
        </row>
        <row r="7153">
          <cell r="A7153" t="str">
            <v>NC10134</v>
          </cell>
          <cell r="B7153" t="str">
            <v>SIJ</v>
          </cell>
          <cell r="C7153" t="str">
            <v xml:space="preserve"> Ель новогодняя H=50см серебряная</v>
          </cell>
          <cell r="D7153" t="str">
            <v xml:space="preserve"> Silver Christmas Tree 60 cm</v>
          </cell>
          <cell r="E7153" t="str">
            <v>Китай</v>
          </cell>
          <cell r="F7153" t="str">
            <v>ПВХ</v>
          </cell>
        </row>
        <row r="7154">
          <cell r="A7154" t="str">
            <v>NC10135</v>
          </cell>
          <cell r="B7154" t="str">
            <v>SIJ</v>
          </cell>
          <cell r="C7154" t="str">
            <v xml:space="preserve"> Ель новогодняя H=50см фиолетовая</v>
          </cell>
          <cell r="D7154" t="str">
            <v xml:space="preserve"> Violet Christmas Tree 60 cm</v>
          </cell>
          <cell r="E7154" t="str">
            <v>Китай</v>
          </cell>
          <cell r="F7154" t="str">
            <v>ПВХ</v>
          </cell>
        </row>
        <row r="7155">
          <cell r="A7155" t="str">
            <v>NC10136</v>
          </cell>
          <cell r="B7155" t="str">
            <v>SIJ</v>
          </cell>
          <cell r="C7155" t="str">
            <v xml:space="preserve"> Ель новогодняя H=40см оранжевая</v>
          </cell>
          <cell r="D7155" t="str">
            <v xml:space="preserve"> Orange Christmas Tree 60 cm</v>
          </cell>
          <cell r="E7155" t="str">
            <v>Китай</v>
          </cell>
          <cell r="F7155" t="str">
            <v>ПВХ</v>
          </cell>
        </row>
        <row r="7156">
          <cell r="A7156" t="str">
            <v>NC10137</v>
          </cell>
          <cell r="B7156" t="str">
            <v>SIJ</v>
          </cell>
          <cell r="C7156" t="str">
            <v xml:space="preserve"> Ель новогодняя H=40см серебряная</v>
          </cell>
          <cell r="D7156" t="str">
            <v xml:space="preserve"> Silver Christmas Tree 60 cm</v>
          </cell>
          <cell r="E7156" t="str">
            <v>Китай</v>
          </cell>
          <cell r="F7156" t="str">
            <v>ПВХ</v>
          </cell>
        </row>
        <row r="7157">
          <cell r="A7157" t="str">
            <v>NC10138</v>
          </cell>
          <cell r="B7157" t="str">
            <v>SIJ</v>
          </cell>
          <cell r="C7157" t="str">
            <v xml:space="preserve"> Ель новогодняя H=40см фиолетовая</v>
          </cell>
          <cell r="D7157" t="str">
            <v xml:space="preserve"> Violet Christmas Tree 60 cm</v>
          </cell>
          <cell r="E7157" t="str">
            <v>Китай</v>
          </cell>
          <cell r="F7157" t="str">
            <v>ПВХ</v>
          </cell>
        </row>
        <row r="7158">
          <cell r="A7158" t="str">
            <v>NC10048</v>
          </cell>
          <cell r="B7158" t="str">
            <v>SIJ</v>
          </cell>
          <cell r="C7158" t="str">
            <v xml:space="preserve"> Фигурка ТИГР-ШЕФ H=10.5см L=9см</v>
          </cell>
          <cell r="D7158" t="str">
            <v xml:space="preserve"> Tiger figure  H=10.5см. L=9см.</v>
          </cell>
          <cell r="E7158" t="str">
            <v>Китай</v>
          </cell>
          <cell r="F7158" t="str">
            <v>ПОЛИСТОУН</v>
          </cell>
        </row>
        <row r="7159">
          <cell r="A7159" t="str">
            <v>NC10049</v>
          </cell>
          <cell r="B7159" t="str">
            <v>SIJ</v>
          </cell>
          <cell r="C7159" t="str">
            <v xml:space="preserve"> Фигурка ТИГР-ПОВАР H=11см L=8см</v>
          </cell>
          <cell r="D7159" t="str">
            <v xml:space="preserve"> Tiger figure H=11см. L=8см.</v>
          </cell>
          <cell r="E7159" t="str">
            <v>Китай</v>
          </cell>
          <cell r="F7159" t="str">
            <v>ПОЛИСТОУН</v>
          </cell>
        </row>
        <row r="7160">
          <cell r="A7160" t="str">
            <v>NC10050</v>
          </cell>
          <cell r="B7160" t="str">
            <v>SIJ</v>
          </cell>
          <cell r="C7160" t="str">
            <v xml:space="preserve"> Фигурка ТИГР-ОХОТНИК H=11см L=24см</v>
          </cell>
          <cell r="D7160" t="str">
            <v xml:space="preserve"> Tiger figure  H=11см. L=24см.</v>
          </cell>
          <cell r="E7160" t="str">
            <v>Китай</v>
          </cell>
          <cell r="F7160" t="str">
            <v>ПОЛИСТОУН</v>
          </cell>
        </row>
        <row r="7161">
          <cell r="A7161" t="str">
            <v>NC10051</v>
          </cell>
          <cell r="B7161" t="str">
            <v>SIJ</v>
          </cell>
          <cell r="C7161" t="str">
            <v xml:space="preserve"> Фигурка ТИГР-МИЛИЦИОНЕР H=11см L=7.5см</v>
          </cell>
          <cell r="D7161" t="str">
            <v xml:space="preserve"> Tiger figure  H=11см. L=7.5см.</v>
          </cell>
          <cell r="E7161" t="str">
            <v>Китай</v>
          </cell>
          <cell r="F7161" t="str">
            <v>ПОЛИСТОУН</v>
          </cell>
        </row>
        <row r="7162">
          <cell r="A7162" t="str">
            <v>NC10052</v>
          </cell>
          <cell r="B7162" t="str">
            <v>SIJ</v>
          </cell>
          <cell r="C7162" t="str">
            <v xml:space="preserve"> Фигурка ТИГР-БАЙКЕР H=10см L=15см</v>
          </cell>
          <cell r="D7162" t="str">
            <v xml:space="preserve"> Tiger figure  H=10см. L=15см.</v>
          </cell>
          <cell r="E7162" t="str">
            <v>Китай</v>
          </cell>
          <cell r="F7162" t="str">
            <v>ПОЛИСТОУН</v>
          </cell>
        </row>
        <row r="7163">
          <cell r="A7163" t="str">
            <v>NC10043</v>
          </cell>
          <cell r="B7163" t="str">
            <v>SIJ</v>
          </cell>
          <cell r="C7163" t="str">
            <v xml:space="preserve"> Фигурка ТИГРЕНОК в АВТОМОБИЛЕ со снежным шаром H=7см L=7.5см</v>
          </cell>
          <cell r="D7163" t="str">
            <v xml:space="preserve"> Tiger with snow ball H=7см. L=7.5см.</v>
          </cell>
          <cell r="E7163" t="str">
            <v>Китай</v>
          </cell>
          <cell r="F7163" t="str">
            <v>ПОЛИСТОУН,СТЕКЛО</v>
          </cell>
        </row>
        <row r="7164">
          <cell r="A7164" t="str">
            <v>NC10044</v>
          </cell>
          <cell r="B7164" t="str">
            <v>SIJ</v>
          </cell>
          <cell r="C7164" t="str">
            <v xml:space="preserve"> Набор магнитов на холодильник ТИГРЯТА 3шт</v>
          </cell>
          <cell r="D7164" t="str">
            <v xml:space="preserve"> Tiger magnet 3units. ТИГРЯТА</v>
          </cell>
          <cell r="E7164" t="str">
            <v>Китай</v>
          </cell>
          <cell r="F7164" t="str">
            <v>ПОЛИСТОУН</v>
          </cell>
        </row>
        <row r="7165">
          <cell r="A7165" t="str">
            <v>NC10045</v>
          </cell>
          <cell r="B7165" t="str">
            <v>SIJ</v>
          </cell>
          <cell r="C7165" t="str">
            <v xml:space="preserve"> Фигурка ТИГР-ГИТАРИСТ H=11.5см L=14см</v>
          </cell>
          <cell r="D7165" t="str">
            <v xml:space="preserve"> Tiger figure  H=11.5см. L=14см.</v>
          </cell>
          <cell r="E7165" t="str">
            <v>Китай</v>
          </cell>
          <cell r="F7165" t="str">
            <v>ПОЛИСТОУН</v>
          </cell>
        </row>
        <row r="7166">
          <cell r="A7166" t="str">
            <v>NC10046</v>
          </cell>
          <cell r="B7166" t="str">
            <v>SIJ</v>
          </cell>
          <cell r="C7166" t="str">
            <v xml:space="preserve"> Фигурка ТИГР-РЫБАК H=11см L=11см</v>
          </cell>
          <cell r="D7166" t="str">
            <v xml:space="preserve"> Tiger figure  H=11см. L=11см.</v>
          </cell>
          <cell r="E7166" t="str">
            <v>Китай</v>
          </cell>
          <cell r="F7166" t="str">
            <v>ПОЛИСТОУН</v>
          </cell>
        </row>
        <row r="7167">
          <cell r="A7167" t="str">
            <v>NC10047</v>
          </cell>
          <cell r="B7167" t="str">
            <v>SIJ</v>
          </cell>
          <cell r="C7167" t="str">
            <v xml:space="preserve"> Фигурка ТИГР ЗА РАБОТОЙ H=10см L=7.5см</v>
          </cell>
          <cell r="D7167" t="str">
            <v xml:space="preserve"> Tiger figure  H=10см. L=7.5см.</v>
          </cell>
          <cell r="E7167" t="str">
            <v>Китай</v>
          </cell>
          <cell r="F7167" t="str">
            <v>ПОЛИСТОУН</v>
          </cell>
        </row>
        <row r="7168">
          <cell r="A7168" t="str">
            <v>NC10041</v>
          </cell>
          <cell r="B7168" t="str">
            <v>SIJ</v>
          </cell>
          <cell r="C7168" t="str">
            <v xml:space="preserve"> Копилка ТИГРЕНОК H=10см L=7см</v>
          </cell>
          <cell r="D7168" t="str">
            <v xml:space="preserve"> Tiger money bank H=10см. L=7см</v>
          </cell>
          <cell r="E7168" t="str">
            <v>Китай</v>
          </cell>
          <cell r="F7168" t="str">
            <v>ПОЛИСТОУН</v>
          </cell>
        </row>
        <row r="7169">
          <cell r="A7169" t="str">
            <v>NC10042</v>
          </cell>
          <cell r="B7169" t="str">
            <v>SIJ</v>
          </cell>
          <cell r="C7169" t="str">
            <v xml:space="preserve"> Фигурка ТИГРЕНОК в АВТОМОБИЛЕ со снежным шаром H=10см L=12см</v>
          </cell>
          <cell r="D7169" t="str">
            <v xml:space="preserve"> Tiger with snow ball H=10см. L=12см.</v>
          </cell>
          <cell r="E7169" t="str">
            <v>Китай</v>
          </cell>
          <cell r="F7169" t="str">
            <v>ПОЛИСТОУН,СТЕКЛО</v>
          </cell>
        </row>
        <row r="7170">
          <cell r="A7170" t="str">
            <v>NC10053</v>
          </cell>
          <cell r="B7170" t="str">
            <v>SIJ</v>
          </cell>
          <cell r="C7170" t="str">
            <v xml:space="preserve"> Набор елочных украшений для раскрашивания 4шт H=7см L=5см</v>
          </cell>
          <cell r="D7170" t="str">
            <v xml:space="preserve"> DIY Sets 4units H=7см. L=5см.</v>
          </cell>
          <cell r="E7170" t="str">
            <v>Китай</v>
          </cell>
          <cell r="F7170" t="str">
            <v>КЕРАМИКА</v>
          </cell>
        </row>
        <row r="7171">
          <cell r="A7171" t="str">
            <v>NC10114</v>
          </cell>
          <cell r="B7171" t="str">
            <v>SIJ</v>
          </cell>
          <cell r="C7171" t="str">
            <v xml:space="preserve"> Подарочный набор свечей 17х10см</v>
          </cell>
          <cell r="D7171" t="str">
            <v xml:space="preserve"> Gift candle sets 17х10см.</v>
          </cell>
          <cell r="E7171" t="str">
            <v>Китай</v>
          </cell>
          <cell r="F7171" t="str">
            <v>ПАРАФИН,КЕРАМИКА</v>
          </cell>
        </row>
        <row r="7172">
          <cell r="A7172" t="str">
            <v>NC10115</v>
          </cell>
          <cell r="B7172" t="str">
            <v>SIJ</v>
          </cell>
          <cell r="C7172" t="str">
            <v xml:space="preserve"> Подарочный набор свечей с декоративным подсвечником 15х10см</v>
          </cell>
          <cell r="D7172" t="str">
            <v xml:space="preserve"> Gift candle sets 15х10см.</v>
          </cell>
          <cell r="E7172" t="str">
            <v>Китай</v>
          </cell>
          <cell r="F7172" t="str">
            <v>ПАРАФИН,КЕРАМИКА</v>
          </cell>
        </row>
        <row r="7173">
          <cell r="A7173" t="str">
            <v>NC10082</v>
          </cell>
          <cell r="B7173" t="str">
            <v>SIJ</v>
          </cell>
          <cell r="C7173" t="str">
            <v xml:space="preserve"> Фигурка ТИГР H=9см</v>
          </cell>
          <cell r="D7173" t="str">
            <v xml:space="preserve"> The figure of a tiger  H/L=9см.</v>
          </cell>
          <cell r="E7173" t="str">
            <v>Китай</v>
          </cell>
          <cell r="F7173" t="str">
            <v>ПОЛИСТОУН</v>
          </cell>
        </row>
        <row r="7174">
          <cell r="A7174" t="str">
            <v>NC10110</v>
          </cell>
          <cell r="B7174" t="str">
            <v>SIJ</v>
          </cell>
          <cell r="C7174" t="str">
            <v xml:space="preserve"> Подарочный набор свеча на керамической тарелке 18х18см</v>
          </cell>
          <cell r="D7174" t="str">
            <v xml:space="preserve"> Gift candle sets 18х18см.</v>
          </cell>
          <cell r="E7174" t="str">
            <v>Китай</v>
          </cell>
          <cell r="F7174" t="str">
            <v>ПАРАФИН,КЕРАМИКА</v>
          </cell>
        </row>
        <row r="7175">
          <cell r="A7175" t="str">
            <v>NC10111</v>
          </cell>
          <cell r="B7175" t="str">
            <v>SIJ</v>
          </cell>
          <cell r="C7175" t="str">
            <v xml:space="preserve"> Подарочный набор свеча на керамической тарелке 16.5х16.5см</v>
          </cell>
          <cell r="D7175" t="str">
            <v xml:space="preserve"> Gift candle sets 16.5х16.5см.</v>
          </cell>
          <cell r="E7175" t="str">
            <v>Китай</v>
          </cell>
          <cell r="F7175" t="str">
            <v>ПАРАФИН,КЕРАМИКА</v>
          </cell>
        </row>
        <row r="7176">
          <cell r="A7176" t="str">
            <v>NC10112</v>
          </cell>
          <cell r="B7176" t="str">
            <v>SIJ</v>
          </cell>
          <cell r="C7176" t="str">
            <v xml:space="preserve"> Подарочный набор свеча на керамической тарелке 14х14см</v>
          </cell>
          <cell r="D7176" t="str">
            <v xml:space="preserve"> Gift candle sets 14х14см.</v>
          </cell>
          <cell r="E7176" t="str">
            <v>Китай</v>
          </cell>
          <cell r="F7176" t="str">
            <v>ПАРАФИН,КЕРАМИКА</v>
          </cell>
        </row>
        <row r="7177">
          <cell r="A7177" t="str">
            <v>NC10113</v>
          </cell>
          <cell r="B7177" t="str">
            <v>SIJ</v>
          </cell>
          <cell r="C7177" t="str">
            <v xml:space="preserve"> Подарочный набор свечей с декоративным подсвечником 18х12см</v>
          </cell>
          <cell r="D7177" t="str">
            <v xml:space="preserve"> Gift candle sets 18х12см.</v>
          </cell>
          <cell r="E7177" t="str">
            <v>Китай</v>
          </cell>
          <cell r="F7177" t="str">
            <v>ПАРАФИН,КЕРАМИКА</v>
          </cell>
        </row>
        <row r="7178">
          <cell r="A7178" t="str">
            <v>NC10131</v>
          </cell>
          <cell r="B7178" t="str">
            <v>SIJ</v>
          </cell>
          <cell r="C7178" t="str">
            <v xml:space="preserve"> Ель новогодняя H=60см серебряная</v>
          </cell>
          <cell r="D7178" t="str">
            <v xml:space="preserve"> Silver Christmas Tree 60 cm</v>
          </cell>
          <cell r="E7178" t="str">
            <v>Китай</v>
          </cell>
          <cell r="F7178" t="str">
            <v>ПВХ</v>
          </cell>
        </row>
        <row r="7179">
          <cell r="A7179" t="str">
            <v>NC10132</v>
          </cell>
          <cell r="B7179" t="str">
            <v>SIJ</v>
          </cell>
          <cell r="C7179" t="str">
            <v xml:space="preserve"> Ель новогодняя H=60см фиолетовая</v>
          </cell>
          <cell r="D7179" t="str">
            <v xml:space="preserve"> Violet Christmas Tree 60 cm</v>
          </cell>
          <cell r="E7179" t="str">
            <v>Китай</v>
          </cell>
          <cell r="F7179" t="str">
            <v>ПВХ</v>
          </cell>
        </row>
        <row r="7180">
          <cell r="A7180" t="str">
            <v>NC10133</v>
          </cell>
          <cell r="B7180" t="str">
            <v>SIJ</v>
          </cell>
          <cell r="C7180" t="str">
            <v xml:space="preserve"> Ель новогодняя H=50см оранжевая</v>
          </cell>
          <cell r="D7180" t="str">
            <v xml:space="preserve"> Orange Christmas Tree 60 cm</v>
          </cell>
          <cell r="E7180" t="str">
            <v>Китай</v>
          </cell>
          <cell r="F7180" t="str">
            <v>ПВХ</v>
          </cell>
        </row>
        <row r="7181">
          <cell r="A7181" t="str">
            <v>NC10145</v>
          </cell>
          <cell r="B7181" t="str">
            <v>SIJ</v>
          </cell>
          <cell r="C7181" t="str">
            <v xml:space="preserve"> Мягкая игрушка-брелок БЕЛЫЙ ТИГР H=7см</v>
          </cell>
          <cell r="D7181" t="str">
            <v xml:space="preserve"> Tiger soft toy   H=7см.</v>
          </cell>
          <cell r="E7181" t="str">
            <v>Китай</v>
          </cell>
          <cell r="F7181" t="str">
            <v>СИНТЕТИЧЕСКАЯ ТКАНЬ</v>
          </cell>
        </row>
        <row r="7182">
          <cell r="A7182" t="str">
            <v>NC10161</v>
          </cell>
          <cell r="B7182" t="str">
            <v>SIJ</v>
          </cell>
          <cell r="C7182" t="str">
            <v xml:space="preserve"> Мягкая игрушка-брелок ТИГР H=8см</v>
          </cell>
          <cell r="D7182" t="str">
            <v xml:space="preserve"> Tiger soft toy H=8см.</v>
          </cell>
          <cell r="E7182" t="str">
            <v>Китай</v>
          </cell>
          <cell r="F7182" t="str">
            <v>СИНТЕТИЧЕСКАЯ ТКАНЬ</v>
          </cell>
        </row>
        <row r="7183">
          <cell r="A7183" t="str">
            <v>NC10015/16</v>
          </cell>
          <cell r="B7183" t="str">
            <v>SIJ</v>
          </cell>
          <cell r="C7183" t="str">
            <v xml:space="preserve"> Набор свечей ХРИЗАНТЕМА 6шт H=2.5см D=5.5см</v>
          </cell>
          <cell r="D7183" t="str">
            <v xml:space="preserve"> Candle sets H=2.5см. D=5.5см.</v>
          </cell>
          <cell r="E7183" t="str">
            <v>Китай</v>
          </cell>
          <cell r="F7183" t="str">
            <v>ПАРАФИН</v>
          </cell>
        </row>
        <row r="7184">
          <cell r="A7184" t="str">
            <v>NC10127</v>
          </cell>
          <cell r="B7184" t="str">
            <v>SIJ</v>
          </cell>
          <cell r="C7184" t="str">
            <v xml:space="preserve"> Подсвечник декоративный СНЕГОВИК В КОЛПАКЕ H=16см L=12см</v>
          </cell>
          <cell r="D7184" t="str">
            <v xml:space="preserve"> Candle holderH=16см. L=12см.</v>
          </cell>
          <cell r="E7184" t="str">
            <v>Китай</v>
          </cell>
          <cell r="F7184" t="str">
            <v>ФАРФОР</v>
          </cell>
        </row>
        <row r="7185">
          <cell r="A7185" t="str">
            <v>NC10128</v>
          </cell>
          <cell r="B7185" t="str">
            <v>SIJ</v>
          </cell>
          <cell r="C7185" t="str">
            <v xml:space="preserve"> Подсвечник декоративный СНЕГОВИК В КОЛПАКЕ H=20см L=14см</v>
          </cell>
          <cell r="D7185" t="str">
            <v xml:space="preserve"> Candle holder H=20см. L=14см.</v>
          </cell>
          <cell r="E7185" t="str">
            <v>Китай</v>
          </cell>
          <cell r="F7185" t="str">
            <v>ФАРФОР</v>
          </cell>
        </row>
        <row r="7186">
          <cell r="A7186" t="str">
            <v>NC10129</v>
          </cell>
          <cell r="B7186" t="str">
            <v>SIJ</v>
          </cell>
          <cell r="C7186" t="str">
            <v xml:space="preserve"> Подсвечник декоративный СНЕГОВИК В ШАРФЕ H=19см L=6см</v>
          </cell>
          <cell r="D7186" t="str">
            <v xml:space="preserve"> Candle holder H=19см. L=6см.</v>
          </cell>
          <cell r="E7186" t="str">
            <v>Китай</v>
          </cell>
          <cell r="F7186" t="str">
            <v>ФАРФОР</v>
          </cell>
        </row>
        <row r="7187">
          <cell r="A7187" t="str">
            <v>NC10130</v>
          </cell>
          <cell r="B7187" t="str">
            <v>SIJ</v>
          </cell>
          <cell r="C7187" t="str">
            <v xml:space="preserve"> Ель новогодняя H=60см оранжевая</v>
          </cell>
          <cell r="D7187" t="str">
            <v xml:space="preserve"> Orange Christmas Tree 60 cm</v>
          </cell>
          <cell r="E7187" t="str">
            <v>Китай</v>
          </cell>
          <cell r="F7187" t="str">
            <v>ПВХ</v>
          </cell>
        </row>
        <row r="7188">
          <cell r="A7188" t="str">
            <v>NC10122</v>
          </cell>
          <cell r="B7188" t="str">
            <v>SIJ</v>
          </cell>
          <cell r="C7188" t="str">
            <v xml:space="preserve"> Подсвечник декоративный ЁЛКА H=23см L=11см</v>
          </cell>
          <cell r="D7188" t="str">
            <v xml:space="preserve"> Candle holder H=23см. L=11см.</v>
          </cell>
          <cell r="E7188" t="str">
            <v>Китай</v>
          </cell>
          <cell r="F7188" t="str">
            <v>ФАРФОР</v>
          </cell>
        </row>
        <row r="7189">
          <cell r="A7189" t="str">
            <v>NC10054</v>
          </cell>
          <cell r="B7189" t="str">
            <v>SIJ</v>
          </cell>
          <cell r="C7189" t="str">
            <v xml:space="preserve"> Фоторамка для раскрашивания H=11см L=14см</v>
          </cell>
          <cell r="D7189" t="str">
            <v xml:space="preserve"> DIY Sets H=11см. L=14см.</v>
          </cell>
          <cell r="E7189" t="str">
            <v>Китай</v>
          </cell>
          <cell r="F7189" t="str">
            <v>КЕРАМИКА</v>
          </cell>
        </row>
        <row r="7190">
          <cell r="A7190" t="str">
            <v>NC10055</v>
          </cell>
          <cell r="B7190" t="str">
            <v>SIJ</v>
          </cell>
          <cell r="C7190" t="str">
            <v xml:space="preserve"> Набор елочных шаров для раскрашивания 4шт D=7см</v>
          </cell>
          <cell r="D7190" t="str">
            <v xml:space="preserve"> DIY Sets 4units D=7см.</v>
          </cell>
          <cell r="E7190" t="str">
            <v>Китай</v>
          </cell>
          <cell r="F7190" t="str">
            <v>ФАРФОР</v>
          </cell>
        </row>
        <row r="7191">
          <cell r="A7191" t="str">
            <v>NC10079</v>
          </cell>
          <cell r="B7191" t="str">
            <v>SIJ</v>
          </cell>
          <cell r="C7191" t="str">
            <v xml:space="preserve"> Скульптура на деревянной подставке ТИГР С ТИГРЕНКОМ H=12см L=25см</v>
          </cell>
          <cell r="D7191" t="str">
            <v xml:space="preserve"> The figure of a tiger on a wooden stand H=12см. L=25см.</v>
          </cell>
          <cell r="E7191" t="str">
            <v>Китай</v>
          </cell>
          <cell r="F7191" t="str">
            <v>ПОЛИСТОУН</v>
          </cell>
        </row>
        <row r="7192">
          <cell r="A7192" t="str">
            <v>NC10080</v>
          </cell>
          <cell r="B7192" t="str">
            <v>SIJ</v>
          </cell>
          <cell r="C7192" t="str">
            <v xml:space="preserve"> Скульптура на деревянной подставке ТИГРЫ H=15см L=22см</v>
          </cell>
          <cell r="D7192" t="str">
            <v xml:space="preserve"> The figure of a tiger on a wooden stand H=15см. L=22см.</v>
          </cell>
          <cell r="E7192" t="str">
            <v>Китай</v>
          </cell>
          <cell r="F7192" t="str">
            <v>ПОЛИСТОУН</v>
          </cell>
        </row>
        <row r="7193">
          <cell r="A7193" t="str">
            <v>NC10081</v>
          </cell>
          <cell r="B7193" t="str">
            <v>SIJ</v>
          </cell>
          <cell r="C7193" t="str">
            <v xml:space="preserve"> Скульптура на деревянной подставке ТИГР H=13см L=22см</v>
          </cell>
          <cell r="D7193" t="str">
            <v xml:space="preserve"> The figure of a tiger on a wooden stand H=13см. L=22см.</v>
          </cell>
          <cell r="E7193" t="str">
            <v>Китай</v>
          </cell>
          <cell r="F7193" t="str">
            <v>ПОЛИСТОУН</v>
          </cell>
        </row>
        <row r="7194">
          <cell r="A7194" t="str">
            <v>NC10072</v>
          </cell>
          <cell r="B7194" t="str">
            <v>SIJ</v>
          </cell>
          <cell r="C7194" t="str">
            <v xml:space="preserve"> Свеча ТИГР С МОНЕТАМИ H=12см</v>
          </cell>
          <cell r="D7194" t="str">
            <v xml:space="preserve"> Tiger candle H=12см. L=9см.</v>
          </cell>
          <cell r="E7194" t="str">
            <v>Китай</v>
          </cell>
          <cell r="F7194" t="str">
            <v>ПАРАФИН</v>
          </cell>
        </row>
        <row r="7195">
          <cell r="A7195" t="str">
            <v>NC10073</v>
          </cell>
          <cell r="B7195" t="str">
            <v>SIJ</v>
          </cell>
          <cell r="C7195" t="str">
            <v xml:space="preserve"> Свеча ТИГР В ЖЕЛЕТКЕ С ДЕНЬГАМИ H-10см</v>
          </cell>
          <cell r="D7195" t="str">
            <v xml:space="preserve"> Tiger candle H=10см. L=9см.</v>
          </cell>
          <cell r="E7195" t="str">
            <v>Китай</v>
          </cell>
          <cell r="F7195" t="str">
            <v>ПАРАФИН</v>
          </cell>
        </row>
        <row r="7196">
          <cell r="A7196" t="str">
            <v>NC10074</v>
          </cell>
          <cell r="B7196" t="str">
            <v>SIJ</v>
          </cell>
          <cell r="C7196" t="str">
            <v xml:space="preserve"> Свеча ТИГР С ТОРТОМ H=10см</v>
          </cell>
          <cell r="D7196" t="str">
            <v xml:space="preserve"> Tiger candle H=10см. L=11см.</v>
          </cell>
          <cell r="E7196" t="str">
            <v>Китай</v>
          </cell>
          <cell r="F7196" t="str">
            <v>ПАРАФИН</v>
          </cell>
        </row>
        <row r="7197">
          <cell r="A7197" t="str">
            <v>NC10075</v>
          </cell>
          <cell r="B7197" t="str">
            <v>SIJ</v>
          </cell>
          <cell r="C7197" t="str">
            <v xml:space="preserve"> Свеча ТИГР В БОЧКЕ ДЕНЕГ H=9см</v>
          </cell>
          <cell r="D7197" t="str">
            <v xml:space="preserve"> Tiger candle H=9см. D=7.5см.</v>
          </cell>
          <cell r="E7197" t="str">
            <v>Китай</v>
          </cell>
          <cell r="F7197" t="str">
            <v>ПАРАФИН</v>
          </cell>
        </row>
        <row r="7198">
          <cell r="A7198" t="str">
            <v>NC10076</v>
          </cell>
          <cell r="B7198" t="str">
            <v>SIJ</v>
          </cell>
          <cell r="C7198" t="str">
            <v xml:space="preserve"> Свеча ДОВОЛЬНЫЙ ТИГР H=5см L=10см</v>
          </cell>
          <cell r="D7198" t="str">
            <v xml:space="preserve"> Tiger candle H=5см. L=10см.</v>
          </cell>
          <cell r="E7198" t="str">
            <v>Китай</v>
          </cell>
          <cell r="F7198" t="str">
            <v>ПАРАФИН</v>
          </cell>
        </row>
        <row r="7199">
          <cell r="A7199" t="str">
            <v>NC10070</v>
          </cell>
          <cell r="B7199" t="str">
            <v>SIJ</v>
          </cell>
          <cell r="C7199" t="str">
            <v xml:space="preserve"> Свеча ТИГРЕНОК-СПОРТСМЕН H=12см</v>
          </cell>
          <cell r="D7199" t="str">
            <v xml:space="preserve"> Tiger candle H=12см. L=6см.</v>
          </cell>
          <cell r="E7199" t="str">
            <v>Китай</v>
          </cell>
          <cell r="F7199" t="str">
            <v>ПАРАФИН</v>
          </cell>
        </row>
        <row r="7200">
          <cell r="A7200" t="str">
            <v>NC10123</v>
          </cell>
          <cell r="B7200" t="str">
            <v>SIJ</v>
          </cell>
          <cell r="C7200" t="str">
            <v xml:space="preserve"> Подсвечник декоративный ЁЛКА H=34см L=13см</v>
          </cell>
          <cell r="D7200" t="str">
            <v xml:space="preserve"> Candle holder H=34см. L=13см.</v>
          </cell>
          <cell r="E7200" t="str">
            <v>Китай</v>
          </cell>
          <cell r="F7200" t="str">
            <v>ФАРФОР</v>
          </cell>
        </row>
        <row r="7201">
          <cell r="A7201" t="str">
            <v>NC10124</v>
          </cell>
          <cell r="B7201" t="str">
            <v>SIJ</v>
          </cell>
          <cell r="C7201" t="str">
            <v xml:space="preserve"> Подсвечник декоративный СНЕГОВИК H=19см L=13см</v>
          </cell>
          <cell r="D7201" t="str">
            <v xml:space="preserve"> Candle holder H=19см. L=13см.</v>
          </cell>
          <cell r="E7201" t="str">
            <v>Китай</v>
          </cell>
          <cell r="F7201" t="str">
            <v>ФАРФОР</v>
          </cell>
        </row>
        <row r="7202">
          <cell r="A7202" t="str">
            <v>NC10125</v>
          </cell>
          <cell r="B7202" t="str">
            <v>SIJ</v>
          </cell>
          <cell r="C7202" t="str">
            <v xml:space="preserve"> Подсвечник декоративный СНЕГОВИК H=24см L=17см</v>
          </cell>
          <cell r="D7202" t="str">
            <v xml:space="preserve"> Candle holder H=24см. L=17см.</v>
          </cell>
          <cell r="E7202" t="str">
            <v>Китай</v>
          </cell>
          <cell r="F7202" t="str">
            <v>ФАРФОР</v>
          </cell>
        </row>
        <row r="7203">
          <cell r="A7203" t="str">
            <v>NC10126</v>
          </cell>
          <cell r="B7203" t="str">
            <v>SIJ</v>
          </cell>
          <cell r="C7203" t="str">
            <v xml:space="preserve"> Подсвечник декоративный СНЕГОВИК В КОЛПАКЕ H=12см L=9см</v>
          </cell>
          <cell r="D7203" t="str">
            <v xml:space="preserve"> Candle holder H=12см. L=9см.</v>
          </cell>
          <cell r="E7203" t="str">
            <v>Китай</v>
          </cell>
          <cell r="F7203" t="str">
            <v>ФАРФОР</v>
          </cell>
        </row>
        <row r="7204">
          <cell r="A7204" t="str">
            <v>NC10017/18</v>
          </cell>
          <cell r="B7204" t="str">
            <v>SIJ</v>
          </cell>
          <cell r="C7204" t="str">
            <v xml:space="preserve"> Набор свечей ХРИЗАНТЕМА 3шт H=3.5см D=7.5см</v>
          </cell>
          <cell r="D7204" t="str">
            <v xml:space="preserve"> Candle sets H=3.5см. D=7.5см.</v>
          </cell>
          <cell r="E7204" t="str">
            <v>Китай</v>
          </cell>
          <cell r="F7204" t="str">
            <v>ПАРАФИН</v>
          </cell>
        </row>
        <row r="7205">
          <cell r="A7205" t="str">
            <v>NC10030</v>
          </cell>
          <cell r="B7205" t="str">
            <v>SIJ</v>
          </cell>
          <cell r="C7205" t="str">
            <v xml:space="preserve"> Свеча-столбик золотая H=15см D=7.5см</v>
          </cell>
          <cell r="D7205" t="str">
            <v xml:space="preserve"> Candle-column H=15см. D=7.5см.</v>
          </cell>
          <cell r="E7205" t="str">
            <v>Китай</v>
          </cell>
          <cell r="F7205" t="str">
            <v>ПАРАФИН</v>
          </cell>
        </row>
        <row r="7206">
          <cell r="A7206" t="str">
            <v>NC10031</v>
          </cell>
          <cell r="B7206" t="str">
            <v>SIJ</v>
          </cell>
          <cell r="C7206" t="str">
            <v xml:space="preserve"> Свеча-шар золотая D=7.5см</v>
          </cell>
          <cell r="D7206" t="str">
            <v xml:space="preserve"> Candle-ball D=7.5см.</v>
          </cell>
          <cell r="E7206" t="str">
            <v>Китай</v>
          </cell>
          <cell r="F7206" t="str">
            <v>ПАРАФИН</v>
          </cell>
        </row>
        <row r="7207">
          <cell r="A7207" t="str">
            <v>NC10120</v>
          </cell>
          <cell r="B7207" t="str">
            <v>SIJ</v>
          </cell>
          <cell r="C7207" t="str">
            <v xml:space="preserve"> Подсвечник декоративный АВАНГАРД H=13см L=7см</v>
          </cell>
          <cell r="D7207" t="str">
            <v xml:space="preserve"> Candle holder H=13см. L=7см.</v>
          </cell>
          <cell r="E7207" t="str">
            <v>Китай</v>
          </cell>
          <cell r="F7207" t="str">
            <v>ФАРФОР</v>
          </cell>
        </row>
        <row r="7208">
          <cell r="A7208" t="str">
            <v>NC10121</v>
          </cell>
          <cell r="B7208" t="str">
            <v>SIJ</v>
          </cell>
          <cell r="C7208" t="str">
            <v xml:space="preserve"> Подсвечник декоративный АВАНГАРД H=18см L=7см</v>
          </cell>
          <cell r="D7208" t="str">
            <v xml:space="preserve"> Candle holder H=18см. L=7см.</v>
          </cell>
          <cell r="E7208" t="str">
            <v>Китай</v>
          </cell>
          <cell r="F7208" t="str">
            <v>ФАРФОР</v>
          </cell>
        </row>
        <row r="7209">
          <cell r="A7209" t="str">
            <v>NC10025</v>
          </cell>
          <cell r="B7209" t="str">
            <v>SIJ</v>
          </cell>
          <cell r="C7209" t="str">
            <v xml:space="preserve"> Свеча-шар с узором фиолетовая D=7.5см</v>
          </cell>
          <cell r="D7209" t="str">
            <v xml:space="preserve"> Candle-ball D=7.5см.</v>
          </cell>
          <cell r="E7209" t="str">
            <v>Китай</v>
          </cell>
          <cell r="F7209" t="str">
            <v>ПАРАФИН</v>
          </cell>
        </row>
        <row r="7210">
          <cell r="A7210" t="str">
            <v>NC10026</v>
          </cell>
          <cell r="B7210" t="str">
            <v>SIJ</v>
          </cell>
          <cell r="C7210" t="str">
            <v xml:space="preserve"> Свеча-столбик фиолетовая H=10см D=7см</v>
          </cell>
          <cell r="D7210" t="str">
            <v xml:space="preserve"> Candle-column H=10см. D=7см.</v>
          </cell>
          <cell r="E7210" t="str">
            <v>Китай</v>
          </cell>
          <cell r="F7210" t="str">
            <v>ПАРАФИН</v>
          </cell>
        </row>
        <row r="7211">
          <cell r="A7211" t="str">
            <v>NC10071</v>
          </cell>
          <cell r="B7211" t="str">
            <v>SIJ</v>
          </cell>
          <cell r="C7211" t="str">
            <v xml:space="preserve"> Свеча ТИГРЕНОК H=9.5см</v>
          </cell>
          <cell r="D7211" t="str">
            <v xml:space="preserve"> Tiger candle H=12см. L=7см.</v>
          </cell>
          <cell r="E7211" t="str">
            <v>Китай</v>
          </cell>
          <cell r="F7211" t="str">
            <v>ПАРАФИН</v>
          </cell>
        </row>
        <row r="7212">
          <cell r="A7212" t="str">
            <v>NC10107</v>
          </cell>
          <cell r="B7212" t="str">
            <v>SIJ</v>
          </cell>
          <cell r="C7212" t="str">
            <v xml:space="preserve"> Подставка для мобильного телефона ТИГР H=9см L=10см</v>
          </cell>
          <cell r="D7212" t="str">
            <v xml:space="preserve"> Tiger stand for mobile phone H=9см. L=10см.</v>
          </cell>
          <cell r="E7212" t="str">
            <v>Китай</v>
          </cell>
          <cell r="F7212" t="str">
            <v>ПОЛИСТОУН</v>
          </cell>
        </row>
        <row r="7213">
          <cell r="A7213" t="str">
            <v>NC10108</v>
          </cell>
          <cell r="B7213" t="str">
            <v>SIJ</v>
          </cell>
          <cell r="C7213" t="str">
            <v xml:space="preserve"> Фигурка ПРОФЕССИИ H=9см L=4см</v>
          </cell>
          <cell r="D7213" t="str">
            <v xml:space="preserve"> Tiger figure H=9см. L=4см.</v>
          </cell>
          <cell r="E7213" t="str">
            <v>Китай</v>
          </cell>
          <cell r="F7213" t="str">
            <v>ПОЛИСТОУН</v>
          </cell>
        </row>
        <row r="7214">
          <cell r="A7214" t="str">
            <v>NC10109</v>
          </cell>
          <cell r="B7214" t="str">
            <v>SIJ</v>
          </cell>
          <cell r="C7214" t="str">
            <v xml:space="preserve"> Набор магнитов на холодильник ПРОФЕССИИ 3шт H=9см L=4см</v>
          </cell>
          <cell r="D7214" t="str">
            <v xml:space="preserve"> Tiger magnet H=9см. L=4см.</v>
          </cell>
          <cell r="E7214" t="str">
            <v>Китай</v>
          </cell>
          <cell r="F7214" t="str">
            <v>ПОЛИСТОУН</v>
          </cell>
        </row>
        <row r="7215">
          <cell r="A7215" t="str">
            <v>NC10039</v>
          </cell>
          <cell r="B7215" t="str">
            <v>SIJ</v>
          </cell>
          <cell r="C7215" t="str">
            <v xml:space="preserve"> Копилка ТИГРЕНОК H=7см L=12см</v>
          </cell>
          <cell r="D7215" t="str">
            <v xml:space="preserve"> Tiger money bank H=7см. L=12см.</v>
          </cell>
          <cell r="E7215" t="str">
            <v>Китай</v>
          </cell>
          <cell r="F7215" t="str">
            <v>ПОЛИСТОУН</v>
          </cell>
        </row>
        <row r="7216">
          <cell r="A7216" t="str">
            <v>NC10040</v>
          </cell>
          <cell r="B7216" t="str">
            <v>SIJ</v>
          </cell>
          <cell r="C7216" t="str">
            <v xml:space="preserve"> Копилка ТИГРЕНОК H=8см L=8см</v>
          </cell>
          <cell r="D7216" t="str">
            <v xml:space="preserve"> Tiger money bankH=8см. L=8см.</v>
          </cell>
          <cell r="E7216" t="str">
            <v>Китай</v>
          </cell>
          <cell r="F7216" t="str">
            <v>ПОЛИСТОУН</v>
          </cell>
        </row>
        <row r="7217">
          <cell r="A7217" t="str">
            <v>NC10077</v>
          </cell>
          <cell r="B7217" t="str">
            <v>SIJ</v>
          </cell>
          <cell r="C7217" t="str">
            <v xml:space="preserve"> Свеча ТИГРЕНОК С СЕРДЦЕМ H=9см</v>
          </cell>
          <cell r="D7217" t="str">
            <v xml:space="preserve"> Tiger candle H=9см. L=6см.</v>
          </cell>
          <cell r="E7217" t="str">
            <v>Китай</v>
          </cell>
          <cell r="F7217" t="str">
            <v>ПАРАФИН</v>
          </cell>
        </row>
        <row r="7218">
          <cell r="A7218" t="str">
            <v>NC10106</v>
          </cell>
          <cell r="B7218" t="str">
            <v>SIJ</v>
          </cell>
          <cell r="C7218" t="str">
            <v xml:space="preserve"> Подставка для мобильного телефона ПРОФЕССИИ H=8см L=9см</v>
          </cell>
          <cell r="D7218" t="str">
            <v xml:space="preserve"> Tiger stand for mobile phone H=8см. L=9см.</v>
          </cell>
          <cell r="E7218" t="str">
            <v>Китай</v>
          </cell>
          <cell r="F7218" t="str">
            <v>ПОЛИСТОУН</v>
          </cell>
        </row>
        <row r="7219">
          <cell r="A7219" t="str">
            <v>NC10141</v>
          </cell>
          <cell r="B7219" t="str">
            <v>SIJ</v>
          </cell>
          <cell r="C7219" t="str">
            <v xml:space="preserve"> Декоративная новогодняя корзина H=23 D=20 фиолетовая</v>
          </cell>
          <cell r="D7219" t="str">
            <v xml:space="preserve"> Silver Christmas Basket</v>
          </cell>
          <cell r="E7219" t="str">
            <v>Китай</v>
          </cell>
          <cell r="F7219" t="str">
            <v>ПВХ,ДЕРЕВО</v>
          </cell>
        </row>
        <row r="7220">
          <cell r="A7220" t="str">
            <v>NC10065</v>
          </cell>
          <cell r="B7220" t="str">
            <v>SIJ</v>
          </cell>
          <cell r="C7220" t="str">
            <v xml:space="preserve"> Копилка ТИГР-ВОИН В КОЛЕСНИЦЕ H=15см L=6см</v>
          </cell>
          <cell r="D7220" t="str">
            <v xml:space="preserve"> Tiger  money bank H=15см. L=6см.</v>
          </cell>
          <cell r="E7220" t="str">
            <v>Китай</v>
          </cell>
          <cell r="F7220" t="str">
            <v>ПОЛИСТОУН</v>
          </cell>
        </row>
        <row r="7221">
          <cell r="A7221" t="str">
            <v>NC10066</v>
          </cell>
          <cell r="B7221" t="str">
            <v>SIJ</v>
          </cell>
          <cell r="C7221" t="str">
            <v xml:space="preserve"> Копилка ТИГР-ВОИН H=18см L=9см</v>
          </cell>
          <cell r="D7221" t="str">
            <v xml:space="preserve"> Tiger  money bank H=18см. L=9см.</v>
          </cell>
          <cell r="E7221" t="str">
            <v>Китай</v>
          </cell>
          <cell r="F7221" t="str">
            <v>ПОЛИСТОУН</v>
          </cell>
        </row>
        <row r="7222">
          <cell r="A7222" t="str">
            <v>NC10027</v>
          </cell>
          <cell r="B7222" t="str">
            <v>SIJ</v>
          </cell>
          <cell r="C7222" t="str">
            <v xml:space="preserve"> Свеча-столбик фиолетовая H=15см D=7.5см</v>
          </cell>
          <cell r="D7222" t="str">
            <v xml:space="preserve"> Candle-column H=15см. D=7.5см.</v>
          </cell>
          <cell r="E7222" t="str">
            <v>Китай</v>
          </cell>
          <cell r="F7222" t="str">
            <v>ПАРАФИН</v>
          </cell>
        </row>
        <row r="7223">
          <cell r="A7223" t="str">
            <v>NC10028</v>
          </cell>
          <cell r="B7223" t="str">
            <v>SIJ</v>
          </cell>
          <cell r="C7223" t="str">
            <v xml:space="preserve"> Набор фиолетовых свечей ЯБЛОКО 3шт с керамической подставкой D=7см</v>
          </cell>
          <cell r="D7223" t="str">
            <v xml:space="preserve"> Candle-ball set with ceramic plate D=7см.</v>
          </cell>
          <cell r="E7223" t="str">
            <v>Китай</v>
          </cell>
          <cell r="F7223" t="str">
            <v>ПАРАФИН</v>
          </cell>
        </row>
        <row r="7224">
          <cell r="A7224" t="str">
            <v>NC10029</v>
          </cell>
          <cell r="B7224" t="str">
            <v>SIJ</v>
          </cell>
          <cell r="C7224" t="str">
            <v xml:space="preserve"> Свеча-столбик золотая H=10см D=7см</v>
          </cell>
          <cell r="D7224" t="str">
            <v xml:space="preserve"> Candle-column H=10см. D=7см.</v>
          </cell>
          <cell r="E7224" t="str">
            <v>Китай</v>
          </cell>
          <cell r="F7224" t="str">
            <v>ПАРАФИН</v>
          </cell>
        </row>
        <row r="7225">
          <cell r="A7225" t="str">
            <v>NC10019/20</v>
          </cell>
          <cell r="B7225" t="str">
            <v>SIJ</v>
          </cell>
          <cell r="C7225" t="str">
            <v xml:space="preserve"> Свеча ХРИЗАНТЕМА H=4см D=12см</v>
          </cell>
          <cell r="D7225" t="str">
            <v xml:space="preserve"> Candle  H=4см. D=12см.</v>
          </cell>
          <cell r="E7225" t="str">
            <v>Китай</v>
          </cell>
          <cell r="F7225" t="str">
            <v>ПАРАФИН</v>
          </cell>
        </row>
        <row r="7226">
          <cell r="A7226" t="str">
            <v>NC10021</v>
          </cell>
          <cell r="B7226" t="str">
            <v>SIJ</v>
          </cell>
          <cell r="C7226" t="str">
            <v xml:space="preserve"> Свеча-шар серебряная D=7.5см</v>
          </cell>
          <cell r="D7226" t="str">
            <v xml:space="preserve"> Candle-ball D=7.5см.</v>
          </cell>
          <cell r="E7226" t="str">
            <v>Китай</v>
          </cell>
          <cell r="F7226" t="str">
            <v>ПАРАФИН</v>
          </cell>
        </row>
        <row r="7227">
          <cell r="A7227" t="str">
            <v>NC10022</v>
          </cell>
          <cell r="B7227" t="str">
            <v>SIJ</v>
          </cell>
          <cell r="C7227" t="str">
            <v xml:space="preserve"> Свеча-шар серебряная D=10см</v>
          </cell>
          <cell r="D7227" t="str">
            <v xml:space="preserve"> Candle-ball D=10см.</v>
          </cell>
          <cell r="E7227" t="str">
            <v>Китай</v>
          </cell>
          <cell r="F7227" t="str">
            <v>ПАРАФИН</v>
          </cell>
        </row>
        <row r="7228">
          <cell r="A7228" t="str">
            <v>NC10023</v>
          </cell>
          <cell r="B7228" t="str">
            <v>SIJ</v>
          </cell>
          <cell r="C7228" t="str">
            <v xml:space="preserve"> Свеча-столбик серебряная H=15см D=7.5см</v>
          </cell>
          <cell r="D7228" t="str">
            <v xml:space="preserve"> Candle-column H=15см. D=7.5см.</v>
          </cell>
          <cell r="E7228" t="str">
            <v>Китай</v>
          </cell>
          <cell r="F7228" t="str">
            <v>ПАРАФИН</v>
          </cell>
        </row>
        <row r="7229">
          <cell r="A7229" t="str">
            <v>NC10024</v>
          </cell>
          <cell r="B7229" t="str">
            <v>SIJ</v>
          </cell>
          <cell r="C7229" t="str">
            <v xml:space="preserve"> Набор серебряных свечей ЯБЛОКО 3шт с керамической подставкой D=7см</v>
          </cell>
          <cell r="D7229" t="str">
            <v xml:space="preserve"> Candle-ball set with ceramic plate D=7см.</v>
          </cell>
          <cell r="E7229" t="str">
            <v>Китай</v>
          </cell>
          <cell r="F7229" t="str">
            <v>ПАРАФИН</v>
          </cell>
        </row>
        <row r="7230">
          <cell r="A7230" t="str">
            <v>NC10067</v>
          </cell>
          <cell r="B7230" t="str">
            <v>SIJ</v>
          </cell>
          <cell r="C7230" t="str">
            <v xml:space="preserve"> Копилка ТИГР-ВОИН СО ШЛЕМОМ H=14см L=7см</v>
          </cell>
          <cell r="D7230" t="str">
            <v xml:space="preserve"> Tiger  money bank H=14см. L=7см.</v>
          </cell>
          <cell r="E7230" t="str">
            <v>Китай</v>
          </cell>
          <cell r="F7230" t="str">
            <v>ПОЛИСТОУН</v>
          </cell>
        </row>
        <row r="7231">
          <cell r="A7231" t="str">
            <v>NC10068</v>
          </cell>
          <cell r="B7231" t="str">
            <v>SIJ</v>
          </cell>
          <cell r="C7231" t="str">
            <v xml:space="preserve"> Подставка для визиток ТИГР-ВОИН H=9см L=6см</v>
          </cell>
          <cell r="D7231" t="str">
            <v xml:space="preserve"> Tiger tiger card holder H=9см. L=6см.</v>
          </cell>
          <cell r="E7231" t="str">
            <v>Китай</v>
          </cell>
          <cell r="F7231" t="str">
            <v>ПОЛИСТОУН</v>
          </cell>
        </row>
        <row r="7232">
          <cell r="A7232" t="str">
            <v>NC10069</v>
          </cell>
          <cell r="B7232" t="str">
            <v>SIJ</v>
          </cell>
          <cell r="C7232" t="str">
            <v xml:space="preserve"> Копилка ТИГР-ВОИН НА КОНЕ H=17см L=10см</v>
          </cell>
          <cell r="D7232" t="str">
            <v xml:space="preserve"> Tiger  money bank  H=17см. L=10см.</v>
          </cell>
          <cell r="E7232" t="str">
            <v>Китай</v>
          </cell>
          <cell r="F7232" t="str">
            <v>ПОЛИСТОУН</v>
          </cell>
        </row>
        <row r="7233">
          <cell r="A7233" t="str">
            <v>NC10061</v>
          </cell>
          <cell r="B7233" t="str">
            <v>SIJ</v>
          </cell>
          <cell r="C7233" t="str">
            <v xml:space="preserve"> Фоторамка ТИГР-ВОИН H=10см L=11см</v>
          </cell>
          <cell r="D7233" t="str">
            <v xml:space="preserve"> Tiger photo frame H=10см. L=11см.</v>
          </cell>
          <cell r="E7233" t="str">
            <v>Китай</v>
          </cell>
          <cell r="F7233" t="str">
            <v>ПОЛИСТОУН</v>
          </cell>
        </row>
        <row r="7234">
          <cell r="A7234" t="str">
            <v>NC10062</v>
          </cell>
          <cell r="B7234" t="str">
            <v>SIJ</v>
          </cell>
          <cell r="C7234" t="str">
            <v xml:space="preserve"> Копилка ТИГР-ВОИН С МЕЧОМ H=17см L=10см</v>
          </cell>
          <cell r="D7234" t="str">
            <v xml:space="preserve"> Tiger  money bank H=17см. L=10см.</v>
          </cell>
          <cell r="E7234" t="str">
            <v>Китай</v>
          </cell>
          <cell r="F7234" t="str">
            <v>ПОЛИСТОУН</v>
          </cell>
        </row>
        <row r="7235">
          <cell r="A7235" t="str">
            <v>NC10063</v>
          </cell>
          <cell r="B7235" t="str">
            <v>SIJ</v>
          </cell>
          <cell r="C7235" t="str">
            <v xml:space="preserve"> Копилка ТИГР-ВОИН НА КОНЕ H=12см L=10см</v>
          </cell>
          <cell r="D7235" t="str">
            <v xml:space="preserve"> Tiger  money bank H=12см. L=10см.</v>
          </cell>
          <cell r="E7235" t="str">
            <v>Китай</v>
          </cell>
          <cell r="F7235" t="str">
            <v>ПОЛИСТОУН</v>
          </cell>
        </row>
        <row r="7236">
          <cell r="A7236" t="str">
            <v>NC10064</v>
          </cell>
          <cell r="B7236" t="str">
            <v>SIJ</v>
          </cell>
          <cell r="C7236" t="str">
            <v xml:space="preserve"> Подсвечник со свечей ТИГР-ВОИН H=6см L=9см</v>
          </cell>
          <cell r="D7236" t="str">
            <v xml:space="preserve"> Tiger candle holder H=6см. L=9см.</v>
          </cell>
          <cell r="E7236" t="str">
            <v>Китай</v>
          </cell>
          <cell r="F7236" t="str">
            <v>ПОЛИСТОУН</v>
          </cell>
        </row>
        <row r="7237">
          <cell r="A7237" t="str">
            <v>NC10078</v>
          </cell>
          <cell r="B7237" t="str">
            <v>SIJ</v>
          </cell>
          <cell r="C7237" t="str">
            <v xml:space="preserve"> Свеча ДОВОЛЬНЫЙ ТИГРЕНОК H=9см</v>
          </cell>
          <cell r="D7237" t="str">
            <v xml:space="preserve"> Tiger candle H=9см. L=8см.</v>
          </cell>
          <cell r="E7237" t="str">
            <v>Китай</v>
          </cell>
          <cell r="F7237" t="str">
            <v>ПАРАФИН</v>
          </cell>
        </row>
        <row r="7238">
          <cell r="A7238" t="str">
            <v>NC10102</v>
          </cell>
          <cell r="B7238" t="str">
            <v>SIJ</v>
          </cell>
          <cell r="C7238" t="str">
            <v xml:space="preserve"> Фигурка ДЕД МОРОЗ И ДРУЗЬЯ H=17см L=11см</v>
          </cell>
          <cell r="D7238" t="str">
            <v xml:space="preserve"> Russian santa H=17см. L=11см.</v>
          </cell>
          <cell r="E7238" t="str">
            <v>Китай</v>
          </cell>
          <cell r="F7238" t="str">
            <v>ПОЛИСТОУН</v>
          </cell>
        </row>
        <row r="7239">
          <cell r="A7239" t="str">
            <v>NC10103</v>
          </cell>
          <cell r="B7239" t="str">
            <v>SIJ</v>
          </cell>
          <cell r="C7239" t="str">
            <v xml:space="preserve"> Фигурка ДЕД МОРОЗ И МЕДВЕДЬ H=20см L=12см</v>
          </cell>
          <cell r="D7239" t="str">
            <v xml:space="preserve"> Russian santa H=20см. L=12см</v>
          </cell>
          <cell r="E7239" t="str">
            <v>Китай</v>
          </cell>
          <cell r="F7239" t="str">
            <v>ПОЛИСТОУН</v>
          </cell>
        </row>
        <row r="7240">
          <cell r="A7240" t="str">
            <v>NC10104</v>
          </cell>
          <cell r="B7240" t="str">
            <v>SIJ</v>
          </cell>
          <cell r="C7240" t="str">
            <v xml:space="preserve"> Фигурка СНЕГУРОЧКА H=18см</v>
          </cell>
          <cell r="D7240" t="str">
            <v xml:space="preserve"> Snow woman H=18см.</v>
          </cell>
          <cell r="E7240" t="str">
            <v>Китай</v>
          </cell>
          <cell r="F7240" t="str">
            <v>ПОЛИСТОУН</v>
          </cell>
        </row>
        <row r="7241">
          <cell r="A7241" t="str">
            <v>NC10105</v>
          </cell>
          <cell r="B7241" t="str">
            <v>SIJ</v>
          </cell>
          <cell r="C7241" t="str">
            <v xml:space="preserve"> Фигурка СНЕГУРОЧКА H=14.2см</v>
          </cell>
          <cell r="D7241" t="str">
            <v xml:space="preserve"> Snow woman H=14.2см.</v>
          </cell>
          <cell r="E7241" t="str">
            <v>Китай</v>
          </cell>
          <cell r="F7241" t="str">
            <v>ПОЛИСТОУН</v>
          </cell>
        </row>
        <row r="7242">
          <cell r="A7242" t="str">
            <v>NC10100</v>
          </cell>
          <cell r="B7242" t="str">
            <v>SIJ</v>
          </cell>
          <cell r="C7242" t="str">
            <v xml:space="preserve"> Подсвечник ТИГР С ДЕНЬГАМИ H=8.5см L=10см</v>
          </cell>
          <cell r="D7242" t="str">
            <v xml:space="preserve"> Tiger candile holder H=8.5см. L=10см.</v>
          </cell>
          <cell r="E7242" t="str">
            <v>Китай</v>
          </cell>
          <cell r="F7242" t="str">
            <v>ПОЛИСТОУН</v>
          </cell>
        </row>
        <row r="7243">
          <cell r="A7243" t="str">
            <v>CN69-187B</v>
          </cell>
          <cell r="B7243" t="str">
            <v>SIJ</v>
          </cell>
          <cell r="C7243" t="str">
            <v xml:space="preserve"> Фигурка САНТА В ДЛИННОМ КОЛПАКЕ h=18.5см</v>
          </cell>
          <cell r="E7243" t="str">
            <v>Китай</v>
          </cell>
          <cell r="F7243" t="str">
            <v>ПОЛИСТОУН</v>
          </cell>
        </row>
        <row r="7244">
          <cell r="A7244" t="str">
            <v>CN69-190B</v>
          </cell>
          <cell r="B7244" t="str">
            <v>SIJ</v>
          </cell>
          <cell r="C7244" t="str">
            <v xml:space="preserve"> Подсвечник САНТА В ДЛИННОМ КОЛПАКЕ h=11см</v>
          </cell>
          <cell r="E7244" t="str">
            <v>Китай</v>
          </cell>
          <cell r="F7244" t="str">
            <v>ПОЛИСТОУН</v>
          </cell>
        </row>
        <row r="7245">
          <cell r="A7245" t="str">
            <v>DHL28069-67B</v>
          </cell>
          <cell r="B7245" t="str">
            <v>SIJ</v>
          </cell>
          <cell r="C7245" t="str">
            <v xml:space="preserve"> Подсвечник ДЕД МОРОЗ h=9.5см d=7см</v>
          </cell>
          <cell r="E7245" t="str">
            <v>Китай</v>
          </cell>
          <cell r="F7245" t="str">
            <v>ПОЛИСТОУН</v>
          </cell>
        </row>
        <row r="7246">
          <cell r="A7246" t="str">
            <v>DHL28512-14B</v>
          </cell>
          <cell r="B7246" t="str">
            <v>SIJ</v>
          </cell>
          <cell r="C7246" t="str">
            <v xml:space="preserve"> Подсвечник ДЕД МОРОЗ h=10см</v>
          </cell>
          <cell r="E7246" t="str">
            <v>Китай</v>
          </cell>
          <cell r="F7246" t="str">
            <v>ПОЛИСТОУН</v>
          </cell>
        </row>
        <row r="7247">
          <cell r="A7247" t="str">
            <v>F61143-4</v>
          </cell>
          <cell r="B7247" t="str">
            <v>SIJ</v>
          </cell>
          <cell r="C7247" t="str">
            <v xml:space="preserve"> Игрушка декоративная с шишками СНЕГОВИК h=20см</v>
          </cell>
          <cell r="E7247" t="str">
            <v>Китай</v>
          </cell>
          <cell r="F7247" t="str">
            <v>ПВХ,ПЕНОПЛАСТ</v>
          </cell>
        </row>
        <row r="7248">
          <cell r="A7248" t="str">
            <v>BX07290-289</v>
          </cell>
          <cell r="B7248" t="str">
            <v>SIJ</v>
          </cell>
          <cell r="C7248" t="str">
            <v xml:space="preserve"> Подсвечник ЗАСНЕЖЕННЫЙ ДОМИК h=11см красный</v>
          </cell>
          <cell r="E7248" t="str">
            <v>Китай</v>
          </cell>
          <cell r="F7248" t="str">
            <v>КЕРАМИКА</v>
          </cell>
        </row>
        <row r="7249">
          <cell r="A7249" t="str">
            <v>BX07318-19</v>
          </cell>
          <cell r="B7249" t="str">
            <v>SIJ</v>
          </cell>
          <cell r="C7249" t="str">
            <v xml:space="preserve"> Подсвечник ЕЛОЧКА h=10.5см</v>
          </cell>
          <cell r="E7249" t="str">
            <v>Китай</v>
          </cell>
          <cell r="F7249" t="str">
            <v>ПАРАФИН</v>
          </cell>
        </row>
        <row r="7250">
          <cell r="A7250" t="str">
            <v>CH2561</v>
          </cell>
          <cell r="B7250" t="str">
            <v>SIJ</v>
          </cell>
          <cell r="C7250" t="str">
            <v xml:space="preserve"> Подсвечник КОЛОКОЛЬЧИК/ЗВЕЗДОЧКА/ЕЛКА 14.5см</v>
          </cell>
          <cell r="E7250" t="str">
            <v>Китай</v>
          </cell>
          <cell r="F7250" t="str">
            <v>КЕРАМИКА</v>
          </cell>
        </row>
        <row r="7251">
          <cell r="A7251" t="str">
            <v>CN69-185B</v>
          </cell>
          <cell r="B7251" t="str">
            <v>SIJ</v>
          </cell>
          <cell r="C7251" t="str">
            <v xml:space="preserve"> Фигурка САНТА В ДЛИННОМ КОЛПАКЕ h=10см</v>
          </cell>
          <cell r="E7251" t="str">
            <v>Китай</v>
          </cell>
          <cell r="F7251" t="str">
            <v>ПОЛИСТОУН</v>
          </cell>
        </row>
        <row r="7252">
          <cell r="A7252" t="str">
            <v>CN69-186B</v>
          </cell>
          <cell r="B7252" t="str">
            <v>SIJ</v>
          </cell>
          <cell r="C7252" t="str">
            <v xml:space="preserve"> Фигурка САНТА В ДЛИННОМ КОЛПАКЕ h=13см</v>
          </cell>
          <cell r="E7252" t="str">
            <v>Китай</v>
          </cell>
          <cell r="F7252" t="str">
            <v>ПОЛИСТОУН</v>
          </cell>
        </row>
        <row r="7253">
          <cell r="A7253" t="str">
            <v>AY75372</v>
          </cell>
          <cell r="B7253" t="str">
            <v>SIJ</v>
          </cell>
          <cell r="C7253" t="str">
            <v xml:space="preserve"> Рамка для фото ДВА СЕРДЦА h=16см</v>
          </cell>
          <cell r="E7253" t="str">
            <v>Китай</v>
          </cell>
          <cell r="F7253" t="str">
            <v>ПОЛИСТОУН</v>
          </cell>
        </row>
        <row r="7254">
          <cell r="A7254" t="str">
            <v>AY75391</v>
          </cell>
          <cell r="B7254" t="str">
            <v>SIJ</v>
          </cell>
          <cell r="C7254" t="str">
            <v xml:space="preserve"> Подствка под ручку ЗНАКИ ЗОДИАКА h=10см</v>
          </cell>
          <cell r="E7254" t="str">
            <v>Китай</v>
          </cell>
          <cell r="F7254" t="str">
            <v>ПОЛИСТОУН</v>
          </cell>
        </row>
        <row r="7255">
          <cell r="A7255" t="str">
            <v>F61143-5</v>
          </cell>
          <cell r="B7255" t="str">
            <v>SIJ</v>
          </cell>
          <cell r="C7255" t="str">
            <v xml:space="preserve"> Игрушка декоративная с шишками СНЕГОВИК h=16см</v>
          </cell>
          <cell r="E7255" t="str">
            <v>Китай</v>
          </cell>
          <cell r="F7255" t="str">
            <v>ПВХ,ПЕНОПЛАСТ</v>
          </cell>
        </row>
        <row r="7256">
          <cell r="A7256" t="str">
            <v>FC82213-25</v>
          </cell>
          <cell r="B7256" t="str">
            <v>SIJ</v>
          </cell>
          <cell r="C7256" t="str">
            <v xml:space="preserve"> Свеча СНЕГОВИК h=11см</v>
          </cell>
          <cell r="E7256" t="str">
            <v>Китай</v>
          </cell>
          <cell r="F7256" t="str">
            <v>ПАРАФИН</v>
          </cell>
        </row>
        <row r="7257">
          <cell r="A7257" t="str">
            <v>FT350-1</v>
          </cell>
          <cell r="B7257" t="str">
            <v>SIJ</v>
          </cell>
          <cell r="C7257" t="str">
            <v xml:space="preserve"> Кружка СЮРПРИЗ 350мл</v>
          </cell>
          <cell r="E7257" t="str">
            <v>Китай</v>
          </cell>
          <cell r="F7257" t="str">
            <v>ФАРФОР</v>
          </cell>
        </row>
        <row r="7258">
          <cell r="A7258" t="str">
            <v>F61505-1-3M</v>
          </cell>
          <cell r="B7258" t="str">
            <v>SIJ</v>
          </cell>
          <cell r="C7258" t="str">
            <v xml:space="preserve"> Игрушка декоративная с шишками МИШКИ h=15см</v>
          </cell>
          <cell r="E7258" t="str">
            <v>Китай</v>
          </cell>
          <cell r="F7258" t="str">
            <v>ПВХ,ПЕНОПЛАСТ</v>
          </cell>
        </row>
        <row r="7259">
          <cell r="A7259" t="str">
            <v>FB35359A-B</v>
          </cell>
          <cell r="B7259" t="str">
            <v>SIJ</v>
          </cell>
          <cell r="C7259" t="str">
            <v xml:space="preserve"> Мягкая игрушка-брелок h=15см</v>
          </cell>
          <cell r="E7259" t="str">
            <v>Китай</v>
          </cell>
          <cell r="F7259" t="str">
            <v>ТЕКСТИЛЬ</v>
          </cell>
        </row>
        <row r="7260">
          <cell r="A7260" t="str">
            <v>FB35361A-B</v>
          </cell>
          <cell r="B7260" t="str">
            <v>SIJ</v>
          </cell>
          <cell r="C7260" t="str">
            <v xml:space="preserve"> Мягкая игрушка-брелок h=15см</v>
          </cell>
          <cell r="E7260" t="str">
            <v>Китай</v>
          </cell>
          <cell r="F7260" t="str">
            <v>ТЕКСТИЛЬ</v>
          </cell>
        </row>
        <row r="7261">
          <cell r="A7261" t="str">
            <v>FB35416A-E</v>
          </cell>
          <cell r="B7261" t="str">
            <v>SIJ</v>
          </cell>
          <cell r="C7261" t="str">
            <v xml:space="preserve"> Мягкая игрушка-брелок КОРОВА В КАПЮШОНЕ h=17см</v>
          </cell>
          <cell r="E7261" t="str">
            <v>Китай</v>
          </cell>
          <cell r="F7261" t="str">
            <v>ТЕКСТИЛЬ</v>
          </cell>
        </row>
        <row r="7262">
          <cell r="A7262" t="str">
            <v>FC80533F</v>
          </cell>
          <cell r="B7262" t="str">
            <v>SIJ</v>
          </cell>
          <cell r="C7262" t="str">
            <v xml:space="preserve"> Набор свечей СЕРЕБРО h=7.5см d=5см 2шт</v>
          </cell>
          <cell r="E7262" t="str">
            <v>Китай</v>
          </cell>
          <cell r="F7262" t="str">
            <v>ПАРАФИН</v>
          </cell>
        </row>
        <row r="7263">
          <cell r="A7263" t="str">
            <v>F61171-3</v>
          </cell>
          <cell r="B7263" t="str">
            <v>SIJ</v>
          </cell>
          <cell r="C7263" t="str">
            <v xml:space="preserve"> Игрушка декоративная с шишками МАЛЕНЬКИЙ ОЛЕНЬ h=16см</v>
          </cell>
          <cell r="E7263" t="str">
            <v>Китай</v>
          </cell>
          <cell r="F7263" t="str">
            <v>ПВХ,ПЕНОПЛАСТ</v>
          </cell>
        </row>
        <row r="7264">
          <cell r="A7264" t="str">
            <v>F61187-4</v>
          </cell>
          <cell r="B7264" t="str">
            <v>SIJ</v>
          </cell>
          <cell r="C7264" t="str">
            <v xml:space="preserve"> Игрушка декоративная с шишками СОВА h=12см</v>
          </cell>
          <cell r="E7264" t="str">
            <v>Китай</v>
          </cell>
          <cell r="F7264" t="str">
            <v>ПВХ,ПЕНОПЛАСТ</v>
          </cell>
        </row>
        <row r="7265">
          <cell r="A7265" t="str">
            <v>F61187-4M</v>
          </cell>
          <cell r="B7265" t="str">
            <v>SIJ</v>
          </cell>
          <cell r="C7265" t="str">
            <v xml:space="preserve"> Игрушка декоративная с шишками СОВА h=12см</v>
          </cell>
          <cell r="E7265" t="str">
            <v>Китай</v>
          </cell>
          <cell r="F7265" t="str">
            <v>ПВХ,ПЕНОПЛАСТ</v>
          </cell>
        </row>
        <row r="7266">
          <cell r="A7266" t="str">
            <v>F61415-1-3</v>
          </cell>
          <cell r="B7266" t="str">
            <v>SIJ</v>
          </cell>
          <cell r="C7266" t="str">
            <v xml:space="preserve"> Игрушка декоративная с шишками ЗАБАВНЫЙ СНЕГОВИК h=14см</v>
          </cell>
          <cell r="E7266" t="str">
            <v>Китай</v>
          </cell>
          <cell r="F7266" t="str">
            <v>ПВХ,ПЕНОПЛАСТ</v>
          </cell>
        </row>
        <row r="7267">
          <cell r="A7267" t="str">
            <v>F61505-1-3</v>
          </cell>
          <cell r="B7267" t="str">
            <v>SIJ</v>
          </cell>
          <cell r="C7267" t="str">
            <v xml:space="preserve"> Игрушка декоративная с шишками МИШКИ h=15см</v>
          </cell>
          <cell r="E7267" t="str">
            <v>Китай</v>
          </cell>
          <cell r="F7267" t="str">
            <v>ПВХ,ПЕНОПЛАСТ</v>
          </cell>
        </row>
        <row r="7268">
          <cell r="A7268" t="str">
            <v>111266502</v>
          </cell>
          <cell r="B7268" t="str">
            <v>SIJ</v>
          </cell>
          <cell r="C7268" t="str">
            <v xml:space="preserve"> Фигурка декоративная САНТА - сюрприз 15см</v>
          </cell>
          <cell r="E7268" t="str">
            <v>Китай</v>
          </cell>
          <cell r="F7268" t="str">
            <v>ПОЛИСТОУН</v>
          </cell>
        </row>
        <row r="7269">
          <cell r="A7269" t="str">
            <v>112909-12501</v>
          </cell>
          <cell r="B7269" t="str">
            <v>SIJ</v>
          </cell>
          <cell r="C7269" t="str">
            <v xml:space="preserve"> Подсвечник СИМВОЛ ГОДА h=10.5см l=12см</v>
          </cell>
          <cell r="E7269" t="str">
            <v>Китай</v>
          </cell>
          <cell r="F7269" t="str">
            <v>ПОЛИСТОУН</v>
          </cell>
        </row>
        <row r="7270">
          <cell r="A7270" t="str">
            <v>112981502</v>
          </cell>
          <cell r="B7270" t="str">
            <v>SIJ</v>
          </cell>
          <cell r="C7270" t="str">
            <v xml:space="preserve"> Магнит СИМВОЛ ГОДА/САНТА/СНЕГОВИК l=7см</v>
          </cell>
          <cell r="E7270" t="str">
            <v>Китай</v>
          </cell>
          <cell r="F7270" t="str">
            <v>ПОЛИСТОУН</v>
          </cell>
        </row>
        <row r="7271">
          <cell r="A7271" t="str">
            <v>113036501</v>
          </cell>
          <cell r="B7271" t="str">
            <v>SIJ</v>
          </cell>
          <cell r="C7271" t="str">
            <v xml:space="preserve"> Копилка КОРОВА С МЕШКОМ h=11.5см l=9.5см</v>
          </cell>
          <cell r="E7271" t="str">
            <v>Китай</v>
          </cell>
          <cell r="F7271" t="str">
            <v>ПОЛИСТОУН</v>
          </cell>
        </row>
        <row r="7272">
          <cell r="A7272" t="str">
            <v>3177</v>
          </cell>
          <cell r="B7272" t="str">
            <v>SIJ</v>
          </cell>
          <cell r="C7272" t="str">
            <v xml:space="preserve"> Набор свечей ЕЛКА h=7см 6шт</v>
          </cell>
          <cell r="E7272" t="str">
            <v>Китай</v>
          </cell>
          <cell r="F7272" t="str">
            <v>ПАРАФИН</v>
          </cell>
        </row>
        <row r="7273">
          <cell r="A7273" t="str">
            <v>YR1108-1111</v>
          </cell>
          <cell r="B7273" t="str">
            <v>SIJ</v>
          </cell>
          <cell r="C7273" t="str">
            <v xml:space="preserve"> Кружка ЧУДЕСА ЗИМОЙ 310мл</v>
          </cell>
          <cell r="E7273" t="str">
            <v>Китай</v>
          </cell>
          <cell r="F7273" t="str">
            <v>КЕРАМИКА</v>
          </cell>
        </row>
        <row r="7274">
          <cell r="A7274" t="str">
            <v>3261</v>
          </cell>
          <cell r="B7274" t="str">
            <v>SIJ</v>
          </cell>
          <cell r="C7274" t="str">
            <v xml:space="preserve"> Фигурка НОВОГОДНИЕ ПЕРСОНАЖИ h=9см</v>
          </cell>
          <cell r="E7274" t="str">
            <v>Китай</v>
          </cell>
          <cell r="F7274" t="str">
            <v>КЕРАМИКА</v>
          </cell>
        </row>
        <row r="7275">
          <cell r="A7275" t="str">
            <v>AY75365-66</v>
          </cell>
          <cell r="B7275" t="str">
            <v>SIJ</v>
          </cell>
          <cell r="C7275" t="str">
            <v xml:space="preserve"> Шкатулка LOVE h=8см</v>
          </cell>
          <cell r="E7275" t="str">
            <v>Китай</v>
          </cell>
          <cell r="F7275" t="str">
            <v>ПОЛИСТОУН</v>
          </cell>
        </row>
        <row r="7276">
          <cell r="A7276" t="str">
            <v>AY75370-71</v>
          </cell>
          <cell r="B7276" t="str">
            <v>SIJ</v>
          </cell>
          <cell r="C7276" t="str">
            <v xml:space="preserve"> Копилка ГУБЫ h=9.5см</v>
          </cell>
          <cell r="E7276" t="str">
            <v>Китай</v>
          </cell>
          <cell r="F7276" t="str">
            <v>КЕРАМИКА</v>
          </cell>
        </row>
        <row r="7277">
          <cell r="A7277" t="str">
            <v>60076-A</v>
          </cell>
          <cell r="B7277" t="str">
            <v>SIJ</v>
          </cell>
          <cell r="C7277" t="str">
            <v xml:space="preserve"> Фигурка СНЕГОВИК зеленая декорированная стразами 12.5см в ассортименте</v>
          </cell>
          <cell r="E7277" t="str">
            <v>Китай</v>
          </cell>
          <cell r="F7277" t="str">
            <v>ПОЛИСТОУН</v>
          </cell>
        </row>
        <row r="7278">
          <cell r="A7278" t="str">
            <v>60076-B</v>
          </cell>
          <cell r="B7278" t="str">
            <v>SIJ</v>
          </cell>
          <cell r="C7278" t="str">
            <v xml:space="preserve"> Фигурка СНЕГОВИК розовая декорированная стразами 12.5см в ассортименте</v>
          </cell>
          <cell r="E7278" t="str">
            <v>Китай</v>
          </cell>
          <cell r="F7278" t="str">
            <v>ПОЛИСТОУН</v>
          </cell>
        </row>
        <row r="7279">
          <cell r="A7279" t="str">
            <v>60076-C</v>
          </cell>
          <cell r="B7279" t="str">
            <v>SIJ</v>
          </cell>
          <cell r="C7279" t="str">
            <v xml:space="preserve"> Фигурка СНЕГОВИК голубая декорированная стразами 12.5см в ассортименте</v>
          </cell>
          <cell r="E7279" t="str">
            <v>Китай</v>
          </cell>
          <cell r="F7279" t="str">
            <v>ПОЛИСТОУН</v>
          </cell>
        </row>
        <row r="7280">
          <cell r="A7280" t="str">
            <v>A78189</v>
          </cell>
          <cell r="B7280" t="str">
            <v>SIJ</v>
          </cell>
          <cell r="C7280" t="str">
            <v xml:space="preserve"> Фигурка КОРОВА h=6.5см l=7см</v>
          </cell>
          <cell r="E7280" t="str">
            <v>Китай</v>
          </cell>
          <cell r="F7280" t="str">
            <v>ПОЛИСТОУН</v>
          </cell>
        </row>
        <row r="7281">
          <cell r="A7281" t="str">
            <v>AY75357-58</v>
          </cell>
          <cell r="B7281" t="str">
            <v>SIJ</v>
          </cell>
          <cell r="C7281" t="str">
            <v xml:space="preserve"> Копилка СЕРДЦЕ h=7см</v>
          </cell>
          <cell r="E7281" t="str">
            <v>Китай</v>
          </cell>
          <cell r="F7281" t="str">
            <v>ПОЛИСТОУН</v>
          </cell>
        </row>
        <row r="7282">
          <cell r="A7282" t="str">
            <v>3263</v>
          </cell>
          <cell r="B7282" t="str">
            <v>SIJ</v>
          </cell>
          <cell r="C7282" t="str">
            <v xml:space="preserve"> Фигурка НОВОГОДНИЕ ПЕРСОНАЖИ h=13см</v>
          </cell>
          <cell r="E7282" t="str">
            <v>Китай</v>
          </cell>
          <cell r="F7282" t="str">
            <v>КЕРАМИКА</v>
          </cell>
        </row>
        <row r="7283">
          <cell r="A7283" t="str">
            <v>3285/86</v>
          </cell>
          <cell r="B7283" t="str">
            <v>SIJ</v>
          </cell>
          <cell r="C7283" t="str">
            <v xml:space="preserve"> Подсвечник ЗВЕЗДА h=8.5см l=6см</v>
          </cell>
          <cell r="E7283" t="str">
            <v>Китай</v>
          </cell>
          <cell r="F7283" t="str">
            <v>КЕРАМИКА</v>
          </cell>
        </row>
        <row r="7284">
          <cell r="A7284" t="str">
            <v>335</v>
          </cell>
          <cell r="B7284" t="str">
            <v>SIJ</v>
          </cell>
          <cell r="C7284" t="str">
            <v xml:space="preserve"> Копилка КОРОВА НА ЛАВОЧКЕ (НА ТРАВЕ)</v>
          </cell>
          <cell r="E7284" t="str">
            <v>Китай</v>
          </cell>
          <cell r="F7284" t="str">
            <v>ПОЛИСТОУН</v>
          </cell>
        </row>
        <row r="7285">
          <cell r="A7285" t="str">
            <v>337-1</v>
          </cell>
          <cell r="B7285" t="str">
            <v>SIJ</v>
          </cell>
          <cell r="C7285" t="str">
            <v xml:space="preserve"> Копилка КОРОВА В ЦВЕТАХ (НА ТРАВЕ)</v>
          </cell>
          <cell r="E7285" t="str">
            <v>Китай</v>
          </cell>
          <cell r="F7285" t="str">
            <v>ПОЛИСТОУН</v>
          </cell>
        </row>
        <row r="7286">
          <cell r="A7286" t="str">
            <v>60043-A</v>
          </cell>
          <cell r="B7286" t="str">
            <v>SIJ</v>
          </cell>
          <cell r="C7286" t="str">
            <v xml:space="preserve"> Фигурка ДЕД МОРОЗ на санях декорированная стразами 12.5см в ассортименте</v>
          </cell>
          <cell r="E7286" t="str">
            <v>Китай</v>
          </cell>
          <cell r="F7286" t="str">
            <v>ПОЛИСТОУН</v>
          </cell>
        </row>
        <row r="7287">
          <cell r="A7287" t="str">
            <v>JF7810304C-2</v>
          </cell>
          <cell r="B7287" t="str">
            <v>SIJ</v>
          </cell>
          <cell r="C7287" t="str">
            <v xml:space="preserve"> Фигурка ВЛЮБЛЕННЫЙ БЫЧОК h=8см l=7см</v>
          </cell>
          <cell r="E7287" t="str">
            <v>Китай</v>
          </cell>
          <cell r="F7287" t="str">
            <v>ПОЛИСТОУН</v>
          </cell>
        </row>
        <row r="7288">
          <cell r="A7288" t="str">
            <v>JF7810304C-4</v>
          </cell>
          <cell r="B7288" t="str">
            <v>SIJ</v>
          </cell>
          <cell r="C7288" t="str">
            <v xml:space="preserve"> Фигурка БЫЧОК С СЕРДЦЕМ h=8см l=7см</v>
          </cell>
          <cell r="E7288" t="str">
            <v>Китай</v>
          </cell>
          <cell r="F7288" t="str">
            <v>ПОЛИСТОУН</v>
          </cell>
        </row>
        <row r="7289">
          <cell r="A7289" t="str">
            <v>JF7810506C-4</v>
          </cell>
          <cell r="B7289" t="str">
            <v>SIJ</v>
          </cell>
          <cell r="C7289" t="str">
            <v xml:space="preserve"> Копилка КОРОВА С МОНЕТОЙ h=13см l=7см</v>
          </cell>
          <cell r="E7289" t="str">
            <v>Китай</v>
          </cell>
          <cell r="F7289" t="str">
            <v>ПОЛИСТОУН</v>
          </cell>
        </row>
        <row r="7290">
          <cell r="A7290" t="str">
            <v>JF7810605C-1</v>
          </cell>
          <cell r="B7290" t="str">
            <v>SIJ</v>
          </cell>
          <cell r="C7290" t="str">
            <v xml:space="preserve"> Копилка ЛЮБЛЮ ДЕНЬГИ h=9см l=16см</v>
          </cell>
          <cell r="E7290" t="str">
            <v>Китай</v>
          </cell>
          <cell r="F7290" t="str">
            <v>ПОЛИСТОУН</v>
          </cell>
        </row>
        <row r="7291">
          <cell r="A7291" t="str">
            <v>HJ06B039-8</v>
          </cell>
          <cell r="B7291" t="str">
            <v>SIJ</v>
          </cell>
          <cell r="C7291" t="str">
            <v xml:space="preserve"> Фигурка декоративная ДЕД МОРОЗ с подарками малый 9см в ассортименте</v>
          </cell>
          <cell r="E7291" t="str">
            <v>Китай</v>
          </cell>
          <cell r="F7291" t="str">
            <v>ПОЛИСТОУН</v>
          </cell>
        </row>
        <row r="7292">
          <cell r="A7292" t="str">
            <v>HJ06B148T-13</v>
          </cell>
          <cell r="B7292" t="str">
            <v>SIJ</v>
          </cell>
          <cell r="C7292" t="str">
            <v xml:space="preserve"> Фигурка декоративная СНЕГОВИК светящийся изнутри с батарейками 14см в ассортименте</v>
          </cell>
          <cell r="E7292" t="str">
            <v>Китай</v>
          </cell>
          <cell r="F7292" t="str">
            <v>ПОЛИСТОУН</v>
          </cell>
        </row>
        <row r="7293">
          <cell r="A7293" t="str">
            <v>HJ07B072-13</v>
          </cell>
          <cell r="B7293" t="str">
            <v>SIJ</v>
          </cell>
          <cell r="C7293" t="str">
            <v xml:space="preserve"> Фигурка САНТА КЛАУС h=14см</v>
          </cell>
          <cell r="E7293" t="str">
            <v>Китай</v>
          </cell>
          <cell r="F7293" t="str">
            <v>ПОЛИСТОУН</v>
          </cell>
        </row>
        <row r="7294">
          <cell r="A7294" t="str">
            <v>HJ07B100-13</v>
          </cell>
          <cell r="B7294" t="str">
            <v>SIJ</v>
          </cell>
          <cell r="C7294" t="str">
            <v xml:space="preserve"> Фигурка СНЕГОВИК h=14см</v>
          </cell>
          <cell r="E7294" t="str">
            <v>Китай</v>
          </cell>
          <cell r="F7294" t="str">
            <v>ПОЛИСТОУН</v>
          </cell>
        </row>
        <row r="7295">
          <cell r="A7295" t="str">
            <v>HJ07B100-8</v>
          </cell>
          <cell r="B7295" t="str">
            <v>SIJ</v>
          </cell>
          <cell r="C7295" t="str">
            <v xml:space="preserve"> Фигурка СНЕГОВИК h=8см</v>
          </cell>
          <cell r="E7295" t="str">
            <v>Китай</v>
          </cell>
          <cell r="F7295" t="str">
            <v>ПОЛИСТОУН</v>
          </cell>
        </row>
        <row r="7296">
          <cell r="A7296" t="str">
            <v>FT350-3</v>
          </cell>
          <cell r="B7296" t="str">
            <v>SIJ</v>
          </cell>
          <cell r="C7296" t="str">
            <v xml:space="preserve"> Кружка НА КАТКЕ 350мл</v>
          </cell>
          <cell r="E7296" t="str">
            <v>Китай</v>
          </cell>
          <cell r="F7296" t="str">
            <v>ФАРФОР</v>
          </cell>
        </row>
        <row r="7297">
          <cell r="A7297" t="str">
            <v>HJ06B039-13</v>
          </cell>
          <cell r="B7297" t="str">
            <v>SIJ</v>
          </cell>
          <cell r="C7297" t="str">
            <v xml:space="preserve"> Фигурка декоративная ДЕД МОРОЗ с подарками большой 14см в ассортименте</v>
          </cell>
          <cell r="E7297" t="str">
            <v>Китай</v>
          </cell>
          <cell r="F7297" t="str">
            <v>ПОЛИСТОУН</v>
          </cell>
        </row>
        <row r="7298">
          <cell r="A7298" t="str">
            <v>NC15001</v>
          </cell>
          <cell r="B7298" t="str">
            <v>SIJ</v>
          </cell>
          <cell r="C7298" t="str">
            <v xml:space="preserve"> Визитница БРОНЗА</v>
          </cell>
          <cell r="D7298" t="str">
            <v xml:space="preserve"> Card holder with PVC box packing</v>
          </cell>
          <cell r="E7298" t="str">
            <v>Китай</v>
          </cell>
          <cell r="F7298" t="str">
            <v>ПОЛИСТОУН</v>
          </cell>
        </row>
        <row r="7299">
          <cell r="A7299" t="str">
            <v>NC15005</v>
          </cell>
          <cell r="B7299" t="str">
            <v>SIJ</v>
          </cell>
          <cell r="C7299" t="str">
            <v xml:space="preserve"> Календарь БРОНЗА</v>
          </cell>
          <cell r="D7299" t="str">
            <v xml:space="preserve"> Calendar with PVC box packing</v>
          </cell>
          <cell r="E7299" t="str">
            <v>Китай</v>
          </cell>
          <cell r="F7299" t="str">
            <v>ПОЛИСТОУН</v>
          </cell>
        </row>
        <row r="7300">
          <cell r="A7300" t="str">
            <v>NC15009</v>
          </cell>
          <cell r="B7300" t="str">
            <v>SIJ</v>
          </cell>
          <cell r="C7300" t="str">
            <v xml:space="preserve"> Фигурка БРОНЗА</v>
          </cell>
          <cell r="D7300" t="str">
            <v xml:space="preserve">  Figurine with PVC box packing</v>
          </cell>
          <cell r="E7300" t="str">
            <v>Китай</v>
          </cell>
          <cell r="F7300" t="str">
            <v>ПОЛИСТОУН</v>
          </cell>
        </row>
        <row r="7301">
          <cell r="A7301" t="str">
            <v>NC15013</v>
          </cell>
          <cell r="B7301" t="str">
            <v>SIJ</v>
          </cell>
          <cell r="C7301" t="str">
            <v xml:space="preserve"> Пепельница БРОНЗА</v>
          </cell>
          <cell r="D7301" t="str">
            <v xml:space="preserve"> Ashtray with PVC box packing</v>
          </cell>
          <cell r="E7301" t="str">
            <v>Китай</v>
          </cell>
          <cell r="F7301" t="str">
            <v>ПОЛИСТОУН</v>
          </cell>
        </row>
        <row r="7302">
          <cell r="A7302" t="str">
            <v>NC15015</v>
          </cell>
          <cell r="B7302" t="str">
            <v>SIJ</v>
          </cell>
          <cell r="C7302" t="str">
            <v xml:space="preserve"> Заводная фигурка СИМВОЛ ГОДА</v>
          </cell>
          <cell r="D7302" t="str">
            <v xml:space="preserve"> Walking figurine (Display box packing)</v>
          </cell>
          <cell r="E7302" t="str">
            <v>Китай</v>
          </cell>
          <cell r="F7302" t="str">
            <v>ПОЛИСТОУН</v>
          </cell>
        </row>
        <row r="7303">
          <cell r="A7303" t="str">
            <v>NC15017</v>
          </cell>
          <cell r="B7303" t="str">
            <v>SIJ</v>
          </cell>
          <cell r="C7303" t="str">
            <v xml:space="preserve"> Календарь БРУТАЛ</v>
          </cell>
          <cell r="D7303" t="str">
            <v xml:space="preserve"> Calendar with color box packing</v>
          </cell>
          <cell r="E7303" t="str">
            <v>Китай</v>
          </cell>
          <cell r="F7303" t="str">
            <v>ПОЛИСТОУН</v>
          </cell>
        </row>
        <row r="7304">
          <cell r="A7304" t="str">
            <v>NC15019</v>
          </cell>
          <cell r="B7304" t="str">
            <v>SIJ</v>
          </cell>
          <cell r="C7304" t="str">
            <v xml:space="preserve"> Подсвечник БРУТАЛ</v>
          </cell>
          <cell r="D7304" t="str">
            <v xml:space="preserve"> Candle holder with color box packing</v>
          </cell>
          <cell r="E7304" t="str">
            <v>Китай</v>
          </cell>
          <cell r="F7304" t="str">
            <v>ПОЛИСТОУН</v>
          </cell>
        </row>
        <row r="7305">
          <cell r="A7305" t="str">
            <v>NC15020</v>
          </cell>
          <cell r="B7305" t="str">
            <v>SIJ</v>
          </cell>
          <cell r="C7305" t="str">
            <v xml:space="preserve"> Подставка для карандашей БРУТАЛ</v>
          </cell>
          <cell r="D7305" t="str">
            <v xml:space="preserve"> Pen holder with color box packing</v>
          </cell>
          <cell r="E7305" t="str">
            <v>Китай</v>
          </cell>
          <cell r="F7305" t="str">
            <v>ПОЛИСТОУН</v>
          </cell>
        </row>
        <row r="7306">
          <cell r="A7306" t="str">
            <v>NC15021</v>
          </cell>
          <cell r="B7306" t="str">
            <v>SIJ</v>
          </cell>
          <cell r="C7306" t="str">
            <v xml:space="preserve"> Подсвечник СИМВОЛ ГОДА</v>
          </cell>
          <cell r="D7306" t="str">
            <v xml:space="preserve"> Candle holder with PVC box packing</v>
          </cell>
          <cell r="E7306" t="str">
            <v>Китай</v>
          </cell>
          <cell r="F7306" t="str">
            <v>ПОЛИСТОУН</v>
          </cell>
        </row>
        <row r="7307">
          <cell r="A7307" t="str">
            <v>NC15023</v>
          </cell>
          <cell r="B7307" t="str">
            <v>SIJ</v>
          </cell>
          <cell r="C7307" t="str">
            <v xml:space="preserve"> Календарь СИМВОЛ ГОДА</v>
          </cell>
          <cell r="D7307" t="str">
            <v xml:space="preserve">  Calendar with color box packing</v>
          </cell>
          <cell r="E7307" t="str">
            <v>Китай</v>
          </cell>
          <cell r="F7307" t="str">
            <v>ПОЛИСТОУН</v>
          </cell>
        </row>
        <row r="7308">
          <cell r="A7308" t="str">
            <v>NC15029</v>
          </cell>
          <cell r="B7308" t="str">
            <v>SIJ</v>
          </cell>
          <cell r="C7308" t="str">
            <v xml:space="preserve"> Фигурка СИМВОЛ ГОДА</v>
          </cell>
          <cell r="D7308" t="str">
            <v xml:space="preserve"> Figurine with window box packing</v>
          </cell>
          <cell r="E7308" t="str">
            <v>Китай</v>
          </cell>
          <cell r="F7308" t="str">
            <v>ПОЛИСТОУН</v>
          </cell>
        </row>
        <row r="7309">
          <cell r="A7309" t="str">
            <v>NC15057</v>
          </cell>
          <cell r="B7309" t="str">
            <v>SIJ</v>
          </cell>
          <cell r="C7309" t="str">
            <v xml:space="preserve"> Подсвечник СНЕГОВИК</v>
          </cell>
          <cell r="D7309" t="str">
            <v xml:space="preserve"> 11x9x14.5cm SILVER AND WHITE DOLOMITE SNOWMAN TEA LIGHT HOLDER</v>
          </cell>
          <cell r="E7309" t="str">
            <v>Китай</v>
          </cell>
          <cell r="F7309" t="str">
            <v>ДОЛОМИТ</v>
          </cell>
        </row>
        <row r="7310">
          <cell r="A7310" t="str">
            <v>NC15058</v>
          </cell>
          <cell r="B7310" t="str">
            <v>SIJ</v>
          </cell>
          <cell r="C7310" t="str">
            <v xml:space="preserve"> Подсвечник ДЕД МОРОЗ</v>
          </cell>
          <cell r="D7310" t="str">
            <v xml:space="preserve"> 13x9.5x14cm SILVER AND WHITE DOLOMTIE SANTA TEA LIGHT HOLDER</v>
          </cell>
          <cell r="E7310" t="str">
            <v>Китай</v>
          </cell>
          <cell r="F7310" t="str">
            <v>ДОЛОМИТ</v>
          </cell>
        </row>
        <row r="7311">
          <cell r="A7311" t="str">
            <v>NC15059</v>
          </cell>
          <cell r="B7311" t="str">
            <v>SIJ</v>
          </cell>
          <cell r="C7311" t="str">
            <v xml:space="preserve"> Подсвечник ЛОСЬ</v>
          </cell>
          <cell r="D7311" t="str">
            <v xml:space="preserve"> 11x9x15.5cm SILVER AND WHTIE DOLOMITE DEER TEA LIGHT HOLDER</v>
          </cell>
          <cell r="E7311" t="str">
            <v>Китай</v>
          </cell>
          <cell r="F7311" t="str">
            <v>ДОЛОМИТ</v>
          </cell>
        </row>
        <row r="7312">
          <cell r="A7312" t="str">
            <v>NC15079</v>
          </cell>
          <cell r="B7312" t="str">
            <v>SIJ</v>
          </cell>
          <cell r="C7312" t="str">
            <v xml:space="preserve"> Подсвечник ФОНАРЬ красный</v>
          </cell>
          <cell r="D7312" t="str">
            <v xml:space="preserve"> S/1 gift item;small S-shape metal holder with red glass without tealight inside+decoration branch+whole PVC box+ribbon. Item sa</v>
          </cell>
          <cell r="E7312" t="str">
            <v>Китай</v>
          </cell>
          <cell r="F7312" t="str">
            <v>МЕТАЛЛ,СТЕКЛО</v>
          </cell>
        </row>
        <row r="7313">
          <cell r="A7313" t="str">
            <v>NC15080</v>
          </cell>
          <cell r="B7313" t="str">
            <v>SIJ</v>
          </cell>
          <cell r="C7313" t="str">
            <v xml:space="preserve"> Подсвечник ФОНАРЬ золотой</v>
          </cell>
          <cell r="D7313" t="str">
            <v xml:space="preserve"> S/1 gift item;small S-shape metal holder with gold electroplate glass without tealight inside+decoration branch+whole PVC box+r</v>
          </cell>
          <cell r="E7313" t="str">
            <v>Китай</v>
          </cell>
          <cell r="F7313" t="str">
            <v>МЕТАЛЛ,СТЕКЛО</v>
          </cell>
        </row>
        <row r="7314">
          <cell r="A7314" t="str">
            <v>NC15082</v>
          </cell>
          <cell r="B7314" t="str">
            <v>SIJ</v>
          </cell>
          <cell r="C7314" t="str">
            <v xml:space="preserve"> Подсвечник ФОНАРЬ серебряный</v>
          </cell>
          <cell r="D7314" t="str">
            <v xml:space="preserve"> S/1 gift item;small S-shape metal holder with silver glass without tealight inside+decoration branch+whole PVC box+ribbon. Item</v>
          </cell>
          <cell r="E7314" t="str">
            <v>Китай</v>
          </cell>
          <cell r="F7314" t="str">
            <v>МЕТАЛЛ,СТЕКЛО</v>
          </cell>
        </row>
        <row r="7315">
          <cell r="A7315" t="str">
            <v>NC15081</v>
          </cell>
          <cell r="B7315" t="str">
            <v>SIJ</v>
          </cell>
          <cell r="C7315" t="str">
            <v xml:space="preserve"> Подарочная СВЕЧА с подсвечником 25см</v>
          </cell>
          <cell r="D7315" t="str">
            <v xml:space="preserve"> S/1 gift item;L.10"(25cm) colored metalic spiral candle+candle ring+metal holder+whole PVC box+ribbon. Item same as picture.</v>
          </cell>
          <cell r="E7315" t="str">
            <v>Китай</v>
          </cell>
          <cell r="F7315" t="str">
            <v>МЕТАЛЛ,ПАРАФИН</v>
          </cell>
        </row>
        <row r="7316">
          <cell r="A7316" t="str">
            <v>NC15070</v>
          </cell>
          <cell r="B7316" t="str">
            <v>SIJ</v>
          </cell>
          <cell r="C7316" t="str">
            <v xml:space="preserve"> Набор свечей подарочный 25х9х3см</v>
          </cell>
          <cell r="D7316" t="str">
            <v xml:space="preserve">  25x9x3cm GIFT CANDLE MIX</v>
          </cell>
          <cell r="E7316" t="str">
            <v>Китай</v>
          </cell>
          <cell r="F7316" t="str">
            <v>ПАРАФИН,ПВХ</v>
          </cell>
        </row>
        <row r="7317">
          <cell r="A7317" t="str">
            <v>NC15076</v>
          </cell>
          <cell r="B7317" t="str">
            <v>SIJ</v>
          </cell>
          <cell r="C7317" t="str">
            <v xml:space="preserve"> Подарочная свеча 11х11.5х7.5см</v>
          </cell>
          <cell r="D7317" t="str">
            <v xml:space="preserve">  11.5x11.5x7.5cm GIFT CANDLE MIX</v>
          </cell>
          <cell r="E7317" t="str">
            <v>Китай</v>
          </cell>
          <cell r="F7317" t="str">
            <v>ПАРАФИН,ПВХ</v>
          </cell>
        </row>
        <row r="7318">
          <cell r="A7318" t="str">
            <v>SX380-2</v>
          </cell>
          <cell r="B7318" t="str">
            <v>SIJ</v>
          </cell>
          <cell r="C7318" t="str">
            <v xml:space="preserve"> Кружка УКРОТИ БЫКА 380мл в упаковке</v>
          </cell>
          <cell r="E7318" t="str">
            <v>Китай</v>
          </cell>
          <cell r="F7318" t="str">
            <v>КЕРАМИКА</v>
          </cell>
        </row>
        <row r="7319">
          <cell r="A7319" t="str">
            <v>YH80049</v>
          </cell>
          <cell r="B7319" t="str">
            <v>SIJ</v>
          </cell>
          <cell r="C7319" t="str">
            <v xml:space="preserve"> Свеча ДЕД МОРОЗ h=12см</v>
          </cell>
          <cell r="E7319" t="str">
            <v>Китай</v>
          </cell>
          <cell r="F7319" t="str">
            <v>ПАРАФИН</v>
          </cell>
        </row>
        <row r="7320">
          <cell r="A7320" t="str">
            <v>YH81077/81078</v>
          </cell>
          <cell r="B7320" t="str">
            <v>SIJ</v>
          </cell>
          <cell r="C7320" t="str">
            <v xml:space="preserve"> Набор свечей 2шт СЕРДЦЕ h=7см</v>
          </cell>
          <cell r="E7320" t="str">
            <v>Китай</v>
          </cell>
          <cell r="F7320" t="str">
            <v>ПАРАФИН</v>
          </cell>
        </row>
        <row r="7321">
          <cell r="A7321" t="str">
            <v>YW78170-A</v>
          </cell>
          <cell r="B7321" t="str">
            <v>SIJ</v>
          </cell>
          <cell r="C7321" t="str">
            <v xml:space="preserve"> Фигурка СНЕГОВИК h=11см l=13.5см голубая</v>
          </cell>
          <cell r="E7321" t="str">
            <v>Китай</v>
          </cell>
          <cell r="F7321" t="str">
            <v>ПОЛИСТОУН</v>
          </cell>
        </row>
        <row r="7322">
          <cell r="A7322" t="str">
            <v>YW78178</v>
          </cell>
          <cell r="B7322" t="str">
            <v>SIJ</v>
          </cell>
          <cell r="C7322" t="str">
            <v xml:space="preserve"> Фигурка ПРАЗДНИЧНЫЙ СНЕГОВИК h=16.5см l=10см красная</v>
          </cell>
          <cell r="E7322" t="str">
            <v>Китай</v>
          </cell>
          <cell r="F7322" t="str">
            <v>ПОЛИСТОУН</v>
          </cell>
        </row>
        <row r="7323">
          <cell r="A7323" t="str">
            <v>SH39-75704A</v>
          </cell>
          <cell r="B7323" t="str">
            <v>SIJ</v>
          </cell>
          <cell r="C7323" t="str">
            <v xml:space="preserve"> Мягкая игрушка САНТА КЛАУС/СНЕГОВИК 11см синяя</v>
          </cell>
          <cell r="E7323" t="str">
            <v>Китай</v>
          </cell>
          <cell r="F7323" t="str">
            <v>ТЕКСТИЛЬ</v>
          </cell>
        </row>
        <row r="7324">
          <cell r="A7324" t="str">
            <v>ST003504</v>
          </cell>
          <cell r="B7324" t="str">
            <v>SIJ</v>
          </cell>
          <cell r="C7324" t="str">
            <v xml:space="preserve"> Фигурка ДЕТИ НА ЛЫЖАХ h=9.5см</v>
          </cell>
          <cell r="E7324" t="str">
            <v>Китай</v>
          </cell>
          <cell r="F7324" t="str">
            <v>ПОЛИСТОУН</v>
          </cell>
        </row>
        <row r="7325">
          <cell r="A7325" t="str">
            <v>ST003518</v>
          </cell>
          <cell r="B7325" t="str">
            <v>SIJ</v>
          </cell>
          <cell r="C7325" t="str">
            <v xml:space="preserve"> Фигурка ДЕТИ С ШАРАМИ h=8.5см</v>
          </cell>
          <cell r="E7325" t="str">
            <v>Китай</v>
          </cell>
          <cell r="F7325" t="str">
            <v>ПОЛИСТОУН</v>
          </cell>
        </row>
        <row r="7326">
          <cell r="A7326" t="str">
            <v>ST003523</v>
          </cell>
          <cell r="B7326" t="str">
            <v>SIJ</v>
          </cell>
          <cell r="C7326" t="str">
            <v xml:space="preserve"> Фигурка ИГРАЮЩИЕ ДЕТИ h=12.5см</v>
          </cell>
          <cell r="E7326" t="str">
            <v>Китай</v>
          </cell>
          <cell r="F7326" t="str">
            <v>ПОЛИСТОУН</v>
          </cell>
        </row>
        <row r="7327">
          <cell r="A7327" t="str">
            <v>SX380-1</v>
          </cell>
          <cell r="B7327" t="str">
            <v>SIJ</v>
          </cell>
          <cell r="C7327" t="str">
            <v xml:space="preserve"> Кружка НОВОГОДНЯЯ НОЧЬ 380мл в упаковке</v>
          </cell>
          <cell r="E7327" t="str">
            <v>Китай</v>
          </cell>
          <cell r="F7327" t="str">
            <v>ФАРФОР</v>
          </cell>
        </row>
        <row r="7328">
          <cell r="A7328" t="str">
            <v>G8147A</v>
          </cell>
          <cell r="B7328" t="str">
            <v>SIJ</v>
          </cell>
          <cell r="C7328" t="str">
            <v xml:space="preserve"> Подсвечник Свеча - столбик с новогодним декором 15см</v>
          </cell>
          <cell r="E7328" t="str">
            <v>Китай</v>
          </cell>
          <cell r="F7328" t="str">
            <v>КЕРАМИКА</v>
          </cell>
        </row>
        <row r="7329">
          <cell r="A7329" t="str">
            <v>L3649</v>
          </cell>
          <cell r="B7329" t="str">
            <v>SIJ</v>
          </cell>
          <cell r="C7329" t="str">
            <v xml:space="preserve"> Набор свеча - шар на керамической тарелке d=18см</v>
          </cell>
          <cell r="E7329" t="str">
            <v>Китай</v>
          </cell>
          <cell r="F7329" t="str">
            <v>ПАРАФИН</v>
          </cell>
        </row>
        <row r="7330">
          <cell r="A7330" t="str">
            <v>L3652</v>
          </cell>
          <cell r="B7330" t="str">
            <v>SIJ</v>
          </cell>
          <cell r="C7330" t="str">
            <v xml:space="preserve"> Набор свечей 2шт на керамической тарелке d=18см</v>
          </cell>
          <cell r="E7330" t="str">
            <v>Китай</v>
          </cell>
          <cell r="F7330" t="str">
            <v>ПАРАФИН</v>
          </cell>
        </row>
        <row r="7331">
          <cell r="A7331" t="str">
            <v>L3732</v>
          </cell>
          <cell r="B7331" t="str">
            <v>SIJ</v>
          </cell>
          <cell r="C7331" t="str">
            <v xml:space="preserve"> Набор свеча - ЕЛОЧКА на керамической тарелке d=16см</v>
          </cell>
          <cell r="E7331" t="str">
            <v>Китай</v>
          </cell>
          <cell r="F7331" t="str">
            <v>ПАРАФИН</v>
          </cell>
        </row>
        <row r="7332">
          <cell r="A7332" t="str">
            <v>L0036</v>
          </cell>
          <cell r="B7332" t="str">
            <v>SIJ</v>
          </cell>
          <cell r="C7332" t="str">
            <v xml:space="preserve"> Набор свеча - СТОЛБИК на керамической тарелке d=16см</v>
          </cell>
          <cell r="E7332" t="str">
            <v>Китай</v>
          </cell>
          <cell r="F7332" t="str">
            <v>ПАРАФИН</v>
          </cell>
        </row>
        <row r="7333">
          <cell r="A7333" t="str">
            <v>L1019</v>
          </cell>
          <cell r="B7333" t="str">
            <v>SIJ</v>
          </cell>
          <cell r="C7333" t="str">
            <v xml:space="preserve"> Набор свеча - ЗВЕЗДОЧКА на керамической тарелке d=16см</v>
          </cell>
          <cell r="E7333" t="str">
            <v>Китай</v>
          </cell>
          <cell r="F7333" t="str">
            <v>ПАРАФИН</v>
          </cell>
        </row>
        <row r="7334">
          <cell r="A7334" t="str">
            <v>L1865</v>
          </cell>
          <cell r="B7334" t="str">
            <v>SIJ</v>
          </cell>
          <cell r="C7334" t="str">
            <v xml:space="preserve"> Набор свечей 2шт на керамической тарелке d=18см</v>
          </cell>
          <cell r="E7334" t="str">
            <v>Китай</v>
          </cell>
          <cell r="F7334" t="str">
            <v>ПАРАФИН</v>
          </cell>
        </row>
        <row r="7335">
          <cell r="A7335" t="str">
            <v>L3042</v>
          </cell>
          <cell r="B7335" t="str">
            <v>SIJ</v>
          </cell>
          <cell r="C7335" t="str">
            <v xml:space="preserve"> Набор свечей 2шт на керамической тарелке 16х16см</v>
          </cell>
          <cell r="E7335" t="str">
            <v>Китай</v>
          </cell>
          <cell r="F7335" t="str">
            <v>ПАРАФИН</v>
          </cell>
        </row>
        <row r="7336">
          <cell r="A7336" t="str">
            <v>L3043</v>
          </cell>
          <cell r="B7336" t="str">
            <v>SIJ</v>
          </cell>
          <cell r="C7336" t="str">
            <v xml:space="preserve"> Набор свеча ВЕСЕЛОГО РОЖДЕСТВА на керамической тарелке 15х15см</v>
          </cell>
          <cell r="E7336" t="str">
            <v>Китай</v>
          </cell>
          <cell r="F7336" t="str">
            <v>ПАРАФИН</v>
          </cell>
        </row>
        <row r="7337">
          <cell r="A7337" t="str">
            <v>M28566</v>
          </cell>
          <cell r="B7337" t="str">
            <v>SIJ</v>
          </cell>
          <cell r="C7337" t="str">
            <v xml:space="preserve"> Шкатулка КОРОВА С СУНДУКОМ h=11см l=13см</v>
          </cell>
          <cell r="E7337" t="str">
            <v>Китай</v>
          </cell>
          <cell r="F7337" t="str">
            <v>ПОЛИСТОУН</v>
          </cell>
        </row>
        <row r="7338">
          <cell r="A7338" t="str">
            <v>MG-2015M</v>
          </cell>
          <cell r="B7338" t="str">
            <v>SIJ</v>
          </cell>
          <cell r="C7338" t="str">
            <v xml:space="preserve"> Набор магнитов ТАНЦУЮЩАЯ КОРОВА 3шт h=5.5см</v>
          </cell>
          <cell r="E7338" t="str">
            <v>Китай</v>
          </cell>
          <cell r="F7338" t="str">
            <v>ПОЛИСТОУН</v>
          </cell>
        </row>
        <row r="7339">
          <cell r="A7339" t="str">
            <v>MG-5013-15</v>
          </cell>
          <cell r="B7339" t="str">
            <v>SIJ</v>
          </cell>
          <cell r="C7339" t="str">
            <v xml:space="preserve"> Магнит САНТА КЛАУС h=5.5см</v>
          </cell>
          <cell r="E7339" t="str">
            <v>Китай</v>
          </cell>
          <cell r="F7339" t="str">
            <v>ПОЛИСТОУН</v>
          </cell>
        </row>
        <row r="7340">
          <cell r="A7340" t="str">
            <v>R10060A-C</v>
          </cell>
          <cell r="B7340" t="str">
            <v>SIJ</v>
          </cell>
          <cell r="C7340" t="str">
            <v xml:space="preserve"> Мягкая игрушка БЫЧОК В КУРТКЕ h=12см</v>
          </cell>
          <cell r="E7340" t="str">
            <v>Китай</v>
          </cell>
          <cell r="F7340" t="str">
            <v>ТЕКСТИЛЬ</v>
          </cell>
        </row>
        <row r="7341">
          <cell r="A7341" t="str">
            <v>RA2738R</v>
          </cell>
          <cell r="B7341" t="str">
            <v>SIJ</v>
          </cell>
          <cell r="C7341" t="str">
            <v xml:space="preserve"> Свеча САНТА КЛАУС h=9см</v>
          </cell>
          <cell r="E7341" t="str">
            <v>Китай</v>
          </cell>
          <cell r="F7341" t="str">
            <v>ПАРАФИН</v>
          </cell>
        </row>
        <row r="7342">
          <cell r="A7342" t="str">
            <v>RA2842R</v>
          </cell>
          <cell r="B7342" t="str">
            <v>SIJ</v>
          </cell>
          <cell r="C7342" t="str">
            <v xml:space="preserve"> Набор свечей СНЕГОВИКИ на прогулке 6см 6шт</v>
          </cell>
          <cell r="E7342" t="str">
            <v>Китай</v>
          </cell>
          <cell r="F7342" t="str">
            <v>ПАРАФИН</v>
          </cell>
        </row>
        <row r="7343">
          <cell r="A7343" t="str">
            <v>RA2939RB</v>
          </cell>
          <cell r="B7343" t="str">
            <v>SIJ</v>
          </cell>
          <cell r="C7343" t="str">
            <v xml:space="preserve"> Свеча САНТА КЛАУС h=12см</v>
          </cell>
          <cell r="E7343" t="str">
            <v>Китай</v>
          </cell>
          <cell r="F7343" t="str">
            <v>ПАРАФИН</v>
          </cell>
        </row>
        <row r="7344">
          <cell r="A7344" t="str">
            <v>RA3183RB</v>
          </cell>
          <cell r="B7344" t="str">
            <v>SIJ</v>
          </cell>
          <cell r="C7344" t="str">
            <v xml:space="preserve"> Свеча САНТА С ПОДАРКОМ h=12см</v>
          </cell>
          <cell r="E7344" t="str">
            <v>Китай</v>
          </cell>
          <cell r="F7344" t="str">
            <v>ПАРАФИН</v>
          </cell>
        </row>
        <row r="7345">
          <cell r="A7345" t="str">
            <v>RA3185RB</v>
          </cell>
          <cell r="B7345" t="str">
            <v>SIJ</v>
          </cell>
          <cell r="C7345" t="str">
            <v xml:space="preserve"> Свеча САНТА С МЕШКОМ h=11.5см</v>
          </cell>
          <cell r="E7345" t="str">
            <v>Китай</v>
          </cell>
          <cell r="F7345" t="str">
            <v>ПАРАФИН</v>
          </cell>
        </row>
        <row r="7346">
          <cell r="A7346" t="str">
            <v>RD1419I</v>
          </cell>
          <cell r="B7346" t="str">
            <v>SIJ</v>
          </cell>
          <cell r="C7346" t="str">
            <v xml:space="preserve"> Набор свечей МЕЧТАТЕЛЬНЫЕ КОРОВЫ h=7.5см 2шт</v>
          </cell>
          <cell r="E7346" t="str">
            <v>Китай</v>
          </cell>
          <cell r="F7346" t="str">
            <v>ПАРАФИН</v>
          </cell>
        </row>
        <row r="7347">
          <cell r="A7347" t="str">
            <v>RD1420I</v>
          </cell>
          <cell r="B7347" t="str">
            <v>SIJ</v>
          </cell>
          <cell r="C7347" t="str">
            <v xml:space="preserve"> Набор свечей ДОВОЛЬНЫЕ КОРОВЫ h=4.5см 2шт</v>
          </cell>
          <cell r="E7347" t="str">
            <v>Китай</v>
          </cell>
          <cell r="F7347" t="str">
            <v>ПАРАФИН</v>
          </cell>
        </row>
        <row r="7348">
          <cell r="A7348" t="str">
            <v>RD1422I</v>
          </cell>
          <cell r="B7348" t="str">
            <v>SIJ</v>
          </cell>
          <cell r="C7348" t="str">
            <v xml:space="preserve"> Набор свечей СЫТЫЕ КОРОВЫ h=4.5см 2шт</v>
          </cell>
          <cell r="E7348" t="str">
            <v>Китай</v>
          </cell>
          <cell r="F7348" t="str">
            <v>ПАРАФИН</v>
          </cell>
        </row>
        <row r="7349">
          <cell r="A7349" t="str">
            <v>RD1762W</v>
          </cell>
          <cell r="B7349" t="str">
            <v>SIJ</v>
          </cell>
          <cell r="C7349" t="str">
            <v xml:space="preserve"> Набор свечей КОРОВА-РОЗОВЫЕ ЩЕКИ h=5см 3шт</v>
          </cell>
          <cell r="E7349" t="str">
            <v>Китай</v>
          </cell>
          <cell r="F7349" t="str">
            <v>ПАРАФИН</v>
          </cell>
        </row>
        <row r="7350">
          <cell r="A7350" t="str">
            <v>RD1771W</v>
          </cell>
          <cell r="B7350" t="str">
            <v>SIJ</v>
          </cell>
          <cell r="C7350" t="str">
            <v xml:space="preserve"> Свеча КОРОВА С КЛЕВЕРОМ h=11см</v>
          </cell>
          <cell r="E7350" t="str">
            <v>Китай</v>
          </cell>
          <cell r="F7350" t="str">
            <v>ПАРАФИН</v>
          </cell>
        </row>
        <row r="7351">
          <cell r="A7351" t="str">
            <v>RD1772W</v>
          </cell>
          <cell r="B7351" t="str">
            <v>SIJ</v>
          </cell>
          <cell r="C7351" t="str">
            <v xml:space="preserve"> Набор свечей КОРОВА С КЛЕВЕРОМ h=7.5см 2шт</v>
          </cell>
          <cell r="E7351" t="str">
            <v>Китай</v>
          </cell>
          <cell r="F7351" t="str">
            <v>ПАРАФИН</v>
          </cell>
        </row>
        <row r="7352">
          <cell r="A7352" t="str">
            <v>RD1778W</v>
          </cell>
          <cell r="B7352" t="str">
            <v>SIJ</v>
          </cell>
          <cell r="C7352" t="str">
            <v xml:space="preserve"> Набор свечей БЕЛАЯ КОРОВА h=4см 2шт</v>
          </cell>
          <cell r="E7352" t="str">
            <v>Китай</v>
          </cell>
          <cell r="F7352" t="str">
            <v>ПАРАФИН</v>
          </cell>
        </row>
        <row r="7353">
          <cell r="A7353" t="str">
            <v>KDA251119</v>
          </cell>
          <cell r="B7353" t="str">
            <v>SIJ</v>
          </cell>
          <cell r="C7353" t="str">
            <v xml:space="preserve"> Керамическая фигурка САНТА 6см</v>
          </cell>
          <cell r="E7353" t="str">
            <v>Китай</v>
          </cell>
          <cell r="F7353" t="str">
            <v>КЕРАМИКА</v>
          </cell>
        </row>
        <row r="7354">
          <cell r="A7354" t="str">
            <v>KDD23706</v>
          </cell>
          <cell r="B7354" t="str">
            <v>SIJ</v>
          </cell>
          <cell r="C7354" t="str">
            <v xml:space="preserve"> Керамическая фигурка СНЕГОВИК 6см</v>
          </cell>
          <cell r="E7354" t="str">
            <v>Китай</v>
          </cell>
          <cell r="F7354" t="str">
            <v>КЕРАМИКА</v>
          </cell>
        </row>
        <row r="7355">
          <cell r="A7355" t="str">
            <v>110320503</v>
          </cell>
          <cell r="B7355" t="str">
            <v>SIJ</v>
          </cell>
          <cell r="C7355" t="str">
            <v xml:space="preserve"> Фигурка декоративная САНТА на мотоцикле 10см</v>
          </cell>
          <cell r="E7355" t="str">
            <v>Китай</v>
          </cell>
          <cell r="F7355" t="str">
            <v>ПОЛИСТОУН</v>
          </cell>
        </row>
        <row r="7356">
          <cell r="A7356" t="str">
            <v>112896-97501</v>
          </cell>
          <cell r="B7356" t="str">
            <v>SIJ</v>
          </cell>
          <cell r="C7356" t="str">
            <v xml:space="preserve"> Копилка СИМВОЛ ГОДА h=14см l=16см</v>
          </cell>
          <cell r="E7356" t="str">
            <v>Китай</v>
          </cell>
          <cell r="F7356" t="str">
            <v>ПОЛИСТОУН</v>
          </cell>
        </row>
        <row r="7357">
          <cell r="A7357" t="str">
            <v>112900501</v>
          </cell>
          <cell r="B7357" t="str">
            <v>SIJ</v>
          </cell>
          <cell r="C7357" t="str">
            <v xml:space="preserve"> Подсвечник НОВОГОДНЯЯ КОРОВА h=11см l=13см</v>
          </cell>
          <cell r="E7357" t="str">
            <v>Китай</v>
          </cell>
          <cell r="F7357" t="str">
            <v>ПОЛИСТОУН</v>
          </cell>
        </row>
        <row r="7358">
          <cell r="A7358" t="str">
            <v>KDD24414</v>
          </cell>
          <cell r="B7358" t="str">
            <v>SIJ</v>
          </cell>
          <cell r="C7358" t="str">
            <v xml:space="preserve"> Керамическая фигурка с музыкой ветра 10см в ассортименте</v>
          </cell>
          <cell r="E7358" t="str">
            <v>Китай</v>
          </cell>
          <cell r="F7358" t="str">
            <v>КЕРАМИКА</v>
          </cell>
        </row>
        <row r="7359">
          <cell r="A7359" t="str">
            <v>KDL3360-5</v>
          </cell>
          <cell r="B7359" t="str">
            <v>SIJ</v>
          </cell>
          <cell r="C7359" t="str">
            <v xml:space="preserve"> Керамическая фигурка с колокольчиком 10см в ассортименте</v>
          </cell>
          <cell r="E7359" t="str">
            <v>Китай</v>
          </cell>
          <cell r="F7359" t="str">
            <v>ПОЛИСТОУН</v>
          </cell>
        </row>
        <row r="7360">
          <cell r="A7360" t="str">
            <v>112970501</v>
          </cell>
          <cell r="B7360" t="str">
            <v>SIJ</v>
          </cell>
          <cell r="C7360" t="str">
            <v xml:space="preserve"> Подсвечник КОРОВА С ПОДАРКАМИ h=11см l=10.5см</v>
          </cell>
          <cell r="E7360" t="str">
            <v>Китай</v>
          </cell>
          <cell r="F7360" t="str">
            <v>ПОЛИСТОУН</v>
          </cell>
        </row>
        <row r="7361">
          <cell r="A7361" t="str">
            <v>112972501</v>
          </cell>
          <cell r="B7361" t="str">
            <v>SIJ</v>
          </cell>
          <cell r="C7361" t="str">
            <v xml:space="preserve"> Подсвечник КОРОВА С ЕЛКОЙ h=16см l=12.5см</v>
          </cell>
          <cell r="E7361" t="str">
            <v>Китай</v>
          </cell>
          <cell r="F7361" t="str">
            <v>ПОЛИСТОУН</v>
          </cell>
        </row>
        <row r="7362">
          <cell r="A7362" t="str">
            <v>112973501</v>
          </cell>
          <cell r="B7362" t="str">
            <v>SIJ</v>
          </cell>
          <cell r="C7362" t="str">
            <v xml:space="preserve"> Подсвечник КОРОВА НА ЕЛКЕ h=15см l=12см</v>
          </cell>
          <cell r="E7362" t="str">
            <v>Китай</v>
          </cell>
          <cell r="F7362" t="str">
            <v>ПОЛИСТОУН</v>
          </cell>
        </row>
        <row r="7363">
          <cell r="A7363" t="str">
            <v>113038501</v>
          </cell>
          <cell r="B7363" t="str">
            <v>SIJ</v>
          </cell>
          <cell r="C7363" t="str">
            <v xml:space="preserve"> Подсвечник КОРОВА С МЕШКОМ ДЕНЕГ h=10см l=11см</v>
          </cell>
          <cell r="E7363" t="str">
            <v>Китай</v>
          </cell>
          <cell r="F7363" t="str">
            <v>ПОЛИСТОУН</v>
          </cell>
        </row>
        <row r="7364">
          <cell r="A7364" t="str">
            <v>113039501</v>
          </cell>
          <cell r="B7364" t="str">
            <v>SIJ</v>
          </cell>
          <cell r="C7364" t="str">
            <v xml:space="preserve"> Подсвечник КОРОВА С ДЕНЬГАМИ h=7см l=11см</v>
          </cell>
          <cell r="E7364" t="str">
            <v>Китай</v>
          </cell>
          <cell r="F7364" t="str">
            <v>ПОЛИСТОУН</v>
          </cell>
        </row>
        <row r="7365">
          <cell r="A7365" t="str">
            <v>3168</v>
          </cell>
          <cell r="B7365" t="str">
            <v>SIJ</v>
          </cell>
          <cell r="C7365" t="str">
            <v xml:space="preserve"> Свеча САНТА КЛАУС С ТРУБКОЙ h=10см</v>
          </cell>
          <cell r="E7365" t="str">
            <v>Китай</v>
          </cell>
          <cell r="F7365" t="str">
            <v>ПАРАФИН</v>
          </cell>
        </row>
        <row r="7366">
          <cell r="A7366" t="str">
            <v>3169-1</v>
          </cell>
          <cell r="B7366" t="str">
            <v>SIJ</v>
          </cell>
          <cell r="C7366" t="str">
            <v xml:space="preserve"> Свеча САНТА КЛАУС С ЛОПАТОЙ h=9см</v>
          </cell>
          <cell r="E7366" t="str">
            <v>Китай</v>
          </cell>
          <cell r="F7366" t="str">
            <v>ПАРАФИН</v>
          </cell>
        </row>
        <row r="7367">
          <cell r="A7367" t="str">
            <v>L3759-5</v>
          </cell>
          <cell r="B7367" t="str">
            <v>SIJ</v>
          </cell>
          <cell r="C7367" t="str">
            <v xml:space="preserve"> Подарочный набор со свечой l=24см w=24см</v>
          </cell>
          <cell r="E7367" t="str">
            <v>Китай</v>
          </cell>
          <cell r="F7367" t="str">
            <v>ПАРАФИН,КЕРАМИКА</v>
          </cell>
        </row>
        <row r="7368">
          <cell r="A7368" t="str">
            <v>L3759-6</v>
          </cell>
          <cell r="B7368" t="str">
            <v>SIJ</v>
          </cell>
          <cell r="C7368" t="str">
            <v xml:space="preserve"> Подарочный набор со свечой l=24см w=24см</v>
          </cell>
          <cell r="E7368" t="str">
            <v>Китай</v>
          </cell>
          <cell r="F7368" t="str">
            <v>ПАРАФИН,КЕРАМИКА</v>
          </cell>
        </row>
        <row r="7369">
          <cell r="A7369" t="str">
            <v>L3776-4</v>
          </cell>
          <cell r="B7369" t="str">
            <v>SIJ</v>
          </cell>
          <cell r="C7369" t="str">
            <v xml:space="preserve"> Подарочный набор со свечой l=16.5см w=16.5см</v>
          </cell>
          <cell r="E7369" t="str">
            <v>Китай</v>
          </cell>
          <cell r="F7369" t="str">
            <v>ПАРАФИН,КЕРАМИКА</v>
          </cell>
        </row>
        <row r="7370">
          <cell r="A7370" t="str">
            <v>L3822-3</v>
          </cell>
          <cell r="B7370" t="str">
            <v>SIJ</v>
          </cell>
          <cell r="C7370" t="str">
            <v xml:space="preserve"> Подарочный набор со свечой l=18.6см w=8.6см</v>
          </cell>
          <cell r="E7370" t="str">
            <v>Китай</v>
          </cell>
          <cell r="F7370" t="str">
            <v>ПАРАФИН,КЕРАМИКА</v>
          </cell>
        </row>
        <row r="7371">
          <cell r="A7371" t="str">
            <v>L3822-4</v>
          </cell>
          <cell r="B7371" t="str">
            <v>SIJ</v>
          </cell>
          <cell r="C7371" t="str">
            <v xml:space="preserve"> Подарочный набор со свечой l=18.6см w=8.6см</v>
          </cell>
          <cell r="E7371" t="str">
            <v>Китай</v>
          </cell>
          <cell r="F7371" t="str">
            <v>ПАРАФИН,КЕРАМИКА</v>
          </cell>
        </row>
        <row r="7372">
          <cell r="A7372" t="str">
            <v>L3072-3</v>
          </cell>
          <cell r="B7372" t="str">
            <v>SIJ</v>
          </cell>
          <cell r="C7372" t="str">
            <v xml:space="preserve"> Свеча на керамической тарелке d=16см</v>
          </cell>
          <cell r="E7372" t="str">
            <v>Китай</v>
          </cell>
          <cell r="F7372" t="str">
            <v>ПАРАФИН</v>
          </cell>
        </row>
        <row r="7373">
          <cell r="A7373" t="str">
            <v>L3759-1</v>
          </cell>
          <cell r="B7373" t="str">
            <v>SIJ</v>
          </cell>
          <cell r="C7373" t="str">
            <v xml:space="preserve"> Подарочный набор со свечой l=24см w=24см</v>
          </cell>
          <cell r="E7373" t="str">
            <v>Китай</v>
          </cell>
          <cell r="F7373" t="str">
            <v>ПАРАФИН,КЕРАМИКА</v>
          </cell>
        </row>
        <row r="7374">
          <cell r="A7374" t="str">
            <v>L3759-2</v>
          </cell>
          <cell r="B7374" t="str">
            <v>SIJ</v>
          </cell>
          <cell r="C7374" t="str">
            <v xml:space="preserve"> Подарочный набор со свечой l=24см w=24см</v>
          </cell>
          <cell r="E7374" t="str">
            <v>Китай</v>
          </cell>
          <cell r="F7374" t="str">
            <v>ПАРАФИН,КЕРАМИКА</v>
          </cell>
        </row>
        <row r="7375">
          <cell r="A7375" t="str">
            <v>L3759-3</v>
          </cell>
          <cell r="B7375" t="str">
            <v>SIJ</v>
          </cell>
          <cell r="C7375" t="str">
            <v xml:space="preserve"> Подарочный набор со свечой l=24см w=24см</v>
          </cell>
          <cell r="E7375" t="str">
            <v>Китай</v>
          </cell>
          <cell r="F7375" t="str">
            <v>ПАРАФИН,КЕРАМИКА</v>
          </cell>
        </row>
        <row r="7376">
          <cell r="A7376" t="str">
            <v>L3759-4</v>
          </cell>
          <cell r="B7376" t="str">
            <v>SIJ</v>
          </cell>
          <cell r="C7376" t="str">
            <v xml:space="preserve"> Подарочный набор со свечой l=24см w=24см</v>
          </cell>
          <cell r="E7376" t="str">
            <v>Китай</v>
          </cell>
          <cell r="F7376" t="str">
            <v>ПАРАФИН,КЕРАМИКА</v>
          </cell>
        </row>
        <row r="7377">
          <cell r="A7377" t="str">
            <v>JF7810605C-3</v>
          </cell>
          <cell r="B7377" t="str">
            <v>SIJ</v>
          </cell>
          <cell r="C7377" t="str">
            <v xml:space="preserve"> Копилка БЕЗ ЗАДНИХ НОГ h=15см l=13см</v>
          </cell>
          <cell r="E7377" t="str">
            <v>Китай</v>
          </cell>
          <cell r="F7377" t="str">
            <v>ПОЛИСТОУН</v>
          </cell>
        </row>
        <row r="7378">
          <cell r="A7378" t="str">
            <v>L3072-2</v>
          </cell>
          <cell r="B7378" t="str">
            <v>SIJ</v>
          </cell>
          <cell r="C7378" t="str">
            <v xml:space="preserve"> Свеча на керамической тарелке d=16см</v>
          </cell>
          <cell r="E7378" t="str">
            <v>Китай</v>
          </cell>
          <cell r="F7378" t="str">
            <v>ПАРАФИН</v>
          </cell>
        </row>
        <row r="7379">
          <cell r="A7379" t="str">
            <v>L3826-1</v>
          </cell>
          <cell r="B7379" t="str">
            <v>SIJ</v>
          </cell>
          <cell r="C7379" t="str">
            <v xml:space="preserve"> Подарочный набор со свечой l=18.6см w=8.6см</v>
          </cell>
          <cell r="E7379" t="str">
            <v>Китай</v>
          </cell>
          <cell r="F7379" t="str">
            <v>ПАРАФИН,КЕРАМИКА</v>
          </cell>
        </row>
        <row r="7380">
          <cell r="A7380" t="str">
            <v>RD1775W</v>
          </cell>
          <cell r="B7380" t="str">
            <v>SIJ</v>
          </cell>
          <cell r="C7380" t="str">
            <v xml:space="preserve"> Набор свечей КОРОВА С КЛЕВЕРОМ h=8.5см 2шт</v>
          </cell>
          <cell r="E7380" t="str">
            <v>Китай</v>
          </cell>
          <cell r="F7380" t="str">
            <v>ПАРАФИН</v>
          </cell>
        </row>
        <row r="7381">
          <cell r="A7381" t="str">
            <v>RD1777W</v>
          </cell>
          <cell r="B7381" t="str">
            <v>SIJ</v>
          </cell>
          <cell r="C7381" t="str">
            <v xml:space="preserve"> Свеча ДОВОЛЬНАЯ КОРОВА h=7см</v>
          </cell>
          <cell r="E7381" t="str">
            <v>Китай</v>
          </cell>
          <cell r="F7381" t="str">
            <v>ПАРАФИН</v>
          </cell>
        </row>
        <row r="7382">
          <cell r="A7382" t="str">
            <v>MG-3001M</v>
          </cell>
          <cell r="B7382" t="str">
            <v>SIJ</v>
          </cell>
          <cell r="C7382" t="str">
            <v xml:space="preserve"> Набор магнитов БЕЛАЯ КОРОВА 3шт h=4.3см</v>
          </cell>
          <cell r="E7382" t="str">
            <v>Китай</v>
          </cell>
          <cell r="F7382" t="str">
            <v>ПОЛИСТОУН</v>
          </cell>
        </row>
        <row r="7383">
          <cell r="A7383" t="str">
            <v>NY400-3</v>
          </cell>
          <cell r="B7383" t="str">
            <v>SIJ</v>
          </cell>
          <cell r="C7383" t="str">
            <v xml:space="preserve"> Кружка НОВЫЙ ГОД 400мл в упаковке</v>
          </cell>
          <cell r="E7383" t="str">
            <v>Китай</v>
          </cell>
          <cell r="F7383" t="str">
            <v>ФАРФОР</v>
          </cell>
        </row>
        <row r="7384">
          <cell r="A7384" t="str">
            <v>RA3184RB</v>
          </cell>
          <cell r="B7384" t="str">
            <v>SIJ</v>
          </cell>
          <cell r="C7384" t="str">
            <v xml:space="preserve"> Свеча САНТА С ЕЛКОЙ h=12см</v>
          </cell>
          <cell r="E7384" t="str">
            <v>Китай</v>
          </cell>
          <cell r="F7384" t="str">
            <v>ПАРАФИН</v>
          </cell>
        </row>
        <row r="7385">
          <cell r="A7385" t="str">
            <v>RD1458W</v>
          </cell>
          <cell r="B7385" t="str">
            <v>SIJ</v>
          </cell>
          <cell r="C7385" t="str">
            <v xml:space="preserve"> Свеча СЧАСТЛИВАЯ КОРОВА h=7см</v>
          </cell>
          <cell r="E7385" t="str">
            <v>Китай</v>
          </cell>
          <cell r="F7385" t="str">
            <v>ПАРАФИН</v>
          </cell>
        </row>
        <row r="7386">
          <cell r="A7386" t="str">
            <v>RD1759W</v>
          </cell>
          <cell r="B7386" t="str">
            <v>SIJ</v>
          </cell>
          <cell r="C7386" t="str">
            <v xml:space="preserve"> Набор свечей КОРОВА-РОЗОВЫЕ ЩЕКИ h=4.5см 2шт</v>
          </cell>
          <cell r="E7386" t="str">
            <v>Китай</v>
          </cell>
          <cell r="F7386" t="str">
            <v>ПАРАФИН</v>
          </cell>
        </row>
        <row r="7387">
          <cell r="A7387" t="str">
            <v>L4012-2</v>
          </cell>
          <cell r="B7387" t="str">
            <v>SIJ</v>
          </cell>
          <cell r="C7387" t="str">
            <v xml:space="preserve"> Подарочный набор со свечой l=26.8см w=14.4см</v>
          </cell>
          <cell r="E7387" t="str">
            <v>Китай</v>
          </cell>
          <cell r="F7387" t="str">
            <v>ПАРАФИН,КЕРАМИКА</v>
          </cell>
        </row>
        <row r="7388">
          <cell r="A7388" t="str">
            <v>L4012-3</v>
          </cell>
          <cell r="B7388" t="str">
            <v>SIJ</v>
          </cell>
          <cell r="C7388" t="str">
            <v xml:space="preserve"> Подарочный набор со свечой l=26.8см w=14.4см</v>
          </cell>
          <cell r="E7388" t="str">
            <v>Китай</v>
          </cell>
          <cell r="F7388" t="str">
            <v>ПАРАФИН,КЕРАМИКА</v>
          </cell>
        </row>
        <row r="7389">
          <cell r="A7389" t="str">
            <v>L4012-A</v>
          </cell>
          <cell r="B7389" t="str">
            <v>SIJ</v>
          </cell>
          <cell r="C7389" t="str">
            <v xml:space="preserve"> Подарочный набор со свечой l=26.8см w=14.4см</v>
          </cell>
          <cell r="E7389" t="str">
            <v>Китай</v>
          </cell>
          <cell r="F7389" t="str">
            <v>ПАРАФИН,КЕРАМИКА</v>
          </cell>
        </row>
        <row r="7390">
          <cell r="A7390" t="str">
            <v>M28550</v>
          </cell>
          <cell r="B7390" t="str">
            <v>SIJ</v>
          </cell>
          <cell r="C7390" t="str">
            <v xml:space="preserve"> Копилка КОРОВА В ДЕНЬГАХ h=10см l=12см</v>
          </cell>
          <cell r="E7390" t="str">
            <v>Китай</v>
          </cell>
          <cell r="F7390" t="str">
            <v>ПОЛИСТОУН</v>
          </cell>
        </row>
        <row r="7391">
          <cell r="A7391" t="str">
            <v>M28550-3</v>
          </cell>
          <cell r="B7391" t="str">
            <v>SIJ</v>
          </cell>
          <cell r="C7391" t="str">
            <v xml:space="preserve"> Копилка КОРОВА В ДЕНЬГАХ h=13см l=85см</v>
          </cell>
          <cell r="E7391" t="str">
            <v>Китай</v>
          </cell>
          <cell r="F7391" t="str">
            <v>ПОЛИСТОУН</v>
          </cell>
        </row>
        <row r="7392">
          <cell r="A7392" t="str">
            <v>KDD26697</v>
          </cell>
          <cell r="B7392" t="str">
            <v>SIJ</v>
          </cell>
          <cell r="C7392" t="str">
            <v xml:space="preserve"> Магнит на холодильник - елочная игрушка САНТА с подарками 13см в ассортименте</v>
          </cell>
          <cell r="E7392" t="str">
            <v>Китай</v>
          </cell>
          <cell r="F7392" t="str">
            <v>ПОЛИСТОУН</v>
          </cell>
        </row>
        <row r="7393">
          <cell r="A7393" t="str">
            <v>KDK065740</v>
          </cell>
          <cell r="B7393" t="str">
            <v>SIJ</v>
          </cell>
          <cell r="C7393" t="str">
            <v xml:space="preserve"> Елочная игрушка САНТА КЛАУС/СНЕГОВИК 10см в ассортименте</v>
          </cell>
          <cell r="E7393" t="str">
            <v>Китай</v>
          </cell>
          <cell r="F7393" t="str">
            <v>ПОЛИСТОУН</v>
          </cell>
        </row>
        <row r="7394">
          <cell r="A7394" t="str">
            <v>KDL3388-5</v>
          </cell>
          <cell r="B7394" t="str">
            <v>SIJ</v>
          </cell>
          <cell r="C7394" t="str">
            <v xml:space="preserve"> Елочная игрушка с колокольчиком 11см в ассортименте</v>
          </cell>
          <cell r="E7394" t="str">
            <v>Китай</v>
          </cell>
          <cell r="F7394" t="str">
            <v>ПОЛИСТОУН</v>
          </cell>
        </row>
        <row r="7395">
          <cell r="A7395" t="str">
            <v>KDL6034</v>
          </cell>
          <cell r="B7395" t="str">
            <v>SIJ</v>
          </cell>
          <cell r="C7395" t="str">
            <v xml:space="preserve"> Елочная игрушка САНТА/СНЕГОВИК 7см в ассортименте</v>
          </cell>
          <cell r="E7395" t="str">
            <v>Китай</v>
          </cell>
          <cell r="F7395" t="str">
            <v>ПОЛИСТОУН</v>
          </cell>
        </row>
        <row r="7396">
          <cell r="A7396" t="str">
            <v>T27490</v>
          </cell>
          <cell r="B7396" t="str">
            <v>SIJ</v>
          </cell>
          <cell r="C7396" t="str">
            <v xml:space="preserve"> Магнит на холодильник НОВОГОДНИЕ МОТИВЫ 8см в ассортименте</v>
          </cell>
          <cell r="E7396" t="str">
            <v>Китай</v>
          </cell>
          <cell r="F7396" t="str">
            <v>ПОЛИСТОУН</v>
          </cell>
        </row>
        <row r="7397">
          <cell r="A7397" t="str">
            <v>F59144-1</v>
          </cell>
          <cell r="B7397" t="str">
            <v>SIJ</v>
          </cell>
          <cell r="C7397" t="str">
            <v xml:space="preserve"> Декоративная игрушка СНЕГОВИК со звездой 24см</v>
          </cell>
          <cell r="E7397" t="str">
            <v>Китай</v>
          </cell>
          <cell r="F7397" t="str">
            <v>ПОЛИСТОУН</v>
          </cell>
        </row>
        <row r="7398">
          <cell r="A7398" t="str">
            <v>HL653334</v>
          </cell>
          <cell r="B7398" t="str">
            <v>SIJ</v>
          </cell>
          <cell r="C7398" t="str">
            <v xml:space="preserve"> Ель декоративная НОВОГОДНЯЯ 20см с украшениями</v>
          </cell>
          <cell r="E7398" t="str">
            <v>Китай</v>
          </cell>
          <cell r="F7398" t="str">
            <v>ПВХ</v>
          </cell>
        </row>
        <row r="7399">
          <cell r="A7399" t="str">
            <v>KDD26659</v>
          </cell>
          <cell r="B7399" t="str">
            <v>SIJ</v>
          </cell>
          <cell r="C7399" t="str">
            <v xml:space="preserve"> Магнит на холодильник - елочная игрушка САНТА/СНЕГОВИК 13см в ассортименте</v>
          </cell>
          <cell r="E7399" t="str">
            <v>Китай</v>
          </cell>
          <cell r="F7399" t="str">
            <v>ПОЛИСТОУН</v>
          </cell>
        </row>
        <row r="7400">
          <cell r="A7400" t="str">
            <v>NC10041-1</v>
          </cell>
          <cell r="B7400" t="str">
            <v>SIJ</v>
          </cell>
          <cell r="C7400" t="str">
            <v xml:space="preserve"> Копилка ТИГРЕНОК H=10см L=7см</v>
          </cell>
          <cell r="E7400" t="str">
            <v>Китай</v>
          </cell>
          <cell r="F7400" t="str">
            <v>ПОЛИСТОУН</v>
          </cell>
        </row>
        <row r="7401">
          <cell r="A7401" t="str">
            <v>NC10166</v>
          </cell>
          <cell r="B7401" t="str">
            <v>SIJ</v>
          </cell>
          <cell r="C7401" t="str">
            <v xml:space="preserve"> Подсвечник декоративный СНЕГОВИК В ШАРФЕ H=23см L=6.5см</v>
          </cell>
          <cell r="E7401" t="str">
            <v>Китай</v>
          </cell>
          <cell r="F7401" t="str">
            <v>МЕТАЛЛ,СТЕКЛО</v>
          </cell>
        </row>
        <row r="7402">
          <cell r="A7402" t="str">
            <v>L3822</v>
          </cell>
          <cell r="B7402" t="str">
            <v>SIJ</v>
          </cell>
          <cell r="C7402" t="str">
            <v xml:space="preserve"> Подарочный набор со свечой l=18.6см w=8.6см</v>
          </cell>
          <cell r="E7402" t="str">
            <v>Китай</v>
          </cell>
          <cell r="F7402" t="str">
            <v>ПАРАФИН,КЕРАМИКА</v>
          </cell>
        </row>
        <row r="7403">
          <cell r="A7403" t="str">
            <v>L4012</v>
          </cell>
          <cell r="B7403" t="str">
            <v>SIJ</v>
          </cell>
          <cell r="C7403" t="str">
            <v xml:space="preserve"> Подарочный набор со свечой l=26.8см w=14/4см</v>
          </cell>
          <cell r="E7403" t="str">
            <v>Китай</v>
          </cell>
          <cell r="F7403" t="str">
            <v>ПАРАФИН,КЕРАМИКА</v>
          </cell>
        </row>
        <row r="7404">
          <cell r="A7404" t="str">
            <v>T27492</v>
          </cell>
          <cell r="B7404" t="str">
            <v>SIJ</v>
          </cell>
          <cell r="C7404" t="str">
            <v xml:space="preserve"> Магнит на холодильник САНТА/СНЕГОВИК 8см в ассортименте</v>
          </cell>
          <cell r="E7404" t="str">
            <v>Китай</v>
          </cell>
          <cell r="F7404" t="str">
            <v>ПОЛИСТОУН</v>
          </cell>
        </row>
        <row r="7405">
          <cell r="A7405" t="str">
            <v>7-8069A</v>
          </cell>
          <cell r="B7405" t="str">
            <v>SIJ</v>
          </cell>
          <cell r="C7405" t="str">
            <v xml:space="preserve"> Свеча СНЕГОВИК в шапке с веником красный 12см</v>
          </cell>
          <cell r="E7405" t="str">
            <v>Китай</v>
          </cell>
          <cell r="F7405" t="str">
            <v>ПОЛИСТОУН</v>
          </cell>
        </row>
        <row r="7406">
          <cell r="A7406" t="str">
            <v>CH1101</v>
          </cell>
          <cell r="B7406" t="str">
            <v>SIJ</v>
          </cell>
          <cell r="C7406" t="str">
            <v xml:space="preserve"> Подсвечник СЕРДЕЧКО с бусинками 9.5см в ассортименте</v>
          </cell>
          <cell r="E7406" t="str">
            <v>Китай</v>
          </cell>
          <cell r="F7406" t="str">
            <v>КЕРАМИКА</v>
          </cell>
        </row>
        <row r="7407">
          <cell r="A7407" t="str">
            <v>ZF6K016</v>
          </cell>
          <cell r="B7407" t="str">
            <v>SIJ</v>
          </cell>
          <cell r="C7407" t="str">
            <v xml:space="preserve"> Кружка НОВОГОДНИЕ ПЕРСОНАЖИ 310мл</v>
          </cell>
          <cell r="E7407" t="str">
            <v>Китай</v>
          </cell>
          <cell r="F7407" t="str">
            <v>КЕРАМИКА</v>
          </cell>
        </row>
        <row r="7408">
          <cell r="A7408" t="str">
            <v>ZF6K140</v>
          </cell>
          <cell r="B7408" t="str">
            <v>SIJ</v>
          </cell>
          <cell r="C7408" t="str">
            <v xml:space="preserve"> Кружка ДЕД МОРОЗ/ПИНГВИН 310мл</v>
          </cell>
          <cell r="E7408" t="str">
            <v>Китай</v>
          </cell>
          <cell r="F7408" t="str">
            <v>КЕРАМИКА</v>
          </cell>
        </row>
        <row r="7409">
          <cell r="A7409" t="str">
            <v>QO0111</v>
          </cell>
          <cell r="B7409" t="str">
            <v>SIJ</v>
          </cell>
          <cell r="C7409" t="str">
            <v xml:space="preserve"> Кружка керамическая ЧУДЕСА ЗИМОЙ в упаковке 310мл</v>
          </cell>
          <cell r="E7409" t="str">
            <v>Китай</v>
          </cell>
          <cell r="F7409" t="str">
            <v>КЕРАМИКА</v>
          </cell>
        </row>
        <row r="7410">
          <cell r="A7410" t="str">
            <v>T27501</v>
          </cell>
          <cell r="B7410" t="str">
            <v>SIJ</v>
          </cell>
          <cell r="C7410" t="str">
            <v xml:space="preserve"> Магнит на холодильник САНТА МУЗЫКАНТ 8см в ассортименте</v>
          </cell>
          <cell r="E7410" t="str">
            <v>Китай</v>
          </cell>
          <cell r="F7410" t="str">
            <v>ПОЛИСТОУН</v>
          </cell>
        </row>
        <row r="7411">
          <cell r="A7411" t="str">
            <v>T27508</v>
          </cell>
          <cell r="B7411" t="str">
            <v>SIJ</v>
          </cell>
          <cell r="C7411" t="str">
            <v xml:space="preserve"> Магнит на холодильник ДЕД МОРОЗ 8см в ассортименте</v>
          </cell>
          <cell r="E7411" t="str">
            <v>Китай</v>
          </cell>
          <cell r="F7411" t="str">
            <v>ПОЛИСТОУН</v>
          </cell>
        </row>
        <row r="7412">
          <cell r="A7412" t="str">
            <v>ZF6B188</v>
          </cell>
          <cell r="B7412" t="str">
            <v>SIJ</v>
          </cell>
          <cell r="C7412" t="str">
            <v xml:space="preserve"> Кружка САНТА/СНЕГОВИК с фигуркой 310мл</v>
          </cell>
          <cell r="E7412" t="str">
            <v>Китай</v>
          </cell>
          <cell r="F7412" t="str">
            <v>КЕРАМИКА</v>
          </cell>
        </row>
        <row r="7413">
          <cell r="A7413" t="str">
            <v>ZF6B205</v>
          </cell>
          <cell r="B7413" t="str">
            <v>SIJ</v>
          </cell>
          <cell r="C7413" t="str">
            <v xml:space="preserve"> Кружка ДОМИК ДЕДА МОРОЗА 310мл</v>
          </cell>
          <cell r="E7413" t="str">
            <v>Китай</v>
          </cell>
          <cell r="F7413" t="str">
            <v>КЕРАМИКА</v>
          </cell>
        </row>
        <row r="7414">
          <cell r="A7414" t="str">
            <v>CH1112</v>
          </cell>
          <cell r="B7414" t="str">
            <v>SIJ</v>
          </cell>
          <cell r="C7414" t="str">
            <v xml:space="preserve"> Подсвечник ЗВЕЗДА с бусинками 15см в ассортименте</v>
          </cell>
          <cell r="E7414" t="str">
            <v>Китай</v>
          </cell>
          <cell r="F7414" t="str">
            <v>КЕРАМИКА</v>
          </cell>
        </row>
        <row r="7415">
          <cell r="A7415" t="str">
            <v>CH2557</v>
          </cell>
          <cell r="B7415" t="str">
            <v>SIJ</v>
          </cell>
          <cell r="C7415" t="str">
            <v xml:space="preserve"> Подсвечник для чайной свечи КОЛОКОЛЬЧИК/ЗВЕЗДОЧКА/СЕРДЕЧКО 9см</v>
          </cell>
          <cell r="E7415" t="str">
            <v>Китай</v>
          </cell>
          <cell r="F7415" t="str">
            <v>КЕРАМИКА</v>
          </cell>
        </row>
        <row r="7416">
          <cell r="A7416" t="str">
            <v>F7997A</v>
          </cell>
          <cell r="B7416" t="str">
            <v>SIJ</v>
          </cell>
          <cell r="C7416" t="str">
            <v xml:space="preserve"> Набор свечей ЗИМНИЕ УЗОРЫ с золотистым орнаментом d=6см 2шт</v>
          </cell>
          <cell r="E7416" t="str">
            <v>Китай</v>
          </cell>
          <cell r="F7416" t="str">
            <v>ПАРАФИН</v>
          </cell>
        </row>
        <row r="7417">
          <cell r="A7417" t="str">
            <v>G8145A</v>
          </cell>
          <cell r="B7417" t="str">
            <v>SIJ</v>
          </cell>
          <cell r="C7417" t="str">
            <v xml:space="preserve"> Подсвечник Свеча - столбик с новогодним декором 10см</v>
          </cell>
          <cell r="E7417" t="str">
            <v>Китай</v>
          </cell>
          <cell r="F7417" t="str">
            <v>КЕРАМИКА</v>
          </cell>
        </row>
        <row r="7418">
          <cell r="A7418" t="str">
            <v>SD73567B</v>
          </cell>
          <cell r="B7418" t="str">
            <v>SIJ</v>
          </cell>
          <cell r="C7418" t="str">
            <v xml:space="preserve"> Мягкая игрушка ВЛЮБЛЕННЫЕ СНЕГОВИКИ 21см</v>
          </cell>
          <cell r="E7418" t="str">
            <v>Китай</v>
          </cell>
          <cell r="F7418" t="str">
            <v>ТЕКСТИЛЬ</v>
          </cell>
        </row>
        <row r="7419">
          <cell r="A7419" t="str">
            <v>SH39-75701A</v>
          </cell>
          <cell r="B7419" t="str">
            <v>SIJ</v>
          </cell>
          <cell r="C7419" t="str">
            <v xml:space="preserve"> Мягкая игрушка САНТА КЛАУС/СНЕГОВИК на лыжах 19см синяя</v>
          </cell>
          <cell r="E7419" t="str">
            <v>Китай</v>
          </cell>
          <cell r="F7419" t="str">
            <v>ТЕКСТИЛЬ</v>
          </cell>
        </row>
        <row r="7420">
          <cell r="A7420" t="str">
            <v>YW78178-A</v>
          </cell>
          <cell r="B7420" t="str">
            <v>SIJ</v>
          </cell>
          <cell r="C7420" t="str">
            <v xml:space="preserve"> Фигурка ПРАЗДНИЧНЫЙ СНЕГОВИК h=16.5см l=10см голубая</v>
          </cell>
          <cell r="E7420" t="str">
            <v>Китай</v>
          </cell>
          <cell r="F7420" t="str">
            <v>ПОЛИСТОУН</v>
          </cell>
        </row>
        <row r="7421">
          <cell r="A7421" t="str">
            <v>YW78181-1A</v>
          </cell>
          <cell r="B7421" t="str">
            <v>SIJ</v>
          </cell>
          <cell r="C7421" t="str">
            <v xml:space="preserve"> Подсвечник СНЕГОВИК С ПОДАРКАМИ h=13.5см l=13см голубой</v>
          </cell>
          <cell r="E7421" t="str">
            <v>Китай</v>
          </cell>
          <cell r="F7421" t="str">
            <v>ПОЛИСТОУН</v>
          </cell>
        </row>
        <row r="7422">
          <cell r="A7422" t="str">
            <v>L1447</v>
          </cell>
          <cell r="B7422" t="str">
            <v>SIJ</v>
          </cell>
          <cell r="C7422" t="str">
            <v xml:space="preserve"> Набор свеча - ШИШКА на керамической тарелке d=15см</v>
          </cell>
          <cell r="E7422" t="str">
            <v>Китай</v>
          </cell>
          <cell r="F7422" t="str">
            <v>ПАРАФИН</v>
          </cell>
        </row>
        <row r="7423">
          <cell r="A7423" t="str">
            <v>LC80769</v>
          </cell>
          <cell r="B7423" t="str">
            <v>SIJ</v>
          </cell>
          <cell r="C7423" t="str">
            <v xml:space="preserve"> Фигурка ВЛЮБЛЕННАЯ ПАРА h=5см</v>
          </cell>
          <cell r="E7423" t="str">
            <v>Китай</v>
          </cell>
          <cell r="F7423" t="str">
            <v>ПОЛИСТОУН</v>
          </cell>
        </row>
        <row r="7424">
          <cell r="A7424" t="str">
            <v>M2316A-D</v>
          </cell>
          <cell r="B7424" t="str">
            <v>SIJ</v>
          </cell>
          <cell r="C7424" t="str">
            <v xml:space="preserve"> Мягкая игрушка КОРОВА В ПРАЗДНИЧНОЙ ОДЕЖДЕ h=13см</v>
          </cell>
          <cell r="E7424" t="str">
            <v>Китай</v>
          </cell>
          <cell r="F7424" t="str">
            <v>ПОЛИСТОУН</v>
          </cell>
        </row>
        <row r="7425">
          <cell r="A7425" t="str">
            <v>M28550-1</v>
          </cell>
          <cell r="B7425" t="str">
            <v>SIJ</v>
          </cell>
          <cell r="C7425" t="str">
            <v xml:space="preserve"> Копилка КОРОВА В ДЕНЬГАХ h=10см l=11см</v>
          </cell>
          <cell r="E7425" t="str">
            <v>Китай</v>
          </cell>
          <cell r="F7425" t="str">
            <v>ПОЛИСТОУН</v>
          </cell>
        </row>
        <row r="7426">
          <cell r="A7426" t="str">
            <v>M28550-2</v>
          </cell>
          <cell r="B7426" t="str">
            <v>SIJ</v>
          </cell>
          <cell r="C7426" t="str">
            <v xml:space="preserve"> Копилка КОРОВА В ДЕНЬГАХ h=13см l=9см</v>
          </cell>
          <cell r="E7426" t="str">
            <v>Китай</v>
          </cell>
          <cell r="F7426" t="str">
            <v>ПОЛИСТОУН</v>
          </cell>
        </row>
        <row r="7427">
          <cell r="A7427" t="str">
            <v>M28554</v>
          </cell>
          <cell r="B7427" t="str">
            <v>SIJ</v>
          </cell>
          <cell r="C7427" t="str">
            <v xml:space="preserve"> Шкатулка декоративная h=11.5см d=6.5см</v>
          </cell>
          <cell r="E7427" t="str">
            <v>Китай</v>
          </cell>
          <cell r="F7427" t="str">
            <v>ПОЛИСТОУН</v>
          </cell>
        </row>
        <row r="7428">
          <cell r="A7428" t="str">
            <v>M28554-1</v>
          </cell>
          <cell r="B7428" t="str">
            <v>SIJ</v>
          </cell>
          <cell r="C7428" t="str">
            <v xml:space="preserve"> Шкатулка декоративная h=11см l=6см</v>
          </cell>
          <cell r="E7428" t="str">
            <v>Китай</v>
          </cell>
          <cell r="F7428" t="str">
            <v>ПОЛИСТОУН</v>
          </cell>
        </row>
        <row r="7429">
          <cell r="A7429" t="str">
            <v>M28555</v>
          </cell>
          <cell r="B7429" t="str">
            <v>SIJ</v>
          </cell>
          <cell r="C7429" t="str">
            <v xml:space="preserve"> Подставка под мобильный телефон СИМВОЛ ГОДА С ДОЛЛАРОМ h=8см l=11см</v>
          </cell>
          <cell r="E7429" t="str">
            <v>Китай</v>
          </cell>
          <cell r="F7429" t="str">
            <v>ПОЛИСТОУН</v>
          </cell>
        </row>
        <row r="7430">
          <cell r="A7430" t="str">
            <v>M28555-4</v>
          </cell>
          <cell r="B7430" t="str">
            <v>SIJ</v>
          </cell>
          <cell r="C7430" t="str">
            <v xml:space="preserve"> Подставка под мобильный телефон СИМВОЛ ГОДА С ЕВРО h=8см l=11см</v>
          </cell>
          <cell r="E7430" t="str">
            <v>Китай</v>
          </cell>
          <cell r="F7430" t="str">
            <v>ПОЛИСТОУН</v>
          </cell>
        </row>
        <row r="7431">
          <cell r="A7431" t="str">
            <v>M28559</v>
          </cell>
          <cell r="B7431" t="str">
            <v>SIJ</v>
          </cell>
          <cell r="C7431" t="str">
            <v xml:space="preserve"> Визитница СУНДУК С ДЕНЬГАМИ h=10см l=12.5см</v>
          </cell>
          <cell r="E7431" t="str">
            <v>Китай</v>
          </cell>
          <cell r="F7431" t="str">
            <v>ПОЛИСТОУН</v>
          </cell>
        </row>
        <row r="7432">
          <cell r="A7432" t="str">
            <v>M28560</v>
          </cell>
          <cell r="B7432" t="str">
            <v>SIJ</v>
          </cell>
          <cell r="C7432" t="str">
            <v xml:space="preserve"> Копилка СЧАСТЛИВАЯ КОРОВА h=12см l=13см</v>
          </cell>
          <cell r="E7432" t="str">
            <v>Китай</v>
          </cell>
          <cell r="F7432" t="str">
            <v>ПОЛИСТОУН</v>
          </cell>
        </row>
        <row r="7433">
          <cell r="A7433" t="str">
            <v>M28565</v>
          </cell>
          <cell r="B7433" t="str">
            <v>SIJ</v>
          </cell>
          <cell r="C7433" t="str">
            <v xml:space="preserve"> Копилка КОРОВЫ С ТЕЛЕЖКОЙ ДЕНЕГ h=16см l=18см</v>
          </cell>
          <cell r="E7433" t="str">
            <v>Китай</v>
          </cell>
          <cell r="F7433" t="str">
            <v>ПОЛИСТОУН</v>
          </cell>
        </row>
        <row r="7434">
          <cell r="A7434" t="str">
            <v>L1671</v>
          </cell>
          <cell r="B7434" t="str">
            <v>SIJ</v>
          </cell>
          <cell r="C7434" t="str">
            <v xml:space="preserve"> Набор свеча - ЕЛОЧКА на керамической тарелке 12х16см</v>
          </cell>
          <cell r="E7434" t="str">
            <v>Китай</v>
          </cell>
          <cell r="F7434" t="str">
            <v>ПАРАФИН</v>
          </cell>
        </row>
        <row r="7435">
          <cell r="A7435" t="str">
            <v>L1858</v>
          </cell>
          <cell r="B7435" t="str">
            <v>SIJ</v>
          </cell>
          <cell r="C7435" t="str">
            <v xml:space="preserve"> Набор свечей 3шт на керамической тарелке в подарочной упаковке d=23.5см</v>
          </cell>
          <cell r="E7435" t="str">
            <v>Китай</v>
          </cell>
          <cell r="F7435" t="str">
            <v>ПАРАФИН</v>
          </cell>
        </row>
        <row r="7436">
          <cell r="A7436" t="str">
            <v>L1872</v>
          </cell>
          <cell r="B7436" t="str">
            <v>SIJ</v>
          </cell>
          <cell r="C7436" t="str">
            <v xml:space="preserve"> Набор свечей 2шт на керамической тарелке d=15см</v>
          </cell>
          <cell r="E7436" t="str">
            <v>Китай</v>
          </cell>
          <cell r="F7436" t="str">
            <v>ПАРАФИН</v>
          </cell>
        </row>
        <row r="7437">
          <cell r="A7437" t="str">
            <v>L3038</v>
          </cell>
          <cell r="B7437" t="str">
            <v>SIJ</v>
          </cell>
          <cell r="C7437" t="str">
            <v xml:space="preserve"> Набор свечей 2шт на керамической тарелке 16х16см</v>
          </cell>
          <cell r="E7437" t="str">
            <v>Китай</v>
          </cell>
          <cell r="F7437" t="str">
            <v>ПАРАФИН</v>
          </cell>
        </row>
        <row r="7438">
          <cell r="A7438" t="str">
            <v>L3072</v>
          </cell>
          <cell r="B7438" t="str">
            <v>SIJ</v>
          </cell>
          <cell r="C7438" t="str">
            <v xml:space="preserve"> Набор свеча - СТОЛБИК на керамической тарелке d=16см</v>
          </cell>
          <cell r="E7438" t="str">
            <v>Китай</v>
          </cell>
          <cell r="F7438" t="str">
            <v>ПАРАФИН</v>
          </cell>
        </row>
        <row r="7439">
          <cell r="A7439" t="str">
            <v>L3075</v>
          </cell>
          <cell r="B7439" t="str">
            <v>SIJ</v>
          </cell>
          <cell r="C7439" t="str">
            <v xml:space="preserve"> Набор свеча - СТОЛБИК на керамической тарелке d=18см</v>
          </cell>
          <cell r="E7439" t="str">
            <v>Китай</v>
          </cell>
          <cell r="F7439" t="str">
            <v>ПАРАФИН</v>
          </cell>
        </row>
        <row r="7440">
          <cell r="A7440" t="str">
            <v>L3654</v>
          </cell>
          <cell r="B7440" t="str">
            <v>SIJ</v>
          </cell>
          <cell r="C7440" t="str">
            <v xml:space="preserve"> Набор свеча - ШИШКА на керамической тарелке d=15см</v>
          </cell>
          <cell r="E7440" t="str">
            <v>Китай</v>
          </cell>
          <cell r="F7440" t="str">
            <v>ПАРАФИН</v>
          </cell>
        </row>
        <row r="7441">
          <cell r="A7441" t="str">
            <v>L3659</v>
          </cell>
          <cell r="B7441" t="str">
            <v>SIJ</v>
          </cell>
          <cell r="C7441" t="str">
            <v xml:space="preserve"> Набор свеча - СТОЛБИК на керамической тарелке d=16см</v>
          </cell>
          <cell r="E7441" t="str">
            <v>Китай</v>
          </cell>
          <cell r="F7441" t="str">
            <v>ПАРАФИН</v>
          </cell>
        </row>
        <row r="7442">
          <cell r="A7442" t="str">
            <v>L3660</v>
          </cell>
          <cell r="B7442" t="str">
            <v>SIJ</v>
          </cell>
          <cell r="C7442" t="str">
            <v xml:space="preserve"> Набор свеча - ШИШКА на керамической тарелке d=16см</v>
          </cell>
          <cell r="E7442" t="str">
            <v>Китай</v>
          </cell>
          <cell r="F7442" t="str">
            <v>ПАРАФИН</v>
          </cell>
        </row>
        <row r="7443">
          <cell r="A7443" t="str">
            <v>RA2385RB</v>
          </cell>
          <cell r="B7443" t="str">
            <v>SIJ</v>
          </cell>
          <cell r="C7443" t="str">
            <v xml:space="preserve"> Набор свечей ДЕД МОРОЗ с мешком 6см 6шт</v>
          </cell>
          <cell r="E7443" t="str">
            <v>Китай</v>
          </cell>
          <cell r="F7443" t="str">
            <v>ПАРАФИН</v>
          </cell>
        </row>
        <row r="7444">
          <cell r="A7444" t="str">
            <v>RA2692R</v>
          </cell>
          <cell r="B7444" t="str">
            <v>SIJ</v>
          </cell>
          <cell r="C7444" t="str">
            <v xml:space="preserve"> Свеча САНТА с елкой 10.5см</v>
          </cell>
          <cell r="E7444" t="str">
            <v>Китай</v>
          </cell>
          <cell r="F7444" t="str">
            <v>ПАРАФИН</v>
          </cell>
        </row>
        <row r="7445">
          <cell r="A7445" t="str">
            <v>RD1779W-1</v>
          </cell>
          <cell r="B7445" t="str">
            <v>SIJ</v>
          </cell>
          <cell r="C7445" t="str">
            <v xml:space="preserve"> Набор свечей КОРОВЫ НА ТРАВЕ h=3.8см d=4см 6шт</v>
          </cell>
          <cell r="E7445" t="str">
            <v>Китай</v>
          </cell>
          <cell r="F7445" t="str">
            <v>ПАРАФИН</v>
          </cell>
        </row>
        <row r="7446">
          <cell r="A7446" t="str">
            <v>L3776-1</v>
          </cell>
          <cell r="B7446" t="str">
            <v>SIJ</v>
          </cell>
          <cell r="C7446" t="str">
            <v xml:space="preserve"> Подарочный набор со свечой l=16.5см w=16.5см</v>
          </cell>
          <cell r="E7446" t="str">
            <v>Китай</v>
          </cell>
          <cell r="F7446" t="str">
            <v>ПАРАФИН,КЕРАМИКА</v>
          </cell>
        </row>
        <row r="7447">
          <cell r="A7447" t="str">
            <v>L3776-3</v>
          </cell>
          <cell r="B7447" t="str">
            <v>SIJ</v>
          </cell>
          <cell r="C7447" t="str">
            <v xml:space="preserve"> Подарочный набор со свечой l=16.5см w=16.5см</v>
          </cell>
          <cell r="E7447" t="str">
            <v>Китай</v>
          </cell>
          <cell r="F7447" t="str">
            <v>ПАРАФИН,КЕРАМИКА</v>
          </cell>
        </row>
        <row r="7448">
          <cell r="A7448" t="str">
            <v>L3776-5</v>
          </cell>
          <cell r="B7448" t="str">
            <v>SIJ</v>
          </cell>
          <cell r="C7448" t="str">
            <v xml:space="preserve"> Подарочный набор со свечой l=16.5см w=16.5см</v>
          </cell>
          <cell r="E7448" t="str">
            <v>Китай</v>
          </cell>
          <cell r="F7448" t="str">
            <v>ПАРАФИН,КЕРАМИКА</v>
          </cell>
        </row>
        <row r="7449">
          <cell r="A7449" t="str">
            <v>SD73693B</v>
          </cell>
          <cell r="B7449" t="str">
            <v>SIJ</v>
          </cell>
          <cell r="C7449" t="str">
            <v xml:space="preserve"> Мягкая игрушка САНТА КЛАУС 20.5см</v>
          </cell>
          <cell r="E7449" t="str">
            <v>Китай</v>
          </cell>
          <cell r="F7449" t="str">
            <v>ТЕКСТИЛЬ</v>
          </cell>
        </row>
        <row r="7450">
          <cell r="A7450" t="str">
            <v>SD73694A</v>
          </cell>
          <cell r="B7450" t="str">
            <v>SIJ</v>
          </cell>
          <cell r="C7450" t="str">
            <v xml:space="preserve"> Мягкая игрушка САНТА КЛАУС в колпаке 20см</v>
          </cell>
          <cell r="E7450" t="str">
            <v>Китай</v>
          </cell>
          <cell r="F7450" t="str">
            <v>ТЕКСТИЛЬ</v>
          </cell>
        </row>
        <row r="7451">
          <cell r="A7451" t="str">
            <v>L3776-6</v>
          </cell>
          <cell r="B7451" t="str">
            <v>SIJ</v>
          </cell>
          <cell r="C7451" t="str">
            <v xml:space="preserve"> Подарочный набор со свечой l=16.5см w=16.5см</v>
          </cell>
          <cell r="E7451" t="str">
            <v>Китай</v>
          </cell>
          <cell r="F7451" t="str">
            <v>ПАРАФИН,КЕРАМИКА</v>
          </cell>
        </row>
        <row r="7452">
          <cell r="A7452" t="str">
            <v>L3822-1</v>
          </cell>
          <cell r="B7452" t="str">
            <v>SIJ</v>
          </cell>
          <cell r="C7452" t="str">
            <v xml:space="preserve"> Подарочный набор со свечой l=18.6см w=8.6см</v>
          </cell>
          <cell r="E7452" t="str">
            <v>Китай</v>
          </cell>
          <cell r="F7452" t="str">
            <v>ПАРАФИН,КЕРАМИКА</v>
          </cell>
        </row>
        <row r="7453">
          <cell r="A7453" t="str">
            <v>L3822-6</v>
          </cell>
          <cell r="B7453" t="str">
            <v>SIJ</v>
          </cell>
          <cell r="C7453" t="str">
            <v xml:space="preserve"> Подарочный набор со свечой l=18.6см w=8.6см</v>
          </cell>
          <cell r="E7453" t="str">
            <v>Китай</v>
          </cell>
          <cell r="F7453" t="str">
            <v>ПАРАФИН,КЕРАМИКА</v>
          </cell>
        </row>
        <row r="7454">
          <cell r="A7454" t="str">
            <v>L3826-2</v>
          </cell>
          <cell r="B7454" t="str">
            <v>SIJ</v>
          </cell>
          <cell r="C7454" t="str">
            <v xml:space="preserve"> Подарочный набор со свечой l=18.6см w=8.6см</v>
          </cell>
          <cell r="E7454" t="str">
            <v>Китай</v>
          </cell>
          <cell r="F7454" t="str">
            <v>ПАРАФИН,КЕРАМИКА</v>
          </cell>
        </row>
        <row r="7455">
          <cell r="A7455" t="str">
            <v>L4012-1</v>
          </cell>
          <cell r="B7455" t="str">
            <v>SIJ</v>
          </cell>
          <cell r="C7455" t="str">
            <v xml:space="preserve"> Подарочный набор со свечой l=26.8см w=14.4см</v>
          </cell>
          <cell r="E7455" t="str">
            <v>Китай</v>
          </cell>
          <cell r="F7455" t="str">
            <v>ПАРАФИН,КЕРАМИКА</v>
          </cell>
        </row>
        <row r="7456">
          <cell r="A7456" t="str">
            <v>RA2693R</v>
          </cell>
          <cell r="B7456" t="str">
            <v>SIJ</v>
          </cell>
          <cell r="C7456" t="str">
            <v xml:space="preserve"> Свеча САНТА КЛАУС с фонариком 11.5см</v>
          </cell>
          <cell r="E7456" t="str">
            <v>Китай</v>
          </cell>
          <cell r="F7456" t="str">
            <v>ПАРАФИН</v>
          </cell>
        </row>
        <row r="7457">
          <cell r="A7457" t="str">
            <v>RA2742R</v>
          </cell>
          <cell r="B7457" t="str">
            <v>SIJ</v>
          </cell>
          <cell r="C7457" t="str">
            <v xml:space="preserve"> Набор свечей ДЕД МОРОЗ с подарком 6см 6шт</v>
          </cell>
          <cell r="E7457" t="str">
            <v>Китай</v>
          </cell>
          <cell r="F7457" t="str">
            <v>ПАРАФИН</v>
          </cell>
        </row>
        <row r="7458">
          <cell r="A7458" t="str">
            <v>RA2823</v>
          </cell>
          <cell r="B7458" t="str">
            <v>SIJ</v>
          </cell>
          <cell r="C7458" t="str">
            <v xml:space="preserve"> Свеча СНЕГОВИКИ на прогулке 12.5см</v>
          </cell>
          <cell r="E7458" t="str">
            <v>Китай</v>
          </cell>
          <cell r="F7458" t="str">
            <v>ПАРАФИН</v>
          </cell>
        </row>
        <row r="7459">
          <cell r="A7459" t="str">
            <v>RA2834RB</v>
          </cell>
          <cell r="B7459" t="str">
            <v>SIJ</v>
          </cell>
          <cell r="C7459" t="str">
            <v xml:space="preserve"> Набор свечей ДЕД МОРОЗ со звездой 6см 6шт</v>
          </cell>
          <cell r="E7459" t="str">
            <v>Китай</v>
          </cell>
          <cell r="F7459" t="str">
            <v>ПАРАФИН</v>
          </cell>
        </row>
        <row r="7460">
          <cell r="A7460" t="str">
            <v>RA2885R</v>
          </cell>
          <cell r="B7460" t="str">
            <v>SIJ</v>
          </cell>
          <cell r="C7460" t="str">
            <v xml:space="preserve"> Свеча САНТА КЛАУС с мешком 11.5см</v>
          </cell>
          <cell r="E7460" t="str">
            <v>Китай</v>
          </cell>
          <cell r="F7460" t="str">
            <v>ПАРАФИН</v>
          </cell>
        </row>
        <row r="7461">
          <cell r="A7461" t="str">
            <v>F59144-2</v>
          </cell>
          <cell r="B7461" t="str">
            <v>SIJ</v>
          </cell>
          <cell r="C7461" t="str">
            <v xml:space="preserve"> Декоративная игрушка СНЕГОВИК со звездой 18см</v>
          </cell>
          <cell r="E7461" t="str">
            <v>Китай</v>
          </cell>
          <cell r="F7461" t="str">
            <v>ПОЛИСТОУН</v>
          </cell>
        </row>
        <row r="7462">
          <cell r="A7462" t="str">
            <v>F59144-3</v>
          </cell>
          <cell r="B7462" t="str">
            <v>SIJ</v>
          </cell>
          <cell r="C7462" t="str">
            <v xml:space="preserve"> Декоративная игрушка СНЕГОВИК со звездой 16см</v>
          </cell>
          <cell r="E7462" t="str">
            <v>Китай</v>
          </cell>
          <cell r="F7462" t="str">
            <v>ПОЛИСТОУН</v>
          </cell>
        </row>
        <row r="7463">
          <cell r="A7463" t="str">
            <v>F59171</v>
          </cell>
          <cell r="B7463" t="str">
            <v>SIJ</v>
          </cell>
          <cell r="C7463" t="str">
            <v xml:space="preserve"> Декоративная игрушка ВЕСЕЛЫЙ МЕДВЕЖОНОК 13см в ассортименте</v>
          </cell>
          <cell r="E7463" t="str">
            <v>Китай</v>
          </cell>
          <cell r="F7463" t="str">
            <v>ПОЛИСТОУН</v>
          </cell>
        </row>
        <row r="7464">
          <cell r="A7464" t="str">
            <v>RA3014R/GD</v>
          </cell>
          <cell r="B7464" t="str">
            <v>SIJ</v>
          </cell>
          <cell r="C7464" t="str">
            <v xml:space="preserve"> Набор свечей с золотым декором КОЛОКОЛЬЧИКИ d=7см 2шт</v>
          </cell>
          <cell r="E7464" t="str">
            <v>Китай</v>
          </cell>
          <cell r="F7464" t="str">
            <v>ПАРАФИН</v>
          </cell>
        </row>
        <row r="7465">
          <cell r="A7465" t="str">
            <v>60019-C</v>
          </cell>
          <cell r="B7465" t="str">
            <v>SIJ</v>
          </cell>
          <cell r="C7465" t="str">
            <v xml:space="preserve"> Подсвечник СНЕГОВИК декорированный стразами со свечой 13см в ассортименте</v>
          </cell>
          <cell r="E7465" t="str">
            <v>Китай</v>
          </cell>
          <cell r="F7465" t="str">
            <v>ПОЛИСТОУН</v>
          </cell>
        </row>
        <row r="7466">
          <cell r="A7466" t="str">
            <v>YW75695-A</v>
          </cell>
          <cell r="B7466" t="str">
            <v>SIJ</v>
          </cell>
          <cell r="C7466" t="str">
            <v xml:space="preserve"> Шкатулка КОРОВА С РЕБЕНКОМ h=13см l=8см голубая</v>
          </cell>
          <cell r="E7466" t="str">
            <v>Китай</v>
          </cell>
          <cell r="F7466" t="str">
            <v>ПОЛИСТОУН</v>
          </cell>
        </row>
        <row r="7467">
          <cell r="A7467" t="str">
            <v>YW75700-1</v>
          </cell>
          <cell r="B7467" t="str">
            <v>SIJ</v>
          </cell>
          <cell r="C7467" t="str">
            <v xml:space="preserve"> Фигурка ТРИ КОРОВЫ h=22см l=21.7см красная</v>
          </cell>
          <cell r="E7467" t="str">
            <v>Китай</v>
          </cell>
          <cell r="F7467" t="str">
            <v>ПОЛИСТОУН</v>
          </cell>
        </row>
        <row r="7468">
          <cell r="A7468" t="str">
            <v>YW75700-1A</v>
          </cell>
          <cell r="B7468" t="str">
            <v>SIJ</v>
          </cell>
          <cell r="C7468" t="str">
            <v xml:space="preserve"> Фигурка ТРИ КОРОВЫ h=22см l=21.7см голубая</v>
          </cell>
          <cell r="E7468" t="str">
            <v>Китай</v>
          </cell>
          <cell r="F7468" t="str">
            <v>ПОЛИСТОУН</v>
          </cell>
        </row>
        <row r="7469">
          <cell r="A7469" t="str">
            <v>YW75705</v>
          </cell>
          <cell r="B7469" t="str">
            <v>SIJ</v>
          </cell>
          <cell r="C7469" t="str">
            <v xml:space="preserve"> Фигурка КОРОВЫ НА САНКАХ h=14.7см l=18см красная</v>
          </cell>
          <cell r="E7469" t="str">
            <v>Китай</v>
          </cell>
          <cell r="F7469" t="str">
            <v>ПОЛИСТОУН</v>
          </cell>
        </row>
        <row r="7470">
          <cell r="A7470" t="str">
            <v>YW75705-A</v>
          </cell>
          <cell r="B7470" t="str">
            <v>SIJ</v>
          </cell>
          <cell r="C7470" t="str">
            <v xml:space="preserve"> Фигурка КОРОВЫ НА САНКАХ h= 14.7см l=18см голубая</v>
          </cell>
          <cell r="E7470" t="str">
            <v>Китай</v>
          </cell>
          <cell r="F7470" t="str">
            <v>ПОЛИСТОУН</v>
          </cell>
        </row>
        <row r="7471">
          <cell r="A7471" t="str">
            <v>YW78158</v>
          </cell>
          <cell r="B7471" t="str">
            <v>SIJ</v>
          </cell>
          <cell r="C7471" t="str">
            <v xml:space="preserve"> Подсвечник СНЕГОВИК С ПОДАРКОМ h=11.5см l=11.5см красный</v>
          </cell>
          <cell r="E7471" t="str">
            <v>Китай</v>
          </cell>
          <cell r="F7471" t="str">
            <v>ПОЛИСТОУН</v>
          </cell>
        </row>
        <row r="7472">
          <cell r="A7472" t="str">
            <v>YW78158-A</v>
          </cell>
          <cell r="B7472" t="str">
            <v>SIJ</v>
          </cell>
          <cell r="C7472" t="str">
            <v xml:space="preserve"> Подсвечник СНЕГОВИК С ПОДАРКОМ h=11.5см l=11.5см голубой</v>
          </cell>
          <cell r="E7472" t="str">
            <v>Китай</v>
          </cell>
          <cell r="F7472" t="str">
            <v>ПОЛИСТОУН</v>
          </cell>
        </row>
        <row r="7473">
          <cell r="A7473" t="str">
            <v>YW78179</v>
          </cell>
          <cell r="B7473" t="str">
            <v>SIJ</v>
          </cell>
          <cell r="C7473" t="str">
            <v xml:space="preserve"> Фигурка НОВОГОДНИЙ СНЕГОВИК h=11см l=7см красная</v>
          </cell>
          <cell r="E7473" t="str">
            <v>Китай</v>
          </cell>
          <cell r="F7473" t="str">
            <v>ПОЛИСТОУН</v>
          </cell>
        </row>
        <row r="7474">
          <cell r="A7474" t="str">
            <v>YW78179-A</v>
          </cell>
          <cell r="B7474" t="str">
            <v>SIJ</v>
          </cell>
          <cell r="C7474" t="str">
            <v xml:space="preserve"> Фигурка НОВОГОДНИЙ СНЕГОВИК h=11см l=7см голубая</v>
          </cell>
          <cell r="E7474" t="str">
            <v>Китай</v>
          </cell>
          <cell r="F7474" t="str">
            <v>ПОЛИСТОУН</v>
          </cell>
        </row>
        <row r="7475">
          <cell r="A7475" t="str">
            <v>F59141-1</v>
          </cell>
          <cell r="B7475" t="str">
            <v>SIJ</v>
          </cell>
          <cell r="C7475" t="str">
            <v xml:space="preserve"> Декоративная игрушка СНЕГОВИК с метлой 23см</v>
          </cell>
          <cell r="E7475" t="str">
            <v>Китай</v>
          </cell>
          <cell r="F7475" t="str">
            <v>ПОЛИСТОУН</v>
          </cell>
        </row>
        <row r="7476">
          <cell r="A7476" t="str">
            <v>F59141-2</v>
          </cell>
          <cell r="B7476" t="str">
            <v>SIJ</v>
          </cell>
          <cell r="C7476" t="str">
            <v xml:space="preserve"> Декоративная игрушка СНЕГОВИК с ведерком 23см</v>
          </cell>
          <cell r="E7476" t="str">
            <v>Китай</v>
          </cell>
          <cell r="F7476" t="str">
            <v>ПОЛИСТОУН</v>
          </cell>
        </row>
        <row r="7477">
          <cell r="A7477" t="str">
            <v>HA731013</v>
          </cell>
          <cell r="B7477" t="str">
            <v>SIJ</v>
          </cell>
          <cell r="C7477" t="str">
            <v xml:space="preserve"> Ель декоративная НОВОГОДНЯЯ 30см с украшениями</v>
          </cell>
          <cell r="E7477" t="str">
            <v>Китай</v>
          </cell>
          <cell r="F7477" t="str">
            <v>ПВХ</v>
          </cell>
        </row>
        <row r="7478">
          <cell r="A7478" t="str">
            <v>HL70011</v>
          </cell>
          <cell r="B7478" t="str">
            <v>SIJ</v>
          </cell>
          <cell r="C7478" t="str">
            <v xml:space="preserve"> Ель декоративная НОВОГОДНЯЯ 30см с украшениями</v>
          </cell>
          <cell r="E7478" t="str">
            <v>Китай</v>
          </cell>
          <cell r="F7478" t="str">
            <v>ПВХ</v>
          </cell>
        </row>
        <row r="7479">
          <cell r="A7479" t="str">
            <v>SD73481</v>
          </cell>
          <cell r="B7479" t="str">
            <v>SIJ</v>
          </cell>
          <cell r="C7479" t="str">
            <v xml:space="preserve"> Мягкая игрушка СНЕГОВИК 13см в ассортимете</v>
          </cell>
          <cell r="E7479" t="str">
            <v>Китай</v>
          </cell>
          <cell r="F7479" t="str">
            <v>ТЕКСТИЛЬ</v>
          </cell>
        </row>
        <row r="7480">
          <cell r="A7480" t="str">
            <v>T27516</v>
          </cell>
          <cell r="B7480" t="str">
            <v>SIJ</v>
          </cell>
          <cell r="C7480" t="str">
            <v xml:space="preserve"> Магнит на холодильник НОВОГОДНИЙ d=6см в ассортименте</v>
          </cell>
          <cell r="E7480" t="str">
            <v>Китай</v>
          </cell>
          <cell r="F7480" t="str">
            <v>ПОЛИСТОУН</v>
          </cell>
        </row>
        <row r="7481">
          <cell r="A7481" t="str">
            <v>7-8099</v>
          </cell>
          <cell r="B7481" t="str">
            <v>SIJ</v>
          </cell>
          <cell r="C7481" t="str">
            <v xml:space="preserve"> Свеча СНЕГОВИК в рукавицах с веником 11см</v>
          </cell>
          <cell r="E7481" t="str">
            <v>Китай</v>
          </cell>
          <cell r="F7481" t="str">
            <v>ПОЛИСТОУН</v>
          </cell>
        </row>
        <row r="7482">
          <cell r="A7482" t="str">
            <v>7-8333</v>
          </cell>
          <cell r="B7482" t="str">
            <v>SIJ</v>
          </cell>
          <cell r="C7482" t="str">
            <v xml:space="preserve"> Свеча - новогодняя игрушка ДЕД МОРОЗ с подарками 13см</v>
          </cell>
          <cell r="E7482" t="str">
            <v>Китай</v>
          </cell>
          <cell r="F7482" t="str">
            <v>ПОЛИСТОУН</v>
          </cell>
        </row>
        <row r="7483">
          <cell r="A7483" t="str">
            <v>CH1033</v>
          </cell>
          <cell r="B7483" t="str">
            <v>SIJ</v>
          </cell>
          <cell r="C7483" t="str">
            <v xml:space="preserve"> Подсвечник СНЕГОВИК с бусинками 12см</v>
          </cell>
          <cell r="E7483" t="str">
            <v>Китай</v>
          </cell>
          <cell r="F7483" t="str">
            <v>КЕРАМИКА</v>
          </cell>
        </row>
        <row r="7484">
          <cell r="A7484" t="str">
            <v>SD73694B</v>
          </cell>
          <cell r="B7484" t="str">
            <v>SIJ</v>
          </cell>
          <cell r="C7484" t="str">
            <v xml:space="preserve"> Мягкая игрушка СНЕГОВИК в колпаке 20.5см</v>
          </cell>
          <cell r="E7484" t="str">
            <v>Китай</v>
          </cell>
          <cell r="F7484" t="str">
            <v>ТЕКСТИЛЬ</v>
          </cell>
        </row>
        <row r="7485">
          <cell r="A7485" t="str">
            <v>SD73695</v>
          </cell>
          <cell r="B7485" t="str">
            <v>SIJ</v>
          </cell>
          <cell r="C7485" t="str">
            <v xml:space="preserve"> Мягкая игрушка СНЕГОВИК в шарфе 18см в ассортимете</v>
          </cell>
          <cell r="E7485" t="str">
            <v>Китай</v>
          </cell>
          <cell r="F7485" t="str">
            <v>ТЕКСТИЛЬ</v>
          </cell>
        </row>
        <row r="7486">
          <cell r="A7486" t="str">
            <v>CH1104</v>
          </cell>
          <cell r="B7486" t="str">
            <v>SIJ</v>
          </cell>
          <cell r="C7486" t="str">
            <v xml:space="preserve"> Подсвечник ЗВЕЗДОЧКА/ЕЛОЧКА 11см с бусинками</v>
          </cell>
          <cell r="E7486" t="str">
            <v>Китай</v>
          </cell>
          <cell r="F7486" t="str">
            <v>КЕРАМИКА</v>
          </cell>
        </row>
        <row r="7487">
          <cell r="A7487" t="str">
            <v>CH1185</v>
          </cell>
          <cell r="B7487" t="str">
            <v>SIJ</v>
          </cell>
          <cell r="C7487" t="str">
            <v xml:space="preserve"> Подсвечник НОВОГОДНИЙ ЛЕС 6см</v>
          </cell>
          <cell r="E7487" t="str">
            <v>Китай</v>
          </cell>
          <cell r="F7487" t="str">
            <v>КЕРАМИКА</v>
          </cell>
        </row>
        <row r="7488">
          <cell r="A7488" t="str">
            <v>G8143A</v>
          </cell>
          <cell r="B7488" t="str">
            <v>SIJ</v>
          </cell>
          <cell r="C7488" t="str">
            <v xml:space="preserve"> Подсвечник Свеча - шар с новогодним декором d=10см</v>
          </cell>
          <cell r="E7488" t="str">
            <v>Китай</v>
          </cell>
          <cell r="F7488" t="str">
            <v>КЕРАМИКА</v>
          </cell>
        </row>
        <row r="7489">
          <cell r="A7489" t="str">
            <v>YW78181</v>
          </cell>
          <cell r="B7489" t="str">
            <v>SIJ</v>
          </cell>
          <cell r="C7489" t="str">
            <v xml:space="preserve"> Подсвечник СНЕГОВИК С ШИШКОЙ h=13.5см l=13см красный</v>
          </cell>
          <cell r="E7489" t="str">
            <v>Китай</v>
          </cell>
          <cell r="F7489" t="str">
            <v>ПОЛИСТОУН</v>
          </cell>
        </row>
        <row r="7490">
          <cell r="A7490" t="str">
            <v>YW78181-1</v>
          </cell>
          <cell r="B7490" t="str">
            <v>SIJ</v>
          </cell>
          <cell r="C7490" t="str">
            <v xml:space="preserve"> Подсвечник СНЕГОВИК С ПОДАРКАМИ h=13см l=12см красный</v>
          </cell>
          <cell r="E7490" t="str">
            <v>Китай</v>
          </cell>
          <cell r="F7490" t="str">
            <v>ПОЛИСТОУН</v>
          </cell>
        </row>
        <row r="7491">
          <cell r="A7491" t="str">
            <v>YW78181-A</v>
          </cell>
          <cell r="B7491" t="str">
            <v>SIJ</v>
          </cell>
          <cell r="C7491" t="str">
            <v xml:space="preserve"> Подсвечник СНЕГОВИК С ШИШКОЙ h=13см l=12см голубой</v>
          </cell>
          <cell r="E7491" t="str">
            <v>Китай</v>
          </cell>
          <cell r="F7491" t="str">
            <v>ПОЛИСТОУН</v>
          </cell>
        </row>
        <row r="7492">
          <cell r="A7492" t="str">
            <v>F59142-1</v>
          </cell>
          <cell r="B7492" t="str">
            <v>SIJ</v>
          </cell>
          <cell r="C7492" t="str">
            <v xml:space="preserve"> Декоративная игрушка СНЕГОВИК с метлой 16см</v>
          </cell>
          <cell r="E7492" t="str">
            <v>Китай</v>
          </cell>
          <cell r="F7492" t="str">
            <v>ПОЛИСТОУН</v>
          </cell>
        </row>
        <row r="7493">
          <cell r="A7493" t="str">
            <v>F59142-2</v>
          </cell>
          <cell r="B7493" t="str">
            <v>SIJ</v>
          </cell>
          <cell r="C7493" t="str">
            <v xml:space="preserve"> Декоративная игрушка СНЕГОВИК с ведерком 16см</v>
          </cell>
          <cell r="E7493" t="str">
            <v>Китай</v>
          </cell>
          <cell r="F7493" t="str">
            <v>ПОЛИСТОУН</v>
          </cell>
        </row>
        <row r="7494">
          <cell r="A7494" t="str">
            <v>F59143-1</v>
          </cell>
          <cell r="B7494" t="str">
            <v>SIJ</v>
          </cell>
          <cell r="C7494" t="str">
            <v xml:space="preserve"> Декоративная игрушка САНТА КЛАУС 29см</v>
          </cell>
          <cell r="E7494" t="str">
            <v>Китай</v>
          </cell>
          <cell r="F7494" t="str">
            <v>ПОЛИСТОУН</v>
          </cell>
        </row>
        <row r="7495">
          <cell r="A7495" t="str">
            <v>F59143-2</v>
          </cell>
          <cell r="B7495" t="str">
            <v>SIJ</v>
          </cell>
          <cell r="C7495" t="str">
            <v xml:space="preserve"> Декоративная игрушка САНТА КЛАУС 22см</v>
          </cell>
          <cell r="E7495" t="str">
            <v>Китай</v>
          </cell>
          <cell r="F7495" t="str">
            <v>ПОЛИСТОУН</v>
          </cell>
        </row>
        <row r="7496">
          <cell r="A7496" t="str">
            <v>F59143-3</v>
          </cell>
          <cell r="B7496" t="str">
            <v>SIJ</v>
          </cell>
          <cell r="C7496" t="str">
            <v xml:space="preserve"> Декоративная игрушка САНТА КЛАУС 14см</v>
          </cell>
          <cell r="E7496" t="str">
            <v>Китай</v>
          </cell>
          <cell r="F7496" t="str">
            <v>ПОЛИСТОУН</v>
          </cell>
        </row>
        <row r="7497">
          <cell r="A7497" t="str">
            <v>SH39-75700</v>
          </cell>
          <cell r="B7497" t="str">
            <v>SIJ</v>
          </cell>
          <cell r="C7497" t="str">
            <v xml:space="preserve"> Мягкая игрушка ДЕД МОРОЗ 15см синяя</v>
          </cell>
          <cell r="E7497" t="str">
            <v>Китай</v>
          </cell>
          <cell r="F7497" t="str">
            <v>ТЕКСТИЛЬ</v>
          </cell>
        </row>
        <row r="7498">
          <cell r="A7498" t="str">
            <v>SH39-75702</v>
          </cell>
          <cell r="B7498" t="str">
            <v>SIJ</v>
          </cell>
          <cell r="C7498" t="str">
            <v xml:space="preserve"> Мягкая игрушка САНТА КЛАУС 26см синяя</v>
          </cell>
          <cell r="E7498" t="str">
            <v>Китай</v>
          </cell>
          <cell r="F7498" t="str">
            <v>ТЕКСТИЛЬ</v>
          </cell>
        </row>
        <row r="7499">
          <cell r="A7499" t="str">
            <v>ST003505</v>
          </cell>
          <cell r="B7499" t="str">
            <v>SIJ</v>
          </cell>
          <cell r="C7499" t="str">
            <v xml:space="preserve"> Фигурка ДЕТИ НА ЛЫЖАХ h=6см</v>
          </cell>
          <cell r="E7499" t="str">
            <v>Китай</v>
          </cell>
          <cell r="F7499" t="str">
            <v>ПОЛИСТОУН</v>
          </cell>
        </row>
        <row r="7500">
          <cell r="A7500" t="str">
            <v>G8149A</v>
          </cell>
          <cell r="B7500" t="str">
            <v>SIJ</v>
          </cell>
          <cell r="C7500" t="str">
            <v xml:space="preserve"> Подсвечник Свеча - шар с новогодним декором d=7.5см</v>
          </cell>
          <cell r="E7500" t="str">
            <v>Китай</v>
          </cell>
          <cell r="F7500" t="str">
            <v>КЕРАМИКА</v>
          </cell>
        </row>
        <row r="7501">
          <cell r="A7501" t="str">
            <v>L0011</v>
          </cell>
          <cell r="B7501" t="str">
            <v>SIJ</v>
          </cell>
          <cell r="C7501" t="str">
            <v xml:space="preserve"> Набор свеча - ЕЛОЧКА на керамической тарелке 13х16см</v>
          </cell>
          <cell r="E7501" t="str">
            <v>Китай</v>
          </cell>
          <cell r="F7501" t="str">
            <v>ПАРАФИН</v>
          </cell>
        </row>
        <row r="7502">
          <cell r="A7502" t="str">
            <v>L0041</v>
          </cell>
          <cell r="B7502" t="str">
            <v>SIJ</v>
          </cell>
          <cell r="C7502" t="str">
            <v xml:space="preserve"> Набор свеча - СТОЛБИК на керамической тарелке d=15см</v>
          </cell>
          <cell r="E7502" t="str">
            <v>Китай</v>
          </cell>
          <cell r="F7502" t="str">
            <v>ПАРАФИН</v>
          </cell>
        </row>
        <row r="7503">
          <cell r="A7503" t="str">
            <v>YH80103</v>
          </cell>
          <cell r="B7503" t="str">
            <v>SIJ</v>
          </cell>
          <cell r="C7503" t="str">
            <v xml:space="preserve"> Свеча СНЕГОВИК-МУЗЫКАНТ h=13см</v>
          </cell>
          <cell r="E7503" t="str">
            <v>Китай</v>
          </cell>
          <cell r="F7503" t="str">
            <v>ПАРАФИН</v>
          </cell>
        </row>
        <row r="7504">
          <cell r="A7504" t="str">
            <v>L3072-6</v>
          </cell>
          <cell r="B7504" t="str">
            <v>SIJ</v>
          </cell>
          <cell r="C7504" t="str">
            <v xml:space="preserve"> Свеча на керамической тарелке d=16см</v>
          </cell>
          <cell r="E7504" t="str">
            <v>Китай</v>
          </cell>
          <cell r="F7504" t="str">
            <v>ПАРАФИН</v>
          </cell>
        </row>
        <row r="7505">
          <cell r="A7505" t="str">
            <v>YH80106</v>
          </cell>
          <cell r="B7505" t="str">
            <v>SIJ</v>
          </cell>
          <cell r="C7505" t="str">
            <v xml:space="preserve"> Свеча СНЕГОВИК-МУЗЫКАНТ h=13см</v>
          </cell>
          <cell r="E7505" t="str">
            <v>Китай</v>
          </cell>
          <cell r="F7505" t="str">
            <v>ПАРАФИН</v>
          </cell>
        </row>
        <row r="7506">
          <cell r="A7506" t="str">
            <v>YH80365</v>
          </cell>
          <cell r="B7506" t="str">
            <v>SIJ</v>
          </cell>
          <cell r="C7506" t="str">
            <v xml:space="preserve"> Свеча СНЕГОВИК h=12см</v>
          </cell>
          <cell r="E7506" t="str">
            <v>Китай</v>
          </cell>
          <cell r="F7506" t="str">
            <v>ПАРАФИН</v>
          </cell>
        </row>
        <row r="7507">
          <cell r="A7507" t="str">
            <v>YH80399</v>
          </cell>
          <cell r="B7507" t="str">
            <v>SIJ</v>
          </cell>
          <cell r="C7507" t="str">
            <v xml:space="preserve"> Свеча САНТА НА ЛЫЖАХ h=12см</v>
          </cell>
          <cell r="E7507" t="str">
            <v>Китай</v>
          </cell>
          <cell r="F7507" t="str">
            <v>ПАРАФИН</v>
          </cell>
        </row>
        <row r="7508">
          <cell r="A7508" t="str">
            <v>YW75695</v>
          </cell>
          <cell r="B7508" t="str">
            <v>SIJ</v>
          </cell>
          <cell r="C7508" t="str">
            <v xml:space="preserve"> Шкатулка КОРОВА С РЕБЕНКОМ h=13см l=8см красная</v>
          </cell>
          <cell r="E7508" t="str">
            <v>Китай</v>
          </cell>
          <cell r="F7508" t="str">
            <v>ПОЛИСТОУН</v>
          </cell>
        </row>
        <row r="7509">
          <cell r="A7509" t="str">
            <v>3171</v>
          </cell>
          <cell r="B7509" t="str">
            <v>SIJ</v>
          </cell>
          <cell r="C7509" t="str">
            <v xml:space="preserve"> Свеча САНТА КЛАУС С МЕШКОМ ПОДАРКОВ h=8см</v>
          </cell>
          <cell r="E7509" t="str">
            <v>Китай</v>
          </cell>
          <cell r="F7509" t="str">
            <v>ПАРАФИН</v>
          </cell>
        </row>
        <row r="7510">
          <cell r="A7510" t="str">
            <v>3173</v>
          </cell>
          <cell r="B7510" t="str">
            <v>SIJ</v>
          </cell>
          <cell r="C7510" t="str">
            <v xml:space="preserve"> Свеча ГОСТЕПРИИМНЫЙ СНЕГОВИК h=9см</v>
          </cell>
          <cell r="E7510" t="str">
            <v>Китай</v>
          </cell>
          <cell r="F7510" t="str">
            <v>ПАРАФИН</v>
          </cell>
        </row>
        <row r="7511">
          <cell r="A7511" t="str">
            <v>3174</v>
          </cell>
          <cell r="B7511" t="str">
            <v>SIJ</v>
          </cell>
          <cell r="C7511" t="str">
            <v xml:space="preserve"> Свеча ВЕСЕЛЫЙ СНЕГОВИК h=9см</v>
          </cell>
          <cell r="E7511" t="str">
            <v>Китай</v>
          </cell>
          <cell r="F7511" t="str">
            <v>ПАРАФИН</v>
          </cell>
        </row>
        <row r="7512">
          <cell r="A7512" t="str">
            <v>3176</v>
          </cell>
          <cell r="B7512" t="str">
            <v>SIJ</v>
          </cell>
          <cell r="C7512" t="str">
            <v xml:space="preserve"> Свеча СНЕГОВИК С МЕШКОМ h=9см</v>
          </cell>
          <cell r="E7512" t="str">
            <v>Китай</v>
          </cell>
          <cell r="F7512" t="str">
            <v>ПАРАФИН</v>
          </cell>
        </row>
        <row r="7513">
          <cell r="A7513" t="str">
            <v>3281</v>
          </cell>
          <cell r="B7513" t="str">
            <v>SIJ</v>
          </cell>
          <cell r="C7513" t="str">
            <v xml:space="preserve"> Подсвечник КОЛОКОЛЬЧИК h=6.5см d=6.5см</v>
          </cell>
          <cell r="E7513" t="str">
            <v>Китай</v>
          </cell>
          <cell r="F7513" t="str">
            <v>КЕРАМИКА</v>
          </cell>
        </row>
        <row r="7514">
          <cell r="A7514" t="str">
            <v>3282</v>
          </cell>
          <cell r="B7514" t="str">
            <v>SIJ</v>
          </cell>
          <cell r="C7514" t="str">
            <v xml:space="preserve"> Подсвечник САПОЖОК h=7см l=7см</v>
          </cell>
          <cell r="E7514" t="str">
            <v>Китай</v>
          </cell>
          <cell r="F7514" t="str">
            <v>КЕРАМИКА</v>
          </cell>
        </row>
        <row r="7515">
          <cell r="A7515" t="str">
            <v>ST003511</v>
          </cell>
          <cell r="B7515" t="str">
            <v>SIJ</v>
          </cell>
          <cell r="C7515" t="str">
            <v xml:space="preserve"> Фигурка ДЕТИ НА СНЕГУ h=7см l=10см</v>
          </cell>
          <cell r="E7515" t="str">
            <v>Китай</v>
          </cell>
          <cell r="F7515" t="str">
            <v>ПОЛИСТОУН</v>
          </cell>
        </row>
        <row r="7516">
          <cell r="A7516" t="str">
            <v>ST003517</v>
          </cell>
          <cell r="B7516" t="str">
            <v>SIJ</v>
          </cell>
          <cell r="C7516" t="str">
            <v xml:space="preserve"> Фигурка БРАТ С СЕСТРОЙ h=10см</v>
          </cell>
          <cell r="E7516" t="str">
            <v>Китай</v>
          </cell>
          <cell r="F7516" t="str">
            <v>ПОЛИСТОУН</v>
          </cell>
        </row>
        <row r="7517">
          <cell r="A7517" t="str">
            <v>ST003520-516</v>
          </cell>
          <cell r="B7517" t="str">
            <v>SIJ</v>
          </cell>
          <cell r="C7517" t="str">
            <v xml:space="preserve"> Фигурка ДЕТИ h=6.5см</v>
          </cell>
          <cell r="E7517" t="str">
            <v>Китай</v>
          </cell>
          <cell r="F7517" t="str">
            <v>ПОЛИСТОУН</v>
          </cell>
        </row>
        <row r="7518">
          <cell r="A7518" t="str">
            <v>SY350-3</v>
          </cell>
          <cell r="B7518" t="str">
            <v>SIJ</v>
          </cell>
          <cell r="C7518" t="str">
            <v xml:space="preserve"> Кружка ПРОСТОКВАШИНО 350мл в упаковке</v>
          </cell>
          <cell r="E7518" t="str">
            <v>Китай</v>
          </cell>
          <cell r="F7518" t="str">
            <v>КЕРАМИКА</v>
          </cell>
        </row>
        <row r="7519">
          <cell r="A7519" t="str">
            <v>TY1194-208</v>
          </cell>
          <cell r="B7519" t="str">
            <v>SIJ</v>
          </cell>
          <cell r="C7519" t="str">
            <v xml:space="preserve"> Елка декоративная h=20см</v>
          </cell>
          <cell r="E7519" t="str">
            <v>Китай</v>
          </cell>
          <cell r="F7519" t="str">
            <v>ПВХ</v>
          </cell>
        </row>
        <row r="7520">
          <cell r="A7520" t="str">
            <v>TY1194-208C</v>
          </cell>
          <cell r="B7520" t="str">
            <v>SIJ</v>
          </cell>
          <cell r="C7520" t="str">
            <v xml:space="preserve"> Елка декоративная h=30см</v>
          </cell>
          <cell r="E7520" t="str">
            <v>Китай</v>
          </cell>
          <cell r="F7520" t="str">
            <v>ПВХ</v>
          </cell>
        </row>
        <row r="7521">
          <cell r="A7521" t="str">
            <v>YH12027</v>
          </cell>
          <cell r="B7521" t="str">
            <v>SIJ</v>
          </cell>
          <cell r="C7521" t="str">
            <v xml:space="preserve"> Копилка КОРОВА С ЦВЕТАМИ h=14см l=10см</v>
          </cell>
          <cell r="E7521" t="str">
            <v>Китай</v>
          </cell>
          <cell r="F7521" t="str">
            <v>ПОЛИСТОУН</v>
          </cell>
        </row>
        <row r="7522">
          <cell r="A7522" t="str">
            <v>YH12029K</v>
          </cell>
          <cell r="B7522" t="str">
            <v>SIJ</v>
          </cell>
          <cell r="C7522" t="str">
            <v xml:space="preserve"> Копилка КОРОВА LOVE h=14см l=12.5см</v>
          </cell>
          <cell r="E7522" t="str">
            <v>Китай</v>
          </cell>
          <cell r="F7522" t="str">
            <v>ПОЛИСТОУН</v>
          </cell>
        </row>
        <row r="7523">
          <cell r="A7523" t="str">
            <v>YH12041</v>
          </cell>
          <cell r="B7523" t="str">
            <v>SIJ</v>
          </cell>
          <cell r="C7523" t="str">
            <v xml:space="preserve"> Копилка КОРОВА В ШАРФЕ h=15см l=11.5см</v>
          </cell>
          <cell r="E7523" t="str">
            <v>Китай</v>
          </cell>
          <cell r="F7523" t="str">
            <v>ПОЛИСТОУН</v>
          </cell>
        </row>
        <row r="7524">
          <cell r="A7524" t="str">
            <v>YH12063K</v>
          </cell>
          <cell r="B7524" t="str">
            <v>SIJ</v>
          </cell>
          <cell r="C7524" t="str">
            <v xml:space="preserve"> Копилка КОРОВА НА БОЧКЕ h=11.5см l=14см</v>
          </cell>
          <cell r="E7524" t="str">
            <v>Китай</v>
          </cell>
          <cell r="F7524" t="str">
            <v>ПОЛИСТОУН</v>
          </cell>
        </row>
        <row r="7525">
          <cell r="A7525" t="str">
            <v>YH12084Y</v>
          </cell>
          <cell r="B7525" t="str">
            <v>SIJ</v>
          </cell>
          <cell r="C7525" t="str">
            <v xml:space="preserve"> Копилка КОРОВА В МЕШКЕ h=13.5см l=11см</v>
          </cell>
          <cell r="E7525" t="str">
            <v>Китай</v>
          </cell>
          <cell r="F7525" t="str">
            <v>ПОЛИСТОУН</v>
          </cell>
        </row>
        <row r="7526">
          <cell r="A7526" t="str">
            <v>3283</v>
          </cell>
          <cell r="B7526" t="str">
            <v>SIJ</v>
          </cell>
          <cell r="C7526" t="str">
            <v xml:space="preserve"> Подсвечник ЕЛКА h=12см l=10см</v>
          </cell>
          <cell r="E7526" t="str">
            <v>Китай</v>
          </cell>
          <cell r="F7526" t="str">
            <v>КЕРАМИКА</v>
          </cell>
        </row>
        <row r="7527">
          <cell r="A7527" t="str">
            <v>3284</v>
          </cell>
          <cell r="B7527" t="str">
            <v>SIJ</v>
          </cell>
          <cell r="C7527" t="str">
            <v xml:space="preserve"> Подсвечник СВЕЧА h=11см d=6.3см</v>
          </cell>
          <cell r="E7527" t="str">
            <v>Китай</v>
          </cell>
          <cell r="F7527" t="str">
            <v>КЕРАМИКА</v>
          </cell>
        </row>
        <row r="7528">
          <cell r="A7528" t="str">
            <v>3287</v>
          </cell>
          <cell r="B7528" t="str">
            <v>SIJ</v>
          </cell>
          <cell r="C7528" t="str">
            <v xml:space="preserve"> Подсвечник МЕСЯЦ h= 9.5см l=6.3см</v>
          </cell>
          <cell r="E7528" t="str">
            <v>Китай</v>
          </cell>
          <cell r="F7528" t="str">
            <v>КЕРАМИКА</v>
          </cell>
        </row>
        <row r="7529">
          <cell r="A7529" t="str">
            <v>3288</v>
          </cell>
          <cell r="B7529" t="str">
            <v>SIJ</v>
          </cell>
          <cell r="C7529" t="str">
            <v xml:space="preserve"> Подсвечник ЕЛОЧКА h=8.5см l=10.5см</v>
          </cell>
          <cell r="E7529" t="str">
            <v>Китай</v>
          </cell>
          <cell r="F7529" t="str">
            <v>КЕРАМИКА</v>
          </cell>
        </row>
        <row r="7530">
          <cell r="A7530" t="str">
            <v>338-1</v>
          </cell>
          <cell r="B7530" t="str">
            <v>SIJ</v>
          </cell>
          <cell r="C7530" t="str">
            <v xml:space="preserve"> Копилка КОРОВА С МОЛОКОМ (НА ТРАВЕ)</v>
          </cell>
          <cell r="E7530" t="str">
            <v>Китай</v>
          </cell>
          <cell r="F7530" t="str">
            <v>ПОЛИСТОУН</v>
          </cell>
        </row>
        <row r="7531">
          <cell r="A7531" t="str">
            <v>339-1</v>
          </cell>
          <cell r="B7531" t="str">
            <v>SIJ</v>
          </cell>
          <cell r="C7531" t="str">
            <v xml:space="preserve"> Копилка КОРОВА С БУКЕТОМ h=22см l=11см</v>
          </cell>
          <cell r="E7531" t="str">
            <v>Китай</v>
          </cell>
          <cell r="F7531" t="str">
            <v>ПОЛИСТОУН</v>
          </cell>
        </row>
        <row r="7532">
          <cell r="A7532" t="str">
            <v>340-1</v>
          </cell>
          <cell r="B7532" t="str">
            <v>SIJ</v>
          </cell>
          <cell r="C7532" t="str">
            <v xml:space="preserve"> Копилка КОРОВА С ПОПКОРНОМ h=17см l=11см</v>
          </cell>
          <cell r="E7532" t="str">
            <v>Китай</v>
          </cell>
          <cell r="F7532" t="str">
            <v>ПОЛИСТОУН</v>
          </cell>
        </row>
        <row r="7533">
          <cell r="A7533" t="str">
            <v>341-1</v>
          </cell>
          <cell r="B7533" t="str">
            <v>SIJ</v>
          </cell>
          <cell r="C7533" t="str">
            <v xml:space="preserve"> Копилка НА ОТДЫХЕ h=13см</v>
          </cell>
          <cell r="E7533" t="str">
            <v>Китай</v>
          </cell>
          <cell r="F7533" t="str">
            <v>ПОЛИСТОУН</v>
          </cell>
        </row>
        <row r="7534">
          <cell r="A7534" t="str">
            <v>342-1</v>
          </cell>
          <cell r="B7534" t="str">
            <v>SIJ</v>
          </cell>
          <cell r="C7534" t="str">
            <v xml:space="preserve"> Копилка КОРОВА С БОКАЛОМ h=14см l=14см</v>
          </cell>
          <cell r="E7534" t="str">
            <v>Китай</v>
          </cell>
          <cell r="F7534" t="str">
            <v>ПОЛИСТОУН</v>
          </cell>
        </row>
        <row r="7535">
          <cell r="A7535" t="str">
            <v>HA1-12-8404-8507</v>
          </cell>
          <cell r="B7535" t="str">
            <v>SIJ</v>
          </cell>
          <cell r="C7535" t="str">
            <v xml:space="preserve"> Ель декоративная h=33см</v>
          </cell>
          <cell r="E7535" t="str">
            <v>Китай</v>
          </cell>
          <cell r="F7535" t="str">
            <v>ПВХ</v>
          </cell>
        </row>
        <row r="7536">
          <cell r="A7536" t="str">
            <v>HA1-7078-3-9</v>
          </cell>
          <cell r="B7536" t="str">
            <v>SIJ</v>
          </cell>
          <cell r="C7536" t="str">
            <v xml:space="preserve"> Ель декоративная h=26см</v>
          </cell>
          <cell r="E7536" t="str">
            <v>Китай</v>
          </cell>
          <cell r="F7536" t="str">
            <v>ПВХ</v>
          </cell>
        </row>
        <row r="7537">
          <cell r="A7537" t="str">
            <v>HJ07B072-8</v>
          </cell>
          <cell r="B7537" t="str">
            <v>SIJ</v>
          </cell>
          <cell r="C7537" t="str">
            <v xml:space="preserve"> Фигурка САНТА КЛАУС h=8см</v>
          </cell>
          <cell r="E7537" t="str">
            <v>Китай</v>
          </cell>
          <cell r="F7537" t="str">
            <v>ПОЛИСТОУН</v>
          </cell>
        </row>
        <row r="7538">
          <cell r="A7538" t="str">
            <v>JF7810304B-2</v>
          </cell>
          <cell r="B7538" t="str">
            <v>SIJ</v>
          </cell>
          <cell r="C7538" t="str">
            <v xml:space="preserve"> Фигурка ВЛЮБЛЕННЫЙ БЫЧОК h=8см l=7см</v>
          </cell>
          <cell r="E7538" t="str">
            <v>Китай</v>
          </cell>
          <cell r="F7538" t="str">
            <v>ПОЛИСТОУН</v>
          </cell>
        </row>
        <row r="7539">
          <cell r="A7539" t="str">
            <v>JF7810304B-3</v>
          </cell>
          <cell r="B7539" t="str">
            <v>SIJ</v>
          </cell>
          <cell r="C7539" t="str">
            <v xml:space="preserve"> Фигурка КОРОВА В ОЧКАХ h=9см l=6см</v>
          </cell>
          <cell r="E7539" t="str">
            <v>Китай</v>
          </cell>
          <cell r="F7539" t="str">
            <v>ПОЛИСТОУН</v>
          </cell>
        </row>
        <row r="7540">
          <cell r="A7540" t="str">
            <v>JF7810304B-4</v>
          </cell>
          <cell r="B7540" t="str">
            <v>SIJ</v>
          </cell>
          <cell r="C7540" t="str">
            <v xml:space="preserve"> Фигурка БЫЧОК С СЕРДЦЕМ h=8см l=7см</v>
          </cell>
          <cell r="E7540" t="str">
            <v>Китай</v>
          </cell>
          <cell r="F7540" t="str">
            <v>ПОЛИСТОУН</v>
          </cell>
        </row>
        <row r="7541">
          <cell r="A7541" t="str">
            <v>JF7810304C-1</v>
          </cell>
          <cell r="B7541" t="str">
            <v>SIJ</v>
          </cell>
          <cell r="C7541" t="str">
            <v xml:space="preserve"> Фигурка КОРОВА В ОЧКАХ h=9см l=6см</v>
          </cell>
          <cell r="E7541" t="str">
            <v>Китай</v>
          </cell>
          <cell r="F7541" t="str">
            <v>ПОЛИСТОУН</v>
          </cell>
        </row>
        <row r="7542">
          <cell r="A7542" t="str">
            <v>JF7810304C-3</v>
          </cell>
          <cell r="B7542" t="str">
            <v>SIJ</v>
          </cell>
          <cell r="C7542" t="str">
            <v xml:space="preserve"> Фигурка БЫЧОК НА СЕРДЦЕ h=7см l=85см</v>
          </cell>
          <cell r="E7542" t="str">
            <v>Китай</v>
          </cell>
          <cell r="F7542" t="str">
            <v>ПОЛИСТОУН</v>
          </cell>
        </row>
        <row r="7543">
          <cell r="A7543" t="str">
            <v>JF7810405B-1</v>
          </cell>
          <cell r="B7543" t="str">
            <v>SIJ</v>
          </cell>
          <cell r="C7543" t="str">
            <v xml:space="preserve"> Копилка БЫЧОК В ДЕНЬГАХ h=11.5см l=7.5см</v>
          </cell>
          <cell r="E7543" t="str">
            <v>Китай</v>
          </cell>
          <cell r="F7543" t="str">
            <v>ПОЛИСТОУН</v>
          </cell>
        </row>
        <row r="7544">
          <cell r="A7544" t="str">
            <v>JF7810506C-1</v>
          </cell>
          <cell r="B7544" t="str">
            <v>SIJ</v>
          </cell>
          <cell r="C7544" t="str">
            <v xml:space="preserve"> Копилка КОРОВА С МЕШКОМ ДЕНЕГ h=12.5см l=6см</v>
          </cell>
          <cell r="E7544" t="str">
            <v>Китай</v>
          </cell>
          <cell r="F7544" t="str">
            <v>ПОЛИСТОУН</v>
          </cell>
        </row>
        <row r="7545">
          <cell r="A7545" t="str">
            <v>JF7810506C-2</v>
          </cell>
          <cell r="B7545" t="str">
            <v>SIJ</v>
          </cell>
          <cell r="C7545" t="str">
            <v xml:space="preserve"> Копилка КОРОВА С СУНДУКОМ ДЕНЕГ h=11см l=9.5см</v>
          </cell>
          <cell r="E7545" t="str">
            <v>Китай</v>
          </cell>
          <cell r="F7545" t="str">
            <v>ПОЛИСТОУН</v>
          </cell>
        </row>
        <row r="7546">
          <cell r="A7546" t="str">
            <v>JF7810506C-3</v>
          </cell>
          <cell r="B7546" t="str">
            <v>SIJ</v>
          </cell>
          <cell r="C7546" t="str">
            <v xml:space="preserve"> Копилка КОРОВА С КОШЕЛЬКОМ h=12.5см l=8см</v>
          </cell>
          <cell r="E7546" t="str">
            <v>Китай</v>
          </cell>
          <cell r="F7546" t="str">
            <v>ПОЛИСТОУН</v>
          </cell>
        </row>
        <row r="7547">
          <cell r="A7547" t="str">
            <v>JF7810509B-1</v>
          </cell>
          <cell r="B7547" t="str">
            <v>SIJ</v>
          </cell>
          <cell r="C7547" t="str">
            <v xml:space="preserve"> Копилка БЫЧОК В ОЧКАХ h=14см l=9см</v>
          </cell>
          <cell r="E7547" t="str">
            <v>Китай</v>
          </cell>
          <cell r="F7547" t="str">
            <v>ПОЛИСТОУН</v>
          </cell>
        </row>
        <row r="7548">
          <cell r="A7548" t="str">
            <v>JF7810509B-2</v>
          </cell>
          <cell r="B7548" t="str">
            <v>SIJ</v>
          </cell>
          <cell r="C7548" t="str">
            <v xml:space="preserve"> Копилка Богатый БЫЧОК h=14см l=8см</v>
          </cell>
          <cell r="E7548" t="str">
            <v>Китай</v>
          </cell>
          <cell r="F7548" t="str">
            <v>ПОЛИСТОУН</v>
          </cell>
        </row>
        <row r="7549">
          <cell r="A7549" t="str">
            <v>HA07-79112</v>
          </cell>
          <cell r="B7549" t="str">
            <v>SIJ</v>
          </cell>
          <cell r="C7549" t="str">
            <v xml:space="preserve"> Ель декоративная h=46см</v>
          </cell>
          <cell r="E7549" t="str">
            <v>Китай</v>
          </cell>
          <cell r="F7549" t="str">
            <v>ПВХ</v>
          </cell>
        </row>
        <row r="7550">
          <cell r="A7550" t="str">
            <v>JF7810509B-3</v>
          </cell>
          <cell r="B7550" t="str">
            <v>SIJ</v>
          </cell>
          <cell r="C7550" t="str">
            <v xml:space="preserve"> Копилка МОДНАЯ КОРОВА h=14см l=7.5см</v>
          </cell>
          <cell r="E7550" t="str">
            <v>Китай</v>
          </cell>
          <cell r="F7550" t="str">
            <v>ПОЛИСТОУН</v>
          </cell>
        </row>
        <row r="7551">
          <cell r="A7551" t="str">
            <v>JF7810509B-4</v>
          </cell>
          <cell r="B7551" t="str">
            <v>SIJ</v>
          </cell>
          <cell r="C7551" t="str">
            <v xml:space="preserve"> Копилка МОДНАЯ КОРОВА h=14см l=7.5см</v>
          </cell>
          <cell r="E7551" t="str">
            <v>Китай</v>
          </cell>
          <cell r="F7551" t="str">
            <v>ПОЛИСТОУН</v>
          </cell>
        </row>
        <row r="7552">
          <cell r="A7552" t="str">
            <v>JF7810601B-1</v>
          </cell>
          <cell r="B7552" t="str">
            <v>SIJ</v>
          </cell>
          <cell r="C7552" t="str">
            <v xml:space="preserve"> Копилка КОРОВА В БАНКЕ h=15см l=10см</v>
          </cell>
          <cell r="E7552" t="str">
            <v>Китай</v>
          </cell>
          <cell r="F7552" t="str">
            <v>ПОЛИСТОУН</v>
          </cell>
        </row>
        <row r="7553">
          <cell r="A7553" t="str">
            <v>JF7810601B-2</v>
          </cell>
          <cell r="B7553" t="str">
            <v>SIJ</v>
          </cell>
          <cell r="C7553" t="str">
            <v xml:space="preserve"> Копилка КОРОВА В БОЧКЕ h=15см l=10см</v>
          </cell>
          <cell r="E7553" t="str">
            <v>Китай</v>
          </cell>
          <cell r="F7553" t="str">
            <v>ПОЛИСТОУН</v>
          </cell>
        </row>
        <row r="7554">
          <cell r="A7554" t="str">
            <v>JF7810605C-2</v>
          </cell>
          <cell r="B7554" t="str">
            <v>SIJ</v>
          </cell>
          <cell r="C7554" t="str">
            <v xml:space="preserve"> Копилка БЫЧОК С МОНЕТОЙ h=16см l=10см</v>
          </cell>
          <cell r="E7554" t="str">
            <v>Китай</v>
          </cell>
          <cell r="F7554" t="str">
            <v>ПОЛИСТОУН</v>
          </cell>
        </row>
        <row r="7555">
          <cell r="A7555" t="str">
            <v>FC81707K</v>
          </cell>
          <cell r="B7555" t="str">
            <v>SIJ</v>
          </cell>
          <cell r="C7555" t="str">
            <v xml:space="preserve"> Набор свечей ШИШКИ h=7.5см 3шт</v>
          </cell>
          <cell r="E7555" t="str">
            <v>Китай</v>
          </cell>
          <cell r="F7555" t="str">
            <v>ПАРАФИН</v>
          </cell>
        </row>
        <row r="7556">
          <cell r="A7556" t="str">
            <v>FC81873K</v>
          </cell>
          <cell r="B7556" t="str">
            <v>SIJ</v>
          </cell>
          <cell r="C7556" t="str">
            <v xml:space="preserve"> Набор свечей ШИШКИ h=8.5см 2шт</v>
          </cell>
          <cell r="E7556" t="str">
            <v>Китай</v>
          </cell>
          <cell r="F7556" t="str">
            <v>ПАРАФИН</v>
          </cell>
        </row>
        <row r="7557">
          <cell r="A7557" t="str">
            <v>FC81879AB</v>
          </cell>
          <cell r="B7557" t="str">
            <v>SIJ</v>
          </cell>
          <cell r="C7557" t="str">
            <v xml:space="preserve"> Набор свечей ЕЛОЧКИ h=8.5см 6шт</v>
          </cell>
          <cell r="E7557" t="str">
            <v>Китай</v>
          </cell>
          <cell r="F7557" t="str">
            <v>ПАРАФИН</v>
          </cell>
        </row>
        <row r="7558">
          <cell r="A7558" t="str">
            <v>FC82215-21</v>
          </cell>
          <cell r="B7558" t="str">
            <v>SIJ</v>
          </cell>
          <cell r="C7558" t="str">
            <v xml:space="preserve"> Свеча СНЕГОВИК h=13см</v>
          </cell>
          <cell r="E7558" t="str">
            <v>Китай</v>
          </cell>
          <cell r="F7558" t="str">
            <v>ПАРАФИН</v>
          </cell>
        </row>
        <row r="7559">
          <cell r="A7559" t="str">
            <v>FT350-2</v>
          </cell>
          <cell r="B7559" t="str">
            <v>SIJ</v>
          </cell>
          <cell r="C7559" t="str">
            <v xml:space="preserve"> Кружка СНЕЖИНКИ 350мл</v>
          </cell>
          <cell r="E7559" t="str">
            <v>Китай</v>
          </cell>
          <cell r="F7559" t="str">
            <v>ФАРФОР</v>
          </cell>
        </row>
        <row r="7560">
          <cell r="A7560" t="str">
            <v>FC80023A</v>
          </cell>
          <cell r="B7560" t="str">
            <v>SIJ</v>
          </cell>
          <cell r="C7560" t="str">
            <v xml:space="preserve"> Свеча-столбик ЗОЛОТОЙ ОГОНЕК h=10см d=7см</v>
          </cell>
          <cell r="D7560" t="str">
            <v xml:space="preserve"> Candle-column H=10см. D=7см.</v>
          </cell>
          <cell r="E7560" t="str">
            <v>Китай</v>
          </cell>
          <cell r="F7560" t="str">
            <v>ПАРАФИН</v>
          </cell>
        </row>
        <row r="7561">
          <cell r="A7561" t="str">
            <v>FC80225C</v>
          </cell>
          <cell r="B7561" t="str">
            <v>SIJ</v>
          </cell>
          <cell r="C7561" t="str">
            <v xml:space="preserve"> Свеча-столбик ЗИМНЯЯ НОЧЬ h=10см d=6см</v>
          </cell>
          <cell r="D7561" t="str">
            <v xml:space="preserve"> Candle-column H=10см. D=6см.</v>
          </cell>
          <cell r="E7561" t="str">
            <v>Китай</v>
          </cell>
          <cell r="F7561" t="str">
            <v>ПАРАФИН</v>
          </cell>
        </row>
        <row r="7562">
          <cell r="A7562" t="str">
            <v>FC80569A</v>
          </cell>
          <cell r="B7562" t="str">
            <v>SIJ</v>
          </cell>
          <cell r="C7562" t="str">
            <v xml:space="preserve"> Свеча-столбик ЗОЛОТЫЕ УЗОРЫ h=10см d=6см</v>
          </cell>
          <cell r="D7562" t="str">
            <v xml:space="preserve"> Candle-column H=10см. D=6см.</v>
          </cell>
          <cell r="E7562" t="str">
            <v>Китай</v>
          </cell>
          <cell r="F7562" t="str">
            <v>ПАРАФИН</v>
          </cell>
        </row>
        <row r="7563">
          <cell r="A7563" t="str">
            <v>FC81679AB</v>
          </cell>
          <cell r="B7563" t="str">
            <v>SIJ</v>
          </cell>
          <cell r="C7563" t="str">
            <v xml:space="preserve"> Набор свечей ЕЛОЧКИ в гильзах h=6.5см 6шт</v>
          </cell>
          <cell r="D7563" t="str">
            <v xml:space="preserve"> Set of 6 candles H=6.5см</v>
          </cell>
          <cell r="E7563" t="str">
            <v>Китай</v>
          </cell>
          <cell r="F7563" t="str">
            <v>ПАРАФИН</v>
          </cell>
        </row>
        <row r="7564">
          <cell r="A7564" t="str">
            <v>L3759</v>
          </cell>
          <cell r="B7564" t="str">
            <v>SIJ</v>
          </cell>
          <cell r="C7564" t="str">
            <v xml:space="preserve"> Подарочный набор со свечой l=24см w=24см</v>
          </cell>
          <cell r="D7564" t="str">
            <v xml:space="preserve"> Gift set with candle L=24см W=24см</v>
          </cell>
          <cell r="E7564" t="str">
            <v>Китай</v>
          </cell>
          <cell r="F7564" t="str">
            <v>ПАРАФИН,КЕРАМИКА</v>
          </cell>
        </row>
        <row r="7565">
          <cell r="A7565" t="str">
            <v>L3766</v>
          </cell>
          <cell r="B7565" t="str">
            <v>SIJ</v>
          </cell>
          <cell r="C7565" t="str">
            <v xml:space="preserve"> Набор свечей 2шт на керамической тарелке d=18см</v>
          </cell>
          <cell r="D7565" t="str">
            <v xml:space="preserve"> Gift set of 2 candles on ceramic plate d=18см</v>
          </cell>
          <cell r="E7565" t="str">
            <v>Китай</v>
          </cell>
          <cell r="F7565" t="str">
            <v>ПАРАФИН,КЕРАМИКА</v>
          </cell>
        </row>
        <row r="7566">
          <cell r="A7566" t="str">
            <v>YW78170</v>
          </cell>
          <cell r="B7566" t="str">
            <v>SIJ</v>
          </cell>
          <cell r="C7566" t="str">
            <v xml:space="preserve"> Фигурка СНЕГОВИК h=11см l=13.5см</v>
          </cell>
          <cell r="D7566" t="str">
            <v xml:space="preserve"> Snowman figure H=11см L=13.5см</v>
          </cell>
          <cell r="E7566" t="str">
            <v>Китай</v>
          </cell>
          <cell r="F7566" t="str">
            <v>ПОЛИСТОУН</v>
          </cell>
        </row>
        <row r="7567">
          <cell r="A7567" t="str">
            <v>205B7559</v>
          </cell>
          <cell r="B7567" t="str">
            <v>SIJ</v>
          </cell>
          <cell r="C7567" t="str">
            <v xml:space="preserve"> Панно декоративное РОЖДЕСТВО 75х59см</v>
          </cell>
          <cell r="D7567" t="str">
            <v xml:space="preserve"> Decorative panel CHRISTMAS 75x59 cm</v>
          </cell>
          <cell r="E7567" t="str">
            <v>Китай</v>
          </cell>
          <cell r="F7567" t="str">
            <v>ПВХ</v>
          </cell>
        </row>
        <row r="7568">
          <cell r="A7568" t="str">
            <v>60047-C</v>
          </cell>
          <cell r="B7568" t="str">
            <v>SIJ</v>
          </cell>
          <cell r="C7568" t="str">
            <v xml:space="preserve"> Фигурка СНЕГОВИК в шапке с подарком декорированная стразами 10см в ассортименте</v>
          </cell>
          <cell r="D7568" t="str">
            <v xml:space="preserve"> Snowman figure H=10 cm assorted</v>
          </cell>
          <cell r="E7568" t="str">
            <v>Китай</v>
          </cell>
          <cell r="F7568" t="str">
            <v>ПОЛИСТОУН</v>
          </cell>
        </row>
        <row r="7569">
          <cell r="A7569" t="str">
            <v>NC12294</v>
          </cell>
          <cell r="B7569" t="str">
            <v>SIJ</v>
          </cell>
          <cell r="C7569" t="str">
            <v xml:space="preserve"> Набор свечей СЕРЕБРЯНЫЙ 2шт D=6см</v>
          </cell>
          <cell r="D7569" t="str">
            <v xml:space="preserve"> Candles sphere S/2 d-6 champagne</v>
          </cell>
          <cell r="E7569" t="str">
            <v>Китай</v>
          </cell>
          <cell r="F7569" t="str">
            <v>ПАРАФИН</v>
          </cell>
        </row>
        <row r="7570">
          <cell r="A7570" t="str">
            <v>NC12148</v>
          </cell>
          <cell r="B7570" t="str">
            <v>SIJ</v>
          </cell>
          <cell r="C7570" t="str">
            <v xml:space="preserve"> Свеча-шар ОРАНЖЕВАЯ D=6см</v>
          </cell>
          <cell r="D7570" t="str">
            <v xml:space="preserve"> Candles sphere d-6 orange</v>
          </cell>
          <cell r="E7570" t="str">
            <v>Китай</v>
          </cell>
          <cell r="F7570" t="str">
            <v>ПАРАФИН</v>
          </cell>
        </row>
        <row r="7571">
          <cell r="A7571" t="str">
            <v>NC12149</v>
          </cell>
          <cell r="B7571" t="str">
            <v>SIJ</v>
          </cell>
          <cell r="C7571" t="str">
            <v xml:space="preserve"> Свеча-шар ФИОЛЕТОВАЯ D=8см</v>
          </cell>
          <cell r="D7571" t="str">
            <v xml:space="preserve"> Candles sphere d-8  peach</v>
          </cell>
          <cell r="E7571" t="str">
            <v>Китай</v>
          </cell>
          <cell r="F7571" t="str">
            <v>ПАРАФИН</v>
          </cell>
        </row>
        <row r="7572">
          <cell r="A7572" t="str">
            <v>NC12150</v>
          </cell>
          <cell r="B7572" t="str">
            <v>SIJ</v>
          </cell>
          <cell r="C7572" t="str">
            <v xml:space="preserve"> Свеча-шар ФИОЛЕТОВАЯ D=6см</v>
          </cell>
          <cell r="D7572" t="str">
            <v xml:space="preserve"> Candles sphere d-6 peach</v>
          </cell>
          <cell r="E7572" t="str">
            <v>Китай</v>
          </cell>
          <cell r="F7572" t="str">
            <v>ПАРАФИН</v>
          </cell>
        </row>
        <row r="7573">
          <cell r="A7573" t="str">
            <v>NC12151</v>
          </cell>
          <cell r="B7573" t="str">
            <v>SIJ</v>
          </cell>
          <cell r="C7573" t="str">
            <v xml:space="preserve"> Свеча-шар САЛАТОВАЯ D=8см</v>
          </cell>
          <cell r="D7573" t="str">
            <v xml:space="preserve"> Candles sphere d-8 green</v>
          </cell>
          <cell r="E7573" t="str">
            <v>Китай</v>
          </cell>
          <cell r="F7573" t="str">
            <v>ПАРАФИН</v>
          </cell>
        </row>
        <row r="7574">
          <cell r="A7574" t="str">
            <v>NC12292</v>
          </cell>
          <cell r="B7574" t="str">
            <v>SIJ</v>
          </cell>
          <cell r="C7574" t="str">
            <v xml:space="preserve"> Свеча-шар СЕРЕБРЯНАЯ D=8см</v>
          </cell>
          <cell r="D7574" t="str">
            <v xml:space="preserve"> Candles sphere d-8 champagne</v>
          </cell>
          <cell r="E7574" t="str">
            <v>Китай</v>
          </cell>
          <cell r="F7574" t="str">
            <v>ПАРАФИН</v>
          </cell>
        </row>
        <row r="7575">
          <cell r="A7575" t="str">
            <v>NC12119</v>
          </cell>
          <cell r="B7575" t="str">
            <v>SIJ</v>
          </cell>
          <cell r="C7575" t="str">
            <v xml:space="preserve"> Пепельница БРОНЗОВЫЙ ДРАКОН H=15см</v>
          </cell>
          <cell r="D7575" t="str">
            <v xml:space="preserve"> Ashtray the BRONZE DRAGON h=15см.</v>
          </cell>
          <cell r="E7575" t="str">
            <v>Китай</v>
          </cell>
          <cell r="F7575" t="str">
            <v>ПОЛИСТОУН</v>
          </cell>
        </row>
        <row r="7576">
          <cell r="A7576" t="str">
            <v>NC12144</v>
          </cell>
          <cell r="B7576" t="str">
            <v>SIJ</v>
          </cell>
          <cell r="C7576" t="str">
            <v xml:space="preserve"> Фигурка ДРАКОН ФЭНТЕЗИ H=16см</v>
          </cell>
          <cell r="D7576" t="str">
            <v xml:space="preserve"> DRAGON FANTASY FIG.h=16см.</v>
          </cell>
          <cell r="E7576" t="str">
            <v>Китай</v>
          </cell>
          <cell r="F7576" t="str">
            <v>ПОЛИСТОУН</v>
          </cell>
        </row>
        <row r="7577">
          <cell r="A7577" t="str">
            <v>NC12145</v>
          </cell>
          <cell r="B7577" t="str">
            <v>SIJ</v>
          </cell>
          <cell r="C7577" t="str">
            <v xml:space="preserve"> Фигурка ДРАКОН ФЭНТЕЗИ H=15см</v>
          </cell>
          <cell r="D7577" t="str">
            <v xml:space="preserve"> DRAGON FANTASY FIG.h=15см.</v>
          </cell>
          <cell r="E7577" t="str">
            <v>Китай</v>
          </cell>
          <cell r="F7577" t="str">
            <v>ПОЛИСТОУН</v>
          </cell>
        </row>
        <row r="7578">
          <cell r="A7578" t="str">
            <v>NC12146</v>
          </cell>
          <cell r="B7578" t="str">
            <v>SIJ</v>
          </cell>
          <cell r="C7578" t="str">
            <v xml:space="preserve"> Фигурка ДРАКОН ФЭНТЕЗИ H=13см</v>
          </cell>
          <cell r="D7578" t="str">
            <v xml:space="preserve"> DRAGON FANTASY FIG.h=13см.</v>
          </cell>
          <cell r="E7578" t="str">
            <v>Китай</v>
          </cell>
          <cell r="F7578" t="str">
            <v>ПОЛИСТОУН</v>
          </cell>
        </row>
        <row r="7579">
          <cell r="A7579" t="str">
            <v>NC12147</v>
          </cell>
          <cell r="B7579" t="str">
            <v>SIJ</v>
          </cell>
          <cell r="C7579" t="str">
            <v xml:space="preserve"> Свеча-шар ОРАНЖЕВАЯ D=8см</v>
          </cell>
          <cell r="D7579" t="str">
            <v xml:space="preserve"> Candles sphere d-8 orange</v>
          </cell>
          <cell r="E7579" t="str">
            <v>Китай</v>
          </cell>
          <cell r="F7579" t="str">
            <v>ПАРАФИН</v>
          </cell>
        </row>
        <row r="7580">
          <cell r="A7580" t="str">
            <v>NC12066</v>
          </cell>
          <cell r="B7580" t="str">
            <v>SIJ</v>
          </cell>
          <cell r="C7580" t="str">
            <v xml:space="preserve"> Свеча ДРАКОН H=9.5см L=8см</v>
          </cell>
          <cell r="D7580" t="str">
            <v xml:space="preserve"> Dragon candle</v>
          </cell>
          <cell r="E7580" t="str">
            <v>Китай</v>
          </cell>
          <cell r="F7580" t="str">
            <v>ПАРАФИН</v>
          </cell>
        </row>
        <row r="7581">
          <cell r="A7581" t="str">
            <v>NC12067</v>
          </cell>
          <cell r="B7581" t="str">
            <v>SIJ</v>
          </cell>
          <cell r="C7581" t="str">
            <v xml:space="preserve"> Свеча ТРЕХГЛАВЫЙ ДРАКОН H=9.5см L=10см</v>
          </cell>
          <cell r="D7581" t="str">
            <v xml:space="preserve"> 3-Head dragon candle</v>
          </cell>
          <cell r="E7581" t="str">
            <v>Китай</v>
          </cell>
          <cell r="F7581" t="str">
            <v>ПАРАФИН</v>
          </cell>
        </row>
        <row r="7582">
          <cell r="A7582" t="str">
            <v>NC12068</v>
          </cell>
          <cell r="B7582" t="str">
            <v>SIJ</v>
          </cell>
          <cell r="C7582" t="str">
            <v xml:space="preserve"> Свеча КИТАЙСКИЙ ДРАКОН H=9.5см L=13см</v>
          </cell>
          <cell r="D7582" t="str">
            <v xml:space="preserve"> Chinese Dragon candle</v>
          </cell>
          <cell r="E7582" t="str">
            <v>Китай</v>
          </cell>
          <cell r="F7582" t="str">
            <v>ПАРАФИН</v>
          </cell>
        </row>
        <row r="7583">
          <cell r="A7583" t="str">
            <v>NC12229</v>
          </cell>
          <cell r="B7583" t="str">
            <v>SIJ</v>
          </cell>
          <cell r="C7583" t="str">
            <v xml:space="preserve"> Фигурка БРОНЗОВЫЙ ДРАКОН H=10.5</v>
          </cell>
          <cell r="D7583" t="str">
            <v xml:space="preserve"> Figurine the BRONZE DRAGON h=10.5</v>
          </cell>
          <cell r="E7583" t="str">
            <v>Китай</v>
          </cell>
          <cell r="F7583" t="str">
            <v>ПОЛИСТОУН</v>
          </cell>
        </row>
        <row r="7584">
          <cell r="A7584" t="str">
            <v>NC12295</v>
          </cell>
          <cell r="B7584" t="str">
            <v>SIJ</v>
          </cell>
          <cell r="C7584" t="str">
            <v xml:space="preserve"> Свеча 2012 малая</v>
          </cell>
          <cell r="D7584" t="str">
            <v xml:space="preserve"> 2012 candle h=7cm</v>
          </cell>
          <cell r="E7584" t="str">
            <v>Китай</v>
          </cell>
          <cell r="F7584" t="str">
            <v>ПАРАФИН</v>
          </cell>
        </row>
        <row r="7585">
          <cell r="A7585" t="str">
            <v>NC12118</v>
          </cell>
          <cell r="B7585" t="str">
            <v>SIJ</v>
          </cell>
          <cell r="C7585" t="str">
            <v xml:space="preserve"> Магнит на холодильник БРОНЗОВЫЙ ДРАКОН H=4см</v>
          </cell>
          <cell r="D7585" t="str">
            <v xml:space="preserve"> Dragon magnet w/plating</v>
          </cell>
          <cell r="E7585" t="str">
            <v>Китай</v>
          </cell>
          <cell r="F7585" t="str">
            <v>ПОЛИСТОУН</v>
          </cell>
        </row>
        <row r="7586">
          <cell r="A7586" t="str">
            <v>NC12034</v>
          </cell>
          <cell r="B7586" t="str">
            <v>SIJ</v>
          </cell>
          <cell r="C7586" t="str">
            <v xml:space="preserve"> Магнит ГОНЩИК H=4.5см</v>
          </cell>
          <cell r="D7586" t="str">
            <v xml:space="preserve"> Magnet  RACER h=4,5cm.</v>
          </cell>
          <cell r="E7586" t="str">
            <v>Китай</v>
          </cell>
          <cell r="F7586" t="str">
            <v>ПОЛИСТОУН</v>
          </cell>
        </row>
        <row r="7587">
          <cell r="A7587" t="str">
            <v>NC12035</v>
          </cell>
          <cell r="B7587" t="str">
            <v>SIJ</v>
          </cell>
          <cell r="C7587" t="str">
            <v xml:space="preserve"> Магнит ОПЕРАТОР H=4.5см</v>
          </cell>
          <cell r="D7587" t="str">
            <v xml:space="preserve"> Magnet  OPERATOR h=4,5cm.</v>
          </cell>
          <cell r="E7587" t="str">
            <v>Китай</v>
          </cell>
          <cell r="F7587" t="str">
            <v>ПОЛИСТОУН</v>
          </cell>
        </row>
        <row r="7588">
          <cell r="A7588" t="str">
            <v>NC12036</v>
          </cell>
          <cell r="B7588" t="str">
            <v>SIJ</v>
          </cell>
          <cell r="C7588" t="str">
            <v xml:space="preserve"> Магнит МЕДСЕСТРА H=4.5см</v>
          </cell>
          <cell r="D7588" t="str">
            <v xml:space="preserve"> Magnet  NURSE h=4,5cm.</v>
          </cell>
          <cell r="E7588" t="str">
            <v>Китай</v>
          </cell>
          <cell r="F7588" t="str">
            <v>ПОЛИСТОУН</v>
          </cell>
        </row>
        <row r="7589">
          <cell r="A7589" t="str">
            <v>NC12038</v>
          </cell>
          <cell r="B7589" t="str">
            <v>SIJ</v>
          </cell>
          <cell r="C7589" t="str">
            <v xml:space="preserve"> Магнит РАБОЧИЙ H=4.5см</v>
          </cell>
          <cell r="D7589" t="str">
            <v xml:space="preserve"> Magnet  WORKER h=4,5cm.</v>
          </cell>
          <cell r="E7589" t="str">
            <v>Китай</v>
          </cell>
          <cell r="F7589" t="str">
            <v>ПОЛИСТОУН</v>
          </cell>
        </row>
        <row r="7590">
          <cell r="A7590" t="str">
            <v>NC12047</v>
          </cell>
          <cell r="B7590" t="str">
            <v>SIJ</v>
          </cell>
          <cell r="C7590" t="str">
            <v xml:space="preserve"> Магнит НА МОТОРОЛЛЕРЕ H=4.5см</v>
          </cell>
          <cell r="D7590" t="str">
            <v xml:space="preserve"> Magnet ON  MOTOR SCOOTER h=4,5cm.</v>
          </cell>
          <cell r="E7590" t="str">
            <v>Китай</v>
          </cell>
          <cell r="F7590" t="str">
            <v>ПОЛИСТОУН</v>
          </cell>
        </row>
        <row r="7591">
          <cell r="A7591" t="str">
            <v>NC12012</v>
          </cell>
          <cell r="B7591" t="str">
            <v>SIJ</v>
          </cell>
          <cell r="C7591" t="str">
            <v xml:space="preserve"> Фигурка ГЕНЕРАЛ H=11.5см</v>
          </cell>
          <cell r="D7591" t="str">
            <v xml:space="preserve"> Figurine GENERAL h=11,5cm.</v>
          </cell>
          <cell r="E7591" t="str">
            <v>Китай</v>
          </cell>
          <cell r="F7591" t="str">
            <v>ПОЛИСТОУН</v>
          </cell>
        </row>
        <row r="7592">
          <cell r="A7592" t="str">
            <v>NC12014</v>
          </cell>
          <cell r="B7592" t="str">
            <v>SIJ</v>
          </cell>
          <cell r="C7592" t="str">
            <v xml:space="preserve"> Фигурка СИСТЕМНЫЙ АДМИНИСТРАТОР H=11.5см</v>
          </cell>
          <cell r="D7592" t="str">
            <v xml:space="preserve"> Figurine  SYSTEM ADMINISTRATOR h=11,5cm.</v>
          </cell>
          <cell r="E7592" t="str">
            <v>Китай</v>
          </cell>
          <cell r="F7592" t="str">
            <v>ПОЛИСТОУН</v>
          </cell>
        </row>
        <row r="7593">
          <cell r="A7593" t="str">
            <v>NC12017</v>
          </cell>
          <cell r="B7593" t="str">
            <v>SIJ</v>
          </cell>
          <cell r="C7593" t="str">
            <v xml:space="preserve"> Фигурка РАБОЧИЙ H=11.5см</v>
          </cell>
          <cell r="D7593" t="str">
            <v xml:space="preserve"> Figurine  WORKER h=11,5cm.</v>
          </cell>
          <cell r="E7593" t="str">
            <v>Китай</v>
          </cell>
          <cell r="F7593" t="str">
            <v>ПОЛИСТОУН</v>
          </cell>
        </row>
        <row r="7594">
          <cell r="A7594" t="str">
            <v>NC12020</v>
          </cell>
          <cell r="B7594" t="str">
            <v>SIJ</v>
          </cell>
          <cell r="C7594" t="str">
            <v xml:space="preserve"> Фигурка МЕНЕДЖЕР H=11.5см</v>
          </cell>
          <cell r="D7594" t="str">
            <v xml:space="preserve"> Figurine  MANAGER h=11,5cm.</v>
          </cell>
          <cell r="E7594" t="str">
            <v>Китай</v>
          </cell>
          <cell r="F7594" t="str">
            <v>ПОЛИСТОУН</v>
          </cell>
        </row>
        <row r="7595">
          <cell r="A7595" t="str">
            <v>NC12284</v>
          </cell>
          <cell r="B7595" t="str">
            <v>SIJ</v>
          </cell>
          <cell r="C7595" t="str">
            <v xml:space="preserve"> Магнит СИСТЕМНЫЙ АДМИНИСТРАТОР H=4.5см</v>
          </cell>
          <cell r="D7595" t="str">
            <v xml:space="preserve"> Magnet  SYSTEM ADMINISTRATOR h=4,5 cm</v>
          </cell>
          <cell r="E7595" t="str">
            <v>Китай</v>
          </cell>
          <cell r="F7595" t="str">
            <v>ПОЛИСТОУН</v>
          </cell>
        </row>
        <row r="7596">
          <cell r="A7596" t="str">
            <v>NC12015</v>
          </cell>
          <cell r="B7596" t="str">
            <v>SIJ</v>
          </cell>
          <cell r="C7596" t="str">
            <v xml:space="preserve"> Фигурка МИЛЛИЦИОНЕР H=11.5см</v>
          </cell>
          <cell r="D7596" t="str">
            <v xml:space="preserve"> Figurine POLICEMAN h=11,5cm.</v>
          </cell>
          <cell r="E7596" t="str">
            <v>Китай</v>
          </cell>
          <cell r="F7596" t="str">
            <v>ПОЛИСТОУН</v>
          </cell>
        </row>
        <row r="7597">
          <cell r="A7597" t="str">
            <v>NC12019</v>
          </cell>
          <cell r="B7597" t="str">
            <v>SIJ</v>
          </cell>
          <cell r="C7597" t="str">
            <v xml:space="preserve"> Фигурка ПОВАР H=11.5см</v>
          </cell>
          <cell r="D7597" t="str">
            <v xml:space="preserve"> Figurine  COOK h=11,5cm.</v>
          </cell>
          <cell r="E7597" t="str">
            <v>Китай</v>
          </cell>
          <cell r="F7597" t="str">
            <v>ПОЛИСТОУН</v>
          </cell>
        </row>
        <row r="7598">
          <cell r="A7598" t="str">
            <v>NC12025</v>
          </cell>
          <cell r="B7598" t="str">
            <v>SIJ</v>
          </cell>
          <cell r="C7598" t="str">
            <v xml:space="preserve"> Фигурка СКЕЙТЕР H=11.5см</v>
          </cell>
          <cell r="D7598" t="str">
            <v xml:space="preserve"> Figurine SKATER h=11,5cm.</v>
          </cell>
          <cell r="E7598" t="str">
            <v>Китай</v>
          </cell>
          <cell r="F7598" t="str">
            <v>ПОЛИСТОУН</v>
          </cell>
        </row>
        <row r="7599">
          <cell r="A7599" t="str">
            <v>NC12049</v>
          </cell>
          <cell r="B7599" t="str">
            <v>SIJ</v>
          </cell>
          <cell r="C7599" t="str">
            <v xml:space="preserve"> Набор магнитов ОГНЕДЫШАЩИЙ ДРАКОН 3шт H=6см</v>
          </cell>
          <cell r="D7599" t="str">
            <v xml:space="preserve"> Set of magnets the FIREDRAKE 3шт. H=6cm.</v>
          </cell>
          <cell r="E7599" t="str">
            <v>Китай</v>
          </cell>
          <cell r="F7599" t="str">
            <v>ПЛАСТИКАТ</v>
          </cell>
        </row>
        <row r="7600">
          <cell r="A7600" t="str">
            <v>NC12050</v>
          </cell>
          <cell r="B7600" t="str">
            <v>SIJ</v>
          </cell>
          <cell r="C7600" t="str">
            <v xml:space="preserve"> Набор магнитов ЛЕТЯЩИЙ ДРАКОН 3шт H=6см</v>
          </cell>
          <cell r="D7600" t="str">
            <v xml:space="preserve"> Set of magnets the FLYING DRAGON 3шт. H=6cm.</v>
          </cell>
          <cell r="E7600" t="str">
            <v>Китай</v>
          </cell>
          <cell r="F7600" t="str">
            <v>ПЛАСТИКАТ</v>
          </cell>
        </row>
        <row r="7601">
          <cell r="A7601" t="str">
            <v>NC12033</v>
          </cell>
          <cell r="B7601" t="str">
            <v>SIJ</v>
          </cell>
          <cell r="C7601" t="str">
            <v xml:space="preserve"> Магнит КУЛЬТУРИСТ H=4.5см</v>
          </cell>
          <cell r="D7601" t="str">
            <v xml:space="preserve"> Magnet  BODY BUILDER h=4,5cm.</v>
          </cell>
          <cell r="E7601" t="str">
            <v>Китай</v>
          </cell>
          <cell r="F7601" t="str">
            <v>ПОЛИСТОУН</v>
          </cell>
        </row>
        <row r="7602">
          <cell r="A7602" t="str">
            <v>NC12037</v>
          </cell>
          <cell r="B7602" t="str">
            <v>SIJ</v>
          </cell>
          <cell r="C7602" t="str">
            <v xml:space="preserve"> Магнит ГЕНЕРАЛ H=4.5см</v>
          </cell>
          <cell r="D7602" t="str">
            <v xml:space="preserve"> Magnet  GENERAL h=4,5cm.</v>
          </cell>
          <cell r="E7602" t="str">
            <v>Китай</v>
          </cell>
          <cell r="F7602" t="str">
            <v>ПОЛИСТОУН</v>
          </cell>
        </row>
        <row r="7603">
          <cell r="A7603" t="str">
            <v>NC12120</v>
          </cell>
          <cell r="B7603" t="str">
            <v>SIJ</v>
          </cell>
          <cell r="C7603" t="str">
            <v xml:space="preserve"> Подарочный набор со свечей 10х10х2см</v>
          </cell>
          <cell r="D7603" t="str">
            <v xml:space="preserve"> Candle set 9,5х9,5х3cm</v>
          </cell>
          <cell r="E7603" t="str">
            <v>Китай</v>
          </cell>
          <cell r="F7603" t="str">
            <v>ПАРАФИН</v>
          </cell>
        </row>
        <row r="7604">
          <cell r="A7604" t="str">
            <v>NC12122</v>
          </cell>
          <cell r="B7604" t="str">
            <v>SIJ</v>
          </cell>
          <cell r="C7604" t="str">
            <v xml:space="preserve"> Подарочный набор со свечей 14х14х3см</v>
          </cell>
          <cell r="D7604" t="str">
            <v xml:space="preserve"> Candle set 14х14х3cm</v>
          </cell>
          <cell r="E7604" t="str">
            <v>Китай</v>
          </cell>
          <cell r="F7604" t="str">
            <v>ПАРАФИН</v>
          </cell>
        </row>
        <row r="7605">
          <cell r="A7605" t="str">
            <v>NC12226</v>
          </cell>
          <cell r="B7605" t="str">
            <v>SIJ</v>
          </cell>
          <cell r="C7605" t="str">
            <v xml:space="preserve"> Подарочный набор со свечей 18.5х18.5х3.25см</v>
          </cell>
          <cell r="D7605" t="str">
            <v xml:space="preserve"> Candle set 18.5х18.5х3.25cm</v>
          </cell>
          <cell r="E7605" t="str">
            <v>Китай</v>
          </cell>
          <cell r="F7605" t="str">
            <v>ПАРАФИН</v>
          </cell>
        </row>
        <row r="7606">
          <cell r="A7606" t="str">
            <v>NC12228</v>
          </cell>
          <cell r="B7606" t="str">
            <v>SIJ</v>
          </cell>
          <cell r="C7606" t="str">
            <v xml:space="preserve"> Подарочный набор со свечей 18х12х4см</v>
          </cell>
          <cell r="D7606" t="str">
            <v xml:space="preserve"> Candle set 18х12х4cm</v>
          </cell>
          <cell r="E7606" t="str">
            <v>Китай</v>
          </cell>
          <cell r="F7606" t="str">
            <v>ПАРАФИН</v>
          </cell>
        </row>
        <row r="7607">
          <cell r="A7607" t="str">
            <v>NC12073</v>
          </cell>
          <cell r="B7607" t="str">
            <v>SIJ</v>
          </cell>
          <cell r="C7607" t="str">
            <v xml:space="preserve"> Подставка для визиток ТРЕХГЛАВЫЙ ДРАКОН H=10см</v>
          </cell>
          <cell r="D7607" t="str">
            <v xml:space="preserve"> Card holder 3-HEADS DRAGON 9.5*9.5*10.3cm208g</v>
          </cell>
          <cell r="E7607" t="str">
            <v>Китай</v>
          </cell>
          <cell r="F7607" t="str">
            <v>ПОЛИСТОУН</v>
          </cell>
        </row>
        <row r="7608">
          <cell r="A7608" t="str">
            <v>NC12085</v>
          </cell>
          <cell r="B7608" t="str">
            <v>SIJ</v>
          </cell>
          <cell r="C7608" t="str">
            <v xml:space="preserve"> Фигурка ТРЕХГЛАВЫЙ ДРАКОН H=9см</v>
          </cell>
          <cell r="D7608" t="str">
            <v xml:space="preserve"> Figurine 3-HEADS DRAGON 9*8.5*9.5cm125g</v>
          </cell>
          <cell r="E7608" t="str">
            <v>Китай</v>
          </cell>
          <cell r="F7608" t="str">
            <v>ПОЛИСТОУН</v>
          </cell>
        </row>
        <row r="7609">
          <cell r="A7609" t="str">
            <v>NC12088</v>
          </cell>
          <cell r="B7609" t="str">
            <v>SIJ</v>
          </cell>
          <cell r="C7609" t="str">
            <v xml:space="preserve"> Подставка для карандашей ТРЕХГЛАВЫЙ ДРАКОН H=12см</v>
          </cell>
          <cell r="D7609" t="str">
            <v xml:space="preserve"> Pen holder 3-HEADS DRAGON 14*11*9.8cm208g</v>
          </cell>
          <cell r="E7609" t="str">
            <v>Китай</v>
          </cell>
          <cell r="F7609" t="str">
            <v>ПОЛИСТОУН</v>
          </cell>
        </row>
        <row r="7610">
          <cell r="A7610" t="str">
            <v>NC12116</v>
          </cell>
          <cell r="B7610" t="str">
            <v>SIJ</v>
          </cell>
          <cell r="C7610" t="str">
            <v xml:space="preserve"> Фигурка БРОНЗОВЫЙ ДРАКОН на подставке H=7см</v>
          </cell>
          <cell r="D7610" t="str">
            <v xml:space="preserve"> Dragon figurine h=7cm w/plating</v>
          </cell>
          <cell r="E7610" t="str">
            <v>Китай</v>
          </cell>
          <cell r="F7610" t="str">
            <v>ПОЛИСТОУН</v>
          </cell>
        </row>
        <row r="7611">
          <cell r="A7611" t="str">
            <v>NC12117</v>
          </cell>
          <cell r="B7611" t="str">
            <v>SIJ</v>
          </cell>
          <cell r="C7611" t="str">
            <v xml:space="preserve"> Магнит на холодильник БРОНЗОВЫЙ КИТАЙСКИЙ ДРАКОН H=4см</v>
          </cell>
          <cell r="D7611" t="str">
            <v xml:space="preserve"> Dragon magnet w/plating</v>
          </cell>
          <cell r="E7611" t="str">
            <v>Китай</v>
          </cell>
          <cell r="F7611" t="str">
            <v>ПОЛИСТОУН</v>
          </cell>
        </row>
        <row r="7612">
          <cell r="A7612" t="str">
            <v>NC12070</v>
          </cell>
          <cell r="B7612" t="str">
            <v>SIJ</v>
          </cell>
          <cell r="C7612" t="str">
            <v xml:space="preserve"> Копилка ТРЕХГЛАВЫЙ ДРАКОН H=12.5см</v>
          </cell>
          <cell r="D7612" t="str">
            <v xml:space="preserve"> Money box 3-HEADS DRAGON h=12,5см.</v>
          </cell>
          <cell r="E7612" t="str">
            <v>Китай</v>
          </cell>
          <cell r="F7612" t="str">
            <v>ПОЛИСТОУН</v>
          </cell>
        </row>
        <row r="7613">
          <cell r="A7613" t="str">
            <v>NC12078</v>
          </cell>
          <cell r="B7613" t="str">
            <v>SIJ</v>
          </cell>
          <cell r="C7613" t="str">
            <v xml:space="preserve"> Подсвечник ДРАКОН H=14см</v>
          </cell>
          <cell r="D7613" t="str">
            <v xml:space="preserve"> Candle holder DRAGON h=14см.</v>
          </cell>
          <cell r="E7613" t="str">
            <v>Китай</v>
          </cell>
          <cell r="F7613" t="str">
            <v>ПОЛИСТОУН</v>
          </cell>
        </row>
        <row r="7614">
          <cell r="A7614" t="str">
            <v>NC12081</v>
          </cell>
          <cell r="B7614" t="str">
            <v>SIJ</v>
          </cell>
          <cell r="C7614" t="str">
            <v xml:space="preserve"> Календарь ДРАКОН H=11см</v>
          </cell>
          <cell r="D7614" t="str">
            <v xml:space="preserve"> Calendar DRAGON h=11см.</v>
          </cell>
          <cell r="E7614" t="str">
            <v>Китай</v>
          </cell>
          <cell r="F7614" t="str">
            <v>ПОЛИСТОУН</v>
          </cell>
        </row>
        <row r="7615">
          <cell r="A7615" t="str">
            <v>NC12087</v>
          </cell>
          <cell r="B7615" t="str">
            <v>SIJ</v>
          </cell>
          <cell r="C7615" t="str">
            <v xml:space="preserve"> Подставка для карандашей ДРАКОН H=12см</v>
          </cell>
          <cell r="D7615" t="str">
            <v xml:space="preserve"> Pen holder DRAGON h=12см.</v>
          </cell>
          <cell r="E7615" t="str">
            <v>Китай</v>
          </cell>
          <cell r="F7615" t="str">
            <v>ПОЛИСТОУН</v>
          </cell>
        </row>
        <row r="7616">
          <cell r="A7616" t="str">
            <v>NC12091</v>
          </cell>
          <cell r="B7616" t="str">
            <v>SIJ</v>
          </cell>
          <cell r="C7616" t="str">
            <v xml:space="preserve"> Магнит на холодильник ТРЕХГЛАВЫЙ ДРАКОН H=6см</v>
          </cell>
          <cell r="D7616" t="str">
            <v xml:space="preserve"> Magnet 3-HEADS DRAGON h=6см.</v>
          </cell>
          <cell r="E7616" t="str">
            <v>Китай</v>
          </cell>
          <cell r="F7616" t="str">
            <v>ПОЛИСТОУН</v>
          </cell>
        </row>
        <row r="7617">
          <cell r="A7617" t="str">
            <v>NC12069</v>
          </cell>
          <cell r="B7617" t="str">
            <v>SIJ</v>
          </cell>
          <cell r="C7617" t="str">
            <v xml:space="preserve"> Копилка ДРАКОН H=12.5см</v>
          </cell>
          <cell r="D7617" t="str">
            <v xml:space="preserve"> Moneybox DRAGON h=12,5см.</v>
          </cell>
          <cell r="E7617" t="str">
            <v>Китай</v>
          </cell>
          <cell r="F7617" t="str">
            <v>ПОЛИСТОУН</v>
          </cell>
        </row>
        <row r="7618">
          <cell r="A7618" t="str">
            <v>NC12072</v>
          </cell>
          <cell r="B7618" t="str">
            <v>SIJ</v>
          </cell>
          <cell r="C7618" t="str">
            <v xml:space="preserve"> Подставка для визиток ДРАКОН H=10см</v>
          </cell>
          <cell r="D7618" t="str">
            <v xml:space="preserve"> Card holder DRAGON h=10см.</v>
          </cell>
          <cell r="E7618" t="str">
            <v>Китай</v>
          </cell>
          <cell r="F7618" t="str">
            <v>ПОЛИСТОУН</v>
          </cell>
        </row>
        <row r="7619">
          <cell r="A7619" t="str">
            <v>NC12075</v>
          </cell>
          <cell r="B7619" t="str">
            <v>SIJ</v>
          </cell>
          <cell r="C7619" t="str">
            <v xml:space="preserve"> Подставка для мобильного телефона ДРАКОН H=14см</v>
          </cell>
          <cell r="D7619" t="str">
            <v xml:space="preserve"> Telephone holder DRAGON h=14см.</v>
          </cell>
          <cell r="E7619" t="str">
            <v>Китай</v>
          </cell>
          <cell r="F7619" t="str">
            <v>ПОЛИСТОУН</v>
          </cell>
        </row>
        <row r="7620">
          <cell r="A7620" t="str">
            <v>NC12084</v>
          </cell>
          <cell r="B7620" t="str">
            <v>SIJ</v>
          </cell>
          <cell r="C7620" t="str">
            <v xml:space="preserve"> Фигурка ДРАКОН H=10см</v>
          </cell>
          <cell r="D7620" t="str">
            <v xml:space="preserve"> Figurine DRAGON h=10см.</v>
          </cell>
          <cell r="E7620" t="str">
            <v>Китай</v>
          </cell>
          <cell r="F7620" t="str">
            <v>ПОЛИСТОУН</v>
          </cell>
        </row>
        <row r="7621">
          <cell r="A7621" t="str">
            <v>NC12090</v>
          </cell>
          <cell r="B7621" t="str">
            <v>SIJ</v>
          </cell>
          <cell r="C7621" t="str">
            <v xml:space="preserve"> Магнит на холодильник ДРАКОН H=6см</v>
          </cell>
          <cell r="D7621" t="str">
            <v xml:space="preserve"> Magnet DRAGON h=6см.</v>
          </cell>
          <cell r="E7621" t="str">
            <v>Китай</v>
          </cell>
          <cell r="F7621" t="str">
            <v>ПОЛИСТОУН</v>
          </cell>
        </row>
        <row r="7622">
          <cell r="A7622" t="str">
            <v>NC12039</v>
          </cell>
          <cell r="B7622" t="str">
            <v>SIJ</v>
          </cell>
          <cell r="C7622" t="str">
            <v xml:space="preserve"> Магнит МИЛИЦИОНЕР H=4.5см</v>
          </cell>
          <cell r="D7622" t="str">
            <v xml:space="preserve"> Magnet  MILITIAMAN h=4,5cm.</v>
          </cell>
          <cell r="E7622" t="str">
            <v>Китай</v>
          </cell>
          <cell r="F7622" t="str">
            <v>ПОЛИСТОУН</v>
          </cell>
        </row>
        <row r="7623">
          <cell r="A7623" t="str">
            <v>NC12043</v>
          </cell>
          <cell r="B7623" t="str">
            <v>SIJ</v>
          </cell>
          <cell r="C7623" t="str">
            <v xml:space="preserve"> Магнит ГИТАРИСТ H=4.5см</v>
          </cell>
          <cell r="D7623" t="str">
            <v xml:space="preserve"> Magnet  GUITARIST h=4,5cm.</v>
          </cell>
          <cell r="E7623" t="str">
            <v>Китай</v>
          </cell>
          <cell r="F7623" t="str">
            <v>ПОЛИСТОУН</v>
          </cell>
        </row>
        <row r="7624">
          <cell r="A7624" t="str">
            <v>NC12048</v>
          </cell>
          <cell r="B7624" t="str">
            <v>SIJ</v>
          </cell>
          <cell r="C7624" t="str">
            <v xml:space="preserve"> Набор магнитов КРЫЛАТЫЙ ДРАКОН 3шт H=6см</v>
          </cell>
          <cell r="D7624" t="str">
            <v xml:space="preserve"> Set of magnets the WINGED DRAGON 3шт. H=6cm.</v>
          </cell>
          <cell r="E7624" t="str">
            <v>Китай</v>
          </cell>
          <cell r="F7624" t="str">
            <v>ПЛАСТИКАТ</v>
          </cell>
        </row>
        <row r="7625">
          <cell r="A7625" t="str">
            <v>NC12040</v>
          </cell>
          <cell r="B7625" t="str">
            <v>SIJ</v>
          </cell>
          <cell r="C7625" t="str">
            <v xml:space="preserve"> Магнит ПОВАР H=4.5см</v>
          </cell>
          <cell r="D7625" t="str">
            <v xml:space="preserve"> Magnet  COOK h=4,5cm.</v>
          </cell>
          <cell r="E7625" t="str">
            <v>Китай</v>
          </cell>
          <cell r="F7625" t="str">
            <v>ПОЛИСТОУН</v>
          </cell>
        </row>
        <row r="7626">
          <cell r="A7626" t="str">
            <v>NC12042</v>
          </cell>
          <cell r="B7626" t="str">
            <v>SIJ</v>
          </cell>
          <cell r="C7626" t="str">
            <v xml:space="preserve"> Магнит МЕНЕДЖЕР H=4.5см</v>
          </cell>
          <cell r="D7626" t="str">
            <v xml:space="preserve"> Magnet  MANAGER h=4,5cm.</v>
          </cell>
          <cell r="E7626" t="str">
            <v>Китай</v>
          </cell>
          <cell r="F7626" t="str">
            <v>ПОЛИСТОУН</v>
          </cell>
        </row>
        <row r="7627">
          <cell r="A7627" t="str">
            <v>NC12044</v>
          </cell>
          <cell r="B7627" t="str">
            <v>SIJ</v>
          </cell>
          <cell r="C7627" t="str">
            <v xml:space="preserve"> Магнит РЭПЕР H=4.5см</v>
          </cell>
          <cell r="D7627" t="str">
            <v xml:space="preserve"> Magnet  RAPPER h=4,5cm.</v>
          </cell>
          <cell r="E7627" t="str">
            <v>Китай</v>
          </cell>
          <cell r="F7627" t="str">
            <v>ПОЛИСТОУН</v>
          </cell>
        </row>
        <row r="7628">
          <cell r="A7628" t="str">
            <v>NC12045</v>
          </cell>
          <cell r="B7628" t="str">
            <v>SIJ</v>
          </cell>
          <cell r="C7628" t="str">
            <v xml:space="preserve"> Магнит СКЕЙТЕР H=4.5см</v>
          </cell>
          <cell r="D7628" t="str">
            <v xml:space="preserve"> Magnet SKATER h=4,5cm.</v>
          </cell>
          <cell r="E7628" t="str">
            <v>Китай</v>
          </cell>
          <cell r="F7628" t="str">
            <v>ПОЛИСТОУН</v>
          </cell>
        </row>
        <row r="7629">
          <cell r="A7629" t="str">
            <v>NC12046</v>
          </cell>
          <cell r="B7629" t="str">
            <v>SIJ</v>
          </cell>
          <cell r="C7629" t="str">
            <v xml:space="preserve"> Магнит СТУДЕНТ H=4.5см</v>
          </cell>
          <cell r="D7629" t="str">
            <v xml:space="preserve"> Magnet  STUDENT h=4,5cm.</v>
          </cell>
          <cell r="E7629" t="str">
            <v>Китай</v>
          </cell>
          <cell r="F7629" t="str">
            <v>ПОЛИСТОУН</v>
          </cell>
        </row>
        <row r="7630">
          <cell r="A7630" t="str">
            <v>NC12007</v>
          </cell>
          <cell r="B7630" t="str">
            <v>SIJ</v>
          </cell>
          <cell r="C7630" t="str">
            <v xml:space="preserve"> Копилка ГЕНЕРАЛ H=15см</v>
          </cell>
          <cell r="D7630" t="str">
            <v xml:space="preserve"> Money box  GENERAL h=15cm</v>
          </cell>
          <cell r="E7630" t="str">
            <v>Китай</v>
          </cell>
          <cell r="F7630" t="str">
            <v>ПОЛИСТОУН</v>
          </cell>
        </row>
        <row r="7631">
          <cell r="A7631" t="str">
            <v>NC12011</v>
          </cell>
          <cell r="B7631" t="str">
            <v>SIJ</v>
          </cell>
          <cell r="C7631" t="str">
            <v xml:space="preserve"> Копилка ДИРЕКТОР H=15см</v>
          </cell>
          <cell r="D7631" t="str">
            <v xml:space="preserve"> Money box  DIRECTOR h=16cm.</v>
          </cell>
          <cell r="E7631" t="str">
            <v>Китай</v>
          </cell>
          <cell r="F7631" t="str">
            <v>ПОЛИСТОУН</v>
          </cell>
        </row>
        <row r="7632">
          <cell r="A7632" t="str">
            <v>NC12018</v>
          </cell>
          <cell r="B7632" t="str">
            <v>SIJ</v>
          </cell>
          <cell r="C7632" t="str">
            <v xml:space="preserve"> Фигурка ГОНЩИК H=11.5см</v>
          </cell>
          <cell r="D7632" t="str">
            <v xml:space="preserve"> Figurine  RACER h=11,5cm.</v>
          </cell>
          <cell r="E7632" t="str">
            <v>Китай</v>
          </cell>
          <cell r="F7632" t="str">
            <v>ПОЛИСТОУН</v>
          </cell>
        </row>
        <row r="7633">
          <cell r="A7633" t="str">
            <v>NC12115</v>
          </cell>
          <cell r="B7633" t="str">
            <v>SIJ</v>
          </cell>
          <cell r="C7633" t="str">
            <v xml:space="preserve"> Фигурка БРОНЗОВЫЙ ДРАКОН на подставке H=8см</v>
          </cell>
          <cell r="D7633" t="str">
            <v xml:space="preserve"> Dragon figurine h=8 cm w/plating</v>
          </cell>
          <cell r="E7633" t="str">
            <v>Китай</v>
          </cell>
          <cell r="F7633" t="str">
            <v>ПОЛИСТОУН</v>
          </cell>
        </row>
        <row r="7634">
          <cell r="A7634" t="str">
            <v>NC12187</v>
          </cell>
          <cell r="B7634" t="str">
            <v>SIJ</v>
          </cell>
          <cell r="C7634" t="str">
            <v xml:space="preserve"> Набор стеклянных шаров ЗОЛОТОЕ СИЯНИЕ 6шт D=6см</v>
          </cell>
          <cell r="D7634" t="str">
            <v xml:space="preserve"> Christmas balls GOLDEN SHINING D=6cm</v>
          </cell>
          <cell r="E7634" t="str">
            <v>Китай</v>
          </cell>
          <cell r="F7634" t="str">
            <v>СТЕКЛО</v>
          </cell>
        </row>
        <row r="7635">
          <cell r="A7635" t="str">
            <v>NC12188</v>
          </cell>
          <cell r="B7635" t="str">
            <v>SIJ</v>
          </cell>
          <cell r="C7635" t="str">
            <v xml:space="preserve"> Набор стеклянных шаров ЗОЛОТОЕ СИЯНИЕ 4шт D=8см</v>
          </cell>
          <cell r="D7635" t="str">
            <v xml:space="preserve"> Christmas balls GOLDEN SHINING D=8cm</v>
          </cell>
          <cell r="E7635" t="str">
            <v>Китай</v>
          </cell>
          <cell r="F7635" t="str">
            <v>СТЕКЛО</v>
          </cell>
        </row>
        <row r="7636">
          <cell r="A7636" t="str">
            <v>NC12189</v>
          </cell>
          <cell r="B7636" t="str">
            <v>SIJ</v>
          </cell>
          <cell r="C7636" t="str">
            <v xml:space="preserve"> Набор стеклянных шаров ЗОЛОТОЕ СИЯНИЕ 2шт D=10см</v>
          </cell>
          <cell r="D7636" t="str">
            <v xml:space="preserve"> Christmas balls GOLDEN SHINING D=10cm</v>
          </cell>
          <cell r="E7636" t="str">
            <v>Китай</v>
          </cell>
          <cell r="F7636" t="str">
            <v>СТЕКЛО</v>
          </cell>
        </row>
        <row r="7637">
          <cell r="A7637" t="str">
            <v>NC12190</v>
          </cell>
          <cell r="B7637" t="str">
            <v>SIJ</v>
          </cell>
          <cell r="C7637" t="str">
            <v xml:space="preserve"> Набор стеклянных шаров АРИСТОКРАТ 2шт D=10см</v>
          </cell>
          <cell r="D7637" t="str">
            <v xml:space="preserve"> Christmas balls ARISTOKRAT d=10cm</v>
          </cell>
          <cell r="E7637" t="str">
            <v>Китай</v>
          </cell>
          <cell r="F7637" t="str">
            <v>СТЕКЛО</v>
          </cell>
        </row>
        <row r="7638">
          <cell r="A7638" t="str">
            <v>NC12182</v>
          </cell>
          <cell r="B7638" t="str">
            <v>SIJ</v>
          </cell>
          <cell r="C7638" t="str">
            <v xml:space="preserve"> Набор стеклянных шаров ГРАНАТ 4шт D=8см</v>
          </cell>
          <cell r="D7638" t="str">
            <v xml:space="preserve"> Christmas balls GRENADES D=8cm</v>
          </cell>
          <cell r="E7638" t="str">
            <v>Китай</v>
          </cell>
          <cell r="F7638" t="str">
            <v>СТЕКЛО</v>
          </cell>
        </row>
        <row r="7639">
          <cell r="A7639" t="str">
            <v>NC12183</v>
          </cell>
          <cell r="B7639" t="str">
            <v>SIJ</v>
          </cell>
          <cell r="C7639" t="str">
            <v xml:space="preserve"> Набор стеклянных шаров ГРАНАТ 2шт D=10см</v>
          </cell>
          <cell r="D7639" t="str">
            <v xml:space="preserve"> Christmas balls GRENADES D=10cm</v>
          </cell>
          <cell r="E7639" t="str">
            <v>Китай</v>
          </cell>
          <cell r="F7639" t="str">
            <v>СТЕКЛО</v>
          </cell>
        </row>
        <row r="7640">
          <cell r="A7640" t="str">
            <v>NC12184</v>
          </cell>
          <cell r="B7640" t="str">
            <v>SIJ</v>
          </cell>
          <cell r="C7640" t="str">
            <v xml:space="preserve"> Набор стеклянных шаров СЕРЕБРЯНЫЕ УЗОРЫ 6шт D=6см</v>
          </cell>
          <cell r="D7640" t="str">
            <v xml:space="preserve"> Christmas balls SILVER PATTERNS  D=6cm</v>
          </cell>
          <cell r="E7640" t="str">
            <v>Китай</v>
          </cell>
          <cell r="F7640" t="str">
            <v>СТЕКЛО</v>
          </cell>
        </row>
        <row r="7641">
          <cell r="A7641" t="str">
            <v>NC12185</v>
          </cell>
          <cell r="B7641" t="str">
            <v>SIJ</v>
          </cell>
          <cell r="C7641" t="str">
            <v xml:space="preserve"> Набор стеклянных шаров СЕРЕБРЯНЫЕ УЗОРЫ 4шт D=8см</v>
          </cell>
          <cell r="D7641" t="str">
            <v xml:space="preserve"> Christmas balls SILVER PATTERNS  D=8cm</v>
          </cell>
          <cell r="E7641" t="str">
            <v>Китай</v>
          </cell>
          <cell r="F7641" t="str">
            <v>СТЕКЛО</v>
          </cell>
        </row>
        <row r="7642">
          <cell r="A7642" t="str">
            <v>NC12186</v>
          </cell>
          <cell r="B7642" t="str">
            <v>SIJ</v>
          </cell>
          <cell r="C7642" t="str">
            <v xml:space="preserve"> Набор стеклянных шаров СЕРЕБРЯНЫЕ УЗОРЫ 2шт D=10см</v>
          </cell>
          <cell r="D7642" t="str">
            <v xml:space="preserve"> Christmas balls SILVER PATTERNS  D=10cm</v>
          </cell>
          <cell r="E7642" t="str">
            <v>Китай</v>
          </cell>
          <cell r="F7642" t="str">
            <v>СТЕКЛО</v>
          </cell>
        </row>
        <row r="7643">
          <cell r="A7643" t="str">
            <v>NC12114</v>
          </cell>
          <cell r="B7643" t="str">
            <v>SIJ</v>
          </cell>
          <cell r="C7643" t="str">
            <v xml:space="preserve"> Подставка для карандашей БРОНЗОВЫЙ ДРАКОН H=7.5см</v>
          </cell>
          <cell r="D7643" t="str">
            <v xml:space="preserve"> Dragon pen holder w/plating</v>
          </cell>
          <cell r="E7643" t="str">
            <v>Китай</v>
          </cell>
          <cell r="F7643" t="str">
            <v>ПОЛИСТОУН</v>
          </cell>
        </row>
        <row r="7644">
          <cell r="A7644" t="str">
            <v>111350</v>
          </cell>
          <cell r="B7644" t="str">
            <v>SOLMAZ</v>
          </cell>
          <cell r="C7644" t="str">
            <v xml:space="preserve"> Кувшин ФРУКТЫ с крышкой 1.6л рельефный в упаковке</v>
          </cell>
          <cell r="E7644" t="str">
            <v>Турция</v>
          </cell>
          <cell r="F7644" t="str">
            <v>СТЕКЛО,ПЛАСТИК</v>
          </cell>
        </row>
        <row r="7645">
          <cell r="A7645" t="str">
            <v>111351</v>
          </cell>
          <cell r="B7645" t="str">
            <v>SOLMAZ</v>
          </cell>
          <cell r="C7645" t="str">
            <v xml:space="preserve"> Кувшин ФРУКТЫ с крышкой 1.6л рельефный с цветным вкладышем</v>
          </cell>
          <cell r="E7645" t="str">
            <v>Турция</v>
          </cell>
          <cell r="F7645" t="str">
            <v>СТЕКЛО,ПЛАСТИК</v>
          </cell>
        </row>
        <row r="7646">
          <cell r="A7646" t="str">
            <v>111381</v>
          </cell>
          <cell r="B7646" t="str">
            <v>SOLMAZ</v>
          </cell>
          <cell r="C7646" t="str">
            <v xml:space="preserve"> Кувшин ЛИЛИЯ с декором 1.6л</v>
          </cell>
          <cell r="E7646" t="str">
            <v>Турция</v>
          </cell>
          <cell r="F7646" t="str">
            <v>СТЕКЛО,ПЛАСТИК</v>
          </cell>
        </row>
        <row r="7647">
          <cell r="A7647" t="str">
            <v>111385</v>
          </cell>
          <cell r="B7647" t="str">
            <v>SOLMAZ</v>
          </cell>
          <cell r="C7647" t="str">
            <v xml:space="preserve"> Кувшин с крышкой 1.6л LILLY рельефный</v>
          </cell>
          <cell r="E7647" t="str">
            <v>Турция</v>
          </cell>
          <cell r="F7647" t="str">
            <v>СТЕКЛО,ПЛАСТИК</v>
          </cell>
        </row>
        <row r="7648">
          <cell r="A7648" t="str">
            <v>111445</v>
          </cell>
          <cell r="B7648" t="str">
            <v>SOLMAZ</v>
          </cell>
          <cell r="C7648" t="str">
            <v xml:space="preserve"> Кувшин ГАРМОНИЯ 2.1л</v>
          </cell>
          <cell r="E7648" t="str">
            <v>Турция</v>
          </cell>
          <cell r="F7648" t="str">
            <v>СТЕКЛО,ПЛАСТИК</v>
          </cell>
        </row>
        <row r="7649">
          <cell r="A7649" t="str">
            <v>122001</v>
          </cell>
          <cell r="B7649" t="str">
            <v>SOLMAZ</v>
          </cell>
          <cell r="C7649" t="str">
            <v xml:space="preserve"> Набор 2-х солонок ТОМАТЫ 40мл на подставке</v>
          </cell>
          <cell r="E7649" t="str">
            <v>Турция</v>
          </cell>
          <cell r="F7649" t="str">
            <v>СТЕКЛО,ПЛАСТИК</v>
          </cell>
        </row>
        <row r="7650">
          <cell r="A7650" t="str">
            <v>122005</v>
          </cell>
          <cell r="B7650" t="str">
            <v>SOLMAZ</v>
          </cell>
          <cell r="C7650" t="str">
            <v xml:space="preserve"> Набор для специй ПЕРЕЦ</v>
          </cell>
          <cell r="E7650" t="str">
            <v>Турция</v>
          </cell>
          <cell r="F7650" t="str">
            <v>СТЕКЛО,ПЛАСТИК</v>
          </cell>
        </row>
        <row r="7651">
          <cell r="A7651" t="str">
            <v>122010</v>
          </cell>
          <cell r="B7651" t="str">
            <v>SOLMAZ</v>
          </cell>
          <cell r="C7651" t="str">
            <v xml:space="preserve"> Набор 2-х солонок БОЧОНОК 60мл с подставкой</v>
          </cell>
          <cell r="E7651" t="str">
            <v>Турция</v>
          </cell>
          <cell r="F7651" t="str">
            <v>СТЕКЛО,ПЛАСТИК</v>
          </cell>
        </row>
        <row r="7652">
          <cell r="A7652" t="str">
            <v>122020</v>
          </cell>
          <cell r="B7652" t="str">
            <v>SOLMAZ</v>
          </cell>
          <cell r="C7652" t="str">
            <v xml:space="preserve"> Набор 2-х солонок МИРАЖ 85мл с подставкой с матовой крышкой</v>
          </cell>
          <cell r="E7652" t="str">
            <v>Турция</v>
          </cell>
          <cell r="F7652" t="str">
            <v>СТЕКЛО,ПЛАСТИК</v>
          </cell>
        </row>
        <row r="7653">
          <cell r="A7653" t="str">
            <v>122021</v>
          </cell>
          <cell r="B7653" t="str">
            <v>SOLMAZ</v>
          </cell>
          <cell r="C7653" t="str">
            <v xml:space="preserve"> Набор 2-х солонок МИРАЖ 85мл (121090)</v>
          </cell>
          <cell r="E7653" t="str">
            <v>Турция</v>
          </cell>
          <cell r="F7653" t="str">
            <v>СТЕКЛО,ПЛАСТИК</v>
          </cell>
        </row>
        <row r="7654">
          <cell r="A7654" t="str">
            <v>122050</v>
          </cell>
          <cell r="B7654" t="str">
            <v>SOLMAZ</v>
          </cell>
          <cell r="C7654" t="str">
            <v xml:space="preserve"> Набор 3-х солонок ТОМАТЫ 40мл с подставкой для салфеток</v>
          </cell>
          <cell r="E7654" t="str">
            <v>Турция</v>
          </cell>
          <cell r="F7654" t="str">
            <v>СТЕКЛО,ПЛАСТИК</v>
          </cell>
        </row>
        <row r="7655">
          <cell r="A7655" t="str">
            <v>122051</v>
          </cell>
          <cell r="B7655" t="str">
            <v>SOLMAZ</v>
          </cell>
          <cell r="C7655" t="str">
            <v xml:space="preserve"> Набор 3-х солонок ПЕРЕЦ 40мл с подставкой для салфеток</v>
          </cell>
          <cell r="E7655" t="str">
            <v>Турция</v>
          </cell>
          <cell r="F7655" t="str">
            <v>СТЕКЛО,ПЛАСТИК</v>
          </cell>
        </row>
        <row r="7656">
          <cell r="A7656" t="str">
            <v>131025</v>
          </cell>
          <cell r="B7656" t="str">
            <v>SOLMAZ</v>
          </cell>
          <cell r="C7656" t="str">
            <v xml:space="preserve"> Банка для специй ПОЛИГОН 225мл с ложкой</v>
          </cell>
          <cell r="E7656" t="str">
            <v>Турция</v>
          </cell>
          <cell r="F7656" t="str">
            <v>СТЕКЛО,ПЛАСТИК</v>
          </cell>
        </row>
        <row r="7657">
          <cell r="A7657" t="str">
            <v>131035</v>
          </cell>
          <cell r="B7657" t="str">
            <v>SOLMAZ</v>
          </cell>
          <cell r="C7657" t="str">
            <v xml:space="preserve"> Банка для специй Spice Point 225мл</v>
          </cell>
          <cell r="E7657" t="str">
            <v>Турция</v>
          </cell>
          <cell r="F7657" t="str">
            <v>СТЕКЛО,ПЛАСТИК</v>
          </cell>
        </row>
        <row r="7658">
          <cell r="A7658" t="str">
            <v>131106</v>
          </cell>
          <cell r="B7658" t="str">
            <v>SOLMAZ</v>
          </cell>
          <cell r="C7658" t="str">
            <v xml:space="preserve"> Банка РОМАШКА 400мл с декором</v>
          </cell>
          <cell r="E7658" t="str">
            <v>Турция</v>
          </cell>
          <cell r="F7658" t="str">
            <v>СТЕКЛО,ПЛАСТИК</v>
          </cell>
        </row>
        <row r="7659">
          <cell r="A7659" t="str">
            <v>131116</v>
          </cell>
          <cell r="B7659" t="str">
            <v>SOLMAZ</v>
          </cell>
          <cell r="C7659" t="str">
            <v xml:space="preserve"> Банка РОМАШКА 720мл с декором</v>
          </cell>
          <cell r="E7659" t="str">
            <v>Турция</v>
          </cell>
          <cell r="F7659" t="str">
            <v>СТЕКЛО,ПЛАСТИК</v>
          </cell>
        </row>
        <row r="7660">
          <cell r="A7660" t="str">
            <v>131180</v>
          </cell>
          <cell r="B7660" t="str">
            <v>SOLMAZ</v>
          </cell>
          <cell r="C7660" t="str">
            <v xml:space="preserve"> Емкость СВИТ с крышкой 11.2см 415мл</v>
          </cell>
          <cell r="E7660" t="str">
            <v>Турция</v>
          </cell>
          <cell r="F7660" t="str">
            <v>СТЕКЛО,ПЛАСТИК</v>
          </cell>
        </row>
        <row r="7661">
          <cell r="A7661" t="str">
            <v>131310</v>
          </cell>
          <cell r="B7661" t="str">
            <v>SOLMAZ</v>
          </cell>
          <cell r="C7661" t="str">
            <v xml:space="preserve"> Банка БОЧОНОК 660мл</v>
          </cell>
          <cell r="E7661" t="str">
            <v>Турция</v>
          </cell>
          <cell r="F7661" t="str">
            <v>СТЕКЛО,ПЛАСТИК</v>
          </cell>
        </row>
        <row r="7662">
          <cell r="A7662" t="str">
            <v>131607</v>
          </cell>
          <cell r="B7662" t="str">
            <v>SOLMAZ</v>
          </cell>
          <cell r="C7662" t="str">
            <v xml:space="preserve"> Банка ТОМАТЫ 580мл бочонок</v>
          </cell>
          <cell r="E7662" t="str">
            <v>Турция</v>
          </cell>
          <cell r="F7662" t="str">
            <v>СТЕКЛО,ПЛАСТИК</v>
          </cell>
        </row>
        <row r="7663">
          <cell r="A7663" t="str">
            <v>131661</v>
          </cell>
          <cell r="B7663" t="str">
            <v>SOLMAZ</v>
          </cell>
          <cell r="C7663" t="str">
            <v xml:space="preserve"> Сахарница с дозатором 200мл АРИОН</v>
          </cell>
          <cell r="E7663" t="str">
            <v>Турция</v>
          </cell>
          <cell r="F7663" t="str">
            <v>СТЕКЛО,ПЛАСТИК</v>
          </cell>
        </row>
        <row r="7664">
          <cell r="A7664" t="str">
            <v>131755</v>
          </cell>
          <cell r="B7664" t="str">
            <v>SOLMAZ</v>
          </cell>
          <cell r="C7664" t="str">
            <v xml:space="preserve"> Банка квадратная рельефная 3л</v>
          </cell>
          <cell r="E7664" t="str">
            <v>Турция</v>
          </cell>
          <cell r="F7664" t="str">
            <v>СТЕКЛО,ПЛАСТИК</v>
          </cell>
        </row>
        <row r="7665">
          <cell r="A7665" t="str">
            <v>132025</v>
          </cell>
          <cell r="B7665" t="str">
            <v>SOLMAZ</v>
          </cell>
          <cell r="C7665" t="str">
            <v xml:space="preserve"> Набор банок для специй ПОЛИГОН с ложкой 5шт 225мл</v>
          </cell>
          <cell r="E7665" t="str">
            <v>Турция</v>
          </cell>
          <cell r="F7665" t="str">
            <v>СТЕКЛО,ПЛАСТИК</v>
          </cell>
        </row>
        <row r="7666">
          <cell r="A7666" t="str">
            <v>132050</v>
          </cell>
          <cell r="B7666" t="str">
            <v>SOLMAZ</v>
          </cell>
          <cell r="C7666" t="str">
            <v xml:space="preserve"> Набор банок для специй ТОЛСТЯК 5шт 370мл</v>
          </cell>
          <cell r="E7666" t="str">
            <v>Турция</v>
          </cell>
          <cell r="F7666" t="str">
            <v>СТЕКЛО,ПЛАСТИК</v>
          </cell>
        </row>
        <row r="7667">
          <cell r="A7667" t="str">
            <v>152054</v>
          </cell>
          <cell r="B7667" t="str">
            <v>SOLMAZ</v>
          </cell>
          <cell r="C7667" t="str">
            <v xml:space="preserve"> Набор бутылок для масла и уксуса с подставкой АНФОРА 2шт 240мл</v>
          </cell>
          <cell r="E7667" t="str">
            <v>Турция</v>
          </cell>
          <cell r="F7667" t="str">
            <v>СТЕКЛО,ПЛАСТИК</v>
          </cell>
        </row>
        <row r="7668">
          <cell r="A7668" t="str">
            <v>231311</v>
          </cell>
          <cell r="B7668" t="str">
            <v>SOLMAZ</v>
          </cell>
          <cell r="C7668" t="str">
            <v xml:space="preserve"> Банка круглая 720мл с деревянной крышкой</v>
          </cell>
          <cell r="E7668" t="str">
            <v>Турция</v>
          </cell>
          <cell r="F7668" t="str">
            <v>СТЕКЛО,ДЕРЕВО</v>
          </cell>
        </row>
        <row r="7669">
          <cell r="A7669" t="str">
            <v>232360</v>
          </cell>
          <cell r="B7669" t="str">
            <v>SOLMAZ</v>
          </cell>
          <cell r="C7669" t="str">
            <v xml:space="preserve"> Набор банок для специй 5шт + держатель для бумажных полотенец на навесной деревянной полке</v>
          </cell>
          <cell r="E7669" t="str">
            <v>Турция</v>
          </cell>
          <cell r="F7669" t="str">
            <v>СТЕКЛО,ПЛАСТИК</v>
          </cell>
        </row>
        <row r="7670">
          <cell r="A7670" t="str">
            <v>522001</v>
          </cell>
          <cell r="B7670" t="str">
            <v>SOLMAZ</v>
          </cell>
          <cell r="C7670" t="str">
            <v xml:space="preserve"> Набор 2-х солонок 85мл на подставке дерево/металл</v>
          </cell>
          <cell r="E7670" t="str">
            <v>Турция</v>
          </cell>
          <cell r="F7670" t="str">
            <v>СТЕКЛО,ПЛАСТИК,МЕТАЛЛ</v>
          </cell>
        </row>
        <row r="7671">
          <cell r="A7671" t="str">
            <v>121091</v>
          </cell>
          <cell r="B7671" t="str">
            <v>SOLMAZ</v>
          </cell>
          <cell r="C7671" t="str">
            <v xml:space="preserve"> Солонка МИРАЖ 85мл</v>
          </cell>
          <cell r="E7671" t="str">
            <v>Турция</v>
          </cell>
          <cell r="F7671" t="str">
            <v>СТЕКЛО,ПЛАСТИК</v>
          </cell>
        </row>
        <row r="7672">
          <cell r="A7672" t="str">
            <v>122006</v>
          </cell>
          <cell r="B7672" t="str">
            <v>SOLMAZ</v>
          </cell>
          <cell r="C7672" t="str">
            <v xml:space="preserve"> Набор 2-х солонок ПЕРЕЦ 40мл (121010)</v>
          </cell>
          <cell r="E7672" t="str">
            <v>Турция</v>
          </cell>
          <cell r="F7672" t="str">
            <v>СТЕКЛО,ПЛАСТИК</v>
          </cell>
        </row>
        <row r="7673">
          <cell r="A7673" t="str">
            <v>500002</v>
          </cell>
          <cell r="B7673" t="str">
            <v>SOLMAZ</v>
          </cell>
          <cell r="C7673" t="str">
            <v xml:space="preserve"> Держатель для салфеток в упаковке</v>
          </cell>
          <cell r="E7673" t="str">
            <v>Турция</v>
          </cell>
          <cell r="F7673" t="str">
            <v>СТАЛЬ,ДЕРЕВО</v>
          </cell>
        </row>
        <row r="7674">
          <cell r="A7674" t="str">
            <v>131230</v>
          </cell>
          <cell r="B7674" t="str">
            <v>SOLMAZ</v>
          </cell>
          <cell r="C7674" t="str">
            <v xml:space="preserve"> Емкость СВИТ с крышкой 11.2см 415мл с цветным вкладышем</v>
          </cell>
          <cell r="E7674" t="str">
            <v>Турция</v>
          </cell>
          <cell r="F7674" t="str">
            <v>СТЕКЛО,ПЛАСТИК</v>
          </cell>
        </row>
        <row r="7675">
          <cell r="A7675" t="str">
            <v>553015010</v>
          </cell>
          <cell r="B7675" t="str">
            <v>SPAAS</v>
          </cell>
          <cell r="C7675" t="str">
            <v xml:space="preserve"> Свеча ЦИТРОНЕЛЛА в керамической чаше большая (15ч)</v>
          </cell>
          <cell r="D7675" t="str">
            <v xml:space="preserve"> large terracotta dish citronella</v>
          </cell>
          <cell r="E7675" t="str">
            <v>Бельгия</v>
          </cell>
          <cell r="F7675" t="str">
            <v>ПАРАФИН,СТЕАРИН,КЕРАМИКА</v>
          </cell>
        </row>
        <row r="7676">
          <cell r="A7676" t="str">
            <v>553016010</v>
          </cell>
          <cell r="B7676" t="str">
            <v>SPAAS</v>
          </cell>
          <cell r="C7676" t="str">
            <v xml:space="preserve"> Свеча ЦИТРОНЕЛЛА в керамической чаше малая (9ч)</v>
          </cell>
          <cell r="D7676" t="str">
            <v xml:space="preserve"> small terracotta dish citronella</v>
          </cell>
          <cell r="E7676" t="str">
            <v>Бельгия</v>
          </cell>
          <cell r="F7676" t="str">
            <v>ПАРАФИН,СТЕАРИН</v>
          </cell>
        </row>
        <row r="7677">
          <cell r="A7677" t="str">
            <v>303008212</v>
          </cell>
          <cell r="B7677" t="str">
            <v>SPAAS</v>
          </cell>
          <cell r="C7677" t="str">
            <v xml:space="preserve"> Свеча АРОМА ГИЛЬЗА 10шт бриз (4.5ч)</v>
          </cell>
          <cell r="D7677" t="str">
            <v xml:space="preserve"> Scented tealights 10</v>
          </cell>
          <cell r="E7677" t="str">
            <v>Бельгия</v>
          </cell>
          <cell r="F7677" t="str">
            <v>ПАРАФИН,ЖЕСТЬ</v>
          </cell>
        </row>
        <row r="7678">
          <cell r="A7678" t="str">
            <v>590004999</v>
          </cell>
          <cell r="B7678" t="str">
            <v>SPAAS</v>
          </cell>
          <cell r="C7678" t="str">
            <v xml:space="preserve"> Свечи в стакане ЦИТРОНЕЛЛА 3шт желто-зеленые (15ч)</v>
          </cell>
          <cell r="D7678" t="str">
            <v xml:space="preserve"> Transp pot citron yellow-green</v>
          </cell>
          <cell r="E7678" t="str">
            <v>Бельгия</v>
          </cell>
          <cell r="F7678" t="str">
            <v>ПАРАФИН,СТЕАРИН,СТЕКЛО</v>
          </cell>
        </row>
        <row r="7679">
          <cell r="A7679" t="str">
            <v>004500001</v>
          </cell>
          <cell r="B7679" t="str">
            <v>SPAAS</v>
          </cell>
          <cell r="C7679" t="str">
            <v xml:space="preserve"> Свеча АРОМА СТОЛБИК 6/10см ландыш (23ч)</v>
          </cell>
          <cell r="D7679" t="str">
            <v xml:space="preserve"> Aroma pillar 60/100</v>
          </cell>
          <cell r="E7679" t="str">
            <v>Бельгия</v>
          </cell>
          <cell r="F7679" t="str">
            <v>ПАРАФИН,СТЕАРИН</v>
          </cell>
        </row>
        <row r="7680">
          <cell r="A7680" t="str">
            <v>004500037</v>
          </cell>
          <cell r="B7680" t="str">
            <v>SPAAS</v>
          </cell>
          <cell r="C7680" t="str">
            <v xml:space="preserve"> Свеча АРОМА СТОЛБИК 6/10см Ванильный пирог (25ч)</v>
          </cell>
          <cell r="D7680" t="str">
            <v xml:space="preserve"> Aroma pillar 60/100</v>
          </cell>
          <cell r="E7680" t="str">
            <v>Бельгия</v>
          </cell>
          <cell r="F7680" t="str">
            <v>ПАРАФИН,СТЕАРИН</v>
          </cell>
        </row>
        <row r="7681">
          <cell r="A7681" t="str">
            <v>004500081</v>
          </cell>
          <cell r="B7681" t="str">
            <v>SPAAS</v>
          </cell>
          <cell r="C7681" t="str">
            <v xml:space="preserve"> Свеча АРОМА СТОЛБИК 6/10см ежевика (23ч)</v>
          </cell>
          <cell r="D7681" t="str">
            <v xml:space="preserve"> Aroma pillar 60/100</v>
          </cell>
          <cell r="E7681" t="str">
            <v>Бельгия</v>
          </cell>
          <cell r="F7681" t="str">
            <v>ПАРАФИН,СТЕАРИН</v>
          </cell>
        </row>
        <row r="7682">
          <cell r="A7682" t="str">
            <v>042001001</v>
          </cell>
          <cell r="B7682" t="str">
            <v>SPAAS</v>
          </cell>
          <cell r="C7682" t="str">
            <v xml:space="preserve"> Свечи СТОЛБИК 4шт 5/8см белые (18ч)</v>
          </cell>
          <cell r="D7682" t="str">
            <v xml:space="preserve"> Cylinder 50/80 per 4</v>
          </cell>
          <cell r="E7682" t="str">
            <v>Бельгия</v>
          </cell>
          <cell r="F7682" t="str">
            <v>ПАРАФИН,СТЕАРИН</v>
          </cell>
        </row>
        <row r="7683">
          <cell r="A7683" t="str">
            <v>042001037</v>
          </cell>
          <cell r="B7683" t="str">
            <v>SPAAS</v>
          </cell>
          <cell r="C7683" t="str">
            <v xml:space="preserve"> Свечи СТОЛБИК 4шт 5/8см кремовые (18ч)</v>
          </cell>
          <cell r="D7683" t="str">
            <v xml:space="preserve"> Cylinder 50/80 per 4</v>
          </cell>
          <cell r="E7683" t="str">
            <v>Бельгия</v>
          </cell>
          <cell r="F7683" t="str">
            <v>ПАРАФИН,СТЕАРИН</v>
          </cell>
        </row>
        <row r="7684">
          <cell r="A7684" t="str">
            <v>042001081</v>
          </cell>
          <cell r="B7684" t="str">
            <v>SPAAS</v>
          </cell>
          <cell r="C7684" t="str">
            <v xml:space="preserve"> Свечи СТОЛБИК 4шт 5/8см бордо (18ч)</v>
          </cell>
          <cell r="D7684" t="str">
            <v xml:space="preserve"> Cylinder 50/80 per 4</v>
          </cell>
          <cell r="E7684" t="str">
            <v>Бельгия</v>
          </cell>
          <cell r="F7684" t="str">
            <v>ПАРАФИН,СТЕАРИН</v>
          </cell>
        </row>
        <row r="7685">
          <cell r="A7685" t="str">
            <v>310012000</v>
          </cell>
          <cell r="B7685" t="str">
            <v>SPAAS</v>
          </cell>
          <cell r="C7685" t="str">
            <v xml:space="preserve"> Свечи ЧАЙНЫЕ 100шт в пакете (4.5ч)</v>
          </cell>
          <cell r="D7685" t="str">
            <v xml:space="preserve"> Tealights with cup 100 (4,5 hr) new case !!</v>
          </cell>
          <cell r="E7685" t="str">
            <v>Бельгия</v>
          </cell>
          <cell r="F7685" t="str">
            <v>ПАРАФИН,ЖЕСТЬ</v>
          </cell>
        </row>
        <row r="7686">
          <cell r="A7686" t="str">
            <v>324003000</v>
          </cell>
          <cell r="B7686" t="str">
            <v>SPAAS</v>
          </cell>
          <cell r="C7686" t="str">
            <v xml:space="preserve"> Свечи ЧАЙНЫЕ 10шт в коробке (4.5ч)</v>
          </cell>
          <cell r="D7686" t="str">
            <v xml:space="preserve"> Tealights with cup 10 (4,5 hr)</v>
          </cell>
          <cell r="E7686" t="str">
            <v>Бельгия</v>
          </cell>
          <cell r="F7686" t="str">
            <v>ПАРАФИН,ЖЕСТЬ</v>
          </cell>
        </row>
        <row r="7687">
          <cell r="A7687" t="str">
            <v>2064010013</v>
          </cell>
          <cell r="B7687" t="str">
            <v>SPAAS</v>
          </cell>
          <cell r="C7687" t="str">
            <v xml:space="preserve"> Свечи СТОЛБИК 200/70 6шт H-line красные</v>
          </cell>
          <cell r="D7687" t="str">
            <v xml:space="preserve"> Cylinder 200/70 H-line</v>
          </cell>
          <cell r="E7687" t="str">
            <v>Бельгия</v>
          </cell>
          <cell r="F7687" t="str">
            <v>ПАРАФИН</v>
          </cell>
        </row>
        <row r="7688">
          <cell r="A7688" t="str">
            <v>2064010242</v>
          </cell>
          <cell r="B7688" t="str">
            <v>SPAAS</v>
          </cell>
          <cell r="C7688" t="str">
            <v xml:space="preserve"> Свечи СТОЛБИК 200/70 6шт H-line кремовые</v>
          </cell>
          <cell r="D7688" t="str">
            <v xml:space="preserve"> Cylinder 200/70 H-line</v>
          </cell>
          <cell r="E7688" t="str">
            <v>Бельгия</v>
          </cell>
          <cell r="F7688" t="str">
            <v>ПАРАФИН</v>
          </cell>
        </row>
        <row r="7689">
          <cell r="A7689" t="str">
            <v>500023116</v>
          </cell>
          <cell r="B7689" t="str">
            <v>SPAAS</v>
          </cell>
          <cell r="C7689" t="str">
            <v xml:space="preserve"> Свеча АНТИТАБАК в металлической банке с крышкой (29ч)</v>
          </cell>
          <cell r="D7689" t="str">
            <v xml:space="preserve"> Little tin anti-tobacco</v>
          </cell>
          <cell r="E7689" t="str">
            <v>Бельгия</v>
          </cell>
          <cell r="F7689" t="str">
            <v>ПАРАФИН,ЖЕСТЬ</v>
          </cell>
        </row>
        <row r="7690">
          <cell r="A7690" t="str">
            <v>522501010</v>
          </cell>
          <cell r="B7690" t="str">
            <v>SPAAS</v>
          </cell>
          <cell r="C7690" t="str">
            <v xml:space="preserve"> Свеча АТЛАС ЦИТРОНЕЛЛА в горшочке (42ч)</v>
          </cell>
          <cell r="D7690" t="str">
            <v xml:space="preserve"> vase atlas citronella</v>
          </cell>
          <cell r="E7690" t="str">
            <v>Бельгия</v>
          </cell>
          <cell r="F7690" t="str">
            <v>ПАРАФИН,СТЕАРИН</v>
          </cell>
        </row>
        <row r="7691">
          <cell r="A7691" t="str">
            <v>338004010</v>
          </cell>
          <cell r="B7691" t="str">
            <v>SPAAS</v>
          </cell>
          <cell r="C7691" t="str">
            <v xml:space="preserve"> Свечи ЧАЙНЫЕ ЦИТРОНЕЛЛА 30шт (4.5ч)</v>
          </cell>
          <cell r="D7691" t="str">
            <v xml:space="preserve"> tealights 30 citronella</v>
          </cell>
          <cell r="E7691" t="str">
            <v>Бельгия</v>
          </cell>
          <cell r="F7691" t="str">
            <v>ПАРАФИН,СТЕАРИН</v>
          </cell>
        </row>
        <row r="7692">
          <cell r="A7692" t="str">
            <v>004500214</v>
          </cell>
          <cell r="B7692" t="str">
            <v>SPAAS</v>
          </cell>
          <cell r="C7692" t="str">
            <v xml:space="preserve"> Свеча АРОМА СТОЛБИК 6/10см роза (23ч)</v>
          </cell>
          <cell r="D7692" t="str">
            <v xml:space="preserve"> Aroma pillar 60/100</v>
          </cell>
          <cell r="E7692" t="str">
            <v>Бельгия</v>
          </cell>
          <cell r="F7692" t="str">
            <v>ПАРАФИН,СТЕАРИН</v>
          </cell>
        </row>
        <row r="7693">
          <cell r="A7693" t="str">
            <v>303008037</v>
          </cell>
          <cell r="B7693" t="str">
            <v>SPAAS</v>
          </cell>
          <cell r="C7693" t="str">
            <v xml:space="preserve"> Свеча АРОМА ГИЛЬЗА 10шт ваниль (4.5ч)</v>
          </cell>
          <cell r="D7693" t="str">
            <v xml:space="preserve"> Scented tealights 10</v>
          </cell>
          <cell r="E7693" t="str">
            <v>Бельгия</v>
          </cell>
          <cell r="F7693" t="str">
            <v>ПАРАФИН,ЖЕСТЬ</v>
          </cell>
        </row>
        <row r="7694">
          <cell r="A7694" t="str">
            <v>303008213</v>
          </cell>
          <cell r="B7694" t="str">
            <v>SPAAS</v>
          </cell>
          <cell r="C7694" t="str">
            <v xml:space="preserve"> Свеча АРОМА ГИЛЬЗА 10шт лаванда (4.5ч)</v>
          </cell>
          <cell r="D7694" t="str">
            <v xml:space="preserve"> Scented tealights 10</v>
          </cell>
          <cell r="E7694" t="str">
            <v>Бельгия</v>
          </cell>
          <cell r="F7694" t="str">
            <v>ПАРАФИН,ЖЕСТЬ</v>
          </cell>
        </row>
        <row r="7695">
          <cell r="A7695" t="str">
            <v>2064010504</v>
          </cell>
          <cell r="B7695" t="str">
            <v>SPAAS</v>
          </cell>
          <cell r="C7695" t="str">
            <v xml:space="preserve"> Свечи СТОЛБИК 200/70 6шт H-line синие</v>
          </cell>
          <cell r="D7695" t="str">
            <v xml:space="preserve"> Cylinder 200/70 H-line</v>
          </cell>
          <cell r="E7695" t="str">
            <v>Бельгия</v>
          </cell>
          <cell r="F7695" t="str">
            <v>ПАРАФИН</v>
          </cell>
        </row>
        <row r="7696">
          <cell r="A7696" t="str">
            <v>2363035000</v>
          </cell>
          <cell r="B7696" t="str">
            <v>SPAAS</v>
          </cell>
          <cell r="C7696" t="str">
            <v xml:space="preserve"> Свечи ЧАЙНЫЕ 100шт (8ч) H-line белые</v>
          </cell>
          <cell r="D7696" t="str">
            <v xml:space="preserve"> Tealights 100 - 8h H-line</v>
          </cell>
          <cell r="E7696" t="str">
            <v>Бельгия</v>
          </cell>
          <cell r="F7696" t="str">
            <v>ПАРАФИН,ЖЕСТЬ</v>
          </cell>
        </row>
        <row r="7697">
          <cell r="A7697" t="str">
            <v>239001000</v>
          </cell>
          <cell r="B7697" t="str">
            <v>SPAAS</v>
          </cell>
          <cell r="C7697" t="str">
            <v xml:space="preserve"> Свечи ЧАЙНЫЕ макси 40шт (8ч) H-line</v>
          </cell>
          <cell r="D7697" t="str">
            <v xml:space="preserve"> ARO maxi tealights bag * 40 9h</v>
          </cell>
          <cell r="E7697" t="str">
            <v>Бельгия</v>
          </cell>
          <cell r="F7697" t="str">
            <v>ПАРАФИН,ЖЕСТЬ</v>
          </cell>
        </row>
        <row r="7698">
          <cell r="A7698" t="str">
            <v>042001013</v>
          </cell>
          <cell r="B7698" t="str">
            <v>SPAAS</v>
          </cell>
          <cell r="C7698" t="str">
            <v xml:space="preserve"> Свечи СТОЛБИК 4шт 5/8см красные (18ч)</v>
          </cell>
          <cell r="D7698" t="str">
            <v xml:space="preserve"> Cylinder 50/80 per 4</v>
          </cell>
          <cell r="E7698" t="str">
            <v>Бельгия</v>
          </cell>
          <cell r="F7698" t="str">
            <v>ПАРАФИН,СТЕАРИН</v>
          </cell>
        </row>
        <row r="7699">
          <cell r="A7699" t="str">
            <v>073101001</v>
          </cell>
          <cell r="B7699" t="str">
            <v>SPAAS</v>
          </cell>
          <cell r="C7699" t="str">
            <v xml:space="preserve"> Свеча СТОЛБИК 8/15см белая (64ч)</v>
          </cell>
          <cell r="D7699" t="str">
            <v xml:space="preserve"> Cylinder 80/150</v>
          </cell>
          <cell r="E7699" t="str">
            <v>Бельгия</v>
          </cell>
          <cell r="F7699" t="str">
            <v>ПАРАФИН,СТЕАРИН</v>
          </cell>
        </row>
        <row r="7700">
          <cell r="A7700" t="str">
            <v>073101037</v>
          </cell>
          <cell r="B7700" t="str">
            <v>SPAAS</v>
          </cell>
          <cell r="C7700" t="str">
            <v xml:space="preserve"> Свеча СТОЛБИК 8/15см кремовая (64ч)</v>
          </cell>
          <cell r="D7700" t="str">
            <v xml:space="preserve"> Cylinder 80/150</v>
          </cell>
          <cell r="E7700" t="str">
            <v>Бельгия</v>
          </cell>
          <cell r="F7700" t="str">
            <v>ПАРАФИН,СТЕАРИН</v>
          </cell>
        </row>
        <row r="7701">
          <cell r="A7701" t="str">
            <v>2064010081</v>
          </cell>
          <cell r="B7701" t="str">
            <v>SPAAS</v>
          </cell>
          <cell r="C7701" t="str">
            <v xml:space="preserve"> Свечи СТОЛБИК 200/70 6шт H-line бордо</v>
          </cell>
          <cell r="D7701" t="str">
            <v xml:space="preserve"> Cylinder 200/70 H-line</v>
          </cell>
          <cell r="E7701" t="str">
            <v>Бельгия</v>
          </cell>
          <cell r="F7701" t="str">
            <v>ПАРАФИН</v>
          </cell>
        </row>
        <row r="7702">
          <cell r="A7702" t="str">
            <v>2064010254</v>
          </cell>
          <cell r="B7702" t="str">
            <v>SPAAS</v>
          </cell>
          <cell r="C7702" t="str">
            <v xml:space="preserve"> Свечи СТОЛБИК 200/70 6шт H-line желтые</v>
          </cell>
          <cell r="D7702" t="str">
            <v xml:space="preserve"> Cylinder 200/70 H-line</v>
          </cell>
          <cell r="E7702" t="str">
            <v>Бельгия</v>
          </cell>
          <cell r="F7702" t="str">
            <v>ПАРАФИН</v>
          </cell>
        </row>
        <row r="7703">
          <cell r="A7703" t="str">
            <v>053201013</v>
          </cell>
          <cell r="B7703" t="str">
            <v>SPAAS</v>
          </cell>
          <cell r="C7703" t="str">
            <v xml:space="preserve"> Свеча СТОЛБИК 6/15см красная (41ч)</v>
          </cell>
          <cell r="D7703" t="str">
            <v xml:space="preserve"> Cylinder 60/150</v>
          </cell>
          <cell r="E7703" t="str">
            <v>Бельгия</v>
          </cell>
          <cell r="F7703" t="str">
            <v>ПАРАФИН,СТЕАРИН</v>
          </cell>
        </row>
        <row r="7704">
          <cell r="A7704" t="str">
            <v>053201015</v>
          </cell>
          <cell r="B7704" t="str">
            <v>SPAAS</v>
          </cell>
          <cell r="C7704" t="str">
            <v xml:space="preserve"> Свеча СТОЛБИК 6/15см темно-синяя (41ч)</v>
          </cell>
          <cell r="D7704" t="str">
            <v xml:space="preserve"> Cylinder 60/150</v>
          </cell>
          <cell r="E7704" t="str">
            <v>Бельгия</v>
          </cell>
          <cell r="F7704" t="str">
            <v>ПАРАФИН,СТЕАРИН</v>
          </cell>
        </row>
        <row r="7705">
          <cell r="A7705" t="str">
            <v>053201037</v>
          </cell>
          <cell r="B7705" t="str">
            <v>SPAAS</v>
          </cell>
          <cell r="C7705" t="str">
            <v xml:space="preserve"> Свеча СТОЛБИК 6/15см кремовая (41ч)</v>
          </cell>
          <cell r="D7705" t="str">
            <v xml:space="preserve"> Cylinder 60/150</v>
          </cell>
          <cell r="E7705" t="str">
            <v>Бельгия</v>
          </cell>
          <cell r="F7705" t="str">
            <v>ПАРАФИН,СТЕАРИН</v>
          </cell>
        </row>
        <row r="7706">
          <cell r="A7706" t="str">
            <v>004800001</v>
          </cell>
          <cell r="B7706" t="str">
            <v>SPAAS</v>
          </cell>
          <cell r="C7706" t="str">
            <v xml:space="preserve"> Свеча АРОМА СТОЛБИК 8/15см ландыш (64ч)</v>
          </cell>
          <cell r="D7706" t="str">
            <v xml:space="preserve"> Aroma pillar 80/150</v>
          </cell>
          <cell r="E7706" t="str">
            <v>Бельгия</v>
          </cell>
          <cell r="F7706" t="str">
            <v>ПАРАФИН,СТЕАРИН</v>
          </cell>
        </row>
        <row r="7707">
          <cell r="A7707" t="str">
            <v>004800214</v>
          </cell>
          <cell r="B7707" t="str">
            <v>SPAAS</v>
          </cell>
          <cell r="C7707" t="str">
            <v xml:space="preserve"> Свеча АРОМА СТОЛБИК 8/15см роза (64ч)</v>
          </cell>
          <cell r="D7707" t="str">
            <v xml:space="preserve"> Aroma pillar 80/150</v>
          </cell>
          <cell r="E7707" t="str">
            <v>Бельгия</v>
          </cell>
          <cell r="F7707" t="str">
            <v>ПАРАФИН,СТЕАРИН</v>
          </cell>
        </row>
        <row r="7708">
          <cell r="A7708" t="str">
            <v>303008001</v>
          </cell>
          <cell r="B7708" t="str">
            <v>SPAAS</v>
          </cell>
          <cell r="C7708" t="str">
            <v xml:space="preserve"> Свеча АРОМА ГИЛЬЗА 10шт ландыш (4.5ч)</v>
          </cell>
          <cell r="D7708" t="str">
            <v xml:space="preserve"> Scented tealights 10</v>
          </cell>
          <cell r="E7708" t="str">
            <v>Бельгия</v>
          </cell>
          <cell r="F7708" t="str">
            <v>ПАРАФИН,ЖЕСТЬ</v>
          </cell>
        </row>
        <row r="7709">
          <cell r="A7709" t="str">
            <v>303008081</v>
          </cell>
          <cell r="B7709" t="str">
            <v>SPAAS</v>
          </cell>
          <cell r="C7709" t="str">
            <v xml:space="preserve"> Свеча АРОМА ГИЛЬЗА 10шт ежевика (4.5ч)</v>
          </cell>
          <cell r="D7709" t="str">
            <v xml:space="preserve"> Scented tealights 10</v>
          </cell>
          <cell r="E7709" t="str">
            <v>Бельгия</v>
          </cell>
          <cell r="F7709" t="str">
            <v>ПАРАФИН,ЖЕСТЬ</v>
          </cell>
        </row>
        <row r="7710">
          <cell r="A7710" t="str">
            <v>303008214</v>
          </cell>
          <cell r="B7710" t="str">
            <v>SPAAS</v>
          </cell>
          <cell r="C7710" t="str">
            <v xml:space="preserve"> Свеча АРОМА ГИЛЬЗА 10шт роза (4.5ч)</v>
          </cell>
          <cell r="D7710" t="str">
            <v xml:space="preserve"> Scented tealights 10</v>
          </cell>
          <cell r="E7710" t="str">
            <v>Бельгия</v>
          </cell>
          <cell r="F7710" t="str">
            <v>ПАРАФИН,ЖЕСТЬ</v>
          </cell>
        </row>
        <row r="7711">
          <cell r="A7711" t="str">
            <v>004500212</v>
          </cell>
          <cell r="B7711" t="str">
            <v>SPAAS</v>
          </cell>
          <cell r="C7711" t="str">
            <v xml:space="preserve"> Свеча АРОМА СТОЛБИК 6/10см бриз (23ч)</v>
          </cell>
          <cell r="D7711" t="str">
            <v xml:space="preserve"> Aroma pillar 60/100</v>
          </cell>
          <cell r="E7711" t="str">
            <v>Бельгия</v>
          </cell>
          <cell r="F7711" t="str">
            <v>ПАРАФИН,СТЕАРИН</v>
          </cell>
        </row>
        <row r="7712">
          <cell r="A7712" t="str">
            <v>004800037</v>
          </cell>
          <cell r="B7712" t="str">
            <v>SPAAS</v>
          </cell>
          <cell r="C7712" t="str">
            <v xml:space="preserve"> Свеча АРОМА СТОЛБИК 8/15см Ванильный пирог (65ч)</v>
          </cell>
          <cell r="D7712" t="str">
            <v xml:space="preserve"> Aroma pillar 80/150</v>
          </cell>
          <cell r="E7712" t="str">
            <v>Бельгия</v>
          </cell>
          <cell r="F7712" t="str">
            <v>ПАРАФИН,СТЕАРИН</v>
          </cell>
        </row>
        <row r="7713">
          <cell r="A7713" t="str">
            <v>004800081</v>
          </cell>
          <cell r="B7713" t="str">
            <v>SPAAS</v>
          </cell>
          <cell r="C7713" t="str">
            <v xml:space="preserve"> Свеча АРОМА СТОЛБИК 8/15см ежевика (64ч)</v>
          </cell>
          <cell r="D7713" t="str">
            <v xml:space="preserve"> Aroma pillar 80/150</v>
          </cell>
          <cell r="E7713" t="str">
            <v>Бельгия</v>
          </cell>
          <cell r="F7713" t="str">
            <v>ПАРАФИН,СТЕАРИН</v>
          </cell>
        </row>
        <row r="7714">
          <cell r="A7714" t="str">
            <v>004800212</v>
          </cell>
          <cell r="B7714" t="str">
            <v>SPAAS</v>
          </cell>
          <cell r="C7714" t="str">
            <v xml:space="preserve"> Свеча АРОМА СТОЛБИК 8/15см бриз (64ч)</v>
          </cell>
          <cell r="D7714" t="str">
            <v xml:space="preserve"> Aroma pillar 80/150</v>
          </cell>
          <cell r="E7714" t="str">
            <v>Бельгия</v>
          </cell>
          <cell r="F7714" t="str">
            <v>ПАРАФИН,СТЕАРИН</v>
          </cell>
        </row>
        <row r="7715">
          <cell r="A7715" t="str">
            <v>004800213</v>
          </cell>
          <cell r="B7715" t="str">
            <v>SPAAS</v>
          </cell>
          <cell r="C7715" t="str">
            <v xml:space="preserve"> Свеча АРОМА СТОЛБИК 8/15см лаванда (64ч)</v>
          </cell>
          <cell r="D7715" t="str">
            <v xml:space="preserve"> Aroma pillar 80/150</v>
          </cell>
          <cell r="E7715" t="str">
            <v>Бельгия</v>
          </cell>
          <cell r="F7715" t="str">
            <v>ПАРАФИН,СТЕАРИН</v>
          </cell>
        </row>
        <row r="7716">
          <cell r="A7716" t="str">
            <v>053201081</v>
          </cell>
          <cell r="B7716" t="str">
            <v>SPAAS</v>
          </cell>
          <cell r="C7716" t="str">
            <v xml:space="preserve"> Свеча СТОЛБИК 6/15см бордо (41ч)</v>
          </cell>
          <cell r="D7716" t="str">
            <v xml:space="preserve"> Cylinder 60/150</v>
          </cell>
          <cell r="E7716" t="str">
            <v>Бельгия</v>
          </cell>
          <cell r="F7716" t="str">
            <v>ПАРАФИН,СТЕАРИН</v>
          </cell>
        </row>
        <row r="7717">
          <cell r="A7717" t="str">
            <v>073101081</v>
          </cell>
          <cell r="B7717" t="str">
            <v>SPAAS</v>
          </cell>
          <cell r="C7717" t="str">
            <v xml:space="preserve"> Свеча СТОЛБИК 8/15см бордо (64ч)</v>
          </cell>
          <cell r="D7717" t="str">
            <v xml:space="preserve"> Cylinder 80/150</v>
          </cell>
          <cell r="E7717" t="str">
            <v>Бельгия</v>
          </cell>
          <cell r="F7717" t="str">
            <v>ПАРАФИН,СТЕАРИН</v>
          </cell>
        </row>
        <row r="7718">
          <cell r="A7718" t="str">
            <v>053001001</v>
          </cell>
          <cell r="B7718" t="str">
            <v>SPAAS</v>
          </cell>
          <cell r="C7718" t="str">
            <v xml:space="preserve"> Свеча СТОЛБИК 6/10см белая (23ч)</v>
          </cell>
          <cell r="D7718" t="str">
            <v xml:space="preserve"> Cylinder 60/100</v>
          </cell>
          <cell r="E7718" t="str">
            <v>Бельгия</v>
          </cell>
          <cell r="F7718" t="str">
            <v>ПАРАФИН,СТЕАРИН</v>
          </cell>
        </row>
        <row r="7719">
          <cell r="A7719" t="str">
            <v>053001013</v>
          </cell>
          <cell r="B7719" t="str">
            <v>SPAAS</v>
          </cell>
          <cell r="C7719" t="str">
            <v xml:space="preserve"> Свеча СТОЛБИК 6/10см красная (23ч)</v>
          </cell>
          <cell r="D7719" t="str">
            <v xml:space="preserve"> Cylinder 60/100</v>
          </cell>
          <cell r="E7719" t="str">
            <v>Бельгия</v>
          </cell>
          <cell r="F7719" t="str">
            <v>ПАРАФИН,СТЕАРИН</v>
          </cell>
        </row>
        <row r="7720">
          <cell r="A7720" t="str">
            <v>053001037</v>
          </cell>
          <cell r="B7720" t="str">
            <v>SPAAS</v>
          </cell>
          <cell r="C7720" t="str">
            <v xml:space="preserve"> Свеча СТОЛБИК 6/10см кремовая (23ч)</v>
          </cell>
          <cell r="D7720" t="str">
            <v xml:space="preserve"> Cylinder 60/100</v>
          </cell>
          <cell r="E7720" t="str">
            <v>Бельгия</v>
          </cell>
          <cell r="F7720" t="str">
            <v>ПАРАФИН,СТЕАРИН</v>
          </cell>
        </row>
        <row r="7721">
          <cell r="A7721" t="str">
            <v>053001081</v>
          </cell>
          <cell r="B7721" t="str">
            <v>SPAAS</v>
          </cell>
          <cell r="C7721" t="str">
            <v xml:space="preserve"> Свеча СТОЛБИК 6/10см бордо (23ч)</v>
          </cell>
          <cell r="D7721" t="str">
            <v xml:space="preserve"> Cylinder 60/100</v>
          </cell>
          <cell r="E7721" t="str">
            <v>Бельгия</v>
          </cell>
          <cell r="F7721" t="str">
            <v>ПАРАФИН,СТЕАРИН</v>
          </cell>
        </row>
        <row r="7722">
          <cell r="A7722" t="str">
            <v>053201001</v>
          </cell>
          <cell r="B7722" t="str">
            <v>SPAAS</v>
          </cell>
          <cell r="C7722" t="str">
            <v xml:space="preserve"> Свеча СТОЛБИК 6/15см белая (41ч)</v>
          </cell>
          <cell r="D7722" t="str">
            <v xml:space="preserve"> Cylinder 60/150</v>
          </cell>
          <cell r="E7722" t="str">
            <v>Бельгия</v>
          </cell>
          <cell r="F7722" t="str">
            <v>ПАРАФИН,СТЕАРИН</v>
          </cell>
        </row>
        <row r="7723">
          <cell r="A7723" t="str">
            <v>612105013</v>
          </cell>
          <cell r="B7723" t="str">
            <v>SPAAS</v>
          </cell>
          <cell r="C7723" t="str">
            <v xml:space="preserve"> Свеча ЦИФРА 5 (12мин)</v>
          </cell>
          <cell r="D7723" t="str">
            <v xml:space="preserve"> Numeral birthday candle 5</v>
          </cell>
          <cell r="E7723" t="str">
            <v>Бельгия</v>
          </cell>
          <cell r="F7723" t="str">
            <v>ПАРАФИН</v>
          </cell>
        </row>
        <row r="7724">
          <cell r="A7724" t="str">
            <v>612106013</v>
          </cell>
          <cell r="B7724" t="str">
            <v>SPAAS</v>
          </cell>
          <cell r="C7724" t="str">
            <v xml:space="preserve"> Свеча ЦИФРА 6 (12мин)</v>
          </cell>
          <cell r="D7724" t="str">
            <v xml:space="preserve"> Numeral birthday candle 6</v>
          </cell>
          <cell r="E7724" t="str">
            <v>Бельгия</v>
          </cell>
          <cell r="F7724" t="str">
            <v>ПАРАФИН</v>
          </cell>
        </row>
        <row r="7725">
          <cell r="A7725" t="str">
            <v>612107013</v>
          </cell>
          <cell r="B7725" t="str">
            <v>SPAAS</v>
          </cell>
          <cell r="C7725" t="str">
            <v xml:space="preserve"> Свеча ЦИФРА 7 (12мин)</v>
          </cell>
          <cell r="D7725" t="str">
            <v xml:space="preserve"> Numeral birthday candle 7</v>
          </cell>
          <cell r="E7725" t="str">
            <v>Бельгия</v>
          </cell>
          <cell r="F7725" t="str">
            <v>ПАРАФИН</v>
          </cell>
        </row>
        <row r="7726">
          <cell r="A7726" t="str">
            <v>612108013</v>
          </cell>
          <cell r="B7726" t="str">
            <v>SPAAS</v>
          </cell>
          <cell r="C7726" t="str">
            <v xml:space="preserve"> Свеча ЦИФРА 8 (12мин)</v>
          </cell>
          <cell r="D7726" t="str">
            <v xml:space="preserve"> Numeral birthday candle 8</v>
          </cell>
          <cell r="E7726" t="str">
            <v>Бельгия</v>
          </cell>
          <cell r="F7726" t="str">
            <v>ПАРАФИН</v>
          </cell>
        </row>
        <row r="7727">
          <cell r="A7727" t="str">
            <v>073101013</v>
          </cell>
          <cell r="B7727" t="str">
            <v>SPAAS</v>
          </cell>
          <cell r="C7727" t="str">
            <v xml:space="preserve"> Свеча СТОЛБИК 8/15см красная (64ч)</v>
          </cell>
          <cell r="D7727" t="str">
            <v xml:space="preserve"> Cylinder 80/150</v>
          </cell>
          <cell r="E7727" t="str">
            <v>Бельгия</v>
          </cell>
          <cell r="F7727" t="str">
            <v>ПАРАФИН,СТЕАРИН</v>
          </cell>
        </row>
        <row r="7728">
          <cell r="A7728" t="str">
            <v>073201001</v>
          </cell>
          <cell r="B7728" t="str">
            <v>SPAAS</v>
          </cell>
          <cell r="C7728" t="str">
            <v xml:space="preserve"> Свеча СТОЛБИК 8/20см белая (90ч)</v>
          </cell>
          <cell r="D7728" t="str">
            <v xml:space="preserve"> Cylinder 80/200</v>
          </cell>
          <cell r="E7728" t="str">
            <v>Бельгия</v>
          </cell>
          <cell r="F7728" t="str">
            <v>ПАРАФИН,СТЕАРИН</v>
          </cell>
        </row>
        <row r="7729">
          <cell r="A7729" t="str">
            <v>073201013</v>
          </cell>
          <cell r="B7729" t="str">
            <v>SPAAS</v>
          </cell>
          <cell r="C7729" t="str">
            <v xml:space="preserve"> Свеча СТОЛБИК 8/20см красная (90ч)</v>
          </cell>
          <cell r="D7729" t="str">
            <v xml:space="preserve"> Cylinder 80/200</v>
          </cell>
          <cell r="E7729" t="str">
            <v>Бельгия</v>
          </cell>
          <cell r="F7729" t="str">
            <v>ПАРАФИН,СТЕАРИН</v>
          </cell>
        </row>
        <row r="7730">
          <cell r="A7730" t="str">
            <v>073201037</v>
          </cell>
          <cell r="B7730" t="str">
            <v>SPAAS</v>
          </cell>
          <cell r="C7730" t="str">
            <v xml:space="preserve"> Свеча СТОЛБИК 8/20см кремовая (90ч)</v>
          </cell>
          <cell r="D7730" t="str">
            <v xml:space="preserve"> Cylinder 80/200</v>
          </cell>
          <cell r="E7730" t="str">
            <v>Бельгия</v>
          </cell>
          <cell r="F7730" t="str">
            <v>ПАРАФИН,СТЕАРИН</v>
          </cell>
        </row>
        <row r="7731">
          <cell r="A7731" t="str">
            <v>073201081</v>
          </cell>
          <cell r="B7731" t="str">
            <v>SPAAS</v>
          </cell>
          <cell r="C7731" t="str">
            <v xml:space="preserve"> Свеча СТОЛБИК 8/20см бордо (90ч)</v>
          </cell>
          <cell r="D7731" t="str">
            <v xml:space="preserve"> Cylinder 80/200</v>
          </cell>
          <cell r="E7731" t="str">
            <v>Бельгия</v>
          </cell>
          <cell r="F7731" t="str">
            <v>ПАРАФИН,СТЕАРИН</v>
          </cell>
        </row>
        <row r="7732">
          <cell r="A7732" t="str">
            <v>612109013</v>
          </cell>
          <cell r="B7732" t="str">
            <v>SPAAS</v>
          </cell>
          <cell r="C7732" t="str">
            <v xml:space="preserve"> Свеча ЦИФРА 9 (12мин)</v>
          </cell>
          <cell r="D7732" t="str">
            <v xml:space="preserve"> Numeral birthday candle 9</v>
          </cell>
          <cell r="E7732" t="str">
            <v>Бельгия</v>
          </cell>
          <cell r="F7732" t="str">
            <v>ПАРАФИН</v>
          </cell>
        </row>
        <row r="7733">
          <cell r="A7733" t="str">
            <v>612100013</v>
          </cell>
          <cell r="B7733" t="str">
            <v>SPAAS</v>
          </cell>
          <cell r="C7733" t="str">
            <v xml:space="preserve"> Свеча ЦИФРА 0 (12мин)</v>
          </cell>
          <cell r="D7733" t="str">
            <v xml:space="preserve"> Numeral birthday candle 0</v>
          </cell>
          <cell r="E7733" t="str">
            <v>Бельгия</v>
          </cell>
          <cell r="F7733" t="str">
            <v>ПАРАФИН</v>
          </cell>
        </row>
        <row r="7734">
          <cell r="A7734" t="str">
            <v>612101013</v>
          </cell>
          <cell r="B7734" t="str">
            <v>SPAAS</v>
          </cell>
          <cell r="C7734" t="str">
            <v xml:space="preserve"> Свеча ЦИФРА 1 (12мин)</v>
          </cell>
          <cell r="D7734" t="str">
            <v xml:space="preserve"> Numeral birthday candle 1</v>
          </cell>
          <cell r="E7734" t="str">
            <v>Бельгия</v>
          </cell>
          <cell r="F7734" t="str">
            <v>ПАРАФИН</v>
          </cell>
        </row>
        <row r="7735">
          <cell r="A7735" t="str">
            <v>612102013</v>
          </cell>
          <cell r="B7735" t="str">
            <v>SPAAS</v>
          </cell>
          <cell r="C7735" t="str">
            <v xml:space="preserve"> Свеча ЦИФРА 2 (12мин)</v>
          </cell>
          <cell r="D7735" t="str">
            <v xml:space="preserve"> Numeral birthday candle 2</v>
          </cell>
          <cell r="E7735" t="str">
            <v>Бельгия</v>
          </cell>
          <cell r="F7735" t="str">
            <v>ПАРАФИН</v>
          </cell>
        </row>
        <row r="7736">
          <cell r="A7736" t="str">
            <v>612103013</v>
          </cell>
          <cell r="B7736" t="str">
            <v>SPAAS</v>
          </cell>
          <cell r="C7736" t="str">
            <v xml:space="preserve"> Свеча ЦИФРА 3 (12мин)</v>
          </cell>
          <cell r="D7736" t="str">
            <v xml:space="preserve"> Numeral birthday candle 3</v>
          </cell>
          <cell r="E7736" t="str">
            <v>Бельгия</v>
          </cell>
          <cell r="F7736" t="str">
            <v>ПАРАФИН</v>
          </cell>
        </row>
        <row r="7737">
          <cell r="A7737" t="str">
            <v>612104013</v>
          </cell>
          <cell r="B7737" t="str">
            <v>SPAAS</v>
          </cell>
          <cell r="C7737" t="str">
            <v xml:space="preserve"> Свеча ЦИФРА 4 (12мин)</v>
          </cell>
          <cell r="D7737" t="str">
            <v xml:space="preserve"> Numeral birthday candle 4</v>
          </cell>
          <cell r="E7737" t="str">
            <v>Бельгия</v>
          </cell>
          <cell r="F7737" t="str">
            <v>ПАРАФИН</v>
          </cell>
        </row>
        <row r="7738">
          <cell r="A7738" t="str">
            <v>2052210504</v>
          </cell>
          <cell r="B7738" t="str">
            <v>SPAAS</v>
          </cell>
          <cell r="C7738" t="str">
            <v xml:space="preserve"> Свечи СТОЛБИК 130/60 6шт H-line синие</v>
          </cell>
          <cell r="D7738" t="str">
            <v xml:space="preserve"> Cylinder 130/60 H-line</v>
          </cell>
          <cell r="E7738" t="str">
            <v>Бельгия</v>
          </cell>
          <cell r="F7738" t="str">
            <v>ПАРАФИН</v>
          </cell>
        </row>
        <row r="7739">
          <cell r="A7739" t="str">
            <v>2064010001</v>
          </cell>
          <cell r="B7739" t="str">
            <v>SPAAS</v>
          </cell>
          <cell r="C7739" t="str">
            <v xml:space="preserve"> Свечи СТОЛБИК 200/70 6шт H-line белые</v>
          </cell>
          <cell r="D7739" t="str">
            <v xml:space="preserve"> Cylinder 200/70 H-line</v>
          </cell>
          <cell r="E7739" t="str">
            <v>Бельгия</v>
          </cell>
          <cell r="F7739" t="str">
            <v>ПАРАФИН</v>
          </cell>
        </row>
        <row r="7740">
          <cell r="A7740" t="str">
            <v>2184001001</v>
          </cell>
          <cell r="B7740" t="str">
            <v>SPAAS</v>
          </cell>
          <cell r="C7740" t="str">
            <v xml:space="preserve"> Свечи ОБЕДЕННЫЕ 240/23 60шт H-line белые</v>
          </cell>
          <cell r="D7740" t="str">
            <v xml:space="preserve"> Dinner candles 60 H-line</v>
          </cell>
          <cell r="E7740" t="str">
            <v>Бельгия</v>
          </cell>
          <cell r="F7740" t="str">
            <v>ПАРАФИН,СТЕАРИН</v>
          </cell>
        </row>
        <row r="7741">
          <cell r="A7741" t="str">
            <v>612002099</v>
          </cell>
          <cell r="B7741" t="str">
            <v>SPAAS</v>
          </cell>
          <cell r="C7741" t="str">
            <v xml:space="preserve"> Свечи в торт с подставкой 24шт (10мин)</v>
          </cell>
          <cell r="D7741" t="str">
            <v xml:space="preserve"> Combi birthday candles 24</v>
          </cell>
          <cell r="E7741" t="str">
            <v>Бельгия</v>
          </cell>
          <cell r="F7741" t="str">
            <v>ПАРАФИН</v>
          </cell>
        </row>
        <row r="7742">
          <cell r="A7742" t="str">
            <v>612004099</v>
          </cell>
          <cell r="B7742" t="str">
            <v>SPAAS</v>
          </cell>
          <cell r="C7742" t="str">
            <v xml:space="preserve"> Свечи в торт 10шт МАГИЧЕСКИЕ (10мин)</v>
          </cell>
          <cell r="D7742" t="str">
            <v xml:space="preserve"> Magic birthday candles 10</v>
          </cell>
          <cell r="E7742" t="str">
            <v>Бельгия</v>
          </cell>
          <cell r="F7742" t="str">
            <v>ПАРАФИН</v>
          </cell>
        </row>
        <row r="7743">
          <cell r="A7743" t="str">
            <v>355000000</v>
          </cell>
          <cell r="B7743" t="str">
            <v>SPAAS</v>
          </cell>
          <cell r="C7743" t="str">
            <v xml:space="preserve"> Свечи ЧАЙНЫЕ 50шт в пакете (4.5ч)</v>
          </cell>
          <cell r="D7743" t="str">
            <v xml:space="preserve"> Tealights with cup 50 (4,5 hr)</v>
          </cell>
          <cell r="E7743" t="str">
            <v>Бельгия</v>
          </cell>
          <cell r="F7743" t="str">
            <v>ПАРАФИН,ЖЕСТЬ</v>
          </cell>
        </row>
        <row r="7744">
          <cell r="A7744" t="str">
            <v>009001001</v>
          </cell>
          <cell r="B7744" t="str">
            <v>SPAAS</v>
          </cell>
          <cell r="C7744" t="str">
            <v xml:space="preserve"> Свечи КЛАССИК 18см 20шт белые (6ч)</v>
          </cell>
          <cell r="D7744" t="str">
            <v xml:space="preserve"> Household candles 20</v>
          </cell>
          <cell r="E7744" t="str">
            <v>Бельгия</v>
          </cell>
          <cell r="F7744" t="str">
            <v>ПАРАФИН,СТЕАРИН</v>
          </cell>
        </row>
        <row r="7745">
          <cell r="A7745" t="str">
            <v>161001001</v>
          </cell>
          <cell r="B7745" t="str">
            <v>SPAAS</v>
          </cell>
          <cell r="C7745" t="str">
            <v xml:space="preserve"> Свечи АНТИК 25см 4шт белые (8ч)</v>
          </cell>
          <cell r="D7745" t="str">
            <v xml:space="preserve"> Festilux 4</v>
          </cell>
          <cell r="E7745" t="str">
            <v>Бельгия</v>
          </cell>
          <cell r="F7745" t="str">
            <v>ПАРАФИН,СТЕАРИН</v>
          </cell>
        </row>
        <row r="7746">
          <cell r="A7746" t="str">
            <v>161001013</v>
          </cell>
          <cell r="B7746" t="str">
            <v>SPAAS</v>
          </cell>
          <cell r="C7746" t="str">
            <v xml:space="preserve"> Свечи АНТИК 25см 4шт красные (8ч)</v>
          </cell>
          <cell r="D7746" t="str">
            <v xml:space="preserve"> Festilux 4</v>
          </cell>
          <cell r="E7746" t="str">
            <v>Бельгия</v>
          </cell>
          <cell r="F7746" t="str">
            <v>ПАРАФИН,СТЕАРИН</v>
          </cell>
        </row>
        <row r="7747">
          <cell r="A7747" t="str">
            <v>161001037</v>
          </cell>
          <cell r="B7747" t="str">
            <v>SPAAS</v>
          </cell>
          <cell r="C7747" t="str">
            <v xml:space="preserve"> Свечи АНТИК 25см 4шт кремовые (8ч)</v>
          </cell>
          <cell r="D7747" t="str">
            <v xml:space="preserve"> Festilux 4</v>
          </cell>
          <cell r="E7747" t="str">
            <v>Бельгия</v>
          </cell>
          <cell r="F7747" t="str">
            <v>ПАРАФИН,СТЕАРИН</v>
          </cell>
        </row>
        <row r="7748">
          <cell r="A7748" t="str">
            <v>161001081</v>
          </cell>
          <cell r="B7748" t="str">
            <v>SPAAS</v>
          </cell>
          <cell r="C7748" t="str">
            <v xml:space="preserve"> Свечи АНТИК 25см 4шт бордо (8ч)</v>
          </cell>
          <cell r="D7748" t="str">
            <v xml:space="preserve"> Festilux 4</v>
          </cell>
          <cell r="E7748" t="str">
            <v>Бельгия</v>
          </cell>
          <cell r="F7748" t="str">
            <v>ПАРАФИН,СТЕАРИН</v>
          </cell>
        </row>
        <row r="7749">
          <cell r="A7749" t="str">
            <v>2052210001</v>
          </cell>
          <cell r="B7749" t="str">
            <v>SPAAS</v>
          </cell>
          <cell r="C7749" t="str">
            <v xml:space="preserve"> Свечи СТОЛБИК 130/60 6шт H-line белые</v>
          </cell>
          <cell r="D7749" t="str">
            <v xml:space="preserve"> Cylinder 130/60 H-line</v>
          </cell>
          <cell r="E7749" t="str">
            <v>Бельгия</v>
          </cell>
          <cell r="F7749" t="str">
            <v>ПАРАФИН</v>
          </cell>
        </row>
        <row r="7750">
          <cell r="A7750" t="str">
            <v>2052210013</v>
          </cell>
          <cell r="B7750" t="str">
            <v>SPAAS</v>
          </cell>
          <cell r="C7750" t="str">
            <v xml:space="preserve"> Свечи СТОЛБИК 130/60 6шт H-line красные</v>
          </cell>
          <cell r="D7750" t="str">
            <v xml:space="preserve"> Cylinder 130/60 H-line</v>
          </cell>
          <cell r="E7750" t="str">
            <v>Бельгия</v>
          </cell>
          <cell r="F7750" t="str">
            <v>ПАРАФИН</v>
          </cell>
        </row>
        <row r="7751">
          <cell r="A7751" t="str">
            <v>2052210081</v>
          </cell>
          <cell r="B7751" t="str">
            <v>SPAAS</v>
          </cell>
          <cell r="C7751" t="str">
            <v xml:space="preserve"> Свечи СТОЛБИК 130/60 6шт H-line бордо</v>
          </cell>
          <cell r="D7751" t="str">
            <v xml:space="preserve"> Cylinder 130/60 H-line</v>
          </cell>
          <cell r="E7751" t="str">
            <v>Бельгия</v>
          </cell>
          <cell r="F7751" t="str">
            <v>ПАРАФИН</v>
          </cell>
        </row>
        <row r="7752">
          <cell r="A7752" t="str">
            <v>2052210242</v>
          </cell>
          <cell r="B7752" t="str">
            <v>SPAAS</v>
          </cell>
          <cell r="C7752" t="str">
            <v xml:space="preserve"> Свечи СТОЛБИК 130/60 6шт H-line кремовые</v>
          </cell>
          <cell r="D7752" t="str">
            <v xml:space="preserve"> Cylinder 130/60 H-line</v>
          </cell>
          <cell r="E7752" t="str">
            <v>Бельгия</v>
          </cell>
          <cell r="F7752" t="str">
            <v>ПАРАФИН</v>
          </cell>
        </row>
        <row r="7753">
          <cell r="A7753" t="str">
            <v>2052210254</v>
          </cell>
          <cell r="B7753" t="str">
            <v>SPAAS</v>
          </cell>
          <cell r="C7753" t="str">
            <v xml:space="preserve"> Свечи СТОЛБИК 130/60 6шт H-line желтые</v>
          </cell>
          <cell r="D7753" t="str">
            <v xml:space="preserve"> Cylinder 130/60 H-line</v>
          </cell>
          <cell r="E7753" t="str">
            <v>Бельгия</v>
          </cell>
          <cell r="F7753" t="str">
            <v>ПАРАФИН</v>
          </cell>
        </row>
        <row r="7754">
          <cell r="A7754" t="str">
            <v>2184001013</v>
          </cell>
          <cell r="B7754" t="str">
            <v>SPAAS</v>
          </cell>
          <cell r="C7754" t="str">
            <v xml:space="preserve"> Свечи ОБЕДЕННЫЕ 240/23 60шт H-line красные</v>
          </cell>
          <cell r="D7754" t="str">
            <v xml:space="preserve"> Dinner candles 60 H-line</v>
          </cell>
          <cell r="E7754" t="str">
            <v>Бельгия</v>
          </cell>
          <cell r="F7754" t="str">
            <v>ПАРАФИН,СТЕАРИН</v>
          </cell>
        </row>
        <row r="7755">
          <cell r="A7755" t="str">
            <v>2184001081</v>
          </cell>
          <cell r="B7755" t="str">
            <v>SPAAS</v>
          </cell>
          <cell r="C7755" t="str">
            <v xml:space="preserve"> Свечи ОБЕДЕННЫЕ 240/23 60шт H-line бордо</v>
          </cell>
          <cell r="D7755" t="str">
            <v xml:space="preserve"> Dinner candles 60 H-line</v>
          </cell>
          <cell r="E7755" t="str">
            <v>Бельгия</v>
          </cell>
          <cell r="F7755" t="str">
            <v>ПАРАФИН,СТЕАРИН</v>
          </cell>
        </row>
        <row r="7756">
          <cell r="A7756" t="str">
            <v>2184001242</v>
          </cell>
          <cell r="B7756" t="str">
            <v>SPAAS</v>
          </cell>
          <cell r="C7756" t="str">
            <v xml:space="preserve"> Свечи ОБЕДЕННЫЕ 240/23 60шт H-line кремовые</v>
          </cell>
          <cell r="D7756" t="str">
            <v xml:space="preserve"> Dinner candles 60 H-line</v>
          </cell>
          <cell r="E7756" t="str">
            <v>Бельгия</v>
          </cell>
          <cell r="F7756" t="str">
            <v>ПАРАФИН,СТЕАРИН</v>
          </cell>
        </row>
        <row r="7757">
          <cell r="A7757" t="str">
            <v>2184001254</v>
          </cell>
          <cell r="B7757" t="str">
            <v>SPAAS</v>
          </cell>
          <cell r="C7757" t="str">
            <v xml:space="preserve"> Свечи ОБЕДЕННЫЕ 240/23 60шт H-line желтые</v>
          </cell>
          <cell r="D7757" t="str">
            <v xml:space="preserve"> Dinner candles 60 H-line</v>
          </cell>
          <cell r="E7757" t="str">
            <v>Бельгия</v>
          </cell>
          <cell r="F7757" t="str">
            <v>ПАРАФИН,СТЕАРИН</v>
          </cell>
        </row>
        <row r="7758">
          <cell r="A7758" t="str">
            <v>2184001504</v>
          </cell>
          <cell r="B7758" t="str">
            <v>SPAAS</v>
          </cell>
          <cell r="C7758" t="str">
            <v xml:space="preserve"> Свечи ОБЕДЕННЫЕ 240/23 60шт H-line синие</v>
          </cell>
          <cell r="D7758" t="str">
            <v xml:space="preserve"> Dinner candles 60 H-line</v>
          </cell>
          <cell r="E7758" t="str">
            <v>Бельгия</v>
          </cell>
          <cell r="F7758" t="str">
            <v>ПАРАФИН,СТЕАРИН</v>
          </cell>
        </row>
        <row r="7759">
          <cell r="A7759" t="str">
            <v>053001218</v>
          </cell>
          <cell r="B7759" t="str">
            <v>SPAAS</v>
          </cell>
          <cell r="C7759" t="str">
            <v xml:space="preserve"> Свеча СТОЛБИК 6/10см бежевая (25ч)</v>
          </cell>
          <cell r="D7759" t="str">
            <v xml:space="preserve"> Cylinder 60/100</v>
          </cell>
          <cell r="E7759" t="str">
            <v>Бельгия</v>
          </cell>
          <cell r="F7759" t="str">
            <v>ПАРАФИН,СТЕАРИН</v>
          </cell>
        </row>
        <row r="7760">
          <cell r="A7760" t="str">
            <v>053001475</v>
          </cell>
          <cell r="B7760" t="str">
            <v>SPAAS</v>
          </cell>
          <cell r="C7760" t="str">
            <v xml:space="preserve"> Свеча СТОЛБИК 6/10см темно-серая (25ч)</v>
          </cell>
          <cell r="D7760" t="str">
            <v xml:space="preserve"> Cylinder 60/100</v>
          </cell>
          <cell r="E7760" t="str">
            <v>Бельгия</v>
          </cell>
          <cell r="F7760" t="str">
            <v>ПАРАФИН,СТЕАРИН</v>
          </cell>
        </row>
        <row r="7761">
          <cell r="A7761" t="str">
            <v>053001479</v>
          </cell>
          <cell r="B7761" t="str">
            <v>SPAAS</v>
          </cell>
          <cell r="C7761" t="str">
            <v xml:space="preserve"> Свеча СТОЛБИК 6/10см темно-коричневая (25ч)</v>
          </cell>
          <cell r="D7761" t="str">
            <v xml:space="preserve"> Cylinder 60/100</v>
          </cell>
          <cell r="E7761" t="str">
            <v>Бельгия</v>
          </cell>
          <cell r="F7761" t="str">
            <v>ПАРАФИН,СТЕАРИН</v>
          </cell>
        </row>
        <row r="7762">
          <cell r="A7762" t="str">
            <v>053001537</v>
          </cell>
          <cell r="B7762" t="str">
            <v>SPAAS</v>
          </cell>
          <cell r="C7762" t="str">
            <v xml:space="preserve"> Свеча СТОЛБИК 6/10см зеленая оливка (25ч)</v>
          </cell>
          <cell r="D7762" t="str">
            <v xml:space="preserve"> Cylinder 60/100</v>
          </cell>
          <cell r="E7762" t="str">
            <v>Бельгия</v>
          </cell>
          <cell r="F7762" t="str">
            <v>ПАРАФИН,СТЕАРИН</v>
          </cell>
        </row>
        <row r="7763">
          <cell r="A7763" t="str">
            <v>355020000</v>
          </cell>
          <cell r="B7763" t="str">
            <v>SPAAS</v>
          </cell>
          <cell r="C7763" t="str">
            <v xml:space="preserve"> Свечи ЧАЙНЫЕ 50шт в пакете (8ч)</v>
          </cell>
          <cell r="D7763" t="str">
            <v xml:space="preserve"> Tealights 50</v>
          </cell>
          <cell r="E7763" t="str">
            <v>Бельгия</v>
          </cell>
          <cell r="F7763" t="str">
            <v>ПАРАФИН,ЖЕСТЬ</v>
          </cell>
        </row>
        <row r="7764">
          <cell r="A7764" t="str">
            <v>053001538</v>
          </cell>
          <cell r="B7764" t="str">
            <v>SPAAS</v>
          </cell>
          <cell r="C7764" t="str">
            <v xml:space="preserve"> Свеча СТОЛБИК 6/10см синяя (25ч)</v>
          </cell>
          <cell r="D7764" t="str">
            <v xml:space="preserve"> Cylinder 60/100</v>
          </cell>
          <cell r="E7764" t="str">
            <v>Бельгия</v>
          </cell>
          <cell r="F7764" t="str">
            <v>ПАРАФИН,СТЕАРИН</v>
          </cell>
        </row>
        <row r="7765">
          <cell r="A7765" t="str">
            <v>053001539</v>
          </cell>
          <cell r="B7765" t="str">
            <v>SPAAS</v>
          </cell>
          <cell r="C7765" t="str">
            <v xml:space="preserve"> Свеча СТОЛБИК 6/10см голубая (25ч)</v>
          </cell>
          <cell r="D7765" t="str">
            <v xml:space="preserve"> Cylinder 60/100</v>
          </cell>
          <cell r="E7765" t="str">
            <v>Бельгия</v>
          </cell>
          <cell r="F7765" t="str">
            <v>ПАРАФИН,СТЕАРИН</v>
          </cell>
        </row>
        <row r="7766">
          <cell r="A7766" t="str">
            <v>053201218</v>
          </cell>
          <cell r="B7766" t="str">
            <v>SPAAS</v>
          </cell>
          <cell r="C7766" t="str">
            <v xml:space="preserve"> Свеча СТОЛБИК 6/15см бежевая (45ч)</v>
          </cell>
          <cell r="D7766" t="str">
            <v xml:space="preserve"> Cylinder 60/150</v>
          </cell>
          <cell r="E7766" t="str">
            <v>Бельгия</v>
          </cell>
          <cell r="F7766" t="str">
            <v>ПАРАФИН,СТЕАРИН</v>
          </cell>
        </row>
        <row r="7767">
          <cell r="A7767" t="str">
            <v>053201475</v>
          </cell>
          <cell r="B7767" t="str">
            <v>SPAAS</v>
          </cell>
          <cell r="C7767" t="str">
            <v xml:space="preserve"> Свеча СТОЛБИК 6/15см темно-серая (45ч)</v>
          </cell>
          <cell r="D7767" t="str">
            <v xml:space="preserve"> Cylinder 60/150</v>
          </cell>
          <cell r="E7767" t="str">
            <v>Бельгия</v>
          </cell>
          <cell r="F7767" t="str">
            <v>ПАРАФИН,СТЕАРИН</v>
          </cell>
        </row>
        <row r="7768">
          <cell r="A7768" t="str">
            <v>053201479</v>
          </cell>
          <cell r="B7768" t="str">
            <v>SPAAS</v>
          </cell>
          <cell r="C7768" t="str">
            <v xml:space="preserve"> Свеча СТОЛБИК 6/15см темно-коричневая (45ч)</v>
          </cell>
          <cell r="D7768" t="str">
            <v xml:space="preserve"> Cylinder 60/150</v>
          </cell>
          <cell r="E7768" t="str">
            <v>Бельгия</v>
          </cell>
          <cell r="F7768" t="str">
            <v>ПАРАФИН,СТЕАРИН</v>
          </cell>
        </row>
        <row r="7769">
          <cell r="A7769" t="str">
            <v>053201537</v>
          </cell>
          <cell r="B7769" t="str">
            <v>SPAAS</v>
          </cell>
          <cell r="C7769" t="str">
            <v xml:space="preserve"> Свеча СТОЛБИК 6/15см зеленая оливка (45ч)</v>
          </cell>
          <cell r="D7769" t="str">
            <v xml:space="preserve"> Cylinder 60/150</v>
          </cell>
          <cell r="E7769" t="str">
            <v>Бельгия</v>
          </cell>
          <cell r="F7769" t="str">
            <v>ПАРАФИН,СТЕАРИН</v>
          </cell>
        </row>
        <row r="7770">
          <cell r="A7770" t="str">
            <v>053201538</v>
          </cell>
          <cell r="B7770" t="str">
            <v>SPAAS</v>
          </cell>
          <cell r="C7770" t="str">
            <v xml:space="preserve"> Свеча СТОЛБИК 6/15см синяя (45ч)</v>
          </cell>
          <cell r="D7770" t="str">
            <v xml:space="preserve"> Cylinder 60/150</v>
          </cell>
          <cell r="E7770" t="str">
            <v>Бельгия</v>
          </cell>
          <cell r="F7770" t="str">
            <v>ПАРАФИН,СТЕАРИН</v>
          </cell>
        </row>
        <row r="7771">
          <cell r="A7771" t="str">
            <v>053201539</v>
          </cell>
          <cell r="B7771" t="str">
            <v>SPAAS</v>
          </cell>
          <cell r="C7771" t="str">
            <v xml:space="preserve"> Свеча СТОЛБИК 6/15см голубая (45ч)</v>
          </cell>
          <cell r="D7771" t="str">
            <v xml:space="preserve"> Cylinder 60/150</v>
          </cell>
          <cell r="E7771" t="str">
            <v>Бельгия</v>
          </cell>
          <cell r="F7771" t="str">
            <v>ПАРАФИН,СТЕАРИН</v>
          </cell>
        </row>
        <row r="7772">
          <cell r="A7772" t="str">
            <v>073201218</v>
          </cell>
          <cell r="B7772" t="str">
            <v>SPAAS</v>
          </cell>
          <cell r="C7772" t="str">
            <v xml:space="preserve"> Свеча СТОЛБИК 8/20см бежевая (100ч)</v>
          </cell>
          <cell r="D7772" t="str">
            <v xml:space="preserve"> Cylinder 80/200</v>
          </cell>
          <cell r="E7772" t="str">
            <v>Бельгия</v>
          </cell>
          <cell r="F7772" t="str">
            <v>ПАРАФИН,СТЕАРИН</v>
          </cell>
        </row>
        <row r="7773">
          <cell r="A7773" t="str">
            <v>073201475</v>
          </cell>
          <cell r="B7773" t="str">
            <v>SPAAS</v>
          </cell>
          <cell r="C7773" t="str">
            <v xml:space="preserve"> Свеча СТОЛБИК 8/20см темно-серая (100ч)</v>
          </cell>
          <cell r="D7773" t="str">
            <v xml:space="preserve"> Cylinder 80/200</v>
          </cell>
          <cell r="E7773" t="str">
            <v>Бельгия</v>
          </cell>
          <cell r="F7773" t="str">
            <v>ПАРАФИН,СТЕАРИН</v>
          </cell>
        </row>
        <row r="7774">
          <cell r="A7774" t="str">
            <v>633192543</v>
          </cell>
          <cell r="B7774" t="str">
            <v>SPAAS</v>
          </cell>
          <cell r="C7774" t="str">
            <v xml:space="preserve"> Свеча столбик РУСТИК 7/8.5см желтый шафран (35ч)</v>
          </cell>
          <cell r="D7774" t="str">
            <v xml:space="preserve"> Rustic Pillar 70/85</v>
          </cell>
          <cell r="E7774" t="str">
            <v>Бельгия</v>
          </cell>
          <cell r="F7774" t="str">
            <v>ПАРАФИН,СТЕАРИН</v>
          </cell>
        </row>
        <row r="7775">
          <cell r="A7775" t="str">
            <v>633192544</v>
          </cell>
          <cell r="B7775" t="str">
            <v>SPAAS</v>
          </cell>
          <cell r="C7775" t="str">
            <v xml:space="preserve"> Свеча столбик РУСТИК 7/8.5см темно-оранжевый (35ч)</v>
          </cell>
          <cell r="D7775" t="str">
            <v xml:space="preserve"> Rustic Pillar 70/85</v>
          </cell>
          <cell r="E7775" t="str">
            <v>Бельгия</v>
          </cell>
          <cell r="F7775" t="str">
            <v>ПАРАФИН,СТЕАРИН</v>
          </cell>
        </row>
        <row r="7776">
          <cell r="A7776" t="str">
            <v>633193009</v>
          </cell>
          <cell r="B7776" t="str">
            <v>SPAAS</v>
          </cell>
          <cell r="C7776" t="str">
            <v xml:space="preserve"> Свеча столбик РУСТИК 7/13см слоновая кость (60ч)</v>
          </cell>
          <cell r="D7776" t="str">
            <v xml:space="preserve"> Rustic Pillar 70/130</v>
          </cell>
          <cell r="E7776" t="str">
            <v>Бельгия</v>
          </cell>
          <cell r="F7776" t="str">
            <v>ПАРАФИН,СТЕАРИН</v>
          </cell>
        </row>
        <row r="7777">
          <cell r="A7777" t="str">
            <v>633193081</v>
          </cell>
          <cell r="B7777" t="str">
            <v>SPAAS</v>
          </cell>
          <cell r="C7777" t="str">
            <v xml:space="preserve"> Свеча столбик РУСТИК 7/13см танго красное (60ч)</v>
          </cell>
          <cell r="D7777" t="str">
            <v xml:space="preserve"> Rustic Pillar 70/130</v>
          </cell>
          <cell r="E7777" t="str">
            <v>Бельгия</v>
          </cell>
          <cell r="F7777" t="str">
            <v>ПАРАФИН,СТЕАРИН</v>
          </cell>
        </row>
        <row r="7778">
          <cell r="A7778" t="str">
            <v>633193544</v>
          </cell>
          <cell r="B7778" t="str">
            <v>SPAAS</v>
          </cell>
          <cell r="C7778" t="str">
            <v xml:space="preserve"> Свеча столбик РУСТИК 7/13см темно-оранжевый (60ч)</v>
          </cell>
          <cell r="D7778" t="str">
            <v xml:space="preserve"> Rustic Pillar 70/130</v>
          </cell>
          <cell r="E7778" t="str">
            <v>Бельгия</v>
          </cell>
          <cell r="F7778" t="str">
            <v>ПАРАФИН,СТЕАРИН</v>
          </cell>
        </row>
        <row r="7779">
          <cell r="A7779" t="str">
            <v>633193543</v>
          </cell>
          <cell r="B7779" t="str">
            <v>SPAAS</v>
          </cell>
          <cell r="C7779" t="str">
            <v xml:space="preserve"> Свеча столбик РУСТИК 7/13см желтый шафран (60ч)</v>
          </cell>
          <cell r="D7779" t="str">
            <v xml:space="preserve"> Rustic Pillar 70/130</v>
          </cell>
          <cell r="E7779" t="str">
            <v>Бельгия</v>
          </cell>
          <cell r="F7779" t="str">
            <v>ПАРАФИН,СТЕАРИН</v>
          </cell>
        </row>
        <row r="7780">
          <cell r="A7780" t="str">
            <v>633194009</v>
          </cell>
          <cell r="B7780" t="str">
            <v>SPAAS</v>
          </cell>
          <cell r="C7780" t="str">
            <v xml:space="preserve"> Свеча GLOSS СТОЛБИК 7/13см слоновая кость (60ч)</v>
          </cell>
          <cell r="D7780" t="str">
            <v xml:space="preserve"> Gloss Cylinder 70/130</v>
          </cell>
          <cell r="E7780" t="str">
            <v>Бельгия</v>
          </cell>
          <cell r="F7780" t="str">
            <v>ПАРАФИН,СТЕАРИН</v>
          </cell>
        </row>
        <row r="7781">
          <cell r="A7781" t="str">
            <v>633194501</v>
          </cell>
          <cell r="B7781" t="str">
            <v>SPAAS</v>
          </cell>
          <cell r="C7781" t="str">
            <v xml:space="preserve"> Свеча GLOSS СТОЛБИК 7/13см рубиновый (60ч)</v>
          </cell>
          <cell r="D7781" t="str">
            <v xml:space="preserve"> Gloss Cylinder 70/130</v>
          </cell>
          <cell r="E7781" t="str">
            <v>Бельгия</v>
          </cell>
          <cell r="F7781" t="str">
            <v>ПАРАФИН,СТЕАРИН</v>
          </cell>
        </row>
        <row r="7782">
          <cell r="A7782" t="str">
            <v>633194543</v>
          </cell>
          <cell r="B7782" t="str">
            <v>SPAAS</v>
          </cell>
          <cell r="C7782" t="str">
            <v xml:space="preserve"> Свеча GLOSS СТОЛБИК 7/13см желтый шафран (60ч)</v>
          </cell>
          <cell r="D7782" t="str">
            <v xml:space="preserve"> Gloss Cylinder 70/130</v>
          </cell>
          <cell r="E7782" t="str">
            <v>Бельгия</v>
          </cell>
          <cell r="F7782" t="str">
            <v>ПАРАФИН,СТЕАРИН</v>
          </cell>
        </row>
        <row r="7783">
          <cell r="A7783" t="str">
            <v>633194544</v>
          </cell>
          <cell r="B7783" t="str">
            <v>SPAAS</v>
          </cell>
          <cell r="C7783" t="str">
            <v xml:space="preserve"> Свеча GLOSS СТОЛБИК 7/13см темно-оранжевый (60ч)</v>
          </cell>
          <cell r="D7783" t="str">
            <v xml:space="preserve"> Gloss Cylinder 70/130</v>
          </cell>
          <cell r="E7783" t="str">
            <v>Бельгия</v>
          </cell>
          <cell r="F7783" t="str">
            <v>ПАРАФИН,СТЕАРИН</v>
          </cell>
        </row>
        <row r="7784">
          <cell r="A7784" t="str">
            <v>310100000</v>
          </cell>
          <cell r="B7784" t="str">
            <v>SPAAS</v>
          </cell>
          <cell r="C7784" t="str">
            <v xml:space="preserve"> Свечи ЧАЙНЫЕ 70шт в пакете (6ч)</v>
          </cell>
          <cell r="D7784" t="str">
            <v xml:space="preserve"> Tealights 70</v>
          </cell>
          <cell r="E7784" t="str">
            <v>Бельгия</v>
          </cell>
          <cell r="F7784" t="str">
            <v>ПАРАФИН,ЖЕСТЬ</v>
          </cell>
        </row>
        <row r="7785">
          <cell r="A7785" t="str">
            <v>633195009</v>
          </cell>
          <cell r="B7785" t="str">
            <v>SPAAS</v>
          </cell>
          <cell r="C7785" t="str">
            <v xml:space="preserve"> Свеча GLOSS СТОЛБИК 7/19см слоновая кость (95ч)</v>
          </cell>
          <cell r="D7785" t="str">
            <v xml:space="preserve"> Gloss Cylinder 70/190</v>
          </cell>
          <cell r="E7785" t="str">
            <v>Бельгия</v>
          </cell>
          <cell r="F7785" t="str">
            <v>ПАРАФИН,СТЕАРИН</v>
          </cell>
        </row>
        <row r="7786">
          <cell r="A7786" t="str">
            <v>633195501</v>
          </cell>
          <cell r="B7786" t="str">
            <v>SPAAS</v>
          </cell>
          <cell r="C7786" t="str">
            <v xml:space="preserve"> Свеча GLOSS СТОЛБИК 7/19см рубиновый (95ч)</v>
          </cell>
          <cell r="D7786" t="str">
            <v xml:space="preserve"> Gloss Cylinder 70/190</v>
          </cell>
          <cell r="E7786" t="str">
            <v>Бельгия</v>
          </cell>
          <cell r="F7786" t="str">
            <v>ПАРАФИН,СТЕАРИН</v>
          </cell>
        </row>
        <row r="7787">
          <cell r="A7787" t="str">
            <v>633195543</v>
          </cell>
          <cell r="B7787" t="str">
            <v>SPAAS</v>
          </cell>
          <cell r="C7787" t="str">
            <v xml:space="preserve"> Свеча GLOSS СТОЛБИК 7/19см желтый шафран (95ч)</v>
          </cell>
          <cell r="D7787" t="str">
            <v xml:space="preserve"> Gloss Cylinder 70/190</v>
          </cell>
          <cell r="E7787" t="str">
            <v>Бельгия</v>
          </cell>
          <cell r="F7787" t="str">
            <v>ПАРАФИН,СТЕАРИН</v>
          </cell>
        </row>
        <row r="7788">
          <cell r="A7788" t="str">
            <v>633195544</v>
          </cell>
          <cell r="B7788" t="str">
            <v>SPAAS</v>
          </cell>
          <cell r="C7788" t="str">
            <v xml:space="preserve"> Свеча GLOSS СТОЛБИК 7/19см темно-оранжевый (95ч)</v>
          </cell>
          <cell r="D7788" t="str">
            <v xml:space="preserve"> Gloss Cylinder 70/190</v>
          </cell>
          <cell r="E7788" t="str">
            <v>Бельгия</v>
          </cell>
          <cell r="F7788" t="str">
            <v>ПАРАФИН,СТЕАРИН</v>
          </cell>
        </row>
        <row r="7789">
          <cell r="A7789" t="str">
            <v>161001475</v>
          </cell>
          <cell r="B7789" t="str">
            <v>SPAAS</v>
          </cell>
          <cell r="C7789" t="str">
            <v xml:space="preserve"> Свечи АНТИК 25см 4шт темно-серые (8ч)</v>
          </cell>
          <cell r="D7789" t="str">
            <v xml:space="preserve"> Festilux 4</v>
          </cell>
          <cell r="E7789" t="str">
            <v>Бельгия</v>
          </cell>
          <cell r="F7789" t="str">
            <v>ПАРАФИН,СТЕАРИН</v>
          </cell>
        </row>
        <row r="7790">
          <cell r="A7790" t="str">
            <v>161001479</v>
          </cell>
          <cell r="B7790" t="str">
            <v>SPAAS</v>
          </cell>
          <cell r="C7790" t="str">
            <v xml:space="preserve"> Свечи АНТИК 25см 4шт темно-коричневые (8ч)</v>
          </cell>
          <cell r="D7790" t="str">
            <v xml:space="preserve"> Festilux 4</v>
          </cell>
          <cell r="E7790" t="str">
            <v>Бельгия</v>
          </cell>
          <cell r="F7790" t="str">
            <v>ПАРАФИН,СТЕАРИН</v>
          </cell>
        </row>
        <row r="7791">
          <cell r="A7791" t="str">
            <v>161001537</v>
          </cell>
          <cell r="B7791" t="str">
            <v>SPAAS</v>
          </cell>
          <cell r="C7791" t="str">
            <v xml:space="preserve"> Свечи АНТИК 25см 4шт зеленая оливка (8ч)</v>
          </cell>
          <cell r="D7791" t="str">
            <v xml:space="preserve"> Festilux 4</v>
          </cell>
          <cell r="E7791" t="str">
            <v>Бельгия</v>
          </cell>
          <cell r="F7791" t="str">
            <v>ПАРАФИН,СТЕАРИН</v>
          </cell>
        </row>
        <row r="7792">
          <cell r="A7792" t="str">
            <v>161001538</v>
          </cell>
          <cell r="B7792" t="str">
            <v>SPAAS</v>
          </cell>
          <cell r="C7792" t="str">
            <v xml:space="preserve"> Свечи АНТИК 25см 4шт синие (8ч)</v>
          </cell>
          <cell r="D7792" t="str">
            <v xml:space="preserve"> Festilux 4</v>
          </cell>
          <cell r="E7792" t="str">
            <v>Бельгия</v>
          </cell>
          <cell r="F7792" t="str">
            <v>ПАРАФИН,СТЕАРИН</v>
          </cell>
        </row>
        <row r="7793">
          <cell r="A7793" t="str">
            <v>161001539</v>
          </cell>
          <cell r="B7793" t="str">
            <v>SPAAS</v>
          </cell>
          <cell r="C7793" t="str">
            <v xml:space="preserve"> Свечи АНТИК 25см 4шт голубые (8ч)</v>
          </cell>
          <cell r="D7793" t="str">
            <v xml:space="preserve"> Festilux 4</v>
          </cell>
          <cell r="E7793" t="str">
            <v>Бельгия</v>
          </cell>
          <cell r="F7793" t="str">
            <v>ПАРАФИН,СТЕАРИН</v>
          </cell>
        </row>
        <row r="7794">
          <cell r="A7794" t="str">
            <v>423003001</v>
          </cell>
          <cell r="B7794" t="str">
            <v>SPAAS</v>
          </cell>
          <cell r="C7794" t="str">
            <v xml:space="preserve"> Свечи плавающие 10шт белые (4.5ч)</v>
          </cell>
          <cell r="D7794" t="str">
            <v xml:space="preserve"> Small Floating Candles 10</v>
          </cell>
          <cell r="E7794" t="str">
            <v>Бельгия</v>
          </cell>
          <cell r="F7794" t="str">
            <v>ПАРАФИН,СТЕАРИН</v>
          </cell>
        </row>
        <row r="7795">
          <cell r="A7795" t="str">
            <v>522024000</v>
          </cell>
          <cell r="B7795" t="str">
            <v>SPAAS</v>
          </cell>
          <cell r="C7795" t="str">
            <v xml:space="preserve"> Свеча D'LIGHT В ГОРШОЧКЕ прозрачном 10см (60ч)</v>
          </cell>
          <cell r="D7795" t="str">
            <v xml:space="preserve"> D'light Glass</v>
          </cell>
          <cell r="E7795" t="str">
            <v>Бельгия</v>
          </cell>
          <cell r="F7795" t="str">
            <v>ПАРАФИН,СТЕКЛО</v>
          </cell>
        </row>
        <row r="7796">
          <cell r="A7796" t="str">
            <v>522025000</v>
          </cell>
          <cell r="B7796" t="str">
            <v>SPAAS</v>
          </cell>
          <cell r="C7796" t="str">
            <v xml:space="preserve"> Свеча D'LIGHT В ГОРШОЧКЕ янтарном 10см (60ч)</v>
          </cell>
          <cell r="D7796" t="str">
            <v xml:space="preserve"> D'light Glass</v>
          </cell>
          <cell r="E7796" t="str">
            <v>Бельгия</v>
          </cell>
          <cell r="F7796" t="str">
            <v>ПАРАФИН,СТЕКЛО</v>
          </cell>
        </row>
        <row r="7797">
          <cell r="A7797" t="str">
            <v>522026000</v>
          </cell>
          <cell r="B7797" t="str">
            <v>SPAAS</v>
          </cell>
          <cell r="C7797" t="str">
            <v xml:space="preserve"> Свеча D'LIGHT В ГОРШОЧКЕ красном 10см (60ч)</v>
          </cell>
          <cell r="D7797" t="str">
            <v xml:space="preserve"> D'light Glass</v>
          </cell>
          <cell r="E7797" t="str">
            <v>Бельгия</v>
          </cell>
          <cell r="F7797" t="str">
            <v>ПАРАФИН,СТЕКЛО</v>
          </cell>
        </row>
        <row r="7798">
          <cell r="A7798" t="str">
            <v>522027000</v>
          </cell>
          <cell r="B7798" t="str">
            <v>SPAAS</v>
          </cell>
          <cell r="C7798" t="str">
            <v xml:space="preserve"> Свеча D'LIGHT В ГОРШОЧКЕ антрацитовом 10см (60ч)</v>
          </cell>
          <cell r="D7798" t="str">
            <v xml:space="preserve"> D'light Glass</v>
          </cell>
          <cell r="E7798" t="str">
            <v>Бельгия</v>
          </cell>
          <cell r="F7798" t="str">
            <v>ПАРАФИН,СТЕКЛО</v>
          </cell>
        </row>
        <row r="7799">
          <cell r="A7799" t="str">
            <v>338044037</v>
          </cell>
          <cell r="B7799" t="str">
            <v>SPAAS</v>
          </cell>
          <cell r="C7799" t="str">
            <v xml:space="preserve"> Свечи АНТИТАБАК ЧАЙНЫЕ слоновая кость 30шт (4.5ч)(303009037)</v>
          </cell>
          <cell r="D7799" t="str">
            <v xml:space="preserve"> Tealights 30 anti-tabac</v>
          </cell>
          <cell r="E7799" t="str">
            <v>Бельгия</v>
          </cell>
          <cell r="F7799" t="str">
            <v>ПАРАФИН,ЖЕСТЬ</v>
          </cell>
        </row>
        <row r="7800">
          <cell r="A7800" t="str">
            <v>423003013</v>
          </cell>
          <cell r="B7800" t="str">
            <v>SPAAS</v>
          </cell>
          <cell r="C7800" t="str">
            <v xml:space="preserve"> Свечи плавающие 10шт красные (4.5ч)</v>
          </cell>
          <cell r="D7800" t="str">
            <v xml:space="preserve"> Small Floating Candles 11</v>
          </cell>
          <cell r="E7800" t="str">
            <v>Бельгия</v>
          </cell>
          <cell r="F7800" t="str">
            <v>ПАРАФИН,СТЕАРИН</v>
          </cell>
        </row>
        <row r="7801">
          <cell r="A7801" t="str">
            <v>423003037</v>
          </cell>
          <cell r="B7801" t="str">
            <v>SPAAS</v>
          </cell>
          <cell r="C7801" t="str">
            <v xml:space="preserve"> Свечи плавающие 10шт слоновая кость (4.5ч)</v>
          </cell>
          <cell r="D7801" t="str">
            <v xml:space="preserve"> Small Floating Candles 12</v>
          </cell>
          <cell r="E7801" t="str">
            <v>Бельгия</v>
          </cell>
          <cell r="F7801" t="str">
            <v>ПАРАФИН,СТЕАРИН</v>
          </cell>
        </row>
        <row r="7802">
          <cell r="A7802" t="str">
            <v>393002001</v>
          </cell>
          <cell r="B7802" t="str">
            <v>SPAAS</v>
          </cell>
          <cell r="C7802" t="str">
            <v xml:space="preserve"> Свеча АРОМА МАКСИ ЧАЙНЫЕ 4шт ландыш (10ч)</v>
          </cell>
          <cell r="D7802" t="str">
            <v xml:space="preserve"> Scented Maxi Tealight 4</v>
          </cell>
          <cell r="E7802" t="str">
            <v>Бельгия</v>
          </cell>
          <cell r="F7802" t="str">
            <v>ПАРАФИН,СТЕАРИН</v>
          </cell>
        </row>
        <row r="7803">
          <cell r="A7803" t="str">
            <v>393002081</v>
          </cell>
          <cell r="B7803" t="str">
            <v>SPAAS</v>
          </cell>
          <cell r="C7803" t="str">
            <v xml:space="preserve"> Свеча АРОМА МАКСИ ЧАЙНЫЕ 4шт ежевика (10ч)</v>
          </cell>
          <cell r="D7803" t="str">
            <v xml:space="preserve"> Scented Maxi Tealight 4</v>
          </cell>
          <cell r="E7803" t="str">
            <v>Бельгия</v>
          </cell>
          <cell r="F7803" t="str">
            <v>ПАРАФИН,СТЕАРИН</v>
          </cell>
        </row>
        <row r="7804">
          <cell r="A7804" t="str">
            <v>393002213</v>
          </cell>
          <cell r="B7804" t="str">
            <v>SPAAS</v>
          </cell>
          <cell r="C7804" t="str">
            <v xml:space="preserve"> Свеча АРОМА МАКСИ ЧАЙНЫЕ 4шт лаванда (10ч)</v>
          </cell>
          <cell r="D7804" t="str">
            <v xml:space="preserve"> Scented Maxi Tealight 4</v>
          </cell>
          <cell r="E7804" t="str">
            <v>Бельгия</v>
          </cell>
          <cell r="F7804" t="str">
            <v>ПАРАФИН,СТЕАРИН</v>
          </cell>
        </row>
        <row r="7805">
          <cell r="A7805" t="str">
            <v>303008349</v>
          </cell>
          <cell r="B7805" t="str">
            <v>SPAAS</v>
          </cell>
          <cell r="C7805" t="str">
            <v xml:space="preserve"> Свеча АРОМА ГИЛЬЗА 10шт шоколад (4.5ч)</v>
          </cell>
          <cell r="D7805" t="str">
            <v xml:space="preserve"> Scented tealights 10</v>
          </cell>
          <cell r="E7805" t="str">
            <v>Бельгия</v>
          </cell>
          <cell r="F7805" t="str">
            <v>ПАРАФИН,ЖЕСТЬ</v>
          </cell>
        </row>
        <row r="7806">
          <cell r="A7806" t="str">
            <v>303008454</v>
          </cell>
          <cell r="B7806" t="str">
            <v>SPAAS</v>
          </cell>
          <cell r="C7806" t="str">
            <v xml:space="preserve"> Свеча АРОМА ГИЛЬЗА 10шт яблоко (4.5ч)(303008401)</v>
          </cell>
          <cell r="D7806" t="str">
            <v xml:space="preserve"> Scented tealights 10</v>
          </cell>
          <cell r="E7806" t="str">
            <v>Бельгия</v>
          </cell>
          <cell r="F7806" t="str">
            <v>ПАРАФИН,ЖЕСТЬ</v>
          </cell>
        </row>
        <row r="7807">
          <cell r="A7807" t="str">
            <v>338029999</v>
          </cell>
          <cell r="B7807" t="str">
            <v>SPAAS</v>
          </cell>
          <cell r="C7807" t="str">
            <v xml:space="preserve"> Свечи ЧАЙНЫЕ прозрачные 24шт чайная роза-глина-водоросль (4.5ч)</v>
          </cell>
          <cell r="D7807" t="str">
            <v xml:space="preserve"> Tealights 24 Clear Cup</v>
          </cell>
          <cell r="E7807" t="str">
            <v>Бельгия</v>
          </cell>
          <cell r="F7807" t="str">
            <v>ПАРАФИН,ЖЕСТЬ</v>
          </cell>
        </row>
        <row r="7808">
          <cell r="A7808" t="str">
            <v>393002037</v>
          </cell>
          <cell r="B7808" t="str">
            <v>SPAAS</v>
          </cell>
          <cell r="C7808" t="str">
            <v xml:space="preserve"> Свеча АРОМА МАКСИ ЧАЙНЫЕ 4шт ваниль (10ч)</v>
          </cell>
          <cell r="D7808" t="str">
            <v xml:space="preserve"> Scented Maxi Tealight 4</v>
          </cell>
          <cell r="E7808" t="str">
            <v>Бельгия</v>
          </cell>
          <cell r="F7808" t="str">
            <v>ПАРАФИН,СТЕАРИН</v>
          </cell>
        </row>
        <row r="7809">
          <cell r="A7809" t="str">
            <v>393002212</v>
          </cell>
          <cell r="B7809" t="str">
            <v>SPAAS</v>
          </cell>
          <cell r="C7809" t="str">
            <v xml:space="preserve"> Свеча АРОМА МАКСИ ЧАЙНЫЕ 4шт бриз (10ч)</v>
          </cell>
          <cell r="D7809" t="str">
            <v xml:space="preserve"> Scented Maxi Tealight 4</v>
          </cell>
          <cell r="E7809" t="str">
            <v>Бельгия</v>
          </cell>
          <cell r="F7809" t="str">
            <v>ПАРАФИН,СТЕАРИН</v>
          </cell>
        </row>
        <row r="7810">
          <cell r="A7810" t="str">
            <v>004800349</v>
          </cell>
          <cell r="B7810" t="str">
            <v>SPAAS</v>
          </cell>
          <cell r="C7810" t="str">
            <v xml:space="preserve"> Свеча АРОМА СТОЛБИК 8/15см шоколадад (64ч)</v>
          </cell>
          <cell r="D7810" t="str">
            <v xml:space="preserve"> Aroma pillar 80/150</v>
          </cell>
          <cell r="E7810" t="str">
            <v>Бельгия</v>
          </cell>
          <cell r="F7810" t="str">
            <v>ПАРАФИН,СТЕАРИН</v>
          </cell>
        </row>
        <row r="7811">
          <cell r="A7811" t="str">
            <v>004800398</v>
          </cell>
          <cell r="B7811" t="str">
            <v>SPAAS</v>
          </cell>
          <cell r="C7811" t="str">
            <v xml:space="preserve"> Свеча АРОМА СТОЛБИК 8/15см специи (64ч)</v>
          </cell>
          <cell r="D7811" t="str">
            <v xml:space="preserve"> Aroma pillar 80/150</v>
          </cell>
          <cell r="E7811" t="str">
            <v>Бельгия</v>
          </cell>
          <cell r="F7811" t="str">
            <v>ПАРАФИН,СТЕАРИН</v>
          </cell>
        </row>
        <row r="7812">
          <cell r="A7812" t="str">
            <v>004800454</v>
          </cell>
          <cell r="B7812" t="str">
            <v>SPAAS</v>
          </cell>
          <cell r="C7812" t="str">
            <v xml:space="preserve"> Свеча АРОМА СТОЛБИК 8/15см яблоко (64ч)</v>
          </cell>
          <cell r="D7812" t="str">
            <v xml:space="preserve"> Aroma pillar 80/150</v>
          </cell>
          <cell r="E7812" t="str">
            <v>Бельгия</v>
          </cell>
          <cell r="F7812" t="str">
            <v>ПАРАФИН,СТЕАРИН</v>
          </cell>
        </row>
        <row r="7813">
          <cell r="A7813" t="str">
            <v>303008295</v>
          </cell>
          <cell r="B7813" t="str">
            <v>SPAAS</v>
          </cell>
          <cell r="C7813" t="str">
            <v xml:space="preserve"> Свеча АРОМА ГИЛЬЗА 10шт апельсин (4.5ч)</v>
          </cell>
          <cell r="D7813" t="str">
            <v xml:space="preserve"> Scented tealights 10</v>
          </cell>
          <cell r="E7813" t="str">
            <v>Бельгия</v>
          </cell>
          <cell r="F7813" t="str">
            <v>ПАРАФИН,ЖЕСТЬ</v>
          </cell>
        </row>
        <row r="7814">
          <cell r="A7814" t="str">
            <v>303008398</v>
          </cell>
          <cell r="B7814" t="str">
            <v>SPAAS</v>
          </cell>
          <cell r="C7814" t="str">
            <v xml:space="preserve"> Свеча АРОМА ГИЛЬЗА 10шт специя (4.5ч)</v>
          </cell>
          <cell r="D7814" t="str">
            <v xml:space="preserve"> Scented tealights 10</v>
          </cell>
          <cell r="E7814" t="str">
            <v>Бельгия</v>
          </cell>
          <cell r="F7814" t="str">
            <v>ПАРАФИН,ЖЕСТЬ</v>
          </cell>
        </row>
        <row r="7815">
          <cell r="A7815" t="str">
            <v>004800295</v>
          </cell>
          <cell r="B7815" t="str">
            <v>SPAAS</v>
          </cell>
          <cell r="C7815" t="str">
            <v xml:space="preserve"> Свеча АРОМА СТОЛБИК 8/15см апельсин (64ч)</v>
          </cell>
          <cell r="D7815" t="str">
            <v xml:space="preserve"> Aroma pillar 80/150</v>
          </cell>
          <cell r="E7815" t="str">
            <v>Бельгия</v>
          </cell>
          <cell r="F7815" t="str">
            <v>ПАРАФИН,СТЕАРИН</v>
          </cell>
        </row>
        <row r="7816">
          <cell r="A7816" t="str">
            <v>500055214</v>
          </cell>
          <cell r="B7816" t="str">
            <v>SPAAS</v>
          </cell>
          <cell r="C7816" t="str">
            <v xml:space="preserve"> Свеча АРОМА В СТАКАНЕ роза (30ч)</v>
          </cell>
          <cell r="D7816" t="str">
            <v xml:space="preserve"> Scented Glass</v>
          </cell>
          <cell r="E7816" t="str">
            <v>Бельгия</v>
          </cell>
          <cell r="F7816" t="str">
            <v>ПАРАФИН,СТЕКЛО</v>
          </cell>
        </row>
        <row r="7817">
          <cell r="A7817" t="str">
            <v>500055349</v>
          </cell>
          <cell r="B7817" t="str">
            <v>SPAAS</v>
          </cell>
          <cell r="C7817" t="str">
            <v xml:space="preserve"> Свеча АРОМА В СТАКАНЕ шоколад (30ч)</v>
          </cell>
          <cell r="D7817" t="str">
            <v xml:space="preserve"> Scented Glass</v>
          </cell>
          <cell r="E7817" t="str">
            <v>Бельгия</v>
          </cell>
          <cell r="F7817" t="str">
            <v>ПАРАФИН,СТЕКЛО</v>
          </cell>
        </row>
        <row r="7818">
          <cell r="A7818" t="str">
            <v>500055398</v>
          </cell>
          <cell r="B7818" t="str">
            <v>SPAAS</v>
          </cell>
          <cell r="C7818" t="str">
            <v xml:space="preserve"> Свеча АРОМА В СТАКАНЕ специи (30ч)</v>
          </cell>
          <cell r="D7818" t="str">
            <v xml:space="preserve"> Scented Glass</v>
          </cell>
          <cell r="E7818" t="str">
            <v>Бельгия</v>
          </cell>
          <cell r="F7818" t="str">
            <v>ПАРАФИН,СТЕКЛО</v>
          </cell>
        </row>
        <row r="7819">
          <cell r="A7819" t="str">
            <v>500055454</v>
          </cell>
          <cell r="B7819" t="str">
            <v>SPAAS</v>
          </cell>
          <cell r="C7819" t="str">
            <v xml:space="preserve"> Свеча АРОМА В СТАКАНЕ яблоко (30ч)</v>
          </cell>
          <cell r="D7819" t="str">
            <v xml:space="preserve"> Scented Glass</v>
          </cell>
          <cell r="E7819" t="str">
            <v>Бельгия</v>
          </cell>
          <cell r="F7819" t="str">
            <v>ПАРАФИН,СТЕКЛО</v>
          </cell>
        </row>
        <row r="7820">
          <cell r="A7820" t="str">
            <v>500055001</v>
          </cell>
          <cell r="B7820" t="str">
            <v>SPAAS</v>
          </cell>
          <cell r="C7820" t="str">
            <v xml:space="preserve"> Свеча АРОМА В СТАКАНЕ ландыш (30ч)</v>
          </cell>
          <cell r="D7820" t="str">
            <v xml:space="preserve"> Scented Glass</v>
          </cell>
          <cell r="E7820" t="str">
            <v>Бельгия</v>
          </cell>
          <cell r="F7820" t="str">
            <v>ПАРАФИН,СТЕКЛО</v>
          </cell>
        </row>
        <row r="7821">
          <cell r="A7821" t="str">
            <v>500055037</v>
          </cell>
          <cell r="B7821" t="str">
            <v>SPAAS</v>
          </cell>
          <cell r="C7821" t="str">
            <v xml:space="preserve"> Свеча АРОМА В СТАКАНЕ ваниль (30ч)</v>
          </cell>
          <cell r="D7821" t="str">
            <v xml:space="preserve"> Scented Glass</v>
          </cell>
          <cell r="E7821" t="str">
            <v>Бельгия</v>
          </cell>
          <cell r="F7821" t="str">
            <v>ПАРАФИН,СТЕКЛО</v>
          </cell>
        </row>
        <row r="7822">
          <cell r="A7822" t="str">
            <v>500055081</v>
          </cell>
          <cell r="B7822" t="str">
            <v>SPAAS</v>
          </cell>
          <cell r="C7822" t="str">
            <v xml:space="preserve"> Свеча АРОМА В СТАКАНЕ ежевика (30ч)</v>
          </cell>
          <cell r="D7822" t="str">
            <v xml:space="preserve"> Scented Glass</v>
          </cell>
          <cell r="E7822" t="str">
            <v>Бельгия</v>
          </cell>
          <cell r="F7822" t="str">
            <v>ПАРАФИН,СТЕКЛО</v>
          </cell>
        </row>
        <row r="7823">
          <cell r="A7823" t="str">
            <v>500055213</v>
          </cell>
          <cell r="B7823" t="str">
            <v>SPAAS</v>
          </cell>
          <cell r="C7823" t="str">
            <v xml:space="preserve"> Свеча АРОМА В СТАКАНЕ лаванда (30ч)</v>
          </cell>
          <cell r="D7823" t="str">
            <v xml:space="preserve"> Scented Glass</v>
          </cell>
          <cell r="E7823" t="str">
            <v>Бельгия</v>
          </cell>
          <cell r="F7823" t="str">
            <v>ПАРАФИН,СТЕКЛО</v>
          </cell>
        </row>
        <row r="7824">
          <cell r="A7824" t="str">
            <v>500055295</v>
          </cell>
          <cell r="B7824" t="str">
            <v>SPAAS</v>
          </cell>
          <cell r="C7824" t="str">
            <v xml:space="preserve"> Свеча АРОМА В СТАКАНЕ апельсин (30ч)</v>
          </cell>
          <cell r="D7824" t="str">
            <v xml:space="preserve"> Scented Glass</v>
          </cell>
          <cell r="E7824" t="str">
            <v>Бельгия</v>
          </cell>
          <cell r="F7824" t="str">
            <v>ПАРАФИН,СТЕКЛО</v>
          </cell>
        </row>
        <row r="7825">
          <cell r="A7825" t="str">
            <v>393002214</v>
          </cell>
          <cell r="B7825" t="str">
            <v>SPAAS</v>
          </cell>
          <cell r="C7825" t="str">
            <v xml:space="preserve"> Свеча АРОМА МАКСИ ЧАЙНЫЕ 4шт роза (10ч)</v>
          </cell>
          <cell r="D7825" t="str">
            <v xml:space="preserve"> Scented Maxi Tealight 4</v>
          </cell>
          <cell r="E7825" t="str">
            <v>Бельгия</v>
          </cell>
          <cell r="F7825" t="str">
            <v>ПАРАФИН,СТЕАРИН</v>
          </cell>
        </row>
        <row r="7826">
          <cell r="A7826" t="str">
            <v>393002295</v>
          </cell>
          <cell r="B7826" t="str">
            <v>SPAAS</v>
          </cell>
          <cell r="C7826" t="str">
            <v xml:space="preserve"> Свеча АРОМА МАКСИ ЧАЙНЫЕ 4шт апельсин (10ч)</v>
          </cell>
          <cell r="D7826" t="str">
            <v xml:space="preserve"> Scented Maxi Tealight 4</v>
          </cell>
          <cell r="E7826" t="str">
            <v>Бельгия</v>
          </cell>
          <cell r="F7826" t="str">
            <v>ПАРАФИН,СТЕАРИН</v>
          </cell>
        </row>
        <row r="7827">
          <cell r="A7827" t="str">
            <v>393002349</v>
          </cell>
          <cell r="B7827" t="str">
            <v>SPAAS</v>
          </cell>
          <cell r="C7827" t="str">
            <v xml:space="preserve"> Свеча АРОМА МАКСИ ЧАЙНЫЕ 4шт шоколад (10ч)</v>
          </cell>
          <cell r="D7827" t="str">
            <v xml:space="preserve"> Scented Maxi Tealight 4</v>
          </cell>
          <cell r="E7827" t="str">
            <v>Бельгия</v>
          </cell>
          <cell r="F7827" t="str">
            <v>ПАРАФИН,СТЕАРИН</v>
          </cell>
        </row>
        <row r="7828">
          <cell r="A7828" t="str">
            <v>393002398</v>
          </cell>
          <cell r="B7828" t="str">
            <v>SPAAS</v>
          </cell>
          <cell r="C7828" t="str">
            <v xml:space="preserve"> Свеча АРОМА МАКСИ ЧАЙНЫЕ 4шт специи (10ч)</v>
          </cell>
          <cell r="D7828" t="str">
            <v xml:space="preserve"> Scented Maxi Tealight 4</v>
          </cell>
          <cell r="E7828" t="str">
            <v>Бельгия</v>
          </cell>
          <cell r="F7828" t="str">
            <v>ПАРАФИН,СТЕАРИН</v>
          </cell>
        </row>
        <row r="7829">
          <cell r="A7829" t="str">
            <v>393002454</v>
          </cell>
          <cell r="B7829" t="str">
            <v>SPAAS</v>
          </cell>
          <cell r="C7829" t="str">
            <v xml:space="preserve"> Свеча АРОМА МАКСИ ЧАЙНЫЕ 4шт яблоко (10ч)</v>
          </cell>
          <cell r="D7829" t="str">
            <v xml:space="preserve"> Scented Maxi Tealight 4</v>
          </cell>
          <cell r="E7829" t="str">
            <v>Бельгия</v>
          </cell>
          <cell r="F7829" t="str">
            <v>ПАРАФИН,СТЕАРИН</v>
          </cell>
        </row>
        <row r="7830">
          <cell r="A7830" t="str">
            <v>004500454</v>
          </cell>
          <cell r="B7830" t="str">
            <v>SPAAS</v>
          </cell>
          <cell r="C7830" t="str">
            <v xml:space="preserve"> Свеча АРОМА СТОЛБИК 6/10см яблоко (23ч)</v>
          </cell>
          <cell r="D7830" t="str">
            <v xml:space="preserve"> Aroma pillar 60/100</v>
          </cell>
          <cell r="E7830" t="str">
            <v>Бельгия</v>
          </cell>
          <cell r="F7830" t="str">
            <v>ПАРАФИН,СТЕАРИН</v>
          </cell>
        </row>
        <row r="7831">
          <cell r="A7831" t="str">
            <v>004500295</v>
          </cell>
          <cell r="B7831" t="str">
            <v>SPAAS</v>
          </cell>
          <cell r="C7831" t="str">
            <v xml:space="preserve"> Свеча АРОМА СТОЛБИК 6/10см апельсин (23ч)</v>
          </cell>
          <cell r="D7831" t="str">
            <v xml:space="preserve"> Aroma pillar 60/100</v>
          </cell>
          <cell r="E7831" t="str">
            <v>Бельгия</v>
          </cell>
          <cell r="F7831" t="str">
            <v>ПАРАФИН,СТЕАРИН</v>
          </cell>
        </row>
        <row r="7832">
          <cell r="A7832" t="str">
            <v>004500349</v>
          </cell>
          <cell r="B7832" t="str">
            <v>SPAAS</v>
          </cell>
          <cell r="C7832" t="str">
            <v xml:space="preserve"> Свеча АРОМА СТОЛБИК 6/10см шоколад (23ч)</v>
          </cell>
          <cell r="D7832" t="str">
            <v xml:space="preserve"> Aroma pillar 60/100</v>
          </cell>
          <cell r="E7832" t="str">
            <v>Бельгия</v>
          </cell>
          <cell r="F7832" t="str">
            <v>ПАРАФИН,СТЕАРИН</v>
          </cell>
        </row>
        <row r="7833">
          <cell r="A7833" t="str">
            <v>004500398</v>
          </cell>
          <cell r="B7833" t="str">
            <v>SPAAS</v>
          </cell>
          <cell r="C7833" t="str">
            <v xml:space="preserve"> Свеча АРОМА СТОЛБИК 6/10см специи (23ч)</v>
          </cell>
          <cell r="D7833" t="str">
            <v xml:space="preserve"> Aroma pillar 60/100</v>
          </cell>
          <cell r="E7833" t="str">
            <v>Бельгия</v>
          </cell>
          <cell r="F7833" t="str">
            <v>ПАРАФИН,СТЕАРИН</v>
          </cell>
        </row>
        <row r="7834">
          <cell r="A7834" t="str">
            <v>000105010</v>
          </cell>
          <cell r="B7834" t="str">
            <v>SPAAS</v>
          </cell>
          <cell r="C7834" t="str">
            <v xml:space="preserve"> Свечи МИНИСТОЛБИК ЦИТРОНЕЛЛА 4шт</v>
          </cell>
          <cell r="D7834" t="str">
            <v xml:space="preserve"> votives 4 citronella</v>
          </cell>
          <cell r="E7834" t="str">
            <v>Бельгия</v>
          </cell>
          <cell r="F7834" t="str">
            <v>ПАРАФИН,СТЕАРИН</v>
          </cell>
        </row>
        <row r="7835">
          <cell r="A7835" t="str">
            <v>000151037</v>
          </cell>
          <cell r="B7835" t="str">
            <v>SPAAS</v>
          </cell>
          <cell r="C7835" t="str">
            <v xml:space="preserve"> Свечи АНТИТАБАК МИНИ СТОЛБИК 4/5см 4шт слоновая кость (15ч)(000107037)</v>
          </cell>
          <cell r="D7835" t="str">
            <v xml:space="preserve"> Votives 4 anti-tobacco</v>
          </cell>
          <cell r="E7835" t="str">
            <v>Бельгия</v>
          </cell>
          <cell r="F7835" t="str">
            <v>ПАРАФИН,СТЕАРИН</v>
          </cell>
        </row>
        <row r="7836">
          <cell r="A7836" t="str">
            <v>009001013</v>
          </cell>
          <cell r="B7836" t="str">
            <v>SPAAS</v>
          </cell>
          <cell r="C7836" t="str">
            <v xml:space="preserve"> Свечи КЛАССИК 18см 20шт красные (6ч)</v>
          </cell>
          <cell r="D7836" t="str">
            <v xml:space="preserve"> Household candles 20</v>
          </cell>
          <cell r="E7836" t="str">
            <v>Бельгия</v>
          </cell>
          <cell r="F7836" t="str">
            <v>ПАРАФИН,СТЕАРИН</v>
          </cell>
        </row>
        <row r="7837">
          <cell r="A7837" t="str">
            <v>053001015</v>
          </cell>
          <cell r="B7837" t="str">
            <v>SPAAS</v>
          </cell>
          <cell r="C7837" t="str">
            <v xml:space="preserve"> Свеча СТОЛБИК 6/10см темно-синяя (23ч)</v>
          </cell>
          <cell r="D7837" t="str">
            <v xml:space="preserve"> Cylinder 60/100</v>
          </cell>
          <cell r="E7837" t="str">
            <v>Бельгия</v>
          </cell>
          <cell r="F7837" t="str">
            <v>ПАРАФИН,СТЕАРИН</v>
          </cell>
        </row>
        <row r="7838">
          <cell r="A7838" t="str">
            <v>155001001</v>
          </cell>
          <cell r="B7838" t="str">
            <v>SPAAS</v>
          </cell>
          <cell r="C7838" t="str">
            <v xml:space="preserve"> Свечи АНТИК 25см 100шт белые (8ч)</v>
          </cell>
          <cell r="D7838" t="str">
            <v xml:space="preserve"> Festilux 100</v>
          </cell>
          <cell r="E7838" t="str">
            <v>Бельгия</v>
          </cell>
          <cell r="F7838" t="str">
            <v>ПАРАФИН,СТЕАРИН</v>
          </cell>
        </row>
        <row r="7839">
          <cell r="A7839" t="str">
            <v>155001013</v>
          </cell>
          <cell r="B7839" t="str">
            <v>SPAAS</v>
          </cell>
          <cell r="C7839" t="str">
            <v xml:space="preserve"> Свечи АНТИК 25см 100шт красные (8ч)</v>
          </cell>
          <cell r="D7839" t="str">
            <v xml:space="preserve"> Festilux 100</v>
          </cell>
          <cell r="E7839" t="str">
            <v>Бельгия</v>
          </cell>
          <cell r="F7839" t="str">
            <v>ПАРАФИН,СТЕАРИН</v>
          </cell>
        </row>
        <row r="7840">
          <cell r="A7840" t="str">
            <v>155001081</v>
          </cell>
          <cell r="B7840" t="str">
            <v>SPAAS</v>
          </cell>
          <cell r="C7840" t="str">
            <v xml:space="preserve"> Свечи АНТИК 25см 100шт бордо (8ч)</v>
          </cell>
          <cell r="D7840" t="str">
            <v xml:space="preserve"> Festilux 100</v>
          </cell>
          <cell r="E7840" t="str">
            <v>Бельгия</v>
          </cell>
          <cell r="F7840" t="str">
            <v>ПАРАФИН,СТЕАРИН</v>
          </cell>
        </row>
        <row r="7841">
          <cell r="A7841" t="str">
            <v>161001015</v>
          </cell>
          <cell r="B7841" t="str">
            <v>SPAAS</v>
          </cell>
          <cell r="C7841" t="str">
            <v xml:space="preserve"> Свечи АНТИК 25см 4шт темно-синие (8ч)</v>
          </cell>
          <cell r="D7841" t="str">
            <v xml:space="preserve"> Festilux 4</v>
          </cell>
          <cell r="E7841" t="str">
            <v>Бельгия</v>
          </cell>
          <cell r="F7841" t="str">
            <v>ПАРАФИН,СТЕАРИН</v>
          </cell>
        </row>
        <row r="7842">
          <cell r="A7842" t="str">
            <v>161001254</v>
          </cell>
          <cell r="B7842" t="str">
            <v>SPAAS</v>
          </cell>
          <cell r="C7842" t="str">
            <v xml:space="preserve"> Свечи АНТИК 25см 4шт желтые (8ч)(161001010)</v>
          </cell>
          <cell r="D7842" t="str">
            <v xml:space="preserve"> Festilux 4</v>
          </cell>
          <cell r="E7842" t="str">
            <v>Бельгия</v>
          </cell>
          <cell r="F7842" t="str">
            <v>ПАРАФИН,СТЕАРИН</v>
          </cell>
        </row>
        <row r="7843">
          <cell r="A7843" t="str">
            <v>303005010</v>
          </cell>
          <cell r="B7843" t="str">
            <v>SPAAS</v>
          </cell>
          <cell r="C7843" t="str">
            <v xml:space="preserve"> Свечи ЧАЙНЫЕ антимоскитные 10шт (4.5ч)</v>
          </cell>
          <cell r="D7843" t="str">
            <v xml:space="preserve"> tealights 10 citronella</v>
          </cell>
          <cell r="E7843" t="str">
            <v>Бельгия</v>
          </cell>
          <cell r="F7843" t="str">
            <v>ПАРАФИН,ЖЕСТЬ</v>
          </cell>
        </row>
        <row r="7844">
          <cell r="A7844" t="str">
            <v>338043213</v>
          </cell>
          <cell r="B7844" t="str">
            <v>SPAAS</v>
          </cell>
          <cell r="C7844" t="str">
            <v xml:space="preserve"> Свеча АРОМА ГИЛЬЗА 30шт лаванда (4.5ч)</v>
          </cell>
          <cell r="D7844" t="str">
            <v xml:space="preserve"> Scented tealights 30</v>
          </cell>
          <cell r="E7844" t="str">
            <v>Бельгия</v>
          </cell>
          <cell r="F7844" t="str">
            <v>ПАРАФИН,ЖЕСТЬ</v>
          </cell>
        </row>
        <row r="7845">
          <cell r="A7845" t="str">
            <v>338043214</v>
          </cell>
          <cell r="B7845" t="str">
            <v>SPAAS</v>
          </cell>
          <cell r="C7845" t="str">
            <v xml:space="preserve"> Свеча АРОМА ГИЛЬЗА 30шт роза (4.5ч) (338014214)</v>
          </cell>
          <cell r="D7845" t="str">
            <v xml:space="preserve"> Scented tealights 30</v>
          </cell>
          <cell r="E7845" t="str">
            <v>Бельгия</v>
          </cell>
          <cell r="F7845" t="str">
            <v>ПАРАФИН,ЖЕСТЬ</v>
          </cell>
        </row>
        <row r="7846">
          <cell r="A7846" t="str">
            <v>338043295</v>
          </cell>
          <cell r="B7846" t="str">
            <v>SPAAS</v>
          </cell>
          <cell r="C7846" t="str">
            <v xml:space="preserve"> Свеча АРОМА ГИЛЬЗА 30шт апельсин (4.5ч)</v>
          </cell>
          <cell r="D7846" t="str">
            <v xml:space="preserve"> Scented tealights 30</v>
          </cell>
          <cell r="E7846" t="str">
            <v>Бельгия</v>
          </cell>
          <cell r="F7846" t="str">
            <v>ПАРАФИН,ЖЕСТЬ</v>
          </cell>
        </row>
        <row r="7847">
          <cell r="A7847" t="str">
            <v>338043349</v>
          </cell>
          <cell r="B7847" t="str">
            <v>SPAAS</v>
          </cell>
          <cell r="C7847" t="str">
            <v xml:space="preserve"> Свеча АРОМА ГИЛЬЗА 30шт шоколад (4.5ч)</v>
          </cell>
          <cell r="D7847" t="str">
            <v xml:space="preserve"> Scented tealights 30</v>
          </cell>
          <cell r="E7847" t="str">
            <v>Бельгия</v>
          </cell>
          <cell r="F7847" t="str">
            <v>ПАРАФИН,ЖЕСТЬ</v>
          </cell>
        </row>
        <row r="7848">
          <cell r="A7848" t="str">
            <v>338043398</v>
          </cell>
          <cell r="B7848" t="str">
            <v>SPAAS</v>
          </cell>
          <cell r="C7848" t="str">
            <v xml:space="preserve"> Свеча АРОМА ГИЛЬЗА 30шт специи (4.5ч)</v>
          </cell>
          <cell r="D7848" t="str">
            <v xml:space="preserve"> Scented tealights 30</v>
          </cell>
          <cell r="E7848" t="str">
            <v>Бельгия</v>
          </cell>
          <cell r="F7848" t="str">
            <v>ПАРАФИН,ЖЕСТЬ</v>
          </cell>
        </row>
        <row r="7849">
          <cell r="A7849" t="str">
            <v>392102001</v>
          </cell>
          <cell r="B7849" t="str">
            <v>SPAAS</v>
          </cell>
          <cell r="C7849" t="str">
            <v xml:space="preserve"> Свеча АРОМА МАКСИ ЧАЙНЫЕ 12шт лилия (10ч)</v>
          </cell>
          <cell r="D7849" t="str">
            <v xml:space="preserve"> Scented Maxi Tealight 12</v>
          </cell>
          <cell r="E7849" t="str">
            <v>Бельгия</v>
          </cell>
          <cell r="F7849" t="str">
            <v>ПАРАФИН,СТЕАРИН</v>
          </cell>
        </row>
        <row r="7850">
          <cell r="A7850" t="str">
            <v>500027999</v>
          </cell>
          <cell r="B7850" t="str">
            <v>SPAAS</v>
          </cell>
          <cell r="C7850" t="str">
            <v xml:space="preserve"> Свеча АРОМА TRI в стакане малина/клубника/голубика (30ч)</v>
          </cell>
          <cell r="D7850" t="str">
            <v xml:space="preserve"> Glass TRI</v>
          </cell>
          <cell r="E7850" t="str">
            <v>Бельгия</v>
          </cell>
          <cell r="F7850" t="str">
            <v>ПАРАФИН,СТЕКЛО</v>
          </cell>
        </row>
        <row r="7851">
          <cell r="A7851" t="str">
            <v>392102037</v>
          </cell>
          <cell r="B7851" t="str">
            <v>SPAAS</v>
          </cell>
          <cell r="C7851" t="str">
            <v xml:space="preserve"> Свеча АРОМА МАКСИ ЧАЙНЫЕ 12шт ваниль (10ч)</v>
          </cell>
          <cell r="D7851" t="str">
            <v xml:space="preserve"> Scented Maxi Tealight 12</v>
          </cell>
          <cell r="E7851" t="str">
            <v>Бельгия</v>
          </cell>
          <cell r="F7851" t="str">
            <v>ПАРАФИН,СТЕАРИН</v>
          </cell>
        </row>
        <row r="7852">
          <cell r="A7852" t="str">
            <v>392102081</v>
          </cell>
          <cell r="B7852" t="str">
            <v>SPAAS</v>
          </cell>
          <cell r="C7852" t="str">
            <v xml:space="preserve"> Свеча АРОМА МАКСИ ЧАЙНЫЕ 12шт ежевика (10ч)</v>
          </cell>
          <cell r="D7852" t="str">
            <v xml:space="preserve"> Scented Maxi Tealight 12</v>
          </cell>
          <cell r="E7852" t="str">
            <v>Бельгия</v>
          </cell>
          <cell r="F7852" t="str">
            <v>ПАРАФИН,СТЕАРИН</v>
          </cell>
        </row>
        <row r="7853">
          <cell r="A7853" t="str">
            <v>392102213</v>
          </cell>
          <cell r="B7853" t="str">
            <v>SPAAS</v>
          </cell>
          <cell r="C7853" t="str">
            <v xml:space="preserve"> Свеча АРОМА МАКСИ ЧАЙНЫЕ 12шт лаванда (10ч)</v>
          </cell>
          <cell r="D7853" t="str">
            <v xml:space="preserve"> Scented Maxi Tealight 12</v>
          </cell>
          <cell r="E7853" t="str">
            <v>Бельгия</v>
          </cell>
          <cell r="F7853" t="str">
            <v>ПАРАФИН,СТЕАРИН</v>
          </cell>
        </row>
        <row r="7854">
          <cell r="A7854" t="str">
            <v>393002489</v>
          </cell>
          <cell r="B7854" t="str">
            <v>SPAAS</v>
          </cell>
          <cell r="C7854" t="str">
            <v xml:space="preserve"> Свеча АРОМА МАКСИ ЧАЙНЫЕ 4шт яблоко с корицей (10ч)</v>
          </cell>
          <cell r="D7854" t="str">
            <v xml:space="preserve"> Scented Maxi Tealight 4</v>
          </cell>
          <cell r="E7854" t="str">
            <v>Бельгия</v>
          </cell>
          <cell r="F7854" t="str">
            <v>ПАРАФИН,СТЕАРИН</v>
          </cell>
        </row>
        <row r="7855">
          <cell r="A7855" t="str">
            <v>392102214</v>
          </cell>
          <cell r="B7855" t="str">
            <v>SPAAS</v>
          </cell>
          <cell r="C7855" t="str">
            <v xml:space="preserve"> Свеча АРОМА МАКСИ ЧАЙНЫЕ 12шт роза (10ч)</v>
          </cell>
          <cell r="D7855" t="str">
            <v xml:space="preserve"> Scented Maxi Tealight 12</v>
          </cell>
          <cell r="E7855" t="str">
            <v>Бельгия</v>
          </cell>
          <cell r="F7855" t="str">
            <v>ПАРАФИН,СТЕАРИН</v>
          </cell>
        </row>
        <row r="7856">
          <cell r="A7856" t="str">
            <v>392102295</v>
          </cell>
          <cell r="B7856" t="str">
            <v>SPAAS</v>
          </cell>
          <cell r="C7856" t="str">
            <v xml:space="preserve"> Свеча АРОМА МАКСИ ЧАЙНЫЕ 12шт апельсин (10ч)</v>
          </cell>
          <cell r="D7856" t="str">
            <v xml:space="preserve"> Scented Maxi Tealight 12</v>
          </cell>
          <cell r="E7856" t="str">
            <v>Бельгия</v>
          </cell>
          <cell r="F7856" t="str">
            <v>ПАРАФИН,СТЕАРИН</v>
          </cell>
        </row>
        <row r="7857">
          <cell r="A7857" t="str">
            <v>392102349</v>
          </cell>
          <cell r="B7857" t="str">
            <v>SPAAS</v>
          </cell>
          <cell r="C7857" t="str">
            <v xml:space="preserve"> Свеча АРОМА МАКСИ ЧАЙНЫЕ 12шт шоколад (10ч)</v>
          </cell>
          <cell r="D7857" t="str">
            <v xml:space="preserve"> Scented Maxi Tealight 12</v>
          </cell>
          <cell r="E7857" t="str">
            <v>Бельгия</v>
          </cell>
          <cell r="F7857" t="str">
            <v>ПАРАФИН,СТЕАРИН</v>
          </cell>
        </row>
        <row r="7858">
          <cell r="A7858" t="str">
            <v>392102398</v>
          </cell>
          <cell r="B7858" t="str">
            <v>SPAAS</v>
          </cell>
          <cell r="C7858" t="str">
            <v xml:space="preserve"> Свеча АРОМА МАКСИ ЧАЙНЫЕ 12шт специи (10ч)</v>
          </cell>
          <cell r="D7858" t="str">
            <v xml:space="preserve"> Scented Maxi Tealight 12</v>
          </cell>
          <cell r="E7858" t="str">
            <v>Бельгия</v>
          </cell>
          <cell r="F7858" t="str">
            <v>ПАРАФИН,СТЕАРИН</v>
          </cell>
        </row>
        <row r="7859">
          <cell r="A7859" t="str">
            <v>392102454</v>
          </cell>
          <cell r="B7859" t="str">
            <v>SPAAS</v>
          </cell>
          <cell r="C7859" t="str">
            <v xml:space="preserve"> Свеча АРОМА МАКСИ ЧАЙНЫЕ 12шт яблоко (10ч)</v>
          </cell>
          <cell r="D7859" t="str">
            <v xml:space="preserve"> Scented Maxi Tealight 12</v>
          </cell>
          <cell r="E7859" t="str">
            <v>Бельгия</v>
          </cell>
          <cell r="F7859" t="str">
            <v>ПАРАФИН,СТЕАРИН</v>
          </cell>
        </row>
        <row r="7860">
          <cell r="A7860" t="str">
            <v>547014213</v>
          </cell>
          <cell r="B7860" t="str">
            <v>SPAAS</v>
          </cell>
          <cell r="C7860" t="str">
            <v xml:space="preserve"> Свеча АРОМА ГОРШОЧЕК 12см лаванда (65ч)</v>
          </cell>
          <cell r="D7860" t="str">
            <v xml:space="preserve"> Scented Glass</v>
          </cell>
          <cell r="E7860" t="str">
            <v>Бельгия</v>
          </cell>
          <cell r="F7860" t="str">
            <v>ПАРАФИН,СТЕКЛО</v>
          </cell>
        </row>
        <row r="7861">
          <cell r="A7861" t="str">
            <v>547014214</v>
          </cell>
          <cell r="B7861" t="str">
            <v>SPAAS</v>
          </cell>
          <cell r="C7861" t="str">
            <v xml:space="preserve"> Свеча АРОМА ГОРШОЧЕК 12см роза (65ч)</v>
          </cell>
          <cell r="D7861" t="str">
            <v xml:space="preserve"> Scented Glass</v>
          </cell>
          <cell r="E7861" t="str">
            <v>Бельгия</v>
          </cell>
          <cell r="F7861" t="str">
            <v>ПАРАФИН,СТЕКЛО</v>
          </cell>
        </row>
        <row r="7862">
          <cell r="A7862" t="str">
            <v>633074999</v>
          </cell>
          <cell r="B7862" t="str">
            <v>SPAAS</v>
          </cell>
          <cell r="C7862" t="str">
            <v xml:space="preserve"> Свеча АРОМА TRI брус лесная ягода/манго/грейпфрукт (15ч)</v>
          </cell>
          <cell r="D7862" t="str">
            <v xml:space="preserve"> Rectangular Candle TRI</v>
          </cell>
          <cell r="E7862" t="str">
            <v>Бельгия</v>
          </cell>
          <cell r="F7862" t="str">
            <v>ПАРАФИН</v>
          </cell>
        </row>
        <row r="7863">
          <cell r="A7863" t="str">
            <v>000152349</v>
          </cell>
          <cell r="B7863" t="str">
            <v>SPAAS</v>
          </cell>
          <cell r="C7863" t="str">
            <v xml:space="preserve"> Свеча АРОМА МИНИ СТОЛБИК 4шт 4/5см шоколад (15ч)</v>
          </cell>
          <cell r="D7863" t="str">
            <v xml:space="preserve"> Scented Votives 4 choco</v>
          </cell>
          <cell r="E7863" t="str">
            <v>Бельгия</v>
          </cell>
          <cell r="F7863" t="str">
            <v>ПАРАФИН,СТЕАРИН</v>
          </cell>
        </row>
        <row r="7864">
          <cell r="A7864" t="str">
            <v>000152398</v>
          </cell>
          <cell r="B7864" t="str">
            <v>SPAAS</v>
          </cell>
          <cell r="C7864" t="str">
            <v xml:space="preserve"> Свеча АРОМА МИНИ СТОЛБИК 4шт 4/5см специи (15ч)</v>
          </cell>
          <cell r="D7864" t="str">
            <v xml:space="preserve"> Scented Votives 4 spice</v>
          </cell>
          <cell r="E7864" t="str">
            <v>Бельгия</v>
          </cell>
          <cell r="F7864" t="str">
            <v>ПАРАФИН,СТЕАРИН</v>
          </cell>
        </row>
        <row r="7865">
          <cell r="A7865" t="str">
            <v>000152454</v>
          </cell>
          <cell r="B7865" t="str">
            <v>SPAAS</v>
          </cell>
          <cell r="C7865" t="str">
            <v xml:space="preserve"> Свеча АРОМА МИНИ СТОЛБИК 4шт 4/5см яблоко (15ч)</v>
          </cell>
          <cell r="D7865" t="str">
            <v xml:space="preserve"> Scented Votives 4 Apple</v>
          </cell>
          <cell r="E7865" t="str">
            <v>Бельгия</v>
          </cell>
          <cell r="F7865" t="str">
            <v>ПАРАФИН,СТЕАРИН</v>
          </cell>
        </row>
        <row r="7866">
          <cell r="A7866" t="str">
            <v>500028999</v>
          </cell>
          <cell r="B7866" t="str">
            <v>SPAAS</v>
          </cell>
          <cell r="C7866" t="str">
            <v xml:space="preserve"> Свеча АРОМА TRI в стакане лесная ягода/манго/грейпфрукт (30ч)</v>
          </cell>
          <cell r="D7866" t="str">
            <v xml:space="preserve"> Glass TRI</v>
          </cell>
          <cell r="E7866" t="str">
            <v>Бельгия</v>
          </cell>
          <cell r="F7866" t="str">
            <v>ПАРАФИН,СТЕКЛО</v>
          </cell>
        </row>
        <row r="7867">
          <cell r="A7867" t="str">
            <v>500029999</v>
          </cell>
          <cell r="B7867" t="str">
            <v>SPAAS</v>
          </cell>
          <cell r="C7867" t="str">
            <v xml:space="preserve"> Свеча АРОМА TRI в стакане ваниль/капучино/шоколад (30ч)</v>
          </cell>
          <cell r="D7867" t="str">
            <v xml:space="preserve"> Glass TRI</v>
          </cell>
          <cell r="E7867" t="str">
            <v>Бельгия</v>
          </cell>
          <cell r="F7867" t="str">
            <v>ПАРАФИН,СТЕКЛО</v>
          </cell>
        </row>
        <row r="7868">
          <cell r="A7868" t="str">
            <v>000152037</v>
          </cell>
          <cell r="B7868" t="str">
            <v>SPAAS</v>
          </cell>
          <cell r="C7868" t="str">
            <v xml:space="preserve"> Свеча АРОМА МИНИ СТОЛБИК 4шт 4/5см ваниль (15ч)</v>
          </cell>
          <cell r="D7868" t="str">
            <v xml:space="preserve"> Scented Votives 4 vanilla</v>
          </cell>
          <cell r="E7868" t="str">
            <v>Бельгия</v>
          </cell>
          <cell r="F7868" t="str">
            <v>ПАРАФИН,СТЕАРИН</v>
          </cell>
        </row>
        <row r="7869">
          <cell r="A7869" t="str">
            <v>000152081</v>
          </cell>
          <cell r="B7869" t="str">
            <v>SPAAS</v>
          </cell>
          <cell r="C7869" t="str">
            <v xml:space="preserve"> Свеча АРОМА МИНИ СТОЛБИК 4шт 4/5см ежевика (15ч)</v>
          </cell>
          <cell r="D7869" t="str">
            <v xml:space="preserve"> Scented Votives 4 Mulberry</v>
          </cell>
          <cell r="E7869" t="str">
            <v>Бельгия</v>
          </cell>
          <cell r="F7869" t="str">
            <v>ПАРАФИН,СТЕАРИН</v>
          </cell>
        </row>
        <row r="7870">
          <cell r="A7870" t="str">
            <v>000152213</v>
          </cell>
          <cell r="B7870" t="str">
            <v>SPAAS</v>
          </cell>
          <cell r="C7870" t="str">
            <v xml:space="preserve"> Свеча АРОМА МИНИ СТОЛБИК 4шт 4/5см лаванда (15ч)</v>
          </cell>
          <cell r="D7870" t="str">
            <v xml:space="preserve"> Scented Votives 4 lavanda</v>
          </cell>
          <cell r="E7870" t="str">
            <v>Бельгия</v>
          </cell>
          <cell r="F7870" t="str">
            <v>ПАРАФИН,СТЕАРИН</v>
          </cell>
        </row>
        <row r="7871">
          <cell r="A7871" t="str">
            <v>000152214</v>
          </cell>
          <cell r="B7871" t="str">
            <v>SPAAS</v>
          </cell>
          <cell r="C7871" t="str">
            <v xml:space="preserve"> Свеча АРОМА МИНИ СТОЛБИК 4шт 4/5см роза (15ч)</v>
          </cell>
          <cell r="D7871" t="str">
            <v xml:space="preserve"> Scented Votives 4 rosa</v>
          </cell>
          <cell r="E7871" t="str">
            <v>Бельгия</v>
          </cell>
          <cell r="F7871" t="str">
            <v>ПАРАФИН,СТЕАРИН</v>
          </cell>
        </row>
        <row r="7872">
          <cell r="A7872" t="str">
            <v>000152295</v>
          </cell>
          <cell r="B7872" t="str">
            <v>SPAAS</v>
          </cell>
          <cell r="C7872" t="str">
            <v xml:space="preserve"> Свеча АРОМА МИНИ СТОЛБИК 4шт 4/5см апельсин(15ч)</v>
          </cell>
          <cell r="D7872" t="str">
            <v xml:space="preserve"> Scented Votives 4 orange</v>
          </cell>
          <cell r="E7872" t="str">
            <v>Бельгия</v>
          </cell>
          <cell r="F7872" t="str">
            <v>ПАРАФИН,СТЕАРИН</v>
          </cell>
        </row>
        <row r="7873">
          <cell r="A7873" t="str">
            <v>547014295</v>
          </cell>
          <cell r="B7873" t="str">
            <v>SPAAS</v>
          </cell>
          <cell r="C7873" t="str">
            <v xml:space="preserve"> Свеча АРОМА ГОРШОЧЕК 12см апельсин (65ч)</v>
          </cell>
          <cell r="D7873" t="str">
            <v xml:space="preserve"> Scented Glass</v>
          </cell>
          <cell r="E7873" t="str">
            <v>Бельгия</v>
          </cell>
          <cell r="F7873" t="str">
            <v>ПАРАФИН,СТЕКЛО</v>
          </cell>
        </row>
        <row r="7874">
          <cell r="A7874" t="str">
            <v>547014349</v>
          </cell>
          <cell r="B7874" t="str">
            <v>SPAAS</v>
          </cell>
          <cell r="C7874" t="str">
            <v xml:space="preserve"> Свеча АРОМА ГОРШОЧЕК 12см шоколад (65ч)</v>
          </cell>
          <cell r="D7874" t="str">
            <v xml:space="preserve"> Scented Glass</v>
          </cell>
          <cell r="E7874" t="str">
            <v>Бельгия</v>
          </cell>
          <cell r="F7874" t="str">
            <v>ПАРАФИН,СТЕКЛО</v>
          </cell>
        </row>
        <row r="7875">
          <cell r="A7875" t="str">
            <v>547014398</v>
          </cell>
          <cell r="B7875" t="str">
            <v>SPAAS</v>
          </cell>
          <cell r="C7875" t="str">
            <v xml:space="preserve"> Свеча АРОМА ГОРШОЧЕК 12см специи (65ч)</v>
          </cell>
          <cell r="D7875" t="str">
            <v xml:space="preserve"> Scented Glass</v>
          </cell>
          <cell r="E7875" t="str">
            <v>Бельгия</v>
          </cell>
          <cell r="F7875" t="str">
            <v>ПАРАФИН,СТЕКЛО</v>
          </cell>
        </row>
        <row r="7876">
          <cell r="A7876" t="str">
            <v>500040001</v>
          </cell>
          <cell r="B7876" t="str">
            <v>SPAAS</v>
          </cell>
          <cell r="C7876" t="str">
            <v xml:space="preserve"> Свеча ORIGINS в стакане свежий воздух (22ч)</v>
          </cell>
          <cell r="D7876" t="str">
            <v xml:space="preserve"> Scented Glass</v>
          </cell>
          <cell r="E7876" t="str">
            <v>Бельгия</v>
          </cell>
          <cell r="F7876" t="str">
            <v>ПАРАФИН,СТЕКЛО</v>
          </cell>
        </row>
        <row r="7877">
          <cell r="A7877" t="str">
            <v>500040386</v>
          </cell>
          <cell r="B7877" t="str">
            <v>SPAAS</v>
          </cell>
          <cell r="C7877" t="str">
            <v xml:space="preserve"> Свеча ORIGINS в стакане утро (22ч)</v>
          </cell>
          <cell r="D7877" t="str">
            <v xml:space="preserve"> Scented Glass</v>
          </cell>
          <cell r="E7877" t="str">
            <v>Бельгия</v>
          </cell>
          <cell r="F7877" t="str">
            <v>ПАРАФИН,СТЕКЛО</v>
          </cell>
        </row>
        <row r="7878">
          <cell r="A7878" t="str">
            <v>500040387</v>
          </cell>
          <cell r="B7878" t="str">
            <v>SPAAS</v>
          </cell>
          <cell r="C7878" t="str">
            <v xml:space="preserve"> Свеча ORIGINS в стакане теплый ветер (22ч)</v>
          </cell>
          <cell r="D7878" t="str">
            <v xml:space="preserve"> Scented Glass</v>
          </cell>
          <cell r="E7878" t="str">
            <v>Бельгия</v>
          </cell>
          <cell r="F7878" t="str">
            <v>ПАРАФИН,СТЕКЛО</v>
          </cell>
        </row>
        <row r="7879">
          <cell r="A7879" t="str">
            <v>547014454</v>
          </cell>
          <cell r="B7879" t="str">
            <v>SPAAS</v>
          </cell>
          <cell r="C7879" t="str">
            <v xml:space="preserve"> Свеча АРОМА ГОРШОЧЕК 12см яблоко (65ч)</v>
          </cell>
          <cell r="D7879" t="str">
            <v xml:space="preserve"> Scented Glass</v>
          </cell>
          <cell r="E7879" t="str">
            <v>Бельгия</v>
          </cell>
          <cell r="F7879" t="str">
            <v>ПАРАФИН,СТЕКЛО</v>
          </cell>
        </row>
        <row r="7880">
          <cell r="A7880" t="str">
            <v>547014489</v>
          </cell>
          <cell r="B7880" t="str">
            <v>SPAAS</v>
          </cell>
          <cell r="C7880" t="str">
            <v xml:space="preserve"> Свеча АРОМА ГОРШОЧЕК 12см яблоко с корицей (65ч)</v>
          </cell>
          <cell r="D7880" t="str">
            <v xml:space="preserve"> Scented Glass</v>
          </cell>
          <cell r="E7880" t="str">
            <v>Бельгия</v>
          </cell>
          <cell r="F7880" t="str">
            <v>ПАРАФИН,СТЕКЛО</v>
          </cell>
        </row>
        <row r="7881">
          <cell r="A7881" t="str">
            <v>338070999</v>
          </cell>
          <cell r="B7881" t="str">
            <v>SPAAS</v>
          </cell>
          <cell r="C7881" t="str">
            <v xml:space="preserve"> Свечи ЧАЙНЫЕ ЧИСТЫЙ ВОЗДУХ 30шт (4.5ч)</v>
          </cell>
          <cell r="D7881" t="str">
            <v xml:space="preserve"> Tealights 30</v>
          </cell>
          <cell r="E7881" t="str">
            <v>Бельгия</v>
          </cell>
          <cell r="F7881" t="str">
            <v>ПАРАФИН,ЖЕСТЬ</v>
          </cell>
        </row>
        <row r="7882">
          <cell r="A7882" t="str">
            <v>500082547</v>
          </cell>
          <cell r="B7882" t="str">
            <v>SPAAS</v>
          </cell>
          <cell r="C7882" t="str">
            <v xml:space="preserve"> Свеча ЧИСТЫЙ ВОЗДУХ в стакане (30ч)</v>
          </cell>
          <cell r="D7882" t="str">
            <v xml:space="preserve"> Scented Glass</v>
          </cell>
          <cell r="E7882" t="str">
            <v>Бельгия</v>
          </cell>
          <cell r="F7882" t="str">
            <v>ПАРАФИН,СТЕКЛО</v>
          </cell>
        </row>
        <row r="7883">
          <cell r="A7883" t="str">
            <v>633184547</v>
          </cell>
          <cell r="B7883" t="str">
            <v>SPAAS</v>
          </cell>
          <cell r="C7883" t="str">
            <v xml:space="preserve"> Свеча РУСТИК ЧИСТЫЙ ВОЗДУХ 7/8.5см (30ч)</v>
          </cell>
          <cell r="D7883" t="str">
            <v xml:space="preserve"> Scented Rustic Pillar</v>
          </cell>
          <cell r="E7883" t="str">
            <v>Бельгия</v>
          </cell>
          <cell r="F7883" t="str">
            <v>ПАРАФИН,СТЕАРИН</v>
          </cell>
        </row>
        <row r="7884">
          <cell r="A7884" t="str">
            <v>338043454</v>
          </cell>
          <cell r="B7884" t="str">
            <v>SPAAS</v>
          </cell>
          <cell r="C7884" t="str">
            <v xml:space="preserve"> Свеча АРОМА ГИЛЬЗА 30шт яблоко (4.5ч)</v>
          </cell>
          <cell r="D7884" t="str">
            <v xml:space="preserve"> Scented tealights 30</v>
          </cell>
          <cell r="E7884" t="str">
            <v>Бельгия</v>
          </cell>
          <cell r="F7884" t="str">
            <v>ПАРАФИН,ЖЕСТЬ</v>
          </cell>
        </row>
        <row r="7885">
          <cell r="A7885" t="str">
            <v>004500213</v>
          </cell>
          <cell r="B7885" t="str">
            <v>SPAAS</v>
          </cell>
          <cell r="C7885" t="str">
            <v xml:space="preserve"> Свеча АРОМА СТОЛБИК 6/10см лаванда (25ч)</v>
          </cell>
          <cell r="D7885" t="str">
            <v xml:space="preserve"> Aroma pillar 60/100</v>
          </cell>
          <cell r="E7885" t="str">
            <v>Бельгия</v>
          </cell>
          <cell r="F7885" t="str">
            <v>ПАРАФИН,СТЕАРИН</v>
          </cell>
        </row>
        <row r="7886">
          <cell r="A7886" t="str">
            <v>004500489</v>
          </cell>
          <cell r="B7886" t="str">
            <v>SPAAS</v>
          </cell>
          <cell r="C7886" t="str">
            <v xml:space="preserve"> Свеча АРОМА СТОЛБИК 6/10см яблоко с корицей (25ч)</v>
          </cell>
          <cell r="D7886" t="str">
            <v xml:space="preserve"> Aroma pillar 60/100</v>
          </cell>
          <cell r="E7886" t="str">
            <v>Бельгия</v>
          </cell>
          <cell r="F7886" t="str">
            <v>ПАРАФИН,СТЕАРИН</v>
          </cell>
        </row>
        <row r="7887">
          <cell r="A7887" t="str">
            <v>004800489</v>
          </cell>
          <cell r="B7887" t="str">
            <v>SPAAS</v>
          </cell>
          <cell r="C7887" t="str">
            <v xml:space="preserve"> Свеча АРОМА СТОЛБИК 8/15см яблоко с корицей (70ч)</v>
          </cell>
          <cell r="D7887" t="str">
            <v xml:space="preserve"> Aroma pillar 80/150</v>
          </cell>
          <cell r="E7887" t="str">
            <v>Бельгия</v>
          </cell>
          <cell r="F7887" t="str">
            <v>ПАРАФИН,СТЕАРИН</v>
          </cell>
        </row>
        <row r="7888">
          <cell r="A7888" t="str">
            <v>000152001</v>
          </cell>
          <cell r="B7888" t="str">
            <v>SPAAS</v>
          </cell>
          <cell r="C7888" t="str">
            <v xml:space="preserve"> Свеча АРОМА МИНИ СТОЛБИК 4шт 4/5см ландыш (15ч)</v>
          </cell>
          <cell r="D7888" t="str">
            <v xml:space="preserve"> Scented Votives 4 Lily</v>
          </cell>
          <cell r="E7888" t="str">
            <v>Бельгия</v>
          </cell>
          <cell r="F7888" t="str">
            <v>ПАРАФИН,СТЕАРИН</v>
          </cell>
        </row>
        <row r="7889">
          <cell r="A7889" t="str">
            <v>000152212</v>
          </cell>
          <cell r="B7889" t="str">
            <v>SPAAS</v>
          </cell>
          <cell r="C7889" t="str">
            <v xml:space="preserve"> Свеча АРОМА МИНИ СТОЛБИК 4шт 4/5см бриз (15ч)</v>
          </cell>
          <cell r="D7889" t="str">
            <v xml:space="preserve"> Scented Votives 4 brise</v>
          </cell>
          <cell r="E7889" t="str">
            <v>Бельгия</v>
          </cell>
          <cell r="F7889" t="str">
            <v>ПАРАФИН,СТЕАРИН</v>
          </cell>
        </row>
        <row r="7890">
          <cell r="A7890" t="str">
            <v>633075999</v>
          </cell>
          <cell r="B7890" t="str">
            <v>SPAAS</v>
          </cell>
          <cell r="C7890" t="str">
            <v xml:space="preserve"> Свеча МОЗАИКА TRI лесная ягода/манго/грейпфрукт (24ч)</v>
          </cell>
          <cell r="D7890" t="str">
            <v xml:space="preserve"> Mosaic TRI</v>
          </cell>
          <cell r="E7890" t="str">
            <v>Бельгия</v>
          </cell>
          <cell r="F7890" t="str">
            <v>ПАРАФИН</v>
          </cell>
        </row>
        <row r="7891">
          <cell r="A7891" t="str">
            <v>2500100213</v>
          </cell>
          <cell r="B7891" t="str">
            <v>SPAAS</v>
          </cell>
          <cell r="C7891" t="str">
            <v xml:space="preserve"> Свеча АРОМА В ЧАШЕ лаванда (33ч)</v>
          </cell>
          <cell r="D7891" t="str">
            <v xml:space="preserve"> Scented jar lavender</v>
          </cell>
          <cell r="E7891" t="str">
            <v>Бельгия</v>
          </cell>
          <cell r="F7891" t="str">
            <v>ПАРАФИН,КЕРАМИКА</v>
          </cell>
        </row>
        <row r="7892">
          <cell r="A7892" t="str">
            <v>338030999</v>
          </cell>
          <cell r="B7892" t="str">
            <v>SPAAS</v>
          </cell>
          <cell r="C7892" t="str">
            <v xml:space="preserve"> Свечи ЧАЙНЫЕ прозрачные 24шт какао-мед-танго (4.5ч)</v>
          </cell>
          <cell r="D7892" t="str">
            <v xml:space="preserve"> Tealights 24 Clear Cup</v>
          </cell>
          <cell r="E7892" t="str">
            <v>Бельгия</v>
          </cell>
          <cell r="F7892" t="str">
            <v>ПАРАФИН,ЖЕСТЬ</v>
          </cell>
        </row>
        <row r="7893">
          <cell r="A7893" t="str">
            <v>2500100037</v>
          </cell>
          <cell r="B7893" t="str">
            <v>SPAAS</v>
          </cell>
          <cell r="C7893" t="str">
            <v xml:space="preserve"> Свеча АРОМА В ЧАШЕ ваниль (33ч)</v>
          </cell>
          <cell r="D7893" t="str">
            <v xml:space="preserve"> Scented jar vanilla</v>
          </cell>
          <cell r="E7893" t="str">
            <v>Бельгия</v>
          </cell>
          <cell r="F7893" t="str">
            <v>ПАРАФИН,КЕРАМИКА</v>
          </cell>
        </row>
        <row r="7894">
          <cell r="A7894" t="str">
            <v>633192009</v>
          </cell>
          <cell r="B7894" t="str">
            <v>SPAAS</v>
          </cell>
          <cell r="C7894" t="str">
            <v xml:space="preserve"> Свеча столбик РУСТИК 7/8.5см слоновая кость (35ч)</v>
          </cell>
          <cell r="D7894" t="str">
            <v xml:space="preserve"> Rustic Pillar 70/85</v>
          </cell>
          <cell r="E7894" t="str">
            <v>Бельгия</v>
          </cell>
          <cell r="F7894" t="str">
            <v>ПАРАФИН,СТЕАРИН</v>
          </cell>
        </row>
        <row r="7895">
          <cell r="A7895" t="str">
            <v>633192081</v>
          </cell>
          <cell r="B7895" t="str">
            <v>SPAAS</v>
          </cell>
          <cell r="C7895" t="str">
            <v xml:space="preserve"> Свеча столбик РУСТИК 7/8.5см танго красное (35ч)</v>
          </cell>
          <cell r="D7895" t="str">
            <v xml:space="preserve"> Rustic Pillar 70/85</v>
          </cell>
          <cell r="E7895" t="str">
            <v>Бельгия</v>
          </cell>
          <cell r="F7895" t="str">
            <v>ПАРАФИН,СТЕАРИН</v>
          </cell>
        </row>
        <row r="7896">
          <cell r="A7896" t="str">
            <v>500055489</v>
          </cell>
          <cell r="B7896" t="str">
            <v>SPAAS</v>
          </cell>
          <cell r="C7896" t="str">
            <v xml:space="preserve"> Свеча АРОМА В СТАКАНЕ яблоко с корицей (30ч)</v>
          </cell>
          <cell r="D7896" t="str">
            <v xml:space="preserve"> Scented Glass</v>
          </cell>
          <cell r="E7896" t="str">
            <v>Бельгия</v>
          </cell>
          <cell r="F7896" t="str">
            <v>ПАРАФИН,СТЕКЛО</v>
          </cell>
        </row>
        <row r="7897">
          <cell r="A7897" t="str">
            <v>500069001</v>
          </cell>
          <cell r="B7897" t="str">
            <v>SPAAS</v>
          </cell>
          <cell r="C7897" t="str">
            <v xml:space="preserve"> Свеча АРОМА В СТАКАНЕ лилия (35ч)</v>
          </cell>
          <cell r="D7897" t="str">
            <v xml:space="preserve"> Scented Glass</v>
          </cell>
          <cell r="E7897" t="str">
            <v>Бельгия</v>
          </cell>
          <cell r="F7897" t="str">
            <v>ПАРАФИН,СТЕКЛО</v>
          </cell>
        </row>
        <row r="7898">
          <cell r="A7898" t="str">
            <v>500069037</v>
          </cell>
          <cell r="B7898" t="str">
            <v>SPAAS</v>
          </cell>
          <cell r="C7898" t="str">
            <v xml:space="preserve"> Свеча АРОМА В СТАКАНЕ ваниль (35ч)</v>
          </cell>
          <cell r="D7898" t="str">
            <v xml:space="preserve"> Scented Glass</v>
          </cell>
          <cell r="E7898" t="str">
            <v>Бельгия</v>
          </cell>
          <cell r="F7898" t="str">
            <v>ПАРАФИН,СТЕКЛО</v>
          </cell>
        </row>
        <row r="7899">
          <cell r="A7899" t="str">
            <v>500069081</v>
          </cell>
          <cell r="B7899" t="str">
            <v>SPAAS</v>
          </cell>
          <cell r="C7899" t="str">
            <v xml:space="preserve"> Свеча АРОМА В СТАКАНЕ ежевика (35ч)</v>
          </cell>
          <cell r="D7899" t="str">
            <v xml:space="preserve"> Scented Glass</v>
          </cell>
          <cell r="E7899" t="str">
            <v>Бельгия</v>
          </cell>
          <cell r="F7899" t="str">
            <v>ПАРАФИН,СТЕКЛО</v>
          </cell>
        </row>
        <row r="7900">
          <cell r="A7900" t="str">
            <v>500069213</v>
          </cell>
          <cell r="B7900" t="str">
            <v>SPAAS</v>
          </cell>
          <cell r="C7900" t="str">
            <v xml:space="preserve"> Свеча АРОМА В СТАКАНЕ лаванда (35ч)</v>
          </cell>
          <cell r="D7900" t="str">
            <v xml:space="preserve"> Scented Glass</v>
          </cell>
          <cell r="E7900" t="str">
            <v>Бельгия</v>
          </cell>
          <cell r="F7900" t="str">
            <v>ПАРАФИН,СТЕКЛО</v>
          </cell>
        </row>
        <row r="7901">
          <cell r="A7901" t="str">
            <v>500069214</v>
          </cell>
          <cell r="B7901" t="str">
            <v>SPAAS</v>
          </cell>
          <cell r="C7901" t="str">
            <v xml:space="preserve"> Свеча АРОМА В СТАКАНЕ роза (35ч)</v>
          </cell>
          <cell r="D7901" t="str">
            <v xml:space="preserve"> Scented Glass</v>
          </cell>
          <cell r="E7901" t="str">
            <v>Бельгия</v>
          </cell>
          <cell r="F7901" t="str">
            <v>ПАРАФИН,СТЕКЛО</v>
          </cell>
        </row>
        <row r="7902">
          <cell r="A7902" t="str">
            <v>500069295</v>
          </cell>
          <cell r="B7902" t="str">
            <v>SPAAS</v>
          </cell>
          <cell r="C7902" t="str">
            <v xml:space="preserve"> Свеча АРОМА В СТАКАНЕ апельсин (35ч)</v>
          </cell>
          <cell r="D7902" t="str">
            <v xml:space="preserve"> Scented Glass</v>
          </cell>
          <cell r="E7902" t="str">
            <v>Бельгия</v>
          </cell>
          <cell r="F7902" t="str">
            <v>ПАРАФИН,СТЕКЛО</v>
          </cell>
        </row>
        <row r="7903">
          <cell r="A7903" t="str">
            <v>500069349</v>
          </cell>
          <cell r="B7903" t="str">
            <v>SPAAS</v>
          </cell>
          <cell r="C7903" t="str">
            <v xml:space="preserve"> Свеча АРОМА В СТАКАНЕ шоколад (35ч)</v>
          </cell>
          <cell r="D7903" t="str">
            <v xml:space="preserve"> Scented Glass</v>
          </cell>
          <cell r="E7903" t="str">
            <v>Бельгия</v>
          </cell>
          <cell r="F7903" t="str">
            <v>ПАРАФИН,СТЕКЛО</v>
          </cell>
        </row>
        <row r="7904">
          <cell r="A7904" t="str">
            <v>500069398</v>
          </cell>
          <cell r="B7904" t="str">
            <v>SPAAS</v>
          </cell>
          <cell r="C7904" t="str">
            <v xml:space="preserve"> Свеча АРОМА В СТАКАНЕ специи (35ч)</v>
          </cell>
          <cell r="D7904" t="str">
            <v xml:space="preserve"> Scented Glass</v>
          </cell>
          <cell r="E7904" t="str">
            <v>Бельгия</v>
          </cell>
          <cell r="F7904" t="str">
            <v>ПАРАФИН,СТЕКЛО</v>
          </cell>
        </row>
        <row r="7905">
          <cell r="A7905" t="str">
            <v>2500100081</v>
          </cell>
          <cell r="B7905" t="str">
            <v>SPAAS</v>
          </cell>
          <cell r="C7905" t="str">
            <v xml:space="preserve"> Свеча АРОМА В ЧАШЕ ежевика (33ч)</v>
          </cell>
          <cell r="D7905" t="str">
            <v xml:space="preserve"> Scented jar Mulberry</v>
          </cell>
          <cell r="E7905" t="str">
            <v>Бельгия</v>
          </cell>
          <cell r="F7905" t="str">
            <v>ПАРАФИН,КЕРАМИКА</v>
          </cell>
        </row>
        <row r="7906">
          <cell r="A7906" t="str">
            <v>2500100212</v>
          </cell>
          <cell r="B7906" t="str">
            <v>SPAAS</v>
          </cell>
          <cell r="C7906" t="str">
            <v xml:space="preserve"> Свеча АРОМА В ЧАШЕ бриз (33ч)</v>
          </cell>
          <cell r="D7906" t="str">
            <v xml:space="preserve"> Scented jar breeze</v>
          </cell>
          <cell r="E7906" t="str">
            <v>Бельгия</v>
          </cell>
          <cell r="F7906" t="str">
            <v>ПАРАФИН,КЕРАМИКА</v>
          </cell>
        </row>
        <row r="7907">
          <cell r="A7907" t="str">
            <v>2500100278</v>
          </cell>
          <cell r="B7907" t="str">
            <v>SPAAS</v>
          </cell>
          <cell r="C7907" t="str">
            <v xml:space="preserve"> Свеча АРОМА В ЧАШЕ корица (33ч)</v>
          </cell>
          <cell r="D7907" t="str">
            <v xml:space="preserve"> Scented jar Cinnamon</v>
          </cell>
          <cell r="E7907" t="str">
            <v>Бельгия</v>
          </cell>
          <cell r="F7907" t="str">
            <v>ПАРАФИН,КЕРАМИКА</v>
          </cell>
        </row>
        <row r="7908">
          <cell r="A7908" t="str">
            <v>633162081</v>
          </cell>
          <cell r="B7908" t="str">
            <v>SPAAS</v>
          </cell>
          <cell r="C7908" t="str">
            <v xml:space="preserve"> Свеча МЕРЦАНИЕ в стакане танго (50ч)</v>
          </cell>
          <cell r="D7908" t="str">
            <v xml:space="preserve"> Soft Glow</v>
          </cell>
          <cell r="E7908" t="str">
            <v>Бельгия</v>
          </cell>
          <cell r="F7908" t="str">
            <v>ПАРАФИН,СТЕКЛО</v>
          </cell>
        </row>
        <row r="7909">
          <cell r="A7909" t="str">
            <v>633078999</v>
          </cell>
          <cell r="B7909" t="str">
            <v>SPAAS</v>
          </cell>
          <cell r="C7909" t="str">
            <v xml:space="preserve"> Свеча АРОМА TRI брус ваниль/капучино/шоколад (15ч)</v>
          </cell>
          <cell r="D7909" t="str">
            <v xml:space="preserve"> Rectangular Candle TRI</v>
          </cell>
          <cell r="E7909" t="str">
            <v>Бельгия</v>
          </cell>
          <cell r="F7909" t="str">
            <v>ПАРАФИН</v>
          </cell>
        </row>
        <row r="7910">
          <cell r="A7910" t="str">
            <v>633162430</v>
          </cell>
          <cell r="B7910" t="str">
            <v>SPAAS</v>
          </cell>
          <cell r="C7910" t="str">
            <v xml:space="preserve"> Свеча МЕРЦАНИЕ в стакане специи (50ч)</v>
          </cell>
          <cell r="D7910" t="str">
            <v xml:space="preserve"> Soft Glow</v>
          </cell>
          <cell r="E7910" t="str">
            <v>Бельгия</v>
          </cell>
          <cell r="F7910" t="str">
            <v>ПАРАФИН,СТЕКЛО</v>
          </cell>
        </row>
        <row r="7911">
          <cell r="A7911" t="str">
            <v>500069454</v>
          </cell>
          <cell r="B7911" t="str">
            <v>SPAAS</v>
          </cell>
          <cell r="C7911" t="str">
            <v xml:space="preserve"> Свеча АРОМА В СТАКАНЕ яблоко (35ч)</v>
          </cell>
          <cell r="D7911" t="str">
            <v xml:space="preserve"> Scented Glass</v>
          </cell>
          <cell r="E7911" t="str">
            <v>Бельгия</v>
          </cell>
          <cell r="F7911" t="str">
            <v>ПАРАФИН,СТЕКЛО</v>
          </cell>
        </row>
        <row r="7912">
          <cell r="A7912" t="str">
            <v>500069489</v>
          </cell>
          <cell r="B7912" t="str">
            <v>SPAAS</v>
          </cell>
          <cell r="C7912" t="str">
            <v xml:space="preserve"> Свеча АРОМА В СТАКАНЕ яблоко с корицей (35ч)</v>
          </cell>
          <cell r="D7912" t="str">
            <v xml:space="preserve"> Scented Glass</v>
          </cell>
          <cell r="E7912" t="str">
            <v>Бельгия</v>
          </cell>
          <cell r="F7912" t="str">
            <v>ПАРАФИН,СТЕКЛО</v>
          </cell>
        </row>
        <row r="7913">
          <cell r="A7913" t="str">
            <v>547014001</v>
          </cell>
          <cell r="B7913" t="str">
            <v>SPAAS</v>
          </cell>
          <cell r="C7913" t="str">
            <v xml:space="preserve"> Свеча АРОМА ГОРШОЧЕК 12см лилия (65ч)</v>
          </cell>
          <cell r="D7913" t="str">
            <v xml:space="preserve"> Scented Glass</v>
          </cell>
          <cell r="E7913" t="str">
            <v>Бельгия</v>
          </cell>
          <cell r="F7913" t="str">
            <v>ПАРАФИН,СТЕКЛО</v>
          </cell>
        </row>
        <row r="7914">
          <cell r="A7914" t="str">
            <v>547014037</v>
          </cell>
          <cell r="B7914" t="str">
            <v>SPAAS</v>
          </cell>
          <cell r="C7914" t="str">
            <v xml:space="preserve"> Свеча АРОМА ГОРШОЧЕК 12см ваниль (65ч)</v>
          </cell>
          <cell r="D7914" t="str">
            <v xml:space="preserve"> Scented Glass</v>
          </cell>
          <cell r="E7914" t="str">
            <v>Бельгия</v>
          </cell>
          <cell r="F7914" t="str">
            <v>ПАРАФИН,СТЕКЛО</v>
          </cell>
        </row>
        <row r="7915">
          <cell r="A7915" t="str">
            <v>547014081</v>
          </cell>
          <cell r="B7915" t="str">
            <v>SPAAS</v>
          </cell>
          <cell r="C7915" t="str">
            <v xml:space="preserve"> Свеча АРОМА ГОРШОЧЕК 12см ежевика (65ч)</v>
          </cell>
          <cell r="D7915" t="str">
            <v xml:space="preserve"> Scented Glass</v>
          </cell>
          <cell r="E7915" t="str">
            <v>Бельгия</v>
          </cell>
          <cell r="F7915" t="str">
            <v>ПАРАФИН,СТЕКЛО</v>
          </cell>
        </row>
        <row r="7916">
          <cell r="A7916" t="str">
            <v>547014212</v>
          </cell>
          <cell r="B7916" t="str">
            <v>SPAAS</v>
          </cell>
          <cell r="C7916" t="str">
            <v xml:space="preserve"> Свеча АРОМА ГОРШОЧЕК 12см бриз (65ч)</v>
          </cell>
          <cell r="D7916" t="str">
            <v xml:space="preserve"> Scented Glass</v>
          </cell>
          <cell r="E7916" t="str">
            <v>Бельгия</v>
          </cell>
          <cell r="F7916" t="str">
            <v>ПАРАФИН,СТЕКЛО</v>
          </cell>
        </row>
        <row r="7917">
          <cell r="A7917" t="str">
            <v>338043489</v>
          </cell>
          <cell r="B7917" t="str">
            <v>SPAAS</v>
          </cell>
          <cell r="C7917" t="str">
            <v xml:space="preserve"> Свеча АРОМА ГИЛЬЗА 30шт яблоко с корицей (4.5ч)</v>
          </cell>
          <cell r="D7917" t="str">
            <v xml:space="preserve"> Scented tealights 30</v>
          </cell>
          <cell r="E7917" t="str">
            <v>Бельгия</v>
          </cell>
          <cell r="F7917" t="str">
            <v>ПАРАФИН,ЖЕСТЬ</v>
          </cell>
        </row>
        <row r="7918">
          <cell r="A7918" t="str">
            <v>522620081</v>
          </cell>
          <cell r="B7918" t="str">
            <v>SPAAS</v>
          </cell>
          <cell r="C7918" t="str">
            <v xml:space="preserve"> Свеча МЕРЦАНИЕ в стакане танго красный (45ч)</v>
          </cell>
          <cell r="D7918" t="str">
            <v xml:space="preserve"> Soft Glow Glass</v>
          </cell>
          <cell r="E7918" t="str">
            <v>Бельгия</v>
          </cell>
          <cell r="F7918" t="str">
            <v>ПАРАФИН,СТЕКЛО</v>
          </cell>
        </row>
        <row r="7919">
          <cell r="A7919" t="str">
            <v>161001218</v>
          </cell>
          <cell r="B7919" t="str">
            <v>SPAAS</v>
          </cell>
          <cell r="C7919" t="str">
            <v xml:space="preserve"> Свечи АНТИК 25см 4шт бежевые (8ч)</v>
          </cell>
          <cell r="D7919" t="str">
            <v xml:space="preserve"> Festilux 4</v>
          </cell>
          <cell r="E7919" t="str">
            <v>Бельгия</v>
          </cell>
          <cell r="F7919" t="str">
            <v>ПАРАФИН,СТЕАРИН</v>
          </cell>
        </row>
        <row r="7920">
          <cell r="A7920" t="str">
            <v>522620290</v>
          </cell>
          <cell r="B7920" t="str">
            <v>SPAAS</v>
          </cell>
          <cell r="C7920" t="str">
            <v xml:space="preserve"> Свеча МЕРЦАНИЕ в стакане красная фуксия (45ч)</v>
          </cell>
          <cell r="D7920" t="str">
            <v xml:space="preserve"> Soft Glow Glass</v>
          </cell>
          <cell r="E7920" t="str">
            <v>Бельгия</v>
          </cell>
          <cell r="F7920" t="str">
            <v>ПАРАФИН,СТЕКЛО</v>
          </cell>
        </row>
        <row r="7921">
          <cell r="A7921" t="str">
            <v>522620417</v>
          </cell>
          <cell r="B7921" t="str">
            <v>SPAAS</v>
          </cell>
          <cell r="C7921" t="str">
            <v xml:space="preserve"> Свеча МЕРЦАНИЕ в стакане зеленая оливка (45ч)</v>
          </cell>
          <cell r="D7921" t="str">
            <v xml:space="preserve"> Soft Glow Glass</v>
          </cell>
          <cell r="E7921" t="str">
            <v>Бельгия</v>
          </cell>
          <cell r="F7921" t="str">
            <v>ПАРАФИН,СТЕКЛО</v>
          </cell>
        </row>
        <row r="7922">
          <cell r="A7922" t="str">
            <v>522620430</v>
          </cell>
          <cell r="B7922" t="str">
            <v>SPAAS</v>
          </cell>
          <cell r="C7922" t="str">
            <v xml:space="preserve"> Свеча МЕРЦАНИЕ в стакане специи (45ч)</v>
          </cell>
          <cell r="D7922" t="str">
            <v xml:space="preserve"> Soft Glow Glass</v>
          </cell>
          <cell r="E7922" t="str">
            <v>Бельгия</v>
          </cell>
          <cell r="F7922" t="str">
            <v>ПАРАФИН,СТЕКЛО</v>
          </cell>
        </row>
        <row r="7923">
          <cell r="A7923" t="str">
            <v>522620435</v>
          </cell>
          <cell r="B7923" t="str">
            <v>SPAAS</v>
          </cell>
          <cell r="C7923" t="str">
            <v xml:space="preserve"> Свеча МЕРЦАНИЕ в стакане глина (45ч)</v>
          </cell>
          <cell r="D7923" t="str">
            <v xml:space="preserve"> Soft Glow Glass</v>
          </cell>
          <cell r="E7923" t="str">
            <v>Бельгия</v>
          </cell>
          <cell r="F7923" t="str">
            <v>ПАРАФИН,СТЕКЛО</v>
          </cell>
        </row>
        <row r="7924">
          <cell r="A7924" t="str">
            <v>303008489</v>
          </cell>
          <cell r="B7924" t="str">
            <v>SPAAS</v>
          </cell>
          <cell r="C7924" t="str">
            <v xml:space="preserve"> Свеча АРОМА ГИЛЬЗА 10шт яблоко с корицей (4.5ч)</v>
          </cell>
          <cell r="D7924" t="str">
            <v xml:space="preserve"> Scented tealights 10</v>
          </cell>
          <cell r="E7924" t="str">
            <v>Бельгия</v>
          </cell>
          <cell r="F7924" t="str">
            <v>ПАРАФИН,ЖЕСТЬ</v>
          </cell>
        </row>
        <row r="7925">
          <cell r="A7925" t="str">
            <v>338043001</v>
          </cell>
          <cell r="B7925" t="str">
            <v>SPAAS</v>
          </cell>
          <cell r="C7925" t="str">
            <v xml:space="preserve"> Свеча АРОМА ГИЛЬЗА 30шт лилия (4.5ч)</v>
          </cell>
          <cell r="D7925" t="str">
            <v xml:space="preserve"> Scented tealights 30</v>
          </cell>
          <cell r="E7925" t="str">
            <v>Бельгия</v>
          </cell>
          <cell r="F7925" t="str">
            <v>ПАРАФИН,ЖЕСТЬ</v>
          </cell>
        </row>
        <row r="7926">
          <cell r="A7926" t="str">
            <v>338043037</v>
          </cell>
          <cell r="B7926" t="str">
            <v>SPAAS</v>
          </cell>
          <cell r="C7926" t="str">
            <v xml:space="preserve"> Свеча АРОМА ГИЛЬЗА 30шт ваниль (4.5ч)</v>
          </cell>
          <cell r="D7926" t="str">
            <v xml:space="preserve"> Scented tealights 30</v>
          </cell>
          <cell r="E7926" t="str">
            <v>Бельгия</v>
          </cell>
          <cell r="F7926" t="str">
            <v>ПАРАФИН,ЖЕСТЬ</v>
          </cell>
        </row>
        <row r="7927">
          <cell r="A7927" t="str">
            <v>338043081</v>
          </cell>
          <cell r="B7927" t="str">
            <v>SPAAS</v>
          </cell>
          <cell r="C7927" t="str">
            <v xml:space="preserve"> Свеча АРОМА ГИЛЬЗА 30шт ежевика (4.5ч)</v>
          </cell>
          <cell r="D7927" t="str">
            <v xml:space="preserve"> Scented tealights 30</v>
          </cell>
          <cell r="E7927" t="str">
            <v>Бельгия</v>
          </cell>
          <cell r="F7927" t="str">
            <v>ПАРАФИН,ЖЕСТЬ</v>
          </cell>
        </row>
        <row r="7928">
          <cell r="A7928" t="str">
            <v>392102489</v>
          </cell>
          <cell r="B7928" t="str">
            <v>SPAAS</v>
          </cell>
          <cell r="C7928" t="str">
            <v xml:space="preserve"> Свеча АРОМА МАКСИ ЧАЙНЫЕ 12шт яблоко с корицей (10ч)</v>
          </cell>
          <cell r="D7928" t="str">
            <v xml:space="preserve"> Scented Maxi Tealight 12</v>
          </cell>
          <cell r="E7928" t="str">
            <v>Бельгия</v>
          </cell>
          <cell r="F7928" t="str">
            <v>ПАРАФИН,СТЕАРИН</v>
          </cell>
        </row>
        <row r="7929">
          <cell r="A7929" t="str">
            <v>042001232</v>
          </cell>
          <cell r="B7929" t="str">
            <v>SPAAS</v>
          </cell>
          <cell r="C7929" t="str">
            <v xml:space="preserve"> Свечи СТОЛБИК 4шт 5/8см темно-коричневые (18ч)</v>
          </cell>
          <cell r="E7929" t="str">
            <v>Бельгия</v>
          </cell>
          <cell r="F7929" t="str">
            <v>ПАРАФИН,СТЕАРИН</v>
          </cell>
        </row>
        <row r="7930">
          <cell r="A7930" t="str">
            <v>053001077</v>
          </cell>
          <cell r="B7930" t="str">
            <v>SPAAS</v>
          </cell>
          <cell r="C7930" t="str">
            <v xml:space="preserve"> Свеча СТОЛБИК ЗОЛОТО 6/10см</v>
          </cell>
          <cell r="E7930" t="str">
            <v>Бельгия</v>
          </cell>
          <cell r="F7930" t="str">
            <v>ПАРАФИН,СТЕАРИН</v>
          </cell>
        </row>
        <row r="7931">
          <cell r="A7931" t="str">
            <v>004800215</v>
          </cell>
          <cell r="B7931" t="str">
            <v>SPAAS</v>
          </cell>
          <cell r="C7931" t="str">
            <v xml:space="preserve"> Свеча АРОМА СТОЛБИК 8/15см дыня (64ч)</v>
          </cell>
          <cell r="E7931" t="str">
            <v>Бельгия</v>
          </cell>
          <cell r="F7931" t="str">
            <v>ПАРАФИН,СТЕАРИН</v>
          </cell>
        </row>
        <row r="7932">
          <cell r="A7932" t="str">
            <v>009001037</v>
          </cell>
          <cell r="B7932" t="str">
            <v>SPAAS</v>
          </cell>
          <cell r="C7932" t="str">
            <v xml:space="preserve"> Свечи КЛАССИК в коробке 18см 20шт кремовые (6ч)</v>
          </cell>
          <cell r="E7932" t="str">
            <v>Бельгия</v>
          </cell>
          <cell r="F7932" t="str">
            <v>ПАРАФИН,СТЕАРИН</v>
          </cell>
        </row>
        <row r="7933">
          <cell r="A7933" t="str">
            <v>155001218</v>
          </cell>
          <cell r="B7933" t="str">
            <v>SPAAS</v>
          </cell>
          <cell r="C7933" t="str">
            <v xml:space="preserve"> Свечи АНТИК 25см 100шт бежевые (8ч)</v>
          </cell>
          <cell r="E7933" t="str">
            <v>Бельгия</v>
          </cell>
          <cell r="F7933" t="str">
            <v>ПАРАФИН,СТЕАРИН</v>
          </cell>
        </row>
        <row r="7934">
          <cell r="A7934" t="str">
            <v>243001077</v>
          </cell>
          <cell r="B7934" t="str">
            <v>SPAAS</v>
          </cell>
          <cell r="C7934" t="str">
            <v xml:space="preserve"> Свечи СПИРАЛЬ ЗОЛОТО 2шт</v>
          </cell>
          <cell r="E7934" t="str">
            <v>Бельгия</v>
          </cell>
          <cell r="F7934" t="str">
            <v>ПАРАФИН,СТЕАРИН</v>
          </cell>
        </row>
        <row r="7935">
          <cell r="A7935" t="str">
            <v>338012000</v>
          </cell>
          <cell r="B7935" t="str">
            <v>SPAAS</v>
          </cell>
          <cell r="C7935" t="str">
            <v xml:space="preserve"> Свечи ЧАЙНЫЕ 30шт в пакете (4.5ч)</v>
          </cell>
          <cell r="E7935" t="str">
            <v>Бельгия</v>
          </cell>
          <cell r="F7935" t="str">
            <v>ПАРАФИН</v>
          </cell>
        </row>
        <row r="7936">
          <cell r="A7936" t="str">
            <v>161001231</v>
          </cell>
          <cell r="B7936" t="str">
            <v>SPAAS</v>
          </cell>
          <cell r="C7936" t="str">
            <v xml:space="preserve"> Свечи АНТИК 25см 4шт светло-фиолетовые (8ч)</v>
          </cell>
          <cell r="E7936" t="str">
            <v>Бельгия</v>
          </cell>
          <cell r="F7936" t="str">
            <v>ПАРАФИН,СТЕАРИН</v>
          </cell>
        </row>
        <row r="7937">
          <cell r="A7937" t="str">
            <v>161001315</v>
          </cell>
          <cell r="B7937" t="str">
            <v>SPAAS</v>
          </cell>
          <cell r="C7937" t="str">
            <v xml:space="preserve"> Свечи АНТИК 25см 4шт темно-зеленые (8ч) (161001016)</v>
          </cell>
          <cell r="E7937" t="str">
            <v>Бельгия</v>
          </cell>
          <cell r="F7937" t="str">
            <v>ПАРАФИН</v>
          </cell>
        </row>
        <row r="7938">
          <cell r="A7938" t="str">
            <v>161001373</v>
          </cell>
          <cell r="B7938" t="str">
            <v>SPAAS</v>
          </cell>
          <cell r="C7938" t="str">
            <v xml:space="preserve"> Свечи АНТИК БРОНЗА 4шт</v>
          </cell>
          <cell r="E7938" t="str">
            <v>Бельгия</v>
          </cell>
          <cell r="F7938" t="str">
            <v>ПАРАФИН,СТЕАРИН</v>
          </cell>
        </row>
        <row r="7939">
          <cell r="A7939" t="str">
            <v>162001077</v>
          </cell>
          <cell r="B7939" t="str">
            <v>SPAAS</v>
          </cell>
          <cell r="C7939" t="str">
            <v xml:space="preserve"> Свечи АНТИК ЗОЛОТО 2шт в коробке (8ч)</v>
          </cell>
          <cell r="E7939" t="str">
            <v>Бельгия</v>
          </cell>
          <cell r="F7939" t="str">
            <v>ПАРАФИН,СТЕАРИН</v>
          </cell>
        </row>
        <row r="7940">
          <cell r="A7940" t="str">
            <v>522606001</v>
          </cell>
          <cell r="B7940" t="str">
            <v>SPAAS</v>
          </cell>
          <cell r="C7940" t="str">
            <v xml:space="preserve"> Свечи МЯГКОЕ МЕРЦАНИЕ 6шт амбра (50ч)</v>
          </cell>
          <cell r="E7940" t="str">
            <v>Бельгия</v>
          </cell>
          <cell r="F7940" t="str">
            <v>ПАРАФИН,СТЕАРИН</v>
          </cell>
        </row>
        <row r="7941">
          <cell r="A7941" t="str">
            <v>522608001</v>
          </cell>
          <cell r="B7941" t="str">
            <v>SPAAS</v>
          </cell>
          <cell r="C7941" t="str">
            <v xml:space="preserve"> Свечи МЯГКОЕ МЕРЦАНИЕ 6шт кремовые (50ч)</v>
          </cell>
          <cell r="E7941" t="str">
            <v>Бельгия</v>
          </cell>
          <cell r="F7941" t="str">
            <v>ПАРАФИН,СТЕАРИН</v>
          </cell>
        </row>
        <row r="7942">
          <cell r="A7942" t="str">
            <v>547013212</v>
          </cell>
          <cell r="B7942" t="str">
            <v>SPAAS</v>
          </cell>
          <cell r="C7942" t="str">
            <v xml:space="preserve"> Свеча АРОМА МИНИ ГОРШОЧЕК бриз (25ч)(547003212)</v>
          </cell>
          <cell r="E7942" t="str">
            <v>Бельгия</v>
          </cell>
          <cell r="F7942" t="str">
            <v>ПАРАФИН,СТЕАРИН</v>
          </cell>
        </row>
        <row r="7943">
          <cell r="A7943" t="str">
            <v>560010037</v>
          </cell>
          <cell r="B7943" t="str">
            <v>SPAAS</v>
          </cell>
          <cell r="C7943" t="str">
            <v xml:space="preserve"> Свеча МЕРЦАЮЩАЯ ФАНТАЗИЯ ЗОЛОТО в матовом стакане (30ч)</v>
          </cell>
          <cell r="E7943" t="str">
            <v>Бельгия</v>
          </cell>
          <cell r="F7943" t="str">
            <v>ПАРАФИН,СТЕАРИН</v>
          </cell>
        </row>
        <row r="7944">
          <cell r="A7944" t="str">
            <v>560015013</v>
          </cell>
          <cell r="B7944" t="str">
            <v>SPAAS</v>
          </cell>
          <cell r="C7944" t="str">
            <v xml:space="preserve"> Свеча в матовом стакане РОЖДЕСТВЕНСКАЯ ПЕСНЯ красная (30ч)</v>
          </cell>
          <cell r="E7944" t="str">
            <v>Бельгия</v>
          </cell>
          <cell r="F7944" t="str">
            <v>ПАРАФИН,СТЕАРИН</v>
          </cell>
        </row>
        <row r="7945">
          <cell r="A7945" t="str">
            <v>500055212</v>
          </cell>
          <cell r="B7945" t="str">
            <v>SPAAS</v>
          </cell>
          <cell r="C7945" t="str">
            <v xml:space="preserve"> Свеча АРОМА В СТАКАНЕ бриз (30ч)</v>
          </cell>
          <cell r="E7945" t="str">
            <v>Бельгия</v>
          </cell>
          <cell r="F7945" t="str">
            <v>ПАРАФИН,СТЕАРИН</v>
          </cell>
        </row>
        <row r="7946">
          <cell r="A7946" t="str">
            <v>500063010</v>
          </cell>
          <cell r="B7946" t="str">
            <v>SPAAS</v>
          </cell>
          <cell r="C7946" t="str">
            <v xml:space="preserve"> Свеча в стакане ЦИТРОНЕЛЛА (30ч)</v>
          </cell>
          <cell r="E7946" t="str">
            <v>Бельгия</v>
          </cell>
          <cell r="F7946" t="str">
            <v>ПАРАФИН</v>
          </cell>
        </row>
        <row r="7947">
          <cell r="A7947" t="str">
            <v>522600001</v>
          </cell>
          <cell r="B7947" t="str">
            <v>SPAAS</v>
          </cell>
          <cell r="C7947" t="str">
            <v xml:space="preserve"> Свечи МЯГКОЕ МЕРЦАНИЕ 6шт белые (50ч)</v>
          </cell>
          <cell r="E7947" t="str">
            <v>Бельгия</v>
          </cell>
          <cell r="F7947" t="str">
            <v>ПАРАФИН,СТЕАРИН</v>
          </cell>
        </row>
        <row r="7948">
          <cell r="A7948" t="str">
            <v>522601001</v>
          </cell>
          <cell r="B7948" t="str">
            <v>SPAAS</v>
          </cell>
          <cell r="C7948" t="str">
            <v xml:space="preserve"> Свечи МЯГКОЕ МЕРЦАНИЕ 6шт красные (50ч)</v>
          </cell>
          <cell r="E7948" t="str">
            <v>Бельгия</v>
          </cell>
          <cell r="F7948" t="str">
            <v>ПАРАФИН,СТЕАРИН</v>
          </cell>
        </row>
        <row r="7949">
          <cell r="A7949" t="str">
            <v>585024140</v>
          </cell>
          <cell r="B7949" t="str">
            <v>SPAAS</v>
          </cell>
          <cell r="C7949" t="str">
            <v xml:space="preserve"> Свеча ЛУНА в керамическом стакане серебро (30ч)</v>
          </cell>
          <cell r="E7949" t="str">
            <v>Бельгия</v>
          </cell>
          <cell r="F7949" t="str">
            <v>ПАРАФИН,СТЕАРИН</v>
          </cell>
        </row>
        <row r="7950">
          <cell r="A7950" t="str">
            <v>162001078</v>
          </cell>
          <cell r="B7950" t="str">
            <v>SPAAS</v>
          </cell>
          <cell r="C7950" t="str">
            <v xml:space="preserve"> Свечи АНТИК СЕРЕБРО 2шт в коробке (8ч)</v>
          </cell>
          <cell r="E7950" t="str">
            <v>Бельгия</v>
          </cell>
          <cell r="F7950" t="str">
            <v>ПАРАФИН,СТЕАРИН</v>
          </cell>
        </row>
        <row r="7951">
          <cell r="A7951" t="str">
            <v>155001249</v>
          </cell>
          <cell r="B7951" t="str">
            <v>SPAAS</v>
          </cell>
          <cell r="C7951" t="str">
            <v xml:space="preserve"> Свечи АНТИК 25см 100шт голубые (8ч)(155001085)</v>
          </cell>
          <cell r="E7951" t="str">
            <v>Бельгия</v>
          </cell>
          <cell r="F7951" t="str">
            <v>ПАРАФИН,СТЕАРИН</v>
          </cell>
        </row>
        <row r="7952">
          <cell r="A7952" t="str">
            <v>155001254</v>
          </cell>
          <cell r="B7952" t="str">
            <v>SPAAS</v>
          </cell>
          <cell r="C7952" t="str">
            <v xml:space="preserve"> Свечи АНТИК 25см 100шт желтые (8ч)(155001010)</v>
          </cell>
          <cell r="E7952" t="str">
            <v>Бельгия</v>
          </cell>
          <cell r="F7952" t="str">
            <v>ПАРАФИН,СТЕАРИН</v>
          </cell>
        </row>
        <row r="7953">
          <cell r="A7953" t="str">
            <v>155001315</v>
          </cell>
          <cell r="B7953" t="str">
            <v>SPAAS</v>
          </cell>
          <cell r="C7953" t="str">
            <v xml:space="preserve"> Свечи АНТИК 25см 100шт темно-зеленые (8ч) (155001016)</v>
          </cell>
          <cell r="E7953" t="str">
            <v>Бельгия</v>
          </cell>
          <cell r="F7953" t="str">
            <v>ПАРАФИН,СТЕАРИН</v>
          </cell>
        </row>
        <row r="7954">
          <cell r="A7954" t="str">
            <v>161001077</v>
          </cell>
          <cell r="B7954" t="str">
            <v>SPAAS</v>
          </cell>
          <cell r="C7954" t="str">
            <v xml:space="preserve"> Свечи АНТИК ЗОЛОТО 4шт</v>
          </cell>
          <cell r="E7954" t="str">
            <v>Бельгия</v>
          </cell>
          <cell r="F7954" t="str">
            <v>ПАРАФИН,СТЕАРИН</v>
          </cell>
        </row>
        <row r="7955">
          <cell r="A7955" t="str">
            <v>161001078</v>
          </cell>
          <cell r="B7955" t="str">
            <v>SPAAS</v>
          </cell>
          <cell r="C7955" t="str">
            <v xml:space="preserve"> Свечи АНТИК СЕРЕБРО 4шт</v>
          </cell>
          <cell r="E7955" t="str">
            <v>Бельгия</v>
          </cell>
          <cell r="F7955" t="str">
            <v>ПАРАФИН,СТЕАРИН</v>
          </cell>
        </row>
        <row r="7956">
          <cell r="A7956" t="str">
            <v>421001077</v>
          </cell>
          <cell r="B7956" t="str">
            <v>SPAAS</v>
          </cell>
          <cell r="C7956" t="str">
            <v xml:space="preserve"> Свечи ПЛАВАЮЩИЕ ЗОЛОТО 6шт в коробке (4.5ч)</v>
          </cell>
          <cell r="E7956" t="str">
            <v>Бельгия</v>
          </cell>
          <cell r="F7956" t="str">
            <v>ПАРАФИН,СТЕАРИН</v>
          </cell>
        </row>
        <row r="7957">
          <cell r="A7957" t="str">
            <v>421001078</v>
          </cell>
          <cell r="B7957" t="str">
            <v>SPAAS</v>
          </cell>
          <cell r="C7957" t="str">
            <v xml:space="preserve"> Свечи плавающие 6шт серебро (4.5ч)</v>
          </cell>
          <cell r="E7957" t="str">
            <v>Бельгия</v>
          </cell>
          <cell r="F7957" t="str">
            <v>ПАРАФИН,СТЕАРИН</v>
          </cell>
        </row>
        <row r="7958">
          <cell r="A7958" t="str">
            <v>612002099-1</v>
          </cell>
          <cell r="B7958" t="str">
            <v>SPAAS</v>
          </cell>
          <cell r="C7958" t="str">
            <v xml:space="preserve"> Свечи в торт с подставкой 3х24шт</v>
          </cell>
          <cell r="E7958" t="str">
            <v>Бельгия</v>
          </cell>
          <cell r="F7958" t="str">
            <v>ПАРАФИН,СТЕАРИН</v>
          </cell>
        </row>
        <row r="7959">
          <cell r="A7959" t="str">
            <v>633079999</v>
          </cell>
          <cell r="B7959" t="str">
            <v>SPAAS</v>
          </cell>
          <cell r="C7959" t="str">
            <v xml:space="preserve"> Свеча МОЗАИКА TRI ваниль/капучино/шоколад (24ч)</v>
          </cell>
          <cell r="E7959" t="str">
            <v>Бельгия</v>
          </cell>
          <cell r="F7959" t="str">
            <v>ПАРАФИН,СТЕАРИН</v>
          </cell>
        </row>
        <row r="7960">
          <cell r="A7960" t="str">
            <v>633115999</v>
          </cell>
          <cell r="B7960" t="str">
            <v>SPAAS</v>
          </cell>
          <cell r="C7960" t="str">
            <v xml:space="preserve"> Свечи ФАКЕЛ ЦИТРОНЕЛЛА 2шт желто-зеленые (8ч)</v>
          </cell>
          <cell r="E7960" t="str">
            <v>Бельгия</v>
          </cell>
          <cell r="F7960" t="str">
            <v>ПАРАФИН,СТЕАРИН</v>
          </cell>
        </row>
        <row r="7961">
          <cell r="A7961" t="str">
            <v>633143373</v>
          </cell>
          <cell r="B7961" t="str">
            <v>SPAAS</v>
          </cell>
          <cell r="C7961" t="str">
            <v xml:space="preserve"> Свеча РУСТИК БРОНЗА 7/13см</v>
          </cell>
          <cell r="E7961" t="str">
            <v>Бельгия</v>
          </cell>
          <cell r="F7961" t="str">
            <v>ПАРАФИН,СТЕАРИН</v>
          </cell>
        </row>
        <row r="7962">
          <cell r="A7962" t="str">
            <v>660015999</v>
          </cell>
          <cell r="B7962" t="str">
            <v>SPAAS</v>
          </cell>
          <cell r="C7962" t="str">
            <v xml:space="preserve"> Свечи ЯЙЦА 12шт в ассортименте</v>
          </cell>
          <cell r="E7962" t="str">
            <v>Бельгия</v>
          </cell>
          <cell r="F7962" t="str">
            <v>ПАРАФИН,СТЕАРИН</v>
          </cell>
        </row>
        <row r="7963">
          <cell r="A7963" t="str">
            <v>612004099-1</v>
          </cell>
          <cell r="B7963" t="str">
            <v>SPAAS</v>
          </cell>
          <cell r="C7963" t="str">
            <v xml:space="preserve"> Свечи в торт 3штх10шт МАГИЧЕСКИЕ</v>
          </cell>
          <cell r="E7963" t="str">
            <v>Бельгия</v>
          </cell>
          <cell r="F7963" t="str">
            <v>ПАРАФИН,СТЕАРИН</v>
          </cell>
        </row>
        <row r="7964">
          <cell r="A7964" t="str">
            <v>633044001</v>
          </cell>
          <cell r="B7964" t="str">
            <v>SPAAS</v>
          </cell>
          <cell r="C7964" t="str">
            <v xml:space="preserve"> Свеча ЯЙЦО лепка 10/15см белая</v>
          </cell>
          <cell r="E7964" t="str">
            <v>Бельгия</v>
          </cell>
          <cell r="F7964" t="str">
            <v>ПАРАФИН,СТЕАРИН</v>
          </cell>
        </row>
        <row r="7965">
          <cell r="A7965" t="str">
            <v>633047001</v>
          </cell>
          <cell r="B7965" t="str">
            <v>SPAAS</v>
          </cell>
          <cell r="C7965" t="str">
            <v xml:space="preserve"> Свеча ЯЙЦО лепка 7/10см белая</v>
          </cell>
          <cell r="E7965" t="str">
            <v>Бельгия</v>
          </cell>
          <cell r="F7965" t="str">
            <v>ПАРАФИН,СТЕАРИН</v>
          </cell>
        </row>
        <row r="7966">
          <cell r="A7966" t="str">
            <v>633047028</v>
          </cell>
          <cell r="B7966" t="str">
            <v>SPAAS</v>
          </cell>
          <cell r="C7966" t="str">
            <v xml:space="preserve"> Свеча ЯЙЦО лепка 7/10см светло-желтая</v>
          </cell>
          <cell r="E7966" t="str">
            <v>Бельгия</v>
          </cell>
          <cell r="F7966" t="str">
            <v>ПАРАФИН,СТЕАРИН</v>
          </cell>
        </row>
        <row r="7967">
          <cell r="A7967" t="str">
            <v>633072999</v>
          </cell>
          <cell r="B7967" t="str">
            <v>SPAAS</v>
          </cell>
          <cell r="C7967" t="str">
            <v xml:space="preserve"> Свеча АРОМА TRI брус малина/клубника/голубика (15ч)</v>
          </cell>
          <cell r="E7967" t="str">
            <v>Бельгия</v>
          </cell>
          <cell r="F7967" t="str">
            <v>ПАРАФИН,СТЕАРИН</v>
          </cell>
        </row>
        <row r="7968">
          <cell r="A7968" t="str">
            <v>004500115</v>
          </cell>
          <cell r="B7968" t="str">
            <v>SPAAS</v>
          </cell>
          <cell r="C7968" t="str">
            <v xml:space="preserve"> Свеча АРОМА СТОЛБИК 6/10см лимон (23ч)</v>
          </cell>
          <cell r="E7968" t="str">
            <v>Бельгия</v>
          </cell>
          <cell r="F7968" t="str">
            <v>ПАРАФИН,СТЕАРИН</v>
          </cell>
        </row>
        <row r="7969">
          <cell r="A7969" t="str">
            <v>423003081</v>
          </cell>
          <cell r="B7969" t="str">
            <v>SPAAS</v>
          </cell>
          <cell r="C7969" t="str">
            <v xml:space="preserve"> Свечи плавающие 10шт бордо (4.5ч)</v>
          </cell>
          <cell r="D7969" t="str">
            <v xml:space="preserve"> Small Floating Candles 13</v>
          </cell>
          <cell r="E7969" t="str">
            <v>Бельгия</v>
          </cell>
          <cell r="F7969" t="str">
            <v>ПАРАФИН,СТЕАРИН</v>
          </cell>
        </row>
        <row r="7970">
          <cell r="A7970" t="str">
            <v>423003254</v>
          </cell>
          <cell r="B7970" t="str">
            <v>SPAAS</v>
          </cell>
          <cell r="C7970" t="str">
            <v xml:space="preserve"> Свечи плавающие 10шт желтые (4.5ч)</v>
          </cell>
          <cell r="D7970" t="str">
            <v xml:space="preserve"> Small Floating Candles 14</v>
          </cell>
          <cell r="E7970" t="str">
            <v>Бельгия</v>
          </cell>
          <cell r="F7970" t="str">
            <v>ПАРАФИН,СТЕАРИН</v>
          </cell>
        </row>
        <row r="7971">
          <cell r="A7971" t="str">
            <v>073001037</v>
          </cell>
          <cell r="B7971" t="str">
            <v>SPAAS</v>
          </cell>
          <cell r="C7971" t="str">
            <v xml:space="preserve"> Свеча СТОЛБИК 8/10см слоновая кость (40ч)</v>
          </cell>
          <cell r="D7971" t="str">
            <v xml:space="preserve"> Cylinder 80/100</v>
          </cell>
          <cell r="E7971" t="str">
            <v>Бельгия</v>
          </cell>
          <cell r="F7971" t="str">
            <v>ПАРАФИН,СТЕАРИН</v>
          </cell>
        </row>
        <row r="7972">
          <cell r="A7972" t="str">
            <v>073201479</v>
          </cell>
          <cell r="B7972" t="str">
            <v>SPAAS</v>
          </cell>
          <cell r="C7972" t="str">
            <v xml:space="preserve"> Свеча СТОЛБИК 8/20см темно-коричневая (100ч)</v>
          </cell>
          <cell r="D7972" t="str">
            <v xml:space="preserve"> Cylinder 80/200</v>
          </cell>
          <cell r="E7972" t="str">
            <v>Бельгия</v>
          </cell>
          <cell r="F7972" t="str">
            <v>ПАРАФИН,СТЕАРИН</v>
          </cell>
        </row>
        <row r="7973">
          <cell r="A7973" t="str">
            <v>073201537</v>
          </cell>
          <cell r="B7973" t="str">
            <v>SPAAS</v>
          </cell>
          <cell r="C7973" t="str">
            <v xml:space="preserve"> Свеча СТОЛБИК 8/20см зеленая оливка (100ч)</v>
          </cell>
          <cell r="D7973" t="str">
            <v xml:space="preserve"> Cylinder 80/200</v>
          </cell>
          <cell r="E7973" t="str">
            <v>Бельгия</v>
          </cell>
          <cell r="F7973" t="str">
            <v>ПАРАФИН,СТЕАРИН</v>
          </cell>
        </row>
        <row r="7974">
          <cell r="A7974" t="str">
            <v>073201538</v>
          </cell>
          <cell r="B7974" t="str">
            <v>SPAAS</v>
          </cell>
          <cell r="C7974" t="str">
            <v xml:space="preserve"> Свеча СТОЛБИК 8/20см синяя (100ч)</v>
          </cell>
          <cell r="D7974" t="str">
            <v xml:space="preserve"> Cylinder 80/200</v>
          </cell>
          <cell r="E7974" t="str">
            <v>Бельгия</v>
          </cell>
          <cell r="F7974" t="str">
            <v>ПАРАФИН,СТЕАРИН</v>
          </cell>
        </row>
        <row r="7975">
          <cell r="A7975" t="str">
            <v>073201539</v>
          </cell>
          <cell r="B7975" t="str">
            <v>SPAAS</v>
          </cell>
          <cell r="C7975" t="str">
            <v xml:space="preserve"> Свеча СТОЛБИК 8/20см голубая (100ч)</v>
          </cell>
          <cell r="D7975" t="str">
            <v xml:space="preserve"> Cylinder 80/200</v>
          </cell>
          <cell r="E7975" t="str">
            <v>Бельгия</v>
          </cell>
          <cell r="F7975" t="str">
            <v>ПАРАФИН,СТЕАРИН</v>
          </cell>
        </row>
        <row r="7976">
          <cell r="A7976" t="str">
            <v>073301037</v>
          </cell>
          <cell r="B7976" t="str">
            <v>SPAAS</v>
          </cell>
          <cell r="C7976" t="str">
            <v xml:space="preserve"> Свеча СТОЛБИК 8/25см слоновая кость (115ч)</v>
          </cell>
          <cell r="D7976" t="str">
            <v xml:space="preserve"> Cylinder 80/250</v>
          </cell>
          <cell r="E7976" t="str">
            <v>Бельгия</v>
          </cell>
          <cell r="F7976" t="str">
            <v>ПАРАФИН,СТЕАРИН</v>
          </cell>
        </row>
        <row r="7977">
          <cell r="A7977" t="str">
            <v>091100037</v>
          </cell>
          <cell r="B7977" t="str">
            <v>SPAAS</v>
          </cell>
          <cell r="C7977" t="str">
            <v xml:space="preserve"> Свеча СТОЛБИК 10/15см слоновая кость (90ч)</v>
          </cell>
          <cell r="D7977" t="str">
            <v xml:space="preserve"> Cylinder 100/150</v>
          </cell>
          <cell r="E7977" t="str">
            <v>Бельгия</v>
          </cell>
          <cell r="F7977" t="str">
            <v>ПАРАФИН,СТЕАРИН</v>
          </cell>
        </row>
        <row r="7978">
          <cell r="A7978" t="str">
            <v>091200037</v>
          </cell>
          <cell r="B7978" t="str">
            <v>SPAAS</v>
          </cell>
          <cell r="C7978" t="str">
            <v xml:space="preserve"> Свеча СТОЛБИК 10/20см слоновая кость (140ч)</v>
          </cell>
          <cell r="D7978" t="str">
            <v xml:space="preserve"> Cylinder 100/200</v>
          </cell>
          <cell r="E7978" t="str">
            <v>Бельгия</v>
          </cell>
          <cell r="F7978" t="str">
            <v>ПАРАФИН,СТЕАРИН</v>
          </cell>
        </row>
        <row r="7979">
          <cell r="A7979" t="str">
            <v>522620009</v>
          </cell>
          <cell r="B7979" t="str">
            <v>SPAAS</v>
          </cell>
          <cell r="C7979" t="str">
            <v xml:space="preserve"> Свеча МЕРЦАНИЕ в стакане слоновая кость (45ч)</v>
          </cell>
          <cell r="D7979" t="str">
            <v xml:space="preserve"> Soft Glow Glass</v>
          </cell>
          <cell r="E7979" t="str">
            <v>Бельгия</v>
          </cell>
          <cell r="F7979" t="str">
            <v>ПАРАФИН,СТЕКЛО</v>
          </cell>
        </row>
        <row r="7980">
          <cell r="A7980" t="str">
            <v>004710170</v>
          </cell>
          <cell r="B7980" t="str">
            <v>SPAAS</v>
          </cell>
          <cell r="C7980" t="str">
            <v xml:space="preserve"> Свеча АРОМА ТЕРАПИЯ СТОЛБИК 8/10см антистресс (42ч)</v>
          </cell>
          <cell r="E7980" t="str">
            <v>Бельгия</v>
          </cell>
          <cell r="F7980" t="str">
            <v>ПАРАФИН,СТЕАРИН</v>
          </cell>
        </row>
        <row r="7981">
          <cell r="A7981" t="str">
            <v>522032010</v>
          </cell>
          <cell r="B7981" t="str">
            <v>SPAAS</v>
          </cell>
          <cell r="C7981" t="str">
            <v xml:space="preserve"> Свеча ГАРДЕН ЦИТРОНЕЛЛА в горшочке</v>
          </cell>
          <cell r="E7981" t="str">
            <v>Бельгия</v>
          </cell>
          <cell r="F7981" t="str">
            <v>ПАРАФИН,СТЕАРИН</v>
          </cell>
        </row>
        <row r="7982">
          <cell r="A7982" t="str">
            <v>000102213</v>
          </cell>
          <cell r="B7982" t="str">
            <v>SPAAS</v>
          </cell>
          <cell r="C7982" t="str">
            <v xml:space="preserve"> Свеча АРОМА МИНИ СТОЛБИК 4шт 4/5см лаванда (15ч)</v>
          </cell>
          <cell r="E7982" t="str">
            <v>Бельгия</v>
          </cell>
          <cell r="F7982" t="str">
            <v>ПАРАФИН,СТЕАРИН</v>
          </cell>
        </row>
        <row r="7983">
          <cell r="A7983" t="str">
            <v>000102214</v>
          </cell>
          <cell r="B7983" t="str">
            <v>SPAAS</v>
          </cell>
          <cell r="C7983" t="str">
            <v xml:space="preserve"> Свеча АРОМА МИНИ СТОЛБИК 4шт 4/5см роза (15ч)</v>
          </cell>
          <cell r="E7983" t="str">
            <v>Бельгия</v>
          </cell>
          <cell r="F7983" t="str">
            <v>ПАРАФИН,СТЕАРИН</v>
          </cell>
        </row>
        <row r="7984">
          <cell r="A7984" t="str">
            <v>000102215</v>
          </cell>
          <cell r="B7984" t="str">
            <v>SPAAS</v>
          </cell>
          <cell r="C7984" t="str">
            <v xml:space="preserve"> Свеча АРОМА МИНИ СТОЛБИК 4шт 4/5см дыня (15ч)</v>
          </cell>
          <cell r="E7984" t="str">
            <v>Бельгия</v>
          </cell>
          <cell r="F7984" t="str">
            <v>ПАРАФИН,СТЕАРИН</v>
          </cell>
        </row>
        <row r="7985">
          <cell r="A7985" t="str">
            <v>004500016</v>
          </cell>
          <cell r="B7985" t="str">
            <v>SPAAS</v>
          </cell>
          <cell r="C7985" t="str">
            <v xml:space="preserve"> Свеча АРОМА СТОЛБИК 6/10см лес (23ч)</v>
          </cell>
          <cell r="E7985" t="str">
            <v>Бельгия</v>
          </cell>
          <cell r="F7985" t="str">
            <v>ПАРАФИН,СТЕАРИН</v>
          </cell>
        </row>
        <row r="7986">
          <cell r="A7986" t="str">
            <v>004500022</v>
          </cell>
          <cell r="B7986" t="str">
            <v>SPAAS</v>
          </cell>
          <cell r="C7986" t="str">
            <v xml:space="preserve"> Свеча АРОМА СТОЛБИК 6/10см персик (23ч)</v>
          </cell>
          <cell r="E7986" t="str">
            <v>Бельгия</v>
          </cell>
          <cell r="F7986" t="str">
            <v>ПАРАФИН,СТЕАРИН</v>
          </cell>
        </row>
        <row r="7987">
          <cell r="A7987" t="str">
            <v>000100016</v>
          </cell>
          <cell r="B7987" t="str">
            <v>SPAAS</v>
          </cell>
          <cell r="C7987" t="str">
            <v xml:space="preserve"> Свеча АРОМА МИНИ СТОЛБИК 4/5см лес (15ч)(000100008)</v>
          </cell>
          <cell r="E7987" t="str">
            <v>Бельгия</v>
          </cell>
          <cell r="F7987" t="str">
            <v>ПАРАФИН,СТЕАРИН</v>
          </cell>
        </row>
        <row r="7988">
          <cell r="A7988" t="str">
            <v>000102016</v>
          </cell>
          <cell r="B7988" t="str">
            <v>SPAAS</v>
          </cell>
          <cell r="C7988" t="str">
            <v xml:space="preserve"> Свеча АРОМА МИНИ СТОЛБИК 4шт 4/5см лес (15ч)</v>
          </cell>
          <cell r="E7988" t="str">
            <v>Бельгия</v>
          </cell>
          <cell r="F7988" t="str">
            <v>ПАРАФИН,СТЕАРИН</v>
          </cell>
        </row>
        <row r="7989">
          <cell r="A7989" t="str">
            <v>000102022</v>
          </cell>
          <cell r="B7989" t="str">
            <v>SPAAS</v>
          </cell>
          <cell r="C7989" t="str">
            <v xml:space="preserve"> Свеча АРОМА МИНИ СТОЛБИК 4шт 4/5см персик (15ч)</v>
          </cell>
          <cell r="E7989" t="str">
            <v>Бельгия</v>
          </cell>
          <cell r="F7989" t="str">
            <v>ПАРАФИН,СТЕАРИН</v>
          </cell>
        </row>
        <row r="7990">
          <cell r="A7990" t="str">
            <v>000102081</v>
          </cell>
          <cell r="B7990" t="str">
            <v>SPAAS</v>
          </cell>
          <cell r="C7990" t="str">
            <v xml:space="preserve"> Свеча АРОМА МИНИ СТОЛБИК 4шт 4/5см ежевика (15ч)</v>
          </cell>
          <cell r="E7990" t="str">
            <v>Бельгия</v>
          </cell>
          <cell r="F7990" t="str">
            <v>ПАРАФИН,СТЕАРИН</v>
          </cell>
        </row>
        <row r="7991">
          <cell r="A7991" t="str">
            <v>000102212</v>
          </cell>
          <cell r="B7991" t="str">
            <v>SPAAS</v>
          </cell>
          <cell r="C7991" t="str">
            <v xml:space="preserve"> Свеча АРОМА МИНИ СТОЛБИК 4шт 4/5см бриз (15ч)</v>
          </cell>
          <cell r="E7991" t="str">
            <v>Бельгия</v>
          </cell>
          <cell r="F7991" t="str">
            <v>ПАРАФИН,СТЕАРИН</v>
          </cell>
        </row>
        <row r="7992">
          <cell r="A7992" t="str">
            <v>053001078</v>
          </cell>
          <cell r="B7992" t="str">
            <v>SPAAS</v>
          </cell>
          <cell r="C7992" t="str">
            <v xml:space="preserve"> Свеча СТОЛБИК СЕРЕБРО 6/10см (23ч)</v>
          </cell>
          <cell r="E7992" t="str">
            <v>Бельгия</v>
          </cell>
          <cell r="F7992" t="str">
            <v>ПАРАФИН,СТЕАРИН</v>
          </cell>
        </row>
        <row r="7993">
          <cell r="A7993" t="str">
            <v>053001254</v>
          </cell>
          <cell r="B7993" t="str">
            <v>SPAAS</v>
          </cell>
          <cell r="C7993" t="str">
            <v xml:space="preserve"> Свеча СТОЛБИК 6/10см желтая (23ч)(053001010)</v>
          </cell>
          <cell r="E7993" t="str">
            <v>Бельгия</v>
          </cell>
          <cell r="F7993" t="str">
            <v>ПАРАФИН</v>
          </cell>
        </row>
        <row r="7994">
          <cell r="A7994" t="str">
            <v>073101077</v>
          </cell>
          <cell r="B7994" t="str">
            <v>SPAAS</v>
          </cell>
          <cell r="C7994" t="str">
            <v xml:space="preserve"> Свеча СТОЛБИК ЗОЛОТО 8/15см (64ч)</v>
          </cell>
          <cell r="E7994" t="str">
            <v>Бельгия</v>
          </cell>
          <cell r="F7994" t="str">
            <v>ПАРАФИН,СТЕАРИН</v>
          </cell>
        </row>
        <row r="7995">
          <cell r="A7995" t="str">
            <v>075037037</v>
          </cell>
          <cell r="B7995" t="str">
            <v>SPAAS</v>
          </cell>
          <cell r="C7995" t="str">
            <v xml:space="preserve"> Свеча АНТИТАБАК СТОЛБИК 8/10см слоновая кость (38ч)(075012037)</v>
          </cell>
          <cell r="E7995" t="str">
            <v>Бельгия</v>
          </cell>
          <cell r="F7995" t="str">
            <v>ПАРАФИН,СТЕАРИН</v>
          </cell>
        </row>
        <row r="7996">
          <cell r="A7996" t="str">
            <v>155001037</v>
          </cell>
          <cell r="B7996" t="str">
            <v>SPAAS</v>
          </cell>
          <cell r="C7996" t="str">
            <v xml:space="preserve"> Свечи АНТИК 25см 100шт кремовые (8ч)</v>
          </cell>
          <cell r="D7996" t="str">
            <v xml:space="preserve"> Festilux 100</v>
          </cell>
          <cell r="E7996" t="str">
            <v>Бельгия</v>
          </cell>
          <cell r="F7996" t="str">
            <v>ПАРАФИН,СТЕАРИН</v>
          </cell>
        </row>
        <row r="7997">
          <cell r="A7997" t="str">
            <v>012100001</v>
          </cell>
          <cell r="B7997" t="str">
            <v>SPAAS</v>
          </cell>
          <cell r="C7997" t="str">
            <v xml:space="preserve"> Свечи КЛАССИК в коробке 6шт 19/135мм белые (4ч)</v>
          </cell>
          <cell r="E7997" t="str">
            <v>Бельгия</v>
          </cell>
          <cell r="F7997" t="str">
            <v>ПАРАФИН,СТЕАРИН</v>
          </cell>
        </row>
        <row r="7998">
          <cell r="A7998" t="str">
            <v>012100013</v>
          </cell>
          <cell r="B7998" t="str">
            <v>SPAAS</v>
          </cell>
          <cell r="C7998" t="str">
            <v xml:space="preserve"> Свечи КЛАССИК в коробке 6шт 19/135мм красные (4ч)</v>
          </cell>
          <cell r="E7998" t="str">
            <v>Бельгия</v>
          </cell>
          <cell r="F7998" t="str">
            <v>ПАРАФИН,СТЕАРИН</v>
          </cell>
        </row>
        <row r="7999">
          <cell r="A7999" t="str">
            <v>042001016</v>
          </cell>
          <cell r="B7999" t="str">
            <v>SPAAS</v>
          </cell>
          <cell r="C7999" t="str">
            <v xml:space="preserve"> Свечи СТОЛБИК 4шт 5/8см темно-зеленые (18ч)</v>
          </cell>
          <cell r="E7999" t="str">
            <v>Бельгия</v>
          </cell>
          <cell r="F7999" t="str">
            <v>ПАРАФИН,СТЕАРИН</v>
          </cell>
        </row>
        <row r="8000">
          <cell r="A8000" t="str">
            <v>053001232</v>
          </cell>
          <cell r="B8000" t="str">
            <v>SPAAS</v>
          </cell>
          <cell r="C8000" t="str">
            <v xml:space="preserve"> Свеча СТОЛБИК 6/10см темно-коричневая (23ч)</v>
          </cell>
          <cell r="E8000" t="str">
            <v>Бельгия</v>
          </cell>
          <cell r="F8000" t="str">
            <v>ПАРАФИН,СТЕАРИН</v>
          </cell>
        </row>
        <row r="8001">
          <cell r="A8001" t="str">
            <v>053001315</v>
          </cell>
          <cell r="B8001" t="str">
            <v>SPAAS</v>
          </cell>
          <cell r="C8001" t="str">
            <v xml:space="preserve"> Свеча СТОЛБИК 6/10см темно-зеленая (23ч) (053001016)</v>
          </cell>
          <cell r="E8001" t="str">
            <v>Бельгия</v>
          </cell>
          <cell r="F8001" t="str">
            <v>ПАРАФИН</v>
          </cell>
        </row>
        <row r="8002">
          <cell r="A8002" t="str">
            <v>560011116</v>
          </cell>
          <cell r="B8002" t="str">
            <v>SPAAS</v>
          </cell>
          <cell r="C8002" t="str">
            <v xml:space="preserve"> Свеча МЕРЦАЮЩАЯ ФАНТАЗИЯ СЕРЕБРО в матовом стакане (30ч)</v>
          </cell>
          <cell r="E8002" t="str">
            <v>Бельгия</v>
          </cell>
          <cell r="F8002" t="str">
            <v>ПАРАФИН,СТЕАРИН</v>
          </cell>
        </row>
        <row r="8003">
          <cell r="A8003" t="str">
            <v>560014037</v>
          </cell>
          <cell r="B8003" t="str">
            <v>SPAAS</v>
          </cell>
          <cell r="C8003" t="str">
            <v xml:space="preserve"> Свеча С РОЖДЕСТВОМ! ЗОЛОТО в матовом стакане (30ч)</v>
          </cell>
          <cell r="E8003" t="str">
            <v>Бельгия</v>
          </cell>
          <cell r="F8003" t="str">
            <v>ПАРАФИН,СТЕАРИН</v>
          </cell>
        </row>
        <row r="8004">
          <cell r="A8004" t="str">
            <v>073201015</v>
          </cell>
          <cell r="B8004" t="str">
            <v>SPAAS</v>
          </cell>
          <cell r="C8004" t="str">
            <v xml:space="preserve"> Свеча СТОЛБИК 8/20см темно-синяя (90ч)</v>
          </cell>
          <cell r="D8004" t="str">
            <v xml:space="preserve"> Cylinder 80/200</v>
          </cell>
          <cell r="E8004" t="str">
            <v>Бельгия</v>
          </cell>
          <cell r="F8004" t="str">
            <v>ПАРАФИН,СТЕАРИН</v>
          </cell>
        </row>
        <row r="8005">
          <cell r="A8005" t="str">
            <v>556021010</v>
          </cell>
          <cell r="B8005" t="str">
            <v>SPAAS</v>
          </cell>
          <cell r="C8005" t="str">
            <v xml:space="preserve"> Свеча ЦИТРОНЕЛЛА в керамической чаше большая 13 ч</v>
          </cell>
          <cell r="D8005" t="str">
            <v xml:space="preserve"> citronella terracota royal flame</v>
          </cell>
          <cell r="E8005" t="str">
            <v>Бельгия</v>
          </cell>
          <cell r="F8005" t="str">
            <v>ПАРАФИН,СТЕАРИН,КЕРАМИКА</v>
          </cell>
        </row>
        <row r="8006">
          <cell r="A8006" t="str">
            <v>633192546</v>
          </cell>
          <cell r="B8006" t="str">
            <v>SPAAS</v>
          </cell>
          <cell r="C8006" t="str">
            <v xml:space="preserve"> Свеча столбик РУСТИК 7/8.5см темно-синяя (30ч)</v>
          </cell>
          <cell r="D8006" t="str">
            <v xml:space="preserve"> Rustic Pillar 70/85</v>
          </cell>
          <cell r="E8006" t="str">
            <v>Бельгия</v>
          </cell>
          <cell r="F8006" t="str">
            <v>ПАРАФИН,СТЕАРИН</v>
          </cell>
        </row>
        <row r="8007">
          <cell r="A8007" t="str">
            <v>073101015</v>
          </cell>
          <cell r="B8007" t="str">
            <v>SPAAS</v>
          </cell>
          <cell r="C8007" t="str">
            <v xml:space="preserve"> Свеча СТОЛБИК 8/15см темно-синяя (64ч)</v>
          </cell>
          <cell r="D8007" t="str">
            <v xml:space="preserve"> Cylinder 80/150</v>
          </cell>
          <cell r="E8007" t="str">
            <v>Бельгия</v>
          </cell>
          <cell r="F8007" t="str">
            <v>ПАРАФИН,СТЕАРИН</v>
          </cell>
        </row>
        <row r="8008">
          <cell r="A8008" t="str">
            <v>073101016</v>
          </cell>
          <cell r="B8008" t="str">
            <v>SPAAS</v>
          </cell>
          <cell r="C8008" t="str">
            <v xml:space="preserve"> Свеча СТОЛБИК 8/15см темно-зеленая (64ч)</v>
          </cell>
          <cell r="D8008" t="str">
            <v xml:space="preserve"> Cylinder 80/150</v>
          </cell>
          <cell r="E8008" t="str">
            <v>Бельгия</v>
          </cell>
          <cell r="F8008" t="str">
            <v>ПАРАФИН,СТЕАРИН</v>
          </cell>
        </row>
        <row r="8009">
          <cell r="A8009" t="str">
            <v>161001232</v>
          </cell>
          <cell r="B8009" t="str">
            <v>SPAAS</v>
          </cell>
          <cell r="C8009" t="str">
            <v xml:space="preserve"> Свечи АНТИК 25см 4шт темно-коричневые (8ч)</v>
          </cell>
          <cell r="D8009" t="str">
            <v xml:space="preserve"> Festilux 4</v>
          </cell>
          <cell r="E8009" t="str">
            <v>Бельгия</v>
          </cell>
          <cell r="F8009" t="str">
            <v>ПАРАФИН,СТЕАРИН</v>
          </cell>
        </row>
        <row r="8010">
          <cell r="A8010" t="str">
            <v>161001233</v>
          </cell>
          <cell r="B8010" t="str">
            <v>SPAAS</v>
          </cell>
          <cell r="C8010" t="str">
            <v xml:space="preserve"> Свечи АНТИК 25см 4шт терракот (8ч)</v>
          </cell>
          <cell r="D8010" t="str">
            <v xml:space="preserve"> Festilux 4</v>
          </cell>
          <cell r="E8010" t="str">
            <v>Бельгия</v>
          </cell>
          <cell r="F8010" t="str">
            <v>ПАРАФИН,СТЕАРИН</v>
          </cell>
        </row>
        <row r="8011">
          <cell r="A8011" t="str">
            <v>303008016</v>
          </cell>
          <cell r="B8011" t="str">
            <v>SPAAS</v>
          </cell>
          <cell r="C8011" t="str">
            <v xml:space="preserve"> Свеча АРОМА ГИЛЬЗА 10шт лес (4.5ч)</v>
          </cell>
          <cell r="D8011" t="str">
            <v xml:space="preserve"> Scented tealights 10</v>
          </cell>
          <cell r="E8011" t="str">
            <v>Бельгия</v>
          </cell>
          <cell r="F8011" t="str">
            <v>ПАРАФИН,ЖЕСТЬ</v>
          </cell>
        </row>
        <row r="8012">
          <cell r="A8012" t="str">
            <v>303008022</v>
          </cell>
          <cell r="B8012" t="str">
            <v>SPAAS</v>
          </cell>
          <cell r="C8012" t="str">
            <v xml:space="preserve"> Свеча АРОМА ГИЛЬЗА 10шт персик (4.5ч)</v>
          </cell>
          <cell r="D8012" t="str">
            <v xml:space="preserve"> Scented tealights 10</v>
          </cell>
          <cell r="E8012" t="str">
            <v>Бельгия</v>
          </cell>
          <cell r="F8012" t="str">
            <v>ПАРАФИН,ЖЕСТЬ</v>
          </cell>
        </row>
        <row r="8013">
          <cell r="A8013" t="str">
            <v>303008115</v>
          </cell>
          <cell r="B8013" t="str">
            <v>SPAAS</v>
          </cell>
          <cell r="C8013" t="str">
            <v xml:space="preserve"> Свеча АРОМА ГИЛЬЗА 10шт лимон (4.5ч)</v>
          </cell>
          <cell r="D8013" t="str">
            <v xml:space="preserve"> Scented tealights 10</v>
          </cell>
          <cell r="E8013" t="str">
            <v>Бельгия</v>
          </cell>
          <cell r="F8013" t="str">
            <v>ПАРАФИН,ЖЕСТЬ</v>
          </cell>
        </row>
        <row r="8014">
          <cell r="A8014" t="str">
            <v>073201315</v>
          </cell>
          <cell r="B8014" t="str">
            <v>SPAAS</v>
          </cell>
          <cell r="C8014" t="str">
            <v xml:space="preserve"> Свеча СТОЛБИК 8/20см темно-зеленая (90ч) (073201016)</v>
          </cell>
          <cell r="D8014" t="str">
            <v xml:space="preserve"> Cylinder 80/200</v>
          </cell>
          <cell r="E8014" t="str">
            <v>Бельгия</v>
          </cell>
          <cell r="F8014" t="str">
            <v>ПАРАФИН,СТЕАРИН</v>
          </cell>
        </row>
        <row r="8015">
          <cell r="A8015" t="str">
            <v>012001001</v>
          </cell>
          <cell r="B8015" t="str">
            <v>SPAAS</v>
          </cell>
          <cell r="C8015" t="str">
            <v xml:space="preserve"> Свечи ОБЕДЕННЫЕ 14шт 22.5см белые (8ч)</v>
          </cell>
          <cell r="D8015" t="str">
            <v xml:space="preserve"> Dinner candles 14</v>
          </cell>
          <cell r="E8015" t="str">
            <v>Бельгия</v>
          </cell>
          <cell r="F8015" t="str">
            <v>ПАРАФИН,СТЕАРИН</v>
          </cell>
        </row>
        <row r="8016">
          <cell r="A8016" t="str">
            <v>012001013</v>
          </cell>
          <cell r="B8016" t="str">
            <v>SPAAS</v>
          </cell>
          <cell r="C8016" t="str">
            <v xml:space="preserve"> Свечи ОБЕДЕННЫЕ 14шт 22.5см красные (8ч)</v>
          </cell>
          <cell r="D8016" t="str">
            <v xml:space="preserve"> Dinner candles 14</v>
          </cell>
          <cell r="E8016" t="str">
            <v>Бельгия</v>
          </cell>
          <cell r="F8016" t="str">
            <v>ПАРАФИН,СТЕАРИН</v>
          </cell>
        </row>
        <row r="8017">
          <cell r="A8017" t="str">
            <v>012001037</v>
          </cell>
          <cell r="B8017" t="str">
            <v>SPAAS</v>
          </cell>
          <cell r="C8017" t="str">
            <v xml:space="preserve"> Свечи ОБЕДЕННЫЕ 14шт 22.5см кремовые (8ч)</v>
          </cell>
          <cell r="D8017" t="str">
            <v xml:space="preserve"> Dinner candles 14</v>
          </cell>
          <cell r="E8017" t="str">
            <v>Бельгия</v>
          </cell>
          <cell r="F8017" t="str">
            <v>ПАРАФИН,СТЕАРИН</v>
          </cell>
        </row>
        <row r="8018">
          <cell r="A8018" t="str">
            <v>012001254</v>
          </cell>
          <cell r="B8018" t="str">
            <v>SPAAS</v>
          </cell>
          <cell r="C8018" t="str">
            <v xml:space="preserve"> Свечи ОБЕДЕННЫЕ 14шт 22.5см желтые (8ч)(012001010)</v>
          </cell>
          <cell r="D8018" t="str">
            <v xml:space="preserve"> Dinner candles 14</v>
          </cell>
          <cell r="E8018" t="str">
            <v>Бельгия</v>
          </cell>
          <cell r="F8018" t="str">
            <v>ПАРАФИН,СТЕАРИН</v>
          </cell>
        </row>
        <row r="8019">
          <cell r="A8019" t="str">
            <v>042001218</v>
          </cell>
          <cell r="B8019" t="str">
            <v>SPAAS</v>
          </cell>
          <cell r="C8019" t="str">
            <v xml:space="preserve"> Свечи СТОЛБИК 4шт 5/8см бежевые (18ч)</v>
          </cell>
          <cell r="D8019" t="str">
            <v xml:space="preserve"> Cylinder 50/80 per 4</v>
          </cell>
          <cell r="E8019" t="str">
            <v>Бельгия</v>
          </cell>
          <cell r="F8019" t="str">
            <v>ПАРАФИН,СТЕАРИН</v>
          </cell>
        </row>
        <row r="8020">
          <cell r="A8020" t="str">
            <v>042001233</v>
          </cell>
          <cell r="B8020" t="str">
            <v>SPAAS</v>
          </cell>
          <cell r="C8020" t="str">
            <v xml:space="preserve"> Свечи СТОЛБИК 4шт 5/8см терракот (18ч)</v>
          </cell>
          <cell r="D8020" t="str">
            <v xml:space="preserve"> Cylinder 50/80 per 4</v>
          </cell>
          <cell r="E8020" t="str">
            <v>Бельгия</v>
          </cell>
          <cell r="F8020" t="str">
            <v>ПАРАФИН,СТЕАРИН</v>
          </cell>
        </row>
        <row r="8021">
          <cell r="A8021" t="str">
            <v>042001254</v>
          </cell>
          <cell r="B8021" t="str">
            <v>SPAAS</v>
          </cell>
          <cell r="C8021" t="str">
            <v xml:space="preserve"> Свечи СТОЛБИК 4шт 5/8см желтые (18ч)(042001010)</v>
          </cell>
          <cell r="D8021" t="str">
            <v xml:space="preserve"> Cylinder 50/80 per 4</v>
          </cell>
          <cell r="E8021" t="str">
            <v>Бельгия</v>
          </cell>
          <cell r="F8021" t="str">
            <v>ПАРАФИН,СТЕАРИН</v>
          </cell>
        </row>
        <row r="8022">
          <cell r="A8022" t="str">
            <v>053001233</v>
          </cell>
          <cell r="B8022" t="str">
            <v>SPAAS</v>
          </cell>
          <cell r="C8022" t="str">
            <v xml:space="preserve"> Свеча СТОЛБИК 6/10см терракот (23ч)</v>
          </cell>
          <cell r="D8022" t="str">
            <v xml:space="preserve"> Cylinder 60/100</v>
          </cell>
          <cell r="E8022" t="str">
            <v>Бельгия</v>
          </cell>
          <cell r="F8022" t="str">
            <v>ПАРАФИН,СТЕАРИН</v>
          </cell>
        </row>
        <row r="8023">
          <cell r="A8023" t="str">
            <v>053001373</v>
          </cell>
          <cell r="B8023" t="str">
            <v>SPAAS</v>
          </cell>
          <cell r="C8023" t="str">
            <v xml:space="preserve"> Свеча СТОЛБИК БРОНЗА 6/10см</v>
          </cell>
          <cell r="D8023" t="str">
            <v xml:space="preserve"> Cylinder 60/100</v>
          </cell>
          <cell r="E8023" t="str">
            <v>Бельгия</v>
          </cell>
          <cell r="F8023" t="str">
            <v>ПАРАФИН,СТЕАРИН</v>
          </cell>
        </row>
        <row r="8024">
          <cell r="A8024" t="str">
            <v>053201233</v>
          </cell>
          <cell r="B8024" t="str">
            <v>SPAAS</v>
          </cell>
          <cell r="C8024" t="str">
            <v xml:space="preserve"> Свеча СТОЛБИК 6/15см терракот (41ч)</v>
          </cell>
          <cell r="D8024" t="str">
            <v xml:space="preserve"> Cylinder 60/150</v>
          </cell>
          <cell r="E8024" t="str">
            <v>Бельгия</v>
          </cell>
          <cell r="F8024" t="str">
            <v>ПАРАФИН,СТЕАРИН</v>
          </cell>
        </row>
        <row r="8025">
          <cell r="A8025" t="str">
            <v>004800016</v>
          </cell>
          <cell r="B8025" t="str">
            <v>SPAAS</v>
          </cell>
          <cell r="C8025" t="str">
            <v xml:space="preserve"> Свеча АРОМА СТОЛБИК 8/15см лес (64ч)</v>
          </cell>
          <cell r="D8025" t="str">
            <v xml:space="preserve"> Aroma pillar 80/150</v>
          </cell>
          <cell r="E8025" t="str">
            <v>Бельгия</v>
          </cell>
          <cell r="F8025" t="str">
            <v>ПАРАФИН,СТЕАРИН</v>
          </cell>
        </row>
        <row r="8026">
          <cell r="A8026" t="str">
            <v>004800022</v>
          </cell>
          <cell r="B8026" t="str">
            <v>SPAAS</v>
          </cell>
          <cell r="C8026" t="str">
            <v xml:space="preserve"> Свеча АРОМА СТОЛБИК 8/15см персик (64ч)</v>
          </cell>
          <cell r="D8026" t="str">
            <v xml:space="preserve"> Aroma pillar 80/150</v>
          </cell>
          <cell r="E8026" t="str">
            <v>Бельгия</v>
          </cell>
          <cell r="F8026" t="str">
            <v>ПАРАФИН,СТЕАРИН</v>
          </cell>
        </row>
        <row r="8027">
          <cell r="A8027" t="str">
            <v>004800115</v>
          </cell>
          <cell r="B8027" t="str">
            <v>SPAAS</v>
          </cell>
          <cell r="C8027" t="str">
            <v xml:space="preserve"> Свеча АРОМА СТОЛБИК 8/15см лимон (64ч)</v>
          </cell>
          <cell r="D8027" t="str">
            <v xml:space="preserve"> Aroma pillar 80/150</v>
          </cell>
          <cell r="E8027" t="str">
            <v>Бельгия</v>
          </cell>
          <cell r="F8027" t="str">
            <v>ПАРАФИН,СТЕАРИН</v>
          </cell>
        </row>
        <row r="8028">
          <cell r="A8028" t="str">
            <v>009001015</v>
          </cell>
          <cell r="B8028" t="str">
            <v>SPAAS</v>
          </cell>
          <cell r="C8028" t="str">
            <v xml:space="preserve"> Свечи КЛАССИК в коробке 18см 20шт темно-синие (6ч)</v>
          </cell>
          <cell r="D8028" t="str">
            <v xml:space="preserve"> Household candles 20</v>
          </cell>
          <cell r="E8028" t="str">
            <v>Бельгия</v>
          </cell>
          <cell r="F8028" t="str">
            <v>ПАРАФИН,СТЕАРИН</v>
          </cell>
        </row>
        <row r="8029">
          <cell r="A8029" t="str">
            <v>009001081</v>
          </cell>
          <cell r="B8029" t="str">
            <v>SPAAS</v>
          </cell>
          <cell r="C8029" t="str">
            <v xml:space="preserve"> Свечи КЛАССИК в коробке 18см 20шт бордо (6ч)</v>
          </cell>
          <cell r="D8029" t="str">
            <v xml:space="preserve"> Household candles 20</v>
          </cell>
          <cell r="E8029" t="str">
            <v>Бельгия</v>
          </cell>
          <cell r="F8029" t="str">
            <v>ПАРАФИН,СТЕАРИН</v>
          </cell>
        </row>
        <row r="8030">
          <cell r="A8030" t="str">
            <v>0500086295</v>
          </cell>
          <cell r="B8030" t="str">
            <v>SPAAS</v>
          </cell>
          <cell r="C8030" t="str">
            <v xml:space="preserve"> Свеча ЦИТРОНЕЛЛА манго в стакане 3шт</v>
          </cell>
          <cell r="D8030" t="str">
            <v xml:space="preserve"> Citronella mango transparent pot x 3</v>
          </cell>
          <cell r="E8030" t="str">
            <v>Бельгия</v>
          </cell>
          <cell r="F8030" t="str">
            <v>ПАРАФИН,СТЕАРИН,СТЕКЛО</v>
          </cell>
        </row>
        <row r="8031">
          <cell r="A8031" t="str">
            <v>0522032010</v>
          </cell>
          <cell r="B8031" t="str">
            <v>SPAAS</v>
          </cell>
          <cell r="C8031" t="str">
            <v xml:space="preserve"> Свеча ЦИТРОНЕЛЛА в стеклянной банке</v>
          </cell>
          <cell r="D8031" t="str">
            <v xml:space="preserve"> Citronella garden light</v>
          </cell>
          <cell r="E8031" t="str">
            <v>Бельгия</v>
          </cell>
          <cell r="F8031" t="str">
            <v>ПАРАФИН,СТЕАРИН,СТЕКЛО</v>
          </cell>
        </row>
        <row r="8032">
          <cell r="A8032" t="str">
            <v>0556031417</v>
          </cell>
          <cell r="B8032" t="str">
            <v>SPAAS</v>
          </cell>
          <cell r="C8032" t="str">
            <v xml:space="preserve"> Свеча в белой чаше зеленая</v>
          </cell>
          <cell r="D8032" t="str">
            <v xml:space="preserve"> White terra cotta Olive Green</v>
          </cell>
          <cell r="E8032" t="str">
            <v>Бельгия</v>
          </cell>
          <cell r="F8032" t="str">
            <v>ПАРАФИН,СТЕАРИН,КЕРАМИКА</v>
          </cell>
        </row>
        <row r="8033">
          <cell r="A8033" t="str">
            <v>0556031492</v>
          </cell>
          <cell r="B8033" t="str">
            <v>SPAAS</v>
          </cell>
          <cell r="C8033" t="str">
            <v xml:space="preserve"> Свеча в белой чаше розовая</v>
          </cell>
          <cell r="D8033" t="str">
            <v xml:space="preserve"> White terra cotta dish Bright Pink</v>
          </cell>
          <cell r="E8033" t="str">
            <v>Бельгия</v>
          </cell>
          <cell r="F8033" t="str">
            <v>ПАРАФИН,СТЕАРИН,КЕРАМИКА</v>
          </cell>
        </row>
        <row r="8034">
          <cell r="A8034" t="str">
            <v>0556031533</v>
          </cell>
          <cell r="B8034" t="str">
            <v>SPAAS</v>
          </cell>
          <cell r="C8034" t="str">
            <v xml:space="preserve"> Свеча в белой чаше малиновая</v>
          </cell>
          <cell r="D8034" t="str">
            <v xml:space="preserve"> White terra cotta dish Dahlia Purple</v>
          </cell>
          <cell r="E8034" t="str">
            <v>Бельгия</v>
          </cell>
          <cell r="F8034" t="str">
            <v>ПАРАФИН,СТЕАРИН,КЕРАМИКА</v>
          </cell>
        </row>
        <row r="8035">
          <cell r="A8035" t="str">
            <v>0556038295</v>
          </cell>
          <cell r="B8035" t="str">
            <v>SPAAS</v>
          </cell>
          <cell r="C8035" t="str">
            <v xml:space="preserve"> Свеча ЦИТРОНЕЛЛА манго в керамической чаше</v>
          </cell>
          <cell r="D8035" t="str">
            <v xml:space="preserve"> Citronella mango white terracotta dish</v>
          </cell>
          <cell r="E8035" t="str">
            <v>Бельгия</v>
          </cell>
          <cell r="F8035" t="str">
            <v>ПАРАФИН,СТЕАРИН,КЕРАМИКА</v>
          </cell>
        </row>
        <row r="8036">
          <cell r="A8036" t="str">
            <v>0556031534</v>
          </cell>
          <cell r="B8036" t="str">
            <v>SPAAS</v>
          </cell>
          <cell r="C8036" t="str">
            <v xml:space="preserve"> Свеча в белой чаше бирюзовая</v>
          </cell>
          <cell r="D8036" t="str">
            <v xml:space="preserve"> White terra cotta dish Turquoise</v>
          </cell>
          <cell r="E8036" t="str">
            <v>Бельгия</v>
          </cell>
          <cell r="F8036" t="str">
            <v>ПАРАФИН,СТЕАРИН,КЕРАМИКА</v>
          </cell>
        </row>
        <row r="8037">
          <cell r="A8037" t="str">
            <v>053201254</v>
          </cell>
          <cell r="B8037" t="str">
            <v>SPAAS</v>
          </cell>
          <cell r="C8037" t="str">
            <v xml:space="preserve"> Свеча СТОЛБИК 6/15см желтая (41ч)(053201010)</v>
          </cell>
          <cell r="D8037" t="str">
            <v xml:space="preserve"> Cylinder 60/150</v>
          </cell>
          <cell r="E8037" t="str">
            <v>Бельгия</v>
          </cell>
          <cell r="F8037" t="str">
            <v>ВОСК</v>
          </cell>
        </row>
        <row r="8038">
          <cell r="A8038" t="str">
            <v>073201254</v>
          </cell>
          <cell r="B8038" t="str">
            <v>SPAAS</v>
          </cell>
          <cell r="C8038" t="str">
            <v xml:space="preserve"> Свеча СТОЛБИК 8/20см желтая (90ч)(073201010)</v>
          </cell>
          <cell r="D8038" t="str">
            <v xml:space="preserve"> Cylinder 80/200</v>
          </cell>
          <cell r="E8038" t="str">
            <v>Бельгия</v>
          </cell>
          <cell r="F8038" t="str">
            <v>ВОСК</v>
          </cell>
        </row>
        <row r="8039">
          <cell r="A8039" t="str">
            <v>500140543</v>
          </cell>
          <cell r="B8039" t="str">
            <v>SPAAS</v>
          </cell>
          <cell r="C8039" t="str">
            <v xml:space="preserve"> Свеча в стакане ПАПАЙЯ (25ч)</v>
          </cell>
          <cell r="D8039" t="str">
            <v xml:space="preserve"> Glass Papaya Spaas B Cax12</v>
          </cell>
          <cell r="E8039" t="str">
            <v>Бельгия</v>
          </cell>
          <cell r="F8039" t="str">
            <v>СТЕКЛО,ПАРАФИН</v>
          </cell>
        </row>
        <row r="8040">
          <cell r="A8040" t="str">
            <v>1360037</v>
          </cell>
          <cell r="B8040" t="str">
            <v>SPAAS</v>
          </cell>
          <cell r="C8040" t="str">
            <v xml:space="preserve"> Аромадиффузор БОЖЕСТВЕННЫЙ ЖАСМИН 50мл</v>
          </cell>
          <cell r="D8040" t="str">
            <v xml:space="preserve"> Reed diffuser 50ml Spiritual Jasmin</v>
          </cell>
          <cell r="E8040" t="str">
            <v>Бельгия</v>
          </cell>
          <cell r="F8040" t="str">
            <v>СТЕКЛО,ПЛАСТИК,ДЕРЕВО,АРОМА</v>
          </cell>
        </row>
        <row r="8041">
          <cell r="A8041" t="str">
            <v>1360038</v>
          </cell>
          <cell r="B8041" t="str">
            <v>SPAAS</v>
          </cell>
          <cell r="C8041" t="str">
            <v xml:space="preserve"> Аромадиффузор ВАНИЛЬНЫЙ ПИРОГ 50мл</v>
          </cell>
          <cell r="D8041" t="str">
            <v xml:space="preserve"> Reed diffuser 50ml White cake Vanilla</v>
          </cell>
          <cell r="E8041" t="str">
            <v>Бельгия</v>
          </cell>
          <cell r="F8041" t="str">
            <v>СТЕКЛО,ПЛАСТИК,ДЕРЕВО,АРОМА</v>
          </cell>
        </row>
        <row r="8042">
          <cell r="A8042" t="str">
            <v>0500137192</v>
          </cell>
          <cell r="B8042" t="str">
            <v>SPAAS</v>
          </cell>
          <cell r="C8042" t="str">
            <v xml:space="preserve"> Свеча в стакане цветном АРОМА Волшебная кувшинка 8.5/7см (30ч)</v>
          </cell>
          <cell r="D8042" t="str">
            <v xml:space="preserve"> Glas vierkant Fairy waterlil</v>
          </cell>
          <cell r="E8042" t="str">
            <v>Бельгия</v>
          </cell>
          <cell r="F8042" t="str">
            <v>СТЕКЛО,ПАРАФИН</v>
          </cell>
        </row>
        <row r="8043">
          <cell r="A8043" t="str">
            <v>0500137191</v>
          </cell>
          <cell r="B8043" t="str">
            <v>SPAAS</v>
          </cell>
          <cell r="C8043" t="str">
            <v xml:space="preserve"> Свеча в стакане цветном АРОМА Мятный хаммам 8.5/7см (30ч)</v>
          </cell>
          <cell r="D8043" t="str">
            <v xml:space="preserve"> Glas vierkant Minty hammam K</v>
          </cell>
          <cell r="E8043" t="str">
            <v>Бельгия</v>
          </cell>
          <cell r="F8043" t="str">
            <v>СТЕКЛО,ПАРАФИН</v>
          </cell>
        </row>
        <row r="8044">
          <cell r="A8044" t="str">
            <v>0500137273</v>
          </cell>
          <cell r="B8044" t="str">
            <v>SPAAS</v>
          </cell>
          <cell r="C8044" t="str">
            <v xml:space="preserve"> Свеча в стакане цветном АРОМА Ягодный коктейль 8.5/7см (30ч)</v>
          </cell>
          <cell r="D8044" t="str">
            <v xml:space="preserve"> Glas vierkant Berry cocktail</v>
          </cell>
          <cell r="E8044" t="str">
            <v>Бельгия</v>
          </cell>
          <cell r="F8044" t="str">
            <v>СТЕКЛО,ПАРАФИН</v>
          </cell>
        </row>
        <row r="8045">
          <cell r="A8045" t="str">
            <v>0500137401</v>
          </cell>
          <cell r="B8045" t="str">
            <v>SPAAS</v>
          </cell>
          <cell r="C8045" t="str">
            <v xml:space="preserve"> Свеча в стакане цветном АРОМА Южный цитрус 8.5/7см (30ч)</v>
          </cell>
          <cell r="D8045" t="str">
            <v xml:space="preserve"> Glas vierkant Southern citru</v>
          </cell>
          <cell r="E8045" t="str">
            <v>Бельгия</v>
          </cell>
          <cell r="F8045" t="str">
            <v>СТЕКЛО,ПАРАФИН</v>
          </cell>
        </row>
        <row r="8046">
          <cell r="A8046" t="str">
            <v>0500137473</v>
          </cell>
          <cell r="B8046" t="str">
            <v>SPAAS</v>
          </cell>
          <cell r="C8046" t="str">
            <v xml:space="preserve"> Свеча в стакане цветном АРОМА Цветущий хлопок 8.5/7см (30ч)</v>
          </cell>
          <cell r="D8046" t="str">
            <v xml:space="preserve"> Glas vierkant Cotton blossom</v>
          </cell>
          <cell r="E8046" t="str">
            <v>Бельгия</v>
          </cell>
          <cell r="F8046" t="str">
            <v>СТЕКЛО,ПАРАФИН</v>
          </cell>
        </row>
        <row r="8047">
          <cell r="A8047" t="str">
            <v>0500137479</v>
          </cell>
          <cell r="B8047" t="str">
            <v>SPAAS</v>
          </cell>
          <cell r="C8047" t="str">
            <v xml:space="preserve"> Свеча в стакане цветном АРОМА Экзотическое дерево 8.5/7см (30ч)</v>
          </cell>
          <cell r="D8047" t="str">
            <v xml:space="preserve"> Glas vierkant Exoctic wood b</v>
          </cell>
          <cell r="E8047" t="str">
            <v>Бельгия</v>
          </cell>
          <cell r="F8047" t="str">
            <v>СТЕКЛО,ПАРАФИН</v>
          </cell>
        </row>
        <row r="8048">
          <cell r="A8048" t="str">
            <v>0500137577</v>
          </cell>
          <cell r="B8048" t="str">
            <v>SPAAS</v>
          </cell>
          <cell r="C8048" t="str">
            <v xml:space="preserve"> Свеча в стакане цветном АРОМА Божественный жасмин 8.5/7см (30ч)</v>
          </cell>
          <cell r="D8048" t="str">
            <v xml:space="preserve"> Glas vierkant Spiritual jasm</v>
          </cell>
          <cell r="E8048" t="str">
            <v>Бельгия</v>
          </cell>
          <cell r="F8048" t="str">
            <v>СТЕКЛО,ПАРАФИН</v>
          </cell>
        </row>
        <row r="8049">
          <cell r="A8049" t="str">
            <v>0547016006</v>
          </cell>
          <cell r="B8049" t="str">
            <v>SPAAS</v>
          </cell>
          <cell r="C8049" t="str">
            <v xml:space="preserve"> Свеча в стакане АРОМА ПРЕМИУМ Тропический восторг 9/11см (60ч)</v>
          </cell>
          <cell r="D8049" t="str">
            <v xml:space="preserve"> Huishoudbok Tropical delight</v>
          </cell>
          <cell r="E8049" t="str">
            <v>Бельгия</v>
          </cell>
          <cell r="F8049" t="str">
            <v>СТЕКЛО,ПАРАФИН</v>
          </cell>
        </row>
        <row r="8050">
          <cell r="A8050" t="str">
            <v>0547016037</v>
          </cell>
          <cell r="B8050" t="str">
            <v>SPAAS</v>
          </cell>
          <cell r="C8050" t="str">
            <v xml:space="preserve"> Свеча в стакане АРОМА ПРЕМИУМ Ванильный пирог 9/11см (60ч)</v>
          </cell>
          <cell r="D8050" t="str">
            <v xml:space="preserve"> Huishoudbok White cake vanil</v>
          </cell>
          <cell r="E8050" t="str">
            <v>Бельгия</v>
          </cell>
          <cell r="F8050" t="str">
            <v>СТЕКЛО,ПАРАФИН</v>
          </cell>
        </row>
        <row r="8051">
          <cell r="A8051" t="str">
            <v>0547016174</v>
          </cell>
          <cell r="B8051" t="str">
            <v>SPAAS</v>
          </cell>
          <cell r="C8051" t="str">
            <v xml:space="preserve"> Свеча в стакане АРОМА ПРЕМИУМ Цветущая магнолия 9/11см (60ч)</v>
          </cell>
          <cell r="D8051" t="str">
            <v xml:space="preserve"> Huishoudbok Magnolia blossom</v>
          </cell>
          <cell r="E8051" t="str">
            <v>Бельгия</v>
          </cell>
          <cell r="F8051" t="str">
            <v>СТЕКЛО,ПАРАФИН</v>
          </cell>
        </row>
        <row r="8052">
          <cell r="A8052" t="str">
            <v>0547016181</v>
          </cell>
          <cell r="B8052" t="str">
            <v>SPAAS</v>
          </cell>
          <cell r="C8052" t="str">
            <v xml:space="preserve"> Свеча в стакане АРОМА ПРЕМИУМ Яблоко с корицей 9/11см (60ч)</v>
          </cell>
          <cell r="D8052" t="str">
            <v xml:space="preserve"> Huishoudbok Apple cinnamon K</v>
          </cell>
          <cell r="E8052" t="str">
            <v>Бельгия</v>
          </cell>
          <cell r="F8052" t="str">
            <v>СТЕКЛО,ПАРАФИН</v>
          </cell>
        </row>
        <row r="8053">
          <cell r="A8053" t="str">
            <v>0547016184</v>
          </cell>
          <cell r="B8053" t="str">
            <v>SPAAS</v>
          </cell>
          <cell r="C8053" t="str">
            <v xml:space="preserve"> Свеча в стакане АРОМА ПРЕМИУМ Дикая орхидея 9/11см (60ч)</v>
          </cell>
          <cell r="D8053" t="str">
            <v xml:space="preserve"> Huishoudbok Wild orchid Kax6</v>
          </cell>
          <cell r="E8053" t="str">
            <v>Бельгия</v>
          </cell>
          <cell r="F8053" t="str">
            <v>СТЕКЛО,ПАРАФИН</v>
          </cell>
        </row>
        <row r="8054">
          <cell r="A8054" t="str">
            <v>1360040</v>
          </cell>
          <cell r="B8054" t="str">
            <v>SPAAS</v>
          </cell>
          <cell r="C8054" t="str">
            <v xml:space="preserve"> Аромадиффузор ЦВЕТУЩАЯ МАГНОЛИЯ 50мл</v>
          </cell>
          <cell r="D8054" t="str">
            <v xml:space="preserve"> Reed diffuser 50ml Magnolia Blossom</v>
          </cell>
          <cell r="E8054" t="str">
            <v>Бельгия</v>
          </cell>
          <cell r="F8054" t="str">
            <v>СТЕКЛО,ПЛАСТИК,ДЕРЕВО,АРОМА</v>
          </cell>
        </row>
        <row r="8055">
          <cell r="A8055" t="str">
            <v>1360039</v>
          </cell>
          <cell r="B8055" t="str">
            <v>SPAAS</v>
          </cell>
          <cell r="C8055" t="str">
            <v xml:space="preserve"> Аромадиффузор ЮЖНЫЙ ЦИТРУС 50мл</v>
          </cell>
          <cell r="D8055" t="str">
            <v xml:space="preserve"> Reed diffuser 50ml Southern Citrus</v>
          </cell>
          <cell r="E8055" t="str">
            <v>Бельгия</v>
          </cell>
          <cell r="F8055" t="str">
            <v>СТЕКЛО,ПЛАСТИК,ДЕРЕВО,АРОМА</v>
          </cell>
        </row>
        <row r="8056">
          <cell r="A8056" t="str">
            <v>1360041</v>
          </cell>
          <cell r="B8056" t="str">
            <v>SPAAS</v>
          </cell>
          <cell r="C8056" t="str">
            <v xml:space="preserve"> Аромадиффузор ЯБЛОКО С КОРИЦЕЙ 50мл</v>
          </cell>
          <cell r="D8056" t="str">
            <v xml:space="preserve"> Reed diffuser 50ml Apple Cinnamon</v>
          </cell>
          <cell r="E8056" t="str">
            <v>Бельгия</v>
          </cell>
          <cell r="F8056" t="str">
            <v>СТЕКЛО,ПЛАСТИК,ДЕРЕВО,АРОМА</v>
          </cell>
        </row>
        <row r="8057">
          <cell r="A8057" t="str">
            <v>1360042</v>
          </cell>
          <cell r="B8057" t="str">
            <v>SPAAS</v>
          </cell>
          <cell r="C8057" t="str">
            <v xml:space="preserve"> Аромадиффузор МЯТНЫЙ ХАММАМ 50мл</v>
          </cell>
          <cell r="D8057" t="str">
            <v xml:space="preserve"> Reed diffuser 50ml Minty Hammam</v>
          </cell>
          <cell r="E8057" t="str">
            <v>Бельгия</v>
          </cell>
          <cell r="F8057" t="str">
            <v>СТЕКЛО,ПЛАСТИК,ДЕРЕВО,АРОМА</v>
          </cell>
        </row>
        <row r="8058">
          <cell r="A8058" t="str">
            <v>1360043</v>
          </cell>
          <cell r="B8058" t="str">
            <v>SPAAS</v>
          </cell>
          <cell r="C8058" t="str">
            <v xml:space="preserve"> Аромадиффузор ЦВЕТУЩИЙ ХЛОПОК 50мл</v>
          </cell>
          <cell r="D8058" t="str">
            <v xml:space="preserve"> Reed diffuser 50ml Cotton Blossom</v>
          </cell>
          <cell r="E8058" t="str">
            <v>Бельгия</v>
          </cell>
          <cell r="F8058" t="str">
            <v>СТЕКЛО,ПЛАСТИК,ДЕРЕВО,АРОМА</v>
          </cell>
        </row>
        <row r="8059">
          <cell r="A8059" t="str">
            <v>1360044</v>
          </cell>
          <cell r="B8059" t="str">
            <v>SPAAS</v>
          </cell>
          <cell r="C8059" t="str">
            <v xml:space="preserve"> Аромадиффузор ЭКЗОТИЧЕСКОЕ ДЕРЕВО 50мл</v>
          </cell>
          <cell r="D8059" t="str">
            <v xml:space="preserve"> Reed diffuser 50ml Exotic Wood</v>
          </cell>
          <cell r="E8059" t="str">
            <v>Бельгия</v>
          </cell>
          <cell r="F8059" t="str">
            <v>СТЕКЛО,ПЛАСТИК,ДЕРЕВО,АРОМА</v>
          </cell>
        </row>
        <row r="8060">
          <cell r="A8060" t="str">
            <v>1360045</v>
          </cell>
          <cell r="B8060" t="str">
            <v>SPAAS</v>
          </cell>
          <cell r="C8060" t="str">
            <v xml:space="preserve"> Аромадиффузор ДИКАЯ ОРХИДЕЯ 50мл</v>
          </cell>
          <cell r="D8060" t="str">
            <v xml:space="preserve"> Reed diffuser 50ml Wild Orchid</v>
          </cell>
          <cell r="E8060" t="str">
            <v>Бельгия</v>
          </cell>
          <cell r="F8060" t="str">
            <v>СТЕКЛО,ПЛАСТИК,ДЕРЕВО,АРОМА</v>
          </cell>
        </row>
        <row r="8061">
          <cell r="A8061" t="str">
            <v>1360046</v>
          </cell>
          <cell r="B8061" t="str">
            <v>SPAAS</v>
          </cell>
          <cell r="C8061" t="str">
            <v xml:space="preserve"> Аромадиффузор ВОЛШЕБНАЯ КУВШИНКА 50мл</v>
          </cell>
          <cell r="D8061" t="str">
            <v xml:space="preserve"> Reed diffuser 50ml Fairy Waterlily</v>
          </cell>
          <cell r="E8061" t="str">
            <v>Бельгия</v>
          </cell>
          <cell r="F8061" t="str">
            <v>СТЕКЛО,ПЛАСТИК,ДЕРЕВО,АРОМА</v>
          </cell>
        </row>
        <row r="8062">
          <cell r="A8062" t="str">
            <v>1360047</v>
          </cell>
          <cell r="B8062" t="str">
            <v>SPAAS</v>
          </cell>
          <cell r="C8062" t="str">
            <v xml:space="preserve"> Аромадиффузор ЯГОДНЫЙ КОКТЕЙЛЬ 50мл</v>
          </cell>
          <cell r="D8062" t="str">
            <v xml:space="preserve"> Reed diffuser 50ml Berry Cocktail</v>
          </cell>
          <cell r="E8062" t="str">
            <v>Бельгия</v>
          </cell>
          <cell r="F8062" t="str">
            <v>СТЕКЛО,ПЛАСТИК,ДЕРЕВО,АРОМА</v>
          </cell>
        </row>
        <row r="8063">
          <cell r="A8063" t="str">
            <v>1360048</v>
          </cell>
          <cell r="B8063" t="str">
            <v>SPAAS</v>
          </cell>
          <cell r="C8063" t="str">
            <v xml:space="preserve"> Аромадиффузор ТРОПИЧЕСКИЙ ВОСТОРГ 50мл</v>
          </cell>
          <cell r="D8063" t="str">
            <v xml:space="preserve"> Reed diffuser 50ml Tropical Delight</v>
          </cell>
          <cell r="E8063" t="str">
            <v>Бельгия</v>
          </cell>
          <cell r="F8063" t="str">
            <v>СТЕКЛО,ПЛАСТИК,ДЕРЕВО,АРОМА</v>
          </cell>
        </row>
        <row r="8064">
          <cell r="A8064" t="str">
            <v>0500220006</v>
          </cell>
          <cell r="B8064" t="str">
            <v>SPAAS</v>
          </cell>
          <cell r="C8064" t="str">
            <v xml:space="preserve"> Свеча в стакане Тропический восторг (25ч)</v>
          </cell>
          <cell r="D8064" t="str">
            <v xml:space="preserve"> Glas Sp Tropical delight B K</v>
          </cell>
          <cell r="E8064" t="str">
            <v>Бельгия</v>
          </cell>
          <cell r="F8064" t="str">
            <v>СТЕКЛО,ПАРАФИН</v>
          </cell>
        </row>
        <row r="8065">
          <cell r="A8065" t="str">
            <v>0500220174</v>
          </cell>
          <cell r="B8065" t="str">
            <v>SPAAS</v>
          </cell>
          <cell r="C8065" t="str">
            <v xml:space="preserve"> Свеча в стакане Цветущая магнолия (25ч)</v>
          </cell>
          <cell r="D8065" t="str">
            <v xml:space="preserve"> Glas Sp Magnolia blossom B K</v>
          </cell>
          <cell r="E8065" t="str">
            <v>Бельгия</v>
          </cell>
          <cell r="F8065" t="str">
            <v>СТЕКЛО,ПАРАФИН</v>
          </cell>
        </row>
        <row r="8066">
          <cell r="A8066" t="str">
            <v>0547016191</v>
          </cell>
          <cell r="B8066" t="str">
            <v>SPAAS</v>
          </cell>
          <cell r="C8066" t="str">
            <v xml:space="preserve"> Свеча в стакане АРОМА ПРЕМИУМ Мятный хаммам 9/11см (60ч)</v>
          </cell>
          <cell r="D8066" t="str">
            <v xml:space="preserve"> Huishoudbok Minty hammam Kax</v>
          </cell>
          <cell r="E8066" t="str">
            <v>Бельгия</v>
          </cell>
          <cell r="F8066" t="str">
            <v>СТЕКЛО,ПАРАФИН</v>
          </cell>
        </row>
        <row r="8067">
          <cell r="A8067" t="str">
            <v>0547016192</v>
          </cell>
          <cell r="B8067" t="str">
            <v>SPAAS</v>
          </cell>
          <cell r="C8067" t="str">
            <v xml:space="preserve"> Свеча в стакане АРОМА ПРЕМИУМ Волшебная кувшинка 9/11см (60ч)</v>
          </cell>
          <cell r="D8067" t="str">
            <v xml:space="preserve"> Huishoudbok Fairy waterlily</v>
          </cell>
          <cell r="E8067" t="str">
            <v>Бельгия</v>
          </cell>
          <cell r="F8067" t="str">
            <v>СТЕКЛО,ПАРАФИН</v>
          </cell>
        </row>
        <row r="8068">
          <cell r="A8068" t="str">
            <v>0547016273</v>
          </cell>
          <cell r="B8068" t="str">
            <v>SPAAS</v>
          </cell>
          <cell r="C8068" t="str">
            <v xml:space="preserve"> Свеча в стакане АРОМА ПРЕМИУМ Ягодный коктейль 9/11см (60ч)</v>
          </cell>
          <cell r="D8068" t="str">
            <v xml:space="preserve"> Huishoudbok Berry cocktail K</v>
          </cell>
          <cell r="E8068" t="str">
            <v>Бельгия</v>
          </cell>
          <cell r="F8068" t="str">
            <v>СТЕКЛО,ПАРАФИН</v>
          </cell>
        </row>
        <row r="8069">
          <cell r="A8069" t="str">
            <v>0547016401</v>
          </cell>
          <cell r="B8069" t="str">
            <v>SPAAS</v>
          </cell>
          <cell r="C8069" t="str">
            <v xml:space="preserve"> Свеча в стакане АРОМА ПРЕМИУМ Южный цитрус 9/11см (60ч)</v>
          </cell>
          <cell r="D8069" t="str">
            <v xml:space="preserve"> Huishoudbok Southern citrus</v>
          </cell>
          <cell r="E8069" t="str">
            <v>Бельгия</v>
          </cell>
          <cell r="F8069" t="str">
            <v>СТЕКЛО,ПАРАФИН</v>
          </cell>
        </row>
        <row r="8070">
          <cell r="A8070" t="str">
            <v>0547016473</v>
          </cell>
          <cell r="B8070" t="str">
            <v>SPAAS</v>
          </cell>
          <cell r="C8070" t="str">
            <v xml:space="preserve"> Свеча в стакане АРОМА ПРЕМИУМ Цветущий хлопок 9/11см (60ч)</v>
          </cell>
          <cell r="D8070" t="str">
            <v xml:space="preserve"> Huishoudbok Cotton blossom K</v>
          </cell>
          <cell r="E8070" t="str">
            <v>Бельгия</v>
          </cell>
          <cell r="F8070" t="str">
            <v>СТЕКЛО,ПАРАФИН</v>
          </cell>
        </row>
        <row r="8071">
          <cell r="A8071" t="str">
            <v>0547016479</v>
          </cell>
          <cell r="B8071" t="str">
            <v>SPAAS</v>
          </cell>
          <cell r="C8071" t="str">
            <v xml:space="preserve"> Свеча в стакане АРОМА ПРЕМИУМ Экзотическое дерево 9/11см (60ч)</v>
          </cell>
          <cell r="D8071" t="str">
            <v xml:space="preserve"> Huishoudbok Exotic wood Kax6</v>
          </cell>
          <cell r="E8071" t="str">
            <v>Бельгия</v>
          </cell>
          <cell r="F8071" t="str">
            <v>СТЕКЛО,ПАРАФИН</v>
          </cell>
        </row>
        <row r="8072">
          <cell r="A8072" t="str">
            <v>0547016577</v>
          </cell>
          <cell r="B8072" t="str">
            <v>SPAAS</v>
          </cell>
          <cell r="C8072" t="str">
            <v xml:space="preserve"> Свеча в стакане АРОМА ПРЕМИУМ Божественный жасмин 9/11см (60ч)</v>
          </cell>
          <cell r="D8072" t="str">
            <v xml:space="preserve"> Huishoudbok Spiritual jasmin</v>
          </cell>
          <cell r="E8072" t="str">
            <v>Бельгия</v>
          </cell>
          <cell r="F8072" t="str">
            <v>СТЕКЛО,ПАРАФИН</v>
          </cell>
        </row>
        <row r="8073">
          <cell r="A8073" t="str">
            <v>1350001000</v>
          </cell>
          <cell r="B8073" t="str">
            <v>SPAAS</v>
          </cell>
          <cell r="C8073" t="str">
            <v xml:space="preserve"> Подсвечник 6.5/7см</v>
          </cell>
          <cell r="D8073" t="str">
            <v xml:space="preserve"> Votiveglas windlicht x12</v>
          </cell>
          <cell r="E8073" t="str">
            <v>Бельгия</v>
          </cell>
          <cell r="F8073" t="str">
            <v>СТЕКЛО</v>
          </cell>
        </row>
        <row r="8074">
          <cell r="A8074" t="str">
            <v>0585040001</v>
          </cell>
          <cell r="B8074" t="str">
            <v>SPAAS</v>
          </cell>
          <cell r="C8074" t="str">
            <v xml:space="preserve"> Свеча в стакане ЗИГЗАГ (30ч)</v>
          </cell>
          <cell r="D8074" t="str">
            <v xml:space="preserve"> Glas Sp wit mat ZIGZAG Ka x6</v>
          </cell>
          <cell r="E8074" t="str">
            <v>Бельгия</v>
          </cell>
          <cell r="F8074" t="str">
            <v>СТЕКЛО,ПАРАФИН</v>
          </cell>
        </row>
        <row r="8075">
          <cell r="A8075" t="str">
            <v>0585041001</v>
          </cell>
          <cell r="B8075" t="str">
            <v>SPAAS</v>
          </cell>
          <cell r="C8075" t="str">
            <v xml:space="preserve"> Свеча в стакане ПЕТЛИ (30ч)</v>
          </cell>
          <cell r="D8075" t="str">
            <v xml:space="preserve"> Glas Sp wit mat LOOPS Ka x6</v>
          </cell>
          <cell r="E8075" t="str">
            <v>Бельгия</v>
          </cell>
          <cell r="F8075" t="str">
            <v>СТЕКЛО,ПАРАФИН</v>
          </cell>
        </row>
        <row r="8076">
          <cell r="A8076" t="str">
            <v>0585042001</v>
          </cell>
          <cell r="B8076" t="str">
            <v>SPAAS</v>
          </cell>
          <cell r="C8076" t="str">
            <v xml:space="preserve"> Свеча в стакане ТОЧКИ (30ч)</v>
          </cell>
          <cell r="D8076" t="str">
            <v xml:space="preserve"> Glas Sp wit mat DOTS Ka x6</v>
          </cell>
          <cell r="E8076" t="str">
            <v>Бельгия</v>
          </cell>
          <cell r="F8076" t="str">
            <v>СТЕКЛО,ПАРАФИН</v>
          </cell>
        </row>
        <row r="8077">
          <cell r="A8077" t="str">
            <v>0585043001</v>
          </cell>
          <cell r="B8077" t="str">
            <v>SPAAS</v>
          </cell>
          <cell r="C8077" t="str">
            <v xml:space="preserve"> Свеча в стакане ЛИНИИ (30ч)</v>
          </cell>
          <cell r="D8077" t="str">
            <v xml:space="preserve"> Glas Sp wit mat LINES Ka x6</v>
          </cell>
          <cell r="E8077" t="str">
            <v>Бельгия</v>
          </cell>
          <cell r="F8077" t="str">
            <v>СТЕКЛО,ПАРАФИН</v>
          </cell>
        </row>
        <row r="8078">
          <cell r="A8078" t="str">
            <v>0500220181</v>
          </cell>
          <cell r="B8078" t="str">
            <v>SPAAS</v>
          </cell>
          <cell r="C8078" t="str">
            <v xml:space="preserve"> Свеча в стакане Яблоко с корицей (25ч)</v>
          </cell>
          <cell r="D8078" t="str">
            <v xml:space="preserve"> Glas Sp Apple cinnamon B Kax</v>
          </cell>
          <cell r="E8078" t="str">
            <v>Бельгия</v>
          </cell>
          <cell r="F8078" t="str">
            <v>СТЕКЛО,ПАРАФИН</v>
          </cell>
        </row>
        <row r="8079">
          <cell r="A8079" t="str">
            <v>0500220184</v>
          </cell>
          <cell r="B8079" t="str">
            <v>SPAAS</v>
          </cell>
          <cell r="C8079" t="str">
            <v xml:space="preserve"> Свеча в стакане Дикая орхидея (25ч)</v>
          </cell>
          <cell r="D8079" t="str">
            <v xml:space="preserve"> Glas Sp Wild orchid B Kax6</v>
          </cell>
          <cell r="E8079" t="str">
            <v>Бельгия</v>
          </cell>
          <cell r="F8079" t="str">
            <v>СТЕКЛО,ПАРАФИН</v>
          </cell>
        </row>
        <row r="8080">
          <cell r="A8080" t="str">
            <v>0500220191</v>
          </cell>
          <cell r="B8080" t="str">
            <v>SPAAS</v>
          </cell>
          <cell r="C8080" t="str">
            <v xml:space="preserve"> Свеча в стакане Мятный хаммам (25ч)</v>
          </cell>
          <cell r="D8080" t="str">
            <v xml:space="preserve"> Glas Sp Minty hammam B Kax6</v>
          </cell>
          <cell r="E8080" t="str">
            <v>Бельгия</v>
          </cell>
          <cell r="F8080" t="str">
            <v>СТЕКЛО,ПАРАФИН</v>
          </cell>
        </row>
        <row r="8081">
          <cell r="A8081" t="str">
            <v>0500220192</v>
          </cell>
          <cell r="B8081" t="str">
            <v>SPAAS</v>
          </cell>
          <cell r="C8081" t="str">
            <v xml:space="preserve"> Свеча в стакане Волшебная кувшинка (25ч)</v>
          </cell>
          <cell r="D8081" t="str">
            <v xml:space="preserve"> Glas Sp Fairy waterlily B Ka</v>
          </cell>
          <cell r="E8081" t="str">
            <v>Бельгия</v>
          </cell>
          <cell r="F8081" t="str">
            <v>СТЕКЛО,ПАРАФИН</v>
          </cell>
        </row>
        <row r="8082">
          <cell r="A8082" t="str">
            <v>0500220273</v>
          </cell>
          <cell r="B8082" t="str">
            <v>SPAAS</v>
          </cell>
          <cell r="C8082" t="str">
            <v xml:space="preserve"> Свеча в стакане Ягодный коктейль (25ч)</v>
          </cell>
          <cell r="D8082" t="str">
            <v xml:space="preserve"> Glas Sp Berry cocktail B Kax</v>
          </cell>
          <cell r="E8082" t="str">
            <v>Бельгия</v>
          </cell>
          <cell r="F8082" t="str">
            <v>СТЕКЛО,ПАРАФИН</v>
          </cell>
        </row>
        <row r="8083">
          <cell r="A8083" t="str">
            <v>0500220401</v>
          </cell>
          <cell r="B8083" t="str">
            <v>SPAAS</v>
          </cell>
          <cell r="C8083" t="str">
            <v xml:space="preserve"> Свеча в стакане Южный цитрус (25ч)</v>
          </cell>
          <cell r="D8083" t="str">
            <v xml:space="preserve"> Glas Sp Southern Citrus B Ka</v>
          </cell>
          <cell r="E8083" t="str">
            <v>Бельгия</v>
          </cell>
          <cell r="F8083" t="str">
            <v>СТЕКЛО,ПАРАФИН</v>
          </cell>
        </row>
        <row r="8084">
          <cell r="A8084" t="str">
            <v>0500220473</v>
          </cell>
          <cell r="B8084" t="str">
            <v>SPAAS</v>
          </cell>
          <cell r="C8084" t="str">
            <v xml:space="preserve"> Свеча в стакане Цветущий хлопок (25ч)</v>
          </cell>
          <cell r="D8084" t="str">
            <v xml:space="preserve"> Glas Sp Cotton blossom B Kax</v>
          </cell>
          <cell r="E8084" t="str">
            <v>Бельгия</v>
          </cell>
          <cell r="F8084" t="str">
            <v>СТЕКЛО,ПАРАФИН</v>
          </cell>
        </row>
        <row r="8085">
          <cell r="A8085" t="str">
            <v>0500220479</v>
          </cell>
          <cell r="B8085" t="str">
            <v>SPAAS</v>
          </cell>
          <cell r="C8085" t="str">
            <v xml:space="preserve"> Свеча в стакане Экзотическое дерево (25ч)</v>
          </cell>
          <cell r="D8085" t="str">
            <v xml:space="preserve"> Glas Sp Exotic wood B Kax6</v>
          </cell>
          <cell r="E8085" t="str">
            <v>Бельгия</v>
          </cell>
          <cell r="F8085" t="str">
            <v>СТЕКЛО,ПАРАФИН</v>
          </cell>
        </row>
        <row r="8086">
          <cell r="A8086" t="str">
            <v>0500220577</v>
          </cell>
          <cell r="B8086" t="str">
            <v>SPAAS</v>
          </cell>
          <cell r="C8086" t="str">
            <v xml:space="preserve"> Свеча в стакане Божественный жасмин (25ч)</v>
          </cell>
          <cell r="D8086" t="str">
            <v xml:space="preserve"> Glas Sp Spiritual jasmine B</v>
          </cell>
          <cell r="E8086" t="str">
            <v>Бельгия</v>
          </cell>
          <cell r="F8086" t="str">
            <v>СТЕКЛО,ПАРАФИН</v>
          </cell>
        </row>
        <row r="8087">
          <cell r="A8087" t="str">
            <v>0392104006</v>
          </cell>
          <cell r="B8087" t="str">
            <v>SPAAS</v>
          </cell>
          <cell r="C8087" t="str">
            <v xml:space="preserve"> Свеча АРОМА МАКСИ ЧАЙНЫЕ 4шт Тропический восторг (10ч)</v>
          </cell>
          <cell r="D8087" t="str">
            <v xml:space="preserve"> TL maxi 4 Sp Tropical deligh</v>
          </cell>
          <cell r="E8087" t="str">
            <v>Бельгия</v>
          </cell>
          <cell r="F8087" t="str">
            <v>ПАРАФИН,МЕТАЛЛ</v>
          </cell>
        </row>
        <row r="8088">
          <cell r="A8088" t="str">
            <v>0392104174</v>
          </cell>
          <cell r="B8088" t="str">
            <v>SPAAS</v>
          </cell>
          <cell r="C8088" t="str">
            <v xml:space="preserve"> Свеча АРОМА МАКСИ ЧАЙНЫЕ 4шт Цветущая магнолия (10ч)</v>
          </cell>
          <cell r="D8088" t="str">
            <v xml:space="preserve"> TL maxi 4 Sp Magnolia blosso</v>
          </cell>
          <cell r="E8088" t="str">
            <v>Бельгия</v>
          </cell>
          <cell r="F8088" t="str">
            <v>ПАРАФИН,МЕТАЛЛ</v>
          </cell>
        </row>
        <row r="8089">
          <cell r="A8089" t="str">
            <v>0392104181</v>
          </cell>
          <cell r="B8089" t="str">
            <v>SPAAS</v>
          </cell>
          <cell r="C8089" t="str">
            <v xml:space="preserve"> Свеча АРОМА МАКСИ ЧАЙНЫЕ 4шт Яблоко с корицей (10ч)</v>
          </cell>
          <cell r="D8089" t="str">
            <v xml:space="preserve"> TL maxi 4 Sp Apple Cinnamon</v>
          </cell>
          <cell r="E8089" t="str">
            <v>Бельгия</v>
          </cell>
          <cell r="F8089" t="str">
            <v>ПАРАФИН,МЕТАЛЛ</v>
          </cell>
        </row>
        <row r="8090">
          <cell r="A8090" t="str">
            <v>0392104184</v>
          </cell>
          <cell r="B8090" t="str">
            <v>SPAAS</v>
          </cell>
          <cell r="C8090" t="str">
            <v xml:space="preserve"> Свеча АРОМА МАКСИ ЧАЙНЫЕ 4шт Дикая орхидея (10ч)</v>
          </cell>
          <cell r="D8090" t="str">
            <v xml:space="preserve"> TL maxi 4 Sp Wild orchid blo</v>
          </cell>
          <cell r="E8090" t="str">
            <v>Бельгия</v>
          </cell>
          <cell r="F8090" t="str">
            <v>ПАРАФИН,МЕТАЛЛ</v>
          </cell>
        </row>
        <row r="8091">
          <cell r="A8091" t="str">
            <v>0392104191</v>
          </cell>
          <cell r="B8091" t="str">
            <v>SPAAS</v>
          </cell>
          <cell r="C8091" t="str">
            <v xml:space="preserve"> Свеча АРОМА МАКСИ ЧАЙНЫЕ 4шт Мятный хаммам (10ч)</v>
          </cell>
          <cell r="D8091" t="str">
            <v xml:space="preserve"> TL maxi 4 Sp Minty Hammam bl</v>
          </cell>
          <cell r="E8091" t="str">
            <v>Бельгия</v>
          </cell>
          <cell r="F8091" t="str">
            <v>ПАРАФИН,МЕТАЛЛ</v>
          </cell>
        </row>
        <row r="8092">
          <cell r="A8092" t="str">
            <v>0392104192</v>
          </cell>
          <cell r="B8092" t="str">
            <v>SPAAS</v>
          </cell>
          <cell r="C8092" t="str">
            <v xml:space="preserve"> Свеча АРОМА МАКСИ ЧАЙНЫЕ 4шт Волшебная кувшинка (10ч)</v>
          </cell>
          <cell r="D8092" t="str">
            <v xml:space="preserve"> TL maxi 4 Sp Fairy waterlily</v>
          </cell>
          <cell r="E8092" t="str">
            <v>Бельгия</v>
          </cell>
          <cell r="F8092" t="str">
            <v>ПАРАФИН,МЕТАЛЛ</v>
          </cell>
        </row>
        <row r="8093">
          <cell r="A8093" t="str">
            <v>0392104273</v>
          </cell>
          <cell r="B8093" t="str">
            <v>SPAAS</v>
          </cell>
          <cell r="C8093" t="str">
            <v xml:space="preserve"> Свеча АРОМА МАКСИ ЧАЙНЫЕ 4шт Ягодный коктейль (10ч)</v>
          </cell>
          <cell r="D8093" t="str">
            <v xml:space="preserve"> TL maxi 4 Sp Berry cocktail</v>
          </cell>
          <cell r="E8093" t="str">
            <v>Бельгия</v>
          </cell>
          <cell r="F8093" t="str">
            <v>ПАРАФИН,МЕТАЛЛ</v>
          </cell>
        </row>
        <row r="8094">
          <cell r="A8094" t="str">
            <v>0392104401</v>
          </cell>
          <cell r="B8094" t="str">
            <v>SPAAS</v>
          </cell>
          <cell r="C8094" t="str">
            <v xml:space="preserve"> Свеча АРОМА МАКСИ ЧАЙНЫЕ 4шт Южный цитрус (10ч)</v>
          </cell>
          <cell r="D8094" t="str">
            <v xml:space="preserve"> TL maxi 4 Sp Southern citrus</v>
          </cell>
          <cell r="E8094" t="str">
            <v>Бельгия</v>
          </cell>
          <cell r="F8094" t="str">
            <v>ПАРАФИН,МЕТАЛЛ</v>
          </cell>
        </row>
        <row r="8095">
          <cell r="A8095" t="str">
            <v>0392104473</v>
          </cell>
          <cell r="B8095" t="str">
            <v>SPAAS</v>
          </cell>
          <cell r="C8095" t="str">
            <v xml:space="preserve"> Свеча АРОМА МАКСИ ЧАЙНЫЕ 4шт Цветущий хлопок (10ч)</v>
          </cell>
          <cell r="D8095" t="str">
            <v xml:space="preserve"> TL maxi 4 Sp Cotton blossom</v>
          </cell>
          <cell r="E8095" t="str">
            <v>Бельгия</v>
          </cell>
          <cell r="F8095" t="str">
            <v>ПАРАФИН,МЕТАЛЛ</v>
          </cell>
        </row>
        <row r="8096">
          <cell r="A8096" t="str">
            <v>0392104479</v>
          </cell>
          <cell r="B8096" t="str">
            <v>SPAAS</v>
          </cell>
          <cell r="C8096" t="str">
            <v xml:space="preserve"> Свеча АРОМА МАКСИ ЧАЙНЫЕ 4шт Экзотическое дерево (10ч)</v>
          </cell>
          <cell r="D8096" t="str">
            <v xml:space="preserve"> TL maxi 4 Sp Exotic wood blo</v>
          </cell>
          <cell r="E8096" t="str">
            <v>Бельгия</v>
          </cell>
          <cell r="F8096" t="str">
            <v>ПАРАФИН,МЕТАЛЛ</v>
          </cell>
        </row>
        <row r="8097">
          <cell r="A8097" t="str">
            <v>0004500006</v>
          </cell>
          <cell r="B8097" t="str">
            <v>SPAAS</v>
          </cell>
          <cell r="C8097" t="str">
            <v xml:space="preserve"> Свеча АРОМА СТОЛБИК 6/10см Тропический восторг (25ч)</v>
          </cell>
          <cell r="D8097" t="str">
            <v xml:space="preserve"> 60/100 Sp Tropical delight K</v>
          </cell>
          <cell r="E8097" t="str">
            <v>Бельгия</v>
          </cell>
          <cell r="F8097" t="str">
            <v>ПАРАФИН,СТЕАРИН</v>
          </cell>
        </row>
        <row r="8098">
          <cell r="A8098" t="str">
            <v>0004500174</v>
          </cell>
          <cell r="B8098" t="str">
            <v>SPAAS</v>
          </cell>
          <cell r="C8098" t="str">
            <v xml:space="preserve"> Свеча АРОМА СТОЛБИК 6/10см Цветущая магнолия (25ч)</v>
          </cell>
          <cell r="D8098" t="str">
            <v xml:space="preserve"> 60/100 Sp Magnolia Blossom K</v>
          </cell>
          <cell r="E8098" t="str">
            <v>Бельгия</v>
          </cell>
          <cell r="F8098" t="str">
            <v>ПАРАФИН,СТЕАРИН</v>
          </cell>
        </row>
        <row r="8099">
          <cell r="A8099" t="str">
            <v>0004500181</v>
          </cell>
          <cell r="B8099" t="str">
            <v>SPAAS</v>
          </cell>
          <cell r="C8099" t="str">
            <v xml:space="preserve"> Свеча АРОМА СТОЛБИК 6/10см Яблоко с корицей (25ч)</v>
          </cell>
          <cell r="D8099" t="str">
            <v xml:space="preserve"> 60/100 Sp Apple cinnamon Kax</v>
          </cell>
          <cell r="E8099" t="str">
            <v>Бельгия</v>
          </cell>
          <cell r="F8099" t="str">
            <v>ПАРАФИН,СТЕАРИН</v>
          </cell>
        </row>
        <row r="8100">
          <cell r="A8100" t="str">
            <v>0004500184</v>
          </cell>
          <cell r="B8100" t="str">
            <v>SPAAS</v>
          </cell>
          <cell r="C8100" t="str">
            <v xml:space="preserve"> Свеча АРОМА СТОЛБИК 6/10см Дикая орхидея (25ч)</v>
          </cell>
          <cell r="D8100" t="str">
            <v xml:space="preserve"> 60/100 Sp wild orchid Kax12</v>
          </cell>
          <cell r="E8100" t="str">
            <v>Бельгия</v>
          </cell>
          <cell r="F8100" t="str">
            <v>ПАРАФИН,СТЕАРИН</v>
          </cell>
        </row>
        <row r="8101">
          <cell r="A8101" t="str">
            <v>0004500191</v>
          </cell>
          <cell r="B8101" t="str">
            <v>SPAAS</v>
          </cell>
          <cell r="C8101" t="str">
            <v xml:space="preserve"> Свеча АРОМА СТОЛБИК 6/10см Мятный хаммам (25ч)</v>
          </cell>
          <cell r="D8101" t="str">
            <v xml:space="preserve"> 60/100 Sp minty hammam Kax12</v>
          </cell>
          <cell r="E8101" t="str">
            <v>Бельгия</v>
          </cell>
          <cell r="F8101" t="str">
            <v>ПАРАФИН,СТЕАРИН</v>
          </cell>
        </row>
        <row r="8102">
          <cell r="A8102" t="str">
            <v>0004500192</v>
          </cell>
          <cell r="B8102" t="str">
            <v>SPAAS</v>
          </cell>
          <cell r="C8102" t="str">
            <v xml:space="preserve"> Свеча АРОМА СТОЛБИК 6/10см Волшебная кувшинка (25ч)</v>
          </cell>
          <cell r="D8102" t="str">
            <v xml:space="preserve"> 60/100 Sp Waterlily Kax12</v>
          </cell>
          <cell r="E8102" t="str">
            <v>Бельгия</v>
          </cell>
          <cell r="F8102" t="str">
            <v>ПАРАФИН,СТЕАРИН</v>
          </cell>
        </row>
        <row r="8103">
          <cell r="A8103" t="str">
            <v>0004500273</v>
          </cell>
          <cell r="B8103" t="str">
            <v>SPAAS</v>
          </cell>
          <cell r="C8103" t="str">
            <v xml:space="preserve"> Свеча АРОМА СТОЛБИК 6/10см Ягодный коктейль (25ч)</v>
          </cell>
          <cell r="D8103" t="str">
            <v xml:space="preserve"> 60/100 Sp berry cocktail Kax</v>
          </cell>
          <cell r="E8103" t="str">
            <v>Бельгия</v>
          </cell>
          <cell r="F8103" t="str">
            <v>ПАРАФИН,СТЕАРИН</v>
          </cell>
        </row>
        <row r="8104">
          <cell r="A8104" t="str">
            <v>0004500401</v>
          </cell>
          <cell r="B8104" t="str">
            <v>SPAAS</v>
          </cell>
          <cell r="C8104" t="str">
            <v xml:space="preserve"> Свеча АРОМА СТОЛБИК 6/10см Южный цитрус (25ч)</v>
          </cell>
          <cell r="D8104" t="str">
            <v xml:space="preserve"> 60/100 Sp southern citrus Ka</v>
          </cell>
          <cell r="E8104" t="str">
            <v>Бельгия</v>
          </cell>
          <cell r="F8104" t="str">
            <v>ПАРАФИН,СТЕАРИН</v>
          </cell>
        </row>
        <row r="8105">
          <cell r="A8105" t="str">
            <v>0004500473</v>
          </cell>
          <cell r="B8105" t="str">
            <v>SPAAS</v>
          </cell>
          <cell r="C8105" t="str">
            <v xml:space="preserve"> Свеча АРОМА СТОЛБИК 6/10см Цветущий хлопок (25ч)</v>
          </cell>
          <cell r="D8105" t="str">
            <v xml:space="preserve"> 60/100 Sp Cotton blossom Kax</v>
          </cell>
          <cell r="E8105" t="str">
            <v>Бельгия</v>
          </cell>
          <cell r="F8105" t="str">
            <v>ПАРАФИН,СТЕАРИН</v>
          </cell>
        </row>
        <row r="8106">
          <cell r="A8106" t="str">
            <v>0004500475</v>
          </cell>
          <cell r="B8106" t="str">
            <v>SPAAS</v>
          </cell>
          <cell r="C8106" t="str">
            <v xml:space="preserve"> Свеча АРОМА СТОЛБИК 6/10см Экзотическое дерево (25ч)</v>
          </cell>
          <cell r="D8106" t="str">
            <v xml:space="preserve"> 60/100 Sp Exotic wood Kax12</v>
          </cell>
          <cell r="E8106" t="str">
            <v>Бельгия</v>
          </cell>
          <cell r="F8106" t="str">
            <v>ПАРАФИН,СТЕАРИН</v>
          </cell>
        </row>
        <row r="8107">
          <cell r="A8107" t="str">
            <v>0004800006</v>
          </cell>
          <cell r="B8107" t="str">
            <v>SPAAS</v>
          </cell>
          <cell r="C8107" t="str">
            <v xml:space="preserve"> Свеча АРОМА СТОЛБИК 8/15см Тропический восторг (65ч)</v>
          </cell>
          <cell r="D8107" t="str">
            <v xml:space="preserve"> 80/150 Sp Tropical delight K</v>
          </cell>
          <cell r="E8107" t="str">
            <v>Бельгия</v>
          </cell>
          <cell r="F8107" t="str">
            <v>ПАРАФИН,СТЕАРИН</v>
          </cell>
        </row>
        <row r="8108">
          <cell r="A8108" t="str">
            <v>0004800174</v>
          </cell>
          <cell r="B8108" t="str">
            <v>SPAAS</v>
          </cell>
          <cell r="C8108" t="str">
            <v xml:space="preserve"> Свеча АРОМА СТОЛБИК 8/15см Цветущая магнолия (65ч)</v>
          </cell>
          <cell r="D8108" t="str">
            <v xml:space="preserve"> 80/150 Sp Magnolia blossom K</v>
          </cell>
          <cell r="E8108" t="str">
            <v>Бельгия</v>
          </cell>
          <cell r="F8108" t="str">
            <v>ПАРАФИН,СТЕАРИН</v>
          </cell>
        </row>
        <row r="8109">
          <cell r="A8109" t="str">
            <v>0004800181</v>
          </cell>
          <cell r="B8109" t="str">
            <v>SPAAS</v>
          </cell>
          <cell r="C8109" t="str">
            <v xml:space="preserve"> Свеча АРОМА СТОЛБИК 8/15см Яблоко с корицей (65ч)</v>
          </cell>
          <cell r="D8109" t="str">
            <v xml:space="preserve"> 80/150 Sp Apple cinnamon Kax</v>
          </cell>
          <cell r="E8109" t="str">
            <v>Бельгия</v>
          </cell>
          <cell r="F8109" t="str">
            <v>ПАРАФИН,СТЕАРИН</v>
          </cell>
        </row>
        <row r="8110">
          <cell r="A8110" t="str">
            <v>0004800184</v>
          </cell>
          <cell r="B8110" t="str">
            <v>SPAAS</v>
          </cell>
          <cell r="C8110" t="str">
            <v xml:space="preserve"> Свеча АРОМА СТОЛБИК 8/15см Дикая орхидея (65ч)</v>
          </cell>
          <cell r="D8110" t="str">
            <v xml:space="preserve"> 80/150 Sp Wild orchid Kax6</v>
          </cell>
          <cell r="E8110" t="str">
            <v>Бельгия</v>
          </cell>
          <cell r="F8110" t="str">
            <v>ПАРАФИН,СТЕАРИН</v>
          </cell>
        </row>
        <row r="8111">
          <cell r="A8111" t="str">
            <v>0004800191</v>
          </cell>
          <cell r="B8111" t="str">
            <v>SPAAS</v>
          </cell>
          <cell r="C8111" t="str">
            <v xml:space="preserve"> Свеча АРОМА СТОЛБИК 8/15см Мятный хаммам (65ч)</v>
          </cell>
          <cell r="D8111" t="str">
            <v xml:space="preserve"> 80/150 Sp Minty hammam Kax6</v>
          </cell>
          <cell r="E8111" t="str">
            <v>Бельгия</v>
          </cell>
          <cell r="F8111" t="str">
            <v>ПАРАФИН,СТЕАРИН</v>
          </cell>
        </row>
        <row r="8112">
          <cell r="A8112" t="str">
            <v>0004800192</v>
          </cell>
          <cell r="B8112" t="str">
            <v>SPAAS</v>
          </cell>
          <cell r="C8112" t="str">
            <v xml:space="preserve"> Свеча АРОМА СТОЛБИК 8/15см Волшебная кувшинка (65ч)</v>
          </cell>
          <cell r="D8112" t="str">
            <v xml:space="preserve"> 80/150 Sp Fairy waterlily Ka</v>
          </cell>
          <cell r="E8112" t="str">
            <v>Бельгия</v>
          </cell>
          <cell r="F8112" t="str">
            <v>ПАРАФИН,СТЕАРИН</v>
          </cell>
        </row>
        <row r="8113">
          <cell r="A8113" t="str">
            <v>0004800273</v>
          </cell>
          <cell r="B8113" t="str">
            <v>SPAAS</v>
          </cell>
          <cell r="C8113" t="str">
            <v xml:space="preserve"> Свеча АРОМА СТОЛБИК 8/15см Ягодный коктейль (65ч)</v>
          </cell>
          <cell r="D8113" t="str">
            <v xml:space="preserve"> 80/150 Sp Berry cocktail Kax</v>
          </cell>
          <cell r="E8113" t="str">
            <v>Бельгия</v>
          </cell>
          <cell r="F8113" t="str">
            <v>ПАРАФИН,СТЕАРИН</v>
          </cell>
        </row>
        <row r="8114">
          <cell r="A8114" t="str">
            <v>0004800401</v>
          </cell>
          <cell r="B8114" t="str">
            <v>SPAAS</v>
          </cell>
          <cell r="C8114" t="str">
            <v xml:space="preserve"> Свеча АРОМА СТОЛБИК 8/15см Южный цитрус (65ч)</v>
          </cell>
          <cell r="D8114" t="str">
            <v xml:space="preserve"> 80/150 Sp Southern citrus Ka</v>
          </cell>
          <cell r="E8114" t="str">
            <v>Бельгия</v>
          </cell>
          <cell r="F8114" t="str">
            <v>ПАРАФИН,СТЕАРИН</v>
          </cell>
        </row>
        <row r="8115">
          <cell r="A8115" t="str">
            <v>0004800473</v>
          </cell>
          <cell r="B8115" t="str">
            <v>SPAAS</v>
          </cell>
          <cell r="C8115" t="str">
            <v xml:space="preserve"> Свеча АРОМА СТОЛБИК 8/15см Цветущий хлопок (65ч)</v>
          </cell>
          <cell r="D8115" t="str">
            <v xml:space="preserve"> 80/150 Sp Cotton blossom Kax</v>
          </cell>
          <cell r="E8115" t="str">
            <v>Бельгия</v>
          </cell>
          <cell r="F8115" t="str">
            <v>ПАРАФИН,СТЕАРИН</v>
          </cell>
        </row>
        <row r="8116">
          <cell r="A8116" t="str">
            <v>0004800475</v>
          </cell>
          <cell r="B8116" t="str">
            <v>SPAAS</v>
          </cell>
          <cell r="C8116" t="str">
            <v xml:space="preserve"> Свеча АРОМА СТОЛБИК 8/15см Экзотическое дерево (65ч)</v>
          </cell>
          <cell r="D8116" t="str">
            <v xml:space="preserve"> 80/150 Sp Exotic wood Kax6</v>
          </cell>
          <cell r="E8116" t="str">
            <v>Бельгия</v>
          </cell>
          <cell r="F8116" t="str">
            <v>ПАРАФИН,СТЕАРИН</v>
          </cell>
        </row>
        <row r="8117">
          <cell r="A8117" t="str">
            <v>0500137006</v>
          </cell>
          <cell r="B8117" t="str">
            <v>SPAAS</v>
          </cell>
          <cell r="C8117" t="str">
            <v xml:space="preserve"> Свеча в стакане цветном АРОМА Тропический восторг 8.5/7см (30ч)</v>
          </cell>
          <cell r="D8117" t="str">
            <v xml:space="preserve"> Glas vierkant Tropical delig</v>
          </cell>
          <cell r="E8117" t="str">
            <v>Бельгия</v>
          </cell>
          <cell r="F8117" t="str">
            <v>СТЕКЛО,ПАРАФИН</v>
          </cell>
        </row>
        <row r="8118">
          <cell r="A8118" t="str">
            <v>0500137037</v>
          </cell>
          <cell r="B8118" t="str">
            <v>SPAAS</v>
          </cell>
          <cell r="C8118" t="str">
            <v xml:space="preserve"> Свеча в стакане цветном АРОМА Ванильный пирог 8.5/7см (30ч)</v>
          </cell>
          <cell r="D8118" t="str">
            <v xml:space="preserve"> Glas vierkant White cake van</v>
          </cell>
          <cell r="E8118" t="str">
            <v>Бельгия</v>
          </cell>
          <cell r="F8118" t="str">
            <v>СТЕКЛО,ПАРАФИН</v>
          </cell>
        </row>
        <row r="8119">
          <cell r="A8119" t="str">
            <v>0500137174</v>
          </cell>
          <cell r="B8119" t="str">
            <v>SPAAS</v>
          </cell>
          <cell r="C8119" t="str">
            <v xml:space="preserve"> Свеча в стакане цветном АРОМА Цветущая магнолия 8.5/7см (30ч)</v>
          </cell>
          <cell r="D8119" t="str">
            <v xml:space="preserve"> Glas vierkant Magnolia bloss</v>
          </cell>
          <cell r="E8119" t="str">
            <v>Бельгия</v>
          </cell>
          <cell r="F8119" t="str">
            <v>СТЕКЛО,ПАРАФИН</v>
          </cell>
        </row>
        <row r="8120">
          <cell r="A8120" t="str">
            <v>0500137181</v>
          </cell>
          <cell r="B8120" t="str">
            <v>SPAAS</v>
          </cell>
          <cell r="C8120" t="str">
            <v xml:space="preserve"> Свеча в стакане цветном АРОМА Яблоко с корицей 8.5/7см (30ч)</v>
          </cell>
          <cell r="D8120" t="str">
            <v xml:space="preserve"> Glas vierkant Apple cinnamon</v>
          </cell>
          <cell r="E8120" t="str">
            <v>Бельгия</v>
          </cell>
          <cell r="F8120" t="str">
            <v>СТЕКЛО,ПАРАФИН</v>
          </cell>
        </row>
        <row r="8121">
          <cell r="A8121" t="str">
            <v>0500137184</v>
          </cell>
          <cell r="B8121" t="str">
            <v>SPAAS</v>
          </cell>
          <cell r="C8121" t="str">
            <v xml:space="preserve"> Свеча в стакане цветном АРОМА Дикая орхидея 8.5/7см (30ч)</v>
          </cell>
          <cell r="D8121" t="str">
            <v xml:space="preserve"> Glas vierkant Wild orchid Ka</v>
          </cell>
          <cell r="E8121" t="str">
            <v>Бельгия</v>
          </cell>
          <cell r="F8121" t="str">
            <v>СТЕКЛО,ПАРАФИН</v>
          </cell>
        </row>
        <row r="8122">
          <cell r="A8122" t="str">
            <v>0161001273</v>
          </cell>
          <cell r="B8122" t="str">
            <v>SPAAS</v>
          </cell>
          <cell r="C8122" t="str">
            <v xml:space="preserve"> Свечи АНТИК 25см 4шт винные (8ч)</v>
          </cell>
          <cell r="D8122" t="str">
            <v xml:space="preserve"> Fest wine red Ka12x4</v>
          </cell>
          <cell r="E8122" t="str">
            <v>Бельгия</v>
          </cell>
          <cell r="F8122" t="str">
            <v>ПАРАФИН,СТЕАРИН</v>
          </cell>
        </row>
        <row r="8123">
          <cell r="A8123" t="str">
            <v>0338201006</v>
          </cell>
          <cell r="B8123" t="str">
            <v>SPAAS</v>
          </cell>
          <cell r="C8123" t="str">
            <v xml:space="preserve"> Свеча АРОМА ГИЛЬЗА 12шт ТРОПИЧЕСКИЙ ВОСТОРГ (4.5ч)</v>
          </cell>
          <cell r="D8123" t="str">
            <v xml:space="preserve"> TL12 Sp Tropical Delight Blo</v>
          </cell>
          <cell r="E8123" t="str">
            <v>Бельгия</v>
          </cell>
          <cell r="F8123" t="str">
            <v>ПАРАФИН,ЖЕСТЬ</v>
          </cell>
        </row>
        <row r="8124">
          <cell r="A8124" t="str">
            <v>0338201174</v>
          </cell>
          <cell r="B8124" t="str">
            <v>SPAAS</v>
          </cell>
          <cell r="C8124" t="str">
            <v xml:space="preserve"> Свеча АРОМА ГИЛЬЗА 12шт ЦВЕТУЩАЯ МАГНОЛИЯ (4.5ч)</v>
          </cell>
          <cell r="D8124" t="str">
            <v xml:space="preserve"> TL12 Sp Magnolia blossom Blo</v>
          </cell>
          <cell r="E8124" t="str">
            <v>Бельгия</v>
          </cell>
          <cell r="F8124" t="str">
            <v>ПАРАФИН,ЖЕСТЬ</v>
          </cell>
        </row>
        <row r="8125">
          <cell r="A8125" t="str">
            <v>0338201181</v>
          </cell>
          <cell r="B8125" t="str">
            <v>SPAAS</v>
          </cell>
          <cell r="C8125" t="str">
            <v xml:space="preserve"> Свеча АРОМА ГИЛЬЗА 12шт ЯБЛОКО С КОРИЦЕЙ (4.5ч)</v>
          </cell>
          <cell r="D8125" t="str">
            <v xml:space="preserve"> TL12 Sp Apple cinnamon Blokv</v>
          </cell>
          <cell r="E8125" t="str">
            <v>Бельгия</v>
          </cell>
          <cell r="F8125" t="str">
            <v>ПАРАФИН,ЖЕСТЬ</v>
          </cell>
        </row>
        <row r="8126">
          <cell r="A8126" t="str">
            <v>0338201184</v>
          </cell>
          <cell r="B8126" t="str">
            <v>SPAAS</v>
          </cell>
          <cell r="C8126" t="str">
            <v xml:space="preserve"> Свеча АРОМА ГИЛЬЗА 12шт ДИКАЯ ОРХИДЕЯ (4.5ч)</v>
          </cell>
          <cell r="D8126" t="str">
            <v xml:space="preserve"> TL12 Sp Wild orchid Blokverp</v>
          </cell>
          <cell r="E8126" t="str">
            <v>Бельгия</v>
          </cell>
          <cell r="F8126" t="str">
            <v>ПАРАФИН,ЖЕСТЬ</v>
          </cell>
        </row>
        <row r="8127">
          <cell r="A8127" t="str">
            <v>0338201191</v>
          </cell>
          <cell r="B8127" t="str">
            <v>SPAAS</v>
          </cell>
          <cell r="C8127" t="str">
            <v xml:space="preserve"> Свеча АРОМА ГИЛЬЗА 12шт МЯТНЫЙ ХАММАМ (4.5ч)</v>
          </cell>
          <cell r="D8127" t="str">
            <v xml:space="preserve"> TL12 Sp Minty Hammam Blokver</v>
          </cell>
          <cell r="E8127" t="str">
            <v>Бельгия</v>
          </cell>
          <cell r="F8127" t="str">
            <v>ПАРАФИН,ЖЕСТЬ</v>
          </cell>
        </row>
        <row r="8128">
          <cell r="A8128" t="str">
            <v>0338201192</v>
          </cell>
          <cell r="B8128" t="str">
            <v>SPAAS</v>
          </cell>
          <cell r="C8128" t="str">
            <v xml:space="preserve"> Свеча АРОМА ГИЛЬЗА 12шт ВОЛШЕБНАЯ КУВШИНКА (4.5ч)</v>
          </cell>
          <cell r="D8128" t="str">
            <v xml:space="preserve"> TL12 Sp Fairy Waterlily Blok</v>
          </cell>
          <cell r="E8128" t="str">
            <v>Бельгия</v>
          </cell>
          <cell r="F8128" t="str">
            <v>ПАРАФИН,ЖЕСТЬ</v>
          </cell>
        </row>
        <row r="8129">
          <cell r="A8129" t="str">
            <v>0338201273</v>
          </cell>
          <cell r="B8129" t="str">
            <v>SPAAS</v>
          </cell>
          <cell r="C8129" t="str">
            <v xml:space="preserve"> Свеча АРОМА ГИЛЬЗА 12шт ЯГОДНЫЙ КОКТЕЙЛЬ (4.5ч)</v>
          </cell>
          <cell r="D8129" t="str">
            <v xml:space="preserve"> TL12 Sp Berry cocktail Blokv</v>
          </cell>
          <cell r="E8129" t="str">
            <v>Бельгия</v>
          </cell>
          <cell r="F8129" t="str">
            <v>ПАРАФИН,ЖЕСТЬ</v>
          </cell>
        </row>
        <row r="8130">
          <cell r="A8130" t="str">
            <v>0338201401</v>
          </cell>
          <cell r="B8130" t="str">
            <v>SPAAS</v>
          </cell>
          <cell r="C8130" t="str">
            <v xml:space="preserve"> Свеча АРОМА ГИЛЬЗА 12шт ЮЖНЫЙ ЦИТРУС (4.5ч)</v>
          </cell>
          <cell r="D8130" t="str">
            <v xml:space="preserve"> TL12 Sp Southern citrus Blok</v>
          </cell>
          <cell r="E8130" t="str">
            <v>Бельгия</v>
          </cell>
          <cell r="F8130" t="str">
            <v>ПАРАФИН,ЖЕСТЬ</v>
          </cell>
        </row>
        <row r="8131">
          <cell r="A8131" t="str">
            <v>0500220037</v>
          </cell>
          <cell r="B8131" t="str">
            <v>SPAAS</v>
          </cell>
          <cell r="C8131" t="str">
            <v xml:space="preserve"> Свеча в стакане Ванильный пирог (25ч)</v>
          </cell>
          <cell r="D8131" t="str">
            <v xml:space="preserve"> Glas Sp White cake vanilla B</v>
          </cell>
          <cell r="E8131" t="str">
            <v>Бельгия</v>
          </cell>
          <cell r="F8131" t="str">
            <v>СТЕКЛО,ПАРАФИН</v>
          </cell>
        </row>
        <row r="8132">
          <cell r="A8132" t="str">
            <v>0556031037</v>
          </cell>
          <cell r="B8132" t="str">
            <v>SPAAS</v>
          </cell>
          <cell r="C8132" t="str">
            <v xml:space="preserve"> Свеча в белой чаше цвета слоновой кости</v>
          </cell>
          <cell r="D8132" t="str">
            <v xml:space="preserve"> White terra cotta dish ivory</v>
          </cell>
          <cell r="E8132" t="str">
            <v>Бельгия</v>
          </cell>
          <cell r="F8132" t="str">
            <v>ПАРАФИН,СТЕАРИН,КЕРАМИКА</v>
          </cell>
        </row>
        <row r="8133">
          <cell r="A8133" t="str">
            <v>0552008492</v>
          </cell>
          <cell r="B8133" t="str">
            <v>SPAAS</v>
          </cell>
          <cell r="C8133" t="str">
            <v xml:space="preserve"> Свеча ЦИТРОНЕЛЛА летние цветы в серой керамической чаше (13ч)</v>
          </cell>
          <cell r="D8133" t="str">
            <v xml:space="preserve"> Citronella small grey dish terracotta citronella &amp; summer blooms - bright pink</v>
          </cell>
          <cell r="E8133" t="str">
            <v>Бельгия</v>
          </cell>
          <cell r="F8133" t="str">
            <v>ПАРАФИН,КЕРАМИКА</v>
          </cell>
        </row>
        <row r="8134">
          <cell r="A8134" t="str">
            <v>0556043010</v>
          </cell>
          <cell r="B8134" t="str">
            <v>SPAAS</v>
          </cell>
          <cell r="C8134" t="str">
            <v xml:space="preserve"> Свеча ЦИТРОНЕЛЛА в серой керамической чаше (9ч)</v>
          </cell>
          <cell r="D8134" t="str">
            <v xml:space="preserve"> Citronella grey dish terracotta citronella - yellow</v>
          </cell>
          <cell r="E8134" t="str">
            <v>Бельгия</v>
          </cell>
          <cell r="F8134" t="str">
            <v>ПАРАФИН,КЕРАМИКА</v>
          </cell>
        </row>
        <row r="8135">
          <cell r="A8135" t="str">
            <v>0556043295</v>
          </cell>
          <cell r="B8135" t="str">
            <v>SPAAS</v>
          </cell>
          <cell r="C8135" t="str">
            <v xml:space="preserve"> Свеча ЦИТРОНЕЛЛА манго в серой керамической чаше (9ч)</v>
          </cell>
          <cell r="D8135" t="str">
            <v xml:space="preserve"> Citronella grey dish terracotta citronella mango - orange</v>
          </cell>
          <cell r="E8135" t="str">
            <v>Бельгия</v>
          </cell>
          <cell r="F8135" t="str">
            <v>ПАРАФИН,КЕРАМИКА</v>
          </cell>
        </row>
        <row r="8136">
          <cell r="A8136" t="str">
            <v>0556043492</v>
          </cell>
          <cell r="B8136" t="str">
            <v>SPAAS</v>
          </cell>
          <cell r="C8136" t="str">
            <v xml:space="preserve"> Свеча ЦИТРОНЕЛЛА летние цветы в серой керамической чаше (9ч)</v>
          </cell>
          <cell r="D8136" t="str">
            <v xml:space="preserve"> Citronella grey dish terracotta citronella &amp; summer blooms - bright pink</v>
          </cell>
          <cell r="E8136" t="str">
            <v>Бельгия</v>
          </cell>
          <cell r="F8136" t="str">
            <v>ПАРАФИН,КЕРАМИКА</v>
          </cell>
        </row>
        <row r="8137">
          <cell r="A8137" t="str">
            <v>0556043618</v>
          </cell>
          <cell r="B8137" t="str">
            <v>SPAAS</v>
          </cell>
          <cell r="C8137" t="str">
            <v xml:space="preserve"> Свеча ЦИТРОНЕЛЛА бамбук в серой керамической чаше (9ч)</v>
          </cell>
          <cell r="D8137" t="str">
            <v xml:space="preserve"> Citronella grey dish terracotta citronella &amp; bamboo - bamboo green</v>
          </cell>
          <cell r="E8137" t="str">
            <v>Бельгия</v>
          </cell>
          <cell r="F8137" t="str">
            <v>ПАРАФИН,КЕРАМИКА</v>
          </cell>
        </row>
        <row r="8138">
          <cell r="A8138" t="str">
            <v>0392104013</v>
          </cell>
          <cell r="B8138" t="str">
            <v>SPAAS</v>
          </cell>
          <cell r="C8138" t="str">
            <v xml:space="preserve"> Свеча АРОМА МАКСИ ЧАЙНЫЕ 4шт вишня (10ч)</v>
          </cell>
          <cell r="D8138" t="str">
            <v xml:space="preserve"> Scented tealights maxi 4</v>
          </cell>
          <cell r="E8138" t="str">
            <v>Бельгия</v>
          </cell>
          <cell r="F8138" t="str">
            <v>ПАРАФИН,ЖЕСТЬ</v>
          </cell>
        </row>
        <row r="8139">
          <cell r="A8139" t="str">
            <v>0338080010</v>
          </cell>
          <cell r="B8139" t="str">
            <v>SPAAS</v>
          </cell>
          <cell r="C8139" t="str">
            <v xml:space="preserve"> Свечи ЧАЙНЫЕ ЦИТРОНЕЛЛА 30шт (4.5ч)</v>
          </cell>
          <cell r="D8139" t="str">
            <v xml:space="preserve"> Citronella tealights 30 citronella - yellow</v>
          </cell>
          <cell r="E8139" t="str">
            <v>Бельгия</v>
          </cell>
          <cell r="F8139" t="str">
            <v>ПАРАФИН,ЖЕСТЬ</v>
          </cell>
        </row>
        <row r="8140">
          <cell r="A8140" t="str">
            <v>0500086010</v>
          </cell>
          <cell r="B8140" t="str">
            <v>SPAAS</v>
          </cell>
          <cell r="C8140" t="str">
            <v xml:space="preserve"> Свеча в стакане ЦИТРОНЕЛЛА 3шт (10ч)</v>
          </cell>
          <cell r="D8140" t="str">
            <v xml:space="preserve"> citronella pot x 3 citronella - yellow</v>
          </cell>
          <cell r="E8140" t="str">
            <v>Бельгия</v>
          </cell>
          <cell r="F8140" t="str">
            <v>ПАРАФИН,СТЕКЛО</v>
          </cell>
        </row>
        <row r="8141">
          <cell r="A8141" t="str">
            <v>0500086492</v>
          </cell>
          <cell r="B8141" t="str">
            <v>SPAAS</v>
          </cell>
          <cell r="C8141" t="str">
            <v xml:space="preserve"> Свеча в стакане ЦИТРОНЕЛЛА летние цветы 3шт (10ч)</v>
          </cell>
          <cell r="D8141" t="str">
            <v xml:space="preserve"> citronella pot x 3 citronella &amp; summer blooms - bright pink</v>
          </cell>
          <cell r="E8141" t="str">
            <v>Бельгия</v>
          </cell>
          <cell r="F8141" t="str">
            <v>ПАРАФИН,СТЕКЛО</v>
          </cell>
        </row>
        <row r="8142">
          <cell r="A8142" t="str">
            <v>0500086618</v>
          </cell>
          <cell r="B8142" t="str">
            <v>SPAAS</v>
          </cell>
          <cell r="C8142" t="str">
            <v xml:space="preserve"> Свеча в стакане ЦИТРОНЕЛЛА бамбук 3шт (10ч)</v>
          </cell>
          <cell r="D8142" t="str">
            <v xml:space="preserve"> citronella pot x 3 citronella &amp; bamboo - bamboo green</v>
          </cell>
          <cell r="E8142" t="str">
            <v>Бельгия</v>
          </cell>
          <cell r="F8142" t="str">
            <v>ПАРАФИН,СТЕКЛО</v>
          </cell>
        </row>
        <row r="8143">
          <cell r="A8143" t="str">
            <v>0552008295</v>
          </cell>
          <cell r="B8143" t="str">
            <v>SPAAS</v>
          </cell>
          <cell r="C8143" t="str">
            <v xml:space="preserve"> Свеча ЦИТРОНЕЛЛА манго в серой керамической чаше (13ч)</v>
          </cell>
          <cell r="D8143" t="str">
            <v xml:space="preserve"> Citronella small grey dish terracotta citronella mango - orange</v>
          </cell>
          <cell r="E8143" t="str">
            <v>Бельгия</v>
          </cell>
          <cell r="F8143" t="str">
            <v>ПАРАФИН,КЕРАМИКА</v>
          </cell>
        </row>
        <row r="8144">
          <cell r="A8144" t="str">
            <v>0552008618</v>
          </cell>
          <cell r="B8144" t="str">
            <v>SPAAS</v>
          </cell>
          <cell r="C8144" t="str">
            <v xml:space="preserve"> Свеча ЦИТРОНЕЛЛА бамбук в серой керамической чаше (13ч)</v>
          </cell>
          <cell r="D8144" t="str">
            <v xml:space="preserve"> Citronella small grey dish terracotta citronella &amp; bamboo - bamboo green</v>
          </cell>
          <cell r="E8144" t="str">
            <v>Бельгия</v>
          </cell>
          <cell r="F8144" t="str">
            <v>ПАРАФИН,КЕРАМИКА</v>
          </cell>
        </row>
        <row r="8145">
          <cell r="A8145" t="str">
            <v>161001591</v>
          </cell>
          <cell r="B8145" t="str">
            <v>SPAAS</v>
          </cell>
          <cell r="C8145" t="str">
            <v xml:space="preserve"> Свечи АНТИК 25см 4шт фуксия (8ч)</v>
          </cell>
          <cell r="D8145" t="str">
            <v xml:space="preserve"> Festilux 4</v>
          </cell>
          <cell r="E8145" t="str">
            <v>Бельгия</v>
          </cell>
          <cell r="F8145" t="str">
            <v>ПАРАФИН,СТЕАРИН</v>
          </cell>
        </row>
        <row r="8146">
          <cell r="A8146" t="str">
            <v>0073201559</v>
          </cell>
          <cell r="B8146" t="str">
            <v>SPAAS</v>
          </cell>
          <cell r="C8146" t="str">
            <v xml:space="preserve"> Свеча СТОЛБИК 8/20см фиолетовая (100ч)</v>
          </cell>
          <cell r="D8146" t="str">
            <v xml:space="preserve"> Cylinder 80/200</v>
          </cell>
          <cell r="E8146" t="str">
            <v>Бельгия</v>
          </cell>
          <cell r="F8146" t="str">
            <v>ПАРАФИН,СТЕАРИН</v>
          </cell>
        </row>
        <row r="8147">
          <cell r="A8147" t="str">
            <v>0073201582</v>
          </cell>
          <cell r="B8147" t="str">
            <v>SPAAS</v>
          </cell>
          <cell r="C8147" t="str">
            <v xml:space="preserve"> Свеча СТОЛБИК 8/20см желтая (100ч)</v>
          </cell>
          <cell r="D8147" t="str">
            <v xml:space="preserve"> Cylinder 80/200</v>
          </cell>
          <cell r="E8147" t="str">
            <v>Бельгия</v>
          </cell>
          <cell r="F8147" t="str">
            <v>ПАРАФИН,СТЕАРИН</v>
          </cell>
        </row>
        <row r="8148">
          <cell r="A8148" t="str">
            <v>0073201591</v>
          </cell>
          <cell r="B8148" t="str">
            <v>SPAAS</v>
          </cell>
          <cell r="C8148" t="str">
            <v xml:space="preserve"> Свеча СТОЛБИК 8/20см фуксия (100ч)</v>
          </cell>
          <cell r="D8148" t="str">
            <v xml:space="preserve"> Cylinder 80/200</v>
          </cell>
          <cell r="E8148" t="str">
            <v>Бельгия</v>
          </cell>
          <cell r="F8148" t="str">
            <v>ПАРАФИН,СТЕАРИН</v>
          </cell>
        </row>
        <row r="8149">
          <cell r="A8149" t="str">
            <v>0073201620</v>
          </cell>
          <cell r="B8149" t="str">
            <v>SPAAS</v>
          </cell>
          <cell r="C8149" t="str">
            <v xml:space="preserve"> Свеча СТОЛБИК 8/20см синяя (100ч)</v>
          </cell>
          <cell r="D8149" t="str">
            <v xml:space="preserve"> Cylinder 80/200</v>
          </cell>
          <cell r="E8149" t="str">
            <v>Бельгия</v>
          </cell>
          <cell r="F8149" t="str">
            <v>ПАРАФИН,СТЕАРИН</v>
          </cell>
        </row>
        <row r="8150">
          <cell r="A8150" t="str">
            <v>161001303</v>
          </cell>
          <cell r="B8150" t="str">
            <v>SPAAS</v>
          </cell>
          <cell r="C8150" t="str">
            <v xml:space="preserve"> Свечи АНТИК 25см 4шт зеленые (8ч)</v>
          </cell>
          <cell r="D8150" t="str">
            <v xml:space="preserve"> Festilux 4</v>
          </cell>
          <cell r="E8150" t="str">
            <v>Бельгия</v>
          </cell>
          <cell r="F8150" t="str">
            <v>ПАРАФИН,СТЕАРИН</v>
          </cell>
        </row>
        <row r="8151">
          <cell r="A8151" t="str">
            <v>0053201559</v>
          </cell>
          <cell r="B8151" t="str">
            <v>SPAAS</v>
          </cell>
          <cell r="C8151" t="str">
            <v xml:space="preserve"> Свеча СТОЛБИК 6/15см фиолетовая (45ч)</v>
          </cell>
          <cell r="D8151" t="str">
            <v xml:space="preserve"> Cylinder 60/150</v>
          </cell>
          <cell r="E8151" t="str">
            <v>Бельгия</v>
          </cell>
          <cell r="F8151" t="str">
            <v>ПАРАФИН,СТЕАРИН</v>
          </cell>
        </row>
        <row r="8152">
          <cell r="A8152" t="str">
            <v>0053201582</v>
          </cell>
          <cell r="B8152" t="str">
            <v>SPAAS</v>
          </cell>
          <cell r="C8152" t="str">
            <v xml:space="preserve"> Свеча СТОЛБИК 6/15см желтая (45ч)</v>
          </cell>
          <cell r="D8152" t="str">
            <v xml:space="preserve"> Cylinder 60/150</v>
          </cell>
          <cell r="E8152" t="str">
            <v>Бельгия</v>
          </cell>
          <cell r="F8152" t="str">
            <v>ПАРАФИН,СТЕАРИН</v>
          </cell>
        </row>
        <row r="8153">
          <cell r="A8153" t="str">
            <v>0053201591</v>
          </cell>
          <cell r="B8153" t="str">
            <v>SPAAS</v>
          </cell>
          <cell r="C8153" t="str">
            <v xml:space="preserve"> Свеча СТОЛБИК 6/15см фуксия (45ч)</v>
          </cell>
          <cell r="D8153" t="str">
            <v xml:space="preserve"> Cylinder 60/150</v>
          </cell>
          <cell r="E8153" t="str">
            <v>Бельгия</v>
          </cell>
          <cell r="F8153" t="str">
            <v>ПАРАФИН,СТЕАРИН</v>
          </cell>
        </row>
        <row r="8154">
          <cell r="A8154" t="str">
            <v>0053201620</v>
          </cell>
          <cell r="B8154" t="str">
            <v>SPAAS</v>
          </cell>
          <cell r="C8154" t="str">
            <v xml:space="preserve"> Свеча СТОЛБИК 6/15см синяя (45ч)</v>
          </cell>
          <cell r="D8154" t="str">
            <v xml:space="preserve"> Cylinder 60/150</v>
          </cell>
          <cell r="E8154" t="str">
            <v>Бельгия</v>
          </cell>
          <cell r="F8154" t="str">
            <v>ПАРАФИН,СТЕАРИН</v>
          </cell>
        </row>
        <row r="8155">
          <cell r="A8155" t="str">
            <v>0073201303</v>
          </cell>
          <cell r="B8155" t="str">
            <v>SPAAS</v>
          </cell>
          <cell r="C8155" t="str">
            <v xml:space="preserve"> Свеча СТОЛБИК 8/20см зеленая (100ч)</v>
          </cell>
          <cell r="D8155" t="str">
            <v xml:space="preserve"> Cylinder 80/200</v>
          </cell>
          <cell r="E8155" t="str">
            <v>Бельгия</v>
          </cell>
          <cell r="F8155" t="str">
            <v>ПАРАФИН,СТЕАРИН</v>
          </cell>
        </row>
        <row r="8156">
          <cell r="A8156" t="str">
            <v>0392104009</v>
          </cell>
          <cell r="B8156" t="str">
            <v>SPAAS</v>
          </cell>
          <cell r="C8156" t="str">
            <v xml:space="preserve"> Свеча АРОМА МАКСИ ЧАЙНЫЕ 4шт кокос (10ч)</v>
          </cell>
          <cell r="D8156" t="str">
            <v xml:space="preserve"> Scented tealights maxi 4</v>
          </cell>
          <cell r="E8156" t="str">
            <v>Бельгия</v>
          </cell>
          <cell r="F8156" t="str">
            <v>ПАРАФИН,ЖЕСТЬ</v>
          </cell>
        </row>
        <row r="8157">
          <cell r="A8157" t="str">
            <v>0392104213</v>
          </cell>
          <cell r="B8157" t="str">
            <v>SPAAS</v>
          </cell>
          <cell r="C8157" t="str">
            <v xml:space="preserve"> Свеча АРОМА МАКСИ ЧАЙНЫЕ 4шт лаванда (10ч)</v>
          </cell>
          <cell r="D8157" t="str">
            <v xml:space="preserve"> Scented tealights maxi 4</v>
          </cell>
          <cell r="E8157" t="str">
            <v>Бельгия</v>
          </cell>
          <cell r="F8157" t="str">
            <v>ПАРАФИН,ЖЕСТЬ</v>
          </cell>
        </row>
        <row r="8158">
          <cell r="A8158" t="str">
            <v>0392104489</v>
          </cell>
          <cell r="B8158" t="str">
            <v>SPAAS</v>
          </cell>
          <cell r="C8158" t="str">
            <v xml:space="preserve"> Свеча АРОМА МАКСИ ЧАЙНЫЕ 4шт яблоко с корицей (10ч)</v>
          </cell>
          <cell r="D8158" t="str">
            <v xml:space="preserve"> Scented tealights maxi 4</v>
          </cell>
          <cell r="E8158" t="str">
            <v>Бельгия</v>
          </cell>
          <cell r="F8158" t="str">
            <v>ПАРАФИН,ЖЕСТЬ</v>
          </cell>
        </row>
        <row r="8159">
          <cell r="A8159" t="str">
            <v>0500069009</v>
          </cell>
          <cell r="B8159" t="str">
            <v>SPAAS</v>
          </cell>
          <cell r="C8159" t="str">
            <v xml:space="preserve"> Свеча АРОМА В СТАКАНЕ кокос (35ч)</v>
          </cell>
          <cell r="D8159" t="str">
            <v xml:space="preserve"> Scented glass transparent</v>
          </cell>
          <cell r="E8159" t="str">
            <v>Бельгия</v>
          </cell>
          <cell r="F8159" t="str">
            <v>ПАРАФИН,СТЕКЛО</v>
          </cell>
        </row>
        <row r="8160">
          <cell r="A8160" t="str">
            <v>0500069013</v>
          </cell>
          <cell r="B8160" t="str">
            <v>SPAAS</v>
          </cell>
          <cell r="C8160" t="str">
            <v xml:space="preserve"> Свеча АРОМА В СТАКАНЕ вишня (35ч)</v>
          </cell>
          <cell r="D8160" t="str">
            <v xml:space="preserve"> Scented glass transparent</v>
          </cell>
          <cell r="E8160" t="str">
            <v>Бельгия</v>
          </cell>
          <cell r="F8160" t="str">
            <v>ПАРАФИН,СТЕКЛО</v>
          </cell>
        </row>
        <row r="8161">
          <cell r="A8161" t="str">
            <v>0522049295</v>
          </cell>
          <cell r="B8161" t="str">
            <v>SPAAS</v>
          </cell>
          <cell r="C8161" t="str">
            <v xml:space="preserve"> Свеча ЦИТРОНЕЛЛА манго в стеклянной банке (45ч)</v>
          </cell>
          <cell r="D8161" t="str">
            <v xml:space="preserve"> Citronella garden light citronella mango - orange</v>
          </cell>
          <cell r="E8161" t="str">
            <v>Бельгия</v>
          </cell>
          <cell r="F8161" t="str">
            <v>ПАРАФИН,СТЕКЛО</v>
          </cell>
        </row>
        <row r="8162">
          <cell r="A8162" t="str">
            <v>0522049492</v>
          </cell>
          <cell r="B8162" t="str">
            <v>SPAAS</v>
          </cell>
          <cell r="C8162" t="str">
            <v xml:space="preserve"> Свеча ЦИТРОНЕЛЛА летние цветы в стеклянной банке (45ч)</v>
          </cell>
          <cell r="D8162" t="str">
            <v xml:space="preserve"> Citronella garden light citronella &amp; summer blooms - bright pink</v>
          </cell>
          <cell r="E8162" t="str">
            <v>Бельгия</v>
          </cell>
          <cell r="F8162" t="str">
            <v>ПАРАФИН,СТЕКЛО</v>
          </cell>
        </row>
        <row r="8163">
          <cell r="A8163" t="str">
            <v>0522049618</v>
          </cell>
          <cell r="B8163" t="str">
            <v>SPAAS</v>
          </cell>
          <cell r="C8163" t="str">
            <v xml:space="preserve"> Свеча ЦИТРОНЕЛЛА бамбук в стеклянной банке (45ч)</v>
          </cell>
          <cell r="D8163" t="str">
            <v xml:space="preserve"> Citronella garden light citronella &amp; bamboo - bamboo green</v>
          </cell>
          <cell r="E8163" t="str">
            <v>Бельгия</v>
          </cell>
          <cell r="F8163" t="str">
            <v>ПАРАФИН,СТЕКЛО</v>
          </cell>
        </row>
        <row r="8164">
          <cell r="A8164" t="str">
            <v>155001303</v>
          </cell>
          <cell r="B8164" t="str">
            <v>SPAAS</v>
          </cell>
          <cell r="C8164" t="str">
            <v xml:space="preserve"> Свечи АНТИК 25см 100шт зеленые (8ч)</v>
          </cell>
          <cell r="D8164" t="str">
            <v xml:space="preserve"> Festilux 100</v>
          </cell>
          <cell r="E8164" t="str">
            <v>Бельгия</v>
          </cell>
          <cell r="F8164" t="str">
            <v>ПАРАФИН</v>
          </cell>
        </row>
        <row r="8165">
          <cell r="A8165" t="str">
            <v>155001620</v>
          </cell>
          <cell r="B8165" t="str">
            <v>SPAAS</v>
          </cell>
          <cell r="C8165" t="str">
            <v xml:space="preserve"> Свечи АНТИК 25см 100шт голубые (8ч)</v>
          </cell>
          <cell r="D8165" t="str">
            <v xml:space="preserve"> Festilux 100</v>
          </cell>
          <cell r="E8165" t="str">
            <v>Бельгия</v>
          </cell>
          <cell r="F8165" t="str">
            <v>ПАРАФИН</v>
          </cell>
        </row>
        <row r="8166">
          <cell r="A8166" t="str">
            <v>0547014009</v>
          </cell>
          <cell r="B8166" t="str">
            <v>SPAAS</v>
          </cell>
          <cell r="C8166" t="str">
            <v xml:space="preserve"> Свеча АРОМА ГОРШОЧЕК 12см кокос (65ч)</v>
          </cell>
          <cell r="D8166" t="str">
            <v xml:space="preserve"> Scented jar</v>
          </cell>
          <cell r="E8166" t="str">
            <v>Бельгия</v>
          </cell>
          <cell r="F8166" t="str">
            <v>ПАРАФИН,СТЕКЛО</v>
          </cell>
        </row>
        <row r="8167">
          <cell r="A8167" t="str">
            <v>0547014013</v>
          </cell>
          <cell r="B8167" t="str">
            <v>SPAAS</v>
          </cell>
          <cell r="C8167" t="str">
            <v xml:space="preserve"> Свеча АРОМА ГОРШОЧЕК 12см вишня (65ч)</v>
          </cell>
          <cell r="D8167" t="str">
            <v xml:space="preserve"> Scented jar</v>
          </cell>
          <cell r="E8167" t="str">
            <v>Бельгия</v>
          </cell>
          <cell r="F8167" t="str">
            <v>ПАРАФИН,СТЕКЛО</v>
          </cell>
        </row>
        <row r="8168">
          <cell r="A8168" t="str">
            <v>0338201454</v>
          </cell>
          <cell r="B8168" t="str">
            <v>SPAAS</v>
          </cell>
          <cell r="C8168" t="str">
            <v xml:space="preserve"> Свеча АРОМА ГИЛЬЗА 12шт яблоко (4.5ч)</v>
          </cell>
          <cell r="D8168" t="str">
            <v xml:space="preserve"> Scented tealights 12</v>
          </cell>
          <cell r="E8168" t="str">
            <v>Бельгия</v>
          </cell>
          <cell r="F8168" t="str">
            <v>ПАРАФИН,ЖЕСТЬ</v>
          </cell>
        </row>
        <row r="8169">
          <cell r="A8169" t="str">
            <v>0338201489</v>
          </cell>
          <cell r="B8169" t="str">
            <v>SPAAS</v>
          </cell>
          <cell r="C8169" t="str">
            <v xml:space="preserve"> Свеча АРОМА ГИЛЬЗА 12шт яблоко с корицей (4.5ч)</v>
          </cell>
          <cell r="D8169" t="str">
            <v xml:space="preserve"> Scented tealights 12</v>
          </cell>
          <cell r="E8169" t="str">
            <v>Бельгия</v>
          </cell>
          <cell r="F8169" t="str">
            <v>ПАРАФИН,ЖЕСТЬ</v>
          </cell>
        </row>
        <row r="8170">
          <cell r="A8170" t="str">
            <v>0338201541</v>
          </cell>
          <cell r="B8170" t="str">
            <v>SPAAS</v>
          </cell>
          <cell r="C8170" t="str">
            <v xml:space="preserve"> Свеча АРОМА ГИЛЬЗА 12шт черная смородина (4.5ч)</v>
          </cell>
          <cell r="D8170" t="str">
            <v xml:space="preserve"> Scented tealights 12</v>
          </cell>
          <cell r="E8170" t="str">
            <v>Бельгия</v>
          </cell>
          <cell r="F8170" t="str">
            <v>ПАРАФИН,ЖЕСТЬ</v>
          </cell>
        </row>
        <row r="8171">
          <cell r="A8171" t="str">
            <v>161001620</v>
          </cell>
          <cell r="B8171" t="str">
            <v>SPAAS</v>
          </cell>
          <cell r="C8171" t="str">
            <v xml:space="preserve"> Свечи АНТИК 25см 4шт синие (8ч)</v>
          </cell>
          <cell r="D8171" t="str">
            <v xml:space="preserve"> Festilux 4</v>
          </cell>
          <cell r="E8171" t="str">
            <v>Бельгия</v>
          </cell>
          <cell r="F8171" t="str">
            <v>ПАРАФИН,СТЕАРИН</v>
          </cell>
        </row>
        <row r="8172">
          <cell r="A8172" t="str">
            <v>522601001-1</v>
          </cell>
          <cell r="B8172" t="str">
            <v>SPAAS</v>
          </cell>
          <cell r="C8172" t="str">
            <v xml:space="preserve"> Свеча МЯГКОЕ МЕРЦАНИЕ красная (50ч)</v>
          </cell>
          <cell r="D8172" t="str">
            <v xml:space="preserve"> Soft glow pack x 6 red</v>
          </cell>
          <cell r="E8172" t="str">
            <v>Бельгия</v>
          </cell>
          <cell r="F8172" t="str">
            <v>ПАРАФИН,СТЕКЛО</v>
          </cell>
        </row>
        <row r="8173">
          <cell r="A8173" t="str">
            <v>522608001-1</v>
          </cell>
          <cell r="B8173" t="str">
            <v>SPAAS</v>
          </cell>
          <cell r="C8173" t="str">
            <v xml:space="preserve"> Свеча МЯГКОЕ МЕРЦАНИЕ кремовая (50ч)</v>
          </cell>
          <cell r="D8173" t="str">
            <v xml:space="preserve"> Soft glow pack x 6 cream</v>
          </cell>
          <cell r="E8173" t="str">
            <v>Бельгия</v>
          </cell>
          <cell r="F8173" t="str">
            <v>ПАРАФИН,СТЕКЛО</v>
          </cell>
        </row>
        <row r="8174">
          <cell r="A8174" t="str">
            <v>0004500013</v>
          </cell>
          <cell r="B8174" t="str">
            <v>SPAAS</v>
          </cell>
          <cell r="C8174" t="str">
            <v xml:space="preserve"> Свеча АРОМА СТОЛБИК 6/10см вишня (25ч)</v>
          </cell>
          <cell r="D8174" t="str">
            <v xml:space="preserve"> Scented cylinder 60/100</v>
          </cell>
          <cell r="E8174" t="str">
            <v>Бельгия</v>
          </cell>
          <cell r="F8174" t="str">
            <v>ПАРАФИН,СТЕАРИН</v>
          </cell>
        </row>
        <row r="8175">
          <cell r="A8175" t="str">
            <v>0053001620</v>
          </cell>
          <cell r="B8175" t="str">
            <v>SPAAS</v>
          </cell>
          <cell r="C8175" t="str">
            <v xml:space="preserve"> Свеча СТОЛБИК 6/10см синяя (25ч)</v>
          </cell>
          <cell r="D8175" t="str">
            <v xml:space="preserve"> Cylinder 60/100</v>
          </cell>
          <cell r="E8175" t="str">
            <v>Бельгия</v>
          </cell>
          <cell r="F8175" t="str">
            <v>ПАРАФИН,СТЕАРИН</v>
          </cell>
        </row>
        <row r="8176">
          <cell r="A8176" t="str">
            <v>0053201303</v>
          </cell>
          <cell r="B8176" t="str">
            <v>SPAAS</v>
          </cell>
          <cell r="C8176" t="str">
            <v xml:space="preserve"> Свеча СТОЛБИК 6/15см зеленая (45ч)</v>
          </cell>
          <cell r="D8176" t="str">
            <v xml:space="preserve"> Cylinder 60/150</v>
          </cell>
          <cell r="E8176" t="str">
            <v>Бельгия</v>
          </cell>
          <cell r="F8176" t="str">
            <v>ПАРАФИН,СТЕАРИН</v>
          </cell>
        </row>
        <row r="8177">
          <cell r="A8177" t="str">
            <v>0004500541</v>
          </cell>
          <cell r="B8177" t="str">
            <v>SPAAS</v>
          </cell>
          <cell r="C8177" t="str">
            <v xml:space="preserve"> Свеча АРОМА СТОЛБИК 6/10см черная смородина (25ч)</v>
          </cell>
          <cell r="D8177" t="str">
            <v xml:space="preserve"> Scented cylinder 60/100</v>
          </cell>
          <cell r="E8177" t="str">
            <v>Бельгия</v>
          </cell>
          <cell r="F8177" t="str">
            <v>ПАРАФИН,СТЕАРИН</v>
          </cell>
        </row>
        <row r="8178">
          <cell r="A8178" t="str">
            <v>0004500577</v>
          </cell>
          <cell r="B8178" t="str">
            <v>SPAAS</v>
          </cell>
          <cell r="C8178" t="str">
            <v xml:space="preserve"> Свеча АРОМА СТОЛБИК 6/10см Божественный жасмин (25ч)</v>
          </cell>
          <cell r="D8178" t="str">
            <v xml:space="preserve"> 60/100 Sp Spiritual Jasmine</v>
          </cell>
          <cell r="E8178" t="str">
            <v>Бельгия</v>
          </cell>
          <cell r="F8178" t="str">
            <v>ПАРАФИН,СТЕАРИН</v>
          </cell>
        </row>
        <row r="8179">
          <cell r="A8179" t="str">
            <v>0004500620</v>
          </cell>
          <cell r="B8179" t="str">
            <v>SPAAS</v>
          </cell>
          <cell r="C8179" t="str">
            <v xml:space="preserve"> Свеча АРОМА СТОЛБИК 6/10см свежесть льна (25ч)</v>
          </cell>
          <cell r="D8179" t="str">
            <v xml:space="preserve"> Scented cylinder 60/100</v>
          </cell>
          <cell r="E8179" t="str">
            <v>Бельгия</v>
          </cell>
          <cell r="F8179" t="str">
            <v>ПАРАФИН,СТЕАРИН</v>
          </cell>
        </row>
        <row r="8180">
          <cell r="A8180" t="str">
            <v>0392104037</v>
          </cell>
          <cell r="B8180" t="str">
            <v>SPAAS</v>
          </cell>
          <cell r="C8180" t="str">
            <v xml:space="preserve"> Свеча АРОМА МАКСИ ЧАЙНЫЕ 4шт Ванильный пирог (10ч)</v>
          </cell>
          <cell r="D8180" t="str">
            <v xml:space="preserve"> TL maxi 4 Sp White cake vani</v>
          </cell>
          <cell r="E8180" t="str">
            <v>Бельгия</v>
          </cell>
          <cell r="F8180" t="str">
            <v>ПАРАФИН,МЕТАЛЛ</v>
          </cell>
        </row>
        <row r="8181">
          <cell r="A8181" t="str">
            <v>0004500009</v>
          </cell>
          <cell r="B8181" t="str">
            <v>SPAAS</v>
          </cell>
          <cell r="C8181" t="str">
            <v xml:space="preserve"> Свеча АРОМА СТОЛБИК 6/10см кокос (25ч)</v>
          </cell>
          <cell r="D8181" t="str">
            <v xml:space="preserve"> Scented cylinder 60/100</v>
          </cell>
          <cell r="E8181" t="str">
            <v>Бельгия</v>
          </cell>
          <cell r="F8181" t="str">
            <v>ПАРАФИН,СТЕАРИН</v>
          </cell>
        </row>
        <row r="8182">
          <cell r="A8182" t="str">
            <v>0338201213</v>
          </cell>
          <cell r="B8182" t="str">
            <v>SPAAS</v>
          </cell>
          <cell r="C8182" t="str">
            <v xml:space="preserve"> Свеча АРОМА ГИЛЬЗА 12шт лаванда (4.5ч)</v>
          </cell>
          <cell r="D8182" t="str">
            <v xml:space="preserve"> Scented tealights 12</v>
          </cell>
          <cell r="E8182" t="str">
            <v>Бельгия</v>
          </cell>
          <cell r="F8182" t="str">
            <v>ПАРАФИН,ЖЕСТЬ</v>
          </cell>
        </row>
        <row r="8183">
          <cell r="A8183" t="str">
            <v>0338201349</v>
          </cell>
          <cell r="B8183" t="str">
            <v>SPAAS</v>
          </cell>
          <cell r="C8183" t="str">
            <v xml:space="preserve"> Свеча АРОМА ГИЛЬЗА 12шт шоколад (4.5ч)</v>
          </cell>
          <cell r="D8183" t="str">
            <v xml:space="preserve"> Scented tealights 12</v>
          </cell>
          <cell r="E8183" t="str">
            <v>Бельгия</v>
          </cell>
          <cell r="F8183" t="str">
            <v>ПАРАФИН,ЖЕСТЬ</v>
          </cell>
        </row>
        <row r="8184">
          <cell r="A8184" t="str">
            <v>0338201577</v>
          </cell>
          <cell r="B8184" t="str">
            <v>SPAAS</v>
          </cell>
          <cell r="C8184" t="str">
            <v xml:space="preserve"> Свеча АРОМА ГИЛЬЗА 12шт жасмин (4.5ч)</v>
          </cell>
          <cell r="D8184" t="str">
            <v xml:space="preserve"> Scented tealights 12</v>
          </cell>
          <cell r="E8184" t="str">
            <v>Бельгия</v>
          </cell>
          <cell r="F8184" t="str">
            <v>ПАРАФИН,ЖЕСТЬ</v>
          </cell>
        </row>
        <row r="8185">
          <cell r="A8185" t="str">
            <v>0338201620</v>
          </cell>
          <cell r="B8185" t="str">
            <v>SPAAS</v>
          </cell>
          <cell r="C8185" t="str">
            <v xml:space="preserve"> Свеча АРОМА ГИЛЬЗА 12шт свежесть льна (4.5ч)</v>
          </cell>
          <cell r="D8185" t="str">
            <v xml:space="preserve"> Scented tealights 12</v>
          </cell>
          <cell r="E8185" t="str">
            <v>Бельгия</v>
          </cell>
          <cell r="F8185" t="str">
            <v>ПАРАФИН,ЖЕСТЬ</v>
          </cell>
        </row>
        <row r="8186">
          <cell r="A8186" t="str">
            <v>0338201013</v>
          </cell>
          <cell r="B8186" t="str">
            <v>SPAAS</v>
          </cell>
          <cell r="C8186" t="str">
            <v xml:space="preserve"> Свеча АРОМА ГИЛЬЗА 12шт вишня (4.5ч)</v>
          </cell>
          <cell r="D8186" t="str">
            <v xml:space="preserve"> Scented tealights 12</v>
          </cell>
          <cell r="E8186" t="str">
            <v>Бельгия</v>
          </cell>
          <cell r="F8186" t="str">
            <v>ПАРАФИН,ЖЕСТЬ</v>
          </cell>
        </row>
        <row r="8187">
          <cell r="A8187" t="str">
            <v>0338201037</v>
          </cell>
          <cell r="B8187" t="str">
            <v>SPAAS</v>
          </cell>
          <cell r="C8187" t="str">
            <v xml:space="preserve"> Свеча АРОМА ГИЛЬЗА 12шт ваниль (4.5ч)</v>
          </cell>
          <cell r="D8187" t="str">
            <v xml:space="preserve"> Scented tealights 12</v>
          </cell>
          <cell r="E8187" t="str">
            <v>Бельгия</v>
          </cell>
          <cell r="F8187" t="str">
            <v>ПАРАФИН,ЖЕСТЬ</v>
          </cell>
        </row>
        <row r="8188">
          <cell r="A8188" t="str">
            <v>0392104454</v>
          </cell>
          <cell r="B8188" t="str">
            <v>SPAAS</v>
          </cell>
          <cell r="C8188" t="str">
            <v xml:space="preserve"> Свеча АРОМА МАКСИ ЧАЙНЫЕ 4шт яблоко (10ч)</v>
          </cell>
          <cell r="D8188" t="str">
            <v xml:space="preserve"> Scented tealights maxi 4</v>
          </cell>
          <cell r="E8188" t="str">
            <v>Бельгия</v>
          </cell>
          <cell r="F8188" t="str">
            <v>ПАРАФИН,ЖЕСТЬ</v>
          </cell>
        </row>
        <row r="8189">
          <cell r="A8189" t="str">
            <v>0392104541</v>
          </cell>
          <cell r="B8189" t="str">
            <v>SPAAS</v>
          </cell>
          <cell r="C8189" t="str">
            <v xml:space="preserve"> Свеча АРОМА МАКСИ ЧАЙНЫЕ 4шт черная смородина (10ч)</v>
          </cell>
          <cell r="D8189" t="str">
            <v xml:space="preserve"> Scented tealights maxi 4</v>
          </cell>
          <cell r="E8189" t="str">
            <v>Бельгия</v>
          </cell>
          <cell r="F8189" t="str">
            <v>ПАРАФИН,ЖЕСТЬ</v>
          </cell>
        </row>
        <row r="8190">
          <cell r="A8190" t="str">
            <v>0392104577</v>
          </cell>
          <cell r="B8190" t="str">
            <v>SPAAS</v>
          </cell>
          <cell r="C8190" t="str">
            <v xml:space="preserve"> Свеча АРОМА МАКСИ ЧАЙНЫЕ 4шт Божественный жасмин (10ч)</v>
          </cell>
          <cell r="D8190" t="str">
            <v xml:space="preserve"> TL maxi 4 Sp Spiritual Jasmi</v>
          </cell>
          <cell r="E8190" t="str">
            <v>Бельгия</v>
          </cell>
          <cell r="F8190" t="str">
            <v>ПАРАФИН,МЕТАЛЛ</v>
          </cell>
        </row>
        <row r="8191">
          <cell r="A8191" t="str">
            <v>0053001303</v>
          </cell>
          <cell r="B8191" t="str">
            <v>SPAAS</v>
          </cell>
          <cell r="C8191" t="str">
            <v xml:space="preserve"> Свеча СТОЛБИК 6/10см зеленая (25ч)</v>
          </cell>
          <cell r="D8191" t="str">
            <v xml:space="preserve"> Cylinder 60/100</v>
          </cell>
          <cell r="E8191" t="str">
            <v>Бельгия</v>
          </cell>
          <cell r="F8191" t="str">
            <v>ПАРАФИН,СТЕАРИН</v>
          </cell>
        </row>
        <row r="8192">
          <cell r="A8192" t="str">
            <v>0053001559</v>
          </cell>
          <cell r="B8192" t="str">
            <v>SPAAS</v>
          </cell>
          <cell r="C8192" t="str">
            <v xml:space="preserve"> Свеча СТОЛБИК 6/10см фиолетовая (25ч)</v>
          </cell>
          <cell r="D8192" t="str">
            <v xml:space="preserve"> Cylinder 60/100</v>
          </cell>
          <cell r="E8192" t="str">
            <v>Бельгия</v>
          </cell>
          <cell r="F8192" t="str">
            <v>ПАРАФИН,СТЕАРИН</v>
          </cell>
        </row>
        <row r="8193">
          <cell r="A8193" t="str">
            <v>0053001582</v>
          </cell>
          <cell r="B8193" t="str">
            <v>SPAAS</v>
          </cell>
          <cell r="C8193" t="str">
            <v xml:space="preserve"> Свеча СТОЛБИК 6/10см желтая (25ч)</v>
          </cell>
          <cell r="D8193" t="str">
            <v xml:space="preserve"> Cylinder 60/100</v>
          </cell>
          <cell r="E8193" t="str">
            <v>Бельгия</v>
          </cell>
          <cell r="F8193" t="str">
            <v>ПАРАФИН,СТЕАРИН</v>
          </cell>
        </row>
        <row r="8194">
          <cell r="A8194" t="str">
            <v>0392104349</v>
          </cell>
          <cell r="B8194" t="str">
            <v>SPAAS</v>
          </cell>
          <cell r="C8194" t="str">
            <v xml:space="preserve"> Свеча АРОМА МАКСИ ЧАЙНЫЕ 4шт шоколад (10ч)</v>
          </cell>
          <cell r="D8194" t="str">
            <v xml:space="preserve"> Scented tealights maxi 4</v>
          </cell>
          <cell r="E8194" t="str">
            <v>Бельгия</v>
          </cell>
          <cell r="F8194" t="str">
            <v>ПАРАФИН,ЖЕСТЬ</v>
          </cell>
        </row>
        <row r="8195">
          <cell r="A8195" t="str">
            <v>0560025037</v>
          </cell>
          <cell r="B8195" t="str">
            <v>SPAAS</v>
          </cell>
          <cell r="C8195" t="str">
            <v xml:space="preserve"> Свеча АНТИТАБАК В СТАКАНЕ слоновая кость (30ч)</v>
          </cell>
          <cell r="D8195" t="str">
            <v xml:space="preserve"> Glass anti-tobacco</v>
          </cell>
          <cell r="E8195" t="str">
            <v>Бельгия</v>
          </cell>
          <cell r="F8195" t="str">
            <v>ПАРАФИН,СТЕКЛО</v>
          </cell>
        </row>
        <row r="8196">
          <cell r="A8196" t="str">
            <v>0392107037</v>
          </cell>
          <cell r="B8196" t="str">
            <v>SPAAS</v>
          </cell>
          <cell r="C8196" t="str">
            <v xml:space="preserve"> Свечи АНТИТАБАК МАКСИ ЧАЙНЫЕ слоновая кость 4шт (10ч)</v>
          </cell>
          <cell r="D8196" t="str">
            <v xml:space="preserve"> Maxi tealights 4 anti-tobacco blockpack</v>
          </cell>
          <cell r="E8196" t="str">
            <v>Бельгия</v>
          </cell>
          <cell r="F8196" t="str">
            <v>ПАРАФИН,ЖЕСТЬ</v>
          </cell>
        </row>
        <row r="8197">
          <cell r="A8197" t="str">
            <v>0500055013</v>
          </cell>
          <cell r="B8197" t="str">
            <v>SPAAS</v>
          </cell>
          <cell r="C8197" t="str">
            <v xml:space="preserve"> Свеча АРОМА В СТАКАНЕ вишня (30ч)</v>
          </cell>
          <cell r="D8197" t="str">
            <v xml:space="preserve"> Scented glass mat</v>
          </cell>
          <cell r="E8197" t="str">
            <v>Бельгия</v>
          </cell>
          <cell r="F8197" t="str">
            <v>ПАРАФИН,СТЕКЛО</v>
          </cell>
        </row>
        <row r="8198">
          <cell r="A8198" t="str">
            <v>0500055541</v>
          </cell>
          <cell r="B8198" t="str">
            <v>SPAAS</v>
          </cell>
          <cell r="C8198" t="str">
            <v xml:space="preserve"> Свеча АРОМА В СТАКАНЕ черная смородина (30ч)</v>
          </cell>
          <cell r="D8198" t="str">
            <v xml:space="preserve"> Scented glass mat</v>
          </cell>
          <cell r="E8198" t="str">
            <v>Бельгия</v>
          </cell>
          <cell r="F8198" t="str">
            <v>ПАРАФИН,СТЕКЛО</v>
          </cell>
        </row>
        <row r="8199">
          <cell r="A8199" t="str">
            <v>0500055577</v>
          </cell>
          <cell r="B8199" t="str">
            <v>SPAAS</v>
          </cell>
          <cell r="C8199" t="str">
            <v xml:space="preserve"> Свеча АРОМА В СТАКАНЕ жасмин (30ч)</v>
          </cell>
          <cell r="D8199" t="str">
            <v xml:space="preserve"> Scented glass mat</v>
          </cell>
          <cell r="E8199" t="str">
            <v>Бельгия</v>
          </cell>
          <cell r="F8199" t="str">
            <v>ПАРАФИН,СТЕКЛО</v>
          </cell>
        </row>
        <row r="8200">
          <cell r="A8200" t="str">
            <v>0500055620</v>
          </cell>
          <cell r="B8200" t="str">
            <v>SPAAS</v>
          </cell>
          <cell r="C8200" t="str">
            <v xml:space="preserve"> Свеча АРОМА В СТАКАНЕ свежесть льна (30ч)</v>
          </cell>
          <cell r="D8200" t="str">
            <v xml:space="preserve"> Scented glass mat</v>
          </cell>
          <cell r="E8200" t="str">
            <v>Бельгия</v>
          </cell>
          <cell r="F8200" t="str">
            <v>ПАРАФИН,СТЕКЛО</v>
          </cell>
        </row>
        <row r="8201">
          <cell r="A8201" t="str">
            <v>0004800013</v>
          </cell>
          <cell r="B8201" t="str">
            <v>SPAAS</v>
          </cell>
          <cell r="C8201" t="str">
            <v xml:space="preserve"> Свеча АРОМА СТОЛБИК 8/15см вишня (70ч)</v>
          </cell>
          <cell r="D8201" t="str">
            <v xml:space="preserve"> Scented cylinder 80/150</v>
          </cell>
          <cell r="E8201" t="str">
            <v>Бельгия</v>
          </cell>
          <cell r="F8201" t="str">
            <v>ПАРАФИН,СТЕАРИН</v>
          </cell>
        </row>
        <row r="8202">
          <cell r="A8202" t="str">
            <v>0004800541</v>
          </cell>
          <cell r="B8202" t="str">
            <v>SPAAS</v>
          </cell>
          <cell r="C8202" t="str">
            <v xml:space="preserve"> Свеча АРОМА СТОЛБИК 8/15см черная смородина (70ч)</v>
          </cell>
          <cell r="D8202" t="str">
            <v xml:space="preserve"> Scented cylinder 80/150</v>
          </cell>
          <cell r="E8202" t="str">
            <v>Бельгия</v>
          </cell>
          <cell r="F8202" t="str">
            <v>ПАРАФИН,СТЕАРИН</v>
          </cell>
        </row>
        <row r="8203">
          <cell r="A8203" t="str">
            <v>0004800577</v>
          </cell>
          <cell r="B8203" t="str">
            <v>SPAAS</v>
          </cell>
          <cell r="C8203" t="str">
            <v xml:space="preserve"> Свеча АРОМА СТОЛБИК 8/15см Божественный жасмин (65ч)</v>
          </cell>
          <cell r="D8203" t="str">
            <v xml:space="preserve"> 80/150 Sp Spiritual Jasmine</v>
          </cell>
          <cell r="E8203" t="str">
            <v>Бельгия</v>
          </cell>
          <cell r="F8203" t="str">
            <v>ПАРАФИН,СТЕАРИН</v>
          </cell>
        </row>
        <row r="8204">
          <cell r="A8204" t="str">
            <v>0004800620</v>
          </cell>
          <cell r="B8204" t="str">
            <v>SPAAS</v>
          </cell>
          <cell r="C8204" t="str">
            <v xml:space="preserve"> Свеча АРОМА СТОЛБИК 8/15см свежесть льна (70ч)</v>
          </cell>
          <cell r="D8204" t="str">
            <v xml:space="preserve"> Scented cylinder 80/150</v>
          </cell>
          <cell r="E8204" t="str">
            <v>Бельгия</v>
          </cell>
          <cell r="F8204" t="str">
            <v>ПАРАФИН,СТЕАРИН</v>
          </cell>
        </row>
        <row r="8205">
          <cell r="A8205" t="str">
            <v>0500055009</v>
          </cell>
          <cell r="B8205" t="str">
            <v>SPAAS</v>
          </cell>
          <cell r="C8205" t="str">
            <v xml:space="preserve"> Свеча АРОМА В СТАКАНЕ кокос (30ч)</v>
          </cell>
          <cell r="D8205" t="str">
            <v xml:space="preserve"> Scented glass mat</v>
          </cell>
          <cell r="E8205" t="str">
            <v>Бельгия</v>
          </cell>
          <cell r="F8205" t="str">
            <v>ПАРАФИН,СТЕКЛО</v>
          </cell>
        </row>
        <row r="8206">
          <cell r="A8206" t="str">
            <v>0004800009</v>
          </cell>
          <cell r="B8206" t="str">
            <v>SPAAS</v>
          </cell>
          <cell r="C8206" t="str">
            <v xml:space="preserve"> Свеча АРОМА СТОЛБИК 8/15см кокос (70ч)</v>
          </cell>
          <cell r="D8206" t="str">
            <v xml:space="preserve"> Scented cylinder 80/150</v>
          </cell>
          <cell r="E8206" t="str">
            <v>Бельгия</v>
          </cell>
          <cell r="F8206" t="str">
            <v>ПАРАФИН,СТЕАРИН</v>
          </cell>
        </row>
        <row r="8207">
          <cell r="A8207" t="str">
            <v>0053001591</v>
          </cell>
          <cell r="B8207" t="str">
            <v>SPAAS</v>
          </cell>
          <cell r="C8207" t="str">
            <v xml:space="preserve"> Свеча СТОЛБИК 6/10см фуксия (25ч)</v>
          </cell>
          <cell r="D8207" t="str">
            <v xml:space="preserve"> Cylinder 60/100</v>
          </cell>
          <cell r="E8207" t="str">
            <v>Бельгия</v>
          </cell>
          <cell r="F8207" t="str">
            <v>ПАРАФИН,СТЕАРИН</v>
          </cell>
        </row>
        <row r="8208">
          <cell r="A8208" t="str">
            <v>161001559</v>
          </cell>
          <cell r="B8208" t="str">
            <v>SPAAS</v>
          </cell>
          <cell r="C8208" t="str">
            <v xml:space="preserve"> Свечи АНТИК 25см 4шт фиолетовые (8ч)</v>
          </cell>
          <cell r="D8208" t="str">
            <v xml:space="preserve"> Festilux 4</v>
          </cell>
          <cell r="E8208" t="str">
            <v>Бельгия</v>
          </cell>
          <cell r="F8208" t="str">
            <v>ПАРАФИН,СТЕАРИН</v>
          </cell>
        </row>
        <row r="8209">
          <cell r="A8209" t="str">
            <v>161001582</v>
          </cell>
          <cell r="B8209" t="str">
            <v>SPAAS</v>
          </cell>
          <cell r="C8209" t="str">
            <v xml:space="preserve"> Свечи АНТИК 25см 4шт желтые (8ч)</v>
          </cell>
          <cell r="D8209" t="str">
            <v xml:space="preserve"> Festilux 4</v>
          </cell>
          <cell r="E8209" t="str">
            <v>Бельгия</v>
          </cell>
          <cell r="F8209" t="str">
            <v>ПАРАФИН,СТЕАРИН</v>
          </cell>
        </row>
        <row r="8210">
          <cell r="A8210" t="str">
            <v>0338201081</v>
          </cell>
          <cell r="B8210" t="str">
            <v>SPAAS</v>
          </cell>
          <cell r="C8210" t="str">
            <v xml:space="preserve"> Свеча АРОМА ГИЛЬЗА 12шт душистая малина (4.5ч)</v>
          </cell>
          <cell r="D8210" t="str">
            <v xml:space="preserve"> Scented tealights 12</v>
          </cell>
          <cell r="E8210" t="str">
            <v>Бельгия</v>
          </cell>
          <cell r="F8210" t="str">
            <v>ПАРАФИН,ЖЕСТЬ</v>
          </cell>
        </row>
        <row r="8211">
          <cell r="A8211" t="str">
            <v>1310038018</v>
          </cell>
          <cell r="B8211" t="str">
            <v>SPAAS</v>
          </cell>
          <cell r="C8211" t="str">
            <v xml:space="preserve"> Подсвечник металлический</v>
          </cell>
          <cell r="D8211" t="str">
            <v xml:space="preserve"> Candleholder CVE 203 Black.C</v>
          </cell>
          <cell r="E8211" t="str">
            <v>Бельгия</v>
          </cell>
          <cell r="F8211" t="str">
            <v>МЕТАЛЛ</v>
          </cell>
        </row>
        <row r="8212">
          <cell r="A8212" t="str">
            <v>131004200</v>
          </cell>
          <cell r="B8212" t="str">
            <v>SPAAS</v>
          </cell>
          <cell r="C8212" t="str">
            <v xml:space="preserve"> Подсв.д/чайной свечи проз.</v>
          </cell>
          <cell r="D8212" t="str">
            <v xml:space="preserve"> Tealight holder transp Ca x3</v>
          </cell>
          <cell r="E8212" t="str">
            <v>Бельгия</v>
          </cell>
          <cell r="F8212" t="str">
            <v>СТЕКЛО</v>
          </cell>
        </row>
        <row r="8213">
          <cell r="A8213" t="str">
            <v>131004300</v>
          </cell>
          <cell r="B8213" t="str">
            <v>SPAAS</v>
          </cell>
          <cell r="C8213" t="str">
            <v xml:space="preserve"> Подсвечник для чайной свечи</v>
          </cell>
          <cell r="D8213" t="str">
            <v xml:space="preserve"> Tealight holder sandblasted</v>
          </cell>
          <cell r="E8213" t="str">
            <v>Бельгия</v>
          </cell>
          <cell r="F8213" t="str">
            <v>СТЕКЛО</v>
          </cell>
        </row>
        <row r="8214">
          <cell r="A8214" t="str">
            <v>0500069541</v>
          </cell>
          <cell r="B8214" t="str">
            <v>SPAAS</v>
          </cell>
          <cell r="C8214" t="str">
            <v xml:space="preserve"> Свеча АРОМА В СТАКАНЕ черная смородина (35ч)</v>
          </cell>
          <cell r="D8214" t="str">
            <v xml:space="preserve"> Glass Cassis Spaas Cax12</v>
          </cell>
          <cell r="E8214" t="str">
            <v>Бельгия</v>
          </cell>
          <cell r="F8214" t="str">
            <v>ПАРАФИН,СТЕКЛО</v>
          </cell>
        </row>
        <row r="8215">
          <cell r="A8215" t="str">
            <v>0547016477</v>
          </cell>
          <cell r="B8215" t="str">
            <v>SPAAS</v>
          </cell>
          <cell r="C8215" t="str">
            <v xml:space="preserve"> Свеча в стакане АРОМА ПРЕМИУМ свежесть природы 9/11см (60ч)</v>
          </cell>
          <cell r="D8215" t="str">
            <v xml:space="preserve"> Householdjar Fresh nature Ca</v>
          </cell>
          <cell r="E8215" t="str">
            <v>Бельгия</v>
          </cell>
          <cell r="F8215" t="str">
            <v>ПАРАФИН,СТЕКЛО</v>
          </cell>
        </row>
        <row r="8216">
          <cell r="A8216" t="str">
            <v>0547016478</v>
          </cell>
          <cell r="B8216" t="str">
            <v>SPAAS</v>
          </cell>
          <cell r="C8216" t="str">
            <v xml:space="preserve"> Свеча в стакане АРОМА ПРЕМИУМ ягодный коктейль 9/11см (60ч)</v>
          </cell>
          <cell r="D8216" t="str">
            <v xml:space="preserve"> Householdjar Berry cocktail</v>
          </cell>
          <cell r="E8216" t="str">
            <v>Бельгия</v>
          </cell>
          <cell r="F8216" t="str">
            <v>ПАРАФИН,СТЕКЛО</v>
          </cell>
        </row>
        <row r="8217">
          <cell r="A8217" t="str">
            <v>0547016480</v>
          </cell>
          <cell r="B8217" t="str">
            <v>SPAAS</v>
          </cell>
          <cell r="C8217" t="str">
            <v xml:space="preserve"> Свеча в стакане АРОМА ПРЕМИУМ тропические фрукты 9/11см (60ч)</v>
          </cell>
          <cell r="D8217" t="str">
            <v xml:space="preserve"> Householdjar Tropical fruit</v>
          </cell>
          <cell r="E8217" t="str">
            <v>Бельгия</v>
          </cell>
          <cell r="F8217" t="str">
            <v>ПАРАФИН,СТЕКЛО</v>
          </cell>
        </row>
        <row r="8218">
          <cell r="A8218" t="str">
            <v>0547016623</v>
          </cell>
          <cell r="B8218" t="str">
            <v>SPAAS</v>
          </cell>
          <cell r="C8218" t="str">
            <v xml:space="preserve"> Свеча в стакане АРОМА ПРЕМИУМ эвкалипт 9/11см (60ч)</v>
          </cell>
          <cell r="D8218" t="str">
            <v xml:space="preserve"> Householdjar Eucalyptus Ca x</v>
          </cell>
          <cell r="E8218" t="str">
            <v>Бельгия</v>
          </cell>
          <cell r="F8218" t="str">
            <v>ПАРАФИН,СТЕКЛО</v>
          </cell>
        </row>
        <row r="8219">
          <cell r="A8219" t="str">
            <v>0560110001</v>
          </cell>
          <cell r="B8219" t="str">
            <v>SPAAS</v>
          </cell>
          <cell r="C8219" t="str">
            <v xml:space="preserve"> Свеча ТРИ ФИТИЛЯ оранжевая 13.8см (28ч)</v>
          </cell>
          <cell r="D8219" t="str">
            <v xml:space="preserve"> Glass 3-wick Sp orange Cax2</v>
          </cell>
          <cell r="E8219" t="str">
            <v>Бельгия</v>
          </cell>
          <cell r="F8219" t="str">
            <v>СТЕКЛО,ПАРАФИН</v>
          </cell>
        </row>
        <row r="8220">
          <cell r="A8220" t="str">
            <v>0560111001</v>
          </cell>
          <cell r="B8220" t="str">
            <v>SPAAS</v>
          </cell>
          <cell r="C8220" t="str">
            <v xml:space="preserve"> Свеча ТРИ ФИТИЛЯ желтая 13.8см (28ч)</v>
          </cell>
          <cell r="D8220" t="str">
            <v xml:space="preserve"> Glass 3-wick Sp yellow Cax2</v>
          </cell>
          <cell r="E8220" t="str">
            <v>Бельгия</v>
          </cell>
          <cell r="F8220" t="str">
            <v>СТЕКЛО,ПАРАФИН</v>
          </cell>
        </row>
        <row r="8221">
          <cell r="A8221" t="str">
            <v>0560113001</v>
          </cell>
          <cell r="B8221" t="str">
            <v>SPAAS</v>
          </cell>
          <cell r="C8221" t="str">
            <v xml:space="preserve"> Свеча ТРИ ФИТИЛЯ морская волна 13.8см (28ч)</v>
          </cell>
          <cell r="D8221" t="str">
            <v xml:space="preserve"> Glass 3-wick Sp aquagreen Cax2</v>
          </cell>
          <cell r="E8221" t="str">
            <v>Бельгия</v>
          </cell>
          <cell r="F8221" t="str">
            <v>СТЕКЛО,ПАРАФИН</v>
          </cell>
        </row>
        <row r="8222">
          <cell r="A8222" t="str">
            <v>0560140001</v>
          </cell>
          <cell r="B8222" t="str">
            <v>SPAAS</v>
          </cell>
          <cell r="C8222" t="str">
            <v xml:space="preserve"> Свеча ТРИ ФИТИЛЯ коралловая 13.8см (28ч)</v>
          </cell>
          <cell r="D8222" t="str">
            <v xml:space="preserve"> Glass 3-wick Sp coral red Cax2</v>
          </cell>
          <cell r="E8222" t="str">
            <v>Бельгия</v>
          </cell>
          <cell r="F8222" t="str">
            <v>СТЕКЛО,ПАРАФИН</v>
          </cell>
        </row>
        <row r="8223">
          <cell r="A8223" t="str">
            <v>0560141001</v>
          </cell>
          <cell r="B8223" t="str">
            <v>SPAAS</v>
          </cell>
          <cell r="C8223" t="str">
            <v xml:space="preserve"> Свеча ТРИ ФИТИЛЯ фиолетовая 13.8см (28ч)</v>
          </cell>
          <cell r="D8223" t="str">
            <v xml:space="preserve"> Glass 3-wick Sp violet Cax2</v>
          </cell>
          <cell r="E8223" t="str">
            <v>Бельгия</v>
          </cell>
          <cell r="F8223" t="str">
            <v>СТЕКЛО,ПАРАФИН</v>
          </cell>
        </row>
        <row r="8224">
          <cell r="A8224" t="str">
            <v>0522665010</v>
          </cell>
          <cell r="B8224" t="str">
            <v>SPAAS</v>
          </cell>
          <cell r="C8224" t="str">
            <v xml:space="preserve"> Свеча ЦИТРОНЕЛЛА МЯГКОЕ МЕРЦАНИЕ желтая (45ч)</v>
          </cell>
          <cell r="D8224" t="str">
            <v xml:space="preserve"> Soft glow citronelle Cax6</v>
          </cell>
          <cell r="E8224" t="str">
            <v>Бельгия</v>
          </cell>
          <cell r="F8224" t="str">
            <v>СТЕКЛО,ПАРАФИН</v>
          </cell>
        </row>
        <row r="8225">
          <cell r="A8225" t="str">
            <v>0522677001</v>
          </cell>
          <cell r="B8225" t="str">
            <v>SPAAS</v>
          </cell>
          <cell r="C8225" t="str">
            <v xml:space="preserve"> Свеча ЦИТРОНЕЛЛА МЯГКОЕ МЕРЦАНИЕ манго (45ч)</v>
          </cell>
          <cell r="D8225" t="str">
            <v xml:space="preserve"> Soft glow citronelle-mango Cax6</v>
          </cell>
          <cell r="E8225" t="str">
            <v>Бельгия</v>
          </cell>
          <cell r="F8225" t="str">
            <v>СТЕКЛО,ПАРАФИН</v>
          </cell>
        </row>
        <row r="8226">
          <cell r="A8226" t="str">
            <v>0522678001</v>
          </cell>
          <cell r="B8226" t="str">
            <v>SPAAS</v>
          </cell>
          <cell r="C8226" t="str">
            <v xml:space="preserve"> Свеча ЦИТРОНЕЛЛА МЯГКОЕ МЕРЦАНИЕ бамбук (45ч)</v>
          </cell>
          <cell r="D8226" t="str">
            <v xml:space="preserve"> Soft glow citronelle-bamboo Cax6</v>
          </cell>
          <cell r="E8226" t="str">
            <v>Бельгия</v>
          </cell>
          <cell r="F8226" t="str">
            <v>СТЕКЛО,ПАРАФИН</v>
          </cell>
        </row>
        <row r="8227">
          <cell r="A8227" t="str">
            <v>0522679001</v>
          </cell>
          <cell r="B8227" t="str">
            <v>SPAAS</v>
          </cell>
          <cell r="C8227" t="str">
            <v xml:space="preserve"> Свеча ЦИТРОНЕЛЛА МЯГКОЕ МЕРЦАНИЕ летние цветы (45ч)</v>
          </cell>
          <cell r="D8227" t="str">
            <v xml:space="preserve"> Soft glow citronelle-Summer Cax6</v>
          </cell>
          <cell r="E8227" t="str">
            <v>Бельгия</v>
          </cell>
          <cell r="F8227" t="str">
            <v>СТЕКЛО,ПАРАФИН</v>
          </cell>
        </row>
        <row r="8228">
          <cell r="A8228" t="str">
            <v>1360003</v>
          </cell>
          <cell r="B8228" t="str">
            <v>SPAAS</v>
          </cell>
          <cell r="C8228" t="str">
            <v xml:space="preserve"> Аромадиффузор ВАНИЛЬНЫЙ КЕКС 80мл</v>
          </cell>
          <cell r="D8228" t="str">
            <v xml:space="preserve"> Reed diffuser White cake van 80ml</v>
          </cell>
          <cell r="E8228" t="str">
            <v>Бельгия</v>
          </cell>
          <cell r="F8228" t="str">
            <v>СТЕКЛО,ПЛАСТИК,ДЕРЕВО</v>
          </cell>
        </row>
        <row r="8229">
          <cell r="A8229" t="str">
            <v>1360004</v>
          </cell>
          <cell r="B8229" t="str">
            <v>SPAAS</v>
          </cell>
          <cell r="C8229" t="str">
            <v xml:space="preserve"> Аромадиффузор ЛИЛИЯ 80мл</v>
          </cell>
          <cell r="D8229" t="str">
            <v xml:space="preserve"> Reed diffuser Waterflowers 80ml</v>
          </cell>
          <cell r="E8229" t="str">
            <v>Бельгия</v>
          </cell>
          <cell r="F8229" t="str">
            <v>СТЕКЛО,ПЛАСТИК,ДЕРЕВО</v>
          </cell>
        </row>
        <row r="8230">
          <cell r="A8230" t="str">
            <v>1360005</v>
          </cell>
          <cell r="B8230" t="str">
            <v>SPAAS</v>
          </cell>
          <cell r="C8230" t="str">
            <v xml:space="preserve"> Аромадиффузор ЯГОДНЫЙ КОКТЕЙЛЬ 80мл</v>
          </cell>
          <cell r="D8230" t="str">
            <v xml:space="preserve"> Reed diffuser Berry cocktail 80ml</v>
          </cell>
          <cell r="E8230" t="str">
            <v>Бельгия</v>
          </cell>
          <cell r="F8230" t="str">
            <v>СТЕКЛО,ПЛАСТИК,ДЕРЕВО</v>
          </cell>
        </row>
        <row r="8231">
          <cell r="A8231" t="str">
            <v>1360006</v>
          </cell>
          <cell r="B8231" t="str">
            <v>SPAAS</v>
          </cell>
          <cell r="C8231" t="str">
            <v xml:space="preserve"> Аромадиффузор МАГНОЛИЯ 80мл</v>
          </cell>
          <cell r="D8231" t="str">
            <v xml:space="preserve"> Reed diffuser Magnolia bloss 80ml</v>
          </cell>
          <cell r="E8231" t="str">
            <v>Бельгия</v>
          </cell>
          <cell r="F8231" t="str">
            <v>СТЕКЛО,ПЛАСТИК,ДЕРЕВО</v>
          </cell>
        </row>
        <row r="8232">
          <cell r="A8232" t="str">
            <v>1360007</v>
          </cell>
          <cell r="B8232" t="str">
            <v>SPAAS</v>
          </cell>
          <cell r="C8232" t="str">
            <v xml:space="preserve"> Аромадиффузор ЭВКАЛИПТ 80мл</v>
          </cell>
          <cell r="D8232" t="str">
            <v xml:space="preserve"> Reed diffuser Eucalyptus 80ml</v>
          </cell>
          <cell r="E8232" t="str">
            <v>Бельгия</v>
          </cell>
          <cell r="F8232" t="str">
            <v>СТЕКЛО,ПЛАСТИК,ДЕРЕВО</v>
          </cell>
        </row>
        <row r="8233">
          <cell r="A8233" t="str">
            <v>1360008</v>
          </cell>
          <cell r="B8233" t="str">
            <v>SPAAS</v>
          </cell>
          <cell r="C8233" t="str">
            <v xml:space="preserve"> Аромадиффузор ЗЕЛЕНАЯ ЛАГУНА 80мл</v>
          </cell>
          <cell r="D8233" t="str">
            <v xml:space="preserve"> Reed diffuser Green lagoon 80ml</v>
          </cell>
          <cell r="E8233" t="str">
            <v>Бельгия</v>
          </cell>
          <cell r="F8233" t="str">
            <v>СТЕКЛО,ПЛАСТИК,ДЕРЕВО</v>
          </cell>
        </row>
        <row r="8234">
          <cell r="A8234" t="str">
            <v>1360009</v>
          </cell>
          <cell r="B8234" t="str">
            <v>SPAAS</v>
          </cell>
          <cell r="C8234" t="str">
            <v xml:space="preserve"> Аромадиффузор ЧЕРНАЯ СМОРОДИНА 80мл</v>
          </cell>
          <cell r="D8234" t="str">
            <v xml:space="preserve"> Reed diffuser Cassis fruit 80ml</v>
          </cell>
          <cell r="E8234" t="str">
            <v>Бельгия</v>
          </cell>
          <cell r="F8234" t="str">
            <v>СТЕКЛО,ПЛАСТИК,ДЕРЕВО</v>
          </cell>
        </row>
        <row r="8235">
          <cell r="A8235" t="str">
            <v>1360011</v>
          </cell>
          <cell r="B8235" t="str">
            <v>SPAAS</v>
          </cell>
          <cell r="C8235" t="str">
            <v xml:space="preserve"> Аромадиффузор ЛЕС 80мл</v>
          </cell>
          <cell r="D8235" t="str">
            <v xml:space="preserve"> Reed diffuser Exotic wood 80ml</v>
          </cell>
          <cell r="E8235" t="str">
            <v>Бельгия</v>
          </cell>
          <cell r="F8235" t="str">
            <v>СТЕКЛО,ПЛАСТИК,ДЕРЕВО</v>
          </cell>
        </row>
        <row r="8236">
          <cell r="A8236" t="str">
            <v>500140081</v>
          </cell>
          <cell r="B8236" t="str">
            <v>SPAAS</v>
          </cell>
          <cell r="C8236" t="str">
            <v xml:space="preserve"> Свеча в стакане ПРЯНАЯ МАЛИНА (25ч)</v>
          </cell>
          <cell r="D8236" t="str">
            <v xml:space="preserve"> Glass Mulberry Spaas B Cax12</v>
          </cell>
          <cell r="E8236" t="str">
            <v>Бельгия</v>
          </cell>
          <cell r="F8236" t="str">
            <v>СТЕКЛО,ПАРАФИН</v>
          </cell>
        </row>
        <row r="8237">
          <cell r="A8237" t="str">
            <v>500140214</v>
          </cell>
          <cell r="B8237" t="str">
            <v>SPAAS</v>
          </cell>
          <cell r="C8237" t="str">
            <v xml:space="preserve"> Свеча в стакане РОЗА (25ч)</v>
          </cell>
          <cell r="D8237" t="str">
            <v xml:space="preserve"> Glass Rose garden Spaas B Cax12</v>
          </cell>
          <cell r="E8237" t="str">
            <v>Бельгия</v>
          </cell>
          <cell r="F8237" t="str">
            <v>СТЕКЛО,ПАРАФИН</v>
          </cell>
        </row>
        <row r="8238">
          <cell r="A8238" t="str">
            <v>500140454</v>
          </cell>
          <cell r="B8238" t="str">
            <v>SPAAS</v>
          </cell>
          <cell r="C8238" t="str">
            <v xml:space="preserve"> Свеча в стакане ЯБЛОКО (25ч)</v>
          </cell>
          <cell r="D8238" t="str">
            <v xml:space="preserve"> Glass Apple Spaas B Cax12</v>
          </cell>
          <cell r="E8238" t="str">
            <v>Бельгия</v>
          </cell>
          <cell r="F8238" t="str">
            <v>СТЕКЛО,ПАРАФИН</v>
          </cell>
        </row>
        <row r="8239">
          <cell r="A8239" t="str">
            <v>500140541</v>
          </cell>
          <cell r="B8239" t="str">
            <v>SPAAS</v>
          </cell>
          <cell r="C8239" t="str">
            <v xml:space="preserve"> Свеча в стакане ЧЕРНАЯ СМОРОДИНА (25ч)</v>
          </cell>
          <cell r="D8239" t="str">
            <v xml:space="preserve"> Glass Cassis Spaas B Cax12</v>
          </cell>
          <cell r="E8239" t="str">
            <v>Бельгия</v>
          </cell>
          <cell r="F8239" t="str">
            <v>СТЕКЛО,ПАРАФИН</v>
          </cell>
        </row>
        <row r="8240">
          <cell r="A8240" t="str">
            <v>500140620</v>
          </cell>
          <cell r="B8240" t="str">
            <v>SPAAS</v>
          </cell>
          <cell r="C8240" t="str">
            <v xml:space="preserve"> Свеча в стакане СВЕЖЕСТЬ ЛЬНА (25ч)</v>
          </cell>
          <cell r="D8240" t="str">
            <v xml:space="preserve"> Glass Fresh Linen Spaas B Cax12</v>
          </cell>
          <cell r="E8240" t="str">
            <v>Бельгия</v>
          </cell>
          <cell r="F8240" t="str">
            <v>СТЕКЛО,ПАРАФИН</v>
          </cell>
        </row>
        <row r="8241">
          <cell r="A8241" t="str">
            <v>0161001077</v>
          </cell>
          <cell r="B8241" t="str">
            <v>SPAAS</v>
          </cell>
          <cell r="C8241" t="str">
            <v xml:space="preserve"> Свечи АНТИК ЗОЛОТО 4шт</v>
          </cell>
          <cell r="D8241" t="str">
            <v xml:space="preserve"> Festilux 4 gold  - Case x 1</v>
          </cell>
          <cell r="E8241" t="str">
            <v>Бельгия</v>
          </cell>
          <cell r="F8241" t="str">
            <v>ПАРАФИН</v>
          </cell>
        </row>
        <row r="8242">
          <cell r="A8242" t="str">
            <v>0636005077</v>
          </cell>
          <cell r="B8242" t="str">
            <v>SPAAS</v>
          </cell>
          <cell r="C8242" t="str">
            <v xml:space="preserve"> Свеча ШАР 8см золото</v>
          </cell>
          <cell r="D8242" t="str">
            <v xml:space="preserve"> 80/80B Sp Metallic gold Cax6</v>
          </cell>
          <cell r="E8242" t="str">
            <v>Бельгия</v>
          </cell>
          <cell r="F8242" t="str">
            <v>ПАРАФИН</v>
          </cell>
        </row>
        <row r="8243">
          <cell r="A8243" t="str">
            <v>0161001078</v>
          </cell>
          <cell r="B8243" t="str">
            <v>SPAAS</v>
          </cell>
          <cell r="C8243" t="str">
            <v xml:space="preserve"> Свечи АНТИК СЕРЕБРО 4шт</v>
          </cell>
          <cell r="D8243" t="str">
            <v xml:space="preserve"> Festilux 4 silver  - Case x</v>
          </cell>
          <cell r="E8243" t="str">
            <v>Бельгия</v>
          </cell>
          <cell r="F8243" t="str">
            <v>ПАРАФИН</v>
          </cell>
        </row>
        <row r="8244">
          <cell r="A8244" t="str">
            <v>0636005078</v>
          </cell>
          <cell r="B8244" t="str">
            <v>SPAAS</v>
          </cell>
          <cell r="C8244" t="str">
            <v xml:space="preserve"> Свеча ШАР 8см серебро</v>
          </cell>
          <cell r="D8244" t="str">
            <v xml:space="preserve"> 80/80B Sp Metallic silver Ca</v>
          </cell>
          <cell r="E8244" t="str">
            <v>Бельгия</v>
          </cell>
          <cell r="F8244" t="str">
            <v>ПАРАФИН</v>
          </cell>
        </row>
        <row r="8245">
          <cell r="A8245" t="str">
            <v>0161001587</v>
          </cell>
          <cell r="B8245" t="str">
            <v>SPAAS</v>
          </cell>
          <cell r="C8245" t="str">
            <v xml:space="preserve"> Свеча АНТИК КРАСНЫЙ МЕТАЛЛИК 4шт</v>
          </cell>
          <cell r="D8245" t="str">
            <v xml:space="preserve"> Fest metallic red Ca 12x4</v>
          </cell>
          <cell r="E8245" t="str">
            <v>Бельгия</v>
          </cell>
          <cell r="F8245" t="str">
            <v>ПАРАФИН</v>
          </cell>
        </row>
        <row r="8246">
          <cell r="A8246" t="str">
            <v>0053001587</v>
          </cell>
          <cell r="B8246" t="str">
            <v>SPAAS</v>
          </cell>
          <cell r="C8246" t="str">
            <v xml:space="preserve"> Свеча СТОЛБИК КРАСНЫЙ МЕТАЛЛИК 6/10см</v>
          </cell>
          <cell r="D8246" t="str">
            <v xml:space="preserve"> 60/100 Sp Metallic red Cax12</v>
          </cell>
          <cell r="E8246" t="str">
            <v>Бельгия</v>
          </cell>
          <cell r="F8246" t="str">
            <v>ПАРАФИН</v>
          </cell>
        </row>
        <row r="8247">
          <cell r="A8247" t="str">
            <v>0636005587</v>
          </cell>
          <cell r="B8247" t="str">
            <v>SPAAS</v>
          </cell>
          <cell r="C8247" t="str">
            <v xml:space="preserve"> Свеча ШАР 8см красная металлик</v>
          </cell>
          <cell r="D8247" t="str">
            <v xml:space="preserve"> 80/80B Sp Metallic red Cax6</v>
          </cell>
          <cell r="E8247" t="str">
            <v>Бельгия</v>
          </cell>
          <cell r="F8247" t="str">
            <v>ПАРАФИН</v>
          </cell>
        </row>
        <row r="8248">
          <cell r="A8248" t="str">
            <v>0500140001</v>
          </cell>
          <cell r="B8248" t="str">
            <v>SPAAS</v>
          </cell>
          <cell r="C8248" t="str">
            <v xml:space="preserve"> Свеча АРОМА в стакане ЗИМНЯЯ СКАЗКА (25ч)</v>
          </cell>
          <cell r="D8248" t="str">
            <v xml:space="preserve"> Glass Winter wonderland Spaa</v>
          </cell>
          <cell r="E8248" t="str">
            <v>Бельгия</v>
          </cell>
          <cell r="F8248" t="str">
            <v>ПАРАФИН,СТЕКЛО</v>
          </cell>
        </row>
        <row r="8249">
          <cell r="A8249" t="str">
            <v>0500140177</v>
          </cell>
          <cell r="B8249" t="str">
            <v>SPAAS</v>
          </cell>
          <cell r="C8249" t="str">
            <v xml:space="preserve"> Свеча АРОМА в стакане ПРАЗДНИЧНОЕ ПЕЧЕНЬЕ (25ч)</v>
          </cell>
          <cell r="D8249" t="str">
            <v xml:space="preserve"> Glass Festive cookies Spaas</v>
          </cell>
          <cell r="E8249" t="str">
            <v>Бельгия</v>
          </cell>
          <cell r="F8249" t="str">
            <v>ПАРАФИН,СТЕКЛО</v>
          </cell>
        </row>
        <row r="8250">
          <cell r="A8250" t="str">
            <v>0500140514</v>
          </cell>
          <cell r="B8250" t="str">
            <v>SPAAS</v>
          </cell>
          <cell r="C8250" t="str">
            <v xml:space="preserve"> Свеча АРОМА в стакане ЗИМНИЕ ФРУКТЫ (25ч)</v>
          </cell>
          <cell r="D8250" t="str">
            <v xml:space="preserve"> Glass Rich winterfruits Spaa</v>
          </cell>
          <cell r="E8250" t="str">
            <v>Бельгия</v>
          </cell>
          <cell r="F8250" t="str">
            <v>ПАРАФИН,СТЕКЛО</v>
          </cell>
        </row>
        <row r="8251">
          <cell r="A8251" t="str">
            <v>0500140612</v>
          </cell>
          <cell r="B8251" t="str">
            <v>SPAAS</v>
          </cell>
          <cell r="C8251" t="str">
            <v xml:space="preserve"> Свеча АРОМА в стакане ГЛИНТВЕЙН (25ч)</v>
          </cell>
          <cell r="D8251" t="str">
            <v xml:space="preserve"> Glass Spiced wine Spaas B Ca</v>
          </cell>
          <cell r="E8251" t="str">
            <v>Бельгия</v>
          </cell>
          <cell r="F8251" t="str">
            <v>ПАРАФИН,СТЕКЛО</v>
          </cell>
        </row>
        <row r="8252">
          <cell r="A8252" t="str">
            <v>0500140646</v>
          </cell>
          <cell r="B8252" t="str">
            <v>SPAAS</v>
          </cell>
          <cell r="C8252" t="str">
            <v xml:space="preserve"> Свеча АРОМА в стакане ЗОЛОТИСТАЯ ВАНИЛЬ (25ч)</v>
          </cell>
          <cell r="D8252" t="str">
            <v xml:space="preserve"> Glass Golden vanilla Spaas B</v>
          </cell>
          <cell r="E8252" t="str">
            <v>Бельгия</v>
          </cell>
          <cell r="F8252" t="str">
            <v>ПАРАФИН,СТЕКЛО</v>
          </cell>
        </row>
        <row r="8253">
          <cell r="A8253" t="str">
            <v>500140013</v>
          </cell>
          <cell r="B8253" t="str">
            <v>SPAAS</v>
          </cell>
          <cell r="C8253" t="str">
            <v xml:space="preserve"> Свеча в стакане ВИШНЯ (25ч)</v>
          </cell>
          <cell r="D8253" t="str">
            <v xml:space="preserve"> Glass Cherry Spaas B Cax12</v>
          </cell>
          <cell r="E8253" t="str">
            <v>Бельгия</v>
          </cell>
          <cell r="F8253" t="str">
            <v>СТЕКЛО,ПАРАФИН</v>
          </cell>
        </row>
        <row r="8254">
          <cell r="A8254" t="str">
            <v>500140037</v>
          </cell>
          <cell r="B8254" t="str">
            <v>SPAAS</v>
          </cell>
          <cell r="C8254" t="str">
            <v xml:space="preserve"> Свеча в стакане ВАНИЛЬ (25ч)</v>
          </cell>
          <cell r="D8254" t="str">
            <v xml:space="preserve"> Glass Vanilla Spaas B Cax12</v>
          </cell>
          <cell r="E8254" t="str">
            <v>Бельгия</v>
          </cell>
          <cell r="F8254" t="str">
            <v>СТЕКЛО,ПАРАФИН</v>
          </cell>
        </row>
        <row r="8255">
          <cell r="A8255" t="str">
            <v>239001000/1</v>
          </cell>
          <cell r="B8255" t="str">
            <v>SPAAS</v>
          </cell>
          <cell r="C8255" t="str">
            <v xml:space="preserve"> Свеча ЧАЙНАЯ макси 1шт</v>
          </cell>
          <cell r="D8255">
            <v>0</v>
          </cell>
          <cell r="E8255" t="str">
            <v>Бельгия</v>
          </cell>
          <cell r="F8255" t="str">
            <v>ПАРАФИН,ЖЕСТЬ</v>
          </cell>
        </row>
        <row r="8256">
          <cell r="A8256" t="str">
            <v>004500543</v>
          </cell>
          <cell r="B8256" t="str">
            <v>SPAAS</v>
          </cell>
          <cell r="C8256" t="str">
            <v xml:space="preserve"> Свеча АРОМА СТОЛБИК 6/10см папайя (23ч)</v>
          </cell>
          <cell r="D8256" t="str">
            <v xml:space="preserve"> 60/100 Papaya Cax12</v>
          </cell>
          <cell r="E8256" t="str">
            <v>Бельгия</v>
          </cell>
          <cell r="F8256" t="str">
            <v>ПАРАФИН</v>
          </cell>
        </row>
        <row r="8257">
          <cell r="A8257" t="str">
            <v>004800543</v>
          </cell>
          <cell r="B8257" t="str">
            <v>SPAAS</v>
          </cell>
          <cell r="C8257" t="str">
            <v xml:space="preserve"> Свеча АРОМА СТОЛБИК 8/15см папайя (64ч)</v>
          </cell>
          <cell r="D8257" t="str">
            <v xml:space="preserve"> 80/150 Sp Papaya Cax6</v>
          </cell>
          <cell r="E8257" t="str">
            <v>Бельгия</v>
          </cell>
          <cell r="F8257" t="str">
            <v>ПАРАФИН</v>
          </cell>
        </row>
        <row r="8258">
          <cell r="A8258" t="str">
            <v>0392104081</v>
          </cell>
          <cell r="B8258" t="str">
            <v>SPAAS</v>
          </cell>
          <cell r="C8258" t="str">
            <v xml:space="preserve"> Свеча АРОМА МАКСИ ЧАЙНЫЕ 4шт ежевика (10ч)</v>
          </cell>
          <cell r="D8258" t="str">
            <v xml:space="preserve"> TL Maxi 4 Sp Mulberry shrink</v>
          </cell>
          <cell r="E8258" t="str">
            <v>Бельгия</v>
          </cell>
          <cell r="F8258" t="str">
            <v>ПАРАФИН,МЕТАЛЛ</v>
          </cell>
        </row>
        <row r="8259">
          <cell r="A8259" t="str">
            <v>0392104214</v>
          </cell>
          <cell r="B8259" t="str">
            <v>SPAAS</v>
          </cell>
          <cell r="C8259" t="str">
            <v xml:space="preserve"> Свеча АРОМА МАКСИ ЧАЙНЫЕ 4шт роза (10ч)</v>
          </cell>
          <cell r="D8259" t="str">
            <v xml:space="preserve"> TL Maxi 4 Sp Rose garden shr</v>
          </cell>
          <cell r="E8259" t="str">
            <v>Бельгия</v>
          </cell>
          <cell r="F8259" t="str">
            <v>ПАРАФИН,МЕТАЛЛ</v>
          </cell>
        </row>
        <row r="8260">
          <cell r="A8260" t="str">
            <v>0392104543</v>
          </cell>
          <cell r="B8260" t="str">
            <v>SPAAS</v>
          </cell>
          <cell r="C8260" t="str">
            <v xml:space="preserve"> Свеча АРОМА МАКСИ ЧАЙНЫЕ 4шт папайя (10ч)</v>
          </cell>
          <cell r="D8260" t="str">
            <v xml:space="preserve"> TL Maxi 4 Sp Papaya shrink C</v>
          </cell>
          <cell r="E8260" t="str">
            <v>Бельгия</v>
          </cell>
          <cell r="F8260" t="str">
            <v>ПАРАФИН,МЕТАЛЛ</v>
          </cell>
        </row>
        <row r="8261">
          <cell r="A8261" t="str">
            <v>522600001-1</v>
          </cell>
          <cell r="B8261" t="str">
            <v>SPAAS</v>
          </cell>
          <cell r="C8261" t="str">
            <v xml:space="preserve"> Свечи МЯГКОЕ МЕРЦАНИЕ 1шт белые (50ч)</v>
          </cell>
          <cell r="E8261" t="str">
            <v>Бельгия</v>
          </cell>
        </row>
        <row r="8262">
          <cell r="A8262" t="str">
            <v>SD1</v>
          </cell>
          <cell r="B8262" t="str">
            <v>SPAAS</v>
          </cell>
          <cell r="C8262" t="str">
            <v xml:space="preserve"> Дисплей SPAAS 5 полок 135х60х40см</v>
          </cell>
          <cell r="D8262" t="str">
            <v xml:space="preserve"> Spaas Display 5 Shelves</v>
          </cell>
          <cell r="E8262" t="str">
            <v>Бельгия</v>
          </cell>
          <cell r="F8262" t="str">
            <v>КАРТОН</v>
          </cell>
        </row>
        <row r="8263">
          <cell r="A8263" t="str">
            <v>IM501130</v>
          </cell>
          <cell r="B8263" t="str">
            <v>UNIVERSAL</v>
          </cell>
          <cell r="C8263" t="str">
            <v xml:space="preserve"> Набор пиал ЯРКАЯ РОЗА 6шт 8см</v>
          </cell>
          <cell r="D8263" t="str">
            <v xml:space="preserve"> 6 PCS 7.7*7.7*3.8 BOWL SET</v>
          </cell>
          <cell r="E8263" t="str">
            <v>Китай</v>
          </cell>
          <cell r="F8263" t="str">
            <v>ФАРФОР</v>
          </cell>
        </row>
        <row r="8264">
          <cell r="A8264" t="str">
            <v>IM501015</v>
          </cell>
          <cell r="B8264" t="str">
            <v>UNIVERSAL</v>
          </cell>
          <cell r="C8264" t="str">
            <v xml:space="preserve"> Набор чайный 12 предметов НОСТАЛЬЖИ 250мл</v>
          </cell>
          <cell r="D8264" t="str">
            <v xml:space="preserve"> 6 CUPS&amp;6 SAUCERS(CUP:250CC)</v>
          </cell>
          <cell r="E8264" t="str">
            <v>Китай</v>
          </cell>
          <cell r="F8264" t="str">
            <v>ФАРФОР</v>
          </cell>
        </row>
        <row r="8265">
          <cell r="A8265" t="str">
            <v>IM501016</v>
          </cell>
          <cell r="B8265" t="str">
            <v>UNIVERSAL</v>
          </cell>
          <cell r="C8265" t="str">
            <v xml:space="preserve"> Набор чайный восточный 7предметов НОСТАЛЬЖИ</v>
          </cell>
          <cell r="D8265" t="str">
            <v xml:space="preserve"> 1 PC 22.5*14.5*15.3CM TEA POT+6 PCS 11*11*6CM BOWLS</v>
          </cell>
          <cell r="E8265" t="str">
            <v>Китай</v>
          </cell>
          <cell r="F8265" t="str">
            <v>ФАРФОР</v>
          </cell>
        </row>
        <row r="8266">
          <cell r="A8266" t="str">
            <v>IM501017</v>
          </cell>
          <cell r="B8266" t="str">
            <v>UNIVERSAL</v>
          </cell>
          <cell r="C8266" t="str">
            <v xml:space="preserve"> Набор чайный 12 предметов ЯРКАЯ РОЗА 250мл</v>
          </cell>
          <cell r="D8266" t="str">
            <v xml:space="preserve"> 6 CUPS&amp;6 SAUCERS(CUP:250CC)</v>
          </cell>
          <cell r="E8266" t="str">
            <v>Китай</v>
          </cell>
          <cell r="F8266" t="str">
            <v>ФАРФОР</v>
          </cell>
        </row>
        <row r="8267">
          <cell r="A8267" t="str">
            <v>IM501092</v>
          </cell>
          <cell r="B8267" t="str">
            <v>UNIVERSAL</v>
          </cell>
          <cell r="C8267" t="str">
            <v xml:space="preserve"> Набор для варенья 7 предметов с ложками НОСТАЛЬЖИ</v>
          </cell>
          <cell r="D8267" t="str">
            <v xml:space="preserve"> "1 PC 15.5*15.5*5.7CM FRUIT BOWL+6 PCS BOWL(DIA.3"")+6 PCS SMALL SPOON"</v>
          </cell>
          <cell r="E8267" t="str">
            <v>Китай</v>
          </cell>
          <cell r="F8267" t="str">
            <v>ФАРФОР</v>
          </cell>
        </row>
        <row r="8268">
          <cell r="A8268" t="str">
            <v>IM501093</v>
          </cell>
          <cell r="B8268" t="str">
            <v>UNIVERSAL</v>
          </cell>
          <cell r="C8268" t="str">
            <v xml:space="preserve"> Набор для варенья 7 предметов с ложками ЯРКАЯ РОЗА</v>
          </cell>
          <cell r="D8268" t="str">
            <v xml:space="preserve"> "1 PC 15.5*15.5*5.7CM FRUIT BOWL+6 PCS BOWL(DIA.3"")+6 PCS SMALL SPOON"</v>
          </cell>
          <cell r="E8268" t="str">
            <v>Китай</v>
          </cell>
          <cell r="F8268" t="str">
            <v>ФАРФОР</v>
          </cell>
        </row>
        <row r="8269">
          <cell r="A8269" t="str">
            <v>IM501038</v>
          </cell>
          <cell r="B8269" t="str">
            <v>UNIVERSAL</v>
          </cell>
          <cell r="C8269" t="str">
            <v xml:space="preserve"> Набор салатников ЯРКАЯ РОЗА 6шт 18см</v>
          </cell>
          <cell r="D8269" t="str">
            <v xml:space="preserve"> 6 PCS 18*18*8CM BOWL SET</v>
          </cell>
          <cell r="E8269" t="str">
            <v>Китай</v>
          </cell>
          <cell r="F8269" t="str">
            <v>ФАРФОР</v>
          </cell>
        </row>
        <row r="8270">
          <cell r="A8270" t="str">
            <v>IM501028</v>
          </cell>
          <cell r="B8270" t="str">
            <v>UNIVERSAL</v>
          </cell>
          <cell r="C8270" t="str">
            <v xml:space="preserve"> Блюдо прямоугольное НОСТАЛЬЖИ 41х27см</v>
          </cell>
          <cell r="D8270" t="str">
            <v xml:space="preserve"> 41*27*5CM PLATE</v>
          </cell>
          <cell r="E8270" t="str">
            <v>Китай</v>
          </cell>
          <cell r="F8270" t="str">
            <v>ФАРФОР</v>
          </cell>
        </row>
        <row r="8271">
          <cell r="A8271" t="str">
            <v>IM501029</v>
          </cell>
          <cell r="B8271" t="str">
            <v>UNIVERSAL</v>
          </cell>
          <cell r="C8271" t="str">
            <v xml:space="preserve"> Блюдо прямоугольное ЯРКАЯ РОЗА 41х27см</v>
          </cell>
          <cell r="D8271" t="str">
            <v xml:space="preserve"> 41*27*5CM PLATE</v>
          </cell>
          <cell r="E8271" t="str">
            <v>Китай</v>
          </cell>
          <cell r="F8271" t="str">
            <v>ФАРФОР</v>
          </cell>
        </row>
        <row r="8272">
          <cell r="A8272" t="str">
            <v>IM501049</v>
          </cell>
          <cell r="B8272" t="str">
            <v>UNIVERSAL</v>
          </cell>
          <cell r="C8272" t="str">
            <v xml:space="preserve"> Фруктовница на ножке НОСТАЛЬЖИ 20.5см</v>
          </cell>
          <cell r="D8272" t="str">
            <v xml:space="preserve"> 20.5*20.5*11.5CM FRUIT BOWL</v>
          </cell>
          <cell r="E8272" t="str">
            <v>Китай</v>
          </cell>
          <cell r="F8272" t="str">
            <v>ФАРФОР</v>
          </cell>
        </row>
        <row r="8273">
          <cell r="A8273" t="str">
            <v>IM501143</v>
          </cell>
          <cell r="B8273" t="str">
            <v>UNIVERSAL</v>
          </cell>
          <cell r="C8273" t="str">
            <v xml:space="preserve"> Фруктовница на ножке ЯРКАЯ РОЗА 33см</v>
          </cell>
          <cell r="D8273" t="str">
            <v xml:space="preserve"> 33*33*16.5CM FRUIT BOWL</v>
          </cell>
          <cell r="E8273" t="str">
            <v>Китай</v>
          </cell>
          <cell r="F8273" t="str">
            <v>ФАРФОР</v>
          </cell>
        </row>
        <row r="8274">
          <cell r="A8274" t="str">
            <v>IM501144</v>
          </cell>
          <cell r="B8274" t="str">
            <v>UNIVERSAL</v>
          </cell>
          <cell r="C8274" t="str">
            <v xml:space="preserve"> Фруктовница на ножке ЯРКАЯ РОЗА 20.5см</v>
          </cell>
          <cell r="D8274" t="str">
            <v xml:space="preserve"> 20.5*20.5*11.5CM FRUIT BOWL</v>
          </cell>
          <cell r="E8274" t="str">
            <v>Китай</v>
          </cell>
          <cell r="F8274" t="str">
            <v>ФАРФОР</v>
          </cell>
        </row>
        <row r="8275">
          <cell r="A8275" t="str">
            <v>IM501033</v>
          </cell>
          <cell r="B8275" t="str">
            <v>UNIVERSAL</v>
          </cell>
          <cell r="C8275" t="str">
            <v xml:space="preserve"> Набор салатников НОСТАЛЬЖИ 6шт 18см</v>
          </cell>
          <cell r="D8275" t="str">
            <v xml:space="preserve"> 6 PCS 18*18*8CM BOWL SET</v>
          </cell>
          <cell r="E8275" t="str">
            <v>Китай</v>
          </cell>
          <cell r="F8275" t="str">
            <v>ФАРФОР</v>
          </cell>
        </row>
        <row r="8276">
          <cell r="A8276" t="str">
            <v>IM501037</v>
          </cell>
          <cell r="B8276" t="str">
            <v>UNIVERSAL</v>
          </cell>
          <cell r="C8276" t="str">
            <v xml:space="preserve"> Салатник ЯРКАЯ РОЗА 18см</v>
          </cell>
          <cell r="D8276" t="str">
            <v xml:space="preserve"> 1 PC 18*18*8CM BOWL</v>
          </cell>
          <cell r="E8276" t="str">
            <v>Китай</v>
          </cell>
          <cell r="F8276" t="str">
            <v>ФАРФОР</v>
          </cell>
        </row>
        <row r="8277">
          <cell r="A8277" t="str">
            <v>IM501036</v>
          </cell>
          <cell r="B8277" t="str">
            <v>UNIVERSAL</v>
          </cell>
          <cell r="C8277" t="str">
            <v xml:space="preserve"> Набор салатников ЯРКАЯ РОЗА 3шт 25/20/18см</v>
          </cell>
          <cell r="D8277" t="str">
            <v xml:space="preserve"> "10""+8""+6"" BOWL SET(3PCS)"</v>
          </cell>
          <cell r="E8277" t="str">
            <v>Китай</v>
          </cell>
          <cell r="F8277" t="str">
            <v>ФАРФОР</v>
          </cell>
        </row>
        <row r="8278">
          <cell r="A8278" t="str">
            <v>IM501047</v>
          </cell>
          <cell r="B8278" t="str">
            <v>UNIVERSAL</v>
          </cell>
          <cell r="C8278" t="str">
            <v xml:space="preserve"> Фруктовница на ножках НОСТАЛЬЖИ 37см</v>
          </cell>
          <cell r="D8278" t="str">
            <v xml:space="preserve"> 36.5*36.5*9CM FRUIT PLATE WITH SMALL FOOT(FOOT H3CM)</v>
          </cell>
          <cell r="E8278" t="str">
            <v>Китай</v>
          </cell>
          <cell r="F8278" t="str">
            <v>ФАРФОР</v>
          </cell>
        </row>
        <row r="8279">
          <cell r="A8279" t="str">
            <v>IM501142</v>
          </cell>
          <cell r="B8279" t="str">
            <v>UNIVERSAL</v>
          </cell>
          <cell r="C8279" t="str">
            <v xml:space="preserve"> Фруктовница на ножках ЯРКАЯ РОЗА 37см</v>
          </cell>
          <cell r="D8279" t="str">
            <v xml:space="preserve"> 36.5*36.5*9CM FRUIT PLATE WITH SMALL FOOT(FOOT H3CM)</v>
          </cell>
          <cell r="E8279" t="str">
            <v>Китай</v>
          </cell>
          <cell r="F8279" t="str">
            <v>ФАРФОР</v>
          </cell>
        </row>
        <row r="8280">
          <cell r="A8280" t="str">
            <v>IM501048</v>
          </cell>
          <cell r="B8280" t="str">
            <v>UNIVERSAL</v>
          </cell>
          <cell r="C8280" t="str">
            <v xml:space="preserve"> Фруктовница на ножке НОСТАЛЬЖИ 33см</v>
          </cell>
          <cell r="D8280" t="str">
            <v xml:space="preserve"> 33*33*16.5CM FRUIT BOWL</v>
          </cell>
          <cell r="E8280" t="str">
            <v>Китай</v>
          </cell>
          <cell r="F8280" t="str">
            <v>ФАРФОР</v>
          </cell>
        </row>
        <row r="8281">
          <cell r="A8281" t="str">
            <v>IM501145</v>
          </cell>
          <cell r="B8281" t="str">
            <v>UNIVERSAL</v>
          </cell>
          <cell r="C8281" t="str">
            <v xml:space="preserve"> Фруктовница с ручками ЯРКАЯ РОЗА 32х17см</v>
          </cell>
          <cell r="D8281" t="str">
            <v xml:space="preserve"> 31.5*17*13.8CM FRUIT BOWL</v>
          </cell>
          <cell r="E8281" t="str">
            <v>Китай</v>
          </cell>
          <cell r="F8281" t="str">
            <v>ФАРФОР</v>
          </cell>
        </row>
        <row r="8282">
          <cell r="A8282" t="str">
            <v>IM501141</v>
          </cell>
          <cell r="B8282" t="str">
            <v>UNIVERSAL</v>
          </cell>
          <cell r="C8282" t="str">
            <v xml:space="preserve"> Фруктовница на ножке НОСТАЛЬЖИ 29х18см</v>
          </cell>
          <cell r="D8282" t="str">
            <v xml:space="preserve"> 29*17.5*15CM FRUIT BOWL</v>
          </cell>
          <cell r="E8282" t="str">
            <v>Китай</v>
          </cell>
          <cell r="F8282" t="str">
            <v>ФАРФОР</v>
          </cell>
        </row>
        <row r="8283">
          <cell r="A8283" t="str">
            <v>IM501032</v>
          </cell>
          <cell r="B8283" t="str">
            <v>UNIVERSAL</v>
          </cell>
          <cell r="C8283" t="str">
            <v xml:space="preserve"> Салатник НОСТАЛЬЖИ 18см</v>
          </cell>
          <cell r="D8283" t="str">
            <v xml:space="preserve"> 1 PC 18*18*8CM BOWL</v>
          </cell>
          <cell r="E8283" t="str">
            <v>Китай</v>
          </cell>
          <cell r="F8283" t="str">
            <v>ФАРФОР</v>
          </cell>
        </row>
        <row r="8284">
          <cell r="A8284" t="str">
            <v>IM501018</v>
          </cell>
          <cell r="B8284" t="str">
            <v>UNIVERSAL</v>
          </cell>
          <cell r="C8284" t="str">
            <v xml:space="preserve"> Набор чайный восточный 7 предметов ЯРКАЯ РОЗА</v>
          </cell>
          <cell r="D8284" t="str">
            <v xml:space="preserve"> 1 PC 22.5*14.5*15.3CM TEA POT+6 PCS 11*11*6CM BOWLS</v>
          </cell>
          <cell r="E8284" t="str">
            <v>Китай</v>
          </cell>
          <cell r="F8284" t="str">
            <v>ФАРФОР</v>
          </cell>
        </row>
        <row r="8285">
          <cell r="A8285" t="str">
            <v>IM501111</v>
          </cell>
          <cell r="B8285" t="str">
            <v>UNIVERSAL</v>
          </cell>
          <cell r="C8285" t="str">
            <v xml:space="preserve"> Сахарница с ложкой ЯРКАЯ РОЗА 11см</v>
          </cell>
          <cell r="D8285" t="str">
            <v xml:space="preserve"> 11*11*16CM SUGAR POT+SPOON(14CM)</v>
          </cell>
          <cell r="E8285" t="str">
            <v>Китай</v>
          </cell>
          <cell r="F8285" t="str">
            <v>ФАРФОР</v>
          </cell>
        </row>
        <row r="8286">
          <cell r="A8286" t="str">
            <v>IM501112</v>
          </cell>
          <cell r="B8286" t="str">
            <v>UNIVERSAL</v>
          </cell>
          <cell r="C8286" t="str">
            <v xml:space="preserve"> Сахарница с ложкой НОСТАЛЬЖИ 11см</v>
          </cell>
          <cell r="D8286" t="str">
            <v xml:space="preserve"> 11*11*16CM SUGAR POT+SPOON(14CM)</v>
          </cell>
          <cell r="E8286" t="str">
            <v>Китай</v>
          </cell>
          <cell r="F8286" t="str">
            <v>ФАРФОР</v>
          </cell>
        </row>
        <row r="8287">
          <cell r="A8287" t="str">
            <v>IM501146</v>
          </cell>
          <cell r="B8287" t="str">
            <v>UNIVERSAL</v>
          </cell>
          <cell r="C8287" t="str">
            <v xml:space="preserve"> Фруктовница на ножке ЯРКАЯ РОЗА 29х18см</v>
          </cell>
          <cell r="D8287" t="str">
            <v xml:space="preserve"> 29*17.5*15CM FRUIT BOWL</v>
          </cell>
          <cell r="E8287" t="str">
            <v>Китай</v>
          </cell>
          <cell r="F8287" t="str">
            <v>ФАРФОР</v>
          </cell>
        </row>
        <row r="8288">
          <cell r="A8288" t="str">
            <v>IM501131</v>
          </cell>
          <cell r="B8288" t="str">
            <v>UNIVERSAL</v>
          </cell>
          <cell r="C8288" t="str">
            <v xml:space="preserve"> Набор салатников АНГЛИЙСКАЯ РОЗА 3шт</v>
          </cell>
          <cell r="D8288" t="str">
            <v xml:space="preserve"> "10""+8""+6"" BOWL SET(3PCS)"</v>
          </cell>
          <cell r="E8288" t="str">
            <v>Китай</v>
          </cell>
          <cell r="F8288" t="str">
            <v>ФАРФОР</v>
          </cell>
        </row>
        <row r="8289">
          <cell r="A8289" t="str">
            <v>IM501140</v>
          </cell>
          <cell r="B8289" t="str">
            <v>UNIVERSAL</v>
          </cell>
          <cell r="C8289" t="str">
            <v xml:space="preserve"> Фруктовница с ручками НОСТАЛЬЖИ 32х17см</v>
          </cell>
          <cell r="D8289" t="str">
            <v xml:space="preserve"> 31.5*17*13.8CM FRUIT BOWL</v>
          </cell>
          <cell r="E8289" t="str">
            <v>Китай</v>
          </cell>
          <cell r="F8289" t="str">
            <v>ФАРФОР</v>
          </cell>
        </row>
        <row r="8290">
          <cell r="A8290" t="str">
            <v>IM501014</v>
          </cell>
          <cell r="B8290" t="str">
            <v>UNIVERSAL</v>
          </cell>
          <cell r="C8290" t="str">
            <v xml:space="preserve"> Чайная пара НОСТАЛЬЖИ 220мл</v>
          </cell>
          <cell r="D8290" t="str">
            <v xml:space="preserve"> 1 CUP(11.4*9*7.2CM)+1 SAUCER(15CM)</v>
          </cell>
          <cell r="E8290" t="str">
            <v>Китай</v>
          </cell>
          <cell r="F8290" t="str">
            <v>ФАРФОР</v>
          </cell>
        </row>
        <row r="8291">
          <cell r="A8291" t="str">
            <v>IM501046</v>
          </cell>
          <cell r="B8291" t="str">
            <v>UNIVERSAL</v>
          </cell>
          <cell r="C8291" t="str">
            <v xml:space="preserve"> Фруктовница на ножке НОСТАЛЬЖИ 30см</v>
          </cell>
          <cell r="D8291" t="str">
            <v xml:space="preserve"> 30*22*13CM FOOTED BOWL(stand high:4cm)</v>
          </cell>
          <cell r="E8291" t="str">
            <v>Китай</v>
          </cell>
          <cell r="F8291" t="str">
            <v>ФАРФОР</v>
          </cell>
        </row>
        <row r="8292">
          <cell r="A8292" t="str">
            <v>IM501110</v>
          </cell>
          <cell r="B8292" t="str">
            <v>UNIVERSAL</v>
          </cell>
          <cell r="C8292" t="str">
            <v xml:space="preserve"> Конфетница НОСТАЛЬЖИ 18см</v>
          </cell>
          <cell r="D8292" t="str">
            <v xml:space="preserve"> 17.7*17.7*9.2CM FRUIT BOWL</v>
          </cell>
          <cell r="E8292" t="str">
            <v>Китай</v>
          </cell>
          <cell r="F8292" t="str">
            <v>ФАРФОР</v>
          </cell>
        </row>
        <row r="8293">
          <cell r="A8293" t="str">
            <v>IM501012</v>
          </cell>
          <cell r="B8293" t="str">
            <v>UNIVERSAL</v>
          </cell>
          <cell r="C8293" t="str">
            <v xml:space="preserve"> Чайный набор НОСТАЛЬЖИ 15предметов 220мл</v>
          </cell>
          <cell r="D8293" t="str">
            <v xml:space="preserve"> 15 PCS TEA SET</v>
          </cell>
          <cell r="E8293" t="str">
            <v>Китай</v>
          </cell>
          <cell r="F8293" t="str">
            <v>ФАРФОР</v>
          </cell>
        </row>
        <row r="8294">
          <cell r="A8294" t="str">
            <v>IM501013</v>
          </cell>
          <cell r="B8294" t="str">
            <v>UNIVERSAL</v>
          </cell>
          <cell r="C8294" t="str">
            <v xml:space="preserve"> Чайный набор НОСТАЛЬЖИ 12предметов 220мл</v>
          </cell>
          <cell r="D8294" t="str">
            <v xml:space="preserve"> 6 CUP(11.4*9*7.2CM)+6SAUCER(15CM)</v>
          </cell>
          <cell r="E8294" t="str">
            <v>Китай</v>
          </cell>
          <cell r="F8294" t="str">
            <v>ФАРФОР</v>
          </cell>
        </row>
        <row r="8295">
          <cell r="A8295" t="str">
            <v>IM501080</v>
          </cell>
          <cell r="B8295" t="str">
            <v>UNIVERSAL</v>
          </cell>
          <cell r="C8295" t="str">
            <v xml:space="preserve"> Кружка НОСТАЛЬЖИ 350мл</v>
          </cell>
          <cell r="D8295" t="str">
            <v xml:space="preserve"> 350CC MUG</v>
          </cell>
          <cell r="E8295" t="str">
            <v>Китай</v>
          </cell>
          <cell r="F8295" t="str">
            <v>ФАРФОР</v>
          </cell>
        </row>
        <row r="8296">
          <cell r="A8296" t="str">
            <v>IM501090</v>
          </cell>
          <cell r="B8296" t="str">
            <v>UNIVERSAL</v>
          </cell>
          <cell r="C8296" t="str">
            <v xml:space="preserve"> Набор креманок с ложками НОСТАЛЬЖИ 6шт</v>
          </cell>
          <cell r="D8296" t="str">
            <v xml:space="preserve"> 6 PCS 9*9*5CM CREAM CUP SET+ 6SPOON</v>
          </cell>
          <cell r="E8296" t="str">
            <v>Китай</v>
          </cell>
          <cell r="F8296" t="str">
            <v>ФАРФОР</v>
          </cell>
        </row>
        <row r="8297">
          <cell r="A8297" t="str">
            <v>IM501091</v>
          </cell>
          <cell r="B8297" t="str">
            <v>UNIVERSAL</v>
          </cell>
          <cell r="C8297" t="str">
            <v xml:space="preserve"> Набор розеток НОСТАЛЬЖИ 6шт</v>
          </cell>
          <cell r="D8297" t="str">
            <v xml:space="preserve"> 6 PCS 9*7CM PLATE SET</v>
          </cell>
          <cell r="E8297" t="str">
            <v>Китай</v>
          </cell>
          <cell r="F8297" t="str">
            <v>ФАРФОР</v>
          </cell>
        </row>
        <row r="8298">
          <cell r="A8298" t="str">
            <v>IM501023</v>
          </cell>
          <cell r="B8298" t="str">
            <v>UNIVERSAL</v>
          </cell>
          <cell r="C8298" t="str">
            <v xml:space="preserve"> Блюдо фигурное НОСТАЛЬЖИ 36см</v>
          </cell>
          <cell r="D8298" t="str">
            <v xml:space="preserve"> 35.5*31*5CM PLATE</v>
          </cell>
          <cell r="E8298" t="str">
            <v>Китай</v>
          </cell>
          <cell r="F8298" t="str">
            <v>ФАРФОР</v>
          </cell>
        </row>
        <row r="8299">
          <cell r="A8299" t="str">
            <v>IM501024</v>
          </cell>
          <cell r="B8299" t="str">
            <v>UNIVERSAL</v>
          </cell>
          <cell r="C8299" t="str">
            <v xml:space="preserve"> Блюдо фигурное НОСТАЛЬЖИ 30см</v>
          </cell>
          <cell r="D8299" t="str">
            <v xml:space="preserve"> 29.5*26.5*5CM PLATE</v>
          </cell>
          <cell r="E8299" t="str">
            <v>Китай</v>
          </cell>
          <cell r="F8299" t="str">
            <v>ФАРФОР</v>
          </cell>
        </row>
        <row r="8300">
          <cell r="A8300" t="str">
            <v>IM501025</v>
          </cell>
          <cell r="B8300" t="str">
            <v>UNIVERSAL</v>
          </cell>
          <cell r="C8300" t="str">
            <v xml:space="preserve"> Блюдо овальное НОСТАЛЬЖИ 34см</v>
          </cell>
          <cell r="D8300" t="str">
            <v xml:space="preserve"> 33.5*24.5*3.5CM PLATE</v>
          </cell>
          <cell r="E8300" t="str">
            <v>Китай</v>
          </cell>
          <cell r="F8300" t="str">
            <v>ФАРФОР</v>
          </cell>
        </row>
        <row r="8301">
          <cell r="A8301" t="str">
            <v>IM501071</v>
          </cell>
          <cell r="B8301" t="str">
            <v>UNIVERSAL</v>
          </cell>
          <cell r="C8301" t="str">
            <v xml:space="preserve"> Набор тарелок НОСТАЛЬЖИ 6шт 21см</v>
          </cell>
          <cell r="D8301" t="str">
            <v xml:space="preserve"> 6 PCS 21*21*3CM PLATE SET</v>
          </cell>
          <cell r="E8301" t="str">
            <v>Китай</v>
          </cell>
          <cell r="F8301" t="str">
            <v>ФАРФОР</v>
          </cell>
        </row>
        <row r="8302">
          <cell r="A8302" t="str">
            <v>IM501100</v>
          </cell>
          <cell r="B8302" t="str">
            <v>UNIVERSAL</v>
          </cell>
          <cell r="C8302" t="str">
            <v xml:space="preserve"> Салфетница НОСТАЛЬЖИ</v>
          </cell>
          <cell r="D8302" t="str">
            <v xml:space="preserve"> 15*4*8CM NAPKIN HOLDER</v>
          </cell>
          <cell r="E8302" t="str">
            <v>Китай</v>
          </cell>
          <cell r="F8302" t="str">
            <v>ФАРФОР</v>
          </cell>
        </row>
        <row r="8303">
          <cell r="A8303" t="str">
            <v>IM501026</v>
          </cell>
          <cell r="B8303" t="str">
            <v>UNIVERSAL</v>
          </cell>
          <cell r="C8303" t="str">
            <v xml:space="preserve"> Блюдо овальное НОСТАЛЬЖИ 39см</v>
          </cell>
          <cell r="D8303" t="str">
            <v xml:space="preserve"> 38.5*28*4CM PLATE</v>
          </cell>
          <cell r="E8303" t="str">
            <v>Китай</v>
          </cell>
          <cell r="F8303" t="str">
            <v>ФАРФОР</v>
          </cell>
        </row>
        <row r="8304">
          <cell r="A8304" t="str">
            <v>IM501027</v>
          </cell>
          <cell r="B8304" t="str">
            <v>UNIVERSAL</v>
          </cell>
          <cell r="C8304" t="str">
            <v xml:space="preserve"> Блюдо с вилочкой НОСТАЛЬЖИ 15см</v>
          </cell>
          <cell r="D8304" t="str">
            <v xml:space="preserve"> 15*11CM PLATE+FORK</v>
          </cell>
          <cell r="E8304" t="str">
            <v>Китай</v>
          </cell>
          <cell r="F8304" t="str">
            <v>ФАРФОР</v>
          </cell>
        </row>
        <row r="8305">
          <cell r="A8305" t="str">
            <v>IM501043</v>
          </cell>
          <cell r="B8305" t="str">
            <v>UNIVERSAL</v>
          </cell>
          <cell r="C8305" t="str">
            <v xml:space="preserve"> Фруктовница на ножке НОСТАЛЬЖИ 23см</v>
          </cell>
          <cell r="D8305" t="str">
            <v xml:space="preserve"> 22.5*22*10CM FRUIT BOWL</v>
          </cell>
          <cell r="E8305" t="str">
            <v>Китай</v>
          </cell>
          <cell r="F8305" t="str">
            <v>ФАРФОР</v>
          </cell>
        </row>
        <row r="8306">
          <cell r="A8306" t="str">
            <v>IM501044</v>
          </cell>
          <cell r="B8306" t="str">
            <v>UNIVERSAL</v>
          </cell>
          <cell r="C8306" t="str">
            <v xml:space="preserve"> Фруктовница на ножке НОСТАЛЬЖИ 26см</v>
          </cell>
          <cell r="D8306" t="str">
            <v xml:space="preserve"> 26*25.5*13CM FRUIT BOWL</v>
          </cell>
          <cell r="E8306" t="str">
            <v>Китай</v>
          </cell>
          <cell r="F8306" t="str">
            <v>ФАРФОР</v>
          </cell>
        </row>
        <row r="8307">
          <cell r="A8307" t="str">
            <v>IM501045</v>
          </cell>
          <cell r="B8307" t="str">
            <v>UNIVERSAL</v>
          </cell>
          <cell r="C8307" t="str">
            <v xml:space="preserve"> Фруктовница на ножке НОСТАЛЬЖИ 31см</v>
          </cell>
          <cell r="D8307" t="str">
            <v xml:space="preserve"> 31*24*7CM FRUIT BOWL</v>
          </cell>
          <cell r="E8307" t="str">
            <v>Китай</v>
          </cell>
          <cell r="F8307" t="str">
            <v>ФАРФОР</v>
          </cell>
        </row>
        <row r="8308">
          <cell r="A8308" t="str">
            <v>IM501330</v>
          </cell>
          <cell r="B8308" t="str">
            <v>UNIVERSAL</v>
          </cell>
          <cell r="C8308" t="str">
            <v xml:space="preserve"> Набор пиал ТРИ РОЗЫ 6шт 7.7см</v>
          </cell>
          <cell r="D8308" t="str">
            <v xml:space="preserve"> 6 PCS 7.7*7.7*3.8 BOWL SET</v>
          </cell>
          <cell r="E8308" t="str">
            <v>Китай</v>
          </cell>
          <cell r="F8308" t="str">
            <v>ФАРФОР</v>
          </cell>
        </row>
        <row r="8309">
          <cell r="A8309" t="str">
            <v>IM501331</v>
          </cell>
          <cell r="B8309" t="str">
            <v>UNIVERSAL</v>
          </cell>
          <cell r="C8309" t="str">
            <v xml:space="preserve"> Набор салатников ТРИ РОЗЫ 6шт 18см</v>
          </cell>
          <cell r="D8309" t="str">
            <v xml:space="preserve"> 6 PCS 18*18*8CM BOWL SET</v>
          </cell>
          <cell r="E8309" t="str">
            <v>Китай</v>
          </cell>
          <cell r="F8309" t="str">
            <v>ФАРФОР</v>
          </cell>
        </row>
        <row r="8310">
          <cell r="A8310" t="str">
            <v>IM501390</v>
          </cell>
          <cell r="B8310" t="str">
            <v>UNIVERSAL</v>
          </cell>
          <cell r="C8310" t="str">
            <v xml:space="preserve"> Набор для варенья 7 предметов с ложками ТРИ РОЗЫ</v>
          </cell>
          <cell r="D8310" t="str">
            <v xml:space="preserve"> 6PCS CREAM CUP(XQ1046:9*9*5CM)+6PCS 10.5CM SPOON</v>
          </cell>
          <cell r="E8310" t="str">
            <v>Китай</v>
          </cell>
          <cell r="F8310" t="str">
            <v>ФАРФОР</v>
          </cell>
        </row>
        <row r="8311">
          <cell r="A8311" t="str">
            <v>IM501340</v>
          </cell>
          <cell r="B8311" t="str">
            <v>UNIVERSAL</v>
          </cell>
          <cell r="C8311" t="str">
            <v xml:space="preserve"> Фруктовница на ножке ТРИ РОЗЫ 33.5см</v>
          </cell>
          <cell r="D8311" t="str">
            <v xml:space="preserve"> 33.5*33.5*13.5CM FRUIT BOWL</v>
          </cell>
          <cell r="E8311" t="str">
            <v>Китай</v>
          </cell>
          <cell r="F8311" t="str">
            <v>ФАРФОР</v>
          </cell>
        </row>
        <row r="8312">
          <cell r="A8312" t="str">
            <v>IM501341</v>
          </cell>
          <cell r="B8312" t="str">
            <v>UNIVERSAL</v>
          </cell>
          <cell r="C8312" t="str">
            <v xml:space="preserve"> Фруктовница на ножке ТРИ РОЗЫ 36см</v>
          </cell>
          <cell r="D8312" t="str">
            <v xml:space="preserve"> 36*26.5*18.5CM FRUIT BOWL</v>
          </cell>
          <cell r="E8312" t="str">
            <v>Китай</v>
          </cell>
          <cell r="F8312" t="str">
            <v>ФАРФОР</v>
          </cell>
        </row>
        <row r="8313">
          <cell r="A8313" t="str">
            <v>IM501342</v>
          </cell>
          <cell r="B8313" t="str">
            <v>UNIVERSAL</v>
          </cell>
          <cell r="C8313" t="str">
            <v xml:space="preserve"> Фруктовница на ножке ТРИ РОЗЫ 35см</v>
          </cell>
          <cell r="D8313" t="str">
            <v xml:space="preserve"> 35*35*19CM FRUIT BOWL</v>
          </cell>
          <cell r="E8313" t="str">
            <v>Китай</v>
          </cell>
          <cell r="F8313" t="str">
            <v>ФАРФОР</v>
          </cell>
        </row>
        <row r="8314">
          <cell r="A8314" t="str">
            <v>IM501343</v>
          </cell>
          <cell r="B8314" t="str">
            <v>UNIVERSAL</v>
          </cell>
          <cell r="C8314" t="str">
            <v xml:space="preserve"> Фруктовница на ножке ТРИ РОЗЫ 35см</v>
          </cell>
          <cell r="D8314" t="str">
            <v xml:space="preserve"> "10"" FRUIT BOWL"</v>
          </cell>
          <cell r="E8314" t="str">
            <v>Китай</v>
          </cell>
          <cell r="F8314" t="str">
            <v>ФАРФОР</v>
          </cell>
        </row>
        <row r="8315">
          <cell r="A8315" t="str">
            <v>IM501114</v>
          </cell>
          <cell r="B8315" t="str">
            <v>UNIVERSAL</v>
          </cell>
          <cell r="C8315" t="str">
            <v xml:space="preserve"> Масленка ТРИ РОЗЫ 19см</v>
          </cell>
          <cell r="D8315" t="str">
            <v xml:space="preserve"> 19*14.7*8CM CREAM PLATE+COVER</v>
          </cell>
          <cell r="E8315" t="str">
            <v>Китай</v>
          </cell>
          <cell r="F8315" t="str">
            <v>ФАРФОР</v>
          </cell>
        </row>
        <row r="8316">
          <cell r="A8316" t="str">
            <v>IM501440</v>
          </cell>
          <cell r="B8316" t="str">
            <v>UNIVERSAL</v>
          </cell>
          <cell r="C8316" t="str">
            <v xml:space="preserve"> Блюдо для торта на ножке ВОСТОЧНАЯ РОЗА 35.5см</v>
          </cell>
          <cell r="D8316" t="str">
            <v xml:space="preserve"> 35.5*35.5*10CM FRUIT PLATE</v>
          </cell>
          <cell r="E8316" t="str">
            <v>Китай</v>
          </cell>
          <cell r="F8316" t="str">
            <v>ФАРФОР</v>
          </cell>
        </row>
        <row r="8317">
          <cell r="A8317" t="str">
            <v>IM501441</v>
          </cell>
          <cell r="B8317" t="str">
            <v>UNIVERSAL</v>
          </cell>
          <cell r="C8317" t="str">
            <v xml:space="preserve"> Фруктовница на ножке ВОСТОЧНАЯ РОЗА 35.5см</v>
          </cell>
          <cell r="D8317" t="str">
            <v xml:space="preserve"> 33.5*33.5*13.5CM FRUIT BOWL</v>
          </cell>
          <cell r="E8317" t="str">
            <v>Китай</v>
          </cell>
          <cell r="F8317" t="str">
            <v>ФАРФОР</v>
          </cell>
        </row>
        <row r="8318">
          <cell r="A8318" t="str">
            <v>IM501420</v>
          </cell>
          <cell r="B8318" t="str">
            <v>UNIVERSAL</v>
          </cell>
          <cell r="C8318" t="str">
            <v xml:space="preserve"> Блюдо ВОСТОЧНАЯ РОЗА 43.5см</v>
          </cell>
          <cell r="D8318" t="str">
            <v xml:space="preserve"> 43.5*25*4.5CM TRAY</v>
          </cell>
          <cell r="E8318" t="str">
            <v>Китай</v>
          </cell>
          <cell r="F8318" t="str">
            <v>ФАРФОР</v>
          </cell>
        </row>
        <row r="8319">
          <cell r="A8319" t="str">
            <v>IM501430</v>
          </cell>
          <cell r="B8319" t="str">
            <v>UNIVERSAL</v>
          </cell>
          <cell r="C8319" t="str">
            <v xml:space="preserve"> Набор пиал ВОСТОЧНАЯ РОЗА 6шт 7.7см</v>
          </cell>
          <cell r="D8319" t="str">
            <v xml:space="preserve"> 6 PCS 7.7*7.7*3.8 BOWL SET</v>
          </cell>
          <cell r="E8319" t="str">
            <v>Китай</v>
          </cell>
          <cell r="F8319" t="str">
            <v>ФАРФОР</v>
          </cell>
        </row>
        <row r="8320">
          <cell r="A8320" t="str">
            <v>IM501410</v>
          </cell>
          <cell r="B8320" t="str">
            <v>UNIVERSAL</v>
          </cell>
          <cell r="C8320" t="str">
            <v xml:space="preserve"> Набор чайный 12 предметов ВОСТОЧНАЯ РОЗА</v>
          </cell>
          <cell r="D8320" t="str">
            <v xml:space="preserve"> 6CUPS&amp;6SAUCERS:CUP:12*9.2*7.5CM,SAUCER:15.5*15.5*2.5CM</v>
          </cell>
          <cell r="E8320" t="str">
            <v>Китай</v>
          </cell>
          <cell r="F8320" t="str">
            <v>ФАРФОР</v>
          </cell>
        </row>
        <row r="8321">
          <cell r="A8321" t="str">
            <v>UP99908518</v>
          </cell>
          <cell r="B8321" t="str">
            <v>UPAKCENTRE</v>
          </cell>
          <cell r="C8321" t="str">
            <v xml:space="preserve"> Пакет 38х35см ПАВЛИН пластик/ручка</v>
          </cell>
          <cell r="E8321" t="str">
            <v>Россия</v>
          </cell>
          <cell r="F8321" t="str">
            <v>ПЛАСТИК</v>
          </cell>
        </row>
        <row r="8322">
          <cell r="A8322" t="str">
            <v>UP99926941</v>
          </cell>
          <cell r="B8322" t="str">
            <v>UPAKCENTRE</v>
          </cell>
          <cell r="C8322" t="str">
            <v xml:space="preserve"> Пакет 40х44 НАТЮРЕЛЬ пластик/ручка</v>
          </cell>
          <cell r="E8322" t="str">
            <v>Россия</v>
          </cell>
          <cell r="F8322" t="str">
            <v>ПЛАСТИК</v>
          </cell>
        </row>
        <row r="8323">
          <cell r="A8323" t="str">
            <v>UP99933168</v>
          </cell>
          <cell r="B8323" t="str">
            <v>UPAKCENTRE</v>
          </cell>
          <cell r="C8323" t="str">
            <v xml:space="preserve"> Пакет 40х44 АРАБИКА пластик/ручка</v>
          </cell>
          <cell r="E8323" t="str">
            <v>Россия</v>
          </cell>
          <cell r="F8323" t="str">
            <v>ПЛАСТИК</v>
          </cell>
        </row>
        <row r="8324">
          <cell r="A8324" t="str">
            <v>UP1</v>
          </cell>
          <cell r="B8324" t="str">
            <v>UPAKCENTRE</v>
          </cell>
          <cell r="C8324" t="str">
            <v xml:space="preserve"> Пакет Майка 40x60</v>
          </cell>
          <cell r="D8324">
            <v>0</v>
          </cell>
          <cell r="E8324" t="str">
            <v>Россия</v>
          </cell>
          <cell r="F8324" t="str">
            <v>ПОЛИЭТИЛЕН</v>
          </cell>
        </row>
        <row r="8325">
          <cell r="A8325" t="str">
            <v>UP2</v>
          </cell>
          <cell r="B8325" t="str">
            <v>UPAKCENTRE</v>
          </cell>
          <cell r="C8325" t="str">
            <v xml:space="preserve"> Пакет майка 36х64.5 ЛОГОТИП</v>
          </cell>
          <cell r="D8325">
            <v>0</v>
          </cell>
          <cell r="E8325" t="str">
            <v>Россия</v>
          </cell>
          <cell r="F8325" t="str">
            <v>ПОЛИЭТИЛЕН</v>
          </cell>
        </row>
        <row r="8326">
          <cell r="A8326" t="str">
            <v>UP99921728</v>
          </cell>
          <cell r="B8326" t="str">
            <v>UPAKCENTRE</v>
          </cell>
          <cell r="C8326" t="str">
            <v xml:space="preserve"> Пакет 38х35см АртДеко пластик/ручка</v>
          </cell>
          <cell r="E8326" t="str">
            <v>Россия</v>
          </cell>
          <cell r="F8326" t="str">
            <v>ПЛАСТИК</v>
          </cell>
        </row>
        <row r="8327">
          <cell r="A8327" t="str">
            <v>UP99933412</v>
          </cell>
          <cell r="B8327" t="str">
            <v>UPAKCENTRE</v>
          </cell>
          <cell r="C8327" t="str">
            <v xml:space="preserve"> Пакет 38х35см Вип Джет пластик/ручка Инт</v>
          </cell>
          <cell r="E8327" t="str">
            <v>Россия</v>
          </cell>
          <cell r="F8327" t="str">
            <v>ПЛАСТИК</v>
          </cell>
        </row>
        <row r="8328">
          <cell r="A8328" t="str">
            <v>UP99922296</v>
          </cell>
          <cell r="B8328" t="str">
            <v>UPAKCENTRE</v>
          </cell>
          <cell r="C8328" t="str">
            <v xml:space="preserve"> Пакет 38х35см ВОСТОЧНАЯ СКАЗКА пластик/ручка</v>
          </cell>
          <cell r="E8328" t="str">
            <v>Россия</v>
          </cell>
          <cell r="F8328" t="str">
            <v>ПЛАСТИК</v>
          </cell>
        </row>
        <row r="8329">
          <cell r="A8329" t="str">
            <v>UP99940242</v>
          </cell>
          <cell r="B8329" t="str">
            <v>UPAKCENTRE</v>
          </cell>
          <cell r="C8329" t="str">
            <v xml:space="preserve"> Пакет 38х35см ИНСТИНКт пластик/ручка</v>
          </cell>
          <cell r="E8329" t="str">
            <v>Россия</v>
          </cell>
          <cell r="F8329" t="str">
            <v>ПЛАСТИК</v>
          </cell>
        </row>
        <row r="8330">
          <cell r="A8330" t="str">
            <v>UP99922295</v>
          </cell>
          <cell r="B8330" t="str">
            <v>UPAKCENTRE</v>
          </cell>
          <cell r="C8330" t="str">
            <v xml:space="preserve"> Пакет 38х35см ЛОНДОН пластик/ручка Инт</v>
          </cell>
          <cell r="E8330" t="str">
            <v>Россия</v>
          </cell>
          <cell r="F8330" t="str">
            <v>ПЛАСТИК</v>
          </cell>
        </row>
        <row r="8331">
          <cell r="A8331" t="str">
            <v>UP99923673</v>
          </cell>
          <cell r="B8331" t="str">
            <v>UPAKCENTRE</v>
          </cell>
          <cell r="C8331" t="str">
            <v xml:space="preserve"> Пакет 38х35см ШОКОЛАД пластик/ручка</v>
          </cell>
          <cell r="E8331" t="str">
            <v>Россия</v>
          </cell>
          <cell r="F8331" t="str">
            <v>ПЛАСТИК</v>
          </cell>
        </row>
        <row r="8332">
          <cell r="A8332" t="str">
            <v>UP99940110</v>
          </cell>
          <cell r="B8332" t="str">
            <v>UPAKCENTRE</v>
          </cell>
          <cell r="C8332" t="str">
            <v xml:space="preserve"> Пакет 40х44см БАЙК пластик/ручка</v>
          </cell>
          <cell r="E8332" t="str">
            <v>Россия</v>
          </cell>
          <cell r="F8332" t="str">
            <v>ПЛАСТИК</v>
          </cell>
        </row>
        <row r="8333">
          <cell r="A8333" t="str">
            <v>UP99937790</v>
          </cell>
          <cell r="B8333" t="str">
            <v>UPAKCENTRE</v>
          </cell>
          <cell r="C8333" t="str">
            <v xml:space="preserve"> Пакет 40х44см БЕНЕФИС пластик/ручка</v>
          </cell>
          <cell r="E8333" t="str">
            <v>Россия</v>
          </cell>
          <cell r="F8333" t="str">
            <v>ПЛАСТИК</v>
          </cell>
        </row>
        <row r="8334">
          <cell r="A8334" t="str">
            <v>UP99937791</v>
          </cell>
          <cell r="B8334" t="str">
            <v>UPAKCENTRE</v>
          </cell>
          <cell r="C8334" t="str">
            <v xml:space="preserve"> Пакет 40х44см БОНЖУР пластик/ручка</v>
          </cell>
          <cell r="E8334" t="str">
            <v>Россия</v>
          </cell>
          <cell r="F8334" t="str">
            <v>ПЛАСТИК</v>
          </cell>
        </row>
        <row r="8335">
          <cell r="A8335" t="str">
            <v>UP99911420</v>
          </cell>
          <cell r="B8335" t="str">
            <v>UPAKCENTRE</v>
          </cell>
          <cell r="C8335" t="str">
            <v xml:space="preserve"> Пакет 40х44см БРИЛЛИАНТОВАЯ НОЧЬ пластик/ручка Инт</v>
          </cell>
          <cell r="E8335" t="str">
            <v>Россия</v>
          </cell>
          <cell r="F8335" t="str">
            <v>ПЛАСТИК</v>
          </cell>
        </row>
        <row r="8336">
          <cell r="A8336" t="str">
            <v>UP99926938</v>
          </cell>
          <cell r="B8336" t="str">
            <v>UPAKCENTRE</v>
          </cell>
          <cell r="C8336" t="str">
            <v xml:space="preserve"> Пакет 40х44см ГЕОГРАФИЯ пластик/ручка Инт</v>
          </cell>
          <cell r="E8336" t="str">
            <v>Россия</v>
          </cell>
          <cell r="F8336" t="str">
            <v>ПЛАСТИК</v>
          </cell>
        </row>
        <row r="8337">
          <cell r="A8337" t="str">
            <v>UP99938012</v>
          </cell>
          <cell r="B8337" t="str">
            <v>UPAKCENTRE</v>
          </cell>
          <cell r="C8337" t="str">
            <v xml:space="preserve"> Перчатки х/б [ПВХ] [Лига-Премиум] [5 нитей] [10кл] [черн]</v>
          </cell>
          <cell r="E8337" t="str">
            <v>Россия</v>
          </cell>
          <cell r="F8337" t="str">
            <v>ПЛАСТИК</v>
          </cell>
        </row>
        <row r="8338">
          <cell r="A8338" t="str">
            <v>UP99918639</v>
          </cell>
          <cell r="B8338" t="str">
            <v>UPAKCENTRE</v>
          </cell>
          <cell r="C8338" t="str">
            <v xml:space="preserve"> Салфетки 25х25 (100л) (белые)</v>
          </cell>
          <cell r="E8338" t="str">
            <v>Россия</v>
          </cell>
          <cell r="F8338" t="str">
            <v>БУМАГА</v>
          </cell>
        </row>
        <row r="8339">
          <cell r="A8339" t="str">
            <v>UP99937435</v>
          </cell>
          <cell r="B8339" t="str">
            <v>UPAKCENTRE</v>
          </cell>
          <cell r="C8339" t="str">
            <v xml:space="preserve"> Салфетки 24х24 (100л) (цветы-уголок)</v>
          </cell>
          <cell r="E8339" t="str">
            <v>Россия</v>
          </cell>
          <cell r="F8339" t="str">
            <v>БУМАГА</v>
          </cell>
        </row>
        <row r="8340">
          <cell r="A8340" t="str">
            <v>UP99937438</v>
          </cell>
          <cell r="B8340" t="str">
            <v>UPAKCENTRE</v>
          </cell>
          <cell r="C8340" t="str">
            <v xml:space="preserve"> Салфетки 24х24 (50л) (клетка-шотландка)</v>
          </cell>
          <cell r="E8340" t="str">
            <v>Россия</v>
          </cell>
          <cell r="F8340" t="str">
            <v>БУМАГА</v>
          </cell>
        </row>
        <row r="8341">
          <cell r="A8341" t="str">
            <v>UP99937440</v>
          </cell>
          <cell r="B8341" t="str">
            <v>UPAKCENTRE</v>
          </cell>
          <cell r="C8341" t="str">
            <v xml:space="preserve"> Салфетки 24х24 (50л) (розы)</v>
          </cell>
          <cell r="E8341" t="str">
            <v>Россия</v>
          </cell>
          <cell r="F8341" t="str">
            <v>БУМАГА</v>
          </cell>
        </row>
        <row r="8342">
          <cell r="A8342" t="str">
            <v>UP99937441</v>
          </cell>
          <cell r="B8342" t="str">
            <v>UPAKCENTRE</v>
          </cell>
          <cell r="C8342" t="str">
            <v xml:space="preserve"> Салфетки 24х24 (50л) (бабочки)</v>
          </cell>
          <cell r="E8342" t="str">
            <v>Россия</v>
          </cell>
          <cell r="F8342" t="str">
            <v>БУМАГА</v>
          </cell>
        </row>
        <row r="8343">
          <cell r="A8343" t="str">
            <v>UP99937638</v>
          </cell>
          <cell r="B8343" t="str">
            <v>UPAKCENTRE</v>
          </cell>
          <cell r="C8343" t="str">
            <v xml:space="preserve"> Салфетки 24х24 (100л) (кофе)</v>
          </cell>
          <cell r="E8343" t="str">
            <v>Россия</v>
          </cell>
          <cell r="F8343" t="str">
            <v>БУМАГА</v>
          </cell>
        </row>
        <row r="8344">
          <cell r="A8344" t="str">
            <v>UP99937637</v>
          </cell>
          <cell r="B8344" t="str">
            <v>UPAKCENTRE</v>
          </cell>
          <cell r="C8344" t="str">
            <v xml:space="preserve"> Салфетки 24х24 (100л) (гжель)</v>
          </cell>
          <cell r="E8344" t="str">
            <v>Россия</v>
          </cell>
          <cell r="F8344" t="str">
            <v>БУМАГА</v>
          </cell>
        </row>
        <row r="8345">
          <cell r="A8345" t="str">
            <v>UP99926942</v>
          </cell>
          <cell r="B8345" t="str">
            <v>UPAKCENTRE</v>
          </cell>
          <cell r="C8345" t="str">
            <v xml:space="preserve"> Пакет 38х35см МОЗАИКА пластик/ручка</v>
          </cell>
          <cell r="E8345" t="str">
            <v>Россия</v>
          </cell>
          <cell r="F8345" t="str">
            <v>ПЛАСТИК</v>
          </cell>
        </row>
        <row r="8346">
          <cell r="A8346" t="str">
            <v>5101</v>
          </cell>
          <cell r="B8346" t="str">
            <v>VASILEK</v>
          </cell>
          <cell r="C8346" t="str">
            <v xml:space="preserve"> Комплект постельного белья STAR WARS 3 предмета</v>
          </cell>
          <cell r="D8346" t="str">
            <v xml:space="preserve"> STAR WARS 3pcs Bedding Set</v>
          </cell>
          <cell r="E8346" t="str">
            <v>Россия</v>
          </cell>
          <cell r="F8346" t="str">
            <v>ХЛОПОК</v>
          </cell>
        </row>
        <row r="8347">
          <cell r="A8347" t="str">
            <v>VDLR-22500</v>
          </cell>
          <cell r="B8347" t="str">
            <v>VECA</v>
          </cell>
          <cell r="C8347" t="str">
            <v xml:space="preserve"> Горшок пластиковый КОНУС 50см</v>
          </cell>
          <cell r="E8347" t="str">
            <v>Италия</v>
          </cell>
        </row>
        <row r="8348">
          <cell r="A8348" t="str">
            <v>VDLRJ-22409</v>
          </cell>
          <cell r="B8348" t="str">
            <v>VECA</v>
          </cell>
          <cell r="C8348" t="str">
            <v xml:space="preserve"> Горшок пластиковый ДЖЕСИ 40см</v>
          </cell>
          <cell r="E8348" t="str">
            <v>Италия</v>
          </cell>
        </row>
        <row r="8349">
          <cell r="A8349" t="str">
            <v>VFRJ-21409</v>
          </cell>
          <cell r="B8349" t="str">
            <v>VECA</v>
          </cell>
          <cell r="C8349" t="str">
            <v xml:space="preserve"> Горшок пластиковый ОЛИВО 40см</v>
          </cell>
          <cell r="E8349" t="str">
            <v>Италия</v>
          </cell>
        </row>
        <row r="8350">
          <cell r="A8350" t="str">
            <v>VFRJ-21359</v>
          </cell>
          <cell r="B8350" t="str">
            <v>VECA</v>
          </cell>
          <cell r="C8350" t="str">
            <v xml:space="preserve"> Горшок пластиковый ОЛИВО 35см</v>
          </cell>
          <cell r="E8350" t="str">
            <v>Италия</v>
          </cell>
        </row>
        <row r="8351">
          <cell r="A8351" t="str">
            <v>VGP20</v>
          </cell>
          <cell r="B8351" t="str">
            <v>VGP</v>
          </cell>
          <cell r="C8351" t="str">
            <v xml:space="preserve"> Крышка низкая 20см</v>
          </cell>
          <cell r="E8351" t="str">
            <v>Россия</v>
          </cell>
          <cell r="F8351" t="str">
            <v>СТЕКЛО БОРОСИЛИКАТНОЕ</v>
          </cell>
        </row>
        <row r="8352">
          <cell r="A8352" t="str">
            <v>VGP24</v>
          </cell>
          <cell r="B8352" t="str">
            <v>VGP</v>
          </cell>
          <cell r="C8352" t="str">
            <v xml:space="preserve"> Крышка низкая 24см</v>
          </cell>
          <cell r="E8352" t="str">
            <v>Россия</v>
          </cell>
          <cell r="F8352" t="str">
            <v>СТЕКЛО БОРОСИЛИКАТНОЕ</v>
          </cell>
        </row>
        <row r="8353">
          <cell r="A8353" t="str">
            <v>VGP26</v>
          </cell>
          <cell r="B8353" t="str">
            <v>VGP</v>
          </cell>
          <cell r="C8353" t="str">
            <v xml:space="preserve"> Крышка низкая 26см</v>
          </cell>
          <cell r="E8353" t="str">
            <v>Россия</v>
          </cell>
          <cell r="F8353" t="str">
            <v>СТЕКЛО БОРОСИЛИКАТНОЕ</v>
          </cell>
        </row>
        <row r="8354">
          <cell r="A8354" t="str">
            <v>VGP28</v>
          </cell>
          <cell r="B8354" t="str">
            <v>VGP</v>
          </cell>
          <cell r="C8354" t="str">
            <v xml:space="preserve"> Крышка низкая 28см</v>
          </cell>
          <cell r="E8354" t="str">
            <v>Россия</v>
          </cell>
          <cell r="F8354" t="str">
            <v>СТЕКЛО БОРОСИЛИКАТНОЕ</v>
          </cell>
        </row>
        <row r="8355">
          <cell r="A8355" t="str">
            <v>VGP20H</v>
          </cell>
          <cell r="B8355" t="str">
            <v>VGP</v>
          </cell>
          <cell r="C8355" t="str">
            <v xml:space="preserve"> Крышка высокая 20см</v>
          </cell>
          <cell r="E8355" t="str">
            <v>Россия</v>
          </cell>
          <cell r="F8355" t="str">
            <v>СТЕКЛО БОРОСИЛИКАТНОЕ</v>
          </cell>
        </row>
        <row r="8356">
          <cell r="A8356" t="str">
            <v>VGP24H</v>
          </cell>
          <cell r="B8356" t="str">
            <v>VGP</v>
          </cell>
          <cell r="C8356" t="str">
            <v xml:space="preserve"> Крышка высокая 24см</v>
          </cell>
          <cell r="E8356" t="str">
            <v>Россия</v>
          </cell>
          <cell r="F8356" t="str">
            <v>СТЕКЛО БОРОСИЛИКАТНОЕ</v>
          </cell>
        </row>
        <row r="8357">
          <cell r="A8357" t="str">
            <v>VGP28H</v>
          </cell>
          <cell r="B8357" t="str">
            <v>VGP</v>
          </cell>
          <cell r="C8357" t="str">
            <v xml:space="preserve"> Крышка высокая 28см</v>
          </cell>
          <cell r="E8357" t="str">
            <v>Россия</v>
          </cell>
          <cell r="F8357" t="str">
            <v>СТЕКЛО БОРОСИЛИКАТНОЕ</v>
          </cell>
        </row>
        <row r="8358">
          <cell r="A8358" t="str">
            <v>VGP26H</v>
          </cell>
          <cell r="B8358" t="str">
            <v>VGP</v>
          </cell>
          <cell r="C8358" t="str">
            <v xml:space="preserve"> Крышка высокая 26см</v>
          </cell>
          <cell r="E8358" t="str">
            <v>Россия</v>
          </cell>
          <cell r="F8358" t="str">
            <v>СТЕКЛО БОРОСИЛИКАТНОЕ</v>
          </cell>
        </row>
        <row r="8359">
          <cell r="A8359" t="str">
            <v>VI6658</v>
          </cell>
          <cell r="B8359" t="str">
            <v>VILINA</v>
          </cell>
          <cell r="C8359" t="str">
            <v xml:space="preserve"> Скатерть ПВХ 110х140см Бейка</v>
          </cell>
          <cell r="E8359" t="str">
            <v>Россия</v>
          </cell>
          <cell r="F8359" t="str">
            <v>ПВХ</v>
          </cell>
        </row>
        <row r="8360">
          <cell r="A8360" t="str">
            <v>VI6666</v>
          </cell>
          <cell r="B8360" t="str">
            <v>VILINA</v>
          </cell>
          <cell r="C8360" t="str">
            <v xml:space="preserve"> Шторы п/э для ванной 180х180см</v>
          </cell>
          <cell r="E8360" t="str">
            <v>Россия</v>
          </cell>
          <cell r="F8360" t="str">
            <v>ПОЛИЭТИЛЕН</v>
          </cell>
        </row>
        <row r="8361">
          <cell r="A8361" t="str">
            <v>VI6709</v>
          </cell>
          <cell r="B8361" t="str">
            <v>VILINA</v>
          </cell>
          <cell r="C8361" t="str">
            <v xml:space="preserve"> Набор подставок с основой ЭВА</v>
          </cell>
          <cell r="E8361" t="str">
            <v>Китай</v>
          </cell>
          <cell r="F8361" t="str">
            <v>ПЛАСТИК</v>
          </cell>
        </row>
        <row r="8362">
          <cell r="A8362" t="str">
            <v>VI6738</v>
          </cell>
          <cell r="B8362" t="str">
            <v>VILINA</v>
          </cell>
          <cell r="C8362" t="str">
            <v xml:space="preserve"> Салфетка из бамбука 31см х 40см с основой</v>
          </cell>
          <cell r="E8362" t="str">
            <v>Китай</v>
          </cell>
          <cell r="F8362" t="str">
            <v>ДЕРЕВО</v>
          </cell>
        </row>
        <row r="8363">
          <cell r="A8363" t="str">
            <v>VI6773</v>
          </cell>
          <cell r="B8363" t="str">
            <v>VILINA</v>
          </cell>
          <cell r="C8363" t="str">
            <v xml:space="preserve"> Скатерть ПВХ LACE 110х132см</v>
          </cell>
          <cell r="E8363" t="str">
            <v>Россия</v>
          </cell>
          <cell r="F8363" t="str">
            <v>ПВХ</v>
          </cell>
        </row>
        <row r="8364">
          <cell r="A8364" t="str">
            <v>VI6776</v>
          </cell>
          <cell r="B8364" t="str">
            <v>VILINA</v>
          </cell>
          <cell r="C8364" t="str">
            <v xml:space="preserve"> Скатерть ПВХ LACE D=132см</v>
          </cell>
          <cell r="E8364" t="str">
            <v>Россия</v>
          </cell>
          <cell r="F8364" t="str">
            <v>ПВХ</v>
          </cell>
        </row>
        <row r="8365">
          <cell r="A8365" t="str">
            <v>VI6837</v>
          </cell>
          <cell r="B8365" t="str">
            <v>VILINA</v>
          </cell>
          <cell r="C8365" t="str">
            <v xml:space="preserve"> Щетка для окон 77.5см</v>
          </cell>
          <cell r="E8365" t="str">
            <v>Китай</v>
          </cell>
          <cell r="F8365" t="str">
            <v>ПЛАСТИК</v>
          </cell>
        </row>
        <row r="8366">
          <cell r="A8366" t="str">
            <v>VI6984</v>
          </cell>
          <cell r="B8366" t="str">
            <v>VILINA</v>
          </cell>
          <cell r="C8366" t="str">
            <v xml:space="preserve"> Шторы п/э для ванной 180х180см</v>
          </cell>
          <cell r="E8366" t="str">
            <v>Россия</v>
          </cell>
          <cell r="F8366" t="str">
            <v>ПОЛИЭТИЛЕН</v>
          </cell>
        </row>
        <row r="8367">
          <cell r="A8367" t="str">
            <v>TDM081</v>
          </cell>
          <cell r="B8367" t="str">
            <v>VIM-ART</v>
          </cell>
          <cell r="C8367" t="str">
            <v xml:space="preserve"> Кружка FRENCH MACARONS 320мл</v>
          </cell>
          <cell r="D8367" t="str">
            <v xml:space="preserve"> FRENCH MACARONS Mug 320ml</v>
          </cell>
          <cell r="E8367" t="str">
            <v>Китай</v>
          </cell>
          <cell r="F8367" t="str">
            <v>КЕРАМИКА</v>
          </cell>
        </row>
        <row r="8368">
          <cell r="A8368" t="str">
            <v>TDM091</v>
          </cell>
          <cell r="B8368" t="str">
            <v>VIM-ART</v>
          </cell>
          <cell r="C8368" t="str">
            <v xml:space="preserve"> Кружка ORNAMENTS 320мл</v>
          </cell>
          <cell r="D8368" t="str">
            <v xml:space="preserve"> ORNAMENTS Mug 320ml</v>
          </cell>
          <cell r="E8368" t="str">
            <v>Китай</v>
          </cell>
          <cell r="F8368" t="str">
            <v>КЕРАМИКА</v>
          </cell>
        </row>
        <row r="8369">
          <cell r="A8369" t="str">
            <v>CN1446</v>
          </cell>
          <cell r="B8369" t="str">
            <v>VIM-ART</v>
          </cell>
          <cell r="C8369" t="str">
            <v xml:space="preserve"> Бульонница HEARTLETS 460мл</v>
          </cell>
          <cell r="D8369" t="str">
            <v xml:space="preserve"> Soup mug HEARTLETS 16oz/460ml</v>
          </cell>
          <cell r="E8369" t="str">
            <v>Китай</v>
          </cell>
          <cell r="F8369" t="str">
            <v>КЕРАМИКА</v>
          </cell>
        </row>
        <row r="8370">
          <cell r="A8370" t="str">
            <v>CN1447</v>
          </cell>
          <cell r="B8370" t="str">
            <v>VIM-ART</v>
          </cell>
          <cell r="C8370" t="str">
            <v xml:space="preserve"> Супница HEARTLETS 500мл</v>
          </cell>
          <cell r="D8370" t="str">
            <v xml:space="preserve"> Tureen HEARTLETS 16oz/500ml</v>
          </cell>
          <cell r="E8370" t="str">
            <v>Китай</v>
          </cell>
          <cell r="F8370" t="str">
            <v>КЕРАМИКА</v>
          </cell>
        </row>
        <row r="8371">
          <cell r="A8371" t="str">
            <v>CN1448</v>
          </cell>
          <cell r="B8371" t="str">
            <v>VIM-ART</v>
          </cell>
          <cell r="C8371" t="str">
            <v xml:space="preserve"> Кружка COLORS бочонок 500мл</v>
          </cell>
          <cell r="D8371" t="str">
            <v xml:space="preserve"> Mug COLORS 14oz/500ml</v>
          </cell>
          <cell r="E8371" t="str">
            <v>Китай</v>
          </cell>
          <cell r="F8371" t="str">
            <v>КЕРАМИКА</v>
          </cell>
        </row>
        <row r="8372">
          <cell r="A8372" t="str">
            <v>VR03</v>
          </cell>
          <cell r="B8372" t="str">
            <v>VIRA</v>
          </cell>
          <cell r="C8372" t="str">
            <v xml:space="preserve"> Метла №3 широкая</v>
          </cell>
          <cell r="E8372" t="str">
            <v>Россия</v>
          </cell>
          <cell r="F8372" t="str">
            <v>ДЕРЕВО</v>
          </cell>
        </row>
        <row r="8373">
          <cell r="A8373" t="str">
            <v>VR05</v>
          </cell>
          <cell r="B8373" t="str">
            <v>VIRA</v>
          </cell>
          <cell r="C8373" t="str">
            <v xml:space="preserve"> Лопата с березовым черенком D=32мм</v>
          </cell>
          <cell r="E8373" t="str">
            <v>Россия</v>
          </cell>
          <cell r="F8373" t="str">
            <v>ДЕРЕВО</v>
          </cell>
        </row>
        <row r="8374">
          <cell r="A8374" t="str">
            <v>VR07</v>
          </cell>
          <cell r="B8374" t="str">
            <v>VIRA</v>
          </cell>
          <cell r="C8374" t="str">
            <v xml:space="preserve"> Метла №7 ПРОФИ</v>
          </cell>
          <cell r="E8374" t="str">
            <v>Россия</v>
          </cell>
          <cell r="F8374" t="str">
            <v>ДЕРЕВО</v>
          </cell>
        </row>
        <row r="8375">
          <cell r="A8375" t="str">
            <v>VPK02</v>
          </cell>
          <cell r="B8375" t="str">
            <v>VOLGA PLASTIK</v>
          </cell>
          <cell r="C8375" t="str">
            <v xml:space="preserve"> Футляр для зубной щётки в асс</v>
          </cell>
          <cell r="E8375" t="str">
            <v>Россия</v>
          </cell>
          <cell r="F8375" t="str">
            <v>ПЛАСТИК</v>
          </cell>
        </row>
        <row r="8376">
          <cell r="A8376" t="str">
            <v>VPK05</v>
          </cell>
          <cell r="B8376" t="str">
            <v>VOLGA PLASTIK</v>
          </cell>
          <cell r="C8376" t="str">
            <v xml:space="preserve"> Вешалка тип ВВ 50-52 рр</v>
          </cell>
          <cell r="E8376" t="str">
            <v>Россия</v>
          </cell>
          <cell r="F8376" t="str">
            <v>ПЛАСТИК</v>
          </cell>
        </row>
        <row r="8377">
          <cell r="A8377" t="str">
            <v>VPK07M</v>
          </cell>
          <cell r="B8377" t="str">
            <v>VOLGA PLASTIK</v>
          </cell>
          <cell r="C8377" t="str">
            <v xml:space="preserve"> Воронка мраморная</v>
          </cell>
          <cell r="E8377" t="str">
            <v>Россия</v>
          </cell>
          <cell r="F8377" t="str">
            <v>ПЛАСТИК</v>
          </cell>
        </row>
        <row r="8378">
          <cell r="A8378" t="str">
            <v>VPK08</v>
          </cell>
          <cell r="B8378" t="str">
            <v>VOLGA PLASTIK</v>
          </cell>
          <cell r="C8378" t="str">
            <v xml:space="preserve"> Ковш 0.8л цвет в асс</v>
          </cell>
          <cell r="E8378" t="str">
            <v>Россия</v>
          </cell>
          <cell r="F8378" t="str">
            <v>ПЛАСТИК</v>
          </cell>
        </row>
        <row r="8379">
          <cell r="A8379" t="str">
            <v>VPK09</v>
          </cell>
          <cell r="B8379" t="str">
            <v>VOLGA PLASTIK</v>
          </cell>
          <cell r="C8379" t="str">
            <v xml:space="preserve"> Ковш-лейка 1.25л цвет в асс</v>
          </cell>
          <cell r="E8379" t="str">
            <v>Россия</v>
          </cell>
          <cell r="F8379" t="str">
            <v>ПЛАСТИК</v>
          </cell>
        </row>
        <row r="8380">
          <cell r="A8380" t="str">
            <v>VPK10</v>
          </cell>
          <cell r="B8380" t="str">
            <v>VOLGA PLASTIK</v>
          </cell>
          <cell r="C8380" t="str">
            <v xml:space="preserve"> Подставка универсальная складная прозрачная</v>
          </cell>
          <cell r="E8380" t="str">
            <v>Россия</v>
          </cell>
          <cell r="F8380" t="str">
            <v>ПЛАСТИК</v>
          </cell>
        </row>
        <row r="8381">
          <cell r="A8381" t="str">
            <v>W1217388</v>
          </cell>
          <cell r="B8381" t="str">
            <v>WALTHER-GLAS</v>
          </cell>
          <cell r="C8381" t="str">
            <v xml:space="preserve"> Ладья КАРМЕН розовая 27см</v>
          </cell>
          <cell r="D8381" t="str">
            <v xml:space="preserve"> Jardiniere 27cm pink</v>
          </cell>
          <cell r="E8381" t="str">
            <v>Германия</v>
          </cell>
          <cell r="F8381" t="str">
            <v>СТЕКЛО</v>
          </cell>
        </row>
        <row r="8382">
          <cell r="A8382" t="str">
            <v>W1217918</v>
          </cell>
          <cell r="B8382" t="str">
            <v>WALTHER-GLAS</v>
          </cell>
          <cell r="C8382" t="str">
            <v xml:space="preserve"> Салатник ВЕЛЛИНГТОН САТИН 17см</v>
          </cell>
          <cell r="D8382" t="str">
            <v xml:space="preserve"> Toed Bowl 17cm</v>
          </cell>
          <cell r="E8382" t="str">
            <v>Германия</v>
          </cell>
          <cell r="F8382" t="str">
            <v>СТЕКЛО</v>
          </cell>
        </row>
        <row r="8383">
          <cell r="A8383" t="str">
            <v>W1212456</v>
          </cell>
          <cell r="B8383" t="str">
            <v>WALTHER-GLAS</v>
          </cell>
          <cell r="C8383" t="str">
            <v xml:space="preserve"> Набор салатников 3шт КАРМЕН матовая 14см</v>
          </cell>
          <cell r="D8383" t="str">
            <v xml:space="preserve"> 3pcs salad bowl set 14cm</v>
          </cell>
          <cell r="E8383" t="str">
            <v>Германия</v>
          </cell>
          <cell r="F8383" t="str">
            <v>СТЕКЛО</v>
          </cell>
        </row>
        <row r="8384">
          <cell r="A8384" t="str">
            <v>W1216795</v>
          </cell>
          <cell r="B8384" t="str">
            <v>WALTHER-GLAS</v>
          </cell>
          <cell r="C8384" t="str">
            <v xml:space="preserve"> Набор салатников КАЙЛА 4шт 14см</v>
          </cell>
          <cell r="D8384" t="str">
            <v xml:space="preserve"> 4pcs salad bowl set 14cm</v>
          </cell>
          <cell r="E8384" t="str">
            <v>Германия</v>
          </cell>
          <cell r="F8384" t="str">
            <v>СТЕКЛО</v>
          </cell>
        </row>
        <row r="8385">
          <cell r="A8385" t="str">
            <v>W1216934</v>
          </cell>
          <cell r="B8385" t="str">
            <v>WALTHER-GLAS</v>
          </cell>
          <cell r="C8385" t="str">
            <v xml:space="preserve"> Набор салатников КАЙЛА Оранж 4шт 14см</v>
          </cell>
          <cell r="D8385" t="str">
            <v xml:space="preserve"> 4pcs salad bowl set 14cm</v>
          </cell>
          <cell r="E8385" t="str">
            <v>Германия</v>
          </cell>
          <cell r="F8385" t="str">
            <v>СТЕКЛО</v>
          </cell>
        </row>
        <row r="8386">
          <cell r="A8386" t="str">
            <v>W1217643</v>
          </cell>
          <cell r="B8386" t="str">
            <v>WALTHER-GLAS</v>
          </cell>
          <cell r="C8386" t="str">
            <v xml:space="preserve"> Салатник КАЙЛА ЧЕРРИ 24см</v>
          </cell>
          <cell r="D8386" t="str">
            <v xml:space="preserve"> Bowl 24cm</v>
          </cell>
          <cell r="E8386" t="str">
            <v>Германия</v>
          </cell>
          <cell r="F8386" t="str">
            <v>СТЕКЛО</v>
          </cell>
        </row>
        <row r="8387">
          <cell r="A8387" t="str">
            <v>W1217644</v>
          </cell>
          <cell r="B8387" t="str">
            <v>WALTHER-GLAS</v>
          </cell>
          <cell r="C8387" t="str">
            <v xml:space="preserve"> Набор салатников КАЙЛА ЧЕРРИ 4шт 14см</v>
          </cell>
          <cell r="D8387" t="str">
            <v xml:space="preserve"> 4pcs salad bowl set 14cm</v>
          </cell>
          <cell r="E8387" t="str">
            <v>Германия</v>
          </cell>
          <cell r="F8387" t="str">
            <v>СТЕКЛО</v>
          </cell>
        </row>
        <row r="8388">
          <cell r="A8388" t="str">
            <v>W1217289</v>
          </cell>
          <cell r="B8388" t="str">
            <v>WALTHER-GLAS</v>
          </cell>
          <cell r="C8388" t="str">
            <v xml:space="preserve"> Сахарница НАДИН АВРОРА 16см</v>
          </cell>
          <cell r="D8388" t="str">
            <v xml:space="preserve"> Covd. Jar 16cm</v>
          </cell>
          <cell r="E8388" t="str">
            <v>Германия</v>
          </cell>
          <cell r="F8388" t="str">
            <v>СТЕКЛО</v>
          </cell>
        </row>
        <row r="8389">
          <cell r="A8389" t="str">
            <v>W1206104</v>
          </cell>
          <cell r="B8389" t="str">
            <v>WALTHER-GLAS</v>
          </cell>
          <cell r="C8389" t="str">
            <v xml:space="preserve"> Сахарница САТУРН с крышкой матово-красная 13см</v>
          </cell>
          <cell r="D8389" t="str">
            <v xml:space="preserve"> Low Covd. Jar 13cm red</v>
          </cell>
          <cell r="E8389" t="str">
            <v>Германия</v>
          </cell>
          <cell r="F8389" t="str">
            <v>СТЕКЛО</v>
          </cell>
        </row>
        <row r="8390">
          <cell r="A8390" t="str">
            <v>W1203800</v>
          </cell>
          <cell r="B8390" t="str">
            <v>WALTHER-GLAS</v>
          </cell>
          <cell r="C8390" t="str">
            <v xml:space="preserve"> Сахарница НАТАША красная с крышкой 17см</v>
          </cell>
          <cell r="D8390" t="str">
            <v xml:space="preserve"> Covd. Jar 17cm red</v>
          </cell>
          <cell r="E8390" t="str">
            <v>Германия</v>
          </cell>
          <cell r="F8390" t="str">
            <v>СТЕКЛО</v>
          </cell>
        </row>
        <row r="8391">
          <cell r="A8391" t="str">
            <v>W1206103</v>
          </cell>
          <cell r="B8391" t="str">
            <v>WALTHER-GLAS</v>
          </cell>
          <cell r="C8391" t="str">
            <v xml:space="preserve"> Сахарница САТУРН с крышкой матово-синяя 13см</v>
          </cell>
          <cell r="D8391" t="str">
            <v xml:space="preserve"> Low Covd. Jar 13cm blue</v>
          </cell>
          <cell r="E8391" t="str">
            <v>Германия</v>
          </cell>
          <cell r="F8391" t="str">
            <v>СТЕКЛО</v>
          </cell>
        </row>
        <row r="8392">
          <cell r="A8392" t="str">
            <v>W1206109</v>
          </cell>
          <cell r="B8392" t="str">
            <v>WALTHER-GLAS</v>
          </cell>
          <cell r="C8392" t="str">
            <v xml:space="preserve"> Сахарница САТУРН матово-синяя с крышкой 16см</v>
          </cell>
          <cell r="D8392" t="str">
            <v xml:space="preserve"> Flat Covd. Jar 16cm blue</v>
          </cell>
          <cell r="E8392" t="str">
            <v>Германия</v>
          </cell>
          <cell r="F8392" t="str">
            <v>СТЕКЛО</v>
          </cell>
        </row>
        <row r="8393">
          <cell r="A8393" t="str">
            <v>W1206110</v>
          </cell>
          <cell r="B8393" t="str">
            <v>WALTHER-GLAS</v>
          </cell>
          <cell r="C8393" t="str">
            <v xml:space="preserve"> Сахарница САТУРН с крышкой матово-красная 16см низкая</v>
          </cell>
          <cell r="D8393" t="str">
            <v xml:space="preserve"> Flat Covd. Jar 16cm red</v>
          </cell>
          <cell r="E8393" t="str">
            <v>Германия</v>
          </cell>
          <cell r="F8393" t="str">
            <v>СТЕКЛО</v>
          </cell>
        </row>
        <row r="8394">
          <cell r="A8394" t="str">
            <v>W1212489</v>
          </cell>
          <cell r="B8394" t="str">
            <v>WALTHER-GLAS</v>
          </cell>
          <cell r="C8394" t="str">
            <v xml:space="preserve"> Сахарница КАРМЕН розовая с крышкой 14см</v>
          </cell>
          <cell r="D8394" t="str">
            <v xml:space="preserve"> Covd. Jar 14cm pink</v>
          </cell>
          <cell r="E8394" t="str">
            <v>Германия</v>
          </cell>
          <cell r="F8394" t="str">
            <v>СТЕКЛО</v>
          </cell>
        </row>
        <row r="8395">
          <cell r="A8395" t="str">
            <v>W1200475</v>
          </cell>
          <cell r="B8395" t="str">
            <v>WALTHER-GLAS</v>
          </cell>
          <cell r="C8395" t="str">
            <v xml:space="preserve"> Сахарница ДЖОРЖИНА матовая с крышкой 17см</v>
          </cell>
          <cell r="D8395" t="str">
            <v xml:space="preserve"> Covd. Jar 17cm</v>
          </cell>
          <cell r="E8395" t="str">
            <v>Германия</v>
          </cell>
          <cell r="F8395" t="str">
            <v>СТЕКЛО</v>
          </cell>
        </row>
        <row r="8396">
          <cell r="A8396" t="str">
            <v>W1212468</v>
          </cell>
          <cell r="B8396" t="str">
            <v>WALTHER-GLAS</v>
          </cell>
          <cell r="C8396" t="str">
            <v xml:space="preserve"> Сахарница КАРМЕН матовая с крышкой 14см</v>
          </cell>
          <cell r="D8396" t="str">
            <v xml:space="preserve"> Covd. Jar 14cm</v>
          </cell>
          <cell r="E8396" t="str">
            <v>Германия</v>
          </cell>
          <cell r="F8396" t="str">
            <v>СТЕКЛО</v>
          </cell>
        </row>
        <row r="8397">
          <cell r="A8397" t="str">
            <v>W1217877</v>
          </cell>
          <cell r="B8397" t="str">
            <v>WALTHER-GLAS</v>
          </cell>
          <cell r="C8397" t="str">
            <v xml:space="preserve"> Чаша САТУРН ОНИКС 16см</v>
          </cell>
          <cell r="D8397" t="str">
            <v xml:space="preserve"> Bowl</v>
          </cell>
          <cell r="E8397" t="str">
            <v>Германия</v>
          </cell>
          <cell r="F8397" t="str">
            <v>СТЕКЛО</v>
          </cell>
        </row>
        <row r="8398">
          <cell r="A8398" t="str">
            <v>W1217883</v>
          </cell>
          <cell r="B8398" t="str">
            <v>WALTHER-GLAS</v>
          </cell>
          <cell r="C8398" t="str">
            <v xml:space="preserve"> Чаша САТУРН ОНИКС 21см</v>
          </cell>
          <cell r="D8398" t="str">
            <v xml:space="preserve"> Bowl</v>
          </cell>
          <cell r="E8398" t="str">
            <v>Германия</v>
          </cell>
          <cell r="F8398" t="str">
            <v>СТЕКЛО</v>
          </cell>
        </row>
        <row r="8399">
          <cell r="A8399" t="str">
            <v>W1217884</v>
          </cell>
          <cell r="B8399" t="str">
            <v>WALTHER-GLAS</v>
          </cell>
          <cell r="C8399" t="str">
            <v xml:space="preserve"> Чаша на ножке САТУРН ОНИКС 21см</v>
          </cell>
          <cell r="D8399" t="str">
            <v xml:space="preserve"> Ftd. Bowl</v>
          </cell>
          <cell r="E8399" t="str">
            <v>Германия</v>
          </cell>
          <cell r="F8399" t="str">
            <v>СТЕКЛО</v>
          </cell>
        </row>
        <row r="8400">
          <cell r="A8400" t="str">
            <v>W1212225</v>
          </cell>
          <cell r="B8400" t="str">
            <v>WALTHER-GLAS</v>
          </cell>
          <cell r="C8400" t="str">
            <v xml:space="preserve"> Набор салатников АСТОРИЯ ГОЛД 6шт 12.5см</v>
          </cell>
          <cell r="D8400" t="str">
            <v xml:space="preserve"> Bowl</v>
          </cell>
          <cell r="E8400" t="str">
            <v>Германия</v>
          </cell>
          <cell r="F8400" t="str">
            <v>СТЕКЛО</v>
          </cell>
        </row>
        <row r="8401">
          <cell r="A8401" t="str">
            <v>W1212234</v>
          </cell>
          <cell r="B8401" t="str">
            <v>WALTHER-GLAS</v>
          </cell>
          <cell r="C8401" t="str">
            <v xml:space="preserve"> Салатник АСТОРИЯ ПЛАТИНА 21см</v>
          </cell>
          <cell r="D8401" t="str">
            <v xml:space="preserve"> Bowl</v>
          </cell>
          <cell r="E8401" t="str">
            <v>Германия</v>
          </cell>
          <cell r="F8401" t="str">
            <v>СТЕКЛО</v>
          </cell>
        </row>
        <row r="8402">
          <cell r="A8402" t="str">
            <v>W1212236</v>
          </cell>
          <cell r="B8402" t="str">
            <v>WALTHER-GLAS</v>
          </cell>
          <cell r="C8402" t="str">
            <v xml:space="preserve"> Набор салатников АСТОРИЯ ПЛАТИНА 6шт 12.5см</v>
          </cell>
          <cell r="D8402" t="str">
            <v xml:space="preserve"> Bowl</v>
          </cell>
          <cell r="E8402" t="str">
            <v>Германия</v>
          </cell>
          <cell r="F8402" t="str">
            <v>СТЕКЛО</v>
          </cell>
        </row>
        <row r="8403">
          <cell r="A8403" t="str">
            <v>W1217108</v>
          </cell>
          <cell r="B8403" t="str">
            <v>WALTHER-GLAS</v>
          </cell>
          <cell r="C8403" t="str">
            <v xml:space="preserve"> Набор блюд ДИП ЧЕРРИ прямогугольных 2шт 22см</v>
          </cell>
          <cell r="D8403" t="str">
            <v xml:space="preserve"> Rectangle Dish</v>
          </cell>
          <cell r="E8403" t="str">
            <v>Германия</v>
          </cell>
          <cell r="F8403" t="str">
            <v>СТЕКЛО</v>
          </cell>
        </row>
        <row r="8404">
          <cell r="A8404" t="str">
            <v>W1217109</v>
          </cell>
          <cell r="B8404" t="str">
            <v>WALTHER-GLAS</v>
          </cell>
          <cell r="C8404" t="str">
            <v xml:space="preserve"> Набор блюд ДИП ЧЕРРИ треугольных 2шт 17.5см</v>
          </cell>
          <cell r="D8404" t="str">
            <v xml:space="preserve"> Triangle Dish</v>
          </cell>
          <cell r="E8404" t="str">
            <v>Германия</v>
          </cell>
          <cell r="F8404" t="str">
            <v>СТЕКЛО</v>
          </cell>
        </row>
        <row r="8405">
          <cell r="A8405" t="str">
            <v>W1202661</v>
          </cell>
          <cell r="B8405" t="str">
            <v>WALTHER-GLAS</v>
          </cell>
          <cell r="C8405" t="str">
            <v xml:space="preserve"> Чаша СЮЗАННА матовая 22см</v>
          </cell>
          <cell r="D8405" t="str">
            <v xml:space="preserve"> Bowl</v>
          </cell>
          <cell r="E8405" t="str">
            <v>Германия</v>
          </cell>
          <cell r="F8405" t="str">
            <v>СТЕКЛО</v>
          </cell>
        </row>
        <row r="8406">
          <cell r="A8406" t="str">
            <v>W1202662</v>
          </cell>
          <cell r="B8406" t="str">
            <v>WALTHER-GLAS</v>
          </cell>
          <cell r="C8406" t="str">
            <v xml:space="preserve"> Чаша СЮЗАННА матовая 16.5см</v>
          </cell>
          <cell r="D8406" t="str">
            <v xml:space="preserve"> Bowl</v>
          </cell>
          <cell r="E8406" t="str">
            <v>Германия</v>
          </cell>
          <cell r="F8406" t="str">
            <v>СТЕКЛО</v>
          </cell>
        </row>
        <row r="8407">
          <cell r="A8407" t="str">
            <v>W1212222</v>
          </cell>
          <cell r="B8407" t="str">
            <v>WALTHER-GLAS</v>
          </cell>
          <cell r="C8407" t="str">
            <v xml:space="preserve"> Салатник АСТОРИЯ ГОЛД 21см</v>
          </cell>
          <cell r="D8407" t="str">
            <v xml:space="preserve"> Bowl</v>
          </cell>
          <cell r="E8407" t="str">
            <v>Германия</v>
          </cell>
          <cell r="F8407" t="str">
            <v>СТЕКЛО</v>
          </cell>
        </row>
        <row r="8408">
          <cell r="A8408" t="str">
            <v>W1213738</v>
          </cell>
          <cell r="B8408" t="str">
            <v>WALTHER-GLAS</v>
          </cell>
          <cell r="C8408" t="str">
            <v xml:space="preserve"> Чаша СЮЗАННА желто-зеленая 22см</v>
          </cell>
          <cell r="D8408" t="str">
            <v xml:space="preserve"> Bowl</v>
          </cell>
          <cell r="E8408" t="str">
            <v>Германия</v>
          </cell>
          <cell r="F8408" t="str">
            <v>СТЕКЛО</v>
          </cell>
        </row>
        <row r="8409">
          <cell r="A8409" t="str">
            <v>W1213745</v>
          </cell>
          <cell r="B8409" t="str">
            <v>WALTHER-GLAS</v>
          </cell>
          <cell r="C8409" t="str">
            <v xml:space="preserve"> Чаша СЮЗАННА оранжевая 22см</v>
          </cell>
          <cell r="D8409" t="str">
            <v xml:space="preserve"> Bowl</v>
          </cell>
          <cell r="E8409" t="str">
            <v>Германия</v>
          </cell>
          <cell r="F8409" t="str">
            <v>СТЕКЛО</v>
          </cell>
        </row>
        <row r="8410">
          <cell r="A8410" t="str">
            <v>W1202665</v>
          </cell>
          <cell r="B8410" t="str">
            <v>WALTHER-GLAS</v>
          </cell>
          <cell r="C8410" t="str">
            <v xml:space="preserve"> Менажница 3-х секционная с ручкой СЮЗАННА матовая 27.5см</v>
          </cell>
          <cell r="D8410" t="str">
            <v xml:space="preserve"> Relish Tray with Handle</v>
          </cell>
          <cell r="E8410" t="str">
            <v>Германия</v>
          </cell>
          <cell r="F8410" t="str">
            <v>СТЕКЛО</v>
          </cell>
        </row>
        <row r="8411">
          <cell r="A8411" t="str">
            <v>W1213742</v>
          </cell>
          <cell r="B8411" t="str">
            <v>WALTHER-GLAS</v>
          </cell>
          <cell r="C8411" t="str">
            <v xml:space="preserve"> Менажница 3-х секционная СЮЗАННА желто-зеленая 27.5см</v>
          </cell>
          <cell r="D8411" t="str">
            <v xml:space="preserve"> Relish Tray 3 Comp.</v>
          </cell>
          <cell r="E8411" t="str">
            <v>Германия</v>
          </cell>
          <cell r="F8411" t="str">
            <v>СТЕКЛО</v>
          </cell>
        </row>
        <row r="8412">
          <cell r="A8412" t="str">
            <v>W1213743</v>
          </cell>
          <cell r="B8412" t="str">
            <v>WALTHER-GLAS</v>
          </cell>
          <cell r="C8412" t="str">
            <v xml:space="preserve"> Ваза СЮЗАННА желто-зеленая 23.5см</v>
          </cell>
          <cell r="D8412" t="str">
            <v xml:space="preserve"> Vase</v>
          </cell>
          <cell r="E8412" t="str">
            <v>Германия</v>
          </cell>
          <cell r="F8412" t="str">
            <v>СТЕКЛО</v>
          </cell>
        </row>
        <row r="8413">
          <cell r="A8413" t="str">
            <v>W1213748</v>
          </cell>
          <cell r="B8413" t="str">
            <v>WALTHER-GLAS</v>
          </cell>
          <cell r="C8413" t="str">
            <v xml:space="preserve"> Менажница 3-х секционная СЮЗАННА оранжевая 27.5см</v>
          </cell>
          <cell r="D8413" t="str">
            <v xml:space="preserve"> Relish Tray 3 Comp.</v>
          </cell>
          <cell r="E8413" t="str">
            <v>Германия</v>
          </cell>
          <cell r="F8413" t="str">
            <v>СТЕКЛО</v>
          </cell>
        </row>
        <row r="8414">
          <cell r="A8414" t="str">
            <v>W1213749</v>
          </cell>
          <cell r="B8414" t="str">
            <v>WALTHER-GLAS</v>
          </cell>
          <cell r="C8414" t="str">
            <v xml:space="preserve"> Ваза СЮЗАННА оранжевая 23.5см</v>
          </cell>
          <cell r="D8414" t="str">
            <v xml:space="preserve"> Vase</v>
          </cell>
          <cell r="E8414" t="str">
            <v>Германия</v>
          </cell>
          <cell r="F8414" t="str">
            <v>СТЕКЛО</v>
          </cell>
        </row>
        <row r="8415">
          <cell r="A8415" t="str">
            <v>W1202663</v>
          </cell>
          <cell r="B8415" t="str">
            <v>WALTHER-GLAS</v>
          </cell>
          <cell r="C8415" t="str">
            <v xml:space="preserve"> Блюдо СЮЗАННА матовое 30см</v>
          </cell>
          <cell r="D8415" t="str">
            <v xml:space="preserve"> Plate</v>
          </cell>
          <cell r="E8415" t="str">
            <v>Германия</v>
          </cell>
          <cell r="F8415" t="str">
            <v>СТЕКЛО</v>
          </cell>
        </row>
        <row r="8416">
          <cell r="A8416" t="str">
            <v>W1213741</v>
          </cell>
          <cell r="B8416" t="str">
            <v>WALTHER-GLAS</v>
          </cell>
          <cell r="C8416" t="str">
            <v xml:space="preserve"> Блюдо СЮЗАННА желто-зеленое 30см</v>
          </cell>
          <cell r="D8416" t="str">
            <v xml:space="preserve"> Plate</v>
          </cell>
          <cell r="E8416" t="str">
            <v>Германия</v>
          </cell>
          <cell r="F8416" t="str">
            <v>СТЕКЛО</v>
          </cell>
        </row>
        <row r="8417">
          <cell r="A8417" t="str">
            <v>W1213747</v>
          </cell>
          <cell r="B8417" t="str">
            <v>WALTHER-GLAS</v>
          </cell>
          <cell r="C8417" t="str">
            <v xml:space="preserve"> Блюдо СЮЗАННА оранжевое 30см</v>
          </cell>
          <cell r="D8417" t="str">
            <v xml:space="preserve"> Plate</v>
          </cell>
          <cell r="E8417" t="str">
            <v>Германия</v>
          </cell>
          <cell r="F8417" t="str">
            <v>СТЕКЛО</v>
          </cell>
        </row>
        <row r="8418">
          <cell r="A8418" t="str">
            <v>W1217874</v>
          </cell>
          <cell r="B8418" t="str">
            <v>WALTHER-GLAS</v>
          </cell>
          <cell r="C8418" t="str">
            <v xml:space="preserve"> Набор чаш САТУРН ОНИКС 13см 3шт</v>
          </cell>
          <cell r="D8418" t="str">
            <v xml:space="preserve"> Bowl</v>
          </cell>
          <cell r="E8418" t="str">
            <v>Германия</v>
          </cell>
          <cell r="F8418" t="str">
            <v>СТЕКЛО</v>
          </cell>
        </row>
        <row r="8419">
          <cell r="A8419" t="str">
            <v>W1205522</v>
          </cell>
          <cell r="B8419" t="str">
            <v>WALTHER-GLAS</v>
          </cell>
          <cell r="C8419" t="str">
            <v xml:space="preserve"> Чаша ЭВИТА матово-розовая 20см</v>
          </cell>
          <cell r="D8419" t="str">
            <v xml:space="preserve"> Bowl 20cm</v>
          </cell>
          <cell r="E8419" t="str">
            <v>Германия</v>
          </cell>
          <cell r="F8419" t="str">
            <v>СТЕКЛО</v>
          </cell>
        </row>
        <row r="8420">
          <cell r="A8420" t="str">
            <v>W1217322</v>
          </cell>
          <cell r="B8420" t="str">
            <v>WALTHER-GLAS</v>
          </cell>
          <cell r="C8420" t="str">
            <v xml:space="preserve"> Горка 2-х ярусная ЭВИТА матово-розовая 26см</v>
          </cell>
          <cell r="D8420" t="str">
            <v xml:space="preserve"> 2-Tier Server 26cm</v>
          </cell>
          <cell r="E8420" t="str">
            <v>Германия</v>
          </cell>
          <cell r="F8420" t="str">
            <v>СТЕКЛО</v>
          </cell>
        </row>
        <row r="8421">
          <cell r="A8421" t="str">
            <v>W1214468</v>
          </cell>
          <cell r="B8421" t="str">
            <v>WALTHER-GLAS</v>
          </cell>
          <cell r="C8421" t="str">
            <v xml:space="preserve"> Чаша ЭВИТА на ножке матово-розовая 20см</v>
          </cell>
          <cell r="D8421" t="str">
            <v xml:space="preserve"> Bowl 20cm</v>
          </cell>
          <cell r="E8421" t="str">
            <v>Германия</v>
          </cell>
          <cell r="F8421" t="str">
            <v>СТЕКЛО</v>
          </cell>
        </row>
        <row r="8422">
          <cell r="A8422" t="str">
            <v>W1214469</v>
          </cell>
          <cell r="B8422" t="str">
            <v>WALTHER-GLAS</v>
          </cell>
          <cell r="C8422" t="str">
            <v xml:space="preserve"> Чаша на ножке ЭВИТА матово-розовая 33см</v>
          </cell>
          <cell r="D8422" t="str">
            <v xml:space="preserve"> Bowl 33cm</v>
          </cell>
          <cell r="E8422" t="str">
            <v>Германия</v>
          </cell>
          <cell r="F8422" t="str">
            <v>СТЕКЛО</v>
          </cell>
        </row>
        <row r="8423">
          <cell r="A8423" t="str">
            <v>W1217876</v>
          </cell>
          <cell r="B8423" t="str">
            <v>WALTHER-GLAS</v>
          </cell>
          <cell r="C8423" t="str">
            <v xml:space="preserve"> Сахарница с крышкой САТУРН 13см</v>
          </cell>
          <cell r="D8423" t="str">
            <v xml:space="preserve"> Covd. Jar grand</v>
          </cell>
          <cell r="E8423" t="str">
            <v>Германия</v>
          </cell>
          <cell r="F8423" t="str">
            <v>СТЕКЛО</v>
          </cell>
        </row>
        <row r="8424">
          <cell r="A8424" t="str">
            <v>W1217893</v>
          </cell>
          <cell r="B8424" t="str">
            <v>WALTHER-GLAS</v>
          </cell>
          <cell r="C8424" t="str">
            <v xml:space="preserve"> Ваза САТУРН ОНИКС 20см</v>
          </cell>
          <cell r="D8424" t="str">
            <v xml:space="preserve"> Vase</v>
          </cell>
          <cell r="E8424" t="str">
            <v>Германия</v>
          </cell>
          <cell r="F8424" t="str">
            <v>СТЕКЛО</v>
          </cell>
        </row>
        <row r="8425">
          <cell r="A8425" t="str">
            <v>W1217894</v>
          </cell>
          <cell r="B8425" t="str">
            <v>WALTHER-GLAS</v>
          </cell>
          <cell r="C8425" t="str">
            <v xml:space="preserve"> Ваза САТУРН ОНИКС 24см</v>
          </cell>
          <cell r="D8425" t="str">
            <v xml:space="preserve"> Vase</v>
          </cell>
          <cell r="E8425" t="str">
            <v>Германия</v>
          </cell>
          <cell r="F8425" t="str">
            <v>СТЕКЛО</v>
          </cell>
        </row>
        <row r="8426">
          <cell r="A8426" t="str">
            <v>W1217875</v>
          </cell>
          <cell r="B8426" t="str">
            <v>WALTHER-GLAS</v>
          </cell>
          <cell r="C8426" t="str">
            <v xml:space="preserve"> Набор блюд САТУРН ОНИКС 13см 3шт</v>
          </cell>
          <cell r="D8426" t="str">
            <v xml:space="preserve"> Dish</v>
          </cell>
          <cell r="E8426" t="str">
            <v>Германия</v>
          </cell>
          <cell r="F8426" t="str">
            <v>СТЕКЛО</v>
          </cell>
        </row>
        <row r="8427">
          <cell r="A8427" t="str">
            <v>W1217879</v>
          </cell>
          <cell r="B8427" t="str">
            <v>WALTHER-GLAS</v>
          </cell>
          <cell r="C8427" t="str">
            <v xml:space="preserve"> Блюдо на ножке САТУРН ОНИКС 16см</v>
          </cell>
          <cell r="D8427" t="str">
            <v xml:space="preserve"> Ftd. Dish</v>
          </cell>
          <cell r="E8427" t="str">
            <v>Германия</v>
          </cell>
          <cell r="F8427" t="str">
            <v>СТЕКЛО</v>
          </cell>
        </row>
        <row r="8428">
          <cell r="A8428" t="str">
            <v>W1217880</v>
          </cell>
          <cell r="B8428" t="str">
            <v>WALTHER-GLAS</v>
          </cell>
          <cell r="C8428" t="str">
            <v xml:space="preserve"> Конфетница САТУРН ОНИКС 16см</v>
          </cell>
          <cell r="D8428" t="str">
            <v xml:space="preserve"> Basket</v>
          </cell>
          <cell r="E8428" t="str">
            <v>Германия</v>
          </cell>
          <cell r="F8428" t="str">
            <v>СТЕКЛО</v>
          </cell>
        </row>
        <row r="8429">
          <cell r="A8429" t="str">
            <v>W1217882</v>
          </cell>
          <cell r="B8429" t="str">
            <v>WALTHER-GLAS</v>
          </cell>
          <cell r="C8429" t="str">
            <v xml:space="preserve"> Сахарница с крышкой САТУРН ОНИКС 16см</v>
          </cell>
          <cell r="D8429" t="str">
            <v xml:space="preserve"> Covd. Jar plain</v>
          </cell>
          <cell r="E8429" t="str">
            <v>Германия</v>
          </cell>
          <cell r="F8429" t="str">
            <v>СТЕКЛО</v>
          </cell>
        </row>
        <row r="8430">
          <cell r="A8430" t="str">
            <v>W1217895</v>
          </cell>
          <cell r="B8430" t="str">
            <v>WALTHER-GLAS</v>
          </cell>
          <cell r="C8430" t="str">
            <v xml:space="preserve"> Горка 2-х ярусная САТУРН ОНИКС 25см</v>
          </cell>
          <cell r="D8430" t="str">
            <v xml:space="preserve"> 2-Tier Server</v>
          </cell>
          <cell r="E8430" t="str">
            <v>Германия</v>
          </cell>
          <cell r="F8430" t="str">
            <v>СТЕКЛО</v>
          </cell>
        </row>
        <row r="8431">
          <cell r="A8431" t="str">
            <v>W1217878</v>
          </cell>
          <cell r="B8431" t="str">
            <v>WALTHER-GLAS</v>
          </cell>
          <cell r="C8431" t="str">
            <v xml:space="preserve"> Набор блюд САТУРН ОНИКС 16см 3шт</v>
          </cell>
          <cell r="D8431" t="str">
            <v xml:space="preserve"> Dish</v>
          </cell>
          <cell r="E8431" t="str">
            <v>Германия</v>
          </cell>
          <cell r="F8431" t="str">
            <v>СТЕКЛО</v>
          </cell>
        </row>
        <row r="8432">
          <cell r="A8432" t="str">
            <v>W1216374</v>
          </cell>
          <cell r="B8432" t="str">
            <v>WALTHER-GLAS</v>
          </cell>
          <cell r="C8432" t="str">
            <v xml:space="preserve"> Набор блюд ДИП 4шт 15см</v>
          </cell>
          <cell r="D8432" t="str">
            <v xml:space="preserve"> Small Dish</v>
          </cell>
          <cell r="E8432" t="str">
            <v>Германия</v>
          </cell>
          <cell r="F8432" t="str">
            <v>СТЕКЛО</v>
          </cell>
        </row>
        <row r="8433">
          <cell r="A8433" t="str">
            <v>W1216376</v>
          </cell>
          <cell r="B8433" t="str">
            <v>WALTHER-GLAS</v>
          </cell>
          <cell r="C8433" t="str">
            <v xml:space="preserve"> Набор блюд треугольных ДИП 2шт 17.5см</v>
          </cell>
          <cell r="D8433" t="str">
            <v xml:space="preserve"> Triangle Dish</v>
          </cell>
          <cell r="E8433" t="str">
            <v>Германия</v>
          </cell>
          <cell r="F8433" t="str">
            <v>СТЕКЛО</v>
          </cell>
        </row>
        <row r="8434">
          <cell r="A8434" t="str">
            <v>W1216894</v>
          </cell>
          <cell r="B8434" t="str">
            <v>WALTHER-GLAS</v>
          </cell>
          <cell r="C8434" t="str">
            <v xml:space="preserve"> Набор блюд ДИП Грин 4шт 15см</v>
          </cell>
          <cell r="D8434" t="str">
            <v xml:space="preserve"> Small Dish</v>
          </cell>
          <cell r="E8434" t="str">
            <v>Германия</v>
          </cell>
          <cell r="F8434" t="str">
            <v>СТЕКЛО</v>
          </cell>
        </row>
        <row r="8435">
          <cell r="A8435" t="str">
            <v>W1216895</v>
          </cell>
          <cell r="B8435" t="str">
            <v>WALTHER-GLAS</v>
          </cell>
          <cell r="C8435" t="str">
            <v xml:space="preserve"> Набор блюд прямогугольных ДИП Грин 2шт 22см</v>
          </cell>
          <cell r="D8435" t="str">
            <v xml:space="preserve"> Rectangle Dish</v>
          </cell>
          <cell r="E8435" t="str">
            <v>Германия</v>
          </cell>
          <cell r="F8435" t="str">
            <v>СТЕКЛО</v>
          </cell>
        </row>
        <row r="8436">
          <cell r="A8436" t="str">
            <v>W1216896</v>
          </cell>
          <cell r="B8436" t="str">
            <v>WALTHER-GLAS</v>
          </cell>
          <cell r="C8436" t="str">
            <v xml:space="preserve"> Набор блюд треугольных ДИП Грин 2шт 17.5см</v>
          </cell>
          <cell r="D8436" t="str">
            <v xml:space="preserve"> Triangle Dish</v>
          </cell>
          <cell r="E8436" t="str">
            <v>Германия</v>
          </cell>
          <cell r="F8436" t="str">
            <v>СТЕКЛО</v>
          </cell>
        </row>
        <row r="8437">
          <cell r="A8437" t="str">
            <v>W1216375</v>
          </cell>
          <cell r="B8437" t="str">
            <v>WALTHER-GLAS</v>
          </cell>
          <cell r="C8437" t="str">
            <v xml:space="preserve"> Набор блюд прямогугольных ДИП 2шт 22см</v>
          </cell>
          <cell r="D8437" t="str">
            <v xml:space="preserve"> Rectangle Dish</v>
          </cell>
          <cell r="E8437" t="str">
            <v>Германия</v>
          </cell>
          <cell r="F8437" t="str">
            <v>СТЕКЛО</v>
          </cell>
        </row>
        <row r="8438">
          <cell r="A8438" t="str">
            <v>W1214346</v>
          </cell>
          <cell r="B8438" t="str">
            <v>WALTHER-GLAS</v>
          </cell>
          <cell r="C8438" t="str">
            <v xml:space="preserve"> Салатник УИНКС 24см</v>
          </cell>
          <cell r="D8438" t="str">
            <v xml:space="preserve"> Bowl</v>
          </cell>
          <cell r="E8438" t="str">
            <v>Германия</v>
          </cell>
          <cell r="F8438" t="str">
            <v>СТЕКЛО</v>
          </cell>
        </row>
        <row r="8439">
          <cell r="A8439" t="str">
            <v>W1214498</v>
          </cell>
          <cell r="B8439" t="str">
            <v>WALTHER-GLAS</v>
          </cell>
          <cell r="C8439" t="str">
            <v xml:space="preserve"> Тарелка УИНКС Грин 30см</v>
          </cell>
          <cell r="D8439" t="str">
            <v xml:space="preserve"> Plate</v>
          </cell>
          <cell r="E8439" t="str">
            <v>Германия</v>
          </cell>
          <cell r="F8439" t="str">
            <v>СТЕКЛО</v>
          </cell>
        </row>
        <row r="8440">
          <cell r="A8440" t="str">
            <v>W1214499</v>
          </cell>
          <cell r="B8440" t="str">
            <v>WALTHER-GLAS</v>
          </cell>
          <cell r="C8440" t="str">
            <v xml:space="preserve"> Набор тарелок УИНКС Грин 2шт 19см</v>
          </cell>
          <cell r="D8440" t="str">
            <v xml:space="preserve"> Dish</v>
          </cell>
          <cell r="E8440" t="str">
            <v>Германия</v>
          </cell>
          <cell r="F8440" t="str">
            <v>СТЕКЛО</v>
          </cell>
        </row>
        <row r="8441">
          <cell r="A8441" t="str">
            <v>W1214491</v>
          </cell>
          <cell r="B8441" t="str">
            <v>WALTHER-GLAS</v>
          </cell>
          <cell r="C8441" t="str">
            <v xml:space="preserve"> Салатник УИНКС Грин 24см</v>
          </cell>
          <cell r="D8441" t="str">
            <v xml:space="preserve"> Bowl</v>
          </cell>
          <cell r="E8441" t="str">
            <v>Германия</v>
          </cell>
          <cell r="F8441" t="str">
            <v>СТЕКЛО</v>
          </cell>
        </row>
        <row r="8442">
          <cell r="A8442" t="str">
            <v>W1214492</v>
          </cell>
          <cell r="B8442" t="str">
            <v>WALTHER-GLAS</v>
          </cell>
          <cell r="C8442" t="str">
            <v xml:space="preserve"> Набор блюд УИНКС Грин 2шт 15.5см</v>
          </cell>
          <cell r="D8442" t="str">
            <v xml:space="preserve"> Bowl low</v>
          </cell>
          <cell r="E8442" t="str">
            <v>Германия</v>
          </cell>
          <cell r="F8442" t="str">
            <v>СТЕКЛО</v>
          </cell>
        </row>
        <row r="8443">
          <cell r="A8443" t="str">
            <v>W1214493</v>
          </cell>
          <cell r="B8443" t="str">
            <v>WALTHER-GLAS</v>
          </cell>
          <cell r="C8443" t="str">
            <v xml:space="preserve"> Набор салатников УИНКС Грин 2шт 14см</v>
          </cell>
          <cell r="D8443" t="str">
            <v xml:space="preserve"> Bowl</v>
          </cell>
          <cell r="E8443" t="str">
            <v>Германия</v>
          </cell>
          <cell r="F8443" t="str">
            <v>СТЕКЛО</v>
          </cell>
        </row>
        <row r="8444">
          <cell r="A8444" t="str">
            <v>W1214494</v>
          </cell>
          <cell r="B8444" t="str">
            <v>WALTHER-GLAS</v>
          </cell>
          <cell r="C8444" t="str">
            <v xml:space="preserve"> Набор салатников УИНКС Грин 4шт 9.5см</v>
          </cell>
          <cell r="D8444" t="str">
            <v xml:space="preserve"> Bowl</v>
          </cell>
          <cell r="E8444" t="str">
            <v>Германия</v>
          </cell>
          <cell r="F8444" t="str">
            <v>СТЕКЛО</v>
          </cell>
        </row>
        <row r="8445">
          <cell r="A8445" t="str">
            <v>W1214496</v>
          </cell>
          <cell r="B8445" t="str">
            <v>WALTHER-GLAS</v>
          </cell>
          <cell r="C8445" t="str">
            <v xml:space="preserve"> Менажница УИНКС Грин 29.5см</v>
          </cell>
          <cell r="D8445" t="str">
            <v xml:space="preserve"> Relish Tray 3 Comp.</v>
          </cell>
          <cell r="E8445" t="str">
            <v>Германия</v>
          </cell>
          <cell r="F8445" t="str">
            <v>СТЕКЛО</v>
          </cell>
        </row>
        <row r="8446">
          <cell r="A8446" t="str">
            <v>W1214483</v>
          </cell>
          <cell r="B8446" t="str">
            <v>WALTHER-GLAS</v>
          </cell>
          <cell r="C8446" t="str">
            <v xml:space="preserve"> Набор салатников УИНКС Черри 2шт 14см</v>
          </cell>
          <cell r="D8446" t="str">
            <v xml:space="preserve"> Bowl</v>
          </cell>
          <cell r="E8446" t="str">
            <v>Германия</v>
          </cell>
          <cell r="F8446" t="str">
            <v>СТЕКЛО</v>
          </cell>
        </row>
        <row r="8447">
          <cell r="A8447" t="str">
            <v>W1214484</v>
          </cell>
          <cell r="B8447" t="str">
            <v>WALTHER-GLAS</v>
          </cell>
          <cell r="C8447" t="str">
            <v xml:space="preserve"> Набор салатников УИНКС Черри 4шт 9.5см</v>
          </cell>
          <cell r="D8447" t="str">
            <v xml:space="preserve"> Bowl</v>
          </cell>
          <cell r="E8447" t="str">
            <v>Германия</v>
          </cell>
          <cell r="F8447" t="str">
            <v>СТЕКЛО</v>
          </cell>
        </row>
        <row r="8448">
          <cell r="A8448" t="str">
            <v>W1214486</v>
          </cell>
          <cell r="B8448" t="str">
            <v>WALTHER-GLAS</v>
          </cell>
          <cell r="C8448" t="str">
            <v xml:space="preserve"> Менажница УИНКС Черри 41.5см</v>
          </cell>
          <cell r="D8448" t="str">
            <v xml:space="preserve"> Relish Tray 3 Comp.</v>
          </cell>
          <cell r="E8448" t="str">
            <v>Германия</v>
          </cell>
          <cell r="F8448" t="str">
            <v>СТЕКЛО</v>
          </cell>
        </row>
        <row r="8449">
          <cell r="A8449" t="str">
            <v>W1214488</v>
          </cell>
          <cell r="B8449" t="str">
            <v>WALTHER-GLAS</v>
          </cell>
          <cell r="C8449" t="str">
            <v xml:space="preserve"> Тарелка УИНКС Черри 30см</v>
          </cell>
          <cell r="D8449" t="str">
            <v xml:space="preserve"> Plate</v>
          </cell>
          <cell r="E8449" t="str">
            <v>Германия</v>
          </cell>
          <cell r="F8449" t="str">
            <v>СТЕКЛО</v>
          </cell>
        </row>
        <row r="8450">
          <cell r="A8450" t="str">
            <v>W1214489</v>
          </cell>
          <cell r="B8450" t="str">
            <v>WALTHER-GLAS</v>
          </cell>
          <cell r="C8450" t="str">
            <v xml:space="preserve"> Набор тарелок УИНКС Черри 2шт 19см</v>
          </cell>
          <cell r="D8450" t="str">
            <v xml:space="preserve"> Dish</v>
          </cell>
          <cell r="E8450" t="str">
            <v>Германия</v>
          </cell>
          <cell r="F8450" t="str">
            <v>СТЕКЛО</v>
          </cell>
        </row>
        <row r="8451">
          <cell r="A8451" t="str">
            <v>W1214351</v>
          </cell>
          <cell r="B8451" t="str">
            <v>WALTHER-GLAS</v>
          </cell>
          <cell r="C8451" t="str">
            <v xml:space="preserve"> Набор тарелок УИНКС 2шт 19см</v>
          </cell>
          <cell r="D8451" t="str">
            <v xml:space="preserve"> Dish</v>
          </cell>
          <cell r="E8451" t="str">
            <v>Германия</v>
          </cell>
          <cell r="F8451" t="str">
            <v>СТЕКЛО</v>
          </cell>
        </row>
        <row r="8452">
          <cell r="A8452" t="str">
            <v>W1200358</v>
          </cell>
          <cell r="B8452" t="str">
            <v>WALTHER-GLAS</v>
          </cell>
          <cell r="C8452" t="str">
            <v xml:space="preserve"> Блюдо 27см ФЕЙМ АЗЮР</v>
          </cell>
          <cell r="D8452" t="str">
            <v xml:space="preserve"> Plate</v>
          </cell>
          <cell r="E8452" t="str">
            <v>Германия</v>
          </cell>
          <cell r="F8452" t="str">
            <v>СТЕКЛО</v>
          </cell>
        </row>
        <row r="8453">
          <cell r="A8453" t="str">
            <v>W1200359</v>
          </cell>
          <cell r="B8453" t="str">
            <v>WALTHER-GLAS</v>
          </cell>
          <cell r="C8453" t="str">
            <v xml:space="preserve"> Набор блюд ФЕЙМ АЗЮР 2шт 19см</v>
          </cell>
          <cell r="D8453" t="str">
            <v xml:space="preserve"> Dish</v>
          </cell>
          <cell r="E8453" t="str">
            <v>Германия</v>
          </cell>
          <cell r="F8453" t="str">
            <v>СТЕКЛО</v>
          </cell>
        </row>
        <row r="8454">
          <cell r="A8454" t="str">
            <v>W1206015</v>
          </cell>
          <cell r="B8454" t="str">
            <v>WALTHER-GLAS</v>
          </cell>
          <cell r="C8454" t="str">
            <v xml:space="preserve"> Тарелка САТУРН матово-синяя 32см</v>
          </cell>
          <cell r="E8454" t="str">
            <v>Германия</v>
          </cell>
          <cell r="F8454" t="str">
            <v>СТЕКЛО</v>
          </cell>
        </row>
        <row r="8455">
          <cell r="A8455" t="str">
            <v>W1200384</v>
          </cell>
          <cell r="B8455" t="str">
            <v>WALTHER-GLAS</v>
          </cell>
          <cell r="C8455" t="str">
            <v xml:space="preserve"> Блюдо для фруктов 30см ФЕЙМ ЧЕРРИ</v>
          </cell>
          <cell r="D8455" t="str">
            <v xml:space="preserve"> Fruit Bowl</v>
          </cell>
          <cell r="E8455" t="str">
            <v>Германия</v>
          </cell>
          <cell r="F8455" t="str">
            <v>СТЕКЛО</v>
          </cell>
        </row>
        <row r="8456">
          <cell r="A8456" t="str">
            <v>W1200385</v>
          </cell>
          <cell r="B8456" t="str">
            <v>WALTHER-GLAS</v>
          </cell>
          <cell r="C8456" t="str">
            <v xml:space="preserve"> Салатник 25см ФЕЙМ ЧЕРРИ</v>
          </cell>
          <cell r="D8456" t="str">
            <v xml:space="preserve"> Bowl</v>
          </cell>
          <cell r="E8456" t="str">
            <v>Германия</v>
          </cell>
          <cell r="F8456" t="str">
            <v>СТЕКЛО</v>
          </cell>
        </row>
        <row r="8457">
          <cell r="A8457" t="str">
            <v>W1200391</v>
          </cell>
          <cell r="B8457" t="str">
            <v>WALTHER-GLAS</v>
          </cell>
          <cell r="C8457" t="str">
            <v xml:space="preserve"> Блюдо 27см ФЕЙМ ЧЕРРИ</v>
          </cell>
          <cell r="D8457" t="str">
            <v xml:space="preserve"> Plate</v>
          </cell>
          <cell r="E8457" t="str">
            <v>Германия</v>
          </cell>
          <cell r="F8457" t="str">
            <v>СТЕКЛО</v>
          </cell>
        </row>
        <row r="8458">
          <cell r="A8458" t="str">
            <v>W1200392</v>
          </cell>
          <cell r="B8458" t="str">
            <v>WALTHER-GLAS</v>
          </cell>
          <cell r="C8458" t="str">
            <v xml:space="preserve"> Набор блюд ФЕЙМ ЧЕРРИ 2шт 19см</v>
          </cell>
          <cell r="D8458" t="str">
            <v xml:space="preserve"> Dish</v>
          </cell>
          <cell r="E8458" t="str">
            <v>Германия</v>
          </cell>
          <cell r="F8458" t="str">
            <v>СТЕКЛО</v>
          </cell>
        </row>
        <row r="8459">
          <cell r="A8459" t="str">
            <v>W1200393</v>
          </cell>
          <cell r="B8459" t="str">
            <v>WALTHER-GLAS</v>
          </cell>
          <cell r="C8459" t="str">
            <v xml:space="preserve"> Блюдо 43см ФЕЙМ ЧЕРРИ</v>
          </cell>
          <cell r="D8459" t="str">
            <v xml:space="preserve"> Platter</v>
          </cell>
          <cell r="E8459" t="str">
            <v>Германия</v>
          </cell>
          <cell r="F8459" t="str">
            <v>СТЕКЛО</v>
          </cell>
        </row>
        <row r="8460">
          <cell r="A8460" t="str">
            <v>W1200397</v>
          </cell>
          <cell r="B8460" t="str">
            <v>WALTHER-GLAS</v>
          </cell>
          <cell r="C8460" t="str">
            <v xml:space="preserve"> Горка 2-х ярусная ФЕЙМ ЧЕРРИ</v>
          </cell>
          <cell r="D8460" t="str">
            <v xml:space="preserve"> 2-Tier Server</v>
          </cell>
          <cell r="E8460" t="str">
            <v>Германия</v>
          </cell>
          <cell r="F8460" t="str">
            <v>СТЕКЛО</v>
          </cell>
        </row>
        <row r="8461">
          <cell r="A8461" t="str">
            <v>W1202385</v>
          </cell>
          <cell r="B8461" t="str">
            <v>WALTHER-GLAS</v>
          </cell>
          <cell r="C8461" t="str">
            <v xml:space="preserve"> Чаша СИЛЬВИЯ розовая 30см</v>
          </cell>
          <cell r="D8461" t="str">
            <v xml:space="preserve"> Bowl</v>
          </cell>
          <cell r="E8461" t="str">
            <v>Германия</v>
          </cell>
          <cell r="F8461" t="str">
            <v>СТЕКЛО</v>
          </cell>
        </row>
        <row r="8462">
          <cell r="A8462" t="str">
            <v>W1217944</v>
          </cell>
          <cell r="B8462" t="str">
            <v>WALTHER-GLAS</v>
          </cell>
          <cell r="C8462" t="str">
            <v xml:space="preserve"> Набор салатников ДУС ЧЕРРИ 16см 2шт</v>
          </cell>
          <cell r="D8462" t="str">
            <v xml:space="preserve"> Bowl</v>
          </cell>
          <cell r="E8462" t="str">
            <v>Германия</v>
          </cell>
          <cell r="F8462" t="str">
            <v>СТЕКЛО</v>
          </cell>
        </row>
        <row r="8463">
          <cell r="A8463" t="str">
            <v>W1217945</v>
          </cell>
          <cell r="B8463" t="str">
            <v>WALTHER-GLAS</v>
          </cell>
          <cell r="C8463" t="str">
            <v xml:space="preserve"> Салатник ДУС ЧЕРРИ 27см</v>
          </cell>
          <cell r="D8463" t="str">
            <v xml:space="preserve"> Bowl</v>
          </cell>
          <cell r="E8463" t="str">
            <v>Германия</v>
          </cell>
          <cell r="F8463" t="str">
            <v>СТЕКЛО</v>
          </cell>
        </row>
        <row r="8464">
          <cell r="A8464" t="str">
            <v>W1217946</v>
          </cell>
          <cell r="B8464" t="str">
            <v>WALTHER-GLAS</v>
          </cell>
          <cell r="C8464" t="str">
            <v xml:space="preserve"> Набор блюд ДУС ЧЕРРИ 21см 2шт</v>
          </cell>
          <cell r="D8464" t="str">
            <v xml:space="preserve"> Dish</v>
          </cell>
          <cell r="E8464" t="str">
            <v>Германия</v>
          </cell>
          <cell r="F8464" t="str">
            <v>СТЕКЛО</v>
          </cell>
        </row>
        <row r="8465">
          <cell r="A8465" t="str">
            <v>W1217961</v>
          </cell>
          <cell r="B8465" t="str">
            <v>WALTHER-GLAS</v>
          </cell>
          <cell r="C8465" t="str">
            <v xml:space="preserve"> Блюдо квадратное ДУС ЛАЙМ 33см</v>
          </cell>
          <cell r="D8465" t="str">
            <v xml:space="preserve"> Plate</v>
          </cell>
          <cell r="E8465" t="str">
            <v>Германия</v>
          </cell>
          <cell r="F8465" t="str">
            <v>СТЕКЛО</v>
          </cell>
        </row>
        <row r="8466">
          <cell r="A8466" t="str">
            <v>W1217962</v>
          </cell>
          <cell r="B8466" t="str">
            <v>WALTHER-GLAS</v>
          </cell>
          <cell r="C8466" t="str">
            <v xml:space="preserve"> Блюдо прямоугольное ДУС ЛАЙМ 41см</v>
          </cell>
          <cell r="D8466" t="str">
            <v xml:space="preserve"> Platter</v>
          </cell>
          <cell r="E8466" t="str">
            <v>Германия</v>
          </cell>
          <cell r="F8466" t="str">
            <v>СТЕКЛО</v>
          </cell>
        </row>
        <row r="8467">
          <cell r="A8467" t="str">
            <v>W1217965</v>
          </cell>
          <cell r="B8467" t="str">
            <v>WALTHER-GLAS</v>
          </cell>
          <cell r="C8467" t="str">
            <v xml:space="preserve"> Салатник ДУС ЛАЙМ 27см</v>
          </cell>
          <cell r="D8467" t="str">
            <v xml:space="preserve"> Bowl</v>
          </cell>
          <cell r="E8467" t="str">
            <v>Германия</v>
          </cell>
          <cell r="F8467" t="str">
            <v>СТЕКЛО</v>
          </cell>
        </row>
        <row r="8468">
          <cell r="A8468" t="str">
            <v>W1217966</v>
          </cell>
          <cell r="B8468" t="str">
            <v>WALTHER-GLAS</v>
          </cell>
          <cell r="C8468" t="str">
            <v xml:space="preserve"> Набор блюд ДУС ЛАЙМ 21см 2шт</v>
          </cell>
          <cell r="D8468" t="str">
            <v xml:space="preserve"> Dish</v>
          </cell>
          <cell r="E8468" t="str">
            <v>Германия</v>
          </cell>
          <cell r="F8468" t="str">
            <v>СТЕКЛО</v>
          </cell>
        </row>
        <row r="8469">
          <cell r="A8469" t="str">
            <v>W1200353</v>
          </cell>
          <cell r="B8469" t="str">
            <v>WALTHER-GLAS</v>
          </cell>
          <cell r="C8469" t="str">
            <v xml:space="preserve"> Салатник ФЕЙМ АЗЮР 25см</v>
          </cell>
          <cell r="D8469" t="str">
            <v xml:space="preserve"> Bowl</v>
          </cell>
          <cell r="E8469" t="str">
            <v>Германия</v>
          </cell>
          <cell r="F8469" t="str">
            <v>СТЕКЛО</v>
          </cell>
        </row>
        <row r="8470">
          <cell r="A8470" t="str">
            <v>W1217942</v>
          </cell>
          <cell r="B8470" t="str">
            <v>WALTHER-GLAS</v>
          </cell>
          <cell r="C8470" t="str">
            <v xml:space="preserve"> Блюдо прямоугольное ДУС ЧЕРРИ 41см</v>
          </cell>
          <cell r="D8470" t="str">
            <v xml:space="preserve"> Platter</v>
          </cell>
          <cell r="E8470" t="str">
            <v>Германия</v>
          </cell>
          <cell r="F8470" t="str">
            <v>СТЕКЛО</v>
          </cell>
        </row>
        <row r="8471">
          <cell r="A8471" t="str">
            <v>W1200360</v>
          </cell>
          <cell r="B8471" t="str">
            <v>WALTHER-GLAS</v>
          </cell>
          <cell r="C8471" t="str">
            <v xml:space="preserve"> Блюдо ФЕЙМ АЗЮР 43см</v>
          </cell>
          <cell r="D8471" t="str">
            <v xml:space="preserve"> Platter</v>
          </cell>
          <cell r="E8471" t="str">
            <v>Германия</v>
          </cell>
          <cell r="F8471" t="str">
            <v>СТЕКЛО</v>
          </cell>
        </row>
        <row r="8472">
          <cell r="A8472" t="str">
            <v>W1200364</v>
          </cell>
          <cell r="B8472" t="str">
            <v>WALTHER-GLAS</v>
          </cell>
          <cell r="C8472" t="str">
            <v xml:space="preserve"> Горка 2-х ярусная ФЕЙМ АЗЮР</v>
          </cell>
          <cell r="D8472" t="str">
            <v xml:space="preserve"> 2-Tier Server</v>
          </cell>
          <cell r="E8472" t="str">
            <v>Германия</v>
          </cell>
          <cell r="F8472" t="str">
            <v>СТЕКЛО</v>
          </cell>
        </row>
        <row r="8473">
          <cell r="A8473" t="str">
            <v>W1200387</v>
          </cell>
          <cell r="B8473" t="str">
            <v>WALTHER-GLAS</v>
          </cell>
          <cell r="C8473" t="str">
            <v xml:space="preserve"> Блюдо ФЕЙМ ЧЕРРИ 21см</v>
          </cell>
          <cell r="D8473" t="str">
            <v xml:space="preserve"> Bowl plain</v>
          </cell>
          <cell r="E8473" t="str">
            <v>Германия</v>
          </cell>
          <cell r="F8473" t="str">
            <v>СТЕКЛО</v>
          </cell>
        </row>
        <row r="8474">
          <cell r="A8474" t="str">
            <v>W1200390</v>
          </cell>
          <cell r="B8474" t="str">
            <v>WALTHER-GLAS</v>
          </cell>
          <cell r="C8474" t="str">
            <v xml:space="preserve"> Набор салатников ФЕЙМ ЧЕРРИ 10см 4шт</v>
          </cell>
          <cell r="D8474" t="str">
            <v xml:space="preserve"> Bowl</v>
          </cell>
          <cell r="E8474" t="str">
            <v>Германия</v>
          </cell>
          <cell r="F8474" t="str">
            <v>СТЕКЛО</v>
          </cell>
        </row>
        <row r="8475">
          <cell r="A8475" t="str">
            <v>W1214349</v>
          </cell>
          <cell r="B8475" t="str">
            <v>WALTHER-GLAS</v>
          </cell>
          <cell r="C8475" t="str">
            <v xml:space="preserve"> Блюдо прямоугольное 41.5см УИНКС</v>
          </cell>
          <cell r="D8475" t="str">
            <v xml:space="preserve"> Platter</v>
          </cell>
          <cell r="E8475" t="str">
            <v>Германия</v>
          </cell>
          <cell r="F8475" t="str">
            <v>СТЕКЛО</v>
          </cell>
        </row>
        <row r="8476">
          <cell r="A8476" t="str">
            <v>W1214475</v>
          </cell>
          <cell r="B8476" t="str">
            <v>WALTHER-GLAS</v>
          </cell>
          <cell r="C8476" t="str">
            <v xml:space="preserve"> Блюдо прямоугольное 41.5см УИНКС ОРАНЖ</v>
          </cell>
          <cell r="D8476" t="str">
            <v xml:space="preserve"> Platter</v>
          </cell>
          <cell r="E8476" t="str">
            <v>Германия</v>
          </cell>
          <cell r="F8476" t="str">
            <v>СТЕКЛО</v>
          </cell>
        </row>
        <row r="8477">
          <cell r="A8477" t="str">
            <v>W1214485</v>
          </cell>
          <cell r="B8477" t="str">
            <v>WALTHER-GLAS</v>
          </cell>
          <cell r="C8477" t="str">
            <v xml:space="preserve"> Блюдо прямоугольное 41.5см УИНКС ЧЕРРИ</v>
          </cell>
          <cell r="D8477" t="str">
            <v xml:space="preserve"> Platter</v>
          </cell>
          <cell r="E8477" t="str">
            <v>Германия</v>
          </cell>
          <cell r="F8477" t="str">
            <v>СТЕКЛО</v>
          </cell>
        </row>
        <row r="8478">
          <cell r="A8478" t="str">
            <v>W1214495</v>
          </cell>
          <cell r="B8478" t="str">
            <v>WALTHER-GLAS</v>
          </cell>
          <cell r="C8478" t="str">
            <v xml:space="preserve"> Блюдо прямоугольное 41.5см УИНКС ГРИН</v>
          </cell>
          <cell r="D8478" t="str">
            <v xml:space="preserve"> Platter</v>
          </cell>
          <cell r="E8478" t="str">
            <v>Германия</v>
          </cell>
          <cell r="F8478" t="str">
            <v>СТЕКЛО</v>
          </cell>
        </row>
        <row r="8479">
          <cell r="A8479" t="str">
            <v>W1216789</v>
          </cell>
          <cell r="B8479" t="str">
            <v>WALTHER-GLAS</v>
          </cell>
          <cell r="C8479" t="str">
            <v xml:space="preserve"> Блюдо КАЙЛА 35см</v>
          </cell>
          <cell r="D8479" t="str">
            <v xml:space="preserve"> Plate</v>
          </cell>
          <cell r="E8479" t="str">
            <v>Германия</v>
          </cell>
          <cell r="F8479" t="str">
            <v>СТЕКЛО</v>
          </cell>
        </row>
        <row r="8480">
          <cell r="A8480" t="str">
            <v>W1216790</v>
          </cell>
          <cell r="B8480" t="str">
            <v>WALTHER-GLAS</v>
          </cell>
          <cell r="C8480" t="str">
            <v xml:space="preserve"> Блюдо на ножке КАЙЛА 35см</v>
          </cell>
          <cell r="D8480" t="str">
            <v xml:space="preserve"> Ftd. Plate</v>
          </cell>
          <cell r="E8480" t="str">
            <v>Германия</v>
          </cell>
          <cell r="F8480" t="str">
            <v>СТЕКЛО</v>
          </cell>
        </row>
        <row r="8481">
          <cell r="A8481" t="str">
            <v>W1217111</v>
          </cell>
          <cell r="B8481" t="str">
            <v>WALTHER-GLAS</v>
          </cell>
          <cell r="C8481" t="str">
            <v xml:space="preserve"> Блюдо овальное ДИП ЧЕРРИ 30.5см</v>
          </cell>
          <cell r="D8481" t="str">
            <v xml:space="preserve"> Oval Platter</v>
          </cell>
          <cell r="E8481" t="str">
            <v>Германия</v>
          </cell>
          <cell r="F8481" t="str">
            <v>СТЕКЛО</v>
          </cell>
        </row>
        <row r="8482">
          <cell r="A8482" t="str">
            <v>W1217638</v>
          </cell>
          <cell r="B8482" t="str">
            <v>WALTHER-GLAS</v>
          </cell>
          <cell r="C8482" t="str">
            <v xml:space="preserve"> Блюдо 35см КАЙЛА ЧЕРРИ</v>
          </cell>
          <cell r="D8482" t="str">
            <v xml:space="preserve"> Plate</v>
          </cell>
          <cell r="E8482" t="str">
            <v>Германия</v>
          </cell>
          <cell r="F8482" t="str">
            <v>СТЕКЛО</v>
          </cell>
        </row>
        <row r="8483">
          <cell r="A8483" t="str">
            <v>W1217639</v>
          </cell>
          <cell r="B8483" t="str">
            <v>WALTHER-GLAS</v>
          </cell>
          <cell r="C8483" t="str">
            <v xml:space="preserve"> Блюдо на ножке 35см КАЙЛА ЧЕРРИ</v>
          </cell>
          <cell r="D8483" t="str">
            <v xml:space="preserve"> Ftd. Plate</v>
          </cell>
          <cell r="E8483" t="str">
            <v>Германия</v>
          </cell>
          <cell r="F8483" t="str">
            <v>СТЕКЛО</v>
          </cell>
        </row>
        <row r="8484">
          <cell r="A8484" t="str">
            <v>W1217881</v>
          </cell>
          <cell r="B8484" t="str">
            <v>WALTHER-GLAS</v>
          </cell>
          <cell r="C8484" t="str">
            <v xml:space="preserve"> Сахарница с крышкой САТУРН ОНИКС 16см</v>
          </cell>
          <cell r="D8484" t="str">
            <v xml:space="preserve"> Covd. Jar grand</v>
          </cell>
          <cell r="E8484" t="str">
            <v>Германия</v>
          </cell>
          <cell r="F8484" t="str">
            <v>СТЕКЛО</v>
          </cell>
        </row>
        <row r="8485">
          <cell r="A8485" t="str">
            <v>W1217888</v>
          </cell>
          <cell r="B8485" t="str">
            <v>WALTHER-GLAS</v>
          </cell>
          <cell r="C8485" t="str">
            <v xml:space="preserve"> Тарелка для торта САТУРН ОНИКС 36см</v>
          </cell>
          <cell r="D8485" t="str">
            <v xml:space="preserve"> Cake Plate</v>
          </cell>
          <cell r="E8485" t="str">
            <v>Германия</v>
          </cell>
          <cell r="F8485" t="str">
            <v>СТЕКЛО</v>
          </cell>
        </row>
        <row r="8486">
          <cell r="A8486" t="str">
            <v>W1217889</v>
          </cell>
          <cell r="B8486" t="str">
            <v>WALTHER-GLAS</v>
          </cell>
          <cell r="C8486" t="str">
            <v xml:space="preserve"> Тарелка для торта на ножке САТУРН ОНИКС 36см</v>
          </cell>
          <cell r="D8486" t="str">
            <v xml:space="preserve"> Ftd. Cake Plate</v>
          </cell>
          <cell r="E8486" t="str">
            <v>Германия</v>
          </cell>
          <cell r="F8486" t="str">
            <v>СТЕКЛО</v>
          </cell>
        </row>
        <row r="8487">
          <cell r="A8487" t="str">
            <v>W1213737</v>
          </cell>
          <cell r="B8487" t="str">
            <v>WALTHER-GLAS</v>
          </cell>
          <cell r="C8487" t="str">
            <v xml:space="preserve"> Чаша СЮЗАННА желто-зеленая 33.5см</v>
          </cell>
          <cell r="D8487" t="str">
            <v xml:space="preserve"> Bowl</v>
          </cell>
          <cell r="E8487" t="str">
            <v>Германия</v>
          </cell>
          <cell r="F8487" t="str">
            <v>СТЕКЛО</v>
          </cell>
        </row>
        <row r="8488">
          <cell r="A8488" t="str">
            <v>W1217932</v>
          </cell>
          <cell r="B8488" t="str">
            <v>WALTHER-GLAS</v>
          </cell>
          <cell r="C8488" t="str">
            <v xml:space="preserve"> Салатник ДУС 27см</v>
          </cell>
          <cell r="D8488" t="str">
            <v xml:space="preserve"> Bowl</v>
          </cell>
          <cell r="E8488" t="str">
            <v>Германия</v>
          </cell>
          <cell r="F8488" t="str">
            <v>СТЕКЛО</v>
          </cell>
        </row>
        <row r="8489">
          <cell r="A8489" t="str">
            <v>W1217933</v>
          </cell>
          <cell r="B8489" t="str">
            <v>WALTHER-GLAS</v>
          </cell>
          <cell r="C8489" t="str">
            <v xml:space="preserve"> Набор салатников ДУС 16см 2шт</v>
          </cell>
          <cell r="D8489" t="str">
            <v xml:space="preserve"> Bowl</v>
          </cell>
          <cell r="E8489" t="str">
            <v>Германия</v>
          </cell>
          <cell r="F8489" t="str">
            <v>СТЕКЛО</v>
          </cell>
        </row>
        <row r="8490">
          <cell r="A8490" t="str">
            <v>W1217934</v>
          </cell>
          <cell r="B8490" t="str">
            <v>WALTHER-GLAS</v>
          </cell>
          <cell r="C8490" t="str">
            <v xml:space="preserve"> Набор блюд ДУС 21см 2шт</v>
          </cell>
          <cell r="D8490" t="str">
            <v xml:space="preserve"> Dish</v>
          </cell>
          <cell r="E8490" t="str">
            <v>Германия</v>
          </cell>
          <cell r="F8490" t="str">
            <v>СТЕКЛО</v>
          </cell>
        </row>
        <row r="8491">
          <cell r="A8491" t="str">
            <v>W1217937</v>
          </cell>
          <cell r="B8491" t="str">
            <v>WALTHER-GLAS</v>
          </cell>
          <cell r="C8491" t="str">
            <v xml:space="preserve"> Набор блюд ДУС ЧЕРРИ 17.5см 2шт</v>
          </cell>
          <cell r="D8491" t="str">
            <v xml:space="preserve"> Exotic Dish</v>
          </cell>
          <cell r="E8491" t="str">
            <v>Германия</v>
          </cell>
          <cell r="F8491" t="str">
            <v>СТЕКЛО</v>
          </cell>
        </row>
        <row r="8492">
          <cell r="A8492" t="str">
            <v>W1217938</v>
          </cell>
          <cell r="B8492" t="str">
            <v>WALTHER-GLAS</v>
          </cell>
          <cell r="C8492" t="str">
            <v xml:space="preserve"> Салатник ДУС ЧЕРРИ 18.5см</v>
          </cell>
          <cell r="D8492" t="str">
            <v xml:space="preserve"> Bowl plain</v>
          </cell>
          <cell r="E8492" t="str">
            <v>Германия</v>
          </cell>
          <cell r="F8492" t="str">
            <v>СТЕКЛО</v>
          </cell>
        </row>
        <row r="8493">
          <cell r="A8493" t="str">
            <v>W1217941</v>
          </cell>
          <cell r="B8493" t="str">
            <v>WALTHER-GLAS</v>
          </cell>
          <cell r="C8493" t="str">
            <v xml:space="preserve"> Блюдо квадратное 33см ДУС ЧЕРРИ</v>
          </cell>
          <cell r="D8493" t="str">
            <v xml:space="preserve"> Plate</v>
          </cell>
          <cell r="E8493" t="str">
            <v>Германия</v>
          </cell>
          <cell r="F8493" t="str">
            <v>СТЕКЛО</v>
          </cell>
        </row>
        <row r="8494">
          <cell r="A8494" t="str">
            <v>W1213739</v>
          </cell>
          <cell r="B8494" t="str">
            <v>WALTHER-GLAS</v>
          </cell>
          <cell r="C8494" t="str">
            <v xml:space="preserve"> Тарелка для фруктов СЮЗАННА желто-зеленая 43см</v>
          </cell>
          <cell r="D8494" t="str">
            <v xml:space="preserve"> Fruit Plate</v>
          </cell>
          <cell r="E8494" t="str">
            <v>Германия</v>
          </cell>
          <cell r="F8494" t="str">
            <v>СТЕКЛО</v>
          </cell>
        </row>
        <row r="8495">
          <cell r="A8495" t="str">
            <v>W1216793</v>
          </cell>
          <cell r="B8495" t="str">
            <v>WALTHER-GLAS</v>
          </cell>
          <cell r="C8495" t="str">
            <v xml:space="preserve"> Менажница КАЙЛА 35см</v>
          </cell>
          <cell r="D8495" t="str">
            <v xml:space="preserve"> Relish Tray 5 Comp.</v>
          </cell>
          <cell r="E8495" t="str">
            <v>Германия</v>
          </cell>
          <cell r="F8495" t="str">
            <v>СТЕКЛО</v>
          </cell>
        </row>
        <row r="8496">
          <cell r="A8496" t="str">
            <v>W1217929</v>
          </cell>
          <cell r="B8496" t="str">
            <v>WALTHER-GLAS</v>
          </cell>
          <cell r="C8496" t="str">
            <v xml:space="preserve"> Блюдо квадратное 33см Дус</v>
          </cell>
          <cell r="D8496" t="str">
            <v xml:space="preserve"> Plate</v>
          </cell>
          <cell r="E8496" t="str">
            <v>Германия</v>
          </cell>
          <cell r="F8496" t="str">
            <v>СТЕКЛО</v>
          </cell>
        </row>
        <row r="8497">
          <cell r="A8497" t="str">
            <v>W1217930</v>
          </cell>
          <cell r="B8497" t="str">
            <v>WALTHER-GLAS</v>
          </cell>
          <cell r="C8497" t="str">
            <v xml:space="preserve"> Блюдо прямоугольное 41см Дус</v>
          </cell>
          <cell r="D8497" t="str">
            <v xml:space="preserve"> Platter</v>
          </cell>
          <cell r="E8497" t="str">
            <v>Германия</v>
          </cell>
          <cell r="F8497" t="str">
            <v>СТЕКЛО</v>
          </cell>
        </row>
        <row r="8498">
          <cell r="A8498" t="str">
            <v>W1217957</v>
          </cell>
          <cell r="B8498" t="str">
            <v>WALTHER-GLAS</v>
          </cell>
          <cell r="C8498" t="str">
            <v xml:space="preserve"> Набор блюд ДУС ЛАЙМ 17.5см 2шт</v>
          </cell>
          <cell r="D8498" t="str">
            <v xml:space="preserve"> Exotic Dish</v>
          </cell>
          <cell r="E8498" t="str">
            <v>Германия</v>
          </cell>
          <cell r="F8498" t="str">
            <v>СТЕКЛО</v>
          </cell>
        </row>
        <row r="8499">
          <cell r="A8499" t="str">
            <v>W1217958</v>
          </cell>
          <cell r="B8499" t="str">
            <v>WALTHER-GLAS</v>
          </cell>
          <cell r="C8499" t="str">
            <v xml:space="preserve"> Салатник ДУС ЛАЙМ 18.5см</v>
          </cell>
          <cell r="D8499" t="str">
            <v xml:space="preserve"> Bowl plain</v>
          </cell>
          <cell r="E8499" t="str">
            <v>Германия</v>
          </cell>
          <cell r="F8499" t="str">
            <v>СТЕКЛО</v>
          </cell>
        </row>
        <row r="8500">
          <cell r="A8500" t="str">
            <v>W1217964</v>
          </cell>
          <cell r="B8500" t="str">
            <v>WALTHER-GLAS</v>
          </cell>
          <cell r="C8500" t="str">
            <v xml:space="preserve"> Набор салатников ДУС ЛАЙМ 16см 2шт</v>
          </cell>
          <cell r="D8500" t="str">
            <v xml:space="preserve"> Bowl</v>
          </cell>
          <cell r="E8500" t="str">
            <v>Германия</v>
          </cell>
          <cell r="F8500" t="str">
            <v>СТЕКЛО</v>
          </cell>
        </row>
        <row r="8501">
          <cell r="A8501" t="str">
            <v>W1213744</v>
          </cell>
          <cell r="B8501" t="str">
            <v>WALTHER-GLAS</v>
          </cell>
          <cell r="C8501" t="str">
            <v xml:space="preserve"> Чаша СЮЗАННА оранжевая 33.5см</v>
          </cell>
          <cell r="D8501" t="str">
            <v xml:space="preserve"> Bowl</v>
          </cell>
          <cell r="E8501" t="str">
            <v>Германия</v>
          </cell>
          <cell r="F8501" t="str">
            <v>СТЕКЛО</v>
          </cell>
        </row>
        <row r="8502">
          <cell r="A8502" t="str">
            <v>W1213746</v>
          </cell>
          <cell r="B8502" t="str">
            <v>WALTHER-GLAS</v>
          </cell>
          <cell r="C8502" t="str">
            <v xml:space="preserve"> Тарелка для фруктов СЮЗАННА оранжевая 43см</v>
          </cell>
          <cell r="D8502" t="str">
            <v xml:space="preserve"> Fruit Plate</v>
          </cell>
          <cell r="E8502" t="str">
            <v>Германия</v>
          </cell>
          <cell r="F8502" t="str">
            <v>СТЕКЛО</v>
          </cell>
        </row>
        <row r="8503">
          <cell r="A8503" t="str">
            <v>W1216898</v>
          </cell>
          <cell r="B8503" t="str">
            <v>WALTHER-GLAS</v>
          </cell>
          <cell r="C8503" t="str">
            <v xml:space="preserve"> Блюдо овальное ДИП ГРИН 40.5см</v>
          </cell>
          <cell r="D8503" t="str">
            <v xml:space="preserve"> Oval Platter</v>
          </cell>
          <cell r="E8503" t="str">
            <v>Германия</v>
          </cell>
          <cell r="F8503" t="str">
            <v>СТЕКЛО</v>
          </cell>
        </row>
        <row r="8504">
          <cell r="A8504" t="str">
            <v>W1217534</v>
          </cell>
          <cell r="B8504" t="str">
            <v>WALTHER-GLAS</v>
          </cell>
          <cell r="C8504" t="str">
            <v xml:space="preserve"> Блюдо овальное ДИП ЧЕРРИ 40.5см</v>
          </cell>
          <cell r="D8504" t="str">
            <v xml:space="preserve"> Oval Platter</v>
          </cell>
          <cell r="E8504" t="str">
            <v>Германия</v>
          </cell>
          <cell r="F8504" t="str">
            <v>СТЕКЛО</v>
          </cell>
        </row>
        <row r="8505">
          <cell r="A8505" t="str">
            <v>W1217926</v>
          </cell>
          <cell r="B8505" t="str">
            <v>WALTHER-GLAS</v>
          </cell>
          <cell r="C8505" t="str">
            <v xml:space="preserve"> Салатник ДУС 18.5см</v>
          </cell>
          <cell r="D8505" t="str">
            <v xml:space="preserve"> Bowl plain</v>
          </cell>
          <cell r="E8505" t="str">
            <v>Германия</v>
          </cell>
          <cell r="F8505" t="str">
            <v>СТЕКЛО</v>
          </cell>
        </row>
        <row r="8506">
          <cell r="A8506" t="str">
            <v>W1214549</v>
          </cell>
          <cell r="B8506" t="str">
            <v>WALTHER-GLAS</v>
          </cell>
          <cell r="C8506" t="str">
            <v xml:space="preserve"> Блюдо на ножке НАДИН розовая 31см</v>
          </cell>
          <cell r="D8506" t="str">
            <v xml:space="preserve"> Plate NADIN pink 31 cm</v>
          </cell>
          <cell r="E8506" t="str">
            <v>Германия</v>
          </cell>
          <cell r="F8506" t="str">
            <v>СТЕКЛО</v>
          </cell>
        </row>
        <row r="8507">
          <cell r="A8507" t="str">
            <v>W1216464</v>
          </cell>
          <cell r="B8507" t="str">
            <v>WALTHER-GLAS</v>
          </cell>
          <cell r="C8507" t="str">
            <v xml:space="preserve"> Блюдо-сердце НАДИН розовая 16см</v>
          </cell>
          <cell r="D8507" t="str">
            <v xml:space="preserve"> Heart-shape plate NADIN pink 16 cm</v>
          </cell>
          <cell r="E8507" t="str">
            <v>Германия</v>
          </cell>
          <cell r="F8507" t="str">
            <v>СТЕКЛО</v>
          </cell>
        </row>
        <row r="8508">
          <cell r="A8508" t="str">
            <v>W1216465</v>
          </cell>
          <cell r="B8508" t="str">
            <v>WALTHER-GLAS</v>
          </cell>
          <cell r="C8508" t="str">
            <v xml:space="preserve"> Блюдо НАДИН розовая 40.5см</v>
          </cell>
          <cell r="D8508" t="str">
            <v xml:space="preserve"> Plate NADIN pink 40.5 cm</v>
          </cell>
          <cell r="E8508" t="str">
            <v>Германия</v>
          </cell>
          <cell r="F8508" t="str">
            <v>СТЕКЛО</v>
          </cell>
        </row>
        <row r="8509">
          <cell r="A8509" t="str">
            <v>W1216468</v>
          </cell>
          <cell r="B8509" t="str">
            <v>WALTHER-GLAS</v>
          </cell>
          <cell r="C8509" t="str">
            <v xml:space="preserve"> Блюдо прямоугольное НАДИН розовая 36см</v>
          </cell>
          <cell r="D8509" t="str">
            <v xml:space="preserve"> Rectangular plate NADIN pink 36 cm</v>
          </cell>
          <cell r="E8509" t="str">
            <v>Германия</v>
          </cell>
          <cell r="F8509" t="str">
            <v>СТЕКЛО</v>
          </cell>
        </row>
        <row r="8510">
          <cell r="A8510" t="str">
            <v>W1216474</v>
          </cell>
          <cell r="B8510" t="str">
            <v>WALTHER-GLAS</v>
          </cell>
          <cell r="C8510" t="str">
            <v xml:space="preserve"> Блюдо для фруктов НАДИН розовая 21см</v>
          </cell>
          <cell r="D8510" t="str">
            <v xml:space="preserve"> Fruit plate NADIN pink 21 cm</v>
          </cell>
          <cell r="E8510" t="str">
            <v>Германия</v>
          </cell>
          <cell r="F8510" t="str">
            <v>СТЕКЛО</v>
          </cell>
        </row>
        <row r="8511">
          <cell r="A8511" t="str">
            <v>W1200352</v>
          </cell>
          <cell r="B8511" t="str">
            <v>WALTHER-GLAS</v>
          </cell>
          <cell r="C8511" t="str">
            <v xml:space="preserve"> Блюдо для фруктов ФЕЙМ АЗЮР 30см</v>
          </cell>
          <cell r="D8511" t="str">
            <v xml:space="preserve"> Fruit Bowl 30 cm FAME AZURE</v>
          </cell>
          <cell r="E8511" t="str">
            <v>Германия</v>
          </cell>
          <cell r="F8511" t="str">
            <v>СТЕКЛО</v>
          </cell>
        </row>
        <row r="8512">
          <cell r="A8512" t="str">
            <v>W1200597</v>
          </cell>
          <cell r="B8512" t="str">
            <v>WALTHER-GLAS</v>
          </cell>
          <cell r="C8512" t="str">
            <v xml:space="preserve"> Салатник для фруктов ВЕЛЛИНГТОН САТИН-РОЗ 30.5см</v>
          </cell>
          <cell r="D8512" t="str">
            <v xml:space="preserve"> Salad bowl for fruits WELLINGTON SATIN-ROSE 30.5 cm</v>
          </cell>
          <cell r="E8512" t="str">
            <v>Германия</v>
          </cell>
          <cell r="F8512" t="str">
            <v>СТЕКЛО</v>
          </cell>
        </row>
        <row r="8513">
          <cell r="A8513" t="str">
            <v>W1206017</v>
          </cell>
          <cell r="B8513" t="str">
            <v>WALTHER-GLAS</v>
          </cell>
          <cell r="C8513" t="str">
            <v xml:space="preserve"> Тарелка для торта на ножке САТУРН матово-синяя 36см</v>
          </cell>
          <cell r="D8513" t="str">
            <v xml:space="preserve"> Ftd. Cake Plate 36 cm SATURN SATIN-COBALT</v>
          </cell>
          <cell r="E8513" t="str">
            <v>Германия</v>
          </cell>
          <cell r="F8513" t="str">
            <v>СТЕКЛО</v>
          </cell>
        </row>
        <row r="8514">
          <cell r="A8514" t="str">
            <v>W1212496</v>
          </cell>
          <cell r="B8514" t="str">
            <v>WALTHER-GLAS</v>
          </cell>
          <cell r="C8514" t="str">
            <v xml:space="preserve"> Ваза КАРМЕН розовая 16см</v>
          </cell>
          <cell r="D8514" t="str">
            <v xml:space="preserve"> Vase CARMEN pink 16 cm</v>
          </cell>
          <cell r="E8514" t="str">
            <v>Германия</v>
          </cell>
          <cell r="F8514" t="str">
            <v>СТЕКЛО</v>
          </cell>
        </row>
        <row r="8515">
          <cell r="A8515" t="str">
            <v>W1216460</v>
          </cell>
          <cell r="B8515" t="str">
            <v>WALTHER-GLAS</v>
          </cell>
          <cell r="C8515" t="str">
            <v xml:space="preserve"> Чаша НАДИН розовая 21см</v>
          </cell>
          <cell r="D8515" t="str">
            <v xml:space="preserve"> Bowl NADIN pink 21 cm</v>
          </cell>
          <cell r="E8515" t="str">
            <v>Германия</v>
          </cell>
          <cell r="F8515" t="str">
            <v>СТЕКЛО</v>
          </cell>
        </row>
        <row r="8516">
          <cell r="A8516" t="str">
            <v>W1216466</v>
          </cell>
          <cell r="B8516" t="str">
            <v>WALTHER-GLAS</v>
          </cell>
          <cell r="C8516" t="str">
            <v xml:space="preserve"> Блюдо для фруктов НАДИН розовая 26.5см</v>
          </cell>
          <cell r="D8516" t="str">
            <v xml:space="preserve"> Fruit plate NADIN pink 26.5 cm</v>
          </cell>
          <cell r="E8516" t="str">
            <v>Германия</v>
          </cell>
          <cell r="F8516" t="str">
            <v>СТЕКЛО</v>
          </cell>
        </row>
        <row r="8517">
          <cell r="A8517" t="str">
            <v>W1216475</v>
          </cell>
          <cell r="B8517" t="str">
            <v>WALTHER-GLAS</v>
          </cell>
          <cell r="C8517" t="str">
            <v xml:space="preserve"> Блюдо для фруктов НАДИН розовая 14см</v>
          </cell>
          <cell r="D8517" t="str">
            <v xml:space="preserve"> Fruit plate NADIN pink 14 cm</v>
          </cell>
          <cell r="E8517" t="str">
            <v>Германия</v>
          </cell>
          <cell r="F8517" t="str">
            <v>СТЕКЛО</v>
          </cell>
        </row>
        <row r="8518">
          <cell r="A8518" t="str">
            <v>W1216467</v>
          </cell>
          <cell r="B8518" t="str">
            <v>WALTHER-GLAS</v>
          </cell>
          <cell r="C8518" t="str">
            <v xml:space="preserve"> Тарелка для торта НАДИН розовая 36см</v>
          </cell>
          <cell r="D8518" t="str">
            <v xml:space="preserve"> Cake plate NADIN pink 36 cm</v>
          </cell>
          <cell r="E8518" t="str">
            <v>Германия</v>
          </cell>
          <cell r="F8518" t="str">
            <v>СТЕКЛО</v>
          </cell>
        </row>
        <row r="8519">
          <cell r="A8519" t="str">
            <v>W1216469</v>
          </cell>
          <cell r="B8519" t="str">
            <v>WALTHER-GLAS</v>
          </cell>
          <cell r="C8519" t="str">
            <v xml:space="preserve"> Тарелка НАДИН розовая 31см</v>
          </cell>
          <cell r="D8519" t="str">
            <v xml:space="preserve"> Plate NADIN pink 31 cm</v>
          </cell>
          <cell r="E8519" t="str">
            <v>Германия</v>
          </cell>
          <cell r="F8519" t="str">
            <v>СТЕКЛО</v>
          </cell>
        </row>
        <row r="8520">
          <cell r="A8520" t="str">
            <v>W1216477</v>
          </cell>
          <cell r="B8520" t="str">
            <v>WALTHER-GLAS</v>
          </cell>
          <cell r="C8520" t="str">
            <v xml:space="preserve"> Тарелка для торта на ножке НАДИН розовая 36см</v>
          </cell>
          <cell r="D8520" t="str">
            <v xml:space="preserve"> Cake plate NADIN pink 36 cm</v>
          </cell>
          <cell r="E8520" t="str">
            <v>Германия</v>
          </cell>
          <cell r="F8520" t="str">
            <v>СТЕКЛО</v>
          </cell>
        </row>
        <row r="8521">
          <cell r="A8521" t="str">
            <v>W1202391</v>
          </cell>
          <cell r="B8521" t="str">
            <v>WALTHER-GLAS</v>
          </cell>
          <cell r="C8521" t="str">
            <v xml:space="preserve"> Блюдо СИЛЬВИЯ розовая 33.5см</v>
          </cell>
          <cell r="D8521" t="str">
            <v xml:space="preserve"> Fruit Plate</v>
          </cell>
          <cell r="E8521" t="str">
            <v>Германия</v>
          </cell>
          <cell r="F8521" t="str">
            <v>СТЕКЛО</v>
          </cell>
        </row>
        <row r="8522">
          <cell r="A8522" t="str">
            <v>W1206242</v>
          </cell>
          <cell r="B8522" t="str">
            <v>WALTHER-GLAS</v>
          </cell>
          <cell r="C8522" t="str">
            <v xml:space="preserve"> Сахарница САТУРН матово-розовая с крышкой 16см</v>
          </cell>
          <cell r="D8522" t="str">
            <v xml:space="preserve"> Covd. Jar grand</v>
          </cell>
          <cell r="E8522" t="str">
            <v>Германия</v>
          </cell>
          <cell r="F8522" t="str">
            <v>СТЕКЛО</v>
          </cell>
        </row>
        <row r="8523">
          <cell r="A8523" t="str">
            <v>W1214472</v>
          </cell>
          <cell r="B8523" t="str">
            <v>WALTHER-GLAS</v>
          </cell>
          <cell r="C8523" t="str">
            <v xml:space="preserve"> Набор блюд УИНКС Оранж 2шт 15.5см</v>
          </cell>
          <cell r="D8523" t="str">
            <v xml:space="preserve"> Bowl plain</v>
          </cell>
          <cell r="E8523" t="str">
            <v>Германия</v>
          </cell>
          <cell r="F8523" t="str">
            <v>СТЕКЛО</v>
          </cell>
        </row>
        <row r="8524">
          <cell r="A8524" t="str">
            <v>W1216936</v>
          </cell>
          <cell r="B8524" t="str">
            <v>WALTHER-GLAS</v>
          </cell>
          <cell r="C8524" t="str">
            <v xml:space="preserve"> Блюдо КАЙЛА Оранж 35см</v>
          </cell>
          <cell r="D8524" t="str">
            <v xml:space="preserve"> Plate</v>
          </cell>
          <cell r="E8524" t="str">
            <v>Германия</v>
          </cell>
          <cell r="F8524" t="str">
            <v>СТЕКЛО</v>
          </cell>
        </row>
        <row r="8525">
          <cell r="A8525" t="str">
            <v>W1200354</v>
          </cell>
          <cell r="B8525" t="str">
            <v>WALTHER-GLAS</v>
          </cell>
          <cell r="C8525" t="str">
            <v xml:space="preserve"> Блюдо 21см ФЕЙМ АЗЮР</v>
          </cell>
          <cell r="D8525" t="str">
            <v xml:space="preserve"> Bowl plain</v>
          </cell>
          <cell r="E8525" t="str">
            <v>Германия</v>
          </cell>
          <cell r="F8525" t="str">
            <v>СТЕКЛО</v>
          </cell>
        </row>
        <row r="8526">
          <cell r="A8526" t="str">
            <v>W1200355</v>
          </cell>
          <cell r="B8526" t="str">
            <v>WALTHER-GLAS</v>
          </cell>
          <cell r="C8526" t="str">
            <v xml:space="preserve"> Набор салатников ФЕЙМ АЗЮР 2шт 14см</v>
          </cell>
          <cell r="D8526" t="str">
            <v xml:space="preserve"> Bowl</v>
          </cell>
          <cell r="E8526" t="str">
            <v>Германия</v>
          </cell>
          <cell r="F8526" t="str">
            <v>СТЕКЛО</v>
          </cell>
        </row>
        <row r="8527">
          <cell r="A8527" t="str">
            <v>W1203563</v>
          </cell>
          <cell r="B8527" t="str">
            <v>WALTHER-GLAS</v>
          </cell>
          <cell r="C8527" t="str">
            <v xml:space="preserve"> Конфетница САТУРН прозрачная 16см</v>
          </cell>
          <cell r="D8527" t="str">
            <v xml:space="preserve"> Saturn Glat K?rb 160</v>
          </cell>
          <cell r="E8527" t="str">
            <v>Германия</v>
          </cell>
          <cell r="F8527" t="str">
            <v>СТЕКЛО</v>
          </cell>
        </row>
        <row r="8528">
          <cell r="A8528" t="str">
            <v>W1217386</v>
          </cell>
          <cell r="B8528" t="str">
            <v>WALTHER-GLAS</v>
          </cell>
          <cell r="C8528" t="str">
            <v xml:space="preserve"> Рамка для фото УИНКС 30см</v>
          </cell>
          <cell r="D8528" t="str">
            <v xml:space="preserve"> Winx glatt Rahm 300</v>
          </cell>
          <cell r="E8528" t="str">
            <v>Германия</v>
          </cell>
          <cell r="F8528" t="str">
            <v>СТЕКЛО</v>
          </cell>
        </row>
        <row r="8529">
          <cell r="A8529" t="str">
            <v>W1217915</v>
          </cell>
          <cell r="B8529" t="str">
            <v>WALTHER-GLAS</v>
          </cell>
          <cell r="C8529" t="str">
            <v xml:space="preserve"> Ваза ВЕЛЛИНГТОН САТИН 20см</v>
          </cell>
          <cell r="D8529" t="str">
            <v xml:space="preserve"> Vase 20cm</v>
          </cell>
          <cell r="E8529" t="str">
            <v>Германия</v>
          </cell>
          <cell r="F8529" t="str">
            <v>СТЕКЛО</v>
          </cell>
        </row>
        <row r="8530">
          <cell r="A8530" t="str">
            <v>W1203805</v>
          </cell>
          <cell r="B8530" t="str">
            <v>WALTHER-GLAS</v>
          </cell>
          <cell r="C8530" t="str">
            <v xml:space="preserve"> Ваза НАТАША красная 18см</v>
          </cell>
          <cell r="D8530" t="str">
            <v xml:space="preserve"> Vase 18cm red</v>
          </cell>
          <cell r="E8530" t="str">
            <v>Германия</v>
          </cell>
          <cell r="F8530" t="str">
            <v>СТЕКЛО</v>
          </cell>
        </row>
        <row r="8531">
          <cell r="A8531" t="str">
            <v>W1212473</v>
          </cell>
          <cell r="B8531" t="str">
            <v>WALTHER-GLAS</v>
          </cell>
          <cell r="C8531" t="str">
            <v xml:space="preserve"> Ваза КАРМЕН матовая 24см</v>
          </cell>
          <cell r="D8531" t="str">
            <v xml:space="preserve"> Vase 24cm</v>
          </cell>
          <cell r="E8531" t="str">
            <v>Германия</v>
          </cell>
          <cell r="F8531" t="str">
            <v>СТЕКЛО</v>
          </cell>
        </row>
        <row r="8532">
          <cell r="A8532" t="str">
            <v>W1212474</v>
          </cell>
          <cell r="B8532" t="str">
            <v>WALTHER-GLAS</v>
          </cell>
          <cell r="C8532" t="str">
            <v xml:space="preserve"> Ваза КАРМЕН матовая 20см</v>
          </cell>
          <cell r="D8532" t="str">
            <v xml:space="preserve"> Vase 20cm</v>
          </cell>
          <cell r="E8532" t="str">
            <v>Германия</v>
          </cell>
          <cell r="F8532" t="str">
            <v>СТЕКЛО</v>
          </cell>
        </row>
        <row r="8533">
          <cell r="A8533" t="str">
            <v>W1216815</v>
          </cell>
          <cell r="B8533" t="str">
            <v>WALTHER-GLAS</v>
          </cell>
          <cell r="C8533" t="str">
            <v xml:space="preserve"> Ваза НАДИН АВРОРА 20см</v>
          </cell>
          <cell r="D8533" t="str">
            <v xml:space="preserve"> Vase 20cm</v>
          </cell>
          <cell r="E8533" t="str">
            <v>Германия</v>
          </cell>
          <cell r="F8533" t="str">
            <v>СТЕКЛО</v>
          </cell>
        </row>
        <row r="8534">
          <cell r="A8534" t="str">
            <v>W1216816</v>
          </cell>
          <cell r="B8534" t="str">
            <v>WALTHER-GLAS</v>
          </cell>
          <cell r="C8534" t="str">
            <v xml:space="preserve"> Ваза НАДИН АВРОРА 24см</v>
          </cell>
          <cell r="D8534" t="str">
            <v xml:space="preserve"> Vase 24cm</v>
          </cell>
          <cell r="E8534" t="str">
            <v>Германия</v>
          </cell>
          <cell r="F8534" t="str">
            <v>СТЕКЛО</v>
          </cell>
        </row>
        <row r="8535">
          <cell r="A8535" t="str">
            <v>W1200589</v>
          </cell>
          <cell r="B8535" t="str">
            <v>WALTHER-GLAS</v>
          </cell>
          <cell r="C8535" t="str">
            <v xml:space="preserve"> Салатник на ножке ВЕЛЛИНГТОН САТИН-РОЗ 13.5см</v>
          </cell>
          <cell r="D8535" t="str">
            <v xml:space="preserve"> 3pcs Ftd. Bowl set 13.5cm</v>
          </cell>
          <cell r="E8535" t="str">
            <v>Германия</v>
          </cell>
          <cell r="F8535" t="str">
            <v>СТЕКЛО</v>
          </cell>
        </row>
        <row r="8536">
          <cell r="A8536" t="str">
            <v>W1210427</v>
          </cell>
          <cell r="B8536" t="str">
            <v>WALTHER-GLAS</v>
          </cell>
          <cell r="C8536" t="str">
            <v xml:space="preserve"> Блюдо овальное БАРКА синее 29.5см</v>
          </cell>
          <cell r="D8536" t="str">
            <v xml:space="preserve"> Platter 29.5cm blue</v>
          </cell>
          <cell r="E8536" t="str">
            <v>Германия</v>
          </cell>
          <cell r="F8536" t="str">
            <v>СТЕКЛО</v>
          </cell>
        </row>
        <row r="8537">
          <cell r="A8537" t="str">
            <v>W1217896</v>
          </cell>
          <cell r="B8537" t="str">
            <v>WALTHER-GLAS</v>
          </cell>
          <cell r="C8537" t="str">
            <v xml:space="preserve"> Набор салатников ВЕЛЛИНГТОН САТИН 13.5см 3шт</v>
          </cell>
          <cell r="D8537" t="str">
            <v xml:space="preserve"> 3pcs salad bowl set 13.5cm</v>
          </cell>
          <cell r="E8537" t="str">
            <v>Германия</v>
          </cell>
          <cell r="F8537" t="str">
            <v>СТЕКЛО</v>
          </cell>
        </row>
        <row r="8538">
          <cell r="A8538" t="str">
            <v>W1217914</v>
          </cell>
          <cell r="B8538" t="str">
            <v>WALTHER-GLAS</v>
          </cell>
          <cell r="C8538" t="str">
            <v xml:space="preserve"> Ваза ВЕЛЛИНГТОН САТИН 24см</v>
          </cell>
          <cell r="D8538" t="str">
            <v xml:space="preserve"> Vase24cm</v>
          </cell>
          <cell r="E8538" t="str">
            <v>Германия</v>
          </cell>
          <cell r="F8538" t="str">
            <v>СТЕКЛО</v>
          </cell>
        </row>
        <row r="8539">
          <cell r="A8539" t="str">
            <v>W1217919</v>
          </cell>
          <cell r="B8539" t="str">
            <v>WALTHER-GLAS</v>
          </cell>
          <cell r="C8539" t="str">
            <v xml:space="preserve"> Ладья ВЕЛЛИНГТОН САТИН 27см</v>
          </cell>
          <cell r="D8539" t="str">
            <v xml:space="preserve"> Jardiniere 27cm</v>
          </cell>
          <cell r="E8539" t="str">
            <v>Германия</v>
          </cell>
          <cell r="F8539" t="str">
            <v>СТЕКЛО</v>
          </cell>
        </row>
        <row r="8540">
          <cell r="A8540" t="str">
            <v>W1206007</v>
          </cell>
          <cell r="B8540" t="str">
            <v>WALTHER-GLAS</v>
          </cell>
          <cell r="C8540" t="str">
            <v xml:space="preserve"> Набор тарелок САТУРН матово-синие 3шт 16см</v>
          </cell>
          <cell r="D8540" t="str">
            <v xml:space="preserve"> 3pcs plate set SATURN 16cm blue</v>
          </cell>
          <cell r="E8540" t="str">
            <v>Германия</v>
          </cell>
          <cell r="F8540" t="str">
            <v>СТЕКЛО</v>
          </cell>
        </row>
        <row r="8541">
          <cell r="A8541" t="str">
            <v>W1206020</v>
          </cell>
          <cell r="B8541" t="str">
            <v>WALTHER-GLAS</v>
          </cell>
          <cell r="C8541" t="str">
            <v xml:space="preserve"> Набор салатников САТУРН матово-красные 3шт 13см</v>
          </cell>
          <cell r="D8541" t="str">
            <v xml:space="preserve"> 3pcs salad bowl set 13cm red</v>
          </cell>
          <cell r="E8541" t="str">
            <v>Германия</v>
          </cell>
          <cell r="F8541" t="str">
            <v>СТЕКЛО</v>
          </cell>
        </row>
        <row r="8542">
          <cell r="A8542" t="str">
            <v>W1206008</v>
          </cell>
          <cell r="B8542" t="str">
            <v>WALTHER-GLAS</v>
          </cell>
          <cell r="C8542" t="str">
            <v xml:space="preserve"> Блюдо на ножке САТУРН матово-синее 16см</v>
          </cell>
          <cell r="D8542" t="str">
            <v xml:space="preserve"> Dish on stem SATURN 16cm blue</v>
          </cell>
          <cell r="E8542" t="str">
            <v>Германия</v>
          </cell>
          <cell r="F8542" t="str">
            <v>СТЕКЛО</v>
          </cell>
        </row>
        <row r="8543">
          <cell r="A8543" t="str">
            <v>W1206024</v>
          </cell>
          <cell r="B8543" t="str">
            <v>WALTHER-GLAS</v>
          </cell>
          <cell r="C8543" t="str">
            <v xml:space="preserve"> Набор блюд САТУРН матово-красные 3шт 13см</v>
          </cell>
          <cell r="D8543" t="str">
            <v xml:space="preserve"> 3pcs dish set SATURN 13 cm red</v>
          </cell>
          <cell r="E8543" t="str">
            <v>Германия</v>
          </cell>
          <cell r="F8543" t="str">
            <v>СТЕКЛО</v>
          </cell>
        </row>
        <row r="8544">
          <cell r="A8544" t="str">
            <v>W1206025</v>
          </cell>
          <cell r="B8544" t="str">
            <v>WALTHER-GLAS</v>
          </cell>
          <cell r="C8544" t="str">
            <v xml:space="preserve"> Набор блюд САТУРН матово-красные 3шт 16см</v>
          </cell>
          <cell r="D8544" t="str">
            <v xml:space="preserve"> 3pcs dish set SATURN 16cm red</v>
          </cell>
          <cell r="E8544" t="str">
            <v>Германия</v>
          </cell>
          <cell r="F8544" t="str">
            <v>СТЕКЛО</v>
          </cell>
        </row>
        <row r="8545">
          <cell r="A8545" t="str">
            <v>W1206026</v>
          </cell>
          <cell r="B8545" t="str">
            <v>WALTHER-GLAS</v>
          </cell>
          <cell r="C8545" t="str">
            <v xml:space="preserve"> Блюдо на ножке САТУРН матово-красное 16см</v>
          </cell>
          <cell r="D8545" t="str">
            <v xml:space="preserve"> Dish on stem SATURN 16cm red</v>
          </cell>
          <cell r="E8545" t="str">
            <v>Германия</v>
          </cell>
          <cell r="F8545" t="str">
            <v>СТЕКЛО</v>
          </cell>
        </row>
        <row r="8546">
          <cell r="A8546" t="str">
            <v>W1212483</v>
          </cell>
          <cell r="B8546" t="str">
            <v>WALTHER-GLAS</v>
          </cell>
          <cell r="C8546" t="str">
            <v xml:space="preserve"> Блюдо круглое на ножке КАРМЕН розовая 34см</v>
          </cell>
          <cell r="D8546" t="str">
            <v xml:space="preserve"> Round dish on stem KARMEN 34cm pink</v>
          </cell>
          <cell r="E8546" t="str">
            <v>Германия</v>
          </cell>
          <cell r="F8546" t="str">
            <v>СТЕКЛО</v>
          </cell>
        </row>
        <row r="8547">
          <cell r="A8547" t="str">
            <v>W1216803</v>
          </cell>
          <cell r="B8547" t="str">
            <v>WALTHER-GLAS</v>
          </cell>
          <cell r="C8547" t="str">
            <v xml:space="preserve"> Блюдо для фруктов НАДИН АВРОРА 21см</v>
          </cell>
          <cell r="D8547" t="str">
            <v xml:space="preserve"> Ftd. Bowl 21cm</v>
          </cell>
          <cell r="E8547" t="str">
            <v>Германия</v>
          </cell>
          <cell r="F8547" t="str">
            <v>СТЕКЛО</v>
          </cell>
        </row>
        <row r="8548">
          <cell r="A8548" t="str">
            <v>W1216806</v>
          </cell>
          <cell r="B8548" t="str">
            <v>WALTHER-GLAS</v>
          </cell>
          <cell r="C8548" t="str">
            <v xml:space="preserve"> Набор тарелок 3шт НАДИН АВРОРА 18см</v>
          </cell>
          <cell r="D8548" t="str">
            <v xml:space="preserve"> 3pcs plate set 18cm</v>
          </cell>
          <cell r="E8548" t="str">
            <v>Германия</v>
          </cell>
          <cell r="F8548" t="str">
            <v>СТЕКЛО</v>
          </cell>
        </row>
        <row r="8549">
          <cell r="A8549" t="str">
            <v>W1200466</v>
          </cell>
          <cell r="B8549" t="str">
            <v>WALTHER-GLAS</v>
          </cell>
          <cell r="C8549" t="str">
            <v xml:space="preserve"> Тарелка для торта на ножке ДЖОРЖИНА матовая 18см</v>
          </cell>
          <cell r="D8549" t="str">
            <v xml:space="preserve"> Ftd. Dish 18cm</v>
          </cell>
          <cell r="E8549" t="str">
            <v>Германия</v>
          </cell>
          <cell r="F8549" t="str">
            <v>СТЕКЛО</v>
          </cell>
        </row>
        <row r="8550">
          <cell r="A8550" t="str">
            <v>W1203790</v>
          </cell>
          <cell r="B8550" t="str">
            <v>WALTHER-GLAS</v>
          </cell>
          <cell r="C8550" t="str">
            <v xml:space="preserve"> Блюдо прямоугольное НАТАША красная 34см</v>
          </cell>
          <cell r="D8550" t="str">
            <v xml:space="preserve"> Canape Tray 34cm red</v>
          </cell>
          <cell r="E8550" t="str">
            <v>Германия</v>
          </cell>
          <cell r="F8550" t="str">
            <v>СТЕКЛО</v>
          </cell>
        </row>
        <row r="8551">
          <cell r="A8551" t="str">
            <v>W1212464</v>
          </cell>
          <cell r="B8551" t="str">
            <v>WALTHER-GLAS</v>
          </cell>
          <cell r="C8551" t="str">
            <v xml:space="preserve"> Блюдо круглое на ножке КАРМЕН матовая 34см</v>
          </cell>
          <cell r="D8551" t="str">
            <v xml:space="preserve"> Ftd. Cake Plate 34cm</v>
          </cell>
          <cell r="E8551" t="str">
            <v>Германия</v>
          </cell>
          <cell r="F8551" t="str">
            <v>СТЕКЛО</v>
          </cell>
        </row>
        <row r="8552">
          <cell r="A8552" t="str">
            <v>W1212481</v>
          </cell>
          <cell r="B8552" t="str">
            <v>WALTHER-GLAS</v>
          </cell>
          <cell r="C8552" t="str">
            <v xml:space="preserve"> Блюдо круглое КАРМЕН розовая 32см</v>
          </cell>
          <cell r="D8552" t="str">
            <v xml:space="preserve"> Round plate 32cm pink</v>
          </cell>
          <cell r="E8552" t="str">
            <v>Германия</v>
          </cell>
          <cell r="F8552" t="str">
            <v>СТЕКЛО</v>
          </cell>
        </row>
        <row r="8553">
          <cell r="A8553" t="str">
            <v>W1212482</v>
          </cell>
          <cell r="B8553" t="str">
            <v>WALTHER-GLAS</v>
          </cell>
          <cell r="C8553" t="str">
            <v xml:space="preserve"> Блюдо круглое КАРМЕН розовая 34см</v>
          </cell>
          <cell r="D8553" t="str">
            <v xml:space="preserve"> Cake Plate 34cm pink</v>
          </cell>
          <cell r="E8553" t="str">
            <v>Германия</v>
          </cell>
          <cell r="F8553" t="str">
            <v>СТЕКЛО</v>
          </cell>
        </row>
        <row r="8554">
          <cell r="A8554" t="str">
            <v>W1203780</v>
          </cell>
          <cell r="B8554" t="str">
            <v>WALTHER-GLAS</v>
          </cell>
          <cell r="C8554" t="str">
            <v xml:space="preserve"> Тарелка на ножке НАТАША красная 18см</v>
          </cell>
          <cell r="D8554" t="str">
            <v xml:space="preserve"> Ftd. Dish 18cm red</v>
          </cell>
          <cell r="E8554" t="str">
            <v>Германия</v>
          </cell>
          <cell r="F8554" t="str">
            <v>СТЕКЛО</v>
          </cell>
        </row>
        <row r="8555">
          <cell r="A8555" t="str">
            <v>W1203786</v>
          </cell>
          <cell r="B8555" t="str">
            <v>WALTHER-GLAS</v>
          </cell>
          <cell r="C8555" t="str">
            <v xml:space="preserve"> Блюдо круглое НАТАША красная 33.5см</v>
          </cell>
          <cell r="D8555" t="str">
            <v xml:space="preserve"> Round dish on stem NATALI 33.5cm red</v>
          </cell>
          <cell r="E8555" t="str">
            <v>Германия</v>
          </cell>
          <cell r="F8555" t="str">
            <v>СТЕКЛО</v>
          </cell>
        </row>
        <row r="8556">
          <cell r="A8556" t="str">
            <v>W1212479</v>
          </cell>
          <cell r="B8556" t="str">
            <v>WALTHER-GLAS</v>
          </cell>
          <cell r="C8556" t="str">
            <v xml:space="preserve"> Набор тарелок 3шт КАРМЕН розовая 16см</v>
          </cell>
          <cell r="D8556" t="str">
            <v xml:space="preserve"> 3pcs plate set 16cm pink</v>
          </cell>
          <cell r="E8556" t="str">
            <v>Германия</v>
          </cell>
          <cell r="F8556" t="str">
            <v>СТЕКЛО</v>
          </cell>
        </row>
        <row r="8557">
          <cell r="A8557" t="str">
            <v>W1212480</v>
          </cell>
          <cell r="B8557" t="str">
            <v>WALTHER-GLAS</v>
          </cell>
          <cell r="C8557" t="str">
            <v xml:space="preserve"> Тарелка для торта на ножке КАРМЕН розовая 16см</v>
          </cell>
          <cell r="D8557" t="str">
            <v xml:space="preserve"> Ftd. Dish 16cm pink</v>
          </cell>
          <cell r="E8557" t="str">
            <v>Германия</v>
          </cell>
          <cell r="F8557" t="str">
            <v>СТЕКЛО</v>
          </cell>
        </row>
        <row r="8558">
          <cell r="A8558" t="str">
            <v>W1212484</v>
          </cell>
          <cell r="B8558" t="str">
            <v>WALTHER-GLAS</v>
          </cell>
          <cell r="C8558" t="str">
            <v xml:space="preserve"> Блюдо прямоугольное КАРМЕН розовая 34см</v>
          </cell>
          <cell r="D8558" t="str">
            <v xml:space="preserve"> Canape Tray 34cm pink</v>
          </cell>
          <cell r="E8558" t="str">
            <v>Германия</v>
          </cell>
          <cell r="F8558" t="str">
            <v>СТЕКЛО</v>
          </cell>
        </row>
        <row r="8559">
          <cell r="A8559" t="str">
            <v>W1200603</v>
          </cell>
          <cell r="B8559" t="str">
            <v>WALTHER-GLAS</v>
          </cell>
          <cell r="C8559" t="str">
            <v xml:space="preserve"> Горка 2-х ярусная ВЕЛЛИНГТОН САТИН-РОЗ</v>
          </cell>
          <cell r="D8559" t="str">
            <v xml:space="preserve"> 2-Tier Server</v>
          </cell>
          <cell r="E8559" t="str">
            <v>Германия</v>
          </cell>
          <cell r="F8559" t="str">
            <v>СТЕКЛО</v>
          </cell>
        </row>
        <row r="8560">
          <cell r="A8560" t="str">
            <v>W1216796</v>
          </cell>
          <cell r="B8560" t="str">
            <v>WALTHER-GLAS</v>
          </cell>
          <cell r="C8560" t="str">
            <v xml:space="preserve"> Горка 2-х ярусная КАЙЛА 23.5см</v>
          </cell>
          <cell r="D8560" t="str">
            <v xml:space="preserve"> 2-Tier Server</v>
          </cell>
          <cell r="E8560" t="str">
            <v>Германия</v>
          </cell>
          <cell r="F8560" t="str">
            <v>СТЕКЛО</v>
          </cell>
        </row>
        <row r="8561">
          <cell r="A8561" t="str">
            <v>W1200478</v>
          </cell>
          <cell r="B8561" t="str">
            <v>WALTHER-GLAS</v>
          </cell>
          <cell r="C8561" t="str">
            <v xml:space="preserve"> Горка 2-х ярусная ДЖОРЖИНА матовая 26см</v>
          </cell>
          <cell r="D8561" t="str">
            <v xml:space="preserve"> 2-Tier Server</v>
          </cell>
          <cell r="E8561" t="str">
            <v>Германия</v>
          </cell>
          <cell r="F8561" t="str">
            <v>СТЕКЛО</v>
          </cell>
        </row>
        <row r="8562">
          <cell r="A8562" t="str">
            <v>W1203803</v>
          </cell>
          <cell r="B8562" t="str">
            <v>WALTHER-GLAS</v>
          </cell>
          <cell r="C8562" t="str">
            <v xml:space="preserve"> Горка 2-х ярусная НАТАША красная 26см</v>
          </cell>
          <cell r="D8562" t="str">
            <v xml:space="preserve"> 2-Tier Server</v>
          </cell>
          <cell r="E8562" t="str">
            <v>Германия</v>
          </cell>
          <cell r="F8562" t="str">
            <v>СТЕКЛО</v>
          </cell>
        </row>
        <row r="8563">
          <cell r="A8563" t="str">
            <v>W1206048</v>
          </cell>
          <cell r="B8563" t="str">
            <v>WALTHER-GLAS</v>
          </cell>
          <cell r="C8563" t="str">
            <v xml:space="preserve"> Горка 2-х ярусная САТУРН матово-синяя 25см</v>
          </cell>
          <cell r="D8563" t="str">
            <v xml:space="preserve"> 2-Tier Server</v>
          </cell>
          <cell r="E8563" t="str">
            <v>Германия</v>
          </cell>
          <cell r="F8563" t="str">
            <v>СТЕКЛО</v>
          </cell>
        </row>
        <row r="8564">
          <cell r="A8564" t="str">
            <v>W1212467</v>
          </cell>
          <cell r="B8564" t="str">
            <v>WALTHER-GLAS</v>
          </cell>
          <cell r="C8564" t="str">
            <v xml:space="preserve"> Горка 2-х ярусная КАРМЕН матовая 24см</v>
          </cell>
          <cell r="D8564" t="str">
            <v xml:space="preserve"> 2-Tier Server</v>
          </cell>
          <cell r="E8564" t="str">
            <v>Германия</v>
          </cell>
          <cell r="F8564" t="str">
            <v>СТЕКЛО</v>
          </cell>
        </row>
        <row r="8565">
          <cell r="A8565" t="str">
            <v>W1216812</v>
          </cell>
          <cell r="B8565" t="str">
            <v>WALTHER-GLAS</v>
          </cell>
          <cell r="C8565" t="str">
            <v xml:space="preserve"> Горка 2-х ярусная НАДИН АВРОРА</v>
          </cell>
          <cell r="D8565" t="str">
            <v xml:space="preserve"> 2-Tier Server</v>
          </cell>
          <cell r="E8565" t="str">
            <v>Германия</v>
          </cell>
          <cell r="F8565" t="str">
            <v>СТЕКЛО</v>
          </cell>
        </row>
        <row r="8566">
          <cell r="A8566" t="str">
            <v>W1206049</v>
          </cell>
          <cell r="B8566" t="str">
            <v>WALTHER-GLAS</v>
          </cell>
          <cell r="C8566" t="str">
            <v xml:space="preserve"> Горка 2-х ярусная САТУРН матово-красная 25см</v>
          </cell>
          <cell r="D8566" t="str">
            <v xml:space="preserve"> 2-Tier Server</v>
          </cell>
          <cell r="E8566" t="str">
            <v>Германия</v>
          </cell>
          <cell r="F8566" t="str">
            <v>СТЕКЛО</v>
          </cell>
        </row>
        <row r="8567">
          <cell r="A8567" t="str">
            <v>W1212488</v>
          </cell>
          <cell r="B8567" t="str">
            <v>WALTHER-GLAS</v>
          </cell>
          <cell r="C8567" t="str">
            <v xml:space="preserve"> Горка 2-х ярусная КАРМЕН розовая 24см</v>
          </cell>
          <cell r="D8567" t="str">
            <v xml:space="preserve"> 2-Tier Server</v>
          </cell>
          <cell r="E8567" t="str">
            <v>Германия</v>
          </cell>
          <cell r="F8567" t="str">
            <v>СТЕКЛО</v>
          </cell>
        </row>
        <row r="8568">
          <cell r="A8568" t="str">
            <v>W1217646</v>
          </cell>
          <cell r="B8568" t="str">
            <v>WALTHER-GLAS</v>
          </cell>
          <cell r="C8568" t="str">
            <v xml:space="preserve"> Горка 2-х ярусная КАЙЛА ЧЕРРИ 23.5см</v>
          </cell>
          <cell r="D8568" t="str">
            <v xml:space="preserve"> 2-Tier Server</v>
          </cell>
          <cell r="E8568" t="str">
            <v>Германия</v>
          </cell>
          <cell r="F8568" t="str">
            <v>СТЕКЛО</v>
          </cell>
        </row>
        <row r="8569">
          <cell r="A8569" t="str">
            <v>W1200479</v>
          </cell>
          <cell r="B8569" t="str">
            <v>WALTHER-GLAS</v>
          </cell>
          <cell r="C8569" t="str">
            <v xml:space="preserve"> Ваза ДЖОРЖИНА матовая 24см</v>
          </cell>
          <cell r="D8569" t="str">
            <v xml:space="preserve"> Vase 24cm</v>
          </cell>
          <cell r="E8569" t="str">
            <v>Германия</v>
          </cell>
          <cell r="F8569" t="str">
            <v>СТЕКЛО</v>
          </cell>
        </row>
        <row r="8570">
          <cell r="A8570" t="str">
            <v>W1206042</v>
          </cell>
          <cell r="B8570" t="str">
            <v>WALTHER-GLAS</v>
          </cell>
          <cell r="C8570" t="str">
            <v xml:space="preserve"> Ваза САТУРН матово-синяя 20см</v>
          </cell>
          <cell r="D8570" t="str">
            <v xml:space="preserve"> Vase 20cm blue</v>
          </cell>
          <cell r="E8570" t="str">
            <v>Германия</v>
          </cell>
          <cell r="F8570" t="str">
            <v>СТЕКЛО</v>
          </cell>
        </row>
        <row r="8571">
          <cell r="A8571" t="str">
            <v>W1206045</v>
          </cell>
          <cell r="B8571" t="str">
            <v>WALTHER-GLAS</v>
          </cell>
          <cell r="C8571" t="str">
            <v xml:space="preserve"> Ваза САТУРН матово-синяя 24см</v>
          </cell>
          <cell r="D8571" t="str">
            <v xml:space="preserve"> Vase 24cm blue</v>
          </cell>
          <cell r="E8571" t="str">
            <v>Германия</v>
          </cell>
          <cell r="F8571" t="str">
            <v>СТЕКЛО</v>
          </cell>
        </row>
        <row r="8572">
          <cell r="A8572" t="str">
            <v>W1206046</v>
          </cell>
          <cell r="B8572" t="str">
            <v>WALTHER-GLAS</v>
          </cell>
          <cell r="C8572" t="str">
            <v xml:space="preserve"> Ваза САТУРН матово-красная 24см</v>
          </cell>
          <cell r="D8572" t="str">
            <v xml:space="preserve"> Vase 24cm red</v>
          </cell>
          <cell r="E8572" t="str">
            <v>Германия</v>
          </cell>
          <cell r="F8572" t="str">
            <v>СТЕКЛО</v>
          </cell>
        </row>
        <row r="8573">
          <cell r="A8573" t="str">
            <v>W1212494</v>
          </cell>
          <cell r="B8573" t="str">
            <v>WALTHER-GLAS</v>
          </cell>
          <cell r="C8573" t="str">
            <v xml:space="preserve"> Ваза КАРМЕН розовая 24см</v>
          </cell>
          <cell r="D8573" t="str">
            <v xml:space="preserve"> Vase 24cm pink</v>
          </cell>
          <cell r="E8573" t="str">
            <v>Германия</v>
          </cell>
          <cell r="F8573" t="str">
            <v>СТЕКЛО</v>
          </cell>
        </row>
        <row r="8574">
          <cell r="A8574" t="str">
            <v>W1203804</v>
          </cell>
          <cell r="B8574" t="str">
            <v>WALTHER-GLAS</v>
          </cell>
          <cell r="C8574" t="str">
            <v xml:space="preserve"> Ваза НАТАША красная 24см</v>
          </cell>
          <cell r="D8574" t="str">
            <v xml:space="preserve"> Vase 24cm red</v>
          </cell>
          <cell r="E8574" t="str">
            <v>Германия</v>
          </cell>
          <cell r="F8574" t="str">
            <v>СТЕКЛО</v>
          </cell>
        </row>
        <row r="8575">
          <cell r="A8575" t="str">
            <v>W1206043</v>
          </cell>
          <cell r="B8575" t="str">
            <v>WALTHER-GLAS</v>
          </cell>
          <cell r="C8575" t="str">
            <v xml:space="preserve"> Ваза САТУРН матово-красная 20см</v>
          </cell>
          <cell r="D8575" t="str">
            <v xml:space="preserve"> Vase 20cm red</v>
          </cell>
          <cell r="E8575" t="str">
            <v>Германия</v>
          </cell>
          <cell r="F8575" t="str">
            <v>СТЕКЛО</v>
          </cell>
        </row>
        <row r="8576">
          <cell r="A8576" t="str">
            <v>W1217898</v>
          </cell>
          <cell r="B8576" t="str">
            <v>WALTHER-GLAS</v>
          </cell>
          <cell r="C8576" t="str">
            <v xml:space="preserve"> Набор блюд ВЕЛЛИНГТОН САТИН 18.5см 3шт</v>
          </cell>
          <cell r="D8576" t="str">
            <v xml:space="preserve"> 3pcs plate set 18.5cm</v>
          </cell>
          <cell r="E8576" t="str">
            <v>Германия</v>
          </cell>
          <cell r="F8576" t="str">
            <v>СТЕКЛО</v>
          </cell>
        </row>
        <row r="8577">
          <cell r="A8577" t="str">
            <v>W1200610</v>
          </cell>
          <cell r="B8577" t="str">
            <v>WALTHER-GLAS</v>
          </cell>
          <cell r="C8577" t="str">
            <v xml:space="preserve"> Сахарница ВЕЛЛИНГТОН САТИН-РОЗ 17см</v>
          </cell>
          <cell r="D8577" t="str">
            <v xml:space="preserve"> Covd. Jar 17cm</v>
          </cell>
          <cell r="E8577" t="str">
            <v>Германия</v>
          </cell>
          <cell r="F8577" t="str">
            <v>СТЕКЛО</v>
          </cell>
        </row>
        <row r="8578">
          <cell r="A8578" t="str">
            <v>W1210425</v>
          </cell>
          <cell r="B8578" t="str">
            <v>WALTHER-GLAS</v>
          </cell>
          <cell r="C8578" t="str">
            <v xml:space="preserve"> Блюдо овальное БАРКА матовое 29.5см</v>
          </cell>
          <cell r="D8578" t="str">
            <v xml:space="preserve"> Platter 29.5cm</v>
          </cell>
          <cell r="E8578" t="str">
            <v>Германия</v>
          </cell>
          <cell r="F8578" t="str">
            <v>СТЕКЛО</v>
          </cell>
        </row>
        <row r="8579">
          <cell r="A8579" t="str">
            <v>W1212495</v>
          </cell>
          <cell r="B8579" t="str">
            <v>WALTHER-GLAS</v>
          </cell>
          <cell r="C8579" t="str">
            <v xml:space="preserve"> Ваза КАРМЕН розовая 20см</v>
          </cell>
          <cell r="D8579" t="str">
            <v xml:space="preserve"> Vase 20cm pink</v>
          </cell>
          <cell r="E8579" t="str">
            <v>Германия</v>
          </cell>
          <cell r="F8579" t="str">
            <v>СТЕКЛО</v>
          </cell>
        </row>
        <row r="8580">
          <cell r="A8580" t="str">
            <v>W1217899</v>
          </cell>
          <cell r="B8580" t="str">
            <v>WALTHER-GLAS</v>
          </cell>
          <cell r="C8580" t="str">
            <v xml:space="preserve"> Блюдо на ножке ВЕЛЛИНГТОН САТИН 18.5см</v>
          </cell>
          <cell r="D8580" t="str">
            <v xml:space="preserve"> Ftd. Dish 18.5cm</v>
          </cell>
          <cell r="E8580" t="str">
            <v>Германия</v>
          </cell>
          <cell r="F8580" t="str">
            <v>СТЕКЛО</v>
          </cell>
        </row>
        <row r="8581">
          <cell r="A8581" t="str">
            <v>W1217917</v>
          </cell>
          <cell r="B8581" t="str">
            <v>WALTHER-GLAS</v>
          </cell>
          <cell r="C8581" t="str">
            <v xml:space="preserve"> Сахарница ВЕЛЛИНГТОН САТИН 17см</v>
          </cell>
          <cell r="D8581" t="str">
            <v xml:space="preserve"> Covd. Jar 17cm</v>
          </cell>
          <cell r="E8581" t="str">
            <v>Германия</v>
          </cell>
          <cell r="F8581" t="str">
            <v>СТЕКЛО</v>
          </cell>
        </row>
        <row r="8582">
          <cell r="A8582" t="str">
            <v>W1200825</v>
          </cell>
          <cell r="B8582" t="str">
            <v>WALTHER-GLAS</v>
          </cell>
          <cell r="C8582" t="str">
            <v xml:space="preserve"> Чаша для фруктов БАРКА матовая 18.5см</v>
          </cell>
          <cell r="D8582" t="str">
            <v xml:space="preserve"> Fruit Bowl 18.5cm</v>
          </cell>
          <cell r="E8582" t="str">
            <v>Германия</v>
          </cell>
          <cell r="F8582" t="str">
            <v>СТЕКЛО</v>
          </cell>
        </row>
        <row r="8583">
          <cell r="A8583" t="str">
            <v>W1200827</v>
          </cell>
          <cell r="B8583" t="str">
            <v>WALTHER-GLAS</v>
          </cell>
          <cell r="C8583" t="str">
            <v xml:space="preserve"> Чаша для фруктов БАРКА синяя 18.5см</v>
          </cell>
          <cell r="D8583" t="str">
            <v xml:space="preserve"> Fruit Bowl 18.5cm blue</v>
          </cell>
          <cell r="E8583" t="str">
            <v>Германия</v>
          </cell>
          <cell r="F8583" t="str">
            <v>СТЕКЛО</v>
          </cell>
        </row>
        <row r="8584">
          <cell r="A8584" t="str">
            <v>W1201382</v>
          </cell>
          <cell r="B8584" t="str">
            <v>WALTHER-GLAS</v>
          </cell>
          <cell r="C8584" t="str">
            <v xml:space="preserve"> Чаша БАРКА цветная 18см</v>
          </cell>
          <cell r="D8584" t="str">
            <v xml:space="preserve"> Fruit Bowl 18cm</v>
          </cell>
          <cell r="E8584" t="str">
            <v>Германия</v>
          </cell>
          <cell r="F8584" t="str">
            <v>СТЕКЛО</v>
          </cell>
        </row>
        <row r="8585">
          <cell r="A8585" t="str">
            <v>W1217370</v>
          </cell>
          <cell r="B8585" t="str">
            <v>WALTHER-GLAS</v>
          </cell>
          <cell r="C8585" t="str">
            <v xml:space="preserve"> Чаша для фруктов БАРКА розовая 18.5см</v>
          </cell>
          <cell r="D8585" t="str">
            <v xml:space="preserve"> Fruit Bowl 18.5cm pink</v>
          </cell>
          <cell r="E8585" t="str">
            <v>Германия</v>
          </cell>
          <cell r="F8585" t="str">
            <v>СТЕКЛО</v>
          </cell>
        </row>
        <row r="8586">
          <cell r="A8586" t="str">
            <v>W1214500</v>
          </cell>
          <cell r="B8586" t="str">
            <v>WALTHER-GLAS</v>
          </cell>
          <cell r="C8586" t="str">
            <v xml:space="preserve"> Тарелка на ножке КАРМЕН матовая 32см</v>
          </cell>
          <cell r="D8586" t="str">
            <v xml:space="preserve"> Ftd. Plate</v>
          </cell>
          <cell r="E8586" t="str">
            <v>Германия</v>
          </cell>
          <cell r="F8586" t="str">
            <v>СТЕКЛО</v>
          </cell>
        </row>
        <row r="8587">
          <cell r="A8587" t="str">
            <v>W1217885</v>
          </cell>
          <cell r="B8587" t="str">
            <v>WALTHER-GLAS</v>
          </cell>
          <cell r="C8587" t="str">
            <v xml:space="preserve"> Менажница с 4 отделениями САТУРН ОНИКС 25см</v>
          </cell>
          <cell r="D8587" t="str">
            <v xml:space="preserve"> Relish Tray 4 comp.</v>
          </cell>
          <cell r="E8587" t="str">
            <v>Германия</v>
          </cell>
          <cell r="F8587" t="str">
            <v>СТЕКЛО</v>
          </cell>
        </row>
        <row r="8588">
          <cell r="A8588" t="str">
            <v>W1200596</v>
          </cell>
          <cell r="B8588" t="str">
            <v>WALTHER-GLAS</v>
          </cell>
          <cell r="C8588" t="str">
            <v xml:space="preserve"> Салатник для фруктов на ножке ВЕЛЛИНГТОН САТИН-РОЗ 19.5см</v>
          </cell>
          <cell r="D8588" t="str">
            <v xml:space="preserve"> Ftd. Fruit Bowl</v>
          </cell>
          <cell r="E8588" t="str">
            <v>Германия</v>
          </cell>
          <cell r="F8588" t="str">
            <v>СТЕКЛО</v>
          </cell>
        </row>
        <row r="8589">
          <cell r="A8589" t="str">
            <v>W1200601</v>
          </cell>
          <cell r="B8589" t="str">
            <v>WALTHER-GLAS</v>
          </cell>
          <cell r="C8589" t="str">
            <v xml:space="preserve"> Блюдо для торта на ножке ВЕЛЛИНГТОН САТИН-РОЗ 35.5см</v>
          </cell>
          <cell r="D8589" t="str">
            <v xml:space="preserve"> Ftd. Cake Plate</v>
          </cell>
          <cell r="E8589" t="str">
            <v>Германия</v>
          </cell>
          <cell r="F8589" t="str">
            <v>СТЕКЛО</v>
          </cell>
        </row>
        <row r="8590">
          <cell r="A8590" t="str">
            <v>W1201881</v>
          </cell>
          <cell r="B8590" t="str">
            <v>WALTHER-GLAS</v>
          </cell>
          <cell r="C8590" t="str">
            <v xml:space="preserve"> Блюдо-листок МИРАНДА матовое 44.5см</v>
          </cell>
          <cell r="D8590" t="str">
            <v xml:space="preserve"> Leaf Platter</v>
          </cell>
          <cell r="E8590" t="str">
            <v>Германия</v>
          </cell>
          <cell r="F8590" t="str">
            <v>СТЕКЛО</v>
          </cell>
        </row>
        <row r="8591">
          <cell r="A8591" t="str">
            <v>W1201911</v>
          </cell>
          <cell r="B8591" t="str">
            <v>WALTHER-GLAS</v>
          </cell>
          <cell r="C8591" t="str">
            <v xml:space="preserve"> Чаша МИРАНДА матовая 38см</v>
          </cell>
          <cell r="D8591" t="str">
            <v xml:space="preserve"> Bowl</v>
          </cell>
          <cell r="E8591" t="str">
            <v>Германия</v>
          </cell>
          <cell r="F8591" t="str">
            <v>СТЕКЛО</v>
          </cell>
        </row>
        <row r="8592">
          <cell r="A8592" t="str">
            <v>W1201914</v>
          </cell>
          <cell r="B8592" t="str">
            <v>WALTHER-GLAS</v>
          </cell>
          <cell r="C8592" t="str">
            <v xml:space="preserve"> Тарелка для торта МИРАНДА матовая 36см</v>
          </cell>
          <cell r="D8592" t="str">
            <v xml:space="preserve"> Cake Plate</v>
          </cell>
          <cell r="E8592" t="str">
            <v>Германия</v>
          </cell>
          <cell r="F8592" t="str">
            <v>СТЕКЛО</v>
          </cell>
        </row>
        <row r="8593">
          <cell r="A8593" t="str">
            <v>W1214436</v>
          </cell>
          <cell r="B8593" t="str">
            <v>WALTHER-GLAS</v>
          </cell>
          <cell r="C8593" t="str">
            <v xml:space="preserve"> Конфетница ЦВЕТОЧНАЯ ФАНТАЗИЯ желто-голубая</v>
          </cell>
          <cell r="D8593" t="str">
            <v xml:space="preserve"> Basket Flower Fancies blue-yellow</v>
          </cell>
          <cell r="E8593" t="str">
            <v>Германия</v>
          </cell>
          <cell r="F8593" t="str">
            <v>СТЕКЛО</v>
          </cell>
        </row>
        <row r="8594">
          <cell r="A8594" t="str">
            <v>W1217319</v>
          </cell>
          <cell r="B8594" t="str">
            <v>WALTHER-GLAS</v>
          </cell>
          <cell r="C8594" t="str">
            <v xml:space="preserve"> Сахарница НАДИН фиолето-зеленая 16см</v>
          </cell>
          <cell r="D8594" t="str">
            <v xml:space="preserve"> Nadine green purple cvd. Jar</v>
          </cell>
          <cell r="E8594" t="str">
            <v>Германия</v>
          </cell>
          <cell r="F8594" t="str">
            <v>СТЕКЛО</v>
          </cell>
        </row>
        <row r="8595">
          <cell r="A8595" t="str">
            <v>W1214392</v>
          </cell>
          <cell r="B8595" t="str">
            <v>WALTHER-GLAS</v>
          </cell>
          <cell r="C8595" t="str">
            <v xml:space="preserve"> Тарелка для торта ЦВЕТОЧНАЯ ФАНТАЗИЯ розовая 36.5см</v>
          </cell>
          <cell r="D8595" t="str">
            <v xml:space="preserve"> Cake Plate Flower Fancies rose</v>
          </cell>
          <cell r="E8595" t="str">
            <v>Германия</v>
          </cell>
          <cell r="F8595" t="str">
            <v>СТЕКЛО</v>
          </cell>
        </row>
        <row r="8596">
          <cell r="A8596" t="str">
            <v>W1214393</v>
          </cell>
          <cell r="B8596" t="str">
            <v>WALTHER-GLAS</v>
          </cell>
          <cell r="C8596" t="str">
            <v xml:space="preserve"> Тарелка для торта на ножке ЦВЕТОЧНАЯ ФАНТАЗИЯ розовая 36.5см</v>
          </cell>
          <cell r="D8596" t="str">
            <v xml:space="preserve"> Ftd. Cake Plate Flower Fancies rose</v>
          </cell>
          <cell r="E8596" t="str">
            <v>Германия</v>
          </cell>
          <cell r="F8596" t="str">
            <v>СТЕКЛО</v>
          </cell>
        </row>
        <row r="8597">
          <cell r="A8597" t="str">
            <v>W1214395</v>
          </cell>
          <cell r="B8597" t="str">
            <v>WALTHER-GLAS</v>
          </cell>
          <cell r="C8597" t="str">
            <v xml:space="preserve"> Салатник-сердце ЦВЕТОЧНАЯ ФАНТАЗИЯ розовое 16см</v>
          </cell>
          <cell r="D8597" t="str">
            <v xml:space="preserve"> Heart Serving Tray Flower Fancies rose</v>
          </cell>
          <cell r="E8597" t="str">
            <v>Германия</v>
          </cell>
          <cell r="F8597" t="str">
            <v>СТЕКЛО</v>
          </cell>
        </row>
        <row r="8598">
          <cell r="A8598" t="str">
            <v>W1214428</v>
          </cell>
          <cell r="B8598" t="str">
            <v>WALTHER-GLAS</v>
          </cell>
          <cell r="C8598" t="str">
            <v xml:space="preserve"> Менажница ЦВЕТОЧНАЯ ФАНТАЗИЯ розовая 32см</v>
          </cell>
          <cell r="D8598" t="str">
            <v xml:space="preserve"> Relish Tray Flower Fancies rose</v>
          </cell>
          <cell r="E8598" t="str">
            <v>Германия</v>
          </cell>
          <cell r="F8598" t="str">
            <v>СТЕКЛО</v>
          </cell>
        </row>
        <row r="8599">
          <cell r="A8599" t="str">
            <v>W1200621</v>
          </cell>
          <cell r="B8599" t="str">
            <v>WALTHER-GLAS</v>
          </cell>
          <cell r="C8599" t="str">
            <v xml:space="preserve"> Салатник на ножке ВЕЛЛИНГТОН ГРИН-ВИОЛЕТ 13.5см</v>
          </cell>
          <cell r="D8599" t="str">
            <v xml:space="preserve"> Ftd. Bowl Wellington green violet</v>
          </cell>
          <cell r="E8599" t="str">
            <v>Германия</v>
          </cell>
          <cell r="F8599" t="str">
            <v>СТЕКЛО</v>
          </cell>
        </row>
        <row r="8600">
          <cell r="A8600" t="str">
            <v>W1200622</v>
          </cell>
          <cell r="B8600" t="str">
            <v>WALTHER-GLAS</v>
          </cell>
          <cell r="C8600" t="str">
            <v xml:space="preserve"> Салатник ВЕЛЛИНГТОН ГРИН-ВИОЛЕТ 22см</v>
          </cell>
          <cell r="D8600" t="str">
            <v xml:space="preserve"> Bowl Wellington green violet</v>
          </cell>
          <cell r="E8600" t="str">
            <v>Германия</v>
          </cell>
          <cell r="F8600" t="str">
            <v>СТЕКЛО</v>
          </cell>
        </row>
        <row r="8601">
          <cell r="A8601" t="str">
            <v>W1200623</v>
          </cell>
          <cell r="B8601" t="str">
            <v>WALTHER-GLAS</v>
          </cell>
          <cell r="C8601" t="str">
            <v xml:space="preserve"> Салатник на ножке ВЕЛЛИНГТОН ГРИН-ВИОЛЕТ 22см</v>
          </cell>
          <cell r="D8601" t="str">
            <v xml:space="preserve"> Ftd. Bowl Wellington green violet</v>
          </cell>
          <cell r="E8601" t="str">
            <v>Германия</v>
          </cell>
          <cell r="F8601" t="str">
            <v>СТЕКЛО</v>
          </cell>
        </row>
        <row r="8602">
          <cell r="A8602" t="str">
            <v>W1217371</v>
          </cell>
          <cell r="B8602" t="str">
            <v>WALTHER-GLAS</v>
          </cell>
          <cell r="C8602" t="str">
            <v xml:space="preserve"> Чаша для фруктов БАРКА матово-розовая 29см</v>
          </cell>
          <cell r="D8602" t="str">
            <v xml:space="preserve"> Fruit Bowl Barca satin rose</v>
          </cell>
          <cell r="E8602" t="str">
            <v>Германия</v>
          </cell>
          <cell r="F8602" t="str">
            <v>СТЕКЛО</v>
          </cell>
        </row>
        <row r="8603">
          <cell r="A8603" t="str">
            <v>W1200024</v>
          </cell>
          <cell r="B8603" t="str">
            <v>WALTHER-GLAS</v>
          </cell>
          <cell r="C8603" t="str">
            <v xml:space="preserve"> Блюдо-сердце ПУАНСЕТТА матово-розовое 27см</v>
          </cell>
          <cell r="D8603" t="str">
            <v xml:space="preserve"> Heart Serving Tray Poinsettia satin rose</v>
          </cell>
          <cell r="E8603" t="str">
            <v>Германия</v>
          </cell>
          <cell r="F8603" t="str">
            <v>СТЕКЛО</v>
          </cell>
        </row>
        <row r="8604">
          <cell r="A8604" t="str">
            <v>W1200025</v>
          </cell>
          <cell r="B8604" t="str">
            <v>WALTHER-GLAS</v>
          </cell>
          <cell r="C8604" t="str">
            <v xml:space="preserve"> Блюдо-сердце ПУАНСЕТТА матово-розовое 16см</v>
          </cell>
          <cell r="D8604" t="str">
            <v xml:space="preserve"> Heart Serving Tray Poinsettia satin rose</v>
          </cell>
          <cell r="E8604" t="str">
            <v>Германия</v>
          </cell>
          <cell r="F8604" t="str">
            <v>СТЕКЛО</v>
          </cell>
        </row>
        <row r="8605">
          <cell r="A8605" t="str">
            <v>W1200219</v>
          </cell>
          <cell r="B8605" t="str">
            <v>WALTHER-GLAS</v>
          </cell>
          <cell r="C8605" t="str">
            <v xml:space="preserve"> Конфетница ПУАНСЕТТА матовая 20.5см</v>
          </cell>
          <cell r="D8605" t="str">
            <v xml:space="preserve"> Basket Poinsettia satin rose</v>
          </cell>
          <cell r="E8605" t="str">
            <v>Германия</v>
          </cell>
          <cell r="F8605" t="str">
            <v>СТЕКЛО</v>
          </cell>
        </row>
        <row r="8606">
          <cell r="A8606" t="str">
            <v>W1200220</v>
          </cell>
          <cell r="B8606" t="str">
            <v>WALTHER-GLAS</v>
          </cell>
          <cell r="C8606" t="str">
            <v xml:space="preserve"> Конфетница ПУАНСЕТТА матово-розовая 20.5см</v>
          </cell>
          <cell r="D8606" t="str">
            <v xml:space="preserve"> Basket Poinsettia satin rose</v>
          </cell>
          <cell r="E8606" t="str">
            <v>Германия</v>
          </cell>
          <cell r="F8606" t="str">
            <v>СТЕКЛО</v>
          </cell>
        </row>
        <row r="8607">
          <cell r="A8607" t="str">
            <v>W1201976</v>
          </cell>
          <cell r="B8607" t="str">
            <v>WALTHER-GLAS</v>
          </cell>
          <cell r="C8607" t="str">
            <v xml:space="preserve"> Менажница с 2 отделениями МИРАНДА матовая 33см</v>
          </cell>
          <cell r="D8607" t="str">
            <v xml:space="preserve"> Relish Tray 2 comp.</v>
          </cell>
          <cell r="E8607" t="str">
            <v>Германия</v>
          </cell>
          <cell r="F8607" t="str">
            <v>СТЕКЛО</v>
          </cell>
        </row>
        <row r="8608">
          <cell r="A8608" t="str">
            <v>W1202029</v>
          </cell>
          <cell r="B8608" t="str">
            <v>WALTHER-GLAS</v>
          </cell>
          <cell r="C8608" t="str">
            <v xml:space="preserve"> Чаша на ножке МИРАНДА матовая 22.5см</v>
          </cell>
          <cell r="D8608" t="str">
            <v xml:space="preserve"> Ftd. Bowl</v>
          </cell>
          <cell r="E8608" t="str">
            <v>Германия</v>
          </cell>
          <cell r="F8608" t="str">
            <v>СТЕКЛО</v>
          </cell>
        </row>
        <row r="8609">
          <cell r="A8609" t="str">
            <v>W1202036</v>
          </cell>
          <cell r="B8609" t="str">
            <v>WALTHER-GLAS</v>
          </cell>
          <cell r="C8609" t="str">
            <v xml:space="preserve"> Тарелка на ножке МИРАНДА матовая 24см</v>
          </cell>
          <cell r="D8609" t="str">
            <v xml:space="preserve"> Ftd. Plate</v>
          </cell>
          <cell r="E8609" t="str">
            <v>Германия</v>
          </cell>
          <cell r="F8609" t="str">
            <v>СТЕКЛО</v>
          </cell>
        </row>
        <row r="8610">
          <cell r="A8610" t="str">
            <v>W1202037</v>
          </cell>
          <cell r="B8610" t="str">
            <v>WALTHER-GLAS</v>
          </cell>
          <cell r="C8610" t="str">
            <v xml:space="preserve"> Тарелка для торта на ножке МИРАНДА матовая 36см</v>
          </cell>
          <cell r="D8610" t="str">
            <v xml:space="preserve"> Ftd. Cake Plate</v>
          </cell>
          <cell r="E8610" t="str">
            <v>Германия</v>
          </cell>
          <cell r="F8610" t="str">
            <v>СТЕКЛО</v>
          </cell>
        </row>
        <row r="8611">
          <cell r="A8611" t="str">
            <v>W1213000</v>
          </cell>
          <cell r="B8611" t="str">
            <v>WALTHER-GLAS</v>
          </cell>
          <cell r="C8611" t="str">
            <v xml:space="preserve"> Блюдо-листок МИРАНДА матово-розовое 44.5см</v>
          </cell>
          <cell r="D8611" t="str">
            <v xml:space="preserve"> Leaf Platter</v>
          </cell>
          <cell r="E8611" t="str">
            <v>Германия</v>
          </cell>
          <cell r="F8611" t="str">
            <v>СТЕКЛО</v>
          </cell>
        </row>
        <row r="8612">
          <cell r="A8612" t="str">
            <v>W1217365</v>
          </cell>
          <cell r="B8612" t="str">
            <v>WALTHER-GLAS</v>
          </cell>
          <cell r="C8612" t="str">
            <v xml:space="preserve"> Менажница с 2 отделениями МИРАНДА матово-розовое 33см</v>
          </cell>
          <cell r="D8612" t="str">
            <v xml:space="preserve"> Relish Tray 2 comp.</v>
          </cell>
          <cell r="E8612" t="str">
            <v>Германия</v>
          </cell>
          <cell r="F8612" t="str">
            <v>СТЕКЛО</v>
          </cell>
        </row>
        <row r="8613">
          <cell r="A8613" t="str">
            <v>W1217631</v>
          </cell>
          <cell r="B8613" t="str">
            <v>WALTHER-GLAS</v>
          </cell>
          <cell r="C8613" t="str">
            <v xml:space="preserve"> Чаша МИРАНДА матово-розовая 22.5см</v>
          </cell>
          <cell r="D8613" t="str">
            <v xml:space="preserve"> Bowl</v>
          </cell>
          <cell r="E8613" t="str">
            <v>Германия</v>
          </cell>
          <cell r="F8613" t="str">
            <v>СТЕКЛО</v>
          </cell>
        </row>
        <row r="8614">
          <cell r="A8614" t="str">
            <v>W1214390</v>
          </cell>
          <cell r="B8614" t="str">
            <v>WALTHER-GLAS</v>
          </cell>
          <cell r="C8614" t="str">
            <v xml:space="preserve"> Блюдо ЦВЕТОЧНАЯ ФАНТАЗИЯ розовое 17см</v>
          </cell>
          <cell r="D8614" t="str">
            <v xml:space="preserve"> Dish Flower Fancies rose</v>
          </cell>
          <cell r="E8614" t="str">
            <v>Германия</v>
          </cell>
          <cell r="F8614" t="str">
            <v>СТЕКЛО</v>
          </cell>
        </row>
        <row r="8615">
          <cell r="A8615" t="str">
            <v>W1214391</v>
          </cell>
          <cell r="B8615" t="str">
            <v>WALTHER-GLAS</v>
          </cell>
          <cell r="C8615" t="str">
            <v xml:space="preserve"> Блюдо на ножке ЦВЕТОЧНАЯ ФАНТАЗИЯ розовое 17см</v>
          </cell>
          <cell r="D8615" t="str">
            <v xml:space="preserve"> Ftd. Dish Flower Fancies rose</v>
          </cell>
          <cell r="E8615" t="str">
            <v>Германия</v>
          </cell>
          <cell r="F8615" t="str">
            <v>СТЕКЛО</v>
          </cell>
        </row>
        <row r="8616">
          <cell r="A8616" t="str">
            <v>W1214394</v>
          </cell>
          <cell r="B8616" t="str">
            <v>WALTHER-GLAS</v>
          </cell>
          <cell r="C8616" t="str">
            <v xml:space="preserve"> Блюдо прямоугольное для канапе ЦВЕТОЧНАЯ ФАНТАЗИЯ розовое 40см</v>
          </cell>
          <cell r="D8616" t="str">
            <v xml:space="preserve"> Canape Tray Flower Fancies rose</v>
          </cell>
          <cell r="E8616" t="str">
            <v>Германия</v>
          </cell>
          <cell r="F8616" t="str">
            <v>СТЕКЛО</v>
          </cell>
        </row>
        <row r="8617">
          <cell r="A8617" t="str">
            <v>W1214397</v>
          </cell>
          <cell r="B8617" t="str">
            <v>WALTHER-GLAS</v>
          </cell>
          <cell r="C8617" t="str">
            <v xml:space="preserve"> Ваза ЦВЕТОЧНАЯ ФАНТАЗИЯ розовая 24см</v>
          </cell>
          <cell r="D8617" t="str">
            <v xml:space="preserve"> Vase Flower Fancies rose</v>
          </cell>
          <cell r="E8617" t="str">
            <v>Германия</v>
          </cell>
          <cell r="F8617" t="str">
            <v>СТЕКЛО</v>
          </cell>
        </row>
        <row r="8618">
          <cell r="A8618" t="str">
            <v>W1214398</v>
          </cell>
          <cell r="B8618" t="str">
            <v>WALTHER-GLAS</v>
          </cell>
          <cell r="C8618" t="str">
            <v xml:space="preserve"> Ваза ЦВЕТОЧНАЯ ФАНТАЗИЯ розовая 20см</v>
          </cell>
          <cell r="D8618" t="str">
            <v xml:space="preserve"> Vase Flower Fancies rose</v>
          </cell>
          <cell r="E8618" t="str">
            <v>Германия</v>
          </cell>
          <cell r="F8618" t="str">
            <v>СТЕКЛО</v>
          </cell>
        </row>
        <row r="8619">
          <cell r="A8619" t="str">
            <v>W1206249</v>
          </cell>
          <cell r="B8619" t="str">
            <v>WALTHER-GLAS</v>
          </cell>
          <cell r="C8619" t="str">
            <v xml:space="preserve"> Ваза САТУРН матово-розовая 24см</v>
          </cell>
          <cell r="D8619" t="str">
            <v xml:space="preserve"> Vase Saturn satin rose</v>
          </cell>
          <cell r="E8619" t="str">
            <v>Германия</v>
          </cell>
          <cell r="F8619" t="str">
            <v>СТЕКЛО</v>
          </cell>
        </row>
        <row r="8620">
          <cell r="A8620" t="str">
            <v>W1214210</v>
          </cell>
          <cell r="B8620" t="str">
            <v>WALTHER-GLAS</v>
          </cell>
          <cell r="C8620" t="str">
            <v xml:space="preserve"> Блюдо-сердце ПУАНСЕТТА матовое 16см</v>
          </cell>
          <cell r="D8620" t="str">
            <v xml:space="preserve"> Heart Serving Tray  Poinsettia satin</v>
          </cell>
          <cell r="E8620" t="str">
            <v>Германия</v>
          </cell>
          <cell r="F8620" t="str">
            <v>СТЕКЛО</v>
          </cell>
        </row>
        <row r="8621">
          <cell r="A8621" t="str">
            <v>W1214386</v>
          </cell>
          <cell r="B8621" t="str">
            <v>WALTHER-GLAS</v>
          </cell>
          <cell r="C8621" t="str">
            <v xml:space="preserve"> Чаша ЦВЕТОЧНАЯ ФАНТАЗИЯ розовая 27.5см</v>
          </cell>
          <cell r="D8621" t="str">
            <v xml:space="preserve"> Bowl Flower Fancies rose</v>
          </cell>
          <cell r="E8621" t="str">
            <v>Германия</v>
          </cell>
          <cell r="F8621" t="str">
            <v>СТЕКЛО</v>
          </cell>
        </row>
        <row r="8622">
          <cell r="A8622" t="str">
            <v>W1214387</v>
          </cell>
          <cell r="B8622" t="str">
            <v>WALTHER-GLAS</v>
          </cell>
          <cell r="C8622" t="str">
            <v xml:space="preserve"> Салатник ЦВЕТОЧНАЯ ФАНТАЗИЯ розовый 21.5см</v>
          </cell>
          <cell r="D8622" t="str">
            <v xml:space="preserve"> Bowl Flower Fancies rose</v>
          </cell>
          <cell r="E8622" t="str">
            <v>Германия</v>
          </cell>
          <cell r="F8622" t="str">
            <v>СТЕКЛО</v>
          </cell>
        </row>
        <row r="8623">
          <cell r="A8623" t="str">
            <v>W1214388</v>
          </cell>
          <cell r="B8623" t="str">
            <v>WALTHER-GLAS</v>
          </cell>
          <cell r="C8623" t="str">
            <v xml:space="preserve"> Салатник ЦВЕТОЧНАЯ ФАНТАЗИЯ розовый 13см</v>
          </cell>
          <cell r="D8623" t="str">
            <v xml:space="preserve"> Bowl Flower Fancies rose</v>
          </cell>
          <cell r="E8623" t="str">
            <v>Германия</v>
          </cell>
          <cell r="F8623" t="str">
            <v>СТЕКЛО</v>
          </cell>
        </row>
        <row r="8624">
          <cell r="A8624" t="str">
            <v>W1206030</v>
          </cell>
          <cell r="B8624" t="str">
            <v>WALTHER-GLAS</v>
          </cell>
          <cell r="C8624" t="str">
            <v xml:space="preserve"> Блюдо для канапе САТУРН матово-красное 40см</v>
          </cell>
          <cell r="D8624" t="str">
            <v xml:space="preserve"> Canape Tray Saturn satin rose</v>
          </cell>
          <cell r="E8624" t="str">
            <v>Германия</v>
          </cell>
          <cell r="F8624" t="str">
            <v>СТЕКЛО</v>
          </cell>
        </row>
        <row r="8625">
          <cell r="A8625" t="str">
            <v>W1206229</v>
          </cell>
          <cell r="B8625" t="str">
            <v>WALTHER-GLAS</v>
          </cell>
          <cell r="C8625" t="str">
            <v xml:space="preserve"> Чаша САТУРН матово-розовая 16см</v>
          </cell>
          <cell r="D8625" t="str">
            <v xml:space="preserve"> Bowl Saturn satin rose</v>
          </cell>
          <cell r="E8625" t="str">
            <v>Германия</v>
          </cell>
          <cell r="F8625" t="str">
            <v>СТЕКЛО</v>
          </cell>
        </row>
        <row r="8626">
          <cell r="A8626" t="str">
            <v>W1206230</v>
          </cell>
          <cell r="B8626" t="str">
            <v>WALTHER-GLAS</v>
          </cell>
          <cell r="C8626" t="str">
            <v xml:space="preserve"> Чаша САТУРН матово-розовая 21см</v>
          </cell>
          <cell r="D8626" t="str">
            <v xml:space="preserve"> Bowl Saturn satin rose</v>
          </cell>
          <cell r="E8626" t="str">
            <v>Германия</v>
          </cell>
          <cell r="F8626" t="str">
            <v>СТЕКЛО</v>
          </cell>
        </row>
        <row r="8627">
          <cell r="A8627" t="str">
            <v>W1206239</v>
          </cell>
          <cell r="B8627" t="str">
            <v>WALTHER-GLAS</v>
          </cell>
          <cell r="C8627" t="str">
            <v xml:space="preserve"> Конфетница САТУРН матово-розовая 16см</v>
          </cell>
          <cell r="D8627" t="str">
            <v xml:space="preserve"> Basket Saturn satin rose</v>
          </cell>
          <cell r="E8627" t="str">
            <v>Германия</v>
          </cell>
          <cell r="F8627" t="str">
            <v>СТЕКЛО</v>
          </cell>
        </row>
        <row r="8628">
          <cell r="A8628" t="str">
            <v>W1206248</v>
          </cell>
          <cell r="B8628" t="str">
            <v>WALTHER-GLAS</v>
          </cell>
          <cell r="C8628" t="str">
            <v xml:space="preserve"> Ваза САТУРН матово-розовая 20см</v>
          </cell>
          <cell r="D8628" t="str">
            <v xml:space="preserve"> Vase Saturn satin rose</v>
          </cell>
          <cell r="E8628" t="str">
            <v>Германия</v>
          </cell>
          <cell r="F8628" t="str">
            <v>СТЕКЛО</v>
          </cell>
        </row>
        <row r="8629">
          <cell r="A8629" t="str">
            <v>W1200641</v>
          </cell>
          <cell r="B8629" t="str">
            <v>WALTHER-GLAS</v>
          </cell>
          <cell r="C8629" t="str">
            <v xml:space="preserve"> Салатник ВЕЛЛИНГТОН ГРИН-ВИОЛЕТ 17см</v>
          </cell>
          <cell r="D8629" t="str">
            <v xml:space="preserve"> Toed Bowl Wellington green violet</v>
          </cell>
          <cell r="E8629" t="str">
            <v>Германия</v>
          </cell>
          <cell r="F8629" t="str">
            <v>СТЕКЛО</v>
          </cell>
        </row>
        <row r="8630">
          <cell r="A8630" t="str">
            <v>W1200642</v>
          </cell>
          <cell r="B8630" t="str">
            <v>WALTHER-GLAS</v>
          </cell>
          <cell r="C8630" t="str">
            <v xml:space="preserve"> Ладья ВЕЛЛИНГТОН ГРИН-ВИОЛЕТ 27см</v>
          </cell>
          <cell r="D8630" t="str">
            <v xml:space="preserve"> Jardiniere Wellington green violet</v>
          </cell>
          <cell r="E8630" t="str">
            <v>Германия</v>
          </cell>
          <cell r="F8630" t="str">
            <v>СТЕКЛО</v>
          </cell>
        </row>
        <row r="8631">
          <cell r="A8631" t="str">
            <v>W1217151</v>
          </cell>
          <cell r="B8631" t="str">
            <v>WALTHER-GLAS</v>
          </cell>
          <cell r="C8631" t="str">
            <v xml:space="preserve"> Салатник НАДИН фиолето-зеленая 21см</v>
          </cell>
          <cell r="D8631" t="str">
            <v xml:space="preserve"> Nadine green purple Bowl  210</v>
          </cell>
          <cell r="E8631" t="str">
            <v>Германия</v>
          </cell>
          <cell r="F8631" t="str">
            <v>СТЕКЛО</v>
          </cell>
        </row>
        <row r="8632">
          <cell r="A8632" t="str">
            <v>W1217161</v>
          </cell>
          <cell r="B8632" t="str">
            <v>WALTHER-GLAS</v>
          </cell>
          <cell r="C8632" t="str">
            <v xml:space="preserve"> Блюдо-сердце НАДИН фиолето-зеленая 24см</v>
          </cell>
          <cell r="D8632" t="str">
            <v xml:space="preserve"> Nadine green purple Heart Bowl 240</v>
          </cell>
          <cell r="E8632" t="str">
            <v>Германия</v>
          </cell>
          <cell r="F8632" t="str">
            <v>СТЕКЛО</v>
          </cell>
        </row>
        <row r="8633">
          <cell r="A8633" t="str">
            <v>W1217155</v>
          </cell>
          <cell r="B8633" t="str">
            <v>WALTHER-GLAS</v>
          </cell>
          <cell r="C8633" t="str">
            <v xml:space="preserve"> Блюдо НАДИН фиолето-зеленая 31см</v>
          </cell>
          <cell r="D8633" t="str">
            <v xml:space="preserve"> Nadine green purple plate 310</v>
          </cell>
          <cell r="E8633" t="str">
            <v>Германия</v>
          </cell>
          <cell r="F8633" t="str">
            <v>СТЕКЛО</v>
          </cell>
        </row>
        <row r="8634">
          <cell r="A8634" t="str">
            <v>W1217156</v>
          </cell>
          <cell r="B8634" t="str">
            <v>WALTHER-GLAS</v>
          </cell>
          <cell r="C8634" t="str">
            <v xml:space="preserve"> Блюдо НАДИН фиолето-зеленая 18см</v>
          </cell>
          <cell r="D8634" t="str">
            <v xml:space="preserve"> Nadnie green purple dish 180</v>
          </cell>
          <cell r="E8634" t="str">
            <v>Германия</v>
          </cell>
          <cell r="F8634" t="str">
            <v>СТЕКЛО</v>
          </cell>
        </row>
        <row r="8635">
          <cell r="A8635" t="str">
            <v>W1217157</v>
          </cell>
          <cell r="B8635" t="str">
            <v>WALTHER-GLAS</v>
          </cell>
          <cell r="C8635" t="str">
            <v xml:space="preserve"> Блюдо на ножке НАДИН фиолето-зеленая 18см</v>
          </cell>
          <cell r="D8635" t="str">
            <v xml:space="preserve"> Nadine green purple ftd. Dish 180</v>
          </cell>
          <cell r="E8635" t="str">
            <v>Германия</v>
          </cell>
          <cell r="F8635" t="str">
            <v>СТЕКЛО</v>
          </cell>
        </row>
        <row r="8636">
          <cell r="A8636" t="str">
            <v>W1217162</v>
          </cell>
          <cell r="B8636" t="str">
            <v>WALTHER-GLAS</v>
          </cell>
          <cell r="C8636" t="str">
            <v xml:space="preserve"> Ваза НАДИН фиолето-зеленая 24см</v>
          </cell>
          <cell r="D8636" t="str">
            <v xml:space="preserve"> Nadine green purple vase 240</v>
          </cell>
          <cell r="E8636" t="str">
            <v>Германия</v>
          </cell>
          <cell r="F8636" t="str">
            <v>СТЕКЛО</v>
          </cell>
        </row>
        <row r="8637">
          <cell r="A8637" t="str">
            <v>W1217347</v>
          </cell>
          <cell r="B8637" t="str">
            <v>WALTHER-GLAS</v>
          </cell>
          <cell r="C8637" t="str">
            <v xml:space="preserve"> Ваза НАДИН фиолето-зеленая 20см</v>
          </cell>
          <cell r="D8637" t="str">
            <v xml:space="preserve"> Nadine green purple vase 200</v>
          </cell>
          <cell r="E8637" t="str">
            <v>Германия</v>
          </cell>
          <cell r="F8637" t="str">
            <v>СТЕКЛО</v>
          </cell>
        </row>
        <row r="8638">
          <cell r="A8638" t="str">
            <v>W1214425</v>
          </cell>
          <cell r="B8638" t="str">
            <v>WALTHER-GLAS</v>
          </cell>
          <cell r="C8638" t="str">
            <v xml:space="preserve"> Набор чаш ЦВЕТОЧНАЯ ФАНТАЗИЯ розовые 3шт 11см</v>
          </cell>
          <cell r="D8638" t="str">
            <v xml:space="preserve"> Bowl Flower Fancies rose</v>
          </cell>
          <cell r="E8638" t="str">
            <v>Германия</v>
          </cell>
          <cell r="F8638" t="str">
            <v>СТЕКЛО</v>
          </cell>
        </row>
        <row r="8639">
          <cell r="A8639" t="str">
            <v>W1214429</v>
          </cell>
          <cell r="B8639" t="str">
            <v>WALTHER-GLAS</v>
          </cell>
          <cell r="C8639" t="str">
            <v xml:space="preserve"> Сахарница ЦВЕТОЧНАЯ ФАНТАЗИЯ розовая 16см</v>
          </cell>
          <cell r="D8639" t="str">
            <v xml:space="preserve"> Covd. Jar Flower Fancies rose</v>
          </cell>
          <cell r="E8639" t="str">
            <v>Германия</v>
          </cell>
          <cell r="F8639" t="str">
            <v>СТЕКЛО</v>
          </cell>
        </row>
        <row r="8640">
          <cell r="A8640" t="str">
            <v>W1214430</v>
          </cell>
          <cell r="B8640" t="str">
            <v>WALTHER-GLAS</v>
          </cell>
          <cell r="C8640" t="str">
            <v xml:space="preserve"> Конфетница ЦВЕТОЧНАЯ ФАНТАЗИЯ розовая 21см</v>
          </cell>
          <cell r="D8640" t="str">
            <v xml:space="preserve"> Basket Flower Fancies rose</v>
          </cell>
          <cell r="E8640" t="str">
            <v>Германия</v>
          </cell>
          <cell r="F8640" t="str">
            <v>СТЕКЛО</v>
          </cell>
        </row>
        <row r="8641">
          <cell r="A8641" t="str">
            <v>W1214414</v>
          </cell>
          <cell r="B8641" t="str">
            <v>WALTHER-GLAS</v>
          </cell>
          <cell r="C8641" t="str">
            <v xml:space="preserve"> Ваза для фруктов ЦВЕТОЧНАЯ ФАНТАЗИЯ желто-голубая 36.5см</v>
          </cell>
          <cell r="E8641" t="str">
            <v>Германия</v>
          </cell>
          <cell r="F8641" t="str">
            <v>СТЕКЛО</v>
          </cell>
        </row>
        <row r="8642">
          <cell r="A8642" t="str">
            <v>W1212460</v>
          </cell>
          <cell r="B8642" t="str">
            <v>WALTHER-GLAS</v>
          </cell>
          <cell r="C8642" t="str">
            <v xml:space="preserve"> Тарелка для торта на ножке КАРМЕН матовая 16см</v>
          </cell>
          <cell r="D8642" t="str">
            <v xml:space="preserve"> Ftd. Dish 16cm</v>
          </cell>
          <cell r="E8642" t="str">
            <v>Германия</v>
          </cell>
          <cell r="F8642" t="str">
            <v>СТЕКЛО</v>
          </cell>
        </row>
        <row r="8643">
          <cell r="A8643" t="str">
            <v>W1216797</v>
          </cell>
          <cell r="B8643" t="str">
            <v>WALTHER-GLAS</v>
          </cell>
          <cell r="C8643" t="str">
            <v xml:space="preserve"> Блюдо для фруктов НАДИН АВРОРА 26.5см</v>
          </cell>
          <cell r="D8643" t="str">
            <v xml:space="preserve"> Bowl 26.5cm</v>
          </cell>
          <cell r="E8643" t="str">
            <v>Германия</v>
          </cell>
          <cell r="F8643" t="str">
            <v>СТЕКЛО</v>
          </cell>
        </row>
        <row r="8644">
          <cell r="A8644" t="str">
            <v>W1217640</v>
          </cell>
          <cell r="B8644" t="str">
            <v>WALTHER-GLAS</v>
          </cell>
          <cell r="C8644" t="str">
            <v xml:space="preserve"> Набор тарелок КАЙЛА ЧЕРРИ 4шт 20.5см</v>
          </cell>
          <cell r="D8644" t="str">
            <v xml:space="preserve"> 4pcs plate set 20.5cm</v>
          </cell>
          <cell r="E8644" t="str">
            <v>Германия</v>
          </cell>
          <cell r="F8644" t="str">
            <v>СТЕКЛО</v>
          </cell>
        </row>
        <row r="8645">
          <cell r="A8645" t="str">
            <v>W1217641</v>
          </cell>
          <cell r="B8645" t="str">
            <v>WALTHER-GLAS</v>
          </cell>
          <cell r="C8645" t="str">
            <v xml:space="preserve"> Тарелка на ножке КАЙЛА ЧЕРРИ 20.5см</v>
          </cell>
          <cell r="D8645" t="str">
            <v xml:space="preserve"> Ftd. Dish 20.5cm</v>
          </cell>
          <cell r="E8645" t="str">
            <v>Германия</v>
          </cell>
          <cell r="F8645" t="str">
            <v>СТЕКЛО</v>
          </cell>
        </row>
        <row r="8646">
          <cell r="A8646" t="str">
            <v>W1217642</v>
          </cell>
          <cell r="B8646" t="str">
            <v>WALTHER-GLAS</v>
          </cell>
          <cell r="C8646" t="str">
            <v xml:space="preserve"> Набор тарелок КАЙЛА ЧЕРРИ глубоких 2шт 20.5см</v>
          </cell>
          <cell r="D8646" t="str">
            <v xml:space="preserve"> 2pcs plate set 20.5cm</v>
          </cell>
          <cell r="E8646" t="str">
            <v>Германия</v>
          </cell>
          <cell r="F8646" t="str">
            <v>СТЕКЛО</v>
          </cell>
        </row>
        <row r="8647">
          <cell r="A8647" t="str">
            <v>W1200464</v>
          </cell>
          <cell r="B8647" t="str">
            <v>WALTHER-GLAS</v>
          </cell>
          <cell r="C8647" t="str">
            <v xml:space="preserve"> Тарелки ДЖОРЖИНА матовая 3шт 18см</v>
          </cell>
          <cell r="D8647" t="str">
            <v xml:space="preserve"> 3pcs plate set 18cm</v>
          </cell>
          <cell r="E8647" t="str">
            <v>Германия</v>
          </cell>
          <cell r="F8647" t="str">
            <v>СТЕКЛО</v>
          </cell>
        </row>
        <row r="8648">
          <cell r="A8648" t="str">
            <v>W1216873</v>
          </cell>
          <cell r="B8648" t="str">
            <v>WALTHER-GLAS</v>
          </cell>
          <cell r="C8648" t="str">
            <v xml:space="preserve"> Набор тарелок глубоких КАЙЛА 2шт 20.5см</v>
          </cell>
          <cell r="D8648" t="str">
            <v xml:space="preserve"> 2pcs plate set 20.5cm</v>
          </cell>
          <cell r="E8648" t="str">
            <v>Германия</v>
          </cell>
          <cell r="F8648" t="str">
            <v>СТЕКЛО</v>
          </cell>
        </row>
        <row r="8649">
          <cell r="A8649" t="str">
            <v>W1210431</v>
          </cell>
          <cell r="B8649" t="str">
            <v>WALTHER-GLAS</v>
          </cell>
          <cell r="C8649" t="str">
            <v xml:space="preserve"> Блюдо БАРКА цветная 29см</v>
          </cell>
          <cell r="D8649" t="str">
            <v xml:space="preserve"> Platter 29cm</v>
          </cell>
          <cell r="E8649" t="str">
            <v>Германия</v>
          </cell>
          <cell r="F8649" t="str">
            <v>СТЕКЛО</v>
          </cell>
        </row>
        <row r="8650">
          <cell r="A8650" t="str">
            <v>W1216791</v>
          </cell>
          <cell r="B8650" t="str">
            <v>WALTHER-GLAS</v>
          </cell>
          <cell r="C8650" t="str">
            <v xml:space="preserve"> Набор тарелок КАЙЛА 4шт 20.5см</v>
          </cell>
          <cell r="D8650" t="str">
            <v xml:space="preserve"> 4pcs plate set 20.5cm</v>
          </cell>
          <cell r="E8650" t="str">
            <v>Германия</v>
          </cell>
          <cell r="F8650" t="str">
            <v>СТЕКЛО</v>
          </cell>
        </row>
        <row r="8651">
          <cell r="A8651" t="str">
            <v>W1216792</v>
          </cell>
          <cell r="B8651" t="str">
            <v>WALTHER-GLAS</v>
          </cell>
          <cell r="C8651" t="str">
            <v xml:space="preserve"> Тарелка на ножке КАЙЛА 20.5см</v>
          </cell>
          <cell r="D8651" t="str">
            <v xml:space="preserve"> Ftd. Dish 20.5cm</v>
          </cell>
          <cell r="E8651" t="str">
            <v>Германия</v>
          </cell>
          <cell r="F8651" t="str">
            <v>СТЕКЛО</v>
          </cell>
        </row>
        <row r="8652">
          <cell r="A8652" t="str">
            <v>W1216807</v>
          </cell>
          <cell r="B8652" t="str">
            <v>WALTHER-GLAS</v>
          </cell>
          <cell r="C8652" t="str">
            <v xml:space="preserve"> Блюдо на ножке НАДИН АВРОРА 18см</v>
          </cell>
          <cell r="D8652" t="str">
            <v xml:space="preserve"> Ftd. Dish 18cm</v>
          </cell>
          <cell r="E8652" t="str">
            <v>Германия</v>
          </cell>
          <cell r="F8652" t="str">
            <v>СТЕКЛО</v>
          </cell>
        </row>
        <row r="8653">
          <cell r="A8653" t="str">
            <v>W1217372</v>
          </cell>
          <cell r="B8653" t="str">
            <v>WALTHER-GLAS</v>
          </cell>
          <cell r="C8653" t="str">
            <v xml:space="preserve"> Блюдо овальное БАРКА розовое 29.5см</v>
          </cell>
          <cell r="D8653" t="str">
            <v xml:space="preserve"> Platter 29.5cm</v>
          </cell>
          <cell r="E8653" t="str">
            <v>Германия</v>
          </cell>
          <cell r="F8653" t="str">
            <v>СТЕКЛО</v>
          </cell>
        </row>
        <row r="8654">
          <cell r="A8654" t="str">
            <v>W1200592</v>
          </cell>
          <cell r="B8654" t="str">
            <v>WALTHER-GLAS</v>
          </cell>
          <cell r="C8654" t="str">
            <v xml:space="preserve"> Набор блюд ВЕЛЛИНГТОН САТИН-РОЗ 3шт 18.5см</v>
          </cell>
          <cell r="D8654" t="str">
            <v xml:space="preserve"> 3pcs plate set 18.5cm</v>
          </cell>
          <cell r="E8654" t="str">
            <v>Германия</v>
          </cell>
          <cell r="F8654" t="str">
            <v>СТЕКЛО</v>
          </cell>
        </row>
        <row r="8655">
          <cell r="A8655" t="str">
            <v>W1200593</v>
          </cell>
          <cell r="B8655" t="str">
            <v>WALTHER-GLAS</v>
          </cell>
          <cell r="C8655" t="str">
            <v xml:space="preserve"> Блюдо на ножке ВЕЛЛИНГТОН САТИН-РОЗ 18.5см</v>
          </cell>
          <cell r="D8655" t="str">
            <v xml:space="preserve"> Ftd. Dish 18.5cm</v>
          </cell>
          <cell r="E8655" t="str">
            <v>Германия</v>
          </cell>
          <cell r="F8655" t="str">
            <v>СТЕКЛО</v>
          </cell>
        </row>
        <row r="8656">
          <cell r="A8656" t="str">
            <v>W1216935</v>
          </cell>
          <cell r="B8656" t="str">
            <v>WALTHER-GLAS</v>
          </cell>
          <cell r="C8656" t="str">
            <v xml:space="preserve"> Набор тарелок КАЙЛА Оранж 4шт 20.5см</v>
          </cell>
          <cell r="D8656" t="str">
            <v xml:space="preserve"> 4pcs plate set 20.5cm</v>
          </cell>
          <cell r="E8656" t="str">
            <v>Германия</v>
          </cell>
          <cell r="F8656" t="str">
            <v>СТЕКЛО</v>
          </cell>
        </row>
        <row r="8657">
          <cell r="A8657" t="str">
            <v>W1216939</v>
          </cell>
          <cell r="B8657" t="str">
            <v>WALTHER-GLAS</v>
          </cell>
          <cell r="C8657" t="str">
            <v xml:space="preserve"> Тарелка на ножке КАЙЛА Оранж 20.5см</v>
          </cell>
          <cell r="D8657" t="str">
            <v xml:space="preserve"> Ftd. Dish 20.5cm</v>
          </cell>
          <cell r="E8657" t="str">
            <v>Германия</v>
          </cell>
          <cell r="F8657" t="str">
            <v>СТЕКЛО</v>
          </cell>
        </row>
        <row r="8658">
          <cell r="A8658" t="str">
            <v>W1216941</v>
          </cell>
          <cell r="B8658" t="str">
            <v>WALTHER-GLAS</v>
          </cell>
          <cell r="C8658" t="str">
            <v xml:space="preserve"> Набор тарелок глубоких КАЙЛА Оранж 2шт 20.5см</v>
          </cell>
          <cell r="D8658" t="str">
            <v xml:space="preserve"> 2pcs plate set 20.5cm</v>
          </cell>
          <cell r="E8658" t="str">
            <v>Германия</v>
          </cell>
          <cell r="F8658" t="str">
            <v>СТЕКЛО</v>
          </cell>
        </row>
        <row r="8659">
          <cell r="A8659" t="str">
            <v>W1203779</v>
          </cell>
          <cell r="B8659" t="str">
            <v>WALTHER-GLAS</v>
          </cell>
          <cell r="C8659" t="str">
            <v xml:space="preserve"> Тарелки 3шт НАТАША красная 18см</v>
          </cell>
          <cell r="D8659" t="str">
            <v xml:space="preserve"> 3pcs plate set 18cm</v>
          </cell>
          <cell r="E8659" t="str">
            <v>Германия</v>
          </cell>
          <cell r="F8659" t="str">
            <v>СТЕКЛО</v>
          </cell>
        </row>
        <row r="8660">
          <cell r="A8660" t="str">
            <v>W1212459</v>
          </cell>
          <cell r="B8660" t="str">
            <v>WALTHER-GLAS</v>
          </cell>
          <cell r="C8660" t="str">
            <v xml:space="preserve"> Набор тарелок 3шт КАРМЕН матовая 16см</v>
          </cell>
          <cell r="D8660" t="str">
            <v xml:space="preserve"> 3pcs plate set 16cm</v>
          </cell>
          <cell r="E8660" t="str">
            <v>Германия</v>
          </cell>
          <cell r="F8660" t="str">
            <v>СТЕКЛО</v>
          </cell>
        </row>
        <row r="8661">
          <cell r="A8661" t="str">
            <v>W1216805</v>
          </cell>
          <cell r="B8661" t="str">
            <v>WALTHER-GLAS</v>
          </cell>
          <cell r="C8661" t="str">
            <v xml:space="preserve"> Блюдо-сердце НАДИН АВРОРА 16см</v>
          </cell>
          <cell r="D8661" t="str">
            <v xml:space="preserve"> Heart Serving Tray 16cm</v>
          </cell>
          <cell r="E8661" t="str">
            <v>Германия</v>
          </cell>
          <cell r="F8661" t="str">
            <v>СТЕКЛО</v>
          </cell>
        </row>
        <row r="8662">
          <cell r="A8662" t="str">
            <v>W1212461</v>
          </cell>
          <cell r="B8662" t="str">
            <v>WALTHER-GLAS</v>
          </cell>
          <cell r="C8662" t="str">
            <v xml:space="preserve"> Блюдо круглое КАРМЕН матовая 32см</v>
          </cell>
          <cell r="D8662" t="str">
            <v xml:space="preserve"> Round plate 32cm</v>
          </cell>
          <cell r="E8662" t="str">
            <v>Германия</v>
          </cell>
          <cell r="F8662" t="str">
            <v>СТЕКЛО</v>
          </cell>
        </row>
        <row r="8663">
          <cell r="A8663" t="str">
            <v>W1212466</v>
          </cell>
          <cell r="B8663" t="str">
            <v>WALTHER-GLAS</v>
          </cell>
          <cell r="C8663" t="str">
            <v xml:space="preserve"> Блюдо прямоугольное КАРМЕН матовая 34см</v>
          </cell>
          <cell r="D8663" t="str">
            <v xml:space="preserve"> Canape Tray 34cm</v>
          </cell>
          <cell r="E8663" t="str">
            <v>Германия</v>
          </cell>
          <cell r="F8663" t="str">
            <v>СТЕКЛО</v>
          </cell>
        </row>
        <row r="8664">
          <cell r="A8664" t="str">
            <v>W1216800</v>
          </cell>
          <cell r="B8664" t="str">
            <v>WALTHER-GLAS</v>
          </cell>
          <cell r="C8664" t="str">
            <v xml:space="preserve"> Блюдо для фруктов НАДИН АВРОРА 14см</v>
          </cell>
          <cell r="D8664" t="str">
            <v xml:space="preserve"> Ftd. Bowl 14cm</v>
          </cell>
          <cell r="E8664" t="str">
            <v>Германия</v>
          </cell>
          <cell r="F8664" t="str">
            <v>СТЕКЛО</v>
          </cell>
        </row>
        <row r="8665">
          <cell r="A8665" t="str">
            <v>W1216804</v>
          </cell>
          <cell r="B8665" t="str">
            <v>WALTHER-GLAS</v>
          </cell>
          <cell r="C8665" t="str">
            <v xml:space="preserve"> Блюдо-сердце НАДИН АВРОРА 24см</v>
          </cell>
          <cell r="D8665" t="str">
            <v xml:space="preserve"> Heart Serving Tray 24cm</v>
          </cell>
          <cell r="E8665" t="str">
            <v>Германия</v>
          </cell>
          <cell r="F8665" t="str">
            <v>СТЕКЛО</v>
          </cell>
        </row>
        <row r="8666">
          <cell r="A8666" t="str">
            <v>W1216811</v>
          </cell>
          <cell r="B8666" t="str">
            <v>WALTHER-GLAS</v>
          </cell>
          <cell r="C8666" t="str">
            <v xml:space="preserve"> Блюдо прямоугольное НАДИН АВРОРА 36см</v>
          </cell>
          <cell r="D8666" t="str">
            <v xml:space="preserve"> Canape Tray 36cm</v>
          </cell>
          <cell r="E8666" t="str">
            <v>Германия</v>
          </cell>
          <cell r="F8666" t="str">
            <v>СТЕКЛО</v>
          </cell>
        </row>
        <row r="8667">
          <cell r="A8667" t="str">
            <v>W1203789</v>
          </cell>
          <cell r="B8667" t="str">
            <v>WALTHER-GLAS</v>
          </cell>
          <cell r="C8667" t="str">
            <v xml:space="preserve"> Блюдо на ножке круглое НАТАША красная 35.5см</v>
          </cell>
          <cell r="D8667" t="str">
            <v xml:space="preserve"> Dish on stem NATALI 35.5cm red</v>
          </cell>
          <cell r="E8667" t="str">
            <v>Германия</v>
          </cell>
          <cell r="F8667" t="str">
            <v>СТЕКЛО</v>
          </cell>
        </row>
        <row r="8668">
          <cell r="A8668" t="str">
            <v>W1206002</v>
          </cell>
          <cell r="B8668" t="str">
            <v>WALTHER-GLAS</v>
          </cell>
          <cell r="C8668" t="str">
            <v xml:space="preserve"> Набор салатников САТУРН матово-синие 3шт 13см</v>
          </cell>
          <cell r="D8668" t="str">
            <v xml:space="preserve"> 3pcs salad bowl set 13cm blue</v>
          </cell>
          <cell r="E8668" t="str">
            <v>Германия</v>
          </cell>
          <cell r="F8668" t="str">
            <v>СТЕКЛО</v>
          </cell>
        </row>
        <row r="8669">
          <cell r="A8669" t="str">
            <v>W1206006</v>
          </cell>
          <cell r="B8669" t="str">
            <v>WALTHER-GLAS</v>
          </cell>
          <cell r="C8669" t="str">
            <v xml:space="preserve"> Набор тарелок САТУРН матово-синие 3шт 13см</v>
          </cell>
          <cell r="D8669" t="str">
            <v xml:space="preserve"> 3pcs plate set SATURN 13cm blue</v>
          </cell>
          <cell r="E8669" t="str">
            <v>Германия</v>
          </cell>
          <cell r="F8669" t="str">
            <v>СТЕКЛО</v>
          </cell>
        </row>
        <row r="8670">
          <cell r="A8670" t="str">
            <v>W1200609</v>
          </cell>
          <cell r="B8670" t="str">
            <v>WALTHER-GLAS</v>
          </cell>
          <cell r="C8670" t="str">
            <v xml:space="preserve"> Конфетница ВЕЛЛИНГТОН САТИН-РОЗ 18.5см</v>
          </cell>
          <cell r="D8670" t="str">
            <v xml:space="preserve"> Basket 18.5cm</v>
          </cell>
          <cell r="E8670" t="str">
            <v>Германия</v>
          </cell>
          <cell r="F8670" t="str">
            <v>СТЕКЛО</v>
          </cell>
        </row>
        <row r="8671">
          <cell r="A8671" t="str">
            <v>W1212465</v>
          </cell>
          <cell r="B8671" t="str">
            <v>WALTHER-GLAS</v>
          </cell>
          <cell r="C8671" t="str">
            <v xml:space="preserve"> Конфетница КАРМЕН матовая 19см</v>
          </cell>
          <cell r="D8671" t="str">
            <v xml:space="preserve"> Basket 19cm</v>
          </cell>
          <cell r="E8671" t="str">
            <v>Германия</v>
          </cell>
          <cell r="F8671" t="str">
            <v>СТЕКЛО</v>
          </cell>
        </row>
        <row r="8672">
          <cell r="A8672" t="str">
            <v>W1217916</v>
          </cell>
          <cell r="B8672" t="str">
            <v>WALTHER-GLAS</v>
          </cell>
          <cell r="C8672" t="str">
            <v xml:space="preserve"> Конфетница ВЕЛЛИНГТОН САТИН 18.5см</v>
          </cell>
          <cell r="D8672" t="str">
            <v xml:space="preserve"> Basket 18.5cm</v>
          </cell>
          <cell r="E8672" t="str">
            <v>Германия</v>
          </cell>
          <cell r="F8672" t="str">
            <v>СТЕКЛО</v>
          </cell>
        </row>
        <row r="8673">
          <cell r="A8673" t="str">
            <v>W1203791</v>
          </cell>
          <cell r="B8673" t="str">
            <v>WALTHER-GLAS</v>
          </cell>
          <cell r="C8673" t="str">
            <v xml:space="preserve"> Конфетница НАТАША красная 18.5см</v>
          </cell>
          <cell r="D8673" t="str">
            <v xml:space="preserve"> Basket 18.5cm red</v>
          </cell>
          <cell r="E8673" t="str">
            <v>Германия</v>
          </cell>
          <cell r="F8673" t="str">
            <v>СТЕКЛО</v>
          </cell>
        </row>
        <row r="8674">
          <cell r="A8674" t="str">
            <v>W1206019</v>
          </cell>
          <cell r="B8674" t="str">
            <v>WALTHER-GLAS</v>
          </cell>
          <cell r="C8674" t="str">
            <v xml:space="preserve"> Конфетница САТУРН матово-синяя 16см</v>
          </cell>
          <cell r="D8674" t="str">
            <v xml:space="preserve"> Basket 16cm blue</v>
          </cell>
          <cell r="E8674" t="str">
            <v>Германия</v>
          </cell>
          <cell r="F8674" t="str">
            <v>СТЕКЛО</v>
          </cell>
        </row>
        <row r="8675">
          <cell r="A8675" t="str">
            <v>W1206031</v>
          </cell>
          <cell r="B8675" t="str">
            <v>WALTHER-GLAS</v>
          </cell>
          <cell r="C8675" t="str">
            <v xml:space="preserve"> Конфетница САТУРН матово-красная 16см</v>
          </cell>
          <cell r="D8675" t="str">
            <v xml:space="preserve"> Basket 16cm red</v>
          </cell>
          <cell r="E8675" t="str">
            <v>Германия</v>
          </cell>
          <cell r="F8675" t="str">
            <v>СТЕКЛО</v>
          </cell>
        </row>
        <row r="8676">
          <cell r="A8676" t="str">
            <v>W1212485</v>
          </cell>
          <cell r="B8676" t="str">
            <v>WALTHER-GLAS</v>
          </cell>
          <cell r="C8676" t="str">
            <v xml:space="preserve"> Конфетница КАРМЕН розовая 19см</v>
          </cell>
          <cell r="D8676" t="str">
            <v xml:space="preserve"> Basket 19cm pink</v>
          </cell>
          <cell r="E8676" t="str">
            <v>Германия</v>
          </cell>
          <cell r="F8676" t="str">
            <v>СТЕКЛО</v>
          </cell>
        </row>
        <row r="8677">
          <cell r="A8677" t="str">
            <v>W1200590</v>
          </cell>
          <cell r="B8677" t="str">
            <v>WALTHER-GLAS</v>
          </cell>
          <cell r="C8677" t="str">
            <v xml:space="preserve"> Салатник ВЕЛЛИНГТОН САТИН-РОЗ 22см</v>
          </cell>
          <cell r="D8677" t="str">
            <v xml:space="preserve"> Bowl 22cm</v>
          </cell>
          <cell r="E8677" t="str">
            <v>Германия</v>
          </cell>
          <cell r="F8677" t="str">
            <v>СТЕКЛО</v>
          </cell>
        </row>
        <row r="8678">
          <cell r="A8678" t="str">
            <v>W1200591</v>
          </cell>
          <cell r="B8678" t="str">
            <v>WALTHER-GLAS</v>
          </cell>
          <cell r="C8678" t="str">
            <v xml:space="preserve"> Салатник на ножке ВЕЛЛИНГТОН САТИН-РОЗ 22см</v>
          </cell>
          <cell r="D8678" t="str">
            <v xml:space="preserve"> Ftd. Bowl 22cm</v>
          </cell>
          <cell r="E8678" t="str">
            <v>Германия</v>
          </cell>
          <cell r="F8678" t="str">
            <v>СТЕКЛО</v>
          </cell>
        </row>
        <row r="8679">
          <cell r="A8679" t="str">
            <v>W1217913</v>
          </cell>
          <cell r="B8679" t="str">
            <v>WALTHER-GLAS</v>
          </cell>
          <cell r="C8679" t="str">
            <v xml:space="preserve"> Горка 2-х ярусная ВЕЛЛИНГТОН САТИН</v>
          </cell>
          <cell r="D8679" t="str">
            <v xml:space="preserve"> 2-Tier Server</v>
          </cell>
          <cell r="E8679" t="str">
            <v>Германия</v>
          </cell>
          <cell r="F8679" t="str">
            <v>СТЕКЛО</v>
          </cell>
        </row>
        <row r="8680">
          <cell r="A8680" t="str">
            <v>W1200477</v>
          </cell>
          <cell r="B8680" t="str">
            <v>WALTHER-GLAS</v>
          </cell>
          <cell r="C8680" t="str">
            <v xml:space="preserve"> Менажница 3-х секционная ДЖОРЖИНА матовая 33.5см</v>
          </cell>
          <cell r="D8680" t="str">
            <v xml:space="preserve"> Relish Tray 3 Comp. 33.5cm</v>
          </cell>
          <cell r="E8680" t="str">
            <v>Германия</v>
          </cell>
          <cell r="F8680" t="str">
            <v>СТЕКЛО</v>
          </cell>
        </row>
        <row r="8681">
          <cell r="A8681" t="str">
            <v>W1203802</v>
          </cell>
          <cell r="B8681" t="str">
            <v>WALTHER-GLAS</v>
          </cell>
          <cell r="C8681" t="str">
            <v xml:space="preserve"> Менажница 3-х секционная НАТАША красная 33.5см</v>
          </cell>
          <cell r="D8681" t="str">
            <v xml:space="preserve"> Relish Tray 3 Comp. 33.5cm red</v>
          </cell>
          <cell r="E8681" t="str">
            <v>Германия</v>
          </cell>
          <cell r="F8681" t="str">
            <v>СТЕКЛО</v>
          </cell>
        </row>
        <row r="8682">
          <cell r="A8682" t="str">
            <v>W1212497</v>
          </cell>
          <cell r="B8682" t="str">
            <v>WALTHER-GLAS</v>
          </cell>
          <cell r="C8682" t="str">
            <v xml:space="preserve"> Менажница 4-х секционная круглая КАРМЕН розовая 32см</v>
          </cell>
          <cell r="D8682" t="str">
            <v xml:space="preserve"> Relish Tray 32cm pink</v>
          </cell>
          <cell r="E8682" t="str">
            <v>Германия</v>
          </cell>
          <cell r="F8682" t="str">
            <v>СТЕКЛО</v>
          </cell>
        </row>
        <row r="8683">
          <cell r="A8683" t="str">
            <v>W1217288</v>
          </cell>
          <cell r="B8683" t="str">
            <v>WALTHER-GLAS</v>
          </cell>
          <cell r="C8683" t="str">
            <v xml:space="preserve"> Менажница 2-х секционная НАДИН АВРОРА 26.5см</v>
          </cell>
          <cell r="D8683" t="str">
            <v xml:space="preserve"> Relish Tray 2 Comp. 26.5cm</v>
          </cell>
          <cell r="E8683" t="str">
            <v>Германия</v>
          </cell>
          <cell r="F8683" t="str">
            <v>СТЕКЛО</v>
          </cell>
        </row>
        <row r="8684">
          <cell r="A8684" t="str">
            <v>W1200599</v>
          </cell>
          <cell r="B8684" t="str">
            <v>WALTHER-GLAS</v>
          </cell>
          <cell r="C8684" t="str">
            <v xml:space="preserve"> Менажница ВЕЛЛИНГТОН САТИН-РОЗ 34см</v>
          </cell>
          <cell r="D8684" t="str">
            <v xml:space="preserve"> Relish Tray 3 comp. 34cm</v>
          </cell>
          <cell r="E8684" t="str">
            <v>Германия</v>
          </cell>
          <cell r="F8684" t="str">
            <v>СТЕКЛО</v>
          </cell>
        </row>
        <row r="8685">
          <cell r="A8685" t="str">
            <v>W1217908</v>
          </cell>
          <cell r="B8685" t="str">
            <v>WALTHER-GLAS</v>
          </cell>
          <cell r="C8685" t="str">
            <v xml:space="preserve"> Менажница ВЕЛЛИНГТОН САТИН 34см</v>
          </cell>
          <cell r="D8685" t="str">
            <v xml:space="preserve"> Relish Tray 3 comp. 34cm</v>
          </cell>
          <cell r="E8685" t="str">
            <v>Германия</v>
          </cell>
          <cell r="F8685" t="str">
            <v>СТЕКЛО</v>
          </cell>
        </row>
        <row r="8686">
          <cell r="A8686" t="str">
            <v>W1200461</v>
          </cell>
          <cell r="B8686" t="str">
            <v>WALTHER-GLAS</v>
          </cell>
          <cell r="C8686" t="str">
            <v xml:space="preserve"> Чаша ДЖОРЖИНА на ножке 24см</v>
          </cell>
          <cell r="D8686" t="str">
            <v xml:space="preserve"> Ftd. Bowl 24cm</v>
          </cell>
          <cell r="E8686" t="str">
            <v>Германия</v>
          </cell>
          <cell r="F8686" t="str">
            <v>СТЕКЛО</v>
          </cell>
        </row>
        <row r="8687">
          <cell r="A8687" t="str">
            <v>W1201812</v>
          </cell>
          <cell r="B8687" t="str">
            <v>WALTHER-GLAS</v>
          </cell>
          <cell r="C8687" t="str">
            <v xml:space="preserve"> Чаша КАРМЕН матовая на ножке 22.5см</v>
          </cell>
          <cell r="D8687" t="str">
            <v xml:space="preserve"> Ftd. Bowl 22.5cm</v>
          </cell>
          <cell r="E8687" t="str">
            <v>Германия</v>
          </cell>
          <cell r="F8687" t="str">
            <v>СТЕКЛО</v>
          </cell>
        </row>
        <row r="8688">
          <cell r="A8688" t="str">
            <v>W1212458</v>
          </cell>
          <cell r="B8688" t="str">
            <v>WALTHER-GLAS</v>
          </cell>
          <cell r="C8688" t="str">
            <v xml:space="preserve"> Креманка КАРМЕН матовая 14см</v>
          </cell>
          <cell r="D8688" t="str">
            <v xml:space="preserve"> Ftd. Bowl 14cm</v>
          </cell>
          <cell r="E8688" t="str">
            <v>Германия</v>
          </cell>
          <cell r="F8688" t="str">
            <v>СТЕКЛО</v>
          </cell>
        </row>
        <row r="8689">
          <cell r="A8689" t="str">
            <v>W1216801</v>
          </cell>
          <cell r="B8689" t="str">
            <v>WALTHER-GLAS</v>
          </cell>
          <cell r="C8689" t="str">
            <v xml:space="preserve"> Чаша для фруктов НАДИН АВРОРА 15.5см</v>
          </cell>
          <cell r="D8689" t="str">
            <v xml:space="preserve"> Bowl 15.5cm</v>
          </cell>
          <cell r="E8689" t="str">
            <v>Германия</v>
          </cell>
          <cell r="F8689" t="str">
            <v>СТЕКЛО</v>
          </cell>
        </row>
        <row r="8690">
          <cell r="A8690" t="str">
            <v>W1216802</v>
          </cell>
          <cell r="B8690" t="str">
            <v>WALTHER-GLAS</v>
          </cell>
          <cell r="C8690" t="str">
            <v xml:space="preserve"> Чаша НАДИН АВРОРА 21см</v>
          </cell>
          <cell r="D8690" t="str">
            <v xml:space="preserve"> Bowl 21cm</v>
          </cell>
          <cell r="E8690" t="str">
            <v>Германия</v>
          </cell>
          <cell r="F8690" t="str">
            <v>СТЕКЛО</v>
          </cell>
        </row>
        <row r="8691">
          <cell r="A8691" t="str">
            <v>W1200460</v>
          </cell>
          <cell r="B8691" t="str">
            <v>WALTHER-GLAS</v>
          </cell>
          <cell r="C8691" t="str">
            <v xml:space="preserve"> Чаша ДЖОРЖИНА матовая 24см</v>
          </cell>
          <cell r="D8691" t="str">
            <v xml:space="preserve"> Bowl 24cm</v>
          </cell>
          <cell r="E8691" t="str">
            <v>Германия</v>
          </cell>
          <cell r="F8691" t="str">
            <v>СТЕКЛО</v>
          </cell>
        </row>
        <row r="8692">
          <cell r="A8692" t="str">
            <v>W1200463</v>
          </cell>
          <cell r="B8692" t="str">
            <v>WALTHER-GLAS</v>
          </cell>
          <cell r="C8692" t="str">
            <v xml:space="preserve"> Креманка ДЖОРЖИНА матовая 14см</v>
          </cell>
          <cell r="D8692" t="str">
            <v xml:space="preserve"> Ftd. Bowl 14cm</v>
          </cell>
          <cell r="E8692" t="str">
            <v>Германия</v>
          </cell>
          <cell r="F8692" t="str">
            <v>СТЕКЛО</v>
          </cell>
        </row>
        <row r="8693">
          <cell r="A8693" t="str">
            <v>W1200476</v>
          </cell>
          <cell r="B8693" t="str">
            <v>WALTHER-GLAS</v>
          </cell>
          <cell r="C8693" t="str">
            <v xml:space="preserve"> Чаша на 3-х ножках ДЖОРЖИНА матовая 17.5см</v>
          </cell>
          <cell r="D8693" t="str">
            <v xml:space="preserve"> 3-Toed-Bowl satin 17.5cm</v>
          </cell>
          <cell r="E8693" t="str">
            <v>Германия</v>
          </cell>
          <cell r="F8693" t="str">
            <v>СТЕКЛО</v>
          </cell>
        </row>
        <row r="8694">
          <cell r="A8694" t="str">
            <v>W1212455</v>
          </cell>
          <cell r="B8694" t="str">
            <v>WALTHER-GLAS</v>
          </cell>
          <cell r="C8694" t="str">
            <v xml:space="preserve"> Чаша КАРМЕН матовая 22см</v>
          </cell>
          <cell r="D8694" t="str">
            <v xml:space="preserve"> Bowl 22cm</v>
          </cell>
          <cell r="E8694" t="str">
            <v>Германия</v>
          </cell>
          <cell r="F8694" t="str">
            <v>СТЕКЛО</v>
          </cell>
        </row>
        <row r="8695">
          <cell r="A8695" t="str">
            <v>W1216799</v>
          </cell>
          <cell r="B8695" t="str">
            <v>WALTHER-GLAS</v>
          </cell>
          <cell r="C8695" t="str">
            <v xml:space="preserve"> Набор салатников 3шт НАДИН АВРОРА 14см</v>
          </cell>
          <cell r="D8695" t="str">
            <v xml:space="preserve"> 3pcs salad bowl set 14cm</v>
          </cell>
          <cell r="E8695" t="str">
            <v>Германия</v>
          </cell>
          <cell r="F8695" t="str">
            <v>СТЕКЛО</v>
          </cell>
        </row>
        <row r="8696">
          <cell r="A8696" t="str">
            <v>W1201666</v>
          </cell>
          <cell r="B8696" t="str">
            <v>WALTHER-GLAS</v>
          </cell>
          <cell r="C8696" t="str">
            <v xml:space="preserve"> Чаша КАРМЕН розовая на ножке 22.5см</v>
          </cell>
          <cell r="D8696" t="str">
            <v xml:space="preserve"> Ftd. Bowl 22.5cm</v>
          </cell>
          <cell r="E8696" t="str">
            <v>Германия</v>
          </cell>
          <cell r="F8696" t="str">
            <v>СТЕКЛО</v>
          </cell>
        </row>
        <row r="8697">
          <cell r="A8697" t="str">
            <v>W1203778</v>
          </cell>
          <cell r="B8697" t="str">
            <v>WALTHER-GLAS</v>
          </cell>
          <cell r="C8697" t="str">
            <v xml:space="preserve"> Креманка на ножке НАТАША красная 14см красная</v>
          </cell>
          <cell r="D8697" t="str">
            <v xml:space="preserve"> Ftd. Bowl 14cm</v>
          </cell>
          <cell r="E8697" t="str">
            <v>Германия</v>
          </cell>
          <cell r="F8697" t="str">
            <v>СТЕКЛО</v>
          </cell>
        </row>
        <row r="8698">
          <cell r="A8698" t="str">
            <v>W1216794</v>
          </cell>
          <cell r="B8698" t="str">
            <v>WALTHER-GLAS</v>
          </cell>
          <cell r="C8698" t="str">
            <v xml:space="preserve"> Салатник КАЙЛА 24см</v>
          </cell>
          <cell r="D8698" t="str">
            <v xml:space="preserve"> Bowl 24cm</v>
          </cell>
          <cell r="E8698" t="str">
            <v>Германия</v>
          </cell>
          <cell r="F8698" t="str">
            <v>СТЕКЛО</v>
          </cell>
        </row>
        <row r="8699">
          <cell r="A8699" t="str">
            <v>W1217290</v>
          </cell>
          <cell r="B8699" t="str">
            <v>WALTHER-GLAS</v>
          </cell>
          <cell r="C8699" t="str">
            <v xml:space="preserve"> Конфетница НАДИН АВРОРА 16см</v>
          </cell>
          <cell r="D8699" t="str">
            <v xml:space="preserve"> Basket 16cm</v>
          </cell>
          <cell r="E8699" t="str">
            <v>Германия</v>
          </cell>
          <cell r="F8699" t="str">
            <v>СТЕКЛО</v>
          </cell>
        </row>
        <row r="8700">
          <cell r="A8700" t="str">
            <v>W1200462</v>
          </cell>
          <cell r="B8700" t="str">
            <v>WALTHER-GLAS</v>
          </cell>
          <cell r="C8700" t="str">
            <v xml:space="preserve"> Набор салатников 3шт ДЖОРЖИНА матовая 14см</v>
          </cell>
          <cell r="D8700" t="str">
            <v xml:space="preserve"> 3pcs salad bowl set 14cm</v>
          </cell>
          <cell r="E8700" t="str">
            <v>Германия</v>
          </cell>
          <cell r="F8700" t="str">
            <v>СТЕКЛО</v>
          </cell>
        </row>
        <row r="8701">
          <cell r="A8701" t="str">
            <v>W1212477</v>
          </cell>
          <cell r="B8701" t="str">
            <v>WALTHER-GLAS</v>
          </cell>
          <cell r="C8701" t="str">
            <v xml:space="preserve"> Набор салатников 3шт КАРМЕН розовая 14см</v>
          </cell>
          <cell r="D8701" t="str">
            <v xml:space="preserve"> 3pcs salad bowl set 14cm</v>
          </cell>
          <cell r="E8701" t="str">
            <v>Германия</v>
          </cell>
          <cell r="F8701" t="str">
            <v>СТЕКЛО</v>
          </cell>
        </row>
        <row r="8702">
          <cell r="A8702" t="str">
            <v>W1217387</v>
          </cell>
          <cell r="B8702" t="str">
            <v>WALTHER-GLAS</v>
          </cell>
          <cell r="C8702" t="str">
            <v xml:space="preserve"> Ладья КАРМЕН матовая 27см</v>
          </cell>
          <cell r="D8702" t="str">
            <v xml:space="preserve"> Jardiniere 27cm</v>
          </cell>
          <cell r="E8702" t="str">
            <v>Германия</v>
          </cell>
          <cell r="F8702" t="str">
            <v>СТЕКЛО</v>
          </cell>
        </row>
        <row r="8703">
          <cell r="A8703" t="str">
            <v>W1200606</v>
          </cell>
          <cell r="B8703" t="str">
            <v>WALTHER-GLAS</v>
          </cell>
          <cell r="C8703" t="str">
            <v xml:space="preserve"> Ваза ВЕЛЛИНГТОН САТИН-РОЗ 24см</v>
          </cell>
          <cell r="D8703" t="str">
            <v xml:space="preserve"> Vase 24cm</v>
          </cell>
          <cell r="E8703" t="str">
            <v>Германия</v>
          </cell>
          <cell r="F8703" t="str">
            <v>СТЕКЛО</v>
          </cell>
        </row>
        <row r="8704">
          <cell r="A8704" t="str">
            <v>W1200607</v>
          </cell>
          <cell r="B8704" t="str">
            <v>WALTHER-GLAS</v>
          </cell>
          <cell r="C8704" t="str">
            <v xml:space="preserve"> Ваза ВЕЛЛИНГТОН САТИН-РОЗ 20см</v>
          </cell>
          <cell r="D8704" t="str">
            <v xml:space="preserve"> Vase 20cm</v>
          </cell>
          <cell r="E8704" t="str">
            <v>Германия</v>
          </cell>
          <cell r="F8704" t="str">
            <v>СТЕКЛО</v>
          </cell>
        </row>
        <row r="8705">
          <cell r="A8705" t="str">
            <v>W1200612</v>
          </cell>
          <cell r="B8705" t="str">
            <v>WALTHER-GLAS</v>
          </cell>
          <cell r="C8705" t="str">
            <v xml:space="preserve"> Ладья ВЕЛЛИНГТОН САТИН-РОЗ 27см</v>
          </cell>
          <cell r="D8705" t="str">
            <v xml:space="preserve"> Jardiniere 27cm</v>
          </cell>
          <cell r="E8705" t="str">
            <v>Германия</v>
          </cell>
          <cell r="F8705" t="str">
            <v>СТЕКЛО</v>
          </cell>
        </row>
        <row r="8706">
          <cell r="A8706" t="str">
            <v>W1217902</v>
          </cell>
          <cell r="B8706" t="str">
            <v>WALTHER-GLAS</v>
          </cell>
          <cell r="C8706" t="str">
            <v xml:space="preserve"> Салатник ВЕЛЛИНГТОН САТИН 22см</v>
          </cell>
          <cell r="D8706" t="str">
            <v xml:space="preserve"> Bowl 22cm</v>
          </cell>
          <cell r="E8706" t="str">
            <v>Германия</v>
          </cell>
          <cell r="F8706" t="str">
            <v>СТЕКЛО</v>
          </cell>
        </row>
        <row r="8707">
          <cell r="A8707" t="str">
            <v>W1217903</v>
          </cell>
          <cell r="B8707" t="str">
            <v>WALTHER-GLAS</v>
          </cell>
          <cell r="C8707" t="str">
            <v xml:space="preserve"> Салатник на ножке ВЕЛЛИНГТОН САТИН 22см</v>
          </cell>
          <cell r="D8707" t="str">
            <v xml:space="preserve"> Ftd. Bowl 22cm</v>
          </cell>
          <cell r="E8707" t="str">
            <v>Германия</v>
          </cell>
          <cell r="F8707" t="str">
            <v>СТЕКЛО</v>
          </cell>
        </row>
        <row r="8708">
          <cell r="A8708" t="str">
            <v>W1200588</v>
          </cell>
          <cell r="B8708" t="str">
            <v>WALTHER-GLAS</v>
          </cell>
          <cell r="C8708" t="str">
            <v xml:space="preserve"> Набор салатников ВЕЛЛИНГТОН САТИН-РОЗ 3шт 13.5см</v>
          </cell>
          <cell r="D8708" t="str">
            <v xml:space="preserve"> 3pcs salad bowl set 13.5cm</v>
          </cell>
          <cell r="E8708" t="str">
            <v>Германия</v>
          </cell>
          <cell r="F8708" t="str">
            <v>СТЕКЛО</v>
          </cell>
        </row>
        <row r="8709">
          <cell r="A8709" t="str">
            <v>W1200611</v>
          </cell>
          <cell r="B8709" t="str">
            <v>WALTHER-GLAS</v>
          </cell>
          <cell r="C8709" t="str">
            <v xml:space="preserve"> Салатник ВЕЛЛИНГТОН САТИН-РОЗ 17см</v>
          </cell>
          <cell r="D8709" t="str">
            <v xml:space="preserve"> Toed Bowl 27cm</v>
          </cell>
          <cell r="E8709" t="str">
            <v>Германия</v>
          </cell>
          <cell r="F8709" t="str">
            <v>СТЕКЛО</v>
          </cell>
        </row>
        <row r="8710">
          <cell r="A8710" t="str">
            <v>W1203801</v>
          </cell>
          <cell r="B8710" t="str">
            <v>WALTHER-GLAS</v>
          </cell>
          <cell r="E8710" t="str">
            <v>Германия</v>
          </cell>
          <cell r="F8710" t="str">
            <v>СТЕКЛО</v>
          </cell>
        </row>
        <row r="8711">
          <cell r="A8711" t="str">
            <v>W1212478</v>
          </cell>
          <cell r="B8711" t="str">
            <v>WALTHER-GLAS</v>
          </cell>
          <cell r="C8711" t="str">
            <v xml:space="preserve"> Креманка КАРМЕН розовая 14см</v>
          </cell>
          <cell r="D8711" t="str">
            <v xml:space="preserve"> Ftd. Bowl 14cm</v>
          </cell>
          <cell r="E8711" t="str">
            <v>Германия</v>
          </cell>
          <cell r="F8711" t="str">
            <v>СТЕКЛО</v>
          </cell>
        </row>
        <row r="8712">
          <cell r="A8712" t="str">
            <v>W1217897</v>
          </cell>
          <cell r="B8712" t="str">
            <v>WALTHER-GLAS</v>
          </cell>
          <cell r="C8712" t="str">
            <v xml:space="preserve"> Салатник на ножке ВЕЛЛИНГТОН САТИН 13.5см</v>
          </cell>
          <cell r="D8712" t="str">
            <v xml:space="preserve"> Ftd. Bowl 13.5cm</v>
          </cell>
          <cell r="E8712" t="str">
            <v>Германия</v>
          </cell>
          <cell r="F8712" t="str">
            <v>СТЕКЛО</v>
          </cell>
        </row>
        <row r="8713">
          <cell r="A8713" t="str">
            <v>W1203775</v>
          </cell>
          <cell r="B8713" t="str">
            <v>WALTHER-GLAS</v>
          </cell>
          <cell r="C8713" t="str">
            <v xml:space="preserve"> Чаша НАТАША красная 24см</v>
          </cell>
          <cell r="D8713" t="str">
            <v xml:space="preserve"> Bowl 24cm red</v>
          </cell>
          <cell r="E8713" t="str">
            <v>Германия</v>
          </cell>
          <cell r="F8713" t="str">
            <v>СТЕКЛО</v>
          </cell>
        </row>
        <row r="8714">
          <cell r="A8714" t="str">
            <v>W1203776</v>
          </cell>
          <cell r="B8714" t="str">
            <v>WALTHER-GLAS</v>
          </cell>
          <cell r="C8714" t="str">
            <v xml:space="preserve"> Чаша НАТАША красная на ножке 24см</v>
          </cell>
          <cell r="D8714" t="str">
            <v xml:space="preserve"> Ftd. Bowl 24cm</v>
          </cell>
          <cell r="E8714" t="str">
            <v>Германия</v>
          </cell>
          <cell r="F8714" t="str">
            <v>СТЕКЛО</v>
          </cell>
        </row>
        <row r="8715">
          <cell r="A8715" t="str">
            <v>W1203777</v>
          </cell>
          <cell r="B8715" t="str">
            <v>WALTHER-GLAS</v>
          </cell>
          <cell r="C8715" t="str">
            <v xml:space="preserve"> Салатники НАТАША 3шт 14см красные</v>
          </cell>
          <cell r="D8715" t="str">
            <v xml:space="preserve"> 3pcs salad bowl set 14cm</v>
          </cell>
          <cell r="E8715" t="str">
            <v>Германия</v>
          </cell>
          <cell r="F8715" t="str">
            <v>СТЕКЛО</v>
          </cell>
        </row>
        <row r="8716">
          <cell r="A8716" t="str">
            <v>W1206004</v>
          </cell>
          <cell r="B8716" t="str">
            <v>WALTHER-GLAS</v>
          </cell>
          <cell r="C8716" t="str">
            <v xml:space="preserve"> Салатник САТУРН матово-синий 21см</v>
          </cell>
          <cell r="D8716" t="str">
            <v xml:space="preserve"> Salad bowl 21cm blue</v>
          </cell>
          <cell r="E8716" t="str">
            <v>Германия</v>
          </cell>
          <cell r="F8716" t="str">
            <v>СТЕКЛО</v>
          </cell>
        </row>
        <row r="8717">
          <cell r="A8717" t="str">
            <v>W1212476</v>
          </cell>
          <cell r="B8717" t="str">
            <v>WALTHER-GLAS</v>
          </cell>
          <cell r="C8717" t="str">
            <v xml:space="preserve"> Чаша КАРМЕН розовая 22.5см</v>
          </cell>
          <cell r="D8717" t="str">
            <v xml:space="preserve"> Bowl 22.5cm pink</v>
          </cell>
          <cell r="E8717" t="str">
            <v>Германия</v>
          </cell>
          <cell r="F8717" t="str">
            <v>СТЕКЛО</v>
          </cell>
        </row>
        <row r="8718">
          <cell r="A8718" t="str">
            <v>W1206003</v>
          </cell>
          <cell r="B8718" t="str">
            <v>WALTHER-GLAS</v>
          </cell>
          <cell r="C8718" t="str">
            <v xml:space="preserve"> Салатник САТУРН матово-синяя 16см</v>
          </cell>
          <cell r="D8718" t="str">
            <v xml:space="preserve"> Salad bowl 16cm blue</v>
          </cell>
          <cell r="E8718" t="str">
            <v>Германия</v>
          </cell>
          <cell r="F8718" t="str">
            <v>СТЕКЛО</v>
          </cell>
        </row>
        <row r="8719">
          <cell r="A8719" t="str">
            <v>W1206005</v>
          </cell>
          <cell r="B8719" t="str">
            <v>WALTHER-GLAS</v>
          </cell>
          <cell r="C8719" t="str">
            <v xml:space="preserve"> Чаша на ножке САТУРН матово-синяя 21см</v>
          </cell>
          <cell r="D8719" t="str">
            <v xml:space="preserve"> Ftd. Bowl 21cm blue</v>
          </cell>
          <cell r="E8719" t="str">
            <v>Германия</v>
          </cell>
          <cell r="F8719" t="str">
            <v>СТЕКЛО</v>
          </cell>
        </row>
        <row r="8720">
          <cell r="A8720" t="str">
            <v>W1206021</v>
          </cell>
          <cell r="B8720" t="str">
            <v>WALTHER-GLAS</v>
          </cell>
          <cell r="C8720" t="str">
            <v xml:space="preserve"> Салатник САТУРН матово-красный 16см</v>
          </cell>
          <cell r="D8720" t="str">
            <v xml:space="preserve"> Salad bowl 16cm red</v>
          </cell>
          <cell r="E8720" t="str">
            <v>Германия</v>
          </cell>
          <cell r="F8720" t="str">
            <v>СТЕКЛО</v>
          </cell>
        </row>
        <row r="8721">
          <cell r="A8721" t="str">
            <v>W1206022</v>
          </cell>
          <cell r="B8721" t="str">
            <v>WALTHER-GLAS</v>
          </cell>
          <cell r="C8721" t="str">
            <v xml:space="preserve"> Салатник САТУРН матово-красный 21см</v>
          </cell>
          <cell r="D8721" t="str">
            <v xml:space="preserve"> Salad bowl 21cm red</v>
          </cell>
          <cell r="E8721" t="str">
            <v>Германия</v>
          </cell>
          <cell r="F8721" t="str">
            <v>СТЕКЛО</v>
          </cell>
        </row>
        <row r="8722">
          <cell r="A8722" t="str">
            <v>W1206023</v>
          </cell>
          <cell r="B8722" t="str">
            <v>WALTHER-GLAS</v>
          </cell>
          <cell r="C8722" t="str">
            <v xml:space="preserve"> Салатник на ножке САТУРН матово-красная 21см</v>
          </cell>
          <cell r="D8722" t="str">
            <v xml:space="preserve"> Ftd. Bowl 21cm red</v>
          </cell>
          <cell r="E8722" t="str">
            <v>Германия</v>
          </cell>
          <cell r="F8722" t="str">
            <v>СТЕКЛО</v>
          </cell>
        </row>
        <row r="8723">
          <cell r="A8723" t="str">
            <v>W1200472</v>
          </cell>
          <cell r="B8723" t="str">
            <v>WALTHER-GLAS</v>
          </cell>
          <cell r="C8723" t="str">
            <v xml:space="preserve"> Конфетница ДЖОРЖИНА матовая 18.5см</v>
          </cell>
          <cell r="D8723" t="str">
            <v xml:space="preserve"> Basket 18.5cm</v>
          </cell>
          <cell r="E8723" t="str">
            <v>Германия</v>
          </cell>
          <cell r="F8723" t="str">
            <v>СТЕКЛО</v>
          </cell>
        </row>
        <row r="8724">
          <cell r="A8724" t="str">
            <v>W1214419</v>
          </cell>
          <cell r="B8724" t="str">
            <v>WALTHER-GLAS</v>
          </cell>
          <cell r="C8724" t="str">
            <v xml:space="preserve"> Набор чаш ЦВЕТОЧНАЯ ФАНТАЗИЯ матовая 3шт 11см</v>
          </cell>
          <cell r="D8724" t="str">
            <v xml:space="preserve"> Bowl</v>
          </cell>
          <cell r="E8724" t="str">
            <v>Германия</v>
          </cell>
          <cell r="F8724" t="str">
            <v>СТЕКЛО</v>
          </cell>
        </row>
        <row r="8725">
          <cell r="A8725" t="str">
            <v>W1214422</v>
          </cell>
          <cell r="B8725" t="str">
            <v>WALTHER-GLAS</v>
          </cell>
          <cell r="C8725" t="str">
            <v xml:space="preserve"> Менажница ЦВЕТОЧНАЯ ФАНТАЗИЯ матовая 32см</v>
          </cell>
          <cell r="D8725" t="str">
            <v xml:space="preserve"> Relish Tray 5 Comp.</v>
          </cell>
          <cell r="E8725" t="str">
            <v>Германия</v>
          </cell>
          <cell r="F8725" t="str">
            <v>СТЕКЛО</v>
          </cell>
        </row>
        <row r="8726">
          <cell r="A8726" t="str">
            <v>W1214423</v>
          </cell>
          <cell r="B8726" t="str">
            <v>WALTHER-GLAS</v>
          </cell>
          <cell r="C8726" t="str">
            <v xml:space="preserve"> Сахарница с крышкой ЦВЕТОЧНАЯ ФАНТАЗИЯ матовая 16см</v>
          </cell>
          <cell r="D8726" t="str">
            <v xml:space="preserve"> Covd. Jar</v>
          </cell>
          <cell r="E8726" t="str">
            <v>Германия</v>
          </cell>
          <cell r="F8726" t="str">
            <v>СТЕКЛО</v>
          </cell>
        </row>
        <row r="8727">
          <cell r="A8727" t="str">
            <v>W1214424</v>
          </cell>
          <cell r="B8727" t="str">
            <v>WALTHER-GLAS</v>
          </cell>
          <cell r="C8727" t="str">
            <v xml:space="preserve"> Конфетница ЦВЕТОЧНАЯ ФАНТАЗИЯ матовая 21см</v>
          </cell>
          <cell r="D8727" t="str">
            <v xml:space="preserve"> Basket</v>
          </cell>
          <cell r="E8727" t="str">
            <v>Германия</v>
          </cell>
          <cell r="F8727" t="str">
            <v>СТЕКЛО</v>
          </cell>
        </row>
        <row r="8728">
          <cell r="A8728" t="str">
            <v>W1214431</v>
          </cell>
          <cell r="B8728" t="str">
            <v>WALTHER-GLAS</v>
          </cell>
          <cell r="C8728" t="str">
            <v xml:space="preserve"> Набор чаш ЦВЕТОЧНАЯ ФАНТАЗИЯ желто-голубые 11см 3шт</v>
          </cell>
          <cell r="D8728" t="str">
            <v xml:space="preserve"> Bowl</v>
          </cell>
          <cell r="E8728" t="str">
            <v>Германия</v>
          </cell>
          <cell r="F8728" t="str">
            <v>СТЕКЛО</v>
          </cell>
        </row>
        <row r="8729">
          <cell r="A8729" t="str">
            <v>W1214406</v>
          </cell>
          <cell r="B8729" t="str">
            <v>WALTHER-GLAS</v>
          </cell>
          <cell r="C8729" t="str">
            <v xml:space="preserve"> Салатник ЦВЕТОЧНАЯ ФАНТАЗИЯ желто-голубая 13см</v>
          </cell>
          <cell r="D8729" t="str">
            <v xml:space="preserve"> Fruit Bowl</v>
          </cell>
          <cell r="E8729" t="str">
            <v>Германия</v>
          </cell>
          <cell r="F8729" t="str">
            <v>СТЕКЛО</v>
          </cell>
        </row>
        <row r="8730">
          <cell r="A8730" t="str">
            <v>W1214407</v>
          </cell>
          <cell r="B8730" t="str">
            <v>WALTHER-GLAS</v>
          </cell>
          <cell r="C8730" t="str">
            <v xml:space="preserve"> Тарелка квадратная ЦВЕТОЧНАЯ ФАНТАЗИЯ желто-голубая 35.5см</v>
          </cell>
          <cell r="D8730" t="str">
            <v xml:space="preserve"> Fruit Plate</v>
          </cell>
          <cell r="E8730" t="str">
            <v>Германия</v>
          </cell>
          <cell r="F8730" t="str">
            <v>СТЕКЛО</v>
          </cell>
        </row>
        <row r="8731">
          <cell r="A8731" t="str">
            <v>W1214409</v>
          </cell>
          <cell r="B8731" t="str">
            <v>WALTHER-GLAS</v>
          </cell>
          <cell r="C8731" t="str">
            <v xml:space="preserve"> Блюдо на ножке ЦВЕТОЧНАЯ ФАНТАЗИЯ желто-голубое 17см</v>
          </cell>
          <cell r="D8731" t="str">
            <v xml:space="preserve"> Ftd. Fruit Dish</v>
          </cell>
          <cell r="E8731" t="str">
            <v>Германия</v>
          </cell>
          <cell r="F8731" t="str">
            <v>СТЕКЛО</v>
          </cell>
        </row>
        <row r="8732">
          <cell r="A8732" t="str">
            <v>W1214410</v>
          </cell>
          <cell r="B8732" t="str">
            <v>WALTHER-GLAS</v>
          </cell>
          <cell r="C8732" t="str">
            <v xml:space="preserve"> Тарелка для торта ЦВЕТОЧНАЯ ФАНТАЗИЯ желто-голубая 36.5см</v>
          </cell>
          <cell r="D8732" t="str">
            <v xml:space="preserve"> Cake Plate</v>
          </cell>
          <cell r="E8732" t="str">
            <v>Германия</v>
          </cell>
          <cell r="F8732" t="str">
            <v>СТЕКЛО</v>
          </cell>
        </row>
        <row r="8733">
          <cell r="A8733" t="str">
            <v>W1214416</v>
          </cell>
          <cell r="B8733" t="str">
            <v>WALTHER-GLAS</v>
          </cell>
          <cell r="C8733" t="str">
            <v xml:space="preserve"> Ваза ЦВЕТОЧНАЯ ФАНТАЗИЯ желто-голубая 20см</v>
          </cell>
          <cell r="D8733" t="str">
            <v xml:space="preserve"> Vase</v>
          </cell>
          <cell r="E8733" t="str">
            <v>Германия</v>
          </cell>
          <cell r="F8733" t="str">
            <v>СТЕКЛО</v>
          </cell>
        </row>
        <row r="8734">
          <cell r="A8734" t="str">
            <v>W1214385</v>
          </cell>
          <cell r="B8734" t="str">
            <v>WALTHER-GLAS</v>
          </cell>
          <cell r="C8734" t="str">
            <v xml:space="preserve"> Ваза ЦВЕТОЧНАЯ ФАНТАЗИЯ матовая 24см</v>
          </cell>
          <cell r="D8734" t="str">
            <v xml:space="preserve"> Vase</v>
          </cell>
          <cell r="E8734" t="str">
            <v>Германия</v>
          </cell>
          <cell r="F8734" t="str">
            <v>СТЕКЛО</v>
          </cell>
        </row>
        <row r="8735">
          <cell r="A8735" t="str">
            <v>W1214389</v>
          </cell>
          <cell r="B8735" t="str">
            <v>WALTHER-GLAS</v>
          </cell>
          <cell r="C8735" t="str">
            <v xml:space="preserve"> Тарелка квадратная ЦВЕТОЧНАЯ ФАНТАЗИЯ розовая 35.5см</v>
          </cell>
          <cell r="D8735" t="str">
            <v xml:space="preserve"> Fruit Plate</v>
          </cell>
          <cell r="E8735" t="str">
            <v>Германия</v>
          </cell>
          <cell r="F8735" t="str">
            <v>СТЕКЛО</v>
          </cell>
        </row>
        <row r="8736">
          <cell r="A8736" t="str">
            <v>W1214396</v>
          </cell>
          <cell r="B8736" t="str">
            <v>WALTHER-GLAS</v>
          </cell>
          <cell r="C8736" t="str">
            <v xml:space="preserve"> Ладья ЦВЕТОЧНАЯ ФАНТАЗИЯ розовая 36.5см</v>
          </cell>
          <cell r="D8736" t="str">
            <v xml:space="preserve"> Jardiniere</v>
          </cell>
          <cell r="E8736" t="str">
            <v>Германия</v>
          </cell>
          <cell r="F8736" t="str">
            <v>СТЕКЛО</v>
          </cell>
        </row>
        <row r="8737">
          <cell r="A8737" t="str">
            <v>W1214404</v>
          </cell>
          <cell r="B8737" t="str">
            <v>WALTHER-GLAS</v>
          </cell>
          <cell r="C8737" t="str">
            <v xml:space="preserve"> Чаша ЦВЕТОЧНАЯ ФАНТАЗИЯ желто-голубая 27.5см</v>
          </cell>
          <cell r="D8737" t="str">
            <v xml:space="preserve"> Fruit Bowl</v>
          </cell>
          <cell r="E8737" t="str">
            <v>Германия</v>
          </cell>
          <cell r="F8737" t="str">
            <v>СТЕКЛО</v>
          </cell>
        </row>
        <row r="8738">
          <cell r="A8738" t="str">
            <v>W1214405</v>
          </cell>
          <cell r="B8738" t="str">
            <v>WALTHER-GLAS</v>
          </cell>
          <cell r="C8738" t="str">
            <v xml:space="preserve"> Чаша ЦВЕТОЧНАЯ ФАНТАЗИЯ желто-голубая 21.5см</v>
          </cell>
          <cell r="D8738" t="str">
            <v xml:space="preserve"> Fruit Bowl</v>
          </cell>
          <cell r="E8738" t="str">
            <v>Германия</v>
          </cell>
          <cell r="F8738" t="str">
            <v>СТЕКЛО</v>
          </cell>
        </row>
        <row r="8739">
          <cell r="A8739" t="str">
            <v>W1214379</v>
          </cell>
          <cell r="B8739" t="str">
            <v>WALTHER-GLAS</v>
          </cell>
          <cell r="C8739" t="str">
            <v xml:space="preserve"> Ладья ЦВЕТОЧНАЯ ФАНТАЗИЯ матовая 36.5см</v>
          </cell>
          <cell r="D8739" t="str">
            <v xml:space="preserve"> Jardiniere</v>
          </cell>
          <cell r="E8739" t="str">
            <v>Германия</v>
          </cell>
          <cell r="F8739" t="str">
            <v>СТЕКЛО</v>
          </cell>
        </row>
        <row r="8740">
          <cell r="A8740" t="str">
            <v>W1214381</v>
          </cell>
          <cell r="B8740" t="str">
            <v>WALTHER-GLAS</v>
          </cell>
          <cell r="C8740" t="str">
            <v xml:space="preserve"> Тарелка для торта ЦВЕТОЧНАЯ ФАНТАЗИЯ матовая 36.5см</v>
          </cell>
          <cell r="D8740" t="str">
            <v xml:space="preserve"> Cake Plate</v>
          </cell>
          <cell r="E8740" t="str">
            <v>Германия</v>
          </cell>
          <cell r="F8740" t="str">
            <v>СТЕКЛО</v>
          </cell>
        </row>
        <row r="8741">
          <cell r="A8741" t="str">
            <v>W1214382</v>
          </cell>
          <cell r="B8741" t="str">
            <v>WALTHER-GLAS</v>
          </cell>
          <cell r="C8741" t="str">
            <v xml:space="preserve"> Тарелка для торта на ножке ЦВЕТОЧНАЯ ФАНТАЗИЯ матовая 36.5см</v>
          </cell>
          <cell r="D8741" t="str">
            <v xml:space="preserve"> Ftd. Cake Plate</v>
          </cell>
          <cell r="E8741" t="str">
            <v>Германия</v>
          </cell>
          <cell r="F8741" t="str">
            <v>СТЕКЛО</v>
          </cell>
        </row>
        <row r="8742">
          <cell r="A8742" t="str">
            <v>W1214383</v>
          </cell>
          <cell r="B8742" t="str">
            <v>WALTHER-GLAS</v>
          </cell>
          <cell r="C8742" t="str">
            <v xml:space="preserve"> Блюдо для канапе ЦВЕТОЧНАЯ ФАНТАЗИЯ матовое 40см</v>
          </cell>
          <cell r="D8742" t="str">
            <v xml:space="preserve"> Canape Tray</v>
          </cell>
          <cell r="E8742" t="str">
            <v>Германия</v>
          </cell>
          <cell r="F8742" t="str">
            <v>СТЕКЛО</v>
          </cell>
        </row>
        <row r="8743">
          <cell r="A8743" t="str">
            <v>W1214384</v>
          </cell>
          <cell r="B8743" t="str">
            <v>WALTHER-GLAS</v>
          </cell>
          <cell r="C8743" t="str">
            <v xml:space="preserve"> Ваза ЦВЕТОЧНАЯ ФАНТАЗИЯ матовая 20см</v>
          </cell>
          <cell r="D8743" t="str">
            <v xml:space="preserve"> Vase</v>
          </cell>
          <cell r="E8743" t="str">
            <v>Германия</v>
          </cell>
          <cell r="F8743" t="str">
            <v>СТЕКЛО</v>
          </cell>
        </row>
        <row r="8744">
          <cell r="A8744" t="str">
            <v>W1214377</v>
          </cell>
          <cell r="B8744" t="str">
            <v>WALTHER-GLAS</v>
          </cell>
          <cell r="C8744" t="str">
            <v xml:space="preserve"> Чаша ЦВЕТОЧНАЯ ФАНТАЗИЯ матовая 27.5см</v>
          </cell>
          <cell r="D8744" t="str">
            <v xml:space="preserve"> Fruit Bowl</v>
          </cell>
          <cell r="E8744" t="str">
            <v>Германия</v>
          </cell>
          <cell r="F8744" t="str">
            <v>СТЕКЛО</v>
          </cell>
        </row>
        <row r="8745">
          <cell r="A8745" t="str">
            <v>W1214378</v>
          </cell>
          <cell r="B8745" t="str">
            <v>WALTHER-GLAS</v>
          </cell>
          <cell r="C8745" t="str">
            <v xml:space="preserve"> Тарелка ЦВЕТОЧНАЯ ФАНТАЗИЯ матовая 35.5см</v>
          </cell>
          <cell r="D8745" t="str">
            <v xml:space="preserve"> Fruit Plate</v>
          </cell>
          <cell r="E8745" t="str">
            <v>Германия</v>
          </cell>
          <cell r="F8745" t="str">
            <v>СТЕКЛО</v>
          </cell>
        </row>
        <row r="8746">
          <cell r="A8746" t="str">
            <v>W1218258</v>
          </cell>
          <cell r="B8746" t="str">
            <v>WALTHER-GLAS</v>
          </cell>
          <cell r="C8746" t="str">
            <v xml:space="preserve"> Ваза НАДИН САТИН-ЛИЛА 20см</v>
          </cell>
          <cell r="D8746" t="str">
            <v xml:space="preserve"> Vase</v>
          </cell>
          <cell r="E8746" t="str">
            <v>Германия</v>
          </cell>
          <cell r="F8746" t="str">
            <v>СТЕКЛО</v>
          </cell>
        </row>
        <row r="8747">
          <cell r="A8747" t="str">
            <v>W1218259</v>
          </cell>
          <cell r="B8747" t="str">
            <v>WALTHER-GLAS</v>
          </cell>
          <cell r="C8747" t="str">
            <v xml:space="preserve"> Ваза НАДИН САТИН-ЛИЛА 24см</v>
          </cell>
          <cell r="D8747" t="str">
            <v xml:space="preserve"> Vase</v>
          </cell>
          <cell r="E8747" t="str">
            <v>Германия</v>
          </cell>
          <cell r="F8747" t="str">
            <v>СТЕКЛО</v>
          </cell>
        </row>
        <row r="8748">
          <cell r="A8748" t="str">
            <v>W1218260</v>
          </cell>
          <cell r="B8748" t="str">
            <v>WALTHER-GLAS</v>
          </cell>
          <cell r="C8748" t="str">
            <v xml:space="preserve"> Горка 2-х ярусная НАДИН САТИН-ЛИЛА 22.5см</v>
          </cell>
          <cell r="D8748" t="str">
            <v xml:space="preserve"> 2-Tier Server</v>
          </cell>
          <cell r="E8748" t="str">
            <v>Германия</v>
          </cell>
          <cell r="F8748" t="str">
            <v>СТЕКЛО</v>
          </cell>
        </row>
        <row r="8749">
          <cell r="A8749" t="str">
            <v>W1218247</v>
          </cell>
          <cell r="B8749" t="str">
            <v>WALTHER-GLAS</v>
          </cell>
          <cell r="C8749" t="str">
            <v xml:space="preserve"> Блюдо-сердце НАДИН САТИН-ЛИЛА 24см</v>
          </cell>
          <cell r="D8749" t="str">
            <v xml:space="preserve"> Heart Serving Tray</v>
          </cell>
          <cell r="E8749" t="str">
            <v>Германия</v>
          </cell>
          <cell r="F8749" t="str">
            <v>СТЕКЛО</v>
          </cell>
        </row>
        <row r="8750">
          <cell r="A8750" t="str">
            <v>W1200801</v>
          </cell>
          <cell r="B8750" t="str">
            <v>WALTHER-GLAS</v>
          </cell>
          <cell r="C8750" t="str">
            <v xml:space="preserve"> Блюдо-сердце СВИТХАРТС САТИН 16см</v>
          </cell>
          <cell r="D8750" t="str">
            <v xml:space="preserve"> Heart Serving Tray</v>
          </cell>
          <cell r="E8750" t="str">
            <v>Германия</v>
          </cell>
          <cell r="F8750" t="str">
            <v>СТЕКЛО</v>
          </cell>
        </row>
        <row r="8751">
          <cell r="A8751" t="str">
            <v>W1200802</v>
          </cell>
          <cell r="B8751" t="str">
            <v>WALTHER-GLAS</v>
          </cell>
          <cell r="C8751" t="str">
            <v xml:space="preserve"> Конфетница СВИТХАРТС САТИН 18.5см</v>
          </cell>
          <cell r="D8751" t="str">
            <v xml:space="preserve"> Basket</v>
          </cell>
          <cell r="E8751" t="str">
            <v>Германия</v>
          </cell>
          <cell r="F8751" t="str">
            <v>СТЕКЛО</v>
          </cell>
        </row>
        <row r="8752">
          <cell r="A8752" t="str">
            <v>W1200804</v>
          </cell>
          <cell r="B8752" t="str">
            <v>WALTHER-GLAS</v>
          </cell>
          <cell r="C8752" t="str">
            <v xml:space="preserve"> Ладья СВИТХАРТС САТИН 27см</v>
          </cell>
          <cell r="D8752" t="str">
            <v xml:space="preserve"> Jardiniere</v>
          </cell>
          <cell r="E8752" t="str">
            <v>Германия</v>
          </cell>
          <cell r="F8752" t="str">
            <v>СТЕКЛО</v>
          </cell>
        </row>
        <row r="8753">
          <cell r="A8753" t="str">
            <v>W1200805</v>
          </cell>
          <cell r="B8753" t="str">
            <v>WALTHER-GLAS</v>
          </cell>
          <cell r="C8753" t="str">
            <v xml:space="preserve"> Сахарница СВИТХАРТС САТИН 16см</v>
          </cell>
          <cell r="D8753" t="str">
            <v xml:space="preserve"> Covd. Jar</v>
          </cell>
          <cell r="E8753" t="str">
            <v>Германия</v>
          </cell>
          <cell r="F8753" t="str">
            <v>СТЕКЛО</v>
          </cell>
        </row>
        <row r="8754">
          <cell r="A8754" t="str">
            <v>W1200792</v>
          </cell>
          <cell r="B8754" t="str">
            <v>WALTHER-GLAS</v>
          </cell>
          <cell r="C8754" t="str">
            <v xml:space="preserve"> Блюдо на ножке СВИТХАРТС САТИН 17см</v>
          </cell>
          <cell r="D8754" t="str">
            <v xml:space="preserve"> Ftd. Dish</v>
          </cell>
          <cell r="E8754" t="str">
            <v>Германия</v>
          </cell>
          <cell r="F8754" t="str">
            <v>СТЕКЛО</v>
          </cell>
        </row>
        <row r="8755">
          <cell r="A8755" t="str">
            <v>W1200793</v>
          </cell>
          <cell r="B8755" t="str">
            <v>WALTHER-GLAS</v>
          </cell>
          <cell r="C8755" t="str">
            <v xml:space="preserve"> Блюдо прямоугольное СВИТХАРТС САТИН 35см</v>
          </cell>
          <cell r="D8755" t="str">
            <v xml:space="preserve"> Canape Tray</v>
          </cell>
          <cell r="E8755" t="str">
            <v>Германия</v>
          </cell>
          <cell r="F8755" t="str">
            <v>СТЕКЛО</v>
          </cell>
        </row>
        <row r="8756">
          <cell r="A8756" t="str">
            <v>W1200794</v>
          </cell>
          <cell r="B8756" t="str">
            <v>WALTHER-GLAS</v>
          </cell>
          <cell r="C8756" t="str">
            <v xml:space="preserve"> Блюдо для торта СВИТХАРТС САТИН 34см</v>
          </cell>
          <cell r="D8756" t="str">
            <v xml:space="preserve"> Cake Plate</v>
          </cell>
          <cell r="E8756" t="str">
            <v>Германия</v>
          </cell>
          <cell r="F8756" t="str">
            <v>СТЕКЛО</v>
          </cell>
        </row>
        <row r="8757">
          <cell r="A8757" t="str">
            <v>W1200797</v>
          </cell>
          <cell r="B8757" t="str">
            <v>WALTHER-GLAS</v>
          </cell>
          <cell r="C8757" t="str">
            <v xml:space="preserve"> Салатник для фруктов СВИТХАРТС САТИН 30см</v>
          </cell>
          <cell r="D8757" t="str">
            <v xml:space="preserve"> Fruit Bowl</v>
          </cell>
          <cell r="E8757" t="str">
            <v>Германия</v>
          </cell>
          <cell r="F8757" t="str">
            <v>СТЕКЛО</v>
          </cell>
        </row>
        <row r="8758">
          <cell r="A8758" t="str">
            <v>W1200799</v>
          </cell>
          <cell r="B8758" t="str">
            <v>WALTHER-GLAS</v>
          </cell>
          <cell r="C8758" t="str">
            <v xml:space="preserve"> Менажница СВИТХАРТС САТИН 27см</v>
          </cell>
          <cell r="D8758" t="str">
            <v xml:space="preserve"> Relish Tray</v>
          </cell>
          <cell r="E8758" t="str">
            <v>Германия</v>
          </cell>
          <cell r="F8758" t="str">
            <v>СТЕКЛО</v>
          </cell>
        </row>
        <row r="8759">
          <cell r="A8759" t="str">
            <v>W1200787</v>
          </cell>
          <cell r="B8759" t="str">
            <v>WALTHER-GLAS</v>
          </cell>
          <cell r="C8759" t="str">
            <v xml:space="preserve"> Салатник СВИТХАРТС САТИН 22см</v>
          </cell>
          <cell r="D8759" t="str">
            <v xml:space="preserve"> Bowl</v>
          </cell>
          <cell r="E8759" t="str">
            <v>Германия</v>
          </cell>
          <cell r="F8759" t="str">
            <v>СТЕКЛО</v>
          </cell>
        </row>
        <row r="8760">
          <cell r="A8760" t="str">
            <v>W1200788</v>
          </cell>
          <cell r="B8760" t="str">
            <v>WALTHER-GLAS</v>
          </cell>
          <cell r="C8760" t="str">
            <v xml:space="preserve"> Салатник на ножке СВИТХАРТС САТИН 22см</v>
          </cell>
          <cell r="D8760" t="str">
            <v xml:space="preserve"> Ftd. Bowl</v>
          </cell>
          <cell r="E8760" t="str">
            <v>Германия</v>
          </cell>
          <cell r="F8760" t="str">
            <v>СТЕКЛО</v>
          </cell>
        </row>
        <row r="8761">
          <cell r="A8761" t="str">
            <v>W1200789</v>
          </cell>
          <cell r="B8761" t="str">
            <v>WALTHER-GLAS</v>
          </cell>
          <cell r="C8761" t="str">
            <v xml:space="preserve"> Набор салатников СВИТХАРТС САТИН 3шт 13см</v>
          </cell>
          <cell r="D8761" t="str">
            <v xml:space="preserve"> Bowl</v>
          </cell>
          <cell r="E8761" t="str">
            <v>Германия</v>
          </cell>
          <cell r="F8761" t="str">
            <v>СТЕКЛО</v>
          </cell>
        </row>
        <row r="8762">
          <cell r="A8762" t="str">
            <v>W1200790</v>
          </cell>
          <cell r="B8762" t="str">
            <v>WALTHER-GLAS</v>
          </cell>
          <cell r="C8762" t="str">
            <v xml:space="preserve"> Салатник на ножке СВИТХАРТС САТИН 13см</v>
          </cell>
          <cell r="D8762" t="str">
            <v xml:space="preserve"> Ftd. Bowl</v>
          </cell>
          <cell r="E8762" t="str">
            <v>Германия</v>
          </cell>
          <cell r="F8762" t="str">
            <v>СТЕКЛО</v>
          </cell>
        </row>
        <row r="8763">
          <cell r="A8763" t="str">
            <v>W1200791</v>
          </cell>
          <cell r="B8763" t="str">
            <v>WALTHER-GLAS</v>
          </cell>
          <cell r="C8763" t="str">
            <v xml:space="preserve"> Набор блюд СВИТХАРТС САТИН 3шт 17см</v>
          </cell>
          <cell r="D8763" t="str">
            <v xml:space="preserve"> Dish</v>
          </cell>
          <cell r="E8763" t="str">
            <v>Германия</v>
          </cell>
          <cell r="F8763" t="str">
            <v>СТЕКЛО</v>
          </cell>
        </row>
        <row r="8764">
          <cell r="A8764" t="str">
            <v>W1218248</v>
          </cell>
          <cell r="B8764" t="str">
            <v>WALTHER-GLAS</v>
          </cell>
          <cell r="C8764" t="str">
            <v xml:space="preserve"> Блюдо для фруктов на ножке НАДИН САТИН-ЛИЛА 26.5см</v>
          </cell>
          <cell r="D8764" t="str">
            <v xml:space="preserve"> Ftd. Fruit Bowl</v>
          </cell>
          <cell r="E8764" t="str">
            <v>Германия</v>
          </cell>
          <cell r="F8764" t="str">
            <v>СТЕКЛО</v>
          </cell>
        </row>
        <row r="8765">
          <cell r="A8765" t="str">
            <v>W1218249</v>
          </cell>
          <cell r="B8765" t="str">
            <v>WALTHER-GLAS</v>
          </cell>
          <cell r="C8765" t="str">
            <v xml:space="preserve"> Чаша для фруктов НАДИН САТИН-ЛИЛА 26.5см</v>
          </cell>
          <cell r="D8765" t="str">
            <v xml:space="preserve"> Bowl</v>
          </cell>
          <cell r="E8765" t="str">
            <v>Германия</v>
          </cell>
          <cell r="F8765" t="str">
            <v>СТЕКЛО</v>
          </cell>
        </row>
        <row r="8766">
          <cell r="A8766" t="str">
            <v>W1218250</v>
          </cell>
          <cell r="B8766" t="str">
            <v>WALTHER-GLAS</v>
          </cell>
          <cell r="C8766" t="str">
            <v xml:space="preserve"> Менажница 2-х секционная НАДИН САТИН-ЛИЛА 26.5см</v>
          </cell>
          <cell r="D8766" t="str">
            <v xml:space="preserve"> Relish Tray 2 Comp.</v>
          </cell>
          <cell r="E8766" t="str">
            <v>Германия</v>
          </cell>
          <cell r="F8766" t="str">
            <v>СТЕКЛО</v>
          </cell>
        </row>
        <row r="8767">
          <cell r="A8767" t="str">
            <v>W1218256</v>
          </cell>
          <cell r="B8767" t="str">
            <v>WALTHER-GLAS</v>
          </cell>
          <cell r="C8767" t="str">
            <v xml:space="preserve"> Блюдо прямоугольное для канапе НАДИН САТИН-ЛИЛА 36см</v>
          </cell>
          <cell r="D8767" t="str">
            <v xml:space="preserve"> Canape Tray</v>
          </cell>
          <cell r="E8767" t="str">
            <v>Германия</v>
          </cell>
          <cell r="F8767" t="str">
            <v>СТЕКЛО</v>
          </cell>
        </row>
        <row r="8768">
          <cell r="A8768" t="str">
            <v>W1218242</v>
          </cell>
          <cell r="B8768" t="str">
            <v>WALTHER-GLAS</v>
          </cell>
          <cell r="C8768" t="str">
            <v xml:space="preserve"> Набор блюд 3шт НАДИН САТИН-ЛИЛА 18см</v>
          </cell>
          <cell r="D8768" t="str">
            <v xml:space="preserve"> Dish</v>
          </cell>
          <cell r="E8768" t="str">
            <v>Германия</v>
          </cell>
          <cell r="F8768" t="str">
            <v>СТЕКЛО</v>
          </cell>
        </row>
        <row r="8769">
          <cell r="A8769" t="str">
            <v>W1218243</v>
          </cell>
          <cell r="B8769" t="str">
            <v>WALTHER-GLAS</v>
          </cell>
          <cell r="C8769" t="str">
            <v xml:space="preserve"> Блюдо на ножке НАДИН САТИН-ЛИЛА 18см</v>
          </cell>
          <cell r="D8769" t="str">
            <v xml:space="preserve"> Ftd. Dish</v>
          </cell>
          <cell r="E8769" t="str">
            <v>Германия</v>
          </cell>
          <cell r="F8769" t="str">
            <v>СТЕКЛО</v>
          </cell>
        </row>
        <row r="8770">
          <cell r="A8770" t="str">
            <v>W1218244</v>
          </cell>
          <cell r="B8770" t="str">
            <v>WALTHER-GLAS</v>
          </cell>
          <cell r="C8770" t="str">
            <v xml:space="preserve"> Конфетница НАДИН САТИН-ЛИЛА 16см</v>
          </cell>
          <cell r="D8770" t="str">
            <v xml:space="preserve"> Basket</v>
          </cell>
          <cell r="E8770" t="str">
            <v>Германия</v>
          </cell>
          <cell r="F8770" t="str">
            <v>СТЕКЛО</v>
          </cell>
        </row>
        <row r="8771">
          <cell r="A8771" t="str">
            <v>W1218245</v>
          </cell>
          <cell r="B8771" t="str">
            <v>WALTHER-GLAS</v>
          </cell>
          <cell r="C8771" t="str">
            <v xml:space="preserve"> Чаша НАДИН САТИН-ЛИЛА 21см</v>
          </cell>
          <cell r="D8771" t="str">
            <v xml:space="preserve"> Bowl</v>
          </cell>
          <cell r="E8771" t="str">
            <v>Германия</v>
          </cell>
          <cell r="F8771" t="str">
            <v>СТЕКЛО</v>
          </cell>
        </row>
        <row r="8772">
          <cell r="A8772" t="str">
            <v>W1218246</v>
          </cell>
          <cell r="B8772" t="str">
            <v>WALTHER-GLAS</v>
          </cell>
          <cell r="C8772" t="str">
            <v xml:space="preserve"> Блюдо для фруктов НАДИН САТИН-ЛИЛА 21см</v>
          </cell>
          <cell r="D8772" t="str">
            <v xml:space="preserve"> Ftd. Bowl</v>
          </cell>
          <cell r="E8772" t="str">
            <v>Германия</v>
          </cell>
          <cell r="F8772" t="str">
            <v>СТЕКЛО</v>
          </cell>
        </row>
        <row r="8773">
          <cell r="A8773" t="str">
            <v>W1218236</v>
          </cell>
          <cell r="B8773" t="str">
            <v>WALTHER-GLAS</v>
          </cell>
          <cell r="C8773" t="str">
            <v xml:space="preserve"> Набор салатников 3шт НАДИН САТИН-ЛИЛА 14см</v>
          </cell>
          <cell r="D8773" t="str">
            <v xml:space="preserve"> Bowl</v>
          </cell>
          <cell r="E8773" t="str">
            <v>Германия</v>
          </cell>
          <cell r="F8773" t="str">
            <v>СТЕКЛО</v>
          </cell>
        </row>
        <row r="8774">
          <cell r="A8774" t="str">
            <v>W1218237</v>
          </cell>
          <cell r="B8774" t="str">
            <v>WALTHER-GLAS</v>
          </cell>
          <cell r="C8774" t="str">
            <v xml:space="preserve"> Блюдо для фруктов НАДИН САТИН-ЛИЛА 14см</v>
          </cell>
          <cell r="D8774" t="str">
            <v xml:space="preserve"> Ftd. Bowl</v>
          </cell>
          <cell r="E8774" t="str">
            <v>Германия</v>
          </cell>
          <cell r="F8774" t="str">
            <v>СТЕКЛО</v>
          </cell>
        </row>
        <row r="8775">
          <cell r="A8775" t="str">
            <v>W1216799-1</v>
          </cell>
          <cell r="B8775" t="str">
            <v>WALTHER-GLAS</v>
          </cell>
          <cell r="C8775" t="str">
            <v xml:space="preserve"> Набор салатников 3шт НАДИН АВРОРА 14см</v>
          </cell>
          <cell r="D8775" t="str">
            <v xml:space="preserve"> 3pcs salad bowl set 14cm</v>
          </cell>
          <cell r="E8775" t="str">
            <v>Германия</v>
          </cell>
          <cell r="F8775" t="str">
            <v>СТЕКЛО</v>
          </cell>
        </row>
        <row r="8776">
          <cell r="A8776" t="str">
            <v>W1214372</v>
          </cell>
          <cell r="B8776" t="str">
            <v>WALTHER-GLAS</v>
          </cell>
          <cell r="C8776" t="str">
            <v xml:space="preserve"> Блюдо-сердце ЦВЕТОЧНАЯ ФАНТАЗИЯ матовое 16см</v>
          </cell>
          <cell r="D8776" t="str">
            <v xml:space="preserve"> Heart Serving Tray</v>
          </cell>
          <cell r="E8776" t="str">
            <v>Германия</v>
          </cell>
          <cell r="F8776" t="str">
            <v>СТЕКЛО</v>
          </cell>
        </row>
        <row r="8777">
          <cell r="A8777" t="str">
            <v>W1214373</v>
          </cell>
          <cell r="B8777" t="str">
            <v>WALTHER-GLAS</v>
          </cell>
          <cell r="C8777" t="str">
            <v xml:space="preserve"> Блюдо ЦВЕТОЧНАЯ ФАНТАЗИЯ матовое 17см</v>
          </cell>
          <cell r="D8777" t="str">
            <v xml:space="preserve"> Fruit Dish</v>
          </cell>
          <cell r="E8777" t="str">
            <v>Германия</v>
          </cell>
          <cell r="F8777" t="str">
            <v>СТЕКЛО</v>
          </cell>
        </row>
        <row r="8778">
          <cell r="A8778" t="str">
            <v>W1214374</v>
          </cell>
          <cell r="B8778" t="str">
            <v>WALTHER-GLAS</v>
          </cell>
          <cell r="C8778" t="str">
            <v xml:space="preserve"> Блюдо на ножке ЦВЕТОЧНАЯ ФАНТАЗИЯ матовое 17см</v>
          </cell>
          <cell r="D8778" t="str">
            <v xml:space="preserve"> Ftd. Fruit Dish</v>
          </cell>
          <cell r="E8778" t="str">
            <v>Германия</v>
          </cell>
          <cell r="F8778" t="str">
            <v>СТЕКЛО</v>
          </cell>
        </row>
        <row r="8779">
          <cell r="A8779" t="str">
            <v>W1214375</v>
          </cell>
          <cell r="B8779" t="str">
            <v>WALTHER-GLAS</v>
          </cell>
          <cell r="C8779" t="str">
            <v xml:space="preserve"> Чаша ЦВЕТОЧНАЯ ФАНТАЗИЯ матовая 21.5см</v>
          </cell>
          <cell r="D8779" t="str">
            <v xml:space="preserve"> Fruit Bowl</v>
          </cell>
          <cell r="E8779" t="str">
            <v>Германия</v>
          </cell>
          <cell r="F8779" t="str">
            <v>СТЕКЛО</v>
          </cell>
        </row>
        <row r="8780">
          <cell r="A8780" t="str">
            <v>W1200839</v>
          </cell>
          <cell r="B8780" t="str">
            <v>WALTHER-GLAS</v>
          </cell>
          <cell r="C8780" t="str">
            <v xml:space="preserve"> Ваза СВИТХАРТС САТИН-РОЗ 20см</v>
          </cell>
          <cell r="D8780" t="str">
            <v xml:space="preserve"> Vase</v>
          </cell>
          <cell r="E8780" t="str">
            <v>Германия</v>
          </cell>
          <cell r="F8780" t="str">
            <v>СТЕКЛО</v>
          </cell>
        </row>
        <row r="8781">
          <cell r="A8781" t="str">
            <v>W1200842</v>
          </cell>
          <cell r="B8781" t="str">
            <v>WALTHER-GLAS</v>
          </cell>
          <cell r="C8781" t="str">
            <v xml:space="preserve"> Горка 2-х ярусная СВИТХАРТС САТИН-РОЗ 25.5см</v>
          </cell>
          <cell r="D8781" t="str">
            <v xml:space="preserve"> 2-Tier Server</v>
          </cell>
          <cell r="E8781" t="str">
            <v>Германия</v>
          </cell>
          <cell r="F8781" t="str">
            <v>СТЕКЛО</v>
          </cell>
        </row>
        <row r="8782">
          <cell r="A8782" t="str">
            <v>W1200849</v>
          </cell>
          <cell r="B8782" t="str">
            <v>WALTHER-GLAS</v>
          </cell>
          <cell r="C8782" t="str">
            <v xml:space="preserve"> Блюдо на ножке для торта СВИТХАРТС САТИН 34см</v>
          </cell>
          <cell r="D8782" t="str">
            <v xml:space="preserve"> Ftd. Cake Plate</v>
          </cell>
          <cell r="E8782" t="str">
            <v>Германия</v>
          </cell>
          <cell r="F8782" t="str">
            <v>СТЕКЛО</v>
          </cell>
        </row>
        <row r="8783">
          <cell r="A8783" t="str">
            <v>W1200851</v>
          </cell>
          <cell r="B8783" t="str">
            <v>WALTHER-GLAS</v>
          </cell>
          <cell r="C8783" t="str">
            <v xml:space="preserve"> Блюдо на ножке для торта СВИТХАРТС САТИН-РОЗ 34см</v>
          </cell>
          <cell r="D8783" t="str">
            <v xml:space="preserve"> Ftd. Cake Plate</v>
          </cell>
          <cell r="E8783" t="str">
            <v>Германия</v>
          </cell>
          <cell r="F8783" t="str">
            <v>СТЕКЛО</v>
          </cell>
        </row>
        <row r="8784">
          <cell r="A8784" t="str">
            <v>W1214371</v>
          </cell>
          <cell r="B8784" t="str">
            <v>WALTHER-GLAS</v>
          </cell>
          <cell r="C8784" t="str">
            <v xml:space="preserve"> Чаша ЦВЕТОЧНАЯ ФАНТАЗИЯ матовая 13см</v>
          </cell>
          <cell r="D8784" t="str">
            <v xml:space="preserve"> Fruit Bowl</v>
          </cell>
          <cell r="E8784" t="str">
            <v>Германия</v>
          </cell>
          <cell r="F8784" t="str">
            <v>СТЕКЛО</v>
          </cell>
        </row>
        <row r="8785">
          <cell r="A8785" t="str">
            <v>W1200831</v>
          </cell>
          <cell r="B8785" t="str">
            <v>WALTHER-GLAS</v>
          </cell>
          <cell r="C8785" t="str">
            <v xml:space="preserve"> Блюдо-сердце СВИТХАРТС САТИН-РОЗ 16см</v>
          </cell>
          <cell r="D8785" t="str">
            <v xml:space="preserve"> Heart Serving Tray</v>
          </cell>
          <cell r="E8785" t="str">
            <v>Германия</v>
          </cell>
          <cell r="F8785" t="str">
            <v>СТЕКЛО</v>
          </cell>
        </row>
        <row r="8786">
          <cell r="A8786" t="str">
            <v>W1200832</v>
          </cell>
          <cell r="B8786" t="str">
            <v>WALTHER-GLAS</v>
          </cell>
          <cell r="C8786" t="str">
            <v xml:space="preserve"> Конфетница СВИТХАРТС САТИН-РОЗ 18.5см</v>
          </cell>
          <cell r="D8786" t="str">
            <v xml:space="preserve"> Basket</v>
          </cell>
          <cell r="E8786" t="str">
            <v>Германия</v>
          </cell>
          <cell r="F8786" t="str">
            <v>СТЕКЛО</v>
          </cell>
        </row>
        <row r="8787">
          <cell r="A8787" t="str">
            <v>W1218239</v>
          </cell>
          <cell r="B8787" t="str">
            <v>WALTHER-GLAS</v>
          </cell>
          <cell r="C8787" t="str">
            <v xml:space="preserve"> Чаша для фруктов НАДИН САТИН-ЛИЛА 15.5см</v>
          </cell>
          <cell r="D8787" t="str">
            <v xml:space="preserve"> Bowl</v>
          </cell>
          <cell r="E8787" t="str">
            <v>Германия</v>
          </cell>
          <cell r="F8787" t="str">
            <v>СТЕКЛО</v>
          </cell>
        </row>
        <row r="8788">
          <cell r="A8788" t="str">
            <v>W1218240</v>
          </cell>
          <cell r="B8788" t="str">
            <v>WALTHER-GLAS</v>
          </cell>
          <cell r="C8788" t="str">
            <v xml:space="preserve"> Блюдо-сердце НАДИН САТИН-ЛИЛА 16см</v>
          </cell>
          <cell r="D8788" t="str">
            <v xml:space="preserve"> Heart Serving Tray</v>
          </cell>
          <cell r="E8788" t="str">
            <v>Германия</v>
          </cell>
          <cell r="F8788" t="str">
            <v>СТЕКЛО</v>
          </cell>
        </row>
        <row r="8789">
          <cell r="A8789" t="str">
            <v>W1200602</v>
          </cell>
          <cell r="B8789" t="str">
            <v>WALTHER-GLAS</v>
          </cell>
          <cell r="C8789" t="str">
            <v xml:space="preserve"> Блюдо прямоугольное 38.5см ВЕЛЛИНГТОН САТИН-РОЗ</v>
          </cell>
          <cell r="D8789" t="str">
            <v xml:space="preserve"> Canape Tray 38,5 cm Wellington Srose</v>
          </cell>
          <cell r="E8789" t="str">
            <v>Германия</v>
          </cell>
          <cell r="F8789" t="str">
            <v>СТЕКЛО</v>
          </cell>
        </row>
        <row r="8790">
          <cell r="A8790" t="str">
            <v>W1216897</v>
          </cell>
          <cell r="B8790" t="str">
            <v>WALTHER-GLAS</v>
          </cell>
          <cell r="C8790" t="str">
            <v xml:space="preserve"> Блюдо овальное ДИП Грин 30.5см</v>
          </cell>
          <cell r="D8790" t="str">
            <v xml:space="preserve"> Oval Platter 30,5 cm DIP Green</v>
          </cell>
          <cell r="E8790" t="str">
            <v>Германия</v>
          </cell>
          <cell r="F8790" t="str">
            <v>СТЕКЛО</v>
          </cell>
        </row>
        <row r="8791">
          <cell r="A8791" t="str">
            <v>W1200834</v>
          </cell>
          <cell r="B8791" t="str">
            <v>WALTHER-GLAS</v>
          </cell>
          <cell r="C8791" t="str">
            <v xml:space="preserve"> Ладья СВИТХАРТС САТИН-РОЗ 27см</v>
          </cell>
          <cell r="D8791" t="str">
            <v xml:space="preserve"> Jardiniere</v>
          </cell>
          <cell r="E8791" t="str">
            <v>Германия</v>
          </cell>
          <cell r="F8791" t="str">
            <v>СТЕКЛО</v>
          </cell>
        </row>
        <row r="8792">
          <cell r="A8792" t="str">
            <v>W1200835</v>
          </cell>
          <cell r="B8792" t="str">
            <v>WALTHER-GLAS</v>
          </cell>
          <cell r="C8792" t="str">
            <v xml:space="preserve"> Сахарница СВИТХАРТС САТИН-РОЗ 16см</v>
          </cell>
          <cell r="D8792" t="str">
            <v xml:space="preserve"> Covd. Jar</v>
          </cell>
          <cell r="E8792" t="str">
            <v>Германия</v>
          </cell>
          <cell r="F8792" t="str">
            <v>СТЕКЛО</v>
          </cell>
        </row>
        <row r="8793">
          <cell r="A8793" t="str">
            <v>W1200838</v>
          </cell>
          <cell r="B8793" t="str">
            <v>WALTHER-GLAS</v>
          </cell>
          <cell r="C8793" t="str">
            <v xml:space="preserve"> Ваза СВИТХАРТС САТИН-РОЗ 24см</v>
          </cell>
          <cell r="D8793" t="str">
            <v xml:space="preserve"> Vase</v>
          </cell>
          <cell r="E8793" t="str">
            <v>Германия</v>
          </cell>
          <cell r="F8793" t="str">
            <v>СТЕКЛО</v>
          </cell>
        </row>
        <row r="8794">
          <cell r="A8794" t="str">
            <v>W1200819</v>
          </cell>
          <cell r="B8794" t="str">
            <v>WALTHER-GLAS</v>
          </cell>
          <cell r="C8794" t="str">
            <v xml:space="preserve"> Блюдо для торта СВИТХАРТС САТИН-РОЗ 34см</v>
          </cell>
          <cell r="D8794" t="str">
            <v xml:space="preserve"> Cake Plate</v>
          </cell>
          <cell r="E8794" t="str">
            <v>Германия</v>
          </cell>
          <cell r="F8794" t="str">
            <v>СТЕКЛО</v>
          </cell>
        </row>
        <row r="8795">
          <cell r="A8795" t="str">
            <v>W1200820</v>
          </cell>
          <cell r="B8795" t="str">
            <v>WALTHER-GLAS</v>
          </cell>
          <cell r="C8795" t="str">
            <v xml:space="preserve"> Блюдо прямоугольное СВИТХАРТС САТИН-РОЗ 35см</v>
          </cell>
          <cell r="D8795" t="str">
            <v xml:space="preserve"> Canape Tray</v>
          </cell>
          <cell r="E8795" t="str">
            <v>Германия</v>
          </cell>
          <cell r="F8795" t="str">
            <v>СТЕКЛО</v>
          </cell>
        </row>
        <row r="8796">
          <cell r="A8796" t="str">
            <v>W1200823</v>
          </cell>
          <cell r="B8796" t="str">
            <v>WALTHER-GLAS</v>
          </cell>
          <cell r="C8796" t="str">
            <v xml:space="preserve"> Салатник для фруктов СВИТХАРТС САТИН-РОЗ 30см</v>
          </cell>
          <cell r="D8796" t="str">
            <v xml:space="preserve"> Fruit Bowl</v>
          </cell>
          <cell r="E8796" t="str">
            <v>Германия</v>
          </cell>
          <cell r="F8796" t="str">
            <v>СТЕКЛО</v>
          </cell>
        </row>
        <row r="8797">
          <cell r="A8797" t="str">
            <v>W1200829</v>
          </cell>
          <cell r="B8797" t="str">
            <v>WALTHER-GLAS</v>
          </cell>
          <cell r="C8797" t="str">
            <v xml:space="preserve"> Менажница СВИТХАРТС САТИН-РОЗ 27см</v>
          </cell>
          <cell r="D8797" t="str">
            <v xml:space="preserve"> Relish Tray</v>
          </cell>
          <cell r="E8797" t="str">
            <v>Германия</v>
          </cell>
          <cell r="F8797" t="str">
            <v>СТЕКЛО</v>
          </cell>
        </row>
        <row r="8798">
          <cell r="A8798" t="str">
            <v>W1200830</v>
          </cell>
          <cell r="B8798" t="str">
            <v>WALTHER-GLAS</v>
          </cell>
          <cell r="C8798" t="str">
            <v xml:space="preserve"> Блюдо-сердце СВИТХАРТС САТИН-РОЗ 27см</v>
          </cell>
          <cell r="D8798" t="str">
            <v xml:space="preserve"> Heart Serving Tray</v>
          </cell>
          <cell r="E8798" t="str">
            <v>Германия</v>
          </cell>
          <cell r="F8798" t="str">
            <v>СТЕКЛО</v>
          </cell>
        </row>
        <row r="8799">
          <cell r="A8799" t="str">
            <v>W1200816</v>
          </cell>
          <cell r="B8799" t="str">
            <v>WALTHER-GLAS</v>
          </cell>
          <cell r="C8799" t="str">
            <v xml:space="preserve"> Салатник на ножке СВИТХАРТС САТИН-РОЗ 13см</v>
          </cell>
          <cell r="D8799" t="str">
            <v xml:space="preserve"> Ftd. Bowl</v>
          </cell>
          <cell r="E8799" t="str">
            <v>Германия</v>
          </cell>
          <cell r="F8799" t="str">
            <v>СТЕКЛО</v>
          </cell>
        </row>
        <row r="8800">
          <cell r="A8800" t="str">
            <v>W1200817</v>
          </cell>
          <cell r="B8800" t="str">
            <v>WALTHER-GLAS</v>
          </cell>
          <cell r="C8800" t="str">
            <v xml:space="preserve"> Набор блюд СВИТХАРТС САТИН-РОЗ 3шт 17см</v>
          </cell>
          <cell r="D8800" t="str">
            <v xml:space="preserve"> Dish</v>
          </cell>
          <cell r="E8800" t="str">
            <v>Германия</v>
          </cell>
          <cell r="F8800" t="str">
            <v>СТЕКЛО</v>
          </cell>
        </row>
        <row r="8801">
          <cell r="A8801" t="str">
            <v>W1200818</v>
          </cell>
          <cell r="B8801" t="str">
            <v>WALTHER-GLAS</v>
          </cell>
          <cell r="C8801" t="str">
            <v xml:space="preserve"> Блюдо на ножке СВИТХАРТС САТИН-РОЗ 17см</v>
          </cell>
          <cell r="D8801" t="str">
            <v xml:space="preserve"> Ftd. Dish</v>
          </cell>
          <cell r="E8801" t="str">
            <v>Германия</v>
          </cell>
          <cell r="F8801" t="str">
            <v>СТЕКЛО</v>
          </cell>
        </row>
        <row r="8802">
          <cell r="A8802" t="str">
            <v>W1218241</v>
          </cell>
          <cell r="B8802" t="str">
            <v>WALTHER-GLAS</v>
          </cell>
          <cell r="C8802" t="str">
            <v xml:space="preserve"> Сахарница НАДИН САТИН-ЛИЛА с крышкой 16см</v>
          </cell>
          <cell r="D8802" t="str">
            <v xml:space="preserve"> Covd. Jar</v>
          </cell>
          <cell r="E8802" t="str">
            <v>Германия</v>
          </cell>
          <cell r="F8802" t="str">
            <v>СТЕКЛО</v>
          </cell>
        </row>
        <row r="8803">
          <cell r="A8803" t="str">
            <v>W1200815</v>
          </cell>
          <cell r="B8803" t="str">
            <v>WALTHER-GLAS</v>
          </cell>
          <cell r="C8803" t="str">
            <v xml:space="preserve"> Набор салатников СВИТХАРТС САТИН-РОЗ 3шт 13см</v>
          </cell>
          <cell r="D8803" t="str">
            <v xml:space="preserve"> Bowl</v>
          </cell>
          <cell r="E8803" t="str">
            <v>Германия</v>
          </cell>
          <cell r="F8803" t="str">
            <v>СТЕКЛО</v>
          </cell>
        </row>
        <row r="8804">
          <cell r="A8804" t="str">
            <v>W1214434</v>
          </cell>
          <cell r="B8804" t="str">
            <v>WALTHER-GLAS</v>
          </cell>
          <cell r="C8804" t="str">
            <v xml:space="preserve"> Менажница ЦВЕТОЧНАЯ ФАНТАЗИЯ желто-голубая 32см</v>
          </cell>
          <cell r="D8804" t="str">
            <v xml:space="preserve"> Relish Tray 5 Comp.</v>
          </cell>
          <cell r="E8804" t="str">
            <v>Германия</v>
          </cell>
          <cell r="F8804" t="str">
            <v>СТЕКЛО</v>
          </cell>
        </row>
        <row r="8805">
          <cell r="A8805" t="str">
            <v>W1214609</v>
          </cell>
          <cell r="B8805" t="str">
            <v>WALTHER-GLAS</v>
          </cell>
          <cell r="C8805" t="str">
            <v xml:space="preserve"> Тарелка на ножке ЦВЕТОЧНАЯ ФАНТАЗИЯ матовая 35.5см</v>
          </cell>
          <cell r="D8805" t="str">
            <v xml:space="preserve"> Ftd. Fruit Dish</v>
          </cell>
          <cell r="E8805" t="str">
            <v>Германия</v>
          </cell>
          <cell r="F8805" t="str">
            <v>СТЕКЛО</v>
          </cell>
        </row>
        <row r="8806">
          <cell r="A8806" t="str">
            <v>W1214610</v>
          </cell>
          <cell r="B8806" t="str">
            <v>WALTHER-GLAS</v>
          </cell>
          <cell r="C8806" t="str">
            <v xml:space="preserve"> Тарелка на ножке ЦВЕТОЧНАЯ ФАНТАЗИЯ розовая 35.5см</v>
          </cell>
          <cell r="D8806" t="str">
            <v xml:space="preserve"> Ftd. Fruit Dish</v>
          </cell>
          <cell r="E8806" t="str">
            <v>Германия</v>
          </cell>
          <cell r="F8806" t="str">
            <v>СТЕКЛО</v>
          </cell>
        </row>
        <row r="8807">
          <cell r="A8807" t="str">
            <v>W1214703</v>
          </cell>
          <cell r="B8807" t="str">
            <v>WALTHER-GLAS</v>
          </cell>
          <cell r="C8807" t="str">
            <v xml:space="preserve"> Тарелка на ножке ЦВЕТОЧНАЯ ФАНТАЗИЯ желто-голубая 35.5см</v>
          </cell>
          <cell r="D8807" t="str">
            <v xml:space="preserve"> Ftd. Fruit Dish</v>
          </cell>
          <cell r="E8807" t="str">
            <v>Германия</v>
          </cell>
          <cell r="F8807" t="str">
            <v>СТЕКЛО</v>
          </cell>
        </row>
        <row r="8808">
          <cell r="A8808" t="str">
            <v>W1200808</v>
          </cell>
          <cell r="B8808" t="str">
            <v>WALTHER-GLAS</v>
          </cell>
          <cell r="C8808" t="str">
            <v xml:space="preserve"> Ваза СВИТХАРТС САТИН 24см</v>
          </cell>
          <cell r="D8808" t="str">
            <v xml:space="preserve"> Vase</v>
          </cell>
          <cell r="E8808" t="str">
            <v>Германия</v>
          </cell>
          <cell r="F8808" t="str">
            <v>СТЕКЛО</v>
          </cell>
        </row>
        <row r="8809">
          <cell r="A8809" t="str">
            <v>W1200809</v>
          </cell>
          <cell r="B8809" t="str">
            <v>WALTHER-GLAS</v>
          </cell>
          <cell r="C8809" t="str">
            <v xml:space="preserve"> Ваза СВИТХАРТС САТИН 20см</v>
          </cell>
          <cell r="D8809" t="str">
            <v xml:space="preserve"> Vase</v>
          </cell>
          <cell r="E8809" t="str">
            <v>Германия</v>
          </cell>
          <cell r="F8809" t="str">
            <v>СТЕКЛО</v>
          </cell>
        </row>
        <row r="8810">
          <cell r="A8810" t="str">
            <v>W1200810</v>
          </cell>
          <cell r="B8810" t="str">
            <v>WALTHER-GLAS</v>
          </cell>
          <cell r="C8810" t="str">
            <v xml:space="preserve"> Горка 2-х ярусная СВИТХАРТС САТИН 25.5см</v>
          </cell>
          <cell r="D8810" t="str">
            <v xml:space="preserve"> 2-Tier Server</v>
          </cell>
          <cell r="E8810" t="str">
            <v>Германия</v>
          </cell>
          <cell r="F8810" t="str">
            <v>СТЕКЛО</v>
          </cell>
        </row>
        <row r="8811">
          <cell r="A8811" t="str">
            <v>W1200813</v>
          </cell>
          <cell r="B8811" t="str">
            <v>WALTHER-GLAS</v>
          </cell>
          <cell r="C8811" t="str">
            <v xml:space="preserve"> Салатник СВИТХАРТС САТИН-РОЗ 22см</v>
          </cell>
          <cell r="D8811" t="str">
            <v xml:space="preserve"> Bowl</v>
          </cell>
          <cell r="E8811" t="str">
            <v>Германия</v>
          </cell>
          <cell r="F8811" t="str">
            <v>СТЕКЛО</v>
          </cell>
        </row>
        <row r="8812">
          <cell r="A8812" t="str">
            <v>W1200814</v>
          </cell>
          <cell r="B8812" t="str">
            <v>WALTHER-GLAS</v>
          </cell>
          <cell r="C8812" t="str">
            <v xml:space="preserve"> Салатник на ножке СВИТХАРТС САТИН-РОЗ 22см</v>
          </cell>
          <cell r="D8812" t="str">
            <v xml:space="preserve"> Ftd. Bowl</v>
          </cell>
          <cell r="E8812" t="str">
            <v>Германия</v>
          </cell>
          <cell r="F8812" t="str">
            <v>СТЕКЛО</v>
          </cell>
        </row>
        <row r="8813">
          <cell r="A8813" t="str">
            <v>W1200800</v>
          </cell>
          <cell r="B8813" t="str">
            <v>WALTHER-GLAS</v>
          </cell>
          <cell r="C8813" t="str">
            <v xml:space="preserve"> Блюдо-сердце СВИТХАРТС САТИН 27см</v>
          </cell>
          <cell r="D8813" t="str">
            <v xml:space="preserve"> Heart Serving Tray</v>
          </cell>
          <cell r="E8813" t="str">
            <v>Германия</v>
          </cell>
          <cell r="F8813" t="str">
            <v>СТЕКЛО</v>
          </cell>
        </row>
        <row r="8814">
          <cell r="A8814" t="str">
            <v>W1217645</v>
          </cell>
          <cell r="B8814" t="str">
            <v>WALTHER-GLAS</v>
          </cell>
          <cell r="C8814" t="str">
            <v xml:space="preserve"> Менажница КАЙЛА ЧЕРРИ 35см</v>
          </cell>
          <cell r="D8814" t="str">
            <v xml:space="preserve"> Relish Tray 5 Comp.</v>
          </cell>
          <cell r="E8814" t="str">
            <v>Германия</v>
          </cell>
          <cell r="F8814" t="str">
            <v>СТЕКЛО</v>
          </cell>
        </row>
        <row r="8815">
          <cell r="A8815" t="str">
            <v>W1216645</v>
          </cell>
          <cell r="B8815" t="str">
            <v>WALTHER-GLAS</v>
          </cell>
          <cell r="C8815" t="str">
            <v xml:space="preserve"> Менажница КАЙЛА ЧЕРРИ 35см</v>
          </cell>
          <cell r="D8815" t="str">
            <v xml:space="preserve"> Relish Tray 5 Comp.</v>
          </cell>
          <cell r="E8815" t="str">
            <v>Германия</v>
          </cell>
          <cell r="F8815" t="str">
            <v>СТЕКЛО</v>
          </cell>
        </row>
        <row r="8816">
          <cell r="A8816" t="str">
            <v>W1204445</v>
          </cell>
          <cell r="B8816" t="str">
            <v>WALTHER-GLAS</v>
          </cell>
          <cell r="C8816" t="str">
            <v xml:space="preserve"> Рамка для фото из 3-х фотографий</v>
          </cell>
          <cell r="D8816" t="str">
            <v xml:space="preserve"> Picture Frame</v>
          </cell>
          <cell r="E8816" t="str">
            <v>Германия</v>
          </cell>
          <cell r="F8816" t="str">
            <v>СТЕКЛО</v>
          </cell>
        </row>
        <row r="8817">
          <cell r="A8817" t="str">
            <v>W1203789-1</v>
          </cell>
          <cell r="B8817" t="str">
            <v>WALTHER-GLAS</v>
          </cell>
          <cell r="C8817" t="str">
            <v xml:space="preserve"> Блюдо на ножке круглое НАТАША красная 35.5см</v>
          </cell>
          <cell r="D8817" t="str">
            <v xml:space="preserve"> Dish on stem NATALI 35.5cm red</v>
          </cell>
          <cell r="E8817" t="str">
            <v>Германия</v>
          </cell>
          <cell r="F8817" t="str">
            <v>СТЕКЛО</v>
          </cell>
        </row>
        <row r="8818">
          <cell r="A8818" t="str">
            <v>W1216805-1</v>
          </cell>
          <cell r="B8818" t="str">
            <v>WALTHER-GLAS</v>
          </cell>
          <cell r="C8818" t="str">
            <v xml:space="preserve"> Блюдо-сердце НАДИН АВРОРА 16см</v>
          </cell>
          <cell r="D8818" t="str">
            <v xml:space="preserve"> Heart Serving Tray 16cm</v>
          </cell>
          <cell r="E8818" t="str">
            <v>Германия</v>
          </cell>
          <cell r="F8818" t="str">
            <v>СТЕКЛО</v>
          </cell>
        </row>
        <row r="8819">
          <cell r="A8819" t="str">
            <v>W1217290-1</v>
          </cell>
          <cell r="B8819" t="str">
            <v>WALTHER-GLAS</v>
          </cell>
          <cell r="C8819" t="str">
            <v xml:space="preserve"> Конфетница НАДИН АВРОРА 16см</v>
          </cell>
          <cell r="D8819" t="str">
            <v xml:space="preserve"> Basket 16cm</v>
          </cell>
          <cell r="E8819" t="str">
            <v>Германия</v>
          </cell>
          <cell r="F8819" t="str">
            <v>СТЕКЛО</v>
          </cell>
        </row>
        <row r="8820">
          <cell r="A8820" t="str">
            <v>W1217288-1</v>
          </cell>
          <cell r="B8820" t="str">
            <v>WALTHER-GLAS</v>
          </cell>
          <cell r="C8820" t="str">
            <v xml:space="preserve"> Менажница 2-х секционная НАДИН АВРОРА 26.5см</v>
          </cell>
          <cell r="D8820" t="str">
            <v xml:space="preserve"> Relish Tray 2 Comp. 26.5cm</v>
          </cell>
          <cell r="E8820" t="str">
            <v>Германия</v>
          </cell>
          <cell r="F8820" t="str">
            <v>СТЕКЛО</v>
          </cell>
        </row>
        <row r="8821">
          <cell r="A8821" t="str">
            <v>W1216466-1</v>
          </cell>
          <cell r="B8821" t="str">
            <v>WALTHER-GLAS</v>
          </cell>
          <cell r="C8821" t="str">
            <v xml:space="preserve"> Блюдо для фруктов НАДИН розовая 26.5см</v>
          </cell>
          <cell r="D8821" t="str">
            <v xml:space="preserve"> Fruit plate NADIN pink 26.5 cm</v>
          </cell>
          <cell r="E8821" t="str">
            <v>Германия</v>
          </cell>
          <cell r="F8821" t="str">
            <v>СТЕКЛО</v>
          </cell>
        </row>
        <row r="8822">
          <cell r="A8822" t="str">
            <v>W1216464-1</v>
          </cell>
          <cell r="B8822" t="str">
            <v>WALTHER-GLAS</v>
          </cell>
          <cell r="C8822" t="str">
            <v xml:space="preserve"> Блюдо-сердце НАДИН розовая 16см</v>
          </cell>
          <cell r="D8822" t="str">
            <v xml:space="preserve"> Heart-shape plate NADIN pink 16 cm</v>
          </cell>
          <cell r="E8822" t="str">
            <v>Германия</v>
          </cell>
          <cell r="F8822" t="str">
            <v>СТЕКЛО</v>
          </cell>
        </row>
        <row r="8823">
          <cell r="A8823" t="str">
            <v>W1216797-1</v>
          </cell>
          <cell r="B8823" t="str">
            <v>WALTHER-GLAS</v>
          </cell>
          <cell r="C8823" t="str">
            <v xml:space="preserve"> Блюдо для фруктов НАДИН АВРОРА 26.5см</v>
          </cell>
          <cell r="D8823" t="str">
            <v xml:space="preserve"> Bowl 26.5cm</v>
          </cell>
          <cell r="E8823" t="str">
            <v>Германия</v>
          </cell>
          <cell r="F8823" t="str">
            <v>СТЕКЛО</v>
          </cell>
        </row>
        <row r="8824">
          <cell r="A8824" t="str">
            <v>W1217368-1</v>
          </cell>
          <cell r="B8824" t="str">
            <v>WALTHER-GLAS</v>
          </cell>
          <cell r="C8824" t="str">
            <v xml:space="preserve"> Чаша МИРАНДА матово-розовая 38см</v>
          </cell>
          <cell r="D8824" t="str">
            <v xml:space="preserve"> Bowl</v>
          </cell>
          <cell r="E8824" t="str">
            <v>Германия</v>
          </cell>
          <cell r="F8824" t="str">
            <v>СТЕКЛО</v>
          </cell>
        </row>
        <row r="8825">
          <cell r="A8825" t="str">
            <v>W1217285-1</v>
          </cell>
          <cell r="B8825" t="str">
            <v>WALTHER-GLAS</v>
          </cell>
          <cell r="C8825" t="str">
            <v xml:space="preserve"> Менажница 2-х секционная НАДИН розовая 26.5см</v>
          </cell>
          <cell r="D8825" t="str">
            <v xml:space="preserve"> Portitioned plate NADIN pink 26.5 cm</v>
          </cell>
          <cell r="E8825" t="str">
            <v>Германия</v>
          </cell>
          <cell r="F8825" t="str">
            <v>СТЕКЛО</v>
          </cell>
        </row>
        <row r="8826">
          <cell r="A8826" t="str">
            <v>W1217287-1</v>
          </cell>
          <cell r="B8826" t="str">
            <v>WALTHER-GLAS</v>
          </cell>
          <cell r="C8826" t="str">
            <v xml:space="preserve"> Конфетница НАДИН розовая 16см</v>
          </cell>
          <cell r="D8826" t="str">
            <v xml:space="preserve"> Candy bowl NADIN pink 16 cm</v>
          </cell>
          <cell r="E8826" t="str">
            <v>Германия</v>
          </cell>
          <cell r="F8826" t="str">
            <v>СТЕКЛО</v>
          </cell>
        </row>
        <row r="8827">
          <cell r="A8827" t="str">
            <v>W1201119</v>
          </cell>
          <cell r="B8827" t="str">
            <v>WALTHER-GLAS</v>
          </cell>
          <cell r="C8827" t="str">
            <v xml:space="preserve"> Креманка КАРМЕН розовая 14см</v>
          </cell>
          <cell r="D8827" t="str">
            <v xml:space="preserve"> Ftd. Bowl 14cm</v>
          </cell>
          <cell r="E8827" t="str">
            <v>Германия</v>
          </cell>
          <cell r="F8827" t="str">
            <v>СТЕКЛО</v>
          </cell>
        </row>
        <row r="8828">
          <cell r="A8828" t="str">
            <v>W1201120</v>
          </cell>
          <cell r="B8828" t="str">
            <v>WALTHER-GLAS</v>
          </cell>
          <cell r="C8828" t="str">
            <v xml:space="preserve"> Чаша КАРМЕН розовая 22.5см</v>
          </cell>
          <cell r="D8828" t="str">
            <v xml:space="preserve"> Bowl 22.5cm pink</v>
          </cell>
          <cell r="E8828" t="str">
            <v>Германия</v>
          </cell>
          <cell r="F8828" t="str">
            <v>СТЕКЛО</v>
          </cell>
        </row>
        <row r="8829">
          <cell r="A8829" t="str">
            <v>W1201121</v>
          </cell>
          <cell r="B8829" t="str">
            <v>WALTHER-GLAS</v>
          </cell>
          <cell r="C8829" t="str">
            <v xml:space="preserve"> Чаша КАРМЕН розовая на ножке 22.5см</v>
          </cell>
          <cell r="D8829" t="str">
            <v xml:space="preserve"> Ftd. Bowl 22.5cm</v>
          </cell>
          <cell r="E8829" t="str">
            <v>Германия</v>
          </cell>
          <cell r="F8829" t="str">
            <v>СТЕКЛО</v>
          </cell>
        </row>
        <row r="8830">
          <cell r="A8830" t="str">
            <v>W1201142</v>
          </cell>
          <cell r="B8830" t="str">
            <v>WALTHER-GLAS</v>
          </cell>
          <cell r="C8830" t="str">
            <v xml:space="preserve"> Набор тарелок 3шт КАРМЕН матовая 16см</v>
          </cell>
          <cell r="D8830" t="str">
            <v xml:space="preserve"> 3pcs plate set 16cm</v>
          </cell>
          <cell r="E8830" t="str">
            <v>Германия</v>
          </cell>
          <cell r="F8830" t="str">
            <v>СТЕКЛО</v>
          </cell>
        </row>
        <row r="8831">
          <cell r="A8831" t="str">
            <v>W1201148</v>
          </cell>
          <cell r="B8831" t="str">
            <v>WALTHER-GLAS</v>
          </cell>
          <cell r="C8831" t="str">
            <v xml:space="preserve"> Ладья КАРМЕН матовая 27см</v>
          </cell>
          <cell r="D8831" t="str">
            <v xml:space="preserve"> Jardiniere 27cm</v>
          </cell>
          <cell r="E8831" t="str">
            <v>Германия</v>
          </cell>
          <cell r="F8831" t="str">
            <v>СТЕКЛО</v>
          </cell>
        </row>
        <row r="8832">
          <cell r="A8832" t="str">
            <v>W1201118</v>
          </cell>
          <cell r="B8832" t="str">
            <v>WALTHER-GLAS</v>
          </cell>
          <cell r="C8832" t="str">
            <v xml:space="preserve"> Набор салатников 3шт КАРМЕН розовая 14см</v>
          </cell>
          <cell r="D8832" t="str">
            <v xml:space="preserve"> 3pcs salad bowl set 14cm</v>
          </cell>
          <cell r="E8832" t="str">
            <v>Германия</v>
          </cell>
          <cell r="F8832" t="str">
            <v>СТЕКЛО</v>
          </cell>
        </row>
        <row r="8833">
          <cell r="A8833" t="str">
            <v>W1201128</v>
          </cell>
          <cell r="B8833" t="str">
            <v>WALTHER-GLAS</v>
          </cell>
          <cell r="C8833" t="str">
            <v xml:space="preserve"> Ладья КАРМЕН розовая 27см</v>
          </cell>
          <cell r="D8833" t="str">
            <v xml:space="preserve"> Jardiniere 27cm pink</v>
          </cell>
          <cell r="E8833" t="str">
            <v>Германия</v>
          </cell>
          <cell r="F8833" t="str">
            <v>СТЕКЛО</v>
          </cell>
        </row>
        <row r="8834">
          <cell r="A8834" t="str">
            <v>W1201123</v>
          </cell>
          <cell r="B8834" t="str">
            <v>WALTHER-GLAS</v>
          </cell>
          <cell r="C8834" t="str">
            <v xml:space="preserve"> Тарелка для торта на ножке КАРМЕН розовая 16см</v>
          </cell>
          <cell r="D8834" t="str">
            <v xml:space="preserve"> Ftd. Dish 16cm pink</v>
          </cell>
          <cell r="E8834" t="str">
            <v>Германия</v>
          </cell>
          <cell r="F8834" t="str">
            <v>СТЕКЛО</v>
          </cell>
        </row>
        <row r="8835">
          <cell r="A8835" t="str">
            <v>W1201131</v>
          </cell>
          <cell r="B8835" t="str">
            <v>WALTHER-GLAS</v>
          </cell>
          <cell r="C8835" t="str">
            <v xml:space="preserve"> Блюдо прямоугольное КАРМЕН розовая 34см</v>
          </cell>
          <cell r="D8835" t="str">
            <v xml:space="preserve"> Canape Tray 34cm pink</v>
          </cell>
          <cell r="E8835" t="str">
            <v>Германия</v>
          </cell>
          <cell r="F8835" t="str">
            <v>СТЕКЛО</v>
          </cell>
        </row>
        <row r="8836">
          <cell r="A8836" t="str">
            <v>W1201140</v>
          </cell>
          <cell r="B8836" t="str">
            <v>WALTHER-GLAS</v>
          </cell>
          <cell r="C8836" t="str">
            <v xml:space="preserve"> Чаша КАРМЕН матовая на ножке 22.5см</v>
          </cell>
          <cell r="D8836" t="str">
            <v xml:space="preserve"> Ftd. Bowl 22.5cm</v>
          </cell>
          <cell r="E8836" t="str">
            <v>Германия</v>
          </cell>
          <cell r="F8836" t="str">
            <v>СТЕКЛО</v>
          </cell>
        </row>
        <row r="8837">
          <cell r="A8837" t="str">
            <v>W1201130</v>
          </cell>
          <cell r="B8837" t="str">
            <v>WALTHER-GLAS</v>
          </cell>
          <cell r="C8837" t="str">
            <v xml:space="preserve"> Конфетница КАРМЕН розовая 19см</v>
          </cell>
          <cell r="D8837" t="str">
            <v xml:space="preserve"> Basket 19cm pink</v>
          </cell>
          <cell r="E8837" t="str">
            <v>Германия</v>
          </cell>
          <cell r="F8837" t="str">
            <v>СТЕКЛО</v>
          </cell>
        </row>
        <row r="8838">
          <cell r="A8838" t="str">
            <v>W1201132</v>
          </cell>
          <cell r="B8838" t="str">
            <v>WALTHER-GLAS</v>
          </cell>
          <cell r="C8838" t="str">
            <v xml:space="preserve"> Менажница 4-х секционная круглая КАРМЕН розовая 32см</v>
          </cell>
          <cell r="D8838" t="str">
            <v xml:space="preserve"> Relish Tray 32cm pink</v>
          </cell>
          <cell r="E8838" t="str">
            <v>Германия</v>
          </cell>
          <cell r="F8838" t="str">
            <v>СТЕКЛО</v>
          </cell>
        </row>
        <row r="8839">
          <cell r="A8839" t="str">
            <v>W1201133</v>
          </cell>
          <cell r="B8839" t="str">
            <v>WALTHER-GLAS</v>
          </cell>
          <cell r="C8839" t="str">
            <v xml:space="preserve"> Горка 2-х ярусная КАРМЕН розовая 24см</v>
          </cell>
          <cell r="D8839" t="str">
            <v xml:space="preserve"> 2-Tier Server</v>
          </cell>
          <cell r="E8839" t="str">
            <v>Германия</v>
          </cell>
          <cell r="F8839" t="str">
            <v>СТЕКЛО</v>
          </cell>
        </row>
        <row r="8840">
          <cell r="A8840" t="str">
            <v>W1201141</v>
          </cell>
          <cell r="B8840" t="str">
            <v>WALTHER-GLAS</v>
          </cell>
          <cell r="C8840" t="str">
            <v xml:space="preserve"> Чаша КАРМЕН матовая 22см</v>
          </cell>
          <cell r="D8840" t="str">
            <v xml:space="preserve"> Bowl 22cm</v>
          </cell>
          <cell r="E8840" t="str">
            <v>Германия</v>
          </cell>
          <cell r="F8840" t="str">
            <v>СТЕКЛО</v>
          </cell>
        </row>
        <row r="8841">
          <cell r="A8841" t="str">
            <v>W1201155</v>
          </cell>
          <cell r="B8841" t="str">
            <v>WALTHER-GLAS</v>
          </cell>
          <cell r="C8841" t="str">
            <v xml:space="preserve"> Горка 2-х ярусная КАРМЕН матовая 24см</v>
          </cell>
          <cell r="D8841" t="str">
            <v xml:space="preserve"> 2-Tier Server</v>
          </cell>
          <cell r="E8841" t="str">
            <v>Германия</v>
          </cell>
          <cell r="F8841" t="str">
            <v>СТЕКЛО</v>
          </cell>
        </row>
        <row r="8842">
          <cell r="A8842" t="str">
            <v>W1201139</v>
          </cell>
          <cell r="B8842" t="str">
            <v>WALTHER-GLAS</v>
          </cell>
          <cell r="C8842" t="str">
            <v xml:space="preserve"> Креманка КАРМЕН матовая 14см</v>
          </cell>
          <cell r="D8842" t="str">
            <v xml:space="preserve"> Ftd. Bowl 14cm</v>
          </cell>
          <cell r="E8842" t="str">
            <v>Германия</v>
          </cell>
          <cell r="F8842" t="str">
            <v>СТЕКЛО</v>
          </cell>
        </row>
        <row r="8843">
          <cell r="A8843" t="str">
            <v>W1218250-1</v>
          </cell>
          <cell r="B8843" t="str">
            <v>WALTHER-GLAS</v>
          </cell>
          <cell r="C8843" t="str">
            <v xml:space="preserve"> Менажница 2-х секционная НАДИН САТИН-ЛИЛА 26.5см</v>
          </cell>
          <cell r="D8843" t="str">
            <v xml:space="preserve"> Relish Tray 2 Comp.</v>
          </cell>
          <cell r="E8843" t="str">
            <v>Германия</v>
          </cell>
          <cell r="F8843" t="str">
            <v>СТЕКЛО</v>
          </cell>
        </row>
        <row r="8844">
          <cell r="A8844" t="str">
            <v>W1201136</v>
          </cell>
          <cell r="B8844" t="str">
            <v>WALTHER-GLAS</v>
          </cell>
          <cell r="C8844" t="str">
            <v xml:space="preserve"> Ваза КАРМЕН розовая 20см</v>
          </cell>
          <cell r="D8844" t="str">
            <v xml:space="preserve"> Vase 20cm pink</v>
          </cell>
          <cell r="E8844" t="str">
            <v>Германия</v>
          </cell>
          <cell r="F8844" t="str">
            <v>СТЕКЛО</v>
          </cell>
        </row>
        <row r="8845">
          <cell r="A8845" t="str">
            <v>W1201138</v>
          </cell>
          <cell r="B8845" t="str">
            <v>WALTHER-GLAS</v>
          </cell>
          <cell r="C8845" t="str">
            <v xml:space="preserve"> Набор салатников 3шт КАРМЕН матовая 14см</v>
          </cell>
          <cell r="D8845" t="str">
            <v xml:space="preserve"> 3pcs salad bowl set 14cm</v>
          </cell>
          <cell r="E8845" t="str">
            <v>Германия</v>
          </cell>
          <cell r="F8845" t="str">
            <v>СТЕКЛО</v>
          </cell>
        </row>
        <row r="8846">
          <cell r="A8846" t="str">
            <v>W1201159</v>
          </cell>
          <cell r="B8846" t="str">
            <v>WALTHER-GLAS</v>
          </cell>
          <cell r="C8846" t="str">
            <v xml:space="preserve"> Ваза КАРМЕН матовая 20см</v>
          </cell>
          <cell r="D8846" t="str">
            <v xml:space="preserve"> Vase 20cm</v>
          </cell>
          <cell r="E8846" t="str">
            <v>Германия</v>
          </cell>
          <cell r="F8846" t="str">
            <v>СТЕКЛО</v>
          </cell>
        </row>
        <row r="8847">
          <cell r="A8847" t="str">
            <v>W1201156</v>
          </cell>
          <cell r="B8847" t="str">
            <v>WALTHER-GLAS</v>
          </cell>
          <cell r="C8847" t="str">
            <v xml:space="preserve"> Сахарница КАРМЕН матовая с крышкой 14см</v>
          </cell>
          <cell r="D8847" t="str">
            <v xml:space="preserve"> Covd. Jar 14cm</v>
          </cell>
          <cell r="E8847" t="str">
            <v>Германия</v>
          </cell>
          <cell r="F8847" t="str">
            <v>СТЕКЛО</v>
          </cell>
        </row>
        <row r="8848">
          <cell r="A8848" t="str">
            <v>W1201134</v>
          </cell>
          <cell r="B8848" t="str">
            <v>WALTHER-GLAS</v>
          </cell>
          <cell r="C8848" t="str">
            <v xml:space="preserve"> Сахарница КАРМЕН розовая с крышкой 14см</v>
          </cell>
          <cell r="D8848" t="str">
            <v xml:space="preserve"> Covd. Jar 14cm pink</v>
          </cell>
          <cell r="E8848" t="str">
            <v>Германия</v>
          </cell>
          <cell r="F8848" t="str">
            <v>СТЕКЛО</v>
          </cell>
        </row>
        <row r="8849">
          <cell r="A8849" t="str">
            <v>W1201124</v>
          </cell>
          <cell r="B8849" t="str">
            <v>WALTHER-GLAS</v>
          </cell>
          <cell r="C8849" t="str">
            <v xml:space="preserve"> Блюдо круглое КАРМЕН розовая 32см</v>
          </cell>
          <cell r="D8849" t="str">
            <v xml:space="preserve"> Round plate 32cm pink</v>
          </cell>
          <cell r="E8849" t="str">
            <v>Германия</v>
          </cell>
          <cell r="F8849" t="str">
            <v>СТЕКЛО</v>
          </cell>
        </row>
        <row r="8850">
          <cell r="A8850" t="str">
            <v>W1201126</v>
          </cell>
          <cell r="B8850" t="str">
            <v>WALTHER-GLAS</v>
          </cell>
          <cell r="C8850" t="str">
            <v xml:space="preserve"> Блюдо круглое КАРМЕН розовая 34см</v>
          </cell>
          <cell r="D8850" t="str">
            <v xml:space="preserve"> Cake Plate 34cm pink</v>
          </cell>
          <cell r="E8850" t="str">
            <v>Германия</v>
          </cell>
          <cell r="F8850" t="str">
            <v>СТЕКЛО</v>
          </cell>
        </row>
        <row r="8851">
          <cell r="A8851" t="str">
            <v>W1201137</v>
          </cell>
          <cell r="B8851" t="str">
            <v>WALTHER-GLAS</v>
          </cell>
          <cell r="C8851" t="str">
            <v xml:space="preserve"> Ваза КАРМЕН розовая 24см</v>
          </cell>
          <cell r="D8851" t="str">
            <v xml:space="preserve"> Vase 24cm pink</v>
          </cell>
          <cell r="E8851" t="str">
            <v>Германия</v>
          </cell>
          <cell r="F8851" t="str">
            <v>СТЕКЛО</v>
          </cell>
        </row>
        <row r="8852">
          <cell r="A8852" t="str">
            <v>W1201147</v>
          </cell>
          <cell r="B8852" t="str">
            <v>WALTHER-GLAS</v>
          </cell>
          <cell r="C8852" t="str">
            <v xml:space="preserve"> Блюдо круглое на ножке КАРМЕН матовая 34см</v>
          </cell>
          <cell r="D8852" t="str">
            <v xml:space="preserve"> Ftd. Cake Plate 34cm</v>
          </cell>
          <cell r="E8852" t="str">
            <v>Германия</v>
          </cell>
          <cell r="F8852" t="str">
            <v>СТЕКЛО</v>
          </cell>
        </row>
        <row r="8853">
          <cell r="A8853" t="str">
            <v>W1201232</v>
          </cell>
          <cell r="B8853" t="str">
            <v>WALTHER-GLAS</v>
          </cell>
          <cell r="C8853" t="str">
            <v xml:space="preserve"> Ваза КАРМЕН матовая 24см</v>
          </cell>
          <cell r="D8853" t="str">
            <v xml:space="preserve"> Vase 24cm</v>
          </cell>
          <cell r="E8853" t="str">
            <v>Германия</v>
          </cell>
          <cell r="F8853" t="str">
            <v>СТЕКЛО</v>
          </cell>
        </row>
        <row r="8854">
          <cell r="A8854" t="str">
            <v>W1201127</v>
          </cell>
          <cell r="B8854" t="str">
            <v>WALTHER-GLAS</v>
          </cell>
          <cell r="C8854" t="str">
            <v xml:space="preserve"> Блюдо круглое на ножке КАРМЕН розовая 34см</v>
          </cell>
          <cell r="D8854" t="str">
            <v xml:space="preserve"> Round dish on stem KARMEN 34cm pink</v>
          </cell>
          <cell r="E8854" t="str">
            <v>Германия</v>
          </cell>
          <cell r="F8854" t="str">
            <v>СТЕКЛО</v>
          </cell>
        </row>
        <row r="8855">
          <cell r="A8855" t="str">
            <v>W1201150</v>
          </cell>
          <cell r="B8855" t="str">
            <v>WALTHER-GLAS</v>
          </cell>
          <cell r="C8855" t="str">
            <v xml:space="preserve"> Конфетница КАРМЕН матовая 19см</v>
          </cell>
          <cell r="D8855" t="str">
            <v xml:space="preserve"> Basket 19cm</v>
          </cell>
          <cell r="E8855" t="str">
            <v>Германия</v>
          </cell>
          <cell r="F8855" t="str">
            <v>СТЕКЛО</v>
          </cell>
        </row>
        <row r="8856">
          <cell r="A8856" t="str">
            <v>W1201122</v>
          </cell>
          <cell r="B8856" t="str">
            <v>WALTHER-GLAS</v>
          </cell>
          <cell r="C8856" t="str">
            <v xml:space="preserve"> Набор тарелок 3шт КАРМЕН розовая 16см</v>
          </cell>
          <cell r="D8856" t="str">
            <v xml:space="preserve"> 3pcs plate set 16cm pink</v>
          </cell>
          <cell r="E8856" t="str">
            <v>Германия</v>
          </cell>
          <cell r="F8856" t="str">
            <v>СТЕКЛО</v>
          </cell>
        </row>
        <row r="8857">
          <cell r="A8857" t="str">
            <v>W1201143</v>
          </cell>
          <cell r="B8857" t="str">
            <v>WALTHER-GLAS</v>
          </cell>
          <cell r="C8857" t="str">
            <v xml:space="preserve"> Блюдо для торта на ножке КАРМЕН матовое 16см</v>
          </cell>
          <cell r="E8857" t="str">
            <v>Германия</v>
          </cell>
          <cell r="F8857" t="str">
            <v>СТЕКЛО</v>
          </cell>
        </row>
        <row r="8858">
          <cell r="A8858" t="str">
            <v>W1201144</v>
          </cell>
          <cell r="B8858" t="str">
            <v>WALTHER-GLAS</v>
          </cell>
          <cell r="C8858" t="str">
            <v xml:space="preserve"> Тарелка круглая КАРМЕН матовая 32см</v>
          </cell>
          <cell r="E8858" t="str">
            <v>Германия</v>
          </cell>
          <cell r="F8858" t="str">
            <v>СТЕКЛО</v>
          </cell>
        </row>
        <row r="8859">
          <cell r="A8859" t="str">
            <v>W1201152</v>
          </cell>
          <cell r="B8859" t="str">
            <v>WALTHER-GLAS</v>
          </cell>
          <cell r="C8859" t="str">
            <v xml:space="preserve"> Блюдо прямоугольное для канапе КАРМЕН матовая 34см</v>
          </cell>
          <cell r="E8859" t="str">
            <v>Германия</v>
          </cell>
          <cell r="F8859" t="str">
            <v>СТЕКЛО</v>
          </cell>
        </row>
        <row r="8860">
          <cell r="A8860" t="str">
            <v>W1202057</v>
          </cell>
          <cell r="B8860" t="str">
            <v>WALTHER-GLAS</v>
          </cell>
          <cell r="C8860" t="str">
            <v xml:space="preserve"> Блюдо ПОДСОЛНУХИ 30см</v>
          </cell>
          <cell r="D8860" t="str">
            <v xml:space="preserve">  Plate 30cm SUNFLOWER</v>
          </cell>
          <cell r="E8860" t="str">
            <v>Германия</v>
          </cell>
          <cell r="F8860" t="str">
            <v>СТЕКЛО</v>
          </cell>
        </row>
        <row r="8861">
          <cell r="A8861" t="str">
            <v>W1202059</v>
          </cell>
          <cell r="B8861" t="str">
            <v>WALTHER-GLAS</v>
          </cell>
          <cell r="C8861" t="str">
            <v xml:space="preserve"> Менажница ПОДСОЛНУХИ 3-х секционная </v>
          </cell>
          <cell r="D8861" t="str">
            <v xml:space="preserve">  Relish Tray 3 comp. SUNFLOWER</v>
          </cell>
          <cell r="E8861" t="str">
            <v>Германия</v>
          </cell>
          <cell r="F8861" t="str">
            <v>СТЕКЛО</v>
          </cell>
        </row>
        <row r="8862">
          <cell r="A8862" t="str">
            <v>W1202055</v>
          </cell>
          <cell r="B8862" t="str">
            <v>WALTHER-GLAS</v>
          </cell>
          <cell r="C8862" t="str">
            <v xml:space="preserve"> Салатник 33.5см ПОДСОЛНУХИ</v>
          </cell>
          <cell r="D8862" t="str">
            <v xml:space="preserve">  Bowl 33,5cm SUNFLOWER</v>
          </cell>
          <cell r="E8862" t="str">
            <v>Германия</v>
          </cell>
          <cell r="F8862" t="str">
            <v>СТЕКЛО</v>
          </cell>
        </row>
        <row r="8863">
          <cell r="A8863" t="str">
            <v>W1202056</v>
          </cell>
          <cell r="B8863" t="str">
            <v>WALTHER-GLAS</v>
          </cell>
          <cell r="C8863" t="str">
            <v xml:space="preserve"> Салатник 22см ПОДСОЛНУХИ</v>
          </cell>
          <cell r="D8863" t="str">
            <v xml:space="preserve">  Bowl 22cm SUNFLOWER</v>
          </cell>
          <cell r="E8863" t="str">
            <v>Германия</v>
          </cell>
          <cell r="F8863" t="str">
            <v>СТЕКЛО</v>
          </cell>
        </row>
        <row r="8864">
          <cell r="A8864" t="str">
            <v>W1201129</v>
          </cell>
          <cell r="B8864" t="str">
            <v>WALTHER-GLAS</v>
          </cell>
          <cell r="C8864" t="str">
            <v xml:space="preserve"> Ладья на ножке КАРМЕН розовая 27см</v>
          </cell>
          <cell r="D8864" t="str">
            <v xml:space="preserve"> Jardiniere Carmen satin-rose 27cm</v>
          </cell>
          <cell r="E8864" t="str">
            <v>Чехия</v>
          </cell>
          <cell r="F8864" t="str">
            <v>СТЕКЛО</v>
          </cell>
        </row>
        <row r="8865">
          <cell r="A8865" t="str">
            <v>FL018</v>
          </cell>
          <cell r="B8865" t="str">
            <v>WELDON</v>
          </cell>
          <cell r="C8865" t="str">
            <v xml:space="preserve"> Ваза ЭТНО зеленая 30см</v>
          </cell>
          <cell r="E8865" t="str">
            <v>Китай</v>
          </cell>
          <cell r="F8865" t="str">
            <v>СТЕКЛО</v>
          </cell>
        </row>
        <row r="8866">
          <cell r="A8866" t="str">
            <v>FL021</v>
          </cell>
          <cell r="B8866" t="str">
            <v>WELDON</v>
          </cell>
          <cell r="C8866" t="str">
            <v xml:space="preserve"> Ваза ВПЕЧАТЛЕНИЕ 23см</v>
          </cell>
          <cell r="E8866" t="str">
            <v>Китай</v>
          </cell>
          <cell r="F8866" t="str">
            <v>СТЕКЛО</v>
          </cell>
        </row>
        <row r="8867">
          <cell r="A8867" t="str">
            <v>FL030</v>
          </cell>
          <cell r="B8867" t="str">
            <v>WELDON</v>
          </cell>
          <cell r="C8867" t="str">
            <v xml:space="preserve"> Ваза ВЕНЕЦИЯ зеленая 24см</v>
          </cell>
          <cell r="E8867" t="str">
            <v>Китай</v>
          </cell>
          <cell r="F8867" t="str">
            <v>СТЕКЛО</v>
          </cell>
        </row>
        <row r="8868">
          <cell r="A8868" t="str">
            <v>TDP021</v>
          </cell>
          <cell r="B8868" t="str">
            <v>WELLWARES</v>
          </cell>
          <cell r="C8868" t="str">
            <v xml:space="preserve"> Тарелка обеденная FLOWER FANTASY 25см</v>
          </cell>
          <cell r="D8868" t="str">
            <v xml:space="preserve"> FLOWER FANTASY Dinner Plate 25cm/10"</v>
          </cell>
          <cell r="E8868" t="str">
            <v>Китай</v>
          </cell>
          <cell r="F8868" t="str">
            <v>КЕРАМИКА</v>
          </cell>
        </row>
        <row r="8869">
          <cell r="A8869" t="str">
            <v>TDP022</v>
          </cell>
          <cell r="B8869" t="str">
            <v>WELLWARES</v>
          </cell>
          <cell r="C8869" t="str">
            <v xml:space="preserve"> Тарелка суповая FLOWER FANTASY 21см</v>
          </cell>
          <cell r="D8869" t="str">
            <v xml:space="preserve"> FLOWER FANTASY Soup Plate 21cm/8.25"</v>
          </cell>
          <cell r="E8869" t="str">
            <v>Китай</v>
          </cell>
          <cell r="F8869" t="str">
            <v>КЕРАМИКА</v>
          </cell>
        </row>
        <row r="8870">
          <cell r="A8870" t="str">
            <v>TDP023</v>
          </cell>
          <cell r="B8870" t="str">
            <v>WELLWARES</v>
          </cell>
          <cell r="C8870" t="str">
            <v xml:space="preserve"> Тарелка десертная FLOWER FANTASY 19см</v>
          </cell>
          <cell r="D8870" t="str">
            <v xml:space="preserve"> FLOWER FANTASY Dessert Plate 19cm/7.5"</v>
          </cell>
          <cell r="E8870" t="str">
            <v>Китай</v>
          </cell>
          <cell r="F8870" t="str">
            <v>КЕРАМИКА</v>
          </cell>
        </row>
        <row r="8871">
          <cell r="A8871" t="str">
            <v>TDB024</v>
          </cell>
          <cell r="B8871" t="str">
            <v>WELLWARES</v>
          </cell>
          <cell r="C8871" t="str">
            <v xml:space="preserve"> Салатник FLOWER FANTASY 14см</v>
          </cell>
          <cell r="D8871" t="str">
            <v xml:space="preserve"> FLOWER FANTASY Bowl 14cm/5.5"</v>
          </cell>
          <cell r="E8871" t="str">
            <v>Китай</v>
          </cell>
          <cell r="F8871" t="str">
            <v>КЕРАМИКА</v>
          </cell>
        </row>
        <row r="8872">
          <cell r="A8872" t="str">
            <v>TDM025</v>
          </cell>
          <cell r="B8872" t="str">
            <v>WELLWARES</v>
          </cell>
          <cell r="C8872" t="str">
            <v xml:space="preserve"> Кружка FLOWER FANTASY 350мл</v>
          </cell>
          <cell r="D8872" t="str">
            <v xml:space="preserve"> FLOWER FANTASY Mug 350ml/12oz</v>
          </cell>
          <cell r="E8872" t="str">
            <v>Китай</v>
          </cell>
          <cell r="F8872" t="str">
            <v>КЕРАМИКА</v>
          </cell>
        </row>
        <row r="8873">
          <cell r="A8873" t="str">
            <v>C-013</v>
          </cell>
          <cell r="B8873" t="str">
            <v>WINKOM</v>
          </cell>
          <cell r="C8873" t="str">
            <v xml:space="preserve"> Вешалка-плечики с перекладиной</v>
          </cell>
          <cell r="E8873" t="str">
            <v>Россия</v>
          </cell>
          <cell r="F8873" t="str">
            <v>ПЛАСТИК</v>
          </cell>
        </row>
        <row r="8874">
          <cell r="A8874" t="str">
            <v>C-018 (37)</v>
          </cell>
          <cell r="B8874" t="str">
            <v>WINKOM</v>
          </cell>
          <cell r="C8874" t="str">
            <v xml:space="preserve"> Вешалка для брюк и юбок с прищепами</v>
          </cell>
          <cell r="D8874" t="str">
            <v xml:space="preserve"> Hanger with clothespin for trousers and skirts</v>
          </cell>
          <cell r="E8874" t="str">
            <v>Россия</v>
          </cell>
          <cell r="F8874" t="str">
            <v>ПЛАСТИК</v>
          </cell>
        </row>
        <row r="8875">
          <cell r="A8875" t="str">
            <v>C-025</v>
          </cell>
          <cell r="B8875" t="str">
            <v>WINKOM</v>
          </cell>
          <cell r="C8875" t="str">
            <v xml:space="preserve"> Вешалка для легкой одежды</v>
          </cell>
          <cell r="D8875" t="str">
            <v xml:space="preserve"> Hanger for light wear</v>
          </cell>
          <cell r="E8875" t="str">
            <v>Россия</v>
          </cell>
          <cell r="F8875" t="str">
            <v>ПЛАСТИК</v>
          </cell>
        </row>
        <row r="8876">
          <cell r="A8876" t="str">
            <v>C-037 (38)</v>
          </cell>
          <cell r="B8876" t="str">
            <v>WINKOM</v>
          </cell>
          <cell r="C8876" t="str">
            <v xml:space="preserve"> Вешалка перекидная для брюк</v>
          </cell>
          <cell r="D8876" t="str">
            <v xml:space="preserve"> Hanger for trousers</v>
          </cell>
          <cell r="E8876" t="str">
            <v>Россия</v>
          </cell>
          <cell r="F8876" t="str">
            <v>ПЛАСТИК</v>
          </cell>
        </row>
        <row r="8877">
          <cell r="A8877" t="str">
            <v>CKSB035A</v>
          </cell>
          <cell r="B8877" t="str">
            <v>WOLOMIN</v>
          </cell>
          <cell r="C8877" t="str">
            <v xml:space="preserve"> Набор кружек 350мл 3шт ТЕРМИСИЛ - 1215</v>
          </cell>
          <cell r="E8877" t="str">
            <v>Польша</v>
          </cell>
          <cell r="F8877" t="str">
            <v>СПЕЦИАЛЬНОЕ БЫТОВОЕ СТЕКЛО</v>
          </cell>
        </row>
        <row r="8878">
          <cell r="A8878" t="str">
            <v>CKSP040A</v>
          </cell>
          <cell r="B8878" t="str">
            <v>WOLOMIN</v>
          </cell>
          <cell r="C8878" t="str">
            <v xml:space="preserve"> Набор кружек 400мл 3шт ТЕРМИСИЛ - 1215</v>
          </cell>
          <cell r="E8878" t="str">
            <v>Польша</v>
          </cell>
          <cell r="F8878" t="str">
            <v>СПЕЦИАЛЬНОЕ БЫТОВОЕ СТЕКЛО</v>
          </cell>
        </row>
        <row r="8879">
          <cell r="A8879" t="str">
            <v>CMBP080B</v>
          </cell>
          <cell r="B8879" t="str">
            <v>WOLOMIN</v>
          </cell>
          <cell r="C8879" t="str">
            <v xml:space="preserve"> Емкость 0.8л с крышкой ТЕРМИСИЛ</v>
          </cell>
          <cell r="E8879" t="str">
            <v>Польша</v>
          </cell>
          <cell r="F8879" t="str">
            <v>СПЕЦИАЛЬНОЕ БЫТОВОЕ СТЕКЛО</v>
          </cell>
        </row>
        <row r="8880">
          <cell r="A8880" t="str">
            <v>CMSP140A</v>
          </cell>
          <cell r="B8880" t="str">
            <v>WOLOMIN</v>
          </cell>
          <cell r="C8880" t="str">
            <v xml:space="preserve"> Кастрюля с ручками 1.4л с крышкой ТЕРМИСИЛ</v>
          </cell>
          <cell r="E8880" t="str">
            <v>Польша</v>
          </cell>
          <cell r="F8880" t="str">
            <v>СПЕЦИАЛЬНОЕ БЫТОВОЕ СТЕКЛО</v>
          </cell>
        </row>
        <row r="8881">
          <cell r="A8881" t="str">
            <v>CSSB025A</v>
          </cell>
          <cell r="B8881" t="str">
            <v>WOLOMIN</v>
          </cell>
          <cell r="C8881" t="str">
            <v xml:space="preserve"> Набор кружек 250мл 6шт ТЕРМИСИЛ - 1440</v>
          </cell>
          <cell r="E8881" t="str">
            <v>Польша</v>
          </cell>
          <cell r="F8881" t="str">
            <v>СПЕЦИАЛЬНОЕ БЫТОВОЕ СТЕКЛО</v>
          </cell>
        </row>
        <row r="8882">
          <cell r="A8882" t="str">
            <v>PNSW290A</v>
          </cell>
          <cell r="B8882" t="str">
            <v>WOLOMIN</v>
          </cell>
          <cell r="C8882" t="str">
            <v xml:space="preserve"> Кастрюля овальная 2.9л ТЕРМИСИЛ</v>
          </cell>
          <cell r="E8882" t="str">
            <v>Польша</v>
          </cell>
          <cell r="F8882" t="str">
            <v>СПЕЦИАЛЬНОЕ БЫТОВОЕ СТЕКЛО</v>
          </cell>
        </row>
        <row r="8883">
          <cell r="A8883" t="str">
            <v>PZ00011A</v>
          </cell>
          <cell r="B8883" t="str">
            <v>WOLOMIN</v>
          </cell>
          <cell r="C8883" t="str">
            <v xml:space="preserve"> Набор кастрюль 4 предмета ТЕРМИСИЛ 1л + 1.7 л</v>
          </cell>
          <cell r="E8883" t="str">
            <v>Польша</v>
          </cell>
          <cell r="F8883" t="str">
            <v>СПЕЦИАЛЬНОЕ БЫТОВОЕ СТЕКЛО</v>
          </cell>
        </row>
        <row r="8884">
          <cell r="A8884" t="str">
            <v>PZ00018A</v>
          </cell>
          <cell r="B8884" t="str">
            <v>WOLOMIN</v>
          </cell>
          <cell r="C8884" t="str">
            <v xml:space="preserve"> Набор кастрюль 6 предметов ТЕРМИСИЛ 1л + 1.7л + 2.4 л</v>
          </cell>
          <cell r="E8884" t="str">
            <v>Польша</v>
          </cell>
          <cell r="F8884" t="str">
            <v>СПЕЦИАЛЬНОЕ БЫТОВОЕ СТЕКЛО</v>
          </cell>
        </row>
        <row r="8885">
          <cell r="A8885" t="str">
            <v>CSSS040A</v>
          </cell>
          <cell r="B8885" t="str">
            <v>WOLOMIN</v>
          </cell>
          <cell r="C8885" t="str">
            <v xml:space="preserve"> Набор кружек 400мл 2шт ТЕРМИСИЛ - 600</v>
          </cell>
          <cell r="E8885" t="str">
            <v>Польша</v>
          </cell>
          <cell r="F8885" t="str">
            <v>СПЕЦИАЛЬНОЕ БЫТОВОЕ СТЕКЛО</v>
          </cell>
        </row>
        <row r="8886">
          <cell r="A8886" t="str">
            <v>PNGO170A</v>
          </cell>
          <cell r="B8886" t="str">
            <v>WOLOMIN</v>
          </cell>
          <cell r="C8886" t="str">
            <v xml:space="preserve"> Кастрюля 1.7л Гриль ТЕРМИСИЛ</v>
          </cell>
          <cell r="E8886" t="str">
            <v>Польша</v>
          </cell>
          <cell r="F8886" t="str">
            <v>СПЕЦИАЛЬНОЕ БЫТОВОЕ СТЕКЛО</v>
          </cell>
        </row>
        <row r="8887">
          <cell r="A8887" t="str">
            <v>PNGO240A</v>
          </cell>
          <cell r="B8887" t="str">
            <v>WOLOMIN</v>
          </cell>
          <cell r="C8887" t="str">
            <v xml:space="preserve"> Кастрюля 2.4л Гриль ТЕРМИСИЛ</v>
          </cell>
          <cell r="E8887" t="str">
            <v>Польша</v>
          </cell>
          <cell r="F8887" t="str">
            <v>СПЕЦИАЛЬНОЕ БЫТОВОЕ СТЕКЛО</v>
          </cell>
        </row>
        <row r="8888">
          <cell r="A8888" t="str">
            <v>CDSC140Z</v>
          </cell>
          <cell r="B8888" t="str">
            <v>WOLOMIN</v>
          </cell>
          <cell r="C8888" t="str">
            <v xml:space="preserve"> Чайник 1.4л со стеклянным фильтром ТЕРМИСИЛ</v>
          </cell>
          <cell r="E8888" t="str">
            <v>Польша</v>
          </cell>
          <cell r="F8888" t="str">
            <v>СПЕЦИАЛЬНОЕ БЫТОВОЕ СТЕКЛО</v>
          </cell>
        </row>
        <row r="8889">
          <cell r="A8889" t="str">
            <v>CDSC160V</v>
          </cell>
          <cell r="B8889" t="str">
            <v>WOLOMIN</v>
          </cell>
          <cell r="C8889" t="str">
            <v xml:space="preserve"> Чайник 1.6л со стеклянным фильтром ТЕРМИСИЛ</v>
          </cell>
          <cell r="E8889" t="str">
            <v>Польша</v>
          </cell>
          <cell r="F8889" t="str">
            <v>СПЕЦИАЛЬНОЕ БЫТОВОЕ СТЕКЛО</v>
          </cell>
        </row>
        <row r="8890">
          <cell r="A8890" t="str">
            <v>CSSS025A</v>
          </cell>
          <cell r="B8890" t="str">
            <v>WOLOMIN</v>
          </cell>
          <cell r="C8890" t="str">
            <v xml:space="preserve"> Набор кружек 250мл 6шт ТЕРМИСИЛ - 1728</v>
          </cell>
          <cell r="E8890" t="str">
            <v>Польша</v>
          </cell>
          <cell r="F8890" t="str">
            <v>СПЕЦИАЛЬНОЕ БЫТОВОЕ СТЕКЛО</v>
          </cell>
        </row>
        <row r="8891">
          <cell r="A8891" t="str">
            <v>PNGW290A</v>
          </cell>
          <cell r="B8891" t="str">
            <v>WOLOMIN</v>
          </cell>
          <cell r="C8891" t="str">
            <v xml:space="preserve"> Кастрюля овальная 2.9л Гриль ТЕРМИСИЛ</v>
          </cell>
          <cell r="E8891" t="str">
            <v>Польша</v>
          </cell>
          <cell r="F8891" t="str">
            <v>СПЕЦИАЛЬНОЕ БЫТОВОЕ СТЕКЛО</v>
          </cell>
        </row>
        <row r="8892">
          <cell r="A8892" t="str">
            <v>PNSO240A</v>
          </cell>
          <cell r="B8892" t="str">
            <v>WOLOMIN</v>
          </cell>
          <cell r="C8892" t="str">
            <v xml:space="preserve"> Кастрюля 2.4л ТЕРМИСИЛ</v>
          </cell>
          <cell r="E8892" t="str">
            <v>Польша</v>
          </cell>
          <cell r="F8892" t="str">
            <v>СПЕЦИАЛЬНОЕ БЫТОВОЕ СТЕКЛО</v>
          </cell>
        </row>
        <row r="8893">
          <cell r="A8893" t="str">
            <v>IM560001</v>
          </cell>
          <cell r="B8893" t="str">
            <v>XIONGXING</v>
          </cell>
          <cell r="C8893" t="str">
            <v xml:space="preserve"> Салатник БЕЖЕВЫЙ ПАВЛИН 17.5см</v>
          </cell>
          <cell r="D8893" t="str">
            <v xml:space="preserve"> 7'BOWL</v>
          </cell>
          <cell r="E8893" t="str">
            <v>Китай</v>
          </cell>
          <cell r="F8893" t="str">
            <v>ФАРФОР</v>
          </cell>
        </row>
        <row r="8894">
          <cell r="A8894" t="str">
            <v>IM560024</v>
          </cell>
          <cell r="B8894" t="str">
            <v>XIONGXING</v>
          </cell>
          <cell r="C8894" t="str">
            <v xml:space="preserve"> Чайник заварочный БЕЖЕВЫЙ ПАВЛИН</v>
          </cell>
          <cell r="D8894" t="str">
            <v xml:space="preserve"> SMALL TEA POT(WITH FILTER)</v>
          </cell>
          <cell r="E8894" t="str">
            <v>Китай</v>
          </cell>
          <cell r="F8894" t="str">
            <v>ФАРФОР</v>
          </cell>
        </row>
        <row r="8895">
          <cell r="A8895" t="str">
            <v>IM560101</v>
          </cell>
          <cell r="B8895" t="str">
            <v>XIONGXING</v>
          </cell>
          <cell r="C8895" t="str">
            <v xml:space="preserve"> Салатник РОЗОВЫЙ КОЛОКОЛЬЧИК 17.5см</v>
          </cell>
          <cell r="D8895" t="str">
            <v xml:space="preserve"> 7'BOWL</v>
          </cell>
          <cell r="E8895" t="str">
            <v>Китай</v>
          </cell>
          <cell r="F8895" t="str">
            <v>ФАРФОР</v>
          </cell>
        </row>
        <row r="8896">
          <cell r="A8896" t="str">
            <v>IM560123</v>
          </cell>
          <cell r="B8896" t="str">
            <v>XIONGXING</v>
          </cell>
          <cell r="C8896" t="str">
            <v xml:space="preserve"> Конфетница РОЗОВЫЙ КОЛОКОЛЬЧИК</v>
          </cell>
          <cell r="D8896" t="str">
            <v xml:space="preserve"> "9.25""PLATE"</v>
          </cell>
          <cell r="E8896" t="str">
            <v>Китай</v>
          </cell>
          <cell r="F8896" t="str">
            <v>ФАРФОР</v>
          </cell>
        </row>
        <row r="8897">
          <cell r="A8897" t="str">
            <v>IM560124</v>
          </cell>
          <cell r="B8897" t="str">
            <v>XIONGXING</v>
          </cell>
          <cell r="C8897" t="str">
            <v xml:space="preserve"> Чайник заварочный РОЗОВЫЙ КОЛОКОЛЬЧИК</v>
          </cell>
          <cell r="D8897" t="str">
            <v xml:space="preserve"> SMALL TEA POT(WITH FILTER)</v>
          </cell>
          <cell r="E8897" t="str">
            <v>Китай</v>
          </cell>
          <cell r="F8897" t="str">
            <v>ФАРФОР</v>
          </cell>
        </row>
        <row r="8898">
          <cell r="A8898" t="str">
            <v>IM560002</v>
          </cell>
          <cell r="B8898" t="str">
            <v>XIONGXING</v>
          </cell>
          <cell r="C8898" t="str">
            <v xml:space="preserve"> Салатник БЕЖЕВЫЙ ПАВЛИН 20см</v>
          </cell>
          <cell r="D8898" t="str">
            <v xml:space="preserve"> 8'BOWL</v>
          </cell>
          <cell r="E8898" t="str">
            <v>Китай</v>
          </cell>
          <cell r="F8898" t="str">
            <v>ФАРФОР</v>
          </cell>
        </row>
        <row r="8899">
          <cell r="A8899" t="str">
            <v>IM560012</v>
          </cell>
          <cell r="B8899" t="str">
            <v>XIONGXING</v>
          </cell>
          <cell r="C8899" t="str">
            <v xml:space="preserve"> Соусник с ложкой БЕЖЕВЫЙ ПАВЛИН</v>
          </cell>
          <cell r="D8899" t="str">
            <v xml:space="preserve"> 4.25 'jam bowl+spoon</v>
          </cell>
          <cell r="E8899" t="str">
            <v>Китай</v>
          </cell>
          <cell r="F8899" t="str">
            <v>ФАРФОР</v>
          </cell>
        </row>
        <row r="8900">
          <cell r="A8900" t="str">
            <v>IM560040</v>
          </cell>
          <cell r="B8900" t="str">
            <v>XIONGXING</v>
          </cell>
          <cell r="C8900" t="str">
            <v xml:space="preserve"> Набор чайный с пиалами 13 предметов БЕЖЕВЫЙ ПАВЛИН</v>
          </cell>
          <cell r="D8900" t="str">
            <v xml:space="preserve"> "1L  TEA  POT+6  PCS  4.5""BOWLS"</v>
          </cell>
          <cell r="E8900" t="str">
            <v>Китай</v>
          </cell>
          <cell r="F8900" t="str">
            <v>ФАРФОР</v>
          </cell>
        </row>
        <row r="8901">
          <cell r="A8901" t="str">
            <v>IM560102</v>
          </cell>
          <cell r="B8901" t="str">
            <v>XIONGXING</v>
          </cell>
          <cell r="C8901" t="str">
            <v xml:space="preserve"> Салатник РОЗОВЫЙ КОЛОКОЛЬЧИК 20см</v>
          </cell>
          <cell r="D8901" t="str">
            <v xml:space="preserve"> 8'BOWL</v>
          </cell>
          <cell r="E8901" t="str">
            <v>Китай</v>
          </cell>
          <cell r="F8901" t="str">
            <v>ФАРФОР</v>
          </cell>
        </row>
        <row r="8902">
          <cell r="A8902" t="str">
            <v>IM560112</v>
          </cell>
          <cell r="B8902" t="str">
            <v>XIONGXING</v>
          </cell>
          <cell r="C8902" t="str">
            <v xml:space="preserve"> Соусник с ложкой РОЗОВЫЙ КОЛОКОЛЬЧИК</v>
          </cell>
          <cell r="D8902" t="str">
            <v xml:space="preserve"> 4.25 'jam bowl+spoon</v>
          </cell>
          <cell r="E8902" t="str">
            <v>Китай</v>
          </cell>
          <cell r="F8902" t="str">
            <v xml:space="preserve"> ФАРФОР</v>
          </cell>
        </row>
        <row r="8903">
          <cell r="A8903" t="str">
            <v>IM560041</v>
          </cell>
          <cell r="B8903" t="str">
            <v>XIONGXING</v>
          </cell>
          <cell r="C8903" t="str">
            <v xml:space="preserve"> Набор чайный 12 предметов БЕЖЕВЫЙ ПАВЛИН</v>
          </cell>
          <cell r="D8903" t="str">
            <v xml:space="preserve"> 250CC SET OF 6 CUPS+6 SAUCERS+6 SPOON(Quality of material is porcelain)</v>
          </cell>
          <cell r="E8903" t="str">
            <v>Китай</v>
          </cell>
          <cell r="F8903" t="str">
            <v>ФАРФОР</v>
          </cell>
        </row>
        <row r="8904">
          <cell r="A8904" t="str">
            <v>IM551040</v>
          </cell>
          <cell r="B8904" t="str">
            <v>YUESENYUAN</v>
          </cell>
          <cell r="C8904" t="str">
            <v xml:space="preserve"> Кружка АВГУСТА 400мл</v>
          </cell>
          <cell r="D8904" t="str">
            <v xml:space="preserve"> 400cc mug</v>
          </cell>
          <cell r="E8904" t="str">
            <v>Китай</v>
          </cell>
          <cell r="F8904" t="str">
            <v>ФАРФОР</v>
          </cell>
        </row>
        <row r="8905">
          <cell r="A8905" t="str">
            <v>IM550003</v>
          </cell>
          <cell r="B8905" t="str">
            <v>YUESENYUAN</v>
          </cell>
          <cell r="C8905" t="str">
            <v xml:space="preserve"> Блюдо фигурное ЗОЛОТОЙ ВЬЮНОК 35см</v>
          </cell>
          <cell r="D8905" t="str">
            <v xml:space="preserve"> "14"" tray"</v>
          </cell>
          <cell r="E8905" t="str">
            <v>Китай</v>
          </cell>
          <cell r="F8905" t="str">
            <v>ФАРФОР</v>
          </cell>
        </row>
        <row r="8906">
          <cell r="A8906" t="str">
            <v>IM550004</v>
          </cell>
          <cell r="B8906" t="str">
            <v>YUESENYUAN</v>
          </cell>
          <cell r="C8906" t="str">
            <v xml:space="preserve"> Набор фигурных блюд ЗОЛОТОЙ ВЬЮНОК 2шт 25см + 30см</v>
          </cell>
          <cell r="D8906" t="str">
            <v xml:space="preserve"> "10+12"" tray"</v>
          </cell>
          <cell r="E8906" t="str">
            <v>Китай</v>
          </cell>
          <cell r="F8906" t="str">
            <v>ФАРФОР</v>
          </cell>
        </row>
        <row r="8907">
          <cell r="A8907" t="str">
            <v>IM550071</v>
          </cell>
          <cell r="B8907" t="str">
            <v>YUESENYUAN</v>
          </cell>
          <cell r="C8907" t="str">
            <v xml:space="preserve"> Набор вилок ЗОЛОТОЙ ВЬЮНОК 6шт</v>
          </cell>
          <cell r="D8907" t="str">
            <v xml:space="preserve"> 6pcs fork</v>
          </cell>
          <cell r="E8907" t="str">
            <v>Китай</v>
          </cell>
          <cell r="F8907" t="str">
            <v>НЕРЖАВЕЮЩАЯ СТАЛЬ,ФАРФОР</v>
          </cell>
        </row>
        <row r="8908">
          <cell r="A8908" t="str">
            <v>IM551003</v>
          </cell>
          <cell r="B8908" t="str">
            <v>YUESENYUAN</v>
          </cell>
          <cell r="C8908" t="str">
            <v xml:space="preserve"> Блюдо фигурное АВГУСТА 35см</v>
          </cell>
          <cell r="D8908" t="str">
            <v xml:space="preserve"> "14"" tray"</v>
          </cell>
          <cell r="E8908" t="str">
            <v>Китай</v>
          </cell>
          <cell r="F8908" t="str">
            <v>ФАРФОР</v>
          </cell>
        </row>
        <row r="8909">
          <cell r="A8909" t="str">
            <v>IM551050</v>
          </cell>
          <cell r="B8909" t="str">
            <v>YUESENYUAN</v>
          </cell>
          <cell r="C8909" t="str">
            <v xml:space="preserve"> Блюдо с вилочкой АВГУСТА 15см</v>
          </cell>
          <cell r="D8909" t="str">
            <v xml:space="preserve"> "6"" dish with fork"</v>
          </cell>
          <cell r="E8909" t="str">
            <v>Китай</v>
          </cell>
          <cell r="F8909" t="str">
            <v>ФАРФОР</v>
          </cell>
        </row>
        <row r="8910">
          <cell r="A8910" t="str">
            <v>IM550062</v>
          </cell>
          <cell r="B8910" t="str">
            <v>YUESENYUAN</v>
          </cell>
          <cell r="C8910" t="str">
            <v xml:space="preserve"> Подставка под зубочистки ЗОЛОТОЙ ВЬЮНОК</v>
          </cell>
          <cell r="D8910" t="str">
            <v xml:space="preserve"> toothpick holder</v>
          </cell>
          <cell r="E8910" t="str">
            <v>Китай</v>
          </cell>
          <cell r="F8910" t="str">
            <v>ФАРФОР</v>
          </cell>
        </row>
        <row r="8911">
          <cell r="A8911" t="str">
            <v>IM550070</v>
          </cell>
          <cell r="B8911" t="str">
            <v>YUESENYUAN</v>
          </cell>
          <cell r="C8911" t="str">
            <v xml:space="preserve"> Набор ложек ЗОЛОТОЙ ВЬЮНОК 6шт</v>
          </cell>
          <cell r="D8911" t="str">
            <v xml:space="preserve"> 6pcs spoon</v>
          </cell>
          <cell r="E8911" t="str">
            <v>Китай</v>
          </cell>
          <cell r="F8911" t="str">
            <v>НЕРЖАВЕЮЩАЯ СТАЛЬ,ФАРФОР</v>
          </cell>
        </row>
        <row r="8912">
          <cell r="A8912" t="str">
            <v>IM551062</v>
          </cell>
          <cell r="B8912" t="str">
            <v>YUESENYUAN</v>
          </cell>
          <cell r="C8912" t="str">
            <v xml:space="preserve"> Подставка под зубочистки АВГУСТА</v>
          </cell>
          <cell r="D8912" t="str">
            <v xml:space="preserve"> toothpick holder</v>
          </cell>
          <cell r="E8912" t="str">
            <v>Китай</v>
          </cell>
          <cell r="F8912" t="str">
            <v>ФАРФОР</v>
          </cell>
        </row>
        <row r="8913">
          <cell r="A8913" t="str">
            <v>IM551070</v>
          </cell>
          <cell r="B8913" t="str">
            <v>YUESENYUAN</v>
          </cell>
          <cell r="C8913" t="str">
            <v xml:space="preserve"> Набор ложек АВГУСТА 6шт</v>
          </cell>
          <cell r="D8913" t="str">
            <v xml:space="preserve"> 6pcs spoon</v>
          </cell>
          <cell r="E8913" t="str">
            <v>Китай</v>
          </cell>
          <cell r="F8913" t="str">
            <v>НЕРЖАВЕЮЩАЯ СТАЛЬ,ФАРФОР</v>
          </cell>
        </row>
        <row r="8914">
          <cell r="A8914" t="str">
            <v>IM551071</v>
          </cell>
          <cell r="B8914" t="str">
            <v>YUESENYUAN</v>
          </cell>
          <cell r="C8914" t="str">
            <v xml:space="preserve"> Набор вилок АВГУСТА 6шт</v>
          </cell>
          <cell r="D8914" t="str">
            <v xml:space="preserve"> 6pcs fork</v>
          </cell>
          <cell r="E8914" t="str">
            <v>Китай</v>
          </cell>
          <cell r="F8914" t="str">
            <v>НЕРЖАВЕЮЩАЯ СТАЛЬ,ФАРФОР</v>
          </cell>
        </row>
        <row r="8915">
          <cell r="A8915" t="str">
            <v>IM550051</v>
          </cell>
          <cell r="B8915" t="str">
            <v>YUESENYUAN</v>
          </cell>
          <cell r="C8915" t="str">
            <v xml:space="preserve"> Набор десертный ЗОЛОТОЙ ВЬЮНОК 4 предмета</v>
          </cell>
          <cell r="D8915" t="str">
            <v xml:space="preserve"> "small dish with spoon,and 6"" dish with fork"</v>
          </cell>
          <cell r="E8915" t="str">
            <v>Китай</v>
          </cell>
          <cell r="F8915" t="str">
            <v>ФАРФОР</v>
          </cell>
        </row>
        <row r="8916">
          <cell r="A8916" t="str">
            <v>IM550060</v>
          </cell>
          <cell r="B8916" t="str">
            <v>YUESENYUAN</v>
          </cell>
          <cell r="C8916" t="str">
            <v xml:space="preserve"> Набор подставок под чайные пакетики ЗОЛОТОЙ ВЬЮНОК 4шт с металлической подставкой</v>
          </cell>
          <cell r="D8916" t="str">
            <v xml:space="preserve"> 4pcs tea bag holder with metal stand</v>
          </cell>
          <cell r="E8916" t="str">
            <v>Китай</v>
          </cell>
          <cell r="F8916" t="str">
            <v>ФАРФОР</v>
          </cell>
        </row>
        <row r="8917">
          <cell r="A8917" t="str">
            <v>IM550061</v>
          </cell>
          <cell r="B8917" t="str">
            <v>YUESENYUAN</v>
          </cell>
          <cell r="C8917" t="str">
            <v xml:space="preserve"> Подставка под чайные пакетики ЗОЛОТОЙ ВЬЮНОК</v>
          </cell>
          <cell r="D8917" t="str">
            <v xml:space="preserve"> 1pc tea bag holder</v>
          </cell>
          <cell r="E8917" t="str">
            <v>Китай</v>
          </cell>
          <cell r="F8917" t="str">
            <v>ФАРФОР</v>
          </cell>
        </row>
        <row r="8918">
          <cell r="A8918" t="str">
            <v>IM551060</v>
          </cell>
          <cell r="B8918" t="str">
            <v>YUESENYUAN</v>
          </cell>
          <cell r="C8918" t="str">
            <v xml:space="preserve"> Набор подставок под чайные пакетики АВГУСТА 4шт с металлической подставкой</v>
          </cell>
          <cell r="D8918" t="str">
            <v xml:space="preserve"> 4pcs tea bag holder with metal stand</v>
          </cell>
          <cell r="E8918" t="str">
            <v>Китай</v>
          </cell>
          <cell r="F8918" t="str">
            <v>ФАРФОР</v>
          </cell>
        </row>
        <row r="8919">
          <cell r="A8919" t="str">
            <v>IM551061</v>
          </cell>
          <cell r="B8919" t="str">
            <v>YUESENYUAN</v>
          </cell>
          <cell r="C8919" t="str">
            <v xml:space="preserve"> Подставка под чайные пакетики АВГУСТА</v>
          </cell>
          <cell r="D8919" t="str">
            <v xml:space="preserve"> 1pc tea bag holder</v>
          </cell>
          <cell r="E8919" t="str">
            <v>Китай</v>
          </cell>
          <cell r="F8919" t="str">
            <v>ФАРФОР</v>
          </cell>
        </row>
        <row r="8920">
          <cell r="A8920" t="str">
            <v>IM550010</v>
          </cell>
          <cell r="B8920" t="str">
            <v>YUESENYUAN</v>
          </cell>
          <cell r="C8920" t="str">
            <v xml:space="preserve"> Корзинка ЗОЛОТОЙ ВЬЮНОК 20см</v>
          </cell>
          <cell r="D8920" t="str">
            <v xml:space="preserve"> "8"" basket"</v>
          </cell>
          <cell r="E8920" t="str">
            <v>Китай</v>
          </cell>
          <cell r="F8920" t="str">
            <v>ФАРФОР</v>
          </cell>
        </row>
        <row r="8921">
          <cell r="A8921" t="str">
            <v>IM550050</v>
          </cell>
          <cell r="B8921" t="str">
            <v>YUESENYUAN</v>
          </cell>
          <cell r="C8921" t="str">
            <v xml:space="preserve"> Блюдо с вилочкой ЗОЛОТОЙ ВЬЮНОК 15см</v>
          </cell>
          <cell r="D8921" t="str">
            <v xml:space="preserve"> "6"" dish with fork"</v>
          </cell>
          <cell r="E8921" t="str">
            <v>Китай</v>
          </cell>
          <cell r="F8921" t="str">
            <v>ФАРФОР</v>
          </cell>
        </row>
        <row r="8922">
          <cell r="A8922" t="str">
            <v>IM551010</v>
          </cell>
          <cell r="B8922" t="str">
            <v>YUESENYUAN</v>
          </cell>
          <cell r="C8922" t="str">
            <v xml:space="preserve"> Корзинка АВГУСТА 20см</v>
          </cell>
          <cell r="D8922" t="str">
            <v xml:space="preserve"> "8"" basket"</v>
          </cell>
          <cell r="E8922" t="str">
            <v>Китай</v>
          </cell>
          <cell r="F8922" t="str">
            <v>ФАРФОР</v>
          </cell>
        </row>
        <row r="8923">
          <cell r="A8923" t="str">
            <v>IM551021</v>
          </cell>
          <cell r="B8923" t="str">
            <v>YUESENYUAN</v>
          </cell>
          <cell r="C8923" t="str">
            <v xml:space="preserve"> Маслёнка с ножом АВГУСТА</v>
          </cell>
          <cell r="D8923" t="str">
            <v xml:space="preserve"> butter dish with knife</v>
          </cell>
          <cell r="E8923" t="str">
            <v>Китай</v>
          </cell>
          <cell r="F8923" t="str">
            <v>ФАРФОР</v>
          </cell>
        </row>
        <row r="8924">
          <cell r="A8924" t="str">
            <v>IM551051</v>
          </cell>
          <cell r="B8924" t="str">
            <v>YUESENYUAN</v>
          </cell>
          <cell r="C8924" t="str">
            <v xml:space="preserve"> Набор десертный АВГУСТА 4 предмета</v>
          </cell>
          <cell r="D8924" t="str">
            <v xml:space="preserve"> "small dish with spoon,and 6"" dish with fork"</v>
          </cell>
          <cell r="E8924" t="str">
            <v>Китай</v>
          </cell>
          <cell r="F8924" t="str">
            <v>ФАРФОР</v>
          </cell>
        </row>
        <row r="8925">
          <cell r="A8925" t="str">
            <v>IM550001</v>
          </cell>
          <cell r="B8925" t="str">
            <v>YUESENYUAN</v>
          </cell>
          <cell r="C8925" t="str">
            <v xml:space="preserve"> Набор блюд ЗОЛОТОЙ ВЬЮНОК 2шт 30см + 35см</v>
          </cell>
          <cell r="D8925" t="str">
            <v xml:space="preserve"> "12""+14"" tray"</v>
          </cell>
          <cell r="E8925" t="str">
            <v>Китай</v>
          </cell>
          <cell r="F8925" t="str">
            <v>ФАРФОР</v>
          </cell>
        </row>
        <row r="8926">
          <cell r="A8926" t="str">
            <v>IM551001</v>
          </cell>
          <cell r="B8926" t="str">
            <v>YUESENYUAN</v>
          </cell>
          <cell r="C8926" t="str">
            <v xml:space="preserve"> Набор блюд АВГУСТА 2шт 30см + 35см</v>
          </cell>
          <cell r="D8926" t="str">
            <v xml:space="preserve"> "12""+14"" tray"</v>
          </cell>
          <cell r="E8926" t="str">
            <v>Китай</v>
          </cell>
          <cell r="F8926" t="str">
            <v>ФАРФОР</v>
          </cell>
        </row>
        <row r="8927">
          <cell r="A8927" t="str">
            <v>IM550002</v>
          </cell>
          <cell r="B8927" t="str">
            <v>YUESENYUAN</v>
          </cell>
          <cell r="C8927" t="str">
            <v xml:space="preserve"> Блюдо с ручками ЗОЛОТОЙ ВЬЮНОК 35см</v>
          </cell>
          <cell r="D8927" t="str">
            <v xml:space="preserve"> "14"" tray"</v>
          </cell>
          <cell r="E8927" t="str">
            <v>Китай</v>
          </cell>
          <cell r="F8927" t="str">
            <v>ФАРФОР</v>
          </cell>
        </row>
        <row r="8928">
          <cell r="A8928" t="str">
            <v>IM550013</v>
          </cell>
          <cell r="B8928" t="str">
            <v>YUESENYUAN</v>
          </cell>
          <cell r="C8928" t="str">
            <v xml:space="preserve"> Фруктовница на ножке ЗОЛОТОЙ ВЬЮНОК 28см</v>
          </cell>
          <cell r="D8928" t="str">
            <v xml:space="preserve"> "11"" fruit bowl with foot"</v>
          </cell>
          <cell r="E8928" t="str">
            <v>Китай</v>
          </cell>
          <cell r="F8928" t="str">
            <v>ФАРФОР</v>
          </cell>
        </row>
        <row r="8929">
          <cell r="A8929" t="str">
            <v>IM550021</v>
          </cell>
          <cell r="B8929" t="str">
            <v>YUESENYUAN</v>
          </cell>
          <cell r="C8929" t="str">
            <v xml:space="preserve"> Маслёнка с ножом ЗОЛОТОЙ ВЬЮНОК</v>
          </cell>
          <cell r="D8929" t="str">
            <v xml:space="preserve"> butter dish with knife</v>
          </cell>
          <cell r="E8929" t="str">
            <v>Китай</v>
          </cell>
          <cell r="F8929" t="str">
            <v>ФАРФОР</v>
          </cell>
        </row>
        <row r="8930">
          <cell r="A8930" t="str">
            <v>IM551002</v>
          </cell>
          <cell r="B8930" t="str">
            <v>YUESENYUAN</v>
          </cell>
          <cell r="C8930" t="str">
            <v xml:space="preserve"> Блюдо с ручками АВГУСТА 35см</v>
          </cell>
          <cell r="D8930" t="str">
            <v xml:space="preserve"> "14"" tray"</v>
          </cell>
          <cell r="E8930" t="str">
            <v>Китай</v>
          </cell>
          <cell r="F8930" t="str">
            <v>ФАРФОР</v>
          </cell>
        </row>
        <row r="8931">
          <cell r="A8931" t="str">
            <v>IM551004</v>
          </cell>
          <cell r="B8931" t="str">
            <v>YUESENYUAN</v>
          </cell>
          <cell r="C8931" t="str">
            <v xml:space="preserve"> Набор фигурных блюд АВГУСТА 2шт 25см + 30см</v>
          </cell>
          <cell r="D8931" t="str">
            <v xml:space="preserve"> "10+12"" tray"</v>
          </cell>
          <cell r="E8931" t="str">
            <v>Китай</v>
          </cell>
          <cell r="F8931" t="str">
            <v>ФАРФОР</v>
          </cell>
        </row>
        <row r="8932">
          <cell r="A8932" t="str">
            <v>IM550</v>
          </cell>
          <cell r="B8932" t="str">
            <v>YUESENYUAN</v>
          </cell>
          <cell r="C8932" t="str">
            <v xml:space="preserve"> Лимонница с вилочкой ЗОЛОТОЙ ВЬЮНОК</v>
          </cell>
          <cell r="D8932" t="str">
            <v xml:space="preserve"> lemon set with fork</v>
          </cell>
          <cell r="E8932" t="str">
            <v>Китай</v>
          </cell>
          <cell r="F8932" t="str">
            <v>ФАРФОР</v>
          </cell>
        </row>
        <row r="8933">
          <cell r="A8933" t="str">
            <v>IM505120</v>
          </cell>
          <cell r="B8933" t="str">
            <v>YUESENYUAN</v>
          </cell>
          <cell r="C8933" t="str">
            <v xml:space="preserve"> Блюдо прямоугольное с ручками МЕДОВАЯ РОЗА 36см</v>
          </cell>
          <cell r="D8933" t="str">
            <v xml:space="preserve"> "14.5""FRUIT BOWL"</v>
          </cell>
          <cell r="E8933" t="str">
            <v>Китай</v>
          </cell>
          <cell r="F8933" t="str">
            <v>ФАРФОР</v>
          </cell>
        </row>
        <row r="8934">
          <cell r="A8934" t="str">
            <v>IM505121</v>
          </cell>
          <cell r="B8934" t="str">
            <v>YUESENYUAN</v>
          </cell>
          <cell r="C8934" t="str">
            <v xml:space="preserve"> Блюдо для торта МЕДОВАЯ РОЗА 28см</v>
          </cell>
          <cell r="D8934" t="str">
            <v xml:space="preserve"> "11""FRUIT PLATE"</v>
          </cell>
          <cell r="E8934" t="str">
            <v>Китай</v>
          </cell>
          <cell r="F8934" t="str">
            <v>ФАРФОР</v>
          </cell>
        </row>
        <row r="8935">
          <cell r="A8935" t="str">
            <v>IM505122</v>
          </cell>
          <cell r="B8935" t="str">
            <v>YUESENYUAN</v>
          </cell>
          <cell r="C8935" t="str">
            <v xml:space="preserve"> Блюдо овальное с ручками МЕДОВАЯ РОЗА 40см</v>
          </cell>
          <cell r="D8935" t="str">
            <v xml:space="preserve"> "16"" FRUIT PLATE "</v>
          </cell>
          <cell r="E8935" t="str">
            <v>Китай</v>
          </cell>
          <cell r="F8935" t="str">
            <v>ФАРФОР</v>
          </cell>
        </row>
        <row r="8936">
          <cell r="A8936" t="str">
            <v>IM505144</v>
          </cell>
          <cell r="B8936" t="str">
            <v>YUESENYUAN</v>
          </cell>
          <cell r="C8936" t="str">
            <v xml:space="preserve"> Фруктовница на ножке МЕДОВАЯ РОЗА 32см</v>
          </cell>
          <cell r="D8936" t="str">
            <v xml:space="preserve"> "13""FRUIT PLATE WITHOUT embossment FLOWER"</v>
          </cell>
          <cell r="E8936" t="str">
            <v>Китай</v>
          </cell>
          <cell r="F8936" t="str">
            <v>ФАРФОР</v>
          </cell>
        </row>
        <row r="8937">
          <cell r="A8937" t="str">
            <v>IM505145</v>
          </cell>
          <cell r="B8937" t="str">
            <v>YUESENYUAN</v>
          </cell>
          <cell r="C8937" t="str">
            <v xml:space="preserve"> Фруктовница на ножке МЕДОВАЯ РОЗА 35см</v>
          </cell>
          <cell r="D8937" t="str">
            <v xml:space="preserve"> "14""FRUIT BOWL"</v>
          </cell>
          <cell r="E8937" t="str">
            <v>Китай</v>
          </cell>
          <cell r="F8937" t="str">
            <v>ФАРФОР</v>
          </cell>
        </row>
        <row r="8938">
          <cell r="A8938" t="str">
            <v>IM505140</v>
          </cell>
          <cell r="B8938" t="str">
            <v>YUESENYUAN</v>
          </cell>
          <cell r="C8938" t="str">
            <v xml:space="preserve"> Фруктовница на ножке МЕДОВАЯ РОЗА 30см</v>
          </cell>
          <cell r="D8938" t="str">
            <v xml:space="preserve"> "12"" FRUTI BOWL"</v>
          </cell>
          <cell r="E8938" t="str">
            <v>Китай</v>
          </cell>
          <cell r="F8938" t="str">
            <v>ФАРФОР</v>
          </cell>
        </row>
        <row r="8939">
          <cell r="A8939" t="str">
            <v>IM505141</v>
          </cell>
          <cell r="B8939" t="str">
            <v>YUESENYUAN</v>
          </cell>
          <cell r="C8939" t="str">
            <v xml:space="preserve"> Фруктовница на ножке МЕДОВАЯ РОЗА 30см</v>
          </cell>
          <cell r="D8939" t="str">
            <v xml:space="preserve"> "12""FRUIT BOWL"</v>
          </cell>
          <cell r="E8939" t="str">
            <v>Китай</v>
          </cell>
          <cell r="F8939" t="str">
            <v>ФАРФОР</v>
          </cell>
        </row>
        <row r="8940">
          <cell r="A8940" t="str">
            <v>IM505142</v>
          </cell>
          <cell r="B8940" t="str">
            <v>YUESENYUAN</v>
          </cell>
          <cell r="C8940" t="str">
            <v xml:space="preserve"> Фруктовница на ножке МЕДОВАЯ РОЗА 30см</v>
          </cell>
          <cell r="D8940" t="str">
            <v xml:space="preserve"> "12""FRUIT BOWL"</v>
          </cell>
          <cell r="E8940" t="str">
            <v>Китай</v>
          </cell>
          <cell r="F8940" t="str">
            <v>ФАРФОР</v>
          </cell>
        </row>
        <row r="8941">
          <cell r="A8941" t="str">
            <v>IM505143</v>
          </cell>
          <cell r="B8941" t="str">
            <v>YUESENYUAN</v>
          </cell>
          <cell r="C8941" t="str">
            <v xml:space="preserve"> Фруктовница овальная на ножке МЕДОВАЯ РОЗА 30см</v>
          </cell>
          <cell r="D8941" t="str">
            <v xml:space="preserve"> "12""FRUIT BOWL"</v>
          </cell>
          <cell r="E8941" t="str">
            <v>Китай</v>
          </cell>
          <cell r="F8941" t="str">
            <v>ФАРФОР</v>
          </cell>
        </row>
        <row r="8942">
          <cell r="A8942" t="str">
            <v>IM90119-2</v>
          </cell>
          <cell r="B8942" t="str">
            <v>YUESENYUAN</v>
          </cell>
          <cell r="C8942" t="str">
            <v xml:space="preserve"> Чайный набор БЕЛОЕ КРУЖЕВО 250мл 2 предмета</v>
          </cell>
          <cell r="D8942" t="str">
            <v xml:space="preserve"> 250cc 1CUP+1SAUCER</v>
          </cell>
          <cell r="E8942" t="str">
            <v>Китай</v>
          </cell>
          <cell r="F8942" t="str">
            <v>ФАРФОР</v>
          </cell>
        </row>
        <row r="8943">
          <cell r="A8943" t="str">
            <v>IM90119-4</v>
          </cell>
          <cell r="B8943" t="str">
            <v>YUESENYUAN</v>
          </cell>
          <cell r="C8943" t="str">
            <v xml:space="preserve"> Чайный набор БЕЛОЕ КРУЖЕВО 250мл 4 предмета</v>
          </cell>
          <cell r="D8943" t="str">
            <v xml:space="preserve"> 250cc 2CUP+2SAUCER</v>
          </cell>
          <cell r="E8943" t="str">
            <v>Китай</v>
          </cell>
          <cell r="F8943" t="str">
            <v>ФАРФОР</v>
          </cell>
        </row>
        <row r="8944">
          <cell r="A8944" t="str">
            <v>IM90124-2</v>
          </cell>
          <cell r="B8944" t="str">
            <v>YUESENYUAN</v>
          </cell>
          <cell r="C8944" t="str">
            <v xml:space="preserve"> Чайный набор ЭЛЕГИЯ 220мл 2 предмета</v>
          </cell>
          <cell r="D8944" t="str">
            <v xml:space="preserve"> 220cc 1CUP+1SAUCER</v>
          </cell>
          <cell r="E8944" t="str">
            <v>Китай</v>
          </cell>
          <cell r="F8944" t="str">
            <v>ФАРФОР</v>
          </cell>
        </row>
        <row r="8945">
          <cell r="A8945" t="str">
            <v>IM90115-2</v>
          </cell>
          <cell r="B8945" t="str">
            <v>YUESENYUAN</v>
          </cell>
          <cell r="C8945" t="str">
            <v xml:space="preserve"> Чайный набор ЗОЛОТОЙ ВЬЮНОК 200мл 2 предмета</v>
          </cell>
          <cell r="D8945" t="str">
            <v xml:space="preserve"> 200cc 1CUP+1SAUCER</v>
          </cell>
          <cell r="E8945" t="str">
            <v>Китай</v>
          </cell>
          <cell r="F8945" t="str">
            <v>ФАРФОР</v>
          </cell>
        </row>
        <row r="8946">
          <cell r="A8946" t="str">
            <v>IM90115-4</v>
          </cell>
          <cell r="B8946" t="str">
            <v>YUESENYUAN</v>
          </cell>
          <cell r="C8946" t="str">
            <v xml:space="preserve"> Чайный набор ЗОЛОТОЙ ВЬЮНОК 200мл 4 предмета</v>
          </cell>
          <cell r="D8946" t="str">
            <v xml:space="preserve"> 200cc 2CUP+2SAUCER</v>
          </cell>
          <cell r="E8946" t="str">
            <v>Китай</v>
          </cell>
          <cell r="F8946" t="str">
            <v>ФАРФОР</v>
          </cell>
        </row>
        <row r="8947">
          <cell r="A8947" t="str">
            <v>IM90123-2</v>
          </cell>
          <cell r="B8947" t="str">
            <v>YUESENYUAN</v>
          </cell>
          <cell r="C8947" t="str">
            <v xml:space="preserve"> Чайный набор БЕЛОЕ КРУЖЕВО 220мл 2 предмета</v>
          </cell>
          <cell r="D8947" t="str">
            <v xml:space="preserve"> 220cc 1CUP+1SAUCER</v>
          </cell>
          <cell r="E8947" t="str">
            <v>Китай</v>
          </cell>
          <cell r="F8947" t="str">
            <v>ФАРФОР</v>
          </cell>
        </row>
        <row r="8948">
          <cell r="A8948" t="str">
            <v>IM90123-4</v>
          </cell>
          <cell r="B8948" t="str">
            <v>YUESENYUAN</v>
          </cell>
          <cell r="C8948" t="str">
            <v xml:space="preserve"> Чайный набор БЕЛОЕ КРУЖЕВО 220мл 4 предмета</v>
          </cell>
          <cell r="D8948" t="str">
            <v xml:space="preserve"> 220cc 2CUP+2SAUCER</v>
          </cell>
          <cell r="E8948" t="str">
            <v>Китай</v>
          </cell>
          <cell r="F8948" t="str">
            <v>ФАРФОР</v>
          </cell>
        </row>
        <row r="8949">
          <cell r="A8949" t="str">
            <v>IM90124-4</v>
          </cell>
          <cell r="B8949" t="str">
            <v>YUESENYUAN</v>
          </cell>
          <cell r="C8949" t="str">
            <v xml:space="preserve"> Чайный набор ЭЛЕГИЯ 220мл 4 предмета</v>
          </cell>
          <cell r="D8949" t="str">
            <v xml:space="preserve"> 220cc 2CUP+2SAUCER</v>
          </cell>
          <cell r="E8949" t="str">
            <v>Китай</v>
          </cell>
          <cell r="F8949" t="str">
            <v>ФАРФОР</v>
          </cell>
        </row>
        <row r="8950">
          <cell r="A8950" t="str">
            <v>IM510270</v>
          </cell>
          <cell r="B8950" t="str">
            <v>YUESENYUAN</v>
          </cell>
          <cell r="C8950" t="str">
            <v xml:space="preserve"> Набор подставок для чайных пакетиков БЕЛЬКАНТО 6шт</v>
          </cell>
          <cell r="D8950" t="str">
            <v xml:space="preserve"> "6PCS 4"" TEA BAG HOLDER"</v>
          </cell>
          <cell r="E8950" t="str">
            <v>Китай</v>
          </cell>
          <cell r="F8950" t="str">
            <v>ФАРФОР</v>
          </cell>
        </row>
        <row r="8951">
          <cell r="A8951" t="str">
            <v>IM510280</v>
          </cell>
          <cell r="B8951" t="str">
            <v>YUESENYUAN</v>
          </cell>
          <cell r="C8951" t="str">
            <v xml:space="preserve"> Конфетница-корзинка БЕЛЬКАНТО</v>
          </cell>
          <cell r="D8951" t="str">
            <v xml:space="preserve"> BASKET</v>
          </cell>
          <cell r="E8951" t="str">
            <v>Китай</v>
          </cell>
          <cell r="F8951" t="str">
            <v>ФАРФОР</v>
          </cell>
        </row>
        <row r="8952">
          <cell r="A8952" t="str">
            <v>IM510290</v>
          </cell>
          <cell r="B8952" t="str">
            <v>YUESENYUAN</v>
          </cell>
          <cell r="C8952" t="str">
            <v xml:space="preserve"> Набор десертных вилок 6шт</v>
          </cell>
          <cell r="D8952" t="str">
            <v xml:space="preserve"> 6PCS FORK</v>
          </cell>
          <cell r="E8952" t="str">
            <v>Китай</v>
          </cell>
          <cell r="F8952" t="str">
            <v>ФАРФОР</v>
          </cell>
        </row>
        <row r="8953">
          <cell r="A8953" t="str">
            <v>IM510291</v>
          </cell>
          <cell r="B8953" t="str">
            <v>YUESENYUAN</v>
          </cell>
          <cell r="C8953" t="str">
            <v xml:space="preserve"> Набор десертных вилок 6шт</v>
          </cell>
          <cell r="D8953" t="str">
            <v xml:space="preserve"> 6PCS FORK</v>
          </cell>
          <cell r="E8953" t="str">
            <v>Китай</v>
          </cell>
          <cell r="F8953" t="str">
            <v>ФАРФОР</v>
          </cell>
        </row>
        <row r="8954">
          <cell r="A8954" t="str">
            <v>IM510292</v>
          </cell>
          <cell r="B8954" t="str">
            <v>YUESENYUAN</v>
          </cell>
          <cell r="C8954" t="str">
            <v xml:space="preserve"> Набор десертных ложек 6шт</v>
          </cell>
          <cell r="D8954" t="str">
            <v xml:space="preserve"> 6PCS SPOON</v>
          </cell>
          <cell r="E8954" t="str">
            <v>Китай</v>
          </cell>
          <cell r="F8954" t="str">
            <v>ФАРФОР</v>
          </cell>
        </row>
        <row r="8955">
          <cell r="A8955" t="str">
            <v>IM510231</v>
          </cell>
          <cell r="B8955" t="str">
            <v>YUESENYUAN</v>
          </cell>
          <cell r="C8955" t="str">
            <v xml:space="preserve"> Салфетница</v>
          </cell>
          <cell r="D8955" t="str">
            <v xml:space="preserve"> "6"" NAPKIN STAND"</v>
          </cell>
          <cell r="E8955" t="str">
            <v>Китай</v>
          </cell>
          <cell r="F8955" t="str">
            <v>ФАРФОР</v>
          </cell>
        </row>
        <row r="8956">
          <cell r="A8956" t="str">
            <v>IM510241</v>
          </cell>
          <cell r="B8956" t="str">
            <v>YUESENYUAN</v>
          </cell>
          <cell r="C8956" t="str">
            <v xml:space="preserve"> Блюдо с вилкой БЕЛЬКАНТО</v>
          </cell>
          <cell r="D8956" t="str">
            <v xml:space="preserve"> "6"" PLATE WITH FORK"</v>
          </cell>
          <cell r="E8956" t="str">
            <v>Китай</v>
          </cell>
          <cell r="F8956" t="str">
            <v>ФАРФОР</v>
          </cell>
        </row>
        <row r="8957">
          <cell r="A8957" t="str">
            <v>IM510242</v>
          </cell>
          <cell r="B8957" t="str">
            <v>YUESENYUAN</v>
          </cell>
          <cell r="C8957" t="str">
            <v xml:space="preserve"> Блюдо с вилкой</v>
          </cell>
          <cell r="D8957" t="str">
            <v xml:space="preserve"> "6"" PLATE WITH FORK"</v>
          </cell>
          <cell r="E8957" t="str">
            <v>Китай</v>
          </cell>
          <cell r="F8957" t="str">
            <v>ФАРФОР</v>
          </cell>
        </row>
        <row r="8958">
          <cell r="A8958" t="str">
            <v>IM510250</v>
          </cell>
          <cell r="B8958" t="str">
            <v>YUESENYUAN</v>
          </cell>
          <cell r="C8958" t="str">
            <v xml:space="preserve"> Масленка с ножом БЕЛЬКАНТО</v>
          </cell>
          <cell r="D8958" t="str">
            <v xml:space="preserve"> BUTTER DISH WITH COVER AND KNIFE</v>
          </cell>
          <cell r="E8958" t="str">
            <v>Китай</v>
          </cell>
          <cell r="F8958" t="str">
            <v>ФАРФОР</v>
          </cell>
        </row>
        <row r="8959">
          <cell r="A8959" t="str">
            <v>IM510260</v>
          </cell>
          <cell r="B8959" t="str">
            <v>YUESENYUAN</v>
          </cell>
          <cell r="C8959" t="str">
            <v xml:space="preserve"> Подставка для яйца с ложкой</v>
          </cell>
          <cell r="D8959" t="str">
            <v xml:space="preserve"> EGG HOLDER WITH SPOON</v>
          </cell>
          <cell r="E8959" t="str">
            <v>Китай</v>
          </cell>
          <cell r="F8959" t="str">
            <v>ФАРФОР</v>
          </cell>
        </row>
        <row r="8960">
          <cell r="A8960" t="str">
            <v>IM510211</v>
          </cell>
          <cell r="B8960" t="str">
            <v>YUESENYUAN</v>
          </cell>
          <cell r="C8960" t="str">
            <v xml:space="preserve"> Чайный набор с ложками 250мл 12 предметов</v>
          </cell>
          <cell r="D8960" t="str">
            <v xml:space="preserve"> 250cc 6CUP+6SAUCER+6Spoon</v>
          </cell>
          <cell r="E8960" t="str">
            <v>Китай</v>
          </cell>
          <cell r="F8960" t="str">
            <v>ФАРФОР</v>
          </cell>
        </row>
        <row r="8961">
          <cell r="A8961" t="str">
            <v>IM510222</v>
          </cell>
          <cell r="B8961" t="str">
            <v>YUESENYUAN</v>
          </cell>
          <cell r="C8961" t="str">
            <v xml:space="preserve"> Набор тарелок 19см 6шт</v>
          </cell>
          <cell r="D8961" t="str">
            <v xml:space="preserve"> "6PCS 7.5"" DESSERT PLATE"</v>
          </cell>
          <cell r="E8961" t="str">
            <v>Китай</v>
          </cell>
          <cell r="F8961" t="str">
            <v>ФАРФОР</v>
          </cell>
        </row>
        <row r="8962">
          <cell r="A8962" t="str">
            <v>IM510223</v>
          </cell>
          <cell r="B8962" t="str">
            <v>YUESENYUAN</v>
          </cell>
          <cell r="C8962" t="str">
            <v xml:space="preserve"> Набор тарелок 26см 6шт</v>
          </cell>
          <cell r="D8962" t="str">
            <v xml:space="preserve"> "6PCS 10.5""PLATE"</v>
          </cell>
          <cell r="E8962" t="str">
            <v>Китай</v>
          </cell>
          <cell r="F8962" t="str">
            <v>ФАРФОР</v>
          </cell>
        </row>
        <row r="8963">
          <cell r="A8963" t="str">
            <v>IM510230</v>
          </cell>
          <cell r="B8963" t="str">
            <v>YUESENYUAN</v>
          </cell>
          <cell r="C8963" t="str">
            <v xml:space="preserve"> Салфетница БЕЛЬКАНТО</v>
          </cell>
          <cell r="D8963" t="str">
            <v xml:space="preserve"> "6"" NAPKIN STAND"</v>
          </cell>
          <cell r="E8963" t="str">
            <v>Китай</v>
          </cell>
          <cell r="F8963" t="str">
            <v>ФАРФОР</v>
          </cell>
        </row>
        <row r="8964">
          <cell r="A8964" t="str">
            <v>IM510240</v>
          </cell>
          <cell r="B8964" t="str">
            <v>YUESENYUAN</v>
          </cell>
          <cell r="C8964" t="str">
            <v xml:space="preserve"> Блюдо с ложкой</v>
          </cell>
          <cell r="D8964" t="str">
            <v xml:space="preserve"> "7"" SOUP PLATE WITH SPOON"</v>
          </cell>
          <cell r="E8964" t="str">
            <v>Китай</v>
          </cell>
          <cell r="F8964" t="str">
            <v>ФАРФОР</v>
          </cell>
        </row>
        <row r="8965">
          <cell r="A8965" t="str">
            <v>IM510210</v>
          </cell>
          <cell r="B8965" t="str">
            <v>YUESENYUAN</v>
          </cell>
          <cell r="C8965" t="str">
            <v xml:space="preserve"> Чайный набор БЕЛЬКАНТО с ложками 220мл 12 предметов</v>
          </cell>
          <cell r="D8965" t="str">
            <v xml:space="preserve"> 220cc 6CUP+6SAUCER+6Spoon</v>
          </cell>
          <cell r="E8965" t="str">
            <v>Китай</v>
          </cell>
          <cell r="F8965" t="str">
            <v>ФАРФОР</v>
          </cell>
        </row>
        <row r="8966">
          <cell r="A8966" t="str">
            <v>IM510220</v>
          </cell>
          <cell r="B8966" t="str">
            <v>YUESENYUAN</v>
          </cell>
          <cell r="C8966" t="str">
            <v xml:space="preserve"> Набор тарелок БЕЛЬКАНТО 19см 6шт</v>
          </cell>
          <cell r="D8966" t="str">
            <v xml:space="preserve"> "6PCS 7.5"" DESSERT PLATE"</v>
          </cell>
          <cell r="E8966" t="str">
            <v>Китай</v>
          </cell>
          <cell r="F8966" t="str">
            <v>ФАРФОР</v>
          </cell>
        </row>
        <row r="8967">
          <cell r="A8967" t="str">
            <v>IM510221</v>
          </cell>
          <cell r="B8967" t="str">
            <v>YUESENYUAN</v>
          </cell>
          <cell r="C8967" t="str">
            <v xml:space="preserve"> Набор тарелок БЕЛЬКАНТО 26см 6шт</v>
          </cell>
          <cell r="D8967" t="str">
            <v xml:space="preserve"> "6PCS 10.5""PLATE"</v>
          </cell>
          <cell r="E8967" t="str">
            <v>Китай</v>
          </cell>
          <cell r="F8967" t="str">
            <v>ФАРФОР</v>
          </cell>
        </row>
        <row r="8968">
          <cell r="A8968" t="str">
            <v>IM510293</v>
          </cell>
          <cell r="B8968" t="str">
            <v>YUESENYUAN</v>
          </cell>
          <cell r="C8968" t="str">
            <v xml:space="preserve"> Набор десертных ложек 6шт</v>
          </cell>
          <cell r="D8968" t="str">
            <v xml:space="preserve"> 6PCS SPOON</v>
          </cell>
          <cell r="E8968" t="str">
            <v>Китай</v>
          </cell>
          <cell r="F8968" t="str">
            <v>ФАРФОР</v>
          </cell>
        </row>
        <row r="8969">
          <cell r="A8969" t="str">
            <v>IM553034</v>
          </cell>
          <cell r="B8969" t="str">
            <v>YUESENYUAN</v>
          </cell>
          <cell r="C8969" t="str">
            <v xml:space="preserve"> Набор чайный КЛАССИК 12 предметов 220мл</v>
          </cell>
          <cell r="D8969" t="str">
            <v xml:space="preserve"> "set of 6 cups &amp; saucers (220cc cup+6"" saucer)"</v>
          </cell>
          <cell r="E8969" t="str">
            <v>Китай</v>
          </cell>
          <cell r="F8969" t="str">
            <v>ФАРФОР</v>
          </cell>
        </row>
        <row r="8970">
          <cell r="A8970" t="str">
            <v>IM510214</v>
          </cell>
          <cell r="B8970" t="str">
            <v>YUESENYUAN</v>
          </cell>
          <cell r="C8970" t="str">
            <v xml:space="preserve"> Набор чайный БЕЛЬКАНТО 4 предмета 240мл</v>
          </cell>
          <cell r="D8970" t="str">
            <v xml:space="preserve"> 220cc 2CUP+2SAUCER (without spoons)</v>
          </cell>
          <cell r="E8970" t="str">
            <v>Китай</v>
          </cell>
          <cell r="F8970" t="str">
            <v>ФАРФОР</v>
          </cell>
        </row>
        <row r="8971">
          <cell r="A8971" t="str">
            <v>IM510215</v>
          </cell>
          <cell r="B8971" t="str">
            <v>YUESENYUAN</v>
          </cell>
          <cell r="C8971" t="str">
            <v xml:space="preserve"> Набор чайный ЗОЛОТО НА БЕЛОМ 4 предмета 250мл</v>
          </cell>
          <cell r="D8971" t="str">
            <v xml:space="preserve"> 250cc 2CUP+2SAUCER (without spoons)</v>
          </cell>
          <cell r="E8971" t="str">
            <v>Китай</v>
          </cell>
          <cell r="F8971" t="str">
            <v>ФАРФОР</v>
          </cell>
        </row>
        <row r="8972">
          <cell r="A8972" t="str">
            <v>IM550034</v>
          </cell>
          <cell r="B8972" t="str">
            <v>YUESENYUAN</v>
          </cell>
          <cell r="C8972" t="str">
            <v xml:space="preserve"> Набор чайный ЗОЛОТОЙ ВЬЮНОК 12предметов 220мл</v>
          </cell>
          <cell r="D8972" t="str">
            <v xml:space="preserve"> 6cup+6saucer (without spoons)</v>
          </cell>
          <cell r="E8972" t="str">
            <v>Китай</v>
          </cell>
          <cell r="F8972" t="str">
            <v>ФАРФОР</v>
          </cell>
        </row>
        <row r="8973">
          <cell r="A8973" t="str">
            <v>IM553035</v>
          </cell>
          <cell r="B8973" t="str">
            <v>YUESENYUAN</v>
          </cell>
          <cell r="C8973" t="str">
            <v xml:space="preserve"> Набор чайный КЛАССИК 15 предметов 220мл</v>
          </cell>
          <cell r="D8973" t="str">
            <v xml:space="preserve"> 15pcs tea set</v>
          </cell>
          <cell r="E8973" t="str">
            <v>Китай</v>
          </cell>
          <cell r="F8973" t="str">
            <v>ФАРФОР</v>
          </cell>
        </row>
        <row r="8974">
          <cell r="A8974" t="str">
            <v>IM553002</v>
          </cell>
          <cell r="B8974" t="str">
            <v>YUESENYUAN</v>
          </cell>
          <cell r="C8974" t="str">
            <v xml:space="preserve"> Набор чайный КАРДИНАЛ 12 предметов 220мл</v>
          </cell>
          <cell r="D8974" t="str">
            <v xml:space="preserve"> tea set 12 pcs with jewels</v>
          </cell>
          <cell r="E8974" t="str">
            <v>Китай</v>
          </cell>
          <cell r="F8974" t="str">
            <v>ФАРФОР</v>
          </cell>
        </row>
        <row r="8975">
          <cell r="A8975" t="str">
            <v>IM553013</v>
          </cell>
          <cell r="B8975" t="str">
            <v>YUESENYUAN</v>
          </cell>
          <cell r="C8975" t="str">
            <v xml:space="preserve"> Набор чайный ДИАДЕМА 15 предметов 220мл</v>
          </cell>
          <cell r="D8975" t="str">
            <v xml:space="preserve"> tea set 12 pcs with jewels</v>
          </cell>
          <cell r="E8975" t="str">
            <v>Китай</v>
          </cell>
          <cell r="F8975" t="str">
            <v>ФАРФОР</v>
          </cell>
        </row>
        <row r="8976">
          <cell r="A8976" t="str">
            <v>IM553014</v>
          </cell>
          <cell r="B8976" t="str">
            <v>YUESENYUAN</v>
          </cell>
          <cell r="C8976" t="str">
            <v xml:space="preserve"> Набор чайный ДИАДЕМА 12 предметов 220мл</v>
          </cell>
          <cell r="D8976" t="str">
            <v xml:space="preserve"> tea set 12 pcs with jewels</v>
          </cell>
          <cell r="E8976" t="str">
            <v>Китай</v>
          </cell>
          <cell r="F8976" t="str">
            <v>ФАРФОР</v>
          </cell>
        </row>
        <row r="8977">
          <cell r="A8977" t="str">
            <v>IM552</v>
          </cell>
          <cell r="B8977" t="str">
            <v>YUESENYUAN</v>
          </cell>
          <cell r="C8977" t="str">
            <v xml:space="preserve"> Лимонница с вилочкой ЦВЕТУЩИЙ ШИПОВНИК</v>
          </cell>
          <cell r="D8977" t="str">
            <v xml:space="preserve"> lemon set with fork</v>
          </cell>
          <cell r="E8977" t="str">
            <v>Китай</v>
          </cell>
          <cell r="F8977" t="str">
            <v>ФАРФОР</v>
          </cell>
        </row>
        <row r="8978">
          <cell r="A8978" t="str">
            <v>IM553003</v>
          </cell>
          <cell r="B8978" t="str">
            <v>YUESENYUAN</v>
          </cell>
          <cell r="C8978" t="str">
            <v xml:space="preserve"> Набор чайный КАРДИНАЛ 15 предметов 220мл</v>
          </cell>
          <cell r="D8978" t="str">
            <v xml:space="preserve"> tea set 15 pcs with jewels</v>
          </cell>
          <cell r="E8978" t="str">
            <v>Китай</v>
          </cell>
          <cell r="F8978" t="str">
            <v>ФАРФОР</v>
          </cell>
        </row>
        <row r="8979">
          <cell r="A8979" t="str">
            <v>IM553010</v>
          </cell>
          <cell r="B8979" t="str">
            <v>YUESENYUAN</v>
          </cell>
          <cell r="C8979" t="str">
            <v xml:space="preserve"> Набор чайный БАБОЧКА 12 предметов 220мл</v>
          </cell>
          <cell r="D8979" t="str">
            <v xml:space="preserve"> tea set 12 pcs with jewels</v>
          </cell>
          <cell r="E8979" t="str">
            <v>Китай</v>
          </cell>
          <cell r="F8979" t="str">
            <v>ФАРФОР</v>
          </cell>
        </row>
        <row r="8980">
          <cell r="A8980" t="str">
            <v>IM553011</v>
          </cell>
          <cell r="B8980" t="str">
            <v>YUESENYUAN</v>
          </cell>
          <cell r="C8980" t="str">
            <v xml:space="preserve"> Набор чайный БАБОЧКА 15 предметов 220мл</v>
          </cell>
          <cell r="D8980" t="str">
            <v xml:space="preserve"> tea set 15 pcs with jewels</v>
          </cell>
          <cell r="E8980" t="str">
            <v>Китай</v>
          </cell>
          <cell r="F8980" t="str">
            <v>ФАРФОР</v>
          </cell>
        </row>
        <row r="8981">
          <cell r="A8981" t="str">
            <v>IM553012</v>
          </cell>
          <cell r="B8981" t="str">
            <v>YUESENYUAN</v>
          </cell>
          <cell r="C8981" t="str">
            <v xml:space="preserve"> Набор чайный ЗВЁЗДНОЕ НЕБО 12 предметов 200мл</v>
          </cell>
          <cell r="D8981" t="str">
            <v xml:space="preserve"> tea set 12 pcs with jewels</v>
          </cell>
          <cell r="E8981" t="str">
            <v>Китай</v>
          </cell>
          <cell r="F8981" t="str">
            <v>ФАРФОР</v>
          </cell>
        </row>
        <row r="8982">
          <cell r="A8982" t="str">
            <v>IM510212</v>
          </cell>
          <cell r="B8982" t="str">
            <v>YUESENYUAN</v>
          </cell>
          <cell r="C8982" t="str">
            <v xml:space="preserve"> Набор чайный БЕЛЬКАНТО 12 предметов 240мл</v>
          </cell>
          <cell r="D8982" t="str">
            <v xml:space="preserve"> 220cc 6CUP+6SAUCER (without spoons)</v>
          </cell>
          <cell r="E8982" t="str">
            <v>Китай</v>
          </cell>
          <cell r="F8982" t="str">
            <v>ФАРФОР</v>
          </cell>
        </row>
        <row r="8983">
          <cell r="A8983" t="str">
            <v>IM551032</v>
          </cell>
          <cell r="B8983" t="str">
            <v>YUESENYUAN</v>
          </cell>
          <cell r="C8983" t="str">
            <v xml:space="preserve"> Набор чайный АВГУСТА 12 предметов 220мл</v>
          </cell>
          <cell r="D8983" t="str">
            <v xml:space="preserve"> 6cup+6saucer (without spoons)</v>
          </cell>
          <cell r="E8983" t="str">
            <v>Китай</v>
          </cell>
          <cell r="F8983" t="str">
            <v>ФАРФОР</v>
          </cell>
        </row>
        <row r="8984">
          <cell r="A8984" t="str">
            <v>IM551033</v>
          </cell>
          <cell r="B8984" t="str">
            <v>YUESENYUAN</v>
          </cell>
          <cell r="C8984" t="str">
            <v xml:space="preserve"> Набор чайный АВГУСТА 15 предметов 220мл</v>
          </cell>
          <cell r="D8984" t="str">
            <v xml:space="preserve"> 15pcs tea set</v>
          </cell>
          <cell r="E8984" t="str">
            <v>Китай</v>
          </cell>
          <cell r="F8984" t="str">
            <v>ФАРФОР</v>
          </cell>
        </row>
        <row r="8985">
          <cell r="A8985" t="str">
            <v>IM552038</v>
          </cell>
          <cell r="B8985" t="str">
            <v>YUESENYUAN</v>
          </cell>
          <cell r="C8985" t="str">
            <v xml:space="preserve"> Набор чайный ЦВЕТУЩИЙ ШИПОВНИК 12 предметов 220мл</v>
          </cell>
          <cell r="D8985" t="str">
            <v xml:space="preserve"> 6cup+6saucer (without spoons)</v>
          </cell>
          <cell r="E8985" t="str">
            <v>Китай</v>
          </cell>
          <cell r="F8985" t="str">
            <v>ФАРФОР</v>
          </cell>
        </row>
        <row r="8986">
          <cell r="A8986" t="str">
            <v>IM552061</v>
          </cell>
          <cell r="B8986" t="str">
            <v>YUESENYUAN</v>
          </cell>
          <cell r="C8986" t="str">
            <v xml:space="preserve"> Подставка под чайный пакетик ЦВЕТУЩИЙ ШИПОВНИК</v>
          </cell>
          <cell r="D8986" t="str">
            <v xml:space="preserve"> 1pc tea bag holder</v>
          </cell>
          <cell r="E8986" t="str">
            <v>Китай</v>
          </cell>
          <cell r="F8986" t="str">
            <v>ФАРФОР</v>
          </cell>
        </row>
        <row r="8987">
          <cell r="A8987" t="str">
            <v>IM510213</v>
          </cell>
          <cell r="B8987" t="str">
            <v>YUESENYUAN</v>
          </cell>
          <cell r="C8987" t="str">
            <v xml:space="preserve"> Набор чайный ЗОЛОТО НА БЕЛОМ 1 2предметов 250мл</v>
          </cell>
          <cell r="D8987" t="str">
            <v xml:space="preserve"> 250cc 6CUP+6SAUCER (without spoons)</v>
          </cell>
          <cell r="E8987" t="str">
            <v>Китай</v>
          </cell>
          <cell r="F8987" t="str">
            <v>ФАРФОР</v>
          </cell>
        </row>
        <row r="8988">
          <cell r="A8988" t="str">
            <v>IM553016</v>
          </cell>
          <cell r="B8988" t="str">
            <v>YUESENYUAN</v>
          </cell>
          <cell r="C8988" t="str">
            <v xml:space="preserve"> Набор чайный КАРДИНАЛ 15 предметов 220мл</v>
          </cell>
          <cell r="D8988" t="str">
            <v xml:space="preserve"> tea set 15 pcs with jewels 220cc</v>
          </cell>
          <cell r="E8988" t="str">
            <v>Китай</v>
          </cell>
          <cell r="F8988" t="str">
            <v>ФАРФОР</v>
          </cell>
        </row>
        <row r="8989">
          <cell r="A8989" t="str">
            <v>IM553017</v>
          </cell>
          <cell r="B8989" t="str">
            <v>YUESENYUAN</v>
          </cell>
          <cell r="C8989" t="str">
            <v xml:space="preserve"> Набор чайный БАБОЧКА 12 предметов 220мл</v>
          </cell>
          <cell r="D8989" t="str">
            <v xml:space="preserve"> tea set 12 pcs with jewels 220cc</v>
          </cell>
          <cell r="E8989" t="str">
            <v>Китай</v>
          </cell>
          <cell r="F8989" t="str">
            <v>ФАРФОР</v>
          </cell>
        </row>
        <row r="8990">
          <cell r="A8990" t="str">
            <v>IM510216</v>
          </cell>
          <cell r="B8990" t="str">
            <v>YUESENYUAN</v>
          </cell>
          <cell r="C8990" t="str">
            <v xml:space="preserve"> Набор чайный БЕЛЬКАНТО 12предметов 240мл</v>
          </cell>
          <cell r="D8990" t="str">
            <v xml:space="preserve"> 240cc 6CUP+6SAUCER (without spoons)</v>
          </cell>
          <cell r="E8990" t="str">
            <v>Китай</v>
          </cell>
          <cell r="F8990" t="str">
            <v>ФАРФОР</v>
          </cell>
        </row>
        <row r="8991">
          <cell r="A8991" t="str">
            <v>IM510217</v>
          </cell>
          <cell r="B8991" t="str">
            <v>YUESENYUAN</v>
          </cell>
          <cell r="C8991" t="str">
            <v xml:space="preserve"> Набор чайный ЗОЛОТО НА БЕЛОМ 12предметов 250мл</v>
          </cell>
          <cell r="D8991" t="str">
            <v xml:space="preserve"> 250cc 6CUP+6SAUCER (without spoons)</v>
          </cell>
          <cell r="E8991" t="str">
            <v>Китай</v>
          </cell>
          <cell r="F8991" t="str">
            <v>ФАРФОР</v>
          </cell>
        </row>
        <row r="8992">
          <cell r="A8992" t="str">
            <v>IM510218</v>
          </cell>
          <cell r="B8992" t="str">
            <v>YUESENYUAN</v>
          </cell>
          <cell r="C8992" t="str">
            <v xml:space="preserve"> Набор чайный ЗОЛОТОЙ ВЬЮНОК 12предметов 220мл</v>
          </cell>
          <cell r="D8992" t="str">
            <v xml:space="preserve"> 220cc 6CUP+6SAUCER (without spoons)</v>
          </cell>
          <cell r="E8992" t="str">
            <v>Китай</v>
          </cell>
          <cell r="F8992" t="str">
            <v>ФАРФОР</v>
          </cell>
        </row>
        <row r="8993">
          <cell r="A8993" t="str">
            <v>IM510300</v>
          </cell>
          <cell r="B8993" t="str">
            <v>YUESENYUAN</v>
          </cell>
          <cell r="C8993" t="str">
            <v xml:space="preserve"> Набор для торта ЗОЛОТОЙ ВЬЮНОК 7предметов:Блюдо 30см + 6 тарелок 19см</v>
          </cell>
          <cell r="D8993" t="str">
            <v xml:space="preserve"> CAKE SET (7pcs) -plate 30cm, 6plate 19 cm</v>
          </cell>
          <cell r="E8993" t="str">
            <v>Китай</v>
          </cell>
          <cell r="F8993" t="str">
            <v>ФАРФОР</v>
          </cell>
        </row>
        <row r="8994">
          <cell r="A8994" t="str">
            <v>IM553015</v>
          </cell>
          <cell r="B8994" t="str">
            <v>YUESENYUAN</v>
          </cell>
          <cell r="C8994" t="str">
            <v xml:space="preserve"> Набор чайный КАРДИНАЛ 12 предметов 220мл</v>
          </cell>
          <cell r="D8994" t="str">
            <v xml:space="preserve"> tea set 12 pcs with jewels 220cc</v>
          </cell>
          <cell r="E8994" t="str">
            <v>Китай</v>
          </cell>
          <cell r="F8994" t="str">
            <v>ФАРФОР</v>
          </cell>
        </row>
        <row r="8995">
          <cell r="A8995" t="str">
            <v>IM510225</v>
          </cell>
          <cell r="B8995" t="str">
            <v>YUESENYUAN</v>
          </cell>
          <cell r="C8995" t="str">
            <v xml:space="preserve"> Набор глубоких тарелок БЕЛЬКАНТО 6шт 22см</v>
          </cell>
          <cell r="D8995" t="str">
            <v xml:space="preserve"> "6 pcs 8.5"" soup plate"</v>
          </cell>
          <cell r="E8995" t="str">
            <v>Китай</v>
          </cell>
          <cell r="F8995" t="str">
            <v>ФАРФОР</v>
          </cell>
        </row>
        <row r="8996">
          <cell r="A8996" t="str">
            <v>IM510226</v>
          </cell>
          <cell r="B8996" t="str">
            <v>YUESENYUAN</v>
          </cell>
          <cell r="C8996" t="str">
            <v xml:space="preserve"> Набор обеденных тарелок БЕЛЬКАНТО 6шт 25см</v>
          </cell>
          <cell r="D8996" t="str">
            <v xml:space="preserve"> "6pcs 10.5"" plate (25cm)"</v>
          </cell>
          <cell r="E8996" t="str">
            <v>Китай</v>
          </cell>
          <cell r="F8996" t="str">
            <v>ФАРФОР</v>
          </cell>
        </row>
        <row r="8997">
          <cell r="A8997" t="str">
            <v>IM510227</v>
          </cell>
          <cell r="B8997" t="str">
            <v>YUESENYUAN</v>
          </cell>
          <cell r="C8997" t="str">
            <v xml:space="preserve"> Набор десертных тарелок ЗОЛОТОЙ ВЬЮНОК 6шт 19см</v>
          </cell>
          <cell r="D8997" t="str">
            <v xml:space="preserve"> "6 pcs 7.5"" plate"</v>
          </cell>
          <cell r="E8997" t="str">
            <v>Китай</v>
          </cell>
          <cell r="F8997" t="str">
            <v>ФАРФОР</v>
          </cell>
        </row>
        <row r="8998">
          <cell r="A8998" t="str">
            <v>IM510228</v>
          </cell>
          <cell r="B8998" t="str">
            <v>YUESENYUAN</v>
          </cell>
          <cell r="C8998" t="str">
            <v xml:space="preserve"> Набор глубоких тарелок ЗОЛОТОЙ ВЬЮНОК 6шт 22см</v>
          </cell>
          <cell r="D8998" t="str">
            <v xml:space="preserve"> "6 pcs 8.5"" soup plate"</v>
          </cell>
          <cell r="E8998" t="str">
            <v>Китай</v>
          </cell>
          <cell r="F8998" t="str">
            <v>ФАРФОР</v>
          </cell>
        </row>
        <row r="8999">
          <cell r="A8999" t="str">
            <v>IM510229</v>
          </cell>
          <cell r="B8999" t="str">
            <v>YUESENYUAN</v>
          </cell>
          <cell r="C8999" t="str">
            <v xml:space="preserve"> Набор обеденных тарелок ЗОЛОТОЙ ВЬЮНОК 6шт 25см</v>
          </cell>
          <cell r="D8999" t="str">
            <v xml:space="preserve"> "6 pcs 10"" plate (25cm)"</v>
          </cell>
          <cell r="E8999" t="str">
            <v>Китай</v>
          </cell>
          <cell r="F8999" t="str">
            <v>ФАРФОР</v>
          </cell>
        </row>
        <row r="9000">
          <cell r="A9000" t="str">
            <v>IM510224</v>
          </cell>
          <cell r="B9000" t="str">
            <v>YUESENYUAN</v>
          </cell>
          <cell r="C9000" t="str">
            <v xml:space="preserve"> Набор десертных тарелок БЕЛЬКАНТО 6шт 19см</v>
          </cell>
          <cell r="D9000" t="str">
            <v xml:space="preserve"> "6 pcs 7.5"" plate"</v>
          </cell>
          <cell r="E9000" t="str">
            <v>Китай</v>
          </cell>
          <cell r="F9000" t="str">
            <v>ФАРФОР</v>
          </cell>
        </row>
        <row r="9001">
          <cell r="A9001" t="str">
            <v>IM553018</v>
          </cell>
          <cell r="B9001" t="str">
            <v>YUESENYUAN</v>
          </cell>
          <cell r="C9001" t="str">
            <v xml:space="preserve"> Набор чайный БАБОЧКА 15 предметов 220мл</v>
          </cell>
          <cell r="D9001" t="str">
            <v xml:space="preserve"> tea set 15 pcs with jewels 220cc</v>
          </cell>
          <cell r="E9001" t="str">
            <v>Китай</v>
          </cell>
          <cell r="F9001" t="str">
            <v>ФАРФОР</v>
          </cell>
        </row>
        <row r="9002">
          <cell r="A9002" t="str">
            <v>IM553019</v>
          </cell>
          <cell r="B9002" t="str">
            <v>YUESENYUAN</v>
          </cell>
          <cell r="C9002" t="str">
            <v xml:space="preserve"> Набор чайный ЗВЁЗДНОЕ НЕБО 12 предметов 200мл</v>
          </cell>
          <cell r="D9002" t="str">
            <v xml:space="preserve"> tea set 12 pcs with jewels 200cc</v>
          </cell>
          <cell r="E9002" t="str">
            <v>Китай</v>
          </cell>
          <cell r="F9002" t="str">
            <v>ФАРФОР</v>
          </cell>
        </row>
        <row r="9003">
          <cell r="A9003" t="str">
            <v>IM553037</v>
          </cell>
          <cell r="B9003" t="str">
            <v>YUESENYUAN</v>
          </cell>
          <cell r="C9003" t="str">
            <v xml:space="preserve"> Чайный набор ДИЕЗ 15предметов 220мл</v>
          </cell>
          <cell r="D9003" t="str">
            <v xml:space="preserve"> DIESIS 15pcs Tea Set 220ml</v>
          </cell>
          <cell r="E9003" t="str">
            <v>Китай</v>
          </cell>
          <cell r="F9003" t="str">
            <v>ФАРФОР</v>
          </cell>
        </row>
        <row r="9004">
          <cell r="A9004" t="str">
            <v>IM553038</v>
          </cell>
          <cell r="B9004" t="str">
            <v>YUESENYUAN</v>
          </cell>
          <cell r="C9004" t="str">
            <v xml:space="preserve"> Кофейный набор ДИЕЗ 12предметов 120мл</v>
          </cell>
          <cell r="D9004" t="str">
            <v xml:space="preserve"> DIESIS 12pcs Coffee Set 120ml</v>
          </cell>
          <cell r="E9004" t="str">
            <v>Китай</v>
          </cell>
          <cell r="F9004" t="str">
            <v>ФАРФОР</v>
          </cell>
        </row>
        <row r="9005">
          <cell r="A9005" t="str">
            <v>IM553020</v>
          </cell>
          <cell r="B9005" t="str">
            <v>YUESENYUAN</v>
          </cell>
          <cell r="C9005" t="str">
            <v xml:space="preserve"> Чайный набор ЗВЁЗДНОЕ НЕБО 15предметов 200мл</v>
          </cell>
          <cell r="D9005" t="str">
            <v xml:space="preserve"> STARRY SKY 15pcs Tea Set 200ml</v>
          </cell>
          <cell r="E9005" t="str">
            <v>Китай</v>
          </cell>
          <cell r="F9005" t="str">
            <v>ФАРФОР</v>
          </cell>
        </row>
        <row r="9006">
          <cell r="A9006" t="str">
            <v>IM553021</v>
          </cell>
          <cell r="B9006" t="str">
            <v>YUESENYUAN</v>
          </cell>
          <cell r="C9006" t="str">
            <v xml:space="preserve"> Чайный набор КАРДИНАЛ 4предмета 220мл</v>
          </cell>
          <cell r="D9006" t="str">
            <v xml:space="preserve"> CARDINAL 4pcs Tea Set 220ml</v>
          </cell>
          <cell r="E9006" t="str">
            <v>Китай</v>
          </cell>
          <cell r="F9006" t="str">
            <v>ФАРФОР</v>
          </cell>
        </row>
        <row r="9007">
          <cell r="A9007" t="str">
            <v>IM553022</v>
          </cell>
          <cell r="B9007" t="str">
            <v>YUESENYUAN</v>
          </cell>
          <cell r="C9007" t="str">
            <v xml:space="preserve"> Чайный набор ЗВЁЗДНОЕ НЕБО 4предмета 200мл</v>
          </cell>
          <cell r="D9007" t="str">
            <v xml:space="preserve"> STARRY SKY 4pcs Tea Set 200ml</v>
          </cell>
          <cell r="E9007" t="str">
            <v>Китай</v>
          </cell>
          <cell r="F9007" t="str">
            <v>ФАРФОР</v>
          </cell>
        </row>
        <row r="9008">
          <cell r="A9008" t="str">
            <v>IM553023</v>
          </cell>
          <cell r="B9008" t="str">
            <v>YUESENYUAN</v>
          </cell>
          <cell r="C9008" t="str">
            <v xml:space="preserve"> Кофейный набор КАРДИНАЛ 12предметов 120мл</v>
          </cell>
          <cell r="D9008" t="str">
            <v xml:space="preserve"> CARDINAL 12pcs Coffee Set 120ml</v>
          </cell>
          <cell r="E9008" t="str">
            <v>Китай</v>
          </cell>
          <cell r="F9008" t="str">
            <v>ФАРФОР</v>
          </cell>
        </row>
        <row r="9009">
          <cell r="A9009" t="str">
            <v>IM553024</v>
          </cell>
          <cell r="B9009" t="str">
            <v>YUESENYUAN</v>
          </cell>
          <cell r="C9009" t="str">
            <v xml:space="preserve"> Кружка КАРДИНАЛ 300мл</v>
          </cell>
          <cell r="D9009" t="str">
            <v xml:space="preserve"> CARDINAL Mug 300ml</v>
          </cell>
          <cell r="E9009" t="str">
            <v>Китай</v>
          </cell>
          <cell r="F9009" t="str">
            <v>ФАРФОР</v>
          </cell>
        </row>
        <row r="9010">
          <cell r="A9010" t="str">
            <v>IM553025</v>
          </cell>
          <cell r="B9010" t="str">
            <v>YUESENYUAN</v>
          </cell>
          <cell r="C9010" t="str">
            <v xml:space="preserve"> Подставка под зубочистки КАРДИНАЛ</v>
          </cell>
          <cell r="D9010" t="str">
            <v xml:space="preserve"> CARDINAL Toothpicks Holder</v>
          </cell>
          <cell r="E9010" t="str">
            <v>Китай</v>
          </cell>
          <cell r="F9010" t="str">
            <v>ФАРФОР</v>
          </cell>
        </row>
        <row r="9011">
          <cell r="A9011" t="str">
            <v>IM553026</v>
          </cell>
          <cell r="B9011" t="str">
            <v>YUESENYUAN</v>
          </cell>
          <cell r="C9011" t="str">
            <v xml:space="preserve"> Салфетница КАРДИНАЛ 11см</v>
          </cell>
          <cell r="D9011" t="str">
            <v xml:space="preserve"> CARDINAL Napkin Holder 11cm</v>
          </cell>
          <cell r="E9011" t="str">
            <v>Китай</v>
          </cell>
          <cell r="F9011" t="str">
            <v>ФАРФОР</v>
          </cell>
        </row>
        <row r="9012">
          <cell r="A9012" t="str">
            <v>IM553027</v>
          </cell>
          <cell r="B9012" t="str">
            <v>YUESENYUAN</v>
          </cell>
          <cell r="C9012" t="str">
            <v xml:space="preserve"> Подставка под чайный пакетик КАРДИНАЛ</v>
          </cell>
          <cell r="D9012" t="str">
            <v xml:space="preserve"> CARDINAL Tea Bag Holder</v>
          </cell>
          <cell r="E9012" t="str">
            <v>Китай</v>
          </cell>
          <cell r="F9012" t="str">
            <v>ФАРФОР</v>
          </cell>
        </row>
        <row r="9013">
          <cell r="A9013" t="str">
            <v>IM553028</v>
          </cell>
          <cell r="B9013" t="str">
            <v>YUESENYUAN</v>
          </cell>
          <cell r="C9013" t="str">
            <v xml:space="preserve"> Этажерка 3-х ярусная КАРДИНАЛ 19х21х25см</v>
          </cell>
          <cell r="D9013" t="str">
            <v xml:space="preserve"> CARDINAL 3Layers Cake Stand 19x21x25cm</v>
          </cell>
          <cell r="E9013" t="str">
            <v>Китай</v>
          </cell>
          <cell r="F9013" t="str">
            <v>ФАРФОР</v>
          </cell>
        </row>
        <row r="9014">
          <cell r="A9014" t="str">
            <v>IM553029</v>
          </cell>
          <cell r="B9014" t="str">
            <v>YUESENYUAN</v>
          </cell>
          <cell r="C9014" t="str">
            <v xml:space="preserve"> Набор для варенья КАРДИНАЛ 7предметов</v>
          </cell>
          <cell r="D9014" t="str">
            <v xml:space="preserve"> CARDINAL 7pcs Jam Set</v>
          </cell>
          <cell r="E9014" t="str">
            <v>Китай</v>
          </cell>
          <cell r="F9014" t="str">
            <v>ФАРФОР</v>
          </cell>
        </row>
        <row r="9015">
          <cell r="A9015" t="str">
            <v>IM553031</v>
          </cell>
          <cell r="B9015" t="str">
            <v>YUESENYUAN</v>
          </cell>
          <cell r="C9015" t="str">
            <v xml:space="preserve"> Набор розеток КАРДИНАЛ 6шт 10см</v>
          </cell>
          <cell r="D9015" t="str">
            <v xml:space="preserve"> CARDINAL 6pcs Jam Dish Set 10cm</v>
          </cell>
          <cell r="E9015" t="str">
            <v>Китай</v>
          </cell>
          <cell r="F9015" t="str">
            <v>ФАРФОР</v>
          </cell>
        </row>
        <row r="9016">
          <cell r="A9016" t="str">
            <v>IM553004</v>
          </cell>
          <cell r="B9016" t="str">
            <v>YUESENYUAN</v>
          </cell>
          <cell r="C9016" t="str">
            <v xml:space="preserve"> Подставка под зубочистки КРИСТАЛЛ</v>
          </cell>
          <cell r="D9016" t="str">
            <v xml:space="preserve"> CRYSTAL Toothpicks Holder</v>
          </cell>
          <cell r="E9016" t="str">
            <v>Китай</v>
          </cell>
          <cell r="F9016" t="str">
            <v>ФАРФОР</v>
          </cell>
        </row>
        <row r="9017">
          <cell r="A9017" t="str">
            <v>IM553036</v>
          </cell>
          <cell r="B9017" t="str">
            <v>YUESENYUAN</v>
          </cell>
          <cell r="C9017" t="str">
            <v xml:space="preserve"> Чайный набор ДИЕЗ 12предметов 220мл</v>
          </cell>
          <cell r="D9017" t="str">
            <v xml:space="preserve"> DIESIS 12pcs Tea Set 220ml</v>
          </cell>
          <cell r="E9017" t="str">
            <v>Китай</v>
          </cell>
          <cell r="F9017" t="str">
            <v>ФАРФОР</v>
          </cell>
        </row>
        <row r="9018">
          <cell r="A9018" t="str">
            <v>TAT031</v>
          </cell>
          <cell r="B9018" t="str">
            <v>YUNLONG</v>
          </cell>
          <cell r="C9018" t="str">
            <v xml:space="preserve"> Поднос COFFEE BREAK 38х27см</v>
          </cell>
          <cell r="D9018" t="str">
            <v xml:space="preserve"> COFFEE BREAK Tray 38х27x3.5см</v>
          </cell>
          <cell r="E9018" t="str">
            <v>Китай</v>
          </cell>
          <cell r="F9018" t="str">
            <v>ПОЛИПРОПИЛЕН</v>
          </cell>
        </row>
        <row r="9019">
          <cell r="A9019" t="str">
            <v>TAT041</v>
          </cell>
          <cell r="B9019" t="str">
            <v>YUNLONG</v>
          </cell>
          <cell r="C9019" t="str">
            <v xml:space="preserve"> Поднос BELLA ROSA 41х27см</v>
          </cell>
          <cell r="D9019" t="str">
            <v xml:space="preserve"> BELLA ROSA Tray 41х27x4см</v>
          </cell>
          <cell r="E9019" t="str">
            <v>Китай</v>
          </cell>
          <cell r="F9019" t="str">
            <v>ПОЛИПРОПИЛЕН</v>
          </cell>
        </row>
        <row r="9020">
          <cell r="A9020" t="str">
            <v>TAT051</v>
          </cell>
          <cell r="B9020" t="str">
            <v>YUNLONG</v>
          </cell>
          <cell r="C9020" t="str">
            <v xml:space="preserve"> Поднос ROYAL GARDEN 43х32см</v>
          </cell>
          <cell r="D9020" t="str">
            <v xml:space="preserve"> ROYAL GARDEN Tray 43х32x2.5см</v>
          </cell>
          <cell r="E9020" t="str">
            <v>Китай</v>
          </cell>
          <cell r="F9020" t="str">
            <v>ПОЛИПРОПИЛЕН</v>
          </cell>
        </row>
        <row r="9021">
          <cell r="A9021" t="str">
            <v>TAT061</v>
          </cell>
          <cell r="B9021" t="str">
            <v>YUNLONG</v>
          </cell>
          <cell r="C9021" t="str">
            <v xml:space="preserve"> Поднос FRESH BASKET 43х31см</v>
          </cell>
          <cell r="D9021" t="str">
            <v xml:space="preserve"> FRESH BASKET Tray 43х31x2.5см</v>
          </cell>
          <cell r="E9021" t="str">
            <v>Китай</v>
          </cell>
          <cell r="F9021" t="str">
            <v>ПОЛИПРОПИЛЕН</v>
          </cell>
        </row>
        <row r="9022">
          <cell r="A9022" t="str">
            <v>TAT061-1</v>
          </cell>
          <cell r="B9022" t="str">
            <v>YUNLONG</v>
          </cell>
          <cell r="C9022" t="str">
            <v xml:space="preserve"> Поднос FRESH BASKET 43х31см</v>
          </cell>
          <cell r="D9022" t="str">
            <v xml:space="preserve"> FRESH BASKET Tray 43х31x2.5см</v>
          </cell>
          <cell r="E9022" t="str">
            <v>Китай</v>
          </cell>
          <cell r="F9022" t="str">
            <v>ПОЛИПРОПИЛЕН</v>
          </cell>
        </row>
        <row r="9023">
          <cell r="A9023" t="str">
            <v>TDP031</v>
          </cell>
          <cell r="B9023" t="str">
            <v>YUZHOU</v>
          </cell>
          <cell r="C9023" t="str">
            <v xml:space="preserve"> Тарелка обеденная WATER-MELON 25см</v>
          </cell>
          <cell r="D9023" t="str">
            <v xml:space="preserve"> WATER-MELON Dinner Plate 25 cm</v>
          </cell>
          <cell r="E9023" t="str">
            <v>Китай</v>
          </cell>
          <cell r="F9023" t="str">
            <v>КЕРАМИКА</v>
          </cell>
        </row>
        <row r="9024">
          <cell r="A9024" t="str">
            <v>TDP032</v>
          </cell>
          <cell r="B9024" t="str">
            <v>YUZHOU</v>
          </cell>
          <cell r="C9024" t="str">
            <v xml:space="preserve"> Тарелка суповая WATER-MELON 18см</v>
          </cell>
          <cell r="D9024" t="str">
            <v xml:space="preserve"> WATER-MELON Soup Plate 18cm</v>
          </cell>
          <cell r="E9024" t="str">
            <v>Китай</v>
          </cell>
          <cell r="F9024" t="str">
            <v>КЕРАМИКА</v>
          </cell>
        </row>
        <row r="9025">
          <cell r="A9025" t="str">
            <v>TDP033</v>
          </cell>
          <cell r="B9025" t="str">
            <v>YUZHOU</v>
          </cell>
          <cell r="C9025" t="str">
            <v xml:space="preserve"> Тарелка десертная WATER-MELON 19см</v>
          </cell>
          <cell r="D9025" t="str">
            <v xml:space="preserve"> WATER-MELON Dessert Plate 19 cm</v>
          </cell>
          <cell r="E9025" t="str">
            <v>Китай</v>
          </cell>
          <cell r="F9025" t="str">
            <v>КЕРАМИКА</v>
          </cell>
        </row>
        <row r="9026">
          <cell r="A9026" t="str">
            <v>TDB034</v>
          </cell>
          <cell r="B9026" t="str">
            <v>YUZHOU</v>
          </cell>
          <cell r="C9026" t="str">
            <v xml:space="preserve"> Салатник WATER-MELON 14см</v>
          </cell>
          <cell r="D9026" t="str">
            <v xml:space="preserve"> WATER-MELON Bowl Plate 14 cm</v>
          </cell>
          <cell r="E9026" t="str">
            <v>Китай</v>
          </cell>
          <cell r="F9026" t="str">
            <v>КЕРАМИКА</v>
          </cell>
        </row>
        <row r="9027">
          <cell r="A9027" t="str">
            <v>TDM035</v>
          </cell>
          <cell r="B9027" t="str">
            <v>YUZHOU</v>
          </cell>
          <cell r="C9027" t="str">
            <v xml:space="preserve"> Кружка WATER-MELON 370мл</v>
          </cell>
          <cell r="D9027" t="str">
            <v xml:space="preserve"> WATER-MELON Mug 370 ml</v>
          </cell>
          <cell r="E9027" t="str">
            <v>Китай</v>
          </cell>
          <cell r="F9027" t="str">
            <v>КЕРАМИКА</v>
          </cell>
        </row>
        <row r="9028">
          <cell r="A9028" t="str">
            <v>ZMI005</v>
          </cell>
          <cell r="B9028" t="str">
            <v>ZAV MET IZD</v>
          </cell>
          <cell r="C9028" t="str">
            <v xml:space="preserve"> Вешалка НОРМА 3 белое серебро</v>
          </cell>
          <cell r="E9028" t="str">
            <v>Россия</v>
          </cell>
          <cell r="F9028" t="str">
            <v>МЕТАЛЛ</v>
          </cell>
        </row>
        <row r="9029">
          <cell r="A9029" t="str">
            <v>ZMI006</v>
          </cell>
          <cell r="B9029" t="str">
            <v>ZAV MET IZD</v>
          </cell>
          <cell r="C9029" t="str">
            <v xml:space="preserve"> Вешалка НОРМА 3 медный антик</v>
          </cell>
          <cell r="E9029" t="str">
            <v>Россия</v>
          </cell>
          <cell r="F9029" t="str">
            <v>МЕТАЛЛ</v>
          </cell>
        </row>
        <row r="9030">
          <cell r="A9030" t="str">
            <v>ZMI008</v>
          </cell>
          <cell r="B9030" t="str">
            <v>ZAV MET IZD</v>
          </cell>
          <cell r="C9030" t="str">
            <v xml:space="preserve"> Вешалка НОРМА 3 черный</v>
          </cell>
          <cell r="E9030" t="str">
            <v>Россия</v>
          </cell>
          <cell r="F9030" t="str">
            <v>МЕТАЛЛ</v>
          </cell>
        </row>
        <row r="9031">
          <cell r="A9031" t="str">
            <v>ZMI009</v>
          </cell>
          <cell r="B9031" t="str">
            <v>ZAV MET IZD</v>
          </cell>
          <cell r="C9031" t="str">
            <v xml:space="preserve"> Вешалка НОРМА 7 белое серебро</v>
          </cell>
          <cell r="E9031" t="str">
            <v>Россия</v>
          </cell>
          <cell r="F9031" t="str">
            <v>МЕТАЛЛ</v>
          </cell>
        </row>
        <row r="9032">
          <cell r="A9032" t="str">
            <v>ZMI010</v>
          </cell>
          <cell r="B9032" t="str">
            <v>ZAV MET IZD</v>
          </cell>
          <cell r="C9032" t="str">
            <v xml:space="preserve"> Вешалка НОРМА 7 медный антик</v>
          </cell>
          <cell r="E9032" t="str">
            <v>Россия</v>
          </cell>
          <cell r="F9032" t="str">
            <v>МЕТАЛЛ</v>
          </cell>
        </row>
        <row r="9033">
          <cell r="A9033" t="str">
            <v>ZMI015</v>
          </cell>
          <cell r="B9033" t="str">
            <v>ZAV MET IZD</v>
          </cell>
          <cell r="C9033" t="str">
            <v xml:space="preserve"> Вешалка УЛЫБКА медный антик</v>
          </cell>
          <cell r="E9033" t="str">
            <v>Россия</v>
          </cell>
          <cell r="F9033" t="str">
            <v>МЕТАЛЛ</v>
          </cell>
        </row>
        <row r="9034">
          <cell r="A9034" t="str">
            <v>ZMI017</v>
          </cell>
          <cell r="B9034" t="str">
            <v>ZAV MET IZD</v>
          </cell>
          <cell r="C9034" t="str">
            <v xml:space="preserve"> Вешалка ПРАКТИКА 7 черный</v>
          </cell>
          <cell r="E9034" t="str">
            <v>Россия</v>
          </cell>
          <cell r="F9034" t="str">
            <v>МЕТАЛЛ</v>
          </cell>
        </row>
        <row r="9035">
          <cell r="A9035" t="str">
            <v>ZMI018</v>
          </cell>
          <cell r="B9035" t="str">
            <v>ZAV MET IZD</v>
          </cell>
          <cell r="C9035" t="str">
            <v xml:space="preserve"> Вешалка ПРАКТИКА 7 медный антик</v>
          </cell>
          <cell r="E9035" t="str">
            <v>Россия</v>
          </cell>
          <cell r="F9035" t="str">
            <v>МЕТАЛЛ</v>
          </cell>
        </row>
        <row r="9036">
          <cell r="A9036" t="str">
            <v>ZMI020</v>
          </cell>
          <cell r="B9036" t="str">
            <v>ZAV MET IZD</v>
          </cell>
          <cell r="C9036" t="str">
            <v xml:space="preserve"> Вешалка ПРАКТИКА 7 белый</v>
          </cell>
          <cell r="E9036" t="str">
            <v>Россия</v>
          </cell>
          <cell r="F9036" t="str">
            <v>МЕТАЛЛ</v>
          </cell>
        </row>
        <row r="9037">
          <cell r="A9037" t="str">
            <v>ZMI021</v>
          </cell>
          <cell r="B9037" t="str">
            <v>ZAV MET IZD</v>
          </cell>
          <cell r="C9037" t="str">
            <v xml:space="preserve"> Вешалка МАЛАЯ белое серебро</v>
          </cell>
          <cell r="E9037" t="str">
            <v>Россия</v>
          </cell>
          <cell r="F9037" t="str">
            <v>МЕТАЛЛ</v>
          </cell>
        </row>
        <row r="9038">
          <cell r="A9038" t="str">
            <v>ZMI022</v>
          </cell>
          <cell r="B9038" t="str">
            <v>ZAV MET IZD</v>
          </cell>
          <cell r="C9038" t="str">
            <v xml:space="preserve"> Вешалка МАЛАЯ медный антик</v>
          </cell>
          <cell r="E9038" t="str">
            <v>Россия</v>
          </cell>
          <cell r="F9038" t="str">
            <v>МЕТАЛЛ</v>
          </cell>
        </row>
        <row r="9039">
          <cell r="A9039" t="str">
            <v>ZMI023</v>
          </cell>
          <cell r="B9039" t="str">
            <v>ZAV MET IZD</v>
          </cell>
          <cell r="C9039" t="str">
            <v xml:space="preserve"> Вешалка МАЛАЯ черный</v>
          </cell>
          <cell r="E9039" t="str">
            <v>Россия</v>
          </cell>
          <cell r="F9039" t="str">
            <v>МЕТАЛЛ</v>
          </cell>
        </row>
        <row r="9040">
          <cell r="A9040" t="str">
            <v>ZMI024</v>
          </cell>
          <cell r="B9040" t="str">
            <v>ZAV MET IZD</v>
          </cell>
          <cell r="C9040" t="str">
            <v xml:space="preserve"> Вешалка 2х ярусная 60см медный антик</v>
          </cell>
          <cell r="E9040" t="str">
            <v>Россия</v>
          </cell>
          <cell r="F9040" t="str">
            <v>МЕТАЛЛ</v>
          </cell>
        </row>
        <row r="9041">
          <cell r="A9041" t="str">
            <v>ZMI042</v>
          </cell>
          <cell r="B9041" t="str">
            <v>ZAV MET IZD</v>
          </cell>
          <cell r="C9041" t="str">
            <v xml:space="preserve"> Вешалка-стойка №3 КОРОНА медный антик</v>
          </cell>
          <cell r="E9041" t="str">
            <v>Россия</v>
          </cell>
          <cell r="F9041" t="str">
            <v>МЕТАЛЛ</v>
          </cell>
        </row>
        <row r="9042">
          <cell r="A9042" t="str">
            <v>ZMI051</v>
          </cell>
          <cell r="B9042" t="str">
            <v>ZAV MET IZD</v>
          </cell>
          <cell r="C9042" t="str">
            <v xml:space="preserve"> Кровать раскладная малая на ламелях МОРФЕЙ-М1</v>
          </cell>
          <cell r="E9042" t="str">
            <v>Россия</v>
          </cell>
          <cell r="F9042" t="str">
            <v>МЕТАЛЛ</v>
          </cell>
        </row>
        <row r="9043">
          <cell r="A9043" t="str">
            <v>ZMI057</v>
          </cell>
          <cell r="B9043" t="str">
            <v>ZAV MET IZD</v>
          </cell>
          <cell r="C9043" t="str">
            <v xml:space="preserve"> Вешалка КРУЖЕВА 3 черный</v>
          </cell>
          <cell r="E9043" t="str">
            <v>Россия</v>
          </cell>
          <cell r="F9043" t="str">
            <v>МЕТАЛЛ</v>
          </cell>
        </row>
        <row r="9044">
          <cell r="A9044" t="str">
            <v>ZMI058</v>
          </cell>
          <cell r="B9044" t="str">
            <v>ZAV MET IZD</v>
          </cell>
          <cell r="C9044" t="str">
            <v xml:space="preserve"> Вешалка КРУЖЕВА 3 медный антик</v>
          </cell>
          <cell r="E9044" t="str">
            <v>Россия</v>
          </cell>
          <cell r="F9044" t="str">
            <v>МЕТАЛЛ</v>
          </cell>
        </row>
        <row r="9045">
          <cell r="A9045" t="str">
            <v>ZMI059</v>
          </cell>
          <cell r="B9045" t="str">
            <v>ZAV MET IZD</v>
          </cell>
          <cell r="C9045" t="str">
            <v xml:space="preserve"> Вешалка КРУЖЕВА 3 белое серебро</v>
          </cell>
          <cell r="E9045" t="str">
            <v>Россия</v>
          </cell>
          <cell r="F9045" t="str">
            <v>МЕТАЛЛ</v>
          </cell>
        </row>
        <row r="9046">
          <cell r="A9046" t="str">
            <v>ZMI060</v>
          </cell>
          <cell r="B9046" t="str">
            <v>ZAV MET IZD</v>
          </cell>
          <cell r="C9046" t="str">
            <v xml:space="preserve"> Вешалка КРУЖЕВА 5 белое серебро</v>
          </cell>
          <cell r="E9046" t="str">
            <v>Россия</v>
          </cell>
          <cell r="F9046" t="str">
            <v>МЕТАЛЛ</v>
          </cell>
        </row>
        <row r="9047">
          <cell r="A9047" t="str">
            <v>ZMI061</v>
          </cell>
          <cell r="B9047" t="str">
            <v>ZAV MET IZD</v>
          </cell>
          <cell r="C9047" t="str">
            <v xml:space="preserve"> Вешалка КРУЖЕВА 5 медный антик</v>
          </cell>
          <cell r="E9047" t="str">
            <v>Россия</v>
          </cell>
          <cell r="F9047" t="str">
            <v>МЕТАЛЛ</v>
          </cell>
        </row>
        <row r="9048">
          <cell r="A9048" t="str">
            <v>ZMI062</v>
          </cell>
          <cell r="B9048" t="str">
            <v>ZAV MET IZD</v>
          </cell>
          <cell r="C9048" t="str">
            <v xml:space="preserve"> Вешалка КРУЖЕВА 5 черный</v>
          </cell>
          <cell r="E9048" t="str">
            <v>Россия</v>
          </cell>
          <cell r="F9048" t="str">
            <v>МЕТАЛЛ</v>
          </cell>
        </row>
        <row r="9049">
          <cell r="A9049" t="str">
            <v>ZMI063</v>
          </cell>
          <cell r="B9049" t="str">
            <v>ZAV MET IZD</v>
          </cell>
          <cell r="C9049" t="str">
            <v xml:space="preserve"> Табурет-стремянка КОНЕК медный антик</v>
          </cell>
          <cell r="E9049" t="str">
            <v>Россия</v>
          </cell>
          <cell r="F9049" t="str">
            <v>МЕТАЛЛ</v>
          </cell>
        </row>
        <row r="9050">
          <cell r="A9050" t="str">
            <v>ZV01</v>
          </cell>
          <cell r="B9050" t="str">
            <v>ZAVIALOV</v>
          </cell>
          <cell r="C9050" t="str">
            <v xml:space="preserve"> Вешалка</v>
          </cell>
          <cell r="D9050">
            <v>0</v>
          </cell>
          <cell r="E9050" t="str">
            <v>Россия</v>
          </cell>
          <cell r="F9050" t="str">
            <v>ПЛАСТИК</v>
          </cell>
        </row>
        <row r="9051">
          <cell r="A9051" t="str">
            <v>CN0930</v>
          </cell>
          <cell r="B9051" t="str">
            <v>ZEAL CERAMICS</v>
          </cell>
          <cell r="C9051" t="str">
            <v xml:space="preserve"> Кружка заварочная ЧАЙ 370мл</v>
          </cell>
          <cell r="D9051" t="str">
            <v xml:space="preserve"> Mug TEA 370ml</v>
          </cell>
          <cell r="E9051" t="str">
            <v>Китай</v>
          </cell>
          <cell r="F9051" t="str">
            <v>ФАРФОР</v>
          </cell>
        </row>
        <row r="9052">
          <cell r="A9052" t="str">
            <v>CN1454</v>
          </cell>
          <cell r="B9052" t="str">
            <v>ZEAL CERAMICS</v>
          </cell>
          <cell r="C9052" t="str">
            <v xml:space="preserve"> Кружка СОВУШКА 300мл</v>
          </cell>
          <cell r="D9052" t="str">
            <v xml:space="preserve"> Mug OWL 300ml</v>
          </cell>
          <cell r="E9052" t="str">
            <v>Китай</v>
          </cell>
          <cell r="F9052" t="str">
            <v>ФАРФОР</v>
          </cell>
        </row>
        <row r="9053">
          <cell r="A9053" t="str">
            <v>CN1430</v>
          </cell>
          <cell r="B9053" t="str">
            <v>ZEAL CERAMICS</v>
          </cell>
          <cell r="C9053" t="str">
            <v xml:space="preserve"> Кружка керамическая бочонок кофе 500мл</v>
          </cell>
          <cell r="D9053" t="str">
            <v xml:space="preserve"> Ceramic Mug Barrel Coffee 500ml</v>
          </cell>
          <cell r="E9053" t="str">
            <v>Китай</v>
          </cell>
          <cell r="F9053" t="str">
            <v>КЕРАМИКА</v>
          </cell>
        </row>
        <row r="9054">
          <cell r="A9054" t="str">
            <v>CN1431</v>
          </cell>
          <cell r="B9054" t="str">
            <v>ZEAL CERAMICS</v>
          </cell>
          <cell r="C9054" t="str">
            <v xml:space="preserve"> Кружка керамическая кофе 420мл</v>
          </cell>
          <cell r="D9054" t="str">
            <v xml:space="preserve"> Ceramic Mug Coffee 420ml</v>
          </cell>
          <cell r="E9054" t="str">
            <v>Китай</v>
          </cell>
          <cell r="F9054" t="str">
            <v>КЕРАМИКА</v>
          </cell>
        </row>
        <row r="9055">
          <cell r="A9055" t="str">
            <v>ZE794</v>
          </cell>
          <cell r="B9055" t="str">
            <v>ZEMLIA</v>
          </cell>
          <cell r="C9055" t="str">
            <v xml:space="preserve"> Грунт для комнатных цветов 5л</v>
          </cell>
          <cell r="E9055" t="str">
            <v>Россия</v>
          </cell>
          <cell r="F9055" t="str">
            <v>ГРУНТ</v>
          </cell>
        </row>
        <row r="9056">
          <cell r="A9056" t="str">
            <v>ZE795</v>
          </cell>
          <cell r="B9056" t="str">
            <v>ZEMLIA</v>
          </cell>
          <cell r="C9056" t="str">
            <v xml:space="preserve"> Грунт для томатов .перцев. баклажанов 5л</v>
          </cell>
          <cell r="E9056" t="str">
            <v>Россия</v>
          </cell>
          <cell r="F9056" t="str">
            <v>ГРУНТ</v>
          </cell>
        </row>
        <row r="9057">
          <cell r="A9057" t="str">
            <v>ZE799</v>
          </cell>
          <cell r="B9057" t="str">
            <v>ZEMLIA</v>
          </cell>
          <cell r="C9057" t="str">
            <v xml:space="preserve"> Грунт плодородный 5л</v>
          </cell>
          <cell r="E9057" t="str">
            <v>Россия</v>
          </cell>
          <cell r="F9057" t="str">
            <v>ГРУНТ</v>
          </cell>
        </row>
        <row r="9058">
          <cell r="A9058" t="str">
            <v>ZE811</v>
          </cell>
          <cell r="B9058" t="str">
            <v>ZEMLIA</v>
          </cell>
          <cell r="C9058" t="str">
            <v xml:space="preserve"> Грунт для комнатных цветов 10л</v>
          </cell>
          <cell r="E9058" t="str">
            <v>Россия</v>
          </cell>
          <cell r="F9058" t="str">
            <v>ГРУНТ</v>
          </cell>
        </row>
        <row r="9059">
          <cell r="A9059" t="str">
            <v>ZE812</v>
          </cell>
          <cell r="B9059" t="str">
            <v>ZEMLIA</v>
          </cell>
          <cell r="C9059" t="str">
            <v xml:space="preserve"> Грунт для рассады 10л</v>
          </cell>
          <cell r="E9059" t="str">
            <v>Россия</v>
          </cell>
          <cell r="F9059" t="str">
            <v>ГРУНТ</v>
          </cell>
        </row>
        <row r="9060">
          <cell r="A9060" t="str">
            <v>ZE915</v>
          </cell>
          <cell r="B9060" t="str">
            <v>ZEMLIA</v>
          </cell>
          <cell r="C9060" t="str">
            <v xml:space="preserve"> Грунт для рассады серия ВЫГОДНО 10л</v>
          </cell>
          <cell r="E9060" t="str">
            <v>Россия</v>
          </cell>
          <cell r="F9060" t="str">
            <v>ГРУНТ</v>
          </cell>
        </row>
        <row r="9061">
          <cell r="A9061" t="str">
            <v>ZE920</v>
          </cell>
          <cell r="B9061" t="str">
            <v>ZEMLIA</v>
          </cell>
          <cell r="C9061" t="str">
            <v xml:space="preserve"> Грунт для рассады серия ВЫГОДНО 5л</v>
          </cell>
          <cell r="E9061" t="str">
            <v>Россия</v>
          </cell>
          <cell r="F9061" t="str">
            <v>ГРУНТ</v>
          </cell>
        </row>
        <row r="9062">
          <cell r="A9062" t="str">
            <v>ZE810</v>
          </cell>
          <cell r="B9062" t="str">
            <v>ZEMLIA</v>
          </cell>
          <cell r="C9062" t="str">
            <v xml:space="preserve"> Грунт для томатов перцев баклажанов 10л</v>
          </cell>
          <cell r="E9062" t="str">
            <v>Россия</v>
          </cell>
          <cell r="F9062" t="str">
            <v>ГРУНТ</v>
          </cell>
        </row>
        <row r="9063">
          <cell r="A9063" t="str">
            <v>IM575001</v>
          </cell>
          <cell r="B9063" t="str">
            <v>ZHAN PENG</v>
          </cell>
          <cell r="C9063" t="str">
            <v xml:space="preserve"> Кружка АВТОМОБИЛЬ 340мл</v>
          </cell>
          <cell r="D9063" t="str">
            <v xml:space="preserve"> Mug CAR 340ml</v>
          </cell>
          <cell r="E9063" t="str">
            <v>Китай</v>
          </cell>
          <cell r="F9063" t="str">
            <v>ФАРФОР</v>
          </cell>
        </row>
        <row r="9064">
          <cell r="A9064" t="str">
            <v>IM575002</v>
          </cell>
          <cell r="B9064" t="str">
            <v>ZHAN PENG</v>
          </cell>
          <cell r="C9064" t="str">
            <v xml:space="preserve"> Кружка БАНТ 340мл</v>
          </cell>
          <cell r="D9064" t="str">
            <v xml:space="preserve"> Mug BANT 340ml</v>
          </cell>
          <cell r="E9064" t="str">
            <v>Китай</v>
          </cell>
          <cell r="F9064" t="str">
            <v>ФАРФОР</v>
          </cell>
        </row>
        <row r="9065">
          <cell r="A9065" t="str">
            <v>IM575003</v>
          </cell>
          <cell r="B9065" t="str">
            <v>ZHAN PENG</v>
          </cell>
          <cell r="C9065" t="str">
            <v xml:space="preserve"> Кружка ГЕОМЕТРИЯ 285мл</v>
          </cell>
          <cell r="D9065" t="str">
            <v xml:space="preserve"> Mug GEOMETRY 285ml</v>
          </cell>
          <cell r="E9065" t="str">
            <v>Китай</v>
          </cell>
          <cell r="F9065" t="str">
            <v>ФАРФОР</v>
          </cell>
        </row>
        <row r="9066">
          <cell r="A9066" t="str">
            <v>IM575201</v>
          </cell>
          <cell r="B9066" t="str">
            <v>ZHAN PENG</v>
          </cell>
          <cell r="C9066" t="str">
            <v xml:space="preserve"> Кружка ШАХ И МАТ с ручкой 340мл</v>
          </cell>
          <cell r="D9066" t="str">
            <v xml:space="preserve"> Mug CHESS 340ml</v>
          </cell>
          <cell r="E9066" t="str">
            <v>Китай</v>
          </cell>
          <cell r="F9066" t="str">
            <v>ФАРФОР</v>
          </cell>
        </row>
        <row r="9067">
          <cell r="A9067" t="str">
            <v>IM575301</v>
          </cell>
          <cell r="B9067" t="str">
            <v>ZHAN PENG</v>
          </cell>
          <cell r="C9067" t="str">
            <v xml:space="preserve"> Набор кружек СИТЕЦ 2шт 312мл</v>
          </cell>
          <cell r="D9067" t="str">
            <v xml:space="preserve"> Mug SITEZ 312ml</v>
          </cell>
          <cell r="E9067" t="str">
            <v>Китай</v>
          </cell>
          <cell r="F9067" t="str">
            <v>ФАРФОР</v>
          </cell>
        </row>
        <row r="9068">
          <cell r="A9068" t="str">
            <v>IM575004</v>
          </cell>
          <cell r="B9068" t="str">
            <v>ZHAN PENG</v>
          </cell>
          <cell r="C9068" t="str">
            <v xml:space="preserve"> Кружка ГАЛСТУК 340мл</v>
          </cell>
          <cell r="D9068" t="str">
            <v xml:space="preserve"> Mug KROVATTE 340ml</v>
          </cell>
          <cell r="E9068" t="str">
            <v>Китай</v>
          </cell>
          <cell r="F9068" t="str">
            <v>ФАРФОР</v>
          </cell>
        </row>
        <row r="9069">
          <cell r="A9069" t="str">
            <v>IM575005</v>
          </cell>
          <cell r="B9069" t="str">
            <v>ZHAN PENG</v>
          </cell>
          <cell r="C9069" t="str">
            <v xml:space="preserve"> Кружка ЛЮБОВНОЕ ПИСЬМО 340мл</v>
          </cell>
          <cell r="D9069" t="str">
            <v xml:space="preserve"> Mug LOVE MAIL 340ml</v>
          </cell>
          <cell r="E9069" t="str">
            <v>Китай</v>
          </cell>
          <cell r="F9069" t="str">
            <v>ФАРФОР</v>
          </cell>
        </row>
        <row r="9070">
          <cell r="A9070" t="str">
            <v>IM575006</v>
          </cell>
          <cell r="B9070" t="str">
            <v>ZHAN PENG</v>
          </cell>
          <cell r="C9070" t="str">
            <v xml:space="preserve"> Кружка ДЖАЗВИ 340мл</v>
          </cell>
          <cell r="D9070" t="str">
            <v xml:space="preserve"> Mug JAZZ 340ml</v>
          </cell>
          <cell r="E9070" t="str">
            <v>Китай</v>
          </cell>
          <cell r="F9070" t="str">
            <v>ФАРФОР</v>
          </cell>
        </row>
        <row r="9071">
          <cell r="A9071" t="str">
            <v>IM575101</v>
          </cell>
          <cell r="B9071" t="str">
            <v>ZHAN PENG</v>
          </cell>
          <cell r="C9071" t="str">
            <v xml:space="preserve"> Кружка БАБОЧКА 340мл</v>
          </cell>
          <cell r="D9071" t="str">
            <v xml:space="preserve"> Mug BUTERFLY 340ml</v>
          </cell>
          <cell r="E9071" t="str">
            <v>Китай</v>
          </cell>
          <cell r="F9071" t="str">
            <v>ФАРФОР</v>
          </cell>
        </row>
        <row r="9072">
          <cell r="A9072" t="str">
            <v>IM575202</v>
          </cell>
          <cell r="B9072" t="str">
            <v>ZHAN PENG</v>
          </cell>
          <cell r="C9072" t="str">
            <v xml:space="preserve"> Кружка ОФИС с ручкой 340мл</v>
          </cell>
          <cell r="D9072" t="str">
            <v xml:space="preserve"> Mug OFFICE 340ml</v>
          </cell>
          <cell r="E9072" t="str">
            <v>Китай</v>
          </cell>
          <cell r="F9072" t="str">
            <v>ФАРФОР</v>
          </cell>
        </row>
        <row r="9073">
          <cell r="A9073" t="str">
            <v>IM575007</v>
          </cell>
          <cell r="B9073" t="str">
            <v>ZHAN PENG</v>
          </cell>
          <cell r="C9073" t="str">
            <v xml:space="preserve"> Кружка МОЗАЙКА 340мл</v>
          </cell>
          <cell r="D9073" t="str">
            <v xml:space="preserve"> Mug 340ml</v>
          </cell>
          <cell r="E9073" t="str">
            <v>Китай</v>
          </cell>
          <cell r="F9073" t="str">
            <v>ФАРФОР</v>
          </cell>
        </row>
        <row r="9074">
          <cell r="A9074" t="str">
            <v>IM575302</v>
          </cell>
          <cell r="B9074" t="str">
            <v>ZHAN PENG</v>
          </cell>
          <cell r="C9074" t="str">
            <v xml:space="preserve"> Набор кружек ГОРОШЕК 2шт 312мл</v>
          </cell>
          <cell r="D9074" t="str">
            <v xml:space="preserve"> Mug POT 2 pcs 312ml</v>
          </cell>
          <cell r="E9074" t="str">
            <v>Китай</v>
          </cell>
          <cell r="F9074" t="str">
            <v>ФАРФОР</v>
          </cell>
        </row>
        <row r="9075">
          <cell r="A9075" t="str">
            <v>IM575303</v>
          </cell>
          <cell r="B9075" t="str">
            <v>ZHAN PENG</v>
          </cell>
          <cell r="C9075" t="str">
            <v xml:space="preserve"> Набор кружек ЛАБИРИНТ 2шт с ложками 340мл</v>
          </cell>
          <cell r="D9075" t="str">
            <v xml:space="preserve"> Mug 2 pcs 340ml</v>
          </cell>
          <cell r="E9075" t="str">
            <v>Китай</v>
          </cell>
          <cell r="F9075" t="str">
            <v>ФАРФОР</v>
          </cell>
        </row>
        <row r="9076">
          <cell r="A9076" t="str">
            <v>IM575015</v>
          </cell>
          <cell r="B9076" t="str">
            <v>ZHAN PENG</v>
          </cell>
          <cell r="C9076" t="str">
            <v xml:space="preserve"> Кружка ЛИСТОПАД 350мл</v>
          </cell>
          <cell r="D9076" t="str">
            <v xml:space="preserve"> Mug LEAF FALL 350ml</v>
          </cell>
          <cell r="E9076" t="str">
            <v>Китай</v>
          </cell>
          <cell r="F9076" t="str">
            <v>ФАРФОР</v>
          </cell>
        </row>
        <row r="9077">
          <cell r="A9077" t="str">
            <v>IM575401</v>
          </cell>
          <cell r="B9077" t="str">
            <v>ZHAN PENG</v>
          </cell>
          <cell r="C9077" t="str">
            <v xml:space="preserve"> Набор кружек СТИЛЬ 4шт 300мл</v>
          </cell>
          <cell r="D9077" t="str">
            <v xml:space="preserve"> Mug STYLE 300ml 4pcs</v>
          </cell>
          <cell r="E9077" t="str">
            <v>Китай</v>
          </cell>
          <cell r="F9077" t="str">
            <v>ФАРФОР</v>
          </cell>
        </row>
        <row r="9078">
          <cell r="A9078" t="str">
            <v>IM575402</v>
          </cell>
          <cell r="B9078" t="str">
            <v>ZHAN PENG</v>
          </cell>
          <cell r="C9078" t="str">
            <v xml:space="preserve"> Набор кружек ГЕОМЕТРИКА 4шт 310мл</v>
          </cell>
          <cell r="D9078" t="str">
            <v xml:space="preserve"> Mug GEOMETRY 310ml 4pcs</v>
          </cell>
          <cell r="E9078" t="str">
            <v>Китай</v>
          </cell>
          <cell r="F9078" t="str">
            <v>ФАРФОР</v>
          </cell>
        </row>
        <row r="9079">
          <cell r="A9079" t="str">
            <v>IM575203</v>
          </cell>
          <cell r="B9079" t="str">
            <v>ZHAN PENG</v>
          </cell>
          <cell r="C9079" t="str">
            <v xml:space="preserve"> Кружка ПИСЬМО И РОЗА с ручкой 400мл</v>
          </cell>
          <cell r="D9079" t="str">
            <v xml:space="preserve"> Mug ROSE 400ml</v>
          </cell>
          <cell r="E9079" t="str">
            <v>Китай</v>
          </cell>
          <cell r="F9079" t="str">
            <v>ФАРФОР</v>
          </cell>
        </row>
        <row r="9080">
          <cell r="A9080" t="str">
            <v>IM575008</v>
          </cell>
          <cell r="B9080" t="str">
            <v>ZHAN PENG</v>
          </cell>
          <cell r="C9080" t="str">
            <v xml:space="preserve"> Кружка LOVE STORY 350мл</v>
          </cell>
          <cell r="D9080" t="str">
            <v xml:space="preserve"> Mug LOVE STORY 350ml</v>
          </cell>
          <cell r="E9080" t="str">
            <v>Китай</v>
          </cell>
          <cell r="F9080" t="str">
            <v>ФАРФОР</v>
          </cell>
        </row>
        <row r="9081">
          <cell r="A9081" t="str">
            <v>IM575009</v>
          </cell>
          <cell r="B9081" t="str">
            <v>ZHAN PENG</v>
          </cell>
          <cell r="C9081" t="str">
            <v xml:space="preserve"> Кружка ВАЛЕНТИНКА 370мл</v>
          </cell>
          <cell r="D9081" t="str">
            <v xml:space="preserve"> Mug VALENTINE 370ml</v>
          </cell>
          <cell r="E9081" t="str">
            <v>Китай</v>
          </cell>
          <cell r="F9081" t="str">
            <v>ФАРФОР</v>
          </cell>
        </row>
        <row r="9082">
          <cell r="A9082" t="str">
            <v>IM575010</v>
          </cell>
          <cell r="B9082" t="str">
            <v>ZHAN PENG</v>
          </cell>
          <cell r="C9082" t="str">
            <v xml:space="preserve"> Кружка ЭСПРЕССО 400мл</v>
          </cell>
          <cell r="D9082" t="str">
            <v xml:space="preserve"> Mug ESPRESSO 400ml</v>
          </cell>
          <cell r="E9082" t="str">
            <v>Китай</v>
          </cell>
          <cell r="F9082" t="str">
            <v>ФАРФОР</v>
          </cell>
        </row>
        <row r="9083">
          <cell r="A9083" t="str">
            <v>IM575304</v>
          </cell>
          <cell r="B9083" t="str">
            <v>ZHAN PENG</v>
          </cell>
          <cell r="C9083" t="str">
            <v xml:space="preserve"> Набор кружек COFFEE 2шт 370мл</v>
          </cell>
          <cell r="D9083" t="str">
            <v xml:space="preserve"> Mug COFFEE 370ml 2pcs</v>
          </cell>
          <cell r="E9083" t="str">
            <v>Китай</v>
          </cell>
          <cell r="F9083" t="str">
            <v>ФАРФОР</v>
          </cell>
        </row>
        <row r="9084">
          <cell r="A9084" t="str">
            <v>IM575011</v>
          </cell>
          <cell r="B9084" t="str">
            <v>ZHAN PENG</v>
          </cell>
          <cell r="C9084" t="str">
            <v xml:space="preserve"> Кружка МИШКИ 250мл</v>
          </cell>
          <cell r="D9084" t="str">
            <v xml:space="preserve"> Mug BEARS 250ml</v>
          </cell>
          <cell r="E9084" t="str">
            <v>Китай</v>
          </cell>
          <cell r="F9084" t="str">
            <v>ФАРФОР</v>
          </cell>
        </row>
        <row r="9085">
          <cell r="A9085" t="str">
            <v>IM575012</v>
          </cell>
          <cell r="B9085" t="str">
            <v>ZHAN PENG</v>
          </cell>
          <cell r="C9085" t="str">
            <v xml:space="preserve"> Кружка ВЕСЁЛЫЕ ЗМЕЙКИ 250мл</v>
          </cell>
          <cell r="D9085" t="str">
            <v xml:space="preserve"> Mug FUNNY SNAKES 250ml</v>
          </cell>
          <cell r="E9085" t="str">
            <v>Китай</v>
          </cell>
          <cell r="F9085" t="str">
            <v>ФАРФОР</v>
          </cell>
        </row>
        <row r="9086">
          <cell r="A9086" t="str">
            <v>IM575013</v>
          </cell>
          <cell r="B9086" t="str">
            <v>ZHAN PENG</v>
          </cell>
          <cell r="C9086" t="str">
            <v xml:space="preserve"> Кружка ВЕСЁЛЫЕ ЗМЕЙКИ 250мл</v>
          </cell>
          <cell r="D9086" t="str">
            <v xml:space="preserve"> Mug FUNNY SNAKES 250ml</v>
          </cell>
          <cell r="E9086" t="str">
            <v>Китай</v>
          </cell>
          <cell r="F9086" t="str">
            <v>ФАРФОР</v>
          </cell>
        </row>
        <row r="9087">
          <cell r="A9087" t="str">
            <v>IM575014</v>
          </cell>
          <cell r="B9087" t="str">
            <v>ZHAN PENG</v>
          </cell>
          <cell r="C9087" t="str">
            <v xml:space="preserve"> Кружка ВЕСЁЛЫЕ ЗМЕЙКИ 250мл</v>
          </cell>
          <cell r="D9087" t="str">
            <v xml:space="preserve"> Mug FUNNY SNAKES 250ml</v>
          </cell>
          <cell r="E9087" t="str">
            <v>Китай</v>
          </cell>
          <cell r="F9087" t="str">
            <v>ФАРФОР</v>
          </cell>
        </row>
        <row r="9088">
          <cell r="A9088" t="str">
            <v>CN1428-CD</v>
          </cell>
          <cell r="B9088" t="str">
            <v>ZHAN PENG</v>
          </cell>
          <cell r="C9088" t="str">
            <v xml:space="preserve"> Кружка матовая RAINBOW 350мл</v>
          </cell>
          <cell r="D9088" t="str">
            <v xml:space="preserve"> RAINBOW Mug with matt effect 350ml</v>
          </cell>
          <cell r="E9088" t="str">
            <v>Китай</v>
          </cell>
          <cell r="F9088" t="str">
            <v>ФАРФОР</v>
          </cell>
        </row>
        <row r="9089">
          <cell r="A9089" t="str">
            <v>CN1428</v>
          </cell>
          <cell r="B9089" t="str">
            <v>ZHAN PENG</v>
          </cell>
          <cell r="C9089" t="str">
            <v xml:space="preserve"> Кружка матовая RAINBOW 350мл</v>
          </cell>
          <cell r="D9089" t="str">
            <v xml:space="preserve"> RAINBOW Mug with matt effect 350ml</v>
          </cell>
          <cell r="E9089" t="str">
            <v>Китай</v>
          </cell>
          <cell r="F9089" t="str">
            <v>ФАРФОР</v>
          </cell>
        </row>
        <row r="9090">
          <cell r="A9090" t="str">
            <v>CN1434</v>
          </cell>
          <cell r="B9090" t="str">
            <v>ZHAN PENG</v>
          </cell>
          <cell r="C9090" t="str">
            <v xml:space="preserve"> Кружка GLOSSY 350мл</v>
          </cell>
          <cell r="D9090" t="str">
            <v xml:space="preserve"> GLOSSY Mug with metallic effect 350ml</v>
          </cell>
          <cell r="E9090" t="str">
            <v>Китай</v>
          </cell>
          <cell r="F9090" t="str">
            <v>ФАРФОР</v>
          </cell>
        </row>
        <row r="9091">
          <cell r="A9091" t="str">
            <v>CN1435</v>
          </cell>
          <cell r="B9091" t="str">
            <v>ZHAN PENG</v>
          </cell>
          <cell r="C9091" t="str">
            <v xml:space="preserve"> Бульонница RAINBOW 500мл</v>
          </cell>
          <cell r="D9091" t="str">
            <v xml:space="preserve"> RAINBOW Mug-Bowl with matt effect 500ml</v>
          </cell>
          <cell r="E9091" t="str">
            <v>Китай</v>
          </cell>
          <cell r="F9091" t="str">
            <v>ФАРФОР</v>
          </cell>
        </row>
        <row r="9092">
          <cell r="A9092" t="str">
            <v>CN1436</v>
          </cell>
          <cell r="B9092" t="str">
            <v>ZHAN PENG</v>
          </cell>
          <cell r="C9092" t="str">
            <v xml:space="preserve"> Бульонница GLOSSY 500мл</v>
          </cell>
          <cell r="D9092" t="str">
            <v xml:space="preserve"> GLOSSY Mug-Bowl with metallic effect 500ml</v>
          </cell>
          <cell r="E9092" t="str">
            <v>Китай</v>
          </cell>
          <cell r="F9092" t="str">
            <v>ФАРФОР</v>
          </cell>
        </row>
        <row r="9093">
          <cell r="A9093" t="str">
            <v>CN1437</v>
          </cell>
          <cell r="B9093" t="str">
            <v>ZHAN PENG</v>
          </cell>
          <cell r="C9093" t="str">
            <v xml:space="preserve"> Супница RAINBOW 500мл</v>
          </cell>
          <cell r="D9093" t="str">
            <v xml:space="preserve"> RAINBOW Soup Bowl with matt effect 500ml</v>
          </cell>
          <cell r="E9093" t="str">
            <v>Китай</v>
          </cell>
          <cell r="F9093" t="str">
            <v>ФАРФОР</v>
          </cell>
        </row>
        <row r="9094">
          <cell r="A9094" t="str">
            <v>CN1438</v>
          </cell>
          <cell r="B9094" t="str">
            <v>ZHAN PENG</v>
          </cell>
          <cell r="C9094" t="str">
            <v xml:space="preserve"> Супница GLOSSY 500мл</v>
          </cell>
          <cell r="D9094" t="str">
            <v xml:space="preserve"> GLOSSY Soup Bowl with metallic effect 500ml</v>
          </cell>
          <cell r="E9094" t="str">
            <v>Китай</v>
          </cell>
          <cell r="F9094" t="str">
            <v>ФАРФОР</v>
          </cell>
        </row>
        <row r="9095">
          <cell r="A9095" t="str">
            <v>CN1449</v>
          </cell>
          <cell r="B9095" t="str">
            <v>ZHAN PENG</v>
          </cell>
          <cell r="C9095" t="str">
            <v xml:space="preserve"> Кружка HOMELY 360мл</v>
          </cell>
          <cell r="D9095" t="str">
            <v xml:space="preserve"> Mug HOMELY embossed 12oz/360ml</v>
          </cell>
          <cell r="E9095" t="str">
            <v>Китай</v>
          </cell>
          <cell r="F9095" t="str">
            <v>ФАРФОР</v>
          </cell>
        </row>
        <row r="9096">
          <cell r="A9096" t="str">
            <v>CN1450</v>
          </cell>
          <cell r="B9096" t="str">
            <v>ZHAN PENG</v>
          </cell>
          <cell r="C9096" t="str">
            <v xml:space="preserve"> Бульонница HOMELY 500мл</v>
          </cell>
          <cell r="D9096" t="str">
            <v xml:space="preserve"> Soup mug HOMELY embossed 17oz/500ml</v>
          </cell>
          <cell r="E9096" t="str">
            <v>Китай</v>
          </cell>
          <cell r="F9096" t="str">
            <v>ФАРФОР</v>
          </cell>
        </row>
        <row r="9097">
          <cell r="A9097" t="str">
            <v>CN1451</v>
          </cell>
          <cell r="B9097" t="str">
            <v>ZHAN PENG</v>
          </cell>
          <cell r="C9097" t="str">
            <v xml:space="preserve"> Супница HOMELY 500мл</v>
          </cell>
          <cell r="D9097" t="str">
            <v xml:space="preserve"> Soup bowl HOMELY embossed 500ml</v>
          </cell>
          <cell r="E9097" t="str">
            <v>Китай</v>
          </cell>
          <cell r="F9097" t="str">
            <v>ФАРФОР</v>
          </cell>
        </row>
        <row r="9098">
          <cell r="A9098" t="str">
            <v>CN02001</v>
          </cell>
          <cell r="B9098" t="str">
            <v>ZIBO XIN SHENG</v>
          </cell>
          <cell r="C9098" t="str">
            <v xml:space="preserve"> Штоф MAGNATE 400мл</v>
          </cell>
          <cell r="D9098" t="str">
            <v xml:space="preserve"> MAGNATE Carafe 400ml</v>
          </cell>
          <cell r="E9098" t="str">
            <v>Китай</v>
          </cell>
          <cell r="F9098" t="str">
            <v>СТЕКЛО</v>
          </cell>
        </row>
        <row r="9099">
          <cell r="A9099" t="str">
            <v>CN02002</v>
          </cell>
          <cell r="B9099" t="str">
            <v>ZIBO XIN SHENG</v>
          </cell>
          <cell r="C9099" t="str">
            <v xml:space="preserve"> Штоф MAGNATE 750мл</v>
          </cell>
          <cell r="D9099" t="str">
            <v xml:space="preserve"> MAGNATE Carafe in color-box 750ml</v>
          </cell>
          <cell r="E9099" t="str">
            <v>Китай</v>
          </cell>
          <cell r="F9099" t="str">
            <v>СТЕКЛО</v>
          </cell>
        </row>
        <row r="9100">
          <cell r="A9100" t="str">
            <v>CN02003</v>
          </cell>
          <cell r="B9100" t="str">
            <v>ZIBO XIN SHENG</v>
          </cell>
          <cell r="C9100" t="str">
            <v xml:space="preserve"> Графин BARON 500мл</v>
          </cell>
          <cell r="D9100" t="str">
            <v xml:space="preserve"> BARON Carafe 500ml</v>
          </cell>
          <cell r="E9100" t="str">
            <v>Китай</v>
          </cell>
          <cell r="F9100" t="str">
            <v>СТЕКЛО</v>
          </cell>
        </row>
        <row r="9101">
          <cell r="A9101" t="str">
            <v>CN02004</v>
          </cell>
          <cell r="B9101" t="str">
            <v>ZIBO XIN SHENG</v>
          </cell>
          <cell r="C9101" t="str">
            <v xml:space="preserve"> Графин BARON 1л</v>
          </cell>
          <cell r="D9101" t="str">
            <v xml:space="preserve"> BARON Carafe in color-box 1L</v>
          </cell>
          <cell r="E9101" t="str">
            <v>Китай</v>
          </cell>
          <cell r="F9101" t="str">
            <v>СТЕКЛО</v>
          </cell>
        </row>
        <row r="9102">
          <cell r="A9102" t="str">
            <v>307035</v>
          </cell>
          <cell r="B9102" t="str">
            <v>ZONTI</v>
          </cell>
          <cell r="C9102" t="str">
            <v xml:space="preserve"> Зонт 2.0м с поворотом синий</v>
          </cell>
          <cell r="E9102" t="str">
            <v>Китай</v>
          </cell>
          <cell r="F9102" t="str">
            <v>ПОЛИЭСТЕР</v>
          </cell>
        </row>
        <row r="9103">
          <cell r="A9103" t="str">
            <v>307080</v>
          </cell>
          <cell r="B9103" t="str">
            <v>ZONTI</v>
          </cell>
          <cell r="C9103" t="str">
            <v xml:space="preserve"> Зонт 2.2м с поворотом разноцветный</v>
          </cell>
          <cell r="E9103" t="str">
            <v>Китай</v>
          </cell>
          <cell r="F9103" t="str">
            <v>ПОЛИЭСТЕР</v>
          </cell>
        </row>
        <row r="9104">
          <cell r="A9104" t="str">
            <v>307033</v>
          </cell>
          <cell r="B9104" t="str">
            <v>ZONTI</v>
          </cell>
          <cell r="C9104" t="str">
            <v xml:space="preserve"> Зонт 2.0м с поворотом красный</v>
          </cell>
          <cell r="E9104" t="str">
            <v>Китай</v>
          </cell>
          <cell r="F9104" t="str">
            <v>ПОЛИЭСТЕР</v>
          </cell>
        </row>
        <row r="9105">
          <cell r="A9105" t="str">
            <v>307034</v>
          </cell>
          <cell r="B9105" t="str">
            <v>ZONTI</v>
          </cell>
          <cell r="C9105" t="str">
            <v xml:space="preserve"> Зонт 2.0м с поворотом зеленый</v>
          </cell>
          <cell r="E9105" t="str">
            <v>Китай</v>
          </cell>
          <cell r="F9105" t="str">
            <v>ПОЛИЭСТЕР</v>
          </cell>
        </row>
        <row r="9106">
          <cell r="A9106" t="str">
            <v>307046</v>
          </cell>
          <cell r="B9106" t="str">
            <v>ZONTI</v>
          </cell>
          <cell r="C9106" t="str">
            <v xml:space="preserve"> Зонт 2.0м с поворотом ПАЛЬМЫ</v>
          </cell>
          <cell r="E9106" t="str">
            <v>Китай</v>
          </cell>
          <cell r="F9106" t="str">
            <v>ПОЛИЭСТЕР</v>
          </cell>
        </row>
        <row r="9107">
          <cell r="A9107" t="str">
            <v>307048</v>
          </cell>
          <cell r="B9107" t="str">
            <v>ZONTI</v>
          </cell>
          <cell r="C9107" t="str">
            <v xml:space="preserve"> Зонт 2.2м с поворотом ПАЛЬМЫ</v>
          </cell>
          <cell r="E9107" t="str">
            <v>Китай</v>
          </cell>
          <cell r="F9107" t="str">
            <v>ПОЛИЭСТЕР</v>
          </cell>
        </row>
        <row r="9108">
          <cell r="A9108" t="str">
            <v>307049</v>
          </cell>
          <cell r="B9108" t="str">
            <v>ZONTI</v>
          </cell>
          <cell r="C9108" t="str">
            <v xml:space="preserve"> Зонт 2.2м с поворотом зеленый</v>
          </cell>
          <cell r="E9108" t="str">
            <v>Китай</v>
          </cell>
          <cell r="F9108" t="str">
            <v>ПОЛИЭСТЕР</v>
          </cell>
        </row>
        <row r="9109">
          <cell r="A9109" t="str">
            <v>307050</v>
          </cell>
          <cell r="B9109" t="str">
            <v>ZONTI</v>
          </cell>
          <cell r="C9109" t="str">
            <v xml:space="preserve"> Зонт 2.2м с поворотом красный</v>
          </cell>
          <cell r="E9109" t="str">
            <v>Китай</v>
          </cell>
          <cell r="F9109" t="str">
            <v>ПОЛИЭСТЕР</v>
          </cell>
        </row>
        <row r="9110">
          <cell r="A9110" t="str">
            <v>307051</v>
          </cell>
          <cell r="B9110" t="str">
            <v>ZONTI</v>
          </cell>
          <cell r="C9110" t="str">
            <v xml:space="preserve"> Зонт 2.2м с поворотом синий</v>
          </cell>
          <cell r="E9110" t="str">
            <v>Китай</v>
          </cell>
          <cell r="F9110" t="str">
            <v>ПОЛИЭСТЕР</v>
          </cell>
        </row>
        <row r="9111">
          <cell r="A9111" t="str">
            <v>R700017</v>
          </cell>
          <cell r="B9111" t="str">
            <v>ROZENBAL</v>
          </cell>
          <cell r="C9111" t="str">
            <v xml:space="preserve"> Тряпка для пола мягкая 100х50 без упаковки</v>
          </cell>
          <cell r="D9111" t="str">
            <v xml:space="preserve"> White non-woven floor cloth 100 x 50 cm</v>
          </cell>
          <cell r="E9111" t="str">
            <v>Неоднозначность</v>
          </cell>
          <cell r="F9111" t="str">
            <v>ХЛОПОК</v>
          </cell>
        </row>
        <row r="9112">
          <cell r="A9112" t="str">
            <v>R105205</v>
          </cell>
          <cell r="B9112" t="str">
            <v>ROZENBAL</v>
          </cell>
          <cell r="C9112" t="str">
            <v xml:space="preserve"> Набор абразивных губок 5шт 10х15см</v>
          </cell>
          <cell r="D9112" t="str">
            <v xml:space="preserve"> 5 top-quality green scouring pads, in ready-for-sale box</v>
          </cell>
          <cell r="E9112" t="str">
            <v>Испания</v>
          </cell>
          <cell r="F9112" t="str">
            <v>ПОРОЛОН</v>
          </cell>
        </row>
        <row r="9113">
          <cell r="A9113" t="str">
            <v>R106003</v>
          </cell>
          <cell r="B9113" t="str">
            <v>ROZENBAL</v>
          </cell>
          <cell r="C9113" t="str">
            <v xml:space="preserve"> Губки для мягкой чистки 2шт серебро-золото</v>
          </cell>
          <cell r="D9113" t="str">
            <v xml:space="preserve"> 2 gold-and-silver sponges for scratch-free scouring of fragile surfaces and coatings, in ready-for-sale box</v>
          </cell>
          <cell r="E9113" t="str">
            <v>Китай</v>
          </cell>
          <cell r="F9113" t="str">
            <v>ПОЛИЭСТЕР,ПОЛИУРЕТАН</v>
          </cell>
        </row>
        <row r="9114">
          <cell r="A9114" t="str">
            <v>R141005</v>
          </cell>
          <cell r="B9114" t="str">
            <v>ROZENBAL</v>
          </cell>
          <cell r="C9114" t="str">
            <v xml:space="preserve"> Губки натуральные с декоративной шкуркой для ванной 2шт</v>
          </cell>
          <cell r="D9114" t="str">
            <v xml:space="preserve"> 2 decorated bathroom scourers on vegetable sponge, for delicate surfaces</v>
          </cell>
          <cell r="E9114" t="str">
            <v>Испания</v>
          </cell>
          <cell r="F9114" t="str">
            <v>ЦЕЛЛЮЛОЗА</v>
          </cell>
        </row>
        <row r="9115">
          <cell r="A9115" t="str">
            <v>R212737</v>
          </cell>
          <cell r="B9115" t="str">
            <v>ROZENBAL</v>
          </cell>
          <cell r="C9115" t="str">
            <v xml:space="preserve"> Салфетки влажные с антибактериальной пропиткой 40шт ВИТНЕТТ</v>
          </cell>
          <cell r="D9115" t="str">
            <v xml:space="preserve"> Multi-purpose cleaning wipes – In covers of 40 in ready-for-sale box</v>
          </cell>
          <cell r="E9115" t="str">
            <v>Китай</v>
          </cell>
          <cell r="F9115" t="str">
            <v>СИНТ. ВОЛОКНО</v>
          </cell>
        </row>
        <row r="9116">
          <cell r="A9116" t="str">
            <v>R700013</v>
          </cell>
          <cell r="B9116" t="str">
            <v>ROZENBAL</v>
          </cell>
          <cell r="C9116" t="str">
            <v xml:space="preserve"> Тряпка для пола 50х60 цветная без упаковки</v>
          </cell>
          <cell r="D9116" t="str">
            <v xml:space="preserve"> Colour non-woven floor cloth 50 x 60 cm</v>
          </cell>
          <cell r="E9116" t="str">
            <v>Неоднозначность</v>
          </cell>
          <cell r="F9116" t="str">
            <v>ХЛОПОК</v>
          </cell>
        </row>
        <row r="9117">
          <cell r="A9117" t="str">
            <v>R110502</v>
          </cell>
          <cell r="B9117" t="str">
            <v>ROZENBAL</v>
          </cell>
          <cell r="C9117" t="str">
            <v xml:space="preserve"> Губки металлические БУЛИНОКС 2шт</v>
          </cell>
          <cell r="D9117" t="str">
            <v xml:space="preserve"> 2 stainless scouring balls in blister packs</v>
          </cell>
          <cell r="E9117" t="str">
            <v>Неоднозначность</v>
          </cell>
          <cell r="F9117" t="str">
            <v>МЕТАЛЛ</v>
          </cell>
        </row>
        <row r="9118">
          <cell r="A9118" t="str">
            <v>R146001</v>
          </cell>
          <cell r="B9118" t="str">
            <v>ROZENBAL</v>
          </cell>
          <cell r="C9118" t="str">
            <v xml:space="preserve"> Губка натуральная 14х9см</v>
          </cell>
          <cell r="D9118" t="str">
            <v xml:space="preserve"> 1 large household vegetable sponge in ready-for-sale box</v>
          </cell>
          <cell r="E9118" t="str">
            <v>Испания</v>
          </cell>
          <cell r="F9118" t="str">
            <v>ЦЕЛЛЮЛОЗА</v>
          </cell>
        </row>
        <row r="9119">
          <cell r="A9119" t="str">
            <v>R148009</v>
          </cell>
          <cell r="B9119" t="str">
            <v>ROZENBAL</v>
          </cell>
          <cell r="C9119" t="str">
            <v xml:space="preserve"> Губки 4шт многофункциональные натуральные цветные</v>
          </cell>
          <cell r="D9119" t="str">
            <v xml:space="preserve"> 4 vegetable sponges in assorted colours, large model, in ready-for-sale box</v>
          </cell>
          <cell r="E9119" t="str">
            <v>Испания</v>
          </cell>
          <cell r="F9119" t="str">
            <v>ЦЕЛЛЮЛОЗА</v>
          </cell>
        </row>
        <row r="9120">
          <cell r="A9120" t="str">
            <v>R213500</v>
          </cell>
          <cell r="B9120" t="str">
            <v>ROZENBAL</v>
          </cell>
          <cell r="C9120" t="str">
            <v xml:space="preserve"> Скребок для окон 34см металл</v>
          </cell>
          <cell r="D9120" t="str">
            <v xml:space="preserve"> Floor squeegee, 34 cm, metal base, socket for self-cutting thread, black foam blade</v>
          </cell>
          <cell r="E9120" t="str">
            <v>Франция</v>
          </cell>
          <cell r="F9120" t="str">
            <v>ПЛАСТИК,РЕЗИНА,МЕТАЛ.ОСНОВА</v>
          </cell>
        </row>
        <row r="9121">
          <cell r="A9121" t="str">
            <v>R213700</v>
          </cell>
          <cell r="B9121" t="str">
            <v>ROZENBAL</v>
          </cell>
          <cell r="C9121" t="str">
            <v xml:space="preserve"> Скребок 60см металл</v>
          </cell>
          <cell r="D9121" t="str">
            <v xml:space="preserve"> Floor squeegee, 60 cm, metal base, socket for self-cutting thread, black foam blade</v>
          </cell>
          <cell r="E9121" t="str">
            <v>Франция</v>
          </cell>
          <cell r="F9121" t="str">
            <v>ПЛАСТИК,РЕЗИНА,МЕТАЛ.ОСНОВА</v>
          </cell>
        </row>
        <row r="9122">
          <cell r="A9122" t="str">
            <v>R103100</v>
          </cell>
          <cell r="B9122" t="str">
            <v>ROZENBAL</v>
          </cell>
          <cell r="C9122" t="str">
            <v xml:space="preserve"> Совок пластиковый BASIC стандартный цвета в ассортименте</v>
          </cell>
          <cell r="D9122" t="str">
            <v xml:space="preserve"> Standard plastic dustpan, red</v>
          </cell>
          <cell r="E9122" t="str">
            <v>Неоднозначность</v>
          </cell>
          <cell r="F9122" t="str">
            <v>ПЛАСТИК</v>
          </cell>
        </row>
        <row r="9123">
          <cell r="A9123" t="str">
            <v>R212509</v>
          </cell>
          <cell r="B9123" t="str">
            <v>ROZENBAL</v>
          </cell>
          <cell r="C9123" t="str">
            <v xml:space="preserve"> Насадка для многофункциональной швабры (ткань)</v>
          </cell>
          <cell r="D9123" t="str">
            <v xml:space="preserve"> Cleaning pad for standard multi-purpose broom</v>
          </cell>
          <cell r="E9123" t="str">
            <v>Китай</v>
          </cell>
          <cell r="F9123" t="str">
            <v>ХЛОПОК</v>
          </cell>
        </row>
        <row r="9124">
          <cell r="A9124" t="str">
            <v>R103504</v>
          </cell>
          <cell r="B9124" t="str">
            <v>ROZENBAL</v>
          </cell>
          <cell r="C9124" t="str">
            <v xml:space="preserve"> Совок с черной резинкой пластиковый цвета в ассортименте</v>
          </cell>
          <cell r="D9124" t="str">
            <v xml:space="preserve"> Plastic dustpan, rubber lip, “Soft Touch” collection</v>
          </cell>
          <cell r="E9124" t="str">
            <v>Китай</v>
          </cell>
          <cell r="F9124" t="str">
            <v>ПЛАСТИК,РЕЗИНА</v>
          </cell>
        </row>
        <row r="9125">
          <cell r="A9125" t="str">
            <v>R213600</v>
          </cell>
          <cell r="B9125" t="str">
            <v>ROZENBAL</v>
          </cell>
          <cell r="C9125" t="str">
            <v xml:space="preserve"> Скребок 44см металл</v>
          </cell>
          <cell r="D9125" t="str">
            <v xml:space="preserve"> Floor squeegee, 44 cm, metal base, socket for self-cutting thread, black foam blade</v>
          </cell>
          <cell r="E9125" t="str">
            <v>Франция</v>
          </cell>
          <cell r="F9125" t="str">
            <v>ПЛАСТИК,РЕЗИНА,МЕТАЛ.ОСНОВА</v>
          </cell>
        </row>
        <row r="9126">
          <cell r="A9126" t="str">
            <v>R700065</v>
          </cell>
          <cell r="B9126" t="str">
            <v>ROZENBAL</v>
          </cell>
          <cell r="C9126" t="str">
            <v xml:space="preserve"> Тряпка для уборки пыли 28х38см</v>
          </cell>
          <cell r="D9126" t="str">
            <v xml:space="preserve"> Shammy-like dusters,40x50cm,in ready-for-sale box</v>
          </cell>
          <cell r="E9126" t="str">
            <v>Испания</v>
          </cell>
          <cell r="F9126" t="str">
            <v>ХЛОПОК</v>
          </cell>
        </row>
        <row r="9127">
          <cell r="A9127" t="str">
            <v>R106014</v>
          </cell>
          <cell r="B9127" t="str">
            <v>ROZENBAL</v>
          </cell>
          <cell r="C9127" t="str">
            <v xml:space="preserve"> Салфетка губчатая 3шт</v>
          </cell>
          <cell r="D9127" t="str">
            <v xml:space="preserve"> 3 washing-up sponge squares in ready-for-sale box</v>
          </cell>
          <cell r="E9127" t="str">
            <v>Неоднозначность</v>
          </cell>
          <cell r="F9127" t="str">
            <v>ЦЕЛЛЮЛОЗА</v>
          </cell>
        </row>
        <row r="9128">
          <cell r="A9128" t="str">
            <v>R111801</v>
          </cell>
          <cell r="B9128" t="str">
            <v>ROZENBAL</v>
          </cell>
          <cell r="C9128" t="str">
            <v xml:space="preserve"> Губка синтетическая для уборки</v>
          </cell>
          <cell r="D9128" t="str">
            <v xml:space="preserve"> 1 heavy-duty foam scrubbing sponge in ready-for-sale box</v>
          </cell>
          <cell r="E9128" t="str">
            <v>Неоднозначность</v>
          </cell>
          <cell r="F9128" t="str">
            <v>ПОРОЛОН</v>
          </cell>
        </row>
        <row r="9129">
          <cell r="A9129" t="str">
            <v>R212765</v>
          </cell>
          <cell r="B9129" t="str">
            <v>ROZENBAL</v>
          </cell>
          <cell r="C9129" t="str">
            <v xml:space="preserve"> Набор тряпок универсальных микрофибра 4шт</v>
          </cell>
          <cell r="D9129" t="str">
            <v xml:space="preserve"> Set of 4 microfibre wipes in blister packs (floors/glass/multi-purpose/furniture) in mini-display box</v>
          </cell>
          <cell r="E9129" t="str">
            <v>Китай</v>
          </cell>
          <cell r="F9129" t="str">
            <v>МИКРОФИБРА (СИНТ.ВОЛОКНО)</v>
          </cell>
        </row>
        <row r="9130">
          <cell r="A9130" t="str">
            <v>R700002</v>
          </cell>
          <cell r="B9130" t="str">
            <v>ROZENBAL</v>
          </cell>
          <cell r="C9130" t="str">
            <v xml:space="preserve"> Тряпки 2шт гофрированные для пола 50х60 белые</v>
          </cell>
          <cell r="D9130" t="str">
            <v xml:space="preserve"> 2 white embossed floor cloths, 50 x 60 cm</v>
          </cell>
          <cell r="E9130" t="str">
            <v>Испания</v>
          </cell>
          <cell r="F9130" t="str">
            <v>ХЛОПОК</v>
          </cell>
        </row>
        <row r="9131">
          <cell r="A9131" t="str">
            <v>R700055</v>
          </cell>
          <cell r="B9131" t="str">
            <v>ROZENBAL</v>
          </cell>
          <cell r="C9131" t="str">
            <v xml:space="preserve"> Тряпка для мытья окон синтетическая</v>
          </cell>
          <cell r="D9131" t="str">
            <v xml:space="preserve"> Synthetic shammy for windows, 35 x 40 cm</v>
          </cell>
          <cell r="E9131" t="str">
            <v>Польша</v>
          </cell>
          <cell r="F9131" t="str">
            <v>СИНТЕТИЧЕСКОЕ ВОЛОКНО</v>
          </cell>
        </row>
        <row r="9132">
          <cell r="A9132" t="str">
            <v>R211911</v>
          </cell>
          <cell r="B9132" t="str">
            <v>ROZENBAL</v>
          </cell>
          <cell r="C9132" t="str">
            <v xml:space="preserve"> Комплект для пола МОП 12л прямоугольный</v>
          </cell>
          <cell r="D9132" t="str">
            <v xml:space="preserve"> Red mop set: viscose mop head + metal handle + 12-litre rectangular bucket + wringer</v>
          </cell>
          <cell r="E9132" t="str">
            <v>Неоднозначность</v>
          </cell>
          <cell r="F9132" t="str">
            <v>ПЛАСТИК,ХЛОПОК,МЕТАЛЛ</v>
          </cell>
        </row>
        <row r="9133">
          <cell r="A9133" t="str">
            <v>R221438-1</v>
          </cell>
          <cell r="B9133" t="str">
            <v>ROZENBAL</v>
          </cell>
          <cell r="C9133" t="str">
            <v xml:space="preserve"> Металлическая палка+МОП хлопок удлиненный</v>
          </cell>
          <cell r="E9133" t="str">
            <v>Италия</v>
          </cell>
          <cell r="F9133" t="str">
            <v>МЕТАЛЛ,ХЛОПОК,ПЛАСТИК</v>
          </cell>
        </row>
        <row r="9134">
          <cell r="A9134" t="str">
            <v>R221507</v>
          </cell>
          <cell r="B9134" t="str">
            <v>ROZENBAL</v>
          </cell>
          <cell r="C9134" t="str">
            <v xml:space="preserve"> Рукоятка металлическая телескопическая черная 2м</v>
          </cell>
          <cell r="D9134" t="str">
            <v xml:space="preserve"> Telescopic handle black with conical thread, maximum length 200 cm, revolving eye cap</v>
          </cell>
          <cell r="E9134" t="str">
            <v>Китай</v>
          </cell>
          <cell r="F9134" t="str">
            <v>МЕТАЛЛ</v>
          </cell>
        </row>
        <row r="9135">
          <cell r="A9135" t="str">
            <v>R500028</v>
          </cell>
          <cell r="B9135" t="str">
            <v>ROZENBAL</v>
          </cell>
          <cell r="C9135" t="str">
            <v xml:space="preserve"> Совок + щетка на стальных длинных рукоятках 120см</v>
          </cell>
          <cell r="D9135" t="str">
            <v xml:space="preserve"> Long-handled dustpan + brush</v>
          </cell>
          <cell r="E9135" t="str">
            <v>Италия</v>
          </cell>
          <cell r="F9135" t="str">
            <v>ПЛАСТИК,СТАЛЬ</v>
          </cell>
        </row>
        <row r="9136">
          <cell r="A9136" t="str">
            <v>R500087</v>
          </cell>
          <cell r="B9136" t="str">
            <v>ROZENBAL</v>
          </cell>
          <cell r="C9136" t="str">
            <v xml:space="preserve"> Совок + щетка пластик</v>
          </cell>
          <cell r="D9136" t="str">
            <v xml:space="preserve"> Standard plastic dustpan + brush, red</v>
          </cell>
          <cell r="E9136" t="str">
            <v>Франция</v>
          </cell>
          <cell r="F9136" t="str">
            <v>НЕЙЛОН,ПЛАСТИК,МЕТАЛЛ</v>
          </cell>
        </row>
        <row r="9137">
          <cell r="A9137" t="str">
            <v>R212528</v>
          </cell>
          <cell r="B9137" t="str">
            <v>ROZENBAL</v>
          </cell>
          <cell r="C9137" t="str">
            <v xml:space="preserve"> Держатель насадки для швабры 212527</v>
          </cell>
          <cell r="D9137" t="str">
            <v xml:space="preserve"> Plastic clip for extra-wide floor-cleaning mops</v>
          </cell>
          <cell r="E9137" t="str">
            <v>Китай</v>
          </cell>
          <cell r="F9137" t="str">
            <v>ПЛАСТИК</v>
          </cell>
        </row>
        <row r="9138">
          <cell r="A9138" t="str">
            <v>R212529</v>
          </cell>
          <cell r="B9138" t="str">
            <v>ROZENBAL</v>
          </cell>
          <cell r="C9138" t="str">
            <v xml:space="preserve"> Рукоятка щетки для пола алюминиевая</v>
          </cell>
          <cell r="D9138" t="str">
            <v xml:space="preserve"> Aluminium handle for clip and mop head 212527</v>
          </cell>
          <cell r="E9138" t="str">
            <v>Неоднозначность</v>
          </cell>
          <cell r="F9138" t="str">
            <v>МЕТАЛЛ</v>
          </cell>
        </row>
        <row r="9139">
          <cell r="A9139" t="str">
            <v>R219900</v>
          </cell>
          <cell r="B9139" t="str">
            <v>ROZENBAL</v>
          </cell>
          <cell r="C9139" t="str">
            <v xml:space="preserve"> Палка 120см деревянная</v>
          </cell>
          <cell r="D9139" t="str">
            <v xml:space="preserve"> Plain wood handle, 120 cm, unthreaded, with suspension hole</v>
          </cell>
          <cell r="E9139" t="str">
            <v>Франция</v>
          </cell>
          <cell r="F9139" t="str">
            <v>ДЕРЕВО</v>
          </cell>
        </row>
        <row r="9140">
          <cell r="A9140" t="str">
            <v>R221401</v>
          </cell>
          <cell r="B9140" t="str">
            <v>ROZENBAL</v>
          </cell>
          <cell r="C9140" t="str">
            <v xml:space="preserve"> Палка для щеток 120см черная металл</v>
          </cell>
          <cell r="D9140" t="str">
            <v xml:space="preserve"> Sheathed metal handle, grey-striped black</v>
          </cell>
          <cell r="E9140" t="str">
            <v>Италия</v>
          </cell>
          <cell r="F9140" t="str">
            <v>МЕТАЛЛ</v>
          </cell>
        </row>
        <row r="9141">
          <cell r="A9141" t="str">
            <v>R221416</v>
          </cell>
          <cell r="B9141" t="str">
            <v>ROZENBAL</v>
          </cell>
          <cell r="C9141" t="str">
            <v xml:space="preserve"> Металлическая палка для щеток хромированная 130см</v>
          </cell>
          <cell r="D9141" t="str">
            <v xml:space="preserve"> Chrome steel handle 130 cm, revolving eye cap</v>
          </cell>
          <cell r="E9141" t="str">
            <v>Италия</v>
          </cell>
          <cell r="F9141" t="str">
            <v>МЕТАЛЛ</v>
          </cell>
        </row>
        <row r="9142">
          <cell r="A9142" t="str">
            <v>R211000</v>
          </cell>
          <cell r="B9142" t="str">
            <v>ROZENBAL</v>
          </cell>
          <cell r="C9142" t="str">
            <v xml:space="preserve"> Насадка МОП экономичная</v>
          </cell>
          <cell r="D9142" t="str">
            <v xml:space="preserve"> Floor-cleaning mop head, cotton, Italian thread</v>
          </cell>
          <cell r="E9142" t="str">
            <v>Испания</v>
          </cell>
          <cell r="F9142" t="str">
            <v>ХЛОПОК,ПЛАСТИК</v>
          </cell>
        </row>
        <row r="9143">
          <cell r="A9143" t="str">
            <v>R211985</v>
          </cell>
          <cell r="B9143" t="str">
            <v>ROZENBAL</v>
          </cell>
          <cell r="C9143" t="str">
            <v xml:space="preserve"> Отжим для ведра синий</v>
          </cell>
          <cell r="D9143" t="str">
            <v xml:space="preserve"> Blue wringer for top-quality rectangular bucket</v>
          </cell>
          <cell r="E9143" t="str">
            <v>Италия</v>
          </cell>
          <cell r="F9143" t="str">
            <v>ПЛАСТИК</v>
          </cell>
        </row>
        <row r="9144">
          <cell r="A9144" t="str">
            <v>R212527</v>
          </cell>
          <cell r="B9144" t="str">
            <v>ROZENBAL</v>
          </cell>
          <cell r="C9144" t="str">
            <v xml:space="preserve"> Насадка для професиональной швабры</v>
          </cell>
          <cell r="D9144" t="str">
            <v xml:space="preserve"> Extra-wide cotton mop head, with spreader band, for extensive cleaning</v>
          </cell>
          <cell r="E9144" t="str">
            <v>Неоднозначность</v>
          </cell>
          <cell r="F9144" t="str">
            <v>ХЛОПОК</v>
          </cell>
        </row>
        <row r="9145">
          <cell r="A9145" t="str">
            <v>R221396</v>
          </cell>
          <cell r="B9145" t="str">
            <v>ROZENBAL</v>
          </cell>
          <cell r="C9145" t="str">
            <v xml:space="preserve"> Палка 120см для щеток зеленая металл</v>
          </cell>
          <cell r="D9145" t="str">
            <v xml:space="preserve"> Sheathed metal handle, green</v>
          </cell>
          <cell r="E9145" t="str">
            <v>Италия</v>
          </cell>
          <cell r="F9145" t="str">
            <v>МЕТАЛЛ</v>
          </cell>
        </row>
        <row r="9146">
          <cell r="A9146" t="str">
            <v>R221438</v>
          </cell>
          <cell r="B9146" t="str">
            <v>ROZENBAL</v>
          </cell>
          <cell r="C9146" t="str">
            <v xml:space="preserve"> Металлическая палка для щеток желто-голубая</v>
          </cell>
          <cell r="D9146" t="str">
            <v xml:space="preserve"> “Soft Touch” twin-material metal handle, blue-yellow, revolving eye cap</v>
          </cell>
          <cell r="E9146" t="str">
            <v>Италия</v>
          </cell>
          <cell r="F9146" t="str">
            <v>МЕТАЛЛ</v>
          </cell>
        </row>
        <row r="9147">
          <cell r="A9147" t="str">
            <v>R212568</v>
          </cell>
          <cell r="B9147" t="str">
            <v>ROZENBAL</v>
          </cell>
          <cell r="C9147" t="str">
            <v xml:space="preserve"> Насадка на швабру FLEXINETT белая микрофибра</v>
          </cell>
          <cell r="D9147" t="str">
            <v xml:space="preserve"> Microfibre cleaning pad</v>
          </cell>
          <cell r="E9147" t="str">
            <v>Китай</v>
          </cell>
          <cell r="F9147" t="str">
            <v>ПОРОЛОН,МИКРОФИБРА</v>
          </cell>
        </row>
        <row r="9148">
          <cell r="A9148" t="str">
            <v>R212585</v>
          </cell>
          <cell r="B9148" t="str">
            <v>ROZENBAL</v>
          </cell>
          <cell r="C9148" t="str">
            <v xml:space="preserve"> Насадка к швабре FLEXINETT пластик, микрофибра</v>
          </cell>
          <cell r="D9148" t="str">
            <v xml:space="preserve"> Multi-purpose broom FLEXINETT</v>
          </cell>
          <cell r="E9148" t="str">
            <v>Китай</v>
          </cell>
          <cell r="F9148" t="str">
            <v>ПЛАСТИК,ПОРОЛОН,МИКРОФИБРА</v>
          </cell>
        </row>
        <row r="9149">
          <cell r="A9149" t="str">
            <v>R213301</v>
          </cell>
          <cell r="B9149" t="str">
            <v>ROZENBAL</v>
          </cell>
          <cell r="C9149" t="str">
            <v xml:space="preserve"> Насадка поролоновая для окон 20см</v>
          </cell>
          <cell r="D9149" t="str">
            <v xml:space="preserve"> Window squeegee, 20 cm, synthetic-sponge blade</v>
          </cell>
          <cell r="E9149" t="str">
            <v>Китай</v>
          </cell>
          <cell r="F9149" t="str">
            <v>ПОРОЛОН,ПЛАСТИК</v>
          </cell>
        </row>
        <row r="9150">
          <cell r="A9150" t="str">
            <v>R510100</v>
          </cell>
          <cell r="B9150" t="str">
            <v>ROZENBAL</v>
          </cell>
          <cell r="C9150" t="str">
            <v xml:space="preserve"> Сменный блок для ролика 2шт (R160071)</v>
          </cell>
          <cell r="D9150" t="str">
            <v xml:space="preserve"> 2 rolls of standard adhesive band for adhesive brush</v>
          </cell>
          <cell r="E9150" t="str">
            <v>Неоднозначность</v>
          </cell>
          <cell r="F9150" t="str">
            <v>БУМАГА,КАРТОН</v>
          </cell>
        </row>
        <row r="9151">
          <cell r="A9151" t="str">
            <v>R211984</v>
          </cell>
          <cell r="B9151" t="str">
            <v>ROZENBAL</v>
          </cell>
          <cell r="C9151" t="str">
            <v xml:space="preserve"> Ведро 15л синее</v>
          </cell>
          <cell r="D9151" t="str">
            <v xml:space="preserve"> Top-quality blue 15-litre rectangular bucket, comfortable ergonomic handle, pourer and pouring handle, inside graduations</v>
          </cell>
          <cell r="E9151" t="str">
            <v>Италия</v>
          </cell>
          <cell r="F9151" t="str">
            <v>ПЛАСТИК</v>
          </cell>
        </row>
        <row r="9152">
          <cell r="A9152" t="str">
            <v>R500029</v>
          </cell>
          <cell r="B9152" t="str">
            <v>ROZENBAL</v>
          </cell>
          <cell r="C9152" t="str">
            <v xml:space="preserve"> Совок + щетка сметка на шарнирах SOFT FEEL желтый/синий</v>
          </cell>
          <cell r="D9152" t="str">
            <v xml:space="preserve"> Plastic dustpan + brush, twin-material, vinyl bristles, coloured side bristles, rubber lip – Snap-on dustpan – Articulated brus</v>
          </cell>
          <cell r="E9152" t="str">
            <v>Китай</v>
          </cell>
          <cell r="F9152" t="str">
            <v>ПЛАСТИК,НЕЙЛОН</v>
          </cell>
        </row>
        <row r="9153">
          <cell r="A9153" t="str">
            <v>R500035</v>
          </cell>
          <cell r="B9153" t="str">
            <v>ROZENBAL</v>
          </cell>
          <cell r="C9153" t="str">
            <v xml:space="preserve"> Набор совок + щетка с черной резинкой цвета в ассортименте</v>
          </cell>
          <cell r="D9153" t="str">
            <v xml:space="preserve"> Plastic dustpan + brush, vinyl bristles, rubber lip</v>
          </cell>
          <cell r="E9153" t="str">
            <v>Италия</v>
          </cell>
          <cell r="F9153" t="str">
            <v>ПЛАСТИК,РЕЗИНА</v>
          </cell>
        </row>
        <row r="9154">
          <cell r="A9154" t="str">
            <v>R500046</v>
          </cell>
          <cell r="B9154" t="str">
            <v>ROZENBAL</v>
          </cell>
          <cell r="C9154" t="str">
            <v xml:space="preserve"> Совок + щетка пластик СОФТ ФИЛ цвета в ассортименте</v>
          </cell>
          <cell r="D9154" t="str">
            <v xml:space="preserve"> Plastic dustpan + brush, vinyl bristles, coloured side bristles, rubber lip, “Soft Touch” collection</v>
          </cell>
          <cell r="E9154" t="str">
            <v>Италия</v>
          </cell>
          <cell r="F9154" t="str">
            <v>ПЛАСТИК,НЕЙЛОН</v>
          </cell>
        </row>
        <row r="9155">
          <cell r="A9155" t="str">
            <v>R212302</v>
          </cell>
          <cell r="B9155" t="str">
            <v>ROZENBAL</v>
          </cell>
          <cell r="C9155" t="str">
            <v xml:space="preserve"> Салфетка ВИТНЕТ 30х30 микрофибра 3шт</v>
          </cell>
          <cell r="E9155" t="str">
            <v>Китай</v>
          </cell>
          <cell r="F9155" t="str">
            <v>ПОЛИАМИД,ПОЛИЭСТЕР</v>
          </cell>
        </row>
        <row r="9156">
          <cell r="A9156" t="str">
            <v>R221464</v>
          </cell>
          <cell r="B9156" t="str">
            <v>ROZENBAL</v>
          </cell>
          <cell r="C9156" t="str">
            <v xml:space="preserve"> Скребок для окон 35см + насадка синтетическая</v>
          </cell>
          <cell r="E9156" t="str">
            <v>Италия</v>
          </cell>
          <cell r="F9156" t="str">
            <v>ПОЛИПРОПИЛЕН,РЕЗИНА</v>
          </cell>
        </row>
        <row r="9157">
          <cell r="A9157" t="str">
            <v>R232006</v>
          </cell>
          <cell r="B9157" t="str">
            <v>ROZENBAL</v>
          </cell>
          <cell r="C9157" t="str">
            <v xml:space="preserve"> Палка для щеток 120см с пластиковым наконечником дерево</v>
          </cell>
          <cell r="E9157" t="str">
            <v>Франция</v>
          </cell>
          <cell r="F9157" t="str">
            <v>ДЕРЕВО</v>
          </cell>
        </row>
        <row r="9158">
          <cell r="A9158" t="str">
            <v>R810021</v>
          </cell>
          <cell r="B9158" t="str">
            <v>ROZENBAL</v>
          </cell>
          <cell r="C9158" t="str">
            <v xml:space="preserve"> Собиратель пыли BASIC атистатик</v>
          </cell>
          <cell r="E9158" t="str">
            <v>Китай</v>
          </cell>
          <cell r="F9158" t="str">
            <v>ПОЛИПРОПИЛЕН</v>
          </cell>
        </row>
        <row r="9159">
          <cell r="A9159" t="str">
            <v>R810028</v>
          </cell>
          <cell r="B9159" t="str">
            <v>ROZENBAL</v>
          </cell>
          <cell r="C9159" t="str">
            <v xml:space="preserve"> Впитывающая насадка для швабры BASIC пва</v>
          </cell>
          <cell r="E9159" t="str">
            <v>Неоднозначность</v>
          </cell>
          <cell r="F9159" t="str">
            <v>ПОЛИВИНИЛАКРИЛ</v>
          </cell>
        </row>
        <row r="9160">
          <cell r="A9160" t="str">
            <v>R221454</v>
          </cell>
          <cell r="B9160" t="str">
            <v>ROZENBAL</v>
          </cell>
          <cell r="C9160" t="str">
            <v xml:space="preserve"> Палка для щеток 140см с вращающимся наконечником металл зеленая</v>
          </cell>
          <cell r="E9160" t="str">
            <v>Италия</v>
          </cell>
          <cell r="F9160" t="str">
            <v>СТАЛЬ,ПОЛИПРОПИЛЕН</v>
          </cell>
        </row>
        <row r="9161">
          <cell r="A9161" t="str">
            <v>R221455</v>
          </cell>
          <cell r="B9161" t="str">
            <v>ROZENBAL</v>
          </cell>
          <cell r="C9161" t="str">
            <v xml:space="preserve"> Палка для щеток 140см с вращающимся наконечником металл оранжевая</v>
          </cell>
          <cell r="E9161" t="str">
            <v>Италия</v>
          </cell>
          <cell r="F9161" t="str">
            <v>СТАЛЬ,ПОЛИПРОПИЛЕН</v>
          </cell>
        </row>
        <row r="9162">
          <cell r="A9162" t="str">
            <v>R232353</v>
          </cell>
          <cell r="B9162" t="str">
            <v>ROZENBAL</v>
          </cell>
          <cell r="C9162" t="str">
            <v xml:space="preserve"> Салфетка бамбук-хлопок 40х30см 3шт</v>
          </cell>
          <cell r="E9162" t="str">
            <v>Италия</v>
          </cell>
          <cell r="F9162" t="str">
            <v>БАМБУК</v>
          </cell>
        </row>
        <row r="9163">
          <cell r="A9163" t="str">
            <v>R700074</v>
          </cell>
          <cell r="B9163" t="str">
            <v>ROZENBAL</v>
          </cell>
          <cell r="C9163" t="str">
            <v xml:space="preserve"> Тряпка для уборки 38х50см 3шт синтетика</v>
          </cell>
          <cell r="E9163" t="str">
            <v>Польша</v>
          </cell>
          <cell r="F9163" t="str">
            <v>ВИСКОЗА,ПОЛИЭСТЕР,ПОЛИПРОПИЛ</v>
          </cell>
        </row>
        <row r="9164">
          <cell r="A9164" t="str">
            <v>R700079</v>
          </cell>
          <cell r="B9164" t="str">
            <v>ROZENBAL</v>
          </cell>
          <cell r="C9164" t="str">
            <v xml:space="preserve"> Салфетка универсальная 32х28см синтетика 6шт</v>
          </cell>
          <cell r="E9164" t="str">
            <v>Польша</v>
          </cell>
          <cell r="F9164" t="str">
            <v>ХЛОПОК,ПОЛИЭСТЕР,ПОЛИПРОПИЛЕН</v>
          </cell>
        </row>
        <row r="9165">
          <cell r="A9165" t="str">
            <v>R104004</v>
          </cell>
          <cell r="B9165" t="str">
            <v>ROZENBAL</v>
          </cell>
          <cell r="C9165" t="str">
            <v xml:space="preserve"> Веревка для белья пластик 40м с фиксатором</v>
          </cell>
          <cell r="E9165" t="str">
            <v>Франция</v>
          </cell>
          <cell r="F9165" t="str">
            <v>СТАЛЬ,ПОЛИПРОПИЛЕН</v>
          </cell>
        </row>
        <row r="9166">
          <cell r="A9166" t="str">
            <v>R212300</v>
          </cell>
          <cell r="B9166" t="str">
            <v>ROZENBAL</v>
          </cell>
          <cell r="C9166" t="str">
            <v xml:space="preserve"> Тряпка для деликатных и деревянных поверхностей 50х60 микрофибра</v>
          </cell>
          <cell r="E9166" t="str">
            <v>Китай</v>
          </cell>
          <cell r="F9166" t="str">
            <v>МИКРОФИБРА</v>
          </cell>
        </row>
        <row r="9167">
          <cell r="A9167" t="str">
            <v>R221423</v>
          </cell>
          <cell r="B9167" t="str">
            <v>ROZENBAL</v>
          </cell>
          <cell r="C9167" t="str">
            <v xml:space="preserve"> Металлическая палка для щеток хромированная 120см</v>
          </cell>
          <cell r="E9167" t="str">
            <v>Италия</v>
          </cell>
          <cell r="F9167" t="str">
            <v>ХРОМИРОВАННАЯ СТАЛЬ</v>
          </cell>
        </row>
        <row r="9168">
          <cell r="A9168" t="str">
            <v>R221456</v>
          </cell>
          <cell r="B9168" t="str">
            <v>ROZENBAL</v>
          </cell>
          <cell r="C9168" t="str">
            <v xml:space="preserve"> Палка для щеток 140см с пластиковым наконечником металл синяя</v>
          </cell>
          <cell r="E9168" t="str">
            <v>Италия</v>
          </cell>
          <cell r="F9168" t="str">
            <v>СТАЛЬ,ПОЛИПРОПИЛЕН</v>
          </cell>
        </row>
        <row r="9169">
          <cell r="A9169" t="str">
            <v>R610176</v>
          </cell>
          <cell r="B9169" t="str">
            <v>ROZENBAL</v>
          </cell>
          <cell r="C9169" t="str">
            <v xml:space="preserve"> Щетка для пола зеленая из виниловой щетины пластик</v>
          </cell>
          <cell r="E9169" t="str">
            <v>Италия</v>
          </cell>
          <cell r="F9169" t="str">
            <v>ПВХ,ПОЛИПРОПИЛЕН</v>
          </cell>
        </row>
        <row r="9170">
          <cell r="A9170" t="str">
            <v>R221307</v>
          </cell>
          <cell r="B9170" t="str">
            <v>ROZENBAL</v>
          </cell>
          <cell r="C9170" t="str">
            <v xml:space="preserve"> Палка для щетки выдвижная 130см с вращающимся наконечником белая металл</v>
          </cell>
          <cell r="E9170" t="str">
            <v>Италия</v>
          </cell>
          <cell r="F9170" t="str">
            <v>СТАЛЬ,ПОЛИПРОПИЛЕН</v>
          </cell>
        </row>
        <row r="9171">
          <cell r="A9171" t="str">
            <v>R460033</v>
          </cell>
          <cell r="B9171" t="str">
            <v>ROZENBAL</v>
          </cell>
          <cell r="C9171" t="str">
            <v xml:space="preserve"> Щетка виниловая +ручка металлическая</v>
          </cell>
          <cell r="D9171" t="str">
            <v xml:space="preserve"> Straight vinyl broom + metal handle, colours red and green</v>
          </cell>
          <cell r="E9171" t="str">
            <v>Италия</v>
          </cell>
          <cell r="F9171" t="str">
            <v>ПЛАСТМАССА,НЕЙЛОН</v>
          </cell>
        </row>
        <row r="9172">
          <cell r="A9172" t="str">
            <v>R212594</v>
          </cell>
          <cell r="B9172" t="str">
            <v>ROZENBAL</v>
          </cell>
          <cell r="C9172" t="str">
            <v xml:space="preserve"> Швабра FLEXINETT</v>
          </cell>
          <cell r="D9172" t="str">
            <v xml:space="preserve"> Flexinett multipurp. broom with handle</v>
          </cell>
          <cell r="E9172" t="str">
            <v>Китай</v>
          </cell>
          <cell r="F9172" t="str">
            <v>ПЛАСТМАССА,РЕЗИНА,МЕТАЛЛ,МИ</v>
          </cell>
        </row>
        <row r="9173">
          <cell r="A9173" t="str">
            <v>R109407</v>
          </cell>
          <cell r="B9173" t="str">
            <v>ROZENBAL</v>
          </cell>
          <cell r="C9173" t="str">
            <v xml:space="preserve"> Коврик универсальный с рисунком 57х120см</v>
          </cell>
          <cell r="E9173" t="str">
            <v>Китай</v>
          </cell>
          <cell r="F9173" t="str">
            <v>РЕЗИНА,ПОЛИПРОПИЛЕН</v>
          </cell>
        </row>
        <row r="9174">
          <cell r="A9174" t="str">
            <v>R209206</v>
          </cell>
          <cell r="B9174" t="str">
            <v>ROZENBAL</v>
          </cell>
          <cell r="C9174" t="str">
            <v xml:space="preserve"> Веник с деревянной ручкой</v>
          </cell>
          <cell r="E9174" t="str">
            <v>Неоднозначность</v>
          </cell>
          <cell r="F9174" t="str">
            <v>СОРГА,ДЕРЕВО</v>
          </cell>
        </row>
        <row r="9175">
          <cell r="A9175" t="str">
            <v>R211614</v>
          </cell>
          <cell r="B9175" t="str">
            <v>ROZENBAL</v>
          </cell>
          <cell r="C9175" t="str">
            <v xml:space="preserve"> Комплект для пола МОП 12л</v>
          </cell>
          <cell r="E9175" t="str">
            <v>Италия</v>
          </cell>
          <cell r="F9175" t="str">
            <v>ПОЛИПРОПИЛЕН,СТАЛЬ,ХЛОПОК</v>
          </cell>
        </row>
        <row r="9176">
          <cell r="A9176" t="str">
            <v>R232201</v>
          </cell>
          <cell r="B9176" t="str">
            <v>ROZENBAL</v>
          </cell>
          <cell r="C9176" t="str">
            <v xml:space="preserve"> Насадка для многофункциональной швабры хлопок</v>
          </cell>
          <cell r="E9176" t="str">
            <v>Китай</v>
          </cell>
          <cell r="F9176" t="str">
            <v>БАМБУК,ХЛОПОК</v>
          </cell>
        </row>
        <row r="9177">
          <cell r="A9177" t="str">
            <v>R460068</v>
          </cell>
          <cell r="B9177" t="str">
            <v>ROZENBAL</v>
          </cell>
          <cell r="C9177" t="str">
            <v xml:space="preserve"> Щетка МАКСИ для улицы с металлической ручкой</v>
          </cell>
          <cell r="E9177" t="str">
            <v>Китай</v>
          </cell>
          <cell r="F9177" t="str">
            <v>ПОЛИПРОПИЛЕН</v>
          </cell>
        </row>
        <row r="9178">
          <cell r="A9178" t="str">
            <v>R212693</v>
          </cell>
          <cell r="B9178" t="str">
            <v>ROZENBAL</v>
          </cell>
          <cell r="C9178" t="str">
            <v xml:space="preserve"> Тряпка универсальная в кольце 3шт микрофибра</v>
          </cell>
          <cell r="E9178" t="str">
            <v>Китай</v>
          </cell>
          <cell r="F9178" t="str">
            <v>ПОЛИЭСТЕР,ПОЛИАМИД</v>
          </cell>
        </row>
        <row r="9179">
          <cell r="A9179" t="str">
            <v>R232005</v>
          </cell>
          <cell r="B9179" t="str">
            <v>ROZENBAL</v>
          </cell>
          <cell r="C9179" t="str">
            <v xml:space="preserve"> Щетка для пола из натуральной щетины NATURA дерево</v>
          </cell>
          <cell r="E9179" t="str">
            <v>Франция</v>
          </cell>
          <cell r="F9179" t="str">
            <v>ДЕРЕВО,НАТУРАЛЬНАЯ ЩЕТИНА</v>
          </cell>
        </row>
        <row r="9180">
          <cell r="A9180" t="str">
            <v>R810006</v>
          </cell>
          <cell r="B9180" t="str">
            <v>ROZENBAL</v>
          </cell>
          <cell r="C9180" t="str">
            <v xml:space="preserve"> Набор из 2-х насадок МОП BASIC хлопок</v>
          </cell>
          <cell r="E9180" t="str">
            <v>Испания</v>
          </cell>
          <cell r="F9180" t="str">
            <v>ПОЛИПРОПИЛЕН,ХЛОПОК</v>
          </cell>
        </row>
        <row r="9181">
          <cell r="A9181" t="str">
            <v>R510118</v>
          </cell>
          <cell r="B9181" t="str">
            <v>ROZENBAL</v>
          </cell>
          <cell r="C9181" t="str">
            <v xml:space="preserve"> Щетка для чистки одежды</v>
          </cell>
          <cell r="D9181" t="str">
            <v xml:space="preserve"> Clothes brush with natural/polyester bristles on wood base</v>
          </cell>
          <cell r="E9181" t="str">
            <v>Неоднозначность</v>
          </cell>
          <cell r="F9181" t="str">
            <v>ДЕРЕВО,НЕЙЛОН,ШЁЛК</v>
          </cell>
        </row>
        <row r="9182">
          <cell r="A9182" t="str">
            <v>R103804</v>
          </cell>
          <cell r="B9182" t="str">
            <v>ROZENBAL</v>
          </cell>
          <cell r="C9182" t="str">
            <v xml:space="preserve"> Совок на длинной ручке складывающийся</v>
          </cell>
          <cell r="D9182" t="str">
            <v xml:space="preserve"> Plastic dustpan, long handle, rubber lip</v>
          </cell>
          <cell r="E9182" t="str">
            <v>Италия</v>
          </cell>
          <cell r="F9182" t="str">
            <v>ПЛАСТМАССА,РЕЗИНА,МЕТАЛЛ</v>
          </cell>
        </row>
        <row r="9183">
          <cell r="A9183" t="str">
            <v>R460031</v>
          </cell>
          <cell r="B9183" t="str">
            <v>ROZENBAL</v>
          </cell>
          <cell r="C9183" t="str">
            <v xml:space="preserve"> Щётка для пола Эсперанза</v>
          </cell>
          <cell r="D9183" t="str">
            <v xml:space="preserve"> Esperanza broom + metal handle</v>
          </cell>
          <cell r="E9183" t="str">
            <v>Италия</v>
          </cell>
          <cell r="F9183" t="str">
            <v>МЕТАЛЛ,ПЛАСТМАССА,НЕЙЛОН</v>
          </cell>
        </row>
        <row r="9184">
          <cell r="A9184" t="str">
            <v>R510803</v>
          </cell>
          <cell r="B9184" t="str">
            <v>ROZENBAL</v>
          </cell>
          <cell r="C9184" t="str">
            <v xml:space="preserve"> Набор для обуви: щетка + щетка для полировки</v>
          </cell>
          <cell r="D9184" t="str">
            <v xml:space="preserve"> Combined wax + polishing brush</v>
          </cell>
          <cell r="E9184" t="str">
            <v>Китай</v>
          </cell>
          <cell r="F9184" t="str">
            <v>ПЛАСТИК,НЕЙЛОН</v>
          </cell>
        </row>
        <row r="9185">
          <cell r="A9185" t="str">
            <v>R100629</v>
          </cell>
          <cell r="B9185" t="str">
            <v>ROZENBAL</v>
          </cell>
          <cell r="E9185" t="str">
            <v>Малайзия</v>
          </cell>
          <cell r="F9185" t="str">
            <v>ЛАТЕКС,ХЛОПОК</v>
          </cell>
        </row>
        <row r="9186">
          <cell r="A9186" t="str">
            <v>R100630</v>
          </cell>
          <cell r="B9186" t="str">
            <v>ROZENBAL</v>
          </cell>
          <cell r="E9186" t="str">
            <v>Малайзия</v>
          </cell>
          <cell r="F9186" t="str">
            <v>ЛАТЕКС,ХЛОПОК</v>
          </cell>
        </row>
        <row r="9187">
          <cell r="A9187" t="str">
            <v>R100631</v>
          </cell>
          <cell r="B9187" t="str">
            <v>ROZENBAL</v>
          </cell>
          <cell r="E9187" t="str">
            <v>Малайзия</v>
          </cell>
          <cell r="F9187" t="str">
            <v>ЛАТЕКС,ХЛОПОК</v>
          </cell>
        </row>
        <row r="9188">
          <cell r="A9188" t="str">
            <v>R108200</v>
          </cell>
          <cell r="B9188" t="str">
            <v>ROZENBAL</v>
          </cell>
          <cell r="C9188" t="str">
            <v xml:space="preserve"> Коврик кокосовый цветной 33х60см</v>
          </cell>
          <cell r="D9188" t="str">
            <v xml:space="preserve"> Coir doormat with fancy decoration, 33 x 60 cm</v>
          </cell>
          <cell r="E9188" t="str">
            <v>Индия</v>
          </cell>
          <cell r="F9188" t="str">
            <v>КОКОС,РЕЗИНА</v>
          </cell>
        </row>
        <row r="9189">
          <cell r="A9189" t="str">
            <v>R108300</v>
          </cell>
          <cell r="B9189" t="str">
            <v>ROZENBAL</v>
          </cell>
          <cell r="C9189" t="str">
            <v xml:space="preserve"> Коврик кокосовый 33х60см с окантовкой</v>
          </cell>
          <cell r="D9189" t="str">
            <v xml:space="preserve"> Trimmed coir doormat, 33 x 60 cm</v>
          </cell>
          <cell r="E9189" t="str">
            <v>Индия</v>
          </cell>
          <cell r="F9189" t="str">
            <v>КОКОС,РЕЗИНА</v>
          </cell>
        </row>
        <row r="9190">
          <cell r="A9190" t="str">
            <v>R212019</v>
          </cell>
          <cell r="B9190" t="str">
            <v>ROZENBAL</v>
          </cell>
          <cell r="C9190" t="str">
            <v xml:space="preserve"> Щетка для пола цвета в ассортименте</v>
          </cell>
          <cell r="E9190" t="str">
            <v>Италия</v>
          </cell>
          <cell r="F9190" t="str">
            <v>ПВХ,ПОЛИПРОПИЛЕН</v>
          </cell>
        </row>
        <row r="9191">
          <cell r="A9191" t="str">
            <v>R212303</v>
          </cell>
          <cell r="B9191" t="str">
            <v>ROZENBAL</v>
          </cell>
          <cell r="C9191" t="str">
            <v xml:space="preserve"> Салфетка 30х35 микрофибра</v>
          </cell>
          <cell r="E9191" t="str">
            <v>Испания</v>
          </cell>
          <cell r="F9191" t="str">
            <v>МИКРОФИБРА</v>
          </cell>
        </row>
        <row r="9192">
          <cell r="A9192" t="str">
            <v>R232305</v>
          </cell>
          <cell r="B9192" t="str">
            <v>ROZENBAL</v>
          </cell>
          <cell r="C9192" t="str">
            <v xml:space="preserve"> Тряпка двойная 50х50 микрофибра хлопок</v>
          </cell>
          <cell r="E9192" t="str">
            <v>Италия</v>
          </cell>
          <cell r="F9192" t="str">
            <v>МИКРОФИБРА</v>
          </cell>
        </row>
        <row r="9193">
          <cell r="A9193" t="str">
            <v>R290502</v>
          </cell>
          <cell r="B9193" t="str">
            <v>ROZENBAL</v>
          </cell>
          <cell r="C9193" t="str">
            <v xml:space="preserve"> Ведро круглое 10л желтое/синие</v>
          </cell>
          <cell r="E9193" t="str">
            <v>Италия</v>
          </cell>
          <cell r="F9193" t="str">
            <v>ПОЛИПРОПИЛЕН</v>
          </cell>
        </row>
        <row r="9194">
          <cell r="A9194" t="str">
            <v>R810013</v>
          </cell>
          <cell r="B9194" t="str">
            <v>ROZENBAL</v>
          </cell>
          <cell r="C9194" t="str">
            <v xml:space="preserve"> Щетка-сметка для пола цветная + палка 120см BASIC зеленая/красная</v>
          </cell>
          <cell r="E9194" t="str">
            <v>Италия</v>
          </cell>
          <cell r="F9194" t="str">
            <v>ПЛАСТИК,РЕЗИНА</v>
          </cell>
        </row>
        <row r="9195">
          <cell r="A9195" t="str">
            <v>R212020</v>
          </cell>
          <cell r="B9195" t="str">
            <v>ROZENBAL</v>
          </cell>
          <cell r="C9195" t="str">
            <v xml:space="preserve"> Щетка для пола желто-голубая</v>
          </cell>
          <cell r="E9195" t="str">
            <v>Италия</v>
          </cell>
          <cell r="F9195" t="str">
            <v>ПВХ,ПОЛИПРОПИЛЕН</v>
          </cell>
        </row>
        <row r="9196">
          <cell r="A9196" t="str">
            <v>R212786</v>
          </cell>
          <cell r="B9196" t="str">
            <v>ROZENBAL</v>
          </cell>
          <cell r="C9196" t="str">
            <v xml:space="preserve"> Салфетка ВИТНЕТ микрофибра 5шт</v>
          </cell>
          <cell r="E9196" t="str">
            <v>Китай</v>
          </cell>
          <cell r="F9196" t="str">
            <v>МИКРОФИБРА</v>
          </cell>
        </row>
        <row r="9197">
          <cell r="A9197" t="str">
            <v>R232300</v>
          </cell>
          <cell r="B9197" t="str">
            <v>ROZENBAL</v>
          </cell>
          <cell r="C9197" t="str">
            <v xml:space="preserve"> Тряпка для пола 50х60 NATURA двухцветная хлопок</v>
          </cell>
          <cell r="E9197" t="str">
            <v>Испания</v>
          </cell>
          <cell r="F9197" t="str">
            <v>ХЛОПОК</v>
          </cell>
        </row>
        <row r="9198">
          <cell r="A9198" t="str">
            <v>R510136</v>
          </cell>
          <cell r="B9198" t="str">
            <v>ROZENBAL</v>
          </cell>
          <cell r="C9198" t="str">
            <v xml:space="preserve"> Щетка для одежды резина</v>
          </cell>
          <cell r="E9198" t="str">
            <v>Китай</v>
          </cell>
          <cell r="F9198" t="str">
            <v>ПОЛИПРОПИЛЕН</v>
          </cell>
        </row>
        <row r="9199">
          <cell r="A9199" t="str">
            <v>R610500</v>
          </cell>
          <cell r="B9199" t="str">
            <v>ROZENBAL</v>
          </cell>
          <cell r="C9199" t="str">
            <v xml:space="preserve"> Щетка для пола с двойной щетиной</v>
          </cell>
          <cell r="E9199" t="str">
            <v>Италия</v>
          </cell>
          <cell r="F9199" t="str">
            <v>ПВХ,ПОЛИПРОПИЛЕН</v>
          </cell>
        </row>
        <row r="9200">
          <cell r="A9200" t="str">
            <v>R148020</v>
          </cell>
          <cell r="B9200" t="str">
            <v>ROZENBAL</v>
          </cell>
          <cell r="C9200" t="str">
            <v xml:space="preserve"> Губка с абразивным покрытием 4+2 шт</v>
          </cell>
          <cell r="E9200" t="str">
            <v>Испания</v>
          </cell>
          <cell r="F9200" t="str">
            <v>ЦЕЛЛЮЛОЗА,АБРАЗИВ</v>
          </cell>
        </row>
        <row r="9201">
          <cell r="A9201" t="str">
            <v>R610177</v>
          </cell>
          <cell r="B9201" t="str">
            <v>ROZENBAL</v>
          </cell>
          <cell r="C9201" t="str">
            <v xml:space="preserve"> Щетка для пола синяя из виниловой щетины пластик</v>
          </cell>
          <cell r="E9201" t="str">
            <v>Италия</v>
          </cell>
          <cell r="F9201" t="str">
            <v>ПВХ,ПОЛИПРОПИЛЕН</v>
          </cell>
        </row>
        <row r="9202">
          <cell r="A9202" t="str">
            <v>R610178</v>
          </cell>
          <cell r="B9202" t="str">
            <v>ROZENBAL</v>
          </cell>
          <cell r="C9202" t="str">
            <v xml:space="preserve"> Щетка для пола желтая из виниловой щетины пластик</v>
          </cell>
          <cell r="E9202" t="str">
            <v>Италия</v>
          </cell>
          <cell r="F9202" t="str">
            <v>ПВХ,ПОЛИПРОПИЛЕН</v>
          </cell>
        </row>
        <row r="9203">
          <cell r="A9203" t="str">
            <v>R810003</v>
          </cell>
          <cell r="B9203" t="str">
            <v>ROZENBAL</v>
          </cell>
          <cell r="C9203" t="str">
            <v xml:space="preserve"> Щетка BASIC + металлическая палка</v>
          </cell>
          <cell r="E9203" t="str">
            <v>Китай</v>
          </cell>
          <cell r="F9203" t="str">
            <v>ПОЛИПРОПИЛЕН,РЕЗИНА</v>
          </cell>
        </row>
        <row r="9204">
          <cell r="A9204" t="str">
            <v>R810016</v>
          </cell>
          <cell r="B9204" t="str">
            <v>ROZENBAL</v>
          </cell>
          <cell r="C9204" t="str">
            <v xml:space="preserve"> Щетка для пола BASIC резиновая с телескопической ручкой</v>
          </cell>
          <cell r="E9204" t="str">
            <v>Неоднозначность</v>
          </cell>
          <cell r="F9204" t="str">
            <v>ПОЛИПРОПИЛЕН,RUBBER</v>
          </cell>
        </row>
        <row r="9205">
          <cell r="A9205" t="str">
            <v>R105832</v>
          </cell>
          <cell r="B9205" t="str">
            <v>ROZENBAL</v>
          </cell>
          <cell r="C9205" t="str">
            <v xml:space="preserve"> Перчатки латекс M 100шт</v>
          </cell>
          <cell r="E9205" t="str">
            <v>Малайзия</v>
          </cell>
          <cell r="F9205" t="str">
            <v>ЛАТЕКС</v>
          </cell>
        </row>
        <row r="9206">
          <cell r="A9206" t="str">
            <v>R105833</v>
          </cell>
          <cell r="B9206" t="str">
            <v>ROZENBAL</v>
          </cell>
          <cell r="C9206" t="str">
            <v xml:space="preserve"> Перчатки латекс L 100шт</v>
          </cell>
          <cell r="E9206" t="str">
            <v>Малайзия</v>
          </cell>
          <cell r="F9206" t="str">
            <v>ЛАТЕКС</v>
          </cell>
        </row>
        <row r="9207">
          <cell r="A9207" t="str">
            <v>R105834</v>
          </cell>
          <cell r="B9207" t="str">
            <v>ROZENBAL</v>
          </cell>
          <cell r="C9207" t="str">
            <v xml:space="preserve"> Перчатки латекс XL 100шт</v>
          </cell>
          <cell r="E9207" t="str">
            <v>Малайзия</v>
          </cell>
          <cell r="F9207" t="str">
            <v>ЛАТЕКС</v>
          </cell>
        </row>
        <row r="9208">
          <cell r="A9208" t="str">
            <v>R232002</v>
          </cell>
          <cell r="B9208" t="str">
            <v>ROZENBAL</v>
          </cell>
          <cell r="C9208" t="str">
            <v xml:space="preserve"> Щетка для пола из натуральной щетины NATURA дерево</v>
          </cell>
          <cell r="E9208" t="str">
            <v>Франция</v>
          </cell>
          <cell r="F9208" t="str">
            <v>ДЕРЕВО,РАСТИТЕЛЬНЫЕ ВОЛОКНА</v>
          </cell>
        </row>
        <row r="9209">
          <cell r="A9209" t="str">
            <v>R232303</v>
          </cell>
          <cell r="B9209" t="str">
            <v>ROZENBAL</v>
          </cell>
          <cell r="C9209" t="str">
            <v xml:space="preserve"> Тряпка для пола NATURA 50х50 бамбук хлопок</v>
          </cell>
          <cell r="E9209" t="str">
            <v>Италия</v>
          </cell>
          <cell r="F9209" t="str">
            <v>ХЛОПОК,БАМБУК</v>
          </cell>
        </row>
        <row r="9210">
          <cell r="A9210" t="str">
            <v>R105596</v>
          </cell>
          <cell r="B9210" t="str">
            <v>ROZENBAL</v>
          </cell>
          <cell r="C9210" t="str">
            <v xml:space="preserve"> Перчатки многоцелевые 3пары маленькие</v>
          </cell>
          <cell r="E9210" t="str">
            <v>Малайзия</v>
          </cell>
          <cell r="F9210" t="str">
            <v>ЛАТЕКС</v>
          </cell>
        </row>
        <row r="9211">
          <cell r="A9211" t="str">
            <v>R105598</v>
          </cell>
          <cell r="B9211" t="str">
            <v>ROZENBAL</v>
          </cell>
          <cell r="C9211" t="str">
            <v xml:space="preserve"> Перчатки многоцелевые 3пары большие</v>
          </cell>
          <cell r="E9211" t="str">
            <v>Малайзия</v>
          </cell>
          <cell r="F9211" t="str">
            <v>ЛАТЕКС</v>
          </cell>
        </row>
        <row r="9212">
          <cell r="A9212" t="str">
            <v>R105723</v>
          </cell>
          <cell r="B9212" t="str">
            <v>ROZENBAL</v>
          </cell>
          <cell r="C9212" t="str">
            <v xml:space="preserve"> Перчатки виниловые M 100шт</v>
          </cell>
          <cell r="E9212" t="str">
            <v>Китай</v>
          </cell>
          <cell r="F9212" t="str">
            <v>ВИНИЛ</v>
          </cell>
        </row>
        <row r="9213">
          <cell r="A9213" t="str">
            <v>R105724</v>
          </cell>
          <cell r="B9213" t="str">
            <v>ROZENBAL</v>
          </cell>
          <cell r="C9213" t="str">
            <v xml:space="preserve"> Перчатки виниловые 100шт L</v>
          </cell>
          <cell r="E9213" t="str">
            <v>Китай</v>
          </cell>
          <cell r="F9213" t="str">
            <v>ВИНИЛ</v>
          </cell>
        </row>
        <row r="9214">
          <cell r="A9214" t="str">
            <v>R213414</v>
          </cell>
          <cell r="B9214" t="str">
            <v>ROZENBAL</v>
          </cell>
          <cell r="C9214" t="str">
            <v xml:space="preserve"> Скребок 44см с клипсами для тряпки пластик</v>
          </cell>
          <cell r="D9214" t="str">
            <v xml:space="preserve"> 44 cm plastic floor scrapper</v>
          </cell>
          <cell r="E9214" t="str">
            <v>Италия</v>
          </cell>
          <cell r="F9214" t="str">
            <v>ПЛАСТИК,РЕЗИНА</v>
          </cell>
        </row>
        <row r="9215">
          <cell r="A9215" t="str">
            <v>R232304</v>
          </cell>
          <cell r="B9215" t="str">
            <v>ROZENBAL</v>
          </cell>
          <cell r="C9215" t="str">
            <v xml:space="preserve"> Тряпка для пола NATURA 50х60 бамбук хлопок</v>
          </cell>
          <cell r="E9215" t="str">
            <v>Испания</v>
          </cell>
          <cell r="F9215" t="str">
            <v>ЛАТЕКС</v>
          </cell>
        </row>
        <row r="9216">
          <cell r="A9216" t="str">
            <v>R213418</v>
          </cell>
          <cell r="B9216" t="str">
            <v>ROZENBAL</v>
          </cell>
          <cell r="C9216" t="str">
            <v xml:space="preserve"> Скребок 44см с клипсами для тряпки + тряпка для пола 50х60см в подарок</v>
          </cell>
          <cell r="D9216" t="str">
            <v xml:space="preserve"> Floor squeegee 44cm with cloth</v>
          </cell>
          <cell r="E9216" t="str">
            <v>Китай</v>
          </cell>
          <cell r="F9216" t="str">
            <v>ПЛАСТИК,РЕЗИНА,СИНТ.ВОЛОКНО</v>
          </cell>
        </row>
        <row r="9217">
          <cell r="A9217" t="str">
            <v>R212642</v>
          </cell>
          <cell r="B9217" t="str">
            <v>ROZENBAL</v>
          </cell>
          <cell r="C9217" t="str">
            <v xml:space="preserve"> Многофункциональная швабра + перчатки средние тонкие в подарок</v>
          </cell>
          <cell r="D9217" t="str">
            <v xml:space="preserve"> Multipurpose broom with gloves</v>
          </cell>
          <cell r="E9217" t="str">
            <v>Китай</v>
          </cell>
          <cell r="F9217" t="str">
            <v>МЕТАЛЛ,ПЛАСТИК,ХЛОПОК,ЛАТЕКС</v>
          </cell>
        </row>
        <row r="9218">
          <cell r="A9218" t="str">
            <v>R500077</v>
          </cell>
          <cell r="B9218" t="str">
            <v>ROZENBAL</v>
          </cell>
          <cell r="C9218" t="str">
            <v xml:space="preserve"> Совок аэропортный + щетка на длинных рукоятках пластик</v>
          </cell>
          <cell r="D9218" t="str">
            <v xml:space="preserve"> Plastic dustpan + brush, rubber lip brush - Rubber lip – Large model with dust collector –Long handles – Revolving eye hooks –</v>
          </cell>
          <cell r="E9218" t="str">
            <v>Италия</v>
          </cell>
          <cell r="F9218" t="str">
            <v>ПЛАСТИК,СТАЛЬ</v>
          </cell>
        </row>
        <row r="9219">
          <cell r="A9219" t="str">
            <v>R261009</v>
          </cell>
          <cell r="B9219" t="str">
            <v>ROZENBAL</v>
          </cell>
          <cell r="C9219" t="str">
            <v xml:space="preserve"> Навесные полки 6 отделений 30x30x120см</v>
          </cell>
          <cell r="D9219" t="str">
            <v xml:space="preserve"> 6-compartment storage rack and wardrobe organiser (for shirts, blouses, pullovers, etc.), 120 x 30 x 30 cm, in ready-for-sale b</v>
          </cell>
          <cell r="E9219" t="str">
            <v>Франция</v>
          </cell>
          <cell r="F9219" t="str">
            <v>НЕТКАНЫЙ ПОЛИЭСТЕР</v>
          </cell>
        </row>
        <row r="9220">
          <cell r="A9220" t="str">
            <v>R261010</v>
          </cell>
          <cell r="B9220" t="str">
            <v>ROZENBAL</v>
          </cell>
          <cell r="C9220" t="str">
            <v xml:space="preserve"> Навесные полки 10 отделений 120х15х30см</v>
          </cell>
          <cell r="D9220" t="str">
            <v xml:space="preserve"> Comparent storage 120X15X</v>
          </cell>
          <cell r="E9220" t="str">
            <v>Франция</v>
          </cell>
          <cell r="F9220" t="str">
            <v>ПОЛИПРОПИЛЕН</v>
          </cell>
        </row>
        <row r="9221">
          <cell r="A9221" t="str">
            <v>R261016</v>
          </cell>
          <cell r="B9221" t="str">
            <v>ROZENBAL</v>
          </cell>
          <cell r="C9221" t="str">
            <v xml:space="preserve"> Чехол для костюма 60х110см</v>
          </cell>
          <cell r="D9221" t="str">
            <v xml:space="preserve"> Suit protector, folds and can be used as baggage, 110 x 60 cm, in ready-for-sale box</v>
          </cell>
          <cell r="E9221" t="str">
            <v>Китай</v>
          </cell>
          <cell r="F9221" t="str">
            <v>НЕТКАНЫЙ ПОЛИЭСТЕР</v>
          </cell>
        </row>
        <row r="9222">
          <cell r="A9222" t="str">
            <v>R345020</v>
          </cell>
          <cell r="B9222" t="str">
            <v>ROZENBAL</v>
          </cell>
          <cell r="C9222" t="str">
            <v xml:space="preserve"> Моп из микрофибры</v>
          </cell>
          <cell r="D9222" t="str">
            <v xml:space="preserve"> Microfibre mop</v>
          </cell>
          <cell r="E9222" t="str">
            <v>Китай</v>
          </cell>
          <cell r="F9222" t="str">
            <v>ПЛАСТИК,МИКРОФИБРА</v>
          </cell>
        </row>
        <row r="9223">
          <cell r="A9223" t="str">
            <v>R510603</v>
          </cell>
          <cell r="B9223" t="str">
            <v>ROZENBAL</v>
          </cell>
          <cell r="C9223" t="str">
            <v xml:space="preserve"> Собиратель пыли микрофибра</v>
          </cell>
          <cell r="D9223" t="str">
            <v xml:space="preserve"> Dustinett microfibre duster</v>
          </cell>
          <cell r="E9223" t="str">
            <v>Китай</v>
          </cell>
          <cell r="F9223" t="str">
            <v>ПЛАСТИК,МИКРОФИБРА</v>
          </cell>
        </row>
        <row r="9224">
          <cell r="A9224" t="str">
            <v>R700029</v>
          </cell>
          <cell r="B9224" t="str">
            <v>ROZENBAL</v>
          </cell>
          <cell r="C9224" t="str">
            <v xml:space="preserve"> Тряпка для пола 50х100см</v>
          </cell>
          <cell r="D9224" t="str">
            <v xml:space="preserve"> Standard fancy floor cloth, assorted colours, 100 x 50 cm</v>
          </cell>
          <cell r="E9224" t="str">
            <v>Испания</v>
          </cell>
          <cell r="F9224" t="str">
            <v>СИНТ. ВОЛОКНО</v>
          </cell>
        </row>
        <row r="9225">
          <cell r="A9225" t="str">
            <v>R500136</v>
          </cell>
          <cell r="B9225" t="str">
            <v>ROZENBAL</v>
          </cell>
          <cell r="C9225" t="str">
            <v xml:space="preserve"> Швабра треугольная+насадка микрофибра с телескопической рукояткой 110см</v>
          </cell>
          <cell r="D9225" t="str">
            <v xml:space="preserve"> Combinett triangular broom</v>
          </cell>
          <cell r="E9225" t="str">
            <v>Китай</v>
          </cell>
          <cell r="F9225" t="str">
            <v>ПОРОЛОН,МИКРОФИБРА</v>
          </cell>
        </row>
        <row r="9226">
          <cell r="A9226" t="str">
            <v>R500141</v>
          </cell>
          <cell r="B9226" t="str">
            <v>ROZENBAL</v>
          </cell>
          <cell r="C9226" t="str">
            <v xml:space="preserve"> Насадка на швабру треугольная микрофибра</v>
          </cell>
          <cell r="D9226" t="str">
            <v xml:space="preserve"> Triangular cleaning pad microfibre</v>
          </cell>
          <cell r="E9226" t="str">
            <v>Китай</v>
          </cell>
          <cell r="F9226" t="str">
            <v>ПОРОЛОН,МИКРОФИБРА</v>
          </cell>
        </row>
        <row r="9227">
          <cell r="A9227" t="str">
            <v>R291000</v>
          </cell>
          <cell r="B9227" t="str">
            <v>ROZENBAL</v>
          </cell>
          <cell r="C9227" t="str">
            <v xml:space="preserve"> Крепеж для швабр и щеток</v>
          </cell>
          <cell r="E9227" t="str">
            <v>Неоднозначность</v>
          </cell>
          <cell r="F9227" t="str">
            <v>ПОЛИПРОПИЛЕН</v>
          </cell>
        </row>
        <row r="9228">
          <cell r="A9228" t="str">
            <v>R232204</v>
          </cell>
          <cell r="B9228" t="str">
            <v>ROZENBAL</v>
          </cell>
          <cell r="C9228" t="str">
            <v xml:space="preserve"> Щетка NATURA с натуральной щетиной</v>
          </cell>
          <cell r="E9228" t="str">
            <v>Франция</v>
          </cell>
          <cell r="F9228" t="str">
            <v>ДЕРЕВО,РАСТИТЕЛЬНЫЕ ВОЛОКНА</v>
          </cell>
        </row>
        <row r="9229">
          <cell r="A9229" t="str">
            <v>R642105</v>
          </cell>
          <cell r="B9229" t="str">
            <v>ROZENBAL</v>
          </cell>
          <cell r="C9229" t="str">
            <v xml:space="preserve"> Щетка для улицы с металлическим скребком</v>
          </cell>
          <cell r="E9229" t="str">
            <v>Франция</v>
          </cell>
          <cell r="F9229" t="str">
            <v>ПВХ,ДЕРЕВО,СТАЛЬ</v>
          </cell>
        </row>
        <row r="9230">
          <cell r="A9230" t="str">
            <v>R232101</v>
          </cell>
          <cell r="B9230" t="str">
            <v>ROZENBAL</v>
          </cell>
          <cell r="C9230" t="str">
            <v xml:space="preserve"> Сметка NATURA из натуральной щетины дерево</v>
          </cell>
          <cell r="E9230" t="str">
            <v>Франция</v>
          </cell>
          <cell r="F9230" t="str">
            <v>ДЕРЕВО,РАСТИТЕЛЬНЫЕ ВОЛОКНА</v>
          </cell>
        </row>
        <row r="9231">
          <cell r="A9231" t="str">
            <v>R232351</v>
          </cell>
          <cell r="B9231" t="str">
            <v>ROZENBAL</v>
          </cell>
          <cell r="C9231" t="str">
            <v xml:space="preserve"> Салфетка двойная NATURA 30х30 микрофибра хлопок</v>
          </cell>
          <cell r="E9231" t="str">
            <v>Италия</v>
          </cell>
          <cell r="F9231" t="str">
            <v>ХЛОПОК,ПОЛИЭСТЕР</v>
          </cell>
        </row>
        <row r="9232">
          <cell r="A9232" t="str">
            <v>R232352</v>
          </cell>
          <cell r="B9232" t="str">
            <v>ROZENBAL</v>
          </cell>
          <cell r="C9232" t="str">
            <v xml:space="preserve"> Салфетка двойная бамбук-хлопок 30х30см</v>
          </cell>
          <cell r="E9232" t="str">
            <v>Испания</v>
          </cell>
          <cell r="F9232" t="str">
            <v>ХЛОПОК,БАМБУК</v>
          </cell>
        </row>
        <row r="9233">
          <cell r="A9233" t="str">
            <v>R232400</v>
          </cell>
          <cell r="B9233" t="str">
            <v>ROZENBAL</v>
          </cell>
          <cell r="C9233" t="str">
            <v xml:space="preserve"> Щетка моющая с натуральной щетиной NATURA дерево</v>
          </cell>
          <cell r="E9233" t="str">
            <v>Польша</v>
          </cell>
          <cell r="F9233" t="str">
            <v>ДЕРЕВО,РАСТИТЕЛЬНЫЕ ВОЛОКНА</v>
          </cell>
        </row>
        <row r="9234">
          <cell r="A9234" t="str">
            <v>R700078</v>
          </cell>
          <cell r="B9234" t="str">
            <v>ROZENBAL</v>
          </cell>
          <cell r="C9234" t="str">
            <v xml:space="preserve"> Салфетка цветная 30х35см хлопок</v>
          </cell>
          <cell r="E9234" t="str">
            <v>Испания</v>
          </cell>
          <cell r="F9234" t="str">
            <v>ВИСКОЗА,ПОЛИЭСТЕР</v>
          </cell>
        </row>
        <row r="9235">
          <cell r="A9235" t="str">
            <v>R211840</v>
          </cell>
          <cell r="B9235" t="str">
            <v>ROZENBAL</v>
          </cell>
          <cell r="C9235" t="str">
            <v xml:space="preserve"> Комплект для мытья пола насадка МОП хлопок + палка металл 120см</v>
          </cell>
          <cell r="E9235" t="str">
            <v>Франция</v>
          </cell>
          <cell r="F9235" t="str">
            <v>СТАЛЬ,ПОЛИПРОПИЛЕН</v>
          </cell>
        </row>
        <row r="9236">
          <cell r="A9236" t="str">
            <v>R212304</v>
          </cell>
          <cell r="B9236" t="str">
            <v>ROZENBAL</v>
          </cell>
          <cell r="C9236" t="str">
            <v xml:space="preserve"> Салфетка двусторонняя ВИТНЕТ 30х35 микрофибра</v>
          </cell>
          <cell r="E9236" t="str">
            <v>Китай</v>
          </cell>
          <cell r="F9236" t="str">
            <v>ПОЛИАМИД,ПОЛИЭСТЕР,ПОЛИПРОПИЛЕ</v>
          </cell>
        </row>
        <row r="9237">
          <cell r="A9237" t="str">
            <v>R232306</v>
          </cell>
          <cell r="B9237" t="str">
            <v>ROZENBAL</v>
          </cell>
          <cell r="C9237" t="str">
            <v xml:space="preserve"> Тряпка для деревянного пола 50х60 вискоза</v>
          </cell>
          <cell r="E9237" t="str">
            <v>Испания</v>
          </cell>
          <cell r="F9237" t="str">
            <v>ВИСКОЗА,ХЛОПОК</v>
          </cell>
        </row>
        <row r="9238">
          <cell r="A9238" t="str">
            <v>R232401</v>
          </cell>
          <cell r="B9238" t="str">
            <v>ROZENBAL</v>
          </cell>
          <cell r="C9238" t="str">
            <v xml:space="preserve"> Щетка для посуды деревянная NATURA ручка желтая/синяя</v>
          </cell>
          <cell r="E9238" t="str">
            <v>Польша</v>
          </cell>
          <cell r="F9238" t="str">
            <v>ДЕРЕВО,СТАЛЬ,РАСТИТЕЛЬНЫЕ ВОЛО</v>
          </cell>
        </row>
        <row r="9239">
          <cell r="A9239" t="str">
            <v>R510054</v>
          </cell>
          <cell r="B9239" t="str">
            <v>ROZENBAL</v>
          </cell>
          <cell r="C9239" t="str">
            <v xml:space="preserve"> Щетка моющая гибкая</v>
          </cell>
          <cell r="E9239" t="str">
            <v>Китай</v>
          </cell>
          <cell r="F9239" t="str">
            <v>ПОЛИПРОПИЛЕН</v>
          </cell>
        </row>
        <row r="9240">
          <cell r="A9240" t="str">
            <v>R105704</v>
          </cell>
          <cell r="B9240" t="str">
            <v>ROZENBAL</v>
          </cell>
          <cell r="C9240" t="str">
            <v xml:space="preserve"> Перчатки виниловые XL 10шт</v>
          </cell>
          <cell r="E9240" t="str">
            <v>Китай</v>
          </cell>
          <cell r="F9240" t="str">
            <v>ВИНИЛ</v>
          </cell>
        </row>
        <row r="9241">
          <cell r="A9241" t="str">
            <v>R290503</v>
          </cell>
          <cell r="B9241" t="str">
            <v>ROZENBAL</v>
          </cell>
          <cell r="C9241" t="str">
            <v xml:space="preserve"> Отжим для ведра 10л (R290502) желтый/синий</v>
          </cell>
          <cell r="E9241" t="str">
            <v>Италия</v>
          </cell>
          <cell r="F9241" t="str">
            <v>ПОЛИПРОПИЛЕН</v>
          </cell>
        </row>
        <row r="9242">
          <cell r="A9242" t="str">
            <v>R109006</v>
          </cell>
          <cell r="B9242" t="str">
            <v>ROZENBAL</v>
          </cell>
          <cell r="C9242" t="str">
            <v xml:space="preserve"> Коврик для ванной 80х65см</v>
          </cell>
          <cell r="D9242" t="str">
            <v xml:space="preserve"> Multi-purpose decorated bath mat-cum-floor cloth, 80 x 65 cm</v>
          </cell>
          <cell r="E9242" t="str">
            <v>Франция</v>
          </cell>
          <cell r="F9242" t="str">
            <v>ВИСКОЗА,ПОЛИЭСТЕР</v>
          </cell>
        </row>
        <row r="9243">
          <cell r="A9243" t="str">
            <v>R212306</v>
          </cell>
          <cell r="B9243" t="str">
            <v>ROZENBAL</v>
          </cell>
          <cell r="C9243" t="str">
            <v xml:space="preserve"> Салфетка микрофибра 30х35</v>
          </cell>
          <cell r="E9243" t="str">
            <v>Китай</v>
          </cell>
          <cell r="F9243" t="str">
            <v>ПОЛИЭСТЕР</v>
          </cell>
        </row>
        <row r="9244">
          <cell r="A9244" t="str">
            <v>R221402</v>
          </cell>
          <cell r="B9244" t="str">
            <v>ROZENBAL</v>
          </cell>
          <cell r="C9244" t="str">
            <v xml:space="preserve"> Палка для щеток 130см с вращающимся наконечником металл черная</v>
          </cell>
          <cell r="E9244" t="str">
            <v>Италия</v>
          </cell>
          <cell r="F9244" t="str">
            <v>СТАЛЬ,ПОЛИПРОПИЛЕН</v>
          </cell>
        </row>
        <row r="9245">
          <cell r="A9245" t="str">
            <v>R232350</v>
          </cell>
          <cell r="B9245" t="str">
            <v>ROZENBAL</v>
          </cell>
          <cell r="C9245" t="str">
            <v xml:space="preserve"> Салфетка цветная NATURA 30х30см 2шт хлопок</v>
          </cell>
          <cell r="E9245" t="str">
            <v>Испания</v>
          </cell>
          <cell r="F9245" t="str">
            <v>ХЛОПОК</v>
          </cell>
        </row>
        <row r="9246">
          <cell r="A9246" t="str">
            <v>R212569</v>
          </cell>
          <cell r="B9246" t="str">
            <v>ROZENBAL</v>
          </cell>
          <cell r="C9246" t="str">
            <v xml:space="preserve"> Насадка на швабру FLEXINETT натуральная целлюлоза</v>
          </cell>
          <cell r="D9246" t="str">
            <v xml:space="preserve"> Sponge for multi purpose brooms</v>
          </cell>
          <cell r="E9246" t="str">
            <v>Китай</v>
          </cell>
          <cell r="F9246" t="str">
            <v>ПОРОЛОН</v>
          </cell>
        </row>
        <row r="9247">
          <cell r="A9247" t="str">
            <v>R610105</v>
          </cell>
          <cell r="B9247" t="str">
            <v>ROZENBAL</v>
          </cell>
          <cell r="C9247" t="str">
            <v xml:space="preserve"> Щетка для пола СОФТ ФИЛ с нескользящей двухцветной ручкой + расчестка для щетины</v>
          </cell>
          <cell r="E9247" t="str">
            <v>Италия</v>
          </cell>
          <cell r="F9247" t="str">
            <v>ПОЛИПРОПИЛЕН</v>
          </cell>
        </row>
        <row r="9248">
          <cell r="A9248" t="str">
            <v>R232004</v>
          </cell>
          <cell r="B9248" t="str">
            <v>ROZENBAL</v>
          </cell>
          <cell r="C9248" t="str">
            <v xml:space="preserve"> Щетка для пола из натуральной щетины NATURA дерево</v>
          </cell>
          <cell r="E9248" t="str">
            <v>Франция</v>
          </cell>
          <cell r="F9248" t="str">
            <v>ДЕРЕВО,НАТУРАЛЬНАЯ ЩЕТИНА</v>
          </cell>
        </row>
        <row r="9249">
          <cell r="A9249" t="str">
            <v>R212599</v>
          </cell>
          <cell r="B9249" t="str">
            <v>ROZENBAL</v>
          </cell>
          <cell r="C9249" t="str">
            <v xml:space="preserve"> Швабра FLEXINETTс рукояткой+насадка микрофибра</v>
          </cell>
          <cell r="E9249" t="str">
            <v>Франция</v>
          </cell>
          <cell r="F9249" t="str">
            <v>МЕТАЛЛ,ПЛАСТИК,МИКРОФИБРА</v>
          </cell>
        </row>
        <row r="9250">
          <cell r="A9250" t="str">
            <v>R610155</v>
          </cell>
          <cell r="B9250" t="str">
            <v>ROZENBAL</v>
          </cell>
          <cell r="C9250" t="str">
            <v xml:space="preserve"> Щётка виниловая резьба универсальная синяя</v>
          </cell>
          <cell r="D9250" t="str">
            <v xml:space="preserve"> Blue straight vinyl broom</v>
          </cell>
          <cell r="E9250" t="str">
            <v>Франция</v>
          </cell>
          <cell r="F9250" t="str">
            <v>ПЛАСТМАССА,НЕЙЛОН</v>
          </cell>
        </row>
        <row r="9251">
          <cell r="A9251" t="str">
            <v>R615007</v>
          </cell>
          <cell r="B9251" t="str">
            <v>ROZENBAL</v>
          </cell>
          <cell r="C9251" t="str">
            <v xml:space="preserve"> Щетка кокосовая на пластиковой основе резьба универсальная</v>
          </cell>
          <cell r="D9251" t="str">
            <v xml:space="preserve"> """New Look"" coir broom for tiling, with polypropylene-reinforced side bristles, universal socket"</v>
          </cell>
          <cell r="E9251" t="str">
            <v>Шри-Ланка</v>
          </cell>
          <cell r="F9251" t="str">
            <v>ПЛАСТМАССА,КОКОС</v>
          </cell>
        </row>
        <row r="9252">
          <cell r="A9252" t="str">
            <v>R640260</v>
          </cell>
          <cell r="B9252" t="str">
            <v>ROZENBAL</v>
          </cell>
          <cell r="C9252" t="str">
            <v xml:space="preserve"> Щетка кокосовая 60см на деревянной основе</v>
          </cell>
          <cell r="D9252" t="str">
            <v xml:space="preserve"> 60cm striped coir broom</v>
          </cell>
          <cell r="E9252" t="str">
            <v>Шри-Ланка</v>
          </cell>
          <cell r="F9252" t="str">
            <v>КОКОС,ДЕРЕВО</v>
          </cell>
        </row>
        <row r="9253">
          <cell r="A9253" t="str">
            <v>R641060</v>
          </cell>
          <cell r="B9253" t="str">
            <v>ROZENBAL</v>
          </cell>
          <cell r="C9253" t="str">
            <v xml:space="preserve"> Щетка ПВХ 60см на деревянной основе</v>
          </cell>
          <cell r="D9253" t="str">
            <v xml:space="preserve"> 60cm PVC broom</v>
          </cell>
          <cell r="E9253" t="str">
            <v>Франция</v>
          </cell>
          <cell r="F9253" t="str">
            <v>ПЛАСТИК,ДЕРЕВО</v>
          </cell>
        </row>
        <row r="9254">
          <cell r="A9254" t="str">
            <v>R211828</v>
          </cell>
          <cell r="B9254" t="str">
            <v>ROZENBAL</v>
          </cell>
          <cell r="C9254" t="str">
            <v xml:space="preserve"> Моп с вкраплениями синий</v>
          </cell>
          <cell r="D9254" t="str">
            <v xml:space="preserve"> Floor-cleaning mop head, synthetic, blue stripes with scouring latex points</v>
          </cell>
          <cell r="E9254" t="str">
            <v>Франция</v>
          </cell>
          <cell r="F9254" t="str">
            <v>СИНТ.ВОЛОКНО,ПЛАСТИК</v>
          </cell>
        </row>
        <row r="9255">
          <cell r="A9255" t="str">
            <v>R211976</v>
          </cell>
          <cell r="B9255" t="str">
            <v>ROZENBAL</v>
          </cell>
          <cell r="C9255" t="str">
            <v xml:space="preserve"> Комплект для пола МОП 10л</v>
          </cell>
          <cell r="D9255" t="str">
            <v xml:space="preserve"> Blue mop set: cotton mop head + metal handle + 10-litre square bucket + wringer</v>
          </cell>
          <cell r="E9255" t="str">
            <v>Франция</v>
          </cell>
          <cell r="F9255" t="str">
            <v>ХЛОПОК,ПЛАСТИК,МЕТАЛЛ</v>
          </cell>
        </row>
        <row r="9256">
          <cell r="A9256" t="str">
            <v>R500691</v>
          </cell>
          <cell r="B9256" t="str">
            <v>ROZENBAL</v>
          </cell>
          <cell r="C9256" t="str">
            <v xml:space="preserve"> Щетка с ручкой СОФТ ФИЛ красно-зеленая/сине-желтая</v>
          </cell>
          <cell r="D9256" t="str">
            <v xml:space="preserve"> Vinyl brush, coloured side bristles, “Soft Touch” collection</v>
          </cell>
          <cell r="E9256" t="str">
            <v>Франция</v>
          </cell>
          <cell r="F9256" t="str">
            <v>МЕТАЛЛ</v>
          </cell>
        </row>
        <row r="9257">
          <cell r="A9257" t="str">
            <v>R510035</v>
          </cell>
          <cell r="B9257" t="str">
            <v>ROZENBAL</v>
          </cell>
          <cell r="C9257" t="str">
            <v xml:space="preserve"> Щетка противоударная жесткая для стирки</v>
          </cell>
          <cell r="D9257" t="str">
            <v xml:space="preserve"> Compact Soft Edge washing brush, one row of extra-strong scrubbing bristles, shuttle-shaped</v>
          </cell>
          <cell r="E9257" t="str">
            <v>Франция</v>
          </cell>
          <cell r="F9257" t="str">
            <v>ПЛАСТИК</v>
          </cell>
        </row>
        <row r="9258">
          <cell r="A9258" t="str">
            <v>R700054</v>
          </cell>
          <cell r="B9258" t="str">
            <v>ROZENBAL</v>
          </cell>
          <cell r="C9258" t="str">
            <v xml:space="preserve"> Тряпки вискозные 2шт</v>
          </cell>
          <cell r="D9258" t="str">
            <v xml:space="preserve"> 2 synthetic-sponge wipes, 40 x 38 cm</v>
          </cell>
          <cell r="E9258" t="str">
            <v>Франция</v>
          </cell>
          <cell r="F9258" t="str">
            <v>ЦЕЛЛЮЛОЗА</v>
          </cell>
        </row>
        <row r="9259">
          <cell r="A9259" t="str">
            <v>R103913</v>
          </cell>
          <cell r="B9259" t="str">
            <v>ROZENBAL</v>
          </cell>
          <cell r="C9259" t="str">
            <v xml:space="preserve"> Совок+щетка БАБОЧКИ</v>
          </cell>
          <cell r="E9259" t="str">
            <v>Франция</v>
          </cell>
          <cell r="F9259" t="str">
            <v>ПЛАСТМАССА,РЕЗИНА,МЕТАЛЛ</v>
          </cell>
        </row>
        <row r="9260">
          <cell r="A9260" t="str">
            <v>R108205</v>
          </cell>
          <cell r="B9260" t="str">
            <v>ROZENBAL</v>
          </cell>
          <cell r="C9260" t="str">
            <v xml:space="preserve"> Кокосовый коврик БАБОЧКИ</v>
          </cell>
          <cell r="E9260" t="str">
            <v>Франция</v>
          </cell>
          <cell r="F9260" t="str">
            <v>КОКОС,РЕЗИНА</v>
          </cell>
        </row>
        <row r="9261">
          <cell r="A9261" t="str">
            <v>R500203</v>
          </cell>
          <cell r="B9261" t="str">
            <v>ROZENBAL</v>
          </cell>
          <cell r="C9261" t="str">
            <v xml:space="preserve"> Ерш для туалета БАБОЧКИ</v>
          </cell>
          <cell r="D9261" t="str">
            <v xml:space="preserve"> Set WC                                                                         Toilet set</v>
          </cell>
          <cell r="E9261" t="str">
            <v>Швейцария</v>
          </cell>
          <cell r="F9261" t="str">
            <v>НЕЙЛОН,ПЛАСТМАССА</v>
          </cell>
        </row>
        <row r="9262">
          <cell r="A9262" t="str">
            <v>MP440529</v>
          </cell>
          <cell r="B9262" t="str">
            <v>ROZENBAL</v>
          </cell>
          <cell r="C9262" t="str">
            <v xml:space="preserve"> Палка СОФТ ФИЛ 130см</v>
          </cell>
          <cell r="E9262" t="str">
            <v>Франция</v>
          </cell>
          <cell r="F9262" t="str">
            <v>СТАЛЬ,ПОЛИПРОПИЛЕН</v>
          </cell>
        </row>
        <row r="9263">
          <cell r="A9263" t="str">
            <v>R510102</v>
          </cell>
          <cell r="B9263" t="str">
            <v>ROZENBAL</v>
          </cell>
          <cell r="C9263" t="str">
            <v xml:space="preserve"> Щетка для одежды</v>
          </cell>
          <cell r="E9263" t="str">
            <v>Франция</v>
          </cell>
          <cell r="F9263" t="str">
            <v>ПЛАСТИК,ТКАНЬ</v>
          </cell>
        </row>
        <row r="9264">
          <cell r="A9264" t="str">
            <v>R615008</v>
          </cell>
          <cell r="B9264" t="str">
            <v>ROZENBAL</v>
          </cell>
          <cell r="C9264" t="str">
            <v xml:space="preserve"> Щетка для пола ЕЛЕНА</v>
          </cell>
          <cell r="E9264" t="str">
            <v>Италия</v>
          </cell>
          <cell r="F9264" t="str">
            <v>ПВХ,ПОЛИПРОПИЛЕН</v>
          </cell>
        </row>
        <row r="9265">
          <cell r="A9265" t="str">
            <v>R615018</v>
          </cell>
          <cell r="B9265" t="str">
            <v>ROZENBAL</v>
          </cell>
          <cell r="C9265" t="str">
            <v xml:space="preserve"> Щетка с рукояткой БАБОЧКИ</v>
          </cell>
          <cell r="E9265" t="str">
            <v>Франция</v>
          </cell>
          <cell r="F9265" t="str">
            <v>ПВХ,ПОЛИПРОПИЛЕН</v>
          </cell>
        </row>
        <row r="9266">
          <cell r="A9266" t="str">
            <v>R615201</v>
          </cell>
          <cell r="B9266" t="str">
            <v>ROZENBAL</v>
          </cell>
          <cell r="C9266" t="str">
            <v xml:space="preserve"> Щетка для пола 2-х цветная</v>
          </cell>
          <cell r="E9266" t="str">
            <v>Франция</v>
          </cell>
          <cell r="F9266" t="str">
            <v>ПВХ,ПОЛИПРОПИЛЕН</v>
          </cell>
        </row>
        <row r="9267">
          <cell r="A9267" t="str">
            <v>R141214</v>
          </cell>
          <cell r="B9267" t="str">
            <v>ROZENBAL</v>
          </cell>
          <cell r="C9267" t="str">
            <v xml:space="preserve"> Губка из целлюлозы</v>
          </cell>
          <cell r="E9267" t="str">
            <v>Франция</v>
          </cell>
          <cell r="F9267" t="str">
            <v>ЦЕЛЛЮЛОЗА</v>
          </cell>
        </row>
        <row r="9268">
          <cell r="A9268" t="str">
            <v>R211882</v>
          </cell>
          <cell r="B9268" t="str">
            <v>ROZENBAL</v>
          </cell>
          <cell r="C9268" t="str">
            <v xml:space="preserve"> Насадка МОП пластик + х/б</v>
          </cell>
          <cell r="E9268" t="str">
            <v>Неоднозначность</v>
          </cell>
          <cell r="F9268" t="str">
            <v>ХЛОПОК,ПЛАСТИК</v>
          </cell>
        </row>
        <row r="9269">
          <cell r="A9269" t="str">
            <v>R212030</v>
          </cell>
          <cell r="B9269" t="str">
            <v>ROZENBAL</v>
          </cell>
          <cell r="C9269" t="str">
            <v xml:space="preserve"> Щетка для пола зеленая с резиновыми краями</v>
          </cell>
          <cell r="E9269" t="str">
            <v>Франция</v>
          </cell>
          <cell r="F9269" t="str">
            <v>ПВХ,ПОЛИПРОПИЛЕН</v>
          </cell>
        </row>
        <row r="9270">
          <cell r="A9270" t="str">
            <v>R212410</v>
          </cell>
          <cell r="B9270" t="str">
            <v>ROZENBAL</v>
          </cell>
          <cell r="C9270" t="str">
            <v xml:space="preserve"> Щетка для пола ПАВОН большая</v>
          </cell>
          <cell r="E9270" t="str">
            <v>Франция</v>
          </cell>
          <cell r="F9270" t="str">
            <v>ПЛАСТИК,НЕЙЛОН</v>
          </cell>
        </row>
        <row r="9271">
          <cell r="A9271" t="str">
            <v>R212539</v>
          </cell>
          <cell r="B9271" t="str">
            <v>ROZENBAL</v>
          </cell>
          <cell r="C9271" t="str">
            <v xml:space="preserve"> Впитывающая насадка для швабры PVA</v>
          </cell>
          <cell r="E9271" t="str">
            <v>Франция</v>
          </cell>
          <cell r="F9271" t="str">
            <v>ХЛОПОК,ПОЛИЭСТЕР</v>
          </cell>
        </row>
        <row r="9272">
          <cell r="A9272" t="str">
            <v>R212585-1</v>
          </cell>
          <cell r="B9272" t="str">
            <v>ROZENBAL</v>
          </cell>
          <cell r="C9272" t="str">
            <v xml:space="preserve"> Швабра FLEXINETT с телескопической рукояткой</v>
          </cell>
          <cell r="E9272" t="str">
            <v>Франция</v>
          </cell>
          <cell r="F9272" t="str">
            <v>МЕТАЛЛ,ПЛАСТМАССА,МИКРОФИБРА</v>
          </cell>
        </row>
        <row r="9273">
          <cell r="A9273" t="str">
            <v>PALLETEUR</v>
          </cell>
          <cell r="C9273" t="str">
            <v xml:space="preserve"> Евро паллет EUR</v>
          </cell>
        </row>
        <row r="9274">
          <cell r="A9274" t="str">
            <v>PALLETWALTHER</v>
          </cell>
          <cell r="C9274" t="str">
            <v xml:space="preserve"> Евро паллет EUR  WALTHER</v>
          </cell>
        </row>
        <row r="9275">
          <cell r="A9275" t="str">
            <v>NC12041</v>
          </cell>
          <cell r="B9275" t="str">
            <v>SIJ</v>
          </cell>
          <cell r="C9275" t="str">
            <v xml:space="preserve"> Магнит СТУДЕНТКА H=4.5см</v>
          </cell>
          <cell r="D9275" t="str">
            <v xml:space="preserve"> Magnet  STUDENT h=4,5cm.</v>
          </cell>
          <cell r="E9275" t="str">
            <v>Китай</v>
          </cell>
          <cell r="F9275" t="str">
            <v>ПОЛИСТОУН</v>
          </cell>
        </row>
        <row r="9276">
          <cell r="A9276" t="str">
            <v>NC12076</v>
          </cell>
          <cell r="B9276" t="str">
            <v>SIJ</v>
          </cell>
          <cell r="C9276" t="str">
            <v xml:space="preserve"> Подставка для мобильного телефона ТРЕХГЛАВЫЙ ДРАКОН H=11см</v>
          </cell>
          <cell r="D9276" t="str">
            <v xml:space="preserve"> Phone holder CHINESE DRAGON 11.5*9.8*9.8cm188g</v>
          </cell>
          <cell r="E9276" t="str">
            <v>Китай</v>
          </cell>
          <cell r="F9276" t="str">
            <v>ПОЛИСТОУН</v>
          </cell>
        </row>
        <row r="9277">
          <cell r="A9277" t="str">
            <v>NC12074</v>
          </cell>
          <cell r="B9277" t="str">
            <v>SIJ</v>
          </cell>
          <cell r="C9277" t="str">
            <v xml:space="preserve"> Подставка для визиток КИТАЙСКИЙ ДРАКОН H=9см</v>
          </cell>
          <cell r="D9277" t="str">
            <v xml:space="preserve"> Card holder CHINESE DRAGON 9*4.8*6.8cm115g</v>
          </cell>
          <cell r="E9277" t="str">
            <v>Китай</v>
          </cell>
          <cell r="F9277" t="str">
            <v>ПОЛИСТОУН</v>
          </cell>
        </row>
        <row r="9278">
          <cell r="A9278" t="str">
            <v>NC12077</v>
          </cell>
          <cell r="B9278" t="str">
            <v>SIJ</v>
          </cell>
          <cell r="C9278" t="str">
            <v xml:space="preserve"> Подставка для мобильного телефона КИТАЙСКИЙ ДРАКОН H=12см</v>
          </cell>
          <cell r="D9278" t="str">
            <v xml:space="preserve"> Phone holder CHINESE DRAGON 9,5*8.8*12cm139g</v>
          </cell>
          <cell r="E9278" t="str">
            <v>Китай</v>
          </cell>
          <cell r="F9278" t="str">
            <v>ПОЛИСТОУН</v>
          </cell>
        </row>
        <row r="9279">
          <cell r="A9279" t="str">
            <v>NC12083</v>
          </cell>
          <cell r="B9279" t="str">
            <v>SIJ</v>
          </cell>
          <cell r="C9279" t="str">
            <v xml:space="preserve"> Календарь КИТАЙСКИЙ ДРАКОН H=9см</v>
          </cell>
          <cell r="D9279" t="str">
            <v xml:space="preserve"> Calendar CHINESE DRAGON 8,5*4.5*9cm153g</v>
          </cell>
          <cell r="E9279" t="str">
            <v>Китай</v>
          </cell>
          <cell r="F9279" t="str">
            <v>ПОЛИСТОУН</v>
          </cell>
        </row>
        <row r="9280">
          <cell r="A9280" t="str">
            <v>NC12086</v>
          </cell>
          <cell r="B9280" t="str">
            <v>SIJ</v>
          </cell>
          <cell r="C9280" t="str">
            <v xml:space="preserve"> Фигурка КИТАЙСКИЙ ДРАКОН H=13.5см</v>
          </cell>
          <cell r="D9280" t="str">
            <v xml:space="preserve"> Figurine CHINESE DRAGON 13.5*5*10.7cm153g</v>
          </cell>
          <cell r="E9280" t="str">
            <v>Китай</v>
          </cell>
          <cell r="F9280" t="str">
            <v>ПОЛИСТОУН</v>
          </cell>
        </row>
        <row r="9281">
          <cell r="A9281" t="str">
            <v>NC12092</v>
          </cell>
          <cell r="B9281" t="str">
            <v>SIJ</v>
          </cell>
          <cell r="C9281" t="str">
            <v xml:space="preserve"> Магнит на холодильник КИТАЙСКИЙ ДРАКОН H=6см</v>
          </cell>
          <cell r="D9281" t="str">
            <v xml:space="preserve"> Magnet CHINESE DRAGON 7.2*1.8*5cm35g</v>
          </cell>
          <cell r="E9281" t="str">
            <v>Китай</v>
          </cell>
          <cell r="F9281" t="str">
            <v>ПОЛИСТОУН</v>
          </cell>
        </row>
        <row r="9282">
          <cell r="A9282" t="str">
            <v>NC12071</v>
          </cell>
          <cell r="B9282" t="str">
            <v>SIJ</v>
          </cell>
          <cell r="C9282" t="str">
            <v xml:space="preserve"> Копилка КИТАЙСКИЙ ДРАКОН H=12.5см</v>
          </cell>
          <cell r="D9282" t="str">
            <v xml:space="preserve"> Money box CHINESE DRAGON 11.5*9*13.5cm208g</v>
          </cell>
          <cell r="E9282" t="str">
            <v>Китай</v>
          </cell>
          <cell r="F9282" t="str">
            <v>ПОЛИСТОУН</v>
          </cell>
        </row>
        <row r="9283">
          <cell r="A9283" t="str">
            <v>NC12079</v>
          </cell>
          <cell r="B9283" t="str">
            <v>SIJ</v>
          </cell>
          <cell r="C9283" t="str">
            <v xml:space="preserve"> Подсвечник ТРЕХГЛАВЫЙ ДРАКОН H=11.5см</v>
          </cell>
          <cell r="D9283" t="str">
            <v xml:space="preserve"> Candle holder 3-HEADS DRAGON 11.5*9*10cm188g</v>
          </cell>
          <cell r="E9283" t="str">
            <v>Китай</v>
          </cell>
          <cell r="F9283" t="str">
            <v>ПОЛИСТОУН</v>
          </cell>
        </row>
        <row r="9284">
          <cell r="A9284" t="str">
            <v>NC12080</v>
          </cell>
          <cell r="B9284" t="str">
            <v>SIJ</v>
          </cell>
          <cell r="C9284" t="str">
            <v xml:space="preserve"> Подсвечник КИТАЙСКИЙ ДРАКОН H=9см</v>
          </cell>
          <cell r="D9284" t="str">
            <v xml:space="preserve"> Candle holder CHINESE DRAGON 8.8*8*10.5cm153g</v>
          </cell>
          <cell r="E9284" t="str">
            <v>Китай</v>
          </cell>
          <cell r="F9284" t="str">
            <v>ПОЛИСТОУН</v>
          </cell>
        </row>
        <row r="9285">
          <cell r="A9285" t="str">
            <v>NC12082</v>
          </cell>
          <cell r="B9285" t="str">
            <v>SIJ</v>
          </cell>
          <cell r="C9285" t="str">
            <v xml:space="preserve"> Календарь ТРЕХГЛАВЫЙ ДРАКОН H=12см</v>
          </cell>
          <cell r="D9285" t="str">
            <v xml:space="preserve"> Calendar 3-HEADS DRAGON 11.8*9*10.5cm229g</v>
          </cell>
          <cell r="E9285" t="str">
            <v>Китай</v>
          </cell>
          <cell r="F9285" t="str">
            <v>ПОЛИСТОУН</v>
          </cell>
        </row>
        <row r="9286">
          <cell r="A9286" t="str">
            <v>NC12178</v>
          </cell>
          <cell r="B9286" t="str">
            <v>SIJ</v>
          </cell>
          <cell r="C9286" t="str">
            <v xml:space="preserve"> Набор шаров БАРХАТ 3шт D=6см</v>
          </cell>
          <cell r="D9286" t="str">
            <v xml:space="preserve"> Christmas balls set VELVET, D=6cm</v>
          </cell>
          <cell r="E9286" t="str">
            <v>Китай</v>
          </cell>
          <cell r="F9286" t="str">
            <v>ПЕНОПЛАСТ</v>
          </cell>
        </row>
        <row r="9287">
          <cell r="A9287" t="str">
            <v>NC12179</v>
          </cell>
          <cell r="B9287" t="str">
            <v>SIJ</v>
          </cell>
          <cell r="C9287" t="str">
            <v xml:space="preserve"> Набор шаров БАРХАТ 2шт D=8см</v>
          </cell>
          <cell r="D9287" t="str">
            <v xml:space="preserve"> Christmas balls set VELVET, D=8cm</v>
          </cell>
          <cell r="E9287" t="str">
            <v>Китай</v>
          </cell>
          <cell r="F9287" t="str">
            <v>ПЕНОПЛАСТ</v>
          </cell>
        </row>
        <row r="9288">
          <cell r="A9288" t="str">
            <v>NC12180</v>
          </cell>
          <cell r="B9288" t="str">
            <v>SIJ</v>
          </cell>
          <cell r="C9288" t="str">
            <v xml:space="preserve"> Набор украшений - кулон БАРХАТ 2шт H=11см</v>
          </cell>
          <cell r="D9288" t="str">
            <v xml:space="preserve"> Christmas drops set VELVET, h=11cm</v>
          </cell>
          <cell r="E9288" t="str">
            <v>Китай</v>
          </cell>
          <cell r="F9288" t="str">
            <v>ПЕНОПЛАСТ</v>
          </cell>
        </row>
        <row r="9289">
          <cell r="A9289" t="str">
            <v>NC12181</v>
          </cell>
          <cell r="B9289" t="str">
            <v>SIJ</v>
          </cell>
          <cell r="C9289" t="str">
            <v xml:space="preserve"> Набор стеклянных шаров ГРАНАТ 6шт D=6см</v>
          </cell>
          <cell r="D9289" t="str">
            <v xml:space="preserve"> Christmas balls GRENADES D=6cm</v>
          </cell>
          <cell r="E9289" t="str">
            <v>Китай</v>
          </cell>
          <cell r="F9289" t="str">
            <v>СТЕКЛО</v>
          </cell>
        </row>
        <row r="9290">
          <cell r="A9290" t="str">
            <v>NC12110</v>
          </cell>
          <cell r="B9290" t="str">
            <v>SIJ</v>
          </cell>
          <cell r="C9290" t="str">
            <v xml:space="preserve"> Фигурка БРОНЗОВЫЙ ДРАКОН H=4см</v>
          </cell>
          <cell r="D9290" t="str">
            <v xml:space="preserve"> Dragon figurine w/plating</v>
          </cell>
          <cell r="E9290" t="str">
            <v>Китай</v>
          </cell>
          <cell r="F9290" t="str">
            <v>ПОЛИСТОУН</v>
          </cell>
        </row>
        <row r="9291">
          <cell r="A9291" t="str">
            <v>NC12111</v>
          </cell>
          <cell r="B9291" t="str">
            <v>SIJ</v>
          </cell>
          <cell r="C9291" t="str">
            <v xml:space="preserve"> Подставка под телефон БРОНЗОВЫЙ ДРАКОН H=6.5см</v>
          </cell>
          <cell r="D9291" t="str">
            <v xml:space="preserve"> Dragon telephone holder w/plating</v>
          </cell>
          <cell r="E9291" t="str">
            <v>Китай</v>
          </cell>
          <cell r="F9291" t="str">
            <v>ПОЛИСТОУН</v>
          </cell>
        </row>
        <row r="9292">
          <cell r="A9292" t="str">
            <v>NC12112</v>
          </cell>
          <cell r="B9292" t="str">
            <v>SIJ</v>
          </cell>
          <cell r="C9292" t="str">
            <v xml:space="preserve"> Рамка для фото БРОНЗОВЫЙ ДРАКОН H=8см</v>
          </cell>
          <cell r="D9292" t="str">
            <v xml:space="preserve"> Dragon frame w/plating</v>
          </cell>
          <cell r="E9292" t="str">
            <v>Китай</v>
          </cell>
          <cell r="F9292" t="str">
            <v>ПОЛИСТОУН</v>
          </cell>
        </row>
        <row r="9293">
          <cell r="A9293" t="str">
            <v>NC12113</v>
          </cell>
          <cell r="B9293" t="str">
            <v>SIJ</v>
          </cell>
          <cell r="C9293" t="str">
            <v xml:space="preserve"> Фигурка БРОНЗОВЫЙ ДРАКОН H=8см</v>
          </cell>
          <cell r="D9293" t="str">
            <v xml:space="preserve"> Dragon figurine w/plating</v>
          </cell>
          <cell r="E9293" t="str">
            <v>Китай</v>
          </cell>
          <cell r="F9293" t="str">
            <v>ПОЛИСТОУН</v>
          </cell>
        </row>
        <row r="9294">
          <cell r="A9294" t="str">
            <v>NC12198</v>
          </cell>
          <cell r="B9294" t="str">
            <v>SIJ</v>
          </cell>
          <cell r="C9294" t="str">
            <v xml:space="preserve"> Набор стеклянных шаров ПУРПУР 6шт D=6см</v>
          </cell>
          <cell r="D9294" t="str">
            <v xml:space="preserve"> Christmas balls PURPUR d=6cm</v>
          </cell>
          <cell r="E9294" t="str">
            <v>Китай</v>
          </cell>
          <cell r="F9294" t="str">
            <v>СТЕКЛО</v>
          </cell>
        </row>
        <row r="9295">
          <cell r="A9295" t="str">
            <v>NC12193</v>
          </cell>
          <cell r="B9295" t="str">
            <v>SIJ</v>
          </cell>
          <cell r="C9295" t="str">
            <v xml:space="preserve"> Набор стеклянных шаров ЗЕЛЕНЫЙ ФОНАРЬ 2шт D=10см</v>
          </cell>
          <cell r="D9295" t="str">
            <v xml:space="preserve"> Christmas balls GREEN LANTERN d=10cm</v>
          </cell>
          <cell r="E9295" t="str">
            <v>Китай</v>
          </cell>
          <cell r="F9295" t="str">
            <v>СТЕКЛО</v>
          </cell>
        </row>
        <row r="9296">
          <cell r="A9296" t="str">
            <v>NC12194</v>
          </cell>
          <cell r="B9296" t="str">
            <v>SIJ</v>
          </cell>
          <cell r="C9296" t="str">
            <v xml:space="preserve"> Набор стеклянных шаров ЗЕЛЕНЫЙ ФОНАРЬ 4шт D=8см</v>
          </cell>
          <cell r="D9296" t="str">
            <v xml:space="preserve"> Christmas balls GREEN LANTERN d=8cm</v>
          </cell>
          <cell r="E9296" t="str">
            <v>Китай</v>
          </cell>
          <cell r="F9296" t="str">
            <v>СТЕКЛО</v>
          </cell>
        </row>
        <row r="9297">
          <cell r="A9297" t="str">
            <v>NC12089</v>
          </cell>
          <cell r="B9297" t="str">
            <v>SIJ</v>
          </cell>
          <cell r="C9297" t="str">
            <v xml:space="preserve"> Подставка для карандашей КИТАЙСКИЙ ДРАКОН H=11см</v>
          </cell>
          <cell r="D9297" t="str">
            <v xml:space="preserve"> Pen holder CHINESE DRAGON 9*7*11.5cm153g</v>
          </cell>
          <cell r="E9297" t="str">
            <v>Китай</v>
          </cell>
          <cell r="F9297" t="str">
            <v>ПОЛИСТОУН</v>
          </cell>
        </row>
        <row r="9298">
          <cell r="A9298" t="str">
            <v>NC12013</v>
          </cell>
          <cell r="B9298" t="str">
            <v>SIJ</v>
          </cell>
          <cell r="C9298" t="str">
            <v xml:space="preserve"> Фигурка ОПЕРАТОР H=11.5см</v>
          </cell>
          <cell r="D9298" t="str">
            <v xml:space="preserve"> Figurine  OPERATOR h=11,5cm.</v>
          </cell>
          <cell r="E9298" t="str">
            <v>Китай</v>
          </cell>
          <cell r="F9298" t="str">
            <v>ПОЛИСТОУН</v>
          </cell>
        </row>
        <row r="9299">
          <cell r="A9299" t="str">
            <v>NC12021</v>
          </cell>
          <cell r="B9299" t="str">
            <v>SIJ</v>
          </cell>
          <cell r="C9299" t="str">
            <v xml:space="preserve"> Фигурка СТУДЕНТ H=11.5см</v>
          </cell>
          <cell r="D9299" t="str">
            <v xml:space="preserve"> Figurine  STUDENT h=11,5cm.</v>
          </cell>
          <cell r="E9299" t="str">
            <v>Китай</v>
          </cell>
          <cell r="F9299" t="str">
            <v>ПОЛИСТОУН</v>
          </cell>
        </row>
        <row r="9300">
          <cell r="A9300" t="str">
            <v>NC12022</v>
          </cell>
          <cell r="B9300" t="str">
            <v>SIJ</v>
          </cell>
          <cell r="C9300" t="str">
            <v xml:space="preserve"> Фигурка ГИТАРИСТ H=11.5см</v>
          </cell>
          <cell r="D9300" t="str">
            <v xml:space="preserve"> Figurine  GUITARIST h=11,5cm.</v>
          </cell>
          <cell r="E9300" t="str">
            <v>Китай</v>
          </cell>
          <cell r="F9300" t="str">
            <v>ПОЛИСТОУН</v>
          </cell>
        </row>
        <row r="9301">
          <cell r="A9301" t="str">
            <v>NC12023</v>
          </cell>
          <cell r="B9301" t="str">
            <v>SIJ</v>
          </cell>
          <cell r="C9301" t="str">
            <v xml:space="preserve"> Фигурка СТУДЕНТКА H=11.5см</v>
          </cell>
          <cell r="D9301" t="str">
            <v xml:space="preserve"> Figurine  STUDENT h=11,5cm.</v>
          </cell>
          <cell r="E9301" t="str">
            <v>Китай</v>
          </cell>
          <cell r="F9301" t="str">
            <v>ПОЛИСТОУН</v>
          </cell>
        </row>
        <row r="9302">
          <cell r="A9302" t="str">
            <v>NC12024</v>
          </cell>
          <cell r="B9302" t="str">
            <v>SIJ</v>
          </cell>
          <cell r="C9302" t="str">
            <v xml:space="preserve"> Фигурка КУЛЬТУРИСТ H=11.5см</v>
          </cell>
          <cell r="D9302" t="str">
            <v xml:space="preserve"> Figurine  BODY BUILDER h=11,5cm.</v>
          </cell>
          <cell r="E9302" t="str">
            <v>Китай</v>
          </cell>
          <cell r="F9302" t="str">
            <v>ПОЛИСТОУН</v>
          </cell>
        </row>
        <row r="9303">
          <cell r="A9303" t="str">
            <v>NC12004</v>
          </cell>
          <cell r="B9303" t="str">
            <v>SIJ</v>
          </cell>
          <cell r="C9303" t="str">
            <v xml:space="preserve"> Копилка МЕДСЕСТРА</v>
          </cell>
          <cell r="D9303" t="str">
            <v xml:space="preserve"> Money box  NURSE</v>
          </cell>
          <cell r="E9303" t="str">
            <v>Китай</v>
          </cell>
          <cell r="F9303" t="str">
            <v>ПОЛИСТОУН</v>
          </cell>
        </row>
        <row r="9304">
          <cell r="A9304" t="str">
            <v>NC12008</v>
          </cell>
          <cell r="B9304" t="str">
            <v>SIJ</v>
          </cell>
          <cell r="C9304" t="str">
            <v xml:space="preserve"> Копилка МИЛЛИЦИОНЕР H=15см</v>
          </cell>
          <cell r="D9304" t="str">
            <v xml:space="preserve"> Money box  POLICEMAN h=15cm</v>
          </cell>
          <cell r="E9304" t="str">
            <v>Китай</v>
          </cell>
          <cell r="F9304" t="str">
            <v>ПОЛИСТОУН</v>
          </cell>
        </row>
        <row r="9305">
          <cell r="A9305" t="str">
            <v>NC12009</v>
          </cell>
          <cell r="B9305" t="str">
            <v>SIJ</v>
          </cell>
          <cell r="C9305" t="str">
            <v xml:space="preserve"> Копилка СИСТЕМНЫЙ АДМИНИСТРАТОР H=15см</v>
          </cell>
          <cell r="D9305" t="str">
            <v xml:space="preserve"> Money box  SYSTEM ADMINISTRATOR h=15cm</v>
          </cell>
          <cell r="E9305" t="str">
            <v>Китай</v>
          </cell>
          <cell r="F9305" t="str">
            <v>ПОЛИСТОУН</v>
          </cell>
        </row>
        <row r="9306">
          <cell r="A9306" t="str">
            <v>NC12026</v>
          </cell>
          <cell r="B9306" t="str">
            <v>SIJ</v>
          </cell>
          <cell r="C9306" t="str">
            <v xml:space="preserve"> Фигурка РЭПЕР H=11.5см</v>
          </cell>
          <cell r="D9306" t="str">
            <v xml:space="preserve"> Figurine  RAPPER h=11,5cm.</v>
          </cell>
          <cell r="E9306" t="str">
            <v>Китай</v>
          </cell>
          <cell r="F9306" t="str">
            <v>ПОЛИСТОУН</v>
          </cell>
        </row>
        <row r="9307">
          <cell r="A9307" t="str">
            <v>NC12027</v>
          </cell>
          <cell r="B9307" t="str">
            <v>SIJ</v>
          </cell>
          <cell r="C9307" t="str">
            <v xml:space="preserve"> Фигурка НА МОТОРОЛЛЕРЕ H=11.5см</v>
          </cell>
          <cell r="D9307" t="str">
            <v xml:space="preserve"> Figurine ON  MOTOR SCOOTER h=10cm.</v>
          </cell>
          <cell r="E9307" t="str">
            <v>Китай</v>
          </cell>
          <cell r="F9307" t="str">
            <v>ПОЛИСТОУН</v>
          </cell>
        </row>
        <row r="9308">
          <cell r="A9308" t="str">
            <v>NC12195</v>
          </cell>
          <cell r="B9308" t="str">
            <v>SIJ</v>
          </cell>
          <cell r="C9308" t="str">
            <v xml:space="preserve"> Набор стеклянных шаров ЗЕЛЕНЫЙ ФОНАРЬ 6шт D=6см</v>
          </cell>
          <cell r="D9308" t="str">
            <v xml:space="preserve"> Christmas balls GREEN LANTERN d=6cm</v>
          </cell>
          <cell r="E9308" t="str">
            <v>Китай</v>
          </cell>
          <cell r="F9308" t="str">
            <v>СТЕКЛО</v>
          </cell>
        </row>
        <row r="9309">
          <cell r="A9309" t="str">
            <v>NC12196</v>
          </cell>
          <cell r="B9309" t="str">
            <v>SIJ</v>
          </cell>
          <cell r="C9309" t="str">
            <v xml:space="preserve"> Набор стеклянных шаров ПУРПУР 2шт D=10см</v>
          </cell>
          <cell r="D9309" t="str">
            <v xml:space="preserve"> Christmas balls PURPUR d=10cm</v>
          </cell>
          <cell r="E9309" t="str">
            <v>Китай</v>
          </cell>
          <cell r="F9309" t="str">
            <v>СТЕКЛО</v>
          </cell>
        </row>
        <row r="9310">
          <cell r="A9310" t="str">
            <v>NC12197</v>
          </cell>
          <cell r="B9310" t="str">
            <v>SIJ</v>
          </cell>
          <cell r="C9310" t="str">
            <v xml:space="preserve"> Набор стеклянных шаров ПУРПУР 4шт D=8см</v>
          </cell>
          <cell r="D9310" t="str">
            <v xml:space="preserve"> Christmas balls PURPUR d=8cm</v>
          </cell>
          <cell r="E9310" t="str">
            <v>Китай</v>
          </cell>
          <cell r="F9310" t="str">
            <v>СТЕКЛО</v>
          </cell>
        </row>
        <row r="9311">
          <cell r="A9311" t="str">
            <v>NC12191</v>
          </cell>
          <cell r="B9311" t="str">
            <v>SIJ</v>
          </cell>
          <cell r="C9311" t="str">
            <v xml:space="preserve"> Набор стеклянных шаров АРИСТОКРАТ 4шт D=8см</v>
          </cell>
          <cell r="D9311" t="str">
            <v xml:space="preserve"> Christmas balls ARISTOKRAT d=8cm</v>
          </cell>
          <cell r="E9311" t="str">
            <v>Китай</v>
          </cell>
          <cell r="F9311" t="str">
            <v>СТЕКЛО</v>
          </cell>
        </row>
        <row r="9312">
          <cell r="A9312" t="str">
            <v>NC12192</v>
          </cell>
          <cell r="B9312" t="str">
            <v>SIJ</v>
          </cell>
          <cell r="C9312" t="str">
            <v xml:space="preserve"> Набор стеклянных шаров АРИСТОКРАТ 6шт D=6см</v>
          </cell>
          <cell r="D9312" t="str">
            <v xml:space="preserve"> Christmas balls ARISTOKRAT d=6cm</v>
          </cell>
          <cell r="E9312" t="str">
            <v>Китай</v>
          </cell>
          <cell r="F9312" t="str">
            <v>СТЕКЛО</v>
          </cell>
        </row>
        <row r="9313">
          <cell r="A9313" t="str">
            <v>NC12002</v>
          </cell>
          <cell r="B9313" t="str">
            <v>SIJ</v>
          </cell>
          <cell r="C9313" t="str">
            <v xml:space="preserve"> Кружка ТАЧКИ DISNEY 250мл</v>
          </cell>
          <cell r="D9313" t="str">
            <v xml:space="preserve"> Mug CARS DISNEY 250мл.</v>
          </cell>
          <cell r="E9313" t="str">
            <v>Китай</v>
          </cell>
          <cell r="F9313" t="str">
            <v>ФАРФОР</v>
          </cell>
        </row>
        <row r="9314">
          <cell r="A9314" t="str">
            <v>NC12005</v>
          </cell>
          <cell r="B9314" t="str">
            <v>SIJ</v>
          </cell>
          <cell r="C9314" t="str">
            <v xml:space="preserve"> Копилка МЕНЕДЖЕР H=15см</v>
          </cell>
          <cell r="D9314" t="str">
            <v xml:space="preserve"> Money box  MANAGER h=15cm</v>
          </cell>
          <cell r="E9314" t="str">
            <v>Китай</v>
          </cell>
          <cell r="F9314" t="str">
            <v>ПОЛИСТОУН</v>
          </cell>
        </row>
        <row r="9315">
          <cell r="A9315" t="str">
            <v>NC12006</v>
          </cell>
          <cell r="B9315" t="str">
            <v>SIJ</v>
          </cell>
          <cell r="C9315" t="str">
            <v xml:space="preserve"> Копилка РАБОЧИЙ H=15см</v>
          </cell>
          <cell r="D9315" t="str">
            <v xml:space="preserve"> Money box  WORKER h=15cm</v>
          </cell>
          <cell r="E9315" t="str">
            <v>Китай</v>
          </cell>
          <cell r="F9315" t="str">
            <v>ПОЛИСТОУН</v>
          </cell>
        </row>
        <row r="9316">
          <cell r="A9316" t="str">
            <v>NC12010</v>
          </cell>
          <cell r="B9316" t="str">
            <v>SIJ</v>
          </cell>
          <cell r="C9316" t="str">
            <v xml:space="preserve"> Копилка ГОНЩИК H=15см</v>
          </cell>
          <cell r="D9316" t="str">
            <v xml:space="preserve"> Money box  RACER h=15cm.</v>
          </cell>
          <cell r="E9316" t="str">
            <v>Китай</v>
          </cell>
          <cell r="F9316" t="str">
            <v>ПОЛИСТОУН</v>
          </cell>
        </row>
        <row r="9317">
          <cell r="A9317" t="str">
            <v>NC12048M</v>
          </cell>
          <cell r="B9317" t="str">
            <v>SIJ</v>
          </cell>
          <cell r="C9317" t="str">
            <v xml:space="preserve"> Набор магнитов ДРАКОН в ассортименте H=6см</v>
          </cell>
          <cell r="D9317" t="str">
            <v xml:space="preserve"> Set of magnets the DRAGON H=6cm.</v>
          </cell>
          <cell r="E9317" t="str">
            <v>Китай</v>
          </cell>
          <cell r="F9317" t="str">
            <v>ПЛАСТИКАТ</v>
          </cell>
        </row>
        <row r="9318">
          <cell r="A9318" t="str">
            <v>NC12001</v>
          </cell>
          <cell r="B9318" t="str">
            <v>SIJ</v>
          </cell>
          <cell r="C9318" t="str">
            <v xml:space="preserve"> Кружка ВИННИ ПУХ И ДРУЗЬЯ DISNEY 250мл</v>
          </cell>
          <cell r="D9318" t="str">
            <v xml:space="preserve"> Mug WINNIE THE POOH And FRIENDS DISNEY 250мл.</v>
          </cell>
          <cell r="E9318" t="str">
            <v>Китай</v>
          </cell>
          <cell r="F9318" t="str">
            <v>ФАРФОР</v>
          </cell>
        </row>
        <row r="9319">
          <cell r="A9319" t="str">
            <v>NC12003</v>
          </cell>
          <cell r="B9319" t="str">
            <v>SIJ</v>
          </cell>
          <cell r="C9319" t="str">
            <v xml:space="preserve"> Кружка ПРИНЦЕССЫ DISNEY 250мл</v>
          </cell>
          <cell r="D9319" t="str">
            <v xml:space="preserve"> Mug PRINCESS DISNEY 250мл.</v>
          </cell>
          <cell r="E9319" t="str">
            <v>Китай</v>
          </cell>
          <cell r="F9319" t="str">
            <v>ФАРФОР</v>
          </cell>
        </row>
        <row r="9320">
          <cell r="A9320" t="str">
            <v>NC12102</v>
          </cell>
          <cell r="B9320" t="str">
            <v>SIJ</v>
          </cell>
          <cell r="C9320" t="str">
            <v xml:space="preserve"> Кружка заварочная КИТАЙСКИЙ ДРАКОН 370мл</v>
          </cell>
          <cell r="D9320" t="str">
            <v xml:space="preserve"> Mug with filter CHINESE Dragon</v>
          </cell>
          <cell r="E9320" t="str">
            <v>Китай</v>
          </cell>
          <cell r="F9320" t="str">
            <v>ФАРФОР</v>
          </cell>
        </row>
        <row r="9321">
          <cell r="A9321" t="str">
            <v>NC12103</v>
          </cell>
          <cell r="B9321" t="str">
            <v>SIJ</v>
          </cell>
          <cell r="C9321" t="str">
            <v xml:space="preserve"> Кружка заварочная ТРЕХГЛАВЫЙ ДРАКОН 370мл</v>
          </cell>
          <cell r="D9321" t="str">
            <v xml:space="preserve"> Mug with filter 3Heads Dragon</v>
          </cell>
          <cell r="E9321" t="str">
            <v>Китай</v>
          </cell>
          <cell r="F9321" t="str">
            <v>ФАРФОР</v>
          </cell>
        </row>
        <row r="9322">
          <cell r="A9322" t="str">
            <v>NC12104</v>
          </cell>
          <cell r="B9322" t="str">
            <v>SIJ</v>
          </cell>
          <cell r="C9322" t="str">
            <v xml:space="preserve"> Кружка заварочная ДРАКОН 370мл</v>
          </cell>
          <cell r="D9322" t="str">
            <v xml:space="preserve"> Mug with filter Dragon</v>
          </cell>
          <cell r="E9322" t="str">
            <v>Китай</v>
          </cell>
          <cell r="F9322" t="str">
            <v>ФАРФОР</v>
          </cell>
        </row>
        <row r="9323">
          <cell r="A9323" t="str">
            <v>NC12105</v>
          </cell>
          <cell r="B9323" t="str">
            <v>SIJ</v>
          </cell>
          <cell r="C9323" t="str">
            <v xml:space="preserve"> Кружка ТРЕХГЛАВЫЙ ДРАКОН 340мл</v>
          </cell>
          <cell r="D9323" t="str">
            <v xml:space="preserve"> Mug with 1 design 3Heads Dragon</v>
          </cell>
          <cell r="E9323" t="str">
            <v>Китай</v>
          </cell>
          <cell r="F9323" t="str">
            <v>ФАРФОР</v>
          </cell>
        </row>
        <row r="9324">
          <cell r="A9324" t="str">
            <v>NC12106</v>
          </cell>
          <cell r="B9324" t="str">
            <v>SIJ</v>
          </cell>
          <cell r="C9324" t="str">
            <v xml:space="preserve"> Кружка КИТАЙСКИЙ ДРАКОН 340мл</v>
          </cell>
          <cell r="D9324" t="str">
            <v xml:space="preserve"> Mug CHINESE DRAGON v=340мл.</v>
          </cell>
          <cell r="E9324" t="str">
            <v>Китай</v>
          </cell>
          <cell r="F9324" t="str">
            <v>ФАРФОР</v>
          </cell>
        </row>
        <row r="9325">
          <cell r="A9325" t="str">
            <v>NC12107</v>
          </cell>
          <cell r="B9325" t="str">
            <v>SIJ</v>
          </cell>
          <cell r="C9325" t="str">
            <v xml:space="preserve"> Кружка ДРАКОН 340мл</v>
          </cell>
          <cell r="D9325" t="str">
            <v xml:space="preserve"> Mug DRAGON v=340мл.</v>
          </cell>
          <cell r="E9325" t="str">
            <v>Китай</v>
          </cell>
          <cell r="F9325" t="str">
            <v>ФАРФОР</v>
          </cell>
        </row>
        <row r="9326">
          <cell r="A9326" t="str">
            <v>NC12109</v>
          </cell>
          <cell r="B9326" t="str">
            <v>SIJ</v>
          </cell>
          <cell r="C9326" t="str">
            <v xml:space="preserve"> Кружка ДРАКОНЫ 2012 340мл</v>
          </cell>
          <cell r="D9326" t="str">
            <v xml:space="preserve"> Mug with 2 designs Dragons</v>
          </cell>
          <cell r="E9326" t="str">
            <v>Китай</v>
          </cell>
          <cell r="F9326" t="str">
            <v>ФАРФОР</v>
          </cell>
        </row>
        <row r="9327">
          <cell r="A9327" t="str">
            <v>NC12252</v>
          </cell>
          <cell r="B9327" t="str">
            <v>SIJ</v>
          </cell>
          <cell r="C9327" t="str">
            <v xml:space="preserve"> Кружка ВЕСЕЛЫЙ ДРАКОН 340мл</v>
          </cell>
          <cell r="D9327" t="str">
            <v xml:space="preserve"> Mug CHEERFUL DRAGON v=340мл.</v>
          </cell>
          <cell r="E9327" t="str">
            <v>Китай</v>
          </cell>
          <cell r="F9327" t="str">
            <v>ФАРФОР</v>
          </cell>
        </row>
        <row r="9328">
          <cell r="A9328" t="str">
            <v>NC12016</v>
          </cell>
          <cell r="B9328" t="str">
            <v>SIJ</v>
          </cell>
          <cell r="C9328" t="str">
            <v xml:space="preserve"> Фигурка МЕДСЕСТРА H=11.5см</v>
          </cell>
          <cell r="D9328" t="str">
            <v xml:space="preserve"> Figurine NURCE h=11,5 cm</v>
          </cell>
          <cell r="E9328" t="str">
            <v>Китай</v>
          </cell>
          <cell r="F9328" t="str">
            <v>ПОЛИСТОУН</v>
          </cell>
        </row>
        <row r="9329">
          <cell r="A9329" t="str">
            <v>NC12108</v>
          </cell>
          <cell r="B9329" t="str">
            <v>SIJ</v>
          </cell>
          <cell r="C9329" t="str">
            <v xml:space="preserve"> Кружка заварочная ДРАКОНЫ 2012 370мл</v>
          </cell>
          <cell r="D9329" t="str">
            <v xml:space="preserve"> Mug with filter Dragons</v>
          </cell>
          <cell r="E9329" t="str">
            <v>Китай</v>
          </cell>
          <cell r="F9329" t="str">
            <v>ФАРФОР</v>
          </cell>
        </row>
        <row r="9330">
          <cell r="A9330" t="str">
            <v>NC12143</v>
          </cell>
          <cell r="B9330" t="str">
            <v>SIJ</v>
          </cell>
          <cell r="C9330" t="str">
            <v xml:space="preserve"> Фигурка ДРАКОН ФЭНТЕЗИ H=14см</v>
          </cell>
          <cell r="D9330" t="str">
            <v xml:space="preserve"> DRAGON FANTASY FIG.h=14см.</v>
          </cell>
          <cell r="E9330" t="str">
            <v>Китай</v>
          </cell>
          <cell r="F9330" t="str">
            <v>ПОЛИСТОУН</v>
          </cell>
        </row>
        <row r="9331">
          <cell r="A9331" t="str">
            <v>NC12056</v>
          </cell>
          <cell r="B9331" t="str">
            <v>SIJ</v>
          </cell>
          <cell r="C9331" t="str">
            <v xml:space="preserve"> Подставка для визиток ФУТБОЛИСТ H=7см</v>
          </cell>
          <cell r="D9331" t="str">
            <v xml:space="preserve"> Card holder FOOTBALL PLAYER</v>
          </cell>
          <cell r="E9331" t="str">
            <v>Китай</v>
          </cell>
          <cell r="F9331" t="str">
            <v>ПОЛИСТОУН</v>
          </cell>
        </row>
        <row r="9332">
          <cell r="A9332" t="str">
            <v>NC12057</v>
          </cell>
          <cell r="B9332" t="str">
            <v>SIJ</v>
          </cell>
          <cell r="C9332" t="str">
            <v xml:space="preserve"> Подставка для визиток ХОККЕИСТ H=7см</v>
          </cell>
          <cell r="D9332" t="str">
            <v xml:space="preserve"> Card holder HOCKEY PLAYER</v>
          </cell>
          <cell r="E9332" t="str">
            <v>Китай</v>
          </cell>
          <cell r="F9332" t="str">
            <v>ПОЛИСТОУН</v>
          </cell>
        </row>
        <row r="9333">
          <cell r="A9333" t="str">
            <v>NC12121M</v>
          </cell>
          <cell r="B9333" t="str">
            <v>SIJ</v>
          </cell>
          <cell r="C9333" t="str">
            <v xml:space="preserve"> Подарочный набор со свечей 15х10х3см</v>
          </cell>
          <cell r="D9333" t="str">
            <v xml:space="preserve"> Candle set 15х10х3cm</v>
          </cell>
          <cell r="E9333" t="str">
            <v>Китай</v>
          </cell>
          <cell r="F9333" t="str">
            <v>ПАРАФИН</v>
          </cell>
        </row>
        <row r="9334">
          <cell r="A9334" t="str">
            <v>NC12147M</v>
          </cell>
          <cell r="B9334" t="str">
            <v>SIJ</v>
          </cell>
          <cell r="C9334" t="str">
            <v xml:space="preserve"> Свеча-шар D=8см в ассортименте</v>
          </cell>
          <cell r="D9334" t="str">
            <v xml:space="preserve"> Candles sphere d=8</v>
          </cell>
          <cell r="E9334" t="str">
            <v>Китай</v>
          </cell>
          <cell r="F9334" t="str">
            <v>ПАРАФИН</v>
          </cell>
        </row>
        <row r="9335">
          <cell r="A9335" t="str">
            <v>NC12296M</v>
          </cell>
          <cell r="B9335" t="str">
            <v>SIJ</v>
          </cell>
          <cell r="C9335" t="str">
            <v xml:space="preserve"> Открывалка для бутылок БРОНЗОВЫЙ ДРАКОН L=10см</v>
          </cell>
          <cell r="D9335" t="str">
            <v xml:space="preserve"> Bottle opener BRONZE DRAGON</v>
          </cell>
          <cell r="E9335" t="str">
            <v>Китай</v>
          </cell>
          <cell r="F9335" t="str">
            <v>ПОЛИСТОУН</v>
          </cell>
        </row>
        <row r="9336">
          <cell r="A9336" t="str">
            <v>NC11021M</v>
          </cell>
          <cell r="B9336" t="str">
            <v>SIJ</v>
          </cell>
          <cell r="C9336" t="str">
            <v xml:space="preserve"> Подсвечник для чайной свечи ШАР в ассортименте H=9см D=10см</v>
          </cell>
          <cell r="D9336" t="str">
            <v xml:space="preserve"> Candleholder SPHERE H=9cm, D=10cm</v>
          </cell>
          <cell r="E9336" t="str">
            <v>Китай</v>
          </cell>
          <cell r="F9336" t="str">
            <v>ФАРФОР</v>
          </cell>
        </row>
        <row r="9337">
          <cell r="A9337" t="str">
            <v>NC12007M</v>
          </cell>
          <cell r="B9337" t="str">
            <v>SIJ</v>
          </cell>
          <cell r="C9337" t="str">
            <v xml:space="preserve"> Копилка ПРОФЕССИИ в ассортименте</v>
          </cell>
          <cell r="D9337" t="str">
            <v xml:space="preserve"> Money box PROFESSION</v>
          </cell>
          <cell r="E9337" t="str">
            <v>Китай</v>
          </cell>
          <cell r="F9337" t="str">
            <v>ПОЛИСТОУН</v>
          </cell>
        </row>
        <row r="9338">
          <cell r="A9338" t="str">
            <v>NC12022M</v>
          </cell>
          <cell r="B9338" t="str">
            <v>SIJ</v>
          </cell>
          <cell r="C9338" t="str">
            <v xml:space="preserve"> Фигурка ПРОФЕССИИ в ассортименте</v>
          </cell>
          <cell r="D9338" t="str">
            <v xml:space="preserve"> Figurine PROFESSION</v>
          </cell>
          <cell r="E9338" t="str">
            <v>Китай</v>
          </cell>
          <cell r="F9338" t="str">
            <v>ПОЛИСТОУН</v>
          </cell>
        </row>
        <row r="9339">
          <cell r="A9339" t="str">
            <v>NC12038M</v>
          </cell>
          <cell r="B9339" t="str">
            <v>SIJ</v>
          </cell>
          <cell r="C9339" t="str">
            <v xml:space="preserve"> Магнит ПРОФЕССИИ в ассортименте</v>
          </cell>
          <cell r="D9339" t="str">
            <v xml:space="preserve"> Magnet PROFESSION</v>
          </cell>
          <cell r="E9339" t="str">
            <v>Китай</v>
          </cell>
          <cell r="F9339" t="str">
            <v>ПОЛИСТОУН</v>
          </cell>
        </row>
        <row r="9340">
          <cell r="A9340" t="str">
            <v>NC12220</v>
          </cell>
          <cell r="B9340" t="str">
            <v>SIJ</v>
          </cell>
          <cell r="C9340" t="str">
            <v xml:space="preserve"> Наклейка на окно КИТАЙСКИЙ ДРАКОН 35см</v>
          </cell>
          <cell r="D9340" t="str">
            <v xml:space="preserve"> Window sticker CHINESE DRAGON 35cm</v>
          </cell>
          <cell r="E9340" t="str">
            <v>Китай</v>
          </cell>
          <cell r="F9340" t="str">
            <v>ПВХ</v>
          </cell>
        </row>
        <row r="9341">
          <cell r="A9341" t="str">
            <v>NC12032</v>
          </cell>
          <cell r="B9341" t="str">
            <v>SIJ</v>
          </cell>
          <cell r="C9341" t="str">
            <v xml:space="preserve"> Фигурка РЫБАК H=10см</v>
          </cell>
          <cell r="D9341" t="str">
            <v xml:space="preserve"> Figurine FISHERMAN h=10cm.</v>
          </cell>
          <cell r="E9341" t="str">
            <v>Китай</v>
          </cell>
          <cell r="F9341" t="str">
            <v>ПОЛИСТОУН</v>
          </cell>
        </row>
        <row r="9342">
          <cell r="A9342" t="str">
            <v>NC12060</v>
          </cell>
          <cell r="B9342" t="str">
            <v>SIJ</v>
          </cell>
          <cell r="C9342" t="str">
            <v xml:space="preserve"> Фигурка ФУТБОЛИСТ H=9.5см</v>
          </cell>
          <cell r="D9342" t="str">
            <v xml:space="preserve"> Figurine FOOTBALL PLAYER h=9,5cm.</v>
          </cell>
          <cell r="E9342" t="str">
            <v>Китай</v>
          </cell>
          <cell r="F9342" t="str">
            <v>ПОЛИСТОУН</v>
          </cell>
        </row>
        <row r="9343">
          <cell r="A9343" t="str">
            <v>NC12061</v>
          </cell>
          <cell r="B9343" t="str">
            <v>SIJ</v>
          </cell>
          <cell r="C9343" t="str">
            <v xml:space="preserve"> Фигурка ХОККЕИСТ H=9.5см</v>
          </cell>
          <cell r="D9343" t="str">
            <v xml:space="preserve"> Figurine HOCKEY PLAYER h=9,5cm.</v>
          </cell>
          <cell r="E9343" t="str">
            <v>Китай</v>
          </cell>
          <cell r="F9343" t="str">
            <v>ПОЛИСТОУН</v>
          </cell>
        </row>
        <row r="9344">
          <cell r="A9344" t="str">
            <v>NC12062</v>
          </cell>
          <cell r="B9344" t="str">
            <v>SIJ</v>
          </cell>
          <cell r="C9344" t="str">
            <v xml:space="preserve"> Копилка ФУТБОЛИСТ H=13см</v>
          </cell>
          <cell r="D9344" t="str">
            <v xml:space="preserve"> Coin box FOOTBALL PLAYER h=13cm.</v>
          </cell>
          <cell r="E9344" t="str">
            <v>Китай</v>
          </cell>
          <cell r="F9344" t="str">
            <v>ПОЛИСТОУН</v>
          </cell>
        </row>
        <row r="9345">
          <cell r="A9345" t="str">
            <v>NC12063</v>
          </cell>
          <cell r="B9345" t="str">
            <v>SIJ</v>
          </cell>
          <cell r="C9345" t="str">
            <v xml:space="preserve"> Копилка ХОККЕИСТ H=13см</v>
          </cell>
          <cell r="D9345" t="str">
            <v xml:space="preserve"> Coin box HOCKEY PLAYER h=13cm.</v>
          </cell>
          <cell r="E9345" t="str">
            <v>Китай</v>
          </cell>
          <cell r="F9345" t="str">
            <v>ПОЛИСТОУН</v>
          </cell>
        </row>
        <row r="9346">
          <cell r="A9346" t="str">
            <v>NC12028</v>
          </cell>
          <cell r="B9346" t="str">
            <v>SIJ</v>
          </cell>
          <cell r="C9346" t="str">
            <v xml:space="preserve"> Фигурка МОТОЦИКЛИСТ H=10см</v>
          </cell>
          <cell r="D9346" t="str">
            <v xml:space="preserve"> Figurine MOTORCYCLIST h=10cm.</v>
          </cell>
          <cell r="E9346" t="str">
            <v>Китай</v>
          </cell>
          <cell r="F9346" t="str">
            <v>ПОЛИСТОУН</v>
          </cell>
        </row>
        <row r="9347">
          <cell r="A9347" t="str">
            <v>NC12029</v>
          </cell>
          <cell r="B9347" t="str">
            <v>SIJ</v>
          </cell>
          <cell r="C9347" t="str">
            <v xml:space="preserve"> Фигурка ФОТОГРАФ H=10см</v>
          </cell>
          <cell r="D9347" t="str">
            <v xml:space="preserve"> Figurine PHOTOGRAPHER h=10cm.</v>
          </cell>
          <cell r="E9347" t="str">
            <v>Китай</v>
          </cell>
          <cell r="F9347" t="str">
            <v>ПОЛИСТОУН</v>
          </cell>
        </row>
        <row r="9348">
          <cell r="A9348" t="str">
            <v>NC12030</v>
          </cell>
          <cell r="B9348" t="str">
            <v>SIJ</v>
          </cell>
          <cell r="C9348" t="str">
            <v xml:space="preserve"> Фигурка ОХОТНИК H=10см</v>
          </cell>
          <cell r="D9348" t="str">
            <v xml:space="preserve"> Figurine HUNTER h=10cm.</v>
          </cell>
          <cell r="E9348" t="str">
            <v>Китай</v>
          </cell>
          <cell r="F9348" t="str">
            <v>ПОЛИСТОУН</v>
          </cell>
        </row>
        <row r="9349">
          <cell r="A9349" t="str">
            <v>NC12031</v>
          </cell>
          <cell r="B9349" t="str">
            <v>SIJ</v>
          </cell>
          <cell r="C9349" t="str">
            <v xml:space="preserve"> Фигурка ТУРИСТ H=10см</v>
          </cell>
          <cell r="D9349" t="str">
            <v xml:space="preserve"> Figurine TOURIST h=10cm.</v>
          </cell>
          <cell r="E9349" t="str">
            <v>Китай</v>
          </cell>
          <cell r="F9349" t="str">
            <v>ПОЛИСТОУН</v>
          </cell>
        </row>
        <row r="9350">
          <cell r="A9350" t="str">
            <v>NC12140A</v>
          </cell>
          <cell r="B9350" t="str">
            <v>SIJ</v>
          </cell>
          <cell r="C9350" t="str">
            <v xml:space="preserve"> Набор магнитов ДРАКОН 2шт H=6см</v>
          </cell>
          <cell r="D9350" t="str">
            <v xml:space="preserve"> Set of magnets the DRAGON 2шт. H=6cm.</v>
          </cell>
          <cell r="E9350" t="str">
            <v>Китай</v>
          </cell>
          <cell r="F9350" t="str">
            <v>ПЛАСТИКАТ</v>
          </cell>
        </row>
        <row r="9351">
          <cell r="A9351" t="str">
            <v>NC12051</v>
          </cell>
          <cell r="B9351" t="str">
            <v>SIJ</v>
          </cell>
          <cell r="C9351" t="str">
            <v xml:space="preserve"> Набор магнитов ДРАКОН 3шт H=6см</v>
          </cell>
          <cell r="D9351" t="str">
            <v xml:space="preserve"> Set of magnets the DRAGON 3шт. H=6cm.</v>
          </cell>
          <cell r="E9351" t="str">
            <v>Китай</v>
          </cell>
          <cell r="F9351" t="str">
            <v>ПЛАСТИКАТ</v>
          </cell>
        </row>
        <row r="9352">
          <cell r="A9352" t="str">
            <v>NC12132</v>
          </cell>
          <cell r="B9352" t="str">
            <v>SIJ</v>
          </cell>
          <cell r="C9352" t="str">
            <v xml:space="preserve"> Подсвечник для чайной свечи КРАСНЫЙ ШАР H=18см</v>
          </cell>
          <cell r="D9352" t="str">
            <v xml:space="preserve"> Candlestick for a tea candle the RED SPHERE h=18cm</v>
          </cell>
          <cell r="E9352" t="str">
            <v>Китай</v>
          </cell>
          <cell r="F9352" t="str">
            <v>СТЕКЛО</v>
          </cell>
        </row>
        <row r="9353">
          <cell r="A9353" t="str">
            <v>NC12138A</v>
          </cell>
          <cell r="B9353" t="str">
            <v>SIJ</v>
          </cell>
          <cell r="C9353" t="str">
            <v xml:space="preserve"> Набор магнитов ДРАКОН 2шт H=6см</v>
          </cell>
          <cell r="D9353" t="str">
            <v xml:space="preserve"> Set of magnets the DRAGON 2шт. H=6cm.</v>
          </cell>
          <cell r="E9353" t="str">
            <v>Китай</v>
          </cell>
          <cell r="F9353" t="str">
            <v>ПЛАСТИКАТ</v>
          </cell>
        </row>
        <row r="9354">
          <cell r="A9354" t="str">
            <v>NC12139A</v>
          </cell>
          <cell r="B9354" t="str">
            <v>SIJ</v>
          </cell>
          <cell r="C9354" t="str">
            <v xml:space="preserve"> Набор магнитов ДРАКОН 2шт H=6см</v>
          </cell>
          <cell r="D9354" t="str">
            <v xml:space="preserve"> Set of magnets the DRAGON 2шт. H=6cm.</v>
          </cell>
          <cell r="E9354" t="str">
            <v>Китай</v>
          </cell>
          <cell r="F9354" t="str">
            <v>ПЛАСТИКАТ</v>
          </cell>
        </row>
        <row r="9355">
          <cell r="A9355" t="str">
            <v>NC12219</v>
          </cell>
          <cell r="B9355" t="str">
            <v>SIJ</v>
          </cell>
          <cell r="C9355" t="str">
            <v xml:space="preserve"> Наклейка на окно КИТАЙСКИЙ ДРАКОН 25см</v>
          </cell>
          <cell r="D9355" t="str">
            <v xml:space="preserve"> Window sticker CHINESE DRAGON 25cm</v>
          </cell>
          <cell r="E9355" t="str">
            <v>Китай</v>
          </cell>
          <cell r="F9355" t="str">
            <v>ПВХ</v>
          </cell>
        </row>
        <row r="9356">
          <cell r="A9356" t="str">
            <v>NC12130</v>
          </cell>
          <cell r="B9356" t="str">
            <v>SIJ</v>
          </cell>
          <cell r="C9356" t="str">
            <v xml:space="preserve"> Подсвечник для чайной свечи ЗЕЛЕНЫЙ ШАР H=18см</v>
          </cell>
          <cell r="D9356" t="str">
            <v xml:space="preserve"> Candlestick for a tea candle the GREEN SPHERE h=18cm</v>
          </cell>
          <cell r="E9356" t="str">
            <v>Китай</v>
          </cell>
          <cell r="F9356" t="str">
            <v>СТЕКЛО</v>
          </cell>
        </row>
        <row r="9357">
          <cell r="A9357" t="str">
            <v>NC12131</v>
          </cell>
          <cell r="B9357" t="str">
            <v>SIJ</v>
          </cell>
          <cell r="C9357" t="str">
            <v xml:space="preserve"> Подсвечник для чайной свечи ФИОЛЕТОВЫЙ ШАР H=18см</v>
          </cell>
          <cell r="D9357" t="str">
            <v xml:space="preserve"> Candlestick for a tea candle the VIOLET SPHERE h=18cm.</v>
          </cell>
          <cell r="E9357" t="str">
            <v>Китай</v>
          </cell>
          <cell r="F9357" t="str">
            <v>СТЕКЛО</v>
          </cell>
        </row>
        <row r="9358">
          <cell r="A9358" t="str">
            <v>NC12270</v>
          </cell>
          <cell r="B9358" t="str">
            <v>SIJ</v>
          </cell>
          <cell r="C9358" t="str">
            <v xml:space="preserve"> Подсвечник для 2х чайных свечей КРАСНЫЙ стеклянный h=10см</v>
          </cell>
          <cell r="D9358" t="str">
            <v xml:space="preserve"> Candlestick for 2х tea candles RED glass h=10cm</v>
          </cell>
          <cell r="E9358" t="str">
            <v>Китай</v>
          </cell>
          <cell r="F9358" t="str">
            <v>СТЕКЛО</v>
          </cell>
        </row>
        <row r="9359">
          <cell r="A9359" t="str">
            <v>NC12271</v>
          </cell>
          <cell r="B9359" t="str">
            <v>SIJ</v>
          </cell>
          <cell r="C9359" t="str">
            <v xml:space="preserve"> Подсвечник для чайной свечи КРАСНЫЙ стеклянный h=10см</v>
          </cell>
          <cell r="D9359" t="str">
            <v xml:space="preserve"> Candlestick for a tea candle RED glass h=10cm</v>
          </cell>
          <cell r="E9359" t="str">
            <v>Китай</v>
          </cell>
          <cell r="F9359" t="str">
            <v>СТЕКЛО</v>
          </cell>
        </row>
        <row r="9360">
          <cell r="A9360" t="str">
            <v>NC12272</v>
          </cell>
          <cell r="B9360" t="str">
            <v>SIJ</v>
          </cell>
          <cell r="C9360" t="str">
            <v xml:space="preserve"> Подсвечник для чайной свечи НОВОГОДНИЙ НАТЮРМОРТ 3 цвета h=10см</v>
          </cell>
          <cell r="D9360" t="str">
            <v xml:space="preserve"> Candlestick for a tea candle the NEW YEAR'S STILL-LIFE of 3 colors h=10cm</v>
          </cell>
          <cell r="E9360" t="str">
            <v>Китай</v>
          </cell>
          <cell r="F9360" t="str">
            <v>СТЕКЛО</v>
          </cell>
        </row>
        <row r="9361">
          <cell r="A9361" t="str">
            <v>NC12052</v>
          </cell>
          <cell r="B9361" t="str">
            <v>SIJ</v>
          </cell>
          <cell r="C9361" t="str">
            <v xml:space="preserve"> Магнит ХОККЕИСТ H=7.5см</v>
          </cell>
          <cell r="D9361" t="str">
            <v xml:space="preserve"> Magnet HOCKEY PLAYER h=7,5cm.</v>
          </cell>
          <cell r="E9361" t="str">
            <v>Китай</v>
          </cell>
          <cell r="F9361" t="str">
            <v>ПОЛИСТОУН</v>
          </cell>
        </row>
        <row r="9362">
          <cell r="A9362" t="str">
            <v>NC12054</v>
          </cell>
          <cell r="B9362" t="str">
            <v>SIJ</v>
          </cell>
          <cell r="C9362" t="str">
            <v xml:space="preserve"> Подставка для карандашей ФУТБОЛИСТ H=12.8см</v>
          </cell>
          <cell r="D9362" t="str">
            <v xml:space="preserve"> Pen holder FOOTBALL PLAYER h=12,8cm.</v>
          </cell>
          <cell r="E9362" t="str">
            <v>Китай</v>
          </cell>
          <cell r="F9362" t="str">
            <v>ПОЛИСТОУН</v>
          </cell>
        </row>
        <row r="9363">
          <cell r="A9363" t="str">
            <v>NC12055</v>
          </cell>
          <cell r="B9363" t="str">
            <v>SIJ</v>
          </cell>
          <cell r="C9363" t="str">
            <v xml:space="preserve"> Подставка для карандашей ХОККЕИСТ H=14.5см</v>
          </cell>
          <cell r="D9363" t="str">
            <v xml:space="preserve"> Pen holder HOCKEY PLAYER h=14,5cm.</v>
          </cell>
          <cell r="E9363" t="str">
            <v>Китай</v>
          </cell>
          <cell r="F9363" t="str">
            <v>ПОЛИСТОУН</v>
          </cell>
        </row>
        <row r="9364">
          <cell r="A9364" t="str">
            <v>NC12064</v>
          </cell>
          <cell r="B9364" t="str">
            <v>SIJ</v>
          </cell>
          <cell r="C9364" t="str">
            <v xml:space="preserve"> Календарь ФУТБОЛИСТ H=8см</v>
          </cell>
          <cell r="D9364" t="str">
            <v xml:space="preserve"> Calendar FOOTBALL PLAYER h=8cm.</v>
          </cell>
          <cell r="E9364" t="str">
            <v>Китай</v>
          </cell>
          <cell r="F9364" t="str">
            <v>ПОЛИСТОУН</v>
          </cell>
        </row>
        <row r="9365">
          <cell r="A9365" t="str">
            <v>NC12065</v>
          </cell>
          <cell r="B9365" t="str">
            <v>SIJ</v>
          </cell>
          <cell r="C9365" t="str">
            <v xml:space="preserve"> Календарь ХОККЕИСТ H=8см</v>
          </cell>
          <cell r="D9365" t="str">
            <v xml:space="preserve"> Calendar HOCKEY PLAYER h=8cm.</v>
          </cell>
          <cell r="E9365" t="str">
            <v>Китай</v>
          </cell>
          <cell r="F9365" t="str">
            <v>ПОЛИСТОУН</v>
          </cell>
        </row>
        <row r="9366">
          <cell r="A9366" t="str">
            <v>NC12053</v>
          </cell>
          <cell r="B9366" t="str">
            <v>SIJ</v>
          </cell>
          <cell r="C9366" t="str">
            <v xml:space="preserve"> Магнит ФУТБОЛИСТ H=7.5см</v>
          </cell>
          <cell r="D9366" t="str">
            <v xml:space="preserve"> Magnet FOOTBALL PLAYER h=7,5cm.</v>
          </cell>
          <cell r="E9366" t="str">
            <v>Китай</v>
          </cell>
          <cell r="F9366" t="str">
            <v>ПОЛИСТОУН</v>
          </cell>
        </row>
        <row r="9367">
          <cell r="A9367" t="str">
            <v>NC12161</v>
          </cell>
          <cell r="B9367" t="str">
            <v>SIJ</v>
          </cell>
          <cell r="C9367" t="str">
            <v xml:space="preserve"> Набор шаров ЗОЛОТО 3шт D=6см</v>
          </cell>
          <cell r="D9367" t="str">
            <v xml:space="preserve"> Christmas balls set GOLD, D=6cm</v>
          </cell>
          <cell r="E9367" t="str">
            <v>Китай</v>
          </cell>
          <cell r="F9367" t="str">
            <v>ПЕНОПЛАСТ</v>
          </cell>
        </row>
        <row r="9368">
          <cell r="A9368" t="str">
            <v>NC12162</v>
          </cell>
          <cell r="B9368" t="str">
            <v>SIJ</v>
          </cell>
          <cell r="C9368" t="str">
            <v xml:space="preserve"> Набор шаров ЗОЛОТО 2шт D=8см</v>
          </cell>
          <cell r="D9368" t="str">
            <v xml:space="preserve"> Christmas balls set GOLD, D=8cm</v>
          </cell>
          <cell r="E9368" t="str">
            <v>Китай</v>
          </cell>
          <cell r="F9368" t="str">
            <v>ПЕНОПЛАСТ</v>
          </cell>
        </row>
        <row r="9369">
          <cell r="A9369" t="str">
            <v>NC12163</v>
          </cell>
          <cell r="B9369" t="str">
            <v>SIJ</v>
          </cell>
          <cell r="C9369" t="str">
            <v xml:space="preserve"> Набор украшений - кулон ЗОЛОТО 2шт H=11см</v>
          </cell>
          <cell r="D9369" t="str">
            <v xml:space="preserve"> Christmas drops set GOLD, h=11cm</v>
          </cell>
          <cell r="E9369" t="str">
            <v>Китай</v>
          </cell>
          <cell r="F9369" t="str">
            <v>ПЕНОПЛАСТ</v>
          </cell>
        </row>
        <row r="9370">
          <cell r="A9370" t="str">
            <v>NC12164</v>
          </cell>
          <cell r="B9370" t="str">
            <v>SIJ</v>
          </cell>
          <cell r="C9370" t="str">
            <v xml:space="preserve"> Набор шаров РУБИН 2шт D=9см</v>
          </cell>
          <cell r="D9370" t="str">
            <v xml:space="preserve"> Christmas balls set RUBIN, D=9cm</v>
          </cell>
          <cell r="E9370" t="str">
            <v>Китай</v>
          </cell>
          <cell r="F9370" t="str">
            <v>ПЕНОПЛАСТ</v>
          </cell>
        </row>
        <row r="9371">
          <cell r="A9371" t="str">
            <v>NC12156</v>
          </cell>
          <cell r="B9371" t="str">
            <v>SIJ</v>
          </cell>
          <cell r="C9371" t="str">
            <v xml:space="preserve"> Набор шаров СЕРЕБРО 2шт D=8см</v>
          </cell>
          <cell r="D9371" t="str">
            <v xml:space="preserve"> Christmas balls set SILVER, D=8cm</v>
          </cell>
          <cell r="E9371" t="str">
            <v>Китай</v>
          </cell>
          <cell r="F9371" t="str">
            <v>ПЕНОПЛАСТ</v>
          </cell>
        </row>
        <row r="9372">
          <cell r="A9372" t="str">
            <v>NC12157</v>
          </cell>
          <cell r="B9372" t="str">
            <v>SIJ</v>
          </cell>
          <cell r="C9372" t="str">
            <v xml:space="preserve"> Набор украшений - колокольчик СЕРЕБРО 2шт H=9см</v>
          </cell>
          <cell r="D9372" t="str">
            <v xml:space="preserve"> Christmas bells set SILVER, h=9cm</v>
          </cell>
          <cell r="E9372" t="str">
            <v>Китай</v>
          </cell>
          <cell r="F9372" t="str">
            <v>ПЕНОПЛАСТ</v>
          </cell>
        </row>
        <row r="9373">
          <cell r="A9373" t="str">
            <v>NC12158</v>
          </cell>
          <cell r="B9373" t="str">
            <v>SIJ</v>
          </cell>
          <cell r="C9373" t="str">
            <v xml:space="preserve"> Набор украшений - кулон СЕРЕБРО 2шт H=11см</v>
          </cell>
          <cell r="D9373" t="str">
            <v xml:space="preserve"> Christmas drops set SILVER, h=11cm</v>
          </cell>
          <cell r="E9373" t="str">
            <v>Китай</v>
          </cell>
          <cell r="F9373" t="str">
            <v>ПЕНОПЛАСТ</v>
          </cell>
        </row>
        <row r="9374">
          <cell r="A9374" t="str">
            <v>NC12159</v>
          </cell>
          <cell r="B9374" t="str">
            <v>SIJ</v>
          </cell>
          <cell r="C9374" t="str">
            <v xml:space="preserve"> Набор шаров ЗОЛОТО 2шт D=9см</v>
          </cell>
          <cell r="D9374" t="str">
            <v xml:space="preserve"> Christmas balls set GOLD, D=9cm</v>
          </cell>
          <cell r="E9374" t="str">
            <v>Китай</v>
          </cell>
          <cell r="F9374" t="str">
            <v>ПЕНОПЛАСТ</v>
          </cell>
        </row>
        <row r="9375">
          <cell r="A9375" t="str">
            <v>NC12160</v>
          </cell>
          <cell r="B9375" t="str">
            <v>SIJ</v>
          </cell>
          <cell r="C9375" t="str">
            <v xml:space="preserve"> Набор подвесок ЗОЛОТО 2шт H=8см</v>
          </cell>
          <cell r="D9375" t="str">
            <v xml:space="preserve"> Christmas onion set GOLD, h=8cm</v>
          </cell>
          <cell r="E9375" t="str">
            <v>Китай</v>
          </cell>
          <cell r="F9375" t="str">
            <v>ПЕНОПЛАСТ</v>
          </cell>
        </row>
        <row r="9376">
          <cell r="A9376" t="str">
            <v>NC12153</v>
          </cell>
          <cell r="B9376" t="str">
            <v>SIJ</v>
          </cell>
          <cell r="C9376" t="str">
            <v xml:space="preserve"> Набор шаров СЕРЕБРО 2шт D=9см</v>
          </cell>
          <cell r="D9376" t="str">
            <v xml:space="preserve"> Christmas balls set SILVER, D=9cm</v>
          </cell>
          <cell r="E9376" t="str">
            <v>Китай</v>
          </cell>
          <cell r="F9376" t="str">
            <v>ПЕНОПЛАСТ</v>
          </cell>
        </row>
        <row r="9377">
          <cell r="A9377" t="str">
            <v>NC12154</v>
          </cell>
          <cell r="B9377" t="str">
            <v>SIJ</v>
          </cell>
          <cell r="C9377" t="str">
            <v xml:space="preserve"> Набор подвесок СЕРЕБРО 2шт H=8см</v>
          </cell>
          <cell r="D9377" t="str">
            <v xml:space="preserve"> Christmas onion set SILVER, h=8cm</v>
          </cell>
          <cell r="E9377" t="str">
            <v>Китай</v>
          </cell>
          <cell r="F9377" t="str">
            <v>ПЕНОПЛАСТ</v>
          </cell>
        </row>
        <row r="9378">
          <cell r="A9378" t="str">
            <v>NC12155</v>
          </cell>
          <cell r="B9378" t="str">
            <v>SIJ</v>
          </cell>
          <cell r="C9378" t="str">
            <v xml:space="preserve"> Набор шаров СЕРЕБРО 3шт D=6см</v>
          </cell>
          <cell r="D9378" t="str">
            <v xml:space="preserve"> Christmas balls set SILVER, D=6cm</v>
          </cell>
          <cell r="E9378" t="str">
            <v>Китай</v>
          </cell>
          <cell r="F9378" t="str">
            <v>ПЕНОПЛАСТ</v>
          </cell>
        </row>
        <row r="9379">
          <cell r="A9379" t="str">
            <v>NC12177</v>
          </cell>
          <cell r="B9379" t="str">
            <v>SIJ</v>
          </cell>
          <cell r="C9379" t="str">
            <v xml:space="preserve"> Набор подвесок БАРХАТ 2шт H=8см</v>
          </cell>
          <cell r="D9379" t="str">
            <v xml:space="preserve"> Christmas onion set VELVET, h=8cm</v>
          </cell>
          <cell r="E9379" t="str">
            <v>Китай</v>
          </cell>
          <cell r="F9379" t="str">
            <v>ПЕНОПЛАСТ</v>
          </cell>
        </row>
        <row r="9380">
          <cell r="A9380" t="str">
            <v>NC12224</v>
          </cell>
          <cell r="B9380" t="str">
            <v>SIJ</v>
          </cell>
          <cell r="C9380" t="str">
            <v xml:space="preserve"> Набор свечей САЛАТОВЫЙ 2шт D=6см</v>
          </cell>
          <cell r="D9380" t="str">
            <v xml:space="preserve"> Candles sphere S/2 d-6 green</v>
          </cell>
          <cell r="E9380" t="str">
            <v>Китай</v>
          </cell>
          <cell r="F9380" t="str">
            <v>ПАРАФИН</v>
          </cell>
        </row>
        <row r="9381">
          <cell r="A9381" t="str">
            <v>NC12172</v>
          </cell>
          <cell r="B9381" t="str">
            <v>SIJ</v>
          </cell>
          <cell r="C9381" t="str">
            <v xml:space="preserve"> Набор шаров БЕЛОЕ ЗОЛОТО 3шт D=6см</v>
          </cell>
          <cell r="D9381" t="str">
            <v xml:space="preserve"> Christmas balls set WHITE GOLD, D=6cm</v>
          </cell>
          <cell r="E9381" t="str">
            <v>Китай</v>
          </cell>
          <cell r="F9381" t="str">
            <v>ПЕНОПЛАСТ</v>
          </cell>
        </row>
        <row r="9382">
          <cell r="A9382" t="str">
            <v>NC12173</v>
          </cell>
          <cell r="B9382" t="str">
            <v>SIJ</v>
          </cell>
          <cell r="C9382" t="str">
            <v xml:space="preserve"> Набор шаров БЕЛОЕ ЗОЛОТО 2шт D=8см</v>
          </cell>
          <cell r="D9382" t="str">
            <v xml:space="preserve"> Christmas balls set WHITE GOLD, D=8cm</v>
          </cell>
          <cell r="E9382" t="str">
            <v>Китай</v>
          </cell>
          <cell r="F9382" t="str">
            <v>ПЕНОПЛАСТ</v>
          </cell>
        </row>
        <row r="9383">
          <cell r="A9383" t="str">
            <v>NC12174</v>
          </cell>
          <cell r="B9383" t="str">
            <v>SIJ</v>
          </cell>
          <cell r="C9383" t="str">
            <v xml:space="preserve"> Набор украшений - колокольчик БЕЛОЕ ЗОЛОТО 2шт H=9см</v>
          </cell>
          <cell r="D9383" t="str">
            <v xml:space="preserve"> Christmas bells set WHITE GOLD, h=9cm</v>
          </cell>
          <cell r="E9383" t="str">
            <v>Китай</v>
          </cell>
          <cell r="F9383" t="str">
            <v>ПЕНОПЛАСТ</v>
          </cell>
        </row>
        <row r="9384">
          <cell r="A9384" t="str">
            <v>NC12175</v>
          </cell>
          <cell r="B9384" t="str">
            <v>SIJ</v>
          </cell>
          <cell r="C9384" t="str">
            <v xml:space="preserve"> Набор украшений - кулон БЕЛОЕ ЗОЛОТО 2шт H=11см</v>
          </cell>
          <cell r="D9384" t="str">
            <v xml:space="preserve"> Christmas drops set WHITE GOLD, h=11cm</v>
          </cell>
          <cell r="E9384" t="str">
            <v>Китай</v>
          </cell>
          <cell r="F9384" t="str">
            <v>ПЕНОПЛАСТ</v>
          </cell>
        </row>
        <row r="9385">
          <cell r="A9385" t="str">
            <v>NC12176</v>
          </cell>
          <cell r="B9385" t="str">
            <v>SIJ</v>
          </cell>
          <cell r="C9385" t="str">
            <v xml:space="preserve"> Набор шаров БАРХАТ 2шт D=9см</v>
          </cell>
          <cell r="D9385" t="str">
            <v xml:space="preserve"> Christmas balls set VELVET, D=9cm</v>
          </cell>
          <cell r="E9385" t="str">
            <v>Китай</v>
          </cell>
          <cell r="F9385" t="str">
            <v>ПЕНОПЛАСТ</v>
          </cell>
        </row>
        <row r="9386">
          <cell r="A9386" t="str">
            <v>NC12167</v>
          </cell>
          <cell r="B9386" t="str">
            <v>SIJ</v>
          </cell>
          <cell r="C9386" t="str">
            <v xml:space="preserve"> Набор шаров РУБИН 2шт D=8см</v>
          </cell>
          <cell r="D9386" t="str">
            <v xml:space="preserve"> Christmas balls set RUBIN, D=8cm</v>
          </cell>
          <cell r="E9386" t="str">
            <v>Китай</v>
          </cell>
          <cell r="F9386" t="str">
            <v>ПЕНОПЛАСТ</v>
          </cell>
        </row>
        <row r="9387">
          <cell r="A9387" t="str">
            <v>NC12168</v>
          </cell>
          <cell r="B9387" t="str">
            <v>SIJ</v>
          </cell>
          <cell r="C9387" t="str">
            <v xml:space="preserve"> Набор украшений - колокольчик РУБИН 2шт H=9см</v>
          </cell>
          <cell r="D9387" t="str">
            <v xml:space="preserve"> Christmas bells set RUBIN, h=9cm</v>
          </cell>
          <cell r="E9387" t="str">
            <v>Китай</v>
          </cell>
          <cell r="F9387" t="str">
            <v>ПЕНОПЛАСТ</v>
          </cell>
        </row>
        <row r="9388">
          <cell r="A9388" t="str">
            <v>NC12169</v>
          </cell>
          <cell r="B9388" t="str">
            <v>SIJ</v>
          </cell>
          <cell r="C9388" t="str">
            <v xml:space="preserve"> Набор украшений - кулон РУБИН 2шт H=11см</v>
          </cell>
          <cell r="D9388" t="str">
            <v xml:space="preserve"> Christmas drops set RUBIN, h=11cm</v>
          </cell>
          <cell r="E9388" t="str">
            <v>Китай</v>
          </cell>
          <cell r="F9388" t="str">
            <v>ПЕНОПЛАСТ</v>
          </cell>
        </row>
        <row r="9389">
          <cell r="A9389" t="str">
            <v>NC12170</v>
          </cell>
          <cell r="B9389" t="str">
            <v>SIJ</v>
          </cell>
          <cell r="C9389" t="str">
            <v xml:space="preserve"> Набор шаров БЕЛОЕ ЗОЛОТО 2шт D=9см</v>
          </cell>
          <cell r="D9389" t="str">
            <v xml:space="preserve"> Christmas balls set WHITE GOLD, D=9cm</v>
          </cell>
          <cell r="E9389" t="str">
            <v>Китай</v>
          </cell>
          <cell r="F9389" t="str">
            <v>ПЕНОПЛАСТ</v>
          </cell>
        </row>
        <row r="9390">
          <cell r="A9390" t="str">
            <v>NC12171</v>
          </cell>
          <cell r="B9390" t="str">
            <v>SIJ</v>
          </cell>
          <cell r="C9390" t="str">
            <v xml:space="preserve"> Набор подвесок БЕЛОЕ ЗОЛОТО 2шт H=8см</v>
          </cell>
          <cell r="D9390" t="str">
            <v xml:space="preserve"> Christmas onion set WHITE GOLD, h=8cm</v>
          </cell>
          <cell r="E9390" t="str">
            <v>Китай</v>
          </cell>
          <cell r="F9390" t="str">
            <v>ПЕНОПЛАСТ</v>
          </cell>
        </row>
        <row r="9391">
          <cell r="A9391" t="str">
            <v>NC12141</v>
          </cell>
          <cell r="B9391" t="str">
            <v>SIJ</v>
          </cell>
          <cell r="C9391" t="str">
            <v xml:space="preserve"> Фигурка ДРАКОН ФЭНТЕЗИ H=12см</v>
          </cell>
          <cell r="D9391" t="str">
            <v xml:space="preserve"> DRAGON FANTASY FIG.h=12см.</v>
          </cell>
          <cell r="E9391" t="str">
            <v>Китай</v>
          </cell>
          <cell r="F9391" t="str">
            <v>ПОЛИСТОУН</v>
          </cell>
        </row>
        <row r="9392">
          <cell r="A9392" t="str">
            <v>NC12142</v>
          </cell>
          <cell r="B9392" t="str">
            <v>SIJ</v>
          </cell>
          <cell r="C9392" t="str">
            <v xml:space="preserve"> Фигурка ДРАКОН ФЭНТЕЗИ H=11см</v>
          </cell>
          <cell r="D9392" t="str">
            <v xml:space="preserve"> DRAGON FANTASY FIG.h=11см.</v>
          </cell>
          <cell r="E9392" t="str">
            <v>Китай</v>
          </cell>
          <cell r="F9392" t="str">
            <v>ПОЛИСТОУН</v>
          </cell>
        </row>
        <row r="9393">
          <cell r="A9393" t="str">
            <v>NC12165</v>
          </cell>
          <cell r="B9393" t="str">
            <v>SIJ</v>
          </cell>
          <cell r="C9393" t="str">
            <v xml:space="preserve"> Набор подвесок РУБИН 2шт H=8см</v>
          </cell>
          <cell r="D9393" t="str">
            <v xml:space="preserve"> Christmas onion set RUBIN, h=8cm</v>
          </cell>
          <cell r="E9393" t="str">
            <v>Китай</v>
          </cell>
          <cell r="F9393" t="str">
            <v>ПЕНОПЛАСТ</v>
          </cell>
        </row>
        <row r="9394">
          <cell r="A9394" t="str">
            <v>NC12166</v>
          </cell>
          <cell r="B9394" t="str">
            <v>SIJ</v>
          </cell>
          <cell r="C9394" t="str">
            <v xml:space="preserve"> Набор шаров РУБИН 3штD=6см</v>
          </cell>
          <cell r="D9394" t="str">
            <v xml:space="preserve"> Christmas balls set RUBIN, D=6cm</v>
          </cell>
          <cell r="E9394" t="str">
            <v>Китай</v>
          </cell>
          <cell r="F9394" t="str">
            <v>ПЕНОПЛАСТ</v>
          </cell>
        </row>
        <row r="9395">
          <cell r="A9395" t="str">
            <v>NC12223</v>
          </cell>
          <cell r="B9395" t="str">
            <v>SIJ</v>
          </cell>
          <cell r="C9395" t="str">
            <v xml:space="preserve"> Набор свечей ФИОЛЕТОВЫЙ 2шт D=6см</v>
          </cell>
          <cell r="D9395" t="str">
            <v xml:space="preserve"> Candles sphere S/2 d-6 peach</v>
          </cell>
          <cell r="E9395" t="str">
            <v>Китай</v>
          </cell>
          <cell r="F9395" t="str">
            <v>ПАРАФИН</v>
          </cell>
        </row>
        <row r="9396">
          <cell r="A9396" t="str">
            <v>NC12152</v>
          </cell>
          <cell r="B9396" t="str">
            <v>SIJ</v>
          </cell>
          <cell r="C9396" t="str">
            <v xml:space="preserve"> Свеча-шар САЛАТОВАЯ D=6см</v>
          </cell>
          <cell r="D9396" t="str">
            <v xml:space="preserve"> Candles sphere d-6 green</v>
          </cell>
          <cell r="E9396" t="str">
            <v>Китай</v>
          </cell>
          <cell r="F9396" t="str">
            <v>ПАРАФИН</v>
          </cell>
        </row>
        <row r="9397">
          <cell r="A9397" t="str">
            <v>NC12222</v>
          </cell>
          <cell r="B9397" t="str">
            <v>SIJ</v>
          </cell>
          <cell r="C9397" t="str">
            <v xml:space="preserve"> Набор свечей ОРАНЖЕВЫЙ 2шт D=6см</v>
          </cell>
          <cell r="D9397" t="str">
            <v xml:space="preserve"> Candles sphere S/2 d-6 orange</v>
          </cell>
          <cell r="E9397" t="str">
            <v>Китай</v>
          </cell>
          <cell r="F9397" t="str">
            <v>ПАРАФИН</v>
          </cell>
        </row>
        <row r="9398">
          <cell r="A9398" t="str">
            <v>NC12293</v>
          </cell>
          <cell r="B9398" t="str">
            <v>SIJ</v>
          </cell>
          <cell r="C9398" t="str">
            <v xml:space="preserve"> Свеча-шар СЕРЕБРЯНАЯ D=6см</v>
          </cell>
          <cell r="D9398" t="str">
            <v xml:space="preserve"> Candles sphere d-6 champagne</v>
          </cell>
          <cell r="E9398" t="str">
            <v>Китай</v>
          </cell>
          <cell r="F9398" t="str">
            <v>ПАРАФИН</v>
          </cell>
        </row>
        <row r="9399">
          <cell r="A9399" t="str">
            <v>NC12171-1</v>
          </cell>
          <cell r="B9399" t="str">
            <v>SIJ</v>
          </cell>
          <cell r="C9399" t="str">
            <v xml:space="preserve"> Набор подвесок БЕЛОЕ ЗОЛОТО 2шт H=8см</v>
          </cell>
          <cell r="D9399" t="str">
            <v xml:space="preserve"> Christmas onion set WHITE GOLD, h=8cm</v>
          </cell>
          <cell r="E9399" t="str">
            <v>Китай</v>
          </cell>
          <cell r="F9399" t="str">
            <v>ПЕНОПЛАСТ</v>
          </cell>
        </row>
        <row r="9400">
          <cell r="A9400" t="str">
            <v>GC11820</v>
          </cell>
          <cell r="B9400" t="str">
            <v>SIJ</v>
          </cell>
          <cell r="C9400" t="str">
            <v xml:space="preserve"> Ваза стеклянная в рамке ВЕСНА</v>
          </cell>
          <cell r="E9400" t="str">
            <v>Китай</v>
          </cell>
          <cell r="F9400" t="str">
            <v>СТЕКЛО</v>
          </cell>
        </row>
        <row r="9401">
          <cell r="A9401" t="str">
            <v>GC11821</v>
          </cell>
          <cell r="B9401" t="str">
            <v>SIJ</v>
          </cell>
          <cell r="C9401" t="str">
            <v xml:space="preserve"> Ваза стеклянная в рамке ОСЕНЬ</v>
          </cell>
          <cell r="E9401" t="str">
            <v>Китай</v>
          </cell>
          <cell r="F9401" t="str">
            <v>СТЕКЛО</v>
          </cell>
        </row>
        <row r="9402">
          <cell r="A9402" t="str">
            <v>GC11822</v>
          </cell>
          <cell r="B9402" t="str">
            <v>SIJ</v>
          </cell>
          <cell r="C9402" t="str">
            <v xml:space="preserve"> Подсвечник стеклянный БАБОЧКА 3 цвета</v>
          </cell>
          <cell r="E9402" t="str">
            <v>Китай</v>
          </cell>
          <cell r="F9402" t="str">
            <v>СТЕКЛО</v>
          </cell>
        </row>
        <row r="9403">
          <cell r="A9403" t="str">
            <v>GC11823</v>
          </cell>
          <cell r="B9403" t="str">
            <v>SIJ</v>
          </cell>
          <cell r="C9403" t="str">
            <v xml:space="preserve"> Подсвечник стеклянный ЦВЕТОЧНЫЕ УЗОРЫ 4 цвета</v>
          </cell>
          <cell r="E9403" t="str">
            <v>Китай</v>
          </cell>
          <cell r="F9403" t="str">
            <v>СТЕКЛО</v>
          </cell>
        </row>
        <row r="9404">
          <cell r="A9404" t="str">
            <v>GC11815</v>
          </cell>
          <cell r="B9404" t="str">
            <v>SIJ</v>
          </cell>
          <cell r="C9404" t="str">
            <v xml:space="preserve"> Свеча-столбик LOVE h=9.5см</v>
          </cell>
          <cell r="E9404" t="str">
            <v>Китай</v>
          </cell>
          <cell r="F9404" t="str">
            <v>ПАРАФИН</v>
          </cell>
        </row>
        <row r="9405">
          <cell r="A9405" t="str">
            <v>GC11816</v>
          </cell>
          <cell r="B9405" t="str">
            <v>SIJ</v>
          </cell>
          <cell r="C9405" t="str">
            <v xml:space="preserve"> Свеча-столбик СЕРДЦА С РОЗАМИ h=10см</v>
          </cell>
          <cell r="E9405" t="str">
            <v>Китай</v>
          </cell>
          <cell r="F9405" t="str">
            <v>ПАРАФИН</v>
          </cell>
        </row>
        <row r="9406">
          <cell r="A9406" t="str">
            <v>NC12172-1</v>
          </cell>
          <cell r="B9406" t="str">
            <v>SIJ</v>
          </cell>
          <cell r="C9406" t="str">
            <v xml:space="preserve"> Набор шаров БЕЛОЕ ЗОЛОТО 3шт D=6см</v>
          </cell>
          <cell r="D9406" t="str">
            <v xml:space="preserve"> Christmas balls set WHITE GOLD, D=6cm</v>
          </cell>
          <cell r="E9406" t="str">
            <v>Китай</v>
          </cell>
          <cell r="F9406" t="str">
            <v>ПЕНОПЛАСТ</v>
          </cell>
        </row>
        <row r="9407">
          <cell r="A9407" t="str">
            <v>NC12173-1</v>
          </cell>
          <cell r="B9407" t="str">
            <v>SIJ</v>
          </cell>
          <cell r="C9407" t="str">
            <v xml:space="preserve"> Набор шаров БЕЛОЕ ЗОЛОТО 2шт D=8см</v>
          </cell>
          <cell r="D9407" t="str">
            <v xml:space="preserve"> Christmas balls set WHITE GOLD, D=8cm</v>
          </cell>
          <cell r="E9407" t="str">
            <v>Китай</v>
          </cell>
          <cell r="F9407" t="str">
            <v>ПЕНОПЛАСТ</v>
          </cell>
        </row>
        <row r="9408">
          <cell r="A9408" t="str">
            <v>NC12174-1</v>
          </cell>
          <cell r="B9408" t="str">
            <v>SIJ</v>
          </cell>
          <cell r="C9408" t="str">
            <v xml:space="preserve"> Набор украшений - колокольчик БЕЛОЕ ЗОЛОТО 2шт H=9см</v>
          </cell>
          <cell r="D9408" t="str">
            <v xml:space="preserve"> Christmas bells set WHITE GOLD, h=9cm</v>
          </cell>
          <cell r="E9408" t="str">
            <v>Китай</v>
          </cell>
          <cell r="F9408" t="str">
            <v>ПЕНОПЛАСТ</v>
          </cell>
        </row>
        <row r="9409">
          <cell r="A9409" t="str">
            <v>NC12175-1</v>
          </cell>
          <cell r="B9409" t="str">
            <v>SIJ</v>
          </cell>
          <cell r="C9409" t="str">
            <v xml:space="preserve"> Набор украшений - кулон БЕЛОЕ ЗОЛОТО 2шт H=11см</v>
          </cell>
          <cell r="D9409" t="str">
            <v xml:space="preserve"> Christmas drops set WHITE GOLD, h=11cm</v>
          </cell>
          <cell r="E9409" t="str">
            <v>Китай</v>
          </cell>
          <cell r="F9409" t="str">
            <v>ПЕНОПЛАСТ</v>
          </cell>
        </row>
        <row r="9410">
          <cell r="A9410" t="str">
            <v>NC12176-1</v>
          </cell>
          <cell r="B9410" t="str">
            <v>SIJ</v>
          </cell>
          <cell r="C9410" t="str">
            <v xml:space="preserve"> Набор шаров БАРХАТ 2шт D=9см</v>
          </cell>
          <cell r="D9410" t="str">
            <v xml:space="preserve"> Christmas balls set VELVET, D=9cm</v>
          </cell>
          <cell r="E9410" t="str">
            <v>Китай</v>
          </cell>
          <cell r="F9410" t="str">
            <v>ПЕНОПЛАСТ</v>
          </cell>
        </row>
        <row r="9411">
          <cell r="A9411" t="str">
            <v>NC12177-1</v>
          </cell>
          <cell r="B9411" t="str">
            <v>SIJ</v>
          </cell>
          <cell r="C9411" t="str">
            <v xml:space="preserve"> Набор подвесок БАРХАТ 2шт H=8см</v>
          </cell>
          <cell r="D9411" t="str">
            <v xml:space="preserve"> Christmas onion set VELVET, h=8cm</v>
          </cell>
          <cell r="E9411" t="str">
            <v>Китай</v>
          </cell>
          <cell r="F9411" t="str">
            <v>ПЕНОПЛАСТ</v>
          </cell>
        </row>
        <row r="9412">
          <cell r="A9412" t="str">
            <v>NC12178-1</v>
          </cell>
          <cell r="B9412" t="str">
            <v>SIJ</v>
          </cell>
          <cell r="C9412" t="str">
            <v xml:space="preserve"> Набор шаров БАРХАТ 3шт D=6см</v>
          </cell>
          <cell r="D9412" t="str">
            <v xml:space="preserve"> Christmas balls set VELVET, D=6cm</v>
          </cell>
          <cell r="E9412" t="str">
            <v>Китай</v>
          </cell>
          <cell r="F9412" t="str">
            <v>ПЕНОПЛАСТ</v>
          </cell>
        </row>
        <row r="9413">
          <cell r="A9413" t="str">
            <v>NC12153-1</v>
          </cell>
          <cell r="B9413" t="str">
            <v>SIJ</v>
          </cell>
          <cell r="C9413" t="str">
            <v xml:space="preserve"> Набор шаров СЕРЕБРО 2шт D=9см</v>
          </cell>
          <cell r="D9413" t="str">
            <v xml:space="preserve"> Christmas balls set SILVER, D=9cm</v>
          </cell>
          <cell r="E9413" t="str">
            <v>Китай</v>
          </cell>
          <cell r="F9413" t="str">
            <v>ПЕНОПЛАСТ</v>
          </cell>
        </row>
        <row r="9414">
          <cell r="A9414" t="str">
            <v>NC12154-1</v>
          </cell>
          <cell r="B9414" t="str">
            <v>SIJ</v>
          </cell>
          <cell r="C9414" t="str">
            <v xml:space="preserve"> Набор подвесок СЕРЕБРО 2шт H=8см</v>
          </cell>
          <cell r="D9414" t="str">
            <v xml:space="preserve"> Christmas onion set SILVER, h=8cm</v>
          </cell>
          <cell r="E9414" t="str">
            <v>Китай</v>
          </cell>
          <cell r="F9414" t="str">
            <v>ПЕНОПЛАСТ</v>
          </cell>
        </row>
        <row r="9415">
          <cell r="A9415" t="str">
            <v>NC12168-1</v>
          </cell>
          <cell r="B9415" t="str">
            <v>SIJ</v>
          </cell>
          <cell r="C9415" t="str">
            <v xml:space="preserve"> Набор украшений - колокольчик РУБИН 2шт H=9см</v>
          </cell>
          <cell r="D9415" t="str">
            <v xml:space="preserve"> Christmas bells set RUBIN, h=9cm</v>
          </cell>
          <cell r="E9415" t="str">
            <v>Китай</v>
          </cell>
          <cell r="F9415" t="str">
            <v>ПЕНОПЛАСТ</v>
          </cell>
        </row>
        <row r="9416">
          <cell r="A9416" t="str">
            <v>NC12179-1</v>
          </cell>
          <cell r="B9416" t="str">
            <v>SIJ</v>
          </cell>
          <cell r="C9416" t="str">
            <v xml:space="preserve"> Набор шаров БАРХАТ 2шт D=8см</v>
          </cell>
          <cell r="D9416" t="str">
            <v xml:space="preserve"> Christmas balls set VELVET, D=8cm</v>
          </cell>
          <cell r="E9416" t="str">
            <v>Китай</v>
          </cell>
          <cell r="F9416" t="str">
            <v>ПЕНОПЛАСТ</v>
          </cell>
        </row>
        <row r="9417">
          <cell r="A9417" t="str">
            <v>NC12180-1</v>
          </cell>
          <cell r="B9417" t="str">
            <v>SIJ</v>
          </cell>
          <cell r="C9417" t="str">
            <v xml:space="preserve"> Набор украшений - кулон БАРХАТ 2шт H=11см</v>
          </cell>
          <cell r="D9417" t="str">
            <v xml:space="preserve"> Christmas drops set VELVET, h=11cm</v>
          </cell>
          <cell r="E9417" t="str">
            <v>Китай</v>
          </cell>
          <cell r="F9417" t="str">
            <v>ПЕНОПЛАСТ</v>
          </cell>
        </row>
        <row r="9418">
          <cell r="A9418" t="str">
            <v>NC12155-1</v>
          </cell>
          <cell r="B9418" t="str">
            <v>SIJ</v>
          </cell>
          <cell r="C9418" t="str">
            <v xml:space="preserve"> Набор шаров СЕРЕБРО 3шт D=6см</v>
          </cell>
          <cell r="D9418" t="str">
            <v xml:space="preserve"> Christmas balls set SILVER, D=6cm</v>
          </cell>
          <cell r="E9418" t="str">
            <v>Китай</v>
          </cell>
          <cell r="F9418" t="str">
            <v>ПЕНОПЛАСТ</v>
          </cell>
        </row>
        <row r="9419">
          <cell r="A9419" t="str">
            <v>NC12159-1</v>
          </cell>
          <cell r="B9419" t="str">
            <v>SIJ</v>
          </cell>
          <cell r="C9419" t="str">
            <v xml:space="preserve"> Набор шаров ЗОЛОТО 2шт D=9см</v>
          </cell>
          <cell r="D9419" t="str">
            <v xml:space="preserve"> Christmas balls set GOLD, D=9cm</v>
          </cell>
          <cell r="E9419" t="str">
            <v>Китай</v>
          </cell>
          <cell r="F9419" t="str">
            <v>ПЕНОПЛАСТ</v>
          </cell>
        </row>
        <row r="9420">
          <cell r="A9420" t="str">
            <v>NC12160-1</v>
          </cell>
          <cell r="B9420" t="str">
            <v>SIJ</v>
          </cell>
          <cell r="C9420" t="str">
            <v xml:space="preserve"> Набор подвесок ЗОЛОТО 2шт H=8см</v>
          </cell>
          <cell r="D9420" t="str">
            <v xml:space="preserve"> Christmas onion set GOLD, h=8cm</v>
          </cell>
          <cell r="E9420" t="str">
            <v>Китай</v>
          </cell>
          <cell r="F9420" t="str">
            <v>ПЕНОПЛАСТ</v>
          </cell>
        </row>
        <row r="9421">
          <cell r="A9421" t="str">
            <v>NC12161-1</v>
          </cell>
          <cell r="B9421" t="str">
            <v>SIJ</v>
          </cell>
          <cell r="C9421" t="str">
            <v xml:space="preserve"> Набор шаров ЗОЛОТО 3шт D=6см</v>
          </cell>
          <cell r="D9421" t="str">
            <v xml:space="preserve"> Christmas balls set GOLD, D=6cm</v>
          </cell>
          <cell r="E9421" t="str">
            <v>Китай</v>
          </cell>
          <cell r="F9421" t="str">
            <v>ПЕНОПЛАСТ</v>
          </cell>
        </row>
        <row r="9422">
          <cell r="A9422" t="str">
            <v>NC12162-1</v>
          </cell>
          <cell r="B9422" t="str">
            <v>SIJ</v>
          </cell>
          <cell r="C9422" t="str">
            <v xml:space="preserve"> Набор шаров ЗОЛОТО 2шт D=8см</v>
          </cell>
          <cell r="D9422" t="str">
            <v xml:space="preserve"> Christmas balls set GOLD, D=8cm</v>
          </cell>
          <cell r="E9422" t="str">
            <v>Китай</v>
          </cell>
          <cell r="F9422" t="str">
            <v>ПЕНОПЛАСТ</v>
          </cell>
        </row>
        <row r="9423">
          <cell r="A9423" t="str">
            <v>NC12163-1</v>
          </cell>
          <cell r="B9423" t="str">
            <v>SIJ</v>
          </cell>
          <cell r="C9423" t="str">
            <v xml:space="preserve"> Набор украшений - кулон ЗОЛОТО 2шт H=11см</v>
          </cell>
          <cell r="D9423" t="str">
            <v xml:space="preserve"> Christmas drops set GOLD, h=11cm</v>
          </cell>
          <cell r="E9423" t="str">
            <v>Китай</v>
          </cell>
          <cell r="F9423" t="str">
            <v>ПЕНОПЛАСТ</v>
          </cell>
        </row>
        <row r="9424">
          <cell r="A9424" t="str">
            <v>NC12164-1</v>
          </cell>
          <cell r="B9424" t="str">
            <v>SIJ</v>
          </cell>
          <cell r="C9424" t="str">
            <v xml:space="preserve"> Набор шаров РУБИН 2шт D=9см</v>
          </cell>
          <cell r="D9424" t="str">
            <v xml:space="preserve"> Christmas balls set RUBIN, D=9cm</v>
          </cell>
          <cell r="E9424" t="str">
            <v>Китай</v>
          </cell>
          <cell r="F9424" t="str">
            <v>ПЕНОПЛАСТ</v>
          </cell>
        </row>
        <row r="9425">
          <cell r="A9425" t="str">
            <v>NC12165-1</v>
          </cell>
          <cell r="B9425" t="str">
            <v>SIJ</v>
          </cell>
          <cell r="C9425" t="str">
            <v xml:space="preserve"> Набор подвесок РУБИН 2шт H=8см</v>
          </cell>
          <cell r="D9425" t="str">
            <v xml:space="preserve"> Christmas onion set RUBIN, h=8cm</v>
          </cell>
          <cell r="E9425" t="str">
            <v>Китай</v>
          </cell>
          <cell r="F9425" t="str">
            <v>ПЕНОПЛАСТ</v>
          </cell>
        </row>
        <row r="9426">
          <cell r="A9426" t="str">
            <v>NC12166-1</v>
          </cell>
          <cell r="B9426" t="str">
            <v>SIJ</v>
          </cell>
          <cell r="C9426" t="str">
            <v xml:space="preserve"> Набор шаров РУБИН 3штD=6см</v>
          </cell>
          <cell r="D9426" t="str">
            <v xml:space="preserve"> Christmas balls set RUBIN, D=6cm</v>
          </cell>
          <cell r="E9426" t="str">
            <v>Китай</v>
          </cell>
          <cell r="F9426" t="str">
            <v>ПЕНОПЛАСТ</v>
          </cell>
        </row>
        <row r="9427">
          <cell r="A9427" t="str">
            <v>GC11817</v>
          </cell>
          <cell r="B9427" t="str">
            <v>SIJ</v>
          </cell>
          <cell r="C9427" t="str">
            <v xml:space="preserve"> Свеча-роза LOVE h=14см</v>
          </cell>
          <cell r="E9427" t="str">
            <v>Китай</v>
          </cell>
          <cell r="F9427" t="str">
            <v>ПАРАФИН</v>
          </cell>
        </row>
        <row r="9428">
          <cell r="A9428" t="str">
            <v>GC11818</v>
          </cell>
          <cell r="B9428" t="str">
            <v>SIJ</v>
          </cell>
          <cell r="C9428" t="str">
            <v xml:space="preserve"> Подарочный набор свечей РОЗЫ В СЕРДЦЕ 6шт</v>
          </cell>
          <cell r="E9428" t="str">
            <v>Китай</v>
          </cell>
          <cell r="F9428" t="str">
            <v>ПАРАФИН</v>
          </cell>
        </row>
        <row r="9429">
          <cell r="A9429" t="str">
            <v>GC11819</v>
          </cell>
          <cell r="B9429" t="str">
            <v>SIJ</v>
          </cell>
          <cell r="C9429" t="str">
            <v xml:space="preserve"> Свеча в подарочной упаковке СВ. ВАЛЕНТИН 9x9см</v>
          </cell>
          <cell r="E9429" t="str">
            <v>Китай</v>
          </cell>
          <cell r="F9429" t="str">
            <v>ПАРАФИН,КЕРАМИКА</v>
          </cell>
        </row>
        <row r="9430">
          <cell r="A9430" t="str">
            <v>GC11813</v>
          </cell>
          <cell r="B9430" t="str">
            <v>SIJ</v>
          </cell>
          <cell r="C9430" t="str">
            <v xml:space="preserve"> Набор свечей СЕРДЦА 2шт</v>
          </cell>
          <cell r="E9430" t="str">
            <v>Китай</v>
          </cell>
          <cell r="F9430" t="str">
            <v>ПАРАФИН</v>
          </cell>
        </row>
        <row r="9431">
          <cell r="A9431" t="str">
            <v>GC11814</v>
          </cell>
          <cell r="B9431" t="str">
            <v>SIJ</v>
          </cell>
          <cell r="C9431" t="str">
            <v xml:space="preserve"> Свеча в стакане СЕРДЦА h=7см</v>
          </cell>
          <cell r="E9431" t="str">
            <v>Китай</v>
          </cell>
          <cell r="F9431" t="str">
            <v>ПАРАФИН,СТЕКЛО</v>
          </cell>
        </row>
        <row r="9432">
          <cell r="A9432" t="str">
            <v>NC12167-1</v>
          </cell>
          <cell r="B9432" t="str">
            <v>SIJ</v>
          </cell>
          <cell r="C9432" t="str">
            <v xml:space="preserve"> Набор шаров РУБИН 2шт D=8см</v>
          </cell>
          <cell r="D9432" t="str">
            <v xml:space="preserve"> Christmas balls set RUBIN, D=8cm</v>
          </cell>
          <cell r="E9432" t="str">
            <v>Китай</v>
          </cell>
          <cell r="F9432" t="str">
            <v>ПЕНОПЛАСТ</v>
          </cell>
        </row>
        <row r="9433">
          <cell r="A9433" t="str">
            <v>NC1119912</v>
          </cell>
          <cell r="B9433" t="str">
            <v>SIJ</v>
          </cell>
          <cell r="C9433" t="str">
            <v xml:space="preserve"> Ель новогодняя H=62см ЗОЛОТАЯ</v>
          </cell>
          <cell r="D9433" t="str">
            <v xml:space="preserve"> Gold Christmas Tree 62 cm</v>
          </cell>
          <cell r="E9433" t="str">
            <v>Китай</v>
          </cell>
          <cell r="F9433" t="str">
            <v>ПВХ</v>
          </cell>
        </row>
        <row r="9434">
          <cell r="A9434" t="str">
            <v>NC1120012</v>
          </cell>
          <cell r="B9434" t="str">
            <v>SIJ</v>
          </cell>
          <cell r="C9434" t="str">
            <v xml:space="preserve"> Ель новогодняя H=53см ЗОЛОТАЯ</v>
          </cell>
          <cell r="D9434" t="str">
            <v xml:space="preserve"> Gold Christmas Tree 53 cm</v>
          </cell>
          <cell r="E9434" t="str">
            <v>Китай</v>
          </cell>
          <cell r="F9434" t="str">
            <v>ПВХ</v>
          </cell>
        </row>
        <row r="9435">
          <cell r="A9435" t="str">
            <v>NC1120112</v>
          </cell>
          <cell r="B9435" t="str">
            <v>SIJ</v>
          </cell>
          <cell r="C9435" t="str">
            <v xml:space="preserve"> Ель новогодняя H=44см ЗОЛОТАЯ</v>
          </cell>
          <cell r="D9435" t="str">
            <v xml:space="preserve"> Gold Christmas Tree 44 cm</v>
          </cell>
          <cell r="E9435" t="str">
            <v>Китай</v>
          </cell>
          <cell r="F9435" t="str">
            <v>ПВХ</v>
          </cell>
        </row>
        <row r="9436">
          <cell r="A9436" t="str">
            <v>NC1120212</v>
          </cell>
          <cell r="B9436" t="str">
            <v>SIJ</v>
          </cell>
          <cell r="C9436" t="str">
            <v xml:space="preserve"> Ель новогодняя H=62см КРАСНАЯ</v>
          </cell>
          <cell r="D9436" t="str">
            <v xml:space="preserve"> Red Christmas Tree 62 cm</v>
          </cell>
          <cell r="E9436" t="str">
            <v>Китай</v>
          </cell>
          <cell r="F9436" t="str">
            <v>ПВХ</v>
          </cell>
        </row>
        <row r="9437">
          <cell r="A9437" t="str">
            <v>NC1120312</v>
          </cell>
          <cell r="B9437" t="str">
            <v>SIJ</v>
          </cell>
          <cell r="C9437" t="str">
            <v xml:space="preserve"> Ель новогодняя H=53см КРАСНАЯ</v>
          </cell>
          <cell r="D9437" t="str">
            <v xml:space="preserve"> Red Christmas Tree 53 cm</v>
          </cell>
          <cell r="E9437" t="str">
            <v>Китай</v>
          </cell>
          <cell r="F9437" t="str">
            <v>ПВХ</v>
          </cell>
        </row>
        <row r="9438">
          <cell r="A9438" t="str">
            <v>NC1120412</v>
          </cell>
          <cell r="B9438" t="str">
            <v>SIJ</v>
          </cell>
          <cell r="C9438" t="str">
            <v xml:space="preserve"> Ель новогодняя H=44см КРАСНАЯ</v>
          </cell>
          <cell r="D9438" t="str">
            <v xml:space="preserve"> Red Christmas Tree 44 cm</v>
          </cell>
          <cell r="E9438" t="str">
            <v>Китай</v>
          </cell>
          <cell r="F9438" t="str">
            <v>ПВХ</v>
          </cell>
        </row>
        <row r="9439">
          <cell r="A9439" t="str">
            <v>NC1120512</v>
          </cell>
          <cell r="B9439" t="str">
            <v>SIJ</v>
          </cell>
          <cell r="C9439" t="str">
            <v xml:space="preserve"> Ель новогодняя H=62см ЗЕЛЕНАЯ</v>
          </cell>
          <cell r="D9439" t="str">
            <v xml:space="preserve"> Green Christmas Tree 62 cm</v>
          </cell>
          <cell r="E9439" t="str">
            <v>Китай</v>
          </cell>
          <cell r="F9439" t="str">
            <v>ПВХ</v>
          </cell>
        </row>
        <row r="9440">
          <cell r="A9440" t="str">
            <v>NC1120612</v>
          </cell>
          <cell r="B9440" t="str">
            <v>SIJ</v>
          </cell>
          <cell r="C9440" t="str">
            <v xml:space="preserve"> Ель новогодняя H=53см ЗЕЛЕНАЯ</v>
          </cell>
          <cell r="D9440" t="str">
            <v xml:space="preserve"> Green Christmas Tree 53 cm</v>
          </cell>
          <cell r="E9440" t="str">
            <v>Китай</v>
          </cell>
          <cell r="F9440" t="str">
            <v>ПВХ</v>
          </cell>
        </row>
        <row r="9441">
          <cell r="A9441" t="str">
            <v>NC12169-1</v>
          </cell>
          <cell r="B9441" t="str">
            <v>SIJ</v>
          </cell>
          <cell r="C9441" t="str">
            <v xml:space="preserve"> Набор украшений - кулон РУБИН 2шт H=11см</v>
          </cell>
          <cell r="D9441" t="str">
            <v xml:space="preserve"> Christmas drops set RUBIN, h=11cm</v>
          </cell>
          <cell r="E9441" t="str">
            <v>Китай</v>
          </cell>
          <cell r="F9441" t="str">
            <v>ПЕНОПЛАСТ</v>
          </cell>
        </row>
        <row r="9442">
          <cell r="A9442" t="str">
            <v>NC12170-1</v>
          </cell>
          <cell r="B9442" t="str">
            <v>SIJ</v>
          </cell>
          <cell r="C9442" t="str">
            <v xml:space="preserve"> Набор шаров БЕЛОЕ ЗОЛОТО 2шт D=9см</v>
          </cell>
          <cell r="D9442" t="str">
            <v xml:space="preserve"> Christmas balls set WHITE GOLD, D=9cm</v>
          </cell>
          <cell r="E9442" t="str">
            <v>Китай</v>
          </cell>
          <cell r="F9442" t="str">
            <v>ПЕНОПЛАСТ</v>
          </cell>
        </row>
        <row r="9443">
          <cell r="A9443" t="str">
            <v>NC1120712</v>
          </cell>
          <cell r="B9443" t="str">
            <v>SIJ</v>
          </cell>
          <cell r="C9443" t="str">
            <v xml:space="preserve"> Ель новогодняя H=44см ЗЕЛЕНАЯ</v>
          </cell>
          <cell r="D9443" t="str">
            <v xml:space="preserve"> Green Christmas Tree 44 cm</v>
          </cell>
          <cell r="E9443" t="str">
            <v>Китай</v>
          </cell>
          <cell r="F9443" t="str">
            <v>ПВХ</v>
          </cell>
        </row>
        <row r="9444">
          <cell r="A9444" t="str">
            <v>GC11812</v>
          </cell>
          <cell r="B9444" t="str">
            <v>SIJ</v>
          </cell>
          <cell r="C9444" t="str">
            <v xml:space="preserve"> Подарочный набор 2-х чайных свечей с подсвечником СЕРДЦЕ</v>
          </cell>
          <cell r="E9444" t="str">
            <v>Китай</v>
          </cell>
          <cell r="F9444" t="str">
            <v>СТЕКЛО,ПАРАФИН</v>
          </cell>
        </row>
        <row r="9445">
          <cell r="A9445" t="str">
            <v>GC11805</v>
          </cell>
          <cell r="B9445" t="str">
            <v>SIJ</v>
          </cell>
          <cell r="C9445" t="str">
            <v xml:space="preserve"> Набор подставок под горячее ОЛЕНЬ d=8.7см</v>
          </cell>
          <cell r="D9445" t="str">
            <v xml:space="preserve"> Coffee pair Hortense</v>
          </cell>
          <cell r="E9445" t="str">
            <v>Китай</v>
          </cell>
          <cell r="F9445" t="str">
            <v>ПОЛИРЕЗИН</v>
          </cell>
        </row>
        <row r="9446">
          <cell r="A9446" t="str">
            <v>GC11808</v>
          </cell>
          <cell r="B9446" t="str">
            <v>SIJ</v>
          </cell>
          <cell r="C9446" t="str">
            <v xml:space="preserve"> Подсвечник стеклянный с декором ЦВЕТЫ</v>
          </cell>
          <cell r="D9446" t="str">
            <v xml:space="preserve"> Coffee pair Cornflower</v>
          </cell>
          <cell r="E9446" t="str">
            <v>Китай</v>
          </cell>
          <cell r="F9446" t="str">
            <v>СТЕКЛО</v>
          </cell>
        </row>
        <row r="9447">
          <cell r="A9447" t="str">
            <v>GC11809</v>
          </cell>
          <cell r="B9447" t="str">
            <v>SIJ</v>
          </cell>
          <cell r="C9447" t="str">
            <v xml:space="preserve"> Подсвечник стеклянный с декором БАБОЧКИ</v>
          </cell>
          <cell r="D9447" t="str">
            <v xml:space="preserve"> Coffee pair Sunflower</v>
          </cell>
          <cell r="E9447" t="str">
            <v>Китай</v>
          </cell>
          <cell r="F9447" t="str">
            <v>СТЕКЛО</v>
          </cell>
        </row>
        <row r="9448">
          <cell r="A9448" t="str">
            <v>GC11810</v>
          </cell>
          <cell r="B9448" t="str">
            <v>SIJ</v>
          </cell>
          <cell r="C9448" t="str">
            <v xml:space="preserve"> Подсвечник для чайной свечи ЦВЕТОЧНАЯ КОМПОЗИЦИЯ</v>
          </cell>
          <cell r="D9448" t="str">
            <v xml:space="preserve"> TEMPERED FESTON BOWL 25</v>
          </cell>
          <cell r="E9448" t="str">
            <v>Китай</v>
          </cell>
          <cell r="F9448" t="str">
            <v>СТЕКЛО,МЕТАЛЛ,ТКАНЬ</v>
          </cell>
        </row>
        <row r="9449">
          <cell r="A9449" t="str">
            <v>GC11811</v>
          </cell>
          <cell r="B9449" t="str">
            <v>SIJ</v>
          </cell>
          <cell r="C9449" t="str">
            <v xml:space="preserve"> Подарочный набор 3-х чайных свечей с подсвечником СЕРДЦЕ</v>
          </cell>
          <cell r="E9449" t="str">
            <v>Китай</v>
          </cell>
          <cell r="F9449" t="str">
            <v>СТЕКЛО,ПАРАФИН,МЕТАЛЛ</v>
          </cell>
        </row>
        <row r="9450">
          <cell r="A9450" t="str">
            <v>GC11800</v>
          </cell>
          <cell r="B9450" t="str">
            <v>SIJ</v>
          </cell>
          <cell r="C9450" t="str">
            <v xml:space="preserve"> Шкатулка подарочная ВОЛК l=11см</v>
          </cell>
          <cell r="D9450" t="str">
            <v xml:space="preserve"> Glass vase, Autumn</v>
          </cell>
          <cell r="E9450" t="str">
            <v>Китай</v>
          </cell>
          <cell r="F9450" t="str">
            <v>ПОЛИРЕЗИН</v>
          </cell>
        </row>
        <row r="9451">
          <cell r="A9451" t="str">
            <v>GC11801</v>
          </cell>
          <cell r="B9451" t="str">
            <v>SIJ</v>
          </cell>
          <cell r="C9451" t="str">
            <v xml:space="preserve"> Шкатулка подарочная МЕДВЕДЬ l=11см</v>
          </cell>
          <cell r="D9451" t="str">
            <v xml:space="preserve"> Glass vase SPRING</v>
          </cell>
          <cell r="E9451" t="str">
            <v>Китай</v>
          </cell>
          <cell r="F9451" t="str">
            <v>ПОЛИРЕЗИН</v>
          </cell>
        </row>
        <row r="9452">
          <cell r="A9452" t="str">
            <v>GC11802</v>
          </cell>
          <cell r="B9452" t="str">
            <v>SIJ</v>
          </cell>
          <cell r="C9452" t="str">
            <v xml:space="preserve"> Шкатулка подарочная ОЛЕНЬ l=11см</v>
          </cell>
          <cell r="D9452" t="str">
            <v xml:space="preserve"> Glass Candlestick Butterfly</v>
          </cell>
          <cell r="E9452" t="str">
            <v>Китай</v>
          </cell>
          <cell r="F9452" t="str">
            <v>ПОЛИРЕЗИН</v>
          </cell>
        </row>
        <row r="9453">
          <cell r="A9453" t="str">
            <v>GC11803</v>
          </cell>
          <cell r="B9453" t="str">
            <v>SIJ</v>
          </cell>
          <cell r="C9453" t="str">
            <v xml:space="preserve"> Набор подставок под горячее ВОЛК d=8.7см</v>
          </cell>
          <cell r="D9453" t="str">
            <v xml:space="preserve"> Candlestick glass floral pattern, 4 tsveta</v>
          </cell>
          <cell r="E9453" t="str">
            <v>Китай</v>
          </cell>
          <cell r="F9453" t="str">
            <v>ПОЛИРЕЗИН</v>
          </cell>
        </row>
        <row r="9454">
          <cell r="A9454" t="str">
            <v>GC11804</v>
          </cell>
          <cell r="B9454" t="str">
            <v>SIJ</v>
          </cell>
          <cell r="C9454" t="str">
            <v xml:space="preserve"> Набор подставок под горячее МЕДВЕДЬ d=8.7см</v>
          </cell>
          <cell r="D9454" t="str">
            <v xml:space="preserve"> Coffee pair ROSES</v>
          </cell>
          <cell r="E9454" t="str">
            <v>Китай</v>
          </cell>
          <cell r="F9454" t="str">
            <v>ПОЛИРЕЗИН</v>
          </cell>
        </row>
        <row r="9455">
          <cell r="A9455" t="str">
            <v>NC11230-1</v>
          </cell>
          <cell r="B9455" t="str">
            <v>SIJ</v>
          </cell>
          <cell r="C9455" t="str">
            <v xml:space="preserve"> Кружка ЗАЙЦЫ 340мл</v>
          </cell>
          <cell r="D9455" t="str">
            <v xml:space="preserve"> RED STAR CERAMICS LIMITED</v>
          </cell>
          <cell r="E9455" t="str">
            <v>Россия</v>
          </cell>
          <cell r="F9455" t="str">
            <v>СТЕКЛО</v>
          </cell>
        </row>
        <row r="9456">
          <cell r="A9456" t="str">
            <v>NC11230-2</v>
          </cell>
          <cell r="B9456" t="str">
            <v>SIJ</v>
          </cell>
          <cell r="C9456" t="str">
            <v xml:space="preserve"> Кружка ЗАЙЦЫ 340мл</v>
          </cell>
          <cell r="E9456" t="str">
            <v>Китай</v>
          </cell>
          <cell r="F9456" t="str">
            <v>ФАРФОР</v>
          </cell>
        </row>
        <row r="9457">
          <cell r="A9457" t="str">
            <v>NC11161-1</v>
          </cell>
          <cell r="B9457" t="str">
            <v>SIJ</v>
          </cell>
          <cell r="C9457" t="str">
            <v xml:space="preserve"> Набор для раскрашивания ЕЛОЧНАЯ ИГРУШКА 6.5х5х2см</v>
          </cell>
          <cell r="D9457" t="str">
            <v xml:space="preserve"> DIY Set 3units 6.6x5x2cm.</v>
          </cell>
          <cell r="E9457" t="str">
            <v>Китай</v>
          </cell>
          <cell r="F9457" t="str">
            <v>КЕРАМИКА</v>
          </cell>
        </row>
        <row r="9458">
          <cell r="A9458" t="str">
            <v>HA8-0130A-18</v>
          </cell>
          <cell r="B9458" t="str">
            <v>SIJ</v>
          </cell>
          <cell r="E9458" t="str">
            <v>Китай</v>
          </cell>
          <cell r="F9458" t="str">
            <v>ПЛАСТИК</v>
          </cell>
        </row>
        <row r="9459">
          <cell r="A9459" t="str">
            <v>NC17080</v>
          </cell>
          <cell r="B9459" t="str">
            <v>SIJ</v>
          </cell>
          <cell r="C9459" t="str">
            <v xml:space="preserve"> Набор декоративных стикеров СНЕЖИНКИ 30х38см</v>
          </cell>
          <cell r="D9459" t="str">
            <v xml:space="preserve"> Window Sticker with glitter 30x42</v>
          </cell>
          <cell r="E9459" t="str">
            <v>Китай</v>
          </cell>
          <cell r="F9459" t="str">
            <v>ПВХ,БУМАГА</v>
          </cell>
        </row>
        <row r="9460">
          <cell r="A9460" t="str">
            <v>NC17081</v>
          </cell>
          <cell r="B9460" t="str">
            <v>SIJ</v>
          </cell>
          <cell r="C9460" t="str">
            <v xml:space="preserve"> Набор декоративных 3D стикеров СНЕЖИНКИ 20х24см</v>
          </cell>
          <cell r="D9460" t="str">
            <v xml:space="preserve"> 3D Pop Up Snowflake Stickers 20x24</v>
          </cell>
          <cell r="E9460" t="str">
            <v>Китай</v>
          </cell>
          <cell r="F9460" t="str">
            <v>ПВХ,ПОЛИЭТИЛЕН</v>
          </cell>
        </row>
        <row r="9461">
          <cell r="A9461" t="str">
            <v>NC17083</v>
          </cell>
          <cell r="B9461" t="str">
            <v>SIJ</v>
          </cell>
          <cell r="C9461" t="str">
            <v xml:space="preserve"> Набор декоративных 3D стикеров ДЕД МОРОЗ 20х24см</v>
          </cell>
          <cell r="D9461" t="str">
            <v xml:space="preserve"> 3D Pop Up Stickers 20x24</v>
          </cell>
          <cell r="E9461" t="str">
            <v>Китай</v>
          </cell>
          <cell r="F9461" t="str">
            <v>ПВХ,ПОЛИЭТИЛЕН</v>
          </cell>
        </row>
        <row r="9462">
          <cell r="A9462" t="str">
            <v>NC17085</v>
          </cell>
          <cell r="B9462" t="str">
            <v>SIJ</v>
          </cell>
          <cell r="C9462" t="str">
            <v xml:space="preserve"> Набор декоративных 3D стикеров НОВОГОДНИЕ УКРАШЕНИЯ 20х24см</v>
          </cell>
          <cell r="D9462" t="str">
            <v xml:space="preserve"> 3D Pop Up Stickers 20x24</v>
          </cell>
          <cell r="E9462" t="str">
            <v>Китай</v>
          </cell>
          <cell r="F9462" t="str">
            <v>ПВХ,ПОЛИЭТИЛЕН</v>
          </cell>
        </row>
        <row r="9463">
          <cell r="A9463" t="str">
            <v>NC17086</v>
          </cell>
          <cell r="B9463" t="str">
            <v>SIJ</v>
          </cell>
          <cell r="C9463" t="str">
            <v xml:space="preserve"> Набор декоративных 3D стикеров НОВОГОДНИЙ ОРНАМЕНТ 20х30см</v>
          </cell>
          <cell r="D9463" t="str">
            <v xml:space="preserve"> 3D Pop Up Stickers 20x30</v>
          </cell>
          <cell r="E9463" t="str">
            <v>Китай</v>
          </cell>
          <cell r="F9463" t="str">
            <v>ПВХ,ПОЛИЭТИЛЕН</v>
          </cell>
        </row>
        <row r="9464">
          <cell r="A9464" t="str">
            <v>NC17088</v>
          </cell>
          <cell r="B9464" t="str">
            <v>SIJ</v>
          </cell>
          <cell r="C9464" t="str">
            <v xml:space="preserve"> Набор декоративных 3D стикеров НОВОГОДНИЕ ПЕРСОНАЖИ 30х42см</v>
          </cell>
          <cell r="D9464" t="str">
            <v xml:space="preserve"> 3D Pop Up Stickers 30x35</v>
          </cell>
          <cell r="E9464" t="str">
            <v>Китай</v>
          </cell>
          <cell r="F9464" t="str">
            <v>ПВХ,БУМАГА</v>
          </cell>
        </row>
        <row r="9465">
          <cell r="A9465" t="str">
            <v>NC17087</v>
          </cell>
          <cell r="B9465" t="str">
            <v>SIJ</v>
          </cell>
          <cell r="C9465" t="str">
            <v xml:space="preserve"> Набор декоративных 3D стикеров НОВОГОДНИЕ ПЕРСОНАЖИ 30х42см</v>
          </cell>
          <cell r="D9465" t="str">
            <v xml:space="preserve"> 3D Pop Up Stickers 30x42</v>
          </cell>
          <cell r="E9465" t="str">
            <v>Китай</v>
          </cell>
          <cell r="F9465" t="str">
            <v>ПВХ,БУМАГА</v>
          </cell>
        </row>
        <row r="9466">
          <cell r="A9466" t="str">
            <v>NC17089</v>
          </cell>
          <cell r="B9466" t="str">
            <v>SIJ</v>
          </cell>
          <cell r="C9466" t="str">
            <v xml:space="preserve"> Стикер блестящий в ассортименте 25х42см</v>
          </cell>
          <cell r="D9466" t="str">
            <v xml:space="preserve"> Laser Foil PVC Wall Sticker 25x42</v>
          </cell>
          <cell r="E9466" t="str">
            <v>Китай</v>
          </cell>
          <cell r="F9466" t="str">
            <v>ПВХ,БУМАГА</v>
          </cell>
        </row>
        <row r="9467">
          <cell r="A9467" t="str">
            <v>NC17093</v>
          </cell>
          <cell r="B9467" t="str">
            <v>SIJ</v>
          </cell>
          <cell r="C9467" t="str">
            <v xml:space="preserve"> Набор стикеров НОВОГОДНЕЕ ДЕРЕВО 30х42см</v>
          </cell>
          <cell r="D9467" t="str">
            <v xml:space="preserve"> Window Sticker with glitter 30x42</v>
          </cell>
          <cell r="E9467" t="str">
            <v>Китай</v>
          </cell>
          <cell r="F9467" t="str">
            <v>ПВХ,БУМАГА</v>
          </cell>
        </row>
        <row r="9468">
          <cell r="A9468" t="str">
            <v>NC17094</v>
          </cell>
          <cell r="B9468" t="str">
            <v>SIJ</v>
          </cell>
          <cell r="C9468" t="str">
            <v xml:space="preserve"> Набор стикеров НОВОГОДНИЕ УКРАШЕНИЯ 21.5х34см</v>
          </cell>
          <cell r="D9468" t="str">
            <v xml:space="preserve"> Christmas Dеcor Stickers with gold foil 30x42</v>
          </cell>
          <cell r="E9468" t="str">
            <v>Китай</v>
          </cell>
          <cell r="F9468" t="str">
            <v>ПВХ,БУМАГА</v>
          </cell>
        </row>
        <row r="9469">
          <cell r="A9469" t="str">
            <v>NC17051</v>
          </cell>
          <cell r="B9469" t="str">
            <v>SIJ</v>
          </cell>
          <cell r="C9469" t="str">
            <v xml:space="preserve"> Набор свечей НОВОГОДНИЙ 18.5х8.5х4см</v>
          </cell>
          <cell r="D9469" t="str">
            <v xml:space="preserve"> 18.5X8.5X4cm gift candle</v>
          </cell>
          <cell r="E9469" t="str">
            <v>Китай</v>
          </cell>
          <cell r="F9469" t="str">
            <v>МЕТАЛЛ,ПЛАСТИК,ПАРАФИН</v>
          </cell>
        </row>
        <row r="9470">
          <cell r="A9470" t="str">
            <v>NC17052</v>
          </cell>
          <cell r="B9470" t="str">
            <v>SIJ</v>
          </cell>
          <cell r="C9470" t="str">
            <v xml:space="preserve"> Набор свечей НОВОГОДНИЙ 17х10х3см</v>
          </cell>
          <cell r="D9470" t="str">
            <v xml:space="preserve"> 17X10X3cm gift candle</v>
          </cell>
          <cell r="E9470" t="str">
            <v>Китай</v>
          </cell>
          <cell r="F9470" t="str">
            <v>МЕТАЛЛ,ПЛАСТИК,ПАРАФИН</v>
          </cell>
        </row>
        <row r="9471">
          <cell r="A9471" t="str">
            <v>NC17054</v>
          </cell>
          <cell r="B9471" t="str">
            <v>SIJ</v>
          </cell>
          <cell r="C9471" t="str">
            <v xml:space="preserve"> Набор свечей НОВОГОДНИЙ 9.5х9.5х5.5см</v>
          </cell>
          <cell r="D9471" t="str">
            <v xml:space="preserve"> 9.5X9.5X5.5cm gift candle</v>
          </cell>
          <cell r="E9471" t="str">
            <v>Китай</v>
          </cell>
          <cell r="F9471" t="str">
            <v>МЕТАЛЛ,ПЛАСТИК,ПАРАФИН</v>
          </cell>
        </row>
        <row r="9472">
          <cell r="A9472" t="str">
            <v>NC17095</v>
          </cell>
          <cell r="B9472" t="str">
            <v>SIJ</v>
          </cell>
          <cell r="C9472" t="str">
            <v xml:space="preserve"> Панно 2017 52х21см</v>
          </cell>
          <cell r="D9472" t="str">
            <v xml:space="preserve"> Decorative 2017 52x21cm</v>
          </cell>
          <cell r="E9472" t="str">
            <v>Китай</v>
          </cell>
          <cell r="F9472" t="str">
            <v>КАРТОН</v>
          </cell>
        </row>
        <row r="9473">
          <cell r="A9473" t="str">
            <v>NC17096</v>
          </cell>
          <cell r="B9473" t="str">
            <v>SIJ</v>
          </cell>
          <cell r="C9473" t="str">
            <v xml:space="preserve"> Панно СИМВОЛ ГОДА 52х21см</v>
          </cell>
          <cell r="D9473" t="str">
            <v xml:space="preserve"> Decorative NEW YEAR MOTIVES 52x21cm</v>
          </cell>
          <cell r="E9473" t="str">
            <v>Китай</v>
          </cell>
          <cell r="F9473" t="str">
            <v>КАРТОН</v>
          </cell>
        </row>
        <row r="9474">
          <cell r="A9474" t="str">
            <v>NC17097</v>
          </cell>
          <cell r="B9474" t="str">
            <v>SIJ</v>
          </cell>
          <cell r="C9474" t="str">
            <v xml:space="preserve"> Панно СИМВОЛ ГОДА 47х32см</v>
          </cell>
          <cell r="D9474" t="str">
            <v xml:space="preserve"> Decorative NEW YEAR MOTIVES 47х32cm</v>
          </cell>
          <cell r="E9474" t="str">
            <v>Китай</v>
          </cell>
          <cell r="F9474" t="str">
            <v>КАРТОН</v>
          </cell>
        </row>
        <row r="9475">
          <cell r="A9475" t="str">
            <v>NC17076</v>
          </cell>
          <cell r="B9475" t="str">
            <v>SIJ</v>
          </cell>
          <cell r="C9475" t="str">
            <v xml:space="preserve"> Магнит СИМВОЛ ГОДА силикон 6см</v>
          </cell>
          <cell r="D9475" t="str">
            <v xml:space="preserve"> SILICON ROOSTER MAGNET, 6ASST DESIGNS, EACH PC TO OPP BAG</v>
          </cell>
          <cell r="E9475" t="str">
            <v>Китай</v>
          </cell>
          <cell r="F9475" t="str">
            <v>СИЛИКОН</v>
          </cell>
        </row>
        <row r="9476">
          <cell r="A9476" t="str">
            <v>NC17071</v>
          </cell>
          <cell r="B9476" t="str">
            <v>SIJ</v>
          </cell>
          <cell r="C9476" t="str">
            <v xml:space="preserve"> Свеча НОВОГОДНЯЯ столовая 25см</v>
          </cell>
          <cell r="D9476" t="str">
            <v xml:space="preserve"> Dinner candle NEW YEAR 25cm</v>
          </cell>
          <cell r="E9476" t="str">
            <v>Китай</v>
          </cell>
          <cell r="F9476" t="str">
            <v>СТЕКЛО,ПАРАФИН</v>
          </cell>
        </row>
        <row r="9477">
          <cell r="A9477" t="str">
            <v>NC17072</v>
          </cell>
          <cell r="B9477" t="str">
            <v>SIJ</v>
          </cell>
          <cell r="C9477" t="str">
            <v xml:space="preserve"> Подсвечник НОВОГОДНИЙ с чайной свечой 11х11х6см</v>
          </cell>
          <cell r="D9477" t="str">
            <v xml:space="preserve"> Candle holder with tea candle NEW YEAR 11x11x6cm</v>
          </cell>
          <cell r="E9477" t="str">
            <v>Китай</v>
          </cell>
          <cell r="F9477" t="str">
            <v>СТЕКЛО,ПАРАФИН</v>
          </cell>
        </row>
        <row r="9478">
          <cell r="A9478" t="str">
            <v>NC17056</v>
          </cell>
          <cell r="B9478" t="str">
            <v>SIJ</v>
          </cell>
          <cell r="C9478" t="str">
            <v xml:space="preserve"> Кружка СИМВОЛ ГОДА 300мл</v>
          </cell>
          <cell r="D9478" t="str">
            <v xml:space="preserve"> CHRISTMAS MUG</v>
          </cell>
          <cell r="E9478" t="str">
            <v>Китай</v>
          </cell>
          <cell r="F9478" t="str">
            <v>ФАРФОР</v>
          </cell>
        </row>
        <row r="9479">
          <cell r="A9479" t="str">
            <v>NC17057</v>
          </cell>
          <cell r="B9479" t="str">
            <v>SIJ</v>
          </cell>
          <cell r="C9479" t="str">
            <v xml:space="preserve"> Кружка СИМВОЛ ГОДА 250мл</v>
          </cell>
          <cell r="D9479" t="str">
            <v xml:space="preserve"> Mug NEW YEAR MOTIVES 250ml</v>
          </cell>
          <cell r="E9479" t="str">
            <v>Китай</v>
          </cell>
          <cell r="F9479" t="str">
            <v>ФАРФОР</v>
          </cell>
        </row>
        <row r="9480">
          <cell r="A9480" t="str">
            <v>NC17058</v>
          </cell>
          <cell r="B9480" t="str">
            <v>SIJ</v>
          </cell>
          <cell r="C9480" t="str">
            <v xml:space="preserve"> Кружка СИМВОЛ ГОДА 250мл с мягкой игрушкой</v>
          </cell>
          <cell r="D9480" t="str">
            <v xml:space="preserve"> Mug NEW YEAR MOTIVES 250ml with toy</v>
          </cell>
          <cell r="E9480" t="str">
            <v>Китай</v>
          </cell>
          <cell r="F9480" t="str">
            <v>ФАРФОР</v>
          </cell>
        </row>
        <row r="9481">
          <cell r="A9481" t="str">
            <v>NC17010</v>
          </cell>
          <cell r="B9481" t="str">
            <v>SIJ</v>
          </cell>
          <cell r="C9481" t="str">
            <v xml:space="preserve"> Фигурка СИМВОЛ ГОДА</v>
          </cell>
          <cell r="D9481" t="str">
            <v xml:space="preserve"> Figure with color box</v>
          </cell>
          <cell r="E9481" t="str">
            <v>Китай</v>
          </cell>
          <cell r="F9481" t="str">
            <v>ПОЛИСТОУН</v>
          </cell>
        </row>
        <row r="9482">
          <cell r="A9482" t="str">
            <v>NC17016</v>
          </cell>
          <cell r="B9482" t="str">
            <v>SIJ</v>
          </cell>
          <cell r="C9482" t="str">
            <v xml:space="preserve"> Магнит СИМВОЛ ГОДА</v>
          </cell>
          <cell r="D9482" t="str">
            <v xml:space="preserve"> Magnet with paper card</v>
          </cell>
          <cell r="E9482" t="str">
            <v>Китай</v>
          </cell>
          <cell r="F9482" t="str">
            <v>ПОЛИСТОУН</v>
          </cell>
        </row>
        <row r="9483">
          <cell r="A9483" t="str">
            <v>NC17019</v>
          </cell>
          <cell r="B9483" t="str">
            <v>SIJ</v>
          </cell>
          <cell r="C9483" t="str">
            <v xml:space="preserve"> Магнит СИМВОЛ ГОДА с пожеланием</v>
          </cell>
          <cell r="D9483" t="str">
            <v xml:space="preserve"> Magnet with paper card</v>
          </cell>
          <cell r="E9483" t="str">
            <v>Китай</v>
          </cell>
          <cell r="F9483" t="str">
            <v>ПОЛИСТОУН</v>
          </cell>
        </row>
        <row r="9484">
          <cell r="A9484" t="str">
            <v>NC17020</v>
          </cell>
          <cell r="B9484" t="str">
            <v>SIJ</v>
          </cell>
          <cell r="C9484" t="str">
            <v xml:space="preserve"> Фигурка СИМВОЛ ГОДА с пожеланием</v>
          </cell>
          <cell r="D9484" t="str">
            <v xml:space="preserve"> Figure with color box</v>
          </cell>
          <cell r="E9484" t="str">
            <v>Китай</v>
          </cell>
          <cell r="F9484" t="str">
            <v>ПОЛИСТОУН</v>
          </cell>
        </row>
        <row r="9485">
          <cell r="A9485" t="str">
            <v>NC17062</v>
          </cell>
          <cell r="B9485" t="str">
            <v>SIJ</v>
          </cell>
          <cell r="C9485" t="str">
            <v xml:space="preserve"> Кружка НОВЫЙ ГОД в подарочной упаковке 330мл</v>
          </cell>
          <cell r="D9485" t="str">
            <v xml:space="preserve"> TALL MUG IN A GIFT BOX 330ml</v>
          </cell>
          <cell r="E9485" t="str">
            <v>Китай</v>
          </cell>
          <cell r="F9485" t="str">
            <v>ФАРФОР</v>
          </cell>
        </row>
        <row r="9486">
          <cell r="A9486" t="str">
            <v>NC17063</v>
          </cell>
          <cell r="B9486" t="str">
            <v>SIJ</v>
          </cell>
          <cell r="C9486" t="str">
            <v xml:space="preserve"> Кружка НОВЫЙ ГОД в подарочной упаковке 330мл</v>
          </cell>
          <cell r="D9486" t="str">
            <v xml:space="preserve"> TALL MUG IN A GIFT BOX 330ml</v>
          </cell>
          <cell r="E9486" t="str">
            <v>Китай</v>
          </cell>
          <cell r="F9486" t="str">
            <v>ФАРФОР</v>
          </cell>
        </row>
        <row r="9487">
          <cell r="A9487" t="str">
            <v>NC17064</v>
          </cell>
          <cell r="B9487" t="str">
            <v>SIJ</v>
          </cell>
          <cell r="C9487" t="str">
            <v xml:space="preserve"> Кружка РОЖДЕСТВЕНСКАЯ СКАЗКА в подарочной упаковке 330мл</v>
          </cell>
          <cell r="D9487" t="str">
            <v xml:space="preserve"> TALL MUG IN A GIFT BOX 330ml</v>
          </cell>
          <cell r="E9487" t="str">
            <v>Китай</v>
          </cell>
          <cell r="F9487" t="str">
            <v>ФАРФОР</v>
          </cell>
        </row>
        <row r="9488">
          <cell r="A9488" t="str">
            <v>NC17065</v>
          </cell>
          <cell r="B9488" t="str">
            <v>SIJ</v>
          </cell>
          <cell r="C9488" t="str">
            <v xml:space="preserve"> Чайная пара НОВЫЙ ГОД в подарочной упаковке 300мл</v>
          </cell>
          <cell r="D9488" t="str">
            <v xml:space="preserve"> CAPPUCCINO CUP AND SAUCER IN A GIFT BOX(RIBBON)</v>
          </cell>
          <cell r="E9488" t="str">
            <v>Китай</v>
          </cell>
          <cell r="F9488" t="str">
            <v>ФАРФОР</v>
          </cell>
        </row>
        <row r="9489">
          <cell r="A9489" t="str">
            <v>NC17066</v>
          </cell>
          <cell r="B9489" t="str">
            <v>SIJ</v>
          </cell>
          <cell r="C9489" t="str">
            <v xml:space="preserve"> Чайная пара НОВЫЙ ГОД в подарочной упаковке 300мл</v>
          </cell>
          <cell r="D9489" t="str">
            <v xml:space="preserve"> CAPPUCCINO CUP AND SAUCER IN A GIFT BOX(RIBBON)</v>
          </cell>
          <cell r="E9489" t="str">
            <v>Китай</v>
          </cell>
          <cell r="F9489" t="str">
            <v>ФАРФОР</v>
          </cell>
        </row>
        <row r="9490">
          <cell r="A9490" t="str">
            <v>NC17067</v>
          </cell>
          <cell r="B9490" t="str">
            <v>SIJ</v>
          </cell>
          <cell r="C9490" t="str">
            <v xml:space="preserve"> Чайная пара РОЖДЕСТВЕНСКАЯ СКАЗКА в подарочной упаковке 300мл</v>
          </cell>
          <cell r="D9490" t="str">
            <v xml:space="preserve"> CAPPUCCINO CUP AND SAUCER IN A GIFT BOX(RIBBON)</v>
          </cell>
          <cell r="E9490" t="str">
            <v>Китай</v>
          </cell>
          <cell r="F9490" t="str">
            <v>ФАРФОР</v>
          </cell>
        </row>
        <row r="9491">
          <cell r="A9491" t="str">
            <v>NC17068</v>
          </cell>
          <cell r="B9491" t="str">
            <v>SIJ</v>
          </cell>
          <cell r="C9491" t="str">
            <v xml:space="preserve"> Этажерка НОВЫЙ ГОД в подарочной упаковке 23.3х15.5см</v>
          </cell>
          <cell r="D9491" t="str">
            <v xml:space="preserve"> 2-TIER CAKE STAND IN A GIFT BOX</v>
          </cell>
          <cell r="E9491" t="str">
            <v>Китай</v>
          </cell>
          <cell r="F9491" t="str">
            <v>ФАРФОР</v>
          </cell>
        </row>
        <row r="9492">
          <cell r="A9492" t="str">
            <v>NC17069</v>
          </cell>
          <cell r="B9492" t="str">
            <v>SIJ</v>
          </cell>
          <cell r="C9492" t="str">
            <v xml:space="preserve"> Этажерка НОВЫЙ ГОД в подарочной упаковке 23.3х15.5см</v>
          </cell>
          <cell r="D9492" t="str">
            <v xml:space="preserve"> 2-TIER CAKE STAND IN A GIFT BOX</v>
          </cell>
          <cell r="E9492" t="str">
            <v>Китай</v>
          </cell>
          <cell r="F9492" t="str">
            <v>ФАРФОР</v>
          </cell>
        </row>
        <row r="9493">
          <cell r="A9493" t="str">
            <v>NC17070</v>
          </cell>
          <cell r="B9493" t="str">
            <v>SIJ</v>
          </cell>
          <cell r="C9493" t="str">
            <v xml:space="preserve"> Этажерка РОЖДЕСТВЕНСКАЯ СКАЗКА в подарочной упаковке 23.3х15.5см</v>
          </cell>
          <cell r="D9493" t="str">
            <v xml:space="preserve"> 2-TIER CAKE STAND IN A GIFT BOX</v>
          </cell>
          <cell r="E9493" t="str">
            <v>Китай</v>
          </cell>
          <cell r="F9493" t="str">
            <v>ФАРФОР</v>
          </cell>
        </row>
        <row r="9494">
          <cell r="A9494" t="str">
            <v>NC17060</v>
          </cell>
          <cell r="B9494" t="str">
            <v>SIJ</v>
          </cell>
          <cell r="C9494" t="str">
            <v xml:space="preserve"> Кружка НОВЫЙ ГОД в подарочной упаковке 310мл</v>
          </cell>
          <cell r="D9494" t="str">
            <v xml:space="preserve"> "ROYAL MUG IN A</v>
          </cell>
        </row>
        <row r="9495">
          <cell r="A9495" t="str">
            <v>GIFT BOX(RIBBON</v>
          </cell>
        </row>
        <row r="9496">
          <cell r="A9496" t="str">
            <v>ON RIM)"</v>
          </cell>
          <cell r="B9496" t="str">
            <v>Китай</v>
          </cell>
          <cell r="C9496" t="str">
            <v>ФАРФОР</v>
          </cell>
        </row>
        <row r="9497">
          <cell r="A9497" t="str">
            <v>NC17061</v>
          </cell>
          <cell r="B9497" t="str">
            <v>SIJ</v>
          </cell>
          <cell r="C9497" t="str">
            <v xml:space="preserve"> Кружка РОЖДЕСТВЕНСКАЯ СКАЗКА в подарочной упаковке 310мл</v>
          </cell>
          <cell r="D9497" t="str">
            <v xml:space="preserve"> "ROYAL MUG IN A</v>
          </cell>
        </row>
        <row r="9498">
          <cell r="A9498" t="str">
            <v>GIFT BOX(RIBBON</v>
          </cell>
        </row>
        <row r="9499">
          <cell r="A9499" t="str">
            <v>ON RIM)"</v>
          </cell>
          <cell r="B9499" t="str">
            <v>Китай</v>
          </cell>
          <cell r="C9499" t="str">
            <v>ФАРФОР</v>
          </cell>
        </row>
        <row r="9500">
          <cell r="A9500" t="str">
            <v>GC17001</v>
          </cell>
          <cell r="B9500" t="str">
            <v>SIJ</v>
          </cell>
          <cell r="C9500" t="str">
            <v xml:space="preserve"> Блюдо декоративное АРТИ 42.5х17см</v>
          </cell>
          <cell r="D9500" t="str">
            <v xml:space="preserve"> GLASS PLATE 42.5x17cm</v>
          </cell>
          <cell r="E9500" t="str">
            <v>Китай</v>
          </cell>
          <cell r="F9500" t="str">
            <v>СТЕКЛО</v>
          </cell>
        </row>
        <row r="9501">
          <cell r="A9501" t="str">
            <v>GC17002</v>
          </cell>
          <cell r="B9501" t="str">
            <v>SIJ</v>
          </cell>
          <cell r="C9501" t="str">
            <v xml:space="preserve"> Блюдо с декором АРТИ 34х24см</v>
          </cell>
          <cell r="D9501" t="str">
            <v xml:space="preserve"> GLASS PLATE 34x24cm</v>
          </cell>
          <cell r="E9501" t="str">
            <v>Китай</v>
          </cell>
          <cell r="F9501" t="str">
            <v>СТЕКЛО</v>
          </cell>
        </row>
        <row r="9502">
          <cell r="A9502" t="str">
            <v>GC17003</v>
          </cell>
          <cell r="B9502" t="str">
            <v>SIJ</v>
          </cell>
          <cell r="C9502" t="str">
            <v xml:space="preserve"> Блюдо декоративное АРТИ 30х22см</v>
          </cell>
          <cell r="D9502" t="str">
            <v xml:space="preserve"> GLASS PLATE 30x22cm</v>
          </cell>
          <cell r="E9502" t="str">
            <v>Китай</v>
          </cell>
          <cell r="F9502" t="str">
            <v>СТЕКЛО</v>
          </cell>
        </row>
        <row r="9503">
          <cell r="A9503" t="str">
            <v>GC17004</v>
          </cell>
          <cell r="B9503" t="str">
            <v>SIJ</v>
          </cell>
          <cell r="C9503" t="str">
            <v xml:space="preserve"> Блюдо для торта с лопаткой САДОВЫЕ ЦВЕТЫ 28см</v>
          </cell>
          <cell r="D9503" t="str">
            <v xml:space="preserve"> GLASS PLATE with spatula 28 cm FOLK CRAFTS</v>
          </cell>
          <cell r="E9503" t="str">
            <v>Китай</v>
          </cell>
          <cell r="F9503" t="str">
            <v>СТЕКЛО</v>
          </cell>
        </row>
        <row r="9504">
          <cell r="A9504" t="str">
            <v>GC17005</v>
          </cell>
          <cell r="B9504" t="str">
            <v>SIJ</v>
          </cell>
          <cell r="C9504" t="str">
            <v xml:space="preserve"> Блюдо для торта с лопаткой ЛЕТНИЙ САД 28x28см</v>
          </cell>
          <cell r="D9504" t="str">
            <v xml:space="preserve"> GLASS PLATE with spatula 28 cm SUMMER GARDEN</v>
          </cell>
          <cell r="E9504" t="str">
            <v>Китай</v>
          </cell>
          <cell r="F9504" t="str">
            <v>СТЕКЛО</v>
          </cell>
        </row>
        <row r="9505">
          <cell r="A9505" t="str">
            <v>GC17006</v>
          </cell>
          <cell r="B9505" t="str">
            <v>SIJ</v>
          </cell>
          <cell r="C9505" t="str">
            <v xml:space="preserve"> Чайная пара РОМАНТИКА 380мл</v>
          </cell>
          <cell r="D9505" t="str">
            <v xml:space="preserve"> CUP and SAUCER ROMANTIQUE 380ml</v>
          </cell>
          <cell r="E9505" t="str">
            <v>Китай</v>
          </cell>
          <cell r="F9505" t="str">
            <v>ФАРФОР</v>
          </cell>
        </row>
        <row r="9506">
          <cell r="A9506" t="str">
            <v>GC17007</v>
          </cell>
          <cell r="B9506" t="str">
            <v>SIJ</v>
          </cell>
          <cell r="C9506" t="str">
            <v xml:space="preserve"> Кружка РОМАНТИКА 380мл</v>
          </cell>
          <cell r="D9506" t="str">
            <v xml:space="preserve"> MUG ROMANTIQUE 380ml</v>
          </cell>
          <cell r="E9506" t="str">
            <v>Китай</v>
          </cell>
          <cell r="F9506" t="str">
            <v>ФАРФОР</v>
          </cell>
        </row>
        <row r="9507">
          <cell r="A9507" t="str">
            <v>GC17008</v>
          </cell>
          <cell r="B9507" t="str">
            <v>SIJ</v>
          </cell>
          <cell r="C9507" t="str">
            <v xml:space="preserve"> Кружка классик БУКЕТ 320мл</v>
          </cell>
          <cell r="D9507" t="str">
            <v xml:space="preserve"> MUG CLASSIC BOUQUET 320ML</v>
          </cell>
          <cell r="E9507" t="str">
            <v>Китай</v>
          </cell>
          <cell r="F9507" t="str">
            <v>ФАРФОР</v>
          </cell>
        </row>
        <row r="9508">
          <cell r="A9508" t="str">
            <v>GC17009</v>
          </cell>
          <cell r="B9508" t="str">
            <v>SIJ</v>
          </cell>
          <cell r="C9508" t="str">
            <v xml:space="preserve"> Кружка модерн БУКЕТ 300мл</v>
          </cell>
          <cell r="D9508" t="str">
            <v xml:space="preserve"> MUG MODERN BOUQUET 300ML</v>
          </cell>
          <cell r="E9508" t="str">
            <v>Китай</v>
          </cell>
          <cell r="F9508" t="str">
            <v>ФАРФОР</v>
          </cell>
        </row>
        <row r="9509">
          <cell r="A9509" t="str">
            <v>GC17010</v>
          </cell>
          <cell r="B9509" t="str">
            <v>SIJ</v>
          </cell>
          <cell r="C9509" t="str">
            <v xml:space="preserve"> Термо-кружка БУКЕТ 300мл</v>
          </cell>
          <cell r="D9509" t="str">
            <v xml:space="preserve"> TRAVEL MUG BOUQUET 300ML</v>
          </cell>
          <cell r="E9509" t="str">
            <v>Китай</v>
          </cell>
          <cell r="F9509" t="str">
            <v>ФАРФОР</v>
          </cell>
        </row>
        <row r="9510">
          <cell r="A9510" t="str">
            <v>GC17011</v>
          </cell>
          <cell r="B9510" t="str">
            <v>SIJ</v>
          </cell>
          <cell r="C9510" t="str">
            <v xml:space="preserve"> Чайник БУКЕТ 900мл</v>
          </cell>
          <cell r="D9510" t="str">
            <v xml:space="preserve"> TEA POT BOUQUET 900ML</v>
          </cell>
          <cell r="E9510" t="str">
            <v>Китай</v>
          </cell>
          <cell r="F9510" t="str">
            <v>ФАРФОР</v>
          </cell>
        </row>
        <row r="9511">
          <cell r="A9511" t="str">
            <v>GC17012</v>
          </cell>
          <cell r="B9511" t="str">
            <v>SIJ</v>
          </cell>
          <cell r="C9511" t="str">
            <v xml:space="preserve"> Чайная пара БУКЕТ 300мл</v>
          </cell>
          <cell r="D9511" t="str">
            <v xml:space="preserve"> CUP AND SAUCER BOUQUET 300ML</v>
          </cell>
          <cell r="E9511" t="str">
            <v>Китай</v>
          </cell>
          <cell r="F9511" t="str">
            <v>ФАРФОР</v>
          </cell>
        </row>
        <row r="9512">
          <cell r="A9512" t="str">
            <v>GC17013</v>
          </cell>
          <cell r="B9512" t="str">
            <v>SIJ</v>
          </cell>
          <cell r="C9512" t="str">
            <v xml:space="preserve"> Этажерка БУКЕТ</v>
          </cell>
          <cell r="D9512" t="str">
            <v xml:space="preserve"> 2-TIER CAKE STAND BOUQUET</v>
          </cell>
          <cell r="E9512" t="str">
            <v>Китай</v>
          </cell>
          <cell r="F9512" t="str">
            <v>ФАРФОР</v>
          </cell>
        </row>
        <row r="9513">
          <cell r="A9513" t="str">
            <v>GC17014</v>
          </cell>
          <cell r="B9513" t="str">
            <v>SIJ</v>
          </cell>
          <cell r="C9513" t="str">
            <v xml:space="preserve"> Кружка классик ПЕНИЕ ПТИЦ 320мл</v>
          </cell>
          <cell r="D9513" t="str">
            <v xml:space="preserve"> MUG CLASSIC BIRDSONG 320ML</v>
          </cell>
          <cell r="E9513" t="str">
            <v>Китай</v>
          </cell>
          <cell r="F9513" t="str">
            <v>ФАРФОР</v>
          </cell>
        </row>
        <row r="9514">
          <cell r="A9514" t="str">
            <v>GC17015</v>
          </cell>
          <cell r="B9514" t="str">
            <v>SIJ</v>
          </cell>
          <cell r="C9514" t="str">
            <v xml:space="preserve"> Кружка модерн ПЕНИЕ ПТИЦ 300мл</v>
          </cell>
          <cell r="D9514" t="str">
            <v xml:space="preserve"> MUG MODERN BIRDSONG 300ML</v>
          </cell>
          <cell r="E9514" t="str">
            <v>Китай</v>
          </cell>
          <cell r="F9514" t="str">
            <v>ФАРФОР</v>
          </cell>
        </row>
        <row r="9515">
          <cell r="A9515" t="str">
            <v>GC17016</v>
          </cell>
          <cell r="B9515" t="str">
            <v>SIJ</v>
          </cell>
          <cell r="C9515" t="str">
            <v xml:space="preserve"> Термо-кружка ПЕНИЕ ПТИЦ 300мл</v>
          </cell>
          <cell r="D9515" t="str">
            <v xml:space="preserve"> TRAVEL MUG BIRDSONG 300ML</v>
          </cell>
          <cell r="E9515" t="str">
            <v>Китай</v>
          </cell>
          <cell r="F9515" t="str">
            <v>ФАРФОР</v>
          </cell>
        </row>
        <row r="9516">
          <cell r="A9516" t="str">
            <v>GC17017</v>
          </cell>
          <cell r="B9516" t="str">
            <v>SIJ</v>
          </cell>
          <cell r="C9516" t="str">
            <v xml:space="preserve"> Чайник ПЕНИЕ ПТИЦ 900мл</v>
          </cell>
          <cell r="D9516" t="str">
            <v xml:space="preserve"> TEA POT BIRDSONG 900ML</v>
          </cell>
          <cell r="E9516" t="str">
            <v>Китай</v>
          </cell>
          <cell r="F9516" t="str">
            <v>ФАРФОР</v>
          </cell>
        </row>
        <row r="9517">
          <cell r="A9517" t="str">
            <v>GC17018</v>
          </cell>
          <cell r="B9517" t="str">
            <v>SIJ</v>
          </cell>
          <cell r="C9517" t="str">
            <v xml:space="preserve"> Чайная пара ПЕНИЕ ПТИЦ 300мл</v>
          </cell>
          <cell r="D9517" t="str">
            <v xml:space="preserve"> CUP AND SAUCER BIRDSONG 300ML</v>
          </cell>
          <cell r="E9517" t="str">
            <v>Китай</v>
          </cell>
          <cell r="F9517" t="str">
            <v>ФАРФОР</v>
          </cell>
        </row>
        <row r="9518">
          <cell r="A9518" t="str">
            <v>GC17019</v>
          </cell>
          <cell r="B9518" t="str">
            <v>SIJ</v>
          </cell>
          <cell r="C9518" t="str">
            <v xml:space="preserve"> Этажерка ПЕНИЕ ПТИЦ</v>
          </cell>
          <cell r="D9518" t="str">
            <v xml:space="preserve"> 2-TIER CAKE STAND BIRDSONG</v>
          </cell>
          <cell r="E9518" t="str">
            <v>Китай</v>
          </cell>
          <cell r="F9518" t="str">
            <v>ФАРФОР</v>
          </cell>
        </row>
        <row r="9519">
          <cell r="A9519" t="str">
            <v>GC17021</v>
          </cell>
          <cell r="B9519" t="str">
            <v>SIJ</v>
          </cell>
          <cell r="C9519" t="str">
            <v xml:space="preserve"> Кружка модерн ПРОГУЛКА 300мл</v>
          </cell>
          <cell r="D9519" t="str">
            <v xml:space="preserve"> MUG MODERN PROMENADE 300ML</v>
          </cell>
          <cell r="E9519" t="str">
            <v>Китай</v>
          </cell>
          <cell r="F9519" t="str">
            <v>ФАРФОР</v>
          </cell>
        </row>
        <row r="9520">
          <cell r="A9520" t="str">
            <v>GC17022</v>
          </cell>
          <cell r="B9520" t="str">
            <v>SIJ</v>
          </cell>
          <cell r="C9520" t="str">
            <v xml:space="preserve"> Термо-кружка ПРОГУЛКА 300мл</v>
          </cell>
          <cell r="D9520" t="str">
            <v xml:space="preserve"> TRAVEL MUG PROMENADE 300ML</v>
          </cell>
          <cell r="E9520" t="str">
            <v>Китай</v>
          </cell>
          <cell r="F9520" t="str">
            <v>ФАРФОР</v>
          </cell>
        </row>
        <row r="9521">
          <cell r="A9521" t="str">
            <v>GC17023</v>
          </cell>
          <cell r="B9521" t="str">
            <v>SIJ</v>
          </cell>
          <cell r="C9521" t="str">
            <v xml:space="preserve"> Чайник ПРОГУЛКА 900мл</v>
          </cell>
          <cell r="D9521" t="str">
            <v xml:space="preserve"> TEA POT PROMENADE 900ML</v>
          </cell>
          <cell r="E9521" t="str">
            <v>Китай</v>
          </cell>
          <cell r="F9521" t="str">
            <v>ФАРФОР</v>
          </cell>
        </row>
        <row r="9522">
          <cell r="A9522" t="str">
            <v>GC17024</v>
          </cell>
          <cell r="B9522" t="str">
            <v>SIJ</v>
          </cell>
          <cell r="C9522" t="str">
            <v xml:space="preserve"> Чайная пара ПРОГУЛКА 300мл</v>
          </cell>
          <cell r="D9522" t="str">
            <v xml:space="preserve"> CUP AND SAUCER PROMENADE 300ML</v>
          </cell>
          <cell r="E9522" t="str">
            <v>Китай</v>
          </cell>
          <cell r="F9522" t="str">
            <v>ФАРФОР</v>
          </cell>
        </row>
        <row r="9523">
          <cell r="A9523" t="str">
            <v>GC17025</v>
          </cell>
          <cell r="B9523" t="str">
            <v>SIJ</v>
          </cell>
          <cell r="C9523" t="str">
            <v xml:space="preserve"> Этажерка ПРОГУЛКА</v>
          </cell>
          <cell r="D9523" t="str">
            <v xml:space="preserve"> 2-TIER CAKE STAND PROMENADE</v>
          </cell>
          <cell r="E9523" t="str">
            <v>Китай</v>
          </cell>
          <cell r="F9523" t="str">
            <v>ФАРФОР</v>
          </cell>
        </row>
        <row r="9524">
          <cell r="A9524" t="str">
            <v>GC17027</v>
          </cell>
          <cell r="B9524" t="str">
            <v>SIJ</v>
          </cell>
          <cell r="C9524" t="str">
            <v xml:space="preserve"> Кружка модерн ГОРНАЯ ЛАВАНДА 300мл</v>
          </cell>
          <cell r="D9524" t="str">
            <v xml:space="preserve"> MUG MODERN LAVENDER 300ML</v>
          </cell>
          <cell r="E9524" t="str">
            <v>Китай</v>
          </cell>
          <cell r="F9524" t="str">
            <v>ФАРФОР</v>
          </cell>
        </row>
        <row r="9525">
          <cell r="A9525" t="str">
            <v>GC17028</v>
          </cell>
          <cell r="B9525" t="str">
            <v>SIJ</v>
          </cell>
          <cell r="C9525" t="str">
            <v xml:space="preserve"> Термо-кружка ГОРНАЯ ЛАВАНДА 300мл</v>
          </cell>
          <cell r="D9525" t="str">
            <v xml:space="preserve"> TRAVEL MUG LAVENDER 300ML</v>
          </cell>
          <cell r="E9525" t="str">
            <v>Китай</v>
          </cell>
          <cell r="F9525" t="str">
            <v>ФАРФОР</v>
          </cell>
        </row>
        <row r="9526">
          <cell r="A9526" t="str">
            <v>GC17029</v>
          </cell>
          <cell r="B9526" t="str">
            <v>SIJ</v>
          </cell>
          <cell r="C9526" t="str">
            <v xml:space="preserve"> Чайник ГОРНАЯ ЛАВАНДА 900мл</v>
          </cell>
          <cell r="D9526" t="str">
            <v xml:space="preserve"> TEA POT LAVENDER 900ML</v>
          </cell>
          <cell r="E9526" t="str">
            <v>Китай</v>
          </cell>
          <cell r="F9526" t="str">
            <v>ФАРФОР</v>
          </cell>
        </row>
        <row r="9527">
          <cell r="A9527" t="str">
            <v>GC17030</v>
          </cell>
          <cell r="B9527" t="str">
            <v>SIJ</v>
          </cell>
          <cell r="C9527" t="str">
            <v xml:space="preserve"> Чайная пара ГОРНАЯ ЛАВАНДА 300мл</v>
          </cell>
          <cell r="D9527" t="str">
            <v xml:space="preserve"> CUP AND SAUCER LAVENDER 300ML</v>
          </cell>
          <cell r="E9527" t="str">
            <v>Китай</v>
          </cell>
          <cell r="F9527" t="str">
            <v>ФАРФОР</v>
          </cell>
        </row>
        <row r="9528">
          <cell r="A9528" t="str">
            <v>GC17031</v>
          </cell>
          <cell r="B9528" t="str">
            <v>SIJ</v>
          </cell>
          <cell r="C9528" t="str">
            <v xml:space="preserve"> Этажерка ГОРНАЯ ЛАВАНДА</v>
          </cell>
          <cell r="D9528" t="str">
            <v xml:space="preserve"> 2-TIER CAKE STAND LAVENDER</v>
          </cell>
          <cell r="E9528" t="str">
            <v>Китай</v>
          </cell>
          <cell r="F9528" t="str">
            <v>ФАРФОР</v>
          </cell>
        </row>
        <row r="9529">
          <cell r="A9529" t="str">
            <v>GC17033</v>
          </cell>
          <cell r="B9529" t="str">
            <v>SIJ</v>
          </cell>
          <cell r="C9529" t="str">
            <v xml:space="preserve"> Кружка модерн ЛИМОННОЕ ДЕРЕВО 300мл</v>
          </cell>
          <cell r="D9529" t="str">
            <v xml:space="preserve"> MUG MODERN LEMON TREE 300ML</v>
          </cell>
          <cell r="E9529" t="str">
            <v>Китай</v>
          </cell>
          <cell r="F9529" t="str">
            <v>ФАРФОР</v>
          </cell>
        </row>
        <row r="9530">
          <cell r="A9530" t="str">
            <v>GC17034</v>
          </cell>
          <cell r="B9530" t="str">
            <v>SIJ</v>
          </cell>
          <cell r="C9530" t="str">
            <v xml:space="preserve"> Термо-кружка ЛИМОННОЕ ДЕРЕВО 300мл</v>
          </cell>
          <cell r="D9530" t="str">
            <v xml:space="preserve"> TRAVEL MUG LEMON TREE 300ML</v>
          </cell>
          <cell r="E9530" t="str">
            <v>Китай</v>
          </cell>
          <cell r="F9530" t="str">
            <v>ФАРФОР</v>
          </cell>
        </row>
        <row r="9531">
          <cell r="A9531" t="str">
            <v>GC17035</v>
          </cell>
          <cell r="B9531" t="str">
            <v>SIJ</v>
          </cell>
          <cell r="C9531" t="str">
            <v xml:space="preserve"> Чайник ЛИМОННОЕ ДЕРЕВО 900мл</v>
          </cell>
          <cell r="D9531" t="str">
            <v xml:space="preserve"> TEA POT LEMON TREE 900ML</v>
          </cell>
          <cell r="E9531" t="str">
            <v>Китай</v>
          </cell>
          <cell r="F9531" t="str">
            <v>ФАРФОР</v>
          </cell>
        </row>
        <row r="9532">
          <cell r="A9532" t="str">
            <v>GC17036</v>
          </cell>
          <cell r="B9532" t="str">
            <v>SIJ</v>
          </cell>
          <cell r="C9532" t="str">
            <v xml:space="preserve"> Чайная пара ЛИМОННОЕ ДЕРЕВО 300мл</v>
          </cell>
          <cell r="D9532" t="str">
            <v xml:space="preserve"> CUP AND SAUCER LEMON TREE 300ML</v>
          </cell>
          <cell r="E9532" t="str">
            <v>Китай</v>
          </cell>
          <cell r="F9532" t="str">
            <v>ФАРФОР</v>
          </cell>
        </row>
        <row r="9533">
          <cell r="A9533" t="str">
            <v>GC17037</v>
          </cell>
          <cell r="B9533" t="str">
            <v>SIJ</v>
          </cell>
          <cell r="C9533" t="str">
            <v xml:space="preserve"> Этажерка ЛИМОННОЕ ДЕРЕВО</v>
          </cell>
          <cell r="D9533" t="str">
            <v xml:space="preserve"> 2-TIER CAKE STAND LEMON TREE</v>
          </cell>
          <cell r="E9533" t="str">
            <v>Китай</v>
          </cell>
          <cell r="F9533" t="str">
            <v>ФАРФОР</v>
          </cell>
        </row>
        <row r="9534">
          <cell r="A9534" t="str">
            <v>GC17038</v>
          </cell>
          <cell r="B9534" t="str">
            <v>SIJ</v>
          </cell>
          <cell r="C9534" t="str">
            <v xml:space="preserve"> Подарочная свеча в горшочке 8х8х6см</v>
          </cell>
          <cell r="D9534" t="str">
            <v xml:space="preserve"> GIFT POT CANDLE 8x8x6 cm</v>
          </cell>
          <cell r="E9534" t="str">
            <v>Китай</v>
          </cell>
          <cell r="F9534" t="str">
            <v>ПАРАФИН,КЕРАМИКА,ПЛАСТИК</v>
          </cell>
        </row>
        <row r="9535">
          <cell r="A9535" t="str">
            <v>GC17039</v>
          </cell>
          <cell r="B9535" t="str">
            <v>SIJ</v>
          </cell>
          <cell r="C9535" t="str">
            <v xml:space="preserve"> Подарочная свеча столбик 8х8х6см</v>
          </cell>
          <cell r="D9535" t="str">
            <v xml:space="preserve"> GIFT TRAY CANDLE 8x8x6 cm</v>
          </cell>
          <cell r="E9535" t="str">
            <v>Китай</v>
          </cell>
          <cell r="F9535" t="str">
            <v>ПАРАФИН,КЕРАМИКА,ПЛАСТИК</v>
          </cell>
        </row>
        <row r="9536">
          <cell r="A9536" t="str">
            <v>NC13067</v>
          </cell>
          <cell r="B9536" t="str">
            <v>SIJ</v>
          </cell>
          <cell r="C9536" t="str">
            <v xml:space="preserve"> Подсвечник СНЕГОВИК h=17.5см</v>
          </cell>
          <cell r="D9536" t="str">
            <v xml:space="preserve"> Candleholder SNOWMAN</v>
          </cell>
          <cell r="E9536" t="str">
            <v>Китай</v>
          </cell>
          <cell r="F9536" t="str">
            <v>МЕТАЛЛ</v>
          </cell>
        </row>
        <row r="9537">
          <cell r="A9537" t="str">
            <v>NC13068</v>
          </cell>
          <cell r="B9537" t="str">
            <v>SIJ</v>
          </cell>
          <cell r="C9537" t="str">
            <v xml:space="preserve"> Подсвечник ЕЛКА h=17.5см</v>
          </cell>
          <cell r="D9537" t="str">
            <v xml:space="preserve"> Candleholder CHRISTMAS TREE</v>
          </cell>
          <cell r="E9537" t="str">
            <v>Китай</v>
          </cell>
          <cell r="F9537" t="str">
            <v>МЕТАЛЛ</v>
          </cell>
        </row>
        <row r="9538">
          <cell r="A9538" t="str">
            <v>NC13069</v>
          </cell>
          <cell r="B9538" t="str">
            <v>SIJ</v>
          </cell>
          <cell r="C9538" t="str">
            <v xml:space="preserve"> Подсвечник ПОДАРОК h=15см</v>
          </cell>
          <cell r="D9538" t="str">
            <v xml:space="preserve"> Candleholder GIFT</v>
          </cell>
          <cell r="E9538" t="str">
            <v>Китай</v>
          </cell>
          <cell r="F9538" t="str">
            <v>МЕТАЛЛ</v>
          </cell>
        </row>
        <row r="9539">
          <cell r="A9539" t="str">
            <v>NC13070</v>
          </cell>
          <cell r="B9539" t="str">
            <v>SIJ</v>
          </cell>
          <cell r="C9539" t="str">
            <v xml:space="preserve"> Подсвечник СВЕЧА h=17см</v>
          </cell>
          <cell r="D9539" t="str">
            <v xml:space="preserve"> Candleholder CANDLE</v>
          </cell>
          <cell r="E9539" t="str">
            <v>Китай</v>
          </cell>
          <cell r="F9539" t="str">
            <v>МЕТАЛЛ</v>
          </cell>
        </row>
        <row r="9540">
          <cell r="A9540" t="str">
            <v>NC13071</v>
          </cell>
          <cell r="B9540" t="str">
            <v>SIJ</v>
          </cell>
          <cell r="C9540" t="str">
            <v xml:space="preserve"> Подсвечник со стразами СВЕЧА h=17.5см</v>
          </cell>
          <cell r="D9540" t="str">
            <v xml:space="preserve"> Candleholder CANDLE with pastes</v>
          </cell>
          <cell r="E9540" t="str">
            <v>Китай</v>
          </cell>
          <cell r="F9540" t="str">
            <v>МЕТАЛЛ</v>
          </cell>
        </row>
        <row r="9541">
          <cell r="A9541" t="str">
            <v>NC13065</v>
          </cell>
          <cell r="B9541" t="str">
            <v>SIJ</v>
          </cell>
          <cell r="C9541" t="str">
            <v xml:space="preserve"> Подсвечник ЗВЕЗДА h=11.5см</v>
          </cell>
          <cell r="D9541" t="str">
            <v xml:space="preserve"> Candleholder STAR</v>
          </cell>
          <cell r="E9541" t="str">
            <v>Китай</v>
          </cell>
          <cell r="F9541" t="str">
            <v>МЕТАЛЛ</v>
          </cell>
        </row>
        <row r="9542">
          <cell r="A9542" t="str">
            <v>NC13066</v>
          </cell>
          <cell r="B9542" t="str">
            <v>SIJ</v>
          </cell>
          <cell r="C9542" t="str">
            <v xml:space="preserve"> Подсвечник КОЛОКОЛЬЧИК h=11.5см</v>
          </cell>
          <cell r="D9542" t="str">
            <v xml:space="preserve"> Candleholder BELL</v>
          </cell>
          <cell r="E9542" t="str">
            <v>Китай</v>
          </cell>
          <cell r="F9542" t="str">
            <v>МЕТАЛЛ</v>
          </cell>
        </row>
        <row r="9543">
          <cell r="A9543" t="str">
            <v>NC13024</v>
          </cell>
          <cell r="B9543" t="str">
            <v>SIJ</v>
          </cell>
          <cell r="C9543" t="str">
            <v xml:space="preserve"> Фигурка ВРАЧ h=8.5см</v>
          </cell>
          <cell r="D9543" t="str">
            <v xml:space="preserve"> Figurine DOCTOR = 8.5 cm</v>
          </cell>
          <cell r="E9543" t="str">
            <v>Китай</v>
          </cell>
          <cell r="F9543" t="str">
            <v>ПОЛИСТОУН</v>
          </cell>
        </row>
        <row r="9544">
          <cell r="A9544" t="str">
            <v>NC13025</v>
          </cell>
          <cell r="B9544" t="str">
            <v>SIJ</v>
          </cell>
          <cell r="C9544" t="str">
            <v xml:space="preserve"> Фигурка СТРОИТЕЛЬ h=8.5см</v>
          </cell>
          <cell r="D9544" t="str">
            <v xml:space="preserve"> Figurine BUILDER h = 8.5 cm</v>
          </cell>
          <cell r="E9544" t="str">
            <v>Китай</v>
          </cell>
          <cell r="F9544" t="str">
            <v>ПОЛИСТОУН</v>
          </cell>
        </row>
        <row r="9545">
          <cell r="A9545" t="str">
            <v>NC13026</v>
          </cell>
          <cell r="B9545" t="str">
            <v>SIJ</v>
          </cell>
          <cell r="C9545" t="str">
            <v xml:space="preserve"> Фигурка ВОДИТЕЛЬ h=8.5см</v>
          </cell>
          <cell r="D9545" t="str">
            <v xml:space="preserve"> Figurine DRIVER h = 8.5 cm</v>
          </cell>
          <cell r="E9545" t="str">
            <v>Китай</v>
          </cell>
          <cell r="F9545" t="str">
            <v>ПОЛИСТОУН</v>
          </cell>
        </row>
        <row r="9546">
          <cell r="A9546" t="str">
            <v>NC13027</v>
          </cell>
          <cell r="B9546" t="str">
            <v>SIJ</v>
          </cell>
          <cell r="C9546" t="str">
            <v xml:space="preserve"> Фигурка ГЕНЕРАЛ h=8.5см</v>
          </cell>
          <cell r="D9546" t="str">
            <v xml:space="preserve"> Figurine GENERAL h = 8.5 cm</v>
          </cell>
          <cell r="E9546" t="str">
            <v>Китай</v>
          </cell>
          <cell r="F9546" t="str">
            <v>ПОЛИСТОУН</v>
          </cell>
        </row>
        <row r="9547">
          <cell r="A9547" t="str">
            <v>NC13209M</v>
          </cell>
          <cell r="B9547" t="str">
            <v>SIJ</v>
          </cell>
          <cell r="C9547" t="str">
            <v xml:space="preserve"> Ваза h=20см в ассортименте</v>
          </cell>
          <cell r="D9547" t="str">
            <v xml:space="preserve"> VASE H=20cm MIXED</v>
          </cell>
          <cell r="E9547" t="str">
            <v>Китай</v>
          </cell>
          <cell r="F9547" t="str">
            <v>СТЕКЛО</v>
          </cell>
        </row>
        <row r="9548">
          <cell r="A9548" t="str">
            <v>NC13019</v>
          </cell>
          <cell r="B9548" t="str">
            <v>SIJ</v>
          </cell>
          <cell r="C9548" t="str">
            <v xml:space="preserve"> Фигурка ПОЖАРНЫЙ h=8.5см</v>
          </cell>
          <cell r="D9548" t="str">
            <v xml:space="preserve"> Figurine FIREMAN h = 8.5 cm</v>
          </cell>
          <cell r="E9548" t="str">
            <v>Китай</v>
          </cell>
          <cell r="F9548" t="str">
            <v>ПОЛИСТОУН</v>
          </cell>
        </row>
        <row r="9549">
          <cell r="A9549" t="str">
            <v>NC13020</v>
          </cell>
          <cell r="B9549" t="str">
            <v>SIJ</v>
          </cell>
          <cell r="C9549" t="str">
            <v xml:space="preserve"> Фигурка ПОЛИЦЕЙСКИЙ h=8.5см</v>
          </cell>
          <cell r="D9549" t="str">
            <v xml:space="preserve"> Figurine POLICEMAN h = 8.5 cm</v>
          </cell>
          <cell r="E9549" t="str">
            <v>Китай</v>
          </cell>
          <cell r="F9549" t="str">
            <v>ПОЛИСТОУН</v>
          </cell>
        </row>
        <row r="9550">
          <cell r="A9550" t="str">
            <v>NC13021</v>
          </cell>
          <cell r="B9550" t="str">
            <v>SIJ</v>
          </cell>
          <cell r="C9550" t="str">
            <v xml:space="preserve"> Фигурка СЕКРЕТАРЬ h=8.5см</v>
          </cell>
          <cell r="D9550" t="str">
            <v xml:space="preserve"> Figurine SECRETARY h = 8.5cm</v>
          </cell>
          <cell r="E9550" t="str">
            <v>Китай</v>
          </cell>
          <cell r="F9550" t="str">
            <v>ПОЛИСТОУН</v>
          </cell>
        </row>
        <row r="9551">
          <cell r="A9551" t="str">
            <v>NC13022</v>
          </cell>
          <cell r="B9551" t="str">
            <v>SIJ</v>
          </cell>
          <cell r="C9551" t="str">
            <v xml:space="preserve"> Фигурка МЕНЕДЖЕР h=8.5см</v>
          </cell>
          <cell r="D9551" t="str">
            <v xml:space="preserve"> Figurine MANAGER h = 8.5 cm</v>
          </cell>
          <cell r="E9551" t="str">
            <v>Китай</v>
          </cell>
          <cell r="F9551" t="str">
            <v>ПОЛИСТОУН</v>
          </cell>
        </row>
        <row r="9552">
          <cell r="A9552" t="str">
            <v>NC13023</v>
          </cell>
          <cell r="B9552" t="str">
            <v>SIJ</v>
          </cell>
          <cell r="C9552" t="str">
            <v xml:space="preserve"> Фигурка СИСТЕМНЫЙ АДМИНИСТРАТОР h=8.5см</v>
          </cell>
          <cell r="D9552" t="str">
            <v xml:space="preserve"> Figurine System Administrator h = 8.5 cm</v>
          </cell>
          <cell r="E9552" t="str">
            <v>Китай</v>
          </cell>
          <cell r="F9552" t="str">
            <v>ПОЛИСТОУН</v>
          </cell>
        </row>
        <row r="9553">
          <cell r="A9553" t="str">
            <v>NC13037</v>
          </cell>
          <cell r="B9553" t="str">
            <v>SIJ</v>
          </cell>
          <cell r="C9553" t="str">
            <v xml:space="preserve"> Подставка для телефона ЗМЕЯ ФЭНТЭЗИ</v>
          </cell>
          <cell r="D9553" t="str">
            <v xml:space="preserve"> SNAKE M.P. HOLDER</v>
          </cell>
          <cell r="E9553" t="str">
            <v>Китай</v>
          </cell>
          <cell r="F9553" t="str">
            <v>ПОЛИСТОУН</v>
          </cell>
        </row>
        <row r="9554">
          <cell r="A9554" t="str">
            <v>NC13001</v>
          </cell>
          <cell r="B9554" t="str">
            <v>SIJ</v>
          </cell>
          <cell r="C9554" t="str">
            <v xml:space="preserve"> Копилка ЗМЕЯ-ЕЛКА</v>
          </cell>
          <cell r="D9554" t="str">
            <v xml:space="preserve"> Money box SNAKE-TREE</v>
          </cell>
          <cell r="E9554" t="str">
            <v>Китай</v>
          </cell>
          <cell r="F9554" t="str">
            <v>ПОЛИСТОУН</v>
          </cell>
        </row>
        <row r="9555">
          <cell r="A9555" t="str">
            <v>NC13002</v>
          </cell>
          <cell r="B9555" t="str">
            <v>SIJ</v>
          </cell>
          <cell r="C9555" t="str">
            <v xml:space="preserve"> Фигурка ЗМЕЯ С НОВЫМ ГОДОМ!</v>
          </cell>
          <cell r="D9555" t="str">
            <v xml:space="preserve"> Figurine SNAKE girl</v>
          </cell>
          <cell r="E9555" t="str">
            <v>Китай</v>
          </cell>
          <cell r="F9555" t="str">
            <v>ПОЛИСТОУН</v>
          </cell>
        </row>
        <row r="9556">
          <cell r="A9556" t="str">
            <v>NC13003</v>
          </cell>
          <cell r="B9556" t="str">
            <v>SIJ</v>
          </cell>
          <cell r="C9556" t="str">
            <v xml:space="preserve"> Фигурка ЗМЕЙ С НОВЫМ ГОДОМ!</v>
          </cell>
          <cell r="D9556" t="str">
            <v xml:space="preserve"> Figurine SNAKE boy</v>
          </cell>
          <cell r="E9556" t="str">
            <v>Китай</v>
          </cell>
          <cell r="F9556" t="str">
            <v>ПОЛИСТОУН</v>
          </cell>
        </row>
        <row r="9557">
          <cell r="A9557" t="str">
            <v>NC13004</v>
          </cell>
          <cell r="B9557" t="str">
            <v>SIJ</v>
          </cell>
          <cell r="C9557" t="str">
            <v xml:space="preserve"> Магнит ЗМЕЯ С НОВЫМ ГОДОМ!</v>
          </cell>
          <cell r="D9557" t="str">
            <v xml:space="preserve"> Magnet SNAKE girl</v>
          </cell>
          <cell r="E9557" t="str">
            <v>Китай</v>
          </cell>
          <cell r="F9557" t="str">
            <v>ПОЛИСТОУН</v>
          </cell>
        </row>
        <row r="9558">
          <cell r="A9558" t="str">
            <v>NC13005</v>
          </cell>
          <cell r="B9558" t="str">
            <v>SIJ</v>
          </cell>
          <cell r="C9558" t="str">
            <v xml:space="preserve"> Магнит ЗМЕЙ С НОВЫМ ГОДОМ!</v>
          </cell>
          <cell r="D9558" t="str">
            <v xml:space="preserve"> Magnet SNAKE boy</v>
          </cell>
          <cell r="E9558" t="str">
            <v>Китай</v>
          </cell>
          <cell r="F9558" t="str">
            <v>ПОЛИСТОУН</v>
          </cell>
        </row>
        <row r="9559">
          <cell r="A9559" t="str">
            <v>NC13062</v>
          </cell>
          <cell r="B9559" t="str">
            <v>SIJ</v>
          </cell>
          <cell r="C9559" t="str">
            <v xml:space="preserve"> Наконечник на елку РУБИН h=29см</v>
          </cell>
          <cell r="D9559" t="str">
            <v xml:space="preserve"> Red top for the tree h = 29cm</v>
          </cell>
          <cell r="E9559" t="str">
            <v>Китай</v>
          </cell>
          <cell r="F9559" t="str">
            <v>СТЕКЛО</v>
          </cell>
        </row>
        <row r="9560">
          <cell r="A9560" t="str">
            <v>NC13063</v>
          </cell>
          <cell r="B9560" t="str">
            <v>SIJ</v>
          </cell>
          <cell r="C9560" t="str">
            <v xml:space="preserve"> Подсвечник ЯБЛОКО h=11.5см</v>
          </cell>
          <cell r="D9560" t="str">
            <v xml:space="preserve"> Candleholder APPLE</v>
          </cell>
          <cell r="E9560" t="str">
            <v>Китай</v>
          </cell>
          <cell r="F9560" t="str">
            <v>МЕТАЛЛ</v>
          </cell>
        </row>
        <row r="9561">
          <cell r="A9561" t="str">
            <v>NC13064</v>
          </cell>
          <cell r="B9561" t="str">
            <v>SIJ</v>
          </cell>
          <cell r="C9561" t="str">
            <v xml:space="preserve"> Подсвечник ГРУША h=14см</v>
          </cell>
          <cell r="D9561" t="str">
            <v xml:space="preserve"> Candleholder PEAR</v>
          </cell>
          <cell r="E9561" t="str">
            <v>Китай</v>
          </cell>
          <cell r="F9561" t="str">
            <v>МЕТАЛЛ</v>
          </cell>
        </row>
        <row r="9562">
          <cell r="A9562" t="str">
            <v>NC13057</v>
          </cell>
          <cell r="B9562" t="str">
            <v>SIJ</v>
          </cell>
          <cell r="C9562" t="str">
            <v xml:space="preserve"> Набор стеклянных шаров РУБИН 6шт d=6см</v>
          </cell>
          <cell r="D9562" t="str">
            <v xml:space="preserve"> Glass red balls set 6pcs. D = 6cm.</v>
          </cell>
          <cell r="E9562" t="str">
            <v>Китай</v>
          </cell>
          <cell r="F9562" t="str">
            <v>СТЕКЛО</v>
          </cell>
        </row>
        <row r="9563">
          <cell r="A9563" t="str">
            <v>NC13058</v>
          </cell>
          <cell r="B9563" t="str">
            <v>SIJ</v>
          </cell>
          <cell r="C9563" t="str">
            <v xml:space="preserve"> Набор стеклянных шаров РУБИН 4шт d=8см</v>
          </cell>
          <cell r="D9563" t="str">
            <v xml:space="preserve"> Glass red balls set  4pcs. D = 8 cm.</v>
          </cell>
          <cell r="E9563" t="str">
            <v>Китай</v>
          </cell>
          <cell r="F9563" t="str">
            <v>СТЕКЛО</v>
          </cell>
        </row>
        <row r="9564">
          <cell r="A9564" t="str">
            <v>73327</v>
          </cell>
          <cell r="B9564" t="str">
            <v>LUMINARC</v>
          </cell>
          <cell r="C9564" t="str">
            <v xml:space="preserve"> Стаканчик мерный 585мл</v>
          </cell>
          <cell r="D9564" t="str">
            <v xml:space="preserve"> VERRE A MESURER T</v>
          </cell>
          <cell r="E9564" t="str">
            <v>Франция</v>
          </cell>
          <cell r="F9564" t="str">
            <v>СТЕКЛО</v>
          </cell>
        </row>
        <row r="9565">
          <cell r="A9565" t="str">
            <v>G4136</v>
          </cell>
          <cell r="B9565" t="str">
            <v>LUMINARC</v>
          </cell>
          <cell r="C9565" t="str">
            <v xml:space="preserve"> Набор стаканов СИРОККО 3шт 270мл высокие</v>
          </cell>
          <cell r="D9565" t="str">
            <v xml:space="preserve"> K3 GOBELET FH 27 SIROCCO BROWN</v>
          </cell>
          <cell r="E9565" t="str">
            <v>Франция</v>
          </cell>
          <cell r="F9565" t="str">
            <v>СТЕКЛО</v>
          </cell>
        </row>
        <row r="9566">
          <cell r="A9566" t="str">
            <v>G4386</v>
          </cell>
          <cell r="B9566" t="str">
            <v>LUMINARC</v>
          </cell>
          <cell r="C9566" t="str">
            <v xml:space="preserve"> Салатник KEEP'N' 23см с крышкой</v>
          </cell>
          <cell r="D9566" t="str">
            <v xml:space="preserve"> SALADIER 23 KEEP' N BOWL T+COUVERCLE</v>
          </cell>
          <cell r="E9566" t="str">
            <v>Франция</v>
          </cell>
          <cell r="F9566" t="str">
            <v>СТЕКЛО</v>
          </cell>
        </row>
        <row r="9567">
          <cell r="A9567" t="str">
            <v>H3262</v>
          </cell>
          <cell r="B9567" t="str">
            <v>LUMINARC</v>
          </cell>
          <cell r="C9567" t="str">
            <v xml:space="preserve"> Тарелка обеденная ROMANCIA ANIS 25см</v>
          </cell>
          <cell r="D9567" t="str">
            <v xml:space="preserve"> TEMPERED ROMANCIA ANIS DINNER PLATE 25</v>
          </cell>
          <cell r="E9567" t="str">
            <v>Франция</v>
          </cell>
          <cell r="F9567" t="str">
            <v>СТЕКЛО</v>
          </cell>
        </row>
        <row r="9568">
          <cell r="A9568" t="str">
            <v>H3264</v>
          </cell>
          <cell r="B9568" t="str">
            <v>LUMINARC</v>
          </cell>
          <cell r="C9568" t="str">
            <v xml:space="preserve"> Тарелка суповая  ROMANCIA ANIS 21см</v>
          </cell>
          <cell r="D9568" t="str">
            <v xml:space="preserve"> TEMPERED ROMANCIA ANIS SOUP PLATE 21</v>
          </cell>
          <cell r="E9568" t="str">
            <v>Франция</v>
          </cell>
          <cell r="F9568" t="str">
            <v>СТЕКЛО</v>
          </cell>
        </row>
        <row r="9569">
          <cell r="A9569" t="str">
            <v>H3265</v>
          </cell>
          <cell r="B9569" t="str">
            <v>LUMINARC</v>
          </cell>
          <cell r="C9569" t="str">
            <v xml:space="preserve"> Тарелка десертная  ROMANCIA ANIS 19см</v>
          </cell>
          <cell r="D9569" t="str">
            <v xml:space="preserve"> TEMPERED ROMANCIA ANIS DESSERT PLATE 19</v>
          </cell>
          <cell r="E9569" t="str">
            <v>Франция</v>
          </cell>
          <cell r="F9569" t="str">
            <v>СТЕКЛО</v>
          </cell>
        </row>
        <row r="9570">
          <cell r="A9570" t="str">
            <v>H3266</v>
          </cell>
          <cell r="B9570" t="str">
            <v>LUMINARC</v>
          </cell>
          <cell r="C9570" t="str">
            <v xml:space="preserve"> Тарелка обеденная АЛЬКОВ БЛЭК 25см</v>
          </cell>
          <cell r="D9570" t="str">
            <v xml:space="preserve"> TEMPERED ALCOVE BLACK DINNER PLATE 25</v>
          </cell>
          <cell r="E9570" t="str">
            <v>Франция</v>
          </cell>
          <cell r="F9570" t="str">
            <v>СТЕКЛО</v>
          </cell>
        </row>
        <row r="9571">
          <cell r="A9571" t="str">
            <v>H3269</v>
          </cell>
          <cell r="B9571" t="str">
            <v>LUMINARC</v>
          </cell>
          <cell r="C9571" t="str">
            <v xml:space="preserve"> Тарелка десертная  ROMANCIA ROUGE 19см</v>
          </cell>
          <cell r="D9571" t="str">
            <v xml:space="preserve"> TEMPERED ROMANCIA ROUGE DESSERT PLATE 19</v>
          </cell>
          <cell r="E9571" t="str">
            <v>Франция</v>
          </cell>
          <cell r="F9571" t="str">
            <v>СТЕКЛО</v>
          </cell>
        </row>
        <row r="9572">
          <cell r="A9572" t="str">
            <v>E5171</v>
          </cell>
          <cell r="B9572" t="str">
            <v>LUMINARC</v>
          </cell>
          <cell r="C9572" t="str">
            <v xml:space="preserve"> Набор стаканов ДРИП 4шт 310мл низкие красные</v>
          </cell>
          <cell r="D9572" t="str">
            <v xml:space="preserve"> DRIP RED O/F TUMBLER 31</v>
          </cell>
          <cell r="E9572" t="str">
            <v>Франция</v>
          </cell>
          <cell r="F9572" t="str">
            <v>СТЕКЛО</v>
          </cell>
        </row>
        <row r="9573">
          <cell r="A9573" t="str">
            <v>H3256</v>
          </cell>
          <cell r="B9573" t="str">
            <v>LUMINARC</v>
          </cell>
          <cell r="C9573" t="str">
            <v xml:space="preserve"> Тарелка суповая  АЛЬКОВ БЛЭК 21см</v>
          </cell>
          <cell r="D9573" t="str">
            <v xml:space="preserve"> TEMPERED ALCOVE BLACK SOUP PLATE 21</v>
          </cell>
          <cell r="E9573" t="str">
            <v>Франция</v>
          </cell>
          <cell r="F9573" t="str">
            <v>СТЕКЛО</v>
          </cell>
        </row>
        <row r="9574">
          <cell r="A9574" t="str">
            <v>H3267</v>
          </cell>
          <cell r="B9574" t="str">
            <v>LUMINARC</v>
          </cell>
          <cell r="C9574" t="str">
            <v xml:space="preserve"> Тарелка десертная АЛЬКОВ БЛЭК 19см</v>
          </cell>
          <cell r="D9574" t="str">
            <v xml:space="preserve"> TEMPERED ALCOVE BLACK DESSERT PLATE 19</v>
          </cell>
          <cell r="E9574" t="str">
            <v>Франция</v>
          </cell>
          <cell r="F9574" t="str">
            <v>СТЕКЛО</v>
          </cell>
        </row>
        <row r="9575">
          <cell r="A9575" t="str">
            <v>H2111</v>
          </cell>
          <cell r="B9575" t="str">
            <v>LUMINARC</v>
          </cell>
          <cell r="C9575" t="str">
            <v xml:space="preserve"> Столовый набор 25 предметов ДИРЕКТОР БЕЛЫЙ</v>
          </cell>
          <cell r="D9575" t="str">
            <v xml:space="preserve"> SCE 25P. TABLE EVERYDAY T</v>
          </cell>
          <cell r="E9575" t="str">
            <v>Франция</v>
          </cell>
          <cell r="F9575" t="str">
            <v>СТЕКЛО</v>
          </cell>
        </row>
        <row r="9576">
          <cell r="A9576" t="str">
            <v>G8398</v>
          </cell>
          <cell r="B9576" t="str">
            <v>LUMINARC</v>
          </cell>
          <cell r="C9576" t="str">
            <v xml:space="preserve"> Контейнер стеклянный KEEP'N'BOX квадратный 360мл</v>
          </cell>
          <cell r="D9576" t="str">
            <v xml:space="preserve"> TEMPERED KEEP'N SQUARE BOX 36 CL+LID</v>
          </cell>
          <cell r="E9576" t="str">
            <v>Китай</v>
          </cell>
          <cell r="F9576" t="str">
            <v>СТЕКЛО,ПЛАСТИК</v>
          </cell>
        </row>
        <row r="9577">
          <cell r="A9577" t="str">
            <v>G8413</v>
          </cell>
          <cell r="B9577" t="str">
            <v>LUMINARC</v>
          </cell>
          <cell r="C9577" t="str">
            <v xml:space="preserve"> Контейнер стеклянный KEEP'N'BOX квадратный 720мл</v>
          </cell>
          <cell r="D9577" t="str">
            <v xml:space="preserve"> TEMPERED KEEP'N SQUARE BOX 72 CL+LID</v>
          </cell>
          <cell r="E9577" t="str">
            <v>Китай</v>
          </cell>
          <cell r="F9577" t="str">
            <v>СТЕКЛО,ПЛАСТИК</v>
          </cell>
        </row>
        <row r="9578">
          <cell r="A9578" t="str">
            <v>H1485</v>
          </cell>
          <cell r="B9578" t="str">
            <v>LUMINARC</v>
          </cell>
          <cell r="C9578" t="str">
            <v xml:space="preserve"> Салатник ПРИНЦЕССА И УКРАШЕНИЯ 16.5см</v>
          </cell>
          <cell r="D9578" t="str">
            <v xml:space="preserve"> CPL MU PRINCESS DISNEY JEWELS</v>
          </cell>
          <cell r="E9578" t="str">
            <v>Франция</v>
          </cell>
          <cell r="F9578" t="str">
            <v>СТЕКЛО</v>
          </cell>
        </row>
        <row r="9579">
          <cell r="A9579" t="str">
            <v>H1490</v>
          </cell>
          <cell r="B9579" t="str">
            <v>LUMINARC</v>
          </cell>
          <cell r="C9579" t="str">
            <v xml:space="preserve"> Пиала ПРИНЦЕССА И УКРАШЕНИЯ 500мл</v>
          </cell>
          <cell r="D9579" t="str">
            <v xml:space="preserve"> BOL 50 PRINCESS DISNEY JEWELS</v>
          </cell>
          <cell r="E9579" t="str">
            <v>Франция</v>
          </cell>
          <cell r="F9579" t="str">
            <v>СТЕКЛО</v>
          </cell>
        </row>
        <row r="9580">
          <cell r="A9580" t="str">
            <v>H1495</v>
          </cell>
          <cell r="B9580" t="str">
            <v>LUMINARC</v>
          </cell>
          <cell r="C9580" t="str">
            <v xml:space="preserve"> Тарелка десертная ТАЧКИ 19см (E9128)</v>
          </cell>
          <cell r="D9580" t="str">
            <v xml:space="preserve"> ASSIETTE DESSERT 19 DISNEY CARS T</v>
          </cell>
          <cell r="E9580" t="str">
            <v>Франция</v>
          </cell>
          <cell r="F9580" t="str">
            <v>СТЕКЛО</v>
          </cell>
        </row>
        <row r="9581">
          <cell r="A9581" t="str">
            <v>G8641</v>
          </cell>
          <cell r="B9581" t="str">
            <v>LUMINARC</v>
          </cell>
          <cell r="C9581" t="str">
            <v xml:space="preserve"> Набор контейнеров стеклянных KEEP'N'BOX 3шт прямоугольные</v>
          </cell>
          <cell r="D9581" t="str">
            <v xml:space="preserve"> SCE 3 P. REFRIG KEEP' N BOX RECT+LID T</v>
          </cell>
          <cell r="E9581" t="str">
            <v>Китай</v>
          </cell>
          <cell r="F9581" t="str">
            <v>СТЕКЛО,ПЛАСТИК</v>
          </cell>
        </row>
        <row r="9582">
          <cell r="A9582" t="str">
            <v>G8642</v>
          </cell>
          <cell r="B9582" t="str">
            <v>LUMINARC</v>
          </cell>
          <cell r="C9582" t="str">
            <v xml:space="preserve"> Набор контейнеров стеклянных KEEP'N'BOX 3шт квадратные</v>
          </cell>
          <cell r="D9582" t="str">
            <v xml:space="preserve"> S 3 P. BOITE REFRIG KEEP' N BOX SQUARE T</v>
          </cell>
          <cell r="E9582" t="str">
            <v>Китай</v>
          </cell>
          <cell r="F9582" t="str">
            <v>СТЕКЛО,ПЛАСТИК</v>
          </cell>
        </row>
        <row r="9583">
          <cell r="A9583" t="str">
            <v>H1496</v>
          </cell>
          <cell r="B9583" t="str">
            <v>LUMINARC</v>
          </cell>
          <cell r="C9583" t="str">
            <v xml:space="preserve"> Кружка ТАЧКИ 250мл (E9131)</v>
          </cell>
          <cell r="D9583" t="str">
            <v xml:space="preserve"> BOCK 25 DISNEY CARS T   (anc ref E9131)</v>
          </cell>
          <cell r="E9583" t="str">
            <v>Франция</v>
          </cell>
          <cell r="F9583" t="str">
            <v>СТЕКЛО</v>
          </cell>
        </row>
        <row r="9584">
          <cell r="A9584" t="str">
            <v>H1499</v>
          </cell>
          <cell r="B9584" t="str">
            <v>LUMINARC</v>
          </cell>
          <cell r="C9584" t="str">
            <v xml:space="preserve"> Детский набор 3 предмета ТАЧКИ</v>
          </cell>
          <cell r="D9584" t="str">
            <v xml:space="preserve"> SCE 3 ENFANT DISNEY CARS</v>
          </cell>
          <cell r="E9584" t="str">
            <v>Франция</v>
          </cell>
          <cell r="F9584" t="str">
            <v>СТЕКЛО</v>
          </cell>
        </row>
        <row r="9585">
          <cell r="A9585" t="str">
            <v>H1488</v>
          </cell>
          <cell r="B9585" t="str">
            <v>LUMINARC</v>
          </cell>
          <cell r="C9585" t="str">
            <v xml:space="preserve"> Кружка ПРИНЦЕССА И УКРАШЕНИЯ 250мл</v>
          </cell>
          <cell r="D9585" t="str">
            <v xml:space="preserve"> BOCK 25 PRINCESS DISNEY JEWELS</v>
          </cell>
          <cell r="E9585" t="str">
            <v>Франция</v>
          </cell>
          <cell r="F9585" t="str">
            <v>СТЕКЛО</v>
          </cell>
        </row>
        <row r="9586">
          <cell r="A9586" t="str">
            <v>G8400</v>
          </cell>
          <cell r="B9586" t="str">
            <v>LUMINARC</v>
          </cell>
          <cell r="C9586" t="str">
            <v xml:space="preserve"> Контейнер стеклянный KEEP'N'BOX квадратный 1170мл</v>
          </cell>
          <cell r="D9586" t="str">
            <v xml:space="preserve"> TEMPERED KEEP'N SQUARE BOX 117 CL+LID</v>
          </cell>
          <cell r="E9586" t="str">
            <v>Китай</v>
          </cell>
          <cell r="F9586" t="str">
            <v>СТЕКЛО,ПЛАСТИК</v>
          </cell>
        </row>
        <row r="9587">
          <cell r="A9587" t="str">
            <v>G8418</v>
          </cell>
          <cell r="B9587" t="str">
            <v>LUMINARC</v>
          </cell>
          <cell r="C9587" t="str">
            <v xml:space="preserve"> Контейнер стеклянный PUREBOX прямоугольный 0.82л</v>
          </cell>
          <cell r="D9587" t="str">
            <v xml:space="preserve"> TEMPERED PURE BOX ROAST BOX 82 + LID</v>
          </cell>
          <cell r="E9587" t="str">
            <v>Китай</v>
          </cell>
          <cell r="F9587" t="str">
            <v>СТЕКЛО,ПЛАСТИК</v>
          </cell>
        </row>
        <row r="9588">
          <cell r="A9588" t="str">
            <v>G8420</v>
          </cell>
          <cell r="B9588" t="str">
            <v>LUMINARC</v>
          </cell>
          <cell r="C9588" t="str">
            <v xml:space="preserve"> Контейнер стеклянный PUREBOX 1.97л прямоугольный</v>
          </cell>
          <cell r="D9588" t="str">
            <v xml:space="preserve"> TEMPERED PURE BOX ROAST BOX 197 + LID</v>
          </cell>
          <cell r="E9588" t="str">
            <v>Китай</v>
          </cell>
          <cell r="F9588" t="str">
            <v>СТЕКЛО,ПЛАСТИК</v>
          </cell>
        </row>
        <row r="9589">
          <cell r="A9589" t="str">
            <v>H1492</v>
          </cell>
          <cell r="B9589" t="str">
            <v>LUMINARC</v>
          </cell>
          <cell r="C9589" t="str">
            <v xml:space="preserve"> Детский набор ПРИНЦЕССА И УКРАШЕНИЯ 3 предмета</v>
          </cell>
          <cell r="D9589" t="str">
            <v xml:space="preserve"> S3 ENFANT BLISTER DISNEY JEWELS</v>
          </cell>
          <cell r="E9589" t="str">
            <v>Франция</v>
          </cell>
          <cell r="F9589" t="str">
            <v>СТЕКЛО</v>
          </cell>
        </row>
        <row r="9590">
          <cell r="A9590" t="str">
            <v>H0393</v>
          </cell>
          <cell r="B9590" t="str">
            <v>LUMINARC</v>
          </cell>
          <cell r="C9590" t="str">
            <v xml:space="preserve"> Тарелка обеденная КАРИН ЭКЛИПС 25см LUMINARC</v>
          </cell>
          <cell r="D9590" t="str">
            <v xml:space="preserve"> TEMPERED ECLIPSE CARINE DINNER PLATE</v>
          </cell>
          <cell r="E9590" t="str">
            <v>Франция</v>
          </cell>
          <cell r="F9590" t="str">
            <v>УПРОЧНЕННОЕ СТЕКЛО</v>
          </cell>
        </row>
        <row r="9591">
          <cell r="A9591" t="str">
            <v>H0395</v>
          </cell>
          <cell r="B9591" t="str">
            <v>LUMINARC</v>
          </cell>
          <cell r="C9591" t="str">
            <v xml:space="preserve"> Тарелка суповая КАРИН ЭКЛИПС 21см LUMINARC</v>
          </cell>
          <cell r="D9591" t="str">
            <v xml:space="preserve"> TEMPERED CARINE ECLIPSE SOUP PLATE</v>
          </cell>
          <cell r="E9591" t="str">
            <v>Франция</v>
          </cell>
          <cell r="F9591" t="str">
            <v>УПРОЧНЕННОЕ СТЕКЛО</v>
          </cell>
        </row>
        <row r="9592">
          <cell r="A9592" t="str">
            <v>H0428</v>
          </cell>
          <cell r="B9592" t="str">
            <v>LUMINARC</v>
          </cell>
          <cell r="C9592" t="str">
            <v xml:space="preserve"> Салатник КАРИН ЭКЛИПС 12см LUMINARC</v>
          </cell>
          <cell r="D9592" t="str">
            <v xml:space="preserve"> TEMPERED ECLIPSE CARINE BOWL 12</v>
          </cell>
          <cell r="E9592" t="str">
            <v>Франция</v>
          </cell>
          <cell r="F9592" t="str">
            <v>УПРОЧНЕННОЕ СТЕКЛО</v>
          </cell>
        </row>
        <row r="9593">
          <cell r="A9593" t="str">
            <v>H0430</v>
          </cell>
          <cell r="B9593" t="str">
            <v>LUMINARC</v>
          </cell>
          <cell r="C9593" t="str">
            <v xml:space="preserve"> Салатник КАРИН ЭКЛИПС 24см LUMINARC</v>
          </cell>
          <cell r="D9593" t="str">
            <v xml:space="preserve"> TEMPERED ECLIPSE CARINE SALAD BOWL 24</v>
          </cell>
          <cell r="E9593" t="str">
            <v>Франция</v>
          </cell>
          <cell r="F9593" t="str">
            <v>СТЕКЛО</v>
          </cell>
        </row>
        <row r="9594">
          <cell r="A9594" t="str">
            <v>H0431</v>
          </cell>
          <cell r="B9594" t="str">
            <v>LUMINARC</v>
          </cell>
          <cell r="C9594" t="str">
            <v xml:space="preserve"> Столовый набор 19 предметов КАРИН ЭКЛИПС</v>
          </cell>
          <cell r="D9594" t="str">
            <v xml:space="preserve"> TEMPERED CARINE ECLIPSE DINNERWARE S19P.</v>
          </cell>
          <cell r="E9594" t="str">
            <v>Франция</v>
          </cell>
          <cell r="F9594" t="str">
            <v>СТЕКЛО</v>
          </cell>
        </row>
        <row r="9595">
          <cell r="A9595" t="str">
            <v>G8424</v>
          </cell>
          <cell r="B9595" t="str">
            <v>LUMINARC</v>
          </cell>
          <cell r="C9595" t="str">
            <v xml:space="preserve"> Контейнер стеклянный PUREBOX круглый 0.67л</v>
          </cell>
          <cell r="D9595" t="str">
            <v xml:space="preserve"> TEMPERED PURE BOX ROUND BOX 67 + LID</v>
          </cell>
          <cell r="E9595" t="str">
            <v>Китай</v>
          </cell>
          <cell r="F9595" t="str">
            <v>СТЕКЛО,ПЛАСТИК</v>
          </cell>
        </row>
        <row r="9596">
          <cell r="A9596" t="str">
            <v>G8417</v>
          </cell>
          <cell r="B9596" t="str">
            <v>LUMINARC</v>
          </cell>
          <cell r="C9596" t="str">
            <v xml:space="preserve"> Контейнер стеклянный PUREBOX прямоугольный 0.385л</v>
          </cell>
          <cell r="D9596" t="str">
            <v xml:space="preserve"> BOITE RECT 38,5 CL PURE BOX T+COU</v>
          </cell>
          <cell r="E9596" t="str">
            <v>Китай</v>
          </cell>
          <cell r="F9596" t="str">
            <v>СТЕКЛО,ПЛАСТИК</v>
          </cell>
        </row>
        <row r="9597">
          <cell r="A9597" t="str">
            <v>G8423</v>
          </cell>
          <cell r="B9597" t="str">
            <v>LUMINARC</v>
          </cell>
          <cell r="C9597" t="str">
            <v xml:space="preserve"> Контейнер стеклянный PUREBOX круглый 0.42л</v>
          </cell>
          <cell r="D9597" t="str">
            <v xml:space="preserve"> BOITE RONDE 42 CL PURE BOX T+COUVERCLE</v>
          </cell>
          <cell r="E9597" t="str">
            <v>Китай</v>
          </cell>
          <cell r="F9597" t="str">
            <v>СТЕКЛО,ПЛАСТИК</v>
          </cell>
        </row>
        <row r="9598">
          <cell r="A9598" t="str">
            <v>G8425</v>
          </cell>
          <cell r="B9598" t="str">
            <v>LUMINARC</v>
          </cell>
          <cell r="C9598" t="str">
            <v xml:space="preserve"> Контейнер стеклянный PUREBOX круглый 0.92л</v>
          </cell>
          <cell r="D9598" t="str">
            <v xml:space="preserve"> TEMPERED PURE BOX ROUND BOX 92 + LID</v>
          </cell>
          <cell r="E9598" t="str">
            <v>Китай</v>
          </cell>
          <cell r="F9598" t="str">
            <v>СТЕКЛО,ПЛАСТИК</v>
          </cell>
        </row>
        <row r="9599">
          <cell r="A9599" t="str">
            <v>G8597</v>
          </cell>
          <cell r="B9599" t="str">
            <v>LUMINARC</v>
          </cell>
          <cell r="C9599" t="str">
            <v xml:space="preserve"> Набор контейнеров PUREBOX 3шт круглые</v>
          </cell>
          <cell r="D9599" t="str">
            <v xml:space="preserve"> TEMPERED PURE BOX 3P RD BOXE SET +LIDS</v>
          </cell>
          <cell r="E9599" t="str">
            <v>Китай</v>
          </cell>
          <cell r="F9599" t="str">
            <v>СТЕКЛО,ПЛАСТИК</v>
          </cell>
        </row>
        <row r="9600">
          <cell r="A9600" t="str">
            <v>G8598</v>
          </cell>
          <cell r="B9600" t="str">
            <v>LUMINARC</v>
          </cell>
          <cell r="C9600" t="str">
            <v xml:space="preserve"> Набор контейнеров PUREBOX 3шт квадратные</v>
          </cell>
          <cell r="D9600" t="str">
            <v xml:space="preserve"> TEMPERED PURE BOX 3P SQUARE BOX SET +LID</v>
          </cell>
          <cell r="E9600" t="str">
            <v>Китай</v>
          </cell>
          <cell r="F9600" t="str">
            <v>СТЕКЛО,ПЛАСТИК</v>
          </cell>
        </row>
        <row r="9601">
          <cell r="A9601" t="str">
            <v>G8399</v>
          </cell>
          <cell r="B9601" t="str">
            <v>LUMINARC</v>
          </cell>
          <cell r="C9601" t="str">
            <v xml:space="preserve"> Контейнер стеклянный KEEP'N'BOX круглый 630мл</v>
          </cell>
          <cell r="D9601" t="str">
            <v xml:space="preserve"> TEMPERED KEEP N BOX ROUND 63 CL+LID</v>
          </cell>
          <cell r="E9601" t="str">
            <v>Китай</v>
          </cell>
          <cell r="F9601" t="str">
            <v>СТЕКЛО,ПЛАСТИК</v>
          </cell>
        </row>
        <row r="9602">
          <cell r="A9602" t="str">
            <v>G8402</v>
          </cell>
          <cell r="B9602" t="str">
            <v>LUMINARC</v>
          </cell>
          <cell r="C9602" t="str">
            <v xml:space="preserve"> Контейнер стеклянный KEEP'N'BOX прямоугольный 370мл</v>
          </cell>
          <cell r="D9602" t="str">
            <v xml:space="preserve"> TEMP KEEP'N RECTANGULAR BOX 37 CL+LID</v>
          </cell>
          <cell r="E9602" t="str">
            <v>Китай</v>
          </cell>
          <cell r="F9602" t="str">
            <v>СТЕКЛО,ПЛАСТИК</v>
          </cell>
        </row>
        <row r="9603">
          <cell r="A9603" t="str">
            <v>G8412</v>
          </cell>
          <cell r="B9603" t="str">
            <v>LUMINARC</v>
          </cell>
          <cell r="C9603" t="str">
            <v xml:space="preserve"> Контейнер стеклянный KEEP'N'BOX прямоугольный 760мл</v>
          </cell>
          <cell r="D9603" t="str">
            <v xml:space="preserve"> TEMP KEEP'N RECTANGULAR BOX 76 CL+LID</v>
          </cell>
          <cell r="E9603" t="str">
            <v>Китай</v>
          </cell>
          <cell r="F9603" t="str">
            <v>СТЕКЛО,ПЛАСТИК</v>
          </cell>
        </row>
        <row r="9604">
          <cell r="A9604" t="str">
            <v>G8414</v>
          </cell>
          <cell r="B9604" t="str">
            <v>LUMINARC</v>
          </cell>
          <cell r="C9604" t="str">
            <v xml:space="preserve"> Контейнер стеклянный PUREBOX квадратн 0.38л</v>
          </cell>
          <cell r="D9604" t="str">
            <v xml:space="preserve"> BOITE CARREE 38 CL PURE BOX T+COUVERCLE</v>
          </cell>
          <cell r="E9604" t="str">
            <v>Китай</v>
          </cell>
          <cell r="F9604" t="str">
            <v>СТЕКЛО,ПЛАСТИК</v>
          </cell>
        </row>
        <row r="9605">
          <cell r="A9605" t="str">
            <v>G8406</v>
          </cell>
          <cell r="B9605" t="str">
            <v>LUMINARC</v>
          </cell>
          <cell r="C9605" t="str">
            <v xml:space="preserve"> Контейнер стеклянный KEEP'N'BOX круглый 390мл</v>
          </cell>
          <cell r="D9605" t="str">
            <v xml:space="preserve"> TEMPERED KEEP'N BOX 39+LID</v>
          </cell>
          <cell r="E9605" t="str">
            <v>Франция</v>
          </cell>
          <cell r="F9605" t="str">
            <v>СТЕКЛО</v>
          </cell>
        </row>
        <row r="9606">
          <cell r="A9606" t="str">
            <v>06732</v>
          </cell>
          <cell r="B9606" t="str">
            <v>LUMINARC</v>
          </cell>
          <cell r="C9606" t="str">
            <v xml:space="preserve"> Набор стаканов АСПЕН 3шт 190мл высокие</v>
          </cell>
          <cell r="D9606" t="str">
            <v xml:space="preserve"> TEMPERED ASPEN H/B TUMBLER 19</v>
          </cell>
          <cell r="E9606" t="str">
            <v>Франция</v>
          </cell>
          <cell r="F9606" t="str">
            <v>СТЕКЛО</v>
          </cell>
        </row>
        <row r="9607">
          <cell r="A9607" t="str">
            <v>E9657</v>
          </cell>
          <cell r="B9607" t="str">
            <v>LUMINARC</v>
          </cell>
          <cell r="C9607" t="str">
            <v xml:space="preserve"> Салатник ФЭСТОН 25см</v>
          </cell>
          <cell r="E9607" t="str">
            <v>Франция</v>
          </cell>
          <cell r="F9607" t="str">
            <v>СТЕКЛО</v>
          </cell>
        </row>
        <row r="9608">
          <cell r="A9608" t="str">
            <v>G8596</v>
          </cell>
          <cell r="B9608" t="str">
            <v>LUMINARC</v>
          </cell>
          <cell r="C9608" t="str">
            <v xml:space="preserve"> Набор контейнеров PUREBOX 3шт прямоугольный</v>
          </cell>
          <cell r="D9608" t="str">
            <v xml:space="preserve"> S 3 P. BOITE RECT PURE BOX T+COU</v>
          </cell>
          <cell r="E9608" t="str">
            <v>Китай</v>
          </cell>
          <cell r="F9608" t="str">
            <v>СТЕКЛО,ПЛАСТИК</v>
          </cell>
        </row>
        <row r="9609">
          <cell r="A9609" t="str">
            <v>G8403</v>
          </cell>
          <cell r="B9609" t="str">
            <v>LUMINARC</v>
          </cell>
          <cell r="C9609" t="str">
            <v xml:space="preserve"> Контейнер стеклянный KEEP'N'BOX прямоугольный 1890мл</v>
          </cell>
          <cell r="D9609" t="str">
            <v xml:space="preserve"> TEMPERED KEEP'N RECT. BOX 189 CL+LID</v>
          </cell>
          <cell r="E9609" t="str">
            <v>Китай</v>
          </cell>
          <cell r="F9609" t="str">
            <v>СТЕКЛО,ПЛАСТИК</v>
          </cell>
        </row>
        <row r="9610">
          <cell r="A9610" t="str">
            <v>G8404</v>
          </cell>
          <cell r="B9610" t="str">
            <v>LUMINARC</v>
          </cell>
          <cell r="C9610" t="str">
            <v xml:space="preserve"> Контейнер стеклянный KEEP'N'BOX прямоугольный 1160мл</v>
          </cell>
          <cell r="D9610" t="str">
            <v xml:space="preserve"> TEMPERED KEEP'N RECT. BOX 116 CL+LID</v>
          </cell>
          <cell r="E9610" t="str">
            <v>Китай</v>
          </cell>
          <cell r="F9610" t="str">
            <v>СТЕКЛО,ПЛАСТИК</v>
          </cell>
        </row>
        <row r="9611">
          <cell r="A9611" t="str">
            <v>G8410</v>
          </cell>
          <cell r="B9611" t="str">
            <v>LUMINARC</v>
          </cell>
          <cell r="C9611" t="str">
            <v xml:space="preserve"> Контейнер стеклянный KEEP'N'BOX круглый 880мл</v>
          </cell>
          <cell r="D9611" t="str">
            <v xml:space="preserve"> TEMPERED KEEP N BOX ROUND 88 CL + LID</v>
          </cell>
          <cell r="E9611" t="str">
            <v>Китай</v>
          </cell>
          <cell r="F9611" t="str">
            <v>СТЕКЛО,ПЛАСТИК</v>
          </cell>
        </row>
        <row r="9612">
          <cell r="A9612" t="str">
            <v>E9334</v>
          </cell>
          <cell r="B9612" t="str">
            <v>LUMINARC</v>
          </cell>
          <cell r="C9612" t="str">
            <v xml:space="preserve"> Набор фужеров WORLD SPIRIT ANIS 4шт 190мл</v>
          </cell>
          <cell r="D9612" t="str">
            <v xml:space="preserve"> WORLD SPIRIT ANIS STEMMED GLASS 19</v>
          </cell>
          <cell r="E9612" t="str">
            <v>Франция</v>
          </cell>
          <cell r="F9612" t="str">
            <v>СТЕКЛО</v>
          </cell>
        </row>
        <row r="9613">
          <cell r="A9613" t="str">
            <v>G5707</v>
          </cell>
          <cell r="B9613" t="str">
            <v>LUMINARC</v>
          </cell>
          <cell r="C9613" t="str">
            <v xml:space="preserve"> Набор фужеров (бокалов) для коньяка ВЕРСАЛЬ 6шт 410мл</v>
          </cell>
          <cell r="D9613" t="str">
            <v xml:space="preserve"> F6 VERRE A COGNAC 41 VERSAILLES</v>
          </cell>
          <cell r="E9613" t="str">
            <v>Франция</v>
          </cell>
          <cell r="F9613" t="str">
            <v>СТЕКЛО</v>
          </cell>
        </row>
        <row r="9614">
          <cell r="A9614" t="str">
            <v>16475</v>
          </cell>
          <cell r="B9614" t="str">
            <v>LUMINARC</v>
          </cell>
          <cell r="C9614" t="str">
            <v xml:space="preserve"> Тарелка обеденная АРУМ 25см</v>
          </cell>
          <cell r="D9614" t="str">
            <v xml:space="preserve"> ASSIETTE PLATE ARUM DECORE</v>
          </cell>
          <cell r="E9614" t="str">
            <v>Франция</v>
          </cell>
          <cell r="F9614" t="str">
            <v>СТЕКЛО</v>
          </cell>
        </row>
        <row r="9615">
          <cell r="A9615" t="str">
            <v>20048</v>
          </cell>
          <cell r="B9615" t="str">
            <v>LUMINARC</v>
          </cell>
          <cell r="C9615" t="str">
            <v xml:space="preserve"> Блюдо АРУМ 32.6см</v>
          </cell>
          <cell r="D9615" t="str">
            <v xml:space="preserve"> PLAT A CAKE ARUM DECORE</v>
          </cell>
          <cell r="E9615" t="str">
            <v>Франция</v>
          </cell>
          <cell r="F9615" t="str">
            <v>СТЕКЛО</v>
          </cell>
        </row>
        <row r="9616">
          <cell r="A9616" t="str">
            <v>52277</v>
          </cell>
          <cell r="B9616" t="str">
            <v>LUMINARC</v>
          </cell>
          <cell r="C9616" t="str">
            <v xml:space="preserve"> Салатник с крышкой ЭМПИЛАБЛЬ 12см</v>
          </cell>
          <cell r="D9616" t="str">
            <v xml:space="preserve"> SALADIER 12 EMPILABLE T+CAPSULE</v>
          </cell>
          <cell r="E9616" t="str">
            <v>Франция</v>
          </cell>
          <cell r="F9616" t="str">
            <v>СТЕКЛО</v>
          </cell>
        </row>
        <row r="9617">
          <cell r="A9617" t="str">
            <v>03746</v>
          </cell>
          <cell r="B9617" t="str">
            <v>LUMINARC</v>
          </cell>
          <cell r="C9617" t="str">
            <v xml:space="preserve"> Блюдо АСПЕН 21х12.5см</v>
          </cell>
          <cell r="D9617" t="str">
            <v xml:space="preserve"> RAVIER ASPEN T</v>
          </cell>
          <cell r="E9617" t="str">
            <v>Франция</v>
          </cell>
          <cell r="F9617" t="str">
            <v>СТЕКЛО</v>
          </cell>
        </row>
        <row r="9618">
          <cell r="A9618" t="str">
            <v>69928</v>
          </cell>
          <cell r="B9618" t="str">
            <v>LUMINARC</v>
          </cell>
          <cell r="C9618" t="str">
            <v xml:space="preserve"> Салатник ПУЭБЛО корал 27см</v>
          </cell>
          <cell r="D9618" t="str">
            <v xml:space="preserve"> SALADIER 27 PUEBLO CORAIL T</v>
          </cell>
          <cell r="E9618" t="str">
            <v>Франция</v>
          </cell>
          <cell r="F9618" t="str">
            <v>СТЕКЛО</v>
          </cell>
        </row>
        <row r="9619">
          <cell r="A9619" t="str">
            <v>C8016</v>
          </cell>
          <cell r="B9619" t="str">
            <v>LUMINARC</v>
          </cell>
          <cell r="C9619" t="str">
            <v xml:space="preserve"> Блюдо для пиццы ФРЕНДС ТАЙМ 32см ивори (46832)</v>
          </cell>
          <cell r="D9619" t="str">
            <v xml:space="preserve"> PLAT ROND PIZZA FRIENDS BLANC T</v>
          </cell>
          <cell r="E9619" t="str">
            <v>Франция</v>
          </cell>
          <cell r="F9619" t="str">
            <v>СТЕКЛО</v>
          </cell>
        </row>
        <row r="9620">
          <cell r="A9620" t="str">
            <v>C8015</v>
          </cell>
          <cell r="B9620" t="str">
            <v>LUMINARC</v>
          </cell>
          <cell r="C9620" t="str">
            <v xml:space="preserve"> Блюдо овальное для барбекю ФРЕНДС ТАЙМ 33х25см (46827)</v>
          </cell>
          <cell r="D9620" t="str">
            <v xml:space="preserve"> PLAT OVALE BARBECUE FRIENDS  BLANC T</v>
          </cell>
          <cell r="E9620" t="str">
            <v>Франция</v>
          </cell>
          <cell r="F9620" t="str">
            <v>СТЕКЛО</v>
          </cell>
        </row>
        <row r="9621">
          <cell r="A9621" t="str">
            <v>E8861</v>
          </cell>
          <cell r="B9621" t="str">
            <v>LUMINARC</v>
          </cell>
          <cell r="C9621" t="str">
            <v xml:space="preserve"> Чаша АСПЕН 12см (03778)</v>
          </cell>
          <cell r="D9621" t="str">
            <v xml:space="preserve"> SALADIER 12 ASPEN T     (anc ref 03778)</v>
          </cell>
          <cell r="E9621" t="str">
            <v>Франция</v>
          </cell>
          <cell r="F9621" t="str">
            <v>СТЕКЛО</v>
          </cell>
        </row>
        <row r="9622">
          <cell r="A9622" t="str">
            <v>D6408</v>
          </cell>
          <cell r="B9622" t="str">
            <v>LUMINARC</v>
          </cell>
          <cell r="C9622" t="str">
            <v xml:space="preserve"> Блюдо прямоугольное КВАДРАТО 35см черный</v>
          </cell>
          <cell r="D9622" t="str">
            <v xml:space="preserve"> PLAT RECTANGULAIRE QUADRATO NOIR T</v>
          </cell>
          <cell r="E9622" t="str">
            <v>Франция</v>
          </cell>
          <cell r="F9622" t="str">
            <v>СТЕКЛО</v>
          </cell>
        </row>
        <row r="9623">
          <cell r="A9623" t="str">
            <v>D7605</v>
          </cell>
          <cell r="B9623" t="str">
            <v>LUMINARC</v>
          </cell>
          <cell r="C9623" t="str">
            <v xml:space="preserve"> Салатник ГОРТЕНЗИЯ 12см голубой</v>
          </cell>
          <cell r="D9623" t="str">
            <v xml:space="preserve"> COUPELLE 12 HORTENSIA BLUE T</v>
          </cell>
          <cell r="E9623" t="str">
            <v>Франция</v>
          </cell>
          <cell r="F9623" t="str">
            <v>СТЕКЛО</v>
          </cell>
        </row>
        <row r="9624">
          <cell r="A9624" t="str">
            <v>D7607</v>
          </cell>
          <cell r="B9624" t="str">
            <v>LUMINARC</v>
          </cell>
          <cell r="C9624" t="str">
            <v xml:space="preserve"> Блюдо овальное ГОРТЕНЗИЯ 33см голубое</v>
          </cell>
          <cell r="D9624" t="str">
            <v xml:space="preserve"> PLAT OVALE HORTENSIA BLUE T</v>
          </cell>
          <cell r="E9624" t="str">
            <v>Франция</v>
          </cell>
          <cell r="F9624" t="str">
            <v>СТЕКЛО</v>
          </cell>
        </row>
        <row r="9625">
          <cell r="A9625" t="str">
            <v>D7609</v>
          </cell>
          <cell r="B9625" t="str">
            <v>LUMINARC</v>
          </cell>
          <cell r="C9625" t="str">
            <v xml:space="preserve"> Салатник ГОРТЕНЗИЯ 25см голубой</v>
          </cell>
          <cell r="D9625" t="str">
            <v xml:space="preserve"> SALADIER 25 HORTENSIA BLUE T</v>
          </cell>
          <cell r="E9625" t="str">
            <v>Франция</v>
          </cell>
          <cell r="F9625" t="str">
            <v>СТЕКЛО</v>
          </cell>
        </row>
        <row r="9626">
          <cell r="A9626" t="str">
            <v>E8860</v>
          </cell>
          <cell r="B9626" t="str">
            <v>LUMINARC</v>
          </cell>
          <cell r="C9626" t="str">
            <v xml:space="preserve"> Салатник ЭМПИЛАБЛЬ 10см (14060)</v>
          </cell>
          <cell r="D9626" t="str">
            <v xml:space="preserve"> SALADIER 10 EMPILABLE T      (anc ref 14060)</v>
          </cell>
          <cell r="E9626" t="str">
            <v>Франция</v>
          </cell>
          <cell r="F9626" t="str">
            <v>СТЕКЛО</v>
          </cell>
        </row>
        <row r="9627">
          <cell r="A9627" t="str">
            <v>54435</v>
          </cell>
          <cell r="B9627" t="str">
            <v>LUMINARC</v>
          </cell>
          <cell r="C9627" t="str">
            <v xml:space="preserve"> Салатник ТРИАНОН 18см</v>
          </cell>
          <cell r="D9627" t="str">
            <v xml:space="preserve"> SALADIER 18 TRIANON T</v>
          </cell>
          <cell r="E9627" t="str">
            <v>Неоднозначность</v>
          </cell>
          <cell r="F9627" t="str">
            <v>СТЕКЛО</v>
          </cell>
        </row>
        <row r="9628">
          <cell r="A9628" t="str">
            <v>C5698</v>
          </cell>
          <cell r="B9628" t="str">
            <v>LUMINARC</v>
          </cell>
          <cell r="C9628" t="str">
            <v xml:space="preserve"> Блюдо овальное МЕЙТАЙМ 33см</v>
          </cell>
          <cell r="D9628" t="str">
            <v xml:space="preserve"> PLAT OVALE MAYTIME T</v>
          </cell>
          <cell r="E9628" t="str">
            <v>Франция</v>
          </cell>
          <cell r="F9628" t="str">
            <v>СТЕКЛО</v>
          </cell>
        </row>
        <row r="9629">
          <cell r="A9629" t="str">
            <v>C7092</v>
          </cell>
          <cell r="B9629" t="str">
            <v>LUMINARC</v>
          </cell>
          <cell r="C9629" t="str">
            <v xml:space="preserve"> Блюдо овальное ЦВЕТЫ оранжевые 35см</v>
          </cell>
          <cell r="D9629" t="str">
            <v xml:space="preserve"> PLAT OVALE POP FLOWERS ORANGE T</v>
          </cell>
          <cell r="E9629" t="str">
            <v>Франция</v>
          </cell>
          <cell r="F9629" t="str">
            <v>СТЕКЛО</v>
          </cell>
        </row>
        <row r="9630">
          <cell r="A9630" t="str">
            <v>C7377</v>
          </cell>
          <cell r="B9630" t="str">
            <v>LUMINARC</v>
          </cell>
          <cell r="C9630" t="str">
            <v xml:space="preserve"> Блюдо овальное ЦВЕТЫ зеленые 33см</v>
          </cell>
          <cell r="D9630" t="str">
            <v xml:space="preserve"> PLAT OVALE POP FLOWERS GREEN T</v>
          </cell>
          <cell r="E9630" t="str">
            <v>Франция</v>
          </cell>
          <cell r="F9630" t="str">
            <v>СТЕКЛО</v>
          </cell>
        </row>
        <row r="9631">
          <cell r="A9631" t="str">
            <v>E8911</v>
          </cell>
          <cell r="B9631" t="str">
            <v>LUMINARC</v>
          </cell>
          <cell r="C9631" t="str">
            <v xml:space="preserve"> Блюдо овальное ФЛАУЭРЛИ 33см (C5764)</v>
          </cell>
          <cell r="D9631" t="str">
            <v xml:space="preserve"> PLAT OVALE FLOWERLY T      (anc ref C5764)</v>
          </cell>
          <cell r="E9631" t="str">
            <v>Франция</v>
          </cell>
          <cell r="F9631" t="str">
            <v>СТЕКЛО</v>
          </cell>
        </row>
        <row r="9632">
          <cell r="A9632" t="str">
            <v>G0073</v>
          </cell>
          <cell r="B9632" t="str">
            <v>LUMINARC</v>
          </cell>
          <cell r="C9632" t="str">
            <v xml:space="preserve"> Салатник КАРИН ГИБИСКУС БЛЮ 12см</v>
          </cell>
          <cell r="D9632" t="str">
            <v xml:space="preserve"> CARINA HIBISCUS BLUE SALAD BOWL 12 AIME</v>
          </cell>
          <cell r="E9632" t="str">
            <v>ОАЭ</v>
          </cell>
          <cell r="F9632" t="str">
            <v>СТЕКЛО</v>
          </cell>
        </row>
        <row r="9633">
          <cell r="A9633" t="str">
            <v>G0071</v>
          </cell>
          <cell r="B9633" t="str">
            <v>LUMINARC</v>
          </cell>
          <cell r="C9633" t="str">
            <v xml:space="preserve"> Салатник КАРИН ГИБИСКУС БЛЮ 27см</v>
          </cell>
          <cell r="D9633" t="str">
            <v xml:space="preserve"> CARINA HIBISCUS BLUE SALAD BOWL 27 AIME</v>
          </cell>
          <cell r="E9633" t="str">
            <v>ОАЭ</v>
          </cell>
          <cell r="F9633" t="str">
            <v>СТЕКЛО</v>
          </cell>
        </row>
        <row r="9634">
          <cell r="A9634" t="str">
            <v>G0078</v>
          </cell>
          <cell r="B9634" t="str">
            <v>LUMINARC</v>
          </cell>
          <cell r="C9634" t="str">
            <v xml:space="preserve"> Салатник ГИБИСКУС ГРИН 12см</v>
          </cell>
          <cell r="D9634" t="str">
            <v xml:space="preserve"> CARINA HIBISCUS GREEN SALAD BOWL 12 AIME</v>
          </cell>
          <cell r="E9634" t="str">
            <v>ОАЭ</v>
          </cell>
          <cell r="F9634" t="str">
            <v>СТЕКЛО</v>
          </cell>
        </row>
        <row r="9635">
          <cell r="A9635" t="str">
            <v>04889</v>
          </cell>
          <cell r="B9635" t="str">
            <v>LUMINARC</v>
          </cell>
          <cell r="C9635" t="str">
            <v xml:space="preserve"> Салатник ВАЛЕНСИЯ 12см</v>
          </cell>
          <cell r="D9635" t="str">
            <v xml:space="preserve"> COUPELLE 12 VALENSOLE T</v>
          </cell>
          <cell r="E9635" t="str">
            <v>Франция</v>
          </cell>
          <cell r="F9635" t="str">
            <v>СТЕКЛО</v>
          </cell>
        </row>
        <row r="9636">
          <cell r="A9636" t="str">
            <v>68798</v>
          </cell>
          <cell r="B9636" t="str">
            <v>LUMINARC</v>
          </cell>
          <cell r="C9636" t="str">
            <v xml:space="preserve"> Супница 2шт ХОТ ДРИНКС 520мл</v>
          </cell>
          <cell r="D9636" t="str">
            <v xml:space="preserve"> K2 BOL A CONSOMME 52 HOT-DRINKS T</v>
          </cell>
          <cell r="E9636" t="str">
            <v>Франция</v>
          </cell>
          <cell r="F9636" t="str">
            <v>СТЕКЛО</v>
          </cell>
        </row>
        <row r="9637">
          <cell r="A9637" t="str">
            <v>74836</v>
          </cell>
          <cell r="B9637" t="str">
            <v>LUMINARC</v>
          </cell>
          <cell r="C9637" t="str">
            <v xml:space="preserve"> Супница дымчатая 560мл</v>
          </cell>
          <cell r="D9637" t="str">
            <v xml:space="preserve"> BOL A CONSOMME 56 FUME T</v>
          </cell>
          <cell r="E9637" t="str">
            <v>Франция</v>
          </cell>
          <cell r="F9637" t="str">
            <v>СТЕКЛО</v>
          </cell>
        </row>
        <row r="9638">
          <cell r="A9638" t="str">
            <v>E9822</v>
          </cell>
          <cell r="B9638" t="str">
            <v>LUMINARC</v>
          </cell>
          <cell r="C9638" t="str">
            <v xml:space="preserve"> Пиала ПУЭБЛО корал 500мл (69921)</v>
          </cell>
          <cell r="D9638" t="str">
            <v xml:space="preserve"> BOL 50 PUEBLO CORAIL T</v>
          </cell>
          <cell r="E9638" t="str">
            <v>Франция</v>
          </cell>
          <cell r="F9638" t="str">
            <v>СТЕКЛО</v>
          </cell>
        </row>
        <row r="9639">
          <cell r="A9639" t="str">
            <v>C2601</v>
          </cell>
          <cell r="B9639" t="str">
            <v>LUMINARC</v>
          </cell>
          <cell r="C9639" t="str">
            <v xml:space="preserve"> Бульонница ВИННИ ПУХ И ДРУЗЬЯ 500мл</v>
          </cell>
          <cell r="D9639" t="str">
            <v xml:space="preserve"> TASSE JUMBO 50 WINNIE AND FRIENDS T</v>
          </cell>
          <cell r="E9639" t="str">
            <v>Франция</v>
          </cell>
          <cell r="F9639" t="str">
            <v>СТЕКЛО</v>
          </cell>
        </row>
        <row r="9640">
          <cell r="A9640" t="str">
            <v>C2602</v>
          </cell>
          <cell r="B9640" t="str">
            <v>LUMINARC</v>
          </cell>
          <cell r="C9640" t="str">
            <v xml:space="preserve"> Пиала ВИННИ ПУХ И ДРУЗЬЯ 500мл</v>
          </cell>
          <cell r="D9640" t="str">
            <v xml:space="preserve"> BOL 50 WINNIE AND FRIENDS T</v>
          </cell>
          <cell r="E9640" t="str">
            <v>Франция</v>
          </cell>
          <cell r="F9640" t="str">
            <v>СТЕКЛО</v>
          </cell>
        </row>
        <row r="9641">
          <cell r="A9641" t="str">
            <v>C6657</v>
          </cell>
          <cell r="B9641" t="str">
            <v>LUMINARC</v>
          </cell>
          <cell r="C9641" t="str">
            <v xml:space="preserve"> Пиала ЦВЕТЫ оранжевые 500мл</v>
          </cell>
          <cell r="D9641" t="str">
            <v xml:space="preserve"> BOL 50 POP FLOWERS ORANGE T</v>
          </cell>
          <cell r="E9641" t="str">
            <v>Франция</v>
          </cell>
          <cell r="F9641" t="str">
            <v>СТЕКЛО</v>
          </cell>
        </row>
        <row r="9642">
          <cell r="A9642" t="str">
            <v>C6658</v>
          </cell>
          <cell r="B9642" t="str">
            <v>LUMINARC</v>
          </cell>
          <cell r="C9642" t="str">
            <v xml:space="preserve"> Пиала ЦВЕТЫ зеленые 500мл</v>
          </cell>
          <cell r="D9642" t="str">
            <v xml:space="preserve"> BOL 50 POP FLOWERS GREEN T</v>
          </cell>
          <cell r="E9642" t="str">
            <v>Франция</v>
          </cell>
          <cell r="F9642" t="str">
            <v>СТЕКЛО</v>
          </cell>
        </row>
        <row r="9643">
          <cell r="A9643" t="str">
            <v>E9563</v>
          </cell>
          <cell r="B9643" t="str">
            <v>LUMINARC</v>
          </cell>
          <cell r="C9643" t="str">
            <v xml:space="preserve"> Пиала ТРИАНОН 13см (04063)Luminarc</v>
          </cell>
          <cell r="D9643" t="str">
            <v xml:space="preserve"> BOL 46 TRIANON T   (anc ref 04063)</v>
          </cell>
          <cell r="E9643" t="str">
            <v>Франция</v>
          </cell>
          <cell r="F9643" t="str">
            <v>СТЕКЛО</v>
          </cell>
        </row>
        <row r="9644">
          <cell r="A9644" t="str">
            <v>08817</v>
          </cell>
          <cell r="B9644" t="str">
            <v>LUMINARC</v>
          </cell>
          <cell r="C9644" t="str">
            <v xml:space="preserve"> Бульонница дымчатая 500мл</v>
          </cell>
          <cell r="D9644" t="str">
            <v xml:space="preserve"> TASSE 72 JUMBO FUME T</v>
          </cell>
          <cell r="E9644" t="str">
            <v>Франция</v>
          </cell>
          <cell r="F9644" t="str">
            <v>СТЕКЛО</v>
          </cell>
        </row>
        <row r="9645">
          <cell r="A9645" t="str">
            <v>61845</v>
          </cell>
          <cell r="B9645" t="str">
            <v>LUMINARC</v>
          </cell>
          <cell r="C9645" t="str">
            <v xml:space="preserve"> Салатник дымчатый 12см</v>
          </cell>
          <cell r="D9645" t="str">
            <v xml:space="preserve"> SALADIER 12 EMPILABLE FUME T</v>
          </cell>
          <cell r="E9645" t="str">
            <v>Франция</v>
          </cell>
          <cell r="F9645" t="str">
            <v>СТЕКЛО</v>
          </cell>
        </row>
        <row r="9646">
          <cell r="A9646" t="str">
            <v>C5768</v>
          </cell>
          <cell r="B9646" t="str">
            <v>LUMINARC</v>
          </cell>
          <cell r="C9646" t="str">
            <v xml:space="preserve"> Салатник ФЛАУЭРЛИ 12см</v>
          </cell>
          <cell r="D9646" t="str">
            <v xml:space="preserve"> COUPELLE 12 FLOWERLY T</v>
          </cell>
          <cell r="E9646" t="str">
            <v>Франция</v>
          </cell>
          <cell r="F9646" t="str">
            <v>СТЕКЛО</v>
          </cell>
        </row>
        <row r="9647">
          <cell r="A9647" t="str">
            <v>D7409</v>
          </cell>
          <cell r="B9647" t="str">
            <v>LUMINARC</v>
          </cell>
          <cell r="C9647" t="str">
            <v xml:space="preserve"> Салатник ДИВАЛИ 9см</v>
          </cell>
          <cell r="D9647" t="str">
            <v xml:space="preserve"> RAMEQUIN 9 DIWALI T</v>
          </cell>
          <cell r="E9647" t="str">
            <v>Франция</v>
          </cell>
          <cell r="F9647" t="str">
            <v>СТЕКЛО</v>
          </cell>
        </row>
        <row r="9648">
          <cell r="A9648" t="str">
            <v>D8748</v>
          </cell>
          <cell r="B9648" t="str">
            <v>LUMINARC</v>
          </cell>
          <cell r="C9648" t="str">
            <v xml:space="preserve"> Салатник ОТАНТИК УАЙТ 12см</v>
          </cell>
          <cell r="D9648" t="str">
            <v xml:space="preserve"> COUPELLE 12 AUTHENTIC BLANC T</v>
          </cell>
          <cell r="E9648" t="str">
            <v>Франция</v>
          </cell>
          <cell r="F9648" t="str">
            <v>СТЕКЛО</v>
          </cell>
        </row>
        <row r="9649">
          <cell r="A9649" t="str">
            <v>E7627</v>
          </cell>
          <cell r="B9649" t="str">
            <v>LUMINARC</v>
          </cell>
          <cell r="C9649" t="str">
            <v xml:space="preserve"> Пиала ВИННИ И ПРИРОДА 500мл</v>
          </cell>
          <cell r="D9649" t="str">
            <v xml:space="preserve"> BOL 50 WINNIE NATURE</v>
          </cell>
          <cell r="E9649" t="str">
            <v>Франция</v>
          </cell>
          <cell r="F9649" t="str">
            <v>СТЕКЛО</v>
          </cell>
        </row>
        <row r="9650">
          <cell r="A9650" t="str">
            <v>E4901</v>
          </cell>
          <cell r="B9650" t="str">
            <v>LUMINARC</v>
          </cell>
          <cell r="C9650" t="str">
            <v xml:space="preserve"> Салатник УОТЕР КОЛОР 12см</v>
          </cell>
          <cell r="D9650" t="str">
            <v xml:space="preserve"> COUPELLE 12 WATER COLOR T</v>
          </cell>
          <cell r="E9650" t="str">
            <v>Франция</v>
          </cell>
          <cell r="F9650" t="str">
            <v>СТЕКЛО</v>
          </cell>
        </row>
        <row r="9651">
          <cell r="A9651" t="str">
            <v>E4935</v>
          </cell>
          <cell r="B9651" t="str">
            <v>LUMINARC</v>
          </cell>
          <cell r="C9651" t="str">
            <v xml:space="preserve"> Салатник СВИТ ИМПРЕШН 12см</v>
          </cell>
          <cell r="D9651" t="str">
            <v xml:space="preserve"> COUPELLE 12 SWEET IMPRESSION T</v>
          </cell>
          <cell r="E9651" t="str">
            <v>Франция</v>
          </cell>
          <cell r="F9651" t="str">
            <v>СТЕКЛО</v>
          </cell>
        </row>
        <row r="9652">
          <cell r="A9652" t="str">
            <v>E7368</v>
          </cell>
          <cell r="B9652" t="str">
            <v>LUMINARC</v>
          </cell>
          <cell r="C9652" t="str">
            <v xml:space="preserve"> Бульонница ПРИНЦЕССА И УКРАШЕНИЯ 400мл</v>
          </cell>
          <cell r="D9652" t="str">
            <v xml:space="preserve"> TASSE JUMBO 40 PRINCESS DISNEY JEWELS</v>
          </cell>
          <cell r="E9652" t="str">
            <v>Франция</v>
          </cell>
          <cell r="F9652" t="str">
            <v>СТЕКЛО</v>
          </cell>
        </row>
        <row r="9653">
          <cell r="A9653" t="str">
            <v>E7370</v>
          </cell>
          <cell r="B9653" t="str">
            <v>LUMINARC</v>
          </cell>
          <cell r="C9653" t="str">
            <v xml:space="preserve"> Пиала ПРИНЦЕССА И УКРАШЕНИЯ 500мл</v>
          </cell>
          <cell r="D9653" t="str">
            <v xml:space="preserve"> BOL 50 PRINCESS DISNEY JEWELS</v>
          </cell>
          <cell r="E9653" t="str">
            <v>Франция</v>
          </cell>
          <cell r="F9653" t="str">
            <v>СТЕКЛО</v>
          </cell>
        </row>
        <row r="9654">
          <cell r="A9654" t="str">
            <v>E7622</v>
          </cell>
          <cell r="B9654" t="str">
            <v>LUMINARC</v>
          </cell>
          <cell r="C9654" t="str">
            <v xml:space="preserve"> Бульонница ВИННИ И ПРИРОДА 400мл</v>
          </cell>
          <cell r="D9654" t="str">
            <v xml:space="preserve"> TASSE JUMBO 40 WINNIE NATURE</v>
          </cell>
          <cell r="E9654" t="str">
            <v>Франция</v>
          </cell>
          <cell r="F9654" t="str">
            <v>СТЕКЛО</v>
          </cell>
        </row>
        <row r="9655">
          <cell r="A9655" t="str">
            <v>06913</v>
          </cell>
          <cell r="B9655" t="str">
            <v>LUMINARC</v>
          </cell>
          <cell r="C9655" t="str">
            <v xml:space="preserve"> Салатник КВАДРАТО 14см черный</v>
          </cell>
          <cell r="D9655" t="str">
            <v xml:space="preserve"> COUPELLE 14 QUADRATO NOIR T</v>
          </cell>
          <cell r="E9655" t="str">
            <v>Франция</v>
          </cell>
          <cell r="F9655" t="str">
            <v>СТЕКЛО</v>
          </cell>
        </row>
        <row r="9656">
          <cell r="A9656" t="str">
            <v>07740</v>
          </cell>
          <cell r="B9656" t="str">
            <v>LUMINARC</v>
          </cell>
          <cell r="C9656" t="str">
            <v xml:space="preserve"> Салатник КВАДРАТО 14см белый</v>
          </cell>
          <cell r="D9656" t="str">
            <v xml:space="preserve"> COUPELLE 14 QUADRATO BLANC T</v>
          </cell>
          <cell r="E9656" t="str">
            <v>Франция</v>
          </cell>
          <cell r="F9656" t="str">
            <v>СТЕКЛО</v>
          </cell>
        </row>
        <row r="9657">
          <cell r="A9657" t="str">
            <v>C3362</v>
          </cell>
          <cell r="B9657" t="str">
            <v>LUMINARC</v>
          </cell>
          <cell r="C9657" t="str">
            <v xml:space="preserve"> Салатник ПОЭМА синяя 12см</v>
          </cell>
          <cell r="D9657" t="str">
            <v xml:space="preserve"> COUPELLE 12 POEME BLEU T</v>
          </cell>
          <cell r="E9657" t="str">
            <v>Франция</v>
          </cell>
          <cell r="F9657" t="str">
            <v>СТЕКЛО</v>
          </cell>
        </row>
        <row r="9658">
          <cell r="A9658" t="str">
            <v>C3365</v>
          </cell>
          <cell r="B9658" t="str">
            <v>LUMINARC</v>
          </cell>
          <cell r="C9658" t="str">
            <v xml:space="preserve"> Бульонница ПОЭМА синяя 500мл</v>
          </cell>
          <cell r="D9658" t="str">
            <v xml:space="preserve"> TASSE JUMBO 50 POEME BLEU T</v>
          </cell>
          <cell r="E9658" t="str">
            <v>Франция</v>
          </cell>
          <cell r="F9658" t="str">
            <v>СТЕКЛО</v>
          </cell>
        </row>
        <row r="9659">
          <cell r="A9659" t="str">
            <v>E9201</v>
          </cell>
          <cell r="B9659" t="str">
            <v>LUMINARC</v>
          </cell>
          <cell r="C9659" t="str">
            <v xml:space="preserve"> Пиала ПОЭМА синяя 13.2см (C3371)</v>
          </cell>
          <cell r="D9659" t="str">
            <v xml:space="preserve"> BOL 51 POEME BLEU T    (anc ref C3371)</v>
          </cell>
          <cell r="E9659" t="str">
            <v>Франция</v>
          </cell>
          <cell r="F9659" t="str">
            <v>СТЕКЛО</v>
          </cell>
        </row>
        <row r="9660">
          <cell r="A9660" t="str">
            <v>77728</v>
          </cell>
          <cell r="B9660" t="str">
            <v>LUMINARC</v>
          </cell>
          <cell r="C9660" t="str">
            <v xml:space="preserve"> Бульонница АЛЯФОЛИ КОРАЛ 500мл</v>
          </cell>
          <cell r="D9660" t="str">
            <v xml:space="preserve"> TASSE JUMBO 50 A LA FOLIE CORAIL T</v>
          </cell>
          <cell r="E9660" t="str">
            <v>Франция</v>
          </cell>
          <cell r="F9660" t="str">
            <v>СТЕКЛО</v>
          </cell>
        </row>
        <row r="9661">
          <cell r="A9661" t="str">
            <v>C5923</v>
          </cell>
          <cell r="B9661" t="str">
            <v>LUMINARC</v>
          </cell>
          <cell r="C9661" t="str">
            <v xml:space="preserve"> Салатник ЦВЕТЫ зеленые 12см</v>
          </cell>
          <cell r="D9661" t="str">
            <v xml:space="preserve"> COUPELLE 12 POP FLOWERS GREEN T</v>
          </cell>
          <cell r="E9661" t="str">
            <v>Франция</v>
          </cell>
          <cell r="F9661" t="str">
            <v>СТЕКЛО</v>
          </cell>
        </row>
        <row r="9662">
          <cell r="A9662" t="str">
            <v>C5941</v>
          </cell>
          <cell r="B9662" t="str">
            <v>LUMINARC</v>
          </cell>
          <cell r="C9662" t="str">
            <v xml:space="preserve"> Салатник ЦВЕТЫ оранжевые 12см</v>
          </cell>
          <cell r="D9662" t="str">
            <v xml:space="preserve"> COUPELLE 12 POP FLOWERS ORANGE T</v>
          </cell>
          <cell r="E9662" t="str">
            <v>Франция</v>
          </cell>
          <cell r="F9662" t="str">
            <v>СТЕКЛО</v>
          </cell>
        </row>
        <row r="9663">
          <cell r="A9663" t="str">
            <v>D1105</v>
          </cell>
          <cell r="B9663" t="str">
            <v>LUMINARC</v>
          </cell>
          <cell r="C9663" t="str">
            <v xml:space="preserve"> Салатники ОКЕАН дымчатые 5 + 1 12см</v>
          </cell>
          <cell r="D9663" t="str">
            <v xml:space="preserve"> R6 CPELLE 12 OCEAN FUME</v>
          </cell>
          <cell r="E9663" t="str">
            <v>Франция</v>
          </cell>
          <cell r="F9663" t="str">
            <v>СТЕКЛО</v>
          </cell>
        </row>
        <row r="9664">
          <cell r="A9664" t="str">
            <v>38793</v>
          </cell>
          <cell r="B9664" t="str">
            <v>LUMINARC</v>
          </cell>
          <cell r="C9664" t="str">
            <v xml:space="preserve"> Салатник ЭЛИЗ 12см</v>
          </cell>
          <cell r="D9664" t="str">
            <v xml:space="preserve"> COUPELLE 12 ELISE T</v>
          </cell>
          <cell r="E9664" t="str">
            <v>Франция</v>
          </cell>
          <cell r="F9664" t="str">
            <v>СТЕКЛО</v>
          </cell>
        </row>
        <row r="9665">
          <cell r="A9665" t="str">
            <v>D7604</v>
          </cell>
          <cell r="B9665" t="str">
            <v>LUMINARC</v>
          </cell>
          <cell r="C9665" t="str">
            <v xml:space="preserve"> Салатник ГОРТЕНЗИЯ 18см голубой</v>
          </cell>
          <cell r="D9665" t="str">
            <v xml:space="preserve"> COUPELLE MULTI-USAGES HORTENSIA BLUE T</v>
          </cell>
          <cell r="E9665" t="str">
            <v>Франция</v>
          </cell>
          <cell r="F9665" t="str">
            <v>СТЕКЛО</v>
          </cell>
        </row>
        <row r="9666">
          <cell r="A9666" t="str">
            <v>D7635</v>
          </cell>
          <cell r="B9666" t="str">
            <v>LUMINARC</v>
          </cell>
          <cell r="C9666" t="str">
            <v xml:space="preserve"> Блюдо овальное ГОРТЕНЗИЯ 33см розовое</v>
          </cell>
          <cell r="D9666" t="str">
            <v xml:space="preserve"> PLAT OVALE HORTENSIA PINK T</v>
          </cell>
          <cell r="E9666" t="str">
            <v>Франция</v>
          </cell>
          <cell r="F9666" t="str">
            <v>СТЕКЛО</v>
          </cell>
        </row>
        <row r="9667">
          <cell r="A9667" t="str">
            <v>D7655</v>
          </cell>
          <cell r="B9667" t="str">
            <v>LUMINARC</v>
          </cell>
          <cell r="C9667" t="str">
            <v xml:space="preserve"> Салатник ГОРТЕНЗИЯ 12см розовый</v>
          </cell>
          <cell r="D9667" t="str">
            <v xml:space="preserve"> COUPELLE 12 HORTENSIA PINK T</v>
          </cell>
          <cell r="E9667" t="str">
            <v>Франция</v>
          </cell>
          <cell r="F9667" t="str">
            <v>СТЕКЛО</v>
          </cell>
        </row>
        <row r="9668">
          <cell r="A9668" t="str">
            <v>D7656</v>
          </cell>
          <cell r="B9668" t="str">
            <v>LUMINARC</v>
          </cell>
          <cell r="C9668" t="str">
            <v xml:space="preserve"> Салатник ГОРТЕНЗИЯ 18см розовый</v>
          </cell>
          <cell r="D9668" t="str">
            <v xml:space="preserve"> COUPELLE MULTI-USAGES HORTENSIA PINK T</v>
          </cell>
          <cell r="E9668" t="str">
            <v>Франция</v>
          </cell>
          <cell r="F9668" t="str">
            <v>СТЕКЛО</v>
          </cell>
        </row>
        <row r="9669">
          <cell r="A9669" t="str">
            <v>E4842</v>
          </cell>
          <cell r="B9669" t="str">
            <v>LUMINARC</v>
          </cell>
          <cell r="C9669" t="str">
            <v xml:space="preserve"> Блюдо овальное ФАН ШЕФ ГРИН 25.7см</v>
          </cell>
          <cell r="D9669" t="str">
            <v xml:space="preserve"> ASSIETTE OVALE DESSERT FUN CHEF GREEN T</v>
          </cell>
          <cell r="E9669" t="str">
            <v>Франция</v>
          </cell>
          <cell r="F9669" t="str">
            <v>СТЕКЛО</v>
          </cell>
        </row>
        <row r="9670">
          <cell r="A9670" t="str">
            <v>D2370</v>
          </cell>
          <cell r="B9670" t="str">
            <v>LUMINARC</v>
          </cell>
          <cell r="C9670" t="str">
            <v xml:space="preserve"> Салатник КАРИН 27см белый</v>
          </cell>
          <cell r="D9670" t="str">
            <v xml:space="preserve"> SALADIER 27 CARINE T</v>
          </cell>
          <cell r="E9670" t="str">
            <v>Франция</v>
          </cell>
          <cell r="F9670" t="str">
            <v>СТЕКЛО</v>
          </cell>
        </row>
        <row r="9671">
          <cell r="A9671" t="str">
            <v>D2376</v>
          </cell>
          <cell r="B9671" t="str">
            <v>LUMINARC</v>
          </cell>
          <cell r="C9671" t="str">
            <v xml:space="preserve"> Салатник КАРИН 27см черный</v>
          </cell>
          <cell r="D9671" t="str">
            <v xml:space="preserve"> SALADIER 27 CARINE NOIR T</v>
          </cell>
          <cell r="E9671" t="str">
            <v>Франция</v>
          </cell>
          <cell r="F9671" t="str">
            <v>СТЕКЛО</v>
          </cell>
        </row>
        <row r="9672">
          <cell r="A9672" t="str">
            <v>04897</v>
          </cell>
          <cell r="B9672" t="str">
            <v>LUMINARC</v>
          </cell>
          <cell r="C9672" t="str">
            <v xml:space="preserve"> Салатник ВАЛЕНСИЯ 25см</v>
          </cell>
          <cell r="D9672" t="str">
            <v xml:space="preserve"> SALADIER 25 VALENSOLE T</v>
          </cell>
          <cell r="E9672" t="str">
            <v>Франция</v>
          </cell>
          <cell r="F9672" t="str">
            <v>СТЕКЛО</v>
          </cell>
        </row>
        <row r="9673">
          <cell r="A9673" t="str">
            <v>09392</v>
          </cell>
          <cell r="B9673" t="str">
            <v>LUMINARC</v>
          </cell>
          <cell r="C9673" t="str">
            <v xml:space="preserve"> Блюдо овальное ТРИАНОН 29см</v>
          </cell>
          <cell r="D9673" t="str">
            <v xml:space="preserve"> PLAT OVALE 29 TRIANON T</v>
          </cell>
          <cell r="E9673" t="str">
            <v>Франция</v>
          </cell>
          <cell r="F9673" t="str">
            <v>СТЕКЛО</v>
          </cell>
        </row>
        <row r="9674">
          <cell r="A9674" t="str">
            <v>E8844</v>
          </cell>
          <cell r="B9674" t="str">
            <v>LUMINARC</v>
          </cell>
          <cell r="C9674" t="str">
            <v xml:space="preserve"> Салатник ЭМПИЛАБЛЬ 14см (14227)</v>
          </cell>
          <cell r="D9674" t="str">
            <v xml:space="preserve"> SALADIER 14 EMPILABLE T</v>
          </cell>
          <cell r="E9674" t="str">
            <v>Франция</v>
          </cell>
          <cell r="F9674" t="str">
            <v>СТЕКЛО</v>
          </cell>
        </row>
        <row r="9675">
          <cell r="A9675" t="str">
            <v>E9218</v>
          </cell>
          <cell r="B9675" t="str">
            <v>LUMINARC</v>
          </cell>
          <cell r="C9675" t="str">
            <v xml:space="preserve"> Салатник ЭМПИЛАБЛЬ 17см (70275)</v>
          </cell>
          <cell r="D9675" t="str">
            <v xml:space="preserve"> SALADIER 17 EMPILABLE T       (anc ref 70275)</v>
          </cell>
          <cell r="E9675" t="str">
            <v>Франция</v>
          </cell>
          <cell r="F9675" t="str">
            <v>СТЕКЛО</v>
          </cell>
        </row>
        <row r="9676">
          <cell r="A9676" t="str">
            <v>E9667</v>
          </cell>
          <cell r="B9676" t="str">
            <v>LUMINARC</v>
          </cell>
          <cell r="C9676" t="str">
            <v xml:space="preserve"> Блюдо овальное ТРИАНОН 35см (65669)</v>
          </cell>
          <cell r="D9676" t="str">
            <v xml:space="preserve"> PLAT OVALE 35 TRIANON T</v>
          </cell>
          <cell r="E9676" t="str">
            <v>Франция</v>
          </cell>
          <cell r="F9676" t="str">
            <v>СТЕКЛО</v>
          </cell>
        </row>
        <row r="9677">
          <cell r="A9677" t="str">
            <v>14344</v>
          </cell>
          <cell r="B9677" t="str">
            <v>LUMINARC</v>
          </cell>
          <cell r="C9677" t="str">
            <v xml:space="preserve"> Блюдо овальное ПОЭМА АНИС 35см</v>
          </cell>
          <cell r="D9677" t="str">
            <v xml:space="preserve"> PLAT OVALE POEME ANIS T</v>
          </cell>
          <cell r="E9677" t="str">
            <v>Франция</v>
          </cell>
          <cell r="F9677" t="str">
            <v>СТЕКЛО</v>
          </cell>
        </row>
        <row r="9678">
          <cell r="A9678" t="str">
            <v>38794</v>
          </cell>
          <cell r="B9678" t="str">
            <v>LUMINARC</v>
          </cell>
          <cell r="C9678" t="str">
            <v xml:space="preserve"> Салатник ЭЛИЗ 18см</v>
          </cell>
          <cell r="D9678" t="str">
            <v xml:space="preserve"> COUPELLE MULTI-USAGES ELISE T</v>
          </cell>
          <cell r="E9678" t="str">
            <v>Франция</v>
          </cell>
          <cell r="F9678" t="str">
            <v>СТЕКЛО</v>
          </cell>
        </row>
        <row r="9679">
          <cell r="A9679" t="str">
            <v>50267</v>
          </cell>
          <cell r="B9679" t="str">
            <v>LUMINARC</v>
          </cell>
          <cell r="C9679" t="str">
            <v xml:space="preserve"> Салатник ФЛОРАЙН 19см</v>
          </cell>
          <cell r="D9679" t="str">
            <v xml:space="preserve"> SALADIER 19 FLORINE T</v>
          </cell>
          <cell r="E9679" t="str">
            <v>Франция</v>
          </cell>
          <cell r="F9679" t="str">
            <v>СТЕКЛО</v>
          </cell>
        </row>
        <row r="9680">
          <cell r="A9680" t="str">
            <v>52281</v>
          </cell>
          <cell r="B9680" t="str">
            <v>LUMINARC</v>
          </cell>
          <cell r="C9680" t="str">
            <v xml:space="preserve"> Салатник с крышкой ЭМПИЛАБЛЬ 23см</v>
          </cell>
          <cell r="D9680" t="str">
            <v xml:space="preserve"> SALADIER 23 EMPILABLE T+CAPSULE</v>
          </cell>
          <cell r="E9680" t="str">
            <v>Франция</v>
          </cell>
          <cell r="F9680" t="str">
            <v>СТЕКЛО</v>
          </cell>
        </row>
        <row r="9681">
          <cell r="A9681" t="str">
            <v>E5039</v>
          </cell>
          <cell r="B9681" t="str">
            <v>LUMINARC</v>
          </cell>
          <cell r="C9681" t="str">
            <v xml:space="preserve"> Блюдо овальное МАРЛИ дымчатое 29см (09828)</v>
          </cell>
          <cell r="D9681" t="str">
            <v xml:space="preserve"> ASSIETTE OVALE MARLY FUME T</v>
          </cell>
          <cell r="E9681" t="str">
            <v>Франция</v>
          </cell>
          <cell r="F9681" t="str">
            <v>СТЕКЛО</v>
          </cell>
        </row>
        <row r="9682">
          <cell r="A9682" t="str">
            <v>D9682</v>
          </cell>
          <cell r="B9682" t="str">
            <v>LUMINARC</v>
          </cell>
          <cell r="C9682" t="str">
            <v xml:space="preserve"> Салатник АЛЕНЬКИЙ ЦВЕТОЧЕК 16.5см</v>
          </cell>
          <cell r="D9682" t="str">
            <v xml:space="preserve"> TEMPERED INK FLOWER M-PURPOSE BOWL</v>
          </cell>
          <cell r="E9682" t="str">
            <v>Франция</v>
          </cell>
          <cell r="F9682" t="str">
            <v>СТЕКЛО</v>
          </cell>
        </row>
        <row r="9683">
          <cell r="A9683" t="str">
            <v>45515</v>
          </cell>
          <cell r="B9683" t="str">
            <v>LUMINARC</v>
          </cell>
          <cell r="C9683" t="str">
            <v xml:space="preserve"> Столовый набор 38 предметов ПОЭМА РОЗ</v>
          </cell>
          <cell r="E9683" t="str">
            <v>Франция</v>
          </cell>
          <cell r="F9683" t="str">
            <v>СТЕКЛО</v>
          </cell>
        </row>
        <row r="9684">
          <cell r="A9684" t="str">
            <v>C9638</v>
          </cell>
          <cell r="B9684" t="str">
            <v>LUMINARC</v>
          </cell>
          <cell r="C9684" t="str">
            <v xml:space="preserve"> Салатник КОЛЬЧИК 25см</v>
          </cell>
          <cell r="E9684" t="str">
            <v>Франция</v>
          </cell>
          <cell r="F9684" t="str">
            <v>СТЕКЛО</v>
          </cell>
        </row>
        <row r="9685">
          <cell r="A9685" t="str">
            <v>D4391</v>
          </cell>
          <cell r="B9685" t="str">
            <v>LUMINARC</v>
          </cell>
          <cell r="C9685" t="str">
            <v xml:space="preserve"> Столовый набор 30 предметов КАРИН черно-белый (D2382)</v>
          </cell>
          <cell r="D9685" t="str">
            <v xml:space="preserve"> TEMPERED CARINE N/BL 30 PC TABLE.SET</v>
          </cell>
          <cell r="E9685" t="str">
            <v>Франция</v>
          </cell>
          <cell r="F9685" t="str">
            <v>СТЕКЛО</v>
          </cell>
        </row>
        <row r="9686">
          <cell r="A9686" t="str">
            <v>G0473</v>
          </cell>
          <cell r="B9686" t="str">
            <v>LUMINARC</v>
          </cell>
          <cell r="C9686" t="str">
            <v xml:space="preserve"> Набор подставок для яиц 2шт 5.5см</v>
          </cell>
          <cell r="D9686" t="str">
            <v xml:space="preserve"> GRAPHIC COLORS BROWN EGG CUP</v>
          </cell>
          <cell r="E9686" t="str">
            <v>Франция</v>
          </cell>
          <cell r="F9686" t="str">
            <v>СТЕКЛО</v>
          </cell>
        </row>
        <row r="9687">
          <cell r="A9687" t="str">
            <v>G7806</v>
          </cell>
          <cell r="B9687" t="str">
            <v>LUMINARC</v>
          </cell>
          <cell r="C9687" t="str">
            <v xml:space="preserve"> Салатник ФРЕЗИЯ 12см</v>
          </cell>
          <cell r="D9687" t="str">
            <v xml:space="preserve"> FRESIA  SALAD BOWL 12 AIME</v>
          </cell>
          <cell r="E9687" t="str">
            <v>ОАЭ</v>
          </cell>
          <cell r="F9687" t="str">
            <v>СТЕКЛО</v>
          </cell>
        </row>
        <row r="9688">
          <cell r="A9688" t="str">
            <v>D8521</v>
          </cell>
          <cell r="B9688" t="str">
            <v>LUMINARC</v>
          </cell>
          <cell r="C9688" t="str">
            <v xml:space="preserve"> Н-р стаканов ГОРТЕНЗИЯ 6шт 270мл высок</v>
          </cell>
          <cell r="D9688" t="str">
            <v xml:space="preserve"> HORTENSIA BLUE H/B TUMBLER 27</v>
          </cell>
          <cell r="E9688" t="str">
            <v>ОАЭ</v>
          </cell>
          <cell r="F9688" t="str">
            <v>СТЕКЛО</v>
          </cell>
        </row>
        <row r="9689">
          <cell r="A9689" t="str">
            <v>G1984</v>
          </cell>
          <cell r="B9689" t="str">
            <v>LUMINARC</v>
          </cell>
          <cell r="C9689" t="str">
            <v xml:space="preserve"> Набор питьевой 7 предметов МАРГАРИТКА</v>
          </cell>
          <cell r="D9689" t="str">
            <v xml:space="preserve"> MARGUERITE 7PC DRINKSET</v>
          </cell>
          <cell r="E9689" t="str">
            <v>ОАЭ</v>
          </cell>
          <cell r="F9689" t="str">
            <v>СТЕКЛО</v>
          </cell>
        </row>
        <row r="9690">
          <cell r="A9690" t="str">
            <v>D1728</v>
          </cell>
          <cell r="B9690" t="str">
            <v>LUMINARC</v>
          </cell>
          <cell r="C9690" t="str">
            <v xml:space="preserve"> Набор стаканов ПАМПРИНЕЛЬ цитрус высокие 270 мл 6 шт</v>
          </cell>
          <cell r="D9690" t="str">
            <v xml:space="preserve"> PIMPRENELLE CITRUS H/B TUMBLER 27</v>
          </cell>
          <cell r="E9690" t="str">
            <v>ОАЭ</v>
          </cell>
          <cell r="F9690" t="str">
            <v>СТЕКЛО</v>
          </cell>
        </row>
        <row r="9691">
          <cell r="A9691" t="str">
            <v>D2054</v>
          </cell>
          <cell r="B9691" t="str">
            <v>LUMINARC</v>
          </cell>
          <cell r="C9691" t="str">
            <v xml:space="preserve"> Набор питьевой 7 предметов ПАМПРЕНЕЛЬ ЦИТРУС</v>
          </cell>
          <cell r="D9691" t="str">
            <v xml:space="preserve"> PIMPRENELLE CITRUS 7 PC BEVERAGE SET</v>
          </cell>
          <cell r="E9691" t="str">
            <v>ОАЭ</v>
          </cell>
          <cell r="F9691" t="str">
            <v>СТЕКЛО</v>
          </cell>
        </row>
        <row r="9692">
          <cell r="A9692" t="str">
            <v>D2278</v>
          </cell>
          <cell r="B9692" t="str">
            <v>LUMINARC</v>
          </cell>
          <cell r="C9692" t="str">
            <v xml:space="preserve"> Набор стаканов ЦВЕТЫ оранжевые высокие 270 мл 6 шт</v>
          </cell>
          <cell r="D9692" t="str">
            <v xml:space="preserve"> POP FLOWERS ORANGE H/B TUMBLER 27</v>
          </cell>
          <cell r="E9692" t="str">
            <v>ОАЭ</v>
          </cell>
          <cell r="F9692" t="str">
            <v>СТЕКЛО</v>
          </cell>
        </row>
        <row r="9693">
          <cell r="A9693" t="str">
            <v>D2329</v>
          </cell>
          <cell r="B9693" t="str">
            <v>LUMINARC</v>
          </cell>
          <cell r="C9693" t="str">
            <v xml:space="preserve"> Набор питьевой 7 предметов ПЛЕНИТЮД зеленый</v>
          </cell>
          <cell r="D9693" t="str">
            <v xml:space="preserve"> PLENITUDE GREEN 7 PC BEVERAGE SET</v>
          </cell>
          <cell r="E9693" t="str">
            <v>ОАЭ</v>
          </cell>
          <cell r="F9693" t="str">
            <v>СТЕКЛО</v>
          </cell>
        </row>
        <row r="9694">
          <cell r="A9694" t="str">
            <v>G1976</v>
          </cell>
          <cell r="B9694" t="str">
            <v>LUMINARC</v>
          </cell>
          <cell r="C9694" t="str">
            <v xml:space="preserve"> Набор питьевой 7 предметов БЛЮ СТРИПС</v>
          </cell>
          <cell r="D9694" t="str">
            <v xml:space="preserve"> BLUE STRIPES 7PC DRINKSET</v>
          </cell>
          <cell r="E9694" t="str">
            <v>ОАЭ</v>
          </cell>
          <cell r="F9694" t="str">
            <v>СТЕКЛО</v>
          </cell>
        </row>
        <row r="9695">
          <cell r="A9695" t="str">
            <v>D2337</v>
          </cell>
          <cell r="B9695" t="str">
            <v>LUMINARC</v>
          </cell>
          <cell r="C9695" t="str">
            <v xml:space="preserve"> Набор питьевой 7 предметов ПОЭМА РОЗ</v>
          </cell>
          <cell r="D9695" t="str">
            <v xml:space="preserve"> POEME PINK 7 PC BEVERAGE SET</v>
          </cell>
          <cell r="E9695" t="str">
            <v>ОАЭ</v>
          </cell>
          <cell r="F9695" t="str">
            <v>СТЕКЛО</v>
          </cell>
        </row>
        <row r="9696">
          <cell r="A9696" t="str">
            <v>D2766</v>
          </cell>
          <cell r="B9696" t="str">
            <v>LUMINARC</v>
          </cell>
          <cell r="C9696" t="str">
            <v xml:space="preserve"> Набор питьевой 7 предметов ПОЭМА АНИС</v>
          </cell>
          <cell r="D9696" t="str">
            <v xml:space="preserve"> POEME ANIS 7 PC BEVERAGE SET</v>
          </cell>
          <cell r="E9696" t="str">
            <v>ОАЭ</v>
          </cell>
          <cell r="F9696" t="str">
            <v>СТЕКЛО</v>
          </cell>
        </row>
        <row r="9697">
          <cell r="A9697" t="str">
            <v>G1974</v>
          </cell>
          <cell r="B9697" t="str">
            <v>LUMINARC</v>
          </cell>
          <cell r="C9697" t="str">
            <v xml:space="preserve"> Набор питьевой 7 предметов СИРКЛ</v>
          </cell>
          <cell r="D9697" t="str">
            <v xml:space="preserve"> CIRCLE 7PC DRINKSET</v>
          </cell>
          <cell r="E9697" t="str">
            <v>ОАЭ</v>
          </cell>
          <cell r="F9697" t="str">
            <v>СТЕКЛО</v>
          </cell>
        </row>
        <row r="9698">
          <cell r="A9698" t="str">
            <v>G1980</v>
          </cell>
          <cell r="B9698" t="str">
            <v>LUMINARC</v>
          </cell>
          <cell r="C9698" t="str">
            <v xml:space="preserve"> Набор питьевой 7 предметов РОМАШКА МЕЛОН</v>
          </cell>
          <cell r="D9698" t="str">
            <v xml:space="preserve"> PAQUERETTE MELON 7PC DRINKSET</v>
          </cell>
          <cell r="E9698" t="str">
            <v>ОАЭ</v>
          </cell>
          <cell r="F9698" t="str">
            <v>СТЕКЛО</v>
          </cell>
        </row>
        <row r="9699">
          <cell r="A9699" t="str">
            <v>75465</v>
          </cell>
          <cell r="B9699" t="str">
            <v>LUMINARC</v>
          </cell>
          <cell r="C9699" t="str">
            <v xml:space="preserve"> Н-р стаканов ЭЛИЗ 6шт 270мл высок</v>
          </cell>
          <cell r="D9699" t="str">
            <v xml:space="preserve"> ELISE H/B TUMBLER 27</v>
          </cell>
          <cell r="E9699" t="str">
            <v>ОАЭ</v>
          </cell>
          <cell r="F9699" t="str">
            <v>СТЕКЛО</v>
          </cell>
        </row>
        <row r="9700">
          <cell r="A9700" t="str">
            <v>G4607</v>
          </cell>
          <cell r="B9700" t="str">
            <v>LUMINARC</v>
          </cell>
          <cell r="C9700" t="str">
            <v xml:space="preserve"> Набор питьевой 7 предметов ВОЛНА</v>
          </cell>
          <cell r="D9700" t="str">
            <v xml:space="preserve"> BLUE WAVE 7PC SET</v>
          </cell>
          <cell r="E9700" t="str">
            <v>ОАЭ</v>
          </cell>
          <cell r="F9700" t="str">
            <v>СТЕКЛО</v>
          </cell>
        </row>
        <row r="9701">
          <cell r="A9701" t="str">
            <v>C9257</v>
          </cell>
          <cell r="B9701" t="str">
            <v>LUMINARC</v>
          </cell>
          <cell r="C9701" t="str">
            <v xml:space="preserve"> Набор фужеров для вина ДРИП зеленые 4шт 350мл</v>
          </cell>
          <cell r="D9701" t="str">
            <v xml:space="preserve"> DRIP   CHLOROPHYLLE   STEMMED   GL.35</v>
          </cell>
          <cell r="E9701" t="str">
            <v>Китай</v>
          </cell>
          <cell r="F9701" t="str">
            <v>СТЕКЛО</v>
          </cell>
        </row>
        <row r="9702">
          <cell r="A9702" t="str">
            <v>D2341</v>
          </cell>
          <cell r="B9702" t="str">
            <v>LUMINARC</v>
          </cell>
          <cell r="C9702" t="str">
            <v xml:space="preserve"> Набор питьевой 7 предметов ГРАФИКА</v>
          </cell>
          <cell r="D9702" t="str">
            <v xml:space="preserve"> GRAPHIC FLOWERS BLUE 7 PC BEVERAGE SET</v>
          </cell>
          <cell r="E9702" t="str">
            <v>ОАЭ</v>
          </cell>
          <cell r="F9702" t="str">
            <v>СТЕКЛО</v>
          </cell>
        </row>
        <row r="9703">
          <cell r="A9703" t="str">
            <v>D8522</v>
          </cell>
          <cell r="B9703" t="str">
            <v>LUMINARC</v>
          </cell>
          <cell r="C9703" t="str">
            <v xml:space="preserve"> Набор питьевой 7 предметов ГОРТЕНЗИЯ</v>
          </cell>
          <cell r="D9703" t="str">
            <v xml:space="preserve"> HORTENSIA PINK 7 PC SET BEVERAGE</v>
          </cell>
          <cell r="E9703" t="str">
            <v>ОАЭ</v>
          </cell>
          <cell r="F9703" t="str">
            <v>СТЕКЛО</v>
          </cell>
        </row>
        <row r="9704">
          <cell r="A9704" t="str">
            <v>G2450</v>
          </cell>
          <cell r="B9704" t="str">
            <v>LUMINARC</v>
          </cell>
          <cell r="C9704" t="str">
            <v xml:space="preserve"> Набор питьевой 7 предметов ВОСТОЧНАЯ НОЧЬ</v>
          </cell>
          <cell r="D9704" t="str">
            <v xml:space="preserve"> ORIENTAL NIGHT 7PC DRINKSET</v>
          </cell>
          <cell r="E9704" t="str">
            <v>ОАЭ</v>
          </cell>
          <cell r="F9704" t="str">
            <v>СТЕКЛО</v>
          </cell>
        </row>
        <row r="9705">
          <cell r="A9705" t="str">
            <v>G2469</v>
          </cell>
          <cell r="B9705" t="str">
            <v>LUMINARC</v>
          </cell>
          <cell r="C9705" t="str">
            <v xml:space="preserve"> Набор стаканов СВИТ ИМПРЕШН 6шт 270мл</v>
          </cell>
          <cell r="D9705" t="str">
            <v xml:space="preserve"> TUMBLER H/B 27 SWEET IMPRESSION</v>
          </cell>
          <cell r="E9705" t="str">
            <v>Китай</v>
          </cell>
          <cell r="F9705" t="str">
            <v>СТЕКЛО</v>
          </cell>
        </row>
        <row r="9706">
          <cell r="A9706" t="str">
            <v>G2471</v>
          </cell>
          <cell r="B9706" t="str">
            <v>LUMINARC</v>
          </cell>
          <cell r="C9706" t="str">
            <v xml:space="preserve"> Набор стаканов УОТЕР КОЛОР 6шт 270мл</v>
          </cell>
          <cell r="D9706" t="str">
            <v xml:space="preserve"> TUMBLER H/B 27 WATER COLOR</v>
          </cell>
          <cell r="E9706" t="str">
            <v>Китай</v>
          </cell>
          <cell r="F9706" t="str">
            <v>СТЕКЛО</v>
          </cell>
        </row>
        <row r="9707">
          <cell r="A9707" t="str">
            <v>G1420</v>
          </cell>
          <cell r="B9707" t="str">
            <v>LUMINARC</v>
          </cell>
          <cell r="C9707" t="str">
            <v xml:space="preserve"> Набор рюмок для граппы ВЕРСАЛЬ 6шт 90мл</v>
          </cell>
          <cell r="D9707" t="str">
            <v xml:space="preserve"> VERSAILLES STEMMED GLASS GRAPPA 9</v>
          </cell>
          <cell r="E9707" t="str">
            <v>Франция</v>
          </cell>
          <cell r="F9707" t="str">
            <v>СТЕКЛО</v>
          </cell>
        </row>
        <row r="9708">
          <cell r="A9708" t="str">
            <v>15018-1</v>
          </cell>
          <cell r="B9708" t="str">
            <v>LUMINARC</v>
          </cell>
          <cell r="C9708" t="str">
            <v xml:space="preserve"> Набор салатников ЭМПИЛАБЛЬ 9см 6шт</v>
          </cell>
          <cell r="D9708" t="str">
            <v xml:space="preserve"> SALADIER 9 EMPILABLE T</v>
          </cell>
          <cell r="E9708" t="str">
            <v>Франция</v>
          </cell>
          <cell r="F9708" t="str">
            <v>СТЕКЛО</v>
          </cell>
        </row>
        <row r="9709">
          <cell r="A9709" t="str">
            <v>G8463</v>
          </cell>
          <cell r="B9709" t="str">
            <v>LUMINARC</v>
          </cell>
          <cell r="C9709" t="str">
            <v xml:space="preserve"> Салатник ФРЕЗИЯ 27см</v>
          </cell>
          <cell r="D9709" t="str">
            <v xml:space="preserve"> FRESIA SALAD BOWL 27 AIME</v>
          </cell>
          <cell r="E9709" t="str">
            <v>ОАЭ</v>
          </cell>
          <cell r="F9709" t="str">
            <v>СТЕКЛО</v>
          </cell>
        </row>
        <row r="9710">
          <cell r="A9710" t="str">
            <v>E2177</v>
          </cell>
          <cell r="B9710" t="str">
            <v>LUMINARC</v>
          </cell>
          <cell r="C9710" t="str">
            <v xml:space="preserve"> Столовый набор 19 предметов МИДНАЙТ БЛЮ</v>
          </cell>
          <cell r="D9710" t="str">
            <v xml:space="preserve"> TEMPERED MIDNIGHT BLUE S 19 P DINNERWARE</v>
          </cell>
          <cell r="E9710" t="str">
            <v>Франция</v>
          </cell>
          <cell r="F9710" t="str">
            <v>СТЕКЛО</v>
          </cell>
        </row>
        <row r="9711">
          <cell r="A9711" t="str">
            <v>D8766P</v>
          </cell>
          <cell r="B9711" t="str">
            <v>LUMINARC</v>
          </cell>
          <cell r="C9711" t="str">
            <v xml:space="preserve"> Чайный набор ОТАНТИК УАЙТ 220мл + набор менажниц</v>
          </cell>
          <cell r="D9711" t="str">
            <v xml:space="preserve"> TEA SET 22CL AUTHENTIC WHITE</v>
          </cell>
          <cell r="E9711" t="str">
            <v>Франция</v>
          </cell>
          <cell r="F9711" t="str">
            <v>СТЕКЛО</v>
          </cell>
        </row>
        <row r="9712">
          <cell r="A9712" t="str">
            <v>E4958P</v>
          </cell>
          <cell r="B9712" t="str">
            <v>LUMINARC</v>
          </cell>
          <cell r="C9712" t="str">
            <v xml:space="preserve"> Чайный набор ОТАНТИК БЛЭК 220мл</v>
          </cell>
          <cell r="D9712" t="str">
            <v xml:space="preserve"> TEA SET 22CL AUTHENTIC BLACK</v>
          </cell>
          <cell r="E9712" t="str">
            <v>Франция</v>
          </cell>
          <cell r="F9712" t="str">
            <v>СТЕКЛО</v>
          </cell>
        </row>
        <row r="9713">
          <cell r="A9713" t="str">
            <v>C5555</v>
          </cell>
          <cell r="B9713" t="str">
            <v>LUMINARC</v>
          </cell>
          <cell r="C9713" t="str">
            <v xml:space="preserve"> Салатник ГРАФИКА красная 27см</v>
          </cell>
          <cell r="D9713" t="str">
            <v xml:space="preserve"> TEMPERED  GRAPHIC   FLOWERS   RED   BOWL   2 7</v>
          </cell>
          <cell r="E9713" t="str">
            <v>Франция</v>
          </cell>
          <cell r="F9713" t="str">
            <v>СТЕКЛО</v>
          </cell>
        </row>
        <row r="9714">
          <cell r="A9714" t="str">
            <v>G8624</v>
          </cell>
          <cell r="B9714" t="str">
            <v>LUMINARC</v>
          </cell>
          <cell r="C9714" t="str">
            <v xml:space="preserve"> Тарелка десертная DISNEY FAIRIES 21.5см</v>
          </cell>
          <cell r="D9714" t="str">
            <v xml:space="preserve"> TEMPERED DISNEY FAIRIES  DESSERT PLATE21</v>
          </cell>
          <cell r="E9714" t="str">
            <v>Франция</v>
          </cell>
          <cell r="F9714" t="str">
            <v>СТЕКЛО</v>
          </cell>
        </row>
        <row r="9715">
          <cell r="A9715" t="str">
            <v>C5189</v>
          </cell>
          <cell r="B9715" t="str">
            <v>LUMINARC</v>
          </cell>
          <cell r="C9715" t="str">
            <v xml:space="preserve"> Столовый набор 19 предметов КОЛОРИН АЗУР + 6стаканов</v>
          </cell>
          <cell r="D9715" t="str">
            <v xml:space="preserve"> 19 PCS DINNER SET COLORINE AZUR+6 TUMBLERS</v>
          </cell>
          <cell r="E9715" t="str">
            <v>Франция</v>
          </cell>
          <cell r="F9715" t="str">
            <v>ФАРФОР</v>
          </cell>
        </row>
        <row r="9716">
          <cell r="A9716" t="str">
            <v>63357</v>
          </cell>
          <cell r="B9716" t="str">
            <v>LUMINARC</v>
          </cell>
          <cell r="C9716" t="str">
            <v xml:space="preserve"> Салатник ЭВОЛЮШН 24см</v>
          </cell>
          <cell r="D9716" t="str">
            <v xml:space="preserve"> TEMPERED EVOLUTION PEPS BOWL 24</v>
          </cell>
          <cell r="E9716" t="str">
            <v>Франция</v>
          </cell>
          <cell r="F9716" t="str">
            <v>СТЕКЛО</v>
          </cell>
        </row>
        <row r="9717">
          <cell r="A9717" t="str">
            <v>G9414</v>
          </cell>
          <cell r="B9717" t="str">
            <v>LUMINARC</v>
          </cell>
          <cell r="C9717" t="str">
            <v xml:space="preserve"> Набор фужеров (бокалов) для шампанского 6 шт ЭЛЕГАНС ПАРИЖ 170мл</v>
          </cell>
          <cell r="D9717" t="str">
            <v xml:space="preserve"> ELEGANCE FLUTE 17</v>
          </cell>
          <cell r="E9717" t="str">
            <v>Франция</v>
          </cell>
          <cell r="F9717" t="str">
            <v>СТЕКЛО</v>
          </cell>
        </row>
        <row r="9718">
          <cell r="A9718" t="str">
            <v>17636</v>
          </cell>
          <cell r="B9718" t="str">
            <v>LUMINARC</v>
          </cell>
          <cell r="C9718" t="str">
            <v xml:space="preserve"> Тарелка обеденная КВАДРАТО 26см голубая</v>
          </cell>
          <cell r="D9718" t="str">
            <v xml:space="preserve"> TEMPERED QUADRATO ICE BLUE DINNER PLATE</v>
          </cell>
          <cell r="E9718" t="str">
            <v>Франция</v>
          </cell>
          <cell r="F9718" t="str">
            <v>СТЕКЛО</v>
          </cell>
        </row>
        <row r="9719">
          <cell r="A9719" t="str">
            <v>43087</v>
          </cell>
          <cell r="B9719" t="str">
            <v>LUMINARC</v>
          </cell>
          <cell r="C9719" t="str">
            <v xml:space="preserve"> Тарелка суповая ДИРЕКТОР 20.8см прозрачная</v>
          </cell>
          <cell r="E9719" t="str">
            <v>Франция</v>
          </cell>
          <cell r="F9719" t="str">
            <v>СТЕКЛО</v>
          </cell>
        </row>
        <row r="9720">
          <cell r="A9720" t="str">
            <v>C0879</v>
          </cell>
          <cell r="B9720" t="str">
            <v>LUMINARC</v>
          </cell>
          <cell r="C9720" t="str">
            <v xml:space="preserve"> Столовый набор 19 предметов ФРУКТОВЫЙ САД (C0878)</v>
          </cell>
          <cell r="D9720" t="str">
            <v xml:space="preserve"> TEMPERED GARDENFRUITS 19 PC DINNER SET</v>
          </cell>
          <cell r="E9720" t="str">
            <v>Франция</v>
          </cell>
          <cell r="F9720" t="str">
            <v>СТЕКЛО</v>
          </cell>
        </row>
        <row r="9721">
          <cell r="A9721" t="str">
            <v>D2518</v>
          </cell>
          <cell r="B9721" t="str">
            <v>LUMINARC</v>
          </cell>
          <cell r="C9721" t="str">
            <v xml:space="preserve"> Столовый набор 19 предметов САКУРА розовая (D2519)</v>
          </cell>
          <cell r="D9721" t="str">
            <v xml:space="preserve"> TEMPERED JAPANESE TREE PINK 19PC DINER.S</v>
          </cell>
          <cell r="E9721" t="str">
            <v>Франция</v>
          </cell>
          <cell r="F9721" t="str">
            <v>СТЕКЛО</v>
          </cell>
        </row>
        <row r="9722">
          <cell r="A9722" t="str">
            <v>N102202</v>
          </cell>
          <cell r="B9722" t="str">
            <v>PACKING/ARTIS</v>
          </cell>
          <cell r="C9722" t="str">
            <v xml:space="preserve"> Бумажный держатель для ковра AMD119 (N102202)</v>
          </cell>
          <cell r="E9722" t="str">
            <v>Россия</v>
          </cell>
        </row>
        <row r="9723">
          <cell r="A9723" t="str">
            <v>N102233</v>
          </cell>
          <cell r="B9723" t="str">
            <v>PACKING/ARTIS</v>
          </cell>
          <cell r="C9723" t="str">
            <v xml:space="preserve"> Бумажный держатель для ковра AMM104 (N102233)</v>
          </cell>
          <cell r="E9723" t="str">
            <v>Россия</v>
          </cell>
        </row>
        <row r="9724">
          <cell r="A9724" t="str">
            <v>N102240</v>
          </cell>
          <cell r="B9724" t="str">
            <v>PACKING/ARTIS</v>
          </cell>
          <cell r="C9724" t="str">
            <v xml:space="preserve"> Бумажный держатель для ковра AMM109 (N102240)</v>
          </cell>
          <cell r="E9724" t="str">
            <v>Россия</v>
          </cell>
        </row>
        <row r="9725">
          <cell r="A9725" t="str">
            <v>N110405</v>
          </cell>
          <cell r="B9725" t="str">
            <v>PACKING/ARTIS</v>
          </cell>
          <cell r="C9725" t="str">
            <v xml:space="preserve"> Бумажный держатель для ковра AMN103 (N110405)</v>
          </cell>
          <cell r="E9725" t="str">
            <v>Россия</v>
          </cell>
        </row>
        <row r="9726">
          <cell r="A9726" t="str">
            <v>N100574</v>
          </cell>
          <cell r="B9726" t="str">
            <v>PACKING/ARTIS</v>
          </cell>
          <cell r="C9726" t="str">
            <v xml:space="preserve"> Бумажный держатель для ковра AMM107 (N100574)</v>
          </cell>
          <cell r="E9726" t="str">
            <v>Россия</v>
          </cell>
        </row>
        <row r="9727">
          <cell r="A9727" t="str">
            <v>N100581</v>
          </cell>
          <cell r="B9727" t="str">
            <v>PACKING/ARTIS</v>
          </cell>
          <cell r="C9727" t="str">
            <v xml:space="preserve"> Бумажный держатель для ковра AMM120 (N100581)</v>
          </cell>
          <cell r="E9727" t="str">
            <v>Россия</v>
          </cell>
        </row>
        <row r="9728">
          <cell r="A9728" t="str">
            <v>N102165</v>
          </cell>
          <cell r="B9728" t="str">
            <v>PACKING/ARTIS</v>
          </cell>
          <cell r="C9728" t="str">
            <v xml:space="preserve"> Бумажный держатель для ковра AMD104 (N102165)</v>
          </cell>
          <cell r="E9728" t="str">
            <v>Россия</v>
          </cell>
        </row>
        <row r="9729">
          <cell r="A9729" t="str">
            <v>N102172</v>
          </cell>
          <cell r="B9729" t="str">
            <v>PACKING/ARTIS</v>
          </cell>
          <cell r="C9729" t="str">
            <v xml:space="preserve"> Бумажный держатель для ковра AMD105 (N102172)</v>
          </cell>
          <cell r="E9729" t="str">
            <v>Россия</v>
          </cell>
        </row>
        <row r="9730">
          <cell r="A9730" t="str">
            <v>N102189</v>
          </cell>
          <cell r="B9730" t="str">
            <v>PACKING/ARTIS</v>
          </cell>
          <cell r="C9730" t="str">
            <v xml:space="preserve"> Бумажный держатель для ковра AMD106 (N102189)</v>
          </cell>
          <cell r="E9730" t="str">
            <v>Россия</v>
          </cell>
        </row>
        <row r="9731">
          <cell r="A9731" t="str">
            <v>N100567</v>
          </cell>
          <cell r="B9731" t="str">
            <v>PACKING/ARTIS</v>
          </cell>
          <cell r="C9731" t="str">
            <v xml:space="preserve"> Бумажный держатель для ковра AMM108 (N100567)</v>
          </cell>
          <cell r="E9731" t="str">
            <v>Россия</v>
          </cell>
        </row>
        <row r="9732">
          <cell r="A9732" t="str">
            <v>N110795</v>
          </cell>
          <cell r="B9732" t="str">
            <v>PACKING/ARTIS</v>
          </cell>
          <cell r="C9732" t="str">
            <v xml:space="preserve"> Бумажный держатель для ковра AMP104 (N110795)</v>
          </cell>
          <cell r="E9732" t="str">
            <v>Россия</v>
          </cell>
        </row>
        <row r="9733">
          <cell r="A9733" t="str">
            <v>UPG280</v>
          </cell>
          <cell r="B9733" t="str">
            <v>PACKING/ARTIS</v>
          </cell>
          <cell r="C9733" t="str">
            <v xml:space="preserve"> Блистерная подложка для крышки с пароотводом 28см (UPG280)</v>
          </cell>
          <cell r="E9733" t="str">
            <v>Россия</v>
          </cell>
        </row>
        <row r="9734">
          <cell r="A9734" t="str">
            <v>UPG180</v>
          </cell>
          <cell r="B9734" t="str">
            <v>PACKING/ARTIS</v>
          </cell>
          <cell r="C9734" t="str">
            <v xml:space="preserve"> Блистерная подложка для крышки с пароотводом 18см (UPG200)</v>
          </cell>
          <cell r="E9734" t="str">
            <v>Россия</v>
          </cell>
        </row>
        <row r="9735">
          <cell r="A9735" t="str">
            <v>UPG200</v>
          </cell>
          <cell r="B9735" t="str">
            <v>PACKING/ARTIS</v>
          </cell>
          <cell r="C9735" t="str">
            <v xml:space="preserve"> Блистерная подложка для крышки с пароотводом 20см (UPG200)</v>
          </cell>
          <cell r="E9735" t="str">
            <v>Россия</v>
          </cell>
        </row>
        <row r="9736">
          <cell r="A9736" t="str">
            <v>UPG220</v>
          </cell>
          <cell r="B9736" t="str">
            <v>PACKING/ARTIS</v>
          </cell>
          <cell r="C9736" t="str">
            <v xml:space="preserve"> Блистерная подложка для крышки с пароотводом 22см (UPG220)</v>
          </cell>
          <cell r="E9736" t="str">
            <v>Россия</v>
          </cell>
        </row>
        <row r="9737">
          <cell r="A9737" t="str">
            <v>UPG240</v>
          </cell>
          <cell r="B9737" t="str">
            <v>PACKING/ARTIS</v>
          </cell>
          <cell r="C9737" t="str">
            <v xml:space="preserve"> Блистерная подложка для крышки с пароотводом 24см (UPG240)</v>
          </cell>
          <cell r="E9737" t="str">
            <v>Россия</v>
          </cell>
        </row>
        <row r="9738">
          <cell r="A9738" t="str">
            <v>UPG260</v>
          </cell>
          <cell r="B9738" t="str">
            <v>PACKING/ARTIS</v>
          </cell>
          <cell r="C9738" t="str">
            <v xml:space="preserve"> Блистерная подложка для крышки с пароотводом 26см (UPG260)</v>
          </cell>
          <cell r="E9738" t="str">
            <v>Россия</v>
          </cell>
        </row>
        <row r="9739">
          <cell r="A9739" t="str">
            <v>NALL320</v>
          </cell>
          <cell r="B9739" t="str">
            <v>PACKING/ARTIS</v>
          </cell>
          <cell r="C9739" t="str">
            <v xml:space="preserve"> Блистерная подложка для крышки низкой с ручкой soft touch 20см</v>
          </cell>
          <cell r="E9739" t="str">
            <v>Россия</v>
          </cell>
        </row>
        <row r="9740">
          <cell r="A9740" t="str">
            <v>NALL322</v>
          </cell>
          <cell r="B9740" t="str">
            <v>PACKING/ARTIS</v>
          </cell>
          <cell r="C9740" t="str">
            <v xml:space="preserve"> Блистерная подложка для крышки низкой с ручкой soft touch 22см</v>
          </cell>
          <cell r="E9740" t="str">
            <v>Россия</v>
          </cell>
        </row>
        <row r="9741">
          <cell r="A9741" t="str">
            <v>N120978</v>
          </cell>
          <cell r="B9741" t="str">
            <v>PACKING/ARTIS</v>
          </cell>
          <cell r="C9741" t="str">
            <v xml:space="preserve"> Бумажный держатель</v>
          </cell>
          <cell r="E9741" t="str">
            <v>Россия</v>
          </cell>
        </row>
        <row r="9742">
          <cell r="A9742" t="str">
            <v>N130175</v>
          </cell>
          <cell r="B9742" t="str">
            <v>PACKING/ARTIS</v>
          </cell>
          <cell r="C9742" t="str">
            <v xml:space="preserve"> Бумажный держатель</v>
          </cell>
          <cell r="E9742" t="str">
            <v>Россия</v>
          </cell>
        </row>
        <row r="9743">
          <cell r="A9743" t="str">
            <v>N130182</v>
          </cell>
          <cell r="B9743" t="str">
            <v>PACKING/ARTIS</v>
          </cell>
          <cell r="C9743" t="str">
            <v xml:space="preserve"> Бумажный держатель</v>
          </cell>
          <cell r="E9743" t="str">
            <v>Россия</v>
          </cell>
        </row>
        <row r="9744">
          <cell r="A9744" t="str">
            <v>N130212</v>
          </cell>
          <cell r="B9744" t="str">
            <v>PACKING/ARTIS</v>
          </cell>
          <cell r="C9744" t="str">
            <v xml:space="preserve"> Бумажный держатель</v>
          </cell>
          <cell r="E9744" t="str">
            <v>Россия</v>
          </cell>
        </row>
        <row r="9745">
          <cell r="A9745" t="str">
            <v>N110801</v>
          </cell>
          <cell r="B9745" t="str">
            <v>PACKING/ARTIS</v>
          </cell>
          <cell r="C9745" t="str">
            <v xml:space="preserve"> Бумажный держатель для ковра AMP102 (N110801)</v>
          </cell>
          <cell r="E9745" t="str">
            <v>Россия</v>
          </cell>
        </row>
        <row r="9746">
          <cell r="A9746" t="str">
            <v>N110818</v>
          </cell>
          <cell r="B9746" t="str">
            <v>PACKING/ARTIS</v>
          </cell>
          <cell r="C9746" t="str">
            <v xml:space="preserve"> Бумажный держатель для ковра AMP107 (N110818)</v>
          </cell>
          <cell r="E9746" t="str">
            <v>Россия</v>
          </cell>
        </row>
        <row r="9747">
          <cell r="A9747" t="str">
            <v>N110825</v>
          </cell>
          <cell r="B9747" t="str">
            <v>PACKING/ARTIS</v>
          </cell>
          <cell r="C9747" t="str">
            <v xml:space="preserve"> Бумажный держатель для ковра AMN109 (N110825)</v>
          </cell>
          <cell r="E9747" t="str">
            <v>Россия</v>
          </cell>
        </row>
        <row r="9748">
          <cell r="A9748" t="str">
            <v>N120312</v>
          </cell>
          <cell r="B9748" t="str">
            <v>PACKING/ARTIS</v>
          </cell>
          <cell r="C9748" t="str">
            <v xml:space="preserve"> Бумажный держатель</v>
          </cell>
          <cell r="E9748" t="str">
            <v>Россия</v>
          </cell>
        </row>
        <row r="9749">
          <cell r="A9749" t="str">
            <v>N120626</v>
          </cell>
          <cell r="B9749" t="str">
            <v>PACKING/ARTIS</v>
          </cell>
          <cell r="C9749" t="str">
            <v xml:space="preserve"> Бумажный держатель</v>
          </cell>
          <cell r="E9749" t="str">
            <v>Россия</v>
          </cell>
        </row>
        <row r="9750">
          <cell r="A9750" t="str">
            <v>NB28/1</v>
          </cell>
          <cell r="B9750" t="str">
            <v>PACKING/ARTIS</v>
          </cell>
          <cell r="C9750" t="str">
            <v xml:space="preserve"> Блистерная подложка для крышки низкой 28см с синим держателем</v>
          </cell>
          <cell r="E9750" t="str">
            <v>Россия</v>
          </cell>
        </row>
        <row r="9751">
          <cell r="A9751" t="str">
            <v>NB28C</v>
          </cell>
          <cell r="B9751" t="str">
            <v>PACKING/ARTIS</v>
          </cell>
          <cell r="C9751" t="str">
            <v xml:space="preserve"> Блистерная подложка для крышки низкой 28см с черной ручкой</v>
          </cell>
          <cell r="E9751" t="str">
            <v>Россия</v>
          </cell>
        </row>
        <row r="9752">
          <cell r="A9752" t="str">
            <v>U813</v>
          </cell>
          <cell r="B9752" t="str">
            <v>PACKING/ARTIS</v>
          </cell>
          <cell r="C9752" t="str">
            <v xml:space="preserve"> Блистер для вешалок AHM813/823/833</v>
          </cell>
          <cell r="E9752" t="str">
            <v>Россия</v>
          </cell>
        </row>
        <row r="9753">
          <cell r="A9753" t="str">
            <v>NB26C</v>
          </cell>
          <cell r="B9753" t="str">
            <v>PACKING/ARTIS</v>
          </cell>
          <cell r="C9753" t="str">
            <v xml:space="preserve"> Блистерная подложка для крышки низкой 26см с черной ручкой (NB26C)</v>
          </cell>
          <cell r="E9753" t="str">
            <v>Россия</v>
          </cell>
        </row>
        <row r="9754">
          <cell r="A9754" t="str">
            <v>N100093</v>
          </cell>
          <cell r="B9754" t="str">
            <v>PACKING/ARTIS</v>
          </cell>
          <cell r="C9754" t="str">
            <v xml:space="preserve"> Бумажный держатель для ковра AMN102 (N100093)</v>
          </cell>
          <cell r="E9754" t="str">
            <v>Россия</v>
          </cell>
        </row>
        <row r="9755">
          <cell r="A9755" t="str">
            <v>UPG828</v>
          </cell>
          <cell r="B9755" t="str">
            <v>PACKING/ARTIS</v>
          </cell>
          <cell r="C9755" t="str">
            <v xml:space="preserve"> Блистерная подложка для крышки с пароотводом 28см промо (UPG828)</v>
          </cell>
          <cell r="E9755" t="str">
            <v>Россия</v>
          </cell>
        </row>
        <row r="9756">
          <cell r="A9756" t="str">
            <v>NB20-1</v>
          </cell>
          <cell r="B9756" t="str">
            <v>PACKING/ARTIS</v>
          </cell>
          <cell r="C9756" t="str">
            <v xml:space="preserve"> Блистерная подложка для крышки низкой 20см с черной ручкой с пароотводом (NB20-1)</v>
          </cell>
          <cell r="E9756" t="str">
            <v>Россия</v>
          </cell>
        </row>
        <row r="9757">
          <cell r="A9757" t="str">
            <v>NB22-1</v>
          </cell>
          <cell r="B9757" t="str">
            <v>PACKING/ARTIS</v>
          </cell>
          <cell r="C9757" t="str">
            <v xml:space="preserve"> Блистерная подложка для крышки низкой 22см с черной ручкой с пароотводом (NB22-1)</v>
          </cell>
          <cell r="E9757" t="str">
            <v>Россия</v>
          </cell>
        </row>
        <row r="9758">
          <cell r="A9758" t="str">
            <v>NB24-1</v>
          </cell>
          <cell r="B9758" t="str">
            <v>PACKING/ARTIS</v>
          </cell>
          <cell r="C9758" t="str">
            <v xml:space="preserve"> Блистерная подложка для крышки низкой 24см с черной ручкой с пароотводом (NB24-1)</v>
          </cell>
          <cell r="E9758" t="str">
            <v>Россия</v>
          </cell>
        </row>
        <row r="9759">
          <cell r="A9759" t="str">
            <v>NB26-1</v>
          </cell>
          <cell r="B9759" t="str">
            <v>PACKING/ARTIS</v>
          </cell>
          <cell r="C9759" t="str">
            <v xml:space="preserve"> Блистерная подложка для крышки низкой 26см с черной ручкой с пароотводом (NB26-1)</v>
          </cell>
          <cell r="E9759" t="str">
            <v>Россия</v>
          </cell>
        </row>
        <row r="9760">
          <cell r="A9760" t="str">
            <v>NB28-1</v>
          </cell>
          <cell r="B9760" t="str">
            <v>PACKING/ARTIS</v>
          </cell>
          <cell r="C9760" t="str">
            <v xml:space="preserve"> Блистерная подложка для крышки низкой 28см с черной ручкой с пароотводом (NB28-1)</v>
          </cell>
          <cell r="E9760" t="str">
            <v>Россия</v>
          </cell>
        </row>
        <row r="9761">
          <cell r="A9761" t="str">
            <v>N102066</v>
          </cell>
          <cell r="B9761" t="str">
            <v>PACKING/ARTIS</v>
          </cell>
          <cell r="C9761" t="str">
            <v xml:space="preserve"> Бумажный держатель для ковра AMN104 (N102066)</v>
          </cell>
          <cell r="E9761" t="str">
            <v>Россия</v>
          </cell>
        </row>
        <row r="9762">
          <cell r="A9762" t="str">
            <v>VK30</v>
          </cell>
          <cell r="B9762" t="str">
            <v>PACKING/ARTIS</v>
          </cell>
          <cell r="C9762" t="str">
            <v xml:space="preserve"> Вкладыш 225x280мм (VK30)</v>
          </cell>
          <cell r="E9762" t="str">
            <v>Россия</v>
          </cell>
        </row>
        <row r="9763">
          <cell r="A9763" t="str">
            <v>AWB01</v>
          </cell>
          <cell r="B9763" t="str">
            <v>PACKING/ATTR KNIFE</v>
          </cell>
          <cell r="C9763" t="str">
            <v xml:space="preserve"> Упаковка (картонные коробки)</v>
          </cell>
          <cell r="E9763" t="str">
            <v>Китай</v>
          </cell>
        </row>
        <row r="9764">
          <cell r="A9764" t="str">
            <v>11091L</v>
          </cell>
          <cell r="B9764" t="str">
            <v>PACKING/ATTRIBUTE</v>
          </cell>
          <cell r="C9764" t="str">
            <v xml:space="preserve"> Ложка пластиковая</v>
          </cell>
          <cell r="E9764" t="str">
            <v>Россия</v>
          </cell>
          <cell r="F9764" t="str">
            <v>ПЛАСТИК</v>
          </cell>
        </row>
        <row r="9765">
          <cell r="A9765" t="str">
            <v>4728</v>
          </cell>
          <cell r="B9765" t="str">
            <v>PACKING/ATTRIBUTE</v>
          </cell>
          <cell r="C9765" t="str">
            <v xml:space="preserve"> Крышка без ручки стеклян с металл/обод 28см низ.</v>
          </cell>
          <cell r="E9765" t="str">
            <v>Россия</v>
          </cell>
          <cell r="F9765" t="str">
            <v>СТЕКЛО,МЕТАЛЛ</v>
          </cell>
        </row>
        <row r="9766">
          <cell r="A9766" t="str">
            <v>4720</v>
          </cell>
          <cell r="B9766" t="str">
            <v>PACKING/ATTRIBUTE</v>
          </cell>
          <cell r="C9766" t="str">
            <v xml:space="preserve"> Крышка без ручки стеклян с металл/обод 20см низ.</v>
          </cell>
          <cell r="E9766" t="str">
            <v>Россия</v>
          </cell>
          <cell r="F9766" t="str">
            <v>СТЕКЛО,МЕТАЛЛ</v>
          </cell>
        </row>
        <row r="9767">
          <cell r="A9767" t="str">
            <v>4724</v>
          </cell>
          <cell r="B9767" t="str">
            <v>PACKING/ATTRIBUTE</v>
          </cell>
          <cell r="C9767" t="str">
            <v xml:space="preserve"> Крышка без ручки стеклян с металл/обод 24см низ.</v>
          </cell>
          <cell r="E9767" t="str">
            <v>Россия</v>
          </cell>
          <cell r="F9767" t="str">
            <v>СТЕКЛО,МЕТАЛЛ</v>
          </cell>
        </row>
        <row r="9768">
          <cell r="A9768" t="str">
            <v>4726</v>
          </cell>
          <cell r="B9768" t="str">
            <v>PACKING/ATTRIBUTE</v>
          </cell>
          <cell r="C9768" t="str">
            <v xml:space="preserve"> Крышка без ручки стеклян с металл/обод 26см низ.</v>
          </cell>
          <cell r="E9768" t="str">
            <v>Россия</v>
          </cell>
          <cell r="F9768" t="str">
            <v>СТЕКЛО,МЕТАЛЛ</v>
          </cell>
        </row>
        <row r="9769">
          <cell r="A9769" t="str">
            <v>L1</v>
          </cell>
          <cell r="B9769" t="str">
            <v>PACKING/ATTRIBUTE</v>
          </cell>
          <cell r="C9769" t="str">
            <v xml:space="preserve"> Листовка SPRING</v>
          </cell>
          <cell r="E9769" t="str">
            <v>Россия</v>
          </cell>
          <cell r="F9769" t="str">
            <v>ЦЕЛЛЮЛОЗА</v>
          </cell>
        </row>
        <row r="9770">
          <cell r="A9770" t="str">
            <v>L2</v>
          </cell>
          <cell r="B9770" t="str">
            <v>PACKING/ATTRIBUTE</v>
          </cell>
          <cell r="C9770" t="str">
            <v xml:space="preserve"> Листовка AVORIO</v>
          </cell>
          <cell r="E9770" t="str">
            <v>Россия</v>
          </cell>
          <cell r="F9770" t="str">
            <v>ЦЕЛЛЮЛОЗА</v>
          </cell>
        </row>
        <row r="9771">
          <cell r="A9771" t="str">
            <v>BAV20</v>
          </cell>
          <cell r="B9771" t="str">
            <v>PACKING/ATTRIBUTE</v>
          </cell>
          <cell r="C9771" t="str">
            <v xml:space="preserve"> Блистер AVORIO 20см</v>
          </cell>
          <cell r="E9771" t="str">
            <v>Россия</v>
          </cell>
          <cell r="F9771" t="str">
            <v>КАРТОН</v>
          </cell>
        </row>
        <row r="9772">
          <cell r="A9772" t="str">
            <v>BAV24</v>
          </cell>
          <cell r="B9772" t="str">
            <v>PACKING/ATTRIBUTE</v>
          </cell>
          <cell r="C9772" t="str">
            <v xml:space="preserve"> Блистер AVORIO 24см</v>
          </cell>
          <cell r="E9772" t="str">
            <v>Россия</v>
          </cell>
          <cell r="F9772" t="str">
            <v>КАРТОН</v>
          </cell>
        </row>
        <row r="9773">
          <cell r="A9773" t="str">
            <v>BAV26</v>
          </cell>
          <cell r="B9773" t="str">
            <v>PACKING/ATTRIBUTE</v>
          </cell>
          <cell r="C9773" t="str">
            <v xml:space="preserve"> Блистер AVORIO 26см</v>
          </cell>
          <cell r="E9773" t="str">
            <v>Россия</v>
          </cell>
          <cell r="F9773" t="str">
            <v>КАРТОН</v>
          </cell>
        </row>
        <row r="9774">
          <cell r="A9774" t="str">
            <v>BAV28</v>
          </cell>
          <cell r="B9774" t="str">
            <v>PACKING/ATTRIBUTE</v>
          </cell>
          <cell r="C9774" t="str">
            <v xml:space="preserve"> Блистер AVORIO 28см</v>
          </cell>
          <cell r="E9774" t="str">
            <v>Россия</v>
          </cell>
          <cell r="F9774" t="str">
            <v>КАРТОН</v>
          </cell>
        </row>
        <row r="9775">
          <cell r="A9775" t="str">
            <v>BC20</v>
          </cell>
          <cell r="B9775" t="str">
            <v>PACKING/ATTRIBUTE</v>
          </cell>
          <cell r="C9775" t="str">
            <v xml:space="preserve"> Блистер CHILI 20см</v>
          </cell>
          <cell r="E9775" t="str">
            <v>Россия</v>
          </cell>
          <cell r="F9775" t="str">
            <v>КАРТОН</v>
          </cell>
        </row>
        <row r="9776">
          <cell r="A9776" t="str">
            <v>BC21</v>
          </cell>
          <cell r="B9776" t="str">
            <v>PACKING/ATTRIBUTE</v>
          </cell>
          <cell r="C9776" t="str">
            <v xml:space="preserve"> Блистер CHILI 24см</v>
          </cell>
          <cell r="E9776" t="str">
            <v>Россия</v>
          </cell>
          <cell r="F9776" t="str">
            <v>КАРТОН</v>
          </cell>
        </row>
        <row r="9777">
          <cell r="A9777" t="str">
            <v>BC22</v>
          </cell>
          <cell r="B9777" t="str">
            <v>PACKING/ATTRIBUTE</v>
          </cell>
          <cell r="C9777" t="str">
            <v xml:space="preserve"> Блистер CHILI 26см</v>
          </cell>
          <cell r="E9777" t="str">
            <v>Россия</v>
          </cell>
          <cell r="F9777" t="str">
            <v>КАРТОН</v>
          </cell>
        </row>
        <row r="9778">
          <cell r="A9778" t="str">
            <v>BC23</v>
          </cell>
          <cell r="B9778" t="str">
            <v>PACKING/ATTRIBUTE</v>
          </cell>
          <cell r="C9778" t="str">
            <v xml:space="preserve"> Блистер CHILI 28см</v>
          </cell>
          <cell r="E9778" t="str">
            <v>Россия</v>
          </cell>
          <cell r="F9778" t="str">
            <v>КАРТОН</v>
          </cell>
        </row>
        <row r="9779">
          <cell r="A9779" t="str">
            <v>RVEK108</v>
          </cell>
          <cell r="B9779" t="str">
            <v>PACKING/ATTRIBUTE</v>
          </cell>
          <cell r="C9779" t="str">
            <v xml:space="preserve"> Рукав для формы для выпечки детской</v>
          </cell>
          <cell r="E9779" t="str">
            <v>Россия</v>
          </cell>
          <cell r="F9779" t="str">
            <v>КАРТОН</v>
          </cell>
        </row>
        <row r="9780">
          <cell r="A9780" t="str">
            <v>NB20C1</v>
          </cell>
          <cell r="B9780" t="str">
            <v>PACKING/ATTRIBUTE</v>
          </cell>
          <cell r="C9780" t="str">
            <v xml:space="preserve"> Блистерная подложка для крышки низкой 20см с черной ручкой с пароотводом (NB20-1)</v>
          </cell>
          <cell r="E9780" t="str">
            <v>Россия</v>
          </cell>
        </row>
        <row r="9781">
          <cell r="A9781" t="str">
            <v>NB22C1</v>
          </cell>
          <cell r="B9781" t="str">
            <v>PACKING/ATTRIBUTE</v>
          </cell>
          <cell r="C9781" t="str">
            <v xml:space="preserve"> Блистерная подложка для крышки низкой 22см с черной ручкой с пароотводом (NB22-1)</v>
          </cell>
          <cell r="E9781" t="str">
            <v>Россия</v>
          </cell>
        </row>
        <row r="9782">
          <cell r="A9782" t="str">
            <v>NB26C1</v>
          </cell>
          <cell r="B9782" t="str">
            <v>PACKING/ATTRIBUTE</v>
          </cell>
          <cell r="C9782" t="str">
            <v xml:space="preserve"> Блистерная подложка для крышки низкой 26см с черной ручкой с пароотводом (NB26-1)</v>
          </cell>
          <cell r="E9782" t="str">
            <v>Россия</v>
          </cell>
        </row>
        <row r="9783">
          <cell r="A9783" t="str">
            <v>NB28C1</v>
          </cell>
          <cell r="B9783" t="str">
            <v>PACKING/ATTRIBUTE</v>
          </cell>
          <cell r="C9783" t="str">
            <v xml:space="preserve"> Блистерная подложка для крышки низкой 28см с черной ручкой с пароотводом (NB28-1)</v>
          </cell>
          <cell r="E9783" t="str">
            <v>Россия</v>
          </cell>
        </row>
        <row r="9784">
          <cell r="A9784" t="str">
            <v>NB24C1</v>
          </cell>
          <cell r="B9784" t="str">
            <v>PACKING/ATTRIBUTE</v>
          </cell>
          <cell r="C9784" t="str">
            <v xml:space="preserve"> Блистерная подложка для крышки низкой 24см с черной ручкой</v>
          </cell>
          <cell r="E9784" t="str">
            <v>Россия</v>
          </cell>
        </row>
        <row r="9785">
          <cell r="A9785" t="str">
            <v>UPG2401</v>
          </cell>
          <cell r="B9785" t="str">
            <v>PACKING/ATTRIBUTE</v>
          </cell>
          <cell r="C9785" t="str">
            <v xml:space="preserve"> Блистерная подложка для крышки с пароотводом 24см (UPG240)</v>
          </cell>
          <cell r="E9785" t="str">
            <v>Россия</v>
          </cell>
        </row>
        <row r="9786">
          <cell r="A9786" t="str">
            <v>UPG2601</v>
          </cell>
          <cell r="B9786" t="str">
            <v>PACKING/ATTRIBUTE</v>
          </cell>
          <cell r="C9786" t="str">
            <v xml:space="preserve"> Блистерная подложка для крышки с пароотводом 26см (UPG260)</v>
          </cell>
          <cell r="E9786" t="str">
            <v>Россия</v>
          </cell>
        </row>
        <row r="9787">
          <cell r="A9787" t="str">
            <v>UPG2801</v>
          </cell>
          <cell r="B9787" t="str">
            <v>PACKING/ATTRIBUTE</v>
          </cell>
          <cell r="C9787" t="str">
            <v xml:space="preserve"> Блистерная подложка для крышки с пароотводом 28см (UPG280)</v>
          </cell>
          <cell r="E9787" t="str">
            <v>Россия</v>
          </cell>
        </row>
        <row r="9788">
          <cell r="A9788" t="str">
            <v>UPG240-2</v>
          </cell>
          <cell r="B9788" t="str">
            <v>PACKING/ATTRIBUTE</v>
          </cell>
          <cell r="C9788" t="str">
            <v xml:space="preserve"> Блистерная подложка для крышки с пароотводом 24см ПРОМО (UPG240-1)</v>
          </cell>
          <cell r="E9788" t="str">
            <v>Россия</v>
          </cell>
        </row>
        <row r="9789">
          <cell r="A9789" t="str">
            <v>COLOR BOX</v>
          </cell>
          <cell r="B9789" t="str">
            <v>PACKING/ATTRIBUTE</v>
          </cell>
          <cell r="C9789" t="str">
            <v xml:space="preserve"> Цветная коробка для артикула AFF050P</v>
          </cell>
          <cell r="E9789" t="str">
            <v>Китай</v>
          </cell>
          <cell r="F9789" t="str">
            <v>КАРТОН</v>
          </cell>
        </row>
        <row r="9790">
          <cell r="A9790" t="str">
            <v>UPG2001</v>
          </cell>
          <cell r="B9790" t="str">
            <v>PACKING/ATTRIBUTE</v>
          </cell>
          <cell r="C9790" t="str">
            <v xml:space="preserve"> Блистерная подложка для крышки с пароотводом 20см (ALS020)</v>
          </cell>
          <cell r="E9790" t="str">
            <v>Россия</v>
          </cell>
          <cell r="F9790" t="str">
            <v>КАРТОН</v>
          </cell>
        </row>
        <row r="9791">
          <cell r="A9791" t="str">
            <v>OPM250</v>
          </cell>
          <cell r="B9791" t="str">
            <v>PACKING/ATTRIBUTE</v>
          </cell>
          <cell r="C9791" t="str">
            <v xml:space="preserve"> Банка 250мл комплектующие</v>
          </cell>
          <cell r="E9791" t="str">
            <v>Россия</v>
          </cell>
          <cell r="F9791" t="str">
            <v>СТЕКЛО,СИЛИКОН,МЕТАЛЛ</v>
          </cell>
        </row>
        <row r="9792">
          <cell r="A9792" t="str">
            <v>OPM295</v>
          </cell>
          <cell r="B9792" t="str">
            <v>PACKING/ATTRIBUTE</v>
          </cell>
          <cell r="C9792" t="str">
            <v xml:space="preserve"> Банка 295мл комплектующие</v>
          </cell>
          <cell r="E9792" t="str">
            <v>Россия</v>
          </cell>
          <cell r="F9792" t="str">
            <v>СТЕКЛО,СИЛИКОН,МЕТАЛЛ</v>
          </cell>
        </row>
        <row r="9793">
          <cell r="A9793" t="str">
            <v>OPM500</v>
          </cell>
          <cell r="B9793" t="str">
            <v>PACKING/ATTRIBUTE</v>
          </cell>
          <cell r="C9793" t="str">
            <v xml:space="preserve"> Банка 500мл комплектующие</v>
          </cell>
          <cell r="E9793" t="str">
            <v>Россия</v>
          </cell>
          <cell r="F9793" t="str">
            <v>СТЕКЛО,СИЛИКОН,МЕТАЛЛ</v>
          </cell>
        </row>
        <row r="9794">
          <cell r="A9794" t="str">
            <v>OPM760</v>
          </cell>
          <cell r="B9794" t="str">
            <v>PACKING/ATTRIBUTE</v>
          </cell>
          <cell r="C9794" t="str">
            <v xml:space="preserve"> Банка 760мл комплектующие</v>
          </cell>
          <cell r="E9794" t="str">
            <v>Россия</v>
          </cell>
          <cell r="F9794" t="str">
            <v>СТЕКЛО,СИЛИКОН,МЕТАЛЛ</v>
          </cell>
        </row>
        <row r="9795">
          <cell r="A9795" t="str">
            <v>S020</v>
          </cell>
          <cell r="B9795" t="str">
            <v>PACKING/ATTRIBUTE</v>
          </cell>
          <cell r="C9795" t="str">
            <v xml:space="preserve"> Блистерная подложка для крышки 20см со складной ручкой</v>
          </cell>
          <cell r="E9795" t="str">
            <v>Россия</v>
          </cell>
        </row>
        <row r="9796">
          <cell r="A9796" t="str">
            <v>S024</v>
          </cell>
          <cell r="B9796" t="str">
            <v>PACKING/ATTRIBUTE</v>
          </cell>
          <cell r="C9796" t="str">
            <v xml:space="preserve"> Блистерная подложка для крышки 24см со складной ручкой</v>
          </cell>
          <cell r="E9796" t="str">
            <v>Россия</v>
          </cell>
        </row>
        <row r="9797">
          <cell r="A9797" t="str">
            <v>S026</v>
          </cell>
          <cell r="B9797" t="str">
            <v>PACKING/ATTRIBUTE</v>
          </cell>
          <cell r="C9797" t="str">
            <v xml:space="preserve"> Блистерная подложка для крышки 26см со складной ручкой</v>
          </cell>
          <cell r="E9797" t="str">
            <v>Россия</v>
          </cell>
        </row>
        <row r="9798">
          <cell r="A9798" t="str">
            <v>S028</v>
          </cell>
          <cell r="B9798" t="str">
            <v>PACKING/ATTRIBUTE</v>
          </cell>
          <cell r="C9798" t="str">
            <v xml:space="preserve"> Блистерная подложка для крышки 28см со складной ручкой</v>
          </cell>
          <cell r="E9798" t="str">
            <v>Россия</v>
          </cell>
        </row>
        <row r="9799">
          <cell r="A9799" t="str">
            <v>DIN965</v>
          </cell>
          <cell r="B9799" t="str">
            <v>PACKING/BOLT</v>
          </cell>
          <cell r="C9799" t="str">
            <v xml:space="preserve"> Липкая лента</v>
          </cell>
          <cell r="E9799" t="str">
            <v>Россия</v>
          </cell>
        </row>
        <row r="9800">
          <cell r="A9800" t="str">
            <v>DIN966</v>
          </cell>
          <cell r="B9800" t="str">
            <v>PACKING/BOLT</v>
          </cell>
          <cell r="C9800" t="str">
            <v xml:space="preserve"> Саморез 4.2х19мм</v>
          </cell>
          <cell r="E9800" t="str">
            <v>Россия</v>
          </cell>
        </row>
        <row r="9801">
          <cell r="A9801" t="str">
            <v>DIN967</v>
          </cell>
          <cell r="B9801" t="str">
            <v>PACKING/BOLT</v>
          </cell>
          <cell r="C9801" t="str">
            <v xml:space="preserve"> Винт 5х20</v>
          </cell>
          <cell r="E9801" t="str">
            <v>Россия</v>
          </cell>
        </row>
        <row r="9802">
          <cell r="A9802" t="str">
            <v>DIN968</v>
          </cell>
          <cell r="B9802" t="str">
            <v>PACKING/BOLT</v>
          </cell>
          <cell r="C9802" t="str">
            <v xml:space="preserve"> Саморез 4.2х16см</v>
          </cell>
          <cell r="E9802" t="str">
            <v>Россия</v>
          </cell>
        </row>
        <row r="9803">
          <cell r="A9803" t="str">
            <v>DIN7981</v>
          </cell>
          <cell r="B9803" t="str">
            <v>PACKING/BOLT</v>
          </cell>
          <cell r="C9803" t="str">
            <v xml:space="preserve"> Саморез 4.2х19см полусферическая головка (DIN7981)</v>
          </cell>
          <cell r="E9803" t="str">
            <v>Неоднозначность</v>
          </cell>
        </row>
        <row r="9804">
          <cell r="A9804" t="str">
            <v>NB24/1</v>
          </cell>
          <cell r="B9804" t="str">
            <v>PACKING/BOLT</v>
          </cell>
          <cell r="C9804" t="str">
            <v xml:space="preserve"> Блистерная подложка для крышки низкой 24см с синим держателем (NB 24/1)</v>
          </cell>
          <cell r="E9804" t="str">
            <v>Россия</v>
          </cell>
        </row>
        <row r="9805">
          <cell r="A9805" t="str">
            <v>X1</v>
          </cell>
          <cell r="B9805" t="str">
            <v>PACKING/BOLT</v>
          </cell>
          <cell r="C9805" t="str">
            <v xml:space="preserve"> Хомутик</v>
          </cell>
          <cell r="E9805" t="str">
            <v>Россия</v>
          </cell>
          <cell r="F9805" t="str">
            <v>НЕЙЛОН</v>
          </cell>
        </row>
        <row r="9806">
          <cell r="A9806" t="str">
            <v>X2</v>
          </cell>
          <cell r="B9806" t="str">
            <v>PACKING/BOLT</v>
          </cell>
          <cell r="C9806" t="str">
            <v xml:space="preserve"> Хомут 150x3.5мм</v>
          </cell>
          <cell r="E9806" t="str">
            <v>Россия</v>
          </cell>
          <cell r="F9806" t="str">
            <v>ПЛАСТИК</v>
          </cell>
        </row>
        <row r="9807">
          <cell r="A9807" t="str">
            <v>DIN9021</v>
          </cell>
          <cell r="B9807" t="str">
            <v>PACKING/BOLT</v>
          </cell>
          <cell r="C9807" t="str">
            <v xml:space="preserve"> Шайба полиамид (DIN 9021)</v>
          </cell>
          <cell r="E9807" t="str">
            <v>Россия</v>
          </cell>
          <cell r="F9807" t="str">
            <v>ПОЛИАМИД</v>
          </cell>
        </row>
        <row r="9808">
          <cell r="A9808" t="str">
            <v>DIN9677</v>
          </cell>
          <cell r="B9808" t="str">
            <v>PACKING/BOLT</v>
          </cell>
          <cell r="C9808" t="str">
            <v xml:space="preserve"> Винт 5х16см CHILI</v>
          </cell>
          <cell r="E9808" t="str">
            <v>Россия</v>
          </cell>
          <cell r="F9808" t="str">
            <v>МЕТАЛЛ</v>
          </cell>
        </row>
        <row r="9809">
          <cell r="A9809" t="str">
            <v>DIN965-1</v>
          </cell>
          <cell r="B9809" t="str">
            <v>PACKING/BOLT</v>
          </cell>
          <cell r="C9809" t="str">
            <v xml:space="preserve"> Липкая лента</v>
          </cell>
          <cell r="E9809" t="str">
            <v>Россия</v>
          </cell>
          <cell r="F9809" t="str">
            <v>БУМАГА</v>
          </cell>
        </row>
        <row r="9810">
          <cell r="A9810" t="str">
            <v>DIN79811</v>
          </cell>
          <cell r="B9810" t="str">
            <v>PACKING/BOLT</v>
          </cell>
          <cell r="C9810" t="str">
            <v xml:space="preserve"> Саморез 4.8х19см</v>
          </cell>
          <cell r="E9810" t="str">
            <v>Россия</v>
          </cell>
          <cell r="F9810" t="str">
            <v>МЕТАЛЛ</v>
          </cell>
        </row>
        <row r="9811">
          <cell r="A9811" t="str">
            <v>DIN7985</v>
          </cell>
          <cell r="B9811" t="str">
            <v>PACKING/BOLT</v>
          </cell>
          <cell r="C9811" t="str">
            <v xml:space="preserve"> Винт 4х1.6см</v>
          </cell>
          <cell r="E9811" t="str">
            <v>Россия</v>
          </cell>
          <cell r="F9811" t="str">
            <v>СТАЛЬ</v>
          </cell>
        </row>
        <row r="9812">
          <cell r="A9812" t="str">
            <v>DIN7985N</v>
          </cell>
          <cell r="B9812" t="str">
            <v>PACKING/BOLT</v>
          </cell>
          <cell r="C9812" t="str">
            <v xml:space="preserve"> Винт 5х1.6см</v>
          </cell>
          <cell r="E9812" t="str">
            <v>Россия</v>
          </cell>
          <cell r="F9812" t="str">
            <v>СТАЛЬ</v>
          </cell>
        </row>
        <row r="9813">
          <cell r="A9813" t="str">
            <v>DIN9021LM</v>
          </cell>
          <cell r="B9813" t="str">
            <v>PACKING/BOLT</v>
          </cell>
          <cell r="C9813" t="str">
            <v xml:space="preserve"> Шайба оцинкованная</v>
          </cell>
          <cell r="E9813" t="str">
            <v>Россия</v>
          </cell>
          <cell r="F9813" t="str">
            <v>СТАЛЬ</v>
          </cell>
        </row>
        <row r="9814">
          <cell r="A9814" t="str">
            <v>D15</v>
          </cell>
          <cell r="B9814" t="str">
            <v>PACKING/COCABA</v>
          </cell>
          <cell r="C9814" t="str">
            <v xml:space="preserve"> Кноб AVORIO</v>
          </cell>
          <cell r="D9814" t="str">
            <v xml:space="preserve"> Bakelite knob Avorio</v>
          </cell>
          <cell r="E9814" t="str">
            <v>Китай</v>
          </cell>
          <cell r="F9814" t="str">
            <v>БАКЕЛИТ</v>
          </cell>
        </row>
        <row r="9815">
          <cell r="A9815" t="str">
            <v>DM19/P</v>
          </cell>
          <cell r="B9815" t="str">
            <v>PACKING/DOMENIK</v>
          </cell>
          <cell r="C9815" t="str">
            <v xml:space="preserve"> Цветные коробки для столового набора из 19 предметов</v>
          </cell>
          <cell r="E9815" t="str">
            <v>Китай</v>
          </cell>
        </row>
        <row r="9816">
          <cell r="A9816" t="str">
            <v>DM1971P</v>
          </cell>
          <cell r="B9816" t="str">
            <v>PACKING/DOMENIK</v>
          </cell>
          <cell r="C9816" t="str">
            <v xml:space="preserve"> Цветная коробка для чайного набора из 12 предметов</v>
          </cell>
          <cell r="E9816" t="str">
            <v>Китай</v>
          </cell>
        </row>
        <row r="9817">
          <cell r="A9817" t="str">
            <v>FL002P</v>
          </cell>
          <cell r="B9817" t="str">
            <v>PACKING/FLORIS</v>
          </cell>
          <cell r="C9817" t="str">
            <v xml:space="preserve"> Цветные коробки для этажерок 3-х ярусных</v>
          </cell>
          <cell r="E9817" t="str">
            <v>Китай</v>
          </cell>
        </row>
        <row r="9818">
          <cell r="A9818" t="str">
            <v>FL006P</v>
          </cell>
          <cell r="B9818" t="str">
            <v>PACKING/FLORIS</v>
          </cell>
          <cell r="C9818" t="str">
            <v xml:space="preserve"> Цветные коробки для наборов из 3-х предметов</v>
          </cell>
          <cell r="E9818" t="str">
            <v>Китай</v>
          </cell>
        </row>
        <row r="9819">
          <cell r="A9819" t="str">
            <v>FL011P</v>
          </cell>
          <cell r="B9819" t="str">
            <v>PACKING/FLORIS</v>
          </cell>
          <cell r="C9819" t="str">
            <v xml:space="preserve"> Цветные коробки для кружек 380мл</v>
          </cell>
          <cell r="E9819" t="str">
            <v>Китай</v>
          </cell>
        </row>
        <row r="9820">
          <cell r="A9820" t="str">
            <v>N2787</v>
          </cell>
          <cell r="B9820" t="str">
            <v>PACKING/GFL</v>
          </cell>
          <cell r="C9820" t="str">
            <v xml:space="preserve"> Гофра короб 970х310х370мм для швабры PVA-01+PVA-02 7 Т-23 бур.4-х клап.</v>
          </cell>
          <cell r="E9820" t="str">
            <v>Россия</v>
          </cell>
        </row>
        <row r="9821">
          <cell r="A9821" t="str">
            <v>N2786</v>
          </cell>
          <cell r="B9821" t="str">
            <v>PACKING/GFL</v>
          </cell>
          <cell r="C9821" t="str">
            <v xml:space="preserve"> Гофра короб 1350х310х370мм для швабры PVA-07 Т-23 бур.4-х клап.</v>
          </cell>
          <cell r="E9821" t="str">
            <v>Россия</v>
          </cell>
        </row>
        <row r="9822">
          <cell r="A9822" t="str">
            <v>ADP210/P</v>
          </cell>
          <cell r="B9822" t="str">
            <v>PACKING/GIMI</v>
          </cell>
          <cell r="C9822" t="str">
            <v xml:space="preserve"> Постер для сушилки ADP210</v>
          </cell>
          <cell r="E9822" t="str">
            <v>Италия</v>
          </cell>
        </row>
        <row r="9823">
          <cell r="A9823" t="str">
            <v>ADP218/P</v>
          </cell>
          <cell r="B9823" t="str">
            <v>PACKING/GIMI</v>
          </cell>
          <cell r="C9823" t="str">
            <v xml:space="preserve"> Постер для сушилки ADP218</v>
          </cell>
          <cell r="E9823" t="str">
            <v>Италия</v>
          </cell>
        </row>
        <row r="9824">
          <cell r="A9824" t="str">
            <v>ADM025/P</v>
          </cell>
          <cell r="B9824" t="str">
            <v>PACKING/GIMI</v>
          </cell>
          <cell r="C9824" t="str">
            <v xml:space="preserve"> Постер для сушилки ADM025</v>
          </cell>
          <cell r="E9824" t="str">
            <v>Италия</v>
          </cell>
        </row>
        <row r="9825">
          <cell r="A9825" t="str">
            <v>ADM110/P</v>
          </cell>
          <cell r="B9825" t="str">
            <v>PACKING/GIMI</v>
          </cell>
          <cell r="C9825" t="str">
            <v xml:space="preserve"> Постер для сушилки ADM110</v>
          </cell>
          <cell r="E9825" t="str">
            <v>Италия</v>
          </cell>
        </row>
        <row r="9826">
          <cell r="A9826" t="str">
            <v>ADP110/P</v>
          </cell>
          <cell r="B9826" t="str">
            <v>PACKING/GIMI</v>
          </cell>
          <cell r="C9826" t="str">
            <v xml:space="preserve"> Постер для сушилки ADP110</v>
          </cell>
          <cell r="E9826" t="str">
            <v>Италия</v>
          </cell>
        </row>
        <row r="9827">
          <cell r="A9827" t="str">
            <v>ADP118/P</v>
          </cell>
          <cell r="B9827" t="str">
            <v>PACKING/GIMI</v>
          </cell>
          <cell r="C9827" t="str">
            <v xml:space="preserve"> Постер для сушилки ADP118</v>
          </cell>
          <cell r="E9827" t="str">
            <v>Италия</v>
          </cell>
        </row>
        <row r="9828">
          <cell r="A9828" t="str">
            <v>ADP120/P</v>
          </cell>
          <cell r="B9828" t="str">
            <v>PACKING/GIMI</v>
          </cell>
          <cell r="C9828" t="str">
            <v xml:space="preserve"> Постер для сушилки ADP120</v>
          </cell>
          <cell r="E9828" t="str">
            <v>Италия</v>
          </cell>
        </row>
        <row r="9829">
          <cell r="A9829" t="str">
            <v>10620100/P</v>
          </cell>
          <cell r="B9829" t="str">
            <v>PACKING/GIMI</v>
          </cell>
          <cell r="C9829" t="str">
            <v xml:space="preserve"> Постер для сушилки PLUS</v>
          </cell>
          <cell r="E9829" t="str">
            <v>Италия</v>
          </cell>
        </row>
        <row r="9830">
          <cell r="A9830" t="str">
            <v>ADP220/P</v>
          </cell>
          <cell r="B9830" t="str">
            <v>PACKING/GIMI</v>
          </cell>
          <cell r="C9830" t="str">
            <v xml:space="preserve"> Постер для сушилки ADP220</v>
          </cell>
          <cell r="E9830" t="str">
            <v>Италия</v>
          </cell>
        </row>
        <row r="9831">
          <cell r="A9831" t="str">
            <v>ADP320/P</v>
          </cell>
          <cell r="B9831" t="str">
            <v>PACKING/GIMI</v>
          </cell>
          <cell r="C9831" t="str">
            <v xml:space="preserve"> Постер для сушилки ADP320</v>
          </cell>
          <cell r="E9831" t="str">
            <v>Италия</v>
          </cell>
        </row>
        <row r="9832">
          <cell r="A9832" t="str">
            <v>ADP420/P</v>
          </cell>
          <cell r="B9832" t="str">
            <v>PACKING/GIMI</v>
          </cell>
          <cell r="C9832" t="str">
            <v xml:space="preserve"> Постер для сушилки ADP420</v>
          </cell>
          <cell r="E9832" t="str">
            <v>Италия</v>
          </cell>
        </row>
        <row r="9833">
          <cell r="A9833" t="str">
            <v>ADS022/P</v>
          </cell>
          <cell r="B9833" t="str">
            <v>PACKING/GIMI</v>
          </cell>
          <cell r="C9833" t="str">
            <v xml:space="preserve"> Постер для сушилки ADS022</v>
          </cell>
          <cell r="E9833" t="str">
            <v>Италия</v>
          </cell>
        </row>
        <row r="9834">
          <cell r="A9834" t="str">
            <v>KB16</v>
          </cell>
          <cell r="B9834" t="str">
            <v>PACKING/GOFRA</v>
          </cell>
          <cell r="C9834" t="str">
            <v xml:space="preserve"> Коробка 36х23х23</v>
          </cell>
          <cell r="E9834" t="str">
            <v>Россия</v>
          </cell>
        </row>
        <row r="9835">
          <cell r="A9835" t="str">
            <v>KB3</v>
          </cell>
          <cell r="B9835" t="str">
            <v>PACKING/GOFRA</v>
          </cell>
          <cell r="C9835" t="str">
            <v xml:space="preserve"> Ящик 235х215х170мм</v>
          </cell>
          <cell r="E9835" t="str">
            <v>Россия</v>
          </cell>
        </row>
        <row r="9836">
          <cell r="A9836" t="str">
            <v>KB2</v>
          </cell>
          <cell r="B9836" t="str">
            <v>PACKING/GOFRA</v>
          </cell>
          <cell r="C9836" t="str">
            <v xml:space="preserve"> Ящик 325х220х170мм</v>
          </cell>
          <cell r="E9836" t="str">
            <v>Россия</v>
          </cell>
        </row>
        <row r="9837">
          <cell r="A9837" t="str">
            <v>KG22</v>
          </cell>
          <cell r="B9837" t="str">
            <v>PACKING/GOFRA</v>
          </cell>
          <cell r="C9837" t="str">
            <v xml:space="preserve"> Гофра ящик 350х260х300</v>
          </cell>
          <cell r="E9837" t="str">
            <v>Россия</v>
          </cell>
          <cell r="F9837" t="str">
            <v>КАРТОН</v>
          </cell>
        </row>
        <row r="9838">
          <cell r="A9838" t="str">
            <v>KB18</v>
          </cell>
          <cell r="B9838" t="str">
            <v>PACKING/GOTEK</v>
          </cell>
          <cell r="C9838" t="str">
            <v xml:space="preserve"> Коробка 37х26х26</v>
          </cell>
          <cell r="E9838" t="str">
            <v>Россия</v>
          </cell>
        </row>
        <row r="9839">
          <cell r="A9839" t="str">
            <v>KB26</v>
          </cell>
          <cell r="B9839" t="str">
            <v>PACKING/GOTEK</v>
          </cell>
          <cell r="C9839" t="str">
            <v xml:space="preserve"> Коробка 37х30х33</v>
          </cell>
          <cell r="E9839" t="str">
            <v>Россия</v>
          </cell>
        </row>
        <row r="9840">
          <cell r="A9840" t="str">
            <v>KB24</v>
          </cell>
          <cell r="B9840" t="str">
            <v>PACKING/GOTEK</v>
          </cell>
          <cell r="C9840" t="str">
            <v xml:space="preserve"> Коробка 37х28х28</v>
          </cell>
          <cell r="E9840" t="str">
            <v>Россия</v>
          </cell>
        </row>
        <row r="9841">
          <cell r="A9841" t="str">
            <v>KB30</v>
          </cell>
          <cell r="B9841" t="str">
            <v>PACKING/GOTEK</v>
          </cell>
          <cell r="C9841" t="str">
            <v xml:space="preserve"> Коробка 300x230x280мм (KB30)</v>
          </cell>
          <cell r="E9841" t="str">
            <v>Россия</v>
          </cell>
        </row>
        <row r="9842">
          <cell r="A9842" t="str">
            <v>KB1014</v>
          </cell>
          <cell r="B9842" t="str">
            <v>PACKING/IMMA PRESS</v>
          </cell>
          <cell r="C9842" t="str">
            <v xml:space="preserve"> Вкладыш-книжечка 70х100мм для 20292 20293 20249-1</v>
          </cell>
          <cell r="E9842" t="str">
            <v>Россия</v>
          </cell>
        </row>
        <row r="9843">
          <cell r="A9843" t="str">
            <v>AC1</v>
          </cell>
          <cell r="B9843" t="str">
            <v>PACKING/KARINA</v>
          </cell>
          <cell r="C9843" t="str">
            <v xml:space="preserve"> Струна пластиковая для ковриков</v>
          </cell>
          <cell r="E9843" t="str">
            <v>Россия</v>
          </cell>
        </row>
        <row r="9844">
          <cell r="A9844" t="str">
            <v>GK2</v>
          </cell>
          <cell r="B9844" t="str">
            <v>PACKING/KARS</v>
          </cell>
          <cell r="C9844" t="str">
            <v xml:space="preserve"> Гофра короб 540х430х250мм для 20293</v>
          </cell>
          <cell r="E9844" t="str">
            <v>Россия</v>
          </cell>
        </row>
        <row r="9845">
          <cell r="A9845" t="str">
            <v>GK3</v>
          </cell>
          <cell r="B9845" t="str">
            <v>PACKING/KARS</v>
          </cell>
          <cell r="C9845" t="str">
            <v xml:space="preserve"> Гофра короб 415х275х230мм для 20292</v>
          </cell>
          <cell r="E9845" t="str">
            <v>Россия</v>
          </cell>
        </row>
        <row r="9846">
          <cell r="A9846" t="str">
            <v>GK4</v>
          </cell>
          <cell r="B9846" t="str">
            <v>PACKING/KARS</v>
          </cell>
          <cell r="C9846" t="str">
            <v xml:space="preserve"> Гофра короб 500х465х305мм</v>
          </cell>
          <cell r="E9846" t="str">
            <v>Россия</v>
          </cell>
        </row>
        <row r="9847">
          <cell r="A9847" t="str">
            <v>GK1</v>
          </cell>
          <cell r="B9847" t="str">
            <v>PACKING/KARS</v>
          </cell>
          <cell r="C9847" t="str">
            <v xml:space="preserve"> Гофра короб 350х235х190мм для 20249-1</v>
          </cell>
          <cell r="E9847" t="str">
            <v>Россия</v>
          </cell>
        </row>
        <row r="9848">
          <cell r="A9848" t="str">
            <v>KB31</v>
          </cell>
          <cell r="B9848" t="str">
            <v>PACKING/KARS</v>
          </cell>
          <cell r="C9848" t="str">
            <v xml:space="preserve"> Коробки 610х245х365мм гофрокартон Т-23 бурый</v>
          </cell>
          <cell r="E9848" t="str">
            <v>Россия</v>
          </cell>
        </row>
        <row r="9849">
          <cell r="A9849" t="str">
            <v>K330A</v>
          </cell>
          <cell r="B9849" t="str">
            <v>PACKING/KIMS</v>
          </cell>
          <cell r="C9849" t="str">
            <v xml:space="preserve"> Кноб с пароотводом + шайба (K330A)</v>
          </cell>
          <cell r="E9849" t="str">
            <v>Китай</v>
          </cell>
        </row>
        <row r="9850">
          <cell r="A9850" t="str">
            <v>K170A</v>
          </cell>
          <cell r="B9850" t="str">
            <v>PACKING/KIMS</v>
          </cell>
          <cell r="C9850" t="str">
            <v xml:space="preserve"> Цветной кноб soft touch</v>
          </cell>
          <cell r="E9850" t="str">
            <v>Китай</v>
          </cell>
          <cell r="F9850">
            <v>0</v>
          </cell>
        </row>
        <row r="9851">
          <cell r="A9851" t="str">
            <v>K330A-1</v>
          </cell>
          <cell r="B9851" t="str">
            <v>PACKING/KIMS</v>
          </cell>
          <cell r="C9851" t="str">
            <v xml:space="preserve"> Кноб с пароотводом + шайба (K330A)</v>
          </cell>
          <cell r="D9851" t="str">
            <v xml:space="preserve"> Steam vent knob (with STS washer)</v>
          </cell>
          <cell r="E9851" t="str">
            <v>Китай</v>
          </cell>
          <cell r="F9851" t="str">
            <v>БАКЕЛИТ</v>
          </cell>
        </row>
        <row r="9852">
          <cell r="A9852" t="str">
            <v>KSTS</v>
          </cell>
          <cell r="B9852" t="str">
            <v>PACKING/KIMS</v>
          </cell>
          <cell r="C9852" t="str">
            <v xml:space="preserve"> Шайба для кноба K330A-1</v>
          </cell>
          <cell r="D9852" t="str">
            <v xml:space="preserve"> STS washer</v>
          </cell>
          <cell r="E9852" t="str">
            <v>Китай</v>
          </cell>
          <cell r="F9852" t="str">
            <v>МЕТАЛЛ</v>
          </cell>
        </row>
        <row r="9853">
          <cell r="A9853" t="str">
            <v>PL370/1</v>
          </cell>
          <cell r="B9853" t="str">
            <v>PACKING/LAMP</v>
          </cell>
          <cell r="C9853" t="str">
            <v xml:space="preserve"> Ручка для крышки пласт синяя</v>
          </cell>
          <cell r="D9853">
            <v>0</v>
          </cell>
          <cell r="E9853" t="str">
            <v>Италия</v>
          </cell>
        </row>
        <row r="9854">
          <cell r="A9854" t="str">
            <v>PG260LOGO</v>
          </cell>
          <cell r="B9854" t="str">
            <v>PACKING/LIDE</v>
          </cell>
          <cell r="C9854" t="str">
            <v xml:space="preserve"> Крышка низкая пароотвод 26см металлический обод ATTRIBUTE</v>
          </cell>
          <cell r="D9854" t="str">
            <v xml:space="preserve"> Glass lid 26cm with steam hole and ferrule</v>
          </cell>
          <cell r="E9854" t="str">
            <v>Китай</v>
          </cell>
          <cell r="F9854" t="str">
            <v>СТЕКЛО,МЕТАЛЛ</v>
          </cell>
        </row>
        <row r="9855">
          <cell r="A9855" t="str">
            <v>PG280LOGO</v>
          </cell>
          <cell r="B9855" t="str">
            <v>PACKING/LIDE</v>
          </cell>
          <cell r="C9855" t="str">
            <v xml:space="preserve"> Крышка низкая пароотвод 28см металлический обод ATTRIBUTE</v>
          </cell>
          <cell r="D9855" t="str">
            <v xml:space="preserve"> Glass lid 28cm with steam hole and ferrule</v>
          </cell>
          <cell r="E9855" t="str">
            <v>Китай</v>
          </cell>
          <cell r="F9855" t="str">
            <v>СТЕКЛО,МЕТАЛЛ</v>
          </cell>
        </row>
        <row r="9856">
          <cell r="A9856" t="str">
            <v>PG200LOGO</v>
          </cell>
          <cell r="B9856" t="str">
            <v>PACKING/LIDE</v>
          </cell>
          <cell r="C9856" t="str">
            <v xml:space="preserve"> Крышка низкая пароотвод 20см металлический обод ATTRIBUTE</v>
          </cell>
          <cell r="D9856" t="str">
            <v xml:space="preserve"> Glass lid 20cm with steam hole and ferrule</v>
          </cell>
          <cell r="E9856" t="str">
            <v>Китай</v>
          </cell>
          <cell r="F9856" t="str">
            <v>СТЕКЛО,МЕТАЛЛ</v>
          </cell>
        </row>
        <row r="9857">
          <cell r="A9857" t="str">
            <v>PG220LOGO</v>
          </cell>
          <cell r="B9857" t="str">
            <v>PACKING/LIDE</v>
          </cell>
          <cell r="C9857" t="str">
            <v xml:space="preserve"> Крышка низкая пароотвод 22см металлический обод ATTRIBUTE</v>
          </cell>
          <cell r="D9857" t="str">
            <v xml:space="preserve"> Glass lid 22cm with steam hole and ferrule</v>
          </cell>
          <cell r="E9857" t="str">
            <v>Китай</v>
          </cell>
          <cell r="F9857" t="str">
            <v>СТЕКЛО,МЕТАЛЛ</v>
          </cell>
        </row>
        <row r="9858">
          <cell r="A9858" t="str">
            <v>PG240LOGO</v>
          </cell>
          <cell r="B9858" t="str">
            <v>PACKING/LIDE</v>
          </cell>
          <cell r="C9858" t="str">
            <v xml:space="preserve"> Крышка низкая пароотвод 24см металлический обод ATTRIBUTE</v>
          </cell>
          <cell r="D9858" t="str">
            <v xml:space="preserve"> Glass lid 24cm with steam hole and ferrule</v>
          </cell>
          <cell r="E9858" t="str">
            <v>Китай</v>
          </cell>
          <cell r="F9858" t="str">
            <v>СТЕКЛО,МЕТАЛЛ</v>
          </cell>
        </row>
        <row r="9859">
          <cell r="A9859" t="str">
            <v>PG180LOGO</v>
          </cell>
          <cell r="B9859" t="str">
            <v>PACKING/LIDE</v>
          </cell>
          <cell r="C9859" t="str">
            <v xml:space="preserve"> Крышка низкая пароотвод 18см металлический обод ATTRIBUTE</v>
          </cell>
          <cell r="D9859" t="str">
            <v xml:space="preserve"> Glass lid 18cm with steam hole and ferrule</v>
          </cell>
          <cell r="E9859" t="str">
            <v>Китай</v>
          </cell>
          <cell r="F9859" t="str">
            <v>СТЕКЛО</v>
          </cell>
        </row>
        <row r="9860">
          <cell r="A9860" t="str">
            <v>PG200LOGO-1</v>
          </cell>
          <cell r="B9860" t="str">
            <v>PACKING/LIDE</v>
          </cell>
          <cell r="C9860" t="str">
            <v xml:space="preserve"> Крышка низкая пароотвод 20см металлический обод ATTRIBUTE</v>
          </cell>
          <cell r="D9860" t="str">
            <v xml:space="preserve"> Glass lid 20cm with steam hole and ferrule</v>
          </cell>
          <cell r="E9860" t="str">
            <v>Китай</v>
          </cell>
          <cell r="F9860" t="str">
            <v>СТЕКЛО</v>
          </cell>
        </row>
        <row r="9861">
          <cell r="A9861" t="str">
            <v>PG220LOGO-1</v>
          </cell>
          <cell r="B9861" t="str">
            <v>PACKING/LIDE</v>
          </cell>
          <cell r="C9861" t="str">
            <v xml:space="preserve"> Крышка низкая пароотвод 22см металлический обод ATTRIBUTE</v>
          </cell>
          <cell r="D9861" t="str">
            <v xml:space="preserve"> Glass lid 22cm with steam hole and ferrule</v>
          </cell>
          <cell r="E9861" t="str">
            <v>Китай</v>
          </cell>
          <cell r="F9861" t="str">
            <v>СТЕКЛО</v>
          </cell>
        </row>
        <row r="9862">
          <cell r="A9862" t="str">
            <v>PG240LOGO-1</v>
          </cell>
          <cell r="B9862" t="str">
            <v>PACKING/LIDE</v>
          </cell>
          <cell r="C9862" t="str">
            <v xml:space="preserve"> Крышка низкая пароотвод 24см металлический обод ATTRIBUTE</v>
          </cell>
          <cell r="D9862" t="str">
            <v xml:space="preserve"> Glass lid 24cm with steam hole and ferrule</v>
          </cell>
          <cell r="E9862" t="str">
            <v>Китай</v>
          </cell>
          <cell r="F9862" t="str">
            <v>СТЕКЛО</v>
          </cell>
        </row>
        <row r="9863">
          <cell r="A9863" t="str">
            <v>PG260LOGO-1</v>
          </cell>
          <cell r="B9863" t="str">
            <v>PACKING/LIDE</v>
          </cell>
          <cell r="C9863" t="str">
            <v xml:space="preserve"> Крышка низкая пароотвод 26см металлический обод ATTRIBUTE</v>
          </cell>
          <cell r="D9863" t="str">
            <v xml:space="preserve"> Glass lid 26cm with steam hole and ferrule</v>
          </cell>
          <cell r="E9863" t="str">
            <v>Китай</v>
          </cell>
          <cell r="F9863" t="str">
            <v>СТЕКЛО</v>
          </cell>
        </row>
        <row r="9864">
          <cell r="A9864" t="str">
            <v>PG280LOGO-1</v>
          </cell>
          <cell r="B9864" t="str">
            <v>PACKING/LIDE</v>
          </cell>
          <cell r="C9864" t="str">
            <v xml:space="preserve"> Крышка низкая пароотвод 28см металлический обод ATTRIBUTE</v>
          </cell>
          <cell r="D9864" t="str">
            <v xml:space="preserve"> Glass lid 28cm with steam hole and ferrule</v>
          </cell>
          <cell r="E9864" t="str">
            <v>Китай</v>
          </cell>
          <cell r="F9864" t="str">
            <v>СТЕКЛО</v>
          </cell>
        </row>
        <row r="9865">
          <cell r="A9865" t="str">
            <v>TL-D20</v>
          </cell>
          <cell r="B9865" t="str">
            <v>PACKING/LIDE</v>
          </cell>
          <cell r="C9865" t="str">
            <v xml:space="preserve"> Крышка 20см широкий металлический обод ATTRIBUTE</v>
          </cell>
          <cell r="D9865" t="str">
            <v xml:space="preserve"> Glass lid 20cm with steam hole and ferrule</v>
          </cell>
          <cell r="E9865" t="str">
            <v>Китай</v>
          </cell>
          <cell r="F9865" t="str">
            <v>СТЕКЛО</v>
          </cell>
        </row>
        <row r="9866">
          <cell r="A9866" t="str">
            <v>TL-D24</v>
          </cell>
          <cell r="B9866" t="str">
            <v>PACKING/LIDE</v>
          </cell>
          <cell r="C9866" t="str">
            <v xml:space="preserve"> Крышка 24см широкий металлический обод ATTRIBUTE</v>
          </cell>
          <cell r="D9866" t="str">
            <v xml:space="preserve"> Glass lid 22cm with steam hole and ferrule</v>
          </cell>
          <cell r="E9866" t="str">
            <v>Китай</v>
          </cell>
          <cell r="F9866" t="str">
            <v>СТЕКЛО</v>
          </cell>
        </row>
        <row r="9867">
          <cell r="A9867" t="str">
            <v>TL-D26</v>
          </cell>
          <cell r="B9867" t="str">
            <v>PACKING/LIDE</v>
          </cell>
          <cell r="C9867" t="str">
            <v xml:space="preserve"> Крышка 26см широкий металлический обод ATTRIBUTE</v>
          </cell>
          <cell r="D9867" t="str">
            <v xml:space="preserve"> Glass lid 24cm with steam hole and ferrule</v>
          </cell>
          <cell r="E9867" t="str">
            <v>Китай</v>
          </cell>
          <cell r="F9867" t="str">
            <v>СТЕКЛО</v>
          </cell>
        </row>
        <row r="9868">
          <cell r="A9868" t="str">
            <v>TL-D28</v>
          </cell>
          <cell r="B9868" t="str">
            <v>PACKING/LIDE</v>
          </cell>
          <cell r="C9868" t="str">
            <v xml:space="preserve"> Крышка 28см широкий металлический обод ATTRIBUTE</v>
          </cell>
          <cell r="D9868" t="str">
            <v xml:space="preserve"> Glass lid 26cm with steam hole and ferrule</v>
          </cell>
          <cell r="E9868" t="str">
            <v>Китай</v>
          </cell>
          <cell r="F9868" t="str">
            <v>СТЕКЛО</v>
          </cell>
        </row>
        <row r="9869">
          <cell r="A9869" t="str">
            <v>H5068-2</v>
          </cell>
          <cell r="B9869" t="str">
            <v>PACKING/LUMINARC</v>
          </cell>
          <cell r="C9869" t="str">
            <v xml:space="preserve"> Колорбокс для креманки СВИРЛ 300мл</v>
          </cell>
          <cell r="D9869" t="str">
            <v xml:space="preserve"> Colorbox for Swirl dessert dish</v>
          </cell>
          <cell r="E9869" t="str">
            <v>Россия</v>
          </cell>
          <cell r="F9869" t="str">
            <v>КАРТОН</v>
          </cell>
        </row>
        <row r="9870">
          <cell r="A9870" t="str">
            <v>H5068-3</v>
          </cell>
          <cell r="B9870" t="str">
            <v>PACKING/LUMINARC</v>
          </cell>
          <cell r="C9870" t="str">
            <v xml:space="preserve"> Гофрокороб для креманки СВИРЛ 300мл</v>
          </cell>
          <cell r="D9870" t="str">
            <v xml:space="preserve"> Master carton for Swirl dessert dish</v>
          </cell>
          <cell r="E9870" t="str">
            <v>Россия</v>
          </cell>
          <cell r="F9870" t="str">
            <v>ГОФРОКАРТОН</v>
          </cell>
        </row>
        <row r="9871">
          <cell r="A9871" t="str">
            <v>H5068-1</v>
          </cell>
          <cell r="B9871" t="str">
            <v>PACKING/LUMINARC</v>
          </cell>
          <cell r="C9871" t="str">
            <v xml:space="preserve"> Креманка СВИРЛ 300мл</v>
          </cell>
          <cell r="D9871" t="str">
            <v xml:space="preserve"> Swirl dessert dish</v>
          </cell>
          <cell r="E9871" t="str">
            <v>Россия</v>
          </cell>
          <cell r="F9871" t="str">
            <v>СТЕКЛО</v>
          </cell>
        </row>
        <row r="9872">
          <cell r="A9872" t="str">
            <v>J2770-2</v>
          </cell>
          <cell r="B9872" t="str">
            <v>PACKING/LUMINARC</v>
          </cell>
          <cell r="C9872" t="str">
            <v xml:space="preserve"> Гофрокороб для набора фужеров 250мл (353х276х294)</v>
          </cell>
          <cell r="E9872" t="str">
            <v>Россия</v>
          </cell>
          <cell r="F9872" t="str">
            <v>КАРТОН</v>
          </cell>
        </row>
        <row r="9873">
          <cell r="A9873" t="str">
            <v>J2769-2</v>
          </cell>
          <cell r="B9873" t="str">
            <v>PACKING/LUMINARC</v>
          </cell>
          <cell r="C9873" t="str">
            <v xml:space="preserve"> Гофрокороб для набора фужеров 190мл (330х254х276)</v>
          </cell>
          <cell r="E9873" t="str">
            <v>Россия</v>
          </cell>
          <cell r="F9873" t="str">
            <v>КАРТОН</v>
          </cell>
        </row>
        <row r="9874">
          <cell r="A9874" t="str">
            <v>J2771-2</v>
          </cell>
          <cell r="B9874" t="str">
            <v>PACKING/LUMINARC</v>
          </cell>
          <cell r="C9874" t="str">
            <v xml:space="preserve"> Гофрокороб для набора фужеров 170мл (400х266х184)</v>
          </cell>
          <cell r="E9874" t="str">
            <v>Россия</v>
          </cell>
          <cell r="F9874" t="str">
            <v>КАРТОН</v>
          </cell>
        </row>
        <row r="9875">
          <cell r="A9875" t="str">
            <v>D8890</v>
          </cell>
          <cell r="B9875" t="str">
            <v>PACKING/LUMINARC</v>
          </cell>
          <cell r="C9875" t="str">
            <v xml:space="preserve"> Крышка высокая 24см (32911)</v>
          </cell>
          <cell r="E9875" t="str">
            <v>Франция</v>
          </cell>
          <cell r="F9875" t="str">
            <v>СТЕКЛО</v>
          </cell>
        </row>
        <row r="9876">
          <cell r="A9876" t="str">
            <v>D8891</v>
          </cell>
          <cell r="B9876" t="str">
            <v>PACKING/LUMINARC</v>
          </cell>
          <cell r="C9876" t="str">
            <v xml:space="preserve"> Крышка высокая 26см (32910)</v>
          </cell>
          <cell r="E9876" t="str">
            <v>Франция</v>
          </cell>
          <cell r="F9876" t="str">
            <v>СТЕКЛО</v>
          </cell>
        </row>
        <row r="9877">
          <cell r="A9877" t="str">
            <v>D8893</v>
          </cell>
          <cell r="B9877" t="str">
            <v>PACKING/LUMINARC</v>
          </cell>
          <cell r="C9877" t="str">
            <v xml:space="preserve"> Крышка высокая 28см (32912)(D8892)</v>
          </cell>
          <cell r="E9877" t="str">
            <v>Франция</v>
          </cell>
          <cell r="F9877" t="str">
            <v>СТЕКЛО</v>
          </cell>
        </row>
        <row r="9878">
          <cell r="A9878" t="str">
            <v>D8894</v>
          </cell>
          <cell r="B9878" t="str">
            <v>PACKING/LUMINARC</v>
          </cell>
          <cell r="C9878" t="str">
            <v xml:space="preserve"> Крышка низкая 32см (32928)</v>
          </cell>
          <cell r="E9878" t="str">
            <v>Франция</v>
          </cell>
          <cell r="F9878" t="str">
            <v>СТЕКЛО</v>
          </cell>
        </row>
        <row r="9879">
          <cell r="A9879" t="str">
            <v>D8836</v>
          </cell>
          <cell r="B9879" t="str">
            <v>PACKING/LUMINARC</v>
          </cell>
          <cell r="C9879" t="str">
            <v xml:space="preserve"> Крышка СФЕРА 22см (21838)</v>
          </cell>
          <cell r="E9879" t="str">
            <v>Франция</v>
          </cell>
          <cell r="F9879" t="str">
            <v>СТЕКЛО</v>
          </cell>
        </row>
        <row r="9880">
          <cell r="A9880" t="str">
            <v>D8838</v>
          </cell>
          <cell r="B9880" t="str">
            <v>PACKING/LUMINARC</v>
          </cell>
          <cell r="C9880" t="str">
            <v xml:space="preserve"> Крышка СФЕРА 24см (51500)</v>
          </cell>
          <cell r="E9880" t="str">
            <v>Франция</v>
          </cell>
          <cell r="F9880" t="str">
            <v>СТЕКЛО</v>
          </cell>
        </row>
        <row r="9881">
          <cell r="A9881" t="str">
            <v>D8887</v>
          </cell>
          <cell r="B9881" t="str">
            <v>PACKING/LUMINARC</v>
          </cell>
          <cell r="C9881" t="str">
            <v xml:space="preserve"> Крышка высокая 18см (43573)</v>
          </cell>
          <cell r="E9881" t="str">
            <v>Франция</v>
          </cell>
          <cell r="F9881" t="str">
            <v>СТЕКЛО</v>
          </cell>
        </row>
        <row r="9882">
          <cell r="A9882" t="str">
            <v>D8888</v>
          </cell>
          <cell r="B9882" t="str">
            <v>PACKING/LUMINARC</v>
          </cell>
          <cell r="C9882" t="str">
            <v xml:space="preserve"> Крышка высокая 20см (32914)</v>
          </cell>
          <cell r="E9882" t="str">
            <v>Франция</v>
          </cell>
          <cell r="F9882" t="str">
            <v>СТЕКЛО</v>
          </cell>
        </row>
        <row r="9883">
          <cell r="A9883" t="str">
            <v>D8889</v>
          </cell>
          <cell r="B9883" t="str">
            <v>PACKING/LUMINARC</v>
          </cell>
          <cell r="C9883" t="str">
            <v xml:space="preserve"> Крышка высокая 22см (43574)</v>
          </cell>
          <cell r="E9883" t="str">
            <v>Франция</v>
          </cell>
          <cell r="F9883" t="str">
            <v>СТЕКЛО</v>
          </cell>
        </row>
        <row r="9884">
          <cell r="A9884" t="str">
            <v>D8443</v>
          </cell>
          <cell r="B9884" t="str">
            <v>PACKING/LUMINARC</v>
          </cell>
          <cell r="C9884" t="str">
            <v xml:space="preserve"> Крышка низкая 22см (32924)</v>
          </cell>
          <cell r="E9884" t="str">
            <v>Франция</v>
          </cell>
          <cell r="F9884" t="str">
            <v>СТЕКЛО</v>
          </cell>
        </row>
        <row r="9885">
          <cell r="A9885" t="str">
            <v>D8445</v>
          </cell>
          <cell r="B9885" t="str">
            <v>PACKING/LUMINARC</v>
          </cell>
          <cell r="C9885" t="str">
            <v xml:space="preserve"> Крышка низкая 24см (25130)</v>
          </cell>
          <cell r="E9885" t="str">
            <v>Франция</v>
          </cell>
          <cell r="F9885" t="str">
            <v>СТЕКЛО</v>
          </cell>
        </row>
        <row r="9886">
          <cell r="A9886" t="str">
            <v>D8446</v>
          </cell>
          <cell r="B9886" t="str">
            <v>PACKING/LUMINARC</v>
          </cell>
          <cell r="C9886" t="str">
            <v xml:space="preserve"> Крышка низкая 26см (23337)</v>
          </cell>
          <cell r="E9886" t="str">
            <v>Франция</v>
          </cell>
          <cell r="F9886" t="str">
            <v>СТЕКЛО</v>
          </cell>
        </row>
        <row r="9887">
          <cell r="A9887" t="str">
            <v>D8447</v>
          </cell>
          <cell r="B9887" t="str">
            <v>PACKING/LUMINARC</v>
          </cell>
          <cell r="C9887" t="str">
            <v xml:space="preserve"> Крышка низкая 28см (32926)</v>
          </cell>
          <cell r="E9887" t="str">
            <v>Франция</v>
          </cell>
          <cell r="F9887" t="str">
            <v>СТЕКЛО</v>
          </cell>
        </row>
        <row r="9888">
          <cell r="A9888" t="str">
            <v>D8835</v>
          </cell>
          <cell r="B9888" t="str">
            <v>PACKING/LUMINARC</v>
          </cell>
          <cell r="C9888" t="str">
            <v xml:space="preserve"> Крышка СФЕРА 20см (17157)</v>
          </cell>
          <cell r="E9888" t="str">
            <v>Франция</v>
          </cell>
          <cell r="F9888" t="str">
            <v>СТЕКЛО</v>
          </cell>
        </row>
        <row r="9889">
          <cell r="A9889" t="str">
            <v>D8441</v>
          </cell>
          <cell r="B9889" t="str">
            <v>PACKING/LUMINARC</v>
          </cell>
          <cell r="C9889" t="str">
            <v xml:space="preserve"> Крышка низкая 20см (25196)</v>
          </cell>
          <cell r="E9889" t="str">
            <v>Франция</v>
          </cell>
          <cell r="F9889" t="str">
            <v>СТЕКЛО</v>
          </cell>
        </row>
        <row r="9890">
          <cell r="A9890" t="str">
            <v>D8429</v>
          </cell>
          <cell r="B9890" t="str">
            <v>PACKING/LUMINARC</v>
          </cell>
          <cell r="C9890" t="str">
            <v xml:space="preserve"> Крышка низкая 16см (24745)</v>
          </cell>
          <cell r="D9890" t="str">
            <v xml:space="preserve"> TEMPERED BOMBE PYREX LID 16</v>
          </cell>
          <cell r="E9890" t="str">
            <v>Франция</v>
          </cell>
          <cell r="F9890" t="str">
            <v>СТЕКЛО БОРОСИЛИКАТНОЕ</v>
          </cell>
        </row>
        <row r="9891">
          <cell r="A9891" t="str">
            <v>D8456</v>
          </cell>
          <cell r="B9891" t="str">
            <v>PACKING/LUMINARC</v>
          </cell>
          <cell r="C9891" t="str">
            <v xml:space="preserve"> Крышка квадратная 28см</v>
          </cell>
          <cell r="E9891" t="str">
            <v>Франция</v>
          </cell>
          <cell r="F9891" t="str">
            <v>СТЕКЛО БОРОСИЛИКАТНОЕ</v>
          </cell>
        </row>
        <row r="9892">
          <cell r="A9892" t="str">
            <v>D8440</v>
          </cell>
          <cell r="B9892" t="str">
            <v>PACKING/LUMINARC</v>
          </cell>
          <cell r="C9892" t="str">
            <v xml:space="preserve"> Крышка низкая 18см (32929)</v>
          </cell>
          <cell r="D9892" t="str">
            <v xml:space="preserve"> TEMPERED BOMBE PYREX LID 18</v>
          </cell>
          <cell r="E9892" t="str">
            <v>Франция</v>
          </cell>
          <cell r="F9892" t="str">
            <v>СТЕКЛО</v>
          </cell>
        </row>
        <row r="9893">
          <cell r="A9893" t="str">
            <v>LP001</v>
          </cell>
          <cell r="B9893" t="str">
            <v>PACKING/LUMINARC</v>
          </cell>
          <cell r="C9893" t="str">
            <v xml:space="preserve"> Гофроящик для салатника ЭМПИЛАБЛЬ 12см</v>
          </cell>
          <cell r="E9893" t="str">
            <v>Россия</v>
          </cell>
          <cell r="F9893" t="str">
            <v>ГОФРОКАРТОН</v>
          </cell>
        </row>
        <row r="9894">
          <cell r="A9894" t="str">
            <v>LP002</v>
          </cell>
          <cell r="B9894" t="str">
            <v>PACKING/LUMINARC</v>
          </cell>
          <cell r="C9894" t="str">
            <v xml:space="preserve"> Гофрорешетка для короба с салатниками ЭМПИЛАБЛЬ 12см</v>
          </cell>
          <cell r="E9894" t="str">
            <v>Россия</v>
          </cell>
          <cell r="F9894" t="str">
            <v>ГОФРОКАРТОН</v>
          </cell>
        </row>
        <row r="9895">
          <cell r="A9895" t="str">
            <v>GK2260</v>
          </cell>
          <cell r="B9895" t="str">
            <v>PACKING/LUMINARC</v>
          </cell>
          <cell r="C9895" t="str">
            <v xml:space="preserve"> Гофрокороб для обеденной тарелки 25 см</v>
          </cell>
          <cell r="E9895" t="str">
            <v>Россия</v>
          </cell>
          <cell r="F9895" t="str">
            <v>КАРТОН</v>
          </cell>
        </row>
        <row r="9896">
          <cell r="A9896" t="str">
            <v>GK2261</v>
          </cell>
          <cell r="B9896" t="str">
            <v>PACKING/LUMINARC</v>
          </cell>
          <cell r="C9896" t="str">
            <v xml:space="preserve"> Гофрокороб для суповой тарелки 23 см</v>
          </cell>
          <cell r="E9896" t="str">
            <v>Россия</v>
          </cell>
          <cell r="F9896" t="str">
            <v>КАРТОН</v>
          </cell>
        </row>
        <row r="9897">
          <cell r="A9897" t="str">
            <v>GK2262</v>
          </cell>
          <cell r="B9897" t="str">
            <v>PACKING/LUMINARC</v>
          </cell>
          <cell r="C9897" t="str">
            <v xml:space="preserve"> Гофрокороб для десертной тарелки 19 см</v>
          </cell>
          <cell r="E9897" t="str">
            <v>Россия</v>
          </cell>
          <cell r="F9897" t="str">
            <v>КАРТОН</v>
          </cell>
        </row>
        <row r="9898">
          <cell r="A9898" t="str">
            <v>GK2264</v>
          </cell>
          <cell r="B9898" t="str">
            <v>PACKING/LUMINARC</v>
          </cell>
          <cell r="C9898" t="str">
            <v xml:space="preserve"> Гофрокороб для салатника 12 см</v>
          </cell>
          <cell r="E9898" t="str">
            <v>Россия</v>
          </cell>
          <cell r="F9898" t="str">
            <v>КАРТОН</v>
          </cell>
        </row>
        <row r="9899">
          <cell r="A9899" t="str">
            <v>GK2052</v>
          </cell>
          <cell r="B9899" t="str">
            <v>PACKING/LUMINARC</v>
          </cell>
          <cell r="C9899" t="str">
            <v xml:space="preserve"> Гофрокороб для суповой тарелки 22 см</v>
          </cell>
          <cell r="E9899" t="str">
            <v>Россия</v>
          </cell>
          <cell r="F9899" t="str">
            <v>КАРТОН</v>
          </cell>
        </row>
        <row r="9900">
          <cell r="A9900" t="str">
            <v>GK2055</v>
          </cell>
          <cell r="B9900" t="str">
            <v>PACKING/LUMINARC</v>
          </cell>
          <cell r="C9900" t="str">
            <v xml:space="preserve"> Гофрокороб для обеденной тарелки 24 см</v>
          </cell>
          <cell r="E9900" t="str">
            <v>Россия</v>
          </cell>
          <cell r="F9900" t="str">
            <v>КАРТОН</v>
          </cell>
        </row>
        <row r="9901">
          <cell r="A9901" t="str">
            <v>GK2058</v>
          </cell>
          <cell r="B9901" t="str">
            <v>PACKING/LUMINARC</v>
          </cell>
          <cell r="C9901" t="str">
            <v xml:space="preserve"> Гофрокороб для десертной тарелки 19 см</v>
          </cell>
          <cell r="E9901" t="str">
            <v>Россия</v>
          </cell>
          <cell r="F9901" t="str">
            <v>КАРТОН</v>
          </cell>
        </row>
        <row r="9902">
          <cell r="A9902" t="str">
            <v>GK2060</v>
          </cell>
          <cell r="B9902" t="str">
            <v>PACKING/LUMINARC</v>
          </cell>
          <cell r="C9902" t="str">
            <v xml:space="preserve"> Гофрокороб для салатника 12 см</v>
          </cell>
          <cell r="E9902" t="str">
            <v>Россия</v>
          </cell>
          <cell r="F9902" t="str">
            <v>КАРТОН</v>
          </cell>
        </row>
        <row r="9903">
          <cell r="A9903" t="str">
            <v>GB2301</v>
          </cell>
          <cell r="B9903" t="str">
            <v>PACKING/LUMINARC</v>
          </cell>
          <cell r="C9903" t="str">
            <v xml:space="preserve"> Гофрокрышка № 1</v>
          </cell>
          <cell r="E9903" t="str">
            <v>Россия</v>
          </cell>
          <cell r="F9903" t="str">
            <v>КАРТОН</v>
          </cell>
        </row>
        <row r="9904">
          <cell r="A9904" t="str">
            <v>GB2302</v>
          </cell>
          <cell r="B9904" t="str">
            <v>PACKING/LUMINARC</v>
          </cell>
          <cell r="C9904" t="str">
            <v xml:space="preserve"> Гофрокрышка № 2</v>
          </cell>
          <cell r="E9904" t="str">
            <v>Россия</v>
          </cell>
          <cell r="F9904" t="str">
            <v>КАРТОН</v>
          </cell>
        </row>
        <row r="9905">
          <cell r="A9905" t="str">
            <v>GB2303</v>
          </cell>
          <cell r="B9905" t="str">
            <v>PACKING/LUMINARC</v>
          </cell>
          <cell r="C9905" t="str">
            <v xml:space="preserve"> Гофрокрышка № 3</v>
          </cell>
          <cell r="E9905" t="str">
            <v>Россия</v>
          </cell>
          <cell r="F9905" t="str">
            <v>КАРТОН</v>
          </cell>
        </row>
        <row r="9906">
          <cell r="A9906" t="str">
            <v>GB2304</v>
          </cell>
          <cell r="B9906" t="str">
            <v>PACKING/LUMINARC</v>
          </cell>
          <cell r="C9906" t="str">
            <v xml:space="preserve"> Гофрокрышка № 4</v>
          </cell>
          <cell r="E9906" t="str">
            <v>Россия</v>
          </cell>
          <cell r="F9906" t="str">
            <v>КАРТОН</v>
          </cell>
        </row>
        <row r="9907">
          <cell r="A9907" t="str">
            <v>GB030514</v>
          </cell>
          <cell r="B9907" t="str">
            <v>PACKING/LUMINARC</v>
          </cell>
          <cell r="C9907" t="str">
            <v xml:space="preserve"> Гофрокрышка № 5</v>
          </cell>
          <cell r="E9907" t="str">
            <v>Россия</v>
          </cell>
          <cell r="F9907" t="str">
            <v>КАРТОН</v>
          </cell>
        </row>
        <row r="9908">
          <cell r="A9908" t="str">
            <v>GB030614</v>
          </cell>
          <cell r="B9908" t="str">
            <v>PACKING/LUMINARC</v>
          </cell>
          <cell r="C9908" t="str">
            <v xml:space="preserve"> Гофрокрышка № 6</v>
          </cell>
          <cell r="E9908" t="str">
            <v>Россия</v>
          </cell>
          <cell r="F9908" t="str">
            <v>КАРТОН</v>
          </cell>
        </row>
        <row r="9909">
          <cell r="A9909" t="str">
            <v>GR2260</v>
          </cell>
          <cell r="B9909" t="str">
            <v>PACKING/LUMINARC</v>
          </cell>
          <cell r="C9909" t="str">
            <v xml:space="preserve"> Гофрорешетка для короба 2260М16</v>
          </cell>
          <cell r="E9909" t="str">
            <v>Россия</v>
          </cell>
          <cell r="F9909" t="str">
            <v>КАРТОН</v>
          </cell>
        </row>
        <row r="9910">
          <cell r="A9910" t="str">
            <v>GR2261</v>
          </cell>
          <cell r="B9910" t="str">
            <v>PACKING/LUMINARC</v>
          </cell>
          <cell r="C9910" t="str">
            <v xml:space="preserve"> Гофрорешетка для короба 2261М16</v>
          </cell>
          <cell r="E9910" t="str">
            <v>Россия</v>
          </cell>
          <cell r="F9910" t="str">
            <v>КАРТОН</v>
          </cell>
        </row>
        <row r="9911">
          <cell r="A9911" t="str">
            <v>GR2262</v>
          </cell>
          <cell r="B9911" t="str">
            <v>PACKING/LUMINARC</v>
          </cell>
          <cell r="C9911" t="str">
            <v xml:space="preserve"> Гофрорешетка для короба 2262М16</v>
          </cell>
          <cell r="E9911" t="str">
            <v>Россия</v>
          </cell>
          <cell r="F9911" t="str">
            <v>КАРТОН</v>
          </cell>
        </row>
        <row r="9912">
          <cell r="A9912" t="str">
            <v>GR2263</v>
          </cell>
          <cell r="B9912" t="str">
            <v>PACKING/LUMINARC</v>
          </cell>
          <cell r="C9912" t="str">
            <v xml:space="preserve"> Гофрорешетка для короба 2264М16</v>
          </cell>
          <cell r="E9912" t="str">
            <v>Россия</v>
          </cell>
          <cell r="F9912" t="str">
            <v>КАРТОН</v>
          </cell>
        </row>
        <row r="9913">
          <cell r="A9913" t="str">
            <v>GR2052</v>
          </cell>
          <cell r="B9913" t="str">
            <v>PACKING/LUMINARC</v>
          </cell>
          <cell r="C9913" t="str">
            <v xml:space="preserve"> Гофрорешетка для короба 2052М16</v>
          </cell>
          <cell r="E9913" t="str">
            <v>Россия</v>
          </cell>
          <cell r="F9913" t="str">
            <v>КАРТОН</v>
          </cell>
        </row>
        <row r="9914">
          <cell r="A9914" t="str">
            <v>GR2055</v>
          </cell>
          <cell r="B9914" t="str">
            <v>PACKING/LUMINARC</v>
          </cell>
          <cell r="C9914" t="str">
            <v xml:space="preserve"> Гофрорешетка для короба 2055М16</v>
          </cell>
          <cell r="E9914" t="str">
            <v>Россия</v>
          </cell>
          <cell r="F9914" t="str">
            <v>КАРТОН</v>
          </cell>
        </row>
        <row r="9915">
          <cell r="A9915" t="str">
            <v>GR2058</v>
          </cell>
          <cell r="B9915" t="str">
            <v>PACKING/LUMINARC</v>
          </cell>
          <cell r="C9915" t="str">
            <v xml:space="preserve"> Гофрорешетка для короба 2058М16</v>
          </cell>
          <cell r="E9915" t="str">
            <v>Россия</v>
          </cell>
          <cell r="F9915" t="str">
            <v>КАРТОН</v>
          </cell>
        </row>
        <row r="9916">
          <cell r="A9916" t="str">
            <v>GR2060</v>
          </cell>
          <cell r="B9916" t="str">
            <v>PACKING/LUMINARC</v>
          </cell>
          <cell r="C9916" t="str">
            <v xml:space="preserve"> Гофрорешетка для короба 2060М16_CD</v>
          </cell>
          <cell r="E9916" t="str">
            <v>Россия</v>
          </cell>
          <cell r="F9916" t="str">
            <v>КАРТОН</v>
          </cell>
        </row>
        <row r="9917">
          <cell r="A9917" t="str">
            <v>LP003</v>
          </cell>
          <cell r="B9917" t="str">
            <v>PACKING/LUMINARC</v>
          </cell>
          <cell r="C9917" t="str">
            <v xml:space="preserve"> Гофроящик для салатника ЭМПИЛАБЛЬ 17см</v>
          </cell>
          <cell r="E9917" t="str">
            <v>Россия</v>
          </cell>
          <cell r="F9917" t="str">
            <v>ГОФРОКАРТОН</v>
          </cell>
        </row>
        <row r="9918">
          <cell r="A9918" t="str">
            <v>LP004</v>
          </cell>
          <cell r="B9918" t="str">
            <v>PACKING/LUMINARC</v>
          </cell>
          <cell r="C9918" t="str">
            <v xml:space="preserve"> Гофроящик для салатника ЭМПИЛАБЛЬ 20см</v>
          </cell>
          <cell r="E9918" t="str">
            <v>Россия</v>
          </cell>
          <cell r="F9918" t="str">
            <v>ГОФРОКАРТОН</v>
          </cell>
        </row>
        <row r="9919">
          <cell r="A9919" t="str">
            <v>GK2626</v>
          </cell>
          <cell r="B9919" t="str">
            <v>PACKING/LUMINARC</v>
          </cell>
          <cell r="C9919" t="str">
            <v xml:space="preserve"> Гофрокороб для обеденных тарелок 260х260х115</v>
          </cell>
          <cell r="E9919" t="str">
            <v>Россия</v>
          </cell>
          <cell r="F9919" t="str">
            <v>КАРТОН</v>
          </cell>
        </row>
        <row r="9920">
          <cell r="A9920" t="str">
            <v>GK2222</v>
          </cell>
          <cell r="B9920" t="str">
            <v>PACKING/LUMINARC</v>
          </cell>
          <cell r="C9920" t="str">
            <v xml:space="preserve"> Гофрокороб для суповых тарелок 221х221х135</v>
          </cell>
          <cell r="E9920" t="str">
            <v>Россия</v>
          </cell>
          <cell r="F9920" t="str">
            <v>КАРТОН</v>
          </cell>
        </row>
        <row r="9921">
          <cell r="A9921" t="str">
            <v>GK2020</v>
          </cell>
          <cell r="B9921" t="str">
            <v>PACKING/LUMINARC</v>
          </cell>
          <cell r="C9921" t="str">
            <v xml:space="preserve"> Гофрокороб для десертных тарелок 201х201х130</v>
          </cell>
          <cell r="E9921" t="str">
            <v>Россия</v>
          </cell>
          <cell r="F9921" t="str">
            <v>КАРТОН</v>
          </cell>
        </row>
        <row r="9922">
          <cell r="A9922" t="str">
            <v>GK2525</v>
          </cell>
          <cell r="B9922" t="str">
            <v>PACKING/LUMINARC</v>
          </cell>
          <cell r="C9922" t="str">
            <v xml:space="preserve"> Гофрокороб для салатников 12см 250х250х160</v>
          </cell>
          <cell r="E9922" t="str">
            <v>Россия</v>
          </cell>
          <cell r="F9922" t="str">
            <v>КАРТОН</v>
          </cell>
        </row>
        <row r="9923">
          <cell r="A9923" t="str">
            <v>OB2626</v>
          </cell>
          <cell r="B9923" t="str">
            <v>PACKING/LUMINARC</v>
          </cell>
          <cell r="C9923" t="str">
            <v xml:space="preserve"> Оберточная бумага 26х26см</v>
          </cell>
          <cell r="E9923" t="str">
            <v>Россия</v>
          </cell>
          <cell r="F9923" t="str">
            <v>БУМАГА</v>
          </cell>
        </row>
        <row r="9924">
          <cell r="A9924" t="str">
            <v>OB2121</v>
          </cell>
          <cell r="B9924" t="str">
            <v>PACKING/LUMINARC</v>
          </cell>
          <cell r="C9924" t="str">
            <v xml:space="preserve"> Оберточная бумага 21х21см</v>
          </cell>
          <cell r="E9924" t="str">
            <v>Россия</v>
          </cell>
          <cell r="F9924" t="str">
            <v>БУМАГА</v>
          </cell>
        </row>
        <row r="9925">
          <cell r="A9925" t="str">
            <v>OB2525</v>
          </cell>
          <cell r="B9925" t="str">
            <v>PACKING/LUMINARC</v>
          </cell>
          <cell r="C9925" t="str">
            <v xml:space="preserve"> Оберточная бумага 25х25см</v>
          </cell>
          <cell r="E9925" t="str">
            <v>Россия</v>
          </cell>
          <cell r="F9925" t="str">
            <v>БУМАГА</v>
          </cell>
        </row>
        <row r="9926">
          <cell r="A9926" t="str">
            <v>VK27</v>
          </cell>
          <cell r="B9926" t="str">
            <v>PACKING/LUMINARC</v>
          </cell>
          <cell r="C9926" t="str">
            <v xml:space="preserve"> Вкладыш для салатников 27см 305х305</v>
          </cell>
          <cell r="E9926" t="str">
            <v>Россия</v>
          </cell>
          <cell r="F9926" t="str">
            <v>КАРТОН</v>
          </cell>
        </row>
        <row r="9927">
          <cell r="A9927" t="str">
            <v>GR12</v>
          </cell>
          <cell r="B9927" t="str">
            <v>PACKING/LUMINARC</v>
          </cell>
          <cell r="C9927" t="str">
            <v xml:space="preserve"> Гофрорешетки для салатников 12см 245х145</v>
          </cell>
          <cell r="E9927" t="str">
            <v>Россия</v>
          </cell>
          <cell r="F9927" t="str">
            <v>КАРТОН</v>
          </cell>
        </row>
        <row r="9928">
          <cell r="A9928" t="str">
            <v>GK2727</v>
          </cell>
          <cell r="B9928" t="str">
            <v>PACKING/LUMINARC</v>
          </cell>
          <cell r="C9928" t="str">
            <v xml:space="preserve"> Гофрокороб для салатников 27см 275х275х175</v>
          </cell>
          <cell r="E9928" t="str">
            <v>Россия</v>
          </cell>
          <cell r="F9928" t="str">
            <v>КАРТОН</v>
          </cell>
        </row>
        <row r="9929">
          <cell r="A9929" t="str">
            <v>STRP42</v>
          </cell>
          <cell r="B9929" t="str">
            <v>PACKING/LUMINARC</v>
          </cell>
          <cell r="C9929" t="str">
            <v xml:space="preserve"> Стикер для промо 4+2</v>
          </cell>
          <cell r="D9929" t="str">
            <v xml:space="preserve"> Sticker for 4+2 promo</v>
          </cell>
          <cell r="E9929" t="str">
            <v>Россия</v>
          </cell>
          <cell r="F9929" t="str">
            <v>БУМАГА</v>
          </cell>
        </row>
        <row r="9930">
          <cell r="A9930" t="str">
            <v>J3618</v>
          </cell>
          <cell r="B9930" t="str">
            <v>PACKING/LUMINARC</v>
          </cell>
          <cell r="C9930" t="str">
            <v xml:space="preserve"> Подиум CDA 2013</v>
          </cell>
          <cell r="D9930" t="str">
            <v xml:space="preserve"> PLV KIT PODIUM CDA 2013</v>
          </cell>
          <cell r="E9930" t="str">
            <v>Франция</v>
          </cell>
          <cell r="F9930" t="str">
            <v>КАРТОН</v>
          </cell>
        </row>
        <row r="9931">
          <cell r="A9931" t="str">
            <v>J4144</v>
          </cell>
          <cell r="B9931" t="str">
            <v>PACKING/LUMINARC</v>
          </cell>
          <cell r="C9931" t="str">
            <v xml:space="preserve"> Бант для подиума CDA</v>
          </cell>
          <cell r="D9931" t="str">
            <v xml:space="preserve"> PLV TOTEM CDA</v>
          </cell>
          <cell r="E9931" t="str">
            <v>Франция</v>
          </cell>
          <cell r="F9931" t="str">
            <v>КАРТОН</v>
          </cell>
        </row>
        <row r="9932">
          <cell r="A9932" t="str">
            <v>COUSTILLAS</v>
          </cell>
          <cell r="B9932" t="str">
            <v>PACKING/LUMINARC</v>
          </cell>
          <cell r="C9932" t="str">
            <v xml:space="preserve"> Стикер ZENIX с Кустийасом</v>
          </cell>
          <cell r="E9932" t="str">
            <v>Франция</v>
          </cell>
          <cell r="F9932" t="str">
            <v>БУМАГА</v>
          </cell>
        </row>
        <row r="9933">
          <cell r="A9933" t="str">
            <v>H5121-1</v>
          </cell>
          <cell r="B9933" t="str">
            <v>PACKING/LUMINARC</v>
          </cell>
          <cell r="C9933" t="str">
            <v xml:space="preserve"> Стакан МОНАКО 300мл высокий</v>
          </cell>
          <cell r="D9933" t="str">
            <v xml:space="preserve"> Monaco HB 30 cl</v>
          </cell>
          <cell r="E9933" t="str">
            <v>Россия</v>
          </cell>
          <cell r="F9933" t="str">
            <v>СТЕКЛО</v>
          </cell>
        </row>
        <row r="9934">
          <cell r="A9934" t="str">
            <v>H5121-2</v>
          </cell>
          <cell r="B9934" t="str">
            <v>PACKING/LUMINARC</v>
          </cell>
          <cell r="C9934" t="str">
            <v xml:space="preserve"> Колорбокс для набора стаканов МОНАКО 300мл (H5121)</v>
          </cell>
          <cell r="D9934" t="str">
            <v xml:space="preserve"> Colorbox for Monaco HB 30 cl</v>
          </cell>
          <cell r="E9934" t="str">
            <v>Россия</v>
          </cell>
          <cell r="F9934" t="str">
            <v>КАРТОН</v>
          </cell>
        </row>
        <row r="9935">
          <cell r="A9935" t="str">
            <v>H5121-3</v>
          </cell>
          <cell r="B9935" t="str">
            <v>PACKING/LUMINARC</v>
          </cell>
          <cell r="C9935" t="str">
            <v xml:space="preserve"> Гофрокороб для набора стаканов МОНАКО 300мл (H5121)</v>
          </cell>
          <cell r="D9935" t="str">
            <v xml:space="preserve"> Master carton for Monaco HB 30 cl</v>
          </cell>
          <cell r="E9935" t="str">
            <v>Россия</v>
          </cell>
          <cell r="F9935" t="str">
            <v>ГОФРОКАРТОН</v>
          </cell>
        </row>
        <row r="9936">
          <cell r="A9936" t="str">
            <v>9570378-1</v>
          </cell>
          <cell r="B9936" t="str">
            <v>PACKING/LUMINARC</v>
          </cell>
          <cell r="C9936" t="str">
            <v xml:space="preserve"> Гофрокороб с печатью для 24 кружек</v>
          </cell>
          <cell r="E9936" t="str">
            <v>Россия</v>
          </cell>
          <cell r="F9936" t="str">
            <v>КАРТОН</v>
          </cell>
        </row>
        <row r="9937">
          <cell r="A9937" t="str">
            <v>9568474-1</v>
          </cell>
          <cell r="B9937" t="str">
            <v>PACKING/LUMINARC</v>
          </cell>
          <cell r="C9937" t="str">
            <v xml:space="preserve"> Гофрокороб с печатью для 24 пепельниц</v>
          </cell>
          <cell r="E9937" t="str">
            <v>Россия</v>
          </cell>
          <cell r="F9937" t="str">
            <v>КАРТОН</v>
          </cell>
        </row>
        <row r="9938">
          <cell r="A9938" t="str">
            <v>9570378-2</v>
          </cell>
          <cell r="B9938" t="str">
            <v>PACKING/LUMINARC</v>
          </cell>
          <cell r="C9938" t="str">
            <v xml:space="preserve"> Вкладыш для коробки с кружками</v>
          </cell>
          <cell r="E9938" t="str">
            <v>Россия</v>
          </cell>
          <cell r="F9938" t="str">
            <v>КАРТОН</v>
          </cell>
        </row>
        <row r="9939">
          <cell r="A9939" t="str">
            <v>9570378-3</v>
          </cell>
          <cell r="B9939" t="str">
            <v>PACKING/LUMINARC</v>
          </cell>
          <cell r="C9939" t="str">
            <v xml:space="preserve"> Гофрорешетки большие для короба с кружками</v>
          </cell>
          <cell r="E9939" t="str">
            <v>Россия</v>
          </cell>
          <cell r="F9939" t="str">
            <v>КАРТОН</v>
          </cell>
        </row>
        <row r="9940">
          <cell r="A9940" t="str">
            <v>9570378-4</v>
          </cell>
          <cell r="B9940" t="str">
            <v>PACKING/LUMINARC</v>
          </cell>
          <cell r="C9940" t="str">
            <v xml:space="preserve"> Гофрорешетки малые для короба с кружками</v>
          </cell>
          <cell r="E9940" t="str">
            <v>Россия</v>
          </cell>
          <cell r="F9940" t="str">
            <v>КАРТОН</v>
          </cell>
        </row>
        <row r="9941">
          <cell r="A9941" t="str">
            <v>9568474-2</v>
          </cell>
          <cell r="B9941" t="str">
            <v>PACKING/LUMINARC</v>
          </cell>
          <cell r="C9941" t="str">
            <v xml:space="preserve"> Гофрорешетка продольная для короба с пепельницами</v>
          </cell>
          <cell r="E9941" t="str">
            <v>Россия</v>
          </cell>
          <cell r="F9941" t="str">
            <v>КАРТОН</v>
          </cell>
        </row>
        <row r="9942">
          <cell r="A9942" t="str">
            <v>9568474-3</v>
          </cell>
          <cell r="B9942" t="str">
            <v>PACKING/LUMINARC</v>
          </cell>
          <cell r="C9942" t="str">
            <v xml:space="preserve"> Гофрорешетка поперечная для короба с пепельницами</v>
          </cell>
          <cell r="E9942" t="str">
            <v>Россия</v>
          </cell>
          <cell r="F9942" t="str">
            <v>КАРТОН</v>
          </cell>
        </row>
        <row r="9943">
          <cell r="A9943" t="str">
            <v>9570378</v>
          </cell>
          <cell r="B9943" t="str">
            <v>PACKING/LUMINARC</v>
          </cell>
          <cell r="C9943" t="str">
            <v xml:space="preserve"> Кружка НОРДИК ЭКЛИПС 380мл</v>
          </cell>
          <cell r="D9943" t="str">
            <v xml:space="preserve"> TEMPERED NORDIC ECLIPSE MUG 38</v>
          </cell>
          <cell r="E9943" t="str">
            <v>Франция</v>
          </cell>
          <cell r="F9943" t="str">
            <v>СТЕКЛО</v>
          </cell>
        </row>
        <row r="9944">
          <cell r="A9944" t="str">
            <v>9568474</v>
          </cell>
          <cell r="B9944" t="str">
            <v>PACKING/LUMINARC</v>
          </cell>
          <cell r="C9944" t="str">
            <v xml:space="preserve"> Пепельница ЭКЛИПС 10.7см</v>
          </cell>
          <cell r="D9944" t="str">
            <v xml:space="preserve"> STACKABLE ECLIPSE ASHTRAY 10,7</v>
          </cell>
          <cell r="E9944" t="str">
            <v>Франция</v>
          </cell>
          <cell r="F9944" t="str">
            <v>СТЕКЛО</v>
          </cell>
        </row>
        <row r="9945">
          <cell r="A9945" t="str">
            <v>STZN01</v>
          </cell>
          <cell r="B9945" t="str">
            <v>PACKING/LUMINARC</v>
          </cell>
          <cell r="C9945" t="str">
            <v xml:space="preserve"> Стикер КУСТИЙАС малый</v>
          </cell>
          <cell r="D9945" t="str">
            <v xml:space="preserve"> Sticker for 4+2 promo</v>
          </cell>
          <cell r="E9945" t="str">
            <v>Россия</v>
          </cell>
          <cell r="F9945" t="str">
            <v>БУМАГА</v>
          </cell>
        </row>
        <row r="9946">
          <cell r="A9946" t="str">
            <v>PDLU3</v>
          </cell>
          <cell r="B9946" t="str">
            <v>PACKING/LUMINARC</v>
          </cell>
          <cell r="C9946" t="str">
            <v xml:space="preserve"> Подиум КАЧЕСТВО ГОВОРЯЩЕЕ ПО-ФРАНЦУЗСКИ</v>
          </cell>
          <cell r="E9946" t="str">
            <v>Россия</v>
          </cell>
          <cell r="F9946" t="str">
            <v>КАРТОН</v>
          </cell>
        </row>
        <row r="9947">
          <cell r="A9947" t="str">
            <v>AC8245064</v>
          </cell>
          <cell r="B9947" t="str">
            <v>PACKING/LUMINARC</v>
          </cell>
          <cell r="C9947" t="str">
            <v xml:space="preserve"> Крышка для кувшина КВАДРО</v>
          </cell>
          <cell r="D9947" t="str">
            <v xml:space="preserve"> LID FOR QUADRO JUG</v>
          </cell>
          <cell r="E9947" t="str">
            <v>Франция</v>
          </cell>
          <cell r="F9947" t="str">
            <v>ПЛАСТИК</v>
          </cell>
        </row>
        <row r="9948">
          <cell r="A9948" t="str">
            <v>AC9301626</v>
          </cell>
          <cell r="B9948" t="str">
            <v>PACKING/LUMINARC</v>
          </cell>
          <cell r="C9948" t="str">
            <v xml:space="preserve"> Крышка для салатника ЭМПИЛАБЛЬ 14см (H1150)</v>
          </cell>
          <cell r="D9948" t="str">
            <v xml:space="preserve"> LID FOR TEMPERED STACKABLE BOWL 14</v>
          </cell>
          <cell r="E9948" t="str">
            <v>Франция</v>
          </cell>
          <cell r="F9948" t="str">
            <v>ПЛАСТИК</v>
          </cell>
        </row>
        <row r="9949">
          <cell r="A9949" t="str">
            <v>AC9301633</v>
          </cell>
          <cell r="B9949" t="str">
            <v>PACKING/LUMINARC</v>
          </cell>
          <cell r="C9949" t="str">
            <v xml:space="preserve"> Крышка для салатника ЭМПИЛАБЛЬ 17см (H1151)</v>
          </cell>
          <cell r="D9949" t="str">
            <v xml:space="preserve"> LID FOR TEMPERED STACKABLE BOWL 17</v>
          </cell>
          <cell r="E9949" t="str">
            <v>Франция</v>
          </cell>
          <cell r="F9949" t="str">
            <v>ПЛАСТИК</v>
          </cell>
        </row>
        <row r="9950">
          <cell r="A9950" t="str">
            <v>AC9301647</v>
          </cell>
          <cell r="B9950" t="str">
            <v>PACKING/LUMINARC</v>
          </cell>
          <cell r="C9950" t="str">
            <v xml:space="preserve"> Крышка для салатника ЭМПИЛАБЛЬ 23см (H1154)</v>
          </cell>
          <cell r="D9950" t="str">
            <v xml:space="preserve"> LID FOR TEMPERED STACKABLE BOWL 23</v>
          </cell>
          <cell r="E9950" t="str">
            <v>Франция</v>
          </cell>
          <cell r="F9950" t="str">
            <v>ПЛАСТИК</v>
          </cell>
        </row>
        <row r="9951">
          <cell r="A9951" t="str">
            <v>P102066</v>
          </cell>
          <cell r="B9951" t="str">
            <v>PACKING/MD</v>
          </cell>
          <cell r="C9951" t="str">
            <v xml:space="preserve"> Коврик НЕАПОЛЬ 40х57см латекс</v>
          </cell>
          <cell r="E9951" t="str">
            <v>Италия</v>
          </cell>
        </row>
        <row r="9952">
          <cell r="A9952" t="str">
            <v>P102233</v>
          </cell>
          <cell r="B9952" t="str">
            <v>PACKING/MD</v>
          </cell>
          <cell r="C9952" t="str">
            <v xml:space="preserve"> Коврик МИЛАНО 40х57см латекс</v>
          </cell>
          <cell r="D9952" t="str">
            <v xml:space="preserve"> MILANO latex</v>
          </cell>
          <cell r="E9952" t="str">
            <v>Италия</v>
          </cell>
          <cell r="F9952" t="str">
            <v>STRIPED LATEX</v>
          </cell>
        </row>
        <row r="9953">
          <cell r="A9953" t="str">
            <v>P100000</v>
          </cell>
          <cell r="B9953" t="str">
            <v>PACKING/MD</v>
          </cell>
          <cell r="C9953" t="str">
            <v xml:space="preserve"> Коврик ОНДИН 40х60см латекс</v>
          </cell>
          <cell r="E9953" t="str">
            <v>Италия</v>
          </cell>
          <cell r="F9953" t="str">
            <v>PLAIN LATEX</v>
          </cell>
        </row>
        <row r="9954">
          <cell r="A9954" t="str">
            <v>P100567</v>
          </cell>
          <cell r="B9954" t="str">
            <v>PACKING/MD</v>
          </cell>
          <cell r="C9954" t="str">
            <v xml:space="preserve"> Коврик МИЛАНО 50х115см латекс</v>
          </cell>
          <cell r="D9954" t="str">
            <v xml:space="preserve"> ONDINE latex</v>
          </cell>
          <cell r="E9954" t="str">
            <v>Италия</v>
          </cell>
          <cell r="F9954" t="str">
            <v>STRIPED LATEX</v>
          </cell>
        </row>
        <row r="9955">
          <cell r="A9955" t="str">
            <v>P100055</v>
          </cell>
          <cell r="B9955" t="str">
            <v>PACKING/MD</v>
          </cell>
          <cell r="C9955" t="str">
            <v xml:space="preserve"> Коврик ВИВА 45х80см латекс</v>
          </cell>
          <cell r="D9955" t="str">
            <v xml:space="preserve"> VIVA</v>
          </cell>
          <cell r="E9955" t="str">
            <v>Италия</v>
          </cell>
          <cell r="F9955" t="str">
            <v>PLAIN LATEX</v>
          </cell>
        </row>
        <row r="9956">
          <cell r="A9956" t="str">
            <v>P100086</v>
          </cell>
          <cell r="B9956" t="str">
            <v>PACKING/MD</v>
          </cell>
          <cell r="C9956" t="str">
            <v xml:space="preserve"> Коврик НЕАПОЛЬ 50х80см латекс</v>
          </cell>
          <cell r="D9956" t="str">
            <v xml:space="preserve"> NAPOLI</v>
          </cell>
          <cell r="E9956" t="str">
            <v>Италия</v>
          </cell>
          <cell r="F9956" t="str">
            <v>PLAIN LATEX</v>
          </cell>
        </row>
        <row r="9957">
          <cell r="A9957" t="str">
            <v>P100093</v>
          </cell>
          <cell r="B9957" t="str">
            <v>PACKING/MD</v>
          </cell>
          <cell r="C9957" t="str">
            <v xml:space="preserve"> Коврик НЕАПОЛЬ 50х110см латекс</v>
          </cell>
          <cell r="D9957" t="str">
            <v xml:space="preserve"> VIVA</v>
          </cell>
          <cell r="E9957" t="str">
            <v>Италия</v>
          </cell>
          <cell r="F9957" t="str">
            <v>PLAIN LATEX</v>
          </cell>
        </row>
        <row r="9958">
          <cell r="A9958" t="str">
            <v>P100680</v>
          </cell>
          <cell r="B9958" t="str">
            <v>PACKING/MD</v>
          </cell>
          <cell r="C9958" t="str">
            <v xml:space="preserve"> Коврик ВИВА 57х115см латекс</v>
          </cell>
          <cell r="D9958" t="str">
            <v xml:space="preserve"> VIVA</v>
          </cell>
          <cell r="E9958" t="str">
            <v>Италия</v>
          </cell>
          <cell r="F9958" t="str">
            <v>PLAIN LATEX</v>
          </cell>
        </row>
        <row r="9959">
          <cell r="A9959" t="str">
            <v>P110535</v>
          </cell>
          <cell r="B9959" t="str">
            <v>PACKING/MD</v>
          </cell>
          <cell r="C9959" t="str">
            <v xml:space="preserve"> Коврик ПОНГО 50х80см латекс</v>
          </cell>
          <cell r="D9959" t="str">
            <v xml:space="preserve"> NAPOLI</v>
          </cell>
          <cell r="E9959" t="str">
            <v>Италия</v>
          </cell>
        </row>
        <row r="9960">
          <cell r="A9960" t="str">
            <v>P100048</v>
          </cell>
          <cell r="B9960" t="str">
            <v>PACKING/MD</v>
          </cell>
          <cell r="C9960" t="str">
            <v xml:space="preserve"> Коврик ВИВА 45х70см латекс</v>
          </cell>
          <cell r="D9960" t="str">
            <v xml:space="preserve"> VIVA</v>
          </cell>
          <cell r="E9960" t="str">
            <v>Италия</v>
          </cell>
          <cell r="F9960" t="str">
            <v>PLAIN LATEX</v>
          </cell>
        </row>
        <row r="9961">
          <cell r="A9961" t="str">
            <v>P102240</v>
          </cell>
          <cell r="B9961" t="str">
            <v>PACKING/MD</v>
          </cell>
          <cell r="C9961" t="str">
            <v xml:space="preserve"> Коврик МИЛАНО 50х60см латекс</v>
          </cell>
          <cell r="E9961" t="str">
            <v>Италия</v>
          </cell>
          <cell r="F9961" t="str">
            <v>STRIPED LATEX</v>
          </cell>
        </row>
        <row r="9962">
          <cell r="A9962" t="str">
            <v>P103971</v>
          </cell>
          <cell r="B9962" t="str">
            <v>PACKING/MD</v>
          </cell>
          <cell r="C9962" t="str">
            <v xml:space="preserve"> Коврик ВИВА 40х57см латекс</v>
          </cell>
          <cell r="D9962" t="str">
            <v xml:space="preserve"> NEON latex</v>
          </cell>
          <cell r="E9962" t="str">
            <v>Италия</v>
          </cell>
          <cell r="F9962" t="str">
            <v>PLAIN LATEX</v>
          </cell>
        </row>
        <row r="9963">
          <cell r="A9963" t="str">
            <v>P110405</v>
          </cell>
          <cell r="B9963" t="str">
            <v>PACKING/MD</v>
          </cell>
          <cell r="C9963" t="str">
            <v xml:space="preserve"> Коврик НЕОН 50х80см латекс</v>
          </cell>
          <cell r="D9963" t="str">
            <v xml:space="preserve"> MILANO latex</v>
          </cell>
          <cell r="E9963" t="str">
            <v>Италия</v>
          </cell>
          <cell r="F9963" t="str">
            <v>STRIPED LATEX</v>
          </cell>
        </row>
        <row r="9964">
          <cell r="A9964" t="str">
            <v>P110788</v>
          </cell>
          <cell r="B9964" t="str">
            <v>PACKING/MD</v>
          </cell>
          <cell r="C9964" t="str">
            <v xml:space="preserve"> Коврик НЕОН 50х120см латекс</v>
          </cell>
          <cell r="D9964" t="str">
            <v xml:space="preserve"> NEON latex</v>
          </cell>
          <cell r="E9964" t="str">
            <v>Италия</v>
          </cell>
          <cell r="F9964" t="str">
            <v>STRIPED LATEX</v>
          </cell>
        </row>
        <row r="9965">
          <cell r="A9965" t="str">
            <v>P102165</v>
          </cell>
          <cell r="B9965" t="str">
            <v>PACKING/MD</v>
          </cell>
          <cell r="C9965" t="str">
            <v xml:space="preserve"> Коврик ДИДО 40х57см латекс</v>
          </cell>
          <cell r="D9965" t="str">
            <v xml:space="preserve"> MILANO latex</v>
          </cell>
          <cell r="E9965" t="str">
            <v>Италия</v>
          </cell>
        </row>
        <row r="9966">
          <cell r="A9966" t="str">
            <v>P102172</v>
          </cell>
          <cell r="B9966" t="str">
            <v>PACKING/MD</v>
          </cell>
          <cell r="C9966" t="str">
            <v xml:space="preserve"> Коврик ДИДО 45х70см латекс</v>
          </cell>
          <cell r="E9966" t="str">
            <v>Италия</v>
          </cell>
        </row>
        <row r="9967">
          <cell r="A9967" t="str">
            <v>P102189</v>
          </cell>
          <cell r="B9967" t="str">
            <v>PACKING/MD</v>
          </cell>
          <cell r="C9967" t="str">
            <v xml:space="preserve"> Коврик ДИДО 45х80см латекс</v>
          </cell>
          <cell r="E9967" t="str">
            <v>Италия</v>
          </cell>
        </row>
        <row r="9968">
          <cell r="A9968" t="str">
            <v>P110795</v>
          </cell>
          <cell r="B9968" t="str">
            <v>PACKING/MD</v>
          </cell>
          <cell r="C9968" t="str">
            <v xml:space="preserve"> Коврик ПОНГО 40х57см латекс</v>
          </cell>
          <cell r="E9968" t="str">
            <v>Италия</v>
          </cell>
        </row>
        <row r="9969">
          <cell r="A9969" t="str">
            <v>P100550</v>
          </cell>
          <cell r="B9969" t="str">
            <v>PACKING/MD</v>
          </cell>
          <cell r="C9969" t="str">
            <v xml:space="preserve"> Коврик МИЛАНО 50х80см латекс</v>
          </cell>
          <cell r="E9969" t="str">
            <v>Италия</v>
          </cell>
          <cell r="F9969" t="str">
            <v>STRIPED LATEX</v>
          </cell>
        </row>
        <row r="9970">
          <cell r="A9970" t="str">
            <v>P110825</v>
          </cell>
          <cell r="B9970" t="str">
            <v>PACKING/MD</v>
          </cell>
          <cell r="C9970" t="str">
            <v xml:space="preserve"> Коврик НЕОН 50х60 латекс</v>
          </cell>
          <cell r="E9970" t="str">
            <v>Италия</v>
          </cell>
          <cell r="F9970" t="str">
            <v>STRIPED LATEX</v>
          </cell>
        </row>
        <row r="9971">
          <cell r="A9971" t="str">
            <v>P100017</v>
          </cell>
          <cell r="B9971" t="str">
            <v>PACKING/MD</v>
          </cell>
          <cell r="C9971" t="str">
            <v xml:space="preserve"> Коврик ОНДИН 40х70см латекс</v>
          </cell>
          <cell r="E9971" t="str">
            <v>Италия</v>
          </cell>
          <cell r="F9971" t="str">
            <v>PLAIN LATEX</v>
          </cell>
        </row>
        <row r="9972">
          <cell r="A9972" t="str">
            <v>P100024</v>
          </cell>
          <cell r="B9972" t="str">
            <v>PACKING/MD</v>
          </cell>
          <cell r="C9972" t="str">
            <v xml:space="preserve"> Коврик ОНДИН 50х80см латекс</v>
          </cell>
          <cell r="D9972" t="str">
            <v xml:space="preserve"> ONDINE latex</v>
          </cell>
          <cell r="E9972" t="str">
            <v>Италия</v>
          </cell>
          <cell r="F9972" t="str">
            <v>PLAIN LATEX</v>
          </cell>
        </row>
        <row r="9973">
          <cell r="A9973" t="str">
            <v>P100031</v>
          </cell>
          <cell r="B9973" t="str">
            <v>PACKING/MD</v>
          </cell>
          <cell r="C9973" t="str">
            <v xml:space="preserve"> Коврик ОНДИН 50х120см латекс</v>
          </cell>
          <cell r="D9973" t="str">
            <v xml:space="preserve"> ONDINE latex</v>
          </cell>
          <cell r="E9973" t="str">
            <v>Италия</v>
          </cell>
          <cell r="F9973" t="str">
            <v>PLAIN LATEX</v>
          </cell>
        </row>
        <row r="9974">
          <cell r="A9974" t="str">
            <v>P101915</v>
          </cell>
          <cell r="B9974" t="str">
            <v>PACKING/MD</v>
          </cell>
          <cell r="C9974" t="str">
            <v xml:space="preserve"> Коврик НАПОЛИ 57х115 латекс (101915)</v>
          </cell>
          <cell r="D9974" t="str">
            <v xml:space="preserve"> NAPOLI</v>
          </cell>
          <cell r="E9974" t="str">
            <v>Италия</v>
          </cell>
        </row>
        <row r="9975">
          <cell r="A9975" t="str">
            <v>P110801</v>
          </cell>
          <cell r="B9975" t="str">
            <v>PACKING/MD</v>
          </cell>
          <cell r="C9975" t="str">
            <v xml:space="preserve"> Коврик ПОНГО 50х110см латекс</v>
          </cell>
          <cell r="E9975" t="str">
            <v>Италия</v>
          </cell>
          <cell r="F9975" t="str">
            <v>ПОЛИЭСТЕР</v>
          </cell>
        </row>
        <row r="9976">
          <cell r="A9976" t="str">
            <v>PG260</v>
          </cell>
          <cell r="B9976" t="str">
            <v>PACKING/NANTONG</v>
          </cell>
          <cell r="C9976" t="str">
            <v xml:space="preserve"> Крышка низкая пароотвод 26см с металлическим ободком</v>
          </cell>
          <cell r="D9976" t="str">
            <v xml:space="preserve"> GLASS LID 24CM</v>
          </cell>
          <cell r="E9976" t="str">
            <v>Китай</v>
          </cell>
        </row>
        <row r="9977">
          <cell r="A9977" t="str">
            <v>SLS022</v>
          </cell>
          <cell r="B9977" t="str">
            <v>PACKING/NANTONG</v>
          </cell>
          <cell r="C9977" t="str">
            <v xml:space="preserve"> Крышка с пароотводом 22см CPECIA</v>
          </cell>
          <cell r="D9977" t="str">
            <v xml:space="preserve"> GLASS LID 28CM</v>
          </cell>
          <cell r="E9977" t="str">
            <v>Китай</v>
          </cell>
          <cell r="F9977" t="str">
            <v>СТЕКЛО,МЕТАЛЛ</v>
          </cell>
        </row>
        <row r="9978">
          <cell r="A9978" t="str">
            <v>SLS028</v>
          </cell>
          <cell r="B9978" t="str">
            <v>PACKING/NANTONG</v>
          </cell>
          <cell r="C9978" t="str">
            <v xml:space="preserve"> Крышка с пароотводом 28см CPECIA</v>
          </cell>
          <cell r="D9978" t="str">
            <v xml:space="preserve"> glass lid G224mm with steam hole</v>
          </cell>
          <cell r="E9978" t="str">
            <v>Китай</v>
          </cell>
          <cell r="F9978" t="str">
            <v>СТЕКЛО,МЕТАЛЛ</v>
          </cell>
        </row>
        <row r="9979">
          <cell r="A9979" t="str">
            <v>K29A/S</v>
          </cell>
          <cell r="B9979" t="str">
            <v>PACKING/NANTONG</v>
          </cell>
          <cell r="C9979" t="str">
            <v xml:space="preserve"> Держатель бакелит с металлом (серебристый)</v>
          </cell>
          <cell r="D9979">
            <v>0</v>
          </cell>
          <cell r="E9979" t="str">
            <v>Китай</v>
          </cell>
          <cell r="F9979" t="str">
            <v>БАКЕЛИТ</v>
          </cell>
        </row>
        <row r="9980">
          <cell r="A9980" t="str">
            <v>PG180</v>
          </cell>
          <cell r="B9980" t="str">
            <v>PACKING/NANTONG</v>
          </cell>
          <cell r="C9980" t="str">
            <v xml:space="preserve"> Крышка низкая пароотвод 18см с металлическим ободком</v>
          </cell>
          <cell r="D9980" t="str">
            <v xml:space="preserve"> tempered glass lid</v>
          </cell>
          <cell r="E9980" t="str">
            <v>Китай</v>
          </cell>
          <cell r="F9980">
            <v>0</v>
          </cell>
        </row>
        <row r="9981">
          <cell r="A9981" t="str">
            <v>P0050</v>
          </cell>
          <cell r="B9981" t="str">
            <v>PEDRINI</v>
          </cell>
          <cell r="C9981" t="str">
            <v xml:space="preserve"> Овощечистка PEDRINI (PG050)</v>
          </cell>
          <cell r="D9981" t="str">
            <v xml:space="preserve"> PEELER, PLASTIC, S.S. BLADE</v>
          </cell>
          <cell r="E9981" t="str">
            <v>Италия</v>
          </cell>
          <cell r="F9981" t="str">
            <v>СТАЛЬ,ПЛАСТИК</v>
          </cell>
        </row>
        <row r="9982">
          <cell r="A9982" t="str">
            <v>P0374</v>
          </cell>
          <cell r="B9982" t="str">
            <v>PEDRINI</v>
          </cell>
          <cell r="C9982" t="str">
            <v xml:space="preserve"> Ложка-сито PEDRINI LILLO 08 (PO374)</v>
          </cell>
          <cell r="D9982" t="str">
            <v xml:space="preserve"> ONEPIECE S.S. SLOTTED SPOON</v>
          </cell>
          <cell r="E9982" t="str">
            <v>Италия</v>
          </cell>
          <cell r="F9982" t="str">
            <v>СТАЛЬ,ПЛАСТИК</v>
          </cell>
        </row>
        <row r="9983">
          <cell r="A9983" t="str">
            <v>P0376</v>
          </cell>
          <cell r="B9983" t="str">
            <v>PEDRINI</v>
          </cell>
          <cell r="C9983" t="str">
            <v xml:space="preserve"> Лопатка PEDRINI LILLO 08 (PO376)</v>
          </cell>
          <cell r="D9983" t="str">
            <v xml:space="preserve"> ONEPIECE S.S. TURNER</v>
          </cell>
          <cell r="E9983" t="str">
            <v>Италия</v>
          </cell>
          <cell r="F9983" t="str">
            <v>СТАЛЬ,ПЛАСТИК</v>
          </cell>
        </row>
        <row r="9984">
          <cell r="A9984" t="str">
            <v>P0605</v>
          </cell>
          <cell r="B9984" t="str">
            <v>PEDRINI</v>
          </cell>
          <cell r="C9984" t="str">
            <v xml:space="preserve"> Лопатка PEDRINI New LILLO (PN605)</v>
          </cell>
          <cell r="D9984" t="str">
            <v xml:space="preserve"> HAMBURGERTURNER, S.S., ONE PIECE</v>
          </cell>
          <cell r="E9984" t="str">
            <v>Италия</v>
          </cell>
          <cell r="F9984" t="str">
            <v>СТАЛЬ,ПЛАСТИК</v>
          </cell>
        </row>
        <row r="9985">
          <cell r="A9985" t="str">
            <v>P0606</v>
          </cell>
          <cell r="B9985" t="str">
            <v>PEDRINI</v>
          </cell>
          <cell r="C9985" t="str">
            <v xml:space="preserve"> Ложка PEDRINI New LILLO (PN606)</v>
          </cell>
          <cell r="D9985" t="str">
            <v xml:space="preserve"> SPOON, S.STEEL, ONE PIECE</v>
          </cell>
          <cell r="E9985" t="str">
            <v>Италия</v>
          </cell>
          <cell r="F9985" t="str">
            <v>СТАЛЬ,ПЛАСТИК</v>
          </cell>
        </row>
        <row r="9986">
          <cell r="A9986" t="str">
            <v>P0037</v>
          </cell>
          <cell r="B9986" t="str">
            <v>PEDRINI</v>
          </cell>
          <cell r="C9986" t="str">
            <v xml:space="preserve"> Кисть пекарская PEDRINI LILLO 08 (PO037)</v>
          </cell>
          <cell r="D9986" t="str">
            <v xml:space="preserve"> KITCHEN BRUSH WITH NYLON BRISTLES</v>
          </cell>
          <cell r="E9986" t="str">
            <v>Италия</v>
          </cell>
          <cell r="F9986" t="str">
            <v>ПЛАСТИК,НЕЙЛОН</v>
          </cell>
        </row>
        <row r="9987">
          <cell r="A9987" t="str">
            <v>P0190</v>
          </cell>
          <cell r="B9987" t="str">
            <v>PEDRINI</v>
          </cell>
          <cell r="C9987" t="str">
            <v xml:space="preserve"> Кисть пекарская PEDRINI New LILLO (PN190)</v>
          </cell>
          <cell r="D9987" t="str">
            <v xml:space="preserve"> PASTRYBRUSH  NYLON BRISTLES</v>
          </cell>
          <cell r="E9987" t="str">
            <v>Италия</v>
          </cell>
          <cell r="F9987" t="str">
            <v>ПЛАСТИК,НЕЙЛОН</v>
          </cell>
        </row>
        <row r="9988">
          <cell r="A9988" t="str">
            <v>P0316</v>
          </cell>
          <cell r="B9988" t="str">
            <v>PEDRINI</v>
          </cell>
          <cell r="C9988" t="str">
            <v xml:space="preserve"> Кружка-сито PEDRINI (PG316)</v>
          </cell>
          <cell r="D9988" t="str">
            <v xml:space="preserve"> FLOURSIFTER, S. STEEL</v>
          </cell>
          <cell r="E9988" t="str">
            <v>Италия</v>
          </cell>
          <cell r="F9988" t="str">
            <v>СТАЛЬ</v>
          </cell>
        </row>
        <row r="9989">
          <cell r="A9989" t="str">
            <v>P0371</v>
          </cell>
          <cell r="B9989" t="str">
            <v>PEDRINI</v>
          </cell>
          <cell r="C9989" t="str">
            <v xml:space="preserve"> Ложка PEDRINI LILLO 08 (PO371)</v>
          </cell>
          <cell r="D9989" t="str">
            <v xml:space="preserve"> ONEPIECE S.S. SPOON MIRROR FINISH</v>
          </cell>
          <cell r="E9989" t="str">
            <v>Италия</v>
          </cell>
          <cell r="F9989" t="str">
            <v>СТАЛЬ,ПЛАСТИК</v>
          </cell>
        </row>
        <row r="9990">
          <cell r="A9990" t="str">
            <v>P0641</v>
          </cell>
          <cell r="B9990" t="str">
            <v>PEDRINI</v>
          </cell>
          <cell r="C9990" t="str">
            <v xml:space="preserve"> Картофелемялка PEDRINI New LILLO (PN641)</v>
          </cell>
          <cell r="D9990" t="str">
            <v xml:space="preserve"> POTATO MASHER, STAINLESS STEEL</v>
          </cell>
          <cell r="E9990" t="str">
            <v>Италия</v>
          </cell>
          <cell r="F9990" t="str">
            <v>СТАЛЬ,ПЛАСТИК</v>
          </cell>
        </row>
        <row r="9991">
          <cell r="A9991" t="str">
            <v>P0373</v>
          </cell>
          <cell r="B9991" t="str">
            <v>PEDRINI</v>
          </cell>
          <cell r="C9991" t="str">
            <v xml:space="preserve"> Картофелемялка PEDRINI LILLO 08 (PO373)</v>
          </cell>
          <cell r="D9991" t="str">
            <v xml:space="preserve"> ONEPIECE S.S. POTATO MASHER</v>
          </cell>
          <cell r="E9991" t="str">
            <v>Италия</v>
          </cell>
          <cell r="F9991" t="str">
            <v>СТАЛЬ,ПЛАСТИК</v>
          </cell>
        </row>
        <row r="9992">
          <cell r="A9992" t="str">
            <v>P0007</v>
          </cell>
          <cell r="B9992" t="str">
            <v>PEDRINI</v>
          </cell>
          <cell r="C9992" t="str">
            <v xml:space="preserve"> Пресс для чеснока PEDRINI New LILLO (PN007)</v>
          </cell>
          <cell r="D9992" t="str">
            <v xml:space="preserve"> GARLIC PRESS,ENAM.ALUMIN.SELFCLEAN</v>
          </cell>
          <cell r="E9992" t="str">
            <v>Италия</v>
          </cell>
          <cell r="F9992" t="str">
            <v>ПЛАСТИК</v>
          </cell>
        </row>
        <row r="9993">
          <cell r="A9993" t="str">
            <v>P0061</v>
          </cell>
          <cell r="B9993" t="str">
            <v>PEDRINI</v>
          </cell>
          <cell r="C9993" t="str">
            <v xml:space="preserve"> Пресс для чеснока PEDRINI LILLO 08 (PO061)</v>
          </cell>
          <cell r="D9993" t="str">
            <v xml:space="preserve"> GARLIC PRESS IN ALUMINIUM</v>
          </cell>
          <cell r="E9993" t="str">
            <v>Италия</v>
          </cell>
          <cell r="F9993" t="str">
            <v>ХРОМИРОВАННАЯ СТАЛЬ</v>
          </cell>
        </row>
        <row r="9994">
          <cell r="A9994" t="str">
            <v>P0683</v>
          </cell>
          <cell r="B9994" t="str">
            <v>PEDRINI</v>
          </cell>
          <cell r="C9994" t="str">
            <v xml:space="preserve"> Открывалка PEDRINI New LILLO (PNP007)</v>
          </cell>
          <cell r="D9994" t="str">
            <v xml:space="preserve"> CAN OPENER AND CAP LIFTER</v>
          </cell>
          <cell r="E9994" t="str">
            <v>Италия</v>
          </cell>
          <cell r="F9994" t="str">
            <v>СТАЛЬ</v>
          </cell>
        </row>
        <row r="9995">
          <cell r="A9995" t="str">
            <v>P0685</v>
          </cell>
          <cell r="B9995" t="str">
            <v>PEDRINI</v>
          </cell>
          <cell r="C9995" t="str">
            <v xml:space="preserve"> Ложка для мороженого (PPG685)</v>
          </cell>
          <cell r="D9995" t="str">
            <v xml:space="preserve"> Ice cream spoon</v>
          </cell>
          <cell r="E9995" t="str">
            <v>Италия</v>
          </cell>
          <cell r="F9995" t="str">
            <v>СТАЛЬ</v>
          </cell>
        </row>
        <row r="9996">
          <cell r="A9996" t="str">
            <v>P0690</v>
          </cell>
          <cell r="B9996" t="str">
            <v>PEDRINI</v>
          </cell>
          <cell r="C9996" t="str">
            <v xml:space="preserve"> Нож для чистки рыбы (PSM690)</v>
          </cell>
          <cell r="D9996" t="str">
            <v xml:space="preserve"> Fish scaler</v>
          </cell>
          <cell r="E9996" t="str">
            <v>Италия</v>
          </cell>
          <cell r="F9996" t="str">
            <v>ХРОМИРОВАННАЯ СТАЛЬ</v>
          </cell>
        </row>
        <row r="9997">
          <cell r="A9997" t="str">
            <v>P0694</v>
          </cell>
          <cell r="B9997" t="str">
            <v>PEDRINI</v>
          </cell>
          <cell r="C9997" t="str">
            <v xml:space="preserve"> Точилка для ножей PEDRINI (PO0694)</v>
          </cell>
          <cell r="D9997" t="str">
            <v xml:space="preserve"> KNIFE SHARPENER</v>
          </cell>
          <cell r="E9997" t="str">
            <v>Италия</v>
          </cell>
          <cell r="F9997" t="str">
            <v>СТАЛЬ</v>
          </cell>
        </row>
        <row r="9998">
          <cell r="A9998" t="str">
            <v>P0697</v>
          </cell>
          <cell r="B9998" t="str">
            <v>PEDRINI</v>
          </cell>
          <cell r="C9998" t="str">
            <v xml:space="preserve"> Защитный экран (PPA697)</v>
          </cell>
          <cell r="D9998" t="str">
            <v xml:space="preserve"> Splatter screen</v>
          </cell>
          <cell r="E9998" t="str">
            <v>Италия</v>
          </cell>
          <cell r="F9998" t="str">
            <v>АЛЮМИНИЙ</v>
          </cell>
        </row>
        <row r="9999">
          <cell r="A9999" t="str">
            <v>P0144</v>
          </cell>
          <cell r="B9999" t="str">
            <v>PEDRINI</v>
          </cell>
          <cell r="C9999" t="str">
            <v xml:space="preserve"> Картофелемялка PEDRINI LILLO 08 (PLS404)</v>
          </cell>
          <cell r="D9999" t="str">
            <v xml:space="preserve"> S.S. POTATO MASHER -WIRE 4 MM</v>
          </cell>
          <cell r="E9999" t="str">
            <v>Италия</v>
          </cell>
          <cell r="F9999" t="str">
            <v>СТАЛЬ</v>
          </cell>
        </row>
        <row r="10000">
          <cell r="A10000" t="str">
            <v>P0329</v>
          </cell>
          <cell r="B10000" t="str">
            <v>PEDRINI</v>
          </cell>
          <cell r="C10000" t="str">
            <v xml:space="preserve"> Ножеточка с керамическими колесиками PEDRINI (PPC022)</v>
          </cell>
          <cell r="D10000" t="str">
            <v xml:space="preserve"> KNIFE SHARPENER W/CERAMIC WHEELS</v>
          </cell>
          <cell r="E10000" t="str">
            <v>Италия</v>
          </cell>
          <cell r="F10000" t="str">
            <v>ПЛАСТИК,СТАЛЬ,КЕРАМИКА</v>
          </cell>
        </row>
        <row r="10001">
          <cell r="A10001" t="str">
            <v>P0604</v>
          </cell>
          <cell r="B10001" t="str">
            <v>PEDRINI</v>
          </cell>
          <cell r="C10001" t="str">
            <v xml:space="preserve"> Лопатка сталь PEDRINI (PO0604)</v>
          </cell>
          <cell r="D10001" t="str">
            <v xml:space="preserve"> UNIVERSAL-TURNER, S.S., ONE PIECE</v>
          </cell>
          <cell r="E10001" t="str">
            <v>Италия</v>
          </cell>
          <cell r="F10001" t="str">
            <v>СТАЛЬ</v>
          </cell>
        </row>
        <row r="10002">
          <cell r="A10002" t="str">
            <v>P0610</v>
          </cell>
          <cell r="B10002" t="str">
            <v>PEDRINI</v>
          </cell>
          <cell r="C10002" t="str">
            <v xml:space="preserve"> Картофелемялка сталь (PSU610)</v>
          </cell>
          <cell r="D10002" t="str">
            <v xml:space="preserve"> Potato masher SS</v>
          </cell>
          <cell r="E10002" t="str">
            <v>Италия</v>
          </cell>
          <cell r="F10002" t="str">
            <v>СТАЛЬ,ПЛАСТИК</v>
          </cell>
        </row>
        <row r="10003">
          <cell r="A10003" t="str">
            <v>P0630</v>
          </cell>
          <cell r="B10003" t="str">
            <v>PEDRINI</v>
          </cell>
          <cell r="C10003" t="str">
            <v xml:space="preserve"> Лопатка для лазаньи пластиковая PEDRINI New LILLO (PLL028)</v>
          </cell>
          <cell r="D10003" t="str">
            <v xml:space="preserve"> LASAGNA SERVER FOR NONSTICK</v>
          </cell>
          <cell r="E10003" t="str">
            <v>Италия</v>
          </cell>
          <cell r="F10003" t="str">
            <v>СТАЛЬ,ПЛАСТИК</v>
          </cell>
        </row>
        <row r="10004">
          <cell r="A10004" t="str">
            <v>P0631</v>
          </cell>
          <cell r="B10004" t="str">
            <v>PEDRINI</v>
          </cell>
          <cell r="C10004" t="str">
            <v xml:space="preserve"> Лопатка для риса (PPR631)</v>
          </cell>
          <cell r="D10004" t="str">
            <v xml:space="preserve"> Rice paddle</v>
          </cell>
          <cell r="E10004" t="str">
            <v>Италия</v>
          </cell>
          <cell r="F10004" t="str">
            <v>НЕЙЛОН</v>
          </cell>
        </row>
        <row r="10005">
          <cell r="A10005" t="str">
            <v>P0643</v>
          </cell>
          <cell r="B10005" t="str">
            <v>PEDRINI</v>
          </cell>
          <cell r="C10005" t="str">
            <v xml:space="preserve"> Дуршлаг (PCR643)</v>
          </cell>
          <cell r="D10005" t="str">
            <v xml:space="preserve"> Strainer SS mesh</v>
          </cell>
          <cell r="E10005" t="str">
            <v>Италия</v>
          </cell>
          <cell r="F10005" t="str">
            <v>СТАЛЬ</v>
          </cell>
        </row>
        <row r="10006">
          <cell r="A10006" t="str">
            <v>P0662</v>
          </cell>
          <cell r="B10006" t="str">
            <v>PEDRINI</v>
          </cell>
          <cell r="C10006" t="str">
            <v xml:space="preserve"> Нож для пиццы нейлон PEDRINI (PO0662)</v>
          </cell>
          <cell r="D10006" t="str">
            <v xml:space="preserve"> PIZZA CUTTER, NYLON WHEEL</v>
          </cell>
          <cell r="E10006" t="str">
            <v>Италия</v>
          </cell>
          <cell r="F10006" t="str">
            <v>СТАЛЬ,ПЛАСТИК</v>
          </cell>
        </row>
        <row r="10007">
          <cell r="A10007" t="str">
            <v>P0667</v>
          </cell>
          <cell r="B10007" t="str">
            <v>PEDRINI</v>
          </cell>
          <cell r="C10007" t="str">
            <v xml:space="preserve"> Нож для сыра (PAF667)</v>
          </cell>
          <cell r="D10007" t="str">
            <v xml:space="preserve"> Cheese slicer</v>
          </cell>
          <cell r="E10007" t="str">
            <v>Италия</v>
          </cell>
          <cell r="F10007" t="str">
            <v>СТАЛЬ</v>
          </cell>
        </row>
        <row r="10008">
          <cell r="A10008" t="str">
            <v>P0678</v>
          </cell>
          <cell r="B10008" t="str">
            <v>PEDRINI</v>
          </cell>
          <cell r="C10008" t="str">
            <v xml:space="preserve"> Нож для помидоров (PAP678)</v>
          </cell>
          <cell r="D10008" t="str">
            <v xml:space="preserve"> Tomato slicer</v>
          </cell>
          <cell r="E10008" t="str">
            <v>Италия</v>
          </cell>
          <cell r="F10008" t="str">
            <v>СТАЛЬ</v>
          </cell>
        </row>
        <row r="10009">
          <cell r="A10009" t="str">
            <v>P0612</v>
          </cell>
          <cell r="B10009" t="str">
            <v>PEDRINI</v>
          </cell>
          <cell r="C10009" t="str">
            <v xml:space="preserve"> Лопатка для рыбы сталь PEDRINI (PO0612)</v>
          </cell>
          <cell r="D10009" t="str">
            <v xml:space="preserve"> FISH SERVER, ONE PIECE, S.STEEL</v>
          </cell>
          <cell r="E10009" t="str">
            <v>Италия</v>
          </cell>
          <cell r="F10009" t="str">
            <v>СТАЛЬ,ПЛАСТИК</v>
          </cell>
        </row>
        <row r="10010">
          <cell r="A10010" t="str">
            <v>P0189</v>
          </cell>
          <cell r="B10010" t="str">
            <v>PEDRINI</v>
          </cell>
          <cell r="C10010" t="str">
            <v xml:space="preserve"> Венчик средний PEDRINI LILLO 08 (PLM021)</v>
          </cell>
          <cell r="D10010" t="str">
            <v xml:space="preserve"> S.S. WHISK, MEDIUM SIZE</v>
          </cell>
          <cell r="E10010" t="str">
            <v>Италия</v>
          </cell>
          <cell r="F10010" t="str">
            <v>СТАЛЬ</v>
          </cell>
        </row>
        <row r="10011">
          <cell r="A10011" t="str">
            <v>P0234</v>
          </cell>
          <cell r="B10011" t="str">
            <v>PEDRINI</v>
          </cell>
          <cell r="C10011" t="str">
            <v xml:space="preserve"> Шарик для заваривания чая (PPS020)</v>
          </cell>
          <cell r="D10011" t="str">
            <v xml:space="preserve"> TEA BALL, S.STEEL</v>
          </cell>
          <cell r="E10011" t="str">
            <v>Италия</v>
          </cell>
          <cell r="F10011" t="str">
            <v>СТАЛЬ</v>
          </cell>
        </row>
        <row r="10012">
          <cell r="A10012" t="str">
            <v>P0245</v>
          </cell>
          <cell r="B10012" t="str">
            <v>PEDRINI</v>
          </cell>
          <cell r="C10012" t="str">
            <v xml:space="preserve"> Металлический шар для заваривания чая (PPS120)</v>
          </cell>
          <cell r="D10012" t="str">
            <v xml:space="preserve"> TEA BALL , S.S.</v>
          </cell>
          <cell r="E10012" t="str">
            <v>Италия</v>
          </cell>
          <cell r="F10012" t="str">
            <v>СТАЛЬ</v>
          </cell>
        </row>
        <row r="10013">
          <cell r="A10013" t="str">
            <v>P0383</v>
          </cell>
          <cell r="B10013" t="str">
            <v>PEDRINI</v>
          </cell>
          <cell r="C10013" t="str">
            <v xml:space="preserve"> Лопатка для рыбы PEDRINI LILLO 08 (PLF027)</v>
          </cell>
          <cell r="D10013" t="str">
            <v xml:space="preserve"> S.S. FISH SERVER</v>
          </cell>
          <cell r="E10013" t="str">
            <v>Италия</v>
          </cell>
          <cell r="F10013" t="str">
            <v>СТАЛЬ,ПЛАСТИК</v>
          </cell>
        </row>
        <row r="10014">
          <cell r="A10014" t="str">
            <v>P0014</v>
          </cell>
          <cell r="B10014" t="str">
            <v>PEDRINI</v>
          </cell>
          <cell r="C10014" t="str">
            <v xml:space="preserve"> Открывалка для бутылок (PCL014)</v>
          </cell>
          <cell r="D10014" t="str">
            <v xml:space="preserve"> Cap lifter SS and re-sealer</v>
          </cell>
          <cell r="E10014" t="str">
            <v>Италия</v>
          </cell>
          <cell r="F10014" t="str">
            <v>МЕТАЛЛ</v>
          </cell>
        </row>
        <row r="10015">
          <cell r="A10015" t="str">
            <v>P0038</v>
          </cell>
          <cell r="B10015" t="str">
            <v>PEDRINI</v>
          </cell>
          <cell r="C10015" t="str">
            <v xml:space="preserve"> Овощечистка+нож (PND038)</v>
          </cell>
          <cell r="D10015" t="str">
            <v xml:space="preserve"> Peeler and knife dual purpose</v>
          </cell>
          <cell r="E10015" t="str">
            <v>Италия</v>
          </cell>
          <cell r="F10015" t="str">
            <v>СТАЛЬ,ПЛАСТИК</v>
          </cell>
        </row>
        <row r="10016">
          <cell r="A10016" t="str">
            <v>P0041</v>
          </cell>
          <cell r="B10016" t="str">
            <v>PEDRINI</v>
          </cell>
          <cell r="C10016" t="str">
            <v xml:space="preserve"> Нож+штопор (PCW041)</v>
          </cell>
          <cell r="D10016" t="str">
            <v xml:space="preserve"> Corckscrew with knife</v>
          </cell>
          <cell r="E10016" t="str">
            <v>Италия</v>
          </cell>
          <cell r="F10016" t="str">
            <v>СТАЛЬ</v>
          </cell>
        </row>
        <row r="10017">
          <cell r="A10017" t="str">
            <v>P0055</v>
          </cell>
          <cell r="B10017" t="str">
            <v>PEDRINI</v>
          </cell>
          <cell r="C10017" t="str">
            <v xml:space="preserve"> Штопор PEDRINI (PCC055)</v>
          </cell>
          <cell r="D10017" t="str">
            <v xml:space="preserve"> Corckscrew chrome plt w/cap lifter</v>
          </cell>
          <cell r="E10017" t="str">
            <v>Италия</v>
          </cell>
          <cell r="F10017" t="str">
            <v>СТАЛЬ</v>
          </cell>
        </row>
        <row r="10018">
          <cell r="A10018" t="str">
            <v>P0194</v>
          </cell>
          <cell r="B10018" t="str">
            <v>PEDRINI</v>
          </cell>
          <cell r="C10018" t="str">
            <v xml:space="preserve"> Сепаратор для яиц</v>
          </cell>
          <cell r="D10018" t="str">
            <v xml:space="preserve"> Egg-separator abs</v>
          </cell>
          <cell r="E10018" t="str">
            <v>Италия</v>
          </cell>
          <cell r="F10018" t="str">
            <v>ПЛАСТИК</v>
          </cell>
        </row>
        <row r="10019">
          <cell r="A10019" t="str">
            <v>P0036</v>
          </cell>
          <cell r="B10019" t="str">
            <v>PEDRINI</v>
          </cell>
          <cell r="C10019" t="str">
            <v xml:space="preserve"> Ножеточка с лезвиями из закаленной стали PEDRINI LILLO 08</v>
          </cell>
          <cell r="D10019" t="str">
            <v xml:space="preserve"> KNIFE SHARPENER W/S.S. BLADES</v>
          </cell>
          <cell r="E10019" t="str">
            <v>Италия</v>
          </cell>
          <cell r="F10019" t="str">
            <v>СТАЛЬ,ПЛАСТИК</v>
          </cell>
        </row>
        <row r="10020">
          <cell r="A10020" t="str">
            <v>P0115</v>
          </cell>
          <cell r="B10020" t="str">
            <v>PEDRINI</v>
          </cell>
          <cell r="C10020" t="str">
            <v xml:space="preserve"> Овощечистка с плавающим лезвием PEDRINI LILLO 08</v>
          </cell>
          <cell r="D10020" t="str">
            <v xml:space="preserve"> POTATO PEELER WITH S.S. BLADE</v>
          </cell>
          <cell r="E10020" t="str">
            <v>Италия</v>
          </cell>
          <cell r="F10020" t="str">
            <v>СТАЛЬ,ПЛАСТИК</v>
          </cell>
        </row>
        <row r="10021">
          <cell r="A10021" t="str">
            <v>P0370</v>
          </cell>
          <cell r="B10021" t="str">
            <v>PEDRINI</v>
          </cell>
          <cell r="C10021" t="str">
            <v xml:space="preserve"> Лопатка PEDRINI LILLO 08</v>
          </cell>
          <cell r="D10021" t="str">
            <v xml:space="preserve"> ONE-PIECE S.S. TURNER  MIRROR FIN.</v>
          </cell>
          <cell r="E10021" t="str">
            <v>Италия</v>
          </cell>
          <cell r="F10021" t="str">
            <v>СТАЛЬ,ПЛАСТИК</v>
          </cell>
        </row>
        <row r="10022">
          <cell r="A10022" t="str">
            <v>P0372</v>
          </cell>
          <cell r="B10022" t="str">
            <v>PEDRINI</v>
          </cell>
          <cell r="C10022" t="str">
            <v xml:space="preserve"> Вилка для мяса PEDRINI LILLO 08</v>
          </cell>
          <cell r="D10022" t="str">
            <v xml:space="preserve"> ONE-PIECE S.S. FORK  MIRROR FINISH</v>
          </cell>
          <cell r="E10022" t="str">
            <v>Италия</v>
          </cell>
          <cell r="F10022" t="str">
            <v>СТАЛЬ,ПЛАСТИК</v>
          </cell>
        </row>
        <row r="10023">
          <cell r="A10023" t="str">
            <v>P0713</v>
          </cell>
          <cell r="B10023" t="str">
            <v>PEDRINI</v>
          </cell>
          <cell r="C10023" t="str">
            <v xml:space="preserve"> Металлическое мыло</v>
          </cell>
          <cell r="D10023" t="str">
            <v xml:space="preserve"> HAND-WASHER IN STAINLESS STEEL</v>
          </cell>
          <cell r="E10023" t="str">
            <v>Италия</v>
          </cell>
          <cell r="F10023" t="str">
            <v>СТАЛЬ,ПЛАСТИК</v>
          </cell>
        </row>
        <row r="10024">
          <cell r="A10024" t="str">
            <v>P0036-1</v>
          </cell>
          <cell r="B10024" t="str">
            <v>PEDRINI</v>
          </cell>
          <cell r="C10024" t="str">
            <v xml:space="preserve"> Ножеточка с лезвиями из закаленной стали PEDRINI LILLO 08</v>
          </cell>
          <cell r="D10024" t="str">
            <v xml:space="preserve"> KNIFE SHARPENER W/S.S. BLADES</v>
          </cell>
          <cell r="E10024" t="str">
            <v>Италия</v>
          </cell>
          <cell r="F10024" t="str">
            <v>СТАЛЬ,ПЛАСТИК</v>
          </cell>
        </row>
        <row r="10025">
          <cell r="A10025" t="str">
            <v>P0338</v>
          </cell>
          <cell r="B10025" t="str">
            <v>PEDRINI</v>
          </cell>
          <cell r="C10025" t="str">
            <v xml:space="preserve"> Кисть пекарская PEDRINI LILLO</v>
          </cell>
          <cell r="D10025" t="str">
            <v xml:space="preserve"> KITCHEN BRUSH, LARGE, NYLON BRIST</v>
          </cell>
          <cell r="E10025" t="str">
            <v>Италия</v>
          </cell>
          <cell r="F10025" t="str">
            <v>ПЛАСТИК,НЕЙЛОН</v>
          </cell>
        </row>
        <row r="10026">
          <cell r="A10026" t="str">
            <v>P9601</v>
          </cell>
          <cell r="B10026" t="str">
            <v>PEDRINI</v>
          </cell>
          <cell r="C10026" t="str">
            <v xml:space="preserve"> Сковорода с керамическим покрытием VANILLA 20см</v>
          </cell>
          <cell r="D10026" t="str">
            <v xml:space="preserve"> Fry pan diameter 20cm, CERAM® coated 3mm thick aluminum, silicon based red varnishing. Exclusive PEDRINI designed soft touch ha</v>
          </cell>
          <cell r="E10026" t="str">
            <v>Китай</v>
          </cell>
          <cell r="F10026" t="str">
            <v>АЛЮМИНИЙ</v>
          </cell>
        </row>
        <row r="10027">
          <cell r="A10027" t="str">
            <v>P9603</v>
          </cell>
          <cell r="B10027" t="str">
            <v>PEDRINI</v>
          </cell>
          <cell r="C10027" t="str">
            <v xml:space="preserve"> Сковорода с керамическим покрытием VANILLA 24см</v>
          </cell>
          <cell r="D10027" t="str">
            <v xml:space="preserve"> Fry pan diameter 24cm, CERAM® coated 3mm thick aluminum, silicon based red varnishing. Exclusive PEDRINI designed soft touch ha</v>
          </cell>
          <cell r="E10027" t="str">
            <v>Китай</v>
          </cell>
          <cell r="F10027" t="str">
            <v>АЛЮМИНИЙ</v>
          </cell>
        </row>
        <row r="10028">
          <cell r="A10028" t="str">
            <v>P9604</v>
          </cell>
          <cell r="B10028" t="str">
            <v>PEDRINI</v>
          </cell>
          <cell r="C10028" t="str">
            <v xml:space="preserve"> Сковорода с керамическим покрытием VANILLA 26см</v>
          </cell>
          <cell r="D10028" t="str">
            <v xml:space="preserve"> Fry pan diameter 26cm, CERAM® coated 3mm thick aluminum, silicon based red varnishing. Exclusive PEDRINI designed soft touch ha</v>
          </cell>
          <cell r="E10028" t="str">
            <v>Китай</v>
          </cell>
          <cell r="F10028" t="str">
            <v>АЛЮМИНИЙ</v>
          </cell>
        </row>
        <row r="10029">
          <cell r="A10029" t="str">
            <v>P9605</v>
          </cell>
          <cell r="B10029" t="str">
            <v>PEDRINI</v>
          </cell>
          <cell r="C10029" t="str">
            <v xml:space="preserve"> Сковорода с керамическим покрытием VANILLA 28см</v>
          </cell>
          <cell r="D10029" t="str">
            <v xml:space="preserve"> Fry pan diameter 28cm, CERAM® coated 3mm thick aluminum, silicon based red varnishing. Exclusive PEDRINI designed soft touch ha</v>
          </cell>
          <cell r="E10029" t="str">
            <v>Китай</v>
          </cell>
          <cell r="F10029" t="str">
            <v>АЛЮМИНИЙ</v>
          </cell>
        </row>
        <row r="10030">
          <cell r="A10030" t="str">
            <v>P9641</v>
          </cell>
          <cell r="B10030" t="str">
            <v>PEDRINI</v>
          </cell>
          <cell r="C10030" t="str">
            <v xml:space="preserve"> Сковорода вок с керамическим покрытием VANILLA 27см</v>
          </cell>
          <cell r="D10030" t="str">
            <v xml:space="preserve"> Wok diameter 27cm, CERAM® coated 3mm thick aluminum, silicon based red varnishing. Exclusive PEDRINI designed soft touch handle</v>
          </cell>
          <cell r="E10030" t="str">
            <v>Китай</v>
          </cell>
          <cell r="F10030" t="str">
            <v>АЛЮМИНИЙ</v>
          </cell>
        </row>
        <row r="10031">
          <cell r="A10031" t="str">
            <v>P9613</v>
          </cell>
          <cell r="B10031" t="str">
            <v>PEDRINI</v>
          </cell>
          <cell r="C10031" t="str">
            <v xml:space="preserve"> Ковш с керамическим покрытием VANILLA 16см</v>
          </cell>
          <cell r="D10031" t="str">
            <v xml:space="preserve"> Sauce pan diameter 16cm, CERAM® coated 3mm thick aluminum, silicon based red varnishing. Exclusive PEDRINI designed soft touch</v>
          </cell>
          <cell r="E10031" t="str">
            <v>Китай</v>
          </cell>
          <cell r="F10031" t="str">
            <v>АЛЮМИНИЙ</v>
          </cell>
        </row>
        <row r="10032">
          <cell r="A10032" t="str">
            <v>P9623</v>
          </cell>
          <cell r="B10032" t="str">
            <v>PEDRINI</v>
          </cell>
          <cell r="C10032" t="str">
            <v xml:space="preserve"> Кастрюля с керамическим покрытием VANILLA 20см</v>
          </cell>
          <cell r="D10032" t="str">
            <v xml:space="preserve"> Casserole diameter 20cm, CERAM® coated 3mm thick aluminum, silicon based red varnishing. Exclusive PEDRINI designed soft touch</v>
          </cell>
          <cell r="E10032" t="str">
            <v>Китай</v>
          </cell>
          <cell r="F10032" t="str">
            <v>АЛЮМИНИЙ</v>
          </cell>
        </row>
        <row r="10033">
          <cell r="A10033" t="str">
            <v>P9625</v>
          </cell>
          <cell r="B10033" t="str">
            <v>PEDRINI</v>
          </cell>
          <cell r="C10033" t="str">
            <v xml:space="preserve"> Кастрюля с керамическим покрытием VANILLA 24см</v>
          </cell>
          <cell r="D10033" t="str">
            <v xml:space="preserve"> Casserole diameter 24cm, CERAM® coated 3mm thick aluminum, silicon based red varnishing. Exclusive PEDRINI designed soft touch</v>
          </cell>
          <cell r="E10033" t="str">
            <v>Китай</v>
          </cell>
          <cell r="F10033" t="str">
            <v>АЛЮМИНИЙ</v>
          </cell>
        </row>
        <row r="10034">
          <cell r="A10034" t="str">
            <v>P9633</v>
          </cell>
          <cell r="B10034" t="str">
            <v>PEDRINI</v>
          </cell>
          <cell r="C10034" t="str">
            <v xml:space="preserve"> Сотейник с керамическим покрытием VANILLA 24см</v>
          </cell>
          <cell r="D10034" t="str">
            <v xml:space="preserve"> Saut? pan diameter 24cm, CERAM® coated 3mm thick aluminum, silicon based red varnishing. Exclusive PEDRINI designed soft touch</v>
          </cell>
          <cell r="E10034" t="str">
            <v>Китай</v>
          </cell>
          <cell r="F10034" t="str">
            <v>АЛЮМИНИЙ</v>
          </cell>
        </row>
        <row r="10035">
          <cell r="A10035" t="str">
            <v>PW1265BAT</v>
          </cell>
          <cell r="B10035" t="str">
            <v>PEDRINI</v>
          </cell>
          <cell r="C10035" t="str">
            <v xml:space="preserve"> Набор сковородок с керамическим покрытием VANILLA 20см+24см+28см</v>
          </cell>
          <cell r="D10035" t="str">
            <v xml:space="preserve"> "3 FRY PANS SET : diameter 20cm, 24cm and 28; CERAM® coated 3mm thick aluminum, silicon based red varnishing. Exclusive PEDRINI</v>
          </cell>
          <cell r="E10035" t="str">
            <v>Китай</v>
          </cell>
          <cell r="F10035" t="str">
            <v>АЛЮМИНИЙ</v>
          </cell>
        </row>
        <row r="10036">
          <cell r="A10036" t="str">
            <v>P960120</v>
          </cell>
          <cell r="B10036" t="str">
            <v>PEDRINI</v>
          </cell>
          <cell r="C10036" t="str">
            <v xml:space="preserve"> Крышка стеклянная VANILLA 20см</v>
          </cell>
          <cell r="D10036" t="str">
            <v xml:space="preserve"> GLASS LID 20 VANILLA</v>
          </cell>
          <cell r="E10036" t="str">
            <v>Китай</v>
          </cell>
          <cell r="F10036" t="str">
            <v>СТЕКЛО,БАКЕЛИТ,МЕТАЛЛ</v>
          </cell>
        </row>
        <row r="10037">
          <cell r="A10037" t="str">
            <v>P960324</v>
          </cell>
          <cell r="B10037" t="str">
            <v>PEDRINI</v>
          </cell>
          <cell r="C10037" t="str">
            <v xml:space="preserve"> Крышка стеклянная VANILLA 24см</v>
          </cell>
          <cell r="D10037" t="str">
            <v xml:space="preserve"> GLASS LID 24 VANILLA</v>
          </cell>
          <cell r="E10037" t="str">
            <v>Китай</v>
          </cell>
          <cell r="F10037" t="str">
            <v>СТЕКЛО,БАКЕЛИТ,МЕТАЛЛ</v>
          </cell>
        </row>
        <row r="10038">
          <cell r="A10038" t="str">
            <v>P960426</v>
          </cell>
          <cell r="B10038" t="str">
            <v>PEDRINI</v>
          </cell>
          <cell r="C10038" t="str">
            <v xml:space="preserve"> Крышка стеклянная VANILLA 26см</v>
          </cell>
          <cell r="D10038" t="str">
            <v xml:space="preserve"> GLASS LID 26 VANILLA</v>
          </cell>
          <cell r="E10038" t="str">
            <v>Китай</v>
          </cell>
          <cell r="F10038" t="str">
            <v>СТЕКЛО,БАКЕЛИТ,МЕТАЛЛ</v>
          </cell>
        </row>
        <row r="10039">
          <cell r="A10039" t="str">
            <v>P960528</v>
          </cell>
          <cell r="B10039" t="str">
            <v>PEDRINI</v>
          </cell>
          <cell r="C10039" t="str">
            <v xml:space="preserve"> Крышка стеклянная VANILLA 28см</v>
          </cell>
          <cell r="D10039" t="str">
            <v xml:space="preserve"> GLASS LID 28 VANILLA</v>
          </cell>
          <cell r="E10039" t="str">
            <v>Китай</v>
          </cell>
          <cell r="F10039" t="str">
            <v>СТЕКЛО,БАКЕЛИТ,МЕТАЛЛ</v>
          </cell>
        </row>
        <row r="10040">
          <cell r="A10040" t="str">
            <v>LP173</v>
          </cell>
          <cell r="B10040" t="str">
            <v>PEDRINI</v>
          </cell>
          <cell r="C10040" t="str">
            <v xml:space="preserve"> Шумовка МОНО пластиковая</v>
          </cell>
          <cell r="E10040" t="str">
            <v>Италия</v>
          </cell>
        </row>
        <row r="10041">
          <cell r="A10041" t="str">
            <v>LP119</v>
          </cell>
          <cell r="B10041" t="str">
            <v>PEDRINI</v>
          </cell>
          <cell r="C10041" t="str">
            <v xml:space="preserve"> Лопатка сталь</v>
          </cell>
          <cell r="E10041" t="str">
            <v>Италия</v>
          </cell>
        </row>
        <row r="10042">
          <cell r="A10042" t="str">
            <v>CA2-18P</v>
          </cell>
          <cell r="B10042" t="str">
            <v>PERSONALITY</v>
          </cell>
          <cell r="C10042" t="str">
            <v xml:space="preserve"> Кружка ТАЧКИ 350мл</v>
          </cell>
          <cell r="D10042" t="str">
            <v xml:space="preserve"> Mug CARS 350ml</v>
          </cell>
          <cell r="E10042" t="str">
            <v>Китай</v>
          </cell>
          <cell r="F10042" t="str">
            <v>ФАРФОР</v>
          </cell>
        </row>
        <row r="10043">
          <cell r="A10043" t="str">
            <v>FA12-18E</v>
          </cell>
          <cell r="B10043" t="str">
            <v>PERSONALITY</v>
          </cell>
          <cell r="C10043" t="str">
            <v xml:space="preserve"> Кружка ФЕИ 325мл</v>
          </cell>
          <cell r="D10043" t="str">
            <v xml:space="preserve"> Mug FAIRY 325ml</v>
          </cell>
          <cell r="E10043" t="str">
            <v>Китай</v>
          </cell>
          <cell r="F10043" t="str">
            <v>ФАРФОР</v>
          </cell>
        </row>
        <row r="10044">
          <cell r="A10044" t="str">
            <v>FA5-18P</v>
          </cell>
          <cell r="B10044" t="str">
            <v>PERSONALITY</v>
          </cell>
          <cell r="C10044" t="str">
            <v xml:space="preserve"> Кружка ФЕИ 350мл</v>
          </cell>
          <cell r="D10044" t="str">
            <v xml:space="preserve"> Mug FAIRY 350ml</v>
          </cell>
          <cell r="E10044" t="str">
            <v>Китай</v>
          </cell>
          <cell r="F10044" t="str">
            <v>ФАРФОР</v>
          </cell>
        </row>
        <row r="10045">
          <cell r="A10045" t="str">
            <v>PH37-18P</v>
          </cell>
          <cell r="B10045" t="str">
            <v>PERSONALITY</v>
          </cell>
          <cell r="C10045" t="str">
            <v xml:space="preserve"> Кружка ВИННИ ПУХ 350мл</v>
          </cell>
          <cell r="D10045" t="str">
            <v xml:space="preserve"> Mug WINNI 350ml</v>
          </cell>
          <cell r="E10045" t="str">
            <v>Китай</v>
          </cell>
          <cell r="F10045" t="str">
            <v>ФАРФОР</v>
          </cell>
        </row>
        <row r="10046">
          <cell r="A10046" t="str">
            <v>PH40-18E</v>
          </cell>
          <cell r="B10046" t="str">
            <v>PERSONALITY</v>
          </cell>
          <cell r="C10046" t="str">
            <v xml:space="preserve"> Кружка ВИННИ ПУХ 325мл</v>
          </cell>
          <cell r="D10046" t="str">
            <v xml:space="preserve"> Mug WINNI 325ml</v>
          </cell>
          <cell r="E10046" t="str">
            <v>Китай</v>
          </cell>
          <cell r="F10046" t="str">
            <v>ФАРФОР</v>
          </cell>
        </row>
        <row r="10047">
          <cell r="A10047" t="str">
            <v>ASM1-18P</v>
          </cell>
          <cell r="B10047" t="str">
            <v>PERSONALITY</v>
          </cell>
          <cell r="C10047" t="str">
            <v xml:space="preserve"> Кружка ЧЕЛОВЕК-ПАУК 350мл</v>
          </cell>
          <cell r="D10047" t="str">
            <v xml:space="preserve"> Mug SPIDERMAN 350ml</v>
          </cell>
          <cell r="E10047" t="str">
            <v>Китай</v>
          </cell>
          <cell r="F10047" t="str">
            <v>ФАРФОР</v>
          </cell>
        </row>
        <row r="10048">
          <cell r="A10048" t="str">
            <v>ASM9-18E</v>
          </cell>
          <cell r="B10048" t="str">
            <v>PERSONALITY</v>
          </cell>
          <cell r="C10048" t="str">
            <v xml:space="preserve"> Кружка ЧЕЛОВЕК-ПАУК 325мл</v>
          </cell>
          <cell r="D10048" t="str">
            <v xml:space="preserve"> Mug SPIDERMAN 325ml</v>
          </cell>
          <cell r="E10048" t="str">
            <v>Китай</v>
          </cell>
          <cell r="F10048" t="str">
            <v>ФАРФОР</v>
          </cell>
        </row>
        <row r="10049">
          <cell r="A10049" t="str">
            <v>BA35-18P</v>
          </cell>
          <cell r="B10049" t="str">
            <v>PERSONALITY</v>
          </cell>
          <cell r="C10049" t="str">
            <v xml:space="preserve"> Кружка БАРБИ 350мл</v>
          </cell>
          <cell r="D10049" t="str">
            <v xml:space="preserve"> Mug BARBY 350ml</v>
          </cell>
          <cell r="E10049" t="str">
            <v>Китай</v>
          </cell>
          <cell r="F10049" t="str">
            <v>ФАРФОР</v>
          </cell>
        </row>
        <row r="10050">
          <cell r="A10050" t="str">
            <v>BA40-18E</v>
          </cell>
          <cell r="B10050" t="str">
            <v>PERSONALITY</v>
          </cell>
          <cell r="C10050" t="str">
            <v xml:space="preserve"> Кружка БАРБИ 325мл</v>
          </cell>
          <cell r="D10050" t="str">
            <v xml:space="preserve"> Mug BARBY 325ml</v>
          </cell>
          <cell r="E10050" t="str">
            <v>Китай</v>
          </cell>
          <cell r="F10050" t="str">
            <v>ФАРФОР</v>
          </cell>
        </row>
        <row r="10051">
          <cell r="A10051" t="str">
            <v>CA16-18E</v>
          </cell>
          <cell r="B10051" t="str">
            <v>PERSONALITY</v>
          </cell>
          <cell r="C10051" t="str">
            <v xml:space="preserve"> Кружка ТАЧКИ 325мл</v>
          </cell>
          <cell r="D10051" t="str">
            <v xml:space="preserve"> Mug CARS 325ml</v>
          </cell>
          <cell r="E10051" t="str">
            <v>Китай</v>
          </cell>
          <cell r="F10051" t="str">
            <v>ФАРФОР</v>
          </cell>
        </row>
        <row r="10052">
          <cell r="A10052" t="str">
            <v>PRN22-18E</v>
          </cell>
          <cell r="B10052" t="str">
            <v>PERSONALITY</v>
          </cell>
          <cell r="C10052" t="str">
            <v xml:space="preserve"> Кружка ПРИНЦЕССА 325мл</v>
          </cell>
          <cell r="D10052" t="str">
            <v xml:space="preserve"> Mug PRINCESS 325ml</v>
          </cell>
          <cell r="E10052" t="str">
            <v>Китай</v>
          </cell>
          <cell r="F10052" t="str">
            <v>ФАРФОР</v>
          </cell>
        </row>
        <row r="10053">
          <cell r="A10053" t="str">
            <v>PRN12-18P</v>
          </cell>
          <cell r="B10053" t="str">
            <v>PERSONALITY</v>
          </cell>
          <cell r="C10053" t="str">
            <v xml:space="preserve"> Кружка ПРИНЦЕССА 350мл</v>
          </cell>
          <cell r="D10053" t="str">
            <v xml:space="preserve"> Mug PRINCESS 350ml</v>
          </cell>
          <cell r="E10053" t="str">
            <v>Китай</v>
          </cell>
          <cell r="F10053" t="str">
            <v>ФАРФОР</v>
          </cell>
        </row>
        <row r="10054">
          <cell r="A10054" t="str">
            <v>CA259-18P</v>
          </cell>
          <cell r="B10054" t="str">
            <v>PERSONALITY</v>
          </cell>
          <cell r="C10054" t="str">
            <v xml:space="preserve"> Кружка ТАЧКИ-2 350мл</v>
          </cell>
          <cell r="D10054" t="str">
            <v xml:space="preserve"> WORLD GRAND PRIX PORGELAIN MAG CARS2 350ml</v>
          </cell>
          <cell r="E10054" t="str">
            <v>Китай</v>
          </cell>
          <cell r="F10054" t="str">
            <v>ФАРФОР</v>
          </cell>
        </row>
        <row r="10055">
          <cell r="A10055" t="str">
            <v>CA260-18E</v>
          </cell>
          <cell r="B10055" t="str">
            <v>PERSONALITY</v>
          </cell>
          <cell r="C10055" t="str">
            <v xml:space="preserve"> Кружка ТАЧКИ-2 325мл</v>
          </cell>
          <cell r="D10055" t="str">
            <v xml:space="preserve"> WORLD GRAND PRIX PORGELAIN MAG CARS2 325ml</v>
          </cell>
          <cell r="E10055" t="str">
            <v>Китай</v>
          </cell>
          <cell r="F10055" t="str">
            <v>ФАРФОР</v>
          </cell>
        </row>
        <row r="10056">
          <cell r="A10056" t="str">
            <v>CA42-18</v>
          </cell>
          <cell r="B10056" t="str">
            <v>PERSONALITY</v>
          </cell>
          <cell r="C10056" t="str">
            <v xml:space="preserve"> Кружка ТАЧКИ 270мл</v>
          </cell>
          <cell r="D10056" t="str">
            <v xml:space="preserve"> Cars Porcelain Mug</v>
          </cell>
          <cell r="E10056" t="str">
            <v>Китай</v>
          </cell>
          <cell r="F10056" t="str">
            <v>ФАРФОР</v>
          </cell>
        </row>
        <row r="10057">
          <cell r="A10057" t="str">
            <v>FA33-15B</v>
          </cell>
          <cell r="B10057" t="str">
            <v>PERSONALITY</v>
          </cell>
          <cell r="C10057" t="str">
            <v xml:space="preserve"> Салатник ФЕИ 16см</v>
          </cell>
          <cell r="D10057" t="str">
            <v xml:space="preserve"> Fairies Breakfast Bowl</v>
          </cell>
          <cell r="E10057" t="str">
            <v>Китай</v>
          </cell>
          <cell r="F10057" t="str">
            <v>ФАРФОР</v>
          </cell>
        </row>
        <row r="10058">
          <cell r="A10058" t="str">
            <v>FA33-18</v>
          </cell>
          <cell r="B10058" t="str">
            <v>PERSONALITY</v>
          </cell>
          <cell r="C10058" t="str">
            <v xml:space="preserve"> Кружка ФЕИ 270мл</v>
          </cell>
          <cell r="D10058" t="str">
            <v xml:space="preserve"> Fairies Porcelain Mug</v>
          </cell>
          <cell r="E10058" t="str">
            <v>Китай</v>
          </cell>
          <cell r="F10058" t="str">
            <v>ФАРФОР</v>
          </cell>
        </row>
        <row r="10059">
          <cell r="A10059" t="str">
            <v>FA33-03C</v>
          </cell>
          <cell r="B10059" t="str">
            <v>PERSONALITY</v>
          </cell>
          <cell r="C10059" t="str">
            <v xml:space="preserve"> Тарелка десертная ФЕИ 19см</v>
          </cell>
          <cell r="D10059" t="str">
            <v xml:space="preserve"> Fairies Coup Plate</v>
          </cell>
          <cell r="E10059" t="str">
            <v>Китай</v>
          </cell>
          <cell r="F10059" t="str">
            <v>ФАРФОР</v>
          </cell>
        </row>
        <row r="10060">
          <cell r="A10060" t="str">
            <v>PH95-18</v>
          </cell>
          <cell r="B10060" t="str">
            <v>PERSONALITY</v>
          </cell>
          <cell r="C10060" t="str">
            <v xml:space="preserve"> Кружка ВИННИ ПУХ 270мл</v>
          </cell>
          <cell r="D10060" t="str">
            <v xml:space="preserve"> Pooh Porcelain Mug</v>
          </cell>
          <cell r="E10060" t="str">
            <v>Китай</v>
          </cell>
          <cell r="F10060" t="str">
            <v>ФАРФОР</v>
          </cell>
        </row>
        <row r="10061">
          <cell r="A10061" t="str">
            <v>PRN121-03C</v>
          </cell>
          <cell r="B10061" t="str">
            <v>PERSONALITY</v>
          </cell>
          <cell r="C10061" t="str">
            <v xml:space="preserve"> Тарелка десертная ПРИНЦЕССА 19см</v>
          </cell>
          <cell r="D10061" t="str">
            <v xml:space="preserve"> Princess Coup Plate</v>
          </cell>
          <cell r="E10061" t="str">
            <v>Китай</v>
          </cell>
          <cell r="F10061" t="str">
            <v>ФАРФОР</v>
          </cell>
        </row>
        <row r="10062">
          <cell r="A10062" t="str">
            <v>PRN121-15B</v>
          </cell>
          <cell r="B10062" t="str">
            <v>PERSONALITY</v>
          </cell>
          <cell r="C10062" t="str">
            <v xml:space="preserve"> Салатник ПРИНЦЕССА 16см</v>
          </cell>
          <cell r="D10062" t="str">
            <v xml:space="preserve"> Princess Breakfast Bowl</v>
          </cell>
          <cell r="E10062" t="str">
            <v>Китай</v>
          </cell>
          <cell r="F10062" t="str">
            <v>ФАРФОР</v>
          </cell>
        </row>
        <row r="10063">
          <cell r="A10063" t="str">
            <v>PRN121-18</v>
          </cell>
          <cell r="B10063" t="str">
            <v>PERSONALITY</v>
          </cell>
          <cell r="C10063" t="str">
            <v xml:space="preserve"> Кружка ПРИНЦЕССА 270мл</v>
          </cell>
          <cell r="D10063" t="str">
            <v xml:space="preserve"> Princess Coup Plate</v>
          </cell>
          <cell r="E10063" t="str">
            <v>Китай</v>
          </cell>
          <cell r="F10063" t="str">
            <v>ФАРФОР</v>
          </cell>
        </row>
        <row r="10064">
          <cell r="A10064" t="str">
            <v>PH95-03C</v>
          </cell>
          <cell r="B10064" t="str">
            <v>PERSONALITY</v>
          </cell>
          <cell r="C10064" t="str">
            <v xml:space="preserve"> Тарелка десертная ВИННИ ПУХ 19см</v>
          </cell>
          <cell r="D10064" t="str">
            <v xml:space="preserve"> Pooh Coup Plate</v>
          </cell>
          <cell r="E10064" t="str">
            <v>Китай</v>
          </cell>
          <cell r="F10064" t="str">
            <v>ФАРФОР</v>
          </cell>
        </row>
        <row r="10065">
          <cell r="A10065" t="str">
            <v>PH95-15B</v>
          </cell>
          <cell r="B10065" t="str">
            <v>PERSONALITY</v>
          </cell>
          <cell r="C10065" t="str">
            <v xml:space="preserve"> Салатник ВИННИ ПУХ 16см</v>
          </cell>
          <cell r="D10065" t="str">
            <v xml:space="preserve"> Pooh Breakfast Bowl</v>
          </cell>
          <cell r="E10065" t="str">
            <v>Китай</v>
          </cell>
          <cell r="F10065" t="str">
            <v>ФАРФОР</v>
          </cell>
        </row>
        <row r="10066">
          <cell r="A10066" t="str">
            <v>CA241-18E</v>
          </cell>
          <cell r="B10066" t="str">
            <v>PERSONALITY</v>
          </cell>
          <cell r="C10066" t="str">
            <v xml:space="preserve"> Кружка ТАЧКИ-2 325мл</v>
          </cell>
          <cell r="D10066" t="str">
            <v xml:space="preserve"> WORLD GRAND PRIX PORGELAIN MAG CARS2 325ml</v>
          </cell>
          <cell r="E10066" t="str">
            <v>Китай</v>
          </cell>
          <cell r="F10066" t="str">
            <v>ФАРФОР</v>
          </cell>
        </row>
        <row r="10067">
          <cell r="A10067" t="str">
            <v>CA42-03C</v>
          </cell>
          <cell r="B10067" t="str">
            <v>PERSONALITY</v>
          </cell>
          <cell r="C10067" t="str">
            <v xml:space="preserve"> Тарелка десертная ТАЧКИ 19см</v>
          </cell>
          <cell r="D10067" t="str">
            <v xml:space="preserve"> Cars Coup Plate</v>
          </cell>
          <cell r="E10067" t="str">
            <v>Китай</v>
          </cell>
          <cell r="F10067" t="str">
            <v>ФАРФОР</v>
          </cell>
        </row>
        <row r="10068">
          <cell r="A10068" t="str">
            <v>CA42-15B</v>
          </cell>
          <cell r="B10068" t="str">
            <v>PERSONALITY</v>
          </cell>
          <cell r="C10068" t="str">
            <v xml:space="preserve"> Салатник ТАЧКИ 16см</v>
          </cell>
          <cell r="D10068" t="str">
            <v xml:space="preserve"> Cars Breakfast Bowl</v>
          </cell>
          <cell r="E10068" t="str">
            <v>Китай</v>
          </cell>
          <cell r="F10068" t="str">
            <v>ФАРФОР</v>
          </cell>
        </row>
        <row r="10069">
          <cell r="A10069" t="str">
            <v>ASM13-PM1</v>
          </cell>
          <cell r="B10069" t="str">
            <v>PERSONALITY</v>
          </cell>
          <cell r="C10069" t="str">
            <v xml:space="preserve"> Мат на стол 3D ЧЕЛОВЕК-ПАУК 44х28см</v>
          </cell>
          <cell r="D10069" t="str">
            <v xml:space="preserve"> SPIDER MAN 3D placemat 44x28cm</v>
          </cell>
          <cell r="E10069" t="str">
            <v>Китай</v>
          </cell>
          <cell r="F10069" t="str">
            <v>ПОЛИПРОПИЛЕН</v>
          </cell>
        </row>
        <row r="10070">
          <cell r="A10070" t="str">
            <v>ASM3-18E</v>
          </cell>
          <cell r="B10070" t="str">
            <v>PERSONALITY</v>
          </cell>
          <cell r="C10070" t="str">
            <v xml:space="preserve"> Кружка ЧЕЛОВЕК-ПАУК 325мл</v>
          </cell>
          <cell r="D10070" t="str">
            <v xml:space="preserve"> SPIDER MAN Porcelain Mug 325ml</v>
          </cell>
          <cell r="E10070" t="str">
            <v>Китай</v>
          </cell>
          <cell r="F10070" t="str">
            <v>ФАРФОР</v>
          </cell>
        </row>
        <row r="10071">
          <cell r="A10071" t="str">
            <v>ASM6-39</v>
          </cell>
          <cell r="B10071" t="str">
            <v>PERSONALITY</v>
          </cell>
          <cell r="C10071" t="str">
            <v xml:space="preserve"> Детский набор 3 предмета ЧЕЛОВЕК-ПАУК</v>
          </cell>
          <cell r="D10071" t="str">
            <v xml:space="preserve"> SPIDER MAN 3pcs children set</v>
          </cell>
          <cell r="E10071" t="str">
            <v>Китай</v>
          </cell>
          <cell r="F10071" t="str">
            <v>ФАРФОР</v>
          </cell>
        </row>
        <row r="10072">
          <cell r="A10072" t="str">
            <v>WX01-03F</v>
          </cell>
          <cell r="B10072" t="str">
            <v>PERSONALITY</v>
          </cell>
          <cell r="C10072" t="str">
            <v xml:space="preserve"> Тарелка десертная ВИНКС 19см</v>
          </cell>
          <cell r="D10072" t="str">
            <v xml:space="preserve"> WINX Dessert Plate 19cm</v>
          </cell>
          <cell r="E10072" t="str">
            <v>Китай</v>
          </cell>
          <cell r="F10072" t="str">
            <v>ФАРФОР</v>
          </cell>
        </row>
        <row r="10073">
          <cell r="A10073" t="str">
            <v>WX01-39</v>
          </cell>
          <cell r="B10073" t="str">
            <v>PERSONALITY</v>
          </cell>
          <cell r="C10073" t="str">
            <v xml:space="preserve"> Детский набор 3 предмета ВИНКС</v>
          </cell>
          <cell r="D10073" t="str">
            <v xml:space="preserve"> WINX 3pcs children set</v>
          </cell>
          <cell r="E10073" t="str">
            <v>Китай</v>
          </cell>
          <cell r="F10073" t="str">
            <v>ФАРФОР</v>
          </cell>
        </row>
        <row r="10074">
          <cell r="A10074" t="str">
            <v>WX01-15</v>
          </cell>
          <cell r="B10074" t="str">
            <v>PERSONALITY</v>
          </cell>
          <cell r="C10074" t="str">
            <v xml:space="preserve"> Салатник ВИНКС 16см</v>
          </cell>
          <cell r="D10074" t="str">
            <v xml:space="preserve"> WINX Salad Bowl 16cm</v>
          </cell>
          <cell r="E10074" t="str">
            <v>Китай</v>
          </cell>
          <cell r="F10074" t="str">
            <v>ФАРФОР</v>
          </cell>
        </row>
        <row r="10075">
          <cell r="A10075" t="str">
            <v>WX01-18</v>
          </cell>
          <cell r="B10075" t="str">
            <v>PERSONALITY</v>
          </cell>
          <cell r="C10075" t="str">
            <v xml:space="preserve"> Кружка ВИНКС 270мл</v>
          </cell>
          <cell r="D10075" t="str">
            <v xml:space="preserve"> WINX Porcelain Mug 270ml</v>
          </cell>
          <cell r="E10075" t="str">
            <v>Китай</v>
          </cell>
          <cell r="F10075" t="str">
            <v>ФАРФОР</v>
          </cell>
        </row>
        <row r="10076">
          <cell r="A10076" t="str">
            <v>WX02-PM1</v>
          </cell>
          <cell r="B10076" t="str">
            <v>PERSONALITY</v>
          </cell>
          <cell r="C10076" t="str">
            <v xml:space="preserve"> Мат на стол 3D ВИНКС 44х28см</v>
          </cell>
          <cell r="D10076" t="str">
            <v xml:space="preserve"> WINX 3D placemat 44x28cm</v>
          </cell>
          <cell r="E10076" t="str">
            <v>Китай</v>
          </cell>
          <cell r="F10076" t="str">
            <v>ПОЛИПРОПИЛЕН</v>
          </cell>
        </row>
        <row r="10077">
          <cell r="A10077" t="str">
            <v>WX03-18E</v>
          </cell>
          <cell r="B10077" t="str">
            <v>PERSONALITY</v>
          </cell>
          <cell r="C10077" t="str">
            <v xml:space="preserve"> Кружка ВИНКС 325мл</v>
          </cell>
          <cell r="D10077" t="str">
            <v xml:space="preserve"> WINX Mug 325ml</v>
          </cell>
          <cell r="E10077" t="str">
            <v>Китай</v>
          </cell>
          <cell r="F10077" t="str">
            <v>ФАРФОР</v>
          </cell>
        </row>
        <row r="10078">
          <cell r="A10078" t="str">
            <v>ASM13-PM1-1</v>
          </cell>
          <cell r="B10078" t="str">
            <v>PERSONALITY</v>
          </cell>
          <cell r="C10078" t="str">
            <v xml:space="preserve"> Мат на стол 3D ЧЕЛОВЕК-ПАУК 44х28см</v>
          </cell>
          <cell r="D10078">
            <v>0</v>
          </cell>
          <cell r="E10078" t="str">
            <v>Китай</v>
          </cell>
          <cell r="F10078" t="str">
            <v>ПОЛИПРОПИЛЕН</v>
          </cell>
        </row>
        <row r="10079">
          <cell r="A10079" t="str">
            <v>RE00351</v>
          </cell>
          <cell r="B10079" t="str">
            <v>PGS</v>
          </cell>
          <cell r="C10079" t="str">
            <v xml:space="preserve"> Термопленка пасхальная Кн351 в ассортименте</v>
          </cell>
          <cell r="E10079" t="str">
            <v>Китай</v>
          </cell>
          <cell r="F10079" t="str">
            <v>ТЕРМОПЛЕНКА</v>
          </cell>
        </row>
        <row r="10080">
          <cell r="A10080" t="str">
            <v>PIK02</v>
          </cell>
          <cell r="B10080" t="str">
            <v>PIK</v>
          </cell>
          <cell r="C10080" t="str">
            <v xml:space="preserve"> Мельница для чеснока</v>
          </cell>
          <cell r="D10080">
            <v>0</v>
          </cell>
          <cell r="E10080" t="str">
            <v>Россия</v>
          </cell>
          <cell r="F10080" t="str">
            <v>ПЛАСТИК</v>
          </cell>
        </row>
        <row r="10081">
          <cell r="A10081" t="str">
            <v>GP9027</v>
          </cell>
          <cell r="B10081" t="str">
            <v>GP&amp;ME</v>
          </cell>
          <cell r="C10081" t="str">
            <v xml:space="preserve"> Молоток для мяса алюминиевый CHE MANICO</v>
          </cell>
          <cell r="D10081" t="str">
            <v xml:space="preserve"> Aluminium meat hammer</v>
          </cell>
          <cell r="E10081" t="str">
            <v>Китай</v>
          </cell>
          <cell r="F10081" t="str">
            <v>ПЛАСТИК,АЛЮМИНИЙ</v>
          </cell>
        </row>
        <row r="10082">
          <cell r="A10082" t="str">
            <v>GP9028</v>
          </cell>
          <cell r="B10082" t="str">
            <v>GP&amp;ME</v>
          </cell>
          <cell r="C10082" t="str">
            <v xml:space="preserve"> Молоток для мяса CHE MANICO нержавеющая сталь</v>
          </cell>
          <cell r="D10082" t="str">
            <v xml:space="preserve"> One-piece meat pounder – stainless steel</v>
          </cell>
          <cell r="E10082" t="str">
            <v>Китай</v>
          </cell>
          <cell r="F10082" t="str">
            <v>НЕРЖАВЕЮЩАЯ СТАЛЬ,ПЛАСТИК</v>
          </cell>
        </row>
        <row r="10083">
          <cell r="A10083" t="str">
            <v>GP9029</v>
          </cell>
          <cell r="B10083" t="str">
            <v>GP&amp;ME</v>
          </cell>
          <cell r="C10083" t="str">
            <v xml:space="preserve"> Сырорезка CHE MANICO нержавеющая сталь</v>
          </cell>
          <cell r="D10083" t="str">
            <v xml:space="preserve"> Cheese slicer – stainless steel</v>
          </cell>
          <cell r="E10083" t="str">
            <v>Китай</v>
          </cell>
          <cell r="F10083" t="str">
            <v>НЕРЖАВЕЮЩАЯ СТАЛЬ,ПЛАСТИК</v>
          </cell>
        </row>
        <row r="10084">
          <cell r="A10084" t="str">
            <v>GP9030</v>
          </cell>
          <cell r="B10084" t="str">
            <v>GP&amp;ME</v>
          </cell>
          <cell r="C10084" t="str">
            <v xml:space="preserve"> Консервный нож CHE MANICO</v>
          </cell>
          <cell r="D10084" t="str">
            <v xml:space="preserve"> Easy lever can opener – stainless steel</v>
          </cell>
          <cell r="E10084" t="str">
            <v>Китай</v>
          </cell>
          <cell r="F10084" t="str">
            <v>НЕРЖАВЕЮЩАЯ СТАЛЬ,ПЛАСТИК</v>
          </cell>
        </row>
        <row r="10085">
          <cell r="A10085" t="str">
            <v>GP9036</v>
          </cell>
          <cell r="B10085" t="str">
            <v>GP&amp;ME</v>
          </cell>
          <cell r="C10085" t="str">
            <v xml:space="preserve"> Нож для теста фигурный хромированный CHE MANICO</v>
          </cell>
          <cell r="D10085" t="str">
            <v xml:space="preserve"> Ravioli cutter- chrome plated</v>
          </cell>
          <cell r="E10085" t="str">
            <v>Китай</v>
          </cell>
          <cell r="F10085" t="str">
            <v>НЕРЖАВЕЮЩАЯ СТАЛЬ,ПЛАСТИК</v>
          </cell>
        </row>
        <row r="10086">
          <cell r="A10086" t="str">
            <v>GP9037</v>
          </cell>
          <cell r="B10086" t="str">
            <v>GP&amp;ME</v>
          </cell>
          <cell r="C10086" t="str">
            <v xml:space="preserve"> Скалка для теста CHE MANICO</v>
          </cell>
          <cell r="D10086" t="str">
            <v xml:space="preserve"> Wooden pastry / pizza roller</v>
          </cell>
          <cell r="E10086" t="str">
            <v>Китай</v>
          </cell>
          <cell r="F10086" t="str">
            <v>НЕРЖАВЕЮЩАЯ СТАЛЬ,ПЛАСТИК,ДЕ</v>
          </cell>
        </row>
        <row r="10087">
          <cell r="A10087" t="str">
            <v>GP9038</v>
          </cell>
          <cell r="B10087" t="str">
            <v>GP&amp;ME</v>
          </cell>
          <cell r="C10087" t="str">
            <v xml:space="preserve"> Нож для чистки помидоров CHE MANICO нержавеющая сталь</v>
          </cell>
          <cell r="D10087" t="str">
            <v xml:space="preserve"> “Y” shaped tomato peeler – stainless steel blade</v>
          </cell>
          <cell r="E10087" t="str">
            <v>Китай</v>
          </cell>
          <cell r="F10087" t="str">
            <v>НЕРЖАВЕЮЩАЯ СТАЛЬ,ПЛАСТИК,ДЕ</v>
          </cell>
        </row>
        <row r="10088">
          <cell r="A10088" t="str">
            <v>GP9043</v>
          </cell>
          <cell r="B10088" t="str">
            <v>GP&amp;ME</v>
          </cell>
          <cell r="C10088" t="str">
            <v xml:space="preserve"> Нож для лимона CHE MANICO нержавеющая сталь</v>
          </cell>
          <cell r="D10088" t="str">
            <v xml:space="preserve"> Lemon zester and skin peeler - tempered stainless steel</v>
          </cell>
          <cell r="E10088" t="str">
            <v>Китай</v>
          </cell>
          <cell r="F10088" t="str">
            <v>НЕРЖАВЕЮЩАЯ СТАЛЬ,ПЛАСТИК</v>
          </cell>
        </row>
        <row r="10089">
          <cell r="A10089" t="str">
            <v>GP9046</v>
          </cell>
          <cell r="B10089" t="str">
            <v>GP&amp;ME</v>
          </cell>
          <cell r="C10089" t="str">
            <v xml:space="preserve"> Ложечка для дыни и картофеля CHE MANICO нержавеющая сталь</v>
          </cell>
          <cell r="D10089" t="str">
            <v xml:space="preserve"> Melon and potato baller – stainless steel</v>
          </cell>
          <cell r="E10089" t="str">
            <v>Китай</v>
          </cell>
          <cell r="F10089" t="str">
            <v>НЕРЖАВЕЮЩАЯ СТАЛЬ,ПЛАСТИК</v>
          </cell>
        </row>
        <row r="10090">
          <cell r="A10090" t="str">
            <v>GP9047</v>
          </cell>
          <cell r="B10090" t="str">
            <v>GP&amp;ME</v>
          </cell>
          <cell r="C10090" t="str">
            <v xml:space="preserve"> Измельчитель зелени CHE MANICO нержавеющая сталь</v>
          </cell>
          <cell r="D10090" t="str">
            <v xml:space="preserve"> Herbs and parsley mincer – stainless steel</v>
          </cell>
          <cell r="E10090" t="str">
            <v>Китай</v>
          </cell>
          <cell r="F10090" t="str">
            <v>НЕРЖАВЕЮЩАЯ СТАЛЬ,ПЛАСТИК</v>
          </cell>
        </row>
        <row r="10091">
          <cell r="A10091" t="str">
            <v>GP9056</v>
          </cell>
          <cell r="B10091" t="str">
            <v>GP&amp;ME</v>
          </cell>
          <cell r="C10091" t="str">
            <v xml:space="preserve"> Кисточка пекарская CHE MANICO нейлон</v>
          </cell>
          <cell r="D10091" t="str">
            <v xml:space="preserve"> Kitchen brush cm 33</v>
          </cell>
          <cell r="E10091" t="str">
            <v>Китай</v>
          </cell>
          <cell r="F10091" t="str">
            <v>ПЛАСТИК,НЕЙЛОН, ЩЕТИНА</v>
          </cell>
        </row>
        <row r="10092">
          <cell r="A10092" t="str">
            <v>DL0917</v>
          </cell>
          <cell r="B10092" t="str">
            <v>GP&amp;ME</v>
          </cell>
          <cell r="C10092" t="str">
            <v xml:space="preserve"> Мини-формы для выпечки Dolcetteria Рождество</v>
          </cell>
          <cell r="D10092" t="str">
            <v xml:space="preserve"> Counter display with 48 mini assorted baking moulds - Christmas theme - dim. 35x24,5 Cm</v>
          </cell>
          <cell r="E10092" t="str">
            <v>Китай</v>
          </cell>
          <cell r="F10092" t="str">
            <v>ЖЕСТЬ,АНТИПРИГАРНОЕ ПОКРЫТИЕ</v>
          </cell>
        </row>
        <row r="10093">
          <cell r="A10093" t="str">
            <v>GP50665010</v>
          </cell>
          <cell r="B10093" t="str">
            <v>GP&amp;ME</v>
          </cell>
          <cell r="C10093" t="str">
            <v xml:space="preserve"> Форма для выпечки хлеба Dolcetteria с антипригарным покрытием 24х13см + венчик малый Dolcetteria 24см</v>
          </cell>
          <cell r="D10093" t="str">
            <v xml:space="preserve"> NON STICK LOAF PAN DIM. 24 X 13 CM + STAINLESS STEEL MINI WHISK</v>
          </cell>
          <cell r="E10093" t="str">
            <v>Италия</v>
          </cell>
          <cell r="F10093" t="str">
            <v>НЕРЖАВЕЮЩАЯ СТАЛЬ</v>
          </cell>
        </row>
        <row r="10094">
          <cell r="A10094" t="str">
            <v>GP50697018</v>
          </cell>
          <cell r="B10094" t="str">
            <v>GP&amp;ME</v>
          </cell>
          <cell r="C10094" t="str">
            <v xml:space="preserve"> Форма для выпечки D=32см +нож для пиццы сталь D=7см</v>
          </cell>
          <cell r="D10094" t="str">
            <v xml:space="preserve"> NON STICK CAKE PAN DIAM. 32 CM + STAINLESS STEEL PIZZA CUTTER DIAM. 7 CM</v>
          </cell>
          <cell r="E10094" t="str">
            <v>Италия</v>
          </cell>
          <cell r="F10094" t="str">
            <v>НЕРЖАВЕЮЩАЯ СТАЛЬ</v>
          </cell>
        </row>
        <row r="10095">
          <cell r="A10095" t="str">
            <v>GP51187047</v>
          </cell>
          <cell r="B10095" t="str">
            <v>GP&amp;ME</v>
          </cell>
          <cell r="C10095" t="str">
            <v xml:space="preserve"> Форма для выпечки 33х22.5см+лопатка универсальная для антипригарной поверхности</v>
          </cell>
          <cell r="D10095" t="str">
            <v xml:space="preserve"> NON STICK CAKE PAN DIM. 33 X 22,5 CM + NYLON FRYING TURNER</v>
          </cell>
          <cell r="E10095" t="str">
            <v>Италия</v>
          </cell>
          <cell r="F10095" t="str">
            <v>НЕРЖАВЕЮЩАЯ СТАЛЬ,НЕЙЛОН</v>
          </cell>
        </row>
        <row r="10096">
          <cell r="A10096" t="str">
            <v>S4049</v>
          </cell>
          <cell r="B10096" t="str">
            <v>GP&amp;ME</v>
          </cell>
          <cell r="C10096" t="str">
            <v xml:space="preserve"> Открывалка для винтовых крышек универсальная металл ШОУ</v>
          </cell>
          <cell r="D10096" t="str">
            <v xml:space="preserve"> JAR OPENER</v>
          </cell>
          <cell r="E10096" t="str">
            <v>Китай</v>
          </cell>
          <cell r="F10096" t="str">
            <v>ХРОМИРОВАННАЯСТАЛЬ,ПЛАСТИК</v>
          </cell>
        </row>
        <row r="10097">
          <cell r="A10097" t="str">
            <v>GA8087</v>
          </cell>
          <cell r="B10097" t="str">
            <v>GP&amp;ME</v>
          </cell>
          <cell r="C10097" t="str">
            <v xml:space="preserve"> Набор подарочный: штопор+обрезатель фольги</v>
          </cell>
          <cell r="D10097" t="str">
            <v xml:space="preserve"> Automatic corkscrew with spiral and foil cutter in a gift box</v>
          </cell>
          <cell r="E10097" t="str">
            <v>Италия</v>
          </cell>
          <cell r="F10097" t="str">
            <v>НЕЙЛОН,НЕРЖАВЕЮЩАЯ СТАЛЬ</v>
          </cell>
        </row>
        <row r="10098">
          <cell r="A10098" t="str">
            <v>DL5106</v>
          </cell>
          <cell r="B10098" t="str">
            <v>GP&amp;ME</v>
          </cell>
          <cell r="C10098" t="str">
            <v xml:space="preserve"> Мат для выпечки Dolcetteria силикон 60х40см с разметкой</v>
          </cell>
          <cell r="D10098" t="str">
            <v xml:space="preserve"> Silicone heat  resistant +230° C baking mat - dim. 60x40 cm with sizes and ruler overprinted</v>
          </cell>
          <cell r="E10098" t="str">
            <v>Китай</v>
          </cell>
          <cell r="F10098" t="str">
            <v>СИЛИКОН</v>
          </cell>
        </row>
        <row r="10099">
          <cell r="A10099" t="str">
            <v>GP9006</v>
          </cell>
          <cell r="B10099" t="str">
            <v>GP&amp;ME</v>
          </cell>
          <cell r="C10099" t="str">
            <v xml:space="preserve"> Ложка для спагетти CHE MANICO нержавеющая сталь</v>
          </cell>
          <cell r="E10099" t="str">
            <v>Китай</v>
          </cell>
          <cell r="F10099" t="str">
            <v>НЕРЖАВЕЮЩАЯ СТАЛЬ</v>
          </cell>
        </row>
        <row r="10100">
          <cell r="A10100" t="str">
            <v>DL5040-1</v>
          </cell>
          <cell r="B10100" t="str">
            <v>GP&amp;ME</v>
          </cell>
          <cell r="C10100" t="str">
            <v xml:space="preserve"> Формочки для печенья Dolcetteria 9шт</v>
          </cell>
          <cell r="E10100" t="str">
            <v>Италия</v>
          </cell>
          <cell r="F10100" t="str">
            <v>НЕРЖАВЕЮЩАЯ СТАЛЬ</v>
          </cell>
        </row>
        <row r="10101">
          <cell r="A10101" t="str">
            <v>S4049-1</v>
          </cell>
          <cell r="B10101" t="str">
            <v>GP&amp;ME</v>
          </cell>
          <cell r="C10101" t="str">
            <v xml:space="preserve"> Открывалка для винтовых крышек универсальная металл ШОУ</v>
          </cell>
          <cell r="D10101" t="str">
            <v xml:space="preserve"> JAR OPENER</v>
          </cell>
          <cell r="E10101" t="str">
            <v>Италия</v>
          </cell>
          <cell r="F10101" t="str">
            <v>ХРОМИРОВАННАЯСТАЛЬ,ПЛАСТИК</v>
          </cell>
        </row>
        <row r="10102">
          <cell r="A10102" t="str">
            <v>DL5015</v>
          </cell>
          <cell r="B10102" t="str">
            <v>GP&amp;ME</v>
          </cell>
          <cell r="C10102" t="str">
            <v xml:space="preserve"> Скалка для теста DOLCETTERIA нейлон, дерево</v>
          </cell>
          <cell r="D10102" t="str">
            <v xml:space="preserve"> Wooden pastry roller</v>
          </cell>
          <cell r="E10102" t="str">
            <v>Китай</v>
          </cell>
          <cell r="F10102" t="str">
            <v>НЕЙЛОН,ДЕРЕВО</v>
          </cell>
        </row>
        <row r="10103">
          <cell r="A10103" t="str">
            <v>GA8052</v>
          </cell>
          <cell r="B10103" t="str">
            <v>GP&amp;ME</v>
          </cell>
          <cell r="C10103" t="str">
            <v xml:space="preserve"> Измельчитель зелени ACCIAI нержавеющая сталь</v>
          </cell>
          <cell r="D10103" t="str">
            <v xml:space="preserve"> Stainless steel herbs and parsley mincer</v>
          </cell>
          <cell r="E10103" t="str">
            <v>Китай</v>
          </cell>
          <cell r="F10103" t="str">
            <v>НЕРЖАВЕЮЩАЯ СТАЛЬ</v>
          </cell>
        </row>
        <row r="10104">
          <cell r="A10104" t="str">
            <v>GA8091</v>
          </cell>
          <cell r="B10104" t="str">
            <v>GP&amp;ME</v>
          </cell>
          <cell r="C10104" t="str">
            <v xml:space="preserve"> Шумовка ACCIAI нейлон, нержавеющая сталь</v>
          </cell>
          <cell r="D10104" t="str">
            <v xml:space="preserve"> Nylon skimmer with stainless steel stem</v>
          </cell>
          <cell r="E10104" t="str">
            <v>Китай</v>
          </cell>
          <cell r="F10104" t="str">
            <v>НЕЙЛОН,НЕРЖАВЕЮЩАЯ СТАЛЬ</v>
          </cell>
        </row>
        <row r="10105">
          <cell r="A10105" t="str">
            <v>GC17048</v>
          </cell>
          <cell r="B10105" t="str">
            <v>GP&amp;ME</v>
          </cell>
          <cell r="C10105" t="str">
            <v xml:space="preserve"> Половник ECCOMI CUCINERO</v>
          </cell>
          <cell r="D10105" t="str">
            <v xml:space="preserve"> Nylon Fibreglass Ladle +250°</v>
          </cell>
          <cell r="E10105" t="str">
            <v>Китай</v>
          </cell>
          <cell r="F10105" t="str">
            <v>НЕЙЛОН С ДОБАВЛЕНИЕМ СТЕКЛОВОЛ</v>
          </cell>
        </row>
        <row r="10106">
          <cell r="A10106" t="str">
            <v>GC17049</v>
          </cell>
          <cell r="B10106" t="str">
            <v>GP&amp;ME</v>
          </cell>
          <cell r="C10106" t="str">
            <v xml:space="preserve"> Шумовка ECCOMI CUCINERO</v>
          </cell>
          <cell r="D10106" t="str">
            <v xml:space="preserve"> Nylon Fibreglass Skimmer +250°</v>
          </cell>
          <cell r="E10106" t="str">
            <v>Китай</v>
          </cell>
          <cell r="F10106" t="str">
            <v>НЕЙЛОН С ДОБАВЛЕНИЕМ СТЕКЛОВОЛ</v>
          </cell>
        </row>
        <row r="10107">
          <cell r="A10107" t="str">
            <v>GC17050</v>
          </cell>
          <cell r="B10107" t="str">
            <v>GP&amp;ME</v>
          </cell>
          <cell r="C10107" t="str">
            <v xml:space="preserve"> Лопатка ECCOMI CUCINERO</v>
          </cell>
          <cell r="D10107" t="str">
            <v xml:space="preserve"> Nylon Fibreglass Frying +250°</v>
          </cell>
          <cell r="E10107" t="str">
            <v>Китай</v>
          </cell>
          <cell r="F10107" t="str">
            <v>НЕЙЛОН С ДОБАВЛЕНИЕМ СТЕКЛОВОЛ</v>
          </cell>
        </row>
        <row r="10108">
          <cell r="A10108" t="str">
            <v>GC17051</v>
          </cell>
          <cell r="B10108" t="str">
            <v>GP&amp;ME</v>
          </cell>
          <cell r="C10108" t="str">
            <v xml:space="preserve"> Ложка ECCOMI CUCINERO</v>
          </cell>
          <cell r="D10108" t="str">
            <v xml:space="preserve"> Nylon Fibreglass Spoon +250°</v>
          </cell>
          <cell r="E10108" t="str">
            <v>Китай</v>
          </cell>
          <cell r="F10108" t="str">
            <v>НЕЙЛОН С ДОБАВЛЕНИЕМ СТЕКЛОВОЛ</v>
          </cell>
        </row>
        <row r="10109">
          <cell r="A10109" t="str">
            <v>GC17052</v>
          </cell>
          <cell r="B10109" t="str">
            <v>GP&amp;ME</v>
          </cell>
          <cell r="C10109" t="str">
            <v xml:space="preserve"> Лопатка для лазаньи ECCOMI CUCINERO</v>
          </cell>
          <cell r="D10109" t="str">
            <v xml:space="preserve"> Nylon Fibreglass Lasagne Server +250°</v>
          </cell>
          <cell r="E10109" t="str">
            <v>Китай</v>
          </cell>
          <cell r="F10109" t="str">
            <v>НЕЙЛОН С ДОБАВЛЕНИЕМ СТЕКЛОВОЛ</v>
          </cell>
        </row>
        <row r="10110">
          <cell r="A10110" t="str">
            <v>GC17053</v>
          </cell>
          <cell r="B10110" t="str">
            <v>GP&amp;ME</v>
          </cell>
          <cell r="C10110" t="str">
            <v xml:space="preserve"> Шумовка глубокая ECCOMI CUCINERO</v>
          </cell>
          <cell r="D10110" t="str">
            <v xml:space="preserve"> Nylon Fibreglass Straining Scoop +250°</v>
          </cell>
          <cell r="E10110" t="str">
            <v>Китай</v>
          </cell>
          <cell r="F10110" t="str">
            <v>НЕЙЛОН С ДОБАВЛЕНИЕМ СТЕКЛОВОЛ</v>
          </cell>
        </row>
        <row r="10111">
          <cell r="A10111" t="str">
            <v>GC17055</v>
          </cell>
          <cell r="B10111" t="str">
            <v>GP&amp;ME</v>
          </cell>
          <cell r="C10111" t="str">
            <v xml:space="preserve"> Лопатка-бабочка ECCOMI CUCINERO</v>
          </cell>
          <cell r="D10111" t="str">
            <v xml:space="preserve"> Nylon Fibreglass Butterfly Turner +250°</v>
          </cell>
          <cell r="E10111" t="str">
            <v>Китай</v>
          </cell>
          <cell r="F10111" t="str">
            <v>НЕЙЛОН С ДОБАВЛЕНИЕМ СТЕКЛОВОЛ</v>
          </cell>
        </row>
        <row r="10112">
          <cell r="A10112" t="str">
            <v>DL5061</v>
          </cell>
          <cell r="B10112" t="str">
            <v>GP&amp;ME</v>
          </cell>
          <cell r="C10112" t="str">
            <v xml:space="preserve"> Сито Dolcetteria 16.5см нержавеющая сталь</v>
          </cell>
          <cell r="D10112" t="str">
            <v xml:space="preserve"> 18/10 stainless steel universal sifter - diam. 16,5 cm</v>
          </cell>
          <cell r="E10112" t="str">
            <v>Китай</v>
          </cell>
          <cell r="F10112" t="str">
            <v>НЕРЖАВЕЮЩАЯ СТАЛЬ</v>
          </cell>
        </row>
        <row r="10113">
          <cell r="A10113" t="str">
            <v>S4117</v>
          </cell>
          <cell r="B10113" t="str">
            <v>GP&amp;ME</v>
          </cell>
          <cell r="C10113" t="str">
            <v xml:space="preserve"> Фольга для выпечки ШОУ 40х50см</v>
          </cell>
          <cell r="E10113" t="str">
            <v>Италия</v>
          </cell>
          <cell r="F10113" t="str">
            <v>АЛЮМИНИЙ</v>
          </cell>
        </row>
        <row r="10114">
          <cell r="A10114" t="str">
            <v>GP13</v>
          </cell>
          <cell r="B10114" t="str">
            <v>GP&amp;ME</v>
          </cell>
          <cell r="C10114" t="str">
            <v xml:space="preserve"> Лопатка изогнутая сталь PUNTINI SULLE I</v>
          </cell>
          <cell r="E10114" t="str">
            <v>Италия</v>
          </cell>
          <cell r="F10114" t="str">
            <v>НЕЙЛОН,НЕРЖАВЕЮЩАЯ СТАЛЬ</v>
          </cell>
        </row>
        <row r="10115">
          <cell r="A10115" t="str">
            <v>S14056</v>
          </cell>
          <cell r="B10115" t="str">
            <v>GP&amp;ME</v>
          </cell>
          <cell r="C10115" t="str">
            <v xml:space="preserve"> Овощечистка универсальная сталь NEW SHOW</v>
          </cell>
          <cell r="D10115" t="str">
            <v xml:space="preserve"> “ Y ” shaped universal peeler - swivelling stainless steel blade</v>
          </cell>
          <cell r="E10115" t="str">
            <v>Китай</v>
          </cell>
          <cell r="F10115" t="str">
            <v>НЕРЖАВЕЮЩАЯ СТАЛЬ,ПЛАСТИК</v>
          </cell>
        </row>
        <row r="10116">
          <cell r="A10116" t="str">
            <v>S14070</v>
          </cell>
          <cell r="B10116" t="str">
            <v>GP&amp;ME</v>
          </cell>
          <cell r="C10116" t="str">
            <v xml:space="preserve"> Сито-дуршлаг сталь 110мм NEW SHOW</v>
          </cell>
          <cell r="D10116" t="str">
            <v xml:space="preserve"> 18/10 stainless steel  mesh strainer – diam. 11 cm</v>
          </cell>
          <cell r="E10116" t="str">
            <v>Китай</v>
          </cell>
          <cell r="F10116" t="str">
            <v>НЕРЖАВЕЮЩАЯ СТАЛЬ,ПЛАСТИК</v>
          </cell>
        </row>
        <row r="10117">
          <cell r="A10117" t="str">
            <v>S14077</v>
          </cell>
          <cell r="B10117" t="str">
            <v>GP&amp;ME</v>
          </cell>
          <cell r="C10117" t="str">
            <v xml:space="preserve"> Штопор сверхпрочный с профессиональной спиралью NEW SHOW</v>
          </cell>
          <cell r="D10117" t="str">
            <v xml:space="preserve"> Heavy duty  double lever corkscrew professional spiral – 2 assorted colours</v>
          </cell>
          <cell r="E10117" t="str">
            <v>Китай</v>
          </cell>
          <cell r="F10117" t="str">
            <v>НЕРЖАВЕЮЩАЯ СТАЛЬ,ПЛАСТИК</v>
          </cell>
        </row>
        <row r="10118">
          <cell r="A10118" t="str">
            <v>S14025</v>
          </cell>
          <cell r="B10118" t="str">
            <v>GP&amp;ME</v>
          </cell>
          <cell r="C10118" t="str">
            <v xml:space="preserve"> Картофелемялка нейлон NEW SHOW</v>
          </cell>
          <cell r="D10118" t="str">
            <v xml:space="preserve"> Nylon  potato masher - heat resistant +210° C</v>
          </cell>
          <cell r="E10118" t="str">
            <v>Китай</v>
          </cell>
          <cell r="F10118" t="str">
            <v>НЕЙЛОН,ПЛАСТИК</v>
          </cell>
        </row>
        <row r="10119">
          <cell r="A10119" t="str">
            <v>S14030</v>
          </cell>
          <cell r="B10119" t="str">
            <v>GP&amp;ME</v>
          </cell>
          <cell r="C10119" t="str">
            <v xml:space="preserve"> Половник нейлон NEW SHOW</v>
          </cell>
          <cell r="D10119" t="str">
            <v xml:space="preserve"> Nylon ladle - heat resistant +210° C</v>
          </cell>
          <cell r="E10119" t="str">
            <v>Китай</v>
          </cell>
          <cell r="F10119" t="str">
            <v>НЕЙЛОН,ПЛАСТИК</v>
          </cell>
        </row>
        <row r="10120">
          <cell r="A10120" t="str">
            <v>S14033</v>
          </cell>
          <cell r="B10120" t="str">
            <v>GP&amp;ME</v>
          </cell>
          <cell r="C10120" t="str">
            <v xml:space="preserve"> Ножницы универсальные сталь с прорезиненной ручкой NEW SHOW</v>
          </cell>
          <cell r="D10120" t="str">
            <v xml:space="preserve"> Stainless steel  universal  scissors inner rubber insert – 2 assorted colours</v>
          </cell>
          <cell r="E10120" t="str">
            <v>Китай</v>
          </cell>
          <cell r="F10120" t="str">
            <v>НЕРЖАВЕЮЩАЯ СТАЛЬ,ПЛАСТИК</v>
          </cell>
        </row>
        <row r="10121">
          <cell r="A10121" t="str">
            <v>S14038</v>
          </cell>
          <cell r="B10121" t="str">
            <v>GP&amp;ME</v>
          </cell>
          <cell r="C10121" t="str">
            <v xml:space="preserve"> Консервный нож сталь NEW SHOW</v>
          </cell>
          <cell r="D10121" t="str">
            <v xml:space="preserve"> Stainless steel easy lever can opener</v>
          </cell>
          <cell r="E10121" t="str">
            <v>Китай</v>
          </cell>
          <cell r="F10121" t="str">
            <v>НЕРЖАВЕЮЩАЯ СТАЛЬ,ПЛАСТИК</v>
          </cell>
        </row>
        <row r="10122">
          <cell r="A10122" t="str">
            <v>S14041</v>
          </cell>
          <cell r="B10122" t="str">
            <v>GP&amp;ME</v>
          </cell>
          <cell r="C10122" t="str">
            <v xml:space="preserve"> Консервный нож + открывалка NEW SHOW</v>
          </cell>
          <cell r="D10122" t="str">
            <v xml:space="preserve"> Double gear chrome plated can opener with caps and lids lifter</v>
          </cell>
          <cell r="E10122" t="str">
            <v>Китай</v>
          </cell>
          <cell r="F10122" t="str">
            <v>НЕРЖАВЕЮЩАЯ СТАЛЬ,ПЛАСТИК</v>
          </cell>
        </row>
        <row r="10123">
          <cell r="A10123" t="str">
            <v>S14003</v>
          </cell>
          <cell r="B10123" t="str">
            <v>GP&amp;ME</v>
          </cell>
          <cell r="C10123" t="str">
            <v xml:space="preserve"> Лопатка сталь NEW SHOW</v>
          </cell>
          <cell r="D10123" t="str">
            <v xml:space="preserve"> Stainless steel frying turner</v>
          </cell>
          <cell r="E10123" t="str">
            <v>Китай</v>
          </cell>
          <cell r="F10123" t="str">
            <v>НЕРЖАВЕЮЩАЯ СТАЛЬ,ПЛАСТИК</v>
          </cell>
        </row>
        <row r="10124">
          <cell r="A10124" t="str">
            <v>S14007</v>
          </cell>
          <cell r="B10124" t="str">
            <v>GP&amp;ME</v>
          </cell>
          <cell r="C10124" t="str">
            <v xml:space="preserve"> Картофелемялка сталь NEW SHOW</v>
          </cell>
          <cell r="D10124" t="str">
            <v xml:space="preserve"> Stainless steel potato masher</v>
          </cell>
          <cell r="E10124" t="str">
            <v>Китай</v>
          </cell>
          <cell r="F10124" t="str">
            <v>НЕРЖАВЕЮЩАЯ СТАЛЬ,ПЛАСТИК</v>
          </cell>
        </row>
        <row r="10125">
          <cell r="A10125" t="str">
            <v>S14013</v>
          </cell>
          <cell r="B10125" t="str">
            <v>GP&amp;ME</v>
          </cell>
          <cell r="C10125" t="str">
            <v xml:space="preserve"> Ложка для мороженного NEW SHOW</v>
          </cell>
          <cell r="D10125" t="str">
            <v xml:space="preserve"> Chrome plated mechanical ice-cream scoop</v>
          </cell>
          <cell r="E10125" t="str">
            <v>Китай</v>
          </cell>
          <cell r="F10125" t="str">
            <v>НЕРЖАВЕЮЩАЯ СТАЛЬ,ПЛАСТИК</v>
          </cell>
        </row>
        <row r="10126">
          <cell r="A10126" t="str">
            <v>S14020</v>
          </cell>
          <cell r="B10126" t="str">
            <v>GP&amp;ME</v>
          </cell>
          <cell r="C10126" t="str">
            <v xml:space="preserve"> Шумовка нейлон NEW SHOW</v>
          </cell>
          <cell r="D10126" t="str">
            <v xml:space="preserve"> Nylon  stimme - heat resistant +210° C</v>
          </cell>
          <cell r="E10126" t="str">
            <v>Китай</v>
          </cell>
          <cell r="F10126" t="str">
            <v>НЕЙЛОН,ПЛАСТИК</v>
          </cell>
        </row>
        <row r="10127">
          <cell r="A10127" t="str">
            <v>S14023</v>
          </cell>
          <cell r="B10127" t="str">
            <v>GP&amp;ME</v>
          </cell>
          <cell r="C10127" t="str">
            <v xml:space="preserve"> Лопатка нейлон NEW SHOW</v>
          </cell>
          <cell r="D10127" t="str">
            <v xml:space="preserve"> Nylon frying turner - heat resistant +210° C</v>
          </cell>
          <cell r="E10127" t="str">
            <v>Китай</v>
          </cell>
          <cell r="F10127" t="str">
            <v>НЕЙЛОН,ПЛАСТИК</v>
          </cell>
        </row>
        <row r="10128">
          <cell r="A10128" t="str">
            <v>S14001</v>
          </cell>
          <cell r="B10128" t="str">
            <v>GP&amp;ME</v>
          </cell>
          <cell r="C10128" t="str">
            <v xml:space="preserve"> Половник сталь NEW SHOW</v>
          </cell>
          <cell r="D10128" t="str">
            <v xml:space="preserve"> Stainless steel ladle</v>
          </cell>
          <cell r="E10128" t="str">
            <v>Китай</v>
          </cell>
          <cell r="F10128" t="str">
            <v>НЕРЖАВЕЮЩАЯ СТАЛЬ,ПЛАСТИК</v>
          </cell>
        </row>
        <row r="10129">
          <cell r="A10129" t="str">
            <v>S14002</v>
          </cell>
          <cell r="B10129" t="str">
            <v>GP&amp;ME</v>
          </cell>
          <cell r="C10129" t="str">
            <v xml:space="preserve"> Шумовка сталь NEW SHOW</v>
          </cell>
          <cell r="D10129" t="str">
            <v xml:space="preserve"> Stainless steel skimmer</v>
          </cell>
          <cell r="E10129" t="str">
            <v>Китай</v>
          </cell>
          <cell r="F10129" t="str">
            <v>НЕРЖАВЕЮЩАЯ СТАЛЬ,ПЛАСТИК</v>
          </cell>
        </row>
        <row r="10130">
          <cell r="A10130" t="str">
            <v>14078</v>
          </cell>
          <cell r="B10130" t="str">
            <v>GP&amp;ME</v>
          </cell>
          <cell r="C10130" t="str">
            <v xml:space="preserve"> Отделитель косточек для вишен</v>
          </cell>
          <cell r="E10130" t="str">
            <v>Китай</v>
          </cell>
          <cell r="F10130" t="str">
            <v>НЕРЖАВЕЮЩАЯ СТАЛЬ</v>
          </cell>
        </row>
        <row r="10131">
          <cell r="A10131" t="str">
            <v>S4009</v>
          </cell>
          <cell r="B10131" t="str">
            <v>GP&amp;ME</v>
          </cell>
          <cell r="C10131" t="str">
            <v xml:space="preserve"> Лопатка для пирога сталь ШОУ</v>
          </cell>
          <cell r="E10131" t="str">
            <v>Италия</v>
          </cell>
        </row>
        <row r="10132">
          <cell r="A10132" t="str">
            <v>S9029</v>
          </cell>
          <cell r="B10132" t="str">
            <v>GP&amp;ME</v>
          </cell>
          <cell r="C10132" t="str">
            <v xml:space="preserve"> Сырорезка сталь PUNTINI SULLE I</v>
          </cell>
          <cell r="E10132" t="str">
            <v>Италия</v>
          </cell>
        </row>
        <row r="10133">
          <cell r="A10133" t="str">
            <v>GP78</v>
          </cell>
          <cell r="B10133" t="str">
            <v>GP&amp;ME</v>
          </cell>
          <cell r="C10133" t="str">
            <v xml:space="preserve"> Нож для цитрусовых сталь PUNTINI SULLE I</v>
          </cell>
          <cell r="E10133" t="str">
            <v>Италия</v>
          </cell>
        </row>
        <row r="10134">
          <cell r="A10134" t="str">
            <v>GP79</v>
          </cell>
          <cell r="B10134" t="str">
            <v>GP&amp;ME</v>
          </cell>
          <cell r="C10134" t="str">
            <v xml:space="preserve"> Нож для помидоров PUNTINI SULLE I</v>
          </cell>
          <cell r="E10134" t="str">
            <v>Италия</v>
          </cell>
        </row>
        <row r="10135">
          <cell r="A10135" t="str">
            <v>DL5209</v>
          </cell>
          <cell r="B10135" t="str">
            <v>GP&amp;ME</v>
          </cell>
          <cell r="C10135" t="str">
            <v xml:space="preserve"> Пистолет для печенья с 16 насадками DOLCETTERIA</v>
          </cell>
          <cell r="D10135" t="str">
            <v xml:space="preserve"> Cookie gun cm 20 with 10 discs and 6 decorating nozzles</v>
          </cell>
          <cell r="E10135" t="str">
            <v>Китай</v>
          </cell>
          <cell r="F10135" t="str">
            <v>ПЛАСТИК,МЕТАЛЛ</v>
          </cell>
        </row>
        <row r="10136">
          <cell r="A10136" t="str">
            <v>DL5240</v>
          </cell>
          <cell r="B10136" t="str">
            <v>GP&amp;ME</v>
          </cell>
          <cell r="C10136" t="str">
            <v xml:space="preserve"> Трафарет для декорирования тортов DOLCETTERIA 5шт 23см</v>
          </cell>
          <cell r="D10136" t="str">
            <v xml:space="preserve"> Cake decorating stencil set - 5 pcs assorted - diam 23 cm</v>
          </cell>
          <cell r="E10136" t="str">
            <v>Китай</v>
          </cell>
          <cell r="F10136" t="str">
            <v>ПЛАСТИК</v>
          </cell>
        </row>
        <row r="10137">
          <cell r="A10137" t="str">
            <v>DL5012</v>
          </cell>
          <cell r="B10137" t="str">
            <v>GP&amp;ME</v>
          </cell>
          <cell r="C10137" t="str">
            <v xml:space="preserve"> Кисть пекарская Dolcetteria 33см</v>
          </cell>
          <cell r="D10137" t="str">
            <v xml:space="preserve"> Nylon large kitchen brush cm 33</v>
          </cell>
          <cell r="E10137" t="str">
            <v>Китай</v>
          </cell>
          <cell r="F10137" t="str">
            <v>ПЛАСТИК</v>
          </cell>
        </row>
        <row r="10138">
          <cell r="A10138" t="str">
            <v>DL5022</v>
          </cell>
          <cell r="B10138" t="str">
            <v>GP&amp;ME</v>
          </cell>
          <cell r="C10138" t="str">
            <v xml:space="preserve"> Сепаратор для яйца Dolcetteria</v>
          </cell>
          <cell r="D10138" t="str">
            <v xml:space="preserve"> Egg separator</v>
          </cell>
          <cell r="E10138" t="str">
            <v>Китай</v>
          </cell>
          <cell r="F10138" t="str">
            <v>ПЛАСТИК</v>
          </cell>
        </row>
        <row r="10139">
          <cell r="A10139" t="str">
            <v>DL5026</v>
          </cell>
          <cell r="B10139" t="str">
            <v>GP&amp;ME</v>
          </cell>
          <cell r="C10139" t="str">
            <v xml:space="preserve"> Мешок кондитерский профессиональный с 6 насадками Dolcetteria</v>
          </cell>
          <cell r="D10139" t="str">
            <v xml:space="preserve"> Professional icing bag – proofed fabric with 6 nozzles incl</v>
          </cell>
          <cell r="E10139" t="str">
            <v>Китай</v>
          </cell>
          <cell r="F10139" t="str">
            <v>ПЛАСТИК</v>
          </cell>
        </row>
        <row r="10140">
          <cell r="A10140" t="str">
            <v>DL5035</v>
          </cell>
          <cell r="B10140" t="str">
            <v>GP&amp;ME</v>
          </cell>
          <cell r="C10140" t="str">
            <v xml:space="preserve"> Форма для вырезания теста ЗВЕЗДА Dolcetteria 6шт</v>
          </cell>
          <cell r="D10140" t="str">
            <v xml:space="preserve"> Stainless steel star shaped cookie cutters – 6 pcs set</v>
          </cell>
          <cell r="E10140" t="str">
            <v>Китай</v>
          </cell>
          <cell r="F10140" t="str">
            <v>НЕРЖАВЕЮЩАЯ СТАЛЬ</v>
          </cell>
        </row>
        <row r="10141">
          <cell r="A10141" t="str">
            <v>DL5036</v>
          </cell>
          <cell r="B10141" t="str">
            <v>GP&amp;ME</v>
          </cell>
          <cell r="C10141" t="str">
            <v xml:space="preserve"> Форма для вырезания теста СЕРДЦЕ Dolcetteria 6шт</v>
          </cell>
          <cell r="D10141" t="str">
            <v xml:space="preserve"> Stainless steel heart shaped cookie cutters – 6 pcs set</v>
          </cell>
          <cell r="E10141" t="str">
            <v>Китай</v>
          </cell>
          <cell r="F10141" t="str">
            <v>НЕРЖАВЕЮЩАЯ СТАЛЬ</v>
          </cell>
        </row>
        <row r="10142">
          <cell r="A10142" t="str">
            <v>DL5037</v>
          </cell>
          <cell r="B10142" t="str">
            <v>GP&amp;ME</v>
          </cell>
          <cell r="C10142" t="str">
            <v xml:space="preserve"> Форма для вырезания теста ЦВЕТОК Dolcetteria 6шт</v>
          </cell>
          <cell r="D10142" t="str">
            <v xml:space="preserve"> Stainless steel daisy shaped cookie cutters – 6 pcs set</v>
          </cell>
          <cell r="E10142" t="str">
            <v>Китай</v>
          </cell>
          <cell r="F10142" t="str">
            <v>НЕРЖАВЕЮЩАЯ СТАЛЬ</v>
          </cell>
        </row>
        <row r="10143">
          <cell r="A10143" t="str">
            <v>GC10032</v>
          </cell>
          <cell r="B10143" t="str">
            <v>GRAND ENTERPRISE</v>
          </cell>
          <cell r="C10143" t="str">
            <v xml:space="preserve"> Чехол от дождя для мотороллера h=90см l=187см</v>
          </cell>
          <cell r="D10143" t="str">
            <v xml:space="preserve"> cover for a motor scooter</v>
          </cell>
          <cell r="E10143" t="str">
            <v>Китай</v>
          </cell>
          <cell r="F10143" t="str">
            <v>ПОЛИЭТИЛЕН</v>
          </cell>
        </row>
        <row r="10144">
          <cell r="A10144" t="str">
            <v>GC10033</v>
          </cell>
          <cell r="B10144" t="str">
            <v>GRAND ENTERPRISE</v>
          </cell>
          <cell r="C10144" t="str">
            <v xml:space="preserve"> Чехол от дождя для барбекю h=70см d=70см</v>
          </cell>
          <cell r="D10144" t="str">
            <v xml:space="preserve"> cover for a round bbq</v>
          </cell>
          <cell r="E10144" t="str">
            <v>Китай</v>
          </cell>
          <cell r="F10144" t="str">
            <v>ПОЛИЭТИЛЕН</v>
          </cell>
        </row>
        <row r="10145">
          <cell r="A10145" t="str">
            <v>GC10034</v>
          </cell>
          <cell r="B10145" t="str">
            <v>GRAND ENTERPRISE</v>
          </cell>
          <cell r="C10145" t="str">
            <v xml:space="preserve"> Чехол от дождя для комплекта садовой мебели 70х180х125см</v>
          </cell>
          <cell r="D10145" t="str">
            <v xml:space="preserve"> cover for the set of garden furniture</v>
          </cell>
          <cell r="E10145" t="str">
            <v>Китай</v>
          </cell>
          <cell r="F10145" t="str">
            <v>ПОЛИЭТИЛЕН</v>
          </cell>
        </row>
        <row r="10146">
          <cell r="A10146" t="str">
            <v>GC10035</v>
          </cell>
          <cell r="B10146" t="str">
            <v>GRAND ENTERPRISE</v>
          </cell>
          <cell r="C10146" t="str">
            <v xml:space="preserve"> Чехол от дождя для велосипеда h=116см l=178см</v>
          </cell>
          <cell r="D10146" t="str">
            <v xml:space="preserve"> cover for a bicycle</v>
          </cell>
          <cell r="E10146" t="str">
            <v>Китай</v>
          </cell>
          <cell r="F10146" t="str">
            <v>ПОЛИЭТИЛЕН</v>
          </cell>
        </row>
        <row r="10147">
          <cell r="A10147" t="str">
            <v>GC10036</v>
          </cell>
          <cell r="B10147" t="str">
            <v>GRAND ENTERPRISE</v>
          </cell>
          <cell r="C10147" t="str">
            <v xml:space="preserve"> Чехол от дождя для барбекю 90х100х60см</v>
          </cell>
          <cell r="D10147" t="str">
            <v xml:space="preserve"> cover for a square bbq</v>
          </cell>
          <cell r="E10147" t="str">
            <v>Китай</v>
          </cell>
          <cell r="F10147" t="str">
            <v>ПОЛИЭТИЛЕН</v>
          </cell>
        </row>
        <row r="10148">
          <cell r="A10148" t="str">
            <v>GC10037</v>
          </cell>
          <cell r="B10148" t="str">
            <v>GRAND ENTERPRISE</v>
          </cell>
          <cell r="C10148" t="str">
            <v xml:space="preserve"> Чехол от дождя для газонокосилки</v>
          </cell>
          <cell r="D10148" t="str">
            <v xml:space="preserve"> cover for a lawn mower</v>
          </cell>
          <cell r="E10148" t="str">
            <v>Китай</v>
          </cell>
          <cell r="F10148" t="str">
            <v>ПОЛИЭТИЛЕН</v>
          </cell>
        </row>
        <row r="10149">
          <cell r="A10149" t="str">
            <v>GR13123</v>
          </cell>
          <cell r="B10149" t="str">
            <v>GRANI</v>
          </cell>
          <cell r="E10149" t="str">
            <v>Китай</v>
          </cell>
          <cell r="F10149" t="str">
            <v>БУМАГА</v>
          </cell>
        </row>
        <row r="10150">
          <cell r="A10150" t="str">
            <v>GR1442</v>
          </cell>
          <cell r="B10150" t="str">
            <v>GRANI</v>
          </cell>
          <cell r="E10150" t="str">
            <v>Китай</v>
          </cell>
          <cell r="F10150" t="str">
            <v>ТКАНЬ</v>
          </cell>
        </row>
        <row r="10151">
          <cell r="A10151" t="str">
            <v>GRTZ6528</v>
          </cell>
          <cell r="B10151" t="str">
            <v>GRANI</v>
          </cell>
          <cell r="E10151" t="str">
            <v>Китай</v>
          </cell>
          <cell r="F10151" t="str">
            <v>БУМАГА</v>
          </cell>
        </row>
        <row r="10152">
          <cell r="A10152" t="str">
            <v>GR14017</v>
          </cell>
          <cell r="B10152" t="str">
            <v>GRANI</v>
          </cell>
          <cell r="E10152" t="str">
            <v>Китай</v>
          </cell>
          <cell r="F10152" t="str">
            <v>БУМАГА</v>
          </cell>
        </row>
        <row r="10153">
          <cell r="A10153" t="str">
            <v>GR0824</v>
          </cell>
          <cell r="B10153" t="str">
            <v>GRANI</v>
          </cell>
          <cell r="C10153" t="str">
            <v xml:space="preserve"> Сумочка ламинир 18х22.7 MPremium mix</v>
          </cell>
          <cell r="E10153" t="str">
            <v>Россия</v>
          </cell>
          <cell r="F10153" t="str">
            <v>ТКАНЬ</v>
          </cell>
        </row>
        <row r="10154">
          <cell r="A10154" t="str">
            <v>GR1426</v>
          </cell>
          <cell r="B10154" t="str">
            <v>GRANI</v>
          </cell>
          <cell r="C10154" t="str">
            <v xml:space="preserve"> Сумочка гологр 13х36 для бутылок (HLS)(ПБ-8)</v>
          </cell>
          <cell r="E10154" t="str">
            <v>Россия</v>
          </cell>
          <cell r="F10154" t="str">
            <v>ТКАНЬ</v>
          </cell>
        </row>
        <row r="10155">
          <cell r="A10155" t="str">
            <v>GR15H</v>
          </cell>
          <cell r="B10155" t="str">
            <v>GRANI</v>
          </cell>
          <cell r="C10155" t="str">
            <v xml:space="preserve"> Сумочка ламинир 12х15см</v>
          </cell>
          <cell r="E10155" t="str">
            <v>Россия</v>
          </cell>
          <cell r="F10155" t="str">
            <v>ТКАНЬ</v>
          </cell>
        </row>
        <row r="10156">
          <cell r="A10156" t="str">
            <v>GR6430</v>
          </cell>
          <cell r="B10156" t="str">
            <v>GRANI</v>
          </cell>
          <cell r="C10156" t="str">
            <v xml:space="preserve"> Сумочка ламинир 23х37 с аппликацией 6430</v>
          </cell>
          <cell r="E10156" t="str">
            <v>Россия</v>
          </cell>
          <cell r="F10156" t="str">
            <v>ТКАНЬ</v>
          </cell>
        </row>
        <row r="10157">
          <cell r="A10157" t="str">
            <v>GR824</v>
          </cell>
          <cell r="B10157" t="str">
            <v>GRANI</v>
          </cell>
          <cell r="C10157" t="str">
            <v xml:space="preserve"> Сумочка ламинир 18х22.7 M</v>
          </cell>
          <cell r="E10157" t="str">
            <v>Россия</v>
          </cell>
          <cell r="F10157" t="str">
            <v>ТКАНЬ</v>
          </cell>
        </row>
        <row r="10158">
          <cell r="A10158" t="str">
            <v>GR1215</v>
          </cell>
          <cell r="B10158" t="str">
            <v>GRANI</v>
          </cell>
          <cell r="C10158" t="str">
            <v xml:space="preserve"> Мешочек шифон 12х15 зол рис</v>
          </cell>
          <cell r="E10158" t="str">
            <v>Россия</v>
          </cell>
          <cell r="F10158" t="str">
            <v>ТКАНЬ</v>
          </cell>
        </row>
        <row r="10159">
          <cell r="A10159" t="str">
            <v>GR1401</v>
          </cell>
          <cell r="B10159" t="str">
            <v>GRANI</v>
          </cell>
          <cell r="C10159" t="str">
            <v xml:space="preserve"> Сумочка ламинир 12х15 в асс (FF)(6563) 6570 6591</v>
          </cell>
          <cell r="E10159" t="str">
            <v>Россия</v>
          </cell>
          <cell r="F10159" t="str">
            <v>ТКАНЬ</v>
          </cell>
        </row>
        <row r="10160">
          <cell r="A10160" t="str">
            <v>GR1451</v>
          </cell>
          <cell r="B10160" t="str">
            <v>GRANI</v>
          </cell>
          <cell r="C10160" t="str">
            <v xml:space="preserve"> Мешочек подарочный текстиль 10х15 мет</v>
          </cell>
          <cell r="E10160" t="str">
            <v>Россия</v>
          </cell>
          <cell r="F10160" t="str">
            <v>ТКАНЬ</v>
          </cell>
        </row>
        <row r="10161">
          <cell r="A10161" t="str">
            <v>GR002N</v>
          </cell>
          <cell r="B10161" t="str">
            <v>GRANI</v>
          </cell>
          <cell r="C10161" t="str">
            <v xml:space="preserve"> Сумочка ламинир 42х62 (18N 19N) 9542 9553</v>
          </cell>
          <cell r="E10161" t="str">
            <v>Китай</v>
          </cell>
          <cell r="F10161" t="str">
            <v>БУМАГА</v>
          </cell>
        </row>
        <row r="10162">
          <cell r="A10162" t="str">
            <v>GR022</v>
          </cell>
          <cell r="B10162" t="str">
            <v>GRANI</v>
          </cell>
          <cell r="C10162" t="str">
            <v xml:space="preserve"> Сумочка гологр 12х15 цветная (FLS) (LH) (ПБ-6) 9521</v>
          </cell>
          <cell r="E10162" t="str">
            <v>Китай</v>
          </cell>
          <cell r="F10162" t="str">
            <v>БУМАГА</v>
          </cell>
        </row>
        <row r="10163">
          <cell r="A10163" t="str">
            <v>GR2007</v>
          </cell>
          <cell r="B10163" t="str">
            <v>GRANI</v>
          </cell>
          <cell r="C10163" t="str">
            <v xml:space="preserve"> Пленка пласт 100х70 цветная</v>
          </cell>
          <cell r="E10163" t="str">
            <v>Китай</v>
          </cell>
          <cell r="F10163" t="str">
            <v>БУМАГА</v>
          </cell>
        </row>
        <row r="10164">
          <cell r="A10164" t="str">
            <v>GR2545</v>
          </cell>
          <cell r="B10164" t="str">
            <v>GRANI</v>
          </cell>
          <cell r="C10164" t="str">
            <v xml:space="preserve"> Мешочек шифон 18х23 закрытый (ОМ014)</v>
          </cell>
          <cell r="E10164" t="str">
            <v>Китай</v>
          </cell>
          <cell r="F10164" t="str">
            <v>ШИФОН</v>
          </cell>
        </row>
        <row r="10165">
          <cell r="A10165" t="str">
            <v>GR3142</v>
          </cell>
          <cell r="B10165" t="str">
            <v>GRANI</v>
          </cell>
          <cell r="C10165" t="str">
            <v xml:space="preserve"> Сумочка ламинир 74х52х24 (18Z)</v>
          </cell>
          <cell r="E10165" t="str">
            <v>Китай</v>
          </cell>
          <cell r="F10165" t="str">
            <v>БУМАГА</v>
          </cell>
        </row>
        <row r="10166">
          <cell r="A10166" t="str">
            <v>GR41A</v>
          </cell>
          <cell r="B10166" t="str">
            <v>GRANI</v>
          </cell>
          <cell r="C10166" t="str">
            <v xml:space="preserve"> Сумочка ламинир шотл 33х44см (38A)AK</v>
          </cell>
          <cell r="E10166" t="str">
            <v>Китай</v>
          </cell>
          <cell r="F10166" t="str">
            <v>БУМАГА</v>
          </cell>
        </row>
        <row r="10167">
          <cell r="A10167" t="str">
            <v>GR41E</v>
          </cell>
          <cell r="B10167" t="str">
            <v>GRANI</v>
          </cell>
          <cell r="C10167" t="str">
            <v xml:space="preserve"> Сумочка ламинир шотл 18х23см (38E)</v>
          </cell>
          <cell r="E10167" t="str">
            <v>Китай</v>
          </cell>
          <cell r="F10167" t="str">
            <v>БУМАГА</v>
          </cell>
        </row>
        <row r="10168">
          <cell r="A10168" t="str">
            <v>GR0001</v>
          </cell>
          <cell r="B10168" t="str">
            <v>GRANI</v>
          </cell>
          <cell r="C10168" t="str">
            <v xml:space="preserve"> Набор шаров УЛЫБКА свадьба №5</v>
          </cell>
          <cell r="E10168" t="str">
            <v>Россия</v>
          </cell>
          <cell r="F10168" t="str">
            <v>ЛАТЕКС</v>
          </cell>
        </row>
        <row r="10169">
          <cell r="A10169" t="str">
            <v>GR0002</v>
          </cell>
          <cell r="B10169" t="str">
            <v>GRANI</v>
          </cell>
          <cell r="C10169" t="str">
            <v xml:space="preserve"> Набор шаров УЛЫБКА день рождения №3</v>
          </cell>
          <cell r="E10169" t="str">
            <v>Россия</v>
          </cell>
          <cell r="F10169" t="str">
            <v>ЛАТЕКС</v>
          </cell>
        </row>
        <row r="10170">
          <cell r="A10170" t="str">
            <v>GR0003</v>
          </cell>
          <cell r="B10170" t="str">
            <v>GRANI</v>
          </cell>
          <cell r="C10170" t="str">
            <v xml:space="preserve"> Набор шаров УЛЫБКА поздравляю №4</v>
          </cell>
          <cell r="E10170" t="str">
            <v>Россия</v>
          </cell>
          <cell r="F10170" t="str">
            <v>ЛАТЕКС</v>
          </cell>
        </row>
        <row r="10171">
          <cell r="A10171" t="str">
            <v>GR0004</v>
          </cell>
          <cell r="B10171" t="str">
            <v>GRANI</v>
          </cell>
          <cell r="C10171" t="str">
            <v xml:space="preserve"> Набор шаров УЛЫБКА №1 в асс</v>
          </cell>
          <cell r="E10171" t="str">
            <v>Россия</v>
          </cell>
          <cell r="F10171" t="str">
            <v>ЛАТЕКС</v>
          </cell>
        </row>
        <row r="10172">
          <cell r="A10172" t="str">
            <v>GR2460</v>
          </cell>
          <cell r="B10172" t="str">
            <v>GRANI</v>
          </cell>
          <cell r="C10172" t="str">
            <v xml:space="preserve"> Мешочек шифон 30х40 прозрачный цв верх (OM003)</v>
          </cell>
          <cell r="E10172" t="str">
            <v>Китай</v>
          </cell>
          <cell r="F10172" t="str">
            <v>ШИФОН</v>
          </cell>
        </row>
        <row r="10173">
          <cell r="A10173" t="str">
            <v>GR2544</v>
          </cell>
          <cell r="B10173" t="str">
            <v>GRANI</v>
          </cell>
          <cell r="C10173" t="str">
            <v xml:space="preserve"> Мешочек шифон 13х18 закрытый (ОМ014)</v>
          </cell>
          <cell r="E10173" t="str">
            <v>Китай</v>
          </cell>
          <cell r="F10173" t="str">
            <v>ШИФОН</v>
          </cell>
        </row>
        <row r="10174">
          <cell r="A10174" t="str">
            <v>GR2546</v>
          </cell>
          <cell r="B10174" t="str">
            <v>GRANI</v>
          </cell>
          <cell r="C10174" t="str">
            <v xml:space="preserve"> Мешочек шифон 20х25 закрытый (ОМ014)</v>
          </cell>
          <cell r="E10174" t="str">
            <v>Китай</v>
          </cell>
          <cell r="F10174" t="str">
            <v>ШИФОН</v>
          </cell>
        </row>
        <row r="10175">
          <cell r="A10175" t="str">
            <v>GR7531</v>
          </cell>
          <cell r="B10175" t="str">
            <v>GRANI</v>
          </cell>
          <cell r="C10175" t="str">
            <v xml:space="preserve"> Магнит ПЕТУХ резиновый</v>
          </cell>
          <cell r="E10175" t="str">
            <v>Китай</v>
          </cell>
          <cell r="F10175" t="str">
            <v>РЕЗИНА</v>
          </cell>
        </row>
        <row r="10176">
          <cell r="A10176" t="str">
            <v>GR7524</v>
          </cell>
          <cell r="B10176" t="str">
            <v>GRANI</v>
          </cell>
          <cell r="C10176" t="str">
            <v xml:space="preserve"> Брелок ПЕТУХ большой</v>
          </cell>
          <cell r="E10176" t="str">
            <v>Китай</v>
          </cell>
          <cell r="F10176" t="str">
            <v>ПЛАСТИК</v>
          </cell>
        </row>
        <row r="10177">
          <cell r="A10177" t="str">
            <v>GR7525</v>
          </cell>
          <cell r="B10177" t="str">
            <v>GRANI</v>
          </cell>
          <cell r="C10177" t="str">
            <v xml:space="preserve"> Брелок ПЕТУХ средний</v>
          </cell>
          <cell r="E10177" t="str">
            <v>Китай</v>
          </cell>
          <cell r="F10177" t="str">
            <v>ПЛАСТИК</v>
          </cell>
        </row>
        <row r="10178">
          <cell r="A10178" t="str">
            <v>GR7526</v>
          </cell>
          <cell r="B10178" t="str">
            <v>GRANI</v>
          </cell>
          <cell r="C10178" t="str">
            <v xml:space="preserve"> Брелок ПЕТУХ малый</v>
          </cell>
          <cell r="E10178" t="str">
            <v>Китай</v>
          </cell>
          <cell r="F10178" t="str">
            <v>ПЛАСТИК</v>
          </cell>
        </row>
        <row r="10179">
          <cell r="A10179" t="str">
            <v>GRPB4</v>
          </cell>
          <cell r="B10179" t="str">
            <v>GRANI</v>
          </cell>
          <cell r="C10179" t="str">
            <v xml:space="preserve"> Сумочка гологр 18х23(20х25) (LE)(18х22.7 MG)</v>
          </cell>
          <cell r="E10179" t="str">
            <v>Китай</v>
          </cell>
          <cell r="F10179" t="str">
            <v>БУМАГА</v>
          </cell>
        </row>
        <row r="10180">
          <cell r="A10180" t="str">
            <v>GRS203</v>
          </cell>
          <cell r="B10180" t="str">
            <v>GRANI</v>
          </cell>
          <cell r="C10180" t="str">
            <v xml:space="preserve"> Сумочка НГ 24х30 черепаха</v>
          </cell>
          <cell r="E10180" t="str">
            <v>Китай</v>
          </cell>
          <cell r="F10180" t="str">
            <v>БУМАГА</v>
          </cell>
        </row>
        <row r="10181">
          <cell r="A10181" t="str">
            <v>GRSG</v>
          </cell>
          <cell r="B10181" t="str">
            <v>GRANI</v>
          </cell>
          <cell r="C10181" t="str">
            <v xml:space="preserve"> Сумочка гологр 11х13.7 SG</v>
          </cell>
          <cell r="E10181" t="str">
            <v>Китай</v>
          </cell>
          <cell r="F10181" t="str">
            <v>БУМАГА</v>
          </cell>
        </row>
        <row r="10182">
          <cell r="A10182" t="str">
            <v>G1037</v>
          </cell>
          <cell r="B10182" t="str">
            <v>GRANI</v>
          </cell>
          <cell r="C10182" t="str">
            <v xml:space="preserve"> Сумочка ламинир 33х44 (6346)(9545)(6558)(6586)</v>
          </cell>
          <cell r="E10182" t="str">
            <v>Китай</v>
          </cell>
          <cell r="F10182" t="str">
            <v>БУМАГА</v>
          </cell>
        </row>
        <row r="10183">
          <cell r="A10183" t="str">
            <v>G9457A</v>
          </cell>
          <cell r="B10183" t="str">
            <v>GRANI</v>
          </cell>
          <cell r="C10183" t="str">
            <v xml:space="preserve"> Сумочка ламинир 33х44 АКЦИЯ (9457)</v>
          </cell>
          <cell r="E10183" t="str">
            <v>Китай</v>
          </cell>
          <cell r="F10183" t="str">
            <v>БУМАГА</v>
          </cell>
        </row>
        <row r="10184">
          <cell r="A10184" t="str">
            <v>GR012</v>
          </cell>
          <cell r="B10184" t="str">
            <v>GRANI</v>
          </cell>
          <cell r="C10184" t="str">
            <v xml:space="preserve"> Сумочка гологр 26х33 гор ПБ1(9515)</v>
          </cell>
          <cell r="E10184" t="str">
            <v>Китай</v>
          </cell>
          <cell r="F10184" t="str">
            <v>БУМАГА</v>
          </cell>
        </row>
        <row r="10185">
          <cell r="A10185" t="str">
            <v>GR013</v>
          </cell>
          <cell r="B10185" t="str">
            <v>GRANI</v>
          </cell>
          <cell r="C10185" t="str">
            <v xml:space="preserve"> Сумочка ламинир 11х33 HF B БУТЫЛЬ (12.3х36.2см)</v>
          </cell>
          <cell r="E10185" t="str">
            <v>Китай</v>
          </cell>
          <cell r="F10185" t="str">
            <v>БУМАГА</v>
          </cell>
        </row>
        <row r="10186">
          <cell r="A10186" t="str">
            <v>GR01426</v>
          </cell>
          <cell r="B10186" t="str">
            <v>GRANI</v>
          </cell>
          <cell r="C10186" t="str">
            <v xml:space="preserve"> Сумочка гологр 14х35 бут (HLS)(LM)(BG)(9614)</v>
          </cell>
          <cell r="E10186" t="str">
            <v>Китай</v>
          </cell>
          <cell r="F10186" t="str">
            <v>БУМАГА</v>
          </cell>
        </row>
        <row r="10187">
          <cell r="A10187" t="str">
            <v>GR021</v>
          </cell>
          <cell r="B10187" t="str">
            <v>GRANI</v>
          </cell>
          <cell r="C10187" t="str">
            <v xml:space="preserve"> Сумочка гологр 33х44 цветная 9570</v>
          </cell>
          <cell r="E10187" t="str">
            <v>Китай</v>
          </cell>
          <cell r="F10187" t="str">
            <v>БУМАГА</v>
          </cell>
        </row>
        <row r="10188">
          <cell r="A10188" t="str">
            <v>GR031</v>
          </cell>
          <cell r="B10188" t="str">
            <v>GRANI</v>
          </cell>
          <cell r="C10188" t="str">
            <v xml:space="preserve"> Сумочка ламинир 14х20 MS</v>
          </cell>
          <cell r="E10188" t="str">
            <v>Китай</v>
          </cell>
          <cell r="F10188" t="str">
            <v>БУМАГА</v>
          </cell>
        </row>
        <row r="10189">
          <cell r="A10189" t="str">
            <v>GR071</v>
          </cell>
          <cell r="B10189" t="str">
            <v>GRANI</v>
          </cell>
          <cell r="C10189" t="str">
            <v xml:space="preserve"> Небесный фонарик СЕРДЦЕ средний 07-1м</v>
          </cell>
          <cell r="E10189" t="str">
            <v>Китай</v>
          </cell>
          <cell r="F10189" t="str">
            <v>БУМАГА</v>
          </cell>
        </row>
        <row r="10190">
          <cell r="A10190" t="str">
            <v>GR100</v>
          </cell>
          <cell r="B10190" t="str">
            <v>GRANI</v>
          </cell>
          <cell r="C10190" t="str">
            <v xml:space="preserve"> Бумага упаковочная 100х70 5шт</v>
          </cell>
          <cell r="E10190" t="str">
            <v>Китай</v>
          </cell>
          <cell r="F10190" t="str">
            <v>БУМАГА</v>
          </cell>
        </row>
        <row r="10191">
          <cell r="A10191" t="str">
            <v>GR13042</v>
          </cell>
          <cell r="B10191" t="str">
            <v>GRANI</v>
          </cell>
          <cell r="C10191" t="str">
            <v xml:space="preserve"> Сумочка гологр 18х21.5 СНЕЖИНКИ</v>
          </cell>
          <cell r="E10191" t="str">
            <v>Китай</v>
          </cell>
          <cell r="F10191" t="str">
            <v>БУМАГА</v>
          </cell>
        </row>
        <row r="10192">
          <cell r="A10192" t="str">
            <v>GR13043</v>
          </cell>
          <cell r="B10192" t="str">
            <v>GRANI</v>
          </cell>
          <cell r="C10192" t="str">
            <v xml:space="preserve"> Сумочка гологр 24х35 СНЕЖИНКИ</v>
          </cell>
          <cell r="E10192" t="str">
            <v>Китай</v>
          </cell>
          <cell r="F10192" t="str">
            <v>БУМАГА</v>
          </cell>
        </row>
        <row r="10193">
          <cell r="A10193" t="str">
            <v>GR13G</v>
          </cell>
          <cell r="B10193" t="str">
            <v>GRANI</v>
          </cell>
          <cell r="C10193" t="str">
            <v xml:space="preserve"> Сумочка НГ 6х8</v>
          </cell>
          <cell r="E10193" t="str">
            <v>Китай</v>
          </cell>
          <cell r="F10193" t="str">
            <v>БУМАГА</v>
          </cell>
        </row>
        <row r="10194">
          <cell r="A10194" t="str">
            <v>GR13J</v>
          </cell>
          <cell r="B10194" t="str">
            <v>GRANI</v>
          </cell>
          <cell r="C10194" t="str">
            <v xml:space="preserve"> Сумочка НГ 06х08 13J</v>
          </cell>
          <cell r="E10194" t="str">
            <v>Китай</v>
          </cell>
          <cell r="F10194" t="str">
            <v>БУМАГА</v>
          </cell>
        </row>
        <row r="10195">
          <cell r="A10195" t="str">
            <v>GR14022</v>
          </cell>
          <cell r="B10195" t="str">
            <v>GRANI</v>
          </cell>
          <cell r="C10195" t="str">
            <v xml:space="preserve"> Сумочка НГ 18х23 14026</v>
          </cell>
          <cell r="E10195" t="str">
            <v>Китай</v>
          </cell>
          <cell r="F10195" t="str">
            <v>БУМАГА</v>
          </cell>
        </row>
        <row r="10196">
          <cell r="A10196" t="str">
            <v>GR14025</v>
          </cell>
          <cell r="B10196" t="str">
            <v>GRANI</v>
          </cell>
          <cell r="C10196" t="str">
            <v xml:space="preserve"> Сумочка НГ 19х27 14021</v>
          </cell>
          <cell r="E10196" t="str">
            <v>Китай</v>
          </cell>
          <cell r="F10196" t="str">
            <v>БУМАГА</v>
          </cell>
        </row>
        <row r="10197">
          <cell r="A10197" t="str">
            <v>GR1405</v>
          </cell>
          <cell r="B10197" t="str">
            <v>GRANI</v>
          </cell>
          <cell r="C10197" t="str">
            <v xml:space="preserve"> Сумочка ламинир 33х44 (мс1405. мс2253)</v>
          </cell>
          <cell r="E10197" t="str">
            <v>Китай</v>
          </cell>
          <cell r="F10197" t="str">
            <v>БУМАГА</v>
          </cell>
        </row>
        <row r="10198">
          <cell r="A10198" t="str">
            <v>GR1406</v>
          </cell>
          <cell r="B10198" t="str">
            <v>GRANI</v>
          </cell>
          <cell r="C10198" t="str">
            <v xml:space="preserve"> Сумочка ламинир 28х39 МС-1406</v>
          </cell>
          <cell r="E10198" t="str">
            <v>Китай</v>
          </cell>
          <cell r="F10198" t="str">
            <v>БУМАГА</v>
          </cell>
        </row>
        <row r="10199">
          <cell r="A10199" t="str">
            <v>GR1434</v>
          </cell>
          <cell r="B10199" t="str">
            <v>GRANI</v>
          </cell>
          <cell r="C10199" t="str">
            <v xml:space="preserve"> Пленка упак 100х70 голограф многоцвет 10шт</v>
          </cell>
          <cell r="E10199" t="str">
            <v>Китай</v>
          </cell>
          <cell r="F10199" t="str">
            <v>БУМАГА</v>
          </cell>
        </row>
        <row r="10200">
          <cell r="A10200" t="str">
            <v>GR1434F</v>
          </cell>
          <cell r="B10200" t="str">
            <v>GRANI</v>
          </cell>
          <cell r="C10200" t="str">
            <v xml:space="preserve"> Сумочка ламинир 16х18см (1517)(6350)(18F)</v>
          </cell>
          <cell r="E10200" t="str">
            <v>Китай</v>
          </cell>
          <cell r="F10200" t="str">
            <v>БУМАГА</v>
          </cell>
        </row>
        <row r="10201">
          <cell r="A10201" t="str">
            <v>GR1437</v>
          </cell>
          <cell r="B10201" t="str">
            <v>GRANI</v>
          </cell>
          <cell r="C10201" t="str">
            <v xml:space="preserve"> Сумочка гологр 18х23 (LE) 9519</v>
          </cell>
          <cell r="E10201" t="str">
            <v>Китай</v>
          </cell>
          <cell r="F10201" t="str">
            <v>БУМАГА</v>
          </cell>
        </row>
        <row r="10202">
          <cell r="A10202" t="str">
            <v>GR1437A</v>
          </cell>
          <cell r="B10202" t="str">
            <v>GRANI</v>
          </cell>
          <cell r="C10202" t="str">
            <v xml:space="preserve"> Сумочка голорг 33х44см (LA)(33х45) 9507 9516 9506</v>
          </cell>
          <cell r="E10202" t="str">
            <v>Китай</v>
          </cell>
          <cell r="F10202" t="str">
            <v>БУМАГА</v>
          </cell>
        </row>
        <row r="10203">
          <cell r="A10203" t="str">
            <v>GR1437B</v>
          </cell>
          <cell r="B10203" t="str">
            <v>GRANI</v>
          </cell>
          <cell r="C10203" t="str">
            <v xml:space="preserve"> Сумочка гологр 26х32 (LG) мега</v>
          </cell>
          <cell r="E10203" t="str">
            <v>Китай</v>
          </cell>
          <cell r="F10203" t="str">
            <v>БУМАГА</v>
          </cell>
        </row>
        <row r="10204">
          <cell r="A10204" t="str">
            <v>GR1452</v>
          </cell>
          <cell r="B10204" t="str">
            <v>GRANI</v>
          </cell>
          <cell r="C10204" t="str">
            <v xml:space="preserve"> Мешочек шифон 13х18 (1452)(1453)</v>
          </cell>
          <cell r="E10204" t="str">
            <v>Китай</v>
          </cell>
          <cell r="F10204" t="str">
            <v>ШИФОН</v>
          </cell>
        </row>
        <row r="10205">
          <cell r="A10205" t="str">
            <v>GR1453</v>
          </cell>
          <cell r="B10205" t="str">
            <v>GRANI</v>
          </cell>
          <cell r="C10205" t="str">
            <v xml:space="preserve"> Мешочек подарочный 14х21 текстиль мет 1500</v>
          </cell>
          <cell r="E10205" t="str">
            <v>Китай</v>
          </cell>
          <cell r="F10205" t="str">
            <v>ШИФОН</v>
          </cell>
        </row>
        <row r="10206">
          <cell r="A10206" t="str">
            <v>GR14E</v>
          </cell>
          <cell r="B10206" t="str">
            <v>GRANI</v>
          </cell>
          <cell r="C10206" t="str">
            <v xml:space="preserve"> Сумочка НГ 20х25 блески</v>
          </cell>
          <cell r="E10206" t="str">
            <v>Китай</v>
          </cell>
          <cell r="F10206" t="str">
            <v>БУМАГА</v>
          </cell>
        </row>
        <row r="10207">
          <cell r="A10207" t="str">
            <v>GR1500</v>
          </cell>
          <cell r="B10207" t="str">
            <v>GRANI</v>
          </cell>
          <cell r="C10207" t="str">
            <v xml:space="preserve"> Мешочек шифон 14х21 метал. 1453</v>
          </cell>
          <cell r="E10207" t="str">
            <v>Китай</v>
          </cell>
          <cell r="F10207" t="str">
            <v>ШИФОН</v>
          </cell>
        </row>
        <row r="10208">
          <cell r="A10208" t="str">
            <v>GR176</v>
          </cell>
          <cell r="B10208" t="str">
            <v>GRANI</v>
          </cell>
          <cell r="C10208" t="str">
            <v xml:space="preserve"> Мешочек шифон 20х30 (22х31) 6691</v>
          </cell>
          <cell r="E10208" t="str">
            <v>Китай</v>
          </cell>
          <cell r="F10208" t="str">
            <v>ШИФОН</v>
          </cell>
        </row>
        <row r="10209">
          <cell r="A10209" t="str">
            <v>GR18Y</v>
          </cell>
          <cell r="B10209" t="str">
            <v>GRANI</v>
          </cell>
          <cell r="C10209" t="str">
            <v xml:space="preserve"> Сумочка ламинир 27х27</v>
          </cell>
          <cell r="E10209" t="str">
            <v>Китай</v>
          </cell>
          <cell r="F10209" t="str">
            <v>БУМАГА</v>
          </cell>
        </row>
        <row r="10210">
          <cell r="A10210" t="str">
            <v>GR243</v>
          </cell>
          <cell r="B10210" t="str">
            <v>GRANI</v>
          </cell>
          <cell r="C10210" t="str">
            <v xml:space="preserve"> Сумочка ламинир 11х13.7 (S)</v>
          </cell>
          <cell r="E10210" t="str">
            <v>Китай</v>
          </cell>
          <cell r="F10210" t="str">
            <v>БУМАГА</v>
          </cell>
        </row>
        <row r="10211">
          <cell r="A10211" t="str">
            <v>GR2448</v>
          </cell>
          <cell r="B10211" t="str">
            <v>GRANI</v>
          </cell>
          <cell r="C10211" t="str">
            <v xml:space="preserve"> Сумочка гологр 23х27</v>
          </cell>
          <cell r="E10211" t="str">
            <v>Китай</v>
          </cell>
          <cell r="F10211" t="str">
            <v>БУМАГА</v>
          </cell>
        </row>
        <row r="10212">
          <cell r="A10212" t="str">
            <v>GR2468</v>
          </cell>
          <cell r="B10212" t="str">
            <v>GRANI</v>
          </cell>
          <cell r="C10212" t="str">
            <v xml:space="preserve"> Мешочек шифон 17х34 для бутылок</v>
          </cell>
          <cell r="E10212" t="str">
            <v>Китай</v>
          </cell>
          <cell r="F10212" t="str">
            <v>ШИФОН</v>
          </cell>
        </row>
        <row r="10213">
          <cell r="A10213" t="str">
            <v>GR2543</v>
          </cell>
          <cell r="B10213" t="str">
            <v>GRANI</v>
          </cell>
          <cell r="C10213" t="str">
            <v xml:space="preserve"> Мешочек шифон 08х11 закрытый (ОМ014)</v>
          </cell>
          <cell r="E10213" t="str">
            <v>Китай</v>
          </cell>
          <cell r="F10213" t="str">
            <v>ШИФОН</v>
          </cell>
        </row>
        <row r="10214">
          <cell r="A10214" t="str">
            <v>GR264</v>
          </cell>
          <cell r="B10214" t="str">
            <v>GRANI</v>
          </cell>
          <cell r="C10214" t="str">
            <v xml:space="preserve"> Сумочка ламинир 26.4х32.7 L</v>
          </cell>
          <cell r="E10214" t="str">
            <v>Китай</v>
          </cell>
          <cell r="F10214" t="str">
            <v>БУМАГА</v>
          </cell>
        </row>
        <row r="10215">
          <cell r="A10215" t="str">
            <v>GR2898</v>
          </cell>
          <cell r="B10215" t="str">
            <v>GRANI</v>
          </cell>
          <cell r="C10215" t="str">
            <v xml:space="preserve"> Мешочек шифон 18х23 полосатый 1501</v>
          </cell>
          <cell r="E10215" t="str">
            <v>Китай</v>
          </cell>
          <cell r="F10215" t="str">
            <v>ШИФОН</v>
          </cell>
        </row>
        <row r="10216">
          <cell r="A10216" t="str">
            <v>GR2930</v>
          </cell>
          <cell r="B10216" t="str">
            <v>GRANI</v>
          </cell>
          <cell r="C10216" t="str">
            <v xml:space="preserve"> Сумочка пласт 27х34 (6377)</v>
          </cell>
          <cell r="E10216" t="str">
            <v>Китай</v>
          </cell>
          <cell r="F10216" t="str">
            <v>БУМАГА</v>
          </cell>
        </row>
        <row r="10217">
          <cell r="A10217" t="str">
            <v>GR322</v>
          </cell>
          <cell r="B10217" t="str">
            <v>GRANI</v>
          </cell>
          <cell r="C10217" t="str">
            <v xml:space="preserve"> Сумочка ламинир 32.4х44.5 XL</v>
          </cell>
          <cell r="E10217" t="str">
            <v>Китай</v>
          </cell>
          <cell r="F10217" t="str">
            <v>БУМАГА</v>
          </cell>
        </row>
        <row r="10218">
          <cell r="A10218" t="str">
            <v>GR348</v>
          </cell>
          <cell r="B10218" t="str">
            <v>GRANI</v>
          </cell>
          <cell r="C10218" t="str">
            <v xml:space="preserve"> Сумочка ламинир 40х47 (9544)(9554)</v>
          </cell>
          <cell r="E10218" t="str">
            <v>Китай</v>
          </cell>
          <cell r="F10218" t="str">
            <v>БУМАГА</v>
          </cell>
        </row>
        <row r="10219">
          <cell r="A10219" t="str">
            <v>GR363</v>
          </cell>
          <cell r="B10219" t="str">
            <v>GRANI</v>
          </cell>
          <cell r="C10219" t="str">
            <v xml:space="preserve"> Сумочка ламинир 33х44 в асс горизонт (18AA)</v>
          </cell>
          <cell r="E10219" t="str">
            <v>Китай</v>
          </cell>
          <cell r="F10219" t="str">
            <v>БУМАГА</v>
          </cell>
        </row>
        <row r="10220">
          <cell r="A10220" t="str">
            <v>GR3D</v>
          </cell>
          <cell r="B10220" t="str">
            <v>GRANI</v>
          </cell>
          <cell r="C10220" t="str">
            <v xml:space="preserve"> Сумочка ламинир 18х22.7 (M 3D)</v>
          </cell>
          <cell r="E10220" t="str">
            <v>Китай</v>
          </cell>
          <cell r="F10220" t="str">
            <v>БУМАГА</v>
          </cell>
        </row>
        <row r="10221">
          <cell r="A10221" t="str">
            <v>GR6331</v>
          </cell>
          <cell r="B10221" t="str">
            <v>GRANI</v>
          </cell>
          <cell r="C10221" t="str">
            <v xml:space="preserve"> Сумочка ламинир 28х37см</v>
          </cell>
          <cell r="E10221" t="str">
            <v>Китай</v>
          </cell>
          <cell r="F10221" t="str">
            <v>БУМАГА</v>
          </cell>
        </row>
        <row r="10222">
          <cell r="A10222" t="str">
            <v>GR6340</v>
          </cell>
          <cell r="B10222" t="str">
            <v>GRANI</v>
          </cell>
          <cell r="C10222" t="str">
            <v xml:space="preserve"> Сумочка ламинир складная ручка 24х32 (6343)(6327)(6336)(6332)</v>
          </cell>
          <cell r="E10222" t="str">
            <v>Китай</v>
          </cell>
          <cell r="F10222" t="str">
            <v>БУМАГА</v>
          </cell>
        </row>
        <row r="10223">
          <cell r="A10223" t="str">
            <v>GR6341</v>
          </cell>
          <cell r="B10223" t="str">
            <v>GRANI</v>
          </cell>
          <cell r="C10223" t="str">
            <v xml:space="preserve"> Сумочка ламинир складная ручка 19х26 (6333)(6344)(6337)(9589)</v>
          </cell>
          <cell r="E10223" t="str">
            <v>Китай</v>
          </cell>
          <cell r="F10223" t="str">
            <v>БУМАГА</v>
          </cell>
        </row>
        <row r="10224">
          <cell r="A10224" t="str">
            <v>GR6342</v>
          </cell>
          <cell r="B10224" t="str">
            <v>GRANI</v>
          </cell>
          <cell r="C10224" t="str">
            <v xml:space="preserve"> Сумочка ламинир складная ручка 12х16 (6339)(6345)</v>
          </cell>
          <cell r="E10224" t="str">
            <v>Китай</v>
          </cell>
          <cell r="F10224" t="str">
            <v>БУМАГА</v>
          </cell>
        </row>
        <row r="10225">
          <cell r="A10225" t="str">
            <v>GR6348</v>
          </cell>
          <cell r="B10225" t="str">
            <v>GRANI</v>
          </cell>
          <cell r="C10225" t="str">
            <v xml:space="preserve"> Сумочка ламинир 20х30 в асс (6567)(ML)</v>
          </cell>
          <cell r="E10225" t="str">
            <v>Китай</v>
          </cell>
          <cell r="F10225" t="str">
            <v>БУМАГА</v>
          </cell>
        </row>
        <row r="10226">
          <cell r="A10226" t="str">
            <v>GR6358</v>
          </cell>
          <cell r="B10226" t="str">
            <v>GRANI</v>
          </cell>
          <cell r="C10226" t="str">
            <v xml:space="preserve"> Сумочка НГ 11.5х14.5 (6365) (6538) (6545) (6552)</v>
          </cell>
          <cell r="E10226" t="str">
            <v>Китай</v>
          </cell>
          <cell r="F10226" t="str">
            <v>БУМАГА</v>
          </cell>
        </row>
        <row r="10227">
          <cell r="A10227" t="str">
            <v>GR6359</v>
          </cell>
          <cell r="B10227" t="str">
            <v>GRANI</v>
          </cell>
          <cell r="C10227" t="str">
            <v xml:space="preserve"> Сумочка НГ 08х10 6366 (6546)</v>
          </cell>
          <cell r="E10227" t="str">
            <v>Китай</v>
          </cell>
          <cell r="F10227" t="str">
            <v>БУМАГА</v>
          </cell>
        </row>
        <row r="10228">
          <cell r="A10228" t="str">
            <v>GR6414</v>
          </cell>
          <cell r="B10228" t="str">
            <v>GRANI</v>
          </cell>
          <cell r="C10228" t="str">
            <v xml:space="preserve"> Сумочка НГ 13х36 для бутылок 6555</v>
          </cell>
          <cell r="E10228" t="str">
            <v>Китай</v>
          </cell>
          <cell r="F10228" t="str">
            <v>БУМАГА</v>
          </cell>
        </row>
        <row r="10229">
          <cell r="A10229" t="str">
            <v>GR6527</v>
          </cell>
          <cell r="B10229" t="str">
            <v>GRANI</v>
          </cell>
          <cell r="C10229" t="str">
            <v xml:space="preserve"> Сумочка пласт 31х37 (TZ6376) 31х39</v>
          </cell>
          <cell r="E10229" t="str">
            <v>Китай</v>
          </cell>
          <cell r="F10229" t="str">
            <v>БУМАГА</v>
          </cell>
        </row>
        <row r="10230">
          <cell r="A10230" t="str">
            <v>GR6561</v>
          </cell>
          <cell r="B10230" t="str">
            <v>GRANI</v>
          </cell>
          <cell r="C10230" t="str">
            <v xml:space="preserve"> Сумочка ламинир 18х23 (2238)</v>
          </cell>
          <cell r="E10230" t="str">
            <v>Китай</v>
          </cell>
          <cell r="F10230" t="str">
            <v>БУМАГА</v>
          </cell>
        </row>
        <row r="10231">
          <cell r="A10231" t="str">
            <v>GR6587</v>
          </cell>
          <cell r="B10231" t="str">
            <v>GRANI</v>
          </cell>
          <cell r="C10231" t="str">
            <v xml:space="preserve"> Сумочка ламинир 26х32 (1407)</v>
          </cell>
          <cell r="E10231" t="str">
            <v>Китай</v>
          </cell>
          <cell r="F10231" t="str">
            <v>БУМАГА</v>
          </cell>
        </row>
        <row r="10232">
          <cell r="A10232" t="str">
            <v>GR6690</v>
          </cell>
          <cell r="B10232" t="str">
            <v>GRANI</v>
          </cell>
          <cell r="C10232" t="str">
            <v xml:space="preserve"> Мешочек шифон 18х24 зол рис</v>
          </cell>
          <cell r="E10232" t="str">
            <v>Китай</v>
          </cell>
          <cell r="F10232" t="str">
            <v>ШИФОН</v>
          </cell>
        </row>
        <row r="10233">
          <cell r="A10233" t="str">
            <v>GR752</v>
          </cell>
          <cell r="B10233" t="str">
            <v>GRANI</v>
          </cell>
          <cell r="C10233" t="str">
            <v xml:space="preserve"> Сумочка гологр 26х33 в асс (9501) 26х32.7 LC</v>
          </cell>
          <cell r="E10233" t="str">
            <v>Китай</v>
          </cell>
          <cell r="F10233" t="str">
            <v>БУМАГА</v>
          </cell>
        </row>
        <row r="10234">
          <cell r="A10234" t="str">
            <v>GR827</v>
          </cell>
          <cell r="B10234" t="str">
            <v>GRANI</v>
          </cell>
          <cell r="C10234" t="str">
            <v xml:space="preserve"> Сумочка гологр 20х30 (9518)</v>
          </cell>
          <cell r="E10234" t="str">
            <v>Китай</v>
          </cell>
          <cell r="F10234" t="str">
            <v>БУМАГА</v>
          </cell>
        </row>
        <row r="10235">
          <cell r="A10235" t="str">
            <v>GR9459A</v>
          </cell>
          <cell r="B10235" t="str">
            <v>GRANI</v>
          </cell>
          <cell r="C10235" t="str">
            <v xml:space="preserve"> Сумочка ламинир 20х23 АКЦИЯ (9459)</v>
          </cell>
          <cell r="E10235" t="str">
            <v>Китай</v>
          </cell>
          <cell r="F10235" t="str">
            <v>БУМАГА</v>
          </cell>
        </row>
        <row r="10236">
          <cell r="A10236" t="str">
            <v>GR9460A</v>
          </cell>
          <cell r="B10236" t="str">
            <v>GRANI</v>
          </cell>
          <cell r="C10236" t="str">
            <v xml:space="preserve"> Сумочка ламинир 18х23 АКЦИЯ (9460)</v>
          </cell>
          <cell r="E10236" t="str">
            <v>Китай</v>
          </cell>
          <cell r="F10236" t="str">
            <v>БУМАГА</v>
          </cell>
        </row>
        <row r="10237">
          <cell r="A10237" t="str">
            <v>GR9485</v>
          </cell>
          <cell r="B10237" t="str">
            <v>GRANI</v>
          </cell>
          <cell r="C10237" t="str">
            <v xml:space="preserve"> Сумочка гологр 47х47 (9485)</v>
          </cell>
          <cell r="E10237" t="str">
            <v>Китай</v>
          </cell>
          <cell r="F10237" t="str">
            <v>БУМАГА</v>
          </cell>
        </row>
        <row r="10238">
          <cell r="A10238" t="str">
            <v>GR9488</v>
          </cell>
          <cell r="B10238" t="str">
            <v>GRANI</v>
          </cell>
          <cell r="C10238" t="str">
            <v xml:space="preserve"> Сумочка гологр 27х27 9488</v>
          </cell>
          <cell r="E10238" t="str">
            <v>Китай</v>
          </cell>
          <cell r="F10238" t="str">
            <v>БУМАГА</v>
          </cell>
        </row>
        <row r="10239">
          <cell r="A10239" t="str">
            <v>GR9492</v>
          </cell>
          <cell r="B10239" t="str">
            <v>GRANI</v>
          </cell>
          <cell r="C10239" t="str">
            <v xml:space="preserve"> Сумочка гологр 42х62 (9492.9511)</v>
          </cell>
          <cell r="E10239" t="str">
            <v>Китай</v>
          </cell>
          <cell r="F10239" t="str">
            <v>БУМАГА</v>
          </cell>
        </row>
        <row r="10240">
          <cell r="A10240" t="str">
            <v>GR9495</v>
          </cell>
          <cell r="B10240" t="str">
            <v>GRANI</v>
          </cell>
          <cell r="C10240" t="str">
            <v xml:space="preserve"> Сумочка гологр 32х45 гор (9495)</v>
          </cell>
          <cell r="E10240" t="str">
            <v>Китай</v>
          </cell>
          <cell r="F10240" t="str">
            <v>БУМАГА</v>
          </cell>
        </row>
        <row r="10241">
          <cell r="A10241" t="str">
            <v>GR9508</v>
          </cell>
          <cell r="B10241" t="str">
            <v>GRANI</v>
          </cell>
          <cell r="C10241" t="str">
            <v xml:space="preserve"> Сумочка гологр 30х30</v>
          </cell>
          <cell r="E10241" t="str">
            <v>Китай</v>
          </cell>
          <cell r="F10241" t="str">
            <v>БУМАГА</v>
          </cell>
        </row>
        <row r="10242">
          <cell r="A10242" t="str">
            <v>GR9513</v>
          </cell>
          <cell r="B10242" t="str">
            <v>GRANI</v>
          </cell>
          <cell r="C10242" t="str">
            <v xml:space="preserve"> Сумочка гологр 44х63 (9503)</v>
          </cell>
          <cell r="E10242" t="str">
            <v>Китай</v>
          </cell>
          <cell r="F10242" t="str">
            <v>БУМАГА</v>
          </cell>
        </row>
        <row r="10243">
          <cell r="A10243" t="str">
            <v>GR9515</v>
          </cell>
          <cell r="B10243" t="str">
            <v>GRANI</v>
          </cell>
          <cell r="C10243" t="str">
            <v xml:space="preserve"> Сумочка гологр 26х33 гор ПБ3 LHG</v>
          </cell>
          <cell r="E10243" t="str">
            <v>Россия</v>
          </cell>
          <cell r="F10243" t="str">
            <v>БУМАГА</v>
          </cell>
        </row>
        <row r="10244">
          <cell r="A10244" t="str">
            <v>GR9520</v>
          </cell>
          <cell r="B10244" t="str">
            <v>GRANI</v>
          </cell>
          <cell r="C10244" t="str">
            <v xml:space="preserve"> Сумочка гологр 16х18 (ELS) 1460</v>
          </cell>
          <cell r="E10244" t="str">
            <v>Китай</v>
          </cell>
          <cell r="F10244" t="str">
            <v>БУМАГА</v>
          </cell>
        </row>
        <row r="10245">
          <cell r="A10245" t="str">
            <v>GR9543</v>
          </cell>
          <cell r="B10245" t="str">
            <v>GRANI</v>
          </cell>
          <cell r="C10245" t="str">
            <v xml:space="preserve"> Сумочка ламинир 40х53</v>
          </cell>
          <cell r="E10245" t="str">
            <v>Китай</v>
          </cell>
          <cell r="F10245" t="str">
            <v>БУМАГА</v>
          </cell>
        </row>
        <row r="10246">
          <cell r="A10246" t="str">
            <v>GR9580</v>
          </cell>
          <cell r="B10246" t="str">
            <v>GRANI</v>
          </cell>
          <cell r="C10246" t="str">
            <v xml:space="preserve"> Сумочка гологр 18х23 цветная</v>
          </cell>
          <cell r="E10246" t="str">
            <v>Китай</v>
          </cell>
          <cell r="F10246" t="str">
            <v>БУМАГА</v>
          </cell>
        </row>
        <row r="10247">
          <cell r="A10247" t="str">
            <v>GRC97</v>
          </cell>
          <cell r="B10247" t="str">
            <v>GRANI</v>
          </cell>
          <cell r="C10247" t="str">
            <v xml:space="preserve"> Сумочка НГ 26х32 черепаха</v>
          </cell>
          <cell r="E10247" t="str">
            <v>Китай</v>
          </cell>
          <cell r="F10247" t="str">
            <v>БУМАГА</v>
          </cell>
        </row>
        <row r="10248">
          <cell r="A10248" t="str">
            <v>GRCLF</v>
          </cell>
          <cell r="B10248" t="str">
            <v>GRANI</v>
          </cell>
          <cell r="C10248" t="str">
            <v xml:space="preserve"> Сумочка гологр 20х30 (CLS)(LK)(CLF) 1431</v>
          </cell>
          <cell r="E10248" t="str">
            <v>Китай</v>
          </cell>
          <cell r="F10248" t="str">
            <v>БУМАГА</v>
          </cell>
        </row>
        <row r="10249">
          <cell r="A10249" t="str">
            <v>GRH5</v>
          </cell>
          <cell r="B10249" t="str">
            <v>GRANI</v>
          </cell>
          <cell r="C10249" t="str">
            <v xml:space="preserve"> Пакет 20х35 10шт полноцвет Н-5</v>
          </cell>
          <cell r="E10249" t="str">
            <v>Китай</v>
          </cell>
          <cell r="F10249" t="str">
            <v>БУМАГА</v>
          </cell>
        </row>
        <row r="10250">
          <cell r="A10250" t="str">
            <v>GRL3D</v>
          </cell>
          <cell r="B10250" t="str">
            <v>GRANI</v>
          </cell>
          <cell r="C10250" t="str">
            <v xml:space="preserve"> Сумочка ламинир 26.4х32.7 (L 3D)</v>
          </cell>
          <cell r="E10250" t="str">
            <v>Китай</v>
          </cell>
          <cell r="F10250" t="str">
            <v>БУМАГА</v>
          </cell>
        </row>
        <row r="10251">
          <cell r="A10251" t="str">
            <v>GRLLUX</v>
          </cell>
          <cell r="B10251" t="str">
            <v>GRANI</v>
          </cell>
          <cell r="C10251" t="str">
            <v xml:space="preserve"> Сумочка гологр 26х32 (L LUX)</v>
          </cell>
          <cell r="E10251" t="str">
            <v>Китай</v>
          </cell>
          <cell r="F10251" t="str">
            <v>БУМАГА</v>
          </cell>
        </row>
        <row r="10252">
          <cell r="A10252" t="str">
            <v>GRLN1</v>
          </cell>
          <cell r="B10252" t="str">
            <v>GRANI</v>
          </cell>
          <cell r="C10252" t="str">
            <v xml:space="preserve"> Сумочка гологр 42х53 (9505)</v>
          </cell>
          <cell r="E10252" t="str">
            <v>Китай</v>
          </cell>
          <cell r="F10252" t="str">
            <v>БУМАГА</v>
          </cell>
        </row>
        <row r="10253">
          <cell r="A10253" t="str">
            <v>GRMC1457</v>
          </cell>
          <cell r="B10253" t="str">
            <v>GRANI</v>
          </cell>
          <cell r="C10253" t="str">
            <v xml:space="preserve"> Сумочка гологр 28х39 цветной мс-1457</v>
          </cell>
          <cell r="E10253" t="str">
            <v>Китай</v>
          </cell>
          <cell r="F10253" t="str">
            <v>БУМАГА</v>
          </cell>
        </row>
        <row r="10254">
          <cell r="A10254" t="str">
            <v>GROM003</v>
          </cell>
          <cell r="B10254" t="str">
            <v>GRANI</v>
          </cell>
          <cell r="C10254" t="str">
            <v xml:space="preserve"> Мешочек шифон 26х32 Цв.верх Черепаха</v>
          </cell>
          <cell r="E10254" t="str">
            <v>Китай</v>
          </cell>
          <cell r="F10254" t="str">
            <v>ШИФОН</v>
          </cell>
        </row>
        <row r="10255">
          <cell r="A10255" t="str">
            <v>GROM004</v>
          </cell>
          <cell r="B10255" t="str">
            <v>GRANI</v>
          </cell>
          <cell r="C10255" t="str">
            <v xml:space="preserve"> Мешок шифон 30х40 цв верх черепаха</v>
          </cell>
          <cell r="E10255" t="str">
            <v>Китай</v>
          </cell>
          <cell r="F10255" t="str">
            <v>ШИФОН</v>
          </cell>
        </row>
        <row r="10256">
          <cell r="A10256" t="str">
            <v>CN22</v>
          </cell>
          <cell r="B10256" t="str">
            <v>GREATWALL</v>
          </cell>
          <cell r="C10256" t="str">
            <v xml:space="preserve"> Подсвечник ЭЛЬФ h=21см</v>
          </cell>
          <cell r="D10256" t="str">
            <v xml:space="preserve"> Candle holder ELF h=21cm</v>
          </cell>
          <cell r="E10256" t="str">
            <v>Китай</v>
          </cell>
          <cell r="F10256" t="str">
            <v>ПОЛИСТОУН</v>
          </cell>
        </row>
        <row r="10257">
          <cell r="A10257" t="str">
            <v>CN28</v>
          </cell>
          <cell r="B10257" t="str">
            <v>GREATWALL</v>
          </cell>
          <cell r="C10257" t="str">
            <v xml:space="preserve"> Подсвечник ЭЛЬФ С РОЗОЙ h=21см</v>
          </cell>
          <cell r="D10257" t="str">
            <v xml:space="preserve"> Candle holder ELF WITH ROSE h=21cm</v>
          </cell>
          <cell r="E10257" t="str">
            <v>Китай</v>
          </cell>
          <cell r="F10257" t="str">
            <v>ПОЛИСТОУН</v>
          </cell>
        </row>
        <row r="10258">
          <cell r="A10258" t="str">
            <v>CN15</v>
          </cell>
          <cell r="B10258" t="str">
            <v>GREATWALL</v>
          </cell>
          <cell r="C10258" t="str">
            <v xml:space="preserve"> Копилка СОБАКА h=19см</v>
          </cell>
          <cell r="D10258" t="str">
            <v xml:space="preserve"> Money bank DOG h=19cm</v>
          </cell>
          <cell r="E10258" t="str">
            <v>Китай</v>
          </cell>
          <cell r="F10258" t="str">
            <v>КЕРАМИКА</v>
          </cell>
        </row>
        <row r="10259">
          <cell r="A10259" t="str">
            <v>CN23</v>
          </cell>
          <cell r="B10259" t="str">
            <v>GREATWALL</v>
          </cell>
          <cell r="C10259" t="str">
            <v xml:space="preserve"> Фигурка ЭЛЬФ h=21см</v>
          </cell>
          <cell r="D10259" t="str">
            <v xml:space="preserve"> ELF figurine h=21cm</v>
          </cell>
          <cell r="E10259" t="str">
            <v>Китай</v>
          </cell>
          <cell r="F10259" t="str">
            <v>ПОЛИСТОУН</v>
          </cell>
        </row>
        <row r="10260">
          <cell r="A10260" t="str">
            <v>CN24</v>
          </cell>
          <cell r="B10260" t="str">
            <v>GREATWALL</v>
          </cell>
          <cell r="C10260" t="str">
            <v xml:space="preserve"> Фигурка ЭЛЬФ h=16см</v>
          </cell>
          <cell r="D10260" t="str">
            <v xml:space="preserve"> ELF figurine h=16cm</v>
          </cell>
          <cell r="E10260" t="str">
            <v>Китай</v>
          </cell>
          <cell r="F10260" t="str">
            <v>ПОЛИСТОУН</v>
          </cell>
        </row>
        <row r="10261">
          <cell r="A10261" t="str">
            <v>CN26</v>
          </cell>
          <cell r="B10261" t="str">
            <v>GREATWALL</v>
          </cell>
          <cell r="C10261" t="str">
            <v xml:space="preserve"> Фигурка ЭЛЬФ h=18см</v>
          </cell>
          <cell r="D10261" t="str">
            <v xml:space="preserve"> ELF figurine h=18cm</v>
          </cell>
          <cell r="E10261" t="str">
            <v>Китай</v>
          </cell>
          <cell r="F10261" t="str">
            <v>ПОЛИСТОУН</v>
          </cell>
        </row>
        <row r="10262">
          <cell r="A10262" t="str">
            <v>CN25</v>
          </cell>
          <cell r="B10262" t="str">
            <v>GREATWALL</v>
          </cell>
          <cell r="C10262" t="str">
            <v xml:space="preserve"> Фигурка ЭЛЬФ h=14см</v>
          </cell>
          <cell r="D10262" t="str">
            <v xml:space="preserve"> ELF figurine h=14cm</v>
          </cell>
          <cell r="E10262" t="str">
            <v>Китай</v>
          </cell>
          <cell r="F10262" t="str">
            <v>ПОЛИСТОУН</v>
          </cell>
        </row>
        <row r="10263">
          <cell r="A10263" t="str">
            <v>CN27</v>
          </cell>
          <cell r="B10263" t="str">
            <v>GREATWALL</v>
          </cell>
          <cell r="C10263" t="str">
            <v xml:space="preserve"> Фигурка МАЛЕНЬКИЕ ЭЛЬФЫ h=18см</v>
          </cell>
          <cell r="D10263" t="str">
            <v xml:space="preserve"> Figurine LITTLE ELFS h=18cm</v>
          </cell>
          <cell r="E10263" t="str">
            <v>Китай</v>
          </cell>
          <cell r="F10263" t="str">
            <v>ПОЛИСТОУН</v>
          </cell>
        </row>
        <row r="10264">
          <cell r="A10264" t="str">
            <v>GW023</v>
          </cell>
          <cell r="B10264" t="str">
            <v>GREEN WAY</v>
          </cell>
          <cell r="C10264" t="str">
            <v xml:space="preserve"> Ведро садово-огородное 12л</v>
          </cell>
          <cell r="E10264" t="str">
            <v>Россия</v>
          </cell>
          <cell r="F10264" t="str">
            <v>ПЛАСТИК</v>
          </cell>
        </row>
        <row r="10265">
          <cell r="A10265" t="str">
            <v>ARS090</v>
          </cell>
          <cell r="B10265" t="str">
            <v>GREEN WAY</v>
          </cell>
          <cell r="C10265" t="str">
            <v xml:space="preserve"> Набор пластиковых вешалок 5шт</v>
          </cell>
          <cell r="E10265" t="str">
            <v>Россия</v>
          </cell>
          <cell r="F10265" t="str">
            <v>ПЛАСТИК</v>
          </cell>
        </row>
        <row r="10266">
          <cell r="A10266" t="str">
            <v>GW022</v>
          </cell>
          <cell r="B10266" t="str">
            <v>GREEN WAY</v>
          </cell>
          <cell r="C10266" t="str">
            <v xml:space="preserve"> Ведро садово-огородное 10л</v>
          </cell>
          <cell r="E10266" t="str">
            <v>Россия</v>
          </cell>
          <cell r="F10266" t="str">
            <v>ПЛАСТИК</v>
          </cell>
        </row>
        <row r="10267">
          <cell r="A10267" t="str">
            <v>GW040</v>
          </cell>
          <cell r="B10267" t="str">
            <v>GREEN WAY</v>
          </cell>
          <cell r="C10267" t="str">
            <v xml:space="preserve"> Крышка для банки 10шт</v>
          </cell>
          <cell r="E10267" t="str">
            <v>Россия</v>
          </cell>
          <cell r="F10267" t="str">
            <v>ПОЛИЭТИЛЕН ПОВЫШЕННОЙ ПЛОТНОСТ</v>
          </cell>
        </row>
        <row r="10268">
          <cell r="A10268" t="str">
            <v>GW090</v>
          </cell>
          <cell r="B10268" t="str">
            <v>GREEN WAY</v>
          </cell>
          <cell r="C10268" t="str">
            <v xml:space="preserve"> Вешалка тонкая(в коробке)</v>
          </cell>
          <cell r="E10268" t="str">
            <v>Россия</v>
          </cell>
          <cell r="F10268" t="str">
            <v>ПЛАСТИК</v>
          </cell>
        </row>
        <row r="10269">
          <cell r="A10269" t="str">
            <v>GW002</v>
          </cell>
          <cell r="B10269" t="str">
            <v>GREEN WAY</v>
          </cell>
          <cell r="C10269" t="str">
            <v xml:space="preserve"> Вешалка размер 48-50</v>
          </cell>
          <cell r="E10269" t="str">
            <v>Россия</v>
          </cell>
          <cell r="F10269" t="str">
            <v>ПЛАСТИК</v>
          </cell>
        </row>
        <row r="10270">
          <cell r="A10270" t="str">
            <v>GW004</v>
          </cell>
          <cell r="B10270" t="str">
            <v>GREEN WAY</v>
          </cell>
          <cell r="C10270" t="str">
            <v xml:space="preserve"> Вешалка размер 52-54</v>
          </cell>
          <cell r="E10270" t="str">
            <v>Россия</v>
          </cell>
          <cell r="F10270" t="str">
            <v>ПЛАСТИК</v>
          </cell>
        </row>
        <row r="10271">
          <cell r="A10271" t="str">
            <v>GW003</v>
          </cell>
          <cell r="B10271" t="str">
            <v>GREEN WAY</v>
          </cell>
          <cell r="C10271" t="str">
            <v xml:space="preserve"> Вешалка размер 50-52</v>
          </cell>
          <cell r="E10271" t="str">
            <v>Россия</v>
          </cell>
          <cell r="F10271" t="str">
            <v>ПЛАСТИК</v>
          </cell>
        </row>
        <row r="10272">
          <cell r="A10272" t="str">
            <v>GW062</v>
          </cell>
          <cell r="B10272" t="str">
            <v>GREEN WAY</v>
          </cell>
          <cell r="C10272" t="str">
            <v xml:space="preserve"> Мешок для мусора 30л 30шт</v>
          </cell>
          <cell r="E10272" t="str">
            <v>Россия</v>
          </cell>
          <cell r="F10272" t="str">
            <v>ПОЛИПРОПИЛЕН</v>
          </cell>
        </row>
        <row r="10273">
          <cell r="A10273" t="str">
            <v>GW002-1</v>
          </cell>
          <cell r="B10273" t="str">
            <v>GREEN WAY</v>
          </cell>
          <cell r="C10273" t="str">
            <v xml:space="preserve"> Вешалка размер 48-50</v>
          </cell>
          <cell r="E10273" t="str">
            <v>Россия</v>
          </cell>
          <cell r="F10273" t="str">
            <v>ПЛАСТИК</v>
          </cell>
        </row>
        <row r="10274">
          <cell r="A10274" t="str">
            <v>GW024</v>
          </cell>
          <cell r="B10274" t="str">
            <v>GREEN WAY</v>
          </cell>
          <cell r="C10274" t="str">
            <v xml:space="preserve"> Ведро садово-огородное 7л</v>
          </cell>
          <cell r="D10274" t="str">
            <v xml:space="preserve"> pail 7 L</v>
          </cell>
          <cell r="E10274" t="str">
            <v>Россия</v>
          </cell>
          <cell r="F10274" t="str">
            <v>ПЛАСТИК</v>
          </cell>
        </row>
        <row r="10275">
          <cell r="A10275" t="str">
            <v>GW090-1</v>
          </cell>
          <cell r="B10275" t="str">
            <v>GREEN WAY</v>
          </cell>
          <cell r="C10275" t="str">
            <v xml:space="preserve"> Вешалка тонкая</v>
          </cell>
          <cell r="E10275" t="str">
            <v>Россия</v>
          </cell>
          <cell r="F10275" t="str">
            <v>ПЛАСТИК</v>
          </cell>
        </row>
        <row r="10276">
          <cell r="A10276" t="str">
            <v>GW002-2</v>
          </cell>
          <cell r="B10276" t="str">
            <v>GREEN WAY</v>
          </cell>
          <cell r="C10276" t="str">
            <v xml:space="preserve"> Вешалка размер 48-50</v>
          </cell>
          <cell r="E10276" t="str">
            <v>Россия</v>
          </cell>
          <cell r="F10276" t="str">
            <v>ПЛАСТИК</v>
          </cell>
        </row>
        <row r="10277">
          <cell r="A10277" t="str">
            <v>GW090-8</v>
          </cell>
          <cell r="B10277" t="str">
            <v>GREEN WAY</v>
          </cell>
          <cell r="C10277" t="str">
            <v xml:space="preserve"> Вешалка тонкая 8шт</v>
          </cell>
          <cell r="E10277" t="str">
            <v>Россия</v>
          </cell>
          <cell r="F10277" t="str">
            <v>ПЛАСТИК</v>
          </cell>
        </row>
        <row r="10278">
          <cell r="A10278" t="str">
            <v>910-010</v>
          </cell>
          <cell r="B10278" t="str">
            <v>GRIFON</v>
          </cell>
          <cell r="C10278" t="str">
            <v xml:space="preserve"> Набор губок для посуды из поролона 10штук</v>
          </cell>
          <cell r="E10278" t="str">
            <v>Россия</v>
          </cell>
          <cell r="F10278" t="str">
            <v>ПОРОЛОН</v>
          </cell>
        </row>
        <row r="10279">
          <cell r="A10279" t="str">
            <v>101-008</v>
          </cell>
          <cell r="B10279" t="str">
            <v>GRIFON</v>
          </cell>
          <cell r="C10279" t="str">
            <v xml:space="preserve"> Мешок д/мусора 120л,14мкм ПНД серый 10шт в рулоне</v>
          </cell>
          <cell r="E10279" t="str">
            <v>Россия</v>
          </cell>
          <cell r="F10279" t="str">
            <v>ПОЛИЭТИЛЕН</v>
          </cell>
        </row>
        <row r="10280">
          <cell r="A10280" t="str">
            <v>500-005</v>
          </cell>
          <cell r="B10280" t="str">
            <v>GRIFON</v>
          </cell>
          <cell r="C10280" t="str">
            <v xml:space="preserve"> Фольга алюминивая пищевая 29смх5м в пленке</v>
          </cell>
          <cell r="E10280" t="str">
            <v>Россия</v>
          </cell>
          <cell r="F10280" t="str">
            <v>ФОЛЬГА</v>
          </cell>
        </row>
        <row r="10281">
          <cell r="A10281" t="str">
            <v>100-042</v>
          </cell>
          <cell r="B10281" t="str">
            <v>GRIFON</v>
          </cell>
          <cell r="C10281" t="str">
            <v xml:space="preserve"> Пакеты фасовочные на втулке(24х37см,8мкм) 500шт в рулоне</v>
          </cell>
          <cell r="E10281" t="str">
            <v>Россия</v>
          </cell>
          <cell r="F10281" t="str">
            <v>ПОЛИЭТИЛЕН</v>
          </cell>
        </row>
        <row r="10282">
          <cell r="A10282" t="str">
            <v>101-060</v>
          </cell>
          <cell r="B10282" t="str">
            <v>GRIFON</v>
          </cell>
          <cell r="C10282" t="str">
            <v xml:space="preserve"> Мешок для мусора 30л,12мкм ПНД с завязками рул 20шт</v>
          </cell>
          <cell r="E10282" t="str">
            <v>Россия</v>
          </cell>
          <cell r="F10282" t="str">
            <v>ПОЛИЭТИЛЕН</v>
          </cell>
        </row>
        <row r="10283">
          <cell r="A10283" t="str">
            <v>101-030</v>
          </cell>
          <cell r="B10283" t="str">
            <v>GRIFON</v>
          </cell>
          <cell r="C10283" t="str">
            <v xml:space="preserve"> Мешок для мусора 160л,40мкм ПВД черные в рул 25шт</v>
          </cell>
          <cell r="E10283" t="str">
            <v>Россия</v>
          </cell>
          <cell r="F10283" t="str">
            <v>ПОЛИЭТИЛЕН</v>
          </cell>
        </row>
        <row r="10284">
          <cell r="A10284" t="str">
            <v>101-430</v>
          </cell>
          <cell r="B10284" t="str">
            <v>GRIFON</v>
          </cell>
          <cell r="C10284" t="str">
            <v xml:space="preserve"> Пленка БИО пищевая 30смх30м в футляре с ножом</v>
          </cell>
          <cell r="E10284" t="str">
            <v>Россия</v>
          </cell>
          <cell r="F10284" t="str">
            <v>ПОЛИЭТИЛЕН</v>
          </cell>
        </row>
        <row r="10285">
          <cell r="A10285" t="str">
            <v>GF910-001</v>
          </cell>
          <cell r="B10285" t="str">
            <v>GRIFON</v>
          </cell>
          <cell r="C10285" t="str">
            <v xml:space="preserve"> Губка из нерж.стали GRIFON Hard 1шт</v>
          </cell>
          <cell r="E10285" t="str">
            <v>Россия</v>
          </cell>
          <cell r="F10285" t="str">
            <v>МЕТАЛЛ</v>
          </cell>
        </row>
        <row r="10286">
          <cell r="A10286" t="str">
            <v>GF910-013</v>
          </cell>
          <cell r="B10286" t="str">
            <v>GRIFON</v>
          </cell>
          <cell r="C10286" t="str">
            <v xml:space="preserve"> Набор губчат.салфеток для кухни 3шт</v>
          </cell>
          <cell r="E10286" t="str">
            <v>Россия</v>
          </cell>
          <cell r="F10286" t="str">
            <v>ТКАНЬ</v>
          </cell>
        </row>
        <row r="10287">
          <cell r="A10287" t="str">
            <v>GF200-011</v>
          </cell>
          <cell r="B10287" t="str">
            <v>GRIFON</v>
          </cell>
          <cell r="C10287" t="str">
            <v xml:space="preserve"> Пленка пищевая БИО 300ммх135м</v>
          </cell>
          <cell r="E10287" t="str">
            <v>Россия</v>
          </cell>
          <cell r="F10287" t="str">
            <v>ПОЛИЭТИЛЕН</v>
          </cell>
        </row>
        <row r="10288">
          <cell r="A10288" t="str">
            <v>GF101-006</v>
          </cell>
          <cell r="B10288" t="str">
            <v>GRIFON</v>
          </cell>
          <cell r="C10288" t="str">
            <v xml:space="preserve"> Мешки для мусора 50л серые 9мкм ПНД 20шт</v>
          </cell>
          <cell r="E10288" t="str">
            <v>Россия</v>
          </cell>
          <cell r="F10288" t="str">
            <v>ПОЛИЭТИЛЕН</v>
          </cell>
        </row>
        <row r="10289">
          <cell r="A10289" t="str">
            <v>GF105-010</v>
          </cell>
          <cell r="B10289" t="str">
            <v>GRIFON</v>
          </cell>
          <cell r="C10289" t="str">
            <v xml:space="preserve"> Держатель для пакетов пластиковый на втулке BIO</v>
          </cell>
          <cell r="E10289" t="str">
            <v>Китай</v>
          </cell>
          <cell r="F10289" t="str">
            <v>ПЛАСТИК</v>
          </cell>
        </row>
        <row r="10290">
          <cell r="A10290" t="str">
            <v>GF100-001</v>
          </cell>
          <cell r="B10290" t="str">
            <v>GRIFON</v>
          </cell>
          <cell r="C10290" t="str">
            <v xml:space="preserve"> Пакеты для завтрака BIO 1л 16х28см 6мкм ПНД 200шт</v>
          </cell>
          <cell r="E10290" t="str">
            <v>Россия</v>
          </cell>
          <cell r="F10290" t="str">
            <v>ПОЛИЭТИЛЕН</v>
          </cell>
        </row>
        <row r="10291">
          <cell r="A10291" t="str">
            <v>GF100-003</v>
          </cell>
          <cell r="B10291" t="str">
            <v>GRIFON</v>
          </cell>
          <cell r="C10291" t="str">
            <v xml:space="preserve"> Пакеты для замораживания BIO 3л 25х35см 18мкм ПНД 80шт</v>
          </cell>
          <cell r="E10291" t="str">
            <v>Россия</v>
          </cell>
          <cell r="F10291" t="str">
            <v>ПОЛИЭТИЛЕН</v>
          </cell>
        </row>
        <row r="10292">
          <cell r="A10292" t="str">
            <v>GF100-005</v>
          </cell>
          <cell r="B10292" t="str">
            <v>GRIFON</v>
          </cell>
          <cell r="C10292" t="str">
            <v xml:space="preserve"> Пакеты универсальные BIO 5л 25х40см 8мкм 120шт</v>
          </cell>
          <cell r="E10292" t="str">
            <v>Россия</v>
          </cell>
          <cell r="F10292" t="str">
            <v>ПОЛИЭТИЛЕН</v>
          </cell>
        </row>
        <row r="10293">
          <cell r="A10293" t="str">
            <v>GF100-032</v>
          </cell>
          <cell r="B10293" t="str">
            <v>GRIFON</v>
          </cell>
          <cell r="C10293" t="str">
            <v xml:space="preserve"> Пакеты для мусора особопрочные BIO ЛЕСНЫЕ ТРАВЫ 30л 50х60см 12мкм ПНД 20шт</v>
          </cell>
          <cell r="E10293" t="str">
            <v>Россия</v>
          </cell>
          <cell r="F10293" t="str">
            <v>ПОЛИЭТИЛЕН</v>
          </cell>
        </row>
        <row r="10294">
          <cell r="A10294" t="str">
            <v>GF100-034</v>
          </cell>
          <cell r="B10294" t="str">
            <v>GRIFON</v>
          </cell>
          <cell r="C10294" t="str">
            <v xml:space="preserve"> Пакеты для мусора особопрочные BIO ПОЛЕВЫЕ ЦВЕТЫ 30л 50х60см 12мкм ПНД 20шт</v>
          </cell>
          <cell r="E10294" t="str">
            <v>Россия</v>
          </cell>
          <cell r="F10294" t="str">
            <v>ПОЛИЭТИЛЕН</v>
          </cell>
        </row>
        <row r="10295">
          <cell r="A10295" t="str">
            <v>GF100-035</v>
          </cell>
          <cell r="B10295" t="str">
            <v>GRIFON</v>
          </cell>
          <cell r="C10295" t="str">
            <v xml:space="preserve"> Пакеты для мусора особопрочные BIO МОРСКОЙ БРИЗ 30л 50х60см 12мкм ПНД 20шт</v>
          </cell>
          <cell r="E10295" t="str">
            <v>Россия</v>
          </cell>
          <cell r="F10295" t="str">
            <v>ПОЛИЭТИЛЕН</v>
          </cell>
        </row>
        <row r="10296">
          <cell r="A10296" t="str">
            <v>GF100-060</v>
          </cell>
          <cell r="B10296" t="str">
            <v>GRIFON</v>
          </cell>
          <cell r="C10296" t="str">
            <v xml:space="preserve"> Пакеты для мусора BIO 60л 60х80см 12мкм ПНД 15шт</v>
          </cell>
          <cell r="E10296" t="str">
            <v>Россия</v>
          </cell>
          <cell r="F10296" t="str">
            <v>ПОЛИЭТИЛЕН</v>
          </cell>
        </row>
        <row r="10297">
          <cell r="A10297" t="str">
            <v>GF101-019</v>
          </cell>
          <cell r="B10297" t="str">
            <v>GRIFON</v>
          </cell>
          <cell r="C10297" t="str">
            <v xml:space="preserve"> Мешки для мусора 120л черные 40мкм 25шт</v>
          </cell>
          <cell r="E10297" t="str">
            <v>Россия</v>
          </cell>
          <cell r="F10297" t="str">
            <v>ПОЛИЭТИЛЕН</v>
          </cell>
        </row>
        <row r="10298">
          <cell r="A10298" t="str">
            <v>GF101-040</v>
          </cell>
          <cell r="B10298" t="str">
            <v>GRIFON</v>
          </cell>
          <cell r="C10298" t="str">
            <v xml:space="preserve"> Пакеты универсальные 5 литров 25х40см 8мкм 100шт</v>
          </cell>
          <cell r="E10298" t="str">
            <v>Россия</v>
          </cell>
          <cell r="F10298" t="str">
            <v>ПОЛИЭТИЛЕН</v>
          </cell>
        </row>
        <row r="10299">
          <cell r="A10299" t="str">
            <v>GF101-052</v>
          </cell>
          <cell r="B10299" t="str">
            <v>GRIFON</v>
          </cell>
          <cell r="C10299" t="str">
            <v xml:space="preserve"> Пакеты для замораживания 3 литра 25х35см 18мкм 30шт</v>
          </cell>
          <cell r="E10299" t="str">
            <v>Россия</v>
          </cell>
          <cell r="F10299" t="str">
            <v>ПОЛИЭТИЛЕН</v>
          </cell>
        </row>
        <row r="10300">
          <cell r="A10300" t="str">
            <v>GF101-053</v>
          </cell>
          <cell r="B10300" t="str">
            <v>GRIFON</v>
          </cell>
          <cell r="C10300" t="str">
            <v xml:space="preserve"> Пакеты для замораживания 6 литра 30х40см 18мкм 20шт</v>
          </cell>
          <cell r="E10300" t="str">
            <v>Россия</v>
          </cell>
          <cell r="F10300" t="str">
            <v>ПОЛИЭТИЛЕН</v>
          </cell>
        </row>
        <row r="10301">
          <cell r="A10301" t="str">
            <v>GF101-061</v>
          </cell>
          <cell r="B10301" t="str">
            <v>GRIFON</v>
          </cell>
          <cell r="C10301" t="str">
            <v xml:space="preserve"> Мешки для мусора 30л с завязкой 15мкм 20шт</v>
          </cell>
          <cell r="E10301" t="str">
            <v>Россия</v>
          </cell>
          <cell r="F10301" t="str">
            <v>ПОЛИЭТИЛЕН</v>
          </cell>
        </row>
        <row r="10302">
          <cell r="A10302" t="str">
            <v>GF101-063</v>
          </cell>
          <cell r="B10302" t="str">
            <v>GRIFON</v>
          </cell>
          <cell r="C10302" t="str">
            <v xml:space="preserve"> Мешки для мусора 50л с завязкой 18мкм ПНД 10шт</v>
          </cell>
          <cell r="E10302" t="str">
            <v>Россия</v>
          </cell>
          <cell r="F10302" t="str">
            <v>ПОЛИЭТИЛЕН</v>
          </cell>
        </row>
        <row r="10303">
          <cell r="A10303" t="str">
            <v>GF101-100</v>
          </cell>
          <cell r="B10303" t="str">
            <v>GRIFON</v>
          </cell>
          <cell r="C10303" t="str">
            <v xml:space="preserve"> Пакеты для льда 216 кубиков</v>
          </cell>
          <cell r="E10303" t="str">
            <v>Россия</v>
          </cell>
          <cell r="F10303" t="str">
            <v>ПОЛИЭТИЛЕН</v>
          </cell>
        </row>
        <row r="10304">
          <cell r="A10304" t="str">
            <v>GF101-201</v>
          </cell>
          <cell r="B10304" t="str">
            <v>GRIFON</v>
          </cell>
          <cell r="C10304" t="str">
            <v xml:space="preserve"> Рукав для запекания с клипсами GRIFON 300ммх3м в футляре</v>
          </cell>
          <cell r="E10304" t="str">
            <v>Россия</v>
          </cell>
          <cell r="F10304" t="str">
            <v>ПОЛИЭТИЛЕН</v>
          </cell>
        </row>
        <row r="10305">
          <cell r="A10305" t="str">
            <v>GF101-211</v>
          </cell>
          <cell r="B10305" t="str">
            <v>GRIFON</v>
          </cell>
          <cell r="C10305" t="str">
            <v xml:space="preserve"> Пакеты для запекания универсальные 30х40см 5шт</v>
          </cell>
          <cell r="E10305" t="str">
            <v>Россия</v>
          </cell>
          <cell r="F10305" t="str">
            <v>ПОЛИЭТИЛЕН</v>
          </cell>
        </row>
        <row r="10306">
          <cell r="A10306" t="str">
            <v>GF101-212</v>
          </cell>
          <cell r="B10306" t="str">
            <v>GRIFON</v>
          </cell>
          <cell r="C10306" t="str">
            <v xml:space="preserve"> Пакеты для запекания универсальные MAXI 45х55см 3шт</v>
          </cell>
          <cell r="E10306" t="str">
            <v>Россия</v>
          </cell>
          <cell r="F10306" t="str">
            <v>ПОЛИЭТИЛЕН</v>
          </cell>
        </row>
        <row r="10307">
          <cell r="A10307" t="str">
            <v>GF101-300</v>
          </cell>
          <cell r="B10307" t="str">
            <v>GRIFON</v>
          </cell>
          <cell r="C10307" t="str">
            <v xml:space="preserve"> Пергамент для выпечки в пленке 300ммх12м</v>
          </cell>
          <cell r="E10307" t="str">
            <v>Россия</v>
          </cell>
          <cell r="F10307" t="str">
            <v>БУМАГА</v>
          </cell>
        </row>
        <row r="10308">
          <cell r="A10308" t="str">
            <v>GF101-302</v>
          </cell>
          <cell r="B10308" t="str">
            <v>GRIFON</v>
          </cell>
          <cell r="C10308" t="str">
            <v xml:space="preserve"> Пергамент для выпечки в футляре 380ммх8м</v>
          </cell>
          <cell r="E10308" t="str">
            <v>Россия</v>
          </cell>
          <cell r="F10308" t="str">
            <v>БУМАГА</v>
          </cell>
        </row>
        <row r="10309">
          <cell r="A10309" t="str">
            <v>GF101-303</v>
          </cell>
          <cell r="B10309" t="str">
            <v>GRIFON</v>
          </cell>
          <cell r="C10309" t="str">
            <v xml:space="preserve"> Бумага для выпечки в пленке 30смх6м</v>
          </cell>
          <cell r="E10309" t="str">
            <v>Россия</v>
          </cell>
          <cell r="F10309" t="str">
            <v>БУМАГА</v>
          </cell>
        </row>
        <row r="10310">
          <cell r="A10310" t="str">
            <v>GF101-400</v>
          </cell>
          <cell r="B10310" t="str">
            <v>GRIFON</v>
          </cell>
          <cell r="C10310" t="str">
            <v xml:space="preserve"> Пленка пищевая для хранения 30смх20м</v>
          </cell>
          <cell r="E10310" t="str">
            <v>Россия</v>
          </cell>
          <cell r="F10310" t="str">
            <v>ПОЛИЭТИЛЕН</v>
          </cell>
        </row>
        <row r="10311">
          <cell r="A10311" t="str">
            <v>GF102-033</v>
          </cell>
          <cell r="B10311" t="str">
            <v>GRIFON</v>
          </cell>
          <cell r="C10311" t="str">
            <v xml:space="preserve"> Коврик для приготовления GRIFON 33х40см в футляре</v>
          </cell>
          <cell r="E10311" t="str">
            <v>Китай</v>
          </cell>
          <cell r="F10311" t="str">
            <v>СИЛИКОН</v>
          </cell>
        </row>
        <row r="10312">
          <cell r="A10312" t="str">
            <v>GF111-200</v>
          </cell>
          <cell r="B10312" t="str">
            <v>GRIFON</v>
          </cell>
          <cell r="C10312" t="str">
            <v xml:space="preserve"> Рукав для запекания с клипсами 330ммх2м в пленке</v>
          </cell>
          <cell r="E10312" t="str">
            <v>Россия</v>
          </cell>
          <cell r="F10312" t="str">
            <v>ПОЛИЭТИЛЕН</v>
          </cell>
        </row>
        <row r="10313">
          <cell r="A10313" t="str">
            <v>GF111-211</v>
          </cell>
          <cell r="B10313" t="str">
            <v>GRIFON</v>
          </cell>
          <cell r="C10313" t="str">
            <v xml:space="preserve"> Пакеты для запекания универсальные 30х40см с клипсами 4шт</v>
          </cell>
          <cell r="E10313" t="str">
            <v>Россия</v>
          </cell>
          <cell r="F10313" t="str">
            <v>ПОЛИЭТИЛЕН</v>
          </cell>
        </row>
        <row r="10314">
          <cell r="A10314" t="str">
            <v>GF200-001</v>
          </cell>
          <cell r="B10314" t="str">
            <v>GRIFON</v>
          </cell>
          <cell r="C10314" t="str">
            <v xml:space="preserve"> Пленка пищевая белая 30смх135м</v>
          </cell>
          <cell r="E10314" t="str">
            <v>Россия</v>
          </cell>
          <cell r="F10314" t="str">
            <v>ПОЛИЭТИЛЕН</v>
          </cell>
        </row>
        <row r="10315">
          <cell r="A10315" t="str">
            <v>GF200-009</v>
          </cell>
          <cell r="B10315" t="str">
            <v>GRIFON</v>
          </cell>
          <cell r="C10315" t="str">
            <v xml:space="preserve"> Пленка пищевая белая 45смх135м</v>
          </cell>
          <cell r="E10315" t="str">
            <v>Россия</v>
          </cell>
          <cell r="F10315" t="str">
            <v>ПОЛИЭТИЛЕН</v>
          </cell>
        </row>
        <row r="10316">
          <cell r="A10316" t="str">
            <v>GF303-011</v>
          </cell>
          <cell r="B10316" t="str">
            <v>GRIFON</v>
          </cell>
          <cell r="C10316" t="str">
            <v xml:space="preserve"> Перчатки резиновые хозяйственные с напылением р-р S</v>
          </cell>
          <cell r="E10316" t="str">
            <v>Россия</v>
          </cell>
          <cell r="F10316" t="str">
            <v>РЕЗИНА</v>
          </cell>
        </row>
        <row r="10317">
          <cell r="A10317" t="str">
            <v>GF303-012</v>
          </cell>
          <cell r="B10317" t="str">
            <v>GRIFON</v>
          </cell>
          <cell r="C10317" t="str">
            <v xml:space="preserve"> Перчатки резиновые хозяйственные с напылением р-р M</v>
          </cell>
          <cell r="E10317" t="str">
            <v>Россия</v>
          </cell>
          <cell r="F10317" t="str">
            <v>РЕЗИНА</v>
          </cell>
        </row>
        <row r="10318">
          <cell r="A10318" t="str">
            <v>GF303-013</v>
          </cell>
          <cell r="B10318" t="str">
            <v>GRIFON</v>
          </cell>
          <cell r="C10318" t="str">
            <v xml:space="preserve"> Перчатки резиновые хозяйственные с напылением р-р L</v>
          </cell>
          <cell r="E10318" t="str">
            <v>Китай</v>
          </cell>
          <cell r="F10318" t="str">
            <v>РЕЗИНА</v>
          </cell>
        </row>
        <row r="10319">
          <cell r="A10319" t="str">
            <v>GF303-022</v>
          </cell>
          <cell r="B10319" t="str">
            <v>GRIFON</v>
          </cell>
          <cell r="C10319" t="str">
            <v xml:space="preserve"> Перчатки резиновые с хлопковым напылением р-р M</v>
          </cell>
          <cell r="E10319" t="str">
            <v>Китай</v>
          </cell>
          <cell r="F10319" t="str">
            <v>РЕЗИНА</v>
          </cell>
        </row>
        <row r="10320">
          <cell r="A10320" t="str">
            <v>GF303-023</v>
          </cell>
          <cell r="B10320" t="str">
            <v>GRIFON</v>
          </cell>
          <cell r="C10320" t="str">
            <v xml:space="preserve"> Перчатки резиновые с хлопковым напылением р-р L</v>
          </cell>
          <cell r="E10320" t="str">
            <v>Россия</v>
          </cell>
          <cell r="F10320" t="str">
            <v>РЕЗИНА</v>
          </cell>
        </row>
        <row r="10321">
          <cell r="A10321" t="str">
            <v>GF303-211</v>
          </cell>
          <cell r="B10321" t="str">
            <v>GRIFON</v>
          </cell>
          <cell r="C10321" t="str">
            <v xml:space="preserve"> Перчатки латексные с хлопковым напылением ОЛИВА р-р M</v>
          </cell>
          <cell r="E10321" t="str">
            <v>Китай</v>
          </cell>
          <cell r="F10321" t="str">
            <v>ЛАТЕКС</v>
          </cell>
        </row>
        <row r="10322">
          <cell r="A10322" t="str">
            <v>GF350-010</v>
          </cell>
          <cell r="B10322" t="str">
            <v>GRIFON</v>
          </cell>
          <cell r="C10322" t="str">
            <v xml:space="preserve"> Салфетки влажные освежающие 15шт в упаковке GRIFON</v>
          </cell>
          <cell r="E10322" t="str">
            <v>Россия</v>
          </cell>
          <cell r="F10322" t="str">
            <v>ВИСКОЗА</v>
          </cell>
        </row>
        <row r="10323">
          <cell r="A10323" t="str">
            <v>GF350-011</v>
          </cell>
          <cell r="B10323" t="str">
            <v>GRIFON</v>
          </cell>
          <cell r="C10323" t="str">
            <v xml:space="preserve"> Салфетки влажные антибактериальные 15шт в упаковке GRIFON</v>
          </cell>
          <cell r="E10323" t="str">
            <v>Россия</v>
          </cell>
          <cell r="F10323" t="str">
            <v>ВИСКОЗА</v>
          </cell>
        </row>
        <row r="10324">
          <cell r="A10324" t="str">
            <v>GF350-013</v>
          </cell>
          <cell r="B10324" t="str">
            <v>GRIFON</v>
          </cell>
          <cell r="C10324" t="str">
            <v xml:space="preserve"> Салфетки влажные для интимной гигиены 15шт в упаковке GRIFON</v>
          </cell>
          <cell r="E10324" t="str">
            <v>Россия</v>
          </cell>
          <cell r="F10324" t="str">
            <v>ВИСКОЗА</v>
          </cell>
        </row>
        <row r="10325">
          <cell r="A10325" t="str">
            <v>GF400-003</v>
          </cell>
          <cell r="B10325" t="str">
            <v>GRIFON</v>
          </cell>
          <cell r="C10325" t="str">
            <v xml:space="preserve"> Зубочистки в пластиковой круглой баночке 200шт</v>
          </cell>
          <cell r="E10325" t="str">
            <v>Китай</v>
          </cell>
          <cell r="F10325" t="str">
            <v>ДЕРЕВО</v>
          </cell>
        </row>
        <row r="10326">
          <cell r="A10326" t="str">
            <v>GF400-101</v>
          </cell>
          <cell r="B10326" t="str">
            <v>GRIFON</v>
          </cell>
          <cell r="C10326" t="str">
            <v xml:space="preserve"> Шампуры деревянные 200мм в уп 100шт</v>
          </cell>
          <cell r="E10326" t="str">
            <v>Россия</v>
          </cell>
          <cell r="F10326" t="str">
            <v>ДЕРЕВО</v>
          </cell>
        </row>
        <row r="10327">
          <cell r="A10327" t="str">
            <v>GF500-010</v>
          </cell>
          <cell r="B10327" t="str">
            <v>GRIFON</v>
          </cell>
          <cell r="C10327" t="str">
            <v xml:space="preserve"> Фольга алюминивая GRIFON стандартная 29смх10м в пленке</v>
          </cell>
          <cell r="E10327" t="str">
            <v>Россия</v>
          </cell>
          <cell r="F10327" t="str">
            <v>ФОЛЬГА</v>
          </cell>
        </row>
        <row r="10328">
          <cell r="A10328" t="str">
            <v>GF500-011</v>
          </cell>
          <cell r="B10328" t="str">
            <v>GRIFON</v>
          </cell>
          <cell r="C10328" t="str">
            <v xml:space="preserve"> Фольга алюминивая универсальная 29смх10м</v>
          </cell>
          <cell r="E10328" t="str">
            <v>Россия</v>
          </cell>
          <cell r="F10328" t="str">
            <v>ФОЛЬГА</v>
          </cell>
        </row>
        <row r="10329">
          <cell r="A10329" t="str">
            <v>GF500-012</v>
          </cell>
          <cell r="B10329" t="str">
            <v>GRIFON</v>
          </cell>
          <cell r="C10329" t="str">
            <v xml:space="preserve"> Фольга алюминивая особопрочная 29смх10м</v>
          </cell>
          <cell r="E10329" t="str">
            <v>Россия</v>
          </cell>
          <cell r="F10329" t="str">
            <v>ФОЛЬГА</v>
          </cell>
        </row>
        <row r="10330">
          <cell r="A10330" t="str">
            <v>GF501-002</v>
          </cell>
          <cell r="B10330" t="str">
            <v>GRIFON</v>
          </cell>
          <cell r="C10330" t="str">
            <v xml:space="preserve"> Фольга ЭКОНОМ 29смх10м</v>
          </cell>
          <cell r="E10330" t="str">
            <v>Россия</v>
          </cell>
          <cell r="F10330" t="str">
            <v>ФОЛЬГА</v>
          </cell>
        </row>
        <row r="10331">
          <cell r="A10331" t="str">
            <v>GF700-017</v>
          </cell>
          <cell r="B10331" t="str">
            <v>GRIFON</v>
          </cell>
          <cell r="C10331" t="str">
            <v xml:space="preserve"> Губка GRIFON для мытья а/м 14.5х3.5х1см прессованная</v>
          </cell>
          <cell r="E10331" t="str">
            <v>Россия</v>
          </cell>
          <cell r="F10331" t="str">
            <v>ПОРОЛОН</v>
          </cell>
        </row>
        <row r="10332">
          <cell r="A10332" t="str">
            <v>GF700-020</v>
          </cell>
          <cell r="B10332" t="str">
            <v>GRIFON</v>
          </cell>
          <cell r="C10332" t="str">
            <v xml:space="preserve"> Салфетка GRIFON для протирки а/м 43х32см PVA в тубусе</v>
          </cell>
          <cell r="E10332" t="str">
            <v>Китай</v>
          </cell>
          <cell r="F10332" t="str">
            <v>ВИСКОЗА</v>
          </cell>
        </row>
        <row r="10333">
          <cell r="A10333" t="str">
            <v>GF700-030</v>
          </cell>
          <cell r="B10333" t="str">
            <v>GRIFON</v>
          </cell>
          <cell r="C10333" t="str">
            <v xml:space="preserve"> Салфетки влажные для очистки рук 24шт в уп GRIFON</v>
          </cell>
          <cell r="E10333" t="str">
            <v>Россия</v>
          </cell>
          <cell r="F10333" t="str">
            <v>ВИСКОЗА</v>
          </cell>
        </row>
        <row r="10334">
          <cell r="A10334" t="str">
            <v>GF700-031</v>
          </cell>
          <cell r="B10334" t="str">
            <v>GRIFON</v>
          </cell>
          <cell r="C10334" t="str">
            <v xml:space="preserve"> Салфетки влажные для пластиковых панелей автомобиля 24шт в уп GRIFON</v>
          </cell>
          <cell r="E10334" t="str">
            <v>Россия</v>
          </cell>
          <cell r="F10334" t="str">
            <v>ВИСКОЗА</v>
          </cell>
        </row>
        <row r="10335">
          <cell r="A10335" t="str">
            <v>GF900-000</v>
          </cell>
          <cell r="B10335" t="str">
            <v>GRIFON</v>
          </cell>
          <cell r="C10335" t="str">
            <v xml:space="preserve"> Салфетка из микрофибры универсальная 30х30см1шт в уп</v>
          </cell>
          <cell r="E10335" t="str">
            <v>Россия</v>
          </cell>
          <cell r="F10335" t="str">
            <v>МИКРОФИБРА</v>
          </cell>
        </row>
        <row r="10336">
          <cell r="A10336" t="str">
            <v>GF900-001</v>
          </cell>
          <cell r="B10336" t="str">
            <v>GRIFON</v>
          </cell>
          <cell r="C10336" t="str">
            <v xml:space="preserve"> Губка для мытья тефлоновой посуды GRIFON 3шт в упак</v>
          </cell>
          <cell r="E10336" t="str">
            <v>Россия</v>
          </cell>
          <cell r="F10336" t="str">
            <v>ПОРОЛОН</v>
          </cell>
        </row>
        <row r="10337">
          <cell r="A10337" t="str">
            <v>GF900-015</v>
          </cell>
          <cell r="B10337" t="str">
            <v>GRIFON</v>
          </cell>
          <cell r="C10337" t="str">
            <v xml:space="preserve"> Салфетка из микрофибры GRIFON для стекла De Luxe 30х30см 1шт</v>
          </cell>
          <cell r="E10337" t="str">
            <v>Россия</v>
          </cell>
          <cell r="F10337" t="str">
            <v>МИКРОФИБРА</v>
          </cell>
        </row>
        <row r="10338">
          <cell r="A10338" t="str">
            <v>GF910-003</v>
          </cell>
          <cell r="B10338" t="str">
            <v>GRIFON</v>
          </cell>
          <cell r="C10338" t="str">
            <v xml:space="preserve"> Набор салфеток для кухни из вискозы 3шт в уп</v>
          </cell>
          <cell r="E10338" t="str">
            <v>Россия</v>
          </cell>
          <cell r="F10338" t="str">
            <v>ВИСКОЗА</v>
          </cell>
        </row>
        <row r="10339">
          <cell r="A10339" t="str">
            <v>GF910-005</v>
          </cell>
          <cell r="B10339" t="str">
            <v>GRIFON</v>
          </cell>
          <cell r="C10339" t="str">
            <v xml:space="preserve"> Набор губок для посуды из поролона 5шт</v>
          </cell>
          <cell r="E10339" t="str">
            <v>Россия</v>
          </cell>
          <cell r="F10339" t="str">
            <v>ПОРОЛОН</v>
          </cell>
        </row>
        <row r="10340">
          <cell r="A10340" t="str">
            <v>GF910-050</v>
          </cell>
          <cell r="B10340" t="str">
            <v>GRIFON</v>
          </cell>
          <cell r="C10340" t="str">
            <v xml:space="preserve"> Тряпка для пола из хлопка 50х70см</v>
          </cell>
          <cell r="E10340" t="str">
            <v>Россия</v>
          </cell>
          <cell r="F10340" t="str">
            <v>ХЛОПОК</v>
          </cell>
        </row>
        <row r="10341">
          <cell r="A10341" t="str">
            <v>GF910-105</v>
          </cell>
          <cell r="B10341" t="str">
            <v>GRIFON</v>
          </cell>
          <cell r="C10341" t="str">
            <v xml:space="preserve"> Салфетки из нетканного материала 40шт в рул GRIFON</v>
          </cell>
          <cell r="E10341" t="str">
            <v>Россия</v>
          </cell>
          <cell r="F10341" t="str">
            <v>ПОЛИЭСТЕР</v>
          </cell>
        </row>
        <row r="10342">
          <cell r="A10342" t="str">
            <v>GR910-015</v>
          </cell>
          <cell r="B10342" t="str">
            <v>GRIFON</v>
          </cell>
          <cell r="C10342" t="str">
            <v xml:space="preserve"> Набор губок для посуды из поролона 5шт</v>
          </cell>
          <cell r="E10342" t="str">
            <v>Россия</v>
          </cell>
          <cell r="F10342" t="str">
            <v>ПОРОЛОН</v>
          </cell>
        </row>
        <row r="10343">
          <cell r="A10343" t="str">
            <v>101-211</v>
          </cell>
          <cell r="B10343" t="str">
            <v>GRIFON</v>
          </cell>
          <cell r="C10343" t="str">
            <v xml:space="preserve"> Пакет для запекания универ.Grifon 30х40см 5шт в упаковке</v>
          </cell>
          <cell r="D10343">
            <v>0</v>
          </cell>
          <cell r="E10343" t="str">
            <v>Неоднозначность</v>
          </cell>
          <cell r="F10343" t="str">
            <v>БУМАГА</v>
          </cell>
        </row>
        <row r="10344">
          <cell r="A10344" t="str">
            <v>101-100</v>
          </cell>
          <cell r="B10344" t="str">
            <v>GRIFON</v>
          </cell>
          <cell r="C10344" t="str">
            <v xml:space="preserve"> Пакет для льда 216 кубиков</v>
          </cell>
          <cell r="D10344">
            <v>0</v>
          </cell>
          <cell r="E10344" t="str">
            <v>Китай</v>
          </cell>
          <cell r="F10344" t="str">
            <v>БУМАГА</v>
          </cell>
        </row>
        <row r="10345">
          <cell r="A10345" t="str">
            <v>101-201</v>
          </cell>
          <cell r="B10345" t="str">
            <v>GRIFON</v>
          </cell>
          <cell r="C10345" t="str">
            <v xml:space="preserve"> Рукав для запекания с клипсами Grifon 300ммх3м в футляре</v>
          </cell>
          <cell r="D10345">
            <v>0</v>
          </cell>
          <cell r="E10345" t="str">
            <v>Россия</v>
          </cell>
          <cell r="F10345" t="str">
            <v>БУМАГА</v>
          </cell>
        </row>
        <row r="10346">
          <cell r="A10346" t="str">
            <v>111-200</v>
          </cell>
          <cell r="B10346" t="str">
            <v>GRIFON</v>
          </cell>
          <cell r="C10346" t="str">
            <v xml:space="preserve"> Рукав для запекания с клипсами 300ммх2м в пленке</v>
          </cell>
          <cell r="D10346">
            <v>0</v>
          </cell>
          <cell r="E10346" t="str">
            <v>Россия</v>
          </cell>
          <cell r="F10346" t="str">
            <v>БУМАГА</v>
          </cell>
        </row>
        <row r="10347">
          <cell r="A10347" t="str">
            <v>101-202</v>
          </cell>
          <cell r="B10347" t="str">
            <v>GRIFON</v>
          </cell>
          <cell r="C10347" t="str">
            <v xml:space="preserve"> Рукав для запекания с клипсами Grifon MAXI 380ммх5м в футляре</v>
          </cell>
          <cell r="D10347">
            <v>0</v>
          </cell>
          <cell r="E10347" t="str">
            <v>Россия</v>
          </cell>
          <cell r="F10347" t="str">
            <v>БУМАГА</v>
          </cell>
        </row>
        <row r="10348">
          <cell r="A10348" t="str">
            <v>101-303</v>
          </cell>
          <cell r="B10348" t="str">
            <v>GRIFON</v>
          </cell>
          <cell r="C10348" t="str">
            <v xml:space="preserve"> Бумага для выпечки 6м 30см в пленке</v>
          </cell>
          <cell r="D10348">
            <v>0</v>
          </cell>
          <cell r="E10348" t="str">
            <v>Россия</v>
          </cell>
          <cell r="F10348" t="str">
            <v>БУМАГА</v>
          </cell>
        </row>
        <row r="10349">
          <cell r="A10349" t="str">
            <v>101-302</v>
          </cell>
          <cell r="B10349" t="str">
            <v>GRIFON</v>
          </cell>
          <cell r="C10349" t="str">
            <v xml:space="preserve"> Пергамент д/выпечки Grifon 380мм*8м в футляре</v>
          </cell>
          <cell r="D10349">
            <v>0</v>
          </cell>
          <cell r="E10349" t="str">
            <v>Россия</v>
          </cell>
          <cell r="F10349" t="str">
            <v>БУМАГА</v>
          </cell>
        </row>
        <row r="10350">
          <cell r="A10350" t="str">
            <v>500-012</v>
          </cell>
          <cell r="B10350" t="str">
            <v>GRIFON</v>
          </cell>
          <cell r="C10350" t="str">
            <v xml:space="preserve"> Фольга особо прочная 29смх10м в пленке GRIFON</v>
          </cell>
          <cell r="D10350">
            <v>0</v>
          </cell>
          <cell r="E10350" t="str">
            <v>Россия</v>
          </cell>
          <cell r="F10350" t="str">
            <v>АЛЮМИНИЙ ПИЩЕВОЙ</v>
          </cell>
        </row>
        <row r="10351">
          <cell r="A10351" t="str">
            <v>500-011</v>
          </cell>
          <cell r="B10351" t="str">
            <v>GRIFON</v>
          </cell>
          <cell r="C10351" t="str">
            <v xml:space="preserve"> Фольга универсальная 29смх10м в пленке GRIFON</v>
          </cell>
          <cell r="D10351">
            <v>0</v>
          </cell>
          <cell r="E10351" t="str">
            <v>Неоднозначность</v>
          </cell>
          <cell r="F10351" t="str">
            <v>АЛЮМИНИЙ ПИЩЕВОЙ</v>
          </cell>
        </row>
        <row r="10352">
          <cell r="A10352" t="str">
            <v>910-005</v>
          </cell>
          <cell r="B10352" t="str">
            <v>GRIFON</v>
          </cell>
          <cell r="C10352" t="str">
            <v xml:space="preserve"> Набор губок для посуды 5шт</v>
          </cell>
          <cell r="D10352">
            <v>0</v>
          </cell>
          <cell r="E10352" t="str">
            <v>Россия</v>
          </cell>
          <cell r="F10352" t="str">
            <v>БУМАГА</v>
          </cell>
        </row>
        <row r="10353">
          <cell r="A10353" t="str">
            <v>910-015</v>
          </cell>
          <cell r="B10353" t="str">
            <v>GRIFON</v>
          </cell>
          <cell r="C10353" t="str">
            <v xml:space="preserve"> Губки для посуды фигурные 5шт</v>
          </cell>
          <cell r="D10353">
            <v>0</v>
          </cell>
          <cell r="E10353" t="str">
            <v>Россия</v>
          </cell>
          <cell r="F10353" t="str">
            <v>БУМАГА</v>
          </cell>
        </row>
        <row r="10354">
          <cell r="A10354" t="str">
            <v>910-013</v>
          </cell>
          <cell r="B10354" t="str">
            <v>GRIFON</v>
          </cell>
          <cell r="C10354" t="str">
            <v xml:space="preserve"> Набор салфеток 3шт 15.5х16см</v>
          </cell>
          <cell r="D10354">
            <v>0</v>
          </cell>
          <cell r="E10354" t="str">
            <v>Россия</v>
          </cell>
          <cell r="F10354" t="str">
            <v>МИКРОФИБРА</v>
          </cell>
        </row>
        <row r="10355">
          <cell r="A10355" t="str">
            <v>910-003</v>
          </cell>
          <cell r="B10355" t="str">
            <v>GRIFON</v>
          </cell>
          <cell r="C10355" t="str">
            <v xml:space="preserve"> Набор салфеток 3шт 30х38м для кухни из вискозы</v>
          </cell>
          <cell r="D10355">
            <v>0</v>
          </cell>
          <cell r="E10355" t="str">
            <v>Россия</v>
          </cell>
          <cell r="F10355" t="str">
            <v>МИКРОФИБРА</v>
          </cell>
        </row>
        <row r="10356">
          <cell r="A10356" t="str">
            <v>910-105</v>
          </cell>
          <cell r="B10356" t="str">
            <v>GRIFON</v>
          </cell>
          <cell r="C10356" t="str">
            <v xml:space="preserve"> Салфетки универсальные 40шт в рулоне 20х25см</v>
          </cell>
          <cell r="D10356">
            <v>0</v>
          </cell>
          <cell r="E10356" t="str">
            <v>Россия</v>
          </cell>
          <cell r="F10356" t="str">
            <v>МИКРОФИБРА</v>
          </cell>
        </row>
        <row r="10357">
          <cell r="A10357" t="str">
            <v>600-024</v>
          </cell>
          <cell r="B10357" t="str">
            <v>GRIFON</v>
          </cell>
          <cell r="C10357" t="str">
            <v xml:space="preserve"> Экспресс-коптильная (из фольги с щепой)</v>
          </cell>
          <cell r="D10357">
            <v>0</v>
          </cell>
          <cell r="E10357" t="str">
            <v>Россия</v>
          </cell>
          <cell r="F10357" t="str">
            <v>ДЕРЕВО</v>
          </cell>
        </row>
        <row r="10358">
          <cell r="A10358" t="str">
            <v>600-030</v>
          </cell>
          <cell r="B10358" t="str">
            <v>GRIFON</v>
          </cell>
          <cell r="C10358" t="str">
            <v xml:space="preserve"> Жидкость для розжига 250мл</v>
          </cell>
          <cell r="D10358">
            <v>0</v>
          </cell>
          <cell r="E10358" t="str">
            <v>Россия</v>
          </cell>
          <cell r="F10358" t="str">
            <v>БУМАГА</v>
          </cell>
        </row>
        <row r="10359">
          <cell r="A10359" t="str">
            <v>600-031</v>
          </cell>
          <cell r="B10359" t="str">
            <v>GRIFON</v>
          </cell>
          <cell r="C10359" t="str">
            <v xml:space="preserve"> Жидкость для розжига 500мл жидкий парафин</v>
          </cell>
          <cell r="D10359">
            <v>0</v>
          </cell>
          <cell r="E10359" t="str">
            <v>Россия</v>
          </cell>
          <cell r="F10359" t="str">
            <v>БУМАГА</v>
          </cell>
        </row>
        <row r="10360">
          <cell r="A10360" t="str">
            <v>400-002</v>
          </cell>
          <cell r="B10360" t="str">
            <v>GRIFON</v>
          </cell>
          <cell r="C10360" t="str">
            <v xml:space="preserve"> Зубочистки 100шт</v>
          </cell>
          <cell r="D10360">
            <v>0</v>
          </cell>
          <cell r="E10360" t="str">
            <v>Китай</v>
          </cell>
          <cell r="F10360" t="str">
            <v>ДЕРЕВО</v>
          </cell>
        </row>
        <row r="10361">
          <cell r="A10361" t="str">
            <v>010-001</v>
          </cell>
          <cell r="B10361" t="str">
            <v>GRIFON</v>
          </cell>
          <cell r="C10361" t="str">
            <v xml:space="preserve"> Клей моментальный универсальный 3гр на блистере</v>
          </cell>
          <cell r="D10361">
            <v>0</v>
          </cell>
          <cell r="E10361" t="str">
            <v>Китай</v>
          </cell>
          <cell r="F10361" t="str">
            <v>ЭТИЛЦИАНАКРИЛАТ</v>
          </cell>
        </row>
        <row r="10362">
          <cell r="A10362" t="str">
            <v>101-001</v>
          </cell>
          <cell r="B10362" t="str">
            <v>GRIFON</v>
          </cell>
          <cell r="C10362" t="str">
            <v xml:space="preserve"> Мешок для мусора 20л(6мкм)ПНД 25шт в рулоне</v>
          </cell>
          <cell r="D10362">
            <v>0</v>
          </cell>
          <cell r="E10362" t="str">
            <v>Россия</v>
          </cell>
          <cell r="F10362" t="str">
            <v>БУМАГА</v>
          </cell>
        </row>
        <row r="10363">
          <cell r="A10363" t="str">
            <v>101-003</v>
          </cell>
          <cell r="B10363" t="str">
            <v>GRIFON</v>
          </cell>
          <cell r="C10363" t="str">
            <v xml:space="preserve"> Мешок для мусора 30л(6мкм)ПНД 25шт в рулоне</v>
          </cell>
          <cell r="D10363">
            <v>0</v>
          </cell>
          <cell r="E10363" t="str">
            <v>Россия</v>
          </cell>
          <cell r="F10363" t="str">
            <v>БУМАГА</v>
          </cell>
        </row>
        <row r="10364">
          <cell r="A10364" t="str">
            <v>101-006</v>
          </cell>
          <cell r="B10364" t="str">
            <v>GRIFON</v>
          </cell>
          <cell r="C10364" t="str">
            <v xml:space="preserve"> Мешок для мусора 50л(10 мкм)ПНД черн.20шт в рулоне</v>
          </cell>
          <cell r="D10364">
            <v>0</v>
          </cell>
          <cell r="E10364" t="str">
            <v>Россия</v>
          </cell>
          <cell r="F10364" t="str">
            <v>БУМАГА</v>
          </cell>
        </row>
        <row r="10365">
          <cell r="A10365" t="str">
            <v>100-001</v>
          </cell>
          <cell r="B10365" t="str">
            <v>GRIFON</v>
          </cell>
          <cell r="C10365" t="str">
            <v xml:space="preserve"> Пакеты для завтрака BIO 1л (8мкм) 200штук в рулоне</v>
          </cell>
          <cell r="D10365">
            <v>0</v>
          </cell>
          <cell r="E10365" t="str">
            <v>Россия</v>
          </cell>
          <cell r="F10365" t="str">
            <v>БУМАГА</v>
          </cell>
        </row>
        <row r="10366">
          <cell r="A10366" t="str">
            <v>100-120</v>
          </cell>
          <cell r="B10366" t="str">
            <v>GRIFON</v>
          </cell>
          <cell r="C10366" t="str">
            <v xml:space="preserve"> Мешок для мусора 120л 10шт в рулоне</v>
          </cell>
          <cell r="D10366">
            <v>0</v>
          </cell>
          <cell r="E10366" t="str">
            <v>Россия</v>
          </cell>
          <cell r="F10366" t="str">
            <v>БУМАГА</v>
          </cell>
        </row>
        <row r="10367">
          <cell r="A10367" t="str">
            <v>100-020</v>
          </cell>
          <cell r="B10367" t="str">
            <v>GRIFON</v>
          </cell>
          <cell r="C10367" t="str">
            <v xml:space="preserve"> Мешок для мусора BIO 20л 25шт в рулоне</v>
          </cell>
          <cell r="D10367">
            <v>0</v>
          </cell>
          <cell r="E10367" t="str">
            <v>Россия</v>
          </cell>
          <cell r="F10367" t="str">
            <v>БУМАГА</v>
          </cell>
        </row>
        <row r="10368">
          <cell r="A10368" t="str">
            <v>100-060</v>
          </cell>
          <cell r="B10368" t="str">
            <v>GRIFON</v>
          </cell>
          <cell r="C10368" t="str">
            <v xml:space="preserve"> Мешок для мусора BIO 60л 15шт в рулоне</v>
          </cell>
          <cell r="D10368">
            <v>0</v>
          </cell>
          <cell r="E10368" t="str">
            <v>Россия</v>
          </cell>
          <cell r="F10368" t="str">
            <v>БУМАГА</v>
          </cell>
        </row>
        <row r="10369">
          <cell r="A10369" t="str">
            <v>100-032</v>
          </cell>
          <cell r="B10369" t="str">
            <v>GRIFON</v>
          </cell>
          <cell r="C10369" t="str">
            <v xml:space="preserve"> Мешок для мусора особопрочные BIO 30л 20шт в рулоне Лесные травы</v>
          </cell>
          <cell r="D10369">
            <v>0</v>
          </cell>
          <cell r="E10369" t="str">
            <v>Россия</v>
          </cell>
          <cell r="F10369" t="str">
            <v>БУМАГА</v>
          </cell>
        </row>
        <row r="10370">
          <cell r="A10370" t="str">
            <v>100-035</v>
          </cell>
          <cell r="B10370" t="str">
            <v>GRIFON</v>
          </cell>
          <cell r="C10370" t="str">
            <v xml:space="preserve"> Мешок для мусора особопрочные BIO 30л 20шт в рулоне Морской бриз</v>
          </cell>
          <cell r="D10370">
            <v>0</v>
          </cell>
          <cell r="E10370" t="str">
            <v>Россия</v>
          </cell>
          <cell r="F10370" t="str">
            <v>БУМАГА</v>
          </cell>
        </row>
        <row r="10371">
          <cell r="A10371" t="str">
            <v>100-031</v>
          </cell>
          <cell r="B10371" t="str">
            <v>GRIFON</v>
          </cell>
          <cell r="C10371" t="str">
            <v xml:space="preserve"> Мешок для мусора особопрочные BIO 30л 20шт в рулоне</v>
          </cell>
          <cell r="D10371">
            <v>0</v>
          </cell>
          <cell r="E10371" t="str">
            <v>Россия</v>
          </cell>
          <cell r="F10371" t="str">
            <v>БУМАГА</v>
          </cell>
        </row>
        <row r="10372">
          <cell r="A10372" t="str">
            <v>100-034</v>
          </cell>
          <cell r="B10372" t="str">
            <v>GRIFON</v>
          </cell>
          <cell r="C10372" t="str">
            <v xml:space="preserve"> Мешок для мусора особопрочные BIO 30л 20шт в рулоне Полевые цветы</v>
          </cell>
          <cell r="D10372">
            <v>0</v>
          </cell>
          <cell r="E10372" t="str">
            <v>Россия</v>
          </cell>
          <cell r="F10372" t="str">
            <v>БУМАГА</v>
          </cell>
        </row>
        <row r="10373">
          <cell r="A10373" t="str">
            <v>100-033</v>
          </cell>
          <cell r="B10373" t="str">
            <v>GRIFON</v>
          </cell>
          <cell r="C10373" t="str">
            <v xml:space="preserve"> Мешок для мусора особопрочные BIO 30л 20шт в рулоне Цитрусовый микс</v>
          </cell>
          <cell r="D10373">
            <v>0</v>
          </cell>
          <cell r="E10373" t="str">
            <v>Россия</v>
          </cell>
          <cell r="F10373" t="str">
            <v>БУМАГА</v>
          </cell>
        </row>
        <row r="10374">
          <cell r="A10374" t="str">
            <v>101-019</v>
          </cell>
          <cell r="B10374" t="str">
            <v>GRIFON</v>
          </cell>
          <cell r="C10374" t="str">
            <v xml:space="preserve"> Мешок для мусора 120л(40 мкм) ПВД Grifon черные 25шт</v>
          </cell>
          <cell r="D10374">
            <v>0</v>
          </cell>
          <cell r="E10374" t="str">
            <v>Россия</v>
          </cell>
          <cell r="F10374" t="str">
            <v>БУМАГА</v>
          </cell>
        </row>
        <row r="10375">
          <cell r="A10375" t="str">
            <v>101-037</v>
          </cell>
          <cell r="B10375" t="str">
            <v>GRIFON</v>
          </cell>
          <cell r="C10375" t="str">
            <v xml:space="preserve"> Мешок для мусора 240л(40 мкм) ПВД Grifon черные 10шт</v>
          </cell>
          <cell r="D10375">
            <v>0</v>
          </cell>
          <cell r="E10375" t="str">
            <v>Россия</v>
          </cell>
          <cell r="F10375" t="str">
            <v>БУМАГА</v>
          </cell>
        </row>
        <row r="10376">
          <cell r="A10376" t="str">
            <v>101-065</v>
          </cell>
          <cell r="B10376" t="str">
            <v>GRIFON</v>
          </cell>
          <cell r="C10376" t="str">
            <v xml:space="preserve"> Мешок для мусора 120л(18мкм)ПНД с завязками 10шт в рулоне 101-013</v>
          </cell>
          <cell r="D10376">
            <v>0</v>
          </cell>
          <cell r="E10376" t="str">
            <v>Россия</v>
          </cell>
          <cell r="F10376" t="str">
            <v>БУМАГА</v>
          </cell>
        </row>
        <row r="10377">
          <cell r="A10377" t="str">
            <v>101-061</v>
          </cell>
          <cell r="B10377" t="str">
            <v>GRIFON</v>
          </cell>
          <cell r="C10377" t="str">
            <v xml:space="preserve"> Мешок для мусора 30л(15 мкм)ПНД с завязками 20шт в рулоне</v>
          </cell>
          <cell r="D10377">
            <v>0</v>
          </cell>
          <cell r="E10377" t="str">
            <v>Россия</v>
          </cell>
          <cell r="F10377" t="str">
            <v>БУМАГА</v>
          </cell>
        </row>
        <row r="10378">
          <cell r="A10378" t="str">
            <v>101-063</v>
          </cell>
          <cell r="B10378" t="str">
            <v>GRIFON</v>
          </cell>
          <cell r="C10378" t="str">
            <v xml:space="preserve"> Мешок для мусора 50л(14 мкм)ПНД с завязками 15шт в рулоне</v>
          </cell>
          <cell r="D10378">
            <v>0</v>
          </cell>
          <cell r="E10378" t="str">
            <v>Россия</v>
          </cell>
          <cell r="F10378" t="str">
            <v>БУМАГА</v>
          </cell>
        </row>
        <row r="10379">
          <cell r="A10379" t="str">
            <v>101-051</v>
          </cell>
          <cell r="B10379" t="str">
            <v>GRIFON</v>
          </cell>
          <cell r="C10379" t="str">
            <v xml:space="preserve"> Пакет для завтраков 17х28(8мкм)80шт в рулоне</v>
          </cell>
          <cell r="D10379">
            <v>0</v>
          </cell>
          <cell r="E10379" t="str">
            <v>Россия</v>
          </cell>
          <cell r="F10379" t="str">
            <v>БУМАГА</v>
          </cell>
        </row>
        <row r="10380">
          <cell r="A10380" t="str">
            <v>101-052</v>
          </cell>
          <cell r="B10380" t="str">
            <v>GRIFON</v>
          </cell>
          <cell r="C10380" t="str">
            <v xml:space="preserve"> Пакет для замораживания повыш. прочности 25х35см 30шт</v>
          </cell>
          <cell r="D10380">
            <v>0</v>
          </cell>
          <cell r="E10380" t="str">
            <v>Россия</v>
          </cell>
          <cell r="F10380" t="str">
            <v>БУМАГА</v>
          </cell>
        </row>
        <row r="10381">
          <cell r="A10381" t="str">
            <v>101-053</v>
          </cell>
          <cell r="B10381" t="str">
            <v>GRIFON</v>
          </cell>
          <cell r="C10381" t="str">
            <v xml:space="preserve"> Пакет для замораживания повыш. прочности 30х40см 20шт</v>
          </cell>
          <cell r="D10381">
            <v>0</v>
          </cell>
          <cell r="E10381" t="str">
            <v>Россия</v>
          </cell>
          <cell r="F10381" t="str">
            <v>БУМАГА</v>
          </cell>
        </row>
        <row r="10382">
          <cell r="A10382" t="str">
            <v>101-040</v>
          </cell>
          <cell r="B10382" t="str">
            <v>GRIFON</v>
          </cell>
          <cell r="C10382" t="str">
            <v xml:space="preserve"> Пакет универ.GRIFON 5л(25x40см 8мкм)100шт в рулоне</v>
          </cell>
          <cell r="D10382">
            <v>0</v>
          </cell>
          <cell r="E10382" t="str">
            <v>Россия</v>
          </cell>
          <cell r="F10382" t="str">
            <v>БУМАГА</v>
          </cell>
        </row>
        <row r="10383">
          <cell r="A10383" t="str">
            <v>101-400</v>
          </cell>
          <cell r="B10383" t="str">
            <v>GRIFON</v>
          </cell>
          <cell r="C10383" t="str">
            <v xml:space="preserve"> Пленка пищевая 300ммх20м в пленке</v>
          </cell>
          <cell r="D10383">
            <v>0</v>
          </cell>
          <cell r="E10383" t="str">
            <v>Россия</v>
          </cell>
          <cell r="F10383" t="str">
            <v>БУМАГА</v>
          </cell>
        </row>
        <row r="10384">
          <cell r="A10384" t="str">
            <v>200-000</v>
          </cell>
          <cell r="B10384" t="str">
            <v>GRIFON</v>
          </cell>
          <cell r="C10384" t="str">
            <v xml:space="preserve"> Пленка пищевая-сменный блок для диспенсера 300ммх50м белая в пленке</v>
          </cell>
          <cell r="D10384">
            <v>0</v>
          </cell>
          <cell r="E10384" t="str">
            <v>Россия</v>
          </cell>
          <cell r="F10384" t="str">
            <v>БУМАГА</v>
          </cell>
        </row>
        <row r="10385">
          <cell r="A10385" t="str">
            <v>WD-40911</v>
          </cell>
          <cell r="B10385" t="str">
            <v>GRUPPA STATUS</v>
          </cell>
          <cell r="C10385" t="str">
            <v xml:space="preserve"> Поднос РЕТРО 37.5х22.5х2.5см</v>
          </cell>
          <cell r="E10385" t="str">
            <v>Филиппины</v>
          </cell>
          <cell r="F10385" t="str">
            <v>ПЛАСТИК</v>
          </cell>
        </row>
        <row r="10386">
          <cell r="A10386" t="str">
            <v>9/855</v>
          </cell>
          <cell r="B10386" t="str">
            <v>GRUPPA STATUS</v>
          </cell>
          <cell r="C10386" t="str">
            <v xml:space="preserve"> Столик для завтрака 35х55 темное дерево</v>
          </cell>
          <cell r="E10386" t="str">
            <v>Таиланд</v>
          </cell>
          <cell r="F10386" t="str">
            <v>ДЕРЕВО</v>
          </cell>
        </row>
        <row r="10387">
          <cell r="A10387" t="str">
            <v>WD-3810L</v>
          </cell>
          <cell r="B10387" t="str">
            <v>GRUPPA STATUS</v>
          </cell>
          <cell r="C10387" t="str">
            <v xml:space="preserve"> Поднос РЫБКА 25.5х12.5х2.5см</v>
          </cell>
          <cell r="E10387" t="str">
            <v>Филиппины</v>
          </cell>
          <cell r="F10387" t="str">
            <v>ДЕРЕВО</v>
          </cell>
        </row>
        <row r="10388">
          <cell r="A10388" t="str">
            <v>9/904</v>
          </cell>
          <cell r="B10388" t="str">
            <v>GRUPPA STATUS</v>
          </cell>
          <cell r="C10388" t="str">
            <v xml:space="preserve"> Доска разделочная прямоугольная с металлической ручкой 22.5х37х2см</v>
          </cell>
          <cell r="E10388" t="str">
            <v>Таиланд</v>
          </cell>
          <cell r="F10388" t="str">
            <v>ДЕРЕВО</v>
          </cell>
        </row>
        <row r="10389">
          <cell r="A10389" t="str">
            <v>9/952</v>
          </cell>
          <cell r="B10389" t="str">
            <v>GRUPPA STATUS</v>
          </cell>
          <cell r="C10389" t="str">
            <v xml:space="preserve"> Доска разделочная 20.5x30.5x1см</v>
          </cell>
          <cell r="E10389" t="str">
            <v>Таиланд</v>
          </cell>
          <cell r="F10389" t="str">
            <v>ДЕРЕВО</v>
          </cell>
        </row>
        <row r="10390">
          <cell r="A10390" t="str">
            <v>9/954</v>
          </cell>
          <cell r="B10390" t="str">
            <v>GRUPPA STATUS</v>
          </cell>
          <cell r="C10390" t="str">
            <v xml:space="preserve"> Доска разделочная 20.5x30.5x1см</v>
          </cell>
          <cell r="E10390" t="str">
            <v>Таиланд</v>
          </cell>
          <cell r="F10390" t="str">
            <v>ДЕРЕВО</v>
          </cell>
        </row>
        <row r="10391">
          <cell r="A10391" t="str">
            <v>9/955</v>
          </cell>
          <cell r="B10391" t="str">
            <v>GRUPPA STATUS</v>
          </cell>
          <cell r="C10391" t="str">
            <v xml:space="preserve"> Доска разделочная 20x33x1см</v>
          </cell>
          <cell r="E10391" t="str">
            <v>Таиланд</v>
          </cell>
          <cell r="F10391" t="str">
            <v>ДЕРЕВО</v>
          </cell>
        </row>
        <row r="10392">
          <cell r="A10392" t="str">
            <v>BB3002</v>
          </cell>
          <cell r="B10392" t="str">
            <v>GRUPPA STATUS</v>
          </cell>
          <cell r="C10392" t="str">
            <v xml:space="preserve"> Столик для завтрака</v>
          </cell>
          <cell r="E10392" t="str">
            <v>Таиланд</v>
          </cell>
          <cell r="F10392" t="str">
            <v>ДЕРЕВО</v>
          </cell>
        </row>
        <row r="10393">
          <cell r="A10393" t="str">
            <v>BC6036</v>
          </cell>
          <cell r="B10393" t="str">
            <v>GRUPPA STATUS</v>
          </cell>
          <cell r="C10393" t="str">
            <v xml:space="preserve"> Доска разделочная прямоугольная с металлической ручкой 30.5х20.5х1.6см</v>
          </cell>
          <cell r="E10393" t="str">
            <v>Таиланд</v>
          </cell>
          <cell r="F10393" t="str">
            <v>ДЕРЕВО</v>
          </cell>
        </row>
        <row r="10394">
          <cell r="A10394" t="str">
            <v>MJ-PP015BRBL</v>
          </cell>
          <cell r="B10394" t="str">
            <v>GRUPPA STATUS</v>
          </cell>
          <cell r="C10394" t="str">
            <v xml:space="preserve"> Корзинка плетеная Мульти D=25х19х9см</v>
          </cell>
          <cell r="E10394" t="str">
            <v>Таиланд</v>
          </cell>
          <cell r="F10394" t="str">
            <v>ДЕРЕВО</v>
          </cell>
        </row>
        <row r="10395">
          <cell r="A10395" t="str">
            <v>WD-10481</v>
          </cell>
          <cell r="B10395" t="str">
            <v>GRUPPA STATUS</v>
          </cell>
          <cell r="C10395" t="str">
            <v xml:space="preserve"> Салатница КАЛАБАШ D=15х7.5см</v>
          </cell>
          <cell r="E10395" t="str">
            <v>Филиппины</v>
          </cell>
          <cell r="F10395" t="str">
            <v>ДЕРЕВО</v>
          </cell>
        </row>
        <row r="10396">
          <cell r="A10396" t="str">
            <v>WD-45681</v>
          </cell>
          <cell r="B10396" t="str">
            <v>GRUPPA STATUS</v>
          </cell>
          <cell r="C10396" t="str">
            <v xml:space="preserve"> Менажница ФЛИРТ D=30х24х4см</v>
          </cell>
          <cell r="E10396" t="str">
            <v>Таиланд</v>
          </cell>
          <cell r="F10396" t="str">
            <v>ДЕРЕВО</v>
          </cell>
        </row>
        <row r="10397">
          <cell r="A10397" t="str">
            <v>9/646</v>
          </cell>
          <cell r="B10397" t="str">
            <v>GRUPPA STATUS</v>
          </cell>
          <cell r="C10397" t="str">
            <v xml:space="preserve"> Салатница ТИГРОВАЯ большая 25.5х10см</v>
          </cell>
          <cell r="E10397" t="str">
            <v>Филиппины</v>
          </cell>
          <cell r="F10397" t="str">
            <v>ДЕРЕВО</v>
          </cell>
        </row>
        <row r="10398">
          <cell r="A10398" t="str">
            <v>9/648</v>
          </cell>
          <cell r="B10398" t="str">
            <v>GRUPPA STATUS</v>
          </cell>
          <cell r="C10398" t="str">
            <v xml:space="preserve"> Салатница ТИГРОВАЯ средняя 20х7.5см</v>
          </cell>
          <cell r="E10398" t="str">
            <v>Филиппины</v>
          </cell>
          <cell r="F10398" t="str">
            <v>ДЕРЕВО</v>
          </cell>
        </row>
        <row r="10399">
          <cell r="A10399" t="str">
            <v>9/650</v>
          </cell>
          <cell r="B10399" t="str">
            <v>GRUPPA STATUS</v>
          </cell>
          <cell r="C10399" t="str">
            <v xml:space="preserve"> Салатница ТИГРОВАЯ малая 15х5см</v>
          </cell>
          <cell r="E10399" t="str">
            <v>Таиланд</v>
          </cell>
          <cell r="F10399" t="str">
            <v>ДЕРЕВО</v>
          </cell>
        </row>
        <row r="10400">
          <cell r="A10400" t="str">
            <v>9/658</v>
          </cell>
          <cell r="B10400" t="str">
            <v>GRUPPA STATUS</v>
          </cell>
          <cell r="C10400" t="str">
            <v xml:space="preserve"> Салатница МЕДОВАЯ средняя 20х7.5см</v>
          </cell>
          <cell r="E10400" t="str">
            <v>Филиппины</v>
          </cell>
          <cell r="F10400" t="str">
            <v>ДЕРЕВО</v>
          </cell>
        </row>
        <row r="10401">
          <cell r="A10401" t="str">
            <v>9/666</v>
          </cell>
          <cell r="B10401" t="str">
            <v>GRUPPA STATUS</v>
          </cell>
          <cell r="C10401" t="str">
            <v xml:space="preserve"> Доска разделочная прямоугольная 40.5х23х1.5см</v>
          </cell>
          <cell r="E10401" t="str">
            <v>Таиланд</v>
          </cell>
          <cell r="F10401" t="str">
            <v>ДЕРЕВО</v>
          </cell>
        </row>
        <row r="10402">
          <cell r="A10402" t="str">
            <v>9/728</v>
          </cell>
          <cell r="B10402" t="str">
            <v>GRUPPA STATUS</v>
          </cell>
          <cell r="C10402" t="str">
            <v xml:space="preserve"> Доска разделочная 30.5х20.5х2см</v>
          </cell>
          <cell r="E10402" t="str">
            <v>Таиланд</v>
          </cell>
          <cell r="F10402" t="str">
            <v>ДЕРЕВО</v>
          </cell>
        </row>
        <row r="10403">
          <cell r="A10403" t="str">
            <v>9/732</v>
          </cell>
          <cell r="B10403" t="str">
            <v>GRUPPA STATUS</v>
          </cell>
          <cell r="C10403" t="str">
            <v xml:space="preserve"> Доска разделочная 35х21х1.5см</v>
          </cell>
          <cell r="E10403" t="str">
            <v>Таиланд</v>
          </cell>
          <cell r="F10403" t="str">
            <v>ДЕРЕВО</v>
          </cell>
        </row>
        <row r="10404">
          <cell r="A10404" t="str">
            <v>9/854</v>
          </cell>
          <cell r="B10404" t="str">
            <v>GRUPPA STATUS</v>
          </cell>
          <cell r="C10404" t="str">
            <v xml:space="preserve"> Доска разделочная 15.5x30x1см</v>
          </cell>
          <cell r="E10404" t="str">
            <v>Таиланд</v>
          </cell>
          <cell r="F10404" t="str">
            <v>ДЕРЕВО</v>
          </cell>
        </row>
        <row r="10405">
          <cell r="A10405" t="str">
            <v>9/881</v>
          </cell>
          <cell r="B10405" t="str">
            <v>GRUPPA STATUS</v>
          </cell>
          <cell r="C10405" t="str">
            <v xml:space="preserve"> Мельница для перца</v>
          </cell>
          <cell r="E10405" t="str">
            <v>Таиланд</v>
          </cell>
          <cell r="F10405" t="str">
            <v>ДЕРЕВО</v>
          </cell>
        </row>
        <row r="10406">
          <cell r="A10406" t="str">
            <v>9/903</v>
          </cell>
          <cell r="B10406" t="str">
            <v>GRUPPA STATUS</v>
          </cell>
          <cell r="C10406" t="str">
            <v xml:space="preserve"> Доска разделочная круглая с металлической ручкой 28.5х2см</v>
          </cell>
          <cell r="E10406" t="str">
            <v>Таиланд</v>
          </cell>
          <cell r="F10406" t="str">
            <v>ДЕРЕВО</v>
          </cell>
        </row>
        <row r="10407">
          <cell r="A10407" t="str">
            <v>CN4200</v>
          </cell>
          <cell r="B10407" t="str">
            <v>GUANGRUN</v>
          </cell>
          <cell r="C10407" t="str">
            <v xml:space="preserve"> Набор столовых приборов 24 предмета ПРОВАНС в деревянной подставке</v>
          </cell>
          <cell r="D10407" t="str">
            <v xml:space="preserve"> 24pcs cutlery set PROVENCE in fern tray</v>
          </cell>
          <cell r="E10407" t="str">
            <v>Китай</v>
          </cell>
          <cell r="F10407" t="str">
            <v>НЕРЖАВЕЮЩАЯ СТАЛЬ,ПЛАСТИК</v>
          </cell>
        </row>
        <row r="10408">
          <cell r="A10408" t="str">
            <v>ST9608/11</v>
          </cell>
          <cell r="B10408" t="str">
            <v>GYK</v>
          </cell>
          <cell r="C10408" t="str">
            <v xml:space="preserve"> Набор контейнеров круглых 4шт 0.5 + 0.9 + 1.45 + 2.4л</v>
          </cell>
          <cell r="D10408" t="str">
            <v xml:space="preserve"> 4 in 1 Tall RD. cont. set</v>
          </cell>
          <cell r="E10408" t="str">
            <v>Китай</v>
          </cell>
          <cell r="F10408" t="str">
            <v>ПОЛИПРОПИЛЕН</v>
          </cell>
        </row>
        <row r="10409">
          <cell r="A10409" t="str">
            <v>ST9628/31</v>
          </cell>
          <cell r="B10409" t="str">
            <v>GYK</v>
          </cell>
          <cell r="C10409" t="str">
            <v xml:space="preserve"> Набор контейнеров квадратных 4шт 0.35 + 0.7 + 1.45 + 2.7л</v>
          </cell>
          <cell r="D10409" t="str">
            <v xml:space="preserve"> 4 in 1 Tall SQ.box set</v>
          </cell>
          <cell r="E10409" t="str">
            <v>Китай</v>
          </cell>
          <cell r="F10409" t="str">
            <v>ПОЛИПРОПИЛЕН</v>
          </cell>
        </row>
        <row r="10410">
          <cell r="A10410" t="str">
            <v>ST9658/61</v>
          </cell>
          <cell r="B10410" t="str">
            <v>GYK</v>
          </cell>
          <cell r="C10410" t="str">
            <v xml:space="preserve"> Набор контейнеров прямоугольных 4шт 0.5 + 0.75 + 1.45 + 2.2л</v>
          </cell>
          <cell r="D10410" t="str">
            <v xml:space="preserve"> 4 in 1 Tall Rectangular box set</v>
          </cell>
          <cell r="E10410" t="str">
            <v>Китай</v>
          </cell>
          <cell r="F10410" t="str">
            <v>ПОЛИПРОПИЛЕН</v>
          </cell>
        </row>
        <row r="10411">
          <cell r="A10411" t="str">
            <v>D3527</v>
          </cell>
          <cell r="B10411" t="str">
            <v>H-LINE</v>
          </cell>
          <cell r="C10411" t="str">
            <v xml:space="preserve"> Набор рюмок САВОЙА 6шт 65мл</v>
          </cell>
          <cell r="D10411" t="str">
            <v xml:space="preserve"> VAP 7 Savoia</v>
          </cell>
          <cell r="E10411" t="str">
            <v>Франция</v>
          </cell>
          <cell r="F10411" t="str">
            <v>СТЕКЛО</v>
          </cell>
        </row>
        <row r="10412">
          <cell r="A10412" t="str">
            <v>D3513</v>
          </cell>
          <cell r="B10412" t="str">
            <v>H-LINE</v>
          </cell>
          <cell r="C10412" t="str">
            <v xml:space="preserve"> Набор стаканов ЛАРИО 12шт 290мл высокие</v>
          </cell>
          <cell r="D10412" t="str">
            <v xml:space="preserve"> gobelet FH29 Lario</v>
          </cell>
          <cell r="E10412" t="str">
            <v>Франция</v>
          </cell>
          <cell r="F10412" t="str">
            <v>СТЕКЛО</v>
          </cell>
        </row>
        <row r="10413">
          <cell r="A10413" t="str">
            <v>D3514</v>
          </cell>
          <cell r="B10413" t="str">
            <v>H-LINE</v>
          </cell>
          <cell r="C10413" t="str">
            <v xml:space="preserve"> Набор стаканов ЛАРИО 12шт 330мл высокие</v>
          </cell>
          <cell r="D10413" t="str">
            <v xml:space="preserve"> gobelet FH33 Lario</v>
          </cell>
          <cell r="E10413" t="str">
            <v>Франция</v>
          </cell>
          <cell r="F10413" t="str">
            <v>СТЕКЛО</v>
          </cell>
        </row>
        <row r="10414">
          <cell r="A10414" t="str">
            <v>D3517</v>
          </cell>
          <cell r="B10414" t="str">
            <v>H-LINE</v>
          </cell>
          <cell r="C10414" t="str">
            <v xml:space="preserve"> Набор стаканов ЛАРИО 12шт 200мл низкие</v>
          </cell>
          <cell r="D10414" t="str">
            <v xml:space="preserve"> gobelet FB20 Lario</v>
          </cell>
          <cell r="E10414" t="str">
            <v>Франция</v>
          </cell>
          <cell r="F10414" t="str">
            <v>СТЕКЛО</v>
          </cell>
        </row>
        <row r="10415">
          <cell r="A10415" t="str">
            <v>D3511</v>
          </cell>
          <cell r="B10415" t="str">
            <v>H-LINE</v>
          </cell>
          <cell r="C10415" t="str">
            <v xml:space="preserve"> Набор стаканов ЛАРИО 12шт 220мл ТУБО (E2521)</v>
          </cell>
          <cell r="D10415" t="str">
            <v xml:space="preserve"> gobelet tubo 22 lario</v>
          </cell>
          <cell r="E10415" t="str">
            <v>Франция</v>
          </cell>
          <cell r="F10415" t="str">
            <v>СТЕКЛО</v>
          </cell>
        </row>
        <row r="10416">
          <cell r="A10416" t="str">
            <v>D3521</v>
          </cell>
          <cell r="B10416" t="str">
            <v>H-LINE</v>
          </cell>
          <cell r="C10416" t="str">
            <v xml:space="preserve"> Набор фужеров (бокалов) для шампанского САВОЙА 6шт 170мл</v>
          </cell>
          <cell r="D10416" t="str">
            <v xml:space="preserve"> flute 17 Savoia</v>
          </cell>
          <cell r="E10416" t="str">
            <v>Франция</v>
          </cell>
          <cell r="F10416" t="str">
            <v>СТЕКЛО</v>
          </cell>
        </row>
        <row r="10417">
          <cell r="A10417" t="str">
            <v>D3522</v>
          </cell>
          <cell r="B10417" t="str">
            <v>H-LINE</v>
          </cell>
          <cell r="C10417" t="str">
            <v xml:space="preserve"> Набор фужеров САВОЙА 6шт 350мл</v>
          </cell>
          <cell r="D10417" t="str">
            <v xml:space="preserve"> VAP 35 Savoia</v>
          </cell>
          <cell r="E10417" t="str">
            <v>Франция</v>
          </cell>
          <cell r="F10417" t="str">
            <v>СТЕКЛО</v>
          </cell>
        </row>
        <row r="10418">
          <cell r="A10418" t="str">
            <v>D3523</v>
          </cell>
          <cell r="B10418" t="str">
            <v>H-LINE</v>
          </cell>
          <cell r="C10418" t="str">
            <v xml:space="preserve"> Набор фужеров САВОЙА 6шт 190мл</v>
          </cell>
          <cell r="D10418" t="str">
            <v xml:space="preserve"> VAP 19 Savoia</v>
          </cell>
          <cell r="E10418" t="str">
            <v>Франция</v>
          </cell>
          <cell r="F10418" t="str">
            <v>СТЕКЛО</v>
          </cell>
        </row>
        <row r="10419">
          <cell r="A10419" t="str">
            <v>D3531</v>
          </cell>
          <cell r="B10419" t="str">
            <v>H-LINE</v>
          </cell>
          <cell r="C10419" t="str">
            <v xml:space="preserve"> Набор фужеров (бокалов) САВОЙА 6шт 240мл</v>
          </cell>
          <cell r="D10419" t="str">
            <v xml:space="preserve"> VAP 24 Savoia</v>
          </cell>
          <cell r="E10419" t="str">
            <v>Франция</v>
          </cell>
          <cell r="F10419" t="str">
            <v>СТЕКЛО</v>
          </cell>
        </row>
        <row r="10420">
          <cell r="A10420" t="str">
            <v>CN64</v>
          </cell>
          <cell r="B10420" t="str">
            <v>DEHUA</v>
          </cell>
          <cell r="C10420" t="str">
            <v xml:space="preserve"> Пепельница ПИРАТЫ 13смх10см</v>
          </cell>
          <cell r="D10420" t="str">
            <v xml:space="preserve"> PIRATE ashtray 13*10cm</v>
          </cell>
          <cell r="E10420" t="str">
            <v>Китай</v>
          </cell>
          <cell r="F10420" t="str">
            <v>ДОЛОМИТ</v>
          </cell>
        </row>
        <row r="10421">
          <cell r="A10421" t="str">
            <v>CN65</v>
          </cell>
          <cell r="B10421" t="str">
            <v>DEHUA</v>
          </cell>
          <cell r="C10421" t="str">
            <v xml:space="preserve"> Пепельница ПИРАТЫ D=11см</v>
          </cell>
          <cell r="D10421" t="str">
            <v xml:space="preserve"> PIRATE ashtray d=11cm</v>
          </cell>
          <cell r="E10421" t="str">
            <v>Китай</v>
          </cell>
          <cell r="F10421" t="str">
            <v>ДОЛОМИТ</v>
          </cell>
        </row>
        <row r="10422">
          <cell r="A10422" t="str">
            <v>CN62</v>
          </cell>
          <cell r="B10422" t="str">
            <v>DEHUA</v>
          </cell>
          <cell r="C10422" t="str">
            <v xml:space="preserve"> Кружка пивная ПИРАТЫ 500мл</v>
          </cell>
          <cell r="D10422" t="str">
            <v xml:space="preserve"> Pirate mug(big sized)</v>
          </cell>
          <cell r="E10422" t="str">
            <v>Китай</v>
          </cell>
          <cell r="F10422" t="str">
            <v>ДОЛОМИТ</v>
          </cell>
        </row>
        <row r="10423">
          <cell r="A10423" t="str">
            <v>CN63</v>
          </cell>
          <cell r="B10423" t="str">
            <v>DEHUA</v>
          </cell>
          <cell r="C10423" t="str">
            <v xml:space="preserve"> Кружка ПИРАТЫ 380мл</v>
          </cell>
          <cell r="D10423" t="str">
            <v xml:space="preserve"> Small sized pirate mug</v>
          </cell>
          <cell r="E10423" t="str">
            <v>Китай</v>
          </cell>
          <cell r="F10423" t="str">
            <v>ДОЛОМИТ</v>
          </cell>
        </row>
        <row r="10424">
          <cell r="A10424" t="str">
            <v>CN05</v>
          </cell>
          <cell r="B10424" t="str">
            <v>DEHUA</v>
          </cell>
          <cell r="C10424" t="str">
            <v xml:space="preserve"> Копилка ПИРАТЫ h=10.5см</v>
          </cell>
          <cell r="D10424" t="str">
            <v xml:space="preserve"> Pirate money bank</v>
          </cell>
          <cell r="E10424" t="str">
            <v>Китай</v>
          </cell>
          <cell r="F10424" t="str">
            <v>ДОЛОМИТ</v>
          </cell>
        </row>
        <row r="10425">
          <cell r="A10425" t="str">
            <v>DEM19735</v>
          </cell>
          <cell r="B10425" t="str">
            <v>DEM</v>
          </cell>
          <cell r="C10425" t="str">
            <v xml:space="preserve"> Горшок пластиковый 35см</v>
          </cell>
          <cell r="D10425" t="str">
            <v xml:space="preserve"> Flower pot diam. cm. 35</v>
          </cell>
          <cell r="E10425" t="str">
            <v>Италия</v>
          </cell>
          <cell r="F10425" t="str">
            <v>ПЛАСТИК</v>
          </cell>
        </row>
        <row r="10426">
          <cell r="A10426" t="str">
            <v>DEM19745</v>
          </cell>
          <cell r="B10426" t="str">
            <v>DEM</v>
          </cell>
          <cell r="C10426" t="str">
            <v xml:space="preserve"> Горшок пластиковый 45см</v>
          </cell>
          <cell r="D10426" t="str">
            <v xml:space="preserve"> Flower pot diam. cm. 45</v>
          </cell>
          <cell r="E10426" t="str">
            <v>Италия</v>
          </cell>
          <cell r="F10426" t="str">
            <v>ПЛАСТИК</v>
          </cell>
        </row>
        <row r="10427">
          <cell r="A10427" t="str">
            <v>DEM20040</v>
          </cell>
          <cell r="B10427" t="str">
            <v>DEM</v>
          </cell>
          <cell r="C10427" t="str">
            <v xml:space="preserve"> Ящик балконный с поддоном 40х20см</v>
          </cell>
          <cell r="D10427" t="str">
            <v xml:space="preserve"> Flower case w/reservoir cm. 40x20</v>
          </cell>
          <cell r="E10427" t="str">
            <v>Италия</v>
          </cell>
          <cell r="F10427" t="str">
            <v>ПЛАСТИК</v>
          </cell>
        </row>
        <row r="10428">
          <cell r="A10428" t="str">
            <v>DEM20050</v>
          </cell>
          <cell r="B10428" t="str">
            <v>DEM</v>
          </cell>
          <cell r="C10428" t="str">
            <v xml:space="preserve"> Ящик балконный с поддоном 50х20см</v>
          </cell>
          <cell r="D10428" t="str">
            <v xml:space="preserve"> Flower case w/reservoir cm. 50x20</v>
          </cell>
          <cell r="E10428" t="str">
            <v>Италия</v>
          </cell>
          <cell r="F10428" t="str">
            <v>ПЛАСТИК</v>
          </cell>
        </row>
        <row r="10429">
          <cell r="A10429" t="str">
            <v>DEM20530</v>
          </cell>
          <cell r="B10429" t="str">
            <v>DEM</v>
          </cell>
          <cell r="C10429" t="str">
            <v xml:space="preserve"> Кашпо пласт 30см низкое</v>
          </cell>
          <cell r="D10429" t="str">
            <v xml:space="preserve"> Flower pot diam. cm. 30</v>
          </cell>
          <cell r="E10429" t="str">
            <v>Италия</v>
          </cell>
          <cell r="F10429" t="str">
            <v>ПЛАСТИК</v>
          </cell>
        </row>
        <row r="10430">
          <cell r="A10430" t="str">
            <v>DEM19637</v>
          </cell>
          <cell r="B10430" t="str">
            <v>DEM</v>
          </cell>
          <cell r="C10430" t="str">
            <v xml:space="preserve"> Поддон 37см на колесиках</v>
          </cell>
          <cell r="D10430" t="str">
            <v xml:space="preserve"> Saucer with wheels diam. cm. 37</v>
          </cell>
          <cell r="E10430" t="str">
            <v>Италия</v>
          </cell>
          <cell r="F10430" t="str">
            <v>ПЛАСТИК</v>
          </cell>
        </row>
        <row r="10431">
          <cell r="A10431" t="str">
            <v>DEM19720</v>
          </cell>
          <cell r="B10431" t="str">
            <v>DEM</v>
          </cell>
          <cell r="C10431" t="str">
            <v xml:space="preserve"> Горшок пластиковый 20см</v>
          </cell>
          <cell r="D10431" t="str">
            <v xml:space="preserve"> Flower pot cm. 20</v>
          </cell>
          <cell r="E10431" t="str">
            <v>Италия</v>
          </cell>
          <cell r="F10431" t="str">
            <v>ПЛАСТИК</v>
          </cell>
        </row>
        <row r="10432">
          <cell r="A10432" t="str">
            <v>DEM19722</v>
          </cell>
          <cell r="B10432" t="str">
            <v>DEM</v>
          </cell>
          <cell r="C10432" t="str">
            <v xml:space="preserve"> Горшок пластиковый 22см</v>
          </cell>
          <cell r="D10432" t="str">
            <v xml:space="preserve"> Flower pot cm. 22</v>
          </cell>
          <cell r="E10432" t="str">
            <v>Италия</v>
          </cell>
          <cell r="F10432" t="str">
            <v>ПЛАСТИК</v>
          </cell>
        </row>
        <row r="10433">
          <cell r="A10433" t="str">
            <v>DEM19725</v>
          </cell>
          <cell r="B10433" t="str">
            <v>DEM</v>
          </cell>
          <cell r="C10433" t="str">
            <v xml:space="preserve"> Горшок пластиковый 25см</v>
          </cell>
          <cell r="D10433" t="str">
            <v xml:space="preserve"> Flower pot cm. 25</v>
          </cell>
          <cell r="E10433" t="str">
            <v>Италия</v>
          </cell>
          <cell r="F10433" t="str">
            <v>ПЛАСТИК</v>
          </cell>
        </row>
        <row r="10434">
          <cell r="A10434" t="str">
            <v>DEM19730</v>
          </cell>
          <cell r="B10434" t="str">
            <v>DEM</v>
          </cell>
          <cell r="C10434" t="str">
            <v xml:space="preserve"> Горшок пластиковый 30см</v>
          </cell>
          <cell r="D10434" t="str">
            <v xml:space="preserve"> Flower pot diam. cm. 30</v>
          </cell>
          <cell r="E10434" t="str">
            <v>Италия</v>
          </cell>
          <cell r="F10434" t="str">
            <v>ПЛАСТИК</v>
          </cell>
        </row>
        <row r="10435">
          <cell r="A10435" t="str">
            <v>DEM19628</v>
          </cell>
          <cell r="B10435" t="str">
            <v>DEM</v>
          </cell>
          <cell r="C10435" t="str">
            <v xml:space="preserve"> Поддон 28см на колесиках</v>
          </cell>
          <cell r="D10435" t="str">
            <v xml:space="preserve"> Saucer with wheels diam. cm. 28</v>
          </cell>
          <cell r="E10435" t="str">
            <v>Италия</v>
          </cell>
          <cell r="F10435" t="str">
            <v>ПЛАСТИК</v>
          </cell>
        </row>
        <row r="10436">
          <cell r="A10436" t="str">
            <v>DEM19632</v>
          </cell>
          <cell r="B10436" t="str">
            <v>DEM</v>
          </cell>
          <cell r="C10436" t="str">
            <v xml:space="preserve"> Поддон 32см на колесиках</v>
          </cell>
          <cell r="D10436" t="str">
            <v xml:space="preserve"> Saucer with wheels diam. cm. 32</v>
          </cell>
          <cell r="E10436" t="str">
            <v>Италия</v>
          </cell>
          <cell r="F10436" t="str">
            <v>ПЛАСТИК</v>
          </cell>
        </row>
        <row r="10437">
          <cell r="A10437" t="str">
            <v>DEM20540</v>
          </cell>
          <cell r="B10437" t="str">
            <v>DEM</v>
          </cell>
          <cell r="C10437" t="str">
            <v xml:space="preserve"> Кашпо пласт 40см низкое</v>
          </cell>
          <cell r="D10437" t="str">
            <v xml:space="preserve"> Flower pot diam. cm. 40</v>
          </cell>
          <cell r="E10437" t="str">
            <v>Италия</v>
          </cell>
          <cell r="F10437" t="str">
            <v>ПЛАСТИК</v>
          </cell>
        </row>
        <row r="10438">
          <cell r="A10438" t="str">
            <v>DEM20550</v>
          </cell>
          <cell r="B10438" t="str">
            <v>DEM</v>
          </cell>
          <cell r="C10438" t="str">
            <v xml:space="preserve"> Кашпо пласт 50см низкое</v>
          </cell>
          <cell r="D10438" t="str">
            <v xml:space="preserve"> Flower pot diam. cm. 50</v>
          </cell>
          <cell r="E10438" t="str">
            <v>Италия</v>
          </cell>
          <cell r="F10438" t="str">
            <v>ПЛАСТИК</v>
          </cell>
        </row>
        <row r="10439">
          <cell r="A10439" t="str">
            <v>DEM19422</v>
          </cell>
          <cell r="B10439" t="str">
            <v>DEM</v>
          </cell>
          <cell r="C10439" t="str">
            <v xml:space="preserve"> Поддон пластиковый 22см</v>
          </cell>
          <cell r="D10439" t="str">
            <v xml:space="preserve"> Saucer diam. cm. 22</v>
          </cell>
          <cell r="E10439" t="str">
            <v>Италия</v>
          </cell>
          <cell r="F10439" t="str">
            <v>ПЛАСТИК</v>
          </cell>
        </row>
        <row r="10440">
          <cell r="A10440" t="str">
            <v>DEM19424</v>
          </cell>
          <cell r="B10440" t="str">
            <v>DEM</v>
          </cell>
          <cell r="C10440" t="str">
            <v xml:space="preserve"> Поддон пластиковый 24см</v>
          </cell>
          <cell r="D10440" t="str">
            <v xml:space="preserve"> Saucer diam. cm. 24</v>
          </cell>
          <cell r="E10440" t="str">
            <v>Италия</v>
          </cell>
          <cell r="F10440" t="str">
            <v>ПЛАСТИК</v>
          </cell>
        </row>
        <row r="10441">
          <cell r="A10441" t="str">
            <v>DEM19420</v>
          </cell>
          <cell r="B10441" t="str">
            <v>DEM</v>
          </cell>
          <cell r="C10441" t="str">
            <v xml:space="preserve"> Поддон пластиковый 20см</v>
          </cell>
          <cell r="D10441" t="str">
            <v xml:space="preserve"> Saucer diam. cm. 20</v>
          </cell>
          <cell r="E10441" t="str">
            <v>Италия</v>
          </cell>
          <cell r="F10441" t="str">
            <v>ПЛАСТИК</v>
          </cell>
        </row>
        <row r="10442">
          <cell r="A10442" t="str">
            <v>DEM47450</v>
          </cell>
          <cell r="B10442" t="str">
            <v>DEM</v>
          </cell>
          <cell r="C10442" t="str">
            <v xml:space="preserve"> Горка 2-х ярусная 20х28см</v>
          </cell>
          <cell r="E10442" t="str">
            <v>Италия</v>
          </cell>
          <cell r="F10442" t="str">
            <v>ПЛАСТИК</v>
          </cell>
        </row>
        <row r="10443">
          <cell r="A10443" t="str">
            <v>DEM29812</v>
          </cell>
          <cell r="B10443" t="str">
            <v>DEM</v>
          </cell>
          <cell r="C10443" t="str">
            <v xml:space="preserve"> Ящик балконный пластиковый 100x40</v>
          </cell>
          <cell r="E10443" t="str">
            <v>Италия</v>
          </cell>
          <cell r="F10443" t="str">
            <v>ПЛАСТИК</v>
          </cell>
        </row>
        <row r="10444">
          <cell r="A10444" t="str">
            <v>DEM29811</v>
          </cell>
          <cell r="B10444" t="str">
            <v>DEM</v>
          </cell>
          <cell r="C10444" t="str">
            <v xml:space="preserve"> Ящик балконный пластиковый 40х40</v>
          </cell>
          <cell r="E10444" t="str">
            <v>Италия</v>
          </cell>
        </row>
        <row r="10445">
          <cell r="A10445" t="str">
            <v>DEM29905</v>
          </cell>
          <cell r="B10445" t="str">
            <v>DEM</v>
          </cell>
          <cell r="C10445" t="str">
            <v xml:space="preserve"> Ящик балконный РОЗА 50x22x21</v>
          </cell>
          <cell r="E10445" t="str">
            <v>Италия</v>
          </cell>
        </row>
        <row r="10446">
          <cell r="A10446" t="str">
            <v>DEM29933</v>
          </cell>
          <cell r="B10446" t="str">
            <v>DEM</v>
          </cell>
          <cell r="C10446" t="str">
            <v xml:space="preserve"> Ящик балконный рифленый 95х42х38см</v>
          </cell>
          <cell r="E10446" t="str">
            <v>Италия</v>
          </cell>
        </row>
        <row r="10447">
          <cell r="A10447" t="str">
            <v>FMR-24100</v>
          </cell>
          <cell r="B10447" t="str">
            <v>DEM</v>
          </cell>
          <cell r="C10447" t="str">
            <v xml:space="preserve"> Ящик MILLERIGHE рифленый 100х40х37см</v>
          </cell>
          <cell r="E10447" t="str">
            <v>Италия</v>
          </cell>
        </row>
        <row r="10448">
          <cell r="A10448" t="str">
            <v>DEM29801</v>
          </cell>
          <cell r="B10448" t="str">
            <v>DEM</v>
          </cell>
          <cell r="C10448" t="str">
            <v xml:space="preserve"> Ящик балконный пластиковый 30х30</v>
          </cell>
          <cell r="E10448" t="str">
            <v>Италия</v>
          </cell>
        </row>
        <row r="10449">
          <cell r="A10449" t="str">
            <v>DEM29802</v>
          </cell>
          <cell r="B10449" t="str">
            <v>DEM</v>
          </cell>
          <cell r="C10449" t="str">
            <v xml:space="preserve"> Ящик балконный пластиковый 85x30</v>
          </cell>
          <cell r="E10449" t="str">
            <v>Италия</v>
          </cell>
        </row>
        <row r="10450">
          <cell r="A10450" t="str">
            <v>DEM19735-1</v>
          </cell>
          <cell r="B10450" t="str">
            <v>DEM</v>
          </cell>
          <cell r="C10450" t="str">
            <v xml:space="preserve"> Горшок пластиковый 35см с поддоном</v>
          </cell>
          <cell r="D10450">
            <v>0</v>
          </cell>
          <cell r="E10450" t="str">
            <v>Италия</v>
          </cell>
          <cell r="F10450" t="str">
            <v>ПЛАСТИК</v>
          </cell>
        </row>
        <row r="10451">
          <cell r="A10451" t="str">
            <v>DN03</v>
          </cell>
          <cell r="B10451" t="str">
            <v>DENIRO</v>
          </cell>
          <cell r="C10451" t="str">
            <v xml:space="preserve"> Бокал для вина 200 мл (6/336) цветной 6шт</v>
          </cell>
          <cell r="E10451" t="str">
            <v>Россия</v>
          </cell>
          <cell r="F10451" t="str">
            <v>СТЕКЛО</v>
          </cell>
        </row>
        <row r="10452">
          <cell r="A10452" t="str">
            <v>DN06</v>
          </cell>
          <cell r="B10452" t="str">
            <v>DENIRO</v>
          </cell>
          <cell r="C10452" t="str">
            <v xml:space="preserve"> Бокал для вина ПРЕМИУМ 6шт цветной</v>
          </cell>
          <cell r="E10452" t="str">
            <v>Россия</v>
          </cell>
          <cell r="F10452" t="str">
            <v>СТЕКЛО</v>
          </cell>
        </row>
        <row r="10453">
          <cell r="A10453" t="str">
            <v>DN07</v>
          </cell>
          <cell r="B10453" t="str">
            <v>DENIRO</v>
          </cell>
          <cell r="C10453" t="str">
            <v xml:space="preserve"> Стакан РОКС 300мл</v>
          </cell>
          <cell r="E10453" t="str">
            <v>Россия</v>
          </cell>
          <cell r="F10453" t="str">
            <v>СТЕКЛО</v>
          </cell>
        </row>
        <row r="10454">
          <cell r="A10454" t="str">
            <v>DN08</v>
          </cell>
          <cell r="B10454" t="str">
            <v>DENIRO</v>
          </cell>
          <cell r="C10454" t="str">
            <v xml:space="preserve"> Рюмка 100мл на съемной ножке 12шт</v>
          </cell>
          <cell r="E10454" t="str">
            <v>Россия</v>
          </cell>
          <cell r="F10454" t="str">
            <v>СТЕКЛО</v>
          </cell>
        </row>
        <row r="10455">
          <cell r="A10455" t="str">
            <v>DN08-1</v>
          </cell>
          <cell r="B10455" t="str">
            <v>DENIRO</v>
          </cell>
          <cell r="C10455" t="str">
            <v xml:space="preserve"> Рюмка 100мл на съемной ножке 6шт</v>
          </cell>
          <cell r="E10455" t="str">
            <v>Россия</v>
          </cell>
          <cell r="F10455" t="str">
            <v>СТЕКЛО</v>
          </cell>
        </row>
        <row r="10456">
          <cell r="A10456" t="str">
            <v>DN01</v>
          </cell>
          <cell r="B10456" t="str">
            <v>DENIRO</v>
          </cell>
          <cell r="C10456" t="str">
            <v xml:space="preserve"> Фужер цветной 6шт</v>
          </cell>
          <cell r="E10456" t="str">
            <v>Россия</v>
          </cell>
          <cell r="F10456" t="str">
            <v>СТЕКЛО</v>
          </cell>
        </row>
        <row r="10457">
          <cell r="A10457" t="str">
            <v>DN02</v>
          </cell>
          <cell r="B10457" t="str">
            <v>DENIRO</v>
          </cell>
          <cell r="C10457" t="str">
            <v xml:space="preserve"> Фужер для шампанского (флюте) 100мл цветной 6шт</v>
          </cell>
          <cell r="E10457" t="str">
            <v>Россия</v>
          </cell>
          <cell r="F10457" t="str">
            <v>СТЕКЛО</v>
          </cell>
        </row>
        <row r="10458">
          <cell r="A10458" t="str">
            <v>DI123727</v>
          </cell>
          <cell r="B10458" t="str">
            <v>DIAMAND</v>
          </cell>
          <cell r="C10458" t="str">
            <v xml:space="preserve"> Крышки для консервирования 50шт АССОРТИ</v>
          </cell>
          <cell r="D10458">
            <v>0</v>
          </cell>
          <cell r="E10458" t="str">
            <v>Россия</v>
          </cell>
          <cell r="F10458" t="str">
            <v>ЖЕСТЬ</v>
          </cell>
        </row>
        <row r="10459">
          <cell r="A10459" t="str">
            <v>DF508823</v>
          </cell>
          <cell r="B10459" t="str">
            <v>DJEK FROST</v>
          </cell>
          <cell r="E10459" t="str">
            <v>Китай</v>
          </cell>
          <cell r="F10459" t="str">
            <v>ПВХ</v>
          </cell>
        </row>
        <row r="10460">
          <cell r="A10460" t="str">
            <v>DF503686</v>
          </cell>
          <cell r="B10460" t="str">
            <v>DJEK FROST</v>
          </cell>
          <cell r="C10460" t="str">
            <v xml:space="preserve"> Парик с длинными волосами гофриров 4 цвета в асс</v>
          </cell>
          <cell r="E10460" t="str">
            <v>Китай</v>
          </cell>
          <cell r="F10460" t="str">
            <v>ПЛАСТИК</v>
          </cell>
        </row>
        <row r="10461">
          <cell r="A10461" t="str">
            <v>DF503813</v>
          </cell>
          <cell r="B10461" t="str">
            <v>DJEK FROST</v>
          </cell>
          <cell r="C10461" t="str">
            <v xml:space="preserve"> Парик КУЧЕРЯШКА 3 цвета в асс 100% полиэстер</v>
          </cell>
          <cell r="E10461" t="str">
            <v>Китай</v>
          </cell>
          <cell r="F10461" t="str">
            <v>ПЛАСТИК</v>
          </cell>
        </row>
        <row r="10462">
          <cell r="A10462" t="str">
            <v>DF503839</v>
          </cell>
          <cell r="B10462" t="str">
            <v>DJEK FROST</v>
          </cell>
          <cell r="C10462" t="str">
            <v xml:space="preserve"> Парик ОДУВАНЧИК 4 цвета в асс</v>
          </cell>
          <cell r="E10462" t="str">
            <v>Китай</v>
          </cell>
          <cell r="F10462" t="str">
            <v>ПЛАСТИК</v>
          </cell>
        </row>
        <row r="10463">
          <cell r="A10463" t="str">
            <v>DF503843</v>
          </cell>
          <cell r="B10463" t="str">
            <v>DJEK FROST</v>
          </cell>
          <cell r="C10463" t="str">
            <v xml:space="preserve"> Карнавальные крылья НИМФА</v>
          </cell>
          <cell r="E10463" t="str">
            <v>Китай</v>
          </cell>
          <cell r="F10463" t="str">
            <v>ПЛАСТИК</v>
          </cell>
        </row>
        <row r="10464">
          <cell r="A10464" t="str">
            <v>DF503881</v>
          </cell>
          <cell r="B10464" t="str">
            <v>DJEK FROST</v>
          </cell>
          <cell r="C10464" t="str">
            <v xml:space="preserve"> Маска ЗАЯЦ из ПВХ</v>
          </cell>
          <cell r="E10464" t="str">
            <v>Китай</v>
          </cell>
          <cell r="F10464" t="str">
            <v>ПЛАСТИК</v>
          </cell>
        </row>
        <row r="10465">
          <cell r="A10465" t="str">
            <v>DF503891</v>
          </cell>
          <cell r="B10465" t="str">
            <v>DJEK FROST</v>
          </cell>
          <cell r="C10465" t="str">
            <v xml:space="preserve"> Шляпа КОНФЕТТИ 6 цветов в асс</v>
          </cell>
          <cell r="E10465" t="str">
            <v>Китай</v>
          </cell>
          <cell r="F10465" t="str">
            <v>ПЛАСТИК</v>
          </cell>
        </row>
        <row r="10466">
          <cell r="A10466" t="str">
            <v>DF503971</v>
          </cell>
          <cell r="B10466" t="str">
            <v>DJEK FROST</v>
          </cell>
          <cell r="C10466" t="str">
            <v xml:space="preserve"> Карнавальный костюм детский ЛЕОПАРД в комлекте:накидка с капюшоном/тапочки р-р 92-104см</v>
          </cell>
          <cell r="E10466" t="str">
            <v>Китай</v>
          </cell>
          <cell r="F10466" t="str">
            <v>ПЛАСТИК</v>
          </cell>
        </row>
        <row r="10467">
          <cell r="A10467" t="str">
            <v>DF504276</v>
          </cell>
          <cell r="B10467" t="str">
            <v>DJEK FROST</v>
          </cell>
          <cell r="C10467" t="str">
            <v xml:space="preserve"> Электрогирлянда SMART LIGHT с насадками ЦВЕТЫ</v>
          </cell>
          <cell r="E10467" t="str">
            <v>Китай</v>
          </cell>
          <cell r="F10467" t="str">
            <v>ПЛАСТИК</v>
          </cell>
        </row>
        <row r="10468">
          <cell r="A10468" t="str">
            <v>DF505195</v>
          </cell>
          <cell r="B10468" t="str">
            <v>DJEK FROST</v>
          </cell>
          <cell r="C10468" t="str">
            <v xml:space="preserve"> Бусы ШАР d=6мм длина=270см в пакете в ассортименте</v>
          </cell>
          <cell r="E10468" t="str">
            <v>Китай</v>
          </cell>
          <cell r="F10468" t="str">
            <v>ПЛАСТИК</v>
          </cell>
        </row>
        <row r="10469">
          <cell r="A10469" t="str">
            <v>DF506367</v>
          </cell>
          <cell r="B10469" t="str">
            <v>DJEK FROST</v>
          </cell>
          <cell r="C10469" t="str">
            <v xml:space="preserve"> Ель ВОЛШЕБНАЯ 1.8м 820 веток с чехлом в комплекте на металл подставке</v>
          </cell>
          <cell r="E10469" t="str">
            <v>Китай</v>
          </cell>
          <cell r="F10469" t="str">
            <v>ПЛАСТИК</v>
          </cell>
        </row>
        <row r="10470">
          <cell r="A10470" t="str">
            <v>DF508084</v>
          </cell>
          <cell r="B10470" t="str">
            <v>DJEK FROST</v>
          </cell>
          <cell r="C10470" t="str">
            <v xml:space="preserve"> Украшение декоративное АНГЕЛ с перьевыми крыльями 6.5см в пакете в ассортименте</v>
          </cell>
          <cell r="E10470" t="str">
            <v>Китай</v>
          </cell>
          <cell r="F10470" t="str">
            <v>ПЛАСТИК</v>
          </cell>
        </row>
        <row r="10471">
          <cell r="A10471" t="str">
            <v>DF508172</v>
          </cell>
          <cell r="B10471" t="str">
            <v>DJEK FROST</v>
          </cell>
          <cell r="C10471" t="str">
            <v xml:space="preserve"> Украшение декоративное АНГЕЛ 6.5см в пакете в ассортименте</v>
          </cell>
          <cell r="E10471" t="str">
            <v>Китай</v>
          </cell>
          <cell r="F10471" t="str">
            <v>ПЛАСТИК</v>
          </cell>
        </row>
        <row r="10472">
          <cell r="A10472" t="str">
            <v>DF508327</v>
          </cell>
          <cell r="B10472" t="str">
            <v>DJEK FROST</v>
          </cell>
          <cell r="C10472" t="str">
            <v xml:space="preserve"> Декоративное украшение ЛОШАДКА 6см в пакете 4вида в асс</v>
          </cell>
          <cell r="E10472" t="str">
            <v>Китай</v>
          </cell>
          <cell r="F10472" t="str">
            <v>ПЛАСТИК</v>
          </cell>
        </row>
        <row r="10473">
          <cell r="A10473" t="str">
            <v>DF508353</v>
          </cell>
          <cell r="B10473" t="str">
            <v>DJEK FROST</v>
          </cell>
          <cell r="C10473" t="str">
            <v xml:space="preserve"> Шары прозрачные СНЕЖНЫЕ 6см 4шт в ПВХ тубе в ассортименте</v>
          </cell>
          <cell r="E10473" t="str">
            <v>Китай</v>
          </cell>
          <cell r="F10473" t="str">
            <v>ПЛАСТИК</v>
          </cell>
        </row>
        <row r="10474">
          <cell r="A10474" t="str">
            <v>DF508476</v>
          </cell>
          <cell r="B10474" t="str">
            <v>DJEK FROST</v>
          </cell>
          <cell r="C10474" t="str">
            <v xml:space="preserve"> Панно ДЕД МОРОЗ из пвх 68х40см</v>
          </cell>
          <cell r="E10474" t="str">
            <v>Китай</v>
          </cell>
          <cell r="F10474" t="str">
            <v>ПВХ</v>
          </cell>
        </row>
        <row r="10475">
          <cell r="A10475" t="str">
            <v>DF508477</v>
          </cell>
          <cell r="B10475" t="str">
            <v>DJEK FROST</v>
          </cell>
          <cell r="C10475" t="str">
            <v xml:space="preserve"> Панно СНЕГУРОЧКА из ПВХ 40х50см</v>
          </cell>
          <cell r="E10475" t="str">
            <v>Китай</v>
          </cell>
          <cell r="F10475" t="str">
            <v>ПВХ</v>
          </cell>
        </row>
        <row r="10476">
          <cell r="A10476" t="str">
            <v>DF508480</v>
          </cell>
          <cell r="B10476" t="str">
            <v>DJEK FROST</v>
          </cell>
          <cell r="C10476" t="str">
            <v xml:space="preserve"> Панно СВЕЧИ С ШАРИКАМИ из ПВХ 45смх30см</v>
          </cell>
          <cell r="E10476" t="str">
            <v>Китай</v>
          </cell>
          <cell r="F10476" t="str">
            <v>ПВХ</v>
          </cell>
        </row>
        <row r="10477">
          <cell r="A10477" t="str">
            <v>DF508579</v>
          </cell>
          <cell r="B10477" t="str">
            <v>DJEK FROST</v>
          </cell>
          <cell r="C10477" t="str">
            <v xml:space="preserve"> Шары КВАДРАТЫ 6см 4шт в упаковке</v>
          </cell>
          <cell r="E10477" t="str">
            <v>Китай</v>
          </cell>
          <cell r="F10477" t="str">
            <v>ПЛАСТИК</v>
          </cell>
        </row>
        <row r="10478">
          <cell r="A10478" t="str">
            <v>DF508865</v>
          </cell>
          <cell r="B10478" t="str">
            <v>DJEK FROST</v>
          </cell>
          <cell r="C10478" t="str">
            <v xml:space="preserve"> Шары матовые ПУРПУРНЫЕ БЛЕСТКИ 6см 4шт в ПВХ-упаковке с металл держателями 4 цвета в асс</v>
          </cell>
          <cell r="E10478" t="str">
            <v>Китай</v>
          </cell>
          <cell r="F10478" t="str">
            <v>ПЛАСТИК</v>
          </cell>
        </row>
        <row r="10479">
          <cell r="A10479" t="str">
            <v>DF509078</v>
          </cell>
          <cell r="B10479" t="str">
            <v>DJEK FROST</v>
          </cell>
          <cell r="C10479" t="str">
            <v xml:space="preserve"> Шары матовые золотые 6см 4шт в ПВХ-упаковке 3 цвета в асс</v>
          </cell>
          <cell r="E10479" t="str">
            <v>Китай</v>
          </cell>
          <cell r="F10479" t="str">
            <v>ПЛАСТИК</v>
          </cell>
        </row>
        <row r="10480">
          <cell r="A10480" t="str">
            <v>DBR0545</v>
          </cell>
          <cell r="B10480" t="str">
            <v>DOBRYSH</v>
          </cell>
          <cell r="C10480" t="str">
            <v xml:space="preserve"> Кружка ЛЬВЯТА 300мл</v>
          </cell>
          <cell r="E10480" t="str">
            <v>Беларусь</v>
          </cell>
          <cell r="F10480" t="str">
            <v>ФАРФОР</v>
          </cell>
        </row>
        <row r="10481">
          <cell r="A10481" t="str">
            <v>DBR7616</v>
          </cell>
          <cell r="B10481" t="str">
            <v>DOBRYSH</v>
          </cell>
          <cell r="C10481" t="str">
            <v xml:space="preserve"> Детский набор 3 предмета КОРОВКА (зеленый цвет) (DBR0626)</v>
          </cell>
          <cell r="E10481" t="str">
            <v>Беларусь</v>
          </cell>
          <cell r="F10481" t="str">
            <v>ФАРФОР</v>
          </cell>
        </row>
        <row r="10482">
          <cell r="A10482" t="str">
            <v>DBR0544</v>
          </cell>
          <cell r="B10482" t="str">
            <v>DOBRYSH</v>
          </cell>
          <cell r="C10482" t="str">
            <v xml:space="preserve"> Кружка ТИГР 355мл</v>
          </cell>
          <cell r="E10482" t="str">
            <v>Беларусь</v>
          </cell>
          <cell r="F10482" t="str">
            <v>ФАРФОР</v>
          </cell>
        </row>
        <row r="10483">
          <cell r="A10483" t="str">
            <v>DBR0229</v>
          </cell>
          <cell r="B10483" t="str">
            <v>DOBRYSH</v>
          </cell>
          <cell r="C10483" t="str">
            <v xml:space="preserve"> Тарелка мелкая АНЮТА 175мл</v>
          </cell>
          <cell r="E10483" t="str">
            <v>Беларусь</v>
          </cell>
        </row>
        <row r="10484">
          <cell r="A10484" t="str">
            <v>DG223106</v>
          </cell>
          <cell r="B10484" t="str">
            <v>DOGRULAR</v>
          </cell>
          <cell r="C10484" t="str">
            <v xml:space="preserve"> Гладильная доска Виктория 120х38см</v>
          </cell>
          <cell r="E10484" t="str">
            <v>Россия</v>
          </cell>
          <cell r="F10484" t="str">
            <v>МЕТАЛЛ,ХЛОПОК,ПЛАСТИК</v>
          </cell>
        </row>
        <row r="10485">
          <cell r="A10485" t="str">
            <v>4015</v>
          </cell>
          <cell r="B10485" t="str">
            <v>DOGRULAR</v>
          </cell>
          <cell r="E10485" t="str">
            <v>Россия</v>
          </cell>
          <cell r="F10485" t="str">
            <v>МЕТАЛЛ</v>
          </cell>
        </row>
        <row r="10486">
          <cell r="A10486" t="str">
            <v>DG235404</v>
          </cell>
          <cell r="B10486" t="str">
            <v>DOGRULAR</v>
          </cell>
          <cell r="C10486" t="str">
            <v xml:space="preserve"> Гладильная доска БЕРЕЗКА 115х35см</v>
          </cell>
          <cell r="E10486" t="str">
            <v>Россия</v>
          </cell>
          <cell r="F10486" t="str">
            <v>МЕТАЛЛ,ХЛОПОК,ПЛАСТИК</v>
          </cell>
        </row>
        <row r="10487">
          <cell r="A10487" t="str">
            <v>DG224414</v>
          </cell>
          <cell r="B10487" t="str">
            <v>DOGRULAR</v>
          </cell>
          <cell r="C10487" t="str">
            <v xml:space="preserve"> Гладильная доска ЭКО ИНДЖИ 110х33см</v>
          </cell>
          <cell r="E10487" t="str">
            <v>Россия</v>
          </cell>
          <cell r="F10487" t="str">
            <v>МЕТАЛЛ,ХЛОПОК,ПЛАСТИК</v>
          </cell>
        </row>
        <row r="10488">
          <cell r="A10488" t="str">
            <v>DG221708</v>
          </cell>
          <cell r="B10488" t="str">
            <v>DOGRULAR</v>
          </cell>
          <cell r="C10488" t="str">
            <v xml:space="preserve"> Гладильная доска ДОМИНА 125х42см</v>
          </cell>
          <cell r="E10488" t="str">
            <v>Россия</v>
          </cell>
          <cell r="F10488" t="str">
            <v>МЕТАЛЛ,ХЛОПОК,ПЛАСТИК</v>
          </cell>
        </row>
        <row r="10489">
          <cell r="A10489" t="str">
            <v>DG221712</v>
          </cell>
          <cell r="B10489" t="str">
            <v>DOGRULAR</v>
          </cell>
          <cell r="C10489" t="str">
            <v xml:space="preserve"> Гладильная доска СИТИ 110х33см</v>
          </cell>
          <cell r="E10489" t="str">
            <v>Россия</v>
          </cell>
          <cell r="F10489" t="str">
            <v>МЕТАЛЛ,ХЛОПОК,ПЛАСТИК</v>
          </cell>
        </row>
        <row r="10490">
          <cell r="A10490" t="str">
            <v>DG221711</v>
          </cell>
          <cell r="B10490" t="str">
            <v>DOGRULAR</v>
          </cell>
          <cell r="C10490" t="str">
            <v xml:space="preserve"> Гладильная доска ИНДЖИ 110х33см</v>
          </cell>
          <cell r="E10490" t="str">
            <v>Россия</v>
          </cell>
          <cell r="F10490" t="str">
            <v>МЕТАЛЛ,ХЛОПОК,ПЛАСТИК</v>
          </cell>
        </row>
        <row r="10491">
          <cell r="A10491" t="str">
            <v>DG221710</v>
          </cell>
          <cell r="B10491" t="str">
            <v>DOGRULAR</v>
          </cell>
          <cell r="C10491" t="str">
            <v xml:space="preserve"> Гладильная доска ЛИАНА 120х44см</v>
          </cell>
          <cell r="E10491" t="str">
            <v>Россия</v>
          </cell>
          <cell r="F10491" t="str">
            <v>МЕТАЛЛ,ХЛОПОК,ПЛАСТИК</v>
          </cell>
        </row>
        <row r="10492">
          <cell r="A10492" t="str">
            <v>DG221709</v>
          </cell>
          <cell r="B10492" t="str">
            <v>DOGRULAR</v>
          </cell>
          <cell r="C10492" t="str">
            <v xml:space="preserve"> Гладильная доска ТИФАНИ 125х42см</v>
          </cell>
          <cell r="E10492" t="str">
            <v>Россия</v>
          </cell>
          <cell r="F10492" t="str">
            <v>МЕТАЛЛ,ХЛОПОК,ПЛАСТИК</v>
          </cell>
        </row>
        <row r="10493">
          <cell r="A10493" t="str">
            <v>712066</v>
          </cell>
          <cell r="B10493" t="str">
            <v>DOMAKS</v>
          </cell>
          <cell r="C10493" t="str">
            <v xml:space="preserve"> Полочка одинарная широкая с бортиком 450х200х300мм</v>
          </cell>
          <cell r="E10493" t="str">
            <v>Россия</v>
          </cell>
          <cell r="F10493" t="str">
            <v>ПЛАСТИК</v>
          </cell>
        </row>
        <row r="10494">
          <cell r="A10494" t="str">
            <v>PM45305</v>
          </cell>
          <cell r="B10494" t="str">
            <v>DOMCRAFT</v>
          </cell>
          <cell r="C10494" t="str">
            <v xml:space="preserve"> Набор матов на стол 45х30см 4шт бело-бежевый</v>
          </cell>
          <cell r="D10494" t="str">
            <v xml:space="preserve"> Placemats set 45x30cm in PVC box white and beige</v>
          </cell>
          <cell r="E10494" t="str">
            <v>Китай</v>
          </cell>
          <cell r="F10494" t="str">
            <v>ПОЛИВИНИЛ</v>
          </cell>
        </row>
        <row r="10495">
          <cell r="A10495" t="str">
            <v>PM45306</v>
          </cell>
          <cell r="B10495" t="str">
            <v>DOMCRAFT</v>
          </cell>
          <cell r="C10495" t="str">
            <v xml:space="preserve"> Набор матов на стол 45х30см 4шт оранжево-зелёный</v>
          </cell>
          <cell r="D10495" t="str">
            <v xml:space="preserve"> Placemats set 45x30cm in PVC box orange with green</v>
          </cell>
          <cell r="E10495" t="str">
            <v>Китай</v>
          </cell>
          <cell r="F10495" t="str">
            <v>ПОЛИВИНИЛ</v>
          </cell>
        </row>
        <row r="10496">
          <cell r="A10496" t="str">
            <v>PM45307</v>
          </cell>
          <cell r="B10496" t="str">
            <v>DOMCRAFT</v>
          </cell>
          <cell r="C10496" t="str">
            <v xml:space="preserve"> Набор матов на стол 45х30см 4шт чёрный</v>
          </cell>
          <cell r="D10496" t="str">
            <v xml:space="preserve"> Placemats set 45x30cm in PVC box black</v>
          </cell>
          <cell r="E10496" t="str">
            <v>Китай</v>
          </cell>
          <cell r="F10496" t="str">
            <v>ПОЛИВИНИЛ</v>
          </cell>
        </row>
        <row r="10497">
          <cell r="A10497" t="str">
            <v>PM45308</v>
          </cell>
          <cell r="B10497" t="str">
            <v>DOMCRAFT</v>
          </cell>
          <cell r="C10497" t="str">
            <v xml:space="preserve"> Набор матов на стол 45х30см 4шт слоновая кость</v>
          </cell>
          <cell r="D10497" t="str">
            <v xml:space="preserve"> Placemats set 45x30cm in PVC box ivory</v>
          </cell>
          <cell r="E10497" t="str">
            <v>Китай</v>
          </cell>
          <cell r="F10497" t="str">
            <v>ПОЛИВИНИЛ</v>
          </cell>
        </row>
        <row r="10498">
          <cell r="A10498" t="str">
            <v>PM45302</v>
          </cell>
          <cell r="B10498" t="str">
            <v>DOMCRAFT</v>
          </cell>
          <cell r="C10498" t="str">
            <v xml:space="preserve"> Мат на стол 45х30см бежевый/кофейный/бело-бежевый</v>
          </cell>
          <cell r="D10498" t="str">
            <v xml:space="preserve"> Placemat 45x30cm beige/coffee/white with beige</v>
          </cell>
          <cell r="E10498" t="str">
            <v>Китай</v>
          </cell>
          <cell r="F10498" t="str">
            <v>ПОЛИВИНИЛ</v>
          </cell>
        </row>
        <row r="10499">
          <cell r="A10499" t="str">
            <v>CN681</v>
          </cell>
          <cell r="B10499" t="str">
            <v>DOMCRAFT</v>
          </cell>
          <cell r="C10499" t="str">
            <v xml:space="preserve"> Доска разделочная стеклянная 19x28см ФРЕШ</v>
          </cell>
          <cell r="D10499" t="str">
            <v xml:space="preserve"> Glass Cutting Board FRESH 19x28 cm</v>
          </cell>
          <cell r="E10499" t="str">
            <v>Китай</v>
          </cell>
          <cell r="F10499" t="str">
            <v>СТЕКЛО</v>
          </cell>
        </row>
        <row r="10500">
          <cell r="A10500" t="str">
            <v>CN685</v>
          </cell>
          <cell r="B10500" t="str">
            <v>DOMCRAFT</v>
          </cell>
          <cell r="C10500" t="str">
            <v xml:space="preserve"> Доска разделочная стеклянная 28х38см ЦВЕТЫ</v>
          </cell>
          <cell r="D10500" t="str">
            <v xml:space="preserve"> Glass Cutting Board FLOWERS 28x38 cm</v>
          </cell>
          <cell r="E10500" t="str">
            <v>Китай</v>
          </cell>
          <cell r="F10500" t="str">
            <v>СТЕКЛО</v>
          </cell>
        </row>
        <row r="10501">
          <cell r="A10501" t="str">
            <v>CN686</v>
          </cell>
          <cell r="B10501" t="str">
            <v>DOMCRAFT</v>
          </cell>
          <cell r="C10501" t="str">
            <v xml:space="preserve"> Доска разделочная стеклянная 28х38см ГРАФИКА</v>
          </cell>
          <cell r="D10501" t="str">
            <v xml:space="preserve"> Glass Cutting Board GRAPHIC 28x38 cm</v>
          </cell>
          <cell r="E10501" t="str">
            <v>Китай</v>
          </cell>
          <cell r="F10501" t="str">
            <v>СТЕКЛО</v>
          </cell>
        </row>
        <row r="10502">
          <cell r="A10502" t="str">
            <v>CN682</v>
          </cell>
          <cell r="B10502" t="str">
            <v>DOMCRAFT</v>
          </cell>
          <cell r="C10502" t="str">
            <v xml:space="preserve"> Доска разделочная стеклянная 19x28см ЦВЕТЫ</v>
          </cell>
          <cell r="D10502" t="str">
            <v xml:space="preserve"> Glass Cutting Board FLOWERS 19x28 cm</v>
          </cell>
          <cell r="E10502" t="str">
            <v>Китай</v>
          </cell>
          <cell r="F10502" t="str">
            <v>СТЕКЛО</v>
          </cell>
        </row>
        <row r="10503">
          <cell r="A10503" t="str">
            <v>CN683</v>
          </cell>
          <cell r="B10503" t="str">
            <v>DOMCRAFT</v>
          </cell>
          <cell r="C10503" t="str">
            <v xml:space="preserve"> Доска разделочная стеклянная 19x28см ГРАФИКА</v>
          </cell>
          <cell r="D10503" t="str">
            <v xml:space="preserve"> Glass Cutting Board  GRAPHIC 19x28 cm</v>
          </cell>
          <cell r="E10503" t="str">
            <v>Китай</v>
          </cell>
          <cell r="F10503" t="str">
            <v>СТЕКЛО</v>
          </cell>
        </row>
        <row r="10504">
          <cell r="A10504" t="str">
            <v>CN684</v>
          </cell>
          <cell r="B10504" t="str">
            <v>DOMCRAFT</v>
          </cell>
          <cell r="C10504" t="str">
            <v xml:space="preserve"> Доска разделочная стеклянная 28x38см ФРЕШ</v>
          </cell>
          <cell r="D10504" t="str">
            <v xml:space="preserve"> Glass Cutting Board FRESH 28x38 cm</v>
          </cell>
          <cell r="E10504" t="str">
            <v>Китай</v>
          </cell>
          <cell r="F10504" t="str">
            <v>СТЕКЛО</v>
          </cell>
        </row>
        <row r="10505">
          <cell r="A10505" t="str">
            <v>CN679</v>
          </cell>
          <cell r="B10505" t="str">
            <v>DOMCRAFT</v>
          </cell>
          <cell r="C10505" t="str">
            <v xml:space="preserve"> Набор матов ЦВЕТЫ 44х28см 4шт</v>
          </cell>
          <cell r="D10505" t="str">
            <v xml:space="preserve"> placemat 4 pcs set 0,4 mm</v>
          </cell>
          <cell r="E10505" t="str">
            <v>Китай</v>
          </cell>
          <cell r="F10505" t="str">
            <v>ПОЛИПРОПИЛЕН</v>
          </cell>
        </row>
        <row r="10506">
          <cell r="A10506" t="str">
            <v>CN680</v>
          </cell>
          <cell r="B10506" t="str">
            <v>DOMCRAFT</v>
          </cell>
          <cell r="C10506" t="str">
            <v xml:space="preserve"> Набор матов ГРАФИКА 44х28см 4шт</v>
          </cell>
          <cell r="D10506" t="str">
            <v xml:space="preserve"> placemat 4 pcs set 0,4 mm</v>
          </cell>
          <cell r="E10506" t="str">
            <v>Китай</v>
          </cell>
          <cell r="F10506" t="str">
            <v>ПОЛИПРОПИЛЕН,РЕЗИНА</v>
          </cell>
        </row>
        <row r="10507">
          <cell r="A10507" t="str">
            <v>CN670</v>
          </cell>
          <cell r="B10507" t="str">
            <v>DOMCRAFT</v>
          </cell>
          <cell r="C10507" t="str">
            <v xml:space="preserve"> Доска разделочная стеклянная 18x18см ФРЕШ</v>
          </cell>
          <cell r="D10507" t="str">
            <v xml:space="preserve"> glass board 18*18*0,4 cm</v>
          </cell>
          <cell r="E10507" t="str">
            <v>Китай</v>
          </cell>
          <cell r="F10507" t="str">
            <v>СТЕКЛО</v>
          </cell>
        </row>
        <row r="10508">
          <cell r="A10508" t="str">
            <v>CN671</v>
          </cell>
          <cell r="B10508" t="str">
            <v>DOMCRAFT</v>
          </cell>
          <cell r="C10508" t="str">
            <v xml:space="preserve"> Доска разделочная стеклянная 18x18см ЦВЕТЫ</v>
          </cell>
          <cell r="D10508" t="str">
            <v xml:space="preserve"> glass board 18*18*0,4 cm</v>
          </cell>
          <cell r="E10508" t="str">
            <v>Китай</v>
          </cell>
          <cell r="F10508" t="str">
            <v>СТЕКЛО</v>
          </cell>
        </row>
        <row r="10509">
          <cell r="A10509" t="str">
            <v>CN678</v>
          </cell>
          <cell r="B10509" t="str">
            <v>DOMCRAFT</v>
          </cell>
          <cell r="C10509" t="str">
            <v xml:space="preserve"> Набор матов ФРЕШ 44х28см 4шт</v>
          </cell>
          <cell r="D10509" t="str">
            <v xml:space="preserve"> placemat 4 pcs set 0,4 mm</v>
          </cell>
          <cell r="E10509" t="str">
            <v>Китай</v>
          </cell>
          <cell r="F10509" t="str">
            <v>ПОЛИПРОПИЛЕН</v>
          </cell>
        </row>
        <row r="10510">
          <cell r="A10510" t="str">
            <v>PM45303</v>
          </cell>
          <cell r="B10510" t="str">
            <v>DOMCRAFT</v>
          </cell>
          <cell r="C10510" t="str">
            <v xml:space="preserve"> Мат на стол 45х30см чёрный/бронза/серебро</v>
          </cell>
          <cell r="D10510" t="str">
            <v xml:space="preserve"> Placemat 45x30cm black/bronze/silver</v>
          </cell>
          <cell r="E10510" t="str">
            <v>Китай</v>
          </cell>
          <cell r="F10510" t="str">
            <v>ПОЛИВИНИЛ</v>
          </cell>
        </row>
        <row r="10511">
          <cell r="A10511" t="str">
            <v>PM45304</v>
          </cell>
          <cell r="B10511" t="str">
            <v>DOMCRAFT</v>
          </cell>
          <cell r="C10511" t="str">
            <v xml:space="preserve"> Мат на стол 45х30см бордо/шоколад/слоновая кость</v>
          </cell>
          <cell r="D10511" t="str">
            <v xml:space="preserve"> Placemat 45x30cm bordeaux/chocolate/ivory</v>
          </cell>
          <cell r="E10511" t="str">
            <v>Китай</v>
          </cell>
          <cell r="F10511" t="str">
            <v>ПОЛИВИНИЛ</v>
          </cell>
        </row>
        <row r="10512">
          <cell r="A10512" t="str">
            <v>PM45301</v>
          </cell>
          <cell r="B10512" t="str">
            <v>DOMCRAFT</v>
          </cell>
          <cell r="C10512" t="str">
            <v xml:space="preserve"> Мат на стол 45х30см зелёный/оранжевый/оранжево-зелёный</v>
          </cell>
          <cell r="D10512" t="str">
            <v xml:space="preserve"> Placemat 45x30cm green/orange/orange with green</v>
          </cell>
          <cell r="E10512" t="str">
            <v>Китай</v>
          </cell>
          <cell r="F10512" t="str">
            <v>ПОЛИВИНИЛ</v>
          </cell>
        </row>
        <row r="10513">
          <cell r="A10513" t="str">
            <v>S2310-2-033</v>
          </cell>
          <cell r="B10513" t="str">
            <v>DOMCRAFT</v>
          </cell>
          <cell r="C10513" t="str">
            <v xml:space="preserve"> Банка стеклянная треугольная с пластиковой крышкой 1500мл ТЮЛЬПАНЫ красные</v>
          </cell>
          <cell r="E10513" t="str">
            <v>Китай</v>
          </cell>
          <cell r="F10513" t="str">
            <v>СТЕКЛО</v>
          </cell>
        </row>
        <row r="10514">
          <cell r="A10514" t="str">
            <v>S2310-3-032</v>
          </cell>
          <cell r="B10514" t="str">
            <v>DOMCRAFT</v>
          </cell>
          <cell r="C10514" t="str">
            <v xml:space="preserve"> Банка стеклянная треугольная с пластиковой крышкой 1000мл ТЮЛЬПАНЫ синие</v>
          </cell>
          <cell r="E10514" t="str">
            <v>Китай</v>
          </cell>
          <cell r="F10514" t="str">
            <v>СТЕКЛО</v>
          </cell>
        </row>
        <row r="10515">
          <cell r="A10515" t="str">
            <v>S2310-4-033</v>
          </cell>
          <cell r="B10515" t="str">
            <v>DOMCRAFT</v>
          </cell>
          <cell r="C10515" t="str">
            <v xml:space="preserve"> Банка стеклянная треугольная с пластиковой крышкой 600мл ТЮЛЬПАНЫ красные</v>
          </cell>
          <cell r="E10515" t="str">
            <v>Китай</v>
          </cell>
          <cell r="F10515" t="str">
            <v>СТЕКЛО</v>
          </cell>
        </row>
        <row r="10516">
          <cell r="A10516" t="str">
            <v>CN677</v>
          </cell>
          <cell r="B10516" t="str">
            <v>DOMCRAFT</v>
          </cell>
          <cell r="C10516" t="str">
            <v xml:space="preserve"> Доска разделочная стеклянная 30х40см ГРАФИКА</v>
          </cell>
          <cell r="D10516" t="str">
            <v xml:space="preserve"> glass board 30*40*0,4 cm</v>
          </cell>
          <cell r="E10516" t="str">
            <v>Китай</v>
          </cell>
          <cell r="F10516" t="str">
            <v>СТЕКЛО</v>
          </cell>
        </row>
        <row r="10517">
          <cell r="A10517" t="str">
            <v>CN676</v>
          </cell>
          <cell r="B10517" t="str">
            <v>DOMCRAFT</v>
          </cell>
          <cell r="C10517" t="str">
            <v xml:space="preserve"> Доска разделочная стеклянная 30х40см ЦВЕТЫ</v>
          </cell>
          <cell r="D10517" t="str">
            <v xml:space="preserve"> glass board 30*40*0,4 cm</v>
          </cell>
          <cell r="E10517" t="str">
            <v>Китай</v>
          </cell>
          <cell r="F10517" t="str">
            <v>СТЕКЛО</v>
          </cell>
        </row>
        <row r="10518">
          <cell r="A10518" t="str">
            <v>CN672</v>
          </cell>
          <cell r="B10518" t="str">
            <v>DOMCRAFT</v>
          </cell>
          <cell r="C10518" t="str">
            <v xml:space="preserve"> Доска разделочная стеклянная 20x30см ФРЕШ</v>
          </cell>
          <cell r="D10518" t="str">
            <v xml:space="preserve"> glass board 20*30*0,4 cm</v>
          </cell>
          <cell r="E10518" t="str">
            <v>Китай</v>
          </cell>
          <cell r="F10518" t="str">
            <v>СТЕКЛО</v>
          </cell>
        </row>
        <row r="10519">
          <cell r="A10519" t="str">
            <v>CN673</v>
          </cell>
          <cell r="B10519" t="str">
            <v>DOMCRAFT</v>
          </cell>
          <cell r="C10519" t="str">
            <v xml:space="preserve"> Доска разделочная стеклянная 20x30см ЦВЕТЫ</v>
          </cell>
          <cell r="D10519" t="str">
            <v xml:space="preserve"> glass board 20*30*0,4 cm</v>
          </cell>
          <cell r="E10519" t="str">
            <v>Китай</v>
          </cell>
          <cell r="F10519" t="str">
            <v>СТЕКЛО</v>
          </cell>
        </row>
        <row r="10520">
          <cell r="A10520" t="str">
            <v>CN674</v>
          </cell>
          <cell r="B10520" t="str">
            <v>DOMCRAFT</v>
          </cell>
          <cell r="C10520" t="str">
            <v xml:space="preserve"> Доска разделочная стеклянная 20x30см ГРАФИКА</v>
          </cell>
          <cell r="D10520" t="str">
            <v xml:space="preserve"> glass board 20*30*0,4 cm</v>
          </cell>
          <cell r="E10520" t="str">
            <v>Китай</v>
          </cell>
          <cell r="F10520" t="str">
            <v>СТЕКЛО</v>
          </cell>
        </row>
        <row r="10521">
          <cell r="A10521" t="str">
            <v>CN675</v>
          </cell>
          <cell r="B10521" t="str">
            <v>DOMCRAFT</v>
          </cell>
          <cell r="C10521" t="str">
            <v xml:space="preserve"> Доска разделочная стеклянная 30x40см ФРЕШ</v>
          </cell>
          <cell r="D10521" t="str">
            <v xml:space="preserve"> glass board 30*40*0,4 cm</v>
          </cell>
          <cell r="E10521" t="str">
            <v>Китай</v>
          </cell>
          <cell r="F10521" t="str">
            <v>СТЕКЛО</v>
          </cell>
        </row>
        <row r="10522">
          <cell r="A10522" t="str">
            <v>S2219-3-033</v>
          </cell>
          <cell r="B10522" t="str">
            <v>DOMCRAFT</v>
          </cell>
          <cell r="C10522" t="str">
            <v xml:space="preserve"> Банка стеклянная овальная с керамической крышкой с клипсой 700мл ТЮЛЬПАНЫ красные</v>
          </cell>
          <cell r="E10522" t="str">
            <v>Китай</v>
          </cell>
          <cell r="F10522" t="str">
            <v>СТЕКЛО</v>
          </cell>
        </row>
        <row r="10523">
          <cell r="A10523" t="str">
            <v>S2219-3-035</v>
          </cell>
          <cell r="B10523" t="str">
            <v>DOMCRAFT</v>
          </cell>
          <cell r="C10523" t="str">
            <v xml:space="preserve"> Банка стеклянная овальная с керамической крышкой с клипсой 700мл ТЮЛЬПАНЫ желтые</v>
          </cell>
          <cell r="E10523" t="str">
            <v>Китай</v>
          </cell>
          <cell r="F10523" t="str">
            <v>СТЕКЛО</v>
          </cell>
        </row>
        <row r="10524">
          <cell r="A10524" t="str">
            <v>CN625</v>
          </cell>
          <cell r="B10524" t="str">
            <v>DOMCRAFT</v>
          </cell>
          <cell r="C10524" t="str">
            <v xml:space="preserve"> Доска разделочная стеклянная ПЕРЦЫ NEW 20см</v>
          </cell>
          <cell r="E10524" t="str">
            <v>Китай</v>
          </cell>
          <cell r="F10524" t="str">
            <v>СТЕКЛО</v>
          </cell>
        </row>
        <row r="10525">
          <cell r="A10525" t="str">
            <v>CN656</v>
          </cell>
          <cell r="B10525" t="str">
            <v>DOMCRAFT</v>
          </cell>
          <cell r="C10525" t="str">
            <v xml:space="preserve"> Доска разделочная стеклянная 30x40см РАДОСТЬ синяя</v>
          </cell>
          <cell r="E10525" t="str">
            <v>Китай</v>
          </cell>
          <cell r="F10525" t="str">
            <v>СТЕКЛО</v>
          </cell>
        </row>
        <row r="10526">
          <cell r="A10526" t="str">
            <v>CN646</v>
          </cell>
          <cell r="B10526" t="str">
            <v>DOMCRAFT</v>
          </cell>
          <cell r="C10526" t="str">
            <v xml:space="preserve"> Доска разделочная стеклянная 20x30см ФРУКТЫ</v>
          </cell>
          <cell r="D10526" t="str">
            <v xml:space="preserve"> Glass board 20*30*0,4 cm</v>
          </cell>
          <cell r="E10526" t="str">
            <v>Швейцария</v>
          </cell>
          <cell r="F10526" t="str">
            <v>СТЕКЛО</v>
          </cell>
        </row>
        <row r="10527">
          <cell r="A10527" t="str">
            <v>CN649</v>
          </cell>
          <cell r="B10527" t="str">
            <v>DOMCRAFT</v>
          </cell>
          <cell r="C10527" t="str">
            <v xml:space="preserve"> Доска разделочная стеклянная 30x40см КЛУБНИКА</v>
          </cell>
          <cell r="D10527" t="str">
            <v xml:space="preserve"> Glass board 30*40*0,4 cm</v>
          </cell>
          <cell r="E10527" t="str">
            <v>Швейцария</v>
          </cell>
          <cell r="F10527" t="str">
            <v>СТЕКЛО</v>
          </cell>
        </row>
        <row r="10528">
          <cell r="A10528" t="str">
            <v>CN652</v>
          </cell>
          <cell r="B10528" t="str">
            <v>DOMCRAFT</v>
          </cell>
          <cell r="C10528" t="str">
            <v xml:space="preserve"> Доска разделочная стеклянная 20x30см КОФЕ</v>
          </cell>
          <cell r="D10528" t="str">
            <v xml:space="preserve"> Glass board 20*30*0,4 cm</v>
          </cell>
          <cell r="E10528" t="str">
            <v>Швейцария</v>
          </cell>
          <cell r="F10528" t="str">
            <v>СТЕКЛО</v>
          </cell>
        </row>
        <row r="10529">
          <cell r="A10529" t="str">
            <v>CN653</v>
          </cell>
          <cell r="B10529" t="str">
            <v>DOMCRAFT</v>
          </cell>
          <cell r="C10529" t="str">
            <v xml:space="preserve"> Доска разделочная стеклянная 30x40см КОФЕ</v>
          </cell>
          <cell r="D10529" t="str">
            <v xml:space="preserve"> Glass board 30*40*0,4 cm</v>
          </cell>
          <cell r="E10529" t="str">
            <v>Швейцария</v>
          </cell>
          <cell r="F10529" t="str">
            <v>СТЕКЛО</v>
          </cell>
        </row>
        <row r="10530">
          <cell r="A10530" t="str">
            <v>CN669</v>
          </cell>
          <cell r="B10530" t="str">
            <v>DOMCRAFT</v>
          </cell>
          <cell r="C10530" t="str">
            <v xml:space="preserve"> Доска разделочная стеклянная 30х40 ПЕРЕЦ</v>
          </cell>
          <cell r="D10530" t="str">
            <v xml:space="preserve"> Glass board 30*40*0,4 cm</v>
          </cell>
          <cell r="E10530" t="str">
            <v>Швейцария</v>
          </cell>
          <cell r="F10530" t="str">
            <v>СТЕКЛО</v>
          </cell>
        </row>
        <row r="10531">
          <cell r="A10531" t="str">
            <v>CN648</v>
          </cell>
          <cell r="B10531" t="str">
            <v>DOMCRAFT</v>
          </cell>
          <cell r="C10531" t="str">
            <v xml:space="preserve"> Доска разделочная стеклянная 20x30см КЛУБНИКА</v>
          </cell>
          <cell r="D10531" t="str">
            <v xml:space="preserve"> Glass board 20*30*0,4 cm</v>
          </cell>
          <cell r="E10531" t="str">
            <v>Швейцария</v>
          </cell>
          <cell r="F10531" t="str">
            <v>СТЕКЛО</v>
          </cell>
        </row>
        <row r="10532">
          <cell r="A10532" t="str">
            <v>CN650</v>
          </cell>
          <cell r="B10532" t="str">
            <v>DOMCRAFT</v>
          </cell>
          <cell r="C10532" t="str">
            <v xml:space="preserve"> Доска разделочная стеклянная 20x30см ЗЕЛЕНЬ</v>
          </cell>
          <cell r="D10532" t="str">
            <v xml:space="preserve"> Glass board 20*30*0,4 cm</v>
          </cell>
          <cell r="E10532" t="str">
            <v>Швейцария</v>
          </cell>
          <cell r="F10532" t="str">
            <v>СТЕКЛО</v>
          </cell>
        </row>
        <row r="10533">
          <cell r="A10533" t="str">
            <v>CN644</v>
          </cell>
          <cell r="B10533" t="str">
            <v>DOMCRAFT</v>
          </cell>
          <cell r="C10533" t="str">
            <v xml:space="preserve"> Доска разделочная стеклянная 20x30см ТЫКВА И КАБАЧКИ NEW</v>
          </cell>
          <cell r="E10533" t="str">
            <v>Китай</v>
          </cell>
          <cell r="F10533" t="str">
            <v>СТЕКЛО</v>
          </cell>
        </row>
        <row r="10534">
          <cell r="A10534" t="str">
            <v>CN667</v>
          </cell>
          <cell r="B10534" t="str">
            <v>DOMCRAFT</v>
          </cell>
          <cell r="C10534" t="str">
            <v xml:space="preserve"> Доска разделочная стеклянная 30х40 ОВОЩИ</v>
          </cell>
          <cell r="E10534" t="str">
            <v>Китай</v>
          </cell>
          <cell r="F10534" t="str">
            <v>СТЕКЛО</v>
          </cell>
        </row>
        <row r="10535">
          <cell r="A10535" t="str">
            <v>S2310-4-032</v>
          </cell>
          <cell r="B10535" t="str">
            <v>DOMCRAFT</v>
          </cell>
          <cell r="C10535" t="str">
            <v xml:space="preserve"> Банка стеклянная треугольная с пластиковой крышкой 600мл ТЮЛЬПАНЫ синие</v>
          </cell>
          <cell r="E10535" t="str">
            <v>Китай</v>
          </cell>
          <cell r="F10535" t="str">
            <v>СТЕКЛО</v>
          </cell>
        </row>
        <row r="10536">
          <cell r="A10536" t="str">
            <v>CN2489</v>
          </cell>
          <cell r="B10536" t="str">
            <v>DOMCRAFT</v>
          </cell>
          <cell r="C10536" t="str">
            <v xml:space="preserve"> Чайный набор 12 предметов LILY FANTASY</v>
          </cell>
          <cell r="D10536" t="str">
            <v xml:space="preserve"> 12 pcs tea set</v>
          </cell>
          <cell r="E10536" t="str">
            <v>Китай</v>
          </cell>
          <cell r="F10536" t="str">
            <v>ФАРФОР</v>
          </cell>
        </row>
        <row r="10537">
          <cell r="A10537" t="str">
            <v>CN2490</v>
          </cell>
          <cell r="B10537" t="str">
            <v>DOMCRAFT</v>
          </cell>
          <cell r="C10537" t="str">
            <v xml:space="preserve"> Столовый набор 19 предметов CARMEN</v>
          </cell>
          <cell r="D10537" t="str">
            <v xml:space="preserve"> 19 pcs dinner set</v>
          </cell>
          <cell r="E10537" t="str">
            <v>Китай</v>
          </cell>
          <cell r="F10537" t="str">
            <v>ФАРФОР</v>
          </cell>
        </row>
        <row r="10538">
          <cell r="A10538" t="str">
            <v>CN2491</v>
          </cell>
          <cell r="B10538" t="str">
            <v>DOMCRAFT</v>
          </cell>
          <cell r="C10538" t="str">
            <v xml:space="preserve"> Чайный набор 12 предметов CARMEN</v>
          </cell>
          <cell r="D10538" t="str">
            <v xml:space="preserve"> 12 pcs tea set</v>
          </cell>
          <cell r="E10538" t="str">
            <v>Китай</v>
          </cell>
          <cell r="F10538" t="str">
            <v>ФАРФОР</v>
          </cell>
        </row>
        <row r="10539">
          <cell r="A10539" t="str">
            <v>CN2492</v>
          </cell>
          <cell r="B10539" t="str">
            <v>DOMCRAFT</v>
          </cell>
          <cell r="C10539" t="str">
            <v xml:space="preserve"> Столовый набор 19 предметов AZURE</v>
          </cell>
          <cell r="D10539" t="str">
            <v xml:space="preserve"> 19 pcs dinner set AZURE</v>
          </cell>
          <cell r="E10539" t="str">
            <v>Китай</v>
          </cell>
          <cell r="F10539" t="str">
            <v>ФАРФОР</v>
          </cell>
        </row>
        <row r="10540">
          <cell r="A10540" t="str">
            <v>CN2493</v>
          </cell>
          <cell r="B10540" t="str">
            <v>DOMCRAFT</v>
          </cell>
          <cell r="C10540" t="str">
            <v xml:space="preserve"> Чайный набор 12 предметов AZURE</v>
          </cell>
          <cell r="D10540" t="str">
            <v xml:space="preserve"> 12 pcs tea set AZURE</v>
          </cell>
          <cell r="E10540" t="str">
            <v>Китай</v>
          </cell>
          <cell r="F10540" t="str">
            <v>ФАРФОР</v>
          </cell>
        </row>
        <row r="10541">
          <cell r="A10541" t="str">
            <v>CN2488</v>
          </cell>
          <cell r="B10541" t="str">
            <v>DOMCRAFT</v>
          </cell>
          <cell r="C10541" t="str">
            <v xml:space="preserve"> Столовый набор 19 предметов LILY FANTASY</v>
          </cell>
          <cell r="D10541" t="str">
            <v xml:space="preserve"> 19 pcs dinner set</v>
          </cell>
          <cell r="E10541" t="str">
            <v>Китай</v>
          </cell>
          <cell r="F10541" t="str">
            <v>ФАРФОР</v>
          </cell>
        </row>
        <row r="10542">
          <cell r="A10542" t="str">
            <v>CN691</v>
          </cell>
          <cell r="B10542" t="str">
            <v>DOMCRAFT</v>
          </cell>
          <cell r="C10542" t="str">
            <v xml:space="preserve"> Набор матов на стол ROMANTIC STYLE 44х28см</v>
          </cell>
          <cell r="E10542" t="str">
            <v>Китай</v>
          </cell>
          <cell r="F10542" t="str">
            <v>ПОЛИПРОПИЛЕН</v>
          </cell>
        </row>
        <row r="10543">
          <cell r="A10543" t="str">
            <v>CN692</v>
          </cell>
          <cell r="B10543" t="str">
            <v>DOMCRAFT</v>
          </cell>
          <cell r="C10543" t="str">
            <v xml:space="preserve"> Набор матов на стол NATURAL COLORS 44х28см</v>
          </cell>
          <cell r="E10543" t="str">
            <v>Китай</v>
          </cell>
          <cell r="F10543" t="str">
            <v>ПОЛИПРОПИЛЕН</v>
          </cell>
        </row>
        <row r="10544">
          <cell r="A10544" t="str">
            <v>CN687</v>
          </cell>
          <cell r="B10544" t="str">
            <v>DOMCRAFT</v>
          </cell>
          <cell r="C10544" t="str">
            <v xml:space="preserve"> Доска разделочная стеклянная 19х28см ROMANTIC STYLE</v>
          </cell>
          <cell r="E10544" t="str">
            <v>Китай</v>
          </cell>
          <cell r="F10544" t="str">
            <v>СТЕКЛО</v>
          </cell>
        </row>
        <row r="10545">
          <cell r="A10545" t="str">
            <v>CN688</v>
          </cell>
          <cell r="B10545" t="str">
            <v>DOMCRAFT</v>
          </cell>
          <cell r="C10545" t="str">
            <v xml:space="preserve"> Доска разделочная стеклянная 19х28см NATURAL COLORS</v>
          </cell>
          <cell r="E10545" t="str">
            <v>Китай</v>
          </cell>
          <cell r="F10545" t="str">
            <v>СТЕКЛО</v>
          </cell>
        </row>
        <row r="10546">
          <cell r="A10546" t="str">
            <v>CN689</v>
          </cell>
          <cell r="B10546" t="str">
            <v>DOMCRAFT</v>
          </cell>
          <cell r="C10546" t="str">
            <v xml:space="preserve"> Доска разделочная стеклянная 28х38см ROMANTIC STYLE</v>
          </cell>
          <cell r="E10546" t="str">
            <v>Китай</v>
          </cell>
          <cell r="F10546" t="str">
            <v>СТЕКЛО</v>
          </cell>
        </row>
        <row r="10547">
          <cell r="A10547" t="str">
            <v>CN690</v>
          </cell>
          <cell r="B10547" t="str">
            <v>DOMCRAFT</v>
          </cell>
          <cell r="C10547" t="str">
            <v xml:space="preserve"> Доска разделочная стеклянная 28х38см NATURAL COLORS</v>
          </cell>
          <cell r="E10547" t="str">
            <v>Китай</v>
          </cell>
          <cell r="F10547" t="str">
            <v>СТЕКЛО</v>
          </cell>
        </row>
        <row r="10548">
          <cell r="A10548" t="str">
            <v>DHS104</v>
          </cell>
          <cell r="B10548" t="str">
            <v>DOMCRAFT</v>
          </cell>
          <cell r="C10548" t="str">
            <v xml:space="preserve"> Набор вешалок универсальных COLORS 40см 5шт</v>
          </cell>
          <cell r="D10548" t="str">
            <v xml:space="preserve"> Set of 5pcs PE coated metal hangers 40cm</v>
          </cell>
          <cell r="E10548" t="str">
            <v>Китай</v>
          </cell>
          <cell r="F10548" t="str">
            <v>МЕТАЛЛ,ПВХ</v>
          </cell>
        </row>
        <row r="10549">
          <cell r="A10549" t="str">
            <v>DHO104-1</v>
          </cell>
          <cell r="B10549" t="str">
            <v>DOMCRAFT</v>
          </cell>
          <cell r="C10549" t="str">
            <v xml:space="preserve"> Набор вешалок универсальных PASTEL 44см 4шт</v>
          </cell>
          <cell r="D10549" t="str">
            <v xml:space="preserve"> chrome hook,3layers,w/small cardboard</v>
          </cell>
          <cell r="E10549" t="str">
            <v>Китай</v>
          </cell>
          <cell r="F10549" t="str">
            <v>МЕТАЛЛ,ДЕРЕВО</v>
          </cell>
        </row>
        <row r="10550">
          <cell r="A10550" t="str">
            <v>DHP104-1</v>
          </cell>
          <cell r="B10550" t="str">
            <v>DOMCRAFT</v>
          </cell>
          <cell r="C10550" t="str">
            <v xml:space="preserve"> Набор вешалок универсальных WALNUT 44см 4шт</v>
          </cell>
          <cell r="D10550" t="str">
            <v xml:space="preserve"> chrome hook,3layers,w/smallcard board, PVC anti-slipping</v>
          </cell>
          <cell r="E10550" t="str">
            <v>Китай</v>
          </cell>
          <cell r="F10550" t="str">
            <v>МЕТАЛЛ,ДЕРЕВО</v>
          </cell>
        </row>
        <row r="10551">
          <cell r="A10551" t="str">
            <v>DHP104</v>
          </cell>
          <cell r="B10551" t="str">
            <v>DOMCRAFT</v>
          </cell>
          <cell r="C10551" t="str">
            <v xml:space="preserve"> Набор вешалок универсальных PASTEL 44см 4шт</v>
          </cell>
          <cell r="D10551" t="str">
            <v xml:space="preserve"> chrome hook,3layers,w/small cardboard</v>
          </cell>
          <cell r="E10551" t="str">
            <v>Китай</v>
          </cell>
          <cell r="F10551" t="str">
            <v>МЕТАЛЛ,ДЕРЕВО</v>
          </cell>
        </row>
        <row r="10552">
          <cell r="A10552" t="str">
            <v>DHO104</v>
          </cell>
          <cell r="B10552" t="str">
            <v>DOMCRAFT</v>
          </cell>
          <cell r="C10552" t="str">
            <v xml:space="preserve"> Набор вешалок универсальных WALNUT 44см 4шт</v>
          </cell>
          <cell r="D10552" t="str">
            <v xml:space="preserve"> chrome hook,3layers,w/smallcard board, PVC anti-slipping</v>
          </cell>
          <cell r="E10552" t="str">
            <v>Китай</v>
          </cell>
          <cell r="F10552" t="str">
            <v>МЕТАЛЛ,ДЕРЕВО</v>
          </cell>
        </row>
        <row r="10553">
          <cell r="A10553" t="str">
            <v>CN2492-1</v>
          </cell>
          <cell r="B10553" t="str">
            <v>DOMCRAFT</v>
          </cell>
          <cell r="C10553" t="str">
            <v xml:space="preserve"> Столовый набор 19 предметов + чайный набор 12 предметов AZURE</v>
          </cell>
          <cell r="D10553" t="str">
            <v xml:space="preserve"> 19 pcs dinner set AZURE + 12 pcs tea set AZURE</v>
          </cell>
          <cell r="E10553" t="str">
            <v>Китай</v>
          </cell>
          <cell r="F10553" t="str">
            <v>ФАРФОР</v>
          </cell>
        </row>
        <row r="10554">
          <cell r="A10554" t="str">
            <v>TDP011</v>
          </cell>
          <cell r="B10554" t="str">
            <v>DOMCRAFT</v>
          </cell>
          <cell r="C10554" t="str">
            <v xml:space="preserve"> Тарелка обеденная FLOWER GARDEN 23см</v>
          </cell>
          <cell r="D10554" t="str">
            <v xml:space="preserve"> FLOWER GARDEN Dinner Plate 23cm</v>
          </cell>
          <cell r="E10554" t="str">
            <v>Китай</v>
          </cell>
          <cell r="F10554" t="str">
            <v>ФАРФОР</v>
          </cell>
        </row>
        <row r="10555">
          <cell r="A10555" t="str">
            <v>TDP012</v>
          </cell>
          <cell r="B10555" t="str">
            <v>DOMCRAFT</v>
          </cell>
          <cell r="C10555" t="str">
            <v xml:space="preserve"> Тарелка суповая FLOWER GARDEN 20см</v>
          </cell>
          <cell r="D10555" t="str">
            <v xml:space="preserve"> FLOWER GARDEN Soup Plate 20cm</v>
          </cell>
          <cell r="E10555" t="str">
            <v>Китай</v>
          </cell>
          <cell r="F10555" t="str">
            <v>ФАРФОР</v>
          </cell>
        </row>
        <row r="10556">
          <cell r="A10556" t="str">
            <v>TDP013</v>
          </cell>
          <cell r="B10556" t="str">
            <v>DOMCRAFT</v>
          </cell>
          <cell r="C10556" t="str">
            <v xml:space="preserve"> Тарелка десертная FLOWER GARDEN 19см</v>
          </cell>
          <cell r="D10556" t="str">
            <v xml:space="preserve"> FLOWER GARDEN Dessert Plate 19cm</v>
          </cell>
          <cell r="E10556" t="str">
            <v>Китай</v>
          </cell>
          <cell r="F10556" t="str">
            <v>ФАРФОР</v>
          </cell>
        </row>
        <row r="10557">
          <cell r="A10557" t="str">
            <v>TDB014</v>
          </cell>
          <cell r="B10557" t="str">
            <v>DOMCRAFT</v>
          </cell>
          <cell r="C10557" t="str">
            <v xml:space="preserve"> Салатник FLOWER GARDEN 15см</v>
          </cell>
          <cell r="D10557" t="str">
            <v xml:space="preserve"> FLOWER GARDEN Bowl Plate 15cm</v>
          </cell>
          <cell r="E10557" t="str">
            <v>Китай</v>
          </cell>
          <cell r="F10557" t="str">
            <v>ФАРФОР</v>
          </cell>
        </row>
        <row r="10558">
          <cell r="A10558" t="str">
            <v>TDB025-1</v>
          </cell>
          <cell r="B10558" t="str">
            <v>DOMCRAFT</v>
          </cell>
          <cell r="C10558" t="str">
            <v xml:space="preserve"> Ладья BUTTERFLY 17х8см</v>
          </cell>
          <cell r="D10558" t="str">
            <v xml:space="preserve"> BUTTERFLY Candy Dish 17x8cm</v>
          </cell>
          <cell r="E10558" t="str">
            <v>Китай</v>
          </cell>
          <cell r="F10558" t="str">
            <v>СТЕКЛО</v>
          </cell>
        </row>
        <row r="10559">
          <cell r="A10559" t="str">
            <v>CB7646</v>
          </cell>
          <cell r="B10559" t="str">
            <v>DOMCRAFT MATS</v>
          </cell>
          <cell r="C10559" t="str">
            <v xml:space="preserve"> Коврик придверный КОВКА С ПЛИТКОЙ 76х46см</v>
          </cell>
          <cell r="D10559" t="str">
            <v xml:space="preserve"> door mats</v>
          </cell>
          <cell r="E10559" t="str">
            <v>Китай</v>
          </cell>
          <cell r="F10559" t="str">
            <v>НЕЙЛОН,РЕЗИНА</v>
          </cell>
        </row>
        <row r="10560">
          <cell r="A10560" t="str">
            <v>CL7646</v>
          </cell>
          <cell r="B10560" t="str">
            <v>DOMCRAFT MATS</v>
          </cell>
          <cell r="C10560" t="str">
            <v xml:space="preserve"> Коврик придверный ЛИСТЬЯ 76х46см</v>
          </cell>
          <cell r="D10560" t="str">
            <v xml:space="preserve"> dark green leaf pattern mat</v>
          </cell>
          <cell r="E10560" t="str">
            <v>Китай</v>
          </cell>
          <cell r="F10560" t="str">
            <v>НЕЙЛОН,РЕЗИНА</v>
          </cell>
        </row>
        <row r="10561">
          <cell r="A10561" t="str">
            <v>CW7646</v>
          </cell>
          <cell r="B10561" t="str">
            <v>DOMCRAFT MATS</v>
          </cell>
          <cell r="C10561" t="str">
            <v xml:space="preserve"> Коврик придверный КИРПИЧНАЯ КЛАДКА WELCOME 76х46см</v>
          </cell>
          <cell r="D10561" t="str">
            <v xml:space="preserve"> welcome sign door mat</v>
          </cell>
          <cell r="E10561" t="str">
            <v>Китай</v>
          </cell>
          <cell r="F10561" t="str">
            <v>НЕЙЛОН,РЕЗИНА</v>
          </cell>
        </row>
        <row r="10562">
          <cell r="A10562" t="str">
            <v>CW8956</v>
          </cell>
          <cell r="B10562" t="str">
            <v>DOMCRAFT MATS</v>
          </cell>
          <cell r="C10562" t="str">
            <v xml:space="preserve"> Коврик придверный КАМЕШКИ WELCOME 89х56см</v>
          </cell>
          <cell r="D10562" t="str">
            <v xml:space="preserve"> cobblestone flower mat</v>
          </cell>
          <cell r="E10562" t="str">
            <v>Китай</v>
          </cell>
          <cell r="F10562" t="str">
            <v>НЕЙЛОН,РЕЗИНА</v>
          </cell>
        </row>
        <row r="10563">
          <cell r="A10563" t="str">
            <v>CL7545</v>
          </cell>
          <cell r="B10563" t="str">
            <v>DOMCRAFT MATS</v>
          </cell>
          <cell r="C10563" t="str">
            <v xml:space="preserve"> Коврик 75х45см Листья</v>
          </cell>
          <cell r="D10563" t="str">
            <v xml:space="preserve"> door mat</v>
          </cell>
          <cell r="E10563" t="str">
            <v>Китай</v>
          </cell>
          <cell r="F10563" t="str">
            <v>ПОЛИПРОПИЛЕН,РЕЗИНА</v>
          </cell>
        </row>
        <row r="10564">
          <cell r="A10564" t="str">
            <v>CL6040</v>
          </cell>
          <cell r="B10564" t="str">
            <v>DOMCRAFT MATS</v>
          </cell>
          <cell r="C10564" t="str">
            <v xml:space="preserve"> Коврик 60х40см Листья</v>
          </cell>
          <cell r="D10564" t="str">
            <v xml:space="preserve"> door mat</v>
          </cell>
          <cell r="E10564" t="str">
            <v>Китай</v>
          </cell>
          <cell r="F10564" t="str">
            <v>ПОЛИПРОПИЛЕН,РЕЗИНА</v>
          </cell>
        </row>
        <row r="10565">
          <cell r="A10565" t="str">
            <v>CW6040</v>
          </cell>
          <cell r="B10565" t="str">
            <v>DOMCRAFT MATS</v>
          </cell>
          <cell r="C10565" t="str">
            <v xml:space="preserve"> Коврик 60х40см Welcome</v>
          </cell>
          <cell r="D10565" t="str">
            <v xml:space="preserve"> door mat</v>
          </cell>
          <cell r="E10565" t="str">
            <v>Китай</v>
          </cell>
          <cell r="F10565" t="str">
            <v>ПОЛИВИНИЛХЛОРИД</v>
          </cell>
        </row>
        <row r="10566">
          <cell r="A10566" t="str">
            <v>CW7545</v>
          </cell>
          <cell r="B10566" t="str">
            <v>DOMCRAFT MATS</v>
          </cell>
          <cell r="C10566" t="str">
            <v xml:space="preserve"> Коврик 75х45см Welcome</v>
          </cell>
          <cell r="D10566" t="str">
            <v xml:space="preserve"> door mat</v>
          </cell>
          <cell r="E10566" t="str">
            <v>Китай</v>
          </cell>
          <cell r="F10566" t="str">
            <v>ПОЛИВИНИЛХЛОРИД</v>
          </cell>
        </row>
        <row r="10567">
          <cell r="A10567" t="str">
            <v>CW4676</v>
          </cell>
          <cell r="B10567" t="str">
            <v>DOMCRAFT MATS</v>
          </cell>
          <cell r="C10567" t="str">
            <v xml:space="preserve"> Коврик придверный КОВКА 46х76см</v>
          </cell>
          <cell r="D10567" t="str">
            <v xml:space="preserve"> door mat</v>
          </cell>
          <cell r="E10567" t="str">
            <v>Китай</v>
          </cell>
          <cell r="F10567" t="str">
            <v>НЕЙЛОН,РЕЗИНА</v>
          </cell>
        </row>
        <row r="10568">
          <cell r="A10568" t="str">
            <v>CN501</v>
          </cell>
          <cell r="B10568" t="str">
            <v>DOMCRAFT MATS</v>
          </cell>
          <cell r="C10568" t="str">
            <v xml:space="preserve"> Коврик ПВХ WELCOME 40х60см</v>
          </cell>
          <cell r="D10568" t="str">
            <v xml:space="preserve"> Cushion mat welcome</v>
          </cell>
          <cell r="E10568" t="str">
            <v>Китай</v>
          </cell>
          <cell r="F10568" t="str">
            <v>ПОЛИВИНИЛХЛОРИД</v>
          </cell>
        </row>
        <row r="10569">
          <cell r="A10569" t="str">
            <v>CN502</v>
          </cell>
          <cell r="B10569" t="str">
            <v>DOMCRAFT MATS</v>
          </cell>
          <cell r="C10569" t="str">
            <v xml:space="preserve"> Коврик ПВХ КЛАССИК 40х60см</v>
          </cell>
          <cell r="D10569" t="str">
            <v xml:space="preserve"> Cushion mat classic</v>
          </cell>
          <cell r="E10569" t="str">
            <v>Китай</v>
          </cell>
          <cell r="F10569" t="str">
            <v>ПОЛИВИНИЛХЛОРИД</v>
          </cell>
        </row>
        <row r="10570">
          <cell r="A10570" t="str">
            <v>CN504</v>
          </cell>
          <cell r="B10570" t="str">
            <v>DOMCRAFT MATS</v>
          </cell>
          <cell r="C10570" t="str">
            <v xml:space="preserve"> Коврик ПВХ КЛАССИК 50х80см</v>
          </cell>
          <cell r="D10570" t="str">
            <v xml:space="preserve"> Cushion mat classic</v>
          </cell>
          <cell r="E10570" t="str">
            <v>Китай</v>
          </cell>
          <cell r="F10570" t="str">
            <v>ПОЛИВИНИЛХЛОРИД</v>
          </cell>
        </row>
        <row r="10571">
          <cell r="A10571" t="str">
            <v>CN503</v>
          </cell>
          <cell r="B10571" t="str">
            <v>DOMCRAFT MATS</v>
          </cell>
          <cell r="C10571" t="str">
            <v xml:space="preserve"> Коврик ПВХ WELCOME 50х80см</v>
          </cell>
          <cell r="D10571" t="str">
            <v xml:space="preserve"> Cushion mat welcome</v>
          </cell>
          <cell r="E10571" t="str">
            <v>Китай</v>
          </cell>
          <cell r="F10571" t="str">
            <v>ПОЛИВИНИЛХЛОРИД</v>
          </cell>
        </row>
        <row r="10572">
          <cell r="A10572" t="str">
            <v>CB4575</v>
          </cell>
          <cell r="B10572" t="str">
            <v>DOMCRAFT MATS</v>
          </cell>
          <cell r="C10572" t="str">
            <v xml:space="preserve"> Коврик придверный КОВКА полукруг 75х45см</v>
          </cell>
          <cell r="D10572" t="str">
            <v xml:space="preserve"> door mat</v>
          </cell>
          <cell r="E10572" t="str">
            <v>Китай</v>
          </cell>
          <cell r="F10572" t="str">
            <v>ПОЛИПРОПИЛЕН</v>
          </cell>
        </row>
        <row r="10573">
          <cell r="A10573" t="str">
            <v>CW4575</v>
          </cell>
          <cell r="B10573" t="str">
            <v>DOMCRAFT MATS</v>
          </cell>
          <cell r="C10573" t="str">
            <v xml:space="preserve"> Коврик придверный WELCOME полукруг 75х45см</v>
          </cell>
          <cell r="D10573" t="str">
            <v xml:space="preserve"> door mat</v>
          </cell>
          <cell r="E10573" t="str">
            <v>Китай</v>
          </cell>
          <cell r="F10573" t="str">
            <v>ПОЛИЭСТЕР</v>
          </cell>
        </row>
        <row r="10574">
          <cell r="A10574" t="str">
            <v>CW8958</v>
          </cell>
          <cell r="B10574" t="str">
            <v>DOMCRAFT MATS</v>
          </cell>
          <cell r="C10574" t="str">
            <v xml:space="preserve"> Коврик придверный КАМЕШКИ 89х58см</v>
          </cell>
          <cell r="D10574" t="str">
            <v xml:space="preserve"> Door mat 89x56cm</v>
          </cell>
          <cell r="E10574" t="str">
            <v>Китай</v>
          </cell>
          <cell r="F10574" t="str">
            <v>НЕЙЛОН,РЕЗИНА</v>
          </cell>
        </row>
        <row r="10575">
          <cell r="A10575" t="str">
            <v>PVA-01</v>
          </cell>
          <cell r="B10575" t="str">
            <v>DOMCRAFT MOPS</v>
          </cell>
          <cell r="C10575" t="str">
            <v xml:space="preserve"> Швабра универсальная СТАНДАРТ</v>
          </cell>
          <cell r="D10575" t="str">
            <v xml:space="preserve"> PVA-01  PVA MOP</v>
          </cell>
          <cell r="E10575" t="str">
            <v>Китай</v>
          </cell>
          <cell r="F10575" t="str">
            <v>АЛЛЮМИНИЙ,ПОЛИВИНИЛХЛОРИД</v>
          </cell>
        </row>
        <row r="10576">
          <cell r="A10576" t="str">
            <v>PVA-02</v>
          </cell>
          <cell r="B10576" t="str">
            <v>DOMCRAFT MOPS</v>
          </cell>
          <cell r="C10576" t="str">
            <v xml:space="preserve"> Швабра универсальная СУПЕР</v>
          </cell>
          <cell r="D10576" t="str">
            <v xml:space="preserve"> PVA-02  PVA MOP</v>
          </cell>
          <cell r="E10576" t="str">
            <v>Китай</v>
          </cell>
          <cell r="F10576" t="str">
            <v>АЛЛЮМИНИЙ,ПОЛИВИНИЛХЛОРИД</v>
          </cell>
        </row>
        <row r="10577">
          <cell r="A10577" t="str">
            <v>PVA-03</v>
          </cell>
          <cell r="B10577" t="str">
            <v>DOMCRAFT MOPS</v>
          </cell>
          <cell r="C10577" t="str">
            <v xml:space="preserve"> Швабра универсальная ЛЮКС</v>
          </cell>
          <cell r="D10577" t="str">
            <v xml:space="preserve"> PVA-03  PVA MOP</v>
          </cell>
          <cell r="E10577" t="str">
            <v>Китай</v>
          </cell>
          <cell r="F10577" t="str">
            <v>АЛЛЮМИНИЙ,ПОЛИВИНИЛХЛОРИД</v>
          </cell>
        </row>
        <row r="10578">
          <cell r="A10578" t="str">
            <v>PVA-07</v>
          </cell>
          <cell r="B10578" t="str">
            <v>DOMCRAFT MOPS</v>
          </cell>
          <cell r="C10578" t="str">
            <v xml:space="preserve"> Швабра универсальная ЭКОНОМ</v>
          </cell>
          <cell r="D10578" t="str">
            <v xml:space="preserve"> PVA MOP</v>
          </cell>
          <cell r="E10578" t="str">
            <v>Китай</v>
          </cell>
          <cell r="F10578" t="str">
            <v>АЛЛЮМИНИЙ,ПОЛИВИНИЛХЛОРИД</v>
          </cell>
        </row>
        <row r="10579">
          <cell r="A10579" t="str">
            <v>PVA-09</v>
          </cell>
          <cell r="B10579" t="str">
            <v>DOMCRAFT MOPS</v>
          </cell>
          <cell r="C10579" t="str">
            <v xml:space="preserve"> Швабра универсальная ПРОФИ с 2 роликами</v>
          </cell>
          <cell r="D10579" t="str">
            <v xml:space="preserve"> PVA-09  PVA MOP</v>
          </cell>
          <cell r="E10579" t="str">
            <v>Китай</v>
          </cell>
          <cell r="F10579" t="str">
            <v>АЛЛЮМИНИЙ,ПОЛИВИНИЛХЛОРИД</v>
          </cell>
        </row>
        <row r="10580">
          <cell r="A10580" t="str">
            <v>HY0097</v>
          </cell>
          <cell r="B10580" t="str">
            <v>DOMCRAFT MOPS</v>
          </cell>
          <cell r="C10580" t="str">
            <v xml:space="preserve"> Швабра SUPER MOP с целлюлозной губкой складная</v>
          </cell>
          <cell r="D10580" t="str">
            <v xml:space="preserve"> MOP</v>
          </cell>
          <cell r="E10580" t="str">
            <v>Китай</v>
          </cell>
          <cell r="F10580" t="str">
            <v>ПЛАСТИК,МЕТАЛЛ,ПОЛИВИНИЛХЛОРИ</v>
          </cell>
        </row>
        <row r="10581">
          <cell r="A10581" t="str">
            <v>PVA-02C/STEEL</v>
          </cell>
          <cell r="B10581" t="str">
            <v>DOMCRAFT MOPS</v>
          </cell>
          <cell r="C10581" t="str">
            <v xml:space="preserve"> Швабра универсальная Супер Colour Steel</v>
          </cell>
          <cell r="D10581" t="str">
            <v xml:space="preserve"> PVA-02C/STEEL PVA MOP</v>
          </cell>
          <cell r="E10581" t="str">
            <v>Китай</v>
          </cell>
          <cell r="F10581" t="str">
            <v>АЛЛЮМИНИЙ,ПОЛИВИНИЛХЛОРИД</v>
          </cell>
        </row>
        <row r="10582">
          <cell r="A10582" t="str">
            <v>HY0072</v>
          </cell>
          <cell r="B10582" t="str">
            <v>DOMCRAFT MOPS</v>
          </cell>
          <cell r="C10582" t="str">
            <v xml:space="preserve"> Швабра со скребком MAGIC микрофибра</v>
          </cell>
          <cell r="D10582" t="str">
            <v xml:space="preserve"> window wiper</v>
          </cell>
          <cell r="E10582" t="str">
            <v>Китай</v>
          </cell>
          <cell r="F10582" t="str">
            <v>ПЛАСТИК,МЕТАЛЛ,ПОЛИВИНИЛХЛОРИ</v>
          </cell>
        </row>
        <row r="10583">
          <cell r="A10583" t="str">
            <v>HY0096</v>
          </cell>
          <cell r="B10583" t="str">
            <v>DOMCRAFT MOPS</v>
          </cell>
          <cell r="C10583" t="str">
            <v xml:space="preserve"> Насадка сменная для швабры HY0097 целлюлоза</v>
          </cell>
          <cell r="D10583" t="str">
            <v xml:space="preserve"> MOP HEAD</v>
          </cell>
          <cell r="E10583" t="str">
            <v>Китай</v>
          </cell>
          <cell r="F10583" t="str">
            <v>ПЛАСТИК,МЕТАЛЛ,ПОЛИВИНИЛХЛОРИ</v>
          </cell>
        </row>
        <row r="10584">
          <cell r="A10584" t="str">
            <v>PVA-04</v>
          </cell>
          <cell r="B10584" t="str">
            <v>DOMCRAFT MOPS</v>
          </cell>
          <cell r="C10584" t="str">
            <v xml:space="preserve"> Сменная насадка для швабры</v>
          </cell>
          <cell r="D10584" t="str">
            <v xml:space="preserve"> PVA-04  PVA refill</v>
          </cell>
          <cell r="E10584" t="str">
            <v>Китай</v>
          </cell>
          <cell r="F10584" t="str">
            <v>ПОЛИВИНИЛХЛОРИД</v>
          </cell>
        </row>
        <row r="10585">
          <cell r="A10585" t="str">
            <v>HY0072-1</v>
          </cell>
          <cell r="B10585" t="str">
            <v>DOMCRAFT MOPS</v>
          </cell>
          <cell r="C10585" t="str">
            <v xml:space="preserve"> Швабра со скребком MAGIC микрофибра + сменная насадка</v>
          </cell>
          <cell r="D10585" t="str">
            <v xml:space="preserve"> window wiper</v>
          </cell>
          <cell r="E10585" t="str">
            <v>Китай</v>
          </cell>
          <cell r="F10585" t="str">
            <v>ПЛАСТИК,МЕТАЛЛ,ПОЛИВИНИЛХЛОРИ</v>
          </cell>
        </row>
        <row r="10586">
          <cell r="A10586" t="str">
            <v>HY0097-1</v>
          </cell>
          <cell r="B10586" t="str">
            <v>DOMCRAFT MOPS</v>
          </cell>
          <cell r="C10586" t="str">
            <v xml:space="preserve"> Швабра SUPER MOP с целлюлозной губкой складная + салфетка 30х30см в ПОДАРОК</v>
          </cell>
          <cell r="D10586" t="str">
            <v xml:space="preserve"> MOP</v>
          </cell>
          <cell r="E10586" t="str">
            <v>Китай</v>
          </cell>
          <cell r="F10586" t="str">
            <v>ПЛАСТИК,МЕТАЛЛ,ПОЛИВИНИЛХЛОРИ</v>
          </cell>
        </row>
        <row r="10587">
          <cell r="A10587" t="str">
            <v>HY0098</v>
          </cell>
          <cell r="B10587" t="str">
            <v>DOMCRAFT MOPS</v>
          </cell>
          <cell r="C10587" t="str">
            <v xml:space="preserve"> Швабра PVA SUPER MOP складная</v>
          </cell>
          <cell r="D10587" t="str">
            <v xml:space="preserve"> PVA MOP</v>
          </cell>
          <cell r="E10587" t="str">
            <v>Китай</v>
          </cell>
          <cell r="F10587" t="str">
            <v>ПЛАСТИК,МЕТАЛЛ,ПОЛИВИНИЛХЛОРИ</v>
          </cell>
        </row>
        <row r="10588">
          <cell r="A10588" t="str">
            <v>HY0099</v>
          </cell>
          <cell r="B10588" t="str">
            <v>DOMCRAFT MOPS</v>
          </cell>
          <cell r="C10588" t="str">
            <v xml:space="preserve"> Сменная насадка для HY0098</v>
          </cell>
          <cell r="D10588" t="str">
            <v xml:space="preserve"> PVA MOP HEAD</v>
          </cell>
          <cell r="E10588" t="str">
            <v>Китай</v>
          </cell>
          <cell r="F10588" t="str">
            <v>ПЛАСТИК,ПОЛИВИНИЛХЛОРИД</v>
          </cell>
        </row>
        <row r="10589">
          <cell r="A10589" t="str">
            <v>PVA-17</v>
          </cell>
          <cell r="B10589" t="str">
            <v>DOMCRAFT MOPS</v>
          </cell>
          <cell r="C10589" t="str">
            <v xml:space="preserve"> Швабра универсальная SIMPLE</v>
          </cell>
          <cell r="D10589" t="str">
            <v xml:space="preserve"> PVA-17  PVA MOP</v>
          </cell>
          <cell r="E10589" t="str">
            <v>Китай</v>
          </cell>
          <cell r="F10589" t="str">
            <v>АЛЛЮМИНИЙ,ПОЛИВИНИЛХЛОРИД</v>
          </cell>
        </row>
        <row r="10590">
          <cell r="A10590" t="str">
            <v>HY0091</v>
          </cell>
          <cell r="B10590" t="str">
            <v>DOMCRAFT MOPS</v>
          </cell>
          <cell r="C10590" t="str">
            <v xml:space="preserve"> Швабра EXCLUSIVE</v>
          </cell>
          <cell r="D10590" t="str">
            <v xml:space="preserve"> Super Mop Exclusive</v>
          </cell>
          <cell r="E10590" t="str">
            <v>Китай</v>
          </cell>
          <cell r="F10590" t="str">
            <v>СТАЛЬ,ПЛАСТИК,ПВХ</v>
          </cell>
        </row>
        <row r="10591">
          <cell r="A10591" t="str">
            <v>HY0092</v>
          </cell>
          <cell r="B10591" t="str">
            <v>DOMCRAFT MOPS</v>
          </cell>
          <cell r="C10591" t="str">
            <v xml:space="preserve"> Насадка для швабры COMFORT</v>
          </cell>
          <cell r="D10591" t="str">
            <v xml:space="preserve"> Head for Super Mop New</v>
          </cell>
          <cell r="E10591" t="str">
            <v>Китай</v>
          </cell>
          <cell r="F10591" t="str">
            <v>ПЛАСТИК,ПОЛИВИНИЛХЛОРИД</v>
          </cell>
        </row>
        <row r="10592">
          <cell r="A10592" t="str">
            <v>HY0093</v>
          </cell>
          <cell r="B10592" t="str">
            <v>DOMCRAFT MOPS</v>
          </cell>
          <cell r="C10592" t="str">
            <v xml:space="preserve"> Швабра COMFORT</v>
          </cell>
          <cell r="D10592" t="str">
            <v xml:space="preserve"> Super Mop New</v>
          </cell>
          <cell r="E10592" t="str">
            <v>Китай</v>
          </cell>
          <cell r="F10592" t="str">
            <v>СТАЛЬ,ПЛАСТИК,ПВХ</v>
          </cell>
        </row>
        <row r="10593">
          <cell r="A10593" t="str">
            <v>HY0094</v>
          </cell>
          <cell r="B10593" t="str">
            <v>DOMCRAFT MOPS</v>
          </cell>
          <cell r="C10593" t="str">
            <v xml:space="preserve"> Насадка для швабры LIGHT</v>
          </cell>
          <cell r="D10593" t="str">
            <v xml:space="preserve"> Head for Mop Super Economic</v>
          </cell>
          <cell r="E10593" t="str">
            <v>Китай</v>
          </cell>
          <cell r="F10593" t="str">
            <v>ПЛАСТИК,ПВХ</v>
          </cell>
        </row>
        <row r="10594">
          <cell r="A10594" t="str">
            <v>HY0095</v>
          </cell>
          <cell r="B10594" t="str">
            <v>DOMCRAFT MOPS</v>
          </cell>
          <cell r="C10594" t="str">
            <v xml:space="preserve"> Швабра LIGHT</v>
          </cell>
          <cell r="D10594" t="str">
            <v xml:space="preserve"> Mop Super Economic</v>
          </cell>
          <cell r="E10594" t="str">
            <v>Китай</v>
          </cell>
          <cell r="F10594" t="str">
            <v>СТАЛЬ,ПЛАСТИК,ПВХ</v>
          </cell>
        </row>
        <row r="10595">
          <cell r="A10595" t="str">
            <v>HY0090</v>
          </cell>
          <cell r="B10595" t="str">
            <v>DOMCRAFT MOPS</v>
          </cell>
          <cell r="C10595" t="str">
            <v xml:space="preserve"> Насадка для швабры EXCLUSIVE</v>
          </cell>
          <cell r="D10595" t="str">
            <v xml:space="preserve"> Head for Super Mop Exclusive</v>
          </cell>
          <cell r="E10595" t="str">
            <v>Китай</v>
          </cell>
          <cell r="F10595" t="str">
            <v>ПЛАСТИК,ПВХ</v>
          </cell>
        </row>
        <row r="10596">
          <cell r="A10596" t="str">
            <v>PVA-04S</v>
          </cell>
          <cell r="B10596" t="str">
            <v>DOMCRAFT MOPS</v>
          </cell>
          <cell r="C10596" t="str">
            <v xml:space="preserve"> Насадка мягкая для швабры</v>
          </cell>
          <cell r="D10596" t="str">
            <v xml:space="preserve"> PVA-04S  PVA refill</v>
          </cell>
          <cell r="E10596" t="str">
            <v>Китай</v>
          </cell>
          <cell r="F10596" t="str">
            <v>ПОЛИВИНИЛХЛОРИД</v>
          </cell>
        </row>
        <row r="10597">
          <cell r="A10597" t="str">
            <v>PVA-05</v>
          </cell>
          <cell r="B10597" t="str">
            <v>DOMCRAFT MOPS</v>
          </cell>
          <cell r="C10597" t="str">
            <v xml:space="preserve"> Швабра универсальная СТИЛЬ</v>
          </cell>
          <cell r="D10597" t="str">
            <v xml:space="preserve"> PVA-05  PVA MOP</v>
          </cell>
          <cell r="E10597" t="str">
            <v>Китай</v>
          </cell>
          <cell r="F10597" t="str">
            <v>МЕТАЛЛ,ПОЛИВИНИЛХЛОРИД,ПЛАСТИК</v>
          </cell>
        </row>
        <row r="10598">
          <cell r="A10598" t="str">
            <v>HY0093-1</v>
          </cell>
          <cell r="B10598" t="str">
            <v>DOMCRAFT MOPS</v>
          </cell>
          <cell r="C10598" t="str">
            <v xml:space="preserve"> Швабра COMFORT + насадка</v>
          </cell>
          <cell r="D10598" t="str">
            <v xml:space="preserve"> Super Mop New + Reserve Head</v>
          </cell>
          <cell r="E10598" t="str">
            <v>Китай</v>
          </cell>
          <cell r="F10598" t="str">
            <v>ПЛАСТИК,МЕТАЛЛ,ПОЛИВИНИЛХЛОРИ</v>
          </cell>
        </row>
        <row r="10599">
          <cell r="A10599" t="str">
            <v>PVA-08</v>
          </cell>
          <cell r="B10599" t="str">
            <v>DOMCRAFT MOPS</v>
          </cell>
          <cell r="C10599" t="str">
            <v xml:space="preserve"> Швабра универсальная ЭКОНОМ</v>
          </cell>
          <cell r="D10599" t="str">
            <v xml:space="preserve"> PVA MOP</v>
          </cell>
          <cell r="E10599" t="str">
            <v>Китай</v>
          </cell>
          <cell r="F10599" t="str">
            <v>АЛЛЮМИНИЙ,ПОЛИВИНИЛХЛОРИД</v>
          </cell>
        </row>
        <row r="10600">
          <cell r="A10600" t="str">
            <v>PVA-18</v>
          </cell>
          <cell r="B10600" t="str">
            <v>DOMCRAFT MOPS</v>
          </cell>
          <cell r="C10600" t="str">
            <v xml:space="preserve"> Швабра универсальная SIMPLE</v>
          </cell>
          <cell r="D10600" t="str">
            <v xml:space="preserve"> PVA-18  PVA MOP</v>
          </cell>
          <cell r="E10600" t="str">
            <v>Китай</v>
          </cell>
          <cell r="F10600" t="str">
            <v>АЛЛЮМИНИЙ,ПОЛИВИНИЛХЛОРИД</v>
          </cell>
        </row>
        <row r="10601">
          <cell r="A10601" t="str">
            <v>HY0100</v>
          </cell>
          <cell r="B10601" t="str">
            <v>DOMCRAFT MOPS</v>
          </cell>
          <cell r="C10601" t="str">
            <v xml:space="preserve"> Насадка для швабры COMFORT</v>
          </cell>
          <cell r="D10601" t="str">
            <v xml:space="preserve"> Head for Super Mop New</v>
          </cell>
          <cell r="E10601" t="str">
            <v>Китай</v>
          </cell>
          <cell r="F10601" t="str">
            <v>ПЛАСТИК,ПВХ</v>
          </cell>
        </row>
        <row r="10602">
          <cell r="A10602" t="str">
            <v>HY0101</v>
          </cell>
          <cell r="B10602" t="str">
            <v>DOMCRAFT MOPS</v>
          </cell>
          <cell r="C10602" t="str">
            <v xml:space="preserve"> Насадка сменная для швабры HY0097 целлюлоза</v>
          </cell>
          <cell r="D10602" t="str">
            <v xml:space="preserve"> MOP HEAD</v>
          </cell>
          <cell r="E10602" t="str">
            <v>Китай</v>
          </cell>
          <cell r="F10602" t="str">
            <v>ПЛАСТИК,ПОЛИВИНИЛХЛОРИД</v>
          </cell>
        </row>
        <row r="10603">
          <cell r="A10603" t="str">
            <v>HY1103</v>
          </cell>
          <cell r="B10603" t="str">
            <v>DOMCRAFT MOPS</v>
          </cell>
          <cell r="C10603" t="str">
            <v xml:space="preserve"> Швабра FLAT</v>
          </cell>
          <cell r="D10603" t="str">
            <v xml:space="preserve"> ARCHED PVA MOP WITH ALUMINUM HANDLE AND GREEN PLASTIC PARTS AND GREY HEAD</v>
          </cell>
          <cell r="E10603" t="str">
            <v>Китай</v>
          </cell>
          <cell r="F10603" t="str">
            <v>ПЛАСТИК,МЕТАЛЛ,ПОЛИВИНИЛХЛОРИ</v>
          </cell>
        </row>
        <row r="10604">
          <cell r="A10604" t="str">
            <v>HY1104</v>
          </cell>
          <cell r="B10604" t="str">
            <v>DOMCRAFT MOPS</v>
          </cell>
          <cell r="C10604" t="str">
            <v xml:space="preserve"> Насадка для швабры FLAT</v>
          </cell>
          <cell r="D10604" t="str">
            <v xml:space="preserve"> ARCHED PVA MOP HEAD IN GREY</v>
          </cell>
          <cell r="E10604" t="str">
            <v>Китай</v>
          </cell>
          <cell r="F10604" t="str">
            <v>ПЛАСТИК,ПОЛИВИНИЛХЛОРИД</v>
          </cell>
        </row>
        <row r="10605">
          <cell r="A10605" t="str">
            <v>HY0091-1</v>
          </cell>
          <cell r="B10605" t="str">
            <v>DOMCRAFT MOPS</v>
          </cell>
          <cell r="C10605" t="str">
            <v xml:space="preserve"> Швабра EXCLUSIVE + насадка</v>
          </cell>
          <cell r="D10605">
            <v>0</v>
          </cell>
          <cell r="E10605" t="str">
            <v>Китай</v>
          </cell>
          <cell r="F10605" t="str">
            <v>СТАЛЬ,ПЛАСТИК,ЦЕЛЛЮЛОЗА</v>
          </cell>
        </row>
        <row r="10606">
          <cell r="A10606" t="str">
            <v>HY0095-1</v>
          </cell>
          <cell r="B10606" t="str">
            <v>DOMCRAFT MOPS</v>
          </cell>
          <cell r="C10606" t="str">
            <v xml:space="preserve"> Швабра LIGHT + насадка</v>
          </cell>
          <cell r="D10606">
            <v>0</v>
          </cell>
          <cell r="E10606" t="str">
            <v>Китай</v>
          </cell>
          <cell r="F10606" t="str">
            <v>СТАЛЬ,ПЛАСТИК,ЦЕЛЛЮЛОЗА</v>
          </cell>
        </row>
        <row r="10607">
          <cell r="A10607" t="str">
            <v>DM2113</v>
          </cell>
          <cell r="B10607" t="str">
            <v>DOMENIK</v>
          </cell>
          <cell r="C10607" t="str">
            <v xml:space="preserve"> Тарелка десертная SUNFLOWER 19см</v>
          </cell>
          <cell r="D10607" t="str">
            <v xml:space="preserve"> Dessert plate SUNFLOWER 19cm</v>
          </cell>
          <cell r="E10607" t="str">
            <v>Китай</v>
          </cell>
          <cell r="F10607" t="str">
            <v>ФАРФОР</v>
          </cell>
        </row>
        <row r="10608">
          <cell r="A10608" t="str">
            <v>DM2123</v>
          </cell>
          <cell r="B10608" t="str">
            <v>DOMENIK</v>
          </cell>
          <cell r="C10608" t="str">
            <v xml:space="preserve"> Тарелка суповая PARADISE BIRD 21см</v>
          </cell>
          <cell r="D10608" t="str">
            <v xml:space="preserve"> Soup plate PARADISE BIRD 21cm</v>
          </cell>
          <cell r="E10608" t="str">
            <v>Китай</v>
          </cell>
          <cell r="F10608" t="str">
            <v>ФАРФОР</v>
          </cell>
        </row>
        <row r="10609">
          <cell r="A10609" t="str">
            <v>DM2073</v>
          </cell>
          <cell r="B10609" t="str">
            <v>DOMENIK</v>
          </cell>
          <cell r="C10609" t="str">
            <v xml:space="preserve"> Сахарница AQUARELLE 12см</v>
          </cell>
          <cell r="D10609" t="str">
            <v xml:space="preserve"> Sugar pot AQUARELLE 12cm</v>
          </cell>
          <cell r="E10609" t="str">
            <v>Китай</v>
          </cell>
          <cell r="F10609" t="str">
            <v>ФАРФОР</v>
          </cell>
        </row>
        <row r="10610">
          <cell r="A10610" t="str">
            <v>DM2081</v>
          </cell>
          <cell r="B10610" t="str">
            <v>DOMENIK</v>
          </cell>
          <cell r="C10610" t="str">
            <v xml:space="preserve"> Столовый набор 19 предметов AQUARELLE</v>
          </cell>
          <cell r="D10610" t="str">
            <v xml:space="preserve"> 19pcs Dinner set AQUQRELLE</v>
          </cell>
          <cell r="E10610" t="str">
            <v>Китай</v>
          </cell>
          <cell r="F10610" t="str">
            <v>ФАРФОР</v>
          </cell>
        </row>
        <row r="10611">
          <cell r="A10611" t="str">
            <v>DM2151</v>
          </cell>
          <cell r="B10611" t="str">
            <v>DOMENIK</v>
          </cell>
          <cell r="C10611" t="str">
            <v xml:space="preserve"> Столовый набор 19 предметов PARADISE BIRD (24.5см)</v>
          </cell>
          <cell r="D10611" t="str">
            <v xml:space="preserve"> 19pcs Dinner set PARADISE BIRD (24.5cm)</v>
          </cell>
          <cell r="E10611" t="str">
            <v>Китай</v>
          </cell>
          <cell r="F10611" t="str">
            <v>ФАРФОР</v>
          </cell>
        </row>
        <row r="10612">
          <cell r="A10612" t="str">
            <v>DM1916</v>
          </cell>
          <cell r="B10612" t="str">
            <v>DOMENIK</v>
          </cell>
          <cell r="C10612" t="str">
            <v xml:space="preserve"> Сахарница RONDO PLATINUM</v>
          </cell>
          <cell r="D10612" t="str">
            <v xml:space="preserve"> Sugar pot RONDO PLATINUM</v>
          </cell>
          <cell r="E10612" t="str">
            <v>Китай</v>
          </cell>
          <cell r="F10612" t="str">
            <v>ФАРФОР</v>
          </cell>
        </row>
        <row r="10613">
          <cell r="A10613" t="str">
            <v>DM1926</v>
          </cell>
          <cell r="B10613" t="str">
            <v>DOMENIK</v>
          </cell>
          <cell r="C10613" t="str">
            <v xml:space="preserve"> Сахарница BAMBOO 10см</v>
          </cell>
          <cell r="D10613" t="str">
            <v xml:space="preserve"> Sugar pot BAMBOO 10cm</v>
          </cell>
          <cell r="E10613" t="str">
            <v>Китай</v>
          </cell>
          <cell r="F10613" t="str">
            <v>ФАРФОР</v>
          </cell>
        </row>
        <row r="10614">
          <cell r="A10614" t="str">
            <v>DM2059</v>
          </cell>
          <cell r="B10614" t="str">
            <v>DOMENIK</v>
          </cell>
          <cell r="C10614" t="str">
            <v xml:space="preserve"> Сахарница MAGIC FLOWER 10см</v>
          </cell>
          <cell r="D10614" t="str">
            <v xml:space="preserve"> Sugar pot MAGIC FLOWER 10cm</v>
          </cell>
          <cell r="E10614" t="str">
            <v>Китай</v>
          </cell>
          <cell r="F10614" t="str">
            <v>ФАРФОР</v>
          </cell>
        </row>
        <row r="10615">
          <cell r="A10615" t="str">
            <v>DM2087</v>
          </cell>
          <cell r="B10615" t="str">
            <v>DOMENIK</v>
          </cell>
          <cell r="C10615" t="str">
            <v xml:space="preserve"> Сахарница PAPILLON 12см</v>
          </cell>
          <cell r="D10615" t="str">
            <v xml:space="preserve"> Sugar pot PAPILLON 12cm</v>
          </cell>
          <cell r="E10615" t="str">
            <v>Китай</v>
          </cell>
          <cell r="F10615" t="str">
            <v>ФАРФОР</v>
          </cell>
        </row>
        <row r="10616">
          <cell r="A10616" t="str">
            <v>DM2104</v>
          </cell>
          <cell r="B10616" t="str">
            <v>DOMENIK</v>
          </cell>
          <cell r="C10616" t="str">
            <v xml:space="preserve"> Сахарница CARESS MODERN 10см</v>
          </cell>
          <cell r="D10616" t="str">
            <v xml:space="preserve"> Sugar pot CARESS MODERN 10cm</v>
          </cell>
          <cell r="E10616" t="str">
            <v>Китай</v>
          </cell>
          <cell r="F10616" t="str">
            <v>ФАРФОР</v>
          </cell>
        </row>
        <row r="10617">
          <cell r="A10617" t="str">
            <v>DM2115</v>
          </cell>
          <cell r="B10617" t="str">
            <v>DOMENIK</v>
          </cell>
          <cell r="C10617" t="str">
            <v xml:space="preserve"> Сахарница SUNFLOWER 10см</v>
          </cell>
          <cell r="D10617" t="str">
            <v xml:space="preserve"> Sugar pot SUNFLOWER 10cm</v>
          </cell>
          <cell r="E10617" t="str">
            <v>Китай</v>
          </cell>
          <cell r="F10617" t="str">
            <v>ФАРФОР</v>
          </cell>
        </row>
        <row r="10618">
          <cell r="A10618" t="str">
            <v>DM2126</v>
          </cell>
          <cell r="B10618" t="str">
            <v>DOMENIK</v>
          </cell>
          <cell r="C10618" t="str">
            <v xml:space="preserve"> Сахарница PARADISE BIRD 10см</v>
          </cell>
          <cell r="D10618" t="str">
            <v xml:space="preserve"> Sugar pot PARADISE BIRD 10cm</v>
          </cell>
          <cell r="E10618" t="str">
            <v>Китай</v>
          </cell>
          <cell r="F10618" t="str">
            <v>ФАРФОР</v>
          </cell>
        </row>
        <row r="10619">
          <cell r="A10619" t="str">
            <v>DM2095</v>
          </cell>
          <cell r="B10619" t="str">
            <v>DOMENIK</v>
          </cell>
          <cell r="C10619" t="str">
            <v xml:space="preserve"> Столовый набор 19 предметов PAPILLON</v>
          </cell>
          <cell r="D10619" t="str">
            <v xml:space="preserve"> 19pcs Dinner set PAPILLON</v>
          </cell>
          <cell r="E10619" t="str">
            <v>Китай</v>
          </cell>
          <cell r="F10619" t="str">
            <v>ФАРФОР</v>
          </cell>
        </row>
        <row r="10620">
          <cell r="A10620" t="str">
            <v>DM2153</v>
          </cell>
          <cell r="B10620" t="str">
            <v>DOMENIK</v>
          </cell>
          <cell r="C10620" t="str">
            <v xml:space="preserve"> Столовый набор 19 предметов SUNFLOWER</v>
          </cell>
          <cell r="D10620" t="str">
            <v xml:space="preserve"> 19pcs Dinner set SUNFLOWER</v>
          </cell>
          <cell r="E10620" t="str">
            <v>Китай</v>
          </cell>
          <cell r="F10620" t="str">
            <v>ФАРФОР</v>
          </cell>
        </row>
        <row r="10621">
          <cell r="A10621" t="str">
            <v>DM1919</v>
          </cell>
          <cell r="B10621" t="str">
            <v>DOMENIK</v>
          </cell>
          <cell r="C10621" t="str">
            <v xml:space="preserve"> Столовый набор 19 предметов RONDO PLATINUM</v>
          </cell>
          <cell r="D10621" t="str">
            <v xml:space="preserve"> 19pcs Dinner set RONDO PLATINUM</v>
          </cell>
          <cell r="E10621" t="str">
            <v>Китай</v>
          </cell>
          <cell r="F10621" t="str">
            <v>ФАРФОР</v>
          </cell>
        </row>
        <row r="10622">
          <cell r="A10622" t="str">
            <v>DM1932</v>
          </cell>
          <cell r="B10622" t="str">
            <v>DOMENIK</v>
          </cell>
          <cell r="C10622" t="str">
            <v xml:space="preserve"> Столовый набор 19 предметов BAMBOO</v>
          </cell>
          <cell r="D10622" t="str">
            <v xml:space="preserve"> 19pcs Dinner set BAMBOO</v>
          </cell>
          <cell r="E10622" t="str">
            <v>Китай</v>
          </cell>
          <cell r="F10622" t="str">
            <v>ФАРФОР</v>
          </cell>
        </row>
        <row r="10623">
          <cell r="A10623" t="str">
            <v>DM2067</v>
          </cell>
          <cell r="B10623" t="str">
            <v>DOMENIK</v>
          </cell>
          <cell r="C10623" t="str">
            <v xml:space="preserve"> Столовый набор 19 предметов MAGIC FLOWER</v>
          </cell>
          <cell r="D10623" t="str">
            <v xml:space="preserve"> 19pcs Dinner set MAGIC FLOWER</v>
          </cell>
          <cell r="E10623" t="str">
            <v>Китай</v>
          </cell>
          <cell r="F10623" t="str">
            <v>ФАРФОР</v>
          </cell>
        </row>
        <row r="10624">
          <cell r="A10624" t="str">
            <v>DM2109</v>
          </cell>
          <cell r="B10624" t="str">
            <v>DOMENIK</v>
          </cell>
          <cell r="C10624" t="str">
            <v xml:space="preserve"> Столовый набор 19 предметов CARESS MODERN</v>
          </cell>
          <cell r="D10624" t="str">
            <v xml:space="preserve"> 19pcs Dinner set CARESS MODERN</v>
          </cell>
          <cell r="E10624" t="str">
            <v>Китай</v>
          </cell>
          <cell r="F10624" t="str">
            <v>ФАРФОР</v>
          </cell>
        </row>
        <row r="10625">
          <cell r="A10625" t="str">
            <v>DM2069</v>
          </cell>
          <cell r="B10625" t="str">
            <v>DOMENIK</v>
          </cell>
          <cell r="C10625" t="str">
            <v xml:space="preserve"> Тарелка обеденная AQUARELLE 26см</v>
          </cell>
          <cell r="D10625" t="str">
            <v xml:space="preserve"> Dinner plate AQUARELLE 26cm</v>
          </cell>
          <cell r="E10625" t="str">
            <v>Китай</v>
          </cell>
          <cell r="F10625" t="str">
            <v>ФАРФОР</v>
          </cell>
        </row>
        <row r="10626">
          <cell r="A10626" t="str">
            <v>DM2070</v>
          </cell>
          <cell r="B10626" t="str">
            <v>DOMENIK</v>
          </cell>
          <cell r="C10626" t="str">
            <v xml:space="preserve"> Тарелка суповая AQUARELLE 21см</v>
          </cell>
          <cell r="D10626" t="str">
            <v xml:space="preserve"> Soup plate AQUARELLE 21cm</v>
          </cell>
          <cell r="E10626" t="str">
            <v>Китай</v>
          </cell>
          <cell r="F10626" t="str">
            <v>ФАРФОР</v>
          </cell>
        </row>
        <row r="10627">
          <cell r="A10627" t="str">
            <v>DM2071</v>
          </cell>
          <cell r="B10627" t="str">
            <v>DOMENIK</v>
          </cell>
          <cell r="C10627" t="str">
            <v xml:space="preserve"> Тарелка десертная PAPILLON 19см</v>
          </cell>
          <cell r="D10627" t="str">
            <v xml:space="preserve"> Dessert plate PAPILLON 19cm</v>
          </cell>
          <cell r="E10627" t="str">
            <v>Китай</v>
          </cell>
          <cell r="F10627" t="str">
            <v>ФАРФОР</v>
          </cell>
        </row>
        <row r="10628">
          <cell r="A10628" t="str">
            <v>DM2083</v>
          </cell>
          <cell r="B10628" t="str">
            <v>DOMENIK</v>
          </cell>
          <cell r="C10628" t="str">
            <v xml:space="preserve"> Тарелка обеденная PAPILLON 26см</v>
          </cell>
          <cell r="D10628" t="str">
            <v xml:space="preserve"> Dinner plate PAPILLON 26cm</v>
          </cell>
          <cell r="E10628" t="str">
            <v>Китай</v>
          </cell>
          <cell r="F10628" t="str">
            <v>ФАРФОР</v>
          </cell>
        </row>
        <row r="10629">
          <cell r="A10629" t="str">
            <v>DM2085</v>
          </cell>
          <cell r="B10629" t="str">
            <v>DOMENIK</v>
          </cell>
          <cell r="C10629" t="str">
            <v xml:space="preserve"> Тарелка десертная AQUARELLE 19см</v>
          </cell>
          <cell r="D10629" t="str">
            <v xml:space="preserve"> Dessert plate AQUARELLE 19cm</v>
          </cell>
          <cell r="E10629" t="str">
            <v>Китай</v>
          </cell>
          <cell r="F10629" t="str">
            <v>ФАРФОР</v>
          </cell>
        </row>
        <row r="10630">
          <cell r="A10630" t="str">
            <v>DM2057</v>
          </cell>
          <cell r="B10630" t="str">
            <v>DOMENIK</v>
          </cell>
          <cell r="C10630" t="str">
            <v xml:space="preserve"> Тарелка десертная MAGIC FLOWER 21см</v>
          </cell>
          <cell r="D10630" t="str">
            <v xml:space="preserve"> Dessert plate MAGIC FLOWER 21cm</v>
          </cell>
          <cell r="E10630" t="str">
            <v>Китай</v>
          </cell>
          <cell r="F10630" t="str">
            <v>ФАРФОР</v>
          </cell>
        </row>
        <row r="10631">
          <cell r="A10631" t="str">
            <v>DM2058</v>
          </cell>
          <cell r="B10631" t="str">
            <v>DOMENIK</v>
          </cell>
          <cell r="C10631" t="str">
            <v xml:space="preserve"> Салатник на ножке MAGIC FLOWER 14см</v>
          </cell>
          <cell r="D10631" t="str">
            <v xml:space="preserve"> Salad bowl MAGIC FLOWER 14cm</v>
          </cell>
          <cell r="E10631" t="str">
            <v>Китай</v>
          </cell>
          <cell r="F10631" t="str">
            <v>ФАРФОР</v>
          </cell>
        </row>
        <row r="10632">
          <cell r="A10632" t="str">
            <v>DM2084</v>
          </cell>
          <cell r="B10632" t="str">
            <v>DOMENIK</v>
          </cell>
          <cell r="C10632" t="str">
            <v xml:space="preserve"> Тарелка суповая PAPILLON 21см</v>
          </cell>
          <cell r="D10632" t="str">
            <v xml:space="preserve"> Soup plate PAPILLON 21cm</v>
          </cell>
          <cell r="E10632" t="str">
            <v>Китай</v>
          </cell>
          <cell r="F10632" t="str">
            <v>ФАРФОР</v>
          </cell>
        </row>
        <row r="10633">
          <cell r="A10633" t="str">
            <v>DM2150</v>
          </cell>
          <cell r="B10633" t="str">
            <v>DOMENIK</v>
          </cell>
          <cell r="C10633" t="str">
            <v xml:space="preserve"> Тарелка обеденная PARADISE BIRD 24.5см</v>
          </cell>
          <cell r="D10633" t="str">
            <v xml:space="preserve"> Dinner plate PARADISE BIRD 24.5cm</v>
          </cell>
          <cell r="E10633" t="str">
            <v>Китай</v>
          </cell>
          <cell r="F10633" t="str">
            <v>ФАРФОР</v>
          </cell>
        </row>
        <row r="10634">
          <cell r="A10634" t="str">
            <v>DM2152</v>
          </cell>
          <cell r="B10634" t="str">
            <v>DOMENIK</v>
          </cell>
          <cell r="C10634" t="str">
            <v xml:space="preserve"> Тарелка обеденная SUNFLOWER 24.5см</v>
          </cell>
          <cell r="D10634" t="str">
            <v xml:space="preserve"> Dinner plate SUNFLOWER 24.5cm</v>
          </cell>
          <cell r="E10634" t="str">
            <v>Китай</v>
          </cell>
          <cell r="F10634" t="str">
            <v>ФАРФОР</v>
          </cell>
        </row>
        <row r="10635">
          <cell r="A10635" t="str">
            <v>DM2055</v>
          </cell>
          <cell r="B10635" t="str">
            <v>DOMENIK</v>
          </cell>
          <cell r="C10635" t="str">
            <v xml:space="preserve"> Тарелка обеденная MAGIC FLOWER 27см</v>
          </cell>
          <cell r="D10635" t="str">
            <v xml:space="preserve"> Dinner plate MAGIC FLOWER 27cm</v>
          </cell>
          <cell r="E10635" t="str">
            <v>Китай</v>
          </cell>
          <cell r="F10635" t="str">
            <v>ФАРФОР</v>
          </cell>
        </row>
        <row r="10636">
          <cell r="A10636" t="str">
            <v>DM2056</v>
          </cell>
          <cell r="B10636" t="str">
            <v>DOMENIK</v>
          </cell>
          <cell r="C10636" t="str">
            <v xml:space="preserve"> Тарелка суповая MAGIC FLOWER 20см</v>
          </cell>
          <cell r="D10636" t="str">
            <v xml:space="preserve"> Soup plate MAGIC FLOWER 20cm</v>
          </cell>
          <cell r="E10636" t="str">
            <v>Китай</v>
          </cell>
          <cell r="F10636" t="str">
            <v>ФАРФОР</v>
          </cell>
        </row>
        <row r="10637">
          <cell r="A10637" t="str">
            <v>DM1911</v>
          </cell>
          <cell r="B10637" t="str">
            <v>DOMENIK</v>
          </cell>
          <cell r="C10637" t="str">
            <v xml:space="preserve"> Тарелка обеденная RONDO PLATINUM 27см</v>
          </cell>
          <cell r="D10637" t="str">
            <v xml:space="preserve"> Dinner plate RONDO PLATINUM 27cm</v>
          </cell>
          <cell r="E10637" t="str">
            <v>Китай</v>
          </cell>
          <cell r="F10637" t="str">
            <v>ФАРФОР</v>
          </cell>
        </row>
        <row r="10638">
          <cell r="A10638" t="str">
            <v>DM1912</v>
          </cell>
          <cell r="B10638" t="str">
            <v>DOMENIK</v>
          </cell>
          <cell r="C10638" t="str">
            <v xml:space="preserve"> Тарелка десертная RONDO PLATINUM 19см</v>
          </cell>
          <cell r="D10638" t="str">
            <v xml:space="preserve"> Dessert plate RONDO PLATINUM 19cm</v>
          </cell>
          <cell r="E10638" t="str">
            <v>Китай</v>
          </cell>
          <cell r="F10638" t="str">
            <v>ФАРФОР</v>
          </cell>
        </row>
        <row r="10639">
          <cell r="A10639" t="str">
            <v>DM2124</v>
          </cell>
          <cell r="B10639" t="str">
            <v>DOMENIK</v>
          </cell>
          <cell r="C10639" t="str">
            <v xml:space="preserve"> Тарелка десертная PARADISE BIRD 19см</v>
          </cell>
          <cell r="D10639" t="str">
            <v xml:space="preserve"> Dessert plate PARADISE BIRD 19cm</v>
          </cell>
          <cell r="E10639" t="str">
            <v>Китай</v>
          </cell>
          <cell r="F10639" t="str">
            <v>ФАРФОР</v>
          </cell>
        </row>
        <row r="10640">
          <cell r="A10640" t="str">
            <v>DM1913</v>
          </cell>
          <cell r="B10640" t="str">
            <v>DOMENIK</v>
          </cell>
          <cell r="C10640" t="str">
            <v xml:space="preserve"> Тарелка суповая RONDO PLATINUM 21см</v>
          </cell>
          <cell r="D10640" t="str">
            <v xml:space="preserve"> Soup plate RONDO PLATINUM 21cm</v>
          </cell>
          <cell r="E10640" t="str">
            <v>Китай</v>
          </cell>
          <cell r="F10640" t="str">
            <v>ФАРФОР</v>
          </cell>
        </row>
        <row r="10641">
          <cell r="A10641" t="str">
            <v>DM1922</v>
          </cell>
          <cell r="B10641" t="str">
            <v>DOMENIK</v>
          </cell>
          <cell r="C10641" t="str">
            <v xml:space="preserve"> Тарелка обеденная BAMBOO 26см</v>
          </cell>
          <cell r="D10641" t="str">
            <v xml:space="preserve"> Dinner plate BAMBOO  26cm</v>
          </cell>
          <cell r="E10641" t="str">
            <v>Китай</v>
          </cell>
          <cell r="F10641" t="str">
            <v>ФАРФОР</v>
          </cell>
        </row>
        <row r="10642">
          <cell r="A10642" t="str">
            <v>DM1923</v>
          </cell>
          <cell r="B10642" t="str">
            <v>DOMENIK</v>
          </cell>
          <cell r="C10642" t="str">
            <v xml:space="preserve"> Тарелка суповая BAMBOO 21см</v>
          </cell>
          <cell r="D10642" t="str">
            <v xml:space="preserve"> Soup plate BAMBOO 21cm</v>
          </cell>
          <cell r="E10642" t="str">
            <v>Китай</v>
          </cell>
          <cell r="F10642" t="str">
            <v>ФАРФОР</v>
          </cell>
        </row>
        <row r="10643">
          <cell r="A10643" t="str">
            <v>DM1924</v>
          </cell>
          <cell r="B10643" t="str">
            <v>DOMENIK</v>
          </cell>
          <cell r="C10643" t="str">
            <v xml:space="preserve"> Тарелка десертная BAMBOO 19см</v>
          </cell>
          <cell r="D10643" t="str">
            <v xml:space="preserve"> Dessert plate BAMBOO 19cm</v>
          </cell>
          <cell r="E10643" t="str">
            <v>Китай</v>
          </cell>
          <cell r="F10643" t="str">
            <v>ФАРФОР</v>
          </cell>
        </row>
        <row r="10644">
          <cell r="A10644" t="str">
            <v>DM2102</v>
          </cell>
          <cell r="B10644" t="str">
            <v>DOMENIK</v>
          </cell>
          <cell r="C10644" t="str">
            <v xml:space="preserve"> Тарелка десертная CARESS MODERN 19см</v>
          </cell>
          <cell r="D10644" t="str">
            <v xml:space="preserve"> Dessert plate CARESS MODERN 19cm</v>
          </cell>
          <cell r="E10644" t="str">
            <v>Китай</v>
          </cell>
          <cell r="F10644" t="str">
            <v>ФАРФОР</v>
          </cell>
        </row>
        <row r="10645">
          <cell r="A10645" t="str">
            <v>DM2100</v>
          </cell>
          <cell r="B10645" t="str">
            <v>DOMENIK</v>
          </cell>
          <cell r="C10645" t="str">
            <v xml:space="preserve"> Тарелка обеденная CARESS MODERN 26см</v>
          </cell>
          <cell r="D10645" t="str">
            <v xml:space="preserve"> Dinner plate CARESS MODERN 26cm</v>
          </cell>
          <cell r="E10645" t="str">
            <v>Китай</v>
          </cell>
          <cell r="F10645" t="str">
            <v>ФАРФОР</v>
          </cell>
        </row>
        <row r="10646">
          <cell r="A10646" t="str">
            <v>DM2101</v>
          </cell>
          <cell r="B10646" t="str">
            <v>DOMENIK</v>
          </cell>
          <cell r="C10646" t="str">
            <v xml:space="preserve"> Тарелка суповая CARESS MODERN 21см</v>
          </cell>
          <cell r="D10646" t="str">
            <v xml:space="preserve"> Soup plate CARESS MODERN 21cm</v>
          </cell>
          <cell r="E10646" t="str">
            <v>Китай</v>
          </cell>
          <cell r="F10646" t="str">
            <v>ФАРФОР</v>
          </cell>
        </row>
        <row r="10647">
          <cell r="A10647" t="str">
            <v>DM2112</v>
          </cell>
          <cell r="B10647" t="str">
            <v>DOMENIK</v>
          </cell>
          <cell r="C10647" t="str">
            <v xml:space="preserve"> Тарелка суповая SUNFLOWER 21см</v>
          </cell>
          <cell r="D10647" t="str">
            <v xml:space="preserve"> Soup plate SUNFLOWER 21cm</v>
          </cell>
          <cell r="E10647" t="str">
            <v>Китай</v>
          </cell>
          <cell r="F10647" t="str">
            <v>ФАРФОР</v>
          </cell>
        </row>
        <row r="10648">
          <cell r="A10648" t="str">
            <v>DM1921</v>
          </cell>
          <cell r="B10648" t="str">
            <v>DOMENIK</v>
          </cell>
          <cell r="C10648" t="str">
            <v xml:space="preserve"> Чайный набор RONDO PLATINUM 250мл</v>
          </cell>
          <cell r="D10648" t="str">
            <v xml:space="preserve"> 12pcs Tea set RONDO PLATINUM 250ml</v>
          </cell>
          <cell r="E10648" t="str">
            <v>Китай</v>
          </cell>
          <cell r="F10648" t="str">
            <v>ФАРФОР</v>
          </cell>
        </row>
        <row r="10649">
          <cell r="A10649" t="str">
            <v>DM1933</v>
          </cell>
          <cell r="B10649" t="str">
            <v>DOMENIK</v>
          </cell>
          <cell r="C10649" t="str">
            <v xml:space="preserve"> Чайный набор BAMBOO 250мл</v>
          </cell>
          <cell r="D10649" t="str">
            <v xml:space="preserve"> 12pcs Tea set BAMBOO 250ml</v>
          </cell>
          <cell r="E10649" t="str">
            <v>Китай</v>
          </cell>
          <cell r="F10649" t="str">
            <v>ФАРФОР</v>
          </cell>
        </row>
        <row r="10650">
          <cell r="A10650" t="str">
            <v>DM2110</v>
          </cell>
          <cell r="B10650" t="str">
            <v>DOMENIK</v>
          </cell>
          <cell r="C10650" t="str">
            <v xml:space="preserve"> Чайный набор CARESS MODERN 250мл</v>
          </cell>
          <cell r="D10650" t="str">
            <v xml:space="preserve"> 12pcs Tea set CARESS MODERN 250ml</v>
          </cell>
          <cell r="E10650" t="str">
            <v>Китай</v>
          </cell>
          <cell r="F10650" t="str">
            <v>ФАРФОР</v>
          </cell>
        </row>
        <row r="10651">
          <cell r="A10651" t="str">
            <v>DM2132</v>
          </cell>
          <cell r="B10651" t="str">
            <v>DOMENIK</v>
          </cell>
          <cell r="C10651" t="str">
            <v xml:space="preserve"> Чайный набор PARADISE BIRD 250мл</v>
          </cell>
          <cell r="D10651" t="str">
            <v xml:space="preserve"> 12pcs Tea set PARADISE BIRD 250ml</v>
          </cell>
          <cell r="E10651" t="str">
            <v>Китай</v>
          </cell>
          <cell r="F10651" t="str">
            <v>ФАРФОР</v>
          </cell>
        </row>
        <row r="10652">
          <cell r="A10652" t="str">
            <v>DM2121</v>
          </cell>
          <cell r="B10652" t="str">
            <v>DOMENIK</v>
          </cell>
          <cell r="C10652" t="str">
            <v xml:space="preserve"> Чайный набор SUNFLOWER 250мл</v>
          </cell>
          <cell r="D10652" t="str">
            <v xml:space="preserve"> 12pcs Tea set SUNFLOWER 250ml</v>
          </cell>
          <cell r="E10652" t="str">
            <v>Китай</v>
          </cell>
          <cell r="F10652" t="str">
            <v>ФАРФОР</v>
          </cell>
        </row>
        <row r="10653">
          <cell r="A10653" t="str">
            <v>DM2154</v>
          </cell>
          <cell r="B10653" t="str">
            <v>DOMENIK</v>
          </cell>
          <cell r="C10653" t="str">
            <v xml:space="preserve"> Чайный набор MAGIC FLOWER 230мл</v>
          </cell>
          <cell r="D10653" t="str">
            <v xml:space="preserve"> 12pcs Tea set MAGIC FLOWER 230ml</v>
          </cell>
          <cell r="E10653" t="str">
            <v>Китай</v>
          </cell>
          <cell r="F10653" t="str">
            <v>ФАРФОР</v>
          </cell>
        </row>
        <row r="10654">
          <cell r="A10654" t="str">
            <v>DM2068</v>
          </cell>
          <cell r="B10654" t="str">
            <v>DOMENIK</v>
          </cell>
          <cell r="C10654" t="str">
            <v xml:space="preserve"> Чайный набор MAGIC FLOWER 270мл</v>
          </cell>
          <cell r="D10654" t="str">
            <v xml:space="preserve"> 12pcs Tea set MAGIC FLOWER 270ml</v>
          </cell>
          <cell r="E10654" t="str">
            <v>Китай</v>
          </cell>
          <cell r="F10654" t="str">
            <v>ФАРФОР</v>
          </cell>
        </row>
        <row r="10655">
          <cell r="A10655" t="str">
            <v>DM2096</v>
          </cell>
          <cell r="B10655" t="str">
            <v>DOMENIK</v>
          </cell>
          <cell r="C10655" t="str">
            <v xml:space="preserve"> Чайный набор PAPILLON 250мл</v>
          </cell>
          <cell r="D10655" t="str">
            <v xml:space="preserve"> 12pcs Tea set PAPILLON 250ml</v>
          </cell>
          <cell r="E10655" t="str">
            <v>Китай</v>
          </cell>
          <cell r="F10655" t="str">
            <v>ФАРФОР</v>
          </cell>
        </row>
        <row r="10656">
          <cell r="A10656" t="str">
            <v>DM2082</v>
          </cell>
          <cell r="B10656" t="str">
            <v>DOMENIK</v>
          </cell>
          <cell r="C10656" t="str">
            <v xml:space="preserve"> Чайный набор AQUARELLE 250мл</v>
          </cell>
          <cell r="D10656" t="str">
            <v xml:space="preserve"> 12pcs Tea set AQUARELLE 250ml</v>
          </cell>
          <cell r="E10656" t="str">
            <v>Китай</v>
          </cell>
          <cell r="F10656" t="str">
            <v>ФАРФОР</v>
          </cell>
        </row>
        <row r="10657">
          <cell r="A10657" t="str">
            <v>DM2165</v>
          </cell>
          <cell r="B10657" t="str">
            <v>DOMENIK</v>
          </cell>
          <cell r="C10657" t="str">
            <v xml:space="preserve"> Блюдо прямоугольное SONATA 26см</v>
          </cell>
          <cell r="D10657" t="str">
            <v xml:space="preserve"> Rectangular Plate SONATA 26 cm</v>
          </cell>
          <cell r="E10657" t="str">
            <v>Китай</v>
          </cell>
          <cell r="F10657" t="str">
            <v>ФАРФОР</v>
          </cell>
        </row>
        <row r="10658">
          <cell r="A10658" t="str">
            <v>DM2166</v>
          </cell>
          <cell r="B10658" t="str">
            <v>DOMENIK</v>
          </cell>
          <cell r="C10658" t="str">
            <v xml:space="preserve"> Блюдо прямоугольное SONATA 31см</v>
          </cell>
          <cell r="D10658" t="str">
            <v xml:space="preserve"> Rectangular Plate SONATA 31 cm</v>
          </cell>
          <cell r="E10658" t="str">
            <v>Китай</v>
          </cell>
          <cell r="F10658" t="str">
            <v>ФАРФОР</v>
          </cell>
        </row>
        <row r="10659">
          <cell r="A10659" t="str">
            <v>DM2199</v>
          </cell>
          <cell r="B10659" t="str">
            <v>DOMENIK</v>
          </cell>
          <cell r="C10659" t="str">
            <v xml:space="preserve"> Тарелка обеденная PETAL 26см</v>
          </cell>
          <cell r="D10659" t="str">
            <v xml:space="preserve"> Dinner Plate PETAL 26cm</v>
          </cell>
          <cell r="E10659" t="str">
            <v>Китай</v>
          </cell>
          <cell r="F10659" t="str">
            <v>ФАРФОР</v>
          </cell>
        </row>
        <row r="10660">
          <cell r="A10660" t="str">
            <v>IM560042</v>
          </cell>
          <cell r="B10660" t="str">
            <v>XIONGXING</v>
          </cell>
          <cell r="C10660" t="str">
            <v xml:space="preserve"> Набор чайный 12пр с кружками на металической подставке БЕЖЕВЫЙ ПАВЛИН</v>
          </cell>
          <cell r="D10660" t="str">
            <v xml:space="preserve"> 4  PCS  350CC  CUPS+4  PCS  TEA  BAG  STAND+4  PCS  SPOONS+METAL  STAND</v>
          </cell>
          <cell r="E10660" t="str">
            <v>Китай</v>
          </cell>
          <cell r="F10660" t="str">
            <v>ФАРФОР</v>
          </cell>
        </row>
        <row r="10661">
          <cell r="A10661" t="str">
            <v>IM560140</v>
          </cell>
          <cell r="B10661" t="str">
            <v>XIONGXING</v>
          </cell>
          <cell r="C10661" t="str">
            <v xml:space="preserve"> Набор чайный с пиалами 13 РОЗОВЫЙ КОЛОКОЛЬЧИК предметов</v>
          </cell>
          <cell r="D10661" t="str">
            <v xml:space="preserve"> "1L  TEA  POT+6  PCS  4.5""BOWLS"</v>
          </cell>
          <cell r="E10661" t="str">
            <v>Китай</v>
          </cell>
          <cell r="F10661" t="str">
            <v>ФАРФОР</v>
          </cell>
        </row>
        <row r="10662">
          <cell r="A10662" t="str">
            <v>IM560141</v>
          </cell>
          <cell r="B10662" t="str">
            <v>XIONGXING</v>
          </cell>
          <cell r="C10662" t="str">
            <v xml:space="preserve"> Набор чайный 12 предметов РОЗОВЫЙ КОЛОКОЛЬЧИК</v>
          </cell>
          <cell r="D10662" t="str">
            <v xml:space="preserve"> 250CC SET OF 6 CUPS+6 SAUCERS+6 SPOON(Quality of material is porcelain)</v>
          </cell>
          <cell r="E10662" t="str">
            <v>Китай</v>
          </cell>
          <cell r="F10662" t="str">
            <v>ФАРФОР</v>
          </cell>
        </row>
        <row r="10663">
          <cell r="A10663" t="str">
            <v>IM560142</v>
          </cell>
          <cell r="B10663" t="str">
            <v>XIONGXING</v>
          </cell>
          <cell r="C10663" t="str">
            <v xml:space="preserve"> Набор чайный 12пр с кружками на металической подставке РОЗОВЫЙ КОЛОКОЛЬЧИК</v>
          </cell>
          <cell r="D10663" t="str">
            <v xml:space="preserve"> 4  PCS  350CC  CUPS+4  PCS  TEA  BAG  STAND+4  PCS  SPOONS+METAL  STAND</v>
          </cell>
          <cell r="E10663" t="str">
            <v>Китай</v>
          </cell>
          <cell r="F10663" t="str">
            <v>ФАРФОР</v>
          </cell>
        </row>
        <row r="10664">
          <cell r="A10664" t="str">
            <v>IM560013</v>
          </cell>
          <cell r="B10664" t="str">
            <v>XIONGXING</v>
          </cell>
          <cell r="C10664" t="str">
            <v xml:space="preserve"> Набор вилочек 6шт ЯБЛОКО</v>
          </cell>
          <cell r="D10664" t="str">
            <v xml:space="preserve"> 6  PCS  SPOONS</v>
          </cell>
          <cell r="E10664" t="str">
            <v>Китай</v>
          </cell>
          <cell r="F10664" t="str">
            <v>НЕРЖАВЕЮЩАЯ СТАЛЬ,ФАРФОР</v>
          </cell>
        </row>
        <row r="10665">
          <cell r="A10665" t="str">
            <v>IM560015</v>
          </cell>
          <cell r="B10665" t="str">
            <v>XIONGXING</v>
          </cell>
          <cell r="C10665" t="str">
            <v xml:space="preserve"> Набор вилочек 6шт ЛИМОН</v>
          </cell>
          <cell r="D10665" t="str">
            <v xml:space="preserve"> 6  PCS  SPOONS</v>
          </cell>
          <cell r="E10665" t="str">
            <v>Китай</v>
          </cell>
          <cell r="F10665" t="str">
            <v>НЕРЖАВЕЮЩАЯ СТАЛЬ,ФАРФОР</v>
          </cell>
        </row>
        <row r="10666">
          <cell r="A10666" t="str">
            <v>IM560023</v>
          </cell>
          <cell r="B10666" t="str">
            <v>XIONGXING</v>
          </cell>
          <cell r="C10666" t="str">
            <v xml:space="preserve"> Конфетница БЕЖЕВЫЙ ПАВЛИН</v>
          </cell>
          <cell r="D10666" t="str">
            <v xml:space="preserve"> "9.25""PLATE"</v>
          </cell>
          <cell r="E10666" t="str">
            <v>Китай</v>
          </cell>
          <cell r="F10666" t="str">
            <v>ФАРФОР</v>
          </cell>
        </row>
        <row r="10667">
          <cell r="A10667" t="str">
            <v>IM560113</v>
          </cell>
          <cell r="B10667" t="str">
            <v>XIONGXING</v>
          </cell>
          <cell r="C10667" t="str">
            <v xml:space="preserve"> Набор вилочек 6шт РОЗОВЫЙ КОЛОКОЛЬЧИК</v>
          </cell>
          <cell r="D10667" t="str">
            <v xml:space="preserve"> 6  PCS  SPOONS</v>
          </cell>
          <cell r="E10667" t="str">
            <v>Китай</v>
          </cell>
          <cell r="F10667" t="str">
            <v>НЕРЖАВЕЮЩАЯ СТАЛЬ,ФАРФОР</v>
          </cell>
        </row>
        <row r="10668">
          <cell r="A10668" t="str">
            <v>IM560000</v>
          </cell>
          <cell r="B10668" t="str">
            <v>XIONGXING</v>
          </cell>
          <cell r="C10668" t="str">
            <v xml:space="preserve"> Набор из 2-х салатников БЕЖЕВЫЙ ПАВЛИН</v>
          </cell>
          <cell r="D10668" t="str">
            <v xml:space="preserve"> PCS OF 2 PLATES</v>
          </cell>
          <cell r="E10668" t="str">
            <v>Китай</v>
          </cell>
          <cell r="F10668" t="str">
            <v>ФАРФОР</v>
          </cell>
        </row>
        <row r="10669">
          <cell r="A10669" t="str">
            <v>IM560020</v>
          </cell>
          <cell r="B10669" t="str">
            <v>XIONGXING</v>
          </cell>
          <cell r="C10669" t="str">
            <v xml:space="preserve"> Набор для завтрака БЕЖЕВЫЙ ПАВЛИН</v>
          </cell>
          <cell r="D10669" t="str">
            <v xml:space="preserve"> 10'PLATE+KNIFE</v>
          </cell>
          <cell r="E10669" t="str">
            <v>Китай</v>
          </cell>
          <cell r="F10669" t="str">
            <v>ФАРФОР</v>
          </cell>
        </row>
        <row r="10670">
          <cell r="A10670" t="str">
            <v>IM560100</v>
          </cell>
          <cell r="B10670" t="str">
            <v>XIONGXING</v>
          </cell>
          <cell r="C10670" t="str">
            <v xml:space="preserve"> Набор из 2-х салатников РОЗОВЫЙ КОЛОКОЛЬЧИК</v>
          </cell>
          <cell r="D10670" t="str">
            <v xml:space="preserve"> PCS OF 2 PLATES</v>
          </cell>
          <cell r="E10670" t="str">
            <v>Китай</v>
          </cell>
          <cell r="F10670" t="str">
            <v>ФАРФОР</v>
          </cell>
        </row>
        <row r="10671">
          <cell r="A10671" t="str">
            <v>IM560010</v>
          </cell>
          <cell r="B10671" t="str">
            <v>XIONGXING</v>
          </cell>
          <cell r="C10671" t="str">
            <v xml:space="preserve"> Набор для варенья с ложками БЕЖЕВЫЙ ПАВЛИН</v>
          </cell>
          <cell r="D10671" t="str">
            <v xml:space="preserve"> ICE CREAM CUP &amp; 6 PCS JELLY FRUIT BOWL &amp; 6 SPOONS</v>
          </cell>
          <cell r="E10671" t="str">
            <v>Китай</v>
          </cell>
          <cell r="F10671" t="str">
            <v>ФАРФОР</v>
          </cell>
        </row>
        <row r="10672">
          <cell r="A10672" t="str">
            <v>IM560030</v>
          </cell>
          <cell r="B10672" t="str">
            <v>XIONGXING</v>
          </cell>
          <cell r="C10672" t="str">
            <v xml:space="preserve"> Подставка под чайные покетики 4шт с металической подставкой БЕЖЕВЫЙ ПАВЛИН</v>
          </cell>
          <cell r="D10672" t="str">
            <v xml:space="preserve"> 4  PCS  4.5 TEA BAG STAND+METAL  STAND</v>
          </cell>
          <cell r="E10672" t="str">
            <v>Китай</v>
          </cell>
          <cell r="F10672" t="str">
            <v>ФАРФОР</v>
          </cell>
        </row>
        <row r="10673">
          <cell r="A10673" t="str">
            <v>IM560110</v>
          </cell>
          <cell r="B10673" t="str">
            <v>XIONGXING</v>
          </cell>
          <cell r="C10673" t="str">
            <v xml:space="preserve"> Набор для варенья с ложками РОЗОВЫЙ КОЛОКОЛЬЧИК</v>
          </cell>
          <cell r="D10673" t="str">
            <v xml:space="preserve"> ICE CREAM CUP &amp; 6 PCS JELLY FRUIT BOWL &amp; 6 SPOONS</v>
          </cell>
          <cell r="E10673" t="str">
            <v>Китай</v>
          </cell>
          <cell r="F10673" t="str">
            <v>ФАРФОР</v>
          </cell>
        </row>
        <row r="10674">
          <cell r="A10674" t="str">
            <v>IM560120</v>
          </cell>
          <cell r="B10674" t="str">
            <v>XIONGXING</v>
          </cell>
          <cell r="C10674" t="str">
            <v xml:space="preserve"> Набор для завтрака РОЗОВЫЙ КОЛОКОЛЬЧИК</v>
          </cell>
          <cell r="D10674" t="str">
            <v xml:space="preserve"> 10'PLATE+KNIFE</v>
          </cell>
          <cell r="E10674" t="str">
            <v>Китай</v>
          </cell>
          <cell r="F10674" t="str">
            <v>ФАРФОР</v>
          </cell>
        </row>
        <row r="10675">
          <cell r="A10675" t="str">
            <v>IM560130</v>
          </cell>
          <cell r="B10675" t="str">
            <v>XIONGXING</v>
          </cell>
          <cell r="C10675" t="str">
            <v xml:space="preserve"> Подставка под чайные покетики 4шт с металической подставкой РОЗОВЫЙ КОЛОКОЛЬЧИК</v>
          </cell>
          <cell r="D10675" t="str">
            <v xml:space="preserve"> 4  PCS  4.5 TEA BAG STAND+METAL  STAND</v>
          </cell>
          <cell r="E10675" t="str">
            <v>Китай</v>
          </cell>
          <cell r="F10675" t="str">
            <v>ФАРФОР</v>
          </cell>
        </row>
        <row r="10676">
          <cell r="A10676" t="str">
            <v>IM560021</v>
          </cell>
          <cell r="B10676" t="str">
            <v>XIONGXING</v>
          </cell>
          <cell r="C10676" t="str">
            <v xml:space="preserve"> Икорница с ложкой</v>
          </cell>
          <cell r="D10676" t="str">
            <v xml:space="preserve"> 6' SUGAR POT+SPOON(WHITE  PORCELAIN)</v>
          </cell>
          <cell r="E10676" t="str">
            <v>Китай</v>
          </cell>
          <cell r="F10676" t="str">
            <v>ФАРФОР</v>
          </cell>
        </row>
        <row r="10677">
          <cell r="A10677" t="str">
            <v>IM560022</v>
          </cell>
          <cell r="B10677" t="str">
            <v>XIONGXING</v>
          </cell>
          <cell r="C10677" t="str">
            <v xml:space="preserve"> Салфетница БЕЖЕВЫЙ ПАВЛИН</v>
          </cell>
          <cell r="D10677" t="str">
            <v xml:space="preserve"> TISSUE STAND</v>
          </cell>
          <cell r="E10677" t="str">
            <v>Китай</v>
          </cell>
          <cell r="F10677" t="str">
            <v>ФАРФОР</v>
          </cell>
        </row>
        <row r="10678">
          <cell r="A10678" t="str">
            <v>IM560031</v>
          </cell>
          <cell r="B10678" t="str">
            <v>XIONGXING</v>
          </cell>
          <cell r="C10678" t="str">
            <v xml:space="preserve"> Подставка под чайные покетики 6шт с металической подставкой БЕЖЕВЫЙ ПАВЛИН</v>
          </cell>
          <cell r="D10678" t="str">
            <v xml:space="preserve"> 6  PCS  4.5 TEA BAG STAND+METAL  STAND</v>
          </cell>
          <cell r="E10678" t="str">
            <v>Китай</v>
          </cell>
          <cell r="F10678" t="str">
            <v>ФАРФОР</v>
          </cell>
        </row>
        <row r="10679">
          <cell r="A10679" t="str">
            <v>IM560122</v>
          </cell>
          <cell r="B10679" t="str">
            <v>XIONGXING</v>
          </cell>
          <cell r="C10679" t="str">
            <v xml:space="preserve"> Салфетница РОЗОВЫЙ КОЛОКОЛЬЧИК</v>
          </cell>
          <cell r="D10679" t="str">
            <v xml:space="preserve"> TISSUE STAND</v>
          </cell>
          <cell r="E10679" t="str">
            <v>Китай</v>
          </cell>
          <cell r="F10679" t="str">
            <v>ФАРФОР</v>
          </cell>
        </row>
        <row r="10680">
          <cell r="A10680" t="str">
            <v>IM560131</v>
          </cell>
          <cell r="B10680" t="str">
            <v>XIONGXING</v>
          </cell>
          <cell r="C10680" t="str">
            <v xml:space="preserve"> Подставка под чайные покетики 6шт с металической подставкой РОЗОВЫЙ КОЛОКОЛЬЧИК</v>
          </cell>
          <cell r="D10680" t="str">
            <v xml:space="preserve"> 6  PCS  4.5 TEA BAG STAND+METAL  STAND</v>
          </cell>
          <cell r="E10680" t="str">
            <v>Китай</v>
          </cell>
          <cell r="F10680" t="str">
            <v>ФАРФОР</v>
          </cell>
        </row>
        <row r="10681">
          <cell r="A10681" t="str">
            <v>IM560011</v>
          </cell>
          <cell r="B10681" t="str">
            <v>XIONGXING</v>
          </cell>
          <cell r="C10681" t="str">
            <v xml:space="preserve"> Креманка с ложкой БЕЖЕВЫЙ ПАВЛИН</v>
          </cell>
          <cell r="D10681" t="str">
            <v xml:space="preserve"> 225CC ICE CREAM CUP+SPOON</v>
          </cell>
          <cell r="E10681" t="str">
            <v>Китай</v>
          </cell>
          <cell r="F10681" t="str">
            <v>ФАРФОР</v>
          </cell>
        </row>
        <row r="10682">
          <cell r="A10682" t="str">
            <v>IM560111</v>
          </cell>
          <cell r="B10682" t="str">
            <v>XIONGXING</v>
          </cell>
          <cell r="C10682" t="str">
            <v xml:space="preserve"> Креманка с ложкой РОЗОВЫЙ КОЛОКОЛЬЧИК</v>
          </cell>
          <cell r="D10682" t="str">
            <v xml:space="preserve"> 225CC ICE CREAM CUP+SPOON</v>
          </cell>
          <cell r="E10682" t="str">
            <v>Китай</v>
          </cell>
          <cell r="F10682" t="str">
            <v>ФАРФОР</v>
          </cell>
        </row>
        <row r="10683">
          <cell r="A10683" t="str">
            <v>IM560230</v>
          </cell>
          <cell r="B10683" t="str">
            <v>XIONGXING</v>
          </cell>
          <cell r="C10683" t="str">
            <v xml:space="preserve"> Набор подставок для чайных пакетиков КАЛЕЙДОСКОП 4шт с металлической подставкой</v>
          </cell>
          <cell r="D10683" t="str">
            <v xml:space="preserve"> 4  PCS  4.5 TEA BAG STAND+METAL  STAND</v>
          </cell>
          <cell r="E10683" t="str">
            <v>Китай</v>
          </cell>
          <cell r="F10683" t="str">
            <v>ФАРФОР</v>
          </cell>
        </row>
        <row r="10684">
          <cell r="A10684" t="str">
            <v>IM560311</v>
          </cell>
          <cell r="B10684" t="str">
            <v>XIONGXING</v>
          </cell>
          <cell r="C10684" t="str">
            <v xml:space="preserve"> Набор креманок МРАМОР 2шт с ложками</v>
          </cell>
          <cell r="D10684" t="str">
            <v xml:space="preserve"> SET OF 2 ICE CREAM CUPS&amp;SPOONS</v>
          </cell>
          <cell r="E10684" t="str">
            <v>Китай</v>
          </cell>
          <cell r="F10684" t="str">
            <v>ФАРФОР</v>
          </cell>
        </row>
        <row r="10685">
          <cell r="A10685" t="str">
            <v>IM560211</v>
          </cell>
          <cell r="B10685" t="str">
            <v>XIONGXING</v>
          </cell>
          <cell r="C10685" t="str">
            <v xml:space="preserve"> Набор креманок КАЛЕЙДОСКОП 2шт с ложками</v>
          </cell>
          <cell r="D10685" t="str">
            <v xml:space="preserve"> SET OF 2 ICE CREAM CUPS&amp;SPOONS</v>
          </cell>
          <cell r="E10685" t="str">
            <v>Китай</v>
          </cell>
          <cell r="F10685" t="str">
            <v>ФАРФОР</v>
          </cell>
        </row>
        <row r="10686">
          <cell r="A10686" t="str">
            <v>IM560221</v>
          </cell>
          <cell r="B10686" t="str">
            <v>XIONGXING</v>
          </cell>
          <cell r="C10686" t="str">
            <v xml:space="preserve"> Масленка КАЛЕЙДОСКОП</v>
          </cell>
          <cell r="D10686" t="str">
            <v xml:space="preserve"> "10""BUTTER PLATE"</v>
          </cell>
          <cell r="E10686" t="str">
            <v>Китай</v>
          </cell>
          <cell r="F10686" t="str">
            <v>ФАРФОР</v>
          </cell>
        </row>
        <row r="10687">
          <cell r="A10687" t="str">
            <v>IM560224</v>
          </cell>
          <cell r="B10687" t="str">
            <v>XIONGXING</v>
          </cell>
          <cell r="C10687" t="str">
            <v xml:space="preserve"> Чайник заварочный КАЛЕЙДОСКОП 400мл</v>
          </cell>
          <cell r="D10687" t="str">
            <v xml:space="preserve"> SMALL TEA POT  400CC (WITH FILTER)</v>
          </cell>
          <cell r="E10687" t="str">
            <v>Китай</v>
          </cell>
          <cell r="F10687" t="str">
            <v>ФАРФОР</v>
          </cell>
        </row>
        <row r="10688">
          <cell r="A10688" t="str">
            <v>IM560321</v>
          </cell>
          <cell r="B10688" t="str">
            <v>XIONGXING</v>
          </cell>
          <cell r="C10688" t="str">
            <v xml:space="preserve"> Масленка МРАМОР</v>
          </cell>
          <cell r="D10688" t="str">
            <v xml:space="preserve"> "10""BUTTER PLATE"</v>
          </cell>
          <cell r="E10688" t="str">
            <v>Китай</v>
          </cell>
          <cell r="F10688" t="str">
            <v>ФАРФОР</v>
          </cell>
        </row>
        <row r="10689">
          <cell r="A10689" t="str">
            <v>IM560324</v>
          </cell>
          <cell r="B10689" t="str">
            <v>XIONGXING</v>
          </cell>
          <cell r="C10689" t="str">
            <v xml:space="preserve"> Чайник заварочный МРАМОР 400мл</v>
          </cell>
          <cell r="D10689" t="str">
            <v xml:space="preserve"> SMALL TEA POT  400CC (WITH FILTER)</v>
          </cell>
          <cell r="E10689" t="str">
            <v>Китай</v>
          </cell>
          <cell r="F10689" t="str">
            <v>ФАРФОР</v>
          </cell>
        </row>
        <row r="10690">
          <cell r="A10690" t="str">
            <v>IM560050</v>
          </cell>
          <cell r="B10690" t="str">
            <v>XIONGXING</v>
          </cell>
          <cell r="C10690" t="str">
            <v xml:space="preserve"> Подставка под горячее в ассортименте</v>
          </cell>
          <cell r="D10690" t="str">
            <v xml:space="preserve"> "6.5""COASTER"</v>
          </cell>
          <cell r="E10690" t="str">
            <v>Китай</v>
          </cell>
          <cell r="F10690" t="str">
            <v>ФАРФОР</v>
          </cell>
        </row>
        <row r="10691">
          <cell r="A10691" t="str">
            <v>IM560225</v>
          </cell>
          <cell r="B10691" t="str">
            <v>XIONGXING</v>
          </cell>
          <cell r="C10691" t="str">
            <v xml:space="preserve"> Чайник заварочный КАЛЕЙДОСКОП с подогревом и ситом 1л</v>
          </cell>
          <cell r="D10691" t="str">
            <v xml:space="preserve"> 1L TEA POT WITH WARMER</v>
          </cell>
          <cell r="E10691" t="str">
            <v>Китай</v>
          </cell>
          <cell r="F10691" t="str">
            <v>ФАРФОР</v>
          </cell>
        </row>
        <row r="10692">
          <cell r="A10692" t="str">
            <v>IM560325</v>
          </cell>
          <cell r="B10692" t="str">
            <v>XIONGXING</v>
          </cell>
          <cell r="C10692" t="str">
            <v xml:space="preserve"> Чайник заварочный МРАМОР с подогревом и ситом 1л</v>
          </cell>
          <cell r="D10692" t="str">
            <v xml:space="preserve"> 1L TEA POT WITH WARMER</v>
          </cell>
          <cell r="E10692" t="str">
            <v>Китай</v>
          </cell>
          <cell r="F10692" t="str">
            <v>ФАРФОР</v>
          </cell>
        </row>
        <row r="10693">
          <cell r="A10693" t="str">
            <v>IM560313</v>
          </cell>
          <cell r="B10693" t="str">
            <v>XIONGXING</v>
          </cell>
          <cell r="C10693" t="str">
            <v xml:space="preserve"> Подставка для столовых приборов МРАМОР</v>
          </cell>
          <cell r="D10693" t="str">
            <v xml:space="preserve"> Only BASKET</v>
          </cell>
          <cell r="E10693" t="str">
            <v>Китай</v>
          </cell>
          <cell r="F10693" t="str">
            <v>ФАРФОР</v>
          </cell>
        </row>
        <row r="10694">
          <cell r="A10694" t="str">
            <v>IM560220</v>
          </cell>
          <cell r="B10694" t="str">
            <v>XIONGXING</v>
          </cell>
          <cell r="C10694" t="str">
            <v xml:space="preserve"> Набор для завтрака КАЛЕЙДОСКОП</v>
          </cell>
          <cell r="D10694" t="str">
            <v xml:space="preserve"> 10'PLATE+KNIFE</v>
          </cell>
          <cell r="E10694" t="str">
            <v>Китай</v>
          </cell>
          <cell r="F10694" t="str">
            <v>ФАРФОР</v>
          </cell>
        </row>
        <row r="10695">
          <cell r="A10695" t="str">
            <v>IM560320</v>
          </cell>
          <cell r="B10695" t="str">
            <v>XIONGXING</v>
          </cell>
          <cell r="C10695" t="str">
            <v xml:space="preserve"> Набор для завтрака МРАМОР</v>
          </cell>
          <cell r="D10695" t="str">
            <v xml:space="preserve"> 10'PLATE+KNIFE</v>
          </cell>
          <cell r="E10695" t="str">
            <v>Китай</v>
          </cell>
          <cell r="F10695" t="str">
            <v>ФАРФОР</v>
          </cell>
        </row>
        <row r="10696">
          <cell r="A10696" t="str">
            <v>IM560242</v>
          </cell>
          <cell r="B10696" t="str">
            <v>XIONGXING</v>
          </cell>
          <cell r="C10696" t="str">
            <v xml:space="preserve"> Набор чайный КАЛЕЙДОСКОП 2 предмета с ложкой 250мл</v>
          </cell>
          <cell r="D10696" t="str">
            <v xml:space="preserve">  TEA SET OF 1 CUP&amp;SAUCER+ SPOON</v>
          </cell>
          <cell r="E10696" t="str">
            <v>Китай</v>
          </cell>
          <cell r="F10696" t="str">
            <v>ФАРФОР</v>
          </cell>
        </row>
        <row r="10697">
          <cell r="A10697" t="str">
            <v>IM560342</v>
          </cell>
          <cell r="B10697" t="str">
            <v>XIONGXING</v>
          </cell>
          <cell r="C10697" t="str">
            <v xml:space="preserve"> Набор чайный МРАМОР 2 предмета с ложкой 250мл</v>
          </cell>
          <cell r="D10697" t="str">
            <v xml:space="preserve">  TEA SET OF 1 CUP&amp;SAUCER+ SPOON</v>
          </cell>
          <cell r="E10697" t="str">
            <v>Китай</v>
          </cell>
          <cell r="F10697" t="str">
            <v>ФАРФОР</v>
          </cell>
        </row>
        <row r="10698">
          <cell r="A10698" t="str">
            <v>IM560222</v>
          </cell>
          <cell r="B10698" t="str">
            <v>XIONGXING</v>
          </cell>
          <cell r="C10698" t="str">
            <v xml:space="preserve"> Салфетница КАЛЕЙДОСКОП</v>
          </cell>
          <cell r="D10698" t="str">
            <v xml:space="preserve"> TISSUE STAND</v>
          </cell>
          <cell r="E10698" t="str">
            <v>Китай</v>
          </cell>
          <cell r="F10698" t="str">
            <v>ФАРФОР</v>
          </cell>
        </row>
        <row r="10699">
          <cell r="A10699" t="str">
            <v>IM560322</v>
          </cell>
          <cell r="B10699" t="str">
            <v>XIONGXING</v>
          </cell>
          <cell r="C10699" t="str">
            <v xml:space="preserve"> Салфетница МРАМОР</v>
          </cell>
          <cell r="D10699" t="str">
            <v xml:space="preserve"> TISSUE STAND</v>
          </cell>
          <cell r="E10699" t="str">
            <v>Китай</v>
          </cell>
          <cell r="F10699" t="str">
            <v>ФАРФОР</v>
          </cell>
        </row>
        <row r="10700">
          <cell r="A10700" t="str">
            <v>IM560210</v>
          </cell>
          <cell r="B10700" t="str">
            <v>XIONGXING</v>
          </cell>
          <cell r="C10700" t="str">
            <v xml:space="preserve"> Набор для варенья КАЛЕЙДОСКОП 7 предметов с ложками</v>
          </cell>
          <cell r="D10700" t="str">
            <v xml:space="preserve"> ICE CREAM CUP &amp; 6 PCS JELLY FRUIT BOWL &amp; 6 SPOONS</v>
          </cell>
          <cell r="E10700" t="str">
            <v>Китай</v>
          </cell>
          <cell r="F10700" t="str">
            <v>ФАРФОР</v>
          </cell>
        </row>
        <row r="10701">
          <cell r="A10701" t="str">
            <v>IM560310</v>
          </cell>
          <cell r="B10701" t="str">
            <v>XIONGXING</v>
          </cell>
          <cell r="C10701" t="str">
            <v xml:space="preserve"> Набор для варенья МРАМОР 7 предметов с ложками</v>
          </cell>
          <cell r="D10701" t="str">
            <v xml:space="preserve"> ICE CREAM CUP &amp; 6 PCS JELLY FRUIT BOWL &amp; 6 SPOONS</v>
          </cell>
          <cell r="E10701" t="str">
            <v>Китай</v>
          </cell>
          <cell r="F10701" t="str">
            <v>ФАРФОР</v>
          </cell>
        </row>
        <row r="10702">
          <cell r="A10702" t="str">
            <v>IM560203</v>
          </cell>
          <cell r="B10702" t="str">
            <v>XIONGXING</v>
          </cell>
          <cell r="C10702" t="str">
            <v xml:space="preserve"> Тарелка для яиц КАЛЕЙДОСКОП 22см</v>
          </cell>
          <cell r="D10702" t="str">
            <v xml:space="preserve"> EGG PLATE</v>
          </cell>
          <cell r="E10702" t="str">
            <v>Китай</v>
          </cell>
          <cell r="F10702" t="str">
            <v>ФАРФОР</v>
          </cell>
        </row>
        <row r="10703">
          <cell r="A10703" t="str">
            <v>IM560303</v>
          </cell>
          <cell r="B10703" t="str">
            <v>XIONGXING</v>
          </cell>
          <cell r="C10703" t="str">
            <v xml:space="preserve"> Тарелка для яиц МРАМОР 22см</v>
          </cell>
          <cell r="D10703" t="str">
            <v xml:space="preserve"> EGG PLATE</v>
          </cell>
          <cell r="E10703" t="str">
            <v>Китай</v>
          </cell>
          <cell r="F10703" t="str">
            <v>ФАРФОР</v>
          </cell>
        </row>
        <row r="10704">
          <cell r="A10704" t="str">
            <v>IM560212</v>
          </cell>
          <cell r="B10704" t="str">
            <v>XIONGXING</v>
          </cell>
          <cell r="C10704" t="str">
            <v xml:space="preserve"> Набор розеток КАЛЕЙДОСКОП 6шт 10см с ложками</v>
          </cell>
          <cell r="D10704" t="str">
            <v xml:space="preserve"> "6 PCS 4""JELLY FRUIT BOWL &amp; 6 SPOONS"</v>
          </cell>
          <cell r="E10704" t="str">
            <v>Китай</v>
          </cell>
          <cell r="F10704" t="str">
            <v>ФАРФОР</v>
          </cell>
        </row>
        <row r="10705">
          <cell r="A10705" t="str">
            <v>IM560240</v>
          </cell>
          <cell r="B10705" t="str">
            <v>XIONGXING</v>
          </cell>
          <cell r="C10705" t="str">
            <v xml:space="preserve"> Набор пиал КАЛЕЙДОСКОП 6шт 11см</v>
          </cell>
          <cell r="D10705" t="str">
            <v xml:space="preserve"> "6  PCS  4.5""BOWLS WITHOUT TEA  POT"</v>
          </cell>
          <cell r="E10705" t="str">
            <v>Китай</v>
          </cell>
          <cell r="F10705" t="str">
            <v>ФАРФОР</v>
          </cell>
        </row>
        <row r="10706">
          <cell r="A10706" t="str">
            <v>IM560312</v>
          </cell>
          <cell r="B10706" t="str">
            <v>XIONGXING</v>
          </cell>
          <cell r="C10706" t="str">
            <v xml:space="preserve"> Набор розеток МРАМОР 6шт 10см с ложками</v>
          </cell>
          <cell r="D10706" t="str">
            <v xml:space="preserve"> "6 PCS 4""JELLY FRUIT BOWL &amp; 6 SPOONS"</v>
          </cell>
          <cell r="E10706" t="str">
            <v>Китай</v>
          </cell>
          <cell r="F10706" t="str">
            <v>ФАРФОР</v>
          </cell>
        </row>
        <row r="10707">
          <cell r="A10707" t="str">
            <v>IM560330</v>
          </cell>
          <cell r="B10707" t="str">
            <v>XIONGXING</v>
          </cell>
          <cell r="C10707" t="str">
            <v xml:space="preserve"> Набор подставок для чайных пакетиков МРАМОР 4шт с металлической подставкой</v>
          </cell>
          <cell r="D10707" t="str">
            <v xml:space="preserve"> 4  PCS  4.5 TEA BAG STAND+METAL  STAND</v>
          </cell>
          <cell r="E10707" t="str">
            <v>Китай</v>
          </cell>
          <cell r="F10707" t="str">
            <v>ФАРФОР</v>
          </cell>
        </row>
        <row r="10708">
          <cell r="A10708" t="str">
            <v>IM560340</v>
          </cell>
          <cell r="B10708" t="str">
            <v>XIONGXING</v>
          </cell>
          <cell r="C10708" t="str">
            <v xml:space="preserve"> Набор пиал МРАМОР 6шт 11см</v>
          </cell>
          <cell r="D10708" t="str">
            <v xml:space="preserve"> "6  PCS  4.5""BOWLS WITHOUT TEA  POT"</v>
          </cell>
          <cell r="E10708" t="str">
            <v>Китай</v>
          </cell>
          <cell r="F10708" t="str">
            <v>ФАРФОР</v>
          </cell>
        </row>
        <row r="10709">
          <cell r="A10709" t="str">
            <v>IM560043</v>
          </cell>
          <cell r="B10709" t="str">
            <v>XIONGXING</v>
          </cell>
          <cell r="C10709" t="str">
            <v xml:space="preserve"> Набор чайный ЗОЛОТАЯ ВЕТВЬ 12 предметов 280мл</v>
          </cell>
          <cell r="D10709" t="str">
            <v xml:space="preserve"> SET OF 6 NEW BONE CHINA 6CUP&amp;6SAUCER</v>
          </cell>
          <cell r="E10709" t="str">
            <v>Китай</v>
          </cell>
          <cell r="F10709" t="str">
            <v>ФАРФОР</v>
          </cell>
        </row>
        <row r="10710">
          <cell r="A10710" t="str">
            <v>XZ500/D07KC</v>
          </cell>
          <cell r="B10710" t="str">
            <v>XZVON</v>
          </cell>
          <cell r="C10710" t="str">
            <v xml:space="preserve"> Набор КЛАССИК 7предметов штоф 0.5л+6 стопок 50мл цветной</v>
          </cell>
          <cell r="E10710" t="str">
            <v>Россия</v>
          </cell>
          <cell r="F10710" t="str">
            <v>СТЕКЛО</v>
          </cell>
        </row>
        <row r="10711">
          <cell r="A10711" t="str">
            <v>XZ500/D07BC</v>
          </cell>
          <cell r="B10711" t="str">
            <v>XZVON</v>
          </cell>
          <cell r="C10711" t="str">
            <v xml:space="preserve"> Набор БОЯРСКИЙ 7предметов штоф 0.5л+6 стопок 50мл цветной</v>
          </cell>
          <cell r="E10711" t="str">
            <v>Россия</v>
          </cell>
          <cell r="F10711" t="str">
            <v>СТЕКЛО</v>
          </cell>
        </row>
        <row r="10712">
          <cell r="A10712" t="str">
            <v>XZ67P</v>
          </cell>
          <cell r="B10712" t="str">
            <v>XZVON</v>
          </cell>
          <cell r="C10712" t="str">
            <v xml:space="preserve"> Кувшин ПРИЗМА 1л</v>
          </cell>
          <cell r="E10712" t="str">
            <v>Россия</v>
          </cell>
          <cell r="F10712" t="str">
            <v>СТЕКЛО</v>
          </cell>
        </row>
        <row r="10713">
          <cell r="A10713" t="str">
            <v>XZ67SH</v>
          </cell>
          <cell r="B10713" t="str">
            <v>XZVON</v>
          </cell>
          <cell r="C10713" t="str">
            <v xml:space="preserve"> Кувшин ШАР 1л</v>
          </cell>
          <cell r="E10713" t="str">
            <v>Россия</v>
          </cell>
          <cell r="F10713" t="str">
            <v>СТЕКЛО</v>
          </cell>
        </row>
        <row r="10714">
          <cell r="A10714" t="str">
            <v>XZ624F</v>
          </cell>
          <cell r="B10714" t="str">
            <v>XZVON</v>
          </cell>
          <cell r="C10714" t="str">
            <v xml:space="preserve"> Набор стаканов ГЛОРИЯ с деклью ФРУКТЫ КРУГОВЫЕ</v>
          </cell>
          <cell r="E10714" t="str">
            <v>Россия</v>
          </cell>
          <cell r="F10714" t="str">
            <v>СТЕКЛО</v>
          </cell>
        </row>
        <row r="10715">
          <cell r="A10715" t="str">
            <v>XZ624F-2</v>
          </cell>
          <cell r="B10715" t="str">
            <v>XZVON</v>
          </cell>
          <cell r="C10715" t="str">
            <v xml:space="preserve"> Набор стаканов ГЛОРИЯ с деклью ФРУКТЫ-2</v>
          </cell>
          <cell r="E10715" t="str">
            <v>Россия</v>
          </cell>
          <cell r="F10715" t="str">
            <v>СТЕКЛО</v>
          </cell>
        </row>
        <row r="10716">
          <cell r="A10716" t="str">
            <v>XZ624L</v>
          </cell>
          <cell r="B10716" t="str">
            <v>XZVON</v>
          </cell>
          <cell r="C10716" t="str">
            <v xml:space="preserve"> Набор стаканов ГЛОРИЯ с деклью ДОЛЬКИ ЛИМОНА</v>
          </cell>
          <cell r="E10716" t="str">
            <v>Россия</v>
          </cell>
          <cell r="F10716" t="str">
            <v>СТЕКЛО</v>
          </cell>
        </row>
        <row r="10717">
          <cell r="A10717" t="str">
            <v>XZ624V</v>
          </cell>
          <cell r="B10717" t="str">
            <v>XZVON</v>
          </cell>
          <cell r="C10717" t="str">
            <v xml:space="preserve"> Набор стаканов ГЛОРИЯ с деклью ВЬЮНОК</v>
          </cell>
          <cell r="E10717" t="str">
            <v>Россия</v>
          </cell>
          <cell r="F10717" t="str">
            <v>СТЕКЛО</v>
          </cell>
        </row>
        <row r="10718">
          <cell r="A10718" t="str">
            <v>XZ44483/DG06VED</v>
          </cell>
          <cell r="B10718" t="str">
            <v>XZVON</v>
          </cell>
          <cell r="C10718" t="str">
            <v xml:space="preserve"> Набор фужеров для коньяка с гравировкой ВДОХНОВЕНИЕ и деколью ЭДЕМ 250мл 6предметов</v>
          </cell>
          <cell r="E10718" t="str">
            <v>Россия</v>
          </cell>
          <cell r="F10718" t="str">
            <v>СТЕКЛО</v>
          </cell>
        </row>
        <row r="10719">
          <cell r="A10719" t="str">
            <v>XZ44419/DG06VED</v>
          </cell>
          <cell r="B10719" t="str">
            <v>XZVON</v>
          </cell>
          <cell r="C10719" t="str">
            <v xml:space="preserve"> Набор бокалов для шампанского BISTRO с гравировкой ВДОХНОВЕНИЕ и деколью ЭДЕМ 190мл 6предметов</v>
          </cell>
          <cell r="E10719" t="str">
            <v>Россия</v>
          </cell>
          <cell r="F10719" t="str">
            <v>СТЕКЛО</v>
          </cell>
        </row>
        <row r="10720">
          <cell r="A10720" t="str">
            <v>XZ44419/DG06VEV</v>
          </cell>
          <cell r="B10720" t="str">
            <v>XZVON</v>
          </cell>
          <cell r="C10720" t="str">
            <v xml:space="preserve"> Набор бокалов для шампанского BISTRO с гравировкой ВДОХНОВЕНИЕ и деколью ЕВА 190мл 6предметов</v>
          </cell>
          <cell r="E10720" t="str">
            <v>Россия</v>
          </cell>
          <cell r="F10720" t="str">
            <v>СТЕКЛО</v>
          </cell>
        </row>
        <row r="10721">
          <cell r="A10721" t="str">
            <v>XZ44419/DG06BED</v>
          </cell>
          <cell r="B10721" t="str">
            <v>XZVON</v>
          </cell>
          <cell r="C10721" t="str">
            <v xml:space="preserve"> Набор бокалов для шампанского BISTRO с гравировкой БАРОККО и деколью ЭДЕМ 190мл 6предметов</v>
          </cell>
          <cell r="E10721" t="str">
            <v>Россия</v>
          </cell>
          <cell r="F10721" t="str">
            <v>СТЕКЛО</v>
          </cell>
        </row>
        <row r="10722">
          <cell r="A10722" t="str">
            <v>XZ44419/DG06BEV</v>
          </cell>
          <cell r="B10722" t="str">
            <v>XZVON</v>
          </cell>
          <cell r="C10722" t="str">
            <v xml:space="preserve"> Набор бокалов для шампанского BISTRO с гравировкой БАРОККО и деколью ЕВА 190мл 6предметов</v>
          </cell>
          <cell r="E10722" t="str">
            <v>Россия</v>
          </cell>
          <cell r="F10722" t="str">
            <v>СТЕКЛО</v>
          </cell>
        </row>
        <row r="10723">
          <cell r="A10723" t="str">
            <v>XZ1022B</v>
          </cell>
          <cell r="B10723" t="str">
            <v>XZVON</v>
          </cell>
          <cell r="C10723" t="str">
            <v xml:space="preserve"> Набор 6-и стопок БАРОККО 1022/ГН-06</v>
          </cell>
          <cell r="E10723" t="str">
            <v>Россия</v>
          </cell>
          <cell r="F10723" t="str">
            <v>СТЕКЛО</v>
          </cell>
        </row>
        <row r="10724">
          <cell r="A10724" t="str">
            <v>XZ1022V</v>
          </cell>
          <cell r="B10724" t="str">
            <v>XZVON</v>
          </cell>
          <cell r="C10724" t="str">
            <v xml:space="preserve"> Набор 6-и стопок ВДОХНОВЕНИЕ 1022/ГН-06</v>
          </cell>
          <cell r="E10724" t="str">
            <v>Россия</v>
          </cell>
          <cell r="F10724" t="str">
            <v>СТЕКЛО</v>
          </cell>
        </row>
        <row r="10725">
          <cell r="A10725" t="str">
            <v>XZ1240B</v>
          </cell>
          <cell r="B10725" t="str">
            <v>XZVON</v>
          </cell>
          <cell r="C10725" t="str">
            <v xml:space="preserve"> Набор 6-и стаканов БАРОККО 1240/ГН-06</v>
          </cell>
          <cell r="E10725" t="str">
            <v>Россия</v>
          </cell>
          <cell r="F10725" t="str">
            <v>СТЕКЛО</v>
          </cell>
        </row>
        <row r="10726">
          <cell r="A10726" t="str">
            <v>XZ1240V</v>
          </cell>
          <cell r="B10726" t="str">
            <v>XZVON</v>
          </cell>
          <cell r="C10726" t="str">
            <v xml:space="preserve"> Набор 6-и стаканов ВДОХНОВЕНИЕ 1240/ГН-06</v>
          </cell>
          <cell r="E10726" t="str">
            <v>Россия</v>
          </cell>
          <cell r="F10726" t="str">
            <v>СТЕКЛО</v>
          </cell>
        </row>
        <row r="10727">
          <cell r="A10727" t="str">
            <v>XZ1256B</v>
          </cell>
          <cell r="B10727" t="str">
            <v>XZVON</v>
          </cell>
          <cell r="C10727" t="str">
            <v xml:space="preserve"> Набор 6 предметов (стакан Ода 200мл) БАРОККО 1256/ГН06</v>
          </cell>
          <cell r="E10727" t="str">
            <v>Россия</v>
          </cell>
          <cell r="F10727" t="str">
            <v>СТЕКЛО</v>
          </cell>
        </row>
        <row r="10728">
          <cell r="A10728" t="str">
            <v>XZ1256V</v>
          </cell>
          <cell r="B10728" t="str">
            <v>XZVON</v>
          </cell>
          <cell r="C10728" t="str">
            <v xml:space="preserve"> Набор 6 предметов (стакан Ода 200мл) ВДОХНОВЕНИЕ 1256/ГН06</v>
          </cell>
          <cell r="E10728" t="str">
            <v>Россия</v>
          </cell>
          <cell r="F10728" t="str">
            <v>СТЕКЛО</v>
          </cell>
        </row>
        <row r="10729">
          <cell r="A10729" t="str">
            <v>XZ43966B</v>
          </cell>
          <cell r="B10729" t="str">
            <v>XZVON</v>
          </cell>
          <cell r="C10729" t="str">
            <v xml:space="preserve"> Ваза Флора БАРОККО 43966/ГН01</v>
          </cell>
          <cell r="E10729" t="str">
            <v>Россия</v>
          </cell>
          <cell r="F10729" t="str">
            <v>СТЕКЛО</v>
          </cell>
        </row>
        <row r="10730">
          <cell r="A10730" t="str">
            <v>XZ43966V</v>
          </cell>
          <cell r="B10730" t="str">
            <v>XZVON</v>
          </cell>
          <cell r="C10730" t="str">
            <v xml:space="preserve"> Ваза Флора ВДОХНОВЕНИЕ 43966/ГН01</v>
          </cell>
          <cell r="E10730" t="str">
            <v>Россия</v>
          </cell>
          <cell r="F10730" t="str">
            <v>СТЕКЛО</v>
          </cell>
        </row>
        <row r="10731">
          <cell r="A10731" t="str">
            <v>XZ43966S</v>
          </cell>
          <cell r="B10731" t="str">
            <v>XZVON</v>
          </cell>
          <cell r="C10731" t="str">
            <v xml:space="preserve"> Ваза Флора с гравировкой и стразами 43966/ГС01</v>
          </cell>
          <cell r="E10731" t="str">
            <v>Россия</v>
          </cell>
          <cell r="F10731" t="str">
            <v>СТЕКЛО</v>
          </cell>
        </row>
        <row r="10732">
          <cell r="A10732" t="str">
            <v>XZ44160S</v>
          </cell>
          <cell r="B10732" t="str">
            <v>XZVON</v>
          </cell>
          <cell r="C10732" t="str">
            <v xml:space="preserve"> Набор 2 пр. (бокал для шампанского Tulipe 200мл) СВАДЬБА 44160/ГН02</v>
          </cell>
          <cell r="E10732" t="str">
            <v>Россия</v>
          </cell>
          <cell r="F10732" t="str">
            <v>СТЕКЛО</v>
          </cell>
        </row>
        <row r="10733">
          <cell r="A10733" t="str">
            <v>XZ44160B</v>
          </cell>
          <cell r="B10733" t="str">
            <v>XZVON</v>
          </cell>
          <cell r="C10733" t="str">
            <v xml:space="preserve"> Набор 6 пр. (бокал для шампанского Tulipe 200мл) БАРОККО 44160/ГН06</v>
          </cell>
          <cell r="E10733" t="str">
            <v>Россия</v>
          </cell>
          <cell r="F10733" t="str">
            <v>СТЕКЛО</v>
          </cell>
        </row>
        <row r="10734">
          <cell r="A10734" t="str">
            <v>XZ44160V</v>
          </cell>
          <cell r="B10734" t="str">
            <v>XZVON</v>
          </cell>
          <cell r="C10734" t="str">
            <v xml:space="preserve"> Набор 6 пр. (бокал для шампанского Tulipe 200мл) ВДОХНОВЕНИЕ 44160/ГН06</v>
          </cell>
          <cell r="E10734" t="str">
            <v>Россия</v>
          </cell>
          <cell r="F10734" t="str">
            <v>СТЕКЛО</v>
          </cell>
        </row>
        <row r="10735">
          <cell r="A10735" t="str">
            <v>XZ44160/12B</v>
          </cell>
          <cell r="B10735" t="str">
            <v>XZVON</v>
          </cell>
          <cell r="C10735" t="str">
            <v xml:space="preserve"> Набор 12 пр. (бокал для шампанского Tulipe 200мл + стопка 50мл) БАРОККО 44160/ГН12</v>
          </cell>
          <cell r="E10735" t="str">
            <v>Россия</v>
          </cell>
          <cell r="F10735" t="str">
            <v>СТЕКЛО</v>
          </cell>
        </row>
        <row r="10736">
          <cell r="A10736" t="str">
            <v>XZ44411B</v>
          </cell>
          <cell r="B10736" t="str">
            <v>XZVON</v>
          </cell>
          <cell r="C10736" t="str">
            <v xml:space="preserve"> Набор 6 пр. (фужер для воды Bistro 190мл) БАРОККО 44411/ГН06</v>
          </cell>
          <cell r="E10736" t="str">
            <v>Россия</v>
          </cell>
          <cell r="F10736" t="str">
            <v>СТЕКЛО</v>
          </cell>
        </row>
        <row r="10737">
          <cell r="A10737" t="str">
            <v>XZ44411V</v>
          </cell>
          <cell r="B10737" t="str">
            <v>XZVON</v>
          </cell>
          <cell r="C10737" t="str">
            <v xml:space="preserve"> Набор 6 пр. (фужер для воды Bistro 190мл) ВДОХНОВЕНИЕ 44411/ГН06</v>
          </cell>
          <cell r="E10737" t="str">
            <v>Россия</v>
          </cell>
          <cell r="F10737" t="str">
            <v>СТЕКЛО</v>
          </cell>
        </row>
        <row r="10738">
          <cell r="A10738" t="str">
            <v>XZ1250B</v>
          </cell>
          <cell r="B10738" t="str">
            <v>XZVON</v>
          </cell>
          <cell r="C10738" t="str">
            <v xml:space="preserve"> Набор (графин, 6 стопок) БАРОККО Н1001/1250</v>
          </cell>
          <cell r="E10738" t="str">
            <v>Россия</v>
          </cell>
          <cell r="F10738" t="str">
            <v>СТЕКЛО</v>
          </cell>
        </row>
        <row r="10739">
          <cell r="A10739" t="str">
            <v>XZ1250V</v>
          </cell>
          <cell r="B10739" t="str">
            <v>XZVON</v>
          </cell>
          <cell r="C10739" t="str">
            <v xml:space="preserve"> Набор (графин, 6 стопок) ВДОХНОВЕНИЕ Н1001/1250</v>
          </cell>
          <cell r="E10739" t="str">
            <v>Россия</v>
          </cell>
          <cell r="F10739" t="str">
            <v>СТЕКЛО</v>
          </cell>
        </row>
        <row r="10740">
          <cell r="A10740" t="str">
            <v>XZ44134B</v>
          </cell>
          <cell r="B10740" t="str">
            <v>XZVON</v>
          </cell>
          <cell r="C10740" t="str">
            <v xml:space="preserve"> Набор (графин, 6 рюмок) БАРОККО Н1001/44134</v>
          </cell>
          <cell r="E10740" t="str">
            <v>Россия</v>
          </cell>
          <cell r="F10740" t="str">
            <v>СТЕКЛО</v>
          </cell>
        </row>
        <row r="10741">
          <cell r="A10741" t="str">
            <v>XZ44134V</v>
          </cell>
          <cell r="B10741" t="str">
            <v>XZVON</v>
          </cell>
          <cell r="C10741" t="str">
            <v xml:space="preserve"> Набор (графин, 6 рюмок) ВДОХНОВЕНИЕ Н1001/44134</v>
          </cell>
          <cell r="E10741" t="str">
            <v>Россия</v>
          </cell>
          <cell r="F10741" t="str">
            <v>СТЕКЛО</v>
          </cell>
        </row>
        <row r="10742">
          <cell r="A10742" t="str">
            <v>XZ44411/12V</v>
          </cell>
          <cell r="B10742" t="str">
            <v>XZVON</v>
          </cell>
          <cell r="C10742" t="str">
            <v xml:space="preserve"> Набор 12 пр. (фужер для воды Bistro 260мл + стопка 50мл) ВДОХНОВЕНИЕ 44411/ГН12</v>
          </cell>
          <cell r="E10742" t="str">
            <v>Россия</v>
          </cell>
          <cell r="F10742" t="str">
            <v>СТЕКЛО</v>
          </cell>
        </row>
        <row r="10743">
          <cell r="A10743" t="str">
            <v>XZ500/D07V</v>
          </cell>
          <cell r="B10743" t="str">
            <v>XZVON</v>
          </cell>
          <cell r="C10743" t="str">
            <v xml:space="preserve"> Набор 7предметов Штоф КРИСТАЛЛ 0.5л+6 стопок 50мл с деколью ВОДКА</v>
          </cell>
          <cell r="E10743" t="str">
            <v>Россия</v>
          </cell>
          <cell r="F10743" t="str">
            <v>СТЕКЛО</v>
          </cell>
        </row>
        <row r="10744">
          <cell r="A10744" t="str">
            <v>XZ500/D07R</v>
          </cell>
          <cell r="B10744" t="str">
            <v>XZVON</v>
          </cell>
          <cell r="C10744" t="str">
            <v xml:space="preserve"> Набор 7предметов Штоф ГРАФСКИЙ 0.5л+6 стопок 50мл с деколью РЫБАЛКА</v>
          </cell>
          <cell r="E10744" t="str">
            <v>Россия</v>
          </cell>
          <cell r="F10744" t="str">
            <v>СТЕКЛО</v>
          </cell>
        </row>
        <row r="10745">
          <cell r="A10745" t="str">
            <v>XZ500/D07A</v>
          </cell>
          <cell r="B10745" t="str">
            <v>XZVON</v>
          </cell>
          <cell r="C10745" t="str">
            <v xml:space="preserve"> Набор 7предметов Штоф ЗВЕЗДА 0.5л+6 стопок 50мл с деколью АВТО</v>
          </cell>
          <cell r="E10745" t="str">
            <v>Россия</v>
          </cell>
          <cell r="F10745" t="str">
            <v>СТЕКЛО</v>
          </cell>
        </row>
        <row r="10746">
          <cell r="A10746" t="str">
            <v>XZ500/D07O</v>
          </cell>
          <cell r="B10746" t="str">
            <v>XZVON</v>
          </cell>
          <cell r="C10746" t="str">
            <v xml:space="preserve"> Набор 7предметов Штоф ЭЛЕГАНТ 0.5л+6 стопок 50мл с деколью ОХОТА</v>
          </cell>
          <cell r="E10746" t="str">
            <v>Россия</v>
          </cell>
          <cell r="F10746" t="str">
            <v>СТЕКЛО</v>
          </cell>
        </row>
        <row r="10747">
          <cell r="A10747" t="str">
            <v>XZ500EL</v>
          </cell>
          <cell r="B10747" t="str">
            <v>XZVON</v>
          </cell>
          <cell r="C10747" t="str">
            <v xml:space="preserve"> Графин-штоф 500мл Элегант</v>
          </cell>
          <cell r="E10747" t="str">
            <v>Россия</v>
          </cell>
          <cell r="F10747" t="str">
            <v>СТЕКЛО</v>
          </cell>
        </row>
        <row r="10748">
          <cell r="A10748" t="str">
            <v>XZ500AN</v>
          </cell>
          <cell r="B10748" t="str">
            <v>XZVON</v>
          </cell>
          <cell r="C10748" t="str">
            <v xml:space="preserve"> Графин-штоф 500мл АНТЕННА</v>
          </cell>
          <cell r="E10748" t="str">
            <v>Россия</v>
          </cell>
          <cell r="F10748" t="str">
            <v>СТЕКЛО</v>
          </cell>
        </row>
        <row r="10749">
          <cell r="A10749" t="str">
            <v>XZ500BA</v>
          </cell>
          <cell r="B10749" t="str">
            <v>XZVON</v>
          </cell>
          <cell r="C10749" t="str">
            <v xml:space="preserve"> Графин-штоф 500мл БАРСКИЙ</v>
          </cell>
          <cell r="E10749" t="str">
            <v>Россия</v>
          </cell>
          <cell r="F10749" t="str">
            <v>СТЕКЛО</v>
          </cell>
        </row>
        <row r="10750">
          <cell r="A10750" t="str">
            <v>XZ500KR</v>
          </cell>
          <cell r="B10750" t="str">
            <v>XZVON</v>
          </cell>
          <cell r="C10750" t="str">
            <v xml:space="preserve"> Графин-штоф 500мл КРИСТАЛЛ</v>
          </cell>
          <cell r="E10750" t="str">
            <v>Россия</v>
          </cell>
          <cell r="F10750" t="str">
            <v>СТЕКЛО</v>
          </cell>
        </row>
        <row r="10751">
          <cell r="A10751" t="str">
            <v>XZ500SE</v>
          </cell>
          <cell r="B10751" t="str">
            <v>XZVON</v>
          </cell>
          <cell r="C10751" t="str">
            <v xml:space="preserve"> Графин-штоф 500мл СЕРДЦЕ</v>
          </cell>
          <cell r="E10751" t="str">
            <v>Россия</v>
          </cell>
          <cell r="F10751" t="str">
            <v>СТЕКЛО</v>
          </cell>
        </row>
        <row r="10752">
          <cell r="A10752" t="str">
            <v>XZ500AR</v>
          </cell>
          <cell r="B10752" t="str">
            <v>XZVON</v>
          </cell>
          <cell r="C10752" t="str">
            <v xml:space="preserve"> Графин-штоф 500мл АРКА</v>
          </cell>
          <cell r="E10752" t="str">
            <v>Россия</v>
          </cell>
          <cell r="F10752" t="str">
            <v>СТЕКЛО</v>
          </cell>
        </row>
        <row r="10753">
          <cell r="A10753" t="str">
            <v>XZ500CA</v>
          </cell>
          <cell r="B10753" t="str">
            <v>XZVON</v>
          </cell>
          <cell r="C10753" t="str">
            <v xml:space="preserve"> Графин-штоф 500мл ШАР</v>
          </cell>
          <cell r="E10753" t="str">
            <v>Россия</v>
          </cell>
          <cell r="F10753" t="str">
            <v>СТЕКЛО</v>
          </cell>
        </row>
        <row r="10754">
          <cell r="A10754" t="str">
            <v>XZ500ST</v>
          </cell>
          <cell r="B10754" t="str">
            <v>XZVON</v>
          </cell>
          <cell r="C10754" t="str">
            <v xml:space="preserve"> Графин-штоф 500мл СТАВРОПОЛЬ</v>
          </cell>
          <cell r="E10754" t="str">
            <v>Россия</v>
          </cell>
          <cell r="F10754" t="str">
            <v>СТЕКЛО</v>
          </cell>
        </row>
        <row r="10755">
          <cell r="A10755" t="str">
            <v>XZ1250/D06</v>
          </cell>
          <cell r="B10755" t="str">
            <v>XZVON</v>
          </cell>
          <cell r="C10755" t="str">
            <v xml:space="preserve"> Набор 6 стопок с деколью</v>
          </cell>
          <cell r="E10755" t="str">
            <v>Россия</v>
          </cell>
          <cell r="F10755" t="str">
            <v>СТЕКЛО</v>
          </cell>
        </row>
        <row r="10756">
          <cell r="A10756" t="str">
            <v>XZ1022/D06</v>
          </cell>
          <cell r="B10756" t="str">
            <v>XZVON</v>
          </cell>
          <cell r="C10756" t="str">
            <v xml:space="preserve"> Набор 6 стопок с деколью</v>
          </cell>
          <cell r="E10756" t="str">
            <v>Россия</v>
          </cell>
          <cell r="F10756" t="str">
            <v>СТЕКЛО</v>
          </cell>
        </row>
        <row r="10757">
          <cell r="A10757" t="str">
            <v>XZ43737</v>
          </cell>
          <cell r="B10757" t="str">
            <v>XZVON</v>
          </cell>
          <cell r="C10757" t="str">
            <v xml:space="preserve"> Ваза стеклянная с росписью Маргаритки (форма 43966) 26см</v>
          </cell>
          <cell r="E10757" t="str">
            <v>Россия</v>
          </cell>
          <cell r="F10757" t="str">
            <v>СТЕКЛО</v>
          </cell>
        </row>
        <row r="10758">
          <cell r="A10758" t="str">
            <v>XZ43966</v>
          </cell>
          <cell r="B10758" t="str">
            <v>XZVON</v>
          </cell>
          <cell r="C10758" t="str">
            <v xml:space="preserve"> Ваза стеклянная с росписью Бабочки-цветы 26см</v>
          </cell>
          <cell r="E10758" t="str">
            <v>Россия</v>
          </cell>
          <cell r="F10758" t="str">
            <v>СТЕКЛО</v>
          </cell>
        </row>
        <row r="10759">
          <cell r="A10759" t="str">
            <v>XZ43767</v>
          </cell>
          <cell r="B10759" t="str">
            <v>XZVON</v>
          </cell>
          <cell r="C10759" t="str">
            <v xml:space="preserve"> Ваза стеклянная с росписью Полевые цветы 26.5см</v>
          </cell>
          <cell r="E10759" t="str">
            <v>Россия</v>
          </cell>
          <cell r="F10759" t="str">
            <v>СТЕКЛО</v>
          </cell>
        </row>
        <row r="10760">
          <cell r="A10760" t="str">
            <v>GC10076</v>
          </cell>
          <cell r="B10760" t="str">
            <v>YIJUN</v>
          </cell>
          <cell r="C10760" t="str">
            <v xml:space="preserve"> Кружка КОРАБЛИ 330мл</v>
          </cell>
          <cell r="D10760" t="str">
            <v xml:space="preserve"> Mug SHIP 330ml</v>
          </cell>
          <cell r="E10760" t="str">
            <v>Китай</v>
          </cell>
          <cell r="F10760" t="str">
            <v>ФАРФОР</v>
          </cell>
        </row>
        <row r="10761">
          <cell r="A10761" t="str">
            <v>GC10077</v>
          </cell>
          <cell r="B10761" t="str">
            <v>YIJUN</v>
          </cell>
          <cell r="C10761" t="str">
            <v xml:space="preserve"> Кружка МАЛЕНЬКАЯ ФЕЯ 400мл</v>
          </cell>
          <cell r="D10761" t="str">
            <v xml:space="preserve"> Mug LITTLE FAIRY 400ml</v>
          </cell>
          <cell r="E10761" t="str">
            <v>Китай</v>
          </cell>
          <cell r="F10761" t="str">
            <v>ФАРФОР</v>
          </cell>
        </row>
        <row r="10762">
          <cell r="A10762" t="str">
            <v>CN01</v>
          </cell>
          <cell r="B10762" t="str">
            <v>YIJUN</v>
          </cell>
          <cell r="C10762" t="str">
            <v xml:space="preserve"> Кружка ПЕЙЗАЖ 360мл в подарочной упаковке</v>
          </cell>
          <cell r="D10762" t="str">
            <v xml:space="preserve"> Mug LANDSCAPE 360ml in the gift box</v>
          </cell>
          <cell r="E10762" t="str">
            <v>Китай</v>
          </cell>
          <cell r="F10762" t="str">
            <v>ФАРФОР</v>
          </cell>
        </row>
        <row r="10763">
          <cell r="A10763" t="str">
            <v>CN02</v>
          </cell>
          <cell r="B10763" t="str">
            <v>YIJUN</v>
          </cell>
          <cell r="C10763" t="str">
            <v xml:space="preserve"> Кружка МОРСКАЯ 360мл в подарочной упаковке</v>
          </cell>
          <cell r="D10763" t="str">
            <v xml:space="preserve"> Mug SEA 360ml in the gift box</v>
          </cell>
          <cell r="E10763" t="str">
            <v>Китай</v>
          </cell>
          <cell r="F10763" t="str">
            <v>ФАРФОР</v>
          </cell>
        </row>
        <row r="10764">
          <cell r="A10764" t="str">
            <v>CN61</v>
          </cell>
          <cell r="B10764" t="str">
            <v>YIJUN</v>
          </cell>
          <cell r="C10764" t="str">
            <v xml:space="preserve"> Кружка АВТО 360мл в подарочной упаковке</v>
          </cell>
          <cell r="D10764" t="str">
            <v xml:space="preserve"> Mug AUTO 360ml in the gift box</v>
          </cell>
          <cell r="E10764" t="str">
            <v>Китай</v>
          </cell>
          <cell r="F10764" t="str">
            <v>ФАРФОР</v>
          </cell>
        </row>
        <row r="10765">
          <cell r="A10765" t="str">
            <v>CN2065</v>
          </cell>
          <cell r="B10765" t="str">
            <v>YIJUN</v>
          </cell>
          <cell r="C10765" t="str">
            <v xml:space="preserve"> Кружка СТАРАЯ АНГЛИЯ 390мл</v>
          </cell>
          <cell r="D10765" t="str">
            <v xml:space="preserve"> Mug OLD ENGLAND 390 ml</v>
          </cell>
          <cell r="E10765" t="str">
            <v>Швейцария</v>
          </cell>
          <cell r="F10765" t="str">
            <v>ФАРФОР</v>
          </cell>
        </row>
        <row r="10766">
          <cell r="A10766" t="str">
            <v>CN2066</v>
          </cell>
          <cell r="B10766" t="str">
            <v>YIJUN</v>
          </cell>
          <cell r="C10766" t="str">
            <v xml:space="preserve"> Кружка КЕНИЯ 390мл</v>
          </cell>
          <cell r="D10766" t="str">
            <v xml:space="preserve"> Mug KENIA 390 ml</v>
          </cell>
          <cell r="E10766" t="str">
            <v>Швейцария</v>
          </cell>
          <cell r="F10766" t="str">
            <v>ФАРФОР</v>
          </cell>
        </row>
        <row r="10767">
          <cell r="A10767" t="str">
            <v>CN47</v>
          </cell>
          <cell r="B10767" t="str">
            <v>YILIDA</v>
          </cell>
          <cell r="C10767" t="str">
            <v xml:space="preserve"> Декоративная композиция ИКЕБАНА h=13.5см</v>
          </cell>
          <cell r="D10767" t="str">
            <v xml:space="preserve"> decorative item</v>
          </cell>
          <cell r="E10767" t="str">
            <v>Китай</v>
          </cell>
          <cell r="F10767" t="str">
            <v>ДЕРЕВО,СУХОЦВЕТ</v>
          </cell>
        </row>
        <row r="10768">
          <cell r="A10768" t="str">
            <v>GC10069</v>
          </cell>
          <cell r="B10768" t="str">
            <v>YILIDA</v>
          </cell>
          <cell r="C10768" t="str">
            <v xml:space="preserve"> Икебана декоративная в корзине 11х10х8см</v>
          </cell>
          <cell r="D10768" t="str">
            <v xml:space="preserve"> decorative item</v>
          </cell>
          <cell r="E10768" t="str">
            <v>Китай</v>
          </cell>
          <cell r="F10768" t="str">
            <v>КЕРАМИКА,СУХОЦВЕТ</v>
          </cell>
        </row>
        <row r="10769">
          <cell r="A10769" t="str">
            <v>GC10053</v>
          </cell>
          <cell r="B10769" t="str">
            <v>YILIDA</v>
          </cell>
          <cell r="C10769" t="str">
            <v xml:space="preserve"> Икебана декоративная в кремовой вазе h=40см</v>
          </cell>
          <cell r="D10769" t="str">
            <v xml:space="preserve"> decorative item</v>
          </cell>
          <cell r="E10769" t="str">
            <v>Китай</v>
          </cell>
          <cell r="F10769" t="str">
            <v>КЕРАМИКА,СУХОЦВЕТ</v>
          </cell>
        </row>
        <row r="10770">
          <cell r="A10770" t="str">
            <v>GC10054</v>
          </cell>
          <cell r="B10770" t="str">
            <v>YILIDA</v>
          </cell>
          <cell r="C10770" t="str">
            <v xml:space="preserve"> Икебана декоративная в белой вазе h=40см</v>
          </cell>
          <cell r="D10770" t="str">
            <v xml:space="preserve"> decorative item</v>
          </cell>
          <cell r="E10770" t="str">
            <v>Китай</v>
          </cell>
          <cell r="F10770" t="str">
            <v>КЕРАМИКА,СУХОЦВЕТ</v>
          </cell>
        </row>
        <row r="10771">
          <cell r="A10771" t="str">
            <v>GC10055</v>
          </cell>
          <cell r="B10771" t="str">
            <v>YILIDA</v>
          </cell>
          <cell r="C10771" t="str">
            <v xml:space="preserve"> Икебана декоративная в черной вазе h=40см</v>
          </cell>
          <cell r="D10771" t="str">
            <v xml:space="preserve"> decorative item</v>
          </cell>
          <cell r="E10771" t="str">
            <v>Китай</v>
          </cell>
          <cell r="F10771" t="str">
            <v>КЕРАМИКА,СУХОЦВЕТ</v>
          </cell>
        </row>
        <row r="10772">
          <cell r="A10772" t="str">
            <v>GC10056</v>
          </cell>
          <cell r="B10772" t="str">
            <v>YILIDA</v>
          </cell>
          <cell r="C10772" t="str">
            <v xml:space="preserve"> Икебана декоративная в коричневой вазе h=40см</v>
          </cell>
          <cell r="D10772" t="str">
            <v xml:space="preserve"> decorative item</v>
          </cell>
          <cell r="E10772" t="str">
            <v>Китай</v>
          </cell>
          <cell r="F10772" t="str">
            <v>КЕРАМИКА,СУХОЦВЕТ</v>
          </cell>
        </row>
        <row r="10773">
          <cell r="A10773" t="str">
            <v>CN46</v>
          </cell>
          <cell r="B10773" t="str">
            <v>YILIDA</v>
          </cell>
          <cell r="C10773" t="str">
            <v xml:space="preserve"> Магнит ИКЕБАНА h=11см</v>
          </cell>
          <cell r="D10773" t="str">
            <v xml:space="preserve">  IKEBANA magnet h=11cm</v>
          </cell>
          <cell r="E10773" t="str">
            <v>Китай</v>
          </cell>
          <cell r="F10773" t="str">
            <v>ДЕРЕВО,СУХОЦВЕТ</v>
          </cell>
        </row>
        <row r="10774">
          <cell r="A10774" t="str">
            <v>CN48</v>
          </cell>
          <cell r="B10774" t="str">
            <v>YILIDA</v>
          </cell>
          <cell r="C10774" t="str">
            <v xml:space="preserve"> Декоративная композиция ИКЕБАНА h=16см</v>
          </cell>
          <cell r="D10774" t="str">
            <v xml:space="preserve"> decorative item</v>
          </cell>
          <cell r="E10774" t="str">
            <v>Китай</v>
          </cell>
          <cell r="F10774" t="str">
            <v>ДЕРЕВО,СУХОЦВЕТ</v>
          </cell>
        </row>
        <row r="10775">
          <cell r="A10775" t="str">
            <v>GC11831</v>
          </cell>
          <cell r="B10775" t="str">
            <v>YILIDA</v>
          </cell>
          <cell r="C10775" t="str">
            <v xml:space="preserve"> Набор ароматизированных сухоцветов ЯБЛОКО 19x10см</v>
          </cell>
          <cell r="D10775" t="str">
            <v xml:space="preserve"> Garden figure-cache-pot the HEDGEHOG, h=27cm</v>
          </cell>
          <cell r="E10775" t="str">
            <v>Китай</v>
          </cell>
          <cell r="F10775" t="str">
            <v>СУХОЦВЕТЫ</v>
          </cell>
        </row>
        <row r="10776">
          <cell r="A10776" t="str">
            <v>GC11832</v>
          </cell>
          <cell r="B10776" t="str">
            <v>YILIDA</v>
          </cell>
          <cell r="C10776" t="str">
            <v xml:space="preserve"> Набор ароматизированных сухоцветов АПЕЛЬСИН 19x10см</v>
          </cell>
          <cell r="D10776" t="str">
            <v xml:space="preserve"> Garden figure the HEDGEHOG ON the LOG, h=26cm</v>
          </cell>
          <cell r="E10776" t="str">
            <v>Китай</v>
          </cell>
          <cell r="F10776" t="str">
            <v>СУХОЦВЕТЫ</v>
          </cell>
        </row>
        <row r="10777">
          <cell r="A10777" t="str">
            <v>GC11833</v>
          </cell>
          <cell r="B10777" t="str">
            <v>YILIDA</v>
          </cell>
          <cell r="C10777" t="str">
            <v xml:space="preserve"> Набор ароматизированных сухоцветов ЛАВАНДА 19x10см</v>
          </cell>
          <cell r="D10777" t="str">
            <v xml:space="preserve"> Garden figure the HEDGEHOG ON the MUSHROOM, h=27cm</v>
          </cell>
          <cell r="E10777" t="str">
            <v>Китай</v>
          </cell>
          <cell r="F10777" t="str">
            <v>СУХОЦВЕТЫ</v>
          </cell>
        </row>
        <row r="10778">
          <cell r="A10778" t="str">
            <v>GC11834</v>
          </cell>
          <cell r="B10778" t="str">
            <v>YILIDA</v>
          </cell>
          <cell r="C10778" t="str">
            <v xml:space="preserve"> Набор ароматизированных сухоцветов ОКЕАН 19x10см</v>
          </cell>
          <cell r="D10778" t="str">
            <v xml:space="preserve"> Garden figure the HEDGEHOG-GARDENER, h=21cm</v>
          </cell>
          <cell r="E10778" t="str">
            <v>Китай</v>
          </cell>
          <cell r="F10778" t="str">
            <v>СУХОЦВЕТЫ</v>
          </cell>
        </row>
        <row r="10779">
          <cell r="A10779" t="str">
            <v>GC11835</v>
          </cell>
          <cell r="B10779" t="str">
            <v>YILIDA</v>
          </cell>
          <cell r="C10779" t="str">
            <v xml:space="preserve"> Набор ароматизированных сухоцветов РОЗА 19x10см</v>
          </cell>
          <cell r="D10779" t="str">
            <v xml:space="preserve"> Wolf box</v>
          </cell>
          <cell r="E10779" t="str">
            <v>Китай</v>
          </cell>
          <cell r="F10779" t="str">
            <v>СУХОЦВЕТЫ</v>
          </cell>
        </row>
        <row r="10780">
          <cell r="A10780" t="str">
            <v>GC11826</v>
          </cell>
          <cell r="B10780" t="str">
            <v>YILIDA</v>
          </cell>
          <cell r="C10780" t="str">
            <v xml:space="preserve"> Ваза ЛАДЬЯ с ароматизированным наполнителем ЯБЛОКО</v>
          </cell>
          <cell r="D10780" t="str">
            <v xml:space="preserve"> Dry flowers set, ORANGE 20x15cm</v>
          </cell>
          <cell r="E10780" t="str">
            <v>Китай</v>
          </cell>
          <cell r="F10780" t="str">
            <v>КЕРАМИКА,СУХОЦВЕТ</v>
          </cell>
        </row>
        <row r="10781">
          <cell r="A10781" t="str">
            <v>GC11827</v>
          </cell>
          <cell r="B10781" t="str">
            <v>YILIDA</v>
          </cell>
          <cell r="C10781" t="str">
            <v xml:space="preserve"> Ваза ЛАДЬЯ с ароматизированным наполнителем ВАНИЛЬ</v>
          </cell>
          <cell r="D10781" t="str">
            <v xml:space="preserve"> Dry flowers set, LAVENDER 20x15cm</v>
          </cell>
          <cell r="E10781" t="str">
            <v>Китай</v>
          </cell>
          <cell r="F10781" t="str">
            <v>КЕРАМИКА,СУХОЦВЕТ</v>
          </cell>
        </row>
        <row r="10782">
          <cell r="A10782" t="str">
            <v>GC11828</v>
          </cell>
          <cell r="B10782" t="str">
            <v>YILIDA</v>
          </cell>
          <cell r="C10782" t="str">
            <v xml:space="preserve"> Ваза ЛАДЬЯ с ароматизированным наполнителем РОЗА</v>
          </cell>
          <cell r="D10782" t="str">
            <v xml:space="preserve"> Dry flowers set, ROSE 20x15cm</v>
          </cell>
          <cell r="E10782" t="str">
            <v>Китай</v>
          </cell>
          <cell r="F10782" t="str">
            <v>КЕРАМИКА,СУХОЦВЕТ</v>
          </cell>
        </row>
        <row r="10783">
          <cell r="A10783" t="str">
            <v>GC11829</v>
          </cell>
          <cell r="B10783" t="str">
            <v>YILIDA</v>
          </cell>
          <cell r="C10783" t="str">
            <v xml:space="preserve"> Ваза ЛАДЬЯ с ароматизированным наполнителем ОКЕАН</v>
          </cell>
          <cell r="D10783" t="str">
            <v xml:space="preserve"> Dry flowers set, OCEAN 20x15cm</v>
          </cell>
          <cell r="E10783" t="str">
            <v>Китай</v>
          </cell>
          <cell r="F10783" t="str">
            <v>КЕРАМИКА,СУХОЦВЕТ</v>
          </cell>
        </row>
        <row r="10784">
          <cell r="A10784" t="str">
            <v>GC11830</v>
          </cell>
          <cell r="B10784" t="str">
            <v>YILIDA</v>
          </cell>
          <cell r="C10784" t="str">
            <v xml:space="preserve"> Набор ароматизированных сухоцветов ВАНИЛЬ 19x10см</v>
          </cell>
          <cell r="D10784" t="str">
            <v xml:space="preserve"> Garden figure the HEDGEHOG With the POT of COLOURS, h=27cm</v>
          </cell>
          <cell r="E10784" t="str">
            <v>Китай</v>
          </cell>
          <cell r="F10784" t="str">
            <v>СУХОЦВЕТЫ</v>
          </cell>
        </row>
        <row r="10785">
          <cell r="A10785" t="str">
            <v>GC11824</v>
          </cell>
          <cell r="B10785" t="str">
            <v>YILIDA</v>
          </cell>
          <cell r="C10785" t="str">
            <v xml:space="preserve"> Ваза ЛАДЬЯ с ароматизированным наполнителем АПЕЛЬСИН</v>
          </cell>
          <cell r="D10785" t="str">
            <v xml:space="preserve"> Dry flowers set, VANILLA 20x15cm</v>
          </cell>
          <cell r="E10785" t="str">
            <v>Китай</v>
          </cell>
          <cell r="F10785" t="str">
            <v>КЕРАМИКА,СУХОЦВЕТ</v>
          </cell>
        </row>
        <row r="10786">
          <cell r="A10786" t="str">
            <v>GC11825</v>
          </cell>
          <cell r="B10786" t="str">
            <v>YILIDA</v>
          </cell>
          <cell r="C10786" t="str">
            <v xml:space="preserve"> Ваза ЛАДЬЯ с ароматизированным наполнителем ЛАВАНДА</v>
          </cell>
          <cell r="D10786" t="str">
            <v xml:space="preserve"> Dry flowers set, APPLE 20x15cm</v>
          </cell>
          <cell r="E10786" t="str">
            <v>Китай</v>
          </cell>
          <cell r="F10786" t="str">
            <v>КЕРАМИКА,СУХОЦВЕТ</v>
          </cell>
        </row>
        <row r="10787">
          <cell r="A10787" t="str">
            <v>GC11844</v>
          </cell>
          <cell r="B10787" t="str">
            <v>YILIDA</v>
          </cell>
          <cell r="C10787" t="str">
            <v xml:space="preserve"> Набор ароматизированных сухоцветов АПЕЛЬСИН 20x15см</v>
          </cell>
          <cell r="D10787" t="str">
            <v xml:space="preserve"> 3 tea candles set with candlestick HEART</v>
          </cell>
          <cell r="E10787" t="str">
            <v>Китай</v>
          </cell>
          <cell r="F10787" t="str">
            <v>СУХОЦВЕТЫ</v>
          </cell>
        </row>
        <row r="10788">
          <cell r="A10788" t="str">
            <v>GC11845</v>
          </cell>
          <cell r="B10788" t="str">
            <v>YILIDA</v>
          </cell>
          <cell r="C10788" t="str">
            <v xml:space="preserve"> Набор ароматизированных сухоцветов ЛАВАНДА 20x15см</v>
          </cell>
          <cell r="D10788" t="str">
            <v xml:space="preserve"> 2 tea candles set with candlestick HEART</v>
          </cell>
          <cell r="E10788" t="str">
            <v>Китай</v>
          </cell>
          <cell r="F10788" t="str">
            <v>СУХОЦВЕТЫ</v>
          </cell>
        </row>
        <row r="10789">
          <cell r="A10789" t="str">
            <v>GC11846</v>
          </cell>
          <cell r="B10789" t="str">
            <v>YILIDA</v>
          </cell>
          <cell r="C10789" t="str">
            <v xml:space="preserve"> Набор ароматизированных сухоцветов РОЗА 20x15см</v>
          </cell>
          <cell r="D10789" t="str">
            <v xml:space="preserve"> A set of candles HEART</v>
          </cell>
          <cell r="E10789" t="str">
            <v>Китай</v>
          </cell>
          <cell r="F10789" t="str">
            <v>СУХОЦВЕТЫ</v>
          </cell>
        </row>
        <row r="10790">
          <cell r="A10790" t="str">
            <v>GC11847</v>
          </cell>
          <cell r="B10790" t="str">
            <v>YILIDA</v>
          </cell>
          <cell r="C10790" t="str">
            <v xml:space="preserve"> Набор ароматизированных сухоцветов ОКЕАН 20x15см</v>
          </cell>
          <cell r="D10790" t="str">
            <v xml:space="preserve"> Candle in the  glass HEART, h=7cm</v>
          </cell>
          <cell r="E10790" t="str">
            <v>Китай</v>
          </cell>
          <cell r="F10790" t="str">
            <v>СУХОЦВЕТЫ</v>
          </cell>
        </row>
        <row r="10791">
          <cell r="A10791" t="str">
            <v>GC11839</v>
          </cell>
          <cell r="B10791" t="str">
            <v>YILIDA</v>
          </cell>
          <cell r="C10791" t="str">
            <v xml:space="preserve"> Набор ароматизированных сухоцветов ЛАВАНДА 15x15см</v>
          </cell>
          <cell r="D10791" t="str">
            <v xml:space="preserve"> Bear coaster set</v>
          </cell>
          <cell r="E10791" t="str">
            <v>Китай</v>
          </cell>
          <cell r="F10791" t="str">
            <v>СУХОЦВЕТЫ</v>
          </cell>
        </row>
        <row r="10792">
          <cell r="A10792" t="str">
            <v>GC11840</v>
          </cell>
          <cell r="B10792" t="str">
            <v>YILIDA</v>
          </cell>
          <cell r="C10792" t="str">
            <v xml:space="preserve"> Набор ароматизированных сухоцветов РОЗА 15x15см</v>
          </cell>
          <cell r="D10792" t="str">
            <v xml:space="preserve"> Deer coaster set</v>
          </cell>
          <cell r="E10792" t="str">
            <v>Китай</v>
          </cell>
          <cell r="F10792" t="str">
            <v>СУХОЦВЕТЫ</v>
          </cell>
        </row>
        <row r="10793">
          <cell r="A10793" t="str">
            <v>GC11841</v>
          </cell>
          <cell r="B10793" t="str">
            <v>YILIDA</v>
          </cell>
          <cell r="C10793" t="str">
            <v xml:space="preserve"> Набор ароматизированных сухоцветов ОКЕАН 15x15см</v>
          </cell>
          <cell r="D10793" t="str">
            <v xml:space="preserve"> Candlestick with flowers decoration</v>
          </cell>
          <cell r="E10793" t="str">
            <v>Китай</v>
          </cell>
          <cell r="F10793" t="str">
            <v>СУХОЦВЕТЫ</v>
          </cell>
        </row>
        <row r="10794">
          <cell r="A10794" t="str">
            <v>GC11842</v>
          </cell>
          <cell r="B10794" t="str">
            <v>YILIDA</v>
          </cell>
          <cell r="C10794" t="str">
            <v xml:space="preserve"> Набор ароматизированных сухоцветов ВАНИЛЬ 20x15см</v>
          </cell>
          <cell r="D10794" t="str">
            <v xml:space="preserve"> Candlestick with Butterfly decoration</v>
          </cell>
          <cell r="E10794" t="str">
            <v>Китай</v>
          </cell>
          <cell r="F10794" t="str">
            <v>СУХОЦВЕТЫ</v>
          </cell>
        </row>
        <row r="10795">
          <cell r="A10795" t="str">
            <v>GC11843</v>
          </cell>
          <cell r="B10795" t="str">
            <v>YILIDA</v>
          </cell>
          <cell r="C10795" t="str">
            <v xml:space="preserve"> Набор ароматизированных сухоцветов ЯБЛОКО 20x15см</v>
          </cell>
          <cell r="D10795" t="str">
            <v xml:space="preserve"> Candlestick for a tea candle Flower Arrangement</v>
          </cell>
          <cell r="E10795" t="str">
            <v>Китай</v>
          </cell>
          <cell r="F10795" t="str">
            <v>СУХОЦВЕТЫ</v>
          </cell>
        </row>
        <row r="10796">
          <cell r="A10796" t="str">
            <v>GC11836</v>
          </cell>
          <cell r="B10796" t="str">
            <v>YILIDA</v>
          </cell>
          <cell r="C10796" t="str">
            <v xml:space="preserve"> Набор ароматизированных сухоцветов ВАНИЛЬ 15x15см</v>
          </cell>
          <cell r="D10796" t="str">
            <v xml:space="preserve"> Bear box</v>
          </cell>
          <cell r="E10796" t="str">
            <v>Китай</v>
          </cell>
          <cell r="F10796" t="str">
            <v>СУХОЦВЕТЫ</v>
          </cell>
        </row>
        <row r="10797">
          <cell r="A10797" t="str">
            <v>GC11837</v>
          </cell>
          <cell r="B10797" t="str">
            <v>YILIDA</v>
          </cell>
          <cell r="C10797" t="str">
            <v xml:space="preserve"> Набор ароматизированных сухоцветов ЯБЛОКО 15x15см</v>
          </cell>
          <cell r="D10797" t="str">
            <v xml:space="preserve"> Deer box</v>
          </cell>
          <cell r="E10797" t="str">
            <v>Китай</v>
          </cell>
          <cell r="F10797" t="str">
            <v>СУХОЦВЕТЫ</v>
          </cell>
        </row>
        <row r="10798">
          <cell r="A10798" t="str">
            <v>GC11838</v>
          </cell>
          <cell r="B10798" t="str">
            <v>YILIDA</v>
          </cell>
          <cell r="C10798" t="str">
            <v xml:space="preserve"> Набор ароматизированных сухоцветов АПЕЛЬСИН 15x15см</v>
          </cell>
          <cell r="D10798" t="str">
            <v xml:space="preserve"> Wolf coaster set</v>
          </cell>
          <cell r="E10798" t="str">
            <v>Китай</v>
          </cell>
          <cell r="F10798" t="str">
            <v>СУХОЦВЕТЫ</v>
          </cell>
        </row>
        <row r="10799">
          <cell r="A10799" t="str">
            <v>GC11024</v>
          </cell>
          <cell r="B10799" t="str">
            <v>YILIDA</v>
          </cell>
          <cell r="C10799" t="str">
            <v xml:space="preserve"> Набор для декорирования ароматизированный ВАНИЛЬ 12х8см</v>
          </cell>
          <cell r="D10799" t="str">
            <v xml:space="preserve"> POT POURRI SET 12х8cm</v>
          </cell>
          <cell r="E10799" t="str">
            <v>Китай</v>
          </cell>
          <cell r="F10799" t="str">
            <v>СУХОЦВЕТЫ</v>
          </cell>
        </row>
        <row r="10800">
          <cell r="A10800" t="str">
            <v>GC11025</v>
          </cell>
          <cell r="B10800" t="str">
            <v>YILIDA</v>
          </cell>
          <cell r="C10800" t="str">
            <v xml:space="preserve"> Набор для декорирования ароматизированный АПЕЛЬСИН 12х8см</v>
          </cell>
          <cell r="D10800" t="str">
            <v xml:space="preserve"> POT POURRI SET 12х8cm</v>
          </cell>
          <cell r="E10800" t="str">
            <v>Китай</v>
          </cell>
          <cell r="F10800" t="str">
            <v>СУХОЦВЕТЫ</v>
          </cell>
        </row>
        <row r="10801">
          <cell r="A10801" t="str">
            <v>GC11026</v>
          </cell>
          <cell r="B10801" t="str">
            <v>YILIDA</v>
          </cell>
          <cell r="C10801" t="str">
            <v xml:space="preserve"> Набор для декорирования ароматизированный ОКЕАН 12х8см</v>
          </cell>
          <cell r="D10801" t="str">
            <v xml:space="preserve"> POT POURRI SET 12х8cm</v>
          </cell>
          <cell r="E10801" t="str">
            <v>Китай</v>
          </cell>
          <cell r="F10801" t="str">
            <v>СУХОЦВЕТЫ</v>
          </cell>
        </row>
        <row r="10802">
          <cell r="A10802" t="str">
            <v>GC11027</v>
          </cell>
          <cell r="B10802" t="str">
            <v>YILIDA</v>
          </cell>
          <cell r="C10802" t="str">
            <v xml:space="preserve"> Набор для декорирования ароматизированный ЛАВАНДА 12х8см</v>
          </cell>
          <cell r="D10802" t="str">
            <v xml:space="preserve"> POT POURRI SET 12х8cm</v>
          </cell>
          <cell r="E10802" t="str">
            <v>Китай</v>
          </cell>
          <cell r="F10802" t="str">
            <v>СУХОЦВЕТЫ</v>
          </cell>
        </row>
        <row r="10803">
          <cell r="A10803" t="str">
            <v>GC11028</v>
          </cell>
          <cell r="B10803" t="str">
            <v>YILIDA</v>
          </cell>
          <cell r="C10803" t="str">
            <v xml:space="preserve"> Набор для декорирования ароматизированный РОЗА 12х8см</v>
          </cell>
          <cell r="D10803" t="str">
            <v xml:space="preserve"> POT POURRI SET 12х8cm</v>
          </cell>
          <cell r="E10803" t="str">
            <v>Китай</v>
          </cell>
          <cell r="F10803" t="str">
            <v>СУХОЦВЕТЫ</v>
          </cell>
        </row>
        <row r="10804">
          <cell r="A10804" t="str">
            <v>GC11029</v>
          </cell>
          <cell r="B10804" t="str">
            <v>YILIDA</v>
          </cell>
          <cell r="C10804" t="str">
            <v xml:space="preserve"> Ваза с ароматизированным наполнителем ЯБЛОКО 11см</v>
          </cell>
          <cell r="D10804" t="str">
            <v xml:space="preserve">  POT POURRI VASE 11cm</v>
          </cell>
          <cell r="E10804" t="str">
            <v>Китай</v>
          </cell>
          <cell r="F10804" t="str">
            <v>СУХОЦВЕТЫ</v>
          </cell>
        </row>
        <row r="10805">
          <cell r="A10805" t="str">
            <v>GC11030</v>
          </cell>
          <cell r="B10805" t="str">
            <v>YILIDA</v>
          </cell>
          <cell r="C10805" t="str">
            <v xml:space="preserve"> Ваза с ароматизированным наполнителем ВАНИЛЬ 11см</v>
          </cell>
          <cell r="D10805" t="str">
            <v xml:space="preserve"> POT POURRI VASE 11cm</v>
          </cell>
          <cell r="E10805" t="str">
            <v>Китай</v>
          </cell>
          <cell r="F10805" t="str">
            <v>СУХОЦВЕТЫ</v>
          </cell>
        </row>
        <row r="10806">
          <cell r="A10806" t="str">
            <v>GC11031</v>
          </cell>
          <cell r="B10806" t="str">
            <v>YILIDA</v>
          </cell>
          <cell r="C10806" t="str">
            <v xml:space="preserve"> Ваза с ароматизированным наполнителем АПЕЛЬСИН 11см</v>
          </cell>
          <cell r="D10806" t="str">
            <v xml:space="preserve"> POT POURRI VASE 11cm</v>
          </cell>
          <cell r="E10806" t="str">
            <v>Китай</v>
          </cell>
          <cell r="F10806" t="str">
            <v>СУХОЦВЕТЫ</v>
          </cell>
        </row>
        <row r="10807">
          <cell r="A10807" t="str">
            <v>GC11032</v>
          </cell>
          <cell r="B10807" t="str">
            <v>YILIDA</v>
          </cell>
          <cell r="C10807" t="str">
            <v xml:space="preserve"> Ваза с ароматизированным наполнителем ОКЕАН 11см</v>
          </cell>
          <cell r="D10807" t="str">
            <v xml:space="preserve"> POT POURRI VASE 11cm</v>
          </cell>
          <cell r="E10807" t="str">
            <v>Китай</v>
          </cell>
          <cell r="F10807" t="str">
            <v>СУХОЦВЕТЫ</v>
          </cell>
        </row>
        <row r="10808">
          <cell r="A10808" t="str">
            <v>GC11033</v>
          </cell>
          <cell r="B10808" t="str">
            <v>YILIDA</v>
          </cell>
          <cell r="C10808" t="str">
            <v xml:space="preserve"> Ваза с ароматизированным наполнителем ЛАВАНДА 11см</v>
          </cell>
          <cell r="D10808" t="str">
            <v xml:space="preserve"> POT POURRI VASE 11cm</v>
          </cell>
          <cell r="E10808" t="str">
            <v>Китай</v>
          </cell>
          <cell r="F10808" t="str">
            <v>СУХОЦВЕТЫ</v>
          </cell>
        </row>
        <row r="10809">
          <cell r="A10809" t="str">
            <v>GC11019</v>
          </cell>
          <cell r="B10809" t="str">
            <v>YILIDA</v>
          </cell>
          <cell r="C10809" t="str">
            <v xml:space="preserve"> Набор для декорирования ароматизированный АПЕЛЬСИН 20.5х14.5см</v>
          </cell>
          <cell r="D10809" t="str">
            <v xml:space="preserve"> POT POURRI SET 20,5х14,5cm</v>
          </cell>
          <cell r="E10809" t="str">
            <v>Китай</v>
          </cell>
          <cell r="F10809" t="str">
            <v>СУХОЦВЕТ</v>
          </cell>
        </row>
        <row r="10810">
          <cell r="A10810" t="str">
            <v>GC11020</v>
          </cell>
          <cell r="B10810" t="str">
            <v>YILIDA</v>
          </cell>
          <cell r="C10810" t="str">
            <v xml:space="preserve"> Набор для декорирования ароматизированный ОКЕАН 20.5х14.5см</v>
          </cell>
          <cell r="D10810" t="str">
            <v xml:space="preserve"> POT POURRI SET 20,5х14,5cm</v>
          </cell>
          <cell r="E10810" t="str">
            <v>Китай</v>
          </cell>
          <cell r="F10810" t="str">
            <v>СУХОЦВЕТЫ</v>
          </cell>
        </row>
        <row r="10811">
          <cell r="A10811" t="str">
            <v>GC11021</v>
          </cell>
          <cell r="B10811" t="str">
            <v>YILIDA</v>
          </cell>
          <cell r="C10811" t="str">
            <v xml:space="preserve"> Набор для декорирования ароматизированный ЛАВАНДА 20.5х14.5см</v>
          </cell>
          <cell r="D10811" t="str">
            <v xml:space="preserve"> POT POURRI SET 20,5х14,5cm</v>
          </cell>
          <cell r="E10811" t="str">
            <v>Китай</v>
          </cell>
          <cell r="F10811" t="str">
            <v>СУХОЦВЕТЫ</v>
          </cell>
        </row>
        <row r="10812">
          <cell r="A10812" t="str">
            <v>GC11022</v>
          </cell>
          <cell r="B10812" t="str">
            <v>YILIDA</v>
          </cell>
          <cell r="C10812" t="str">
            <v xml:space="preserve"> Набор для декорирования ароматизированный РОЗА 20.5х14.5см</v>
          </cell>
          <cell r="D10812" t="str">
            <v xml:space="preserve"> POT POURRI SET 20,5х14,5cm</v>
          </cell>
          <cell r="E10812" t="str">
            <v>Китай</v>
          </cell>
          <cell r="F10812" t="str">
            <v>СУХОЦВЕТ</v>
          </cell>
        </row>
        <row r="10813">
          <cell r="A10813" t="str">
            <v>GC11023</v>
          </cell>
          <cell r="B10813" t="str">
            <v>YILIDA</v>
          </cell>
          <cell r="C10813" t="str">
            <v xml:space="preserve"> Набор для декорирования ароматизированный ЯБЛОКО 12х8см</v>
          </cell>
          <cell r="D10813" t="str">
            <v xml:space="preserve"> POT POURRI SET 12х8cm</v>
          </cell>
          <cell r="E10813" t="str">
            <v>Китай</v>
          </cell>
          <cell r="F10813" t="str">
            <v>СУХОЦВЕТЫ</v>
          </cell>
        </row>
        <row r="10814">
          <cell r="A10814" t="str">
            <v>GC11017</v>
          </cell>
          <cell r="B10814" t="str">
            <v>YILIDA</v>
          </cell>
          <cell r="C10814" t="str">
            <v xml:space="preserve"> Набор для декорирования ароматизированный ЯБЛОКО 20.5х14.5см</v>
          </cell>
          <cell r="D10814" t="str">
            <v xml:space="preserve"> POT POURRI SET 20,5х14,5cm</v>
          </cell>
          <cell r="E10814" t="str">
            <v>Китай</v>
          </cell>
          <cell r="F10814" t="str">
            <v>СУХОЦВЕТ</v>
          </cell>
        </row>
        <row r="10815">
          <cell r="A10815" t="str">
            <v>GC11018</v>
          </cell>
          <cell r="B10815" t="str">
            <v>YILIDA</v>
          </cell>
          <cell r="C10815" t="str">
            <v xml:space="preserve"> Набор для декорирования ароматизированный ВАНИЛЬ 20.5х14.5см</v>
          </cell>
          <cell r="D10815" t="str">
            <v xml:space="preserve"> POT POURRI SET 20,5х14,5cm</v>
          </cell>
          <cell r="E10815" t="str">
            <v>Китай</v>
          </cell>
          <cell r="F10815" t="str">
            <v>СУХОЦВЕТ</v>
          </cell>
        </row>
        <row r="10816">
          <cell r="A10816" t="str">
            <v>GC11038</v>
          </cell>
          <cell r="B10816" t="str">
            <v>YILIDA</v>
          </cell>
          <cell r="C10816" t="str">
            <v xml:space="preserve"> Ваза с ароматизированным наполнителем ОКЕАН 17см</v>
          </cell>
          <cell r="D10816" t="str">
            <v xml:space="preserve"> POT POURRI VASE 17cm</v>
          </cell>
          <cell r="E10816" t="str">
            <v>Китай</v>
          </cell>
          <cell r="F10816" t="str">
            <v>СУХОЦВЕТЫ</v>
          </cell>
        </row>
        <row r="10817">
          <cell r="A10817" t="str">
            <v>GC11039</v>
          </cell>
          <cell r="B10817" t="str">
            <v>YILIDA</v>
          </cell>
          <cell r="C10817" t="str">
            <v xml:space="preserve"> Ваза с ароматизированным наполнителем ЛАВАНДА 17см</v>
          </cell>
          <cell r="D10817" t="str">
            <v xml:space="preserve"> POT POURRI VASE 17cm</v>
          </cell>
          <cell r="E10817" t="str">
            <v>Китай</v>
          </cell>
          <cell r="F10817" t="str">
            <v>СУХОЦВЕТЫ</v>
          </cell>
        </row>
        <row r="10818">
          <cell r="A10818" t="str">
            <v>GC11040</v>
          </cell>
          <cell r="B10818" t="str">
            <v>YILIDA</v>
          </cell>
          <cell r="C10818" t="str">
            <v xml:space="preserve"> Ваза с ароматизированным наполнителем РОЗА 17см</v>
          </cell>
          <cell r="D10818" t="str">
            <v xml:space="preserve"> POT POURRI VASE 17cm</v>
          </cell>
          <cell r="E10818" t="str">
            <v>Китай</v>
          </cell>
          <cell r="F10818" t="str">
            <v>СУХОЦВЕТЫ</v>
          </cell>
        </row>
        <row r="10819">
          <cell r="A10819" t="str">
            <v>GC11041</v>
          </cell>
          <cell r="B10819" t="str">
            <v>YILIDA</v>
          </cell>
          <cell r="C10819" t="str">
            <v xml:space="preserve"> Отдушка ароматизированная ЯБЛОКО</v>
          </cell>
          <cell r="D10819" t="str">
            <v xml:space="preserve"> POT POURRI SMALL BAG</v>
          </cell>
          <cell r="E10819" t="str">
            <v>Китай</v>
          </cell>
          <cell r="F10819" t="str">
            <v>СУХОЦВЕТЫ</v>
          </cell>
        </row>
        <row r="10820">
          <cell r="A10820" t="str">
            <v>GC11042</v>
          </cell>
          <cell r="B10820" t="str">
            <v>YILIDA</v>
          </cell>
          <cell r="C10820" t="str">
            <v xml:space="preserve"> Отдушка ароматизированная ВАНИЛЬ</v>
          </cell>
          <cell r="D10820" t="str">
            <v xml:space="preserve"> POT POURRI SMALL BAG</v>
          </cell>
          <cell r="E10820" t="str">
            <v>Китай</v>
          </cell>
          <cell r="F10820" t="str">
            <v>СУХОЦВЕТЫ</v>
          </cell>
        </row>
        <row r="10821">
          <cell r="A10821" t="str">
            <v>GC11034</v>
          </cell>
          <cell r="B10821" t="str">
            <v>YILIDA</v>
          </cell>
          <cell r="C10821" t="str">
            <v xml:space="preserve"> Ваза с ароматизированным наполнителем РОЗА 11см</v>
          </cell>
          <cell r="D10821" t="str">
            <v xml:space="preserve"> POT POURRI VASE 11cm</v>
          </cell>
          <cell r="E10821" t="str">
            <v>Китай</v>
          </cell>
          <cell r="F10821" t="str">
            <v>СУХОЦВЕТЫ</v>
          </cell>
        </row>
        <row r="10822">
          <cell r="A10822" t="str">
            <v>GC11035</v>
          </cell>
          <cell r="B10822" t="str">
            <v>YILIDA</v>
          </cell>
          <cell r="C10822" t="str">
            <v xml:space="preserve"> Ваза с ароматизированным наполнителем ЯБЛОКО 17см</v>
          </cell>
          <cell r="D10822" t="str">
            <v xml:space="preserve"> POT POURRI VASE 17cm</v>
          </cell>
          <cell r="E10822" t="str">
            <v>Китай</v>
          </cell>
          <cell r="F10822" t="str">
            <v>СУХОЦВЕТЫ</v>
          </cell>
        </row>
        <row r="10823">
          <cell r="A10823" t="str">
            <v>GC11036</v>
          </cell>
          <cell r="B10823" t="str">
            <v>YILIDA</v>
          </cell>
          <cell r="C10823" t="str">
            <v xml:space="preserve"> Ваза с ароматизированным наполнителем ВАНИЛЬ 17см</v>
          </cell>
          <cell r="D10823" t="str">
            <v xml:space="preserve"> POT POURRI VASE 17cm</v>
          </cell>
          <cell r="E10823" t="str">
            <v>Китай</v>
          </cell>
          <cell r="F10823" t="str">
            <v>СУХОЦВЕТЫ</v>
          </cell>
        </row>
        <row r="10824">
          <cell r="A10824" t="str">
            <v>GC11037</v>
          </cell>
          <cell r="B10824" t="str">
            <v>YILIDA</v>
          </cell>
          <cell r="C10824" t="str">
            <v xml:space="preserve"> Ваза с ароматизированным наполнителем АПЕЛЬСИН 17см</v>
          </cell>
          <cell r="D10824" t="str">
            <v xml:space="preserve"> POT POURRI VASE 17cm</v>
          </cell>
          <cell r="E10824" t="str">
            <v>Китай</v>
          </cell>
          <cell r="F10824" t="str">
            <v>СУХОЦВЕТЫ</v>
          </cell>
        </row>
        <row r="10825">
          <cell r="A10825" t="str">
            <v>GC11043</v>
          </cell>
          <cell r="B10825" t="str">
            <v>YILIDA</v>
          </cell>
          <cell r="C10825" t="str">
            <v xml:space="preserve"> Отдушка ароматизированная АПЕЛЬСИН</v>
          </cell>
          <cell r="D10825" t="str">
            <v xml:space="preserve"> POT POURRI SMALL BAG</v>
          </cell>
          <cell r="E10825" t="str">
            <v>Китай</v>
          </cell>
          <cell r="F10825" t="str">
            <v>СУХОЦВЕТЫ</v>
          </cell>
        </row>
        <row r="10826">
          <cell r="A10826" t="str">
            <v>GC11044</v>
          </cell>
          <cell r="B10826" t="str">
            <v>YILIDA</v>
          </cell>
          <cell r="C10826" t="str">
            <v xml:space="preserve"> Отдушка ароматизированная ОКЕАН</v>
          </cell>
          <cell r="D10826" t="str">
            <v xml:space="preserve"> POT POURRI SMALL BAG</v>
          </cell>
          <cell r="E10826" t="str">
            <v>Китай</v>
          </cell>
          <cell r="F10826" t="str">
            <v>СУХОЦВЕТЫ</v>
          </cell>
        </row>
        <row r="10827">
          <cell r="A10827" t="str">
            <v>GC11045</v>
          </cell>
          <cell r="B10827" t="str">
            <v>YILIDA</v>
          </cell>
          <cell r="C10827" t="str">
            <v xml:space="preserve"> Отдушка ароматизированная ЛАВАНДА</v>
          </cell>
          <cell r="D10827" t="str">
            <v xml:space="preserve"> POT POURRI SMALL BAG</v>
          </cell>
          <cell r="E10827" t="str">
            <v>Китай</v>
          </cell>
          <cell r="F10827" t="str">
            <v>СУХОЦВЕТЫ</v>
          </cell>
        </row>
        <row r="10828">
          <cell r="A10828" t="str">
            <v>GC11046</v>
          </cell>
          <cell r="B10828" t="str">
            <v>YILIDA</v>
          </cell>
          <cell r="C10828" t="str">
            <v xml:space="preserve"> Отдушка ароматизированная РОЗА</v>
          </cell>
          <cell r="D10828" t="str">
            <v xml:space="preserve"> POT POURRI SMALL BAG</v>
          </cell>
          <cell r="E10828" t="str">
            <v>Китай</v>
          </cell>
          <cell r="F10828" t="str">
            <v>СУХОЦВЕТЫ</v>
          </cell>
        </row>
        <row r="10829">
          <cell r="A10829" t="str">
            <v>GC12018</v>
          </cell>
          <cell r="B10829" t="str">
            <v>YILIDA</v>
          </cell>
          <cell r="C10829" t="str">
            <v xml:space="preserve"> Набор для декорирования ароматизированный ЛАВАНДА h=22см</v>
          </cell>
          <cell r="D10829" t="str">
            <v xml:space="preserve"> POT POURRI DECORATION IN TRAPEZOIDAL PVC BOX</v>
          </cell>
          <cell r="E10829" t="str">
            <v>Китай</v>
          </cell>
          <cell r="F10829" t="str">
            <v>СУХОЦВЕТЫ</v>
          </cell>
        </row>
        <row r="10830">
          <cell r="A10830" t="str">
            <v>GC12019</v>
          </cell>
          <cell r="B10830" t="str">
            <v>YILIDA</v>
          </cell>
          <cell r="C10830" t="str">
            <v xml:space="preserve"> Набор для декорирования ароматизированный РОЗА h=22см</v>
          </cell>
          <cell r="D10830" t="str">
            <v xml:space="preserve"> POT POURRI DECORATION IN TRAPEZOIDAL PVC BOX</v>
          </cell>
          <cell r="E10830" t="str">
            <v>Китай</v>
          </cell>
          <cell r="F10830" t="str">
            <v>СУХОЦВЕТЫ</v>
          </cell>
        </row>
        <row r="10831">
          <cell r="A10831" t="str">
            <v>GC12020</v>
          </cell>
          <cell r="B10831" t="str">
            <v>YILIDA</v>
          </cell>
          <cell r="C10831" t="str">
            <v xml:space="preserve"> Ваза с ароматизированным наполнителем ЯБЛОКО 17см</v>
          </cell>
          <cell r="D10831" t="str">
            <v xml:space="preserve"> GLASS VASE WITH DRY FLOWERS IN PVC BOX</v>
          </cell>
          <cell r="E10831" t="str">
            <v>Китай</v>
          </cell>
          <cell r="F10831" t="str">
            <v>СУХОЦВЕТЫ,СТЕКЛО</v>
          </cell>
        </row>
        <row r="10832">
          <cell r="A10832" t="str">
            <v>GC12021</v>
          </cell>
          <cell r="B10832" t="str">
            <v>YILIDA</v>
          </cell>
          <cell r="C10832" t="str">
            <v xml:space="preserve"> Ваза с ароматизированным наполнителем ВАНИЛЬ 17см</v>
          </cell>
          <cell r="D10832" t="str">
            <v xml:space="preserve"> GLASS VASE WITH DRY FLOWERS IN PVC BOX</v>
          </cell>
          <cell r="E10832" t="str">
            <v>Китай</v>
          </cell>
          <cell r="F10832" t="str">
            <v>СУХОЦВЕТЫ,СТЕКЛО</v>
          </cell>
        </row>
        <row r="10833">
          <cell r="A10833" t="str">
            <v>GC12022</v>
          </cell>
          <cell r="B10833" t="str">
            <v>YILIDA</v>
          </cell>
          <cell r="C10833" t="str">
            <v xml:space="preserve"> Ваза с ароматизированным наполнителем АПЕЛЬСИН 17см</v>
          </cell>
          <cell r="D10833" t="str">
            <v xml:space="preserve"> GLASS VASE WITH DRY FLOWERS IN PVC BOX</v>
          </cell>
          <cell r="E10833" t="str">
            <v>Китай</v>
          </cell>
          <cell r="F10833" t="str">
            <v>СУХОЦВЕТЫ,СТЕКЛО</v>
          </cell>
        </row>
        <row r="10834">
          <cell r="A10834" t="str">
            <v>GC12013</v>
          </cell>
          <cell r="B10834" t="str">
            <v>YILIDA</v>
          </cell>
          <cell r="C10834" t="str">
            <v xml:space="preserve"> Декоративная экибана в вазе h=40cm</v>
          </cell>
          <cell r="D10834" t="str">
            <v xml:space="preserve"> DRIED FLOWERS ARRANGEMENT IN CERAMIC POT: 4 COLORS IN BLACK POT</v>
          </cell>
          <cell r="E10834" t="str">
            <v>Китай</v>
          </cell>
          <cell r="F10834" t="str">
            <v>СУХОЦВЕТЫ,КЕРАМИКА</v>
          </cell>
        </row>
        <row r="10835">
          <cell r="A10835" t="str">
            <v>GC12014</v>
          </cell>
          <cell r="B10835" t="str">
            <v>YILIDA</v>
          </cell>
          <cell r="C10835" t="str">
            <v xml:space="preserve"> Набор для декорирования ароматизированный ЯБЛОКО h=22см</v>
          </cell>
          <cell r="D10835" t="str">
            <v xml:space="preserve"> POT POURRI DECORATION IN TRAPEZOIDAL PVC BOX</v>
          </cell>
          <cell r="E10835" t="str">
            <v>Китай</v>
          </cell>
          <cell r="F10835" t="str">
            <v>СУХОЦВЕТЫ</v>
          </cell>
        </row>
        <row r="10836">
          <cell r="A10836" t="str">
            <v>GC12015</v>
          </cell>
          <cell r="B10836" t="str">
            <v>YILIDA</v>
          </cell>
          <cell r="C10836" t="str">
            <v xml:space="preserve"> Набор для декорирования ароматизированный ВАНИЛЬ h=22см</v>
          </cell>
          <cell r="D10836" t="str">
            <v xml:space="preserve"> POT POURRI DECORATION IN TRAPEZOIDAL PVC BOX</v>
          </cell>
          <cell r="E10836" t="str">
            <v>Китай</v>
          </cell>
          <cell r="F10836" t="str">
            <v>СУХОЦВЕТЫ</v>
          </cell>
        </row>
        <row r="10837">
          <cell r="A10837" t="str">
            <v>GC12016</v>
          </cell>
          <cell r="B10837" t="str">
            <v>YILIDA</v>
          </cell>
          <cell r="C10837" t="str">
            <v xml:space="preserve"> Набор для декорирования ароматизированный АПЕЛЬСИН h=22см</v>
          </cell>
          <cell r="D10837" t="str">
            <v xml:space="preserve"> POT POURRI DECORATION IN TRAPEZOIDAL PVC BOX</v>
          </cell>
          <cell r="E10837" t="str">
            <v>Китай</v>
          </cell>
          <cell r="F10837" t="str">
            <v>СУХОЦВЕТЫ</v>
          </cell>
        </row>
        <row r="10838">
          <cell r="A10838" t="str">
            <v>GC12017</v>
          </cell>
          <cell r="B10838" t="str">
            <v>YILIDA</v>
          </cell>
          <cell r="C10838" t="str">
            <v xml:space="preserve"> Набор для декорирования ароматизированный ОКЕАН h=22см</v>
          </cell>
          <cell r="D10838" t="str">
            <v xml:space="preserve"> POT POURRI DECORATION IN TRAPEZOIDAL PVC BOX</v>
          </cell>
          <cell r="E10838" t="str">
            <v>Китай</v>
          </cell>
          <cell r="F10838" t="str">
            <v>СУХОЦВЕТЫ</v>
          </cell>
        </row>
        <row r="10839">
          <cell r="A10839" t="str">
            <v>GC12023</v>
          </cell>
          <cell r="B10839" t="str">
            <v>YILIDA</v>
          </cell>
          <cell r="C10839" t="str">
            <v xml:space="preserve"> Ваза с ароматизированным наполнителем ОКЕАН 17см</v>
          </cell>
          <cell r="D10839" t="str">
            <v xml:space="preserve"> GLASS VASE WITH DRY FLOWERS IN PVC BOX</v>
          </cell>
          <cell r="E10839" t="str">
            <v>Китай</v>
          </cell>
          <cell r="F10839" t="str">
            <v>СУХОЦВЕТЫ,СТЕКЛО</v>
          </cell>
        </row>
        <row r="10840">
          <cell r="A10840" t="str">
            <v>GC12024</v>
          </cell>
          <cell r="B10840" t="str">
            <v>YILIDA</v>
          </cell>
          <cell r="C10840" t="str">
            <v xml:space="preserve"> Ваза с ароматизированным наполнителем ЛАВАНДА 17см</v>
          </cell>
          <cell r="D10840" t="str">
            <v xml:space="preserve"> GLASS VASE WITH DRY FLOWERS IN PVC BOX</v>
          </cell>
          <cell r="E10840" t="str">
            <v>Китай</v>
          </cell>
          <cell r="F10840" t="str">
            <v>СУХОЦВЕТЫ,СТЕКЛО</v>
          </cell>
        </row>
        <row r="10841">
          <cell r="A10841" t="str">
            <v>GC12025</v>
          </cell>
          <cell r="B10841" t="str">
            <v>YILIDA</v>
          </cell>
          <cell r="C10841" t="str">
            <v xml:space="preserve"> Ваза с ароматизированным наполнителем РОЗА 17см</v>
          </cell>
          <cell r="D10841" t="str">
            <v xml:space="preserve"> GLASS VASE WITH DRY FLOWERS IN PVC BOX</v>
          </cell>
          <cell r="E10841" t="str">
            <v>Китай</v>
          </cell>
          <cell r="F10841" t="str">
            <v>СУХОЦВЕТЫ,СТЕКЛО</v>
          </cell>
        </row>
        <row r="10842">
          <cell r="A10842" t="str">
            <v>CN2020</v>
          </cell>
          <cell r="B10842" t="str">
            <v>YONG</v>
          </cell>
          <cell r="C10842" t="str">
            <v xml:space="preserve"> Мини-кастрюля 200мл овальная (цвета красный белый черный)</v>
          </cell>
          <cell r="D10842" t="str">
            <v xml:space="preserve"> Casserole oval 200ml</v>
          </cell>
          <cell r="E10842" t="str">
            <v>Китай</v>
          </cell>
          <cell r="F10842" t="str">
            <v>КЕРАМИКА</v>
          </cell>
        </row>
        <row r="10843">
          <cell r="A10843" t="str">
            <v>CN2021</v>
          </cell>
          <cell r="B10843" t="str">
            <v>YONG</v>
          </cell>
          <cell r="C10843" t="str">
            <v xml:space="preserve"> Мини-кастрюля 200мл круглая (цвета красный белый черный)</v>
          </cell>
          <cell r="D10843" t="str">
            <v xml:space="preserve"> Casserole round 200ml</v>
          </cell>
          <cell r="E10843" t="str">
            <v>Китай</v>
          </cell>
          <cell r="F10843" t="str">
            <v>КЕРАМИКА</v>
          </cell>
        </row>
        <row r="10844">
          <cell r="A10844" t="str">
            <v>CN2022</v>
          </cell>
          <cell r="B10844" t="str">
            <v>YONG</v>
          </cell>
          <cell r="C10844" t="str">
            <v xml:space="preserve"> Мини-кастрюля 200мл сердце (цвета красный белый черный)</v>
          </cell>
          <cell r="D10844" t="str">
            <v xml:space="preserve"> Casserole heart 200ml</v>
          </cell>
          <cell r="E10844" t="str">
            <v>Китай</v>
          </cell>
          <cell r="F10844" t="str">
            <v>КЕРАМИКА</v>
          </cell>
        </row>
        <row r="10845">
          <cell r="A10845" t="str">
            <v>CN2023</v>
          </cell>
          <cell r="B10845" t="str">
            <v>YONG</v>
          </cell>
          <cell r="C10845" t="str">
            <v xml:space="preserve"> Мини-кастрюля круглая 200мл белая</v>
          </cell>
          <cell r="D10845" t="str">
            <v xml:space="preserve"> Mini casserole 200mll white  </v>
          </cell>
          <cell r="E10845" t="str">
            <v>Китай</v>
          </cell>
          <cell r="F10845" t="str">
            <v>КЕРАМИКА</v>
          </cell>
        </row>
        <row r="10846">
          <cell r="A10846" t="str">
            <v>CN2024</v>
          </cell>
          <cell r="B10846" t="str">
            <v>YONG</v>
          </cell>
          <cell r="C10846" t="str">
            <v xml:space="preserve"> Мини-кастрюля круглая 200мл красная</v>
          </cell>
          <cell r="D10846" t="str">
            <v xml:space="preserve"> Mini casserole 200mll red</v>
          </cell>
          <cell r="E10846" t="str">
            <v>Китай</v>
          </cell>
          <cell r="F10846" t="str">
            <v>КЕРАМИКА</v>
          </cell>
        </row>
        <row r="10847">
          <cell r="A10847" t="str">
            <v>CN2025</v>
          </cell>
          <cell r="B10847" t="str">
            <v>YONG</v>
          </cell>
          <cell r="C10847" t="str">
            <v xml:space="preserve"> Мини-кастрюля круглая 200мл черная</v>
          </cell>
          <cell r="D10847" t="str">
            <v xml:space="preserve"> Mini casserole 200ml BLACK</v>
          </cell>
          <cell r="E10847" t="str">
            <v>Китай</v>
          </cell>
          <cell r="F10847" t="str">
            <v>КЕРАМИКА</v>
          </cell>
        </row>
        <row r="10848">
          <cell r="A10848" t="str">
            <v>CN2026</v>
          </cell>
          <cell r="B10848" t="str">
            <v>YONG</v>
          </cell>
          <cell r="C10848" t="str">
            <v xml:space="preserve"> Мини-кастрюля сердце 200мл белая</v>
          </cell>
          <cell r="D10848" t="str">
            <v xml:space="preserve"> Heart shaped mini casserole 200ml white</v>
          </cell>
          <cell r="E10848" t="str">
            <v>Китай</v>
          </cell>
          <cell r="F10848" t="str">
            <v>КЕРАМИКА</v>
          </cell>
        </row>
        <row r="10849">
          <cell r="A10849" t="str">
            <v>CN2027</v>
          </cell>
          <cell r="B10849" t="str">
            <v>YONG</v>
          </cell>
          <cell r="C10849" t="str">
            <v xml:space="preserve"> Мини-кастрюля сердце 200мл красная</v>
          </cell>
          <cell r="D10849" t="str">
            <v xml:space="preserve"> Heart shaped mini casserole 200ml red</v>
          </cell>
          <cell r="E10849" t="str">
            <v>Китай</v>
          </cell>
          <cell r="F10849" t="str">
            <v>КЕРАМИКА</v>
          </cell>
        </row>
        <row r="10850">
          <cell r="A10850" t="str">
            <v>CN2028</v>
          </cell>
          <cell r="B10850" t="str">
            <v>YONG</v>
          </cell>
          <cell r="C10850" t="str">
            <v xml:space="preserve"> Мини-кастрюля сердце 200мл черная</v>
          </cell>
          <cell r="D10850" t="str">
            <v xml:space="preserve"> Heart shaped mini casserole 200ml black</v>
          </cell>
          <cell r="E10850" t="str">
            <v>Китай</v>
          </cell>
          <cell r="F10850" t="str">
            <v>КЕРАМИКА</v>
          </cell>
        </row>
        <row r="10851">
          <cell r="A10851" t="str">
            <v>CN2021-1</v>
          </cell>
          <cell r="B10851" t="str">
            <v>YONG</v>
          </cell>
          <cell r="C10851" t="str">
            <v xml:space="preserve"> Мини-кастрюля 200мл круглая</v>
          </cell>
          <cell r="D10851" t="str">
            <v xml:space="preserve"> Oval casserole 200mll red</v>
          </cell>
          <cell r="E10851" t="str">
            <v>Китай</v>
          </cell>
          <cell r="F10851" t="str">
            <v>КЕРАМИКА</v>
          </cell>
        </row>
        <row r="10852">
          <cell r="A10852" t="str">
            <v>G03402</v>
          </cell>
          <cell r="B10852" t="str">
            <v>YORK</v>
          </cell>
          <cell r="C10852" t="str">
            <v xml:space="preserve"> Губки YORK антибакт.Протект-2 Престиж</v>
          </cell>
          <cell r="E10852" t="str">
            <v>Польша</v>
          </cell>
          <cell r="F10852" t="str">
            <v>СЛОЖНЫЕ ПОЛИМЕРЫ</v>
          </cell>
        </row>
        <row r="10853">
          <cell r="A10853" t="str">
            <v>G03016</v>
          </cell>
          <cell r="B10853" t="str">
            <v>YORK</v>
          </cell>
          <cell r="C10853" t="str">
            <v xml:space="preserve"> Губки YORK 10шт Центи</v>
          </cell>
          <cell r="E10853" t="str">
            <v>Польша</v>
          </cell>
          <cell r="F10853" t="str">
            <v>СЛОЖНЫЕ ПОЛИМЕРЫ</v>
          </cell>
        </row>
        <row r="10854">
          <cell r="A10854" t="str">
            <v>G03017</v>
          </cell>
          <cell r="B10854" t="str">
            <v>YORK</v>
          </cell>
          <cell r="C10854" t="str">
            <v xml:space="preserve"> Губки YORK 5шт МАКСИ Центи</v>
          </cell>
          <cell r="E10854" t="str">
            <v>Польша</v>
          </cell>
          <cell r="F10854" t="str">
            <v>СЛОЖНЫЕ ПОЛИМЕРЫ</v>
          </cell>
        </row>
        <row r="10855">
          <cell r="A10855" t="str">
            <v>G91242</v>
          </cell>
          <cell r="B10855" t="str">
            <v>YORK</v>
          </cell>
          <cell r="C10855" t="str">
            <v xml:space="preserve"> Мешок для стирки Малютка/молния (28х38см)</v>
          </cell>
          <cell r="E10855" t="str">
            <v>Китай</v>
          </cell>
          <cell r="F10855" t="str">
            <v>ПОЛИЭСТЕР</v>
          </cell>
        </row>
        <row r="10856">
          <cell r="A10856" t="str">
            <v>G08128</v>
          </cell>
          <cell r="B10856" t="str">
            <v>YORK</v>
          </cell>
          <cell r="C10856" t="str">
            <v xml:space="preserve"> Моп плоский с распылителем Центи</v>
          </cell>
          <cell r="E10856" t="str">
            <v>Польша</v>
          </cell>
          <cell r="F10856" t="str">
            <v>АБТ-ПЛАСТИК,ПЕТ,СТАЛЬ,МИКРОФИБ</v>
          </cell>
        </row>
        <row r="10857">
          <cell r="A10857" t="str">
            <v>G94998</v>
          </cell>
          <cell r="B10857" t="str">
            <v>YORK</v>
          </cell>
          <cell r="C10857" t="str">
            <v xml:space="preserve"> Мочалка из люфы варежка большая 16х21см</v>
          </cell>
          <cell r="E10857" t="str">
            <v>Китай</v>
          </cell>
          <cell r="F10857" t="str">
            <v>ЛЮФА</v>
          </cell>
        </row>
        <row r="10858">
          <cell r="A10858" t="str">
            <v>G95261</v>
          </cell>
          <cell r="B10858" t="str">
            <v>YORK</v>
          </cell>
          <cell r="C10858" t="str">
            <v xml:space="preserve"> Мочалка из люфы с деревянными ручками 10х35см</v>
          </cell>
          <cell r="E10858" t="str">
            <v>Китай</v>
          </cell>
          <cell r="F10858" t="str">
            <v>ЛЮФА</v>
          </cell>
        </row>
        <row r="10859">
          <cell r="A10859" t="str">
            <v>G94974</v>
          </cell>
          <cell r="B10859" t="str">
            <v>YORK</v>
          </cell>
          <cell r="C10859" t="str">
            <v xml:space="preserve"> Мочалка из люфы овал 11х16см</v>
          </cell>
          <cell r="E10859" t="str">
            <v>Китай</v>
          </cell>
          <cell r="F10859" t="str">
            <v>ЛЮФА</v>
          </cell>
        </row>
        <row r="10860">
          <cell r="A10860" t="str">
            <v>G03103</v>
          </cell>
          <cell r="B10860" t="str">
            <v>YORK</v>
          </cell>
          <cell r="C10860" t="str">
            <v xml:space="preserve"> Набор губок YORK профил. Чистота и Блеск 3шт</v>
          </cell>
          <cell r="E10860" t="str">
            <v>Польша</v>
          </cell>
          <cell r="F10860" t="str">
            <v>СЛОЖНЫЕ ПОЛИМЕРЫ</v>
          </cell>
        </row>
        <row r="10861">
          <cell r="A10861" t="str">
            <v>G01013</v>
          </cell>
          <cell r="B10861" t="str">
            <v>YORK</v>
          </cell>
          <cell r="C10861" t="str">
            <v xml:space="preserve"> Набор детских губок YORK 4шт</v>
          </cell>
          <cell r="E10861" t="str">
            <v>Польша</v>
          </cell>
          <cell r="F10861" t="str">
            <v>СЛОЖНЫЕ ПОЛИМЕРЫ</v>
          </cell>
        </row>
        <row r="10862">
          <cell r="A10862" t="str">
            <v>G07305</v>
          </cell>
          <cell r="B10862" t="str">
            <v>YORK</v>
          </cell>
          <cell r="C10862" t="str">
            <v xml:space="preserve"> Насадка д/уборки 100%хлоп. ЛЮКС</v>
          </cell>
          <cell r="E10862" t="str">
            <v>Польша</v>
          </cell>
          <cell r="F10862" t="str">
            <v>ПОЛИЭТИЛЕН,ХЛОПОК,ПОЛИЭСТЕР</v>
          </cell>
        </row>
        <row r="10863">
          <cell r="A10863" t="str">
            <v>G07302</v>
          </cell>
          <cell r="B10863" t="str">
            <v>YORK</v>
          </cell>
          <cell r="C10863" t="str">
            <v xml:space="preserve"> Насадка д/уборки 100%хлоп. МЕГА</v>
          </cell>
          <cell r="E10863" t="str">
            <v>Польша</v>
          </cell>
          <cell r="F10863" t="str">
            <v>ПОЛИЭТИЛЕН,ХЛОПОК,ПОЛИЭСТЕР</v>
          </cell>
        </row>
        <row r="10864">
          <cell r="A10864" t="str">
            <v>G07312</v>
          </cell>
          <cell r="B10864" t="str">
            <v>YORK</v>
          </cell>
          <cell r="C10864" t="str">
            <v xml:space="preserve"> Насадка хлоп. МАКСИ с рукояткой 110см</v>
          </cell>
          <cell r="E10864" t="str">
            <v>Польша</v>
          </cell>
          <cell r="F10864" t="str">
            <v>ПОЛИЭТИЛЕН,ХЛОПОК,ПОЛИЭСТЕР,СТ</v>
          </cell>
        </row>
        <row r="10865">
          <cell r="A10865" t="str">
            <v>G01601</v>
          </cell>
          <cell r="B10865" t="str">
            <v>YORK</v>
          </cell>
          <cell r="C10865" t="str">
            <v xml:space="preserve"> Пемза косметическая</v>
          </cell>
          <cell r="E10865" t="str">
            <v>Польша</v>
          </cell>
          <cell r="F10865" t="str">
            <v>ПОЛИУРЕТАНОВАЯ ПЕНКА</v>
          </cell>
        </row>
        <row r="10866">
          <cell r="A10866" t="str">
            <v>G01602</v>
          </cell>
          <cell r="B10866" t="str">
            <v>YORK</v>
          </cell>
          <cell r="C10866" t="str">
            <v xml:space="preserve"> Пемза натуральная</v>
          </cell>
          <cell r="E10866" t="str">
            <v>Польша</v>
          </cell>
          <cell r="F10866" t="str">
            <v>ПЕМЗА НАТУРАЛЬНАЯ</v>
          </cell>
        </row>
        <row r="10867">
          <cell r="A10867" t="str">
            <v>G02012</v>
          </cell>
          <cell r="B10867" t="str">
            <v>YORK</v>
          </cell>
          <cell r="C10867" t="str">
            <v xml:space="preserve"> Салфетка YORK Дом 3шт Центи</v>
          </cell>
          <cell r="E10867" t="str">
            <v>Беларусь</v>
          </cell>
          <cell r="F10867" t="str">
            <v>ВИСКОЗА,ПОЛИЭСТЕР,ПОЛИПРОПИЛЕН</v>
          </cell>
        </row>
        <row r="10868">
          <cell r="A10868" t="str">
            <v>G02033</v>
          </cell>
          <cell r="B10868" t="str">
            <v>YORK</v>
          </cell>
          <cell r="C10868" t="str">
            <v xml:space="preserve"> Салфетка ЛЮКС сверхвлаговпитывающая 5шт+1шт</v>
          </cell>
          <cell r="E10868" t="str">
            <v>Польша</v>
          </cell>
          <cell r="F10868" t="str">
            <v>ВИСКОЗА</v>
          </cell>
        </row>
        <row r="10869">
          <cell r="A10869" t="str">
            <v>G95445</v>
          </cell>
          <cell r="B10869" t="str">
            <v>YORK</v>
          </cell>
          <cell r="C10869" t="str">
            <v xml:space="preserve"> Щетка дер. массажная с ручкой 42х7х13см</v>
          </cell>
          <cell r="E10869" t="str">
            <v>Польша</v>
          </cell>
          <cell r="F10869" t="str">
            <v>ДРЕВЕСИНА,ЩЕТИНА</v>
          </cell>
        </row>
        <row r="10870">
          <cell r="A10870" t="str">
            <v>G9103</v>
          </cell>
          <cell r="B10870" t="str">
            <v>YORK</v>
          </cell>
          <cell r="C10870" t="str">
            <v xml:space="preserve"> Рукоятка с хромовым покрытием 130см</v>
          </cell>
          <cell r="E10870" t="str">
            <v>Польша</v>
          </cell>
          <cell r="F10870" t="str">
            <v>ПЛАСТИК</v>
          </cell>
        </row>
        <row r="10871">
          <cell r="A10871" t="str">
            <v>G0010</v>
          </cell>
          <cell r="B10871" t="str">
            <v>YORK</v>
          </cell>
          <cell r="C10871" t="str">
            <v xml:space="preserve"> Щетка для улицы 30см (дерево)</v>
          </cell>
          <cell r="E10871" t="str">
            <v>Россия</v>
          </cell>
          <cell r="F10871" t="str">
            <v>ПЛАСТИК</v>
          </cell>
        </row>
        <row r="10872">
          <cell r="A10872" t="str">
            <v>G01254</v>
          </cell>
          <cell r="B10872" t="str">
            <v>YORK</v>
          </cell>
          <cell r="E10872" t="str">
            <v>Польша</v>
          </cell>
          <cell r="F10872" t="str">
            <v>ФОЛЬГА</v>
          </cell>
        </row>
        <row r="10873">
          <cell r="A10873" t="str">
            <v>G3004</v>
          </cell>
          <cell r="B10873" t="str">
            <v>YORK</v>
          </cell>
          <cell r="C10873" t="str">
            <v xml:space="preserve"> Губки YORK 5шт МАКСИ (G0518)</v>
          </cell>
          <cell r="E10873" t="str">
            <v>Россия</v>
          </cell>
          <cell r="F10873" t="str">
            <v>ПЛАСТИК</v>
          </cell>
        </row>
        <row r="10874">
          <cell r="A10874" t="str">
            <v>G1236</v>
          </cell>
          <cell r="B10874" t="str">
            <v>YORK</v>
          </cell>
          <cell r="C10874" t="str">
            <v xml:space="preserve"> Коврик для жарки на сковороде 25см</v>
          </cell>
          <cell r="E10874" t="str">
            <v>Польша</v>
          </cell>
          <cell r="F10874" t="str">
            <v>СИЛИКОН</v>
          </cell>
        </row>
        <row r="10875">
          <cell r="A10875" t="str">
            <v>G9120</v>
          </cell>
          <cell r="B10875" t="str">
            <v>YORK</v>
          </cell>
          <cell r="E10875" t="str">
            <v>Польша</v>
          </cell>
          <cell r="F10875" t="str">
            <v>ПЛАСТИК</v>
          </cell>
        </row>
        <row r="10876">
          <cell r="A10876" t="str">
            <v>GX001</v>
          </cell>
          <cell r="B10876" t="str">
            <v>YORK</v>
          </cell>
          <cell r="C10876" t="str">
            <v xml:space="preserve"> Губка бытовая с чистящим слоем СТАНДАРТ 10шт</v>
          </cell>
          <cell r="E10876" t="str">
            <v>Россия</v>
          </cell>
          <cell r="F10876" t="str">
            <v>ТКАНЬ</v>
          </cell>
        </row>
        <row r="10877">
          <cell r="A10877" t="str">
            <v>GX032</v>
          </cell>
          <cell r="B10877" t="str">
            <v>YORK</v>
          </cell>
          <cell r="C10877" t="str">
            <v xml:space="preserve"> Губка бытовая ДУЭТ профильная 2шт</v>
          </cell>
          <cell r="E10877" t="str">
            <v>Россия</v>
          </cell>
          <cell r="F10877" t="str">
            <v>ТКАНЬ</v>
          </cell>
        </row>
        <row r="10878">
          <cell r="A10878" t="str">
            <v>G6456</v>
          </cell>
          <cell r="B10878" t="str">
            <v>YORK</v>
          </cell>
          <cell r="C10878" t="str">
            <v xml:space="preserve"> Ерш для унитаза LUX</v>
          </cell>
          <cell r="E10878" t="str">
            <v>Польша</v>
          </cell>
          <cell r="F10878" t="str">
            <v>ПЛАСТИК</v>
          </cell>
        </row>
        <row r="10879">
          <cell r="A10879" t="str">
            <v>G7300</v>
          </cell>
          <cell r="B10879" t="str">
            <v>YORK</v>
          </cell>
          <cell r="C10879" t="str">
            <v xml:space="preserve"> Насадка для уборки 100% хлопок XXL</v>
          </cell>
          <cell r="E10879" t="str">
            <v>Польша</v>
          </cell>
          <cell r="F10879" t="str">
            <v>ПЛАСТИК</v>
          </cell>
        </row>
        <row r="10880">
          <cell r="A10880" t="str">
            <v>G00169</v>
          </cell>
          <cell r="B10880" t="str">
            <v>YORK</v>
          </cell>
          <cell r="C10880" t="str">
            <v xml:space="preserve"> Фольга алюминиевая 0.29х10м в упаковке</v>
          </cell>
          <cell r="E10880" t="str">
            <v>Польша</v>
          </cell>
          <cell r="F10880" t="str">
            <v>ФОЛЬГА</v>
          </cell>
        </row>
        <row r="10881">
          <cell r="A10881" t="str">
            <v>GR1417</v>
          </cell>
          <cell r="B10881" t="str">
            <v>YORK</v>
          </cell>
          <cell r="C10881" t="str">
            <v xml:space="preserve"> Сумочка гологр 26х33 цветная (R3)(FLC)</v>
          </cell>
          <cell r="E10881" t="str">
            <v>Китай</v>
          </cell>
          <cell r="F10881" t="str">
            <v>БУМАГА</v>
          </cell>
        </row>
        <row r="10882">
          <cell r="A10882" t="str">
            <v>G0402</v>
          </cell>
          <cell r="B10882" t="str">
            <v>YORK</v>
          </cell>
          <cell r="C10882" t="str">
            <v xml:space="preserve"> Насадка для уборки 100% хлопок MAXI</v>
          </cell>
          <cell r="E10882" t="str">
            <v>Польша</v>
          </cell>
          <cell r="F10882" t="str">
            <v>ПЛАСТИК</v>
          </cell>
        </row>
        <row r="10883">
          <cell r="A10883" t="str">
            <v>G0011</v>
          </cell>
          <cell r="B10883" t="str">
            <v>YORK</v>
          </cell>
          <cell r="C10883" t="str">
            <v xml:space="preserve"> Щетка для улицы 40см (дерево)</v>
          </cell>
          <cell r="E10883" t="str">
            <v>Польша</v>
          </cell>
          <cell r="F10883" t="str">
            <v>ПЛАСТИК</v>
          </cell>
        </row>
        <row r="10884">
          <cell r="A10884" t="str">
            <v>G00175</v>
          </cell>
          <cell r="B10884" t="str">
            <v>YORK</v>
          </cell>
          <cell r="C10884" t="str">
            <v xml:space="preserve"> Фольга алюминиевая 0.29х20м</v>
          </cell>
          <cell r="E10884" t="str">
            <v>Польша</v>
          </cell>
          <cell r="F10884" t="str">
            <v>ФОЛЬГА</v>
          </cell>
        </row>
        <row r="10885">
          <cell r="A10885" t="str">
            <v>G00178</v>
          </cell>
          <cell r="B10885" t="str">
            <v>YORK</v>
          </cell>
          <cell r="C10885" t="str">
            <v xml:space="preserve"> Фольга алюминиевая 0.29х20м в упаковке</v>
          </cell>
          <cell r="E10885" t="str">
            <v>Польша</v>
          </cell>
          <cell r="F10885" t="str">
            <v>ФОЛЬГА</v>
          </cell>
        </row>
        <row r="10886">
          <cell r="A10886" t="str">
            <v>G0068</v>
          </cell>
          <cell r="B10886" t="str">
            <v>YORK</v>
          </cell>
          <cell r="C10886" t="str">
            <v xml:space="preserve"> Салфетка YORK 5шт домовая (G2002)</v>
          </cell>
          <cell r="E10886" t="str">
            <v>Польша</v>
          </cell>
          <cell r="F10886" t="str">
            <v>ТКАНЬ</v>
          </cell>
        </row>
        <row r="10887">
          <cell r="A10887" t="str">
            <v>G0099</v>
          </cell>
          <cell r="B10887" t="str">
            <v>YORK</v>
          </cell>
          <cell r="C10887" t="str">
            <v xml:space="preserve"> Салфетка YORK 3шт губчатая (G2401)</v>
          </cell>
          <cell r="E10887" t="str">
            <v>Польша</v>
          </cell>
          <cell r="F10887" t="str">
            <v>ТКАНЬ</v>
          </cell>
        </row>
        <row r="10888">
          <cell r="A10888" t="str">
            <v>G0101</v>
          </cell>
          <cell r="B10888" t="str">
            <v>YORK</v>
          </cell>
          <cell r="C10888" t="str">
            <v xml:space="preserve"> Губка для посуды пластик 3шт</v>
          </cell>
          <cell r="E10888" t="str">
            <v>Польша</v>
          </cell>
          <cell r="F10888" t="str">
            <v>ПОРОЛОН</v>
          </cell>
        </row>
        <row r="10889">
          <cell r="A10889" t="str">
            <v>G01141</v>
          </cell>
          <cell r="B10889" t="str">
            <v>YORK</v>
          </cell>
          <cell r="C10889" t="str">
            <v xml:space="preserve"> Пленка пищевая 0.29х30м рулон</v>
          </cell>
          <cell r="E10889" t="str">
            <v>Польша</v>
          </cell>
          <cell r="F10889" t="str">
            <v>ПОЛИЭТИЛЕН</v>
          </cell>
        </row>
        <row r="10890">
          <cell r="A10890" t="str">
            <v>G0301</v>
          </cell>
          <cell r="B10890" t="str">
            <v>YORK</v>
          </cell>
          <cell r="C10890" t="str">
            <v xml:space="preserve"> Губки из нержав стали 3шт</v>
          </cell>
          <cell r="E10890" t="str">
            <v>Польша</v>
          </cell>
          <cell r="F10890" t="str">
            <v>МЕТАЛЛ</v>
          </cell>
        </row>
        <row r="10891">
          <cell r="A10891" t="str">
            <v>G0302</v>
          </cell>
          <cell r="B10891" t="str">
            <v>YORK</v>
          </cell>
          <cell r="C10891" t="str">
            <v xml:space="preserve"> Губка для посуды металлическая MAXI</v>
          </cell>
          <cell r="E10891" t="str">
            <v>Польша</v>
          </cell>
          <cell r="F10891" t="str">
            <v>МЕТАЛЛ</v>
          </cell>
        </row>
        <row r="10892">
          <cell r="A10892" t="str">
            <v>G1109</v>
          </cell>
          <cell r="B10892" t="str">
            <v>YORK</v>
          </cell>
          <cell r="C10892" t="str">
            <v xml:space="preserve"> Губка YORK для тела ПРАЗДНИЧНАЯ</v>
          </cell>
          <cell r="E10892" t="str">
            <v>Польша</v>
          </cell>
          <cell r="F10892" t="str">
            <v>ПОРОЛОН</v>
          </cell>
        </row>
        <row r="10893">
          <cell r="A10893" t="str">
            <v>G1117-1</v>
          </cell>
          <cell r="B10893" t="str">
            <v>YORK</v>
          </cell>
          <cell r="C10893" t="str">
            <v xml:space="preserve"> Тефлоновый пакетик для тостера 2шт</v>
          </cell>
          <cell r="E10893" t="str">
            <v>Польша</v>
          </cell>
          <cell r="F10893" t="str">
            <v>ПОЛИЭТИЛЕН</v>
          </cell>
        </row>
        <row r="10894">
          <cell r="A10894" t="str">
            <v>G1126</v>
          </cell>
          <cell r="B10894" t="str">
            <v>YORK</v>
          </cell>
          <cell r="C10894" t="str">
            <v xml:space="preserve"> Щетка mini для рук УТЮЖОК</v>
          </cell>
          <cell r="E10894" t="str">
            <v>Польша</v>
          </cell>
          <cell r="F10894" t="str">
            <v>ПЛАСТИК</v>
          </cell>
        </row>
        <row r="10895">
          <cell r="A10895" t="str">
            <v>G1154</v>
          </cell>
          <cell r="B10895" t="str">
            <v>YORK</v>
          </cell>
          <cell r="C10895" t="str">
            <v xml:space="preserve"> Коврик для выпечки в духовке 7мкм 45х33см</v>
          </cell>
          <cell r="E10895" t="str">
            <v>Польша</v>
          </cell>
          <cell r="F10895" t="str">
            <v>СИЛИКОН</v>
          </cell>
        </row>
        <row r="10896">
          <cell r="A10896" t="str">
            <v>G1240</v>
          </cell>
          <cell r="B10896" t="str">
            <v>YORK</v>
          </cell>
          <cell r="C10896" t="str">
            <v xml:space="preserve"> Мешок для стирки СТАНДАРТ зав 40х50см</v>
          </cell>
          <cell r="E10896" t="str">
            <v>Польша</v>
          </cell>
          <cell r="F10896" t="str">
            <v>ТКАНЬ</v>
          </cell>
        </row>
        <row r="10897">
          <cell r="A10897" t="str">
            <v>G1330</v>
          </cell>
          <cell r="B10897" t="str">
            <v>YORK</v>
          </cell>
          <cell r="C10897" t="str">
            <v xml:space="preserve"> Губка меламиновая АЗУР для деликатной очистки</v>
          </cell>
          <cell r="E10897" t="str">
            <v>Польша</v>
          </cell>
          <cell r="F10897" t="str">
            <v>МЕЛАМИН</v>
          </cell>
        </row>
        <row r="10898">
          <cell r="A10898" t="str">
            <v>G1510</v>
          </cell>
          <cell r="B10898" t="str">
            <v>YORK</v>
          </cell>
          <cell r="C10898" t="str">
            <v xml:space="preserve"> Прищепки АЗУР СТАНДАРТ 20шт</v>
          </cell>
          <cell r="E10898" t="str">
            <v>Польша</v>
          </cell>
          <cell r="F10898" t="str">
            <v>ПЛАСТИК</v>
          </cell>
        </row>
        <row r="10899">
          <cell r="A10899" t="str">
            <v>G1513</v>
          </cell>
          <cell r="B10899" t="str">
            <v>YORK</v>
          </cell>
          <cell r="C10899" t="str">
            <v xml:space="preserve"> Прищепки АЗУР ПОПУЛЯРНЫЕ 20шт</v>
          </cell>
          <cell r="E10899" t="str">
            <v>Польша</v>
          </cell>
          <cell r="F10899" t="str">
            <v>ПЛАСТИК</v>
          </cell>
        </row>
        <row r="10900">
          <cell r="A10900" t="str">
            <v>G1541</v>
          </cell>
          <cell r="B10900" t="str">
            <v>YORK</v>
          </cell>
          <cell r="C10900" t="str">
            <v xml:space="preserve"> Шнур бельевой АЗУР 20м</v>
          </cell>
          <cell r="E10900" t="str">
            <v>Польша</v>
          </cell>
          <cell r="F10900" t="str">
            <v>ТКАНЬ</v>
          </cell>
        </row>
        <row r="10901">
          <cell r="A10901" t="str">
            <v>G2001</v>
          </cell>
          <cell r="B10901" t="str">
            <v>YORK</v>
          </cell>
          <cell r="C10901" t="str">
            <v xml:space="preserve"> Салфетка YORK 3шт домовая</v>
          </cell>
          <cell r="E10901" t="str">
            <v>Неоднозначность</v>
          </cell>
          <cell r="F10901" t="str">
            <v>ТКАНЬ</v>
          </cell>
        </row>
        <row r="10902">
          <cell r="A10902" t="str">
            <v>G2103</v>
          </cell>
          <cell r="B10902" t="str">
            <v>YORK</v>
          </cell>
          <cell r="C10902" t="str">
            <v xml:space="preserve"> Салфетка МАКАРЕНА 5шт 34х35</v>
          </cell>
          <cell r="E10902" t="str">
            <v>Польша</v>
          </cell>
          <cell r="F10902" t="str">
            <v>ТКАНЬ</v>
          </cell>
        </row>
        <row r="10903">
          <cell r="A10903" t="str">
            <v>G2201</v>
          </cell>
          <cell r="B10903" t="str">
            <v>YORK</v>
          </cell>
          <cell r="C10903" t="str">
            <v xml:space="preserve"> Салфетка для пола в упаковке (50х60)</v>
          </cell>
          <cell r="E10903" t="str">
            <v>Польша</v>
          </cell>
          <cell r="F10903" t="str">
            <v>ТКАНЬ</v>
          </cell>
        </row>
        <row r="10904">
          <cell r="A10904" t="str">
            <v>G2620</v>
          </cell>
          <cell r="B10904" t="str">
            <v>YORK</v>
          </cell>
          <cell r="C10904" t="str">
            <v xml:space="preserve"> Салфетка из микрофибры СЭНТИ 2+1</v>
          </cell>
          <cell r="E10904" t="str">
            <v>Польша</v>
          </cell>
          <cell r="F10904" t="str">
            <v>МИКРОФИБРА</v>
          </cell>
        </row>
        <row r="10905">
          <cell r="A10905" t="str">
            <v>G3009</v>
          </cell>
          <cell r="B10905" t="str">
            <v>YORK</v>
          </cell>
          <cell r="C10905" t="str">
            <v xml:space="preserve"> Набор губок YORK для дома ПРАЗДНИЧНЫЕ</v>
          </cell>
          <cell r="E10905" t="str">
            <v>Польша</v>
          </cell>
          <cell r="F10905" t="str">
            <v>ПОРОЛОН</v>
          </cell>
        </row>
        <row r="10906">
          <cell r="A10906" t="str">
            <v>G3013</v>
          </cell>
          <cell r="B10906" t="str">
            <v>YORK</v>
          </cell>
          <cell r="C10906" t="str">
            <v xml:space="preserve"> Губки YORK СЭНТИ 5+1шт МАКСИ</v>
          </cell>
          <cell r="E10906" t="str">
            <v>Польша</v>
          </cell>
          <cell r="F10906" t="str">
            <v>ПОРОЛОН</v>
          </cell>
        </row>
        <row r="10907">
          <cell r="A10907" t="str">
            <v>G3030</v>
          </cell>
          <cell r="B10907" t="str">
            <v>YORK</v>
          </cell>
          <cell r="C10907" t="str">
            <v xml:space="preserve"> Губки СУПРИМ 5шт для посуды</v>
          </cell>
          <cell r="E10907" t="str">
            <v>Польша</v>
          </cell>
          <cell r="F10907" t="str">
            <v>ПОРОЛОН</v>
          </cell>
        </row>
        <row r="10908">
          <cell r="A10908" t="str">
            <v>G4102</v>
          </cell>
          <cell r="B10908" t="str">
            <v>YORK</v>
          </cell>
          <cell r="C10908" t="str">
            <v xml:space="preserve"> Щетка для мытья посуды</v>
          </cell>
          <cell r="E10908" t="str">
            <v>Польша</v>
          </cell>
          <cell r="F10908" t="str">
            <v>ПЛАСТИК</v>
          </cell>
        </row>
        <row r="10909">
          <cell r="A10909" t="str">
            <v>G4103</v>
          </cell>
          <cell r="B10909" t="str">
            <v>YORK</v>
          </cell>
          <cell r="C10909" t="str">
            <v xml:space="preserve"> Ершик для бутылок</v>
          </cell>
          <cell r="E10909" t="str">
            <v>Польша</v>
          </cell>
          <cell r="F10909" t="str">
            <v>ПЛАСТИК</v>
          </cell>
        </row>
        <row r="10910">
          <cell r="A10910" t="str">
            <v>G4201</v>
          </cell>
          <cell r="B10910" t="str">
            <v>YORK</v>
          </cell>
          <cell r="C10910" t="str">
            <v xml:space="preserve"> Щетка для мытья спины</v>
          </cell>
          <cell r="E10910" t="str">
            <v>Польша</v>
          </cell>
          <cell r="F10910" t="str">
            <v>ПЛАСТИК</v>
          </cell>
        </row>
        <row r="10911">
          <cell r="A10911" t="str">
            <v>G4301</v>
          </cell>
          <cell r="B10911" t="str">
            <v>YORK</v>
          </cell>
          <cell r="C10911" t="str">
            <v xml:space="preserve"> Щетка ТВИНГО</v>
          </cell>
          <cell r="E10911" t="str">
            <v>Польша</v>
          </cell>
          <cell r="F10911" t="str">
            <v>ПЛАСТИК</v>
          </cell>
        </row>
        <row r="10912">
          <cell r="A10912" t="str">
            <v>G6003</v>
          </cell>
          <cell r="B10912" t="str">
            <v>YORK</v>
          </cell>
          <cell r="C10912" t="str">
            <v xml:space="preserve"> Щетка-сметка КЛИП СЭНТИ</v>
          </cell>
          <cell r="E10912" t="str">
            <v>Польша</v>
          </cell>
          <cell r="F10912" t="str">
            <v>ПЛАСТИК</v>
          </cell>
        </row>
        <row r="10913">
          <cell r="A10913" t="str">
            <v>G6203</v>
          </cell>
          <cell r="B10913" t="str">
            <v>YORK</v>
          </cell>
          <cell r="C10913" t="str">
            <v xml:space="preserve"> Щетка + совок КЛИП СЭНТИ</v>
          </cell>
          <cell r="E10913" t="str">
            <v>Польша</v>
          </cell>
          <cell r="F10913" t="str">
            <v>ПЛАСТИК</v>
          </cell>
        </row>
        <row r="10914">
          <cell r="A10914" t="str">
            <v>G6204</v>
          </cell>
          <cell r="B10914" t="str">
            <v>YORK</v>
          </cell>
          <cell r="C10914" t="str">
            <v xml:space="preserve"> Щетка + совок с резинкой КЛИП СЭНТИ</v>
          </cell>
          <cell r="E10914" t="str">
            <v>Польша</v>
          </cell>
          <cell r="F10914" t="str">
            <v>ПЛАСТИК</v>
          </cell>
        </row>
        <row r="10915">
          <cell r="A10915" t="str">
            <v>G6205</v>
          </cell>
          <cell r="B10915" t="str">
            <v>YORK</v>
          </cell>
          <cell r="C10915" t="str">
            <v xml:space="preserve"> Щетка + совок с резинкой КОМПАКТ</v>
          </cell>
          <cell r="E10915" t="str">
            <v>Польша</v>
          </cell>
          <cell r="F10915" t="str">
            <v>ПЛАСТИК</v>
          </cell>
        </row>
        <row r="10916">
          <cell r="A10916" t="str">
            <v>G6207</v>
          </cell>
          <cell r="B10916" t="str">
            <v>YORK</v>
          </cell>
          <cell r="C10916" t="str">
            <v xml:space="preserve"> Щетка + совок ПРЕСТИЖ</v>
          </cell>
          <cell r="E10916" t="str">
            <v>Польша</v>
          </cell>
          <cell r="F10916" t="str">
            <v>ПЛАСТИК</v>
          </cell>
        </row>
        <row r="10917">
          <cell r="A10917" t="str">
            <v>G6401</v>
          </cell>
          <cell r="B10917" t="str">
            <v>YORK</v>
          </cell>
          <cell r="C10917" t="str">
            <v xml:space="preserve"> Ерш для унитаза MIDI</v>
          </cell>
          <cell r="E10917" t="str">
            <v>Польша</v>
          </cell>
          <cell r="F10917" t="str">
            <v>ПЛАСТИК</v>
          </cell>
        </row>
        <row r="10918">
          <cell r="A10918" t="str">
            <v>G6404</v>
          </cell>
          <cell r="B10918" t="str">
            <v>YORK</v>
          </cell>
          <cell r="C10918" t="str">
            <v xml:space="preserve"> Ерш для унитаза-уголок</v>
          </cell>
          <cell r="E10918" t="str">
            <v>Польша</v>
          </cell>
          <cell r="F10918" t="str">
            <v>ПЛАСТИК</v>
          </cell>
        </row>
        <row r="10919">
          <cell r="A10919" t="str">
            <v>G6405</v>
          </cell>
          <cell r="B10919" t="str">
            <v>YORK</v>
          </cell>
          <cell r="C10919" t="str">
            <v xml:space="preserve"> Комплект ерш+подставка престиж для туалета</v>
          </cell>
          <cell r="E10919" t="str">
            <v>Польша</v>
          </cell>
          <cell r="F10919" t="str">
            <v>ПЛАСТИК</v>
          </cell>
        </row>
        <row r="10920">
          <cell r="A10920" t="str">
            <v>G7101</v>
          </cell>
          <cell r="B10920" t="str">
            <v>YORK</v>
          </cell>
          <cell r="C10920" t="str">
            <v xml:space="preserve"> Ведро 14л</v>
          </cell>
          <cell r="E10920" t="str">
            <v>Польша</v>
          </cell>
          <cell r="F10920" t="str">
            <v>ПЛАСТИК</v>
          </cell>
        </row>
        <row r="10921">
          <cell r="A10921" t="str">
            <v>G7105</v>
          </cell>
          <cell r="B10921" t="str">
            <v>YORK</v>
          </cell>
          <cell r="C10921" t="str">
            <v xml:space="preserve"> Ведро 12л</v>
          </cell>
          <cell r="E10921" t="str">
            <v>Польша</v>
          </cell>
          <cell r="F10921" t="str">
            <v>ПЛАСТИК</v>
          </cell>
        </row>
        <row r="10922">
          <cell r="A10922" t="str">
            <v>G7108</v>
          </cell>
          <cell r="B10922" t="str">
            <v>YORK</v>
          </cell>
          <cell r="C10922" t="str">
            <v xml:space="preserve"> Ведро СЭНТИ 8л</v>
          </cell>
          <cell r="E10922" t="str">
            <v>Польша</v>
          </cell>
          <cell r="F10922" t="str">
            <v>ПЛАСТИК</v>
          </cell>
        </row>
        <row r="10923">
          <cell r="A10923" t="str">
            <v>G7507</v>
          </cell>
          <cell r="B10923" t="str">
            <v>YORK</v>
          </cell>
          <cell r="C10923" t="str">
            <v xml:space="preserve"> Насадка для уборки вискоза КОЛОР</v>
          </cell>
          <cell r="E10923" t="str">
            <v>Польша</v>
          </cell>
          <cell r="F10923" t="str">
            <v>ПЛАСТИК</v>
          </cell>
        </row>
        <row r="10924">
          <cell r="A10924" t="str">
            <v>G8104</v>
          </cell>
          <cell r="B10924" t="str">
            <v>YORK</v>
          </cell>
          <cell r="C10924" t="str">
            <v xml:space="preserve"> ЕВРО МОП с рукояткой 110см</v>
          </cell>
          <cell r="E10924" t="str">
            <v>Польша</v>
          </cell>
          <cell r="F10924" t="str">
            <v>ПЛАСТИК</v>
          </cell>
        </row>
        <row r="10925">
          <cell r="A10925" t="str">
            <v>G8216</v>
          </cell>
          <cell r="B10925" t="str">
            <v>YORK</v>
          </cell>
          <cell r="C10925" t="str">
            <v xml:space="preserve"> Щетка + совок ТАНДЕМ СЭНТИ</v>
          </cell>
          <cell r="E10925" t="str">
            <v>Польша</v>
          </cell>
          <cell r="F10925" t="str">
            <v>ПЛАСТИК</v>
          </cell>
        </row>
        <row r="10926">
          <cell r="A10926" t="str">
            <v>GZ041</v>
          </cell>
          <cell r="B10926" t="str">
            <v>YORK</v>
          </cell>
          <cell r="C10926" t="str">
            <v xml:space="preserve"> Шнур для белья 20м ЙОРК</v>
          </cell>
          <cell r="E10926" t="str">
            <v>Польша</v>
          </cell>
          <cell r="F10926" t="str">
            <v>ПЛАСТИК</v>
          </cell>
        </row>
        <row r="10927">
          <cell r="A10927" t="str">
            <v>G0747</v>
          </cell>
          <cell r="B10927" t="str">
            <v>YORK</v>
          </cell>
          <cell r="C10927" t="str">
            <v xml:space="preserve"> Палка 120см металл</v>
          </cell>
          <cell r="E10927" t="str">
            <v>Польша</v>
          </cell>
          <cell r="F10927" t="str">
            <v>МЕТАЛЛ</v>
          </cell>
        </row>
        <row r="10928">
          <cell r="A10928" t="str">
            <v>G0754</v>
          </cell>
          <cell r="B10928" t="str">
            <v>YORK</v>
          </cell>
          <cell r="C10928" t="str">
            <v xml:space="preserve"> Палка 130см металл</v>
          </cell>
          <cell r="E10928" t="str">
            <v>Польша</v>
          </cell>
          <cell r="F10928" t="str">
            <v>МЕТАЛЛ</v>
          </cell>
        </row>
        <row r="10929">
          <cell r="A10929" t="str">
            <v>G0891</v>
          </cell>
          <cell r="B10929" t="str">
            <v>YORK</v>
          </cell>
          <cell r="C10929" t="str">
            <v xml:space="preserve"> Палка для щетки 110см (9101)</v>
          </cell>
          <cell r="E10929" t="str">
            <v>Польша</v>
          </cell>
          <cell r="F10929" t="str">
            <v>МЕТАЛЛ</v>
          </cell>
        </row>
        <row r="10930">
          <cell r="A10930" t="str">
            <v>G4105</v>
          </cell>
          <cell r="B10930" t="str">
            <v>YORK</v>
          </cell>
          <cell r="C10930" t="str">
            <v xml:space="preserve"> Щетка для мытья посуды ШВЕДКА</v>
          </cell>
          <cell r="E10930" t="str">
            <v>Польша</v>
          </cell>
          <cell r="F10930" t="str">
            <v>ПЛАСТИК</v>
          </cell>
        </row>
        <row r="10931">
          <cell r="A10931" t="str">
            <v>G0101/G0334</v>
          </cell>
          <cell r="B10931" t="str">
            <v>YORK</v>
          </cell>
          <cell r="C10931" t="str">
            <v xml:space="preserve"> Губки для посуды пластик 3шт</v>
          </cell>
          <cell r="E10931" t="str">
            <v>Польша</v>
          </cell>
          <cell r="F10931" t="str">
            <v>НЕТКАННАЯ МАТЕРИЯ</v>
          </cell>
        </row>
        <row r="10932">
          <cell r="A10932" t="str">
            <v>G3404</v>
          </cell>
          <cell r="B10932" t="str">
            <v>YORK</v>
          </cell>
          <cell r="C10932" t="str">
            <v xml:space="preserve"> Губки YORK антибактериальные ПРОТЕКТ 5</v>
          </cell>
          <cell r="E10932" t="str">
            <v>Польша</v>
          </cell>
          <cell r="F10932" t="str">
            <v>НЕТКАННАЯ МАТЕРИЯ</v>
          </cell>
        </row>
        <row r="10933">
          <cell r="A10933" t="str">
            <v>WLN90115-12</v>
          </cell>
          <cell r="B10933" t="str">
            <v>YUESENYUAN</v>
          </cell>
          <cell r="C10933" t="str">
            <v xml:space="preserve"> Чайный набор ЗОЛОТОЙ ВЬЮНОК 200мл 12 предметов</v>
          </cell>
          <cell r="D10933" t="str">
            <v xml:space="preserve"> 200cc 6CUP+6SAUCER</v>
          </cell>
          <cell r="E10933" t="str">
            <v>Китай</v>
          </cell>
          <cell r="F10933" t="str">
            <v>ФАРФОР</v>
          </cell>
        </row>
        <row r="10934">
          <cell r="A10934" t="str">
            <v>WLN90115-15</v>
          </cell>
          <cell r="B10934" t="str">
            <v>YUESENYUAN</v>
          </cell>
          <cell r="C10934" t="str">
            <v xml:space="preserve"> Чайный набор БЕЛАЯ РОЗА 200мл 15 предметов</v>
          </cell>
          <cell r="D10934" t="str">
            <v xml:space="preserve"> 15PCS TEA SET</v>
          </cell>
          <cell r="E10934" t="str">
            <v>Китай</v>
          </cell>
          <cell r="F10934" t="str">
            <v>ФАРФОР</v>
          </cell>
        </row>
        <row r="10935">
          <cell r="A10935" t="str">
            <v>WLN90123-12</v>
          </cell>
          <cell r="B10935" t="str">
            <v>YUESENYUAN</v>
          </cell>
          <cell r="C10935" t="str">
            <v xml:space="preserve"> Чайный набор БЕЛОЕ КРУЖЕВО 220мл 12 предметов</v>
          </cell>
          <cell r="D10935" t="str">
            <v xml:space="preserve"> 220cc 6CUP+6SAUCER</v>
          </cell>
          <cell r="E10935" t="str">
            <v>Китай</v>
          </cell>
          <cell r="F10935" t="str">
            <v>ФАРФОР</v>
          </cell>
        </row>
        <row r="10936">
          <cell r="A10936" t="str">
            <v>WLN90124-12</v>
          </cell>
          <cell r="B10936" t="str">
            <v>YUESENYUAN</v>
          </cell>
          <cell r="C10936" t="str">
            <v xml:space="preserve"> Чайный набор ЭЛЕГИЯ 220мл 12 предметов</v>
          </cell>
          <cell r="D10936" t="str">
            <v xml:space="preserve"> 220cc 6CUP+6SAUCER</v>
          </cell>
          <cell r="E10936" t="str">
            <v>Китай</v>
          </cell>
          <cell r="F10936" t="str">
            <v>ФАРФОР</v>
          </cell>
        </row>
        <row r="10937">
          <cell r="A10937" t="str">
            <v>WLN90124-15</v>
          </cell>
          <cell r="B10937" t="str">
            <v>YUESENYUAN</v>
          </cell>
          <cell r="C10937" t="str">
            <v xml:space="preserve"> Чайный набор БЕЛАЯ РОЗА 220мл 15 предметов</v>
          </cell>
          <cell r="D10937" t="str">
            <v xml:space="preserve"> 15PCS TEA SET</v>
          </cell>
          <cell r="E10937" t="str">
            <v>Китай</v>
          </cell>
          <cell r="F10937" t="str">
            <v>ФАРФОР</v>
          </cell>
        </row>
        <row r="10938">
          <cell r="A10938" t="str">
            <v>WLN90123-15</v>
          </cell>
          <cell r="B10938" t="str">
            <v>YUESENYUAN</v>
          </cell>
          <cell r="C10938" t="str">
            <v xml:space="preserve"> Чайный набор БЕЛОЕ КРУЖЕВО 220мл 15 предметов</v>
          </cell>
          <cell r="D10938" t="str">
            <v xml:space="preserve"> 15PCS TEA SET</v>
          </cell>
          <cell r="E10938" t="str">
            <v>Китай</v>
          </cell>
          <cell r="F10938" t="str">
            <v>ФАРФОР</v>
          </cell>
        </row>
        <row r="10939">
          <cell r="A10939" t="str">
            <v>WLN95050</v>
          </cell>
          <cell r="B10939" t="str">
            <v>YUESENYUAN</v>
          </cell>
          <cell r="C10939" t="str">
            <v xml:space="preserve"> Кружка ЗОЛОТОЙ ВЬЮНОК 300мл</v>
          </cell>
          <cell r="D10939" t="str">
            <v xml:space="preserve"> 300CC MUG</v>
          </cell>
          <cell r="E10939" t="str">
            <v>Китай</v>
          </cell>
          <cell r="F10939" t="str">
            <v>ФАРФОР</v>
          </cell>
        </row>
        <row r="10940">
          <cell r="A10940" t="str">
            <v>WLN90049-6</v>
          </cell>
          <cell r="B10940" t="str">
            <v>YUESENYUAN</v>
          </cell>
          <cell r="C10940" t="str">
            <v xml:space="preserve"> Блюдо десертное ЭЛЕГИЯ d=19см 6шт</v>
          </cell>
          <cell r="D10940" t="str">
            <v xml:space="preserve"> "6PCS 7.5"" DESSERT PLATE"</v>
          </cell>
          <cell r="E10940" t="str">
            <v>Китай</v>
          </cell>
          <cell r="F10940" t="str">
            <v>ФАРФОР</v>
          </cell>
        </row>
        <row r="10941">
          <cell r="A10941" t="str">
            <v>WLN90115-6</v>
          </cell>
          <cell r="B10941" t="str">
            <v>YUESENYUAN</v>
          </cell>
          <cell r="C10941" t="str">
            <v xml:space="preserve"> Блюдо десертное ЗОЛОТОЙ ВЬЮНОК d=19см 6шт</v>
          </cell>
          <cell r="D10941" t="str">
            <v xml:space="preserve"> "6PCS 7.5"" DESSERT PLATE"</v>
          </cell>
          <cell r="E10941" t="str">
            <v>Китай</v>
          </cell>
          <cell r="F10941" t="str">
            <v>ФАРФОР</v>
          </cell>
        </row>
        <row r="10942">
          <cell r="A10942" t="str">
            <v>WLN092509-1</v>
          </cell>
          <cell r="B10942" t="str">
            <v>YUESENYUAN</v>
          </cell>
          <cell r="C10942" t="str">
            <v xml:space="preserve"> Салфетница ЭЛЕГИЯ h=15см</v>
          </cell>
          <cell r="D10942" t="str">
            <v xml:space="preserve"> "6"" NAPKIN STAND"</v>
          </cell>
          <cell r="E10942" t="str">
            <v>Китай</v>
          </cell>
          <cell r="F10942" t="str">
            <v>ФАРФОР</v>
          </cell>
        </row>
        <row r="10943">
          <cell r="A10943" t="str">
            <v>WLN092509-2</v>
          </cell>
          <cell r="B10943" t="str">
            <v>YUESENYUAN</v>
          </cell>
          <cell r="C10943" t="str">
            <v xml:space="preserve"> Салфетница ЗОЛОТОЙ ВЬЮНОК h=15см</v>
          </cell>
          <cell r="D10943" t="str">
            <v xml:space="preserve"> "6"" NAPKIN STAND"</v>
          </cell>
          <cell r="E10943" t="str">
            <v>Китай</v>
          </cell>
          <cell r="F10943" t="str">
            <v>ФАРФОР</v>
          </cell>
        </row>
        <row r="10944">
          <cell r="A10944" t="str">
            <v>WLN90061-6</v>
          </cell>
          <cell r="B10944" t="str">
            <v>YUESENYUAN</v>
          </cell>
          <cell r="C10944" t="str">
            <v xml:space="preserve"> Блюдо десертное d=19см 6шт</v>
          </cell>
          <cell r="D10944" t="str">
            <v xml:space="preserve"> "6PCS 7.5"" DESSERT PLATE"</v>
          </cell>
          <cell r="E10944" t="str">
            <v>Китай</v>
          </cell>
          <cell r="F10944" t="str">
            <v>ФАРФОР</v>
          </cell>
        </row>
        <row r="10945">
          <cell r="A10945" t="str">
            <v>WLN90119-12</v>
          </cell>
          <cell r="B10945" t="str">
            <v>YUESENYUAN</v>
          </cell>
          <cell r="C10945" t="str">
            <v xml:space="preserve"> Чайный набор БЕЛОЕ КРУЖЕВО 250мл 12 предметов</v>
          </cell>
          <cell r="D10945" t="str">
            <v xml:space="preserve"> 250cc 6CUP+6SAUCER</v>
          </cell>
          <cell r="E10945" t="str">
            <v>Китай</v>
          </cell>
          <cell r="F10945" t="str">
            <v>ФАРФОР</v>
          </cell>
        </row>
        <row r="10946">
          <cell r="A10946" t="str">
            <v>WLN90119-15</v>
          </cell>
          <cell r="B10946" t="str">
            <v>YUESENYUAN</v>
          </cell>
          <cell r="C10946" t="str">
            <v xml:space="preserve"> Чайный набор БЕЛАЯ РОЗА 250мл 15 предметов</v>
          </cell>
          <cell r="D10946" t="str">
            <v xml:space="preserve"> 15PCS TEA SET</v>
          </cell>
          <cell r="E10946" t="str">
            <v>Китай</v>
          </cell>
          <cell r="F10946" t="str">
            <v>ФАРФОР</v>
          </cell>
        </row>
        <row r="10947">
          <cell r="A10947" t="str">
            <v>WLN95039</v>
          </cell>
          <cell r="B10947" t="str">
            <v>YUESENYUAN</v>
          </cell>
          <cell r="C10947" t="str">
            <v xml:space="preserve"> Кружка ЭЛЕГИЯ 300мл</v>
          </cell>
          <cell r="D10947" t="str">
            <v xml:space="preserve"> 300CC MUG</v>
          </cell>
          <cell r="E10947" t="str">
            <v>Китай</v>
          </cell>
          <cell r="F10947" t="str">
            <v>ФАРФОР</v>
          </cell>
        </row>
        <row r="10948">
          <cell r="A10948" t="str">
            <v>IM550012</v>
          </cell>
          <cell r="B10948" t="str">
            <v>YUESENYUAN</v>
          </cell>
          <cell r="C10948" t="str">
            <v xml:space="preserve"> Фруктовница на ножке ЗОЛОТОЙ ВЬЮНОК 23см</v>
          </cell>
          <cell r="D10948" t="str">
            <v xml:space="preserve"> "9"" fruit bowl with foot"</v>
          </cell>
          <cell r="E10948" t="str">
            <v>Китай</v>
          </cell>
          <cell r="F10948" t="str">
            <v>ФАРФОР</v>
          </cell>
        </row>
        <row r="10949">
          <cell r="A10949" t="str">
            <v>IM551</v>
          </cell>
          <cell r="B10949" t="str">
            <v>YUESENYUAN</v>
          </cell>
          <cell r="C10949" t="str">
            <v xml:space="preserve"> Лимонница с вилочкой АВГУСТА</v>
          </cell>
          <cell r="D10949" t="str">
            <v xml:space="preserve"> lemon set with fork</v>
          </cell>
          <cell r="E10949" t="str">
            <v>Китай</v>
          </cell>
          <cell r="F10949" t="str">
            <v>ФАРФОР</v>
          </cell>
        </row>
        <row r="10950">
          <cell r="A10950" t="str">
            <v>IM551012</v>
          </cell>
          <cell r="B10950" t="str">
            <v>YUESENYUAN</v>
          </cell>
          <cell r="C10950" t="str">
            <v xml:space="preserve"> Фруктовница на ножке АВГУСТА 23см</v>
          </cell>
          <cell r="D10950" t="str">
            <v xml:space="preserve"> "9"" fruit bowl with foot"</v>
          </cell>
          <cell r="E10950" t="str">
            <v>Китай</v>
          </cell>
          <cell r="F10950" t="str">
            <v>ФАРФОР</v>
          </cell>
        </row>
        <row r="10951">
          <cell r="A10951" t="str">
            <v>IM551013</v>
          </cell>
          <cell r="B10951" t="str">
            <v>YUESENYUAN</v>
          </cell>
          <cell r="C10951" t="str">
            <v xml:space="preserve"> Фруктовница на ножке АВГУСТА 28см</v>
          </cell>
          <cell r="D10951" t="str">
            <v xml:space="preserve"> "11"" fruit bowl with foot"</v>
          </cell>
          <cell r="E10951" t="str">
            <v>Китай</v>
          </cell>
          <cell r="F10951" t="str">
            <v>ФАРФОР</v>
          </cell>
        </row>
        <row r="10952">
          <cell r="A10952" t="str">
            <v>IM550011</v>
          </cell>
          <cell r="B10952" t="str">
            <v>YUESENYUAN</v>
          </cell>
          <cell r="C10952" t="str">
            <v xml:space="preserve"> Фруктовница ЗОЛОТОЙ ВЬЮНОК 30см</v>
          </cell>
          <cell r="D10952" t="str">
            <v xml:space="preserve"> "12"" fruit bowl"</v>
          </cell>
          <cell r="E10952" t="str">
            <v>Китай</v>
          </cell>
          <cell r="F10952" t="str">
            <v>ФАРФОР</v>
          </cell>
        </row>
        <row r="10953">
          <cell r="A10953" t="str">
            <v>IM550030</v>
          </cell>
          <cell r="B10953" t="str">
            <v>YUESENYUAN</v>
          </cell>
          <cell r="C10953" t="str">
            <v xml:space="preserve"> Чайная пара ЗОЛОТОЙ ВЬЮНОК 400мл</v>
          </cell>
          <cell r="D10953" t="str">
            <v xml:space="preserve"> 400cc cup and saucer</v>
          </cell>
          <cell r="E10953" t="str">
            <v>Китай</v>
          </cell>
          <cell r="F10953" t="str">
            <v>ФАРФОР</v>
          </cell>
        </row>
        <row r="10954">
          <cell r="A10954" t="str">
            <v>IM551011</v>
          </cell>
          <cell r="B10954" t="str">
            <v>YUESENYUAN</v>
          </cell>
          <cell r="C10954" t="str">
            <v xml:space="preserve"> Фруктовница АВГУСТА 30см</v>
          </cell>
          <cell r="D10954" t="str">
            <v xml:space="preserve"> "12"" fruit bowl"</v>
          </cell>
          <cell r="E10954" t="str">
            <v>Китай</v>
          </cell>
          <cell r="F10954" t="str">
            <v>ФАРФОР</v>
          </cell>
        </row>
        <row r="10955">
          <cell r="A10955" t="str">
            <v>IM551030</v>
          </cell>
          <cell r="B10955" t="str">
            <v>YUESENYUAN</v>
          </cell>
          <cell r="C10955" t="str">
            <v xml:space="preserve"> Чайная пара АВГУСТА 400мл</v>
          </cell>
          <cell r="D10955" t="str">
            <v xml:space="preserve"> 400cc cup and saucer</v>
          </cell>
          <cell r="E10955" t="str">
            <v>Китай</v>
          </cell>
          <cell r="F10955" t="str">
            <v>ФАРФОР</v>
          </cell>
        </row>
        <row r="10956">
          <cell r="A10956" t="str">
            <v>IM550032</v>
          </cell>
          <cell r="B10956" t="str">
            <v>YUESENYUAN</v>
          </cell>
          <cell r="C10956" t="str">
            <v xml:space="preserve"> Чайный набор с ложками ЗОЛОТОЙ ВЬЮНОК 18 предметов 220мл</v>
          </cell>
          <cell r="D10956" t="str">
            <v xml:space="preserve"> 6cup&amp;6saucer&amp;6spoon</v>
          </cell>
          <cell r="E10956" t="str">
            <v>Китай</v>
          </cell>
          <cell r="F10956" t="str">
            <v>ФАРФОР</v>
          </cell>
        </row>
        <row r="10957">
          <cell r="A10957" t="str">
            <v>IM550033</v>
          </cell>
          <cell r="B10957" t="str">
            <v>YUESENYUAN</v>
          </cell>
          <cell r="C10957" t="str">
            <v xml:space="preserve"> Чайный набор с ложками ЗОЛОТОЙ ВЬЮНОК 15 предметов 220мл</v>
          </cell>
          <cell r="D10957" t="str">
            <v xml:space="preserve"> 15pcs tea set</v>
          </cell>
          <cell r="E10957" t="str">
            <v>Китай</v>
          </cell>
          <cell r="F10957" t="str">
            <v>ФАРФОР</v>
          </cell>
        </row>
        <row r="10958">
          <cell r="A10958" t="str">
            <v>IM552013</v>
          </cell>
          <cell r="B10958" t="str">
            <v>YUESENYUAN</v>
          </cell>
          <cell r="C10958" t="str">
            <v xml:space="preserve"> Фруктовница на ножке ЦВЕТУЩИЙ ШИПОВНИК 28см</v>
          </cell>
          <cell r="D10958" t="str">
            <v xml:space="preserve"> "11"" fruit bowl with foot"</v>
          </cell>
          <cell r="E10958" t="str">
            <v>Китай</v>
          </cell>
          <cell r="F10958" t="str">
            <v>ФАРФОР</v>
          </cell>
        </row>
        <row r="10959">
          <cell r="A10959" t="str">
            <v>IM552034</v>
          </cell>
          <cell r="B10959" t="str">
            <v>YUESENYUAN</v>
          </cell>
          <cell r="C10959" t="str">
            <v xml:space="preserve"> Чайный набор ЦВЕТУЩИЙ ШИПОВНИК 24 предмета 220мл</v>
          </cell>
          <cell r="D10959" t="str">
            <v xml:space="preserve"> "24pcs tea set(200cc cup &amp; saucer &amp; 4.75"" saucer &amp; spoon)*6"</v>
          </cell>
          <cell r="E10959" t="str">
            <v>Китай</v>
          </cell>
          <cell r="F10959" t="str">
            <v>ФАРФОР</v>
          </cell>
        </row>
        <row r="10960">
          <cell r="A10960" t="str">
            <v>IM552035</v>
          </cell>
          <cell r="B10960" t="str">
            <v>YUESENYUAN</v>
          </cell>
          <cell r="C10960" t="str">
            <v xml:space="preserve"> Чайный набор ЦВЕТУЩИЙ ШИПОВНИК 4 предмета 220мл</v>
          </cell>
          <cell r="D10960" t="str">
            <v xml:space="preserve"> "4pcs tea set(200cc cup &amp; saucer &amp; 4.75"" saucer &amp; spoon)"</v>
          </cell>
          <cell r="E10960" t="str">
            <v>Китай</v>
          </cell>
          <cell r="F10960" t="str">
            <v>ФАРФОР</v>
          </cell>
        </row>
        <row r="10961">
          <cell r="A10961" t="str">
            <v>IM552001</v>
          </cell>
          <cell r="B10961" t="str">
            <v>YUESENYUAN</v>
          </cell>
          <cell r="C10961" t="str">
            <v xml:space="preserve"> Подставка под зубочистки ЦВЕТУЩИЙ ШИПОВНИК</v>
          </cell>
          <cell r="D10961" t="str">
            <v xml:space="preserve"> toothpick holder</v>
          </cell>
          <cell r="E10961" t="str">
            <v>Китай</v>
          </cell>
          <cell r="F10961" t="str">
            <v>ФАРФОР</v>
          </cell>
        </row>
        <row r="10962">
          <cell r="A10962" t="str">
            <v>IM552036</v>
          </cell>
          <cell r="B10962" t="str">
            <v>YUESENYUAN</v>
          </cell>
          <cell r="C10962" t="str">
            <v xml:space="preserve"> Кружка ЦВЕТУЩИЙ ШИПОВНИК 400мл</v>
          </cell>
          <cell r="D10962" t="str">
            <v xml:space="preserve"> 400cc mug</v>
          </cell>
          <cell r="E10962" t="str">
            <v>Китай</v>
          </cell>
          <cell r="F10962" t="str">
            <v>ФАРФОР</v>
          </cell>
        </row>
        <row r="10963">
          <cell r="A10963" t="str">
            <v>IM552037</v>
          </cell>
          <cell r="B10963" t="str">
            <v>YUESENYUAN</v>
          </cell>
          <cell r="C10963" t="str">
            <v xml:space="preserve"> Чашка с блюдцем ЦВЕТУЩИЙ ШИПОВНИК 2 предмета 400мл</v>
          </cell>
          <cell r="D10963" t="str">
            <v xml:space="preserve"> 400cc cup with saucer</v>
          </cell>
          <cell r="E10963" t="str">
            <v>Китай</v>
          </cell>
          <cell r="F10963" t="str">
            <v>ФАРФОР</v>
          </cell>
        </row>
        <row r="10964">
          <cell r="A10964" t="str">
            <v>IM552060</v>
          </cell>
          <cell r="B10964" t="str">
            <v>YUESENYUAN</v>
          </cell>
          <cell r="C10964" t="str">
            <v xml:space="preserve"> Набор подставок под чайные пакеты на металлической подставке ЦВЕТУЩИЙ ШИПОВНИК 4шт</v>
          </cell>
          <cell r="D10964" t="str">
            <v xml:space="preserve"> 4pcs tea bag holder with metal stand</v>
          </cell>
          <cell r="E10964" t="str">
            <v>Китай</v>
          </cell>
          <cell r="F10964" t="str">
            <v>ФАРФОР</v>
          </cell>
        </row>
        <row r="10965">
          <cell r="A10965" t="str">
            <v>IM553001</v>
          </cell>
          <cell r="B10965" t="str">
            <v>YUESENYUAN</v>
          </cell>
          <cell r="C10965" t="str">
            <v xml:space="preserve"> Подставка под зубочистки ЗОЛОТОЕ КРУЖЕВО</v>
          </cell>
          <cell r="D10965" t="str">
            <v xml:space="preserve"> toothpick holder</v>
          </cell>
          <cell r="E10965" t="str">
            <v>Китай</v>
          </cell>
          <cell r="F10965" t="str">
            <v>ФАРФОР</v>
          </cell>
        </row>
        <row r="10966">
          <cell r="A10966" t="str">
            <v>IM552010</v>
          </cell>
          <cell r="B10966" t="str">
            <v>YUESENYUAN</v>
          </cell>
          <cell r="C10966" t="str">
            <v xml:space="preserve"> Конфетница корзинка ЦВЕТУЩИЙ ШИПОВНИК 20см</v>
          </cell>
          <cell r="D10966" t="str">
            <v xml:space="preserve"> "8"" basket"</v>
          </cell>
          <cell r="E10966" t="str">
            <v>Китай</v>
          </cell>
          <cell r="F10966" t="str">
            <v>ФАРФОР</v>
          </cell>
        </row>
        <row r="10967">
          <cell r="A10967" t="str">
            <v>IM552022</v>
          </cell>
          <cell r="B10967" t="str">
            <v>YUESENYUAN</v>
          </cell>
          <cell r="C10967" t="str">
            <v xml:space="preserve"> Чайник заварочный ЦВЕТУЩИЙ ШИПОВНИК 1300мл</v>
          </cell>
          <cell r="D10967" t="str">
            <v xml:space="preserve"> 1L tea pot</v>
          </cell>
          <cell r="E10967" t="str">
            <v>Китай</v>
          </cell>
          <cell r="F10967" t="str">
            <v>ФАРФОР</v>
          </cell>
        </row>
        <row r="10968">
          <cell r="A10968" t="str">
            <v>IM552023</v>
          </cell>
          <cell r="B10968" t="str">
            <v>YUESENYUAN</v>
          </cell>
          <cell r="C10968" t="str">
            <v xml:space="preserve"> Сахарница ЦВЕТУЩИЙ ШИПОВНИК 300мл</v>
          </cell>
          <cell r="D10968" t="str">
            <v xml:space="preserve"> sugar bowl</v>
          </cell>
          <cell r="E10968" t="str">
            <v>Китай</v>
          </cell>
          <cell r="F10968" t="str">
            <v>ФАРФОР</v>
          </cell>
        </row>
        <row r="10969">
          <cell r="A10969" t="str">
            <v>IM552030</v>
          </cell>
          <cell r="B10969" t="str">
            <v>YUESENYUAN</v>
          </cell>
          <cell r="C10969" t="str">
            <v xml:space="preserve"> Чайный набор с ложками ЦВЕТУЩИЙ ШИПОВНИК 18предметов 220мл</v>
          </cell>
          <cell r="D10969" t="str">
            <v xml:space="preserve"> 6cup&amp;6saucer&amp;6spoon</v>
          </cell>
          <cell r="E10969" t="str">
            <v>Китай</v>
          </cell>
          <cell r="F10969" t="str">
            <v>ФАРФОР</v>
          </cell>
        </row>
        <row r="10970">
          <cell r="A10970" t="str">
            <v>IM552031</v>
          </cell>
          <cell r="B10970" t="str">
            <v>YUESENYUAN</v>
          </cell>
          <cell r="C10970" t="str">
            <v xml:space="preserve"> Чайный набор ЦВЕТУЩИЙ ШИПОВНИК 15 предметов 220мл</v>
          </cell>
          <cell r="D10970" t="str">
            <v xml:space="preserve"> 15pcs tea set</v>
          </cell>
          <cell r="E10970" t="str">
            <v>Китай</v>
          </cell>
          <cell r="F10970" t="str">
            <v>ФАРФОР</v>
          </cell>
        </row>
        <row r="10971">
          <cell r="A10971" t="str">
            <v>IM552032</v>
          </cell>
          <cell r="B10971" t="str">
            <v>YUESENYUAN</v>
          </cell>
          <cell r="C10971" t="str">
            <v xml:space="preserve"> Чайный набор ЦВЕТУЩИЙ ШИПОВНИК 2 предмета 220мл</v>
          </cell>
          <cell r="D10971" t="str">
            <v xml:space="preserve"> 1cup&amp;1saucer</v>
          </cell>
          <cell r="E10971" t="str">
            <v>Китай</v>
          </cell>
          <cell r="F10971" t="str">
            <v>ФАРФОР</v>
          </cell>
        </row>
        <row r="10972">
          <cell r="A10972" t="str">
            <v>IM553030</v>
          </cell>
          <cell r="B10972" t="str">
            <v>YUESENYUAN</v>
          </cell>
          <cell r="C10972" t="str">
            <v xml:space="preserve"> Чайный набор с ложками ЗОЛОТОЕ КРУЖЕВО 18 предметов 220мл</v>
          </cell>
          <cell r="D10972" t="str">
            <v xml:space="preserve"> 6cup&amp;6saucer&amp;6spoon</v>
          </cell>
          <cell r="E10972" t="str">
            <v>Китай</v>
          </cell>
          <cell r="F10972" t="str">
            <v>ФАРФОР</v>
          </cell>
        </row>
        <row r="10973">
          <cell r="A10973" t="str">
            <v>IM552002</v>
          </cell>
          <cell r="B10973" t="str">
            <v>YUESENYUAN</v>
          </cell>
          <cell r="C10973" t="str">
            <v xml:space="preserve"> Набор салатников ЦВЕТУЩИЙ ШИПОВНИК 23см, 17см, 14см</v>
          </cell>
          <cell r="D10973" t="str">
            <v xml:space="preserve"> "5.5"" bowl &amp; 6.5"" bowl &amp; 9"" bowl"</v>
          </cell>
          <cell r="E10973" t="str">
            <v>Китай</v>
          </cell>
          <cell r="F10973" t="str">
            <v>ФАРФОР</v>
          </cell>
        </row>
        <row r="10974">
          <cell r="A10974" t="str">
            <v>IM552003</v>
          </cell>
          <cell r="B10974" t="str">
            <v>YUESENYUAN</v>
          </cell>
          <cell r="C10974" t="str">
            <v xml:space="preserve"> Салатник ЦВЕТУЩИЙ ШИПОВНИК 17см</v>
          </cell>
          <cell r="D10974" t="str">
            <v xml:space="preserve"> "6.5"" bowl"</v>
          </cell>
          <cell r="E10974" t="str">
            <v>Китай</v>
          </cell>
          <cell r="F10974" t="str">
            <v>ФАРФОР</v>
          </cell>
        </row>
        <row r="10975">
          <cell r="A10975" t="str">
            <v>IM552020</v>
          </cell>
          <cell r="B10975" t="str">
            <v>YUESENYUAN</v>
          </cell>
          <cell r="C10975" t="str">
            <v xml:space="preserve"> Салфетница ЦВЕТУЩИЙ ШИПОВНИК 14см</v>
          </cell>
          <cell r="D10975" t="str">
            <v xml:space="preserve"> "5.5"" napkin stand"</v>
          </cell>
          <cell r="E10975" t="str">
            <v>Китай</v>
          </cell>
          <cell r="F10975" t="str">
            <v>ФАРФОР</v>
          </cell>
        </row>
        <row r="10976">
          <cell r="A10976" t="str">
            <v>IM552033</v>
          </cell>
          <cell r="B10976" t="str">
            <v>YUESENYUAN</v>
          </cell>
          <cell r="C10976" t="str">
            <v xml:space="preserve"> Кофейный набор ЦВЕТУЩИЙ ШИПОВНИК 12 предметов 100мл</v>
          </cell>
          <cell r="D10976" t="str">
            <v xml:space="preserve"> 6cup &amp; 6saucer coffee set</v>
          </cell>
          <cell r="E10976" t="str">
            <v>Китай</v>
          </cell>
          <cell r="F10976" t="str">
            <v>ФАРФОР</v>
          </cell>
        </row>
        <row r="10977">
          <cell r="A10977" t="str">
            <v>IM553032</v>
          </cell>
          <cell r="B10977" t="str">
            <v>YUESENYUAN</v>
          </cell>
          <cell r="C10977" t="str">
            <v xml:space="preserve"> Чайный набор ЗОЛОТОЕ КРУЖЕВО 2 предмета 220мл</v>
          </cell>
          <cell r="D10977" t="str">
            <v xml:space="preserve"> 1cup&amp;1saucer</v>
          </cell>
          <cell r="E10977" t="str">
            <v>Китай</v>
          </cell>
          <cell r="F10977" t="str">
            <v>ФАРФОР</v>
          </cell>
        </row>
        <row r="10978">
          <cell r="A10978" t="str">
            <v>IM552021</v>
          </cell>
          <cell r="B10978" t="str">
            <v>YUESENYUAN</v>
          </cell>
          <cell r="C10978" t="str">
            <v xml:space="preserve"> Маслёнка с ножом ЦВЕТУЩИЙ ШИПОВНИК 3предмета</v>
          </cell>
          <cell r="D10978" t="str">
            <v xml:space="preserve"> butter dish with knife</v>
          </cell>
          <cell r="E10978" t="str">
            <v>Китай</v>
          </cell>
          <cell r="F10978" t="str">
            <v>ФАРФОР</v>
          </cell>
        </row>
        <row r="10979">
          <cell r="A10979" t="str">
            <v>IM553033</v>
          </cell>
          <cell r="B10979" t="str">
            <v>YUESENYUAN</v>
          </cell>
          <cell r="C10979" t="str">
            <v xml:space="preserve"> Кофейный набор ЗОЛОТОЕ КРУЖЕВО 12 предметов 100мл</v>
          </cell>
          <cell r="D10979" t="str">
            <v xml:space="preserve"> 6cup &amp; 6saucer coffee set</v>
          </cell>
          <cell r="E10979" t="str">
            <v>Китай</v>
          </cell>
          <cell r="F10979" t="str">
            <v>ФАРФОР</v>
          </cell>
        </row>
        <row r="10980">
          <cell r="A10980" t="str">
            <v>IM550022</v>
          </cell>
          <cell r="B10980" t="str">
            <v>YUESENYUAN</v>
          </cell>
          <cell r="C10980" t="str">
            <v xml:space="preserve"> Чайник заварочный ЗОЛОТОЙ ВЬЮНОК 1.2л</v>
          </cell>
          <cell r="D10980" t="str">
            <v xml:space="preserve"> tea pot</v>
          </cell>
          <cell r="E10980" t="str">
            <v>Китай</v>
          </cell>
          <cell r="F10980" t="str">
            <v>ФАРФОР</v>
          </cell>
        </row>
        <row r="10981">
          <cell r="A10981" t="str">
            <v>IM550023</v>
          </cell>
          <cell r="B10981" t="str">
            <v>YUESENYUAN</v>
          </cell>
          <cell r="C10981" t="str">
            <v xml:space="preserve"> Сахарница ЗОЛОТОЙ ВЬЮНОК</v>
          </cell>
          <cell r="D10981" t="str">
            <v xml:space="preserve"> sugar bowl</v>
          </cell>
          <cell r="E10981" t="str">
            <v>Китай</v>
          </cell>
          <cell r="F10981" t="str">
            <v>ФАРФОР</v>
          </cell>
        </row>
        <row r="10982">
          <cell r="A10982" t="str">
            <v>IM550031</v>
          </cell>
          <cell r="B10982" t="str">
            <v>YUESENYUAN</v>
          </cell>
          <cell r="C10982" t="str">
            <v xml:space="preserve"> Чайный набор с ложками 18 предметов ЗОЛОТОЙ ВЬЮНОК</v>
          </cell>
          <cell r="D10982" t="str">
            <v xml:space="preserve"> 6cup+6saucer+6spoon</v>
          </cell>
          <cell r="E10982" t="str">
            <v>Китай</v>
          </cell>
          <cell r="F10982" t="str">
            <v>ФАРФОР</v>
          </cell>
        </row>
        <row r="10983">
          <cell r="A10983" t="str">
            <v>IM551022</v>
          </cell>
          <cell r="B10983" t="str">
            <v>YUESENYUAN</v>
          </cell>
          <cell r="C10983" t="str">
            <v xml:space="preserve"> Чайник заварочный АВГУСТА 1.2л</v>
          </cell>
          <cell r="D10983" t="str">
            <v xml:space="preserve"> tea pot</v>
          </cell>
          <cell r="E10983" t="str">
            <v>Китай</v>
          </cell>
          <cell r="F10983" t="str">
            <v>ФАРФОР</v>
          </cell>
        </row>
        <row r="10984">
          <cell r="A10984" t="str">
            <v>IM551023</v>
          </cell>
          <cell r="B10984" t="str">
            <v>YUESENYUAN</v>
          </cell>
          <cell r="C10984" t="str">
            <v xml:space="preserve"> Сахарница АВГУСТА</v>
          </cell>
          <cell r="D10984" t="str">
            <v xml:space="preserve"> sugar bowl</v>
          </cell>
          <cell r="E10984" t="str">
            <v>Китай</v>
          </cell>
          <cell r="F10984" t="str">
            <v>ФАРФОР</v>
          </cell>
        </row>
        <row r="10985">
          <cell r="A10985" t="str">
            <v>IM550020</v>
          </cell>
          <cell r="B10985" t="str">
            <v>YUESENYUAN</v>
          </cell>
          <cell r="C10985" t="str">
            <v xml:space="preserve"> Салфетница ЗОЛОТОЙ ВЬЮНОК 15см</v>
          </cell>
          <cell r="D10985" t="str">
            <v xml:space="preserve"> "6"" napkin stand"</v>
          </cell>
          <cell r="E10985" t="str">
            <v>Китай</v>
          </cell>
          <cell r="F10985" t="str">
            <v>ФАРФОР</v>
          </cell>
        </row>
        <row r="10986">
          <cell r="A10986" t="str">
            <v>IM550040</v>
          </cell>
          <cell r="B10986" t="str">
            <v>YUESENYUAN</v>
          </cell>
          <cell r="C10986" t="str">
            <v xml:space="preserve"> Кружка ЗОЛОТОЙ ВЬЮНОК 400мл</v>
          </cell>
          <cell r="D10986" t="str">
            <v xml:space="preserve"> 400cc mug</v>
          </cell>
          <cell r="E10986" t="str">
            <v>Китай</v>
          </cell>
          <cell r="F10986" t="str">
            <v>ФАРФОР</v>
          </cell>
        </row>
        <row r="10987">
          <cell r="A10987" t="str">
            <v>IM551020</v>
          </cell>
          <cell r="B10987" t="str">
            <v>YUESENYUAN</v>
          </cell>
          <cell r="C10987" t="str">
            <v xml:space="preserve"> Салфетница АВГУСТА 15см</v>
          </cell>
          <cell r="D10987" t="str">
            <v xml:space="preserve"> "6"" napkin stand"</v>
          </cell>
          <cell r="E10987" t="str">
            <v>Китай</v>
          </cell>
          <cell r="F10987" t="str">
            <v>ФАРФОР</v>
          </cell>
        </row>
        <row r="10988">
          <cell r="A10988" t="str">
            <v>IM551031</v>
          </cell>
          <cell r="B10988" t="str">
            <v>YUESENYUAN</v>
          </cell>
          <cell r="C10988" t="str">
            <v xml:space="preserve"> Чайный набор с ложками 18 предметов АВГУСТА</v>
          </cell>
          <cell r="D10988" t="str">
            <v xml:space="preserve"> 6cup+6saucer+6spoon</v>
          </cell>
          <cell r="E10988" t="str">
            <v>Китай</v>
          </cell>
          <cell r="F10988" t="str">
            <v>ФАРФОР</v>
          </cell>
        </row>
        <row r="10989">
          <cell r="A10989" t="str">
            <v>9465120AN</v>
          </cell>
          <cell r="B10989" t="str">
            <v>TVS</v>
          </cell>
          <cell r="C10989" t="str">
            <v xml:space="preserve"> Крышка стеклянная АТЛАНТ 20см</v>
          </cell>
          <cell r="D10989" t="str">
            <v xml:space="preserve"> Atlante glass lid 20 cm NEW</v>
          </cell>
          <cell r="E10989" t="str">
            <v>Франция</v>
          </cell>
          <cell r="F10989" t="str">
            <v>ЖАРОПРОЧНОЕ СТЕКЛО,ТЕРМОПЛАСТИ</v>
          </cell>
        </row>
        <row r="10990">
          <cell r="A10990" t="str">
            <v>9465124P</v>
          </cell>
          <cell r="B10990" t="str">
            <v>TVS</v>
          </cell>
          <cell r="C10990" t="str">
            <v xml:space="preserve"> Крышка стеклянная 24см ПЛАТИНО</v>
          </cell>
          <cell r="D10990" t="str">
            <v xml:space="preserve"> Platino glass lid 24 cm</v>
          </cell>
          <cell r="E10990" t="str">
            <v>Франция</v>
          </cell>
          <cell r="F10990" t="str">
            <v>ЖАРОПРОЧНОЕ СТЕКЛО,ТЕРМОПЛАСТИ</v>
          </cell>
        </row>
        <row r="10991">
          <cell r="A10991" t="str">
            <v>9465128P</v>
          </cell>
          <cell r="B10991" t="str">
            <v>TVS</v>
          </cell>
          <cell r="C10991" t="str">
            <v xml:space="preserve"> Крышка стеклянная 28см ПЛАТИНО</v>
          </cell>
          <cell r="D10991" t="str">
            <v xml:space="preserve"> Platino glass lid 28 cm</v>
          </cell>
          <cell r="E10991" t="str">
            <v>Франция</v>
          </cell>
          <cell r="F10991" t="str">
            <v>ЖАРОПРОЧНОЕ СТЕКЛО,ТЕРМОПЛАСТИ</v>
          </cell>
        </row>
        <row r="10992">
          <cell r="A10992" t="str">
            <v>9465120P</v>
          </cell>
          <cell r="B10992" t="str">
            <v>TVS</v>
          </cell>
          <cell r="C10992" t="str">
            <v xml:space="preserve"> Крышка стеклянная 20см ПЛАТИНО</v>
          </cell>
          <cell r="D10992" t="str">
            <v xml:space="preserve"> Platino glass lid 20 cm</v>
          </cell>
          <cell r="E10992" t="str">
            <v>Франция</v>
          </cell>
          <cell r="F10992" t="str">
            <v>ЖАРОПРОЧНОЕ СТЕКЛО,ТЕРМОПЛАСТИ</v>
          </cell>
        </row>
        <row r="10993">
          <cell r="A10993" t="str">
            <v>9465122P</v>
          </cell>
          <cell r="B10993" t="str">
            <v>TVS</v>
          </cell>
          <cell r="C10993" t="str">
            <v xml:space="preserve"> Крышка стеклянная 22см ПЛАТИНО</v>
          </cell>
          <cell r="D10993" t="str">
            <v xml:space="preserve"> Platino glass lid 22 cm</v>
          </cell>
          <cell r="E10993" t="str">
            <v>Франция</v>
          </cell>
          <cell r="F10993" t="str">
            <v>ЖАРОПРОЧНОЕ СТЕКЛО,ТЕРМОПЛАСТИ</v>
          </cell>
        </row>
        <row r="10994">
          <cell r="A10994" t="str">
            <v>9465126P</v>
          </cell>
          <cell r="B10994" t="str">
            <v>TVS</v>
          </cell>
          <cell r="C10994" t="str">
            <v xml:space="preserve"> Крышка стеклянная 26см ПЛАТИНО</v>
          </cell>
          <cell r="D10994" t="str">
            <v xml:space="preserve"> Platino glass lid 26 cm</v>
          </cell>
          <cell r="E10994" t="str">
            <v>Франция</v>
          </cell>
          <cell r="F10994" t="str">
            <v>ЖАРОПРОЧНОЕ СТЕКЛО,ТЕРМОПЛАСТИ</v>
          </cell>
        </row>
        <row r="10995">
          <cell r="A10995" t="str">
            <v>2212624</v>
          </cell>
          <cell r="B10995" t="str">
            <v>TVS</v>
          </cell>
          <cell r="C10995" t="str">
            <v xml:space="preserve"> Сковорода глубокая АТЛАНТ 24см</v>
          </cell>
          <cell r="D10995" t="str">
            <v xml:space="preserve"> Padella Atlante 24cm prof</v>
          </cell>
          <cell r="E10995" t="str">
            <v>Италия</v>
          </cell>
          <cell r="F10995" t="str">
            <v>АЛЮМИНИЙ,АНТИПРИГАРНОЕ ПОКРЫТИ</v>
          </cell>
        </row>
        <row r="10996">
          <cell r="A10996" t="str">
            <v>331224</v>
          </cell>
          <cell r="B10996" t="str">
            <v>TVS</v>
          </cell>
          <cell r="C10996" t="str">
            <v xml:space="preserve"> Сковорода АМАЛЬФИ 24см (8210424)</v>
          </cell>
          <cell r="D10996" t="str">
            <v xml:space="preserve"> Amalfi frypan 24cm</v>
          </cell>
          <cell r="E10996" t="str">
            <v>Италия</v>
          </cell>
          <cell r="F10996" t="str">
            <v>АЛЮМИНИЙ,АНТИПРИГАРНОЕ ПОКРЫТИ</v>
          </cell>
        </row>
        <row r="10997">
          <cell r="A10997" t="str">
            <v>331226</v>
          </cell>
          <cell r="B10997" t="str">
            <v>TVS</v>
          </cell>
          <cell r="C10997" t="str">
            <v xml:space="preserve"> Сковорода АМАЛЬФИ 26см (8210426)</v>
          </cell>
          <cell r="D10997" t="str">
            <v xml:space="preserve"> Amalfi frypan 26cm</v>
          </cell>
          <cell r="E10997" t="str">
            <v>Италия</v>
          </cell>
          <cell r="F10997" t="str">
            <v>АЛЮМИНИЙ,АНТИПРИГАРНОЕ ПОКРЫТИ</v>
          </cell>
        </row>
        <row r="10998">
          <cell r="A10998" t="str">
            <v>331228</v>
          </cell>
          <cell r="B10998" t="str">
            <v>TVS</v>
          </cell>
          <cell r="C10998" t="str">
            <v xml:space="preserve"> Сковорода АМАЛЬФИ 28см (8210428)</v>
          </cell>
          <cell r="D10998" t="str">
            <v xml:space="preserve"> Amalfi frypan 28cm</v>
          </cell>
          <cell r="E10998" t="str">
            <v>Италия</v>
          </cell>
          <cell r="F10998" t="str">
            <v>АЛЮМИНИЙ,АНТИПРИГАРНОЕ ПОКРЫТИ</v>
          </cell>
        </row>
        <row r="10999">
          <cell r="A10999" t="str">
            <v>3C10527</v>
          </cell>
          <cell r="B10999" t="str">
            <v>TVS</v>
          </cell>
          <cell r="C10999" t="str">
            <v xml:space="preserve"> Сковорода ВОК БЛЭК БЬЮТИ 27см</v>
          </cell>
          <cell r="D10999" t="str">
            <v xml:space="preserve"> Black Beauty wok 27cm</v>
          </cell>
          <cell r="E10999" t="str">
            <v>Италия</v>
          </cell>
          <cell r="F10999" t="str">
            <v>АЛЮМИНИЙ,АНТИПРИГАРНОЕ ПОКРЫТИ</v>
          </cell>
        </row>
        <row r="11000">
          <cell r="A11000" t="str">
            <v>1B20724</v>
          </cell>
          <cell r="B11000" t="str">
            <v>TVS</v>
          </cell>
          <cell r="C11000" t="str">
            <v xml:space="preserve"> Сковорода 24см ПЛАТИНО</v>
          </cell>
          <cell r="D11000" t="str">
            <v xml:space="preserve"> Platino low pan 24 cm</v>
          </cell>
          <cell r="E11000" t="str">
            <v>Италия</v>
          </cell>
          <cell r="F11000" t="str">
            <v>АЛЮМИНИЙ,АНТИПРИГАРНОЕ ПОКРЫТИ</v>
          </cell>
        </row>
        <row r="11001">
          <cell r="A11001" t="str">
            <v>2A12520</v>
          </cell>
          <cell r="B11001" t="str">
            <v>TVS</v>
          </cell>
          <cell r="C11001" t="str">
            <v xml:space="preserve"> Сковорода 20см ТИТАНО</v>
          </cell>
          <cell r="D11001" t="str">
            <v xml:space="preserve"> Titano low pan 20 cm</v>
          </cell>
          <cell r="E11001" t="str">
            <v>Италия</v>
          </cell>
          <cell r="F11001" t="str">
            <v>АЛЮМИНИЙ,АНТИПРИГАРНОЕ ПОКРЫТИ</v>
          </cell>
        </row>
        <row r="11002">
          <cell r="A11002" t="str">
            <v>2A12524</v>
          </cell>
          <cell r="B11002" t="str">
            <v>TVS</v>
          </cell>
          <cell r="C11002" t="str">
            <v xml:space="preserve"> Сковорода 24см ТИТАНО</v>
          </cell>
          <cell r="D11002" t="str">
            <v xml:space="preserve"> Titano low pan 24 cm</v>
          </cell>
          <cell r="E11002" t="str">
            <v>Италия</v>
          </cell>
          <cell r="F11002" t="str">
            <v>АЛЮМИНИЙ,АНТИПРИГАРНОЕ ПОКРЫТИ</v>
          </cell>
        </row>
        <row r="11003">
          <cell r="A11003" t="str">
            <v>2A12526</v>
          </cell>
          <cell r="B11003" t="str">
            <v>TVS</v>
          </cell>
          <cell r="C11003" t="str">
            <v xml:space="preserve"> Сковорода 26см ТИТАНО</v>
          </cell>
          <cell r="D11003" t="str">
            <v xml:space="preserve"> Titano low pan 26 cm</v>
          </cell>
          <cell r="E11003" t="str">
            <v>Италия</v>
          </cell>
          <cell r="F11003" t="str">
            <v>АЛЮМИНИЙ,АНТИПРИГАРНОЕ ПОКРЫТИ</v>
          </cell>
        </row>
        <row r="11004">
          <cell r="A11004" t="str">
            <v>3E12528</v>
          </cell>
          <cell r="B11004" t="str">
            <v>TVS</v>
          </cell>
          <cell r="C11004" t="str">
            <v xml:space="preserve"> Сковорода 28см ТИТАНО (2A12528)</v>
          </cell>
          <cell r="E11004" t="str">
            <v>Италия</v>
          </cell>
          <cell r="F11004" t="str">
            <v>АЛЮМИНИЙ,АНТИПРИГАРНОЕ ПОКРЫТИ</v>
          </cell>
        </row>
        <row r="11005">
          <cell r="A11005" t="str">
            <v>7210426</v>
          </cell>
          <cell r="B11005" t="str">
            <v>TVS</v>
          </cell>
          <cell r="C11005" t="str">
            <v xml:space="preserve"> Сковорода ЧЕРЕПАХА 26см</v>
          </cell>
          <cell r="D11005" t="str">
            <v xml:space="preserve"> Turtle frypan 26cm</v>
          </cell>
          <cell r="E11005" t="str">
            <v>Италия</v>
          </cell>
          <cell r="F11005" t="str">
            <v>АЛЮМИНИЙ,АНТИПРИГАРНОЕ ПОКРЫТИ</v>
          </cell>
        </row>
        <row r="11006">
          <cell r="A11006" t="str">
            <v>7210428</v>
          </cell>
          <cell r="B11006" t="str">
            <v>TVS</v>
          </cell>
          <cell r="C11006" t="str">
            <v xml:space="preserve"> Сковорода ЧЕРЕПАХА 28см</v>
          </cell>
          <cell r="D11006" t="str">
            <v xml:space="preserve"> Turtle frypan 28cm</v>
          </cell>
          <cell r="E11006" t="str">
            <v>Италия</v>
          </cell>
          <cell r="F11006" t="str">
            <v>АЛЮМИНИЙ,АНТИПРИГАРНОЕ ПОКРЫТИ</v>
          </cell>
        </row>
        <row r="11007">
          <cell r="A11007" t="str">
            <v>7410520</v>
          </cell>
          <cell r="B11007" t="str">
            <v>TVS</v>
          </cell>
          <cell r="C11007" t="str">
            <v xml:space="preserve"> Сковорода EASY PRETTY Графика вок 20см (7882061)</v>
          </cell>
          <cell r="E11007" t="str">
            <v>Италия</v>
          </cell>
          <cell r="F11007" t="str">
            <v>АЛЮМИНИЙ,АНТИПРИГАРНОЕ ПОКРЫТИ</v>
          </cell>
        </row>
        <row r="11008">
          <cell r="A11008" t="str">
            <v>7882047</v>
          </cell>
          <cell r="B11008" t="str">
            <v>TVS</v>
          </cell>
          <cell r="C11008" t="str">
            <v xml:space="preserve"> Сковорода EASY PRETTY Графика 28см</v>
          </cell>
          <cell r="D11008" t="str">
            <v xml:space="preserve"> Frypan 28 cm EASYPRETTY</v>
          </cell>
          <cell r="E11008" t="str">
            <v>Италия</v>
          </cell>
          <cell r="F11008" t="str">
            <v>АЛЮМИНИЙ,АНТИПРИГАРНОЕ ПОКРЫТИ</v>
          </cell>
        </row>
        <row r="11009">
          <cell r="A11009" t="str">
            <v>8409505</v>
          </cell>
          <cell r="B11009" t="str">
            <v>TVS</v>
          </cell>
          <cell r="C11009" t="str">
            <v xml:space="preserve"> Набор из 5 предметов ОВЕТТО</v>
          </cell>
          <cell r="E11009" t="str">
            <v>Италия</v>
          </cell>
          <cell r="F11009" t="str">
            <v>АЛЮМИНИЙ,АНТИПРИГАРНОЕ ПОКРЫТИ</v>
          </cell>
        </row>
        <row r="11010">
          <cell r="A11010" t="str">
            <v>4L10520</v>
          </cell>
          <cell r="B11010" t="str">
            <v>TVS</v>
          </cell>
          <cell r="C11010" t="str">
            <v xml:space="preserve"> Сковорода БЬЯНКА Вок 20см</v>
          </cell>
          <cell r="E11010" t="str">
            <v>Италия</v>
          </cell>
          <cell r="F11010" t="str">
            <v>АЛЮМИНИЙ,АНТИПРИГАРНОЕ ПОКРЫТИ</v>
          </cell>
        </row>
        <row r="11011">
          <cell r="A11011" t="str">
            <v>4L10527</v>
          </cell>
          <cell r="B11011" t="str">
            <v>TVS</v>
          </cell>
          <cell r="C11011" t="str">
            <v xml:space="preserve"> Сковорода БЬЯНКА Вок 27см</v>
          </cell>
          <cell r="E11011" t="str">
            <v>Италия</v>
          </cell>
          <cell r="F11011" t="str">
            <v>АЛЮМИНИЙ,АНТИПРИГАРНОЕ ПОКРЫТИ</v>
          </cell>
        </row>
        <row r="11012">
          <cell r="A11012" t="str">
            <v>4L42018</v>
          </cell>
          <cell r="B11012" t="str">
            <v>TVS</v>
          </cell>
          <cell r="C11012" t="str">
            <v xml:space="preserve"> Ковш БЬЯНКА 18см</v>
          </cell>
          <cell r="E11012" t="str">
            <v>Италия</v>
          </cell>
          <cell r="F11012" t="str">
            <v>АЛЮМИНИЙ,АНТИПРИГАРНОЕ ПОКРЫТИ</v>
          </cell>
        </row>
        <row r="11013">
          <cell r="A11013" t="str">
            <v>4L10426</v>
          </cell>
          <cell r="B11013" t="str">
            <v>TVS</v>
          </cell>
          <cell r="C11013" t="str">
            <v xml:space="preserve"> Сковорода БЬЯНКА 26см</v>
          </cell>
          <cell r="E11013" t="str">
            <v>Италия</v>
          </cell>
          <cell r="F11013" t="str">
            <v>АЛЮМИНИЙ,АНТИПРИГАРНОЕ ПОКРЫТИ</v>
          </cell>
        </row>
        <row r="11014">
          <cell r="A11014" t="str">
            <v>4L10428</v>
          </cell>
          <cell r="B11014" t="str">
            <v>TVS</v>
          </cell>
          <cell r="C11014" t="str">
            <v xml:space="preserve"> Сковорода БЬЯНКА 28см</v>
          </cell>
          <cell r="E11014" t="str">
            <v>Италия</v>
          </cell>
          <cell r="F11014" t="str">
            <v>АЛЮМИНИЙ,АНТИПРИГАРНОЕ ПОКРЫТИ</v>
          </cell>
        </row>
        <row r="11015">
          <cell r="A11015" t="str">
            <v>4L10430</v>
          </cell>
          <cell r="B11015" t="str">
            <v>TVS</v>
          </cell>
          <cell r="C11015" t="str">
            <v xml:space="preserve"> Сковорода БЬЯНКА 30см</v>
          </cell>
          <cell r="E11015" t="str">
            <v>Италия</v>
          </cell>
          <cell r="F11015" t="str">
            <v>АЛЮМИНИЙ,АНТИПРИГАРНОЕ ПОКРЫТИ</v>
          </cell>
        </row>
        <row r="11016">
          <cell r="A11016" t="str">
            <v>4L42016</v>
          </cell>
          <cell r="B11016" t="str">
            <v>TVS</v>
          </cell>
          <cell r="C11016" t="str">
            <v xml:space="preserve"> Ковш БЬЯНКА 16см</v>
          </cell>
          <cell r="E11016" t="str">
            <v>Италия</v>
          </cell>
          <cell r="F11016" t="str">
            <v>АЛЮМИНИЙ,АНТИПРИГАРНОЕ ПОКРЫТИ</v>
          </cell>
        </row>
        <row r="11017">
          <cell r="A11017" t="str">
            <v>4L10420</v>
          </cell>
          <cell r="B11017" t="str">
            <v>TVS</v>
          </cell>
          <cell r="C11017" t="str">
            <v xml:space="preserve"> Сковорода БЬЯНКА 20см</v>
          </cell>
          <cell r="E11017" t="str">
            <v>Италия</v>
          </cell>
          <cell r="F11017" t="str">
            <v>АЛЮМИНИЙ,АНТИПРИГАРНОЕ ПОКРЫТИ</v>
          </cell>
        </row>
        <row r="11018">
          <cell r="A11018" t="str">
            <v>4L10424</v>
          </cell>
          <cell r="B11018" t="str">
            <v>TVS</v>
          </cell>
          <cell r="C11018" t="str">
            <v xml:space="preserve"> Сковорода БЬЯНКА 24см</v>
          </cell>
          <cell r="E11018" t="str">
            <v>Италия</v>
          </cell>
          <cell r="F11018" t="str">
            <v>АЛЮМИНИЙ,АНТИПРИГАРНОЕ ПОКРЫТИ</v>
          </cell>
        </row>
        <row r="11019">
          <cell r="A11019" t="str">
            <v>4L31224</v>
          </cell>
          <cell r="B11019" t="str">
            <v>TVS</v>
          </cell>
          <cell r="C11019" t="str">
            <v xml:space="preserve"> Сотейник БЬЯНКА 24см</v>
          </cell>
          <cell r="D11019" t="str">
            <v xml:space="preserve"> Stewpan  Bianca 24 cm</v>
          </cell>
          <cell r="E11019" t="str">
            <v>Италия</v>
          </cell>
          <cell r="F11019" t="str">
            <v>АЛЮМИНИЙ,АНТИПРИГАРНОЕ ПОКРЫТИ</v>
          </cell>
        </row>
        <row r="11020">
          <cell r="A11020" t="str">
            <v>4L41920</v>
          </cell>
          <cell r="B11020" t="str">
            <v>TVS</v>
          </cell>
          <cell r="C11020" t="str">
            <v xml:space="preserve"> Сотейник БЬЯНКА 20см</v>
          </cell>
          <cell r="E11020" t="str">
            <v>Италия</v>
          </cell>
          <cell r="F11020" t="str">
            <v>АЛЮМИНИЙ,АНТИПРИГАРНОЕ ПОКРЫТИ</v>
          </cell>
        </row>
        <row r="11021">
          <cell r="A11021" t="str">
            <v>4L41924</v>
          </cell>
          <cell r="B11021" t="str">
            <v>TVS</v>
          </cell>
          <cell r="C11021" t="str">
            <v xml:space="preserve"> Кастрюля БЬЯНКА 24см</v>
          </cell>
          <cell r="D11021" t="str">
            <v xml:space="preserve"> Casserole Bianca 24 cm</v>
          </cell>
          <cell r="E11021" t="str">
            <v>Италия</v>
          </cell>
          <cell r="F11021" t="str">
            <v>АЛЮМИНИЙ,АНТИПРИГАРНОЕ ПОКРЫТИ</v>
          </cell>
        </row>
        <row r="11022">
          <cell r="A11022" t="str">
            <v>7882023</v>
          </cell>
          <cell r="B11022" t="str">
            <v>TVS</v>
          </cell>
          <cell r="C11022" t="str">
            <v xml:space="preserve"> Сковорода EASY PRETTY Графика 24см</v>
          </cell>
          <cell r="D11022" t="str">
            <v xml:space="preserve"> Frypan 24 cm EASYPRETTY</v>
          </cell>
          <cell r="E11022" t="str">
            <v>Италия</v>
          </cell>
          <cell r="F11022" t="str">
            <v>АЛЮМИНИЙ,АНТИПРИГАРНОЕ ПОКРЫТИ</v>
          </cell>
        </row>
        <row r="11023">
          <cell r="A11023" t="str">
            <v>4L11124</v>
          </cell>
          <cell r="B11023" t="str">
            <v>TVS</v>
          </cell>
          <cell r="C11023" t="str">
            <v xml:space="preserve"> Сковорода ДЖЕММА 24см</v>
          </cell>
          <cell r="D11023" t="str">
            <v xml:space="preserve"> Frypan 24 cm Gemma</v>
          </cell>
          <cell r="E11023" t="str">
            <v>Италия</v>
          </cell>
          <cell r="F11023" t="str">
            <v>АЛЮМИНИЙ,АНТИПРИГАРНОЕ ПОКРЫТИ</v>
          </cell>
        </row>
        <row r="11024">
          <cell r="A11024" t="str">
            <v>11324</v>
          </cell>
          <cell r="B11024" t="str">
            <v>TVS</v>
          </cell>
          <cell r="C11024" t="str">
            <v xml:space="preserve"> Сковорода HORIZON 24см</v>
          </cell>
          <cell r="E11024" t="str">
            <v>Италия</v>
          </cell>
          <cell r="F11024" t="str">
            <v>АЛЮМИНИЙ,АНТИПРИГАРНОЕ ПОКРЫТИ</v>
          </cell>
        </row>
        <row r="11025">
          <cell r="A11025" t="str">
            <v>11326</v>
          </cell>
          <cell r="B11025" t="str">
            <v>TVS</v>
          </cell>
          <cell r="C11025" t="str">
            <v xml:space="preserve"> Сковорода HORIZON 26см</v>
          </cell>
          <cell r="E11025" t="str">
            <v>Италия</v>
          </cell>
          <cell r="F11025" t="str">
            <v>АЛЮМИНИЙ,АНТИПРИГАРНОЕ ПОКРЫТИ</v>
          </cell>
        </row>
        <row r="11026">
          <cell r="A11026" t="str">
            <v>4L11126</v>
          </cell>
          <cell r="B11026" t="str">
            <v>TVS</v>
          </cell>
          <cell r="C11026" t="str">
            <v xml:space="preserve"> Сковорода ДЖЕММА 26см</v>
          </cell>
          <cell r="D11026" t="str">
            <v xml:space="preserve"> Frypan 26 cm Gemma</v>
          </cell>
          <cell r="E11026" t="str">
            <v>Италия</v>
          </cell>
          <cell r="F11026" t="str">
            <v>АЛЮМИНИЙ,АНТИПРИГАРНОЕ ПОКРЫТИ</v>
          </cell>
        </row>
        <row r="11027">
          <cell r="A11027" t="str">
            <v>4L11128</v>
          </cell>
          <cell r="B11027" t="str">
            <v>TVS</v>
          </cell>
          <cell r="C11027" t="str">
            <v xml:space="preserve"> Сковорода ДЖЕММА 28см</v>
          </cell>
          <cell r="D11027" t="str">
            <v xml:space="preserve"> Frypan 28 cm Gemma</v>
          </cell>
          <cell r="E11027" t="str">
            <v>Италия</v>
          </cell>
          <cell r="F11027" t="str">
            <v>АЛЮМИНИЙ,АНТИПРИГАРНОЕ ПОКРЫТИ</v>
          </cell>
        </row>
        <row r="11028">
          <cell r="A11028" t="str">
            <v>4L40924</v>
          </cell>
          <cell r="B11028" t="str">
            <v>TVS</v>
          </cell>
          <cell r="C11028" t="str">
            <v xml:space="preserve"> Кастрюля ДЖЕММА 24см</v>
          </cell>
          <cell r="D11028" t="str">
            <v xml:space="preserve"> Casserole 20 cm GEMMA</v>
          </cell>
          <cell r="E11028" t="str">
            <v>Италия</v>
          </cell>
          <cell r="F11028" t="str">
            <v>АЛЮМИНИЙ,АНТИПРИГАРНОЕ ПОКРЫТИ</v>
          </cell>
        </row>
        <row r="11029">
          <cell r="A11029" t="str">
            <v>11328</v>
          </cell>
          <cell r="B11029" t="str">
            <v>TVS</v>
          </cell>
          <cell r="C11029" t="str">
            <v xml:space="preserve"> Сковорода HORIZON 28см</v>
          </cell>
          <cell r="E11029" t="str">
            <v>Италия</v>
          </cell>
          <cell r="F11029" t="str">
            <v>АЛЮМИНИЙ,АНТИПРИГАРНОЕ ПОКРЫТИ</v>
          </cell>
        </row>
        <row r="11030">
          <cell r="A11030" t="str">
            <v>34424</v>
          </cell>
          <cell r="B11030" t="str">
            <v>TVS</v>
          </cell>
          <cell r="C11030" t="str">
            <v xml:space="preserve"> Кастрюля HORIZON 24см</v>
          </cell>
          <cell r="E11030" t="str">
            <v>Италия</v>
          </cell>
          <cell r="F11030" t="str">
            <v>АЛЮМИНИЙ,АНТИПРИГАРНОЕ ПОКРЫТИ</v>
          </cell>
        </row>
        <row r="11031">
          <cell r="A11031" t="str">
            <v>44516</v>
          </cell>
          <cell r="B11031" t="str">
            <v>TVS</v>
          </cell>
          <cell r="C11031" t="str">
            <v xml:space="preserve"> Ковш HORIZON 16см</v>
          </cell>
          <cell r="E11031" t="str">
            <v>Италия</v>
          </cell>
          <cell r="F11031" t="str">
            <v>АЛЮМИНИЙ,АНТИПРИГАРНОЕ ПОКРЫТИ</v>
          </cell>
        </row>
        <row r="11032">
          <cell r="A11032" t="str">
            <v>44620</v>
          </cell>
          <cell r="B11032" t="str">
            <v>TVS</v>
          </cell>
          <cell r="C11032" t="str">
            <v xml:space="preserve"> Сотейник HORIZON 20см</v>
          </cell>
          <cell r="E11032" t="str">
            <v>Италия</v>
          </cell>
          <cell r="F11032" t="str">
            <v>АЛЮМИНИЙ,АНТИПРИГАРНОЕ ПОКРЫТИ</v>
          </cell>
        </row>
        <row r="11033">
          <cell r="A11033" t="str">
            <v>44624</v>
          </cell>
          <cell r="B11033" t="str">
            <v>TVS</v>
          </cell>
          <cell r="C11033" t="str">
            <v xml:space="preserve"> Сотейник HORIZON 24см</v>
          </cell>
          <cell r="E11033" t="str">
            <v>Италия</v>
          </cell>
          <cell r="F11033" t="str">
            <v>АЛЮМИНИЙ,АНТИПРИГАРНОЕ ПОКРЫТИ</v>
          </cell>
        </row>
        <row r="11034">
          <cell r="A11034" t="str">
            <v>4136654</v>
          </cell>
          <cell r="B11034" t="str">
            <v>TVS</v>
          </cell>
          <cell r="C11034" t="str">
            <v xml:space="preserve"> Сковорода BLACK HALLEY 20см</v>
          </cell>
          <cell r="E11034" t="str">
            <v>Италия</v>
          </cell>
          <cell r="F11034" t="str">
            <v>АЛЮМИНИЙ,АНТИПРИГАРНОЕ ПОКРЫТИ</v>
          </cell>
        </row>
        <row r="11035">
          <cell r="A11035" t="str">
            <v>4136661</v>
          </cell>
          <cell r="B11035" t="str">
            <v>TVS</v>
          </cell>
          <cell r="C11035" t="str">
            <v xml:space="preserve"> Сковорода BLACK HALLEY 24см</v>
          </cell>
          <cell r="E11035" t="str">
            <v>Италия</v>
          </cell>
          <cell r="F11035" t="str">
            <v>АЛЮМИНИЙ,АНТИПРИГАРНОЕ ПОКРЫТИ</v>
          </cell>
        </row>
        <row r="11036">
          <cell r="A11036" t="str">
            <v>4136678</v>
          </cell>
          <cell r="B11036" t="str">
            <v>TVS</v>
          </cell>
          <cell r="C11036" t="str">
            <v xml:space="preserve"> Сковорода BLACK HALLEY 26см</v>
          </cell>
          <cell r="E11036" t="str">
            <v>Италия</v>
          </cell>
          <cell r="F11036" t="str">
            <v>АЛЮМИНИЙ,АНТИПРИГАРНОЕ ПОКРЫТИ</v>
          </cell>
        </row>
        <row r="11037">
          <cell r="A11037" t="str">
            <v>4136685</v>
          </cell>
          <cell r="B11037" t="str">
            <v>TVS</v>
          </cell>
          <cell r="C11037" t="str">
            <v xml:space="preserve"> Сковорода BLACK HALLEY 28см</v>
          </cell>
          <cell r="E11037" t="str">
            <v>Италия</v>
          </cell>
          <cell r="F11037" t="str">
            <v>АЛЮМИНИЙ,АНТИПРИГАРНОЕ ПОКРЫТИ</v>
          </cell>
        </row>
        <row r="11038">
          <cell r="A11038" t="str">
            <v>910001</v>
          </cell>
          <cell r="B11038" t="str">
            <v>TVS</v>
          </cell>
          <cell r="C11038" t="str">
            <v xml:space="preserve"> Набор антипригарной посуды TIGER</v>
          </cell>
          <cell r="E11038" t="str">
            <v>Италия</v>
          </cell>
          <cell r="F11038" t="str">
            <v>АЛЮМИНИЙ,АНТИПРИГАРНОЕ ПОКРЫТИ</v>
          </cell>
        </row>
        <row r="11039">
          <cell r="A11039" t="str">
            <v>910101</v>
          </cell>
          <cell r="B11039" t="str">
            <v>TVS</v>
          </cell>
          <cell r="C11039" t="str">
            <v xml:space="preserve"> Набор антипригарной посуды PENGUIN</v>
          </cell>
          <cell r="E11039" t="str">
            <v>Италия</v>
          </cell>
          <cell r="F11039" t="str">
            <v>АЛЮМИНИЙ,АНТИПРИГАРНОЕ ПОКРЫТИ</v>
          </cell>
        </row>
        <row r="11040">
          <cell r="A11040" t="str">
            <v>910201</v>
          </cell>
          <cell r="B11040" t="str">
            <v>TVS</v>
          </cell>
          <cell r="C11040" t="str">
            <v xml:space="preserve"> Набор антипригарной посуды RACCOON</v>
          </cell>
          <cell r="E11040" t="str">
            <v>Италия</v>
          </cell>
          <cell r="F11040" t="str">
            <v>АЛЮМИНИЙ,АНТИПРИГАРНОЕ ПОКРЫТИ</v>
          </cell>
        </row>
        <row r="11041">
          <cell r="A11041" t="str">
            <v>11320</v>
          </cell>
          <cell r="B11041" t="str">
            <v>TVS</v>
          </cell>
          <cell r="C11041" t="str">
            <v xml:space="preserve"> Сковорода HORIZON 20см</v>
          </cell>
          <cell r="E11041" t="str">
            <v>Италия</v>
          </cell>
          <cell r="F11041" t="str">
            <v>АЛЮМИНИЙ,АНТИПРИГАРНОЕ ПОКРЫТИ</v>
          </cell>
        </row>
        <row r="11042">
          <cell r="A11042" t="str">
            <v>4L11120</v>
          </cell>
          <cell r="B11042" t="str">
            <v>TVS</v>
          </cell>
          <cell r="C11042" t="str">
            <v xml:space="preserve"> Сковорода ДЖЕММА 20см</v>
          </cell>
          <cell r="D11042" t="str">
            <v xml:space="preserve"> Frypan 20 cm Gemma</v>
          </cell>
          <cell r="E11042" t="str">
            <v>Италия</v>
          </cell>
          <cell r="F11042" t="str">
            <v>АЛЮМИНИЙ,АНТИПРИГАРНОЕ ПОКРЫТИ</v>
          </cell>
        </row>
        <row r="11043">
          <cell r="A11043" t="str">
            <v>2012924</v>
          </cell>
          <cell r="B11043" t="str">
            <v>TVS</v>
          </cell>
          <cell r="C11043" t="str">
            <v xml:space="preserve"> Сковорода ИЗОТТА 24см</v>
          </cell>
          <cell r="D11043" t="str">
            <v xml:space="preserve"> Isotta frypan 24cm</v>
          </cell>
          <cell r="E11043" t="str">
            <v>Италия</v>
          </cell>
          <cell r="F11043" t="str">
            <v>ЖАРОПРОЧНОЕ СТЕКЛО,ТЕРМОПЛАСТИ</v>
          </cell>
        </row>
        <row r="11044">
          <cell r="A11044" t="str">
            <v>121911</v>
          </cell>
          <cell r="B11044" t="str">
            <v>TVS</v>
          </cell>
          <cell r="C11044" t="str">
            <v xml:space="preserve"> Набор сковородок в подарочной упаковке (18+20+24см)</v>
          </cell>
          <cell r="E11044" t="str">
            <v>Италия</v>
          </cell>
          <cell r="F11044" t="str">
            <v>ЛИСТОВОЙ АЛЮМИНИЙ,АНТИПРИГАРН</v>
          </cell>
        </row>
        <row r="11045">
          <cell r="A11045" t="str">
            <v>8209500</v>
          </cell>
          <cell r="B11045" t="str">
            <v>TVS</v>
          </cell>
          <cell r="C11045" t="str">
            <v xml:space="preserve"> Набор сковородок МИЛАН со съемной ручкой 20см + 26см (2730201)</v>
          </cell>
          <cell r="E11045" t="str">
            <v>Италия</v>
          </cell>
          <cell r="F11045" t="str">
            <v>АЛЮМИНИЙ,АНТИПРИГАРНОЕ ПОКРЫТИ</v>
          </cell>
        </row>
        <row r="11046">
          <cell r="A11046" t="str">
            <v>8209502</v>
          </cell>
          <cell r="B11046" t="str">
            <v>TVS</v>
          </cell>
          <cell r="C11046" t="str">
            <v xml:space="preserve"> Набор сковородок ВЕНЕЦИЯ со съемной ручкой 24см + 28см (2730301)</v>
          </cell>
          <cell r="E11046" t="str">
            <v>Италия</v>
          </cell>
          <cell r="F11046" t="str">
            <v>АЛЮМИНИЙ,АНТИПРИГАРНОЕ ПОКРЫТИ</v>
          </cell>
        </row>
        <row r="11047">
          <cell r="A11047" t="str">
            <v>8209503</v>
          </cell>
          <cell r="B11047" t="str">
            <v>TVS</v>
          </cell>
          <cell r="C11047" t="str">
            <v xml:space="preserve"> Набор сковородок РИМ со съемной ручкой 20см + 26см + ковш (2730001)</v>
          </cell>
          <cell r="E11047" t="str">
            <v>Италия</v>
          </cell>
          <cell r="F11047" t="str">
            <v>АЛЮМИНИЙ,АНТИПРИГАРНОЕ ПОКРЫТИ</v>
          </cell>
        </row>
        <row r="11048">
          <cell r="A11048" t="str">
            <v>1A12726</v>
          </cell>
          <cell r="B11048" t="str">
            <v>TVS</v>
          </cell>
          <cell r="C11048" t="str">
            <v xml:space="preserve"> Сковорода МАРАФОН 26см</v>
          </cell>
          <cell r="D11048" t="str">
            <v xml:space="preserve"> Frypan MARATHON 26cm</v>
          </cell>
          <cell r="E11048" t="str">
            <v>Италия</v>
          </cell>
          <cell r="F11048" t="str">
            <v>АЛЮМИНИЙ,АНТИПРИГАРНОЕ ПОКРЫТИ</v>
          </cell>
        </row>
        <row r="11049">
          <cell r="A11049" t="str">
            <v>1B20726</v>
          </cell>
          <cell r="B11049" t="str">
            <v>TVS</v>
          </cell>
          <cell r="C11049" t="str">
            <v xml:space="preserve"> Сковорода 26см ПЛАТИНО</v>
          </cell>
          <cell r="D11049" t="str">
            <v xml:space="preserve"> Platino low pan 26 cm</v>
          </cell>
          <cell r="E11049" t="str">
            <v>Италия</v>
          </cell>
          <cell r="F11049" t="str">
            <v>АЛЮМИНИЙ,АНТИПРИГАРНОЕ ПОКРЫТИ</v>
          </cell>
        </row>
        <row r="11050">
          <cell r="A11050" t="str">
            <v>7210424</v>
          </cell>
          <cell r="B11050" t="str">
            <v>TVS</v>
          </cell>
          <cell r="C11050" t="str">
            <v xml:space="preserve"> Сковорода ЧЕРЕПАХА 24см</v>
          </cell>
          <cell r="D11050" t="str">
            <v xml:space="preserve"> Turtle frypan 24cm</v>
          </cell>
          <cell r="E11050" t="str">
            <v>Италия</v>
          </cell>
          <cell r="F11050" t="str">
            <v>АЛЮМИНИЙ,АНТИПРИГАРНОЕ ПОКРЫТИ</v>
          </cell>
        </row>
        <row r="11051">
          <cell r="A11051" t="str">
            <v>1B20720</v>
          </cell>
          <cell r="B11051" t="str">
            <v>TVS</v>
          </cell>
          <cell r="C11051" t="str">
            <v xml:space="preserve"> Сковорода 20см ПЛАТИНО</v>
          </cell>
          <cell r="D11051" t="str">
            <v xml:space="preserve"> Platino low pan 20 cm</v>
          </cell>
          <cell r="E11051" t="str">
            <v>Италия</v>
          </cell>
          <cell r="F11051" t="str">
            <v>АЛЮМИНИЙ,АНТИПРИГАРНОЕ ПОКРЫТИ</v>
          </cell>
        </row>
        <row r="11052">
          <cell r="A11052" t="str">
            <v>1B20728</v>
          </cell>
          <cell r="B11052" t="str">
            <v>TVS</v>
          </cell>
          <cell r="C11052" t="str">
            <v xml:space="preserve"> Сковорода 28см ПЛАТИНО</v>
          </cell>
          <cell r="D11052" t="str">
            <v xml:space="preserve"> Platino low pan 28 cm</v>
          </cell>
          <cell r="E11052" t="str">
            <v>Италия</v>
          </cell>
          <cell r="F11052" t="str">
            <v>АЛЮМИНИЙ,АНТИПРИГАРНОЕ ПОКРЫТИ</v>
          </cell>
        </row>
        <row r="11053">
          <cell r="A11053" t="str">
            <v>2284124A</v>
          </cell>
          <cell r="B11053" t="str">
            <v>TVS</v>
          </cell>
          <cell r="C11053" t="str">
            <v xml:space="preserve"> Сковорода глубокая АТЛАНТ + стеклянная крышка 24см</v>
          </cell>
          <cell r="D11053" t="str">
            <v xml:space="preserve"> Padell Atlante prof 24cm+coperch</v>
          </cell>
          <cell r="E11053" t="str">
            <v>Италия</v>
          </cell>
          <cell r="F11053" t="str">
            <v>АЛЮМИНИЙ,АНТИПРИГАРНОЕ ПОКРЫТИ</v>
          </cell>
        </row>
        <row r="11054">
          <cell r="A11054" t="str">
            <v>7210422</v>
          </cell>
          <cell r="B11054" t="str">
            <v>TVS</v>
          </cell>
          <cell r="C11054" t="str">
            <v xml:space="preserve"> Сковорода ЧЕРЕПАХА 22см</v>
          </cell>
          <cell r="D11054" t="str">
            <v xml:space="preserve"> Turtle frypan 22cm</v>
          </cell>
          <cell r="E11054" t="str">
            <v>Италия</v>
          </cell>
          <cell r="F11054" t="str">
            <v>АЛЮМИНИЙ,АНТИПРИГАРНОЕ ПОКРЫТИ</v>
          </cell>
        </row>
        <row r="11055">
          <cell r="A11055" t="str">
            <v>7282226</v>
          </cell>
          <cell r="B11055" t="str">
            <v>TVS</v>
          </cell>
          <cell r="C11055" t="str">
            <v xml:space="preserve"> Сковорода глубокая ЧЕРЕПАХА + стеклянная крышка 26см</v>
          </cell>
          <cell r="D11055" t="str">
            <v xml:space="preserve"> Turtle sauteuse w/lid 26cm</v>
          </cell>
          <cell r="E11055" t="str">
            <v>Италия</v>
          </cell>
          <cell r="F11055" t="str">
            <v>АЛЮМИНИЙ,АНТИПРИГАРНОЕ ПОКРЫТИ</v>
          </cell>
        </row>
        <row r="11056">
          <cell r="A11056" t="str">
            <v>2212528</v>
          </cell>
          <cell r="B11056" t="str">
            <v>TVS</v>
          </cell>
          <cell r="C11056" t="str">
            <v xml:space="preserve"> Сковорода АТЛАНТ 28см</v>
          </cell>
          <cell r="D11056" t="str">
            <v xml:space="preserve"> Padella Atlante 28cm</v>
          </cell>
          <cell r="E11056" t="str">
            <v>Италия</v>
          </cell>
          <cell r="F11056" t="str">
            <v>АЛЮМИНИЙ,АНТИПРИГАРНОЕ ПОКРЫТИ</v>
          </cell>
        </row>
        <row r="11057">
          <cell r="A11057" t="str">
            <v>3C82224</v>
          </cell>
          <cell r="B11057" t="str">
            <v>TVS</v>
          </cell>
          <cell r="C11057" t="str">
            <v xml:space="preserve"> Сковорода БЛЭК БЬЮТИ 24см глубокая с крышкой</v>
          </cell>
          <cell r="D11057" t="str">
            <v xml:space="preserve"> Black Beauty  high pan 24cm+lid</v>
          </cell>
          <cell r="E11057" t="str">
            <v>Италия</v>
          </cell>
          <cell r="F11057" t="str">
            <v>АЛЮМИНИЙ,АНТИПРИГАРНОЕ ПОКРЫТИ</v>
          </cell>
        </row>
        <row r="11058">
          <cell r="A11058" t="str">
            <v>5010424</v>
          </cell>
          <cell r="B11058" t="str">
            <v>TVS</v>
          </cell>
          <cell r="C11058" t="str">
            <v xml:space="preserve"> Сковорода 24см БЛЭКСТОУН глубокая</v>
          </cell>
          <cell r="D11058" t="str">
            <v xml:space="preserve"> Blackstone high frypan 24 cm</v>
          </cell>
          <cell r="E11058" t="str">
            <v>Италия</v>
          </cell>
          <cell r="F11058" t="str">
            <v>АЛЮМИНИЙ,АНТИПРИГАРНОЕ ПОКРЫТИ</v>
          </cell>
        </row>
        <row r="11059">
          <cell r="A11059" t="str">
            <v>5010428</v>
          </cell>
          <cell r="B11059" t="str">
            <v>TVS</v>
          </cell>
          <cell r="C11059" t="str">
            <v xml:space="preserve"> Сковорода 28см БЛЭКСТОУН глубокая</v>
          </cell>
          <cell r="D11059" t="str">
            <v xml:space="preserve"> Blackstone high frypan 28 cm</v>
          </cell>
          <cell r="E11059" t="str">
            <v>Италия</v>
          </cell>
          <cell r="F11059" t="str">
            <v>АЛЮМИНИЙ,АНТИПРИГАРНОЕ ПОКРЫТИ</v>
          </cell>
        </row>
        <row r="11060">
          <cell r="A11060" t="str">
            <v>7206225</v>
          </cell>
          <cell r="B11060" t="str">
            <v>TVS</v>
          </cell>
          <cell r="C11060" t="str">
            <v xml:space="preserve"> Сковорода для блинов ЧЕРЕПАХА 25см</v>
          </cell>
          <cell r="D11060" t="str">
            <v xml:space="preserve"> Turtle pancake pan 25cm</v>
          </cell>
          <cell r="E11060" t="str">
            <v>Италия</v>
          </cell>
          <cell r="F11060" t="str">
            <v>АЛЮМИНИЙ,АНТИПРИГАРНОЕ ПОКРЫТИ</v>
          </cell>
        </row>
        <row r="11061">
          <cell r="A11061" t="str">
            <v>1A12824</v>
          </cell>
          <cell r="B11061" t="str">
            <v>TVS</v>
          </cell>
          <cell r="C11061" t="str">
            <v xml:space="preserve"> Сотейник МАРАФОН 24см</v>
          </cell>
          <cell r="D11061" t="str">
            <v xml:space="preserve"> Sauteuse MARATHON 24cm</v>
          </cell>
          <cell r="E11061" t="str">
            <v>Италия</v>
          </cell>
          <cell r="F11061" t="str">
            <v>АЛЮМИНИЙ,АНТИПРИГАРНОЕ ПОКРЫТИ</v>
          </cell>
        </row>
        <row r="11062">
          <cell r="A11062" t="str">
            <v>1A350</v>
          </cell>
          <cell r="B11062" t="str">
            <v>TVS</v>
          </cell>
          <cell r="C11062" t="str">
            <v xml:space="preserve"> Сотейник МАРАФОН 28см + дополнительная ручка</v>
          </cell>
          <cell r="D11062" t="str">
            <v xml:space="preserve"> Sauteuse MARATHON 28cm + add handle</v>
          </cell>
          <cell r="E11062" t="str">
            <v>Италия</v>
          </cell>
          <cell r="F11062" t="str">
            <v>АЛЮМИНИЙ,АНТИПРИГАРНОЕ ПОКРЫТИ</v>
          </cell>
        </row>
        <row r="11063">
          <cell r="A11063" t="str">
            <v>8207926</v>
          </cell>
          <cell r="B11063" t="str">
            <v>TVS</v>
          </cell>
          <cell r="C11063" t="str">
            <v xml:space="preserve"> Форма волнистая высокая 26см</v>
          </cell>
          <cell r="D11063" t="str">
            <v xml:space="preserve"> Tia quiche dish 26 cm</v>
          </cell>
          <cell r="E11063" t="str">
            <v>Италия</v>
          </cell>
          <cell r="F11063" t="str">
            <v>АЛЮМИНИЙ,АНТИПРИГАРНОЕ ПОКРЫТИ</v>
          </cell>
        </row>
        <row r="11064">
          <cell r="A11064" t="str">
            <v>8271818</v>
          </cell>
          <cell r="B11064" t="str">
            <v>TVS</v>
          </cell>
          <cell r="C11064" t="str">
            <v xml:space="preserve"> Форма круглая высокая 18см (8271918)</v>
          </cell>
          <cell r="E11064" t="str">
            <v>Италия</v>
          </cell>
          <cell r="F11064" t="str">
            <v>АЛЮМИНИЙ,АНТИПРИГАРНОЕ ПОКРЫТИ</v>
          </cell>
        </row>
        <row r="11065">
          <cell r="A11065" t="str">
            <v>1A431</v>
          </cell>
          <cell r="B11065" t="str">
            <v>TVS</v>
          </cell>
          <cell r="C11065" t="str">
            <v xml:space="preserve"> Сотейник МАРАФОН 24см с двумя ручками</v>
          </cell>
          <cell r="D11065" t="str">
            <v xml:space="preserve"> Pan MARATHON w/2 handles</v>
          </cell>
          <cell r="E11065" t="str">
            <v>Италия</v>
          </cell>
          <cell r="F11065" t="str">
            <v>АЛЮМИНИЙ,АНТИПРИГАРНОЕ ПОКРЫТИ</v>
          </cell>
        </row>
        <row r="11066">
          <cell r="A11066" t="str">
            <v>5010420</v>
          </cell>
          <cell r="B11066" t="str">
            <v>TVS</v>
          </cell>
          <cell r="C11066" t="str">
            <v xml:space="preserve"> Сковорода 20см БЛЭКСТОУН глубокая</v>
          </cell>
          <cell r="D11066" t="str">
            <v xml:space="preserve"> Blackstone high frypan 20 cm</v>
          </cell>
          <cell r="E11066" t="str">
            <v>Италия</v>
          </cell>
          <cell r="F11066" t="str">
            <v>АЛЮМИНИЙ,АНТИПРИГАРНОЕ ПОКРЫТИ</v>
          </cell>
        </row>
        <row r="11067">
          <cell r="A11067" t="str">
            <v>1B73028</v>
          </cell>
          <cell r="B11067" t="str">
            <v>TVS</v>
          </cell>
          <cell r="C11067" t="str">
            <v xml:space="preserve"> Сковорода-гриль ПЛАТИНО 28см</v>
          </cell>
          <cell r="D11067" t="str">
            <v xml:space="preserve"> Platino Square griddle 28cm</v>
          </cell>
          <cell r="E11067" t="str">
            <v>Италия</v>
          </cell>
          <cell r="F11067" t="str">
            <v>АЛЮМИНИЙ,АНТИПРИГАРНОЕ ПОКРЫТИ</v>
          </cell>
        </row>
        <row r="11068">
          <cell r="A11068" t="str">
            <v>7284228</v>
          </cell>
          <cell r="B11068" t="str">
            <v>TVS</v>
          </cell>
          <cell r="C11068" t="str">
            <v xml:space="preserve"> Сотейник + стеклянная крышка ЧЕРЕПАХА 28см</v>
          </cell>
          <cell r="D11068" t="str">
            <v xml:space="preserve"> Turtle 2 handle pan w/lid 28cm</v>
          </cell>
          <cell r="E11068" t="str">
            <v>Италия</v>
          </cell>
          <cell r="F11068" t="str">
            <v>АЛЮМИНИЙ,АНТИПРИГАРНОЕ ПОКРЫТИ</v>
          </cell>
        </row>
        <row r="11069">
          <cell r="A11069" t="str">
            <v>1A12826</v>
          </cell>
          <cell r="B11069" t="str">
            <v>TVS</v>
          </cell>
          <cell r="C11069" t="str">
            <v xml:space="preserve"> Сотейник МАРАФОН 26см</v>
          </cell>
          <cell r="D11069" t="str">
            <v xml:space="preserve"> Sauteuse MARATHON 26cm</v>
          </cell>
          <cell r="E11069" t="str">
            <v>Италия</v>
          </cell>
          <cell r="F11069" t="str">
            <v>АЛЮМИНИЙ,АНТИПРИГАРНОЕ ПОКРЫТИ</v>
          </cell>
        </row>
        <row r="11070">
          <cell r="A11070" t="str">
            <v>1B32424</v>
          </cell>
          <cell r="B11070" t="str">
            <v>TVS</v>
          </cell>
          <cell r="C11070" t="str">
            <v xml:space="preserve"> Сотейник ПЛАТИНО 24см</v>
          </cell>
          <cell r="D11070" t="str">
            <v xml:space="preserve"> Platino 2handle pan 24 cm</v>
          </cell>
          <cell r="E11070" t="str">
            <v>Италия</v>
          </cell>
          <cell r="F11070" t="str">
            <v>АЛЮМИНИЙ,АНТИПРИГАРНОЕ ПОКРЫТИ</v>
          </cell>
        </row>
        <row r="11071">
          <cell r="A11071" t="str">
            <v>1B32428</v>
          </cell>
          <cell r="B11071" t="str">
            <v>TVS</v>
          </cell>
          <cell r="C11071" t="str">
            <v xml:space="preserve"> Сотейник ПЛАТИНО 28см</v>
          </cell>
          <cell r="D11071" t="str">
            <v xml:space="preserve"> Platino 2handle pan 28 cm</v>
          </cell>
          <cell r="E11071" t="str">
            <v>Италия</v>
          </cell>
          <cell r="F11071" t="str">
            <v>АЛЮМИНИЙ,АНТИПРИГАРНОЕ ПОКРЫТИ</v>
          </cell>
        </row>
        <row r="11072">
          <cell r="A11072" t="str">
            <v>3C32426</v>
          </cell>
          <cell r="B11072" t="str">
            <v>TVS</v>
          </cell>
          <cell r="C11072" t="str">
            <v xml:space="preserve"> Сотейник БЛЭК БЬЮТИ 26см</v>
          </cell>
          <cell r="D11072" t="str">
            <v xml:space="preserve"> Black Beauty tegame 26cm</v>
          </cell>
          <cell r="E11072" t="str">
            <v>Италия</v>
          </cell>
          <cell r="F11072" t="str">
            <v>АЛЮМИНИЙ,АНТИПРИГАРНОЕ ПОКРЫТИ</v>
          </cell>
        </row>
        <row r="11073">
          <cell r="A11073" t="str">
            <v>7284224</v>
          </cell>
          <cell r="B11073" t="str">
            <v>TVS</v>
          </cell>
          <cell r="C11073" t="str">
            <v xml:space="preserve"> Сотейник + стеклянная крышка ЧЕРЕПАХА 24см</v>
          </cell>
          <cell r="D11073" t="str">
            <v xml:space="preserve"> Turtle 2 handle pan w/lid 24cm</v>
          </cell>
          <cell r="E11073" t="str">
            <v>Италия</v>
          </cell>
          <cell r="F11073" t="str">
            <v>АЛЮМИНИЙ,АНТИПРИГАРНОЕ ПОКРЫТИ</v>
          </cell>
        </row>
        <row r="11074">
          <cell r="A11074" t="str">
            <v>1A12724</v>
          </cell>
          <cell r="B11074" t="str">
            <v>TVS</v>
          </cell>
          <cell r="C11074" t="str">
            <v xml:space="preserve"> Сковорода МАРАФОН 24см</v>
          </cell>
          <cell r="D11074" t="str">
            <v xml:space="preserve"> Frypan MARATHON 24cm</v>
          </cell>
          <cell r="E11074" t="str">
            <v>Италия</v>
          </cell>
          <cell r="F11074" t="str">
            <v>АЛЮМИНИЙ,АНТИПРИГАРНОЕ ПОКРЫТИ</v>
          </cell>
        </row>
        <row r="11075">
          <cell r="A11075" t="str">
            <v>1A12728</v>
          </cell>
          <cell r="B11075" t="str">
            <v>TVS</v>
          </cell>
          <cell r="C11075" t="str">
            <v xml:space="preserve"> Сковорода МАРАФОН 28см</v>
          </cell>
          <cell r="D11075" t="str">
            <v xml:space="preserve"> Frypan MARATHON 28cm</v>
          </cell>
          <cell r="E11075" t="str">
            <v>Италия</v>
          </cell>
          <cell r="F11075" t="str">
            <v>АЛЮМИНИЙ,АНТИПРИГАРНОЕ ПОКРЫТИ</v>
          </cell>
        </row>
        <row r="11076">
          <cell r="A11076" t="str">
            <v>5010418</v>
          </cell>
          <cell r="B11076" t="str">
            <v>TVS</v>
          </cell>
          <cell r="C11076" t="str">
            <v xml:space="preserve"> Сковорода 18см БЛЭКСТОУН глубокая</v>
          </cell>
          <cell r="D11076" t="str">
            <v xml:space="preserve"> Blackstone high frypan 18 cm</v>
          </cell>
          <cell r="E11076" t="str">
            <v>Италия</v>
          </cell>
          <cell r="F11076" t="str">
            <v>АЛЮМИНИЙ,АНТИПРИГАРНОЕ ПОКРЫТИ</v>
          </cell>
        </row>
        <row r="11077">
          <cell r="A11077" t="str">
            <v>5010426</v>
          </cell>
          <cell r="B11077" t="str">
            <v>TVS</v>
          </cell>
          <cell r="C11077" t="str">
            <v xml:space="preserve"> Сковорода 26см БЛЭКСТОУН глубокая</v>
          </cell>
          <cell r="D11077" t="str">
            <v xml:space="preserve"> Blackstone high frypan 26 cm</v>
          </cell>
          <cell r="E11077" t="str">
            <v>Италия</v>
          </cell>
          <cell r="F11077" t="str">
            <v>АЛЮМИНИЙ,АНТИПРИГАРНОЕ ПОКРЫТИ</v>
          </cell>
        </row>
        <row r="11078">
          <cell r="A11078" t="str">
            <v>7210420</v>
          </cell>
          <cell r="B11078" t="str">
            <v>TVS</v>
          </cell>
          <cell r="C11078" t="str">
            <v xml:space="preserve"> Сковорода ЧЕРЕПАХА 20см</v>
          </cell>
          <cell r="D11078" t="str">
            <v xml:space="preserve"> Turtle frypan 20cm</v>
          </cell>
          <cell r="E11078" t="str">
            <v>Италия</v>
          </cell>
          <cell r="F11078" t="str">
            <v>АЛЮМИНИЙ,АНТИПРИГАРНОЕ ПОКРЫТИ</v>
          </cell>
        </row>
        <row r="11079">
          <cell r="A11079" t="str">
            <v>1A12720</v>
          </cell>
          <cell r="B11079" t="str">
            <v>TVS</v>
          </cell>
          <cell r="C11079" t="str">
            <v xml:space="preserve"> Сковорода МАРАФОН 20см</v>
          </cell>
          <cell r="D11079" t="str">
            <v xml:space="preserve"> Frypan MARATHON 20cm</v>
          </cell>
          <cell r="E11079" t="str">
            <v>Италия</v>
          </cell>
          <cell r="F11079" t="str">
            <v>АЛЮМИНИЙ,АНТИПРИГАРНОЕ ПОКРЫТИ</v>
          </cell>
        </row>
        <row r="11080">
          <cell r="A11080" t="str">
            <v>5010422</v>
          </cell>
          <cell r="B11080" t="str">
            <v>TVS</v>
          </cell>
          <cell r="C11080" t="str">
            <v xml:space="preserve"> Сковорода 22см БЛЭКСТОУН глубокая</v>
          </cell>
          <cell r="D11080" t="str">
            <v xml:space="preserve"> Blackstone high frypan 22 cm</v>
          </cell>
          <cell r="E11080" t="str">
            <v>Италия</v>
          </cell>
          <cell r="F11080" t="str">
            <v>АЛЮМИНИЙ,АНТИПРИГАРНОЕ ПОКРЫТИ</v>
          </cell>
        </row>
        <row r="11081">
          <cell r="A11081" t="str">
            <v>2012920</v>
          </cell>
          <cell r="B11081" t="str">
            <v>TVS</v>
          </cell>
          <cell r="C11081" t="str">
            <v xml:space="preserve"> Сковорода ИЗОТТА 20см</v>
          </cell>
          <cell r="E11081" t="str">
            <v>Италия</v>
          </cell>
          <cell r="F11081" t="str">
            <v>АЛЮМИНИЙ,АНТИПРИГАРНОЕ ПОКРЫТИ</v>
          </cell>
        </row>
        <row r="11082">
          <cell r="A11082" t="str">
            <v>2038628</v>
          </cell>
          <cell r="B11082" t="str">
            <v>TVS</v>
          </cell>
          <cell r="C11082" t="str">
            <v xml:space="preserve"> Сотейник ИЗОТТА 28см</v>
          </cell>
          <cell r="E11082" t="str">
            <v>Италия</v>
          </cell>
          <cell r="F11082" t="str">
            <v>АЛЮМИНИЙ,АНТИПРИГАРНОЕ ПОКРЫТИ</v>
          </cell>
        </row>
        <row r="11083">
          <cell r="A11083" t="str">
            <v>2045316</v>
          </cell>
          <cell r="B11083" t="str">
            <v>TVS</v>
          </cell>
          <cell r="C11083" t="str">
            <v xml:space="preserve"> Ковш ИЗОТТА 16см</v>
          </cell>
          <cell r="E11083" t="str">
            <v>Италия</v>
          </cell>
          <cell r="F11083" t="str">
            <v>АЛЮМИНИЙ,АНТИПРИГАРНОЕ ПОКРЫТИ</v>
          </cell>
        </row>
        <row r="11084">
          <cell r="A11084" t="str">
            <v>2A32028</v>
          </cell>
          <cell r="B11084" t="str">
            <v>TVS</v>
          </cell>
          <cell r="C11084" t="str">
            <v xml:space="preserve"> Сковорода глубокая ТИТАНО с дополнительной ручкой 28см</v>
          </cell>
          <cell r="E11084" t="str">
            <v>Италия</v>
          </cell>
          <cell r="F11084" t="str">
            <v>АЛЮМИНИЙ,АНТИПРИГАРНОЕ ПОКРЫТИ</v>
          </cell>
        </row>
        <row r="11085">
          <cell r="A11085" t="str">
            <v>2012928</v>
          </cell>
          <cell r="B11085" t="str">
            <v>TVS</v>
          </cell>
          <cell r="C11085" t="str">
            <v xml:space="preserve"> Сковорода ИЗОТТА 28см</v>
          </cell>
          <cell r="E11085" t="str">
            <v>Италия</v>
          </cell>
          <cell r="F11085" t="str">
            <v>АЛЮМИНИЙ,АНТИПРИГАРНОЕ ПОКРЫТИ</v>
          </cell>
        </row>
        <row r="11086">
          <cell r="A11086" t="str">
            <v>2038624</v>
          </cell>
          <cell r="B11086" t="str">
            <v>TVS</v>
          </cell>
          <cell r="C11086" t="str">
            <v xml:space="preserve"> Сотейник ИЗОТТА 24см</v>
          </cell>
          <cell r="E11086" t="str">
            <v>Италия</v>
          </cell>
          <cell r="F11086" t="str">
            <v>АЛЮМИНИЙ,АНТИПРИГАРНОЕ ПОКРЫТИ</v>
          </cell>
        </row>
        <row r="11087">
          <cell r="A11087" t="str">
            <v>2038624G</v>
          </cell>
          <cell r="B11087" t="str">
            <v>TVS</v>
          </cell>
          <cell r="C11087" t="str">
            <v xml:space="preserve"> Сотейник ИЗОТТА 24см + щетка для посуды в подарок</v>
          </cell>
          <cell r="E11087" t="str">
            <v>Италия</v>
          </cell>
          <cell r="F11087" t="str">
            <v>АЛЮМИНИЙ,АНТИПРИГАРНОЕ ПОКРЫТИ</v>
          </cell>
        </row>
        <row r="11088">
          <cell r="A11088" t="str">
            <v>2012926</v>
          </cell>
          <cell r="B11088" t="str">
            <v>TVS</v>
          </cell>
          <cell r="C11088" t="str">
            <v xml:space="preserve"> Сковорода ИЗОТТА 26см</v>
          </cell>
          <cell r="E11088" t="str">
            <v>Италия</v>
          </cell>
          <cell r="F11088" t="str">
            <v>АЛЮМИНИЙ,АНТИПРИГАРНОЕ ПОКРЫТИ</v>
          </cell>
        </row>
        <row r="11089">
          <cell r="A11089" t="str">
            <v>82075</v>
          </cell>
          <cell r="B11089" t="str">
            <v>TVS</v>
          </cell>
          <cell r="C11089" t="str">
            <v xml:space="preserve"> Форма для выпечки кекса 27х10см</v>
          </cell>
          <cell r="D11089" t="str">
            <v xml:space="preserve"> Tia plumcake 27x10 cm</v>
          </cell>
          <cell r="E11089" t="str">
            <v>Италия</v>
          </cell>
          <cell r="F11089" t="str">
            <v>АЛЮМИНИЙ,АНТИПРИГАРНОЕ ПОКРЫТИ</v>
          </cell>
        </row>
        <row r="11090">
          <cell r="A11090" t="str">
            <v>5083322</v>
          </cell>
          <cell r="B11090" t="str">
            <v>TVS</v>
          </cell>
          <cell r="C11090" t="str">
            <v xml:space="preserve"> Кастрюля высокая БЛЭКСТОУН 22см(231010122)</v>
          </cell>
          <cell r="D11090" t="str">
            <v xml:space="preserve"> Blackstone casserole  22 cm</v>
          </cell>
          <cell r="E11090" t="str">
            <v>Италия</v>
          </cell>
          <cell r="F11090" t="str">
            <v>АЛЮМИНИЙ,АНТИПРИГАРНОЕ ПОКРЫТИ</v>
          </cell>
        </row>
        <row r="11091">
          <cell r="A11091" t="str">
            <v>3G73728</v>
          </cell>
          <cell r="B11091" t="str">
            <v>TVS</v>
          </cell>
          <cell r="C11091" t="str">
            <v xml:space="preserve"> Сковорода с титановым покрытием 27см</v>
          </cell>
          <cell r="D11091" t="str">
            <v xml:space="preserve"> Kesko Titano Granit frypan 28cm</v>
          </cell>
          <cell r="E11091" t="str">
            <v>Италия</v>
          </cell>
          <cell r="F11091" t="str">
            <v>АЛЮМИНИЙ,АНТИПРИГАРНОЕ ПОКРЫТИ</v>
          </cell>
        </row>
        <row r="11092">
          <cell r="A11092" t="str">
            <v>10426</v>
          </cell>
          <cell r="B11092" t="str">
            <v>TVS</v>
          </cell>
          <cell r="C11092" t="str">
            <v xml:space="preserve"> Сковородка ТУТТИ-ФРУТТИ 26см</v>
          </cell>
          <cell r="D11092" t="str">
            <v xml:space="preserve"> Tutti-Frutti frypan 26cm</v>
          </cell>
          <cell r="E11092" t="str">
            <v>Италия</v>
          </cell>
          <cell r="F11092" t="str">
            <v>АЛЮМИНИЙ,АНТИПРИГАРНОЕ ПОКРЫТИ</v>
          </cell>
        </row>
        <row r="11093">
          <cell r="A11093" t="str">
            <v>3E12624</v>
          </cell>
          <cell r="B11093" t="str">
            <v>TVS</v>
          </cell>
          <cell r="C11093" t="str">
            <v xml:space="preserve"> Сковорода ТИТАНО 24см, h=7.1см</v>
          </cell>
          <cell r="D11093" t="str">
            <v xml:space="preserve"> Titano frypan 24cm</v>
          </cell>
          <cell r="E11093" t="str">
            <v>Италия</v>
          </cell>
          <cell r="F11093" t="str">
            <v>АЛЮМИНИЙ,АНТИПРИГАРНОЕ ПОКРЫТИ</v>
          </cell>
        </row>
        <row r="11094">
          <cell r="A11094" t="str">
            <v>3G20728</v>
          </cell>
          <cell r="B11094" t="str">
            <v>TVS</v>
          </cell>
          <cell r="C11094" t="str">
            <v xml:space="preserve"> Сковорода ТИТАН ГРАНИТ 28см</v>
          </cell>
          <cell r="E11094" t="str">
            <v>Италия</v>
          </cell>
          <cell r="F11094" t="str">
            <v>ЖАРОПРОЧНОЕ СТЕКЛО,ТЕРМОПЛАСТИ</v>
          </cell>
        </row>
        <row r="11095">
          <cell r="A11095" t="str">
            <v>7208826</v>
          </cell>
          <cell r="B11095" t="str">
            <v>TVS</v>
          </cell>
          <cell r="C11095" t="str">
            <v xml:space="preserve"> Кастрюля с крышкой ЧЕРЕПАХА 26см</v>
          </cell>
          <cell r="D11095" t="str">
            <v xml:space="preserve"> CASSEROLE W/LID CM 26 TURTLE</v>
          </cell>
          <cell r="E11095" t="str">
            <v>Италия</v>
          </cell>
          <cell r="F11095" t="str">
            <v>АЛЮМИНИЙ,АНТИПРИГАРНОЕ ПОКРЫТИ</v>
          </cell>
        </row>
        <row r="11096">
          <cell r="A11096" t="str">
            <v>3E12526</v>
          </cell>
          <cell r="B11096" t="str">
            <v>TVS</v>
          </cell>
          <cell r="C11096" t="str">
            <v xml:space="preserve"> Сковорода 26см ТИТАНО</v>
          </cell>
          <cell r="D11096" t="str">
            <v xml:space="preserve"> Titano low pan 26 cm</v>
          </cell>
          <cell r="E11096" t="str">
            <v>Италия</v>
          </cell>
          <cell r="F11096" t="str">
            <v>АЛЮМИНИЙ,АНТИПРИГАРНОЕ ПОКРЫТИ</v>
          </cell>
        </row>
        <row r="11097">
          <cell r="A11097" t="str">
            <v>9465116B</v>
          </cell>
          <cell r="B11097" t="str">
            <v>TVS</v>
          </cell>
          <cell r="C11097" t="str">
            <v xml:space="preserve"> Крышка стеклянная БЬЯНКА 16см</v>
          </cell>
          <cell r="D11097" t="str">
            <v xml:space="preserve"> GLASS LID16 BIANCA</v>
          </cell>
          <cell r="E11097" t="str">
            <v>Франция</v>
          </cell>
          <cell r="F11097" t="str">
            <v>ЖАРОПРОЧНОЕ СТЕКЛО,ТЕРМОПЛАСТИ</v>
          </cell>
        </row>
        <row r="11098">
          <cell r="A11098" t="str">
            <v>9465124B</v>
          </cell>
          <cell r="B11098" t="str">
            <v>TVS</v>
          </cell>
          <cell r="C11098" t="str">
            <v xml:space="preserve"> Крышка стеклянная БЬЯНКА 24см</v>
          </cell>
          <cell r="D11098" t="str">
            <v xml:space="preserve"> GLASS LID 24 BIANCA</v>
          </cell>
          <cell r="E11098" t="str">
            <v>Франция</v>
          </cell>
          <cell r="F11098" t="str">
            <v>ЖАРОПРОЧНОЕ СТЕКЛО,ТЕРМОПЛАСТИ</v>
          </cell>
        </row>
        <row r="11099">
          <cell r="A11099" t="str">
            <v>9465126B</v>
          </cell>
          <cell r="B11099" t="str">
            <v>TVS</v>
          </cell>
          <cell r="C11099" t="str">
            <v xml:space="preserve"> Крышка стеклянная БЬЯНКА 26см</v>
          </cell>
          <cell r="D11099" t="str">
            <v xml:space="preserve"> GLASS LID 26 BIANCA</v>
          </cell>
          <cell r="E11099" t="str">
            <v>Франция</v>
          </cell>
          <cell r="F11099" t="str">
            <v>ЖАРОПРОЧНОЕ СТЕКЛО,ТЕРМОПЛАСТИ</v>
          </cell>
        </row>
        <row r="11100">
          <cell r="A11100" t="str">
            <v>9465128B</v>
          </cell>
          <cell r="B11100" t="str">
            <v>TVS</v>
          </cell>
          <cell r="C11100" t="str">
            <v xml:space="preserve"> Крышка стеклянная БЬЯНКА 28см</v>
          </cell>
          <cell r="D11100" t="str">
            <v xml:space="preserve"> GLASS LID 28 BIANCA</v>
          </cell>
          <cell r="E11100" t="str">
            <v>Франция</v>
          </cell>
          <cell r="F11100" t="str">
            <v>ЖАРОПРОЧНОЕ СТЕКЛО,ТЕРМОПЛАСТИ</v>
          </cell>
        </row>
        <row r="11101">
          <cell r="A11101" t="str">
            <v>9465120B</v>
          </cell>
          <cell r="B11101" t="str">
            <v>TVS</v>
          </cell>
          <cell r="C11101" t="str">
            <v xml:space="preserve"> Крышка стеклянная БЬЯНКА 20см</v>
          </cell>
          <cell r="D11101" t="str">
            <v xml:space="preserve"> GLASS LID 20 BIANCA</v>
          </cell>
          <cell r="E11101" t="str">
            <v>Франция</v>
          </cell>
          <cell r="F11101" t="str">
            <v>ЖАРОПРОЧНОЕ СТЕКЛО,ТЕРМОПЛАСТИ</v>
          </cell>
        </row>
        <row r="11102">
          <cell r="A11102" t="str">
            <v>7242516</v>
          </cell>
          <cell r="B11102" t="str">
            <v>TVS</v>
          </cell>
          <cell r="C11102" t="str">
            <v xml:space="preserve"> Ковш ЧЕРЕПАХА 16см</v>
          </cell>
          <cell r="D11102" t="str">
            <v xml:space="preserve"> Turtle saucepan 16cm</v>
          </cell>
          <cell r="E11102" t="str">
            <v>Италия</v>
          </cell>
          <cell r="F11102" t="str">
            <v>АЛЮМИНИЙ,АНТИПРИГАРНОЕ ПОКРЫТИ</v>
          </cell>
        </row>
        <row r="11103">
          <cell r="A11103" t="str">
            <v>1B41016</v>
          </cell>
          <cell r="B11103" t="str">
            <v>TVS</v>
          </cell>
          <cell r="C11103" t="str">
            <v xml:space="preserve"> Ковш ПЛАТИНО 16см</v>
          </cell>
          <cell r="D11103" t="str">
            <v xml:space="preserve"> Platino saucepan 16 cm</v>
          </cell>
          <cell r="E11103" t="str">
            <v>Италия</v>
          </cell>
          <cell r="F11103" t="str">
            <v>АЛЮМИНИЙ,АНТИПРИГАРНОЕ ПОКРЫТИ</v>
          </cell>
        </row>
        <row r="11104">
          <cell r="A11104" t="str">
            <v>5003514</v>
          </cell>
          <cell r="B11104" t="str">
            <v>TVS</v>
          </cell>
          <cell r="C11104" t="str">
            <v xml:space="preserve"> Ковш малый 14см БЛЭКСТОУН</v>
          </cell>
          <cell r="D11104" t="str">
            <v xml:space="preserve"> Blackstone conical saucepan 14 cm</v>
          </cell>
          <cell r="E11104" t="str">
            <v>Италия</v>
          </cell>
          <cell r="F11104" t="str">
            <v>АЛЮМИНИЙ,АНТИПРИГАРНОЕ ПОКРЫТИ</v>
          </cell>
        </row>
        <row r="11105">
          <cell r="A11105" t="str">
            <v>5003516</v>
          </cell>
          <cell r="B11105" t="str">
            <v>TVS</v>
          </cell>
          <cell r="C11105" t="str">
            <v xml:space="preserve"> Ковш малый 16см БЛЭКСТОУН</v>
          </cell>
          <cell r="D11105" t="str">
            <v xml:space="preserve"> Blackstone conical saucepan 16 cm</v>
          </cell>
          <cell r="E11105" t="str">
            <v>Италия</v>
          </cell>
          <cell r="F11105" t="str">
            <v>АЛЮМИНИЙ,АНТИПРИГАРНОЕ ПОКРЫТИ</v>
          </cell>
        </row>
        <row r="11106">
          <cell r="A11106" t="str">
            <v>1B60822</v>
          </cell>
          <cell r="B11106" t="str">
            <v>TVS</v>
          </cell>
          <cell r="C11106" t="str">
            <v xml:space="preserve"> Кастрюля высокая ПЛАТИНО 22см</v>
          </cell>
          <cell r="D11106" t="str">
            <v xml:space="preserve"> Platino Stock pot 22 cm</v>
          </cell>
          <cell r="E11106" t="str">
            <v>Италия</v>
          </cell>
          <cell r="F11106" t="str">
            <v>АЛЮМИНИЙ,АНТИПРИГАРНОЕ ПОКРЫТИ</v>
          </cell>
        </row>
        <row r="11107">
          <cell r="A11107" t="str">
            <v>5081720</v>
          </cell>
          <cell r="B11107" t="str">
            <v>TVS</v>
          </cell>
          <cell r="C11107" t="str">
            <v xml:space="preserve"> Кастрюля 20см БЛЭКСТОУН + алюминиевая крышка</v>
          </cell>
          <cell r="D11107" t="str">
            <v xml:space="preserve"> Blackstone casserole w/lid 20 cm</v>
          </cell>
          <cell r="E11107" t="str">
            <v>Италия</v>
          </cell>
          <cell r="F11107" t="str">
            <v>АЛЮМИНИЙ,АНТИПРИГАРНОЕ ПОКРЫТИ</v>
          </cell>
        </row>
        <row r="11108">
          <cell r="A11108" t="str">
            <v>7208820</v>
          </cell>
          <cell r="B11108" t="str">
            <v>TVS</v>
          </cell>
          <cell r="C11108" t="str">
            <v xml:space="preserve"> Кастрюля с крышкой ЧЕРЕПАХА 20см</v>
          </cell>
          <cell r="D11108" t="str">
            <v xml:space="preserve"> Turtle casserole w/lid 20cm</v>
          </cell>
          <cell r="E11108" t="str">
            <v>Италия</v>
          </cell>
          <cell r="F11108" t="str">
            <v>АЛЮМИНИЙ,АНТИПРИГАРНОЕ ПОКРЫТИ</v>
          </cell>
        </row>
        <row r="11109">
          <cell r="A11109" t="str">
            <v>9465120M</v>
          </cell>
          <cell r="B11109" t="str">
            <v>TVS</v>
          </cell>
          <cell r="C11109" t="str">
            <v xml:space="preserve"> Крышка МАРАФОН 20см</v>
          </cell>
          <cell r="D11109" t="str">
            <v xml:space="preserve"> MARATHON glass lid 20 cm</v>
          </cell>
          <cell r="E11109" t="str">
            <v>Франция</v>
          </cell>
          <cell r="F11109" t="str">
            <v>ЖАРОПРОЧНОЕ СТЕКЛО,ТЕРМОПЛАСТИ</v>
          </cell>
        </row>
        <row r="11110">
          <cell r="A11110" t="str">
            <v>9465124AN</v>
          </cell>
          <cell r="B11110" t="str">
            <v>TVS</v>
          </cell>
          <cell r="C11110" t="str">
            <v xml:space="preserve"> Крышка стеклянная АТЛАНТ 24см</v>
          </cell>
          <cell r="D11110" t="str">
            <v xml:space="preserve"> Atlante glass lid 24 cm NEW</v>
          </cell>
          <cell r="E11110" t="str">
            <v>Франция</v>
          </cell>
          <cell r="F11110" t="str">
            <v>ЖАРОПРОЧНОЕ СТЕКЛО,ТЕРМОПЛАСТИ</v>
          </cell>
        </row>
        <row r="11111">
          <cell r="A11111" t="str">
            <v>9465128AN</v>
          </cell>
          <cell r="B11111" t="str">
            <v>TVS</v>
          </cell>
          <cell r="C11111" t="str">
            <v xml:space="preserve"> Крышка стеклянная АТЛАНТ 28см</v>
          </cell>
          <cell r="D11111" t="str">
            <v xml:space="preserve"> Atlante glass lid 28 cm NEW</v>
          </cell>
          <cell r="E11111" t="str">
            <v>Франция</v>
          </cell>
          <cell r="F11111" t="str">
            <v>ЖАРОПРОЧНОЕ СТЕКЛО,ТЕРМОПЛАСТИ</v>
          </cell>
        </row>
        <row r="11112">
          <cell r="A11112" t="str">
            <v>9465126AN</v>
          </cell>
          <cell r="B11112" t="str">
            <v>TVS</v>
          </cell>
          <cell r="C11112" t="str">
            <v xml:space="preserve"> Крышка стеклянная АТЛАНТ 26см</v>
          </cell>
          <cell r="D11112" t="str">
            <v xml:space="preserve"> Atlante glass lid 26 cm NEW</v>
          </cell>
          <cell r="E11112" t="str">
            <v>Франция</v>
          </cell>
          <cell r="F11112" t="str">
            <v>ЖАРОПРОЧНОЕ СТЕКЛО,ТЕРМОПЛАСТИ</v>
          </cell>
        </row>
        <row r="11113">
          <cell r="A11113" t="str">
            <v>9465126M</v>
          </cell>
          <cell r="B11113" t="str">
            <v>TVS</v>
          </cell>
          <cell r="C11113" t="str">
            <v xml:space="preserve"> Крышка МАРАФОН 26см</v>
          </cell>
          <cell r="D11113" t="str">
            <v xml:space="preserve"> MARATHON glass lid 26 cm</v>
          </cell>
          <cell r="E11113" t="str">
            <v>Франция</v>
          </cell>
          <cell r="F11113" t="str">
            <v>ЖАРОПРОЧНОЕ СТЕКЛО,ТЕРМОПЛАСТИ</v>
          </cell>
        </row>
        <row r="11114">
          <cell r="A11114" t="str">
            <v>9465128M</v>
          </cell>
          <cell r="B11114" t="str">
            <v>TVS</v>
          </cell>
          <cell r="C11114" t="str">
            <v xml:space="preserve"> Крышка МАРАФОН 28см</v>
          </cell>
          <cell r="D11114" t="str">
            <v xml:space="preserve"> MARATHON glass lid 28 cm</v>
          </cell>
          <cell r="E11114" t="str">
            <v>Франция</v>
          </cell>
          <cell r="F11114" t="str">
            <v>ЖАРОПРОЧНОЕ СТЕКЛО,ТЕРМОПЛАСТИ</v>
          </cell>
        </row>
        <row r="11115">
          <cell r="A11115" t="str">
            <v>9465328</v>
          </cell>
          <cell r="B11115" t="str">
            <v>TVS</v>
          </cell>
          <cell r="C11115" t="str">
            <v xml:space="preserve"> Крышка квадратная ПЛАТИНО 28см</v>
          </cell>
          <cell r="D11115" t="str">
            <v xml:space="preserve"> Platino Square glass lid 28 cm</v>
          </cell>
          <cell r="E11115" t="str">
            <v>Франция</v>
          </cell>
          <cell r="F11115" t="str">
            <v>ЖАРОПРОЧНОЕ СТЕКЛО,ТЕРМОПЛАСТИ</v>
          </cell>
        </row>
        <row r="11116">
          <cell r="A11116" t="str">
            <v>7407426</v>
          </cell>
          <cell r="B11116" t="str">
            <v>TVS</v>
          </cell>
          <cell r="C11116" t="str">
            <v xml:space="preserve"> Форма для выпечки кекса круглая 26см</v>
          </cell>
          <cell r="D11116" t="str">
            <v xml:space="preserve"> ROUND CAKE 26</v>
          </cell>
          <cell r="E11116" t="str">
            <v>Италия</v>
          </cell>
          <cell r="F11116" t="str">
            <v>АЛЮМИНИЙ</v>
          </cell>
        </row>
        <row r="11117">
          <cell r="A11117" t="str">
            <v>7407527</v>
          </cell>
          <cell r="B11117" t="str">
            <v>TVS</v>
          </cell>
          <cell r="C11117" t="str">
            <v xml:space="preserve"> Форма для выпечки кекса 27х10см</v>
          </cell>
          <cell r="D11117" t="str">
            <v xml:space="preserve"> PLUMCAKE 27x10</v>
          </cell>
          <cell r="E11117" t="str">
            <v>Италия</v>
          </cell>
          <cell r="F11117" t="str">
            <v>АЛЮМИНИЙ</v>
          </cell>
        </row>
        <row r="11118">
          <cell r="A11118" t="str">
            <v>7407624</v>
          </cell>
          <cell r="B11118" t="str">
            <v>TVS</v>
          </cell>
          <cell r="C11118" t="str">
            <v xml:space="preserve"> Форма для кекса саварин 24см</v>
          </cell>
          <cell r="D11118" t="str">
            <v xml:space="preserve"> SAVARIN MOULD 24 CM</v>
          </cell>
          <cell r="E11118" t="str">
            <v>Италия</v>
          </cell>
          <cell r="F11118" t="str">
            <v>АЛЮМИНИЙ</v>
          </cell>
        </row>
        <row r="11119">
          <cell r="A11119" t="str">
            <v>7407727</v>
          </cell>
          <cell r="B11119" t="str">
            <v>TVS</v>
          </cell>
          <cell r="C11119" t="str">
            <v xml:space="preserve"> Форма для выпечки гофрированная 27см</v>
          </cell>
          <cell r="D11119" t="str">
            <v xml:space="preserve"> FLUTED SANDWICH TIN 27 CM</v>
          </cell>
          <cell r="E11119" t="str">
            <v>Италия</v>
          </cell>
          <cell r="F11119" t="str">
            <v>АЛЮМИНИЙ</v>
          </cell>
        </row>
        <row r="11120">
          <cell r="A11120" t="str">
            <v>3E12520</v>
          </cell>
          <cell r="B11120" t="str">
            <v>TVS</v>
          </cell>
          <cell r="C11120" t="str">
            <v xml:space="preserve"> Сковорода 20см ТИТАНО</v>
          </cell>
          <cell r="D11120" t="str">
            <v xml:space="preserve"> Titano low pan 20 cm</v>
          </cell>
          <cell r="E11120" t="str">
            <v>Италия</v>
          </cell>
          <cell r="F11120" t="str">
            <v>АЛЮМИНИЙ,АНТИПРИГАРНОЕ ПОКРЫТИ</v>
          </cell>
        </row>
        <row r="11121">
          <cell r="A11121" t="str">
            <v>3E12524</v>
          </cell>
          <cell r="B11121" t="str">
            <v>TVS</v>
          </cell>
          <cell r="C11121" t="str">
            <v xml:space="preserve"> Сковорода ТИТАНО 24см, h=4.4см</v>
          </cell>
          <cell r="D11121" t="str">
            <v xml:space="preserve"> Titano low pan 24 cm</v>
          </cell>
          <cell r="E11121" t="str">
            <v>Италия</v>
          </cell>
          <cell r="F11121" t="str">
            <v>АЛЮМИНИЙ,АНТИПРИГАРНОЕ ПОКРЫТИ</v>
          </cell>
        </row>
        <row r="11122">
          <cell r="A11122" t="str">
            <v>7210418</v>
          </cell>
          <cell r="B11122" t="str">
            <v>TVS</v>
          </cell>
          <cell r="C11122" t="str">
            <v xml:space="preserve"> Сковорода ЧЕРЕПАХА 18см</v>
          </cell>
          <cell r="D11122" t="str">
            <v xml:space="preserve"> FRYPAN</v>
          </cell>
          <cell r="E11122" t="str">
            <v>Италия</v>
          </cell>
          <cell r="F11122" t="str">
            <v>АЛЮМИНИЙ,АНТИПРИГАРНОЕ ПОКРЫТИ</v>
          </cell>
        </row>
        <row r="11123">
          <cell r="A11123" t="str">
            <v>2209504</v>
          </cell>
          <cell r="B11123" t="str">
            <v>TVS</v>
          </cell>
          <cell r="C11123" t="str">
            <v xml:space="preserve"> Набор HORIZON сковородка 26см + сотейник 20см + ковш 16см + крышка</v>
          </cell>
          <cell r="D11123" t="str">
            <v xml:space="preserve"> Set HORIZON</v>
          </cell>
          <cell r="E11123" t="str">
            <v>Италия</v>
          </cell>
          <cell r="F11123" t="str">
            <v>АЛЮМИНИЙ,АНТИПРИГАРНОЕ ПОКРЫТИ</v>
          </cell>
        </row>
        <row r="11124">
          <cell r="A11124" t="str">
            <v>1A12828</v>
          </cell>
          <cell r="B11124" t="str">
            <v>TVS</v>
          </cell>
          <cell r="C11124" t="str">
            <v xml:space="preserve"> Сотейник МАРАФОН 28см</v>
          </cell>
          <cell r="D11124" t="str">
            <v xml:space="preserve"> Sauteuse MARATHON 28cm</v>
          </cell>
          <cell r="E11124" t="str">
            <v>Италия</v>
          </cell>
          <cell r="F11124" t="str">
            <v>АЛЮМИНИЙ,АНТИПРИГАРНОЕ ПОКРЫТИ</v>
          </cell>
        </row>
        <row r="11125">
          <cell r="A11125" t="str">
            <v>9465124M</v>
          </cell>
          <cell r="B11125" t="str">
            <v>TVS</v>
          </cell>
          <cell r="C11125" t="str">
            <v xml:space="preserve"> Крышка МАРАФОН 24см</v>
          </cell>
          <cell r="D11125" t="str">
            <v xml:space="preserve"> MARATHON glass lid 24 cm</v>
          </cell>
          <cell r="E11125" t="str">
            <v>Франция</v>
          </cell>
          <cell r="F11125" t="str">
            <v>ЖАРОПРОЧНОЕ СТЕКЛО,ТЕРМОПЛАСТИ</v>
          </cell>
        </row>
        <row r="11126">
          <cell r="A11126" t="str">
            <v>2211120</v>
          </cell>
          <cell r="B11126" t="str">
            <v>TVS</v>
          </cell>
          <cell r="C11126" t="str">
            <v xml:space="preserve"> Сковорода VESTA 20см с термоиндикатором</v>
          </cell>
          <cell r="D11126" t="str">
            <v xml:space="preserve"> Frypan CM.20</v>
          </cell>
          <cell r="E11126" t="str">
            <v>Италия</v>
          </cell>
          <cell r="F11126" t="str">
            <v>АЛЮМИНИЙ,АНТИПРИГАРНОЕ ПОКРЫТИ</v>
          </cell>
        </row>
        <row r="11127">
          <cell r="A11127" t="str">
            <v>4L00526</v>
          </cell>
          <cell r="B11127" t="str">
            <v>TVS</v>
          </cell>
          <cell r="C11127" t="str">
            <v xml:space="preserve"> Сковорода 26см COOK PAN</v>
          </cell>
          <cell r="D11127" t="str">
            <v xml:space="preserve">  Frypan CM.26</v>
          </cell>
          <cell r="E11127" t="str">
            <v>Италия</v>
          </cell>
          <cell r="F11127" t="str">
            <v>АЛЮМИНИЙ,БАКЕЛИТ</v>
          </cell>
        </row>
        <row r="11128">
          <cell r="A11128" t="str">
            <v>2211124</v>
          </cell>
          <cell r="B11128" t="str">
            <v>TVS</v>
          </cell>
          <cell r="C11128" t="str">
            <v xml:space="preserve"> Сковорода VESTA 24см с термоиндикатором</v>
          </cell>
          <cell r="D11128" t="str">
            <v xml:space="preserve"> Frypan CM.24</v>
          </cell>
          <cell r="E11128" t="str">
            <v>Италия</v>
          </cell>
          <cell r="F11128" t="str">
            <v>АЛЮМИНИЙ,АНТИПРИГАРНОЕ ПОКРЫТИ</v>
          </cell>
        </row>
        <row r="11129">
          <cell r="A11129" t="str">
            <v>2211126</v>
          </cell>
          <cell r="B11129" t="str">
            <v>TVS</v>
          </cell>
          <cell r="C11129" t="str">
            <v xml:space="preserve"> Сковорода VESTA 26см с термоиндикатором</v>
          </cell>
          <cell r="D11129" t="str">
            <v xml:space="preserve"> Frypan CM.26</v>
          </cell>
          <cell r="E11129" t="str">
            <v>Италия</v>
          </cell>
          <cell r="F11129" t="str">
            <v>АЛЮМИНИЙ,АНТИПРИГАРНОЕ ПОКРЫТИ</v>
          </cell>
        </row>
        <row r="11130">
          <cell r="A11130" t="str">
            <v>2211128</v>
          </cell>
          <cell r="B11130" t="str">
            <v>TVS</v>
          </cell>
          <cell r="C11130" t="str">
            <v xml:space="preserve"> Сковорода VESTA 28см с термоиндикатором</v>
          </cell>
          <cell r="D11130" t="str">
            <v xml:space="preserve"> Frypan CM.28</v>
          </cell>
          <cell r="E11130" t="str">
            <v>Италия</v>
          </cell>
          <cell r="F11130" t="str">
            <v>АЛЮМИНИЙ,АНТИПРИГАРНОЕ ПОКРЫТИ</v>
          </cell>
        </row>
        <row r="11131">
          <cell r="A11131" t="str">
            <v>2276128</v>
          </cell>
          <cell r="B11131" t="str">
            <v>TVS</v>
          </cell>
          <cell r="C11131" t="str">
            <v xml:space="preserve"> Сковорода вок VESTA 28см с термоиндикатором</v>
          </cell>
          <cell r="D11131" t="str">
            <v xml:space="preserve"> Frypan WOK CM.28</v>
          </cell>
          <cell r="E11131" t="str">
            <v>Италия</v>
          </cell>
          <cell r="F11131" t="str">
            <v>АЛЮМИНИЙ,АНТИПРИГАРНОЕ ПОКРЫТИ</v>
          </cell>
        </row>
        <row r="11132">
          <cell r="A11132" t="str">
            <v>2238326</v>
          </cell>
          <cell r="B11132" t="str">
            <v>TVS</v>
          </cell>
          <cell r="C11132" t="str">
            <v xml:space="preserve"> Сотейник с двумя ручками VESTA 26см</v>
          </cell>
          <cell r="D11132" t="str">
            <v xml:space="preserve"> 2 handle pan CM.26</v>
          </cell>
          <cell r="E11132" t="str">
            <v>Италия</v>
          </cell>
          <cell r="F11132" t="str">
            <v>АЛЮМИНИЙ,АНТИПРИГАРНОЕ ПОКРЫТИ</v>
          </cell>
        </row>
        <row r="11133">
          <cell r="A11133" t="str">
            <v>2243818</v>
          </cell>
          <cell r="B11133" t="str">
            <v>TVS</v>
          </cell>
          <cell r="C11133" t="str">
            <v xml:space="preserve"> Ковш VESTA 18см</v>
          </cell>
          <cell r="D11133" t="str">
            <v xml:space="preserve"> Saucepan CM.18</v>
          </cell>
          <cell r="E11133" t="str">
            <v>Италия</v>
          </cell>
          <cell r="F11133" t="str">
            <v>АЛЮМИНИЙ,АНТИПРИГАРНОЕ ПОКРЫТИ</v>
          </cell>
        </row>
        <row r="11134">
          <cell r="A11134" t="str">
            <v>2274625</v>
          </cell>
          <cell r="B11134" t="str">
            <v>TVS</v>
          </cell>
          <cell r="C11134" t="str">
            <v xml:space="preserve"> Сковорода для блинов VESTA 25см</v>
          </cell>
          <cell r="D11134" t="str">
            <v xml:space="preserve"> Crepiere CM.25</v>
          </cell>
          <cell r="E11134" t="str">
            <v>Италия</v>
          </cell>
          <cell r="F11134" t="str">
            <v>АЛЮМИНИЙ,АНТИПРИГАРНОЕ ПОКРЫТИ</v>
          </cell>
        </row>
        <row r="11135">
          <cell r="A11135" t="str">
            <v>2287424</v>
          </cell>
          <cell r="B11135" t="str">
            <v>TVS</v>
          </cell>
          <cell r="C11135" t="str">
            <v xml:space="preserve"> Кастрюля с крышкой VESTA 24см</v>
          </cell>
          <cell r="D11135" t="str">
            <v xml:space="preserve"> Casserole CM.24 with lid</v>
          </cell>
          <cell r="E11135" t="str">
            <v>Италия</v>
          </cell>
          <cell r="F11135" t="str">
            <v>АЛЮМИНИЙ,АНТИПРИГАРНОЕ ПОКРЫТИ</v>
          </cell>
        </row>
        <row r="11136">
          <cell r="A11136" t="str">
            <v>9465126V</v>
          </cell>
          <cell r="B11136" t="str">
            <v>TVS</v>
          </cell>
          <cell r="C11136" t="str">
            <v xml:space="preserve"> Крышка стеклянная VESTA 26см</v>
          </cell>
          <cell r="D11136" t="str">
            <v xml:space="preserve"> GLASS LID 26 VESTA</v>
          </cell>
          <cell r="E11136" t="str">
            <v>Франция</v>
          </cell>
          <cell r="F11136" t="str">
            <v>ЖАРОПРОЧНОЕ СТЕКЛО,ТЕРМОПЛАСТИ</v>
          </cell>
        </row>
        <row r="11137">
          <cell r="A11137" t="str">
            <v>9465128V</v>
          </cell>
          <cell r="B11137" t="str">
            <v>TVS</v>
          </cell>
          <cell r="C11137" t="str">
            <v xml:space="preserve"> Крышка стеклянная VESTA 28см</v>
          </cell>
          <cell r="D11137" t="str">
            <v xml:space="preserve"> GLASS LID 28 VESTA</v>
          </cell>
          <cell r="E11137" t="str">
            <v>Франция</v>
          </cell>
          <cell r="F11137" t="str">
            <v>ЖАРОПРОЧНОЕ СТЕКЛО,ТЕРМОПЛАСТИ</v>
          </cell>
        </row>
        <row r="11138">
          <cell r="A11138" t="str">
            <v>9465120V</v>
          </cell>
          <cell r="B11138" t="str">
            <v>TVS</v>
          </cell>
          <cell r="C11138" t="str">
            <v xml:space="preserve"> Крышка стеклянная VESTA 20см</v>
          </cell>
          <cell r="D11138" t="str">
            <v xml:space="preserve"> GLASS LID 20 VESTA</v>
          </cell>
          <cell r="E11138" t="str">
            <v>Франция</v>
          </cell>
          <cell r="F11138" t="str">
            <v>ЖАРОПРОЧНОЕ СТЕКЛО,ТЕРМОПЛАСТИ</v>
          </cell>
        </row>
        <row r="11139">
          <cell r="A11139" t="str">
            <v>9465124V</v>
          </cell>
          <cell r="B11139" t="str">
            <v>TVS</v>
          </cell>
          <cell r="C11139" t="str">
            <v xml:space="preserve"> Крышка стеклянная VESTA 24см</v>
          </cell>
          <cell r="D11139" t="str">
            <v xml:space="preserve"> GLASS LID 24 VESTA</v>
          </cell>
          <cell r="E11139" t="str">
            <v>Франция</v>
          </cell>
          <cell r="F11139" t="str">
            <v>ЖАРОПРОЧНОЕ СТЕКЛО,ТЕРМОПЛАСТИ</v>
          </cell>
        </row>
        <row r="11140">
          <cell r="A11140" t="str">
            <v>22104282910101</v>
          </cell>
          <cell r="B11140" t="str">
            <v>TVS</v>
          </cell>
          <cell r="C11140" t="str">
            <v xml:space="preserve"> Сковорода 28см ХO</v>
          </cell>
          <cell r="D11140" t="str">
            <v xml:space="preserve"> FRYPAN 28cm</v>
          </cell>
          <cell r="E11140" t="str">
            <v>Италия</v>
          </cell>
          <cell r="F11140" t="str">
            <v>АЛЮМИНИЙ,АНТИПРИГАРНОЕ ПОКРЫТИ</v>
          </cell>
        </row>
        <row r="11141">
          <cell r="A11141" t="str">
            <v>22105272910601</v>
          </cell>
          <cell r="B11141" t="str">
            <v>TVS</v>
          </cell>
          <cell r="C11141" t="str">
            <v xml:space="preserve"> Вок 27см ХO</v>
          </cell>
          <cell r="D11141" t="str">
            <v xml:space="preserve"> WOK 27cm</v>
          </cell>
          <cell r="E11141" t="str">
            <v>Италия</v>
          </cell>
          <cell r="F11141" t="str">
            <v>АЛЮМИНИЙ,АНТИПРИГАРНОЕ ПОКРЫТИ</v>
          </cell>
        </row>
        <row r="11142">
          <cell r="A11142" t="str">
            <v>22324242910001</v>
          </cell>
          <cell r="B11142" t="str">
            <v>TVS</v>
          </cell>
          <cell r="C11142" t="str">
            <v xml:space="preserve"> Сотейник с 2-мя ручками 24см ХО</v>
          </cell>
          <cell r="D11142" t="str">
            <v xml:space="preserve"> 2 HANDLE PAN 24cm</v>
          </cell>
          <cell r="E11142" t="str">
            <v>Италия</v>
          </cell>
          <cell r="F11142" t="str">
            <v>АЛЮМИНИЙ,АНТИПРИГАРНОЕ ПОКРЫТИ</v>
          </cell>
        </row>
        <row r="11143">
          <cell r="A11143" t="str">
            <v>22409202910001</v>
          </cell>
          <cell r="B11143" t="str">
            <v>TVS</v>
          </cell>
          <cell r="C11143" t="str">
            <v xml:space="preserve"> Кастрюля 20см ХO</v>
          </cell>
          <cell r="D11143" t="str">
            <v xml:space="preserve"> CASSEROLE 20cm</v>
          </cell>
          <cell r="E11143" t="str">
            <v>Италия</v>
          </cell>
          <cell r="F11143" t="str">
            <v>АЛЮМИНИЙ,АНТИПРИГАРНОЕ ПОКРЫТИ</v>
          </cell>
        </row>
        <row r="11144">
          <cell r="A11144" t="str">
            <v>22410162910501</v>
          </cell>
          <cell r="B11144" t="str">
            <v>TVS</v>
          </cell>
          <cell r="C11144" t="str">
            <v xml:space="preserve"> Ковш 16см ХO</v>
          </cell>
          <cell r="D11144" t="str">
            <v xml:space="preserve"> SAUCEPAN 16cm</v>
          </cell>
          <cell r="E11144" t="str">
            <v>Италия</v>
          </cell>
          <cell r="F11144" t="str">
            <v>АЛЮМИНИЙ,АНТИПРИГАРНОЕ ПОКРЫТИ</v>
          </cell>
        </row>
        <row r="11145">
          <cell r="A11145" t="str">
            <v>22104202910001</v>
          </cell>
          <cell r="B11145" t="str">
            <v>TVS</v>
          </cell>
          <cell r="C11145" t="str">
            <v xml:space="preserve"> Сковорода 20см ХO</v>
          </cell>
          <cell r="D11145" t="str">
            <v xml:space="preserve"> FRYPAN 20cm</v>
          </cell>
          <cell r="E11145" t="str">
            <v>Италия</v>
          </cell>
          <cell r="F11145" t="str">
            <v>АЛЮМИНИЙ,АНТИПРИГАРНОЕ ПОКРЫТИ</v>
          </cell>
        </row>
        <row r="11146">
          <cell r="A11146" t="str">
            <v>22104242910001</v>
          </cell>
          <cell r="B11146" t="str">
            <v>TVS</v>
          </cell>
          <cell r="C11146" t="str">
            <v xml:space="preserve"> Сковорода 24см ХO</v>
          </cell>
          <cell r="D11146" t="str">
            <v xml:space="preserve"> FRYPAN 24cm</v>
          </cell>
          <cell r="E11146" t="str">
            <v>Италия</v>
          </cell>
          <cell r="F11146" t="str">
            <v>АЛЮМИНИЙ,АНТИПРИГАРНОЕ ПОКРЫТИ</v>
          </cell>
        </row>
        <row r="11147">
          <cell r="A11147" t="str">
            <v>4L324242915201</v>
          </cell>
          <cell r="B11147" t="str">
            <v>TVS</v>
          </cell>
          <cell r="C11147" t="str">
            <v xml:space="preserve"> Сотейник с 2-мя ручками 24см ХO керамика</v>
          </cell>
          <cell r="D11147" t="str">
            <v xml:space="preserve"> 2 HANDLE PAN 24cm</v>
          </cell>
          <cell r="E11147" t="str">
            <v>Италия</v>
          </cell>
          <cell r="F11147" t="str">
            <v>АЛЮМИНИЙ,КЕРАМИЧЕСКОЕ ПОКРЫТИЕ</v>
          </cell>
        </row>
        <row r="11148">
          <cell r="A11148" t="str">
            <v>4L409202915301</v>
          </cell>
          <cell r="B11148" t="str">
            <v>TVS</v>
          </cell>
          <cell r="C11148" t="str">
            <v xml:space="preserve"> Кастрюля 20см ХO керамика</v>
          </cell>
          <cell r="D11148" t="str">
            <v xml:space="preserve"> CASSEROLE 20cm</v>
          </cell>
          <cell r="E11148" t="str">
            <v>Италия</v>
          </cell>
          <cell r="F11148" t="str">
            <v>АЛЮМИНИЙ,КЕРАМИЧЕСКОЕ ПОКРЫТИЕ</v>
          </cell>
        </row>
        <row r="11149">
          <cell r="A11149" t="str">
            <v>4L410162915201</v>
          </cell>
          <cell r="B11149" t="str">
            <v>TVS</v>
          </cell>
          <cell r="C11149" t="str">
            <v xml:space="preserve"> Ковш 16см ХO керамика</v>
          </cell>
          <cell r="D11149" t="str">
            <v xml:space="preserve"> SAUCEPAN 16cm</v>
          </cell>
          <cell r="E11149" t="str">
            <v>Италия</v>
          </cell>
          <cell r="F11149" t="str">
            <v>АЛЮМИНИЙ,КЕРАМИЧЕСКОЕ ПОКРЫТИЕ</v>
          </cell>
        </row>
        <row r="11150">
          <cell r="A11150" t="str">
            <v>4L104202916001</v>
          </cell>
          <cell r="B11150" t="str">
            <v>TVS</v>
          </cell>
          <cell r="C11150" t="str">
            <v xml:space="preserve"> Сковорода 20см ХO керамика</v>
          </cell>
          <cell r="D11150" t="str">
            <v xml:space="preserve"> FRYPAN 20cm</v>
          </cell>
          <cell r="E11150" t="str">
            <v>Италия</v>
          </cell>
          <cell r="F11150" t="str">
            <v>АЛЮМИНИЙ,КЕРАМИЧЕСКОЕ ПОКРЫТИЕ</v>
          </cell>
        </row>
        <row r="11151">
          <cell r="A11151" t="str">
            <v>4L104242916101</v>
          </cell>
          <cell r="B11151" t="str">
            <v>TVS</v>
          </cell>
          <cell r="C11151" t="str">
            <v xml:space="preserve"> Сковорода 24см ХO керамика</v>
          </cell>
          <cell r="D11151" t="str">
            <v xml:space="preserve"> FRYPAN 24cm</v>
          </cell>
          <cell r="E11151" t="str">
            <v>Италия</v>
          </cell>
          <cell r="F11151" t="str">
            <v>АЛЮМИНИЙ,КЕРАМИЧЕСКОЕ ПОКРЫТИЕ</v>
          </cell>
        </row>
        <row r="11152">
          <cell r="A11152" t="str">
            <v>4L104282916201</v>
          </cell>
          <cell r="B11152" t="str">
            <v>TVS</v>
          </cell>
          <cell r="C11152" t="str">
            <v xml:space="preserve"> Сковорода 28см ХO керамика</v>
          </cell>
          <cell r="D11152" t="str">
            <v xml:space="preserve"> FRYPAN 28cm</v>
          </cell>
          <cell r="E11152" t="str">
            <v>Италия</v>
          </cell>
          <cell r="F11152" t="str">
            <v>АЛЮМИНИЙ,КЕРАМИЧЕСКОЕ ПОКРЫТИЕ</v>
          </cell>
        </row>
        <row r="11153">
          <cell r="A11153" t="str">
            <v>4L105272916401</v>
          </cell>
          <cell r="B11153" t="str">
            <v>TVS</v>
          </cell>
          <cell r="C11153" t="str">
            <v xml:space="preserve"> Вок 27см ХO керамика</v>
          </cell>
          <cell r="D11153" t="str">
            <v xml:space="preserve"> WOK 27cm</v>
          </cell>
          <cell r="E11153" t="str">
            <v>Италия</v>
          </cell>
          <cell r="F11153" t="str">
            <v>АЛЮМИНИЙ,КЕРАМИЧЕСКОЕ ПОКРЫТИЕ</v>
          </cell>
        </row>
        <row r="11154">
          <cell r="A11154" t="str">
            <v>BL279202910001</v>
          </cell>
          <cell r="B11154" t="str">
            <v>TVS</v>
          </cell>
          <cell r="C11154" t="str">
            <v xml:space="preserve"> Сковорода MINERALIA 20см</v>
          </cell>
          <cell r="D11154" t="str">
            <v xml:space="preserve"> FRYPAN 20cm</v>
          </cell>
          <cell r="E11154" t="str">
            <v>Италия</v>
          </cell>
          <cell r="F11154" t="str">
            <v>АЛЮМИНИЙ,АНТИПРИГАРНОЕ ПОКРЫТИ</v>
          </cell>
        </row>
        <row r="11155">
          <cell r="A11155" t="str">
            <v>BL2792410001</v>
          </cell>
          <cell r="B11155" t="str">
            <v>TVS</v>
          </cell>
          <cell r="C11155" t="str">
            <v xml:space="preserve"> Сковорода MINERALIA 24см</v>
          </cell>
          <cell r="D11155" t="str">
            <v xml:space="preserve"> FRYPAN 24cm</v>
          </cell>
          <cell r="E11155" t="str">
            <v>Италия</v>
          </cell>
          <cell r="F11155" t="str">
            <v>АЛЮМИНИЙ,АНТИПРИГАРНОЕ ПОКРЫТИ</v>
          </cell>
        </row>
        <row r="11156">
          <cell r="A11156" t="str">
            <v>BL2792610001</v>
          </cell>
          <cell r="B11156" t="str">
            <v>TVS</v>
          </cell>
          <cell r="C11156" t="str">
            <v xml:space="preserve"> Сковорода MINERALIA 26см</v>
          </cell>
          <cell r="D11156" t="str">
            <v xml:space="preserve"> FRYPAN 26cm</v>
          </cell>
          <cell r="E11156" t="str">
            <v>Италия</v>
          </cell>
          <cell r="F11156" t="str">
            <v>АЛЮМИНИЙ,АНТИПРИГАРНОЕ ПОКРЫТИ</v>
          </cell>
        </row>
        <row r="11157">
          <cell r="A11157" t="str">
            <v>BL062252520001</v>
          </cell>
          <cell r="B11157" t="str">
            <v>TVS</v>
          </cell>
          <cell r="C11157" t="str">
            <v xml:space="preserve"> Сковорода блинная MINERALIA 25см</v>
          </cell>
          <cell r="D11157" t="str">
            <v xml:space="preserve"> Crepe frypan 25cm</v>
          </cell>
          <cell r="E11157" t="str">
            <v>Италия</v>
          </cell>
          <cell r="F11157" t="str">
            <v>АЛЮМИНИЙ,АНТИПРИГАРНОЕ ПОКРЫТИ</v>
          </cell>
        </row>
        <row r="11158">
          <cell r="A11158" t="str">
            <v>BL480202910001</v>
          </cell>
          <cell r="B11158" t="str">
            <v>TVS</v>
          </cell>
          <cell r="C11158" t="str">
            <v xml:space="preserve"> Кастрюля MINERALIA 20см</v>
          </cell>
          <cell r="D11158" t="str">
            <v xml:space="preserve"> Casserole 20cm</v>
          </cell>
          <cell r="E11158" t="str">
            <v>Италия</v>
          </cell>
          <cell r="F11158" t="str">
            <v>АЛЮМИНИЙ,АНТИПРИГАРНОЕ ПОКРЫТИ</v>
          </cell>
        </row>
        <row r="11159">
          <cell r="A11159" t="str">
            <v>BL480242910001</v>
          </cell>
          <cell r="B11159" t="str">
            <v>TVS</v>
          </cell>
          <cell r="C11159" t="str">
            <v xml:space="preserve"> Кастрюля MINERALIA 24см</v>
          </cell>
          <cell r="D11159" t="str">
            <v xml:space="preserve"> Casserole 24cm</v>
          </cell>
          <cell r="E11159" t="str">
            <v>Италия</v>
          </cell>
          <cell r="F11159" t="str">
            <v>АЛЮМИНИЙ,АНТИПРИГАРНОЕ ПОКРЫТИ</v>
          </cell>
        </row>
        <row r="11160">
          <cell r="A11160" t="str">
            <v>BL2792810001</v>
          </cell>
          <cell r="B11160" t="str">
            <v>TVS</v>
          </cell>
          <cell r="C11160" t="str">
            <v xml:space="preserve"> Сковорода MINERALIA 28см</v>
          </cell>
          <cell r="D11160" t="str">
            <v xml:space="preserve"> Frypan 28cm</v>
          </cell>
          <cell r="E11160" t="str">
            <v>Италия</v>
          </cell>
          <cell r="F11160" t="str">
            <v>АЛЮМИНИЙ,АНТИПРИГАРНОЕ ПОКРЫТИ</v>
          </cell>
        </row>
        <row r="11161">
          <cell r="A11161" t="str">
            <v>BL380242910001</v>
          </cell>
          <cell r="B11161" t="str">
            <v>TVS</v>
          </cell>
          <cell r="C11161" t="str">
            <v xml:space="preserve"> Сотейник MINERALIA 24см</v>
          </cell>
          <cell r="D11161" t="str">
            <v xml:space="preserve"> SAUCEPAN 24cm</v>
          </cell>
          <cell r="E11161" t="str">
            <v>Италия</v>
          </cell>
          <cell r="F11161" t="str">
            <v>АЛЮМИНИЙ,АНТИПРИГАРНОЕ ПОКРЫТИ</v>
          </cell>
        </row>
        <row r="11162">
          <cell r="A11162" t="str">
            <v>BL380282910001</v>
          </cell>
          <cell r="B11162" t="str">
            <v>TVS</v>
          </cell>
          <cell r="C11162" t="str">
            <v xml:space="preserve"> Сотейник MINERALIA 28см</v>
          </cell>
          <cell r="D11162" t="str">
            <v xml:space="preserve"> SAUCEPAN 28cm</v>
          </cell>
          <cell r="E11162" t="str">
            <v>Италия</v>
          </cell>
          <cell r="F11162" t="str">
            <v>АЛЮМИНИЙ,АНТИПРИГАРНОЕ ПОКРЫТИ</v>
          </cell>
        </row>
        <row r="11163">
          <cell r="A11163" t="str">
            <v>BL479162910001</v>
          </cell>
          <cell r="B11163" t="str">
            <v>TVS</v>
          </cell>
          <cell r="C11163" t="str">
            <v xml:space="preserve"> Ковш MINERALIA 16см</v>
          </cell>
          <cell r="D11163" t="str">
            <v xml:space="preserve"> SAUCEPAN 16cm</v>
          </cell>
          <cell r="E11163" t="str">
            <v>Италия</v>
          </cell>
          <cell r="F11163" t="str">
            <v>АЛЮМИНИЙ,АНТИПРИГАРНОЕ ПОКРЫТИ</v>
          </cell>
        </row>
        <row r="11164">
          <cell r="A11164" t="str">
            <v>BL793283210001</v>
          </cell>
          <cell r="B11164" t="str">
            <v>TVS</v>
          </cell>
          <cell r="C11164" t="str">
            <v xml:space="preserve"> Сковорода ВОК MINERALIA 28см</v>
          </cell>
          <cell r="D11164" t="str">
            <v xml:space="preserve"> Wok 28 cm</v>
          </cell>
          <cell r="E11164" t="str">
            <v>Италия</v>
          </cell>
          <cell r="F11164" t="str">
            <v>АЛЮМИНИЙ,АНТИПРИГАРНОЕ ПОКРЫТИ</v>
          </cell>
        </row>
        <row r="11165">
          <cell r="A11165" t="str">
            <v>BL279242910001</v>
          </cell>
          <cell r="B11165" t="str">
            <v>TVS</v>
          </cell>
          <cell r="C11165" t="str">
            <v xml:space="preserve"> Сковорода MINERALIA 24см</v>
          </cell>
          <cell r="D11165" t="str">
            <v xml:space="preserve"> FRYPAN 24cm</v>
          </cell>
          <cell r="E11165" t="str">
            <v>Италия</v>
          </cell>
          <cell r="F11165" t="str">
            <v>АЛЮМИНИЙ,АНТИПРИГАРНОЕ ПОКРЫТИ</v>
          </cell>
        </row>
        <row r="11166">
          <cell r="A11166" t="str">
            <v>BL279262910001</v>
          </cell>
          <cell r="B11166" t="str">
            <v>TVS</v>
          </cell>
          <cell r="C11166" t="str">
            <v xml:space="preserve"> Сковорода MINERALIA 26см</v>
          </cell>
          <cell r="D11166" t="str">
            <v xml:space="preserve"> FRYPAN 26cm</v>
          </cell>
          <cell r="E11166" t="str">
            <v>Италия</v>
          </cell>
          <cell r="F11166" t="str">
            <v>АЛЮМИНИЙ,АНТИПРИГАРНОЕ ПОКРЫТИ</v>
          </cell>
        </row>
        <row r="11167">
          <cell r="A11167" t="str">
            <v>BL279282910001</v>
          </cell>
          <cell r="B11167" t="str">
            <v>TVS</v>
          </cell>
          <cell r="C11167" t="str">
            <v xml:space="preserve"> Сковорода MINERALIA 28см</v>
          </cell>
          <cell r="D11167" t="str">
            <v xml:space="preserve"> Frypan 28cm</v>
          </cell>
          <cell r="E11167" t="str">
            <v>Италия</v>
          </cell>
          <cell r="F11167" t="str">
            <v>АЛЮМИНИЙ,АНТИПРИГАРНОЕ ПОКРЫТИ</v>
          </cell>
        </row>
        <row r="11168">
          <cell r="A11168" t="str">
            <v>1528824001</v>
          </cell>
          <cell r="B11168" t="str">
            <v>TVS</v>
          </cell>
          <cell r="C11168" t="str">
            <v xml:space="preserve"> Сковорода LIQUIDA 24см</v>
          </cell>
          <cell r="D11168" t="str">
            <v xml:space="preserve"> FRYPAN 24CM LIQUIDA</v>
          </cell>
          <cell r="E11168" t="str">
            <v>Италия</v>
          </cell>
          <cell r="F11168" t="str">
            <v>АЛЮМИНИЙ,АНТИПРИГАРНОЕ ПОКРЫТИ</v>
          </cell>
        </row>
        <row r="11169">
          <cell r="A11169" t="str">
            <v>1528828001</v>
          </cell>
          <cell r="B11169" t="str">
            <v>TVS</v>
          </cell>
          <cell r="C11169" t="str">
            <v xml:space="preserve"> Сковорода LIQUIDA 28см</v>
          </cell>
          <cell r="D11169" t="str">
            <v xml:space="preserve"> FRYPAN 28CM LIQUIDA</v>
          </cell>
          <cell r="E11169" t="str">
            <v>Италия</v>
          </cell>
          <cell r="F11169" t="str">
            <v>АЛЮМИНИЙ,АНТИПРИГАРНОЕ ПОКРЫТИ</v>
          </cell>
        </row>
        <row r="11170">
          <cell r="A11170" t="str">
            <v>1578828001</v>
          </cell>
          <cell r="B11170" t="str">
            <v>TVS</v>
          </cell>
          <cell r="C11170" t="str">
            <v xml:space="preserve"> Сковорода Вок LIQUIDA 27см</v>
          </cell>
          <cell r="D11170" t="str">
            <v xml:space="preserve"> FRYPAN WOK 27CM LIQUIDA</v>
          </cell>
          <cell r="E11170" t="str">
            <v>Италия</v>
          </cell>
          <cell r="F11170" t="str">
            <v>АЛЮМИНИЙ,АНТИПРИГАРНОЕ ПОКРЫТИ</v>
          </cell>
        </row>
        <row r="11171">
          <cell r="A11171" t="str">
            <v>2029124001</v>
          </cell>
          <cell r="B11171" t="str">
            <v>TVS</v>
          </cell>
          <cell r="C11171" t="str">
            <v xml:space="preserve"> Сковорода TERRA 24см</v>
          </cell>
          <cell r="D11171" t="str">
            <v xml:space="preserve"> FRYPAN 24CM TERRA</v>
          </cell>
          <cell r="E11171" t="str">
            <v>Италия</v>
          </cell>
          <cell r="F11171" t="str">
            <v>АЛЮМИНИЙ,АНТИПРИГАРНОЕ ПОКРЫТИ</v>
          </cell>
        </row>
        <row r="11172">
          <cell r="A11172" t="str">
            <v>2029128001</v>
          </cell>
          <cell r="B11172" t="str">
            <v>TVS</v>
          </cell>
          <cell r="C11172" t="str">
            <v xml:space="preserve"> Сковорода TERRA 28см</v>
          </cell>
          <cell r="D11172" t="str">
            <v xml:space="preserve"> FRYPAN 28CM TERRA</v>
          </cell>
          <cell r="E11172" t="str">
            <v>Италия</v>
          </cell>
          <cell r="F11172" t="str">
            <v>АЛЮМИНИЙ,АНТИПРИГАРНОЕ ПОКРЫТИ</v>
          </cell>
        </row>
        <row r="11173">
          <cell r="A11173" t="str">
            <v>2080524003</v>
          </cell>
          <cell r="B11173" t="str">
            <v>TVS</v>
          </cell>
          <cell r="C11173" t="str">
            <v xml:space="preserve"> Сотейник с 2-мя ручками TERRA 24см</v>
          </cell>
          <cell r="D11173" t="str">
            <v xml:space="preserve"> 2 HANDLE PAN 24CM W/LID TERRA</v>
          </cell>
          <cell r="E11173" t="str">
            <v>Италия</v>
          </cell>
          <cell r="F11173" t="str">
            <v>АЛЮМИНИЙ,АНТИПРИГАРНОЕ ПОКРЫТИ</v>
          </cell>
        </row>
        <row r="11174">
          <cell r="A11174" t="str">
            <v>1516324331</v>
          </cell>
          <cell r="B11174" t="str">
            <v>TVS</v>
          </cell>
          <cell r="C11174" t="str">
            <v xml:space="preserve"> Сковорода MINERVA 24см</v>
          </cell>
          <cell r="E11174" t="str">
            <v>Италия</v>
          </cell>
          <cell r="F11174" t="str">
            <v>АЛЮМИНИЙ,АНТИПРИГАРНОЕ ПОКРЫТИ</v>
          </cell>
        </row>
        <row r="11175">
          <cell r="A11175" t="str">
            <v>1516326331</v>
          </cell>
          <cell r="B11175" t="str">
            <v>TVS</v>
          </cell>
          <cell r="C11175" t="str">
            <v xml:space="preserve"> Сковорода MINERVA 26см</v>
          </cell>
          <cell r="E11175" t="str">
            <v>Италия</v>
          </cell>
          <cell r="F11175" t="str">
            <v>АЛЮМИНИЙ,АНТИПРИГАРНОЕ ПОКРЫТИ</v>
          </cell>
        </row>
        <row r="11176">
          <cell r="A11176" t="str">
            <v>1516328371</v>
          </cell>
          <cell r="B11176" t="str">
            <v>TVS</v>
          </cell>
          <cell r="C11176" t="str">
            <v xml:space="preserve"> Сковорода MINERVA 28см</v>
          </cell>
          <cell r="E11176" t="str">
            <v>Италия</v>
          </cell>
          <cell r="F11176" t="str">
            <v>АЛЮМИНИЙ,АНТИПРИГАРНОЕ ПОКРЫТИ</v>
          </cell>
        </row>
        <row r="11177">
          <cell r="A11177" t="str">
            <v>1579328321</v>
          </cell>
          <cell r="B11177" t="str">
            <v>TVS</v>
          </cell>
          <cell r="C11177" t="str">
            <v xml:space="preserve"> Сковорода ВОК MINERVA 28см</v>
          </cell>
          <cell r="E11177" t="str">
            <v>Италия</v>
          </cell>
          <cell r="F11177" t="str">
            <v>АЛЮМИНИЙ,АНТИПРИГАРНОЕ ПОКРЫТИ</v>
          </cell>
        </row>
        <row r="11178">
          <cell r="A11178" t="str">
            <v>8413624291</v>
          </cell>
          <cell r="B11178" t="str">
            <v>TVS</v>
          </cell>
          <cell r="C11178" t="str">
            <v xml:space="preserve"> Сковорода DOMINO 24см</v>
          </cell>
          <cell r="E11178" t="str">
            <v>Италия</v>
          </cell>
          <cell r="F11178" t="str">
            <v>АЛЮМИНИЙ,АНТИПРИГАРНОЕ ПОКРЫТИ</v>
          </cell>
        </row>
        <row r="11179">
          <cell r="A11179" t="str">
            <v>8413626321</v>
          </cell>
          <cell r="B11179" t="str">
            <v>TVS</v>
          </cell>
          <cell r="C11179" t="str">
            <v xml:space="preserve"> Сковорода DOMINO 26см</v>
          </cell>
          <cell r="E11179" t="str">
            <v>Италия</v>
          </cell>
          <cell r="F11179" t="str">
            <v>АЛЮМИНИЙ,АНТИПРИГАРНОЕ ПОКРЫТИ</v>
          </cell>
        </row>
        <row r="11180">
          <cell r="A11180" t="str">
            <v>8402528231</v>
          </cell>
          <cell r="B11180" t="str">
            <v>TVS</v>
          </cell>
          <cell r="C11180" t="str">
            <v xml:space="preserve"> Сотейник с 2-мя ручками DOMINO 28см</v>
          </cell>
          <cell r="E11180" t="str">
            <v>Италия</v>
          </cell>
          <cell r="F11180" t="str">
            <v>АЛЮМИНИЙ,АНТИПРИГАРНОЕ ПОКРЫТИ</v>
          </cell>
        </row>
        <row r="11181">
          <cell r="A11181" t="str">
            <v>BS279243310001</v>
          </cell>
          <cell r="B11181" t="str">
            <v>TVS</v>
          </cell>
          <cell r="C11181" t="str">
            <v xml:space="preserve"> Сковорода GEA индукция 24см</v>
          </cell>
          <cell r="E11181" t="str">
            <v>Италия</v>
          </cell>
          <cell r="F11181" t="str">
            <v>АЛЮМИНИЙ,АНТИПРИГАРНОЕ ПОКРЫТИ</v>
          </cell>
        </row>
        <row r="11182">
          <cell r="A11182" t="str">
            <v>BS279283310001</v>
          </cell>
          <cell r="B11182" t="str">
            <v>TVS</v>
          </cell>
          <cell r="C11182" t="str">
            <v xml:space="preserve"> Сковорода GEA индукция 28см</v>
          </cell>
          <cell r="E11182" t="str">
            <v>Италия</v>
          </cell>
          <cell r="F11182" t="str">
            <v>АЛЮМИНИЙ,АНТИПРИГАРНОЕ ПОКРЫТИ</v>
          </cell>
        </row>
        <row r="11183">
          <cell r="A11183" t="str">
            <v>BS793283210001</v>
          </cell>
          <cell r="B11183" t="str">
            <v>TVS</v>
          </cell>
          <cell r="C11183" t="str">
            <v xml:space="preserve"> Сковорода ВОК GEA индукция 28см</v>
          </cell>
          <cell r="E11183" t="str">
            <v>Италия</v>
          </cell>
          <cell r="F11183" t="str">
            <v>АЛЮМИНИЙ,АНТИПРИГАРНОЕ ПОКРЫТИ</v>
          </cell>
        </row>
        <row r="11184">
          <cell r="A11184" t="str">
            <v>BS380243310001</v>
          </cell>
          <cell r="B11184" t="str">
            <v>TVS</v>
          </cell>
          <cell r="C11184" t="str">
            <v xml:space="preserve"> Сотейник с 2-мя ручками GEA индукция 24см</v>
          </cell>
          <cell r="E11184" t="str">
            <v>Италия</v>
          </cell>
          <cell r="F11184" t="str">
            <v>АЛЮМИНИЙ,АНТИПРИГАРНОЕ ПОКРЫТИ</v>
          </cell>
        </row>
        <row r="11185">
          <cell r="A11185" t="str">
            <v>BS479163310001</v>
          </cell>
          <cell r="B11185" t="str">
            <v>TVS</v>
          </cell>
          <cell r="C11185" t="str">
            <v xml:space="preserve"> Ковш GEA индукция 16см</v>
          </cell>
          <cell r="E11185" t="str">
            <v>Италия</v>
          </cell>
          <cell r="F11185" t="str">
            <v>АЛЮМИНИЙ,АНТИПРИГАРНОЕ ПОКРЫТИ</v>
          </cell>
        </row>
        <row r="11186">
          <cell r="A11186" t="str">
            <v>BS480243310001</v>
          </cell>
          <cell r="B11186" t="str">
            <v>TVS</v>
          </cell>
          <cell r="C11186" t="str">
            <v xml:space="preserve"> Кастрюля GEA индукция 24см</v>
          </cell>
          <cell r="E11186" t="str">
            <v>Италия</v>
          </cell>
          <cell r="F11186" t="str">
            <v>АЛЮМИНИЙ,АНТИПРИГАРНОЕ ПОКРЫТИ</v>
          </cell>
        </row>
        <row r="11187">
          <cell r="A11187" t="str">
            <v>2R279263310201</v>
          </cell>
          <cell r="B11187" t="str">
            <v>TVS</v>
          </cell>
          <cell r="C11187" t="str">
            <v xml:space="preserve"> Сковорода FLUO индукция 26см</v>
          </cell>
          <cell r="E11187" t="str">
            <v>Италия</v>
          </cell>
          <cell r="F11187" t="str">
            <v>АЛЮМИНИЙ,АНТИПРИГАРНОЕ ПОКРЫТИ</v>
          </cell>
        </row>
        <row r="11188">
          <cell r="A11188" t="str">
            <v>105202710001</v>
          </cell>
          <cell r="B11188" t="str">
            <v>TVS</v>
          </cell>
          <cell r="C11188" t="str">
            <v xml:space="preserve"> Сковрода EASYPRETTY ВOK ROSSO CORALLO 20см</v>
          </cell>
          <cell r="E11188" t="str">
            <v>Италия</v>
          </cell>
          <cell r="F11188" t="str">
            <v>АЛЮМИНИЙ</v>
          </cell>
        </row>
        <row r="11189">
          <cell r="A11189" t="str">
            <v>105202710101</v>
          </cell>
          <cell r="B11189" t="str">
            <v>TVS</v>
          </cell>
          <cell r="C11189" t="str">
            <v xml:space="preserve"> Сковрода EASYPRETTY ВOK RAME 20см</v>
          </cell>
          <cell r="E11189" t="str">
            <v>Италия</v>
          </cell>
          <cell r="F11189" t="str">
            <v>АЛЮМИНИЙ</v>
          </cell>
        </row>
        <row r="11190">
          <cell r="A11190" t="str">
            <v>105202710201</v>
          </cell>
          <cell r="B11190" t="str">
            <v>TVS</v>
          </cell>
          <cell r="C11190" t="str">
            <v xml:space="preserve"> Сковрода EASYPRETTY ВOK BORDEAUX 20см</v>
          </cell>
          <cell r="E11190" t="str">
            <v>Италия</v>
          </cell>
          <cell r="F11190" t="str">
            <v>АЛЮМИНИЙ</v>
          </cell>
        </row>
        <row r="11191">
          <cell r="A11191" t="str">
            <v>163203310001</v>
          </cell>
          <cell r="B11191" t="str">
            <v>TVS</v>
          </cell>
          <cell r="C11191" t="str">
            <v xml:space="preserve"> Сковорода PETRA 20см</v>
          </cell>
          <cell r="E11191" t="str">
            <v>Италия</v>
          </cell>
          <cell r="F11191" t="str">
            <v>АЛЮМИНИЙ,КЕРАМИЧЕСКОЕ ПОКРЫТИЕ</v>
          </cell>
        </row>
        <row r="11192">
          <cell r="A11192" t="str">
            <v>163243310001</v>
          </cell>
          <cell r="B11192" t="str">
            <v>TVS</v>
          </cell>
          <cell r="C11192" t="str">
            <v xml:space="preserve"> Сковорода PETRA 24см</v>
          </cell>
          <cell r="E11192" t="str">
            <v>Италия</v>
          </cell>
          <cell r="F11192" t="str">
            <v>АЛЮМИНИЙ,КЕРАМИЧЕСКОЕ ПОКРЫТИЕ</v>
          </cell>
        </row>
        <row r="11193">
          <cell r="A11193" t="str">
            <v>793283210101</v>
          </cell>
          <cell r="B11193" t="str">
            <v>TVS</v>
          </cell>
          <cell r="C11193" t="str">
            <v xml:space="preserve"> Сковорода ВОК PETRA 28см</v>
          </cell>
          <cell r="E11193" t="str">
            <v>Италия</v>
          </cell>
          <cell r="F11193" t="str">
            <v>АЛЮМИНИЙ,КЕРАМИЧЕСКОЕ ПОКРЫТИЕ</v>
          </cell>
        </row>
        <row r="11194">
          <cell r="A11194" t="str">
            <v>278242910101</v>
          </cell>
          <cell r="B11194" t="str">
            <v>TVS</v>
          </cell>
          <cell r="C11194" t="str">
            <v xml:space="preserve"> Сковорода SOLIDA 24</v>
          </cell>
          <cell r="E11194" t="str">
            <v>Италия</v>
          </cell>
          <cell r="F11194" t="str">
            <v>АЛЮМИНИЙ,АНТИПРИГАРНОЕ ПОКРЫТИ</v>
          </cell>
        </row>
        <row r="11195">
          <cell r="A11195" t="str">
            <v>278283310101</v>
          </cell>
          <cell r="B11195" t="str">
            <v>TVS</v>
          </cell>
          <cell r="C11195" t="str">
            <v xml:space="preserve"> Сковорода SOLIDA 28</v>
          </cell>
          <cell r="E11195" t="str">
            <v>Италия</v>
          </cell>
          <cell r="F11195" t="str">
            <v>АЛЮМИНИЙ,АНТИПРИГАРНОЕ ПОКРЫТИ</v>
          </cell>
        </row>
        <row r="11196">
          <cell r="A11196" t="str">
            <v>BS279203310001</v>
          </cell>
          <cell r="B11196" t="str">
            <v>TVS</v>
          </cell>
          <cell r="C11196" t="str">
            <v xml:space="preserve"> Сковорода GEA индукция 20см</v>
          </cell>
          <cell r="E11196" t="str">
            <v>Италия</v>
          </cell>
          <cell r="F11196" t="str">
            <v>АЛЮМИНИЙ,АНТИПРИГАРНОЕ ПОКРЫТИ</v>
          </cell>
        </row>
        <row r="11197">
          <cell r="A11197" t="str">
            <v>BS179253320001</v>
          </cell>
          <cell r="B11197" t="str">
            <v>TVS</v>
          </cell>
          <cell r="C11197" t="str">
            <v xml:space="preserve"> Сковорода блинная GEA индукция 25см</v>
          </cell>
          <cell r="E11197" t="str">
            <v>Италия</v>
          </cell>
          <cell r="F11197" t="str">
            <v>АЛЮМИНИЙ,АНТИПРИГАРНОЕ ПОКРЫТИ</v>
          </cell>
        </row>
        <row r="11198">
          <cell r="A11198" t="str">
            <v>H1376</v>
          </cell>
          <cell r="B11198" t="str">
            <v>LUMINARC</v>
          </cell>
          <cell r="C11198" t="str">
            <v xml:space="preserve"> Набор стаканов КОНСЕПТО СТРАЙПИ 3шт 310мл высокие</v>
          </cell>
          <cell r="D11198" t="str">
            <v xml:space="preserve"> K3 GOBELET FH 31 CONCEPTO STRIPY</v>
          </cell>
          <cell r="E11198" t="str">
            <v>Франция</v>
          </cell>
          <cell r="F11198" t="str">
            <v>СТЕКЛО</v>
          </cell>
        </row>
        <row r="11199">
          <cell r="A11199" t="str">
            <v>H2315</v>
          </cell>
          <cell r="B11199" t="str">
            <v>LUMINARC</v>
          </cell>
          <cell r="C11199" t="str">
            <v xml:space="preserve"> Тарелка обеденная АЛЬКОВ БЛЭК 25см</v>
          </cell>
          <cell r="D11199" t="str">
            <v xml:space="preserve"> TEMPERED ALCOVE BLACK DINNER PLATE 25</v>
          </cell>
          <cell r="E11199" t="str">
            <v>Франция</v>
          </cell>
          <cell r="F11199" t="str">
            <v>СТЕКЛО</v>
          </cell>
        </row>
        <row r="11200">
          <cell r="A11200" t="str">
            <v>H2428</v>
          </cell>
          <cell r="B11200" t="str">
            <v>LUMINARC</v>
          </cell>
          <cell r="C11200" t="str">
            <v xml:space="preserve"> Столовый набор 19 предметов РОМАНСИЯ АНИС</v>
          </cell>
          <cell r="D11200" t="str">
            <v xml:space="preserve"> TEMPERED ROMANCIA ANIS DINNERWARE S 19 P</v>
          </cell>
          <cell r="E11200" t="str">
            <v>Франция</v>
          </cell>
          <cell r="F11200" t="str">
            <v>СТЕКЛО</v>
          </cell>
        </row>
        <row r="11201">
          <cell r="A11201" t="str">
            <v>H2431</v>
          </cell>
          <cell r="B11201" t="str">
            <v>LUMINARC</v>
          </cell>
          <cell r="C11201" t="str">
            <v xml:space="preserve"> Тарелка десертная АЛЬКОВ БЛЭК 19см</v>
          </cell>
          <cell r="D11201" t="str">
            <v xml:space="preserve"> TEMPERED ALCOVE BLACK DESSERT PLATE 19</v>
          </cell>
          <cell r="E11201" t="str">
            <v>Франция</v>
          </cell>
          <cell r="F11201" t="str">
            <v>СТЕКЛО</v>
          </cell>
        </row>
        <row r="11202">
          <cell r="A11202" t="str">
            <v>H2432</v>
          </cell>
          <cell r="B11202" t="str">
            <v>LUMINARC</v>
          </cell>
          <cell r="C11202" t="str">
            <v xml:space="preserve"> Тарелка суповая АЛЬКОВ БЛЭК 21см</v>
          </cell>
          <cell r="D11202" t="str">
            <v xml:space="preserve"> TEMPERED ALCOVE BLACK SOUP PLATE 21</v>
          </cell>
          <cell r="E11202" t="str">
            <v>Франция</v>
          </cell>
          <cell r="F11202" t="str">
            <v>СТЕКЛО</v>
          </cell>
        </row>
        <row r="11203">
          <cell r="A11203" t="str">
            <v>H2433</v>
          </cell>
          <cell r="B11203" t="str">
            <v>LUMINARC</v>
          </cell>
          <cell r="C11203" t="str">
            <v xml:space="preserve"> Салатник АЛЬКОВ БЛЭК 18см</v>
          </cell>
          <cell r="D11203" t="str">
            <v xml:space="preserve"> TEMPERED ALCOVE BLACK ALL PURP BOWL 18</v>
          </cell>
          <cell r="E11203" t="str">
            <v>Франция</v>
          </cell>
          <cell r="F11203" t="str">
            <v>СТЕКЛО</v>
          </cell>
        </row>
        <row r="11204">
          <cell r="A11204" t="str">
            <v>H2446</v>
          </cell>
          <cell r="B11204" t="str">
            <v>LUMINARC</v>
          </cell>
          <cell r="C11204" t="str">
            <v xml:space="preserve"> Чайный набор 220мл АЛЬКОВ БЛЭК</v>
          </cell>
          <cell r="D11204" t="str">
            <v xml:space="preserve"> TEMPERED ALCOVE BLACK CUP 22+SAUCER</v>
          </cell>
          <cell r="E11204" t="str">
            <v>Франция</v>
          </cell>
          <cell r="F11204" t="str">
            <v>СТЕКЛО</v>
          </cell>
        </row>
        <row r="11205">
          <cell r="A11205" t="str">
            <v>H2447</v>
          </cell>
          <cell r="B11205" t="str">
            <v>LUMINARC</v>
          </cell>
          <cell r="C11205" t="str">
            <v xml:space="preserve"> Кружка АЛЬКОВ БЛЭК 290мл</v>
          </cell>
          <cell r="D11205" t="str">
            <v xml:space="preserve"> TEMPERED ALCOVE BLACK MUG 29</v>
          </cell>
          <cell r="E11205" t="str">
            <v>Франция</v>
          </cell>
          <cell r="F11205" t="str">
            <v>СТЕКЛО</v>
          </cell>
        </row>
        <row r="11206">
          <cell r="A11206" t="str">
            <v>H2416</v>
          </cell>
          <cell r="B11206" t="str">
            <v>LUMINARC</v>
          </cell>
          <cell r="C11206" t="str">
            <v xml:space="preserve"> Столовый набор 19 предметов АЛЬКОВ БЛЭК</v>
          </cell>
          <cell r="D11206" t="str">
            <v xml:space="preserve"> TEMPERED ALCOVE BLACK DINNERWARE SCE 19P</v>
          </cell>
          <cell r="E11206" t="str">
            <v>Франция</v>
          </cell>
          <cell r="F11206" t="str">
            <v>СТЕКЛО</v>
          </cell>
        </row>
        <row r="11207">
          <cell r="A11207" t="str">
            <v>H2458</v>
          </cell>
          <cell r="B11207" t="str">
            <v>LUMINARC</v>
          </cell>
          <cell r="C11207" t="str">
            <v xml:space="preserve"> Салатник АЛЬКОВ РЭД 25см</v>
          </cell>
          <cell r="D11207" t="str">
            <v xml:space="preserve"> TEMPERED ALCOVE RED SALAD BOWL 25</v>
          </cell>
          <cell r="E11207" t="str">
            <v>Франция</v>
          </cell>
          <cell r="F11207" t="str">
            <v>СТЕКЛО</v>
          </cell>
        </row>
        <row r="11208">
          <cell r="A11208" t="str">
            <v>H2460</v>
          </cell>
          <cell r="B11208" t="str">
            <v>LUMINARC</v>
          </cell>
          <cell r="C11208" t="str">
            <v xml:space="preserve"> Чайный набор 220мл АЛЬКОВ РЭД</v>
          </cell>
          <cell r="D11208" t="str">
            <v xml:space="preserve"> TEMPERED ALCOVE RED CUP 22+SAUCER</v>
          </cell>
          <cell r="E11208" t="str">
            <v>Франция</v>
          </cell>
          <cell r="F11208" t="str">
            <v>СТЕКЛО</v>
          </cell>
        </row>
        <row r="11209">
          <cell r="A11209" t="str">
            <v>H2461</v>
          </cell>
          <cell r="B11209" t="str">
            <v>LUMINARC</v>
          </cell>
          <cell r="C11209" t="str">
            <v xml:space="preserve"> Кружка АЛЬКОВ РЭД 290мл</v>
          </cell>
          <cell r="D11209" t="str">
            <v xml:space="preserve"> TEMPERED ALCOVE RED MUG 29</v>
          </cell>
          <cell r="E11209" t="str">
            <v>Франция</v>
          </cell>
          <cell r="F11209" t="str">
            <v>СТЕКЛО</v>
          </cell>
        </row>
        <row r="11210">
          <cell r="A11210" t="str">
            <v>H1149</v>
          </cell>
          <cell r="B11210" t="str">
            <v>LUMINARC</v>
          </cell>
          <cell r="C11210" t="str">
            <v xml:space="preserve"> Салатник с крышкой ЭМПИЛАБЛЬ 12см</v>
          </cell>
          <cell r="D11210" t="str">
            <v xml:space="preserve"> TEMPERED STACKABLE BOWL 12+LID</v>
          </cell>
          <cell r="E11210" t="str">
            <v>Франция</v>
          </cell>
          <cell r="F11210" t="str">
            <v>СТЕКЛО,ПЛАСТИК</v>
          </cell>
        </row>
        <row r="11211">
          <cell r="A11211" t="str">
            <v>H2597</v>
          </cell>
          <cell r="B11211" t="str">
            <v>LUMINARC</v>
          </cell>
          <cell r="C11211" t="str">
            <v xml:space="preserve"> Набор фужеров (бокалов) ЭРМИТАЖ 6шт 580мл</v>
          </cell>
          <cell r="D11211" t="str">
            <v xml:space="preserve"> HERMITAGE STEMMED GLASS 58</v>
          </cell>
          <cell r="E11211" t="str">
            <v>Франция</v>
          </cell>
          <cell r="F11211" t="str">
            <v>СТЕКЛО</v>
          </cell>
        </row>
        <row r="11212">
          <cell r="A11212" t="str">
            <v>H3658</v>
          </cell>
          <cell r="B11212" t="str">
            <v>LUMINARC</v>
          </cell>
          <cell r="C11212" t="str">
            <v xml:space="preserve"> Тарелка десертная КВАДРАТО белая</v>
          </cell>
          <cell r="D11212" t="str">
            <v xml:space="preserve"> TEMPERED WHITE QUADRATO DESSERT PLATE</v>
          </cell>
          <cell r="E11212" t="str">
            <v>Франция</v>
          </cell>
          <cell r="F11212" t="str">
            <v>СТЕКЛО</v>
          </cell>
        </row>
        <row r="11213">
          <cell r="A11213" t="str">
            <v>H2464</v>
          </cell>
          <cell r="B11213" t="str">
            <v>LUMINARC</v>
          </cell>
          <cell r="C11213" t="str">
            <v xml:space="preserve"> Столовый набор 19 предметов АЛЬКОВ РЭД</v>
          </cell>
          <cell r="D11213" t="str">
            <v xml:space="preserve"> TEMPERED ALCOVE RED DINNERWARE SCE 19 P.</v>
          </cell>
          <cell r="E11213" t="str">
            <v>Франция</v>
          </cell>
          <cell r="F11213" t="str">
            <v>СТЕКЛО</v>
          </cell>
        </row>
        <row r="11214">
          <cell r="A11214" t="str">
            <v>H2453</v>
          </cell>
          <cell r="B11214" t="str">
            <v>LUMINARC</v>
          </cell>
          <cell r="C11214" t="str">
            <v xml:space="preserve"> Тарелка обеденная АЛЬКОВ РЭД 25см</v>
          </cell>
          <cell r="D11214" t="str">
            <v xml:space="preserve"> TEMPERED ALCOVE RED DINNER PLATE 25</v>
          </cell>
          <cell r="E11214" t="str">
            <v>Франция</v>
          </cell>
          <cell r="F11214" t="str">
            <v>СТЕКЛО</v>
          </cell>
        </row>
        <row r="11215">
          <cell r="A11215" t="str">
            <v>H2454</v>
          </cell>
          <cell r="B11215" t="str">
            <v>LUMINARC</v>
          </cell>
          <cell r="C11215" t="str">
            <v xml:space="preserve"> Тарелка десертная АЛЬКОВ РЭД 19см</v>
          </cell>
          <cell r="D11215" t="str">
            <v xml:space="preserve"> TEMPERED ALCOVE RED DESSERT PLATE 19</v>
          </cell>
          <cell r="E11215" t="str">
            <v>Франция</v>
          </cell>
          <cell r="F11215" t="str">
            <v>СТЕКЛО</v>
          </cell>
        </row>
        <row r="11216">
          <cell r="A11216" t="str">
            <v>H2455</v>
          </cell>
          <cell r="B11216" t="str">
            <v>LUMINARC</v>
          </cell>
          <cell r="C11216" t="str">
            <v xml:space="preserve"> Тарелка суповая АЛЬКОВ РЭД 21см</v>
          </cell>
          <cell r="D11216" t="str">
            <v xml:space="preserve"> TEMPERED ALCOVE RED SOUP PLATE 21</v>
          </cell>
          <cell r="E11216" t="str">
            <v>Франция</v>
          </cell>
          <cell r="F11216" t="str">
            <v>СТЕКЛО</v>
          </cell>
        </row>
        <row r="11217">
          <cell r="A11217" t="str">
            <v>H2456</v>
          </cell>
          <cell r="B11217" t="str">
            <v>LUMINARC</v>
          </cell>
          <cell r="C11217" t="str">
            <v xml:space="preserve"> Салатник АЛЬКОВ РЭД 18см</v>
          </cell>
          <cell r="D11217" t="str">
            <v xml:space="preserve"> TEMPERED ALCOVE RED ALL PURPOSE BOWL 18</v>
          </cell>
          <cell r="E11217" t="str">
            <v>Франция</v>
          </cell>
          <cell r="F11217" t="str">
            <v>СТЕКЛО</v>
          </cell>
        </row>
        <row r="11218">
          <cell r="A11218" t="str">
            <v>H2457</v>
          </cell>
          <cell r="B11218" t="str">
            <v>LUMINARC</v>
          </cell>
          <cell r="C11218" t="str">
            <v xml:space="preserve"> Салатник АЛЬКОВ РЭД 12см</v>
          </cell>
          <cell r="D11218" t="str">
            <v xml:space="preserve"> TEMPERED ALCOVE RED BOWL 12</v>
          </cell>
          <cell r="E11218" t="str">
            <v>Франция</v>
          </cell>
          <cell r="F11218" t="str">
            <v>СТЕКЛО</v>
          </cell>
        </row>
        <row r="11219">
          <cell r="A11219" t="str">
            <v>H1486</v>
          </cell>
          <cell r="B11219" t="str">
            <v>LUMINARC</v>
          </cell>
          <cell r="C11219" t="str">
            <v xml:space="preserve"> Тарелка десертная ПРИНЦЕССА И УКРАШЕНИЯ 19см</v>
          </cell>
          <cell r="D11219" t="str">
            <v xml:space="preserve"> ASSIETTE DESSERT 19 PRINCESS BEAUTIES T</v>
          </cell>
          <cell r="E11219" t="str">
            <v>Франция</v>
          </cell>
          <cell r="F11219" t="str">
            <v>СТЕКЛО</v>
          </cell>
        </row>
        <row r="11220">
          <cell r="A11220" t="str">
            <v>H4918</v>
          </cell>
          <cell r="B11220" t="str">
            <v>LUMINARC</v>
          </cell>
          <cell r="C11220" t="str">
            <v xml:space="preserve"> Салатник ТРИАНОН 18см Luminarc</v>
          </cell>
          <cell r="D11220" t="str">
            <v xml:space="preserve"> SALADIER 18 TRIANON T</v>
          </cell>
          <cell r="E11220" t="str">
            <v>Франция</v>
          </cell>
          <cell r="F11220" t="str">
            <v>СТЕКЛО</v>
          </cell>
        </row>
        <row r="11221">
          <cell r="A11221" t="str">
            <v>H1493</v>
          </cell>
          <cell r="B11221" t="str">
            <v>LUMINARC</v>
          </cell>
          <cell r="C11221" t="str">
            <v xml:space="preserve"> Набор стаканов ТАЧКИ 2 160мл</v>
          </cell>
          <cell r="D11221" t="str">
            <v xml:space="preserve"> K3 GP TIMBALE 16 DISNEY CARS 2</v>
          </cell>
          <cell r="E11221" t="str">
            <v>Франция</v>
          </cell>
          <cell r="F11221" t="str">
            <v>СТЕКЛО</v>
          </cell>
        </row>
        <row r="11222">
          <cell r="A11222" t="str">
            <v>H3665</v>
          </cell>
          <cell r="B11222" t="str">
            <v>LUMINARC</v>
          </cell>
          <cell r="C11222" t="str">
            <v xml:space="preserve"> Тарелка обеденная ТРИАНОН 24.5см</v>
          </cell>
          <cell r="D11222" t="str">
            <v xml:space="preserve"> TEMPERED TRIANON DINNER PLATE</v>
          </cell>
          <cell r="E11222" t="str">
            <v>Франция</v>
          </cell>
          <cell r="F11222" t="str">
            <v>СТЕКЛО</v>
          </cell>
        </row>
        <row r="11223">
          <cell r="A11223" t="str">
            <v>H2314</v>
          </cell>
          <cell r="B11223" t="str">
            <v>LUMINARC</v>
          </cell>
          <cell r="C11223" t="str">
            <v xml:space="preserve"> Набор рюмок СВИТ ЛИЛАК 4шт 70мл</v>
          </cell>
          <cell r="D11223" t="str">
            <v xml:space="preserve"> SWEET LILAC BLUE VIOLINE STEMMED GLASS 7</v>
          </cell>
          <cell r="E11223" t="str">
            <v>Франция</v>
          </cell>
          <cell r="F11223" t="str">
            <v>СТЕКЛО</v>
          </cell>
        </row>
        <row r="11224">
          <cell r="A11224" t="str">
            <v>H2311</v>
          </cell>
          <cell r="B11224" t="str">
            <v>LUMINARC</v>
          </cell>
          <cell r="C11224" t="str">
            <v xml:space="preserve"> Набор фужеров (бокалов) для вина СВИТ ЛИЛАК 4шт 190мл</v>
          </cell>
          <cell r="D11224" t="str">
            <v xml:space="preserve"> SWEET LILAC BLUE VIOLINE CC STEM.GLASS19</v>
          </cell>
          <cell r="E11224" t="str">
            <v>Франция</v>
          </cell>
          <cell r="F11224" t="str">
            <v>СТЕКЛО</v>
          </cell>
        </row>
        <row r="11225">
          <cell r="A11225" t="str">
            <v>H2309</v>
          </cell>
          <cell r="B11225" t="str">
            <v>LUMINARC</v>
          </cell>
          <cell r="C11225" t="str">
            <v xml:space="preserve"> Набор фужеров (бокалов) для вина СВИТ ЛИЛАК 4шт 250мл</v>
          </cell>
          <cell r="D11225" t="str">
            <v xml:space="preserve"> SWEET LILAC BLUE VIOLINE CC STEM.GLASS25</v>
          </cell>
          <cell r="E11225" t="str">
            <v>Франция</v>
          </cell>
          <cell r="F11225" t="str">
            <v>СТЕКЛО</v>
          </cell>
        </row>
        <row r="11226">
          <cell r="A11226" t="str">
            <v>H2334</v>
          </cell>
          <cell r="B11226" t="str">
            <v>LUMINARC</v>
          </cell>
          <cell r="C11226" t="str">
            <v xml:space="preserve"> Набор фужеров (бокалов) для шампанского СВИТ ЛИЛАК 4шт 170мл</v>
          </cell>
          <cell r="D11226" t="str">
            <v xml:space="preserve"> SWEET  LILAC FLUTE STEMMED GLASS 17</v>
          </cell>
          <cell r="E11226" t="str">
            <v>Франция</v>
          </cell>
          <cell r="F11226" t="str">
            <v>СТЕКЛО</v>
          </cell>
        </row>
        <row r="11227">
          <cell r="A11227" t="str">
            <v>E8468</v>
          </cell>
          <cell r="B11227" t="str">
            <v>LUMINARC</v>
          </cell>
          <cell r="C11227" t="str">
            <v xml:space="preserve"> Набор рюмок для водки ДРИП 4шт 60мл красные</v>
          </cell>
          <cell r="D11227" t="str">
            <v xml:space="preserve"> DRIP RED STEMMED GLASS VODKA 6</v>
          </cell>
          <cell r="E11227" t="str">
            <v>Китай</v>
          </cell>
          <cell r="F11227" t="str">
            <v>СТЕКЛО</v>
          </cell>
        </row>
        <row r="11228">
          <cell r="A11228" t="str">
            <v>E8471</v>
          </cell>
          <cell r="B11228" t="str">
            <v>LUMINARC</v>
          </cell>
          <cell r="C11228" t="str">
            <v xml:space="preserve"> Набор фужеров (бокал) для коктейля ДРИП 4шт 225мл черные</v>
          </cell>
          <cell r="D11228" t="str">
            <v xml:space="preserve"> DRIP BLACK COCKTAIL STEMMED GLASS 22,5</v>
          </cell>
          <cell r="E11228" t="str">
            <v>Китай</v>
          </cell>
          <cell r="F11228" t="str">
            <v>СТЕКЛО</v>
          </cell>
        </row>
        <row r="11229">
          <cell r="A11229" t="str">
            <v>H4122</v>
          </cell>
          <cell r="B11229" t="str">
            <v>LUMINARC</v>
          </cell>
          <cell r="C11229" t="str">
            <v xml:space="preserve"> Салатник ДИРЕКТОР БЕЛЫЙ 12см</v>
          </cell>
          <cell r="D11229" t="str">
            <v xml:space="preserve"> SALA 12 EVERY DAY</v>
          </cell>
          <cell r="E11229" t="str">
            <v>Франция</v>
          </cell>
          <cell r="F11229" t="str">
            <v>СТЕКЛО</v>
          </cell>
        </row>
        <row r="11230">
          <cell r="A11230" t="str">
            <v>H4073</v>
          </cell>
          <cell r="B11230" t="str">
            <v>LUMINARC</v>
          </cell>
          <cell r="C11230" t="str">
            <v xml:space="preserve"> Кружка УТРО 320мл прозрачная</v>
          </cell>
          <cell r="D11230" t="str">
            <v xml:space="preserve"> BOCK 32 NEW MORNING BLANC T   (anc ref 67051)</v>
          </cell>
          <cell r="E11230" t="str">
            <v>Франция</v>
          </cell>
          <cell r="F11230" t="str">
            <v>СТЕКЛО</v>
          </cell>
        </row>
        <row r="11231">
          <cell r="A11231" t="str">
            <v>55239</v>
          </cell>
          <cell r="B11231" t="str">
            <v>LUMINARC</v>
          </cell>
          <cell r="C11231" t="str">
            <v xml:space="preserve"> Кувшин ПИШЕ 1.3л</v>
          </cell>
          <cell r="D11231" t="str">
            <v xml:space="preserve"> PICHET JUG 1,3L</v>
          </cell>
          <cell r="E11231" t="str">
            <v>Франция</v>
          </cell>
          <cell r="F11231" t="str">
            <v>СТЕКЛО</v>
          </cell>
        </row>
        <row r="11232">
          <cell r="A11232" t="str">
            <v>59529</v>
          </cell>
          <cell r="B11232" t="str">
            <v>LUMINARC</v>
          </cell>
          <cell r="C11232" t="str">
            <v xml:space="preserve"> Набор фужеров для вина ЭНШАНТ 3шт 360мл</v>
          </cell>
          <cell r="D11232" t="str">
            <v xml:space="preserve"> ENCHANTE STEMMED GLASS 36</v>
          </cell>
          <cell r="E11232" t="str">
            <v>Франция</v>
          </cell>
          <cell r="F11232" t="str">
            <v>СТЕКЛО</v>
          </cell>
        </row>
        <row r="11233">
          <cell r="A11233" t="str">
            <v>59536</v>
          </cell>
          <cell r="B11233" t="str">
            <v>LUMINARC</v>
          </cell>
          <cell r="C11233" t="str">
            <v xml:space="preserve"> Набор фужеров ЭНШАНТ 3шт 260мл</v>
          </cell>
          <cell r="D11233" t="str">
            <v xml:space="preserve"> ENCHANTE STEMMED GLASS 26</v>
          </cell>
          <cell r="E11233" t="str">
            <v>Франция</v>
          </cell>
          <cell r="F11233" t="str">
            <v>СТЕКЛО</v>
          </cell>
        </row>
        <row r="11234">
          <cell r="A11234" t="str">
            <v>59559</v>
          </cell>
          <cell r="B11234" t="str">
            <v>LUMINARC</v>
          </cell>
          <cell r="C11234" t="str">
            <v xml:space="preserve"> Набор фужеров ЭНШАНТ 3шт 200мл</v>
          </cell>
          <cell r="D11234" t="str">
            <v xml:space="preserve"> ENCHANTE STEMMED GLASS 20</v>
          </cell>
          <cell r="E11234" t="str">
            <v>Франция</v>
          </cell>
          <cell r="F11234" t="str">
            <v>СТЕКЛО</v>
          </cell>
        </row>
        <row r="11235">
          <cell r="A11235" t="str">
            <v>59825</v>
          </cell>
          <cell r="B11235" t="str">
            <v>LUMINARC</v>
          </cell>
          <cell r="C11235" t="str">
            <v xml:space="preserve"> Кувшин ПИШЕ 0.25л</v>
          </cell>
          <cell r="D11235" t="str">
            <v xml:space="preserve"> PICHET JUG 0,25L</v>
          </cell>
          <cell r="E11235" t="str">
            <v>Франция</v>
          </cell>
          <cell r="F11235" t="str">
            <v>СТЕКЛО</v>
          </cell>
        </row>
        <row r="11236">
          <cell r="A11236" t="str">
            <v>H1150</v>
          </cell>
          <cell r="B11236" t="str">
            <v>LUMINARC</v>
          </cell>
          <cell r="C11236" t="str">
            <v xml:space="preserve"> Салатник с крышкой ЭМПИЛАБЛЬ 14см</v>
          </cell>
          <cell r="D11236" t="str">
            <v xml:space="preserve"> TEMPERED STACKABLE BOWL 14+LID</v>
          </cell>
          <cell r="E11236" t="str">
            <v>Франция</v>
          </cell>
          <cell r="F11236" t="str">
            <v>СТЕКЛО,ПЛАСТИК</v>
          </cell>
        </row>
        <row r="11237">
          <cell r="A11237" t="str">
            <v>H4264</v>
          </cell>
          <cell r="B11237" t="str">
            <v>LUMINARC</v>
          </cell>
          <cell r="C11237" t="str">
            <v xml:space="preserve"> Тарелка обеденная ЛИЛИ ФЛАУЭР 25см</v>
          </cell>
          <cell r="D11237" t="str">
            <v xml:space="preserve"> TEMPERED LILY FLOWER DINNER PLATE 25</v>
          </cell>
          <cell r="E11237" t="str">
            <v>Франция</v>
          </cell>
          <cell r="F11237" t="str">
            <v>СТЕКЛО</v>
          </cell>
        </row>
        <row r="11238">
          <cell r="A11238" t="str">
            <v>H3660</v>
          </cell>
          <cell r="B11238" t="str">
            <v>LUMINARC</v>
          </cell>
          <cell r="C11238" t="str">
            <v xml:space="preserve"> Тарелка десертная КАРИН белая LUMINARC</v>
          </cell>
          <cell r="D11238" t="str">
            <v xml:space="preserve"> ASSIETTE DESSERT CARINE T</v>
          </cell>
          <cell r="E11238" t="str">
            <v>Франция</v>
          </cell>
          <cell r="F11238" t="str">
            <v>СТЕКЛО</v>
          </cell>
        </row>
        <row r="11239">
          <cell r="A11239" t="str">
            <v>H4132</v>
          </cell>
          <cell r="B11239" t="str">
            <v>LUMINARC</v>
          </cell>
          <cell r="C11239" t="str">
            <v xml:space="preserve"> Тарелка КАДИКС 25см</v>
          </cell>
          <cell r="D11239" t="str">
            <v xml:space="preserve"> TEMPERED CADIX DINNER PLATE 25</v>
          </cell>
          <cell r="E11239" t="str">
            <v>Франция</v>
          </cell>
          <cell r="F11239" t="str">
            <v>СТЕКЛО</v>
          </cell>
        </row>
        <row r="11240">
          <cell r="A11240" t="str">
            <v>H1151</v>
          </cell>
          <cell r="B11240" t="str">
            <v>LUMINARC</v>
          </cell>
          <cell r="C11240" t="str">
            <v xml:space="preserve"> Салатник с крышкой ЭМПИЛАБЛЬ 17см</v>
          </cell>
          <cell r="D11240" t="str">
            <v xml:space="preserve"> SALADIER 17 EMPILABLE+COUVERCLE T</v>
          </cell>
          <cell r="E11240" t="str">
            <v>Франция</v>
          </cell>
          <cell r="F11240" t="str">
            <v>СТЕКЛО,ПЛАСТИК</v>
          </cell>
        </row>
        <row r="11241">
          <cell r="A11241" t="str">
            <v>H2494</v>
          </cell>
          <cell r="B11241" t="str">
            <v>LUMINARC</v>
          </cell>
          <cell r="C11241" t="str">
            <v xml:space="preserve"> Салатник ФЛАУЭРФИЛД АНИС 16см</v>
          </cell>
          <cell r="D11241" t="str">
            <v xml:space="preserve"> TEMPERED FLOWERFIELD ANIS ALL P. BOWL 16</v>
          </cell>
          <cell r="E11241" t="str">
            <v>Франция</v>
          </cell>
          <cell r="F11241" t="str">
            <v>СТЕКЛО</v>
          </cell>
        </row>
        <row r="11242">
          <cell r="A11242" t="str">
            <v>H2496</v>
          </cell>
          <cell r="B11242" t="str">
            <v>LUMINARC</v>
          </cell>
          <cell r="C11242" t="str">
            <v xml:space="preserve"> Чайный набор ФЛАУЭРФИЛД АНИС 220мл</v>
          </cell>
          <cell r="D11242" t="str">
            <v xml:space="preserve"> TEMPERED FLOWERFIELD ANIS CUP 22+SAUCER</v>
          </cell>
          <cell r="E11242" t="str">
            <v>Франция</v>
          </cell>
          <cell r="F11242" t="str">
            <v>СТЕКЛО</v>
          </cell>
        </row>
        <row r="11243">
          <cell r="A11243" t="str">
            <v>H2517</v>
          </cell>
          <cell r="B11243" t="str">
            <v>LUMINARC</v>
          </cell>
          <cell r="C11243" t="str">
            <v xml:space="preserve"> Столовый набор 25 предметов ОКЕАН ЭКЛИПС дымчатый</v>
          </cell>
          <cell r="D11243" t="str">
            <v xml:space="preserve"> TEMPERED OCEAN ECLIPSE 25 PC TABLE SET</v>
          </cell>
          <cell r="E11243" t="str">
            <v>Франция</v>
          </cell>
          <cell r="F11243" t="str">
            <v>СТЕКЛО</v>
          </cell>
        </row>
        <row r="11244">
          <cell r="A11244" t="str">
            <v>H4129</v>
          </cell>
          <cell r="B11244" t="str">
            <v>LUMINARC</v>
          </cell>
          <cell r="C11244" t="str">
            <v xml:space="preserve"> Тарелка десертная КАДИКС 19см</v>
          </cell>
          <cell r="D11244" t="str">
            <v xml:space="preserve"> TEMPERED CADIX DESSERT PLATE</v>
          </cell>
          <cell r="E11244" t="str">
            <v>Франция</v>
          </cell>
          <cell r="F11244" t="str">
            <v>СТЕКЛО</v>
          </cell>
        </row>
        <row r="11245">
          <cell r="A11245" t="str">
            <v>H4269</v>
          </cell>
          <cell r="B11245" t="str">
            <v>LUMINARC</v>
          </cell>
          <cell r="C11245" t="str">
            <v xml:space="preserve"> Тарелка обеденная ФЛАУЭРЛИ 25см</v>
          </cell>
          <cell r="D11245" t="str">
            <v xml:space="preserve"> TEMPERED FLOWERLY DINNER PLATE</v>
          </cell>
          <cell r="E11245" t="str">
            <v>Франция</v>
          </cell>
          <cell r="F11245" t="str">
            <v>СТЕКЛО</v>
          </cell>
        </row>
        <row r="11246">
          <cell r="A11246" t="str">
            <v>H2776</v>
          </cell>
          <cell r="B11246" t="str">
            <v>LUMINARC</v>
          </cell>
          <cell r="C11246" t="str">
            <v xml:space="preserve"> Тарелка обеденная КОТОН ФЛАУЭР 25см</v>
          </cell>
          <cell r="D11246" t="str">
            <v xml:space="preserve"> TEMPERED COTTON FLOWER DINNER PLATE 25</v>
          </cell>
          <cell r="E11246" t="str">
            <v>Франция</v>
          </cell>
          <cell r="F11246" t="str">
            <v>СТЕКЛО</v>
          </cell>
        </row>
        <row r="11247">
          <cell r="A11247" t="str">
            <v>H2882</v>
          </cell>
          <cell r="B11247" t="str">
            <v>LUMINARC</v>
          </cell>
          <cell r="C11247" t="str">
            <v xml:space="preserve"> Столовый набор 24 предмета КАЛЕЙ</v>
          </cell>
          <cell r="D11247" t="str">
            <v xml:space="preserve"> TEMPERED KALEI DINNERWARE SCE 24 P.</v>
          </cell>
          <cell r="E11247" t="str">
            <v>Франция</v>
          </cell>
          <cell r="F11247" t="str">
            <v>СТЕКЛО</v>
          </cell>
        </row>
        <row r="11248">
          <cell r="A11248" t="str">
            <v>H4267</v>
          </cell>
          <cell r="B11248" t="str">
            <v>LUMINARC</v>
          </cell>
          <cell r="C11248" t="str">
            <v xml:space="preserve"> Тарелка обеденная ФЛОРАЙН 25см</v>
          </cell>
          <cell r="D11248" t="str">
            <v xml:space="preserve"> TEMPERED FLORINE DINNER PLATE 25</v>
          </cell>
          <cell r="E11248" t="str">
            <v>Франция</v>
          </cell>
          <cell r="F11248" t="str">
            <v>СТЕКЛО</v>
          </cell>
        </row>
        <row r="11249">
          <cell r="A11249" t="str">
            <v>H2784</v>
          </cell>
          <cell r="B11249" t="str">
            <v>LUMINARC</v>
          </cell>
          <cell r="C11249" t="str">
            <v xml:space="preserve"> Салатник КОТОН ФЛАУЭР 16см</v>
          </cell>
          <cell r="D11249" t="str">
            <v xml:space="preserve"> TEMPERED COTTON FLOWER M-PURPOSE BOWL</v>
          </cell>
          <cell r="E11249" t="str">
            <v>Франция</v>
          </cell>
          <cell r="F11249" t="str">
            <v>СТЕКЛО</v>
          </cell>
        </row>
        <row r="11250">
          <cell r="A11250" t="str">
            <v>H2783</v>
          </cell>
          <cell r="B11250" t="str">
            <v>LUMINARC</v>
          </cell>
          <cell r="C11250" t="str">
            <v xml:space="preserve"> Тарелка десертная КОТОН ФЛАУЭР 19.5см</v>
          </cell>
          <cell r="D11250" t="str">
            <v xml:space="preserve"> TEMPERED COTTON FLOWER DESSERT PLATE</v>
          </cell>
          <cell r="E11250" t="str">
            <v>Франция</v>
          </cell>
          <cell r="F11250" t="str">
            <v>СТЕКЛО</v>
          </cell>
        </row>
        <row r="11251">
          <cell r="A11251" t="str">
            <v>H4131</v>
          </cell>
          <cell r="B11251" t="str">
            <v>LUMINARC</v>
          </cell>
          <cell r="C11251" t="str">
            <v xml:space="preserve"> Кружка УТРО 320мл белая</v>
          </cell>
          <cell r="D11251" t="str">
            <v xml:space="preserve"> BOCK 32 NEW MORNING BLANC T   (anc ref 67051)</v>
          </cell>
          <cell r="E11251" t="str">
            <v>Франция</v>
          </cell>
          <cell r="F11251" t="str">
            <v>СТЕКЛО</v>
          </cell>
        </row>
        <row r="11252">
          <cell r="A11252" t="str">
            <v>H4266</v>
          </cell>
          <cell r="B11252" t="str">
            <v>LUMINARC</v>
          </cell>
          <cell r="C11252" t="str">
            <v xml:space="preserve"> Салатник ЛИЛИ ФЛАУЭР 16см</v>
          </cell>
          <cell r="D11252" t="str">
            <v xml:space="preserve"> TEMPERED LILY FLOWER M-PURPOSE BOWL</v>
          </cell>
          <cell r="E11252" t="str">
            <v>Франция</v>
          </cell>
          <cell r="F11252" t="str">
            <v>СТЕКЛО</v>
          </cell>
        </row>
        <row r="11253">
          <cell r="A11253" t="str">
            <v>H4785</v>
          </cell>
          <cell r="B11253" t="str">
            <v>LUMINARC</v>
          </cell>
          <cell r="C11253" t="str">
            <v xml:space="preserve"> Тарелка обеденная СИРОККО 24.6см</v>
          </cell>
          <cell r="D11253" t="str">
            <v xml:space="preserve"> TEMPERED SIROCCO BROWN DINNER PLATE 24</v>
          </cell>
          <cell r="E11253" t="str">
            <v>Франция</v>
          </cell>
          <cell r="F11253" t="str">
            <v>СТЕКЛО</v>
          </cell>
        </row>
        <row r="11254">
          <cell r="A11254" t="str">
            <v>47019-1</v>
          </cell>
          <cell r="B11254" t="str">
            <v>LUMINARC</v>
          </cell>
          <cell r="C11254" t="str">
            <v xml:space="preserve"> Набор фужеров для вина КАБЕРНЕ БАЛЛОН 6шт 350мл</v>
          </cell>
          <cell r="D11254" t="str">
            <v xml:space="preserve"> CABERNET BALLOON STEMMED GLASS 35</v>
          </cell>
          <cell r="E11254" t="str">
            <v>Франция</v>
          </cell>
          <cell r="F11254" t="str">
            <v>КВАРКС</v>
          </cell>
        </row>
        <row r="11255">
          <cell r="A11255" t="str">
            <v>E2790-1</v>
          </cell>
          <cell r="B11255" t="str">
            <v>LUMINARC</v>
          </cell>
          <cell r="C11255" t="str">
            <v xml:space="preserve"> Набор фужеров для вина КАБЕРНЕ МОЛОДЫЕ ВИНА 6шт 470мл</v>
          </cell>
          <cell r="D11255" t="str">
            <v xml:space="preserve"> CABERNET VINS JEUNES STEMMED GLASS 47</v>
          </cell>
          <cell r="E11255" t="str">
            <v>Франция</v>
          </cell>
          <cell r="F11255" t="str">
            <v>КВАРКС</v>
          </cell>
        </row>
        <row r="11256">
          <cell r="A11256" t="str">
            <v>G5956-1</v>
          </cell>
          <cell r="B11256" t="str">
            <v>LUMINARC</v>
          </cell>
          <cell r="C11256" t="str">
            <v xml:space="preserve"> Тарелка десертная АСПЕН 19.5см</v>
          </cell>
          <cell r="D11256" t="str">
            <v xml:space="preserve"> C6 DESSERT PLATE 19.5 ASPEN</v>
          </cell>
          <cell r="E11256" t="str">
            <v>Франция</v>
          </cell>
          <cell r="F11256" t="str">
            <v>СТЕКЛО</v>
          </cell>
        </row>
        <row r="11257">
          <cell r="A11257" t="str">
            <v>H1154</v>
          </cell>
          <cell r="B11257" t="str">
            <v>LUMINARC</v>
          </cell>
          <cell r="C11257" t="str">
            <v xml:space="preserve"> Салатник с крышкой ЭМПИЛАБЛЬ 23см</v>
          </cell>
          <cell r="D11257" t="str">
            <v xml:space="preserve"> TEMPERED STACKATEBLE BOWL 23 + LID</v>
          </cell>
          <cell r="E11257" t="str">
            <v>Франция</v>
          </cell>
          <cell r="F11257" t="str">
            <v>СТЕКЛО,ПЛАСТИК</v>
          </cell>
        </row>
        <row r="11258">
          <cell r="A11258" t="str">
            <v>06723</v>
          </cell>
          <cell r="B11258" t="str">
            <v>LUMINARC</v>
          </cell>
          <cell r="C11258" t="str">
            <v xml:space="preserve"> Набор стаканов АСПЕН 3шт 330мл высокие</v>
          </cell>
          <cell r="D11258" t="str">
            <v xml:space="preserve"> ASPEN GOBELET 3х330ml</v>
          </cell>
          <cell r="E11258" t="str">
            <v>Франция</v>
          </cell>
          <cell r="F11258" t="str">
            <v>СТЕКЛО</v>
          </cell>
        </row>
        <row r="11259">
          <cell r="A11259" t="str">
            <v>H3255</v>
          </cell>
          <cell r="B11259" t="str">
            <v>LUMINARC</v>
          </cell>
          <cell r="C11259" t="str">
            <v xml:space="preserve"> Столовый набор 30 предметов КАРИН ЭКЛИПС</v>
          </cell>
          <cell r="D11259" t="str">
            <v xml:space="preserve"> TEMPERED CARINE ECLIPSE 30 PC TABLE SET</v>
          </cell>
          <cell r="E11259" t="str">
            <v>Франция</v>
          </cell>
          <cell r="F11259" t="str">
            <v>СТЕКЛО</v>
          </cell>
        </row>
        <row r="11260">
          <cell r="A11260" t="str">
            <v>H3385</v>
          </cell>
          <cell r="B11260" t="str">
            <v>LUMINARC</v>
          </cell>
          <cell r="C11260" t="str">
            <v xml:space="preserve"> Салатник ИНСУСЬЯНС 27см</v>
          </cell>
          <cell r="D11260" t="str">
            <v xml:space="preserve"> INSOUCIANCE BONE SALAD BOWL 27</v>
          </cell>
          <cell r="E11260" t="str">
            <v>Франция</v>
          </cell>
          <cell r="F11260" t="str">
            <v>СТЕКЛО</v>
          </cell>
        </row>
        <row r="11261">
          <cell r="A11261" t="str">
            <v>H2482</v>
          </cell>
          <cell r="B11261" t="str">
            <v>LUMINARC</v>
          </cell>
          <cell r="C11261" t="str">
            <v xml:space="preserve"> Тарелка обеденная ФЛАУЭРФИЛД РЕД 25см</v>
          </cell>
          <cell r="D11261" t="str">
            <v xml:space="preserve"> TEMPERED FLOWERFIELD RED DINNER PLATE25</v>
          </cell>
          <cell r="E11261" t="str">
            <v>Франция</v>
          </cell>
          <cell r="F11261" t="str">
            <v>СТЕКЛО</v>
          </cell>
        </row>
        <row r="11262">
          <cell r="A11262" t="str">
            <v>H2483</v>
          </cell>
          <cell r="B11262" t="str">
            <v>LUMINARC</v>
          </cell>
          <cell r="C11262" t="str">
            <v xml:space="preserve"> Тарелка десертная ФЛАУЭРФИЛД РЕД 19см</v>
          </cell>
          <cell r="D11262" t="str">
            <v xml:space="preserve"> TEMMPERED FLOWERFIELD RED DES. PLATE 19</v>
          </cell>
          <cell r="E11262" t="str">
            <v>Франция</v>
          </cell>
          <cell r="F11262" t="str">
            <v>СТЕКЛО</v>
          </cell>
        </row>
        <row r="11263">
          <cell r="A11263" t="str">
            <v>H2484</v>
          </cell>
          <cell r="B11263" t="str">
            <v>LUMINARC</v>
          </cell>
          <cell r="C11263" t="str">
            <v xml:space="preserve"> Тарелка суповая ФЛАУЭРФИЛД РЕД 21см</v>
          </cell>
          <cell r="D11263" t="str">
            <v xml:space="preserve"> TEMPERED FLOWERFIELD RED SOUP PLATE 21</v>
          </cell>
          <cell r="E11263" t="str">
            <v>Франция</v>
          </cell>
          <cell r="F11263" t="str">
            <v>СТЕКЛО</v>
          </cell>
        </row>
        <row r="11264">
          <cell r="A11264" t="str">
            <v>H5126</v>
          </cell>
          <cell r="B11264" t="str">
            <v>LUMINARC</v>
          </cell>
          <cell r="C11264" t="str">
            <v xml:space="preserve"> Набор кружек для пива ГАМБУРГ 2шт 330мл</v>
          </cell>
          <cell r="D11264" t="str">
            <v xml:space="preserve"> Hamburg beer mug 33 cl</v>
          </cell>
          <cell r="E11264" t="str">
            <v>Россия</v>
          </cell>
          <cell r="F11264" t="str">
            <v>СТЕКЛО</v>
          </cell>
        </row>
        <row r="11265">
          <cell r="A11265" t="str">
            <v>H5127</v>
          </cell>
          <cell r="B11265" t="str">
            <v>LUMINARC</v>
          </cell>
          <cell r="C11265" t="str">
            <v xml:space="preserve"> Креманки для мороженого МАЛЬДИВЫ 3шт 300мл</v>
          </cell>
          <cell r="D11265" t="str">
            <v xml:space="preserve"> Maldives dessert dish</v>
          </cell>
          <cell r="E11265" t="str">
            <v>Россия</v>
          </cell>
          <cell r="F11265" t="str">
            <v>СТЕКЛО</v>
          </cell>
        </row>
        <row r="11266">
          <cell r="A11266" t="str">
            <v>H5538</v>
          </cell>
          <cell r="B11266" t="str">
            <v>LUMINARC</v>
          </cell>
          <cell r="C11266" t="str">
            <v xml:space="preserve"> Салатник ФЛАУЭРФИЛД РЕД 16см</v>
          </cell>
          <cell r="D11266" t="str">
            <v xml:space="preserve"> TEMPERED FLOWERFIELD RED ALL P. BOWL 16</v>
          </cell>
          <cell r="E11266" t="str">
            <v>Франция</v>
          </cell>
          <cell r="F11266" t="str">
            <v>СТЕКЛО</v>
          </cell>
        </row>
        <row r="11267">
          <cell r="A11267" t="str">
            <v>H5540</v>
          </cell>
          <cell r="B11267" t="str">
            <v>LUMINARC</v>
          </cell>
          <cell r="C11267" t="str">
            <v xml:space="preserve"> Тарелка суповая ФЛАУЭРФИЛД РЕД 21см</v>
          </cell>
          <cell r="D11267" t="str">
            <v xml:space="preserve"> TEMPERED FLOWERFIELD RED SOUP PLATE 21</v>
          </cell>
          <cell r="E11267" t="str">
            <v>Франция</v>
          </cell>
          <cell r="F11267" t="str">
            <v>СТЕКЛО</v>
          </cell>
        </row>
        <row r="11268">
          <cell r="A11268" t="str">
            <v>H5541</v>
          </cell>
          <cell r="B11268" t="str">
            <v>LUMINARC</v>
          </cell>
          <cell r="C11268" t="str">
            <v xml:space="preserve"> Салатник ФЛАУЭРФИЛД АНИС 16см</v>
          </cell>
          <cell r="D11268" t="str">
            <v xml:space="preserve"> TEMPERED FLOWERFIELD ANIS ALL P. BOWL 16</v>
          </cell>
          <cell r="E11268" t="str">
            <v>Франция</v>
          </cell>
          <cell r="F11268" t="str">
            <v>СТЕКЛО</v>
          </cell>
        </row>
        <row r="11269">
          <cell r="A11269" t="str">
            <v>H5542</v>
          </cell>
          <cell r="B11269" t="str">
            <v>LUMINARC</v>
          </cell>
          <cell r="C11269" t="str">
            <v xml:space="preserve"> Тарелка обеденная ФЛАУЭРФИЛД АНИС 25см</v>
          </cell>
          <cell r="D11269" t="str">
            <v xml:space="preserve"> TEMPERED FLOWERFIELD ANIS DINNER PLATE25</v>
          </cell>
          <cell r="E11269" t="str">
            <v>Франция</v>
          </cell>
          <cell r="F11269" t="str">
            <v>СТЕКЛО</v>
          </cell>
        </row>
        <row r="11270">
          <cell r="A11270" t="str">
            <v>H3551</v>
          </cell>
          <cell r="B11270" t="str">
            <v>LUMINARC</v>
          </cell>
          <cell r="C11270" t="str">
            <v xml:space="preserve"> Тарелка обеденная СТОУНМАНИЯ РЕД 25см</v>
          </cell>
          <cell r="D11270" t="str">
            <v xml:space="preserve"> TEMPERED STONEMANIA RED DINNER PLATE 25</v>
          </cell>
          <cell r="E11270" t="str">
            <v>Франция</v>
          </cell>
          <cell r="F11270" t="str">
            <v>СТЕКЛО</v>
          </cell>
        </row>
        <row r="11271">
          <cell r="A11271" t="str">
            <v>H3552</v>
          </cell>
          <cell r="B11271" t="str">
            <v>LUMINARC</v>
          </cell>
          <cell r="C11271" t="str">
            <v xml:space="preserve"> Тарелка десертная СТОУНМАНИЯ РЕД 20.5см</v>
          </cell>
          <cell r="D11271" t="str">
            <v xml:space="preserve"> TEMPERED STONEMANIA RED DESSERT PLATE 20</v>
          </cell>
          <cell r="E11271" t="str">
            <v>Франция</v>
          </cell>
          <cell r="F11271" t="str">
            <v>СТЕКЛО</v>
          </cell>
        </row>
        <row r="11272">
          <cell r="A11272" t="str">
            <v>H3553</v>
          </cell>
          <cell r="B11272" t="str">
            <v>LUMINARC</v>
          </cell>
          <cell r="C11272" t="str">
            <v xml:space="preserve"> Тарелка суповая СТОУНМАНИЯ РЕД 20см</v>
          </cell>
          <cell r="D11272" t="str">
            <v xml:space="preserve"> TEMPERED STONEMANIA RED RIMLESS PLATE20</v>
          </cell>
          <cell r="E11272" t="str">
            <v>Франция</v>
          </cell>
          <cell r="F11272" t="str">
            <v>СТЕКЛО</v>
          </cell>
        </row>
        <row r="11273">
          <cell r="A11273" t="str">
            <v>H3554</v>
          </cell>
          <cell r="B11273" t="str">
            <v>LUMINARC</v>
          </cell>
          <cell r="C11273" t="str">
            <v xml:space="preserve"> Салатник СТОУНМАНИЯ РЕД 16.5см</v>
          </cell>
          <cell r="D11273" t="str">
            <v xml:space="preserve"> TEMPERED STONEMANIA RED M-PURPOSE BOWL16</v>
          </cell>
          <cell r="E11273" t="str">
            <v>Франция</v>
          </cell>
          <cell r="F11273" t="str">
            <v>СТЕКЛО</v>
          </cell>
        </row>
        <row r="11274">
          <cell r="A11274" t="str">
            <v>H3555</v>
          </cell>
          <cell r="B11274" t="str">
            <v>LUMINARC</v>
          </cell>
          <cell r="C11274" t="str">
            <v xml:space="preserve"> Салатник СТОУНМАНИЯ РЕД 27см</v>
          </cell>
          <cell r="D11274" t="str">
            <v xml:space="preserve"> TEMPERED STONEMANIA RED BOWL 27</v>
          </cell>
          <cell r="E11274" t="str">
            <v>Франция</v>
          </cell>
          <cell r="F11274" t="str">
            <v>СТЕКЛО</v>
          </cell>
        </row>
        <row r="11275">
          <cell r="A11275" t="str">
            <v>H3556</v>
          </cell>
          <cell r="B11275" t="str">
            <v>LUMINARC</v>
          </cell>
          <cell r="C11275" t="str">
            <v xml:space="preserve"> Тарелка обеденная СТОУНМАНИЯ ОРАНЖ 25см</v>
          </cell>
          <cell r="D11275" t="str">
            <v xml:space="preserve"> TEMPERED STONEMANIA ORAN DINNER PLATE 25</v>
          </cell>
          <cell r="E11275" t="str">
            <v>Франция</v>
          </cell>
          <cell r="F11275" t="str">
            <v>СТЕКЛО</v>
          </cell>
        </row>
        <row r="11276">
          <cell r="A11276" t="str">
            <v>H3557</v>
          </cell>
          <cell r="B11276" t="str">
            <v>LUMINARC</v>
          </cell>
          <cell r="C11276" t="str">
            <v xml:space="preserve"> Тарелка десертная СТОУНМАНИЯ ОРАНЖ 20.5см</v>
          </cell>
          <cell r="D11276" t="str">
            <v xml:space="preserve"> TEMPERED STONEMANIA ORANGE DESSERT PL.20</v>
          </cell>
          <cell r="E11276" t="str">
            <v>Франция</v>
          </cell>
          <cell r="F11276" t="str">
            <v>СТЕКЛО</v>
          </cell>
        </row>
        <row r="11277">
          <cell r="A11277" t="str">
            <v>H3558</v>
          </cell>
          <cell r="B11277" t="str">
            <v>LUMINARC</v>
          </cell>
          <cell r="C11277" t="str">
            <v xml:space="preserve"> Тарелка суповая СТОУНМАНИЯ ОРАНЖ 20см</v>
          </cell>
          <cell r="D11277" t="str">
            <v xml:space="preserve"> TEMPERED STONEMANIA ORANGE RIMLESS PL.20</v>
          </cell>
          <cell r="E11277" t="str">
            <v>Франция</v>
          </cell>
          <cell r="F11277" t="str">
            <v>СТЕКЛО</v>
          </cell>
        </row>
        <row r="11278">
          <cell r="A11278" t="str">
            <v>H3559</v>
          </cell>
          <cell r="B11278" t="str">
            <v>LUMINARC</v>
          </cell>
          <cell r="C11278" t="str">
            <v xml:space="preserve"> Салатник СТОУНМАНИЯ ОРАНЖ 16.5см</v>
          </cell>
          <cell r="D11278" t="str">
            <v xml:space="preserve"> TEMPERED STONEMANIA ORANGE M-P-BOWL</v>
          </cell>
          <cell r="E11278" t="str">
            <v>Франция</v>
          </cell>
          <cell r="F11278" t="str">
            <v>СТЕКЛО</v>
          </cell>
        </row>
        <row r="11279">
          <cell r="A11279" t="str">
            <v>H3560</v>
          </cell>
          <cell r="B11279" t="str">
            <v>LUMINARC</v>
          </cell>
          <cell r="C11279" t="str">
            <v xml:space="preserve"> Салатник СТОУНМАНИЯ ОРАНЖ 27см</v>
          </cell>
          <cell r="D11279" t="str">
            <v xml:space="preserve"> TEMPERED STONEMANIA ORANGE BOWL 27</v>
          </cell>
          <cell r="E11279" t="str">
            <v>Франция</v>
          </cell>
          <cell r="F11279" t="str">
            <v>СТЕКЛО</v>
          </cell>
        </row>
        <row r="11280">
          <cell r="A11280" t="str">
            <v>H3561</v>
          </cell>
          <cell r="B11280" t="str">
            <v>LUMINARC</v>
          </cell>
          <cell r="C11280" t="str">
            <v xml:space="preserve"> Тарелка обеденная ДАРЖИЛИНГ ГРИН 25см</v>
          </cell>
          <cell r="D11280" t="str">
            <v xml:space="preserve"> TEMPERED DARJEELING GREEN DINNER PLAT 25</v>
          </cell>
          <cell r="E11280" t="str">
            <v>Франция</v>
          </cell>
          <cell r="F11280" t="str">
            <v>СТЕКЛО</v>
          </cell>
        </row>
        <row r="11281">
          <cell r="A11281" t="str">
            <v>G8283</v>
          </cell>
          <cell r="B11281" t="str">
            <v>LUMINARC</v>
          </cell>
          <cell r="C11281" t="str">
            <v xml:space="preserve"> Набор питьевой 7 предметов ДАЛИАНА</v>
          </cell>
          <cell r="D11281" t="str">
            <v xml:space="preserve"> DALIANE 7PC DRINKSET</v>
          </cell>
          <cell r="E11281" t="str">
            <v>ОАЭ</v>
          </cell>
          <cell r="F11281" t="str">
            <v>СТЕКЛО</v>
          </cell>
        </row>
        <row r="11282">
          <cell r="A11282" t="str">
            <v>G8285</v>
          </cell>
          <cell r="B11282" t="str">
            <v>LUMINARC</v>
          </cell>
          <cell r="C11282" t="str">
            <v xml:space="preserve"> Набор питьевой 7 предметов СЕЛЬМА</v>
          </cell>
          <cell r="D11282" t="str">
            <v xml:space="preserve"> SELMA S7P DRINKWARE</v>
          </cell>
          <cell r="E11282" t="str">
            <v>ОАЭ</v>
          </cell>
          <cell r="F11282" t="str">
            <v>СТЕКЛО</v>
          </cell>
        </row>
        <row r="11283">
          <cell r="A11283" t="str">
            <v>H5543</v>
          </cell>
          <cell r="B11283" t="str">
            <v>LUMINARC</v>
          </cell>
          <cell r="C11283" t="str">
            <v xml:space="preserve"> Тарелка обеденная ФЛАУЭРФИЛД РЕД 25см</v>
          </cell>
          <cell r="D11283" t="str">
            <v xml:space="preserve"> TEMPERED FLOWERFIELD RED DINNER PLATE25</v>
          </cell>
          <cell r="E11283" t="str">
            <v>Франция</v>
          </cell>
          <cell r="F11283" t="str">
            <v>СТЕКЛО</v>
          </cell>
        </row>
        <row r="11284">
          <cell r="A11284" t="str">
            <v>H3666</v>
          </cell>
          <cell r="B11284" t="str">
            <v>LUMINARC</v>
          </cell>
          <cell r="C11284" t="str">
            <v xml:space="preserve"> Тарелка обеденная КАРИН 26см черная</v>
          </cell>
          <cell r="D11284" t="str">
            <v xml:space="preserve"> TEMPERED CARINE NOIR DINNER PLATE</v>
          </cell>
          <cell r="E11284" t="str">
            <v>Франция</v>
          </cell>
          <cell r="F11284" t="str">
            <v>СТЕКЛО</v>
          </cell>
        </row>
        <row r="11285">
          <cell r="A11285" t="str">
            <v>H3562</v>
          </cell>
          <cell r="B11285" t="str">
            <v>LUMINARC</v>
          </cell>
          <cell r="C11285" t="str">
            <v xml:space="preserve"> Тарелка десертная ДАРЖИЛИНГ ГРИН 20.5см</v>
          </cell>
          <cell r="D11285" t="str">
            <v xml:space="preserve"> TEMPERED DARJEELINGGREEN DESSERT PLATE20</v>
          </cell>
          <cell r="E11285" t="str">
            <v>Франция</v>
          </cell>
          <cell r="F11285" t="str">
            <v>СТЕКЛО</v>
          </cell>
        </row>
        <row r="11286">
          <cell r="A11286" t="str">
            <v>H3563</v>
          </cell>
          <cell r="B11286" t="str">
            <v>LUMINARC</v>
          </cell>
          <cell r="C11286" t="str">
            <v xml:space="preserve"> Тарелка суповая ДАРЖИЛИНГ ГРИН 20см</v>
          </cell>
          <cell r="D11286" t="str">
            <v xml:space="preserve"> TEMPERED DARJEELING GR RIMLSSSOUP PLAT20</v>
          </cell>
          <cell r="E11286" t="str">
            <v>Франция</v>
          </cell>
          <cell r="F11286" t="str">
            <v>СТЕКЛО</v>
          </cell>
        </row>
        <row r="11287">
          <cell r="A11287" t="str">
            <v>H3564</v>
          </cell>
          <cell r="B11287" t="str">
            <v>LUMINARC</v>
          </cell>
          <cell r="C11287" t="str">
            <v xml:space="preserve"> Салатник ДАРЖИЛИНГ ГРИН 16.5см</v>
          </cell>
          <cell r="D11287" t="str">
            <v xml:space="preserve"> TEMPERED DARJEELING GREEN M-PURPOSE BOWL</v>
          </cell>
          <cell r="E11287" t="str">
            <v>Франция</v>
          </cell>
          <cell r="F11287" t="str">
            <v>СТЕКЛО</v>
          </cell>
        </row>
        <row r="11288">
          <cell r="A11288" t="str">
            <v>H3565</v>
          </cell>
          <cell r="B11288" t="str">
            <v>LUMINARC</v>
          </cell>
          <cell r="C11288" t="str">
            <v xml:space="preserve"> Салатник ДАРЖИЛИНГ ГРИН 27см</v>
          </cell>
          <cell r="D11288" t="str">
            <v xml:space="preserve"> TEMPERED DARJEELING GREEN BOWL 27</v>
          </cell>
          <cell r="E11288" t="str">
            <v>Франция</v>
          </cell>
          <cell r="F11288" t="str">
            <v>СТЕКЛО</v>
          </cell>
        </row>
        <row r="11289">
          <cell r="A11289" t="str">
            <v>H3566</v>
          </cell>
          <cell r="B11289" t="str">
            <v>LUMINARC</v>
          </cell>
          <cell r="C11289" t="str">
            <v xml:space="preserve"> Чайный набор 220мл ДАРЖИЛИНГ ГРИН</v>
          </cell>
          <cell r="D11289" t="str">
            <v xml:space="preserve"> TEMPERED DARJEELING GREEN CUP&amp;SAUCER 22</v>
          </cell>
          <cell r="E11289" t="str">
            <v>Франция</v>
          </cell>
          <cell r="F11289" t="str">
            <v>СТЕКЛО</v>
          </cell>
        </row>
        <row r="11290">
          <cell r="A11290" t="str">
            <v>H3567</v>
          </cell>
          <cell r="B11290" t="str">
            <v>LUMINARC</v>
          </cell>
          <cell r="C11290" t="str">
            <v xml:space="preserve"> Столовый набор 19 предметов ДАРЖИЛИНГ ГРИН</v>
          </cell>
          <cell r="D11290" t="str">
            <v xml:space="preserve"> TEMPERED DARJEELING GREEN DINNERW S.19 P</v>
          </cell>
          <cell r="E11290" t="str">
            <v>Франция</v>
          </cell>
          <cell r="F11290" t="str">
            <v>СТЕКЛО</v>
          </cell>
        </row>
        <row r="11291">
          <cell r="A11291" t="str">
            <v>H3568</v>
          </cell>
          <cell r="B11291" t="str">
            <v>LUMINARC</v>
          </cell>
          <cell r="C11291" t="str">
            <v xml:space="preserve"> Тарелка обеденная ДАРЖИЛИНГ ПИНК 25см</v>
          </cell>
          <cell r="D11291" t="str">
            <v xml:space="preserve"> TEMPERED DARJEELING PINK DINNER PLATE25</v>
          </cell>
          <cell r="E11291" t="str">
            <v>Франция</v>
          </cell>
          <cell r="F11291" t="str">
            <v>СТЕКЛО</v>
          </cell>
        </row>
        <row r="11292">
          <cell r="A11292" t="str">
            <v>H3569</v>
          </cell>
          <cell r="B11292" t="str">
            <v>LUMINARC</v>
          </cell>
          <cell r="C11292" t="str">
            <v xml:space="preserve"> Тарелка десертная ДАРЖИЛИНГ ПИНК 20.5см</v>
          </cell>
          <cell r="D11292" t="str">
            <v xml:space="preserve"> TEMPERED DARJEELING PINK DESSERT PLATE20</v>
          </cell>
          <cell r="E11292" t="str">
            <v>Франция</v>
          </cell>
          <cell r="F11292" t="str">
            <v>СТЕКЛО</v>
          </cell>
        </row>
        <row r="11293">
          <cell r="A11293" t="str">
            <v>H3570</v>
          </cell>
          <cell r="B11293" t="str">
            <v>LUMINARC</v>
          </cell>
          <cell r="C11293" t="str">
            <v xml:space="preserve"> Тарелка суповая ДАРЖИЛИНГ ПИНК 20см</v>
          </cell>
          <cell r="D11293" t="str">
            <v xml:space="preserve"> TEMPERED DARJEELING PINK RIMLSS SOUPPLAT</v>
          </cell>
          <cell r="E11293" t="str">
            <v>Франция</v>
          </cell>
          <cell r="F11293" t="str">
            <v>СТЕКЛО</v>
          </cell>
        </row>
        <row r="11294">
          <cell r="A11294" t="str">
            <v>H3571</v>
          </cell>
          <cell r="B11294" t="str">
            <v>LUMINARC</v>
          </cell>
          <cell r="C11294" t="str">
            <v xml:space="preserve"> Салатник ДАРЖИЛИНГ ПИНК 16.5см</v>
          </cell>
          <cell r="D11294" t="str">
            <v xml:space="preserve"> TEMPERED DARJEELINGPINK M-PURPOSE BOWL16</v>
          </cell>
          <cell r="E11294" t="str">
            <v>Франция</v>
          </cell>
          <cell r="F11294" t="str">
            <v>СТЕКЛО</v>
          </cell>
        </row>
        <row r="11295">
          <cell r="A11295" t="str">
            <v>H3572</v>
          </cell>
          <cell r="B11295" t="str">
            <v>LUMINARC</v>
          </cell>
          <cell r="C11295" t="str">
            <v xml:space="preserve"> Салатник ДАРЖИЛИНГ ПИНК 27см</v>
          </cell>
          <cell r="D11295" t="str">
            <v xml:space="preserve"> TEMPERED DARJEELING PINK BOWL 27</v>
          </cell>
          <cell r="E11295" t="str">
            <v>Франция</v>
          </cell>
          <cell r="F11295" t="str">
            <v>СТЕКЛО</v>
          </cell>
        </row>
        <row r="11296">
          <cell r="A11296" t="str">
            <v>H5110</v>
          </cell>
          <cell r="B11296" t="str">
            <v>LUMINARC</v>
          </cell>
          <cell r="C11296" t="str">
            <v xml:space="preserve"> Тарелка суповая КАЛЕЙ 22см</v>
          </cell>
          <cell r="D11296" t="str">
            <v xml:space="preserve"> TEMPERED KALEI SOUP PLATE 22</v>
          </cell>
          <cell r="E11296" t="str">
            <v>Франция</v>
          </cell>
          <cell r="F11296" t="str">
            <v>СТЕКЛО</v>
          </cell>
        </row>
        <row r="11297">
          <cell r="A11297" t="str">
            <v>H3668</v>
          </cell>
          <cell r="B11297" t="str">
            <v>LUMINARC</v>
          </cell>
          <cell r="C11297" t="str">
            <v xml:space="preserve"> Салатник КВАДРАТО 14см белый</v>
          </cell>
          <cell r="D11297" t="str">
            <v xml:space="preserve"> TEMPERED WHITE QUADRATO RIMMED BOWL 14</v>
          </cell>
          <cell r="E11297" t="str">
            <v>Франция</v>
          </cell>
          <cell r="F11297" t="str">
            <v>СТЕКЛО</v>
          </cell>
        </row>
        <row r="11298">
          <cell r="A11298" t="str">
            <v>H5171</v>
          </cell>
          <cell r="B11298" t="str">
            <v>LUMINARC</v>
          </cell>
          <cell r="C11298" t="str">
            <v xml:space="preserve"> Тарелка десертная ДАЛИЯ 19см</v>
          </cell>
          <cell r="D11298" t="str">
            <v xml:space="preserve"> TEMPERED DAHLIA TWIST DESSERT PLATE 19</v>
          </cell>
          <cell r="E11298" t="str">
            <v>Франция</v>
          </cell>
          <cell r="F11298" t="str">
            <v>СТЕКЛО</v>
          </cell>
        </row>
        <row r="11299">
          <cell r="A11299" t="str">
            <v>H5172</v>
          </cell>
          <cell r="B11299" t="str">
            <v>LUMINARC</v>
          </cell>
          <cell r="C11299" t="str">
            <v xml:space="preserve"> Тарелка обеденная ДАЛИЯ 25см</v>
          </cell>
          <cell r="D11299" t="str">
            <v xml:space="preserve"> TEMPERED DAHLIA TWIST DINNER PLATE 25</v>
          </cell>
          <cell r="E11299" t="str">
            <v>Франция</v>
          </cell>
          <cell r="F11299" t="str">
            <v>СТЕКЛО</v>
          </cell>
        </row>
        <row r="11300">
          <cell r="A11300" t="str">
            <v>H5122</v>
          </cell>
          <cell r="B11300" t="str">
            <v>LUMINARC</v>
          </cell>
          <cell r="C11300" t="str">
            <v xml:space="preserve"> Тарелка суповая ЛИТЛ ФЛАУЭРС 21см</v>
          </cell>
          <cell r="D11300" t="str">
            <v xml:space="preserve"> TEMPERED LITTLE FLOWERS SOUP PLATE 21</v>
          </cell>
          <cell r="E11300" t="str">
            <v>Франция</v>
          </cell>
          <cell r="F11300" t="str">
            <v>СТЕКЛО</v>
          </cell>
        </row>
        <row r="11301">
          <cell r="A11301" t="str">
            <v>H3573</v>
          </cell>
          <cell r="B11301" t="str">
            <v>LUMINARC</v>
          </cell>
          <cell r="C11301" t="str">
            <v xml:space="preserve"> Чайный набор 220мл ДАРЖИЛИНГ ПИНК</v>
          </cell>
          <cell r="D11301" t="str">
            <v xml:space="preserve"> TEMPERED DARJEELING PINK CUP 22/SAUCER</v>
          </cell>
          <cell r="E11301" t="str">
            <v>Франция</v>
          </cell>
          <cell r="F11301" t="str">
            <v>СТЕКЛО</v>
          </cell>
        </row>
        <row r="11302">
          <cell r="A11302" t="str">
            <v>H3574</v>
          </cell>
          <cell r="B11302" t="str">
            <v>LUMINARC</v>
          </cell>
          <cell r="C11302" t="str">
            <v xml:space="preserve"> Столовый набор 19 предметов ДАРЖИЛИНГ ПИНК</v>
          </cell>
          <cell r="D11302" t="str">
            <v xml:space="preserve"> TEMPERED DARJEELING PINK 19PC TABLEW SET</v>
          </cell>
          <cell r="E11302" t="str">
            <v>Франция</v>
          </cell>
          <cell r="F11302" t="str">
            <v>СТЕКЛО</v>
          </cell>
        </row>
        <row r="11303">
          <cell r="A11303" t="str">
            <v>H3575</v>
          </cell>
          <cell r="B11303" t="str">
            <v>LUMINARC</v>
          </cell>
          <cell r="C11303" t="str">
            <v xml:space="preserve"> Тарелка обеденная ДАРЖИЛИНГ ОРАНЖ 25см</v>
          </cell>
          <cell r="D11303" t="str">
            <v xml:space="preserve"> TEMPERED DARJEELING ORANGE DINNER PL 25</v>
          </cell>
          <cell r="E11303" t="str">
            <v>Франция</v>
          </cell>
          <cell r="F11303" t="str">
            <v>СТЕКЛО</v>
          </cell>
        </row>
        <row r="11304">
          <cell r="A11304" t="str">
            <v>H3576</v>
          </cell>
          <cell r="B11304" t="str">
            <v>LUMINARC</v>
          </cell>
          <cell r="C11304" t="str">
            <v xml:space="preserve"> Тарелка десертная ДАРЖИЛИНГ ОРАНЖ 20.5см</v>
          </cell>
          <cell r="D11304" t="str">
            <v xml:space="preserve"> TEMPERED ORANGE DESSERT PLATE 20</v>
          </cell>
          <cell r="E11304" t="str">
            <v>Франция</v>
          </cell>
          <cell r="F11304" t="str">
            <v>СТЕКЛО</v>
          </cell>
        </row>
        <row r="11305">
          <cell r="A11305" t="str">
            <v>H3577</v>
          </cell>
          <cell r="B11305" t="str">
            <v>LUMINARC</v>
          </cell>
          <cell r="C11305" t="str">
            <v xml:space="preserve"> Тарелка суповая ДАРЖИЛИНГ ОРАНЖ 20см</v>
          </cell>
          <cell r="D11305" t="str">
            <v xml:space="preserve"> TEMPERED RIMLSS DARJE.ORANGE  OUP PLAT20</v>
          </cell>
          <cell r="E11305" t="str">
            <v>Франция</v>
          </cell>
          <cell r="F11305" t="str">
            <v>СТЕКЛО</v>
          </cell>
        </row>
        <row r="11306">
          <cell r="A11306" t="str">
            <v>H3578</v>
          </cell>
          <cell r="B11306" t="str">
            <v>LUMINARC</v>
          </cell>
          <cell r="C11306" t="str">
            <v xml:space="preserve"> Салатник ДАРЖИЛИНГ ОРАНЖ 16.5см</v>
          </cell>
          <cell r="D11306" t="str">
            <v xml:space="preserve"> TEMP DARJEELING ORANGE M-PURPOSE BOWL 16</v>
          </cell>
          <cell r="E11306" t="str">
            <v>Франция</v>
          </cell>
          <cell r="F11306" t="str">
            <v>СТЕКЛО</v>
          </cell>
        </row>
        <row r="11307">
          <cell r="A11307" t="str">
            <v>H3579</v>
          </cell>
          <cell r="B11307" t="str">
            <v>LUMINARC</v>
          </cell>
          <cell r="C11307" t="str">
            <v xml:space="preserve"> Салатник ДАРЖИЛИНГ ОРАНЖ 27см</v>
          </cell>
          <cell r="D11307" t="str">
            <v xml:space="preserve"> TEMPERED DARJEELING ORANGE BOWL 27</v>
          </cell>
          <cell r="E11307" t="str">
            <v>Франция</v>
          </cell>
          <cell r="F11307" t="str">
            <v>СТЕКЛО</v>
          </cell>
        </row>
        <row r="11308">
          <cell r="A11308" t="str">
            <v>H3580</v>
          </cell>
          <cell r="B11308" t="str">
            <v>LUMINARC</v>
          </cell>
          <cell r="C11308" t="str">
            <v xml:space="preserve"> Чайный набор 220мл ДАРЖИЛИНГ ОРАНЖ</v>
          </cell>
          <cell r="D11308" t="str">
            <v xml:space="preserve"> TEMPERED DARJEELING ORANG CUP 22+SAUCER</v>
          </cell>
          <cell r="E11308" t="str">
            <v>Франция</v>
          </cell>
          <cell r="F11308" t="str">
            <v>СТЕКЛО</v>
          </cell>
        </row>
        <row r="11309">
          <cell r="A11309" t="str">
            <v>H3689</v>
          </cell>
          <cell r="B11309" t="str">
            <v>LUMINARC</v>
          </cell>
          <cell r="C11309" t="str">
            <v xml:space="preserve"> Набор стаканов МАНОСК 3шт 330мл высокие</v>
          </cell>
          <cell r="D11309" t="str">
            <v xml:space="preserve"> MANOSQUE H/B TUMBLER 33</v>
          </cell>
          <cell r="E11309" t="str">
            <v>Франция</v>
          </cell>
          <cell r="F11309" t="str">
            <v>СТЕКЛО</v>
          </cell>
        </row>
        <row r="11310">
          <cell r="A11310" t="str">
            <v>H3734</v>
          </cell>
          <cell r="B11310" t="str">
            <v>LUMINARC</v>
          </cell>
          <cell r="C11310" t="str">
            <v xml:space="preserve"> Тарелка обеденная ДАРЖИЛИНГ ТЮРКУАЗ 25см</v>
          </cell>
          <cell r="D11310" t="str">
            <v xml:space="preserve"> TEMPERED DARJEELING TURQUOI DINNER PL 25</v>
          </cell>
          <cell r="E11310" t="str">
            <v>Франция</v>
          </cell>
          <cell r="F11310" t="str">
            <v>СТЕКЛО</v>
          </cell>
        </row>
        <row r="11311">
          <cell r="A11311" t="str">
            <v>H4457</v>
          </cell>
          <cell r="B11311" t="str">
            <v>LUMINARC</v>
          </cell>
          <cell r="C11311" t="str">
            <v xml:space="preserve"> Чайный набор 220мл СТОУНМАНИЯ БЛЮ</v>
          </cell>
          <cell r="D11311" t="str">
            <v xml:space="preserve"> TEMPERED STONEMANIA BLUE CUP22+SAUCER</v>
          </cell>
          <cell r="E11311" t="str">
            <v>Франция</v>
          </cell>
          <cell r="F11311" t="str">
            <v>СТЕКЛО</v>
          </cell>
        </row>
        <row r="11312">
          <cell r="A11312" t="str">
            <v>G2297</v>
          </cell>
          <cell r="B11312" t="str">
            <v>LUMINARC</v>
          </cell>
          <cell r="C11312" t="str">
            <v xml:space="preserve"> Набор питьевой 7 предметов ЯБЛОКО</v>
          </cell>
          <cell r="D11312" t="str">
            <v xml:space="preserve"> APPLE 7PC DRINKSET</v>
          </cell>
          <cell r="E11312" t="str">
            <v>ОАЭ</v>
          </cell>
          <cell r="F11312" t="str">
            <v>СТЕКЛО</v>
          </cell>
        </row>
        <row r="11313">
          <cell r="A11313" t="str">
            <v>H4270</v>
          </cell>
          <cell r="B11313" t="str">
            <v>LUMINARC</v>
          </cell>
          <cell r="C11313" t="str">
            <v xml:space="preserve"> Тарелка десертная ФЛОРАЙН 19см</v>
          </cell>
          <cell r="D11313" t="str">
            <v xml:space="preserve"> TEMPERED FLORINE  DESSERT PLATE</v>
          </cell>
          <cell r="E11313" t="str">
            <v>Франция</v>
          </cell>
          <cell r="F11313" t="str">
            <v>СТЕКЛО</v>
          </cell>
        </row>
        <row r="11314">
          <cell r="A11314" t="str">
            <v>H3629</v>
          </cell>
          <cell r="B11314" t="str">
            <v>LUMINARC</v>
          </cell>
          <cell r="C11314" t="str">
            <v xml:space="preserve"> Чайный набор 220мл ПРЕЗИДАНС</v>
          </cell>
          <cell r="D11314" t="str">
            <v xml:space="preserve"> TEMPERED PRESIDENCE BONE CUP 22+SAUCER</v>
          </cell>
          <cell r="E11314" t="str">
            <v>Франция</v>
          </cell>
          <cell r="F11314" t="str">
            <v>СТЕКЛО</v>
          </cell>
        </row>
        <row r="11315">
          <cell r="A11315" t="str">
            <v>H2782</v>
          </cell>
          <cell r="B11315" t="str">
            <v>LUMINARC</v>
          </cell>
          <cell r="C11315" t="str">
            <v xml:space="preserve"> Тарелка суповая КОТОН ФЛАУЭР 21.5см</v>
          </cell>
          <cell r="D11315" t="str">
            <v xml:space="preserve"> TEMPERED COTTON FLOWER SOUP PLATE</v>
          </cell>
          <cell r="E11315" t="str">
            <v>Франция</v>
          </cell>
          <cell r="F11315" t="str">
            <v>СТЕКЛО</v>
          </cell>
        </row>
        <row r="11316">
          <cell r="A11316" t="str">
            <v>H4910</v>
          </cell>
          <cell r="B11316" t="str">
            <v>LUMINARC</v>
          </cell>
          <cell r="C11316" t="str">
            <v xml:space="preserve"> Салатник ЛИТЛ ФЛАУЭРС 16.5см</v>
          </cell>
          <cell r="D11316" t="str">
            <v xml:space="preserve"> TEMPERED LITTLE FLOWERS PURPOSE BOWL</v>
          </cell>
          <cell r="E11316" t="str">
            <v>Франция</v>
          </cell>
          <cell r="F11316" t="str">
            <v>СТЕКЛО</v>
          </cell>
        </row>
        <row r="11317">
          <cell r="A11317" t="str">
            <v>H4245</v>
          </cell>
          <cell r="B11317" t="str">
            <v>LUMINARC</v>
          </cell>
          <cell r="C11317" t="str">
            <v xml:space="preserve"> Тарелка десертная ЛИЛИ ФЛАУЭР 19см</v>
          </cell>
          <cell r="D11317" t="str">
            <v xml:space="preserve"> TEMPERED LILY FLOWER DESSERT PLATE 19</v>
          </cell>
          <cell r="E11317" t="str">
            <v>Франция</v>
          </cell>
          <cell r="F11317" t="str">
            <v>СТЕКЛО</v>
          </cell>
        </row>
        <row r="11318">
          <cell r="A11318" t="str">
            <v>H3866</v>
          </cell>
          <cell r="B11318" t="str">
            <v>LUMINARC</v>
          </cell>
          <cell r="C11318" t="str">
            <v xml:space="preserve"> Столовый набор 19 предметов ИНСУСЬЯНС</v>
          </cell>
          <cell r="D11318" t="str">
            <v xml:space="preserve"> 19 PCES DINNERSET(dinner-soup-dessert*6-salad bowl) INSOUCIANCE</v>
          </cell>
          <cell r="E11318" t="str">
            <v>Франция</v>
          </cell>
          <cell r="F11318" t="str">
            <v>СТЕКЛО</v>
          </cell>
        </row>
        <row r="11319">
          <cell r="A11319" t="str">
            <v>H0202</v>
          </cell>
          <cell r="B11319" t="str">
            <v>LUMINARC</v>
          </cell>
          <cell r="C11319" t="str">
            <v xml:space="preserve"> Тарелка сервировочная КАМНИ 35см</v>
          </cell>
          <cell r="D11319" t="str">
            <v xml:space="preserve"> TEMP RECT PEBBLES PRESENTATION PLATE</v>
          </cell>
          <cell r="E11319" t="str">
            <v>ОАЭ</v>
          </cell>
          <cell r="F11319" t="str">
            <v>СТЕКЛО</v>
          </cell>
        </row>
        <row r="11320">
          <cell r="A11320" t="str">
            <v>H5068</v>
          </cell>
          <cell r="B11320" t="str">
            <v>LUMINARC</v>
          </cell>
          <cell r="C11320" t="str">
            <v xml:space="preserve"> Набор креманок СВИРЛ 3шт 300мл LUMINARC</v>
          </cell>
          <cell r="D11320" t="str">
            <v xml:space="preserve"> Swirl dessert dish</v>
          </cell>
          <cell r="E11320" t="str">
            <v>Россия</v>
          </cell>
          <cell r="F11320" t="str">
            <v>СТЕКЛО</v>
          </cell>
        </row>
        <row r="11321">
          <cell r="A11321" t="str">
            <v>H5544</v>
          </cell>
          <cell r="B11321" t="str">
            <v>LUMINARC</v>
          </cell>
          <cell r="C11321" t="str">
            <v xml:space="preserve"> Тарелка десертная ФЛАУЭРФИЛД РЕД 19см</v>
          </cell>
          <cell r="D11321" t="str">
            <v xml:space="preserve"> TEMMPERED FLOWERFIELD RED DES. PLATE 19</v>
          </cell>
          <cell r="E11321" t="str">
            <v>Франция</v>
          </cell>
          <cell r="F11321" t="str">
            <v>СТЕКЛО</v>
          </cell>
        </row>
        <row r="11322">
          <cell r="A11322" t="str">
            <v>H4717</v>
          </cell>
          <cell r="B11322" t="str">
            <v>LUMINARC</v>
          </cell>
          <cell r="C11322" t="str">
            <v xml:space="preserve"> Салатник ЭМПИЛАБЛЬ 14см</v>
          </cell>
          <cell r="D11322" t="str">
            <v xml:space="preserve"> TEMPERED STACKABLE BOWL 14</v>
          </cell>
          <cell r="E11322" t="str">
            <v>Франция</v>
          </cell>
          <cell r="F11322" t="str">
            <v>СТЕКЛО</v>
          </cell>
        </row>
        <row r="11323">
          <cell r="A11323" t="str">
            <v>H3659</v>
          </cell>
          <cell r="B11323" t="str">
            <v>LUMINARC</v>
          </cell>
          <cell r="C11323" t="str">
            <v xml:space="preserve"> Тарелка суповая КВАДРАТО белая</v>
          </cell>
          <cell r="D11323" t="str">
            <v xml:space="preserve"> TEMPERED WHITE QUADRATO SOUP PLATE</v>
          </cell>
          <cell r="E11323" t="str">
            <v>Франция</v>
          </cell>
          <cell r="F11323" t="str">
            <v>СТЕКЛО</v>
          </cell>
        </row>
        <row r="11324">
          <cell r="A11324" t="str">
            <v>H3669</v>
          </cell>
          <cell r="B11324" t="str">
            <v>LUMINARC</v>
          </cell>
          <cell r="C11324" t="str">
            <v xml:space="preserve"> Салатник КВАДРАТО 14см черный</v>
          </cell>
          <cell r="D11324" t="str">
            <v xml:space="preserve"> TEMPERED QUADRATO NOIR BOWL 14</v>
          </cell>
          <cell r="E11324" t="str">
            <v>Франция</v>
          </cell>
          <cell r="F11324" t="str">
            <v>СТЕКЛО</v>
          </cell>
        </row>
        <row r="11325">
          <cell r="A11325" t="str">
            <v>11365</v>
          </cell>
          <cell r="B11325" t="str">
            <v>LUMINARC</v>
          </cell>
          <cell r="C11325" t="str">
            <v xml:space="preserve"> Тарелка большая обеденная ФЭСТОН 27см</v>
          </cell>
          <cell r="D11325" t="str">
            <v xml:space="preserve"> TEMPERED FESTON LARGE DINNER PLATE 27</v>
          </cell>
          <cell r="E11325" t="str">
            <v>Франция</v>
          </cell>
          <cell r="F11325" t="str">
            <v>СТЕКЛО</v>
          </cell>
        </row>
        <row r="11326">
          <cell r="A11326" t="str">
            <v>H4265</v>
          </cell>
          <cell r="B11326" t="str">
            <v>LUMINARC</v>
          </cell>
          <cell r="C11326" t="str">
            <v xml:space="preserve"> Тарелка суповая ЛИЛИ ФЛАУЭР 21см</v>
          </cell>
          <cell r="D11326" t="str">
            <v xml:space="preserve"> TEMPERED LILY FLOWER SOUP PLATE</v>
          </cell>
          <cell r="E11326" t="str">
            <v>Франция</v>
          </cell>
          <cell r="F11326" t="str">
            <v>СТЕКЛО</v>
          </cell>
        </row>
        <row r="11327">
          <cell r="A11327" t="str">
            <v>H5066</v>
          </cell>
          <cell r="B11327" t="str">
            <v>LUMINARC</v>
          </cell>
          <cell r="C11327" t="str">
            <v xml:space="preserve"> Набор стаканов НЬЮ-ЙОРК 6шт 280мл</v>
          </cell>
          <cell r="D11327" t="str">
            <v xml:space="preserve"> New York HB 28 cl</v>
          </cell>
          <cell r="E11327" t="str">
            <v>Россия</v>
          </cell>
          <cell r="F11327" t="str">
            <v>СТЕКЛО</v>
          </cell>
        </row>
        <row r="11328">
          <cell r="A11328" t="str">
            <v>H3271</v>
          </cell>
          <cell r="B11328" t="str">
            <v>LUMINARC</v>
          </cell>
          <cell r="C11328" t="str">
            <v xml:space="preserve"> Тарелка обеденная КАРЛА РОЗ 25см</v>
          </cell>
          <cell r="D11328" t="str">
            <v xml:space="preserve"> TEMPERED CARLA ROSE DINNER PLATE</v>
          </cell>
          <cell r="E11328" t="str">
            <v>Франция</v>
          </cell>
          <cell r="F11328" t="str">
            <v>СТЕКЛО</v>
          </cell>
        </row>
        <row r="11329">
          <cell r="A11329" t="str">
            <v>H3219</v>
          </cell>
          <cell r="B11329" t="str">
            <v>LUMINARC</v>
          </cell>
          <cell r="C11329" t="str">
            <v xml:space="preserve"> Тарелка суповая КАРЛА РОЗ 21см</v>
          </cell>
          <cell r="D11329" t="str">
            <v xml:space="preserve"> TEMPERED CARLA ROSE SOUP PLATE 21</v>
          </cell>
          <cell r="E11329" t="str">
            <v>Франция</v>
          </cell>
          <cell r="F11329" t="str">
            <v>СТЕКЛО</v>
          </cell>
        </row>
        <row r="11330">
          <cell r="A11330" t="str">
            <v>H3222</v>
          </cell>
          <cell r="B11330" t="str">
            <v>LUMINARC</v>
          </cell>
          <cell r="C11330" t="str">
            <v xml:space="preserve"> Тарелка десертная КАРЛА РОЗ 19см</v>
          </cell>
          <cell r="D11330" t="str">
            <v xml:space="preserve"> TEMPERED CARLA ROSE DESSERT PLATE</v>
          </cell>
          <cell r="E11330" t="str">
            <v>Франция</v>
          </cell>
          <cell r="F11330" t="str">
            <v>СТЕКЛО</v>
          </cell>
        </row>
        <row r="11331">
          <cell r="A11331" t="str">
            <v>H5545</v>
          </cell>
          <cell r="B11331" t="str">
            <v>LUMINARC</v>
          </cell>
          <cell r="C11331" t="str">
            <v xml:space="preserve"> Тарелка десертная ФЛАУЭРФИЛД АНИС 19см</v>
          </cell>
          <cell r="D11331" t="str">
            <v xml:space="preserve"> TEMPERED FLOWERFIELD ANIS DES. PLATE 19</v>
          </cell>
          <cell r="E11331" t="str">
            <v>Франция</v>
          </cell>
          <cell r="F11331" t="str">
            <v>СТЕКЛО</v>
          </cell>
        </row>
        <row r="11332">
          <cell r="A11332" t="str">
            <v>H5547</v>
          </cell>
          <cell r="B11332" t="str">
            <v>LUMINARC</v>
          </cell>
          <cell r="C11332" t="str">
            <v xml:space="preserve"> Тарелка суповая ФЛАУЭРФИЛД АНИС 21см</v>
          </cell>
          <cell r="D11332" t="str">
            <v xml:space="preserve"> TEMPERED FLOWERFIELD ANIS SOUP PLATE 21</v>
          </cell>
          <cell r="E11332" t="str">
            <v>Франция</v>
          </cell>
          <cell r="F11332" t="str">
            <v>СТЕКЛО</v>
          </cell>
        </row>
        <row r="11333">
          <cell r="A11333" t="str">
            <v>49228</v>
          </cell>
          <cell r="B11333" t="str">
            <v>LUMINARC</v>
          </cell>
          <cell r="C11333" t="str">
            <v xml:space="preserve"> Набор подставок для яиц ХЕН 3шт</v>
          </cell>
          <cell r="D11333" t="str">
            <v xml:space="preserve"> HEN EGG CUP</v>
          </cell>
          <cell r="E11333" t="str">
            <v>Франция</v>
          </cell>
          <cell r="F11333" t="str">
            <v>СТЕКЛО</v>
          </cell>
        </row>
        <row r="11334">
          <cell r="A11334" t="str">
            <v>28438</v>
          </cell>
          <cell r="B11334" t="str">
            <v>LUMINARC</v>
          </cell>
          <cell r="C11334" t="str">
            <v xml:space="preserve"> Кувшин прозрачный ТИВОЛИ 2.3л</v>
          </cell>
          <cell r="D11334" t="str">
            <v xml:space="preserve"> TIVOLI JUG 2,3L</v>
          </cell>
          <cell r="E11334" t="str">
            <v>Франция</v>
          </cell>
          <cell r="F11334" t="str">
            <v>СТЕКЛО</v>
          </cell>
        </row>
        <row r="11335">
          <cell r="A11335" t="str">
            <v>H5036</v>
          </cell>
          <cell r="B11335" t="str">
            <v>LUMINARC</v>
          </cell>
          <cell r="C11335" t="str">
            <v xml:space="preserve"> Салатник КВАДРАТО 16см черный</v>
          </cell>
          <cell r="D11335" t="str">
            <v xml:space="preserve"> QUADRATO NOIR MULTI-PURPOSE BOWL</v>
          </cell>
          <cell r="E11335" t="str">
            <v>Франция</v>
          </cell>
          <cell r="F11335" t="str">
            <v>СТЕКЛО</v>
          </cell>
        </row>
        <row r="11336">
          <cell r="A11336" t="str">
            <v>H3226</v>
          </cell>
          <cell r="B11336" t="str">
            <v>LUMINARC</v>
          </cell>
          <cell r="C11336" t="str">
            <v xml:space="preserve"> Кружка КАРЛА РОЗ 250мл</v>
          </cell>
          <cell r="D11336" t="str">
            <v xml:space="preserve"> TEMPERED CARLA ROSE MUG 25</v>
          </cell>
          <cell r="E11336" t="str">
            <v>Франция</v>
          </cell>
          <cell r="F11336" t="str">
            <v>СТЕКЛО</v>
          </cell>
        </row>
        <row r="11337">
          <cell r="A11337" t="str">
            <v>H3432</v>
          </cell>
          <cell r="B11337" t="str">
            <v>LUMINARC</v>
          </cell>
          <cell r="C11337" t="str">
            <v xml:space="preserve"> Столовый набор 19 предметов КАРЛА РОЗ</v>
          </cell>
          <cell r="D11337" t="str">
            <v xml:space="preserve"> TEMPERED CARLA PINK 19 PC TABLE SET</v>
          </cell>
          <cell r="E11337" t="str">
            <v>Франция</v>
          </cell>
          <cell r="F11337" t="str">
            <v>СТЕКЛО</v>
          </cell>
        </row>
        <row r="11338">
          <cell r="A11338" t="str">
            <v>H3225</v>
          </cell>
          <cell r="B11338" t="str">
            <v>LUMINARC</v>
          </cell>
          <cell r="C11338" t="str">
            <v xml:space="preserve"> Салатник КАРЛА РОЗ 25см</v>
          </cell>
          <cell r="D11338" t="str">
            <v xml:space="preserve"> TEMPERED CARLA ROSE BOWL 25</v>
          </cell>
          <cell r="E11338" t="str">
            <v>Франция</v>
          </cell>
          <cell r="F11338" t="str">
            <v>СТЕКЛО</v>
          </cell>
        </row>
        <row r="11339">
          <cell r="A11339" t="str">
            <v>H3581</v>
          </cell>
          <cell r="B11339" t="str">
            <v>LUMINARC</v>
          </cell>
          <cell r="C11339" t="str">
            <v xml:space="preserve"> Столовый набор 19 предметов ДАРЖИЛИНГ ОРАНЖ</v>
          </cell>
          <cell r="D11339" t="str">
            <v xml:space="preserve"> TEMPERED DARJEELING ORANGE 19 PC SET</v>
          </cell>
          <cell r="E11339" t="str">
            <v>Франция</v>
          </cell>
          <cell r="F11339" t="str">
            <v>СТЕКЛО</v>
          </cell>
        </row>
        <row r="11340">
          <cell r="A11340" t="str">
            <v>H3685</v>
          </cell>
          <cell r="B11340" t="str">
            <v>LUMINARC</v>
          </cell>
          <cell r="C11340" t="str">
            <v xml:space="preserve"> Набор фужеров (бокалов) МАНОСК 3шт 200мл</v>
          </cell>
          <cell r="D11340" t="str">
            <v xml:space="preserve"> MANOSQUE STEMMED GLASS 20</v>
          </cell>
          <cell r="E11340" t="str">
            <v>Франция</v>
          </cell>
          <cell r="F11340" t="str">
            <v>СТЕКЛО</v>
          </cell>
        </row>
        <row r="11341">
          <cell r="A11341" t="str">
            <v>H3686</v>
          </cell>
          <cell r="B11341" t="str">
            <v>LUMINARC</v>
          </cell>
          <cell r="C11341" t="str">
            <v xml:space="preserve"> Набор фужеров (бокалов) МАНОСК 3шт 250мл</v>
          </cell>
          <cell r="D11341" t="str">
            <v xml:space="preserve"> MANOSQUE STEMMED GLASS 25</v>
          </cell>
          <cell r="E11341" t="str">
            <v>Франция</v>
          </cell>
          <cell r="F11341" t="str">
            <v>СТЕКЛО</v>
          </cell>
        </row>
        <row r="11342">
          <cell r="A11342" t="str">
            <v>H3687</v>
          </cell>
          <cell r="B11342" t="str">
            <v>LUMINARC</v>
          </cell>
          <cell r="C11342" t="str">
            <v xml:space="preserve"> Набор фужеров (бокалов) для шампанского МАНОСК 3шт 170мл</v>
          </cell>
          <cell r="D11342" t="str">
            <v xml:space="preserve"> MANOSQUE FLUTE 17</v>
          </cell>
          <cell r="E11342" t="str">
            <v>Франция</v>
          </cell>
          <cell r="F11342" t="str">
            <v>СТЕКЛО</v>
          </cell>
        </row>
        <row r="11343">
          <cell r="A11343" t="str">
            <v>H3688</v>
          </cell>
          <cell r="B11343" t="str">
            <v>LUMINARC</v>
          </cell>
          <cell r="C11343" t="str">
            <v xml:space="preserve"> Набор стаканов МАНОСК 3шт 300мл низкие</v>
          </cell>
          <cell r="D11343" t="str">
            <v xml:space="preserve"> MANOSQUE O/F TUMBLER 30</v>
          </cell>
          <cell r="E11343" t="str">
            <v>Франция</v>
          </cell>
          <cell r="F11343" t="str">
            <v>СТЕКЛО</v>
          </cell>
        </row>
        <row r="11344">
          <cell r="A11344" t="str">
            <v>H2816</v>
          </cell>
          <cell r="B11344" t="str">
            <v>LUMINARC</v>
          </cell>
          <cell r="C11344" t="str">
            <v xml:space="preserve"> Контейнер стеклянный для СВЧ ПЮРБОКС РОМАШКА 385мл прямоугольный</v>
          </cell>
          <cell r="D11344" t="str">
            <v xml:space="preserve"> BOITE PURE BOX RECT 38.5CL PAQUERETTE T</v>
          </cell>
          <cell r="E11344" t="str">
            <v>Китай</v>
          </cell>
          <cell r="F11344" t="str">
            <v>СТЕКЛО,ПЛАСТИК,СИЛИКОН</v>
          </cell>
        </row>
        <row r="11345">
          <cell r="A11345" t="str">
            <v>H2819</v>
          </cell>
          <cell r="B11345" t="str">
            <v>LUMINARC</v>
          </cell>
          <cell r="C11345" t="str">
            <v xml:space="preserve"> Контейнер стеклянный ПЮРБОКС РОМАШКА 820мл прямоугольный</v>
          </cell>
          <cell r="D11345" t="str">
            <v xml:space="preserve"> BOITE PURE BOX RECT 82CL PAQUERETTE T</v>
          </cell>
          <cell r="E11345" t="str">
            <v>Китай</v>
          </cell>
          <cell r="F11345" t="str">
            <v>СТЕКЛО</v>
          </cell>
        </row>
        <row r="11346">
          <cell r="A11346" t="str">
            <v>H2820</v>
          </cell>
          <cell r="B11346" t="str">
            <v>LUMINARC</v>
          </cell>
          <cell r="C11346" t="str">
            <v xml:space="preserve"> Контейнер стеклянный ПЮРБОКС РОМАШКА 1220мл прямоугольный</v>
          </cell>
          <cell r="D11346" t="str">
            <v xml:space="preserve"> BOITE PURE BOX RECT 122CL PAQUERETTE T</v>
          </cell>
          <cell r="E11346" t="str">
            <v>Китай</v>
          </cell>
          <cell r="F11346" t="str">
            <v>СТЕКЛО</v>
          </cell>
        </row>
        <row r="11347">
          <cell r="A11347" t="str">
            <v>H2821</v>
          </cell>
          <cell r="B11347" t="str">
            <v>LUMINARC</v>
          </cell>
          <cell r="C11347" t="str">
            <v xml:space="preserve"> Контейнер стеклянный для СВЧ ПЮРБОКС РОМАШКА 1970мл прямоугольный</v>
          </cell>
          <cell r="D11347" t="str">
            <v xml:space="preserve"> BOITE PURE BOX RECT 197CL PAQUERETTE T</v>
          </cell>
          <cell r="E11347" t="str">
            <v>Китай</v>
          </cell>
          <cell r="F11347" t="str">
            <v>СТЕКЛО,ПЛАСТИК,СИЛИКОН</v>
          </cell>
        </row>
        <row r="11348">
          <cell r="A11348" t="str">
            <v>H2823</v>
          </cell>
          <cell r="B11348" t="str">
            <v>LUMINARC</v>
          </cell>
          <cell r="C11348" t="str">
            <v xml:space="preserve"> Контейнер стеклянный ПЮРБОКС РОМАШКА 760мл квадратный</v>
          </cell>
          <cell r="D11348" t="str">
            <v xml:space="preserve"> BOITE PURE BOX SQUARE 76CL PAQUERETTE T</v>
          </cell>
          <cell r="E11348" t="str">
            <v>Китай</v>
          </cell>
          <cell r="F11348" t="str">
            <v>СТЕКЛО</v>
          </cell>
        </row>
        <row r="11349">
          <cell r="A11349" t="str">
            <v>H2824</v>
          </cell>
          <cell r="B11349" t="str">
            <v>LUMINARC</v>
          </cell>
          <cell r="C11349" t="str">
            <v xml:space="preserve"> Контейнер стеклянный ПЮРБОКС РОМАШКА 1220мл квадратный</v>
          </cell>
          <cell r="D11349" t="str">
            <v xml:space="preserve"> BOITE PURE BOX SQUARE 122CL PAQUERETTE T</v>
          </cell>
          <cell r="E11349" t="str">
            <v>Китай</v>
          </cell>
          <cell r="F11349" t="str">
            <v>СТЕКЛО</v>
          </cell>
        </row>
        <row r="11350">
          <cell r="A11350" t="str">
            <v>H2817</v>
          </cell>
          <cell r="B11350" t="str">
            <v>LUMINARC</v>
          </cell>
          <cell r="C11350" t="str">
            <v xml:space="preserve"> Контейнер стеклянный ПЮРБОКС РОМАШКА 380мл квадратный</v>
          </cell>
          <cell r="D11350" t="str">
            <v xml:space="preserve"> BOITE PURE BOX SQUARE 38CL PAQUERETTE T</v>
          </cell>
          <cell r="E11350" t="str">
            <v>Китай</v>
          </cell>
          <cell r="F11350" t="str">
            <v>СТЕКЛО</v>
          </cell>
        </row>
        <row r="11351">
          <cell r="A11351" t="str">
            <v>H4130</v>
          </cell>
          <cell r="B11351" t="str">
            <v>LUMINARC</v>
          </cell>
          <cell r="C11351" t="str">
            <v xml:space="preserve"> Тарелка суповая КАДИКС 22.5см</v>
          </cell>
          <cell r="D11351" t="str">
            <v xml:space="preserve"> TEMPERED CADIX SOUP PLATE 21</v>
          </cell>
          <cell r="E11351" t="str">
            <v>Франция</v>
          </cell>
          <cell r="F11351" t="str">
            <v>СТЕКЛО</v>
          </cell>
        </row>
        <row r="11352">
          <cell r="A11352" t="str">
            <v>H2415</v>
          </cell>
          <cell r="B11352" t="str">
            <v>LUMINARC</v>
          </cell>
          <cell r="C11352" t="str">
            <v xml:space="preserve"> Столовый набор 18 предметов АЛЬКОВ БЛЭК</v>
          </cell>
          <cell r="D11352" t="str">
            <v xml:space="preserve"> TEMPERED ALCOVE BLACK PLATES SCE 18 P.</v>
          </cell>
          <cell r="E11352" t="str">
            <v>Франция</v>
          </cell>
          <cell r="F11352" t="str">
            <v>СТЕКЛО</v>
          </cell>
        </row>
        <row r="11353">
          <cell r="A11353" t="str">
            <v>H2427</v>
          </cell>
          <cell r="B11353" t="str">
            <v>LUMINARC</v>
          </cell>
          <cell r="C11353" t="str">
            <v xml:space="preserve"> Столовый набор 18 предметов РОМАНСИЯ БЛЭК</v>
          </cell>
          <cell r="D11353" t="str">
            <v xml:space="preserve"> TEMPERED ROMANCIA ANIS DINNERWARE S18P.</v>
          </cell>
          <cell r="E11353" t="str">
            <v>Франция</v>
          </cell>
          <cell r="F11353" t="str">
            <v>СТЕКЛО</v>
          </cell>
        </row>
        <row r="11354">
          <cell r="A11354" t="str">
            <v>H2463</v>
          </cell>
          <cell r="B11354" t="str">
            <v>LUMINARC</v>
          </cell>
          <cell r="C11354" t="str">
            <v xml:space="preserve"> Столовый набор 18 предметов АЛЬКОВ РЕД</v>
          </cell>
          <cell r="D11354" t="str">
            <v xml:space="preserve"> TEMPERED ALCOVE RED PLATES SCE 18 P.</v>
          </cell>
          <cell r="E11354" t="str">
            <v>Франция</v>
          </cell>
          <cell r="F11354" t="str">
            <v>СТЕКЛО</v>
          </cell>
        </row>
        <row r="11355">
          <cell r="A11355" t="str">
            <v>H2470</v>
          </cell>
          <cell r="B11355" t="str">
            <v>LUMINARC</v>
          </cell>
          <cell r="C11355" t="str">
            <v xml:space="preserve"> Тарелка обеденная БАЛЬНЕА 24.5см</v>
          </cell>
          <cell r="D11355" t="str">
            <v xml:space="preserve"> TEMPERED BALNEA DINNER PLATE 24,5</v>
          </cell>
          <cell r="E11355" t="str">
            <v>Франция</v>
          </cell>
          <cell r="F11355" t="str">
            <v>СТЕКЛО</v>
          </cell>
        </row>
        <row r="11356">
          <cell r="A11356" t="str">
            <v>H2472</v>
          </cell>
          <cell r="B11356" t="str">
            <v>LUMINARC</v>
          </cell>
          <cell r="C11356" t="str">
            <v xml:space="preserve"> Тарелка суповая БАЛЬНЕА 22см</v>
          </cell>
          <cell r="D11356" t="str">
            <v xml:space="preserve"> TEMPERED BALNEA SOUP PLATE 22</v>
          </cell>
          <cell r="E11356" t="str">
            <v>Франция</v>
          </cell>
          <cell r="F11356" t="str">
            <v>СТЕКЛО</v>
          </cell>
        </row>
        <row r="11357">
          <cell r="A11357" t="str">
            <v>H2473</v>
          </cell>
          <cell r="B11357" t="str">
            <v>LUMINARC</v>
          </cell>
          <cell r="C11357" t="str">
            <v xml:space="preserve"> Тарелка десертная БАЛЬНЕА 19см</v>
          </cell>
          <cell r="D11357" t="str">
            <v xml:space="preserve"> TEMPERED BALNEA DESSERT PLATE 19</v>
          </cell>
          <cell r="E11357" t="str">
            <v>Франция</v>
          </cell>
          <cell r="F11357" t="str">
            <v>СТЕКЛО</v>
          </cell>
        </row>
        <row r="11358">
          <cell r="A11358" t="str">
            <v>H2474</v>
          </cell>
          <cell r="B11358" t="str">
            <v>LUMINARC</v>
          </cell>
          <cell r="C11358" t="str">
            <v xml:space="preserve"> Салатник БАЛЬНЕА 24см</v>
          </cell>
          <cell r="D11358" t="str">
            <v xml:space="preserve"> TEMPERED BALNEA SALAD BOWL 24</v>
          </cell>
          <cell r="E11358" t="str">
            <v>Франция</v>
          </cell>
          <cell r="F11358" t="str">
            <v>СТЕКЛО</v>
          </cell>
        </row>
        <row r="11359">
          <cell r="A11359" t="str">
            <v>H2477</v>
          </cell>
          <cell r="B11359" t="str">
            <v>LUMINARC</v>
          </cell>
          <cell r="C11359" t="str">
            <v xml:space="preserve"> Чайный набор 220мл БАЛЬНЕА</v>
          </cell>
          <cell r="D11359" t="str">
            <v xml:space="preserve"> TEMPERED BALNEA CUP&amp;SAUCER 22</v>
          </cell>
          <cell r="E11359" t="str">
            <v>Франция</v>
          </cell>
          <cell r="F11359" t="str">
            <v>СТЕКЛО</v>
          </cell>
        </row>
        <row r="11360">
          <cell r="A11360" t="str">
            <v>H2479</v>
          </cell>
          <cell r="B11360" t="str">
            <v>LUMINARC</v>
          </cell>
          <cell r="C11360" t="str">
            <v xml:space="preserve"> Столовый набор 18 предметов БАЛЬНЕА</v>
          </cell>
          <cell r="D11360" t="str">
            <v xml:space="preserve"> TEMPERED BALNEA PLATES SCE 18 P.</v>
          </cell>
          <cell r="E11360" t="str">
            <v>Франция</v>
          </cell>
          <cell r="F11360" t="str">
            <v>СТЕКЛО</v>
          </cell>
        </row>
        <row r="11361">
          <cell r="A11361" t="str">
            <v>H2480</v>
          </cell>
          <cell r="B11361" t="str">
            <v>LUMINARC</v>
          </cell>
          <cell r="C11361" t="str">
            <v xml:space="preserve"> Столовый набор 19 предметов БАЛЬНЕА</v>
          </cell>
          <cell r="D11361" t="str">
            <v xml:space="preserve"> TEMPERED BALNEA DINNERWARE SCE 19 P.</v>
          </cell>
          <cell r="E11361" t="str">
            <v>Франция</v>
          </cell>
          <cell r="F11361" t="str">
            <v>СТЕКЛО</v>
          </cell>
        </row>
        <row r="11362">
          <cell r="A11362" t="str">
            <v>H2488</v>
          </cell>
          <cell r="B11362" t="str">
            <v>LUMINARC</v>
          </cell>
          <cell r="C11362" t="str">
            <v xml:space="preserve"> Столовый набор 18 предметов ФЛАУЭРФИЛД РЕД</v>
          </cell>
          <cell r="D11362" t="str">
            <v xml:space="preserve"> TEMPERED FLOWERFIELD RED 18 PC PLATES S.</v>
          </cell>
          <cell r="E11362" t="str">
            <v>Франция</v>
          </cell>
          <cell r="F11362" t="str">
            <v>СТЕКЛО</v>
          </cell>
        </row>
        <row r="11363">
          <cell r="A11363" t="str">
            <v>H3224</v>
          </cell>
          <cell r="B11363" t="str">
            <v>LUMINARC</v>
          </cell>
          <cell r="C11363" t="str">
            <v xml:space="preserve"> Чайный набор КАРЛА РОЗ 220мл</v>
          </cell>
          <cell r="D11363" t="str">
            <v xml:space="preserve"> TEMPERED CARLA ROSE CUP 22+SAUCER</v>
          </cell>
          <cell r="E11363" t="str">
            <v>Франция</v>
          </cell>
          <cell r="F11363" t="str">
            <v>СТЕКЛО</v>
          </cell>
        </row>
        <row r="11364">
          <cell r="A11364" t="str">
            <v>H3664</v>
          </cell>
          <cell r="B11364" t="str">
            <v>LUMINARC</v>
          </cell>
          <cell r="C11364" t="str">
            <v xml:space="preserve"> Тарелка десертная КАРИН черная 19см</v>
          </cell>
          <cell r="D11364" t="str">
            <v xml:space="preserve"> TEMPERED CARINE NOIR DESSERT PLATE</v>
          </cell>
          <cell r="E11364" t="str">
            <v>Франция</v>
          </cell>
          <cell r="F11364" t="str">
            <v>СТЕКЛО</v>
          </cell>
        </row>
        <row r="11365">
          <cell r="A11365" t="str">
            <v>H5119</v>
          </cell>
          <cell r="B11365" t="str">
            <v>LUMINARC</v>
          </cell>
          <cell r="C11365" t="str">
            <v xml:space="preserve"> Тарелка обеденная ЛИТЛ ФЛАУЭРС 25см</v>
          </cell>
          <cell r="D11365" t="str">
            <v xml:space="preserve"> TEMPERED LITTLE FLOWERS DINNER PLATE 25</v>
          </cell>
          <cell r="E11365" t="str">
            <v>Франция</v>
          </cell>
          <cell r="F11365" t="str">
            <v>СТЕКЛО</v>
          </cell>
        </row>
        <row r="11366">
          <cell r="A11366" t="str">
            <v>G5643</v>
          </cell>
          <cell r="B11366" t="str">
            <v>CRISTAL D'ARQUES</v>
          </cell>
          <cell r="C11366" t="str">
            <v xml:space="preserve"> Набор фужеров (бокалов) для вина МУЗА 6шт 300мл</v>
          </cell>
          <cell r="D11366" t="str">
            <v xml:space="preserve"> MUSE STEMMED GLASS 30</v>
          </cell>
          <cell r="E11366" t="str">
            <v>Франция</v>
          </cell>
          <cell r="F11366" t="str">
            <v>СТЕКЛО</v>
          </cell>
        </row>
        <row r="11367">
          <cell r="A11367" t="str">
            <v>G5665</v>
          </cell>
          <cell r="B11367" t="str">
            <v>CRISTAL D'ARQUES</v>
          </cell>
          <cell r="C11367" t="str">
            <v xml:space="preserve"> Набор салатников 4шт АЛЛЮР 14см</v>
          </cell>
          <cell r="D11367" t="str">
            <v xml:space="preserve"> ALLURE BOWL 14</v>
          </cell>
          <cell r="E11367" t="str">
            <v>Франция</v>
          </cell>
          <cell r="F11367" t="str">
            <v>СТЕКЛО</v>
          </cell>
        </row>
        <row r="11368">
          <cell r="A11368" t="str">
            <v>G5666</v>
          </cell>
          <cell r="B11368" t="str">
            <v>CRISTAL D'ARQUES</v>
          </cell>
          <cell r="C11368" t="str">
            <v xml:space="preserve"> Салатник АЛЛЮР 27см</v>
          </cell>
          <cell r="D11368" t="str">
            <v xml:space="preserve"> ALLURE BOWL 26</v>
          </cell>
          <cell r="E11368" t="str">
            <v>Франция</v>
          </cell>
          <cell r="F11368" t="str">
            <v>СТЕКЛО</v>
          </cell>
        </row>
        <row r="11369">
          <cell r="A11369" t="str">
            <v>G5667</v>
          </cell>
          <cell r="B11369" t="str">
            <v>CRISTAL D'ARQUES</v>
          </cell>
          <cell r="C11369" t="str">
            <v xml:space="preserve"> Салатник на ножке АЛЛЮР 27см</v>
          </cell>
          <cell r="D11369" t="str">
            <v xml:space="preserve"> ALLURE FOOTED BOWL 26</v>
          </cell>
          <cell r="E11369" t="str">
            <v>Франция</v>
          </cell>
          <cell r="F11369" t="str">
            <v>СТЕКЛО</v>
          </cell>
        </row>
        <row r="11370">
          <cell r="A11370" t="str">
            <v>G5675</v>
          </cell>
          <cell r="B11370" t="str">
            <v>CRISTAL D'ARQUES</v>
          </cell>
          <cell r="C11370" t="str">
            <v xml:space="preserve"> Ваза АЛЛЮР 22см</v>
          </cell>
          <cell r="D11370" t="str">
            <v xml:space="preserve"> ALLURE VASE 22</v>
          </cell>
          <cell r="E11370" t="str">
            <v>Франция</v>
          </cell>
          <cell r="F11370" t="str">
            <v>СТЕКЛО</v>
          </cell>
        </row>
        <row r="11371">
          <cell r="A11371" t="str">
            <v>G4982</v>
          </cell>
          <cell r="B11371" t="str">
            <v>CRISTAL D'ARQUES</v>
          </cell>
          <cell r="C11371" t="str">
            <v xml:space="preserve"> Набор фужеров для шампанского 6шт КАБУР 180мл</v>
          </cell>
          <cell r="D11371" t="str">
            <v xml:space="preserve"> CABOURG FLUTE 18</v>
          </cell>
          <cell r="E11371" t="str">
            <v>Франция</v>
          </cell>
          <cell r="F11371" t="str">
            <v>СТЕКЛО</v>
          </cell>
        </row>
        <row r="11372">
          <cell r="A11372" t="str">
            <v>G5135</v>
          </cell>
          <cell r="B11372" t="str">
            <v>CRISTAL D'ARQUES</v>
          </cell>
          <cell r="C11372" t="str">
            <v xml:space="preserve"> Набор стаканов 6шт КАБУР 250мл низкие</v>
          </cell>
          <cell r="D11372" t="str">
            <v xml:space="preserve"> CABOURG O/F TUMBLER 25</v>
          </cell>
          <cell r="E11372" t="str">
            <v>Франция</v>
          </cell>
          <cell r="F11372" t="str">
            <v>СТЕКЛО</v>
          </cell>
        </row>
        <row r="11373">
          <cell r="A11373" t="str">
            <v>G5141</v>
          </cell>
          <cell r="B11373" t="str">
            <v>CRISTAL D'ARQUES</v>
          </cell>
          <cell r="C11373" t="str">
            <v xml:space="preserve"> Набор фужеров для вина 6шт КАБУР 260мл</v>
          </cell>
          <cell r="D11373" t="str">
            <v xml:space="preserve"> CABOURG STEMMED GLASS 26</v>
          </cell>
          <cell r="E11373" t="str">
            <v>Франция</v>
          </cell>
          <cell r="F11373" t="str">
            <v>СТЕКЛО</v>
          </cell>
        </row>
        <row r="11374">
          <cell r="A11374" t="str">
            <v>G5142</v>
          </cell>
          <cell r="B11374" t="str">
            <v>CRISTAL D'ARQUES</v>
          </cell>
          <cell r="C11374" t="str">
            <v xml:space="preserve"> Набор фужеров (бокалов) для вина 6шт КАБУР 190мл</v>
          </cell>
          <cell r="D11374" t="str">
            <v xml:space="preserve"> CABOURG STEMMED GLASS 19</v>
          </cell>
          <cell r="E11374" t="str">
            <v>Франция</v>
          </cell>
          <cell r="F11374" t="str">
            <v>СТЕКЛО</v>
          </cell>
        </row>
        <row r="11375">
          <cell r="A11375" t="str">
            <v>G5551</v>
          </cell>
          <cell r="B11375" t="str">
            <v>CRISTAL D'ARQUES</v>
          </cell>
          <cell r="C11375" t="str">
            <v xml:space="preserve"> Ваза ПРЕМИО 20см</v>
          </cell>
          <cell r="D11375" t="str">
            <v xml:space="preserve"> PREMIO VASE 20</v>
          </cell>
          <cell r="E11375" t="str">
            <v>Франция</v>
          </cell>
          <cell r="F11375" t="str">
            <v>СТЕКЛО</v>
          </cell>
        </row>
        <row r="11376">
          <cell r="A11376" t="str">
            <v>G5421</v>
          </cell>
          <cell r="B11376" t="str">
            <v>CRISTAL D'ARQUES</v>
          </cell>
          <cell r="C11376" t="str">
            <v xml:space="preserve"> Салатник 23см ШАРМ</v>
          </cell>
          <cell r="D11376" t="str">
            <v xml:space="preserve"> CHARME BOWL 34</v>
          </cell>
          <cell r="E11376" t="str">
            <v>Франция</v>
          </cell>
          <cell r="F11376" t="str">
            <v>СТЕКЛО</v>
          </cell>
        </row>
        <row r="11377">
          <cell r="A11377" t="str">
            <v>G5422</v>
          </cell>
          <cell r="B11377" t="str">
            <v>CRISTAL D'ARQUES</v>
          </cell>
          <cell r="C11377" t="str">
            <v xml:space="preserve"> Ваза 31см ШАРМ</v>
          </cell>
          <cell r="D11377" t="str">
            <v xml:space="preserve"> CHARME VASE 31</v>
          </cell>
          <cell r="E11377" t="str">
            <v>Франция</v>
          </cell>
          <cell r="F11377" t="str">
            <v>СТЕКЛО</v>
          </cell>
        </row>
        <row r="11378">
          <cell r="A11378" t="str">
            <v>G5429</v>
          </cell>
          <cell r="B11378" t="str">
            <v>CRISTAL D'ARQUES</v>
          </cell>
          <cell r="C11378" t="str">
            <v xml:space="preserve"> Ваза 17см ШАТЛЕ</v>
          </cell>
          <cell r="D11378" t="str">
            <v xml:space="preserve"> CHATELET VASE 17</v>
          </cell>
          <cell r="E11378" t="str">
            <v>Франция</v>
          </cell>
          <cell r="F11378" t="str">
            <v>СТЕКЛО</v>
          </cell>
        </row>
        <row r="11379">
          <cell r="A11379" t="str">
            <v>G5438</v>
          </cell>
          <cell r="B11379" t="str">
            <v>CRISTAL D'ARQUES</v>
          </cell>
          <cell r="C11379" t="str">
            <v xml:space="preserve"> Ваза 30см ШАТЛЕ</v>
          </cell>
          <cell r="D11379" t="str">
            <v xml:space="preserve"> CHATELET VASE 30</v>
          </cell>
          <cell r="E11379" t="str">
            <v>Франция</v>
          </cell>
          <cell r="F11379" t="str">
            <v>СТЕКЛО</v>
          </cell>
        </row>
        <row r="11380">
          <cell r="A11380" t="str">
            <v>G5439</v>
          </cell>
          <cell r="B11380" t="str">
            <v>CRISTAL D'ARQUES</v>
          </cell>
          <cell r="C11380" t="str">
            <v xml:space="preserve"> Ваза 24см ШАТЛЕ</v>
          </cell>
          <cell r="D11380" t="str">
            <v xml:space="preserve"> CHATELET VASE 24</v>
          </cell>
          <cell r="E11380" t="str">
            <v>Франция</v>
          </cell>
          <cell r="F11380" t="str">
            <v>СТЕКЛО</v>
          </cell>
        </row>
        <row r="11381">
          <cell r="A11381" t="str">
            <v>G5474</v>
          </cell>
          <cell r="B11381" t="str">
            <v>CRISTAL D'ARQUES</v>
          </cell>
          <cell r="C11381" t="str">
            <v xml:space="preserve"> Набор фужеров (бокалов) для вина 6шт ДАМПЬЕР 260мл</v>
          </cell>
          <cell r="D11381" t="str">
            <v xml:space="preserve"> DAMPIERRE STEMMED GLASS 26</v>
          </cell>
          <cell r="E11381" t="str">
            <v>Франция</v>
          </cell>
          <cell r="F11381" t="str">
            <v>СТЕКЛО</v>
          </cell>
        </row>
        <row r="11382">
          <cell r="A11382" t="str">
            <v>G5475</v>
          </cell>
          <cell r="B11382" t="str">
            <v>CRISTAL D'ARQUES</v>
          </cell>
          <cell r="C11382" t="str">
            <v xml:space="preserve"> Набор фужеров (бокалов) для шампаского 6шт ДАМПЬЕР 170мл</v>
          </cell>
          <cell r="D11382" t="str">
            <v xml:space="preserve"> DAMPIERRE FLUTE 17</v>
          </cell>
          <cell r="E11382" t="str">
            <v>Франция</v>
          </cell>
          <cell r="F11382" t="str">
            <v>СТЕКЛО</v>
          </cell>
        </row>
        <row r="11383">
          <cell r="A11383" t="str">
            <v>G5476</v>
          </cell>
          <cell r="B11383" t="str">
            <v>CRISTAL D'ARQUES</v>
          </cell>
          <cell r="C11383" t="str">
            <v xml:space="preserve"> Набор фужеров (бокалов) для вина 6шт ДАМПЬЕР 190мл</v>
          </cell>
          <cell r="D11383" t="str">
            <v xml:space="preserve"> DAMPIERRE STEMMED GLASS 19</v>
          </cell>
          <cell r="E11383" t="str">
            <v>Франция</v>
          </cell>
          <cell r="F11383" t="str">
            <v>СТЕКЛО</v>
          </cell>
        </row>
        <row r="11384">
          <cell r="A11384" t="str">
            <v>G5519</v>
          </cell>
          <cell r="B11384" t="str">
            <v>CRISTAL D'ARQUES</v>
          </cell>
          <cell r="C11384" t="str">
            <v xml:space="preserve"> Ваза ЧЕСНИ 22см</v>
          </cell>
          <cell r="D11384" t="str">
            <v xml:space="preserve"> CHESNAY VASE 22</v>
          </cell>
          <cell r="E11384" t="str">
            <v>Франция</v>
          </cell>
          <cell r="F11384" t="str">
            <v>СТЕКЛО</v>
          </cell>
        </row>
        <row r="11385">
          <cell r="A11385" t="str">
            <v>G5523</v>
          </cell>
          <cell r="B11385" t="str">
            <v>CRISTAL D'ARQUES</v>
          </cell>
          <cell r="C11385" t="str">
            <v xml:space="preserve"> Ваза ЧЕСНИ 17см</v>
          </cell>
          <cell r="D11385" t="str">
            <v xml:space="preserve"> CHESNAY VASE 17</v>
          </cell>
          <cell r="E11385" t="str">
            <v>Франция</v>
          </cell>
          <cell r="F11385" t="str">
            <v>СТЕКЛО</v>
          </cell>
        </row>
        <row r="11386">
          <cell r="A11386" t="str">
            <v>G5125</v>
          </cell>
          <cell r="B11386" t="str">
            <v>CRISTAL D'ARQUES</v>
          </cell>
          <cell r="C11386" t="str">
            <v xml:space="preserve"> Набор стаканов 6шт ДАМПЬЕР 380мл высокие</v>
          </cell>
          <cell r="D11386" t="str">
            <v xml:space="preserve"> DAMPIERRE H/B TUMBLER 38</v>
          </cell>
          <cell r="E11386" t="str">
            <v>Франция</v>
          </cell>
          <cell r="F11386" t="str">
            <v>СТЕКЛО</v>
          </cell>
        </row>
        <row r="11387">
          <cell r="A11387" t="str">
            <v>G5478</v>
          </cell>
          <cell r="B11387" t="str">
            <v>CRISTAL D'ARQUES</v>
          </cell>
          <cell r="C11387" t="str">
            <v xml:space="preserve"> Набор стаканов 6шт ДАМПЬЕР 300мл низкие</v>
          </cell>
          <cell r="D11387" t="str">
            <v xml:space="preserve"> DAMPIERRE O/F TUMBLER 30</v>
          </cell>
          <cell r="E11387" t="str">
            <v>Франция</v>
          </cell>
          <cell r="F11387" t="str">
            <v>СТЕКЛО</v>
          </cell>
        </row>
        <row r="11388">
          <cell r="A11388" t="str">
            <v>G5482</v>
          </cell>
          <cell r="B11388" t="str">
            <v>CRISTAL D'ARQUES</v>
          </cell>
          <cell r="C11388" t="str">
            <v xml:space="preserve"> Набор фужеров для вина 6шт ЭНЕРГИЯ 300мл</v>
          </cell>
          <cell r="D11388" t="str">
            <v xml:space="preserve"> ENERGY STEMMED GLASS 30</v>
          </cell>
          <cell r="E11388" t="str">
            <v>Франция</v>
          </cell>
          <cell r="F11388" t="str">
            <v>СТЕКЛО</v>
          </cell>
        </row>
        <row r="11389">
          <cell r="A11389" t="str">
            <v>G5233</v>
          </cell>
          <cell r="B11389" t="str">
            <v>CRISTAL D'ARQUES</v>
          </cell>
          <cell r="C11389" t="str">
            <v xml:space="preserve"> Набор 2 предмета ЛЕДИ ДАЙМОНД (молочник+сахарница)</v>
          </cell>
          <cell r="D11389" t="str">
            <v xml:space="preserve"> LADY DIAMOND BOWL+CREAMER 2PC SET</v>
          </cell>
          <cell r="E11389" t="str">
            <v>Франция</v>
          </cell>
          <cell r="F11389" t="str">
            <v>СТЕКЛО</v>
          </cell>
        </row>
        <row r="11390">
          <cell r="A11390" t="str">
            <v>G5234</v>
          </cell>
          <cell r="B11390" t="str">
            <v>CRISTAL D'ARQUES</v>
          </cell>
          <cell r="C11390" t="str">
            <v xml:space="preserve"> Набор тарелок десертных ЛЕДИ ДАМОНД 20см</v>
          </cell>
          <cell r="D11390" t="str">
            <v xml:space="preserve"> LADY DIAMOND DESSERT PLATE 20</v>
          </cell>
          <cell r="E11390" t="str">
            <v>Франция</v>
          </cell>
          <cell r="F11390" t="str">
            <v>СТЕКЛО</v>
          </cell>
        </row>
        <row r="11391">
          <cell r="A11391" t="str">
            <v>G5237</v>
          </cell>
          <cell r="B11391" t="str">
            <v>CRISTAL D'ARQUES</v>
          </cell>
          <cell r="C11391" t="str">
            <v xml:space="preserve"> Конфетница ЛЕДИ ДАЙМОНД 14х12см</v>
          </cell>
          <cell r="D11391" t="str">
            <v xml:space="preserve"> LADY DIAMOND CANDY DISH 14</v>
          </cell>
          <cell r="E11391" t="str">
            <v>Франция</v>
          </cell>
          <cell r="F11391" t="str">
            <v>СТЕКЛО</v>
          </cell>
        </row>
        <row r="11392">
          <cell r="A11392" t="str">
            <v>G5624</v>
          </cell>
          <cell r="B11392" t="str">
            <v>CRISTAL D'ARQUES</v>
          </cell>
          <cell r="C11392" t="str">
            <v xml:space="preserve"> Набор чашек для чая 6 шт ЛЕДИ ДАЙМОНД 160 мл</v>
          </cell>
          <cell r="D11392" t="str">
            <v xml:space="preserve"> LADY DIAMOND CUP 16</v>
          </cell>
          <cell r="E11392" t="str">
            <v>Франция</v>
          </cell>
          <cell r="F11392" t="str">
            <v>СТЕКЛО</v>
          </cell>
        </row>
        <row r="11393">
          <cell r="A11393" t="str">
            <v>G5625</v>
          </cell>
          <cell r="B11393" t="str">
            <v>CRISTAL D'ARQUES</v>
          </cell>
          <cell r="C11393" t="str">
            <v xml:space="preserve"> Набор стаканов 6 шт ЛЕДИ ДАЙМОНД 280 мл высокие</v>
          </cell>
          <cell r="D11393" t="str">
            <v xml:space="preserve"> LADY DIAMOND H/B TUMBLER 28</v>
          </cell>
          <cell r="E11393" t="str">
            <v>Франция</v>
          </cell>
          <cell r="F11393" t="str">
            <v>СТЕКЛО</v>
          </cell>
        </row>
        <row r="11394">
          <cell r="A11394" t="str">
            <v>G5231</v>
          </cell>
          <cell r="B11394" t="str">
            <v>CRISTAL D'ARQUES</v>
          </cell>
          <cell r="C11394" t="str">
            <v xml:space="preserve"> Салатник ЛЕДИ ДАЙМОНД 36см</v>
          </cell>
          <cell r="D11394" t="str">
            <v xml:space="preserve"> LADY DIAMOND BOWL 36</v>
          </cell>
          <cell r="E11394" t="str">
            <v>Франция</v>
          </cell>
          <cell r="F11394" t="str">
            <v>СТЕКЛО</v>
          </cell>
        </row>
        <row r="11395">
          <cell r="A11395" t="str">
            <v>G5232</v>
          </cell>
          <cell r="B11395" t="str">
            <v>CRISTAL D'ARQUES</v>
          </cell>
          <cell r="C11395" t="str">
            <v xml:space="preserve"> Набор салатников 4шт ЛЕДИ ДАЙМОНД 14см</v>
          </cell>
          <cell r="D11395" t="str">
            <v xml:space="preserve"> LADY DIAMOND BOWL 13.5</v>
          </cell>
          <cell r="E11395" t="str">
            <v>Франция</v>
          </cell>
          <cell r="F11395" t="str">
            <v>СТЕКЛО</v>
          </cell>
        </row>
        <row r="11396">
          <cell r="A11396" t="str">
            <v>G5235</v>
          </cell>
          <cell r="B11396" t="str">
            <v>CRISTAL D'ARQUES</v>
          </cell>
          <cell r="C11396" t="str">
            <v xml:space="preserve"> Салатник на ножке ЛЕДИ ДАЙМОНД 36см</v>
          </cell>
          <cell r="D11396" t="str">
            <v xml:space="preserve"> LADY DIAMOND FOOTED BOWL 36</v>
          </cell>
          <cell r="E11396" t="str">
            <v>Франция</v>
          </cell>
          <cell r="F11396" t="str">
            <v>СТЕКЛО</v>
          </cell>
        </row>
        <row r="11397">
          <cell r="A11397" t="str">
            <v>G5633</v>
          </cell>
          <cell r="B11397" t="str">
            <v>CRISTAL D'ARQUES</v>
          </cell>
          <cell r="C11397" t="str">
            <v xml:space="preserve"> Набор фужеров для вина 6 шт КАССАНДРА 170 мл</v>
          </cell>
          <cell r="D11397" t="str">
            <v xml:space="preserve"> CASSANDRA STEMMED GLASS 17</v>
          </cell>
          <cell r="E11397" t="str">
            <v>Франция</v>
          </cell>
          <cell r="F11397" t="str">
            <v>СТЕКЛО</v>
          </cell>
        </row>
        <row r="11398">
          <cell r="A11398" t="str">
            <v>G5634</v>
          </cell>
          <cell r="B11398" t="str">
            <v>CRISTAL D'ARQUES</v>
          </cell>
          <cell r="C11398" t="str">
            <v xml:space="preserve"> Набор фужеров (бокалов) для вина 6 шт КАССАНДРА 240мл</v>
          </cell>
          <cell r="D11398" t="str">
            <v xml:space="preserve"> CASSANDRA STEMMED GLASS 24</v>
          </cell>
          <cell r="E11398" t="str">
            <v>Франция</v>
          </cell>
          <cell r="F11398" t="str">
            <v>СТЕКЛО</v>
          </cell>
        </row>
        <row r="11399">
          <cell r="A11399" t="str">
            <v>G5074</v>
          </cell>
          <cell r="B11399" t="str">
            <v>CRISTAL D'ARQUES</v>
          </cell>
          <cell r="C11399" t="str">
            <v xml:space="preserve"> Набор стаканов 6шт КАССАНДРА 320мл низкие</v>
          </cell>
          <cell r="D11399" t="str">
            <v xml:space="preserve"> CASSANDRA TUMBLER O/F 32</v>
          </cell>
          <cell r="E11399" t="str">
            <v>Франция</v>
          </cell>
          <cell r="F11399" t="str">
            <v>СТЕКЛО</v>
          </cell>
        </row>
        <row r="11400">
          <cell r="A11400" t="str">
            <v>G5626</v>
          </cell>
          <cell r="B11400" t="str">
            <v>CRISTAL D'ARQUES</v>
          </cell>
          <cell r="C11400" t="str">
            <v xml:space="preserve"> Набор стаканов 6шт КАССАНДРА 280мл высокие</v>
          </cell>
          <cell r="D11400" t="str">
            <v xml:space="preserve"> CASSANDRA H/B TUMBLER 28</v>
          </cell>
          <cell r="E11400" t="str">
            <v>Франция</v>
          </cell>
          <cell r="F11400" t="str">
            <v>СТЕКЛО</v>
          </cell>
        </row>
        <row r="11401">
          <cell r="A11401" t="str">
            <v>G5627</v>
          </cell>
          <cell r="B11401" t="str">
            <v>CRISTAL D'ARQUES</v>
          </cell>
          <cell r="C11401" t="str">
            <v xml:space="preserve"> Набор стаканов 6 шт КАССАНДРА 380 мл высокие</v>
          </cell>
          <cell r="D11401" t="str">
            <v xml:space="preserve"> CASSANDRA H/B TUMBLER 38</v>
          </cell>
          <cell r="E11401" t="str">
            <v>Франция</v>
          </cell>
          <cell r="F11401" t="str">
            <v>СТЕКЛО</v>
          </cell>
        </row>
        <row r="11402">
          <cell r="A11402" t="str">
            <v>G5637</v>
          </cell>
          <cell r="B11402" t="str">
            <v>CRISTAL D'ARQUES</v>
          </cell>
          <cell r="C11402" t="str">
            <v xml:space="preserve"> Набор рюмок 6шт КАССАНДРА 60мл</v>
          </cell>
          <cell r="D11402" t="str">
            <v xml:space="preserve"> CASSANDRA STEMMED GLASS 6</v>
          </cell>
          <cell r="E11402" t="str">
            <v>Франция</v>
          </cell>
          <cell r="F11402" t="str">
            <v>СТЕКЛО</v>
          </cell>
        </row>
        <row r="11403">
          <cell r="A11403" t="str">
            <v>G5748</v>
          </cell>
          <cell r="B11403" t="str">
            <v>CRISTAL D'ARQUES</v>
          </cell>
          <cell r="C11403" t="str">
            <v xml:space="preserve"> Набор фужеров (бокалов) для шампаского 6 шт КАССАНДРА 170мл</v>
          </cell>
          <cell r="D11403" t="str">
            <v xml:space="preserve"> CASSANDRA FLUTE 17</v>
          </cell>
          <cell r="E11403" t="str">
            <v>Франция</v>
          </cell>
          <cell r="F11403" t="str">
            <v>СТЕКЛО</v>
          </cell>
        </row>
        <row r="11404">
          <cell r="A11404" t="str">
            <v>G5039</v>
          </cell>
          <cell r="B11404" t="str">
            <v>CRISTAL D'ARQUES</v>
          </cell>
          <cell r="C11404" t="str">
            <v xml:space="preserve"> Ваза ЛЕДИ ДАЙМОНД 27см</v>
          </cell>
          <cell r="D11404" t="str">
            <v xml:space="preserve"> LADY DIAMOND VASE 27</v>
          </cell>
          <cell r="E11404" t="str">
            <v>Франция</v>
          </cell>
          <cell r="F11404" t="str">
            <v>СТЕКЛО</v>
          </cell>
        </row>
        <row r="11405">
          <cell r="A11405" t="str">
            <v>G5126</v>
          </cell>
          <cell r="B11405" t="str">
            <v>CRISTAL D'ARQUES</v>
          </cell>
          <cell r="C11405" t="str">
            <v xml:space="preserve"> Ваза КАССАНДРА 24см</v>
          </cell>
          <cell r="D11405" t="str">
            <v xml:space="preserve"> CASSANDRA VASE 24</v>
          </cell>
          <cell r="E11405" t="str">
            <v>Франция</v>
          </cell>
          <cell r="F11405" t="str">
            <v>СТЕКЛО</v>
          </cell>
        </row>
        <row r="11406">
          <cell r="A11406" t="str">
            <v>G5553</v>
          </cell>
          <cell r="B11406" t="str">
            <v>CRISTAL D'ARQUES</v>
          </cell>
          <cell r="C11406" t="str">
            <v xml:space="preserve"> Ваза ПРЕМИО 24см</v>
          </cell>
          <cell r="D11406" t="str">
            <v xml:space="preserve"> PREMIO VASE 24</v>
          </cell>
          <cell r="E11406" t="str">
            <v>Франция</v>
          </cell>
          <cell r="F11406" t="str">
            <v>СТЕКЛО</v>
          </cell>
        </row>
        <row r="11407">
          <cell r="A11407" t="str">
            <v>G5558</v>
          </cell>
          <cell r="B11407" t="str">
            <v>CRISTAL D'ARQUES</v>
          </cell>
          <cell r="C11407" t="str">
            <v xml:space="preserve"> Набор фужеров (бокалов) для шампанского 6 шт РАМБУЙЕ 160мл</v>
          </cell>
          <cell r="D11407" t="str">
            <v xml:space="preserve"> RAMBOUILLET FLUTE 16</v>
          </cell>
          <cell r="E11407" t="str">
            <v>Франция</v>
          </cell>
          <cell r="F11407" t="str">
            <v>СТЕКЛО</v>
          </cell>
        </row>
        <row r="11408">
          <cell r="A11408" t="str">
            <v>G5631</v>
          </cell>
          <cell r="B11408" t="str">
            <v>CRISTAL D'ARQUES</v>
          </cell>
          <cell r="C11408" t="str">
            <v xml:space="preserve"> Ваза КАССАНДРА 30см</v>
          </cell>
          <cell r="D11408" t="str">
            <v xml:space="preserve"> CASSANDRA VASE 30</v>
          </cell>
          <cell r="E11408" t="str">
            <v>Франция</v>
          </cell>
          <cell r="F11408" t="str">
            <v>СТЕКЛО</v>
          </cell>
        </row>
        <row r="11409">
          <cell r="A11409" t="str">
            <v>G5148</v>
          </cell>
          <cell r="B11409" t="str">
            <v>CRISTAL D'ARQUES</v>
          </cell>
          <cell r="C11409" t="str">
            <v xml:space="preserve"> Набор фужеров для шампанского 6 шт ВИКОНТ 180 мл</v>
          </cell>
          <cell r="D11409" t="str">
            <v xml:space="preserve"> VICOMTE FLUTE 18</v>
          </cell>
          <cell r="E11409" t="str">
            <v>Франция</v>
          </cell>
          <cell r="F11409" t="str">
            <v>СТЕКЛО</v>
          </cell>
        </row>
        <row r="11410">
          <cell r="A11410" t="str">
            <v>G5557</v>
          </cell>
          <cell r="B11410" t="str">
            <v>CRISTAL D'ARQUES</v>
          </cell>
          <cell r="C11410" t="str">
            <v xml:space="preserve"> Набор фужеров (бокалов) для вина 6 шт РАМБУЙЕ 160мл</v>
          </cell>
          <cell r="D11410" t="str">
            <v xml:space="preserve"> RAMBOUILLET STEMMED GLASS 16</v>
          </cell>
          <cell r="E11410" t="str">
            <v>Франция</v>
          </cell>
          <cell r="F11410" t="str">
            <v>СТЕКЛО</v>
          </cell>
        </row>
        <row r="11411">
          <cell r="A11411" t="str">
            <v>G5559</v>
          </cell>
          <cell r="B11411" t="str">
            <v>CRISTAL D'ARQUES</v>
          </cell>
          <cell r="C11411" t="str">
            <v xml:space="preserve"> Набор фужеров (бокалов)для вина 6 шт РАМБУЙЕ 250мл</v>
          </cell>
          <cell r="D11411" t="str">
            <v xml:space="preserve"> RAMBOUILLET STEMMED GLASS 25</v>
          </cell>
          <cell r="E11411" t="str">
            <v>Франция</v>
          </cell>
          <cell r="F11411" t="str">
            <v>СТЕКЛО</v>
          </cell>
        </row>
        <row r="11412">
          <cell r="A11412" t="str">
            <v>G5561</v>
          </cell>
          <cell r="B11412" t="str">
            <v>CRISTAL D'ARQUES</v>
          </cell>
          <cell r="C11412" t="str">
            <v xml:space="preserve"> Салатник СПЛЕНДОР 28см</v>
          </cell>
          <cell r="D11412" t="str">
            <v xml:space="preserve"> SPLENDEUR BOWL 27</v>
          </cell>
          <cell r="E11412" t="str">
            <v>Франция</v>
          </cell>
          <cell r="F11412" t="str">
            <v>СТЕКЛО</v>
          </cell>
        </row>
        <row r="11413">
          <cell r="A11413" t="str">
            <v>G5562</v>
          </cell>
          <cell r="B11413" t="str">
            <v>CRISTAL D'ARQUES</v>
          </cell>
          <cell r="C11413" t="str">
            <v xml:space="preserve"> Ваза СПЛЕНДОР 24см</v>
          </cell>
          <cell r="D11413" t="str">
            <v xml:space="preserve"> SPLENDEUR VASE 24</v>
          </cell>
          <cell r="E11413" t="str">
            <v>Франция</v>
          </cell>
          <cell r="F11413" t="str">
            <v>СТЕКЛО</v>
          </cell>
        </row>
        <row r="11414">
          <cell r="A11414" t="str">
            <v>G5149</v>
          </cell>
          <cell r="B11414" t="str">
            <v>CRISTAL D'ARQUES</v>
          </cell>
          <cell r="C11414" t="str">
            <v xml:space="preserve"> Набор фужеров для вина 6 шт ВИКОНТ 190 мл</v>
          </cell>
          <cell r="D11414" t="str">
            <v xml:space="preserve"> VICOMTE STEMMED GL.19</v>
          </cell>
          <cell r="E11414" t="str">
            <v>Франция</v>
          </cell>
          <cell r="F11414" t="str">
            <v>СТЕКЛО</v>
          </cell>
        </row>
        <row r="11415">
          <cell r="A11415" t="str">
            <v>G5150</v>
          </cell>
          <cell r="B11415" t="str">
            <v>CRISTAL D'ARQUES</v>
          </cell>
          <cell r="C11415" t="str">
            <v xml:space="preserve"> Набор фужеров для вина 6 шт ВИКОНТ 240 мл</v>
          </cell>
          <cell r="D11415" t="str">
            <v xml:space="preserve"> VICOMTE STEMMED GL.24</v>
          </cell>
          <cell r="E11415" t="str">
            <v>Франция</v>
          </cell>
          <cell r="F11415" t="str">
            <v>СТЕКЛО</v>
          </cell>
        </row>
        <row r="11416">
          <cell r="A11416" t="str">
            <v>G5151</v>
          </cell>
          <cell r="B11416" t="str">
            <v>CRISTAL D'ARQUES</v>
          </cell>
          <cell r="C11416" t="str">
            <v xml:space="preserve"> Набор стаканов 6 шт ВИКОНТ 300 мл низкие</v>
          </cell>
          <cell r="D11416" t="str">
            <v xml:space="preserve"> VICOMTE O/F TUMBLER 30</v>
          </cell>
          <cell r="E11416" t="str">
            <v>Франция</v>
          </cell>
          <cell r="F11416" t="str">
            <v>СТЕКЛО</v>
          </cell>
        </row>
        <row r="11417">
          <cell r="A11417" t="str">
            <v>G5575</v>
          </cell>
          <cell r="B11417" t="str">
            <v>CRISTAL D'ARQUES</v>
          </cell>
          <cell r="C11417" t="str">
            <v xml:space="preserve"> Ваза ВИНСЕН 17см</v>
          </cell>
          <cell r="D11417" t="str">
            <v xml:space="preserve"> VINCENNES VASE 17</v>
          </cell>
          <cell r="E11417" t="str">
            <v>Франция</v>
          </cell>
          <cell r="F11417" t="str">
            <v>СТЕКЛО</v>
          </cell>
        </row>
        <row r="11418">
          <cell r="A11418" t="str">
            <v>G5576</v>
          </cell>
          <cell r="B11418" t="str">
            <v>CRISTAL D'ARQUES</v>
          </cell>
          <cell r="C11418" t="str">
            <v xml:space="preserve"> Ваза ВИНСЕН 30см</v>
          </cell>
          <cell r="D11418" t="str">
            <v xml:space="preserve"> VINCENNES VASE 30</v>
          </cell>
          <cell r="E11418" t="str">
            <v>Франция</v>
          </cell>
          <cell r="F11418" t="str">
            <v>СТЕКЛО</v>
          </cell>
        </row>
        <row r="11419">
          <cell r="A11419" t="str">
            <v>G5182</v>
          </cell>
          <cell r="B11419" t="str">
            <v>CRISTAL D'ARQUES</v>
          </cell>
          <cell r="C11419" t="str">
            <v xml:space="preserve"> Набор стаканов 6шт ЛЕДИ ДАЙМОНД 300мл низкие</v>
          </cell>
          <cell r="D11419" t="str">
            <v xml:space="preserve"> LADY DIAMOND O/F TUMBLER 27</v>
          </cell>
          <cell r="E11419" t="str">
            <v>Франция</v>
          </cell>
          <cell r="F11419" t="str">
            <v>СТЕКЛО</v>
          </cell>
        </row>
        <row r="11420">
          <cell r="A11420" t="str">
            <v>G5206</v>
          </cell>
          <cell r="B11420" t="str">
            <v>CRISTAL D'ARQUES</v>
          </cell>
          <cell r="C11420" t="str">
            <v xml:space="preserve"> Набор фужеров (бокалов) для вина 6 шт ЛЕДИ ДАЙМОНД 190мл</v>
          </cell>
          <cell r="D11420" t="str">
            <v xml:space="preserve"> LADY DIAMOND STEMMED GLASS 19</v>
          </cell>
          <cell r="E11420" t="str">
            <v>Франция</v>
          </cell>
          <cell r="F11420" t="str">
            <v>СТЕКЛО</v>
          </cell>
        </row>
        <row r="11421">
          <cell r="A11421" t="str">
            <v>G5207</v>
          </cell>
          <cell r="B11421" t="str">
            <v>CRISTAL D'ARQUES</v>
          </cell>
          <cell r="C11421" t="str">
            <v xml:space="preserve"> Набор фужеров (бокалов) для вина 6 шт ЛЕДИ ДАЙМОНД 270мл</v>
          </cell>
          <cell r="D11421" t="str">
            <v xml:space="preserve"> LADY DIAMOND STEMMED GLASS 27</v>
          </cell>
          <cell r="E11421" t="str">
            <v>Франция</v>
          </cell>
          <cell r="F11421" t="str">
            <v>СТЕКЛО</v>
          </cell>
        </row>
        <row r="11422">
          <cell r="A11422" t="str">
            <v>G5208</v>
          </cell>
          <cell r="B11422" t="str">
            <v>CRISTAL D'ARQUES</v>
          </cell>
          <cell r="C11422" t="str">
            <v xml:space="preserve"> Набор фужеров (бокалов) для шампанского 6 шт ЛЕДИ ДАЙМОНД 150мл</v>
          </cell>
          <cell r="D11422" t="str">
            <v xml:space="preserve"> LADY DIAMOND FLUTE 15</v>
          </cell>
          <cell r="E11422" t="str">
            <v>Франция</v>
          </cell>
          <cell r="F11422" t="str">
            <v>СТЕКЛО</v>
          </cell>
        </row>
        <row r="11423">
          <cell r="A11423" t="str">
            <v>G5210</v>
          </cell>
          <cell r="B11423" t="str">
            <v>CRISTAL D'ARQUES</v>
          </cell>
          <cell r="C11423" t="str">
            <v xml:space="preserve"> Набор стаканов 6 шт ЛЕДИ ДАЙМОНД 360 мл высокие</v>
          </cell>
          <cell r="D11423" t="str">
            <v xml:space="preserve"> LADY DIAMOND H/B TUMBLER 36</v>
          </cell>
          <cell r="E11423" t="str">
            <v>Франция</v>
          </cell>
          <cell r="F11423" t="str">
            <v>СТЕКЛО</v>
          </cell>
        </row>
        <row r="11424">
          <cell r="A11424" t="str">
            <v>G5641</v>
          </cell>
          <cell r="B11424" t="str">
            <v>CRISTAL D'ARQUES</v>
          </cell>
          <cell r="C11424" t="str">
            <v xml:space="preserve"> Ваза МУЗА 25см</v>
          </cell>
          <cell r="D11424" t="str">
            <v xml:space="preserve"> MUSE VASE 25</v>
          </cell>
          <cell r="E11424" t="str">
            <v>Франция</v>
          </cell>
          <cell r="F11424" t="str">
            <v>СТЕКЛО</v>
          </cell>
        </row>
        <row r="11425">
          <cell r="A11425" t="str">
            <v>G5642</v>
          </cell>
          <cell r="B11425" t="str">
            <v>CRISTAL D'ARQUES</v>
          </cell>
          <cell r="C11425" t="str">
            <v xml:space="preserve"> Салатник МУЗА 28см</v>
          </cell>
          <cell r="D11425" t="str">
            <v xml:space="preserve"> MUSE BOWL 28</v>
          </cell>
          <cell r="E11425" t="str">
            <v>Франция</v>
          </cell>
          <cell r="F11425" t="str">
            <v>СТЕКЛО</v>
          </cell>
        </row>
        <row r="11426">
          <cell r="A11426" t="str">
            <v>G5646</v>
          </cell>
          <cell r="B11426" t="str">
            <v>CRISTAL D'ARQUES</v>
          </cell>
          <cell r="C11426" t="str">
            <v xml:space="preserve"> Набор фужеров для шампанского 6 шт МУЗА 170 мл</v>
          </cell>
          <cell r="D11426" t="str">
            <v xml:space="preserve"> MUSE FLUTE 17</v>
          </cell>
          <cell r="E11426" t="str">
            <v>Франция</v>
          </cell>
          <cell r="F11426" t="str">
            <v>СТЕКЛО</v>
          </cell>
        </row>
        <row r="11427">
          <cell r="A11427" t="str">
            <v>G5648</v>
          </cell>
          <cell r="B11427" t="str">
            <v>CRISTAL D'ARQUES</v>
          </cell>
          <cell r="C11427" t="str">
            <v xml:space="preserve"> Набор стаканов 6 шт МУЗА 360 мл высокие</v>
          </cell>
          <cell r="D11427" t="str">
            <v xml:space="preserve"> MUSE H/B TUMBLER 36</v>
          </cell>
          <cell r="E11427" t="str">
            <v>Франция</v>
          </cell>
          <cell r="F11427" t="str">
            <v>СТЕКЛО</v>
          </cell>
        </row>
        <row r="11428">
          <cell r="A11428" t="str">
            <v>G5649</v>
          </cell>
          <cell r="B11428" t="str">
            <v>CRISTAL D'ARQUES</v>
          </cell>
          <cell r="C11428" t="str">
            <v xml:space="preserve"> Набор стаканов 6 шт МУЗА 300 мл низкие</v>
          </cell>
          <cell r="D11428" t="str">
            <v xml:space="preserve"> MUSE O/F TUMBLER 30</v>
          </cell>
          <cell r="E11428" t="str">
            <v>Франция</v>
          </cell>
          <cell r="F11428" t="str">
            <v>СТЕКЛО</v>
          </cell>
        </row>
        <row r="11429">
          <cell r="A11429" t="str">
            <v>G5650</v>
          </cell>
          <cell r="B11429" t="str">
            <v>CRISTAL D'ARQUES</v>
          </cell>
          <cell r="C11429" t="str">
            <v xml:space="preserve"> Ваза МЕЧТА 25см</v>
          </cell>
          <cell r="D11429" t="str">
            <v xml:space="preserve"> REVERIE VASE 25</v>
          </cell>
          <cell r="E11429" t="str">
            <v>Франция</v>
          </cell>
          <cell r="F11429" t="str">
            <v>СТЕКЛО</v>
          </cell>
        </row>
        <row r="11430">
          <cell r="A11430" t="str">
            <v>G5651</v>
          </cell>
          <cell r="B11430" t="str">
            <v>CRISTAL D'ARQUES</v>
          </cell>
          <cell r="C11430" t="str">
            <v xml:space="preserve"> Салатник МЕЧТА 28см</v>
          </cell>
          <cell r="D11430" t="str">
            <v xml:space="preserve"> REVERIE BOWL 28</v>
          </cell>
          <cell r="E11430" t="str">
            <v>Франция</v>
          </cell>
          <cell r="F11430" t="str">
            <v>СТЕКЛО</v>
          </cell>
        </row>
        <row r="11431">
          <cell r="A11431" t="str">
            <v>G5658</v>
          </cell>
          <cell r="B11431" t="str">
            <v>CRISTAL D'ARQUES</v>
          </cell>
          <cell r="C11431" t="str">
            <v xml:space="preserve"> Набор салатников 4шт МУЗА 15см</v>
          </cell>
          <cell r="D11431" t="str">
            <v xml:space="preserve"> MUSE SMALL BOWL 14</v>
          </cell>
          <cell r="E11431" t="str">
            <v>Франция</v>
          </cell>
          <cell r="F11431" t="str">
            <v>СТЕКЛО</v>
          </cell>
        </row>
        <row r="11432">
          <cell r="A11432" t="str">
            <v>G5659</v>
          </cell>
          <cell r="B11432" t="str">
            <v>CRISTAL D'ARQUES</v>
          </cell>
          <cell r="C11432" t="str">
            <v xml:space="preserve"> Набор фужеров (бокалов) для вина 6 шт МЕЧТА 300мл</v>
          </cell>
          <cell r="D11432" t="str">
            <v xml:space="preserve"> REVERIE STEMMED GLASS 30</v>
          </cell>
          <cell r="E11432" t="str">
            <v>Франция</v>
          </cell>
          <cell r="F11432" t="str">
            <v>СТЕКЛО</v>
          </cell>
        </row>
        <row r="11433">
          <cell r="A11433" t="str">
            <v>G5660</v>
          </cell>
          <cell r="B11433" t="str">
            <v>CRISTAL D'ARQUES</v>
          </cell>
          <cell r="C11433" t="str">
            <v xml:space="preserve"> Набор фужеров (бокалов) для вина 6 шт МЕЧТА 210мл</v>
          </cell>
          <cell r="D11433" t="str">
            <v xml:space="preserve"> REVERIE STEMMED GLASS 21</v>
          </cell>
          <cell r="E11433" t="str">
            <v>Франция</v>
          </cell>
          <cell r="F11433" t="str">
            <v>СТЕКЛО</v>
          </cell>
        </row>
        <row r="11434">
          <cell r="A11434" t="str">
            <v>G4983</v>
          </cell>
          <cell r="B11434" t="str">
            <v>CRISTAL D'ARQUES</v>
          </cell>
          <cell r="C11434" t="str">
            <v xml:space="preserve"> Набор салатников 4шт КАССАНДРА 13см</v>
          </cell>
          <cell r="D11434" t="str">
            <v xml:space="preserve"> CASSANDRA BOWL 13</v>
          </cell>
          <cell r="E11434" t="str">
            <v>Франция</v>
          </cell>
          <cell r="F11434" t="str">
            <v>СТЕКЛО</v>
          </cell>
        </row>
        <row r="11435">
          <cell r="A11435" t="str">
            <v>G4984</v>
          </cell>
          <cell r="B11435" t="str">
            <v>CRISTAL D'ARQUES</v>
          </cell>
          <cell r="C11435" t="str">
            <v xml:space="preserve"> Салатник КАССАНДРА 23см</v>
          </cell>
          <cell r="D11435" t="str">
            <v xml:space="preserve"> CASSANDRA BOWL 23</v>
          </cell>
          <cell r="E11435" t="str">
            <v>Франция</v>
          </cell>
          <cell r="F11435" t="str">
            <v>СТЕКЛО</v>
          </cell>
        </row>
        <row r="11436">
          <cell r="A11436" t="str">
            <v>G5645</v>
          </cell>
          <cell r="B11436" t="str">
            <v>CRISTAL D'ARQUES</v>
          </cell>
          <cell r="C11436" t="str">
            <v xml:space="preserve"> Набор фужеров (бокалов) для вина 6шт МУЗА 210мл</v>
          </cell>
          <cell r="D11436" t="str">
            <v xml:space="preserve"> MUSE STEMMED GLASS 21</v>
          </cell>
          <cell r="E11436" t="str">
            <v>Франция</v>
          </cell>
          <cell r="F11436" t="str">
            <v>СТЕКЛО</v>
          </cell>
        </row>
        <row r="11437">
          <cell r="A11437" t="str">
            <v>G5669</v>
          </cell>
          <cell r="B11437" t="str">
            <v>CRISTAL D'ARQUES</v>
          </cell>
          <cell r="C11437" t="str">
            <v xml:space="preserve"> Набор стаканов 6шт АЛЛЮР 280мл высокие</v>
          </cell>
          <cell r="D11437" t="str">
            <v xml:space="preserve"> ALLURE H/B TUMBLER 28</v>
          </cell>
          <cell r="E11437" t="str">
            <v>Франция</v>
          </cell>
          <cell r="F11437" t="str">
            <v>СТЕКЛО</v>
          </cell>
        </row>
        <row r="11438">
          <cell r="A11438" t="str">
            <v>G5670</v>
          </cell>
          <cell r="B11438" t="str">
            <v>CRISTAL D'ARQUES</v>
          </cell>
          <cell r="C11438" t="str">
            <v xml:space="preserve"> Набор стаканов 6шт АЛЛЮР 360мл высокие</v>
          </cell>
          <cell r="D11438" t="str">
            <v xml:space="preserve"> ALLURE H/B TUMBLER 36</v>
          </cell>
          <cell r="E11438" t="str">
            <v>Франция</v>
          </cell>
          <cell r="F11438" t="str">
            <v>СТЕКЛО</v>
          </cell>
        </row>
        <row r="11439">
          <cell r="A11439" t="str">
            <v>G5674</v>
          </cell>
          <cell r="B11439" t="str">
            <v>CRISTAL D'ARQUES</v>
          </cell>
          <cell r="C11439" t="str">
            <v xml:space="preserve"> Набор чашек для чая 6шт АЛЛЮР 160мл</v>
          </cell>
          <cell r="D11439" t="str">
            <v xml:space="preserve"> TEMPERED ALLURE TEA CUP 16</v>
          </cell>
          <cell r="E11439" t="str">
            <v>Франция</v>
          </cell>
          <cell r="F11439" t="str">
            <v>СТЕКЛО</v>
          </cell>
        </row>
        <row r="11440">
          <cell r="A11440" t="str">
            <v>G5793</v>
          </cell>
          <cell r="B11440" t="str">
            <v>CRISTAL D'ARQUES</v>
          </cell>
          <cell r="C11440" t="str">
            <v xml:space="preserve"> Набор фужеров (бокалов) для вина 6шт АЛЛЮР 170мл</v>
          </cell>
          <cell r="D11440" t="str">
            <v xml:space="preserve"> ALLURE STEMMED GLASS 17</v>
          </cell>
          <cell r="E11440" t="str">
            <v>Франция</v>
          </cell>
          <cell r="F11440" t="str">
            <v>СТЕКЛО</v>
          </cell>
        </row>
        <row r="11441">
          <cell r="A11441" t="str">
            <v>G5794</v>
          </cell>
          <cell r="B11441" t="str">
            <v>CRISTAL D'ARQUES</v>
          </cell>
          <cell r="C11441" t="str">
            <v xml:space="preserve"> Набор фужеров (бокалов) для шампанского 6шт АЛЛЮР 150мл</v>
          </cell>
          <cell r="D11441" t="str">
            <v xml:space="preserve"> ALLURE FLUTE 17</v>
          </cell>
          <cell r="E11441" t="str">
            <v>Франция</v>
          </cell>
          <cell r="F11441" t="str">
            <v>СТЕКЛО</v>
          </cell>
        </row>
        <row r="11442">
          <cell r="A11442" t="str">
            <v>G5664</v>
          </cell>
          <cell r="B11442" t="str">
            <v>CRISTAL D'ARQUES</v>
          </cell>
          <cell r="C11442" t="str">
            <v xml:space="preserve"> Ваза АЛЛЮР 27см</v>
          </cell>
          <cell r="D11442" t="str">
            <v xml:space="preserve"> ALLURE VASE 27</v>
          </cell>
          <cell r="E11442" t="str">
            <v>Франция</v>
          </cell>
          <cell r="F11442" t="str">
            <v>СТЕКЛО</v>
          </cell>
        </row>
        <row r="11443">
          <cell r="A11443" t="str">
            <v>G5672</v>
          </cell>
          <cell r="B11443" t="str">
            <v>CRISTAL D'ARQUES</v>
          </cell>
          <cell r="C11443" t="str">
            <v xml:space="preserve"> Конфетница на ножке АЛЛЮР 14см</v>
          </cell>
          <cell r="D11443" t="str">
            <v xml:space="preserve"> ALLURE FOOTED CANDY DISH 14</v>
          </cell>
          <cell r="E11443" t="str">
            <v>Франция</v>
          </cell>
          <cell r="F11443" t="str">
            <v>СТЕКЛО</v>
          </cell>
        </row>
        <row r="11444">
          <cell r="A11444" t="str">
            <v>G5673</v>
          </cell>
          <cell r="B11444" t="str">
            <v>CRISTAL D'ARQUES</v>
          </cell>
          <cell r="C11444" t="str">
            <v xml:space="preserve"> Набор 2 предмета АЛЛЮР (молочник+сахарница)</v>
          </cell>
          <cell r="D11444" t="str">
            <v xml:space="preserve"> ALLURE SUGAR BOWL+CREAMER SCE 2 P.</v>
          </cell>
          <cell r="E11444" t="str">
            <v>Франция</v>
          </cell>
          <cell r="F11444" t="str">
            <v>СТЕКЛО</v>
          </cell>
        </row>
        <row r="11445">
          <cell r="A11445" t="str">
            <v>G5745</v>
          </cell>
          <cell r="B11445" t="str">
            <v>CRISTAL D'ARQUES</v>
          </cell>
          <cell r="C11445" t="str">
            <v xml:space="preserve"> Набор тарелок десертных АЛЛЮР 20см</v>
          </cell>
          <cell r="D11445" t="str">
            <v xml:space="preserve"> ALLURE DESSERT PLATE</v>
          </cell>
          <cell r="E11445" t="str">
            <v>Франция</v>
          </cell>
          <cell r="F11445" t="str">
            <v>СТЕКЛО</v>
          </cell>
        </row>
        <row r="11446">
          <cell r="A11446" t="str">
            <v>G5963</v>
          </cell>
          <cell r="B11446" t="str">
            <v>CRISTAL D'ARQUES</v>
          </cell>
          <cell r="C11446" t="str">
            <v xml:space="preserve"> Конфетница АЛЛЮР 14см</v>
          </cell>
          <cell r="D11446" t="str">
            <v xml:space="preserve"> ALLURE CANDY DISH 14</v>
          </cell>
          <cell r="E11446" t="str">
            <v>Франция</v>
          </cell>
          <cell r="F11446" t="str">
            <v>СТЕКЛО</v>
          </cell>
        </row>
        <row r="11447">
          <cell r="A11447" t="str">
            <v>G5652</v>
          </cell>
          <cell r="B11447" t="str">
            <v>CRISTAL D'ARQUES</v>
          </cell>
          <cell r="C11447" t="str">
            <v xml:space="preserve"> Набор салатников МЕЧТА 2шт 15см</v>
          </cell>
          <cell r="D11447" t="str">
            <v xml:space="preserve"> REVERIE SMALL BOWL 14</v>
          </cell>
          <cell r="E11447" t="str">
            <v>Франция</v>
          </cell>
          <cell r="F11447" t="str">
            <v>СТЕКЛО</v>
          </cell>
        </row>
        <row r="11448">
          <cell r="A11448" t="str">
            <v>G5236</v>
          </cell>
          <cell r="B11448" t="str">
            <v>CRISTAL D'ARQUES</v>
          </cell>
          <cell r="C11448" t="str">
            <v xml:space="preserve"> Кувшин ЛЕДИ ДАЙМОНД 1.5л</v>
          </cell>
          <cell r="D11448" t="str">
            <v xml:space="preserve"> LADY DIAMOND JUG 1,5L</v>
          </cell>
          <cell r="E11448" t="str">
            <v>Франция</v>
          </cell>
          <cell r="F11448" t="str">
            <v>СТЕКЛО</v>
          </cell>
        </row>
        <row r="11449">
          <cell r="A11449" t="str">
            <v>G5589</v>
          </cell>
          <cell r="B11449" t="str">
            <v>CRISTAL D'ARQUES</v>
          </cell>
          <cell r="C11449" t="str">
            <v xml:space="preserve"> Набор фужеров для шампанского ЛОНГШАМП 4шт 140мл</v>
          </cell>
          <cell r="D11449" t="str">
            <v xml:space="preserve"> LONGCHAMP FLUTE 14</v>
          </cell>
          <cell r="E11449" t="str">
            <v>Франция</v>
          </cell>
          <cell r="F11449" t="str">
            <v>СТЕКЛО</v>
          </cell>
        </row>
        <row r="11450">
          <cell r="A11450" t="str">
            <v>G5671</v>
          </cell>
          <cell r="B11450" t="str">
            <v>CRISTAL D'ARQUES</v>
          </cell>
          <cell r="C11450" t="str">
            <v xml:space="preserve"> Кувшин АЛЛЮР 1.5л</v>
          </cell>
          <cell r="D11450" t="str">
            <v xml:space="preserve"> ALLURE JUG 1,5L</v>
          </cell>
          <cell r="E11450" t="str">
            <v>Франция</v>
          </cell>
          <cell r="F11450" t="str">
            <v>СТЕКЛО</v>
          </cell>
        </row>
        <row r="11451">
          <cell r="A11451" t="str">
            <v>H0414</v>
          </cell>
          <cell r="B11451" t="str">
            <v>CRISTAL D'ARQUES</v>
          </cell>
          <cell r="C11451" t="str">
            <v xml:space="preserve"> Набор салатников ЭЛИКСИР 4шт 14см</v>
          </cell>
          <cell r="D11451" t="str">
            <v xml:space="preserve"> ELIXIR DISH 14</v>
          </cell>
          <cell r="E11451" t="str">
            <v>Франция</v>
          </cell>
          <cell r="F11451" t="str">
            <v>СТЕКЛО</v>
          </cell>
        </row>
        <row r="11452">
          <cell r="A11452" t="str">
            <v>H0418</v>
          </cell>
          <cell r="B11452" t="str">
            <v>CRISTAL D'ARQUES</v>
          </cell>
          <cell r="C11452" t="str">
            <v xml:space="preserve"> Конфетница ЭЛИКСИР 14см</v>
          </cell>
          <cell r="D11452" t="str">
            <v xml:space="preserve"> ELIXIR CANDY DISH</v>
          </cell>
          <cell r="E11452" t="str">
            <v>Франция</v>
          </cell>
          <cell r="F11452" t="str">
            <v>СТЕКЛО</v>
          </cell>
        </row>
        <row r="11453">
          <cell r="A11453" t="str">
            <v>H0458</v>
          </cell>
          <cell r="B11453" t="str">
            <v>CRISTAL D'ARQUES</v>
          </cell>
          <cell r="C11453" t="str">
            <v xml:space="preserve"> Набор фужеров (бокалов) для вина ЭЛИКСИР 6шт 250мл</v>
          </cell>
          <cell r="D11453" t="str">
            <v xml:space="preserve"> ELIXIR STEMMED GLASS 25</v>
          </cell>
          <cell r="E11453" t="str">
            <v>Франция</v>
          </cell>
          <cell r="F11453" t="str">
            <v>СТЕКЛО</v>
          </cell>
        </row>
        <row r="11454">
          <cell r="A11454" t="str">
            <v>H0476</v>
          </cell>
          <cell r="B11454" t="str">
            <v>CRISTAL D'ARQUES</v>
          </cell>
          <cell r="C11454" t="str">
            <v xml:space="preserve"> Набор стаканов ЭЛИКСИР 6шт 300мл низкие</v>
          </cell>
          <cell r="D11454" t="str">
            <v xml:space="preserve"> ELIXIR O/F TUMBLER 30</v>
          </cell>
          <cell r="E11454" t="str">
            <v>Франция</v>
          </cell>
          <cell r="F11454" t="str">
            <v>СТЕКЛО</v>
          </cell>
        </row>
        <row r="11455">
          <cell r="A11455" t="str">
            <v>H0810</v>
          </cell>
          <cell r="B11455" t="str">
            <v>CRISTAL D'ARQUES</v>
          </cell>
          <cell r="C11455" t="str">
            <v xml:space="preserve"> Набор фужеров (бокалов) для шампанского ЭЛИКСИР 6шт 170мл</v>
          </cell>
          <cell r="D11455" t="str">
            <v xml:space="preserve"> ELIXIR FLUTE 17</v>
          </cell>
          <cell r="E11455" t="str">
            <v>Франция</v>
          </cell>
          <cell r="F11455" t="str">
            <v>СТЕКЛО</v>
          </cell>
        </row>
        <row r="11456">
          <cell r="A11456" t="str">
            <v>G5584</v>
          </cell>
          <cell r="B11456" t="str">
            <v>CRISTAL D'ARQUES</v>
          </cell>
          <cell r="C11456" t="str">
            <v xml:space="preserve"> Набор фужеров для вина ЛОНГШАМ 4шт 250мл</v>
          </cell>
          <cell r="D11456" t="str">
            <v xml:space="preserve"> LONGCHAMP STEMMED GLASS 25</v>
          </cell>
          <cell r="E11456" t="str">
            <v>Франция</v>
          </cell>
          <cell r="F11456" t="str">
            <v>СТЕКЛО</v>
          </cell>
        </row>
        <row r="11457">
          <cell r="A11457" t="str">
            <v>H0811</v>
          </cell>
          <cell r="B11457" t="str">
            <v>CRISTAL D'ARQUES</v>
          </cell>
          <cell r="C11457" t="str">
            <v xml:space="preserve"> Набор фужеров (бокалов) для вина ЭЛИКСИР 6шт 170мл</v>
          </cell>
          <cell r="D11457" t="str">
            <v xml:space="preserve"> ELIXIR STEMMED GLASS 17</v>
          </cell>
          <cell r="E11457" t="str">
            <v>Франция</v>
          </cell>
          <cell r="F11457" t="str">
            <v>СТЕКЛО</v>
          </cell>
        </row>
        <row r="11458">
          <cell r="A11458" t="str">
            <v>H0436</v>
          </cell>
          <cell r="B11458" t="str">
            <v>CRISTAL D'ARQUES</v>
          </cell>
          <cell r="C11458" t="str">
            <v xml:space="preserve"> Набор стаканов ЭЛИКСИР 6шт 280мл высокие</v>
          </cell>
          <cell r="D11458" t="str">
            <v xml:space="preserve"> ELIXIR H/B TUMBLER 28</v>
          </cell>
          <cell r="E11458" t="str">
            <v>Франция</v>
          </cell>
          <cell r="F11458" t="str">
            <v>СТЕКЛО</v>
          </cell>
        </row>
        <row r="11459">
          <cell r="A11459" t="str">
            <v>H0792</v>
          </cell>
          <cell r="B11459" t="str">
            <v>CRISTAL D'ARQUES</v>
          </cell>
          <cell r="C11459" t="str">
            <v xml:space="preserve"> Набор стаканов ЭЛИКСИР 6шт 360мл высокие</v>
          </cell>
          <cell r="D11459" t="str">
            <v xml:space="preserve"> ELIXIR H/B TUMBLER 36</v>
          </cell>
          <cell r="E11459" t="str">
            <v>Франция</v>
          </cell>
          <cell r="F11459" t="str">
            <v>СТЕКЛО</v>
          </cell>
        </row>
        <row r="11460">
          <cell r="A11460" t="str">
            <v>H0794</v>
          </cell>
          <cell r="B11460" t="str">
            <v>CRISTAL D'ARQUES</v>
          </cell>
          <cell r="C11460" t="str">
            <v xml:space="preserve"> Ваза ЭЛИКСИР 22см</v>
          </cell>
          <cell r="D11460" t="str">
            <v xml:space="preserve"> ELIXIR VASE 22</v>
          </cell>
          <cell r="E11460" t="str">
            <v>Франция</v>
          </cell>
          <cell r="F11460" t="str">
            <v>СТЕКЛО</v>
          </cell>
        </row>
        <row r="11461">
          <cell r="A11461" t="str">
            <v>H0796</v>
          </cell>
          <cell r="B11461" t="str">
            <v>CRISTAL D'ARQUES</v>
          </cell>
          <cell r="C11461" t="str">
            <v xml:space="preserve"> Ваза ЭЛИКСИР 27см</v>
          </cell>
          <cell r="D11461" t="str">
            <v xml:space="preserve"> ELIXIR VASE 27</v>
          </cell>
          <cell r="E11461" t="str">
            <v>Франция</v>
          </cell>
          <cell r="F11461" t="str">
            <v>СТЕКЛО</v>
          </cell>
        </row>
        <row r="11462">
          <cell r="A11462" t="str">
            <v>H0799</v>
          </cell>
          <cell r="B11462" t="str">
            <v>CRISTAL D'ARQUES</v>
          </cell>
          <cell r="C11462" t="str">
            <v xml:space="preserve"> Набор чашек для чая ЭЛИКСИР 6шт 160мл</v>
          </cell>
          <cell r="D11462" t="str">
            <v xml:space="preserve"> TEMPERED ELIXIR CUP 16</v>
          </cell>
          <cell r="E11462" t="str">
            <v>Франция</v>
          </cell>
          <cell r="F11462" t="str">
            <v>СТЕКЛО</v>
          </cell>
        </row>
        <row r="11463">
          <cell r="A11463" t="str">
            <v>H4302</v>
          </cell>
          <cell r="B11463" t="str">
            <v>CRISTAL D'ARQUES</v>
          </cell>
          <cell r="C11463" t="str">
            <v xml:space="preserve"> Набор фужеров (бокалов) для вина КУБИК 6шт 300мл</v>
          </cell>
          <cell r="D11463" t="str">
            <v xml:space="preserve"> CUBIC STEMMED GLASS 30</v>
          </cell>
          <cell r="E11463" t="str">
            <v>Франция</v>
          </cell>
          <cell r="F11463" t="str">
            <v>СТЕКЛО</v>
          </cell>
        </row>
        <row r="11464">
          <cell r="A11464" t="str">
            <v>H4306</v>
          </cell>
          <cell r="B11464" t="str">
            <v>CRISTAL D'ARQUES</v>
          </cell>
          <cell r="C11464" t="str">
            <v xml:space="preserve"> Набор фужеров (бокалов) для вина КУБИК 6шт 210мл</v>
          </cell>
          <cell r="D11464" t="str">
            <v xml:space="preserve"> CUBIC STEMMED GLASS 21</v>
          </cell>
          <cell r="E11464" t="str">
            <v>Франция</v>
          </cell>
          <cell r="F11464" t="str">
            <v>СТЕКЛО</v>
          </cell>
        </row>
        <row r="11465">
          <cell r="A11465" t="str">
            <v>H4307</v>
          </cell>
          <cell r="B11465" t="str">
            <v>CRISTAL D'ARQUES</v>
          </cell>
          <cell r="C11465" t="str">
            <v xml:space="preserve"> Набор фужеров (бокалов) для шампанского КУБИК 6шт 170мл</v>
          </cell>
          <cell r="D11465" t="str">
            <v xml:space="preserve"> CUBIC FLUTE 17</v>
          </cell>
          <cell r="E11465" t="str">
            <v>Франция</v>
          </cell>
          <cell r="F11465" t="str">
            <v>СТЕКЛО</v>
          </cell>
        </row>
        <row r="11466">
          <cell r="A11466" t="str">
            <v>H4308</v>
          </cell>
          <cell r="B11466" t="str">
            <v>CRISTAL D'ARQUES</v>
          </cell>
          <cell r="C11466" t="str">
            <v xml:space="preserve"> Набор стаканов КУБИК 6шт 300мл низкие</v>
          </cell>
          <cell r="D11466" t="str">
            <v xml:space="preserve"> CUBIC O/F TUMBLER 30</v>
          </cell>
          <cell r="E11466" t="str">
            <v>Франция</v>
          </cell>
          <cell r="F11466" t="str">
            <v>СТЕКЛО</v>
          </cell>
        </row>
        <row r="11467">
          <cell r="A11467" t="str">
            <v>H4309</v>
          </cell>
          <cell r="B11467" t="str">
            <v>CRISTAL D'ARQUES</v>
          </cell>
          <cell r="C11467" t="str">
            <v xml:space="preserve"> Набор стаканов КУБИК 6шт 360мл высокие</v>
          </cell>
          <cell r="D11467" t="str">
            <v xml:space="preserve"> CUBIC H/B TUMBLER 36</v>
          </cell>
          <cell r="E11467" t="str">
            <v>Франция</v>
          </cell>
          <cell r="F11467" t="str">
            <v>СТЕКЛО</v>
          </cell>
        </row>
        <row r="11468">
          <cell r="A11468" t="str">
            <v>H4310</v>
          </cell>
          <cell r="B11468" t="str">
            <v>CRISTAL D'ARQUES</v>
          </cell>
          <cell r="C11468" t="str">
            <v xml:space="preserve"> Ваза КУБИК 24см</v>
          </cell>
          <cell r="D11468" t="str">
            <v xml:space="preserve"> VASE 24 T CUBIC</v>
          </cell>
          <cell r="E11468" t="str">
            <v>Франция</v>
          </cell>
          <cell r="F11468" t="str">
            <v>СТЕКЛО</v>
          </cell>
        </row>
        <row r="11469">
          <cell r="A11469" t="str">
            <v>H0806</v>
          </cell>
          <cell r="B11469" t="str">
            <v>CRISTAL D'ARQUES</v>
          </cell>
          <cell r="C11469" t="str">
            <v xml:space="preserve"> Кувшин ЭЛИКСИР 1.6л</v>
          </cell>
          <cell r="D11469" t="str">
            <v xml:space="preserve"> ELIXIR JUG 1L6</v>
          </cell>
          <cell r="E11469" t="str">
            <v>Франция</v>
          </cell>
          <cell r="F11469" t="str">
            <v>СТЕКЛО</v>
          </cell>
        </row>
        <row r="11470">
          <cell r="A11470" t="str">
            <v>H3302</v>
          </cell>
          <cell r="B11470" t="str">
            <v>CRISTAL D'ARQUES</v>
          </cell>
          <cell r="C11470" t="str">
            <v xml:space="preserve"> Набор фужеров (бокалов) для шампанского ОЗЭ 6шт 220мл</v>
          </cell>
          <cell r="D11470" t="str">
            <v xml:space="preserve"> OSE FLUTE 22</v>
          </cell>
          <cell r="E11470" t="str">
            <v>Франция</v>
          </cell>
          <cell r="F11470" t="str">
            <v>СТЕКЛО</v>
          </cell>
        </row>
        <row r="11471">
          <cell r="A11471" t="str">
            <v>H3305</v>
          </cell>
          <cell r="B11471" t="str">
            <v>CRISTAL D'ARQUES</v>
          </cell>
          <cell r="C11471" t="str">
            <v xml:space="preserve"> Набор фужеров (бокалов) для вина ОЗЭ 6шт 300мл</v>
          </cell>
          <cell r="D11471" t="str">
            <v xml:space="preserve"> OSE STEMMED GLASS 30</v>
          </cell>
          <cell r="E11471" t="str">
            <v>Франция</v>
          </cell>
          <cell r="F11471" t="str">
            <v>СТЕКЛО</v>
          </cell>
        </row>
        <row r="11472">
          <cell r="A11472" t="str">
            <v>H3309</v>
          </cell>
          <cell r="B11472" t="str">
            <v>CRISTAL D'ARQUES</v>
          </cell>
          <cell r="C11472" t="str">
            <v xml:space="preserve"> Набор фужеров (бокалов) для вина ОЗЭ 6шт 340мл</v>
          </cell>
          <cell r="D11472" t="str">
            <v xml:space="preserve"> OSE STEMMED GLASS 34</v>
          </cell>
          <cell r="E11472" t="str">
            <v>Франция</v>
          </cell>
          <cell r="F11472" t="str">
            <v>СТЕКЛО</v>
          </cell>
        </row>
        <row r="11473">
          <cell r="A11473" t="str">
            <v>H3420</v>
          </cell>
          <cell r="B11473" t="str">
            <v>CRISTAL D'ARQUES</v>
          </cell>
          <cell r="C11473" t="str">
            <v xml:space="preserve"> Набор салатников КУБИК 2шт 14см</v>
          </cell>
          <cell r="D11473" t="str">
            <v xml:space="preserve"> CUBIC BOWL 14</v>
          </cell>
          <cell r="E11473" t="str">
            <v>Франция</v>
          </cell>
          <cell r="F11473" t="str">
            <v>СТЕКЛО</v>
          </cell>
        </row>
        <row r="11474">
          <cell r="A11474" t="str">
            <v>H4311</v>
          </cell>
          <cell r="B11474" t="str">
            <v>CRISTAL D'ARQUES</v>
          </cell>
          <cell r="C11474" t="str">
            <v xml:space="preserve"> Салатник КУБИК 28см</v>
          </cell>
          <cell r="D11474" t="str">
            <v xml:space="preserve"> CUBIC BOWL 28</v>
          </cell>
          <cell r="E11474" t="str">
            <v>Франция</v>
          </cell>
          <cell r="F11474" t="str">
            <v>СТЕКЛО</v>
          </cell>
        </row>
        <row r="11475">
          <cell r="A11475" t="str">
            <v>H3333</v>
          </cell>
          <cell r="B11475" t="str">
            <v>CRISTAL D'ARQUES</v>
          </cell>
          <cell r="C11475" t="str">
            <v xml:space="preserve"> Набор стаканов ОЗЭ 6шт 420мл низкие</v>
          </cell>
          <cell r="D11475" t="str">
            <v xml:space="preserve"> OSE O/F TUMBLER 42</v>
          </cell>
          <cell r="E11475" t="str">
            <v>Франция</v>
          </cell>
          <cell r="F11475" t="str">
            <v>СТЕКЛО</v>
          </cell>
        </row>
        <row r="11476">
          <cell r="A11476" t="str">
            <v>H3334</v>
          </cell>
          <cell r="B11476" t="str">
            <v>CRISTAL D'ARQUES</v>
          </cell>
          <cell r="C11476" t="str">
            <v xml:space="preserve"> Набор стаканов ОЗЭ 6шт 550мл высокие</v>
          </cell>
          <cell r="D11476" t="str">
            <v xml:space="preserve"> OSE H/B TUMBLER 55</v>
          </cell>
          <cell r="E11476" t="str">
            <v>Франция</v>
          </cell>
          <cell r="F11476" t="str">
            <v>СТЕКЛО</v>
          </cell>
        </row>
        <row r="11477">
          <cell r="A11477" t="str">
            <v>H8117</v>
          </cell>
          <cell r="B11477" t="str">
            <v>CRISTAL D'ARQUES</v>
          </cell>
          <cell r="C11477" t="str">
            <v xml:space="preserve"> Набор фужеров (бокалов) для шампанского ЛЕДИ ДАЙМОНД 2шт 150мл</v>
          </cell>
          <cell r="D11477" t="str">
            <v xml:space="preserve"> Lady Diamond flute 15                                                 </v>
          </cell>
          <cell r="E11477" t="str">
            <v>Франция</v>
          </cell>
          <cell r="F11477" t="str">
            <v>СТЕКЛО</v>
          </cell>
        </row>
        <row r="11478">
          <cell r="A11478" t="str">
            <v>H8118</v>
          </cell>
          <cell r="B11478" t="str">
            <v>CRISTAL D'ARQUES</v>
          </cell>
          <cell r="C11478" t="str">
            <v xml:space="preserve"> Набор фужеров (бокалов) для вина ЛЕДИ ДАЙМОНД 2шт 270мл</v>
          </cell>
          <cell r="D11478" t="str">
            <v xml:space="preserve"> Lady Diamond wine glass 27                                     </v>
          </cell>
          <cell r="E11478" t="str">
            <v>Франция</v>
          </cell>
          <cell r="F11478" t="str">
            <v>СТЕКЛО</v>
          </cell>
        </row>
        <row r="11479">
          <cell r="A11479" t="str">
            <v>H7938</v>
          </cell>
          <cell r="B11479" t="str">
            <v>CRISTAL D'ARQUES</v>
          </cell>
          <cell r="C11479" t="str">
            <v xml:space="preserve"> Набор фужеров (бокалов) для вина ДАМПЬЕР СИЛЬВЕР 6шт 190мл</v>
          </cell>
          <cell r="D11479" t="str">
            <v xml:space="preserve"> DAMPIERRE SILVER STEMMED GLASS 19</v>
          </cell>
          <cell r="E11479" t="str">
            <v>Франция</v>
          </cell>
          <cell r="F11479" t="str">
            <v>СТЕКЛО</v>
          </cell>
        </row>
        <row r="11480">
          <cell r="A11480" t="str">
            <v>H7939</v>
          </cell>
          <cell r="B11480" t="str">
            <v>CRISTAL D'ARQUES</v>
          </cell>
          <cell r="C11480" t="str">
            <v xml:space="preserve"> Набор фужеров (бокалов) для вина ДАМПЬЕР СИЛЬВЕР 6шт 260мл</v>
          </cell>
          <cell r="D11480" t="str">
            <v xml:space="preserve"> DAMPIERRE SILVER STEMMED GLASS 26</v>
          </cell>
          <cell r="E11480" t="str">
            <v>Франция</v>
          </cell>
          <cell r="F11480" t="str">
            <v>СТЕКЛО</v>
          </cell>
        </row>
        <row r="11481">
          <cell r="A11481" t="str">
            <v>H7941</v>
          </cell>
          <cell r="B11481" t="str">
            <v>CRISTAL D'ARQUES</v>
          </cell>
          <cell r="C11481" t="str">
            <v xml:space="preserve"> Набор стаканов ДАМПЬЕР СИЛЬВЕР 6шт 300мл низкие</v>
          </cell>
          <cell r="D11481" t="str">
            <v xml:space="preserve"> DAMPIERRE SILVER O/F TUMBLER 30</v>
          </cell>
          <cell r="E11481" t="str">
            <v>Франция</v>
          </cell>
          <cell r="F11481" t="str">
            <v>СТЕКЛО</v>
          </cell>
        </row>
        <row r="11482">
          <cell r="A11482" t="str">
            <v>H8623</v>
          </cell>
          <cell r="B11482" t="str">
            <v>CRISTAL D'ARQUES</v>
          </cell>
          <cell r="C11482" t="str">
            <v xml:space="preserve"> Набор стаканов ДАМПЬЕР ГОЛД 6шт 300мл низкие</v>
          </cell>
          <cell r="D11482" t="str">
            <v xml:space="preserve"> DAMPIERRE GOLD O/F TUMBLER 30</v>
          </cell>
          <cell r="E11482" t="str">
            <v>Франция</v>
          </cell>
          <cell r="F11482" t="str">
            <v>СТЕКЛО</v>
          </cell>
        </row>
        <row r="11483">
          <cell r="A11483" t="str">
            <v>H8699</v>
          </cell>
          <cell r="B11483" t="str">
            <v>CRISTAL D'ARQUES</v>
          </cell>
          <cell r="C11483" t="str">
            <v xml:space="preserve"> Ваза ФЛОРИДЕЙ 20см</v>
          </cell>
          <cell r="D11483" t="str">
            <v xml:space="preserve"> FLORIDAY VASE 20</v>
          </cell>
          <cell r="E11483" t="str">
            <v>Франция</v>
          </cell>
          <cell r="F11483" t="str">
            <v>СТЕКЛО</v>
          </cell>
        </row>
        <row r="11484">
          <cell r="A11484" t="str">
            <v>H8700</v>
          </cell>
          <cell r="B11484" t="str">
            <v>CRISTAL D'ARQUES</v>
          </cell>
          <cell r="C11484" t="str">
            <v xml:space="preserve"> Ваза ФЛОРИДЕЙ 13см</v>
          </cell>
          <cell r="D11484" t="str">
            <v xml:space="preserve"> FLORIDAY VASE 13</v>
          </cell>
          <cell r="E11484" t="str">
            <v>Франция</v>
          </cell>
          <cell r="F11484" t="str">
            <v>СТЕКЛО</v>
          </cell>
        </row>
        <row r="11485">
          <cell r="A11485" t="str">
            <v>H8702</v>
          </cell>
          <cell r="B11485" t="str">
            <v>CRISTAL D'ARQUES</v>
          </cell>
          <cell r="C11485" t="str">
            <v xml:space="preserve"> Ваза ФЛОРИДЕЙ 25см</v>
          </cell>
          <cell r="D11485" t="str">
            <v xml:space="preserve"> FLORIDAY VASE 25</v>
          </cell>
          <cell r="E11485" t="str">
            <v>Франция</v>
          </cell>
          <cell r="F11485" t="str">
            <v>СТЕКЛО</v>
          </cell>
        </row>
        <row r="11486">
          <cell r="A11486" t="str">
            <v>H7940</v>
          </cell>
          <cell r="B11486" t="str">
            <v>CRISTAL D'ARQUES</v>
          </cell>
          <cell r="C11486" t="str">
            <v xml:space="preserve"> Набор фужеров (бокалов) для шампанского ДАМПЬЕР СИЛЬВЕР 6шт 170мл</v>
          </cell>
          <cell r="D11486" t="str">
            <v xml:space="preserve"> DAMPIERRE SILVER FLUTE 17</v>
          </cell>
          <cell r="E11486" t="str">
            <v>Франция</v>
          </cell>
          <cell r="F11486" t="str">
            <v>СТЕКЛО</v>
          </cell>
        </row>
        <row r="11487">
          <cell r="A11487" t="str">
            <v>H8620</v>
          </cell>
          <cell r="B11487" t="str">
            <v>CRISTAL D'ARQUES</v>
          </cell>
          <cell r="C11487" t="str">
            <v xml:space="preserve"> Набор фужеров (бокалов) для вина ДАМПЬЕР ГОЛД 6шт 190мл</v>
          </cell>
          <cell r="D11487" t="str">
            <v xml:space="preserve"> DAMPIERRE GOLD STEMMED GLASS 19</v>
          </cell>
          <cell r="E11487" t="str">
            <v>Франция</v>
          </cell>
          <cell r="F11487" t="str">
            <v>СТЕКЛО</v>
          </cell>
        </row>
        <row r="11488">
          <cell r="A11488" t="str">
            <v>H8622</v>
          </cell>
          <cell r="B11488" t="str">
            <v>CRISTAL D'ARQUES</v>
          </cell>
          <cell r="C11488" t="str">
            <v xml:space="preserve"> Набор фужеров (бокалов) для шампанского ДАМПЬЕР ГОЛД 6шт 170мл</v>
          </cell>
          <cell r="D11488" t="str">
            <v xml:space="preserve"> DAMPIERRE GOLD FLUTE 17</v>
          </cell>
          <cell r="E11488" t="str">
            <v>Франция</v>
          </cell>
          <cell r="F11488" t="str">
            <v>СТЕКЛО</v>
          </cell>
        </row>
        <row r="11489">
          <cell r="A11489" t="str">
            <v>H8704</v>
          </cell>
          <cell r="B11489" t="str">
            <v>CRISTAL D'ARQUES</v>
          </cell>
          <cell r="C11489" t="str">
            <v xml:space="preserve"> Ваза ЛАВЛИ 25см</v>
          </cell>
          <cell r="D11489" t="str">
            <v xml:space="preserve"> LOVELY VASE 25</v>
          </cell>
          <cell r="E11489" t="str">
            <v>Франция</v>
          </cell>
          <cell r="F11489" t="str">
            <v>СТЕКЛО</v>
          </cell>
        </row>
        <row r="11490">
          <cell r="A11490" t="str">
            <v>J1636</v>
          </cell>
          <cell r="B11490" t="str">
            <v>CRISTAL D'ARQUES</v>
          </cell>
          <cell r="C11490" t="str">
            <v xml:space="preserve"> Набор стаканов ЛЕДИ ДАЙМОНД ГРЭЙ 270мл 2шт низкие</v>
          </cell>
          <cell r="D11490" t="str">
            <v xml:space="preserve"> LADY DIAMOND GREY O/F TUMBLER 27</v>
          </cell>
          <cell r="E11490" t="str">
            <v>Франция</v>
          </cell>
          <cell r="F11490" t="str">
            <v>СТЕКЛО</v>
          </cell>
        </row>
        <row r="11491">
          <cell r="A11491" t="str">
            <v>J1638</v>
          </cell>
          <cell r="B11491" t="str">
            <v>CRISTAL D'ARQUES</v>
          </cell>
          <cell r="C11491" t="str">
            <v xml:space="preserve"> Набор фужеров (бокалов) для вина ЛЕДИ ДАЙМОНД ПИНК 190мл 2шт</v>
          </cell>
          <cell r="D11491" t="str">
            <v xml:space="preserve"> LADY DIAMOND PINK STEMMED GLASS 19</v>
          </cell>
          <cell r="E11491" t="str">
            <v>Франция</v>
          </cell>
          <cell r="F11491" t="str">
            <v>СТЕКЛО</v>
          </cell>
        </row>
        <row r="11492">
          <cell r="A11492" t="str">
            <v>J1639</v>
          </cell>
          <cell r="B11492" t="str">
            <v>CRISTAL D'ARQUES</v>
          </cell>
          <cell r="C11492" t="str">
            <v xml:space="preserve"> Набор фужеров (бокалов) для вина ЛЕДИ ДАЙМОНД ГРЭЙ 270мл 2шт</v>
          </cell>
          <cell r="D11492" t="str">
            <v xml:space="preserve"> LADY DIAMOND GREY STEMMED GLASS 27</v>
          </cell>
          <cell r="E11492" t="str">
            <v>Франция</v>
          </cell>
          <cell r="F11492" t="str">
            <v>СТЕКЛО</v>
          </cell>
        </row>
        <row r="11493">
          <cell r="A11493" t="str">
            <v>J1640</v>
          </cell>
          <cell r="B11493" t="str">
            <v>CRISTAL D'ARQUES</v>
          </cell>
          <cell r="C11493" t="str">
            <v xml:space="preserve"> Набор фужеров (бокалов) для шампанского ЛЕДИ ДАЙМОНД ПИНК 150мл 2шт</v>
          </cell>
          <cell r="D11493" t="str">
            <v xml:space="preserve"> LADY DIAMOND PINK FLUTE 15</v>
          </cell>
          <cell r="E11493" t="str">
            <v>Франция</v>
          </cell>
          <cell r="F11493" t="str">
            <v>СТЕКЛО</v>
          </cell>
        </row>
        <row r="11494">
          <cell r="A11494" t="str">
            <v>J1641</v>
          </cell>
          <cell r="B11494" t="str">
            <v>CRISTAL D'ARQUES</v>
          </cell>
          <cell r="C11494" t="str">
            <v xml:space="preserve"> Набор стаканов ЛЕДИ ДАЙМОНД ПИНК 270мл 2шт низкие</v>
          </cell>
          <cell r="D11494" t="str">
            <v xml:space="preserve"> LADY DIAMOND PINK O/F TUMBLER 27</v>
          </cell>
          <cell r="E11494" t="str">
            <v>Франция</v>
          </cell>
          <cell r="F11494" t="str">
            <v>СТЕКЛО</v>
          </cell>
        </row>
        <row r="11495">
          <cell r="A11495" t="str">
            <v>H8621</v>
          </cell>
          <cell r="B11495" t="str">
            <v>CRISTAL D'ARQUES</v>
          </cell>
          <cell r="C11495" t="str">
            <v xml:space="preserve"> Набор фужеров (бокалов) для вина ДАМПЬЕР ГОЛД 6шт 260мл</v>
          </cell>
          <cell r="D11495" t="str">
            <v xml:space="preserve"> DAMPIERRE GOLD STEMMED GLASS 26</v>
          </cell>
          <cell r="E11495" t="str">
            <v>Франция</v>
          </cell>
          <cell r="F11495" t="str">
            <v>СТЕКЛО</v>
          </cell>
        </row>
        <row r="11496">
          <cell r="A11496" t="str">
            <v>J1632</v>
          </cell>
          <cell r="B11496" t="str">
            <v>CRISTAL D'ARQUES</v>
          </cell>
          <cell r="C11496" t="str">
            <v xml:space="preserve"> Набор фужеров (бокалов) для вина ЛЕДИ ДАЙМОНД ПИНК 270мл 2шт</v>
          </cell>
          <cell r="D11496" t="str">
            <v xml:space="preserve"> LADY DIAMOND PINK STEMMED GLASS 27</v>
          </cell>
          <cell r="E11496" t="str">
            <v>Франция</v>
          </cell>
          <cell r="F11496" t="str">
            <v>СТЕКЛО</v>
          </cell>
        </row>
        <row r="11497">
          <cell r="A11497" t="str">
            <v>J1633</v>
          </cell>
          <cell r="B11497" t="str">
            <v>CRISTAL D'ARQUES</v>
          </cell>
          <cell r="C11497" t="str">
            <v xml:space="preserve"> Набор фужеров (бокалов) для вина ЛЕДИ ДАЙМОНД ГРЭЙ 190мл 2шт</v>
          </cell>
          <cell r="D11497" t="str">
            <v xml:space="preserve"> LADY DIAMOND GREY STEMMED GLASS 19</v>
          </cell>
          <cell r="E11497" t="str">
            <v>Франция</v>
          </cell>
          <cell r="F11497" t="str">
            <v>СТЕКЛО</v>
          </cell>
        </row>
        <row r="11498">
          <cell r="A11498" t="str">
            <v>J1635</v>
          </cell>
          <cell r="B11498" t="str">
            <v>CRISTAL D'ARQUES</v>
          </cell>
          <cell r="C11498" t="str">
            <v xml:space="preserve"> Набор фужеров (бокалов) для шампанского ЛЕДИ ДАЙМОНД ГРЭЙ 150мл 2шт</v>
          </cell>
          <cell r="D11498" t="str">
            <v xml:space="preserve"> LADY DIAMOND GREY FLUTE 15</v>
          </cell>
          <cell r="E11498" t="str">
            <v>Франция</v>
          </cell>
          <cell r="F11498" t="str">
            <v>СТЕКЛО</v>
          </cell>
        </row>
        <row r="11499">
          <cell r="A11499" t="str">
            <v>H7942</v>
          </cell>
          <cell r="B11499" t="str">
            <v>CRISTAL D'ARQUES</v>
          </cell>
          <cell r="C11499" t="str">
            <v xml:space="preserve"> Набор стаканов ДАМПЬЕР СИЛЬВЕР 6шт 380мл высокие</v>
          </cell>
          <cell r="D11499" t="str">
            <v xml:space="preserve"> DAMPIERRE SILVER H/B TUMBLER 38</v>
          </cell>
          <cell r="E11499" t="str">
            <v>Франция</v>
          </cell>
          <cell r="F11499" t="str">
            <v>СТЕКЛО</v>
          </cell>
        </row>
        <row r="11500">
          <cell r="A11500" t="str">
            <v>H8625</v>
          </cell>
          <cell r="B11500" t="str">
            <v>CRISTAL D'ARQUES</v>
          </cell>
          <cell r="C11500" t="str">
            <v xml:space="preserve"> Набор стаканов ДАМПЬЕР ГОЛД 6шт 380мл высокие</v>
          </cell>
          <cell r="D11500" t="str">
            <v xml:space="preserve"> DAMPIERRE GOLD H/B TUMBLER 38</v>
          </cell>
          <cell r="E11500" t="str">
            <v>Франция</v>
          </cell>
          <cell r="F11500" t="str">
            <v>СТЕКЛО</v>
          </cell>
        </row>
        <row r="11501">
          <cell r="A11501" t="str">
            <v>J1642</v>
          </cell>
          <cell r="B11501" t="str">
            <v>CRISTAL D'ARQUES</v>
          </cell>
          <cell r="C11501" t="str">
            <v xml:space="preserve"> Набор фужеров (бокалов) для вина ЛЕДИ ДАЙМОНД РЭД 270мл 2шт</v>
          </cell>
          <cell r="D11501" t="str">
            <v xml:space="preserve"> LADY DIAMOND RED STEMMED GLASS 27</v>
          </cell>
          <cell r="E11501" t="str">
            <v>Франция</v>
          </cell>
          <cell r="F11501" t="str">
            <v>СТЕКЛО</v>
          </cell>
        </row>
        <row r="11502">
          <cell r="A11502" t="str">
            <v>J1643</v>
          </cell>
          <cell r="B11502" t="str">
            <v>CRISTAL D'ARQUES</v>
          </cell>
          <cell r="C11502" t="str">
            <v xml:space="preserve"> Набор фужеров (бокалов) для вина ЛЕДИ ДАЙМОНД РЭД 190мл 2шт</v>
          </cell>
          <cell r="D11502" t="str">
            <v xml:space="preserve"> LADY DIAMOND RED STEMMED GLASS 19</v>
          </cell>
          <cell r="E11502" t="str">
            <v>Франция</v>
          </cell>
          <cell r="F11502" t="str">
            <v>СТЕКЛО</v>
          </cell>
        </row>
        <row r="11503">
          <cell r="A11503" t="str">
            <v>J1646</v>
          </cell>
          <cell r="B11503" t="str">
            <v>CRISTAL D'ARQUES</v>
          </cell>
          <cell r="C11503" t="str">
            <v xml:space="preserve"> Набор фужеров (бокалов) для шампанского ЛЕДИ ДАЙМОНД РЭД 150мл 2шт</v>
          </cell>
          <cell r="D11503" t="str">
            <v xml:space="preserve"> LADY DIAMOND RED FLUTE 15</v>
          </cell>
          <cell r="E11503" t="str">
            <v>Франция</v>
          </cell>
          <cell r="F11503" t="str">
            <v>СТЕКЛО</v>
          </cell>
        </row>
        <row r="11504">
          <cell r="A11504" t="str">
            <v>J1647</v>
          </cell>
          <cell r="B11504" t="str">
            <v>CRISTAL D'ARQUES</v>
          </cell>
          <cell r="C11504" t="str">
            <v xml:space="preserve"> Набор стаканов ЛЕДИ ДАЙМОНД РЭД 270мл 2шт низкие</v>
          </cell>
          <cell r="D11504" t="str">
            <v xml:space="preserve"> LADY DIAMOND RED O/F TUMBLER 27</v>
          </cell>
          <cell r="E11504" t="str">
            <v>Франция</v>
          </cell>
          <cell r="F11504" t="str">
            <v>СТЕКЛО</v>
          </cell>
        </row>
        <row r="11505">
          <cell r="A11505" t="str">
            <v>J1648</v>
          </cell>
          <cell r="B11505" t="str">
            <v>CRISTAL D'ARQUES</v>
          </cell>
          <cell r="C11505" t="str">
            <v xml:space="preserve"> Набор фужеров (бокалов) для вина ЛЕДИ ДАЙМОНД ПУРПЛ 270мл 2шт</v>
          </cell>
          <cell r="D11505" t="str">
            <v xml:space="preserve"> LADY DIAMOND PURPLE STEMMED GLASS 27</v>
          </cell>
          <cell r="E11505" t="str">
            <v>Франция</v>
          </cell>
          <cell r="F11505" t="str">
            <v>СТЕКЛО</v>
          </cell>
        </row>
        <row r="11506">
          <cell r="A11506" t="str">
            <v>J1649</v>
          </cell>
          <cell r="B11506" t="str">
            <v>CRISTAL D'ARQUES</v>
          </cell>
          <cell r="C11506" t="str">
            <v xml:space="preserve"> Набор фужеров (бокалов) для вина ЛЕДИ ДАЙМОНД ПУРПЛ 190мл 2шт</v>
          </cell>
          <cell r="D11506" t="str">
            <v xml:space="preserve"> LADY DIAMOND PURPLE STEMMED GLASS 19</v>
          </cell>
          <cell r="E11506" t="str">
            <v>Франция</v>
          </cell>
          <cell r="F11506" t="str">
            <v>СТЕКЛО</v>
          </cell>
        </row>
        <row r="11507">
          <cell r="A11507" t="str">
            <v>J1650</v>
          </cell>
          <cell r="B11507" t="str">
            <v>CRISTAL D'ARQUES</v>
          </cell>
          <cell r="C11507" t="str">
            <v xml:space="preserve"> Набор фужеров (бокалов) для шампанского ЛЕДИ ДАЙМОНД ПУРПЛ 150мл 2шт</v>
          </cell>
          <cell r="D11507" t="str">
            <v xml:space="preserve"> LADY DIAMOND PURPLE FLUTE 15</v>
          </cell>
          <cell r="E11507" t="str">
            <v>Франция</v>
          </cell>
          <cell r="F11507" t="str">
            <v>СТЕКЛО</v>
          </cell>
        </row>
        <row r="11508">
          <cell r="A11508" t="str">
            <v>J1651</v>
          </cell>
          <cell r="B11508" t="str">
            <v>CRISTAL D'ARQUES</v>
          </cell>
          <cell r="C11508" t="str">
            <v xml:space="preserve"> Набор стаканов ЛЕДИ ДАЙМОНД ПУРПЛ 270мл 2шт низкие</v>
          </cell>
          <cell r="D11508" t="str">
            <v xml:space="preserve"> LADY DIAMOND PURPLE O/F TUMBLER 27</v>
          </cell>
          <cell r="E11508" t="str">
            <v>Франция</v>
          </cell>
          <cell r="F11508" t="str">
            <v>СТЕКЛО</v>
          </cell>
        </row>
        <row r="11509">
          <cell r="A11509" t="str">
            <v>GC10011</v>
          </cell>
          <cell r="B11509" t="str">
            <v>CROWN</v>
          </cell>
          <cell r="C11509" t="str">
            <v xml:space="preserve"> Садовая фигура-скрапер для обуви СОБАКА</v>
          </cell>
          <cell r="D11509" t="str">
            <v xml:space="preserve"> SHOE SCRAPER</v>
          </cell>
          <cell r="E11509" t="str">
            <v>Китай</v>
          </cell>
          <cell r="F11509" t="str">
            <v>КОКОСОВЫЕ ВОЛОКНА,МАГНЕЗИЯ(ОК</v>
          </cell>
        </row>
        <row r="11510">
          <cell r="A11510" t="str">
            <v>GC10012</v>
          </cell>
          <cell r="B11510" t="str">
            <v>CROWN</v>
          </cell>
          <cell r="C11510" t="str">
            <v xml:space="preserve"> Садовая фигура-скрапер для обуви КОТ</v>
          </cell>
          <cell r="D11510" t="str">
            <v xml:space="preserve"> SHOE SCRAPER</v>
          </cell>
          <cell r="E11510" t="str">
            <v>Китай</v>
          </cell>
          <cell r="F11510" t="str">
            <v>КОКОСОВЫЕ ВОЛОКНА,МАГНЕЗИЯ(ОК</v>
          </cell>
        </row>
        <row r="11511">
          <cell r="A11511" t="str">
            <v>GC10013</v>
          </cell>
          <cell r="B11511" t="str">
            <v>CROWN</v>
          </cell>
          <cell r="C11511" t="str">
            <v xml:space="preserve"> Садовая фигура-скрапер для обуви КРОЛИК</v>
          </cell>
          <cell r="D11511" t="str">
            <v xml:space="preserve"> SHOE SCRAPER</v>
          </cell>
          <cell r="E11511" t="str">
            <v>Китай</v>
          </cell>
          <cell r="F11511" t="str">
            <v>КОКОСОВЫЕ ВОЛОКНА,МАГНЕЗИЯ(ОК</v>
          </cell>
        </row>
        <row r="11512">
          <cell r="A11512" t="str">
            <v>GC10008</v>
          </cell>
          <cell r="B11512" t="str">
            <v>CROWN</v>
          </cell>
          <cell r="C11512" t="str">
            <v xml:space="preserve"> Садовая фигура-скрапер для обуви ЛЯГУШКА</v>
          </cell>
          <cell r="D11512" t="str">
            <v xml:space="preserve"> SHOE SCRAPER</v>
          </cell>
          <cell r="E11512" t="str">
            <v>Китай</v>
          </cell>
          <cell r="F11512" t="str">
            <v>КОКОСОВЫЕ ВОЛОКНА,МАГНЕЗИЯ(ОК</v>
          </cell>
        </row>
        <row r="11513">
          <cell r="A11513" t="str">
            <v>GC10009</v>
          </cell>
          <cell r="B11513" t="str">
            <v>CROWN</v>
          </cell>
          <cell r="C11513" t="str">
            <v xml:space="preserve"> Садовая фигура-скрапер для обуви ЁЖ</v>
          </cell>
          <cell r="D11513" t="str">
            <v xml:space="preserve"> SHOE SCRAPER</v>
          </cell>
          <cell r="E11513" t="str">
            <v>Китай</v>
          </cell>
          <cell r="F11513" t="str">
            <v>КОКОСОВЫЕ ВОЛОКНА,МАГНЕЗИЯ(ОК</v>
          </cell>
        </row>
        <row r="11514">
          <cell r="A11514" t="str">
            <v>GC10010</v>
          </cell>
          <cell r="B11514" t="str">
            <v>CROWN</v>
          </cell>
          <cell r="C11514" t="str">
            <v xml:space="preserve"> Садовая фигура-скрапер для обуви ЧЕРЕПАХА</v>
          </cell>
          <cell r="D11514" t="str">
            <v xml:space="preserve"> SHOE SCRAPER</v>
          </cell>
          <cell r="E11514" t="str">
            <v>Китай</v>
          </cell>
          <cell r="F11514" t="str">
            <v>КОКОСОВЫЕ ВОЛОКНА,МАГНЕЗИЯ(ОК</v>
          </cell>
        </row>
        <row r="11515">
          <cell r="A11515" t="str">
            <v>01572</v>
          </cell>
          <cell r="B11515" t="str">
            <v>CURVER</v>
          </cell>
          <cell r="C11515" t="str">
            <v xml:space="preserve"> Емкость для морозилки 2л глубокая</v>
          </cell>
          <cell r="D11515" t="str">
            <v xml:space="preserve"> FOODKEEPER 2L</v>
          </cell>
          <cell r="E11515" t="str">
            <v>Польша</v>
          </cell>
          <cell r="F11515" t="str">
            <v>ПЛАСТИК</v>
          </cell>
        </row>
        <row r="11516">
          <cell r="A11516" t="str">
            <v>01577</v>
          </cell>
          <cell r="B11516" t="str">
            <v>CURVER</v>
          </cell>
          <cell r="C11516" t="str">
            <v xml:space="preserve"> Емкость для морозилки 0.75л прямоугольная</v>
          </cell>
          <cell r="D11516" t="str">
            <v xml:space="preserve"> FOODKEEPER 0,75L</v>
          </cell>
          <cell r="E11516" t="str">
            <v>Венгрия</v>
          </cell>
          <cell r="F11516" t="str">
            <v>ПЛАСТИК</v>
          </cell>
        </row>
        <row r="11517">
          <cell r="A11517" t="str">
            <v>03874</v>
          </cell>
          <cell r="B11517" t="str">
            <v>CURVER</v>
          </cell>
          <cell r="C11517" t="str">
            <v xml:space="preserve"> Емкость для морозилки прямоугольная 3.0л</v>
          </cell>
          <cell r="D11517" t="str">
            <v xml:space="preserve"> FOODKEEPER 3L</v>
          </cell>
          <cell r="E11517" t="str">
            <v>Польша</v>
          </cell>
          <cell r="F11517" t="str">
            <v>ПЛАСТИК</v>
          </cell>
        </row>
        <row r="11518">
          <cell r="A11518" t="str">
            <v>03875</v>
          </cell>
          <cell r="B11518" t="str">
            <v>CURVER</v>
          </cell>
          <cell r="C11518" t="str">
            <v xml:space="preserve"> Емкость для морозилки FOODKEEPER 4л прямоугольная</v>
          </cell>
          <cell r="D11518" t="str">
            <v xml:space="preserve"> FOODKEEPER 4L</v>
          </cell>
          <cell r="E11518" t="str">
            <v>Польша</v>
          </cell>
          <cell r="F11518" t="str">
            <v>ПЛАСТИК</v>
          </cell>
        </row>
        <row r="11519">
          <cell r="A11519" t="str">
            <v>07626</v>
          </cell>
          <cell r="B11519" t="str">
            <v>CURVER</v>
          </cell>
          <cell r="C11519" t="str">
            <v xml:space="preserve"> Набор емкостей для морозилки и СВЧ 3шт 0.4л+0.8л+1.2л</v>
          </cell>
          <cell r="D11519" t="str">
            <v xml:space="preserve"> FOODKEEPERS SET-3</v>
          </cell>
          <cell r="E11519" t="str">
            <v>Польша</v>
          </cell>
          <cell r="F11519" t="str">
            <v>ПЛАСТИК</v>
          </cell>
        </row>
        <row r="11520">
          <cell r="A11520" t="str">
            <v>01573</v>
          </cell>
          <cell r="B11520" t="str">
            <v>CURVER</v>
          </cell>
          <cell r="C11520" t="str">
            <v xml:space="preserve"> Емкость для морозилки 3л квадратная</v>
          </cell>
          <cell r="D11520" t="str">
            <v xml:space="preserve"> FOODKEEPER 3L</v>
          </cell>
          <cell r="E11520" t="str">
            <v>Польша</v>
          </cell>
          <cell r="F11520" t="str">
            <v>ПЛАСТИК</v>
          </cell>
        </row>
        <row r="11521">
          <cell r="A11521" t="str">
            <v>01581</v>
          </cell>
          <cell r="B11521" t="str">
            <v>CURVER</v>
          </cell>
          <cell r="C11521" t="str">
            <v xml:space="preserve"> Емкость для морозилки 2л</v>
          </cell>
          <cell r="D11521" t="str">
            <v xml:space="preserve"> FOODKEEPER 2L</v>
          </cell>
          <cell r="E11521" t="str">
            <v>Польша</v>
          </cell>
          <cell r="F11521" t="str">
            <v>ПЛАСТИК</v>
          </cell>
        </row>
        <row r="11522">
          <cell r="A11522" t="str">
            <v>03870</v>
          </cell>
          <cell r="B11522" t="str">
            <v>CURVER</v>
          </cell>
          <cell r="C11522" t="str">
            <v xml:space="preserve"> Емкость для морозилки прямоугольная 0.4л</v>
          </cell>
          <cell r="D11522" t="str">
            <v xml:space="preserve"> FOODKEEPER RECT 0,4L</v>
          </cell>
          <cell r="E11522" t="str">
            <v>Польша</v>
          </cell>
          <cell r="F11522" t="str">
            <v>ПЛАСТИК</v>
          </cell>
        </row>
        <row r="11523">
          <cell r="A11523" t="str">
            <v>03871</v>
          </cell>
          <cell r="B11523" t="str">
            <v>CURVER</v>
          </cell>
          <cell r="C11523" t="str">
            <v xml:space="preserve"> Емкость для морозилки прямоугольная 0.8л</v>
          </cell>
          <cell r="D11523" t="str">
            <v xml:space="preserve"> FOODKEEPER RECT 0,8 L</v>
          </cell>
          <cell r="E11523" t="str">
            <v>Польша</v>
          </cell>
          <cell r="F11523" t="str">
            <v>ПЛАСТИК</v>
          </cell>
        </row>
        <row r="11524">
          <cell r="A11524" t="str">
            <v>03873</v>
          </cell>
          <cell r="B11524" t="str">
            <v>CURVER</v>
          </cell>
          <cell r="C11524" t="str">
            <v xml:space="preserve"> Емкость для морозилки FOODKEEPER 2л прямоугольная</v>
          </cell>
          <cell r="D11524" t="str">
            <v xml:space="preserve"> FOODKEEPER 2L</v>
          </cell>
          <cell r="E11524" t="str">
            <v>Польша</v>
          </cell>
          <cell r="F11524" t="str">
            <v>ПЛАСТИК</v>
          </cell>
        </row>
        <row r="11525">
          <cell r="A11525" t="str">
            <v>00544</v>
          </cell>
          <cell r="B11525" t="str">
            <v>CURVER</v>
          </cell>
          <cell r="C11525" t="str">
            <v xml:space="preserve"> Миска для смешивания 5л</v>
          </cell>
          <cell r="D11525" t="str">
            <v xml:space="preserve"> Mixing bowl 5L</v>
          </cell>
          <cell r="E11525" t="str">
            <v>Венгрия</v>
          </cell>
          <cell r="F11525" t="str">
            <v>ПЛАСТИК</v>
          </cell>
        </row>
        <row r="11526">
          <cell r="A11526" t="str">
            <v>00548</v>
          </cell>
          <cell r="B11526" t="str">
            <v>CURVER</v>
          </cell>
          <cell r="C11526" t="str">
            <v xml:space="preserve"> Миска для смешивания 3л</v>
          </cell>
          <cell r="D11526" t="str">
            <v xml:space="preserve"> Mixing bowl 3L</v>
          </cell>
          <cell r="E11526" t="str">
            <v>Венгрия</v>
          </cell>
          <cell r="F11526" t="str">
            <v>ПЛАСТИК</v>
          </cell>
        </row>
        <row r="11527">
          <cell r="A11527" t="str">
            <v>01396</v>
          </cell>
          <cell r="B11527" t="str">
            <v>CURVER</v>
          </cell>
          <cell r="C11527" t="str">
            <v xml:space="preserve"> Емкость для сыпучих 1л</v>
          </cell>
          <cell r="D11527" t="str">
            <v xml:space="preserve"> FOOD CONTAINER 1L</v>
          </cell>
          <cell r="E11527" t="str">
            <v>Польша</v>
          </cell>
          <cell r="F11527" t="str">
            <v>ПЛАСТИК</v>
          </cell>
        </row>
        <row r="11528">
          <cell r="A11528" t="str">
            <v>05141</v>
          </cell>
          <cell r="B11528" t="str">
            <v>CURVER</v>
          </cell>
          <cell r="C11528" t="str">
            <v xml:space="preserve"> Миска квадратная 33см 10л LUX</v>
          </cell>
          <cell r="D11528" t="str">
            <v xml:space="preserve"> BASIN SQR 10L</v>
          </cell>
          <cell r="E11528" t="str">
            <v>Польша</v>
          </cell>
          <cell r="F11528" t="str">
            <v>ПЛАСТИК</v>
          </cell>
        </row>
        <row r="11529">
          <cell r="A11529" t="str">
            <v>00410</v>
          </cell>
          <cell r="B11529" t="str">
            <v>CURVER</v>
          </cell>
          <cell r="C11529" t="str">
            <v xml:space="preserve"> Воронка с резиновым носиком</v>
          </cell>
          <cell r="D11529" t="str">
            <v xml:space="preserve"> Funnel</v>
          </cell>
          <cell r="E11529" t="str">
            <v>Венгрия</v>
          </cell>
          <cell r="F11529" t="str">
            <v>ПЛАСТИК</v>
          </cell>
        </row>
        <row r="11530">
          <cell r="A11530" t="str">
            <v>01913</v>
          </cell>
          <cell r="B11530" t="str">
            <v>CURVER</v>
          </cell>
          <cell r="C11530" t="str">
            <v xml:space="preserve"> Форма для льда 3шт</v>
          </cell>
          <cell r="D11530" t="str">
            <v xml:space="preserve"> ICE CUBE TRAY S-3/ON THE ROCKS</v>
          </cell>
          <cell r="E11530" t="str">
            <v>Венгрия</v>
          </cell>
          <cell r="F11530" t="str">
            <v>ПЛАСТИК</v>
          </cell>
        </row>
        <row r="11531">
          <cell r="A11531" t="str">
            <v>03201</v>
          </cell>
          <cell r="B11531" t="str">
            <v>CURVER</v>
          </cell>
          <cell r="C11531" t="str">
            <v xml:space="preserve"> Ведро 7л</v>
          </cell>
          <cell r="D11531" t="str">
            <v xml:space="preserve"> BUCKET 7L</v>
          </cell>
          <cell r="E11531" t="str">
            <v>Польша</v>
          </cell>
          <cell r="F11531" t="str">
            <v>ПЛАСТИК</v>
          </cell>
        </row>
        <row r="11532">
          <cell r="A11532" t="str">
            <v>03412</v>
          </cell>
          <cell r="B11532" t="str">
            <v>CURVER</v>
          </cell>
          <cell r="C11532" t="str">
            <v xml:space="preserve"> Сушилка для столовых приборов</v>
          </cell>
          <cell r="D11532" t="str">
            <v xml:space="preserve"> CUTLERY DRYER</v>
          </cell>
          <cell r="E11532" t="str">
            <v>Польша</v>
          </cell>
          <cell r="F11532" t="str">
            <v>ПЛАСТИК</v>
          </cell>
        </row>
        <row r="11533">
          <cell r="A11533" t="str">
            <v>03413</v>
          </cell>
          <cell r="B11533" t="str">
            <v>CURVER</v>
          </cell>
          <cell r="C11533" t="str">
            <v xml:space="preserve"> Дуршлаг круглый</v>
          </cell>
          <cell r="D11533" t="str">
            <v xml:space="preserve"> COLANDER</v>
          </cell>
          <cell r="E11533" t="str">
            <v>Польша</v>
          </cell>
          <cell r="F11533" t="str">
            <v>ПЛАСТИК</v>
          </cell>
        </row>
        <row r="11534">
          <cell r="A11534" t="str">
            <v>00401</v>
          </cell>
          <cell r="B11534" t="str">
            <v>CURVER</v>
          </cell>
          <cell r="C11534" t="str">
            <v xml:space="preserve"> Форма для льда 2шт палочки</v>
          </cell>
          <cell r="D11534" t="str">
            <v xml:space="preserve"> Set of 2 Ice sticks</v>
          </cell>
          <cell r="E11534" t="str">
            <v>Венгрия</v>
          </cell>
          <cell r="F11534" t="str">
            <v>ПЛАСТИК</v>
          </cell>
        </row>
        <row r="11535">
          <cell r="A11535" t="str">
            <v>00407</v>
          </cell>
          <cell r="B11535" t="str">
            <v>CURVER</v>
          </cell>
          <cell r="C11535" t="str">
            <v xml:space="preserve"> Соковыжималка для цитрусовых</v>
          </cell>
          <cell r="D11535" t="str">
            <v xml:space="preserve"> Squeezer</v>
          </cell>
          <cell r="E11535" t="str">
            <v>Венгрия</v>
          </cell>
          <cell r="F11535" t="str">
            <v>ПЛАСТИК</v>
          </cell>
        </row>
        <row r="11536">
          <cell r="A11536" t="str">
            <v>00549-1</v>
          </cell>
          <cell r="B11536" t="str">
            <v>CURVER</v>
          </cell>
          <cell r="C11536" t="str">
            <v xml:space="preserve"> Миска для смешивания 1.8л</v>
          </cell>
          <cell r="D11536" t="str">
            <v xml:space="preserve"> Mixing bowl 1,8L</v>
          </cell>
          <cell r="E11536" t="str">
            <v>Венгрия</v>
          </cell>
          <cell r="F11536" t="str">
            <v>ПЛАСТИК</v>
          </cell>
        </row>
        <row r="11537">
          <cell r="A11537" t="str">
            <v>00550</v>
          </cell>
          <cell r="B11537" t="str">
            <v>CURVER</v>
          </cell>
          <cell r="C11537" t="str">
            <v xml:space="preserve"> Дуршлаг с длинной ручкой</v>
          </cell>
          <cell r="D11537" t="str">
            <v xml:space="preserve"> Colander with handle</v>
          </cell>
          <cell r="E11537" t="str">
            <v>Венгрия</v>
          </cell>
          <cell r="F11537" t="str">
            <v>ПЛАСТИК</v>
          </cell>
        </row>
        <row r="11538">
          <cell r="A11538" t="str">
            <v>08030</v>
          </cell>
          <cell r="B11538" t="str">
            <v>CURVER</v>
          </cell>
          <cell r="C11538" t="str">
            <v xml:space="preserve"> Форма для льда 3шт кубики</v>
          </cell>
          <cell r="D11538" t="str">
            <v xml:space="preserve"> Set of 3 Ice cubes</v>
          </cell>
          <cell r="E11538" t="str">
            <v>Венгрия</v>
          </cell>
          <cell r="F11538" t="str">
            <v>ПЛАСТИК</v>
          </cell>
        </row>
        <row r="11539">
          <cell r="A11539" t="str">
            <v>00008</v>
          </cell>
          <cell r="B11539" t="str">
            <v>CURVER</v>
          </cell>
          <cell r="C11539" t="str">
            <v xml:space="preserve"> Емкость для морозилки и СВЧ GRAND CHEF 0.75л прямоугольная (серая крышка)</v>
          </cell>
          <cell r="D11539" t="str">
            <v xml:space="preserve"> FOODKEEPER RECT 0,75L</v>
          </cell>
          <cell r="E11539" t="str">
            <v>Люксембург</v>
          </cell>
          <cell r="F11539" t="str">
            <v>ПЛАСТИК</v>
          </cell>
        </row>
        <row r="11540">
          <cell r="A11540" t="str">
            <v>07379</v>
          </cell>
          <cell r="B11540" t="str">
            <v>CURVER</v>
          </cell>
          <cell r="C11540" t="str">
            <v xml:space="preserve"> Емкость для морозилки и СВЧ GRAND CHEF 1.2л прямоугольная (серая крышка)</v>
          </cell>
          <cell r="D11540" t="str">
            <v xml:space="preserve"> FOODKEEPER RECT 1,2L</v>
          </cell>
          <cell r="E11540" t="str">
            <v>Люксембург</v>
          </cell>
          <cell r="F11540" t="str">
            <v>ПЛАСТИК</v>
          </cell>
        </row>
        <row r="11541">
          <cell r="A11541" t="str">
            <v>08323-2</v>
          </cell>
          <cell r="B11541" t="str">
            <v>CURVER</v>
          </cell>
          <cell r="C11541" t="str">
            <v xml:space="preserve"> Набор емкостей для морозилки TAKE AWAY 3шт 1.2л оранжевая крышка</v>
          </cell>
          <cell r="D11541" t="str">
            <v xml:space="preserve"> TAKE AWAY DEEP SQUARE SETX3</v>
          </cell>
          <cell r="E11541" t="str">
            <v>Венгрия</v>
          </cell>
          <cell r="F11541" t="str">
            <v>ПЛАСТИК</v>
          </cell>
        </row>
        <row r="11542">
          <cell r="A11542" t="str">
            <v>08324-2</v>
          </cell>
          <cell r="B11542" t="str">
            <v>CURVER</v>
          </cell>
          <cell r="C11542" t="str">
            <v xml:space="preserve"> Набор емкостей для морозилки TAKE AWAY 3шт 0.95л голубая крышка</v>
          </cell>
          <cell r="D11542" t="str">
            <v xml:space="preserve"> TAKE AWAY RECTANGLE SET 3X0,9</v>
          </cell>
          <cell r="E11542" t="str">
            <v>Венгрия</v>
          </cell>
          <cell r="F11542" t="str">
            <v>ПЛАСТИК</v>
          </cell>
        </row>
        <row r="11543">
          <cell r="A11543" t="str">
            <v>08313</v>
          </cell>
          <cell r="B11543" t="str">
            <v>CURVER</v>
          </cell>
          <cell r="C11543" t="str">
            <v xml:space="preserve"> Набор емкостей для морозилки TAKE AWAY 5шт 0.7л</v>
          </cell>
          <cell r="D11543" t="str">
            <v xml:space="preserve"> TAKEAWAY SANDWICH KEEPER</v>
          </cell>
          <cell r="E11543" t="str">
            <v>Венгрия</v>
          </cell>
          <cell r="F11543" t="str">
            <v>ПЛАСТИК</v>
          </cell>
        </row>
        <row r="11544">
          <cell r="A11544" t="str">
            <v>08313-2</v>
          </cell>
          <cell r="B11544" t="str">
            <v>CURVER</v>
          </cell>
          <cell r="C11544" t="str">
            <v xml:space="preserve"> Набор емкостей для морозилки TAKE AWAY 3шт 0.7л зеленая крышка</v>
          </cell>
          <cell r="D11544" t="str">
            <v xml:space="preserve"> TAKE AWAY SET 3X0,7L  GRE</v>
          </cell>
          <cell r="E11544" t="str">
            <v>Венгрия</v>
          </cell>
          <cell r="F11544" t="str">
            <v>ПЛАСТИК</v>
          </cell>
        </row>
        <row r="11545">
          <cell r="A11545" t="str">
            <v>08323</v>
          </cell>
          <cell r="B11545" t="str">
            <v>CURVER</v>
          </cell>
          <cell r="C11545" t="str">
            <v xml:space="preserve"> Набор емкостей для морозилки TAKE AWAY 5шт 1.2л</v>
          </cell>
          <cell r="D11545" t="str">
            <v xml:space="preserve"> TAKEAWAY DEEP SQUARE</v>
          </cell>
          <cell r="E11545" t="str">
            <v>Венгрия</v>
          </cell>
          <cell r="F11545" t="str">
            <v>ПЛАСТИК</v>
          </cell>
        </row>
        <row r="11546">
          <cell r="A11546" t="str">
            <v>08324</v>
          </cell>
          <cell r="B11546" t="str">
            <v>CURVER</v>
          </cell>
          <cell r="C11546" t="str">
            <v xml:space="preserve"> Набор емкостей для морозилки TAKE AWAY 4шт 0.95л</v>
          </cell>
          <cell r="D11546" t="str">
            <v xml:space="preserve"> TAKEAWAY RECTANGLE</v>
          </cell>
          <cell r="E11546" t="str">
            <v>Венгрия</v>
          </cell>
          <cell r="F11546" t="str">
            <v>ПЛАСТИК</v>
          </cell>
        </row>
        <row r="11547">
          <cell r="A11547" t="str">
            <v>03406</v>
          </cell>
          <cell r="B11547" t="str">
            <v>CURVER</v>
          </cell>
          <cell r="C11547" t="str">
            <v xml:space="preserve"> Поднос для бара</v>
          </cell>
          <cell r="D11547" t="str">
            <v xml:space="preserve"> SERVING TRAY</v>
          </cell>
          <cell r="E11547" t="str">
            <v>Польша</v>
          </cell>
          <cell r="F11547" t="str">
            <v>ПЛАСТИК</v>
          </cell>
        </row>
        <row r="11548">
          <cell r="A11548" t="str">
            <v>03411</v>
          </cell>
          <cell r="B11548" t="str">
            <v>CURVER</v>
          </cell>
          <cell r="C11548" t="str">
            <v xml:space="preserve"> Набор мисок 3шт</v>
          </cell>
          <cell r="D11548" t="str">
            <v xml:space="preserve"> 3 PCS. MIXING BOWL SET</v>
          </cell>
          <cell r="E11548" t="str">
            <v>Венгрия</v>
          </cell>
          <cell r="F11548" t="str">
            <v>ПЛАСТИК</v>
          </cell>
        </row>
        <row r="11549">
          <cell r="A11549" t="str">
            <v>05142</v>
          </cell>
          <cell r="B11549" t="str">
            <v>CURVER</v>
          </cell>
          <cell r="C11549" t="str">
            <v xml:space="preserve"> Миска квадратная 36см 14л LUX</v>
          </cell>
          <cell r="D11549" t="str">
            <v xml:space="preserve"> BASIN SQR 14L</v>
          </cell>
          <cell r="E11549" t="str">
            <v>Польша</v>
          </cell>
          <cell r="F11549" t="str">
            <v>ПЛАСТИК</v>
          </cell>
        </row>
        <row r="11550">
          <cell r="A11550" t="str">
            <v>05213</v>
          </cell>
          <cell r="B11550" t="str">
            <v>CURVER</v>
          </cell>
          <cell r="C11550" t="str">
            <v xml:space="preserve"> Крышка для микроволновой печи</v>
          </cell>
          <cell r="D11550" t="str">
            <v xml:space="preserve"> MICROWAVE PLATE COVER</v>
          </cell>
          <cell r="E11550" t="str">
            <v>Польша</v>
          </cell>
          <cell r="F11550" t="str">
            <v>ПЛАСТИК</v>
          </cell>
        </row>
        <row r="11551">
          <cell r="A11551" t="str">
            <v>13402</v>
          </cell>
          <cell r="B11551" t="str">
            <v>CURVER</v>
          </cell>
          <cell r="C11551" t="str">
            <v xml:space="preserve"> Сушилка для посуды малая</v>
          </cell>
          <cell r="D11551" t="str">
            <v xml:space="preserve"> DISH DRAINER+TRAY</v>
          </cell>
          <cell r="E11551" t="str">
            <v>Польша</v>
          </cell>
          <cell r="F11551" t="str">
            <v>ПЛАСТИК</v>
          </cell>
        </row>
        <row r="11552">
          <cell r="A11552" t="str">
            <v>03203</v>
          </cell>
          <cell r="B11552" t="str">
            <v>CURVER</v>
          </cell>
          <cell r="C11552" t="str">
            <v xml:space="preserve"> Ведро 12л</v>
          </cell>
          <cell r="D11552" t="str">
            <v xml:space="preserve"> BUCKET 12L</v>
          </cell>
          <cell r="E11552" t="str">
            <v>Польша</v>
          </cell>
          <cell r="F11552" t="str">
            <v>ПЛАСТИК</v>
          </cell>
        </row>
        <row r="11553">
          <cell r="A11553" t="str">
            <v>04345</v>
          </cell>
          <cell r="B11553" t="str">
            <v>CURVER</v>
          </cell>
          <cell r="C11553" t="str">
            <v xml:space="preserve"> Емкость для сыпучих 1.6л овальная</v>
          </cell>
          <cell r="D11553" t="str">
            <v xml:space="preserve"> DISPENSER OVAL 1,6L</v>
          </cell>
          <cell r="E11553" t="str">
            <v>Польша</v>
          </cell>
          <cell r="F11553" t="str">
            <v>ПЛАСТИК</v>
          </cell>
        </row>
        <row r="11554">
          <cell r="A11554" t="str">
            <v>ATV110</v>
          </cell>
          <cell r="B11554" t="str">
            <v>ATTRIBUTE GADGET</v>
          </cell>
          <cell r="C11554" t="str">
            <v xml:space="preserve"> Солонка + перечница 10см VIVA синий</v>
          </cell>
          <cell r="D11554" t="str">
            <v xml:space="preserve"> Solt and Pepper box 10 cm</v>
          </cell>
          <cell r="E11554" t="str">
            <v>Китай</v>
          </cell>
          <cell r="F11554" t="str">
            <v>АКРИЛ,ПЛАСТИК</v>
          </cell>
        </row>
        <row r="11555">
          <cell r="A11555" t="str">
            <v>ATV112</v>
          </cell>
          <cell r="B11555" t="str">
            <v>ATTRIBUTE GADGET</v>
          </cell>
          <cell r="C11555" t="str">
            <v xml:space="preserve"> Солонка + перечница 10см VIVA оранжевый</v>
          </cell>
          <cell r="D11555" t="str">
            <v xml:space="preserve"> Solt and Pepper box 10 cm</v>
          </cell>
          <cell r="E11555" t="str">
            <v>Китай</v>
          </cell>
          <cell r="F11555" t="str">
            <v>АКРИЛ,ПЛАСТИК</v>
          </cell>
        </row>
        <row r="11556">
          <cell r="A11556" t="str">
            <v>ATV212</v>
          </cell>
          <cell r="B11556" t="str">
            <v>ATTRIBUTE GADGET</v>
          </cell>
          <cell r="C11556" t="str">
            <v xml:space="preserve"> Терка со сменным лезвием VIVA</v>
          </cell>
          <cell r="D11556" t="str">
            <v xml:space="preserve"> GRATER,TWO SLICERS,ABS,S/S 18/0</v>
          </cell>
          <cell r="E11556" t="str">
            <v>Китай</v>
          </cell>
          <cell r="F11556" t="str">
            <v>НЕРЖАВЕЮЩАЯ СТАЛЬ,ПЛАСТИК</v>
          </cell>
        </row>
        <row r="11557">
          <cell r="A11557" t="str">
            <v>ATV213</v>
          </cell>
          <cell r="B11557" t="str">
            <v>ATTRIBUTE GADGET</v>
          </cell>
          <cell r="C11557" t="str">
            <v xml:space="preserve"> Терка 6-и сторонняя VIVA</v>
          </cell>
          <cell r="D11557" t="str">
            <v xml:space="preserve"> 8“ 6-SIDED GRATER,SIX CORNER BOTTOM COVER,STAINLESS STEEL 18/0 0.25MM</v>
          </cell>
          <cell r="E11557" t="str">
            <v>Китай</v>
          </cell>
          <cell r="F11557" t="str">
            <v>НЕРЖАВЕЮЩАЯ СТАЛЬ,ПЛАСТИК</v>
          </cell>
        </row>
        <row r="11558">
          <cell r="A11558" t="str">
            <v>ATV101</v>
          </cell>
          <cell r="B11558" t="str">
            <v>ATTRIBUTE GADGET</v>
          </cell>
          <cell r="C11558" t="str">
            <v xml:space="preserve"> Орехоколка VIVA</v>
          </cell>
          <cell r="D11558" t="str">
            <v xml:space="preserve"> Nut Cracker</v>
          </cell>
          <cell r="E11558" t="str">
            <v>Китай</v>
          </cell>
          <cell r="F11558" t="str">
            <v>ХРОМИРОВАННАЯ СТАЛЬ</v>
          </cell>
        </row>
        <row r="11559">
          <cell r="A11559" t="str">
            <v>ATV102</v>
          </cell>
          <cell r="B11559" t="str">
            <v>ATTRIBUTE GADGET</v>
          </cell>
          <cell r="C11559" t="str">
            <v xml:space="preserve"> Штопор - открывалка хромированный VIVA 17см</v>
          </cell>
          <cell r="D11559" t="str">
            <v xml:space="preserve"> CORKSCREW/SILVER+WHITE PLASTIC  RING PACKING:BLISTER CARD</v>
          </cell>
          <cell r="E11559" t="str">
            <v>Китай</v>
          </cell>
          <cell r="F11559" t="str">
            <v>НЕРЖАВЕЮЩАЯ СТАЛЬ,ПЛАСТИК</v>
          </cell>
        </row>
        <row r="11560">
          <cell r="A11560" t="str">
            <v>ATV103</v>
          </cell>
          <cell r="B11560" t="str">
            <v>ATTRIBUTE GADGET</v>
          </cell>
          <cell r="C11560" t="str">
            <v xml:space="preserve"> Штопор - открывалка эмалированный VIVA 17см</v>
          </cell>
          <cell r="D11560" t="str">
            <v xml:space="preserve"> CORKSCREW/BLUE+ ORANGE PLASTIC  RING PACKING:BLISTER CARD</v>
          </cell>
          <cell r="E11560" t="str">
            <v>Китай</v>
          </cell>
          <cell r="F11560" t="str">
            <v>НЕРЖАВЕЮЩАЯ СТАЛЬ,ПЛАСТИК</v>
          </cell>
        </row>
        <row r="11561">
          <cell r="A11561" t="str">
            <v>ATV301</v>
          </cell>
          <cell r="B11561" t="str">
            <v>ATTRIBUTE GADGET</v>
          </cell>
          <cell r="C11561" t="str">
            <v xml:space="preserve"> Кружка-сито VIVA</v>
          </cell>
          <cell r="D11561" t="str">
            <v xml:space="preserve"> S/S Flour Sifter</v>
          </cell>
          <cell r="E11561" t="str">
            <v>Китай</v>
          </cell>
          <cell r="F11561" t="str">
            <v>ХРОМИРОВАННАЯ СТАЛЬ</v>
          </cell>
        </row>
        <row r="11562">
          <cell r="A11562" t="str">
            <v>ATV504</v>
          </cell>
          <cell r="B11562" t="str">
            <v>ATTRIBUTE GADGET</v>
          </cell>
          <cell r="C11562" t="str">
            <v xml:space="preserve"> Картофелемялка пластик VIVA</v>
          </cell>
          <cell r="D11562" t="str">
            <v xml:space="preserve"> Nylon Potato Masher</v>
          </cell>
          <cell r="E11562" t="str">
            <v>Китай</v>
          </cell>
          <cell r="F11562" t="str">
            <v>ПЛАСТИК,НЕЙЛОН</v>
          </cell>
        </row>
        <row r="11563">
          <cell r="A11563" t="str">
            <v>ATV604</v>
          </cell>
          <cell r="B11563" t="str">
            <v>ATTRIBUTE GADGET</v>
          </cell>
          <cell r="C11563" t="str">
            <v xml:space="preserve"> Штопор - открывалка эмалированный VIVA 15см серо -зелёный</v>
          </cell>
          <cell r="D11563" t="str">
            <v xml:space="preserve"> CORKSCREW/BLUE+ ORANGE PLASTIC  RING PACKING:BLISTER CARD</v>
          </cell>
          <cell r="E11563" t="str">
            <v>Китай</v>
          </cell>
          <cell r="F11563" t="str">
            <v>НЕРЖАВЕЮЩАЯ СТАЛЬ,ПЛАСТИК</v>
          </cell>
        </row>
        <row r="11564">
          <cell r="A11564" t="str">
            <v>ATV605</v>
          </cell>
          <cell r="B11564" t="str">
            <v>ATTRIBUTE GADGET</v>
          </cell>
          <cell r="C11564" t="str">
            <v xml:space="preserve"> Штопор - открывалка хромированный VIVA 15см</v>
          </cell>
          <cell r="D11564" t="str">
            <v xml:space="preserve"> CORKSCREW/SILVER+WHITE PLASTIC  RING PACKING:BLISTER CARD</v>
          </cell>
          <cell r="E11564" t="str">
            <v>Китай</v>
          </cell>
          <cell r="F11564" t="str">
            <v>НЕРЖАВЕЮЩАЯ СТАЛЬ,ПЛАСТИК</v>
          </cell>
        </row>
        <row r="11565">
          <cell r="A11565" t="str">
            <v>ATV607</v>
          </cell>
          <cell r="B11565" t="str">
            <v>ATTRIBUTE GADGET</v>
          </cell>
          <cell r="C11565" t="str">
            <v xml:space="preserve"> Нож консервный - открывалка хромированные VIVA</v>
          </cell>
          <cell r="D11565" t="str">
            <v xml:space="preserve"> Wing Opener</v>
          </cell>
          <cell r="E11565" t="str">
            <v>Китай</v>
          </cell>
          <cell r="F11565" t="str">
            <v>ХРОМИРОВАННАЯ СТАЛЬ</v>
          </cell>
        </row>
        <row r="11566">
          <cell r="A11566" t="str">
            <v>ATV609</v>
          </cell>
          <cell r="B11566" t="str">
            <v>ATTRIBUTE GADGET</v>
          </cell>
          <cell r="C11566" t="str">
            <v xml:space="preserve"> Пресс для чеснока VIVA серый</v>
          </cell>
          <cell r="D11566" t="str">
            <v xml:space="preserve"> Die-Cast Garlic Press</v>
          </cell>
          <cell r="E11566" t="str">
            <v>Китай</v>
          </cell>
          <cell r="F11566" t="str">
            <v>ЭМАЛИРОВАННАЯ СТАЛЬ</v>
          </cell>
        </row>
        <row r="11567">
          <cell r="A11567" t="str">
            <v>ATV208</v>
          </cell>
          <cell r="B11567" t="str">
            <v>ATTRIBUTE GADGET</v>
          </cell>
          <cell r="C11567" t="str">
            <v xml:space="preserve"> Ножницы универсальные VIVA</v>
          </cell>
          <cell r="D11567" t="str">
            <v xml:space="preserve"> Viva Series Universal Scissors</v>
          </cell>
          <cell r="E11567" t="str">
            <v>Китай</v>
          </cell>
          <cell r="F11567" t="str">
            <v>НЕРЖАВЕЮЩАЯ СТАЛЬ,ПЛАСТИК</v>
          </cell>
        </row>
        <row r="11568">
          <cell r="A11568" t="str">
            <v>ATV214</v>
          </cell>
          <cell r="B11568" t="str">
            <v>ATTRIBUTE GADGET</v>
          </cell>
          <cell r="C11568" t="str">
            <v xml:space="preserve"> Терка с контейнером VIVA оранжевая</v>
          </cell>
          <cell r="D11568" t="str">
            <v xml:space="preserve"> SLICER SET,STAINLESS STEEL 18/0 0.3MM, PP,ABS</v>
          </cell>
          <cell r="E11568" t="str">
            <v>Китай</v>
          </cell>
          <cell r="F11568" t="str">
            <v>НЕРЖАВЕЮЩАЯ СТАЛЬ,ПЛАСТИК</v>
          </cell>
        </row>
        <row r="11569">
          <cell r="A11569" t="str">
            <v>ATV601</v>
          </cell>
          <cell r="B11569" t="str">
            <v>ATTRIBUTE GADGET</v>
          </cell>
          <cell r="C11569" t="str">
            <v xml:space="preserve"> Орехоколка VIVA</v>
          </cell>
          <cell r="D11569" t="str">
            <v xml:space="preserve"> Nut Cracker</v>
          </cell>
          <cell r="E11569" t="str">
            <v>Китай</v>
          </cell>
          <cell r="F11569" t="str">
            <v>ХРОМИРОВАННАЯ СТАЛЬ</v>
          </cell>
        </row>
        <row r="11570">
          <cell r="A11570" t="str">
            <v>ATV603</v>
          </cell>
          <cell r="B11570" t="str">
            <v>ATTRIBUTE GADGET</v>
          </cell>
          <cell r="C11570" t="str">
            <v xml:space="preserve"> Штопор - открывалка эмалированный VIVA 17см серо-зелёный</v>
          </cell>
          <cell r="D11570" t="str">
            <v xml:space="preserve"> CORKSCREW/BLUE+ ORANGE PLASTIC  RING PACKING:BLISTER CARD</v>
          </cell>
          <cell r="E11570" t="str">
            <v>Китай</v>
          </cell>
          <cell r="F11570" t="str">
            <v>НЕРЖАВЕЮЩАЯ СТАЛЬ,ПЛАСТИК</v>
          </cell>
        </row>
        <row r="11571">
          <cell r="A11571" t="str">
            <v>ATV714</v>
          </cell>
          <cell r="B11571" t="str">
            <v>ATTRIBUTE GADGET</v>
          </cell>
          <cell r="C11571" t="str">
            <v xml:space="preserve"> Терка с контейнером VIVA серо-зелёная</v>
          </cell>
          <cell r="D11571" t="str">
            <v xml:space="preserve"> SLICER SET,STAINLESS STEEL 18/0 0.3MM, PP,ABS</v>
          </cell>
          <cell r="E11571" t="str">
            <v>Китай</v>
          </cell>
          <cell r="F11571" t="str">
            <v>НЕРЖАВЕЮЩАЯ СТАЛЬ,ПЛАСТИК</v>
          </cell>
        </row>
        <row r="11572">
          <cell r="A11572" t="str">
            <v>ATV107</v>
          </cell>
          <cell r="B11572" t="str">
            <v>ATTRIBUTE GADGET</v>
          </cell>
          <cell r="C11572" t="str">
            <v xml:space="preserve"> Нож консервный + открывалка хромированные VIVA</v>
          </cell>
          <cell r="D11572" t="str">
            <v xml:space="preserve"> Wing Opener</v>
          </cell>
          <cell r="E11572" t="str">
            <v>Китай</v>
          </cell>
          <cell r="F11572" t="str">
            <v>ХРОМИРОВАННАЯ СТАЛЬ</v>
          </cell>
        </row>
        <row r="11573">
          <cell r="A11573" t="str">
            <v>ATV201</v>
          </cell>
          <cell r="B11573" t="str">
            <v>ATTRIBUTE GADGET</v>
          </cell>
          <cell r="C11573" t="str">
            <v xml:space="preserve"> Нож официанта+открывалка VIVA синий</v>
          </cell>
          <cell r="D11573" t="str">
            <v xml:space="preserve"> WAITER OPENER-BLUE PACKING: BLISTER CARD</v>
          </cell>
          <cell r="E11573" t="str">
            <v>Китай</v>
          </cell>
          <cell r="F11573" t="str">
            <v>НЕРЖАВЕЮЩАЯ СТАЛЬ,ПЛАСТИК</v>
          </cell>
        </row>
        <row r="11574">
          <cell r="A11574" t="str">
            <v>ATV207</v>
          </cell>
          <cell r="B11574" t="str">
            <v>ATTRIBUTE GADGET</v>
          </cell>
          <cell r="C11574" t="str">
            <v xml:space="preserve"> Ножницы для птицы VIVA</v>
          </cell>
          <cell r="D11574" t="str">
            <v xml:space="preserve"> Viva Series Poultry Scissors</v>
          </cell>
          <cell r="E11574" t="str">
            <v>Китай</v>
          </cell>
          <cell r="F11574" t="str">
            <v>НЕРЖАВЕЮЩАЯ СТАЛЬ</v>
          </cell>
        </row>
        <row r="11575">
          <cell r="A11575" t="str">
            <v>ATV302</v>
          </cell>
          <cell r="B11575" t="str">
            <v>ATTRIBUTE GADGET</v>
          </cell>
          <cell r="C11575" t="str">
            <v xml:space="preserve"> Венчик VIVA</v>
          </cell>
          <cell r="D11575" t="str">
            <v xml:space="preserve"> S/S Egg Whisk</v>
          </cell>
          <cell r="E11575" t="str">
            <v>Китай</v>
          </cell>
          <cell r="F11575" t="str">
            <v>НЕРЖАВЕЮЩАЯ СТАЛЬ,ПЛАСТИК</v>
          </cell>
        </row>
        <row r="11576">
          <cell r="A11576" t="str">
            <v>AAM001</v>
          </cell>
          <cell r="B11576" t="str">
            <v>ATTRIBUTE GADGET</v>
          </cell>
          <cell r="C11576" t="str">
            <v xml:space="preserve"> Коврик для сушки посуды 38х50см</v>
          </cell>
          <cell r="D11576" t="str">
            <v xml:space="preserve"> MICROFIBER DISH DRYING MAT 38X50CM</v>
          </cell>
          <cell r="E11576" t="str">
            <v>Китай</v>
          </cell>
          <cell r="F11576" t="str">
            <v>МИКРОФИБРА,ПОРОЛОН</v>
          </cell>
        </row>
        <row r="11577">
          <cell r="A11577" t="str">
            <v>ATV6241</v>
          </cell>
          <cell r="B11577" t="str">
            <v>ATTRIBUTE GADGET</v>
          </cell>
          <cell r="C11577" t="str">
            <v xml:space="preserve"> Штопор 23см VIVA Chrome</v>
          </cell>
          <cell r="D11577" t="str">
            <v xml:space="preserve"> Wing Corkscrew chrome plated</v>
          </cell>
          <cell r="E11577" t="str">
            <v>Китай</v>
          </cell>
          <cell r="F11577" t="str">
            <v>ХРОМИРОВАННАЯСТАЛЬ,ПЛАСТИК</v>
          </cell>
        </row>
        <row r="11578">
          <cell r="A11578" t="str">
            <v>ATV820</v>
          </cell>
          <cell r="B11578" t="str">
            <v>ATTRIBUTE GADGET</v>
          </cell>
          <cell r="C11578" t="str">
            <v xml:space="preserve"> Половник RED&amp;WHITE</v>
          </cell>
          <cell r="D11578" t="str">
            <v xml:space="preserve"> "Silicone soup landle with PP handle       </v>
          </cell>
        </row>
        <row r="11579">
          <cell r="A11579" t="str">
            <v xml:space="preserve">	Китай	ПЛАСТИК,СИЛИКОН_x000D_
=ATV821"</v>
          </cell>
          <cell r="B11579" t="str">
            <v>ATTRIBUTE GADGET</v>
          </cell>
          <cell r="C11579" t="str">
            <v xml:space="preserve"> Лопатка RED&amp;WHITE</v>
          </cell>
          <cell r="D11579" t="str">
            <v xml:space="preserve"> Silicone turner with PP handle</v>
          </cell>
          <cell r="E11579" t="str">
            <v>Китай</v>
          </cell>
          <cell r="F11579" t="str">
            <v>ПЛАСТИК,СИЛИКОН</v>
          </cell>
        </row>
        <row r="11580">
          <cell r="A11580" t="str">
            <v>ATV822</v>
          </cell>
          <cell r="B11580" t="str">
            <v>ATTRIBUTE GADGET</v>
          </cell>
          <cell r="C11580" t="str">
            <v xml:space="preserve"> Ложка RED&amp;WHITE</v>
          </cell>
          <cell r="D11580" t="str">
            <v xml:space="preserve"> Silicone spoon with PP handle</v>
          </cell>
          <cell r="E11580" t="str">
            <v>Китай</v>
          </cell>
          <cell r="F11580" t="str">
            <v>ПЛАСТИК,СИЛИКОН</v>
          </cell>
        </row>
        <row r="11581">
          <cell r="A11581" t="str">
            <v>ATV823</v>
          </cell>
          <cell r="B11581" t="str">
            <v>ATTRIBUTE GADGET</v>
          </cell>
          <cell r="C11581" t="str">
            <v xml:space="preserve"> Шумовка RED&amp;WHITE</v>
          </cell>
          <cell r="D11581" t="str">
            <v xml:space="preserve"> "Silicone foam landle with PP handle                       </v>
          </cell>
        </row>
        <row r="11582">
          <cell r="A11582" t="str">
            <v xml:space="preserve">	Китай	ПЛАСТИК,СИЛИКОН_x000D_
=ATV427B"</v>
          </cell>
          <cell r="B11582" t="str">
            <v>ATTRIBUTE GADGET</v>
          </cell>
          <cell r="C11582" t="str">
            <v xml:space="preserve"> Лопатка универсальная пластик VIVA White</v>
          </cell>
          <cell r="D11582" t="str">
            <v xml:space="preserve"> Nylon Turner</v>
          </cell>
          <cell r="E11582" t="str">
            <v>Китай</v>
          </cell>
          <cell r="F11582" t="str">
            <v>ПЛАСТИК,НЕЙЛОН</v>
          </cell>
        </row>
        <row r="11583">
          <cell r="A11583" t="str">
            <v>ATV432B</v>
          </cell>
          <cell r="B11583" t="str">
            <v>ATTRIBUTE GADGET</v>
          </cell>
          <cell r="C11583" t="str">
            <v xml:space="preserve"> Кисточка пекарская VIVA White</v>
          </cell>
          <cell r="D11583" t="str">
            <v xml:space="preserve"> Pastry Brush</v>
          </cell>
          <cell r="E11583" t="str">
            <v>Китай</v>
          </cell>
          <cell r="F11583" t="str">
            <v>ПЛАСТИК,НЕЙЛОН</v>
          </cell>
        </row>
        <row r="11584">
          <cell r="A11584" t="str">
            <v>AGB113</v>
          </cell>
          <cell r="B11584" t="str">
            <v>ATTRIBUTE GADGET</v>
          </cell>
          <cell r="C11584" t="str">
            <v xml:space="preserve"> Лопатка широкая BAMBOO</v>
          </cell>
          <cell r="D11584" t="str">
            <v xml:space="preserve"> Bamboo spatula</v>
          </cell>
          <cell r="E11584" t="str">
            <v>Китай</v>
          </cell>
          <cell r="F11584" t="str">
            <v>БАМБУК</v>
          </cell>
        </row>
        <row r="11585">
          <cell r="A11585" t="str">
            <v>AGB110</v>
          </cell>
          <cell r="B11585" t="str">
            <v>ATTRIBUTE GADGET</v>
          </cell>
          <cell r="C11585" t="str">
            <v xml:space="preserve"> Лопатка BAMBOO</v>
          </cell>
          <cell r="D11585" t="str">
            <v xml:space="preserve"> Bamboo spatula</v>
          </cell>
          <cell r="E11585" t="str">
            <v>Китай</v>
          </cell>
          <cell r="F11585" t="str">
            <v>БАМБУК</v>
          </cell>
        </row>
        <row r="11586">
          <cell r="A11586" t="str">
            <v>AGB130</v>
          </cell>
          <cell r="B11586" t="str">
            <v>ATTRIBUTE GADGET</v>
          </cell>
          <cell r="C11586" t="str">
            <v xml:space="preserve"> Ложка BAMBOO</v>
          </cell>
          <cell r="D11586" t="str">
            <v xml:space="preserve"> Bamboo spoon</v>
          </cell>
          <cell r="E11586" t="str">
            <v>Китай</v>
          </cell>
          <cell r="F11586" t="str">
            <v>БАМБУК</v>
          </cell>
        </row>
        <row r="11587">
          <cell r="A11587" t="str">
            <v>AGB111</v>
          </cell>
          <cell r="B11587" t="str">
            <v>ATTRIBUTE GADGET</v>
          </cell>
          <cell r="C11587" t="str">
            <v xml:space="preserve"> Лопатка c прорезями BAMBOO</v>
          </cell>
          <cell r="D11587" t="str">
            <v xml:space="preserve"> Bamboo spatula</v>
          </cell>
          <cell r="E11587" t="str">
            <v>Китай</v>
          </cell>
          <cell r="F11587" t="str">
            <v>БАМБУК</v>
          </cell>
        </row>
        <row r="11588">
          <cell r="A11588" t="str">
            <v>ATV808</v>
          </cell>
          <cell r="B11588" t="str">
            <v>ATTRIBUTE GADGET</v>
          </cell>
          <cell r="C11588" t="str">
            <v xml:space="preserve"> Ложка кухонная FUN</v>
          </cell>
          <cell r="D11588" t="str">
            <v xml:space="preserve"> KITCHEN SPOON</v>
          </cell>
          <cell r="E11588" t="str">
            <v>Китай</v>
          </cell>
          <cell r="F11588" t="str">
            <v>ПЛАСТИК,НЕЙЛОН</v>
          </cell>
        </row>
        <row r="11589">
          <cell r="A11589" t="str">
            <v>AGS034</v>
          </cell>
          <cell r="B11589" t="str">
            <v>ATTRIBUTE GADGET</v>
          </cell>
          <cell r="C11589" t="str">
            <v xml:space="preserve"> Корзина в раковину STEEL TOUCH 34х24см</v>
          </cell>
          <cell r="D11589" t="str">
            <v xml:space="preserve"> "S/S square washing basket 34х24х11cm</v>
          </cell>
        </row>
        <row r="11590">
          <cell r="A11590" t="str">
            <v>(PP)"</v>
          </cell>
          <cell r="B11590" t="str">
            <v>Китай</v>
          </cell>
          <cell r="C11590" t="str">
            <v>МЕТАЛЛ</v>
          </cell>
        </row>
        <row r="11591">
          <cell r="A11591" t="str">
            <v>AGS020</v>
          </cell>
          <cell r="B11591" t="str">
            <v>ATTRIBUTE GADGET</v>
          </cell>
          <cell r="C11591" t="str">
            <v xml:space="preserve"> Дуршлаг STEEL TOUCH 20.5см</v>
          </cell>
          <cell r="D11591" t="str">
            <v xml:space="preserve"> S/S punching hole strainer with handles 20.5cm</v>
          </cell>
          <cell r="E11591" t="str">
            <v>Китай</v>
          </cell>
          <cell r="F11591" t="str">
            <v>МЕТАЛЛ</v>
          </cell>
        </row>
        <row r="11592">
          <cell r="A11592" t="str">
            <v>AGP007</v>
          </cell>
          <cell r="B11592" t="str">
            <v>ATTRIBUTE GADGET</v>
          </cell>
          <cell r="C11592" t="str">
            <v xml:space="preserve"> Сито Light 7.5см</v>
          </cell>
          <cell r="D11592" t="str">
            <v xml:space="preserve"> S/S strainer with plastic circle 7.5cm</v>
          </cell>
          <cell r="E11592" t="str">
            <v>Китай</v>
          </cell>
          <cell r="F11592" t="str">
            <v>МЕТАЛЛ,ПЛАСТИК</v>
          </cell>
        </row>
        <row r="11593">
          <cell r="A11593" t="str">
            <v>AGP012</v>
          </cell>
          <cell r="B11593" t="str">
            <v>ATTRIBUTE GADGET</v>
          </cell>
          <cell r="C11593" t="str">
            <v xml:space="preserve"> Сито LIGHT 12.5см</v>
          </cell>
          <cell r="D11593" t="str">
            <v xml:space="preserve"> S/S strainer with plastic circle 12.5cm</v>
          </cell>
          <cell r="E11593" t="str">
            <v>Китай</v>
          </cell>
          <cell r="F11593" t="str">
            <v>МЕТАЛЛ,ПЛАСТИК</v>
          </cell>
        </row>
        <row r="11594">
          <cell r="A11594" t="str">
            <v>AGP015</v>
          </cell>
          <cell r="B11594" t="str">
            <v>ATTRIBUTE GADGET</v>
          </cell>
          <cell r="C11594" t="str">
            <v xml:space="preserve"> Сито-дуршлаг LIGHT 15.5см</v>
          </cell>
          <cell r="D11594" t="str">
            <v xml:space="preserve"> S/S strainer with plastic circle 15.5cm</v>
          </cell>
          <cell r="E11594" t="str">
            <v>Китай</v>
          </cell>
          <cell r="F11594" t="str">
            <v>МЕТАЛЛ,ПЛАСТИК</v>
          </cell>
        </row>
        <row r="11595">
          <cell r="A11595" t="str">
            <v>AGP019</v>
          </cell>
          <cell r="B11595" t="str">
            <v>ATTRIBUTE GADGET</v>
          </cell>
          <cell r="C11595" t="str">
            <v xml:space="preserve"> Сито-дуршлаг LIGHT 19см</v>
          </cell>
          <cell r="D11595" t="str">
            <v xml:space="preserve"> S/S strainer with plastic circle 19cm</v>
          </cell>
          <cell r="E11595" t="str">
            <v>Китай</v>
          </cell>
          <cell r="F11595" t="str">
            <v>МЕТАЛЛ,ПЛАСТИК</v>
          </cell>
        </row>
        <row r="11596">
          <cell r="A11596" t="str">
            <v>ABP204</v>
          </cell>
          <cell r="B11596" t="str">
            <v>ATTRIBUTE GADGET</v>
          </cell>
          <cell r="C11596" t="str">
            <v xml:space="preserve"> Набор форм для вырезания теста PASTEL 4шт</v>
          </cell>
          <cell r="D11596" t="str">
            <v xml:space="preserve"> 4pcs cookie stamp</v>
          </cell>
          <cell r="E11596" t="str">
            <v>Китай</v>
          </cell>
          <cell r="F11596" t="str">
            <v>ПЛАСТИК</v>
          </cell>
        </row>
        <row r="11597">
          <cell r="A11597" t="str">
            <v>ABP205</v>
          </cell>
          <cell r="B11597" t="str">
            <v>ATTRIBUTE GADGET</v>
          </cell>
          <cell r="C11597" t="str">
            <v xml:space="preserve"> Набор форм для вырезания теста PASTEL 5шт</v>
          </cell>
          <cell r="D11597" t="str">
            <v xml:space="preserve"> 5pcs star cookie cutter</v>
          </cell>
          <cell r="E11597" t="str">
            <v>Китай</v>
          </cell>
          <cell r="F11597" t="str">
            <v>ПЛАСТИК</v>
          </cell>
        </row>
        <row r="11598">
          <cell r="A11598" t="str">
            <v>ABM203</v>
          </cell>
          <cell r="B11598" t="str">
            <v>ATTRIBUTE GADGET</v>
          </cell>
          <cell r="C11598" t="str">
            <v xml:space="preserve"> Набор форм для вырезания теста SHAPES 3шт</v>
          </cell>
          <cell r="D11598" t="str">
            <v xml:space="preserve"> 3pcs SS cookie cutter</v>
          </cell>
          <cell r="E11598" t="str">
            <v>Китай</v>
          </cell>
          <cell r="F11598" t="str">
            <v>МЕТАЛЛ</v>
          </cell>
        </row>
        <row r="11599">
          <cell r="A11599" t="str">
            <v>ABP291</v>
          </cell>
          <cell r="B11599" t="str">
            <v>ATTRIBUTE GADGET</v>
          </cell>
          <cell r="C11599" t="str">
            <v xml:space="preserve"> Скалка для теста с ручкой PASTEL 10см</v>
          </cell>
          <cell r="D11599" t="str">
            <v xml:space="preserve"> cake tool</v>
          </cell>
          <cell r="E11599" t="str">
            <v>Китай</v>
          </cell>
          <cell r="F11599" t="str">
            <v>ПЛАСТИК</v>
          </cell>
        </row>
        <row r="11600">
          <cell r="A11600" t="str">
            <v>ATV604-1</v>
          </cell>
          <cell r="B11600" t="str">
            <v>ATTRIBUTE GADGET</v>
          </cell>
          <cell r="C11600" t="str">
            <v xml:space="preserve"> Штопор - открывалка эмалированный VIVA 15см серо -зелёный</v>
          </cell>
          <cell r="E11600" t="str">
            <v>Китай</v>
          </cell>
          <cell r="F11600" t="str">
            <v>МЕТАЛЛ</v>
          </cell>
        </row>
        <row r="11601">
          <cell r="A11601" t="str">
            <v>ABS310</v>
          </cell>
          <cell r="B11601" t="str">
            <v>ATTRIBUTE GADGET</v>
          </cell>
          <cell r="C11601" t="str">
            <v xml:space="preserve"> Прихватка силиконовая GRACE</v>
          </cell>
          <cell r="D11601" t="str">
            <v xml:space="preserve"> Small silicone oven mitt Size:10.7x5.6x8.7cm</v>
          </cell>
          <cell r="E11601" t="str">
            <v>Китай</v>
          </cell>
          <cell r="F11601" t="str">
            <v>СИЛИКОН</v>
          </cell>
        </row>
        <row r="11602">
          <cell r="A11602" t="str">
            <v>ABS311</v>
          </cell>
          <cell r="B11602" t="str">
            <v>ATTRIBUTE GADGET</v>
          </cell>
          <cell r="C11602" t="str">
            <v xml:space="preserve"> Прихватка силиконовая APRICOT</v>
          </cell>
          <cell r="D11602" t="str">
            <v xml:space="preserve"> Small silicone oven mitt Size:10.7x5.6x8.7cm</v>
          </cell>
          <cell r="E11602" t="str">
            <v>Китай</v>
          </cell>
          <cell r="F11602" t="str">
            <v>СИЛИКОН</v>
          </cell>
        </row>
        <row r="11603">
          <cell r="A11603" t="str">
            <v>AGF105</v>
          </cell>
          <cell r="B11603" t="str">
            <v>ATTRIBUTE GADGET</v>
          </cell>
          <cell r="C11603" t="str">
            <v xml:space="preserve"> Половник FRESH</v>
          </cell>
          <cell r="D11603" t="str">
            <v xml:space="preserve"> nylon soup ladel</v>
          </cell>
          <cell r="E11603" t="str">
            <v>Китай</v>
          </cell>
          <cell r="F11603" t="str">
            <v>НЕЙЛОН,ПОЛИПРОПИЛЕН</v>
          </cell>
        </row>
        <row r="11604">
          <cell r="A11604" t="str">
            <v>AGF130</v>
          </cell>
          <cell r="B11604" t="str">
            <v>ATTRIBUTE GADGET</v>
          </cell>
          <cell r="C11604" t="str">
            <v xml:space="preserve"> Ложка кухонная FRESH</v>
          </cell>
          <cell r="D11604" t="str">
            <v xml:space="preserve"> nylon spoon</v>
          </cell>
          <cell r="E11604" t="str">
            <v>Китай</v>
          </cell>
          <cell r="F11604" t="str">
            <v>НЕЙЛОН,ПОЛИПРОПИЛЕН</v>
          </cell>
        </row>
        <row r="11605">
          <cell r="A11605" t="str">
            <v>AGF100</v>
          </cell>
          <cell r="B11605" t="str">
            <v>ATTRIBUTE GADGET</v>
          </cell>
          <cell r="C11605" t="str">
            <v xml:space="preserve"> Шумовка FRESH</v>
          </cell>
          <cell r="D11605" t="str">
            <v xml:space="preserve"> nylon skimmer</v>
          </cell>
          <cell r="E11605" t="str">
            <v>Китай</v>
          </cell>
          <cell r="F11605" t="str">
            <v>НЕЙЛОН,ПОЛИПРОПИЛЕН</v>
          </cell>
        </row>
        <row r="11606">
          <cell r="A11606" t="str">
            <v>AGF110</v>
          </cell>
          <cell r="B11606" t="str">
            <v>ATTRIBUTE GADGET</v>
          </cell>
          <cell r="C11606" t="str">
            <v xml:space="preserve"> Лопатка FRESH</v>
          </cell>
          <cell r="D11606" t="str">
            <v xml:space="preserve"> nylon slotted turner</v>
          </cell>
          <cell r="E11606" t="str">
            <v>Китай</v>
          </cell>
          <cell r="F11606" t="str">
            <v>НЕЙЛОН,ПОЛИПРОПИЛЕН</v>
          </cell>
        </row>
        <row r="11607">
          <cell r="A11607" t="str">
            <v>AGF175</v>
          </cell>
          <cell r="B11607" t="str">
            <v>ATTRIBUTE GADGET</v>
          </cell>
          <cell r="C11607" t="str">
            <v xml:space="preserve"> Ложка для мороженого FRESH</v>
          </cell>
          <cell r="D11607" t="str">
            <v xml:space="preserve"> Ice cream scoop</v>
          </cell>
          <cell r="E11607" t="str">
            <v>Китай</v>
          </cell>
          <cell r="F11607" t="str">
            <v>СТАЛЬ,ПЛАСТИК</v>
          </cell>
        </row>
        <row r="11608">
          <cell r="A11608" t="str">
            <v>AGF170</v>
          </cell>
          <cell r="B11608" t="str">
            <v>ATTRIBUTE GADGET</v>
          </cell>
          <cell r="C11608" t="str">
            <v xml:space="preserve"> Нож для пиццы FRESH</v>
          </cell>
          <cell r="D11608" t="str">
            <v xml:space="preserve"> Pizza cutter</v>
          </cell>
          <cell r="E11608" t="str">
            <v>Китай</v>
          </cell>
          <cell r="F11608" t="str">
            <v>НЕРЖАВЕЮЩАЯ СТАЛЬ,ПЛАСТИК</v>
          </cell>
        </row>
        <row r="11609">
          <cell r="A11609" t="str">
            <v>AGF150</v>
          </cell>
          <cell r="B11609" t="str">
            <v>ATTRIBUTE GADGET</v>
          </cell>
          <cell r="C11609" t="str">
            <v xml:space="preserve"> Пресс для чеснока FRESH</v>
          </cell>
          <cell r="D11609" t="str">
            <v xml:space="preserve"> Garlic presser</v>
          </cell>
          <cell r="E11609" t="str">
            <v>Китай</v>
          </cell>
          <cell r="F11609" t="str">
            <v>НЕРЖАВЕЮЩАЯ СТАЛЬ,ПЛАСТИК</v>
          </cell>
        </row>
        <row r="11610">
          <cell r="A11610" t="str">
            <v>AGF180</v>
          </cell>
          <cell r="B11610" t="str">
            <v>ATTRIBUTE GADGET</v>
          </cell>
          <cell r="C11610" t="str">
            <v xml:space="preserve"> Молоток для мяса FRESH</v>
          </cell>
          <cell r="D11610" t="str">
            <v xml:space="preserve"> Meat hammer</v>
          </cell>
          <cell r="E11610" t="str">
            <v>Китай</v>
          </cell>
          <cell r="F11610" t="str">
            <v>СТАЛЬ,ПЛАСТИК</v>
          </cell>
        </row>
        <row r="11611">
          <cell r="A11611" t="str">
            <v>AGF140</v>
          </cell>
          <cell r="B11611" t="str">
            <v>ATTRIBUTE GADGET</v>
          </cell>
          <cell r="C11611" t="str">
            <v xml:space="preserve"> Овощечистка вертикальная FRESH</v>
          </cell>
          <cell r="D11611" t="str">
            <v xml:space="preserve"> Multi-function Peeler</v>
          </cell>
          <cell r="E11611" t="str">
            <v>Китай</v>
          </cell>
          <cell r="F11611" t="str">
            <v>НЕРЖАВЕЮЩАЯ СТАЛЬ,ПЛАСТИК</v>
          </cell>
        </row>
        <row r="11612">
          <cell r="A11612" t="str">
            <v>AGF141</v>
          </cell>
          <cell r="B11612" t="str">
            <v>ATTRIBUTE GADGET</v>
          </cell>
          <cell r="C11612" t="str">
            <v xml:space="preserve"> Овощечистка горизонтальная FRESH</v>
          </cell>
          <cell r="D11612" t="str">
            <v xml:space="preserve"> Y-peeler</v>
          </cell>
          <cell r="E11612" t="str">
            <v>Китай</v>
          </cell>
          <cell r="F11612" t="str">
            <v>НЕРЖАВЕЮЩАЯ СТАЛЬ,ПЛАСТИК</v>
          </cell>
        </row>
        <row r="11613">
          <cell r="A11613" t="str">
            <v>AGP020</v>
          </cell>
          <cell r="B11613" t="str">
            <v>ATTRIBUTE GADGET</v>
          </cell>
          <cell r="C11613" t="str">
            <v xml:space="preserve"> Сито Classic 15.5см</v>
          </cell>
          <cell r="D11613" t="str">
            <v xml:space="preserve"> S/S round strainer 15.5cm</v>
          </cell>
          <cell r="E11613" t="str">
            <v>Китай</v>
          </cell>
          <cell r="F11613" t="str">
            <v>НЕРЖАВЕЮЩАЯ СТАЛЬ</v>
          </cell>
        </row>
        <row r="11614">
          <cell r="A11614" t="str">
            <v>AGP021</v>
          </cell>
          <cell r="B11614" t="str">
            <v>ATTRIBUTE GADGET</v>
          </cell>
          <cell r="C11614" t="str">
            <v xml:space="preserve"> Сито Classic 25см</v>
          </cell>
          <cell r="D11614" t="str">
            <v xml:space="preserve"> S/S round strainer 25cm</v>
          </cell>
          <cell r="E11614" t="str">
            <v>Китай</v>
          </cell>
          <cell r="F11614" t="str">
            <v>НЕРЖАВЕЮЩАЯ СТАЛЬ</v>
          </cell>
        </row>
        <row r="11615">
          <cell r="A11615" t="str">
            <v>AGR005</v>
          </cell>
          <cell r="B11615" t="str">
            <v>ATTRIBUTE GADGET</v>
          </cell>
          <cell r="C11615" t="str">
            <v xml:space="preserve"> Половник RED&amp;WHITE</v>
          </cell>
          <cell r="D11615" t="str">
            <v xml:space="preserve"> Silicone soup landle with PP handle</v>
          </cell>
          <cell r="E11615" t="str">
            <v>Китай</v>
          </cell>
          <cell r="F11615" t="str">
            <v>СИЛИКОН,ПОЛИПРОПИЛЕН</v>
          </cell>
        </row>
        <row r="11616">
          <cell r="A11616" t="str">
            <v>AGR010</v>
          </cell>
          <cell r="B11616" t="str">
            <v>ATTRIBUTE GADGET</v>
          </cell>
          <cell r="C11616" t="str">
            <v xml:space="preserve"> Лопатка RED&amp;WHITE</v>
          </cell>
          <cell r="D11616" t="str">
            <v xml:space="preserve"> Silicone turner with PP handle</v>
          </cell>
          <cell r="E11616" t="str">
            <v>Китай</v>
          </cell>
          <cell r="F11616" t="str">
            <v>СИЛИКОН,ПОЛИПРОПИЛЕН</v>
          </cell>
        </row>
        <row r="11617">
          <cell r="A11617" t="str">
            <v>AGR030</v>
          </cell>
          <cell r="B11617" t="str">
            <v>ATTRIBUTE GADGET</v>
          </cell>
          <cell r="C11617" t="str">
            <v xml:space="preserve"> Ложка RED&amp;WHITE</v>
          </cell>
          <cell r="D11617" t="str">
            <v xml:space="preserve"> Silicone spoon with PP handle</v>
          </cell>
          <cell r="E11617" t="str">
            <v>Китай</v>
          </cell>
          <cell r="F11617" t="str">
            <v>СИЛИКОН,ПОЛИПРОПИЛЕН</v>
          </cell>
        </row>
        <row r="11618">
          <cell r="A11618" t="str">
            <v>AGR000</v>
          </cell>
          <cell r="B11618" t="str">
            <v>ATTRIBUTE GADGET</v>
          </cell>
          <cell r="C11618" t="str">
            <v xml:space="preserve"> Шумовка RED&amp;WHITE</v>
          </cell>
          <cell r="D11618" t="str">
            <v xml:space="preserve"> Silicone foam landle with PP handle</v>
          </cell>
          <cell r="E11618" t="str">
            <v>Китай</v>
          </cell>
          <cell r="F11618" t="str">
            <v>СИЛИКОН,ПОЛИПРОПИЛЕН</v>
          </cell>
        </row>
        <row r="11619">
          <cell r="A11619" t="str">
            <v>AGV010</v>
          </cell>
          <cell r="B11619" t="str">
            <v>ATTRIBUTE GADGET</v>
          </cell>
          <cell r="C11619" t="str">
            <v xml:space="preserve"> Лопатка универсальная пластик VIVA Grey</v>
          </cell>
          <cell r="D11619" t="str">
            <v xml:space="preserve"> Nylon Flat Long Spatula</v>
          </cell>
          <cell r="E11619" t="str">
            <v>Китай</v>
          </cell>
          <cell r="F11619" t="str">
            <v>НЕЙЛОН,ПОЛИПРОПИЛЕН</v>
          </cell>
        </row>
        <row r="11620">
          <cell r="A11620" t="str">
            <v>AGV021</v>
          </cell>
          <cell r="B11620" t="str">
            <v>ATTRIBUTE GADGET</v>
          </cell>
          <cell r="C11620" t="str">
            <v xml:space="preserve"> Картофелемялка сталь VIVA Grey</v>
          </cell>
          <cell r="D11620" t="str">
            <v xml:space="preserve"> S/S Potato Masher</v>
          </cell>
          <cell r="E11620" t="str">
            <v>Китай</v>
          </cell>
          <cell r="F11620" t="str">
            <v>НЕРЖАВЕЮЩАЯ СТАЛЬ,ПОЛИПРОПИЛЕН</v>
          </cell>
        </row>
        <row r="11621">
          <cell r="A11621" t="str">
            <v>AGI030</v>
          </cell>
          <cell r="B11621" t="str">
            <v>ATTRIBUTE GADGET</v>
          </cell>
          <cell r="C11621" t="str">
            <v xml:space="preserve"> Ложка кухонная IVORY</v>
          </cell>
          <cell r="D11621" t="str">
            <v xml:space="preserve"> kitchen spoon</v>
          </cell>
          <cell r="E11621" t="str">
            <v>Китай</v>
          </cell>
          <cell r="F11621" t="str">
            <v>НЕЙЛОН</v>
          </cell>
        </row>
        <row r="11622">
          <cell r="A11622" t="str">
            <v>AGI010</v>
          </cell>
          <cell r="B11622" t="str">
            <v>ATTRIBUTE GADGET</v>
          </cell>
          <cell r="C11622" t="str">
            <v xml:space="preserve"> Лопатка IVORY</v>
          </cell>
          <cell r="D11622" t="str">
            <v xml:space="preserve"> turner</v>
          </cell>
          <cell r="E11622" t="str">
            <v>Китай</v>
          </cell>
          <cell r="F11622" t="str">
            <v>НЕЙЛОН</v>
          </cell>
        </row>
        <row r="11623">
          <cell r="A11623" t="str">
            <v>AGI000</v>
          </cell>
          <cell r="B11623" t="str">
            <v>ATTRIBUTE GADGET</v>
          </cell>
          <cell r="C11623" t="str">
            <v xml:space="preserve"> Шумовка IVORY</v>
          </cell>
          <cell r="D11623" t="str">
            <v xml:space="preserve"> skimmer</v>
          </cell>
          <cell r="E11623" t="str">
            <v>Китай</v>
          </cell>
          <cell r="F11623" t="str">
            <v>НЕЙЛОН</v>
          </cell>
        </row>
        <row r="11624">
          <cell r="A11624" t="str">
            <v>AGI005</v>
          </cell>
          <cell r="B11624" t="str">
            <v>ATTRIBUTE GADGET</v>
          </cell>
          <cell r="C11624" t="str">
            <v xml:space="preserve"> Половник IVORY</v>
          </cell>
          <cell r="D11624" t="str">
            <v xml:space="preserve"> ladle</v>
          </cell>
          <cell r="E11624" t="str">
            <v>Китай</v>
          </cell>
          <cell r="F11624" t="str">
            <v>НЕЙЛОН</v>
          </cell>
        </row>
        <row r="11625">
          <cell r="A11625" t="str">
            <v>AGA030</v>
          </cell>
          <cell r="B11625" t="str">
            <v>ATTRIBUTE GADGET</v>
          </cell>
          <cell r="C11625" t="str">
            <v xml:space="preserve"> Ложка кухонная ABC</v>
          </cell>
          <cell r="D11625" t="str">
            <v xml:space="preserve"> kitchen spoon</v>
          </cell>
          <cell r="E11625" t="str">
            <v>Китай</v>
          </cell>
          <cell r="F11625" t="str">
            <v>НЕЙЛОН</v>
          </cell>
        </row>
        <row r="11626">
          <cell r="A11626" t="str">
            <v>AGA010</v>
          </cell>
          <cell r="B11626" t="str">
            <v>ATTRIBUTE GADGET</v>
          </cell>
          <cell r="C11626" t="str">
            <v xml:space="preserve"> Лопатка ABC</v>
          </cell>
          <cell r="D11626" t="str">
            <v xml:space="preserve"> turner</v>
          </cell>
          <cell r="E11626" t="str">
            <v>Китай</v>
          </cell>
          <cell r="F11626" t="str">
            <v>НЕЙЛОН</v>
          </cell>
        </row>
        <row r="11627">
          <cell r="A11627" t="str">
            <v>AGA000</v>
          </cell>
          <cell r="B11627" t="str">
            <v>ATTRIBUTE GADGET</v>
          </cell>
          <cell r="C11627" t="str">
            <v xml:space="preserve"> Шумовка ABC</v>
          </cell>
          <cell r="D11627" t="str">
            <v xml:space="preserve"> skimmer</v>
          </cell>
          <cell r="E11627" t="str">
            <v>Китай</v>
          </cell>
          <cell r="F11627" t="str">
            <v>НЕЙЛОН</v>
          </cell>
        </row>
        <row r="11628">
          <cell r="A11628" t="str">
            <v>AGA005</v>
          </cell>
          <cell r="B11628" t="str">
            <v>ATTRIBUTE GADGET</v>
          </cell>
          <cell r="C11628" t="str">
            <v xml:space="preserve"> Половник ABC</v>
          </cell>
          <cell r="D11628" t="str">
            <v xml:space="preserve"> ladle</v>
          </cell>
          <cell r="E11628" t="str">
            <v>Китай</v>
          </cell>
          <cell r="F11628" t="str">
            <v>НЕЙЛОН</v>
          </cell>
        </row>
        <row r="11629">
          <cell r="A11629" t="str">
            <v>AGW000</v>
          </cell>
          <cell r="B11629" t="str">
            <v>ATTRIBUTE GADGET</v>
          </cell>
          <cell r="C11629" t="str">
            <v xml:space="preserve"> Шумовка WESTERN</v>
          </cell>
          <cell r="D11629" t="str">
            <v xml:space="preserve"> SKIMMER</v>
          </cell>
          <cell r="E11629" t="str">
            <v>Китай</v>
          </cell>
          <cell r="F11629" t="str">
            <v>НЕЙЛОН,ДЕРЕВО (ГЕВЕЯ),СИЛИКОН</v>
          </cell>
        </row>
        <row r="11630">
          <cell r="A11630" t="str">
            <v>AGW010</v>
          </cell>
          <cell r="B11630" t="str">
            <v>ATTRIBUTE GADGET</v>
          </cell>
          <cell r="C11630" t="str">
            <v xml:space="preserve"> Лопатка WESTERN</v>
          </cell>
          <cell r="D11630" t="str">
            <v xml:space="preserve"> TURNER</v>
          </cell>
          <cell r="E11630" t="str">
            <v>Китай</v>
          </cell>
          <cell r="F11630" t="str">
            <v>НЕЙЛОН,ДЕРЕВО (ГЕВЕЯ),СИЛИКОН</v>
          </cell>
        </row>
        <row r="11631">
          <cell r="A11631" t="str">
            <v>AGW005</v>
          </cell>
          <cell r="B11631" t="str">
            <v>ATTRIBUTE GADGET</v>
          </cell>
          <cell r="C11631" t="str">
            <v xml:space="preserve"> Половник WESTERN</v>
          </cell>
          <cell r="D11631" t="str">
            <v xml:space="preserve"> LADLE</v>
          </cell>
          <cell r="E11631" t="str">
            <v>Китай</v>
          </cell>
          <cell r="F11631" t="str">
            <v>НЕЙЛОН,ДЕРЕВО (ГЕВЕЯ),СИЛИКОН</v>
          </cell>
        </row>
        <row r="11632">
          <cell r="A11632" t="str">
            <v>AGW020</v>
          </cell>
          <cell r="B11632" t="str">
            <v>ATTRIBUTE GADGET</v>
          </cell>
          <cell r="C11632" t="str">
            <v xml:space="preserve"> Картофелемялка WESTERN</v>
          </cell>
          <cell r="D11632" t="str">
            <v xml:space="preserve"> POTATO MASHER</v>
          </cell>
          <cell r="E11632" t="str">
            <v>Китай</v>
          </cell>
          <cell r="F11632" t="str">
            <v>НЕЙЛОН,ДЕРЕВО (ГЕВЕЯ),СИЛИКОН</v>
          </cell>
        </row>
        <row r="11633">
          <cell r="A11633" t="str">
            <v>AGW070</v>
          </cell>
          <cell r="B11633" t="str">
            <v>ATTRIBUTE GADGET</v>
          </cell>
          <cell r="C11633" t="str">
            <v xml:space="preserve"> Терка WESTERN</v>
          </cell>
          <cell r="D11633" t="str">
            <v xml:space="preserve"> GRATER</v>
          </cell>
          <cell r="E11633" t="str">
            <v>Китай</v>
          </cell>
          <cell r="F11633" t="str">
            <v>НЕРЖАВЕЮЩАЯ СТАЛЬ,ДЕРЕВО (ГЕВ</v>
          </cell>
        </row>
        <row r="11634">
          <cell r="A11634" t="str">
            <v>AGW040</v>
          </cell>
          <cell r="B11634" t="str">
            <v>ATTRIBUTE GADGET</v>
          </cell>
          <cell r="C11634" t="str">
            <v xml:space="preserve"> Овощечистка вертикальная WESTERN</v>
          </cell>
          <cell r="D11634" t="str">
            <v xml:space="preserve"> PEELER</v>
          </cell>
          <cell r="E11634" t="str">
            <v>Китай</v>
          </cell>
          <cell r="F11634" t="str">
            <v>НЕРЖАВЕЮЩАЯ СТАЛЬ,ДЕРЕВО (ГЕВ</v>
          </cell>
        </row>
        <row r="11635">
          <cell r="A11635" t="str">
            <v>AGW071</v>
          </cell>
          <cell r="B11635" t="str">
            <v>ATTRIBUTE GADGET</v>
          </cell>
          <cell r="C11635" t="str">
            <v xml:space="preserve"> Рыбочистка WESTERN</v>
          </cell>
          <cell r="D11635" t="str">
            <v xml:space="preserve"> FISH SCALER</v>
          </cell>
          <cell r="E11635" t="str">
            <v>Китай</v>
          </cell>
          <cell r="F11635" t="str">
            <v>НЕРЖАВЕЮЩАЯ СТАЛЬ,ДЕРЕВО (ГЕВ</v>
          </cell>
        </row>
        <row r="11636">
          <cell r="A11636" t="str">
            <v>AGW072</v>
          </cell>
          <cell r="B11636" t="str">
            <v>ATTRIBUTE GADGET</v>
          </cell>
          <cell r="C11636" t="str">
            <v xml:space="preserve"> Нож для удаления сердцевины яблок WESTERN</v>
          </cell>
          <cell r="D11636" t="str">
            <v xml:space="preserve"> APPLE CORER</v>
          </cell>
          <cell r="E11636" t="str">
            <v>Китай</v>
          </cell>
          <cell r="F11636" t="str">
            <v>НЕРЖАВЕЮЩАЯ СТАЛЬ,ДЕРЕВО (ГЕВ</v>
          </cell>
        </row>
        <row r="11637">
          <cell r="A11637" t="str">
            <v>AGW041</v>
          </cell>
          <cell r="B11637" t="str">
            <v>ATTRIBUTE GADGET</v>
          </cell>
          <cell r="C11637" t="str">
            <v xml:space="preserve"> Овощечистка горизонтальная WESTERN</v>
          </cell>
          <cell r="D11637" t="str">
            <v xml:space="preserve"> PEELER</v>
          </cell>
          <cell r="E11637" t="str">
            <v>Китай</v>
          </cell>
          <cell r="F11637" t="str">
            <v>НЕРЖАВЕЮЩАЯ СТАЛЬ,ДЕРЕВО (ГЕВ</v>
          </cell>
        </row>
        <row r="11638">
          <cell r="A11638" t="str">
            <v>AGW050</v>
          </cell>
          <cell r="B11638" t="str">
            <v>ATTRIBUTE GADGET</v>
          </cell>
          <cell r="C11638" t="str">
            <v xml:space="preserve"> Пресс для чеснока WESTERN</v>
          </cell>
          <cell r="D11638" t="str">
            <v xml:space="preserve"> GARLIC PRESS</v>
          </cell>
          <cell r="E11638" t="str">
            <v>Китай</v>
          </cell>
          <cell r="F11638" t="str">
            <v>НЕРЖАВЕЮЩАЯ СТАЛЬ,ДЕРЕВО (ГЕВ</v>
          </cell>
        </row>
        <row r="11639">
          <cell r="A11639" t="str">
            <v>AGB220</v>
          </cell>
          <cell r="B11639" t="str">
            <v>ATTRIBUTE GADGET</v>
          </cell>
          <cell r="C11639" t="str">
            <v xml:space="preserve"> Картофелемялка Basic</v>
          </cell>
          <cell r="D11639" t="str">
            <v xml:space="preserve"> Potato Masher</v>
          </cell>
          <cell r="E11639" t="str">
            <v>Китай</v>
          </cell>
          <cell r="F11639" t="str">
            <v>НЕЙЛОН</v>
          </cell>
        </row>
        <row r="11640">
          <cell r="A11640" t="str">
            <v>AGB210</v>
          </cell>
          <cell r="B11640" t="str">
            <v>ATTRIBUTE GADGET</v>
          </cell>
          <cell r="C11640" t="str">
            <v xml:space="preserve"> Лопатка Basic</v>
          </cell>
          <cell r="D11640" t="str">
            <v xml:space="preserve"> Slotted Turner</v>
          </cell>
          <cell r="E11640" t="str">
            <v>Китай</v>
          </cell>
          <cell r="F11640" t="str">
            <v>НЕЙЛОН</v>
          </cell>
        </row>
        <row r="11641">
          <cell r="A11641" t="str">
            <v>AGB205</v>
          </cell>
          <cell r="B11641" t="str">
            <v>ATTRIBUTE GADGET</v>
          </cell>
          <cell r="C11641" t="str">
            <v xml:space="preserve"> Половник Basic</v>
          </cell>
          <cell r="D11641" t="str">
            <v xml:space="preserve"> Soup Ladle</v>
          </cell>
          <cell r="E11641" t="str">
            <v>Китай</v>
          </cell>
          <cell r="F11641" t="str">
            <v>НЕЙЛОН</v>
          </cell>
        </row>
        <row r="11642">
          <cell r="A11642" t="str">
            <v>AGB200</v>
          </cell>
          <cell r="B11642" t="str">
            <v>ATTRIBUTE GADGET</v>
          </cell>
          <cell r="C11642" t="str">
            <v xml:space="preserve"> Шумовка Basic</v>
          </cell>
          <cell r="D11642" t="str">
            <v xml:space="preserve"> Skimmer</v>
          </cell>
          <cell r="E11642" t="str">
            <v>Китай</v>
          </cell>
          <cell r="F11642" t="str">
            <v>НЕЙЛОН</v>
          </cell>
        </row>
        <row r="11643">
          <cell r="A11643" t="str">
            <v>AGV140</v>
          </cell>
          <cell r="B11643" t="str">
            <v>ATTRIBUTE GADGET</v>
          </cell>
          <cell r="C11643" t="str">
            <v xml:space="preserve"> Нож овощной сталь VIVA White</v>
          </cell>
          <cell r="D11643" t="str">
            <v xml:space="preserve"> Peeler</v>
          </cell>
          <cell r="E11643" t="str">
            <v>Китай</v>
          </cell>
          <cell r="F11643" t="str">
            <v>НЕРЖАВЕЮЩАЯ СТАЛЬ,ПОЛИПРОПИЛЕН</v>
          </cell>
        </row>
        <row r="11644">
          <cell r="A11644" t="str">
            <v>AGV135</v>
          </cell>
          <cell r="B11644" t="str">
            <v>ATTRIBUTE GADGET</v>
          </cell>
          <cell r="C11644" t="str">
            <v xml:space="preserve"> Кисточка пекарская VIVA White</v>
          </cell>
          <cell r="D11644" t="str">
            <v xml:space="preserve"> Pastry Brush</v>
          </cell>
          <cell r="E11644" t="str">
            <v>Китай</v>
          </cell>
          <cell r="F11644" t="str">
            <v>НЕЙЛОН,ПОЛИПРОПИЛЕН</v>
          </cell>
        </row>
        <row r="11645">
          <cell r="A11645" t="str">
            <v>AGV142</v>
          </cell>
          <cell r="B11645" t="str">
            <v>ATTRIBUTE GADGET</v>
          </cell>
          <cell r="C11645" t="str">
            <v xml:space="preserve"> Овощечистка с плавающим лезвием VIVA White</v>
          </cell>
          <cell r="D11645" t="str">
            <v xml:space="preserve"> Peeler</v>
          </cell>
          <cell r="E11645" t="str">
            <v>Китай</v>
          </cell>
          <cell r="F11645" t="str">
            <v>НЕРЖАВЕЮЩАЯ СТАЛЬ,ПОЛИПРОПИЛЕН</v>
          </cell>
        </row>
        <row r="11646">
          <cell r="A11646" t="str">
            <v>AGV176</v>
          </cell>
          <cell r="B11646" t="str">
            <v>ATTRIBUTE GADGET</v>
          </cell>
          <cell r="C11646" t="str">
            <v xml:space="preserve"> Мешок для крема с 8 насадками VIVA White</v>
          </cell>
          <cell r="D11646" t="str">
            <v xml:space="preserve"> Icing Bag W/8 Mouths</v>
          </cell>
          <cell r="E11646" t="str">
            <v>Китай</v>
          </cell>
          <cell r="F11646" t="str">
            <v>ПОЛИЭСТЕР,ПОЛИПРОПИЛЕН</v>
          </cell>
        </row>
        <row r="11647">
          <cell r="A11647" t="str">
            <v>AGC071</v>
          </cell>
          <cell r="B11647" t="str">
            <v>ATTRIBUTE GADGET</v>
          </cell>
          <cell r="C11647" t="str">
            <v xml:space="preserve"> Нож консервный + открывалка VIVA Chrome</v>
          </cell>
          <cell r="D11647" t="str">
            <v xml:space="preserve"> Wing Opener</v>
          </cell>
          <cell r="E11647" t="str">
            <v>Китай</v>
          </cell>
          <cell r="F11647" t="str">
            <v>ХРОМИРОВАННАЯ СТАЛЬ</v>
          </cell>
        </row>
        <row r="11648">
          <cell r="A11648" t="str">
            <v>AGV040</v>
          </cell>
          <cell r="B11648" t="str">
            <v>ATTRIBUTE GADGET</v>
          </cell>
          <cell r="C11648" t="str">
            <v xml:space="preserve"> Овощечистка VIVA Grey</v>
          </cell>
          <cell r="D11648" t="str">
            <v xml:space="preserve">  Peeler</v>
          </cell>
          <cell r="E11648" t="str">
            <v>Китай</v>
          </cell>
          <cell r="F11648" t="str">
            <v>НЕРЖАВЕЮЩАЯ СТАЛЬ,ПОЛИПРОПИЛЕН</v>
          </cell>
        </row>
        <row r="11649">
          <cell r="A11649" t="str">
            <v>AGV042</v>
          </cell>
          <cell r="B11649" t="str">
            <v>ATTRIBUTE GADGET</v>
          </cell>
          <cell r="C11649" t="str">
            <v xml:space="preserve"> Овощечистка с горизонтальным лезвием VIVA Grey-Green</v>
          </cell>
          <cell r="D11649" t="str">
            <v xml:space="preserve"> Peeler</v>
          </cell>
          <cell r="E11649" t="str">
            <v>Китай</v>
          </cell>
          <cell r="F11649" t="str">
            <v>НЕРЖАВЕЮЩАЯ СТАЛЬ,ПОЛИПРОПИЛЕН</v>
          </cell>
        </row>
        <row r="11650">
          <cell r="A11650" t="str">
            <v>AGC075</v>
          </cell>
          <cell r="B11650" t="str">
            <v>ATTRIBUTE GADGET</v>
          </cell>
          <cell r="C11650" t="str">
            <v xml:space="preserve"> Ложка для мороженого механическая  VIVA Chrome</v>
          </cell>
          <cell r="D11650" t="str">
            <v xml:space="preserve"> Scoop for ice cream</v>
          </cell>
          <cell r="E11650" t="str">
            <v>Китай</v>
          </cell>
          <cell r="F11650" t="str">
            <v>НЕРЖАВЕЮЩАЯ СТАЛЬ</v>
          </cell>
        </row>
        <row r="11651">
          <cell r="A11651" t="str">
            <v>AGV035</v>
          </cell>
          <cell r="B11651" t="str">
            <v>ATTRIBUTE GADGET</v>
          </cell>
          <cell r="C11651" t="str">
            <v xml:space="preserve"> Кисть пекарская VIVA Grey</v>
          </cell>
          <cell r="D11651" t="str">
            <v xml:space="preserve"> Pastry Brush</v>
          </cell>
          <cell r="E11651" t="str">
            <v>Китай</v>
          </cell>
          <cell r="F11651" t="str">
            <v>НЕЙЛОН,ПОЛИПРОПИЛЕН</v>
          </cell>
        </row>
        <row r="11652">
          <cell r="A11652" t="str">
            <v>AGV008</v>
          </cell>
          <cell r="B11652" t="str">
            <v>ATTRIBUTE GADGET</v>
          </cell>
          <cell r="C11652" t="str">
            <v xml:space="preserve"> Половник сталь VIVA Grey</v>
          </cell>
          <cell r="D11652" t="str">
            <v xml:space="preserve"> S/S Ladle</v>
          </cell>
          <cell r="E11652" t="str">
            <v>Китай</v>
          </cell>
          <cell r="F11652" t="str">
            <v>НЕРЖАВЕЮЩАЯ СТАЛЬ,ПОЛИПРОПИЛЕН</v>
          </cell>
        </row>
        <row r="11653">
          <cell r="A11653" t="str">
            <v>AGV020</v>
          </cell>
          <cell r="B11653" t="str">
            <v>ATTRIBUTE GADGET</v>
          </cell>
          <cell r="C11653" t="str">
            <v xml:space="preserve"> Картофелемялка нейлон VIVA Grey</v>
          </cell>
          <cell r="D11653" t="str">
            <v xml:space="preserve"> Nylon Potato Masher</v>
          </cell>
          <cell r="E11653" t="str">
            <v>Китай</v>
          </cell>
          <cell r="F11653" t="str">
            <v>НЕЙЛОН,ПОЛИПРОПИЛЕН</v>
          </cell>
        </row>
        <row r="11654">
          <cell r="A11654" t="str">
            <v>AGV076</v>
          </cell>
          <cell r="B11654" t="str">
            <v>ATTRIBUTE GADGET</v>
          </cell>
          <cell r="C11654" t="str">
            <v xml:space="preserve"> Мешок кондитерский с 8 насадками VIVA Grey</v>
          </cell>
          <cell r="D11654" t="str">
            <v xml:space="preserve"> Icing Bag W/8 Mouths</v>
          </cell>
          <cell r="E11654" t="str">
            <v>Китай</v>
          </cell>
          <cell r="F11654" t="str">
            <v>ПОЛИЭСТЕР,ПОЛИПРОПИЛЕН</v>
          </cell>
        </row>
        <row r="11655">
          <cell r="A11655" t="str">
            <v>AGV001</v>
          </cell>
          <cell r="B11655" t="str">
            <v>ATTRIBUTE GADGET</v>
          </cell>
          <cell r="C11655" t="str">
            <v xml:space="preserve"> Шумовка нейлон VIVA White</v>
          </cell>
          <cell r="D11655" t="str">
            <v xml:space="preserve"> Nylon Skimmer</v>
          </cell>
          <cell r="E11655" t="str">
            <v>Китай</v>
          </cell>
          <cell r="F11655" t="str">
            <v>НЕЙЛОН,ПОЛИПРОПИЛЕН</v>
          </cell>
        </row>
        <row r="11656">
          <cell r="A11656" t="str">
            <v>AGV000</v>
          </cell>
          <cell r="B11656" t="str">
            <v>ATTRIBUTE GADGET</v>
          </cell>
          <cell r="C11656" t="str">
            <v xml:space="preserve"> Шумовка нейлон VIVA Grey</v>
          </cell>
          <cell r="D11656" t="str">
            <v xml:space="preserve"> Nylon Skimmer</v>
          </cell>
          <cell r="E11656" t="str">
            <v>Китай</v>
          </cell>
          <cell r="F11656" t="str">
            <v>НЕЙЛОН,ПОЛИПРОПИЛЕН</v>
          </cell>
        </row>
        <row r="11657">
          <cell r="A11657" t="str">
            <v>AGV005</v>
          </cell>
          <cell r="B11657" t="str">
            <v>ATTRIBUTE GADGET</v>
          </cell>
          <cell r="C11657" t="str">
            <v xml:space="preserve"> Половник пластик VIVA Grey</v>
          </cell>
          <cell r="D11657" t="str">
            <v xml:space="preserve"> Nylon Ladle</v>
          </cell>
          <cell r="E11657" t="str">
            <v>Китай</v>
          </cell>
          <cell r="F11657" t="str">
            <v>НЕЙЛОН,ПОЛИПРОПИЛЕН</v>
          </cell>
        </row>
        <row r="11658">
          <cell r="A11658" t="str">
            <v>AGV011</v>
          </cell>
          <cell r="B11658" t="str">
            <v>ATTRIBUTE GADGET</v>
          </cell>
          <cell r="C11658" t="str">
            <v xml:space="preserve"> Лопатка универсальная пластик VIVA Grey</v>
          </cell>
          <cell r="D11658" t="str">
            <v xml:space="preserve"> Nylon Turner</v>
          </cell>
          <cell r="E11658" t="str">
            <v>Китай</v>
          </cell>
          <cell r="F11658" t="str">
            <v>НЕЙЛОН,ПОЛИПРОПИЛЕН</v>
          </cell>
        </row>
        <row r="11659">
          <cell r="A11659" t="str">
            <v>ATV510</v>
          </cell>
          <cell r="B11659" t="str">
            <v>ATTRIBUTE GADGET</v>
          </cell>
          <cell r="C11659" t="str">
            <v xml:space="preserve"> Лопатка для гамбургеров VIVA пластик</v>
          </cell>
          <cell r="D11659" t="str">
            <v xml:space="preserve"> NYLON LARGE TURNER</v>
          </cell>
          <cell r="E11659" t="str">
            <v>Китай</v>
          </cell>
          <cell r="F11659" t="str">
            <v>ПЛАСТИК,НЕЙЛОН</v>
          </cell>
        </row>
        <row r="11660">
          <cell r="A11660" t="str">
            <v>ATV214-1</v>
          </cell>
          <cell r="B11660" t="str">
            <v>ATTRIBUTE GADGET</v>
          </cell>
          <cell r="C11660" t="str">
            <v xml:space="preserve"> Терка с контейнером VIVA серо-зелёная + овощечистка в подарок</v>
          </cell>
          <cell r="D11660" t="str">
            <v xml:space="preserve"> SLICER SET,STAINLESS STEEL 18/0 0.3MM, PP,ABS + peeler for free</v>
          </cell>
          <cell r="E11660" t="str">
            <v>Китай</v>
          </cell>
          <cell r="F11660" t="str">
            <v>НЕРЖАВЕЮЩАЯ СТАЛЬ,ПЛАСТИК</v>
          </cell>
        </row>
        <row r="11661">
          <cell r="A11661" t="str">
            <v>AGV025</v>
          </cell>
          <cell r="B11661" t="str">
            <v>ATTRIBUTE GADGET</v>
          </cell>
          <cell r="C11661" t="str">
            <v xml:space="preserve"> Венчик VIVA Grey</v>
          </cell>
          <cell r="D11661" t="str">
            <v xml:space="preserve"> S/S Egg Whisk</v>
          </cell>
          <cell r="E11661" t="str">
            <v>Китай</v>
          </cell>
          <cell r="F11661" t="str">
            <v>НЕРЖАВЕЮЩАЯ СТАЛЬ,ПОЛИПРОПИЛЕН</v>
          </cell>
        </row>
        <row r="11662">
          <cell r="A11662" t="str">
            <v>AGV108</v>
          </cell>
          <cell r="B11662" t="str">
            <v>ATTRIBUTE GADGET</v>
          </cell>
          <cell r="C11662" t="str">
            <v xml:space="preserve"> Половник сталь VIVA White</v>
          </cell>
          <cell r="D11662" t="str">
            <v xml:space="preserve"> S/S Ladle</v>
          </cell>
          <cell r="E11662" t="str">
            <v>Китай</v>
          </cell>
          <cell r="F11662" t="str">
            <v>НЕРЖАВЕЮЩАЯ СТАЛЬ,ПОЛИПРОПИЛЕН</v>
          </cell>
        </row>
        <row r="11663">
          <cell r="A11663" t="str">
            <v>AGV121</v>
          </cell>
          <cell r="B11663" t="str">
            <v>ATTRIBUTE GADGET</v>
          </cell>
          <cell r="C11663" t="str">
            <v xml:space="preserve"> Картофелемялка сталь VIVA White</v>
          </cell>
          <cell r="D11663" t="str">
            <v xml:space="preserve"> S/S Potato Masher</v>
          </cell>
          <cell r="E11663" t="str">
            <v>Китай</v>
          </cell>
          <cell r="F11663" t="str">
            <v>НЕРЖАВЕЮЩАЯ СТАЛЬ,ПОЛИПРОПИЛЕН</v>
          </cell>
        </row>
        <row r="11664">
          <cell r="A11664" t="str">
            <v>AGV125</v>
          </cell>
          <cell r="B11664" t="str">
            <v>ATTRIBUTE GADGET</v>
          </cell>
          <cell r="C11664" t="str">
            <v xml:space="preserve"> Венчик VIVA White</v>
          </cell>
          <cell r="D11664" t="str">
            <v xml:space="preserve"> S/S Egg Whisk</v>
          </cell>
          <cell r="E11664" t="str">
            <v>Китай</v>
          </cell>
          <cell r="F11664" t="str">
            <v>НЕРЖАВЕЮЩАЯ СТАЛЬ,ПОЛИПРОПИЛЕН</v>
          </cell>
        </row>
        <row r="11665">
          <cell r="A11665" t="str">
            <v>AGV111</v>
          </cell>
          <cell r="B11665" t="str">
            <v>ATTRIBUTE GADGET</v>
          </cell>
          <cell r="C11665" t="str">
            <v xml:space="preserve"> Лопатка нейлон VIVA White</v>
          </cell>
          <cell r="D11665" t="str">
            <v xml:space="preserve"> Nylon Turner</v>
          </cell>
          <cell r="E11665" t="str">
            <v>Китай</v>
          </cell>
          <cell r="F11665" t="str">
            <v>НЕЙЛОН,ПОЛИПРОПИЛЕН</v>
          </cell>
        </row>
        <row r="11666">
          <cell r="A11666" t="str">
            <v>AGV110</v>
          </cell>
          <cell r="B11666" t="str">
            <v>ATTRIBUTE GADGET</v>
          </cell>
          <cell r="C11666" t="str">
            <v xml:space="preserve"> Лопатка-бабочка нейлон VIVA White</v>
          </cell>
          <cell r="D11666" t="str">
            <v xml:space="preserve"> Nylon Flat Long Spatula</v>
          </cell>
          <cell r="E11666" t="str">
            <v>Китай</v>
          </cell>
          <cell r="F11666" t="str">
            <v>НЕЙЛОН,ПОЛИПРОПИЛЕН</v>
          </cell>
        </row>
        <row r="11667">
          <cell r="A11667" t="str">
            <v>AGV120</v>
          </cell>
          <cell r="B11667" t="str">
            <v>ATTRIBUTE GADGET</v>
          </cell>
          <cell r="C11667" t="str">
            <v xml:space="preserve"> Картофелемялка нейлон VIVA White</v>
          </cell>
          <cell r="D11667" t="str">
            <v xml:space="preserve"> Nylon Potato Masher</v>
          </cell>
          <cell r="E11667" t="str">
            <v>Китай</v>
          </cell>
          <cell r="F11667" t="str">
            <v>НЕЙЛОН,ПОЛИПРОПИЛЕН</v>
          </cell>
        </row>
        <row r="11668">
          <cell r="A11668" t="str">
            <v>AGV105</v>
          </cell>
          <cell r="B11668" t="str">
            <v>ATTRIBUTE GADGET</v>
          </cell>
          <cell r="C11668" t="str">
            <v xml:space="preserve"> Половник нейлон VIVA White</v>
          </cell>
          <cell r="D11668" t="str">
            <v xml:space="preserve"> Nylon Ladle</v>
          </cell>
          <cell r="E11668" t="str">
            <v>Китай</v>
          </cell>
          <cell r="F11668" t="str">
            <v>НЕЙЛОН,ПОЛИПРОПИЛЕН</v>
          </cell>
        </row>
        <row r="11669">
          <cell r="A11669" t="str">
            <v>AGV041</v>
          </cell>
          <cell r="B11669" t="str">
            <v>ATTRIBUTE GADGET</v>
          </cell>
          <cell r="C11669" t="str">
            <v xml:space="preserve"> Овощечистка с вертикальным лезвием VIVA Grey</v>
          </cell>
          <cell r="D11669" t="str">
            <v xml:space="preserve"> Arch Peeler W/ Sand Blasting Blade</v>
          </cell>
          <cell r="E11669" t="str">
            <v>Китай</v>
          </cell>
          <cell r="F11669" t="str">
            <v>НЕРЖАВЕЮЩАЯ СТАЛЬ,ПОЛИПРОПИЛЕН</v>
          </cell>
        </row>
        <row r="11670">
          <cell r="A11670" t="str">
            <v>AGV141</v>
          </cell>
          <cell r="B11670" t="str">
            <v>ATTRIBUTE GADGET</v>
          </cell>
          <cell r="C11670" t="str">
            <v xml:space="preserve"> Овощечистка с вертикальным лезвием VIVA White</v>
          </cell>
          <cell r="D11670" t="str">
            <v xml:space="preserve"> Arch Peeler W/ Sand Blasting Blade</v>
          </cell>
          <cell r="E11670" t="str">
            <v>Китай</v>
          </cell>
          <cell r="F11670" t="str">
            <v>НЕРЖАВЕЮЩАЯ СТАЛЬ,ПОЛИПРОПИЛЕН</v>
          </cell>
        </row>
        <row r="11671">
          <cell r="A11671" t="str">
            <v>AAS002</v>
          </cell>
          <cell r="B11671" t="str">
            <v>ATTRIBUTE GADGET</v>
          </cell>
          <cell r="C11671" t="str">
            <v xml:space="preserve"> Подставка под горячее СОВЫ19х18см</v>
          </cell>
          <cell r="D11671" t="str">
            <v xml:space="preserve"> Silicone mat</v>
          </cell>
          <cell r="E11671" t="str">
            <v>Китай</v>
          </cell>
          <cell r="F11671" t="str">
            <v>СИЛИКОН</v>
          </cell>
        </row>
        <row r="11672">
          <cell r="A11672" t="str">
            <v>AGC105</v>
          </cell>
          <cell r="B11672" t="str">
            <v>ATTRIBUTE GADGET</v>
          </cell>
          <cell r="C11672" t="str">
            <v xml:space="preserve"> Половник CHARISMA</v>
          </cell>
          <cell r="D11672" t="str">
            <v xml:space="preserve"> Ladle</v>
          </cell>
          <cell r="E11672" t="str">
            <v>Китай</v>
          </cell>
          <cell r="F11672" t="str">
            <v>НЕРЖАВЕЮЩАЯ СТАЛЬ,ПОЛИПРОПИЛЕН</v>
          </cell>
        </row>
        <row r="11673">
          <cell r="A11673" t="str">
            <v>AGC100</v>
          </cell>
          <cell r="B11673" t="str">
            <v>ATTRIBUTE GADGET</v>
          </cell>
          <cell r="C11673" t="str">
            <v xml:space="preserve"> Шумовка CHARISMA</v>
          </cell>
          <cell r="D11673" t="str">
            <v xml:space="preserve"> Skimmer</v>
          </cell>
          <cell r="E11673" t="str">
            <v>Китай</v>
          </cell>
          <cell r="F11673" t="str">
            <v>НЕРЖАВЕЮЩАЯ СТАЛЬ,ПОЛИПРОПИЛЕН</v>
          </cell>
        </row>
        <row r="11674">
          <cell r="A11674" t="str">
            <v>AGC115</v>
          </cell>
          <cell r="B11674" t="str">
            <v>ATTRIBUTE GADGET</v>
          </cell>
          <cell r="C11674" t="str">
            <v xml:space="preserve"> Лопатка CHARISMA</v>
          </cell>
          <cell r="D11674" t="str">
            <v xml:space="preserve"> Spatula</v>
          </cell>
          <cell r="E11674" t="str">
            <v>Китай</v>
          </cell>
          <cell r="F11674" t="str">
            <v>НЕРЖАВЕЮЩАЯ СТАЛЬ,ПОЛИПРОПИЛЕН</v>
          </cell>
        </row>
        <row r="11675">
          <cell r="A11675" t="str">
            <v>AGC120</v>
          </cell>
          <cell r="B11675" t="str">
            <v>ATTRIBUTE GADGET</v>
          </cell>
          <cell r="C11675" t="str">
            <v xml:space="preserve"> Картофелемялка CHARISMA</v>
          </cell>
          <cell r="D11675" t="str">
            <v xml:space="preserve"> Potato masher</v>
          </cell>
          <cell r="E11675" t="str">
            <v>Китай</v>
          </cell>
          <cell r="F11675" t="str">
            <v>НЕРЖАВЕЮЩАЯ СТАЛЬ,ПОЛИПРОПИЛЕН</v>
          </cell>
        </row>
        <row r="11676">
          <cell r="A11676" t="str">
            <v>AGC125</v>
          </cell>
          <cell r="B11676" t="str">
            <v>ATTRIBUTE GADGET</v>
          </cell>
          <cell r="C11676" t="str">
            <v xml:space="preserve"> Венчик с шариком CHARISMA</v>
          </cell>
          <cell r="D11676" t="str">
            <v xml:space="preserve"> Whisk</v>
          </cell>
          <cell r="E11676" t="str">
            <v>Китай</v>
          </cell>
          <cell r="F11676" t="str">
            <v>НЕРЖАВЕЮЩАЯ СТАЛЬ,ПОЛИПРОПИЛЕН</v>
          </cell>
        </row>
        <row r="11677">
          <cell r="A11677" t="str">
            <v>AGL005</v>
          </cell>
          <cell r="B11677" t="str">
            <v>ATTRIBUTE GADGET</v>
          </cell>
          <cell r="C11677" t="str">
            <v xml:space="preserve"> Половник LIME</v>
          </cell>
          <cell r="D11677" t="str">
            <v xml:space="preserve"> Ladle</v>
          </cell>
          <cell r="E11677" t="str">
            <v>Китай</v>
          </cell>
          <cell r="F11677" t="str">
            <v>НЕРЖАВЕЮЩАЯ СТАЛЬ,TPRПЛАСТИК</v>
          </cell>
        </row>
        <row r="11678">
          <cell r="A11678" t="str">
            <v>AGL000</v>
          </cell>
          <cell r="B11678" t="str">
            <v>ATTRIBUTE GADGET</v>
          </cell>
          <cell r="C11678" t="str">
            <v xml:space="preserve"> Шумовка LIME</v>
          </cell>
          <cell r="D11678" t="str">
            <v xml:space="preserve"> Skimmer</v>
          </cell>
          <cell r="E11678" t="str">
            <v>Китай</v>
          </cell>
          <cell r="F11678" t="str">
            <v>НЕРЖАВЕЮЩАЯ СТАЛЬ,TPRПЛАСТИК</v>
          </cell>
        </row>
        <row r="11679">
          <cell r="A11679" t="str">
            <v>AGL015</v>
          </cell>
          <cell r="B11679" t="str">
            <v>ATTRIBUTE GADGET</v>
          </cell>
          <cell r="C11679" t="str">
            <v xml:space="preserve"> Лопатка LIME</v>
          </cell>
          <cell r="D11679" t="str">
            <v xml:space="preserve"> Spatula</v>
          </cell>
          <cell r="E11679" t="str">
            <v>Китай</v>
          </cell>
          <cell r="F11679" t="str">
            <v>НЕРЖАВЕЮЩАЯ СТАЛЬ,TPRПЛАСТИК</v>
          </cell>
        </row>
        <row r="11680">
          <cell r="A11680" t="str">
            <v>AGL020</v>
          </cell>
          <cell r="B11680" t="str">
            <v>ATTRIBUTE GADGET</v>
          </cell>
          <cell r="C11680" t="str">
            <v xml:space="preserve"> Картофелемялка LIME</v>
          </cell>
          <cell r="D11680" t="str">
            <v xml:space="preserve"> Potato masher</v>
          </cell>
          <cell r="E11680" t="str">
            <v>Китай</v>
          </cell>
          <cell r="F11680" t="str">
            <v>НЕРЖАВЕЮЩАЯ СТАЛЬ,TPRПЛАСТИК</v>
          </cell>
        </row>
        <row r="11681">
          <cell r="A11681" t="str">
            <v>AGL025</v>
          </cell>
          <cell r="B11681" t="str">
            <v>ATTRIBUTE GADGET</v>
          </cell>
          <cell r="C11681" t="str">
            <v xml:space="preserve"> Венчик LIME</v>
          </cell>
          <cell r="D11681" t="str">
            <v xml:space="preserve"> Whisk</v>
          </cell>
          <cell r="E11681" t="str">
            <v>Китай</v>
          </cell>
          <cell r="F11681" t="str">
            <v>НЕРЖАВЕЮЩАЯ СТАЛЬ,TPRПЛАСТИК</v>
          </cell>
        </row>
        <row r="11682">
          <cell r="A11682" t="str">
            <v>NC01-1</v>
          </cell>
          <cell r="B11682" t="str">
            <v>ATTRIBUTE GADGET</v>
          </cell>
          <cell r="C11682" t="str">
            <v xml:space="preserve"> Штопор цветной 15см</v>
          </cell>
          <cell r="D11682" t="str">
            <v xml:space="preserve"> CORKSCREW/BLUE COLOUR BODY PACKING: BLISTER CARD</v>
          </cell>
          <cell r="E11682" t="str">
            <v>Китай</v>
          </cell>
          <cell r="F11682" t="str">
            <v>НЕРЖАВЕЮЩАЯ СТАЛЬ,ПЛАСТИК</v>
          </cell>
        </row>
        <row r="11683">
          <cell r="A11683" t="str">
            <v>ATV512</v>
          </cell>
          <cell r="B11683" t="str">
            <v>ATTRIBUTE GADGET</v>
          </cell>
          <cell r="C11683" t="str">
            <v xml:space="preserve"> Формы для вырезания теста 5шт</v>
          </cell>
          <cell r="D11683" t="str">
            <v xml:space="preserve"> 5 Plastic Cookie Cutter</v>
          </cell>
          <cell r="E11683" t="str">
            <v>Китай</v>
          </cell>
          <cell r="F11683" t="str">
            <v>ПЛАСТИК</v>
          </cell>
        </row>
        <row r="11684">
          <cell r="A11684" t="str">
            <v>ATV717</v>
          </cell>
          <cell r="B11684" t="str">
            <v>ATTRIBUTE GADGET</v>
          </cell>
          <cell r="C11684" t="str">
            <v xml:space="preserve"> Яблокорезка зеленая</v>
          </cell>
          <cell r="D11684" t="str">
            <v xml:space="preserve"> "Apple Slicer Plastic Body + S/S "</v>
          </cell>
          <cell r="E11684" t="str">
            <v>Китай</v>
          </cell>
          <cell r="F11684" t="str">
            <v>НЕРЖАВЕЮЩАЯ СТАЛЬ,ПЛАСТИК</v>
          </cell>
        </row>
        <row r="11685">
          <cell r="A11685" t="str">
            <v>ATV207-1</v>
          </cell>
          <cell r="B11685" t="str">
            <v>ATTRIBUTE GADGET</v>
          </cell>
          <cell r="C11685" t="str">
            <v xml:space="preserve"> Ножницы для птицы VIVA</v>
          </cell>
          <cell r="D11685" t="str">
            <v xml:space="preserve"> Viva Series Poultry Scissors</v>
          </cell>
          <cell r="E11685" t="str">
            <v>Китай</v>
          </cell>
          <cell r="F11685" t="str">
            <v>НЕРЖАВЕЮЩАЯ СТАЛЬ</v>
          </cell>
        </row>
        <row r="11686">
          <cell r="A11686" t="str">
            <v>ATV716</v>
          </cell>
          <cell r="B11686" t="str">
            <v>ATTRIBUTE GADGET</v>
          </cell>
          <cell r="C11686" t="str">
            <v xml:space="preserve"> Яблокорезка серая</v>
          </cell>
          <cell r="D11686" t="str">
            <v xml:space="preserve"> Apple Slicer Plastic Body + S/S</v>
          </cell>
          <cell r="E11686" t="str">
            <v>Китай</v>
          </cell>
          <cell r="F11686" t="str">
            <v>НЕРЖАВЕЮЩАЯ СТАЛЬ,ПЛАСТИК</v>
          </cell>
        </row>
        <row r="11687">
          <cell r="A11687" t="str">
            <v>ATV718</v>
          </cell>
          <cell r="B11687" t="str">
            <v>ATTRIBUTE GADGET</v>
          </cell>
          <cell r="C11687" t="str">
            <v xml:space="preserve"> Терка-мини VIVA серо-зеленая</v>
          </cell>
          <cell r="D11687" t="str">
            <v xml:space="preserve"> GRATER-mini,ABS,S/S 18/0</v>
          </cell>
          <cell r="E11687" t="str">
            <v>Китай</v>
          </cell>
          <cell r="F11687" t="str">
            <v>НЕРЖАВЕЮЩАЯ СТАЛЬ,ПЛАСТИК</v>
          </cell>
        </row>
        <row r="11688">
          <cell r="A11688" t="str">
            <v>ATV216</v>
          </cell>
          <cell r="B11688" t="str">
            <v>ATTRIBUTE GADGET</v>
          </cell>
          <cell r="C11688" t="str">
            <v xml:space="preserve"> Терка-мини VIVA оранжево-синяя</v>
          </cell>
          <cell r="D11688" t="str">
            <v xml:space="preserve"> GRATER-mini,ABS,S/S 18/0</v>
          </cell>
          <cell r="E11688" t="str">
            <v>Китай</v>
          </cell>
          <cell r="F11688" t="str">
            <v>НЕРЖАВЕЮЩАЯ СТАЛЬ,ПЛАСТИК</v>
          </cell>
        </row>
        <row r="11689">
          <cell r="A11689" t="str">
            <v>ATV411</v>
          </cell>
          <cell r="B11689" t="str">
            <v>ATTRIBUTE GADGET</v>
          </cell>
          <cell r="C11689" t="str">
            <v xml:space="preserve"> Картофелемялка пластик VIVA белая</v>
          </cell>
          <cell r="D11689" t="str">
            <v xml:space="preserve"> Nylon Potato Masher</v>
          </cell>
          <cell r="E11689" t="str">
            <v>Китай</v>
          </cell>
          <cell r="F11689" t="str">
            <v>ПЛАСТИК,НЕЙЛОН</v>
          </cell>
        </row>
        <row r="11690">
          <cell r="A11690" t="str">
            <v>ATV412</v>
          </cell>
          <cell r="B11690" t="str">
            <v>ATTRIBUTE GADGET</v>
          </cell>
          <cell r="C11690" t="str">
            <v xml:space="preserve"> Шумовка пластик VIVA белая</v>
          </cell>
          <cell r="D11690" t="str">
            <v xml:space="preserve"> Nylon Skimmer</v>
          </cell>
          <cell r="E11690" t="str">
            <v>Китай</v>
          </cell>
          <cell r="F11690" t="str">
            <v>ПЛАСТИК,НЕЙЛОН</v>
          </cell>
        </row>
        <row r="11691">
          <cell r="A11691" t="str">
            <v>ATV413</v>
          </cell>
          <cell r="B11691" t="str">
            <v>ATTRIBUTE GADGET</v>
          </cell>
          <cell r="C11691" t="str">
            <v xml:space="preserve"> Нож овощной сталь VIVA белая</v>
          </cell>
          <cell r="D11691" t="str">
            <v xml:space="preserve"> Peeler</v>
          </cell>
          <cell r="E11691" t="str">
            <v>Китай</v>
          </cell>
          <cell r="F11691" t="str">
            <v>НЕРЖАВЕЮЩАЯ СТАЛЬ,ПЛАСТИК</v>
          </cell>
        </row>
        <row r="11692">
          <cell r="A11692" t="str">
            <v>ATV414</v>
          </cell>
          <cell r="B11692" t="str">
            <v>ATTRIBUTE GADGET</v>
          </cell>
          <cell r="C11692" t="str">
            <v xml:space="preserve"> Кисточка пекарская VIVA белая</v>
          </cell>
          <cell r="D11692" t="str">
            <v xml:space="preserve"> Pastry Brush</v>
          </cell>
          <cell r="E11692" t="str">
            <v>Китай</v>
          </cell>
          <cell r="F11692" t="str">
            <v>ПЛАСТИК,НЕЙЛОН</v>
          </cell>
        </row>
        <row r="11693">
          <cell r="A11693" t="str">
            <v>ATV415</v>
          </cell>
          <cell r="B11693" t="str">
            <v>ATTRIBUTE GADGET</v>
          </cell>
          <cell r="C11693" t="str">
            <v xml:space="preserve"> Половник пластик VIVA белая</v>
          </cell>
          <cell r="D11693" t="str">
            <v xml:space="preserve"> Nylon Ladle</v>
          </cell>
          <cell r="E11693" t="str">
            <v>Китай</v>
          </cell>
          <cell r="F11693" t="str">
            <v>ПЛАСТИК,НЕЙЛОН</v>
          </cell>
        </row>
        <row r="11694">
          <cell r="A11694" t="str">
            <v>ATV304</v>
          </cell>
          <cell r="B11694" t="str">
            <v>ATTRIBUTE GADGET</v>
          </cell>
          <cell r="C11694" t="str">
            <v xml:space="preserve"> Лопатка пластик VIVA шоколад</v>
          </cell>
          <cell r="D11694" t="str">
            <v xml:space="preserve"> Nylon Flat Long Spatula</v>
          </cell>
          <cell r="E11694" t="str">
            <v>Китай</v>
          </cell>
          <cell r="F11694" t="str">
            <v>ПЛАСТИК,НЕЙЛОН</v>
          </cell>
        </row>
        <row r="11695">
          <cell r="A11695" t="str">
            <v>ATV305</v>
          </cell>
          <cell r="B11695" t="str">
            <v>ATTRIBUTE GADGET</v>
          </cell>
          <cell r="C11695" t="str">
            <v xml:space="preserve"> Половник пластик VIVA шоколад</v>
          </cell>
          <cell r="D11695" t="str">
            <v xml:space="preserve"> Nylon Ladle</v>
          </cell>
          <cell r="E11695" t="str">
            <v>Китай</v>
          </cell>
          <cell r="F11695" t="str">
            <v>ПЛАСТИК,НЕЙЛОН</v>
          </cell>
        </row>
        <row r="11696">
          <cell r="A11696" t="str">
            <v>ATV306</v>
          </cell>
          <cell r="B11696" t="str">
            <v>ATTRIBUTE GADGET</v>
          </cell>
          <cell r="C11696" t="str">
            <v xml:space="preserve"> Картофелемялка пластик VIVA шоколад</v>
          </cell>
          <cell r="D11696" t="str">
            <v xml:space="preserve"> Nylon Potato Masher</v>
          </cell>
          <cell r="E11696" t="str">
            <v>Китай</v>
          </cell>
          <cell r="F11696" t="str">
            <v>ПЛАСТИК,НЕЙЛОН</v>
          </cell>
        </row>
        <row r="11697">
          <cell r="A11697" t="str">
            <v>ATV311</v>
          </cell>
          <cell r="B11697" t="str">
            <v>ATTRIBUTE GADGET</v>
          </cell>
          <cell r="C11697" t="str">
            <v xml:space="preserve"> Лопатка универсальная пластик VIVA шоколад</v>
          </cell>
          <cell r="D11697" t="str">
            <v xml:space="preserve"> Nylon Turner</v>
          </cell>
          <cell r="E11697" t="str">
            <v>Китай</v>
          </cell>
          <cell r="F11697" t="str">
            <v>ПЛАСТИК,НЕЙЛОН</v>
          </cell>
        </row>
        <row r="11698">
          <cell r="A11698" t="str">
            <v>ATV312</v>
          </cell>
          <cell r="B11698" t="str">
            <v>ATTRIBUTE GADGET</v>
          </cell>
          <cell r="C11698" t="str">
            <v xml:space="preserve"> Шумовка пластик VIVA шоколад</v>
          </cell>
          <cell r="D11698" t="str">
            <v xml:space="preserve"> Nylon Skimmer</v>
          </cell>
          <cell r="E11698" t="str">
            <v>Китай</v>
          </cell>
          <cell r="F11698" t="str">
            <v>ПЛАСТИК,НЕЙЛОН</v>
          </cell>
        </row>
        <row r="11699">
          <cell r="A11699" t="str">
            <v>ATV308</v>
          </cell>
          <cell r="B11699" t="str">
            <v>ATTRIBUTE GADGET</v>
          </cell>
          <cell r="C11699" t="str">
            <v xml:space="preserve"> Ложка пластик VIVA шоколад</v>
          </cell>
          <cell r="D11699" t="str">
            <v xml:space="preserve"> Nylon Spoon</v>
          </cell>
          <cell r="E11699" t="str">
            <v>Китай</v>
          </cell>
          <cell r="F11699" t="str">
            <v>ПЛАСТИК,НЕЙЛОН</v>
          </cell>
        </row>
        <row r="11700">
          <cell r="A11700" t="str">
            <v>ATV409</v>
          </cell>
          <cell r="B11700" t="str">
            <v>ATTRIBUTE GADGET</v>
          </cell>
          <cell r="C11700" t="str">
            <v xml:space="preserve"> Лопатка пластик VIVA белая</v>
          </cell>
          <cell r="D11700" t="str">
            <v xml:space="preserve"> Nylon Flat Long Spatula</v>
          </cell>
          <cell r="E11700" t="str">
            <v>Китай</v>
          </cell>
          <cell r="F11700" t="str">
            <v>ПЛАСТИК,НЕЙЛОН</v>
          </cell>
        </row>
        <row r="11701">
          <cell r="A11701" t="str">
            <v>ATV402</v>
          </cell>
          <cell r="B11701" t="str">
            <v>ATTRIBUTE GADGET</v>
          </cell>
          <cell r="C11701" t="str">
            <v xml:space="preserve"> Половник сталь VIVA белая</v>
          </cell>
          <cell r="D11701" t="str">
            <v xml:space="preserve"> S/S Ladle</v>
          </cell>
          <cell r="E11701" t="str">
            <v>Китай</v>
          </cell>
          <cell r="F11701" t="str">
            <v>НЕРЖАВЕЮЩАЯ СТАЛЬ,ПЛАСТИК</v>
          </cell>
        </row>
        <row r="11702">
          <cell r="A11702" t="str">
            <v>ATV403</v>
          </cell>
          <cell r="B11702" t="str">
            <v>ATTRIBUTE GADGET</v>
          </cell>
          <cell r="C11702" t="str">
            <v xml:space="preserve"> Картофелемялка сталь VIVA белая</v>
          </cell>
          <cell r="D11702" t="str">
            <v xml:space="preserve"> S/S Potato Masher</v>
          </cell>
          <cell r="E11702" t="str">
            <v>Китай</v>
          </cell>
          <cell r="F11702" t="str">
            <v>НЕРЖАВЕЮЩАЯ СТАЛЬ,ПЛАСТИК</v>
          </cell>
        </row>
        <row r="11703">
          <cell r="A11703" t="str">
            <v>ATV404</v>
          </cell>
          <cell r="B11703" t="str">
            <v>ATTRIBUTE GADGET</v>
          </cell>
          <cell r="C11703" t="str">
            <v xml:space="preserve"> Лопатка универсальная сталь VIVA белая</v>
          </cell>
          <cell r="D11703" t="str">
            <v xml:space="preserve"> S/S Turner</v>
          </cell>
          <cell r="E11703" t="str">
            <v>Китай</v>
          </cell>
          <cell r="F11703" t="str">
            <v>НЕРЖАВЕЮЩАЯ СТАЛЬ,ПЛАСТИК</v>
          </cell>
        </row>
        <row r="11704">
          <cell r="A11704" t="str">
            <v>ATV405</v>
          </cell>
          <cell r="B11704" t="str">
            <v>ATTRIBUTE GADGET</v>
          </cell>
          <cell r="C11704" t="str">
            <v xml:space="preserve"> Венчик VIVA белая</v>
          </cell>
          <cell r="D11704" t="str">
            <v xml:space="preserve"> S/S Egg Whisk</v>
          </cell>
          <cell r="E11704" t="str">
            <v>Китай</v>
          </cell>
          <cell r="F11704" t="str">
            <v>НЕРЖАВЕЮЩАЯ СТАЛЬ,ПЛАСТИК</v>
          </cell>
        </row>
        <row r="11705">
          <cell r="A11705" t="str">
            <v>ATV406</v>
          </cell>
          <cell r="B11705" t="str">
            <v>ATTRIBUTE GADGET</v>
          </cell>
          <cell r="C11705" t="str">
            <v xml:space="preserve"> Шумовка сталь VIVA белая</v>
          </cell>
          <cell r="D11705" t="str">
            <v xml:space="preserve"> S/S Skimmer</v>
          </cell>
          <cell r="E11705" t="str">
            <v>Китай</v>
          </cell>
          <cell r="F11705" t="str">
            <v>НЕРЖАВЕЮЩАЯ СТАЛЬ,ПЛАСТИК</v>
          </cell>
        </row>
        <row r="11706">
          <cell r="A11706" t="str">
            <v>ATV407</v>
          </cell>
          <cell r="B11706" t="str">
            <v>ATTRIBUTE GADGET</v>
          </cell>
          <cell r="C11706" t="str">
            <v xml:space="preserve"> Нож для пиццы VIVA белая</v>
          </cell>
          <cell r="D11706" t="str">
            <v xml:space="preserve"> S/S Pizza Cutter</v>
          </cell>
          <cell r="E11706" t="str">
            <v>Китай</v>
          </cell>
          <cell r="F11706" t="str">
            <v>НЕРЖАВЕЮЩАЯ СТАЛЬ,ПЛАСТИК</v>
          </cell>
        </row>
        <row r="11707">
          <cell r="A11707" t="str">
            <v>ATB502</v>
          </cell>
          <cell r="B11707" t="str">
            <v>ATTRIBUTE GADGET</v>
          </cell>
          <cell r="C11707" t="str">
            <v xml:space="preserve"> Лопатка бамбук</v>
          </cell>
          <cell r="D11707" t="str">
            <v xml:space="preserve"> Bamboo spatula</v>
          </cell>
          <cell r="E11707" t="str">
            <v>Китай</v>
          </cell>
          <cell r="F11707" t="str">
            <v>БАМБУК</v>
          </cell>
        </row>
        <row r="11708">
          <cell r="A11708" t="str">
            <v>ATB503</v>
          </cell>
          <cell r="B11708" t="str">
            <v>ATTRIBUTE GADGET</v>
          </cell>
          <cell r="C11708" t="str">
            <v xml:space="preserve"> Ложка бамбук</v>
          </cell>
          <cell r="D11708" t="str">
            <v xml:space="preserve"> Bamboo spoon</v>
          </cell>
          <cell r="E11708" t="str">
            <v>Китай</v>
          </cell>
          <cell r="F11708" t="str">
            <v>БАМБУК</v>
          </cell>
        </row>
        <row r="11709">
          <cell r="A11709" t="str">
            <v>ATB504</v>
          </cell>
          <cell r="B11709" t="str">
            <v>ATTRIBUTE GADGET</v>
          </cell>
          <cell r="C11709" t="str">
            <v xml:space="preserve"> Лопатка-бабочка бамбук</v>
          </cell>
          <cell r="D11709" t="str">
            <v xml:space="preserve"> Bamboo spoon</v>
          </cell>
          <cell r="E11709" t="str">
            <v>Китай</v>
          </cell>
          <cell r="F11709" t="str">
            <v>БАМБУК</v>
          </cell>
        </row>
        <row r="11710">
          <cell r="A11710" t="str">
            <v>ATB505</v>
          </cell>
          <cell r="B11710" t="str">
            <v>ATTRIBUTE GADGET</v>
          </cell>
          <cell r="C11710" t="str">
            <v xml:space="preserve"> Вилка бамбук</v>
          </cell>
          <cell r="D11710" t="str">
            <v xml:space="preserve"> Bamboo spoon</v>
          </cell>
          <cell r="E11710" t="str">
            <v>Китай</v>
          </cell>
          <cell r="F11710" t="str">
            <v>БАМБУК</v>
          </cell>
        </row>
        <row r="11711">
          <cell r="A11711" t="str">
            <v>ATB501</v>
          </cell>
          <cell r="B11711" t="str">
            <v>ATTRIBUTE GADGET</v>
          </cell>
          <cell r="C11711" t="str">
            <v xml:space="preserve"> Лопатка широкая бамбук</v>
          </cell>
          <cell r="D11711" t="str">
            <v xml:space="preserve"> Bamboo spatula</v>
          </cell>
          <cell r="E11711" t="str">
            <v>Китай</v>
          </cell>
          <cell r="F11711" t="str">
            <v>БАМБУК</v>
          </cell>
        </row>
        <row r="11712">
          <cell r="A11712" t="str">
            <v>ATV408</v>
          </cell>
          <cell r="B11712" t="str">
            <v>ATTRIBUTE GADGET</v>
          </cell>
          <cell r="C11712" t="str">
            <v xml:space="preserve"> Лопатка универсальная пластик VIVA белая</v>
          </cell>
          <cell r="D11712" t="str">
            <v xml:space="preserve"> Nylon Turner</v>
          </cell>
          <cell r="E11712" t="str">
            <v>Китай</v>
          </cell>
          <cell r="F11712" t="str">
            <v>ПЛАСТИК,НЕЙЛОН</v>
          </cell>
        </row>
        <row r="11713">
          <cell r="A11713" t="str">
            <v>ATV108</v>
          </cell>
          <cell r="B11713" t="str">
            <v>ATTRIBUTE GADGET</v>
          </cell>
          <cell r="C11713" t="str">
            <v xml:space="preserve"> Подарочный набор: штопор+открывалка</v>
          </cell>
          <cell r="D11713" t="str">
            <v xml:space="preserve"> Corkscrew and can opener set</v>
          </cell>
          <cell r="E11713" t="str">
            <v>Китай</v>
          </cell>
          <cell r="F11713" t="str">
            <v>ЦИНКОВЫЙ СПЛАВ,ПЛАСТИК</v>
          </cell>
        </row>
        <row r="11714">
          <cell r="A11714" t="str">
            <v>ATV114</v>
          </cell>
          <cell r="B11714" t="str">
            <v>ATTRIBUTE GADGET</v>
          </cell>
          <cell r="C11714" t="str">
            <v xml:space="preserve"> Таймер</v>
          </cell>
          <cell r="D11714" t="str">
            <v xml:space="preserve"> Timer</v>
          </cell>
          <cell r="E11714" t="str">
            <v>Китай</v>
          </cell>
          <cell r="F11714" t="str">
            <v>НЕРЖАВЕЮЩАЯ СТАЛЬ 430</v>
          </cell>
        </row>
        <row r="11715">
          <cell r="A11715" t="str">
            <v>ATV314</v>
          </cell>
          <cell r="B11715" t="str">
            <v>ATTRIBUTE GADGET</v>
          </cell>
          <cell r="C11715" t="str">
            <v xml:space="preserve"> Кисточка пекарская VIVA Шоколад</v>
          </cell>
          <cell r="D11715" t="str">
            <v xml:space="preserve"> Pastry Brush</v>
          </cell>
          <cell r="E11715" t="str">
            <v>Китай</v>
          </cell>
          <cell r="F11715" t="str">
            <v>ПЛАСТИК,НЕЙЛОН</v>
          </cell>
        </row>
        <row r="11716">
          <cell r="A11716" t="str">
            <v>ATV226</v>
          </cell>
          <cell r="B11716" t="str">
            <v>ATTRIBUTE GADGET</v>
          </cell>
          <cell r="C11716" t="str">
            <v xml:space="preserve"> Терка 4-х сторонняя пирамида VIVA White</v>
          </cell>
          <cell r="D11716" t="str">
            <v xml:space="preserve"> "8" 4-SIDED GRATER STAINLESS STEEL 18/0, 0.25MM ,ABS HANDLE"</v>
          </cell>
          <cell r="E11716" t="str">
            <v>Китай</v>
          </cell>
          <cell r="F11716" t="str">
            <v>НЕРЖАВЕЮЩАЯ СТАЛЬ,ПЛАСТИК</v>
          </cell>
        </row>
        <row r="11717">
          <cell r="A11717" t="str">
            <v>ATV720</v>
          </cell>
          <cell r="B11717" t="str">
            <v>ATTRIBUTE GADGET</v>
          </cell>
          <cell r="C11717" t="str">
            <v xml:space="preserve"> Терка 4-х сторонняя пирамида VIVA Grey-Green</v>
          </cell>
          <cell r="D11717" t="str">
            <v xml:space="preserve"> "8" 4-SIDED GRATER STAINLESS STEEL 18/0, 0.25MM ,ABS HANDLE"</v>
          </cell>
          <cell r="E11717" t="str">
            <v>Китай</v>
          </cell>
          <cell r="F11717" t="str">
            <v>НЕРЖАВЕЮЩАЯ СТАЛЬ,ПЛАСТИК</v>
          </cell>
        </row>
        <row r="11718">
          <cell r="A11718" t="str">
            <v>ATV721</v>
          </cell>
          <cell r="B11718" t="str">
            <v>ATTRIBUTE GADGET</v>
          </cell>
          <cell r="C11718" t="str">
            <v xml:space="preserve"> Терка 6-и сторонняя VIVA Grey-Green</v>
          </cell>
          <cell r="D11718" t="str">
            <v xml:space="preserve"> 8“ 6-SIDED GRATER,SIX CORNER BOTTOM COVER,STAINLESS STEEL 18/0 0.25MM</v>
          </cell>
          <cell r="E11718" t="str">
            <v>Китай</v>
          </cell>
          <cell r="F11718" t="str">
            <v>НЕРЖАВЕЮЩАЯ СТАЛЬ,ПЛАСТИК</v>
          </cell>
        </row>
        <row r="11719">
          <cell r="A11719" t="str">
            <v>ATV722</v>
          </cell>
          <cell r="B11719" t="str">
            <v>ATTRIBUTE GADGET</v>
          </cell>
          <cell r="C11719" t="str">
            <v xml:space="preserve"> Терка с контейнером VIVA Grey-Green</v>
          </cell>
          <cell r="D11719" t="str">
            <v xml:space="preserve"> SLICER SET,STAINLESS STEEL 18/0 0.3MM, PP,ABS</v>
          </cell>
          <cell r="E11719" t="str">
            <v>Китай</v>
          </cell>
          <cell r="F11719" t="str">
            <v>НЕРЖАВЕЮЩАЯ СТАЛЬ,ПЛАСТИК</v>
          </cell>
        </row>
        <row r="11720">
          <cell r="A11720" t="str">
            <v>ATV724</v>
          </cell>
          <cell r="B11720" t="str">
            <v>ATTRIBUTE GADGET</v>
          </cell>
          <cell r="C11720" t="str">
            <v xml:space="preserve"> Терка-мини VIVA Grey-Green</v>
          </cell>
          <cell r="D11720" t="str">
            <v xml:space="preserve"> GRATER-mini,ABS,S/S 18/0</v>
          </cell>
          <cell r="E11720" t="str">
            <v>Китай</v>
          </cell>
          <cell r="F11720" t="str">
            <v>НЕРЖАВЕЮЩАЯ СТАЛЬ,ПЛАСТИК</v>
          </cell>
        </row>
        <row r="11721">
          <cell r="A11721" t="str">
            <v>ATB508</v>
          </cell>
          <cell r="B11721" t="str">
            <v>ATTRIBUTE GADGET</v>
          </cell>
          <cell r="C11721" t="str">
            <v xml:space="preserve"> Ложка VIVA Bamboo</v>
          </cell>
          <cell r="D11721" t="str">
            <v xml:space="preserve"> Bamboo spoon</v>
          </cell>
          <cell r="E11721" t="str">
            <v>Китай</v>
          </cell>
          <cell r="F11721" t="str">
            <v>БАМБУК</v>
          </cell>
        </row>
        <row r="11722">
          <cell r="A11722" t="str">
            <v>ATB509</v>
          </cell>
          <cell r="B11722" t="str">
            <v>ATTRIBUTE GADGET</v>
          </cell>
          <cell r="C11722" t="str">
            <v xml:space="preserve"> Лопатка VIVA Bamboo</v>
          </cell>
          <cell r="D11722" t="str">
            <v xml:space="preserve"> Bamboo spoon</v>
          </cell>
          <cell r="E11722" t="str">
            <v>Китай</v>
          </cell>
          <cell r="F11722" t="str">
            <v>БАМБУК</v>
          </cell>
        </row>
        <row r="11723">
          <cell r="A11723" t="str">
            <v>ATB510</v>
          </cell>
          <cell r="B11723" t="str">
            <v>ATTRIBUTE GADGET</v>
          </cell>
          <cell r="C11723" t="str">
            <v xml:space="preserve"> Вилка VIVA Bamboo</v>
          </cell>
          <cell r="D11723" t="str">
            <v xml:space="preserve"> Bamboo spoon</v>
          </cell>
          <cell r="E11723" t="str">
            <v>Китай</v>
          </cell>
          <cell r="F11723" t="str">
            <v>БАМБУК</v>
          </cell>
        </row>
        <row r="11724">
          <cell r="A11724" t="str">
            <v>ATV600</v>
          </cell>
          <cell r="B11724" t="str">
            <v>ATTRIBUTE GADGET</v>
          </cell>
          <cell r="C11724" t="str">
            <v xml:space="preserve"> Орехоколка VIVA</v>
          </cell>
          <cell r="D11724" t="str">
            <v xml:space="preserve"> Nut Cracker</v>
          </cell>
          <cell r="E11724" t="str">
            <v>Китай</v>
          </cell>
          <cell r="F11724" t="str">
            <v>ХРОМИРОВАННАЯ СТАЛЬ</v>
          </cell>
        </row>
        <row r="11725">
          <cell r="A11725" t="str">
            <v>ATV615</v>
          </cell>
          <cell r="B11725" t="str">
            <v>ATTRIBUTE GADGET</v>
          </cell>
          <cell r="C11725" t="str">
            <v xml:space="preserve"> Открывалка многофункциональная</v>
          </cell>
          <cell r="D11725" t="str">
            <v xml:space="preserve"> Wing Opener</v>
          </cell>
          <cell r="E11725" t="str">
            <v>Китай</v>
          </cell>
          <cell r="F11725" t="str">
            <v>ХРОМИРОВАННАЯ СТАЛЬ</v>
          </cell>
        </row>
        <row r="11726">
          <cell r="A11726" t="str">
            <v>ATV313</v>
          </cell>
          <cell r="B11726" t="str">
            <v>ATTRIBUTE GADGET</v>
          </cell>
          <cell r="C11726" t="str">
            <v xml:space="preserve"> Ложка пластик VIVA Chocolate</v>
          </cell>
          <cell r="D11726" t="str">
            <v xml:space="preserve"> Nylon Spoon</v>
          </cell>
          <cell r="E11726" t="str">
            <v>Китай</v>
          </cell>
          <cell r="F11726" t="str">
            <v>ПЛАСТИК,НЕЙЛОН</v>
          </cell>
        </row>
        <row r="11727">
          <cell r="A11727" t="str">
            <v>ATV316</v>
          </cell>
          <cell r="B11727" t="str">
            <v>ATTRIBUTE GADGET</v>
          </cell>
          <cell r="C11727" t="str">
            <v xml:space="preserve"> Лопатка универсальная пластик VIVA Chocolate</v>
          </cell>
          <cell r="D11727" t="str">
            <v xml:space="preserve"> Nylon Turner</v>
          </cell>
          <cell r="E11727" t="str">
            <v>Китай</v>
          </cell>
          <cell r="F11727" t="str">
            <v>ПЛАСТИК,НЕЙЛОН</v>
          </cell>
        </row>
        <row r="11728">
          <cell r="A11728" t="str">
            <v>ATV319</v>
          </cell>
          <cell r="B11728" t="str">
            <v>ATTRIBUTE GADGET</v>
          </cell>
          <cell r="C11728" t="str">
            <v xml:space="preserve"> Лопатка пластик VIVA Chocolate</v>
          </cell>
          <cell r="D11728" t="str">
            <v xml:space="preserve"> Nylon Flat Long Spatula</v>
          </cell>
          <cell r="E11728" t="str">
            <v>Китай</v>
          </cell>
          <cell r="F11728" t="str">
            <v>ПЛАСТИК,НЕЙЛОН</v>
          </cell>
        </row>
        <row r="11729">
          <cell r="A11729" t="str">
            <v>ATV320</v>
          </cell>
          <cell r="B11729" t="str">
            <v>ATTRIBUTE GADGET</v>
          </cell>
          <cell r="C11729" t="str">
            <v xml:space="preserve"> Половник пластик VIVA Chocolate</v>
          </cell>
          <cell r="D11729" t="str">
            <v xml:space="preserve"> Nylon Ladle</v>
          </cell>
          <cell r="E11729" t="str">
            <v>Китай</v>
          </cell>
          <cell r="F11729" t="str">
            <v>ПЛАСТИК,НЕЙЛОН</v>
          </cell>
        </row>
        <row r="11730">
          <cell r="A11730" t="str">
            <v>ATV321</v>
          </cell>
          <cell r="B11730" t="str">
            <v>ATTRIBUTE GADGET</v>
          </cell>
          <cell r="C11730" t="str">
            <v xml:space="preserve"> Картофелемялка пластик VIVA Chocolate</v>
          </cell>
          <cell r="D11730" t="str">
            <v xml:space="preserve"> Nylon Potato Masher</v>
          </cell>
          <cell r="E11730" t="str">
            <v>Китай</v>
          </cell>
          <cell r="F11730" t="str">
            <v>ПЛАСТИК,НЕЙЛОН</v>
          </cell>
        </row>
        <row r="11731">
          <cell r="A11731" t="str">
            <v>ATV918</v>
          </cell>
          <cell r="B11731" t="str">
            <v>ATTRIBUTE GADGET</v>
          </cell>
          <cell r="C11731" t="str">
            <v xml:space="preserve"> Шумовка сталь VIVA Grey</v>
          </cell>
          <cell r="D11731" t="str">
            <v xml:space="preserve"> S/S Skimmer</v>
          </cell>
          <cell r="E11731" t="str">
            <v>Китай</v>
          </cell>
          <cell r="F11731" t="str">
            <v>НЕРЖАВЕЮЩАЯ СТАЛЬ,ПЛАСТИК</v>
          </cell>
        </row>
        <row r="11732">
          <cell r="A11732" t="str">
            <v>ATV919</v>
          </cell>
          <cell r="B11732" t="str">
            <v>ATTRIBUTE GADGET</v>
          </cell>
          <cell r="C11732" t="str">
            <v xml:space="preserve"> Лопатка универсальная пластик VIVA Grey</v>
          </cell>
          <cell r="D11732" t="str">
            <v xml:space="preserve"> Nylon Turner</v>
          </cell>
          <cell r="E11732" t="str">
            <v>Китай</v>
          </cell>
          <cell r="F11732" t="str">
            <v>ПЛАСТИК,НЕЙЛОН</v>
          </cell>
        </row>
        <row r="11733">
          <cell r="A11733" t="str">
            <v>ATV920</v>
          </cell>
          <cell r="B11733" t="str">
            <v>ATTRIBUTE GADGET</v>
          </cell>
          <cell r="C11733" t="str">
            <v xml:space="preserve"> Лопатка универсальная сталь VIVA Grey</v>
          </cell>
          <cell r="D11733" t="str">
            <v xml:space="preserve"> S/S Turner</v>
          </cell>
          <cell r="E11733" t="str">
            <v>Китай</v>
          </cell>
          <cell r="F11733" t="str">
            <v>НЕРЖАВЕЮЩАЯ СТАЛЬ,ПЛАСТИК</v>
          </cell>
        </row>
        <row r="11734">
          <cell r="A11734" t="str">
            <v>ATV921</v>
          </cell>
          <cell r="B11734" t="str">
            <v>ATTRIBUTE GADGET</v>
          </cell>
          <cell r="C11734" t="str">
            <v xml:space="preserve"> Мешок для крема с 8 насадками VIVA Grey</v>
          </cell>
          <cell r="D11734" t="str">
            <v xml:space="preserve"> Icing Bag W/8 Mouths</v>
          </cell>
          <cell r="E11734" t="str">
            <v>Китай</v>
          </cell>
          <cell r="F11734" t="str">
            <v>ПОЛИЭСТЕР,ПОЛИПРОПИЛЕН</v>
          </cell>
        </row>
        <row r="11735">
          <cell r="A11735" t="str">
            <v>ATV922</v>
          </cell>
          <cell r="B11735" t="str">
            <v>ATTRIBUTE GADGET</v>
          </cell>
          <cell r="C11735" t="str">
            <v xml:space="preserve"> Лопатка универсальная пластик VIVA Grey</v>
          </cell>
          <cell r="D11735" t="str">
            <v xml:space="preserve"> Nylon Flat Long Spatula</v>
          </cell>
          <cell r="E11735" t="str">
            <v>Китай</v>
          </cell>
          <cell r="F11735" t="str">
            <v>ПЛАСТИК,НЕЙЛОН</v>
          </cell>
        </row>
        <row r="11736">
          <cell r="A11736" t="str">
            <v>ATV913</v>
          </cell>
          <cell r="B11736" t="str">
            <v>ATTRIBUTE GADGET</v>
          </cell>
          <cell r="C11736" t="str">
            <v xml:space="preserve"> Половник пластик VIVA Grey</v>
          </cell>
          <cell r="D11736" t="str">
            <v xml:space="preserve"> Nylon Ladle</v>
          </cell>
          <cell r="E11736" t="str">
            <v>Китай</v>
          </cell>
          <cell r="F11736" t="str">
            <v>ПЛАСТИК,НЕЙЛОН</v>
          </cell>
        </row>
        <row r="11737">
          <cell r="A11737" t="str">
            <v>ATV914</v>
          </cell>
          <cell r="B11737" t="str">
            <v>ATTRIBUTE GADGET</v>
          </cell>
          <cell r="C11737" t="str">
            <v xml:space="preserve"> Половник сталь VIVA Grey</v>
          </cell>
          <cell r="D11737" t="str">
            <v xml:space="preserve"> S/S Ladle</v>
          </cell>
          <cell r="E11737" t="str">
            <v>Китай</v>
          </cell>
          <cell r="F11737" t="str">
            <v>НЕРЖАВЕЮЩАЯ СТАЛЬ,ПЛАСТИК</v>
          </cell>
        </row>
        <row r="11738">
          <cell r="A11738" t="str">
            <v>ATV915</v>
          </cell>
          <cell r="B11738" t="str">
            <v>ATTRIBUTE GADGET</v>
          </cell>
          <cell r="C11738" t="str">
            <v xml:space="preserve"> Картофелемялка пластик VIVA Grey</v>
          </cell>
          <cell r="D11738" t="str">
            <v xml:space="preserve"> Nylon Potato Masher</v>
          </cell>
          <cell r="E11738" t="str">
            <v>Китай</v>
          </cell>
          <cell r="F11738" t="str">
            <v>ПЛАСТИК,НЕЙЛОН</v>
          </cell>
        </row>
        <row r="11739">
          <cell r="A11739" t="str">
            <v>ATV916</v>
          </cell>
          <cell r="B11739" t="str">
            <v>ATTRIBUTE GADGET</v>
          </cell>
          <cell r="C11739" t="str">
            <v xml:space="preserve"> Картофелемялка сталь VIVA Grey</v>
          </cell>
          <cell r="D11739" t="str">
            <v xml:space="preserve"> S/S Potato Masher</v>
          </cell>
          <cell r="E11739" t="str">
            <v>Китай</v>
          </cell>
          <cell r="F11739" t="str">
            <v>НЕРЖАВЕЮЩАЯ СТАЛЬ,ПЛАСТИК</v>
          </cell>
        </row>
        <row r="11740">
          <cell r="A11740" t="str">
            <v>ATV917</v>
          </cell>
          <cell r="B11740" t="str">
            <v>ATTRIBUTE GADGET</v>
          </cell>
          <cell r="C11740" t="str">
            <v xml:space="preserve"> Шумовка пластик VIVA Grey</v>
          </cell>
          <cell r="D11740" t="str">
            <v xml:space="preserve"> Nylon Skimmer</v>
          </cell>
          <cell r="E11740" t="str">
            <v>Китай</v>
          </cell>
          <cell r="F11740" t="str">
            <v>ПЛАСТИК,НЕЙЛОН</v>
          </cell>
        </row>
        <row r="11741">
          <cell r="A11741" t="str">
            <v>ATV122</v>
          </cell>
          <cell r="B11741" t="str">
            <v>ATTRIBUTE GADGET</v>
          </cell>
          <cell r="C11741" t="str">
            <v xml:space="preserve"> Штопор серый металлик 23см VIVA Chrome</v>
          </cell>
          <cell r="D11741" t="str">
            <v xml:space="preserve"> Wing Corkscrew chrome plated</v>
          </cell>
          <cell r="E11741" t="str">
            <v>Китай</v>
          </cell>
          <cell r="F11741" t="str">
            <v>ХРОМИРОВАННАЯСТАЛЬ,ПЛАСТИК</v>
          </cell>
        </row>
        <row r="11742">
          <cell r="A11742" t="str">
            <v>ATV227</v>
          </cell>
          <cell r="B11742" t="str">
            <v>ATTRIBUTE GADGET</v>
          </cell>
          <cell r="C11742" t="str">
            <v xml:space="preserve"> Терка-мини VIVA White</v>
          </cell>
          <cell r="D11742" t="str">
            <v xml:space="preserve"> GRATER-mini,ABS,S/S 18/0</v>
          </cell>
          <cell r="E11742" t="str">
            <v>Китай</v>
          </cell>
          <cell r="F11742" t="str">
            <v>НЕРЖАВЕЮЩАЯ СТАЛЬ,ПЛАСТИК</v>
          </cell>
        </row>
        <row r="11743">
          <cell r="A11743" t="str">
            <v>ATV228</v>
          </cell>
          <cell r="B11743" t="str">
            <v>ATTRIBUTE GADGET</v>
          </cell>
          <cell r="C11743" t="str">
            <v xml:space="preserve"> Терка 6-и сторонняя VIVA White</v>
          </cell>
          <cell r="D11743" t="str">
            <v xml:space="preserve"> 8“ 6-SIDED GRATER,SIX CORNER BOTTOM COVER,STAINLESS STEEL 18/0 0.25MM</v>
          </cell>
          <cell r="E11743" t="str">
            <v>Китай</v>
          </cell>
          <cell r="F11743" t="str">
            <v>НЕРЖАВЕЮЩАЯ СТАЛЬ,ПЛАСТИК</v>
          </cell>
        </row>
        <row r="11744">
          <cell r="A11744" t="str">
            <v>ATV229</v>
          </cell>
          <cell r="B11744" t="str">
            <v>ATTRIBUTE GADGET</v>
          </cell>
          <cell r="C11744" t="str">
            <v xml:space="preserve"> Терка с контейнером VIVA White</v>
          </cell>
          <cell r="D11744" t="str">
            <v xml:space="preserve"> SLICER SET,STAINLESS STEEL 18/0 0.3MM, PP,ABS</v>
          </cell>
          <cell r="E11744" t="str">
            <v>Китай</v>
          </cell>
          <cell r="F11744" t="str">
            <v>НЕРЖАВЕЮЩАЯ СТАЛЬ,ПЛАСТИК</v>
          </cell>
        </row>
        <row r="11745">
          <cell r="A11745" t="str">
            <v>ATV310</v>
          </cell>
          <cell r="B11745" t="str">
            <v>ATTRIBUTE GADGET</v>
          </cell>
          <cell r="C11745" t="str">
            <v xml:space="preserve"> Нож консервный VIVA Chrome</v>
          </cell>
          <cell r="D11745" t="str">
            <v xml:space="preserve"> Can opener chrome plated</v>
          </cell>
          <cell r="E11745" t="str">
            <v>Китай</v>
          </cell>
          <cell r="F11745" t="str">
            <v>ХРОМИРОВАННАЯ СТАЛЬ</v>
          </cell>
        </row>
        <row r="11746">
          <cell r="A11746" t="str">
            <v>ATV435</v>
          </cell>
          <cell r="B11746" t="str">
            <v>ATTRIBUTE GADGET</v>
          </cell>
          <cell r="C11746" t="str">
            <v xml:space="preserve"> Овощечистка с плавающим лезвием VIVA White</v>
          </cell>
          <cell r="D11746" t="str">
            <v xml:space="preserve"> Peeler</v>
          </cell>
          <cell r="E11746" t="str">
            <v>Китай</v>
          </cell>
          <cell r="F11746" t="str">
            <v>НЕРЖАВЕЮЩАЯ СТАЛЬ,ПЛАСТИК</v>
          </cell>
        </row>
        <row r="11747">
          <cell r="A11747" t="str">
            <v>ATV436</v>
          </cell>
          <cell r="B11747" t="str">
            <v>ATTRIBUTE GADGET</v>
          </cell>
          <cell r="C11747" t="str">
            <v xml:space="preserve"> Яйцерезка VIVA White</v>
          </cell>
          <cell r="D11747" t="str">
            <v xml:space="preserve"> Round Plastic Egg Slicer</v>
          </cell>
          <cell r="E11747" t="str">
            <v>Китай</v>
          </cell>
          <cell r="F11747" t="str">
            <v>ПЛАСТИК</v>
          </cell>
        </row>
        <row r="11748">
          <cell r="A11748" t="str">
            <v>ATV437</v>
          </cell>
          <cell r="B11748" t="str">
            <v>ATTRIBUTE GADGET</v>
          </cell>
          <cell r="C11748" t="str">
            <v xml:space="preserve"> Мешок для крема с 8 насадками VIVA White</v>
          </cell>
          <cell r="D11748" t="str">
            <v xml:space="preserve"> Icing Bag W/8 Mouths</v>
          </cell>
          <cell r="E11748" t="str">
            <v>Китай</v>
          </cell>
          <cell r="F11748" t="str">
            <v>ПОЛИЭСТЕР,ПОЛИПРОПИЛЕН</v>
          </cell>
        </row>
        <row r="11749">
          <cell r="A11749" t="str">
            <v>ATV515</v>
          </cell>
          <cell r="B11749" t="str">
            <v>ATTRIBUTE GADGET</v>
          </cell>
          <cell r="C11749" t="str">
            <v xml:space="preserve"> Формы для вырезания теста 5шт</v>
          </cell>
          <cell r="D11749" t="str">
            <v xml:space="preserve"> "5 Plastic Cookie Cutter</v>
          </cell>
        </row>
        <row r="11750">
          <cell r="A11750" t="str">
            <v xml:space="preserve">	Китай	ПЛАСТИК_x000D_
=ATV723"</v>
          </cell>
          <cell r="B11750" t="str">
            <v>ATTRIBUTE GADGET</v>
          </cell>
          <cell r="C11750" t="str">
            <v xml:space="preserve"> Яблокорезка VIVA Green</v>
          </cell>
          <cell r="D11750" t="str">
            <v xml:space="preserve"> Apple Slicer Plastic Body + S/S</v>
          </cell>
          <cell r="E11750" t="str">
            <v>Китай</v>
          </cell>
          <cell r="F11750" t="str">
            <v>НЕРЖАВЕЮЩАЯ СТАЛЬ,ПЛАСТИК</v>
          </cell>
        </row>
        <row r="11751">
          <cell r="A11751" t="str">
            <v>ATV430</v>
          </cell>
          <cell r="B11751" t="str">
            <v>ATTRIBUTE GADGET</v>
          </cell>
          <cell r="C11751" t="str">
            <v xml:space="preserve"> Шумовка пластик VIVA White</v>
          </cell>
          <cell r="D11751" t="str">
            <v xml:space="preserve"> Nylon Skimmer</v>
          </cell>
          <cell r="E11751" t="str">
            <v>Китай</v>
          </cell>
          <cell r="F11751" t="str">
            <v>ПЛАСТИК,НЕЙЛОН</v>
          </cell>
        </row>
        <row r="11752">
          <cell r="A11752" t="str">
            <v>ATV431</v>
          </cell>
          <cell r="B11752" t="str">
            <v>ATTRIBUTE GADGET</v>
          </cell>
          <cell r="C11752" t="str">
            <v xml:space="preserve"> Нож овощной сталь VIVA White</v>
          </cell>
          <cell r="D11752" t="str">
            <v xml:space="preserve"> Peeler</v>
          </cell>
          <cell r="E11752" t="str">
            <v>Китай</v>
          </cell>
          <cell r="F11752" t="str">
            <v>НЕРЖАВЕЮЩАЯ СТАЛЬ,ПЛАСТИК</v>
          </cell>
        </row>
        <row r="11753">
          <cell r="A11753" t="str">
            <v>ATV432</v>
          </cell>
          <cell r="B11753" t="str">
            <v>ATTRIBUTE GADGET</v>
          </cell>
          <cell r="C11753" t="str">
            <v xml:space="preserve"> Кисточка пекарская VIVA White</v>
          </cell>
          <cell r="D11753" t="str">
            <v xml:space="preserve"> Pastry Brush</v>
          </cell>
          <cell r="E11753" t="str">
            <v>Китай</v>
          </cell>
          <cell r="F11753" t="str">
            <v>НЕЙЛОН,ПОЛИПРОПИЛЕН</v>
          </cell>
        </row>
        <row r="11754">
          <cell r="A11754" t="str">
            <v>ATV433</v>
          </cell>
          <cell r="B11754" t="str">
            <v>ATTRIBUTE GADGET</v>
          </cell>
          <cell r="C11754" t="str">
            <v xml:space="preserve"> Половник пластик VIVA White</v>
          </cell>
          <cell r="D11754" t="str">
            <v xml:space="preserve"> Nylon Ladle</v>
          </cell>
          <cell r="E11754" t="str">
            <v>Китай</v>
          </cell>
          <cell r="F11754" t="str">
            <v>ПЛАСТИК,НЕЙЛОН</v>
          </cell>
        </row>
        <row r="11755">
          <cell r="A11755" t="str">
            <v>ATV434</v>
          </cell>
          <cell r="B11755" t="str">
            <v>ATTRIBUTE GADGET</v>
          </cell>
          <cell r="C11755" t="str">
            <v xml:space="preserve"> Пресс для чеснока VIVA White</v>
          </cell>
          <cell r="D11755" t="str">
            <v xml:space="preserve"> Die-Cast Garlic Press</v>
          </cell>
          <cell r="E11755" t="str">
            <v>Китай</v>
          </cell>
          <cell r="F11755" t="str">
            <v>ЭМАЛИРОВАННАЯ СТАЛЬ</v>
          </cell>
        </row>
        <row r="11756">
          <cell r="A11756" t="str">
            <v>ATV127</v>
          </cell>
          <cell r="B11756" t="str">
            <v>ATTRIBUTE GADGET</v>
          </cell>
          <cell r="C11756" t="str">
            <v xml:space="preserve"> Штопор цветной VIVA 15см</v>
          </cell>
          <cell r="D11756" t="str">
            <v xml:space="preserve"> CORKSCREW/BLUE COLOUR BODY PACKING: BLISTER CARD</v>
          </cell>
          <cell r="E11756" t="str">
            <v>Китай</v>
          </cell>
          <cell r="F11756" t="str">
            <v>НЕРЖАВЕЮЩАЯ СТАЛЬ,ПЛАСТИК</v>
          </cell>
        </row>
        <row r="11757">
          <cell r="A11757" t="str">
            <v>ATV232</v>
          </cell>
          <cell r="B11757" t="str">
            <v>ATTRIBUTE GADGET</v>
          </cell>
          <cell r="C11757" t="str">
            <v xml:space="preserve"> Штопор складной VIVA White</v>
          </cell>
          <cell r="D11757" t="str">
            <v xml:space="preserve"> WAITER OPENER-BLUE PACKING: BLISTER CARD</v>
          </cell>
          <cell r="E11757" t="str">
            <v>Китай</v>
          </cell>
          <cell r="F11757" t="str">
            <v>НЕРЖАВЕЮЩАЯ СТАЛЬ,ПЛАСТИК</v>
          </cell>
        </row>
        <row r="11758">
          <cell r="A11758" t="str">
            <v>ATV118</v>
          </cell>
          <cell r="B11758" t="str">
            <v>ATTRIBUTE GADGET</v>
          </cell>
          <cell r="C11758" t="str">
            <v xml:space="preserve"> Штопор - открывалка эмалированный VIVA White 17см</v>
          </cell>
          <cell r="D11758" t="str">
            <v xml:space="preserve"> CORKSCREW/BLUE+ ORANGE PLASTIC  RING PACKING:BLISTER CARD</v>
          </cell>
          <cell r="E11758" t="str">
            <v>Китай</v>
          </cell>
          <cell r="F11758" t="str">
            <v>НЕРЖАВЕЮЩАЯ СТАЛЬ,ПЛАСТИК</v>
          </cell>
        </row>
        <row r="11759">
          <cell r="A11759" t="str">
            <v>ATV119</v>
          </cell>
          <cell r="B11759" t="str">
            <v>ATTRIBUTE GADGET</v>
          </cell>
          <cell r="C11759" t="str">
            <v xml:space="preserve"> Штопор - открывалка эмалированный VIVA White 15см</v>
          </cell>
          <cell r="D11759" t="str">
            <v xml:space="preserve">  CORKSCREW/BLUE+ ORANGE PLASTIC  RING PACKING:BLISTER CARD</v>
          </cell>
          <cell r="E11759" t="str">
            <v>Китай</v>
          </cell>
          <cell r="F11759" t="str">
            <v>НЕРЖАВЕЮЩАЯ СТАЛЬ,ПЛАСТИК</v>
          </cell>
        </row>
        <row r="11760">
          <cell r="A11760" t="str">
            <v>ATV613</v>
          </cell>
          <cell r="B11760" t="str">
            <v>ATTRIBUTE GADGET</v>
          </cell>
          <cell r="C11760" t="str">
            <v xml:space="preserve"> Штопор - открывалка эмалированный VIVA Grey-Green 15см</v>
          </cell>
          <cell r="D11760" t="str">
            <v xml:space="preserve"> CORKSCREW/BLUE+ ORANGE PLASTIC  RING PACKING:BLISTER CARD</v>
          </cell>
          <cell r="E11760" t="str">
            <v>Китай</v>
          </cell>
          <cell r="F11760" t="str">
            <v>НЕРЖАВЕЮЩАЯ СТАЛЬ,ПЛАСТИК</v>
          </cell>
        </row>
        <row r="11761">
          <cell r="A11761" t="str">
            <v>ATV617</v>
          </cell>
          <cell r="B11761" t="str">
            <v>ATTRIBUTE GADGET</v>
          </cell>
          <cell r="C11761" t="str">
            <v xml:space="preserve"> Штопор - открывалка эмалированный VIVA Grey-Green 17см</v>
          </cell>
          <cell r="D11761" t="str">
            <v xml:space="preserve"> CORKSCREW/BLUE+ ORANGE PLASTIC  RING PACKING:BLISTER CARD</v>
          </cell>
          <cell r="E11761" t="str">
            <v>Китай</v>
          </cell>
          <cell r="F11761" t="str">
            <v>НЕРЖАВЕЮЩАЯ СТАЛЬ,ПЛАСТИК</v>
          </cell>
        </row>
        <row r="11762">
          <cell r="A11762" t="str">
            <v>ATV702</v>
          </cell>
          <cell r="B11762" t="str">
            <v>ATTRIBUTE GADGET</v>
          </cell>
          <cell r="C11762" t="str">
            <v xml:space="preserve"> Штопор складной VIVA Grey-Green</v>
          </cell>
          <cell r="D11762" t="str">
            <v xml:space="preserve"> WAITER OPENER-BLUE PACKING: BLISTER CARD</v>
          </cell>
          <cell r="E11762" t="str">
            <v>Китай</v>
          </cell>
          <cell r="F11762" t="str">
            <v>НЕРЖАВЕЮЩАЯ СТАЛЬ,ПЛАСТИК</v>
          </cell>
        </row>
        <row r="11763">
          <cell r="A11763" t="str">
            <v>ATV315</v>
          </cell>
          <cell r="B11763" t="str">
            <v>ATTRIBUTE GADGET</v>
          </cell>
          <cell r="C11763" t="str">
            <v xml:space="preserve"> Пресс для чеснока VIVA Chrome</v>
          </cell>
          <cell r="D11763" t="str">
            <v xml:space="preserve"> Garlic press chrome plated</v>
          </cell>
          <cell r="E11763" t="str">
            <v>Китай</v>
          </cell>
          <cell r="F11763" t="str">
            <v>ХРОМИРОВАННАЯСТАЛЬ,ПЛАСТИК</v>
          </cell>
        </row>
        <row r="11764">
          <cell r="A11764" t="str">
            <v>ATV422</v>
          </cell>
          <cell r="B11764" t="str">
            <v>ATTRIBUTE GADGET</v>
          </cell>
          <cell r="C11764" t="str">
            <v xml:space="preserve"> Картофелемялка сталь VIVA White</v>
          </cell>
          <cell r="D11764" t="str">
            <v xml:space="preserve"> S/S Potato Masher</v>
          </cell>
          <cell r="E11764" t="str">
            <v>Китай</v>
          </cell>
          <cell r="F11764" t="str">
            <v>НЕРЖАВЕЮЩАЯ СТАЛЬ,ПЛАСТИК</v>
          </cell>
        </row>
        <row r="11765">
          <cell r="A11765" t="str">
            <v>ATV611</v>
          </cell>
          <cell r="B11765" t="str">
            <v>ATTRIBUTE GADGET</v>
          </cell>
          <cell r="C11765" t="str">
            <v xml:space="preserve"> Штопор - открывалка хромированный VIVA 17см</v>
          </cell>
          <cell r="D11765" t="str">
            <v xml:space="preserve"> CORKSCREW/SILVER+WHITE PLASTIC RING PACKING:BLISTER CARD</v>
          </cell>
          <cell r="E11765" t="str">
            <v>Китай</v>
          </cell>
          <cell r="F11765" t="str">
            <v>НЕРЖАВЕЮЩАЯ СТАЛЬ,ПЛАСТИК</v>
          </cell>
        </row>
        <row r="11766">
          <cell r="A11766" t="str">
            <v>ATV614</v>
          </cell>
          <cell r="B11766" t="str">
            <v>ATTRIBUTE GADGET</v>
          </cell>
          <cell r="C11766" t="str">
            <v xml:space="preserve"> Штопор - открывалка хромированный VIVA 15см</v>
          </cell>
          <cell r="D11766" t="str">
            <v xml:space="preserve"> CORKSCREW/SILVER+WHITE PLASTIC  RING PACKING:BLISTER CARD</v>
          </cell>
          <cell r="E11766" t="str">
            <v>Китай</v>
          </cell>
          <cell r="F11766" t="str">
            <v>НЕРЖАВЕЮЩАЯ СТАЛЬ,ПЛАСТИК</v>
          </cell>
        </row>
        <row r="11767">
          <cell r="A11767" t="str">
            <v>ATV624</v>
          </cell>
          <cell r="B11767" t="str">
            <v>ATTRIBUTE GADGET</v>
          </cell>
          <cell r="C11767" t="str">
            <v xml:space="preserve"> Штопор красный металлик 23см VIVA Chrome</v>
          </cell>
          <cell r="D11767" t="str">
            <v xml:space="preserve"> Wing Corkscrew chrome plated</v>
          </cell>
          <cell r="E11767" t="str">
            <v>Китай</v>
          </cell>
          <cell r="F11767" t="str">
            <v>ХРОМИРОВАННАЯСТАЛЬ,ПЛАСТИК</v>
          </cell>
        </row>
        <row r="11768">
          <cell r="A11768" t="str">
            <v>ATV719</v>
          </cell>
          <cell r="B11768" t="str">
            <v>ATTRIBUTE GADGET</v>
          </cell>
          <cell r="C11768" t="str">
            <v xml:space="preserve"> Яйцерезка VIVA Green</v>
          </cell>
          <cell r="D11768" t="str">
            <v xml:space="preserve"> Round Plastic Egg Slicer</v>
          </cell>
          <cell r="E11768" t="str">
            <v>Китай</v>
          </cell>
          <cell r="F11768" t="str">
            <v>ПЛАСТИК</v>
          </cell>
        </row>
        <row r="11769">
          <cell r="A11769" t="str">
            <v>ATV804</v>
          </cell>
          <cell r="B11769" t="str">
            <v>ATTRIBUTE GADGET</v>
          </cell>
          <cell r="C11769" t="str">
            <v xml:space="preserve"> Кружка-сито VIVA</v>
          </cell>
          <cell r="D11769" t="str">
            <v xml:space="preserve"> S/S Flour Sifter</v>
          </cell>
          <cell r="E11769" t="str">
            <v>Китай</v>
          </cell>
          <cell r="F11769" t="str">
            <v>КОРРОЗИОННОСТОЙКАЯ СТАЛЬ</v>
          </cell>
        </row>
        <row r="11770">
          <cell r="A11770" t="str">
            <v>ATV805</v>
          </cell>
          <cell r="B11770" t="str">
            <v>ATTRIBUTE GADGET</v>
          </cell>
          <cell r="C11770" t="str">
            <v xml:space="preserve"> Венчик VIVA Grey</v>
          </cell>
          <cell r="D11770" t="str">
            <v xml:space="preserve"> S/S Egg Whisk</v>
          </cell>
          <cell r="E11770" t="str">
            <v>Китай</v>
          </cell>
          <cell r="F11770" t="str">
            <v>НЕРЖАВЕЮЩАЯ СТАЛЬ,ПЛАСТИК</v>
          </cell>
        </row>
        <row r="11771">
          <cell r="A11771" t="str">
            <v>ATV806</v>
          </cell>
          <cell r="B11771" t="str">
            <v>ATTRIBUTE GADGET</v>
          </cell>
          <cell r="C11771" t="str">
            <v xml:space="preserve"> Механическая ложка для мороженого VIVA</v>
          </cell>
          <cell r="D11771" t="str">
            <v xml:space="preserve"> Scoop for ice cream</v>
          </cell>
          <cell r="E11771" t="str">
            <v>Китай</v>
          </cell>
          <cell r="F11771" t="str">
            <v>НЕРЖАВЕЮЩАЯ СТАЛЬ</v>
          </cell>
        </row>
        <row r="11772">
          <cell r="A11772" t="str">
            <v>ATV912</v>
          </cell>
          <cell r="B11772" t="str">
            <v>ATTRIBUTE GADGET</v>
          </cell>
          <cell r="C11772" t="str">
            <v xml:space="preserve"> Кисточка пекарская VIVA Grey</v>
          </cell>
          <cell r="D11772" t="str">
            <v xml:space="preserve"> Pastry Brush</v>
          </cell>
          <cell r="E11772" t="str">
            <v>Китай</v>
          </cell>
          <cell r="F11772" t="str">
            <v>НЕЙЛОН,ПОЛИПРОПИЛЕН</v>
          </cell>
        </row>
        <row r="11773">
          <cell r="A11773" t="str">
            <v>ATV616</v>
          </cell>
          <cell r="B11773" t="str">
            <v>ATTRIBUTE GADGET</v>
          </cell>
          <cell r="C11773" t="str">
            <v xml:space="preserve"> Пресс для чеснока VIVA Grey-Green</v>
          </cell>
          <cell r="D11773" t="str">
            <v xml:space="preserve"> Die-Cast Garlic Press</v>
          </cell>
          <cell r="E11773" t="str">
            <v>Китай</v>
          </cell>
          <cell r="F11773" t="str">
            <v>ЭМАЛИРОВАННАЯ СТАЛЬ</v>
          </cell>
        </row>
        <row r="11774">
          <cell r="A11774" t="str">
            <v>ATV703</v>
          </cell>
          <cell r="B11774" t="str">
            <v>ATTRIBUTE GADGET</v>
          </cell>
          <cell r="C11774" t="str">
            <v xml:space="preserve"> Нож овощной сталь VIVA Grey</v>
          </cell>
          <cell r="D11774" t="str">
            <v xml:space="preserve">  Peeler</v>
          </cell>
          <cell r="E11774" t="str">
            <v>Китай</v>
          </cell>
          <cell r="F11774" t="str">
            <v>НЕРЖАВЕЮЩАЯ СТАЛЬ,ПЛАСТИК</v>
          </cell>
        </row>
        <row r="11775">
          <cell r="A11775" t="str">
            <v>ATV710</v>
          </cell>
          <cell r="B11775" t="str">
            <v>ATTRIBUTE GADGET</v>
          </cell>
          <cell r="C11775" t="str">
            <v xml:space="preserve"> Овощечистка с плавающим лезвием VIVA Grey-Green</v>
          </cell>
          <cell r="D11775" t="str">
            <v xml:space="preserve"> Peeler</v>
          </cell>
          <cell r="E11775" t="str">
            <v>Китай</v>
          </cell>
          <cell r="F11775" t="str">
            <v>НЕРЖАВЕЮЩАЯ СТАЛЬ,ПЛАСТИК</v>
          </cell>
        </row>
        <row r="11776">
          <cell r="A11776" t="str">
            <v>ATV725</v>
          </cell>
          <cell r="B11776" t="str">
            <v>ATTRIBUTE GADGET</v>
          </cell>
          <cell r="C11776" t="str">
            <v xml:space="preserve"> Нож для пиццы VIVA Grey</v>
          </cell>
          <cell r="D11776" t="str">
            <v xml:space="preserve"> S/S Pizza Cutter</v>
          </cell>
          <cell r="E11776" t="str">
            <v>Китай</v>
          </cell>
          <cell r="F11776" t="str">
            <v>НЕРЖАВЕЮЩАЯ СТАЛЬ,ПЛАСТИК</v>
          </cell>
        </row>
        <row r="11777">
          <cell r="A11777" t="str">
            <v>ATG001</v>
          </cell>
          <cell r="B11777" t="str">
            <v>ATTRIBUTE GADGET</v>
          </cell>
          <cell r="C11777" t="str">
            <v xml:space="preserve"> Овощерезка КОМПАКТ</v>
          </cell>
          <cell r="D11777" t="str">
            <v xml:space="preserve"> Adjustable mandoline slicer</v>
          </cell>
          <cell r="E11777" t="str">
            <v>Китай</v>
          </cell>
          <cell r="F11777" t="str">
            <v>ПЛАСТИК,НЕРЖАВЕЮЩАЯ СТАЛЬ</v>
          </cell>
        </row>
        <row r="11778">
          <cell r="A11778" t="str">
            <v>ATG002</v>
          </cell>
          <cell r="B11778" t="str">
            <v>ATTRIBUTE GADGET</v>
          </cell>
          <cell r="C11778" t="str">
            <v xml:space="preserve"> Овощерезка с контейнером МУЛЬТИ-ШЕФ</v>
          </cell>
          <cell r="D11778" t="str">
            <v xml:space="preserve"> Kitchen master</v>
          </cell>
          <cell r="E11778" t="str">
            <v>Китай</v>
          </cell>
          <cell r="F11778" t="str">
            <v>ПЛАСТИК,НЕРЖАВЕЮЩАЯ СТАЛЬ</v>
          </cell>
        </row>
        <row r="11779">
          <cell r="A11779" t="str">
            <v>ATG003</v>
          </cell>
          <cell r="B11779" t="str">
            <v>ATTRIBUTE GADGET</v>
          </cell>
          <cell r="C11779" t="str">
            <v xml:space="preserve"> Овощерезка с контейнером СМАРТ</v>
          </cell>
          <cell r="D11779" t="str">
            <v xml:space="preserve"> Smart slicer</v>
          </cell>
          <cell r="E11779" t="str">
            <v>Китай</v>
          </cell>
          <cell r="F11779" t="str">
            <v>ПЛАСТИК,НЕРЖАВЕЮЩАЯ СТАЛЬ,ПО</v>
          </cell>
        </row>
        <row r="11780">
          <cell r="A11780" t="str">
            <v>ATV115</v>
          </cell>
          <cell r="B11780" t="str">
            <v>ATTRIBUTE GADGET</v>
          </cell>
          <cell r="C11780" t="str">
            <v xml:space="preserve"> Штопор - открывалка эмалированный VIVA 17см белый</v>
          </cell>
          <cell r="D11780" t="str">
            <v xml:space="preserve"> CORKSCREW/BLUE+ ORANGE PLASTIC  RING PACKING:BLISTER CARD</v>
          </cell>
          <cell r="E11780" t="str">
            <v>Китай</v>
          </cell>
          <cell r="F11780" t="str">
            <v>НЕРЖАВЕЮЩАЯ СТАЛЬ,ПЛАСТИК</v>
          </cell>
        </row>
        <row r="11781">
          <cell r="A11781" t="str">
            <v>ATV116</v>
          </cell>
          <cell r="B11781" t="str">
            <v>ATTRIBUTE GADGET</v>
          </cell>
          <cell r="C11781" t="str">
            <v xml:space="preserve"> Штопор - открывалка эмалированный VIVA 15см белый</v>
          </cell>
          <cell r="D11781" t="str">
            <v xml:space="preserve"> CORKSCREW/BLUE+ ORANGE PLASTIC  RING PACKING:BLISTER CARD</v>
          </cell>
          <cell r="E11781" t="str">
            <v>Китай</v>
          </cell>
          <cell r="F11781" t="str">
            <v>НЕРЖАВЕЮЩАЯ СТАЛЬ,ПЛАСТИК</v>
          </cell>
        </row>
        <row r="11782">
          <cell r="A11782" t="str">
            <v>ATV202</v>
          </cell>
          <cell r="B11782" t="str">
            <v>ATTRIBUTE GADGET</v>
          </cell>
          <cell r="C11782" t="str">
            <v xml:space="preserve"> Штопор складной VIVA белый</v>
          </cell>
          <cell r="D11782" t="str">
            <v xml:space="preserve"> WAITER OPENER-BLUE PACKING: BLISTER CARD</v>
          </cell>
          <cell r="E11782" t="str">
            <v>Китай</v>
          </cell>
          <cell r="F11782" t="str">
            <v>НЕРЖАВЕЮЩАЯ СТАЛЬ,ПЛАСТИК</v>
          </cell>
        </row>
        <row r="11783">
          <cell r="A11783" t="str">
            <v>ATV418</v>
          </cell>
          <cell r="B11783" t="str">
            <v>ATTRIBUTE GADGET</v>
          </cell>
          <cell r="C11783" t="str">
            <v xml:space="preserve"> Яйцерезка VIVA белая</v>
          </cell>
          <cell r="D11783" t="str">
            <v xml:space="preserve"> Round Plastic Egg Slicer</v>
          </cell>
          <cell r="E11783" t="str">
            <v>Китай</v>
          </cell>
          <cell r="F11783" t="str">
            <v>ПЛАСТИК</v>
          </cell>
        </row>
        <row r="11784">
          <cell r="A11784" t="str">
            <v>ATV419</v>
          </cell>
          <cell r="B11784" t="str">
            <v>ATTRIBUTE GADGET</v>
          </cell>
          <cell r="C11784" t="str">
            <v xml:space="preserve"> Мешок для крема с 8 насадками VIVA белый</v>
          </cell>
          <cell r="D11784" t="str">
            <v xml:space="preserve"> Icing Bag W/8 Mouths</v>
          </cell>
          <cell r="E11784" t="str">
            <v>Китай</v>
          </cell>
          <cell r="F11784" t="str">
            <v>ПЛАСТИК,НЕЙЛОН</v>
          </cell>
        </row>
        <row r="11785">
          <cell r="A11785" t="str">
            <v>ATV425</v>
          </cell>
          <cell r="B11785" t="str">
            <v>ATTRIBUTE GADGET</v>
          </cell>
          <cell r="C11785" t="str">
            <v xml:space="preserve"> Шумовка сталь VIVA White</v>
          </cell>
          <cell r="D11785" t="str">
            <v xml:space="preserve"> S/S Skimmer</v>
          </cell>
          <cell r="E11785" t="str">
            <v>Китай</v>
          </cell>
          <cell r="F11785" t="str">
            <v>НЕРЖАВЕЮЩАЯ СТАЛЬ,ПЛАСТИК</v>
          </cell>
        </row>
        <row r="11786">
          <cell r="A11786" t="str">
            <v>ATV426</v>
          </cell>
          <cell r="B11786" t="str">
            <v>ATTRIBUTE GADGET</v>
          </cell>
          <cell r="C11786" t="str">
            <v xml:space="preserve"> Нож для пиццы VIVA White</v>
          </cell>
          <cell r="D11786" t="str">
            <v xml:space="preserve"> S/S Pizza Cutter</v>
          </cell>
          <cell r="E11786" t="str">
            <v>Китай</v>
          </cell>
          <cell r="F11786" t="str">
            <v>НЕРЖАВЕЮЩАЯ СТАЛЬ,ПЛАСТИК</v>
          </cell>
        </row>
        <row r="11787">
          <cell r="A11787" t="str">
            <v>ATV427</v>
          </cell>
          <cell r="B11787" t="str">
            <v>ATTRIBUTE GADGET</v>
          </cell>
          <cell r="C11787" t="str">
            <v xml:space="preserve"> Лопатка универсальная пластик VIVA White</v>
          </cell>
          <cell r="D11787" t="str">
            <v xml:space="preserve"> Nylon Turner</v>
          </cell>
          <cell r="E11787" t="str">
            <v>Китай</v>
          </cell>
          <cell r="F11787" t="str">
            <v>ПЛАСТИК,НЕЙЛОН</v>
          </cell>
        </row>
        <row r="11788">
          <cell r="A11788" t="str">
            <v>ATV428</v>
          </cell>
          <cell r="B11788" t="str">
            <v>ATTRIBUTE GADGET</v>
          </cell>
          <cell r="C11788" t="str">
            <v xml:space="preserve"> Лопатка пластик VIVA White</v>
          </cell>
          <cell r="D11788" t="str">
            <v xml:space="preserve"> Nylon Flat Long Spatula</v>
          </cell>
          <cell r="E11788" t="str">
            <v>Китай</v>
          </cell>
          <cell r="F11788" t="str">
            <v>ПЛАСТИК,НЕЙЛОН</v>
          </cell>
        </row>
        <row r="11789">
          <cell r="A11789" t="str">
            <v>ATV429</v>
          </cell>
          <cell r="B11789" t="str">
            <v>ATTRIBUTE GADGET</v>
          </cell>
          <cell r="C11789" t="str">
            <v xml:space="preserve"> Картофелемялка пластик VIVA White</v>
          </cell>
          <cell r="D11789" t="str">
            <v xml:space="preserve"> Nylon Potato Masher</v>
          </cell>
          <cell r="E11789" t="str">
            <v>Китай</v>
          </cell>
          <cell r="F11789" t="str">
            <v>ПЛАСТИК,НЕЙЛОН</v>
          </cell>
        </row>
        <row r="11790">
          <cell r="A11790" t="str">
            <v>ABR120</v>
          </cell>
          <cell r="B11790" t="str">
            <v>ATTRIBUTE BBQ</v>
          </cell>
          <cell r="C11790" t="str">
            <v xml:space="preserve"> Вилка для барбекю РУБИН 34.5x3.5см</v>
          </cell>
          <cell r="D11790" t="str">
            <v xml:space="preserve"> Fork</v>
          </cell>
          <cell r="E11790" t="str">
            <v>Китай</v>
          </cell>
          <cell r="F11790" t="str">
            <v>БАКЕЛИТ,СТАЛЬ</v>
          </cell>
        </row>
        <row r="11791">
          <cell r="A11791" t="str">
            <v>ABR130</v>
          </cell>
          <cell r="B11791" t="str">
            <v>ATTRIBUTE BBQ</v>
          </cell>
          <cell r="C11791" t="str">
            <v xml:space="preserve"> Нож для барбекю РУБИН 34.5x3.5см</v>
          </cell>
          <cell r="D11791" t="str">
            <v xml:space="preserve"> Knife</v>
          </cell>
          <cell r="E11791" t="str">
            <v>Китай</v>
          </cell>
          <cell r="F11791" t="str">
            <v>БАКЕЛИТ,СТАЛЬ</v>
          </cell>
        </row>
        <row r="11792">
          <cell r="A11792" t="str">
            <v>ABR140</v>
          </cell>
          <cell r="B11792" t="str">
            <v>ATTRIBUTE BBQ</v>
          </cell>
          <cell r="C11792" t="str">
            <v xml:space="preserve"> Щипцы для барбекю РУБИН 345x54см</v>
          </cell>
          <cell r="D11792" t="str">
            <v xml:space="preserve"> Tong</v>
          </cell>
          <cell r="E11792" t="str">
            <v>Китай</v>
          </cell>
          <cell r="F11792" t="str">
            <v>БАКЕЛИТ,СТАЛЬ</v>
          </cell>
        </row>
        <row r="11793">
          <cell r="A11793" t="str">
            <v>ABR150</v>
          </cell>
          <cell r="B11793" t="str">
            <v>ATTRIBUTE BBQ</v>
          </cell>
          <cell r="C11793" t="str">
            <v xml:space="preserve"> Решетка для барбекю РУБИН 22.5x22.5см</v>
          </cell>
          <cell r="D11793" t="str">
            <v xml:space="preserve"> Grill</v>
          </cell>
          <cell r="E11793" t="str">
            <v>Китай</v>
          </cell>
          <cell r="F11793" t="str">
            <v>БАКЕЛИТ,СТАЛЬ</v>
          </cell>
        </row>
        <row r="11794">
          <cell r="A11794" t="str">
            <v>ABC320</v>
          </cell>
          <cell r="B11794" t="str">
            <v>ATTRIBUTE BBQ</v>
          </cell>
          <cell r="C11794" t="str">
            <v xml:space="preserve"> Вилка для барбекю КЭМП 41x3см</v>
          </cell>
          <cell r="D11794" t="str">
            <v xml:space="preserve"> Fork</v>
          </cell>
          <cell r="E11794" t="str">
            <v>Китай</v>
          </cell>
          <cell r="F11794" t="str">
            <v>СТАЛЬ</v>
          </cell>
        </row>
        <row r="11795">
          <cell r="A11795" t="str">
            <v>ABC330</v>
          </cell>
          <cell r="B11795" t="str">
            <v>ATTRIBUTE BBQ</v>
          </cell>
          <cell r="C11795" t="str">
            <v xml:space="preserve"> Нож для барбекю КЭМП 37.5x3.6см</v>
          </cell>
          <cell r="D11795" t="str">
            <v xml:space="preserve"> Knife</v>
          </cell>
          <cell r="E11795" t="str">
            <v>Китай</v>
          </cell>
          <cell r="F11795" t="str">
            <v>СТАЛЬ</v>
          </cell>
        </row>
        <row r="11796">
          <cell r="A11796" t="str">
            <v>ABC340</v>
          </cell>
          <cell r="B11796" t="str">
            <v>ATTRIBUTE BBQ</v>
          </cell>
          <cell r="C11796" t="str">
            <v xml:space="preserve"> Щипцы для барбекю КЭМП 40.5x6.5см</v>
          </cell>
          <cell r="D11796" t="str">
            <v xml:space="preserve"> Tong</v>
          </cell>
          <cell r="E11796" t="str">
            <v>Китай</v>
          </cell>
          <cell r="F11796" t="str">
            <v>СТАЛЬ</v>
          </cell>
        </row>
        <row r="11797">
          <cell r="A11797" t="str">
            <v>ABC350</v>
          </cell>
          <cell r="B11797" t="str">
            <v>ATTRIBUTE BBQ</v>
          </cell>
          <cell r="C11797" t="str">
            <v xml:space="preserve"> Решетка для барбекю КЭМП 225x225см</v>
          </cell>
          <cell r="D11797" t="str">
            <v xml:space="preserve"> Grill</v>
          </cell>
          <cell r="E11797" t="str">
            <v>Китай</v>
          </cell>
          <cell r="F11797" t="str">
            <v>СТАЛЬ</v>
          </cell>
        </row>
        <row r="11798">
          <cell r="A11798" t="str">
            <v>ABC351</v>
          </cell>
          <cell r="B11798" t="str">
            <v>ATTRIBUTE BBQ</v>
          </cell>
          <cell r="C11798" t="str">
            <v xml:space="preserve"> Решетка для барбекю КЭМП 26x32x6см</v>
          </cell>
          <cell r="D11798" t="str">
            <v xml:space="preserve"> Grill</v>
          </cell>
          <cell r="E11798" t="str">
            <v>Китай</v>
          </cell>
          <cell r="F11798" t="str">
            <v>СТАЛЬ</v>
          </cell>
        </row>
        <row r="11799">
          <cell r="A11799" t="str">
            <v>ABC250</v>
          </cell>
          <cell r="B11799" t="str">
            <v>ATTRIBUTE BBQ</v>
          </cell>
          <cell r="C11799" t="str">
            <v xml:space="preserve"> Решетка для барбекю КАНТРИ 22.5x22.5см</v>
          </cell>
          <cell r="D11799" t="str">
            <v xml:space="preserve"> Grill</v>
          </cell>
          <cell r="E11799" t="str">
            <v>Китай</v>
          </cell>
          <cell r="F11799" t="str">
            <v>ДЕРЕВО,СТАЛЬ</v>
          </cell>
        </row>
        <row r="11800">
          <cell r="A11800" t="str">
            <v>ABC251</v>
          </cell>
          <cell r="B11800" t="str">
            <v>ATTRIBUTE BBQ</v>
          </cell>
          <cell r="C11800" t="str">
            <v xml:space="preserve"> Решетка для барбекю КАНТРИ 26x32x6см</v>
          </cell>
          <cell r="D11800" t="str">
            <v xml:space="preserve"> Grill</v>
          </cell>
          <cell r="E11800" t="str">
            <v>Китай</v>
          </cell>
          <cell r="F11800" t="str">
            <v>ДЕРЕВО,СТАЛЬ</v>
          </cell>
        </row>
        <row r="11801">
          <cell r="A11801" t="str">
            <v>ABC310</v>
          </cell>
          <cell r="B11801" t="str">
            <v>ATTRIBUTE BBQ</v>
          </cell>
          <cell r="C11801" t="str">
            <v xml:space="preserve"> Лопатка для барбекю КЭМП 43x9.5см</v>
          </cell>
          <cell r="D11801" t="str">
            <v xml:space="preserve"> Spatula</v>
          </cell>
          <cell r="E11801" t="str">
            <v>Китай</v>
          </cell>
          <cell r="F11801" t="str">
            <v>СТАЛЬ</v>
          </cell>
        </row>
        <row r="11802">
          <cell r="A11802" t="str">
            <v>ABR251</v>
          </cell>
          <cell r="B11802" t="str">
            <v>ATTRIBUTE BBQ</v>
          </cell>
          <cell r="C11802" t="str">
            <v xml:space="preserve"> Решетка для барбекю РУБИН 26x32x6см</v>
          </cell>
          <cell r="D11802" t="str">
            <v xml:space="preserve"> Grill</v>
          </cell>
          <cell r="E11802" t="str">
            <v>Китай</v>
          </cell>
          <cell r="F11802" t="str">
            <v>БАКЕЛИТ,СТАЛЬ</v>
          </cell>
        </row>
        <row r="11803">
          <cell r="A11803" t="str">
            <v>ATC401</v>
          </cell>
          <cell r="B11803" t="str">
            <v>ATTRIBUTE CONT.</v>
          </cell>
          <cell r="C11803" t="str">
            <v xml:space="preserve"> Ланчбокс круглый 780мл</v>
          </cell>
          <cell r="D11803" t="str">
            <v xml:space="preserve"> Lunch box 780ml</v>
          </cell>
          <cell r="E11803" t="str">
            <v>Китай</v>
          </cell>
          <cell r="F11803" t="str">
            <v>ПЛАСТИК</v>
          </cell>
        </row>
        <row r="11804">
          <cell r="A11804" t="str">
            <v>ATC402</v>
          </cell>
          <cell r="B11804" t="str">
            <v>ATTRIBUTE CONT.</v>
          </cell>
          <cell r="C11804" t="str">
            <v xml:space="preserve"> Ланчбокс 950мл</v>
          </cell>
          <cell r="D11804" t="str">
            <v xml:space="preserve"> Lunch box 950ml</v>
          </cell>
          <cell r="E11804" t="str">
            <v>Китай</v>
          </cell>
          <cell r="F11804" t="str">
            <v>ПЛАСТИК,СИЛИКОН</v>
          </cell>
        </row>
        <row r="11805">
          <cell r="A11805" t="str">
            <v>ATC4021</v>
          </cell>
          <cell r="B11805" t="str">
            <v>ATTRIBUTE CONT.</v>
          </cell>
          <cell r="C11805" t="str">
            <v xml:space="preserve"> Ланчбокс 950мл</v>
          </cell>
          <cell r="D11805" t="str">
            <v xml:space="preserve"> Lunch box 950ml</v>
          </cell>
          <cell r="E11805" t="str">
            <v>Китай</v>
          </cell>
          <cell r="F11805" t="str">
            <v>ПЛАСТИК,СИЛИКОН</v>
          </cell>
        </row>
        <row r="11806">
          <cell r="A11806" t="str">
            <v>ATC005</v>
          </cell>
          <cell r="B11806" t="str">
            <v>ATTRIBUTE CONT.</v>
          </cell>
          <cell r="C11806" t="str">
            <v xml:space="preserve"> Контейнер вакуумный BLUE 0.53л квадратный</v>
          </cell>
          <cell r="D11806" t="str">
            <v xml:space="preserve"> Square Container 0,53L</v>
          </cell>
          <cell r="E11806" t="str">
            <v>Китай</v>
          </cell>
          <cell r="F11806" t="str">
            <v>ПОЛИПРОПИЛЕН,ПОЛИКАРБОНАД</v>
          </cell>
        </row>
        <row r="11807">
          <cell r="A11807" t="str">
            <v>ATC012</v>
          </cell>
          <cell r="B11807" t="str">
            <v>ATTRIBUTE CONT.</v>
          </cell>
          <cell r="C11807" t="str">
            <v xml:space="preserve"> Контейнер вакуумный  BLUE 1.2л квадратный</v>
          </cell>
          <cell r="D11807" t="str">
            <v xml:space="preserve"> Square Container 1,2L</v>
          </cell>
          <cell r="E11807" t="str">
            <v>Китай</v>
          </cell>
          <cell r="F11807" t="str">
            <v>ПОЛИПРОПИЛЕН,ПОЛИКАРБОНАД</v>
          </cell>
        </row>
        <row r="11808">
          <cell r="A11808" t="str">
            <v>ATC006</v>
          </cell>
          <cell r="B11808" t="str">
            <v>ATTRIBUTE CONT.</v>
          </cell>
          <cell r="C11808" t="str">
            <v xml:space="preserve"> Контейнер вакуумный BLUE 0.63л прямоугольный</v>
          </cell>
          <cell r="D11808" t="str">
            <v xml:space="preserve"> Rect Container 0,63L</v>
          </cell>
          <cell r="E11808" t="str">
            <v>Китай</v>
          </cell>
          <cell r="F11808" t="str">
            <v>ПОЛИПРОПИЛЕН,ПОЛИКАРБОНАД</v>
          </cell>
        </row>
        <row r="11809">
          <cell r="A11809" t="str">
            <v>ATC010</v>
          </cell>
          <cell r="B11809" t="str">
            <v>ATTRIBUTE CONT.</v>
          </cell>
          <cell r="C11809" t="str">
            <v xml:space="preserve"> Контейнер вакуумный BLUE 1л прямоугольный</v>
          </cell>
          <cell r="D11809" t="str">
            <v xml:space="preserve"> Rect Container 1L</v>
          </cell>
          <cell r="E11809" t="str">
            <v>Китай</v>
          </cell>
          <cell r="F11809" t="str">
            <v>ПОЛИПРОПИЛЕН,ПОЛИКАРБОНАД</v>
          </cell>
        </row>
        <row r="11810">
          <cell r="A11810" t="str">
            <v>ATC016</v>
          </cell>
          <cell r="B11810" t="str">
            <v>ATTRIBUTE CONT.</v>
          </cell>
          <cell r="C11810" t="str">
            <v xml:space="preserve"> Контейнер вакуумный BLUE 1.65л прямоугольный</v>
          </cell>
          <cell r="D11810" t="str">
            <v xml:space="preserve"> Rect Container 1,65L</v>
          </cell>
          <cell r="E11810" t="str">
            <v>Китай</v>
          </cell>
          <cell r="F11810" t="str">
            <v>ПОЛИПРОПИЛЕН,ПОЛИКАРБОНАД</v>
          </cell>
        </row>
        <row r="11811">
          <cell r="A11811" t="str">
            <v>ATC021</v>
          </cell>
          <cell r="B11811" t="str">
            <v>ATTRIBUTE CONT.</v>
          </cell>
          <cell r="C11811" t="str">
            <v xml:space="preserve"> Набор вакуумных контейнеров BLUE 2шт 0.43/1.0л</v>
          </cell>
          <cell r="D11811" t="str">
            <v xml:space="preserve"> Set of 2 Cont (0,43/1,0L)</v>
          </cell>
          <cell r="E11811" t="str">
            <v>Китай</v>
          </cell>
          <cell r="F11811" t="str">
            <v>ПОЛИПРОПИЛЕН,ПОЛИКАРБОНАД</v>
          </cell>
        </row>
        <row r="11812">
          <cell r="A11812" t="str">
            <v>ATC105</v>
          </cell>
          <cell r="B11812" t="str">
            <v>ATTRIBUTE CONT.</v>
          </cell>
          <cell r="C11812" t="str">
            <v xml:space="preserve"> Контейнер вакуумный  GREEN 0.53л квадратный</v>
          </cell>
          <cell r="D11812" t="str">
            <v xml:space="preserve"> Square Container 0,53L</v>
          </cell>
          <cell r="E11812" t="str">
            <v>Китай</v>
          </cell>
          <cell r="F11812" t="str">
            <v>ПОЛИПРОПИЛЕН,ПОЛИКАРБОНАД</v>
          </cell>
        </row>
        <row r="11813">
          <cell r="A11813" t="str">
            <v>ATC112</v>
          </cell>
          <cell r="B11813" t="str">
            <v>ATTRIBUTE CONT.</v>
          </cell>
          <cell r="C11813" t="str">
            <v xml:space="preserve"> Контейнер вакуумный GREEN 1.2л квадратный</v>
          </cell>
          <cell r="D11813" t="str">
            <v xml:space="preserve"> Square Container 1,2L</v>
          </cell>
          <cell r="E11813" t="str">
            <v>Китай</v>
          </cell>
          <cell r="F11813" t="str">
            <v>ПОЛИПРОПИЛЕН,ПОЛИКАРБОНАД</v>
          </cell>
        </row>
        <row r="11814">
          <cell r="A11814" t="str">
            <v>ATC106</v>
          </cell>
          <cell r="B11814" t="str">
            <v>ATTRIBUTE CONT.</v>
          </cell>
          <cell r="C11814" t="str">
            <v xml:space="preserve"> Контейнер вакуумный GREEN 0.63л прямоугольный</v>
          </cell>
          <cell r="D11814" t="str">
            <v xml:space="preserve"> Rect Container 0,63L</v>
          </cell>
          <cell r="E11814" t="str">
            <v>Китай</v>
          </cell>
          <cell r="F11814" t="str">
            <v>ПОЛИПРОПИЛЕН,ПОЛИКАРБОНАД</v>
          </cell>
        </row>
        <row r="11815">
          <cell r="A11815" t="str">
            <v>ATC110</v>
          </cell>
          <cell r="B11815" t="str">
            <v>ATTRIBUTE CONT.</v>
          </cell>
          <cell r="C11815" t="str">
            <v xml:space="preserve"> Контейнер вакуумный GREEN 1л прямоугольный</v>
          </cell>
          <cell r="D11815" t="str">
            <v xml:space="preserve"> Rect Container 1L</v>
          </cell>
          <cell r="E11815" t="str">
            <v>Китай</v>
          </cell>
          <cell r="F11815" t="str">
            <v>ПОЛИПРОПИЛЕН,ПОЛИКАРБОНАД</v>
          </cell>
        </row>
        <row r="11816">
          <cell r="A11816" t="str">
            <v>ATC116</v>
          </cell>
          <cell r="B11816" t="str">
            <v>ATTRIBUTE CONT.</v>
          </cell>
          <cell r="C11816" t="str">
            <v xml:space="preserve"> Контейнер вакуумный GREEN 1.65л прямоугольный</v>
          </cell>
          <cell r="D11816" t="str">
            <v xml:space="preserve"> Rect Container 1,65L</v>
          </cell>
          <cell r="E11816" t="str">
            <v>Китай</v>
          </cell>
          <cell r="F11816" t="str">
            <v>ПОЛИПРОПИЛЕН,ПОЛИКАРБОНАД</v>
          </cell>
        </row>
        <row r="11817">
          <cell r="A11817" t="str">
            <v>ATC121</v>
          </cell>
          <cell r="B11817" t="str">
            <v>ATTRIBUTE CONT.</v>
          </cell>
          <cell r="C11817" t="str">
            <v xml:space="preserve"> Набор вакуумных контейнеров GREEN 2шт 0.43/1.0л</v>
          </cell>
          <cell r="D11817" t="str">
            <v xml:space="preserve"> Set of 2 Cont (0,43/1,0L)</v>
          </cell>
          <cell r="E11817" t="str">
            <v>Китай</v>
          </cell>
          <cell r="F11817" t="str">
            <v>ПОЛИПРОПИЛЕН,ПОЛИКАРБОНАД</v>
          </cell>
        </row>
        <row r="11818">
          <cell r="A11818" t="str">
            <v>ATC205</v>
          </cell>
          <cell r="B11818" t="str">
            <v>ATTRIBUTE CONT.</v>
          </cell>
          <cell r="C11818" t="str">
            <v xml:space="preserve"> Контейнер вакуумный прямоугольный BLUE 0.5л</v>
          </cell>
          <cell r="D11818" t="str">
            <v xml:space="preserve"> Rect Container 0.5L</v>
          </cell>
          <cell r="E11818" t="str">
            <v>Бангладеш</v>
          </cell>
          <cell r="F11818" t="str">
            <v>ПЛАСТИК</v>
          </cell>
        </row>
        <row r="11819">
          <cell r="A11819" t="str">
            <v>ATC209</v>
          </cell>
          <cell r="B11819" t="str">
            <v>ATTRIBUTE CONT.</v>
          </cell>
          <cell r="C11819" t="str">
            <v xml:space="preserve"> Контейнер вакуумный прямоугольный BLUE 0.9л</v>
          </cell>
          <cell r="D11819" t="str">
            <v xml:space="preserve"> Rect Container 0.9L</v>
          </cell>
          <cell r="E11819" t="str">
            <v>Бангладеш</v>
          </cell>
          <cell r="F11819" t="str">
            <v>ПЛАСТИК</v>
          </cell>
        </row>
        <row r="11820">
          <cell r="A11820" t="str">
            <v>ATC207</v>
          </cell>
          <cell r="B11820" t="str">
            <v>ATTRIBUTE CONT.</v>
          </cell>
          <cell r="C11820" t="str">
            <v xml:space="preserve"> Контейнер вакуумный квадратный BLUE 0.7л</v>
          </cell>
          <cell r="D11820" t="str">
            <v xml:space="preserve"> Rect Container 0.7L</v>
          </cell>
          <cell r="E11820" t="str">
            <v>Бангладеш</v>
          </cell>
          <cell r="F11820" t="str">
            <v>ПЛАСТИК</v>
          </cell>
        </row>
        <row r="11821">
          <cell r="A11821" t="str">
            <v>ATC305</v>
          </cell>
          <cell r="B11821" t="str">
            <v>ATTRIBUTE CONT.</v>
          </cell>
          <cell r="C11821" t="str">
            <v xml:space="preserve"> Контейнер вакуумный прямоугольный BERRY 0.9л</v>
          </cell>
          <cell r="D11821" t="str">
            <v xml:space="preserve"> Rect Container 0,9L</v>
          </cell>
          <cell r="E11821" t="str">
            <v>Бангладеш</v>
          </cell>
          <cell r="F11821" t="str">
            <v>ПЛАСТИК</v>
          </cell>
        </row>
        <row r="11822">
          <cell r="A11822" t="str">
            <v>ATC307</v>
          </cell>
          <cell r="B11822" t="str">
            <v>ATTRIBUTE CONT.</v>
          </cell>
          <cell r="C11822" t="str">
            <v xml:space="preserve"> Контейнер вакуумный прямоугольный BERRY 1.7л</v>
          </cell>
          <cell r="D11822" t="str">
            <v xml:space="preserve"> Rect Container 1,7L</v>
          </cell>
          <cell r="E11822" t="str">
            <v>Бангладеш</v>
          </cell>
          <cell r="F11822" t="str">
            <v>ПЛАСТИК</v>
          </cell>
        </row>
        <row r="11823">
          <cell r="A11823" t="str">
            <v>ATC170</v>
          </cell>
          <cell r="B11823" t="str">
            <v>ATTRIBUTE CONT.</v>
          </cell>
          <cell r="C11823" t="str">
            <v xml:space="preserve"> Контейнер вакуумный прямоугольный BLUE 1.7л</v>
          </cell>
          <cell r="D11823" t="str">
            <v xml:space="preserve"> Rect Container 1.7L</v>
          </cell>
          <cell r="E11823" t="str">
            <v>Бангладеш</v>
          </cell>
          <cell r="F11823" t="str">
            <v>ПЛАСТИК</v>
          </cell>
        </row>
        <row r="11824">
          <cell r="A11824" t="str">
            <v>APB038-U</v>
          </cell>
          <cell r="B11824" t="str">
            <v>ATTRIBUTE CUT.BOAR</v>
          </cell>
          <cell r="C11824" t="str">
            <v xml:space="preserve"> Доска разделочная пластиковая/бамбук 31х38см уценка</v>
          </cell>
          <cell r="E11824" t="str">
            <v>Китай</v>
          </cell>
          <cell r="F11824" t="str">
            <v>ПЛАСТИК</v>
          </cell>
        </row>
        <row r="11825">
          <cell r="A11825" t="str">
            <v>ABX110</v>
          </cell>
          <cell r="B11825" t="str">
            <v>ATTRIBUTE CUT.BOAR</v>
          </cell>
          <cell r="C11825" t="str">
            <v xml:space="preserve"> Доска разделочная GRANITE 20х30см</v>
          </cell>
          <cell r="D11825" t="str">
            <v xml:space="preserve"> PP Cutting Board GRANITE 20x30cm</v>
          </cell>
          <cell r="E11825" t="str">
            <v>Китай</v>
          </cell>
          <cell r="F11825" t="str">
            <v>ПОЛИПРОПИЛЕН</v>
          </cell>
        </row>
        <row r="11826">
          <cell r="A11826" t="str">
            <v>ABX112</v>
          </cell>
          <cell r="B11826" t="str">
            <v>ATTRIBUTE CUT.BOAR</v>
          </cell>
          <cell r="C11826" t="str">
            <v xml:space="preserve"> Доска разделочная GRANITE 28х37см</v>
          </cell>
          <cell r="D11826" t="str">
            <v xml:space="preserve"> PP Cutting Board GRANITE 28x37cm</v>
          </cell>
          <cell r="E11826" t="str">
            <v>Китай</v>
          </cell>
          <cell r="F11826" t="str">
            <v>ПОЛИПРОПИЛЕН</v>
          </cell>
        </row>
        <row r="11827">
          <cell r="A11827" t="str">
            <v>APF037</v>
          </cell>
          <cell r="B11827" t="str">
            <v>ATTRIBUTE CUT.BOAR</v>
          </cell>
          <cell r="C11827" t="str">
            <v xml:space="preserve"> Доска разделочная пластиковая 23х37см ФРУКТЫ</v>
          </cell>
          <cell r="D11827" t="str">
            <v xml:space="preserve"> PP Cutting Board FRUIT 23x37 cm</v>
          </cell>
          <cell r="E11827" t="str">
            <v>Китай</v>
          </cell>
          <cell r="F11827" t="str">
            <v>ПЛАСТИК</v>
          </cell>
        </row>
        <row r="11828">
          <cell r="A11828" t="str">
            <v>APS037</v>
          </cell>
          <cell r="B11828" t="str">
            <v>ATTRIBUTE CUT.BOAR</v>
          </cell>
          <cell r="C11828" t="str">
            <v xml:space="preserve"> Доска разделочная пластиковая 23х37см САЛАТ</v>
          </cell>
          <cell r="D11828" t="str">
            <v xml:space="preserve"> PP Cutting Board SALAD 23x37 cm</v>
          </cell>
          <cell r="E11828" t="str">
            <v>Китай</v>
          </cell>
          <cell r="F11828" t="str">
            <v>ПЛАСТИК</v>
          </cell>
        </row>
        <row r="11829">
          <cell r="A11829" t="str">
            <v>APF038</v>
          </cell>
          <cell r="B11829" t="str">
            <v>ATTRIBUTE CUT.BOAR</v>
          </cell>
          <cell r="C11829" t="str">
            <v xml:space="preserve"> Доска разделочная пластиковая 31х38см ФРУКТЫ</v>
          </cell>
          <cell r="D11829" t="str">
            <v xml:space="preserve"> PP Cutting Board FRUIT 31x38cm</v>
          </cell>
          <cell r="E11829" t="str">
            <v>Китай</v>
          </cell>
          <cell r="F11829" t="str">
            <v>ПЛАСТИК</v>
          </cell>
        </row>
        <row r="11830">
          <cell r="A11830" t="str">
            <v>APS038</v>
          </cell>
          <cell r="B11830" t="str">
            <v>ATTRIBUTE CUT.BOAR</v>
          </cell>
          <cell r="C11830" t="str">
            <v xml:space="preserve"> Доска разделочная пластиковая 31х38см САЛАТ</v>
          </cell>
          <cell r="D11830" t="str">
            <v xml:space="preserve"> PP Cutting Board SALAD 31x38 cm</v>
          </cell>
          <cell r="E11830" t="str">
            <v>Китай</v>
          </cell>
          <cell r="F11830" t="str">
            <v>ПЛАСТИК</v>
          </cell>
        </row>
        <row r="11831">
          <cell r="A11831" t="str">
            <v>APB037</v>
          </cell>
          <cell r="B11831" t="str">
            <v>ATTRIBUTE CUT.BOAR</v>
          </cell>
          <cell r="C11831" t="str">
            <v xml:space="preserve"> Доска разделочная пластиковая/бамбук 23х37см</v>
          </cell>
          <cell r="D11831" t="str">
            <v xml:space="preserve"> PP\Bamboo Cutting Board 23x37 cm</v>
          </cell>
          <cell r="E11831" t="str">
            <v>Китай</v>
          </cell>
          <cell r="F11831" t="str">
            <v>ПЛАСТИК,ДЕРЕВО</v>
          </cell>
        </row>
        <row r="11832">
          <cell r="A11832" t="str">
            <v>APB038</v>
          </cell>
          <cell r="B11832" t="str">
            <v>ATTRIBUTE CUT.BOAR</v>
          </cell>
          <cell r="C11832" t="str">
            <v xml:space="preserve"> Доска разделочная пластиковая/бамбук 31х38см</v>
          </cell>
          <cell r="D11832" t="str">
            <v xml:space="preserve"> PP\Bamboo Cutting Board 31x38cm</v>
          </cell>
          <cell r="E11832" t="str">
            <v>Китай</v>
          </cell>
          <cell r="F11832" t="str">
            <v>ПЛАСТИК,ДЕРЕВО</v>
          </cell>
        </row>
        <row r="11833">
          <cell r="A11833" t="str">
            <v>APG037</v>
          </cell>
          <cell r="B11833" t="str">
            <v>ATTRIBUTE CUT.BOAR</v>
          </cell>
          <cell r="C11833" t="str">
            <v xml:space="preserve"> Доска разделочная пластиковая 28х37см ГРАНИТ</v>
          </cell>
          <cell r="D11833" t="str">
            <v xml:space="preserve"> PP Cutting Board GRANITE 28x37 cm</v>
          </cell>
          <cell r="E11833" t="str">
            <v>Китай</v>
          </cell>
          <cell r="F11833" t="str">
            <v>ПЛАСТИК</v>
          </cell>
        </row>
        <row r="11834">
          <cell r="A11834" t="str">
            <v>APG030</v>
          </cell>
          <cell r="B11834" t="str">
            <v>ATTRIBUTE CUT.BOAR</v>
          </cell>
          <cell r="C11834" t="str">
            <v xml:space="preserve"> Доска разделочная пластиковая 20х30см ГРАНИТ</v>
          </cell>
          <cell r="D11834" t="str">
            <v xml:space="preserve"> PP Cutting Board GRANITE 20x30 cm</v>
          </cell>
          <cell r="E11834" t="str">
            <v>Китай</v>
          </cell>
          <cell r="F11834" t="str">
            <v>ПЛАСТИК</v>
          </cell>
        </row>
        <row r="11835">
          <cell r="A11835" t="str">
            <v>APS138</v>
          </cell>
          <cell r="B11835" t="str">
            <v>ATTRIBUTE CUT.BOAR</v>
          </cell>
          <cell r="C11835" t="str">
            <v xml:space="preserve"> Доска разделочная пластиковая САЛАТ 31х38см</v>
          </cell>
          <cell r="D11835" t="str">
            <v xml:space="preserve"> PP Cutting Board SALAD 31x38 cm</v>
          </cell>
          <cell r="E11835" t="str">
            <v>Китай</v>
          </cell>
          <cell r="F11835" t="str">
            <v>ПЛАСТИК</v>
          </cell>
        </row>
        <row r="11836">
          <cell r="A11836" t="str">
            <v>APG130</v>
          </cell>
          <cell r="B11836" t="str">
            <v>ATTRIBUTE CUT.BOAR</v>
          </cell>
          <cell r="C11836" t="str">
            <v xml:space="preserve"> Доска разделочная пластиковая ГРАНИТ 20х30см</v>
          </cell>
          <cell r="D11836" t="str">
            <v xml:space="preserve"> PP Cutting Board GRANITE 20x30cm</v>
          </cell>
          <cell r="E11836" t="str">
            <v>Китай</v>
          </cell>
          <cell r="F11836" t="str">
            <v>ПЛАСТИК</v>
          </cell>
        </row>
        <row r="11837">
          <cell r="A11837" t="str">
            <v>APG137</v>
          </cell>
          <cell r="B11837" t="str">
            <v>ATTRIBUTE CUT.BOAR</v>
          </cell>
          <cell r="C11837" t="str">
            <v xml:space="preserve"> Доска разделочная пластиковая ГРАНИТ 28х37см</v>
          </cell>
          <cell r="D11837" t="str">
            <v xml:space="preserve"> PP Cutting Board GRANITE 28x37 cm</v>
          </cell>
          <cell r="E11837" t="str">
            <v>Китай</v>
          </cell>
          <cell r="F11837" t="str">
            <v>ПЛАСТИК</v>
          </cell>
        </row>
        <row r="11838">
          <cell r="A11838" t="str">
            <v>APF137</v>
          </cell>
          <cell r="B11838" t="str">
            <v>ATTRIBUTE CUT.BOAR</v>
          </cell>
          <cell r="C11838" t="str">
            <v xml:space="preserve"> Доска разделочная пластиковая ФРУКТЫ 23х37см</v>
          </cell>
          <cell r="D11838" t="str">
            <v xml:space="preserve"> PP Cutting Board FRUIT 23x37 cm</v>
          </cell>
          <cell r="E11838" t="str">
            <v>Китай</v>
          </cell>
          <cell r="F11838" t="str">
            <v>ПЛАСТИК</v>
          </cell>
        </row>
        <row r="11839">
          <cell r="A11839" t="str">
            <v>APS137</v>
          </cell>
          <cell r="B11839" t="str">
            <v>ATTRIBUTE CUT.BOAR</v>
          </cell>
          <cell r="C11839" t="str">
            <v xml:space="preserve"> Доска разделочная пластиковая САЛАТ 23х37см</v>
          </cell>
          <cell r="D11839" t="str">
            <v xml:space="preserve"> PP Cutting Board SALAD 23x37 cm</v>
          </cell>
          <cell r="E11839" t="str">
            <v>Китай</v>
          </cell>
          <cell r="F11839" t="str">
            <v>ПЛАСТИК</v>
          </cell>
        </row>
        <row r="11840">
          <cell r="A11840" t="str">
            <v>APF138</v>
          </cell>
          <cell r="B11840" t="str">
            <v>ATTRIBUTE CUT.BOAR</v>
          </cell>
          <cell r="C11840" t="str">
            <v xml:space="preserve"> Доска разделочная пластиковая ФРУКТЫ 31х38см</v>
          </cell>
          <cell r="D11840" t="str">
            <v xml:space="preserve"> PP Cutting Board FRUIT 31x38 cm</v>
          </cell>
          <cell r="E11840" t="str">
            <v>Китай</v>
          </cell>
          <cell r="F11840" t="str">
            <v>ПЛАСТИК</v>
          </cell>
        </row>
        <row r="11841">
          <cell r="A11841" t="str">
            <v>APB039</v>
          </cell>
          <cell r="B11841" t="str">
            <v>ATTRIBUTE CUT.BOAR</v>
          </cell>
          <cell r="C11841" t="str">
            <v xml:space="preserve"> Доска разделочная BAMBOO PAINT 38x26см</v>
          </cell>
          <cell r="D11841" t="str">
            <v xml:space="preserve"> "BAMBOO CUTTING BOARD</v>
          </cell>
        </row>
        <row r="11842">
          <cell r="A11842" t="str">
            <v xml:space="preserve">	Китай	БАМБУК_x000D_
=APB030"</v>
          </cell>
          <cell r="B11842" t="str">
            <v>ATTRIBUTE CUT.BOAR</v>
          </cell>
          <cell r="C11842" t="str">
            <v xml:space="preserve"> Доска разделочная BAMBOO PAINT 30x20см</v>
          </cell>
          <cell r="D11842" t="str">
            <v xml:space="preserve"> BAMBOO CUTTING BOARD</v>
          </cell>
          <cell r="E11842" t="str">
            <v>Китай</v>
          </cell>
          <cell r="F11842" t="str">
            <v>БАМБУК</v>
          </cell>
        </row>
        <row r="11843">
          <cell r="A11843" t="str">
            <v>APS034</v>
          </cell>
          <cell r="B11843" t="str">
            <v>ATTRIBUTE CUT.BOAR</v>
          </cell>
          <cell r="C11843" t="str">
            <v xml:space="preserve"> Доска разделочная BAMBOO SILICONE 34x24см</v>
          </cell>
          <cell r="D11843" t="str">
            <v xml:space="preserve"> "BAMBOO CUTTING BOARD</v>
          </cell>
        </row>
        <row r="11844">
          <cell r="A11844" t="str">
            <v>(silicone edge)"</v>
          </cell>
          <cell r="B11844" t="str">
            <v>Китай</v>
          </cell>
          <cell r="C11844" t="str">
            <v>БАМБУК</v>
          </cell>
        </row>
        <row r="11845">
          <cell r="A11845" t="str">
            <v>APS041</v>
          </cell>
          <cell r="B11845" t="str">
            <v>ATTRIBUTE CUT.BOAR</v>
          </cell>
          <cell r="C11845" t="str">
            <v xml:space="preserve"> Доска разделочная BAMBOO SILICONE 41x31см</v>
          </cell>
          <cell r="D11845" t="str">
            <v xml:space="preserve"> "BAMBOO CUTTING BOARD</v>
          </cell>
        </row>
        <row r="11846">
          <cell r="A11846" t="str">
            <v>(silicone edge)"</v>
          </cell>
          <cell r="B11846" t="str">
            <v>Китай</v>
          </cell>
          <cell r="C11846" t="str">
            <v>БАМБУК</v>
          </cell>
        </row>
        <row r="11847">
          <cell r="A11847" t="str">
            <v>APN037</v>
          </cell>
          <cell r="B11847" t="str">
            <v>ATTRIBUTE CUT.BOAR</v>
          </cell>
          <cell r="C11847" t="str">
            <v xml:space="preserve"> Доска разделочная GREEN 37x25см</v>
          </cell>
          <cell r="D11847" t="str">
            <v xml:space="preserve"> PP COMPOSIT CUTTING BOARD</v>
          </cell>
          <cell r="E11847" t="str">
            <v>Китай</v>
          </cell>
          <cell r="F11847" t="str">
            <v>ПЛАСТИК</v>
          </cell>
        </row>
        <row r="11848">
          <cell r="A11848" t="str">
            <v>APB035</v>
          </cell>
          <cell r="B11848" t="str">
            <v>ATTRIBUTE CUT.BOAR</v>
          </cell>
          <cell r="C11848" t="str">
            <v xml:space="preserve"> Доска разделочная BLACK пластиковая 35x25см</v>
          </cell>
          <cell r="D11848" t="str">
            <v xml:space="preserve"> ANTI-SLIP PLASTIC CUTTING BOARD  35.6x25.7x0.9cm</v>
          </cell>
          <cell r="E11848" t="str">
            <v>Китай</v>
          </cell>
          <cell r="F11848" t="str">
            <v>ПЛАСТИК</v>
          </cell>
        </row>
        <row r="11849">
          <cell r="A11849" t="str">
            <v>APB029</v>
          </cell>
          <cell r="B11849" t="str">
            <v>ATTRIBUTE CUT.BOAR</v>
          </cell>
          <cell r="C11849" t="str">
            <v xml:space="preserve"> Доска разделочная BLACK пластиковая 29x20см</v>
          </cell>
          <cell r="D11849" t="str">
            <v xml:space="preserve"> ANTI-SLIP PLASTIC CUTTING BOARD  28.8x20.4x0.8cm</v>
          </cell>
          <cell r="E11849" t="str">
            <v>Китай</v>
          </cell>
          <cell r="F11849" t="str">
            <v>ПЛАСТИК</v>
          </cell>
        </row>
        <row r="11850">
          <cell r="A11850" t="str">
            <v>APF040</v>
          </cell>
          <cell r="B11850" t="str">
            <v>ATTRIBUTE CUT.BOAR</v>
          </cell>
          <cell r="C11850" t="str">
            <v xml:space="preserve"> Доски разделочные(набор)FLEXI 3шт 40x30см</v>
          </cell>
          <cell r="D11850" t="str">
            <v xml:space="preserve"> PP Cutting Board GRANITE 28x37cm</v>
          </cell>
          <cell r="E11850" t="str">
            <v>Китай</v>
          </cell>
          <cell r="F11850" t="str">
            <v>ПЛАСТИК</v>
          </cell>
        </row>
        <row r="11851">
          <cell r="A11851" t="str">
            <v>APF030</v>
          </cell>
          <cell r="B11851" t="str">
            <v>ATTRIBUTE CUT.BOAR</v>
          </cell>
          <cell r="C11851" t="str">
            <v xml:space="preserve"> Доски разделочные(набор)FLEXI 3шт 30x23см</v>
          </cell>
          <cell r="D11851" t="str">
            <v xml:space="preserve"> PP Cutting Board GRANITE 20x30cm</v>
          </cell>
          <cell r="E11851" t="str">
            <v>Китай</v>
          </cell>
          <cell r="F11851" t="str">
            <v>ПЛАСТИК</v>
          </cell>
        </row>
        <row r="11852">
          <cell r="A11852" t="str">
            <v>ACH102</v>
          </cell>
          <cell r="B11852" t="str">
            <v>ATTRIBUTE CUTLERY</v>
          </cell>
          <cell r="C11852" t="str">
            <v xml:space="preserve"> Набор столовых детских приборов HELLO 2 предмета</v>
          </cell>
          <cell r="D11852" t="str">
            <v xml:space="preserve"> 2pcs children cutlery set HELLO</v>
          </cell>
          <cell r="E11852" t="str">
            <v>Китай</v>
          </cell>
          <cell r="F11852" t="str">
            <v>НЕРЖАВЕЮЩАЯ СТАЛЬ,ПЛАСТИК</v>
          </cell>
        </row>
        <row r="11853">
          <cell r="A11853" t="str">
            <v>ACC324</v>
          </cell>
          <cell r="B11853" t="str">
            <v>ATTRIBUTE CUTLERY</v>
          </cell>
          <cell r="C11853" t="str">
            <v xml:space="preserve"> Набор столовых приборов 24 предмета CLASSIC оранжевый в упаковке</v>
          </cell>
          <cell r="D11853" t="str">
            <v xml:space="preserve"> 24PCS/SET,1.5/1.2MM,MIRROR POLISH</v>
          </cell>
          <cell r="E11853" t="str">
            <v>Китай</v>
          </cell>
          <cell r="F11853" t="str">
            <v>НЕРЖАВЕЮЩАЯ СТАЛЬ,ПЛАСТИК</v>
          </cell>
        </row>
        <row r="11854">
          <cell r="A11854" t="str">
            <v>ACP224</v>
          </cell>
          <cell r="B11854" t="str">
            <v>ATTRIBUTE CUTLERY</v>
          </cell>
          <cell r="C11854" t="str">
            <v xml:space="preserve"> Набор столовых приборов 24 предмета ПАЛИТРА в пластиковой подставке</v>
          </cell>
          <cell r="D11854" t="str">
            <v xml:space="preserve"> 24PCS/SET,1.0/0.8MM,TUMBLE POLISH</v>
          </cell>
          <cell r="E11854" t="str">
            <v>Китай</v>
          </cell>
          <cell r="F11854" t="str">
            <v>НЕРЖАВЕЮЩАЯ СТАЛЬ,ПЛАСТИК</v>
          </cell>
        </row>
        <row r="11855">
          <cell r="A11855" t="str">
            <v>ACQ224</v>
          </cell>
          <cell r="B11855" t="str">
            <v>ATTRIBUTE CUTLERY</v>
          </cell>
          <cell r="C11855" t="str">
            <v xml:space="preserve"> Набор столовых приборов 24 предмета QUADRO упаковка капучино</v>
          </cell>
          <cell r="D11855" t="str">
            <v xml:space="preserve"> 25 pcs cutlery set QUADRO cappuccino</v>
          </cell>
          <cell r="E11855" t="str">
            <v>Китай</v>
          </cell>
          <cell r="F11855" t="str">
            <v>НЕРЖАВЕЮЩАЯ СТАЛЬ,ПЛАСТИК</v>
          </cell>
        </row>
        <row r="11856">
          <cell r="A11856" t="str">
            <v>ACQ324</v>
          </cell>
          <cell r="B11856" t="str">
            <v>ATTRIBUTE CUTLERY</v>
          </cell>
          <cell r="C11856" t="str">
            <v xml:space="preserve"> Набор столовых приборов 24 предмета QUADRO упаковка красный</v>
          </cell>
          <cell r="D11856" t="str">
            <v xml:space="preserve"> 26 pcs cutlery set QUADRO red</v>
          </cell>
          <cell r="E11856" t="str">
            <v>Китай</v>
          </cell>
          <cell r="F11856" t="str">
            <v>НЕРЖАВЕЮЩАЯ СТАЛЬ,ПЛАСТИК</v>
          </cell>
        </row>
        <row r="11857">
          <cell r="A11857" t="str">
            <v>ACQ424</v>
          </cell>
          <cell r="B11857" t="str">
            <v>ATTRIBUTE CUTLERY</v>
          </cell>
          <cell r="C11857" t="str">
            <v xml:space="preserve"> Набор столовых приборов 24 предмета QUADRO упаковка сиреневый</v>
          </cell>
          <cell r="D11857" t="str">
            <v xml:space="preserve"> 27 pcs cutlery set QUADRO violet</v>
          </cell>
          <cell r="E11857" t="str">
            <v>Китай</v>
          </cell>
          <cell r="F11857" t="str">
            <v>НЕРЖАВЕЮЩАЯ СТАЛЬ,ПЛАСТИК</v>
          </cell>
        </row>
        <row r="11858">
          <cell r="A11858" t="str">
            <v>ACQ416</v>
          </cell>
          <cell r="B11858" t="str">
            <v>ATTRIBUTE CUTLERY</v>
          </cell>
          <cell r="C11858" t="str">
            <v xml:space="preserve"> Набор столовых приборов 16 предмета QUADRO зеленый</v>
          </cell>
          <cell r="D11858" t="str">
            <v xml:space="preserve"> 16pcs cutlery set QUADRO green</v>
          </cell>
          <cell r="E11858" t="str">
            <v>Китай</v>
          </cell>
          <cell r="F11858" t="str">
            <v>НЕРЖАВЕЮЩАЯ СТАЛЬ,ПЛАСТИК</v>
          </cell>
        </row>
        <row r="11859">
          <cell r="A11859" t="str">
            <v>ACQ116</v>
          </cell>
          <cell r="B11859" t="str">
            <v>ATTRIBUTE CUTLERY</v>
          </cell>
          <cell r="C11859" t="str">
            <v xml:space="preserve"> Набор столовых приборов 16 предмета QUADRO бирюзовый</v>
          </cell>
          <cell r="D11859" t="str">
            <v xml:space="preserve"> 16pcs cutlery set QUADRO motton blue</v>
          </cell>
          <cell r="E11859" t="str">
            <v>Китай</v>
          </cell>
          <cell r="F11859" t="str">
            <v>НЕРЖАВЕЮЩАЯ СТАЛЬ,ПЛАСТИК</v>
          </cell>
        </row>
        <row r="11860">
          <cell r="A11860" t="str">
            <v>ACQ216</v>
          </cell>
          <cell r="B11860" t="str">
            <v>ATTRIBUTE CUTLERY</v>
          </cell>
          <cell r="C11860" t="str">
            <v xml:space="preserve"> Набор столовых приборов 16 предмета QUADRO коралловый</v>
          </cell>
          <cell r="D11860" t="str">
            <v xml:space="preserve"> 16pcs cutlery set QUADRO coral red</v>
          </cell>
          <cell r="E11860" t="str">
            <v>Китай</v>
          </cell>
          <cell r="F11860" t="str">
            <v>НЕРЖАВЕЮЩАЯ СТАЛЬ,ПЛАСТИК</v>
          </cell>
        </row>
        <row r="11861">
          <cell r="A11861" t="str">
            <v>ACQ316</v>
          </cell>
          <cell r="B11861" t="str">
            <v>ATTRIBUTE CUTLERY</v>
          </cell>
          <cell r="C11861" t="str">
            <v xml:space="preserve"> Набор столовых приборов 16 предмета QUADRO слоновая кость</v>
          </cell>
          <cell r="D11861" t="str">
            <v xml:space="preserve"> 16pcs cutlery set QUADRO ivory</v>
          </cell>
          <cell r="E11861" t="str">
            <v>Китай</v>
          </cell>
          <cell r="F11861" t="str">
            <v>НЕРЖАВЕЮЩАЯ СТАЛЬ,ПЛАСТИК</v>
          </cell>
        </row>
        <row r="11862">
          <cell r="A11862" t="str">
            <v>ACG124</v>
          </cell>
          <cell r="B11862" t="str">
            <v>ATTRIBUTE CUTLERY</v>
          </cell>
          <cell r="C11862" t="str">
            <v xml:space="preserve"> Набор столовых приборов 24 предмета GRACE черная смородина деревянный лоток</v>
          </cell>
          <cell r="D11862" t="str">
            <v xml:space="preserve"> 27 pcs cutlery set GRACE black currant</v>
          </cell>
          <cell r="E11862" t="str">
            <v>Китай</v>
          </cell>
          <cell r="F11862" t="str">
            <v>НЕРЖАВЕЮЩАЯ СТАЛЬ,ПЛАСТИК,ДЕ</v>
          </cell>
        </row>
        <row r="11863">
          <cell r="A11863" t="str">
            <v>ACG224</v>
          </cell>
          <cell r="B11863" t="str">
            <v>ATTRIBUTE CUTLERY</v>
          </cell>
          <cell r="C11863" t="str">
            <v xml:space="preserve"> Набор столовых приборов 24 предмета GRACE слоновая кость деревянный лоток</v>
          </cell>
          <cell r="D11863" t="str">
            <v xml:space="preserve"> 26 pcs cutlery set GRACE ivory</v>
          </cell>
          <cell r="E11863" t="str">
            <v>Китай</v>
          </cell>
          <cell r="F11863" t="str">
            <v>НЕРЖАВЕЮЩАЯ СТАЛЬ,ПЛАСТИК,ДЕ</v>
          </cell>
        </row>
        <row r="11864">
          <cell r="A11864" t="str">
            <v>ACG324</v>
          </cell>
          <cell r="B11864" t="str">
            <v>ATTRIBUTE CUTLERY</v>
          </cell>
          <cell r="C11864" t="str">
            <v xml:space="preserve"> Набор столовых приборов 24 предмета GRACE зеленый металлик деревянный лоток</v>
          </cell>
          <cell r="D11864" t="str">
            <v xml:space="preserve"> 25 pcs cutlery set GRACE metallic</v>
          </cell>
          <cell r="E11864" t="str">
            <v>Китай</v>
          </cell>
          <cell r="F11864" t="str">
            <v>НЕРЖАВЕЮЩАЯ СТАЛЬ,ПЛАСТИК,ДЕ</v>
          </cell>
        </row>
        <row r="11865">
          <cell r="A11865" t="str">
            <v>ACG424</v>
          </cell>
          <cell r="B11865" t="str">
            <v>ATTRIBUTE CUTLERY</v>
          </cell>
          <cell r="C11865" t="str">
            <v xml:space="preserve"> Набор столовых приборов 24 предмета GRACE розовый металлик деревянный лоток</v>
          </cell>
          <cell r="D11865" t="str">
            <v xml:space="preserve"> 24 pcs cutlery set GRACE pink</v>
          </cell>
          <cell r="E11865" t="str">
            <v>Китай</v>
          </cell>
          <cell r="F11865" t="str">
            <v>НЕРЖАВЕЮЩАЯ СТАЛЬ,ПЛАСТИК,ДЕ</v>
          </cell>
        </row>
        <row r="11866">
          <cell r="A11866" t="str">
            <v>ACQ124</v>
          </cell>
          <cell r="B11866" t="str">
            <v>ATTRIBUTE CUTLERY</v>
          </cell>
          <cell r="C11866" t="str">
            <v xml:space="preserve"> Набор столовых приборов 24 предмета QUADRO упаковка зеленый</v>
          </cell>
          <cell r="D11866" t="str">
            <v xml:space="preserve"> 24 pcs cutlery set QUADRO green</v>
          </cell>
          <cell r="E11866" t="str">
            <v>Китай</v>
          </cell>
          <cell r="F11866" t="str">
            <v>НЕРЖАВЕЮЩАЯ СТАЛЬ,ПЛАСТИК</v>
          </cell>
        </row>
        <row r="11867">
          <cell r="A11867" t="str">
            <v>ACM124</v>
          </cell>
          <cell r="B11867" t="str">
            <v>ATTRIBUTE CUTLERY</v>
          </cell>
          <cell r="C11867" t="str">
            <v xml:space="preserve"> Набор кованых столовых приборов 24 предмета MONTE 6мм</v>
          </cell>
          <cell r="D11867" t="str">
            <v xml:space="preserve"> 24 pcs cutlery set MONTE</v>
          </cell>
          <cell r="E11867" t="str">
            <v>Китай</v>
          </cell>
          <cell r="F11867" t="str">
            <v>НЕРЖАВЕЮЩАЯ СТАЛЬ</v>
          </cell>
        </row>
        <row r="11868">
          <cell r="A11868" t="str">
            <v>ACC124</v>
          </cell>
          <cell r="B11868" t="str">
            <v>ATTRIBUTE CUTLERY</v>
          </cell>
          <cell r="C11868" t="str">
            <v xml:space="preserve"> Набор столовых приборов 24 предмета CLASSIC белый в упаковке</v>
          </cell>
          <cell r="E11868" t="str">
            <v>Китай</v>
          </cell>
          <cell r="F11868" t="str">
            <v>ПЛАСТМАССА,СТАЛЬ</v>
          </cell>
        </row>
        <row r="11869">
          <cell r="A11869" t="str">
            <v>ACC424</v>
          </cell>
          <cell r="B11869" t="str">
            <v>ATTRIBUTE CUTLERY</v>
          </cell>
          <cell r="C11869" t="str">
            <v xml:space="preserve"> Набор столовых приборов 24 предмета CLASSIC лазурный в упаковке</v>
          </cell>
          <cell r="E11869" t="str">
            <v>Китай</v>
          </cell>
          <cell r="F11869" t="str">
            <v>ПЛАСТМАССА,СТАЛЬ</v>
          </cell>
        </row>
        <row r="11870">
          <cell r="A11870" t="str">
            <v>ACC524</v>
          </cell>
          <cell r="B11870" t="str">
            <v>ATTRIBUTE CUTLERY</v>
          </cell>
          <cell r="C11870" t="str">
            <v xml:space="preserve"> Набор столовых приборов 24 предмета CLASSIC салатовый в упаковке</v>
          </cell>
          <cell r="E11870" t="str">
            <v>Китай</v>
          </cell>
          <cell r="F11870" t="str">
            <v>ПЛАСТМАССА,СТАЛЬ</v>
          </cell>
        </row>
        <row r="11871">
          <cell r="A11871" t="str">
            <v>FL202110</v>
          </cell>
          <cell r="B11871" t="str">
            <v>ATTRIBUTE CUTLERY</v>
          </cell>
          <cell r="C11871" t="str">
            <v xml:space="preserve"> Вилка малая ФЛОРЕНЦИЯ 2мм 3шт 18/10</v>
          </cell>
          <cell r="E11871" t="str">
            <v>Китай</v>
          </cell>
          <cell r="F11871" t="str">
            <v>НЕРЖАВЕЮЩАЯ СТАЛЬ</v>
          </cell>
        </row>
        <row r="11872">
          <cell r="A11872" t="str">
            <v>FL203010</v>
          </cell>
          <cell r="B11872" t="str">
            <v>ATTRIBUTE CUTLERY</v>
          </cell>
          <cell r="C11872" t="str">
            <v xml:space="preserve"> Ложка кофейная ФЛОРЕНЦИЯ 2мм 6шт 18/10</v>
          </cell>
          <cell r="E11872" t="str">
            <v>Китай</v>
          </cell>
          <cell r="F11872" t="str">
            <v>НЕРЖАВЕЮЩАЯ СТАЛЬ</v>
          </cell>
        </row>
        <row r="11873">
          <cell r="A11873" t="str">
            <v>FL206010</v>
          </cell>
          <cell r="B11873" t="str">
            <v>ATTRIBUTE CUTLERY</v>
          </cell>
          <cell r="C11873" t="str">
            <v xml:space="preserve"> Ложка чайная ФЛОРЕНЦИЯ 2мм 6шт 18/10</v>
          </cell>
          <cell r="E11873" t="str">
            <v>Китай</v>
          </cell>
          <cell r="F11873" t="str">
            <v>НЕРЖАВЕЮЩАЯ СТАЛЬ</v>
          </cell>
        </row>
        <row r="11874">
          <cell r="A11874" t="str">
            <v>FL206110</v>
          </cell>
          <cell r="B11874" t="str">
            <v>ATTRIBUTE CUTLERY</v>
          </cell>
          <cell r="C11874" t="str">
            <v xml:space="preserve"> Вилка десертная ФЛОРЕНЦИЯ 2мм 6шт 18/10</v>
          </cell>
          <cell r="E11874" t="str">
            <v>Китай</v>
          </cell>
          <cell r="F11874" t="str">
            <v>НЕРЖАВЕЮЩАЯ СТАЛЬ</v>
          </cell>
        </row>
        <row r="11875">
          <cell r="A11875" t="str">
            <v>RO200300</v>
          </cell>
          <cell r="B11875" t="str">
            <v>ATTRIBUTE CUTLERY</v>
          </cell>
          <cell r="C11875" t="str">
            <v xml:space="preserve"> Нож столовый кованый РИМ 2мм 2шт 18/00</v>
          </cell>
          <cell r="E11875" t="str">
            <v>Китай</v>
          </cell>
          <cell r="F11875" t="str">
            <v>НЕРЖАВЕЮЩАЯ СТАЛЬ</v>
          </cell>
        </row>
        <row r="11876">
          <cell r="A11876" t="str">
            <v>BR200310</v>
          </cell>
          <cell r="B11876" t="str">
            <v>ATTRIBUTE CUTLERY</v>
          </cell>
          <cell r="C11876" t="str">
            <v xml:space="preserve"> Нож столовый кованый БРИСТОЛЬ 2мм 2шт 18/10</v>
          </cell>
          <cell r="E11876" t="str">
            <v>Китай</v>
          </cell>
          <cell r="F11876" t="str">
            <v>НЕРЖАВЕЮЩАЯ СТАЛЬ</v>
          </cell>
        </row>
        <row r="11877">
          <cell r="A11877" t="str">
            <v>BR206110</v>
          </cell>
          <cell r="B11877" t="str">
            <v>ATTRIBUTE CUTLERY</v>
          </cell>
          <cell r="C11877" t="str">
            <v xml:space="preserve"> Вилка десертная БРИСТОЛЬ 2мм 6шт 18/10</v>
          </cell>
          <cell r="E11877" t="str">
            <v>Китай</v>
          </cell>
          <cell r="F11877" t="str">
            <v>НЕРЖАВЕЮЩАЯ СТАЛЬ</v>
          </cell>
        </row>
        <row r="11878">
          <cell r="A11878" t="str">
            <v>FL200110</v>
          </cell>
          <cell r="B11878" t="str">
            <v>ATTRIBUTE CUTLERY</v>
          </cell>
          <cell r="C11878" t="str">
            <v xml:space="preserve"> Ложка столовая ФЛОРЕНЦИЯ 2мм 3шт 18/10</v>
          </cell>
          <cell r="E11878" t="str">
            <v>Китай</v>
          </cell>
          <cell r="F11878" t="str">
            <v>НЕРЖАВЕЮЩАЯ СТАЛЬ</v>
          </cell>
        </row>
        <row r="11879">
          <cell r="A11879" t="str">
            <v>FL200310</v>
          </cell>
          <cell r="B11879" t="str">
            <v>ATTRIBUTE CUTLERY</v>
          </cell>
          <cell r="C11879" t="str">
            <v xml:space="preserve"> Нож столовый кованый ФЛОРЕНЦИЯ 2мм 2шт 18/10</v>
          </cell>
          <cell r="E11879" t="str">
            <v>Китай</v>
          </cell>
          <cell r="F11879" t="str">
            <v>НЕРЖАВЕЮЩАЯ СТАЛЬ</v>
          </cell>
        </row>
        <row r="11880">
          <cell r="A11880" t="str">
            <v>FL202010</v>
          </cell>
          <cell r="B11880" t="str">
            <v>ATTRIBUTE CUTLERY</v>
          </cell>
          <cell r="C11880" t="str">
            <v xml:space="preserve"> Ложка малая ФЛОРЕНЦИЯ 2мм 3шт 18/10</v>
          </cell>
          <cell r="E11880" t="str">
            <v>Китай</v>
          </cell>
          <cell r="F11880" t="str">
            <v>НЕРЖАВЕЮЩАЯ СТАЛЬ</v>
          </cell>
        </row>
        <row r="11881">
          <cell r="A11881" t="str">
            <v>ACS824</v>
          </cell>
          <cell r="B11881" t="str">
            <v>ATTRIBUTE CUTLERY</v>
          </cell>
          <cell r="C11881" t="str">
            <v xml:space="preserve"> Набор столовых приборов 24 предмета PACIFIC ПВХ упаковка зеленый</v>
          </cell>
          <cell r="E11881" t="str">
            <v>Китай</v>
          </cell>
          <cell r="F11881" t="str">
            <v>НЕРЖАВЕЮЩАЯ СТАЛЬ,ПЛАСТИК</v>
          </cell>
        </row>
        <row r="11882">
          <cell r="A11882" t="str">
            <v>ACV024</v>
          </cell>
          <cell r="B11882" t="str">
            <v>ATTRIBUTE CUTLERY</v>
          </cell>
          <cell r="C11882" t="str">
            <v xml:space="preserve"> Набор кованых столовых приборов 24 предмета VOGUE 8мм</v>
          </cell>
          <cell r="E11882" t="str">
            <v>Китай</v>
          </cell>
          <cell r="F11882" t="str">
            <v>НЕРЖАВЕЮЩАЯ СТАЛЬ,ПЛАСТИК</v>
          </cell>
        </row>
        <row r="11883">
          <cell r="A11883" t="str">
            <v>VE250310</v>
          </cell>
          <cell r="B11883" t="str">
            <v>ATTRIBUTE CUTLERY</v>
          </cell>
          <cell r="C11883" t="str">
            <v xml:space="preserve"> Нож столовый кованый ВЕНЕЦИЯ 2.5мм 2шт 18/10</v>
          </cell>
          <cell r="E11883" t="str">
            <v>Китай</v>
          </cell>
          <cell r="F11883" t="str">
            <v>НЕРЖАВЕЮЩАЯ СТАЛЬ</v>
          </cell>
        </row>
        <row r="11884">
          <cell r="A11884" t="str">
            <v>VE256010</v>
          </cell>
          <cell r="B11884" t="str">
            <v>ATTRIBUTE CUTLERY</v>
          </cell>
          <cell r="C11884" t="str">
            <v xml:space="preserve"> Ложка чайная ВЕНЕЦИЯ 2.5мм 6шт 18/10</v>
          </cell>
          <cell r="E11884" t="str">
            <v>Италия</v>
          </cell>
          <cell r="F11884" t="str">
            <v>НЕРЖАВЕЮЩАЯ СТАЛЬ</v>
          </cell>
        </row>
        <row r="11885">
          <cell r="A11885" t="str">
            <v>ACF233</v>
          </cell>
          <cell r="B11885" t="str">
            <v>ATTRIBUTE CUTLERY</v>
          </cell>
          <cell r="C11885" t="str">
            <v xml:space="preserve"> Ложка чайная FASHION 3шт 18/10</v>
          </cell>
          <cell r="E11885" t="str">
            <v>Китай</v>
          </cell>
          <cell r="F11885" t="str">
            <v>НЕРЖАВЕЮЩАЯ СТАЛЬ</v>
          </cell>
        </row>
        <row r="11886">
          <cell r="A11886" t="str">
            <v>ACF242</v>
          </cell>
          <cell r="B11886" t="str">
            <v>ATTRIBUTE CUTLERY</v>
          </cell>
          <cell r="C11886" t="str">
            <v xml:space="preserve"> Нож столовый FASHION 2шт</v>
          </cell>
          <cell r="E11886" t="str">
            <v>Китай</v>
          </cell>
          <cell r="F11886" t="str">
            <v>НЕРЖАВЕЮЩАЯ СТАЛЬ</v>
          </cell>
        </row>
        <row r="11887">
          <cell r="A11887" t="str">
            <v>ACF162</v>
          </cell>
          <cell r="B11887" t="str">
            <v>ATTRIBUTE CUTLERY</v>
          </cell>
          <cell r="C11887" t="str">
            <v xml:space="preserve"> Вилка столовая ФЛАМЕНКО 2.5мм 3шт 18/10</v>
          </cell>
          <cell r="E11887" t="str">
            <v>Китай</v>
          </cell>
          <cell r="F11887" t="str">
            <v>НЕРЖАВЕЮЩАЯ СТАЛЬ</v>
          </cell>
        </row>
        <row r="11888">
          <cell r="A11888" t="str">
            <v>ACF164</v>
          </cell>
          <cell r="B11888" t="str">
            <v>ATTRIBUTE CUTLERY</v>
          </cell>
          <cell r="C11888" t="str">
            <v xml:space="preserve"> Ложка чайная ФЛАМЕНКО 2.5мм 6шт 18/10</v>
          </cell>
          <cell r="E11888" t="str">
            <v>Китай</v>
          </cell>
          <cell r="F11888" t="str">
            <v>НЕРЖАВЕЮЩАЯ СТАЛЬ</v>
          </cell>
        </row>
        <row r="11889">
          <cell r="A11889" t="str">
            <v>ACF213</v>
          </cell>
          <cell r="B11889" t="str">
            <v>ATTRIBUTE CUTLERY</v>
          </cell>
          <cell r="C11889" t="str">
            <v xml:space="preserve"> Ложка столовая FASHION 3шт 18/10</v>
          </cell>
          <cell r="E11889" t="str">
            <v>Китай</v>
          </cell>
          <cell r="F11889" t="str">
            <v>НЕРЖАВЕЮЩАЯ СТАЛЬ</v>
          </cell>
        </row>
        <row r="11890">
          <cell r="A11890" t="str">
            <v>ACF223</v>
          </cell>
          <cell r="B11890" t="str">
            <v>ATTRIBUTE CUTLERY</v>
          </cell>
          <cell r="C11890" t="str">
            <v xml:space="preserve"> Вилка столовая FASHION 3шт 18/10</v>
          </cell>
          <cell r="E11890" t="str">
            <v>Китай</v>
          </cell>
          <cell r="F11890" t="str">
            <v>НЕРЖАВЕЮЩАЯ СТАЛЬ</v>
          </cell>
        </row>
        <row r="11891">
          <cell r="A11891" t="str">
            <v>ACF224</v>
          </cell>
          <cell r="B11891" t="str">
            <v>ATTRIBUTE CUTLERY</v>
          </cell>
          <cell r="C11891" t="str">
            <v xml:space="preserve"> Набор столовых приборов 24 предмета FROST ПВХ упаковка желтый</v>
          </cell>
          <cell r="E11891" t="str">
            <v>Китай</v>
          </cell>
          <cell r="F11891" t="str">
            <v>НЕРЖАВЕЮЩАЯ СТАЛЬ,ПЛАСТИК</v>
          </cell>
        </row>
        <row r="11892">
          <cell r="A11892" t="str">
            <v>ACB031</v>
          </cell>
          <cell r="B11892" t="str">
            <v>ATTRIBUTE CUTLERY</v>
          </cell>
          <cell r="C11892" t="str">
            <v xml:space="preserve"> Ложка столовая БРИСТОЛЬ NEW 2мм 3шт 18/10</v>
          </cell>
          <cell r="E11892" t="str">
            <v>Китай</v>
          </cell>
          <cell r="F11892" t="str">
            <v>НЕРЖАВЕЮЩАЯ СТАЛЬ</v>
          </cell>
        </row>
        <row r="11893">
          <cell r="A11893" t="str">
            <v>ACF124</v>
          </cell>
          <cell r="B11893" t="str">
            <v>ATTRIBUTE CUTLERY</v>
          </cell>
          <cell r="C11893" t="str">
            <v xml:space="preserve"> Набор столовых приборов 24 предмета FROST ПВХ упаковка оранжевый</v>
          </cell>
          <cell r="E11893" t="str">
            <v>Китай</v>
          </cell>
          <cell r="F11893" t="str">
            <v>НЕРЖАВЕЮЩАЯ СТАЛЬ,ПЛАСТИК</v>
          </cell>
        </row>
        <row r="11894">
          <cell r="A11894" t="str">
            <v>ACF133</v>
          </cell>
          <cell r="B11894" t="str">
            <v>ATTRIBUTE CUTLERY</v>
          </cell>
          <cell r="C11894" t="str">
            <v xml:space="preserve"> Нож столовый кованый ФЛАМЕНКО 2.5мм 3шт 18/10</v>
          </cell>
          <cell r="E11894" t="str">
            <v>Китай</v>
          </cell>
          <cell r="F11894" t="str">
            <v>НЕРЖАВЕЮЩАЯ СТАЛЬ</v>
          </cell>
        </row>
        <row r="11895">
          <cell r="A11895" t="str">
            <v>ACF161</v>
          </cell>
          <cell r="B11895" t="str">
            <v>ATTRIBUTE CUTLERY</v>
          </cell>
          <cell r="C11895" t="str">
            <v xml:space="preserve"> Ложка столовая ФЛАМЕНКО 2.5мм 3шт 18/10</v>
          </cell>
          <cell r="E11895" t="str">
            <v>Китай</v>
          </cell>
          <cell r="F11895" t="str">
            <v>НЕРЖАВЕЮЩАЯ СТАЛЬ</v>
          </cell>
        </row>
        <row r="11896">
          <cell r="A11896" t="str">
            <v>ACS624</v>
          </cell>
          <cell r="B11896" t="str">
            <v>ATTRIBUTE CUTLERY</v>
          </cell>
          <cell r="C11896" t="str">
            <v xml:space="preserve"> Набор столовых приборов 24 предмета PACIFIC ПВХ упаковка синий</v>
          </cell>
          <cell r="E11896" t="str">
            <v>Китай</v>
          </cell>
          <cell r="F11896" t="str">
            <v>НЕРЖАВЕЮЩАЯ СТАЛЬ,ПЛАСТИК</v>
          </cell>
        </row>
        <row r="11897">
          <cell r="A11897" t="str">
            <v>ACS724</v>
          </cell>
          <cell r="B11897" t="str">
            <v>ATTRIBUTE CUTLERY</v>
          </cell>
          <cell r="C11897" t="str">
            <v xml:space="preserve"> Набор столовых приборов 24 предмета PACIFIC ПВХ упаковка слоновая кость</v>
          </cell>
          <cell r="E11897" t="str">
            <v>Китай</v>
          </cell>
          <cell r="F11897" t="str">
            <v>НЕРЖАВЕЮЩАЯ СТАЛЬ,ПЛАСТИК</v>
          </cell>
        </row>
        <row r="11898">
          <cell r="A11898" t="str">
            <v>ACS223</v>
          </cell>
          <cell r="B11898" t="str">
            <v>ATTRIBUTE CUTLERY</v>
          </cell>
          <cell r="C11898" t="str">
            <v xml:space="preserve"> Ложка столовая STYLE 3шт</v>
          </cell>
          <cell r="E11898" t="str">
            <v>Китай</v>
          </cell>
          <cell r="F11898" t="str">
            <v>НЕРЖАВЕЮЩАЯ СТАЛЬ</v>
          </cell>
        </row>
        <row r="11899">
          <cell r="A11899" t="str">
            <v>ACS233</v>
          </cell>
          <cell r="B11899" t="str">
            <v>ATTRIBUTE CUTLERY</v>
          </cell>
          <cell r="C11899" t="str">
            <v xml:space="preserve"> Ложка чайная STYLE 3шт</v>
          </cell>
          <cell r="E11899" t="str">
            <v>Китай</v>
          </cell>
          <cell r="F11899" t="str">
            <v>НЕРЖАВЕЮЩАЯ СТАЛЬ</v>
          </cell>
        </row>
        <row r="11900">
          <cell r="A11900" t="str">
            <v>ACS242</v>
          </cell>
          <cell r="B11900" t="str">
            <v>ATTRIBUTE CUTLERY</v>
          </cell>
          <cell r="C11900" t="str">
            <v xml:space="preserve"> Нож столовый STYLE 2шт</v>
          </cell>
          <cell r="E11900" t="str">
            <v>Китай</v>
          </cell>
          <cell r="F11900" t="str">
            <v>НЕРЖАВЕЮЩАЯ СТАЛЬ</v>
          </cell>
        </row>
        <row r="11901">
          <cell r="A11901" t="str">
            <v>ACS253</v>
          </cell>
          <cell r="B11901" t="str">
            <v>ATTRIBUTE CUTLERY</v>
          </cell>
          <cell r="C11901" t="str">
            <v xml:space="preserve"> Ложка десертная STYLE 3шт</v>
          </cell>
          <cell r="E11901" t="str">
            <v>Китай</v>
          </cell>
          <cell r="F11901" t="str">
            <v>НЕРЖАВЕЮЩАЯ СТАЛЬ</v>
          </cell>
        </row>
        <row r="11902">
          <cell r="A11902" t="str">
            <v>ACS524</v>
          </cell>
          <cell r="B11902" t="str">
            <v>ATTRIBUTE CUTLERY</v>
          </cell>
          <cell r="C11902" t="str">
            <v xml:space="preserve"> Набор столовых приборов 24 предмета PACIFIC ПВХ упаковка бордо</v>
          </cell>
          <cell r="E11902" t="str">
            <v>Китай</v>
          </cell>
          <cell r="F11902" t="str">
            <v>НЕРЖАВЕЮЩАЯ СТАЛЬ,ПЛАСТИК</v>
          </cell>
        </row>
        <row r="11903">
          <cell r="A11903" t="str">
            <v>ACP162</v>
          </cell>
          <cell r="B11903" t="str">
            <v>ATTRIBUTE CUTLERY</v>
          </cell>
          <cell r="C11903" t="str">
            <v xml:space="preserve"> Вилка столовая ПАЛЕРМО 2.5мм 3шт 18/0</v>
          </cell>
          <cell r="E11903" t="str">
            <v>Китай</v>
          </cell>
          <cell r="F11903" t="str">
            <v>НЕРЖАВЕЮЩАЯ СТАЛЬ</v>
          </cell>
        </row>
        <row r="11904">
          <cell r="A11904" t="str">
            <v>ACP164</v>
          </cell>
          <cell r="B11904" t="str">
            <v>ATTRIBUTE CUTLERY</v>
          </cell>
          <cell r="C11904" t="str">
            <v xml:space="preserve"> Ложка чайная ПАЛЕРМО 2.5мм 6шт 18/0</v>
          </cell>
          <cell r="E11904" t="str">
            <v>Китай</v>
          </cell>
          <cell r="F11904" t="str">
            <v>НЕРЖАВЕЮЩАЯ СТАЛЬ</v>
          </cell>
        </row>
        <row r="11905">
          <cell r="A11905" t="str">
            <v>ACN224</v>
          </cell>
          <cell r="B11905" t="str">
            <v>ATTRIBUTE CUTLERY</v>
          </cell>
          <cell r="C11905" t="str">
            <v xml:space="preserve"> Набор столовых приборов 24 предмета NOBLE металлика деревянный лоток</v>
          </cell>
          <cell r="E11905" t="str">
            <v>Китай</v>
          </cell>
          <cell r="F11905" t="str">
            <v>НЕРЖАВЕЮЩАЯ СТАЛЬ,ПЛАСТИК,ДЕ</v>
          </cell>
        </row>
        <row r="11906">
          <cell r="A11906" t="str">
            <v>ACP133</v>
          </cell>
          <cell r="B11906" t="str">
            <v>ATTRIBUTE CUTLERY</v>
          </cell>
          <cell r="C11906" t="str">
            <v xml:space="preserve"> Нож столовый кованый ПАЛЕРМО 2.5мм 3шт 18/0</v>
          </cell>
          <cell r="E11906" t="str">
            <v>Китай</v>
          </cell>
          <cell r="F11906" t="str">
            <v>НЕРЖАВЕЮЩАЯ СТАЛЬ</v>
          </cell>
        </row>
        <row r="11907">
          <cell r="A11907" t="str">
            <v>ACP161</v>
          </cell>
          <cell r="B11907" t="str">
            <v>ATTRIBUTE CUTLERY</v>
          </cell>
          <cell r="C11907" t="str">
            <v xml:space="preserve"> Ложка столовая ПАЛЕРМО 2.5мм 3шт 18/0</v>
          </cell>
          <cell r="E11907" t="str">
            <v>Китай</v>
          </cell>
          <cell r="F11907" t="str">
            <v>НЕРЖАВЕЮЩАЯ СТАЛЬ</v>
          </cell>
        </row>
        <row r="11908">
          <cell r="A11908" t="str">
            <v>ACF424</v>
          </cell>
          <cell r="B11908" t="str">
            <v>ATTRIBUTE CUTLERY</v>
          </cell>
          <cell r="C11908" t="str">
            <v xml:space="preserve"> Набор столовых приборов 24 предмета FROST ПВХ упаковка голубой</v>
          </cell>
          <cell r="E11908" t="str">
            <v>Китай</v>
          </cell>
          <cell r="F11908" t="str">
            <v>НЕРЖАВЕЮЩАЯ СТАЛЬ,ПЛАСТИК</v>
          </cell>
        </row>
        <row r="11909">
          <cell r="A11909" t="str">
            <v>ACN124</v>
          </cell>
          <cell r="B11909" t="str">
            <v>ATTRIBUTE CUTLERY</v>
          </cell>
          <cell r="C11909" t="str">
            <v xml:space="preserve"> Набор столовых приборов 24 предмета NOBLE шоколад деревянный лоток</v>
          </cell>
          <cell r="E11909" t="str">
            <v>Китай</v>
          </cell>
          <cell r="F11909" t="str">
            <v>НЕРЖАВЕЮЩАЯ СТАЛЬ,ПЛАСТИК,ДЕ</v>
          </cell>
        </row>
        <row r="11910">
          <cell r="A11910" t="str">
            <v>ACS342-1</v>
          </cell>
          <cell r="B11910" t="str">
            <v>ATTRIBUTE CUTLERY</v>
          </cell>
          <cell r="C11910" t="str">
            <v xml:space="preserve"> Нож столовый STYLE 80г 2шт</v>
          </cell>
          <cell r="D11910" t="str">
            <v xml:space="preserve"> TABLE KNIFE 80GR.(2PCS)</v>
          </cell>
          <cell r="E11910" t="str">
            <v>Китай</v>
          </cell>
          <cell r="F11910" t="str">
            <v>НЕРЖАВЕЮЩАЯ СТАЛЬ</v>
          </cell>
        </row>
        <row r="11911">
          <cell r="A11911" t="str">
            <v>ACF324</v>
          </cell>
          <cell r="B11911" t="str">
            <v>ATTRIBUTE CUTLERY</v>
          </cell>
          <cell r="C11911" t="str">
            <v xml:space="preserve"> Набор столовых приборов 24 предмета FROST ПВХ упаковка зеленый</v>
          </cell>
          <cell r="E11911" t="str">
            <v>Китай</v>
          </cell>
          <cell r="F11911" t="str">
            <v>НЕРЖАВЕЮЩАЯ СТАЛЬ,ПЛАСТИК</v>
          </cell>
        </row>
        <row r="11912">
          <cell r="A11912" t="str">
            <v>ACS324</v>
          </cell>
          <cell r="B11912" t="str">
            <v>ATTRIBUTE CUTLERY</v>
          </cell>
          <cell r="C11912" t="str">
            <v xml:space="preserve"> Набор столовых приборов 24 предмета MODERN деревянный лоток слоновая кость</v>
          </cell>
          <cell r="D11912" t="str">
            <v xml:space="preserve"> 24 pcs cutlery set MODERN ivory</v>
          </cell>
          <cell r="E11912" t="str">
            <v>Китай</v>
          </cell>
          <cell r="F11912" t="str">
            <v>НЕРЖАВЕЮЩАЯ СТАЛЬ,ПЛАСТИК,ДЕ</v>
          </cell>
        </row>
        <row r="11913">
          <cell r="A11913" t="str">
            <v>ACC036</v>
          </cell>
          <cell r="B11913" t="str">
            <v>ATTRIBUTE CUTLERY</v>
          </cell>
          <cell r="C11913" t="str">
            <v xml:space="preserve"> Ложка чайная CITY 6шт</v>
          </cell>
          <cell r="D11913" t="str">
            <v xml:space="preserve"> 6pcs tea spoon CITY</v>
          </cell>
          <cell r="E11913" t="str">
            <v>Китай</v>
          </cell>
          <cell r="F11913" t="str">
            <v>НЕРЖАВЕЮЩАЯ СТАЛЬ</v>
          </cell>
        </row>
        <row r="11914">
          <cell r="A11914" t="str">
            <v>ACC042</v>
          </cell>
          <cell r="B11914" t="str">
            <v>ATTRIBUTE CUTLERY</v>
          </cell>
          <cell r="C11914" t="str">
            <v xml:space="preserve"> Нож столовый CITY 2шт</v>
          </cell>
          <cell r="D11914" t="str">
            <v xml:space="preserve"> 2pcs table knife CITY</v>
          </cell>
          <cell r="E11914" t="str">
            <v>Китай</v>
          </cell>
          <cell r="F11914" t="str">
            <v>НЕРЖАВЕЮЩАЯ СТАЛЬ</v>
          </cell>
        </row>
        <row r="11915">
          <cell r="A11915" t="str">
            <v>ACC142</v>
          </cell>
          <cell r="B11915" t="str">
            <v>ATTRIBUTE CUTLERY</v>
          </cell>
          <cell r="C11915" t="str">
            <v xml:space="preserve"> Нож столовый CALIPSO 2шт</v>
          </cell>
          <cell r="D11915" t="str">
            <v xml:space="preserve"> 2pcs table knife CALISPO</v>
          </cell>
          <cell r="E11915" t="str">
            <v>Китай</v>
          </cell>
          <cell r="F11915" t="str">
            <v>НЕРЖАВЕЮЩАЯ СТАЛЬ</v>
          </cell>
        </row>
        <row r="11916">
          <cell r="A11916" t="str">
            <v>ACS036</v>
          </cell>
          <cell r="B11916" t="str">
            <v>ATTRIBUTE CUTLERY</v>
          </cell>
          <cell r="C11916" t="str">
            <v xml:space="preserve"> Ложка чайная SIMS 6шт</v>
          </cell>
          <cell r="D11916" t="str">
            <v xml:space="preserve"> 6pcs tea spoon SIMS</v>
          </cell>
          <cell r="E11916" t="str">
            <v>Китай</v>
          </cell>
          <cell r="F11916" t="str">
            <v>НЕРЖАВЕЮЩАЯ СТАЛЬ</v>
          </cell>
        </row>
        <row r="11917">
          <cell r="A11917" t="str">
            <v>ACS333</v>
          </cell>
          <cell r="B11917" t="str">
            <v>ATTRIBUTE CUTLERY</v>
          </cell>
          <cell r="C11917" t="str">
            <v xml:space="preserve"> Ложка чайная STYLE 2мм 3шт</v>
          </cell>
          <cell r="D11917" t="str">
            <v xml:space="preserve"> 3pcs tea spoon STYLE 2mm</v>
          </cell>
          <cell r="E11917" t="str">
            <v>Китай</v>
          </cell>
          <cell r="F11917" t="str">
            <v>НЕРЖАВЕЮЩАЯ СТАЛЬ</v>
          </cell>
        </row>
        <row r="11918">
          <cell r="A11918" t="str">
            <v>ACS342</v>
          </cell>
          <cell r="B11918" t="str">
            <v>ATTRIBUTE CUTLERY</v>
          </cell>
          <cell r="C11918" t="str">
            <v xml:space="preserve"> Нож столовый STYLE 80г 2шт</v>
          </cell>
          <cell r="D11918" t="str">
            <v xml:space="preserve"> 2pcs table knife STYLE 80g</v>
          </cell>
          <cell r="E11918" t="str">
            <v>Китай</v>
          </cell>
          <cell r="F11918" t="str">
            <v>НЕРЖАВЕЮЩАЯ СТАЛЬ</v>
          </cell>
        </row>
        <row r="11919">
          <cell r="A11919" t="str">
            <v>ACB213</v>
          </cell>
          <cell r="B11919" t="str">
            <v>ATTRIBUTE CUTLERY</v>
          </cell>
          <cell r="C11919" t="str">
            <v xml:space="preserve"> Ложка столовая БРИСТОЛЬ 3шт</v>
          </cell>
          <cell r="D11919" t="str">
            <v xml:space="preserve"> 3pcs table spoon BRISTOL</v>
          </cell>
          <cell r="E11919" t="str">
            <v>Китай</v>
          </cell>
          <cell r="F11919" t="str">
            <v>НЕРЖАВЕЮЩАЯ СТАЛЬ</v>
          </cell>
        </row>
        <row r="11920">
          <cell r="A11920" t="str">
            <v>ACB223</v>
          </cell>
          <cell r="B11920" t="str">
            <v>ATTRIBUTE CUTLERY</v>
          </cell>
          <cell r="C11920" t="str">
            <v xml:space="preserve"> Вилка столовая БРИСТОЛЬ 3шт</v>
          </cell>
          <cell r="D11920" t="str">
            <v xml:space="preserve"> 3pcs table fork BRISTOL</v>
          </cell>
          <cell r="E11920" t="str">
            <v>Китай</v>
          </cell>
          <cell r="F11920" t="str">
            <v>НЕРЖАВЕЮЩАЯ СТАЛЬ</v>
          </cell>
        </row>
        <row r="11921">
          <cell r="A11921" t="str">
            <v>ACB236</v>
          </cell>
          <cell r="B11921" t="str">
            <v>ATTRIBUTE CUTLERY</v>
          </cell>
          <cell r="C11921" t="str">
            <v xml:space="preserve"> Ложка чайная БРИСТОЛЬ 6шт</v>
          </cell>
          <cell r="D11921" t="str">
            <v xml:space="preserve"> 6pcs tea spoon BRISTOL</v>
          </cell>
          <cell r="E11921" t="str">
            <v>Китай</v>
          </cell>
          <cell r="F11921" t="str">
            <v>НЕРЖАВЕЮЩАЯ СТАЛЬ</v>
          </cell>
        </row>
        <row r="11922">
          <cell r="A11922" t="str">
            <v>ACB242</v>
          </cell>
          <cell r="B11922" t="str">
            <v>ATTRIBUTE CUTLERY</v>
          </cell>
          <cell r="C11922" t="str">
            <v xml:space="preserve"> Нож столовый БРИСТОЛЬ 2шт</v>
          </cell>
          <cell r="D11922" t="str">
            <v xml:space="preserve"> 2pcs table knife BRISTOL</v>
          </cell>
          <cell r="E11922" t="str">
            <v>Китай</v>
          </cell>
          <cell r="F11922" t="str">
            <v>НЕРЖАВЕЮЩАЯ СТАЛЬ</v>
          </cell>
        </row>
        <row r="11923">
          <cell r="A11923" t="str">
            <v>ACS424</v>
          </cell>
          <cell r="B11923" t="str">
            <v>ATTRIBUTE CUTLERY</v>
          </cell>
          <cell r="C11923" t="str">
            <v xml:space="preserve"> Набор столовых приборов 24 предмета MODERN деревянный лоток бордо</v>
          </cell>
          <cell r="D11923" t="str">
            <v xml:space="preserve"> 24 pcs cutlery set MODERN burgundy</v>
          </cell>
          <cell r="E11923" t="str">
            <v>Китай</v>
          </cell>
          <cell r="F11923" t="str">
            <v>НЕРЖАВЕЮЩАЯ СТАЛЬ,ПЛАСТИК,ДЕ</v>
          </cell>
        </row>
        <row r="11924">
          <cell r="A11924" t="str">
            <v>ACS042</v>
          </cell>
          <cell r="B11924" t="str">
            <v>ATTRIBUTE CUTLERY</v>
          </cell>
          <cell r="C11924" t="str">
            <v xml:space="preserve"> Нож столовый SIMS 2шт</v>
          </cell>
          <cell r="D11924" t="str">
            <v xml:space="preserve"> 2pcs table knife SIMS</v>
          </cell>
          <cell r="E11924" t="str">
            <v>Китай</v>
          </cell>
          <cell r="F11924" t="str">
            <v>НЕРЖАВЕЮЩАЯ СТАЛЬ</v>
          </cell>
        </row>
        <row r="11925">
          <cell r="A11925" t="str">
            <v>ACF204</v>
          </cell>
          <cell r="B11925" t="str">
            <v>ATTRIBUTE CUTLERY</v>
          </cell>
          <cell r="C11925" t="str">
            <v xml:space="preserve"> Набор детских столовых приборов 4 предмета FUNNY PENGUIN ПВХ упаковка</v>
          </cell>
          <cell r="D11925" t="str">
            <v xml:space="preserve"> 4pcs cutlery set in pvc box FUNNY PENGUIN</v>
          </cell>
          <cell r="E11925" t="str">
            <v>Китай</v>
          </cell>
          <cell r="F11925" t="str">
            <v>НЕРЖАВЕЮЩАЯ СТАЛЬ,ПЛАСТИК</v>
          </cell>
        </row>
        <row r="11926">
          <cell r="A11926" t="str">
            <v>ACJ104</v>
          </cell>
          <cell r="B11926" t="str">
            <v>ATTRIBUTE CUTLERY</v>
          </cell>
          <cell r="C11926" t="str">
            <v xml:space="preserve"> Набор детских столовых приборов 4 предмета JOLLY PENGUIN ПВХ упаковка</v>
          </cell>
          <cell r="D11926" t="str">
            <v xml:space="preserve"> 4pcs cutlery set in pvc box JOLLY PENGUIN</v>
          </cell>
          <cell r="E11926" t="str">
            <v>Китай</v>
          </cell>
          <cell r="F11926" t="str">
            <v>НЕРЖАВЕЮЩАЯ СТАЛЬ,ПЛАСТИК</v>
          </cell>
        </row>
        <row r="11927">
          <cell r="A11927" t="str">
            <v>ACS124</v>
          </cell>
          <cell r="B11927" t="str">
            <v>ATTRIBUTE CUTLERY</v>
          </cell>
          <cell r="C11927" t="str">
            <v xml:space="preserve"> Набор столовых приборов 24 предмета MODERN деревянный лоток ультрамарин</v>
          </cell>
          <cell r="D11927" t="str">
            <v xml:space="preserve"> 24 pcs cutlery set MODERN deep ultranarine</v>
          </cell>
          <cell r="E11927" t="str">
            <v>Китай</v>
          </cell>
          <cell r="F11927" t="str">
            <v>НЕРЖАВЕЮЩАЯ СТАЛЬ,ПЛАСТИК,ДЕ</v>
          </cell>
        </row>
        <row r="11928">
          <cell r="A11928" t="str">
            <v>ACS313</v>
          </cell>
          <cell r="B11928" t="str">
            <v>ATTRIBUTE CUTLERY</v>
          </cell>
          <cell r="C11928" t="str">
            <v xml:space="preserve"> Вилка столовая STYLE 2.5мм 3шт</v>
          </cell>
          <cell r="D11928" t="str">
            <v xml:space="preserve"> 3pcs table fork STYLE 2.5mm</v>
          </cell>
          <cell r="E11928" t="str">
            <v>Китай</v>
          </cell>
          <cell r="F11928" t="str">
            <v>НЕРЖАВЕЮЩАЯ СТАЛЬ</v>
          </cell>
        </row>
        <row r="11929">
          <cell r="A11929" t="str">
            <v>ACS323</v>
          </cell>
          <cell r="B11929" t="str">
            <v>ATTRIBUTE CUTLERY</v>
          </cell>
          <cell r="C11929" t="str">
            <v xml:space="preserve"> Ложка столовая STYLE 2.5мм 3шт</v>
          </cell>
          <cell r="D11929" t="str">
            <v xml:space="preserve"> 3pcs table spoon STYLE 2.5mm</v>
          </cell>
          <cell r="E11929" t="str">
            <v>Китай</v>
          </cell>
          <cell r="F11929" t="str">
            <v>НЕРЖАВЕЮЩАЯ СТАЛЬ</v>
          </cell>
        </row>
        <row r="11930">
          <cell r="A11930" t="str">
            <v>ACC016</v>
          </cell>
          <cell r="B11930" t="str">
            <v>ATTRIBUTE CUTLERY</v>
          </cell>
          <cell r="C11930" t="str">
            <v xml:space="preserve"> Набор столовых приборов 16 предметов CITY</v>
          </cell>
          <cell r="D11930" t="str">
            <v xml:space="preserve"> 16pcs cutlery set CITY 2.0/1.8MM/70-75G</v>
          </cell>
          <cell r="E11930" t="str">
            <v>Китай</v>
          </cell>
          <cell r="F11930" t="str">
            <v>НЕРЖАВЕЮЩАЯ СТАЛЬ</v>
          </cell>
        </row>
        <row r="11931">
          <cell r="A11931" t="str">
            <v>ACC224</v>
          </cell>
          <cell r="B11931" t="str">
            <v>ATTRIBUTE CUTLERY</v>
          </cell>
          <cell r="C11931" t="str">
            <v xml:space="preserve"> Набор столовых приборов 24 предмета CARLO 4мм</v>
          </cell>
          <cell r="D11931" t="str">
            <v xml:space="preserve"> 24 pcs cutlery set CARLO 18/0 sand blasted in gift box, 95g for knife,3.5-2.5mm for others</v>
          </cell>
          <cell r="E11931" t="str">
            <v>Китай</v>
          </cell>
          <cell r="F11931" t="str">
            <v>НЕРЖАВЕЮЩАЯ СТАЛЬ</v>
          </cell>
        </row>
        <row r="11932">
          <cell r="A11932" t="str">
            <v>ACC013-1</v>
          </cell>
          <cell r="B11932" t="str">
            <v>ATTRIBUTE CUTLERY</v>
          </cell>
          <cell r="C11932" t="str">
            <v xml:space="preserve"> Вилка столовая CITY 3шт</v>
          </cell>
          <cell r="D11932" t="str">
            <v xml:space="preserve"> TABLE FORK 2.0MM(3PCS)</v>
          </cell>
          <cell r="E11932" t="str">
            <v>Китай</v>
          </cell>
          <cell r="F11932" t="str">
            <v>НЕРЖАВЕЮЩАЯ СТАЛЬ</v>
          </cell>
        </row>
        <row r="11933">
          <cell r="A11933" t="str">
            <v>ACC023-1</v>
          </cell>
          <cell r="B11933" t="str">
            <v>ATTRIBUTE CUTLERY</v>
          </cell>
          <cell r="C11933" t="str">
            <v xml:space="preserve"> Ложка столовая CITY 3шт</v>
          </cell>
          <cell r="D11933" t="str">
            <v xml:space="preserve"> TABLE SPOON 2.0MM(3PCS)</v>
          </cell>
          <cell r="E11933" t="str">
            <v>Китай</v>
          </cell>
          <cell r="F11933" t="str">
            <v>НЕРЖАВЕЮЩАЯ СТАЛЬ</v>
          </cell>
        </row>
        <row r="11934">
          <cell r="A11934" t="str">
            <v>ACC036-1</v>
          </cell>
          <cell r="B11934" t="str">
            <v>ATTRIBUTE CUTLERY</v>
          </cell>
          <cell r="C11934" t="str">
            <v xml:space="preserve"> Ложка чайная CITY 6шт</v>
          </cell>
          <cell r="D11934" t="str">
            <v xml:space="preserve"> TEA SPOON 1.8MM(6PCS)</v>
          </cell>
          <cell r="E11934" t="str">
            <v>Китай</v>
          </cell>
          <cell r="F11934" t="str">
            <v>НЕРЖАВЕЮЩАЯ СТАЛЬ</v>
          </cell>
        </row>
        <row r="11935">
          <cell r="A11935" t="str">
            <v>ACC042-1</v>
          </cell>
          <cell r="B11935" t="str">
            <v>ATTRIBUTE CUTLERY</v>
          </cell>
          <cell r="C11935" t="str">
            <v xml:space="preserve"> Нож столовый CITY 2шт</v>
          </cell>
          <cell r="D11935" t="str">
            <v xml:space="preserve"> TABLE KNIFE 70-75GR.(2PCS)</v>
          </cell>
          <cell r="E11935" t="str">
            <v>Китай</v>
          </cell>
          <cell r="F11935" t="str">
            <v>НЕРЖАВЕЮЩАЯ СТАЛЬ</v>
          </cell>
        </row>
        <row r="11936">
          <cell r="A11936" t="str">
            <v>ACS313-1</v>
          </cell>
          <cell r="B11936" t="str">
            <v>ATTRIBUTE CUTLERY</v>
          </cell>
          <cell r="C11936" t="str">
            <v xml:space="preserve"> Вилка столовая STYLE 2.5мм 3шт</v>
          </cell>
          <cell r="D11936" t="str">
            <v xml:space="preserve"> TABLE FORK 2.5MM(3PCS)</v>
          </cell>
          <cell r="E11936" t="str">
            <v>Китай</v>
          </cell>
          <cell r="F11936" t="str">
            <v>НЕРЖАВЕЮЩАЯ СТАЛЬ</v>
          </cell>
        </row>
        <row r="11937">
          <cell r="A11937" t="str">
            <v>ACS323-1</v>
          </cell>
          <cell r="B11937" t="str">
            <v>ATTRIBUTE CUTLERY</v>
          </cell>
          <cell r="C11937" t="str">
            <v xml:space="preserve"> Ложка столовая STYLE 2.5мм 3шт</v>
          </cell>
          <cell r="D11937" t="str">
            <v xml:space="preserve"> TABLE SPOON 2.5MM(3PCS)</v>
          </cell>
          <cell r="E11937" t="str">
            <v>Китай</v>
          </cell>
          <cell r="F11937" t="str">
            <v>НЕРЖАВЕЮЩАЯ СТАЛЬ</v>
          </cell>
        </row>
        <row r="11938">
          <cell r="A11938" t="str">
            <v>ACS333-1</v>
          </cell>
          <cell r="B11938" t="str">
            <v>ATTRIBUTE CUTLERY</v>
          </cell>
          <cell r="C11938" t="str">
            <v xml:space="preserve"> Ложка чайная STYLE 2мм 3шт</v>
          </cell>
          <cell r="D11938" t="str">
            <v xml:space="preserve"> TEA SPOON 2.0MM(3PCS)</v>
          </cell>
          <cell r="E11938" t="str">
            <v>Китай</v>
          </cell>
          <cell r="F11938" t="str">
            <v>НЕРЖАВЕЮЩАЯ СТАЛЬ</v>
          </cell>
        </row>
        <row r="11939">
          <cell r="A11939" t="str">
            <v>ACA124</v>
          </cell>
          <cell r="B11939" t="str">
            <v>ATTRIBUTE CUTLERY</v>
          </cell>
          <cell r="C11939" t="str">
            <v xml:space="preserve"> Набор столовых приборов 24 предмета ASSYRIA слоновая кость</v>
          </cell>
          <cell r="D11939" t="str">
            <v xml:space="preserve"> 24pcs cutlery set ASSYRIA ivory</v>
          </cell>
          <cell r="E11939" t="str">
            <v>Китай</v>
          </cell>
          <cell r="F11939" t="str">
            <v>НЕРЖАВЕЮЩАЯ СТАЛЬ,ПЛАСТИК</v>
          </cell>
        </row>
        <row r="11940">
          <cell r="A11940" t="str">
            <v>ACA224</v>
          </cell>
          <cell r="B11940" t="str">
            <v>ATTRIBUTE CUTLERY</v>
          </cell>
          <cell r="C11940" t="str">
            <v xml:space="preserve"> Набор столовых приборов 24 предмета ASSYRIA зеленый</v>
          </cell>
          <cell r="D11940" t="str">
            <v xml:space="preserve"> 24pcs cutlery set ASSYRIA green</v>
          </cell>
          <cell r="E11940" t="str">
            <v>Китай</v>
          </cell>
          <cell r="F11940" t="str">
            <v>НЕРЖАВЕЮЩАЯ СТАЛЬ,ПЛАСТИК</v>
          </cell>
        </row>
        <row r="11941">
          <cell r="A11941" t="str">
            <v>ACB124</v>
          </cell>
          <cell r="B11941" t="str">
            <v>ATTRIBUTE CUTLERY</v>
          </cell>
          <cell r="C11941" t="str">
            <v xml:space="preserve"> Набор столовых приборов 24 предмета BARTON белый</v>
          </cell>
          <cell r="D11941" t="str">
            <v xml:space="preserve"> 24pcs cutlery set BARTON white</v>
          </cell>
          <cell r="E11941" t="str">
            <v>Китай</v>
          </cell>
          <cell r="F11941" t="str">
            <v>НЕРЖАВЕЮЩАЯ СТАЛЬ,ПЛАСТИК</v>
          </cell>
        </row>
        <row r="11942">
          <cell r="A11942" t="str">
            <v>ACB224</v>
          </cell>
          <cell r="B11942" t="str">
            <v>ATTRIBUTE CUTLERY</v>
          </cell>
          <cell r="C11942" t="str">
            <v xml:space="preserve"> Набор столовых приборов 24 предмета BARTON красный</v>
          </cell>
          <cell r="D11942" t="str">
            <v xml:space="preserve"> 24pcs cutlery set BARTON red</v>
          </cell>
          <cell r="E11942" t="str">
            <v>Китай</v>
          </cell>
          <cell r="F11942" t="str">
            <v>НЕРЖАВЕЮЩАЯ СТАЛЬ,ПЛАСТИК</v>
          </cell>
        </row>
        <row r="11943">
          <cell r="A11943" t="str">
            <v>ACB324</v>
          </cell>
          <cell r="B11943" t="str">
            <v>ATTRIBUTE CUTLERY</v>
          </cell>
          <cell r="C11943" t="str">
            <v xml:space="preserve"> Набор столовых приборов 24 предмета BARTON черный</v>
          </cell>
          <cell r="D11943" t="str">
            <v xml:space="preserve"> 24pcs cutlery set BARTON black</v>
          </cell>
          <cell r="E11943" t="str">
            <v>Китай</v>
          </cell>
          <cell r="F11943" t="str">
            <v>НЕРЖАВЕЮЩАЯ СТАЛЬ,ПЛАСТИК</v>
          </cell>
        </row>
        <row r="11944">
          <cell r="A11944" t="str">
            <v>ACB424</v>
          </cell>
          <cell r="B11944" t="str">
            <v>ATTRIBUTE CUTLERY</v>
          </cell>
          <cell r="C11944" t="str">
            <v xml:space="preserve"> Набор столовых приборов 24 предмета BELLONA красный</v>
          </cell>
          <cell r="D11944" t="str">
            <v xml:space="preserve"> 24pcs cutlery set BELLONA red</v>
          </cell>
          <cell r="E11944" t="str">
            <v>Китай</v>
          </cell>
          <cell r="F11944" t="str">
            <v>НЕРЖАВЕЮЩАЯ СТАЛЬ,ПЛАСТИК</v>
          </cell>
        </row>
        <row r="11945">
          <cell r="A11945" t="str">
            <v>ACS924</v>
          </cell>
          <cell r="B11945" t="str">
            <v>ATTRIBUTE CUTLERY</v>
          </cell>
          <cell r="C11945" t="str">
            <v xml:space="preserve"> Набор столовых приборов 24 предмета MODERN деревянный лоток в ассортименте</v>
          </cell>
          <cell r="D11945" t="str">
            <v xml:space="preserve"> 24 pcs cutlery set MODERN ivory+burgundy+coffee+deep ultranarine</v>
          </cell>
          <cell r="E11945" t="str">
            <v>Китай</v>
          </cell>
          <cell r="F11945" t="str">
            <v>НЕРЖАВЕЮЩАЯ СТАЛЬ,ПЛАСТИК,ДЕ</v>
          </cell>
        </row>
        <row r="11946">
          <cell r="A11946" t="str">
            <v>ACM224</v>
          </cell>
          <cell r="B11946" t="str">
            <v>ATTRIBUTE CUTLERY</v>
          </cell>
          <cell r="C11946" t="str">
            <v xml:space="preserve"> Набор столовых приборов 24 предмета MELLOW</v>
          </cell>
          <cell r="D11946" t="str">
            <v xml:space="preserve"> 24pcs cutlery set MELLOW</v>
          </cell>
          <cell r="E11946" t="str">
            <v>Китай</v>
          </cell>
          <cell r="F11946" t="str">
            <v>НЕРЖАВЕЮЩАЯ СТАЛЬ</v>
          </cell>
        </row>
        <row r="11947">
          <cell r="A11947" t="str">
            <v>ACS016</v>
          </cell>
          <cell r="B11947" t="str">
            <v>ATTRIBUTE CUTLERY</v>
          </cell>
          <cell r="C11947" t="str">
            <v xml:space="preserve"> Набор столовых приборов 16 предметов SIMS</v>
          </cell>
          <cell r="D11947" t="str">
            <v xml:space="preserve"> 16 pcs cutlery set SIMS 2.5/2.0MM/80G</v>
          </cell>
          <cell r="E11947" t="str">
            <v>Китай</v>
          </cell>
          <cell r="F11947" t="str">
            <v>НЕРЖАВЕЮЩАЯ СТАЛЬ</v>
          </cell>
        </row>
        <row r="11948">
          <cell r="A11948" t="str">
            <v>ACW124</v>
          </cell>
          <cell r="B11948" t="str">
            <v>ATTRIBUTE CUTLERY</v>
          </cell>
          <cell r="C11948" t="str">
            <v xml:space="preserve"> Набор столовых приборов 24 предмета WINDZOR</v>
          </cell>
          <cell r="D11948" t="str">
            <v xml:space="preserve"> 24pcs cutlery set WINDZOR</v>
          </cell>
          <cell r="E11948" t="str">
            <v>Китай</v>
          </cell>
          <cell r="F11948" t="str">
            <v>НЕРЖАВЕЮЩАЯ СТАЛЬ</v>
          </cell>
        </row>
        <row r="11949">
          <cell r="A11949" t="str">
            <v>ACC013</v>
          </cell>
          <cell r="B11949" t="str">
            <v>ATTRIBUTE CUTLERY</v>
          </cell>
          <cell r="C11949" t="str">
            <v xml:space="preserve"> Вилка столовая CITY 3шт</v>
          </cell>
          <cell r="D11949" t="str">
            <v xml:space="preserve"> 3pcs table fork CITY</v>
          </cell>
          <cell r="E11949" t="str">
            <v>Китай</v>
          </cell>
          <cell r="F11949" t="str">
            <v>НЕРЖАВЕЮЩАЯ СТАЛЬ</v>
          </cell>
        </row>
        <row r="11950">
          <cell r="A11950" t="str">
            <v>ACC133</v>
          </cell>
          <cell r="B11950" t="str">
            <v>ATTRIBUTE CUTLERY</v>
          </cell>
          <cell r="C11950" t="str">
            <v xml:space="preserve"> Ложка чайная CALIPSO 3шт 18/10</v>
          </cell>
          <cell r="D11950" t="str">
            <v xml:space="preserve"> 3pcs tea spoon CALISPO 18/10</v>
          </cell>
          <cell r="E11950" t="str">
            <v>Китай</v>
          </cell>
          <cell r="F11950" t="str">
            <v>НЕРЖАВЕЮЩАЯ СТАЛЬ</v>
          </cell>
        </row>
        <row r="11951">
          <cell r="A11951" t="str">
            <v>ACC023</v>
          </cell>
          <cell r="B11951" t="str">
            <v>ATTRIBUTE CUTLERY</v>
          </cell>
          <cell r="C11951" t="str">
            <v xml:space="preserve"> Ложка столовая CITY 3шт</v>
          </cell>
          <cell r="D11951" t="str">
            <v xml:space="preserve"> 3pcs table spoon CITY</v>
          </cell>
          <cell r="E11951" t="str">
            <v>Китай</v>
          </cell>
          <cell r="F11951" t="str">
            <v>НЕРЖАВЕЮЩАЯ СТАЛЬ</v>
          </cell>
        </row>
        <row r="11952">
          <cell r="A11952" t="str">
            <v>ACC123</v>
          </cell>
          <cell r="B11952" t="str">
            <v>ATTRIBUTE CUTLERY</v>
          </cell>
          <cell r="C11952" t="str">
            <v xml:space="preserve"> Ложка столовая CALIPSO 3шт 18/10</v>
          </cell>
          <cell r="D11952" t="str">
            <v xml:space="preserve"> 3pcs table spoon CALISPO 18/10</v>
          </cell>
          <cell r="E11952" t="str">
            <v>Китай</v>
          </cell>
          <cell r="F11952" t="str">
            <v>НЕРЖАВЕЮЩАЯ СТАЛЬ</v>
          </cell>
        </row>
        <row r="11953">
          <cell r="A11953" t="str">
            <v>ACS013</v>
          </cell>
          <cell r="B11953" t="str">
            <v>ATTRIBUTE CUTLERY</v>
          </cell>
          <cell r="C11953" t="str">
            <v xml:space="preserve"> Вилка столовая SIMS 3шт</v>
          </cell>
          <cell r="D11953" t="str">
            <v xml:space="preserve"> 3pcs table fork SIMS</v>
          </cell>
          <cell r="E11953" t="str">
            <v>Китай</v>
          </cell>
          <cell r="F11953" t="str">
            <v>НЕРЖАВЕЮЩАЯ СТАЛЬ</v>
          </cell>
        </row>
        <row r="11954">
          <cell r="A11954" t="str">
            <v>ACS224</v>
          </cell>
          <cell r="B11954" t="str">
            <v>ATTRIBUTE CUTLERY</v>
          </cell>
          <cell r="C11954" t="str">
            <v xml:space="preserve"> Набор столовых приборов 24 предмета MODERN деревянный лоток коричневый</v>
          </cell>
          <cell r="D11954" t="str">
            <v xml:space="preserve"> 24 pcs cutlery set MODERN coffee</v>
          </cell>
          <cell r="E11954" t="str">
            <v>Китай</v>
          </cell>
          <cell r="F11954" t="str">
            <v>НЕРЖАВЕЮЩАЯ СТАЛЬ,ПЛАСТИК,ДЕ</v>
          </cell>
        </row>
        <row r="11955">
          <cell r="A11955" t="str">
            <v>ACS023</v>
          </cell>
          <cell r="B11955" t="str">
            <v>ATTRIBUTE CUTLERY</v>
          </cell>
          <cell r="C11955" t="str">
            <v xml:space="preserve"> Ложка столовая SIMS 3шт</v>
          </cell>
          <cell r="D11955" t="str">
            <v xml:space="preserve"> 3pcs table spoon SIMS</v>
          </cell>
          <cell r="E11955" t="str">
            <v>Китай</v>
          </cell>
          <cell r="F11955" t="str">
            <v>НЕРЖАВЕЮЩАЯ СТАЛЬ</v>
          </cell>
        </row>
        <row r="11956">
          <cell r="A11956" t="str">
            <v>ACC113</v>
          </cell>
          <cell r="B11956" t="str">
            <v>ATTRIBUTE CUTLERY</v>
          </cell>
          <cell r="C11956" t="str">
            <v xml:space="preserve"> Вилка столовая CALIPSO 3шт 18/10</v>
          </cell>
          <cell r="D11956" t="str">
            <v xml:space="preserve"> 3pcs table fork CALISPO 18/10</v>
          </cell>
          <cell r="E11956" t="str">
            <v>Китай</v>
          </cell>
          <cell r="F11956" t="str">
            <v>НЕРЖАВЕЮЩАЯ СТАЛЬ</v>
          </cell>
        </row>
        <row r="11957">
          <cell r="A11957" t="str">
            <v>GC11069</v>
          </cell>
          <cell r="B11957" t="str">
            <v>ESWELL</v>
          </cell>
          <cell r="C11957" t="str">
            <v xml:space="preserve"> Свеча АРОМА СТОЛБИК 7/10см жасмин (40ч)</v>
          </cell>
          <cell r="D11957" t="str">
            <v xml:space="preserve"> Pillar candle 7x10cm</v>
          </cell>
          <cell r="E11957" t="str">
            <v>Китай</v>
          </cell>
          <cell r="F11957" t="str">
            <v>ВОСК</v>
          </cell>
        </row>
        <row r="11958">
          <cell r="A11958" t="str">
            <v>GC11060</v>
          </cell>
          <cell r="B11958" t="str">
            <v>ESWELL</v>
          </cell>
          <cell r="C11958" t="str">
            <v xml:space="preserve"> Свеча АРОМА в стакане апельсин (20ч)</v>
          </cell>
          <cell r="D11958" t="str">
            <v xml:space="preserve"> Glass candle with 140g palm wax</v>
          </cell>
          <cell r="E11958" t="str">
            <v>Китай</v>
          </cell>
          <cell r="F11958" t="str">
            <v>ВОСК</v>
          </cell>
        </row>
        <row r="11959">
          <cell r="A11959" t="str">
            <v>GC11061</v>
          </cell>
          <cell r="B11959" t="str">
            <v>ESWELL</v>
          </cell>
          <cell r="C11959" t="str">
            <v xml:space="preserve"> Свеча АРОМА в стакане лаванда (20ч)</v>
          </cell>
          <cell r="D11959" t="str">
            <v xml:space="preserve"> Glass candle with 140g palm wax</v>
          </cell>
          <cell r="E11959" t="str">
            <v>Китай</v>
          </cell>
          <cell r="F11959" t="str">
            <v>ВОСК</v>
          </cell>
        </row>
        <row r="11960">
          <cell r="A11960" t="str">
            <v>GC11062</v>
          </cell>
          <cell r="B11960" t="str">
            <v>ESWELL</v>
          </cell>
          <cell r="C11960" t="str">
            <v xml:space="preserve"> Свеча АРОМА в стакане кофе (20ч)</v>
          </cell>
          <cell r="D11960" t="str">
            <v xml:space="preserve"> Glass candle with 140g palm wax</v>
          </cell>
          <cell r="E11960" t="str">
            <v>Китай</v>
          </cell>
          <cell r="F11960" t="str">
            <v>ВОСК</v>
          </cell>
        </row>
        <row r="11961">
          <cell r="A11961" t="str">
            <v>GC11063</v>
          </cell>
          <cell r="B11961" t="str">
            <v>ESWELL</v>
          </cell>
          <cell r="C11961" t="str">
            <v xml:space="preserve"> Свеча АРОМА в стакане океан (20ч)</v>
          </cell>
          <cell r="D11961" t="str">
            <v xml:space="preserve"> Glass candle with 140g palm wax</v>
          </cell>
          <cell r="E11961" t="str">
            <v>Китай</v>
          </cell>
          <cell r="F11961" t="str">
            <v>ВОСК</v>
          </cell>
        </row>
        <row r="11962">
          <cell r="A11962" t="str">
            <v>GC11064</v>
          </cell>
          <cell r="B11962" t="str">
            <v>ESWELL</v>
          </cell>
          <cell r="C11962" t="str">
            <v xml:space="preserve"> Свеча АРОМА в стакане яблоко (20ч)</v>
          </cell>
          <cell r="D11962" t="str">
            <v xml:space="preserve"> Glass candle with 140g palm wax</v>
          </cell>
          <cell r="E11962" t="str">
            <v>Китай</v>
          </cell>
          <cell r="F11962" t="str">
            <v>ВОСК</v>
          </cell>
        </row>
        <row r="11963">
          <cell r="A11963" t="str">
            <v>GC11057</v>
          </cell>
          <cell r="B11963" t="str">
            <v>ESWELL</v>
          </cell>
          <cell r="C11963" t="str">
            <v xml:space="preserve"> Свеча АРОМА в стакане ваниль (20ч)</v>
          </cell>
          <cell r="D11963" t="str">
            <v xml:space="preserve"> Glass candle with 140g palm wax</v>
          </cell>
          <cell r="E11963" t="str">
            <v>Китай</v>
          </cell>
          <cell r="F11963" t="str">
            <v>ВОСК</v>
          </cell>
        </row>
        <row r="11964">
          <cell r="A11964" t="str">
            <v>GC11058</v>
          </cell>
          <cell r="B11964" t="str">
            <v>ESWELL</v>
          </cell>
          <cell r="C11964" t="str">
            <v xml:space="preserve"> Свеча АРОМА в стакане роза (20ч)</v>
          </cell>
          <cell r="D11964" t="str">
            <v xml:space="preserve"> Glass candle with 140g palm wax</v>
          </cell>
          <cell r="E11964" t="str">
            <v>Китай</v>
          </cell>
          <cell r="F11964" t="str">
            <v>ВОСК</v>
          </cell>
        </row>
        <row r="11965">
          <cell r="A11965" t="str">
            <v>GC11059</v>
          </cell>
          <cell r="B11965" t="str">
            <v>ESWELL</v>
          </cell>
          <cell r="C11965" t="str">
            <v xml:space="preserve"> Свеча АРОМА в стакане жасмин (20ч)</v>
          </cell>
          <cell r="D11965" t="str">
            <v xml:space="preserve"> Glass candle with 140g palm wax</v>
          </cell>
          <cell r="E11965" t="str">
            <v>Китай</v>
          </cell>
          <cell r="F11965" t="str">
            <v>ВОСК</v>
          </cell>
        </row>
        <row r="11966">
          <cell r="A11966" t="str">
            <v>GC11084</v>
          </cell>
          <cell r="B11966" t="str">
            <v>ESWELL</v>
          </cell>
          <cell r="C11966" t="str">
            <v xml:space="preserve"> Свеча АРОМА СТОЛБИК 7/14см яблоко (60ч)</v>
          </cell>
          <cell r="D11966" t="str">
            <v xml:space="preserve"> Pillar candle 7x14cm</v>
          </cell>
          <cell r="E11966" t="str">
            <v>Китай</v>
          </cell>
          <cell r="F11966" t="str">
            <v>ВОСК</v>
          </cell>
        </row>
        <row r="11967">
          <cell r="A11967" t="str">
            <v>GC11085</v>
          </cell>
          <cell r="B11967" t="str">
            <v>ESWELL</v>
          </cell>
          <cell r="C11967" t="str">
            <v xml:space="preserve"> Свеча АРОМА СТОЛБИК 7/14см персик (60ч)</v>
          </cell>
          <cell r="D11967" t="str">
            <v xml:space="preserve"> Pillar candle 7x14cm</v>
          </cell>
          <cell r="E11967" t="str">
            <v>Китай</v>
          </cell>
          <cell r="F11967" t="str">
            <v>ВОСК</v>
          </cell>
        </row>
        <row r="11968">
          <cell r="A11968" t="str">
            <v>GC11086</v>
          </cell>
          <cell r="B11968" t="str">
            <v>ESWELL</v>
          </cell>
          <cell r="C11968" t="str">
            <v xml:space="preserve"> Свеча АРОМА СТОЛБИК 7/14см клубника (60ч)</v>
          </cell>
          <cell r="D11968" t="str">
            <v xml:space="preserve"> Pillar candle 7x14cm</v>
          </cell>
          <cell r="E11968" t="str">
            <v>Китай</v>
          </cell>
          <cell r="F11968" t="str">
            <v>ВОСК</v>
          </cell>
        </row>
        <row r="11969">
          <cell r="A11969" t="str">
            <v>GC11079</v>
          </cell>
          <cell r="B11969" t="str">
            <v>ESWELL</v>
          </cell>
          <cell r="C11969" t="str">
            <v xml:space="preserve"> Свеча АРОМА СТОЛБИК 7/14см жасмин (60ч)</v>
          </cell>
          <cell r="D11969" t="str">
            <v xml:space="preserve"> Pillar candle 7x14cm</v>
          </cell>
          <cell r="E11969" t="str">
            <v>Китай</v>
          </cell>
          <cell r="F11969" t="str">
            <v>ВОСК</v>
          </cell>
        </row>
        <row r="11970">
          <cell r="A11970" t="str">
            <v>GC11080</v>
          </cell>
          <cell r="B11970" t="str">
            <v>ESWELL</v>
          </cell>
          <cell r="C11970" t="str">
            <v xml:space="preserve"> Свеча АРОМА СТОЛБИК 7/14см апельсин (60ч)</v>
          </cell>
          <cell r="D11970" t="str">
            <v xml:space="preserve"> Pillar candle 7x14cm</v>
          </cell>
          <cell r="E11970" t="str">
            <v>Китай</v>
          </cell>
          <cell r="F11970" t="str">
            <v>ВОСК</v>
          </cell>
        </row>
        <row r="11971">
          <cell r="A11971" t="str">
            <v>GC11081</v>
          </cell>
          <cell r="B11971" t="str">
            <v>ESWELL</v>
          </cell>
          <cell r="C11971" t="str">
            <v xml:space="preserve"> Свеча АРОМА СТОЛБИК 7/14см лаванда (60ч)</v>
          </cell>
          <cell r="D11971" t="str">
            <v xml:space="preserve"> Pillar candle 7x14cm</v>
          </cell>
          <cell r="E11971" t="str">
            <v>Китай</v>
          </cell>
          <cell r="F11971" t="str">
            <v>ВОСК</v>
          </cell>
        </row>
        <row r="11972">
          <cell r="A11972" t="str">
            <v>GC11082</v>
          </cell>
          <cell r="B11972" t="str">
            <v>ESWELL</v>
          </cell>
          <cell r="C11972" t="str">
            <v xml:space="preserve"> Свеча АРОМА СТОЛБИК 7/14см кофе (60ч)</v>
          </cell>
          <cell r="D11972" t="str">
            <v xml:space="preserve"> Pillar candle 7x14cm</v>
          </cell>
          <cell r="E11972" t="str">
            <v>Китай</v>
          </cell>
          <cell r="F11972" t="str">
            <v>ВОСК</v>
          </cell>
        </row>
        <row r="11973">
          <cell r="A11973" t="str">
            <v>GC11083</v>
          </cell>
          <cell r="B11973" t="str">
            <v>ESWELL</v>
          </cell>
          <cell r="C11973" t="str">
            <v xml:space="preserve"> Свеча АРОМА СТОЛБИК 7/14см океан (60ч)</v>
          </cell>
          <cell r="D11973" t="str">
            <v xml:space="preserve"> Pillar candle 7x14cm</v>
          </cell>
          <cell r="E11973" t="str">
            <v>Китай</v>
          </cell>
          <cell r="F11973" t="str">
            <v>ВОСК</v>
          </cell>
        </row>
        <row r="11974">
          <cell r="A11974" t="str">
            <v>GC11074</v>
          </cell>
          <cell r="B11974" t="str">
            <v>ESWELL</v>
          </cell>
          <cell r="C11974" t="str">
            <v xml:space="preserve"> Свеча АРОМА СТОЛБИК 7/10см яблоко (40ч)</v>
          </cell>
          <cell r="D11974" t="str">
            <v xml:space="preserve"> Pillar candle 7x10cm</v>
          </cell>
          <cell r="E11974" t="str">
            <v>Китай</v>
          </cell>
          <cell r="F11974" t="str">
            <v>ВОСК</v>
          </cell>
        </row>
        <row r="11975">
          <cell r="A11975" t="str">
            <v>GC11075</v>
          </cell>
          <cell r="B11975" t="str">
            <v>ESWELL</v>
          </cell>
          <cell r="C11975" t="str">
            <v xml:space="preserve"> Свеча АРОМА СТОЛБИК 7/10см персик (40ч)</v>
          </cell>
          <cell r="D11975" t="str">
            <v xml:space="preserve"> Pillar candle 7x10cm</v>
          </cell>
          <cell r="E11975" t="str">
            <v>Китай</v>
          </cell>
          <cell r="F11975" t="str">
            <v>ВОСК</v>
          </cell>
        </row>
        <row r="11976">
          <cell r="A11976" t="str">
            <v>GC11076</v>
          </cell>
          <cell r="B11976" t="str">
            <v>ESWELL</v>
          </cell>
          <cell r="C11976" t="str">
            <v xml:space="preserve"> Свеча АРОМА СТОЛБИК 7/10см клубника (40ч)</v>
          </cell>
          <cell r="D11976" t="str">
            <v xml:space="preserve"> Pillar candle 7x10cm</v>
          </cell>
          <cell r="E11976" t="str">
            <v>Китай</v>
          </cell>
          <cell r="F11976" t="str">
            <v>ВОСК</v>
          </cell>
        </row>
        <row r="11977">
          <cell r="A11977" t="str">
            <v>GC11077</v>
          </cell>
          <cell r="B11977" t="str">
            <v>ESWELL</v>
          </cell>
          <cell r="C11977" t="str">
            <v xml:space="preserve"> Свеча АРОМА СТОЛБИК 7/14см ваниль (60ч)</v>
          </cell>
          <cell r="D11977" t="str">
            <v xml:space="preserve"> Pillar candle 7x14cm</v>
          </cell>
          <cell r="E11977" t="str">
            <v>Китай</v>
          </cell>
          <cell r="F11977" t="str">
            <v>ВОСК</v>
          </cell>
        </row>
        <row r="11978">
          <cell r="A11978" t="str">
            <v>GC11078</v>
          </cell>
          <cell r="B11978" t="str">
            <v>ESWELL</v>
          </cell>
          <cell r="C11978" t="str">
            <v xml:space="preserve"> Свеча АРОМА СТОЛБИК 7/14см роза (60ч)</v>
          </cell>
          <cell r="D11978" t="str">
            <v xml:space="preserve"> Pillar candle 7x14cm</v>
          </cell>
          <cell r="E11978" t="str">
            <v>Китай</v>
          </cell>
          <cell r="F11978" t="str">
            <v>ВОСК</v>
          </cell>
        </row>
        <row r="11979">
          <cell r="A11979" t="str">
            <v>GC11070</v>
          </cell>
          <cell r="B11979" t="str">
            <v>ESWELL</v>
          </cell>
          <cell r="C11979" t="str">
            <v xml:space="preserve"> Свеча АРОМА СТОЛБИК 7/10см апельсин (40ч)</v>
          </cell>
          <cell r="D11979" t="str">
            <v xml:space="preserve"> Pillar candle 7x10cm</v>
          </cell>
          <cell r="E11979" t="str">
            <v>Китай</v>
          </cell>
          <cell r="F11979" t="str">
            <v>ВОСК</v>
          </cell>
        </row>
        <row r="11980">
          <cell r="A11980" t="str">
            <v>GC11071</v>
          </cell>
          <cell r="B11980" t="str">
            <v>ESWELL</v>
          </cell>
          <cell r="C11980" t="str">
            <v xml:space="preserve"> Свеча АРОМА СТОЛБИК 7/10см лаванда (40ч)</v>
          </cell>
          <cell r="D11980" t="str">
            <v xml:space="preserve"> Pillar candle 7x10cm</v>
          </cell>
          <cell r="E11980" t="str">
            <v>Китай</v>
          </cell>
          <cell r="F11980" t="str">
            <v>ВОСК</v>
          </cell>
        </row>
        <row r="11981">
          <cell r="A11981" t="str">
            <v>GC11072</v>
          </cell>
          <cell r="B11981" t="str">
            <v>ESWELL</v>
          </cell>
          <cell r="C11981" t="str">
            <v xml:space="preserve"> Свеча АРОМА СТОЛБИК 7/10см кофе (40ч)</v>
          </cell>
          <cell r="D11981" t="str">
            <v xml:space="preserve"> Pillar candle 7x10cm</v>
          </cell>
          <cell r="E11981" t="str">
            <v>Китай</v>
          </cell>
          <cell r="F11981" t="str">
            <v>ВОСК</v>
          </cell>
        </row>
        <row r="11982">
          <cell r="A11982" t="str">
            <v>GC11073</v>
          </cell>
          <cell r="B11982" t="str">
            <v>ESWELL</v>
          </cell>
          <cell r="C11982" t="str">
            <v xml:space="preserve"> Свеча АРОМА СТОЛБИК 7/10см океан (40ч)</v>
          </cell>
          <cell r="D11982" t="str">
            <v xml:space="preserve"> Pillar candle 7x10cm</v>
          </cell>
          <cell r="E11982" t="str">
            <v>Китай</v>
          </cell>
          <cell r="F11982" t="str">
            <v>ВОСК</v>
          </cell>
        </row>
        <row r="11983">
          <cell r="A11983" t="str">
            <v>ET001-1</v>
          </cell>
          <cell r="B11983" t="str">
            <v>ETIKET</v>
          </cell>
          <cell r="C11983" t="str">
            <v xml:space="preserve"> Пакет майка ПНД 44 + 18х64 20мкм</v>
          </cell>
          <cell r="E11983" t="str">
            <v>Россия</v>
          </cell>
          <cell r="F11983" t="str">
            <v>ПОЛИЭТИЛЕН</v>
          </cell>
        </row>
        <row r="11984">
          <cell r="A11984" t="str">
            <v>MHR29028</v>
          </cell>
          <cell r="B11984" t="str">
            <v>EVA</v>
          </cell>
          <cell r="E11984" t="str">
            <v>Россия</v>
          </cell>
          <cell r="F11984" t="str">
            <v>ТКАНЬ</v>
          </cell>
        </row>
        <row r="11985">
          <cell r="A11985" t="str">
            <v>MHA2712</v>
          </cell>
          <cell r="B11985" t="str">
            <v>EVA</v>
          </cell>
          <cell r="C11985" t="str">
            <v xml:space="preserve"> Шапка банная с выш СНЕЖИНКИ войлок</v>
          </cell>
          <cell r="E11985" t="str">
            <v>Россия</v>
          </cell>
          <cell r="F11985" t="str">
            <v>ТКАНЬ</v>
          </cell>
        </row>
        <row r="11986">
          <cell r="A11986" t="str">
            <v>MHE283</v>
          </cell>
          <cell r="B11986" t="str">
            <v>EVA</v>
          </cell>
          <cell r="E11986" t="str">
            <v>Россия</v>
          </cell>
          <cell r="F11986" t="str">
            <v>ТКАНЬ</v>
          </cell>
        </row>
        <row r="11987">
          <cell r="A11987" t="str">
            <v>MHB1601</v>
          </cell>
          <cell r="B11987" t="str">
            <v>EVA</v>
          </cell>
          <cell r="C11987" t="str">
            <v xml:space="preserve"> Комплект банный шапка+коврик войлок бел (Б1601)</v>
          </cell>
          <cell r="E11987" t="str">
            <v>Россия</v>
          </cell>
          <cell r="F11987" t="str">
            <v>ТКАНЬ</v>
          </cell>
        </row>
        <row r="11988">
          <cell r="A11988" t="str">
            <v>MHB406</v>
          </cell>
          <cell r="B11988" t="str">
            <v>EVA</v>
          </cell>
          <cell r="C11988" t="str">
            <v xml:space="preserve"> Шапка банная СССР</v>
          </cell>
          <cell r="E11988" t="str">
            <v>Россия</v>
          </cell>
          <cell r="F11988" t="str">
            <v>ТКАНЬ</v>
          </cell>
        </row>
        <row r="11989">
          <cell r="A11989" t="str">
            <v>MHB42</v>
          </cell>
          <cell r="B11989" t="str">
            <v>EVA</v>
          </cell>
          <cell r="C11989" t="str">
            <v xml:space="preserve"> Коврик-сиденье для бани и сауны (Б42)</v>
          </cell>
          <cell r="E11989" t="str">
            <v>Россия</v>
          </cell>
          <cell r="F11989" t="str">
            <v>ТКАНЬ</v>
          </cell>
        </row>
        <row r="11990">
          <cell r="A11990" t="str">
            <v>MHK341</v>
          </cell>
          <cell r="B11990" t="str">
            <v>EVA</v>
          </cell>
          <cell r="C11990" t="str">
            <v xml:space="preserve"> Гамак на кольцах</v>
          </cell>
          <cell r="E11990" t="str">
            <v>Россия</v>
          </cell>
          <cell r="F11990" t="str">
            <v>ТКАНЬ</v>
          </cell>
        </row>
        <row r="11991">
          <cell r="A11991" t="str">
            <v>MHR29</v>
          </cell>
          <cell r="B11991" t="str">
            <v>EVA</v>
          </cell>
          <cell r="C11991" t="str">
            <v xml:space="preserve"> Мочалка-букле РУКАВИЦА (Я29)</v>
          </cell>
          <cell r="E11991" t="str">
            <v>Россия</v>
          </cell>
          <cell r="F11991" t="str">
            <v>ТКАНЬ</v>
          </cell>
        </row>
        <row r="11992">
          <cell r="A11992" t="str">
            <v>MHT08</v>
          </cell>
          <cell r="B11992" t="str">
            <v>EVA</v>
          </cell>
          <cell r="C11992" t="str">
            <v xml:space="preserve"> Салфетка для автомобиля универсальная 35х35см микрофибра (Т08)</v>
          </cell>
          <cell r="E11992" t="str">
            <v>Россия</v>
          </cell>
          <cell r="F11992" t="str">
            <v>ТКАНЬ</v>
          </cell>
        </row>
        <row r="11993">
          <cell r="A11993" t="str">
            <v>MH40</v>
          </cell>
          <cell r="B11993" t="str">
            <v>EVA</v>
          </cell>
          <cell r="C11993" t="str">
            <v xml:space="preserve"> Мочалка махровая длинная (М40)</v>
          </cell>
          <cell r="E11993" t="str">
            <v>Россия</v>
          </cell>
          <cell r="F11993" t="str">
            <v>ТКАНЬ</v>
          </cell>
        </row>
        <row r="11994">
          <cell r="A11994" t="str">
            <v>MHB407</v>
          </cell>
          <cell r="B11994" t="str">
            <v>EVA</v>
          </cell>
          <cell r="C11994" t="str">
            <v xml:space="preserve"> Шапка банная ЗАПАРЮ ВСЕХ (Б407)</v>
          </cell>
          <cell r="E11994" t="str">
            <v>Россия</v>
          </cell>
          <cell r="F11994" t="str">
            <v>ТКАНЬ</v>
          </cell>
        </row>
        <row r="11995">
          <cell r="A11995" t="str">
            <v>MHE601</v>
          </cell>
          <cell r="B11995" t="str">
            <v>EVA</v>
          </cell>
          <cell r="C11995" t="str">
            <v xml:space="preserve"> Сетка противомоскитная для двери (Е601)</v>
          </cell>
          <cell r="E11995" t="str">
            <v>Россия</v>
          </cell>
          <cell r="F11995" t="str">
            <v>ТКАНЬ</v>
          </cell>
        </row>
        <row r="11996">
          <cell r="A11996" t="str">
            <v>MHK24</v>
          </cell>
          <cell r="B11996" t="str">
            <v>EVA</v>
          </cell>
          <cell r="C11996" t="str">
            <v xml:space="preserve"> Сумка для мангала</v>
          </cell>
          <cell r="E11996" t="str">
            <v>Россия</v>
          </cell>
          <cell r="F11996" t="str">
            <v>ТКАНЬ</v>
          </cell>
        </row>
        <row r="11997">
          <cell r="A11997" t="str">
            <v>MH03</v>
          </cell>
          <cell r="B11997" t="str">
            <v>EVA</v>
          </cell>
          <cell r="C11997" t="str">
            <v xml:space="preserve"> Мочалка-люфа 11х31см с ручками (М03)</v>
          </cell>
          <cell r="E11997" t="str">
            <v>Россия</v>
          </cell>
          <cell r="F11997" t="str">
            <v>ТКАНЬ</v>
          </cell>
        </row>
        <row r="11998">
          <cell r="A11998" t="str">
            <v>MHA3448</v>
          </cell>
          <cell r="B11998" t="str">
            <v>EVA</v>
          </cell>
          <cell r="C11998" t="str">
            <v xml:space="preserve"> Шапка банная BAD BOY войлок</v>
          </cell>
          <cell r="E11998" t="str">
            <v>Россия</v>
          </cell>
          <cell r="F11998" t="str">
            <v>ВОЙЛОК</v>
          </cell>
        </row>
        <row r="11999">
          <cell r="A11999" t="str">
            <v>MHB15</v>
          </cell>
          <cell r="B11999" t="str">
            <v>EVA</v>
          </cell>
          <cell r="C11999" t="str">
            <v xml:space="preserve"> Комплект банный шляпа + варежка (Б15)</v>
          </cell>
          <cell r="E11999" t="str">
            <v>Россия</v>
          </cell>
          <cell r="F11999" t="str">
            <v>ВОЙЛОК</v>
          </cell>
        </row>
        <row r="12000">
          <cell r="A12000" t="str">
            <v>MHB4016</v>
          </cell>
          <cell r="B12000" t="str">
            <v>EVA</v>
          </cell>
          <cell r="C12000" t="str">
            <v xml:space="preserve"> Шапка банная НАСТОЯЩИЙ ПОЛКОВНИК (Б4016)</v>
          </cell>
          <cell r="E12000" t="str">
            <v>Россия</v>
          </cell>
          <cell r="F12000" t="str">
            <v>ВОЙЛОК</v>
          </cell>
        </row>
        <row r="12001">
          <cell r="A12001" t="str">
            <v>MHB40241</v>
          </cell>
          <cell r="B12001" t="str">
            <v>EVA</v>
          </cell>
          <cell r="C12001" t="str">
            <v xml:space="preserve"> Шапка банная принт БАБОЧКИ (Б40241)</v>
          </cell>
          <cell r="E12001" t="str">
            <v>Россия</v>
          </cell>
          <cell r="F12001" t="str">
            <v>ВОЙЛОК</v>
          </cell>
        </row>
        <row r="12002">
          <cell r="A12002" t="str">
            <v>MHB40245</v>
          </cell>
          <cell r="B12002" t="str">
            <v>EVA</v>
          </cell>
          <cell r="C12002" t="str">
            <v xml:space="preserve"> Шапка банная ВОСТОЧНЫЙ УЗОР войлок</v>
          </cell>
          <cell r="E12002" t="str">
            <v>Россия</v>
          </cell>
          <cell r="F12002" t="str">
            <v>ВОЙЛОК</v>
          </cell>
        </row>
        <row r="12003">
          <cell r="A12003" t="str">
            <v>MHB40263</v>
          </cell>
          <cell r="B12003" t="str">
            <v>EVA</v>
          </cell>
          <cell r="C12003" t="str">
            <v xml:space="preserve"> Шапка банная ЗА ВДВ войлок белый (Б40263)</v>
          </cell>
          <cell r="E12003" t="str">
            <v>Россия</v>
          </cell>
          <cell r="F12003" t="str">
            <v>ВОЙЛОК</v>
          </cell>
        </row>
        <row r="12004">
          <cell r="A12004" t="str">
            <v>MHB40312</v>
          </cell>
          <cell r="B12004" t="str">
            <v>EVA</v>
          </cell>
          <cell r="C12004" t="str">
            <v xml:space="preserve"> Шапка банная РЕАЛЬНЫЙ ПАЦАН войлок белый (Б40312)</v>
          </cell>
          <cell r="E12004" t="str">
            <v>Россия</v>
          </cell>
          <cell r="F12004" t="str">
            <v>ВОЙЛОК</v>
          </cell>
        </row>
        <row r="12005">
          <cell r="A12005" t="str">
            <v>MHB412</v>
          </cell>
          <cell r="B12005" t="str">
            <v>EVA</v>
          </cell>
          <cell r="C12005" t="str">
            <v xml:space="preserve"> Шапка банная ГЛАВНЫЙ БАНЩИК (Б412)</v>
          </cell>
          <cell r="E12005" t="str">
            <v>Россия</v>
          </cell>
          <cell r="F12005" t="str">
            <v>ВОЙЛОК</v>
          </cell>
        </row>
        <row r="12006">
          <cell r="A12006" t="str">
            <v>MHB417</v>
          </cell>
          <cell r="B12006" t="str">
            <v>EVA</v>
          </cell>
          <cell r="C12006" t="str">
            <v xml:space="preserve"> Шапка банная ВИКИНГ войлок (Б417)</v>
          </cell>
          <cell r="E12006" t="str">
            <v>Россия</v>
          </cell>
          <cell r="F12006" t="str">
            <v>ВОЙЛОК</v>
          </cell>
        </row>
        <row r="12007">
          <cell r="A12007" t="str">
            <v>MHB42101</v>
          </cell>
          <cell r="B12007" t="str">
            <v>EVA</v>
          </cell>
          <cell r="C12007" t="str">
            <v xml:space="preserve"> Коврик-сиденье для бани и сауны ИНЬ-ЯН (Б42101)</v>
          </cell>
          <cell r="E12007" t="str">
            <v>Россия</v>
          </cell>
          <cell r="F12007" t="str">
            <v>ВОЙЛОК</v>
          </cell>
        </row>
        <row r="12008">
          <cell r="A12008" t="str">
            <v>MHB4501</v>
          </cell>
          <cell r="B12008" t="str">
            <v>EVA</v>
          </cell>
          <cell r="C12008" t="str">
            <v xml:space="preserve"> Шапка КЛАССИКА с вышивкой (Б4501)</v>
          </cell>
          <cell r="E12008" t="str">
            <v>Россия</v>
          </cell>
          <cell r="F12008" t="str">
            <v>ВОЙЛОК</v>
          </cell>
        </row>
        <row r="12009">
          <cell r="A12009" t="str">
            <v>MHB4551</v>
          </cell>
          <cell r="B12009" t="str">
            <v>EVA</v>
          </cell>
          <cell r="C12009" t="str">
            <v xml:space="preserve"> Шапка банная RUSSIA фетр белый (Б4551)</v>
          </cell>
          <cell r="E12009" t="str">
            <v>Россия</v>
          </cell>
          <cell r="F12009" t="str">
            <v>ВОЙЛОК</v>
          </cell>
        </row>
        <row r="12010">
          <cell r="A12010" t="str">
            <v>MHB4851</v>
          </cell>
          <cell r="B12010" t="str">
            <v>EVA</v>
          </cell>
          <cell r="C12010" t="str">
            <v xml:space="preserve"> Шапка банная RUSSIA фетр красный Б4851</v>
          </cell>
          <cell r="E12010" t="str">
            <v>Россия</v>
          </cell>
          <cell r="F12010" t="str">
            <v>ВОЙЛОК</v>
          </cell>
        </row>
        <row r="12011">
          <cell r="A12011" t="str">
            <v>MHE017</v>
          </cell>
          <cell r="B12011" t="str">
            <v>EVA</v>
          </cell>
          <cell r="C12011" t="str">
            <v xml:space="preserve"> Чехол для одежды 150x65 (Е17)</v>
          </cell>
          <cell r="E12011" t="str">
            <v>Россия</v>
          </cell>
          <cell r="F12011" t="str">
            <v>ТКАНЬ</v>
          </cell>
        </row>
        <row r="12012">
          <cell r="A12012" t="str">
            <v>MHE026</v>
          </cell>
          <cell r="B12012" t="str">
            <v>EVA</v>
          </cell>
          <cell r="C12012" t="str">
            <v xml:space="preserve"> Чехол для одежды со вставкой 140х65х10 (Е26)</v>
          </cell>
          <cell r="E12012" t="str">
            <v>Россия</v>
          </cell>
          <cell r="F12012" t="str">
            <v>ТКАНЬ</v>
          </cell>
        </row>
        <row r="12013">
          <cell r="A12013" t="str">
            <v>MHE12</v>
          </cell>
          <cell r="B12013" t="str">
            <v>EVA</v>
          </cell>
          <cell r="C12013" t="str">
            <v xml:space="preserve"> Чехол 120x40 для гладильной доски тефлоновый (Е12)</v>
          </cell>
          <cell r="E12013" t="str">
            <v>Россия</v>
          </cell>
          <cell r="F12013" t="str">
            <v>ТКАНЬ</v>
          </cell>
        </row>
        <row r="12014">
          <cell r="A12014" t="str">
            <v>MHE12-1</v>
          </cell>
          <cell r="B12014" t="str">
            <v>EVA</v>
          </cell>
          <cell r="C12014" t="str">
            <v xml:space="preserve"> Чехол 125x47 для гладильной доски тефлоновый (Е12*)</v>
          </cell>
          <cell r="E12014" t="str">
            <v>Россия</v>
          </cell>
          <cell r="F12014" t="str">
            <v>ТКАНЬ</v>
          </cell>
        </row>
        <row r="12015">
          <cell r="A12015" t="str">
            <v>MHE13</v>
          </cell>
          <cell r="B12015" t="str">
            <v>EVA</v>
          </cell>
          <cell r="C12015" t="str">
            <v xml:space="preserve"> Чехол 125x47 х/б для гладильной доски (Е13)</v>
          </cell>
          <cell r="E12015" t="str">
            <v>Россия</v>
          </cell>
          <cell r="F12015" t="str">
            <v>ХЛОПОК</v>
          </cell>
        </row>
        <row r="12016">
          <cell r="A12016" t="str">
            <v>MHE161</v>
          </cell>
          <cell r="B12016" t="str">
            <v>EVA</v>
          </cell>
          <cell r="C12016" t="str">
            <v xml:space="preserve"> Чехол для одежды со вставкой 65х100 (Е161)</v>
          </cell>
          <cell r="E12016" t="str">
            <v>Россия</v>
          </cell>
          <cell r="F12016" t="str">
            <v>ТКАНЬ</v>
          </cell>
        </row>
        <row r="12017">
          <cell r="A12017" t="str">
            <v>MHE1703</v>
          </cell>
          <cell r="B12017" t="str">
            <v>EVA</v>
          </cell>
          <cell r="C12017" t="str">
            <v xml:space="preserve"> Чехол для хранения одежды с ПВХ-вставкой 60х150см (Е1703)</v>
          </cell>
          <cell r="E12017" t="str">
            <v>Россия</v>
          </cell>
          <cell r="F12017" t="str">
            <v>ТКАНЬ</v>
          </cell>
        </row>
        <row r="12018">
          <cell r="A12018" t="str">
            <v>MHE23</v>
          </cell>
          <cell r="B12018" t="str">
            <v>EVA</v>
          </cell>
          <cell r="C12018" t="str">
            <v xml:space="preserve"> Коврик для холодильника 32х50см (Е23)</v>
          </cell>
          <cell r="E12018" t="str">
            <v>Россия</v>
          </cell>
          <cell r="F12018" t="str">
            <v>ТКАНЬ</v>
          </cell>
        </row>
        <row r="12019">
          <cell r="A12019" t="str">
            <v>MHE42</v>
          </cell>
          <cell r="B12019" t="str">
            <v>EVA</v>
          </cell>
          <cell r="C12019" t="str">
            <v xml:space="preserve"> Мешочек для стирки бюстгалтеров (Е42)</v>
          </cell>
          <cell r="E12019" t="str">
            <v>Россия</v>
          </cell>
          <cell r="F12019" t="str">
            <v>ТКАНЬ</v>
          </cell>
        </row>
        <row r="12020">
          <cell r="A12020" t="str">
            <v>MHE421</v>
          </cell>
          <cell r="B12020" t="str">
            <v>EVA</v>
          </cell>
          <cell r="C12020" t="str">
            <v xml:space="preserve"> Мешок для стирки бюстгальтеров МАКСИ (Е421)</v>
          </cell>
          <cell r="E12020" t="str">
            <v>Россия</v>
          </cell>
          <cell r="F12020" t="str">
            <v>ТКАНЬ</v>
          </cell>
        </row>
        <row r="12021">
          <cell r="A12021" t="str">
            <v>MHE53</v>
          </cell>
          <cell r="B12021" t="str">
            <v>EVA</v>
          </cell>
          <cell r="C12021" t="str">
            <v xml:space="preserve"> Тряпка для пола 50х60см (вискоза) (Е53)</v>
          </cell>
          <cell r="E12021" t="str">
            <v>Россия</v>
          </cell>
          <cell r="F12021" t="str">
            <v>ВИСКОЗА</v>
          </cell>
        </row>
        <row r="12022">
          <cell r="A12022" t="str">
            <v>MHE54</v>
          </cell>
          <cell r="B12022" t="str">
            <v>EVA</v>
          </cell>
          <cell r="C12022" t="str">
            <v xml:space="preserve"> Салфетка для кухни 3шт вискоза (E54)</v>
          </cell>
          <cell r="E12022" t="str">
            <v>Россия</v>
          </cell>
          <cell r="F12022" t="str">
            <v>ВИСКОЗА</v>
          </cell>
        </row>
        <row r="12023">
          <cell r="A12023" t="str">
            <v>MHE59</v>
          </cell>
          <cell r="B12023" t="str">
            <v>EVA</v>
          </cell>
          <cell r="C12023" t="str">
            <v xml:space="preserve"> Тряпка для пола БЛЕСК 50х70см (Е59)</v>
          </cell>
          <cell r="E12023" t="str">
            <v>Россия</v>
          </cell>
          <cell r="F12023" t="str">
            <v>ТКАНЬ</v>
          </cell>
        </row>
        <row r="12024">
          <cell r="A12024" t="str">
            <v>MHE902</v>
          </cell>
          <cell r="B12024" t="str">
            <v>EVA</v>
          </cell>
          <cell r="C12024" t="str">
            <v xml:space="preserve"> Скатерть многоразовая ПЭВА 150х120см (Е902)</v>
          </cell>
          <cell r="E12024" t="str">
            <v>Россия</v>
          </cell>
          <cell r="F12024" t="str">
            <v>ТКАНЬ</v>
          </cell>
        </row>
        <row r="12025">
          <cell r="A12025" t="str">
            <v>MHE903</v>
          </cell>
          <cell r="B12025" t="str">
            <v>EVA</v>
          </cell>
          <cell r="C12025" t="str">
            <v xml:space="preserve"> Скатерть многоразовая ПЭВА 200х150см (Е903)</v>
          </cell>
          <cell r="E12025" t="str">
            <v>Россия</v>
          </cell>
          <cell r="F12025" t="str">
            <v>ТКАНЬ</v>
          </cell>
        </row>
        <row r="12026">
          <cell r="A12026" t="str">
            <v>MHEC0081</v>
          </cell>
          <cell r="B12026" t="str">
            <v>EVA</v>
          </cell>
          <cell r="C12026" t="str">
            <v xml:space="preserve"> Пакет вакуумный для хранения вещей принт 60х80см (ЕС-0081)</v>
          </cell>
          <cell r="E12026" t="str">
            <v>Россия</v>
          </cell>
          <cell r="F12026" t="str">
            <v>ПОЛИЭТИЛЕН</v>
          </cell>
        </row>
        <row r="12027">
          <cell r="A12027" t="str">
            <v>MHEC0082</v>
          </cell>
          <cell r="B12027" t="str">
            <v>EVA</v>
          </cell>
          <cell r="C12027" t="str">
            <v xml:space="preserve"> Пакет вакуумный для хранения вещей с крючком 70х100см (ЕС-0082)</v>
          </cell>
          <cell r="E12027" t="str">
            <v>Россия</v>
          </cell>
          <cell r="F12027" t="str">
            <v>ПОЛИЭТИЛЕН</v>
          </cell>
        </row>
        <row r="12028">
          <cell r="A12028" t="str">
            <v>MHEC0083</v>
          </cell>
          <cell r="B12028" t="str">
            <v>EVA</v>
          </cell>
          <cell r="C12028" t="str">
            <v xml:space="preserve"> Пакет вакуумный для хранения вещей ароматизированный 50х60см (ЕС-0083)</v>
          </cell>
          <cell r="E12028" t="str">
            <v>Россия</v>
          </cell>
          <cell r="F12028" t="str">
            <v>ПОЛИЭТИЛЕН</v>
          </cell>
        </row>
        <row r="12029">
          <cell r="A12029" t="str">
            <v>MHK191</v>
          </cell>
          <cell r="B12029" t="str">
            <v>EVA</v>
          </cell>
          <cell r="C12029" t="str">
            <v xml:space="preserve"> Охлаждающий элемент 500г</v>
          </cell>
          <cell r="E12029" t="str">
            <v>Россия</v>
          </cell>
          <cell r="F12029" t="str">
            <v>ПЛАСТИК</v>
          </cell>
        </row>
        <row r="12030">
          <cell r="A12030" t="str">
            <v>MHL02</v>
          </cell>
          <cell r="B12030" t="str">
            <v>EVA</v>
          </cell>
          <cell r="C12030" t="str">
            <v xml:space="preserve"> Комплект для бани ЛЮКС мужской (Л02)</v>
          </cell>
          <cell r="E12030" t="str">
            <v>Россия</v>
          </cell>
          <cell r="F12030" t="str">
            <v>ТКАНЬ</v>
          </cell>
        </row>
        <row r="12031">
          <cell r="A12031" t="str">
            <v>MHL03</v>
          </cell>
          <cell r="B12031" t="str">
            <v>EVA</v>
          </cell>
          <cell r="C12031" t="str">
            <v xml:space="preserve"> Комплект для бани ЛЮКС женский (Л03)</v>
          </cell>
          <cell r="E12031" t="str">
            <v>Россия</v>
          </cell>
          <cell r="F12031" t="str">
            <v>ТКАНЬ</v>
          </cell>
        </row>
        <row r="12032">
          <cell r="A12032" t="str">
            <v>MHM341</v>
          </cell>
          <cell r="B12032" t="str">
            <v>EVA</v>
          </cell>
          <cell r="C12032" t="str">
            <v xml:space="preserve"> Мочалка-полотенце массажное 90х30см (M341)</v>
          </cell>
          <cell r="E12032" t="str">
            <v>Россия</v>
          </cell>
          <cell r="F12032" t="str">
            <v>ТКАНЬ</v>
          </cell>
        </row>
        <row r="12033">
          <cell r="A12033" t="str">
            <v>MHM42</v>
          </cell>
          <cell r="B12033" t="str">
            <v>EVA</v>
          </cell>
          <cell r="C12033" t="str">
            <v xml:space="preserve"> Мочалка РУКАВИЦА лен 23х13см (М42)</v>
          </cell>
          <cell r="E12033" t="str">
            <v>Россия</v>
          </cell>
          <cell r="F12033" t="str">
            <v>ТКАНЬ</v>
          </cell>
        </row>
        <row r="12034">
          <cell r="A12034" t="str">
            <v>MHT09</v>
          </cell>
          <cell r="B12034" t="str">
            <v>EVA</v>
          </cell>
          <cell r="C12034" t="str">
            <v xml:space="preserve"> Салфетка для очистки стекол автомобиля 30х38см (Т09)</v>
          </cell>
          <cell r="E12034" t="str">
            <v>Россия</v>
          </cell>
          <cell r="F12034" t="str">
            <v>ТКАНЬ</v>
          </cell>
        </row>
        <row r="12035">
          <cell r="A12035" t="str">
            <v>MHE50</v>
          </cell>
          <cell r="B12035" t="str">
            <v>EVA</v>
          </cell>
          <cell r="C12035" t="str">
            <v xml:space="preserve"> Прихватка-варежка ТЕФЛОН (Л05)</v>
          </cell>
          <cell r="E12035" t="str">
            <v>Россия</v>
          </cell>
          <cell r="F12035" t="str">
            <v>ХЛОПОК</v>
          </cell>
        </row>
        <row r="12036">
          <cell r="A12036" t="str">
            <v>MHEC004</v>
          </cell>
          <cell r="B12036" t="str">
            <v>EVA</v>
          </cell>
          <cell r="C12036" t="str">
            <v xml:space="preserve"> Приспособление для стирки бюстгальтеров</v>
          </cell>
          <cell r="E12036" t="str">
            <v>Россия</v>
          </cell>
          <cell r="F12036" t="str">
            <v>ПОЛИЭСТЕР</v>
          </cell>
        </row>
        <row r="12037">
          <cell r="A12037" t="str">
            <v>MHB4017</v>
          </cell>
          <cell r="B12037" t="str">
            <v>EVA</v>
          </cell>
          <cell r="C12037" t="str">
            <v xml:space="preserve"> Шапка банная ЛЮБИМАЯ</v>
          </cell>
          <cell r="E12037" t="str">
            <v>Россия</v>
          </cell>
          <cell r="F12037" t="str">
            <v>ВОЙЛОК</v>
          </cell>
        </row>
        <row r="12038">
          <cell r="A12038" t="str">
            <v>MHB32306</v>
          </cell>
          <cell r="B12038" t="str">
            <v>EVA</v>
          </cell>
          <cell r="C12038" t="str">
            <v xml:space="preserve"> Набор для бани ЦАРИЦА(шапка,мочалка,масло,пемза,варежка,космет.)</v>
          </cell>
          <cell r="E12038" t="str">
            <v>Россия</v>
          </cell>
          <cell r="F12038" t="str">
            <v>ВОЙЛОК</v>
          </cell>
        </row>
        <row r="12039">
          <cell r="A12039" t="str">
            <v>MHB16011</v>
          </cell>
          <cell r="B12039" t="str">
            <v>EVA</v>
          </cell>
          <cell r="C12039" t="str">
            <v xml:space="preserve"> Набор для бани подарочный женский(шапка,коврик)</v>
          </cell>
          <cell r="E12039" t="str">
            <v>Россия</v>
          </cell>
          <cell r="F12039" t="str">
            <v>ВОЙЛОК</v>
          </cell>
        </row>
        <row r="12040">
          <cell r="A12040" t="str">
            <v>MHB40102</v>
          </cell>
          <cell r="B12040" t="str">
            <v>EVA</v>
          </cell>
          <cell r="C12040" t="str">
            <v xml:space="preserve"> Шапка банная с вышивкой ВОЖАК СТАИ войлок серый</v>
          </cell>
          <cell r="E12040" t="str">
            <v>Россия</v>
          </cell>
          <cell r="F12040" t="str">
            <v>ВОЙЛОК</v>
          </cell>
        </row>
        <row r="12041">
          <cell r="A12041" t="str">
            <v>MHB40311</v>
          </cell>
          <cell r="B12041" t="str">
            <v>EVA</v>
          </cell>
          <cell r="C12041" t="str">
            <v xml:space="preserve"> Шапка МУЖИК ВСЕГДА ПРАВ</v>
          </cell>
          <cell r="E12041" t="str">
            <v>Россия</v>
          </cell>
          <cell r="F12041" t="str">
            <v>ВОЙЛОК</v>
          </cell>
        </row>
        <row r="12042">
          <cell r="A12042" t="str">
            <v>MHB40318</v>
          </cell>
          <cell r="B12042" t="str">
            <v>EVA</v>
          </cell>
          <cell r="C12042" t="str">
            <v xml:space="preserve"> Шапка банная с вышивкой РУССКИЕ НЕ СДАЮТСЯ!войлок белый</v>
          </cell>
          <cell r="E12042" t="str">
            <v>Россия</v>
          </cell>
          <cell r="F12042" t="str">
            <v>ВОЙЛОК</v>
          </cell>
        </row>
        <row r="12043">
          <cell r="A12043" t="str">
            <v>MHB411</v>
          </cell>
          <cell r="B12043" t="str">
            <v>EVA</v>
          </cell>
          <cell r="C12043" t="str">
            <v xml:space="preserve"> Шапка банная ЦАРЬ,ПРОСТО ЦАРЬ</v>
          </cell>
          <cell r="E12043" t="str">
            <v>Россия</v>
          </cell>
          <cell r="F12043" t="str">
            <v>ВОЙЛОК</v>
          </cell>
        </row>
        <row r="12044">
          <cell r="A12044" t="str">
            <v>MHB32321</v>
          </cell>
          <cell r="B12044" t="str">
            <v>EVA</v>
          </cell>
          <cell r="C12044" t="str">
            <v xml:space="preserve"> Набор банный ЗВЕЗДА в подарочной коробке(шапка,рукавица,коврик)</v>
          </cell>
          <cell r="E12044" t="str">
            <v>Россия</v>
          </cell>
          <cell r="F12044" t="str">
            <v>ВОЙЛОК</v>
          </cell>
        </row>
        <row r="12045">
          <cell r="A12045" t="str">
            <v>MHB4943</v>
          </cell>
          <cell r="B12045" t="str">
            <v>EVA</v>
          </cell>
          <cell r="C12045" t="str">
            <v xml:space="preserve"> Шапка банная с вышивкой крестик СНЕГИРЬ фетр</v>
          </cell>
          <cell r="E12045" t="str">
            <v>Россия</v>
          </cell>
          <cell r="F12045" t="str">
            <v>ВОЙЛОК</v>
          </cell>
        </row>
        <row r="12046">
          <cell r="A12046" t="str">
            <v>MHB32302PM1</v>
          </cell>
          <cell r="B12046" t="str">
            <v>EVA</v>
          </cell>
          <cell r="C12046" t="str">
            <v xml:space="preserve"> Набор для бани БУДЁННОВЕЦ(шапка,коврик,мочалка)</v>
          </cell>
          <cell r="E12046" t="str">
            <v>Россия</v>
          </cell>
          <cell r="F12046" t="str">
            <v>ВОЙЛОК</v>
          </cell>
        </row>
        <row r="12047">
          <cell r="A12047" t="str">
            <v>MHB410</v>
          </cell>
          <cell r="B12047" t="str">
            <v>EVA</v>
          </cell>
          <cell r="C12047" t="str">
            <v xml:space="preserve"> Шапка банная ЦАРИЦА</v>
          </cell>
          <cell r="E12047" t="str">
            <v>Россия</v>
          </cell>
          <cell r="F12047" t="str">
            <v>ВОЙЛОК</v>
          </cell>
        </row>
        <row r="12048">
          <cell r="A12048" t="str">
            <v>MHB4942</v>
          </cell>
          <cell r="B12048" t="str">
            <v>EVA</v>
          </cell>
          <cell r="C12048" t="str">
            <v xml:space="preserve"> Шапка банная с вышивкой крестик ЦВЕТЫ фетр</v>
          </cell>
          <cell r="E12048" t="str">
            <v>Россия</v>
          </cell>
          <cell r="F12048" t="str">
            <v>ВОЙЛОК</v>
          </cell>
        </row>
        <row r="12049">
          <cell r="A12049" t="str">
            <v>MHB40272</v>
          </cell>
          <cell r="B12049" t="str">
            <v>EVA</v>
          </cell>
          <cell r="C12049" t="str">
            <v xml:space="preserve"> Шапка банная принт ШАЛЬНАЯ ИМПЕРАТРИЦА войлок бел.</v>
          </cell>
          <cell r="E12049" t="str">
            <v>Россия</v>
          </cell>
          <cell r="F12049" t="str">
            <v>ВОЙЛОК</v>
          </cell>
        </row>
        <row r="12050">
          <cell r="A12050" t="str">
            <v>MHA3601</v>
          </cell>
          <cell r="B12050" t="str">
            <v>EVA</v>
          </cell>
          <cell r="C12050" t="str">
            <v xml:space="preserve"> Шапка банная принт ПЕТУХ С ГРЕБЕШКОМ войлок</v>
          </cell>
          <cell r="E12050" t="str">
            <v>Россия</v>
          </cell>
          <cell r="F12050" t="str">
            <v>ВОЙЛОК</v>
          </cell>
        </row>
        <row r="12051">
          <cell r="A12051" t="str">
            <v>MHB40273</v>
          </cell>
          <cell r="B12051" t="str">
            <v>EVA</v>
          </cell>
          <cell r="C12051" t="str">
            <v xml:space="preserve"> Шапка банная принт Я ЛЮБЛЮ БАНЮ войлок бел.</v>
          </cell>
          <cell r="E12051" t="str">
            <v>Россия</v>
          </cell>
          <cell r="F12051" t="str">
            <v>ВОЙЛОК</v>
          </cell>
        </row>
        <row r="12052">
          <cell r="A12052" t="str">
            <v>MHЕC001</v>
          </cell>
          <cell r="B12052" t="str">
            <v>EVA</v>
          </cell>
          <cell r="C12052" t="str">
            <v xml:space="preserve"> Щетка для чистки одежды MAGIC BRUSH в коробке</v>
          </cell>
          <cell r="E12052" t="str">
            <v>Россия</v>
          </cell>
          <cell r="F12052" t="str">
            <v>ПНД</v>
          </cell>
        </row>
        <row r="12053">
          <cell r="A12053" t="str">
            <v>MHBC10</v>
          </cell>
          <cell r="B12053" t="str">
            <v>EVA</v>
          </cell>
          <cell r="C12053" t="str">
            <v xml:space="preserve"> Массажер деревянный со щеткой</v>
          </cell>
          <cell r="E12053" t="str">
            <v>Россия</v>
          </cell>
          <cell r="F12053" t="str">
            <v>ДЕРЕВО</v>
          </cell>
        </row>
        <row r="12054">
          <cell r="A12054" t="str">
            <v>MHE064DI71</v>
          </cell>
          <cell r="B12054" t="str">
            <v>EVA</v>
          </cell>
          <cell r="C12054" t="str">
            <v xml:space="preserve"> Подушка для стула объемная бежевый</v>
          </cell>
          <cell r="E12054" t="str">
            <v>Россия</v>
          </cell>
          <cell r="F12054" t="str">
            <v>ТКАНЬ</v>
          </cell>
        </row>
        <row r="12055">
          <cell r="A12055" t="str">
            <v>MHT06</v>
          </cell>
          <cell r="B12055" t="str">
            <v>EVA</v>
          </cell>
          <cell r="C12055" t="str">
            <v xml:space="preserve"> Чехол защитный для спинки авто/сиденья</v>
          </cell>
          <cell r="E12055" t="str">
            <v>Россия</v>
          </cell>
          <cell r="F12055" t="str">
            <v>ПНД</v>
          </cell>
        </row>
        <row r="12056">
          <cell r="A12056" t="str">
            <v>MHB4616</v>
          </cell>
          <cell r="B12056" t="str">
            <v>EVA</v>
          </cell>
          <cell r="C12056" t="str">
            <v xml:space="preserve"> Коврик БАННЫЙ ЛИСТ фетр коричневый (Б4616)</v>
          </cell>
          <cell r="D12056">
            <v>0</v>
          </cell>
          <cell r="E12056" t="str">
            <v>Россия</v>
          </cell>
          <cell r="F12056" t="str">
            <v>ТКАНЬ</v>
          </cell>
        </row>
        <row r="12057">
          <cell r="A12057" t="str">
            <v>ETI1191</v>
          </cell>
          <cell r="B12057" t="str">
            <v>EVRAZIA TREID INK</v>
          </cell>
          <cell r="C12057" t="str">
            <v xml:space="preserve"> Набор из 4-х салфеток п/горячее 30х40 Бамбук А2004/4А</v>
          </cell>
          <cell r="E12057" t="str">
            <v>Вьетнам</v>
          </cell>
          <cell r="F12057" t="str">
            <v>ДЕРЕВО</v>
          </cell>
        </row>
        <row r="12058">
          <cell r="A12058" t="str">
            <v>ETI1193</v>
          </cell>
          <cell r="B12058" t="str">
            <v>EVRAZIA TREID INK</v>
          </cell>
          <cell r="C12058" t="str">
            <v xml:space="preserve"> Набор из 4-х салфеток п/горячее 30х40 ротанг А2004/4В</v>
          </cell>
          <cell r="E12058" t="str">
            <v>Вьетнам</v>
          </cell>
          <cell r="F12058" t="str">
            <v>ДЕРЕВО</v>
          </cell>
        </row>
        <row r="12059">
          <cell r="A12059" t="str">
            <v>ETI17-7</v>
          </cell>
          <cell r="B12059" t="str">
            <v>EVRAZIA TREID INK</v>
          </cell>
          <cell r="C12059" t="str">
            <v xml:space="preserve"> Корзина квадратная C-17-7</v>
          </cell>
          <cell r="E12059" t="str">
            <v>Китай</v>
          </cell>
          <cell r="F12059" t="str">
            <v>ДЕРЕВО</v>
          </cell>
        </row>
        <row r="12060">
          <cell r="A12060" t="str">
            <v>ETI2033</v>
          </cell>
          <cell r="B12060" t="str">
            <v>EVRAZIA TREID INK</v>
          </cell>
          <cell r="C12060" t="str">
            <v xml:space="preserve"> Корзинка 25х18 пластик A-10-15</v>
          </cell>
          <cell r="E12060" t="str">
            <v>Китай</v>
          </cell>
          <cell r="F12060" t="str">
            <v>ПЛАСТИК</v>
          </cell>
        </row>
        <row r="12061">
          <cell r="A12061" t="str">
            <v>ETI2070</v>
          </cell>
          <cell r="B12061" t="str">
            <v>EVRAZIA TREID INK</v>
          </cell>
          <cell r="C12061" t="str">
            <v xml:space="preserve"> Миска круглая бамбук A-8-7</v>
          </cell>
          <cell r="E12061" t="str">
            <v>Китай</v>
          </cell>
          <cell r="F12061" t="str">
            <v>ДЕРЕВО</v>
          </cell>
        </row>
        <row r="12062">
          <cell r="A12062" t="str">
            <v>ETI2072</v>
          </cell>
          <cell r="B12062" t="str">
            <v>EVRAZIA TREID INK</v>
          </cell>
          <cell r="C12062" t="str">
            <v xml:space="preserve"> Сухарница круглая малая бамбук А-11-3</v>
          </cell>
          <cell r="E12062" t="str">
            <v>Китай</v>
          </cell>
          <cell r="F12062" t="str">
            <v>ДЕРЕВО</v>
          </cell>
        </row>
        <row r="12063">
          <cell r="A12063" t="str">
            <v>ETI2073</v>
          </cell>
          <cell r="B12063" t="str">
            <v>EVRAZIA TREID INK</v>
          </cell>
          <cell r="C12063" t="str">
            <v xml:space="preserve"> Сухарница круглая средня бамбук A-11-3</v>
          </cell>
          <cell r="E12063" t="str">
            <v>Китай</v>
          </cell>
          <cell r="F12063" t="str">
            <v>ДЕРЕВО</v>
          </cell>
        </row>
        <row r="12064">
          <cell r="A12064" t="str">
            <v>ETI353</v>
          </cell>
          <cell r="B12064" t="str">
            <v>EVRAZIA TREID INK</v>
          </cell>
          <cell r="C12064" t="str">
            <v xml:space="preserve"> Сухарница прямоугольная 13х21см бамбук 96031В</v>
          </cell>
          <cell r="E12064" t="str">
            <v>Вьетнам</v>
          </cell>
          <cell r="F12064" t="str">
            <v>ДЕРЕВО</v>
          </cell>
        </row>
        <row r="12065">
          <cell r="A12065" t="str">
            <v>ETI476</v>
          </cell>
          <cell r="B12065" t="str">
            <v>EVRAZIA TREID INK</v>
          </cell>
          <cell r="C12065" t="str">
            <v xml:space="preserve"> Сухарница круглая D=19см бамбук 96018S-SM</v>
          </cell>
          <cell r="E12065" t="str">
            <v>Вьетнам</v>
          </cell>
          <cell r="F12065" t="str">
            <v>ДЕРЕВО</v>
          </cell>
        </row>
        <row r="12066">
          <cell r="A12066" t="str">
            <v>ETI50</v>
          </cell>
          <cell r="B12066" t="str">
            <v>EVRAZIA TREID INK</v>
          </cell>
          <cell r="C12066" t="str">
            <v xml:space="preserve"> Циновка полукруглая 40х70см</v>
          </cell>
          <cell r="E12066" t="str">
            <v>Вьетнам</v>
          </cell>
          <cell r="F12066" t="str">
            <v>ДЕРЕВО</v>
          </cell>
        </row>
        <row r="12067">
          <cell r="A12067" t="str">
            <v>ETI54</v>
          </cell>
          <cell r="B12067" t="str">
            <v>EVRAZIA TREID INK</v>
          </cell>
          <cell r="C12067" t="str">
            <v xml:space="preserve"> Циновка прямоугольная 50х70см</v>
          </cell>
          <cell r="E12067" t="str">
            <v>Вьетнам</v>
          </cell>
          <cell r="F12067" t="str">
            <v>ДЕРЕВО</v>
          </cell>
        </row>
        <row r="12068">
          <cell r="A12068" t="str">
            <v>ETIB15-2</v>
          </cell>
          <cell r="B12068" t="str">
            <v>EVRAZIA TREID INK</v>
          </cell>
          <cell r="C12068" t="str">
            <v xml:space="preserve"> Скалка L=43 D=6 бамбук B15-2</v>
          </cell>
          <cell r="E12068" t="str">
            <v>Китай</v>
          </cell>
          <cell r="F12068" t="str">
            <v>ДЕРЕВО</v>
          </cell>
        </row>
        <row r="12069">
          <cell r="A12069" t="str">
            <v>ETIB17-1</v>
          </cell>
          <cell r="B12069" t="str">
            <v>EVRAZIA TREID INK</v>
          </cell>
          <cell r="C12069" t="str">
            <v xml:space="preserve"> Доска разделочная 29х20х1 бамбук B17-1</v>
          </cell>
          <cell r="E12069" t="str">
            <v>Китай</v>
          </cell>
          <cell r="F12069" t="str">
            <v>ДЕРЕВО</v>
          </cell>
        </row>
        <row r="12070">
          <cell r="A12070" t="str">
            <v>ETIB20-1</v>
          </cell>
          <cell r="B12070" t="str">
            <v>EVRAZIA TREID INK</v>
          </cell>
          <cell r="C12070" t="str">
            <v xml:space="preserve"> Доска разделочная с желобом 33х17х1 бамбук B20-1</v>
          </cell>
          <cell r="E12070" t="str">
            <v>Китай</v>
          </cell>
          <cell r="F12070" t="str">
            <v>ДЕРЕВО</v>
          </cell>
        </row>
        <row r="12071">
          <cell r="A12071" t="str">
            <v>ETIB20-2</v>
          </cell>
          <cell r="B12071" t="str">
            <v>EVRAZIA TREID INK</v>
          </cell>
          <cell r="C12071" t="str">
            <v xml:space="preserve"> Доска разделочная 31х22х1 бамбук B20-2</v>
          </cell>
          <cell r="E12071" t="str">
            <v>Китай</v>
          </cell>
          <cell r="F12071" t="str">
            <v>ДЕРЕВО</v>
          </cell>
        </row>
        <row r="12072">
          <cell r="A12072" t="str">
            <v>ETIB7-3</v>
          </cell>
          <cell r="B12072" t="str">
            <v>EVRAZIA TREID INK</v>
          </cell>
          <cell r="C12072" t="str">
            <v xml:space="preserve"> Подставка под горячее 16х16 бамбук</v>
          </cell>
          <cell r="E12072" t="str">
            <v>Китай</v>
          </cell>
          <cell r="F12072" t="str">
            <v>ДЕРЕВО</v>
          </cell>
        </row>
        <row r="12073">
          <cell r="A12073" t="str">
            <v>ETIC15-2</v>
          </cell>
          <cell r="B12073" t="str">
            <v>EVRAZIA TREID INK</v>
          </cell>
          <cell r="C12073" t="str">
            <v xml:space="preserve"> Миска прес бамбук C-15-2</v>
          </cell>
          <cell r="E12073" t="str">
            <v>Китай</v>
          </cell>
          <cell r="F12073" t="str">
            <v>ДЕРЕВО</v>
          </cell>
        </row>
        <row r="12074">
          <cell r="A12074" t="str">
            <v>ETIC15-3</v>
          </cell>
          <cell r="B12074" t="str">
            <v>EVRAZIA TREID INK</v>
          </cell>
          <cell r="C12074" t="str">
            <v xml:space="preserve"> Миска цветок прес бамбук C-15-3</v>
          </cell>
          <cell r="E12074" t="str">
            <v>Китай</v>
          </cell>
          <cell r="F12074" t="str">
            <v>ДЕРЕВО</v>
          </cell>
        </row>
        <row r="12075">
          <cell r="A12075" t="str">
            <v>ETIC17-9</v>
          </cell>
          <cell r="B12075" t="str">
            <v>EVRAZIA TREID INK</v>
          </cell>
          <cell r="C12075" t="str">
            <v xml:space="preserve"> Корзина круглая пластик металл D23 H7 C-17-9</v>
          </cell>
          <cell r="E12075" t="str">
            <v>Китай</v>
          </cell>
          <cell r="F12075" t="str">
            <v>ПЛАСТИК</v>
          </cell>
        </row>
        <row r="12076">
          <cell r="A12076" t="str">
            <v>ETIP03017-1</v>
          </cell>
          <cell r="B12076" t="str">
            <v>EVRAZIA TREID INK</v>
          </cell>
          <cell r="C12076" t="str">
            <v xml:space="preserve"> Доска разделочная с силиконом 33х23х1см бамбук</v>
          </cell>
          <cell r="E12076" t="str">
            <v>Китай</v>
          </cell>
          <cell r="F12076" t="str">
            <v>ДЕРЕВО</v>
          </cell>
        </row>
        <row r="12077">
          <cell r="A12077" t="str">
            <v>DB17</v>
          </cell>
          <cell r="B12077" t="str">
            <v>EVROSTIL</v>
          </cell>
          <cell r="C12077" t="str">
            <v xml:space="preserve"> Доска разделочная бук 210х400 рыба ДБ-17</v>
          </cell>
          <cell r="E12077" t="str">
            <v>Россия</v>
          </cell>
          <cell r="F12077" t="str">
            <v>БУК</v>
          </cell>
        </row>
        <row r="12078">
          <cell r="A12078" t="str">
            <v>VG19</v>
          </cell>
          <cell r="B12078" t="str">
            <v>EVROSTIL</v>
          </cell>
          <cell r="C12078" t="str">
            <v xml:space="preserve"> Нож консервный с деревянной ручкой ВГ-19</v>
          </cell>
          <cell r="E12078" t="str">
            <v>Россия</v>
          </cell>
          <cell r="F12078" t="str">
            <v>ДЕРЕВО,МЕТАЛЛ</v>
          </cell>
        </row>
        <row r="12079">
          <cell r="A12079" t="str">
            <v>VG26</v>
          </cell>
          <cell r="B12079" t="str">
            <v>EVROSTIL</v>
          </cell>
          <cell r="C12079" t="str">
            <v xml:space="preserve"> Штопор с деревянной ручкой ВГ-26</v>
          </cell>
          <cell r="E12079" t="str">
            <v>Россия</v>
          </cell>
          <cell r="F12079" t="str">
            <v>ДЕРЕВО,МЕТАЛЛ</v>
          </cell>
        </row>
        <row r="12080">
          <cell r="A12080" t="str">
            <v>BG-72</v>
          </cell>
          <cell r="B12080" t="str">
            <v>EVROSTIL</v>
          </cell>
          <cell r="C12080" t="str">
            <v xml:space="preserve"> Солонка точёная без крышки</v>
          </cell>
          <cell r="E12080" t="str">
            <v>Россия</v>
          </cell>
          <cell r="F12080" t="str">
            <v>ДЕРЕВО</v>
          </cell>
        </row>
        <row r="12081">
          <cell r="A12081" t="str">
            <v>BG-73</v>
          </cell>
          <cell r="B12081" t="str">
            <v>EVROSTIL</v>
          </cell>
          <cell r="C12081" t="str">
            <v xml:space="preserve"> Солонка точёная с крышкой</v>
          </cell>
          <cell r="E12081" t="str">
            <v>Россия</v>
          </cell>
          <cell r="F12081" t="str">
            <v>ДЕРЕВО</v>
          </cell>
        </row>
        <row r="12082">
          <cell r="A12082" t="str">
            <v>BG-76</v>
          </cell>
          <cell r="B12082" t="str">
            <v>EVROSTIL</v>
          </cell>
          <cell r="C12082" t="str">
            <v xml:space="preserve"> Ступка с пестиком ВГ-76</v>
          </cell>
          <cell r="E12082" t="str">
            <v>Россия</v>
          </cell>
          <cell r="F12082" t="str">
            <v>ДЕРЕВО</v>
          </cell>
        </row>
        <row r="12083">
          <cell r="A12083" t="str">
            <v>MD-59</v>
          </cell>
          <cell r="B12083" t="str">
            <v>EVROSTIL</v>
          </cell>
          <cell r="C12083" t="str">
            <v xml:space="preserve"> Доска сувенирная фанера 150х250 символ года в асс</v>
          </cell>
          <cell r="E12083" t="str">
            <v>Россия</v>
          </cell>
          <cell r="F12083" t="str">
            <v>ДЕРЕВО</v>
          </cell>
        </row>
        <row r="12084">
          <cell r="A12084" t="str">
            <v>KD14</v>
          </cell>
          <cell r="B12084" t="str">
            <v>EVROSTIL</v>
          </cell>
          <cell r="C12084" t="str">
            <v xml:space="preserve"> Вешалка-ключница 250х150мм в ассортименте</v>
          </cell>
          <cell r="E12084" t="str">
            <v>Россия</v>
          </cell>
          <cell r="F12084" t="str">
            <v>ДЕРЕВО</v>
          </cell>
        </row>
        <row r="12085">
          <cell r="A12085" t="str">
            <v>KD07</v>
          </cell>
          <cell r="B12085" t="str">
            <v>EVROSTIL</v>
          </cell>
          <cell r="C12085" t="str">
            <v xml:space="preserve"> Вешалка-ключница 300х180мм в ассортименте</v>
          </cell>
          <cell r="E12085" t="str">
            <v>Россия</v>
          </cell>
          <cell r="F12085" t="str">
            <v>ДЕРЕВО</v>
          </cell>
        </row>
        <row r="12086">
          <cell r="A12086" t="str">
            <v>KD11</v>
          </cell>
          <cell r="B12086" t="str">
            <v>EVROSTIL</v>
          </cell>
          <cell r="C12086" t="str">
            <v xml:space="preserve"> Вешалка-ключница 375х165мм в ассортименте</v>
          </cell>
          <cell r="E12086" t="str">
            <v>Россия</v>
          </cell>
          <cell r="F12086" t="str">
            <v>ДЕРЕВО</v>
          </cell>
        </row>
        <row r="12087">
          <cell r="A12087" t="str">
            <v>MD63</v>
          </cell>
          <cell r="B12087" t="str">
            <v>EVROSTIL</v>
          </cell>
          <cell r="C12087" t="str">
            <v xml:space="preserve"> Доска сувенирная фанера 180х300 ЛУЧШЕЙ ХОЗЯЙКЕ</v>
          </cell>
          <cell r="E12087" t="str">
            <v>Россия</v>
          </cell>
          <cell r="F12087" t="str">
            <v>ДЕРЕВО</v>
          </cell>
        </row>
        <row r="12088">
          <cell r="A12088" t="str">
            <v>MD62</v>
          </cell>
          <cell r="B12088" t="str">
            <v>EVROSTIL</v>
          </cell>
          <cell r="C12088" t="str">
            <v xml:space="preserve"> Доска сувенирная фанера 180х300 ПАСХА</v>
          </cell>
          <cell r="E12088" t="str">
            <v>Россия</v>
          </cell>
          <cell r="F12088" t="str">
            <v>ДЕРЕВО</v>
          </cell>
        </row>
        <row r="12089">
          <cell r="A12089" t="str">
            <v>VG108</v>
          </cell>
          <cell r="B12089" t="str">
            <v>EVROSTIL</v>
          </cell>
          <cell r="C12089" t="str">
            <v xml:space="preserve"> Поднос-столик сувенирный бук 360х500</v>
          </cell>
          <cell r="E12089" t="str">
            <v>Россия</v>
          </cell>
          <cell r="F12089" t="str">
            <v>ДЕРЕВО</v>
          </cell>
        </row>
        <row r="12090">
          <cell r="A12090" t="str">
            <v>VG82</v>
          </cell>
          <cell r="B12090" t="str">
            <v>EVROSTIL</v>
          </cell>
          <cell r="C12090" t="str">
            <v xml:space="preserve"> Подставка под горячее фанера сувенирная 150х150 - Микс</v>
          </cell>
          <cell r="E12090" t="str">
            <v>Россия</v>
          </cell>
          <cell r="F12090" t="str">
            <v>ДЕРЕВО</v>
          </cell>
        </row>
        <row r="12091">
          <cell r="A12091" t="str">
            <v>DB03</v>
          </cell>
          <cell r="B12091" t="str">
            <v>EVROSTIL</v>
          </cell>
          <cell r="C12091" t="str">
            <v xml:space="preserve"> Доска разделочная бук 180х290 с металлической ручкой ДБ-03</v>
          </cell>
          <cell r="D12091">
            <v>0</v>
          </cell>
          <cell r="E12091" t="str">
            <v>Россия</v>
          </cell>
          <cell r="F12091" t="str">
            <v>ДЕРЕВО</v>
          </cell>
        </row>
        <row r="12092">
          <cell r="A12092" t="str">
            <v>DB11</v>
          </cell>
          <cell r="B12092" t="str">
            <v>EVROSTIL</v>
          </cell>
          <cell r="C12092" t="str">
            <v xml:space="preserve"> Доска разделочная бук 240х350 декор ДБ-11</v>
          </cell>
          <cell r="D12092">
            <v>0</v>
          </cell>
          <cell r="E12092" t="str">
            <v>Россия</v>
          </cell>
          <cell r="F12092" t="str">
            <v>ДЕРЕВО</v>
          </cell>
        </row>
        <row r="12093">
          <cell r="A12093" t="str">
            <v>VG16</v>
          </cell>
          <cell r="B12093" t="str">
            <v>EVROSTIL</v>
          </cell>
          <cell r="C12093" t="str">
            <v xml:space="preserve"> Лопатка деревянная ВГ-16</v>
          </cell>
          <cell r="D12093">
            <v>0</v>
          </cell>
          <cell r="E12093" t="str">
            <v>Россия</v>
          </cell>
          <cell r="F12093" t="str">
            <v>ДЕРЕВО</v>
          </cell>
        </row>
        <row r="12094">
          <cell r="A12094" t="str">
            <v>DB07</v>
          </cell>
          <cell r="B12094" t="str">
            <v>EVROSTIL</v>
          </cell>
          <cell r="C12094" t="str">
            <v xml:space="preserve"> Доска разделочная бук 180х350 с косой ручкой</v>
          </cell>
          <cell r="E12094" t="str">
            <v>Россия</v>
          </cell>
          <cell r="F12094" t="str">
            <v>ДЕРЕВО</v>
          </cell>
        </row>
        <row r="12095">
          <cell r="A12095" t="str">
            <v>DB16</v>
          </cell>
          <cell r="B12095" t="str">
            <v>EVROSTIL</v>
          </cell>
          <cell r="C12095" t="str">
            <v xml:space="preserve"> Доска разделочная бук 240х300 яблоко</v>
          </cell>
          <cell r="E12095" t="str">
            <v>Россия</v>
          </cell>
          <cell r="F12095" t="str">
            <v>ДЕРЕВО</v>
          </cell>
        </row>
        <row r="12096">
          <cell r="A12096" t="str">
            <v>DB12</v>
          </cell>
          <cell r="B12096" t="str">
            <v>EVROSTIL</v>
          </cell>
          <cell r="C12096" t="str">
            <v xml:space="preserve"> Доска разделочная бук 240х350 с металлической ручкой</v>
          </cell>
          <cell r="E12096" t="str">
            <v>Россия</v>
          </cell>
          <cell r="F12096" t="str">
            <v>ДЕРЕВО</v>
          </cell>
        </row>
        <row r="12097">
          <cell r="A12097" t="str">
            <v>DB20</v>
          </cell>
          <cell r="B12097" t="str">
            <v>EVROSTIL</v>
          </cell>
          <cell r="C12097" t="str">
            <v xml:space="preserve"> Доска разделочная бук 300х400</v>
          </cell>
          <cell r="E12097" t="str">
            <v>Россия</v>
          </cell>
          <cell r="F12097" t="str">
            <v>ДЕРЕВО</v>
          </cell>
        </row>
        <row r="12098">
          <cell r="A12098" t="str">
            <v>DM03</v>
          </cell>
          <cell r="B12098" t="str">
            <v>EVROSTIL</v>
          </cell>
          <cell r="C12098" t="str">
            <v xml:space="preserve"> Доска разделочная бук массив 170х350</v>
          </cell>
          <cell r="E12098" t="str">
            <v>Россия</v>
          </cell>
          <cell r="F12098" t="str">
            <v>ДЕРЕВО</v>
          </cell>
        </row>
        <row r="12099">
          <cell r="A12099" t="str">
            <v>DM04</v>
          </cell>
          <cell r="B12099" t="str">
            <v>EVROSTIL</v>
          </cell>
          <cell r="C12099" t="str">
            <v xml:space="preserve"> Доска разделочная бук массив 200х300</v>
          </cell>
          <cell r="E12099" t="str">
            <v>Россия</v>
          </cell>
          <cell r="F12099" t="str">
            <v>ДЕРЕВО</v>
          </cell>
        </row>
        <row r="12100">
          <cell r="A12100" t="str">
            <v>DM11</v>
          </cell>
          <cell r="B12100" t="str">
            <v>EVROSTIL</v>
          </cell>
          <cell r="C12100" t="str">
            <v xml:space="preserve"> Доска разделочная бук массив 300х500</v>
          </cell>
          <cell r="E12100" t="str">
            <v>Россия</v>
          </cell>
          <cell r="F12100" t="str">
            <v>ДЕРЕВО</v>
          </cell>
        </row>
        <row r="12101">
          <cell r="A12101" t="str">
            <v>MD53</v>
          </cell>
          <cell r="B12101" t="str">
            <v>EVROSTIL</v>
          </cell>
          <cell r="C12101" t="str">
            <v xml:space="preserve"> Доска сувенирная фанера 180х300 символ года №01</v>
          </cell>
          <cell r="E12101" t="str">
            <v>Россия</v>
          </cell>
          <cell r="F12101" t="str">
            <v>ДЕРЕВО</v>
          </cell>
        </row>
        <row r="12102">
          <cell r="A12102" t="str">
            <v>VG37</v>
          </cell>
          <cell r="B12102" t="str">
            <v>EVROSTIL</v>
          </cell>
          <cell r="C12102" t="str">
            <v xml:space="preserve"> Скалка двуручная большая бук 40см</v>
          </cell>
          <cell r="E12102" t="str">
            <v>Россия</v>
          </cell>
          <cell r="F12102" t="str">
            <v>ДЕРЕВО</v>
          </cell>
        </row>
        <row r="12103">
          <cell r="A12103" t="str">
            <v>VG65</v>
          </cell>
          <cell r="B12103" t="str">
            <v>EVROSTIL</v>
          </cell>
          <cell r="C12103" t="str">
            <v xml:space="preserve"> Скалка двуручная большая бук 50см</v>
          </cell>
          <cell r="E12103" t="str">
            <v>Россия</v>
          </cell>
          <cell r="F12103" t="str">
            <v>ДЕРЕВО</v>
          </cell>
        </row>
        <row r="12104">
          <cell r="A12104" t="str">
            <v>VG39</v>
          </cell>
          <cell r="B12104" t="str">
            <v>EVROSTIL</v>
          </cell>
          <cell r="C12104" t="str">
            <v xml:space="preserve"> Скалка двуручная малая бук 30см</v>
          </cell>
          <cell r="E12104" t="str">
            <v>Россия</v>
          </cell>
          <cell r="F12104" t="str">
            <v>ДЕРЕВО</v>
          </cell>
        </row>
        <row r="12105">
          <cell r="A12105" t="str">
            <v>VG05</v>
          </cell>
          <cell r="B12105" t="str">
            <v>EVROSTIL</v>
          </cell>
          <cell r="C12105" t="str">
            <v xml:space="preserve"> Толкушка большая береза 25см</v>
          </cell>
          <cell r="E12105" t="str">
            <v>Россия</v>
          </cell>
          <cell r="F12105" t="str">
            <v>ДЕРЕВО</v>
          </cell>
        </row>
        <row r="12106">
          <cell r="A12106" t="str">
            <v>VG40</v>
          </cell>
          <cell r="B12106" t="str">
            <v>EVROSTIL</v>
          </cell>
          <cell r="C12106" t="str">
            <v xml:space="preserve"> Толкушка большая бук 25см</v>
          </cell>
          <cell r="E12106" t="str">
            <v>Россия</v>
          </cell>
          <cell r="F12106" t="str">
            <v>ДЕРЕВО</v>
          </cell>
        </row>
        <row r="12107">
          <cell r="A12107" t="str">
            <v>VG07</v>
          </cell>
          <cell r="B12107" t="str">
            <v>EVROSTIL</v>
          </cell>
          <cell r="C12107" t="str">
            <v xml:space="preserve"> Толкушка металлическая с деревянной ручкой</v>
          </cell>
          <cell r="E12107" t="str">
            <v>Россия</v>
          </cell>
          <cell r="F12107" t="str">
            <v>ДЕРЕВО,МЕТАЛЛ</v>
          </cell>
        </row>
        <row r="12108">
          <cell r="A12108" t="str">
            <v>VG14</v>
          </cell>
          <cell r="B12108" t="str">
            <v>EVROSTIL</v>
          </cell>
          <cell r="C12108" t="str">
            <v xml:space="preserve"> Хлебница бук</v>
          </cell>
          <cell r="E12108" t="str">
            <v>Россия</v>
          </cell>
          <cell r="F12108" t="str">
            <v>ДЕРЕВО</v>
          </cell>
        </row>
        <row r="12109">
          <cell r="A12109" t="str">
            <v>VG12</v>
          </cell>
          <cell r="B12109" t="str">
            <v>EVROSTIL</v>
          </cell>
          <cell r="C12109" t="str">
            <v xml:space="preserve"> Хлебница фанера СКАНДИЯ</v>
          </cell>
          <cell r="E12109" t="str">
            <v>Россия</v>
          </cell>
          <cell r="F12109" t="str">
            <v>ДЕРЕВО</v>
          </cell>
        </row>
        <row r="12110">
          <cell r="A12110" t="str">
            <v>CN52</v>
          </cell>
          <cell r="B12110" t="str">
            <v>FENGXI</v>
          </cell>
          <cell r="C12110" t="str">
            <v xml:space="preserve"> Конфетница ЛЕБЕДЬ h=14см</v>
          </cell>
          <cell r="D12110" t="str">
            <v xml:space="preserve"> SWAN Candy dish h=14cm</v>
          </cell>
          <cell r="E12110" t="str">
            <v>Китай</v>
          </cell>
          <cell r="F12110" t="str">
            <v>ФАРФОР</v>
          </cell>
        </row>
        <row r="12111">
          <cell r="A12111" t="str">
            <v>CN49</v>
          </cell>
          <cell r="B12111" t="str">
            <v>FENGXI</v>
          </cell>
          <cell r="C12111" t="str">
            <v xml:space="preserve"> Конфетница ЛЕБЕДИ h=20см</v>
          </cell>
          <cell r="D12111" t="str">
            <v xml:space="preserve"> SWAN Candy dish h=20cm</v>
          </cell>
          <cell r="E12111" t="str">
            <v>Китай</v>
          </cell>
          <cell r="F12111" t="str">
            <v>ФАРФОР</v>
          </cell>
        </row>
        <row r="12112">
          <cell r="A12112" t="str">
            <v>CN50</v>
          </cell>
          <cell r="B12112" t="str">
            <v>FENGXI</v>
          </cell>
          <cell r="C12112" t="str">
            <v xml:space="preserve"> Конфетница ЛЕБЕДИ h=21см</v>
          </cell>
          <cell r="D12112" t="str">
            <v xml:space="preserve"> SWAN Candy dish h=21cm</v>
          </cell>
          <cell r="E12112" t="str">
            <v>Китай</v>
          </cell>
          <cell r="F12112" t="str">
            <v>ФАРФОР</v>
          </cell>
        </row>
        <row r="12113">
          <cell r="A12113" t="str">
            <v>CN51</v>
          </cell>
          <cell r="B12113" t="str">
            <v>FENGXI</v>
          </cell>
          <cell r="C12113" t="str">
            <v xml:space="preserve"> Конфетница ЛЕБЕДЬ h=20см</v>
          </cell>
          <cell r="D12113" t="str">
            <v xml:space="preserve"> SWAN Candy dish h=20cm</v>
          </cell>
          <cell r="E12113" t="str">
            <v>Китай</v>
          </cell>
          <cell r="F12113" t="str">
            <v>ФАРФОР</v>
          </cell>
        </row>
        <row r="12114">
          <cell r="A12114" t="str">
            <v>F4101</v>
          </cell>
          <cell r="B12114" t="str">
            <v>FIMAKO</v>
          </cell>
          <cell r="C12114" t="str">
            <v xml:space="preserve"> Цветочный горшок кремовый</v>
          </cell>
          <cell r="E12114" t="str">
            <v>Россия</v>
          </cell>
          <cell r="F12114" t="str">
            <v>ПЛАСТИК</v>
          </cell>
        </row>
        <row r="12115">
          <cell r="A12115" t="str">
            <v>F4102</v>
          </cell>
          <cell r="B12115" t="str">
            <v>FIMAKO</v>
          </cell>
          <cell r="C12115" t="str">
            <v xml:space="preserve"> Цветочный горшок розовый</v>
          </cell>
          <cell r="E12115" t="str">
            <v>Россия</v>
          </cell>
          <cell r="F12115" t="str">
            <v>ПЛАСТИК</v>
          </cell>
        </row>
        <row r="12116">
          <cell r="A12116" t="str">
            <v>F4103</v>
          </cell>
          <cell r="B12116" t="str">
            <v>FIMAKO</v>
          </cell>
          <cell r="C12116" t="str">
            <v xml:space="preserve"> Цветочный горшок голубой</v>
          </cell>
          <cell r="E12116" t="str">
            <v>Россия</v>
          </cell>
          <cell r="F12116" t="str">
            <v>ПЛАСТИК</v>
          </cell>
        </row>
        <row r="12117">
          <cell r="A12117" t="str">
            <v>F4104</v>
          </cell>
          <cell r="B12117" t="str">
            <v>FIMAKO</v>
          </cell>
          <cell r="C12117" t="str">
            <v xml:space="preserve"> Цветочный горшок желтый</v>
          </cell>
          <cell r="E12117" t="str">
            <v>Россия</v>
          </cell>
          <cell r="F12117" t="str">
            <v>ПЛАСТИК</v>
          </cell>
        </row>
        <row r="12118">
          <cell r="A12118" t="str">
            <v>F4201</v>
          </cell>
          <cell r="B12118" t="str">
            <v>FIMAKO</v>
          </cell>
          <cell r="C12118" t="str">
            <v xml:space="preserve"> Хлебница кремовая</v>
          </cell>
          <cell r="E12118" t="str">
            <v>Россия</v>
          </cell>
          <cell r="F12118" t="str">
            <v>ПЛАСТИК</v>
          </cell>
        </row>
        <row r="12119">
          <cell r="A12119" t="str">
            <v>F4204</v>
          </cell>
          <cell r="B12119" t="str">
            <v>FIMAKO</v>
          </cell>
          <cell r="C12119" t="str">
            <v xml:space="preserve"> Хлебница желтая</v>
          </cell>
          <cell r="E12119" t="str">
            <v>Россия</v>
          </cell>
          <cell r="F12119" t="str">
            <v>ПЛАСТИК</v>
          </cell>
        </row>
        <row r="12120">
          <cell r="A12120" t="str">
            <v>F4301</v>
          </cell>
          <cell r="B12120" t="str">
            <v>FIMAKO</v>
          </cell>
          <cell r="C12120" t="str">
            <v xml:space="preserve"> Поднос ПАРИЖ</v>
          </cell>
          <cell r="E12120" t="str">
            <v>Россия</v>
          </cell>
          <cell r="F12120" t="str">
            <v>ПЛАСТИК</v>
          </cell>
        </row>
        <row r="12121">
          <cell r="A12121" t="str">
            <v>F4303</v>
          </cell>
          <cell r="B12121" t="str">
            <v>FIMAKO</v>
          </cell>
          <cell r="C12121" t="str">
            <v xml:space="preserve"> Поднос К ЧАЮ</v>
          </cell>
          <cell r="E12121" t="str">
            <v>Россия</v>
          </cell>
          <cell r="F12121" t="str">
            <v>ПЛАСТИК</v>
          </cell>
        </row>
        <row r="12122">
          <cell r="A12122" t="str">
            <v>F4304</v>
          </cell>
          <cell r="B12122" t="str">
            <v>FIMAKO</v>
          </cell>
          <cell r="C12122" t="str">
            <v xml:space="preserve"> Поднос ЦВЕТЫ</v>
          </cell>
          <cell r="E12122" t="str">
            <v>Россия</v>
          </cell>
          <cell r="F12122" t="str">
            <v>ПЛАСТИК</v>
          </cell>
        </row>
        <row r="12123">
          <cell r="A12123" t="str">
            <v>F5006</v>
          </cell>
          <cell r="B12123" t="str">
            <v>FIMAKO</v>
          </cell>
          <cell r="C12123" t="str">
            <v xml:space="preserve"> Корзина для прищепок 3л бежевый</v>
          </cell>
          <cell r="E12123" t="str">
            <v>Россия</v>
          </cell>
          <cell r="F12123" t="str">
            <v>ПЛАСТИК</v>
          </cell>
        </row>
        <row r="12124">
          <cell r="A12124" t="str">
            <v>F5007</v>
          </cell>
          <cell r="B12124" t="str">
            <v>FIMAKO</v>
          </cell>
          <cell r="C12124" t="str">
            <v xml:space="preserve"> Корзина для прищепок 3л белый</v>
          </cell>
          <cell r="E12124" t="str">
            <v>Россия</v>
          </cell>
          <cell r="F12124" t="str">
            <v>ПЛАСТИК</v>
          </cell>
        </row>
        <row r="12125">
          <cell r="A12125" t="str">
            <v>F5702</v>
          </cell>
          <cell r="B12125" t="str">
            <v>FIMAKO</v>
          </cell>
          <cell r="C12125" t="str">
            <v xml:space="preserve"> Корзинка кружева М с крышкой белый</v>
          </cell>
          <cell r="E12125" t="str">
            <v>Россия</v>
          </cell>
          <cell r="F12125" t="str">
            <v>ПЛАСТИК</v>
          </cell>
        </row>
        <row r="12126">
          <cell r="A12126" t="str">
            <v>F7000</v>
          </cell>
          <cell r="B12126" t="str">
            <v>FIMAKO</v>
          </cell>
          <cell r="C12126" t="str">
            <v xml:space="preserve"> Хозяйственное ведро 16л</v>
          </cell>
          <cell r="E12126" t="str">
            <v>Россия</v>
          </cell>
          <cell r="F12126" t="str">
            <v>ПЛАСТИК</v>
          </cell>
        </row>
        <row r="12127">
          <cell r="A12127" t="str">
            <v>F7100</v>
          </cell>
          <cell r="B12127" t="str">
            <v>FIMAKO</v>
          </cell>
          <cell r="C12127" t="str">
            <v xml:space="preserve"> Таз для пищевых продуктов 10л</v>
          </cell>
          <cell r="E12127" t="str">
            <v>Россия</v>
          </cell>
          <cell r="F12127" t="str">
            <v>ПЛАСТИК</v>
          </cell>
        </row>
        <row r="12128">
          <cell r="A12128" t="str">
            <v>F7102</v>
          </cell>
          <cell r="B12128" t="str">
            <v>FIMAKO</v>
          </cell>
          <cell r="C12128" t="str">
            <v xml:space="preserve"> Таз для пищевых продуктов 10л</v>
          </cell>
          <cell r="E12128" t="str">
            <v>Россия</v>
          </cell>
          <cell r="F12128" t="str">
            <v>ПЛАСТИК</v>
          </cell>
        </row>
        <row r="12129">
          <cell r="A12129" t="str">
            <v>F7101</v>
          </cell>
          <cell r="B12129" t="str">
            <v>FIMAKO</v>
          </cell>
          <cell r="C12129" t="str">
            <v xml:space="preserve"> Таз для пищевых продуктов 10л</v>
          </cell>
          <cell r="E12129" t="str">
            <v>Россия</v>
          </cell>
          <cell r="F12129" t="str">
            <v>ПЛАСТИК</v>
          </cell>
        </row>
        <row r="12130">
          <cell r="A12130" t="str">
            <v>F2000</v>
          </cell>
          <cell r="B12130" t="str">
            <v>FIMAKO</v>
          </cell>
          <cell r="C12130" t="str">
            <v xml:space="preserve"> Корзина плетеная ЛЮКС для белья с крышкой бежевый</v>
          </cell>
          <cell r="E12130" t="str">
            <v>Россия</v>
          </cell>
          <cell r="F12130" t="str">
            <v>ПЛАСТИК</v>
          </cell>
        </row>
        <row r="12131">
          <cell r="A12131" t="str">
            <v>F2001</v>
          </cell>
          <cell r="B12131" t="str">
            <v>FIMAKO</v>
          </cell>
          <cell r="C12131" t="str">
            <v xml:space="preserve"> Корзина плетеная ЛЮКС для белья с крышкой белый</v>
          </cell>
          <cell r="E12131" t="str">
            <v>Россия</v>
          </cell>
          <cell r="F12131" t="str">
            <v>ПЛАСТИК</v>
          </cell>
        </row>
        <row r="12132">
          <cell r="A12132" t="str">
            <v>F2100</v>
          </cell>
          <cell r="B12132" t="str">
            <v>FIMAKO</v>
          </cell>
          <cell r="C12132" t="str">
            <v xml:space="preserve"> Корзина плетеная для белья с крышкой кремовый</v>
          </cell>
          <cell r="E12132" t="str">
            <v>Россия</v>
          </cell>
          <cell r="F12132" t="str">
            <v>ПЛАСТИК</v>
          </cell>
        </row>
        <row r="12133">
          <cell r="A12133" t="str">
            <v>F2101</v>
          </cell>
          <cell r="B12133" t="str">
            <v>FIMAKO</v>
          </cell>
          <cell r="C12133" t="str">
            <v xml:space="preserve"> Корзина плетеная для белья с крышкой коричневый</v>
          </cell>
          <cell r="E12133" t="str">
            <v>Россия</v>
          </cell>
          <cell r="F12133" t="str">
            <v>ПЛАСТИК</v>
          </cell>
        </row>
        <row r="12134">
          <cell r="A12134" t="str">
            <v>F2102</v>
          </cell>
          <cell r="B12134" t="str">
            <v>FIMAKO</v>
          </cell>
          <cell r="C12134" t="str">
            <v xml:space="preserve"> Корзина плетеная для белья с крышкой белый</v>
          </cell>
          <cell r="E12134" t="str">
            <v>Россия</v>
          </cell>
          <cell r="F12134" t="str">
            <v>ПЛАСТИК</v>
          </cell>
        </row>
        <row r="12135">
          <cell r="A12135" t="str">
            <v>F2103</v>
          </cell>
          <cell r="B12135" t="str">
            <v>FIMAKO</v>
          </cell>
          <cell r="C12135" t="str">
            <v xml:space="preserve"> Корзина плетеная для белья с крышкой бежевый</v>
          </cell>
          <cell r="E12135" t="str">
            <v>Россия</v>
          </cell>
          <cell r="F12135" t="str">
            <v>ПЛАСТИК</v>
          </cell>
        </row>
        <row r="12136">
          <cell r="A12136" t="str">
            <v>F2300</v>
          </cell>
          <cell r="B12136" t="str">
            <v>FIMAKO</v>
          </cell>
          <cell r="C12136" t="str">
            <v xml:space="preserve"> Корзина плетеная узкая 55л с крышкой</v>
          </cell>
          <cell r="E12136" t="str">
            <v>Россия</v>
          </cell>
          <cell r="F12136" t="str">
            <v>ПЛАСТИК</v>
          </cell>
        </row>
        <row r="12137">
          <cell r="A12137" t="str">
            <v>F2301</v>
          </cell>
          <cell r="B12137" t="str">
            <v>FIMAKO</v>
          </cell>
          <cell r="C12137" t="str">
            <v xml:space="preserve"> Корзина плетеная узкая 55л с крышкой</v>
          </cell>
          <cell r="E12137" t="str">
            <v>Россия</v>
          </cell>
          <cell r="F12137" t="str">
            <v>ПЛАСТИК</v>
          </cell>
        </row>
        <row r="12138">
          <cell r="A12138" t="str">
            <v>F2303</v>
          </cell>
          <cell r="B12138" t="str">
            <v>FIMAKO</v>
          </cell>
          <cell r="C12138" t="str">
            <v xml:space="preserve"> Корзина плетеная узкая 55л с крышкой</v>
          </cell>
          <cell r="E12138" t="str">
            <v>Россия</v>
          </cell>
          <cell r="F12138" t="str">
            <v>ПЛАСТИК</v>
          </cell>
        </row>
        <row r="12139">
          <cell r="A12139" t="str">
            <v>F2601</v>
          </cell>
          <cell r="B12139" t="str">
            <v>FIMAKO</v>
          </cell>
          <cell r="C12139" t="str">
            <v xml:space="preserve"> Корзина плетеная белый</v>
          </cell>
          <cell r="E12139" t="str">
            <v>Россия</v>
          </cell>
          <cell r="F12139" t="str">
            <v>ПЛАСТИК</v>
          </cell>
        </row>
        <row r="12140">
          <cell r="A12140" t="str">
            <v>F2603</v>
          </cell>
          <cell r="B12140" t="str">
            <v>FIMAKO</v>
          </cell>
          <cell r="C12140" t="str">
            <v xml:space="preserve"> Корзина плетеная кремовый</v>
          </cell>
          <cell r="E12140" t="str">
            <v>Россия</v>
          </cell>
          <cell r="F12140" t="str">
            <v>ПЛАСТИК</v>
          </cell>
        </row>
        <row r="12141">
          <cell r="A12141" t="str">
            <v>F3000</v>
          </cell>
          <cell r="B12141" t="str">
            <v>FIMAKO</v>
          </cell>
          <cell r="C12141" t="str">
            <v xml:space="preserve"> Ящик ЛЮКС плетеный с крышкой L</v>
          </cell>
          <cell r="E12141" t="str">
            <v>Россия</v>
          </cell>
          <cell r="F12141" t="str">
            <v>ПЛАСТИК</v>
          </cell>
        </row>
        <row r="12142">
          <cell r="A12142" t="str">
            <v>F3001</v>
          </cell>
          <cell r="B12142" t="str">
            <v>FIMAKO</v>
          </cell>
          <cell r="C12142" t="str">
            <v xml:space="preserve"> Ящик ЛЮКС плетеный с крышкой L</v>
          </cell>
          <cell r="E12142" t="str">
            <v>Россия</v>
          </cell>
          <cell r="F12142" t="str">
            <v>ПЛАСТИК</v>
          </cell>
        </row>
        <row r="12143">
          <cell r="A12143" t="str">
            <v>F3002</v>
          </cell>
          <cell r="B12143" t="str">
            <v>FIMAKO</v>
          </cell>
          <cell r="C12143" t="str">
            <v xml:space="preserve"> Ящик ЛЮКС плетеный с крышкой М</v>
          </cell>
          <cell r="E12143" t="str">
            <v>Россия</v>
          </cell>
          <cell r="F12143" t="str">
            <v>ПЛАСТИК</v>
          </cell>
        </row>
        <row r="12144">
          <cell r="A12144" t="str">
            <v>F3003</v>
          </cell>
          <cell r="B12144" t="str">
            <v>FIMAKO</v>
          </cell>
          <cell r="C12144" t="str">
            <v xml:space="preserve"> Ящик ЛЮКС плетеный с крышкой М</v>
          </cell>
          <cell r="E12144" t="str">
            <v>Россия</v>
          </cell>
          <cell r="F12144" t="str">
            <v>ПЛАСТИК</v>
          </cell>
        </row>
        <row r="12145">
          <cell r="A12145" t="str">
            <v>F3501</v>
          </cell>
          <cell r="B12145" t="str">
            <v>FIMAKO</v>
          </cell>
          <cell r="C12145" t="str">
            <v xml:space="preserve"> Табурет плетеный высокий бежевый</v>
          </cell>
          <cell r="E12145" t="str">
            <v>Россия</v>
          </cell>
          <cell r="F12145" t="str">
            <v>ПЛАСТИК</v>
          </cell>
        </row>
        <row r="12146">
          <cell r="A12146" t="str">
            <v>F3700</v>
          </cell>
          <cell r="B12146" t="str">
            <v>FIMAKO</v>
          </cell>
          <cell r="C12146" t="str">
            <v xml:space="preserve"> Контейнер педальный для мусора плетенный 21л</v>
          </cell>
          <cell r="E12146" t="str">
            <v>Россия</v>
          </cell>
          <cell r="F12146" t="str">
            <v>ПЛАСТИК</v>
          </cell>
        </row>
        <row r="12147">
          <cell r="A12147" t="str">
            <v>F3701</v>
          </cell>
          <cell r="B12147" t="str">
            <v>FIMAKO</v>
          </cell>
          <cell r="C12147" t="str">
            <v xml:space="preserve"> Контейнер педальный для мусора плетенный 21л</v>
          </cell>
          <cell r="E12147" t="str">
            <v>Россия</v>
          </cell>
          <cell r="F12147" t="str">
            <v>ПЛАСТИК</v>
          </cell>
        </row>
        <row r="12148">
          <cell r="A12148" t="str">
            <v>F3702</v>
          </cell>
          <cell r="B12148" t="str">
            <v>FIMAKO</v>
          </cell>
          <cell r="C12148" t="str">
            <v xml:space="preserve"> Контейнер педальный для мусора плетенный 21л</v>
          </cell>
          <cell r="E12148" t="str">
            <v>Россия</v>
          </cell>
          <cell r="F12148" t="str">
            <v>ПЛАСТИК</v>
          </cell>
        </row>
        <row r="12149">
          <cell r="A12149" t="str">
            <v>F3703</v>
          </cell>
          <cell r="B12149" t="str">
            <v>FIMAKO</v>
          </cell>
          <cell r="C12149" t="str">
            <v xml:space="preserve"> Контейнер педальный для мусора плетенный 21л</v>
          </cell>
          <cell r="E12149" t="str">
            <v>Россия</v>
          </cell>
          <cell r="F12149" t="str">
            <v>ПЛАСТИК</v>
          </cell>
        </row>
        <row r="12150">
          <cell r="A12150" t="str">
            <v>F3800</v>
          </cell>
          <cell r="B12150" t="str">
            <v>FIMAKO</v>
          </cell>
          <cell r="C12150" t="str">
            <v xml:space="preserve"> Контейнер педальный для мусора плетеный 6л белый</v>
          </cell>
          <cell r="E12150" t="str">
            <v>Россия</v>
          </cell>
          <cell r="F12150" t="str">
            <v>ПЛАСТИК</v>
          </cell>
        </row>
        <row r="12151">
          <cell r="A12151" t="str">
            <v>F3802</v>
          </cell>
          <cell r="B12151" t="str">
            <v>FIMAKO</v>
          </cell>
          <cell r="C12151" t="str">
            <v xml:space="preserve"> Контейнер педальный для мусора плетеный 6л кремовый</v>
          </cell>
          <cell r="E12151" t="str">
            <v>Россия</v>
          </cell>
          <cell r="F12151" t="str">
            <v>ПЛАСТИК</v>
          </cell>
        </row>
        <row r="12152">
          <cell r="A12152" t="str">
            <v>F3901</v>
          </cell>
          <cell r="B12152" t="str">
            <v>FIMAKO</v>
          </cell>
          <cell r="C12152" t="str">
            <v xml:space="preserve"> Контейнер педальный для мусора плетеный 12л белый</v>
          </cell>
          <cell r="E12152" t="str">
            <v>Россия</v>
          </cell>
          <cell r="F12152" t="str">
            <v>ПЛАСТИК</v>
          </cell>
        </row>
        <row r="12153">
          <cell r="A12153" t="str">
            <v>F4100</v>
          </cell>
          <cell r="B12153" t="str">
            <v>FIMAKO</v>
          </cell>
          <cell r="C12153" t="str">
            <v xml:space="preserve"> Цветочный горшок белый</v>
          </cell>
          <cell r="E12153" t="str">
            <v>Россия</v>
          </cell>
          <cell r="F12153" t="str">
            <v>ПЛАСТИК</v>
          </cell>
        </row>
        <row r="12154">
          <cell r="A12154" t="str">
            <v>F2002</v>
          </cell>
          <cell r="B12154" t="str">
            <v>FIMAKO</v>
          </cell>
          <cell r="C12154" t="str">
            <v xml:space="preserve"> Корзина плетеная люкс для белья с крышкой коричневый</v>
          </cell>
          <cell r="E12154" t="str">
            <v>Россия</v>
          </cell>
          <cell r="F12154" t="str">
            <v>ПЛАСТИК</v>
          </cell>
        </row>
        <row r="12155">
          <cell r="A12155" t="str">
            <v>F2003</v>
          </cell>
          <cell r="B12155" t="str">
            <v>FIMAKO</v>
          </cell>
          <cell r="C12155" t="str">
            <v xml:space="preserve"> Корзина плетеная люкс для белья с крышкой кремовый</v>
          </cell>
          <cell r="E12155" t="str">
            <v>Россия</v>
          </cell>
          <cell r="F12155" t="str">
            <v>ПЛАСТИК</v>
          </cell>
        </row>
        <row r="12156">
          <cell r="A12156" t="str">
            <v>F2600</v>
          </cell>
          <cell r="B12156" t="str">
            <v>FIMAKO</v>
          </cell>
          <cell r="C12156" t="str">
            <v xml:space="preserve"> Корзина плетеная бежевый</v>
          </cell>
          <cell r="E12156" t="str">
            <v>Россия</v>
          </cell>
          <cell r="F12156" t="str">
            <v>ПЛАСТИК</v>
          </cell>
        </row>
        <row r="12157">
          <cell r="A12157" t="str">
            <v>F2602</v>
          </cell>
          <cell r="B12157" t="str">
            <v>FIMAKO</v>
          </cell>
          <cell r="C12157" t="str">
            <v xml:space="preserve"> Корзина плетеная коричневый</v>
          </cell>
          <cell r="E12157" t="str">
            <v>Россия</v>
          </cell>
          <cell r="F12157" t="str">
            <v>ПЛАСТИК</v>
          </cell>
        </row>
        <row r="12158">
          <cell r="A12158" t="str">
            <v>F5700</v>
          </cell>
          <cell r="B12158" t="str">
            <v>FIMAKO</v>
          </cell>
          <cell r="C12158" t="str">
            <v xml:space="preserve"> Корзинка кружева М с крышкой бежевый</v>
          </cell>
          <cell r="E12158" t="str">
            <v>Россия</v>
          </cell>
          <cell r="F12158" t="str">
            <v>ПЛАСТИК</v>
          </cell>
        </row>
        <row r="12159">
          <cell r="A12159" t="str">
            <v>F5701</v>
          </cell>
          <cell r="B12159" t="str">
            <v>FIMAKO</v>
          </cell>
          <cell r="C12159" t="str">
            <v xml:space="preserve"> Корзинка кружева М с крышкой коричневый</v>
          </cell>
          <cell r="E12159" t="str">
            <v>Россия</v>
          </cell>
          <cell r="F12159" t="str">
            <v>ПЛАСТИК</v>
          </cell>
        </row>
        <row r="12160">
          <cell r="A12160" t="str">
            <v>F4400</v>
          </cell>
          <cell r="B12160" t="str">
            <v>FIMAKO</v>
          </cell>
          <cell r="C12160" t="str">
            <v xml:space="preserve"> Корзинка овальная белый</v>
          </cell>
          <cell r="E12160" t="str">
            <v>Россия</v>
          </cell>
          <cell r="F12160" t="str">
            <v>ПЛАСТИК</v>
          </cell>
        </row>
        <row r="12161">
          <cell r="A12161" t="str">
            <v>F4401</v>
          </cell>
          <cell r="B12161" t="str">
            <v>FIMAKO</v>
          </cell>
          <cell r="C12161" t="str">
            <v xml:space="preserve"> Корзинка овальная кремовый</v>
          </cell>
          <cell r="E12161" t="str">
            <v>Россия</v>
          </cell>
          <cell r="F12161" t="str">
            <v>ПЛАСТИК</v>
          </cell>
        </row>
        <row r="12162">
          <cell r="A12162" t="str">
            <v>F4402</v>
          </cell>
          <cell r="B12162" t="str">
            <v>FIMAKO</v>
          </cell>
          <cell r="C12162" t="str">
            <v xml:space="preserve"> Корзинка овальная розовый</v>
          </cell>
          <cell r="E12162" t="str">
            <v>Россия</v>
          </cell>
          <cell r="F12162" t="str">
            <v>ПЛАСТИК</v>
          </cell>
        </row>
        <row r="12163">
          <cell r="A12163" t="str">
            <v>F4403</v>
          </cell>
          <cell r="B12163" t="str">
            <v>FIMAKO</v>
          </cell>
          <cell r="C12163" t="str">
            <v xml:space="preserve"> Корзинка овальная голубой</v>
          </cell>
          <cell r="E12163" t="str">
            <v>Россия</v>
          </cell>
          <cell r="F12163" t="str">
            <v>ПЛАСТИК</v>
          </cell>
        </row>
        <row r="12164">
          <cell r="A12164" t="str">
            <v>F3100</v>
          </cell>
          <cell r="B12164" t="str">
            <v>FIMAKO</v>
          </cell>
          <cell r="C12164" t="str">
            <v xml:space="preserve"> Сумка-корзинка кружевная белый</v>
          </cell>
          <cell r="E12164" t="str">
            <v>Россия</v>
          </cell>
          <cell r="F12164" t="str">
            <v>ПЛАСТИК</v>
          </cell>
        </row>
        <row r="12165">
          <cell r="A12165" t="str">
            <v>F3101</v>
          </cell>
          <cell r="B12165" t="str">
            <v>FIMAKO</v>
          </cell>
          <cell r="C12165" t="str">
            <v xml:space="preserve"> Сумка-корзинка кружевная кремовый</v>
          </cell>
          <cell r="E12165" t="str">
            <v>Россия</v>
          </cell>
          <cell r="F12165" t="str">
            <v>ПЛАСТИК</v>
          </cell>
        </row>
        <row r="12166">
          <cell r="A12166" t="str">
            <v>F4605</v>
          </cell>
          <cell r="B12166" t="str">
            <v>FIMAKO</v>
          </cell>
          <cell r="C12166" t="str">
            <v xml:space="preserve"> Корзинка кружевная овальная лазурный</v>
          </cell>
          <cell r="E12166" t="str">
            <v>Россия</v>
          </cell>
          <cell r="F12166" t="str">
            <v>ПЛАСТИК</v>
          </cell>
        </row>
        <row r="12167">
          <cell r="A12167" t="str">
            <v>F4606</v>
          </cell>
          <cell r="B12167" t="str">
            <v>FIMAKO</v>
          </cell>
          <cell r="C12167" t="str">
            <v xml:space="preserve"> Корзинка кружевная овальная сиреневый</v>
          </cell>
          <cell r="E12167" t="str">
            <v>Россия</v>
          </cell>
          <cell r="F12167" t="str">
            <v>ПЛАСТИК</v>
          </cell>
        </row>
        <row r="12168">
          <cell r="A12168" t="str">
            <v>F4703</v>
          </cell>
          <cell r="B12168" t="str">
            <v>FIMAKO</v>
          </cell>
          <cell r="C12168" t="str">
            <v xml:space="preserve"> Корзинка кружевная мини желтый</v>
          </cell>
          <cell r="E12168" t="str">
            <v>Россия</v>
          </cell>
          <cell r="F12168" t="str">
            <v>ПЛАСТИК</v>
          </cell>
        </row>
        <row r="12169">
          <cell r="A12169" t="str">
            <v>F4704</v>
          </cell>
          <cell r="B12169" t="str">
            <v>FIMAKO</v>
          </cell>
          <cell r="C12169" t="str">
            <v xml:space="preserve"> Корзинка кружевная мини фиолетовый</v>
          </cell>
          <cell r="E12169" t="str">
            <v>Россия</v>
          </cell>
          <cell r="F12169" t="str">
            <v>ПЛАСТИК</v>
          </cell>
        </row>
        <row r="12170">
          <cell r="A12170" t="str">
            <v>F4705</v>
          </cell>
          <cell r="B12170" t="str">
            <v>FIMAKO</v>
          </cell>
          <cell r="C12170" t="str">
            <v xml:space="preserve"> Корзинка кружевная мини лазурный</v>
          </cell>
          <cell r="E12170" t="str">
            <v>Россия</v>
          </cell>
          <cell r="F12170" t="str">
            <v>ПЛАСТИК</v>
          </cell>
        </row>
        <row r="12171">
          <cell r="A12171" t="str">
            <v>F4706</v>
          </cell>
          <cell r="B12171" t="str">
            <v>FIMAKO</v>
          </cell>
          <cell r="C12171" t="str">
            <v xml:space="preserve"> Корзинка кружевная мини сиреневый</v>
          </cell>
          <cell r="E12171" t="str">
            <v>Россия</v>
          </cell>
          <cell r="F12171" t="str">
            <v>ПЛАСТИК</v>
          </cell>
        </row>
        <row r="12172">
          <cell r="A12172" t="str">
            <v>F6300</v>
          </cell>
          <cell r="B12172" t="str">
            <v>FIMAKO</v>
          </cell>
          <cell r="C12172" t="str">
            <v xml:space="preserve"> Ящик универсальный Унибокс 46л.</v>
          </cell>
          <cell r="E12172" t="str">
            <v>Россия</v>
          </cell>
          <cell r="F12172" t="str">
            <v>ПЛАСТИК</v>
          </cell>
        </row>
        <row r="12173">
          <cell r="A12173" t="str">
            <v>F7200</v>
          </cell>
          <cell r="B12173" t="str">
            <v>FIMAKO</v>
          </cell>
          <cell r="C12173" t="str">
            <v xml:space="preserve"> Кувшин-дуршлаг прозрачный</v>
          </cell>
          <cell r="E12173" t="str">
            <v>Россия</v>
          </cell>
          <cell r="F12173" t="str">
            <v>ПЛАСТИК</v>
          </cell>
        </row>
        <row r="12174">
          <cell r="A12174" t="str">
            <v>F6200</v>
          </cell>
          <cell r="B12174" t="str">
            <v>FIMAKO</v>
          </cell>
          <cell r="C12174" t="str">
            <v xml:space="preserve"> Ящик универсальный Унибокс 31л.</v>
          </cell>
          <cell r="E12174" t="str">
            <v>Россия</v>
          </cell>
          <cell r="F12174" t="str">
            <v>ПЛАСТИК</v>
          </cell>
        </row>
        <row r="12175">
          <cell r="A12175" t="str">
            <v>F3102</v>
          </cell>
          <cell r="B12175" t="str">
            <v>FIMAKO</v>
          </cell>
          <cell r="C12175" t="str">
            <v xml:space="preserve"> Сумка-корзинка кружевная розовый</v>
          </cell>
          <cell r="E12175" t="str">
            <v>Россия</v>
          </cell>
          <cell r="F12175" t="str">
            <v>ПЛАСТИК</v>
          </cell>
        </row>
        <row r="12176">
          <cell r="A12176" t="str">
            <v>F3103</v>
          </cell>
          <cell r="B12176" t="str">
            <v>FIMAKO</v>
          </cell>
          <cell r="C12176" t="str">
            <v xml:space="preserve"> Сумка-корзинка кружевная голубой</v>
          </cell>
          <cell r="E12176" t="str">
            <v>Россия</v>
          </cell>
          <cell r="F12176" t="str">
            <v>ПЛАСТИК</v>
          </cell>
        </row>
        <row r="12177">
          <cell r="A12177" t="str">
            <v>F3601</v>
          </cell>
          <cell r="B12177" t="str">
            <v>FIMAKO</v>
          </cell>
          <cell r="C12177" t="str">
            <v xml:space="preserve"> Ершик для унитаза на кружевной подставке бежевый</v>
          </cell>
          <cell r="E12177" t="str">
            <v>Россия</v>
          </cell>
          <cell r="F12177" t="str">
            <v>ПЛАСТИК</v>
          </cell>
        </row>
        <row r="12178">
          <cell r="A12178" t="str">
            <v>F3602</v>
          </cell>
          <cell r="B12178" t="str">
            <v>FIMAKO</v>
          </cell>
          <cell r="C12178" t="str">
            <v xml:space="preserve"> Ершик для унитаза на кружевной подставке лазурный</v>
          </cell>
          <cell r="E12178" t="str">
            <v>Россия</v>
          </cell>
          <cell r="F12178" t="str">
            <v>ПЛАСТИК</v>
          </cell>
        </row>
        <row r="12179">
          <cell r="A12179" t="str">
            <v>F3603</v>
          </cell>
          <cell r="B12179" t="str">
            <v>FIMAKO</v>
          </cell>
          <cell r="C12179" t="str">
            <v xml:space="preserve"> Ершик для унитаза на кружевной подставке гранатовый</v>
          </cell>
          <cell r="E12179" t="str">
            <v>Россия</v>
          </cell>
          <cell r="F12179" t="str">
            <v>ПЛАСТИК</v>
          </cell>
        </row>
        <row r="12180">
          <cell r="A12180" t="str">
            <v>F4603</v>
          </cell>
          <cell r="B12180" t="str">
            <v>FIMAKO</v>
          </cell>
          <cell r="C12180" t="str">
            <v xml:space="preserve"> Корзинка кружевная овальная желтый</v>
          </cell>
          <cell r="E12180" t="str">
            <v>Россия</v>
          </cell>
          <cell r="F12180" t="str">
            <v>ПЛАСТИК</v>
          </cell>
        </row>
        <row r="12181">
          <cell r="A12181" t="str">
            <v>F4604</v>
          </cell>
          <cell r="B12181" t="str">
            <v>FIMAKO</v>
          </cell>
          <cell r="C12181" t="str">
            <v xml:space="preserve"> Корзинка кружевная овальная фиолетовый</v>
          </cell>
          <cell r="E12181" t="str">
            <v>Россия</v>
          </cell>
          <cell r="F12181" t="str">
            <v>ПЛАСТИК</v>
          </cell>
        </row>
        <row r="12182">
          <cell r="A12182" t="str">
            <v>F2305</v>
          </cell>
          <cell r="B12182" t="str">
            <v>FIMAKO</v>
          </cell>
          <cell r="C12182" t="str">
            <v xml:space="preserve"> Корзинка плетенная узкая 55л с крышкой лазурный</v>
          </cell>
          <cell r="E12182" t="str">
            <v>Россия</v>
          </cell>
          <cell r="F12182" t="str">
            <v>ПЛАСТИК</v>
          </cell>
        </row>
        <row r="12183">
          <cell r="A12183" t="str">
            <v>F1001</v>
          </cell>
          <cell r="B12183" t="str">
            <v>FIMAKO</v>
          </cell>
          <cell r="C12183" t="str">
            <v xml:space="preserve"> Комод плетеный Люкс бежевый</v>
          </cell>
          <cell r="E12183" t="str">
            <v>Россия</v>
          </cell>
          <cell r="F12183" t="str">
            <v>ПЛАСТИК</v>
          </cell>
        </row>
        <row r="12184">
          <cell r="A12184" t="str">
            <v>F1002</v>
          </cell>
          <cell r="B12184" t="str">
            <v>FIMAKO</v>
          </cell>
          <cell r="C12184" t="str">
            <v xml:space="preserve"> Комод плетеный Люкс коричневый</v>
          </cell>
          <cell r="E12184" t="str">
            <v>Россия</v>
          </cell>
          <cell r="F12184" t="str">
            <v>ПЛАСТИК</v>
          </cell>
        </row>
        <row r="12185">
          <cell r="A12185" t="str">
            <v>F1003</v>
          </cell>
          <cell r="B12185" t="str">
            <v>FIMAKO</v>
          </cell>
          <cell r="C12185" t="str">
            <v xml:space="preserve"> Комод плетеный Люкс белый</v>
          </cell>
          <cell r="E12185" t="str">
            <v>Россия</v>
          </cell>
          <cell r="F12185" t="str">
            <v>ПЛАСТИК</v>
          </cell>
        </row>
        <row r="12186">
          <cell r="A12186" t="str">
            <v>F1201</v>
          </cell>
          <cell r="B12186" t="str">
            <v>FIMAKO</v>
          </cell>
          <cell r="C12186" t="str">
            <v xml:space="preserve"> Комод белый</v>
          </cell>
          <cell r="E12186" t="str">
            <v>Россия</v>
          </cell>
          <cell r="F12186" t="str">
            <v>ПЛАСТИК</v>
          </cell>
        </row>
        <row r="12187">
          <cell r="A12187" t="str">
            <v>F1206</v>
          </cell>
          <cell r="B12187" t="str">
            <v>FIMAKO</v>
          </cell>
          <cell r="C12187" t="str">
            <v xml:space="preserve"> Комод синий</v>
          </cell>
          <cell r="E12187" t="str">
            <v>Россия</v>
          </cell>
          <cell r="F12187" t="str">
            <v>ПЛАСТИК</v>
          </cell>
        </row>
        <row r="12188">
          <cell r="A12188" t="str">
            <v>F1207</v>
          </cell>
          <cell r="B12188" t="str">
            <v>FIMAKO</v>
          </cell>
          <cell r="C12188" t="str">
            <v xml:space="preserve"> Комод вишневый</v>
          </cell>
          <cell r="E12188" t="str">
            <v>Россия</v>
          </cell>
          <cell r="F12188" t="str">
            <v>ПЛАСТИК</v>
          </cell>
        </row>
        <row r="12189">
          <cell r="A12189" t="str">
            <v>F2200</v>
          </cell>
          <cell r="B12189" t="str">
            <v>FIMAKO</v>
          </cell>
          <cell r="C12189" t="str">
            <v xml:space="preserve"> Кружевная корзина для белья 40л кремовый</v>
          </cell>
          <cell r="E12189" t="str">
            <v>Россия</v>
          </cell>
          <cell r="F12189" t="str">
            <v>ПЛАСТИК</v>
          </cell>
        </row>
        <row r="12190">
          <cell r="A12190" t="str">
            <v>F2201</v>
          </cell>
          <cell r="B12190" t="str">
            <v>FIMAKO</v>
          </cell>
          <cell r="C12190" t="str">
            <v xml:space="preserve"> Кружевная корзина для белья 40л гранатовый</v>
          </cell>
          <cell r="E12190" t="str">
            <v>Россия</v>
          </cell>
          <cell r="F12190" t="str">
            <v>ПЛАСТИК</v>
          </cell>
        </row>
        <row r="12191">
          <cell r="A12191" t="str">
            <v>F2203</v>
          </cell>
          <cell r="B12191" t="str">
            <v>FIMAKO</v>
          </cell>
          <cell r="C12191" t="str">
            <v xml:space="preserve"> Кружевная корзина для белья 40л белый</v>
          </cell>
          <cell r="E12191" t="str">
            <v>Россия</v>
          </cell>
          <cell r="F12191" t="str">
            <v>ПЛАСТИК</v>
          </cell>
        </row>
        <row r="12192">
          <cell r="A12192" t="str">
            <v>F2204</v>
          </cell>
          <cell r="B12192" t="str">
            <v>FIMAKO</v>
          </cell>
          <cell r="C12192" t="str">
            <v xml:space="preserve"> Кружевная корзина для белья 40л лазурный</v>
          </cell>
          <cell r="E12192" t="str">
            <v>Россия</v>
          </cell>
          <cell r="F12192" t="str">
            <v>ПЛАСТИК</v>
          </cell>
        </row>
        <row r="12193">
          <cell r="A12193" t="str">
            <v>F2206</v>
          </cell>
          <cell r="B12193" t="str">
            <v>FIMAKO</v>
          </cell>
          <cell r="C12193" t="str">
            <v xml:space="preserve"> Кружевная корзина для белья 40л коричневый</v>
          </cell>
          <cell r="E12193" t="str">
            <v>Россия</v>
          </cell>
          <cell r="F12193" t="str">
            <v>ПЛАСТИК</v>
          </cell>
        </row>
        <row r="12194">
          <cell r="A12194" t="str">
            <v>F2207</v>
          </cell>
          <cell r="B12194" t="str">
            <v>FIMAKO</v>
          </cell>
          <cell r="C12194" t="str">
            <v xml:space="preserve"> Кружевная корзина для белья 40л бежевый</v>
          </cell>
          <cell r="E12194" t="str">
            <v>Россия</v>
          </cell>
          <cell r="F12194" t="str">
            <v>ПЛАСТИК</v>
          </cell>
        </row>
        <row r="12195">
          <cell r="A12195" t="str">
            <v>F3500</v>
          </cell>
          <cell r="B12195" t="str">
            <v>FIMAKO</v>
          </cell>
          <cell r="C12195" t="str">
            <v xml:space="preserve"> Табурет плетеный высокий белый</v>
          </cell>
          <cell r="E12195" t="str">
            <v>Россия</v>
          </cell>
          <cell r="F12195" t="str">
            <v>ПЛАСТИК</v>
          </cell>
        </row>
        <row r="12196">
          <cell r="A12196" t="str">
            <v>F3502</v>
          </cell>
          <cell r="B12196" t="str">
            <v>FIMAKO</v>
          </cell>
          <cell r="C12196" t="str">
            <v xml:space="preserve"> Табурет плетеный высокий кремовый</v>
          </cell>
          <cell r="E12196" t="str">
            <v>Россия</v>
          </cell>
          <cell r="F12196" t="str">
            <v>ПЛАСТИК</v>
          </cell>
        </row>
        <row r="12197">
          <cell r="A12197" t="str">
            <v>F3503</v>
          </cell>
          <cell r="B12197" t="str">
            <v>FIMAKO</v>
          </cell>
          <cell r="C12197" t="str">
            <v xml:space="preserve"> Табурет плетеный высокий коричневый</v>
          </cell>
          <cell r="E12197" t="str">
            <v>Россия</v>
          </cell>
          <cell r="F12197" t="str">
            <v>ПЛАСТИК</v>
          </cell>
        </row>
        <row r="12198">
          <cell r="A12198" t="str">
            <v>F3801</v>
          </cell>
          <cell r="B12198" t="str">
            <v>FIMAKO</v>
          </cell>
          <cell r="C12198" t="str">
            <v xml:space="preserve"> Контейнер педальный для мусора плетеный 6л коричневый</v>
          </cell>
          <cell r="E12198" t="str">
            <v>Россия</v>
          </cell>
          <cell r="F12198" t="str">
            <v>ПЛАСТИК</v>
          </cell>
        </row>
        <row r="12199">
          <cell r="A12199" t="str">
            <v>F3900</v>
          </cell>
          <cell r="B12199" t="str">
            <v>FIMAKO</v>
          </cell>
          <cell r="C12199" t="str">
            <v xml:space="preserve"> Контейнер педальный для мусора плетеный 6л бежевый</v>
          </cell>
          <cell r="E12199" t="str">
            <v>Россия</v>
          </cell>
          <cell r="F12199" t="str">
            <v>ПЛАСТИК</v>
          </cell>
        </row>
        <row r="12200">
          <cell r="A12200" t="str">
            <v>F3902</v>
          </cell>
          <cell r="B12200" t="str">
            <v>FIMAKO</v>
          </cell>
          <cell r="C12200" t="str">
            <v xml:space="preserve"> Контейнер педальный для мусора плетеный 12л коричневый</v>
          </cell>
          <cell r="E12200" t="str">
            <v>Россия</v>
          </cell>
          <cell r="F12200" t="str">
            <v>ПЛАСТИК</v>
          </cell>
        </row>
        <row r="12201">
          <cell r="A12201" t="str">
            <v>F3903</v>
          </cell>
          <cell r="B12201" t="str">
            <v>FIMAKO</v>
          </cell>
          <cell r="C12201" t="str">
            <v xml:space="preserve"> Контейнер педальный для мусора плетеный 12л кремовый</v>
          </cell>
          <cell r="E12201" t="str">
            <v>Россия</v>
          </cell>
          <cell r="F12201" t="str">
            <v>ПЛАСТИК</v>
          </cell>
        </row>
        <row r="12202">
          <cell r="A12202" t="str">
            <v>F3904</v>
          </cell>
          <cell r="B12202" t="str">
            <v>FIMAKO</v>
          </cell>
          <cell r="C12202" t="str">
            <v xml:space="preserve"> Контейнер педальный для мусора плетеный 12л бежевый</v>
          </cell>
          <cell r="E12202" t="str">
            <v>Россия</v>
          </cell>
          <cell r="F12202" t="str">
            <v>ПЛАСТИК</v>
          </cell>
        </row>
        <row r="12203">
          <cell r="A12203" t="str">
            <v>F4000</v>
          </cell>
          <cell r="B12203" t="str">
            <v>FIMAKO</v>
          </cell>
          <cell r="C12203" t="str">
            <v xml:space="preserve"> Мастер Моп красный</v>
          </cell>
          <cell r="E12203" t="str">
            <v>Россия</v>
          </cell>
          <cell r="F12203" t="str">
            <v>ПЛАСТИК</v>
          </cell>
        </row>
        <row r="12204">
          <cell r="A12204" t="str">
            <v>F4001</v>
          </cell>
          <cell r="B12204" t="str">
            <v>FIMAKO</v>
          </cell>
          <cell r="C12204" t="str">
            <v xml:space="preserve"> Мастер Моп зеленый</v>
          </cell>
          <cell r="E12204" t="str">
            <v>Россия</v>
          </cell>
          <cell r="F12204" t="str">
            <v>ПЛАСТИК</v>
          </cell>
        </row>
        <row r="12205">
          <cell r="A12205" t="str">
            <v>F4200</v>
          </cell>
          <cell r="B12205" t="str">
            <v>FIMAKO</v>
          </cell>
          <cell r="C12205" t="str">
            <v xml:space="preserve"> Хлебница белая</v>
          </cell>
          <cell r="E12205" t="str">
            <v>Россия</v>
          </cell>
          <cell r="F12205" t="str">
            <v>ПЛАСТИК</v>
          </cell>
        </row>
        <row r="12206">
          <cell r="A12206" t="str">
            <v>F4202</v>
          </cell>
          <cell r="B12206" t="str">
            <v>FIMAKO</v>
          </cell>
          <cell r="C12206" t="str">
            <v xml:space="preserve"> Хлебница розовая</v>
          </cell>
          <cell r="E12206" t="str">
            <v>Россия</v>
          </cell>
          <cell r="F12206" t="str">
            <v>ПЛАСТИК</v>
          </cell>
        </row>
        <row r="12207">
          <cell r="A12207" t="str">
            <v>F4203</v>
          </cell>
          <cell r="B12207" t="str">
            <v>FIMAKO</v>
          </cell>
          <cell r="C12207" t="str">
            <v xml:space="preserve"> Хлебница голубая</v>
          </cell>
          <cell r="E12207" t="str">
            <v>Россия</v>
          </cell>
          <cell r="F12207" t="str">
            <v>ПЛАСТИК</v>
          </cell>
        </row>
        <row r="12208">
          <cell r="A12208" t="str">
            <v>F5000</v>
          </cell>
          <cell r="B12208" t="str">
            <v>FIMAKO</v>
          </cell>
          <cell r="C12208" t="str">
            <v xml:space="preserve"> Корзина для прищепок 3л голубой</v>
          </cell>
          <cell r="E12208" t="str">
            <v>Россия</v>
          </cell>
          <cell r="F12208" t="str">
            <v>ПЛАСТИК</v>
          </cell>
        </row>
        <row r="12209">
          <cell r="A12209" t="str">
            <v>F5001</v>
          </cell>
          <cell r="B12209" t="str">
            <v>FIMAKO</v>
          </cell>
          <cell r="C12209" t="str">
            <v xml:space="preserve"> Корзина для прищепок 3л гранатовый</v>
          </cell>
          <cell r="E12209" t="str">
            <v>Россия</v>
          </cell>
          <cell r="F12209" t="str">
            <v>ПЛАСТИК</v>
          </cell>
        </row>
        <row r="12210">
          <cell r="A12210" t="str">
            <v>F5002</v>
          </cell>
          <cell r="B12210" t="str">
            <v>FIMAKO</v>
          </cell>
          <cell r="C12210" t="str">
            <v xml:space="preserve"> Корзина для прищепок 3л сиреневый</v>
          </cell>
          <cell r="E12210" t="str">
            <v>Россия</v>
          </cell>
          <cell r="F12210" t="str">
            <v>ПЛАСТИК</v>
          </cell>
        </row>
        <row r="12211">
          <cell r="A12211" t="str">
            <v>F5500</v>
          </cell>
          <cell r="B12211" t="str">
            <v>FIMAKO</v>
          </cell>
          <cell r="C12211" t="str">
            <v xml:space="preserve"> Корзинка ротанг S с крышкой бежевый</v>
          </cell>
          <cell r="E12211" t="str">
            <v>Россия</v>
          </cell>
          <cell r="F12211" t="str">
            <v>ПЛАСТИК</v>
          </cell>
        </row>
        <row r="12212">
          <cell r="A12212" t="str">
            <v>F5501</v>
          </cell>
          <cell r="B12212" t="str">
            <v>FIMAKO</v>
          </cell>
          <cell r="C12212" t="str">
            <v xml:space="preserve"> Корзинка ротанг S с крышкой коричневый</v>
          </cell>
          <cell r="E12212" t="str">
            <v>Россия</v>
          </cell>
          <cell r="F12212" t="str">
            <v>ПЛАСТИК</v>
          </cell>
        </row>
        <row r="12213">
          <cell r="A12213" t="str">
            <v>F5502</v>
          </cell>
          <cell r="B12213" t="str">
            <v>FIMAKO</v>
          </cell>
          <cell r="C12213" t="str">
            <v xml:space="preserve"> Корзинка ротанг S с крышкой белый</v>
          </cell>
          <cell r="E12213" t="str">
            <v>Россия</v>
          </cell>
          <cell r="F12213" t="str">
            <v>ПЛАСТИК</v>
          </cell>
        </row>
        <row r="12214">
          <cell r="A12214" t="str">
            <v>F5510</v>
          </cell>
          <cell r="B12214" t="str">
            <v>FIMAKO</v>
          </cell>
          <cell r="C12214" t="str">
            <v xml:space="preserve"> Корзинка ротанг S бежевый</v>
          </cell>
          <cell r="E12214" t="str">
            <v>Россия</v>
          </cell>
          <cell r="F12214" t="str">
            <v>ПЛАСТИК</v>
          </cell>
        </row>
        <row r="12215">
          <cell r="A12215" t="str">
            <v>F5511</v>
          </cell>
          <cell r="B12215" t="str">
            <v>FIMAKO</v>
          </cell>
          <cell r="C12215" t="str">
            <v xml:space="preserve"> Корзинка ротанг S коричневый</v>
          </cell>
          <cell r="E12215" t="str">
            <v>Россия</v>
          </cell>
          <cell r="F12215" t="str">
            <v>ПЛАСТИК</v>
          </cell>
        </row>
        <row r="12216">
          <cell r="A12216" t="str">
            <v>F5512</v>
          </cell>
          <cell r="B12216" t="str">
            <v>FIMAKO</v>
          </cell>
          <cell r="C12216" t="str">
            <v xml:space="preserve"> Корзинка ротанг S белый</v>
          </cell>
          <cell r="E12216" t="str">
            <v>Россия</v>
          </cell>
          <cell r="F12216" t="str">
            <v>ПЛАСТИК</v>
          </cell>
        </row>
        <row r="12217">
          <cell r="A12217" t="str">
            <v>F5600</v>
          </cell>
          <cell r="B12217" t="str">
            <v>FIMAKO</v>
          </cell>
          <cell r="C12217" t="str">
            <v xml:space="preserve"> Корзинка кружева S с крышкой бежевый</v>
          </cell>
          <cell r="E12217" t="str">
            <v>Россия</v>
          </cell>
          <cell r="F12217" t="str">
            <v>ПЛАСТИК</v>
          </cell>
        </row>
        <row r="12218">
          <cell r="A12218" t="str">
            <v>F5601</v>
          </cell>
          <cell r="B12218" t="str">
            <v>FIMAKO</v>
          </cell>
          <cell r="C12218" t="str">
            <v xml:space="preserve"> Корзинка кружева S с крышкой коричневый</v>
          </cell>
          <cell r="E12218" t="str">
            <v>Россия</v>
          </cell>
          <cell r="F12218" t="str">
            <v>ПЛАСТИК</v>
          </cell>
        </row>
        <row r="12219">
          <cell r="A12219" t="str">
            <v>F5602</v>
          </cell>
          <cell r="B12219" t="str">
            <v>FIMAKO</v>
          </cell>
          <cell r="C12219" t="str">
            <v xml:space="preserve"> Корзинка кружева S с крышкой белый</v>
          </cell>
          <cell r="E12219" t="str">
            <v>Россия</v>
          </cell>
          <cell r="F12219" t="str">
            <v>ПЛАСТИК</v>
          </cell>
        </row>
        <row r="12220">
          <cell r="A12220" t="str">
            <v>F5610</v>
          </cell>
          <cell r="B12220" t="str">
            <v>FIMAKO</v>
          </cell>
          <cell r="C12220" t="str">
            <v xml:space="preserve"> Корзинка кружева S бежевый</v>
          </cell>
          <cell r="E12220" t="str">
            <v>Россия</v>
          </cell>
          <cell r="F12220" t="str">
            <v>ПЛАСТИК</v>
          </cell>
        </row>
        <row r="12221">
          <cell r="A12221" t="str">
            <v>F5611</v>
          </cell>
          <cell r="B12221" t="str">
            <v>FIMAKO</v>
          </cell>
          <cell r="C12221" t="str">
            <v xml:space="preserve"> Корзинка кружева S коричневый</v>
          </cell>
          <cell r="E12221" t="str">
            <v>Россия</v>
          </cell>
          <cell r="F12221" t="str">
            <v>ПЛАСТИК</v>
          </cell>
        </row>
        <row r="12222">
          <cell r="A12222" t="str">
            <v>F5612</v>
          </cell>
          <cell r="B12222" t="str">
            <v>FIMAKO</v>
          </cell>
          <cell r="C12222" t="str">
            <v xml:space="preserve"> Корзинка кружева S белый</v>
          </cell>
          <cell r="E12222" t="str">
            <v>Россия</v>
          </cell>
          <cell r="F12222" t="str">
            <v>ПЛАСТИК</v>
          </cell>
        </row>
        <row r="12223">
          <cell r="A12223" t="str">
            <v>F5710</v>
          </cell>
          <cell r="B12223" t="str">
            <v>FIMAKO</v>
          </cell>
          <cell r="C12223" t="str">
            <v xml:space="preserve"> Корзинка кружева М бежевый</v>
          </cell>
          <cell r="E12223" t="str">
            <v>Россия</v>
          </cell>
          <cell r="F12223" t="str">
            <v>ПЛАСТИК</v>
          </cell>
        </row>
        <row r="12224">
          <cell r="A12224" t="str">
            <v>F5711</v>
          </cell>
          <cell r="B12224" t="str">
            <v>FIMAKO</v>
          </cell>
          <cell r="C12224" t="str">
            <v xml:space="preserve"> Корзинка кружева М коричневый</v>
          </cell>
          <cell r="E12224" t="str">
            <v>Россия</v>
          </cell>
          <cell r="F12224" t="str">
            <v>ПЛАСТИК</v>
          </cell>
        </row>
        <row r="12225">
          <cell r="A12225" t="str">
            <v>F5712</v>
          </cell>
          <cell r="B12225" t="str">
            <v>FIMAKO</v>
          </cell>
          <cell r="C12225" t="str">
            <v xml:space="preserve"> Корзинка кружева М белый</v>
          </cell>
          <cell r="E12225" t="str">
            <v>Россия</v>
          </cell>
          <cell r="F12225" t="str">
            <v>ПЛАСТИК</v>
          </cell>
        </row>
        <row r="12226">
          <cell r="A12226" t="str">
            <v>F5800</v>
          </cell>
          <cell r="B12226" t="str">
            <v>FIMAKO</v>
          </cell>
          <cell r="C12226" t="str">
            <v xml:space="preserve"> Корзинка ротанг М с крышкой бежевый</v>
          </cell>
          <cell r="E12226" t="str">
            <v>Россия</v>
          </cell>
          <cell r="F12226" t="str">
            <v>ПЛАСТИК</v>
          </cell>
        </row>
        <row r="12227">
          <cell r="A12227" t="str">
            <v>F5801</v>
          </cell>
          <cell r="B12227" t="str">
            <v>FIMAKO</v>
          </cell>
          <cell r="C12227" t="str">
            <v xml:space="preserve"> Корзинка ротанг М с крышкой коричневый</v>
          </cell>
          <cell r="E12227" t="str">
            <v>Россия</v>
          </cell>
          <cell r="F12227" t="str">
            <v>ПЛАСТИК</v>
          </cell>
        </row>
        <row r="12228">
          <cell r="A12228" t="str">
            <v>F5802</v>
          </cell>
          <cell r="B12228" t="str">
            <v>FIMAKO</v>
          </cell>
          <cell r="C12228" t="str">
            <v xml:space="preserve"> Корзинка ротанг М с крышкой белая</v>
          </cell>
          <cell r="E12228" t="str">
            <v>Россия</v>
          </cell>
          <cell r="F12228" t="str">
            <v>ПЛАСТИК</v>
          </cell>
        </row>
        <row r="12229">
          <cell r="A12229" t="str">
            <v>F5810</v>
          </cell>
          <cell r="B12229" t="str">
            <v>FIMAKO</v>
          </cell>
          <cell r="C12229" t="str">
            <v xml:space="preserve"> Корзинка ротанг М бежевый</v>
          </cell>
          <cell r="E12229" t="str">
            <v>Россия</v>
          </cell>
          <cell r="F12229" t="str">
            <v>ПЛАСТИК</v>
          </cell>
        </row>
        <row r="12230">
          <cell r="A12230" t="str">
            <v>F5811</v>
          </cell>
          <cell r="B12230" t="str">
            <v>FIMAKO</v>
          </cell>
          <cell r="C12230" t="str">
            <v xml:space="preserve"> Корзинка ротанг М коричневый</v>
          </cell>
          <cell r="E12230" t="str">
            <v>Россия</v>
          </cell>
          <cell r="F12230" t="str">
            <v>ПЛАСТИК</v>
          </cell>
        </row>
        <row r="12231">
          <cell r="A12231" t="str">
            <v>F5812</v>
          </cell>
          <cell r="B12231" t="str">
            <v>FIMAKO</v>
          </cell>
          <cell r="C12231" t="str">
            <v xml:space="preserve"> Корзинка ротанг М белая</v>
          </cell>
          <cell r="E12231" t="str">
            <v>Россия</v>
          </cell>
          <cell r="F12231" t="str">
            <v>ПЛАСТИК</v>
          </cell>
        </row>
        <row r="12232">
          <cell r="A12232" t="str">
            <v>F6000</v>
          </cell>
          <cell r="B12232" t="str">
            <v>FIMAKO</v>
          </cell>
          <cell r="C12232" t="str">
            <v xml:space="preserve"> Ведро для краски с сеткой для валика серый</v>
          </cell>
          <cell r="E12232" t="str">
            <v>Россия</v>
          </cell>
          <cell r="F12232" t="str">
            <v>ПЛАСТИК</v>
          </cell>
        </row>
        <row r="12233">
          <cell r="A12233" t="str">
            <v>F1000-1</v>
          </cell>
          <cell r="B12233" t="str">
            <v>FIMAKO</v>
          </cell>
          <cell r="C12233" t="str">
            <v xml:space="preserve"> Комод плетеный Люкс кремовый</v>
          </cell>
          <cell r="E12233" t="str">
            <v>Россия</v>
          </cell>
          <cell r="F12233" t="str">
            <v>ПЛАСТИК</v>
          </cell>
        </row>
        <row r="12234">
          <cell r="A12234" t="str">
            <v>TDS160</v>
          </cell>
          <cell r="B12234" t="str">
            <v>FIORETTA</v>
          </cell>
          <cell r="C12234" t="str">
            <v xml:space="preserve"> Промо-паллет серия посуды SUNFLOWER</v>
          </cell>
          <cell r="D12234" t="str">
            <v xml:space="preserve"> SUNFLOWER dinnerware promo-pallet</v>
          </cell>
          <cell r="E12234" t="str">
            <v>Китай</v>
          </cell>
          <cell r="F12234" t="str">
            <v>КЕРАМИКА</v>
          </cell>
        </row>
        <row r="12235">
          <cell r="A12235" t="str">
            <v>TDP041</v>
          </cell>
          <cell r="B12235" t="str">
            <v>FIORETTA</v>
          </cell>
          <cell r="C12235" t="str">
            <v xml:space="preserve"> Тарелка обеденная SULTAN PALACE 25см</v>
          </cell>
          <cell r="D12235" t="str">
            <v xml:space="preserve"> SULTAN PALACE Dinner plate 9.75"/25cm</v>
          </cell>
          <cell r="E12235" t="str">
            <v>Китай</v>
          </cell>
          <cell r="F12235" t="str">
            <v>КЕРАМИКА</v>
          </cell>
        </row>
        <row r="12236">
          <cell r="A12236" t="str">
            <v>TDP042</v>
          </cell>
          <cell r="B12236" t="str">
            <v>FIORETTA</v>
          </cell>
          <cell r="C12236" t="str">
            <v xml:space="preserve"> Тарелка суповая SULTAN PALACE 18см</v>
          </cell>
          <cell r="D12236" t="str">
            <v xml:space="preserve"> SULTAN PALACE Soup bowl 7"/18cm</v>
          </cell>
          <cell r="E12236" t="str">
            <v>Китай</v>
          </cell>
          <cell r="F12236" t="str">
            <v>КЕРАМИКА</v>
          </cell>
        </row>
        <row r="12237">
          <cell r="A12237" t="str">
            <v>TDP043</v>
          </cell>
          <cell r="B12237" t="str">
            <v>FIORETTA</v>
          </cell>
          <cell r="C12237" t="str">
            <v xml:space="preserve"> Тарелка десертная SULTAN PALACE 19см</v>
          </cell>
          <cell r="D12237" t="str">
            <v xml:space="preserve"> SULTAN PALACE Dessert plate 7.5"/19cm</v>
          </cell>
          <cell r="E12237" t="str">
            <v>Китай</v>
          </cell>
          <cell r="F12237" t="str">
            <v>КЕРАМИКА</v>
          </cell>
        </row>
        <row r="12238">
          <cell r="A12238" t="str">
            <v>TDM044</v>
          </cell>
          <cell r="B12238" t="str">
            <v>FIORETTA</v>
          </cell>
          <cell r="C12238" t="str">
            <v xml:space="preserve"> Кружка SULTAN PALACE 360мл</v>
          </cell>
          <cell r="D12238" t="str">
            <v xml:space="preserve"> SULTAN PALACE Mug 12oz/360ml</v>
          </cell>
          <cell r="E12238" t="str">
            <v>Китай</v>
          </cell>
          <cell r="F12238" t="str">
            <v>КЕРАМИКА</v>
          </cell>
        </row>
        <row r="12239">
          <cell r="A12239" t="str">
            <v>TDP123</v>
          </cell>
          <cell r="B12239" t="str">
            <v>FIORETTA</v>
          </cell>
          <cell r="C12239" t="str">
            <v xml:space="preserve"> Десертная тарелка COUNTRY CHARM 19см</v>
          </cell>
          <cell r="D12239" t="str">
            <v xml:space="preserve"> Dessert plate COUNTRY CHARM 7.5'/19cm</v>
          </cell>
          <cell r="E12239" t="str">
            <v>Китай</v>
          </cell>
          <cell r="F12239" t="str">
            <v>КЕРАМИКА</v>
          </cell>
        </row>
        <row r="12240">
          <cell r="A12240" t="str">
            <v>TDB124</v>
          </cell>
          <cell r="B12240" t="str">
            <v>FIORETTA</v>
          </cell>
          <cell r="C12240" t="str">
            <v xml:space="preserve"> Салатник COUNTRY CHARM 14см</v>
          </cell>
          <cell r="D12240" t="str">
            <v xml:space="preserve"> Bowl COUNTRY CHARM 5.5'/14cm</v>
          </cell>
          <cell r="E12240" t="str">
            <v>Китай</v>
          </cell>
          <cell r="F12240" t="str">
            <v>КЕРАМИКА</v>
          </cell>
        </row>
        <row r="12241">
          <cell r="A12241" t="str">
            <v>TDM125</v>
          </cell>
          <cell r="B12241" t="str">
            <v>FIORETTA</v>
          </cell>
          <cell r="C12241" t="str">
            <v xml:space="preserve"> Кружка COUNTRY CHARM 360мл</v>
          </cell>
          <cell r="D12241" t="str">
            <v xml:space="preserve"> Mug COUNTRY CHARM 12oz/360ml</v>
          </cell>
          <cell r="E12241" t="str">
            <v>Китай</v>
          </cell>
          <cell r="F12241" t="str">
            <v>КЕРАМИКА</v>
          </cell>
        </row>
        <row r="12242">
          <cell r="A12242" t="str">
            <v>TDP121</v>
          </cell>
          <cell r="B12242" t="str">
            <v>FIORETTA</v>
          </cell>
          <cell r="C12242" t="str">
            <v xml:space="preserve"> Обеденная тарелка COUNTRY CHARM 25см</v>
          </cell>
          <cell r="D12242" t="str">
            <v xml:space="preserve"> Dinner plate COUNTRY CHARM 9.75'/25cm</v>
          </cell>
          <cell r="E12242" t="str">
            <v>Китай</v>
          </cell>
          <cell r="F12242" t="str">
            <v>КЕРАМИКА</v>
          </cell>
        </row>
        <row r="12243">
          <cell r="A12243" t="str">
            <v>TDP122</v>
          </cell>
          <cell r="B12243" t="str">
            <v>FIORETTA</v>
          </cell>
          <cell r="C12243" t="str">
            <v xml:space="preserve"> Суповая тарелка COUNTRY CHARM 21см</v>
          </cell>
          <cell r="D12243" t="str">
            <v xml:space="preserve"> Soup bowl COUNTRY CHARM 8.25'/21cm</v>
          </cell>
          <cell r="E12243" t="str">
            <v>Китай</v>
          </cell>
          <cell r="F12243" t="str">
            <v>КЕРАМИКА</v>
          </cell>
        </row>
        <row r="12244">
          <cell r="A12244" t="str">
            <v>TDP141</v>
          </cell>
          <cell r="B12244" t="str">
            <v>FIORETTA</v>
          </cell>
          <cell r="C12244" t="str">
            <v xml:space="preserve"> Тарелка обеденная ORIENTAL RED 25см</v>
          </cell>
          <cell r="D12244" t="str">
            <v xml:space="preserve"> Dinner plate ORIENTAL RED 9.75/25cm</v>
          </cell>
          <cell r="E12244" t="str">
            <v>Китай</v>
          </cell>
          <cell r="F12244" t="str">
            <v>ФАРФОР</v>
          </cell>
        </row>
        <row r="12245">
          <cell r="A12245" t="str">
            <v>TDP142</v>
          </cell>
          <cell r="B12245" t="str">
            <v>FIORETTA</v>
          </cell>
          <cell r="C12245" t="str">
            <v xml:space="preserve"> Тарелка суповая ORIENTAL RED 20см</v>
          </cell>
          <cell r="D12245" t="str">
            <v xml:space="preserve"> Soup bowl ORIENTAL RED 8/20cm</v>
          </cell>
          <cell r="E12245" t="str">
            <v>Китай</v>
          </cell>
          <cell r="F12245" t="str">
            <v>ФАРФОР</v>
          </cell>
        </row>
        <row r="12246">
          <cell r="A12246" t="str">
            <v>TDP143</v>
          </cell>
          <cell r="B12246" t="str">
            <v>FIORETTA</v>
          </cell>
          <cell r="C12246" t="str">
            <v xml:space="preserve"> Тарелка десертная ORIENTAL RED 19см</v>
          </cell>
          <cell r="D12246" t="str">
            <v xml:space="preserve"> Dessert plate ORIENTAL RED 7.5/19cm</v>
          </cell>
          <cell r="E12246" t="str">
            <v>Китай</v>
          </cell>
          <cell r="F12246" t="str">
            <v>ФАРФОР</v>
          </cell>
        </row>
        <row r="12247">
          <cell r="A12247" t="str">
            <v>TDB144</v>
          </cell>
          <cell r="B12247" t="str">
            <v>FIORETTA</v>
          </cell>
          <cell r="C12247" t="str">
            <v xml:space="preserve"> Салатник ORIENTAL RED 15см</v>
          </cell>
          <cell r="D12247" t="str">
            <v xml:space="preserve"> Salad bowl ORIENTAL RED 6/15cm</v>
          </cell>
          <cell r="E12247" t="str">
            <v>Китай</v>
          </cell>
          <cell r="F12247" t="str">
            <v>ФАРФОР</v>
          </cell>
        </row>
        <row r="12248">
          <cell r="A12248" t="str">
            <v>TDM145</v>
          </cell>
          <cell r="B12248" t="str">
            <v>FIORETTA</v>
          </cell>
          <cell r="C12248" t="str">
            <v xml:space="preserve"> Кружка ORIENTAL RED 350мл</v>
          </cell>
          <cell r="D12248" t="str">
            <v xml:space="preserve"> Mug ORIENTAL RED 350ml</v>
          </cell>
          <cell r="E12248" t="str">
            <v>Китай</v>
          </cell>
          <cell r="F12248" t="str">
            <v>ФАРФОР</v>
          </cell>
        </row>
        <row r="12249">
          <cell r="A12249" t="str">
            <v>TDP151</v>
          </cell>
          <cell r="B12249" t="str">
            <v>FIORETTA</v>
          </cell>
          <cell r="C12249" t="str">
            <v xml:space="preserve"> Тарелка обеденная ORIENTAL BLUE 25см</v>
          </cell>
          <cell r="D12249" t="str">
            <v xml:space="preserve"> Dinner plate ORIENTAL BLUE 9.75/25cm</v>
          </cell>
          <cell r="E12249" t="str">
            <v>Китай</v>
          </cell>
          <cell r="F12249" t="str">
            <v>ФАРФОР</v>
          </cell>
        </row>
        <row r="12250">
          <cell r="A12250" t="str">
            <v>TDP152</v>
          </cell>
          <cell r="B12250" t="str">
            <v>FIORETTA</v>
          </cell>
          <cell r="C12250" t="str">
            <v xml:space="preserve"> Тарелка суповая ORIENTAL BLUE 20см</v>
          </cell>
          <cell r="D12250" t="str">
            <v xml:space="preserve"> Soup bowl ORIENTAL BLUE 8/20cm</v>
          </cell>
          <cell r="E12250" t="str">
            <v>Китай</v>
          </cell>
          <cell r="F12250" t="str">
            <v>ФАРФОР</v>
          </cell>
        </row>
        <row r="12251">
          <cell r="A12251" t="str">
            <v>TDP153</v>
          </cell>
          <cell r="B12251" t="str">
            <v>FIORETTA</v>
          </cell>
          <cell r="C12251" t="str">
            <v xml:space="preserve"> Тарелка десертная ORIENTAL BLUE 19см</v>
          </cell>
          <cell r="D12251" t="str">
            <v xml:space="preserve"> Dessert plate ORIENTAL BLUE 7.5/19cm</v>
          </cell>
          <cell r="E12251" t="str">
            <v>Китай</v>
          </cell>
          <cell r="F12251" t="str">
            <v>ФАРФОР</v>
          </cell>
        </row>
        <row r="12252">
          <cell r="A12252" t="str">
            <v>TDB154</v>
          </cell>
          <cell r="B12252" t="str">
            <v>FIORETTA</v>
          </cell>
          <cell r="C12252" t="str">
            <v xml:space="preserve"> Салатник ORIENTAL BLUE 15см</v>
          </cell>
          <cell r="D12252" t="str">
            <v xml:space="preserve"> Salad bowl ORIENTAL BLUE 6/15cm</v>
          </cell>
          <cell r="E12252" t="str">
            <v>Китай</v>
          </cell>
          <cell r="F12252" t="str">
            <v>ФАРФОР</v>
          </cell>
        </row>
        <row r="12253">
          <cell r="A12253" t="str">
            <v>TDM155</v>
          </cell>
          <cell r="B12253" t="str">
            <v>FIORETTA</v>
          </cell>
          <cell r="C12253" t="str">
            <v xml:space="preserve"> Кружка ORIENTAL BLUE 350мл</v>
          </cell>
          <cell r="D12253" t="str">
            <v xml:space="preserve"> Mug ORIENTAL BLUE 350ml</v>
          </cell>
          <cell r="E12253" t="str">
            <v>Китай</v>
          </cell>
          <cell r="F12253" t="str">
            <v>ФАРФОР</v>
          </cell>
        </row>
        <row r="12254">
          <cell r="A12254" t="str">
            <v>TDP171</v>
          </cell>
          <cell r="B12254" t="str">
            <v>FIORETTA</v>
          </cell>
          <cell r="C12254" t="str">
            <v xml:space="preserve"> Тарелка обеденная LEMONS 25см</v>
          </cell>
          <cell r="D12254" t="str">
            <v xml:space="preserve"> LEMONS Dinner Plate 25cm</v>
          </cell>
          <cell r="E12254" t="str">
            <v>Китай</v>
          </cell>
          <cell r="F12254" t="str">
            <v>КЕРАМИКА</v>
          </cell>
        </row>
        <row r="12255">
          <cell r="A12255" t="str">
            <v>TDP172</v>
          </cell>
          <cell r="B12255" t="str">
            <v>FIORETTA</v>
          </cell>
          <cell r="C12255" t="str">
            <v xml:space="preserve"> Тарелка суповая LEMONS 18см</v>
          </cell>
          <cell r="D12255" t="str">
            <v xml:space="preserve"> LEMONS Soup Plate 18cm</v>
          </cell>
          <cell r="E12255" t="str">
            <v>Китай</v>
          </cell>
          <cell r="F12255" t="str">
            <v>КЕРАМИКА</v>
          </cell>
        </row>
        <row r="12256">
          <cell r="A12256" t="str">
            <v>TDP173</v>
          </cell>
          <cell r="B12256" t="str">
            <v>FIORETTA</v>
          </cell>
          <cell r="C12256" t="str">
            <v xml:space="preserve"> Тарелка десертная LEMONS 19см</v>
          </cell>
          <cell r="D12256" t="str">
            <v xml:space="preserve"> LEMONS Dessert Plate 19cm</v>
          </cell>
          <cell r="E12256" t="str">
            <v>Китай</v>
          </cell>
          <cell r="F12256" t="str">
            <v>КЕРАМИКА</v>
          </cell>
        </row>
        <row r="12257">
          <cell r="A12257" t="str">
            <v>TDB174</v>
          </cell>
          <cell r="B12257" t="str">
            <v>FIORETTA</v>
          </cell>
          <cell r="C12257" t="str">
            <v xml:space="preserve"> Салатник LEMONS 14см</v>
          </cell>
          <cell r="D12257" t="str">
            <v xml:space="preserve"> LEMONS Bowl Plate 14cm</v>
          </cell>
          <cell r="E12257" t="str">
            <v>Китай</v>
          </cell>
          <cell r="F12257" t="str">
            <v>КЕРАМИКА</v>
          </cell>
        </row>
        <row r="12258">
          <cell r="A12258" t="str">
            <v>TDM175</v>
          </cell>
          <cell r="B12258" t="str">
            <v>FIORETTA</v>
          </cell>
          <cell r="C12258" t="str">
            <v xml:space="preserve"> Кружка LEMONS 370мл</v>
          </cell>
          <cell r="D12258" t="str">
            <v xml:space="preserve"> LEMONS Mug 370ml</v>
          </cell>
          <cell r="E12258" t="str">
            <v>Китай</v>
          </cell>
          <cell r="F12258" t="str">
            <v>КЕРАМИКА</v>
          </cell>
        </row>
        <row r="12259">
          <cell r="A12259" t="str">
            <v>TDP181</v>
          </cell>
          <cell r="B12259" t="str">
            <v>FIORETTA</v>
          </cell>
          <cell r="C12259" t="str">
            <v xml:space="preserve"> Тарелка обеденная SUMMER DREAMS 25см</v>
          </cell>
          <cell r="D12259" t="str">
            <v xml:space="preserve"> SUMMER DREAMS Dinner Plate 25cm</v>
          </cell>
          <cell r="E12259" t="str">
            <v>Китай</v>
          </cell>
          <cell r="F12259" t="str">
            <v>КЕРАМИКА</v>
          </cell>
        </row>
        <row r="12260">
          <cell r="A12260" t="str">
            <v>TDP182</v>
          </cell>
          <cell r="B12260" t="str">
            <v>FIORETTA</v>
          </cell>
          <cell r="C12260" t="str">
            <v xml:space="preserve"> Тарелка суповая SUMMER DREAMS 21см</v>
          </cell>
          <cell r="D12260" t="str">
            <v xml:space="preserve"> SUMMER DREAMS Soup Plate 21cm</v>
          </cell>
          <cell r="E12260" t="str">
            <v>Китай</v>
          </cell>
          <cell r="F12260" t="str">
            <v>КЕРАМИКА</v>
          </cell>
        </row>
        <row r="12261">
          <cell r="A12261" t="str">
            <v>TDP183</v>
          </cell>
          <cell r="B12261" t="str">
            <v>FIORETTA</v>
          </cell>
          <cell r="C12261" t="str">
            <v xml:space="preserve"> Тарелка десертная SUMMER DREAMS 19см</v>
          </cell>
          <cell r="D12261" t="str">
            <v xml:space="preserve"> SUMMER DREAMS Dessert Plate 19cm</v>
          </cell>
          <cell r="E12261" t="str">
            <v>Китай</v>
          </cell>
          <cell r="F12261" t="str">
            <v>КЕРАМИКА</v>
          </cell>
        </row>
        <row r="12262">
          <cell r="A12262" t="str">
            <v>TDB184</v>
          </cell>
          <cell r="B12262" t="str">
            <v>FIORETTA</v>
          </cell>
          <cell r="C12262" t="str">
            <v xml:space="preserve"> Салатник SUMMER DREAMS 14см</v>
          </cell>
          <cell r="D12262" t="str">
            <v xml:space="preserve"> SUMMER DREAMS Bowl Plate 14cm</v>
          </cell>
          <cell r="E12262" t="str">
            <v>Китай</v>
          </cell>
          <cell r="F12262" t="str">
            <v>КЕРАМИКА</v>
          </cell>
        </row>
        <row r="12263">
          <cell r="A12263" t="str">
            <v>TDM185</v>
          </cell>
          <cell r="B12263" t="str">
            <v>FIORETTA</v>
          </cell>
          <cell r="C12263" t="str">
            <v xml:space="preserve"> Кружка SUMMER DREAMS 370мл</v>
          </cell>
          <cell r="D12263" t="str">
            <v xml:space="preserve"> SUMMER DREAMS Mug 370ml</v>
          </cell>
          <cell r="E12263" t="str">
            <v>Китай</v>
          </cell>
          <cell r="F12263" t="str">
            <v>КЕРАМИКА</v>
          </cell>
        </row>
        <row r="12264">
          <cell r="A12264" t="str">
            <v>TDP051</v>
          </cell>
          <cell r="B12264" t="str">
            <v>FIORETTA</v>
          </cell>
          <cell r="C12264" t="str">
            <v xml:space="preserve"> Тарелка обеденная EXOTIC GARDEN 24см</v>
          </cell>
          <cell r="D12264" t="str">
            <v xml:space="preserve"> EXOTIC GARDEN Dinner Plate 24cm/9.5</v>
          </cell>
          <cell r="E12264" t="str">
            <v>Китай</v>
          </cell>
          <cell r="F12264" t="str">
            <v>ФАРФОР</v>
          </cell>
        </row>
        <row r="12265">
          <cell r="A12265" t="str">
            <v>TDP052</v>
          </cell>
          <cell r="B12265" t="str">
            <v>FIORETTA</v>
          </cell>
          <cell r="C12265" t="str">
            <v xml:space="preserve"> Тарелка суповая EXOTIC GARDEN 21см</v>
          </cell>
          <cell r="D12265" t="str">
            <v xml:space="preserve"> EXOTIC GARDEN Soup Plate 21cm/8.25</v>
          </cell>
          <cell r="E12265" t="str">
            <v>Китай</v>
          </cell>
          <cell r="F12265" t="str">
            <v>ФАРФОР</v>
          </cell>
        </row>
        <row r="12266">
          <cell r="A12266" t="str">
            <v>TDP053</v>
          </cell>
          <cell r="B12266" t="str">
            <v>FIORETTA</v>
          </cell>
          <cell r="C12266" t="str">
            <v xml:space="preserve"> Тарелка десертная EXOTIC GARDEN 19см</v>
          </cell>
          <cell r="D12266" t="str">
            <v xml:space="preserve"> EXOTIC GARDEN Dessert Plate 19cm/7.5</v>
          </cell>
          <cell r="E12266" t="str">
            <v>Китай</v>
          </cell>
          <cell r="F12266" t="str">
            <v>ФАРФОР</v>
          </cell>
        </row>
        <row r="12267">
          <cell r="A12267" t="str">
            <v>TDB054</v>
          </cell>
          <cell r="B12267" t="str">
            <v>FIORETTA</v>
          </cell>
          <cell r="C12267" t="str">
            <v xml:space="preserve"> Салатник EXOTIC GARDEN 14см</v>
          </cell>
          <cell r="D12267" t="str">
            <v xml:space="preserve"> EXOTIC GARDEN Bowl 14cm/5.5</v>
          </cell>
          <cell r="E12267" t="str">
            <v>Китай</v>
          </cell>
          <cell r="F12267" t="str">
            <v>ФАРФОР</v>
          </cell>
        </row>
        <row r="12268">
          <cell r="A12268" t="str">
            <v>TDB055</v>
          </cell>
          <cell r="B12268" t="str">
            <v>FIORETTA</v>
          </cell>
          <cell r="C12268" t="str">
            <v xml:space="preserve"> Салатник EXOTIC GARDEN 23см</v>
          </cell>
          <cell r="D12268" t="str">
            <v xml:space="preserve"> EXOTIC GARDEN Bowl 23cm/9</v>
          </cell>
          <cell r="E12268" t="str">
            <v>Китай</v>
          </cell>
          <cell r="F12268" t="str">
            <v>ФАРФОР</v>
          </cell>
        </row>
        <row r="12269">
          <cell r="A12269" t="str">
            <v>TDM056</v>
          </cell>
          <cell r="B12269" t="str">
            <v>FIORETTA</v>
          </cell>
          <cell r="C12269" t="str">
            <v xml:space="preserve"> Кружка EXOTIC GARDEN 360мл</v>
          </cell>
          <cell r="D12269" t="str">
            <v xml:space="preserve"> EXOTIC GARDEN Mug 360ml/12oz</v>
          </cell>
          <cell r="E12269" t="str">
            <v>Китай</v>
          </cell>
          <cell r="F12269" t="str">
            <v>ФАРФОР</v>
          </cell>
        </row>
        <row r="12270">
          <cell r="A12270" t="str">
            <v>TDP161</v>
          </cell>
          <cell r="B12270" t="str">
            <v>FIORETTA</v>
          </cell>
          <cell r="C12270" t="str">
            <v xml:space="preserve"> Тарелка обеденная SUNFLOWER 25см</v>
          </cell>
          <cell r="D12270" t="str">
            <v xml:space="preserve"> SUNFLOWER Dinner Plate 25cm</v>
          </cell>
          <cell r="E12270" t="str">
            <v>Китай</v>
          </cell>
          <cell r="F12270" t="str">
            <v>КЕРАМИКА</v>
          </cell>
        </row>
        <row r="12271">
          <cell r="A12271" t="str">
            <v>TDP162</v>
          </cell>
          <cell r="B12271" t="str">
            <v>FIORETTA</v>
          </cell>
          <cell r="C12271" t="str">
            <v xml:space="preserve"> Тарелка суповая SUNFLOWER 18см</v>
          </cell>
          <cell r="D12271" t="str">
            <v xml:space="preserve"> SUNFLOWER Soup Plate 18cm</v>
          </cell>
          <cell r="E12271" t="str">
            <v>Китай</v>
          </cell>
          <cell r="F12271" t="str">
            <v>КЕРАМИКА</v>
          </cell>
        </row>
        <row r="12272">
          <cell r="A12272" t="str">
            <v>TDP163</v>
          </cell>
          <cell r="B12272" t="str">
            <v>FIORETTA</v>
          </cell>
          <cell r="C12272" t="str">
            <v xml:space="preserve"> Тарелка десертная SUNFLOWER 19см</v>
          </cell>
          <cell r="D12272" t="str">
            <v xml:space="preserve"> SUNFLOWER Dessert Plate 19cm</v>
          </cell>
          <cell r="E12272" t="str">
            <v>Китай</v>
          </cell>
          <cell r="F12272" t="str">
            <v>КЕРАМИКА</v>
          </cell>
        </row>
        <row r="12273">
          <cell r="A12273" t="str">
            <v>TDB164</v>
          </cell>
          <cell r="B12273" t="str">
            <v>FIORETTA</v>
          </cell>
          <cell r="C12273" t="str">
            <v xml:space="preserve"> Салатник SUNFLOWER 14см</v>
          </cell>
          <cell r="D12273" t="str">
            <v xml:space="preserve"> SUNFLOWER Bowl Plate 14cm</v>
          </cell>
          <cell r="E12273" t="str">
            <v>Китай</v>
          </cell>
          <cell r="F12273" t="str">
            <v>КЕРАМИКА</v>
          </cell>
        </row>
        <row r="12274">
          <cell r="A12274" t="str">
            <v>TDM165</v>
          </cell>
          <cell r="B12274" t="str">
            <v>FIORETTA</v>
          </cell>
          <cell r="C12274" t="str">
            <v xml:space="preserve"> Кружка SUNFLOWER 370мл</v>
          </cell>
          <cell r="D12274" t="str">
            <v xml:space="preserve"> SUNFLOWER Mug 370ml</v>
          </cell>
          <cell r="E12274" t="str">
            <v>Китай</v>
          </cell>
          <cell r="F12274" t="str">
            <v>КЕРАМИКА</v>
          </cell>
        </row>
        <row r="12275">
          <cell r="A12275" t="str">
            <v>TDP101</v>
          </cell>
          <cell r="B12275" t="str">
            <v>FIORETTA</v>
          </cell>
          <cell r="C12275" t="str">
            <v xml:space="preserve"> Тарелка обеденная ROMANTICO 27см</v>
          </cell>
          <cell r="D12275" t="str">
            <v xml:space="preserve"> ROMANTICO Dinner Plate 27cm</v>
          </cell>
          <cell r="E12275" t="str">
            <v>Китай</v>
          </cell>
          <cell r="F12275" t="str">
            <v>ФАРФОР</v>
          </cell>
        </row>
        <row r="12276">
          <cell r="A12276" t="str">
            <v>TDP102</v>
          </cell>
          <cell r="B12276" t="str">
            <v>FIORETTA</v>
          </cell>
          <cell r="C12276" t="str">
            <v xml:space="preserve"> Тарелка суповая ROMANTICO 22см</v>
          </cell>
          <cell r="D12276" t="str">
            <v xml:space="preserve"> ROMANTICO Soup Plate 22cm</v>
          </cell>
          <cell r="E12276" t="str">
            <v>Китай</v>
          </cell>
          <cell r="F12276" t="str">
            <v>ФАРФОР</v>
          </cell>
        </row>
        <row r="12277">
          <cell r="A12277" t="str">
            <v>TDP103</v>
          </cell>
          <cell r="B12277" t="str">
            <v>FIORETTA</v>
          </cell>
          <cell r="C12277" t="str">
            <v xml:space="preserve"> Тарелка десертная ROMANTICO 19см</v>
          </cell>
          <cell r="D12277" t="str">
            <v xml:space="preserve"> ROMANTICO Dessert Plate 19cm</v>
          </cell>
          <cell r="E12277" t="str">
            <v>Китай</v>
          </cell>
          <cell r="F12277" t="str">
            <v>ФАРФОР</v>
          </cell>
        </row>
        <row r="12278">
          <cell r="A12278" t="str">
            <v>TDB104</v>
          </cell>
          <cell r="B12278" t="str">
            <v>FIORETTA</v>
          </cell>
          <cell r="C12278" t="str">
            <v xml:space="preserve"> Салатник ROMANTICO 15см</v>
          </cell>
          <cell r="D12278" t="str">
            <v xml:space="preserve"> ROMANTICO Bowl 15cm</v>
          </cell>
          <cell r="E12278" t="str">
            <v>Китай</v>
          </cell>
          <cell r="F12278" t="str">
            <v>ФАРФОР</v>
          </cell>
        </row>
        <row r="12279">
          <cell r="A12279" t="str">
            <v>TDB105</v>
          </cell>
          <cell r="B12279" t="str">
            <v>FIORETTA</v>
          </cell>
          <cell r="C12279" t="str">
            <v xml:space="preserve"> Салатник ROMANTICO 23см</v>
          </cell>
          <cell r="D12279" t="str">
            <v xml:space="preserve"> ROMANTICO Bowl 23cm</v>
          </cell>
          <cell r="E12279" t="str">
            <v>Китай</v>
          </cell>
          <cell r="F12279" t="str">
            <v>ФАРФОР</v>
          </cell>
        </row>
        <row r="12280">
          <cell r="A12280" t="str">
            <v>TDS106</v>
          </cell>
          <cell r="B12280" t="str">
            <v>FIORETTA</v>
          </cell>
          <cell r="C12280" t="str">
            <v xml:space="preserve"> Чайная пара ROMANTICO 250мл</v>
          </cell>
          <cell r="D12280" t="str">
            <v xml:space="preserve"> ROMANTICO 250ml cup &amp; saucer</v>
          </cell>
          <cell r="E12280" t="str">
            <v>Китай</v>
          </cell>
          <cell r="F12280" t="str">
            <v>ФАРФОР</v>
          </cell>
        </row>
        <row r="12281">
          <cell r="A12281" t="str">
            <v>TDP111</v>
          </cell>
          <cell r="B12281" t="str">
            <v>FIORETTA</v>
          </cell>
          <cell r="C12281" t="str">
            <v xml:space="preserve"> Тарелка обеденная VERSAILLES 27см</v>
          </cell>
          <cell r="D12281" t="str">
            <v xml:space="preserve"> VERSAILLES Dinner Plate 27cm</v>
          </cell>
          <cell r="E12281" t="str">
            <v>Китай</v>
          </cell>
          <cell r="F12281" t="str">
            <v>ФАРФОР</v>
          </cell>
        </row>
        <row r="12282">
          <cell r="A12282" t="str">
            <v>TDP112</v>
          </cell>
          <cell r="B12282" t="str">
            <v>FIORETTA</v>
          </cell>
          <cell r="C12282" t="str">
            <v xml:space="preserve"> Тарелка суповая VERSAILLES 22см</v>
          </cell>
          <cell r="D12282" t="str">
            <v xml:space="preserve"> VERSAILLES Soup Plate 22cm</v>
          </cell>
          <cell r="E12282" t="str">
            <v>Китай</v>
          </cell>
          <cell r="F12282" t="str">
            <v>ФАРФОР</v>
          </cell>
        </row>
        <row r="12283">
          <cell r="A12283" t="str">
            <v>TDP113</v>
          </cell>
          <cell r="B12283" t="str">
            <v>FIORETTA</v>
          </cell>
          <cell r="C12283" t="str">
            <v xml:space="preserve"> Тарелка десертная VERSAILLES 19см</v>
          </cell>
          <cell r="D12283" t="str">
            <v xml:space="preserve"> VERSAILLES Dessert Plate 19cm</v>
          </cell>
          <cell r="E12283" t="str">
            <v>Китай</v>
          </cell>
          <cell r="F12283" t="str">
            <v>ФАРФОР</v>
          </cell>
        </row>
        <row r="12284">
          <cell r="A12284" t="str">
            <v>TDB114</v>
          </cell>
          <cell r="B12284" t="str">
            <v>FIORETTA</v>
          </cell>
          <cell r="C12284" t="str">
            <v xml:space="preserve"> Салатник VERSAILLES 15см</v>
          </cell>
          <cell r="D12284" t="str">
            <v xml:space="preserve"> VERSAILLES Bowl 15cm</v>
          </cell>
          <cell r="E12284" t="str">
            <v>Китай</v>
          </cell>
          <cell r="F12284" t="str">
            <v>ФАРФОР</v>
          </cell>
        </row>
        <row r="12285">
          <cell r="A12285" t="str">
            <v>TDB115</v>
          </cell>
          <cell r="B12285" t="str">
            <v>FIORETTA</v>
          </cell>
          <cell r="C12285" t="str">
            <v xml:space="preserve"> Салатник VERSAILLES 23см</v>
          </cell>
          <cell r="D12285" t="str">
            <v xml:space="preserve"> VERSAILLES Bowl 23cm</v>
          </cell>
          <cell r="E12285" t="str">
            <v>Китай</v>
          </cell>
          <cell r="F12285" t="str">
            <v>ФАРФОР</v>
          </cell>
        </row>
        <row r="12286">
          <cell r="A12286" t="str">
            <v>TDS116</v>
          </cell>
          <cell r="B12286" t="str">
            <v>FIORETTA</v>
          </cell>
          <cell r="C12286" t="str">
            <v xml:space="preserve"> Чайная пара VERSAILLES 250мл</v>
          </cell>
          <cell r="D12286" t="str">
            <v xml:space="preserve"> VERSAILLES 250ml cup &amp; saucer</v>
          </cell>
          <cell r="E12286" t="str">
            <v>Китай</v>
          </cell>
          <cell r="F12286" t="str">
            <v>ФАРФОР</v>
          </cell>
        </row>
        <row r="12287">
          <cell r="A12287" t="str">
            <v>TDP081</v>
          </cell>
          <cell r="B12287" t="str">
            <v>FIORETTA</v>
          </cell>
          <cell r="C12287" t="str">
            <v xml:space="preserve"> Тарелка обеденная DYNASTY 27см</v>
          </cell>
          <cell r="D12287" t="str">
            <v xml:space="preserve"> DYNASTY Dinner Plate 27cm</v>
          </cell>
          <cell r="E12287" t="str">
            <v>Китай</v>
          </cell>
          <cell r="F12287" t="str">
            <v>ФАРФОР</v>
          </cell>
        </row>
        <row r="12288">
          <cell r="A12288" t="str">
            <v>TDP082</v>
          </cell>
          <cell r="B12288" t="str">
            <v>FIORETTA</v>
          </cell>
          <cell r="C12288" t="str">
            <v xml:space="preserve"> Тарелка суповая DYNASTY 23см</v>
          </cell>
          <cell r="D12288" t="str">
            <v xml:space="preserve"> DYNASTY Soup Plate 23cm</v>
          </cell>
          <cell r="E12288" t="str">
            <v>Китай</v>
          </cell>
          <cell r="F12288" t="str">
            <v>ФАРФОР</v>
          </cell>
        </row>
        <row r="12289">
          <cell r="A12289" t="str">
            <v>TDP083</v>
          </cell>
          <cell r="B12289" t="str">
            <v>FIORETTA</v>
          </cell>
          <cell r="C12289" t="str">
            <v xml:space="preserve"> Тарелка десертная DYNASTY 21см</v>
          </cell>
          <cell r="D12289" t="str">
            <v xml:space="preserve"> DYNASTY Dessert Plate 21cm</v>
          </cell>
          <cell r="E12289" t="str">
            <v>Китай</v>
          </cell>
          <cell r="F12289" t="str">
            <v>ФАРФОР</v>
          </cell>
        </row>
        <row r="12290">
          <cell r="A12290" t="str">
            <v>TDB084</v>
          </cell>
          <cell r="B12290" t="str">
            <v>FIORETTA</v>
          </cell>
          <cell r="C12290" t="str">
            <v xml:space="preserve"> Салатник DYNASTY 14см</v>
          </cell>
          <cell r="D12290" t="str">
            <v xml:space="preserve"> DYNASTY Bowl 14cm</v>
          </cell>
          <cell r="E12290" t="str">
            <v>Китай</v>
          </cell>
          <cell r="F12290" t="str">
            <v>ФАРФОР</v>
          </cell>
        </row>
        <row r="12291">
          <cell r="A12291" t="str">
            <v>TDB085</v>
          </cell>
          <cell r="B12291" t="str">
            <v>FIORETTA</v>
          </cell>
          <cell r="C12291" t="str">
            <v xml:space="preserve"> Салатник DYNASTY 23см</v>
          </cell>
          <cell r="D12291" t="str">
            <v xml:space="preserve"> DYNASTY Bowl 23cm</v>
          </cell>
          <cell r="E12291" t="str">
            <v>Китай</v>
          </cell>
          <cell r="F12291" t="str">
            <v>ФАРФОР</v>
          </cell>
        </row>
        <row r="12292">
          <cell r="A12292" t="str">
            <v>TDS086</v>
          </cell>
          <cell r="B12292" t="str">
            <v>FIORETTA</v>
          </cell>
          <cell r="C12292" t="str">
            <v xml:space="preserve"> Чайная пара DYNASTY 220мл</v>
          </cell>
          <cell r="D12292" t="str">
            <v xml:space="preserve"> DYNASTY 220ml cup &amp; saucer</v>
          </cell>
          <cell r="E12292" t="str">
            <v>Китай</v>
          </cell>
          <cell r="F12292" t="str">
            <v>ФАРФОР</v>
          </cell>
        </row>
        <row r="12293">
          <cell r="A12293" t="str">
            <v>TDP091</v>
          </cell>
          <cell r="B12293" t="str">
            <v>FIORETTA</v>
          </cell>
          <cell r="C12293" t="str">
            <v xml:space="preserve"> Тарелка обеденная ROYAL EMPIRE 27см</v>
          </cell>
          <cell r="D12293" t="str">
            <v xml:space="preserve"> ROYAL EMPIRE Dinner Plate 27cm</v>
          </cell>
          <cell r="E12293" t="str">
            <v>Китай</v>
          </cell>
          <cell r="F12293" t="str">
            <v>ФАРФОР</v>
          </cell>
        </row>
        <row r="12294">
          <cell r="A12294" t="str">
            <v>TDP092</v>
          </cell>
          <cell r="B12294" t="str">
            <v>FIORETTA</v>
          </cell>
          <cell r="C12294" t="str">
            <v xml:space="preserve"> Тарелка суповая ROYAL EMPIRE 23см</v>
          </cell>
          <cell r="D12294" t="str">
            <v xml:space="preserve"> ROYAL EMPIRE Soup Plate 23cm</v>
          </cell>
          <cell r="E12294" t="str">
            <v>Китай</v>
          </cell>
          <cell r="F12294" t="str">
            <v>ФАРФОР</v>
          </cell>
        </row>
        <row r="12295">
          <cell r="A12295" t="str">
            <v>TDP093</v>
          </cell>
          <cell r="B12295" t="str">
            <v>FIORETTA</v>
          </cell>
          <cell r="C12295" t="str">
            <v xml:space="preserve"> Тарелка десертная ROYAL EMPIRE 21см</v>
          </cell>
          <cell r="D12295" t="str">
            <v xml:space="preserve"> ROYAL EMPIRE Dessert Plate 21cm</v>
          </cell>
          <cell r="E12295" t="str">
            <v>Китай</v>
          </cell>
          <cell r="F12295" t="str">
            <v>ФАРФОР</v>
          </cell>
        </row>
        <row r="12296">
          <cell r="A12296" t="str">
            <v>TDB094</v>
          </cell>
          <cell r="B12296" t="str">
            <v>FIORETTA</v>
          </cell>
          <cell r="C12296" t="str">
            <v xml:space="preserve"> Салатник ROYAL EMPIRE 14см</v>
          </cell>
          <cell r="D12296" t="str">
            <v xml:space="preserve"> ROYAL EMPIRE Bowl 14cm</v>
          </cell>
          <cell r="E12296" t="str">
            <v>Китай</v>
          </cell>
          <cell r="F12296" t="str">
            <v>ФАРФОР</v>
          </cell>
        </row>
        <row r="12297">
          <cell r="A12297" t="str">
            <v>TDB095</v>
          </cell>
          <cell r="B12297" t="str">
            <v>FIORETTA</v>
          </cell>
          <cell r="C12297" t="str">
            <v xml:space="preserve"> Салатник ROYAL EMPIRE 23см</v>
          </cell>
          <cell r="D12297" t="str">
            <v xml:space="preserve"> ROYAL EMPIRE Bowl 23cm</v>
          </cell>
          <cell r="E12297" t="str">
            <v>Китай</v>
          </cell>
          <cell r="F12297" t="str">
            <v>ФАРФОР</v>
          </cell>
        </row>
        <row r="12298">
          <cell r="A12298" t="str">
            <v>TDS096</v>
          </cell>
          <cell r="B12298" t="str">
            <v>FIORETTA</v>
          </cell>
          <cell r="C12298" t="str">
            <v xml:space="preserve"> Чайная пара ROYAL EMPIRE 220мл</v>
          </cell>
          <cell r="D12298" t="str">
            <v xml:space="preserve"> ROYAL EMPIRE 220ml cup &amp; saucer</v>
          </cell>
          <cell r="E12298" t="str">
            <v>Китай</v>
          </cell>
          <cell r="F12298" t="str">
            <v>ФАРФОР</v>
          </cell>
        </row>
        <row r="12299">
          <cell r="A12299" t="str">
            <v>TDB074</v>
          </cell>
          <cell r="B12299" t="str">
            <v>FIORETTA</v>
          </cell>
          <cell r="C12299" t="str">
            <v xml:space="preserve"> Салатник SUMMER JOY GREEN 14см</v>
          </cell>
          <cell r="D12299" t="str">
            <v xml:space="preserve"> SUMMER JOY GREEN Bowl Plate 14cm</v>
          </cell>
          <cell r="E12299" t="str">
            <v>Китай</v>
          </cell>
          <cell r="F12299" t="str">
            <v>КЕРАМИКА</v>
          </cell>
        </row>
        <row r="12300">
          <cell r="A12300" t="str">
            <v>TDM075</v>
          </cell>
          <cell r="B12300" t="str">
            <v>FIORETTA</v>
          </cell>
          <cell r="C12300" t="str">
            <v xml:space="preserve"> Кружка SUMMER JOY GREEN 370мл</v>
          </cell>
          <cell r="D12300" t="str">
            <v xml:space="preserve"> SUMMER JOY GREEN Mug 370ml</v>
          </cell>
          <cell r="E12300" t="str">
            <v>Китай</v>
          </cell>
          <cell r="F12300" t="str">
            <v>КЕРАМИКА</v>
          </cell>
        </row>
        <row r="12301">
          <cell r="A12301" t="str">
            <v>TDP061</v>
          </cell>
          <cell r="B12301" t="str">
            <v>FIORETTA</v>
          </cell>
          <cell r="C12301" t="str">
            <v xml:space="preserve"> Тарелка обеденная SUMMER JOY RED 24см</v>
          </cell>
          <cell r="D12301" t="str">
            <v xml:space="preserve"> SUMMER JOY RED Dinner Plate 24cm</v>
          </cell>
          <cell r="E12301" t="str">
            <v>Китай</v>
          </cell>
          <cell r="F12301" t="str">
            <v>КЕРАМИКА</v>
          </cell>
        </row>
        <row r="12302">
          <cell r="A12302" t="str">
            <v>TDP062</v>
          </cell>
          <cell r="B12302" t="str">
            <v>FIORETTA</v>
          </cell>
          <cell r="C12302" t="str">
            <v xml:space="preserve"> Тарелка суповая SUMMER JOY RED 18см</v>
          </cell>
          <cell r="D12302" t="str">
            <v xml:space="preserve"> SUMMER JOY RED Soup Plate 18cm</v>
          </cell>
          <cell r="E12302" t="str">
            <v>Китай</v>
          </cell>
          <cell r="F12302" t="str">
            <v>КЕРАМИКА</v>
          </cell>
        </row>
        <row r="12303">
          <cell r="A12303" t="str">
            <v>TDP063</v>
          </cell>
          <cell r="B12303" t="str">
            <v>FIORETTA</v>
          </cell>
          <cell r="C12303" t="str">
            <v xml:space="preserve"> Тарелка десертная SUMMER JOY RED 19см</v>
          </cell>
          <cell r="D12303" t="str">
            <v xml:space="preserve"> SUMMER JOY RED Dessert Plate 19cm</v>
          </cell>
          <cell r="E12303" t="str">
            <v>Китай</v>
          </cell>
          <cell r="F12303" t="str">
            <v>КЕРАМИКА</v>
          </cell>
        </row>
        <row r="12304">
          <cell r="A12304" t="str">
            <v>TDB064</v>
          </cell>
          <cell r="B12304" t="str">
            <v>FIORETTA</v>
          </cell>
          <cell r="C12304" t="str">
            <v xml:space="preserve"> Салатник SUMMER JOY RED 14см</v>
          </cell>
          <cell r="D12304" t="str">
            <v xml:space="preserve"> SUMMER JOY RED Bowl Plate 14cm</v>
          </cell>
          <cell r="E12304" t="str">
            <v>Китай</v>
          </cell>
          <cell r="F12304" t="str">
            <v>КЕРАМИКА</v>
          </cell>
        </row>
        <row r="12305">
          <cell r="A12305" t="str">
            <v>TDM065</v>
          </cell>
          <cell r="B12305" t="str">
            <v>FIORETTA</v>
          </cell>
          <cell r="C12305" t="str">
            <v xml:space="preserve"> Кружка SUMMER JOY RED 370мл</v>
          </cell>
          <cell r="D12305" t="str">
            <v xml:space="preserve"> SUMMER JOY RED Mug 370ml</v>
          </cell>
          <cell r="E12305" t="str">
            <v>Китай</v>
          </cell>
          <cell r="F12305" t="str">
            <v>КЕРАМИКА</v>
          </cell>
        </row>
        <row r="12306">
          <cell r="A12306" t="str">
            <v>TDP071</v>
          </cell>
          <cell r="B12306" t="str">
            <v>FIORETTA</v>
          </cell>
          <cell r="C12306" t="str">
            <v xml:space="preserve"> Тарелка обеденная SUMMER JOY GREEN 24см</v>
          </cell>
          <cell r="D12306" t="str">
            <v xml:space="preserve"> SUMMER JOY GREEN Dinner Plate 24cm</v>
          </cell>
          <cell r="E12306" t="str">
            <v>Китай</v>
          </cell>
          <cell r="F12306" t="str">
            <v>КЕРАМИКА</v>
          </cell>
        </row>
        <row r="12307">
          <cell r="A12307" t="str">
            <v>TDP072</v>
          </cell>
          <cell r="B12307" t="str">
            <v>FIORETTA</v>
          </cell>
          <cell r="C12307" t="str">
            <v xml:space="preserve"> Тарелка суповая SUMMER JOY GREEN 18см</v>
          </cell>
          <cell r="D12307" t="str">
            <v xml:space="preserve"> SUMMER JOY GREEN Soup Plate 18cm</v>
          </cell>
          <cell r="E12307" t="str">
            <v>Китай</v>
          </cell>
          <cell r="F12307" t="str">
            <v>КЕРАМИКА</v>
          </cell>
        </row>
        <row r="12308">
          <cell r="A12308" t="str">
            <v>TDP073</v>
          </cell>
          <cell r="B12308" t="str">
            <v>FIORETTA</v>
          </cell>
          <cell r="C12308" t="str">
            <v xml:space="preserve"> Тарелка десертная SUMMER JOY GREEN 19см</v>
          </cell>
          <cell r="D12308" t="str">
            <v xml:space="preserve"> SUMMER JOY GREEN Dessert Plate 19cm</v>
          </cell>
          <cell r="E12308" t="str">
            <v>Китай</v>
          </cell>
          <cell r="F12308" t="str">
            <v>КЕРАМИКА</v>
          </cell>
        </row>
        <row r="12309">
          <cell r="A12309" t="str">
            <v>TN532U</v>
          </cell>
          <cell r="B12309" t="str">
            <v>MULTIPL2000</v>
          </cell>
          <cell r="C12309" t="str">
            <v xml:space="preserve"> Сиденье на унитаз ИМПОРТ</v>
          </cell>
          <cell r="E12309" t="str">
            <v>Россия</v>
          </cell>
          <cell r="F12309" t="str">
            <v>ПЛАСТИК</v>
          </cell>
        </row>
        <row r="12310">
          <cell r="A12310" t="str">
            <v>TN134</v>
          </cell>
          <cell r="B12310" t="str">
            <v>MULTIPL2000</v>
          </cell>
          <cell r="C12310" t="str">
            <v xml:space="preserve"> Щетка МОНИКА</v>
          </cell>
          <cell r="E12310" t="str">
            <v>Россия</v>
          </cell>
          <cell r="F12310" t="str">
            <v>ПЛАСТИК</v>
          </cell>
        </row>
        <row r="12311">
          <cell r="A12311" t="str">
            <v>TN165</v>
          </cell>
          <cell r="B12311" t="str">
            <v>MULTIPL2000</v>
          </cell>
          <cell r="C12311" t="str">
            <v xml:space="preserve"> Щетка ЛЕДИ БРУК</v>
          </cell>
          <cell r="E12311" t="str">
            <v>Россия</v>
          </cell>
          <cell r="F12311" t="str">
            <v>ПЛАСТИК</v>
          </cell>
        </row>
        <row r="12312">
          <cell r="A12312" t="str">
            <v>TN189</v>
          </cell>
          <cell r="B12312" t="str">
            <v>MULTIPL2000</v>
          </cell>
          <cell r="C12312" t="str">
            <v xml:space="preserve"> Щетка для рук КАМИЛ</v>
          </cell>
          <cell r="E12312" t="str">
            <v>Россия</v>
          </cell>
          <cell r="F12312" t="str">
            <v>ПЛАСТИК</v>
          </cell>
        </row>
        <row r="12313">
          <cell r="A12313" t="str">
            <v>TN234</v>
          </cell>
          <cell r="B12313" t="str">
            <v>MULTIPL2000</v>
          </cell>
          <cell r="C12313" t="str">
            <v xml:space="preserve"> Щетка с пемзой малая</v>
          </cell>
          <cell r="E12313" t="str">
            <v>Россия</v>
          </cell>
          <cell r="F12313" t="str">
            <v>ПЛАСТИК</v>
          </cell>
        </row>
        <row r="12314">
          <cell r="A12314" t="str">
            <v>TN446</v>
          </cell>
          <cell r="B12314" t="str">
            <v>MULTIPL2000</v>
          </cell>
          <cell r="C12314" t="str">
            <v xml:space="preserve"> Щетка ЛЕНИВКА</v>
          </cell>
          <cell r="E12314" t="str">
            <v>Россия</v>
          </cell>
          <cell r="F12314" t="str">
            <v>ПЛАСТИК</v>
          </cell>
        </row>
        <row r="12315">
          <cell r="A12315" t="str">
            <v>TN103</v>
          </cell>
          <cell r="B12315" t="str">
            <v>MULTIPL2000</v>
          </cell>
          <cell r="C12315" t="str">
            <v xml:space="preserve"> Щетка УТЮГ большая</v>
          </cell>
          <cell r="E12315" t="str">
            <v>Россия</v>
          </cell>
          <cell r="F12315" t="str">
            <v>ПЛАСТИК</v>
          </cell>
        </row>
        <row r="12316">
          <cell r="A12316" t="str">
            <v>TN158</v>
          </cell>
          <cell r="B12316" t="str">
            <v>MULTIPL2000</v>
          </cell>
          <cell r="C12316" t="str">
            <v xml:space="preserve"> Щетка ШРОБЕР</v>
          </cell>
          <cell r="E12316" t="str">
            <v>Россия</v>
          </cell>
          <cell r="F12316" t="str">
            <v>ПЛАСТИК</v>
          </cell>
        </row>
        <row r="12317">
          <cell r="A12317" t="str">
            <v>TN318</v>
          </cell>
          <cell r="B12317" t="str">
            <v>MULTIPL2000</v>
          </cell>
          <cell r="C12317" t="str">
            <v xml:space="preserve"> Щетка ЭСПЕРАНCА 28см</v>
          </cell>
          <cell r="E12317" t="str">
            <v>Россия</v>
          </cell>
          <cell r="F12317" t="str">
            <v>ПЛАСТИК</v>
          </cell>
        </row>
        <row r="12318">
          <cell r="A12318" t="str">
            <v>TN493</v>
          </cell>
          <cell r="B12318" t="str">
            <v>MULTIPL2000</v>
          </cell>
          <cell r="C12318" t="str">
            <v xml:space="preserve"> Щетка-сметка DUZY</v>
          </cell>
          <cell r="E12318" t="str">
            <v>Россия</v>
          </cell>
          <cell r="F12318" t="str">
            <v>ПЛАСТИК</v>
          </cell>
        </row>
        <row r="12319">
          <cell r="A12319" t="str">
            <v>TN475</v>
          </cell>
          <cell r="B12319" t="str">
            <v>MULTIPL2000</v>
          </cell>
          <cell r="C12319" t="str">
            <v xml:space="preserve"> Палка для щетки</v>
          </cell>
          <cell r="E12319" t="str">
            <v>Россия</v>
          </cell>
          <cell r="F12319" t="str">
            <v>МЕТАЛЛ</v>
          </cell>
        </row>
        <row r="12320">
          <cell r="A12320" t="str">
            <v>TN042</v>
          </cell>
          <cell r="B12320" t="str">
            <v>MULTIPL2000</v>
          </cell>
          <cell r="C12320" t="str">
            <v xml:space="preserve"> Ерш WC мини</v>
          </cell>
          <cell r="E12320" t="str">
            <v>Россия</v>
          </cell>
          <cell r="F12320" t="str">
            <v>ПЛАСТИК</v>
          </cell>
        </row>
        <row r="12321">
          <cell r="A12321" t="str">
            <v>TN080</v>
          </cell>
          <cell r="B12321" t="str">
            <v>MULTIPL2000</v>
          </cell>
          <cell r="C12321" t="str">
            <v xml:space="preserve"> Ерш для унитаза ЛЮКС</v>
          </cell>
          <cell r="E12321" t="str">
            <v>Россия</v>
          </cell>
          <cell r="F12321" t="str">
            <v>ПЛАСТИК</v>
          </cell>
        </row>
        <row r="12322">
          <cell r="A12322" t="str">
            <v>TN174</v>
          </cell>
          <cell r="B12322" t="str">
            <v>MULTIPL2000</v>
          </cell>
          <cell r="C12322" t="str">
            <v xml:space="preserve"> Ведро с отжимом 12л</v>
          </cell>
          <cell r="E12322" t="str">
            <v>Россия</v>
          </cell>
          <cell r="F12322" t="str">
            <v>ПЛАСТИК</v>
          </cell>
        </row>
        <row r="12323">
          <cell r="A12323" t="str">
            <v>TN059</v>
          </cell>
          <cell r="B12323" t="str">
            <v>MULTIPL2000</v>
          </cell>
          <cell r="C12323" t="str">
            <v xml:space="preserve"> Ерш МАЛЮТКА WC</v>
          </cell>
          <cell r="E12323" t="str">
            <v>Россия</v>
          </cell>
          <cell r="F12323" t="str">
            <v>ПЛАСТИК</v>
          </cell>
        </row>
        <row r="12324">
          <cell r="A12324" t="str">
            <v>TN066</v>
          </cell>
          <cell r="B12324" t="str">
            <v>MULTIPL2000</v>
          </cell>
          <cell r="C12324" t="str">
            <v xml:space="preserve"> Ерш для унитаза СТАНДАРТ</v>
          </cell>
          <cell r="E12324" t="str">
            <v>Россия</v>
          </cell>
          <cell r="F12324" t="str">
            <v>ПЛАСТИК</v>
          </cell>
        </row>
        <row r="12325">
          <cell r="A12325" t="str">
            <v>TN073</v>
          </cell>
          <cell r="B12325" t="str">
            <v>MULTIPL2000</v>
          </cell>
          <cell r="C12325" t="str">
            <v xml:space="preserve"> Ерш квадратный WC</v>
          </cell>
          <cell r="E12325" t="str">
            <v>Россия</v>
          </cell>
          <cell r="F12325" t="str">
            <v>ПЛАСТИК</v>
          </cell>
        </row>
        <row r="12326">
          <cell r="A12326" t="str">
            <v>TN271</v>
          </cell>
          <cell r="B12326" t="str">
            <v>MULTIPL2000</v>
          </cell>
          <cell r="C12326" t="str">
            <v xml:space="preserve"> Ерш КАПЛЯ WC</v>
          </cell>
          <cell r="E12326" t="str">
            <v>Россия</v>
          </cell>
          <cell r="F12326" t="str">
            <v>ПЛАСТИК</v>
          </cell>
        </row>
        <row r="12327">
          <cell r="A12327" t="str">
            <v>TN288</v>
          </cell>
          <cell r="B12327" t="str">
            <v>MULTIPL2000</v>
          </cell>
          <cell r="C12327" t="str">
            <v xml:space="preserve"> Ерш для унитаза ПИРАМИДА</v>
          </cell>
          <cell r="E12327" t="str">
            <v>Россия</v>
          </cell>
          <cell r="F12327" t="str">
            <v>ПЛАСТИК</v>
          </cell>
        </row>
        <row r="12328">
          <cell r="A12328" t="str">
            <v>TN097</v>
          </cell>
          <cell r="B12328" t="str">
            <v>MULTIPL2000</v>
          </cell>
          <cell r="C12328" t="str">
            <v xml:space="preserve"> Ерш фигурный WC</v>
          </cell>
          <cell r="E12328" t="str">
            <v>Россия</v>
          </cell>
          <cell r="F12328" t="str">
            <v>ПЛАСТИК</v>
          </cell>
        </row>
        <row r="12329">
          <cell r="A12329" t="str">
            <v>TN129</v>
          </cell>
          <cell r="B12329" t="str">
            <v>MULTIPL2000</v>
          </cell>
          <cell r="C12329" t="str">
            <v xml:space="preserve"> Ерш туалетный</v>
          </cell>
          <cell r="E12329" t="str">
            <v>Россия</v>
          </cell>
          <cell r="F12329" t="str">
            <v>ПЛАСТИК</v>
          </cell>
        </row>
        <row r="12330">
          <cell r="A12330" t="str">
            <v>TN370</v>
          </cell>
          <cell r="B12330" t="str">
            <v>MULTIPL2000</v>
          </cell>
          <cell r="C12330" t="str">
            <v xml:space="preserve"> Насадка для мытья окон</v>
          </cell>
          <cell r="E12330" t="str">
            <v>Россия</v>
          </cell>
          <cell r="F12330" t="str">
            <v>ПЛАСТИК</v>
          </cell>
        </row>
        <row r="12331">
          <cell r="A12331" t="str">
            <v>TN479</v>
          </cell>
          <cell r="B12331" t="str">
            <v>MULTIPL2000</v>
          </cell>
          <cell r="C12331" t="str">
            <v xml:space="preserve"> Пакеты для мусора 120л 10шт</v>
          </cell>
          <cell r="E12331" t="str">
            <v>Россия</v>
          </cell>
          <cell r="F12331" t="str">
            <v>ПЛАСТИК</v>
          </cell>
        </row>
        <row r="12332">
          <cell r="A12332" t="str">
            <v>TN868</v>
          </cell>
          <cell r="B12332" t="str">
            <v>MULTIPL2000</v>
          </cell>
          <cell r="C12332" t="str">
            <v xml:space="preserve"> Ерш туалетный КОЛОКОЛЬЧИК</v>
          </cell>
          <cell r="E12332" t="str">
            <v>Россия</v>
          </cell>
          <cell r="F12332" t="str">
            <v>ПЛАСТИК</v>
          </cell>
        </row>
        <row r="12333">
          <cell r="A12333" t="str">
            <v>TN186</v>
          </cell>
          <cell r="B12333" t="str">
            <v>MULTIPL2000</v>
          </cell>
          <cell r="C12333" t="str">
            <v xml:space="preserve"> Ведро строительное 12л</v>
          </cell>
          <cell r="E12333" t="str">
            <v>Россия</v>
          </cell>
          <cell r="F12333" t="str">
            <v>ПЛАСТИК</v>
          </cell>
        </row>
        <row r="12334">
          <cell r="A12334" t="str">
            <v>TN247</v>
          </cell>
          <cell r="B12334" t="str">
            <v>MULTIPL2000</v>
          </cell>
          <cell r="C12334" t="str">
            <v xml:space="preserve"> Ведро для краски</v>
          </cell>
          <cell r="E12334" t="str">
            <v>Россия</v>
          </cell>
          <cell r="F12334" t="str">
            <v>ПЛАСТИК</v>
          </cell>
        </row>
        <row r="12335">
          <cell r="A12335" t="str">
            <v>TN353</v>
          </cell>
          <cell r="B12335" t="str">
            <v>MULTIPL2000</v>
          </cell>
          <cell r="C12335" t="str">
            <v xml:space="preserve"> Швабра для уборки ПОМОЩНИЦА</v>
          </cell>
          <cell r="E12335" t="str">
            <v>Россия</v>
          </cell>
          <cell r="F12335" t="str">
            <v>ПЛАСТИК</v>
          </cell>
        </row>
        <row r="12336">
          <cell r="A12336" t="str">
            <v>TN392</v>
          </cell>
          <cell r="B12336" t="str">
            <v>MULTIPL2000</v>
          </cell>
          <cell r="C12336" t="str">
            <v xml:space="preserve"> Щетка для пола МОНИКА</v>
          </cell>
          <cell r="E12336" t="str">
            <v>Россия</v>
          </cell>
          <cell r="F12336" t="str">
            <v>ПЛАСТИК</v>
          </cell>
        </row>
        <row r="12337">
          <cell r="A12337" t="str">
            <v>TN414</v>
          </cell>
          <cell r="B12337" t="str">
            <v>MULTIPL2000</v>
          </cell>
          <cell r="C12337" t="str">
            <v xml:space="preserve"> Швабра для уборки ДОМОВЕНОК бело-синяя</v>
          </cell>
          <cell r="E12337" t="str">
            <v>Россия</v>
          </cell>
          <cell r="F12337" t="str">
            <v>ПЛАСТИК</v>
          </cell>
        </row>
        <row r="12338">
          <cell r="A12338" t="str">
            <v>TN615</v>
          </cell>
          <cell r="B12338" t="str">
            <v>MULTIPL2000</v>
          </cell>
          <cell r="C12338" t="str">
            <v xml:space="preserve"> Пакеты для мусора 240л 10шт</v>
          </cell>
          <cell r="E12338" t="str">
            <v>Россия</v>
          </cell>
          <cell r="F12338" t="str">
            <v>ПЛАСТИК</v>
          </cell>
        </row>
        <row r="12339">
          <cell r="A12339" t="str">
            <v>TN633</v>
          </cell>
          <cell r="B12339" t="str">
            <v>MULTIPL2000</v>
          </cell>
          <cell r="C12339" t="str">
            <v xml:space="preserve"> Щетка автомобильная ЛЮКС</v>
          </cell>
          <cell r="E12339" t="str">
            <v>Россия</v>
          </cell>
          <cell r="F12339" t="str">
            <v>ПЛАСТИК</v>
          </cell>
        </row>
        <row r="12340">
          <cell r="A12340" t="str">
            <v>TN462</v>
          </cell>
          <cell r="B12340" t="str">
            <v>MULTIPL2000</v>
          </cell>
          <cell r="C12340" t="str">
            <v xml:space="preserve"> Держатель для туал бумаги ВОЛНА</v>
          </cell>
          <cell r="E12340" t="str">
            <v>Россия</v>
          </cell>
          <cell r="F12340" t="str">
            <v>ПЛАСТИК</v>
          </cell>
        </row>
        <row r="12341">
          <cell r="A12341" t="str">
            <v>TN190</v>
          </cell>
          <cell r="B12341" t="str">
            <v>MULTIPL2000</v>
          </cell>
          <cell r="C12341" t="str">
            <v xml:space="preserve"> Ерш туалетный с рисунком комплект</v>
          </cell>
          <cell r="E12341" t="str">
            <v>Россия</v>
          </cell>
          <cell r="F12341" t="str">
            <v>ПЛАСТИК</v>
          </cell>
        </row>
        <row r="12342">
          <cell r="A12342" t="str">
            <v>TN393</v>
          </cell>
          <cell r="B12342" t="str">
            <v>MULTIPL2000</v>
          </cell>
          <cell r="C12342" t="str">
            <v xml:space="preserve"> Щеткасметка большая</v>
          </cell>
          <cell r="E12342" t="str">
            <v>Россия</v>
          </cell>
          <cell r="F12342" t="str">
            <v>ПЛАСТИК</v>
          </cell>
        </row>
        <row r="12343">
          <cell r="A12343" t="str">
            <v>PD-2701-02058/305</v>
          </cell>
          <cell r="B12343" t="str">
            <v>MYGKIYDOM</v>
          </cell>
          <cell r="C12343" t="str">
            <v xml:space="preserve"> Полотенце махровое 30Х70 цвета в асс</v>
          </cell>
          <cell r="E12343" t="str">
            <v>Россия</v>
          </cell>
          <cell r="F12343" t="str">
            <v>ТКАНЬ</v>
          </cell>
        </row>
        <row r="12344">
          <cell r="A12344" t="str">
            <v>PTX1302-2148</v>
          </cell>
          <cell r="B12344" t="str">
            <v>MYGKIYDOM</v>
          </cell>
          <cell r="C12344" t="str">
            <v xml:space="preserve"> Полотенце махровое 30х60см</v>
          </cell>
          <cell r="E12344" t="str">
            <v>Россия</v>
          </cell>
          <cell r="F12344" t="str">
            <v>ТКАНЬ</v>
          </cell>
        </row>
        <row r="12345">
          <cell r="A12345" t="str">
            <v>N1321/3109</v>
          </cell>
          <cell r="B12345" t="str">
            <v>NEMAN</v>
          </cell>
          <cell r="C12345" t="str">
            <v xml:space="preserve"> Графин для водки 0.25л</v>
          </cell>
          <cell r="D12345" t="str">
            <v xml:space="preserve"> Decanter 0.25 litres</v>
          </cell>
          <cell r="E12345" t="str">
            <v>Беларусь</v>
          </cell>
          <cell r="F12345" t="str">
            <v>СТЕКЛО</v>
          </cell>
        </row>
        <row r="12346">
          <cell r="A12346" t="str">
            <v>N1377/4319</v>
          </cell>
          <cell r="B12346" t="str">
            <v>NEMAN</v>
          </cell>
          <cell r="C12346" t="str">
            <v xml:space="preserve"> Графин для водки 0.45л 1000/1</v>
          </cell>
          <cell r="D12346" t="str">
            <v xml:space="preserve"> Decanter 0.5 litres</v>
          </cell>
          <cell r="E12346" t="str">
            <v>Беларусь</v>
          </cell>
          <cell r="F12346" t="str">
            <v>ХРУСТАЛЬ</v>
          </cell>
        </row>
        <row r="12347">
          <cell r="A12347" t="str">
            <v>N1488/5519</v>
          </cell>
          <cell r="B12347" t="str">
            <v>NEMAN</v>
          </cell>
          <cell r="C12347" t="str">
            <v xml:space="preserve"> Кувшин 0.5л</v>
          </cell>
          <cell r="D12347" t="str">
            <v xml:space="preserve"> Jug 0.5 litres</v>
          </cell>
          <cell r="E12347" t="str">
            <v>Беларусь</v>
          </cell>
          <cell r="F12347" t="str">
            <v>СТЕКЛО</v>
          </cell>
        </row>
        <row r="12348">
          <cell r="A12348" t="str">
            <v>N1489/5519</v>
          </cell>
          <cell r="B12348" t="str">
            <v>NEMAN</v>
          </cell>
          <cell r="C12348" t="str">
            <v xml:space="preserve"> Кувшин 0.25л</v>
          </cell>
          <cell r="D12348" t="str">
            <v xml:space="preserve"> Jug 0.25 litres</v>
          </cell>
          <cell r="E12348" t="str">
            <v>Беларусь</v>
          </cell>
          <cell r="F12348" t="str">
            <v>СТЕКЛО</v>
          </cell>
        </row>
        <row r="12349">
          <cell r="A12349" t="str">
            <v>N1332/3109</v>
          </cell>
          <cell r="B12349" t="str">
            <v>NEMAN</v>
          </cell>
          <cell r="C12349" t="str">
            <v xml:space="preserve"> Графин для водки 0.5л</v>
          </cell>
          <cell r="D12349" t="str">
            <v xml:space="preserve"> Decanter 0.5 litres</v>
          </cell>
          <cell r="E12349" t="str">
            <v>Беларусь</v>
          </cell>
          <cell r="F12349" t="str">
            <v>СТЕКЛО</v>
          </cell>
        </row>
        <row r="12350">
          <cell r="A12350" t="str">
            <v>N1335/5247</v>
          </cell>
          <cell r="B12350" t="str">
            <v>NEMAN</v>
          </cell>
          <cell r="C12350" t="str">
            <v xml:space="preserve"> Графин для водки с ручкой 1л</v>
          </cell>
          <cell r="D12350" t="str">
            <v xml:space="preserve"> Decanter with handle 1litre</v>
          </cell>
          <cell r="E12350" t="str">
            <v>Беларусь</v>
          </cell>
          <cell r="F12350" t="str">
            <v>СТЕКЛО</v>
          </cell>
        </row>
        <row r="12351">
          <cell r="A12351" t="str">
            <v>N10574/6404</v>
          </cell>
          <cell r="B12351" t="str">
            <v>NEMAN</v>
          </cell>
          <cell r="C12351" t="str">
            <v xml:space="preserve"> Набор рюмок для водки 50мл 6шт 900/65</v>
          </cell>
          <cell r="D12351" t="str">
            <v xml:space="preserve"> 6 pcs glass set 50ml</v>
          </cell>
          <cell r="E12351" t="str">
            <v>Беларусь</v>
          </cell>
          <cell r="F12351" t="str">
            <v>ХРУСТАЛЬ</v>
          </cell>
        </row>
        <row r="12352">
          <cell r="A12352" t="str">
            <v>N10686/5108</v>
          </cell>
          <cell r="B12352" t="str">
            <v>NEMAN</v>
          </cell>
          <cell r="C12352" t="str">
            <v xml:space="preserve"> Набор стопок 50мл 6шт 1000/1</v>
          </cell>
          <cell r="D12352" t="str">
            <v xml:space="preserve"> 6 pcs cup set 50ml</v>
          </cell>
          <cell r="E12352" t="str">
            <v>Беларусь</v>
          </cell>
          <cell r="F12352" t="str">
            <v>ХРУСТАЛЬ</v>
          </cell>
        </row>
        <row r="12353">
          <cell r="A12353" t="str">
            <v>N11526/6413</v>
          </cell>
          <cell r="B12353" t="str">
            <v>NEMAN</v>
          </cell>
          <cell r="C12353" t="str">
            <v xml:space="preserve"> Набор рюмок для водки 60мл 6шт 900/43 платина</v>
          </cell>
          <cell r="D12353" t="str">
            <v xml:space="preserve"> 6 pcs glass set 60ml</v>
          </cell>
          <cell r="E12353" t="str">
            <v>Беларусь</v>
          </cell>
          <cell r="F12353" t="str">
            <v>ХРУСТАЛЬ</v>
          </cell>
        </row>
        <row r="12354">
          <cell r="A12354" t="str">
            <v>N7149/3109</v>
          </cell>
          <cell r="B12354" t="str">
            <v>NEMAN</v>
          </cell>
          <cell r="C12354" t="str">
            <v xml:space="preserve"> Набор стопок 50мл 6шт отводка золотом</v>
          </cell>
          <cell r="D12354" t="str">
            <v xml:space="preserve"> 6 pcs cup set 50ml</v>
          </cell>
          <cell r="E12354" t="str">
            <v>Беларусь</v>
          </cell>
          <cell r="F12354" t="str">
            <v>СТЕКЛО</v>
          </cell>
        </row>
        <row r="12355">
          <cell r="A12355" t="str">
            <v>N10955/7565</v>
          </cell>
          <cell r="B12355" t="str">
            <v>NEMAN</v>
          </cell>
          <cell r="C12355" t="str">
            <v xml:space="preserve"> Набор рюмок для водки 60мл 6шт 1000/1</v>
          </cell>
          <cell r="D12355" t="str">
            <v xml:space="preserve"> 6 pcs glass set 60ml</v>
          </cell>
          <cell r="E12355" t="str">
            <v>Беларусь</v>
          </cell>
          <cell r="F12355" t="str">
            <v>ХРУСТАЛЬ</v>
          </cell>
        </row>
        <row r="12356">
          <cell r="A12356" t="str">
            <v>N11423/7565</v>
          </cell>
          <cell r="B12356" t="str">
            <v>NEMAN</v>
          </cell>
          <cell r="C12356" t="str">
            <v xml:space="preserve"> Набор фужеров для вина 230мл 6шт 1000/1</v>
          </cell>
          <cell r="D12356" t="str">
            <v xml:space="preserve"> 6 pcs tall wine glass set 230ml</v>
          </cell>
          <cell r="E12356" t="str">
            <v>Беларусь</v>
          </cell>
          <cell r="F12356" t="str">
            <v>ХРУСТАЛЬ</v>
          </cell>
        </row>
        <row r="12357">
          <cell r="A12357" t="str">
            <v>N54160/6413</v>
          </cell>
          <cell r="B12357" t="str">
            <v>NEMAN</v>
          </cell>
          <cell r="C12357" t="str">
            <v xml:space="preserve"> Набор фужеров для вина 250мл 6шт 900/43 платина</v>
          </cell>
          <cell r="D12357" t="str">
            <v xml:space="preserve"> 6 pcs tall wine glass set 250ml</v>
          </cell>
          <cell r="E12357" t="str">
            <v>Беларусь</v>
          </cell>
          <cell r="F12357" t="str">
            <v>ХРУСТАЛЬ</v>
          </cell>
        </row>
        <row r="12358">
          <cell r="A12358" t="str">
            <v>N54199/3109</v>
          </cell>
          <cell r="B12358" t="str">
            <v>NEMAN</v>
          </cell>
          <cell r="C12358" t="str">
            <v xml:space="preserve"> Набор фужеров 200мл 6шт отводка золотом</v>
          </cell>
          <cell r="D12358" t="str">
            <v xml:space="preserve"> 6 pcs tall glass set 200ml</v>
          </cell>
          <cell r="E12358" t="str">
            <v>Беларусь</v>
          </cell>
          <cell r="F12358" t="str">
            <v>СТЕКЛО</v>
          </cell>
        </row>
        <row r="12359">
          <cell r="A12359" t="str">
            <v>N10664/7565</v>
          </cell>
          <cell r="B12359" t="str">
            <v>NEMAN</v>
          </cell>
          <cell r="C12359" t="str">
            <v xml:space="preserve"> Набор фужеров для шампанского 210мл 6шт 1000/1</v>
          </cell>
          <cell r="D12359" t="str">
            <v xml:space="preserve"> 6 pcs tall champagne glass set 210ml</v>
          </cell>
          <cell r="E12359" t="str">
            <v>Беларусь</v>
          </cell>
          <cell r="F12359" t="str">
            <v>ХРУСТАЛЬ</v>
          </cell>
        </row>
        <row r="12360">
          <cell r="A12360" t="str">
            <v>N10821/6404</v>
          </cell>
          <cell r="B12360" t="str">
            <v>NEMAN</v>
          </cell>
          <cell r="C12360" t="str">
            <v xml:space="preserve"> Набор фужеров для шампанского 140мл 6шт 900/65</v>
          </cell>
          <cell r="D12360" t="str">
            <v xml:space="preserve"> 6 pcs tall champagne glass set 140ml</v>
          </cell>
          <cell r="E12360" t="str">
            <v>Беларусь</v>
          </cell>
          <cell r="F12360" t="str">
            <v>ХРУСТАЛЬ</v>
          </cell>
        </row>
        <row r="12361">
          <cell r="A12361" t="str">
            <v>N10829/6413</v>
          </cell>
          <cell r="B12361" t="str">
            <v>NEMAN</v>
          </cell>
          <cell r="C12361" t="str">
            <v xml:space="preserve"> Набор фужеров для шампанского 190мл 6шт 900/43 платина</v>
          </cell>
          <cell r="D12361" t="str">
            <v xml:space="preserve"> 6 pcs tall champagne glass set 190ml</v>
          </cell>
          <cell r="E12361" t="str">
            <v>Беларусь</v>
          </cell>
          <cell r="F12361" t="str">
            <v>ХРУСТАЛЬ</v>
          </cell>
        </row>
        <row r="12362">
          <cell r="A12362" t="str">
            <v>N11282/3109</v>
          </cell>
          <cell r="B12362" t="str">
            <v>NEMAN</v>
          </cell>
          <cell r="C12362" t="str">
            <v xml:space="preserve"> Набор рюмок 50мл 6шт отводка золотом</v>
          </cell>
          <cell r="D12362" t="str">
            <v xml:space="preserve"> 6 pcs glass set 50ml</v>
          </cell>
          <cell r="E12362" t="str">
            <v>Беларусь</v>
          </cell>
          <cell r="F12362" t="str">
            <v>СТЕКЛО</v>
          </cell>
        </row>
        <row r="12363">
          <cell r="A12363" t="str">
            <v>N11294/3109</v>
          </cell>
          <cell r="B12363" t="str">
            <v>NEMAN</v>
          </cell>
          <cell r="C12363" t="str">
            <v xml:space="preserve"> Набор стопок 50мл 6шт</v>
          </cell>
          <cell r="D12363" t="str">
            <v xml:space="preserve"> 6 pcs cup set 50ml</v>
          </cell>
          <cell r="E12363" t="str">
            <v>Беларусь</v>
          </cell>
          <cell r="F12363" t="str">
            <v>СТЕКЛО</v>
          </cell>
        </row>
        <row r="12364">
          <cell r="A12364" t="str">
            <v>N10856/6404</v>
          </cell>
          <cell r="B12364" t="str">
            <v>NEMAN</v>
          </cell>
          <cell r="C12364" t="str">
            <v xml:space="preserve"> Набор фужеров для вина 250мл 6шт 900/65</v>
          </cell>
          <cell r="D12364" t="str">
            <v xml:space="preserve"> 6 pcs tall wine glass set 250ml</v>
          </cell>
          <cell r="E12364" t="str">
            <v>Беларусь</v>
          </cell>
          <cell r="F12364" t="str">
            <v>ХРУСТАЛЬ</v>
          </cell>
        </row>
        <row r="12365">
          <cell r="A12365" t="str">
            <v>N13561/5107</v>
          </cell>
          <cell r="B12365" t="str">
            <v>NEMAN</v>
          </cell>
          <cell r="C12365" t="str">
            <v xml:space="preserve"> Набор стаканов 330мл 6шт низкие 1000/1 золото (N11598/5107)</v>
          </cell>
          <cell r="D12365" t="str">
            <v xml:space="preserve"> 6 pcs glass set 330ml</v>
          </cell>
          <cell r="E12365" t="str">
            <v>Беларусь</v>
          </cell>
          <cell r="F12365" t="str">
            <v>ХРУСТАЛЬ</v>
          </cell>
        </row>
        <row r="12366">
          <cell r="A12366" t="str">
            <v>N10171/8852</v>
          </cell>
          <cell r="B12366" t="str">
            <v>NEMAN</v>
          </cell>
          <cell r="C12366" t="str">
            <v xml:space="preserve"> Стакан граненый 250мл</v>
          </cell>
          <cell r="D12366" t="str">
            <v xml:space="preserve"> Glass 250ml</v>
          </cell>
          <cell r="E12366" t="str">
            <v>Беларусь</v>
          </cell>
          <cell r="F12366" t="str">
            <v>СТЕКЛО</v>
          </cell>
        </row>
        <row r="12367">
          <cell r="A12367" t="str">
            <v>N10216/3109</v>
          </cell>
          <cell r="B12367" t="str">
            <v>NEMAN</v>
          </cell>
          <cell r="C12367" t="str">
            <v xml:space="preserve"> Набор стаканов 400мл 6шт высокие отводка золотом</v>
          </cell>
          <cell r="D12367" t="str">
            <v xml:space="preserve"> 6 pcs glass set 400ml</v>
          </cell>
          <cell r="E12367" t="str">
            <v>Беларусь</v>
          </cell>
          <cell r="F12367" t="str">
            <v>СТЕКЛО</v>
          </cell>
        </row>
        <row r="12368">
          <cell r="A12368" t="str">
            <v>N10592/5107</v>
          </cell>
          <cell r="B12368" t="str">
            <v>NEMAN</v>
          </cell>
          <cell r="C12368" t="str">
            <v xml:space="preserve"> Набор стаканов 330мл 6шт низкие 1000/1</v>
          </cell>
          <cell r="D12368" t="str">
            <v xml:space="preserve"> 6 pcs glass set 330ml</v>
          </cell>
          <cell r="E12368" t="str">
            <v>Беларусь</v>
          </cell>
          <cell r="F12368" t="str">
            <v>ХРУСТАЛЬ</v>
          </cell>
        </row>
        <row r="12369">
          <cell r="A12369" t="str">
            <v>N11375/5108</v>
          </cell>
          <cell r="B12369" t="str">
            <v>NEMAN</v>
          </cell>
          <cell r="C12369" t="str">
            <v xml:space="preserve"> Набор стаканов МЕЛЬНИЦА 6шт 200мл 1000/1 низкие</v>
          </cell>
          <cell r="D12369" t="str">
            <v xml:space="preserve"> 6 pcs glass set 200ml</v>
          </cell>
          <cell r="E12369" t="str">
            <v>Беларусь</v>
          </cell>
          <cell r="F12369" t="str">
            <v>СТЕКЛО</v>
          </cell>
        </row>
        <row r="12370">
          <cell r="A12370" t="str">
            <v>N11588/5107</v>
          </cell>
          <cell r="B12370" t="str">
            <v>NEMAN</v>
          </cell>
          <cell r="C12370" t="str">
            <v xml:space="preserve"> Набор стаканов 330мл 6шт высокие 1000/1</v>
          </cell>
          <cell r="D12370" t="str">
            <v xml:space="preserve"> 6 pcs glass set 330ml</v>
          </cell>
          <cell r="E12370" t="str">
            <v>Беларусь</v>
          </cell>
          <cell r="F12370" t="str">
            <v>ХРУСТАЛЬ</v>
          </cell>
        </row>
        <row r="12371">
          <cell r="A12371" t="str">
            <v>N11592/5107</v>
          </cell>
          <cell r="B12371" t="str">
            <v>NEMAN</v>
          </cell>
          <cell r="C12371" t="str">
            <v xml:space="preserve"> Набор стаканов 330мл 6шт высокие 1000/1 золото</v>
          </cell>
          <cell r="D12371" t="str">
            <v xml:space="preserve"> 6 pcs glass set 330ml</v>
          </cell>
          <cell r="E12371" t="str">
            <v>Беларусь</v>
          </cell>
          <cell r="F12371" t="str">
            <v>ХРУСТАЛЬ</v>
          </cell>
        </row>
        <row r="12372">
          <cell r="A12372" t="str">
            <v>N11732/3109</v>
          </cell>
          <cell r="B12372" t="str">
            <v>NEMAN</v>
          </cell>
          <cell r="C12372" t="str">
            <v xml:space="preserve"> Набор стаканов 200мл 6шт низкие</v>
          </cell>
          <cell r="D12372" t="str">
            <v xml:space="preserve"> 6 pcs glass set 200ml</v>
          </cell>
          <cell r="E12372" t="str">
            <v>Беларусь</v>
          </cell>
          <cell r="F12372" t="str">
            <v>СТЕКЛО</v>
          </cell>
        </row>
        <row r="12373">
          <cell r="A12373" t="str">
            <v>N204/3109</v>
          </cell>
          <cell r="B12373" t="str">
            <v>NEMAN</v>
          </cell>
          <cell r="C12373" t="str">
            <v xml:space="preserve"> Набор стаканов 200мл 6шт низкие отводка золотом</v>
          </cell>
          <cell r="D12373" t="str">
            <v xml:space="preserve"> 6 pcs glass set 200ml</v>
          </cell>
          <cell r="E12373" t="str">
            <v>Беларусь</v>
          </cell>
          <cell r="F12373" t="str">
            <v>СТЕКЛО</v>
          </cell>
        </row>
        <row r="12374">
          <cell r="A12374" t="str">
            <v>N10995/5108</v>
          </cell>
          <cell r="B12374" t="str">
            <v>NEMAN</v>
          </cell>
          <cell r="C12374" t="str">
            <v xml:space="preserve"> Набор стаканов ЦВЕТОК 50мл 900/43</v>
          </cell>
          <cell r="D12374" t="str">
            <v xml:space="preserve"> Glass set FLOWER 50ml</v>
          </cell>
          <cell r="E12374" t="str">
            <v>Беларусь</v>
          </cell>
          <cell r="F12374" t="str">
            <v>ХРУСТАЛЬ</v>
          </cell>
        </row>
        <row r="12375">
          <cell r="A12375" t="str">
            <v>N11377/5108</v>
          </cell>
          <cell r="B12375" t="str">
            <v>NEMAN</v>
          </cell>
          <cell r="C12375" t="str">
            <v xml:space="preserve"> Набор стаканов ЦВЕТОК 200мл 900/43</v>
          </cell>
          <cell r="D12375" t="str">
            <v xml:space="preserve"> Glass set FLOWER 200ml</v>
          </cell>
          <cell r="E12375" t="str">
            <v>Беларусь</v>
          </cell>
          <cell r="F12375" t="str">
            <v>ХРУСТАЛЬ</v>
          </cell>
        </row>
        <row r="12376">
          <cell r="A12376" t="str">
            <v>N11444/5108</v>
          </cell>
          <cell r="B12376" t="str">
            <v>NEMAN</v>
          </cell>
          <cell r="C12376" t="str">
            <v xml:space="preserve"> Набор стаканов ЦВЕТОК 300мл 900/43</v>
          </cell>
          <cell r="D12376" t="str">
            <v xml:space="preserve"> Glass set FLOWER 300ml</v>
          </cell>
          <cell r="E12376" t="str">
            <v>Беларусь</v>
          </cell>
          <cell r="F12376" t="str">
            <v>ХРУСТАЛЬ</v>
          </cell>
        </row>
        <row r="12377">
          <cell r="A12377" t="str">
            <v>N12078/5108</v>
          </cell>
          <cell r="B12377" t="str">
            <v>NEMAN</v>
          </cell>
          <cell r="C12377" t="str">
            <v xml:space="preserve"> Набор стаканов МЕЛЬНИЦА 300мл 1000/1</v>
          </cell>
          <cell r="D12377" t="str">
            <v xml:space="preserve"> Glass set MILL 300ml</v>
          </cell>
          <cell r="E12377" t="str">
            <v>Беларусь</v>
          </cell>
          <cell r="F12377" t="str">
            <v>ХРУСТАЛЬ</v>
          </cell>
        </row>
        <row r="12378">
          <cell r="A12378" t="str">
            <v>N52049/3109</v>
          </cell>
          <cell r="B12378" t="str">
            <v>NEMAN</v>
          </cell>
          <cell r="C12378" t="str">
            <v xml:space="preserve"> Набор стаканов 6шт гладь холодная отрезка 100/1</v>
          </cell>
          <cell r="D12378" t="str">
            <v xml:space="preserve"> 6 pcs glass set</v>
          </cell>
          <cell r="E12378" t="str">
            <v>Беларусь</v>
          </cell>
          <cell r="F12378" t="str">
            <v>СТЕКЛО</v>
          </cell>
        </row>
        <row r="12379">
          <cell r="A12379" t="str">
            <v>N39088/8573</v>
          </cell>
          <cell r="B12379" t="str">
            <v>NEMAN</v>
          </cell>
          <cell r="C12379" t="str">
            <v xml:space="preserve"> Бокал для пива 500мл</v>
          </cell>
          <cell r="D12379" t="str">
            <v xml:space="preserve"> Bear glass 500ml</v>
          </cell>
          <cell r="E12379" t="str">
            <v>Беларусь</v>
          </cell>
          <cell r="F12379" t="str">
            <v>СТЕКЛО</v>
          </cell>
        </row>
        <row r="12380">
          <cell r="A12380" t="str">
            <v>N89526/8856</v>
          </cell>
          <cell r="B12380" t="str">
            <v>NEMAN</v>
          </cell>
          <cell r="C12380" t="str">
            <v xml:space="preserve"> Набор кружек 500мл 2шт 100/1</v>
          </cell>
          <cell r="D12380" t="str">
            <v xml:space="preserve"> 2pcs set of mugs 500ml</v>
          </cell>
          <cell r="E12380" t="str">
            <v>Беларусь</v>
          </cell>
          <cell r="F12380" t="str">
            <v>СТЕКЛО</v>
          </cell>
        </row>
        <row r="12381">
          <cell r="A12381" t="str">
            <v>N10889/6511</v>
          </cell>
          <cell r="B12381" t="str">
            <v>NEMAN</v>
          </cell>
          <cell r="C12381" t="str">
            <v xml:space="preserve"> Кружка для пива 650мл 900/44</v>
          </cell>
          <cell r="D12381" t="str">
            <v xml:space="preserve"> Bear mug 650ml</v>
          </cell>
          <cell r="E12381" t="str">
            <v>Беларусь</v>
          </cell>
          <cell r="F12381" t="str">
            <v>ХРУСТАЛЬ</v>
          </cell>
        </row>
        <row r="12382">
          <cell r="A12382" t="str">
            <v>N11249/3109</v>
          </cell>
          <cell r="B12382" t="str">
            <v>NEMAN</v>
          </cell>
          <cell r="C12382" t="str">
            <v xml:space="preserve"> Набор бокалов 140мл 6шт</v>
          </cell>
          <cell r="D12382" t="str">
            <v xml:space="preserve"> 6pcs glass set 140ml</v>
          </cell>
          <cell r="E12382" t="str">
            <v>Беларусь</v>
          </cell>
          <cell r="F12382" t="str">
            <v>СТЕКЛО</v>
          </cell>
        </row>
        <row r="12383">
          <cell r="A12383" t="str">
            <v>N11251/3109</v>
          </cell>
          <cell r="B12383" t="str">
            <v>NEMAN</v>
          </cell>
          <cell r="C12383" t="str">
            <v xml:space="preserve"> Набор бокалов 140мл 6шт отводка золотом</v>
          </cell>
          <cell r="D12383" t="str">
            <v xml:space="preserve"> 6pcs glass set 140ml</v>
          </cell>
          <cell r="E12383" t="str">
            <v>Беларусь</v>
          </cell>
          <cell r="F12383" t="str">
            <v>СТЕКЛО</v>
          </cell>
        </row>
        <row r="12384">
          <cell r="A12384" t="str">
            <v>N11261/5399</v>
          </cell>
          <cell r="B12384" t="str">
            <v>NEMAN</v>
          </cell>
          <cell r="C12384" t="str">
            <v xml:space="preserve"> Набор бокалов для коньяка 250мл 6шт</v>
          </cell>
          <cell r="D12384" t="str">
            <v xml:space="preserve"> 6 pcs congac glass set 250ml</v>
          </cell>
          <cell r="E12384" t="str">
            <v>Беларусь</v>
          </cell>
          <cell r="F12384" t="str">
            <v>СТЕКЛО</v>
          </cell>
        </row>
        <row r="12385">
          <cell r="A12385" t="str">
            <v>N11434/5399</v>
          </cell>
          <cell r="B12385" t="str">
            <v>NEMAN</v>
          </cell>
          <cell r="C12385" t="str">
            <v xml:space="preserve"> Набор бокалов для коньяка 180мл 6шт</v>
          </cell>
          <cell r="D12385" t="str">
            <v xml:space="preserve"> 6 pcs congac glass set 180ml</v>
          </cell>
          <cell r="E12385" t="str">
            <v>Беларусь</v>
          </cell>
          <cell r="F12385" t="str">
            <v>СТЕКЛО</v>
          </cell>
        </row>
        <row r="12386">
          <cell r="A12386" t="str">
            <v>N3817/7499</v>
          </cell>
          <cell r="B12386" t="str">
            <v>NEMAN</v>
          </cell>
          <cell r="C12386" t="str">
            <v xml:space="preserve"> Ваза-подсвечник 8см</v>
          </cell>
          <cell r="D12386" t="str">
            <v xml:space="preserve"> Vase with candleholder 8cm</v>
          </cell>
          <cell r="E12386" t="str">
            <v>Беларусь</v>
          </cell>
          <cell r="F12386" t="str">
            <v>СТЕКЛО</v>
          </cell>
        </row>
        <row r="12387">
          <cell r="A12387" t="str">
            <v>N11279/3109</v>
          </cell>
          <cell r="B12387" t="str">
            <v>NEMAN</v>
          </cell>
          <cell r="C12387" t="str">
            <v xml:space="preserve"> Рюмка 50мл</v>
          </cell>
          <cell r="D12387" t="str">
            <v xml:space="preserve"> Jigger 50ml</v>
          </cell>
          <cell r="E12387" t="str">
            <v>Беларусь</v>
          </cell>
          <cell r="F12387" t="str">
            <v>СТЕКЛО</v>
          </cell>
        </row>
        <row r="12388">
          <cell r="A12388" t="str">
            <v>N11719/3109</v>
          </cell>
          <cell r="B12388" t="str">
            <v>NEMAN</v>
          </cell>
          <cell r="C12388" t="str">
            <v xml:space="preserve"> Фужер 200мл</v>
          </cell>
          <cell r="D12388" t="str">
            <v xml:space="preserve"> Stemware 200ml</v>
          </cell>
          <cell r="E12388" t="str">
            <v>Беларусь</v>
          </cell>
          <cell r="F12388" t="str">
            <v>СТЕКЛО</v>
          </cell>
        </row>
        <row r="12389">
          <cell r="A12389" t="str">
            <v>N3605/4249</v>
          </cell>
          <cell r="B12389" t="str">
            <v>NEMAN</v>
          </cell>
          <cell r="C12389" t="str">
            <v xml:space="preserve"> Ваза для торта 22.5см</v>
          </cell>
          <cell r="D12389" t="str">
            <v xml:space="preserve"> Cake vase 22.5cm</v>
          </cell>
          <cell r="E12389" t="str">
            <v>Беларусь</v>
          </cell>
          <cell r="F12389" t="str">
            <v>СТЕКЛО</v>
          </cell>
        </row>
        <row r="12390">
          <cell r="A12390" t="str">
            <v>N4144/4249</v>
          </cell>
          <cell r="B12390" t="str">
            <v>NEMAN</v>
          </cell>
          <cell r="C12390" t="str">
            <v xml:space="preserve"> Ваза для фруктов 24.5см</v>
          </cell>
          <cell r="D12390" t="str">
            <v xml:space="preserve"> Fruit vase 24.5cm</v>
          </cell>
          <cell r="E12390" t="str">
            <v>Беларусь</v>
          </cell>
          <cell r="F12390" t="str">
            <v>СТЕКЛО</v>
          </cell>
        </row>
        <row r="12391">
          <cell r="A12391" t="str">
            <v>N4490/4249</v>
          </cell>
          <cell r="B12391" t="str">
            <v>NEMAN</v>
          </cell>
          <cell r="C12391" t="str">
            <v xml:space="preserve"> Ваза для фруктов 31см</v>
          </cell>
          <cell r="D12391" t="str">
            <v xml:space="preserve"> Fruit vase 31cm</v>
          </cell>
          <cell r="E12391" t="str">
            <v>Беларусь</v>
          </cell>
          <cell r="F12391" t="str">
            <v>СТЕКЛО</v>
          </cell>
        </row>
        <row r="12392">
          <cell r="A12392" t="str">
            <v>N61415/7499</v>
          </cell>
          <cell r="B12392" t="str">
            <v>NEMAN</v>
          </cell>
          <cell r="C12392" t="str">
            <v xml:space="preserve"> Ваза-подсвечник 7см</v>
          </cell>
          <cell r="D12392" t="str">
            <v xml:space="preserve"> Vase with candleholder 7cm</v>
          </cell>
          <cell r="E12392" t="str">
            <v>Беларусь</v>
          </cell>
          <cell r="F12392" t="str">
            <v>СТЕКЛО</v>
          </cell>
        </row>
        <row r="12393">
          <cell r="A12393" t="str">
            <v>N92859/7499</v>
          </cell>
          <cell r="B12393" t="str">
            <v>NEMAN</v>
          </cell>
          <cell r="C12393" t="str">
            <v xml:space="preserve"> Ваза-подсвечник 6см</v>
          </cell>
          <cell r="D12393" t="str">
            <v xml:space="preserve"> Vase with candleholder 6cm</v>
          </cell>
          <cell r="E12393" t="str">
            <v>Беларусь</v>
          </cell>
          <cell r="F12393" t="str">
            <v>СТЕКЛО</v>
          </cell>
        </row>
        <row r="12394">
          <cell r="A12394" t="str">
            <v>N3003/4249</v>
          </cell>
          <cell r="B12394" t="str">
            <v>NEMAN</v>
          </cell>
          <cell r="C12394" t="str">
            <v xml:space="preserve"> Ваза для фруктов 24.5см</v>
          </cell>
          <cell r="D12394" t="str">
            <v xml:space="preserve"> Fruit vase 24.5cm</v>
          </cell>
          <cell r="E12394" t="str">
            <v>Беларусь</v>
          </cell>
          <cell r="F12394" t="str">
            <v>СТЕКЛО</v>
          </cell>
        </row>
        <row r="12395">
          <cell r="A12395" t="str">
            <v>N3004/4249</v>
          </cell>
          <cell r="B12395" t="str">
            <v>NEMAN</v>
          </cell>
          <cell r="C12395" t="str">
            <v xml:space="preserve"> Ваза для фруктов 19.5см</v>
          </cell>
          <cell r="D12395" t="str">
            <v xml:space="preserve"> Fruit vase 19.5cm</v>
          </cell>
          <cell r="E12395" t="str">
            <v>Беларусь</v>
          </cell>
          <cell r="F12395" t="str">
            <v>СТЕКЛО</v>
          </cell>
        </row>
        <row r="12396">
          <cell r="A12396" t="str">
            <v>N3603/4249</v>
          </cell>
          <cell r="B12396" t="str">
            <v>NEMAN</v>
          </cell>
          <cell r="C12396" t="str">
            <v xml:space="preserve"> Ваза для торта 30см</v>
          </cell>
          <cell r="D12396" t="str">
            <v xml:space="preserve"> Cake vase 30cm</v>
          </cell>
          <cell r="E12396" t="str">
            <v>Беларусь</v>
          </cell>
          <cell r="F12396" t="str">
            <v>СТЕКЛО</v>
          </cell>
        </row>
        <row r="12397">
          <cell r="A12397" t="str">
            <v>N80018/1943</v>
          </cell>
          <cell r="B12397" t="str">
            <v>NEMAN</v>
          </cell>
          <cell r="C12397" t="str">
            <v xml:space="preserve"> Кувшин с крышкой 1.2л</v>
          </cell>
          <cell r="D12397" t="str">
            <v xml:space="preserve"> Jug with cover 1.2 litres</v>
          </cell>
          <cell r="E12397" t="str">
            <v>Беларусь</v>
          </cell>
          <cell r="F12397" t="str">
            <v>СТЕКЛО</v>
          </cell>
        </row>
        <row r="12398">
          <cell r="A12398" t="str">
            <v>N11371/5108</v>
          </cell>
          <cell r="B12398" t="str">
            <v>NEMAN</v>
          </cell>
          <cell r="C12398" t="str">
            <v xml:space="preserve"> Набор стопок 50мл 6шт 1000/1 золото</v>
          </cell>
          <cell r="D12398" t="str">
            <v xml:space="preserve"> Drinking glass set 6pcs 50ml</v>
          </cell>
          <cell r="E12398" t="str">
            <v>Беларусь</v>
          </cell>
          <cell r="F12398" t="str">
            <v>ХРУСТАЛЬ</v>
          </cell>
        </row>
        <row r="12399">
          <cell r="A12399" t="str">
            <v>N11269/3109</v>
          </cell>
          <cell r="B12399" t="str">
            <v>NEMAN</v>
          </cell>
          <cell r="C12399" t="str">
            <v xml:space="preserve"> Креманка 10.5см</v>
          </cell>
          <cell r="D12399" t="str">
            <v xml:space="preserve"> Cream bowl 10.5cm</v>
          </cell>
          <cell r="E12399" t="str">
            <v>Беларусь</v>
          </cell>
          <cell r="F12399" t="str">
            <v>СТЕКЛО</v>
          </cell>
        </row>
        <row r="12400">
          <cell r="A12400" t="str">
            <v>N11271/3109</v>
          </cell>
          <cell r="B12400" t="str">
            <v>NEMAN</v>
          </cell>
          <cell r="C12400" t="str">
            <v xml:space="preserve"> Креманка 300/1 отводка золотом</v>
          </cell>
          <cell r="D12400" t="str">
            <v xml:space="preserve"> Cream bowl</v>
          </cell>
          <cell r="E12400" t="str">
            <v>Беларусь</v>
          </cell>
          <cell r="F12400" t="str">
            <v>СТЕКЛО</v>
          </cell>
        </row>
        <row r="12401">
          <cell r="A12401" t="str">
            <v>N5301/4252</v>
          </cell>
          <cell r="B12401" t="str">
            <v>NEMAN</v>
          </cell>
          <cell r="C12401" t="str">
            <v xml:space="preserve"> Ладья малая 17см 800/96</v>
          </cell>
          <cell r="D12401" t="str">
            <v xml:space="preserve"> Bowl 17cm</v>
          </cell>
          <cell r="E12401" t="str">
            <v>Беларусь</v>
          </cell>
          <cell r="F12401" t="str">
            <v>ХРУСТАЛЬ</v>
          </cell>
        </row>
        <row r="12402">
          <cell r="A12402" t="str">
            <v>N12925/2679</v>
          </cell>
          <cell r="B12402" t="str">
            <v>NEMAN</v>
          </cell>
          <cell r="C12402" t="str">
            <v xml:space="preserve"> Корзинка 23см 1000/103</v>
          </cell>
          <cell r="D12402" t="str">
            <v xml:space="preserve"> Basket 23cm</v>
          </cell>
          <cell r="E12402" t="str">
            <v>Беларусь</v>
          </cell>
          <cell r="F12402" t="str">
            <v>ХРУСТАЛЬ</v>
          </cell>
        </row>
        <row r="12403">
          <cell r="A12403" t="str">
            <v>N10441/6413</v>
          </cell>
          <cell r="B12403" t="str">
            <v>NEMAN</v>
          </cell>
          <cell r="C12403" t="str">
            <v xml:space="preserve"> Набор фужеров для шампанского ЦВЕТОК 900/43</v>
          </cell>
          <cell r="E12403" t="str">
            <v>Беларусь</v>
          </cell>
          <cell r="F12403" t="str">
            <v>СТЕКЛО</v>
          </cell>
        </row>
        <row r="12404">
          <cell r="A12404" t="str">
            <v>N11280/3109</v>
          </cell>
          <cell r="B12404" t="str">
            <v>NEMAN</v>
          </cell>
          <cell r="C12404" t="str">
            <v xml:space="preserve"> Набор рюмок 6шт 50мл гладь холодная отрезка 100/1</v>
          </cell>
          <cell r="E12404" t="str">
            <v>Беларусь</v>
          </cell>
          <cell r="F12404" t="str">
            <v>CТЕКЛО</v>
          </cell>
        </row>
        <row r="12405">
          <cell r="A12405" t="str">
            <v>N11720/3109</v>
          </cell>
          <cell r="B12405" t="str">
            <v>NEMAN</v>
          </cell>
          <cell r="C12405" t="str">
            <v xml:space="preserve"> Набор фужеров гладь холодная отрезка 100/1</v>
          </cell>
          <cell r="E12405" t="str">
            <v>Беларусь</v>
          </cell>
          <cell r="F12405" t="str">
            <v>CТЕКЛО</v>
          </cell>
        </row>
        <row r="12406">
          <cell r="A12406" t="str">
            <v>N13087/3109</v>
          </cell>
          <cell r="B12406" t="str">
            <v>NEMAN</v>
          </cell>
          <cell r="C12406" t="str">
            <v xml:space="preserve"> Набор рюмок 50мл 100/1 гладь холодная отрезка</v>
          </cell>
          <cell r="E12406" t="str">
            <v>Беларусь</v>
          </cell>
          <cell r="F12406" t="str">
            <v>CТЕКЛО</v>
          </cell>
        </row>
        <row r="12407">
          <cell r="A12407" t="str">
            <v>N13923/9266</v>
          </cell>
          <cell r="B12407" t="str">
            <v>NEMAN</v>
          </cell>
          <cell r="C12407" t="str">
            <v xml:space="preserve"> Салатник 100/1 гладь холодная отрезка</v>
          </cell>
          <cell r="E12407" t="str">
            <v>Беларусь</v>
          </cell>
          <cell r="F12407" t="str">
            <v>CТЕКЛО</v>
          </cell>
        </row>
        <row r="12408">
          <cell r="A12408" t="str">
            <v>N51009/3109</v>
          </cell>
          <cell r="B12408" t="str">
            <v>NEMAN</v>
          </cell>
          <cell r="C12408" t="str">
            <v xml:space="preserve"> Набор стаканов 200мл 6шт низкие отводка золотом</v>
          </cell>
          <cell r="E12408" t="str">
            <v>Беларусь</v>
          </cell>
          <cell r="F12408" t="str">
            <v>CТЕКЛО</v>
          </cell>
        </row>
        <row r="12409">
          <cell r="A12409" t="str">
            <v>N10979/6702</v>
          </cell>
          <cell r="B12409" t="str">
            <v>NEMAN</v>
          </cell>
          <cell r="C12409" t="str">
            <v xml:space="preserve"> Набор бокалов МЕЛЬНИЦА 200мл 1000/1</v>
          </cell>
          <cell r="E12409" t="str">
            <v>Беларусь</v>
          </cell>
          <cell r="F12409" t="str">
            <v>СТЕКЛО</v>
          </cell>
        </row>
        <row r="12410">
          <cell r="A12410" t="str">
            <v>N10672/6702</v>
          </cell>
          <cell r="B12410" t="str">
            <v>NEMAN</v>
          </cell>
          <cell r="C12410" t="str">
            <v xml:space="preserve"> Набор фужеров МЕЛЬНИЦА 250мл 1000/1</v>
          </cell>
          <cell r="E12410" t="str">
            <v>Беларусь</v>
          </cell>
          <cell r="F12410" t="str">
            <v>СТЕКЛО</v>
          </cell>
        </row>
        <row r="12411">
          <cell r="A12411" t="str">
            <v>N11600/5107</v>
          </cell>
          <cell r="B12411" t="str">
            <v>NEMAN</v>
          </cell>
          <cell r="C12411" t="str">
            <v xml:space="preserve"> Набор стаканов ЦВЕТОК 330мл низкие отводка золотом 900/43</v>
          </cell>
          <cell r="E12411" t="str">
            <v>Беларусь</v>
          </cell>
          <cell r="F12411" t="str">
            <v>СТЕКЛО</v>
          </cell>
        </row>
        <row r="12412">
          <cell r="A12412" t="str">
            <v>N52002/5107</v>
          </cell>
          <cell r="B12412" t="str">
            <v>NEMAN</v>
          </cell>
          <cell r="C12412" t="str">
            <v xml:space="preserve"> Набор стаканов ЦВЕТОК 330мл 900/43</v>
          </cell>
          <cell r="E12412" t="str">
            <v>Беларусь</v>
          </cell>
          <cell r="F12412" t="str">
            <v>СТЕКЛО</v>
          </cell>
        </row>
        <row r="12413">
          <cell r="A12413" t="str">
            <v>N52004/5108</v>
          </cell>
          <cell r="B12413" t="str">
            <v>NEMAN</v>
          </cell>
          <cell r="C12413" t="str">
            <v xml:space="preserve"> Набор стаканов ЦВЕТОК 300мл отводка золотом 1000/1</v>
          </cell>
          <cell r="E12413" t="str">
            <v>Беларусь</v>
          </cell>
          <cell r="F12413" t="str">
            <v>СТЕКЛО</v>
          </cell>
        </row>
        <row r="12414">
          <cell r="A12414" t="str">
            <v>N4492/3591</v>
          </cell>
          <cell r="B12414" t="str">
            <v>NEMAN</v>
          </cell>
          <cell r="C12414" t="str">
            <v xml:space="preserve"> Ваза для фруктов 20см 1000/78</v>
          </cell>
          <cell r="D12414" t="str">
            <v xml:space="preserve"> Fruit vase 20cm</v>
          </cell>
          <cell r="E12414" t="str">
            <v>Беларусь</v>
          </cell>
          <cell r="F12414" t="str">
            <v>ХРУСТАЛЬ</v>
          </cell>
        </row>
        <row r="12415">
          <cell r="A12415" t="str">
            <v>N5201/4252</v>
          </cell>
          <cell r="B12415" t="str">
            <v>NEMAN</v>
          </cell>
          <cell r="C12415" t="str">
            <v xml:space="preserve"> Ладья большая 23см 800/96</v>
          </cell>
          <cell r="D12415" t="str">
            <v xml:space="preserve"> Bowl 23cm</v>
          </cell>
          <cell r="E12415" t="str">
            <v>Беларусь</v>
          </cell>
          <cell r="F12415" t="str">
            <v>ХРУСТАЛЬ</v>
          </cell>
        </row>
        <row r="12416">
          <cell r="A12416" t="str">
            <v>N14411/3109</v>
          </cell>
          <cell r="B12416" t="str">
            <v>NEMAN</v>
          </cell>
          <cell r="C12416" t="str">
            <v xml:space="preserve"> Чаша на ножке 14.5см горячая отрезка</v>
          </cell>
          <cell r="D12416" t="str">
            <v xml:space="preserve"> Bowl 14.5 cm</v>
          </cell>
          <cell r="E12416" t="str">
            <v>Беларусь</v>
          </cell>
          <cell r="F12416" t="str">
            <v>СТЕКЛО</v>
          </cell>
        </row>
        <row r="12417">
          <cell r="A12417" t="str">
            <v>N11280/3109-1</v>
          </cell>
          <cell r="B12417" t="str">
            <v>NEMAN</v>
          </cell>
          <cell r="C12417" t="str">
            <v xml:space="preserve"> Набор рюмок 6шт 50мл гладь холодная отрезка 100/1</v>
          </cell>
          <cell r="D12417" t="str">
            <v xml:space="preserve"> 6pcs jugger set 50 ml</v>
          </cell>
          <cell r="E12417" t="str">
            <v>Беларусь</v>
          </cell>
          <cell r="F12417" t="str">
            <v>СТЕКЛО</v>
          </cell>
        </row>
        <row r="12418">
          <cell r="A12418" t="str">
            <v>N12574/1334</v>
          </cell>
          <cell r="B12418" t="str">
            <v>NEMAN</v>
          </cell>
          <cell r="C12418" t="str">
            <v xml:space="preserve"> Кружка 260г гладь холодная отрезка 100/1</v>
          </cell>
          <cell r="D12418" t="str">
            <v xml:space="preserve"> Mug 260 g</v>
          </cell>
          <cell r="E12418" t="str">
            <v>Беларусь</v>
          </cell>
          <cell r="F12418" t="str">
            <v>СТЕКЛО</v>
          </cell>
        </row>
        <row r="12419">
          <cell r="A12419" t="str">
            <v>N14090/9266</v>
          </cell>
          <cell r="B12419" t="str">
            <v>NEMAN</v>
          </cell>
          <cell r="C12419" t="str">
            <v xml:space="preserve"> Салатник 100/1 гладь холодная отрезка</v>
          </cell>
          <cell r="D12419" t="str">
            <v xml:space="preserve"> Salad bowl</v>
          </cell>
          <cell r="E12419" t="str">
            <v>Беларусь</v>
          </cell>
          <cell r="F12419" t="str">
            <v>СТЕКЛО</v>
          </cell>
        </row>
        <row r="12420">
          <cell r="A12420" t="str">
            <v>N5214/4252</v>
          </cell>
          <cell r="B12420" t="str">
            <v>NEMAN</v>
          </cell>
          <cell r="C12420" t="str">
            <v xml:space="preserve"> Ладья большая ЦВЕТОК 23см 900/43</v>
          </cell>
          <cell r="D12420" t="str">
            <v xml:space="preserve"> Bowl FLOWER 23 cm</v>
          </cell>
          <cell r="E12420" t="str">
            <v>Беларусь</v>
          </cell>
          <cell r="F12420" t="str">
            <v>ХРУСТАЛЬ</v>
          </cell>
        </row>
        <row r="12421">
          <cell r="A12421" t="str">
            <v>N2908/4499</v>
          </cell>
          <cell r="B12421" t="str">
            <v>NEMAN</v>
          </cell>
          <cell r="C12421" t="str">
            <v xml:space="preserve"> Ваза 24см 800/177</v>
          </cell>
          <cell r="D12421" t="str">
            <v xml:space="preserve"> Vase 24cm</v>
          </cell>
          <cell r="E12421" t="str">
            <v>Беларусь</v>
          </cell>
          <cell r="F12421" t="str">
            <v>ХРУСТАЛЬ</v>
          </cell>
        </row>
        <row r="12422">
          <cell r="A12422" t="str">
            <v>N2930/5557</v>
          </cell>
          <cell r="B12422" t="str">
            <v>NEMAN</v>
          </cell>
          <cell r="C12422" t="str">
            <v xml:space="preserve"> Ваза 20см 1000/1</v>
          </cell>
          <cell r="D12422" t="str">
            <v xml:space="preserve"> Vase 20cm</v>
          </cell>
          <cell r="E12422" t="str">
            <v>Беларусь</v>
          </cell>
          <cell r="F12422" t="str">
            <v>ХРУСТАЛЬ</v>
          </cell>
        </row>
        <row r="12423">
          <cell r="A12423" t="str">
            <v>N3023/3109</v>
          </cell>
          <cell r="B12423" t="str">
            <v>NEMAN</v>
          </cell>
          <cell r="C12423" t="str">
            <v xml:space="preserve"> Чаша на ножке 20.5см</v>
          </cell>
          <cell r="D12423" t="str">
            <v xml:space="preserve"> Bowl on stem 20.5cm</v>
          </cell>
          <cell r="E12423" t="str">
            <v>Беларусь</v>
          </cell>
          <cell r="F12423" t="str">
            <v>СТЕКЛО</v>
          </cell>
        </row>
        <row r="12424">
          <cell r="A12424" t="str">
            <v>N3105/3109</v>
          </cell>
          <cell r="B12424" t="str">
            <v>NEMAN</v>
          </cell>
          <cell r="C12424" t="str">
            <v xml:space="preserve"> Чаша на ножке 14.5см холодная отрезка</v>
          </cell>
          <cell r="D12424" t="str">
            <v xml:space="preserve"> Bowl on stem 14.5cm</v>
          </cell>
          <cell r="E12424" t="str">
            <v>Беларусь</v>
          </cell>
          <cell r="F12424" t="str">
            <v>СТЕКЛО</v>
          </cell>
        </row>
        <row r="12425">
          <cell r="A12425" t="str">
            <v>N6184/6205</v>
          </cell>
          <cell r="B12425" t="str">
            <v>NEMAN</v>
          </cell>
          <cell r="C12425" t="str">
            <v xml:space="preserve"> Ваза-бокал 1л</v>
          </cell>
          <cell r="D12425" t="str">
            <v xml:space="preserve"> Vase 1 litre</v>
          </cell>
          <cell r="E12425" t="str">
            <v>Беларусь</v>
          </cell>
          <cell r="F12425" t="str">
            <v>СТЕКЛО</v>
          </cell>
        </row>
        <row r="12426">
          <cell r="A12426" t="str">
            <v>N11439/4499</v>
          </cell>
          <cell r="B12426" t="str">
            <v>NEMAN</v>
          </cell>
          <cell r="C12426" t="str">
            <v xml:space="preserve"> Ваза 19см 800/177</v>
          </cell>
          <cell r="D12426" t="str">
            <v xml:space="preserve"> Vase 19cm</v>
          </cell>
          <cell r="E12426" t="str">
            <v>Беларусь</v>
          </cell>
          <cell r="F12426" t="str">
            <v>ХРУСТАЛЬ</v>
          </cell>
        </row>
        <row r="12427">
          <cell r="A12427" t="str">
            <v>N12401/3591</v>
          </cell>
          <cell r="B12427" t="str">
            <v>NEMAN</v>
          </cell>
          <cell r="C12427" t="str">
            <v xml:space="preserve"> Ваза для конфет 12см 1000/78</v>
          </cell>
          <cell r="D12427" t="str">
            <v xml:space="preserve"> Vase 12cm</v>
          </cell>
          <cell r="E12427" t="str">
            <v>Беларусь</v>
          </cell>
          <cell r="F12427" t="str">
            <v>СТЕКЛО</v>
          </cell>
        </row>
        <row r="12428">
          <cell r="A12428" t="str">
            <v>N2231/6205</v>
          </cell>
          <cell r="B12428" t="str">
            <v>NEMAN</v>
          </cell>
          <cell r="C12428" t="str">
            <v xml:space="preserve"> Ваза-бокал 3.5л</v>
          </cell>
          <cell r="D12428" t="str">
            <v xml:space="preserve"> Vase 3.5 litres</v>
          </cell>
          <cell r="E12428" t="str">
            <v>Беларусь</v>
          </cell>
          <cell r="F12428" t="str">
            <v>СТЕКЛО</v>
          </cell>
        </row>
        <row r="12429">
          <cell r="A12429" t="str">
            <v>N2271/6205</v>
          </cell>
          <cell r="B12429" t="str">
            <v>NEMAN</v>
          </cell>
          <cell r="C12429" t="str">
            <v xml:space="preserve"> Ваза-бокал 7л</v>
          </cell>
          <cell r="D12429" t="str">
            <v xml:space="preserve"> Vase 7 litres</v>
          </cell>
          <cell r="E12429" t="str">
            <v>Беларусь</v>
          </cell>
          <cell r="F12429" t="str">
            <v>СТЕКЛО</v>
          </cell>
        </row>
        <row r="12430">
          <cell r="A12430" t="str">
            <v>N2313/6205</v>
          </cell>
          <cell r="B12430" t="str">
            <v>NEMAN</v>
          </cell>
          <cell r="C12430" t="str">
            <v xml:space="preserve"> Ваза-бокал 5л</v>
          </cell>
          <cell r="D12430" t="str">
            <v xml:space="preserve"> Vase 5 litres</v>
          </cell>
          <cell r="E12430" t="str">
            <v>Беларусь</v>
          </cell>
          <cell r="F12430" t="str">
            <v>СТЕКЛО</v>
          </cell>
        </row>
        <row r="12431">
          <cell r="A12431" t="str">
            <v>N11273/6139</v>
          </cell>
          <cell r="B12431" t="str">
            <v>NEMAN</v>
          </cell>
          <cell r="C12431" t="str">
            <v xml:space="preserve"> Чаша на ножке 21.5см коническая форма</v>
          </cell>
          <cell r="D12431" t="str">
            <v xml:space="preserve"> Bowl on stem 21.5cm</v>
          </cell>
          <cell r="E12431" t="str">
            <v>Беларусь</v>
          </cell>
          <cell r="F12431" t="str">
            <v>СТЕКЛО</v>
          </cell>
        </row>
        <row r="12432">
          <cell r="A12432" t="str">
            <v>N14802/6139</v>
          </cell>
          <cell r="B12432" t="str">
            <v>NEMAN</v>
          </cell>
          <cell r="C12432" t="str">
            <v xml:space="preserve"> Чаша на ножке 15см коническая форма (N11268/6139)</v>
          </cell>
          <cell r="D12432" t="str">
            <v xml:space="preserve"> Bowl on stem 15cm</v>
          </cell>
          <cell r="E12432" t="str">
            <v>Беларусь</v>
          </cell>
          <cell r="F12432" t="str">
            <v>СТЕКЛО</v>
          </cell>
        </row>
        <row r="12433">
          <cell r="A12433" t="str">
            <v>N3331/5557</v>
          </cell>
          <cell r="B12433" t="str">
            <v>NEMAN</v>
          </cell>
          <cell r="C12433" t="str">
            <v xml:space="preserve"> Ваза 26см 1000/1</v>
          </cell>
          <cell r="D12433" t="str">
            <v xml:space="preserve"> Vase 26cm</v>
          </cell>
          <cell r="E12433" t="str">
            <v>Беларусь</v>
          </cell>
          <cell r="F12433" t="str">
            <v>ХРУСТАЛЬ</v>
          </cell>
        </row>
        <row r="12434">
          <cell r="A12434" t="str">
            <v>N3506/3591</v>
          </cell>
          <cell r="B12434" t="str">
            <v>NEMAN</v>
          </cell>
          <cell r="C12434" t="str">
            <v xml:space="preserve"> Ваза для печенья МЕЛЬНИЦА РОМАШКА 16.5см 1000/78</v>
          </cell>
          <cell r="D12434" t="str">
            <v xml:space="preserve"> Vase for cookies 16.5cm</v>
          </cell>
          <cell r="E12434" t="str">
            <v>Беларусь</v>
          </cell>
          <cell r="F12434" t="str">
            <v>ХРУСТАЛЬ</v>
          </cell>
        </row>
        <row r="12435">
          <cell r="A12435" t="str">
            <v>N3509/6139</v>
          </cell>
          <cell r="B12435" t="str">
            <v>NEMAN</v>
          </cell>
          <cell r="C12435" t="str">
            <v xml:space="preserve"> Чаша на ножке 18см коническая форма</v>
          </cell>
          <cell r="D12435" t="str">
            <v xml:space="preserve"> Bowl om stem 18cm</v>
          </cell>
          <cell r="E12435" t="str">
            <v>Беларусь</v>
          </cell>
          <cell r="F12435" t="str">
            <v>СТЕКЛО</v>
          </cell>
        </row>
        <row r="12436">
          <cell r="A12436" t="str">
            <v>N1486/5519</v>
          </cell>
          <cell r="B12436" t="str">
            <v>NEMAN</v>
          </cell>
          <cell r="C12436" t="str">
            <v xml:space="preserve"> Кувшин 1.5л</v>
          </cell>
          <cell r="D12436" t="str">
            <v xml:space="preserve"> Jug 1.5 litres</v>
          </cell>
          <cell r="E12436" t="str">
            <v>Беларусь</v>
          </cell>
          <cell r="F12436" t="str">
            <v>СТЕКЛО</v>
          </cell>
        </row>
        <row r="12437">
          <cell r="A12437" t="str">
            <v>N1487/5519</v>
          </cell>
          <cell r="B12437" t="str">
            <v>NEMAN</v>
          </cell>
          <cell r="C12437" t="str">
            <v xml:space="preserve"> Кувшин 1л</v>
          </cell>
          <cell r="D12437" t="str">
            <v xml:space="preserve"> Jug 1 litre</v>
          </cell>
          <cell r="E12437" t="str">
            <v>Беларусь</v>
          </cell>
          <cell r="F12437" t="str">
            <v>СТЕКЛО</v>
          </cell>
        </row>
        <row r="12438">
          <cell r="A12438" t="str">
            <v>N6337/6205</v>
          </cell>
          <cell r="B12438" t="str">
            <v>NEMAN</v>
          </cell>
          <cell r="C12438" t="str">
            <v xml:space="preserve"> Ваза-бокал 10л 100/1 гладь холодная отрезка</v>
          </cell>
          <cell r="D12438" t="str">
            <v xml:space="preserve"> Vase 10 litres</v>
          </cell>
          <cell r="E12438" t="str">
            <v>Беларусь</v>
          </cell>
          <cell r="F12438" t="str">
            <v>СТЕКЛО</v>
          </cell>
        </row>
        <row r="12439">
          <cell r="A12439" t="str">
            <v>DEK10820/6404</v>
          </cell>
          <cell r="B12439" t="str">
            <v>NEMAN</v>
          </cell>
          <cell r="C12439" t="str">
            <v xml:space="preserve"> Набор фужеров ТЕТ-а-ТЕТ 2шт 140г</v>
          </cell>
          <cell r="D12439" t="str">
            <v xml:space="preserve"> 2 pcs tall champagne glass set 140ml</v>
          </cell>
          <cell r="E12439" t="str">
            <v>Беларусь</v>
          </cell>
          <cell r="F12439" t="str">
            <v>ХРУСТАЛЬ,КАРТОН</v>
          </cell>
        </row>
        <row r="12440">
          <cell r="A12440" t="str">
            <v>DEK10855/6404</v>
          </cell>
          <cell r="B12440" t="str">
            <v>NEMAN</v>
          </cell>
          <cell r="C12440" t="str">
            <v xml:space="preserve"> Набор фужеров ТЕТ-а-ТЕТ 2шт 250г</v>
          </cell>
          <cell r="D12440" t="str">
            <v xml:space="preserve"> 2 pcs tall wine glass set 250ml</v>
          </cell>
          <cell r="E12440" t="str">
            <v>Беларусь</v>
          </cell>
          <cell r="F12440" t="str">
            <v>ХРУСТАЛЬ,КАРТОН</v>
          </cell>
        </row>
        <row r="12441">
          <cell r="A12441" t="str">
            <v>N83040/5512</v>
          </cell>
          <cell r="B12441" t="str">
            <v>NEMAN</v>
          </cell>
          <cell r="C12441" t="str">
            <v xml:space="preserve"> Кувшин 0.5л 100/1 гладь холодная отрезка</v>
          </cell>
          <cell r="E12441" t="str">
            <v>Беларусь</v>
          </cell>
          <cell r="F12441" t="str">
            <v>СТЕКЛО</v>
          </cell>
        </row>
        <row r="12442">
          <cell r="A12442" t="str">
            <v>N1468/5512</v>
          </cell>
          <cell r="B12442" t="str">
            <v>NEMAN</v>
          </cell>
          <cell r="C12442" t="str">
            <v xml:space="preserve"> Кувшин 1.5л 100/1</v>
          </cell>
          <cell r="E12442" t="str">
            <v>Беларусь</v>
          </cell>
          <cell r="F12442" t="str">
            <v>СТЕКЛО</v>
          </cell>
        </row>
        <row r="12443">
          <cell r="A12443" t="str">
            <v>N10237/8573</v>
          </cell>
          <cell r="B12443" t="str">
            <v>NEMAN</v>
          </cell>
          <cell r="C12443" t="str">
            <v xml:space="preserve"> Набор бокалов для пива 500гр 100/1 гладь холодная отрезка</v>
          </cell>
          <cell r="E12443" t="str">
            <v>Беларусь</v>
          </cell>
          <cell r="F12443" t="str">
            <v>СТЕКЛО</v>
          </cell>
        </row>
        <row r="12444">
          <cell r="A12444" t="str">
            <v>N1469/5512</v>
          </cell>
          <cell r="B12444" t="str">
            <v>NEMAN</v>
          </cell>
          <cell r="C12444" t="str">
            <v xml:space="preserve"> Кувшин 1л 100/1 гладь холодная отрезка</v>
          </cell>
          <cell r="E12444" t="str">
            <v>Беларусь</v>
          </cell>
          <cell r="F12444" t="str">
            <v>СТЕКЛО</v>
          </cell>
        </row>
        <row r="12445">
          <cell r="A12445" t="str">
            <v>N1564/3993</v>
          </cell>
          <cell r="B12445" t="str">
            <v>NEMAN</v>
          </cell>
          <cell r="C12445" t="str">
            <v xml:space="preserve"> Кувшин с крышкой 1.2л 100/1 гладь холодная отрезка</v>
          </cell>
          <cell r="E12445" t="str">
            <v>Беларусь</v>
          </cell>
          <cell r="F12445" t="str">
            <v>СТЕКЛО</v>
          </cell>
        </row>
        <row r="12446">
          <cell r="A12446" t="str">
            <v>N1565/1520</v>
          </cell>
          <cell r="B12446" t="str">
            <v>NEMAN</v>
          </cell>
          <cell r="C12446" t="str">
            <v xml:space="preserve"> Кувшин с крышкой 1.2л 100/1 гладь холодная отрезка</v>
          </cell>
          <cell r="E12446" t="str">
            <v>Беларусь</v>
          </cell>
          <cell r="F12446" t="str">
            <v>СТЕКЛО</v>
          </cell>
        </row>
        <row r="12447">
          <cell r="A12447" t="str">
            <v>N4335/3109</v>
          </cell>
          <cell r="B12447" t="str">
            <v>NEMAN</v>
          </cell>
          <cell r="C12447" t="str">
            <v xml:space="preserve"> Набор рюмок 6шт 20гр 100/1 гладь холодная отрезка</v>
          </cell>
          <cell r="E12447" t="str">
            <v>Беларусь</v>
          </cell>
          <cell r="F12447" t="str">
            <v>СТЕКЛО</v>
          </cell>
        </row>
        <row r="12448">
          <cell r="A12448" t="str">
            <v>N1486/5519-1</v>
          </cell>
          <cell r="B12448" t="str">
            <v>NEMAN</v>
          </cell>
          <cell r="C12448" t="str">
            <v xml:space="preserve"> Кувшин 1.5л</v>
          </cell>
          <cell r="D12448" t="str">
            <v xml:space="preserve"> Jug 1.5 litres</v>
          </cell>
          <cell r="E12448" t="str">
            <v>Беларусь</v>
          </cell>
          <cell r="F12448" t="str">
            <v>СТЕКЛО</v>
          </cell>
        </row>
        <row r="12449">
          <cell r="A12449" t="str">
            <v>N10821/6404-1</v>
          </cell>
          <cell r="B12449" t="str">
            <v>NEMAN</v>
          </cell>
          <cell r="C12449" t="str">
            <v xml:space="preserve"> Набор фужеров для шампанского 140мл 6шт 900/65</v>
          </cell>
          <cell r="D12449" t="str">
            <v xml:space="preserve"> 6 pcs tall champagne glass set 140ml</v>
          </cell>
          <cell r="E12449" t="str">
            <v>Беларусь</v>
          </cell>
          <cell r="F12449" t="str">
            <v>ХРУСТАЛЬ</v>
          </cell>
        </row>
        <row r="12450">
          <cell r="A12450" t="str">
            <v>020207</v>
          </cell>
          <cell r="B12450" t="str">
            <v>NEZABUDKA</v>
          </cell>
          <cell r="C12450" t="str">
            <v xml:space="preserve"> Украшение шар СНЕЖНАЯ КОРОЛЕВА d=100мм</v>
          </cell>
          <cell r="E12450" t="str">
            <v>Китай</v>
          </cell>
          <cell r="F12450" t="str">
            <v>ПЛАСТИК</v>
          </cell>
        </row>
        <row r="12451">
          <cell r="A12451" t="str">
            <v>020253</v>
          </cell>
          <cell r="B12451" t="str">
            <v>NEZABUDKA</v>
          </cell>
          <cell r="C12451" t="str">
            <v xml:space="preserve"> Украшение шар новогодний СНЕГУРОЧКА d=100мм</v>
          </cell>
          <cell r="E12451" t="str">
            <v>Китай</v>
          </cell>
          <cell r="F12451" t="str">
            <v>ПЛАСТИК</v>
          </cell>
        </row>
        <row r="12452">
          <cell r="A12452" t="str">
            <v>020254</v>
          </cell>
          <cell r="B12452" t="str">
            <v>NEZABUDKA</v>
          </cell>
          <cell r="C12452" t="str">
            <v xml:space="preserve"> Украшение шар новогодний ДЕД МОРОЗ d=100мм</v>
          </cell>
          <cell r="E12452" t="str">
            <v>Китай</v>
          </cell>
          <cell r="F12452" t="str">
            <v>ПЛАСТИК</v>
          </cell>
        </row>
        <row r="12453">
          <cell r="A12453" t="str">
            <v>020288</v>
          </cell>
          <cell r="B12453" t="str">
            <v>NEZABUDKA</v>
          </cell>
          <cell r="C12453" t="str">
            <v xml:space="preserve"> Украшение шар ЗИМНИЙ ПЕЙЗАЖ d=100мм</v>
          </cell>
          <cell r="E12453" t="str">
            <v>Китай</v>
          </cell>
          <cell r="F12453" t="str">
            <v>ПЛАСТИК</v>
          </cell>
        </row>
        <row r="12454">
          <cell r="A12454" t="str">
            <v>NK002</v>
          </cell>
          <cell r="B12454" t="str">
            <v>NIKA</v>
          </cell>
          <cell r="C12454" t="str">
            <v xml:space="preserve"> Гладильная доска НИКА 3М</v>
          </cell>
          <cell r="E12454" t="str">
            <v>Россия</v>
          </cell>
          <cell r="F12454" t="str">
            <v>МЕТАЛЛ,ХЛОПОК</v>
          </cell>
        </row>
        <row r="12455">
          <cell r="A12455" t="str">
            <v>NK003</v>
          </cell>
          <cell r="B12455" t="str">
            <v>NIKA</v>
          </cell>
          <cell r="C12455" t="str">
            <v xml:space="preserve"> Гладильная доска НИКА-10 120х40 металл розетка+удлинитель</v>
          </cell>
          <cell r="E12455" t="str">
            <v>Россия</v>
          </cell>
          <cell r="F12455" t="str">
            <v>МЕТАЛЛ,ХЛОПОК</v>
          </cell>
        </row>
        <row r="12456">
          <cell r="A12456" t="str">
            <v>NK004</v>
          </cell>
          <cell r="B12456" t="str">
            <v>NIKA</v>
          </cell>
          <cell r="C12456" t="str">
            <v xml:space="preserve"> Гладильная доска НИКА 12 Автомат Металл</v>
          </cell>
          <cell r="E12456" t="str">
            <v>Россия</v>
          </cell>
          <cell r="F12456" t="str">
            <v>МЕТАЛЛ,ХЛОПОК</v>
          </cell>
        </row>
        <row r="12457">
          <cell r="A12457" t="str">
            <v>NK001</v>
          </cell>
          <cell r="B12457" t="str">
            <v>NIKA</v>
          </cell>
          <cell r="C12457" t="str">
            <v xml:space="preserve"> Гладильная доска НИКА ЭЛЬЗА-ЮНИОР 122х34 металл</v>
          </cell>
          <cell r="E12457" t="str">
            <v>Россия</v>
          </cell>
          <cell r="F12457" t="str">
            <v>МЕТАЛЛ,ХЛОПОК</v>
          </cell>
        </row>
        <row r="12458">
          <cell r="A12458" t="str">
            <v>NK101</v>
          </cell>
          <cell r="B12458" t="str">
            <v>NIKA</v>
          </cell>
          <cell r="C12458" t="str">
            <v xml:space="preserve"> Гладильная доска НИКА ЭКОНОМ 107х29 ДСП</v>
          </cell>
          <cell r="E12458" t="str">
            <v>Россия</v>
          </cell>
          <cell r="F12458" t="str">
            <v>МЕТАЛЛ,ХЛОПОК</v>
          </cell>
        </row>
        <row r="12459">
          <cell r="A12459" t="str">
            <v>NK102</v>
          </cell>
          <cell r="B12459" t="str">
            <v>NIKA</v>
          </cell>
          <cell r="C12459" t="str">
            <v xml:space="preserve"> Гладильная доска НИКА ЛИНА-1 112х35 ДСП с подрукавником</v>
          </cell>
          <cell r="E12459" t="str">
            <v>Россия</v>
          </cell>
          <cell r="F12459" t="str">
            <v>МЕТАЛЛ,ХЛОПОК</v>
          </cell>
        </row>
        <row r="12460">
          <cell r="A12460" t="str">
            <v>NK006</v>
          </cell>
          <cell r="B12460" t="str">
            <v>NIKA</v>
          </cell>
          <cell r="C12460" t="str">
            <v xml:space="preserve"> Подрукавник для гладильной доски 500х90мм складной</v>
          </cell>
          <cell r="E12460" t="str">
            <v>Россия</v>
          </cell>
          <cell r="F12460" t="str">
            <v>МЕТАЛЛ,ТКАНЬ</v>
          </cell>
        </row>
        <row r="12461">
          <cell r="A12461" t="str">
            <v>NK009</v>
          </cell>
          <cell r="B12461" t="str">
            <v>NIKA</v>
          </cell>
          <cell r="C12461" t="str">
            <v xml:space="preserve"> Гладильная доска Ника 9 122х40см</v>
          </cell>
          <cell r="E12461" t="str">
            <v>Россия</v>
          </cell>
          <cell r="F12461" t="str">
            <v>МЕТАЛЛ,ТЕРМОСИЛИКОН,ПОРОЛОН,</v>
          </cell>
        </row>
        <row r="12462">
          <cell r="A12462" t="str">
            <v>NSM3</v>
          </cell>
          <cell r="B12462" t="str">
            <v>NIKA</v>
          </cell>
          <cell r="C12462" t="str">
            <v xml:space="preserve"> Стремянка 3 ст. для рыхл поверхностей СМ3+</v>
          </cell>
          <cell r="E12462" t="str">
            <v>Россия</v>
          </cell>
          <cell r="F12462" t="str">
            <v>ПЛАСТИК,МЕТАЛЛ</v>
          </cell>
        </row>
        <row r="12463">
          <cell r="A12463" t="str">
            <v>NPSP4</v>
          </cell>
          <cell r="B12463" t="str">
            <v>NIKA</v>
          </cell>
          <cell r="C12463" t="str">
            <v xml:space="preserve"> Стул складной пластик.сиденье ПСП4</v>
          </cell>
          <cell r="E12463" t="str">
            <v>Россия</v>
          </cell>
          <cell r="F12463" t="str">
            <v>ПЛАСТИК,МЕТАЛЛ</v>
          </cell>
        </row>
        <row r="12464">
          <cell r="A12464" t="str">
            <v>NKSST-K</v>
          </cell>
          <cell r="B12464" t="str">
            <v>NIKA</v>
          </cell>
          <cell r="C12464" t="str">
            <v xml:space="preserve"> Набор: стол складной + 4 стула складные дачные</v>
          </cell>
          <cell r="E12464" t="str">
            <v>Россия</v>
          </cell>
          <cell r="F12464" t="str">
            <v>МЕТАЛЛ,ПЛАСТИК</v>
          </cell>
        </row>
        <row r="12465">
          <cell r="A12465" t="str">
            <v>NKSST-K2</v>
          </cell>
          <cell r="B12465" t="str">
            <v>NIKA</v>
          </cell>
          <cell r="C12465" t="str">
            <v xml:space="preserve"> Набор: стол складной + 4 стула складные дачные</v>
          </cell>
          <cell r="E12465" t="str">
            <v>Россия</v>
          </cell>
          <cell r="F12465" t="str">
            <v>МЕТАЛЛ,ПЛАСТИК</v>
          </cell>
        </row>
        <row r="12466">
          <cell r="A12466" t="str">
            <v>NKPS3</v>
          </cell>
          <cell r="B12466" t="str">
            <v>NIKA</v>
          </cell>
          <cell r="C12466" t="str">
            <v xml:space="preserve"> Стул со спинкой походный складной (ткань ПВХ) на замкнутых опорах 300х300мм</v>
          </cell>
          <cell r="E12466" t="str">
            <v>Россия</v>
          </cell>
          <cell r="F12466" t="str">
            <v>МЕТАЛЛ,ПЛАСТИК,ХЛОПОК</v>
          </cell>
        </row>
        <row r="12467">
          <cell r="A12467" t="str">
            <v>NKKS</v>
          </cell>
          <cell r="B12467" t="str">
            <v>NIKA</v>
          </cell>
          <cell r="C12467" t="str">
            <v xml:space="preserve"> Кресло складное 1 с карманами 490х490х720мм</v>
          </cell>
          <cell r="E12467" t="str">
            <v>Россия</v>
          </cell>
          <cell r="F12467" t="str">
            <v>МЕТАЛЛ,ХЛОПОК</v>
          </cell>
        </row>
        <row r="12468">
          <cell r="A12468" t="str">
            <v>NKKS3</v>
          </cell>
          <cell r="B12468" t="str">
            <v>NIKA</v>
          </cell>
          <cell r="C12468" t="str">
            <v xml:space="preserve"> Кресло складное 3 Привал 490х550х820мм</v>
          </cell>
          <cell r="E12468" t="str">
            <v>Россия</v>
          </cell>
          <cell r="F12468" t="str">
            <v>МЕТАЛЛ,ХЛОПОК</v>
          </cell>
        </row>
        <row r="12469">
          <cell r="A12469" t="str">
            <v>NKK1</v>
          </cell>
          <cell r="B12469" t="str">
            <v>NIKA</v>
          </cell>
          <cell r="C12469" t="str">
            <v xml:space="preserve"> Кресло-шезлонг 1 складное</v>
          </cell>
          <cell r="E12469" t="str">
            <v>Россия</v>
          </cell>
          <cell r="F12469" t="str">
            <v>МЕТАЛЛ,ХЛОПОК</v>
          </cell>
        </row>
        <row r="12470">
          <cell r="A12470" t="str">
            <v>NKKSH2</v>
          </cell>
          <cell r="B12470" t="str">
            <v>NIKA</v>
          </cell>
          <cell r="C12470" t="str">
            <v xml:space="preserve"> Кресло-шезлонг КШ2</v>
          </cell>
          <cell r="E12470" t="str">
            <v>Россия</v>
          </cell>
          <cell r="F12470" t="str">
            <v>МЕТАЛЛ,ХЛОПОК</v>
          </cell>
        </row>
        <row r="12471">
          <cell r="A12471" t="str">
            <v>NKKSH3</v>
          </cell>
          <cell r="B12471" t="str">
            <v>NIKA</v>
          </cell>
          <cell r="C12471" t="str">
            <v xml:space="preserve"> Кресло-шезлонг 3 с подножкой складное 8 положений спинки</v>
          </cell>
          <cell r="E12471" t="str">
            <v>Россия</v>
          </cell>
          <cell r="F12471" t="str">
            <v>МЕТАЛЛ,ХЛОПОК</v>
          </cell>
        </row>
        <row r="12472">
          <cell r="A12472" t="str">
            <v>NKTSTI</v>
          </cell>
          <cell r="B12472" t="str">
            <v>NIKA</v>
          </cell>
          <cell r="C12472" t="str">
            <v xml:space="preserve"> Стол туриста игровой складной с шахматной сеткой 750х500мм</v>
          </cell>
          <cell r="E12472" t="str">
            <v>Россия</v>
          </cell>
          <cell r="F12472" t="str">
            <v>МЕТАЛЛ,ЛДСП</v>
          </cell>
        </row>
        <row r="12473">
          <cell r="A12473" t="str">
            <v>NKSST</v>
          </cell>
          <cell r="B12473" t="str">
            <v>NIKA</v>
          </cell>
          <cell r="C12473" t="str">
            <v xml:space="preserve"> Стол (МДФ) складной ССТ</v>
          </cell>
          <cell r="E12473" t="str">
            <v>Россия</v>
          </cell>
          <cell r="F12473" t="str">
            <v>МЕТАЛЛ,ПЛАСТИК</v>
          </cell>
        </row>
        <row r="12474">
          <cell r="A12474" t="str">
            <v>NKSST3</v>
          </cell>
          <cell r="B12474" t="str">
            <v>NIKA</v>
          </cell>
          <cell r="C12474" t="str">
            <v xml:space="preserve"> Стол складной 1000х500мм</v>
          </cell>
          <cell r="E12474" t="str">
            <v>Россия</v>
          </cell>
          <cell r="F12474" t="str">
            <v>МЕТАЛЛ,ПЛАСТИК</v>
          </cell>
        </row>
        <row r="12475">
          <cell r="A12475" t="str">
            <v>NKSST2</v>
          </cell>
          <cell r="B12475" t="str">
            <v>NIKA</v>
          </cell>
          <cell r="C12475" t="str">
            <v xml:space="preserve"> Стол складной с подвесным отделением</v>
          </cell>
          <cell r="E12475" t="str">
            <v>Россия</v>
          </cell>
          <cell r="F12475" t="str">
            <v>МЕТАЛЛ,ПЛАСТИК</v>
          </cell>
        </row>
        <row r="12476">
          <cell r="A12476" t="str">
            <v>NKSK</v>
          </cell>
          <cell r="B12476" t="str">
            <v>NIKA</v>
          </cell>
          <cell r="C12476" t="str">
            <v xml:space="preserve"> Скамейка садовая складная СК</v>
          </cell>
          <cell r="E12476" t="str">
            <v>Россия</v>
          </cell>
          <cell r="F12476" t="str">
            <v>МЕТАЛЛ,ПЛАСТИК</v>
          </cell>
        </row>
        <row r="12477">
          <cell r="A12477" t="str">
            <v>NKDV1</v>
          </cell>
          <cell r="B12477" t="str">
            <v>NIKA</v>
          </cell>
          <cell r="C12477" t="str">
            <v xml:space="preserve"> Гладильная доска ВЕРОНА c подставкой под парогенератор 122х44</v>
          </cell>
          <cell r="E12477" t="str">
            <v>Россия</v>
          </cell>
          <cell r="F12477" t="str">
            <v>МЕТАЛЛ,ПЛАСТМАССА,ПОРОЛОН,Х</v>
          </cell>
        </row>
        <row r="12478">
          <cell r="A12478" t="str">
            <v>NK5-1</v>
          </cell>
          <cell r="B12478" t="str">
            <v>NIKA</v>
          </cell>
          <cell r="C12478" t="str">
            <v xml:space="preserve"> Гладильная доска Ника-5</v>
          </cell>
          <cell r="E12478" t="str">
            <v>Россия</v>
          </cell>
          <cell r="F12478" t="str">
            <v>МЕТАЛЛ</v>
          </cell>
        </row>
        <row r="12479">
          <cell r="A12479" t="str">
            <v>NK1</v>
          </cell>
          <cell r="B12479" t="str">
            <v>NIKA</v>
          </cell>
          <cell r="C12479" t="str">
            <v xml:space="preserve"> Гладильная доска НИКА 1 1225х345 пу пр Н1 NK225</v>
          </cell>
          <cell r="E12479" t="str">
            <v>Россия</v>
          </cell>
          <cell r="F12479" t="str">
            <v>МЕТАЛЛ,ДСП</v>
          </cell>
        </row>
        <row r="12480">
          <cell r="A12480" t="str">
            <v>NK698</v>
          </cell>
          <cell r="B12480" t="str">
            <v>NIKA</v>
          </cell>
          <cell r="C12480" t="str">
            <v xml:space="preserve"> Стул туриста сиденье ЛДСП ТС</v>
          </cell>
          <cell r="E12480" t="str">
            <v>Россия</v>
          </cell>
          <cell r="F12480" t="str">
            <v>МЕТАЛЛ</v>
          </cell>
        </row>
        <row r="12481">
          <cell r="A12481" t="str">
            <v>NKTPR1</v>
          </cell>
          <cell r="B12481" t="str">
            <v>NIKA</v>
          </cell>
          <cell r="C12481" t="str">
            <v xml:space="preserve"> Табурет Престиж</v>
          </cell>
          <cell r="E12481" t="str">
            <v>Россия</v>
          </cell>
          <cell r="F12481" t="str">
            <v>ДСП,МЕТАЛЛ,ВИНИЛ,КОЖА</v>
          </cell>
        </row>
        <row r="12482">
          <cell r="A12482" t="str">
            <v>NKCH-1</v>
          </cell>
          <cell r="B12482" t="str">
            <v>NIKA</v>
          </cell>
          <cell r="C12482" t="str">
            <v xml:space="preserve"> Чехол для гладильной доски бязь 1290х400 Ч1</v>
          </cell>
          <cell r="E12482" t="str">
            <v>Россия</v>
          </cell>
          <cell r="F12482" t="str">
            <v>ТКАНЬ</v>
          </cell>
        </row>
        <row r="12483">
          <cell r="A12483" t="str">
            <v>NK1013</v>
          </cell>
          <cell r="B12483" t="str">
            <v>NIKA</v>
          </cell>
          <cell r="C12483" t="str">
            <v xml:space="preserve"> Санки-салазки с колесом ССК</v>
          </cell>
          <cell r="E12483" t="str">
            <v>Россия</v>
          </cell>
          <cell r="F12483" t="str">
            <v>МЕТАЛЛ</v>
          </cell>
        </row>
        <row r="12484">
          <cell r="A12484" t="str">
            <v>NK1430</v>
          </cell>
          <cell r="B12484" t="str">
            <v>NIKA</v>
          </cell>
          <cell r="C12484" t="str">
            <v xml:space="preserve"> Санки ВЕТЕРОК 4 с колесом скл В4К</v>
          </cell>
          <cell r="E12484" t="str">
            <v>Россия</v>
          </cell>
          <cell r="F12484" t="str">
            <v>МЕТАЛЛ</v>
          </cell>
        </row>
        <row r="12485">
          <cell r="A12485" t="str">
            <v>NK1661</v>
          </cell>
          <cell r="B12485" t="str">
            <v>NIKA</v>
          </cell>
          <cell r="C12485" t="str">
            <v xml:space="preserve"> Сиденье в ванну пластик раздвижн СВ5</v>
          </cell>
          <cell r="E12485" t="str">
            <v>Россия</v>
          </cell>
          <cell r="F12485" t="str">
            <v>ПЛАСТИК</v>
          </cell>
        </row>
        <row r="12486">
          <cell r="A12486" t="str">
            <v>NK1844</v>
          </cell>
          <cell r="B12486" t="str">
            <v>NIKA</v>
          </cell>
          <cell r="C12486" t="str">
            <v xml:space="preserve"> Санки ТИМКА 5 ЮНИОР КОМФОРТ Т5ЮК</v>
          </cell>
          <cell r="E12486" t="str">
            <v>Россия</v>
          </cell>
          <cell r="F12486" t="str">
            <v>МЕТАЛЛ</v>
          </cell>
        </row>
        <row r="12487">
          <cell r="A12487" t="str">
            <v>NK1852</v>
          </cell>
          <cell r="B12487" t="str">
            <v>NIKA</v>
          </cell>
          <cell r="C12487" t="str">
            <v xml:space="preserve"> Тюбинг ТБ2К700 принт ТБ2К-70</v>
          </cell>
          <cell r="E12487" t="str">
            <v>Россия</v>
          </cell>
          <cell r="F12487" t="str">
            <v>МЕТАЛЛ</v>
          </cell>
        </row>
        <row r="12488">
          <cell r="A12488" t="str">
            <v>NK1853</v>
          </cell>
          <cell r="B12488" t="str">
            <v>NIKA</v>
          </cell>
          <cell r="C12488" t="str">
            <v xml:space="preserve"> Тюбинг ТБ2К850 принт ТБ2К-85</v>
          </cell>
          <cell r="E12488" t="str">
            <v>Россия</v>
          </cell>
          <cell r="F12488" t="str">
            <v>МЕТАЛЛ</v>
          </cell>
        </row>
        <row r="12489">
          <cell r="A12489" t="str">
            <v>NK1854</v>
          </cell>
          <cell r="B12489" t="str">
            <v>NIKA</v>
          </cell>
          <cell r="C12489" t="str">
            <v xml:space="preserve"> Тюбинг ТБ2К950 принт ТБ2К-95</v>
          </cell>
          <cell r="E12489" t="str">
            <v>Россия</v>
          </cell>
          <cell r="F12489" t="str">
            <v>МЕТАЛЛ</v>
          </cell>
        </row>
        <row r="12490">
          <cell r="A12490" t="str">
            <v>NK240</v>
          </cell>
          <cell r="B12490" t="str">
            <v>NIKA</v>
          </cell>
          <cell r="C12490" t="str">
            <v xml:space="preserve"> Гладильная доска НИКА 4+автомат 1225х380 пу пр удл Н4+</v>
          </cell>
          <cell r="E12490" t="str">
            <v>Россия</v>
          </cell>
          <cell r="F12490" t="str">
            <v>МЕТАЛЛ,ДСП</v>
          </cell>
        </row>
        <row r="12491">
          <cell r="A12491" t="str">
            <v>NK2525</v>
          </cell>
          <cell r="B12491" t="str">
            <v>NIKA</v>
          </cell>
          <cell r="C12491" t="str">
            <v xml:space="preserve"> Санки ТИМКА 5 УНИВЕРСАЛ Т5У</v>
          </cell>
          <cell r="E12491" t="str">
            <v>Россия</v>
          </cell>
          <cell r="F12491" t="str">
            <v>МЕТАЛЛ</v>
          </cell>
        </row>
        <row r="12492">
          <cell r="A12492" t="str">
            <v>NK264</v>
          </cell>
          <cell r="B12492" t="str">
            <v>NIKA</v>
          </cell>
          <cell r="C12492" t="str">
            <v xml:space="preserve"> Гладильная доска НИКА 7 автомат 1225х380 пу пр пдля б удл Н7</v>
          </cell>
          <cell r="E12492" t="str">
            <v>Россия</v>
          </cell>
          <cell r="F12492" t="str">
            <v>МЕТАЛЛ,ДСП</v>
          </cell>
        </row>
        <row r="12493">
          <cell r="A12493" t="str">
            <v>NK372</v>
          </cell>
          <cell r="B12493" t="str">
            <v>NIKA</v>
          </cell>
          <cell r="C12493" t="str">
            <v xml:space="preserve"> Гладильная доска НИКА 10 автомат металл 1220х390 пу б/пр удл Н10</v>
          </cell>
          <cell r="E12493" t="str">
            <v>Россия</v>
          </cell>
          <cell r="F12493" t="str">
            <v>МЕТАЛЛ,ДСП</v>
          </cell>
        </row>
        <row r="12494">
          <cell r="A12494" t="str">
            <v>NK373</v>
          </cell>
          <cell r="B12494" t="str">
            <v>NIKA</v>
          </cell>
          <cell r="C12494" t="str">
            <v xml:space="preserve"> Гладильная доска НИКА 11 автомат металл 1220х390 пу пр пдля б удл+держ Н11</v>
          </cell>
          <cell r="E12494" t="str">
            <v>Россия</v>
          </cell>
          <cell r="F12494" t="str">
            <v>МЕТАЛЛ,ДСП</v>
          </cell>
        </row>
        <row r="12495">
          <cell r="A12495" t="str">
            <v>NK377</v>
          </cell>
          <cell r="B12495" t="str">
            <v>NIKA</v>
          </cell>
          <cell r="C12495" t="str">
            <v xml:space="preserve"> Гладильная доска ЛИНА 1 ДСП 1120х345 пу пр ДЛ1</v>
          </cell>
          <cell r="E12495" t="str">
            <v>Россия</v>
          </cell>
          <cell r="F12495" t="str">
            <v>МЕТАЛЛ,ДСП</v>
          </cell>
        </row>
        <row r="12496">
          <cell r="A12496" t="str">
            <v>NK378</v>
          </cell>
          <cell r="B12496" t="str">
            <v>NIKA</v>
          </cell>
          <cell r="C12496" t="str">
            <v xml:space="preserve"> Гладильная доска ЛИНА 2 ДСП 1065х290 пу пр ДЛ2</v>
          </cell>
          <cell r="E12496" t="str">
            <v>Россия</v>
          </cell>
          <cell r="F12496" t="str">
            <v>МЕТАЛЛ,ДСП</v>
          </cell>
        </row>
        <row r="12497">
          <cell r="A12497" t="str">
            <v>NK379</v>
          </cell>
          <cell r="B12497" t="str">
            <v>NIKA</v>
          </cell>
          <cell r="C12497" t="str">
            <v xml:space="preserve"> Гладильная доска ЛИНА 4 ДСП 1120х345 пу пр удл ДЛ4</v>
          </cell>
          <cell r="E12497" t="str">
            <v>Россия</v>
          </cell>
          <cell r="F12497" t="str">
            <v>МЕТАЛЛ,ДСП</v>
          </cell>
        </row>
        <row r="12498">
          <cell r="A12498" t="str">
            <v>NK391</v>
          </cell>
          <cell r="B12498" t="str">
            <v>NIKA</v>
          </cell>
          <cell r="C12498" t="str">
            <v xml:space="preserve"> Гладильная доска НИКА 10+ автомат металл 1220х390 пу пр удл Н10+</v>
          </cell>
          <cell r="E12498" t="str">
            <v>Россия</v>
          </cell>
          <cell r="F12498" t="str">
            <v>МЕТАЛЛ,ДСП</v>
          </cell>
        </row>
        <row r="12499">
          <cell r="A12499" t="str">
            <v>NK427</v>
          </cell>
          <cell r="B12499" t="str">
            <v>NIKA</v>
          </cell>
          <cell r="C12499" t="str">
            <v xml:space="preserve"> Гладильная доска НИКА 9 автомат тефлон металл 1220х400 НТ9</v>
          </cell>
          <cell r="E12499" t="str">
            <v>Россия</v>
          </cell>
          <cell r="F12499" t="str">
            <v>МЕТАЛЛ,ДСП</v>
          </cell>
        </row>
        <row r="12500">
          <cell r="A12500" t="str">
            <v>NK429</v>
          </cell>
          <cell r="B12500" t="str">
            <v>NIKA</v>
          </cell>
          <cell r="C12500" t="str">
            <v xml:space="preserve"> Гладильная доска НИКА 11 автомат тефлон металл 1220х400 НТ11</v>
          </cell>
          <cell r="E12500" t="str">
            <v>Россия</v>
          </cell>
          <cell r="F12500" t="str">
            <v>МЕТАЛЛ,ДСП</v>
          </cell>
        </row>
        <row r="12501">
          <cell r="A12501" t="str">
            <v>NK430</v>
          </cell>
          <cell r="B12501" t="str">
            <v>NIKA</v>
          </cell>
          <cell r="C12501" t="str">
            <v xml:space="preserve"> Гладильная доска НИКА 12 автомат тефлон металл 1220х390 НТ12</v>
          </cell>
          <cell r="E12501" t="str">
            <v>Россия</v>
          </cell>
          <cell r="F12501" t="str">
            <v>МЕТАЛЛ,ДСП</v>
          </cell>
        </row>
        <row r="12502">
          <cell r="A12502" t="str">
            <v>NK435</v>
          </cell>
          <cell r="B12502" t="str">
            <v>NIKA</v>
          </cell>
          <cell r="C12502" t="str">
            <v xml:space="preserve"> Стремянка 5 ст.широкие металл 5см</v>
          </cell>
          <cell r="E12502" t="str">
            <v>Россия</v>
          </cell>
          <cell r="F12502" t="str">
            <v>МЕТАЛЛ</v>
          </cell>
        </row>
        <row r="12503">
          <cell r="A12503" t="str">
            <v>NK436</v>
          </cell>
          <cell r="B12503" t="str">
            <v>NIKA</v>
          </cell>
          <cell r="C12503" t="str">
            <v xml:space="preserve"> Стремянка 6 ст.широкие металл 6см</v>
          </cell>
          <cell r="E12503" t="str">
            <v>Россия</v>
          </cell>
          <cell r="F12503" t="str">
            <v>МЕТАЛЛ</v>
          </cell>
        </row>
        <row r="12504">
          <cell r="A12504" t="str">
            <v>NK451</v>
          </cell>
          <cell r="B12504" t="str">
            <v>NIKA</v>
          </cell>
          <cell r="C12504" t="str">
            <v xml:space="preserve"> Гладильная доска ЭЛЬЗА-ЮНИОР автомат металл 1220х340 пу б/пр ЭЛЮ</v>
          </cell>
          <cell r="E12504" t="str">
            <v>Россия</v>
          </cell>
          <cell r="F12504" t="str">
            <v>МЕТАЛЛ,ДСП</v>
          </cell>
        </row>
        <row r="12505">
          <cell r="A12505" t="str">
            <v>NK467</v>
          </cell>
          <cell r="B12505" t="str">
            <v>NIKA</v>
          </cell>
          <cell r="C12505" t="str">
            <v xml:space="preserve"> Гладильная доска БЕЛЛЬ-КЛАССИК 2 ДСП 1220х340 пу пр БК2</v>
          </cell>
          <cell r="E12505" t="str">
            <v>Россия</v>
          </cell>
          <cell r="F12505" t="str">
            <v>МЕТАЛЛ,ДСП</v>
          </cell>
        </row>
        <row r="12506">
          <cell r="A12506" t="str">
            <v>NK515</v>
          </cell>
          <cell r="B12506" t="str">
            <v>NIKA</v>
          </cell>
          <cell r="C12506" t="str">
            <v xml:space="preserve"> Стул дачный складной ДС</v>
          </cell>
          <cell r="E12506" t="str">
            <v>Россия</v>
          </cell>
          <cell r="F12506" t="str">
            <v>МЕТАЛЛ</v>
          </cell>
        </row>
        <row r="12507">
          <cell r="A12507" t="str">
            <v>NK526</v>
          </cell>
          <cell r="B12507" t="str">
            <v>NIKA</v>
          </cell>
          <cell r="C12507" t="str">
            <v xml:space="preserve"> Сиденье в ванну раздвижное СВ3</v>
          </cell>
          <cell r="E12507" t="str">
            <v>Россия</v>
          </cell>
          <cell r="F12507" t="str">
            <v>ПЛАСТИК</v>
          </cell>
        </row>
        <row r="12508">
          <cell r="A12508" t="str">
            <v>NK539</v>
          </cell>
          <cell r="B12508" t="str">
            <v>NIKA</v>
          </cell>
          <cell r="C12508" t="str">
            <v xml:space="preserve"> Гладильная доска ЭЛЬЗА ДЕ ЛЮКС металл 1220х400 пу пр пдля б удл</v>
          </cell>
          <cell r="E12508" t="str">
            <v>Россия</v>
          </cell>
          <cell r="F12508" t="str">
            <v>МЕТАЛЛ,ДСП</v>
          </cell>
        </row>
        <row r="12509">
          <cell r="A12509" t="str">
            <v>NK547</v>
          </cell>
          <cell r="B12509" t="str">
            <v>NIKA</v>
          </cell>
          <cell r="C12509" t="str">
            <v xml:space="preserve"> Гладильная доска СТЕЛЛА-ЮНИОР 2 1220х345 пу пр СТЮ2</v>
          </cell>
          <cell r="E12509" t="str">
            <v>Россия</v>
          </cell>
          <cell r="F12509" t="str">
            <v>МЕТАЛЛ,ДСП</v>
          </cell>
        </row>
        <row r="12510">
          <cell r="A12510" t="str">
            <v>NK555</v>
          </cell>
          <cell r="B12510" t="str">
            <v>NIKA</v>
          </cell>
          <cell r="C12510" t="str">
            <v xml:space="preserve"> Стул походный с пластик уголками ПС+</v>
          </cell>
          <cell r="E12510" t="str">
            <v>Россия</v>
          </cell>
          <cell r="F12510" t="str">
            <v>МЕТАЛЛ</v>
          </cell>
        </row>
        <row r="12511">
          <cell r="A12511" t="str">
            <v>NK619</v>
          </cell>
          <cell r="B12511" t="str">
            <v>NIKA</v>
          </cell>
          <cell r="C12511" t="str">
            <v xml:space="preserve"> Санки ТИМКА 5 Комфорт Т5К</v>
          </cell>
          <cell r="E12511" t="str">
            <v>Россия</v>
          </cell>
          <cell r="F12511" t="str">
            <v>МЕТАЛЛ</v>
          </cell>
        </row>
        <row r="12512">
          <cell r="A12512" t="str">
            <v>NK879</v>
          </cell>
          <cell r="B12512" t="str">
            <v>NIKA</v>
          </cell>
          <cell r="C12512" t="str">
            <v xml:space="preserve"> Снегокат ТИМКА СПОРТ 1 выс 540мм ТС1</v>
          </cell>
          <cell r="E12512" t="str">
            <v>Россия</v>
          </cell>
          <cell r="F12512" t="str">
            <v>МЕТАЛЛ</v>
          </cell>
        </row>
        <row r="12513">
          <cell r="A12513" t="str">
            <v>NK882</v>
          </cell>
          <cell r="B12513" t="str">
            <v>NIKA</v>
          </cell>
          <cell r="C12513" t="str">
            <v xml:space="preserve"> Снегокат ТИМКА СПОРТ 2 выс 440мм ТС2</v>
          </cell>
          <cell r="E12513" t="str">
            <v>Россия</v>
          </cell>
          <cell r="F12513" t="str">
            <v>МЕТАЛЛ</v>
          </cell>
        </row>
        <row r="12514">
          <cell r="A12514" t="str">
            <v>NKCHP1</v>
          </cell>
          <cell r="B12514" t="str">
            <v>NIKA</v>
          </cell>
          <cell r="C12514" t="str">
            <v xml:space="preserve"> Чехол для гладильной доски с поролоном бязь 1290х400 ЧП1 NK365</v>
          </cell>
          <cell r="E12514" t="str">
            <v>Россия</v>
          </cell>
          <cell r="F12514" t="str">
            <v>ТКАНЬ</v>
          </cell>
        </row>
        <row r="12515">
          <cell r="A12515" t="str">
            <v>NKSB3</v>
          </cell>
          <cell r="B12515" t="str">
            <v>NIKA</v>
          </cell>
          <cell r="C12515" t="str">
            <v xml:space="preserve"> Сушилка для белья напольная складная 100х55х96 10м СБ3 NK561</v>
          </cell>
          <cell r="E12515" t="str">
            <v>Россия</v>
          </cell>
          <cell r="F12515" t="str">
            <v>МЕТАЛЛ,ДСП</v>
          </cell>
        </row>
        <row r="12516">
          <cell r="A12516" t="str">
            <v>ELKOK</v>
          </cell>
          <cell r="B12516" t="str">
            <v>NIKA</v>
          </cell>
          <cell r="C12516" t="str">
            <v xml:space="preserve"> Гладильная доска ОКЕЙ 122х34см</v>
          </cell>
          <cell r="E12516" t="str">
            <v>Россия</v>
          </cell>
          <cell r="F12516" t="str">
            <v>МЕТАЛЛ,ПЛАСТМАССА,ПОРОЛОН,Х</v>
          </cell>
        </row>
        <row r="12517">
          <cell r="A12517" t="str">
            <v>NKND</v>
          </cell>
          <cell r="B12517" t="str">
            <v>NIKA</v>
          </cell>
          <cell r="C12517" t="str">
            <v xml:space="preserve"> Гладильная доска Ника настольная 85x30см</v>
          </cell>
          <cell r="E12517" t="str">
            <v>Россия</v>
          </cell>
          <cell r="F12517" t="str">
            <v>ДСП,МЕТАЛЛ,ПОРОЛОН,ХЛОПОК</v>
          </cell>
        </row>
        <row r="12518">
          <cell r="A12518" t="str">
            <v>NKB1</v>
          </cell>
          <cell r="B12518" t="str">
            <v>NIKA</v>
          </cell>
          <cell r="C12518" t="str">
            <v xml:space="preserve"> Гладильная доска БЕЛЛЬ 107x29см</v>
          </cell>
          <cell r="E12518" t="str">
            <v>Россия</v>
          </cell>
          <cell r="F12518" t="str">
            <v>ДСП,МЕТАЛЛ,ПОРОЛОН,ХЛОПОК</v>
          </cell>
        </row>
        <row r="12519">
          <cell r="A12519" t="str">
            <v>NKBU1</v>
          </cell>
          <cell r="B12519" t="str">
            <v>NIKA</v>
          </cell>
          <cell r="C12519" t="str">
            <v xml:space="preserve"> Гладильная доска БЕЛЛЬ-ЮНИОР 1 112x35см</v>
          </cell>
          <cell r="E12519" t="str">
            <v>Россия</v>
          </cell>
          <cell r="F12519" t="str">
            <v>ДСП,МЕТАЛЛ,ПОРОЛОН,ХЛОПОК</v>
          </cell>
        </row>
        <row r="12520">
          <cell r="A12520" t="str">
            <v>NKDL1</v>
          </cell>
          <cell r="B12520" t="str">
            <v>NIKA</v>
          </cell>
          <cell r="C12520" t="str">
            <v xml:space="preserve"> Гладильная доска ЛИНА-1+ автомат 112x35см</v>
          </cell>
          <cell r="E12520" t="str">
            <v>Россия</v>
          </cell>
          <cell r="F12520" t="str">
            <v>ДСП,МЕТАЛЛ,ПОРОЛОН,ХЛОПОК</v>
          </cell>
        </row>
        <row r="12521">
          <cell r="A12521" t="str">
            <v>NKBUT1</v>
          </cell>
          <cell r="B12521" t="str">
            <v>NIKA</v>
          </cell>
          <cell r="C12521" t="str">
            <v xml:space="preserve"> Гладильная доска БЕЛЛЬ-ЮНИОР 1 тефлон 112x35см</v>
          </cell>
          <cell r="E12521" t="str">
            <v>Россия</v>
          </cell>
          <cell r="F12521" t="str">
            <v>ДСП,МЕТАЛЛ,ПОРОЛОН,ХЛОПОК</v>
          </cell>
        </row>
        <row r="12522">
          <cell r="A12522" t="str">
            <v>NKBKT3</v>
          </cell>
          <cell r="B12522" t="str">
            <v>NIKA</v>
          </cell>
          <cell r="C12522" t="str">
            <v xml:space="preserve"> Гладильная доска БЕЛЛЬ-КЛАССИК 3 тефлон 122x35см</v>
          </cell>
          <cell r="E12522" t="str">
            <v>Россия</v>
          </cell>
          <cell r="F12522" t="str">
            <v>ДСП,МЕТАЛЛ,ПОРОЛОН,ХЛОПОК</v>
          </cell>
        </row>
        <row r="12523">
          <cell r="A12523" t="str">
            <v>NK8</v>
          </cell>
          <cell r="B12523" t="str">
            <v>NIKA</v>
          </cell>
          <cell r="C12523" t="str">
            <v xml:space="preserve"> Гладильная доска НИКА-8 122x40см</v>
          </cell>
          <cell r="E12523" t="str">
            <v>Россия</v>
          </cell>
          <cell r="F12523" t="str">
            <v>ФАНЕРА,МЕТАЛЛ,ПОРОЛОН,ХЛОПО</v>
          </cell>
        </row>
        <row r="12524">
          <cell r="A12524" t="str">
            <v>NKNG</v>
          </cell>
          <cell r="B12524" t="str">
            <v>NIKA</v>
          </cell>
          <cell r="C12524" t="str">
            <v xml:space="preserve"> Гладильная доска НИКА-ГРАНД 122x42см</v>
          </cell>
          <cell r="E12524" t="str">
            <v>Россия</v>
          </cell>
          <cell r="F12524" t="str">
            <v>МЕТАЛЛ,ПОРОЛОН,ХЛОПОК</v>
          </cell>
        </row>
        <row r="12525">
          <cell r="A12525" t="str">
            <v>NKNBT</v>
          </cell>
          <cell r="B12525" t="str">
            <v>NIKA</v>
          </cell>
          <cell r="C12525" t="str">
            <v xml:space="preserve"> Гладильная доска БЕСТ тефлон 122х40см</v>
          </cell>
          <cell r="E12525" t="str">
            <v>Россия</v>
          </cell>
          <cell r="F12525" t="str">
            <v>ДСП,МЕТАЛЛ,ПОРОЛОН,ХЛОПОК</v>
          </cell>
        </row>
        <row r="12526">
          <cell r="A12526" t="str">
            <v>NKELP</v>
          </cell>
          <cell r="B12526" t="str">
            <v>NIKA</v>
          </cell>
          <cell r="C12526" t="str">
            <v xml:space="preserve"> Гладильная доска ЭЛЬЗА-ПРЕСТИЖ 122x40см</v>
          </cell>
          <cell r="E12526" t="str">
            <v>Россия</v>
          </cell>
          <cell r="F12526" t="str">
            <v>МЕТАЛЛ,ПОРОЛОН,ХЛОПОК</v>
          </cell>
        </row>
        <row r="12527">
          <cell r="A12527" t="str">
            <v>NKM</v>
          </cell>
          <cell r="B12527" t="str">
            <v>NIKA</v>
          </cell>
          <cell r="C12527" t="str">
            <v xml:space="preserve"> Мольберт односторонний 355х530х965мм (арт. М)</v>
          </cell>
          <cell r="E12527" t="str">
            <v>Россия</v>
          </cell>
          <cell r="F12527" t="str">
            <v>ПЛАСТИК,МЕТАЛЛ</v>
          </cell>
        </row>
        <row r="12528">
          <cell r="A12528" t="str">
            <v>NKTE2</v>
          </cell>
          <cell r="B12528" t="str">
            <v>NIKA</v>
          </cell>
          <cell r="C12528" t="str">
            <v xml:space="preserve"> Табурет Эконом</v>
          </cell>
          <cell r="E12528" t="str">
            <v>Россия</v>
          </cell>
          <cell r="F12528" t="str">
            <v>МЕТАЛЛ</v>
          </cell>
        </row>
        <row r="12529">
          <cell r="A12529" t="str">
            <v>NKP1</v>
          </cell>
          <cell r="B12529" t="str">
            <v>NIKA</v>
          </cell>
          <cell r="C12529" t="str">
            <v xml:space="preserve"> Стул ПЛЯЖНЫЙ</v>
          </cell>
          <cell r="E12529" t="str">
            <v>Россия</v>
          </cell>
          <cell r="F12529" t="str">
            <v>МЕТАЛЛ</v>
          </cell>
        </row>
        <row r="12530">
          <cell r="A12530" t="str">
            <v>NKK2</v>
          </cell>
          <cell r="B12530" t="str">
            <v>NIKA</v>
          </cell>
          <cell r="C12530" t="str">
            <v xml:space="preserve"> Кресло ШЕЗЛОНГ 110см</v>
          </cell>
          <cell r="E12530" t="str">
            <v>Россия</v>
          </cell>
          <cell r="F12530" t="str">
            <v>МЕТАЛЛ</v>
          </cell>
        </row>
        <row r="12531">
          <cell r="A12531" t="str">
            <v>NKK3</v>
          </cell>
          <cell r="B12531" t="str">
            <v>NIKA</v>
          </cell>
          <cell r="C12531" t="str">
            <v xml:space="preserve"> Кресло-шезлонг 3 с подножкой складное 8 положений спинки съемный подголовник</v>
          </cell>
          <cell r="E12531" t="str">
            <v>Россия</v>
          </cell>
          <cell r="F12531" t="str">
            <v>МЕТАЛЛ</v>
          </cell>
        </row>
        <row r="12532">
          <cell r="A12532" t="str">
            <v>NKL36</v>
          </cell>
          <cell r="B12532" t="str">
            <v>NIKA</v>
          </cell>
          <cell r="C12532" t="str">
            <v xml:space="preserve"> Ледянка мягкая 360мм Л36 принт</v>
          </cell>
          <cell r="E12532" t="str">
            <v>Россия</v>
          </cell>
          <cell r="F12532" t="str">
            <v>ПВХ,ПОРОЛОН</v>
          </cell>
        </row>
        <row r="12533">
          <cell r="A12533" t="str">
            <v>NKL45</v>
          </cell>
          <cell r="B12533" t="str">
            <v>NIKA</v>
          </cell>
          <cell r="C12533" t="str">
            <v xml:space="preserve"> Ледянка мягкая 450мм Л45 принт</v>
          </cell>
          <cell r="E12533" t="str">
            <v>Россия</v>
          </cell>
          <cell r="F12533" t="str">
            <v>ПВХ,ИЗОЛОН</v>
          </cell>
        </row>
        <row r="12534">
          <cell r="A12534" t="str">
            <v>NKLG46</v>
          </cell>
          <cell r="B12534" t="str">
            <v>NIKA</v>
          </cell>
          <cell r="C12534" t="str">
            <v xml:space="preserve"> Ледянка мягкая грушевидная 460х400мм ЛГ46 с рисунком</v>
          </cell>
          <cell r="E12534" t="str">
            <v>Россия</v>
          </cell>
          <cell r="F12534" t="str">
            <v>ПВХ,ИЗОЛОН</v>
          </cell>
        </row>
        <row r="12535">
          <cell r="A12535" t="str">
            <v>NKBK4</v>
          </cell>
          <cell r="B12535" t="str">
            <v>NIKA</v>
          </cell>
          <cell r="C12535" t="str">
            <v xml:space="preserve"> Гладильная доска БЕЛЛЬ-КЛАССИК 4 112х35см ДСП розетка+удлинитель</v>
          </cell>
          <cell r="E12535" t="str">
            <v>Россия</v>
          </cell>
          <cell r="F12535" t="str">
            <v>МЕТАЛЛ,ПЛАСТМАССА,ПОРОЛОН,Х</v>
          </cell>
        </row>
        <row r="12536">
          <cell r="A12536" t="str">
            <v>NK004-2</v>
          </cell>
          <cell r="B12536" t="str">
            <v>NIKA</v>
          </cell>
          <cell r="C12536" t="str">
            <v xml:space="preserve"> Доска Ника 12 ПОДСОЛНУХ + мешок для стирки 50х70см</v>
          </cell>
          <cell r="E12536" t="str">
            <v>Россия</v>
          </cell>
          <cell r="F12536" t="str">
            <v>МЕТАЛЛ,ХЛОПОК</v>
          </cell>
        </row>
        <row r="12537">
          <cell r="A12537" t="str">
            <v>NK004-1</v>
          </cell>
          <cell r="B12537" t="str">
            <v>NIKA</v>
          </cell>
          <cell r="C12537" t="str">
            <v xml:space="preserve"> Гладильная доска НИКА 12 ПОДСОЛНУХ</v>
          </cell>
          <cell r="E12537" t="str">
            <v>Россия</v>
          </cell>
          <cell r="F12537" t="str">
            <v>МЕТАЛЛ,ХЛОПОК</v>
          </cell>
        </row>
        <row r="12538">
          <cell r="A12538" t="str">
            <v>NK005</v>
          </cell>
          <cell r="B12538" t="str">
            <v>NIKA</v>
          </cell>
          <cell r="C12538" t="str">
            <v xml:space="preserve"> Гладильная доска ЛИНА 2 110x30см ДСП с подрукавником</v>
          </cell>
          <cell r="E12538" t="str">
            <v>Россия</v>
          </cell>
          <cell r="F12538" t="str">
            <v>ДСП,МЕТАЛЛ,ХЛОПОК</v>
          </cell>
        </row>
        <row r="12539">
          <cell r="A12539" t="str">
            <v>NK007</v>
          </cell>
          <cell r="B12539" t="str">
            <v>NIKA</v>
          </cell>
          <cell r="C12539" t="str">
            <v xml:space="preserve"> Гладильная доска БЕЛЛЬ-КЛАССИК 2 115х35см ДСП с подрукавником</v>
          </cell>
          <cell r="E12539" t="str">
            <v>Россия</v>
          </cell>
          <cell r="F12539" t="str">
            <v>ДСП,МЕТАЛЛ,ХЛОПОК</v>
          </cell>
        </row>
        <row r="12540">
          <cell r="A12540" t="str">
            <v>NK008</v>
          </cell>
          <cell r="B12540" t="str">
            <v>NIKA</v>
          </cell>
          <cell r="C12540" t="str">
            <v xml:space="preserve"> Гладильная доска БЕЛЛЬ-КЛАССИК 3 115х35см ДСП подрукавник+розетка+удлинитель</v>
          </cell>
          <cell r="E12540" t="str">
            <v>Россия</v>
          </cell>
          <cell r="F12540" t="str">
            <v>ДСП,МЕТАЛЛ,ХЛОПОК</v>
          </cell>
        </row>
        <row r="12541">
          <cell r="A12541" t="str">
            <v>NK010</v>
          </cell>
          <cell r="B12541" t="str">
            <v>NIKA</v>
          </cell>
          <cell r="C12541" t="str">
            <v xml:space="preserve"> Гладильная доска СТЕЛЛА-КЛАССИК 1 122x35см фанера</v>
          </cell>
          <cell r="E12541" t="str">
            <v>Россия</v>
          </cell>
          <cell r="F12541" t="str">
            <v>ФАНЕРА,МЕТАЛЛ,ХЛОПОК</v>
          </cell>
        </row>
        <row r="12542">
          <cell r="A12542" t="str">
            <v>NK011</v>
          </cell>
          <cell r="B12542" t="str">
            <v>NIKA</v>
          </cell>
          <cell r="C12542" t="str">
            <v xml:space="preserve"> Гладильная доска СТЕЛЛА-КЛАССИК 2 122x35см фанера с подрукавником</v>
          </cell>
          <cell r="E12542" t="str">
            <v>Россия</v>
          </cell>
          <cell r="F12542" t="str">
            <v>ФАНЕРА,МЕТАЛЛ,ХЛОПОК</v>
          </cell>
        </row>
        <row r="12543">
          <cell r="A12543" t="str">
            <v>NK012</v>
          </cell>
          <cell r="B12543" t="str">
            <v>NIKA</v>
          </cell>
          <cell r="C12543" t="str">
            <v xml:space="preserve"> Гладильная доска СТЕЛЛА-КЛАССИК 3 122x35см фанера подрукавник+розетка+удлинитель</v>
          </cell>
          <cell r="E12543" t="str">
            <v>Россия</v>
          </cell>
          <cell r="F12543" t="str">
            <v>ФАНЕРА,МЕТАЛЛ,ХЛОПОК</v>
          </cell>
        </row>
        <row r="12544">
          <cell r="A12544" t="str">
            <v>NK013</v>
          </cell>
          <cell r="B12544" t="str">
            <v>NIKA</v>
          </cell>
          <cell r="C12544" t="str">
            <v xml:space="preserve"> Гладильная доска НИКА 3 122x35см фанера подрукавник+розетка+удлинитель</v>
          </cell>
          <cell r="E12544" t="str">
            <v>Россия</v>
          </cell>
          <cell r="F12544" t="str">
            <v>ФАНЕРА,МЕТАЛЛ,ХЛОПОК</v>
          </cell>
        </row>
        <row r="12545">
          <cell r="A12545" t="str">
            <v>NK014</v>
          </cell>
          <cell r="B12545" t="str">
            <v>NIKA</v>
          </cell>
          <cell r="C12545" t="str">
            <v xml:space="preserve"> Гладильная доска НИКА 7 122x38см фанера подрукавник+розетка+удлинитель+полка</v>
          </cell>
          <cell r="E12545" t="str">
            <v>Россия</v>
          </cell>
          <cell r="F12545" t="str">
            <v>ФАНЕРА,МЕТАЛЛ,ХЛОПОК</v>
          </cell>
        </row>
        <row r="12546">
          <cell r="A12546" t="str">
            <v>NK015</v>
          </cell>
          <cell r="B12546" t="str">
            <v>NIKA</v>
          </cell>
          <cell r="C12546" t="str">
            <v xml:space="preserve"> Гладильная доска НИКА 2 110x30см фанера с подрукавником</v>
          </cell>
          <cell r="E12546" t="str">
            <v>Россия</v>
          </cell>
          <cell r="F12546" t="str">
            <v>ФАНЕРА,МЕТАЛЛ,ХЛОПОК</v>
          </cell>
        </row>
        <row r="12547">
          <cell r="A12547" t="str">
            <v>NK016</v>
          </cell>
          <cell r="B12547" t="str">
            <v>NIKA</v>
          </cell>
          <cell r="C12547" t="str">
            <v xml:space="preserve"> Стул дачный складной на 4-х опорах труба d=18мм h=380мм</v>
          </cell>
          <cell r="D12547">
            <v>0</v>
          </cell>
          <cell r="E12547" t="str">
            <v>Россия</v>
          </cell>
          <cell r="F12547" t="str">
            <v>СТАЛЬ,ПЛАСТИК,ТКАНЬ,ПВХ</v>
          </cell>
        </row>
        <row r="12548">
          <cell r="A12548" t="str">
            <v>NK017</v>
          </cell>
          <cell r="B12548" t="str">
            <v>NIKA</v>
          </cell>
          <cell r="C12548" t="str">
            <v xml:space="preserve"> Стул походный складной на 4-х замкнутых опорах труба d=18мм h=380мм</v>
          </cell>
          <cell r="E12548" t="str">
            <v>Россия</v>
          </cell>
          <cell r="F12548" t="str">
            <v>МЕТАЛЛ,ХЛОПОК</v>
          </cell>
        </row>
        <row r="12549">
          <cell r="A12549" t="str">
            <v>NK018</v>
          </cell>
          <cell r="B12549" t="str">
            <v>NIKA</v>
          </cell>
          <cell r="C12549" t="str">
            <v xml:space="preserve"> Стул со спинкой походный складной труба d=18мм h=380мм</v>
          </cell>
          <cell r="E12549" t="str">
            <v>Россия</v>
          </cell>
          <cell r="F12549" t="str">
            <v>МЕТАЛЛ,ХЛОПОК</v>
          </cell>
        </row>
        <row r="12550">
          <cell r="A12550" t="str">
            <v>NK019</v>
          </cell>
          <cell r="B12550" t="str">
            <v>NIKA</v>
          </cell>
          <cell r="C12550" t="str">
            <v xml:space="preserve"> Стул туриста складной ЛДСП на 4-х опорах труба d=18мм h=400мм</v>
          </cell>
          <cell r="E12550" t="str">
            <v>Россия</v>
          </cell>
          <cell r="F12550" t="str">
            <v>МЕТАЛЛ,ЛДСП</v>
          </cell>
        </row>
        <row r="12551">
          <cell r="A12551" t="str">
            <v>NK020</v>
          </cell>
          <cell r="B12551" t="str">
            <v>NIKA</v>
          </cell>
          <cell r="C12551" t="str">
            <v xml:space="preserve"> Стол туриста складной ЛДСП 75х50см</v>
          </cell>
          <cell r="E12551" t="str">
            <v>Россия</v>
          </cell>
          <cell r="F12551" t="str">
            <v>МЕТАЛЛ,ЛДСП</v>
          </cell>
        </row>
        <row r="12552">
          <cell r="A12552" t="str">
            <v>NK021</v>
          </cell>
          <cell r="B12552" t="str">
            <v>NIKA</v>
          </cell>
          <cell r="C12552" t="str">
            <v xml:space="preserve"> Стол походный складной</v>
          </cell>
          <cell r="E12552" t="str">
            <v>Россия</v>
          </cell>
          <cell r="F12552" t="str">
            <v>МЕТАЛЛ,ФАНЕРА</v>
          </cell>
        </row>
        <row r="12553">
          <cell r="A12553" t="str">
            <v>NK5</v>
          </cell>
          <cell r="B12553" t="str">
            <v>NIKA</v>
          </cell>
          <cell r="C12553" t="str">
            <v xml:space="preserve"> Гладильная доска Ника-5</v>
          </cell>
          <cell r="E12553" t="str">
            <v>Россия</v>
          </cell>
          <cell r="F12553" t="str">
            <v>ФАНЕРА,МЕТАЛЛ</v>
          </cell>
        </row>
        <row r="12554">
          <cell r="A12554" t="str">
            <v>NK12</v>
          </cell>
          <cell r="B12554" t="str">
            <v>NIKA</v>
          </cell>
          <cell r="C12554" t="str">
            <v xml:space="preserve"> Гладильная доска НИКА 12 Автомат Металл (Без полки для белья)</v>
          </cell>
          <cell r="E12554" t="str">
            <v>Россия</v>
          </cell>
          <cell r="F12554" t="str">
            <v>МЕТАЛЛ,ХЛОПОК</v>
          </cell>
        </row>
        <row r="12555">
          <cell r="A12555" t="str">
            <v>NKSB3B</v>
          </cell>
          <cell r="B12555" t="str">
            <v>NIKA</v>
          </cell>
          <cell r="C12555" t="str">
            <v xml:space="preserve"> Сушилка НИКА 10м</v>
          </cell>
          <cell r="E12555" t="str">
            <v>Россия</v>
          </cell>
          <cell r="F12555" t="str">
            <v>МЕТАЛЛ,ПЛАСТИК</v>
          </cell>
        </row>
        <row r="12556">
          <cell r="A12556" t="str">
            <v>NV1</v>
          </cell>
          <cell r="B12556" t="str">
            <v>NIKA</v>
          </cell>
          <cell r="C12556" t="str">
            <v xml:space="preserve"> Гладильная доска ВАЛЕНСИЯ 1 123х45см</v>
          </cell>
          <cell r="E12556" t="str">
            <v>Россия</v>
          </cell>
          <cell r="F12556" t="str">
            <v>МЕТАЛЛ,ХЛОПОК</v>
          </cell>
        </row>
        <row r="12557">
          <cell r="A12557" t="str">
            <v>NKSB1</v>
          </cell>
          <cell r="B12557" t="str">
            <v>NIKA</v>
          </cell>
          <cell r="C12557" t="str">
            <v xml:space="preserve"> Сушилка для белья НИКА 18м</v>
          </cell>
          <cell r="E12557" t="str">
            <v>Россия</v>
          </cell>
          <cell r="F12557" t="str">
            <v>МЕТАЛЛ,ПЛАСТИК</v>
          </cell>
        </row>
        <row r="12558">
          <cell r="A12558" t="str">
            <v>NKSB2</v>
          </cell>
          <cell r="B12558" t="str">
            <v>NIKA</v>
          </cell>
          <cell r="C12558" t="str">
            <v xml:space="preserve"> Сушилка для белья НИКА 20м</v>
          </cell>
          <cell r="E12558" t="str">
            <v>Россия</v>
          </cell>
          <cell r="F12558" t="str">
            <v>МЕТАЛЛ,ПЛАСТИК</v>
          </cell>
        </row>
        <row r="12559">
          <cell r="A12559" t="str">
            <v>NKCPA</v>
          </cell>
          <cell r="B12559" t="str">
            <v>NIKA</v>
          </cell>
          <cell r="C12559" t="str">
            <v xml:space="preserve"> Чехол для гладильной доски НИКА 125х40см с поролоном антипригарный</v>
          </cell>
          <cell r="E12559" t="str">
            <v>Россия</v>
          </cell>
          <cell r="F12559" t="str">
            <v>ХЛОПОК,ПОРОЛОН</v>
          </cell>
        </row>
        <row r="12560">
          <cell r="A12560" t="str">
            <v>NCPA3</v>
          </cell>
          <cell r="B12560" t="str">
            <v>NIKA</v>
          </cell>
          <cell r="C12560" t="str">
            <v xml:space="preserve"> Чехол для гладильной доски НИКА 125х45см с поролоном антипригарный</v>
          </cell>
          <cell r="E12560" t="str">
            <v>Россия</v>
          </cell>
          <cell r="F12560" t="str">
            <v>ХЛОПОК,ПОРОЛОН</v>
          </cell>
        </row>
        <row r="12561">
          <cell r="A12561" t="str">
            <v>NK105</v>
          </cell>
          <cell r="B12561" t="str">
            <v>NIKA</v>
          </cell>
          <cell r="C12561" t="str">
            <v xml:space="preserve"> Гладильная доска НИКА ЛИНА-4 122х35 ДСП с подрукавником, с эл.удл</v>
          </cell>
          <cell r="D12561">
            <v>0</v>
          </cell>
          <cell r="E12561" t="str">
            <v>Россия</v>
          </cell>
          <cell r="F12561" t="str">
            <v>МЕТАЛЛ</v>
          </cell>
        </row>
        <row r="12562">
          <cell r="A12562" t="str">
            <v>NK202</v>
          </cell>
          <cell r="B12562" t="str">
            <v>NIKA</v>
          </cell>
          <cell r="C12562" t="str">
            <v xml:space="preserve"> Стремянка широкие 5 ступеней СМ5</v>
          </cell>
          <cell r="D12562">
            <v>0</v>
          </cell>
          <cell r="E12562" t="str">
            <v>Россия</v>
          </cell>
          <cell r="F12562" t="str">
            <v>МЕТАЛЛ</v>
          </cell>
        </row>
        <row r="12563">
          <cell r="A12563" t="str">
            <v>NK203</v>
          </cell>
          <cell r="B12563" t="str">
            <v>NIKA</v>
          </cell>
          <cell r="C12563" t="str">
            <v xml:space="preserve"> Стремянка широкие 6 ступеней СМ6</v>
          </cell>
          <cell r="D12563">
            <v>0</v>
          </cell>
          <cell r="E12563" t="str">
            <v>Россия</v>
          </cell>
          <cell r="F12563" t="str">
            <v>МЕТАЛЛ</v>
          </cell>
        </row>
        <row r="12564">
          <cell r="A12564" t="str">
            <v>NK211</v>
          </cell>
          <cell r="B12564" t="str">
            <v>NIKA</v>
          </cell>
          <cell r="C12564" t="str">
            <v xml:space="preserve"> Комплект ПОЗНАЙКА детский складной с рисунком (стол+стул) КП</v>
          </cell>
          <cell r="D12564">
            <v>0</v>
          </cell>
          <cell r="E12564" t="str">
            <v>Россия</v>
          </cell>
          <cell r="F12564" t="str">
            <v>ДСП,МЕТАЛЛ,ПЛАСТИК</v>
          </cell>
        </row>
        <row r="12565">
          <cell r="A12565" t="str">
            <v>NK212</v>
          </cell>
          <cell r="B12565" t="str">
            <v>NIKA</v>
          </cell>
          <cell r="C12565" t="str">
            <v xml:space="preserve"> Этажерка для обуви 4 полки 700х660х300</v>
          </cell>
          <cell r="D12565">
            <v>0</v>
          </cell>
          <cell r="E12565" t="str">
            <v>Россия</v>
          </cell>
          <cell r="F12565" t="str">
            <v>МЕТАЛЛ</v>
          </cell>
        </row>
        <row r="12566">
          <cell r="A12566" t="str">
            <v>NK213</v>
          </cell>
          <cell r="B12566" t="str">
            <v>NIKA</v>
          </cell>
          <cell r="C12566" t="str">
            <v xml:space="preserve"> Этажерка для обуви 4 полки 700х465х300 узкая</v>
          </cell>
          <cell r="D12566">
            <v>0</v>
          </cell>
          <cell r="E12566" t="str">
            <v>Россия</v>
          </cell>
          <cell r="F12566" t="str">
            <v>МЕТАЛЛ</v>
          </cell>
        </row>
        <row r="12567">
          <cell r="A12567" t="str">
            <v>NK219</v>
          </cell>
          <cell r="B12567" t="str">
            <v>NIKA</v>
          </cell>
          <cell r="C12567" t="str">
            <v xml:space="preserve"> Этажерка для обуви 3 полки, сиденье мягкое, винилскожа ЭТЛ3</v>
          </cell>
          <cell r="D12567">
            <v>0</v>
          </cell>
          <cell r="E12567" t="str">
            <v>Россия</v>
          </cell>
          <cell r="F12567" t="str">
            <v>МЕТАЛЛ</v>
          </cell>
        </row>
        <row r="12568">
          <cell r="A12568" t="str">
            <v>NK220</v>
          </cell>
          <cell r="B12568" t="str">
            <v>NIKA</v>
          </cell>
          <cell r="C12568" t="str">
            <v xml:space="preserve"> Банкетка 500х330х450см</v>
          </cell>
          <cell r="D12568">
            <v>0</v>
          </cell>
          <cell r="E12568" t="str">
            <v>Россия</v>
          </cell>
          <cell r="F12568" t="str">
            <v>МЕТАЛЛ</v>
          </cell>
        </row>
        <row r="12569">
          <cell r="A12569" t="str">
            <v>NK221</v>
          </cell>
          <cell r="B12569" t="str">
            <v>NIKA</v>
          </cell>
          <cell r="C12569" t="str">
            <v xml:space="preserve"> Мольберт с большим пеналом М1</v>
          </cell>
          <cell r="D12569">
            <v>0</v>
          </cell>
          <cell r="E12569" t="str">
            <v>Россия</v>
          </cell>
          <cell r="F12569" t="str">
            <v>МЕТАЛЛ</v>
          </cell>
        </row>
        <row r="12570">
          <cell r="A12570" t="str">
            <v>NK222</v>
          </cell>
          <cell r="B12570" t="str">
            <v>NIKA</v>
          </cell>
          <cell r="C12570" t="str">
            <v xml:space="preserve"> Табурет КЛАССИКА-3 на 4-х опорах ТК03</v>
          </cell>
          <cell r="D12570">
            <v>0</v>
          </cell>
          <cell r="E12570" t="str">
            <v>Россия</v>
          </cell>
          <cell r="F12570" t="str">
            <v>ДСП,МЕТАЛЛ,ПЛАСТИК</v>
          </cell>
        </row>
        <row r="12571">
          <cell r="A12571" t="str">
            <v>NK225</v>
          </cell>
          <cell r="B12571" t="str">
            <v>NIKA</v>
          </cell>
          <cell r="C12571" t="str">
            <v xml:space="preserve"> Чехол для гладильной доски 1290х400мм (для рабочей поверхности 1250х360) бязь Ч1</v>
          </cell>
          <cell r="D12571">
            <v>0</v>
          </cell>
          <cell r="E12571" t="str">
            <v>Россия</v>
          </cell>
          <cell r="F12571" t="str">
            <v>ТКАНЬ</v>
          </cell>
        </row>
        <row r="12572">
          <cell r="A12572" t="str">
            <v>NK228</v>
          </cell>
          <cell r="B12572" t="str">
            <v>NIKA</v>
          </cell>
          <cell r="C12572" t="str">
            <v xml:space="preserve"> Чехол для гладильной доски с поролоном 1290х510мм (для рабочей поверхности 1250х420) бязь ЧП2</v>
          </cell>
          <cell r="D12572">
            <v>0</v>
          </cell>
          <cell r="E12572" t="str">
            <v>Россия</v>
          </cell>
          <cell r="F12572" t="str">
            <v>ТКАНЬ</v>
          </cell>
        </row>
        <row r="12573">
          <cell r="A12573" t="str">
            <v>NK230</v>
          </cell>
          <cell r="B12573" t="str">
            <v>NIKA</v>
          </cell>
          <cell r="C12573" t="str">
            <v xml:space="preserve"> Сиденье в ванну (пластик) раздвижное СВ5</v>
          </cell>
          <cell r="D12573">
            <v>0</v>
          </cell>
          <cell r="E12573" t="str">
            <v>Россия</v>
          </cell>
          <cell r="F12573" t="str">
            <v>МЕТАЛЛ,ПЛАСТИК</v>
          </cell>
        </row>
        <row r="12574">
          <cell r="A12574" t="str">
            <v>NT10</v>
          </cell>
          <cell r="B12574" t="str">
            <v>NIKA</v>
          </cell>
          <cell r="C12574" t="str">
            <v xml:space="preserve"> Гладильная доска НИКА 10+ тефлон</v>
          </cell>
          <cell r="E12574" t="str">
            <v>Россия</v>
          </cell>
          <cell r="F12574" t="str">
            <v>МЕТАЛЛ,ХЛОПОК</v>
          </cell>
        </row>
        <row r="12575">
          <cell r="A12575" t="str">
            <v>N4</v>
          </cell>
          <cell r="B12575" t="str">
            <v>NIKA</v>
          </cell>
          <cell r="C12575" t="str">
            <v xml:space="preserve"> Гладильная доска НИКА 4</v>
          </cell>
          <cell r="E12575" t="str">
            <v>Россия</v>
          </cell>
          <cell r="F12575" t="str">
            <v>МЕТАЛЛ,ХЛОПОК</v>
          </cell>
        </row>
        <row r="12576">
          <cell r="A12576" t="str">
            <v>NT9</v>
          </cell>
          <cell r="B12576" t="str">
            <v>NIKA</v>
          </cell>
          <cell r="C12576" t="str">
            <v xml:space="preserve"> Гладильная доска НИКА 9 тефлон</v>
          </cell>
          <cell r="E12576" t="str">
            <v>Россия</v>
          </cell>
          <cell r="F12576" t="str">
            <v>МЕТАЛЛ,ХЛОПОК</v>
          </cell>
        </row>
        <row r="12577">
          <cell r="A12577" t="str">
            <v>NT11</v>
          </cell>
          <cell r="B12577" t="str">
            <v>NIKA</v>
          </cell>
          <cell r="C12577" t="str">
            <v xml:space="preserve"> Гладильная доска НИКА 11 тефлон</v>
          </cell>
          <cell r="E12577" t="str">
            <v>Россия</v>
          </cell>
          <cell r="F12577" t="str">
            <v>МЕТАЛЛ,ХЛОПОК</v>
          </cell>
        </row>
        <row r="12578">
          <cell r="A12578" t="str">
            <v>NK227</v>
          </cell>
          <cell r="B12578" t="str">
            <v>NIKA</v>
          </cell>
          <cell r="C12578" t="str">
            <v xml:space="preserve"> Чехол для гладильной доски с поролоном 1290х400мм (для рабочей поверхности 1250х360) бязь ЧП1</v>
          </cell>
          <cell r="D12578">
            <v>0</v>
          </cell>
          <cell r="E12578" t="str">
            <v>Россия</v>
          </cell>
          <cell r="F12578" t="str">
            <v>ТКАНЬ</v>
          </cell>
        </row>
        <row r="12579">
          <cell r="A12579" t="str">
            <v>NKN1P</v>
          </cell>
          <cell r="B12579" t="str">
            <v>NIKA</v>
          </cell>
          <cell r="C12579" t="str">
            <v xml:space="preserve"> Гладильная доска НИКА 1+ Автомат 122х35 фанера</v>
          </cell>
          <cell r="E12579" t="str">
            <v>Россия</v>
          </cell>
          <cell r="F12579" t="str">
            <v>ДСП,МЕТАЛЛ,ПОРОЛОН,ХЛОПОК</v>
          </cell>
        </row>
        <row r="12580">
          <cell r="A12580" t="str">
            <v>NKB</v>
          </cell>
          <cell r="B12580" t="str">
            <v>NIKA</v>
          </cell>
          <cell r="C12580" t="str">
            <v xml:space="preserve"> Гладильная доска НИКА Бест 1220х40см</v>
          </cell>
          <cell r="E12580" t="str">
            <v>Россия</v>
          </cell>
          <cell r="F12580" t="str">
            <v>МЕТАЛЛ,ХЛОПОК</v>
          </cell>
        </row>
        <row r="12581">
          <cell r="A12581" t="str">
            <v>NK3M/1</v>
          </cell>
          <cell r="B12581" t="str">
            <v>NIKA</v>
          </cell>
          <cell r="C12581" t="str">
            <v xml:space="preserve"> Гладильная доска НИКА 3М-1 122х34см</v>
          </cell>
          <cell r="E12581" t="str">
            <v>Россия</v>
          </cell>
          <cell r="F12581" t="str">
            <v>МЕТАЛЛ,ПЛАСТМАССА,ПОРОЛОН,ХЛОП</v>
          </cell>
        </row>
        <row r="12582">
          <cell r="A12582" t="str">
            <v>NVP4</v>
          </cell>
          <cell r="B12582" t="str">
            <v>NIKA</v>
          </cell>
          <cell r="C12582" t="str">
            <v xml:space="preserve"> Вешалка настенная с полкой 400х268х238мм (4 крючка)</v>
          </cell>
          <cell r="E12582" t="str">
            <v>Россия</v>
          </cell>
          <cell r="F12582" t="str">
            <v>МЕТАЛЛ</v>
          </cell>
        </row>
        <row r="12583">
          <cell r="A12583" t="str">
            <v>EK1</v>
          </cell>
          <cell r="B12583" t="str">
            <v>NIKA</v>
          </cell>
          <cell r="C12583" t="str">
            <v xml:space="preserve"> Гладильная доска ТО, ЧТО НАДО 107х29см</v>
          </cell>
          <cell r="E12583" t="str">
            <v>Россия</v>
          </cell>
          <cell r="F12583" t="str">
            <v>МЕТАЛЛ,ДСП,ПЛАСТМАССА,ПОРОЛОН,</v>
          </cell>
        </row>
        <row r="12584">
          <cell r="A12584" t="str">
            <v>NKSB5-65</v>
          </cell>
          <cell r="B12584" t="str">
            <v>NIKA</v>
          </cell>
          <cell r="C12584" t="str">
            <v xml:space="preserve"> Сушилка для белья подвесная 3,1м</v>
          </cell>
          <cell r="E12584" t="str">
            <v>Россия</v>
          </cell>
          <cell r="F12584" t="str">
            <v>МЕТАЛЛ,ПЛАСТИК</v>
          </cell>
        </row>
        <row r="12585">
          <cell r="A12585" t="str">
            <v>NKSB4</v>
          </cell>
          <cell r="B12585" t="str">
            <v>NIKA</v>
          </cell>
          <cell r="C12585" t="str">
            <v xml:space="preserve"> Сушилка для белья на ванну 10м</v>
          </cell>
          <cell r="E12585" t="str">
            <v>Россия</v>
          </cell>
          <cell r="F12585" t="str">
            <v>СТАЛЬ,ПЛАСТИК</v>
          </cell>
        </row>
        <row r="12586">
          <cell r="A12586" t="str">
            <v>NK005-1</v>
          </cell>
          <cell r="B12586" t="str">
            <v>NIKA</v>
          </cell>
          <cell r="C12586" t="str">
            <v xml:space="preserve"> Гладильная доска ЛИНА 2 110x30см ДСП с подрукавником</v>
          </cell>
          <cell r="E12586" t="str">
            <v>Россия</v>
          </cell>
          <cell r="F12586" t="str">
            <v>МЕТАЛЛ</v>
          </cell>
        </row>
        <row r="12587">
          <cell r="A12587" t="str">
            <v>BK1</v>
          </cell>
          <cell r="B12587" t="str">
            <v>NIKA</v>
          </cell>
          <cell r="C12587" t="str">
            <v xml:space="preserve"> Гладильная доска БЕЛЛЬ-КЛАССИК 1 115х35см ДСП</v>
          </cell>
          <cell r="E12587" t="str">
            <v>Россия</v>
          </cell>
          <cell r="F12587" t="str">
            <v>МЕТАЛЛ,ПЛАСТМАССА,ПОРОЛОН,Х</v>
          </cell>
        </row>
        <row r="12588">
          <cell r="A12588" t="str">
            <v>ELKL</v>
          </cell>
          <cell r="B12588" t="str">
            <v>NIKA</v>
          </cell>
          <cell r="C12588" t="str">
            <v xml:space="preserve"> Гладильная доска ЭЛЬЗА -КЛАССИК 122х34см</v>
          </cell>
          <cell r="E12588" t="str">
            <v>Россия</v>
          </cell>
          <cell r="F12588" t="str">
            <v>МЕТАЛЛ,ПЛАСТМАССА,ПОРОЛОН,Х</v>
          </cell>
        </row>
        <row r="12589">
          <cell r="A12589" t="str">
            <v>NK3M-1</v>
          </cell>
          <cell r="B12589" t="str">
            <v>NIKA</v>
          </cell>
          <cell r="C12589" t="str">
            <v xml:space="preserve"> Гладильная доска НИКА 3М-1 122х34см</v>
          </cell>
          <cell r="E12589" t="str">
            <v>Россия</v>
          </cell>
          <cell r="F12589" t="str">
            <v>МЕТАЛЛ,ПЛАСТМАССА,ПОРОЛОН,ХЛОП</v>
          </cell>
        </row>
        <row r="12590">
          <cell r="A12590" t="str">
            <v>B1</v>
          </cell>
          <cell r="B12590" t="str">
            <v>NIKA</v>
          </cell>
          <cell r="C12590" t="str">
            <v xml:space="preserve"> Санки Ветерок 1</v>
          </cell>
          <cell r="E12590" t="str">
            <v>Россия</v>
          </cell>
          <cell r="F12590" t="str">
            <v>СТАЛЬ,ДЕРЕВО</v>
          </cell>
        </row>
        <row r="12591">
          <cell r="A12591" t="str">
            <v>B2</v>
          </cell>
          <cell r="B12591" t="str">
            <v>NIKA</v>
          </cell>
          <cell r="C12591" t="str">
            <v xml:space="preserve"> Санки Ветерок 2</v>
          </cell>
          <cell r="E12591" t="str">
            <v>Россия</v>
          </cell>
          <cell r="F12591" t="str">
            <v>СТАЛЬ,ДЕРЕВО</v>
          </cell>
        </row>
        <row r="12592">
          <cell r="A12592" t="str">
            <v>T5K</v>
          </cell>
          <cell r="B12592" t="str">
            <v>NIKA</v>
          </cell>
          <cell r="C12592" t="str">
            <v xml:space="preserve"> Санки Тимка 5 Комфорт (с колесами)</v>
          </cell>
          <cell r="E12592" t="str">
            <v>Россия</v>
          </cell>
          <cell r="F12592" t="str">
            <v>СТАЛЬ,ДЕРЕВО</v>
          </cell>
        </row>
        <row r="12593">
          <cell r="A12593" t="str">
            <v>TC1</v>
          </cell>
          <cell r="B12593" t="str">
            <v>NIKA</v>
          </cell>
          <cell r="C12593" t="str">
            <v xml:space="preserve"> Снегокат Тимка спорт 1</v>
          </cell>
          <cell r="E12593" t="str">
            <v>Россия</v>
          </cell>
          <cell r="F12593" t="str">
            <v>СТАЛЬ,ПЛАСТИК</v>
          </cell>
        </row>
        <row r="12594">
          <cell r="A12594" t="str">
            <v>TC4-1</v>
          </cell>
          <cell r="B12594" t="str">
            <v>NIKA</v>
          </cell>
          <cell r="C12594" t="str">
            <v xml:space="preserve"> Снегокат Тимка спорт ТС4-1 со спинкой</v>
          </cell>
          <cell r="E12594" t="str">
            <v>Россия</v>
          </cell>
          <cell r="F12594" t="str">
            <v>СТАЛЬ,ПЛАСТИК</v>
          </cell>
        </row>
        <row r="12595">
          <cell r="A12595" t="str">
            <v>CHD1</v>
          </cell>
          <cell r="B12595" t="str">
            <v>NIKA</v>
          </cell>
          <cell r="C12595" t="str">
            <v xml:space="preserve"> Снегокат Ника-джамп</v>
          </cell>
          <cell r="E12595" t="str">
            <v>Россия</v>
          </cell>
          <cell r="F12595" t="str">
            <v>СТАЛЬ,ПЛАСТИК</v>
          </cell>
        </row>
        <row r="12596">
          <cell r="A12596" t="str">
            <v>NK013P</v>
          </cell>
          <cell r="B12596" t="str">
            <v>NIKA</v>
          </cell>
          <cell r="C12596" t="str">
            <v xml:space="preserve"> Гладильная доска НИКА 3+ 122х35 фанера с подрукавником с эл.удлинителем полка для белья</v>
          </cell>
          <cell r="E12596" t="str">
            <v>Россия</v>
          </cell>
          <cell r="F12596" t="str">
            <v>ФАНЕРА,МЕТАЛЛ,ХЛОПОК</v>
          </cell>
        </row>
        <row r="12597">
          <cell r="A12597" t="str">
            <v>TPM1U</v>
          </cell>
          <cell r="B12597" t="str">
            <v>NIKIS</v>
          </cell>
          <cell r="C12597" t="str">
            <v xml:space="preserve"> Терка морковная Н-36 в упаковке</v>
          </cell>
          <cell r="E12597" t="str">
            <v>Беларусь</v>
          </cell>
          <cell r="F12597" t="str">
            <v>ЖЕСТЬ</v>
          </cell>
        </row>
        <row r="12598">
          <cell r="A12598" t="str">
            <v>TPO1U</v>
          </cell>
          <cell r="B12598" t="str">
            <v>NIKIS</v>
          </cell>
          <cell r="C12598" t="str">
            <v xml:space="preserve"> Терка овощная H-18 в упаковке</v>
          </cell>
          <cell r="E12598" t="str">
            <v>Беларусь</v>
          </cell>
          <cell r="F12598" t="str">
            <v>ЖЕСТЬ</v>
          </cell>
        </row>
        <row r="12599">
          <cell r="A12599" t="str">
            <v>FKK1</v>
          </cell>
          <cell r="B12599" t="str">
            <v>NIKIS</v>
          </cell>
          <cell r="C12599" t="str">
            <v xml:space="preserve"> Форма для кекса малая 50шт H-42 (EV52)</v>
          </cell>
          <cell r="E12599" t="str">
            <v>Беларусь</v>
          </cell>
          <cell r="F12599" t="str">
            <v>ЖЕСТЬ</v>
          </cell>
        </row>
        <row r="12600">
          <cell r="A12600" t="str">
            <v>FRB1</v>
          </cell>
          <cell r="B12600" t="str">
            <v>NIKIS</v>
          </cell>
          <cell r="C12600" t="str">
            <v xml:space="preserve"> Форма для ром-бабы №1 (EV41)</v>
          </cell>
          <cell r="D12600">
            <v>0</v>
          </cell>
          <cell r="E12600" t="str">
            <v>Беларусь</v>
          </cell>
          <cell r="F12600" t="str">
            <v>ЖЕСТЬ</v>
          </cell>
        </row>
        <row r="12601">
          <cell r="A12601" t="str">
            <v>FK3AP</v>
          </cell>
          <cell r="B12601" t="str">
            <v>NIKIS</v>
          </cell>
          <cell r="C12601" t="str">
            <v xml:space="preserve"> Форма для выпечки куличей (антипригарная)</v>
          </cell>
          <cell r="E12601" t="str">
            <v>Беларусь</v>
          </cell>
          <cell r="F12601" t="str">
            <v>ЖЕСТЬ,АНТИПРИГАРНОЕ ПОКРЫТИЕ</v>
          </cell>
        </row>
        <row r="12602">
          <cell r="A12602" t="str">
            <v>FK4AP</v>
          </cell>
          <cell r="B12602" t="str">
            <v>NIKIS</v>
          </cell>
          <cell r="C12602" t="str">
            <v xml:space="preserve"> Форма для выпечки антипригарное покрытие</v>
          </cell>
          <cell r="E12602" t="str">
            <v>Беларусь</v>
          </cell>
          <cell r="F12602" t="str">
            <v>ЖЕСТЬ,АНТИПРИГАРНОЕ ПОКРЫТИЕ</v>
          </cell>
        </row>
        <row r="12603">
          <cell r="A12603" t="str">
            <v>FKK2</v>
          </cell>
          <cell r="B12603" t="str">
            <v>NIKIS</v>
          </cell>
          <cell r="C12603" t="str">
            <v xml:space="preserve"> Форма для кекса (EV64)</v>
          </cell>
          <cell r="D12603">
            <v>0</v>
          </cell>
          <cell r="E12603" t="str">
            <v>Беларусь</v>
          </cell>
          <cell r="F12603" t="str">
            <v>ЖЕСТЬ</v>
          </cell>
        </row>
        <row r="12604">
          <cell r="A12604" t="str">
            <v>FK2</v>
          </cell>
          <cell r="B12604" t="str">
            <v>NIKIS</v>
          </cell>
          <cell r="C12604" t="str">
            <v xml:space="preserve"> Форма для кулича N2 (EV48)</v>
          </cell>
          <cell r="E12604" t="str">
            <v>Беларусь</v>
          </cell>
          <cell r="F12604" t="str">
            <v>ЖЕСТЬ</v>
          </cell>
        </row>
        <row r="12605">
          <cell r="A12605" t="str">
            <v>FKK2AP</v>
          </cell>
          <cell r="B12605" t="str">
            <v>NIKIS</v>
          </cell>
          <cell r="C12605" t="str">
            <v xml:space="preserve"> Форма для кекса антипригарное покрытие</v>
          </cell>
          <cell r="D12605">
            <v>0</v>
          </cell>
          <cell r="E12605" t="str">
            <v>Беларусь</v>
          </cell>
          <cell r="F12605" t="str">
            <v>ЖЕСТЬ,АНТИПРИГАРНОЕ ПОКРЫТИЕ</v>
          </cell>
        </row>
        <row r="12606">
          <cell r="A12606" t="str">
            <v>FP1AP</v>
          </cell>
          <cell r="B12606" t="str">
            <v>NIKIS</v>
          </cell>
          <cell r="C12606" t="str">
            <v xml:space="preserve"> Форма для выпечки (антипригарная)</v>
          </cell>
          <cell r="D12606">
            <v>0</v>
          </cell>
          <cell r="E12606" t="str">
            <v>Беларусь</v>
          </cell>
          <cell r="F12606" t="str">
            <v>ЖЕСТЬ,АНТИПРИГАРНОЕ ПОКРЫТИЕ</v>
          </cell>
        </row>
        <row r="12607">
          <cell r="A12607" t="str">
            <v>FT1AP</v>
          </cell>
          <cell r="B12607" t="str">
            <v>NIKIS</v>
          </cell>
          <cell r="C12607" t="str">
            <v xml:space="preserve"> Форма для выпечки (антипригарная)</v>
          </cell>
          <cell r="D12607">
            <v>0</v>
          </cell>
          <cell r="E12607" t="str">
            <v>Беларусь</v>
          </cell>
          <cell r="F12607" t="str">
            <v>ЖЕСТЬ,АНТИПРИГАРНОЕ ПОКРЫТИЕ</v>
          </cell>
        </row>
        <row r="12608">
          <cell r="A12608" t="str">
            <v>NFA4P</v>
          </cell>
          <cell r="B12608" t="str">
            <v>NIKIS</v>
          </cell>
          <cell r="C12608" t="str">
            <v xml:space="preserve"> Набор форм №8 ФИРМЕННЫЙ (EV60)</v>
          </cell>
          <cell r="E12608" t="str">
            <v>Беларусь</v>
          </cell>
          <cell r="F12608" t="str">
            <v>ЭЖК</v>
          </cell>
        </row>
        <row r="12609">
          <cell r="A12609" t="str">
            <v>T2</v>
          </cell>
          <cell r="B12609" t="str">
            <v>NIKIS</v>
          </cell>
          <cell r="C12609" t="str">
            <v xml:space="preserve"> Терка четырехгранная с пластиковой ручкой Н-12 (EV58)</v>
          </cell>
          <cell r="E12609" t="str">
            <v>Беларусь</v>
          </cell>
          <cell r="F12609" t="str">
            <v>ЭЖК,ПЛАСТИК</v>
          </cell>
        </row>
        <row r="12610">
          <cell r="A12610" t="str">
            <v>T2U</v>
          </cell>
          <cell r="B12610" t="str">
            <v>NIKIS</v>
          </cell>
          <cell r="C12610" t="str">
            <v xml:space="preserve"> Терка четырехгранная с пластиковой ручкой Н-12 в упаковке (EV51)</v>
          </cell>
          <cell r="E12610" t="str">
            <v>Беларусь</v>
          </cell>
          <cell r="F12610" t="str">
            <v>ЭЖК,ПЛАСТИК</v>
          </cell>
        </row>
        <row r="12611">
          <cell r="A12611" t="str">
            <v>T3U</v>
          </cell>
          <cell r="B12611" t="str">
            <v>NIKIS</v>
          </cell>
          <cell r="C12611" t="str">
            <v xml:space="preserve"> Терка прямоугольная Н-41 в упаковке (EV55)</v>
          </cell>
          <cell r="E12611" t="str">
            <v>Беларусь</v>
          </cell>
          <cell r="F12611" t="str">
            <v>ЭЖК</v>
          </cell>
        </row>
        <row r="12612">
          <cell r="A12612" t="str">
            <v>TM2U</v>
          </cell>
          <cell r="B12612" t="str">
            <v>NIKIS</v>
          </cell>
          <cell r="C12612" t="str">
            <v xml:space="preserve"> Терка четырехгранная Н-12 в упаковке (EV36)</v>
          </cell>
          <cell r="E12612" t="str">
            <v>Беларусь</v>
          </cell>
          <cell r="F12612" t="str">
            <v>ЭЖК,ПЛАСТИК</v>
          </cell>
        </row>
        <row r="12613">
          <cell r="A12613" t="str">
            <v>TPM3U</v>
          </cell>
          <cell r="B12613" t="str">
            <v>NIKIS</v>
          </cell>
          <cell r="C12613" t="str">
            <v xml:space="preserve"> Терка плоская</v>
          </cell>
          <cell r="E12613" t="str">
            <v>Беларусь</v>
          </cell>
          <cell r="F12613" t="str">
            <v>ЭЖК,ПЛАСТИК</v>
          </cell>
        </row>
        <row r="12614">
          <cell r="A12614" t="str">
            <v>TPO3U</v>
          </cell>
          <cell r="B12614" t="str">
            <v>NIKIS</v>
          </cell>
          <cell r="C12614" t="str">
            <v xml:space="preserve"> Терка плоская</v>
          </cell>
          <cell r="E12614" t="str">
            <v>Беларусь</v>
          </cell>
          <cell r="F12614" t="str">
            <v>ЭЖК,ПЛАСТИК</v>
          </cell>
        </row>
        <row r="12615">
          <cell r="A12615" t="str">
            <v>FT1-1</v>
          </cell>
          <cell r="B12615" t="str">
            <v>NIKIS</v>
          </cell>
          <cell r="C12615" t="str">
            <v xml:space="preserve"> Форма для выпечки Н-38</v>
          </cell>
          <cell r="E12615" t="str">
            <v>Беларусь</v>
          </cell>
          <cell r="F12615" t="str">
            <v>ЭЖК</v>
          </cell>
        </row>
        <row r="12616">
          <cell r="A12616" t="str">
            <v>FKK3AP</v>
          </cell>
          <cell r="B12616" t="str">
            <v>NIKIS</v>
          </cell>
          <cell r="C12616" t="str">
            <v xml:space="preserve"> Форма для выпечки с красным антипригарным покрытием</v>
          </cell>
          <cell r="E12616" t="str">
            <v>Беларусь</v>
          </cell>
          <cell r="F12616" t="str">
            <v>ЖЕСТЬ,АНТИПРИГАРНОЕ ПОКРЫТИЕ</v>
          </cell>
        </row>
        <row r="12617">
          <cell r="A12617" t="str">
            <v>NFA5P</v>
          </cell>
          <cell r="B12617" t="str">
            <v>NIKIS</v>
          </cell>
          <cell r="C12617" t="str">
            <v xml:space="preserve"> Набор форм №9 ПАСХАЛЬНЫЙ (EV61)</v>
          </cell>
          <cell r="E12617" t="str">
            <v>Беларусь</v>
          </cell>
          <cell r="F12617" t="str">
            <v>ЖЕСТЬ</v>
          </cell>
        </row>
        <row r="12618">
          <cell r="A12618" t="str">
            <v>FK1</v>
          </cell>
          <cell r="B12618" t="str">
            <v>NIKIS</v>
          </cell>
          <cell r="C12618" t="str">
            <v xml:space="preserve"> Форма для кулича N1 (EV31)</v>
          </cell>
          <cell r="E12618" t="str">
            <v>Беларусь</v>
          </cell>
          <cell r="F12618" t="str">
            <v>ЖЕСТЬ</v>
          </cell>
        </row>
        <row r="12619">
          <cell r="A12619" t="str">
            <v>NFM7D</v>
          </cell>
          <cell r="B12619" t="str">
            <v>NIKIS</v>
          </cell>
          <cell r="C12619" t="str">
            <v xml:space="preserve"> Набор для кексов 6шт</v>
          </cell>
          <cell r="E12619" t="str">
            <v>Беларусь</v>
          </cell>
          <cell r="F12619" t="str">
            <v>ЖЕСТЬ</v>
          </cell>
        </row>
        <row r="12620">
          <cell r="A12620" t="str">
            <v>NFM5D</v>
          </cell>
          <cell r="B12620" t="str">
            <v>NIKIS</v>
          </cell>
          <cell r="C12620" t="str">
            <v xml:space="preserve"> Набор форм №15 (EV62)</v>
          </cell>
          <cell r="E12620" t="str">
            <v>Беларусь</v>
          </cell>
          <cell r="F12620" t="str">
            <v>ЖЕСТЬ</v>
          </cell>
        </row>
        <row r="12621">
          <cell r="A12621" t="str">
            <v>T1U</v>
          </cell>
          <cell r="B12621" t="str">
            <v>NIKIS</v>
          </cell>
          <cell r="C12621" t="str">
            <v xml:space="preserve"> Терка комбинированная Н-11 в упаковке (EV50)</v>
          </cell>
          <cell r="E12621" t="str">
            <v>Беларусь</v>
          </cell>
          <cell r="F12621" t="str">
            <v>НЕРЖАВЕЮЩАЯ СТАЛЬ,ПЛАСТИК</v>
          </cell>
        </row>
        <row r="12622">
          <cell r="A12622" t="str">
            <v>TPK1/2U</v>
          </cell>
          <cell r="B12622" t="str">
            <v>NIKIS</v>
          </cell>
          <cell r="C12622" t="str">
            <v xml:space="preserve"> Терка картофельная с полукруглой ручкой</v>
          </cell>
          <cell r="E12622" t="str">
            <v>Беларусь</v>
          </cell>
          <cell r="F12622" t="str">
            <v>НЕРЖАВЕЮЩАЯ СТАЛЬ</v>
          </cell>
        </row>
        <row r="12623">
          <cell r="A12623" t="str">
            <v>TPM1/2U</v>
          </cell>
          <cell r="B12623" t="str">
            <v>NIKIS</v>
          </cell>
          <cell r="C12623" t="str">
            <v xml:space="preserve"> Терка морковная с полукруглой ручкой</v>
          </cell>
          <cell r="E12623" t="str">
            <v>Беларусь</v>
          </cell>
          <cell r="F12623" t="str">
            <v>НЕРЖАВЕЮЩАЯ СТАЛЬ</v>
          </cell>
        </row>
        <row r="12624">
          <cell r="A12624" t="str">
            <v>TPO1/2U</v>
          </cell>
          <cell r="B12624" t="str">
            <v>NIKIS</v>
          </cell>
          <cell r="C12624" t="str">
            <v xml:space="preserve"> Терка овощная с полукруглой ручкой</v>
          </cell>
          <cell r="E12624" t="str">
            <v>Беларусь</v>
          </cell>
          <cell r="F12624" t="str">
            <v>НЕРЖАВЕЮЩАЯ СТАЛЬ</v>
          </cell>
        </row>
        <row r="12625">
          <cell r="A12625" t="str">
            <v>FK2AP</v>
          </cell>
          <cell r="B12625" t="str">
            <v>NIKIS</v>
          </cell>
          <cell r="C12625" t="str">
            <v xml:space="preserve"> Форма для выпечки куличей (антипригарная)</v>
          </cell>
          <cell r="E12625" t="str">
            <v>Беларусь</v>
          </cell>
          <cell r="F12625" t="str">
            <v>ЖЕСТЬ,АНТИПРИГАРНОЕ ПОКРЫТИЕ</v>
          </cell>
        </row>
        <row r="12626">
          <cell r="A12626" t="str">
            <v>FKK1AP</v>
          </cell>
          <cell r="B12626" t="str">
            <v>NIKIS</v>
          </cell>
          <cell r="C12626" t="str">
            <v xml:space="preserve"> Форма для выпечки с красным антипригарным покрытием</v>
          </cell>
          <cell r="E12626" t="str">
            <v>Беларусь</v>
          </cell>
          <cell r="F12626" t="str">
            <v>ЖЕСТЬ,АНТИПРИГАРНОЕ ПОКРЫТИЕ</v>
          </cell>
        </row>
        <row r="12627">
          <cell r="A12627" t="str">
            <v>FKK4</v>
          </cell>
          <cell r="B12627" t="str">
            <v>NIKIS</v>
          </cell>
          <cell r="C12627" t="str">
            <v xml:space="preserve"> Форма для кекса</v>
          </cell>
          <cell r="E12627" t="str">
            <v>Беларусь</v>
          </cell>
          <cell r="F12627" t="str">
            <v>ЖЕСТЬ</v>
          </cell>
        </row>
        <row r="12628">
          <cell r="A12628" t="str">
            <v>FRB1AP</v>
          </cell>
          <cell r="B12628" t="str">
            <v>NIKIS</v>
          </cell>
          <cell r="C12628" t="str">
            <v xml:space="preserve"> Форма для выпечки ром бабы (антипригарная)</v>
          </cell>
          <cell r="E12628" t="str">
            <v>Беларусь</v>
          </cell>
          <cell r="F12628" t="str">
            <v>ЖЕСТЬ,АНТИПРИГАРНОЕ ПОКРЫТИЕ</v>
          </cell>
        </row>
        <row r="12629">
          <cell r="A12629" t="str">
            <v>TPC3U</v>
          </cell>
          <cell r="B12629" t="str">
            <v>NIKIS</v>
          </cell>
          <cell r="C12629" t="str">
            <v xml:space="preserve"> Терка плоская</v>
          </cell>
          <cell r="E12629" t="str">
            <v>Беларусь</v>
          </cell>
          <cell r="F12629" t="str">
            <v>НЕРЖАВЕЮЩАЯ СТАЛЬ</v>
          </cell>
        </row>
        <row r="12630">
          <cell r="A12630" t="str">
            <v>FKK4AP</v>
          </cell>
          <cell r="B12630" t="str">
            <v>NIKIS</v>
          </cell>
          <cell r="C12630" t="str">
            <v xml:space="preserve"> Форма для кекса</v>
          </cell>
          <cell r="E12630" t="str">
            <v>Беларусь</v>
          </cell>
          <cell r="F12630" t="str">
            <v>ЖЕСТЬ</v>
          </cell>
        </row>
        <row r="12631">
          <cell r="A12631" t="str">
            <v>FKK3</v>
          </cell>
          <cell r="B12631" t="str">
            <v>NIKIS</v>
          </cell>
          <cell r="C12631" t="str">
            <v xml:space="preserve"> Форма оригинальная №6</v>
          </cell>
          <cell r="E12631" t="str">
            <v>Беларусь</v>
          </cell>
          <cell r="F12631" t="str">
            <v>ЭЖК</v>
          </cell>
        </row>
        <row r="12632">
          <cell r="A12632" t="str">
            <v>FB1</v>
          </cell>
          <cell r="B12632" t="str">
            <v>NIKIS</v>
          </cell>
          <cell r="C12632" t="str">
            <v xml:space="preserve"> Форма для выпечки ФБ-1</v>
          </cell>
          <cell r="E12632" t="str">
            <v>Беларусь</v>
          </cell>
          <cell r="F12632" t="str">
            <v>ЖЕСТЬ</v>
          </cell>
        </row>
        <row r="12633">
          <cell r="A12633" t="str">
            <v>TPL1/2U</v>
          </cell>
          <cell r="B12633" t="str">
            <v>NIKIS</v>
          </cell>
          <cell r="C12633" t="str">
            <v xml:space="preserve"> Терка картофельная с полукруглой ручкой</v>
          </cell>
          <cell r="E12633" t="str">
            <v>Беларусь</v>
          </cell>
          <cell r="F12633" t="str">
            <v>ЭЖК</v>
          </cell>
        </row>
        <row r="12634">
          <cell r="A12634" t="str">
            <v>FK3</v>
          </cell>
          <cell r="B12634" t="str">
            <v>NIKIS</v>
          </cell>
          <cell r="C12634" t="str">
            <v xml:space="preserve"> Форма для кулича 3</v>
          </cell>
          <cell r="E12634" t="str">
            <v>Беларусь</v>
          </cell>
          <cell r="F12634" t="str">
            <v>ЭЖК</v>
          </cell>
        </row>
        <row r="12635">
          <cell r="A12635" t="str">
            <v>FP1</v>
          </cell>
          <cell r="B12635" t="str">
            <v>NIKIS</v>
          </cell>
          <cell r="C12635" t="str">
            <v xml:space="preserve"> Форма для выпечки Н-38.01</v>
          </cell>
          <cell r="E12635" t="str">
            <v>Беларусь</v>
          </cell>
          <cell r="F12635" t="str">
            <v>ЭЖК</v>
          </cell>
        </row>
        <row r="12636">
          <cell r="A12636" t="str">
            <v>FT1</v>
          </cell>
          <cell r="B12636" t="str">
            <v>NIKIS</v>
          </cell>
          <cell r="C12636" t="str">
            <v xml:space="preserve"> Форма для выпечки Н-38</v>
          </cell>
          <cell r="E12636" t="str">
            <v>Беларусь</v>
          </cell>
          <cell r="F12636" t="str">
            <v>ЭЖК</v>
          </cell>
        </row>
        <row r="12637">
          <cell r="A12637" t="str">
            <v>1158</v>
          </cell>
          <cell r="B12637" t="str">
            <v>NIKIS</v>
          </cell>
          <cell r="E12637" t="str">
            <v>Беларусь</v>
          </cell>
          <cell r="F12637" t="str">
            <v>МЕТАЛЛ</v>
          </cell>
        </row>
        <row r="12638">
          <cell r="A12638" t="str">
            <v>NFA3P</v>
          </cell>
          <cell r="B12638" t="str">
            <v>NIKIS</v>
          </cell>
          <cell r="C12638" t="str">
            <v xml:space="preserve"> Набор форм №7 ПОДАРОЧНЫЙ (EV59)</v>
          </cell>
          <cell r="E12638" t="str">
            <v>Россия</v>
          </cell>
          <cell r="F12638" t="str">
            <v>МЕТАЛЛ</v>
          </cell>
        </row>
        <row r="12639">
          <cell r="A12639" t="str">
            <v>1057</v>
          </cell>
          <cell r="B12639" t="str">
            <v>NIKIS</v>
          </cell>
          <cell r="C12639" t="str">
            <v xml:space="preserve"> Овощерезка - винегретница 8мм</v>
          </cell>
          <cell r="E12639" t="str">
            <v>Польша</v>
          </cell>
          <cell r="F12639" t="str">
            <v>МЕТАЛЛ</v>
          </cell>
        </row>
        <row r="12640">
          <cell r="A12640" t="str">
            <v>1166</v>
          </cell>
          <cell r="B12640" t="str">
            <v>NIKIS</v>
          </cell>
          <cell r="C12640" t="str">
            <v xml:space="preserve"> Мясорубка КАЗАНЬ</v>
          </cell>
          <cell r="E12640" t="str">
            <v>Россия</v>
          </cell>
          <cell r="F12640" t="str">
            <v>МЕТАЛЛ</v>
          </cell>
        </row>
        <row r="12641">
          <cell r="A12641" t="str">
            <v>1169</v>
          </cell>
          <cell r="B12641" t="str">
            <v>NIKIS</v>
          </cell>
          <cell r="C12641" t="str">
            <v xml:space="preserve"> Пельменница метал</v>
          </cell>
          <cell r="E12641" t="str">
            <v>Россия</v>
          </cell>
          <cell r="F12641" t="str">
            <v>МЕТАЛЛ</v>
          </cell>
        </row>
        <row r="12642">
          <cell r="A12642" t="str">
            <v>1256</v>
          </cell>
          <cell r="B12642" t="str">
            <v>NIKIS</v>
          </cell>
          <cell r="C12642" t="str">
            <v xml:space="preserve"> Открывалка лак ручка с заклепками</v>
          </cell>
          <cell r="E12642" t="str">
            <v>Китай</v>
          </cell>
          <cell r="F12642" t="str">
            <v>МЕТАЛЛ</v>
          </cell>
        </row>
        <row r="12643">
          <cell r="A12643" t="str">
            <v>1262</v>
          </cell>
          <cell r="B12643" t="str">
            <v>NIKIS</v>
          </cell>
          <cell r="C12643" t="str">
            <v xml:space="preserve"> Скалка</v>
          </cell>
          <cell r="E12643" t="str">
            <v>Россия</v>
          </cell>
          <cell r="F12643" t="str">
            <v>МЕТАЛЛ</v>
          </cell>
        </row>
        <row r="12644">
          <cell r="A12644" t="str">
            <v>3253</v>
          </cell>
          <cell r="B12644" t="str">
            <v>NIKIS</v>
          </cell>
          <cell r="C12644" t="str">
            <v xml:space="preserve"> Ложка для соуса нерж</v>
          </cell>
          <cell r="E12644" t="str">
            <v>Россия</v>
          </cell>
          <cell r="F12644" t="str">
            <v>МЕТАЛЛ</v>
          </cell>
        </row>
        <row r="12645">
          <cell r="A12645" t="str">
            <v>618</v>
          </cell>
          <cell r="B12645" t="str">
            <v>NIKIS</v>
          </cell>
          <cell r="C12645" t="str">
            <v xml:space="preserve"> Машинка закаточная с полуавт перем ролика ЛОСЬ г.Чебоксары</v>
          </cell>
          <cell r="E12645" t="str">
            <v>Россия</v>
          </cell>
          <cell r="F12645" t="str">
            <v>МЕТАЛЛ</v>
          </cell>
        </row>
        <row r="12646">
          <cell r="A12646" t="str">
            <v>680</v>
          </cell>
          <cell r="B12646" t="str">
            <v>NIKIS</v>
          </cell>
          <cell r="C12646" t="str">
            <v xml:space="preserve"> Машинка закаточная с полуавт перем ролика г.Волковыск</v>
          </cell>
          <cell r="E12646" t="str">
            <v>Россия</v>
          </cell>
          <cell r="F12646" t="str">
            <v>МЕТАЛЛ</v>
          </cell>
        </row>
        <row r="12647">
          <cell r="A12647" t="str">
            <v>1131</v>
          </cell>
          <cell r="B12647" t="str">
            <v>NIKIS</v>
          </cell>
          <cell r="C12647" t="str">
            <v xml:space="preserve"> Молоток для мяса метал большой</v>
          </cell>
          <cell r="E12647" t="str">
            <v>Украина</v>
          </cell>
          <cell r="F12647" t="str">
            <v>МЕТАЛЛ</v>
          </cell>
        </row>
        <row r="12648">
          <cell r="A12648" t="str">
            <v>FPK1</v>
          </cell>
          <cell r="B12648" t="str">
            <v>NIKIS</v>
          </cell>
          <cell r="C12648" t="str">
            <v xml:space="preserve"> Форма для выпечки кулича</v>
          </cell>
          <cell r="E12648" t="str">
            <v>Беларусь</v>
          </cell>
          <cell r="F12648" t="str">
            <v>МЕТАЛЛ</v>
          </cell>
        </row>
        <row r="12649">
          <cell r="A12649" t="str">
            <v>FRB2</v>
          </cell>
          <cell r="B12649" t="str">
            <v>NIKIS</v>
          </cell>
          <cell r="C12649" t="str">
            <v xml:space="preserve"> Форма для ром-бабы №2 (EV42)</v>
          </cell>
          <cell r="E12649" t="str">
            <v>Беларусь</v>
          </cell>
          <cell r="F12649" t="str">
            <v>МЕТАЛЛ</v>
          </cell>
        </row>
        <row r="12650">
          <cell r="A12650" t="str">
            <v>FKK-1</v>
          </cell>
          <cell r="B12650" t="str">
            <v>NIKIS</v>
          </cell>
          <cell r="C12650" t="str">
            <v xml:space="preserve"> Форма для кекса малая 1шт H-42</v>
          </cell>
          <cell r="E12650" t="str">
            <v>Беларусь</v>
          </cell>
          <cell r="F12650" t="str">
            <v>ЖЕСТЬ</v>
          </cell>
        </row>
        <row r="12651">
          <cell r="A12651" t="str">
            <v>FK3AP-1</v>
          </cell>
          <cell r="B12651" t="str">
            <v>NIKIS</v>
          </cell>
          <cell r="C12651" t="str">
            <v xml:space="preserve"> Форма для выпечки куличей (антипригарная)</v>
          </cell>
          <cell r="E12651" t="str">
            <v>Беларусь</v>
          </cell>
          <cell r="F12651" t="str">
            <v>ЖЕСТЬ,АНТИПРИГАРНОЕ ПОКРЫТИЕ</v>
          </cell>
        </row>
        <row r="12652">
          <cell r="A12652" t="str">
            <v>FR24RD</v>
          </cell>
          <cell r="B12652" t="str">
            <v>NIKIS</v>
          </cell>
          <cell r="C12652" t="str">
            <v xml:space="preserve"> Форма разъемная с замком с рифленым дном</v>
          </cell>
          <cell r="E12652" t="str">
            <v>Беларусь</v>
          </cell>
          <cell r="F12652" t="str">
            <v>ЖЕСТЬ</v>
          </cell>
        </row>
        <row r="12653">
          <cell r="A12653" t="str">
            <v>FK1AP</v>
          </cell>
          <cell r="B12653" t="str">
            <v>NIKIS</v>
          </cell>
          <cell r="C12653" t="str">
            <v xml:space="preserve"> Форма для выпечки куличей (антипригарная)</v>
          </cell>
          <cell r="E12653" t="str">
            <v>Беларусь</v>
          </cell>
        </row>
        <row r="12654">
          <cell r="A12654" t="str">
            <v>NFA2P</v>
          </cell>
          <cell r="B12654" t="str">
            <v>NIKIS</v>
          </cell>
          <cell r="C12654" t="str">
            <v xml:space="preserve"> Набор для выпечки №6 ОРИГИНАЛЬНЫЙ (НФА-2п)</v>
          </cell>
          <cell r="D12654">
            <v>0</v>
          </cell>
          <cell r="E12654" t="str">
            <v>Россия</v>
          </cell>
          <cell r="F12654" t="str">
            <v>ЖЕСТЬ</v>
          </cell>
        </row>
        <row r="12655">
          <cell r="A12655" t="str">
            <v>NFA2D</v>
          </cell>
          <cell r="B12655" t="str">
            <v>NIKIS</v>
          </cell>
          <cell r="C12655" t="str">
            <v xml:space="preserve"> Набор для выпечки №2 6пр (НФА-2д)</v>
          </cell>
          <cell r="D12655">
            <v>0</v>
          </cell>
          <cell r="E12655" t="str">
            <v>Россия</v>
          </cell>
          <cell r="F12655" t="str">
            <v>ЖЕСТЬ</v>
          </cell>
        </row>
        <row r="12656">
          <cell r="A12656" t="str">
            <v>NFA6P</v>
          </cell>
          <cell r="B12656" t="str">
            <v>NIKIS</v>
          </cell>
          <cell r="C12656" t="str">
            <v xml:space="preserve"> Набор для выпечки №10 КАЛЕЙДОСКОП (НФА-6п)</v>
          </cell>
          <cell r="D12656">
            <v>0</v>
          </cell>
          <cell r="E12656" t="str">
            <v>Россия</v>
          </cell>
          <cell r="F12656" t="str">
            <v>ЖЕСТЬ</v>
          </cell>
        </row>
        <row r="12657">
          <cell r="A12657" t="str">
            <v>4840151651</v>
          </cell>
          <cell r="B12657" t="str">
            <v>NIKOLSK</v>
          </cell>
          <cell r="C12657" t="str">
            <v xml:space="preserve"> Салатник АРГО 22.5см (83692)</v>
          </cell>
          <cell r="E12657" t="str">
            <v>Россия</v>
          </cell>
          <cell r="F12657" t="str">
            <v>СТЕКЛО</v>
          </cell>
        </row>
        <row r="12658">
          <cell r="A12658" t="str">
            <v>4840151661</v>
          </cell>
          <cell r="B12658" t="str">
            <v>NIKOLSK</v>
          </cell>
          <cell r="C12658" t="str">
            <v xml:space="preserve"> Салатник АРГО 17см (83701)</v>
          </cell>
          <cell r="E12658" t="str">
            <v>Россия</v>
          </cell>
          <cell r="F12658" t="str">
            <v>СТЕКЛО</v>
          </cell>
        </row>
        <row r="12659">
          <cell r="A12659" t="str">
            <v>IM585005</v>
          </cell>
          <cell r="B12659" t="str">
            <v>DRAGON PORCELAIN</v>
          </cell>
          <cell r="C12659" t="str">
            <v xml:space="preserve"> Банка для сыпучих продуктов ТОПАЗ 18см</v>
          </cell>
          <cell r="D12659" t="str">
            <v xml:space="preserve"> COFFEE</v>
          </cell>
          <cell r="E12659" t="str">
            <v>Китай</v>
          </cell>
          <cell r="F12659" t="str">
            <v>КЕРАМИКА</v>
          </cell>
        </row>
        <row r="12660">
          <cell r="A12660" t="str">
            <v>IM585006</v>
          </cell>
          <cell r="B12660" t="str">
            <v>DRAGON PORCELAIN</v>
          </cell>
          <cell r="C12660" t="str">
            <v xml:space="preserve"> Банка для сыпучих продуктов ТОПАЗ 18см</v>
          </cell>
          <cell r="D12660" t="str">
            <v xml:space="preserve"> TEA</v>
          </cell>
          <cell r="E12660" t="str">
            <v>Китай</v>
          </cell>
          <cell r="F12660" t="str">
            <v>КЕРАМИКА</v>
          </cell>
        </row>
        <row r="12661">
          <cell r="A12661" t="str">
            <v>IM585007</v>
          </cell>
          <cell r="B12661" t="str">
            <v>DRAGON PORCELAIN</v>
          </cell>
          <cell r="C12661" t="str">
            <v xml:space="preserve"> Банка для сыпучих продуктов ТОПАЗ 18см</v>
          </cell>
          <cell r="D12661" t="str">
            <v xml:space="preserve"> SUGAR</v>
          </cell>
          <cell r="E12661" t="str">
            <v>Китай</v>
          </cell>
          <cell r="F12661" t="str">
            <v>КЕРАМИКА</v>
          </cell>
        </row>
        <row r="12662">
          <cell r="A12662" t="str">
            <v>IM585102</v>
          </cell>
          <cell r="B12662" t="str">
            <v>DRAGON PORCELAIN</v>
          </cell>
          <cell r="C12662" t="str">
            <v xml:space="preserve"> Набор для специй ТОПАЗ 2 предмета</v>
          </cell>
          <cell r="D12662" t="str">
            <v xml:space="preserve"> SALT &amp; PEPPER</v>
          </cell>
          <cell r="E12662" t="str">
            <v>Китай</v>
          </cell>
          <cell r="F12662" t="str">
            <v>КЕРАМИКА</v>
          </cell>
        </row>
        <row r="12663">
          <cell r="A12663" t="str">
            <v>IM585202</v>
          </cell>
          <cell r="B12663" t="str">
            <v>DRAGON PORCELAIN</v>
          </cell>
          <cell r="C12663" t="str">
            <v xml:space="preserve"> Чайная пара ТОПАЗ 200мл</v>
          </cell>
          <cell r="D12663" t="str">
            <v xml:space="preserve"> 1 CUP + 1 SAUCER 200CC</v>
          </cell>
          <cell r="E12663" t="str">
            <v>Китай</v>
          </cell>
          <cell r="F12663" t="str">
            <v>КЕРАМИКА</v>
          </cell>
        </row>
        <row r="12664">
          <cell r="A12664" t="str">
            <v>IM585008</v>
          </cell>
          <cell r="B12664" t="str">
            <v>DRAGON PORCELAIN</v>
          </cell>
          <cell r="C12664" t="str">
            <v xml:space="preserve"> Сахарница ТОПАЗ 12см</v>
          </cell>
          <cell r="D12664" t="str">
            <v xml:space="preserve"> SUGAR</v>
          </cell>
          <cell r="E12664" t="str">
            <v>Китай</v>
          </cell>
          <cell r="F12664" t="str">
            <v>КЕРАМИКА</v>
          </cell>
        </row>
        <row r="12665">
          <cell r="A12665" t="str">
            <v>IM585302</v>
          </cell>
          <cell r="B12665" t="str">
            <v>DRAGON PORCELAIN</v>
          </cell>
          <cell r="C12665" t="str">
            <v xml:space="preserve"> Чайник ТОПАЗ 500мл</v>
          </cell>
          <cell r="D12665" t="str">
            <v xml:space="preserve"> TEA POT 500CC</v>
          </cell>
          <cell r="E12665" t="str">
            <v>Китай</v>
          </cell>
          <cell r="F12665" t="str">
            <v>КЕРАМИКА</v>
          </cell>
        </row>
        <row r="12666">
          <cell r="A12666" t="str">
            <v>IM585402</v>
          </cell>
          <cell r="B12666" t="str">
            <v>DRAGON PORCELAIN</v>
          </cell>
          <cell r="C12666" t="str">
            <v xml:space="preserve"> Салфетница ТОПАЗ 10х7см</v>
          </cell>
          <cell r="D12666" t="str">
            <v xml:space="preserve"> NAPKIN</v>
          </cell>
          <cell r="E12666" t="str">
            <v>Китай</v>
          </cell>
          <cell r="F12666" t="str">
            <v>КЕРАМИКА</v>
          </cell>
        </row>
        <row r="12667">
          <cell r="A12667" t="str">
            <v>IM585502</v>
          </cell>
          <cell r="B12667" t="str">
            <v>DRAGON PORCELAIN</v>
          </cell>
          <cell r="C12667" t="str">
            <v xml:space="preserve"> Масленка ТОПАЗ 17х13х8см</v>
          </cell>
          <cell r="D12667" t="str">
            <v xml:space="preserve"> BUTTER DISH</v>
          </cell>
          <cell r="E12667" t="str">
            <v>Китай</v>
          </cell>
          <cell r="F12667" t="str">
            <v>КЕРАМИКА</v>
          </cell>
        </row>
        <row r="12668">
          <cell r="A12668" t="str">
            <v>IM585602</v>
          </cell>
          <cell r="B12668" t="str">
            <v>DRAGON PORCELAIN</v>
          </cell>
          <cell r="C12668" t="str">
            <v xml:space="preserve"> Кружка ТОПАЗ 300мл</v>
          </cell>
          <cell r="D12668" t="str">
            <v xml:space="preserve"> MUG 300CC</v>
          </cell>
          <cell r="E12668" t="str">
            <v>Китай</v>
          </cell>
          <cell r="F12668" t="str">
            <v>КЕРАМИКА</v>
          </cell>
        </row>
        <row r="12669">
          <cell r="A12669" t="str">
            <v>IM585001</v>
          </cell>
          <cell r="B12669" t="str">
            <v>DRAGON PORCELAIN</v>
          </cell>
          <cell r="C12669" t="str">
            <v xml:space="preserve"> Банка для сыпучих продуктов АЛЕКСАНДРИТ 19см</v>
          </cell>
          <cell r="D12669" t="str">
            <v xml:space="preserve"> COFFEE</v>
          </cell>
          <cell r="E12669" t="str">
            <v>Китай</v>
          </cell>
          <cell r="F12669" t="str">
            <v>КЕРАМИКА</v>
          </cell>
        </row>
        <row r="12670">
          <cell r="A12670" t="str">
            <v>IM585002</v>
          </cell>
          <cell r="B12670" t="str">
            <v>DRAGON PORCELAIN</v>
          </cell>
          <cell r="C12670" t="str">
            <v xml:space="preserve"> Банка для сыпучих продуктов АЛЕКСАНДРИТ 19см</v>
          </cell>
          <cell r="D12670" t="str">
            <v xml:space="preserve"> TEA</v>
          </cell>
          <cell r="E12670" t="str">
            <v>Китай</v>
          </cell>
          <cell r="F12670" t="str">
            <v>КЕРАМИКА</v>
          </cell>
        </row>
        <row r="12671">
          <cell r="A12671" t="str">
            <v>IM585003</v>
          </cell>
          <cell r="B12671" t="str">
            <v>DRAGON PORCELAIN</v>
          </cell>
          <cell r="C12671" t="str">
            <v xml:space="preserve"> Банка для сыпучих продуктов АЛЕКСАНДРИТ 19см</v>
          </cell>
          <cell r="D12671" t="str">
            <v xml:space="preserve"> SUGAR</v>
          </cell>
          <cell r="E12671" t="str">
            <v>Китай</v>
          </cell>
          <cell r="F12671" t="str">
            <v>КЕРАМИКА</v>
          </cell>
        </row>
        <row r="12672">
          <cell r="A12672" t="str">
            <v>IM585702</v>
          </cell>
          <cell r="B12672" t="str">
            <v>DRAGON PORCELAIN</v>
          </cell>
          <cell r="C12672" t="str">
            <v xml:space="preserve"> Этажерка 2-х ярусная ТОПАЗ 25х18см</v>
          </cell>
          <cell r="D12672" t="str">
            <v xml:space="preserve"> TWO LAYER TRAY</v>
          </cell>
          <cell r="E12672" t="str">
            <v>Китай</v>
          </cell>
          <cell r="F12672" t="str">
            <v>КЕРАМИКА</v>
          </cell>
        </row>
        <row r="12673">
          <cell r="A12673" t="str">
            <v>IM585802</v>
          </cell>
          <cell r="B12673" t="str">
            <v>DRAGON PORCELAIN</v>
          </cell>
          <cell r="C12673" t="str">
            <v xml:space="preserve"> Подставка для столовых приборов ТОПАЗ 15см</v>
          </cell>
          <cell r="D12673" t="str">
            <v xml:space="preserve"> UTENSILS WITH 5TOOLS</v>
          </cell>
          <cell r="E12673" t="str">
            <v>Китай</v>
          </cell>
          <cell r="F12673" t="str">
            <v>КЕРАМИКА</v>
          </cell>
        </row>
        <row r="12674">
          <cell r="A12674" t="str">
            <v>IM585004</v>
          </cell>
          <cell r="B12674" t="str">
            <v>DRAGON PORCELAIN</v>
          </cell>
          <cell r="C12674" t="str">
            <v xml:space="preserve"> Сахарница АЛЕКСАНДРИТ 12см</v>
          </cell>
          <cell r="D12674" t="str">
            <v xml:space="preserve"> SUGAR</v>
          </cell>
          <cell r="E12674" t="str">
            <v>Китай</v>
          </cell>
          <cell r="F12674" t="str">
            <v>КЕРАМИКА</v>
          </cell>
        </row>
        <row r="12675">
          <cell r="A12675" t="str">
            <v>IM585101</v>
          </cell>
          <cell r="B12675" t="str">
            <v>DRAGON PORCELAIN</v>
          </cell>
          <cell r="C12675" t="str">
            <v xml:space="preserve"> Набор для специй АЛЕКСАНДРИТ 2 предмета</v>
          </cell>
          <cell r="D12675" t="str">
            <v xml:space="preserve"> SALT &amp; PEPPER</v>
          </cell>
          <cell r="E12675" t="str">
            <v>Китай</v>
          </cell>
          <cell r="F12675" t="str">
            <v>КЕРАМИКА</v>
          </cell>
        </row>
        <row r="12676">
          <cell r="A12676" t="str">
            <v>IM585201</v>
          </cell>
          <cell r="B12676" t="str">
            <v>DRAGON PORCELAIN</v>
          </cell>
          <cell r="C12676" t="str">
            <v xml:space="preserve"> Чайная пара АЛЕКСАНДРИТ 200мл</v>
          </cell>
          <cell r="D12676" t="str">
            <v xml:space="preserve"> 1 CUP + 1 SAUCER 200CC</v>
          </cell>
          <cell r="E12676" t="str">
            <v>Китай</v>
          </cell>
          <cell r="F12676" t="str">
            <v>КЕРАМИКА</v>
          </cell>
        </row>
        <row r="12677">
          <cell r="A12677" t="str">
            <v>IM585301</v>
          </cell>
          <cell r="B12677" t="str">
            <v>DRAGON PORCELAIN</v>
          </cell>
          <cell r="C12677" t="str">
            <v xml:space="preserve"> Чайник АЛЕКСАНДРИТ 600мл</v>
          </cell>
          <cell r="D12677" t="str">
            <v xml:space="preserve"> TEA POT 600CC</v>
          </cell>
          <cell r="E12677" t="str">
            <v>Китай</v>
          </cell>
          <cell r="F12677" t="str">
            <v>КЕРАМИКА</v>
          </cell>
        </row>
        <row r="12678">
          <cell r="A12678" t="str">
            <v>IM585401</v>
          </cell>
          <cell r="B12678" t="str">
            <v>DRAGON PORCELAIN</v>
          </cell>
          <cell r="C12678" t="str">
            <v xml:space="preserve"> Салфетница АЛЕКСАНДРИТ 10х7см</v>
          </cell>
          <cell r="D12678" t="str">
            <v xml:space="preserve"> NAPKIN</v>
          </cell>
          <cell r="E12678" t="str">
            <v>Китай</v>
          </cell>
          <cell r="F12678" t="str">
            <v>КЕРАМИКА</v>
          </cell>
        </row>
        <row r="12679">
          <cell r="A12679" t="str">
            <v>IM585501</v>
          </cell>
          <cell r="B12679" t="str">
            <v>DRAGON PORCELAIN</v>
          </cell>
          <cell r="C12679" t="str">
            <v xml:space="preserve"> Масленка АЛЕКСАНДРИТ 17х13х8см</v>
          </cell>
          <cell r="D12679" t="str">
            <v xml:space="preserve"> BUTTER DISH</v>
          </cell>
          <cell r="E12679" t="str">
            <v>Китай</v>
          </cell>
          <cell r="F12679" t="str">
            <v>КЕРАМИКА</v>
          </cell>
        </row>
        <row r="12680">
          <cell r="A12680" t="str">
            <v>IM585601</v>
          </cell>
          <cell r="B12680" t="str">
            <v>DRAGON PORCELAIN</v>
          </cell>
          <cell r="C12680" t="str">
            <v xml:space="preserve"> Кружка АЛЕКСАНДРИТ 300мл</v>
          </cell>
          <cell r="D12680" t="str">
            <v xml:space="preserve"> MUG 300CC</v>
          </cell>
          <cell r="E12680" t="str">
            <v>Китай</v>
          </cell>
          <cell r="F12680" t="str">
            <v>КЕРАМИКА</v>
          </cell>
        </row>
        <row r="12681">
          <cell r="A12681" t="str">
            <v>IM585701</v>
          </cell>
          <cell r="B12681" t="str">
            <v>DRAGON PORCELAIN</v>
          </cell>
          <cell r="C12681" t="str">
            <v xml:space="preserve"> Этажерка 2-х ярусная АЛЕКСАНДРИТ 25х18см</v>
          </cell>
          <cell r="D12681" t="str">
            <v xml:space="preserve"> TWO LAYER TRAY</v>
          </cell>
          <cell r="E12681" t="str">
            <v>Китай</v>
          </cell>
          <cell r="F12681" t="str">
            <v>КЕРАМИКА</v>
          </cell>
        </row>
        <row r="12682">
          <cell r="A12682" t="str">
            <v>IM585801</v>
          </cell>
          <cell r="B12682" t="str">
            <v>DRAGON PORCELAIN</v>
          </cell>
          <cell r="C12682" t="str">
            <v xml:space="preserve"> Подставка для столовых приборов АЛЕКСАНДРИТ 15см</v>
          </cell>
          <cell r="D12682" t="str">
            <v xml:space="preserve"> UTENSILS WITH 5TOOLS</v>
          </cell>
          <cell r="E12682" t="str">
            <v>Китай</v>
          </cell>
          <cell r="F12682" t="str">
            <v>КЕРАМИКА</v>
          </cell>
        </row>
        <row r="12683">
          <cell r="A12683" t="str">
            <v>IM570005</v>
          </cell>
          <cell r="B12683" t="str">
            <v>DRAGON PORCELAIN</v>
          </cell>
          <cell r="C12683" t="str">
            <v xml:space="preserve"> Банка для сыпучих продуктов ТОПАЗ 18см</v>
          </cell>
          <cell r="D12683" t="str">
            <v xml:space="preserve"> COFFEE</v>
          </cell>
          <cell r="E12683" t="str">
            <v>Китай</v>
          </cell>
          <cell r="F12683" t="str">
            <v>КЕРАМИКА</v>
          </cell>
        </row>
        <row r="12684">
          <cell r="A12684" t="str">
            <v>IM570801</v>
          </cell>
          <cell r="B12684" t="str">
            <v>DRAGON PORCELAIN</v>
          </cell>
          <cell r="C12684" t="str">
            <v xml:space="preserve"> Подставка для столовых приборов АЛЕКСАНДРИТ 15см</v>
          </cell>
          <cell r="D12684" t="str">
            <v xml:space="preserve"> UTENSILS WITH 5TOOLS</v>
          </cell>
          <cell r="E12684" t="str">
            <v>Китай</v>
          </cell>
          <cell r="F12684" t="str">
            <v>КЕРАМИКА</v>
          </cell>
        </row>
        <row r="12685">
          <cell r="A12685" t="str">
            <v>IM570006</v>
          </cell>
          <cell r="B12685" t="str">
            <v>DRAGON PORCELAIN</v>
          </cell>
          <cell r="C12685" t="str">
            <v xml:space="preserve"> Банка для сыпучих продуктов ТОПАЗ 18см</v>
          </cell>
          <cell r="D12685" t="str">
            <v xml:space="preserve"> TEA</v>
          </cell>
          <cell r="E12685" t="str">
            <v>Китай</v>
          </cell>
          <cell r="F12685" t="str">
            <v>КЕРАМИКА</v>
          </cell>
        </row>
        <row r="12686">
          <cell r="A12686" t="str">
            <v>IM570007</v>
          </cell>
          <cell r="B12686" t="str">
            <v>DRAGON PORCELAIN</v>
          </cell>
          <cell r="C12686" t="str">
            <v xml:space="preserve"> Банка для сыпучих продуктов ТОПАЗ 18см</v>
          </cell>
          <cell r="D12686" t="str">
            <v xml:space="preserve"> SUGAR</v>
          </cell>
          <cell r="E12686" t="str">
            <v>Китай</v>
          </cell>
          <cell r="F12686" t="str">
            <v>КЕРАМИКА</v>
          </cell>
        </row>
        <row r="12687">
          <cell r="A12687" t="str">
            <v>IM570008</v>
          </cell>
          <cell r="B12687" t="str">
            <v>DRAGON PORCELAIN</v>
          </cell>
          <cell r="C12687" t="str">
            <v xml:space="preserve"> Сахарница ТОПАЗ 12см</v>
          </cell>
          <cell r="D12687" t="str">
            <v xml:space="preserve"> SUGAR</v>
          </cell>
          <cell r="E12687" t="str">
            <v>Китай</v>
          </cell>
          <cell r="F12687" t="str">
            <v>КЕРАМИКА</v>
          </cell>
        </row>
        <row r="12688">
          <cell r="A12688" t="str">
            <v>IM570102</v>
          </cell>
          <cell r="B12688" t="str">
            <v>DRAGON PORCELAIN</v>
          </cell>
          <cell r="C12688" t="str">
            <v xml:space="preserve"> Набор для специй ТОПАЗ 2 предмета</v>
          </cell>
          <cell r="D12688" t="str">
            <v xml:space="preserve"> SALT &amp; PEPPER</v>
          </cell>
          <cell r="E12688" t="str">
            <v>Китай</v>
          </cell>
          <cell r="F12688" t="str">
            <v>КЕРАМИКА</v>
          </cell>
        </row>
        <row r="12689">
          <cell r="A12689" t="str">
            <v>IM570202</v>
          </cell>
          <cell r="B12689" t="str">
            <v>DRAGON PORCELAIN</v>
          </cell>
          <cell r="C12689" t="str">
            <v xml:space="preserve"> Чайная пара ТОПАЗ 200мл</v>
          </cell>
          <cell r="D12689" t="str">
            <v xml:space="preserve"> 1 CUP + 1 SAUCER 200CC</v>
          </cell>
          <cell r="E12689" t="str">
            <v>Китай</v>
          </cell>
          <cell r="F12689" t="str">
            <v>КЕРАМИКА</v>
          </cell>
        </row>
        <row r="12690">
          <cell r="A12690" t="str">
            <v>IM570302</v>
          </cell>
          <cell r="B12690" t="str">
            <v>DRAGON PORCELAIN</v>
          </cell>
          <cell r="C12690" t="str">
            <v xml:space="preserve"> Чайник ТОПАЗ 500мл</v>
          </cell>
          <cell r="D12690" t="str">
            <v xml:space="preserve"> TEA POT 500CC</v>
          </cell>
          <cell r="E12690" t="str">
            <v>Китай</v>
          </cell>
          <cell r="F12690" t="str">
            <v>КЕРАМИКА</v>
          </cell>
        </row>
        <row r="12691">
          <cell r="A12691" t="str">
            <v>IM570402</v>
          </cell>
          <cell r="B12691" t="str">
            <v>DRAGON PORCELAIN</v>
          </cell>
          <cell r="C12691" t="str">
            <v xml:space="preserve"> Салфетница ТОПАЗ 10х7см</v>
          </cell>
          <cell r="D12691" t="str">
            <v xml:space="preserve"> NAPKIN</v>
          </cell>
          <cell r="E12691" t="str">
            <v>Китай</v>
          </cell>
          <cell r="F12691" t="str">
            <v>КЕРАМИКА</v>
          </cell>
        </row>
        <row r="12692">
          <cell r="A12692" t="str">
            <v>IM570502</v>
          </cell>
          <cell r="B12692" t="str">
            <v>DRAGON PORCELAIN</v>
          </cell>
          <cell r="C12692" t="str">
            <v xml:space="preserve"> Масленка ТОПАЗ 17х13х8см</v>
          </cell>
          <cell r="D12692" t="str">
            <v xml:space="preserve"> BUTTER DISH</v>
          </cell>
          <cell r="E12692" t="str">
            <v>Китай</v>
          </cell>
          <cell r="F12692" t="str">
            <v>КЕРАМИКА</v>
          </cell>
        </row>
        <row r="12693">
          <cell r="A12693" t="str">
            <v>IM570602</v>
          </cell>
          <cell r="B12693" t="str">
            <v>DRAGON PORCELAIN</v>
          </cell>
          <cell r="C12693" t="str">
            <v xml:space="preserve"> Кружка ТОПАЗ 300мл</v>
          </cell>
          <cell r="D12693" t="str">
            <v xml:space="preserve"> MUG 300CC</v>
          </cell>
          <cell r="E12693" t="str">
            <v>Китай</v>
          </cell>
          <cell r="F12693" t="str">
            <v>КЕРАМИКА</v>
          </cell>
        </row>
        <row r="12694">
          <cell r="A12694" t="str">
            <v>IM570702</v>
          </cell>
          <cell r="B12694" t="str">
            <v>DRAGON PORCELAIN</v>
          </cell>
          <cell r="C12694" t="str">
            <v xml:space="preserve"> Этажерка 2-х ярусная ТОПАЗ 25х18см</v>
          </cell>
          <cell r="D12694" t="str">
            <v xml:space="preserve"> TWO LAYER TRAY</v>
          </cell>
          <cell r="E12694" t="str">
            <v>Китай</v>
          </cell>
          <cell r="F12694" t="str">
            <v>КЕРАМИКА</v>
          </cell>
        </row>
        <row r="12695">
          <cell r="A12695" t="str">
            <v>IM570802</v>
          </cell>
          <cell r="B12695" t="str">
            <v>DRAGON PORCELAIN</v>
          </cell>
          <cell r="C12695" t="str">
            <v xml:space="preserve"> Подставка для столовых приборов ТОПАЗ 15см</v>
          </cell>
          <cell r="D12695" t="str">
            <v xml:space="preserve"> UTENSILS WITH 5TOOLS</v>
          </cell>
          <cell r="E12695" t="str">
            <v>Китай</v>
          </cell>
          <cell r="F12695" t="str">
            <v>КЕРАМИКА</v>
          </cell>
        </row>
        <row r="12696">
          <cell r="A12696" t="str">
            <v>IM570001</v>
          </cell>
          <cell r="B12696" t="str">
            <v>DRAGON PORCELAIN</v>
          </cell>
          <cell r="C12696" t="str">
            <v xml:space="preserve"> Банка для сыпучих продуктов АЛЕКСАНДРИТ 19см</v>
          </cell>
          <cell r="D12696" t="str">
            <v xml:space="preserve"> COFFEE</v>
          </cell>
          <cell r="E12696" t="str">
            <v>Китай</v>
          </cell>
          <cell r="F12696" t="str">
            <v>КЕРАМИКА</v>
          </cell>
        </row>
        <row r="12697">
          <cell r="A12697" t="str">
            <v>IM570002</v>
          </cell>
          <cell r="B12697" t="str">
            <v>DRAGON PORCELAIN</v>
          </cell>
          <cell r="C12697" t="str">
            <v xml:space="preserve"> Банка для сыпучих продуктов АЛЕКСАНДРИТ 19см</v>
          </cell>
          <cell r="D12697" t="str">
            <v xml:space="preserve"> TEA</v>
          </cell>
          <cell r="E12697" t="str">
            <v>Китай</v>
          </cell>
          <cell r="F12697" t="str">
            <v>КЕРАМИКА</v>
          </cell>
        </row>
        <row r="12698">
          <cell r="A12698" t="str">
            <v>IM570003</v>
          </cell>
          <cell r="B12698" t="str">
            <v>DRAGON PORCELAIN</v>
          </cell>
          <cell r="C12698" t="str">
            <v xml:space="preserve"> Банка для сыпучих продуктов АЛЕКСАНДРИТ 19см</v>
          </cell>
          <cell r="D12698" t="str">
            <v xml:space="preserve"> SUGAR</v>
          </cell>
          <cell r="E12698" t="str">
            <v>Китай</v>
          </cell>
          <cell r="F12698" t="str">
            <v>КЕРАМИКА</v>
          </cell>
        </row>
        <row r="12699">
          <cell r="A12699" t="str">
            <v>IM570004</v>
          </cell>
          <cell r="B12699" t="str">
            <v>DRAGON PORCELAIN</v>
          </cell>
          <cell r="C12699" t="str">
            <v xml:space="preserve"> Сахарница АЛЕКСАНДРИТ 12см</v>
          </cell>
          <cell r="D12699" t="str">
            <v xml:space="preserve"> SUGAR</v>
          </cell>
          <cell r="E12699" t="str">
            <v>Китай</v>
          </cell>
          <cell r="F12699" t="str">
            <v>КЕРАМИКА</v>
          </cell>
        </row>
        <row r="12700">
          <cell r="A12700" t="str">
            <v>IM570101</v>
          </cell>
          <cell r="B12700" t="str">
            <v>DRAGON PORCELAIN</v>
          </cell>
          <cell r="C12700" t="str">
            <v xml:space="preserve"> Набор для специй АЛЕКСАНДРИТ 2 предмета</v>
          </cell>
          <cell r="D12700" t="str">
            <v xml:space="preserve"> SALT &amp; PEPPER</v>
          </cell>
          <cell r="E12700" t="str">
            <v>Китай</v>
          </cell>
          <cell r="F12700" t="str">
            <v>КЕРАМИКА</v>
          </cell>
        </row>
        <row r="12701">
          <cell r="A12701" t="str">
            <v>IM570201</v>
          </cell>
          <cell r="B12701" t="str">
            <v>DRAGON PORCELAIN</v>
          </cell>
          <cell r="C12701" t="str">
            <v xml:space="preserve"> Чайная пара АЛЕКСАНДРИТ 200мл</v>
          </cell>
          <cell r="D12701" t="str">
            <v xml:space="preserve"> 1 CUP + 1 SAUCER 200CC</v>
          </cell>
          <cell r="E12701" t="str">
            <v>Китай</v>
          </cell>
          <cell r="F12701" t="str">
            <v>КЕРАМИКА</v>
          </cell>
        </row>
        <row r="12702">
          <cell r="A12702" t="str">
            <v>IM570301</v>
          </cell>
          <cell r="B12702" t="str">
            <v>DRAGON PORCELAIN</v>
          </cell>
          <cell r="C12702" t="str">
            <v xml:space="preserve"> Чайник АЛЕКСАНДРИТ 600мл</v>
          </cell>
          <cell r="D12702" t="str">
            <v xml:space="preserve"> TEA POT 600CC</v>
          </cell>
          <cell r="E12702" t="str">
            <v>Китай</v>
          </cell>
          <cell r="F12702" t="str">
            <v>КЕРАМИКА</v>
          </cell>
        </row>
        <row r="12703">
          <cell r="A12703" t="str">
            <v>IM570401</v>
          </cell>
          <cell r="B12703" t="str">
            <v>DRAGON PORCELAIN</v>
          </cell>
          <cell r="C12703" t="str">
            <v xml:space="preserve"> Салфетница АЛЕКСАНДРИТ 10х7см</v>
          </cell>
          <cell r="D12703" t="str">
            <v xml:space="preserve"> NAPKIN</v>
          </cell>
          <cell r="E12703" t="str">
            <v>Китай</v>
          </cell>
          <cell r="F12703" t="str">
            <v>КЕРАМИКА</v>
          </cell>
        </row>
        <row r="12704">
          <cell r="A12704" t="str">
            <v>IM570501</v>
          </cell>
          <cell r="B12704" t="str">
            <v>DRAGON PORCELAIN</v>
          </cell>
          <cell r="C12704" t="str">
            <v xml:space="preserve"> Масленка АЛЕКСАНДРИТ 17х13х8см</v>
          </cell>
          <cell r="D12704" t="str">
            <v xml:space="preserve"> BUTTER DISH</v>
          </cell>
          <cell r="E12704" t="str">
            <v>Китай</v>
          </cell>
          <cell r="F12704" t="str">
            <v>КЕРАМИКА</v>
          </cell>
        </row>
        <row r="12705">
          <cell r="A12705" t="str">
            <v>IM570601</v>
          </cell>
          <cell r="B12705" t="str">
            <v>DRAGON PORCELAIN</v>
          </cell>
          <cell r="C12705" t="str">
            <v xml:space="preserve"> Кружка АЛЕКСАНДРИТ 300мл</v>
          </cell>
          <cell r="D12705" t="str">
            <v xml:space="preserve"> MUG 300CC</v>
          </cell>
          <cell r="E12705" t="str">
            <v>Китай</v>
          </cell>
          <cell r="F12705" t="str">
            <v>КЕРАМИКА</v>
          </cell>
        </row>
        <row r="12706">
          <cell r="A12706" t="str">
            <v>IM570701</v>
          </cell>
          <cell r="B12706" t="str">
            <v>DRAGON PORCELAIN</v>
          </cell>
          <cell r="C12706" t="str">
            <v xml:space="preserve"> Этажерка 2-х ярусная АЛЕКСАНДРИТ 25х18см</v>
          </cell>
          <cell r="D12706" t="str">
            <v xml:space="preserve"> TWO LAYER TRAY</v>
          </cell>
          <cell r="E12706" t="str">
            <v>Китай</v>
          </cell>
          <cell r="F12706" t="str">
            <v>КЕРАМИКА</v>
          </cell>
        </row>
        <row r="12707">
          <cell r="A12707" t="str">
            <v>IM585009</v>
          </cell>
          <cell r="B12707" t="str">
            <v>DRAGON PORCELAIN</v>
          </cell>
          <cell r="C12707" t="str">
            <v xml:space="preserve"> Банка для сыпучих продуктов ОНИКС 18см</v>
          </cell>
          <cell r="D12707" t="str">
            <v xml:space="preserve"> COFFEE</v>
          </cell>
          <cell r="E12707" t="str">
            <v>Китай</v>
          </cell>
          <cell r="F12707" t="str">
            <v>КЕРАМИКА</v>
          </cell>
        </row>
        <row r="12708">
          <cell r="A12708" t="str">
            <v>IM585010</v>
          </cell>
          <cell r="B12708" t="str">
            <v>DRAGON PORCELAIN</v>
          </cell>
          <cell r="C12708" t="str">
            <v xml:space="preserve"> Банка для сыпучих продуктов ОНИКС 18см</v>
          </cell>
          <cell r="D12708" t="str">
            <v xml:space="preserve"> SUGAR</v>
          </cell>
          <cell r="E12708" t="str">
            <v>Китай</v>
          </cell>
          <cell r="F12708" t="str">
            <v>КЕРАМИКА</v>
          </cell>
        </row>
        <row r="12709">
          <cell r="A12709" t="str">
            <v>IM585011</v>
          </cell>
          <cell r="B12709" t="str">
            <v>DRAGON PORCELAIN</v>
          </cell>
          <cell r="C12709" t="str">
            <v xml:space="preserve"> Банка для сыпучих продуктов ОНИКС 18см</v>
          </cell>
          <cell r="D12709" t="str">
            <v xml:space="preserve"> TEA</v>
          </cell>
          <cell r="E12709" t="str">
            <v>Китай</v>
          </cell>
          <cell r="F12709" t="str">
            <v>КЕРАМИКА</v>
          </cell>
        </row>
        <row r="12710">
          <cell r="A12710" t="str">
            <v>IM585012</v>
          </cell>
          <cell r="B12710" t="str">
            <v>DRAGON PORCELAIN</v>
          </cell>
          <cell r="C12710" t="str">
            <v xml:space="preserve"> Сахарница ОНИКС 12см</v>
          </cell>
          <cell r="D12710" t="str">
            <v xml:space="preserve"> SUGAR</v>
          </cell>
          <cell r="E12710" t="str">
            <v>Китай</v>
          </cell>
          <cell r="F12710" t="str">
            <v>КЕРАМИКА</v>
          </cell>
        </row>
        <row r="12711">
          <cell r="A12711" t="str">
            <v>IM585103</v>
          </cell>
          <cell r="B12711" t="str">
            <v>DRAGON PORCELAIN</v>
          </cell>
          <cell r="C12711" t="str">
            <v xml:space="preserve"> Набор для специй ОНИКС 2 предмета</v>
          </cell>
          <cell r="D12711" t="str">
            <v xml:space="preserve"> SALT &amp; PEPPER</v>
          </cell>
          <cell r="E12711" t="str">
            <v>Китай</v>
          </cell>
          <cell r="F12711" t="str">
            <v>КЕРАМИКА</v>
          </cell>
        </row>
        <row r="12712">
          <cell r="A12712" t="str">
            <v>IM585403</v>
          </cell>
          <cell r="B12712" t="str">
            <v>DRAGON PORCELAIN</v>
          </cell>
          <cell r="C12712" t="str">
            <v xml:space="preserve"> Салфетница ОНИКС 10х8см</v>
          </cell>
          <cell r="D12712" t="str">
            <v xml:space="preserve"> NAPKIN</v>
          </cell>
          <cell r="E12712" t="str">
            <v>Китай</v>
          </cell>
          <cell r="F12712" t="str">
            <v>КЕРАМИКА</v>
          </cell>
        </row>
        <row r="12713">
          <cell r="A12713" t="str">
            <v>IM585203</v>
          </cell>
          <cell r="B12713" t="str">
            <v>DRAGON PORCELAIN</v>
          </cell>
          <cell r="C12713" t="str">
            <v xml:space="preserve"> Чайная пара ОНИКС 220мл</v>
          </cell>
          <cell r="D12713" t="str">
            <v xml:space="preserve"> 1 CUP + 1 SAUCER             220СС</v>
          </cell>
          <cell r="E12713" t="str">
            <v>Китай</v>
          </cell>
          <cell r="F12713" t="str">
            <v>КЕРАМИКА</v>
          </cell>
        </row>
        <row r="12714">
          <cell r="A12714" t="str">
            <v>IM585016</v>
          </cell>
          <cell r="B12714" t="str">
            <v>DRAGON PORCELAIN</v>
          </cell>
          <cell r="C12714" t="str">
            <v xml:space="preserve"> Сахарница ОПАЛ 12см</v>
          </cell>
          <cell r="D12714" t="str">
            <v xml:space="preserve"> SUGAR</v>
          </cell>
          <cell r="E12714" t="str">
            <v>Китай</v>
          </cell>
          <cell r="F12714" t="str">
            <v>КЕРАМИКА</v>
          </cell>
        </row>
        <row r="12715">
          <cell r="A12715" t="str">
            <v>IM585104</v>
          </cell>
          <cell r="B12715" t="str">
            <v>DRAGON PORCELAIN</v>
          </cell>
          <cell r="C12715" t="str">
            <v xml:space="preserve"> Набор для специй ОПАЛ 2 предмета</v>
          </cell>
          <cell r="D12715" t="str">
            <v xml:space="preserve"> SALT &amp; PEPPER</v>
          </cell>
          <cell r="E12715" t="str">
            <v>Китай</v>
          </cell>
          <cell r="F12715" t="str">
            <v>КЕРАМИКА</v>
          </cell>
        </row>
        <row r="12716">
          <cell r="A12716" t="str">
            <v>IM585404</v>
          </cell>
          <cell r="B12716" t="str">
            <v>DRAGON PORCELAIN</v>
          </cell>
          <cell r="C12716" t="str">
            <v xml:space="preserve"> Салфетница ОПАЛ 10х7см</v>
          </cell>
          <cell r="D12716" t="str">
            <v xml:space="preserve"> NAPKIN</v>
          </cell>
          <cell r="E12716" t="str">
            <v>Китай</v>
          </cell>
          <cell r="F12716" t="str">
            <v>КЕРАМИКА</v>
          </cell>
        </row>
        <row r="12717">
          <cell r="A12717" t="str">
            <v>IM585504</v>
          </cell>
          <cell r="B12717" t="str">
            <v>DRAGON PORCELAIN</v>
          </cell>
          <cell r="C12717" t="str">
            <v xml:space="preserve"> Масленка ОПАЛ 16х13х9см</v>
          </cell>
          <cell r="D12717" t="str">
            <v xml:space="preserve"> BUTTER DISH</v>
          </cell>
          <cell r="E12717" t="str">
            <v>Китай</v>
          </cell>
          <cell r="F12717" t="str">
            <v>КЕРАМИКА</v>
          </cell>
        </row>
        <row r="12718">
          <cell r="A12718" t="str">
            <v>IM585015</v>
          </cell>
          <cell r="B12718" t="str">
            <v>DRAGON PORCELAIN</v>
          </cell>
          <cell r="C12718" t="str">
            <v xml:space="preserve"> Банка для сыпучих продуктов ОПАЛ 21см</v>
          </cell>
          <cell r="D12718" t="str">
            <v xml:space="preserve"> TEA</v>
          </cell>
          <cell r="E12718" t="str">
            <v>Китай</v>
          </cell>
          <cell r="F12718" t="str">
            <v>КЕРАМИКА</v>
          </cell>
        </row>
        <row r="12719">
          <cell r="A12719" t="str">
            <v>IM585703</v>
          </cell>
          <cell r="B12719" t="str">
            <v>DRAGON PORCELAIN</v>
          </cell>
          <cell r="C12719" t="str">
            <v xml:space="preserve"> Блюдо для торта на ножке с лопаткой ОНИКС 31см</v>
          </cell>
          <cell r="D12719" t="str">
            <v xml:space="preserve"> CAKE PLATE + KNIFE</v>
          </cell>
          <cell r="E12719" t="str">
            <v>Китай</v>
          </cell>
          <cell r="F12719" t="str">
            <v>КЕРАМИКА</v>
          </cell>
        </row>
        <row r="12720">
          <cell r="A12720" t="str">
            <v>IM585903</v>
          </cell>
          <cell r="B12720" t="str">
            <v>DRAGON PORCELAIN</v>
          </cell>
          <cell r="C12720" t="str">
            <v xml:space="preserve"> Набор кухонный ОНИКС 12 предметов на металлической подставке</v>
          </cell>
          <cell r="D12720" t="str">
            <v xml:space="preserve"> 4 SMALL JARS + 3 CANISTERS + OIL &amp; VINEGAR + SALT &amp; PEPPER + NAPKIN   + METAL STAND</v>
          </cell>
          <cell r="E12720" t="str">
            <v>Китай</v>
          </cell>
          <cell r="F12720" t="str">
            <v>КЕРАМИКА</v>
          </cell>
        </row>
        <row r="12721">
          <cell r="A12721" t="str">
            <v>IM585204</v>
          </cell>
          <cell r="B12721" t="str">
            <v>DRAGON PORCELAIN</v>
          </cell>
          <cell r="C12721" t="str">
            <v xml:space="preserve"> Чайная пара ОПАЛ 220мл</v>
          </cell>
          <cell r="D12721" t="str">
            <v xml:space="preserve"> 1 CUP + 1 SAUCER           220СС</v>
          </cell>
          <cell r="E12721" t="str">
            <v>Китай</v>
          </cell>
          <cell r="F12721" t="str">
            <v>КЕРАМИКА</v>
          </cell>
        </row>
        <row r="12722">
          <cell r="A12722" t="str">
            <v>IM585304</v>
          </cell>
          <cell r="B12722" t="str">
            <v>DRAGON PORCELAIN</v>
          </cell>
          <cell r="C12722" t="str">
            <v xml:space="preserve"> Чайник ОПАЛ 1000мл</v>
          </cell>
          <cell r="D12722" t="str">
            <v xml:space="preserve"> TEA POT        1000СС</v>
          </cell>
          <cell r="E12722" t="str">
            <v>Китай</v>
          </cell>
          <cell r="F12722" t="str">
            <v>КЕРАМИКА</v>
          </cell>
        </row>
        <row r="12723">
          <cell r="A12723" t="str">
            <v>IM585604</v>
          </cell>
          <cell r="B12723" t="str">
            <v>DRAGON PORCELAIN</v>
          </cell>
          <cell r="C12723" t="str">
            <v xml:space="preserve"> Кружка ОПАЛ 300мл</v>
          </cell>
          <cell r="D12723" t="str">
            <v xml:space="preserve"> MUG                        300CC</v>
          </cell>
          <cell r="E12723" t="str">
            <v>Китай</v>
          </cell>
          <cell r="F12723" t="str">
            <v>КЕРАМИКА</v>
          </cell>
        </row>
        <row r="12724">
          <cell r="A12724" t="str">
            <v>IM585804</v>
          </cell>
          <cell r="B12724" t="str">
            <v>DRAGON PORCELAIN</v>
          </cell>
          <cell r="C12724" t="str">
            <v xml:space="preserve"> Подставка для столовых приборов ОПАЛ 15см</v>
          </cell>
          <cell r="D12724" t="str">
            <v xml:space="preserve"> UTENSIL WITH 5 TOOLS</v>
          </cell>
          <cell r="E12724" t="str">
            <v>Китай</v>
          </cell>
          <cell r="F12724" t="str">
            <v>КЕРАМИКА</v>
          </cell>
        </row>
        <row r="12725">
          <cell r="A12725" t="str">
            <v>IM585902</v>
          </cell>
          <cell r="B12725" t="str">
            <v>DRAGON PORCELAIN</v>
          </cell>
          <cell r="C12725" t="str">
            <v xml:space="preserve"> Набор креманок ОПАЛ 6шт</v>
          </cell>
          <cell r="D12725" t="str">
            <v xml:space="preserve"> SET OF 6 ICE CREAM CUP</v>
          </cell>
          <cell r="E12725" t="str">
            <v>Китай</v>
          </cell>
          <cell r="F12725" t="str">
            <v>КЕРАМИКА</v>
          </cell>
        </row>
        <row r="12726">
          <cell r="A12726" t="str">
            <v>IM585303</v>
          </cell>
          <cell r="B12726" t="str">
            <v>DRAGON PORCELAIN</v>
          </cell>
          <cell r="C12726" t="str">
            <v xml:space="preserve"> Чайник ОНИКС 700мл</v>
          </cell>
          <cell r="D12726" t="str">
            <v xml:space="preserve"> TEA POT          700СС</v>
          </cell>
          <cell r="E12726" t="str">
            <v>Китай</v>
          </cell>
          <cell r="F12726" t="str">
            <v>КЕРАМИКА</v>
          </cell>
        </row>
        <row r="12727">
          <cell r="A12727" t="str">
            <v>IM585503</v>
          </cell>
          <cell r="B12727" t="str">
            <v>DRAGON PORCELAIN</v>
          </cell>
          <cell r="C12727" t="str">
            <v xml:space="preserve"> Масленка ОНИКС 16х13х9см</v>
          </cell>
          <cell r="D12727" t="str">
            <v xml:space="preserve"> BUTTER DISH</v>
          </cell>
          <cell r="E12727" t="str">
            <v>Китай</v>
          </cell>
          <cell r="F12727" t="str">
            <v>КЕРАМИКА</v>
          </cell>
        </row>
        <row r="12728">
          <cell r="A12728" t="str">
            <v>IM585603</v>
          </cell>
          <cell r="B12728" t="str">
            <v>DRAGON PORCELAIN</v>
          </cell>
          <cell r="C12728" t="str">
            <v xml:space="preserve"> Кружка ОНИКС 300мл</v>
          </cell>
          <cell r="D12728" t="str">
            <v xml:space="preserve"> MUG                        300CC</v>
          </cell>
          <cell r="E12728" t="str">
            <v>Китай</v>
          </cell>
          <cell r="F12728" t="str">
            <v>КЕРАМИКА</v>
          </cell>
        </row>
        <row r="12729">
          <cell r="A12729" t="str">
            <v>IM585803</v>
          </cell>
          <cell r="B12729" t="str">
            <v>DRAGON PORCELAIN</v>
          </cell>
          <cell r="C12729" t="str">
            <v xml:space="preserve"> Подставка для столовых приборов ОНИКС 15см</v>
          </cell>
          <cell r="D12729" t="str">
            <v xml:space="preserve"> UTENSIL WITH 5 TOOLS</v>
          </cell>
          <cell r="E12729" t="str">
            <v>Китай</v>
          </cell>
          <cell r="F12729" t="str">
            <v>КЕРАМИКА</v>
          </cell>
        </row>
        <row r="12730">
          <cell r="A12730" t="str">
            <v>IM585901</v>
          </cell>
          <cell r="B12730" t="str">
            <v>DRAGON PORCELAIN</v>
          </cell>
          <cell r="C12730" t="str">
            <v xml:space="preserve"> Набор креманок ОНИКС 6шт</v>
          </cell>
          <cell r="D12730" t="str">
            <v xml:space="preserve"> SET OF 6 ICE CREAM CUP</v>
          </cell>
          <cell r="E12730" t="str">
            <v>Китай</v>
          </cell>
          <cell r="F12730" t="str">
            <v>КЕРАМИКА</v>
          </cell>
        </row>
        <row r="12731">
          <cell r="A12731" t="str">
            <v>IM585704</v>
          </cell>
          <cell r="B12731" t="str">
            <v>DRAGON PORCELAIN</v>
          </cell>
          <cell r="C12731" t="str">
            <v xml:space="preserve"> Блюдо для торта на ножке с лопаткой ОПАЛ 31см</v>
          </cell>
          <cell r="D12731" t="str">
            <v xml:space="preserve"> CAKE PLATE + KNIFE</v>
          </cell>
          <cell r="E12731" t="str">
            <v>Китай</v>
          </cell>
          <cell r="F12731" t="str">
            <v>КЕРАМИКА</v>
          </cell>
        </row>
        <row r="12732">
          <cell r="A12732" t="str">
            <v>IM585904</v>
          </cell>
          <cell r="B12732" t="str">
            <v>DRAGON PORCELAIN</v>
          </cell>
          <cell r="C12732" t="str">
            <v xml:space="preserve"> Набор кухонный ОПАЛ 12 предметов на металлической подставке</v>
          </cell>
          <cell r="D12732" t="str">
            <v xml:space="preserve"> 4 SMALL JARS + 3 CANISTERS + OIL &amp; VINEGAR + SALT &amp; PEPPER + NAPKIN   + METAL STAND</v>
          </cell>
          <cell r="E12732" t="str">
            <v>Китай</v>
          </cell>
          <cell r="F12732" t="str">
            <v>КЕРАМИКА</v>
          </cell>
        </row>
        <row r="12733">
          <cell r="A12733" t="str">
            <v>IM585013</v>
          </cell>
          <cell r="B12733" t="str">
            <v>DRAGON PORCELAIN</v>
          </cell>
          <cell r="C12733" t="str">
            <v xml:space="preserve"> Банка для сыпучих продуктов ОПАЛ 21см</v>
          </cell>
          <cell r="D12733" t="str">
            <v xml:space="preserve"> COFFEE</v>
          </cell>
          <cell r="E12733" t="str">
            <v>Китай</v>
          </cell>
          <cell r="F12733" t="str">
            <v>КЕРАМИКА</v>
          </cell>
        </row>
        <row r="12734">
          <cell r="A12734" t="str">
            <v>IM585014</v>
          </cell>
          <cell r="B12734" t="str">
            <v>DRAGON PORCELAIN</v>
          </cell>
          <cell r="C12734" t="str">
            <v xml:space="preserve"> Банка для сыпучих продуктов ОПАЛ 21см</v>
          </cell>
          <cell r="D12734" t="str">
            <v xml:space="preserve"> SUGAR</v>
          </cell>
          <cell r="E12734" t="str">
            <v>Китай</v>
          </cell>
          <cell r="F12734" t="str">
            <v>КЕРАМИКА</v>
          </cell>
        </row>
        <row r="12735">
          <cell r="A12735" t="str">
            <v>515</v>
          </cell>
          <cell r="B12735" t="str">
            <v>DUNIA</v>
          </cell>
          <cell r="E12735" t="str">
            <v>Турция</v>
          </cell>
          <cell r="F12735" t="str">
            <v>ТКАНЬ</v>
          </cell>
        </row>
        <row r="12736">
          <cell r="A12736" t="str">
            <v>04014B</v>
          </cell>
          <cell r="B12736" t="str">
            <v>DUNIA</v>
          </cell>
          <cell r="C12736" t="str">
            <v xml:space="preserve"> Комод панельный 4 ящика голубой</v>
          </cell>
          <cell r="E12736" t="str">
            <v>Россия</v>
          </cell>
          <cell r="F12736" t="str">
            <v>ПЛАСТИК</v>
          </cell>
        </row>
        <row r="12737">
          <cell r="A12737" t="str">
            <v>04014W</v>
          </cell>
          <cell r="B12737" t="str">
            <v>DUNIA</v>
          </cell>
          <cell r="C12737" t="str">
            <v xml:space="preserve"> Комод панельный 4 ящика белый</v>
          </cell>
          <cell r="E12737" t="str">
            <v>Россия</v>
          </cell>
          <cell r="F12737" t="str">
            <v>ПЛАСТИК</v>
          </cell>
        </row>
        <row r="12738">
          <cell r="A12738" t="str">
            <v>04044P</v>
          </cell>
          <cell r="B12738" t="str">
            <v>DUNIA</v>
          </cell>
          <cell r="C12738" t="str">
            <v xml:space="preserve"> Комод сетка 4-х секционный розовый</v>
          </cell>
          <cell r="E12738" t="str">
            <v>Россия</v>
          </cell>
          <cell r="F12738" t="str">
            <v>ПЛАСТИК</v>
          </cell>
        </row>
        <row r="12739">
          <cell r="A12739" t="str">
            <v>10164</v>
          </cell>
          <cell r="B12739" t="str">
            <v>DUNIA</v>
          </cell>
          <cell r="C12739" t="str">
            <v xml:space="preserve"> Миска 2.4л</v>
          </cell>
          <cell r="E12739" t="str">
            <v>Россия</v>
          </cell>
          <cell r="F12739" t="str">
            <v>ПЛАСТИК</v>
          </cell>
        </row>
        <row r="12740">
          <cell r="A12740" t="str">
            <v>07301-B</v>
          </cell>
          <cell r="B12740" t="str">
            <v>DUNIA</v>
          </cell>
          <cell r="C12740" t="str">
            <v xml:space="preserve"> Сушка для посуды СУПЕР гол перл</v>
          </cell>
          <cell r="E12740" t="str">
            <v>Турция</v>
          </cell>
          <cell r="F12740" t="str">
            <v>ПЛАСТИК</v>
          </cell>
        </row>
        <row r="12741">
          <cell r="A12741" t="str">
            <v>07307-B</v>
          </cell>
          <cell r="B12741" t="str">
            <v>DUNIA</v>
          </cell>
          <cell r="C12741" t="str">
            <v xml:space="preserve"> Сушка для посуды прозрачная гол</v>
          </cell>
          <cell r="E12741" t="str">
            <v>Турция</v>
          </cell>
          <cell r="F12741" t="str">
            <v>ПЛАСТИК</v>
          </cell>
        </row>
        <row r="12742">
          <cell r="A12742" t="str">
            <v>10203</v>
          </cell>
          <cell r="B12742" t="str">
            <v>DUNIA</v>
          </cell>
          <cell r="C12742" t="str">
            <v xml:space="preserve"> Дуршлаг КЛОУВЕР 7л</v>
          </cell>
          <cell r="E12742" t="str">
            <v>Турция</v>
          </cell>
          <cell r="F12742" t="str">
            <v>ПЛАСТИК</v>
          </cell>
        </row>
        <row r="12743">
          <cell r="A12743" t="str">
            <v>10411</v>
          </cell>
          <cell r="B12743" t="str">
            <v>DUNIA</v>
          </cell>
          <cell r="C12743" t="str">
            <v xml:space="preserve"> Таз с крышкой прозрачный 9л</v>
          </cell>
          <cell r="E12743" t="str">
            <v>Россия</v>
          </cell>
          <cell r="F12743" t="str">
            <v>ПЛАСТИК</v>
          </cell>
        </row>
        <row r="12744">
          <cell r="A12744" t="str">
            <v>14007-BE</v>
          </cell>
          <cell r="B12744" t="str">
            <v>DUNIA</v>
          </cell>
          <cell r="C12744" t="str">
            <v xml:space="preserve"> Подставка для столовых приборов беж</v>
          </cell>
          <cell r="E12744" t="str">
            <v>Турция</v>
          </cell>
          <cell r="F12744" t="str">
            <v>ПЛАСТИК</v>
          </cell>
        </row>
        <row r="12745">
          <cell r="A12745" t="str">
            <v>15103</v>
          </cell>
          <cell r="B12745" t="str">
            <v>DUNIA</v>
          </cell>
          <cell r="C12745" t="str">
            <v xml:space="preserve"> Лоток для столовых приборов 4.9л</v>
          </cell>
          <cell r="E12745" t="str">
            <v>Турция</v>
          </cell>
          <cell r="F12745" t="str">
            <v>ПЛАСТИК</v>
          </cell>
        </row>
        <row r="12746">
          <cell r="A12746" t="str">
            <v>30154</v>
          </cell>
          <cell r="B12746" t="str">
            <v>DUNIA</v>
          </cell>
          <cell r="C12746" t="str">
            <v xml:space="preserve"> Контейнер КЛИЕР 6л</v>
          </cell>
          <cell r="E12746" t="str">
            <v>Турция</v>
          </cell>
          <cell r="F12746" t="str">
            <v>ПЛАСТИК</v>
          </cell>
        </row>
        <row r="12747">
          <cell r="A12747" t="str">
            <v>30155</v>
          </cell>
          <cell r="B12747" t="str">
            <v>DUNIA</v>
          </cell>
          <cell r="C12747" t="str">
            <v xml:space="preserve"> Контейнер КЛИЕР 10л</v>
          </cell>
          <cell r="E12747" t="str">
            <v>Турция</v>
          </cell>
          <cell r="F12747" t="str">
            <v>ПЛАСТИК</v>
          </cell>
        </row>
        <row r="12748">
          <cell r="A12748" t="str">
            <v>30164</v>
          </cell>
          <cell r="B12748" t="str">
            <v>DUNIA</v>
          </cell>
          <cell r="C12748" t="str">
            <v xml:space="preserve"> Контейнер КЛИЕР 9л</v>
          </cell>
          <cell r="E12748" t="str">
            <v>Турция</v>
          </cell>
          <cell r="F12748" t="str">
            <v>ПЛАСТИК</v>
          </cell>
        </row>
        <row r="12749">
          <cell r="A12749" t="str">
            <v>30165</v>
          </cell>
          <cell r="B12749" t="str">
            <v>DUNIA</v>
          </cell>
          <cell r="C12749" t="str">
            <v xml:space="preserve"> Контейнер КЛИЕР 15л</v>
          </cell>
          <cell r="E12749" t="str">
            <v>Турция</v>
          </cell>
          <cell r="F12749" t="str">
            <v>ПЛАСТИК</v>
          </cell>
        </row>
        <row r="12750">
          <cell r="A12750" t="str">
            <v>30253-1</v>
          </cell>
          <cell r="B12750" t="str">
            <v>DUNIA</v>
          </cell>
          <cell r="C12750" t="str">
            <v xml:space="preserve"> Контейнер КЛИЕР НИШ 3.75л</v>
          </cell>
          <cell r="E12750" t="str">
            <v>Турция</v>
          </cell>
          <cell r="F12750" t="str">
            <v>ПЛАСТИК</v>
          </cell>
        </row>
        <row r="12751">
          <cell r="A12751" t="str">
            <v>30262-1</v>
          </cell>
          <cell r="B12751" t="str">
            <v>DUNIA</v>
          </cell>
          <cell r="C12751" t="str">
            <v xml:space="preserve"> Контейнер глубокий КЛИЕР НИШ 3л</v>
          </cell>
          <cell r="E12751" t="str">
            <v>Турция</v>
          </cell>
          <cell r="F12751" t="str">
            <v>ПЛАСТИК</v>
          </cell>
        </row>
        <row r="12752">
          <cell r="A12752" t="str">
            <v>30266-1</v>
          </cell>
          <cell r="B12752" t="str">
            <v>DUNIA</v>
          </cell>
          <cell r="C12752" t="str">
            <v xml:space="preserve"> Контейнер глубокий КЛИЕР НИШ 26л</v>
          </cell>
          <cell r="E12752" t="str">
            <v>Турция</v>
          </cell>
          <cell r="F12752" t="str">
            <v>ПЛАСТИК</v>
          </cell>
        </row>
        <row r="12753">
          <cell r="A12753" t="str">
            <v>517</v>
          </cell>
          <cell r="B12753" t="str">
            <v>DUNIA</v>
          </cell>
          <cell r="C12753" t="str">
            <v xml:space="preserve"> Занавеска тканевая для ванной МОРЕ 180х200см</v>
          </cell>
          <cell r="E12753" t="str">
            <v>Турция</v>
          </cell>
          <cell r="F12753" t="str">
            <v>ТКАНЬ</v>
          </cell>
        </row>
        <row r="12754">
          <cell r="A12754" t="str">
            <v>521</v>
          </cell>
          <cell r="B12754" t="str">
            <v>DUNIA</v>
          </cell>
          <cell r="C12754" t="str">
            <v xml:space="preserve"> Занавеска тканевая для ванной ЛАБИРИНТ 180х200см</v>
          </cell>
          <cell r="E12754" t="str">
            <v>Турция</v>
          </cell>
          <cell r="F12754" t="str">
            <v>ТКАНЬ</v>
          </cell>
        </row>
        <row r="12755">
          <cell r="A12755" t="str">
            <v>527</v>
          </cell>
          <cell r="B12755" t="str">
            <v>DUNIA</v>
          </cell>
          <cell r="C12755" t="str">
            <v xml:space="preserve"> Занавеска тканевая для ванной ЦВЕТЫ 180х200см</v>
          </cell>
          <cell r="E12755" t="str">
            <v>Турция</v>
          </cell>
          <cell r="F12755" t="str">
            <v>ТКАНЬ</v>
          </cell>
        </row>
        <row r="12756">
          <cell r="A12756" t="str">
            <v>001-B</v>
          </cell>
          <cell r="B12756" t="str">
            <v>DUNIA</v>
          </cell>
          <cell r="C12756" t="str">
            <v xml:space="preserve"> Карниз для ванной 2.2м голубой</v>
          </cell>
          <cell r="E12756" t="str">
            <v>Россия</v>
          </cell>
          <cell r="F12756" t="str">
            <v>ПЛАСТИК</v>
          </cell>
        </row>
        <row r="12757">
          <cell r="A12757" t="str">
            <v>001B</v>
          </cell>
          <cell r="B12757" t="str">
            <v>DUNIA</v>
          </cell>
          <cell r="C12757" t="str">
            <v xml:space="preserve"> Карниз хром для ванной комнаты ЛЮКС</v>
          </cell>
          <cell r="E12757" t="str">
            <v>Россия</v>
          </cell>
          <cell r="F12757" t="str">
            <v>МЕТАЛЛ</v>
          </cell>
        </row>
        <row r="12758">
          <cell r="A12758" t="str">
            <v>002-B</v>
          </cell>
          <cell r="B12758" t="str">
            <v>DUNIA</v>
          </cell>
          <cell r="C12758" t="str">
            <v xml:space="preserve"> Карниз для ванной угловой голубой</v>
          </cell>
          <cell r="E12758" t="str">
            <v>Россия</v>
          </cell>
          <cell r="F12758" t="str">
            <v>ПЛАСТИК</v>
          </cell>
        </row>
        <row r="12759">
          <cell r="A12759" t="str">
            <v>002A</v>
          </cell>
          <cell r="B12759" t="str">
            <v>DUNIA</v>
          </cell>
          <cell r="C12759" t="str">
            <v xml:space="preserve"> Карниз для ванной угловой хром</v>
          </cell>
          <cell r="E12759" t="str">
            <v>Россия</v>
          </cell>
          <cell r="F12759" t="str">
            <v>МЕТАЛЛ</v>
          </cell>
        </row>
        <row r="12760">
          <cell r="A12760" t="str">
            <v>007</v>
          </cell>
          <cell r="B12760" t="str">
            <v>DUNIA</v>
          </cell>
          <cell r="C12760" t="str">
            <v xml:space="preserve"> Сушка для белья DOGUS-AS раздвижная веревочная</v>
          </cell>
          <cell r="E12760" t="str">
            <v>Турция</v>
          </cell>
          <cell r="F12760" t="str">
            <v>МЕТАЛЛ</v>
          </cell>
        </row>
        <row r="12761">
          <cell r="A12761" t="str">
            <v>011-P</v>
          </cell>
          <cell r="B12761" t="str">
            <v>DUNIA</v>
          </cell>
          <cell r="C12761" t="str">
            <v xml:space="preserve"> Карниз для ванной 3м розовый</v>
          </cell>
          <cell r="E12761" t="str">
            <v>Россия</v>
          </cell>
          <cell r="F12761" t="str">
            <v>ПЛАСТИК</v>
          </cell>
        </row>
        <row r="12762">
          <cell r="A12762" t="str">
            <v>021</v>
          </cell>
          <cell r="B12762" t="str">
            <v>DUNIA</v>
          </cell>
          <cell r="C12762" t="str">
            <v xml:space="preserve"> Карниз для ванной овальный 90х90см</v>
          </cell>
          <cell r="E12762" t="str">
            <v>Турция</v>
          </cell>
          <cell r="F12762" t="str">
            <v>ПЛАСТИК</v>
          </cell>
        </row>
        <row r="12763">
          <cell r="A12763" t="str">
            <v>021A</v>
          </cell>
          <cell r="B12763" t="str">
            <v>DUNIA</v>
          </cell>
          <cell r="C12763" t="str">
            <v xml:space="preserve"> Карниз для ванной овальный хром 90х90см</v>
          </cell>
          <cell r="E12763" t="str">
            <v>Россия</v>
          </cell>
          <cell r="F12763" t="str">
            <v>МЕТАЛЛ</v>
          </cell>
        </row>
        <row r="12764">
          <cell r="A12764" t="str">
            <v>04014G</v>
          </cell>
          <cell r="B12764" t="str">
            <v>DUNIA</v>
          </cell>
          <cell r="C12764" t="str">
            <v xml:space="preserve"> Комод панельный 4 ящика зеленый</v>
          </cell>
          <cell r="E12764" t="str">
            <v>Россия</v>
          </cell>
          <cell r="F12764" t="str">
            <v>ПЛАСТИК</v>
          </cell>
        </row>
        <row r="12765">
          <cell r="A12765" t="str">
            <v>04031</v>
          </cell>
          <cell r="B12765" t="str">
            <v>DUNIA</v>
          </cell>
          <cell r="C12765" t="str">
            <v xml:space="preserve"> Комод с рисунком ПРИНЦЕССА</v>
          </cell>
          <cell r="E12765" t="str">
            <v>Россия</v>
          </cell>
          <cell r="F12765" t="str">
            <v>ПЛАСТИК</v>
          </cell>
        </row>
        <row r="12766">
          <cell r="A12766" t="str">
            <v>04032</v>
          </cell>
          <cell r="B12766" t="str">
            <v>DUNIA</v>
          </cell>
          <cell r="C12766" t="str">
            <v xml:space="preserve"> Комод с рисунком ТАЧКИ</v>
          </cell>
          <cell r="E12766" t="str">
            <v>Россия</v>
          </cell>
          <cell r="F12766" t="str">
            <v>ПЛАСТИК</v>
          </cell>
        </row>
        <row r="12767">
          <cell r="A12767" t="str">
            <v>04033</v>
          </cell>
          <cell r="B12767" t="str">
            <v>DUNIA</v>
          </cell>
          <cell r="C12767" t="str">
            <v xml:space="preserve"> Комод с рисунком ПЛЕТЕНКА</v>
          </cell>
          <cell r="E12767" t="str">
            <v>Россия</v>
          </cell>
          <cell r="F12767" t="str">
            <v>ПЛАСТИК</v>
          </cell>
        </row>
        <row r="12768">
          <cell r="A12768" t="str">
            <v>04037</v>
          </cell>
          <cell r="B12768" t="str">
            <v>DUNIA</v>
          </cell>
          <cell r="C12768" t="str">
            <v xml:space="preserve"> Комод с рисунком АБСТРАКЦИЯ</v>
          </cell>
          <cell r="E12768" t="str">
            <v>Россия</v>
          </cell>
          <cell r="F12768" t="str">
            <v>ПЛАСТИК</v>
          </cell>
        </row>
        <row r="12769">
          <cell r="A12769" t="str">
            <v>04044G</v>
          </cell>
          <cell r="B12769" t="str">
            <v>DUNIA</v>
          </cell>
          <cell r="C12769" t="str">
            <v xml:space="preserve"> Комод сетка 4-х секционный зеленый</v>
          </cell>
          <cell r="E12769" t="str">
            <v>Россия</v>
          </cell>
          <cell r="F12769" t="str">
            <v>ПЛАСТИК</v>
          </cell>
        </row>
        <row r="12770">
          <cell r="A12770" t="str">
            <v>04204BE</v>
          </cell>
          <cell r="B12770" t="str">
            <v>DUNIA</v>
          </cell>
          <cell r="C12770" t="str">
            <v xml:space="preserve"> Этажерка прямоугольная 4х секционная бежевая</v>
          </cell>
          <cell r="E12770" t="str">
            <v>Россия</v>
          </cell>
          <cell r="F12770" t="str">
            <v>ПЛАСТИК</v>
          </cell>
        </row>
        <row r="12771">
          <cell r="A12771" t="str">
            <v>04214KBE</v>
          </cell>
          <cell r="B12771" t="str">
            <v>DUNIA</v>
          </cell>
          <cell r="C12771" t="str">
            <v xml:space="preserve"> Этажерка угловая 4-х секционная коричн беж</v>
          </cell>
          <cell r="E12771" t="str">
            <v>Россия</v>
          </cell>
          <cell r="F12771" t="str">
            <v>ПЛАСТИК</v>
          </cell>
        </row>
        <row r="12772">
          <cell r="A12772" t="str">
            <v>05202</v>
          </cell>
          <cell r="B12772" t="str">
            <v>DUNIA</v>
          </cell>
          <cell r="C12772" t="str">
            <v xml:space="preserve"> Корзинка для прищепок ФЛОВЕР</v>
          </cell>
          <cell r="E12772" t="str">
            <v>Турция</v>
          </cell>
          <cell r="F12772" t="str">
            <v>ПЛАСТИК</v>
          </cell>
        </row>
        <row r="12773">
          <cell r="A12773" t="str">
            <v>05206</v>
          </cell>
          <cell r="B12773" t="str">
            <v>DUNIA</v>
          </cell>
          <cell r="C12773" t="str">
            <v xml:space="preserve"> Корзина для хлеба РАТТАН 3л</v>
          </cell>
          <cell r="E12773" t="str">
            <v>Турция</v>
          </cell>
          <cell r="F12773" t="str">
            <v>ПЛАСТИК</v>
          </cell>
        </row>
        <row r="12774">
          <cell r="A12774" t="str">
            <v>08001D</v>
          </cell>
          <cell r="B12774" t="str">
            <v>DUNIA</v>
          </cell>
          <cell r="C12774" t="str">
            <v xml:space="preserve"> Полка для обуви 2 пары в ярусе</v>
          </cell>
          <cell r="E12774" t="str">
            <v>Россия</v>
          </cell>
          <cell r="F12774" t="str">
            <v>ПЛАСТИК</v>
          </cell>
        </row>
        <row r="12775">
          <cell r="A12775" t="str">
            <v>08002K</v>
          </cell>
          <cell r="B12775" t="str">
            <v>DUNIA</v>
          </cell>
          <cell r="C12775" t="str">
            <v xml:space="preserve"> Полка для обуви 2 пары 5 ярус коричневая</v>
          </cell>
          <cell r="E12775" t="str">
            <v>Россия</v>
          </cell>
          <cell r="F12775" t="str">
            <v>ПЛАСТИК</v>
          </cell>
        </row>
        <row r="12776">
          <cell r="A12776" t="str">
            <v>09161</v>
          </cell>
          <cell r="B12776" t="str">
            <v>DUNIA</v>
          </cell>
          <cell r="C12776" t="str">
            <v xml:space="preserve"> Мыльница</v>
          </cell>
          <cell r="E12776" t="str">
            <v>Турция</v>
          </cell>
          <cell r="F12776" t="str">
            <v>ПЛАСТИК</v>
          </cell>
        </row>
        <row r="12777">
          <cell r="A12777" t="str">
            <v>09402-W</v>
          </cell>
          <cell r="B12777" t="str">
            <v>DUNIA</v>
          </cell>
          <cell r="C12777" t="str">
            <v xml:space="preserve"> Урна для мусора ФАНТАЗИЯ 10л бел</v>
          </cell>
          <cell r="E12777" t="str">
            <v>Россия</v>
          </cell>
          <cell r="F12777" t="str">
            <v>ПЛАСТИК</v>
          </cell>
        </row>
        <row r="12778">
          <cell r="A12778" t="str">
            <v>09403-W</v>
          </cell>
          <cell r="B12778" t="str">
            <v>DUNIA</v>
          </cell>
          <cell r="C12778" t="str">
            <v xml:space="preserve"> Урна для мусора ФАНТАЗИЯ 18л бел</v>
          </cell>
          <cell r="E12778" t="str">
            <v>Россия</v>
          </cell>
          <cell r="F12778" t="str">
            <v>ПЛАСТИК</v>
          </cell>
        </row>
        <row r="12779">
          <cell r="A12779" t="str">
            <v>1015</v>
          </cell>
          <cell r="B12779" t="str">
            <v>DUNIA</v>
          </cell>
          <cell r="C12779" t="str">
            <v xml:space="preserve"> Крышка для унитаза мягкая</v>
          </cell>
          <cell r="E12779" t="str">
            <v>Турция</v>
          </cell>
          <cell r="F12779" t="str">
            <v>ПЛАСТИК</v>
          </cell>
        </row>
        <row r="12780">
          <cell r="A12780" t="str">
            <v>1018-W</v>
          </cell>
          <cell r="B12780" t="str">
            <v>DUNIA</v>
          </cell>
          <cell r="C12780" t="str">
            <v xml:space="preserve"> Крышка для унитаза БАНТИК бел</v>
          </cell>
          <cell r="E12780" t="str">
            <v>Россия</v>
          </cell>
          <cell r="F12780" t="str">
            <v>ПЛАСТИК</v>
          </cell>
        </row>
        <row r="12781">
          <cell r="A12781" t="str">
            <v>1022-W</v>
          </cell>
          <cell r="B12781" t="str">
            <v>DUNIA</v>
          </cell>
          <cell r="C12781" t="str">
            <v xml:space="preserve"> Крышка для унитаза пластик РАКУШКА бел</v>
          </cell>
          <cell r="E12781" t="str">
            <v>Россия</v>
          </cell>
          <cell r="F12781" t="str">
            <v>ПЛАСТИК</v>
          </cell>
        </row>
        <row r="12782">
          <cell r="A12782" t="str">
            <v>10332-1</v>
          </cell>
          <cell r="B12782" t="str">
            <v>DUNIA</v>
          </cell>
          <cell r="C12782" t="str">
            <v xml:space="preserve"> Миска круглая прозрачная 1.7л</v>
          </cell>
          <cell r="E12782" t="str">
            <v>Россия</v>
          </cell>
          <cell r="F12782" t="str">
            <v>ПЛАСТИК</v>
          </cell>
        </row>
        <row r="12783">
          <cell r="A12783" t="str">
            <v>ACC502</v>
          </cell>
          <cell r="B12783" t="str">
            <v>EKA</v>
          </cell>
          <cell r="C12783" t="str">
            <v xml:space="preserve"> Набор детских столовых приборов CONSTRUCTOR 2 предмета</v>
          </cell>
          <cell r="D12783" t="str">
            <v xml:space="preserve"> CONSTRUCTOR 2pcs children cutlery set in blister card</v>
          </cell>
          <cell r="E12783" t="str">
            <v>Китай</v>
          </cell>
          <cell r="F12783" t="str">
            <v>НЕРЖАВЕЮЩАЯ СТАЛЬ,СИЛИКОН</v>
          </cell>
        </row>
        <row r="12784">
          <cell r="A12784" t="str">
            <v>EKO33PC</v>
          </cell>
          <cell r="B12784" t="str">
            <v>EKO-PLAST</v>
          </cell>
          <cell r="C12784" t="str">
            <v xml:space="preserve"> Лента бордюрная садовая ВОЛНА зеленая 15смх9м</v>
          </cell>
          <cell r="E12784" t="str">
            <v>Россия</v>
          </cell>
          <cell r="F12784" t="str">
            <v>ПЛАСТИК</v>
          </cell>
        </row>
        <row r="12785">
          <cell r="A12785" t="str">
            <v>EKO10PC</v>
          </cell>
          <cell r="B12785" t="str">
            <v>EKO-PLAST</v>
          </cell>
          <cell r="C12785" t="str">
            <v xml:space="preserve"> Лейка садовая 5л ЛЮКС</v>
          </cell>
          <cell r="E12785" t="str">
            <v>Россия</v>
          </cell>
          <cell r="F12785" t="str">
            <v>ПЛАСТИК</v>
          </cell>
        </row>
        <row r="12786">
          <cell r="A12786" t="str">
            <v>EKO12PC</v>
          </cell>
          <cell r="B12786" t="str">
            <v>EKO-PLAST</v>
          </cell>
          <cell r="C12786" t="str">
            <v xml:space="preserve"> Лейка садовая 9л ЛЮКС</v>
          </cell>
          <cell r="E12786" t="str">
            <v>Россия</v>
          </cell>
          <cell r="F12786" t="str">
            <v>ПЛАСТИК</v>
          </cell>
        </row>
        <row r="12787">
          <cell r="A12787" t="str">
            <v>EKO14PC</v>
          </cell>
          <cell r="B12787" t="str">
            <v>EKO-PLAST</v>
          </cell>
          <cell r="C12787" t="str">
            <v xml:space="preserve"> Насадка рассеиватель для садовых леек 9/10/12л</v>
          </cell>
          <cell r="E12787" t="str">
            <v>Россия</v>
          </cell>
          <cell r="F12787" t="str">
            <v>ПЛАСТИК</v>
          </cell>
        </row>
        <row r="12788">
          <cell r="A12788" t="str">
            <v>EKO15PC</v>
          </cell>
          <cell r="B12788" t="str">
            <v>EKO-PLAST</v>
          </cell>
          <cell r="C12788" t="str">
            <v xml:space="preserve"> Насадка рассеиватель для садовых леек 3/5/6л</v>
          </cell>
          <cell r="E12788" t="str">
            <v>Россия</v>
          </cell>
          <cell r="F12788" t="str">
            <v>ПЛАСТИК</v>
          </cell>
        </row>
        <row r="12789">
          <cell r="A12789" t="str">
            <v>EKO16PC</v>
          </cell>
          <cell r="B12789" t="str">
            <v>EKO-PLAST</v>
          </cell>
          <cell r="C12789" t="str">
            <v xml:space="preserve"> Лейка садовая 10л ЛЮКС</v>
          </cell>
          <cell r="E12789" t="str">
            <v>Россия</v>
          </cell>
          <cell r="F12789" t="str">
            <v>ПЛАСТИК</v>
          </cell>
        </row>
        <row r="12790">
          <cell r="A12790" t="str">
            <v>EKO32PC</v>
          </cell>
          <cell r="B12790" t="str">
            <v>EKO-PLAST</v>
          </cell>
          <cell r="C12790" t="str">
            <v xml:space="preserve"> Лента бордюрная садовая ВОЛНА зеленая 10смх9м</v>
          </cell>
          <cell r="E12790" t="str">
            <v>Россия</v>
          </cell>
          <cell r="F12790" t="str">
            <v>ПЛАСТИК</v>
          </cell>
        </row>
        <row r="12791">
          <cell r="A12791" t="str">
            <v>EKO34PC</v>
          </cell>
          <cell r="B12791" t="str">
            <v>EKO-PLAST</v>
          </cell>
          <cell r="C12791" t="str">
            <v xml:space="preserve"> Лента бордюрная садовая ВОЛНА зеленая 20смх9м</v>
          </cell>
          <cell r="E12791" t="str">
            <v>Россия</v>
          </cell>
          <cell r="F12791" t="str">
            <v>ПЛАСТИК</v>
          </cell>
        </row>
        <row r="12792">
          <cell r="A12792" t="str">
            <v>EKO36PC-KR</v>
          </cell>
          <cell r="B12792" t="str">
            <v>EKO-PLAST</v>
          </cell>
          <cell r="C12792" t="str">
            <v xml:space="preserve"> Лента бордюрная садовая КЛАССИКА красная 10смх9м</v>
          </cell>
          <cell r="E12792" t="str">
            <v>Россия</v>
          </cell>
          <cell r="F12792" t="str">
            <v>ПЛАСТИК</v>
          </cell>
        </row>
        <row r="12793">
          <cell r="A12793" t="str">
            <v>EKO36PC-Z</v>
          </cell>
          <cell r="B12793" t="str">
            <v>EKO-PLAST</v>
          </cell>
          <cell r="C12793" t="str">
            <v xml:space="preserve"> Лента бордюрная садовая КЛАССИКА зеленая 10смх9м</v>
          </cell>
          <cell r="E12793" t="str">
            <v>Россия</v>
          </cell>
          <cell r="F12793" t="str">
            <v>ПЛАСТИК</v>
          </cell>
        </row>
        <row r="12794">
          <cell r="A12794" t="str">
            <v>EKO37PC-KR</v>
          </cell>
          <cell r="B12794" t="str">
            <v>EKO-PLAST</v>
          </cell>
          <cell r="C12794" t="str">
            <v xml:space="preserve"> Лента бордюрная садовая КЛАССИКА красная 15смх9м</v>
          </cell>
          <cell r="E12794" t="str">
            <v>Россия</v>
          </cell>
          <cell r="F12794" t="str">
            <v>ПЛАСТИК</v>
          </cell>
        </row>
        <row r="12795">
          <cell r="A12795" t="str">
            <v>EKO38PC-KR</v>
          </cell>
          <cell r="B12795" t="str">
            <v>EKO-PLAST</v>
          </cell>
          <cell r="C12795" t="str">
            <v xml:space="preserve"> Лента бордюрная садовая КЛАССИКА красная 20смх9м</v>
          </cell>
          <cell r="E12795" t="str">
            <v>Россия</v>
          </cell>
          <cell r="F12795" t="str">
            <v>ПЛАСТИК</v>
          </cell>
        </row>
        <row r="12796">
          <cell r="A12796" t="str">
            <v>EKO38PC-Z</v>
          </cell>
          <cell r="B12796" t="str">
            <v>EKO-PLAST</v>
          </cell>
          <cell r="C12796" t="str">
            <v xml:space="preserve"> Лента бордюрная садовая КЛАССИКА зеленая 20смх9м</v>
          </cell>
          <cell r="E12796" t="str">
            <v>Россия</v>
          </cell>
          <cell r="F12796" t="str">
            <v>ПЛАСТИК</v>
          </cell>
        </row>
        <row r="12797">
          <cell r="A12797" t="str">
            <v>EF100</v>
          </cell>
          <cell r="B12797" t="str">
            <v>ELFAR</v>
          </cell>
          <cell r="C12797" t="str">
            <v xml:space="preserve"> Памятка цветовода (набор)</v>
          </cell>
          <cell r="E12797" t="str">
            <v>Россия</v>
          </cell>
          <cell r="F12797" t="str">
            <v>ПЛАСТМАССА</v>
          </cell>
        </row>
        <row r="12798">
          <cell r="A12798" t="str">
            <v>EF100-1</v>
          </cell>
          <cell r="B12798" t="str">
            <v>ELFAR</v>
          </cell>
          <cell r="C12798" t="str">
            <v xml:space="preserve"> Памятка дачника (набор)</v>
          </cell>
          <cell r="E12798" t="str">
            <v>Россия</v>
          </cell>
          <cell r="F12798" t="str">
            <v>ПЛАСТМАССА</v>
          </cell>
        </row>
        <row r="12799">
          <cell r="A12799" t="str">
            <v>EFT220</v>
          </cell>
          <cell r="B12799" t="str">
            <v>ELFAR</v>
          </cell>
          <cell r="C12799" t="str">
            <v xml:space="preserve"> Кашпо с поддоном ТЮЛЬПАН d=22</v>
          </cell>
          <cell r="E12799" t="str">
            <v>Россия</v>
          </cell>
          <cell r="F12799" t="str">
            <v>ПЛАСТМАССА</v>
          </cell>
        </row>
        <row r="12800">
          <cell r="A12800" t="str">
            <v>EF6-M</v>
          </cell>
          <cell r="B12800" t="str">
            <v>ELFAR</v>
          </cell>
          <cell r="C12800" t="str">
            <v xml:space="preserve"> Кашпо ПРИЗ 0.6л мрамор</v>
          </cell>
          <cell r="E12800" t="str">
            <v>Россия</v>
          </cell>
          <cell r="F12800" t="str">
            <v>ПЛАСТИК</v>
          </cell>
        </row>
        <row r="12801">
          <cell r="A12801" t="str">
            <v>EF05-M12</v>
          </cell>
          <cell r="B12801" t="str">
            <v>ELFAR</v>
          </cell>
          <cell r="C12801" t="str">
            <v xml:space="preserve"> Поддон d=12см мрамор</v>
          </cell>
          <cell r="E12801" t="str">
            <v>Россия</v>
          </cell>
          <cell r="F12801" t="str">
            <v>ПЛАСТИК</v>
          </cell>
        </row>
        <row r="12802">
          <cell r="A12802" t="str">
            <v>EF05-M16</v>
          </cell>
          <cell r="B12802" t="str">
            <v>ELFAR</v>
          </cell>
          <cell r="C12802" t="str">
            <v xml:space="preserve"> Поддон d=16см мрамор</v>
          </cell>
          <cell r="E12802" t="str">
            <v>Россия</v>
          </cell>
          <cell r="F12802" t="str">
            <v>ПЛАСТИК</v>
          </cell>
        </row>
        <row r="12803">
          <cell r="A12803" t="str">
            <v>EF05-M22</v>
          </cell>
          <cell r="B12803" t="str">
            <v>ELFAR</v>
          </cell>
          <cell r="C12803" t="str">
            <v xml:space="preserve"> Поддон d=22 мрамор</v>
          </cell>
          <cell r="E12803" t="str">
            <v>Россия</v>
          </cell>
          <cell r="F12803" t="str">
            <v>ПЛАСТИК</v>
          </cell>
        </row>
        <row r="12804">
          <cell r="A12804" t="str">
            <v>EF05-M25</v>
          </cell>
          <cell r="B12804" t="str">
            <v>ELFAR</v>
          </cell>
          <cell r="C12804" t="str">
            <v xml:space="preserve"> Поддон d=25 мрамор</v>
          </cell>
          <cell r="E12804" t="str">
            <v>Россия</v>
          </cell>
          <cell r="F12804" t="str">
            <v>ПЛАСТИК</v>
          </cell>
        </row>
        <row r="12805">
          <cell r="A12805" t="str">
            <v>EF05-T12</v>
          </cell>
          <cell r="B12805" t="str">
            <v>ELFAR</v>
          </cell>
          <cell r="C12805" t="str">
            <v xml:space="preserve"> Поддон d=12см терракот</v>
          </cell>
          <cell r="E12805" t="str">
            <v>Россия</v>
          </cell>
          <cell r="F12805" t="str">
            <v>ПЛАСТИК</v>
          </cell>
        </row>
        <row r="12806">
          <cell r="A12806" t="str">
            <v>EF05-T16</v>
          </cell>
          <cell r="B12806" t="str">
            <v>ELFAR</v>
          </cell>
          <cell r="C12806" t="str">
            <v xml:space="preserve"> Поддон d=16см терракот</v>
          </cell>
          <cell r="E12806" t="str">
            <v>Россия</v>
          </cell>
          <cell r="F12806" t="str">
            <v>ПЛАСТИК</v>
          </cell>
        </row>
        <row r="12807">
          <cell r="A12807" t="str">
            <v>EF05-T18</v>
          </cell>
          <cell r="B12807" t="str">
            <v>ELFAR</v>
          </cell>
          <cell r="C12807" t="str">
            <v xml:space="preserve"> Поддон d=18 терракот</v>
          </cell>
          <cell r="E12807" t="str">
            <v>Россия</v>
          </cell>
          <cell r="F12807" t="str">
            <v>ПЛАСТИК</v>
          </cell>
        </row>
        <row r="12808">
          <cell r="A12808" t="str">
            <v>EF05-T22</v>
          </cell>
          <cell r="B12808" t="str">
            <v>ELFAR</v>
          </cell>
          <cell r="C12808" t="str">
            <v xml:space="preserve"> Поддон d=22 терракот</v>
          </cell>
          <cell r="E12808" t="str">
            <v>Россия</v>
          </cell>
          <cell r="F12808" t="str">
            <v>ПЛАСТИК</v>
          </cell>
        </row>
        <row r="12809">
          <cell r="A12809" t="str">
            <v>EF05-T25</v>
          </cell>
          <cell r="B12809" t="str">
            <v>ELFAR</v>
          </cell>
          <cell r="C12809" t="str">
            <v xml:space="preserve"> Поддон d=25 терракот</v>
          </cell>
          <cell r="E12809" t="str">
            <v>Россия</v>
          </cell>
          <cell r="F12809" t="str">
            <v>ПЛАСТИК</v>
          </cell>
        </row>
        <row r="12810">
          <cell r="A12810" t="str">
            <v>EF06-T</v>
          </cell>
          <cell r="B12810" t="str">
            <v>ELFAR</v>
          </cell>
          <cell r="C12810" t="str">
            <v xml:space="preserve"> Кашпо ПРИЗ 1.9л терракот</v>
          </cell>
          <cell r="E12810" t="str">
            <v>Россия</v>
          </cell>
          <cell r="F12810" t="str">
            <v>ПЛАСТИК</v>
          </cell>
        </row>
        <row r="12811">
          <cell r="A12811" t="str">
            <v>EF101</v>
          </cell>
          <cell r="B12811" t="str">
            <v>ELFAR</v>
          </cell>
          <cell r="C12811" t="str">
            <v xml:space="preserve"> Лейка 1.8л</v>
          </cell>
          <cell r="E12811" t="str">
            <v>Россия</v>
          </cell>
          <cell r="F12811" t="str">
            <v>ПЛАСТИК</v>
          </cell>
        </row>
        <row r="12812">
          <cell r="A12812" t="str">
            <v>EF103</v>
          </cell>
          <cell r="B12812" t="str">
            <v>ELFAR</v>
          </cell>
          <cell r="C12812" t="str">
            <v xml:space="preserve"> Опрыскиватель 1.2л</v>
          </cell>
          <cell r="E12812" t="str">
            <v>Россия</v>
          </cell>
          <cell r="F12812" t="str">
            <v>ПЛАСТИК</v>
          </cell>
        </row>
        <row r="12813">
          <cell r="A12813" t="str">
            <v>EF104</v>
          </cell>
          <cell r="B12813" t="str">
            <v>ELFAR</v>
          </cell>
          <cell r="C12813" t="str">
            <v xml:space="preserve"> Набор для рассады 8 ячеек</v>
          </cell>
          <cell r="E12813" t="str">
            <v>Россия</v>
          </cell>
          <cell r="F12813" t="str">
            <v>ПЛАСТИК</v>
          </cell>
        </row>
        <row r="12814">
          <cell r="A12814" t="str">
            <v>EF11-M</v>
          </cell>
          <cell r="B12814" t="str">
            <v>ELFAR</v>
          </cell>
          <cell r="C12814" t="str">
            <v xml:space="preserve"> Кашпо ПРИЗ 11л мрамор</v>
          </cell>
          <cell r="E12814" t="str">
            <v>Россия</v>
          </cell>
          <cell r="F12814" t="str">
            <v>ПЛАСТИК</v>
          </cell>
        </row>
        <row r="12815">
          <cell r="A12815" t="str">
            <v>EFI105</v>
          </cell>
          <cell r="B12815" t="str">
            <v>ELFAR</v>
          </cell>
          <cell r="C12815" t="str">
            <v xml:space="preserve"> Кашпо квадратное ИРИС 10.5л с поддоном</v>
          </cell>
          <cell r="E12815" t="str">
            <v>Россия</v>
          </cell>
          <cell r="F12815" t="str">
            <v>ПЛАСТИК</v>
          </cell>
        </row>
        <row r="12816">
          <cell r="A12816" t="str">
            <v>EFI11</v>
          </cell>
          <cell r="B12816" t="str">
            <v>ELFAR</v>
          </cell>
          <cell r="C12816" t="str">
            <v xml:space="preserve"> Кашпо квадратное ИРИС 1.1л с поддоном</v>
          </cell>
          <cell r="E12816" t="str">
            <v>Россия</v>
          </cell>
          <cell r="F12816" t="str">
            <v>ПЛАСТИК</v>
          </cell>
        </row>
        <row r="12817">
          <cell r="A12817" t="str">
            <v>S2004</v>
          </cell>
          <cell r="B12817" t="str">
            <v>C&amp;S</v>
          </cell>
          <cell r="C12817" t="str">
            <v xml:space="preserve"> Тарелка десертная ОДАС 21см круглая</v>
          </cell>
          <cell r="D12817" t="str">
            <v xml:space="preserve"> AUDACE PLATE 210</v>
          </cell>
          <cell r="E12817" t="str">
            <v>Китай</v>
          </cell>
          <cell r="F12817" t="str">
            <v>ФАРФОР</v>
          </cell>
        </row>
        <row r="12818">
          <cell r="A12818" t="str">
            <v>S2109</v>
          </cell>
          <cell r="B12818" t="str">
            <v>C&amp;S</v>
          </cell>
          <cell r="C12818" t="str">
            <v xml:space="preserve"> Тарелка для пасты ОДАС 27.5см</v>
          </cell>
          <cell r="D12818" t="str">
            <v xml:space="preserve"> AUDACE PASTA PLATE 275</v>
          </cell>
          <cell r="E12818" t="str">
            <v>Китай</v>
          </cell>
          <cell r="F12818" t="str">
            <v>ФАРФОР</v>
          </cell>
        </row>
        <row r="12819">
          <cell r="A12819" t="str">
            <v>L2762</v>
          </cell>
          <cell r="B12819" t="str">
            <v>C&amp;S</v>
          </cell>
          <cell r="C12819" t="str">
            <v xml:space="preserve"> Фужер для шампанского СЮБЛИМ 210мл</v>
          </cell>
          <cell r="D12819" t="str">
            <v xml:space="preserve"> SUBLYM FLUTE 210ml</v>
          </cell>
          <cell r="E12819" t="str">
            <v>Франция</v>
          </cell>
          <cell r="F12819" t="str">
            <v>СТЕКЛО</v>
          </cell>
        </row>
        <row r="12820">
          <cell r="A12820" t="str">
            <v>L2761</v>
          </cell>
          <cell r="B12820" t="str">
            <v>C&amp;S</v>
          </cell>
          <cell r="C12820" t="str">
            <v xml:space="preserve"> Фужер для вина СЮБЛИМ 350мл</v>
          </cell>
          <cell r="D12820" t="str">
            <v xml:space="preserve"> SUBLYM STEMMED GLASS 350ml</v>
          </cell>
          <cell r="E12820" t="str">
            <v>Франция</v>
          </cell>
          <cell r="F12820" t="str">
            <v>СТЕКЛО</v>
          </cell>
        </row>
        <row r="12821">
          <cell r="A12821" t="str">
            <v>L2760</v>
          </cell>
          <cell r="B12821" t="str">
            <v>C&amp;S</v>
          </cell>
          <cell r="C12821" t="str">
            <v xml:space="preserve"> Фужер для вина СЮБЛИМ 450мл</v>
          </cell>
          <cell r="D12821" t="str">
            <v xml:space="preserve"> SUBLYM STEMMED GLASS 450ml</v>
          </cell>
          <cell r="E12821" t="str">
            <v>Франция</v>
          </cell>
          <cell r="F12821" t="str">
            <v>СТЕКЛО</v>
          </cell>
        </row>
        <row r="12822">
          <cell r="A12822" t="str">
            <v>L2758</v>
          </cell>
          <cell r="B12822" t="str">
            <v>C&amp;S</v>
          </cell>
          <cell r="C12822" t="str">
            <v xml:space="preserve"> Фужер для вина СЮБЛИМ 550мл</v>
          </cell>
          <cell r="D12822" t="str">
            <v xml:space="preserve"> SUBLYM STEMMED GLASS 550ml</v>
          </cell>
          <cell r="E12822" t="str">
            <v>Франция</v>
          </cell>
          <cell r="F12822" t="str">
            <v>СТЕКЛО</v>
          </cell>
        </row>
        <row r="12823">
          <cell r="A12823" t="str">
            <v>E6101</v>
          </cell>
          <cell r="B12823" t="str">
            <v>C&amp;S</v>
          </cell>
          <cell r="C12823" t="str">
            <v xml:space="preserve"> Фужер для красного вина ГРАН СЕПАЖ 470мл</v>
          </cell>
          <cell r="D12823" t="str">
            <v xml:space="preserve"> GRANDS CEPAGES RED WINE STEM.GL 470ml</v>
          </cell>
          <cell r="E12823" t="str">
            <v>Франция</v>
          </cell>
          <cell r="F12823" t="str">
            <v>СТЕКЛО</v>
          </cell>
        </row>
        <row r="12824">
          <cell r="A12824" t="str">
            <v>E6245</v>
          </cell>
          <cell r="B12824" t="str">
            <v>C&amp;S</v>
          </cell>
          <cell r="C12824" t="str">
            <v xml:space="preserve"> Фужер для красного вина ГРАН СЕПАЖ 620мл</v>
          </cell>
          <cell r="D12824" t="str">
            <v xml:space="preserve"> GRANDS CEPAGES RED WINE STEM.GL 620ml</v>
          </cell>
          <cell r="E12824" t="str">
            <v>Франция</v>
          </cell>
          <cell r="F12824" t="str">
            <v>СТЕКЛО</v>
          </cell>
        </row>
        <row r="12825">
          <cell r="A12825" t="str">
            <v>E6250</v>
          </cell>
          <cell r="B12825" t="str">
            <v>C&amp;S</v>
          </cell>
          <cell r="C12825" t="str">
            <v xml:space="preserve"> Фужер для шампанского ГРАН СЕПАЖ 240мл</v>
          </cell>
          <cell r="D12825" t="str">
            <v xml:space="preserve"> GRANDS CEPAGES FLUTE 240ml</v>
          </cell>
          <cell r="E12825" t="str">
            <v>Франция</v>
          </cell>
          <cell r="F12825" t="str">
            <v>СТЕКЛО</v>
          </cell>
        </row>
        <row r="12826">
          <cell r="A12826" t="str">
            <v>G0935</v>
          </cell>
          <cell r="B12826" t="str">
            <v>C&amp;S</v>
          </cell>
          <cell r="C12826" t="str">
            <v xml:space="preserve"> Фужер для красного вина ГРАН СЕПАЖ 350мл</v>
          </cell>
          <cell r="D12826" t="str">
            <v xml:space="preserve"> RED WINE GRANDS CEPAGES STEMMED GLASS 350ml</v>
          </cell>
          <cell r="E12826" t="str">
            <v>Франция</v>
          </cell>
          <cell r="F12826" t="str">
            <v>СТЕКЛО</v>
          </cell>
        </row>
        <row r="12827">
          <cell r="A12827" t="str">
            <v>J8742</v>
          </cell>
          <cell r="B12827" t="str">
            <v>C&amp;S</v>
          </cell>
          <cell r="C12827" t="str">
            <v xml:space="preserve"> Фужер для красного вина РИВИЛАП  450мл</v>
          </cell>
          <cell r="D12827" t="str">
            <v xml:space="preserve"> REVEAL'UP INTENSE STEMMED GLASS 450ml</v>
          </cell>
          <cell r="E12827" t="str">
            <v>Франция</v>
          </cell>
          <cell r="F12827" t="str">
            <v>СТЕКЛО</v>
          </cell>
        </row>
        <row r="12828">
          <cell r="A12828" t="str">
            <v>J9014</v>
          </cell>
          <cell r="B12828" t="str">
            <v>C&amp;S</v>
          </cell>
          <cell r="C12828" t="str">
            <v xml:space="preserve"> Фужер для красного вина РИВИЛАП  550мл</v>
          </cell>
          <cell r="D12828" t="str">
            <v xml:space="preserve"> REVEAL'UP INTENSE STEMMED GLASS 550ml</v>
          </cell>
          <cell r="E12828" t="str">
            <v>Франция</v>
          </cell>
          <cell r="F12828" t="str">
            <v>СТЕКЛО</v>
          </cell>
        </row>
        <row r="12829">
          <cell r="A12829" t="str">
            <v>J8743</v>
          </cell>
          <cell r="B12829" t="str">
            <v>C&amp;S</v>
          </cell>
          <cell r="C12829" t="str">
            <v xml:space="preserve"> Фужер для белого вина РИВИЛАП 390мл</v>
          </cell>
          <cell r="D12829" t="str">
            <v xml:space="preserve"> SOFT REVEAL UP STEMMED GLASS 390ml</v>
          </cell>
          <cell r="E12829" t="str">
            <v>Франция</v>
          </cell>
          <cell r="F12829" t="str">
            <v>СТЕКЛО</v>
          </cell>
        </row>
        <row r="12830">
          <cell r="A12830" t="str">
            <v>J8907</v>
          </cell>
          <cell r="B12830" t="str">
            <v>C&amp;S</v>
          </cell>
          <cell r="C12830" t="str">
            <v xml:space="preserve"> Фужер для шампанского РИВИЛАП 210мл</v>
          </cell>
          <cell r="D12830" t="str">
            <v xml:space="preserve"> REVEAL'UP STEMMED GLASS 210ml</v>
          </cell>
          <cell r="E12830" t="str">
            <v>Франция</v>
          </cell>
          <cell r="F12830" t="str">
            <v>СТЕКЛО</v>
          </cell>
        </row>
        <row r="12831">
          <cell r="A12831" t="str">
            <v>48024-1</v>
          </cell>
          <cell r="B12831" t="str">
            <v>C&amp;S</v>
          </cell>
          <cell r="C12831" t="str">
            <v xml:space="preserve"> Набор фужеров для шампанского КАБЕРНЕ 6шт 160мл</v>
          </cell>
          <cell r="D12831" t="str">
            <v xml:space="preserve"> CABERNET FLUTE 16</v>
          </cell>
          <cell r="E12831" t="str">
            <v>Франция</v>
          </cell>
          <cell r="F12831" t="str">
            <v>КВАРКС</v>
          </cell>
        </row>
        <row r="12832">
          <cell r="A12832" t="str">
            <v>46973-1</v>
          </cell>
          <cell r="B12832" t="str">
            <v>C&amp;S</v>
          </cell>
          <cell r="C12832" t="str">
            <v xml:space="preserve"> Набор фужеров для вина КАБЕРНЕ ТЮЛЬПАН 6шт 350м</v>
          </cell>
          <cell r="D12832" t="str">
            <v xml:space="preserve"> CABERNET TULIP STEMMED GLASS 35</v>
          </cell>
          <cell r="E12832" t="str">
            <v>Франция</v>
          </cell>
          <cell r="F12832" t="str">
            <v>КВАРКС</v>
          </cell>
        </row>
        <row r="12833">
          <cell r="A12833" t="str">
            <v>46888-1</v>
          </cell>
          <cell r="B12833" t="str">
            <v>C&amp;S</v>
          </cell>
          <cell r="C12833" t="str">
            <v xml:space="preserve"> Набор фужеров (бокалов) для вина КАБЕРНЕ ТЮЛЬПАН 6шт 580мл</v>
          </cell>
          <cell r="D12833" t="str">
            <v xml:space="preserve"> CABERNET TULIP STEMMED GLASS 58</v>
          </cell>
          <cell r="E12833" t="str">
            <v>Франция</v>
          </cell>
          <cell r="F12833" t="str">
            <v>КВАРКС</v>
          </cell>
        </row>
        <row r="12834">
          <cell r="A12834" t="str">
            <v>E9041-1</v>
          </cell>
          <cell r="B12834" t="str">
            <v>C&amp;S</v>
          </cell>
          <cell r="C12834" t="str">
            <v xml:space="preserve"> Набор фужеров (бокалов) для красного вина ОПЕН АП 4шт 550мл</v>
          </cell>
          <cell r="D12834" t="str">
            <v xml:space="preserve"> OPEN UP TANNIC STEMMED GLASS 55</v>
          </cell>
          <cell r="E12834" t="str">
            <v>Франция</v>
          </cell>
          <cell r="F12834" t="str">
            <v>СТЕКЛО</v>
          </cell>
        </row>
        <row r="12835">
          <cell r="A12835" t="str">
            <v>D1458-1</v>
          </cell>
          <cell r="B12835" t="str">
            <v>C&amp;S</v>
          </cell>
          <cell r="C12835" t="str">
            <v xml:space="preserve"> Набор фужеров (бокалов) для вина универсальный ОПЕН АП 4шт 400мл</v>
          </cell>
          <cell r="D12835" t="str">
            <v xml:space="preserve"> UNIVERSAL TASTING OPEN UP STEMGLASS 40</v>
          </cell>
          <cell r="E12835" t="str">
            <v>Франция</v>
          </cell>
          <cell r="F12835" t="str">
            <v>СТЕКЛО</v>
          </cell>
        </row>
        <row r="12836">
          <cell r="A12836" t="str">
            <v>D1481-1</v>
          </cell>
          <cell r="B12836" t="str">
            <v>C&amp;S</v>
          </cell>
          <cell r="C12836" t="str">
            <v xml:space="preserve"> Набор фужеров (бокалов) для сладкого вина ОПЕН АП  4шт270мл</v>
          </cell>
          <cell r="D12836" t="str">
            <v xml:space="preserve"> SWEET OPEN UP STEMMED GLASS 27</v>
          </cell>
          <cell r="E12836" t="str">
            <v>Франция</v>
          </cell>
          <cell r="F12836" t="str">
            <v>СТЕКЛО</v>
          </cell>
        </row>
        <row r="12837">
          <cell r="A12837" t="str">
            <v>D0907-1</v>
          </cell>
          <cell r="B12837" t="str">
            <v>C&amp;S</v>
          </cell>
          <cell r="C12837" t="str">
            <v xml:space="preserve"> Набор фужеров (бокалов) для шампанского ОПЕН АП 4шт200мл</v>
          </cell>
          <cell r="D12837" t="str">
            <v xml:space="preserve"> OPEN UP EFFERVESCENT FLUTE 20</v>
          </cell>
          <cell r="E12837" t="str">
            <v>Франция</v>
          </cell>
          <cell r="F12837" t="str">
            <v>СТЕКЛО</v>
          </cell>
        </row>
        <row r="12838">
          <cell r="A12838" t="str">
            <v>E5210-1</v>
          </cell>
          <cell r="B12838" t="str">
            <v>C&amp;S</v>
          </cell>
          <cell r="C12838" t="str">
            <v xml:space="preserve"> Набор фужеров ОПЕН АП 4шт 110мл</v>
          </cell>
          <cell r="D12838" t="str">
            <v xml:space="preserve"> OPEN UP COOL STEMMED GLASS 11</v>
          </cell>
          <cell r="E12838" t="str">
            <v>Франция</v>
          </cell>
          <cell r="F12838" t="str">
            <v>СТЕКЛО</v>
          </cell>
        </row>
        <row r="12839">
          <cell r="A12839" t="str">
            <v>E5204</v>
          </cell>
          <cell r="B12839" t="str">
            <v>C&amp;S</v>
          </cell>
          <cell r="C12839" t="str">
            <v xml:space="preserve"> Бокал для пунша ОПЕН АП 290мл</v>
          </cell>
          <cell r="D12839" t="str">
            <v xml:space="preserve"> OPEN UP WARM TUMBLER 29</v>
          </cell>
          <cell r="E12839" t="str">
            <v>Франция</v>
          </cell>
          <cell r="F12839" t="str">
            <v>СТЕКЛО</v>
          </cell>
        </row>
        <row r="12840">
          <cell r="A12840" t="str">
            <v>E6686</v>
          </cell>
          <cell r="B12840" t="str">
            <v>C&amp;S</v>
          </cell>
          <cell r="C12840" t="str">
            <v xml:space="preserve"> Фужер для бренди АРДАН ОПЕН АП 390мл</v>
          </cell>
          <cell r="D12840" t="str">
            <v xml:space="preserve"> OPEN UP ARDENT BRANDY 39</v>
          </cell>
          <cell r="E12840" t="str">
            <v>Франция</v>
          </cell>
          <cell r="F12840" t="str">
            <v>СТЕКЛО</v>
          </cell>
        </row>
        <row r="12841">
          <cell r="A12841" t="str">
            <v>G3096</v>
          </cell>
          <cell r="B12841" t="str">
            <v>C&amp;S</v>
          </cell>
          <cell r="C12841" t="str">
            <v xml:space="preserve"> Декантер ОПЕН АП СПИРИТ 1л</v>
          </cell>
          <cell r="D12841" t="str">
            <v xml:space="preserve"> OPEN UP SPIRITS DECANTER</v>
          </cell>
          <cell r="E12841" t="str">
            <v>Румыния</v>
          </cell>
          <cell r="F12841" t="str">
            <v>СТЕКЛО</v>
          </cell>
        </row>
        <row r="12842">
          <cell r="A12842" t="str">
            <v>E9041</v>
          </cell>
          <cell r="B12842" t="str">
            <v>C&amp;S</v>
          </cell>
          <cell r="C12842" t="str">
            <v xml:space="preserve"> Фужер для красного вина ОПЕН АП 550мл</v>
          </cell>
          <cell r="D12842" t="str">
            <v xml:space="preserve"> OPEN UP TANNIC STEMMED GLASS 55</v>
          </cell>
          <cell r="E12842" t="str">
            <v>Франция</v>
          </cell>
          <cell r="F12842" t="str">
            <v>СТЕКЛО</v>
          </cell>
        </row>
        <row r="12843">
          <cell r="A12843" t="str">
            <v>G8566</v>
          </cell>
          <cell r="B12843" t="str">
            <v>C&amp;S</v>
          </cell>
          <cell r="C12843" t="str">
            <v xml:space="preserve"> Декантер ГРАНД ФИНАЛЕ 1.4л</v>
          </cell>
          <cell r="D12843" t="str">
            <v xml:space="preserve"> GRAND FINALE DECANTER 1,4L</v>
          </cell>
          <cell r="E12843" t="str">
            <v>Франция</v>
          </cell>
          <cell r="F12843" t="str">
            <v>СТЕКЛО</v>
          </cell>
        </row>
        <row r="12844">
          <cell r="A12844" t="str">
            <v>46978-1</v>
          </cell>
          <cell r="B12844" t="str">
            <v>C&amp;S</v>
          </cell>
          <cell r="C12844" t="str">
            <v xml:space="preserve"> Набор фужеров (бокалов) для вина КАБЕРНЕ ТЮЛЬПАН 6шт 250мл</v>
          </cell>
          <cell r="D12844" t="str">
            <v xml:space="preserve"> CABERNET TULIP STEMMED GLASS 25</v>
          </cell>
          <cell r="E12844" t="str">
            <v>Франция</v>
          </cell>
          <cell r="F12844" t="str">
            <v>КВАРКС</v>
          </cell>
        </row>
        <row r="12845">
          <cell r="A12845" t="str">
            <v>47017-1</v>
          </cell>
          <cell r="B12845" t="str">
            <v>C&amp;S</v>
          </cell>
          <cell r="C12845" t="str">
            <v xml:space="preserve"> Набор фужеров для вина КАБЕРНЕ БАЛЛОН 6шт 470мл</v>
          </cell>
          <cell r="D12845" t="str">
            <v xml:space="preserve"> CABERNET BALLOON STEMMED GLASS 47</v>
          </cell>
          <cell r="E12845" t="str">
            <v>Франция</v>
          </cell>
          <cell r="F12845" t="str">
            <v>КВАРКС</v>
          </cell>
        </row>
        <row r="12846">
          <cell r="A12846" t="str">
            <v>E5358-1</v>
          </cell>
          <cell r="B12846" t="str">
            <v>C&amp;S</v>
          </cell>
          <cell r="C12846" t="str">
            <v xml:space="preserve"> Набор рюмок КАБЕРНЕ 6шт 70мл</v>
          </cell>
          <cell r="D12846" t="str">
            <v xml:space="preserve"> CABERNET STEMMED GLASS 7</v>
          </cell>
          <cell r="E12846" t="str">
            <v>Франция</v>
          </cell>
          <cell r="F12846" t="str">
            <v>КВАРКС</v>
          </cell>
        </row>
        <row r="12847">
          <cell r="A12847" t="str">
            <v>D0907</v>
          </cell>
          <cell r="B12847" t="str">
            <v>C&amp;S</v>
          </cell>
          <cell r="C12847" t="str">
            <v xml:space="preserve"> Фужер для шампанского ОПЕН АП 200мл</v>
          </cell>
          <cell r="D12847" t="str">
            <v xml:space="preserve"> OPEN UP EFFERVESCENT FLUTE 20</v>
          </cell>
          <cell r="E12847" t="str">
            <v>Франция</v>
          </cell>
          <cell r="F12847" t="str">
            <v>СТЕКЛО</v>
          </cell>
        </row>
        <row r="12848">
          <cell r="A12848" t="str">
            <v>D1458</v>
          </cell>
          <cell r="B12848" t="str">
            <v>C&amp;S</v>
          </cell>
          <cell r="C12848" t="str">
            <v xml:space="preserve"> Фужер для вина универсальный ОПЕН АП 400мл</v>
          </cell>
          <cell r="D12848" t="str">
            <v xml:space="preserve"> UNIVERSAL TASTING OPEN UP STEMGLASS 40</v>
          </cell>
          <cell r="E12848" t="str">
            <v>Франция</v>
          </cell>
          <cell r="F12848" t="str">
            <v>СТЕКЛО</v>
          </cell>
        </row>
        <row r="12849">
          <cell r="A12849" t="str">
            <v>D1481</v>
          </cell>
          <cell r="B12849" t="str">
            <v>C&amp;S</v>
          </cell>
          <cell r="C12849" t="str">
            <v xml:space="preserve"> Фужер (бокал) для сладких вин ОПЕН АП 270мл</v>
          </cell>
          <cell r="D12849" t="str">
            <v xml:space="preserve"> SWEET OPEN UP STEMMED GLASS 27</v>
          </cell>
          <cell r="E12849" t="str">
            <v>Франция</v>
          </cell>
          <cell r="F12849" t="str">
            <v>СТЕКЛО</v>
          </cell>
        </row>
        <row r="12850">
          <cell r="A12850" t="str">
            <v>D2142</v>
          </cell>
          <cell r="B12850" t="str">
            <v>C&amp;S</v>
          </cell>
          <cell r="C12850" t="str">
            <v xml:space="preserve"> Декантер OPENING 0.9л</v>
          </cell>
          <cell r="D12850" t="str">
            <v xml:space="preserve"> OPENING CARAFE 0,9L</v>
          </cell>
          <cell r="E12850" t="str">
            <v>Румыния</v>
          </cell>
          <cell r="F12850" t="str">
            <v>СТЕКЛО</v>
          </cell>
        </row>
        <row r="12851">
          <cell r="A12851" t="str">
            <v>E5210</v>
          </cell>
          <cell r="B12851" t="str">
            <v>C&amp;S</v>
          </cell>
          <cell r="C12851" t="str">
            <v xml:space="preserve"> Фужер (бокал) ОПЕН АП 110мл</v>
          </cell>
          <cell r="D12851" t="str">
            <v xml:space="preserve"> OPEN UP COOL STEMMED GLASS 11</v>
          </cell>
          <cell r="E12851" t="str">
            <v>Франция</v>
          </cell>
          <cell r="F12851" t="str">
            <v>СТЕКЛО</v>
          </cell>
        </row>
        <row r="12852">
          <cell r="A12852" t="str">
            <v>S2033</v>
          </cell>
          <cell r="B12852" t="str">
            <v>C&amp;S</v>
          </cell>
          <cell r="C12852" t="str">
            <v xml:space="preserve"> Блюдце ОДАС 15см</v>
          </cell>
          <cell r="D12852" t="str">
            <v xml:space="preserve"> AUDACE SAUCER 150</v>
          </cell>
          <cell r="E12852" t="str">
            <v>Индонезия</v>
          </cell>
          <cell r="F12852" t="str">
            <v>ФАРФОР</v>
          </cell>
        </row>
        <row r="12853">
          <cell r="A12853" t="str">
            <v>S2077</v>
          </cell>
          <cell r="B12853" t="str">
            <v>C&amp;S</v>
          </cell>
          <cell r="C12853" t="str">
            <v xml:space="preserve"> Солонка ОДАС</v>
          </cell>
          <cell r="D12853" t="str">
            <v xml:space="preserve"> AUDACE SALT SHAKER</v>
          </cell>
          <cell r="E12853" t="str">
            <v>Индонезия</v>
          </cell>
          <cell r="F12853" t="str">
            <v>ФАРФОР</v>
          </cell>
        </row>
        <row r="12854">
          <cell r="A12854" t="str">
            <v>S2102</v>
          </cell>
          <cell r="B12854" t="str">
            <v>C&amp;S</v>
          </cell>
          <cell r="C12854" t="str">
            <v xml:space="preserve"> Тарелка ОДАС 26см квадратная</v>
          </cell>
          <cell r="D12854" t="str">
            <v xml:space="preserve"> AUDACE SQUARE PLATE 260</v>
          </cell>
          <cell r="E12854" t="str">
            <v>Индонезия</v>
          </cell>
          <cell r="F12854" t="str">
            <v>ФАРФОР</v>
          </cell>
        </row>
        <row r="12855">
          <cell r="A12855" t="str">
            <v>S0117</v>
          </cell>
          <cell r="B12855" t="str">
            <v>C&amp;S</v>
          </cell>
          <cell r="C12855" t="str">
            <v xml:space="preserve"> Молочник ЭМБАССИ УАЙТ 140мл</v>
          </cell>
          <cell r="D12855" t="str">
            <v xml:space="preserve"> EMBASSY WHITE CREAMER 14cl</v>
          </cell>
          <cell r="E12855" t="str">
            <v>Малайзия</v>
          </cell>
          <cell r="F12855" t="str">
            <v>ФАРФОР</v>
          </cell>
        </row>
        <row r="12856">
          <cell r="A12856" t="str">
            <v>S0130</v>
          </cell>
          <cell r="B12856" t="str">
            <v>C&amp;S</v>
          </cell>
          <cell r="C12856" t="str">
            <v xml:space="preserve"> Бульонница ЭМБАССИ УАЙТ 270мл</v>
          </cell>
          <cell r="D12856" t="str">
            <v xml:space="preserve"> EMBASSY WHITE SOUP CUP 27cl</v>
          </cell>
          <cell r="E12856" t="str">
            <v>Малайзия</v>
          </cell>
          <cell r="F12856" t="str">
            <v>ФАРФОР</v>
          </cell>
        </row>
        <row r="12857">
          <cell r="A12857" t="str">
            <v>S0414</v>
          </cell>
          <cell r="B12857" t="str">
            <v>C&amp;S</v>
          </cell>
          <cell r="C12857" t="str">
            <v xml:space="preserve"> Салатник САТИНИК 17см</v>
          </cell>
          <cell r="D12857" t="str">
            <v xml:space="preserve"> SATINIQUE SMALL BOWL 170</v>
          </cell>
          <cell r="E12857" t="str">
            <v>Малайзия</v>
          </cell>
          <cell r="F12857" t="str">
            <v>ФАРФОР</v>
          </cell>
        </row>
        <row r="12858">
          <cell r="A12858" t="str">
            <v>S0438</v>
          </cell>
          <cell r="B12858" t="str">
            <v>C&amp;S</v>
          </cell>
          <cell r="C12858" t="str">
            <v xml:space="preserve"> Чашка САТИНИК 270мл</v>
          </cell>
          <cell r="D12858" t="str">
            <v xml:space="preserve"> SATINIQUE STACKABLE CUP 27</v>
          </cell>
          <cell r="E12858" t="str">
            <v>Малайзия</v>
          </cell>
          <cell r="F12858" t="str">
            <v>ФАРФОР</v>
          </cell>
        </row>
        <row r="12859">
          <cell r="A12859" t="str">
            <v>S0440</v>
          </cell>
          <cell r="B12859" t="str">
            <v>C&amp;S</v>
          </cell>
          <cell r="C12859" t="str">
            <v xml:space="preserve"> Бульонница САТИНИК 300мл</v>
          </cell>
          <cell r="D12859" t="str">
            <v xml:space="preserve"> SATINIQUE BOUILLON BOWL 30</v>
          </cell>
          <cell r="E12859" t="str">
            <v>Малайзия</v>
          </cell>
          <cell r="F12859" t="str">
            <v>ФАРФОР</v>
          </cell>
        </row>
        <row r="12860">
          <cell r="A12860" t="str">
            <v>S0450</v>
          </cell>
          <cell r="B12860" t="str">
            <v>C&amp;S</v>
          </cell>
          <cell r="C12860" t="str">
            <v xml:space="preserve"> Салатник САТИНИК 12см</v>
          </cell>
          <cell r="D12860" t="str">
            <v xml:space="preserve"> SATINIQUE BOWL 12cm</v>
          </cell>
          <cell r="E12860" t="str">
            <v>Малайзия</v>
          </cell>
          <cell r="F12860" t="str">
            <v>ФАРФОР</v>
          </cell>
        </row>
        <row r="12861">
          <cell r="A12861" t="str">
            <v>S0415</v>
          </cell>
          <cell r="B12861" t="str">
            <v>C&amp;S</v>
          </cell>
          <cell r="C12861" t="str">
            <v xml:space="preserve"> Тарелка САТИНИК 15см квадратная</v>
          </cell>
          <cell r="D12861" t="str">
            <v xml:space="preserve"> SATINIQUE SQUARE PLATE 150</v>
          </cell>
          <cell r="E12861" t="str">
            <v>Малайзия</v>
          </cell>
          <cell r="F12861" t="str">
            <v>ФАРФОР</v>
          </cell>
        </row>
        <row r="12862">
          <cell r="A12862" t="str">
            <v>S0441</v>
          </cell>
          <cell r="B12862" t="str">
            <v>C&amp;S</v>
          </cell>
          <cell r="C12862" t="str">
            <v xml:space="preserve"> Блюдце САТИНИК 15см квадратное</v>
          </cell>
          <cell r="D12862" t="str">
            <v xml:space="preserve"> SATINIQUE SQUARE SAUCER 150</v>
          </cell>
          <cell r="E12862" t="str">
            <v>Малайзия</v>
          </cell>
          <cell r="F12862" t="str">
            <v>ФАРФОР</v>
          </cell>
        </row>
        <row r="12863">
          <cell r="A12863" t="str">
            <v>D2137</v>
          </cell>
          <cell r="B12863" t="str">
            <v>C&amp;S</v>
          </cell>
          <cell r="C12863" t="str">
            <v xml:space="preserve"> Декантер СВЕЖЕСТЬ 1л</v>
          </cell>
          <cell r="D12863" t="str">
            <v xml:space="preserve"> DECANTER FRESHNESS 1L 33.75oz</v>
          </cell>
          <cell r="E12863" t="str">
            <v>Румыния</v>
          </cell>
          <cell r="F12863" t="str">
            <v>СТЕКЛО</v>
          </cell>
        </row>
        <row r="12864">
          <cell r="A12864" t="str">
            <v>D2141</v>
          </cell>
          <cell r="B12864" t="str">
            <v>C&amp;S</v>
          </cell>
          <cell r="C12864" t="str">
            <v xml:space="preserve"> Декантер ВИНАРМОНИ 1.1л</v>
          </cell>
          <cell r="D12864" t="str">
            <v xml:space="preserve"> DECANTER VINARMONY 1.1L 37oz</v>
          </cell>
          <cell r="E12864" t="str">
            <v>Франция</v>
          </cell>
          <cell r="F12864" t="str">
            <v>СТЕКЛО</v>
          </cell>
        </row>
        <row r="12865">
          <cell r="A12865" t="str">
            <v>D9302</v>
          </cell>
          <cell r="B12865" t="str">
            <v>C&amp;S</v>
          </cell>
          <cell r="C12865" t="str">
            <v xml:space="preserve"> Декантер ОПЕН АП 2.2л</v>
          </cell>
          <cell r="D12865" t="str">
            <v xml:space="preserve"> OPEN UP DECANTER 2,2L</v>
          </cell>
          <cell r="E12865" t="str">
            <v>Румыния</v>
          </cell>
          <cell r="F12865" t="str">
            <v>СТЕКЛО</v>
          </cell>
        </row>
        <row r="12866">
          <cell r="A12866" t="str">
            <v>D6652</v>
          </cell>
          <cell r="B12866" t="str">
            <v>C&amp;S</v>
          </cell>
          <cell r="C12866" t="str">
            <v xml:space="preserve"> Декнтер АМФОРА 1.5л</v>
          </cell>
          <cell r="D12866" t="str">
            <v xml:space="preserve"> AMPHORIA CARAFE</v>
          </cell>
          <cell r="E12866" t="str">
            <v>Румыния</v>
          </cell>
          <cell r="F12866" t="str">
            <v>СТЕКЛО</v>
          </cell>
        </row>
        <row r="12867">
          <cell r="A12867" t="str">
            <v>U1861</v>
          </cell>
          <cell r="B12867" t="str">
            <v>C&amp;S</v>
          </cell>
          <cell r="C12867" t="str">
            <v xml:space="preserve"> Фужер для вина ОПТИМУМ 400мл</v>
          </cell>
          <cell r="D12867" t="str">
            <v xml:space="preserve"> OPTIMUM STEMMED GLASS 40</v>
          </cell>
          <cell r="E12867" t="str">
            <v>Франция</v>
          </cell>
          <cell r="F12867" t="str">
            <v>СТЕКЛО</v>
          </cell>
        </row>
        <row r="12868">
          <cell r="A12868" t="str">
            <v>S0412</v>
          </cell>
          <cell r="B12868" t="str">
            <v>C&amp;S</v>
          </cell>
          <cell r="C12868" t="str">
            <v xml:space="preserve"> Тарелка САТИНИК 25.5см квадратная</v>
          </cell>
          <cell r="D12868" t="str">
            <v xml:space="preserve"> SATINIQUE SQUARE PLATE 255</v>
          </cell>
          <cell r="E12868" t="str">
            <v>Малайзия</v>
          </cell>
          <cell r="F12868" t="str">
            <v>ФАРФОР</v>
          </cell>
        </row>
        <row r="12869">
          <cell r="A12869" t="str">
            <v>T5206</v>
          </cell>
          <cell r="B12869" t="str">
            <v>C&amp;S</v>
          </cell>
          <cell r="C12869" t="str">
            <v xml:space="preserve"> Ложка десертная ЭЦЦО</v>
          </cell>
          <cell r="D12869" t="str">
            <v xml:space="preserve"> EZZO DESSERT SPOON</v>
          </cell>
          <cell r="E12869" t="str">
            <v>Китай</v>
          </cell>
          <cell r="F12869" t="str">
            <v>МЕТАЛЛ</v>
          </cell>
        </row>
        <row r="12870">
          <cell r="A12870" t="str">
            <v>T5208</v>
          </cell>
          <cell r="B12870" t="str">
            <v>C&amp;S</v>
          </cell>
          <cell r="C12870" t="str">
            <v xml:space="preserve"> Нож десертный ЭЦЦО</v>
          </cell>
          <cell r="D12870" t="str">
            <v xml:space="preserve"> MONOBLOC EZZO KNIFE</v>
          </cell>
          <cell r="E12870" t="str">
            <v>Китай</v>
          </cell>
          <cell r="F12870" t="str">
            <v>МЕТАЛЛ</v>
          </cell>
        </row>
        <row r="12871">
          <cell r="A12871" t="str">
            <v>T5211</v>
          </cell>
          <cell r="B12871" t="str">
            <v>C&amp;S</v>
          </cell>
          <cell r="C12871" t="str">
            <v xml:space="preserve"> Ложка для мокко ЭЦЦО</v>
          </cell>
          <cell r="D12871" t="str">
            <v xml:space="preserve"> EZZO MOKA SPOON</v>
          </cell>
          <cell r="E12871" t="str">
            <v>Китай</v>
          </cell>
          <cell r="F12871" t="str">
            <v>МЕТАЛЛ</v>
          </cell>
        </row>
        <row r="12872">
          <cell r="A12872" t="str">
            <v>S0537</v>
          </cell>
          <cell r="B12872" t="str">
            <v>C&amp;S</v>
          </cell>
          <cell r="C12872" t="str">
            <v xml:space="preserve"> Чашка ГИНСЕНГ 180мл</v>
          </cell>
          <cell r="D12872" t="str">
            <v xml:space="preserve"> GINSENG STACKABLE CUP 18</v>
          </cell>
          <cell r="E12872" t="str">
            <v>Малайзия</v>
          </cell>
          <cell r="F12872" t="str">
            <v>ФАРФОР</v>
          </cell>
        </row>
        <row r="12873">
          <cell r="A12873" t="str">
            <v>S0541</v>
          </cell>
          <cell r="B12873" t="str">
            <v>C&amp;S</v>
          </cell>
          <cell r="C12873" t="str">
            <v xml:space="preserve"> Блюдце ГИНСЕНГ 15см квадратное</v>
          </cell>
          <cell r="D12873" t="str">
            <v xml:space="preserve"> GINSENG SQUARE SAUCER 150</v>
          </cell>
          <cell r="E12873" t="str">
            <v>Малайзия</v>
          </cell>
          <cell r="F12873" t="str">
            <v>ФАРФОР</v>
          </cell>
        </row>
        <row r="12874">
          <cell r="A12874" t="str">
            <v>S0512</v>
          </cell>
          <cell r="B12874" t="str">
            <v>C&amp;S</v>
          </cell>
          <cell r="C12874" t="str">
            <v xml:space="preserve"> Тарелка ГИНСЕНГ 25.5см квадратная</v>
          </cell>
          <cell r="D12874" t="str">
            <v xml:space="preserve"> GINSENG SQUARE PLATE 255</v>
          </cell>
          <cell r="E12874" t="str">
            <v>Малайзия</v>
          </cell>
          <cell r="F12874" t="str">
            <v>ФАРФОР</v>
          </cell>
        </row>
        <row r="12875">
          <cell r="A12875" t="str">
            <v>S0515</v>
          </cell>
          <cell r="B12875" t="str">
            <v>C&amp;S</v>
          </cell>
          <cell r="C12875" t="str">
            <v xml:space="preserve"> Тарелка ГИНСЕНГ 15см квадратная</v>
          </cell>
          <cell r="D12875" t="str">
            <v xml:space="preserve"> GINSENG SQUARE PLATE 150</v>
          </cell>
          <cell r="E12875" t="str">
            <v>Малайзия</v>
          </cell>
          <cell r="F12875" t="str">
            <v>ФАРФОР</v>
          </cell>
        </row>
        <row r="12876">
          <cell r="A12876" t="str">
            <v>T5214</v>
          </cell>
          <cell r="B12876" t="str">
            <v>C&amp;S</v>
          </cell>
          <cell r="C12876" t="str">
            <v xml:space="preserve"> Вилка салатная ЭЦЦО</v>
          </cell>
          <cell r="D12876" t="str">
            <v xml:space="preserve"> EZZO SALAD FORK</v>
          </cell>
          <cell r="E12876" t="str">
            <v>Китай</v>
          </cell>
          <cell r="F12876" t="str">
            <v>МЕТАЛЛ</v>
          </cell>
        </row>
        <row r="12877">
          <cell r="A12877" t="str">
            <v>T5215</v>
          </cell>
          <cell r="B12877" t="str">
            <v>C&amp;S</v>
          </cell>
          <cell r="C12877" t="str">
            <v xml:space="preserve"> Нож салатный ЭЦЦО</v>
          </cell>
          <cell r="D12877" t="str">
            <v xml:space="preserve"> EZZO SALAD KNIFE</v>
          </cell>
          <cell r="E12877" t="str">
            <v>Китай</v>
          </cell>
          <cell r="F12877" t="str">
            <v>МЕТАЛЛ</v>
          </cell>
        </row>
        <row r="12878">
          <cell r="A12878" t="str">
            <v>T5227</v>
          </cell>
          <cell r="B12878" t="str">
            <v>C&amp;S</v>
          </cell>
          <cell r="C12878" t="str">
            <v xml:space="preserve"> Нож для масла ЭЦЦО</v>
          </cell>
          <cell r="D12878" t="str">
            <v xml:space="preserve"> EZZO KNIFE BUTTER</v>
          </cell>
          <cell r="E12878" t="str">
            <v>Китай</v>
          </cell>
          <cell r="F12878" t="str">
            <v>МЕТАЛЛ</v>
          </cell>
        </row>
        <row r="12879">
          <cell r="A12879" t="str">
            <v>T5205</v>
          </cell>
          <cell r="B12879" t="str">
            <v>C&amp;S</v>
          </cell>
          <cell r="C12879" t="str">
            <v xml:space="preserve"> Вилка десертная ЭЦЦО</v>
          </cell>
          <cell r="D12879" t="str">
            <v xml:space="preserve"> EZZO DESSERT FORK</v>
          </cell>
          <cell r="E12879" t="str">
            <v>Китай</v>
          </cell>
          <cell r="F12879" t="str">
            <v>МЕТАЛЛ</v>
          </cell>
        </row>
        <row r="12880">
          <cell r="A12880" t="str">
            <v>T5212</v>
          </cell>
          <cell r="B12880" t="str">
            <v>C&amp;S</v>
          </cell>
          <cell r="C12880" t="str">
            <v xml:space="preserve"> Вилка рыбная ЭЦЦО</v>
          </cell>
          <cell r="D12880" t="str">
            <v xml:space="preserve"> EZZO FISH FORK</v>
          </cell>
          <cell r="E12880" t="str">
            <v>Китай</v>
          </cell>
          <cell r="F12880" t="str">
            <v>МЕТАЛЛ</v>
          </cell>
        </row>
        <row r="12881">
          <cell r="A12881" t="str">
            <v>T5213</v>
          </cell>
          <cell r="B12881" t="str">
            <v>C&amp;S</v>
          </cell>
          <cell r="C12881" t="str">
            <v xml:space="preserve"> Нож рыбный ЭЦЦО</v>
          </cell>
          <cell r="D12881" t="str">
            <v xml:space="preserve"> EZZO FISH KNIFE</v>
          </cell>
          <cell r="E12881" t="str">
            <v>Китай</v>
          </cell>
          <cell r="F12881" t="str">
            <v>МЕТАЛЛ</v>
          </cell>
        </row>
        <row r="12882">
          <cell r="A12882" t="str">
            <v>S0106</v>
          </cell>
          <cell r="B12882" t="str">
            <v>C&amp;S</v>
          </cell>
          <cell r="C12882" t="str">
            <v xml:space="preserve"> Тарелка десертная ЭМБАССИ УАЙТ 16см</v>
          </cell>
          <cell r="D12882" t="str">
            <v xml:space="preserve"> EMBASSY WHITE PLATE 16cm</v>
          </cell>
          <cell r="E12882" t="str">
            <v>Малайзия</v>
          </cell>
          <cell r="F12882" t="str">
            <v>ФАРФОР</v>
          </cell>
        </row>
        <row r="12883">
          <cell r="A12883" t="str">
            <v>S0149</v>
          </cell>
          <cell r="B12883" t="str">
            <v>C&amp;S</v>
          </cell>
          <cell r="C12883" t="str">
            <v xml:space="preserve"> Салатник ЭМБАССИ УАЙТ 15см</v>
          </cell>
          <cell r="D12883" t="str">
            <v xml:space="preserve"> EMBASSY WHITE BOWL 15cm</v>
          </cell>
          <cell r="E12883" t="str">
            <v>Малайзия</v>
          </cell>
          <cell r="F12883" t="str">
            <v>ФАРФОР</v>
          </cell>
        </row>
        <row r="12884">
          <cell r="A12884" t="str">
            <v>E0186</v>
          </cell>
          <cell r="B12884" t="str">
            <v>C&amp;S</v>
          </cell>
          <cell r="C12884" t="str">
            <v xml:space="preserve"> Набор фужеров для вина ОНОЛОГ 720мл</v>
          </cell>
          <cell r="D12884" t="str">
            <v xml:space="preserve"> OENOLOGUE STEMMED GLASS 73</v>
          </cell>
          <cell r="E12884" t="str">
            <v>Франция</v>
          </cell>
          <cell r="F12884" t="str">
            <v>СТЕКЛО</v>
          </cell>
        </row>
        <row r="12885">
          <cell r="A12885" t="str">
            <v>E0192</v>
          </cell>
          <cell r="B12885" t="str">
            <v>C&amp;S</v>
          </cell>
          <cell r="C12885" t="str">
            <v xml:space="preserve"> Набор фужеров для вина ОНОЛОГ 280мл</v>
          </cell>
          <cell r="D12885" t="str">
            <v xml:space="preserve"> OENOLOGUE STEMMED GLASS 28</v>
          </cell>
          <cell r="E12885" t="str">
            <v>Франция</v>
          </cell>
          <cell r="F12885" t="str">
            <v>СТЕКЛО</v>
          </cell>
        </row>
        <row r="12886">
          <cell r="A12886" t="str">
            <v>E0195</v>
          </cell>
          <cell r="B12886" t="str">
            <v>C&amp;S</v>
          </cell>
          <cell r="C12886" t="str">
            <v xml:space="preserve"> Набор фужеров для шампанского ОНОЛОГ 260мл</v>
          </cell>
          <cell r="D12886" t="str">
            <v xml:space="preserve"> OENOLOGUE FLUTE 26</v>
          </cell>
          <cell r="E12886" t="str">
            <v>Франция</v>
          </cell>
          <cell r="F12886" t="str">
            <v>СТЕКЛО</v>
          </cell>
        </row>
        <row r="12887">
          <cell r="A12887" t="str">
            <v>G3570</v>
          </cell>
          <cell r="B12887" t="str">
            <v>C&amp;S</v>
          </cell>
          <cell r="C12887" t="str">
            <v xml:space="preserve"> Набор фужеров КАБЕРНЕ 150мл</v>
          </cell>
          <cell r="D12887" t="str">
            <v xml:space="preserve"> CABERNET M-PURPOSE STEMMEDGLASS 15 3/4OZ</v>
          </cell>
          <cell r="E12887" t="str">
            <v>Франция</v>
          </cell>
          <cell r="F12887" t="str">
            <v>КВАРКС</v>
          </cell>
        </row>
        <row r="12888">
          <cell r="A12888" t="str">
            <v>U1032</v>
          </cell>
          <cell r="B12888" t="str">
            <v>C&amp;S</v>
          </cell>
          <cell r="C12888" t="str">
            <v xml:space="preserve"> Бокал для пунша ОПЕН АП 290мл</v>
          </cell>
          <cell r="D12888" t="str">
            <v xml:space="preserve"> WARM OPEN UP TUMBLER OF 29</v>
          </cell>
          <cell r="E12888" t="str">
            <v>Франция</v>
          </cell>
          <cell r="F12888" t="str">
            <v>СТЕКЛО</v>
          </cell>
        </row>
        <row r="12889">
          <cell r="A12889" t="str">
            <v>14798</v>
          </cell>
          <cell r="B12889" t="str">
            <v>C&amp;S</v>
          </cell>
          <cell r="C12889" t="str">
            <v xml:space="preserve"> Фужер (бокал) для вина КАБЕРНЕ 120мл</v>
          </cell>
          <cell r="D12889" t="str">
            <v xml:space="preserve"> CABERNET TULIP PORT  425OZ</v>
          </cell>
          <cell r="E12889" t="str">
            <v>Франция</v>
          </cell>
          <cell r="F12889" t="str">
            <v>СТЕКЛО</v>
          </cell>
        </row>
        <row r="12890">
          <cell r="A12890" t="str">
            <v>E0169</v>
          </cell>
          <cell r="B12890" t="str">
            <v>C&amp;S</v>
          </cell>
          <cell r="C12890" t="str">
            <v xml:space="preserve"> Стакан ОПЕН АП 380мл низкий</v>
          </cell>
          <cell r="D12890" t="str">
            <v xml:space="preserve"> OPEN UP O/F TUMBLER 38</v>
          </cell>
          <cell r="E12890" t="str">
            <v>Франция</v>
          </cell>
          <cell r="F12890" t="str">
            <v>СТЕКЛО</v>
          </cell>
        </row>
        <row r="12891">
          <cell r="A12891" t="str">
            <v>E0169-1</v>
          </cell>
          <cell r="B12891" t="str">
            <v>C&amp;S</v>
          </cell>
          <cell r="C12891" t="str">
            <v xml:space="preserve"> Набор стаканов ОПЕН АП 3шт 380мл низкие</v>
          </cell>
          <cell r="D12891" t="str">
            <v xml:space="preserve"> OPEN UP O/F TUMBLER 38 set of 4</v>
          </cell>
          <cell r="E12891" t="str">
            <v>Франция</v>
          </cell>
          <cell r="F12891" t="str">
            <v>СТЕКЛО</v>
          </cell>
        </row>
        <row r="12892">
          <cell r="A12892" t="str">
            <v>E0198</v>
          </cell>
          <cell r="B12892" t="str">
            <v>C&amp;S</v>
          </cell>
          <cell r="C12892" t="str">
            <v xml:space="preserve"> Стакан ОПЕН АП 580мл высокий</v>
          </cell>
          <cell r="D12892" t="str">
            <v xml:space="preserve"> OPEN UP H/B TUMBLER 58</v>
          </cell>
          <cell r="E12892" t="str">
            <v>Франция</v>
          </cell>
          <cell r="F12892" t="str">
            <v>СТЕКЛО</v>
          </cell>
        </row>
        <row r="12893">
          <cell r="A12893" t="str">
            <v>E0198-1</v>
          </cell>
          <cell r="B12893" t="str">
            <v>C&amp;S</v>
          </cell>
          <cell r="C12893" t="str">
            <v xml:space="preserve"> Набор стаканов ОПЕН АП 4шт 580мл высокие</v>
          </cell>
          <cell r="D12893" t="str">
            <v xml:space="preserve"> OPEN UP H/B TUMBLER 58 set of 4</v>
          </cell>
          <cell r="E12893" t="str">
            <v>Франция</v>
          </cell>
          <cell r="F12893" t="str">
            <v>СТЕКЛО</v>
          </cell>
        </row>
        <row r="12894">
          <cell r="A12894" t="str">
            <v>G9100</v>
          </cell>
          <cell r="B12894" t="str">
            <v>C&amp;S</v>
          </cell>
          <cell r="C12894" t="str">
            <v xml:space="preserve"> Стакан ОПЕН АП 350мл высокий</v>
          </cell>
          <cell r="D12894" t="str">
            <v xml:space="preserve"> OPEN UP HB TUMBLER 35</v>
          </cell>
          <cell r="E12894" t="str">
            <v>Франция</v>
          </cell>
          <cell r="F12894" t="str">
            <v>СТЕКЛО</v>
          </cell>
        </row>
        <row r="12895">
          <cell r="A12895" t="str">
            <v>G9100-1</v>
          </cell>
          <cell r="B12895" t="str">
            <v>C&amp;S</v>
          </cell>
          <cell r="C12895" t="str">
            <v xml:space="preserve"> Набор стаканов ОПЕН АП 4шт 350мл высокие</v>
          </cell>
          <cell r="D12895" t="str">
            <v xml:space="preserve"> OPEN UP HB TUMBLER 35 set of 4</v>
          </cell>
          <cell r="E12895" t="str">
            <v>Франция</v>
          </cell>
          <cell r="F12895" t="str">
            <v>СТЕКЛО</v>
          </cell>
        </row>
        <row r="12896">
          <cell r="A12896" t="str">
            <v>E7697</v>
          </cell>
          <cell r="B12896" t="str">
            <v>C&amp;S</v>
          </cell>
          <cell r="C12896" t="str">
            <v xml:space="preserve"> Фужер для вина СЕНСЕЙШН 250мл</v>
          </cell>
          <cell r="D12896" t="str">
            <v xml:space="preserve"> SENSATION EXALT STEMMED GLASS 25</v>
          </cell>
          <cell r="E12896" t="str">
            <v>Франция</v>
          </cell>
          <cell r="F12896" t="str">
            <v>СТЕКЛО</v>
          </cell>
        </row>
        <row r="12897">
          <cell r="A12897" t="str">
            <v>E7697-1</v>
          </cell>
          <cell r="B12897" t="str">
            <v>C&amp;S</v>
          </cell>
          <cell r="C12897" t="str">
            <v xml:space="preserve"> Набор фужеров для вина СЕНСЕЙШН 6шт 250мл</v>
          </cell>
          <cell r="D12897" t="str">
            <v xml:space="preserve"> SENSATION EXALT STEMMED GLASS 26</v>
          </cell>
          <cell r="E12897" t="str">
            <v>Франция</v>
          </cell>
          <cell r="F12897" t="str">
            <v>СТЕКЛО</v>
          </cell>
        </row>
        <row r="12898">
          <cell r="A12898" t="str">
            <v>46981</v>
          </cell>
          <cell r="B12898" t="str">
            <v>C&amp;S</v>
          </cell>
          <cell r="C12898" t="str">
            <v xml:space="preserve"> Фужер (бокал) для вина КАБЕРНЕ БАЛЛОН 700мл</v>
          </cell>
          <cell r="D12898" t="str">
            <v xml:space="preserve"> CABERNET BALLOON STEMMED GLASS 70</v>
          </cell>
          <cell r="E12898" t="str">
            <v>Франция</v>
          </cell>
          <cell r="F12898" t="str">
            <v>СТЕКЛО</v>
          </cell>
        </row>
        <row r="12899">
          <cell r="A12899" t="str">
            <v>46981-1</v>
          </cell>
          <cell r="B12899" t="str">
            <v>C&amp;S</v>
          </cell>
          <cell r="C12899" t="str">
            <v xml:space="preserve"> Набор фужеров (бокалов) для вина КАБЕРНЕ БАЛЛОН 700мл</v>
          </cell>
          <cell r="D12899" t="str">
            <v xml:space="preserve"> CABERNET BALLOON STEMMED GLASS 70</v>
          </cell>
          <cell r="E12899" t="str">
            <v>Франция</v>
          </cell>
          <cell r="F12899" t="str">
            <v>СТЕКЛО</v>
          </cell>
        </row>
        <row r="12900">
          <cell r="A12900" t="str">
            <v>47026-1</v>
          </cell>
          <cell r="B12900" t="str">
            <v>C&amp;S</v>
          </cell>
          <cell r="C12900" t="str">
            <v xml:space="preserve"> Набор фужеров (бокалов) КАБЕРНЕ БАЛЛОН для красного вина 6шт 580мл</v>
          </cell>
          <cell r="D12900" t="str">
            <v xml:space="preserve"> CABERNET BALLOON STEMMED GLASS 58</v>
          </cell>
          <cell r="E12900" t="str">
            <v>Франция</v>
          </cell>
          <cell r="F12900" t="str">
            <v>СТЕКЛО</v>
          </cell>
        </row>
        <row r="12901">
          <cell r="A12901" t="str">
            <v>S0278</v>
          </cell>
          <cell r="B12901" t="str">
            <v>C&amp;S</v>
          </cell>
          <cell r="C12901" t="str">
            <v xml:space="preserve"> Набор 2 предмета солонка + перечница ЭЛЕ</v>
          </cell>
          <cell r="E12901" t="str">
            <v>Китай</v>
          </cell>
        </row>
        <row r="12902">
          <cell r="A12902" t="str">
            <v>H2489</v>
          </cell>
          <cell r="B12902" t="str">
            <v>LUMINARC</v>
          </cell>
          <cell r="C12902" t="str">
            <v xml:space="preserve"> Столовый набор 19 предметов ФЛАУЭРФИЛД РЕД</v>
          </cell>
          <cell r="D12902" t="str">
            <v xml:space="preserve"> TEMPERED FLOWERFIELD RED 19 PC TABLE SET</v>
          </cell>
          <cell r="E12902" t="str">
            <v>Франция</v>
          </cell>
          <cell r="F12902" t="str">
            <v>СТЕКЛО</v>
          </cell>
        </row>
        <row r="12903">
          <cell r="A12903" t="str">
            <v>H2498</v>
          </cell>
          <cell r="B12903" t="str">
            <v>LUMINARC</v>
          </cell>
          <cell r="C12903" t="str">
            <v xml:space="preserve"> Столовый набор 18 предметов ФЛАУЭРФИЛД АНИС</v>
          </cell>
          <cell r="D12903" t="str">
            <v xml:space="preserve"> TEMPERED FLOWERFIELD ANIS 18 PC PLATES S</v>
          </cell>
          <cell r="E12903" t="str">
            <v>Франция</v>
          </cell>
          <cell r="F12903" t="str">
            <v>СТЕКЛО</v>
          </cell>
        </row>
        <row r="12904">
          <cell r="A12904" t="str">
            <v>H2499</v>
          </cell>
          <cell r="B12904" t="str">
            <v>LUMINARC</v>
          </cell>
          <cell r="C12904" t="str">
            <v xml:space="preserve"> Столовый набор 19 предметов ФЛАУЭРФИЛД АНИС</v>
          </cell>
          <cell r="D12904" t="str">
            <v xml:space="preserve"> TEMPERED FLOWERFIELD ANIS 19 PC SET</v>
          </cell>
          <cell r="E12904" t="str">
            <v>Франция</v>
          </cell>
          <cell r="F12904" t="str">
            <v>СТЕКЛО</v>
          </cell>
        </row>
        <row r="12905">
          <cell r="A12905" t="str">
            <v>H2761</v>
          </cell>
          <cell r="B12905" t="str">
            <v>LUMINARC</v>
          </cell>
          <cell r="C12905" t="str">
            <v xml:space="preserve"> Салатник БАЛЬНЕА 12см</v>
          </cell>
          <cell r="D12905" t="str">
            <v xml:space="preserve"> TEMPERED BALNEA BOWL 12</v>
          </cell>
          <cell r="E12905" t="str">
            <v>Франция</v>
          </cell>
          <cell r="F12905" t="str">
            <v>СТЕКЛО</v>
          </cell>
        </row>
        <row r="12906">
          <cell r="A12906" t="str">
            <v>H2834</v>
          </cell>
          <cell r="B12906" t="str">
            <v>LUMINARC</v>
          </cell>
          <cell r="C12906" t="str">
            <v xml:space="preserve"> Тарелка обеденная КУТЮР 26см</v>
          </cell>
          <cell r="D12906" t="str">
            <v xml:space="preserve"> TEMPERED COUTURE LARGE DINNER PLATE 26</v>
          </cell>
          <cell r="E12906" t="str">
            <v>Франция</v>
          </cell>
          <cell r="F12906" t="str">
            <v>СТЕКЛО</v>
          </cell>
        </row>
        <row r="12907">
          <cell r="A12907" t="str">
            <v>H2835</v>
          </cell>
          <cell r="B12907" t="str">
            <v>LUMINARC</v>
          </cell>
          <cell r="C12907" t="str">
            <v xml:space="preserve"> Тарелка десертная КУТЮР 20.5см</v>
          </cell>
          <cell r="D12907" t="str">
            <v xml:space="preserve"> TEMPERED COUTURE DESSERT PLATE</v>
          </cell>
          <cell r="E12907" t="str">
            <v>Франция</v>
          </cell>
          <cell r="F12907" t="str">
            <v>СТЕКЛО</v>
          </cell>
        </row>
        <row r="12908">
          <cell r="A12908" t="str">
            <v>H2836</v>
          </cell>
          <cell r="B12908" t="str">
            <v>LUMINARC</v>
          </cell>
          <cell r="C12908" t="str">
            <v xml:space="preserve"> Тарелка суповая КУТЮР 22.5см</v>
          </cell>
          <cell r="D12908" t="str">
            <v xml:space="preserve"> TEMPERED COUTURE BONE SOUP PLATE</v>
          </cell>
          <cell r="E12908" t="str">
            <v>Франция</v>
          </cell>
          <cell r="F12908" t="str">
            <v>СТЕКЛО</v>
          </cell>
        </row>
        <row r="12909">
          <cell r="A12909" t="str">
            <v>H2865</v>
          </cell>
          <cell r="B12909" t="str">
            <v>LUMINARC</v>
          </cell>
          <cell r="C12909" t="str">
            <v xml:space="preserve"> Набор стаканов АЛЬКОВ БЛЭК 3шт 300мл высокие</v>
          </cell>
          <cell r="D12909" t="str">
            <v xml:space="preserve"> ROMANCIA ALCOVE BLACK H/B TUMBLER 30</v>
          </cell>
          <cell r="E12909" t="str">
            <v>Франция</v>
          </cell>
          <cell r="F12909" t="str">
            <v>СТЕКЛО</v>
          </cell>
        </row>
        <row r="12910">
          <cell r="A12910" t="str">
            <v>H2866</v>
          </cell>
          <cell r="B12910" t="str">
            <v>LUMINARC</v>
          </cell>
          <cell r="C12910" t="str">
            <v xml:space="preserve"> Набор стаканов АЛЬКОВ БЛЭК 3шт 300мл низкие</v>
          </cell>
          <cell r="D12910" t="str">
            <v xml:space="preserve"> ALCOVE BLACK O/F TUMBLER 30</v>
          </cell>
          <cell r="E12910" t="str">
            <v>Франция</v>
          </cell>
          <cell r="F12910" t="str">
            <v>СТЕКЛО</v>
          </cell>
        </row>
        <row r="12911">
          <cell r="A12911" t="str">
            <v>H2867</v>
          </cell>
          <cell r="B12911" t="str">
            <v>LUMINARC</v>
          </cell>
          <cell r="C12911" t="str">
            <v xml:space="preserve"> Набор стаканов ФЛАУЭРФИЛД 3шт 300мл высокие</v>
          </cell>
          <cell r="D12911" t="str">
            <v xml:space="preserve"> FLOWERFIELD H/B TUMBLER 30</v>
          </cell>
          <cell r="E12911" t="str">
            <v>Франция</v>
          </cell>
          <cell r="F12911" t="str">
            <v>СТЕКЛО</v>
          </cell>
        </row>
        <row r="12912">
          <cell r="A12912" t="str">
            <v>H2868</v>
          </cell>
          <cell r="B12912" t="str">
            <v>LUMINARC</v>
          </cell>
          <cell r="C12912" t="str">
            <v xml:space="preserve"> Набор стаканов ФЛАУЭРФИЛД 3шт 300мл низкие</v>
          </cell>
          <cell r="D12912" t="str">
            <v xml:space="preserve"> FLOWERFIELD O/F TUMBLER 30</v>
          </cell>
          <cell r="E12912" t="str">
            <v>Франция</v>
          </cell>
          <cell r="F12912" t="str">
            <v>СТЕКЛО</v>
          </cell>
        </row>
        <row r="12913">
          <cell r="A12913" t="str">
            <v>G9089</v>
          </cell>
          <cell r="B12913" t="str">
            <v>LUMINARC</v>
          </cell>
          <cell r="C12913" t="str">
            <v xml:space="preserve"> Набор кружек РОМАШКА 6шт 320мл</v>
          </cell>
          <cell r="D12913" t="str">
            <v xml:space="preserve"> TEMP NEW MORN PAQ GREEN MUG 32 FR6/B8</v>
          </cell>
          <cell r="E12913" t="str">
            <v>ОАЭ</v>
          </cell>
          <cell r="F12913" t="str">
            <v>СТЕКЛО</v>
          </cell>
        </row>
        <row r="12914">
          <cell r="A12914" t="str">
            <v>G0016</v>
          </cell>
          <cell r="B12914" t="str">
            <v>LUMINARC</v>
          </cell>
          <cell r="C12914" t="str">
            <v xml:space="preserve"> Набор стаканов СМУВ 3шт 320мл низкие</v>
          </cell>
          <cell r="D12914" t="str">
            <v xml:space="preserve"> SMOOVE SHETLAND 3 PC O/F TUMBLERS 32 SET</v>
          </cell>
          <cell r="E12914" t="str">
            <v>Франция</v>
          </cell>
          <cell r="F12914" t="str">
            <v>СТЕКЛО</v>
          </cell>
        </row>
        <row r="12915">
          <cell r="A12915" t="str">
            <v>H4703</v>
          </cell>
          <cell r="B12915" t="str">
            <v>LUMINARC</v>
          </cell>
          <cell r="C12915" t="str">
            <v xml:space="preserve"> Салатник ЭМПИЛАБЛЬ (Удобное хранение) 12см</v>
          </cell>
          <cell r="D12915" t="str">
            <v xml:space="preserve"> TEMPERED STACKABLE BOWL 12</v>
          </cell>
          <cell r="E12915" t="str">
            <v>Франция</v>
          </cell>
          <cell r="F12915" t="str">
            <v>СТЕКЛО</v>
          </cell>
        </row>
        <row r="12916">
          <cell r="A12916" t="str">
            <v>H9089</v>
          </cell>
          <cell r="B12916" t="str">
            <v>LUMINARC</v>
          </cell>
          <cell r="C12916" t="str">
            <v xml:space="preserve"> Набор кружек РОМАШКА 6шт 320мл (G9089)</v>
          </cell>
          <cell r="D12916" t="str">
            <v xml:space="preserve"> TEMP NEW MORN PAQ GREEN MUG 32 FR6/B8</v>
          </cell>
          <cell r="E12916" t="str">
            <v>ОАЭ</v>
          </cell>
          <cell r="F12916" t="str">
            <v>СТЕКЛО</v>
          </cell>
        </row>
        <row r="12917">
          <cell r="A12917" t="str">
            <v>H2575</v>
          </cell>
          <cell r="B12917" t="str">
            <v>LUMINARC</v>
          </cell>
          <cell r="C12917" t="str">
            <v xml:space="preserve"> Набор кружек РОМАШКА МЕЛОН 6шт 320мл</v>
          </cell>
          <cell r="D12917" t="str">
            <v xml:space="preserve"> TEMP NEW MORN PAQ MELON MUG 32 FR6/B8</v>
          </cell>
          <cell r="E12917" t="str">
            <v>ОАЭ</v>
          </cell>
          <cell r="F12917" t="str">
            <v>СТЕКЛО</v>
          </cell>
        </row>
        <row r="12918">
          <cell r="A12918" t="str">
            <v>H2628</v>
          </cell>
          <cell r="B12918" t="str">
            <v>LUMINARC</v>
          </cell>
          <cell r="C12918" t="str">
            <v xml:space="preserve"> Набор кружек ФРЕЗИЯ 6шт 320мл</v>
          </cell>
          <cell r="D12918" t="str">
            <v xml:space="preserve"> TEMP NEW MORNING FREESIA MUG 32 FR6/B8</v>
          </cell>
          <cell r="E12918" t="str">
            <v>ОАЭ</v>
          </cell>
          <cell r="F12918" t="str">
            <v>СТЕКЛО</v>
          </cell>
        </row>
        <row r="12919">
          <cell r="A12919" t="str">
            <v>H2629</v>
          </cell>
          <cell r="B12919" t="str">
            <v>LUMINARC</v>
          </cell>
          <cell r="C12919" t="str">
            <v xml:space="preserve"> Набор кружек ГИБИСКУС ГРИН 6шт 320мл</v>
          </cell>
          <cell r="D12919" t="str">
            <v xml:space="preserve"> TEMP N.MORN HIBIS LT GREEN MUG 32 FR6/B8</v>
          </cell>
          <cell r="E12919" t="str">
            <v>ОАЭ</v>
          </cell>
          <cell r="F12919" t="str">
            <v>СТЕКЛО</v>
          </cell>
        </row>
        <row r="12920">
          <cell r="A12920" t="str">
            <v>H2869</v>
          </cell>
          <cell r="B12920" t="str">
            <v>LUMINARC</v>
          </cell>
          <cell r="C12920" t="str">
            <v xml:space="preserve"> Набор стаканов РОМАНСИЯ РЕД 3шт 300мл высокие</v>
          </cell>
          <cell r="D12920" t="str">
            <v xml:space="preserve"> ROMANCIA RED H/B TUMBLER 30</v>
          </cell>
          <cell r="E12920" t="str">
            <v>Франция</v>
          </cell>
          <cell r="F12920" t="str">
            <v>СТЕКЛО</v>
          </cell>
        </row>
        <row r="12921">
          <cell r="A12921" t="str">
            <v>H2870</v>
          </cell>
          <cell r="B12921" t="str">
            <v>LUMINARC</v>
          </cell>
          <cell r="C12921" t="str">
            <v xml:space="preserve"> Набор стаканов РОМАНСИЯ АНИС 3шт 300мл высокие</v>
          </cell>
          <cell r="D12921" t="str">
            <v xml:space="preserve"> ROMANCIA ANIS H/B TUMBLER 30</v>
          </cell>
          <cell r="E12921" t="str">
            <v>Франция</v>
          </cell>
          <cell r="F12921" t="str">
            <v>СТЕКЛО</v>
          </cell>
        </row>
        <row r="12922">
          <cell r="A12922" t="str">
            <v>H2873</v>
          </cell>
          <cell r="B12922" t="str">
            <v>LUMINARC</v>
          </cell>
          <cell r="C12922" t="str">
            <v xml:space="preserve"> Набор стаканов РОМАНСИЯ АНИС 3шт 300мл низкие</v>
          </cell>
          <cell r="D12922" t="str">
            <v xml:space="preserve"> ROMANCIA ANIS O/F TUMBLER 30</v>
          </cell>
          <cell r="E12922" t="str">
            <v>Франция</v>
          </cell>
          <cell r="F12922" t="str">
            <v>СТЕКЛО</v>
          </cell>
        </row>
        <row r="12923">
          <cell r="A12923" t="str">
            <v>H2874</v>
          </cell>
          <cell r="B12923" t="str">
            <v>LUMINARC</v>
          </cell>
          <cell r="C12923" t="str">
            <v xml:space="preserve"> Набор стаканов РОМАНСИЯ РЕД 3шт 300мл низкие</v>
          </cell>
          <cell r="D12923" t="str">
            <v xml:space="preserve"> ROMANCIA RED O/F TUMBLER 30</v>
          </cell>
          <cell r="E12923" t="str">
            <v>Франция</v>
          </cell>
          <cell r="F12923" t="str">
            <v>СТЕКЛО</v>
          </cell>
        </row>
        <row r="12924">
          <cell r="A12924" t="str">
            <v>H2875</v>
          </cell>
          <cell r="B12924" t="str">
            <v>LUMINARC</v>
          </cell>
          <cell r="C12924" t="str">
            <v xml:space="preserve"> Набор стаканов АЛЬКОВ РЕД 3шт 300мл высокие</v>
          </cell>
          <cell r="D12924" t="str">
            <v xml:space="preserve"> ALCOVE RED H/B TUMBLER 30</v>
          </cell>
          <cell r="E12924" t="str">
            <v>Франция</v>
          </cell>
          <cell r="F12924" t="str">
            <v>СТЕКЛО</v>
          </cell>
        </row>
        <row r="12925">
          <cell r="A12925" t="str">
            <v>H2878</v>
          </cell>
          <cell r="B12925" t="str">
            <v>LUMINARC</v>
          </cell>
          <cell r="C12925" t="str">
            <v xml:space="preserve"> Набор стаканов АЛЬКОВ РЕД 3шт 300мл низкие</v>
          </cell>
          <cell r="D12925" t="str">
            <v xml:space="preserve"> ALCOVE RED O/F TUMBLER 30</v>
          </cell>
          <cell r="E12925" t="str">
            <v>Франция</v>
          </cell>
          <cell r="F12925" t="str">
            <v>СТЕКЛО</v>
          </cell>
        </row>
        <row r="12926">
          <cell r="A12926" t="str">
            <v>H3052</v>
          </cell>
          <cell r="B12926" t="str">
            <v>LUMINARC</v>
          </cell>
          <cell r="C12926" t="str">
            <v xml:space="preserve"> Набор фужеров (бокалов) КОЛОРЭФФЕКТ САПФИР 270мл 3шт</v>
          </cell>
          <cell r="D12926" t="str">
            <v xml:space="preserve"> COLOR EFFECT SAPH TR.ANS FIL STGLASS 27</v>
          </cell>
          <cell r="E12926" t="str">
            <v>Франция</v>
          </cell>
          <cell r="F12926" t="str">
            <v>СТЕКЛО</v>
          </cell>
        </row>
        <row r="12927">
          <cell r="A12927" t="str">
            <v>H3053</v>
          </cell>
          <cell r="B12927" t="str">
            <v>LUMINARC</v>
          </cell>
          <cell r="C12927" t="str">
            <v xml:space="preserve"> Набор фужеров КОЛОРЭФФЕКТ САПФИР 270мл 6шт</v>
          </cell>
          <cell r="D12927" t="str">
            <v xml:space="preserve"> COLOR EFFECT SAPH TR.ANS FIL S STGLASS27</v>
          </cell>
          <cell r="E12927" t="str">
            <v>Франция</v>
          </cell>
          <cell r="F12927" t="str">
            <v>СТЕКЛО</v>
          </cell>
        </row>
        <row r="12928">
          <cell r="A12928" t="str">
            <v>H3055</v>
          </cell>
          <cell r="B12928" t="str">
            <v>LUMINARC</v>
          </cell>
          <cell r="C12928" t="str">
            <v xml:space="preserve"> Набор фужеров для шампанского КОЛОРЭФФЕКТ САПФИР 160мл 3шт</v>
          </cell>
          <cell r="D12928" t="str">
            <v xml:space="preserve"> COLOR EFFECT SAPH TR.ANS FIL S FLUTE 16</v>
          </cell>
          <cell r="E12928" t="str">
            <v>Франция</v>
          </cell>
          <cell r="F12928" t="str">
            <v>СТЕКЛО</v>
          </cell>
        </row>
        <row r="12929">
          <cell r="A12929" t="str">
            <v>H3057</v>
          </cell>
          <cell r="B12929" t="str">
            <v>LUMINARC</v>
          </cell>
          <cell r="C12929" t="str">
            <v xml:space="preserve"> Набор фужеров (бокалов) для шампанского КОЛОРЭФФЕКТ САПФИР 160мл 6шт</v>
          </cell>
          <cell r="D12929" t="str">
            <v xml:space="preserve"> COLOR EFFECT SAPH TR.ANS FIL S FLUTE 16</v>
          </cell>
          <cell r="E12929" t="str">
            <v>Франция</v>
          </cell>
          <cell r="F12929" t="str">
            <v>СТЕКЛО</v>
          </cell>
        </row>
        <row r="12930">
          <cell r="A12930" t="str">
            <v>H3058</v>
          </cell>
          <cell r="B12930" t="str">
            <v>LUMINARC</v>
          </cell>
          <cell r="C12930" t="str">
            <v xml:space="preserve"> Набор стаканов КОЛОРЭФФЕКТ САПФИР 3шт 360мл высокие</v>
          </cell>
          <cell r="D12930" t="str">
            <v xml:space="preserve"> COLOR EFFECT SAPHIR H/B TUMBLER 36</v>
          </cell>
          <cell r="E12930" t="str">
            <v>Франция</v>
          </cell>
          <cell r="F12930" t="str">
            <v>СТЕКЛО</v>
          </cell>
        </row>
        <row r="12931">
          <cell r="A12931" t="str">
            <v>G0017</v>
          </cell>
          <cell r="B12931" t="str">
            <v>LUMINARC</v>
          </cell>
          <cell r="C12931" t="str">
            <v xml:space="preserve"> Набор стаканов СМУВ 3шт 360мл низкие</v>
          </cell>
          <cell r="D12931" t="str">
            <v xml:space="preserve"> SMOOVE PINTA 3 PC O/F TUMBLERS 36 SET</v>
          </cell>
          <cell r="E12931" t="str">
            <v>Франция</v>
          </cell>
          <cell r="F12931" t="str">
            <v>СТЕКЛО</v>
          </cell>
        </row>
        <row r="12932">
          <cell r="A12932" t="str">
            <v>G0019</v>
          </cell>
          <cell r="B12932" t="str">
            <v>LUMINARC</v>
          </cell>
          <cell r="C12932" t="str">
            <v xml:space="preserve"> Набор стаканов СМУВ 3шт 350мл высокие</v>
          </cell>
          <cell r="D12932" t="str">
            <v xml:space="preserve"> SMOOVE SHETLAND 3 PC H/B TUMBLERS SET</v>
          </cell>
          <cell r="E12932" t="str">
            <v>Франция</v>
          </cell>
          <cell r="F12932" t="str">
            <v>СТЕКЛО</v>
          </cell>
        </row>
        <row r="12933">
          <cell r="A12933" t="str">
            <v>G0658</v>
          </cell>
          <cell r="B12933" t="str">
            <v>LUMINARC</v>
          </cell>
          <cell r="C12933" t="str">
            <v xml:space="preserve"> Набор стаканов СМУВ 3шт 300мл высокие</v>
          </cell>
          <cell r="D12933" t="str">
            <v xml:space="preserve"> ROTTERDAM SMOOVE 3 PC H/B30 TUMBLERS SET</v>
          </cell>
          <cell r="E12933" t="str">
            <v>Франция</v>
          </cell>
          <cell r="F12933" t="str">
            <v>СТЕКЛО</v>
          </cell>
        </row>
        <row r="12934">
          <cell r="A12934" t="str">
            <v>E6333</v>
          </cell>
          <cell r="B12934" t="str">
            <v>LUMINARC</v>
          </cell>
          <cell r="C12934" t="str">
            <v xml:space="preserve"> Салатник СМУВ РЕД 28см</v>
          </cell>
          <cell r="D12934" t="str">
            <v xml:space="preserve"> TEMPERED SMOOVE RED BOWL 28</v>
          </cell>
          <cell r="E12934" t="str">
            <v>Франция</v>
          </cell>
          <cell r="F12934" t="str">
            <v>СТЕКЛО</v>
          </cell>
        </row>
        <row r="12935">
          <cell r="A12935" t="str">
            <v>E6334</v>
          </cell>
          <cell r="B12935" t="str">
            <v>LUMINARC</v>
          </cell>
          <cell r="C12935" t="str">
            <v xml:space="preserve"> Салатник СМУВ ГРИН 28см</v>
          </cell>
          <cell r="D12935" t="str">
            <v xml:space="preserve"> TEMPERED SMOOVE GREEN BOWL 28</v>
          </cell>
          <cell r="E12935" t="str">
            <v>Франция</v>
          </cell>
          <cell r="F12935" t="str">
            <v>СТЕКЛО</v>
          </cell>
        </row>
        <row r="12936">
          <cell r="A12936" t="str">
            <v>E3712</v>
          </cell>
          <cell r="B12936" t="str">
            <v>LUMINARC</v>
          </cell>
          <cell r="C12936" t="str">
            <v xml:space="preserve"> Декантер ВАЙНЕРИ АЭРИАЛ 1.5л</v>
          </cell>
          <cell r="D12936" t="str">
            <v xml:space="preserve"> VINERY CARAFE 1,5L</v>
          </cell>
          <cell r="E12936" t="str">
            <v>Франция</v>
          </cell>
          <cell r="F12936" t="str">
            <v>СТЕКЛО</v>
          </cell>
        </row>
        <row r="12937">
          <cell r="A12937" t="str">
            <v>E3714</v>
          </cell>
          <cell r="B12937" t="str">
            <v>LUMINARC</v>
          </cell>
          <cell r="C12937" t="str">
            <v xml:space="preserve"> Декантер ВАЙНЕРИ ГАРМОНИУС 0.75л</v>
          </cell>
          <cell r="D12937" t="str">
            <v xml:space="preserve"> HARMONIUS VINERY DECANTER 0L75</v>
          </cell>
          <cell r="E12937" t="str">
            <v>Франция</v>
          </cell>
          <cell r="F12937" t="str">
            <v>СТЕКЛО</v>
          </cell>
        </row>
        <row r="12938">
          <cell r="A12938" t="str">
            <v>H0076</v>
          </cell>
          <cell r="B12938" t="str">
            <v>LUMINARC</v>
          </cell>
          <cell r="C12938" t="str">
            <v xml:space="preserve"> Тарелка обеденная СКВЕРА 28см</v>
          </cell>
          <cell r="D12938" t="str">
            <v xml:space="preserve"> TEMPERED SQUERA LARGE DINNER PLATE 28</v>
          </cell>
          <cell r="E12938" t="str">
            <v>Франция</v>
          </cell>
          <cell r="F12938" t="str">
            <v>СТЕКЛО</v>
          </cell>
        </row>
        <row r="12939">
          <cell r="A12939" t="str">
            <v>H0350</v>
          </cell>
          <cell r="B12939" t="str">
            <v>LUMINARC</v>
          </cell>
          <cell r="C12939" t="str">
            <v xml:space="preserve"> Тарелка суповая СКВЕРА 23см</v>
          </cell>
          <cell r="D12939" t="str">
            <v xml:space="preserve"> TEMPERED SQUERA SOUP PLATE 23</v>
          </cell>
          <cell r="E12939" t="str">
            <v>Франция</v>
          </cell>
          <cell r="F12939" t="str">
            <v>СТЕКЛО</v>
          </cell>
        </row>
        <row r="12940">
          <cell r="A12940" t="str">
            <v>H0351</v>
          </cell>
          <cell r="B12940" t="str">
            <v>LUMINARC</v>
          </cell>
          <cell r="C12940" t="str">
            <v xml:space="preserve"> Салатник СКВЕРА 25х21см</v>
          </cell>
          <cell r="D12940" t="str">
            <v xml:space="preserve"> TEMPERED SQUERA BOWL 25X21</v>
          </cell>
          <cell r="E12940" t="str">
            <v>Франция</v>
          </cell>
          <cell r="F12940" t="str">
            <v>СТЕКЛО</v>
          </cell>
        </row>
        <row r="12941">
          <cell r="A12941" t="str">
            <v>H0420</v>
          </cell>
          <cell r="B12941" t="str">
            <v>LUMINARC</v>
          </cell>
          <cell r="C12941" t="str">
            <v xml:space="preserve"> Столовый набор 19 предметов СКВЕРА</v>
          </cell>
          <cell r="D12941" t="str">
            <v xml:space="preserve"> TEMPERED SQUERA DINNERWARE SCE 19 P.</v>
          </cell>
          <cell r="E12941" t="str">
            <v>Франция</v>
          </cell>
          <cell r="F12941" t="str">
            <v>СТЕКЛО</v>
          </cell>
        </row>
        <row r="12942">
          <cell r="A12942" t="str">
            <v>H3735</v>
          </cell>
          <cell r="B12942" t="str">
            <v>LUMINARC</v>
          </cell>
          <cell r="C12942" t="str">
            <v xml:space="preserve"> Тарелка десертная ДАРЖИЛИНГ ТЮРКУАЗ 20.5см</v>
          </cell>
          <cell r="D12942" t="str">
            <v xml:space="preserve"> TEMPERED DARJEELING TUR.DESSERT PLATE 20</v>
          </cell>
          <cell r="E12942" t="str">
            <v>Франция</v>
          </cell>
          <cell r="F12942" t="str">
            <v>СТЕКЛО</v>
          </cell>
        </row>
        <row r="12943">
          <cell r="A12943" t="str">
            <v>H3736</v>
          </cell>
          <cell r="B12943" t="str">
            <v>LUMINARC</v>
          </cell>
          <cell r="C12943" t="str">
            <v xml:space="preserve"> Тарелка суповая ДАРЖИЛИНГ ТЮРКУАЗ 20см</v>
          </cell>
          <cell r="D12943" t="str">
            <v xml:space="preserve"> TEMPERED DARJEELING TURQ.RIMLESS PL.20</v>
          </cell>
          <cell r="E12943" t="str">
            <v>Франция</v>
          </cell>
          <cell r="F12943" t="str">
            <v>СТЕКЛО</v>
          </cell>
        </row>
        <row r="12944">
          <cell r="A12944" t="str">
            <v>H3737</v>
          </cell>
          <cell r="B12944" t="str">
            <v>LUMINARC</v>
          </cell>
          <cell r="C12944" t="str">
            <v xml:space="preserve"> Салатник ДАРЖИЛИНГ ТЮРКУАЗ 16.5см</v>
          </cell>
          <cell r="D12944" t="str">
            <v xml:space="preserve"> TEMPERED DARJEELING TURQUOISE M-P-BOWL</v>
          </cell>
          <cell r="E12944" t="str">
            <v>Франция</v>
          </cell>
          <cell r="F12944" t="str">
            <v>СТЕКЛО</v>
          </cell>
        </row>
        <row r="12945">
          <cell r="A12945" t="str">
            <v>H3738</v>
          </cell>
          <cell r="B12945" t="str">
            <v>LUMINARC</v>
          </cell>
          <cell r="C12945" t="str">
            <v xml:space="preserve"> Салатник ДАРЖИЛИНГ ТЮРКУАЗ 27см</v>
          </cell>
          <cell r="E12945" t="str">
            <v>Франция</v>
          </cell>
          <cell r="F12945" t="str">
            <v>СТЕКЛО</v>
          </cell>
        </row>
        <row r="12946">
          <cell r="A12946" t="str">
            <v>H3739</v>
          </cell>
          <cell r="B12946" t="str">
            <v>LUMINARC</v>
          </cell>
          <cell r="C12946" t="str">
            <v xml:space="preserve"> Столовый набор 19 предметов ДАРЖИЛИНГ ТЮРКУАЗ</v>
          </cell>
          <cell r="D12946" t="str">
            <v xml:space="preserve"> TEMPERED DARJEELING TURQUOISE DIN S19P</v>
          </cell>
          <cell r="E12946" t="str">
            <v>Франция</v>
          </cell>
          <cell r="F12946" t="str">
            <v>СТЕКЛО</v>
          </cell>
        </row>
        <row r="12947">
          <cell r="A12947" t="str">
            <v>H3763</v>
          </cell>
          <cell r="B12947" t="str">
            <v>LUMINARC</v>
          </cell>
          <cell r="C12947" t="str">
            <v xml:space="preserve"> Чайный набор 220мл СТОУНМАНИЯ УАЙТ</v>
          </cell>
          <cell r="D12947" t="str">
            <v xml:space="preserve"> TEMPERED STONEMANIA WHITE CUP 22+SAUCER</v>
          </cell>
          <cell r="E12947" t="str">
            <v>Франция</v>
          </cell>
          <cell r="F12947" t="str">
            <v>СТЕКЛО</v>
          </cell>
        </row>
        <row r="12948">
          <cell r="A12948" t="str">
            <v>H3764</v>
          </cell>
          <cell r="B12948" t="str">
            <v>LUMINARC</v>
          </cell>
          <cell r="C12948" t="str">
            <v xml:space="preserve"> Чайный набор 220мл СТОУНМАНИЯ ОРАНЖ</v>
          </cell>
          <cell r="D12948" t="str">
            <v xml:space="preserve"> TEMPERED STONEMANIA ORANGE CUP 22+SAUCER</v>
          </cell>
          <cell r="E12948" t="str">
            <v>Франция</v>
          </cell>
          <cell r="F12948" t="str">
            <v>СТЕКЛО</v>
          </cell>
        </row>
        <row r="12949">
          <cell r="A12949" t="str">
            <v>H5173</v>
          </cell>
          <cell r="B12949" t="str">
            <v>LUMINARC</v>
          </cell>
          <cell r="C12949" t="str">
            <v xml:space="preserve"> Тарелка суповая ДАЛИЯ 21.5см</v>
          </cell>
          <cell r="D12949" t="str">
            <v xml:space="preserve"> TEMPERED DAHLIA TWIST SOUP PLATE 21</v>
          </cell>
          <cell r="E12949" t="str">
            <v>Франция</v>
          </cell>
          <cell r="F12949" t="str">
            <v>СТЕКЛО</v>
          </cell>
        </row>
        <row r="12950">
          <cell r="A12950" t="str">
            <v>H5174</v>
          </cell>
          <cell r="B12950" t="str">
            <v>LUMINARC</v>
          </cell>
          <cell r="C12950" t="str">
            <v xml:space="preserve"> Салатник ДАЛИЯ 16.5см</v>
          </cell>
          <cell r="D12950" t="str">
            <v xml:space="preserve"> TEMPERED DAHLIA TWIST PURPOSE BOWL 16,5</v>
          </cell>
          <cell r="E12950" t="str">
            <v>Франция</v>
          </cell>
          <cell r="F12950" t="str">
            <v>СТЕКЛО</v>
          </cell>
        </row>
        <row r="12951">
          <cell r="A12951" t="str">
            <v>H3060</v>
          </cell>
          <cell r="B12951" t="str">
            <v>LUMINARC</v>
          </cell>
          <cell r="C12951" t="str">
            <v xml:space="preserve"> Набор стаканов КОЛОРЭФФЕКТ САПФИР 6шт 360мл высокие</v>
          </cell>
          <cell r="D12951" t="str">
            <v xml:space="preserve"> COLOR EFFECT SAPHIR H/B TUMBLER 36</v>
          </cell>
          <cell r="E12951" t="str">
            <v>Франция</v>
          </cell>
          <cell r="F12951" t="str">
            <v>СТЕКЛО</v>
          </cell>
        </row>
        <row r="12952">
          <cell r="A12952" t="str">
            <v>H3062</v>
          </cell>
          <cell r="B12952" t="str">
            <v>LUMINARC</v>
          </cell>
          <cell r="C12952" t="str">
            <v xml:space="preserve"> Стакан КОЛОРЭФФЕКТ САПФИР 360мл высокий</v>
          </cell>
          <cell r="D12952" t="str">
            <v xml:space="preserve"> COLOR EFFECT SAPHIR H/B TUMBLER 36</v>
          </cell>
          <cell r="E12952" t="str">
            <v>Франция</v>
          </cell>
          <cell r="F12952" t="str">
            <v>СТЕКЛО</v>
          </cell>
        </row>
        <row r="12953">
          <cell r="A12953" t="str">
            <v>H3063</v>
          </cell>
          <cell r="B12953" t="str">
            <v>LUMINARC</v>
          </cell>
          <cell r="C12953" t="str">
            <v xml:space="preserve"> Набор стаканов КОЛОРЭФФЕКТ САПФИР 3шт 270мл высокие</v>
          </cell>
          <cell r="D12953" t="str">
            <v xml:space="preserve"> COLOR EFFECT SAPHIR H/B TUMBLER 27</v>
          </cell>
          <cell r="E12953" t="str">
            <v>Франция</v>
          </cell>
          <cell r="F12953" t="str">
            <v>СТЕКЛО</v>
          </cell>
        </row>
        <row r="12954">
          <cell r="A12954" t="str">
            <v>H3065</v>
          </cell>
          <cell r="B12954" t="str">
            <v>LUMINARC</v>
          </cell>
          <cell r="C12954" t="str">
            <v xml:space="preserve"> Набор стаканов КОЛОРЭФФЕКТ САПФИР 6шт 270мл высокие</v>
          </cell>
          <cell r="D12954" t="str">
            <v xml:space="preserve"> COLOR EFFECT SAPHIR H/B TUMBLER 27</v>
          </cell>
          <cell r="E12954" t="str">
            <v>Франция</v>
          </cell>
          <cell r="F12954" t="str">
            <v>СТЕКЛО</v>
          </cell>
        </row>
        <row r="12955">
          <cell r="A12955" t="str">
            <v>H3066</v>
          </cell>
          <cell r="B12955" t="str">
            <v>LUMINARC</v>
          </cell>
          <cell r="C12955" t="str">
            <v xml:space="preserve"> Стакан КОЛОРЭФФЕКТ САПФИР 270мл высокий</v>
          </cell>
          <cell r="D12955" t="str">
            <v xml:space="preserve"> COLOR EFFECT SAPHIR H/B TUMBLER 27</v>
          </cell>
          <cell r="E12955" t="str">
            <v>Франция</v>
          </cell>
          <cell r="F12955" t="str">
            <v>СТЕКЛО</v>
          </cell>
        </row>
        <row r="12956">
          <cell r="A12956" t="str">
            <v>H3310</v>
          </cell>
          <cell r="B12956" t="str">
            <v>LUMINARC</v>
          </cell>
          <cell r="C12956" t="str">
            <v xml:space="preserve"> Стакан НЬЮ АМЕРИКА 300мл низкий</v>
          </cell>
          <cell r="D12956" t="str">
            <v xml:space="preserve"> NEW AMERICA O/F TUMBLER 30</v>
          </cell>
          <cell r="E12956" t="str">
            <v>Франция</v>
          </cell>
          <cell r="F12956" t="str">
            <v>СТЕКЛО</v>
          </cell>
        </row>
        <row r="12957">
          <cell r="A12957" t="str">
            <v>H3311</v>
          </cell>
          <cell r="B12957" t="str">
            <v>LUMINARC</v>
          </cell>
          <cell r="C12957" t="str">
            <v xml:space="preserve"> Стакан НЬЮ АМЕРИКА 400мл высокий</v>
          </cell>
          <cell r="D12957" t="str">
            <v xml:space="preserve"> DISPLAYER NEW AMERICA H/B TUMBLER 40</v>
          </cell>
          <cell r="E12957" t="str">
            <v>Франция</v>
          </cell>
          <cell r="F12957" t="str">
            <v>СТЕКЛО</v>
          </cell>
        </row>
        <row r="12958">
          <cell r="A12958" t="str">
            <v>H3381</v>
          </cell>
          <cell r="B12958" t="str">
            <v>LUMINARC</v>
          </cell>
          <cell r="C12958" t="str">
            <v xml:space="preserve"> Тарелка обеденная ИНСУСЬЯНС 27см</v>
          </cell>
          <cell r="D12958" t="str">
            <v xml:space="preserve"> INSOUCIANCE BONE LARGE DINNER PLATE 27</v>
          </cell>
          <cell r="E12958" t="str">
            <v>Франция</v>
          </cell>
          <cell r="F12958" t="str">
            <v>СТЕКЛО</v>
          </cell>
        </row>
        <row r="12959">
          <cell r="A12959" t="str">
            <v>H3382</v>
          </cell>
          <cell r="B12959" t="str">
            <v>LUMINARC</v>
          </cell>
          <cell r="C12959" t="str">
            <v xml:space="preserve"> Тарелка десертная ИНСУСЬЯНС 22см</v>
          </cell>
          <cell r="D12959" t="str">
            <v xml:space="preserve"> INSOUCIANCE BONE DESSERT PLATE 22</v>
          </cell>
          <cell r="E12959" t="str">
            <v>Франция</v>
          </cell>
          <cell r="F12959" t="str">
            <v>СТЕКЛО</v>
          </cell>
        </row>
        <row r="12960">
          <cell r="A12960" t="str">
            <v>H3383</v>
          </cell>
          <cell r="B12960" t="str">
            <v>LUMINARC</v>
          </cell>
          <cell r="C12960" t="str">
            <v xml:space="preserve"> Тарелка суповая ИНСУСЬЯНС 23см</v>
          </cell>
          <cell r="D12960" t="str">
            <v xml:space="preserve"> INSOUCIANCE BONE SOUP PLATE 23</v>
          </cell>
          <cell r="E12960" t="str">
            <v>Франция</v>
          </cell>
          <cell r="F12960" t="str">
            <v>СТЕКЛО</v>
          </cell>
        </row>
        <row r="12961">
          <cell r="A12961" t="str">
            <v>H3384</v>
          </cell>
          <cell r="B12961" t="str">
            <v>LUMINARC</v>
          </cell>
          <cell r="C12961" t="str">
            <v xml:space="preserve"> Салатник ИНСУСЬЯНС 16см</v>
          </cell>
          <cell r="D12961" t="str">
            <v xml:space="preserve"> INSOUCIANCE BONE BOWL 16</v>
          </cell>
          <cell r="E12961" t="str">
            <v>Франция</v>
          </cell>
          <cell r="F12961" t="str">
            <v>СТЕКЛО</v>
          </cell>
        </row>
        <row r="12962">
          <cell r="A12962" t="str">
            <v>H4884</v>
          </cell>
          <cell r="B12962" t="str">
            <v>LUMINARC</v>
          </cell>
          <cell r="C12962" t="str">
            <v xml:space="preserve"> Тарелка десертная СИРОККО 19см</v>
          </cell>
          <cell r="D12962" t="str">
            <v xml:space="preserve"> TEMPERED SIROCCO BROWN DESSERT PLATE</v>
          </cell>
          <cell r="E12962" t="str">
            <v>Франция</v>
          </cell>
          <cell r="F12962" t="str">
            <v>СТЕКЛО</v>
          </cell>
        </row>
        <row r="12963">
          <cell r="A12963" t="str">
            <v>H5260</v>
          </cell>
          <cell r="B12963" t="str">
            <v>LUMINARC</v>
          </cell>
          <cell r="C12963" t="str">
            <v xml:space="preserve"> Салатник ФЛОРАЙН 19см</v>
          </cell>
          <cell r="D12963" t="str">
            <v xml:space="preserve"> TEMPERED FLORINE BOWL 19</v>
          </cell>
          <cell r="E12963" t="str">
            <v>Франция</v>
          </cell>
          <cell r="F12963" t="str">
            <v>СТЕКЛО</v>
          </cell>
        </row>
        <row r="12964">
          <cell r="A12964" t="str">
            <v>H3661</v>
          </cell>
          <cell r="B12964" t="str">
            <v>LUMINARC</v>
          </cell>
          <cell r="C12964" t="str">
            <v xml:space="preserve"> Тарелка суповая КАРИН черная 21см</v>
          </cell>
          <cell r="D12964" t="str">
            <v xml:space="preserve"> TEMPERED CARINE NOIR SOUP PLATE</v>
          </cell>
          <cell r="E12964" t="str">
            <v>Франция</v>
          </cell>
          <cell r="F12964" t="str">
            <v>СТЕКЛО</v>
          </cell>
        </row>
        <row r="12965">
          <cell r="A12965" t="str">
            <v>H3670</v>
          </cell>
          <cell r="B12965" t="str">
            <v>LUMINARC</v>
          </cell>
          <cell r="C12965" t="str">
            <v xml:space="preserve"> Тарелка десертная КВАДРАТО черная 19см</v>
          </cell>
          <cell r="D12965" t="str">
            <v xml:space="preserve"> TEMPERED QUADRATO NOIR DESSERT PLATE 190</v>
          </cell>
          <cell r="E12965" t="str">
            <v>Франция</v>
          </cell>
          <cell r="F12965" t="str">
            <v>СТЕКЛО</v>
          </cell>
        </row>
        <row r="12966">
          <cell r="A12966" t="str">
            <v>H3671</v>
          </cell>
          <cell r="B12966" t="str">
            <v>LUMINARC</v>
          </cell>
          <cell r="C12966" t="str">
            <v xml:space="preserve"> Тарелка суповая КВАДРАТО черная 20см</v>
          </cell>
          <cell r="D12966" t="str">
            <v xml:space="preserve"> TEMPERED QUADRATO NOIR SOUP PLATE 20</v>
          </cell>
          <cell r="E12966" t="str">
            <v>Франция</v>
          </cell>
          <cell r="F12966" t="str">
            <v>СТЕКЛО</v>
          </cell>
        </row>
        <row r="12967">
          <cell r="A12967" t="str">
            <v>H4702</v>
          </cell>
          <cell r="B12967" t="str">
            <v>LUMINARC</v>
          </cell>
          <cell r="C12967" t="str">
            <v xml:space="preserve"> Салатник ЭМПИЛАБЛЬ 10см</v>
          </cell>
          <cell r="D12967" t="str">
            <v xml:space="preserve"> TEMPERED STACKABLE BOWL 10</v>
          </cell>
          <cell r="E12967" t="str">
            <v>Франция</v>
          </cell>
          <cell r="F12967" t="str">
            <v>СТЕКЛО</v>
          </cell>
        </row>
        <row r="12968">
          <cell r="A12968" t="str">
            <v>H4121</v>
          </cell>
          <cell r="B12968" t="str">
            <v>LUMINARC</v>
          </cell>
          <cell r="C12968" t="str">
            <v xml:space="preserve"> Салатник АСПЕН 18см</v>
          </cell>
          <cell r="D12968" t="str">
            <v xml:space="preserve"> TEMPERED ASPEN BOWL 18</v>
          </cell>
          <cell r="E12968" t="str">
            <v>Франция</v>
          </cell>
          <cell r="F12968" t="str">
            <v>СТЕКЛО</v>
          </cell>
        </row>
        <row r="12969">
          <cell r="A12969" t="str">
            <v>H5108</v>
          </cell>
          <cell r="B12969" t="str">
            <v>LUMINARC</v>
          </cell>
          <cell r="C12969" t="str">
            <v xml:space="preserve"> Тарелка десертная КАЛЕЙ 19см</v>
          </cell>
          <cell r="D12969" t="str">
            <v xml:space="preserve"> TEMPERED KALEI DESSERT PLATE 19</v>
          </cell>
          <cell r="E12969" t="str">
            <v>Франция</v>
          </cell>
          <cell r="F12969" t="str">
            <v>СТЕКЛО</v>
          </cell>
        </row>
        <row r="12970">
          <cell r="A12970" t="str">
            <v>H5111</v>
          </cell>
          <cell r="B12970" t="str">
            <v>LUMINARC</v>
          </cell>
          <cell r="C12970" t="str">
            <v xml:space="preserve"> Салатник КАЛЕЙ 12см</v>
          </cell>
          <cell r="D12970" t="str">
            <v xml:space="preserve"> TEMPERED KALEI DISH 12</v>
          </cell>
          <cell r="E12970" t="str">
            <v>Франция</v>
          </cell>
          <cell r="F12970" t="str">
            <v>СТЕКЛО</v>
          </cell>
        </row>
        <row r="12971">
          <cell r="A12971" t="str">
            <v>H3765</v>
          </cell>
          <cell r="B12971" t="str">
            <v>LUMINARC</v>
          </cell>
          <cell r="C12971" t="str">
            <v xml:space="preserve"> Чайный набор 220мл СТОУНМАНИЯ РЕД</v>
          </cell>
          <cell r="D12971" t="str">
            <v xml:space="preserve"> TEMPERED STONEMANIA RED CUP 22+SAUCER</v>
          </cell>
          <cell r="E12971" t="str">
            <v>Франция</v>
          </cell>
          <cell r="F12971" t="str">
            <v>СТЕКЛО</v>
          </cell>
        </row>
        <row r="12972">
          <cell r="A12972" t="str">
            <v>H3766</v>
          </cell>
          <cell r="B12972" t="str">
            <v>LUMINARC</v>
          </cell>
          <cell r="C12972" t="str">
            <v xml:space="preserve"> Чайный набор 220мл СТОУНМАНИЯ ГРЕЙ</v>
          </cell>
          <cell r="D12972" t="str">
            <v xml:space="preserve"> TEMPERED STONEMANIA GREY CUP 22+SAUCER</v>
          </cell>
          <cell r="E12972" t="str">
            <v>Франция</v>
          </cell>
          <cell r="F12972" t="str">
            <v>СТЕКЛО</v>
          </cell>
        </row>
        <row r="12973">
          <cell r="A12973" t="str">
            <v>H3818</v>
          </cell>
          <cell r="B12973" t="str">
            <v>LUMINARC</v>
          </cell>
          <cell r="C12973" t="str">
            <v xml:space="preserve"> Чайный набор 220мл ДАРЖИЛИНГ ТЮРКУАЗ</v>
          </cell>
          <cell r="D12973" t="str">
            <v xml:space="preserve"> TEMPERED DARJEELING TURQU CUP&amp;SAUCER 22</v>
          </cell>
          <cell r="E12973" t="str">
            <v>Франция</v>
          </cell>
          <cell r="F12973" t="str">
            <v>СТЕКЛО</v>
          </cell>
        </row>
        <row r="12974">
          <cell r="A12974" t="str">
            <v>H4451</v>
          </cell>
          <cell r="B12974" t="str">
            <v>LUMINARC</v>
          </cell>
          <cell r="C12974" t="str">
            <v xml:space="preserve"> Тарелка обеденная СТОУНМАНИЯ БЛЮ 25см</v>
          </cell>
          <cell r="D12974" t="str">
            <v xml:space="preserve"> TEMPERED STONEMANIA BLUE DINNER PLATE 25</v>
          </cell>
          <cell r="E12974" t="str">
            <v>Франция</v>
          </cell>
          <cell r="F12974" t="str">
            <v>СТЕКЛО</v>
          </cell>
        </row>
        <row r="12975">
          <cell r="A12975" t="str">
            <v>H4452</v>
          </cell>
          <cell r="B12975" t="str">
            <v>LUMINARC</v>
          </cell>
          <cell r="C12975" t="str">
            <v xml:space="preserve"> Тарелка десертная СТОУНМАНИЯ БЛЮ 20.5см</v>
          </cell>
          <cell r="D12975" t="str">
            <v xml:space="preserve"> TEMPERED STONEMANIA BLUE DESSERT PLATE20</v>
          </cell>
          <cell r="E12975" t="str">
            <v>Франция</v>
          </cell>
          <cell r="F12975" t="str">
            <v>СТЕКЛО</v>
          </cell>
        </row>
        <row r="12976">
          <cell r="A12976" t="str">
            <v>H4454</v>
          </cell>
          <cell r="B12976" t="str">
            <v>LUMINARC</v>
          </cell>
          <cell r="C12976" t="str">
            <v xml:space="preserve"> Тарелка суповая СТОУНМАНИЯ БЛЮ 20см</v>
          </cell>
          <cell r="D12976" t="str">
            <v xml:space="preserve"> TEMPERED STONEMANIA BLUE RIML. SP PLT 20</v>
          </cell>
          <cell r="E12976" t="str">
            <v>Франция</v>
          </cell>
          <cell r="F12976" t="str">
            <v>СТЕКЛО</v>
          </cell>
        </row>
        <row r="12977">
          <cell r="A12977" t="str">
            <v>H4455</v>
          </cell>
          <cell r="B12977" t="str">
            <v>LUMINARC</v>
          </cell>
          <cell r="C12977" t="str">
            <v xml:space="preserve"> Салатник СТОУНМАНИЯ БЛЮ 16.5см</v>
          </cell>
          <cell r="D12977" t="str">
            <v xml:space="preserve"> TEMPERED STONEMANIA BLUE A.PURP BOWL16,5</v>
          </cell>
          <cell r="E12977" t="str">
            <v>Франция</v>
          </cell>
          <cell r="F12977" t="str">
            <v>СТЕКЛО</v>
          </cell>
        </row>
        <row r="12978">
          <cell r="A12978" t="str">
            <v>H4456</v>
          </cell>
          <cell r="B12978" t="str">
            <v>LUMINARC</v>
          </cell>
          <cell r="C12978" t="str">
            <v xml:space="preserve"> Салатник СТОУНМАНИЯ БЛЮ 27см</v>
          </cell>
          <cell r="D12978" t="str">
            <v xml:space="preserve"> TEMPERED STONEMANIA BLUE SALAD BOWL 27</v>
          </cell>
          <cell r="E12978" t="str">
            <v>Франция</v>
          </cell>
          <cell r="F12978" t="str">
            <v>СТЕКЛО</v>
          </cell>
        </row>
        <row r="12979">
          <cell r="A12979" t="str">
            <v>H3386</v>
          </cell>
          <cell r="B12979" t="str">
            <v>LUMINARC</v>
          </cell>
          <cell r="C12979" t="str">
            <v xml:space="preserve"> Салатник КУТЮР 16см</v>
          </cell>
          <cell r="D12979" t="str">
            <v xml:space="preserve"> TEMPERED COUTURE BONE M-PURPOSE BOWL</v>
          </cell>
          <cell r="E12979" t="str">
            <v>Франция</v>
          </cell>
          <cell r="F12979" t="str">
            <v>СТЕКЛО</v>
          </cell>
        </row>
        <row r="12980">
          <cell r="A12980" t="str">
            <v>H3529</v>
          </cell>
          <cell r="B12980" t="str">
            <v>LUMINARC</v>
          </cell>
          <cell r="C12980" t="str">
            <v xml:space="preserve"> Салатник КУТЮР 27см</v>
          </cell>
          <cell r="D12980" t="str">
            <v xml:space="preserve"> TEMPERED COUTURE BONE BOWL 27</v>
          </cell>
          <cell r="E12980" t="str">
            <v>Франция</v>
          </cell>
          <cell r="F12980" t="str">
            <v>СТЕКЛО</v>
          </cell>
        </row>
        <row r="12981">
          <cell r="A12981" t="str">
            <v>H3531</v>
          </cell>
          <cell r="B12981" t="str">
            <v>LUMINARC</v>
          </cell>
          <cell r="C12981" t="str">
            <v xml:space="preserve"> Столовый набор 19 предметов КУТЮР</v>
          </cell>
          <cell r="D12981" t="str">
            <v xml:space="preserve"> TEMPERED COUTURE BONE 19 PC TABLE SET</v>
          </cell>
          <cell r="E12981" t="str">
            <v>Франция</v>
          </cell>
          <cell r="F12981" t="str">
            <v>СТЕКЛО</v>
          </cell>
        </row>
        <row r="12982">
          <cell r="A12982" t="str">
            <v>H3532</v>
          </cell>
          <cell r="B12982" t="str">
            <v>LUMINARC</v>
          </cell>
          <cell r="C12982" t="str">
            <v xml:space="preserve"> Тарелка обеденная ВИКТУАР 25см</v>
          </cell>
          <cell r="D12982" t="str">
            <v xml:space="preserve"> TEMPERED VICTOIRE DINNER PLATE 25</v>
          </cell>
          <cell r="E12982" t="str">
            <v>Франция</v>
          </cell>
          <cell r="F12982" t="str">
            <v>СТЕКЛО</v>
          </cell>
        </row>
        <row r="12983">
          <cell r="A12983" t="str">
            <v>H3533</v>
          </cell>
          <cell r="B12983" t="str">
            <v>LUMINARC</v>
          </cell>
          <cell r="C12983" t="str">
            <v xml:space="preserve"> Тарелка десертная ВИКТУАР 19см</v>
          </cell>
          <cell r="D12983" t="str">
            <v xml:space="preserve"> TEMPERED VICTOIRE DESSERT PLATE 19</v>
          </cell>
          <cell r="E12983" t="str">
            <v>Франция</v>
          </cell>
          <cell r="F12983" t="str">
            <v>СТЕКЛО</v>
          </cell>
        </row>
        <row r="12984">
          <cell r="A12984" t="str">
            <v>H3534</v>
          </cell>
          <cell r="B12984" t="str">
            <v>LUMINARC</v>
          </cell>
          <cell r="C12984" t="str">
            <v xml:space="preserve"> Тарелка суповая ВИКТУАР 21см</v>
          </cell>
          <cell r="D12984" t="str">
            <v xml:space="preserve"> TEMPERED VICTOIRE SOUP PLATE 21</v>
          </cell>
          <cell r="E12984" t="str">
            <v>Франция</v>
          </cell>
          <cell r="F12984" t="str">
            <v>СТЕКЛО</v>
          </cell>
        </row>
        <row r="12985">
          <cell r="A12985" t="str">
            <v>H3535</v>
          </cell>
          <cell r="B12985" t="str">
            <v>LUMINARC</v>
          </cell>
          <cell r="C12985" t="str">
            <v xml:space="preserve"> Салатник ВИКТУАР 16.5см</v>
          </cell>
          <cell r="D12985" t="str">
            <v xml:space="preserve"> TEMPERED VICTOIRE M-PURPOSE BOWL</v>
          </cell>
          <cell r="E12985" t="str">
            <v>Франция</v>
          </cell>
          <cell r="F12985" t="str">
            <v>СТЕКЛО</v>
          </cell>
        </row>
        <row r="12986">
          <cell r="A12986" t="str">
            <v>H3536</v>
          </cell>
          <cell r="B12986" t="str">
            <v>LUMINARC</v>
          </cell>
          <cell r="C12986" t="str">
            <v xml:space="preserve"> Салатник ВИКТУАР 27см</v>
          </cell>
          <cell r="D12986" t="str">
            <v xml:space="preserve"> TEMPERED VICTOIRE SALAD BOWL 27</v>
          </cell>
          <cell r="E12986" t="str">
            <v>Франция</v>
          </cell>
          <cell r="F12986" t="str">
            <v>СТЕКЛО</v>
          </cell>
        </row>
        <row r="12987">
          <cell r="A12987" t="str">
            <v>H3537</v>
          </cell>
          <cell r="B12987" t="str">
            <v>LUMINARC</v>
          </cell>
          <cell r="C12987" t="str">
            <v xml:space="preserve"> Чайный набор 220мл ВИКТУАР</v>
          </cell>
          <cell r="D12987" t="str">
            <v xml:space="preserve"> TEMPERED VICTOIRE CUP&amp;SAUCER 22</v>
          </cell>
          <cell r="E12987" t="str">
            <v>Франция</v>
          </cell>
          <cell r="F12987" t="str">
            <v>СТЕКЛО</v>
          </cell>
        </row>
        <row r="12988">
          <cell r="A12988" t="str">
            <v>H3538</v>
          </cell>
          <cell r="B12988" t="str">
            <v>LUMINARC</v>
          </cell>
          <cell r="C12988" t="str">
            <v xml:space="preserve"> Кружка ВИКТУАР 320мл</v>
          </cell>
          <cell r="D12988" t="str">
            <v xml:space="preserve"> VICTOIRE MUG 32</v>
          </cell>
          <cell r="E12988" t="str">
            <v>Франция</v>
          </cell>
          <cell r="F12988" t="str">
            <v>СТЕКЛО</v>
          </cell>
        </row>
        <row r="12989">
          <cell r="A12989" t="str">
            <v>H3539</v>
          </cell>
          <cell r="B12989" t="str">
            <v>LUMINARC</v>
          </cell>
          <cell r="C12989" t="str">
            <v xml:space="preserve"> Столовый набор 18 предметов ВИКТУАР</v>
          </cell>
          <cell r="D12989" t="str">
            <v xml:space="preserve"> TEMPERED VICTOIRE PLATES SCE 18 P.</v>
          </cell>
          <cell r="E12989" t="str">
            <v>Франция</v>
          </cell>
          <cell r="F12989" t="str">
            <v>СТЕКЛО</v>
          </cell>
        </row>
        <row r="12990">
          <cell r="A12990" t="str">
            <v>H5117</v>
          </cell>
          <cell r="B12990" t="str">
            <v>LUMINARC</v>
          </cell>
          <cell r="C12990" t="str">
            <v xml:space="preserve"> Тарелка десертная ЛИТЛ ФЛАУЭРС 19см</v>
          </cell>
          <cell r="D12990" t="str">
            <v xml:space="preserve"> TEMPERED LITTLE FLOWERS DESSERT PLATE</v>
          </cell>
          <cell r="E12990" t="str">
            <v>Франция</v>
          </cell>
          <cell r="F12990" t="str">
            <v>СТЕКЛО</v>
          </cell>
        </row>
        <row r="12991">
          <cell r="A12991" t="str">
            <v>H5360</v>
          </cell>
          <cell r="B12991" t="str">
            <v>LUMINARC</v>
          </cell>
          <cell r="C12991" t="str">
            <v xml:space="preserve"> Салатник КОСМОС 17см</v>
          </cell>
          <cell r="D12991" t="str">
            <v xml:space="preserve"> TEMPERED COSMOS BOWL 17</v>
          </cell>
          <cell r="E12991" t="str">
            <v>Франция</v>
          </cell>
          <cell r="F12991" t="str">
            <v>УПРОЧНЕННОЕ СТЕКЛО</v>
          </cell>
        </row>
        <row r="12992">
          <cell r="A12992" t="str">
            <v>H5362</v>
          </cell>
          <cell r="B12992" t="str">
            <v>LUMINARC</v>
          </cell>
          <cell r="C12992" t="str">
            <v xml:space="preserve"> Салатник КОСМОС 23см</v>
          </cell>
          <cell r="D12992" t="str">
            <v xml:space="preserve"> TEMPERED COSMOS BOWL 23</v>
          </cell>
          <cell r="E12992" t="str">
            <v>Франция</v>
          </cell>
          <cell r="F12992" t="str">
            <v>СТЕКЛО</v>
          </cell>
        </row>
        <row r="12993">
          <cell r="A12993" t="str">
            <v>H5107</v>
          </cell>
          <cell r="B12993" t="str">
            <v>LUMINARC</v>
          </cell>
          <cell r="C12993" t="str">
            <v xml:space="preserve"> Тарелка обеденная КАЛЕЙ 24см</v>
          </cell>
          <cell r="D12993" t="str">
            <v xml:space="preserve"> TEMPERED KALEI DINNER PLATE 24</v>
          </cell>
          <cell r="E12993" t="str">
            <v>Франция</v>
          </cell>
          <cell r="F12993" t="str">
            <v>СТЕКЛО</v>
          </cell>
        </row>
        <row r="12994">
          <cell r="A12994" t="str">
            <v>G8640</v>
          </cell>
          <cell r="B12994" t="str">
            <v>LUMINARC</v>
          </cell>
          <cell r="C12994" t="str">
            <v xml:space="preserve"> Набор контейнеров стеклянных KEEP'N'BOX 3шт круглые</v>
          </cell>
          <cell r="D12994" t="str">
            <v xml:space="preserve"> TEMPERED  KEEP'N BOX ROUND  3PC +LID T</v>
          </cell>
          <cell r="E12994" t="str">
            <v>Франция</v>
          </cell>
          <cell r="F12994" t="str">
            <v>СТЕКЛО</v>
          </cell>
        </row>
        <row r="12995">
          <cell r="A12995" t="str">
            <v>H2681</v>
          </cell>
          <cell r="B12995" t="str">
            <v>LUMINARC</v>
          </cell>
          <cell r="C12995" t="str">
            <v xml:space="preserve"> Стакан КОКА-КОЛА ПУЛЬС 270мл</v>
          </cell>
          <cell r="D12995" t="str">
            <v xml:space="preserve"> COCA COLA PULSE ZERO H/B TUMBLER 27</v>
          </cell>
          <cell r="E12995" t="str">
            <v>Франция</v>
          </cell>
          <cell r="F12995" t="str">
            <v>СТЕКЛО</v>
          </cell>
        </row>
        <row r="12996">
          <cell r="A12996" t="str">
            <v>H3540</v>
          </cell>
          <cell r="B12996" t="str">
            <v>LUMINARC</v>
          </cell>
          <cell r="C12996" t="str">
            <v xml:space="preserve"> Столовый набор 19 предметов ВИКТУАР</v>
          </cell>
          <cell r="D12996" t="str">
            <v xml:space="preserve"> TEMPERED VICTOIRE DINNERWARE SCE 19 P.</v>
          </cell>
          <cell r="E12996" t="str">
            <v>Франция</v>
          </cell>
          <cell r="F12996" t="str">
            <v>СТЕКЛО</v>
          </cell>
        </row>
        <row r="12997">
          <cell r="A12997" t="str">
            <v>H3541</v>
          </cell>
          <cell r="B12997" t="str">
            <v>LUMINARC</v>
          </cell>
          <cell r="C12997" t="str">
            <v xml:space="preserve"> Тарелка обеденная СТОУНМАНИЯ УАЙТ 25см</v>
          </cell>
          <cell r="D12997" t="str">
            <v xml:space="preserve"> TEMPERED STONEMANIA WHITE DINNER PL. 20</v>
          </cell>
          <cell r="E12997" t="str">
            <v>Франция</v>
          </cell>
          <cell r="F12997" t="str">
            <v>СТЕКЛО</v>
          </cell>
        </row>
        <row r="12998">
          <cell r="A12998" t="str">
            <v>H3542</v>
          </cell>
          <cell r="B12998" t="str">
            <v>LUMINARC</v>
          </cell>
          <cell r="C12998" t="str">
            <v xml:space="preserve"> Тарелка десертная СТОУНМАНИЯ УАЙТ 20.5см</v>
          </cell>
          <cell r="D12998" t="str">
            <v xml:space="preserve"> TEMPERED STONEMANIA WHITE DESSERT PL.20</v>
          </cell>
          <cell r="E12998" t="str">
            <v>Франция</v>
          </cell>
          <cell r="F12998" t="str">
            <v>СТЕКЛО</v>
          </cell>
        </row>
        <row r="12999">
          <cell r="A12999" t="str">
            <v>H3543</v>
          </cell>
          <cell r="B12999" t="str">
            <v>LUMINARC</v>
          </cell>
          <cell r="C12999" t="str">
            <v xml:space="preserve"> Тарелка суповая СТОУНМАНИЯ УАЙТ 20см</v>
          </cell>
          <cell r="D12999" t="str">
            <v xml:space="preserve"> TEMPERED STONEMANIA WHITE RIMLESS PL.20</v>
          </cell>
          <cell r="E12999" t="str">
            <v>Франция</v>
          </cell>
          <cell r="F12999" t="str">
            <v>СТЕКЛО</v>
          </cell>
        </row>
        <row r="13000">
          <cell r="A13000" t="str">
            <v>H3544</v>
          </cell>
          <cell r="B13000" t="str">
            <v>LUMINARC</v>
          </cell>
          <cell r="C13000" t="str">
            <v xml:space="preserve"> Салатник СТОУНМАНИЯ УАЙТ 16.5см</v>
          </cell>
          <cell r="D13000" t="str">
            <v xml:space="preserve"> TEMPERED STONEMANIA WHITE M PURPOSE BOWL</v>
          </cell>
          <cell r="E13000" t="str">
            <v>Франция</v>
          </cell>
          <cell r="F13000" t="str">
            <v>СТЕКЛО</v>
          </cell>
        </row>
        <row r="13001">
          <cell r="A13001" t="str">
            <v>H3545</v>
          </cell>
          <cell r="B13001" t="str">
            <v>LUMINARC</v>
          </cell>
          <cell r="C13001" t="str">
            <v xml:space="preserve"> Салатник СТОУНМАНИЯ УАЙТ 27см</v>
          </cell>
          <cell r="D13001" t="str">
            <v xml:space="preserve"> TEMPERED STONEMANIA WHITE BOWL 27</v>
          </cell>
          <cell r="E13001" t="str">
            <v>Франция</v>
          </cell>
          <cell r="F13001" t="str">
            <v>СТЕКЛО</v>
          </cell>
        </row>
        <row r="13002">
          <cell r="A13002" t="str">
            <v>H3546</v>
          </cell>
          <cell r="B13002" t="str">
            <v>LUMINARC</v>
          </cell>
          <cell r="C13002" t="str">
            <v xml:space="preserve"> Тарелка обеденная СТОУНМАНИЯ ГРЕЙ 25см</v>
          </cell>
          <cell r="D13002" t="str">
            <v xml:space="preserve"> TEMPERED STONEMANIA GREY DINNER PLATE 25</v>
          </cell>
          <cell r="E13002" t="str">
            <v>Франция</v>
          </cell>
          <cell r="F13002" t="str">
            <v>СТЕКЛО</v>
          </cell>
        </row>
        <row r="13003">
          <cell r="A13003" t="str">
            <v>H3547</v>
          </cell>
          <cell r="B13003" t="str">
            <v>LUMINARC</v>
          </cell>
          <cell r="C13003" t="str">
            <v xml:space="preserve"> Тарелка десертная СТОУНМАНИЯ ГРЕЙ 20.5см</v>
          </cell>
          <cell r="D13003" t="str">
            <v xml:space="preserve"> TEMPERED STONEMANIA GREY DESSERT PLATE20</v>
          </cell>
          <cell r="E13003" t="str">
            <v>Франция</v>
          </cell>
          <cell r="F13003" t="str">
            <v>СТЕКЛО</v>
          </cell>
        </row>
        <row r="13004">
          <cell r="A13004" t="str">
            <v>H3548</v>
          </cell>
          <cell r="B13004" t="str">
            <v>LUMINARC</v>
          </cell>
          <cell r="C13004" t="str">
            <v xml:space="preserve"> Тарелка суповая СТОУНМАНИЯ ГРЕЙ 20см</v>
          </cell>
          <cell r="D13004" t="str">
            <v xml:space="preserve"> TEMPERED STONEMANIA GREY RIMLESS PLATE20</v>
          </cell>
          <cell r="E13004" t="str">
            <v>Франция</v>
          </cell>
          <cell r="F13004" t="str">
            <v>СТЕКЛО</v>
          </cell>
        </row>
        <row r="13005">
          <cell r="A13005" t="str">
            <v>H3549</v>
          </cell>
          <cell r="B13005" t="str">
            <v>LUMINARC</v>
          </cell>
          <cell r="C13005" t="str">
            <v xml:space="preserve"> Салатник СТОУНМАНИЯ ГРЕЙ 16.5см</v>
          </cell>
          <cell r="D13005" t="str">
            <v xml:space="preserve"> TEMPERED STONEMANIA GREY M PURPOSE BOWL</v>
          </cell>
          <cell r="E13005" t="str">
            <v>Франция</v>
          </cell>
          <cell r="F13005" t="str">
            <v>СТЕКЛО</v>
          </cell>
        </row>
        <row r="13006">
          <cell r="A13006" t="str">
            <v>H3550</v>
          </cell>
          <cell r="B13006" t="str">
            <v>LUMINARC</v>
          </cell>
          <cell r="C13006" t="str">
            <v xml:space="preserve"> Салатник СТОУНМАНИЯ ГРЕЙ 27см</v>
          </cell>
          <cell r="D13006" t="str">
            <v xml:space="preserve"> TEMPERED STONEMANIA GREY BOWL 27</v>
          </cell>
          <cell r="E13006" t="str">
            <v>Франция</v>
          </cell>
          <cell r="F13006" t="str">
            <v>СТЕКЛО</v>
          </cell>
        </row>
        <row r="13007">
          <cell r="A13007" t="str">
            <v>H6527</v>
          </cell>
          <cell r="B13007" t="str">
            <v>LUMINARC</v>
          </cell>
          <cell r="C13007" t="str">
            <v xml:space="preserve"> Кружка УТРО 320мл прозрачная</v>
          </cell>
          <cell r="D13007" t="str">
            <v xml:space="preserve"> TEMPERED NEW MORNING MUG 32</v>
          </cell>
          <cell r="E13007" t="str">
            <v>Франция</v>
          </cell>
          <cell r="F13007" t="str">
            <v>СТЕКЛО</v>
          </cell>
        </row>
        <row r="13008">
          <cell r="A13008" t="str">
            <v>H3998</v>
          </cell>
          <cell r="B13008" t="str">
            <v>LUMINARC</v>
          </cell>
          <cell r="C13008" t="str">
            <v xml:space="preserve"> Столовый набор 19 предметов ЯЛТА</v>
          </cell>
          <cell r="D13008" t="str">
            <v xml:space="preserve"> TEMPERED YALTA BONE DINNERWARE SCE 19 P.</v>
          </cell>
          <cell r="E13008" t="str">
            <v>Франция</v>
          </cell>
          <cell r="F13008" t="str">
            <v>СТЕКЛО</v>
          </cell>
        </row>
        <row r="13009">
          <cell r="A13009" t="str">
            <v>H4585</v>
          </cell>
          <cell r="B13009" t="str">
            <v>LUMINARC</v>
          </cell>
          <cell r="C13009" t="str">
            <v xml:space="preserve"> Столовый набор 19 предметов ЯЛТА МИКС</v>
          </cell>
          <cell r="D13009" t="str">
            <v xml:space="preserve"> TEMPERED YALTA BONE &amp; BLACK DINNERW S19P</v>
          </cell>
          <cell r="E13009" t="str">
            <v>Франция</v>
          </cell>
          <cell r="F13009" t="str">
            <v>СТЕКЛО</v>
          </cell>
        </row>
        <row r="13010">
          <cell r="A13010" t="str">
            <v>H5278</v>
          </cell>
          <cell r="B13010" t="str">
            <v>LUMINARC</v>
          </cell>
          <cell r="C13010" t="str">
            <v xml:space="preserve"> Салатник ЯЛТА 15см</v>
          </cell>
          <cell r="D13010" t="str">
            <v xml:space="preserve"> TEMPERED YALTA BONE MULTI PURPOSE BOWL15</v>
          </cell>
          <cell r="E13010" t="str">
            <v>Франция</v>
          </cell>
          <cell r="F13010" t="str">
            <v>СТЕКЛО</v>
          </cell>
        </row>
        <row r="13011">
          <cell r="A13011" t="str">
            <v>H5279</v>
          </cell>
          <cell r="B13011" t="str">
            <v>LUMINARC</v>
          </cell>
          <cell r="C13011" t="str">
            <v xml:space="preserve"> Чайный набор ЯЛТА 220мл</v>
          </cell>
          <cell r="D13011" t="str">
            <v xml:space="preserve"> TEMPERED YALTA BONE TASSE 22+SAUCER</v>
          </cell>
          <cell r="E13011" t="str">
            <v>Франция</v>
          </cell>
          <cell r="F13011" t="str">
            <v>СТЕКЛО</v>
          </cell>
        </row>
        <row r="13012">
          <cell r="A13012" t="str">
            <v>H5280</v>
          </cell>
          <cell r="B13012" t="str">
            <v>LUMINARC</v>
          </cell>
          <cell r="C13012" t="str">
            <v xml:space="preserve"> Тарелка десертная ЯЛТА БЛЭК 21см</v>
          </cell>
          <cell r="D13012" t="str">
            <v xml:space="preserve"> TEMPERED YALTA BLACK DESSERT PLATE 21</v>
          </cell>
          <cell r="E13012" t="str">
            <v>Франция</v>
          </cell>
          <cell r="F13012" t="str">
            <v>СТЕКЛО</v>
          </cell>
        </row>
        <row r="13013">
          <cell r="A13013" t="str">
            <v>H4346</v>
          </cell>
          <cell r="B13013" t="str">
            <v>LUMINARC</v>
          </cell>
          <cell r="C13013" t="str">
            <v xml:space="preserve"> Набор стаканов СПАЙДЕРМЭН КОМИКСЫ 3шт 160мл низкие</v>
          </cell>
          <cell r="D13013" t="str">
            <v xml:space="preserve"> SPIDERMAN COMIC BOOK OF TUMBLER 16</v>
          </cell>
          <cell r="E13013" t="str">
            <v>Франция</v>
          </cell>
          <cell r="F13013" t="str">
            <v>СТЕКЛО</v>
          </cell>
        </row>
        <row r="13014">
          <cell r="A13014" t="str">
            <v>H4347</v>
          </cell>
          <cell r="B13014" t="str">
            <v>LUMINARC</v>
          </cell>
          <cell r="C13014" t="str">
            <v xml:space="preserve"> Пиала СПАЙДЕРМЭН КОМИКСЫ 500мл</v>
          </cell>
          <cell r="D13014" t="str">
            <v xml:space="preserve"> TEMPERED SPIDERMAN COMIC BOOK BOWL 50</v>
          </cell>
          <cell r="E13014" t="str">
            <v>Франция</v>
          </cell>
          <cell r="F13014" t="str">
            <v>СТЕКЛО</v>
          </cell>
        </row>
        <row r="13015">
          <cell r="A13015" t="str">
            <v>H4349</v>
          </cell>
          <cell r="B13015" t="str">
            <v>LUMINARC</v>
          </cell>
          <cell r="C13015" t="str">
            <v xml:space="preserve"> Бульонница СПАЙДЕРМЭН КОМИКСЫ 400мл</v>
          </cell>
          <cell r="D13015" t="str">
            <v xml:space="preserve"> TEMPERED SPIDERMAN COMIC BOOKJUMBO CUP40</v>
          </cell>
          <cell r="E13015" t="str">
            <v>Франция</v>
          </cell>
          <cell r="F13015" t="str">
            <v>СТЕКЛО</v>
          </cell>
        </row>
        <row r="13016">
          <cell r="A13016" t="str">
            <v>H4350</v>
          </cell>
          <cell r="B13016" t="str">
            <v>LUMINARC</v>
          </cell>
          <cell r="C13016" t="str">
            <v xml:space="preserve"> Кружка СПАЙДЕРМЭН КОМИКСЫ 250мл</v>
          </cell>
          <cell r="D13016" t="str">
            <v xml:space="preserve"> TEMPERED SPIDERMAN COMIC BOOK MUG 25</v>
          </cell>
          <cell r="E13016" t="str">
            <v>Франция</v>
          </cell>
          <cell r="F13016" t="str">
            <v>СТЕКЛО</v>
          </cell>
        </row>
        <row r="13017">
          <cell r="A13017" t="str">
            <v>H5852</v>
          </cell>
          <cell r="B13017" t="str">
            <v>LUMINARC</v>
          </cell>
          <cell r="C13017" t="str">
            <v xml:space="preserve"> Чайный набор ЯЛТА БЛЭК 220мл</v>
          </cell>
          <cell r="D13017" t="str">
            <v xml:space="preserve"> TEMPERED YALTA BLACK CUP 22 + SAUCER</v>
          </cell>
          <cell r="E13017" t="str">
            <v>Франция</v>
          </cell>
          <cell r="F13017" t="str">
            <v>СТЕКЛО</v>
          </cell>
        </row>
        <row r="13018">
          <cell r="A13018" t="str">
            <v>H4351</v>
          </cell>
          <cell r="B13018" t="str">
            <v>LUMINARC</v>
          </cell>
          <cell r="C13018" t="str">
            <v xml:space="preserve"> Тарелка десертная СПАЙДЕРМЭН КОМИКСЫ 19.6см</v>
          </cell>
          <cell r="D13018" t="str">
            <v xml:space="preserve"> TEMPERED SPIDERMAN COMIC BOOK DT PL 196</v>
          </cell>
          <cell r="E13018" t="str">
            <v>Франция</v>
          </cell>
          <cell r="F13018" t="str">
            <v>СТЕКЛО</v>
          </cell>
        </row>
        <row r="13019">
          <cell r="A13019" t="str">
            <v>H2629-1</v>
          </cell>
          <cell r="B13019" t="str">
            <v>LUMINARC</v>
          </cell>
          <cell r="C13019" t="str">
            <v xml:space="preserve"> Кружка ГИБИСКУС ГРИН 320мл</v>
          </cell>
          <cell r="D13019" t="str">
            <v xml:space="preserve"> TEMP N.MORN HIBIS LT GREEN MUG 32 FR6/B8</v>
          </cell>
          <cell r="E13019" t="str">
            <v>ОАЭ</v>
          </cell>
          <cell r="F13019" t="str">
            <v>СТЕКЛО</v>
          </cell>
        </row>
        <row r="13020">
          <cell r="A13020" t="str">
            <v>G9089-1</v>
          </cell>
          <cell r="B13020" t="str">
            <v>LUMINARC</v>
          </cell>
          <cell r="C13020" t="str">
            <v xml:space="preserve"> Кружка РОМАШКА 320мл</v>
          </cell>
          <cell r="D13020" t="str">
            <v xml:space="preserve"> TEMP NEW MORN PAQ GREEN MUG 32 FR6/B8</v>
          </cell>
          <cell r="E13020" t="str">
            <v>ОАЭ</v>
          </cell>
          <cell r="F13020" t="str">
            <v>СТЕКЛО</v>
          </cell>
        </row>
        <row r="13021">
          <cell r="A13021" t="str">
            <v>H2575-1</v>
          </cell>
          <cell r="B13021" t="str">
            <v>LUMINARC</v>
          </cell>
          <cell r="C13021" t="str">
            <v xml:space="preserve"> Кружка РОМАШКА МЕЛОН 320мл</v>
          </cell>
          <cell r="D13021" t="str">
            <v xml:space="preserve"> TEMP NEW MORN PAQ MELON MUG 32 FR6/B8</v>
          </cell>
          <cell r="E13021" t="str">
            <v>ОАЭ</v>
          </cell>
          <cell r="F13021" t="str">
            <v>СТЕКЛО</v>
          </cell>
        </row>
        <row r="13022">
          <cell r="A13022" t="str">
            <v>H2628-1</v>
          </cell>
          <cell r="B13022" t="str">
            <v>LUMINARC</v>
          </cell>
          <cell r="C13022" t="str">
            <v xml:space="preserve"> Кружка ФРЕЗИЯ 320мл</v>
          </cell>
          <cell r="D13022" t="str">
            <v xml:space="preserve"> TEMP NEW MORNING FREESIA MUG 32 FR6/B8</v>
          </cell>
          <cell r="E13022" t="str">
            <v>ОАЭ</v>
          </cell>
          <cell r="F13022" t="str">
            <v>СТЕКЛО</v>
          </cell>
        </row>
        <row r="13023">
          <cell r="A13023" t="str">
            <v>H6724</v>
          </cell>
          <cell r="B13023" t="str">
            <v>LUMINARC</v>
          </cell>
          <cell r="C13023" t="str">
            <v xml:space="preserve"> Тарелка десертная РОМАШКА МЕЛОН 20см</v>
          </cell>
          <cell r="D13023" t="str">
            <v xml:space="preserve"> PAQUERETTE MELON DESSERT PLATE</v>
          </cell>
          <cell r="E13023" t="str">
            <v>Франция</v>
          </cell>
          <cell r="F13023" t="str">
            <v>СТЕКЛО</v>
          </cell>
        </row>
        <row r="13024">
          <cell r="A13024" t="str">
            <v>H6725</v>
          </cell>
          <cell r="B13024" t="str">
            <v>LUMINARC</v>
          </cell>
          <cell r="C13024" t="str">
            <v xml:space="preserve"> Салатник РОМАШКА МЕЛОН 12см</v>
          </cell>
          <cell r="D13024" t="str">
            <v xml:space="preserve"> PAQUERETTE MELON SALAD BOWL 12</v>
          </cell>
          <cell r="E13024" t="str">
            <v>Франция</v>
          </cell>
          <cell r="F13024" t="str">
            <v>СТЕКЛО</v>
          </cell>
        </row>
        <row r="13025">
          <cell r="A13025" t="str">
            <v>H6727</v>
          </cell>
          <cell r="B13025" t="str">
            <v>LUMINARC</v>
          </cell>
          <cell r="C13025" t="str">
            <v xml:space="preserve"> Салатник РОМАШКА МЕЛОН 27см</v>
          </cell>
          <cell r="D13025" t="str">
            <v xml:space="preserve"> PAQUERETTE MELON SALAD BOWL 27</v>
          </cell>
          <cell r="E13025" t="str">
            <v>Франция</v>
          </cell>
          <cell r="F13025" t="str">
            <v>СТЕКЛО</v>
          </cell>
        </row>
        <row r="13026">
          <cell r="A13026" t="str">
            <v>H6728</v>
          </cell>
          <cell r="B13026" t="str">
            <v>LUMINARC</v>
          </cell>
          <cell r="C13026" t="str">
            <v xml:space="preserve"> Столовый набор 19 предметов РОМАШКА МЕЛОН</v>
          </cell>
          <cell r="D13026" t="str">
            <v xml:space="preserve"> PAQUERETTE MELON 19 PC SET</v>
          </cell>
          <cell r="E13026" t="str">
            <v>Франция</v>
          </cell>
          <cell r="F13026" t="str">
            <v>СТЕКЛО</v>
          </cell>
        </row>
        <row r="13027">
          <cell r="A13027" t="str">
            <v>H7375</v>
          </cell>
          <cell r="B13027" t="str">
            <v>LUMINARC</v>
          </cell>
          <cell r="C13027" t="str">
            <v xml:space="preserve"> Салатник космос РОМАШКА МЕЛОН 17см</v>
          </cell>
          <cell r="D13027" t="str">
            <v xml:space="preserve"> COSMOS SALAD BOWL 17</v>
          </cell>
          <cell r="E13027" t="str">
            <v>Франция</v>
          </cell>
          <cell r="F13027" t="str">
            <v>СТЕКЛО</v>
          </cell>
        </row>
        <row r="13028">
          <cell r="A13028" t="str">
            <v>H6592</v>
          </cell>
          <cell r="B13028" t="str">
            <v>LUMINARC</v>
          </cell>
          <cell r="C13028" t="str">
            <v xml:space="preserve"> Столовый набор 19 предметов КАРИН РОМАШКА</v>
          </cell>
          <cell r="D13028" t="str">
            <v xml:space="preserve"> PAQUERETTE 19 PC SET</v>
          </cell>
          <cell r="E13028" t="str">
            <v>Франция</v>
          </cell>
          <cell r="F13028" t="str">
            <v>СТЕКЛО</v>
          </cell>
        </row>
        <row r="13029">
          <cell r="A13029" t="str">
            <v>H6722</v>
          </cell>
          <cell r="B13029" t="str">
            <v>LUMINARC</v>
          </cell>
          <cell r="C13029" t="str">
            <v xml:space="preserve"> Тарелка обеденная РОМАШКА МЕЛОН 28см</v>
          </cell>
          <cell r="D13029" t="str">
            <v xml:space="preserve"> PAQUERETTE MELON DINNER PLATE</v>
          </cell>
          <cell r="E13029" t="str">
            <v>Франция</v>
          </cell>
          <cell r="F13029" t="str">
            <v>СТЕКЛО</v>
          </cell>
        </row>
        <row r="13030">
          <cell r="A13030" t="str">
            <v>H6723</v>
          </cell>
          <cell r="B13030" t="str">
            <v>LUMINARC</v>
          </cell>
          <cell r="C13030" t="str">
            <v xml:space="preserve"> Тарелка суповая РОМАШКА МЕЛОН 22см</v>
          </cell>
          <cell r="D13030" t="str">
            <v xml:space="preserve"> PAQUERETTE MELON SOUP PLATE</v>
          </cell>
          <cell r="E13030" t="str">
            <v>Франция</v>
          </cell>
          <cell r="F13030" t="str">
            <v>СТЕКЛО</v>
          </cell>
        </row>
        <row r="13031">
          <cell r="A13031" t="str">
            <v>H5495</v>
          </cell>
          <cell r="B13031" t="str">
            <v>LUMINARC</v>
          </cell>
          <cell r="C13031" t="str">
            <v xml:space="preserve"> Салатник ВЕРДЮРА 16см</v>
          </cell>
          <cell r="D13031" t="str">
            <v xml:space="preserve"> Verdure bowl 16 cm</v>
          </cell>
          <cell r="E13031" t="str">
            <v>Россия</v>
          </cell>
          <cell r="F13031" t="str">
            <v>СТЕКЛО</v>
          </cell>
        </row>
        <row r="13032">
          <cell r="A13032" t="str">
            <v>H5669</v>
          </cell>
          <cell r="B13032" t="str">
            <v>LUMINARC</v>
          </cell>
          <cell r="C13032" t="str">
            <v xml:space="preserve"> Салатник ВЕРДЮРА 19см</v>
          </cell>
          <cell r="D13032" t="str">
            <v xml:space="preserve"> Verdure bowl 19 cm</v>
          </cell>
          <cell r="E13032" t="str">
            <v>Россия</v>
          </cell>
          <cell r="F13032" t="str">
            <v>СТЕКЛО</v>
          </cell>
        </row>
        <row r="13033">
          <cell r="A13033" t="str">
            <v>D1301</v>
          </cell>
          <cell r="B13033" t="str">
            <v>LUMINARC</v>
          </cell>
          <cell r="C13033" t="str">
            <v xml:space="preserve"> Набор питьевой 7 предметов ЭЛИЗ</v>
          </cell>
          <cell r="D13033" t="str">
            <v xml:space="preserve"> ELISE 7 PC BEVERAGE SET-EG</v>
          </cell>
          <cell r="E13033" t="str">
            <v>ОАЭ</v>
          </cell>
          <cell r="F13033" t="str">
            <v>СТЕКЛО</v>
          </cell>
        </row>
        <row r="13034">
          <cell r="A13034" t="str">
            <v>G1983</v>
          </cell>
          <cell r="B13034" t="str">
            <v>LUMINARC</v>
          </cell>
          <cell r="C13034" t="str">
            <v xml:space="preserve"> Набор питьевой 7 предметов ПОП</v>
          </cell>
          <cell r="D13034" t="str">
            <v xml:space="preserve"> POP 7PC DRINKSET</v>
          </cell>
          <cell r="E13034" t="str">
            <v>ОАЭ</v>
          </cell>
          <cell r="F13034" t="str">
            <v>СТЕКЛО</v>
          </cell>
        </row>
        <row r="13035">
          <cell r="A13035" t="str">
            <v>G5491</v>
          </cell>
          <cell r="B13035" t="str">
            <v>LUMINARC</v>
          </cell>
          <cell r="C13035" t="str">
            <v xml:space="preserve"> Декантер ВЕРСАЛЬ 1.5л</v>
          </cell>
          <cell r="D13035" t="str">
            <v xml:space="preserve"> VERSAILLES CARAFE 1,5L</v>
          </cell>
          <cell r="E13035" t="str">
            <v>Франция</v>
          </cell>
          <cell r="F13035" t="str">
            <v>СТЕКЛО</v>
          </cell>
        </row>
        <row r="13036">
          <cell r="A13036" t="str">
            <v>H4908</v>
          </cell>
          <cell r="B13036" t="str">
            <v>LUMINARC</v>
          </cell>
          <cell r="C13036" t="str">
            <v xml:space="preserve"> Салатник АСПЕН 12см (03778)(E8861)</v>
          </cell>
          <cell r="D13036" t="str">
            <v xml:space="preserve"> TEMPERED ASPEN BOWL 12</v>
          </cell>
          <cell r="E13036" t="str">
            <v>Франция</v>
          </cell>
          <cell r="F13036" t="str">
            <v>СТЕКЛО</v>
          </cell>
        </row>
        <row r="13037">
          <cell r="A13037" t="str">
            <v>14060-1</v>
          </cell>
          <cell r="B13037" t="str">
            <v>LUMINARC</v>
          </cell>
          <cell r="C13037" t="str">
            <v xml:space="preserve"> Салатник ЭМПИЛАБЛЬ 10см</v>
          </cell>
          <cell r="D13037" t="str">
            <v xml:space="preserve"> TEMPERED STACKABLE BOWL 10</v>
          </cell>
          <cell r="E13037" t="str">
            <v>ОАЭ</v>
          </cell>
          <cell r="F13037" t="str">
            <v>СТЕКЛО</v>
          </cell>
        </row>
        <row r="13038">
          <cell r="A13038" t="str">
            <v>70275-1</v>
          </cell>
          <cell r="B13038" t="str">
            <v>LUMINARC</v>
          </cell>
          <cell r="C13038" t="str">
            <v xml:space="preserve"> Салатник ЭМПИЛАБЛЬ 17см</v>
          </cell>
          <cell r="D13038" t="str">
            <v xml:space="preserve"> TEMPERED STACKABLE BOWL 17</v>
          </cell>
          <cell r="E13038" t="str">
            <v>ОАЭ</v>
          </cell>
          <cell r="F13038" t="str">
            <v>СТЕКЛО</v>
          </cell>
        </row>
        <row r="13039">
          <cell r="A13039" t="str">
            <v>73112-1</v>
          </cell>
          <cell r="B13039" t="str">
            <v>LUMINARC</v>
          </cell>
          <cell r="C13039" t="str">
            <v xml:space="preserve"> Салатник ЭМПИЛАБЛЬ 20см</v>
          </cell>
          <cell r="D13039" t="str">
            <v xml:space="preserve"> TEMPERED STACKABLE BOWL 20</v>
          </cell>
          <cell r="E13039" t="str">
            <v>ОАЭ</v>
          </cell>
          <cell r="F13039" t="str">
            <v>СТЕКЛО</v>
          </cell>
        </row>
        <row r="13040">
          <cell r="A13040" t="str">
            <v>H7012</v>
          </cell>
          <cell r="B13040" t="str">
            <v>LUMINARC</v>
          </cell>
          <cell r="C13040" t="str">
            <v xml:space="preserve"> Тарелка суповая МОКА БРАУН 22.5см</v>
          </cell>
          <cell r="D13040" t="str">
            <v xml:space="preserve"> MOKA BROWN SOUP PLATE 22,5</v>
          </cell>
          <cell r="E13040" t="str">
            <v>Франция</v>
          </cell>
          <cell r="F13040" t="str">
            <v>СТЕКЛО</v>
          </cell>
        </row>
        <row r="13041">
          <cell r="A13041" t="str">
            <v>H7013</v>
          </cell>
          <cell r="B13041" t="str">
            <v>LUMINARC</v>
          </cell>
          <cell r="C13041" t="str">
            <v xml:space="preserve"> Тарелка десертная МОКА БРАУН 19см</v>
          </cell>
          <cell r="D13041" t="str">
            <v xml:space="preserve"> MOKA BROWN  DESSERT PLATE 19</v>
          </cell>
          <cell r="E13041" t="str">
            <v>Франция</v>
          </cell>
          <cell r="F13041" t="str">
            <v>СТЕКЛО</v>
          </cell>
        </row>
        <row r="13042">
          <cell r="A13042" t="str">
            <v>H7014</v>
          </cell>
          <cell r="B13042" t="str">
            <v>LUMINARC</v>
          </cell>
          <cell r="C13042" t="str">
            <v xml:space="preserve"> Салатник МОКА БРАУН 12см</v>
          </cell>
          <cell r="D13042" t="str">
            <v xml:space="preserve"> MOKA BROWN  SALAD BOWL 12</v>
          </cell>
          <cell r="E13042" t="str">
            <v>Франция</v>
          </cell>
          <cell r="F13042" t="str">
            <v>СТЕКЛО</v>
          </cell>
        </row>
        <row r="13043">
          <cell r="A13043" t="str">
            <v>H7259</v>
          </cell>
          <cell r="B13043" t="str">
            <v>LUMINARC</v>
          </cell>
          <cell r="C13043" t="str">
            <v xml:space="preserve"> Тарелка обеденная МОКА БРАУН 26.5см</v>
          </cell>
          <cell r="D13043" t="str">
            <v xml:space="preserve"> MOKA BROWN DINNER PLATE 265</v>
          </cell>
          <cell r="E13043" t="str">
            <v>Франция</v>
          </cell>
          <cell r="F13043" t="str">
            <v>СТЕКЛО</v>
          </cell>
        </row>
        <row r="13044">
          <cell r="A13044" t="str">
            <v>H7262</v>
          </cell>
          <cell r="B13044" t="str">
            <v>LUMINARC</v>
          </cell>
          <cell r="C13044" t="str">
            <v xml:space="preserve"> Столовый набор 18 предметов МОКА БРАУН</v>
          </cell>
          <cell r="D13044" t="str">
            <v xml:space="preserve"> MOKA BROWN 18 PC SET</v>
          </cell>
          <cell r="E13044" t="str">
            <v>Франция</v>
          </cell>
          <cell r="F13044" t="str">
            <v>СТЕКЛО</v>
          </cell>
        </row>
        <row r="13045">
          <cell r="A13045" t="str">
            <v>H7015</v>
          </cell>
          <cell r="B13045" t="str">
            <v>LUMINARC</v>
          </cell>
          <cell r="C13045" t="str">
            <v xml:space="preserve"> Салатник ЛИНА 12см</v>
          </cell>
          <cell r="D13045" t="str">
            <v xml:space="preserve"> LINA SALAD BOWL 12</v>
          </cell>
          <cell r="E13045" t="str">
            <v>Франция</v>
          </cell>
          <cell r="F13045" t="str">
            <v>СТЕКЛО</v>
          </cell>
        </row>
        <row r="13046">
          <cell r="A13046" t="str">
            <v>H7016</v>
          </cell>
          <cell r="B13046" t="str">
            <v>LUMINARC</v>
          </cell>
          <cell r="C13046" t="str">
            <v xml:space="preserve"> Тарелка обеденная ЛИНА 25см</v>
          </cell>
          <cell r="D13046" t="str">
            <v xml:space="preserve"> LINA DINNER PLATE 25</v>
          </cell>
          <cell r="E13046" t="str">
            <v>Франция</v>
          </cell>
          <cell r="F13046" t="str">
            <v>СТЕКЛО</v>
          </cell>
        </row>
        <row r="13047">
          <cell r="A13047" t="str">
            <v>H3528</v>
          </cell>
          <cell r="B13047" t="str">
            <v>LUMINARC</v>
          </cell>
          <cell r="C13047" t="str">
            <v xml:space="preserve"> Чайный набор ИНСУСЬЯНС 220мл</v>
          </cell>
          <cell r="D13047" t="str">
            <v xml:space="preserve"> INSOUCIANCE BONE CUP 22+SAUCER</v>
          </cell>
          <cell r="E13047" t="str">
            <v>Франция</v>
          </cell>
          <cell r="F13047" t="str">
            <v>СТЕКЛО</v>
          </cell>
        </row>
        <row r="13048">
          <cell r="A13048" t="str">
            <v>H3530</v>
          </cell>
          <cell r="B13048" t="str">
            <v>LUMINARC</v>
          </cell>
          <cell r="C13048" t="str">
            <v xml:space="preserve"> Чайный набор КУТЮР 220мл</v>
          </cell>
          <cell r="D13048" t="str">
            <v xml:space="preserve"> COUTURE BONE CUP 22+SAUCER</v>
          </cell>
          <cell r="E13048" t="str">
            <v>Франция</v>
          </cell>
          <cell r="F13048" t="str">
            <v>СТЕКЛО</v>
          </cell>
        </row>
        <row r="13049">
          <cell r="A13049" t="str">
            <v>H3788</v>
          </cell>
          <cell r="B13049" t="str">
            <v>LUMINARC</v>
          </cell>
          <cell r="C13049" t="str">
            <v xml:space="preserve"> Чайный набор ВОЛАРЭ 220мл</v>
          </cell>
          <cell r="D13049" t="str">
            <v xml:space="preserve"> VOLARE CUP 22+SAUCER</v>
          </cell>
          <cell r="E13049" t="str">
            <v>Франция</v>
          </cell>
          <cell r="F13049" t="str">
            <v>СТЕКЛО</v>
          </cell>
        </row>
        <row r="13050">
          <cell r="A13050" t="str">
            <v>H5255</v>
          </cell>
          <cell r="B13050" t="str">
            <v>LUMINARC</v>
          </cell>
          <cell r="C13050" t="str">
            <v xml:space="preserve"> Чайный набор СКВЕРА 220мл</v>
          </cell>
          <cell r="D13050" t="str">
            <v xml:space="preserve"> TEMPERED SQUERA CUP 22+SAUCER</v>
          </cell>
          <cell r="E13050" t="str">
            <v>Франция</v>
          </cell>
          <cell r="F13050" t="str">
            <v>СТЕКЛО</v>
          </cell>
        </row>
        <row r="13051">
          <cell r="A13051" t="str">
            <v>73113-1</v>
          </cell>
          <cell r="B13051" t="str">
            <v>LUMINARC</v>
          </cell>
          <cell r="C13051" t="str">
            <v xml:space="preserve"> Салатник ЭМПИЛАБЛЬ 23см</v>
          </cell>
          <cell r="D13051" t="str">
            <v xml:space="preserve"> TEMPERED STACKABLE BOWL 23</v>
          </cell>
          <cell r="E13051" t="str">
            <v>ОАЭ</v>
          </cell>
          <cell r="F13051" t="str">
            <v>СТЕКЛО</v>
          </cell>
        </row>
        <row r="13052">
          <cell r="A13052" t="str">
            <v>G8264</v>
          </cell>
          <cell r="B13052" t="str">
            <v>LUMINARC</v>
          </cell>
          <cell r="C13052" t="str">
            <v xml:space="preserve"> Столовый набор 19предметов КОНСТЕЛЛЕЙНШН БЛЭК</v>
          </cell>
          <cell r="D13052" t="str">
            <v xml:space="preserve"> TEMP CARINA CONSTELLATION BLACK DIN 19P</v>
          </cell>
          <cell r="E13052" t="str">
            <v>ОАЭ</v>
          </cell>
          <cell r="F13052" t="str">
            <v>СТЕКЛО</v>
          </cell>
        </row>
        <row r="13053">
          <cell r="A13053" t="str">
            <v>E6595</v>
          </cell>
          <cell r="B13053" t="str">
            <v>LUMINARC</v>
          </cell>
          <cell r="C13053" t="str">
            <v xml:space="preserve"> Набор стаканов СТЕРЛИНГ 6шт 330мл высокие</v>
          </cell>
          <cell r="D13053" t="str">
            <v xml:space="preserve"> F6 STERLING HB 33 TUMBLER-EG</v>
          </cell>
          <cell r="E13053" t="str">
            <v>ОАЭ</v>
          </cell>
          <cell r="F13053" t="str">
            <v>СТЕКЛО</v>
          </cell>
        </row>
        <row r="13054">
          <cell r="A13054" t="str">
            <v>H7017</v>
          </cell>
          <cell r="B13054" t="str">
            <v>LUMINARC</v>
          </cell>
          <cell r="C13054" t="str">
            <v xml:space="preserve"> Тарелка суповая ЛИНА 21см</v>
          </cell>
          <cell r="D13054" t="str">
            <v xml:space="preserve"> LINA SOUP PLATE 21</v>
          </cell>
          <cell r="E13054" t="str">
            <v>Франция</v>
          </cell>
          <cell r="F13054" t="str">
            <v>СТЕКЛО</v>
          </cell>
        </row>
        <row r="13055">
          <cell r="A13055" t="str">
            <v>H7018</v>
          </cell>
          <cell r="B13055" t="str">
            <v>LUMINARC</v>
          </cell>
          <cell r="C13055" t="str">
            <v xml:space="preserve"> Тарелка десертная ЛИНА 19см</v>
          </cell>
          <cell r="D13055" t="str">
            <v xml:space="preserve"> LINA DESSERT PLATE</v>
          </cell>
          <cell r="E13055" t="str">
            <v>Франция</v>
          </cell>
          <cell r="F13055" t="str">
            <v>СТЕКЛО</v>
          </cell>
        </row>
        <row r="13056">
          <cell r="A13056" t="str">
            <v>H7260</v>
          </cell>
          <cell r="B13056" t="str">
            <v>LUMINARC</v>
          </cell>
          <cell r="C13056" t="str">
            <v xml:space="preserve"> Столовый набор 19 предметов МОКА БРАУН</v>
          </cell>
          <cell r="D13056" t="str">
            <v xml:space="preserve"> MOKA BROWN 19 PC SET</v>
          </cell>
          <cell r="E13056" t="str">
            <v>Франция</v>
          </cell>
          <cell r="F13056" t="str">
            <v>СТЕКЛО</v>
          </cell>
        </row>
        <row r="13057">
          <cell r="A13057" t="str">
            <v>H7019</v>
          </cell>
          <cell r="B13057" t="str">
            <v>LUMINARC</v>
          </cell>
          <cell r="C13057" t="str">
            <v xml:space="preserve"> Столовый набор 18 предметов ЛИНА</v>
          </cell>
          <cell r="D13057" t="str">
            <v xml:space="preserve"> LINA 18 PC SET</v>
          </cell>
          <cell r="E13057" t="str">
            <v>Франция</v>
          </cell>
          <cell r="F13057" t="str">
            <v>СТЕКЛО</v>
          </cell>
        </row>
        <row r="13058">
          <cell r="A13058" t="str">
            <v>H7020</v>
          </cell>
          <cell r="B13058" t="str">
            <v>LUMINARC</v>
          </cell>
          <cell r="C13058" t="str">
            <v xml:space="preserve"> Столовый набор 19 предметов ЛИНА</v>
          </cell>
          <cell r="D13058" t="str">
            <v xml:space="preserve"> LINA 19 PC SET</v>
          </cell>
          <cell r="E13058" t="str">
            <v>Франция</v>
          </cell>
          <cell r="F13058" t="str">
            <v>СТЕКЛО</v>
          </cell>
        </row>
        <row r="13059">
          <cell r="A13059" t="str">
            <v>H4998</v>
          </cell>
          <cell r="B13059" t="str">
            <v>LUMINARC</v>
          </cell>
          <cell r="C13059" t="str">
            <v xml:space="preserve"> Салатник КАРИН 12см черный</v>
          </cell>
          <cell r="D13059" t="str">
            <v xml:space="preserve"> COUPELLE 12 CARINE NOIR T</v>
          </cell>
          <cell r="E13059" t="str">
            <v>Франция</v>
          </cell>
          <cell r="F13059" t="str">
            <v>СТЕКЛО</v>
          </cell>
        </row>
        <row r="13060">
          <cell r="A13060" t="str">
            <v>23364</v>
          </cell>
          <cell r="B13060" t="str">
            <v>LUMINARC</v>
          </cell>
          <cell r="C13060" t="str">
            <v xml:space="preserve"> Кувшин с крышкой ТИВОЛИ 1.6л</v>
          </cell>
          <cell r="D13060" t="str">
            <v xml:space="preserve"> TIVOLI JUG + LID 1,6L</v>
          </cell>
          <cell r="E13060" t="str">
            <v>ОАЭ</v>
          </cell>
          <cell r="F13060" t="str">
            <v>СТЕКЛО,ПЛАСТМАССA</v>
          </cell>
        </row>
        <row r="13061">
          <cell r="A13061" t="str">
            <v>12184-1</v>
          </cell>
          <cell r="B13061" t="str">
            <v>LUMINARC</v>
          </cell>
          <cell r="C13061" t="str">
            <v xml:space="preserve"> Набор стаканов ОКТАЙМ 6шт 320мл высокие</v>
          </cell>
          <cell r="D13061" t="str">
            <v xml:space="preserve"> OCTIME H/B TUMBLER 32</v>
          </cell>
          <cell r="E13061" t="str">
            <v>ОАЭ</v>
          </cell>
          <cell r="F13061" t="str">
            <v>СТЕКЛО</v>
          </cell>
        </row>
        <row r="13062">
          <cell r="A13062" t="str">
            <v>13460</v>
          </cell>
          <cell r="B13062" t="str">
            <v>LUMINARC</v>
          </cell>
          <cell r="C13062" t="str">
            <v xml:space="preserve"> Набор стаканов ОКТАЙМ 6шт 300мл низкие</v>
          </cell>
          <cell r="D13062" t="str">
            <v xml:space="preserve"> OCTIME O/F TUMBLER 30</v>
          </cell>
          <cell r="E13062" t="str">
            <v>ОАЭ</v>
          </cell>
          <cell r="F13062" t="str">
            <v>СТЕКЛО</v>
          </cell>
        </row>
        <row r="13063">
          <cell r="A13063" t="str">
            <v>C5114</v>
          </cell>
          <cell r="B13063" t="str">
            <v>LUMINARC</v>
          </cell>
          <cell r="C13063" t="str">
            <v xml:space="preserve"> Кувшин с крышкой КАНЕТ 1.3л</v>
          </cell>
          <cell r="D13063" t="str">
            <v xml:space="preserve"> CANETTE JUG 1L3 + STOPPER</v>
          </cell>
          <cell r="E13063" t="str">
            <v>ОАЭ</v>
          </cell>
          <cell r="F13063" t="str">
            <v>СТЕКЛО</v>
          </cell>
        </row>
        <row r="13064">
          <cell r="A13064" t="str">
            <v>E6582</v>
          </cell>
          <cell r="B13064" t="str">
            <v>LUMINARC</v>
          </cell>
          <cell r="C13064" t="str">
            <v xml:space="preserve"> Набор стаканов СТЕРЛИНГ 6шт 300мл низкие</v>
          </cell>
          <cell r="D13064" t="str">
            <v xml:space="preserve"> STERLING O/F 30 TUMBLER-EG</v>
          </cell>
          <cell r="E13064" t="str">
            <v>ОАЭ</v>
          </cell>
          <cell r="F13064" t="str">
            <v>СТЕКЛО</v>
          </cell>
        </row>
        <row r="13065">
          <cell r="A13065" t="str">
            <v>E0226</v>
          </cell>
          <cell r="B13065" t="str">
            <v>LUMINARC</v>
          </cell>
          <cell r="C13065" t="str">
            <v xml:space="preserve"> Столовый набор 19 предметов КВАДРАТО черно-белый</v>
          </cell>
          <cell r="D13065" t="str">
            <v xml:space="preserve"> 19 pieces Quadrato B/W set Luminarc</v>
          </cell>
          <cell r="E13065" t="str">
            <v>Франция</v>
          </cell>
          <cell r="F13065" t="str">
            <v>СТЕКЛО</v>
          </cell>
        </row>
        <row r="13066">
          <cell r="A13066" t="str">
            <v>H5493</v>
          </cell>
          <cell r="B13066" t="str">
            <v>LUMINARC</v>
          </cell>
          <cell r="C13066" t="str">
            <v xml:space="preserve"> Салатник ВЕРДЮРА 11см LUMINARC</v>
          </cell>
          <cell r="D13066" t="str">
            <v xml:space="preserve"> Verdure bowl 11 cm</v>
          </cell>
          <cell r="E13066" t="str">
            <v>Россия</v>
          </cell>
          <cell r="F13066" t="str">
            <v>НАТРИЙ-КАЛЬЦИЙ СИЛИК.СТЕКЛО</v>
          </cell>
        </row>
        <row r="13067">
          <cell r="A13067" t="str">
            <v>H4991</v>
          </cell>
          <cell r="B13067" t="str">
            <v>LUMINARC</v>
          </cell>
          <cell r="C13067" t="str">
            <v xml:space="preserve"> Тарелка суповая ФЭСТОН 23см</v>
          </cell>
          <cell r="D13067" t="str">
            <v xml:space="preserve"> TEMPERED FESTON SOUP PLATE 21</v>
          </cell>
          <cell r="E13067" t="str">
            <v>Франция</v>
          </cell>
          <cell r="F13067" t="str">
            <v>СТЕКЛО</v>
          </cell>
        </row>
        <row r="13068">
          <cell r="A13068" t="str">
            <v>H7795</v>
          </cell>
          <cell r="B13068" t="str">
            <v>LUMINARC</v>
          </cell>
          <cell r="C13068" t="str">
            <v xml:space="preserve"> Чашка ЭМПИЛАБЛЬ 220мл</v>
          </cell>
          <cell r="D13068" t="str">
            <v xml:space="preserve"> TEMPERED STACKABLE CUP 22</v>
          </cell>
          <cell r="E13068" t="str">
            <v>Франция</v>
          </cell>
          <cell r="F13068" t="str">
            <v>СТЕКЛО</v>
          </cell>
        </row>
        <row r="13069">
          <cell r="A13069" t="str">
            <v>NC13035</v>
          </cell>
          <cell r="B13069" t="str">
            <v>SIJ</v>
          </cell>
          <cell r="C13069" t="str">
            <v xml:space="preserve"> Копилка СЕКРЕТАРЬ h=13см</v>
          </cell>
          <cell r="D13069" t="str">
            <v xml:space="preserve"> Money Box SECRETARY h = 13 cm</v>
          </cell>
          <cell r="E13069" t="str">
            <v>Китай</v>
          </cell>
          <cell r="F13069" t="str">
            <v>ПОЛИСТОУН</v>
          </cell>
        </row>
        <row r="13070">
          <cell r="A13070" t="str">
            <v>NC13036</v>
          </cell>
          <cell r="B13070" t="str">
            <v>SIJ</v>
          </cell>
          <cell r="C13070" t="str">
            <v xml:space="preserve"> Копилка МЕНЕДЖЕР h=13см</v>
          </cell>
          <cell r="D13070" t="str">
            <v xml:space="preserve"> Money Box MANAGER h = 13 cm</v>
          </cell>
          <cell r="E13070" t="str">
            <v>Китай</v>
          </cell>
          <cell r="F13070" t="str">
            <v>ПОЛИСТОУН</v>
          </cell>
        </row>
        <row r="13071">
          <cell r="A13071" t="str">
            <v>NC13077</v>
          </cell>
          <cell r="B13071" t="str">
            <v>SIJ</v>
          </cell>
          <cell r="C13071" t="str">
            <v xml:space="preserve"> Подсвечник для обеденной свечи ЗОЛОТОЙ h=22см</v>
          </cell>
          <cell r="D13071" t="str">
            <v xml:space="preserve"> CLASSIC CANDLEHOLDER GOLDEN</v>
          </cell>
          <cell r="E13071" t="str">
            <v>Китай</v>
          </cell>
          <cell r="F13071" t="str">
            <v>СТЕКЛО</v>
          </cell>
        </row>
        <row r="13072">
          <cell r="A13072" t="str">
            <v>NC13082</v>
          </cell>
          <cell r="B13072" t="str">
            <v>SIJ</v>
          </cell>
          <cell r="C13072" t="str">
            <v xml:space="preserve"> Подсвечник для обеденной свечи СЕРЕБРЯНЫЙ h=22см</v>
          </cell>
          <cell r="D13072" t="str">
            <v xml:space="preserve"> CLASSIC CANDLEHOLDER SILVER</v>
          </cell>
          <cell r="E13072" t="str">
            <v>Китай</v>
          </cell>
          <cell r="F13072" t="str">
            <v>СТЕКЛО</v>
          </cell>
        </row>
        <row r="13073">
          <cell r="A13073" t="str">
            <v>NC13083</v>
          </cell>
          <cell r="B13073" t="str">
            <v>SIJ</v>
          </cell>
          <cell r="C13073" t="str">
            <v xml:space="preserve"> Подсвечник для обеденной свечи КРАСНЫЙ h=22см</v>
          </cell>
          <cell r="D13073" t="str">
            <v xml:space="preserve"> CLASSIC CANDLEHOLDER RED</v>
          </cell>
          <cell r="E13073" t="str">
            <v>Китай</v>
          </cell>
          <cell r="F13073" t="str">
            <v>СТЕКЛО</v>
          </cell>
        </row>
        <row r="13074">
          <cell r="A13074" t="str">
            <v>NC13030</v>
          </cell>
          <cell r="B13074" t="str">
            <v>SIJ</v>
          </cell>
          <cell r="C13074" t="str">
            <v xml:space="preserve"> Копилка СИСТЕМНЫЙ АДМИНИСТРАТОР h=13см</v>
          </cell>
          <cell r="D13074" t="str">
            <v xml:space="preserve"> Money Box System Administrator h = 13 cm</v>
          </cell>
          <cell r="E13074" t="str">
            <v>Китай</v>
          </cell>
          <cell r="F13074" t="str">
            <v>ПОЛИСТОУН</v>
          </cell>
        </row>
        <row r="13075">
          <cell r="A13075" t="str">
            <v>NC13031</v>
          </cell>
          <cell r="B13075" t="str">
            <v>SIJ</v>
          </cell>
          <cell r="C13075" t="str">
            <v xml:space="preserve"> Копилка ВОДИТЕЛЬ h=13см</v>
          </cell>
          <cell r="D13075" t="str">
            <v xml:space="preserve"> Money Box DRIVER h = 13 cm</v>
          </cell>
          <cell r="E13075" t="str">
            <v>Китай</v>
          </cell>
          <cell r="F13075" t="str">
            <v>ПОЛИСТОУН</v>
          </cell>
        </row>
        <row r="13076">
          <cell r="A13076" t="str">
            <v>NC13032</v>
          </cell>
          <cell r="B13076" t="str">
            <v>SIJ</v>
          </cell>
          <cell r="C13076" t="str">
            <v xml:space="preserve"> Копилка ВРАЧ h=13см</v>
          </cell>
          <cell r="D13076" t="str">
            <v xml:space="preserve"> Money Box DOCTOR h = 13 cm</v>
          </cell>
          <cell r="E13076" t="str">
            <v>Китай</v>
          </cell>
          <cell r="F13076" t="str">
            <v>ПОЛИСТОУН</v>
          </cell>
        </row>
        <row r="13077">
          <cell r="A13077" t="str">
            <v>NC13033</v>
          </cell>
          <cell r="B13077" t="str">
            <v>SIJ</v>
          </cell>
          <cell r="C13077" t="str">
            <v xml:space="preserve"> Копилка СТРОИТЕЛЬ h=13см</v>
          </cell>
          <cell r="D13077" t="str">
            <v xml:space="preserve"> Money Box BUILDER h = 13 cm</v>
          </cell>
          <cell r="E13077" t="str">
            <v>Китай</v>
          </cell>
          <cell r="F13077" t="str">
            <v>ПОЛИСТОУН</v>
          </cell>
        </row>
        <row r="13078">
          <cell r="A13078" t="str">
            <v>NC13034</v>
          </cell>
          <cell r="B13078" t="str">
            <v>SIJ</v>
          </cell>
          <cell r="C13078" t="str">
            <v xml:space="preserve"> Копилка ГЕНЕРАЛ h=13см</v>
          </cell>
          <cell r="D13078" t="str">
            <v xml:space="preserve"> Money Box GENERAL h = 13 cm</v>
          </cell>
          <cell r="E13078" t="str">
            <v>Китай</v>
          </cell>
          <cell r="F13078" t="str">
            <v>ПОЛИСТОУН</v>
          </cell>
        </row>
        <row r="13079">
          <cell r="A13079" t="str">
            <v>NC13028</v>
          </cell>
          <cell r="B13079" t="str">
            <v>SIJ</v>
          </cell>
          <cell r="C13079" t="str">
            <v xml:space="preserve"> Копилка ПОЖАРНЫЙ h=13см</v>
          </cell>
          <cell r="D13079" t="str">
            <v xml:space="preserve"> Money Box FIREMAN h = 13 cm</v>
          </cell>
          <cell r="E13079" t="str">
            <v>Китай</v>
          </cell>
          <cell r="F13079" t="str">
            <v>ПОЛИСТОУН</v>
          </cell>
        </row>
        <row r="13080">
          <cell r="A13080" t="str">
            <v>NC13059</v>
          </cell>
          <cell r="B13080" t="str">
            <v>SIJ</v>
          </cell>
          <cell r="C13080" t="str">
            <v xml:space="preserve"> Набор стеклянных шаров РУБИН 2шт d=10см</v>
          </cell>
          <cell r="D13080" t="str">
            <v xml:space="preserve"> Glass red balls set  2pcs. D = 10cm.</v>
          </cell>
          <cell r="E13080" t="str">
            <v>Китай</v>
          </cell>
          <cell r="F13080" t="str">
            <v>СТЕКЛО</v>
          </cell>
        </row>
        <row r="13081">
          <cell r="A13081" t="str">
            <v>NC13060</v>
          </cell>
          <cell r="B13081" t="str">
            <v>SIJ</v>
          </cell>
          <cell r="C13081" t="str">
            <v xml:space="preserve"> Набор звезд РУБИН 4шт L=8см</v>
          </cell>
          <cell r="D13081" t="str">
            <v xml:space="preserve"> Set of red stars 4pcs</v>
          </cell>
          <cell r="E13081" t="str">
            <v>Китай</v>
          </cell>
          <cell r="F13081" t="str">
            <v>СТЕКЛО</v>
          </cell>
        </row>
        <row r="13082">
          <cell r="A13082" t="str">
            <v>NC13061</v>
          </cell>
          <cell r="B13082" t="str">
            <v>SIJ</v>
          </cell>
          <cell r="C13082" t="str">
            <v xml:space="preserve"> Набор подвесок РУБИН 2шт L=13см</v>
          </cell>
          <cell r="D13082" t="str">
            <v xml:space="preserve"> Set of 2 red hangers</v>
          </cell>
          <cell r="E13082" t="str">
            <v>Китай</v>
          </cell>
          <cell r="F13082" t="str">
            <v>СТЕКЛО</v>
          </cell>
        </row>
        <row r="13083">
          <cell r="A13083" t="str">
            <v>NC13052</v>
          </cell>
          <cell r="B13083" t="str">
            <v>SIJ</v>
          </cell>
          <cell r="C13083" t="str">
            <v xml:space="preserve"> Набор стеклянных шаров МОРОЗНЫЕ УЗОРЫ 4шт d=8см</v>
          </cell>
          <cell r="D13083" t="str">
            <v xml:space="preserve"> Glass silver balls set  4pcs. D = 8 cm.</v>
          </cell>
          <cell r="E13083" t="str">
            <v>Китай</v>
          </cell>
          <cell r="F13083" t="str">
            <v>СТЕКЛО</v>
          </cell>
        </row>
        <row r="13084">
          <cell r="A13084" t="str">
            <v>NC13053</v>
          </cell>
          <cell r="B13084" t="str">
            <v>SIJ</v>
          </cell>
          <cell r="C13084" t="str">
            <v xml:space="preserve"> Набор стеклянных шаров МОРОЗНЫЕ УЗОРЫ 2шт d=10см</v>
          </cell>
          <cell r="D13084" t="str">
            <v xml:space="preserve"> Glass silver balls set  2pcs. D = 10cm.</v>
          </cell>
          <cell r="E13084" t="str">
            <v>Китай</v>
          </cell>
          <cell r="F13084" t="str">
            <v>СТЕКЛО</v>
          </cell>
        </row>
        <row r="13085">
          <cell r="A13085" t="str">
            <v>NC13054</v>
          </cell>
          <cell r="B13085" t="str">
            <v>SIJ</v>
          </cell>
          <cell r="C13085" t="str">
            <v xml:space="preserve"> Набор звезд МОРОЗНЫЕ УЗОРЫ 4шт</v>
          </cell>
          <cell r="D13085" t="str">
            <v xml:space="preserve"> Set of silver stars 4pcs</v>
          </cell>
          <cell r="E13085" t="str">
            <v>Китай</v>
          </cell>
          <cell r="F13085" t="str">
            <v>СТЕКЛО</v>
          </cell>
        </row>
        <row r="13086">
          <cell r="A13086" t="str">
            <v>NC13055</v>
          </cell>
          <cell r="B13086" t="str">
            <v>SIJ</v>
          </cell>
          <cell r="C13086" t="str">
            <v xml:space="preserve"> Набор подвесок МОРОЗНЫЕ УЗОРЫ 2шт</v>
          </cell>
          <cell r="D13086" t="str">
            <v xml:space="preserve"> Set of 2 silver hangers</v>
          </cell>
          <cell r="E13086" t="str">
            <v>Китай</v>
          </cell>
          <cell r="F13086" t="str">
            <v>СТЕКЛО</v>
          </cell>
        </row>
        <row r="13087">
          <cell r="A13087" t="str">
            <v>NC13056</v>
          </cell>
          <cell r="B13087" t="str">
            <v>SIJ</v>
          </cell>
          <cell r="C13087" t="str">
            <v xml:space="preserve"> Наконечник на елку МОРОЗНЫЕ УЗОРЫ h=29см</v>
          </cell>
          <cell r="D13087" t="str">
            <v xml:space="preserve"> Silver top for the tree h = 29cm</v>
          </cell>
          <cell r="E13087" t="str">
            <v>Китай</v>
          </cell>
          <cell r="F13087" t="str">
            <v>СТЕКЛО</v>
          </cell>
        </row>
        <row r="13088">
          <cell r="A13088" t="str">
            <v>NC13214</v>
          </cell>
          <cell r="B13088" t="str">
            <v>SIJ</v>
          </cell>
          <cell r="C13088" t="str">
            <v xml:space="preserve"> Свеча-столб СЕРЕБРЯНАЯ h=12.5см</v>
          </cell>
          <cell r="D13088" t="str">
            <v xml:space="preserve"> CANDLE PILLAR h=12.5cm SILVER</v>
          </cell>
          <cell r="E13088" t="str">
            <v>Китай</v>
          </cell>
          <cell r="F13088" t="str">
            <v>ВОСК</v>
          </cell>
        </row>
        <row r="13089">
          <cell r="A13089" t="str">
            <v>NC13215</v>
          </cell>
          <cell r="B13089" t="str">
            <v>SIJ</v>
          </cell>
          <cell r="C13089" t="str">
            <v xml:space="preserve"> Свеча-столб СЕРЕБРЯНАЯ h=10см</v>
          </cell>
          <cell r="D13089" t="str">
            <v xml:space="preserve"> CANDLE PILLAR h=10cm SILVER</v>
          </cell>
          <cell r="E13089" t="str">
            <v>Китай</v>
          </cell>
          <cell r="F13089" t="str">
            <v>ВОСК</v>
          </cell>
        </row>
        <row r="13090">
          <cell r="A13090" t="str">
            <v>NC13216</v>
          </cell>
          <cell r="B13090" t="str">
            <v>SIJ</v>
          </cell>
          <cell r="C13090" t="str">
            <v xml:space="preserve"> Свеча-шар СЕРЕБРЯНАЯ d=6см</v>
          </cell>
          <cell r="D13090" t="str">
            <v xml:space="preserve"> CANDLE BALL d=6cm SILVER</v>
          </cell>
          <cell r="E13090" t="str">
            <v>Китай</v>
          </cell>
          <cell r="F13090" t="str">
            <v>ВОСК</v>
          </cell>
        </row>
        <row r="13091">
          <cell r="A13091" t="str">
            <v>NC13029</v>
          </cell>
          <cell r="B13091" t="str">
            <v>SIJ</v>
          </cell>
          <cell r="C13091" t="str">
            <v xml:space="preserve"> Копилка ПОЛИЦЕЙСКИЙ h=13см</v>
          </cell>
          <cell r="D13091" t="str">
            <v xml:space="preserve"> Money Box POLICEMAN h = 13 cm</v>
          </cell>
          <cell r="E13091" t="str">
            <v>Китай</v>
          </cell>
          <cell r="F13091" t="str">
            <v>ПОЛИСТОУН</v>
          </cell>
        </row>
        <row r="13092">
          <cell r="A13092" t="str">
            <v>NC13124</v>
          </cell>
          <cell r="B13092" t="str">
            <v>SIJ</v>
          </cell>
          <cell r="C13092" t="str">
            <v xml:space="preserve"> Набор елочных украшений 16предметов ЗОЛОТО</v>
          </cell>
          <cell r="D13092" t="str">
            <v xml:space="preserve"> Plastic ball set  16 pcs GOLDEN</v>
          </cell>
          <cell r="E13092" t="str">
            <v>Китай</v>
          </cell>
          <cell r="F13092" t="str">
            <v>ПЛАСТИК</v>
          </cell>
        </row>
        <row r="13093">
          <cell r="A13093" t="str">
            <v>NC13125</v>
          </cell>
          <cell r="B13093" t="str">
            <v>SIJ</v>
          </cell>
          <cell r="C13093" t="str">
            <v xml:space="preserve"> Набор елочных украшений 44предметов ЗОЛОТО</v>
          </cell>
          <cell r="D13093" t="str">
            <v xml:space="preserve"> Plastic ball set  44 pcs GOLDEN</v>
          </cell>
          <cell r="E13093" t="str">
            <v>Китай</v>
          </cell>
          <cell r="F13093" t="str">
            <v>ПЛАСТИК</v>
          </cell>
        </row>
        <row r="13094">
          <cell r="A13094" t="str">
            <v>NC13126</v>
          </cell>
          <cell r="B13094" t="str">
            <v>SIJ</v>
          </cell>
          <cell r="C13094" t="str">
            <v xml:space="preserve"> Набор елочных украшений 60предметов ЗОЛОТО</v>
          </cell>
          <cell r="D13094" t="str">
            <v xml:space="preserve"> Plastic ball set  60 pcs GOLDEN</v>
          </cell>
          <cell r="E13094" t="str">
            <v>Китай</v>
          </cell>
          <cell r="F13094" t="str">
            <v>ПЛАСТИК</v>
          </cell>
        </row>
        <row r="13095">
          <cell r="A13095" t="str">
            <v>NC13119</v>
          </cell>
          <cell r="B13095" t="str">
            <v>SIJ</v>
          </cell>
          <cell r="C13095" t="str">
            <v xml:space="preserve"> Набор пластиковых шаров 4шт d=8см ЗОЛОТО</v>
          </cell>
          <cell r="D13095" t="str">
            <v xml:space="preserve"> Plastic ball set  4 pcs GOLDEN</v>
          </cell>
          <cell r="E13095" t="str">
            <v>Китай</v>
          </cell>
          <cell r="F13095" t="str">
            <v>ПЛАСТИК</v>
          </cell>
        </row>
        <row r="13096">
          <cell r="A13096" t="str">
            <v>NC13120</v>
          </cell>
          <cell r="B13096" t="str">
            <v>SIJ</v>
          </cell>
          <cell r="C13096" t="str">
            <v xml:space="preserve"> Набор пластиковых шаров 2шт d=10см ЗОЛОТОЕ ПЕРО</v>
          </cell>
          <cell r="D13096" t="str">
            <v xml:space="preserve"> Plastic ball set  2 pcs GOLDEN</v>
          </cell>
          <cell r="E13096" t="str">
            <v>Китай</v>
          </cell>
          <cell r="F13096" t="str">
            <v>ПЛАСТИК</v>
          </cell>
        </row>
        <row r="13097">
          <cell r="A13097" t="str">
            <v>NC13121</v>
          </cell>
          <cell r="B13097" t="str">
            <v>SIJ</v>
          </cell>
          <cell r="C13097" t="str">
            <v xml:space="preserve"> Набор пластиковых шаров 2шт d=10см ЗОЛОТО</v>
          </cell>
          <cell r="D13097" t="str">
            <v xml:space="preserve"> Plastic ball set  2 pcs GOLDEN</v>
          </cell>
          <cell r="E13097" t="str">
            <v>Китай</v>
          </cell>
          <cell r="F13097" t="str">
            <v>ПЛАСТИК</v>
          </cell>
        </row>
        <row r="13098">
          <cell r="A13098" t="str">
            <v>NC13122</v>
          </cell>
          <cell r="B13098" t="str">
            <v>SIJ</v>
          </cell>
          <cell r="C13098" t="str">
            <v xml:space="preserve"> Набор подвесок 4шт h=14см ЗОЛОТОЕ ПЕРО</v>
          </cell>
          <cell r="D13098" t="str">
            <v xml:space="preserve"> Plastic hanging 4 pcs GOLDEN</v>
          </cell>
          <cell r="E13098" t="str">
            <v>Китай</v>
          </cell>
          <cell r="F13098" t="str">
            <v>ПЛАСТИК</v>
          </cell>
        </row>
        <row r="13099">
          <cell r="A13099" t="str">
            <v>NC13123</v>
          </cell>
          <cell r="B13099" t="str">
            <v>SIJ</v>
          </cell>
          <cell r="C13099" t="str">
            <v xml:space="preserve"> Верхушка на елку h=30см ЗОЛОТОЕ ПЕРО</v>
          </cell>
          <cell r="D13099" t="str">
            <v xml:space="preserve"> Plastic tree top   GOLDEN</v>
          </cell>
          <cell r="E13099" t="str">
            <v>Китай</v>
          </cell>
          <cell r="F13099" t="str">
            <v>ПЛАСТИК</v>
          </cell>
        </row>
        <row r="13100">
          <cell r="A13100" t="str">
            <v>NC13114</v>
          </cell>
          <cell r="B13100" t="str">
            <v>SIJ</v>
          </cell>
          <cell r="C13100" t="str">
            <v xml:space="preserve"> Кружка с игрушкой СИМВОЛ ГОДА в ассортименте</v>
          </cell>
          <cell r="D13100" t="str">
            <v xml:space="preserve"> MUG WITH SOFT TOY</v>
          </cell>
          <cell r="E13100" t="str">
            <v>Китай</v>
          </cell>
          <cell r="F13100" t="str">
            <v>ФАРФОР,ТКАНЬ</v>
          </cell>
        </row>
        <row r="13101">
          <cell r="A13101" t="str">
            <v>NC13115</v>
          </cell>
          <cell r="B13101" t="str">
            <v>SIJ</v>
          </cell>
          <cell r="C13101" t="str">
            <v xml:space="preserve"> Кружка СИМВОЛ ГОДА в ассортименте</v>
          </cell>
          <cell r="D13101" t="str">
            <v xml:space="preserve"> MUG SNAKE</v>
          </cell>
          <cell r="E13101" t="str">
            <v>Китай</v>
          </cell>
          <cell r="F13101" t="str">
            <v>ФАРФОР</v>
          </cell>
        </row>
        <row r="13102">
          <cell r="A13102" t="str">
            <v>NC13217</v>
          </cell>
          <cell r="B13102" t="str">
            <v>SIJ</v>
          </cell>
          <cell r="C13102" t="str">
            <v xml:space="preserve"> Свеча-столб КРАСНАЯ h=12.5см</v>
          </cell>
          <cell r="D13102" t="str">
            <v xml:space="preserve"> CANDLE PILLAR h=12.5cm RED</v>
          </cell>
          <cell r="E13102" t="str">
            <v>Китай</v>
          </cell>
          <cell r="F13102" t="str">
            <v>ВОСК</v>
          </cell>
        </row>
        <row r="13103">
          <cell r="A13103" t="str">
            <v>NC13218</v>
          </cell>
          <cell r="B13103" t="str">
            <v>SIJ</v>
          </cell>
          <cell r="C13103" t="str">
            <v xml:space="preserve"> Свеча-столб КРАСНАЯ h=10см</v>
          </cell>
          <cell r="D13103" t="str">
            <v xml:space="preserve"> CANDLE PILLAR h=10cm RED</v>
          </cell>
          <cell r="E13103" t="str">
            <v>Китай</v>
          </cell>
          <cell r="F13103" t="str">
            <v>ВОСК</v>
          </cell>
        </row>
        <row r="13104">
          <cell r="A13104" t="str">
            <v>NC13209</v>
          </cell>
          <cell r="B13104" t="str">
            <v>SIJ</v>
          </cell>
          <cell r="C13104" t="str">
            <v xml:space="preserve"> Ваза КРАСНАЯ h=20см</v>
          </cell>
          <cell r="D13104" t="str">
            <v xml:space="preserve"> VASE RED</v>
          </cell>
          <cell r="E13104" t="str">
            <v>Китай</v>
          </cell>
          <cell r="F13104" t="str">
            <v>СТЕКЛО</v>
          </cell>
        </row>
        <row r="13105">
          <cell r="A13105" t="str">
            <v>NC13210</v>
          </cell>
          <cell r="B13105" t="str">
            <v>SIJ</v>
          </cell>
          <cell r="C13105" t="str">
            <v xml:space="preserve"> Ваза ЗОЛОТАЯ h=20см</v>
          </cell>
          <cell r="D13105" t="str">
            <v xml:space="preserve"> VASE GOLDEN</v>
          </cell>
          <cell r="E13105" t="str">
            <v>Китай</v>
          </cell>
          <cell r="F13105" t="str">
            <v>СТЕКЛО</v>
          </cell>
        </row>
        <row r="13106">
          <cell r="A13106" t="str">
            <v>NC13211</v>
          </cell>
          <cell r="B13106" t="str">
            <v>SIJ</v>
          </cell>
          <cell r="C13106" t="str">
            <v xml:space="preserve"> Ваза ЗЕЛЕНАЯ h=20см</v>
          </cell>
          <cell r="D13106" t="str">
            <v xml:space="preserve"> VASE GREEN</v>
          </cell>
          <cell r="E13106" t="str">
            <v>Китай</v>
          </cell>
          <cell r="F13106" t="str">
            <v>СТЕКЛО</v>
          </cell>
        </row>
        <row r="13107">
          <cell r="A13107" t="str">
            <v>NC13212</v>
          </cell>
          <cell r="B13107" t="str">
            <v>SIJ</v>
          </cell>
          <cell r="C13107" t="str">
            <v xml:space="preserve"> Ваза СЕРЕБРЯНАЯ h=20см</v>
          </cell>
          <cell r="D13107" t="str">
            <v xml:space="preserve"> VASE SILVER</v>
          </cell>
          <cell r="E13107" t="str">
            <v>Китай</v>
          </cell>
          <cell r="F13107" t="str">
            <v>СТЕКЛО</v>
          </cell>
        </row>
        <row r="13108">
          <cell r="A13108" t="str">
            <v>NC13213</v>
          </cell>
          <cell r="B13108" t="str">
            <v>SIJ</v>
          </cell>
          <cell r="C13108" t="str">
            <v xml:space="preserve"> Свеча 2013</v>
          </cell>
          <cell r="D13108" t="str">
            <v xml:space="preserve"> CANDLE 2013</v>
          </cell>
          <cell r="E13108" t="str">
            <v>Китай</v>
          </cell>
          <cell r="F13108" t="str">
            <v>ВОСК</v>
          </cell>
        </row>
        <row r="13109">
          <cell r="A13109" t="str">
            <v>NC13160</v>
          </cell>
          <cell r="B13109" t="str">
            <v>SIJ</v>
          </cell>
          <cell r="C13109" t="str">
            <v xml:space="preserve"> Набор подвесок 2шт КРАСНЫЕ СТРАЗЫ</v>
          </cell>
          <cell r="D13109" t="str">
            <v xml:space="preserve"> Christmas deco. Onion</v>
          </cell>
          <cell r="E13109" t="str">
            <v>Китай</v>
          </cell>
          <cell r="F13109" t="str">
            <v>ПЕНОПЛАСТ</v>
          </cell>
        </row>
        <row r="13110">
          <cell r="A13110" t="str">
            <v>NC13161</v>
          </cell>
          <cell r="B13110" t="str">
            <v>SIJ</v>
          </cell>
          <cell r="C13110" t="str">
            <v xml:space="preserve"> Набор шаров 2шт КРАСНЫЕ СТРАЗЫ</v>
          </cell>
          <cell r="D13110" t="str">
            <v xml:space="preserve"> Christmas deco. Ball</v>
          </cell>
          <cell r="E13110" t="str">
            <v>Китай</v>
          </cell>
          <cell r="F13110" t="str">
            <v>ПЕНОПЛАСТ</v>
          </cell>
        </row>
        <row r="13111">
          <cell r="A13111" t="str">
            <v>NC13162</v>
          </cell>
          <cell r="B13111" t="str">
            <v>SIJ</v>
          </cell>
          <cell r="C13111" t="str">
            <v xml:space="preserve"> Набор красных украшений-колокольчик 2шт ЗОЛОТАЯ НИТЬ</v>
          </cell>
          <cell r="D13111" t="str">
            <v xml:space="preserve"> Christmas deco.Bell</v>
          </cell>
          <cell r="E13111" t="str">
            <v>Китай</v>
          </cell>
          <cell r="F13111" t="str">
            <v>ПЕНОПЛАСТ</v>
          </cell>
        </row>
        <row r="13112">
          <cell r="A13112" t="str">
            <v>NC13163</v>
          </cell>
          <cell r="B13112" t="str">
            <v>SIJ</v>
          </cell>
          <cell r="C13112" t="str">
            <v xml:space="preserve"> Набор красных подвесок 2шт ЗОЛОТАЯ НИТЬ</v>
          </cell>
          <cell r="D13112" t="str">
            <v xml:space="preserve"> Christmas deco. Onion</v>
          </cell>
          <cell r="E13112" t="str">
            <v>Китай</v>
          </cell>
          <cell r="F13112" t="str">
            <v>ПЕНОПЛАСТ</v>
          </cell>
        </row>
        <row r="13113">
          <cell r="A13113" t="str">
            <v>NC13010M</v>
          </cell>
          <cell r="B13113" t="str">
            <v>SIJ</v>
          </cell>
          <cell r="C13113" t="str">
            <v xml:space="preserve"> Магнит ПРОФЕССИИ в ассортименте</v>
          </cell>
          <cell r="D13113" t="str">
            <v xml:space="preserve"> Magnet PROFESSIONS mixed</v>
          </cell>
          <cell r="E13113" t="str">
            <v>Китай</v>
          </cell>
          <cell r="F13113" t="str">
            <v>ПОЛИСТОУН</v>
          </cell>
        </row>
        <row r="13114">
          <cell r="A13114" t="str">
            <v>NC13019M</v>
          </cell>
          <cell r="B13114" t="str">
            <v>SIJ</v>
          </cell>
          <cell r="C13114" t="str">
            <v xml:space="preserve"> Фигурка ПРОФЕССИИ в ассортименте</v>
          </cell>
          <cell r="D13114" t="str">
            <v xml:space="preserve"> Figurine PROFESSIONS mixed</v>
          </cell>
          <cell r="E13114" t="str">
            <v>Китай</v>
          </cell>
          <cell r="F13114" t="str">
            <v>ПОЛИСТОУН</v>
          </cell>
        </row>
        <row r="13115">
          <cell r="A13115" t="str">
            <v>NC13182</v>
          </cell>
          <cell r="B13115" t="str">
            <v>SIJ</v>
          </cell>
          <cell r="C13115" t="str">
            <v xml:space="preserve"> Набор голубых украшений-колокольчик 2шт СТРАЗЫ</v>
          </cell>
          <cell r="D13115" t="str">
            <v xml:space="preserve"> Christmas deco.Bell</v>
          </cell>
          <cell r="E13115" t="str">
            <v>Китай</v>
          </cell>
          <cell r="F13115" t="str">
            <v>ПЕНОПЛАСТ</v>
          </cell>
        </row>
        <row r="13116">
          <cell r="A13116" t="str">
            <v>NC13183</v>
          </cell>
          <cell r="B13116" t="str">
            <v>SIJ</v>
          </cell>
          <cell r="C13116" t="str">
            <v xml:space="preserve"> Набор стеклянных шаров ЗОЛОТАЯ СНЕЖИНКА 2шт d=8см</v>
          </cell>
          <cell r="D13116" t="str">
            <v xml:space="preserve"> SET OF 2 BALLS  D=8CM</v>
          </cell>
          <cell r="E13116" t="str">
            <v>Китай</v>
          </cell>
          <cell r="F13116" t="str">
            <v>СТЕКЛО</v>
          </cell>
        </row>
        <row r="13117">
          <cell r="A13117" t="str">
            <v>NC13184</v>
          </cell>
          <cell r="B13117" t="str">
            <v>SIJ</v>
          </cell>
          <cell r="C13117" t="str">
            <v xml:space="preserve"> Набор стеклянных шаров ЗОЛОТАЯ СНЕЖИНКА 2шт d=10см</v>
          </cell>
          <cell r="D13117" t="str">
            <v xml:space="preserve"> SET OF 2 BALLS  D=10CM</v>
          </cell>
          <cell r="E13117" t="str">
            <v>Китай</v>
          </cell>
          <cell r="F13117" t="str">
            <v>СТЕКЛО</v>
          </cell>
        </row>
        <row r="13118">
          <cell r="A13118" t="str">
            <v>NC13219</v>
          </cell>
          <cell r="B13118" t="str">
            <v>SIJ</v>
          </cell>
          <cell r="C13118" t="str">
            <v xml:space="preserve"> Свеча-шар КРАСНАЯ d=6см</v>
          </cell>
          <cell r="D13118" t="str">
            <v xml:space="preserve"> CANDLE BALL d=6cm RED</v>
          </cell>
          <cell r="E13118" t="str">
            <v>Китай</v>
          </cell>
          <cell r="F13118" t="str">
            <v>ВОСК</v>
          </cell>
        </row>
        <row r="13119">
          <cell r="A13119" t="str">
            <v>NC13220</v>
          </cell>
          <cell r="B13119" t="str">
            <v>SIJ</v>
          </cell>
          <cell r="C13119" t="str">
            <v xml:space="preserve"> Свеча-столб ЗОЛОТАЯ h=12.5см</v>
          </cell>
          <cell r="D13119" t="str">
            <v xml:space="preserve"> CANDLE PILLAR h=12.5cm GOLDEN</v>
          </cell>
          <cell r="E13119" t="str">
            <v>Китай</v>
          </cell>
          <cell r="F13119" t="str">
            <v>ВОСК</v>
          </cell>
        </row>
        <row r="13120">
          <cell r="A13120" t="str">
            <v>NC13116</v>
          </cell>
          <cell r="B13120" t="str">
            <v>SIJ</v>
          </cell>
          <cell r="C13120" t="str">
            <v xml:space="preserve"> Кружка НОВОГОДНИЕ МОТИВЫ 300мл</v>
          </cell>
          <cell r="D13120" t="str">
            <v xml:space="preserve"> CHRISTMAS MUG</v>
          </cell>
          <cell r="E13120" t="str">
            <v>Китай</v>
          </cell>
          <cell r="F13120" t="str">
            <v>ФАРФОР</v>
          </cell>
        </row>
        <row r="13121">
          <cell r="A13121" t="str">
            <v>NC13117</v>
          </cell>
          <cell r="B13121" t="str">
            <v>SIJ</v>
          </cell>
          <cell r="C13121" t="str">
            <v xml:space="preserve"> Набор пластиковых шаров 6шт d=6см ЗОЛОТОЕ ПЕРО</v>
          </cell>
          <cell r="D13121" t="str">
            <v xml:space="preserve"> Plastic ball set  6 pcs GOLDEN</v>
          </cell>
          <cell r="E13121" t="str">
            <v>Китай</v>
          </cell>
          <cell r="F13121" t="str">
            <v>ПЛАСТИК</v>
          </cell>
        </row>
        <row r="13122">
          <cell r="A13122" t="str">
            <v>NC13118</v>
          </cell>
          <cell r="B13122" t="str">
            <v>SIJ</v>
          </cell>
          <cell r="C13122" t="str">
            <v xml:space="preserve"> Набор пластиковых шаров 4шт d=8см ЗОЛОТОЕ ПЕРО</v>
          </cell>
          <cell r="D13122" t="str">
            <v xml:space="preserve"> Plastic ball set  4 pcs GOLDEN</v>
          </cell>
          <cell r="E13122" t="str">
            <v>Китай</v>
          </cell>
          <cell r="F13122" t="str">
            <v>ПЛАСТИК</v>
          </cell>
        </row>
        <row r="13123">
          <cell r="A13123" t="str">
            <v>NC13109</v>
          </cell>
          <cell r="B13123" t="str">
            <v>SIJ</v>
          </cell>
          <cell r="C13123" t="str">
            <v xml:space="preserve"> Подарочный набор со свечой 15х10см КРАСНЫЙ</v>
          </cell>
          <cell r="D13123" t="str">
            <v xml:space="preserve"> CANDLE SET RED  10x15 cm</v>
          </cell>
          <cell r="E13123" t="str">
            <v>Китай</v>
          </cell>
          <cell r="F13123" t="str">
            <v>КЕРАМИКА,ВОСК</v>
          </cell>
        </row>
        <row r="13124">
          <cell r="A13124" t="str">
            <v>NC13110</v>
          </cell>
          <cell r="B13124" t="str">
            <v>SIJ</v>
          </cell>
          <cell r="C13124" t="str">
            <v xml:space="preserve"> Подарочный набор со свечой 15х10см ЗОЛОТОЙ</v>
          </cell>
          <cell r="D13124" t="str">
            <v xml:space="preserve"> CANDLE SET GOLDEN  10x15 cm</v>
          </cell>
          <cell r="E13124" t="str">
            <v>Китай</v>
          </cell>
          <cell r="F13124" t="str">
            <v>КЕРАМИКА,ВОСК</v>
          </cell>
        </row>
        <row r="13125">
          <cell r="A13125" t="str">
            <v>NC13111</v>
          </cell>
          <cell r="B13125" t="str">
            <v>SIJ</v>
          </cell>
          <cell r="C13125" t="str">
            <v xml:space="preserve"> Подарочный набор со свечой 18х12см СЕРЕБРЯНЫЙ</v>
          </cell>
          <cell r="D13125" t="str">
            <v xml:space="preserve"> CANDLE SET SILVER 18x12cm</v>
          </cell>
          <cell r="E13125" t="str">
            <v>Китай</v>
          </cell>
          <cell r="F13125" t="str">
            <v>КЕРАМИКА,ВОСК</v>
          </cell>
        </row>
        <row r="13126">
          <cell r="A13126" t="str">
            <v>NC13112</v>
          </cell>
          <cell r="B13126" t="str">
            <v>SIJ</v>
          </cell>
          <cell r="C13126" t="str">
            <v xml:space="preserve"> Подарочный набор со свечой 18х12см КРАСНЫЙ</v>
          </cell>
          <cell r="D13126" t="str">
            <v xml:space="preserve"> CANDLE SET RED 18x12cm</v>
          </cell>
          <cell r="E13126" t="str">
            <v>Китай</v>
          </cell>
          <cell r="F13126" t="str">
            <v>КЕРАМИКА,ВОСК</v>
          </cell>
        </row>
        <row r="13127">
          <cell r="A13127" t="str">
            <v>NC13113</v>
          </cell>
          <cell r="B13127" t="str">
            <v>SIJ</v>
          </cell>
          <cell r="C13127" t="str">
            <v xml:space="preserve"> Подарочный набор со свечой 18х12см ЗОЛОТОЙ</v>
          </cell>
          <cell r="D13127" t="str">
            <v xml:space="preserve"> CANDLE SET GOLDEN 18x12cm</v>
          </cell>
          <cell r="E13127" t="str">
            <v>Китай</v>
          </cell>
          <cell r="F13127" t="str">
            <v>КЕРАМИКА,ВОСК</v>
          </cell>
        </row>
        <row r="13128">
          <cell r="A13128" t="str">
            <v>NC13140</v>
          </cell>
          <cell r="B13128" t="str">
            <v>SIJ</v>
          </cell>
          <cell r="C13128" t="str">
            <v xml:space="preserve"> Набор голубых пластиковых шаров 2шт d=10см СИЯНИЕ</v>
          </cell>
          <cell r="D13128" t="str">
            <v xml:space="preserve"> Plastic ball set  2 pcs BLUE</v>
          </cell>
          <cell r="E13128" t="str">
            <v>Китай</v>
          </cell>
          <cell r="F13128" t="str">
            <v>ПЛАСТИК</v>
          </cell>
        </row>
        <row r="13129">
          <cell r="A13129" t="str">
            <v>NC13141</v>
          </cell>
          <cell r="B13129" t="str">
            <v>SIJ</v>
          </cell>
          <cell r="C13129" t="str">
            <v xml:space="preserve"> Набор голубых пластиковых шаров 2шт d=10см</v>
          </cell>
          <cell r="D13129" t="str">
            <v xml:space="preserve"> Plastic ball set  2 pcs BLUE</v>
          </cell>
          <cell r="E13129" t="str">
            <v>Китай</v>
          </cell>
          <cell r="F13129" t="str">
            <v>ПЛАСТИК</v>
          </cell>
        </row>
        <row r="13130">
          <cell r="A13130" t="str">
            <v>NC13142</v>
          </cell>
          <cell r="B13130" t="str">
            <v>SIJ</v>
          </cell>
          <cell r="C13130" t="str">
            <v xml:space="preserve"> Набор голубых подвесок 4шт h=14см СИЯНИЕ</v>
          </cell>
          <cell r="D13130" t="str">
            <v xml:space="preserve"> Plastic hanging 4 pcs BLUE</v>
          </cell>
          <cell r="E13130" t="str">
            <v>Китай</v>
          </cell>
          <cell r="F13130" t="str">
            <v>ПЛАСТИК</v>
          </cell>
        </row>
        <row r="13131">
          <cell r="A13131" t="str">
            <v>NC13208</v>
          </cell>
          <cell r="B13131" t="str">
            <v>SIJ</v>
          </cell>
          <cell r="C13131" t="str">
            <v xml:space="preserve"> Набор декоративных веток СЕРЕБРЯНЫЙ</v>
          </cell>
          <cell r="D13131" t="str">
            <v xml:space="preserve"> PLASTIC GLITTERED SPRAY SET SILVER</v>
          </cell>
          <cell r="E13131" t="str">
            <v>Китай</v>
          </cell>
          <cell r="F13131" t="str">
            <v>ПЛАСТИК</v>
          </cell>
        </row>
        <row r="13132">
          <cell r="A13132" t="str">
            <v>NC13155</v>
          </cell>
          <cell r="B13132" t="str">
            <v>SIJ</v>
          </cell>
          <cell r="C13132" t="str">
            <v xml:space="preserve"> Набор украшений - кулон 2шт ЗОЛОТО</v>
          </cell>
          <cell r="D13132" t="str">
            <v xml:space="preserve"> POLYFOAM HANGING FINAL</v>
          </cell>
          <cell r="E13132" t="str">
            <v>Китай</v>
          </cell>
          <cell r="F13132" t="str">
            <v>ПЕНОПЛАСТ</v>
          </cell>
        </row>
        <row r="13133">
          <cell r="A13133" t="str">
            <v>NC13156</v>
          </cell>
          <cell r="B13133" t="str">
            <v>SIJ</v>
          </cell>
          <cell r="C13133" t="str">
            <v xml:space="preserve"> Украшение на елку ЗОЛОТОЙ КЛЮЧ</v>
          </cell>
          <cell r="D13133" t="str">
            <v xml:space="preserve"> PLASTIC GLITTERED KEY</v>
          </cell>
          <cell r="E13133" t="str">
            <v>Китай</v>
          </cell>
          <cell r="F13133" t="str">
            <v>ПЛАСТИК</v>
          </cell>
        </row>
        <row r="13134">
          <cell r="A13134" t="str">
            <v>NC13157</v>
          </cell>
          <cell r="B13134" t="str">
            <v>SIJ</v>
          </cell>
          <cell r="C13134" t="str">
            <v xml:space="preserve"> Украшение на елку ЗВЕЗДА</v>
          </cell>
          <cell r="D13134" t="str">
            <v xml:space="preserve"> PLASTIC GLITTERED STAR</v>
          </cell>
          <cell r="E13134" t="str">
            <v>Китай</v>
          </cell>
          <cell r="F13134" t="str">
            <v>ПЛАСТИК</v>
          </cell>
        </row>
        <row r="13135">
          <cell r="A13135" t="str">
            <v>NC13158</v>
          </cell>
          <cell r="B13135" t="str">
            <v>SIJ</v>
          </cell>
          <cell r="C13135" t="str">
            <v xml:space="preserve"> Украшение на елку ГОЛУБЬ</v>
          </cell>
          <cell r="D13135" t="str">
            <v xml:space="preserve"> PLASTIC GLITTERED DOVE</v>
          </cell>
          <cell r="E13135" t="str">
            <v>Китай</v>
          </cell>
          <cell r="F13135" t="str">
            <v>ПЛАСТИК</v>
          </cell>
        </row>
        <row r="13136">
          <cell r="A13136" t="str">
            <v>NC13159</v>
          </cell>
          <cell r="B13136" t="str">
            <v>SIJ</v>
          </cell>
          <cell r="C13136" t="str">
            <v xml:space="preserve"> Набор украшений-колокольчик 2шт КРАСНЫЕ СТРАЗЫ</v>
          </cell>
          <cell r="D13136" t="str">
            <v xml:space="preserve"> Christmas deco.Bell</v>
          </cell>
          <cell r="E13136" t="str">
            <v>Китай</v>
          </cell>
          <cell r="F13136" t="str">
            <v>ПЕНОПЛАСТ</v>
          </cell>
        </row>
        <row r="13137">
          <cell r="A13137" t="str">
            <v>NC13150</v>
          </cell>
          <cell r="B13137" t="str">
            <v>SIJ</v>
          </cell>
          <cell r="C13137" t="str">
            <v xml:space="preserve"> Набор украшений-колокольчик 2шт ЗОЛОТОЙ ЗАВИТОК</v>
          </cell>
          <cell r="D13137" t="str">
            <v xml:space="preserve"> Christmas deco.Bell</v>
          </cell>
          <cell r="E13137" t="str">
            <v>Китай</v>
          </cell>
          <cell r="F13137" t="str">
            <v>ПЕНОПЛАСТ</v>
          </cell>
        </row>
        <row r="13138">
          <cell r="A13138" t="str">
            <v>NC13151</v>
          </cell>
          <cell r="B13138" t="str">
            <v>SIJ</v>
          </cell>
          <cell r="C13138" t="str">
            <v xml:space="preserve"> Набор подвесок 2шт ЗОЛОТОЙ ЗАВИТОК</v>
          </cell>
          <cell r="D13138" t="str">
            <v xml:space="preserve"> Christmas deco. Onion</v>
          </cell>
          <cell r="E13138" t="str">
            <v>Китай</v>
          </cell>
          <cell r="F13138" t="str">
            <v>ПЕНОПЛАСТ</v>
          </cell>
        </row>
        <row r="13139">
          <cell r="A13139" t="str">
            <v>NC13152</v>
          </cell>
          <cell r="B13139" t="str">
            <v>SIJ</v>
          </cell>
          <cell r="C13139" t="str">
            <v xml:space="preserve"> Набор украшений-кулон 2шт ЗОЛОТОЙ ЗАВИТОК</v>
          </cell>
          <cell r="D13139" t="str">
            <v xml:space="preserve"> Christmas deco. Rugby</v>
          </cell>
          <cell r="E13139" t="str">
            <v>Китай</v>
          </cell>
          <cell r="F13139" t="str">
            <v>ПЕНОПЛАСТ</v>
          </cell>
        </row>
        <row r="13140">
          <cell r="A13140" t="str">
            <v>NC13153</v>
          </cell>
          <cell r="B13140" t="str">
            <v>SIJ</v>
          </cell>
          <cell r="C13140" t="str">
            <v xml:space="preserve"> Набор украшений 2шт ЗОЛОТАЯ ЕЛКА</v>
          </cell>
          <cell r="D13140" t="str">
            <v xml:space="preserve"> POLYFOAM HANGING TREE</v>
          </cell>
          <cell r="E13140" t="str">
            <v>Китай</v>
          </cell>
          <cell r="F13140" t="str">
            <v>ПЕНОПЛАСТ</v>
          </cell>
        </row>
        <row r="13141">
          <cell r="A13141" t="str">
            <v>NC13154</v>
          </cell>
          <cell r="B13141" t="str">
            <v>SIJ</v>
          </cell>
          <cell r="C13141" t="str">
            <v xml:space="preserve"> Набор подвесок 2шт ЗОЛОТО</v>
          </cell>
          <cell r="D13141" t="str">
            <v xml:space="preserve"> POLYFOAM HANGING ONION</v>
          </cell>
          <cell r="E13141" t="str">
            <v>Китай</v>
          </cell>
          <cell r="F13141" t="str">
            <v>ПЕНОПЛАСТ</v>
          </cell>
        </row>
        <row r="13142">
          <cell r="A13142" t="str">
            <v>NC13221</v>
          </cell>
          <cell r="B13142" t="str">
            <v>SIJ</v>
          </cell>
          <cell r="C13142" t="str">
            <v xml:space="preserve"> Свеча-столб ЗОЛОТАЯ h=10см</v>
          </cell>
          <cell r="D13142" t="str">
            <v xml:space="preserve"> CANDLE PILLAR h=10cm GOLDEN</v>
          </cell>
          <cell r="E13142" t="str">
            <v>Китай</v>
          </cell>
          <cell r="F13142" t="str">
            <v>ВОСК</v>
          </cell>
        </row>
        <row r="13143">
          <cell r="A13143" t="str">
            <v>NC13222</v>
          </cell>
          <cell r="B13143" t="str">
            <v>SIJ</v>
          </cell>
          <cell r="C13143" t="str">
            <v xml:space="preserve"> Свеча-шар ЗОЛОТАЯ d=6см</v>
          </cell>
          <cell r="D13143" t="str">
            <v xml:space="preserve"> CANDLE BALL d=6cm GOLDEN</v>
          </cell>
          <cell r="E13143" t="str">
            <v>Китай</v>
          </cell>
          <cell r="F13143" t="str">
            <v>ВОСК</v>
          </cell>
        </row>
        <row r="13144">
          <cell r="A13144" t="str">
            <v>NC13223</v>
          </cell>
          <cell r="B13144" t="str">
            <v>SIJ</v>
          </cell>
          <cell r="C13144" t="str">
            <v xml:space="preserve"> Свеча-шар золотая СНЕЖИНКА d=6см</v>
          </cell>
          <cell r="D13144" t="str">
            <v xml:space="preserve"> CANDLE BALL d=6cm SNOWFLAKE</v>
          </cell>
          <cell r="E13144" t="str">
            <v>Китай</v>
          </cell>
          <cell r="F13144" t="str">
            <v>ВОСК</v>
          </cell>
        </row>
        <row r="13145">
          <cell r="A13145" t="str">
            <v>NC13143</v>
          </cell>
          <cell r="B13145" t="str">
            <v>SIJ</v>
          </cell>
          <cell r="C13145" t="str">
            <v xml:space="preserve"> Верхушка на елку голубая h=30см СИЯНИЕ</v>
          </cell>
          <cell r="D13145" t="str">
            <v xml:space="preserve"> Plastic tree top   BLUE</v>
          </cell>
          <cell r="E13145" t="str">
            <v>Китай</v>
          </cell>
          <cell r="F13145" t="str">
            <v>ПЛАСТИК</v>
          </cell>
        </row>
        <row r="13146">
          <cell r="A13146" t="str">
            <v>NC13144</v>
          </cell>
          <cell r="B13146" t="str">
            <v>SIJ</v>
          </cell>
          <cell r="C13146" t="str">
            <v xml:space="preserve"> Набор голубых елочных украшений 16предметов СИЯНИЕ</v>
          </cell>
          <cell r="D13146" t="str">
            <v xml:space="preserve"> Plastic ball set  16 pcs BLUE</v>
          </cell>
          <cell r="E13146" t="str">
            <v>Китай</v>
          </cell>
          <cell r="F13146" t="str">
            <v>ПЛАСТИК</v>
          </cell>
        </row>
        <row r="13147">
          <cell r="A13147" t="str">
            <v>NC13135</v>
          </cell>
          <cell r="B13147" t="str">
            <v>SIJ</v>
          </cell>
          <cell r="C13147" t="str">
            <v xml:space="preserve"> Набор красных елочных украшений 44предметов</v>
          </cell>
          <cell r="D13147" t="str">
            <v xml:space="preserve"> Plastic ball set  44 pcs RED</v>
          </cell>
          <cell r="E13147" t="str">
            <v>Китай</v>
          </cell>
          <cell r="F13147" t="str">
            <v>ПЛАСТИК</v>
          </cell>
        </row>
        <row r="13148">
          <cell r="A13148" t="str">
            <v>NC13136</v>
          </cell>
          <cell r="B13148" t="str">
            <v>SIJ</v>
          </cell>
          <cell r="C13148" t="str">
            <v xml:space="preserve"> Набор красных елочных украшений 60предметов</v>
          </cell>
          <cell r="D13148" t="str">
            <v xml:space="preserve"> Plastic ball set  60 pcs RED</v>
          </cell>
          <cell r="E13148" t="str">
            <v>Китай</v>
          </cell>
          <cell r="F13148" t="str">
            <v>ПЛАСТИК</v>
          </cell>
        </row>
        <row r="13149">
          <cell r="A13149" t="str">
            <v>NC13137</v>
          </cell>
          <cell r="B13149" t="str">
            <v>SIJ</v>
          </cell>
          <cell r="C13149" t="str">
            <v xml:space="preserve"> Набор голубых пластиковых шаров 6шт d=6см СИЯНИЕ</v>
          </cell>
          <cell r="D13149" t="str">
            <v xml:space="preserve"> Plastic ball set  6 pcs BLUE</v>
          </cell>
          <cell r="E13149" t="str">
            <v>Китай</v>
          </cell>
          <cell r="F13149" t="str">
            <v>ПЛАСТИК</v>
          </cell>
        </row>
        <row r="13150">
          <cell r="A13150" t="str">
            <v>NC13138</v>
          </cell>
          <cell r="B13150" t="str">
            <v>SIJ</v>
          </cell>
          <cell r="C13150" t="str">
            <v xml:space="preserve"> Набор голубых пластиковых шаров 4шт d=8см СИЯНИЕ</v>
          </cell>
          <cell r="D13150" t="str">
            <v xml:space="preserve"> Plastic ball set  4 pcs BLUE</v>
          </cell>
          <cell r="E13150" t="str">
            <v>Китай</v>
          </cell>
          <cell r="F13150" t="str">
            <v>ПЛАСТИК</v>
          </cell>
        </row>
        <row r="13151">
          <cell r="A13151" t="str">
            <v>NC13139</v>
          </cell>
          <cell r="B13151" t="str">
            <v>SIJ</v>
          </cell>
          <cell r="C13151" t="str">
            <v xml:space="preserve"> Набор голубых пластиковых шаров 4шт d=8см СНЕЖИНКА</v>
          </cell>
          <cell r="D13151" t="str">
            <v xml:space="preserve"> Plastic ball set  4 pcs BLUE</v>
          </cell>
          <cell r="E13151" t="str">
            <v>Китай</v>
          </cell>
          <cell r="F13151" t="str">
            <v>ПЛАСТИК</v>
          </cell>
        </row>
        <row r="13152">
          <cell r="A13152" t="str">
            <v>NC13130</v>
          </cell>
          <cell r="B13152" t="str">
            <v>SIJ</v>
          </cell>
          <cell r="C13152" t="str">
            <v xml:space="preserve"> Набор красных пластиковых шаров 2шт d=10см ВЕТВЬ</v>
          </cell>
          <cell r="D13152" t="str">
            <v xml:space="preserve"> Plastic ball set  2 pcs RED</v>
          </cell>
          <cell r="E13152" t="str">
            <v>Китай</v>
          </cell>
          <cell r="F13152" t="str">
            <v>ПЛАСТИК</v>
          </cell>
        </row>
        <row r="13153">
          <cell r="A13153" t="str">
            <v>NC13131</v>
          </cell>
          <cell r="B13153" t="str">
            <v>SIJ</v>
          </cell>
          <cell r="C13153" t="str">
            <v xml:space="preserve"> Набор красных пластиковых шаров 2шт d=10см УЗОРЫ</v>
          </cell>
          <cell r="D13153" t="str">
            <v xml:space="preserve"> Plastic ball set  2 pcs RED</v>
          </cell>
          <cell r="E13153" t="str">
            <v>Китай</v>
          </cell>
          <cell r="F13153" t="str">
            <v>ПЛАСТИК</v>
          </cell>
        </row>
        <row r="13154">
          <cell r="A13154" t="str">
            <v>NC13132</v>
          </cell>
          <cell r="B13154" t="str">
            <v>SIJ</v>
          </cell>
          <cell r="C13154" t="str">
            <v xml:space="preserve"> Набор красных подвесок 4шт h=14см ВЕТВЬ</v>
          </cell>
          <cell r="D13154" t="str">
            <v xml:space="preserve"> Plastic hanging 4 pcs RED</v>
          </cell>
          <cell r="E13154" t="str">
            <v>Китай</v>
          </cell>
          <cell r="F13154" t="str">
            <v>ПЛАСТИК</v>
          </cell>
        </row>
        <row r="13155">
          <cell r="A13155" t="str">
            <v>NC13133</v>
          </cell>
          <cell r="B13155" t="str">
            <v>SIJ</v>
          </cell>
          <cell r="C13155" t="str">
            <v xml:space="preserve"> Верхушка на елку красная h=30см ВЕТВЬ</v>
          </cell>
          <cell r="D13155" t="str">
            <v xml:space="preserve"> Plastic tree top   RED</v>
          </cell>
          <cell r="E13155" t="str">
            <v>Китай</v>
          </cell>
          <cell r="F13155" t="str">
            <v>ПЛАСТИК</v>
          </cell>
        </row>
        <row r="13156">
          <cell r="A13156" t="str">
            <v>NC13146</v>
          </cell>
          <cell r="B13156" t="str">
            <v>SIJ</v>
          </cell>
          <cell r="C13156" t="str">
            <v xml:space="preserve"> Набор голубых елочных украшений 60предметов СИЯНИЕ</v>
          </cell>
          <cell r="D13156" t="str">
            <v xml:space="preserve"> Plastic ball set  60 pcs BLUE</v>
          </cell>
          <cell r="E13156" t="str">
            <v>Китай</v>
          </cell>
          <cell r="F13156" t="str">
            <v>ПЛАСТИК</v>
          </cell>
        </row>
        <row r="13157">
          <cell r="A13157" t="str">
            <v>NC13147</v>
          </cell>
          <cell r="B13157" t="str">
            <v>SIJ</v>
          </cell>
          <cell r="C13157" t="str">
            <v xml:space="preserve"> Набор подвесок ЗОЛОТЫЕ ЦВЕТЫ 2шт</v>
          </cell>
          <cell r="D13157" t="str">
            <v xml:space="preserve"> Christmas deco. Onion</v>
          </cell>
          <cell r="E13157" t="str">
            <v>Китай</v>
          </cell>
          <cell r="F13157" t="str">
            <v>ПЕНОПЛАСТ</v>
          </cell>
        </row>
        <row r="13158">
          <cell r="A13158" t="str">
            <v>NC13148</v>
          </cell>
          <cell r="B13158" t="str">
            <v>SIJ</v>
          </cell>
          <cell r="C13158" t="str">
            <v xml:space="preserve"> Набор шаров 2шт d=8см ЗОЛОТЫЕ ЦВЕТЫ</v>
          </cell>
          <cell r="D13158" t="str">
            <v xml:space="preserve"> Christmas deco. Ball</v>
          </cell>
          <cell r="E13158" t="str">
            <v>Китай</v>
          </cell>
          <cell r="F13158" t="str">
            <v>ПЕНОПЛАСТ</v>
          </cell>
        </row>
        <row r="13159">
          <cell r="A13159" t="str">
            <v>NC13149</v>
          </cell>
          <cell r="B13159" t="str">
            <v>SIJ</v>
          </cell>
          <cell r="C13159" t="str">
            <v xml:space="preserve"> Набор украшений-кулон 2шт ЗОЛОТЫЕ ЦВЕТЫ</v>
          </cell>
          <cell r="D13159" t="str">
            <v xml:space="preserve"> Christmas deco. Rugby</v>
          </cell>
          <cell r="E13159" t="str">
            <v>Китай</v>
          </cell>
          <cell r="F13159" t="str">
            <v>ПЕНОПЛАСТ</v>
          </cell>
        </row>
        <row r="13160">
          <cell r="A13160" t="str">
            <v>NC13181</v>
          </cell>
          <cell r="B13160" t="str">
            <v>SIJ</v>
          </cell>
          <cell r="C13160" t="str">
            <v xml:space="preserve"> Набор голубых подвесок 2шт СТРАЗЫ</v>
          </cell>
          <cell r="D13160" t="str">
            <v xml:space="preserve"> Christmas deco. Onion</v>
          </cell>
          <cell r="E13160" t="str">
            <v>Китай</v>
          </cell>
          <cell r="F13160" t="str">
            <v>ПЕНОПЛАСТ</v>
          </cell>
        </row>
        <row r="13161">
          <cell r="A13161" t="str">
            <v>NC13176</v>
          </cell>
          <cell r="B13161" t="str">
            <v>SIJ</v>
          </cell>
          <cell r="C13161" t="str">
            <v xml:space="preserve"> Набор украшений-барабан 2шт</v>
          </cell>
          <cell r="D13161" t="str">
            <v xml:space="preserve"> Christmas deco. Drum</v>
          </cell>
          <cell r="E13161" t="str">
            <v>Китай</v>
          </cell>
          <cell r="F13161" t="str">
            <v>ПЕНОПЛАСТ</v>
          </cell>
        </row>
        <row r="13162">
          <cell r="A13162" t="str">
            <v>NC13177</v>
          </cell>
          <cell r="B13162" t="str">
            <v>SIJ</v>
          </cell>
          <cell r="C13162" t="str">
            <v xml:space="preserve"> Набор голубых украшений-колокольчик 2шт ДИСКО</v>
          </cell>
          <cell r="D13162" t="str">
            <v xml:space="preserve"> Christmas deco.Bell</v>
          </cell>
          <cell r="E13162" t="str">
            <v>Китай</v>
          </cell>
          <cell r="F13162" t="str">
            <v>ПЕНОПЛАСТ</v>
          </cell>
        </row>
        <row r="13163">
          <cell r="A13163" t="str">
            <v>NC13178</v>
          </cell>
          <cell r="B13163" t="str">
            <v>SIJ</v>
          </cell>
          <cell r="C13163" t="str">
            <v xml:space="preserve"> Набор голубых подвесок 2шт ДИСКО</v>
          </cell>
          <cell r="D13163" t="str">
            <v xml:space="preserve"> Christmas deco. Onion</v>
          </cell>
          <cell r="E13163" t="str">
            <v>Китай</v>
          </cell>
          <cell r="F13163" t="str">
            <v>ПЕНОПЛАСТ</v>
          </cell>
        </row>
        <row r="13164">
          <cell r="A13164" t="str">
            <v>NC13179</v>
          </cell>
          <cell r="B13164" t="str">
            <v>SIJ</v>
          </cell>
          <cell r="C13164" t="str">
            <v xml:space="preserve"> Набор голубых украшений-кулон 2шт ДИСКО</v>
          </cell>
          <cell r="D13164" t="str">
            <v xml:space="preserve"> Christmas deco. Rugby</v>
          </cell>
          <cell r="E13164" t="str">
            <v>Китай</v>
          </cell>
          <cell r="F13164" t="str">
            <v>ПЕНОПЛАСТ</v>
          </cell>
        </row>
        <row r="13165">
          <cell r="A13165" t="str">
            <v>NC13180</v>
          </cell>
          <cell r="B13165" t="str">
            <v>SIJ</v>
          </cell>
          <cell r="C13165" t="str">
            <v xml:space="preserve"> Набор голубых шаров 2шт СТРАЗЫ</v>
          </cell>
          <cell r="D13165" t="str">
            <v xml:space="preserve"> Christmas deco. Ball</v>
          </cell>
          <cell r="E13165" t="str">
            <v>Китай</v>
          </cell>
          <cell r="F13165" t="str">
            <v>ПЕНОПЛАСТ</v>
          </cell>
        </row>
        <row r="13166">
          <cell r="A13166" t="str">
            <v>NC13171</v>
          </cell>
          <cell r="B13166" t="str">
            <v>SIJ</v>
          </cell>
          <cell r="C13166" t="str">
            <v xml:space="preserve"> Подвеска на елку УЗОРЫ голубая</v>
          </cell>
          <cell r="D13166" t="str">
            <v xml:space="preserve"> Christmas deco. Rugby</v>
          </cell>
          <cell r="E13166" t="str">
            <v>Китай</v>
          </cell>
          <cell r="F13166" t="str">
            <v>ПЛАСТИК</v>
          </cell>
        </row>
        <row r="13167">
          <cell r="A13167" t="str">
            <v>NC13134</v>
          </cell>
          <cell r="B13167" t="str">
            <v>SIJ</v>
          </cell>
          <cell r="C13167" t="str">
            <v xml:space="preserve"> Набор красных елочных украшений 16 предметов</v>
          </cell>
          <cell r="D13167" t="str">
            <v xml:space="preserve"> Plastic ball set  16 pcs RED</v>
          </cell>
          <cell r="E13167" t="str">
            <v>Китай</v>
          </cell>
          <cell r="F13167" t="str">
            <v>ПЛАСТИК</v>
          </cell>
        </row>
        <row r="13168">
          <cell r="A13168" t="str">
            <v>NC13089</v>
          </cell>
          <cell r="B13168" t="str">
            <v>SIJ</v>
          </cell>
          <cell r="C13168" t="str">
            <v xml:space="preserve"> Календарь БРОНЗОВАЯ ЗМЕЯ</v>
          </cell>
          <cell r="D13168" t="str">
            <v xml:space="preserve"> SNAKE CALENDAR</v>
          </cell>
          <cell r="E13168" t="str">
            <v>Китай</v>
          </cell>
          <cell r="F13168" t="str">
            <v>ПОЛИСТОУН</v>
          </cell>
        </row>
        <row r="13169">
          <cell r="A13169" t="str">
            <v>NC13090</v>
          </cell>
          <cell r="B13169" t="str">
            <v>SIJ</v>
          </cell>
          <cell r="C13169" t="str">
            <v xml:space="preserve"> Копилка БРОНЗОВАЯ ЗМЕЯ</v>
          </cell>
          <cell r="D13169" t="str">
            <v xml:space="preserve"> SNAKE MONEYBOX</v>
          </cell>
          <cell r="E13169" t="str">
            <v>Китай</v>
          </cell>
          <cell r="F13169" t="str">
            <v>ПОЛИСТОУН</v>
          </cell>
        </row>
        <row r="13170">
          <cell r="A13170" t="str">
            <v>NC13127</v>
          </cell>
          <cell r="B13170" t="str">
            <v>SIJ</v>
          </cell>
          <cell r="C13170" t="str">
            <v xml:space="preserve"> Набор красных пластиковых шаров 6шт d=6см ВЕТВЬ</v>
          </cell>
          <cell r="D13170" t="str">
            <v xml:space="preserve"> Plastic ball set  6 pcs RED</v>
          </cell>
          <cell r="E13170" t="str">
            <v>Китай</v>
          </cell>
          <cell r="F13170" t="str">
            <v>ПЛАСТИК</v>
          </cell>
        </row>
        <row r="13171">
          <cell r="A13171" t="str">
            <v>NC13128</v>
          </cell>
          <cell r="B13171" t="str">
            <v>SIJ</v>
          </cell>
          <cell r="C13171" t="str">
            <v xml:space="preserve"> Набор красных пластиковых шаров 4шт d=8см ВЕТВЬ</v>
          </cell>
          <cell r="D13171" t="str">
            <v xml:space="preserve"> Plastic ball set  4 pcs RED</v>
          </cell>
          <cell r="E13171" t="str">
            <v>Китай</v>
          </cell>
          <cell r="F13171" t="str">
            <v>ПЛАСТИК</v>
          </cell>
        </row>
        <row r="13172">
          <cell r="A13172" t="str">
            <v>NC13129</v>
          </cell>
          <cell r="B13172" t="str">
            <v>SIJ</v>
          </cell>
          <cell r="C13172" t="str">
            <v xml:space="preserve"> Набор красных пластиковых шаров 4шт d=8см</v>
          </cell>
          <cell r="D13172" t="str">
            <v xml:space="preserve"> Plastic ball set  4 pcs RED</v>
          </cell>
          <cell r="E13172" t="str">
            <v>Китай</v>
          </cell>
          <cell r="F13172" t="str">
            <v>ПЛАСТИК</v>
          </cell>
        </row>
        <row r="13173">
          <cell r="A13173" t="str">
            <v>NC13007</v>
          </cell>
          <cell r="B13173" t="str">
            <v>SIJ</v>
          </cell>
          <cell r="C13173" t="str">
            <v xml:space="preserve"> Декоративное панно на стену САНИ l=78.5см</v>
          </cell>
          <cell r="D13173" t="str">
            <v xml:space="preserve"> Decoration l=78.5cm</v>
          </cell>
          <cell r="E13173" t="str">
            <v>Китай</v>
          </cell>
          <cell r="F13173" t="str">
            <v>КАРТОН</v>
          </cell>
        </row>
        <row r="13174">
          <cell r="A13174" t="str">
            <v>NC13008</v>
          </cell>
          <cell r="B13174" t="str">
            <v>SIJ</v>
          </cell>
          <cell r="C13174" t="str">
            <v xml:space="preserve"> Декоративное панно на стену ДЕД МОРОЗ h=70.5см</v>
          </cell>
          <cell r="D13174" t="str">
            <v xml:space="preserve"> Decoration h=70.5cm</v>
          </cell>
          <cell r="E13174" t="str">
            <v>Китай</v>
          </cell>
          <cell r="F13174" t="str">
            <v>КАРТОН</v>
          </cell>
        </row>
        <row r="13175">
          <cell r="A13175" t="str">
            <v>NC13009</v>
          </cell>
          <cell r="B13175" t="str">
            <v>SIJ</v>
          </cell>
          <cell r="C13175" t="str">
            <v xml:space="preserve"> Декоративное панно на стену ЕЛКА h=55см</v>
          </cell>
          <cell r="D13175" t="str">
            <v xml:space="preserve"> Decoration Christmas tree h=55cm</v>
          </cell>
          <cell r="E13175" t="str">
            <v>Китай</v>
          </cell>
          <cell r="F13175" t="str">
            <v>КАРТОН</v>
          </cell>
        </row>
        <row r="13176">
          <cell r="A13176" t="str">
            <v>NC13087</v>
          </cell>
          <cell r="B13176" t="str">
            <v>SIJ</v>
          </cell>
          <cell r="C13176" t="str">
            <v xml:space="preserve"> Фигурка ЗМЕЯ СПОРТСМЕН в ассортименте</v>
          </cell>
          <cell r="D13176" t="str">
            <v xml:space="preserve"> SNAKE SPORTSMAN FIGURINE</v>
          </cell>
          <cell r="E13176" t="str">
            <v>Китай</v>
          </cell>
          <cell r="F13176" t="str">
            <v>ПОЛИСТОУН</v>
          </cell>
        </row>
        <row r="13177">
          <cell r="A13177" t="str">
            <v>NC13088</v>
          </cell>
          <cell r="B13177" t="str">
            <v>SIJ</v>
          </cell>
          <cell r="C13177" t="str">
            <v xml:space="preserve"> Календарь ЗМЕЯ СПОРТСМЕН в ассортименте</v>
          </cell>
          <cell r="D13177" t="str">
            <v xml:space="preserve"> SNAKE SPORTSMAN CALENDAR</v>
          </cell>
          <cell r="E13177" t="str">
            <v>Китай</v>
          </cell>
          <cell r="F13177" t="str">
            <v>ПОЛИСТОУН</v>
          </cell>
        </row>
        <row r="13178">
          <cell r="A13178" t="str">
            <v>NC13191</v>
          </cell>
          <cell r="B13178" t="str">
            <v>SIJ</v>
          </cell>
          <cell r="C13178" t="str">
            <v xml:space="preserve"> Набор елочных украшений ПТИЦЫ 2шт</v>
          </cell>
          <cell r="D13178" t="str">
            <v xml:space="preserve"> SET OF 2 BIRDS</v>
          </cell>
          <cell r="E13178" t="str">
            <v>Китай</v>
          </cell>
          <cell r="F13178" t="str">
            <v>СТЕКЛО</v>
          </cell>
        </row>
        <row r="13179">
          <cell r="A13179" t="str">
            <v>NC13192</v>
          </cell>
          <cell r="B13179" t="str">
            <v>SIJ</v>
          </cell>
          <cell r="C13179" t="str">
            <v xml:space="preserve"> Набор елочных украшений КОНФЕТЫ 2шт</v>
          </cell>
          <cell r="D13179" t="str">
            <v xml:space="preserve"> SET OF 2 CANDIES</v>
          </cell>
          <cell r="E13179" t="str">
            <v>Китай</v>
          </cell>
          <cell r="F13179" t="str">
            <v>СТЕКЛО</v>
          </cell>
        </row>
        <row r="13180">
          <cell r="A13180" t="str">
            <v>NC13193</v>
          </cell>
          <cell r="B13180" t="str">
            <v>SIJ</v>
          </cell>
          <cell r="C13180" t="str">
            <v xml:space="preserve"> Набор елочных украшений РЫБКИ 2шт</v>
          </cell>
          <cell r="D13180" t="str">
            <v xml:space="preserve"> SET OF 2 FISH</v>
          </cell>
          <cell r="E13180" t="str">
            <v>Китай</v>
          </cell>
          <cell r="F13180" t="str">
            <v>СТЕКЛО</v>
          </cell>
        </row>
        <row r="13181">
          <cell r="A13181" t="str">
            <v>NC13194</v>
          </cell>
          <cell r="B13181" t="str">
            <v>SIJ</v>
          </cell>
          <cell r="C13181" t="str">
            <v xml:space="preserve"> Набор елочных украшений ДОМИКИ 2шт</v>
          </cell>
          <cell r="D13181" t="str">
            <v xml:space="preserve"> SET OF 2 HOUSE</v>
          </cell>
          <cell r="E13181" t="str">
            <v>Китай</v>
          </cell>
          <cell r="F13181" t="str">
            <v>СТЕКЛО</v>
          </cell>
        </row>
        <row r="13182">
          <cell r="A13182" t="str">
            <v>NC13195</v>
          </cell>
          <cell r="B13182" t="str">
            <v>SIJ</v>
          </cell>
          <cell r="C13182" t="str">
            <v xml:space="preserve"> Подарочная свеча-столб 7x10см золотая</v>
          </cell>
          <cell r="D13182" t="str">
            <v xml:space="preserve"> CANDLE PILLAR 7x10cm GOLDEN</v>
          </cell>
          <cell r="E13182" t="str">
            <v>Китай</v>
          </cell>
          <cell r="F13182" t="str">
            <v>ВОСК</v>
          </cell>
        </row>
        <row r="13183">
          <cell r="A13183" t="str">
            <v>NC13190</v>
          </cell>
          <cell r="B13183" t="str">
            <v>SIJ</v>
          </cell>
          <cell r="C13183" t="str">
            <v xml:space="preserve"> Набор елочных украшений МОРОЖЕНОЕ 2шт</v>
          </cell>
          <cell r="D13183" t="str">
            <v xml:space="preserve"> SET OF 2 ICECREAM</v>
          </cell>
          <cell r="E13183" t="str">
            <v>Китай</v>
          </cell>
          <cell r="F13183" t="str">
            <v>СТЕКЛО</v>
          </cell>
        </row>
        <row r="13184">
          <cell r="A13184" t="str">
            <v>NC13196</v>
          </cell>
          <cell r="B13184" t="str">
            <v>SIJ</v>
          </cell>
          <cell r="C13184" t="str">
            <v xml:space="preserve"> Подарочная свеча-столб 7x10см серебряная</v>
          </cell>
          <cell r="D13184" t="str">
            <v xml:space="preserve"> CANDLE PILLAR 7x10cm SILVER</v>
          </cell>
          <cell r="E13184" t="str">
            <v>Китай</v>
          </cell>
          <cell r="F13184" t="str">
            <v>ВОСК</v>
          </cell>
        </row>
        <row r="13185">
          <cell r="A13185" t="str">
            <v>NC13205</v>
          </cell>
          <cell r="B13185" t="str">
            <v>SIJ</v>
          </cell>
          <cell r="C13185" t="str">
            <v xml:space="preserve"> Набор декоративных веток КРАСНЫЙ</v>
          </cell>
          <cell r="D13185" t="str">
            <v xml:space="preserve"> PLASTIC GLITTERED SPRAY SET RED</v>
          </cell>
          <cell r="E13185" t="str">
            <v>Китай</v>
          </cell>
          <cell r="F13185" t="str">
            <v>ПЛАСТИК</v>
          </cell>
        </row>
        <row r="13186">
          <cell r="A13186" t="str">
            <v>NC13206</v>
          </cell>
          <cell r="B13186" t="str">
            <v>SIJ</v>
          </cell>
          <cell r="C13186" t="str">
            <v xml:space="preserve"> Набор декоративных веток ЗОЛОТОЙ</v>
          </cell>
          <cell r="D13186" t="str">
            <v xml:space="preserve"> PLASTIC GLITTERED SPRAY SET GOLDEN</v>
          </cell>
          <cell r="E13186" t="str">
            <v>Китай</v>
          </cell>
          <cell r="F13186" t="str">
            <v>ПЛАСТИК</v>
          </cell>
        </row>
        <row r="13187">
          <cell r="A13187" t="str">
            <v>NC13172</v>
          </cell>
          <cell r="B13187" t="str">
            <v>SIJ</v>
          </cell>
          <cell r="C13187" t="str">
            <v xml:space="preserve"> Украшение на елку ЖАРПТИЦА голубая</v>
          </cell>
          <cell r="D13187" t="str">
            <v xml:space="preserve"> Christmas deco. Firebird</v>
          </cell>
          <cell r="E13187" t="str">
            <v>Китай</v>
          </cell>
          <cell r="F13187" t="str">
            <v>ПЛАСТИК</v>
          </cell>
        </row>
        <row r="13188">
          <cell r="A13188" t="str">
            <v>NC13173</v>
          </cell>
          <cell r="B13188" t="str">
            <v>SIJ</v>
          </cell>
          <cell r="C13188" t="str">
            <v xml:space="preserve"> Набор елочных украшений 2шт СНЕЖИНКА голубой</v>
          </cell>
          <cell r="D13188" t="str">
            <v xml:space="preserve"> Christmas deco. SNOWFLAKE</v>
          </cell>
          <cell r="E13188" t="str">
            <v>Китай</v>
          </cell>
          <cell r="F13188" t="str">
            <v>ПЛАСТИК</v>
          </cell>
        </row>
        <row r="13189">
          <cell r="A13189" t="str">
            <v>NC13174</v>
          </cell>
          <cell r="B13189" t="str">
            <v>SIJ</v>
          </cell>
          <cell r="C13189" t="str">
            <v xml:space="preserve"> Набор украшений-голубой колокольчик 2шт</v>
          </cell>
          <cell r="D13189" t="str">
            <v xml:space="preserve"> Christmas deco.Bell</v>
          </cell>
          <cell r="E13189" t="str">
            <v>Китай</v>
          </cell>
          <cell r="F13189" t="str">
            <v>ПЕНОПЛАСТ</v>
          </cell>
        </row>
        <row r="13190">
          <cell r="A13190" t="str">
            <v>NC13175</v>
          </cell>
          <cell r="B13190" t="str">
            <v>SIJ</v>
          </cell>
          <cell r="C13190" t="str">
            <v xml:space="preserve"> Набор голубых подвесок 2шт</v>
          </cell>
          <cell r="D13190" t="str">
            <v xml:space="preserve"> Christmas deco. Onion</v>
          </cell>
          <cell r="E13190" t="str">
            <v>Китай</v>
          </cell>
          <cell r="F13190" t="str">
            <v>ПЕНОПЛАСТ</v>
          </cell>
        </row>
        <row r="13191">
          <cell r="A13191" t="str">
            <v>NC13006</v>
          </cell>
          <cell r="B13191" t="str">
            <v>SIJ</v>
          </cell>
          <cell r="C13191" t="str">
            <v xml:space="preserve"> Декоративное панно на стену ЕЛКА h=92.5см</v>
          </cell>
          <cell r="D13191" t="str">
            <v xml:space="preserve"> Decoration Christmas tree h=92.5cm</v>
          </cell>
          <cell r="E13191" t="str">
            <v>Китай</v>
          </cell>
          <cell r="F13191" t="str">
            <v>КАРТОН</v>
          </cell>
        </row>
        <row r="13192">
          <cell r="A13192" t="str">
            <v>NC13086</v>
          </cell>
          <cell r="B13192" t="str">
            <v>SIJ</v>
          </cell>
          <cell r="C13192" t="str">
            <v xml:space="preserve"> Подсвечник фарфоровый СНЕГОВИКИ h=13см</v>
          </cell>
          <cell r="D13192" t="str">
            <v xml:space="preserve"> Candleholder Snowman</v>
          </cell>
          <cell r="E13192" t="str">
            <v>Китай</v>
          </cell>
          <cell r="F13192" t="str">
            <v>ФАРФОР</v>
          </cell>
        </row>
        <row r="13193">
          <cell r="A13193" t="str">
            <v>NC13075</v>
          </cell>
          <cell r="B13193" t="str">
            <v>SIJ</v>
          </cell>
          <cell r="C13193" t="str">
            <v xml:space="preserve"> Магнит ЗМЕЯ 3шт в ассортименте</v>
          </cell>
          <cell r="D13193" t="str">
            <v xml:space="preserve"> SNAKE MAGNET</v>
          </cell>
          <cell r="E13193" t="str">
            <v>Китай</v>
          </cell>
          <cell r="F13193" t="str">
            <v>ПЛАСТИКАТ</v>
          </cell>
        </row>
        <row r="13194">
          <cell r="A13194" t="str">
            <v>NC13076</v>
          </cell>
          <cell r="B13194" t="str">
            <v>SIJ</v>
          </cell>
          <cell r="C13194" t="str">
            <v xml:space="preserve"> Магнит НОВОГОДНИЙ 3шт в ассортименте</v>
          </cell>
          <cell r="D13194" t="str">
            <v xml:space="preserve"> CHRISTMAS MAGNET</v>
          </cell>
          <cell r="E13194" t="str">
            <v>Китай</v>
          </cell>
          <cell r="F13194" t="str">
            <v>ПЛАСТИКАТ</v>
          </cell>
        </row>
        <row r="13195">
          <cell r="A13195" t="str">
            <v>NC13078</v>
          </cell>
          <cell r="B13195" t="str">
            <v>SIJ</v>
          </cell>
          <cell r="C13195" t="str">
            <v xml:space="preserve"> Подарочный набор кружка+ложка+подставка НОВОГОДНИЕ МОТИВЫ</v>
          </cell>
          <cell r="D13195" t="str">
            <v xml:space="preserve"> MUG WITH COASTERAND SPOON</v>
          </cell>
          <cell r="E13195" t="str">
            <v>Китай</v>
          </cell>
          <cell r="F13195" t="str">
            <v>ФАРФОР</v>
          </cell>
        </row>
        <row r="13196">
          <cell r="A13196" t="str">
            <v>NC13207</v>
          </cell>
          <cell r="B13196" t="str">
            <v>SIJ</v>
          </cell>
          <cell r="C13196" t="str">
            <v xml:space="preserve"> Набор декоративных веток ЗЕЛЕНЫЙ</v>
          </cell>
          <cell r="D13196" t="str">
            <v xml:space="preserve"> PLASTIC GLITTERED SPRAY SET GREEN</v>
          </cell>
          <cell r="E13196" t="str">
            <v>Китай</v>
          </cell>
          <cell r="F13196" t="str">
            <v>ПЛАСТИК</v>
          </cell>
        </row>
        <row r="13197">
          <cell r="A13197" t="str">
            <v>NC13047</v>
          </cell>
          <cell r="B13197" t="str">
            <v>SIJ</v>
          </cell>
          <cell r="C13197" t="str">
            <v xml:space="preserve"> Ель новогодняя салатовая h=40см</v>
          </cell>
          <cell r="D13197" t="str">
            <v xml:space="preserve"> Christmas tree green h=40cm</v>
          </cell>
          <cell r="E13197" t="str">
            <v>Китай</v>
          </cell>
          <cell r="F13197" t="str">
            <v>ПВХ</v>
          </cell>
        </row>
        <row r="13198">
          <cell r="A13198" t="str">
            <v>NC13048</v>
          </cell>
          <cell r="B13198" t="str">
            <v>SIJ</v>
          </cell>
          <cell r="C13198" t="str">
            <v xml:space="preserve"> Ель новогодняя фиолетовая h=40см</v>
          </cell>
          <cell r="D13198" t="str">
            <v xml:space="preserve"> Christmas tree violet h=40cm</v>
          </cell>
          <cell r="E13198" t="str">
            <v>Китай</v>
          </cell>
          <cell r="F13198" t="str">
            <v>ПВХ</v>
          </cell>
        </row>
        <row r="13199">
          <cell r="A13199" t="str">
            <v>NC13049</v>
          </cell>
          <cell r="B13199" t="str">
            <v>SIJ</v>
          </cell>
          <cell r="C13199" t="str">
            <v xml:space="preserve"> Ель новогодняя салатовая h=50см</v>
          </cell>
          <cell r="D13199" t="str">
            <v xml:space="preserve"> Christmas tree green h=50cm</v>
          </cell>
          <cell r="E13199" t="str">
            <v>Китай</v>
          </cell>
          <cell r="F13199" t="str">
            <v>ПВХ</v>
          </cell>
        </row>
        <row r="13200">
          <cell r="A13200" t="str">
            <v>NC13050</v>
          </cell>
          <cell r="B13200" t="str">
            <v>SIJ</v>
          </cell>
          <cell r="C13200" t="str">
            <v xml:space="preserve"> Ель новогодняя фиолетовая h=50см</v>
          </cell>
          <cell r="D13200" t="str">
            <v xml:space="preserve"> Christmas tree violet h=50cm</v>
          </cell>
          <cell r="E13200" t="str">
            <v>Китай</v>
          </cell>
          <cell r="F13200" t="str">
            <v>ПВХ</v>
          </cell>
        </row>
        <row r="13201">
          <cell r="A13201" t="str">
            <v>NC13051</v>
          </cell>
          <cell r="B13201" t="str">
            <v>SIJ</v>
          </cell>
          <cell r="C13201" t="str">
            <v xml:space="preserve"> Набор стеклянных шаров МОРОЗНЫЕ УЗОРЫ 6шт d=6см</v>
          </cell>
          <cell r="D13201" t="str">
            <v xml:space="preserve"> Glass silver balls set 6pcs. D = 6cm.</v>
          </cell>
          <cell r="E13201" t="str">
            <v>Китай</v>
          </cell>
          <cell r="F13201" t="str">
            <v>СТЕКЛО</v>
          </cell>
        </row>
        <row r="13202">
          <cell r="A13202" t="str">
            <v>NC13079</v>
          </cell>
          <cell r="B13202" t="str">
            <v>SIJ</v>
          </cell>
          <cell r="C13202" t="str">
            <v xml:space="preserve"> Подарочный набор кружка+ложка НОВОГОДНИЕ МОТИВЫ</v>
          </cell>
          <cell r="D13202" t="str">
            <v xml:space="preserve"> MUG WITH SPOON</v>
          </cell>
          <cell r="E13202" t="str">
            <v>Китай</v>
          </cell>
          <cell r="F13202" t="str">
            <v>ФАРФОР</v>
          </cell>
        </row>
        <row r="13203">
          <cell r="A13203" t="str">
            <v>NC13080</v>
          </cell>
          <cell r="B13203" t="str">
            <v>SIJ</v>
          </cell>
          <cell r="C13203" t="str">
            <v xml:space="preserve"> Подставки под кружку НОВОГОДНИЕ МОТИВЫ</v>
          </cell>
          <cell r="D13203" t="str">
            <v xml:space="preserve"> COASTER SET (4PCS)</v>
          </cell>
          <cell r="E13203" t="str">
            <v>Китай</v>
          </cell>
          <cell r="F13203" t="str">
            <v>ПРОБКА</v>
          </cell>
        </row>
        <row r="13204">
          <cell r="A13204" t="str">
            <v>NC13081</v>
          </cell>
          <cell r="B13204" t="str">
            <v>SIJ</v>
          </cell>
          <cell r="C13204" t="str">
            <v xml:space="preserve"> Подарочная кружка для заваривания чая НОВОГОДНИЕ МОТИВЫ</v>
          </cell>
          <cell r="D13204" t="str">
            <v xml:space="preserve"> MUG+FILTER WT COVER</v>
          </cell>
          <cell r="E13204" t="str">
            <v>Китай</v>
          </cell>
          <cell r="F13204" t="str">
            <v>ФАРФОР</v>
          </cell>
        </row>
        <row r="13205">
          <cell r="A13205" t="str">
            <v>NC13084</v>
          </cell>
          <cell r="B13205" t="str">
            <v>SIJ</v>
          </cell>
          <cell r="C13205" t="str">
            <v xml:space="preserve"> Подсвечник фарфоровый ЕЛКА h=18.5см</v>
          </cell>
          <cell r="D13205" t="str">
            <v xml:space="preserve"> Candleholder Christmas tree</v>
          </cell>
          <cell r="E13205" t="str">
            <v>Китай</v>
          </cell>
          <cell r="F13205" t="str">
            <v>ФАРФОР</v>
          </cell>
        </row>
        <row r="13206">
          <cell r="A13206" t="str">
            <v>NC13085</v>
          </cell>
          <cell r="B13206" t="str">
            <v>SIJ</v>
          </cell>
          <cell r="C13206" t="str">
            <v xml:space="preserve"> Подсвечник фарфоровый ДОМИК h=10.5см</v>
          </cell>
          <cell r="D13206" t="str">
            <v xml:space="preserve"> Candleholder House</v>
          </cell>
          <cell r="E13206" t="str">
            <v>Китай</v>
          </cell>
          <cell r="F13206" t="str">
            <v>ФАРФОР</v>
          </cell>
        </row>
        <row r="13207">
          <cell r="A13207" t="str">
            <v>NC13185</v>
          </cell>
          <cell r="B13207" t="str">
            <v>SIJ</v>
          </cell>
          <cell r="C13207" t="str">
            <v xml:space="preserve"> Набор стеклянных подвесок ЗОЛОТАЯ СНЕЖИНКА 2шт</v>
          </cell>
          <cell r="D13207" t="str">
            <v xml:space="preserve"> SET OF 2 ONIONS</v>
          </cell>
          <cell r="E13207" t="str">
            <v>Китай</v>
          </cell>
          <cell r="F13207" t="str">
            <v>СТЕКЛО</v>
          </cell>
        </row>
        <row r="13208">
          <cell r="A13208" t="str">
            <v>NC13017</v>
          </cell>
          <cell r="B13208" t="str">
            <v>SIJ</v>
          </cell>
          <cell r="C13208" t="str">
            <v xml:space="preserve"> Магнит ВОДИТЕЛЬ h=6см</v>
          </cell>
          <cell r="D13208" t="str">
            <v xml:space="preserve"> Magnet DRIVER h = 6cm</v>
          </cell>
          <cell r="E13208" t="str">
            <v>Китай</v>
          </cell>
          <cell r="F13208" t="str">
            <v>ПОЛИСТОУН</v>
          </cell>
        </row>
        <row r="13209">
          <cell r="A13209" t="str">
            <v>NC13018</v>
          </cell>
          <cell r="B13209" t="str">
            <v>SIJ</v>
          </cell>
          <cell r="C13209" t="str">
            <v xml:space="preserve"> Магнит ГЕНЕРАЛ h=6см</v>
          </cell>
          <cell r="D13209" t="str">
            <v xml:space="preserve"> Magnet GENERAL h = 6cm</v>
          </cell>
          <cell r="E13209" t="str">
            <v>Китай</v>
          </cell>
          <cell r="F13209" t="str">
            <v>ПОЛИСТОУН</v>
          </cell>
        </row>
        <row r="13210">
          <cell r="A13210" t="str">
            <v>NC13012</v>
          </cell>
          <cell r="B13210" t="str">
            <v>SIJ</v>
          </cell>
          <cell r="C13210" t="str">
            <v xml:space="preserve"> Магнит СЕКРЕТАРЬ h=6см</v>
          </cell>
          <cell r="D13210" t="str">
            <v xml:space="preserve"> Magnet SECRETARY h = 6cm</v>
          </cell>
          <cell r="E13210" t="str">
            <v>Китай</v>
          </cell>
          <cell r="F13210" t="str">
            <v>ПОЛИСТОУН</v>
          </cell>
        </row>
        <row r="13211">
          <cell r="A13211" t="str">
            <v>NC13013</v>
          </cell>
          <cell r="B13211" t="str">
            <v>SIJ</v>
          </cell>
          <cell r="C13211" t="str">
            <v xml:space="preserve"> Магнит МЕНЕДЖЕР h=6см</v>
          </cell>
          <cell r="D13211" t="str">
            <v xml:space="preserve"> Magnet MANAGER h = 6cm</v>
          </cell>
          <cell r="E13211" t="str">
            <v>Китай</v>
          </cell>
          <cell r="F13211" t="str">
            <v>ПОЛИСТОУН</v>
          </cell>
        </row>
        <row r="13212">
          <cell r="A13212" t="str">
            <v>NC13186</v>
          </cell>
          <cell r="B13212" t="str">
            <v>SIJ</v>
          </cell>
          <cell r="C13212" t="str">
            <v xml:space="preserve"> Набор стеклянных украшений-капля ЗОЛОТАЯ СНЕЖИНКА 2шт</v>
          </cell>
          <cell r="D13212" t="str">
            <v xml:space="preserve"> SET OF 2 DROPS</v>
          </cell>
          <cell r="E13212" t="str">
            <v>Китай</v>
          </cell>
          <cell r="F13212" t="str">
            <v>СТЕКЛО</v>
          </cell>
        </row>
        <row r="13213">
          <cell r="A13213" t="str">
            <v>NC13187</v>
          </cell>
          <cell r="B13213" t="str">
            <v>SIJ</v>
          </cell>
          <cell r="C13213" t="str">
            <v xml:space="preserve"> Набор стеклянных украшений-кулон ЗОЛОТАЯ СНЕЖИНКА 2шт</v>
          </cell>
          <cell r="D13213" t="str">
            <v xml:space="preserve"> SET OF 2 HANGINGS</v>
          </cell>
          <cell r="E13213" t="str">
            <v>Китай</v>
          </cell>
          <cell r="F13213" t="str">
            <v>СТЕКЛО</v>
          </cell>
        </row>
        <row r="13214">
          <cell r="A13214" t="str">
            <v>NC13188</v>
          </cell>
          <cell r="B13214" t="str">
            <v>SIJ</v>
          </cell>
          <cell r="C13214" t="str">
            <v xml:space="preserve"> Наконечник на елку ЗОЛОТАЯ СНЕЖИНКА h=25см</v>
          </cell>
          <cell r="D13214" t="str">
            <v xml:space="preserve"> SET OF 2 OLIVE</v>
          </cell>
          <cell r="E13214" t="str">
            <v>Китай</v>
          </cell>
          <cell r="F13214" t="str">
            <v>СТЕКЛО</v>
          </cell>
        </row>
        <row r="13215">
          <cell r="A13215" t="str">
            <v>NC13189</v>
          </cell>
          <cell r="B13215" t="str">
            <v>SIJ</v>
          </cell>
          <cell r="C13215" t="str">
            <v xml:space="preserve"> Набор елочных украшений ГРИБЫ 2шт</v>
          </cell>
          <cell r="D13215" t="str">
            <v xml:space="preserve"> SET OF 2 MUSHROOM</v>
          </cell>
          <cell r="E13215" t="str">
            <v>Китай</v>
          </cell>
          <cell r="F13215" t="str">
            <v>СТЕКЛО</v>
          </cell>
        </row>
        <row r="13216">
          <cell r="A13216" t="str">
            <v>NC13166</v>
          </cell>
          <cell r="B13216" t="str">
            <v>SIJ</v>
          </cell>
          <cell r="C13216" t="str">
            <v xml:space="preserve"> Набор красных подвесок 2шт</v>
          </cell>
          <cell r="D13216" t="str">
            <v xml:space="preserve"> Christmas deco. Onion</v>
          </cell>
          <cell r="E13216" t="str">
            <v>Китай</v>
          </cell>
          <cell r="F13216" t="str">
            <v>ПЕНОПЛАСТ</v>
          </cell>
        </row>
        <row r="13217">
          <cell r="A13217" t="str">
            <v>NC13167</v>
          </cell>
          <cell r="B13217" t="str">
            <v>SIJ</v>
          </cell>
          <cell r="C13217" t="str">
            <v xml:space="preserve"> Набор украшений-красный кулон 2шт</v>
          </cell>
          <cell r="D13217" t="str">
            <v xml:space="preserve"> Christmas deco. Rugby</v>
          </cell>
          <cell r="E13217" t="str">
            <v>Китай</v>
          </cell>
          <cell r="F13217" t="str">
            <v>ПЕНОПЛАСТ</v>
          </cell>
        </row>
        <row r="13218">
          <cell r="A13218" t="str">
            <v>NC13168</v>
          </cell>
          <cell r="B13218" t="str">
            <v>SIJ</v>
          </cell>
          <cell r="C13218" t="str">
            <v xml:space="preserve"> Подвеска на елку УЗОРЫ красная</v>
          </cell>
          <cell r="D13218" t="str">
            <v xml:space="preserve"> Christmas deco. Rugby</v>
          </cell>
          <cell r="E13218" t="str">
            <v>Китай</v>
          </cell>
          <cell r="F13218" t="str">
            <v>ПЛАСТИК</v>
          </cell>
        </row>
        <row r="13219">
          <cell r="A13219" t="str">
            <v>NC13169</v>
          </cell>
          <cell r="B13219" t="str">
            <v>SIJ</v>
          </cell>
          <cell r="C13219" t="str">
            <v xml:space="preserve"> Украшение на елку ЖАРПТИЦА красная</v>
          </cell>
          <cell r="D13219" t="str">
            <v xml:space="preserve"> Christmas deco. Firebird</v>
          </cell>
          <cell r="E13219" t="str">
            <v>Китай</v>
          </cell>
          <cell r="F13219" t="str">
            <v>ПЛАСТИК</v>
          </cell>
        </row>
        <row r="13220">
          <cell r="A13220" t="str">
            <v>NC13170</v>
          </cell>
          <cell r="B13220" t="str">
            <v>SIJ</v>
          </cell>
          <cell r="C13220" t="str">
            <v xml:space="preserve"> Набор елочных украшений 2шт СНЕЖИНКА красный</v>
          </cell>
          <cell r="D13220" t="str">
            <v xml:space="preserve"> Christmas deco. SNOWFLAKE</v>
          </cell>
          <cell r="E13220" t="str">
            <v>Китай</v>
          </cell>
          <cell r="F13220" t="str">
            <v>ПЛАСТИК</v>
          </cell>
        </row>
        <row r="13221">
          <cell r="A13221" t="str">
            <v>NC13164</v>
          </cell>
          <cell r="B13221" t="str">
            <v>SIJ</v>
          </cell>
          <cell r="C13221" t="str">
            <v xml:space="preserve"> Набор красных украшений-кулон 2шт ЗОЛОТАЯ НИТЬ</v>
          </cell>
          <cell r="D13221" t="str">
            <v xml:space="preserve"> Christmas deco. Rugby</v>
          </cell>
          <cell r="E13221" t="str">
            <v>Китай</v>
          </cell>
          <cell r="F13221" t="str">
            <v>ПЕНОПЛАСТ</v>
          </cell>
        </row>
        <row r="13222">
          <cell r="A13222" t="str">
            <v>NC13014</v>
          </cell>
          <cell r="B13222" t="str">
            <v>SIJ</v>
          </cell>
          <cell r="C13222" t="str">
            <v xml:space="preserve"> Магнит СИСТЕМНЫЙ АДМИНИСТРАТОР h=6см</v>
          </cell>
          <cell r="D13222" t="str">
            <v xml:space="preserve"> Magnet System Administrator h = 6cm</v>
          </cell>
          <cell r="E13222" t="str">
            <v>Китай</v>
          </cell>
          <cell r="F13222" t="str">
            <v>ПОЛИСТОУН</v>
          </cell>
        </row>
        <row r="13223">
          <cell r="A13223" t="str">
            <v>NC13015</v>
          </cell>
          <cell r="B13223" t="str">
            <v>SIJ</v>
          </cell>
          <cell r="C13223" t="str">
            <v xml:space="preserve"> Магнит ВРАЧ h=6см</v>
          </cell>
          <cell r="D13223" t="str">
            <v xml:space="preserve"> Magnet DOCTOR h = 6cm</v>
          </cell>
          <cell r="E13223" t="str">
            <v>Китай</v>
          </cell>
          <cell r="F13223" t="str">
            <v>ПОЛИСТОУН</v>
          </cell>
        </row>
        <row r="13224">
          <cell r="A13224" t="str">
            <v>NC13016</v>
          </cell>
          <cell r="B13224" t="str">
            <v>SIJ</v>
          </cell>
          <cell r="C13224" t="str">
            <v xml:space="preserve"> Магнит СТРОИТЕЛЬ h=6см</v>
          </cell>
          <cell r="D13224" t="str">
            <v xml:space="preserve"> Magnet BUILDER h = 6cm</v>
          </cell>
          <cell r="E13224" t="str">
            <v>Китай</v>
          </cell>
          <cell r="F13224" t="str">
            <v>ПОЛИСТОУН</v>
          </cell>
        </row>
        <row r="13225">
          <cell r="A13225" t="str">
            <v>NC13010</v>
          </cell>
          <cell r="B13225" t="str">
            <v>SIJ</v>
          </cell>
          <cell r="C13225" t="str">
            <v xml:space="preserve"> Магнит ПОЖАРНЫЙ h=6см</v>
          </cell>
          <cell r="D13225" t="str">
            <v xml:space="preserve"> Magnet FIREMAN h = 6cm</v>
          </cell>
          <cell r="E13225" t="str">
            <v>Китай</v>
          </cell>
          <cell r="F13225" t="str">
            <v>ПОЛИСТОУН</v>
          </cell>
        </row>
        <row r="13226">
          <cell r="A13226" t="str">
            <v>NC13011</v>
          </cell>
          <cell r="B13226" t="str">
            <v>SIJ</v>
          </cell>
          <cell r="C13226" t="str">
            <v xml:space="preserve"> Магнит ПОЛИЦЕЙСКИЙ h=6см</v>
          </cell>
          <cell r="D13226" t="str">
            <v xml:space="preserve"> Magnet POLICEMAN h = 6cm</v>
          </cell>
          <cell r="E13226" t="str">
            <v>Китай</v>
          </cell>
          <cell r="F13226" t="str">
            <v>ПОЛИСТОУН</v>
          </cell>
        </row>
        <row r="13227">
          <cell r="A13227" t="str">
            <v>NC13165</v>
          </cell>
          <cell r="B13227" t="str">
            <v>SIJ</v>
          </cell>
          <cell r="C13227" t="str">
            <v xml:space="preserve"> Набор украшений-красный колокольчик 2шт</v>
          </cell>
          <cell r="D13227" t="str">
            <v xml:space="preserve"> Christmas deco.Bell</v>
          </cell>
          <cell r="E13227" t="str">
            <v>Китай</v>
          </cell>
          <cell r="F13227" t="str">
            <v>ПЕНОПЛАСТ</v>
          </cell>
        </row>
        <row r="13228">
          <cell r="A13228" t="str">
            <v>NC13105M</v>
          </cell>
          <cell r="B13228" t="str">
            <v>SIJ</v>
          </cell>
          <cell r="C13228" t="str">
            <v xml:space="preserve"> Подарочный набор со свечой 9.5х9.5см</v>
          </cell>
          <cell r="D13228" t="str">
            <v xml:space="preserve"> CANDLE SET 9.5x9.5 MIXED</v>
          </cell>
          <cell r="E13228" t="str">
            <v>Китай</v>
          </cell>
          <cell r="F13228" t="str">
            <v>КЕРАМИКА,ВОСК</v>
          </cell>
        </row>
        <row r="13229">
          <cell r="A13229" t="str">
            <v>NC13111M</v>
          </cell>
          <cell r="B13229" t="str">
            <v>SIJ</v>
          </cell>
          <cell r="C13229" t="str">
            <v xml:space="preserve"> Подарочный набор со свечой 18х12см</v>
          </cell>
          <cell r="D13229" t="str">
            <v xml:space="preserve"> CANDLE SET 18x12 MIXED</v>
          </cell>
          <cell r="E13229" t="str">
            <v>Китай</v>
          </cell>
          <cell r="F13229" t="str">
            <v>КЕРАМИКА,ВОСК</v>
          </cell>
        </row>
        <row r="13230">
          <cell r="A13230" t="str">
            <v>NC13205M</v>
          </cell>
          <cell r="B13230" t="str">
            <v>SIJ</v>
          </cell>
          <cell r="C13230" t="str">
            <v xml:space="preserve"> Набор декоративных веток в ассортименте</v>
          </cell>
          <cell r="D13230" t="str">
            <v xml:space="preserve"> PLASTIC GLITTERED SPRAY SET MIXED</v>
          </cell>
          <cell r="E13230" t="str">
            <v>Китай</v>
          </cell>
          <cell r="F13230" t="str">
            <v>ПЛАСТИК</v>
          </cell>
        </row>
        <row r="13231">
          <cell r="A13231" t="str">
            <v>NC13045M</v>
          </cell>
          <cell r="B13231" t="str">
            <v>SIJ</v>
          </cell>
          <cell r="C13231" t="str">
            <v xml:space="preserve"> Ель новогодняя h=30см в ассортименте</v>
          </cell>
          <cell r="D13231" t="str">
            <v xml:space="preserve"> Christmas tree h=30cm mixed</v>
          </cell>
          <cell r="E13231" t="str">
            <v>Китай</v>
          </cell>
          <cell r="F13231" t="str">
            <v>ПВХ</v>
          </cell>
        </row>
        <row r="13232">
          <cell r="A13232" t="str">
            <v>NC13063M</v>
          </cell>
          <cell r="B13232" t="str">
            <v>SIJ</v>
          </cell>
          <cell r="C13232" t="str">
            <v xml:space="preserve"> Подсвечник металлический в ассортименте</v>
          </cell>
          <cell r="D13232" t="str">
            <v xml:space="preserve"> METAL CANDLEHOLDER MIXED</v>
          </cell>
          <cell r="E13232" t="str">
            <v>Китай</v>
          </cell>
          <cell r="F13232" t="str">
            <v>МЕТАЛЛ</v>
          </cell>
        </row>
        <row r="13233">
          <cell r="A13233" t="str">
            <v>NC13093M</v>
          </cell>
          <cell r="B13233" t="str">
            <v>SIJ</v>
          </cell>
          <cell r="C13233" t="str">
            <v xml:space="preserve"> Подсвечник для чайной свечи в ассортименте</v>
          </cell>
          <cell r="D13233" t="str">
            <v xml:space="preserve"> Candleholder mixed</v>
          </cell>
          <cell r="E13233" t="str">
            <v>Китай</v>
          </cell>
          <cell r="F13233" t="str">
            <v>МЕТАЛЛ,СТЕКЛО</v>
          </cell>
        </row>
        <row r="13234">
          <cell r="A13234" t="str">
            <v>NC13096M</v>
          </cell>
          <cell r="B13234" t="str">
            <v>SIJ</v>
          </cell>
          <cell r="C13234" t="str">
            <v xml:space="preserve"> Подарочный набор с 2 обеденными свечами</v>
          </cell>
          <cell r="D13234" t="str">
            <v xml:space="preserve"> Dinner candles set mixed</v>
          </cell>
          <cell r="E13234" t="str">
            <v>Китай</v>
          </cell>
          <cell r="F13234" t="str">
            <v>МЕТАЛЛ,ПЛАСТИК,ВОСК</v>
          </cell>
        </row>
        <row r="13235">
          <cell r="A13235" t="str">
            <v>NC13102M</v>
          </cell>
          <cell r="B13235" t="str">
            <v>SIJ</v>
          </cell>
          <cell r="C13235" t="str">
            <v xml:space="preserve"> Подсвечник стеклянный ШАР</v>
          </cell>
          <cell r="D13235" t="str">
            <v xml:space="preserve"> CANDLEHOLDER BALL MIXED</v>
          </cell>
          <cell r="E13235" t="str">
            <v>Китай</v>
          </cell>
          <cell r="F13235" t="str">
            <v>СТЕКЛО</v>
          </cell>
        </row>
        <row r="13236">
          <cell r="A13236" t="str">
            <v>NC13002M</v>
          </cell>
          <cell r="B13236" t="str">
            <v>SIJ</v>
          </cell>
          <cell r="C13236" t="str">
            <v xml:space="preserve"> Фигурка ЗМЕЯ С НОВЫМ ГОДОМ! В ассортименте</v>
          </cell>
          <cell r="D13236" t="str">
            <v xml:space="preserve"> SNAKE FIGURINE MIXED</v>
          </cell>
          <cell r="E13236" t="str">
            <v>Китай</v>
          </cell>
          <cell r="F13236" t="str">
            <v>ПОЛИСТОУН</v>
          </cell>
        </row>
        <row r="13237">
          <cell r="A13237" t="str">
            <v>NC13145</v>
          </cell>
          <cell r="B13237" t="str">
            <v>SIJ</v>
          </cell>
          <cell r="C13237" t="str">
            <v xml:space="preserve"> Набор голубых елочных украшений 44предметов СИЯНИЕ</v>
          </cell>
          <cell r="D13237" t="str">
            <v xml:space="preserve"> Plastic ball set  44 pcs BLUE</v>
          </cell>
          <cell r="E13237" t="str">
            <v>Китай</v>
          </cell>
          <cell r="F13237" t="str">
            <v>ПЛАСТИК</v>
          </cell>
        </row>
        <row r="13238">
          <cell r="A13238" t="str">
            <v>NC13046</v>
          </cell>
          <cell r="B13238" t="str">
            <v>SIJ</v>
          </cell>
          <cell r="C13238" t="str">
            <v xml:space="preserve"> Ель новогодняя фиолетовая h=30см</v>
          </cell>
          <cell r="D13238" t="str">
            <v xml:space="preserve"> Christmas tree violet h=30cm</v>
          </cell>
          <cell r="E13238" t="str">
            <v>Китай</v>
          </cell>
          <cell r="F13238" t="str">
            <v>ПВХ</v>
          </cell>
        </row>
        <row r="13239">
          <cell r="A13239" t="str">
            <v>NC13041</v>
          </cell>
          <cell r="B13239" t="str">
            <v>SIJ</v>
          </cell>
          <cell r="C13239" t="str">
            <v xml:space="preserve"> Копилка ЗМЕЯ ФЭНТЭЗИ</v>
          </cell>
          <cell r="D13239" t="str">
            <v xml:space="preserve"> SNAKE MONEY BANK</v>
          </cell>
          <cell r="E13239" t="str">
            <v>Китай</v>
          </cell>
          <cell r="F13239" t="str">
            <v>ПОЛИСТОУН</v>
          </cell>
        </row>
        <row r="13240">
          <cell r="A13240" t="str">
            <v>NC13042</v>
          </cell>
          <cell r="B13240" t="str">
            <v>SIJ</v>
          </cell>
          <cell r="C13240" t="str">
            <v xml:space="preserve"> Подставка для визиток ЗМЕЯ ФЭНТЭЗИ</v>
          </cell>
          <cell r="D13240" t="str">
            <v xml:space="preserve"> SNAKE NAME CARD HOLDER</v>
          </cell>
          <cell r="E13240" t="str">
            <v>Китай</v>
          </cell>
          <cell r="F13240" t="str">
            <v>ПОЛИСТОУН</v>
          </cell>
        </row>
        <row r="13241">
          <cell r="A13241" t="str">
            <v>NC13043</v>
          </cell>
          <cell r="B13241" t="str">
            <v>SIJ</v>
          </cell>
          <cell r="C13241" t="str">
            <v xml:space="preserve"> Фигурка ЗМЕЯ ФЭНТЭЗИ</v>
          </cell>
          <cell r="D13241" t="str">
            <v xml:space="preserve"> SNAKE FIG.</v>
          </cell>
          <cell r="E13241" t="str">
            <v>Китай</v>
          </cell>
          <cell r="F13241" t="str">
            <v>ПОЛИСТОУН</v>
          </cell>
        </row>
        <row r="13242">
          <cell r="A13242" t="str">
            <v>NC13044</v>
          </cell>
          <cell r="B13242" t="str">
            <v>SIJ</v>
          </cell>
          <cell r="C13242" t="str">
            <v xml:space="preserve"> Магнит ЗМЕЯ ФЭНТЭЗИ</v>
          </cell>
          <cell r="D13242" t="str">
            <v xml:space="preserve"> SNAKE MAGNET</v>
          </cell>
          <cell r="E13242" t="str">
            <v>Китай</v>
          </cell>
          <cell r="F13242" t="str">
            <v>ПОЛИСТОУН</v>
          </cell>
        </row>
        <row r="13243">
          <cell r="A13243" t="str">
            <v>NC13045</v>
          </cell>
          <cell r="B13243" t="str">
            <v>SIJ</v>
          </cell>
          <cell r="C13243" t="str">
            <v xml:space="preserve"> Ель новогодняя салатовая h=30см</v>
          </cell>
          <cell r="D13243" t="str">
            <v xml:space="preserve"> Christmas tree green h=30cm</v>
          </cell>
          <cell r="E13243" t="str">
            <v>Китай</v>
          </cell>
          <cell r="F13243" t="str">
            <v>ПВХ</v>
          </cell>
        </row>
        <row r="13244">
          <cell r="A13244" t="str">
            <v>NC13038</v>
          </cell>
          <cell r="B13244" t="str">
            <v>SIJ</v>
          </cell>
          <cell r="C13244" t="str">
            <v xml:space="preserve"> Календарь ЗМЕЯ ФЭНТЭЗИ</v>
          </cell>
          <cell r="D13244" t="str">
            <v xml:space="preserve"> SNAKE CALENDER</v>
          </cell>
          <cell r="E13244" t="str">
            <v>Китай</v>
          </cell>
          <cell r="F13244" t="str">
            <v>ПОЛИСТОУН</v>
          </cell>
        </row>
        <row r="13245">
          <cell r="A13245" t="str">
            <v>NC13039</v>
          </cell>
          <cell r="B13245" t="str">
            <v>SIJ</v>
          </cell>
          <cell r="C13245" t="str">
            <v xml:space="preserve"> Подсвечник ЗМЕЯ ФЭНТЭЗИ</v>
          </cell>
          <cell r="D13245" t="str">
            <v xml:space="preserve"> SNAKE CANDLE HOLDER</v>
          </cell>
          <cell r="E13245" t="str">
            <v>Китай</v>
          </cell>
          <cell r="F13245" t="str">
            <v>ПОЛИСТОУН</v>
          </cell>
        </row>
        <row r="13246">
          <cell r="A13246" t="str">
            <v>NC13040</v>
          </cell>
          <cell r="B13246" t="str">
            <v>SIJ</v>
          </cell>
          <cell r="C13246" t="str">
            <v xml:space="preserve"> Подставка для карандашей ЗМЕЯ ФЭНТЭЗИ</v>
          </cell>
          <cell r="D13246" t="str">
            <v xml:space="preserve"> SNAKE PEN POT</v>
          </cell>
          <cell r="E13246" t="str">
            <v>Китай</v>
          </cell>
          <cell r="F13246" t="str">
            <v>ПОЛИСТОУН</v>
          </cell>
        </row>
        <row r="13247">
          <cell r="A13247" t="str">
            <v>NC13072</v>
          </cell>
          <cell r="B13247" t="str">
            <v>SIJ</v>
          </cell>
          <cell r="C13247" t="str">
            <v xml:space="preserve"> Подсвечник со стразами КОЛОКОЛЬЧИК h=13см</v>
          </cell>
          <cell r="D13247" t="str">
            <v xml:space="preserve"> Candleholder BELL with pastes</v>
          </cell>
          <cell r="E13247" t="str">
            <v>Китай</v>
          </cell>
          <cell r="F13247" t="str">
            <v>МЕТАЛЛ</v>
          </cell>
        </row>
        <row r="13248">
          <cell r="A13248" t="str">
            <v>NC13073</v>
          </cell>
          <cell r="B13248" t="str">
            <v>SIJ</v>
          </cell>
          <cell r="C13248" t="str">
            <v xml:space="preserve"> Подсвечник со стразами ШАР h=14см</v>
          </cell>
          <cell r="D13248" t="str">
            <v xml:space="preserve"> Candleholder BALL with pastes</v>
          </cell>
          <cell r="E13248" t="str">
            <v>Китай</v>
          </cell>
          <cell r="F13248" t="str">
            <v>МЕТАЛЛ</v>
          </cell>
        </row>
        <row r="13249">
          <cell r="A13249" t="str">
            <v>NC13074</v>
          </cell>
          <cell r="B13249" t="str">
            <v>SIJ</v>
          </cell>
          <cell r="C13249" t="str">
            <v xml:space="preserve"> Брелок ЗМЕЯ в ассортименте</v>
          </cell>
          <cell r="D13249" t="str">
            <v xml:space="preserve"> SNAKE KEY CHAIN</v>
          </cell>
          <cell r="E13249" t="str">
            <v>Китай</v>
          </cell>
          <cell r="F13249" t="str">
            <v>ПЛАСТИКАТ</v>
          </cell>
        </row>
        <row r="13250">
          <cell r="A13250" t="str">
            <v>NC13105</v>
          </cell>
          <cell r="B13250" t="str">
            <v>SIJ</v>
          </cell>
          <cell r="C13250" t="str">
            <v xml:space="preserve"> Подарочный набор со свечой 9.5х9.5см СЕРЕБРЯНЫЙ</v>
          </cell>
          <cell r="D13250" t="str">
            <v xml:space="preserve"> CANDLE SET SILVER 9.5x9.5 cm</v>
          </cell>
          <cell r="E13250" t="str">
            <v>Китай</v>
          </cell>
          <cell r="F13250" t="str">
            <v>КЕРАМИКА,ВОСК</v>
          </cell>
        </row>
        <row r="13251">
          <cell r="A13251" t="str">
            <v>NC13106</v>
          </cell>
          <cell r="B13251" t="str">
            <v>SIJ</v>
          </cell>
          <cell r="C13251" t="str">
            <v xml:space="preserve"> Подарочный набор со свечой 9.5х9.5см КРАСНЫЙ</v>
          </cell>
          <cell r="D13251" t="str">
            <v xml:space="preserve"> CANDLE SET RED 9.5x9.5 cm</v>
          </cell>
          <cell r="E13251" t="str">
            <v>Китай</v>
          </cell>
          <cell r="F13251" t="str">
            <v>КЕРАМИКА,ВОСК</v>
          </cell>
        </row>
        <row r="13252">
          <cell r="A13252" t="str">
            <v>NC13107</v>
          </cell>
          <cell r="B13252" t="str">
            <v>SIJ</v>
          </cell>
          <cell r="C13252" t="str">
            <v xml:space="preserve"> Подарочный набор со свечой 9.5х9.5см ЗОЛОТОЙ</v>
          </cell>
          <cell r="D13252" t="str">
            <v xml:space="preserve"> CANDLE SET GOLDEN 9.5x9.5 cm</v>
          </cell>
          <cell r="E13252" t="str">
            <v>Китай</v>
          </cell>
          <cell r="F13252" t="str">
            <v>КЕРАМИКА,ВОСК</v>
          </cell>
        </row>
        <row r="13253">
          <cell r="A13253" t="str">
            <v>NC13108</v>
          </cell>
          <cell r="B13253" t="str">
            <v>SIJ</v>
          </cell>
          <cell r="C13253" t="str">
            <v xml:space="preserve"> Подарочный набор со свечой 15х10см СЕРЕБРЯНЫЙ</v>
          </cell>
          <cell r="D13253" t="str">
            <v xml:space="preserve"> CANDLE SET SILVER 10x15 cm</v>
          </cell>
          <cell r="E13253" t="str">
            <v>Китай</v>
          </cell>
          <cell r="F13253" t="str">
            <v>КЕРАМИКА,ВОСК</v>
          </cell>
        </row>
        <row r="13254">
          <cell r="A13254" t="str">
            <v>NC13100</v>
          </cell>
          <cell r="B13254" t="str">
            <v>SIJ</v>
          </cell>
          <cell r="C13254" t="str">
            <v xml:space="preserve"> Подсвечник стеклянный ЕЛКА</v>
          </cell>
          <cell r="D13254" t="str">
            <v xml:space="preserve"> CANDLEHOLDER CHRISTMAS TREE</v>
          </cell>
          <cell r="E13254" t="str">
            <v>Китай</v>
          </cell>
          <cell r="F13254" t="str">
            <v>СТЕКЛО</v>
          </cell>
        </row>
        <row r="13255">
          <cell r="A13255" t="str">
            <v>NC13101</v>
          </cell>
          <cell r="B13255" t="str">
            <v>SIJ</v>
          </cell>
          <cell r="C13255" t="str">
            <v xml:space="preserve"> Подсвечник стеклянный НОВОГОДНИЕ ШАРЫ</v>
          </cell>
          <cell r="D13255" t="str">
            <v xml:space="preserve"> CANDLEHOLDER BALLS ON THE TREE</v>
          </cell>
          <cell r="E13255" t="str">
            <v>Китай</v>
          </cell>
          <cell r="F13255" t="str">
            <v>СТЕКЛО</v>
          </cell>
        </row>
        <row r="13256">
          <cell r="A13256" t="str">
            <v>NC13102</v>
          </cell>
          <cell r="B13256" t="str">
            <v>SIJ</v>
          </cell>
          <cell r="C13256" t="str">
            <v xml:space="preserve"> Подсвечник для чайной свечи ЗОЛОТОЙ ШАР</v>
          </cell>
          <cell r="D13256" t="str">
            <v xml:space="preserve"> CANDLEHOLDER  GOLDEN BALL</v>
          </cell>
          <cell r="E13256" t="str">
            <v>Китай</v>
          </cell>
          <cell r="F13256" t="str">
            <v>СТЕКЛО</v>
          </cell>
        </row>
        <row r="13257">
          <cell r="A13257" t="str">
            <v>NC13103</v>
          </cell>
          <cell r="B13257" t="str">
            <v>SIJ</v>
          </cell>
          <cell r="C13257" t="str">
            <v xml:space="preserve"> Подсвечник для чайной свечи КРАСНЫЙ ШАР</v>
          </cell>
          <cell r="D13257" t="str">
            <v xml:space="preserve"> CANDLEHOLDER RED BALL</v>
          </cell>
          <cell r="E13257" t="str">
            <v>Китай</v>
          </cell>
          <cell r="F13257" t="str">
            <v>СТЕКЛО</v>
          </cell>
        </row>
        <row r="13258">
          <cell r="A13258" t="str">
            <v>NC13104</v>
          </cell>
          <cell r="B13258" t="str">
            <v>SIJ</v>
          </cell>
          <cell r="C13258" t="str">
            <v xml:space="preserve"> Подсвечник для чайной свечи СЕРЕБРЯНЫЙ ШАР</v>
          </cell>
          <cell r="D13258" t="str">
            <v xml:space="preserve"> CANDLEHOLDER  SILVER BALL</v>
          </cell>
          <cell r="E13258" t="str">
            <v>Китай</v>
          </cell>
          <cell r="F13258" t="str">
            <v>СТЕКЛО</v>
          </cell>
        </row>
        <row r="13259">
          <cell r="A13259" t="str">
            <v>NC13095</v>
          </cell>
          <cell r="B13259" t="str">
            <v>SIJ</v>
          </cell>
          <cell r="C13259" t="str">
            <v xml:space="preserve"> Подсвечник для чайной свечи ЗОЛОТОЙ</v>
          </cell>
          <cell r="D13259" t="str">
            <v xml:space="preserve"> Candleholder gold</v>
          </cell>
          <cell r="E13259" t="str">
            <v>Китай</v>
          </cell>
          <cell r="F13259" t="str">
            <v>МЕТАЛЛ,СТЕКЛО</v>
          </cell>
        </row>
        <row r="13260">
          <cell r="A13260" t="str">
            <v>NC13096</v>
          </cell>
          <cell r="B13260" t="str">
            <v>SIJ</v>
          </cell>
          <cell r="C13260" t="str">
            <v xml:space="preserve"> Подарочный набор с 2 обеденными свечами СЕРЕБРЯНЫЙ</v>
          </cell>
          <cell r="D13260" t="str">
            <v xml:space="preserve"> Dinner candles set silver</v>
          </cell>
          <cell r="E13260" t="str">
            <v>Китай</v>
          </cell>
          <cell r="F13260" t="str">
            <v>МЕТАЛЛ,ПЛАСТИК,ВОСК</v>
          </cell>
        </row>
        <row r="13261">
          <cell r="A13261" t="str">
            <v>NC13097</v>
          </cell>
          <cell r="B13261" t="str">
            <v>SIJ</v>
          </cell>
          <cell r="C13261" t="str">
            <v xml:space="preserve"> Подарочный набор с 2 обеденными свечами КРАСНЫЙ</v>
          </cell>
          <cell r="D13261" t="str">
            <v xml:space="preserve"> Dinner candles set red</v>
          </cell>
          <cell r="E13261" t="str">
            <v>Китай</v>
          </cell>
          <cell r="F13261" t="str">
            <v>МЕТАЛЛ,ПЛАСТИК,ВОСК</v>
          </cell>
        </row>
        <row r="13262">
          <cell r="A13262" t="str">
            <v>NC13098</v>
          </cell>
          <cell r="B13262" t="str">
            <v>SIJ</v>
          </cell>
          <cell r="C13262" t="str">
            <v xml:space="preserve"> Подарочный набор с 2 обеденными свечами ЗОЛОТОЙ</v>
          </cell>
          <cell r="D13262" t="str">
            <v xml:space="preserve"> Dinner candles set gold</v>
          </cell>
          <cell r="E13262" t="str">
            <v>Китай</v>
          </cell>
          <cell r="F13262" t="str">
            <v>МЕТАЛЛ,ПЛАСТИК,ВОСК</v>
          </cell>
        </row>
        <row r="13263">
          <cell r="A13263" t="str">
            <v>NC13099</v>
          </cell>
          <cell r="B13263" t="str">
            <v>SIJ</v>
          </cell>
          <cell r="C13263" t="str">
            <v xml:space="preserve"> Подсвечник стеклянный СНЕЖИНКА</v>
          </cell>
          <cell r="D13263" t="str">
            <v xml:space="preserve"> CANDLEHOLDER SNOWFLAKE</v>
          </cell>
          <cell r="E13263" t="str">
            <v>Китай</v>
          </cell>
          <cell r="F13263" t="str">
            <v>СТЕКЛО</v>
          </cell>
        </row>
        <row r="13264">
          <cell r="A13264" t="str">
            <v>NC13091</v>
          </cell>
          <cell r="B13264" t="str">
            <v>SIJ</v>
          </cell>
          <cell r="C13264" t="str">
            <v xml:space="preserve"> Магнит-открывалка для бутылок ЗМЕЯ</v>
          </cell>
          <cell r="D13264" t="str">
            <v xml:space="preserve"> Bottle opener with magnet SNAKE</v>
          </cell>
          <cell r="E13264" t="str">
            <v>Китай</v>
          </cell>
          <cell r="F13264" t="str">
            <v>ПОЛИСТОУН,МЕТАЛЛ</v>
          </cell>
        </row>
        <row r="13265">
          <cell r="A13265" t="str">
            <v>NC13092</v>
          </cell>
          <cell r="B13265" t="str">
            <v>SIJ</v>
          </cell>
          <cell r="C13265" t="str">
            <v xml:space="preserve"> Фигурка БРОНЗОВАЯ ЗМЕЯ</v>
          </cell>
          <cell r="D13265" t="str">
            <v xml:space="preserve"> Snake figurine</v>
          </cell>
          <cell r="E13265" t="str">
            <v>Китай</v>
          </cell>
          <cell r="F13265" t="str">
            <v>ПОЛИСТОУН</v>
          </cell>
        </row>
        <row r="13266">
          <cell r="A13266" t="str">
            <v>NC13093</v>
          </cell>
          <cell r="B13266" t="str">
            <v>SIJ</v>
          </cell>
          <cell r="C13266" t="str">
            <v xml:space="preserve"> Подсвечник для чайной свечи СЕРЕБРЯНЫЙ</v>
          </cell>
          <cell r="D13266" t="str">
            <v xml:space="preserve"> Candleholder silver</v>
          </cell>
          <cell r="E13266" t="str">
            <v>Китай</v>
          </cell>
          <cell r="F13266" t="str">
            <v>МЕТАЛЛ,СТЕКЛО</v>
          </cell>
        </row>
        <row r="13267">
          <cell r="A13267" t="str">
            <v>NC13094</v>
          </cell>
          <cell r="B13267" t="str">
            <v>SIJ</v>
          </cell>
          <cell r="C13267" t="str">
            <v xml:space="preserve"> Подсвечник для чайной свечи КРАСНЫЙ</v>
          </cell>
          <cell r="D13267" t="str">
            <v xml:space="preserve"> Candleholder red</v>
          </cell>
          <cell r="E13267" t="str">
            <v>Китай</v>
          </cell>
          <cell r="F13267" t="str">
            <v>МЕТАЛЛ,СТЕКЛО</v>
          </cell>
        </row>
        <row r="13268">
          <cell r="A13268" t="str">
            <v>NC14103M</v>
          </cell>
          <cell r="B13268" t="str">
            <v>SIJ</v>
          </cell>
          <cell r="C13268" t="str">
            <v xml:space="preserve"> Магнит-открывалка для бутылок ПОДКОВА</v>
          </cell>
          <cell r="D13268" t="str">
            <v xml:space="preserve"> Magnetic bottle opener Horseshoe</v>
          </cell>
          <cell r="E13268" t="str">
            <v>Китай</v>
          </cell>
          <cell r="F13268" t="str">
            <v>ПОЛИРЕЗИН,МЕТАЛЛ</v>
          </cell>
        </row>
        <row r="13269">
          <cell r="A13269" t="str">
            <v>NC14110</v>
          </cell>
          <cell r="B13269" t="str">
            <v>SIJ</v>
          </cell>
          <cell r="C13269" t="str">
            <v xml:space="preserve"> Набор магнитов СИМВОЛ ГОДА 3шт</v>
          </cell>
          <cell r="D13269" t="str">
            <v xml:space="preserve"> Magnets set HORSE 3pc</v>
          </cell>
          <cell r="E13269" t="str">
            <v>Китай</v>
          </cell>
          <cell r="F13269" t="str">
            <v>ПЛАСТИКАТ</v>
          </cell>
        </row>
        <row r="13270">
          <cell r="A13270" t="str">
            <v>NC14135</v>
          </cell>
          <cell r="B13270" t="str">
            <v>SIJ</v>
          </cell>
          <cell r="C13270" t="str">
            <v xml:space="preserve"> Кружка СПОРТ 250мл</v>
          </cell>
          <cell r="D13270" t="str">
            <v xml:space="preserve"> SPORTS Mug 250ml</v>
          </cell>
          <cell r="E13270" t="str">
            <v>Китай</v>
          </cell>
          <cell r="F13270" t="str">
            <v>ФАРФОР</v>
          </cell>
        </row>
        <row r="13271">
          <cell r="A13271" t="str">
            <v>NC14136</v>
          </cell>
          <cell r="B13271" t="str">
            <v>SIJ</v>
          </cell>
          <cell r="C13271" t="str">
            <v xml:space="preserve"> Кружка НОВОГОДНИЕ МОТИВЫ 250мл</v>
          </cell>
          <cell r="D13271" t="str">
            <v xml:space="preserve"> Mug NEW YEAR MOTIVES 250ml</v>
          </cell>
          <cell r="E13271" t="str">
            <v>Китай</v>
          </cell>
          <cell r="F13271" t="str">
            <v>ФАРФОР</v>
          </cell>
        </row>
        <row r="13272">
          <cell r="A13272" t="str">
            <v>NC14137</v>
          </cell>
          <cell r="B13272" t="str">
            <v>SIJ</v>
          </cell>
          <cell r="C13272" t="str">
            <v xml:space="preserve"> Кружка СИМВОЛ ГОДА 260мл</v>
          </cell>
          <cell r="D13272" t="str">
            <v xml:space="preserve"> Mug symbol of the year, 260ml</v>
          </cell>
          <cell r="E13272" t="str">
            <v>Китай</v>
          </cell>
          <cell r="F13272" t="str">
            <v>ФАРФОР</v>
          </cell>
        </row>
        <row r="13273">
          <cell r="A13273" t="str">
            <v>NC14128</v>
          </cell>
          <cell r="B13273" t="str">
            <v>SIJ</v>
          </cell>
          <cell r="C13273" t="str">
            <v xml:space="preserve"> Гирлянда С НОВЫМ ГОДОМ 220х17см</v>
          </cell>
          <cell r="D13273" t="str">
            <v xml:space="preserve"> Garland HAPPY NEW YEAR 220 * 17cm</v>
          </cell>
          <cell r="E13273" t="str">
            <v>Китай</v>
          </cell>
          <cell r="F13273" t="str">
            <v>КАРТОН</v>
          </cell>
        </row>
        <row r="13274">
          <cell r="A13274" t="str">
            <v>NC14129</v>
          </cell>
          <cell r="B13274" t="str">
            <v>SIJ</v>
          </cell>
          <cell r="C13274" t="str">
            <v xml:space="preserve"> Декоративное панно ДЕД МОРОЗ И СНЕГУРОЧКА 70х78см</v>
          </cell>
          <cell r="D13274" t="str">
            <v xml:space="preserve"> Decorative Santa Claus 70 * 78CM</v>
          </cell>
          <cell r="E13274" t="str">
            <v>Китай</v>
          </cell>
          <cell r="F13274" t="str">
            <v>КАРТОН</v>
          </cell>
        </row>
        <row r="13275">
          <cell r="A13275" t="str">
            <v>NC14130</v>
          </cell>
          <cell r="B13275" t="str">
            <v>SIJ</v>
          </cell>
          <cell r="C13275" t="str">
            <v xml:space="preserve"> Декоративное панно ДЕД МОРОЗ И СНЕГУРОЧКА 42х48см</v>
          </cell>
          <cell r="D13275" t="str">
            <v xml:space="preserve"> Decorative Panels Santa Claus 42 * 48CM</v>
          </cell>
          <cell r="E13275" t="str">
            <v>Китай</v>
          </cell>
          <cell r="F13275" t="str">
            <v>КАРТОН</v>
          </cell>
        </row>
        <row r="13276">
          <cell r="A13276" t="str">
            <v>NC14133</v>
          </cell>
          <cell r="B13276" t="str">
            <v>SIJ</v>
          </cell>
          <cell r="C13276" t="str">
            <v xml:space="preserve"> Кружка РЫЦАРИ 250мл</v>
          </cell>
          <cell r="D13276" t="str">
            <v xml:space="preserve"> KNIGHTS Mug 250ml</v>
          </cell>
          <cell r="E13276" t="str">
            <v>Китай</v>
          </cell>
          <cell r="F13276" t="str">
            <v>ФАРФОР</v>
          </cell>
        </row>
        <row r="13277">
          <cell r="A13277" t="str">
            <v>NC14134</v>
          </cell>
          <cell r="B13277" t="str">
            <v>SIJ</v>
          </cell>
          <cell r="C13277" t="str">
            <v xml:space="preserve"> Кружка с игрушкой ПОНИ 250мл</v>
          </cell>
          <cell r="D13277" t="str">
            <v xml:space="preserve"> Mug with a toy Pony 250ml</v>
          </cell>
          <cell r="E13277" t="str">
            <v>Китай</v>
          </cell>
          <cell r="F13277" t="str">
            <v>ФАРФОР,ТКАНЬ</v>
          </cell>
        </row>
        <row r="13278">
          <cell r="A13278" t="str">
            <v>NC14123</v>
          </cell>
          <cell r="B13278" t="str">
            <v>SIJ</v>
          </cell>
          <cell r="C13278" t="str">
            <v xml:space="preserve"> Мягкое украшение на елку СЕРДЦЕ</v>
          </cell>
          <cell r="D13278" t="str">
            <v xml:space="preserve"> Soft ornament on the Christmas tree HEART</v>
          </cell>
          <cell r="E13278" t="str">
            <v>Китай</v>
          </cell>
          <cell r="F13278" t="str">
            <v>ТКАНЬ</v>
          </cell>
        </row>
        <row r="13279">
          <cell r="A13279" t="str">
            <v>NC14124</v>
          </cell>
          <cell r="B13279" t="str">
            <v>SIJ</v>
          </cell>
          <cell r="C13279" t="str">
            <v xml:space="preserve"> Мягкое украшение на елку ТОРТ</v>
          </cell>
          <cell r="D13279" t="str">
            <v xml:space="preserve"> Soft ornament on the Christmas tree CAKE</v>
          </cell>
          <cell r="E13279" t="str">
            <v>Китай</v>
          </cell>
          <cell r="F13279" t="str">
            <v>ТКАНЬ</v>
          </cell>
        </row>
        <row r="13280">
          <cell r="A13280" t="str">
            <v>NC14125</v>
          </cell>
          <cell r="B13280" t="str">
            <v>SIJ</v>
          </cell>
          <cell r="C13280" t="str">
            <v xml:space="preserve"> Мягкое украшение на елку ПИРОЖНОЕ</v>
          </cell>
          <cell r="D13280" t="str">
            <v xml:space="preserve"> Soft ornament on the Christmas tree cupcake</v>
          </cell>
          <cell r="E13280" t="str">
            <v>Китай</v>
          </cell>
          <cell r="F13280" t="str">
            <v>ТКАНЬ</v>
          </cell>
        </row>
        <row r="13281">
          <cell r="A13281" t="str">
            <v>NC14126</v>
          </cell>
          <cell r="B13281" t="str">
            <v>SIJ</v>
          </cell>
          <cell r="C13281" t="str">
            <v xml:space="preserve"> Мягкое украшение на елку БАНТ</v>
          </cell>
          <cell r="D13281" t="str">
            <v xml:space="preserve"> Soft ornament on the Christmas tree Bow</v>
          </cell>
          <cell r="E13281" t="str">
            <v>Китай</v>
          </cell>
          <cell r="F13281" t="str">
            <v>ТКАНЬ</v>
          </cell>
        </row>
        <row r="13282">
          <cell r="A13282" t="str">
            <v>NC14127</v>
          </cell>
          <cell r="B13282" t="str">
            <v>SIJ</v>
          </cell>
          <cell r="C13282" t="str">
            <v xml:space="preserve"> Декоративный 3D подвес ЕЛКА 37х55см</v>
          </cell>
          <cell r="D13282" t="str">
            <v xml:space="preserve"> 3D decorative hanger TREE 37 * 55cm</v>
          </cell>
          <cell r="E13282" t="str">
            <v>Китай</v>
          </cell>
          <cell r="F13282" t="str">
            <v>КАРТОН</v>
          </cell>
        </row>
        <row r="13283">
          <cell r="A13283" t="str">
            <v>NC14023</v>
          </cell>
          <cell r="B13283" t="str">
            <v>SIJ</v>
          </cell>
          <cell r="C13283" t="str">
            <v xml:space="preserve"> Набор пластиковых шаров 6шт d=6см ORANGE</v>
          </cell>
          <cell r="D13283" t="str">
            <v xml:space="preserve"> Plastic balls set 6pc d = 6cm ORANGE</v>
          </cell>
          <cell r="E13283" t="str">
            <v>Китай</v>
          </cell>
          <cell r="F13283" t="str">
            <v>ПЛАСТИК</v>
          </cell>
        </row>
        <row r="13284">
          <cell r="A13284" t="str">
            <v>IM10654</v>
          </cell>
          <cell r="B13284" t="str">
            <v>RUILONG</v>
          </cell>
          <cell r="C13284" t="str">
            <v xml:space="preserve"> Чаша ВОЛНА 35см</v>
          </cell>
          <cell r="D13284" t="str">
            <v xml:space="preserve"> "14"" BOWL"</v>
          </cell>
          <cell r="E13284" t="str">
            <v>Китай</v>
          </cell>
          <cell r="F13284" t="str">
            <v>ФАРФОР</v>
          </cell>
        </row>
        <row r="13285">
          <cell r="A13285" t="str">
            <v>IM12682-15</v>
          </cell>
          <cell r="B13285" t="str">
            <v>RUILONG</v>
          </cell>
          <cell r="C13285" t="str">
            <v xml:space="preserve"> Этажерка 3-х ярусная ЛЕПЕСТКИ 36/28/20см</v>
          </cell>
          <cell r="D13285" t="str">
            <v xml:space="preserve"> "S/3 14.5"",11"",7-7/8""PLATE WITH METAL"</v>
          </cell>
          <cell r="E13285" t="str">
            <v>Испания</v>
          </cell>
          <cell r="F13285" t="str">
            <v>ФАРФОР</v>
          </cell>
        </row>
        <row r="13286">
          <cell r="A13286" t="str">
            <v>IM12693</v>
          </cell>
          <cell r="B13286" t="str">
            <v>RUILONG</v>
          </cell>
          <cell r="C13286" t="str">
            <v xml:space="preserve"> Блюдо ЛЕПЕСТКИ 41см</v>
          </cell>
          <cell r="D13286" t="str">
            <v xml:space="preserve"> "16.25"" PLATE"</v>
          </cell>
          <cell r="E13286" t="str">
            <v>Китай</v>
          </cell>
          <cell r="F13286" t="str">
            <v>ФАРФОР</v>
          </cell>
        </row>
        <row r="13287">
          <cell r="A13287" t="str">
            <v>IM12750</v>
          </cell>
          <cell r="B13287" t="str">
            <v>RUILONG</v>
          </cell>
          <cell r="C13287" t="str">
            <v xml:space="preserve"> Чаша ЛЕПЕСТКИ 35см</v>
          </cell>
          <cell r="D13287" t="str">
            <v xml:space="preserve"> "14"" BOWL"</v>
          </cell>
          <cell r="E13287" t="str">
            <v>Китай</v>
          </cell>
          <cell r="F13287" t="str">
            <v>ФАРФОР</v>
          </cell>
        </row>
        <row r="13288">
          <cell r="A13288" t="str">
            <v>IM41571</v>
          </cell>
          <cell r="B13288" t="str">
            <v>RUILONG</v>
          </cell>
          <cell r="C13288" t="str">
            <v xml:space="preserve"> Блюдо овальное 36см</v>
          </cell>
          <cell r="D13288" t="str">
            <v xml:space="preserve"> "14.4"" PLATE"</v>
          </cell>
          <cell r="E13288" t="str">
            <v>Китай</v>
          </cell>
          <cell r="F13288" t="str">
            <v>ФАРФОР</v>
          </cell>
        </row>
        <row r="13289">
          <cell r="A13289" t="str">
            <v>IM13028</v>
          </cell>
          <cell r="B13289" t="str">
            <v>RUILONG</v>
          </cell>
          <cell r="C13289" t="str">
            <v xml:space="preserve"> Блюдо квадратное с ручками ВОЛНА 42см</v>
          </cell>
          <cell r="D13289" t="str">
            <v xml:space="preserve"> "16.5"" PLATE"</v>
          </cell>
          <cell r="E13289" t="str">
            <v>Китай</v>
          </cell>
          <cell r="F13289" t="str">
            <v>ФАРФОР</v>
          </cell>
        </row>
        <row r="13290">
          <cell r="A13290" t="str">
            <v>IM20066-1</v>
          </cell>
          <cell r="B13290" t="str">
            <v>RUILONG</v>
          </cell>
          <cell r="C13290" t="str">
            <v xml:space="preserve"> Блюдо для торта РОЗЫ 37см</v>
          </cell>
          <cell r="D13290" t="str">
            <v xml:space="preserve"> "14.5"" CAKE PLATE"</v>
          </cell>
          <cell r="E13290" t="str">
            <v>Испания</v>
          </cell>
          <cell r="F13290" t="str">
            <v>ФАРФОР</v>
          </cell>
        </row>
        <row r="13291">
          <cell r="A13291" t="str">
            <v>IM12699</v>
          </cell>
          <cell r="B13291" t="str">
            <v>RUILONG</v>
          </cell>
          <cell r="C13291" t="str">
            <v xml:space="preserve"> Менажница 3-х секционная ВОЛНА 25см</v>
          </cell>
          <cell r="D13291" t="str">
            <v xml:space="preserve">  BOWL (D- 25cm)</v>
          </cell>
          <cell r="E13291" t="str">
            <v>Китай</v>
          </cell>
          <cell r="F13291" t="str">
            <v>ФАРФОР</v>
          </cell>
        </row>
        <row r="13292">
          <cell r="A13292" t="str">
            <v>IM10598</v>
          </cell>
          <cell r="B13292" t="str">
            <v>RUILONG</v>
          </cell>
          <cell r="C13292" t="str">
            <v xml:space="preserve"> Блюдо квадратное 25см</v>
          </cell>
          <cell r="D13292" t="str">
            <v xml:space="preserve"> "10""PLATE"</v>
          </cell>
          <cell r="E13292" t="str">
            <v>Китай</v>
          </cell>
          <cell r="F13292" t="str">
            <v>ФАРФОР</v>
          </cell>
        </row>
        <row r="13293">
          <cell r="A13293" t="str">
            <v>IM11180</v>
          </cell>
          <cell r="B13293" t="str">
            <v>RUILONG</v>
          </cell>
          <cell r="C13293" t="str">
            <v xml:space="preserve"> Конфетница с ручками 18см</v>
          </cell>
          <cell r="D13293" t="str">
            <v xml:space="preserve"> "7-3/4""BOWL W/TWO HANDLE "</v>
          </cell>
          <cell r="E13293" t="str">
            <v>Китай</v>
          </cell>
          <cell r="F13293" t="str">
            <v>ФАРФОР</v>
          </cell>
        </row>
        <row r="13294">
          <cell r="A13294" t="str">
            <v>IM11194</v>
          </cell>
          <cell r="B13294" t="str">
            <v>RUILONG</v>
          </cell>
          <cell r="C13294" t="str">
            <v xml:space="preserve"> Блюдо квадратное 27см</v>
          </cell>
          <cell r="D13294" t="str">
            <v xml:space="preserve"> "10.5""PLATE"</v>
          </cell>
          <cell r="E13294" t="str">
            <v>Китай</v>
          </cell>
          <cell r="F13294" t="str">
            <v>ФАРФОР</v>
          </cell>
        </row>
        <row r="13295">
          <cell r="A13295" t="str">
            <v>IM11195</v>
          </cell>
          <cell r="B13295" t="str">
            <v>RUILONG</v>
          </cell>
          <cell r="C13295" t="str">
            <v xml:space="preserve"> Блюдо квадратное 18см</v>
          </cell>
          <cell r="D13295" t="str">
            <v xml:space="preserve"> "7-7/8""PLATE"</v>
          </cell>
          <cell r="E13295" t="str">
            <v>Китай</v>
          </cell>
          <cell r="F13295" t="str">
            <v>ФАРФОР</v>
          </cell>
        </row>
        <row r="13296">
          <cell r="A13296" t="str">
            <v>IM13182</v>
          </cell>
          <cell r="B13296" t="str">
            <v>RUILONG</v>
          </cell>
          <cell r="C13296" t="str">
            <v xml:space="preserve"> Чайный набор 15 предметов</v>
          </cell>
          <cell r="D13296" t="str">
            <v xml:space="preserve"> 15PCS TEA SET</v>
          </cell>
          <cell r="E13296" t="str">
            <v>Китай</v>
          </cell>
          <cell r="F13296" t="str">
            <v>ФАРФОР</v>
          </cell>
        </row>
        <row r="13297">
          <cell r="A13297" t="str">
            <v>IM14028</v>
          </cell>
          <cell r="B13297" t="str">
            <v>RUILONG</v>
          </cell>
          <cell r="C13297" t="str">
            <v xml:space="preserve"> Менажница 3-х секционная с ручкой ВОЛНА</v>
          </cell>
          <cell r="D13297" t="str">
            <v xml:space="preserve">  BOWL (D- 25cm)</v>
          </cell>
          <cell r="E13297" t="str">
            <v>Китай</v>
          </cell>
          <cell r="F13297" t="str">
            <v>ФАРФОР</v>
          </cell>
        </row>
        <row r="13298">
          <cell r="A13298" t="str">
            <v>IM14072</v>
          </cell>
          <cell r="B13298" t="str">
            <v>RUILONG</v>
          </cell>
          <cell r="C13298" t="str">
            <v xml:space="preserve"> Блюдо квадратное ВОЛНА 28см</v>
          </cell>
          <cell r="D13298" t="str">
            <v xml:space="preserve"> "11-3/8"" PLATE"</v>
          </cell>
          <cell r="E13298" t="str">
            <v>Китай</v>
          </cell>
          <cell r="F13298" t="str">
            <v>ФАРФОР</v>
          </cell>
        </row>
        <row r="13299">
          <cell r="A13299" t="str">
            <v>IM10044</v>
          </cell>
          <cell r="B13299" t="str">
            <v>RUILONG</v>
          </cell>
          <cell r="C13299" t="str">
            <v xml:space="preserve"> Набор салатников ВОЛНА 2шт</v>
          </cell>
          <cell r="D13299" t="str">
            <v xml:space="preserve"> "S/2 9-3/8"",6-7/8""BOWL"</v>
          </cell>
          <cell r="E13299" t="str">
            <v>Китай</v>
          </cell>
          <cell r="F13299" t="str">
            <v>ФАРФОР</v>
          </cell>
        </row>
        <row r="13300">
          <cell r="A13300" t="str">
            <v>IM12466</v>
          </cell>
          <cell r="B13300" t="str">
            <v>RUILONG</v>
          </cell>
          <cell r="C13300" t="str">
            <v xml:space="preserve"> Фруктовница на ножке ВОЛНА 29см</v>
          </cell>
          <cell r="D13300" t="str">
            <v xml:space="preserve"> "11.5""BOWL+STAND(10.5CM)"</v>
          </cell>
          <cell r="E13300" t="str">
            <v>Китай</v>
          </cell>
          <cell r="F13300" t="str">
            <v>ФАРФОР</v>
          </cell>
        </row>
        <row r="13301">
          <cell r="A13301" t="str">
            <v>IM10519</v>
          </cell>
          <cell r="B13301" t="str">
            <v>RUILONG</v>
          </cell>
          <cell r="C13301" t="str">
            <v xml:space="preserve"> Этажерка 3-х ярусная ВОЛНА</v>
          </cell>
          <cell r="D13301" t="str">
            <v xml:space="preserve"> "S/3 12.5"",9-7/8"",7-7/8""PLATE"</v>
          </cell>
          <cell r="E13301" t="str">
            <v>Китай</v>
          </cell>
          <cell r="F13301" t="str">
            <v>ФАРФОР</v>
          </cell>
        </row>
        <row r="13302">
          <cell r="A13302" t="str">
            <v>IM10599</v>
          </cell>
          <cell r="B13302" t="str">
            <v>RUILONG</v>
          </cell>
          <cell r="C13302" t="str">
            <v xml:space="preserve"> Фруктовница с ручками ВОЛНА ВОЛНА 32см</v>
          </cell>
          <cell r="D13302" t="str">
            <v xml:space="preserve"> "13-1/8""BOWL"</v>
          </cell>
          <cell r="E13302" t="str">
            <v>Китай</v>
          </cell>
          <cell r="F13302" t="str">
            <v>ФАРФОР</v>
          </cell>
        </row>
        <row r="13303">
          <cell r="A13303" t="str">
            <v>IM10654-4</v>
          </cell>
          <cell r="B13303" t="str">
            <v>RUILONG</v>
          </cell>
          <cell r="C13303" t="str">
            <v xml:space="preserve"> Фруктовница на ножке ВОЛНА 23см</v>
          </cell>
          <cell r="D13303" t="str">
            <v xml:space="preserve"> "9-3/4""BOWL+STAND"</v>
          </cell>
          <cell r="E13303" t="str">
            <v>Китай</v>
          </cell>
          <cell r="F13303" t="str">
            <v>ФАРФОР</v>
          </cell>
        </row>
        <row r="13304">
          <cell r="A13304" t="str">
            <v>IM12571</v>
          </cell>
          <cell r="B13304" t="str">
            <v>RUILONG</v>
          </cell>
          <cell r="C13304" t="str">
            <v xml:space="preserve"> Блюдо овальное ВОЛНА 33см</v>
          </cell>
          <cell r="D13304" t="str">
            <v xml:space="preserve"> "13.5""OVAL PLATE"</v>
          </cell>
          <cell r="E13304" t="str">
            <v>Китай</v>
          </cell>
          <cell r="F13304" t="str">
            <v>ФАРФОР</v>
          </cell>
        </row>
        <row r="13305">
          <cell r="A13305" t="str">
            <v>IM11348</v>
          </cell>
          <cell r="B13305" t="str">
            <v>RUILONG</v>
          </cell>
          <cell r="C13305" t="str">
            <v xml:space="preserve"> Набор чайный 12 предметов ДАЙМОНД 220мл</v>
          </cell>
          <cell r="D13305" t="str">
            <v xml:space="preserve"> "S/6 6-1/4""CUP&amp;SAUCER (220CC)"</v>
          </cell>
          <cell r="E13305" t="str">
            <v>Китай</v>
          </cell>
          <cell r="F13305" t="str">
            <v>ФАРФОР</v>
          </cell>
        </row>
        <row r="13306">
          <cell r="A13306" t="str">
            <v>IM12752</v>
          </cell>
          <cell r="B13306" t="str">
            <v>RUILONG</v>
          </cell>
          <cell r="C13306" t="str">
            <v xml:space="preserve"> Кружка ДАЙМОНД 350мл</v>
          </cell>
          <cell r="D13306" t="str">
            <v xml:space="preserve"> "4-3/4""MUG (350CC)"</v>
          </cell>
          <cell r="E13306" t="str">
            <v>Китай</v>
          </cell>
          <cell r="F13306" t="str">
            <v>ФАРФОР</v>
          </cell>
        </row>
        <row r="13307">
          <cell r="A13307" t="str">
            <v>IM13076/1-15</v>
          </cell>
          <cell r="B13307" t="str">
            <v>RUILONG</v>
          </cell>
          <cell r="C13307" t="str">
            <v xml:space="preserve"> Набор чайный 15 предметов ИМПЕРАТРИЦА 220мл</v>
          </cell>
          <cell r="D13307" t="str">
            <v xml:space="preserve"> S/15 PCS TEA SET</v>
          </cell>
          <cell r="E13307" t="str">
            <v>Китай</v>
          </cell>
          <cell r="F13307" t="str">
            <v>ФАРФОР</v>
          </cell>
        </row>
        <row r="13308">
          <cell r="A13308" t="str">
            <v>IM12296-2</v>
          </cell>
          <cell r="B13308" t="str">
            <v>RUILONG</v>
          </cell>
          <cell r="C13308" t="str">
            <v xml:space="preserve"> Кружка РОЗЫ 420мл</v>
          </cell>
          <cell r="D13308" t="str">
            <v xml:space="preserve"> "4-1/4""MUG (420CC)"</v>
          </cell>
          <cell r="E13308" t="str">
            <v>Китай</v>
          </cell>
          <cell r="F13308" t="str">
            <v>ФАРФОР</v>
          </cell>
        </row>
        <row r="13309">
          <cell r="A13309" t="str">
            <v>IM13076/1</v>
          </cell>
          <cell r="B13309" t="str">
            <v>RUILONG</v>
          </cell>
          <cell r="C13309" t="str">
            <v xml:space="preserve"> Набор чайный 12 предметов ИМПЕРАТРИЦА 220мл</v>
          </cell>
          <cell r="D13309" t="str">
            <v xml:space="preserve"> "S/6 6-3/8""CUP&amp;SAUCER"</v>
          </cell>
          <cell r="E13309" t="str">
            <v>Китай</v>
          </cell>
          <cell r="F13309" t="str">
            <v>ФАРФОР</v>
          </cell>
        </row>
        <row r="13310">
          <cell r="A13310" t="str">
            <v>IM13078-12</v>
          </cell>
          <cell r="B13310" t="str">
            <v>RUILONG</v>
          </cell>
          <cell r="C13310" t="str">
            <v xml:space="preserve"> Набор чайный 12 предметов ЗОЛОТАЯ РОЗА 220мл</v>
          </cell>
          <cell r="D13310" t="str">
            <v xml:space="preserve"> "S/6 6.5""CUP&amp;SAUCER"</v>
          </cell>
          <cell r="E13310" t="str">
            <v>Китай</v>
          </cell>
          <cell r="F13310" t="str">
            <v>ФАРФОР</v>
          </cell>
        </row>
        <row r="13311">
          <cell r="A13311" t="str">
            <v>IM13078-15</v>
          </cell>
          <cell r="B13311" t="str">
            <v>RUILONG</v>
          </cell>
          <cell r="C13311" t="str">
            <v xml:space="preserve"> Набор чайный 15 предметов ЗОЛОТАЯ РОЗА 220мл</v>
          </cell>
          <cell r="D13311" t="str">
            <v xml:space="preserve"> S/15 PCS TEA SET</v>
          </cell>
          <cell r="E13311" t="str">
            <v>Китай</v>
          </cell>
          <cell r="F13311" t="str">
            <v>ФАРФОР</v>
          </cell>
        </row>
        <row r="13312">
          <cell r="A13312" t="str">
            <v>IM13182-12</v>
          </cell>
          <cell r="B13312" t="str">
            <v>RUILONG</v>
          </cell>
          <cell r="C13312" t="str">
            <v xml:space="preserve"> Набор чайный 12 предметов КОРОЛЕВСКИЙ 200мл</v>
          </cell>
          <cell r="D13312" t="str">
            <v xml:space="preserve"> "S/6 6""CUP &amp; SAUCER  (200CC)"</v>
          </cell>
          <cell r="E13312" t="str">
            <v>Китай</v>
          </cell>
          <cell r="F13312" t="str">
            <v>ФАРФОР</v>
          </cell>
        </row>
        <row r="13313">
          <cell r="A13313" t="str">
            <v>IM14030</v>
          </cell>
          <cell r="B13313" t="str">
            <v>RUILONG</v>
          </cell>
          <cell r="C13313" t="str">
            <v xml:space="preserve"> Блюдо квадратное волна 28см</v>
          </cell>
          <cell r="D13313" t="str">
            <v xml:space="preserve"> "11-3/8"" PLATE"</v>
          </cell>
          <cell r="E13313" t="str">
            <v>Китай</v>
          </cell>
          <cell r="F13313" t="str">
            <v>ФАРФОР</v>
          </cell>
        </row>
        <row r="13314">
          <cell r="A13314" t="str">
            <v>IM14154</v>
          </cell>
          <cell r="B13314" t="str">
            <v>RUILONG</v>
          </cell>
          <cell r="C13314" t="str">
            <v xml:space="preserve"> Блюдо овальное ВОЛНА 25см</v>
          </cell>
          <cell r="D13314" t="str">
            <v xml:space="preserve"> "14-3/8""PLATE"</v>
          </cell>
          <cell r="E13314" t="str">
            <v>Китай</v>
          </cell>
          <cell r="F13314" t="str">
            <v>ФАРФОР</v>
          </cell>
        </row>
        <row r="13315">
          <cell r="A13315" t="str">
            <v>IM20067</v>
          </cell>
          <cell r="B13315" t="str">
            <v>RUILONG</v>
          </cell>
          <cell r="C13315" t="str">
            <v xml:space="preserve"> Блюдо для торта на ноже РОЗЫ 36см</v>
          </cell>
          <cell r="D13315" t="str">
            <v xml:space="preserve"> "14.5""CAKE PLATE +STAND"</v>
          </cell>
          <cell r="E13315" t="str">
            <v>Китай</v>
          </cell>
          <cell r="F13315" t="str">
            <v>ФАРФОР</v>
          </cell>
        </row>
        <row r="13316">
          <cell r="A13316" t="str">
            <v>IM21192</v>
          </cell>
          <cell r="B13316" t="str">
            <v>RUILONG</v>
          </cell>
          <cell r="C13316" t="str">
            <v xml:space="preserve"> Блюдо овальное ЗОЛОТОЙ ЦВЕТ 30см</v>
          </cell>
          <cell r="D13316" t="str">
            <v xml:space="preserve"> "12-3/4"" OVAL BOWL"</v>
          </cell>
          <cell r="E13316" t="str">
            <v>Китай</v>
          </cell>
          <cell r="F13316" t="str">
            <v>ФАРФОР</v>
          </cell>
        </row>
        <row r="13317">
          <cell r="A13317" t="str">
            <v>IM12296-1</v>
          </cell>
          <cell r="B13317" t="str">
            <v>RUILONG</v>
          </cell>
          <cell r="C13317" t="str">
            <v xml:space="preserve"> Кружка РОЗОВЫЙ КУСТ</v>
          </cell>
          <cell r="D13317" t="str">
            <v xml:space="preserve"> "4.25"" MUG"</v>
          </cell>
          <cell r="E13317" t="str">
            <v>Китай</v>
          </cell>
          <cell r="F13317" t="str">
            <v>ФАРФОР</v>
          </cell>
        </row>
        <row r="13318">
          <cell r="A13318" t="str">
            <v>IM13145</v>
          </cell>
          <cell r="B13318" t="str">
            <v>RUILONG</v>
          </cell>
          <cell r="C13318" t="str">
            <v xml:space="preserve"> Блюдо овальное ЗОЛОТОЙ ЦВЕТ 35см</v>
          </cell>
          <cell r="D13318" t="str">
            <v xml:space="preserve"> "14-5/8"" OVAL PLATE"</v>
          </cell>
          <cell r="E13318" t="str">
            <v>Китай</v>
          </cell>
          <cell r="F13318" t="str">
            <v>ФАРФОР</v>
          </cell>
        </row>
        <row r="13319">
          <cell r="A13319" t="str">
            <v>IM21149</v>
          </cell>
          <cell r="B13319" t="str">
            <v>RUILONG</v>
          </cell>
          <cell r="C13319" t="str">
            <v xml:space="preserve"> Блюдо ЗОЛОТОЙ ЦВЕТ 35см</v>
          </cell>
          <cell r="D13319" t="str">
            <v xml:space="preserve"> "14.25"" PLATE"</v>
          </cell>
          <cell r="E13319" t="str">
            <v>Китай</v>
          </cell>
          <cell r="F13319" t="str">
            <v>ФАРФОР</v>
          </cell>
        </row>
        <row r="13320">
          <cell r="A13320" t="str">
            <v>IM21185</v>
          </cell>
          <cell r="B13320" t="str">
            <v>RUILONG</v>
          </cell>
          <cell r="C13320" t="str">
            <v xml:space="preserve"> Блюдо ЗОЛОТОЙ ЦВЕТ 20см</v>
          </cell>
          <cell r="D13320" t="str">
            <v xml:space="preserve"> "8.25"" BOWL"</v>
          </cell>
          <cell r="E13320" t="str">
            <v>Китай</v>
          </cell>
          <cell r="F13320" t="str">
            <v>ФАРФОР</v>
          </cell>
        </row>
        <row r="13321">
          <cell r="A13321" t="str">
            <v>IM21186</v>
          </cell>
          <cell r="B13321" t="str">
            <v>RUILONG</v>
          </cell>
          <cell r="C13321" t="str">
            <v xml:space="preserve"> Блюдо ЗОЛОТОЙ ЦВЕТ 25см</v>
          </cell>
          <cell r="D13321" t="str">
            <v xml:space="preserve"> "10"" BOWL"</v>
          </cell>
          <cell r="E13321" t="str">
            <v>Китай</v>
          </cell>
          <cell r="F13321" t="str">
            <v>ФАРФОР</v>
          </cell>
        </row>
        <row r="13322">
          <cell r="A13322" t="str">
            <v>IM10654-9</v>
          </cell>
          <cell r="B13322" t="str">
            <v>RUILONG</v>
          </cell>
          <cell r="C13322" t="str">
            <v xml:space="preserve"> Чаша ВОЛНА 23см</v>
          </cell>
          <cell r="D13322" t="str">
            <v xml:space="preserve"> "14""BOWL"</v>
          </cell>
          <cell r="E13322" t="str">
            <v>Китай</v>
          </cell>
          <cell r="F13322" t="str">
            <v>ФАРФОР</v>
          </cell>
        </row>
        <row r="13323">
          <cell r="A13323" t="str">
            <v>IM11180-10</v>
          </cell>
          <cell r="B13323" t="str">
            <v>RUILONG</v>
          </cell>
          <cell r="C13323" t="str">
            <v xml:space="preserve"> Корзина с ручками 25см</v>
          </cell>
          <cell r="D13323" t="str">
            <v xml:space="preserve"> (D- 25cm) BOWL W/TWO HANDLE</v>
          </cell>
          <cell r="E13323" t="str">
            <v>Китай</v>
          </cell>
          <cell r="F13323" t="str">
            <v>ФАРФОР</v>
          </cell>
        </row>
        <row r="13324">
          <cell r="A13324" t="str">
            <v>IM12296</v>
          </cell>
          <cell r="B13324" t="str">
            <v>RUILONG</v>
          </cell>
          <cell r="C13324" t="str">
            <v xml:space="preserve"> Кружка РОЗЫ</v>
          </cell>
          <cell r="D13324" t="str">
            <v xml:space="preserve"> "4.25"" MUG"</v>
          </cell>
          <cell r="E13324" t="str">
            <v>Китай</v>
          </cell>
          <cell r="F13324" t="str">
            <v>ФАРФОР</v>
          </cell>
        </row>
        <row r="13325">
          <cell r="A13325" t="str">
            <v>IM21341</v>
          </cell>
          <cell r="B13325" t="str">
            <v>RUILONG</v>
          </cell>
          <cell r="C13325" t="str">
            <v xml:space="preserve"> Набор чайный 12 предметов ВОЛНА 250мл</v>
          </cell>
          <cell r="D13325" t="str">
            <v xml:space="preserve"> "S/6 6""CUP &amp; SAUCER  (250CC)"</v>
          </cell>
          <cell r="E13325" t="str">
            <v>Китай</v>
          </cell>
          <cell r="F13325" t="str">
            <v>ФАРФОР</v>
          </cell>
        </row>
        <row r="13326">
          <cell r="A13326" t="str">
            <v>IM21341-15</v>
          </cell>
          <cell r="B13326" t="str">
            <v>RUILONG</v>
          </cell>
          <cell r="C13326" t="str">
            <v xml:space="preserve"> Набор чайный 15 предметов ВОЛНА 250мл</v>
          </cell>
          <cell r="D13326" t="str">
            <v xml:space="preserve"> S/15 PCS TEA SET</v>
          </cell>
          <cell r="E13326" t="str">
            <v>Китай</v>
          </cell>
          <cell r="F13326" t="str">
            <v>ФАРФОР</v>
          </cell>
        </row>
        <row r="13327">
          <cell r="A13327" t="str">
            <v>IM12507</v>
          </cell>
          <cell r="B13327" t="str">
            <v>RUILONG</v>
          </cell>
          <cell r="C13327" t="str">
            <v xml:space="preserve"> Набор чайный 12 предметов 250мл ЗОЛОТОЙ ЦВЕТ</v>
          </cell>
          <cell r="D13327" t="str">
            <v xml:space="preserve"> S/6 250CC CUP&amp;SAUCER</v>
          </cell>
          <cell r="E13327" t="str">
            <v>Китай</v>
          </cell>
          <cell r="F13327" t="str">
            <v>ФАРФОР</v>
          </cell>
        </row>
        <row r="13328">
          <cell r="A13328" t="str">
            <v>IM13076</v>
          </cell>
          <cell r="B13328" t="str">
            <v>RUILONG</v>
          </cell>
          <cell r="C13328" t="str">
            <v xml:space="preserve"> Набор чайный 12 предметов ИМПЕРАТОРСКИЙ</v>
          </cell>
          <cell r="D13328" t="str">
            <v xml:space="preserve"> "S/6 6-3/8""CUP&amp;SAUCER"</v>
          </cell>
          <cell r="E13328" t="str">
            <v>Китай</v>
          </cell>
          <cell r="F13328" t="str">
            <v>ФАРФОР</v>
          </cell>
        </row>
        <row r="13329">
          <cell r="A13329" t="str">
            <v>IM12753</v>
          </cell>
          <cell r="B13329" t="str">
            <v>RUILONG</v>
          </cell>
          <cell r="C13329" t="str">
            <v xml:space="preserve"> Кружка ДАЙМОНД 350мл</v>
          </cell>
          <cell r="D13329" t="str">
            <v xml:space="preserve"> "4-3/4""MUG (GOLD COLOUR) (350CC)"</v>
          </cell>
          <cell r="E13329" t="str">
            <v>Китай</v>
          </cell>
          <cell r="F13329" t="str">
            <v>ФАРФОР</v>
          </cell>
        </row>
        <row r="13330">
          <cell r="A13330" t="str">
            <v>IM11349</v>
          </cell>
          <cell r="B13330" t="str">
            <v>RUILONG</v>
          </cell>
          <cell r="C13330" t="str">
            <v xml:space="preserve"> Набор чайный 12 предметов ДАЙМОНД 220мл</v>
          </cell>
          <cell r="D13330" t="str">
            <v xml:space="preserve"> "S/6 6-1/4""CUP&amp;SAUCER (GOLD COLOUR)(220CC) "</v>
          </cell>
          <cell r="E13330" t="str">
            <v>Китай</v>
          </cell>
          <cell r="F13330" t="str">
            <v>ФАРФОР</v>
          </cell>
        </row>
        <row r="13331">
          <cell r="A13331" t="str">
            <v>IM10519-10</v>
          </cell>
          <cell r="B13331" t="str">
            <v>RUILONG</v>
          </cell>
          <cell r="C13331" t="str">
            <v xml:space="preserve"> Набор обеденных тарелок ВОЛНА 6шт 26см</v>
          </cell>
          <cell r="D13331" t="str">
            <v xml:space="preserve"> "6pcs 10.5"" plate"</v>
          </cell>
          <cell r="E13331" t="str">
            <v>Китай</v>
          </cell>
          <cell r="F13331" t="str">
            <v>ФАРФОР</v>
          </cell>
        </row>
        <row r="13332">
          <cell r="A13332" t="str">
            <v>IM10519-7</v>
          </cell>
          <cell r="B13332" t="str">
            <v>RUILONG</v>
          </cell>
          <cell r="C13332" t="str">
            <v xml:space="preserve"> Набор десертных тарелок ВОЛНА 6шт 19см</v>
          </cell>
          <cell r="D13332" t="str">
            <v xml:space="preserve"> "6 pcs 7.5"" plate"</v>
          </cell>
          <cell r="E13332" t="str">
            <v>Китай</v>
          </cell>
          <cell r="F13332" t="str">
            <v>ФАРФОР</v>
          </cell>
        </row>
        <row r="13333">
          <cell r="A13333" t="str">
            <v>IM14744</v>
          </cell>
          <cell r="B13333" t="str">
            <v>RUILONG</v>
          </cell>
          <cell r="C13333" t="str">
            <v xml:space="preserve"> Набор глубоких тарелок ВОЛНА 6шт 21см</v>
          </cell>
          <cell r="D13333" t="str">
            <v xml:space="preserve"> "6 pcs 8.5"" plate (soup plate)"</v>
          </cell>
          <cell r="E13333" t="str">
            <v>Китай</v>
          </cell>
          <cell r="F13333" t="str">
            <v>ФАРФОР</v>
          </cell>
        </row>
        <row r="13334">
          <cell r="A13334" t="str">
            <v>IM520012</v>
          </cell>
          <cell r="B13334" t="str">
            <v>RUILONG</v>
          </cell>
          <cell r="C13334" t="str">
            <v xml:space="preserve"> Набор чайный БАНТ 12 предметов 240мл</v>
          </cell>
          <cell r="D13334" t="str">
            <v xml:space="preserve"> "S/6 6"" CUP(240CC) AND SAUCER WITH CRYSTAL (7.8MM)"</v>
          </cell>
          <cell r="E13334" t="str">
            <v>Китай</v>
          </cell>
          <cell r="F13334" t="str">
            <v>ФАРФОР</v>
          </cell>
        </row>
        <row r="13335">
          <cell r="A13335" t="str">
            <v>IM520022</v>
          </cell>
          <cell r="B13335" t="str">
            <v>RUILONG</v>
          </cell>
          <cell r="C13335" t="str">
            <v xml:space="preserve"> Набор чайный БАНТ 15 предметов 240мл</v>
          </cell>
          <cell r="D13335" t="str">
            <v xml:space="preserve"> "S/15 TEA SET WITH CRYSTAL (7.8MM)   1+1PC 9"" TEA POT(1000CC)WITH LID     1+1PC 7.25"" SUGAR(300CC)    1  PC 6.85"" CREAMER(26</v>
          </cell>
          <cell r="E13335" t="str">
            <v>Китай</v>
          </cell>
          <cell r="F13335" t="str">
            <v>ФАРФОР</v>
          </cell>
        </row>
        <row r="13336">
          <cell r="A13336" t="str">
            <v>IM14233</v>
          </cell>
          <cell r="B13336" t="str">
            <v>RUILONG</v>
          </cell>
          <cell r="C13336" t="str">
            <v xml:space="preserve"> Набор салатников ВОЛНА 6шт 17.5см</v>
          </cell>
          <cell r="D13336" t="str">
            <v xml:space="preserve"> 6 pcs 7'' SOUP PLATE</v>
          </cell>
          <cell r="E13336" t="str">
            <v>Китай</v>
          </cell>
          <cell r="F13336" t="str">
            <v>ФАРФОР</v>
          </cell>
        </row>
        <row r="13337">
          <cell r="A13337" t="str">
            <v>IM520015</v>
          </cell>
          <cell r="B13337" t="str">
            <v>RUILONG</v>
          </cell>
          <cell r="C13337" t="str">
            <v xml:space="preserve"> Набор чайный АРИОЗО 12 предметов 220мл</v>
          </cell>
          <cell r="D13337" t="str">
            <v xml:space="preserve"> "S/6 6"" CUP AND SAUCER (220CC)"</v>
          </cell>
          <cell r="E13337" t="str">
            <v>Китай</v>
          </cell>
          <cell r="F13337" t="str">
            <v>ФАРФОР</v>
          </cell>
        </row>
        <row r="13338">
          <cell r="A13338" t="str">
            <v>IM520016</v>
          </cell>
          <cell r="B13338" t="str">
            <v>RUILONG</v>
          </cell>
          <cell r="C13338" t="str">
            <v xml:space="preserve"> Набор кофейный АРИОЗО 12 предметов 90мл</v>
          </cell>
          <cell r="D13338" t="str">
            <v xml:space="preserve"> "S/6 4-3/8"" COFFEE CUP AND SAUCER (90CC)"</v>
          </cell>
          <cell r="E13338" t="str">
            <v>Китай</v>
          </cell>
          <cell r="F13338" t="str">
            <v>ФАРФОР</v>
          </cell>
        </row>
        <row r="13339">
          <cell r="A13339" t="str">
            <v>IM520024</v>
          </cell>
          <cell r="B13339" t="str">
            <v>RUILONG</v>
          </cell>
          <cell r="C13339" t="str">
            <v xml:space="preserve"> Набор чайный АРИОЗО 15 предметов 220мл</v>
          </cell>
          <cell r="D13339" t="str">
            <v xml:space="preserve"> S/15 TEA SET</v>
          </cell>
          <cell r="E13339" t="str">
            <v>Китай</v>
          </cell>
          <cell r="F13339" t="str">
            <v>ФАРФОР</v>
          </cell>
        </row>
        <row r="13340">
          <cell r="A13340" t="str">
            <v>IM520180</v>
          </cell>
          <cell r="B13340" t="str">
            <v>RUILONG</v>
          </cell>
          <cell r="C13340" t="str">
            <v xml:space="preserve"> Набор столовый ДАЙМОНД 27 предметов на 6 персон</v>
          </cell>
          <cell r="D13340" t="str">
            <v xml:space="preserve"> Dinner set Diamond 27pcs</v>
          </cell>
          <cell r="E13340" t="str">
            <v>Китай</v>
          </cell>
          <cell r="F13340" t="str">
            <v>ФАРФОР</v>
          </cell>
        </row>
        <row r="13341">
          <cell r="A13341" t="str">
            <v>IM520181</v>
          </cell>
          <cell r="B13341" t="str">
            <v>RUILONG</v>
          </cell>
          <cell r="C13341" t="str">
            <v xml:space="preserve"> Набор десертный ДАЙМОНД 22 предмета на 6 персон</v>
          </cell>
          <cell r="D13341" t="str">
            <v xml:space="preserve"> Dessert set Diamond 22pcs</v>
          </cell>
          <cell r="E13341" t="str">
            <v>Китай</v>
          </cell>
          <cell r="F13341" t="str">
            <v>ФАРФОР</v>
          </cell>
        </row>
        <row r="13342">
          <cell r="A13342" t="str">
            <v>IM520282</v>
          </cell>
          <cell r="B13342" t="str">
            <v>RUILONG</v>
          </cell>
          <cell r="C13342" t="str">
            <v xml:space="preserve"> Набор столовый ВОЛНА 32 предмета на 6 персон</v>
          </cell>
          <cell r="D13342" t="str">
            <v xml:space="preserve"> Dinner set Wave 32pcs</v>
          </cell>
          <cell r="E13342" t="str">
            <v>Китай</v>
          </cell>
          <cell r="F13342" t="str">
            <v>ФАРФОР</v>
          </cell>
        </row>
        <row r="13343">
          <cell r="A13343" t="str">
            <v>IM520283</v>
          </cell>
          <cell r="B13343" t="str">
            <v>RUILONG</v>
          </cell>
          <cell r="C13343" t="str">
            <v xml:space="preserve"> Набор десертный ВОЛНА 22 предмета на 6 персон</v>
          </cell>
          <cell r="D13343" t="str">
            <v xml:space="preserve"> Dessert set Wave 22pcs</v>
          </cell>
          <cell r="E13343" t="str">
            <v>Китай</v>
          </cell>
          <cell r="F13343" t="str">
            <v>ФАРФОР</v>
          </cell>
        </row>
        <row r="13344">
          <cell r="A13344" t="str">
            <v>IM520013</v>
          </cell>
          <cell r="B13344" t="str">
            <v>RUILONG</v>
          </cell>
          <cell r="C13344" t="str">
            <v xml:space="preserve"> Набор чайный АУРИКА 12 предметов 220мл</v>
          </cell>
          <cell r="D13344" t="str">
            <v xml:space="preserve"> Tea set Aurica 12pcs</v>
          </cell>
          <cell r="E13344" t="str">
            <v>Китай</v>
          </cell>
          <cell r="F13344" t="str">
            <v>ФАРФОР</v>
          </cell>
        </row>
        <row r="13345">
          <cell r="A13345" t="str">
            <v>IM520014</v>
          </cell>
          <cell r="B13345" t="str">
            <v>RUILONG</v>
          </cell>
          <cell r="C13345" t="str">
            <v xml:space="preserve"> Набор чайный ШЕЛК 12 предметов 280мл</v>
          </cell>
          <cell r="D13345" t="str">
            <v xml:space="preserve"> Tea set SILK 12pcs</v>
          </cell>
          <cell r="E13345" t="str">
            <v>Китай</v>
          </cell>
          <cell r="F13345" t="str">
            <v>ФАРФОР</v>
          </cell>
        </row>
        <row r="13346">
          <cell r="A13346" t="str">
            <v>IM520023</v>
          </cell>
          <cell r="B13346" t="str">
            <v>RUILONG</v>
          </cell>
          <cell r="C13346" t="str">
            <v xml:space="preserve"> Набор чайный АУРИКА 15 предметов 220мл</v>
          </cell>
          <cell r="D13346" t="str">
            <v xml:space="preserve"> Tea set Aurica 12pcs</v>
          </cell>
          <cell r="E13346" t="str">
            <v>Китай</v>
          </cell>
          <cell r="F13346" t="str">
            <v>ФАРФОР</v>
          </cell>
        </row>
        <row r="13347">
          <cell r="A13347" t="str">
            <v>NL01</v>
          </cell>
          <cell r="B13347" t="str">
            <v>RUSSIA</v>
          </cell>
          <cell r="C13347" t="str">
            <v xml:space="preserve"> Мочалка ЯПОНСКАЯ для тела</v>
          </cell>
          <cell r="E13347" t="str">
            <v>Россия</v>
          </cell>
          <cell r="F13347" t="str">
            <v>ПЛАСТИК</v>
          </cell>
        </row>
        <row r="13348">
          <cell r="A13348" t="str">
            <v>KLK1807</v>
          </cell>
          <cell r="B13348" t="str">
            <v>RUSSIA</v>
          </cell>
          <cell r="C13348" t="str">
            <v xml:space="preserve"> Тарелка глубокая КИТАЙСКАЯ ВЕТВЬ 200мм</v>
          </cell>
          <cell r="E13348" t="str">
            <v>Россия</v>
          </cell>
          <cell r="F13348" t="str">
            <v>ФАРФОР</v>
          </cell>
        </row>
        <row r="13349">
          <cell r="A13349" t="str">
            <v>KV1502-B</v>
          </cell>
          <cell r="B13349" t="str">
            <v>RUSSIA</v>
          </cell>
          <cell r="C13349" t="str">
            <v xml:space="preserve"> Хлебница большая бежевая</v>
          </cell>
          <cell r="E13349" t="str">
            <v>Россия</v>
          </cell>
          <cell r="F13349" t="str">
            <v>ПЛАСТИК,</v>
          </cell>
        </row>
        <row r="13350">
          <cell r="A13350" t="str">
            <v>LG01101</v>
          </cell>
          <cell r="B13350" t="str">
            <v>RUSSIA</v>
          </cell>
          <cell r="C13350" t="str">
            <v xml:space="preserve"> Форма для льда ЗВЕЗДОЧКИ 12 кубиков</v>
          </cell>
          <cell r="E13350" t="str">
            <v>Россия</v>
          </cell>
          <cell r="F13350" t="str">
            <v>ПЛАСТИК</v>
          </cell>
        </row>
        <row r="13351">
          <cell r="A13351" t="str">
            <v>MGNS264LS</v>
          </cell>
          <cell r="B13351" t="str">
            <v>RUSSIA</v>
          </cell>
          <cell r="C13351" t="str">
            <v xml:space="preserve"> Набор стаканов ЛИСТЬЯ 6шт 250мл</v>
          </cell>
          <cell r="E13351" t="str">
            <v>Россия</v>
          </cell>
          <cell r="F13351" t="str">
            <v>СТЕКЛО</v>
          </cell>
        </row>
        <row r="13352">
          <cell r="A13352" t="str">
            <v>MGNV916ZV</v>
          </cell>
          <cell r="B13352" t="str">
            <v>RUSSIA</v>
          </cell>
          <cell r="C13352" t="str">
            <v xml:space="preserve"> Набор для воды ЗВЕЗДЫ кувшин 1.5л + 6 стаканов 250мл</v>
          </cell>
          <cell r="E13352" t="str">
            <v>Россия</v>
          </cell>
          <cell r="F13352" t="str">
            <v>СТЕКЛО</v>
          </cell>
        </row>
        <row r="13353">
          <cell r="A13353" t="str">
            <v>EK0017</v>
          </cell>
          <cell r="B13353" t="str">
            <v>RUSSIA</v>
          </cell>
          <cell r="C13353" t="str">
            <v xml:space="preserve"> Солонка универсальная (подвесная)</v>
          </cell>
          <cell r="E13353" t="str">
            <v>Россия</v>
          </cell>
          <cell r="F13353" t="str">
            <v>ПЛАСТМАССА</v>
          </cell>
        </row>
        <row r="13354">
          <cell r="A13354" t="str">
            <v>DBR7757</v>
          </cell>
          <cell r="B13354" t="str">
            <v>RUSSIA</v>
          </cell>
          <cell r="C13354" t="str">
            <v xml:space="preserve"> Столовый набор 36 предметов ГОЛЛАНДСКАЯ РОЗА (DBR0769)</v>
          </cell>
          <cell r="E13354" t="str">
            <v>Беларусь</v>
          </cell>
          <cell r="F13354" t="str">
            <v>СТЕКЛО</v>
          </cell>
        </row>
        <row r="13355">
          <cell r="A13355" t="str">
            <v>1105</v>
          </cell>
          <cell r="B13355" t="str">
            <v>RUSSIA</v>
          </cell>
          <cell r="C13355" t="str">
            <v xml:space="preserve"> Лестница-стремянка 5 ступеней оцинкованная</v>
          </cell>
          <cell r="E13355" t="str">
            <v>Россия</v>
          </cell>
          <cell r="F13355" t="str">
            <v>МЕТАЛЛ</v>
          </cell>
        </row>
        <row r="13356">
          <cell r="A13356" t="str">
            <v>1203</v>
          </cell>
          <cell r="B13356" t="str">
            <v>RUSSIA</v>
          </cell>
          <cell r="C13356" t="str">
            <v xml:space="preserve"> Лестница-стремянка 3 ступени алюминиевая</v>
          </cell>
          <cell r="E13356" t="str">
            <v>Россия</v>
          </cell>
          <cell r="F13356" t="str">
            <v>МЕТАЛЛ</v>
          </cell>
        </row>
        <row r="13357">
          <cell r="A13357" t="str">
            <v>DB024</v>
          </cell>
          <cell r="B13357" t="str">
            <v>RUSSIA</v>
          </cell>
          <cell r="C13357" t="str">
            <v xml:space="preserve"> Туалет для кошек</v>
          </cell>
          <cell r="E13357" t="str">
            <v>Россия</v>
          </cell>
          <cell r="F13357" t="str">
            <v>ПЛАСТИК</v>
          </cell>
        </row>
        <row r="13358">
          <cell r="A13358" t="str">
            <v>PSN6140021</v>
          </cell>
          <cell r="B13358" t="str">
            <v>RUSSIA</v>
          </cell>
          <cell r="C13358" t="str">
            <v xml:space="preserve"> Набор МЕЧТА 6шт d=6см</v>
          </cell>
          <cell r="E13358" t="str">
            <v>Китай</v>
          </cell>
          <cell r="F13358" t="str">
            <v>ПЛАСТИК</v>
          </cell>
        </row>
        <row r="13359">
          <cell r="A13359" t="str">
            <v>SI46</v>
          </cell>
          <cell r="B13359" t="str">
            <v>RUSSIA</v>
          </cell>
          <cell r="C13359" t="str">
            <v xml:space="preserve"> Рожок для обуви металлический с крючком цветной</v>
          </cell>
          <cell r="E13359" t="str">
            <v>Россия</v>
          </cell>
          <cell r="F13359" t="str">
            <v>МЕТАЛЛ</v>
          </cell>
        </row>
        <row r="13360">
          <cell r="A13360" t="str">
            <v>KL30104</v>
          </cell>
          <cell r="B13360" t="str">
            <v>RUSSIA</v>
          </cell>
          <cell r="C13360" t="str">
            <v xml:space="preserve"> Кружка ЛЕТНИЙ 300мл (богемия)</v>
          </cell>
          <cell r="E13360" t="str">
            <v>Китай</v>
          </cell>
          <cell r="F13360" t="str">
            <v>ФАРФОР</v>
          </cell>
        </row>
        <row r="13361">
          <cell r="A13361" t="str">
            <v>KL30210</v>
          </cell>
          <cell r="B13361" t="str">
            <v>RUSSIA</v>
          </cell>
          <cell r="C13361" t="str">
            <v xml:space="preserve"> Кружка ЮЖНЫЙ 350мл (мечта)</v>
          </cell>
          <cell r="E13361" t="str">
            <v>Китай</v>
          </cell>
          <cell r="F13361" t="str">
            <v>ФАРФОР</v>
          </cell>
        </row>
        <row r="13362">
          <cell r="A13362" t="str">
            <v>KLK3718</v>
          </cell>
          <cell r="B13362" t="str">
            <v>RUSSIA</v>
          </cell>
          <cell r="C13362" t="str">
            <v xml:space="preserve"> Чайник СНЕЖНАЯ КОРОЛЕВА 1100мл</v>
          </cell>
          <cell r="E13362" t="str">
            <v>Китай</v>
          </cell>
          <cell r="F13362" t="str">
            <v>ФАРФОР</v>
          </cell>
        </row>
        <row r="13363">
          <cell r="A13363" t="str">
            <v>KLK1791</v>
          </cell>
          <cell r="B13363" t="str">
            <v>RUSSIA</v>
          </cell>
          <cell r="C13363" t="str">
            <v xml:space="preserve"> Тарелка плоская КИТАЙСКАЯ ВЕТВЬ 230мм</v>
          </cell>
          <cell r="E13363" t="str">
            <v>Китай</v>
          </cell>
          <cell r="F13363" t="str">
            <v>ФАРФОР</v>
          </cell>
        </row>
        <row r="13364">
          <cell r="A13364" t="str">
            <v>LI36</v>
          </cell>
          <cell r="B13364" t="str">
            <v>RUSSIA</v>
          </cell>
          <cell r="C13364" t="str">
            <v xml:space="preserve"> Сушилка ЛИАНА 1.7м</v>
          </cell>
          <cell r="E13364" t="str">
            <v>Россия</v>
          </cell>
          <cell r="F13364" t="str">
            <v>ТРУБА ЭЛЕКТРОСВА. В РУКАВЕ ПВХ</v>
          </cell>
        </row>
        <row r="13365">
          <cell r="A13365" t="str">
            <v>MGNV38182B</v>
          </cell>
          <cell r="B13365" t="str">
            <v>RUSSIA</v>
          </cell>
          <cell r="C13365" t="str">
            <v xml:space="preserve"> Набор для водки БАРИН 4 предмета</v>
          </cell>
          <cell r="E13365" t="str">
            <v>Россия</v>
          </cell>
          <cell r="F13365" t="str">
            <v>СТЕКЛО</v>
          </cell>
        </row>
        <row r="13366">
          <cell r="A13366" t="str">
            <v>NV38182F</v>
          </cell>
          <cell r="B13366" t="str">
            <v>RUSSIA</v>
          </cell>
          <cell r="C13366" t="str">
            <v xml:space="preserve"> Набор для водки ПИРАТ 4 предмета</v>
          </cell>
          <cell r="E13366" t="str">
            <v>Россия</v>
          </cell>
          <cell r="F13366" t="str">
            <v>СТЕКЛО</v>
          </cell>
        </row>
        <row r="13367">
          <cell r="A13367" t="str">
            <v>NV38182V</v>
          </cell>
          <cell r="B13367" t="str">
            <v>RUSSIA</v>
          </cell>
          <cell r="C13367" t="str">
            <v xml:space="preserve"> Набор для водки ВОДОЧКА 4предмета</v>
          </cell>
          <cell r="E13367" t="str">
            <v>Россия</v>
          </cell>
          <cell r="F13367" t="str">
            <v>СТЕКЛО</v>
          </cell>
        </row>
        <row r="13368">
          <cell r="A13368" t="str">
            <v>NV68182F</v>
          </cell>
          <cell r="B13368" t="str">
            <v>RUSSIA</v>
          </cell>
          <cell r="C13368" t="str">
            <v xml:space="preserve"> Набор для водки ПИРАТ 7 предметов</v>
          </cell>
          <cell r="E13368" t="str">
            <v>Россия</v>
          </cell>
          <cell r="F13368" t="str">
            <v>СТЕКЛО</v>
          </cell>
        </row>
        <row r="13369">
          <cell r="A13369" t="str">
            <v>NV68182V</v>
          </cell>
          <cell r="B13369" t="str">
            <v>RUSSIA</v>
          </cell>
          <cell r="C13369" t="str">
            <v xml:space="preserve"> Набор для водки ВОДОЧКА 7 предметов</v>
          </cell>
          <cell r="E13369" t="str">
            <v>Россия</v>
          </cell>
          <cell r="F13369" t="str">
            <v>СТЕКЛО</v>
          </cell>
        </row>
        <row r="13370">
          <cell r="A13370" t="str">
            <v>DIY449001</v>
          </cell>
          <cell r="B13370" t="str">
            <v>RUSSIA</v>
          </cell>
          <cell r="C13370" t="str">
            <v xml:space="preserve"> Канистра для воды FRUT 3л складная</v>
          </cell>
          <cell r="E13370" t="str">
            <v>Китай</v>
          </cell>
          <cell r="F13370" t="str">
            <v>ПЛАСТИК</v>
          </cell>
        </row>
        <row r="13371">
          <cell r="A13371" t="str">
            <v>DR40</v>
          </cell>
          <cell r="B13371" t="str">
            <v>RUSSIA</v>
          </cell>
          <cell r="C13371" t="str">
            <v xml:space="preserve"> Лопата совковая</v>
          </cell>
          <cell r="E13371" t="str">
            <v>Россия</v>
          </cell>
          <cell r="F13371" t="str">
            <v>МЕТАЛЛ</v>
          </cell>
        </row>
        <row r="13372">
          <cell r="A13372" t="str">
            <v>PH5034</v>
          </cell>
          <cell r="B13372" t="str">
            <v>RUSSIA</v>
          </cell>
          <cell r="C13372" t="str">
            <v xml:space="preserve"> Шланг МЕТЕОР для полива 3-х слойный армированный d=3/4 50м + ПОДАРОК</v>
          </cell>
          <cell r="E13372" t="str">
            <v>Россия</v>
          </cell>
        </row>
        <row r="13373">
          <cell r="A13373" t="str">
            <v>DR04</v>
          </cell>
          <cell r="B13373" t="str">
            <v>RUSSIA</v>
          </cell>
          <cell r="C13373" t="str">
            <v xml:space="preserve"> Вилы с V-образной ручкой</v>
          </cell>
          <cell r="E13373" t="str">
            <v>Россия</v>
          </cell>
          <cell r="F13373" t="str">
            <v>МЕТАЛЛ</v>
          </cell>
        </row>
        <row r="13374">
          <cell r="A13374" t="str">
            <v>DR06</v>
          </cell>
          <cell r="B13374" t="str">
            <v>RUSSIA</v>
          </cell>
          <cell r="C13374" t="str">
            <v xml:space="preserve"> Вилы садово-огородные ЭКСКЛЮЗИВ</v>
          </cell>
          <cell r="E13374" t="str">
            <v>Россия</v>
          </cell>
          <cell r="F13374" t="str">
            <v>МЕТАЛЛ</v>
          </cell>
        </row>
        <row r="13375">
          <cell r="A13375" t="str">
            <v>DR41</v>
          </cell>
          <cell r="B13375" t="str">
            <v>RUSSIA</v>
          </cell>
          <cell r="C13375" t="str">
            <v xml:space="preserve"> Лопата штыковая</v>
          </cell>
          <cell r="E13375" t="str">
            <v>Россия</v>
          </cell>
          <cell r="F13375" t="str">
            <v>МЕТАЛЛ</v>
          </cell>
        </row>
        <row r="13376">
          <cell r="A13376" t="str">
            <v>DR42</v>
          </cell>
          <cell r="B13376" t="str">
            <v>RUSSIA</v>
          </cell>
          <cell r="C13376" t="str">
            <v xml:space="preserve"> Лопата с черенком с V-образной ручкой прямоугольная</v>
          </cell>
          <cell r="E13376" t="str">
            <v>Россия</v>
          </cell>
          <cell r="F13376" t="str">
            <v>МЕТАЛЛ</v>
          </cell>
        </row>
        <row r="13377">
          <cell r="A13377" t="str">
            <v>DR43</v>
          </cell>
          <cell r="B13377" t="str">
            <v>RUSSIA</v>
          </cell>
          <cell r="C13377" t="str">
            <v xml:space="preserve"> Лопата с черенком с V-образной ручкой штыковая</v>
          </cell>
          <cell r="E13377" t="str">
            <v>Россия</v>
          </cell>
          <cell r="F13377" t="str">
            <v>МЕТАЛЛ</v>
          </cell>
        </row>
        <row r="13378">
          <cell r="A13378" t="str">
            <v>BP97426SLB</v>
          </cell>
          <cell r="B13378" t="str">
            <v>RUSSIA</v>
          </cell>
          <cell r="C13378" t="str">
            <v xml:space="preserve"> Банка с крышкой CESNI 1500мл</v>
          </cell>
          <cell r="E13378" t="str">
            <v>Россия</v>
          </cell>
          <cell r="F13378" t="str">
            <v>СТЕКЛО</v>
          </cell>
        </row>
        <row r="13379">
          <cell r="A13379" t="str">
            <v>CTD147</v>
          </cell>
          <cell r="B13379" t="str">
            <v>RUSSIA</v>
          </cell>
          <cell r="C13379" t="str">
            <v xml:space="preserve"> Фляга для пищевых продуктов 25л</v>
          </cell>
          <cell r="E13379" t="str">
            <v>Россия</v>
          </cell>
          <cell r="F13379" t="str">
            <v>ПЛАСТИК</v>
          </cell>
        </row>
        <row r="13380">
          <cell r="A13380" t="str">
            <v>KL30272</v>
          </cell>
          <cell r="B13380" t="str">
            <v>RUSSIA</v>
          </cell>
          <cell r="C13380" t="str">
            <v xml:space="preserve"> Кружка ПТИЦА 350мл (рельеф)</v>
          </cell>
          <cell r="E13380" t="str">
            <v>Китай</v>
          </cell>
          <cell r="F13380" t="str">
            <v>ФАРФОР</v>
          </cell>
        </row>
        <row r="13381">
          <cell r="A13381" t="str">
            <v>PA34</v>
          </cell>
          <cell r="B13381" t="str">
            <v>RUSSIA</v>
          </cell>
          <cell r="C13381" t="str">
            <v xml:space="preserve"> Салфетки НЕГА 50 листов двухслойные</v>
          </cell>
          <cell r="E13381" t="str">
            <v>Россия</v>
          </cell>
          <cell r="F13381" t="str">
            <v>БУМАГА</v>
          </cell>
        </row>
        <row r="13382">
          <cell r="A13382" t="str">
            <v>PA36</v>
          </cell>
          <cell r="B13382" t="str">
            <v>RUSSIA</v>
          </cell>
          <cell r="C13382" t="str">
            <v xml:space="preserve"> Салфетки НЕГА 75 листов однослойные</v>
          </cell>
          <cell r="E13382" t="str">
            <v>Россия</v>
          </cell>
          <cell r="F13382" t="str">
            <v>БУМАГА</v>
          </cell>
        </row>
        <row r="13383">
          <cell r="A13383" t="str">
            <v>CTD188</v>
          </cell>
          <cell r="B13383" t="str">
            <v>RUSSIA</v>
          </cell>
          <cell r="C13383" t="str">
            <v xml:space="preserve"> Фляга для пищевых продуктов 35л</v>
          </cell>
          <cell r="E13383" t="str">
            <v>Россия</v>
          </cell>
          <cell r="F13383" t="str">
            <v>ПЛАСТИК</v>
          </cell>
        </row>
        <row r="13384">
          <cell r="A13384" t="str">
            <v>CTDB220</v>
          </cell>
          <cell r="B13384" t="str">
            <v>RUSSIA</v>
          </cell>
          <cell r="C13384" t="str">
            <v xml:space="preserve"> Бак 25л с герметичной крышкой</v>
          </cell>
          <cell r="E13384" t="str">
            <v>Россия</v>
          </cell>
          <cell r="F13384" t="str">
            <v>ПЛАСТИК</v>
          </cell>
        </row>
        <row r="13385">
          <cell r="A13385" t="str">
            <v>NGR90641</v>
          </cell>
          <cell r="B13385" t="str">
            <v>RUSSIA</v>
          </cell>
          <cell r="C13385" t="str">
            <v xml:space="preserve"> Кружка POLAND FUME KONUS 310мл</v>
          </cell>
          <cell r="E13385" t="str">
            <v>Россия</v>
          </cell>
          <cell r="F13385" t="str">
            <v>КЕРАМИКА</v>
          </cell>
        </row>
        <row r="13386">
          <cell r="A13386" t="str">
            <v>NV68182GR</v>
          </cell>
          <cell r="B13386" t="str">
            <v>RUSSIA</v>
          </cell>
          <cell r="C13386" t="str">
            <v xml:space="preserve"> Набор для водки ЗОЛОТО РУСИ 7 предметов</v>
          </cell>
          <cell r="E13386" t="str">
            <v>Россия</v>
          </cell>
          <cell r="F13386" t="str">
            <v>СТЕКЛО</v>
          </cell>
        </row>
        <row r="13387">
          <cell r="A13387" t="str">
            <v>NGR90637</v>
          </cell>
          <cell r="B13387" t="str">
            <v>RUSSIA</v>
          </cell>
          <cell r="C13387" t="str">
            <v xml:space="preserve"> Кружка POLAND FUME 320мл</v>
          </cell>
          <cell r="E13387" t="str">
            <v>Россия</v>
          </cell>
          <cell r="F13387" t="str">
            <v>КЕРАМИКА</v>
          </cell>
        </row>
        <row r="13388">
          <cell r="A13388" t="str">
            <v>NSK30011W</v>
          </cell>
          <cell r="B13388" t="str">
            <v>RUSSIA</v>
          </cell>
          <cell r="C13388" t="str">
            <v xml:space="preserve"> Свечи античные 4шт белые</v>
          </cell>
          <cell r="E13388" t="str">
            <v>Россия</v>
          </cell>
          <cell r="F13388" t="str">
            <v>ВОСК</v>
          </cell>
        </row>
        <row r="13389">
          <cell r="A13389" t="str">
            <v>OS02C1021</v>
          </cell>
          <cell r="B13389" t="str">
            <v>RUSSIA</v>
          </cell>
          <cell r="C13389" t="str">
            <v xml:space="preserve"> Наборы стаканов ГЛАДКИЙ №1 6шт 250мл</v>
          </cell>
          <cell r="E13389" t="str">
            <v>Россия</v>
          </cell>
          <cell r="F13389" t="str">
            <v>СТЕКЛО</v>
          </cell>
        </row>
        <row r="13390">
          <cell r="A13390" t="str">
            <v>OS04C1208M</v>
          </cell>
          <cell r="B13390" t="str">
            <v>RUSSIA</v>
          </cell>
          <cell r="C13390" t="str">
            <v xml:space="preserve"> Кружка МАРГО 300мл</v>
          </cell>
          <cell r="E13390" t="str">
            <v>Россия</v>
          </cell>
          <cell r="F13390" t="str">
            <v>КЕРАМИКА</v>
          </cell>
        </row>
        <row r="13391">
          <cell r="A13391" t="str">
            <v>OS07C1335</v>
          </cell>
          <cell r="B13391" t="str">
            <v>RUSSIA</v>
          </cell>
          <cell r="C13391" t="str">
            <v xml:space="preserve"> Кружка GREEN TEA 200мл</v>
          </cell>
          <cell r="E13391" t="str">
            <v>Россия</v>
          </cell>
          <cell r="F13391" t="str">
            <v>КЕРАМИКА</v>
          </cell>
        </row>
        <row r="13392">
          <cell r="A13392" t="str">
            <v>OS05C1256F</v>
          </cell>
          <cell r="B13392" t="str">
            <v>RUSSIA</v>
          </cell>
          <cell r="C13392" t="str">
            <v xml:space="preserve"> Набор стаканов ФЛЕР 6шт 200мл</v>
          </cell>
          <cell r="E13392" t="str">
            <v>Россия</v>
          </cell>
          <cell r="F13392" t="str">
            <v>КЕРАМИКА</v>
          </cell>
        </row>
        <row r="13393">
          <cell r="A13393" t="str">
            <v>OS07C1334K</v>
          </cell>
          <cell r="B13393" t="str">
            <v>RUSSIA</v>
          </cell>
          <cell r="C13393" t="str">
            <v xml:space="preserve"> Кружка КАПУЧИНО 300мл</v>
          </cell>
          <cell r="E13393" t="str">
            <v>Россия</v>
          </cell>
          <cell r="F13393" t="str">
            <v>КЕРАМИКА</v>
          </cell>
        </row>
        <row r="13394">
          <cell r="A13394" t="str">
            <v>OS07C1335A</v>
          </cell>
          <cell r="B13394" t="str">
            <v>RUSSIA</v>
          </cell>
          <cell r="C13394" t="str">
            <v xml:space="preserve"> Кружка АФРИКА 200мл</v>
          </cell>
          <cell r="E13394" t="str">
            <v>Россия</v>
          </cell>
          <cell r="F13394" t="str">
            <v>КЕРАМИКА</v>
          </cell>
        </row>
        <row r="13395">
          <cell r="A13395" t="str">
            <v>OS07C1335K</v>
          </cell>
          <cell r="B13395" t="str">
            <v>RUSSIA</v>
          </cell>
          <cell r="C13395" t="str">
            <v xml:space="preserve"> Кружка КРЯ КРЯ 200мл</v>
          </cell>
          <cell r="E13395" t="str">
            <v>Россия</v>
          </cell>
          <cell r="F13395" t="str">
            <v>КЕРАМИКА</v>
          </cell>
        </row>
        <row r="13396">
          <cell r="A13396" t="str">
            <v>PA11</v>
          </cell>
          <cell r="B13396" t="str">
            <v>RUSSIA</v>
          </cell>
          <cell r="C13396" t="str">
            <v xml:space="preserve"> Бумага туалетная НЕГА двухслойная 4шт</v>
          </cell>
          <cell r="E13396" t="str">
            <v>Россия</v>
          </cell>
          <cell r="F13396" t="str">
            <v>БУМАГА</v>
          </cell>
        </row>
        <row r="13397">
          <cell r="A13397" t="str">
            <v>BR80110BL</v>
          </cell>
          <cell r="B13397" t="str">
            <v>RUSSIA</v>
          </cell>
          <cell r="C13397" t="str">
            <v xml:space="preserve"> Графин PENGUEN с крышкой 2000мл</v>
          </cell>
          <cell r="E13397" t="str">
            <v>Турция</v>
          </cell>
          <cell r="F13397" t="str">
            <v>СТЕКЛО</v>
          </cell>
        </row>
        <row r="13398">
          <cell r="A13398" t="str">
            <v>PA12</v>
          </cell>
          <cell r="B13398" t="str">
            <v>RUSSIA</v>
          </cell>
          <cell r="C13398" t="str">
            <v xml:space="preserve"> Бумага туалетная НЕГА ПРЕМИУМ трехслойная 4шт</v>
          </cell>
          <cell r="E13398" t="str">
            <v>Россия</v>
          </cell>
          <cell r="F13398" t="str">
            <v>БУМАГА</v>
          </cell>
        </row>
        <row r="13399">
          <cell r="A13399" t="str">
            <v>PA13</v>
          </cell>
          <cell r="B13399" t="str">
            <v>RUSSIA</v>
          </cell>
          <cell r="C13399" t="str">
            <v xml:space="preserve"> Полотенца бумажные НЕГА двухслойные 2шт</v>
          </cell>
          <cell r="E13399" t="str">
            <v>Россия</v>
          </cell>
          <cell r="F13399" t="str">
            <v>БУМАГА</v>
          </cell>
        </row>
        <row r="13400">
          <cell r="A13400" t="str">
            <v>A48118</v>
          </cell>
          <cell r="B13400" t="str">
            <v>RUSSIA</v>
          </cell>
          <cell r="C13400" t="str">
            <v xml:space="preserve"> Салфетки влажные SALFETI TRAVEL 50шт</v>
          </cell>
          <cell r="E13400" t="str">
            <v>Россия</v>
          </cell>
          <cell r="F13400" t="str">
            <v>СИНТ. ВОЛОКНО</v>
          </cell>
        </row>
        <row r="13401">
          <cell r="A13401" t="str">
            <v>A80</v>
          </cell>
          <cell r="B13401" t="str">
            <v>RUSSIA</v>
          </cell>
          <cell r="C13401" t="str">
            <v xml:space="preserve"> Влажная туалетная бумага MON RULON №80</v>
          </cell>
          <cell r="E13401" t="str">
            <v>Россия</v>
          </cell>
          <cell r="F13401" t="str">
            <v>СИНТ. ВОЛОКНО</v>
          </cell>
        </row>
        <row r="13402">
          <cell r="A13402" t="str">
            <v>BP41016</v>
          </cell>
          <cell r="B13402" t="str">
            <v>RUSSIA</v>
          </cell>
          <cell r="C13402" t="str">
            <v xml:space="preserve"> Креманка ICE VILLE</v>
          </cell>
          <cell r="E13402" t="str">
            <v>Россия</v>
          </cell>
          <cell r="F13402" t="str">
            <v>СТЕКЛО</v>
          </cell>
        </row>
        <row r="13403">
          <cell r="A13403" t="str">
            <v>BP43614</v>
          </cell>
          <cell r="B13403" t="str">
            <v>RUSSIA</v>
          </cell>
          <cell r="C13403" t="str">
            <v xml:space="preserve"> Кувшин КАСАБЛАНКА 1150мл</v>
          </cell>
          <cell r="E13403" t="str">
            <v>Россия</v>
          </cell>
          <cell r="F13403" t="str">
            <v>СТЕКЛО</v>
          </cell>
        </row>
        <row r="13404">
          <cell r="A13404" t="str">
            <v>BP97613</v>
          </cell>
          <cell r="B13404" t="str">
            <v>RUSSIA</v>
          </cell>
          <cell r="C13404" t="str">
            <v xml:space="preserve"> Набор салатников ДЕЙЗИ 7 предметов</v>
          </cell>
          <cell r="E13404" t="str">
            <v>Россия</v>
          </cell>
          <cell r="F13404" t="str">
            <v>СТЕКЛО</v>
          </cell>
        </row>
        <row r="13405">
          <cell r="A13405" t="str">
            <v>BP44228</v>
          </cell>
          <cell r="B13405" t="str">
            <v>RUSSIA</v>
          </cell>
          <cell r="C13405" t="str">
            <v xml:space="preserve"> Набор бокалов ЭНОТЕКА 545мл</v>
          </cell>
          <cell r="E13405" t="str">
            <v>Россия</v>
          </cell>
          <cell r="F13405" t="str">
            <v>СТЕКЛО</v>
          </cell>
        </row>
        <row r="13406">
          <cell r="A13406" t="str">
            <v>BP51238</v>
          </cell>
          <cell r="B13406" t="str">
            <v>RUSSIA</v>
          </cell>
          <cell r="C13406" t="str">
            <v xml:space="preserve"> Набор креманок ПИКНИК 81мм 2шт</v>
          </cell>
          <cell r="E13406" t="str">
            <v>Россия</v>
          </cell>
          <cell r="F13406" t="str">
            <v>СТЕКЛО</v>
          </cell>
        </row>
        <row r="13407">
          <cell r="A13407" t="str">
            <v>BP43544</v>
          </cell>
          <cell r="B13407" t="str">
            <v>RUSSIA</v>
          </cell>
          <cell r="C13407" t="str">
            <v xml:space="preserve"> Кувшин ЛУНА 1.7л</v>
          </cell>
          <cell r="E13407" t="str">
            <v>Россия</v>
          </cell>
          <cell r="F13407" t="str">
            <v>СТЕКЛО</v>
          </cell>
        </row>
        <row r="13408">
          <cell r="A13408" t="str">
            <v>BP51008SL</v>
          </cell>
          <cell r="B13408" t="str">
            <v>RUSSIA</v>
          </cell>
          <cell r="C13408" t="str">
            <v xml:space="preserve"> Креманка АЙСВИЛЬ</v>
          </cell>
          <cell r="E13408" t="str">
            <v>Россия</v>
          </cell>
          <cell r="F13408" t="str">
            <v>СТЕКЛО</v>
          </cell>
        </row>
        <row r="13409">
          <cell r="A13409" t="str">
            <v>BP42857-1</v>
          </cell>
          <cell r="B13409" t="str">
            <v>RUSSIA</v>
          </cell>
          <cell r="C13409" t="str">
            <v xml:space="preserve"> Набор стаканов для коктейля ХИСАР 325мл 6шт высокие</v>
          </cell>
          <cell r="E13409" t="str">
            <v>Россия</v>
          </cell>
          <cell r="F13409" t="str">
            <v>СТЕКЛО</v>
          </cell>
        </row>
        <row r="13410">
          <cell r="A13410" t="str">
            <v>BP52442-2</v>
          </cell>
          <cell r="B13410" t="str">
            <v>RUSSIA</v>
          </cell>
          <cell r="C13410" t="str">
            <v xml:space="preserve"> Набор стаканов для сока КАРМЕН 190мл 6шт низкие</v>
          </cell>
          <cell r="E13410" t="str">
            <v>Россия</v>
          </cell>
          <cell r="F13410" t="str">
            <v>СТЕКЛО</v>
          </cell>
        </row>
        <row r="13411">
          <cell r="A13411" t="str">
            <v>BP52446-2</v>
          </cell>
          <cell r="B13411" t="str">
            <v>RUSSIA</v>
          </cell>
          <cell r="C13411" t="str">
            <v xml:space="preserve"> Набор стаканов для виски КАРМЕН 250мл 6шт низкие</v>
          </cell>
          <cell r="E13411" t="str">
            <v>Россия</v>
          </cell>
          <cell r="F13411" t="str">
            <v>СТЕКЛО</v>
          </cell>
        </row>
        <row r="13412">
          <cell r="A13412" t="str">
            <v>BP97425B6</v>
          </cell>
          <cell r="B13412" t="str">
            <v>RUSSIA</v>
          </cell>
          <cell r="C13412" t="str">
            <v xml:space="preserve"> Набор банок с крышкой КЛУБНИКА CESN 2шт 1100мл</v>
          </cell>
          <cell r="E13412" t="str">
            <v>Россия</v>
          </cell>
          <cell r="F13412" t="str">
            <v>СТЕКЛО</v>
          </cell>
        </row>
        <row r="13413">
          <cell r="A13413" t="str">
            <v>BP55029SLBD7</v>
          </cell>
          <cell r="B13413" t="str">
            <v>RUSSIA</v>
          </cell>
          <cell r="C13413" t="str">
            <v xml:space="preserve"> Кружка PAB ВИШНЯ 250мл</v>
          </cell>
          <cell r="E13413" t="str">
            <v>Россия</v>
          </cell>
          <cell r="F13413" t="str">
            <v>СТЕКЛО</v>
          </cell>
        </row>
        <row r="13414">
          <cell r="A13414" t="str">
            <v>BR53106</v>
          </cell>
          <cell r="B13414" t="str">
            <v>RUSSIA</v>
          </cell>
          <cell r="C13414" t="str">
            <v xml:space="preserve"> Ваза PERLA h=250мм</v>
          </cell>
          <cell r="E13414" t="str">
            <v>Турция</v>
          </cell>
          <cell r="F13414" t="str">
            <v>СТЕКЛО</v>
          </cell>
        </row>
        <row r="13415">
          <cell r="A13415" t="str">
            <v>BP42855</v>
          </cell>
          <cell r="B13415" t="str">
            <v>RUSSIA</v>
          </cell>
          <cell r="C13415" t="str">
            <v xml:space="preserve"> Набор стаканов для виски ХИСАР 245мл 6шт низкие</v>
          </cell>
          <cell r="E13415" t="str">
            <v>Россия</v>
          </cell>
          <cell r="F13415" t="str">
            <v>СТЕКЛО</v>
          </cell>
        </row>
        <row r="13416">
          <cell r="A13416" t="str">
            <v>BR80130</v>
          </cell>
          <cell r="B13416" t="str">
            <v>RUSSIA</v>
          </cell>
          <cell r="C13416" t="str">
            <v xml:space="preserve"> Ваза FLORA h=140мм</v>
          </cell>
          <cell r="E13416" t="str">
            <v>Турция</v>
          </cell>
          <cell r="F13416" t="str">
            <v>СТЕКЛО</v>
          </cell>
        </row>
        <row r="13417">
          <cell r="A13417" t="str">
            <v>BP97874</v>
          </cell>
          <cell r="B13417" t="str">
            <v>RUSSIA</v>
          </cell>
          <cell r="C13417" t="str">
            <v xml:space="preserve"> Набор с кувшином ДАНС 7 предметов</v>
          </cell>
          <cell r="E13417" t="str">
            <v>Россия</v>
          </cell>
          <cell r="F13417" t="str">
            <v>СТЕКЛО</v>
          </cell>
        </row>
        <row r="13418">
          <cell r="A13418" t="str">
            <v>BP10235B</v>
          </cell>
          <cell r="B13418" t="str">
            <v>RUSSIA</v>
          </cell>
          <cell r="C13418" t="str">
            <v xml:space="preserve"> Набор тарелок ATLANTIS 6шт 210мм</v>
          </cell>
          <cell r="E13418" t="str">
            <v>Россия</v>
          </cell>
          <cell r="F13418" t="str">
            <v>СТЕКЛО</v>
          </cell>
        </row>
        <row r="13419">
          <cell r="A13419" t="str">
            <v>BP10236B</v>
          </cell>
          <cell r="B13419" t="str">
            <v>RUSSIA</v>
          </cell>
          <cell r="C13419" t="str">
            <v xml:space="preserve"> Набор тарелок ATLANTIS 6шт 240мм</v>
          </cell>
          <cell r="E13419" t="str">
            <v>Россия</v>
          </cell>
          <cell r="F13419" t="str">
            <v>СТЕКЛО</v>
          </cell>
        </row>
        <row r="13420">
          <cell r="A13420" t="str">
            <v>BP10248B</v>
          </cell>
          <cell r="B13420" t="str">
            <v>RUSSIA</v>
          </cell>
          <cell r="C13420" t="str">
            <v xml:space="preserve"> Набор салатников ATLANTIS 6шт 120мм</v>
          </cell>
          <cell r="E13420" t="str">
            <v>Россия</v>
          </cell>
          <cell r="F13420" t="str">
            <v>СТЕКЛО</v>
          </cell>
        </row>
        <row r="13421">
          <cell r="A13421" t="str">
            <v>BP97425B</v>
          </cell>
          <cell r="B13421" t="str">
            <v>RUSSIA</v>
          </cell>
          <cell r="C13421" t="str">
            <v xml:space="preserve"> Набор банок с крышкой CESNI 2шт 1100мл</v>
          </cell>
          <cell r="E13421" t="str">
            <v>Россия</v>
          </cell>
          <cell r="F13421" t="str">
            <v>СТЕКЛО</v>
          </cell>
        </row>
        <row r="13422">
          <cell r="A13422" t="str">
            <v>BP97426B</v>
          </cell>
          <cell r="B13422" t="str">
            <v>RUSSIA</v>
          </cell>
          <cell r="C13422" t="str">
            <v xml:space="preserve"> Банка с крышкой CESNI 1500мл</v>
          </cell>
          <cell r="E13422" t="str">
            <v>Россия</v>
          </cell>
          <cell r="F13422" t="str">
            <v>СТЕКЛО</v>
          </cell>
        </row>
        <row r="13423">
          <cell r="A13423" t="str">
            <v>DR07</v>
          </cell>
          <cell r="B13423" t="str">
            <v>RUSSIA</v>
          </cell>
          <cell r="C13423" t="str">
            <v xml:space="preserve"> Грабли без черенка 12-зубовые витые</v>
          </cell>
          <cell r="E13423" t="str">
            <v>Россия</v>
          </cell>
          <cell r="F13423" t="str">
            <v>МЕТАЛЛ</v>
          </cell>
        </row>
        <row r="13424">
          <cell r="A13424" t="str">
            <v>DR08</v>
          </cell>
          <cell r="B13424" t="str">
            <v>RUSSIA</v>
          </cell>
          <cell r="C13424" t="str">
            <v xml:space="preserve"> Грабли без черенка 14-зубовые витые</v>
          </cell>
          <cell r="E13424" t="str">
            <v>Россия</v>
          </cell>
          <cell r="F13424" t="str">
            <v>МЕТАЛЛ</v>
          </cell>
        </row>
        <row r="13425">
          <cell r="A13425" t="str">
            <v>DR37</v>
          </cell>
          <cell r="B13425" t="str">
            <v>RUSSIA</v>
          </cell>
          <cell r="C13425" t="str">
            <v xml:space="preserve"> Грабли без черенка 16-зубовые витые</v>
          </cell>
          <cell r="E13425" t="str">
            <v>Россия</v>
          </cell>
          <cell r="F13425" t="str">
            <v>МЕТАЛЛ</v>
          </cell>
        </row>
        <row r="13426">
          <cell r="A13426" t="str">
            <v>NV38182GR</v>
          </cell>
          <cell r="B13426" t="str">
            <v>RUSSIA</v>
          </cell>
          <cell r="C13426" t="str">
            <v xml:space="preserve"> Набор для водки ЗОЛОТО РУСИ 4 предмета</v>
          </cell>
          <cell r="E13426" t="str">
            <v>Россия</v>
          </cell>
          <cell r="F13426" t="str">
            <v>СТЕКЛО</v>
          </cell>
        </row>
        <row r="13427">
          <cell r="A13427" t="str">
            <v>PA33</v>
          </cell>
          <cell r="B13427" t="str">
            <v>RUSSIA</v>
          </cell>
          <cell r="C13427" t="str">
            <v xml:space="preserve"> Салфетки НЕГА 50 листов однослойные</v>
          </cell>
          <cell r="E13427" t="str">
            <v>Россия</v>
          </cell>
          <cell r="F13427" t="str">
            <v>БУМАГА</v>
          </cell>
        </row>
        <row r="13428">
          <cell r="A13428" t="str">
            <v>DE055</v>
          </cell>
          <cell r="B13428" t="str">
            <v>RUSSIA</v>
          </cell>
          <cell r="C13428" t="str">
            <v xml:space="preserve"> Кружка для пива ШВЕЙГЕР-ФУТБОЛЬНЫЕ КЛУБЫ (1228/1-д)</v>
          </cell>
          <cell r="E13428" t="str">
            <v>Россия</v>
          </cell>
          <cell r="F13428" t="str">
            <v>СТЕКЛО</v>
          </cell>
        </row>
        <row r="13429">
          <cell r="A13429" t="str">
            <v>DE061</v>
          </cell>
          <cell r="B13429" t="str">
            <v>RUSSIA</v>
          </cell>
          <cell r="C13429" t="str">
            <v xml:space="preserve"> Кружка для пива ФУТБОЛЬНЫЕ КЛУБЫ 1шт 300мл (1010-Д)</v>
          </cell>
          <cell r="E13429" t="str">
            <v>Россия</v>
          </cell>
          <cell r="F13429" t="str">
            <v>СТЕКЛО</v>
          </cell>
        </row>
        <row r="13430">
          <cell r="A13430" t="str">
            <v>LI37</v>
          </cell>
          <cell r="B13430" t="str">
            <v>RUSSIA</v>
          </cell>
          <cell r="C13430" t="str">
            <v xml:space="preserve"> Сушилка ЛИАНА 1.9м</v>
          </cell>
          <cell r="E13430" t="str">
            <v>Россия</v>
          </cell>
          <cell r="F13430" t="str">
            <v>ТРУБА ЭЛЕКТРОСВА. В РУКАВЕ ПВХ</v>
          </cell>
        </row>
        <row r="13431">
          <cell r="A13431" t="str">
            <v>OTS14777</v>
          </cell>
          <cell r="B13431" t="str">
            <v>RUSSIA</v>
          </cell>
          <cell r="C13431" t="str">
            <v xml:space="preserve"> Кокотница d=8.5см</v>
          </cell>
          <cell r="E13431" t="str">
            <v>Индия</v>
          </cell>
          <cell r="F13431" t="str">
            <v>МЕТАЛЛ</v>
          </cell>
        </row>
        <row r="13432">
          <cell r="A13432" t="str">
            <v>ML12</v>
          </cell>
          <cell r="B13432" t="str">
            <v>RUSSIA</v>
          </cell>
          <cell r="C13432" t="str">
            <v xml:space="preserve"> Щетка для пола РЕГИНА С</v>
          </cell>
          <cell r="E13432" t="str">
            <v>Россия</v>
          </cell>
          <cell r="F13432" t="str">
            <v>ПЛАСТИК</v>
          </cell>
        </row>
        <row r="13433">
          <cell r="A13433" t="str">
            <v>ML13</v>
          </cell>
          <cell r="B13433" t="str">
            <v>RUSSIA</v>
          </cell>
          <cell r="C13433" t="str">
            <v xml:space="preserve"> Щетка для пола ТВИГГИ С</v>
          </cell>
          <cell r="E13433" t="str">
            <v>Россия</v>
          </cell>
          <cell r="F13433" t="str">
            <v>ПЛАСТИК</v>
          </cell>
        </row>
        <row r="13434">
          <cell r="A13434" t="str">
            <v>ML14</v>
          </cell>
          <cell r="B13434" t="str">
            <v>RUSSIA</v>
          </cell>
          <cell r="C13434" t="str">
            <v xml:space="preserve"> Щетка СМЕТКА 70мм</v>
          </cell>
          <cell r="E13434" t="str">
            <v>Россия</v>
          </cell>
          <cell r="F13434" t="str">
            <v>ПЛАСТИК</v>
          </cell>
        </row>
        <row r="13435">
          <cell r="A13435" t="str">
            <v>ML15</v>
          </cell>
          <cell r="B13435" t="str">
            <v>RUSSIA</v>
          </cell>
          <cell r="C13435" t="str">
            <v xml:space="preserve"> Щетка для одежды ЭЙТ 35мм</v>
          </cell>
          <cell r="E13435" t="str">
            <v>Россия</v>
          </cell>
          <cell r="F13435" t="str">
            <v>ПЛАСТИК</v>
          </cell>
        </row>
        <row r="13436">
          <cell r="A13436" t="str">
            <v>SI26</v>
          </cell>
          <cell r="B13436" t="str">
            <v>RUSSIA</v>
          </cell>
          <cell r="C13436" t="str">
            <v xml:space="preserve"> Сито с ручкой d=18см</v>
          </cell>
          <cell r="E13436" t="str">
            <v>Россия</v>
          </cell>
          <cell r="F13436" t="str">
            <v>МЕТАЛЛ</v>
          </cell>
        </row>
        <row r="13437">
          <cell r="A13437" t="str">
            <v>ML02</v>
          </cell>
          <cell r="B13437" t="str">
            <v>RUSSIA</v>
          </cell>
          <cell r="C13437" t="str">
            <v xml:space="preserve"> Турка средняя 380мл</v>
          </cell>
          <cell r="E13437" t="str">
            <v>Россия</v>
          </cell>
          <cell r="F13437" t="str">
            <v>МЕТАЛЛ</v>
          </cell>
        </row>
        <row r="13438">
          <cell r="A13438" t="str">
            <v>ML03</v>
          </cell>
          <cell r="B13438" t="str">
            <v>RUSSIA</v>
          </cell>
          <cell r="C13438" t="str">
            <v xml:space="preserve"> Турка узкая 250мл</v>
          </cell>
          <cell r="E13438" t="str">
            <v>Россия</v>
          </cell>
          <cell r="F13438" t="str">
            <v>МЕТАЛЛ</v>
          </cell>
        </row>
        <row r="13439">
          <cell r="A13439" t="str">
            <v>ML10</v>
          </cell>
          <cell r="B13439" t="str">
            <v>RUSSIA</v>
          </cell>
          <cell r="C13439" t="str">
            <v xml:space="preserve"> Метла синтетическая ГАДДЕНА 200мм</v>
          </cell>
          <cell r="E13439" t="str">
            <v>Россия</v>
          </cell>
          <cell r="F13439" t="str">
            <v>ПЛАСТИК</v>
          </cell>
        </row>
        <row r="13440">
          <cell r="A13440" t="str">
            <v>ML11</v>
          </cell>
          <cell r="B13440" t="str">
            <v>RUSSIA</v>
          </cell>
          <cell r="C13440" t="str">
            <v xml:space="preserve"> Метла синтетическая ФОКС 150мм</v>
          </cell>
          <cell r="E13440" t="str">
            <v>Россия</v>
          </cell>
          <cell r="F13440" t="str">
            <v>ПЛАСТИК</v>
          </cell>
        </row>
        <row r="13441">
          <cell r="A13441" t="str">
            <v>IN237</v>
          </cell>
          <cell r="B13441" t="str">
            <v>RUSSIA</v>
          </cell>
          <cell r="C13441" t="str">
            <v xml:space="preserve"> Кашпо с поддоном НИКА 150мм</v>
          </cell>
          <cell r="E13441" t="str">
            <v>Россия</v>
          </cell>
          <cell r="F13441" t="str">
            <v>ПЛАСТИК</v>
          </cell>
        </row>
        <row r="13442">
          <cell r="A13442" t="str">
            <v>IN241</v>
          </cell>
          <cell r="B13442" t="str">
            <v>RUSSIA</v>
          </cell>
          <cell r="C13442" t="str">
            <v xml:space="preserve"> Кашпо с поддоном НИКА 230мм</v>
          </cell>
          <cell r="E13442" t="str">
            <v>Россия</v>
          </cell>
          <cell r="F13442" t="str">
            <v>ПЛАСТИК</v>
          </cell>
        </row>
        <row r="13443">
          <cell r="A13443" t="str">
            <v>IN253</v>
          </cell>
          <cell r="B13443" t="str">
            <v>RUSSIA</v>
          </cell>
          <cell r="C13443" t="str">
            <v xml:space="preserve"> Решетка в раковину 29х29см 20шт</v>
          </cell>
          <cell r="E13443" t="str">
            <v>Россия</v>
          </cell>
          <cell r="F13443" t="str">
            <v>ПЛАСТИК</v>
          </cell>
        </row>
        <row r="13444">
          <cell r="A13444" t="str">
            <v>KH001</v>
          </cell>
          <cell r="B13444" t="str">
            <v>RUSSIA</v>
          </cell>
          <cell r="C13444" t="str">
            <v xml:space="preserve"> Карниз для ванной телескопический 110-220см с кольцами</v>
          </cell>
          <cell r="E13444" t="str">
            <v>Россия</v>
          </cell>
          <cell r="F13444" t="str">
            <v>МЕТАЛЛ,ПЛАСТИК</v>
          </cell>
        </row>
        <row r="13445">
          <cell r="A13445" t="str">
            <v>KH001X</v>
          </cell>
          <cell r="B13445" t="str">
            <v>RUSSIA</v>
          </cell>
          <cell r="C13445" t="str">
            <v xml:space="preserve"> Карниз для ванной телескопический 110-220см с кольцами хром</v>
          </cell>
          <cell r="E13445" t="str">
            <v>Китай</v>
          </cell>
          <cell r="F13445" t="str">
            <v>МЕТАЛЛ,ПЛАСТИК</v>
          </cell>
        </row>
        <row r="13446">
          <cell r="A13446" t="str">
            <v>12095P</v>
          </cell>
          <cell r="B13446" t="str">
            <v>PAPSTAR</v>
          </cell>
          <cell r="C13446" t="str">
            <v xml:space="preserve"> Мешки для мусора упаковка 20шт 30л черно/белые</v>
          </cell>
          <cell r="D13446" t="str">
            <v xml:space="preserve"> 100 Refuse bags, HDPE 30 l 50 cm x 60 cm colours assorted on roll</v>
          </cell>
          <cell r="E13446" t="str">
            <v>Германия</v>
          </cell>
          <cell r="F13446" t="str">
            <v>ПОЛИЭТИЛЕН ПОВЫШЕННОЙ ПЛОТНОСТ</v>
          </cell>
        </row>
        <row r="13447">
          <cell r="A13447" t="str">
            <v>12126</v>
          </cell>
          <cell r="B13447" t="str">
            <v>PAPSTAR</v>
          </cell>
          <cell r="C13447" t="str">
            <v xml:space="preserve"> Мешки для мусора черные 240л</v>
          </cell>
          <cell r="D13447" t="str">
            <v xml:space="preserve"> 5 Refuse sacks, LDPE 240 l 125 cm x 100 cm black on roll</v>
          </cell>
          <cell r="E13447" t="str">
            <v>Германия</v>
          </cell>
          <cell r="F13447" t="str">
            <v>ПОЛИЭТИЛЕН ПОНИЖЕННОЙ ПЛОТНОСТ</v>
          </cell>
        </row>
        <row r="13448">
          <cell r="A13448" t="str">
            <v>12370</v>
          </cell>
          <cell r="B13448" t="str">
            <v>PAPSTAR</v>
          </cell>
          <cell r="C13448" t="str">
            <v xml:space="preserve"> Мешки для мусора 120л 10шт</v>
          </cell>
          <cell r="D13448" t="str">
            <v xml:space="preserve"> 10 Refuse sacks, HDPE 120 l 110 cm x 70 cm blue on roll</v>
          </cell>
          <cell r="E13448" t="str">
            <v>Германия</v>
          </cell>
          <cell r="F13448" t="str">
            <v>ПОЛИЭТИЛЕН ПОВЫШЕННОЙ ПЛОТНОСТ</v>
          </cell>
        </row>
        <row r="13449">
          <cell r="A13449" t="str">
            <v>12397</v>
          </cell>
          <cell r="B13449" t="str">
            <v>PAPSTAR</v>
          </cell>
          <cell r="C13449" t="str">
            <v xml:space="preserve"> Мешки для мусора 30л 20шт серые</v>
          </cell>
          <cell r="D13449" t="str">
            <v xml:space="preserve"> 80 Refuse bags, LDPE 30 l 60 cm x 50 cm grey on roll</v>
          </cell>
          <cell r="E13449" t="str">
            <v>Германия</v>
          </cell>
          <cell r="F13449" t="str">
            <v>ПОЛИЭТИЛЕН ПОНИЖЕННОЙ ПЛОТНОСТ</v>
          </cell>
        </row>
        <row r="13450">
          <cell r="A13450" t="str">
            <v>16197</v>
          </cell>
          <cell r="B13450" t="str">
            <v>PAPSTAR</v>
          </cell>
          <cell r="C13450" t="str">
            <v xml:space="preserve"> Скатерть ОЛИВКИ рулон 7х1.2м</v>
          </cell>
          <cell r="D13450" t="str">
            <v xml:space="preserve"> Tablecloth, paper 7 m x 1,2 m "Olive grove" varnished</v>
          </cell>
          <cell r="E13450" t="str">
            <v>Германия</v>
          </cell>
          <cell r="F13450" t="str">
            <v>БУМАГА</v>
          </cell>
        </row>
        <row r="13451">
          <cell r="A13451" t="str">
            <v>18592</v>
          </cell>
          <cell r="B13451" t="str">
            <v>PAPSTAR</v>
          </cell>
          <cell r="C13451" t="str">
            <v xml:space="preserve"> Скатерть бумажная ДАМАСК яркая 1.2х8м</v>
          </cell>
          <cell r="D13451" t="str">
            <v xml:space="preserve"> Damask tablecloth 8 m x 1,2 m colours assorted</v>
          </cell>
          <cell r="E13451" t="str">
            <v>Германия</v>
          </cell>
          <cell r="F13451" t="str">
            <v>БУМАГА</v>
          </cell>
        </row>
        <row r="13452">
          <cell r="A13452" t="str">
            <v>12722</v>
          </cell>
          <cell r="B13452" t="str">
            <v>PAPSTAR</v>
          </cell>
          <cell r="E13452" t="str">
            <v>Германия</v>
          </cell>
          <cell r="F13452" t="str">
            <v>ПОЛИПРОПИЛЕН</v>
          </cell>
        </row>
        <row r="13453">
          <cell r="A13453" t="str">
            <v>16665</v>
          </cell>
          <cell r="B13453" t="str">
            <v>PAPSTAR</v>
          </cell>
          <cell r="E13453" t="str">
            <v>Германия</v>
          </cell>
          <cell r="F13453" t="str">
            <v>ПОЛИПРОПИЛЕН</v>
          </cell>
        </row>
        <row r="13454">
          <cell r="A13454" t="str">
            <v>16676</v>
          </cell>
          <cell r="B13454" t="str">
            <v>PAPSTAR</v>
          </cell>
          <cell r="C13454" t="str">
            <v xml:space="preserve"> Пики деревянные КЛОУНЫ 9см 144шт (12696)</v>
          </cell>
          <cell r="D13454" t="str">
            <v xml:space="preserve"> "144 Party picks 8 cm ""Clown"" "</v>
          </cell>
          <cell r="E13454" t="str">
            <v>Германия</v>
          </cell>
          <cell r="F13454" t="str">
            <v>ДЕРЕВО</v>
          </cell>
        </row>
        <row r="13455">
          <cell r="A13455" t="str">
            <v>16681</v>
          </cell>
          <cell r="B13455" t="str">
            <v>PAPSTAR</v>
          </cell>
          <cell r="C13455" t="str">
            <v xml:space="preserve"> Пики деревянные ФРУКТЫ 50шт 11см (16643)</v>
          </cell>
          <cell r="D13455" t="str">
            <v xml:space="preserve"> "50 Party picks 11 cm ""Fruits"" "</v>
          </cell>
          <cell r="E13455" t="str">
            <v>Германия</v>
          </cell>
          <cell r="F13455" t="str">
            <v>ДЕРЕВО</v>
          </cell>
        </row>
        <row r="13456">
          <cell r="A13456" t="str">
            <v>12663</v>
          </cell>
          <cell r="B13456" t="str">
            <v>PAPSTAR</v>
          </cell>
          <cell r="C13456" t="str">
            <v xml:space="preserve"> Пики разноцветные 10шт 9см С ДНЕМ РОЖДЕНИЯ пластик</v>
          </cell>
          <cell r="D13456" t="str">
            <v xml:space="preserve"> "10 Party picks 9 cm colours assorted ""Happy Birthday"" "</v>
          </cell>
          <cell r="E13456" t="str">
            <v>Германия</v>
          </cell>
          <cell r="F13456" t="str">
            <v>ПОЛИСТИРОЛ</v>
          </cell>
        </row>
        <row r="13457">
          <cell r="A13457" t="str">
            <v>14941</v>
          </cell>
          <cell r="B13457" t="str">
            <v>PAPSTAR</v>
          </cell>
          <cell r="C13457" t="str">
            <v xml:space="preserve"> Пики деревянные КЛОУНЫ 8см 5шт</v>
          </cell>
          <cell r="D13457" t="str">
            <v xml:space="preserve"> "5 Party picks 8 cm ""Clown"" "</v>
          </cell>
          <cell r="E13457" t="str">
            <v>Германия</v>
          </cell>
          <cell r="F13457" t="str">
            <v>ДЕРЕВО</v>
          </cell>
        </row>
        <row r="13458">
          <cell r="A13458" t="str">
            <v>16675</v>
          </cell>
          <cell r="B13458" t="str">
            <v>PAPSTAR</v>
          </cell>
          <cell r="C13458" t="str">
            <v xml:space="preserve"> Пики деревянные ЯГОДКИ 7см 144шт (16640)</v>
          </cell>
          <cell r="D13458" t="str">
            <v xml:space="preserve"> "144 Party picks 7 cm colours assorted ""Berry"" "</v>
          </cell>
          <cell r="E13458" t="str">
            <v>Германия</v>
          </cell>
          <cell r="F13458" t="str">
            <v>ДЕРЕВО</v>
          </cell>
        </row>
        <row r="13459">
          <cell r="A13459" t="str">
            <v>16761P</v>
          </cell>
          <cell r="B13459" t="str">
            <v>PAPSTAR</v>
          </cell>
          <cell r="C13459" t="str">
            <v xml:space="preserve"> Пики пластиковые МОРЕ цветные 10см 160шт</v>
          </cell>
          <cell r="D13459" t="str">
            <v xml:space="preserve"> "160 Party picks 10 cm colours assorted ""Sea fruits"" "</v>
          </cell>
          <cell r="E13459" t="str">
            <v>Германия</v>
          </cell>
          <cell r="F13459" t="str">
            <v>ПОЛИСТИРОЛ</v>
          </cell>
        </row>
        <row r="13460">
          <cell r="A13460" t="str">
            <v>19876</v>
          </cell>
          <cell r="B13460" t="str">
            <v>PAPSTAR</v>
          </cell>
          <cell r="C13460" t="str">
            <v xml:space="preserve"> Пики деревянные ФРУКТЫ 11см 10шт (14930)</v>
          </cell>
          <cell r="D13460" t="str">
            <v xml:space="preserve"> "10 Party picks 11 cm ""Fruits"" "</v>
          </cell>
          <cell r="E13460" t="str">
            <v>Германия</v>
          </cell>
          <cell r="F13460" t="str">
            <v>БУМАГА</v>
          </cell>
        </row>
        <row r="13461">
          <cell r="A13461" t="str">
            <v>14931</v>
          </cell>
          <cell r="B13461" t="str">
            <v>PAPSTAR</v>
          </cell>
          <cell r="E13461" t="str">
            <v>Германия</v>
          </cell>
          <cell r="F13461" t="str">
            <v>ПОЛИПРОПИЛЕН</v>
          </cell>
        </row>
        <row r="13462">
          <cell r="A13462" t="str">
            <v>12634</v>
          </cell>
          <cell r="B13462" t="str">
            <v>PAPSTAR</v>
          </cell>
          <cell r="C13462" t="str">
            <v xml:space="preserve"> Пики пластик ПАЛОЧКИ 8см 100шт (12677)</v>
          </cell>
          <cell r="D13462" t="str">
            <v xml:space="preserve"> 100 Party picks 8 cm colours assorted</v>
          </cell>
          <cell r="E13462" t="str">
            <v>Германия</v>
          </cell>
          <cell r="F13462" t="str">
            <v>ПОЛИСТИРОЛ</v>
          </cell>
        </row>
        <row r="13463">
          <cell r="A13463" t="str">
            <v>12735</v>
          </cell>
          <cell r="B13463" t="str">
            <v>PAPSTAR</v>
          </cell>
          <cell r="C13463" t="str">
            <v xml:space="preserve"> Зубочистки деревянные 68мм 1000шт</v>
          </cell>
          <cell r="D13463" t="str">
            <v xml:space="preserve"> 1000 Toothpicks, wood round 6,8 cm</v>
          </cell>
          <cell r="E13463" t="str">
            <v>Германия</v>
          </cell>
          <cell r="F13463" t="str">
            <v>ДЕРЕВО</v>
          </cell>
        </row>
        <row r="13464">
          <cell r="A13464" t="str">
            <v>12737</v>
          </cell>
          <cell r="B13464" t="str">
            <v>PAPSTAR</v>
          </cell>
          <cell r="C13464" t="str">
            <v xml:space="preserve"> Зубочистки деревянные в разноцветных блоках 450шт</v>
          </cell>
          <cell r="D13464" t="str">
            <v xml:space="preserve"> 450 Toothpicks, wood round 6,8 cm in box</v>
          </cell>
          <cell r="E13464" t="str">
            <v>Германия</v>
          </cell>
          <cell r="F13464" t="str">
            <v>ДЕРЕВО</v>
          </cell>
        </row>
        <row r="13465">
          <cell r="A13465" t="str">
            <v>14940</v>
          </cell>
          <cell r="B13465" t="str">
            <v>PAPSTAR</v>
          </cell>
          <cell r="C13465" t="str">
            <v xml:space="preserve"> Пики пластик МЕЧИ 7см 30шт</v>
          </cell>
          <cell r="D13465" t="str">
            <v xml:space="preserve"> "30 Party picks 7 cm colours assorted ""Sword"" "</v>
          </cell>
          <cell r="E13465" t="str">
            <v>Германия</v>
          </cell>
          <cell r="F13465" t="str">
            <v>ПОЛИСТИРОЛ</v>
          </cell>
        </row>
        <row r="13466">
          <cell r="A13466" t="str">
            <v>16679</v>
          </cell>
          <cell r="B13466" t="str">
            <v>PAPSTAR</v>
          </cell>
          <cell r="C13466" t="str">
            <v xml:space="preserve"> Пики деревянные ЗОНТИК 8см 144шт (12668)</v>
          </cell>
          <cell r="D13466" t="str">
            <v xml:space="preserve"> "144 Party picks 10 cm ""Ice-cream umbrellas"" "</v>
          </cell>
          <cell r="E13466" t="str">
            <v>Германия</v>
          </cell>
          <cell r="F13466" t="str">
            <v>ДЕРЕВО</v>
          </cell>
        </row>
        <row r="13467">
          <cell r="A13467" t="str">
            <v>12694</v>
          </cell>
          <cell r="B13467" t="str">
            <v>PAPSTAR</v>
          </cell>
          <cell r="C13467" t="str">
            <v xml:space="preserve"> Зубочистки деревянные 61мм в диспенсере 190шт</v>
          </cell>
          <cell r="D13467" t="str">
            <v xml:space="preserve"> 190 Toothpicks, wood round 6,5 cm in dispenser</v>
          </cell>
          <cell r="E13467" t="str">
            <v>Германия</v>
          </cell>
          <cell r="F13467" t="str">
            <v>ДЕРЕВО</v>
          </cell>
        </row>
        <row r="13468">
          <cell r="A13468" t="str">
            <v>17283</v>
          </cell>
          <cell r="B13468" t="str">
            <v>PAPSTAR</v>
          </cell>
          <cell r="C13468" t="str">
            <v xml:space="preserve"> Салфетки 3-х слойные 33х33см 20шт КЛОУН</v>
          </cell>
          <cell r="D13468" t="str">
            <v xml:space="preserve"> "20 Napkins, 3-ply 1/4 fold 33 cm x 33 cm ""Clown face"" "</v>
          </cell>
          <cell r="E13468" t="str">
            <v>Германия</v>
          </cell>
          <cell r="F13468" t="str">
            <v>САНИТАРНО-ГИГИЕНИЧЕСКАЯ БУМАГА</v>
          </cell>
        </row>
        <row r="13469">
          <cell r="A13469" t="str">
            <v>12196</v>
          </cell>
          <cell r="B13469" t="str">
            <v>PAPSTAR</v>
          </cell>
          <cell r="E13469" t="str">
            <v>Германия</v>
          </cell>
          <cell r="F13469" t="str">
            <v>ПОЛИСТИРОЛ</v>
          </cell>
        </row>
        <row r="13470">
          <cell r="A13470" t="str">
            <v>12197</v>
          </cell>
          <cell r="B13470" t="str">
            <v>PAPSTAR</v>
          </cell>
          <cell r="E13470" t="str">
            <v>Германия</v>
          </cell>
          <cell r="F13470" t="str">
            <v>ПОЛИСТИРОЛ</v>
          </cell>
        </row>
        <row r="13471">
          <cell r="A13471" t="str">
            <v>12702</v>
          </cell>
          <cell r="B13471" t="str">
            <v>PAPSTAR</v>
          </cell>
          <cell r="E13471" t="str">
            <v>Германия</v>
          </cell>
          <cell r="F13471" t="str">
            <v>ПОЛИПРОПИЛЕН</v>
          </cell>
        </row>
        <row r="13472">
          <cell r="A13472" t="str">
            <v>12718</v>
          </cell>
          <cell r="B13472" t="str">
            <v>PAPSTAR</v>
          </cell>
          <cell r="E13472" t="str">
            <v>Германия</v>
          </cell>
          <cell r="F13472" t="str">
            <v>ПОЛИПРОПИЛЕН</v>
          </cell>
        </row>
        <row r="13473">
          <cell r="A13473" t="str">
            <v>16740</v>
          </cell>
          <cell r="B13473" t="str">
            <v>PAPSTAR</v>
          </cell>
          <cell r="C13473" t="str">
            <v xml:space="preserve"> Пики деревянные МОРСКИЕ ЖИТЕЛИ с дождиком 6шт 24см</v>
          </cell>
          <cell r="D13473" t="str">
            <v xml:space="preserve"> "6 Party picks 24 cm colours assorted ""Ocean Stars"" with palms "</v>
          </cell>
          <cell r="E13473" t="str">
            <v>Германия</v>
          </cell>
          <cell r="F13473" t="str">
            <v>ДЕРЕВО</v>
          </cell>
        </row>
        <row r="13474">
          <cell r="A13474" t="str">
            <v>11861</v>
          </cell>
          <cell r="B13474" t="str">
            <v>PAPSTAR</v>
          </cell>
          <cell r="E13474" t="str">
            <v>Германия</v>
          </cell>
          <cell r="F13474" t="str">
            <v>КАРТОН</v>
          </cell>
        </row>
        <row r="13475">
          <cell r="A13475" t="str">
            <v>12156</v>
          </cell>
          <cell r="B13475" t="str">
            <v>PAPSTAR</v>
          </cell>
          <cell r="E13475" t="str">
            <v>Германия</v>
          </cell>
          <cell r="F13475" t="str">
            <v>ПОЛИСТИРОЛ</v>
          </cell>
        </row>
        <row r="13476">
          <cell r="A13476" t="str">
            <v>12163</v>
          </cell>
          <cell r="B13476" t="str">
            <v>PAPSTAR</v>
          </cell>
          <cell r="E13476" t="str">
            <v>Германия</v>
          </cell>
          <cell r="F13476" t="str">
            <v>ПОЛИСТИРОЛ</v>
          </cell>
        </row>
        <row r="13477">
          <cell r="A13477" t="str">
            <v>14826</v>
          </cell>
          <cell r="B13477" t="str">
            <v>PAPSTAR</v>
          </cell>
          <cell r="E13477" t="str">
            <v>Германия</v>
          </cell>
          <cell r="F13477" t="str">
            <v>КАРТОН</v>
          </cell>
        </row>
        <row r="13478">
          <cell r="A13478" t="str">
            <v>18040</v>
          </cell>
          <cell r="B13478" t="str">
            <v>PAPSTAR</v>
          </cell>
          <cell r="E13478" t="str">
            <v>Германия</v>
          </cell>
          <cell r="F13478" t="str">
            <v>ПОЛИСТИРОЛ</v>
          </cell>
        </row>
        <row r="13479">
          <cell r="A13479" t="str">
            <v>12754</v>
          </cell>
          <cell r="B13479" t="str">
            <v>PAPSTAR</v>
          </cell>
          <cell r="C13479" t="str">
            <v xml:space="preserve"> Зубочистки деревянные в диспенсере 260шт 6.5см</v>
          </cell>
          <cell r="D13479" t="str">
            <v xml:space="preserve"> 260 Toothpicks, wood round 6,5 cm in dispenser with rotating seal</v>
          </cell>
          <cell r="E13479" t="str">
            <v>Германия</v>
          </cell>
          <cell r="F13479" t="str">
            <v>ДЕРЕВО</v>
          </cell>
        </row>
        <row r="13480">
          <cell r="A13480" t="str">
            <v>16751</v>
          </cell>
          <cell r="B13480" t="str">
            <v>PAPSTAR</v>
          </cell>
          <cell r="C13480" t="str">
            <v xml:space="preserve"> Пики деревянные СЕРДЦА красные 22см 100шт</v>
          </cell>
          <cell r="D13480" t="str">
            <v xml:space="preserve"> "100 Party picks 22 cm red ""Amore"" "</v>
          </cell>
          <cell r="E13480" t="str">
            <v>Германия</v>
          </cell>
          <cell r="F13480" t="str">
            <v>ДЕРЕВО</v>
          </cell>
        </row>
        <row r="13481">
          <cell r="A13481" t="str">
            <v>19054</v>
          </cell>
          <cell r="B13481" t="str">
            <v>PAPSTAR</v>
          </cell>
          <cell r="C13481" t="str">
            <v xml:space="preserve"> Пики деревянные ФЕЙЕРВЕРК цветные 24см 10шт</v>
          </cell>
          <cell r="D13481" t="str">
            <v xml:space="preserve"> "10 Party picks 24 cm ""Fireworks"" multicolor "</v>
          </cell>
          <cell r="E13481" t="str">
            <v>Германия</v>
          </cell>
          <cell r="F13481" t="str">
            <v>ДЕРЕВО</v>
          </cell>
        </row>
        <row r="13482">
          <cell r="A13482" t="str">
            <v>16672</v>
          </cell>
          <cell r="B13482" t="str">
            <v>PAPSTAR</v>
          </cell>
          <cell r="C13482" t="str">
            <v xml:space="preserve"> Пики пластик ТУЗЫ 8.5см 1000шт (12644)</v>
          </cell>
          <cell r="D13482" t="str">
            <v xml:space="preserve"> "1000 Party picks 8,5 cm colours assorted ""Skat"" "</v>
          </cell>
          <cell r="E13482" t="str">
            <v>Германия</v>
          </cell>
          <cell r="F13482" t="str">
            <v>ПОЛИСТИРОЛ</v>
          </cell>
        </row>
        <row r="13483">
          <cell r="A13483" t="str">
            <v>16703</v>
          </cell>
          <cell r="B13483" t="str">
            <v>PAPSTAR</v>
          </cell>
          <cell r="C13483" t="str">
            <v xml:space="preserve"> Соломка гибкая в полоску 1000шт 24см</v>
          </cell>
          <cell r="D13483" t="str">
            <v xml:space="preserve"> 1000 Flexible drinking straws ? 5 mm · 24 cm transparent striped</v>
          </cell>
          <cell r="E13483" t="str">
            <v>Германия</v>
          </cell>
          <cell r="F13483" t="str">
            <v>ПОЛИПРОПИЛЕН</v>
          </cell>
        </row>
        <row r="13484">
          <cell r="A13484" t="str">
            <v>16744</v>
          </cell>
          <cell r="B13484" t="str">
            <v>PAPSTAR</v>
          </cell>
          <cell r="C13484" t="str">
            <v xml:space="preserve"> Соломка питьевая в полоску 21см 500шт (12723)</v>
          </cell>
          <cell r="D13484" t="str">
            <v xml:space="preserve"> "500 Shake straws ? 7 mm · 21 cm red/white ""Striped"" "</v>
          </cell>
          <cell r="E13484" t="str">
            <v>Германия</v>
          </cell>
          <cell r="F13484" t="str">
            <v>ПОЛИПРОПИЛЕН</v>
          </cell>
        </row>
        <row r="13485">
          <cell r="A13485" t="str">
            <v>16752</v>
          </cell>
          <cell r="B13485" t="str">
            <v>PAPSTAR</v>
          </cell>
          <cell r="C13485" t="str">
            <v xml:space="preserve"> Пики деревянные ЗОНТ цветные 20см 50шт</v>
          </cell>
          <cell r="D13485" t="str">
            <v xml:space="preserve"> "50 Party picks 20 cm ""Jumbo - Ice-cream umbrellas"" "</v>
          </cell>
          <cell r="E13485" t="str">
            <v>Германия</v>
          </cell>
          <cell r="F13485" t="str">
            <v>ДЕРЕВО</v>
          </cell>
        </row>
        <row r="13486">
          <cell r="A13486" t="str">
            <v>19347</v>
          </cell>
          <cell r="B13486" t="str">
            <v>PAPSTAR</v>
          </cell>
          <cell r="C13486" t="str">
            <v xml:space="preserve"> Пики пластик КАНАПЕ 8см 500шт (12679)(16673)</v>
          </cell>
          <cell r="D13486" t="str">
            <v xml:space="preserve"> "500 Party picks 8 cm colours assorted ""Round head"" "</v>
          </cell>
          <cell r="E13486" t="str">
            <v>Германия</v>
          </cell>
          <cell r="F13486" t="str">
            <v>ПОЛИСТИРОЛ</v>
          </cell>
        </row>
        <row r="13487">
          <cell r="A13487" t="str">
            <v>12681</v>
          </cell>
          <cell r="B13487" t="str">
            <v>PAPSTAR</v>
          </cell>
          <cell r="E13487" t="str">
            <v>Германия</v>
          </cell>
          <cell r="F13487" t="str">
            <v>ПОЛИПРОПИЛЕН</v>
          </cell>
        </row>
        <row r="13488">
          <cell r="A13488" t="str">
            <v>16188</v>
          </cell>
          <cell r="B13488" t="str">
            <v>PAPSTAR</v>
          </cell>
          <cell r="C13488" t="str">
            <v xml:space="preserve"> Скатерть бумажная тисненная 1.2х1.8м ПОЛЕВЫЕ ЦВЕТЫ в рулоне</v>
          </cell>
          <cell r="D13488" t="str">
            <v xml:space="preserve"> "Tablecloth, cloth-like, Airlaid 120 cm x 180 cm ""Flower range"" varnished "</v>
          </cell>
          <cell r="E13488" t="str">
            <v>Германия</v>
          </cell>
          <cell r="F13488" t="str">
            <v>ТКАНЬ</v>
          </cell>
        </row>
        <row r="13489">
          <cell r="A13489" t="str">
            <v>12662</v>
          </cell>
          <cell r="B13489" t="str">
            <v>PAPSTAR</v>
          </cell>
          <cell r="C13489" t="str">
            <v xml:space="preserve"> Пики деревянные ЗОНТИК 8см 6шт</v>
          </cell>
          <cell r="D13489" t="str">
            <v xml:space="preserve"> "6 Party picks 10 cm ""Ice-cream umbrellas"" "</v>
          </cell>
          <cell r="E13489" t="str">
            <v>Германия</v>
          </cell>
          <cell r="F13489" t="str">
            <v>ДЕРЕВО</v>
          </cell>
        </row>
        <row r="13490">
          <cell r="A13490" t="str">
            <v>14748</v>
          </cell>
          <cell r="B13490" t="str">
            <v>PAPSTAR</v>
          </cell>
          <cell r="E13490" t="str">
            <v>Германия</v>
          </cell>
          <cell r="F13490" t="str">
            <v>КАРТОН</v>
          </cell>
        </row>
        <row r="13491">
          <cell r="A13491" t="str">
            <v>14823</v>
          </cell>
          <cell r="B13491" t="str">
            <v>PAPSTAR</v>
          </cell>
          <cell r="E13491" t="str">
            <v>Германия</v>
          </cell>
          <cell r="F13491" t="str">
            <v>КАРТОН</v>
          </cell>
        </row>
        <row r="13492">
          <cell r="A13492" t="str">
            <v>16666</v>
          </cell>
          <cell r="B13492" t="str">
            <v>PAPSTAR</v>
          </cell>
          <cell r="E13492" t="str">
            <v>Германия</v>
          </cell>
          <cell r="F13492" t="str">
            <v>ПОЛИПРОПИЛЕН</v>
          </cell>
        </row>
        <row r="13493">
          <cell r="A13493" t="str">
            <v>16739</v>
          </cell>
          <cell r="B13493" t="str">
            <v>PAPSTAR</v>
          </cell>
          <cell r="C13493" t="str">
            <v xml:space="preserve"> Пики деревянные ЗОНТИК-МОРСКИЕ ЖИТЕЛИ 6шт 10см</v>
          </cell>
          <cell r="D13493" t="str">
            <v xml:space="preserve"> "6 Deco Picks ""Ice-cream umbrella"" 10 cm ""Ocean Stars"" "</v>
          </cell>
          <cell r="E13493" t="str">
            <v>Германия</v>
          </cell>
          <cell r="F13493" t="str">
            <v>ДЕРЕВО</v>
          </cell>
        </row>
        <row r="13494">
          <cell r="A13494" t="str">
            <v>14956</v>
          </cell>
          <cell r="B13494" t="str">
            <v>PAPSTAR</v>
          </cell>
          <cell r="C13494" t="str">
            <v xml:space="preserve"> Пики пластик разноцветные 9см 40шт</v>
          </cell>
          <cell r="D13494" t="str">
            <v xml:space="preserve"> "40 Party picks 9 cm colours assorted ""Bowle"" "</v>
          </cell>
          <cell r="E13494" t="str">
            <v>Германия</v>
          </cell>
          <cell r="F13494" t="str">
            <v>ПОЛИСТИРОЛ</v>
          </cell>
        </row>
        <row r="13495">
          <cell r="A13495" t="str">
            <v>14958</v>
          </cell>
          <cell r="B13495" t="str">
            <v>PAPSTAR</v>
          </cell>
          <cell r="C13495" t="str">
            <v xml:space="preserve"> Пики пластик СЕРДЦЕ 8.5см 50шт</v>
          </cell>
          <cell r="D13495" t="str">
            <v xml:space="preserve"> "50 Party picks 8,5 cm colours assorted ""Heart"" "</v>
          </cell>
          <cell r="E13495" t="str">
            <v>Германия</v>
          </cell>
          <cell r="F13495" t="str">
            <v>ПОЛИСТИРОЛ</v>
          </cell>
        </row>
        <row r="13496">
          <cell r="A13496" t="str">
            <v>14959</v>
          </cell>
          <cell r="B13496" t="str">
            <v>PAPSTAR</v>
          </cell>
          <cell r="C13496" t="str">
            <v xml:space="preserve"> Вилки для коктейля 10см 20шт</v>
          </cell>
          <cell r="D13496" t="str">
            <v xml:space="preserve"> 20 Cocktail forks 10 cm colours assorted</v>
          </cell>
          <cell r="E13496" t="str">
            <v>Германия</v>
          </cell>
          <cell r="F13496" t="str">
            <v>ПОЛИСТИРОЛ</v>
          </cell>
        </row>
        <row r="13497">
          <cell r="A13497" t="str">
            <v>16724</v>
          </cell>
          <cell r="B13497" t="str">
            <v>PAPSTAR</v>
          </cell>
          <cell r="E13497" t="str">
            <v>Германия</v>
          </cell>
          <cell r="F13497" t="str">
            <v>ПОЛИПРОПИЛЕН</v>
          </cell>
        </row>
        <row r="13498">
          <cell r="A13498" t="str">
            <v>18605</v>
          </cell>
          <cell r="B13498" t="str">
            <v>PAPSTAR</v>
          </cell>
          <cell r="E13498" t="str">
            <v>Германия</v>
          </cell>
          <cell r="F13498" t="str">
            <v>ПОЛИПРОПИЛЕН</v>
          </cell>
        </row>
        <row r="13499">
          <cell r="A13499" t="str">
            <v>12678</v>
          </cell>
          <cell r="B13499" t="str">
            <v>PAPSTAR</v>
          </cell>
          <cell r="E13499" t="str">
            <v>Германия</v>
          </cell>
          <cell r="F13499" t="str">
            <v>ПОЛИПРОПИЛЕН</v>
          </cell>
        </row>
        <row r="13500">
          <cell r="A13500" t="str">
            <v>16662</v>
          </cell>
          <cell r="B13500" t="str">
            <v>PAPSTAR</v>
          </cell>
          <cell r="C13500" t="str">
            <v xml:space="preserve"> Соломка питьевая гибкая ФЕЙЕРВЕРК 24см 100шт (12685)</v>
          </cell>
          <cell r="D13500" t="str">
            <v xml:space="preserve"> 100 Flexible drinking straws 5mm 24 cm Fireworks</v>
          </cell>
          <cell r="E13500" t="str">
            <v>Германия</v>
          </cell>
          <cell r="F13500" t="str">
            <v>ПОЛИПРОПИЛЕН</v>
          </cell>
        </row>
        <row r="13501">
          <cell r="A13501" t="str">
            <v>16693</v>
          </cell>
          <cell r="B13501" t="str">
            <v>PAPSTAR</v>
          </cell>
          <cell r="C13501" t="str">
            <v xml:space="preserve"> Пики пластик разноцветные ВИЛОЧКА 11см 250шт (12658)</v>
          </cell>
          <cell r="D13501" t="str">
            <v xml:space="preserve"> 250 Cocktail forks 11 cm colours assorted</v>
          </cell>
          <cell r="E13501" t="str">
            <v>Германия</v>
          </cell>
          <cell r="F13501" t="str">
            <v>ПОЛИСТИРОЛ</v>
          </cell>
        </row>
        <row r="13502">
          <cell r="A13502" t="str">
            <v>12647</v>
          </cell>
          <cell r="B13502" t="str">
            <v>PAPSTAR</v>
          </cell>
          <cell r="C13502" t="str">
            <v xml:space="preserve"> Пики пластик ШПАГИ 7.5см 500шт</v>
          </cell>
          <cell r="D13502" t="str">
            <v xml:space="preserve"> "500 Party picks 7 cm colours assorted ""Sword"" "</v>
          </cell>
          <cell r="E13502" t="str">
            <v>Германия</v>
          </cell>
          <cell r="F13502" t="str">
            <v>ПОЛИСТИРОЛ</v>
          </cell>
        </row>
        <row r="13503">
          <cell r="A13503" t="str">
            <v>16776</v>
          </cell>
          <cell r="B13503" t="str">
            <v>PAPSTAR</v>
          </cell>
          <cell r="C13503" t="str">
            <v xml:space="preserve"> Пики пластик СЕРДЦА 8.5см 250шт (16671)(12657)</v>
          </cell>
          <cell r="D13503" t="str">
            <v xml:space="preserve"> "250 Party picks 8,5 cm colours assorted ""Heart"" "</v>
          </cell>
          <cell r="E13503" t="str">
            <v>Германия</v>
          </cell>
          <cell r="F13503" t="str">
            <v>ПОЛИСТИРОЛ</v>
          </cell>
        </row>
        <row r="13504">
          <cell r="A13504" t="str">
            <v>19878</v>
          </cell>
          <cell r="B13504" t="str">
            <v>PAPSTAR</v>
          </cell>
          <cell r="E13504" t="str">
            <v>Германия</v>
          </cell>
          <cell r="F13504" t="str">
            <v>ПОЛИПРОПИЛЕН</v>
          </cell>
        </row>
        <row r="13505">
          <cell r="A13505" t="str">
            <v>14864</v>
          </cell>
          <cell r="B13505" t="str">
            <v>PAPSTAR</v>
          </cell>
          <cell r="C13505" t="str">
            <v xml:space="preserve"> Соломка гибкая 6шт d=24см МЕЛЬНИЦА</v>
          </cell>
          <cell r="D13505" t="str">
            <v xml:space="preserve"> "6 Flexible drinking straws 24 cm colours assorted ""Wind mill"" "</v>
          </cell>
          <cell r="E13505" t="str">
            <v>Германия</v>
          </cell>
          <cell r="F13505" t="str">
            <v>ПОЛИПРОПИЛЕН</v>
          </cell>
        </row>
        <row r="13506">
          <cell r="A13506" t="str">
            <v>16736</v>
          </cell>
          <cell r="B13506" t="str">
            <v>PAPSTAR</v>
          </cell>
          <cell r="E13506" t="str">
            <v>Германия</v>
          </cell>
          <cell r="F13506" t="str">
            <v>ПОЛИПРОПИЛЕН</v>
          </cell>
        </row>
        <row r="13507">
          <cell r="A13507" t="str">
            <v>16738</v>
          </cell>
          <cell r="B13507" t="str">
            <v>PAPSTAR</v>
          </cell>
          <cell r="E13507" t="str">
            <v>Германия</v>
          </cell>
          <cell r="F13507" t="str">
            <v>ПОЛИПРОПИЛЕН</v>
          </cell>
        </row>
        <row r="13508">
          <cell r="A13508" t="str">
            <v>19875</v>
          </cell>
          <cell r="B13508" t="str">
            <v>PAPSTAR</v>
          </cell>
          <cell r="E13508" t="str">
            <v>Германия</v>
          </cell>
          <cell r="F13508" t="str">
            <v>ПОЛИПРОПИЛЕН</v>
          </cell>
        </row>
        <row r="13509">
          <cell r="A13509" t="str">
            <v>12887</v>
          </cell>
          <cell r="B13509" t="str">
            <v>PAPSTAR</v>
          </cell>
          <cell r="C13509" t="str">
            <v xml:space="preserve"> Салфетки 3-х слойные 33х33см 20шт ПУНТИНИ</v>
          </cell>
          <cell r="D13509" t="str">
            <v xml:space="preserve"> "20 Napkins, 3-ply 1/4 fold 33 cm x 33 cm ""Good luck"" "</v>
          </cell>
          <cell r="E13509" t="str">
            <v>Германия</v>
          </cell>
          <cell r="F13509" t="str">
            <v>САНИТАРНО-ГИГИЕНИЧЕСКАЯ БУМАГА</v>
          </cell>
        </row>
        <row r="13510">
          <cell r="A13510" t="str">
            <v>12927</v>
          </cell>
          <cell r="B13510" t="str">
            <v>PAPSTAR</v>
          </cell>
          <cell r="C13510" t="str">
            <v xml:space="preserve"> Салфетки 3-х слойные 33х33см 20шт ПАТИ синие</v>
          </cell>
          <cell r="D13510" t="str">
            <v xml:space="preserve"> "20 Napkins, 3-ply 1/4 fold 33 cm x 33 cm ""Party"" "</v>
          </cell>
          <cell r="E13510" t="str">
            <v>Германия</v>
          </cell>
          <cell r="F13510" t="str">
            <v>САНИТАРНО-ГИГИЕНИЧЕСКАЯ БУМАГА</v>
          </cell>
        </row>
        <row r="13511">
          <cell r="A13511" t="str">
            <v>14271</v>
          </cell>
          <cell r="B13511" t="str">
            <v>PAPSTAR</v>
          </cell>
          <cell r="C13511" t="str">
            <v xml:space="preserve"> Салфетки 3-х слойные 25х25см 20шт бордо</v>
          </cell>
          <cell r="D13511" t="str">
            <v xml:space="preserve"> 20 Napkins, 3-ply 1/4 fold 25 cm x 25 cm bordeaux</v>
          </cell>
          <cell r="E13511" t="str">
            <v>Германия</v>
          </cell>
          <cell r="F13511" t="str">
            <v>САНИТАРНО-ГИГИЕНИЧЕСКАЯ БУМАГА</v>
          </cell>
        </row>
        <row r="13512">
          <cell r="A13512" t="str">
            <v>14278</v>
          </cell>
          <cell r="B13512" t="str">
            <v>PAPSTAR</v>
          </cell>
          <cell r="C13512" t="str">
            <v xml:space="preserve"> Салфетки 3-х слойные 25х25см 20шт желтые</v>
          </cell>
          <cell r="D13512" t="str">
            <v xml:space="preserve"> 20 Napkins, 3-ply 1/4 fold 25 cm x 25 cm yellow</v>
          </cell>
          <cell r="E13512" t="str">
            <v>Германия</v>
          </cell>
          <cell r="F13512" t="str">
            <v>САНИТАРНО-ГИГИЕНИЧЕСКАЯ БУМАГА</v>
          </cell>
        </row>
        <row r="13513">
          <cell r="A13513" t="str">
            <v>17386</v>
          </cell>
          <cell r="B13513" t="str">
            <v>PAPSTAR</v>
          </cell>
          <cell r="C13513" t="str">
            <v xml:space="preserve"> Салфетки 3-х слойные 33х33см 20шт ОРХИДЕЯ</v>
          </cell>
          <cell r="D13513" t="str">
            <v xml:space="preserve"> "20 Napkins, 3-ply 1/4 fold 33 cm x 33 cm ""Orchid twig"" "</v>
          </cell>
          <cell r="E13513" t="str">
            <v>Германия</v>
          </cell>
          <cell r="F13513" t="str">
            <v>САНИТАРНО-ГИГИЕНИЧЕСКАЯ БУМАГА</v>
          </cell>
        </row>
        <row r="13514">
          <cell r="A13514" t="str">
            <v>12434</v>
          </cell>
          <cell r="B13514" t="str">
            <v>PAPSTAR</v>
          </cell>
          <cell r="C13514" t="str">
            <v xml:space="preserve"> Салфетки 3-х слойные 33х33см 20шт кремовые</v>
          </cell>
          <cell r="D13514" t="str">
            <v xml:space="preserve"> 20 Napkins, 3-ply 1/4 fold 33 cm x 33 cm cream</v>
          </cell>
          <cell r="E13514" t="str">
            <v>Германия</v>
          </cell>
          <cell r="F13514" t="str">
            <v>САНИТАРНО-ГИГИЕНИЧЕСКАЯ БУМАГА</v>
          </cell>
        </row>
        <row r="13515">
          <cell r="A13515" t="str">
            <v>14273P</v>
          </cell>
          <cell r="B13515" t="str">
            <v>PAPSTAR</v>
          </cell>
          <cell r="C13515" t="str">
            <v xml:space="preserve"> Салфетки 3-х слойные 25х25см 20шт голубые</v>
          </cell>
          <cell r="D13515" t="str">
            <v xml:space="preserve"> 20 Napkins, 3-ply 1/4 fold 25 cm x 25 cm blue</v>
          </cell>
          <cell r="E13515" t="str">
            <v>Германия</v>
          </cell>
          <cell r="F13515" t="str">
            <v>САНИТАРНО-ГИГИЕНИЧЕСКАЯ БУМАГА</v>
          </cell>
        </row>
        <row r="13516">
          <cell r="A13516" t="str">
            <v>17312P</v>
          </cell>
          <cell r="B13516" t="str">
            <v>PAPSTAR</v>
          </cell>
          <cell r="C13516" t="str">
            <v xml:space="preserve"> Салфетки 3-х слойные 33х33см 20шт СТРЕЛИЦИЯ</v>
          </cell>
          <cell r="D13516" t="str">
            <v xml:space="preserve"> "20 Napkins, 3-ply 1/4 fold 33 cm x 33 cm ""Strelizi"</v>
          </cell>
          <cell r="E13516" t="str">
            <v>Германия</v>
          </cell>
          <cell r="F13516" t="str">
            <v>САНИТАРНО-ГИГИЕНИЧЕСКАЯ БУМАГА</v>
          </cell>
        </row>
        <row r="13517">
          <cell r="A13517" t="str">
            <v>11204</v>
          </cell>
          <cell r="B13517" t="str">
            <v>PAPSTAR</v>
          </cell>
          <cell r="C13517" t="str">
            <v xml:space="preserve"> Стопка пластик 0.1л прозрачная 30шт</v>
          </cell>
          <cell r="D13517" t="str">
            <v xml:space="preserve"> 30 Fingerfood - Becher cu 0 4 cm, 7,5 cm • klar clear</v>
          </cell>
          <cell r="E13517" t="str">
            <v>Неоднозначность</v>
          </cell>
          <cell r="F13517" t="str">
            <v>ПОЛИСТИРОЛ</v>
          </cell>
        </row>
        <row r="13518">
          <cell r="A13518" t="str">
            <v>11207</v>
          </cell>
          <cell r="B13518" t="str">
            <v>PAPSTAR</v>
          </cell>
          <cell r="C13518" t="str">
            <v xml:space="preserve"> Ложка пластик 12см прозрачная 50шт</v>
          </cell>
          <cell r="D13518" t="str">
            <v xml:space="preserve"> 50 Fingerfood -Asia Loffel asia spoons 12 cm • klar clear</v>
          </cell>
          <cell r="E13518" t="str">
            <v>Неоднозначность</v>
          </cell>
          <cell r="F13518" t="str">
            <v>ПОЛИСТИРОЛ</v>
          </cell>
        </row>
        <row r="13519">
          <cell r="A13519" t="str">
            <v>11208</v>
          </cell>
          <cell r="B13519" t="str">
            <v>PAPSTAR</v>
          </cell>
          <cell r="C13519" t="str">
            <v xml:space="preserve"> Тарелка квадратная пластик 7х7см прозрачная 50шт</v>
          </cell>
          <cell r="D13519" t="str">
            <v xml:space="preserve"> 50 Fingerfood - Teller plates 7 cm x 7 cm • klar clear</v>
          </cell>
          <cell r="E13519" t="str">
            <v>Неоднозначность</v>
          </cell>
          <cell r="F13519" t="str">
            <v>ПОЛИСТИРОЛ</v>
          </cell>
        </row>
        <row r="13520">
          <cell r="A13520" t="str">
            <v>12215</v>
          </cell>
          <cell r="B13520" t="str">
            <v>PAPSTAR</v>
          </cell>
          <cell r="E13520" t="str">
            <v>Германия</v>
          </cell>
          <cell r="F13520" t="str">
            <v>ПОЛИСТИРОЛ</v>
          </cell>
        </row>
        <row r="13521">
          <cell r="A13521" t="str">
            <v>12300</v>
          </cell>
          <cell r="B13521" t="str">
            <v>PAPSTAR</v>
          </cell>
          <cell r="C13521" t="str">
            <v xml:space="preserve"> Салфетки тисненные 33х33см 100шт белые</v>
          </cell>
          <cell r="D13521" t="str">
            <v xml:space="preserve"> 100 Napkins, 1-ply 1/4 fold 33 cm x 33 cm white</v>
          </cell>
          <cell r="E13521" t="str">
            <v>Германия</v>
          </cell>
          <cell r="F13521" t="str">
            <v>САНИТАРНО-ГИГИЕНИЧЕСКАЯ БУМАГА</v>
          </cell>
        </row>
        <row r="13522">
          <cell r="A13522" t="str">
            <v>11203</v>
          </cell>
          <cell r="B13522" t="str">
            <v>PAPSTAR</v>
          </cell>
          <cell r="C13522" t="str">
            <v xml:space="preserve"> Вилка пластик 10см прозрачная 50шт</v>
          </cell>
          <cell r="D13522" t="str">
            <v xml:space="preserve"> 50 Fingerfood - Forks 10 cm crystal clear</v>
          </cell>
          <cell r="E13522" t="str">
            <v>Неоднозначность</v>
          </cell>
          <cell r="F13522" t="str">
            <v>ПОЛИСТИРОЛ</v>
          </cell>
        </row>
        <row r="13523">
          <cell r="A13523" t="str">
            <v>11206</v>
          </cell>
          <cell r="B13523" t="str">
            <v>PAPSTAR</v>
          </cell>
          <cell r="C13523" t="str">
            <v xml:space="preserve"> Миска круглая пластик 7.2см прозрачная 50шт</v>
          </cell>
          <cell r="D13523" t="str">
            <v xml:space="preserve"> 50 Fingerfood -Schalen, rund dishes, round 0 7,2 cm, 3 cm • klar clear</v>
          </cell>
          <cell r="E13523" t="str">
            <v>Неоднозначность</v>
          </cell>
          <cell r="F13523" t="str">
            <v>ПОЛИСТИРОЛ</v>
          </cell>
        </row>
        <row r="13524">
          <cell r="A13524" t="str">
            <v>11209</v>
          </cell>
          <cell r="B13524" t="str">
            <v>PAPSTAR</v>
          </cell>
          <cell r="C13524" t="str">
            <v xml:space="preserve"> Тарелка треугольная пластик 2х8.6х7.8см прозрачная 50шт</v>
          </cell>
          <cell r="D13524" t="str">
            <v xml:space="preserve"> 50 Fingerfood - Dreieckschalen Triangular dishes 2 cm x 8,6 cm x 7,8 cm klar clear</v>
          </cell>
          <cell r="E13524" t="str">
            <v>Неоднозначность</v>
          </cell>
          <cell r="F13524" t="str">
            <v>ПОЛИСТИРОЛ</v>
          </cell>
        </row>
        <row r="13525">
          <cell r="A13525" t="str">
            <v>11980</v>
          </cell>
          <cell r="B13525" t="str">
            <v>PAPSTAR</v>
          </cell>
          <cell r="E13525" t="str">
            <v>Неоднозначность</v>
          </cell>
          <cell r="F13525" t="str">
            <v>КАРТОН</v>
          </cell>
        </row>
        <row r="13526">
          <cell r="A13526" t="str">
            <v>16743</v>
          </cell>
          <cell r="B13526" t="str">
            <v>PAPSTAR</v>
          </cell>
          <cell r="E13526" t="str">
            <v>Германия</v>
          </cell>
          <cell r="F13526" t="str">
            <v>ПОЛИПРОПИЛЕН</v>
          </cell>
        </row>
        <row r="13527">
          <cell r="A13527" t="str">
            <v>19053</v>
          </cell>
          <cell r="B13527" t="str">
            <v>PAPSTAR</v>
          </cell>
          <cell r="C13527" t="str">
            <v xml:space="preserve"> Пики деревянные декоративные ПРИВИДЕНИЕ цветные 20см 6шт</v>
          </cell>
          <cell r="D13527" t="str">
            <v xml:space="preserve"> "6 Party picks 20 cm ""Ghosts"" "</v>
          </cell>
          <cell r="E13527" t="str">
            <v>Германия</v>
          </cell>
          <cell r="F13527" t="str">
            <v>ДЕРЕВО</v>
          </cell>
        </row>
        <row r="13528">
          <cell r="A13528" t="str">
            <v>16587</v>
          </cell>
          <cell r="B13528" t="str">
            <v>PAPSTAR</v>
          </cell>
          <cell r="E13528" t="str">
            <v>Германия</v>
          </cell>
          <cell r="F13528" t="str">
            <v>БАМБУК</v>
          </cell>
        </row>
        <row r="13529">
          <cell r="A13529" t="str">
            <v>16756P</v>
          </cell>
          <cell r="B13529" t="str">
            <v>PAPSTAR</v>
          </cell>
          <cell r="E13529" t="str">
            <v>Германия</v>
          </cell>
          <cell r="F13529" t="str">
            <v>ПОЛИПРОПИЛЕН</v>
          </cell>
        </row>
        <row r="13530">
          <cell r="A13530" t="str">
            <v>19055</v>
          </cell>
          <cell r="B13530" t="str">
            <v>PAPSTAR</v>
          </cell>
          <cell r="C13530" t="str">
            <v xml:space="preserve"> Пики деревянные декоративные КОЛПАК цветные 15см 6шт</v>
          </cell>
          <cell r="D13530" t="str">
            <v xml:space="preserve"> "6 Party picks 15 cm ""Clown - hat"" "</v>
          </cell>
          <cell r="E13530" t="str">
            <v>Германия</v>
          </cell>
          <cell r="F13530" t="str">
            <v>ДЕРЕВО</v>
          </cell>
        </row>
        <row r="13531">
          <cell r="A13531" t="str">
            <v>17085</v>
          </cell>
          <cell r="B13531" t="str">
            <v>PAPSTAR</v>
          </cell>
          <cell r="E13531" t="str">
            <v>Германия</v>
          </cell>
          <cell r="F13531" t="str">
            <v>ПОЛИПРОПИЛЕН</v>
          </cell>
        </row>
        <row r="13532">
          <cell r="A13532" t="str">
            <v>17156</v>
          </cell>
          <cell r="B13532" t="str">
            <v>PAPSTAR</v>
          </cell>
          <cell r="C13532" t="str">
            <v xml:space="preserve"> Салфетки 3-х слойные 33х33см 20шт РОЗОВАЯ ПАНТЕРА</v>
          </cell>
          <cell r="D13532" t="str">
            <v xml:space="preserve"> "20 Napkins, 3-ply ""Pink Panther"" 1/4 fold 33 cm x 33 cm "</v>
          </cell>
          <cell r="E13532" t="str">
            <v>Германия</v>
          </cell>
          <cell r="F13532" t="str">
            <v>САНИТАРНО-ГИГИЕНИЧЕСКАЯ БУМАГА</v>
          </cell>
        </row>
        <row r="13533">
          <cell r="A13533" t="str">
            <v>17193</v>
          </cell>
          <cell r="B13533" t="str">
            <v>PAPSTAR</v>
          </cell>
          <cell r="E13533" t="str">
            <v>Германия</v>
          </cell>
          <cell r="F13533" t="str">
            <v>КАРТОН</v>
          </cell>
        </row>
        <row r="13534">
          <cell r="A13534" t="str">
            <v>12429</v>
          </cell>
          <cell r="B13534" t="str">
            <v>PAPSTAR</v>
          </cell>
          <cell r="C13534" t="str">
            <v xml:space="preserve"> Салфетки 3-х слойные 33х33см 20шт голубые</v>
          </cell>
          <cell r="D13534" t="str">
            <v xml:space="preserve"> 20 Napkins, 3-ply 1/4 fold 33 cm x 33 cm light blue</v>
          </cell>
          <cell r="E13534" t="str">
            <v>Германия</v>
          </cell>
          <cell r="F13534" t="str">
            <v>САНИТАРНО-ГИГИЕНИЧЕСКАЯ БУМАГА</v>
          </cell>
        </row>
        <row r="13535">
          <cell r="A13535" t="str">
            <v>14952</v>
          </cell>
          <cell r="B13535" t="str">
            <v>PAPSTAR</v>
          </cell>
          <cell r="C13535" t="str">
            <v xml:space="preserve"> Свечи в торт бенгальские 10шт</v>
          </cell>
          <cell r="D13535" t="str">
            <v xml:space="preserve"> 10 Magic-Candles with holder 6 cm</v>
          </cell>
          <cell r="E13535" t="str">
            <v>Германия</v>
          </cell>
          <cell r="F13535" t="str">
            <v>ВОСК</v>
          </cell>
        </row>
        <row r="13536">
          <cell r="A13536" t="str">
            <v>16125</v>
          </cell>
          <cell r="B13536" t="str">
            <v>PAPSTAR</v>
          </cell>
          <cell r="E13536" t="str">
            <v>Германия</v>
          </cell>
          <cell r="F13536" t="str">
            <v>ПОЛИСТИРОЛ</v>
          </cell>
        </row>
        <row r="13537">
          <cell r="A13537" t="str">
            <v>16733</v>
          </cell>
          <cell r="B13537" t="str">
            <v>PAPSTAR</v>
          </cell>
          <cell r="C13537" t="str">
            <v xml:space="preserve"> Пики деревянные ОКЕАНСКАЯ ЗВЕЗДА 100шт 10см</v>
          </cell>
          <cell r="D13537" t="str">
            <v xml:space="preserve"> "100 Deco Picks ""Ice-cream umbrella"" 10 cm ""Ocean Stars"" "</v>
          </cell>
          <cell r="E13537" t="str">
            <v>Германия</v>
          </cell>
          <cell r="F13537" t="str">
            <v>ДЕРЕВО</v>
          </cell>
        </row>
        <row r="13538">
          <cell r="A13538" t="str">
            <v>16737</v>
          </cell>
          <cell r="B13538" t="str">
            <v>PAPSTAR</v>
          </cell>
          <cell r="E13538" t="str">
            <v>Германия</v>
          </cell>
          <cell r="F13538" t="str">
            <v>ПОЛИПРОПИЛЕН</v>
          </cell>
        </row>
        <row r="13539">
          <cell r="A13539" t="str">
            <v>12393</v>
          </cell>
          <cell r="B13539" t="str">
            <v>PAPSTAR</v>
          </cell>
          <cell r="C13539" t="str">
            <v xml:space="preserve"> Салфетки 1 слойные 30х30см 100шт белые</v>
          </cell>
          <cell r="D13539" t="str">
            <v xml:space="preserve"> 100 Napkins, 1-ply 1/4 fold 30 cm x 30 cm white</v>
          </cell>
          <cell r="E13539" t="str">
            <v>Германия</v>
          </cell>
          <cell r="F13539" t="str">
            <v>САНИТАРНО-ГИГИЕНИЧЕСКАЯ БУМАГА</v>
          </cell>
        </row>
        <row r="13540">
          <cell r="A13540" t="str">
            <v>12408</v>
          </cell>
          <cell r="B13540" t="str">
            <v>PAPSTAR</v>
          </cell>
          <cell r="C13540" t="str">
            <v xml:space="preserve"> Салфетки 1 слойная 33х33см 100шт в ассортименте</v>
          </cell>
          <cell r="D13540" t="str">
            <v xml:space="preserve"> "100 Napkins, 1-ply 1/4 fold 33 cm x 33 cm white ""Flower print"" "</v>
          </cell>
          <cell r="E13540" t="str">
            <v>Германия</v>
          </cell>
          <cell r="F13540" t="str">
            <v>САНИТАРНО-ГИГИЕНИЧЕСКАЯ БУМАГА</v>
          </cell>
        </row>
        <row r="13541">
          <cell r="A13541" t="str">
            <v>12409</v>
          </cell>
          <cell r="B13541" t="str">
            <v>PAPSTAR</v>
          </cell>
          <cell r="C13541" t="str">
            <v xml:space="preserve"> Салфетки КЛЕТКА эконом красные 30х30см 100шт</v>
          </cell>
          <cell r="D13541" t="str">
            <v xml:space="preserve"> "100 Napkins, 1-ply ""Economy"" 1/4 fold 30 cm x 30 cm check red/white "</v>
          </cell>
          <cell r="E13541" t="str">
            <v>Германия</v>
          </cell>
          <cell r="F13541" t="str">
            <v>САНИТАРНО-ГИГИЕНИЧЕСКАЯ БУМАГА</v>
          </cell>
        </row>
        <row r="13542">
          <cell r="A13542" t="str">
            <v>12410</v>
          </cell>
          <cell r="B13542" t="str">
            <v>PAPSTAR</v>
          </cell>
          <cell r="C13542" t="str">
            <v xml:space="preserve"> Салфетки КЛЕТКА эконом желтые 30х30см 100шт</v>
          </cell>
          <cell r="D13542" t="str">
            <v xml:space="preserve"> "100 Napkins, 1-ply ""Economy"" 1/4 fold 30 cm x 30 cm check yellow/white "</v>
          </cell>
          <cell r="E13542" t="str">
            <v>Германия</v>
          </cell>
          <cell r="F13542" t="str">
            <v>САНИТАРНО-ГИГИЕНИЧЕСКАЯ БУМАГА</v>
          </cell>
        </row>
        <row r="13543">
          <cell r="A13543" t="str">
            <v>12411</v>
          </cell>
          <cell r="B13543" t="str">
            <v>PAPSTAR</v>
          </cell>
          <cell r="C13543" t="str">
            <v xml:space="preserve"> Салфетки КЛЕТКА эконом синие 30х30см 100шт</v>
          </cell>
          <cell r="D13543" t="str">
            <v xml:space="preserve"> "100 Napkins, 1-ply ""Economy"" 1/4 fold 30 cm x 30 cm check blue/white "</v>
          </cell>
          <cell r="E13543" t="str">
            <v>Германия</v>
          </cell>
          <cell r="F13543" t="str">
            <v>САНИТАРНО-ГИГИЕНИЧЕСКАЯ БУМАГА</v>
          </cell>
        </row>
        <row r="13544">
          <cell r="A13544" t="str">
            <v>11202P</v>
          </cell>
          <cell r="B13544" t="str">
            <v>PAPSTAR</v>
          </cell>
          <cell r="C13544" t="str">
            <v xml:space="preserve"> Ложка пластик 10см прозрачная 50шт</v>
          </cell>
          <cell r="D13544" t="str">
            <v xml:space="preserve"> 50 Fingerfood - Spoons 10 cm crystal clear</v>
          </cell>
          <cell r="E13544" t="str">
            <v>Германия</v>
          </cell>
          <cell r="F13544" t="str">
            <v>ПОЛИСТИРОЛ</v>
          </cell>
        </row>
        <row r="13545">
          <cell r="A13545" t="str">
            <v>12390</v>
          </cell>
          <cell r="B13545" t="str">
            <v>PAPSTAR</v>
          </cell>
          <cell r="C13545" t="str">
            <v xml:space="preserve"> Салфетки 33х33см 100шт белые</v>
          </cell>
          <cell r="D13545" t="str">
            <v xml:space="preserve"> 1000 Napkins, 1-ply 1/4 fold 33 cm x 33 cm white</v>
          </cell>
          <cell r="E13545" t="str">
            <v>Германия</v>
          </cell>
          <cell r="F13545" t="str">
            <v>САНИТАРНО-ГИГИЕНИЧЕСКАЯ БУМАГА</v>
          </cell>
        </row>
        <row r="13546">
          <cell r="A13546" t="str">
            <v>14268P</v>
          </cell>
          <cell r="B13546" t="str">
            <v>PAPSTAR</v>
          </cell>
          <cell r="C13546" t="str">
            <v xml:space="preserve"> Салфетки 3-х слойные 25х25см 20шт оранжевые</v>
          </cell>
          <cell r="D13546" t="str">
            <v xml:space="preserve"> 20 Napkins, 3-ply 1/4 fold 25 cm x 25 cm orange</v>
          </cell>
          <cell r="E13546" t="str">
            <v>Германия</v>
          </cell>
          <cell r="F13546" t="str">
            <v>САНИТАРНО-ГИГИЕНИЧЕСКАЯ БУМАГА</v>
          </cell>
        </row>
        <row r="13547">
          <cell r="A13547" t="str">
            <v>17194</v>
          </cell>
          <cell r="B13547" t="str">
            <v>PAPSTAR</v>
          </cell>
          <cell r="E13547" t="str">
            <v>Германия</v>
          </cell>
          <cell r="F13547" t="str">
            <v>КАРТОН</v>
          </cell>
        </row>
        <row r="13548">
          <cell r="A13548" t="str">
            <v>19772</v>
          </cell>
          <cell r="B13548" t="str">
            <v>PAPSTAR</v>
          </cell>
          <cell r="C13548" t="str">
            <v xml:space="preserve"> Салфетки 3-х слойные 25х25см 20шт КРОВАВАЯ МЭРИ (17779)</v>
          </cell>
          <cell r="D13548" t="str">
            <v xml:space="preserve"> 20 Napkins, 3-ply 1/4 fold 25 cm x 25 cm</v>
          </cell>
          <cell r="E13548" t="str">
            <v>Германия</v>
          </cell>
          <cell r="F13548" t="str">
            <v>САНИТАРНО-ГИГИЕНИЧЕСКАЯ БУМАГА</v>
          </cell>
        </row>
        <row r="13549">
          <cell r="A13549" t="str">
            <v>17769</v>
          </cell>
          <cell r="B13549" t="str">
            <v>PAPSTAR</v>
          </cell>
          <cell r="C13549" t="str">
            <v xml:space="preserve"> Салфетки 3-х слойные 33х33см 20шт КОФЕ</v>
          </cell>
          <cell r="D13549" t="str">
            <v xml:space="preserve"> "20 Napkins, 3-ply 1/4 fold 33 cm x 33 cm ""Wake up"" "</v>
          </cell>
          <cell r="E13549" t="str">
            <v>Германия</v>
          </cell>
          <cell r="F13549" t="str">
            <v>САНИТАРНО-ГИГИЕНИЧЕСКАЯ БУМАГА</v>
          </cell>
        </row>
        <row r="13550">
          <cell r="A13550" t="str">
            <v>17772</v>
          </cell>
          <cell r="B13550" t="str">
            <v>PAPSTAR</v>
          </cell>
          <cell r="C13550" t="str">
            <v xml:space="preserve"> Салфетки 3-х слойные 33х33см 20шт ГОРТЕНЗИЯ</v>
          </cell>
          <cell r="D13550" t="str">
            <v xml:space="preserve"> "20 Napkins, 3-ply 1/4 fold 33 cm x 33 cm ""Hortensia"" "</v>
          </cell>
          <cell r="E13550" t="str">
            <v>Германия</v>
          </cell>
          <cell r="F13550" t="str">
            <v>САНИТАРНО-ГИГИЕНИЧЕСКАЯ БУМАГА</v>
          </cell>
        </row>
        <row r="13551">
          <cell r="A13551" t="str">
            <v>17773</v>
          </cell>
          <cell r="B13551" t="str">
            <v>PAPSTAR</v>
          </cell>
          <cell r="C13551" t="str">
            <v xml:space="preserve"> Салфетки 3-х слойные 33х33см 20шт ИЗАБЕЛЬ</v>
          </cell>
          <cell r="D13551" t="str">
            <v xml:space="preserve"> "20 Napkins, 3-ply 1/4 fold 33 cm x 33 cm ""Isabell"" "</v>
          </cell>
          <cell r="E13551" t="str">
            <v>Германия</v>
          </cell>
          <cell r="F13551" t="str">
            <v>САНИТАРНО-ГИГИЕНИЧЕСКАЯ БУМАГА</v>
          </cell>
        </row>
        <row r="13552">
          <cell r="A13552" t="str">
            <v>18085</v>
          </cell>
          <cell r="B13552" t="str">
            <v>PAPSTAR</v>
          </cell>
          <cell r="E13552" t="str">
            <v>Германия</v>
          </cell>
          <cell r="F13552" t="str">
            <v>ПОЛИСТИРОЛ</v>
          </cell>
        </row>
        <row r="13553">
          <cell r="A13553" t="str">
            <v>19225</v>
          </cell>
          <cell r="B13553" t="str">
            <v>PAPSTAR</v>
          </cell>
          <cell r="E13553" t="str">
            <v>Германия</v>
          </cell>
          <cell r="F13553" t="str">
            <v>ПОЛИСТИРОЛ</v>
          </cell>
        </row>
        <row r="13554">
          <cell r="A13554" t="str">
            <v>17199</v>
          </cell>
          <cell r="B13554" t="str">
            <v>PAPSTAR</v>
          </cell>
          <cell r="C13554" t="str">
            <v xml:space="preserve"> Полотенце бумажное 250шт 25х23см белые</v>
          </cell>
          <cell r="D13554" t="str">
            <v xml:space="preserve"> 250 sheet Paper towels 23 cm x 25 cm white - nature 1-ply</v>
          </cell>
          <cell r="E13554" t="str">
            <v>Германия</v>
          </cell>
          <cell r="F13554" t="str">
            <v>КРЕПИРОВАННАЯ БУМАГА</v>
          </cell>
        </row>
        <row r="13555">
          <cell r="A13555" t="str">
            <v>17201</v>
          </cell>
          <cell r="B13555" t="str">
            <v>PAPSTAR</v>
          </cell>
          <cell r="C13555" t="str">
            <v xml:space="preserve"> Полотенце бумажное 156шт 33х25см белые</v>
          </cell>
          <cell r="D13555" t="str">
            <v xml:space="preserve"> 156 sheet Paper towels 33 cm x 25 cm white - nature 1-ply</v>
          </cell>
          <cell r="E13555" t="str">
            <v>Германия</v>
          </cell>
          <cell r="F13555" t="str">
            <v>КРЕПИРОВАННАЯ БУМАГА</v>
          </cell>
        </row>
        <row r="13556">
          <cell r="A13556" t="str">
            <v>17418</v>
          </cell>
          <cell r="B13556" t="str">
            <v>PAPSTAR</v>
          </cell>
          <cell r="C13556" t="str">
            <v xml:space="preserve"> Салфетки 33х33см 20шт ШАРИКИ</v>
          </cell>
          <cell r="D13556" t="str">
            <v xml:space="preserve"> "20 Napkins, 3-ply 1/4 fold 33 cm x 33 cm ""Ballons"" "</v>
          </cell>
          <cell r="E13556" t="str">
            <v>Германия</v>
          </cell>
          <cell r="F13556" t="str">
            <v>САНИТАРНО-ГИГИЕНИЧЕСКАЯ БУМАГА</v>
          </cell>
        </row>
        <row r="13557">
          <cell r="A13557" t="str">
            <v>17750</v>
          </cell>
          <cell r="B13557" t="str">
            <v>PAPSTAR</v>
          </cell>
          <cell r="C13557" t="str">
            <v xml:space="preserve"> Салфетки 3-х слойные 33х33см 20шт КЛУБНИКА</v>
          </cell>
          <cell r="D13557" t="str">
            <v xml:space="preserve"> "20 Napkins, 3-ply 1/4 fold 33 cm x 33 cm ""Strawberry"" "</v>
          </cell>
          <cell r="E13557" t="str">
            <v>Германия</v>
          </cell>
          <cell r="F13557" t="str">
            <v>САНИТАРНО-ГИГИЕНИЧЕСКАЯ БУМАГА</v>
          </cell>
        </row>
        <row r="13558">
          <cell r="A13558" t="str">
            <v>17751</v>
          </cell>
          <cell r="B13558" t="str">
            <v>PAPSTAR</v>
          </cell>
          <cell r="C13558" t="str">
            <v xml:space="preserve"> Салфетки 3-х слойные 33х33см 20шт НИНА</v>
          </cell>
          <cell r="D13558" t="str">
            <v xml:space="preserve"> "20 Napkins, 3-ply 1/4 fold 33 cm x 33 cm ""Nina"" "</v>
          </cell>
          <cell r="E13558" t="str">
            <v>Германия</v>
          </cell>
          <cell r="F13558" t="str">
            <v>САНИТАРНО-ГИГИЕНИЧЕСКАЯ БУМАГА</v>
          </cell>
        </row>
        <row r="13559">
          <cell r="A13559" t="str">
            <v>17195</v>
          </cell>
          <cell r="B13559" t="str">
            <v>PAPSTAR</v>
          </cell>
          <cell r="C13559" t="str">
            <v xml:space="preserve"> Салфетки 3-х слойные 33х33см 20шт ПЧЕЛКА МАЯ</v>
          </cell>
          <cell r="D13559" t="str">
            <v xml:space="preserve"> "20 Napkins, 3-ply ""Die Biene Maja"" 1/4 fold 33 cm x 33 cm "</v>
          </cell>
          <cell r="E13559" t="str">
            <v>Германия</v>
          </cell>
          <cell r="F13559" t="str">
            <v>САНИТАРНО-ГИГИЕНИЧЕСКАЯ БУМАГА</v>
          </cell>
        </row>
        <row r="13560">
          <cell r="A13560" t="str">
            <v>17500</v>
          </cell>
          <cell r="B13560" t="str">
            <v>PAPSTAR</v>
          </cell>
          <cell r="C13560" t="str">
            <v xml:space="preserve"> Кольцо СТАНДАРТ красное</v>
          </cell>
          <cell r="E13560" t="str">
            <v>Германия</v>
          </cell>
          <cell r="F13560" t="str">
            <v>ПОЛИЭСТЕР</v>
          </cell>
        </row>
        <row r="13561">
          <cell r="A13561" t="str">
            <v>17501</v>
          </cell>
          <cell r="B13561" t="str">
            <v>PAPSTAR</v>
          </cell>
          <cell r="C13561" t="str">
            <v xml:space="preserve"> Кольцо СТАНДАРТ бордо</v>
          </cell>
          <cell r="E13561" t="str">
            <v>Германия</v>
          </cell>
          <cell r="F13561" t="str">
            <v>ПОЛИЭСТЕР</v>
          </cell>
        </row>
        <row r="13562">
          <cell r="A13562" t="str">
            <v>17503</v>
          </cell>
          <cell r="B13562" t="str">
            <v>PAPSTAR</v>
          </cell>
          <cell r="C13562" t="str">
            <v xml:space="preserve"> Кольцо СТАНДАРТ синее</v>
          </cell>
          <cell r="E13562" t="str">
            <v>Германия</v>
          </cell>
          <cell r="F13562" t="str">
            <v>ПОЛИЭСТЕР</v>
          </cell>
        </row>
        <row r="13563">
          <cell r="A13563" t="str">
            <v>17504</v>
          </cell>
          <cell r="B13563" t="str">
            <v>PAPSTAR</v>
          </cell>
          <cell r="C13563" t="str">
            <v xml:space="preserve"> Кольцо СТАНДАРТ зеленое</v>
          </cell>
          <cell r="E13563" t="str">
            <v>Германия</v>
          </cell>
          <cell r="F13563" t="str">
            <v>ПОЛИЭСТЕР</v>
          </cell>
        </row>
        <row r="13564">
          <cell r="A13564" t="str">
            <v>17505</v>
          </cell>
          <cell r="B13564" t="str">
            <v>PAPSTAR</v>
          </cell>
          <cell r="C13564" t="str">
            <v xml:space="preserve"> Кольцо СТАНДАРТ желтое</v>
          </cell>
          <cell r="E13564" t="str">
            <v>Германия</v>
          </cell>
          <cell r="F13564" t="str">
            <v>ПОЛИЭСТЕР</v>
          </cell>
        </row>
        <row r="13565">
          <cell r="A13565" t="str">
            <v>16782</v>
          </cell>
          <cell r="B13565" t="str">
            <v>PAPSTAR</v>
          </cell>
          <cell r="C13565" t="str">
            <v xml:space="preserve"> Соломка питьевая гибкая ВЕТРЯНАЯ МЕЛЬНИЦА 50шт d=0.5смх24см в ассортименте</v>
          </cell>
          <cell r="E13565" t="str">
            <v>Китай</v>
          </cell>
          <cell r="F13565" t="str">
            <v>ПОЛИСТИРОЛ</v>
          </cell>
        </row>
        <row r="13566">
          <cell r="A13566" t="str">
            <v>17168</v>
          </cell>
          <cell r="B13566" t="str">
            <v>PAPSTAR</v>
          </cell>
          <cell r="C13566" t="str">
            <v xml:space="preserve"> Салфетки 3-х слойные 33х33см 20шт ЗВЕЗДА</v>
          </cell>
          <cell r="E13566" t="str">
            <v>Германия</v>
          </cell>
          <cell r="F13566" t="str">
            <v>САНИТАРНО-ГИГИЕНИЧЕСКАЯ БУМАГА</v>
          </cell>
        </row>
        <row r="13567">
          <cell r="A13567" t="str">
            <v>17190</v>
          </cell>
          <cell r="B13567" t="str">
            <v>PAPSTAR</v>
          </cell>
          <cell r="C13567" t="str">
            <v xml:space="preserve"> НГ Салфетки 3-х слойные 33х33см 20шт РОМАНТИК</v>
          </cell>
          <cell r="E13567" t="str">
            <v>Германия</v>
          </cell>
          <cell r="F13567" t="str">
            <v>САНИТАРНО-ГИГИЕНИЧЕСКАЯ БУМАГА</v>
          </cell>
        </row>
        <row r="13568">
          <cell r="A13568" t="str">
            <v>17281</v>
          </cell>
          <cell r="B13568" t="str">
            <v>PAPSTAR</v>
          </cell>
          <cell r="C13568" t="str">
            <v xml:space="preserve"> Салфетки 3-х слойные 33х33см 20шт ЛАВАНДА</v>
          </cell>
          <cell r="E13568" t="str">
            <v>Германия</v>
          </cell>
          <cell r="F13568" t="str">
            <v>САНИТАРНО-ГИГИЕНИЧЕСКАЯ БУМАГА</v>
          </cell>
        </row>
        <row r="13569">
          <cell r="A13569" t="str">
            <v>17481</v>
          </cell>
          <cell r="B13569" t="str">
            <v>PAPSTAR</v>
          </cell>
          <cell r="C13569" t="str">
            <v xml:space="preserve"> НГ Салфетки 3-х слойные 33х33см 20шт ФАВОРИТ</v>
          </cell>
          <cell r="E13569" t="str">
            <v>Германия</v>
          </cell>
          <cell r="F13569" t="str">
            <v>САНИТАРНО-ГИГИЕНИЧЕСКАЯ БУМАГА</v>
          </cell>
        </row>
        <row r="13570">
          <cell r="A13570" t="str">
            <v>16734</v>
          </cell>
          <cell r="B13570" t="str">
            <v>PAPSTAR</v>
          </cell>
          <cell r="C13570" t="str">
            <v xml:space="preserve"> Пики деревянные ЗОНТИК-МОРСКИЕ ЖИТЕЛИ 50шт 24см</v>
          </cell>
          <cell r="E13570" t="str">
            <v>Германия</v>
          </cell>
          <cell r="F13570" t="str">
            <v>ДЕРЕВО</v>
          </cell>
        </row>
        <row r="13571">
          <cell r="A13571" t="str">
            <v>16735</v>
          </cell>
          <cell r="B13571" t="str">
            <v>PAPSTAR</v>
          </cell>
          <cell r="C13571" t="str">
            <v xml:space="preserve"> Пики деревянные МОРСКИЕ ЖИТЕЛИ 50шт 24см</v>
          </cell>
          <cell r="E13571" t="str">
            <v>Германия</v>
          </cell>
          <cell r="F13571" t="str">
            <v>ДЕРЕВО</v>
          </cell>
        </row>
        <row r="13572">
          <cell r="A13572" t="str">
            <v>17507</v>
          </cell>
          <cell r="B13572" t="str">
            <v>PAPSTAR</v>
          </cell>
          <cell r="C13572" t="str">
            <v xml:space="preserve"> Кольцо СТАНДАРТ белое</v>
          </cell>
          <cell r="E13572" t="str">
            <v>Германия</v>
          </cell>
          <cell r="F13572" t="str">
            <v>ПОЛИЭСТЕР</v>
          </cell>
        </row>
        <row r="13573">
          <cell r="A13573" t="str">
            <v>19094</v>
          </cell>
          <cell r="B13573" t="str">
            <v>PAPSTAR</v>
          </cell>
          <cell r="C13573" t="str">
            <v xml:space="preserve"> Кольцо для салфетки ЦВЕТЫ 4шт зеленое</v>
          </cell>
          <cell r="E13573" t="str">
            <v>Германия</v>
          </cell>
          <cell r="F13573" t="str">
            <v>ПОЛИЭСТЕР</v>
          </cell>
        </row>
        <row r="13574">
          <cell r="A13574" t="str">
            <v>19413</v>
          </cell>
          <cell r="B13574" t="str">
            <v>PAPSTAR</v>
          </cell>
          <cell r="C13574" t="str">
            <v xml:space="preserve"> Свеча ЦИФРА 3 КЛОУН 8см</v>
          </cell>
          <cell r="E13574" t="str">
            <v>Германия</v>
          </cell>
          <cell r="F13574" t="str">
            <v>ВОСК</v>
          </cell>
        </row>
        <row r="13575">
          <cell r="A13575" t="str">
            <v>80007</v>
          </cell>
          <cell r="B13575" t="str">
            <v>PAPSTAR</v>
          </cell>
          <cell r="C13575" t="str">
            <v xml:space="preserve"> Лента подарочная МЕКСИКА 20м металлик в ассортименте</v>
          </cell>
          <cell r="E13575" t="str">
            <v>Германия</v>
          </cell>
          <cell r="F13575" t="str">
            <v>ПОЛИПРОПИЛЕН</v>
          </cell>
        </row>
        <row r="13576">
          <cell r="A13576" t="str">
            <v>97200</v>
          </cell>
          <cell r="B13576" t="str">
            <v>PAPSTAR</v>
          </cell>
          <cell r="C13576" t="str">
            <v xml:space="preserve"> Салфетки 250шт аромат лимона</v>
          </cell>
          <cell r="E13576" t="str">
            <v>Германия</v>
          </cell>
          <cell r="F13576" t="str">
            <v>САНИТАРНО-ГИГИЕНИЧЕСКАЯ БУМАГА</v>
          </cell>
        </row>
        <row r="13577">
          <cell r="A13577" t="str">
            <v>17653</v>
          </cell>
          <cell r="B13577" t="str">
            <v>PAPSTAR</v>
          </cell>
          <cell r="C13577" t="str">
            <v xml:space="preserve"> НГ Салфетки 3-х слойные 33х33см 20шт РОЖДЕСТВЕНСКИЕ КОЛОКОЛЬЧИКИ</v>
          </cell>
          <cell r="E13577" t="str">
            <v>Германия</v>
          </cell>
          <cell r="F13577" t="str">
            <v>САНИТАРНО-ГИГИЕНИЧЕСКАЯ БУМАГА</v>
          </cell>
        </row>
        <row r="13578">
          <cell r="A13578" t="str">
            <v>17918</v>
          </cell>
          <cell r="B13578" t="str">
            <v>PAPSTAR</v>
          </cell>
          <cell r="C13578" t="str">
            <v xml:space="preserve"> Свечи СТОЛБИК 4х9см 10шт красные</v>
          </cell>
          <cell r="E13578" t="str">
            <v>Германия</v>
          </cell>
          <cell r="F13578" t="str">
            <v>ПАРАФИН</v>
          </cell>
        </row>
        <row r="13579">
          <cell r="A13579" t="str">
            <v>18060</v>
          </cell>
          <cell r="B13579" t="str">
            <v>PAPSTAR</v>
          </cell>
          <cell r="C13579" t="str">
            <v xml:space="preserve"> Стакан под мороженое картонный</v>
          </cell>
          <cell r="E13579" t="str">
            <v>Германия</v>
          </cell>
          <cell r="F13579" t="str">
            <v>КАРТОН</v>
          </cell>
        </row>
        <row r="13580">
          <cell r="A13580" t="str">
            <v>18795</v>
          </cell>
          <cell r="B13580" t="str">
            <v>PAPSTAR</v>
          </cell>
          <cell r="C13580" t="str">
            <v xml:space="preserve"> Тарталетки разноцветные 16х24 300шт</v>
          </cell>
          <cell r="E13580" t="str">
            <v>Германия</v>
          </cell>
          <cell r="F13580" t="str">
            <v>КАРТОН</v>
          </cell>
        </row>
        <row r="13581">
          <cell r="A13581" t="str">
            <v>19093</v>
          </cell>
          <cell r="B13581" t="str">
            <v>PAPSTAR</v>
          </cell>
          <cell r="C13581" t="str">
            <v xml:space="preserve"> Кольцо для салфетки ЦВЕТЫ 4шт красное</v>
          </cell>
          <cell r="E13581" t="str">
            <v>Германия</v>
          </cell>
          <cell r="F13581" t="str">
            <v>ПОЛИЭСТЕР</v>
          </cell>
        </row>
        <row r="13582">
          <cell r="A13582" t="str">
            <v>16731</v>
          </cell>
          <cell r="B13582" t="str">
            <v>PAPSTAR</v>
          </cell>
          <cell r="C13582" t="str">
            <v xml:space="preserve"> Соломка для коктейля гибкая ОКЕАНСКАЯ ЗВЕЗДА 50шт 24см</v>
          </cell>
          <cell r="E13582" t="str">
            <v>Германия</v>
          </cell>
          <cell r="F13582" t="str">
            <v>ПОЛИПРОПИЛЕН</v>
          </cell>
        </row>
        <row r="13583">
          <cell r="A13583" t="str">
            <v>16732</v>
          </cell>
          <cell r="B13583" t="str">
            <v>PAPSTAR</v>
          </cell>
          <cell r="C13583" t="str">
            <v xml:space="preserve"> Соломка для коктейля гибкая ОКЕАНСКАЯ ЗВЕЗДА 50шт 24см</v>
          </cell>
          <cell r="E13583" t="str">
            <v>Германия</v>
          </cell>
          <cell r="F13583" t="str">
            <v>ПОЛИПРОПИЛЕН</v>
          </cell>
        </row>
        <row r="13584">
          <cell r="A13584" t="str">
            <v>16697</v>
          </cell>
          <cell r="B13584" t="str">
            <v>PAPSTAR</v>
          </cell>
          <cell r="C13584" t="str">
            <v xml:space="preserve"> Маркер на стакан АССОРТИ 180шт (12645)</v>
          </cell>
          <cell r="E13584" t="str">
            <v>Германия</v>
          </cell>
          <cell r="F13584" t="str">
            <v>ПОЛИСТИРОЛ</v>
          </cell>
        </row>
        <row r="13585">
          <cell r="A13585" t="str">
            <v>16699</v>
          </cell>
          <cell r="B13585" t="str">
            <v>PAPSTAR</v>
          </cell>
          <cell r="C13585" t="str">
            <v xml:space="preserve"> Зубочистки деревянные с ментолом 6.6см 1000шт</v>
          </cell>
          <cell r="E13585" t="str">
            <v>Германия</v>
          </cell>
          <cell r="F13585" t="str">
            <v>ДЕРЕВО</v>
          </cell>
        </row>
        <row r="13586">
          <cell r="A13586" t="str">
            <v>11296</v>
          </cell>
          <cell r="B13586" t="str">
            <v>PAPSTAR</v>
          </cell>
          <cell r="C13586" t="str">
            <v xml:space="preserve"> Салфетки 3-х слойные 33х33см 20шт РОЖДЕСТВЕНСКАЯ ЗВЕЗДА</v>
          </cell>
          <cell r="E13586" t="str">
            <v>Германия</v>
          </cell>
          <cell r="F13586" t="str">
            <v>БУМАГА САН-ГИГ. НАЗНАЧЕНИЯ</v>
          </cell>
        </row>
        <row r="13587">
          <cell r="A13587" t="str">
            <v>12333</v>
          </cell>
          <cell r="B13587" t="str">
            <v>PAPSTAR</v>
          </cell>
          <cell r="C13587" t="str">
            <v xml:space="preserve"> Мешки для мусора 60л 20шт</v>
          </cell>
          <cell r="E13587" t="str">
            <v>Китай</v>
          </cell>
          <cell r="F13587" t="str">
            <v>ПОЛИЭТИЛЕН ПОВЫШЕННОЙ ПЛОТНОСТ</v>
          </cell>
        </row>
        <row r="13588">
          <cell r="A13588" t="str">
            <v>17191</v>
          </cell>
          <cell r="B13588" t="str">
            <v>PAPSTAR</v>
          </cell>
          <cell r="C13588" t="str">
            <v xml:space="preserve"> Скатерть бумажная НОВОГОДНЯЯ 120х180см</v>
          </cell>
          <cell r="E13588" t="str">
            <v>Германия</v>
          </cell>
          <cell r="F13588" t="str">
            <v>ТКАНЬ</v>
          </cell>
        </row>
        <row r="13589">
          <cell r="A13589" t="str">
            <v>19966</v>
          </cell>
          <cell r="B13589" t="str">
            <v>PAPSTAR</v>
          </cell>
          <cell r="C13589" t="str">
            <v xml:space="preserve"> Губка для посуды синтетика + абразив 3шт</v>
          </cell>
          <cell r="E13589" t="str">
            <v>Германия</v>
          </cell>
          <cell r="F13589" t="str">
            <v>ПОЛИПРОПИЛЕН</v>
          </cell>
        </row>
        <row r="13590">
          <cell r="A13590" t="str">
            <v>11776</v>
          </cell>
          <cell r="B13590" t="str">
            <v>PAPSTAR</v>
          </cell>
          <cell r="C13590" t="str">
            <v xml:space="preserve"> НГ Тарелка РОЖДЕСТВЕНСКИЕ ГОЛОСА 10шт 23см</v>
          </cell>
          <cell r="E13590" t="str">
            <v>Германия</v>
          </cell>
          <cell r="F13590" t="str">
            <v>КАРТОН</v>
          </cell>
        </row>
        <row r="13591">
          <cell r="A13591" t="str">
            <v>12403</v>
          </cell>
          <cell r="B13591" t="str">
            <v>PAPSTAR</v>
          </cell>
          <cell r="C13591" t="str">
            <v xml:space="preserve"> Салфетки 3-х слойные 33х33см 20шт бирюзовые</v>
          </cell>
          <cell r="E13591" t="str">
            <v>Германия</v>
          </cell>
          <cell r="F13591" t="str">
            <v>САНИТАРНО-ГИГИЕНИЧЕСКАЯ БУМАГА</v>
          </cell>
        </row>
        <row r="13592">
          <cell r="A13592" t="str">
            <v>12463</v>
          </cell>
          <cell r="B13592" t="str">
            <v>PAPSTAR</v>
          </cell>
          <cell r="C13592" t="str">
            <v xml:space="preserve"> Бумага оберточная в рулоне 50смх570м</v>
          </cell>
          <cell r="E13592" t="str">
            <v>Германия</v>
          </cell>
          <cell r="F13592" t="str">
            <v>САНИТАРНО-ГИГИЕНИЧЕСКАЯ БУМАГА</v>
          </cell>
        </row>
        <row r="13593">
          <cell r="A13593" t="str">
            <v>11866</v>
          </cell>
          <cell r="B13593" t="str">
            <v>PAPSTAR</v>
          </cell>
          <cell r="C13593" t="str">
            <v xml:space="preserve"> Тарелка картонная КЛОУН 23см 10шт</v>
          </cell>
          <cell r="E13593" t="str">
            <v>Германия</v>
          </cell>
          <cell r="F13593" t="str">
            <v>КАРТОН</v>
          </cell>
        </row>
        <row r="13594">
          <cell r="A13594" t="str">
            <v>12038P</v>
          </cell>
          <cell r="B13594" t="str">
            <v>PAPSTAR</v>
          </cell>
          <cell r="C13594" t="str">
            <v xml:space="preserve"> Чаши для салатов 15.5см 50шт</v>
          </cell>
          <cell r="E13594" t="str">
            <v>Германия</v>
          </cell>
          <cell r="F13594" t="str">
            <v>ПОЛИПРОПИЛЕН</v>
          </cell>
        </row>
        <row r="13595">
          <cell r="A13595" t="str">
            <v>13052</v>
          </cell>
          <cell r="B13595" t="str">
            <v>PAPSTAR</v>
          </cell>
          <cell r="C13595" t="str">
            <v xml:space="preserve"> НГ Свечи КЛАССИК 24шт белые</v>
          </cell>
          <cell r="E13595" t="str">
            <v>Германия</v>
          </cell>
          <cell r="F13595" t="str">
            <v>ПАРАФИН</v>
          </cell>
        </row>
        <row r="13596">
          <cell r="A13596" t="str">
            <v>12075P</v>
          </cell>
          <cell r="B13596" t="str">
            <v>PAPSTAR</v>
          </cell>
          <cell r="C13596" t="str">
            <v xml:space="preserve"> Мешки для мусора 20л 20шт прозрачные</v>
          </cell>
          <cell r="E13596" t="str">
            <v>Германия</v>
          </cell>
          <cell r="F13596" t="str">
            <v>ПОЛИЭТИЛЕН ПОВЫШЕННОЙ ПЛОТНОСТ</v>
          </cell>
        </row>
        <row r="13597">
          <cell r="A13597" t="str">
            <v>12291</v>
          </cell>
          <cell r="B13597" t="str">
            <v>PAPSTAR</v>
          </cell>
          <cell r="C13597" t="str">
            <v xml:space="preserve"> Кружевная салфетка для торта круглая 10см 1000шт</v>
          </cell>
          <cell r="E13597" t="str">
            <v>Германия</v>
          </cell>
          <cell r="F13597" t="str">
            <v>САНИТАРНО-ГИГИЕНИЧЕСКАЯ БУМАГА</v>
          </cell>
        </row>
        <row r="13598">
          <cell r="A13598" t="str">
            <v>12296</v>
          </cell>
          <cell r="B13598" t="str">
            <v>PAPSTAR</v>
          </cell>
          <cell r="C13598" t="str">
            <v xml:space="preserve"> Подставка под чашку 8.5см 500шт</v>
          </cell>
          <cell r="E13598" t="str">
            <v>Германия</v>
          </cell>
          <cell r="F13598" t="str">
            <v>САНИТАРНО-ГИГИЕНИЧЕСКАЯ БУМАГА</v>
          </cell>
        </row>
        <row r="13599">
          <cell r="A13599" t="str">
            <v>11777</v>
          </cell>
          <cell r="B13599" t="str">
            <v>PAPSTAR</v>
          </cell>
          <cell r="C13599" t="str">
            <v xml:space="preserve"> НГ Салфетки 3-х слойные РОЖДЕСТВЕНСКИЕ ГОЛОСА 33х33см 20шт</v>
          </cell>
          <cell r="E13599" t="str">
            <v>Германия</v>
          </cell>
          <cell r="F13599" t="str">
            <v>САНИТАРНО-ГИГИЕНИЧЕСКАЯ БУМАГА</v>
          </cell>
        </row>
        <row r="13600">
          <cell r="A13600" t="str">
            <v>11778</v>
          </cell>
          <cell r="B13600" t="str">
            <v>PAPSTAR</v>
          </cell>
          <cell r="C13600" t="str">
            <v xml:space="preserve"> Скатерть РОЖДЕСТВЕНСКИЕ ГОЛОСА 120х180см</v>
          </cell>
          <cell r="E13600" t="str">
            <v>Германия</v>
          </cell>
          <cell r="F13600" t="str">
            <v>ТКАНЬ</v>
          </cell>
        </row>
        <row r="13601">
          <cell r="A13601" t="str">
            <v>11783</v>
          </cell>
          <cell r="B13601" t="str">
            <v>PAPSTAR</v>
          </cell>
          <cell r="C13601" t="str">
            <v xml:space="preserve"> НГ Стаканы бумажные РОЖДЕСТВЕНСКИЕ ГОЛОСА 0.2л 10шт</v>
          </cell>
          <cell r="E13601" t="str">
            <v>Германия</v>
          </cell>
          <cell r="F13601" t="str">
            <v>КАРТОН</v>
          </cell>
        </row>
        <row r="13602">
          <cell r="A13602" t="str">
            <v>11863</v>
          </cell>
          <cell r="B13602" t="str">
            <v>PAPSTAR</v>
          </cell>
          <cell r="C13602" t="str">
            <v xml:space="preserve"> Тарелка картонная МАКИ 23см 10шт</v>
          </cell>
          <cell r="E13602" t="str">
            <v>Германия</v>
          </cell>
          <cell r="F13602" t="str">
            <v>КАРТОН</v>
          </cell>
        </row>
        <row r="13603">
          <cell r="A13603" t="str">
            <v>11864</v>
          </cell>
          <cell r="B13603" t="str">
            <v>PAPSTAR</v>
          </cell>
          <cell r="C13603" t="str">
            <v xml:space="preserve"> Тарелка картонная ЛАВАНДА 10шт 23см</v>
          </cell>
          <cell r="E13603" t="str">
            <v>Германия</v>
          </cell>
          <cell r="F13603" t="str">
            <v>КАРТОН</v>
          </cell>
        </row>
        <row r="13604">
          <cell r="A13604" t="str">
            <v>12738-1</v>
          </cell>
          <cell r="B13604" t="str">
            <v>PAPSTAR</v>
          </cell>
          <cell r="C13604" t="str">
            <v xml:space="preserve"> Соломка питьевая гибкая 24см 3штх100шт</v>
          </cell>
          <cell r="E13604" t="str">
            <v>Германия</v>
          </cell>
          <cell r="F13604" t="str">
            <v>ПОЛИПРОПИЛЕН</v>
          </cell>
        </row>
        <row r="13605">
          <cell r="A13605" t="str">
            <v>12781</v>
          </cell>
          <cell r="B13605" t="str">
            <v>PAPSTAR</v>
          </cell>
          <cell r="C13605" t="str">
            <v xml:space="preserve"> НГ Кольцо для свечи ГОЛДЕНГЕЛЬ синее</v>
          </cell>
          <cell r="E13605" t="str">
            <v>Германия</v>
          </cell>
          <cell r="F13605" t="str">
            <v>ПОЛИЭСТЕР</v>
          </cell>
        </row>
        <row r="13606">
          <cell r="A13606" t="str">
            <v>12830</v>
          </cell>
          <cell r="B13606" t="str">
            <v>PAPSTAR</v>
          </cell>
          <cell r="C13606" t="str">
            <v xml:space="preserve"> НГ Кольцо для свечи d=30мм ЗИМНИЕ ЦВЕТЫ синее</v>
          </cell>
          <cell r="E13606" t="str">
            <v>Германия</v>
          </cell>
          <cell r="F13606" t="str">
            <v>ПОЛИЭСТЕР</v>
          </cell>
        </row>
        <row r="13607">
          <cell r="A13607" t="str">
            <v>12831</v>
          </cell>
          <cell r="B13607" t="str">
            <v>PAPSTAR</v>
          </cell>
          <cell r="C13607" t="str">
            <v xml:space="preserve"> НГ Кольцо для свечи d=30мм ЗИМНИЕ ЦВЕТЫ красное</v>
          </cell>
          <cell r="E13607" t="str">
            <v>Германия</v>
          </cell>
          <cell r="F13607" t="str">
            <v>ПОЛИЭСТЕР</v>
          </cell>
        </row>
        <row r="13608">
          <cell r="A13608" t="str">
            <v>12991</v>
          </cell>
          <cell r="B13608" t="str">
            <v>PAPSTAR</v>
          </cell>
          <cell r="C13608" t="str">
            <v xml:space="preserve"> Салфетки ЗВЕЗДА ОКЕАНА 20шт</v>
          </cell>
          <cell r="E13608" t="str">
            <v>Германия</v>
          </cell>
          <cell r="F13608" t="str">
            <v>САНИТАРНО-ГИГИЕНИЧЕСКАЯ БУМАГА</v>
          </cell>
        </row>
        <row r="13609">
          <cell r="A13609" t="str">
            <v>12494</v>
          </cell>
          <cell r="B13609" t="str">
            <v>PAPSTAR</v>
          </cell>
          <cell r="C13609" t="str">
            <v xml:space="preserve"> Салфетки 3-х слойные 33х33см 250шт бордо</v>
          </cell>
          <cell r="E13609" t="str">
            <v>Германия</v>
          </cell>
          <cell r="F13609" t="str">
            <v>САНИТАРНО-ГИГИЕНИЧЕСКАЯ БУМАГА</v>
          </cell>
        </row>
        <row r="13610">
          <cell r="A13610" t="str">
            <v>12575</v>
          </cell>
          <cell r="B13610" t="str">
            <v>PAPSTAR</v>
          </cell>
          <cell r="C13610" t="str">
            <v xml:space="preserve"> Скатерть ДАМАСК 50смх1м темно-синяя</v>
          </cell>
          <cell r="E13610" t="str">
            <v>Германия</v>
          </cell>
          <cell r="F13610" t="str">
            <v>САНИТАРНО-ГИГИЕНИЧЕСКАЯ БУМАГА</v>
          </cell>
        </row>
        <row r="13611">
          <cell r="A13611" t="str">
            <v>12670</v>
          </cell>
          <cell r="B13611" t="str">
            <v>PAPSTAR</v>
          </cell>
          <cell r="C13611" t="str">
            <v xml:space="preserve"> Бумага для ценников цветная 50шт 24х34см</v>
          </cell>
          <cell r="E13611" t="str">
            <v>Германия</v>
          </cell>
          <cell r="F13611" t="str">
            <v>САНИТАРНО-ГИГИЕНИЧЕСКАЯ БУМАГА</v>
          </cell>
        </row>
        <row r="13612">
          <cell r="A13612" t="str">
            <v>12694-1</v>
          </cell>
          <cell r="B13612" t="str">
            <v>PAPSTAR</v>
          </cell>
          <cell r="C13612" t="str">
            <v xml:space="preserve"> Зубочистки деревянные 61мм в диспенсере 3штх190шт</v>
          </cell>
          <cell r="E13612" t="str">
            <v>Германия</v>
          </cell>
          <cell r="F13612" t="str">
            <v>ДЕРЕВО</v>
          </cell>
        </row>
        <row r="13613">
          <cell r="A13613" t="str">
            <v>12731</v>
          </cell>
          <cell r="B13613" t="str">
            <v>PAPSTAR</v>
          </cell>
          <cell r="C13613" t="str">
            <v xml:space="preserve"> Пики пластик ПАЛЬМА 30см 50шт мерцающие цвета в ассортименте</v>
          </cell>
          <cell r="E13613" t="str">
            <v>Германия</v>
          </cell>
          <cell r="F13613" t="str">
            <v>ПОЛИСТИРОЛ</v>
          </cell>
        </row>
        <row r="13614">
          <cell r="A13614" t="str">
            <v>12484</v>
          </cell>
          <cell r="B13614" t="str">
            <v>PAPSTAR</v>
          </cell>
          <cell r="C13614" t="str">
            <v xml:space="preserve"> Салфетки 3-х слойные 33х33см 250шт белые</v>
          </cell>
          <cell r="E13614" t="str">
            <v>Германия</v>
          </cell>
          <cell r="F13614" t="str">
            <v>САНИТАРНО-ГИГИЕНИЧЕСКАЯ БУМАГА</v>
          </cell>
        </row>
        <row r="13615">
          <cell r="A13615" t="str">
            <v>12487</v>
          </cell>
          <cell r="B13615" t="str">
            <v>PAPSTAR</v>
          </cell>
          <cell r="C13615" t="str">
            <v xml:space="preserve"> Салфетки 3-х слойные 33х33см 250шт синие</v>
          </cell>
          <cell r="E13615" t="str">
            <v>Германия</v>
          </cell>
          <cell r="F13615" t="str">
            <v>САНИТАРНО-ГИГИЕНИЧЕСКАЯ БУМАГА</v>
          </cell>
        </row>
        <row r="13616">
          <cell r="A13616" t="str">
            <v>13051</v>
          </cell>
          <cell r="B13616" t="str">
            <v>PAPSTAR</v>
          </cell>
          <cell r="C13616" t="str">
            <v xml:space="preserve"> НГ Свечи КЛАССИК 24шт красные</v>
          </cell>
          <cell r="E13616" t="str">
            <v>Германия</v>
          </cell>
          <cell r="F13616" t="str">
            <v>ПАРАФИН</v>
          </cell>
        </row>
        <row r="13617">
          <cell r="A13617" t="str">
            <v>16685</v>
          </cell>
          <cell r="B13617" t="str">
            <v>PAPSTAR</v>
          </cell>
          <cell r="C13617" t="str">
            <v xml:space="preserve"> Пики деревянные ПОПУГАЙ 18см 100шт</v>
          </cell>
          <cell r="E13617" t="str">
            <v>Германия</v>
          </cell>
          <cell r="F13617" t="str">
            <v>ДЕРЕВО</v>
          </cell>
        </row>
        <row r="13618">
          <cell r="A13618" t="str">
            <v>ASB315</v>
          </cell>
          <cell r="B13618" t="str">
            <v>ATTRIBUTE STORAGE</v>
          </cell>
          <cell r="C13618" t="str">
            <v xml:space="preserve"> Коробка для хранения бамбук 20х27х15см</v>
          </cell>
          <cell r="D13618" t="str">
            <v xml:space="preserve"> Bamboo disc storage box, size:20x27x15cm</v>
          </cell>
          <cell r="E13618" t="str">
            <v>Китай</v>
          </cell>
          <cell r="F13618" t="str">
            <v>БАМБУК,НЕТКАНЫЙ МАТЕРИАЛ</v>
          </cell>
        </row>
        <row r="13619">
          <cell r="A13619" t="str">
            <v>ASB316</v>
          </cell>
          <cell r="B13619" t="str">
            <v>ATTRIBUTE STORAGE</v>
          </cell>
          <cell r="C13619" t="str">
            <v xml:space="preserve"> Коробка для хранения бамбук 30х30х16см</v>
          </cell>
          <cell r="D13619" t="str">
            <v xml:space="preserve"> Bamboo storage box-M, size:30x30x16cm</v>
          </cell>
          <cell r="E13619" t="str">
            <v>Китай</v>
          </cell>
          <cell r="F13619" t="str">
            <v>БАМБУК,НЕТКАНЫЙ МАТЕРИАЛ</v>
          </cell>
        </row>
        <row r="13620">
          <cell r="A13620" t="str">
            <v>ASB325</v>
          </cell>
          <cell r="B13620" t="str">
            <v>ATTRIBUTE STORAGE</v>
          </cell>
          <cell r="C13620" t="str">
            <v xml:space="preserve"> Коробка для хранения бамбук 30х40х25см</v>
          </cell>
          <cell r="D13620" t="str">
            <v xml:space="preserve"> Bamboo storage box-L, size:30x40x25cm</v>
          </cell>
          <cell r="E13620" t="str">
            <v>Китай</v>
          </cell>
          <cell r="F13620" t="str">
            <v>БАМБУК,НЕТКАНЫЙ МАТЕРИАЛ</v>
          </cell>
        </row>
        <row r="13621">
          <cell r="A13621" t="str">
            <v>ASB386</v>
          </cell>
          <cell r="B13621" t="str">
            <v>ATTRIBUTE STORAGE</v>
          </cell>
          <cell r="C13621" t="str">
            <v xml:space="preserve"> Корзина для белья бамбук угловая 37х58см 62л</v>
          </cell>
          <cell r="D13621" t="str">
            <v xml:space="preserve"> Storage box big (37x58cm)</v>
          </cell>
          <cell r="E13621" t="str">
            <v>Китай</v>
          </cell>
          <cell r="F13621" t="str">
            <v>БАМБУК,ХЛОПОК</v>
          </cell>
        </row>
        <row r="13622">
          <cell r="A13622" t="str">
            <v>ASI304-1</v>
          </cell>
          <cell r="B13622" t="str">
            <v>ATTRIBUTE STORAGE</v>
          </cell>
          <cell r="C13622" t="str">
            <v xml:space="preserve"> Коробка для хранения 30х40х25см цветной (SI3040)</v>
          </cell>
          <cell r="D13622" t="str">
            <v xml:space="preserve"> Storage box L (30x40x25)</v>
          </cell>
          <cell r="E13622" t="str">
            <v>Китай</v>
          </cell>
          <cell r="F13622" t="str">
            <v>КАРТОН,НЕТКАННЫЙ МАТЕРИАЛ</v>
          </cell>
        </row>
        <row r="13623">
          <cell r="A13623" t="str">
            <v>ASB050</v>
          </cell>
          <cell r="B13623" t="str">
            <v>ATTRIBUTE STORAGE</v>
          </cell>
          <cell r="C13623" t="str">
            <v xml:space="preserve"> Корзина для белья 50л прямоугольная</v>
          </cell>
          <cell r="D13623" t="str">
            <v xml:space="preserve"> Small rectangular box</v>
          </cell>
          <cell r="E13623" t="str">
            <v>Китай</v>
          </cell>
          <cell r="F13623" t="str">
            <v>БАМБУК</v>
          </cell>
        </row>
        <row r="13624">
          <cell r="A13624" t="str">
            <v>ASB080</v>
          </cell>
          <cell r="B13624" t="str">
            <v>ATTRIBUTE STORAGE</v>
          </cell>
          <cell r="C13624" t="str">
            <v xml:space="preserve"> Корзина для белья 80л прямоугольная</v>
          </cell>
          <cell r="D13624" t="str">
            <v xml:space="preserve"> Big rectangular box</v>
          </cell>
          <cell r="E13624" t="str">
            <v>Китай</v>
          </cell>
          <cell r="F13624" t="str">
            <v>БАМБУК</v>
          </cell>
        </row>
        <row r="13625">
          <cell r="A13625" t="str">
            <v>ASB045</v>
          </cell>
          <cell r="B13625" t="str">
            <v>ATTRIBUTE STORAGE</v>
          </cell>
          <cell r="C13625" t="str">
            <v xml:space="preserve"> Корзина для белья 45л круглая</v>
          </cell>
          <cell r="D13625" t="str">
            <v xml:space="preserve"> Small round box</v>
          </cell>
          <cell r="E13625" t="str">
            <v>Китай</v>
          </cell>
          <cell r="F13625" t="str">
            <v>БАМБУК</v>
          </cell>
        </row>
        <row r="13626">
          <cell r="A13626" t="str">
            <v>ASB060</v>
          </cell>
          <cell r="B13626" t="str">
            <v>ATTRIBUTE STORAGE</v>
          </cell>
          <cell r="C13626" t="str">
            <v xml:space="preserve"> Корзина для белья 60л круглая</v>
          </cell>
          <cell r="D13626" t="str">
            <v xml:space="preserve"> Big round box</v>
          </cell>
          <cell r="E13626" t="str">
            <v>Китай</v>
          </cell>
          <cell r="F13626" t="str">
            <v>БАМБУК</v>
          </cell>
        </row>
        <row r="13627">
          <cell r="A13627" t="str">
            <v>ASP002</v>
          </cell>
          <cell r="B13627" t="str">
            <v>ATTRIBUTE STORAGE</v>
          </cell>
          <cell r="C13627" t="str">
            <v xml:space="preserve"> Коробки для обуви 2шт 30х18х10см</v>
          </cell>
          <cell r="D13627" t="str">
            <v xml:space="preserve"> Ladies' clear shoe drawer 2pcs 30?18?10 CM</v>
          </cell>
          <cell r="E13627" t="str">
            <v>Китай</v>
          </cell>
          <cell r="F13627" t="str">
            <v>ПЛАСТИК</v>
          </cell>
        </row>
        <row r="13628">
          <cell r="A13628" t="str">
            <v>ASP012</v>
          </cell>
          <cell r="B13628" t="str">
            <v>ATTRIBUTE STORAGE</v>
          </cell>
          <cell r="C13628" t="str">
            <v xml:space="preserve"> Коробки для обуви 2шт 35х21х14см</v>
          </cell>
          <cell r="D13628" t="str">
            <v xml:space="preserve"> Men's clear shoe drawer 2pcs 35?21?14 CM</v>
          </cell>
          <cell r="E13628" t="str">
            <v>Китай</v>
          </cell>
          <cell r="F13628" t="str">
            <v>ПЛАСТИК</v>
          </cell>
        </row>
        <row r="13629">
          <cell r="A13629" t="str">
            <v>ASC230</v>
          </cell>
          <cell r="B13629" t="str">
            <v>ATTRIBUTE STORAGE</v>
          </cell>
          <cell r="C13629" t="str">
            <v xml:space="preserve"> Коробка для хранения ЧЕЛОВЕК-ПАУК 30х30х28см</v>
          </cell>
          <cell r="D13629" t="str">
            <v xml:space="preserve"> Spider Man Storage Stool</v>
          </cell>
          <cell r="E13629" t="str">
            <v>Китай</v>
          </cell>
          <cell r="F13629" t="str">
            <v>НЕТКАННОЕ ПОЛОТНО</v>
          </cell>
        </row>
        <row r="13630">
          <cell r="A13630" t="str">
            <v>ASC325</v>
          </cell>
          <cell r="B13630" t="str">
            <v>ATTRIBUTE STORAGE</v>
          </cell>
          <cell r="C13630" t="str">
            <v xml:space="preserve"> Коробка для хранения ЧЕЛОВЕК-ПАУК с ящиками 30х25х30см</v>
          </cell>
          <cell r="D13630" t="str">
            <v xml:space="preserve"> Spider Man Storage Box</v>
          </cell>
          <cell r="E13630" t="str">
            <v>Китай</v>
          </cell>
          <cell r="F13630" t="str">
            <v>НЕТКАННОЕ ПОЛОТНО</v>
          </cell>
        </row>
        <row r="13631">
          <cell r="A13631" t="str">
            <v>ASC328</v>
          </cell>
          <cell r="B13631" t="str">
            <v>ATTRIBUTE STORAGE</v>
          </cell>
          <cell r="C13631" t="str">
            <v xml:space="preserve"> Коробка для хранения ЧЕЛОВЕК-ПАУК 33х28.5х20см</v>
          </cell>
          <cell r="D13631" t="str">
            <v xml:space="preserve"> Spider Man Open Top Storage Box</v>
          </cell>
          <cell r="E13631" t="str">
            <v>Китай</v>
          </cell>
          <cell r="F13631" t="str">
            <v>НЕТКАННОЕ ПОЛОТНО</v>
          </cell>
        </row>
        <row r="13632">
          <cell r="A13632" t="str">
            <v>ASC358</v>
          </cell>
          <cell r="B13632" t="str">
            <v>ATTRIBUTE STORAGE</v>
          </cell>
          <cell r="C13632" t="str">
            <v xml:space="preserve"> Сетка для игрушек детская ЧЕЛОВЕК-ПАУК 36х36х58см</v>
          </cell>
          <cell r="D13632" t="str">
            <v xml:space="preserve"> Spider Man Laundry Basket</v>
          </cell>
          <cell r="E13632" t="str">
            <v>Китай</v>
          </cell>
          <cell r="F13632" t="str">
            <v>ПОЛИЭСТЕР</v>
          </cell>
        </row>
        <row r="13633">
          <cell r="A13633" t="str">
            <v>ASB062</v>
          </cell>
          <cell r="B13633" t="str">
            <v>ATTRIBUTE STORAGE</v>
          </cell>
          <cell r="C13633" t="str">
            <v xml:space="preserve"> Корзина для хранения бамбук угловая 37х58см 62л</v>
          </cell>
          <cell r="D13633" t="str">
            <v xml:space="preserve"> Storage box big (37x58cm)</v>
          </cell>
          <cell r="E13633" t="str">
            <v>Китай</v>
          </cell>
          <cell r="F13633" t="str">
            <v>БАМБУК,ХЛОПОК</v>
          </cell>
        </row>
        <row r="13634">
          <cell r="A13634" t="str">
            <v>ASB416</v>
          </cell>
          <cell r="B13634" t="str">
            <v>ATTRIBUTE STORAGE</v>
          </cell>
          <cell r="C13634" t="str">
            <v xml:space="preserve"> Коробка для хранения бамбук 30х30х16см</v>
          </cell>
          <cell r="D13634" t="str">
            <v xml:space="preserve"> Bamboo storage box-M, size:30x30x16cm</v>
          </cell>
          <cell r="E13634" t="str">
            <v>Китай</v>
          </cell>
          <cell r="F13634" t="str">
            <v>БАМБУК,ПОЛИПРОПИЛЕН,КАРТОН,</v>
          </cell>
        </row>
        <row r="13635">
          <cell r="A13635" t="str">
            <v>ASB425</v>
          </cell>
          <cell r="B13635" t="str">
            <v>ATTRIBUTE STORAGE</v>
          </cell>
          <cell r="C13635" t="str">
            <v xml:space="preserve"> Коробка для хранения бамбук 30х40х25см</v>
          </cell>
          <cell r="D13635" t="str">
            <v xml:space="preserve"> Bamboo storage box-L, size:30x40x25cm</v>
          </cell>
          <cell r="E13635" t="str">
            <v>Китай</v>
          </cell>
          <cell r="F13635" t="str">
            <v>БАМБУК,ПОЛИПРОПИЛЕН,КАРТОН,</v>
          </cell>
        </row>
        <row r="13636">
          <cell r="A13636" t="str">
            <v>ASB415</v>
          </cell>
          <cell r="B13636" t="str">
            <v>ATTRIBUTE STORAGE</v>
          </cell>
          <cell r="C13636" t="str">
            <v xml:space="preserve"> Коробка для хранения бамбук 20х27х15см</v>
          </cell>
          <cell r="D13636" t="str">
            <v xml:space="preserve"> "Bamboo disc storage box, size:20x27x15cm</v>
          </cell>
          <cell r="E13636" t="str">
            <v>Китай</v>
          </cell>
          <cell r="F13636" t="str">
            <v>БАМБУК,ПОЛИПРОПИЛЕН,КАРТОН,</v>
          </cell>
        </row>
        <row r="13637">
          <cell r="A13637" t="str">
            <v>ASI316</v>
          </cell>
          <cell r="B13637" t="str">
            <v>ATTRIBUTE STORAGE</v>
          </cell>
          <cell r="C13637" t="str">
            <v xml:space="preserve"> Коробка для хранения 30х30х16см цветной (SI3030)</v>
          </cell>
          <cell r="D13637" t="str">
            <v xml:space="preserve"> Storage box M (30x30x16)</v>
          </cell>
          <cell r="E13637" t="str">
            <v>Китай</v>
          </cell>
          <cell r="F13637" t="str">
            <v>КАРТОН,НЕТКАННЫЙ МАТЕРИАЛ</v>
          </cell>
        </row>
        <row r="13638">
          <cell r="A13638" t="str">
            <v>ASI325</v>
          </cell>
          <cell r="B13638" t="str">
            <v>ATTRIBUTE STORAGE</v>
          </cell>
          <cell r="C13638" t="str">
            <v xml:space="preserve"> Коробка для хранения 30х40х25см цветной (SI3040)</v>
          </cell>
          <cell r="D13638" t="str">
            <v xml:space="preserve"> Storage box L (30x40x25)</v>
          </cell>
          <cell r="E13638" t="str">
            <v>Китай</v>
          </cell>
          <cell r="F13638" t="str">
            <v>КАРТОН,НЕТКАННЫЙ МАТЕРИАЛ</v>
          </cell>
        </row>
        <row r="13639">
          <cell r="A13639" t="str">
            <v>ASS316</v>
          </cell>
          <cell r="B13639" t="str">
            <v>ATTRIBUTE STORAGE</v>
          </cell>
          <cell r="C13639" t="str">
            <v xml:space="preserve"> Коробка для хранения 30х30х16см (SS3030)</v>
          </cell>
          <cell r="D13639" t="str">
            <v xml:space="preserve"> Storage box M (30x30x16)</v>
          </cell>
          <cell r="E13639" t="str">
            <v>Китай</v>
          </cell>
          <cell r="F13639" t="str">
            <v>КАРТОН,НЕТКАННЫЙ МАТЕРИАЛ</v>
          </cell>
        </row>
        <row r="13640">
          <cell r="A13640" t="str">
            <v>ASS325</v>
          </cell>
          <cell r="B13640" t="str">
            <v>ATTRIBUTE STORAGE</v>
          </cell>
          <cell r="C13640" t="str">
            <v xml:space="preserve"> Коробка для хранения 30х40х25см (SS3040)</v>
          </cell>
          <cell r="D13640" t="str">
            <v xml:space="preserve"> Storage box L (30x40x25)</v>
          </cell>
          <cell r="E13640" t="str">
            <v>Китай</v>
          </cell>
          <cell r="F13640" t="str">
            <v>КАРТОН,НЕТКАННЫЙ МАТЕРИАЛ</v>
          </cell>
        </row>
        <row r="13641">
          <cell r="A13641" t="str">
            <v>ASB040</v>
          </cell>
          <cell r="B13641" t="str">
            <v>ATTRIBUTE STORAGE</v>
          </cell>
          <cell r="C13641" t="str">
            <v xml:space="preserve"> Корзина для хранения бамбук 34х45см 40л</v>
          </cell>
          <cell r="D13641" t="str">
            <v xml:space="preserve"> Storage box big (34x45cm)</v>
          </cell>
          <cell r="E13641" t="str">
            <v>Китай</v>
          </cell>
          <cell r="F13641" t="str">
            <v>БАМБУК,ХЛОПОК</v>
          </cell>
        </row>
        <row r="13642">
          <cell r="A13642" t="str">
            <v>ASB065</v>
          </cell>
          <cell r="B13642" t="str">
            <v>ATTRIBUTE STORAGE</v>
          </cell>
          <cell r="C13642" t="str">
            <v xml:space="preserve"> Корзина для хранения бамбук 38х58см 65л</v>
          </cell>
          <cell r="D13642" t="str">
            <v xml:space="preserve"> Storage box big (38x58cm)</v>
          </cell>
          <cell r="E13642" t="str">
            <v>Китай</v>
          </cell>
          <cell r="F13642" t="str">
            <v>БАМБУК,ХЛОПОК</v>
          </cell>
        </row>
        <row r="13643">
          <cell r="A13643" t="str">
            <v>ASD202</v>
          </cell>
          <cell r="B13643" t="str">
            <v>ATTRIBUTE STORAGE</v>
          </cell>
          <cell r="C13643" t="str">
            <v xml:space="preserve"> Коробка для хранения 20x29х16см BROWNIE</v>
          </cell>
          <cell r="D13643" t="str">
            <v xml:space="preserve"> foldable box 19x29х16cm brown topbeige box</v>
          </cell>
          <cell r="E13643" t="str">
            <v>Китай</v>
          </cell>
          <cell r="F13643" t="str">
            <v>ПОЛИЭСТЕР,КАРТОН</v>
          </cell>
        </row>
        <row r="13644">
          <cell r="A13644" t="str">
            <v>ASD304</v>
          </cell>
          <cell r="B13644" t="str">
            <v>ATTRIBUTE STORAGE</v>
          </cell>
          <cell r="C13644" t="str">
            <v xml:space="preserve"> Коробка для хранения 30x40х22см BROWNIE</v>
          </cell>
          <cell r="D13644" t="str">
            <v xml:space="preserve"> foldable box 29x39х22cm brown topbeige box</v>
          </cell>
          <cell r="E13644" t="str">
            <v>Китай</v>
          </cell>
          <cell r="F13644" t="str">
            <v>ПОЛИЭСТЕР,КАРТОН</v>
          </cell>
        </row>
        <row r="13645">
          <cell r="A13645" t="str">
            <v>ASJ202</v>
          </cell>
          <cell r="B13645" t="str">
            <v>ATTRIBUTE STORAGE</v>
          </cell>
          <cell r="C13645" t="str">
            <v xml:space="preserve"> Коробка для хранения 20x29х16см BLUE FLOWERS</v>
          </cell>
          <cell r="D13645" t="str">
            <v xml:space="preserve"> foldable box 19x29x16 blue topbeige box</v>
          </cell>
          <cell r="E13645" t="str">
            <v>Китай</v>
          </cell>
          <cell r="F13645" t="str">
            <v>ПОЛИЭСТЕР,КАРТОН</v>
          </cell>
        </row>
        <row r="13646">
          <cell r="A13646" t="str">
            <v>ASJ304</v>
          </cell>
          <cell r="B13646" t="str">
            <v>ATTRIBUTE STORAGE</v>
          </cell>
          <cell r="C13646" t="str">
            <v xml:space="preserve"> Коробка для хранения 30x40х22см BLUE FLOWERS</v>
          </cell>
          <cell r="D13646" t="str">
            <v xml:space="preserve"> foldable box 29x39х22cm blue topbeige box</v>
          </cell>
          <cell r="E13646" t="str">
            <v>Китай</v>
          </cell>
          <cell r="F13646" t="str">
            <v>ПОЛИЭСТЕР,КАРТОН</v>
          </cell>
        </row>
        <row r="13647">
          <cell r="A13647" t="str">
            <v>ASO202</v>
          </cell>
          <cell r="B13647" t="str">
            <v>ATTRIBUTE STORAGE</v>
          </cell>
          <cell r="C13647" t="str">
            <v xml:space="preserve"> Коробка для хранения 20x29х16см ORANGE FLOWERS</v>
          </cell>
          <cell r="D13647" t="str">
            <v xml:space="preserve"> foldable box 19x29х16cm orange topbeige box</v>
          </cell>
          <cell r="E13647" t="str">
            <v>Китай</v>
          </cell>
          <cell r="F13647" t="str">
            <v>ПОЛИЭСТЕР,КАРТОН</v>
          </cell>
        </row>
        <row r="13648">
          <cell r="A13648" t="str">
            <v>ASO304</v>
          </cell>
          <cell r="B13648" t="str">
            <v>ATTRIBUTE STORAGE</v>
          </cell>
          <cell r="C13648" t="str">
            <v xml:space="preserve"> Коробка для хранения 30x40х22см ORANGE FLOWERS</v>
          </cell>
          <cell r="D13648" t="str">
            <v xml:space="preserve"> foldable box 29x39х22cm orange topbeige box</v>
          </cell>
          <cell r="E13648" t="str">
            <v>Китай</v>
          </cell>
          <cell r="F13648" t="str">
            <v>ПОЛИЭСТЕР,КАРТОН</v>
          </cell>
        </row>
        <row r="13649">
          <cell r="A13649" t="str">
            <v>ATT450</v>
          </cell>
          <cell r="B13649" t="str">
            <v>ATTRIBUTE TEA</v>
          </cell>
          <cell r="C13649" t="str">
            <v xml:space="preserve"> Френч-пресс FLAVOR 350мл</v>
          </cell>
          <cell r="D13649" t="str">
            <v xml:space="preserve"> S/S coffee maker in 350ml</v>
          </cell>
          <cell r="E13649" t="str">
            <v>Китай</v>
          </cell>
          <cell r="F13649" t="str">
            <v>СТЕКЛО,НЕРЖАВЕЮЩАЯ СТАЛЬ</v>
          </cell>
        </row>
        <row r="13650">
          <cell r="A13650" t="str">
            <v>ATS031</v>
          </cell>
          <cell r="B13650" t="str">
            <v>ATTRIBUTE TEA</v>
          </cell>
          <cell r="C13650" t="str">
            <v xml:space="preserve"> Чайник со свистком ART 2.5л</v>
          </cell>
          <cell r="D13650" t="str">
            <v xml:space="preserve"> kettle 2.5L</v>
          </cell>
          <cell r="E13650" t="str">
            <v>Китай</v>
          </cell>
          <cell r="F13650" t="str">
            <v>НЕРЖАВЕЮЩАЯ СТАЛЬ,ПЛАСТИК</v>
          </cell>
        </row>
        <row r="13651">
          <cell r="A13651" t="str">
            <v>ATT460</v>
          </cell>
          <cell r="B13651" t="str">
            <v>ATTRIBUTE TEA</v>
          </cell>
          <cell r="C13651" t="str">
            <v xml:space="preserve"> Френч-пресс FLAVOR 600мл</v>
          </cell>
          <cell r="D13651" t="str">
            <v xml:space="preserve"> S/S coffee maker in 600ml</v>
          </cell>
          <cell r="E13651" t="str">
            <v>Китай</v>
          </cell>
          <cell r="F13651" t="str">
            <v>СТЕКЛО,НЕРЖАВЕЮЩАЯ СТАЛЬ</v>
          </cell>
        </row>
        <row r="13652">
          <cell r="A13652" t="str">
            <v>ASS302</v>
          </cell>
          <cell r="B13652" t="str">
            <v>ATTRIBUTE TEA</v>
          </cell>
          <cell r="C13652" t="str">
            <v xml:space="preserve"> Чайник со свистком 3л</v>
          </cell>
          <cell r="D13652" t="str">
            <v xml:space="preserve"> Kettle 3L</v>
          </cell>
          <cell r="E13652" t="str">
            <v>Китай</v>
          </cell>
          <cell r="F13652" t="str">
            <v>НЕРЖАВЕЮЩАЯ СТАЛЬ,ПЛАСТИК</v>
          </cell>
        </row>
        <row r="13653">
          <cell r="A13653" t="str">
            <v>ASS305</v>
          </cell>
          <cell r="B13653" t="str">
            <v>ATTRIBUTE TEA</v>
          </cell>
          <cell r="C13653" t="str">
            <v xml:space="preserve"> Чайник со свистком DERBY 2.5л</v>
          </cell>
          <cell r="E13653" t="str">
            <v>Китай</v>
          </cell>
          <cell r="F13653" t="str">
            <v>НЕРЖАВЕЮЩАЯ СТАЛЬ,СИЛИКОН</v>
          </cell>
        </row>
        <row r="13654">
          <cell r="A13654" t="str">
            <v>ASS925</v>
          </cell>
          <cell r="B13654" t="str">
            <v>ATTRIBUTE TEA</v>
          </cell>
          <cell r="C13654" t="str">
            <v xml:space="preserve"> Чайник со свистком COOPER 2.5л</v>
          </cell>
          <cell r="D13654" t="str">
            <v xml:space="preserve"> 2.5Ltr Whistling Kettle</v>
          </cell>
          <cell r="E13654" t="str">
            <v>Китай</v>
          </cell>
          <cell r="F13654" t="str">
            <v>НЕРЖАВЕЮЩАЯ СТАЛЬ,НЕЙЛОН</v>
          </cell>
        </row>
        <row r="13655">
          <cell r="A13655" t="str">
            <v>ATT422</v>
          </cell>
          <cell r="B13655" t="str">
            <v>ATTRIBUTE TEA</v>
          </cell>
          <cell r="C13655" t="str">
            <v xml:space="preserve"> Френч-пресс 600мл</v>
          </cell>
          <cell r="D13655" t="str">
            <v xml:space="preserve"> Tea pot 600ml</v>
          </cell>
          <cell r="E13655" t="str">
            <v>Китай</v>
          </cell>
          <cell r="F13655" t="str">
            <v>СТЕКЛО,НЕРЖАВЕЮЩАЯ СТАЛЬ,ПЛА</v>
          </cell>
        </row>
        <row r="13656">
          <cell r="A13656" t="str">
            <v>ATT380</v>
          </cell>
          <cell r="B13656" t="str">
            <v>ATTRIBUTE TEA</v>
          </cell>
          <cell r="C13656" t="str">
            <v xml:space="preserve"> Френч-пресс 350мл</v>
          </cell>
          <cell r="D13656" t="str">
            <v xml:space="preserve"> Tea pot 350ml</v>
          </cell>
          <cell r="E13656" t="str">
            <v>Китай</v>
          </cell>
          <cell r="F13656" t="str">
            <v>СТЕКЛО,НЕРЖАВЕЮЩАЯ СТАЛЬ</v>
          </cell>
        </row>
        <row r="13657">
          <cell r="A13657" t="str">
            <v>ATT381</v>
          </cell>
          <cell r="B13657" t="str">
            <v>ATTRIBUTE TEA</v>
          </cell>
          <cell r="C13657" t="str">
            <v xml:space="preserve"> Френч-пресс 600мл</v>
          </cell>
          <cell r="D13657" t="str">
            <v xml:space="preserve"> Tea pot 600ml</v>
          </cell>
          <cell r="E13657" t="str">
            <v>Китай</v>
          </cell>
          <cell r="F13657" t="str">
            <v>СТЕКЛО,НЕРЖАВЕЮЩАЯ СТАЛЬ</v>
          </cell>
        </row>
        <row r="13658">
          <cell r="A13658" t="str">
            <v>ATT420</v>
          </cell>
          <cell r="B13658" t="str">
            <v>ATTRIBUTE TEA</v>
          </cell>
          <cell r="C13658" t="str">
            <v xml:space="preserve"> Френч-пресс 350мл</v>
          </cell>
          <cell r="D13658" t="str">
            <v xml:space="preserve"> Tea pot 350ml</v>
          </cell>
          <cell r="E13658" t="str">
            <v>Китай</v>
          </cell>
          <cell r="F13658" t="str">
            <v>СТЕКЛО,НЕРЖАВЕЮЩАЯ СТАЛЬ,ПЛА</v>
          </cell>
        </row>
        <row r="13659">
          <cell r="A13659" t="str">
            <v>ATT001</v>
          </cell>
          <cell r="B13659" t="str">
            <v>ATTRIBUTE TEA</v>
          </cell>
          <cell r="C13659" t="str">
            <v xml:space="preserve"> Чайное ситечко</v>
          </cell>
          <cell r="D13659" t="str">
            <v xml:space="preserve"> Droplike tea strainer</v>
          </cell>
          <cell r="E13659" t="str">
            <v>Китай</v>
          </cell>
          <cell r="F13659" t="str">
            <v>АКРИЛ,НЕРЖ.СТАЛЬ 18/8</v>
          </cell>
        </row>
        <row r="13660">
          <cell r="A13660" t="str">
            <v>ATT351</v>
          </cell>
          <cell r="B13660" t="str">
            <v>ATTRIBUTE TEA</v>
          </cell>
          <cell r="C13660" t="str">
            <v xml:space="preserve"> Френч-пресс BASIC COLOR 350мл</v>
          </cell>
          <cell r="D13660" t="str">
            <v xml:space="preserve"> Tea pot 350ml</v>
          </cell>
          <cell r="E13660" t="str">
            <v>Китай</v>
          </cell>
          <cell r="F13660" t="str">
            <v>СТЕКЛО,ПЛАСТИК</v>
          </cell>
        </row>
        <row r="13661">
          <cell r="A13661" t="str">
            <v>ATT850</v>
          </cell>
          <cell r="B13661" t="str">
            <v>ATTRIBUTE TEA</v>
          </cell>
          <cell r="C13661" t="str">
            <v xml:space="preserve"> Френч-пресс BASIC 850мл</v>
          </cell>
          <cell r="D13661" t="str">
            <v xml:space="preserve"> Tea pot 850ml</v>
          </cell>
          <cell r="E13661" t="str">
            <v>Китай</v>
          </cell>
          <cell r="F13661" t="str">
            <v>СТЕКЛО,ПЛАСТИК</v>
          </cell>
        </row>
        <row r="13662">
          <cell r="A13662" t="str">
            <v>ATT851</v>
          </cell>
          <cell r="B13662" t="str">
            <v>ATTRIBUTE TEA</v>
          </cell>
          <cell r="C13662" t="str">
            <v xml:space="preserve"> Френч-пресс BASIC COLOR 850мл</v>
          </cell>
          <cell r="D13662" t="str">
            <v xml:space="preserve"> Tea pot 850ml</v>
          </cell>
          <cell r="E13662" t="str">
            <v>Китай</v>
          </cell>
          <cell r="F13662" t="str">
            <v>СТЕКЛО,ПЛАСТИК</v>
          </cell>
        </row>
        <row r="13663">
          <cell r="A13663" t="str">
            <v>ASS300</v>
          </cell>
          <cell r="B13663" t="str">
            <v>ATTRIBUTE TEA</v>
          </cell>
          <cell r="C13663" t="str">
            <v xml:space="preserve"> Чайник со свистком CHROME 2.8л</v>
          </cell>
          <cell r="D13663" t="str">
            <v xml:space="preserve"> kettle</v>
          </cell>
          <cell r="E13663" t="str">
            <v>Китай</v>
          </cell>
          <cell r="F13663" t="str">
            <v>НЕРЖАВЕЮЩАЯ СТАЛЬ</v>
          </cell>
        </row>
        <row r="13664">
          <cell r="A13664" t="str">
            <v>ASS301</v>
          </cell>
          <cell r="B13664" t="str">
            <v>ATTRIBUTE TEA</v>
          </cell>
          <cell r="C13664" t="str">
            <v xml:space="preserve"> Чайник со свистком RED 2.8л</v>
          </cell>
          <cell r="D13664" t="str">
            <v xml:space="preserve"> kettle</v>
          </cell>
          <cell r="E13664" t="str">
            <v>Китай</v>
          </cell>
          <cell r="F13664" t="str">
            <v>НЕРЖАВЕЮЩАЯ СТАЛЬ</v>
          </cell>
        </row>
        <row r="13665">
          <cell r="A13665" t="str">
            <v>ATT350</v>
          </cell>
          <cell r="B13665" t="str">
            <v>ATTRIBUTE TEA</v>
          </cell>
          <cell r="C13665" t="str">
            <v xml:space="preserve"> Френч-пресс BASIC 350мл</v>
          </cell>
          <cell r="D13665" t="str">
            <v xml:space="preserve"> Tea pot 350ml</v>
          </cell>
          <cell r="E13665" t="str">
            <v>Китай</v>
          </cell>
          <cell r="F13665" t="str">
            <v>СТЕКЛО,ПЛАСТИК</v>
          </cell>
        </row>
        <row r="13666">
          <cell r="A13666" t="str">
            <v>ATT002</v>
          </cell>
          <cell r="B13666" t="str">
            <v>ATTRIBUTE TEA</v>
          </cell>
          <cell r="C13666" t="str">
            <v xml:space="preserve"> Ситечко для заваривания чая ШАР</v>
          </cell>
          <cell r="D13666" t="str">
            <v xml:space="preserve"> Stainless steel tea strainer</v>
          </cell>
          <cell r="E13666" t="str">
            <v>Китай</v>
          </cell>
          <cell r="F13666" t="str">
            <v>НЕРЖАВЕЮЩАЯ СТАЛЬ</v>
          </cell>
        </row>
        <row r="13667">
          <cell r="A13667" t="str">
            <v>ATT423</v>
          </cell>
          <cell r="B13667" t="str">
            <v>ATTRIBUTE TEA</v>
          </cell>
          <cell r="C13667" t="str">
            <v xml:space="preserve"> Чайник заварной Elegance 1200мл</v>
          </cell>
          <cell r="E13667" t="str">
            <v>Китай</v>
          </cell>
          <cell r="F13667" t="str">
            <v>БОРОСИЛИКАТНОЕ СТЕКЛО,НЕРЖАВЕ</v>
          </cell>
        </row>
        <row r="13668">
          <cell r="A13668" t="str">
            <v>ATS030</v>
          </cell>
          <cell r="B13668" t="str">
            <v>ATTRIBUTE TEA</v>
          </cell>
          <cell r="C13668" t="str">
            <v xml:space="preserve"> Чайник со свистком 3л</v>
          </cell>
          <cell r="D13668" t="str">
            <v xml:space="preserve"> kettle 3L</v>
          </cell>
          <cell r="E13668" t="str">
            <v>Китай</v>
          </cell>
          <cell r="F13668" t="str">
            <v>НЕРЖАВЕЮЩАЯ СТАЛЬ,ПЛАСТИК</v>
          </cell>
        </row>
        <row r="13669">
          <cell r="A13669" t="str">
            <v>ATG115</v>
          </cell>
          <cell r="B13669" t="str">
            <v>ATTRIBUTE TEA</v>
          </cell>
          <cell r="C13669" t="str">
            <v xml:space="preserve"> Чайник с фильтром металлическим KATRINA 1500мл</v>
          </cell>
          <cell r="D13669" t="str">
            <v xml:space="preserve"> Heat Resistant Pot in 1500ml with 11.5cm filter(with tick mark)</v>
          </cell>
          <cell r="E13669" t="str">
            <v>Китай</v>
          </cell>
          <cell r="F13669" t="str">
            <v>СТЕКЛО,ПЛАСТИК</v>
          </cell>
        </row>
        <row r="13670">
          <cell r="A13670" t="str">
            <v>ATT101</v>
          </cell>
          <cell r="B13670" t="str">
            <v>ATTRIBUTE TROLLEY</v>
          </cell>
          <cell r="C13670" t="str">
            <v xml:space="preserve"> Тележка РОЛЛА</v>
          </cell>
          <cell r="D13670" t="str">
            <v xml:space="preserve"> Trolley ROLLA</v>
          </cell>
          <cell r="E13670" t="str">
            <v>Китай</v>
          </cell>
          <cell r="F13670" t="str">
            <v>СТАЛЬ С ЭПОКСИДНЫМ НАПЫЛЕНИЕМ</v>
          </cell>
        </row>
        <row r="13671">
          <cell r="A13671" t="str">
            <v>ATB001</v>
          </cell>
          <cell r="B13671" t="str">
            <v>ATTRIBUTE TROLLEY</v>
          </cell>
          <cell r="C13671" t="str">
            <v xml:space="preserve"> Сумка на колесах 30x40x25</v>
          </cell>
          <cell r="D13671" t="str">
            <v xml:space="preserve"> Shopping trolley</v>
          </cell>
          <cell r="E13671" t="str">
            <v>Китай</v>
          </cell>
          <cell r="F13671" t="str">
            <v>СТАЛЬ,НЕТКАННЫЙ МЕТЕРИАЛ</v>
          </cell>
        </row>
        <row r="13672">
          <cell r="A13672" t="str">
            <v>AVF401</v>
          </cell>
          <cell r="B13672" t="str">
            <v>ATTRIBUTE VAC.FLAS</v>
          </cell>
          <cell r="C13672" t="str">
            <v xml:space="preserve"> Термос FAMILY 1л</v>
          </cell>
          <cell r="D13672" t="str">
            <v xml:space="preserve"> VAC.FLASK 1.0L</v>
          </cell>
          <cell r="E13672" t="str">
            <v>Китай</v>
          </cell>
          <cell r="F13672" t="str">
            <v>ПЛАСТИК,СТЕКЛО</v>
          </cell>
        </row>
        <row r="13673">
          <cell r="A13673" t="str">
            <v>AVF402</v>
          </cell>
          <cell r="B13673" t="str">
            <v>ATTRIBUTE VAC.FLAS</v>
          </cell>
          <cell r="C13673" t="str">
            <v xml:space="preserve"> Термос FAMILY 1.8л</v>
          </cell>
          <cell r="D13673" t="str">
            <v xml:space="preserve"> VAC.FLASK 1.8L</v>
          </cell>
          <cell r="E13673" t="str">
            <v>Китай</v>
          </cell>
          <cell r="F13673" t="str">
            <v>ПЛАСТИК,СТЕКЛО</v>
          </cell>
        </row>
        <row r="13674">
          <cell r="A13674" t="str">
            <v>AVF501</v>
          </cell>
          <cell r="B13674" t="str">
            <v>ATTRIBUTE VAC.FLAS</v>
          </cell>
          <cell r="C13674" t="str">
            <v xml:space="preserve"> Термос c двумя чашками TARTAN 1л</v>
          </cell>
          <cell r="D13674" t="str">
            <v xml:space="preserve"> VAC.FLASK 1.0L</v>
          </cell>
          <cell r="E13674" t="str">
            <v>Китай</v>
          </cell>
          <cell r="F13674" t="str">
            <v>ПЛАСТИК,СТЕКЛО</v>
          </cell>
        </row>
        <row r="13675">
          <cell r="A13675" t="str">
            <v>AVF002</v>
          </cell>
          <cell r="B13675" t="str">
            <v>ATTRIBUTE VAC.FLAS</v>
          </cell>
          <cell r="C13675" t="str">
            <v xml:space="preserve"> Термос универсальный BALTICA 1.0л</v>
          </cell>
          <cell r="D13675" t="str">
            <v xml:space="preserve"> Universal with handle 1000ml</v>
          </cell>
          <cell r="E13675" t="str">
            <v>Китай</v>
          </cell>
          <cell r="F13675" t="str">
            <v>СТАЛЬ,ПЛАСТИК</v>
          </cell>
        </row>
        <row r="13676">
          <cell r="A13676" t="str">
            <v>AVF001</v>
          </cell>
          <cell r="B13676" t="str">
            <v>ATTRIBUTE VAC.FLAS</v>
          </cell>
          <cell r="C13676" t="str">
            <v xml:space="preserve"> Термос универсальный BALTICA 0.8л</v>
          </cell>
          <cell r="D13676" t="str">
            <v xml:space="preserve"> Universal with handle 800ml</v>
          </cell>
          <cell r="E13676" t="str">
            <v>Китай</v>
          </cell>
          <cell r="F13676" t="str">
            <v>СТАЛЬ,ПЛАСТИК</v>
          </cell>
        </row>
        <row r="13677">
          <cell r="A13677" t="str">
            <v>AVF003</v>
          </cell>
          <cell r="B13677" t="str">
            <v>ATTRIBUTE VAC.FLAS</v>
          </cell>
          <cell r="C13677" t="str">
            <v xml:space="preserve"> Термос универсальный BALTICA 1.5л</v>
          </cell>
          <cell r="D13677" t="str">
            <v xml:space="preserve"> Universal with handle 1500ml</v>
          </cell>
          <cell r="E13677" t="str">
            <v>Китай</v>
          </cell>
          <cell r="F13677" t="str">
            <v>СТАЛЬ,ПЛАСТИК</v>
          </cell>
        </row>
        <row r="13678">
          <cell r="A13678" t="str">
            <v>AVF101</v>
          </cell>
          <cell r="B13678" t="str">
            <v>ATTRIBUTE VAC.FLAS</v>
          </cell>
          <cell r="C13678" t="str">
            <v xml:space="preserve"> Термос с узкой горловиной COLOR 0.5л</v>
          </cell>
          <cell r="D13678" t="str">
            <v xml:space="preserve"> Universal with coating 500ml</v>
          </cell>
          <cell r="E13678" t="str">
            <v>Китай</v>
          </cell>
          <cell r="F13678" t="str">
            <v>СТАЛЬ,ПЛАСТИК</v>
          </cell>
        </row>
        <row r="13679">
          <cell r="A13679" t="str">
            <v>AVF102</v>
          </cell>
          <cell r="B13679" t="str">
            <v>ATTRIBUTE VAC.FLAS</v>
          </cell>
          <cell r="C13679" t="str">
            <v xml:space="preserve"> Термос с узкой горловиной COLOR 0.75л</v>
          </cell>
          <cell r="D13679" t="str">
            <v xml:space="preserve"> Universal with coating 750ml</v>
          </cell>
          <cell r="E13679" t="str">
            <v>Китай</v>
          </cell>
          <cell r="F13679" t="str">
            <v>СТАЛЬ,ПЛАСТИК</v>
          </cell>
        </row>
        <row r="13680">
          <cell r="A13680" t="str">
            <v>AVF103</v>
          </cell>
          <cell r="B13680" t="str">
            <v>ATTRIBUTE VAC.FLAS</v>
          </cell>
          <cell r="C13680" t="str">
            <v xml:space="preserve"> Термос с узкой горловиной COLOR 1л</v>
          </cell>
          <cell r="D13680" t="str">
            <v xml:space="preserve"> Universal with coating 1000ml</v>
          </cell>
          <cell r="E13680" t="str">
            <v>Китай</v>
          </cell>
          <cell r="F13680" t="str">
            <v>СТАЛЬ,ПЛАСТИК</v>
          </cell>
        </row>
        <row r="13681">
          <cell r="A13681" t="str">
            <v>AVF201</v>
          </cell>
          <cell r="B13681" t="str">
            <v>ATTRIBUTE VAC.FLAS</v>
          </cell>
          <cell r="C13681" t="str">
            <v xml:space="preserve"> Термокружка с крышкой 400мл</v>
          </cell>
          <cell r="D13681" t="str">
            <v xml:space="preserve"> Cup 400ml</v>
          </cell>
          <cell r="E13681" t="str">
            <v>Китай</v>
          </cell>
          <cell r="F13681" t="str">
            <v>СТАЛЬ,ПЛАСТИК</v>
          </cell>
        </row>
        <row r="13682">
          <cell r="A13682" t="str">
            <v>AVF301</v>
          </cell>
          <cell r="B13682" t="str">
            <v>ATTRIBUTE VAC.FLAS</v>
          </cell>
          <cell r="C13682" t="str">
            <v xml:space="preserve"> Термос с узкой горловиной URBAN 0.5л</v>
          </cell>
          <cell r="D13682" t="str">
            <v xml:space="preserve"> Universal with coating 500ml</v>
          </cell>
          <cell r="E13682" t="str">
            <v>Китай</v>
          </cell>
          <cell r="F13682" t="str">
            <v>СТАЛЬ,ПЛАСТИК</v>
          </cell>
        </row>
        <row r="13683">
          <cell r="A13683" t="str">
            <v>AVF302</v>
          </cell>
          <cell r="B13683" t="str">
            <v>ATTRIBUTE VAC.FLAS</v>
          </cell>
          <cell r="C13683" t="str">
            <v xml:space="preserve"> Термос с узкой горловиной URBAN 0.75л</v>
          </cell>
          <cell r="D13683" t="str">
            <v xml:space="preserve"> Universal with coating 750ml</v>
          </cell>
          <cell r="E13683" t="str">
            <v>Китай</v>
          </cell>
          <cell r="F13683" t="str">
            <v>СТАЛЬ,ПЛАСТИК</v>
          </cell>
        </row>
        <row r="13684">
          <cell r="A13684" t="str">
            <v>AVF303</v>
          </cell>
          <cell r="B13684" t="str">
            <v>ATTRIBUTE VAC.FLAS</v>
          </cell>
          <cell r="C13684" t="str">
            <v xml:space="preserve"> Термос с узкой горловиной URBAN 1.0л</v>
          </cell>
          <cell r="D13684" t="str">
            <v xml:space="preserve"> Universal with coating 1000ml</v>
          </cell>
          <cell r="E13684" t="str">
            <v>Китай</v>
          </cell>
          <cell r="F13684" t="str">
            <v>СТАЛЬ,ПЛАСТИК</v>
          </cell>
        </row>
        <row r="13685">
          <cell r="A13685" t="str">
            <v>AVF403</v>
          </cell>
          <cell r="B13685" t="str">
            <v>ATTRIBUTE VAC.FLAS</v>
          </cell>
          <cell r="C13685" t="str">
            <v xml:space="preserve"> Термос FRIENDY 0.6л</v>
          </cell>
          <cell r="D13685" t="str">
            <v xml:space="preserve"> VAC.FLASK 0.6L</v>
          </cell>
          <cell r="E13685" t="str">
            <v>Китай</v>
          </cell>
          <cell r="F13685" t="str">
            <v>ПЛАСТИК,СТЕКЛО</v>
          </cell>
        </row>
        <row r="13686">
          <cell r="A13686" t="str">
            <v>T218</v>
          </cell>
          <cell r="B13686" t="str">
            <v>AVANGARD</v>
          </cell>
          <cell r="C13686" t="str">
            <v xml:space="preserve"> Канистра 10 литров</v>
          </cell>
          <cell r="E13686" t="str">
            <v>Россия</v>
          </cell>
          <cell r="F13686" t="str">
            <v>ПЛАСТИК</v>
          </cell>
        </row>
        <row r="13687">
          <cell r="A13687" t="str">
            <v>T081</v>
          </cell>
          <cell r="B13687" t="str">
            <v>AVANGARD</v>
          </cell>
          <cell r="C13687" t="str">
            <v xml:space="preserve"> Полка - этажерка ГАЛАКСИ 5-х секц беж/кор</v>
          </cell>
          <cell r="E13687" t="str">
            <v>Россия</v>
          </cell>
          <cell r="F13687" t="str">
            <v>ПЛАСТИК</v>
          </cell>
        </row>
        <row r="13688">
          <cell r="A13688" t="str">
            <v>T093</v>
          </cell>
          <cell r="B13688" t="str">
            <v>AVANGARD</v>
          </cell>
          <cell r="C13688" t="str">
            <v xml:space="preserve"> Комод 3-х секционный РАСКРАСКА Т93</v>
          </cell>
          <cell r="E13688" t="str">
            <v>Россия</v>
          </cell>
          <cell r="F13688" t="str">
            <v>ПЛАСТИК</v>
          </cell>
        </row>
        <row r="13689">
          <cell r="A13689" t="str">
            <v>T094</v>
          </cell>
          <cell r="B13689" t="str">
            <v>AVANGARD</v>
          </cell>
          <cell r="C13689" t="str">
            <v xml:space="preserve"> Комод 4-х секционный ЖИВОЙ 3D Т94</v>
          </cell>
          <cell r="E13689" t="str">
            <v>Россия</v>
          </cell>
          <cell r="F13689" t="str">
            <v>ПЛАСТИК</v>
          </cell>
        </row>
        <row r="13690">
          <cell r="A13690" t="str">
            <v>T192KR</v>
          </cell>
          <cell r="B13690" t="str">
            <v>AVANGARD</v>
          </cell>
          <cell r="C13690" t="str">
            <v xml:space="preserve"> Кресло РОМАНТИК красное</v>
          </cell>
          <cell r="D13690">
            <v>0</v>
          </cell>
          <cell r="E13690" t="str">
            <v>Россия</v>
          </cell>
          <cell r="F13690" t="str">
            <v>ПЛАСТМАССА</v>
          </cell>
        </row>
        <row r="13691">
          <cell r="A13691" t="str">
            <v>T192SH</v>
          </cell>
          <cell r="B13691" t="str">
            <v>AVANGARD</v>
          </cell>
          <cell r="C13691" t="str">
            <v xml:space="preserve"> Кресло РОМАНТИК шоколад</v>
          </cell>
          <cell r="D13691">
            <v>0</v>
          </cell>
          <cell r="E13691" t="str">
            <v>Россия</v>
          </cell>
          <cell r="F13691" t="str">
            <v>ПЛАСТМАССА</v>
          </cell>
        </row>
        <row r="13692">
          <cell r="A13692" t="str">
            <v>T192SI</v>
          </cell>
          <cell r="B13692" t="str">
            <v>AVANGARD</v>
          </cell>
          <cell r="C13692" t="str">
            <v xml:space="preserve"> Кресло РОМАНТИК синее</v>
          </cell>
          <cell r="D13692">
            <v>0</v>
          </cell>
          <cell r="E13692" t="str">
            <v>Россия</v>
          </cell>
          <cell r="F13692" t="str">
            <v>ПЛАСТМАССА</v>
          </cell>
        </row>
        <row r="13693">
          <cell r="A13693" t="str">
            <v>T192TZ</v>
          </cell>
          <cell r="B13693" t="str">
            <v>AVANGARD</v>
          </cell>
          <cell r="C13693" t="str">
            <v xml:space="preserve"> Кресло РОМАНТИК темно-зеленое</v>
          </cell>
          <cell r="D13693">
            <v>0</v>
          </cell>
          <cell r="E13693" t="str">
            <v>Россия</v>
          </cell>
          <cell r="F13693" t="str">
            <v>ПЛАСТМАССА</v>
          </cell>
        </row>
        <row r="13694">
          <cell r="A13694" t="str">
            <v>T192VI</v>
          </cell>
          <cell r="B13694" t="str">
            <v>AVANGARD</v>
          </cell>
          <cell r="C13694" t="str">
            <v xml:space="preserve"> Кресло РОМАНТИК вишня</v>
          </cell>
          <cell r="D13694">
            <v>0</v>
          </cell>
          <cell r="E13694" t="str">
            <v>Россия</v>
          </cell>
          <cell r="F13694" t="str">
            <v>ПЛАСТМАССА</v>
          </cell>
        </row>
        <row r="13695">
          <cell r="A13695" t="str">
            <v>T209KR</v>
          </cell>
          <cell r="B13695" t="str">
            <v>AVANGARD</v>
          </cell>
          <cell r="C13695" t="str">
            <v xml:space="preserve"> Стол круглый РОМАНТИК красный</v>
          </cell>
          <cell r="D13695">
            <v>0</v>
          </cell>
          <cell r="E13695" t="str">
            <v>Россия</v>
          </cell>
          <cell r="F13695" t="str">
            <v>ПЛАСТМАССА</v>
          </cell>
        </row>
        <row r="13696">
          <cell r="A13696" t="str">
            <v>T209SH</v>
          </cell>
          <cell r="B13696" t="str">
            <v>AVANGARD</v>
          </cell>
          <cell r="C13696" t="str">
            <v xml:space="preserve"> Стол круглый РОМАНТИК шоколад</v>
          </cell>
          <cell r="D13696">
            <v>0</v>
          </cell>
          <cell r="E13696" t="str">
            <v>Россия</v>
          </cell>
          <cell r="F13696" t="str">
            <v>ПЛАСТМАССА</v>
          </cell>
        </row>
        <row r="13697">
          <cell r="A13697" t="str">
            <v>T209SI</v>
          </cell>
          <cell r="B13697" t="str">
            <v>AVANGARD</v>
          </cell>
          <cell r="C13697" t="str">
            <v xml:space="preserve"> Стол круглый РОМАНТИК синий</v>
          </cell>
          <cell r="D13697">
            <v>0</v>
          </cell>
          <cell r="E13697" t="str">
            <v>Россия</v>
          </cell>
          <cell r="F13697" t="str">
            <v>ПЛАСТМАССА</v>
          </cell>
        </row>
        <row r="13698">
          <cell r="A13698" t="str">
            <v>T209TZ</v>
          </cell>
          <cell r="B13698" t="str">
            <v>AVANGARD</v>
          </cell>
          <cell r="C13698" t="str">
            <v xml:space="preserve"> Стол круглый РОМАНТИК темно-зеленый</v>
          </cell>
          <cell r="D13698">
            <v>0</v>
          </cell>
          <cell r="E13698" t="str">
            <v>Россия</v>
          </cell>
          <cell r="F13698" t="str">
            <v>ПЛАСТМАССА</v>
          </cell>
        </row>
        <row r="13699">
          <cell r="A13699" t="str">
            <v>T209VI</v>
          </cell>
          <cell r="B13699" t="str">
            <v>AVANGARD</v>
          </cell>
          <cell r="C13699" t="str">
            <v xml:space="preserve"> Стол круглый РОМАНТИК вишня</v>
          </cell>
          <cell r="D13699">
            <v>0</v>
          </cell>
          <cell r="E13699" t="str">
            <v>Россия</v>
          </cell>
          <cell r="F13699" t="str">
            <v>ПЛАСТМАССА</v>
          </cell>
        </row>
        <row r="13700">
          <cell r="A13700" t="str">
            <v>T211KR</v>
          </cell>
          <cell r="B13700" t="str">
            <v>AVANGARD</v>
          </cell>
          <cell r="C13700" t="str">
            <v xml:space="preserve"> Стол квадратный РОМАНТИК красный</v>
          </cell>
          <cell r="D13700">
            <v>0</v>
          </cell>
          <cell r="E13700" t="str">
            <v>Россия</v>
          </cell>
          <cell r="F13700" t="str">
            <v>ПЛАСТМАССА</v>
          </cell>
        </row>
        <row r="13701">
          <cell r="A13701" t="str">
            <v>T211SH</v>
          </cell>
          <cell r="B13701" t="str">
            <v>AVANGARD</v>
          </cell>
          <cell r="C13701" t="str">
            <v xml:space="preserve"> Стол квадратный РОМАНТИК шоколад</v>
          </cell>
          <cell r="D13701">
            <v>0</v>
          </cell>
          <cell r="E13701" t="str">
            <v>Россия</v>
          </cell>
          <cell r="F13701" t="str">
            <v>ПЛАСТМАССА</v>
          </cell>
        </row>
        <row r="13702">
          <cell r="A13702" t="str">
            <v>T211SI</v>
          </cell>
          <cell r="B13702" t="str">
            <v>AVANGARD</v>
          </cell>
          <cell r="C13702" t="str">
            <v xml:space="preserve"> Стол квадратный РОМАНТИК синий</v>
          </cell>
          <cell r="D13702">
            <v>0</v>
          </cell>
          <cell r="E13702" t="str">
            <v>Россия</v>
          </cell>
          <cell r="F13702" t="str">
            <v>ПЛАСТМАССА</v>
          </cell>
        </row>
        <row r="13703">
          <cell r="A13703" t="str">
            <v>T211TZ</v>
          </cell>
          <cell r="B13703" t="str">
            <v>AVANGARD</v>
          </cell>
          <cell r="C13703" t="str">
            <v xml:space="preserve"> Стол квадратный РОМАНТИК темно-зеленый</v>
          </cell>
          <cell r="D13703">
            <v>0</v>
          </cell>
          <cell r="E13703" t="str">
            <v>Россия</v>
          </cell>
          <cell r="F13703" t="str">
            <v>ПЛАСТМАССА</v>
          </cell>
        </row>
        <row r="13704">
          <cell r="A13704" t="str">
            <v>T211VI</v>
          </cell>
          <cell r="B13704" t="str">
            <v>AVANGARD</v>
          </cell>
          <cell r="C13704" t="str">
            <v xml:space="preserve"> Стол квадратный РОМАНТИК вишня</v>
          </cell>
          <cell r="D13704">
            <v>0</v>
          </cell>
          <cell r="E13704" t="str">
            <v>Россия</v>
          </cell>
          <cell r="F13704" t="str">
            <v>ПЛАСТМАССА</v>
          </cell>
        </row>
        <row r="13705">
          <cell r="A13705" t="str">
            <v>AV015</v>
          </cell>
          <cell r="B13705" t="str">
            <v>AVIS</v>
          </cell>
          <cell r="C13705" t="str">
            <v xml:space="preserve"> Салфетки РУСАЛОЧКА универсальные 5шт + подарок</v>
          </cell>
          <cell r="E13705" t="str">
            <v>Россия</v>
          </cell>
          <cell r="F13705" t="str">
            <v>ТКАНЬ</v>
          </cell>
        </row>
        <row r="13706">
          <cell r="A13706" t="str">
            <v>AV183</v>
          </cell>
          <cell r="B13706" t="str">
            <v>AVIS</v>
          </cell>
          <cell r="C13706" t="str">
            <v xml:space="preserve"> Мешки с завязками РУСАЛОЧКА 60л 20шт</v>
          </cell>
          <cell r="E13706" t="str">
            <v>Россия</v>
          </cell>
          <cell r="F13706" t="str">
            <v>ПОЛИЭТИЛЕН</v>
          </cell>
        </row>
        <row r="13707">
          <cell r="A13707" t="str">
            <v>AV505</v>
          </cell>
          <cell r="B13707" t="str">
            <v>AVIS</v>
          </cell>
          <cell r="C13707" t="str">
            <v xml:space="preserve"> Губки РУСАЛОЧКА для посуды МАКСИ 5шт</v>
          </cell>
          <cell r="E13707" t="str">
            <v>Россия</v>
          </cell>
          <cell r="F13707" t="str">
            <v>ПОРОЛОН</v>
          </cell>
        </row>
        <row r="13708">
          <cell r="A13708" t="str">
            <v>AV506</v>
          </cell>
          <cell r="B13708" t="str">
            <v>AVIS</v>
          </cell>
          <cell r="C13708" t="str">
            <v xml:space="preserve"> Губки РУСАЛОЧКА для посуды МАКСИ 10шт</v>
          </cell>
          <cell r="E13708" t="str">
            <v>Россия</v>
          </cell>
          <cell r="F13708" t="str">
            <v>ПОРОЛОН</v>
          </cell>
        </row>
        <row r="13709">
          <cell r="A13709" t="str">
            <v>AV528</v>
          </cell>
          <cell r="B13709" t="str">
            <v>AVIS</v>
          </cell>
          <cell r="C13709" t="str">
            <v xml:space="preserve"> Салфетки РУСАЛОЧКА губчатые 3шт</v>
          </cell>
          <cell r="E13709" t="str">
            <v>Россия</v>
          </cell>
          <cell r="F13709" t="str">
            <v>ТКАНЬ</v>
          </cell>
        </row>
        <row r="13710">
          <cell r="A13710" t="str">
            <v>AV580</v>
          </cell>
          <cell r="B13710" t="str">
            <v>AVIS</v>
          </cell>
          <cell r="C13710" t="str">
            <v xml:space="preserve"> Губка РУСАЛОЧКА для обуви средняя БЛЕСК прозрачный</v>
          </cell>
          <cell r="E13710" t="str">
            <v>Россия</v>
          </cell>
          <cell r="F13710" t="str">
            <v>ПОРОЛОН</v>
          </cell>
        </row>
        <row r="13711">
          <cell r="A13711" t="str">
            <v>AV584</v>
          </cell>
          <cell r="B13711" t="str">
            <v>AVIS</v>
          </cell>
          <cell r="C13711" t="str">
            <v xml:space="preserve"> Губка РУСАЛОЧКА для автомобиля ДЖАМБО</v>
          </cell>
          <cell r="E13711" t="str">
            <v>Россия</v>
          </cell>
          <cell r="F13711" t="str">
            <v>ПОРОЛОН</v>
          </cell>
        </row>
        <row r="13712">
          <cell r="A13712" t="str">
            <v>AV070376</v>
          </cell>
          <cell r="B13712" t="str">
            <v>AVIS</v>
          </cell>
          <cell r="C13712" t="str">
            <v xml:space="preserve"> Салфетки влажные РУСАЛОЧКА 15шт детские с экстр ромашки/алоэ</v>
          </cell>
          <cell r="E13712" t="str">
            <v>Россия</v>
          </cell>
          <cell r="F13712" t="str">
            <v>ВИСКОЗА</v>
          </cell>
        </row>
        <row r="13713">
          <cell r="A13713" t="str">
            <v>AV070437</v>
          </cell>
          <cell r="B13713" t="str">
            <v>AVIS</v>
          </cell>
          <cell r="C13713" t="str">
            <v xml:space="preserve"> Салфетки влажные РУСАЛОЧКА 15шт для интимной гигиены</v>
          </cell>
          <cell r="E13713" t="str">
            <v>Россия</v>
          </cell>
          <cell r="F13713" t="str">
            <v>ВИСКОЗА</v>
          </cell>
        </row>
        <row r="13714">
          <cell r="A13714" t="str">
            <v>AV072301</v>
          </cell>
          <cell r="B13714" t="str">
            <v>AVIS</v>
          </cell>
          <cell r="C13714" t="str">
            <v xml:space="preserve"> Салфетки влажные РУСАЛОЧКА 15шт клубника</v>
          </cell>
          <cell r="E13714" t="str">
            <v>Россия</v>
          </cell>
          <cell r="F13714" t="str">
            <v>ВИСКОЗА</v>
          </cell>
        </row>
        <row r="13715">
          <cell r="A13715" t="str">
            <v>AV073537</v>
          </cell>
          <cell r="B13715" t="str">
            <v>AVIS</v>
          </cell>
          <cell r="C13715" t="str">
            <v xml:space="preserve"> Салфетки влажные РУСАЛОЧКА 15шт антибактериальные</v>
          </cell>
          <cell r="E13715" t="str">
            <v>Россия</v>
          </cell>
          <cell r="F13715" t="str">
            <v>ВИСКОЗА</v>
          </cell>
        </row>
        <row r="13716">
          <cell r="A13716" t="str">
            <v>AV430297</v>
          </cell>
          <cell r="B13716" t="str">
            <v>AVIS</v>
          </cell>
          <cell r="C13716" t="str">
            <v xml:space="preserve"> Салфетки влажные РУСАЛОЧКА 15шт антибак с экстрактом календулы</v>
          </cell>
          <cell r="E13716" t="str">
            <v>Россия</v>
          </cell>
          <cell r="F13716" t="str">
            <v>ВИСКОЗА</v>
          </cell>
        </row>
        <row r="13717">
          <cell r="A13717" t="str">
            <v>AV430778</v>
          </cell>
          <cell r="B13717" t="str">
            <v>AVIS</v>
          </cell>
          <cell r="C13717" t="str">
            <v xml:space="preserve"> Салфетки влажные РУСАЛОЧКА 40шт термальная вода</v>
          </cell>
          <cell r="E13717" t="str">
            <v>Россия</v>
          </cell>
          <cell r="F13717" t="str">
            <v>ВИСКОЗА</v>
          </cell>
        </row>
        <row r="13718">
          <cell r="A13718" t="str">
            <v>IM555004</v>
          </cell>
          <cell r="B13718" t="str">
            <v>BAITA</v>
          </cell>
          <cell r="C13718" t="str">
            <v xml:space="preserve"> Фруктовница на ножке ЛАКШМИ 25см</v>
          </cell>
          <cell r="D13718" t="str">
            <v xml:space="preserve"> "10"" PIERCED ROUND PLATE"</v>
          </cell>
          <cell r="E13718" t="str">
            <v>Китай</v>
          </cell>
          <cell r="F13718" t="str">
            <v>ФАРФОР</v>
          </cell>
        </row>
        <row r="13719">
          <cell r="A13719" t="str">
            <v>IM555005</v>
          </cell>
          <cell r="B13719" t="str">
            <v>BAITA</v>
          </cell>
          <cell r="C13719" t="str">
            <v xml:space="preserve"> Фруктовница на ножке ЛАКШМИ 29см</v>
          </cell>
          <cell r="D13719" t="str">
            <v xml:space="preserve"> "11.75"" PIERCED ROUND PLATE"</v>
          </cell>
          <cell r="E13719" t="str">
            <v>Китай</v>
          </cell>
          <cell r="F13719" t="str">
            <v>ФАРФОР</v>
          </cell>
        </row>
        <row r="13720">
          <cell r="A13720" t="str">
            <v>IM555006</v>
          </cell>
          <cell r="B13720" t="str">
            <v>BAITA</v>
          </cell>
          <cell r="C13720" t="str">
            <v xml:space="preserve"> Фруктовница на ножке ЛАКШМИ 21см</v>
          </cell>
          <cell r="D13720" t="str">
            <v xml:space="preserve"> "8.25"" STRIA BOWL"</v>
          </cell>
          <cell r="E13720" t="str">
            <v>Китай</v>
          </cell>
          <cell r="F13720" t="str">
            <v>ФАРФОР</v>
          </cell>
        </row>
        <row r="13721">
          <cell r="A13721" t="str">
            <v>IM555007</v>
          </cell>
          <cell r="B13721" t="str">
            <v>BAITA</v>
          </cell>
          <cell r="C13721" t="str">
            <v xml:space="preserve"> Фруктовница на ножке ЛАКШМИ 25см</v>
          </cell>
          <cell r="D13721" t="str">
            <v xml:space="preserve"> "10"" STRIA BOWL"</v>
          </cell>
          <cell r="E13721" t="str">
            <v>Китай</v>
          </cell>
          <cell r="F13721" t="str">
            <v>ФАРФОР</v>
          </cell>
        </row>
        <row r="13722">
          <cell r="A13722" t="str">
            <v>IM555011</v>
          </cell>
          <cell r="B13722" t="str">
            <v>BAITA</v>
          </cell>
          <cell r="C13722" t="str">
            <v xml:space="preserve"> Фруктовница на ножке ЛАКШМИ 30см</v>
          </cell>
          <cell r="D13722" t="str">
            <v xml:space="preserve"> "12"" SIZ PETAL PLATE"</v>
          </cell>
          <cell r="E13722" t="str">
            <v>Китай</v>
          </cell>
          <cell r="F13722" t="str">
            <v>ФАРФОР</v>
          </cell>
        </row>
        <row r="13723">
          <cell r="A13723" t="str">
            <v>IM555001</v>
          </cell>
          <cell r="B13723" t="str">
            <v>BAITA</v>
          </cell>
          <cell r="C13723" t="str">
            <v xml:space="preserve"> Фруктовница на ножке ЛАКШМИ 20см</v>
          </cell>
          <cell r="D13723" t="str">
            <v xml:space="preserve"> "8"" FRUIT BOWL"</v>
          </cell>
          <cell r="E13723" t="str">
            <v>Китай</v>
          </cell>
          <cell r="F13723" t="str">
            <v>ФАРФОР</v>
          </cell>
        </row>
        <row r="13724">
          <cell r="A13724" t="str">
            <v>IM555002</v>
          </cell>
          <cell r="B13724" t="str">
            <v>BAITA</v>
          </cell>
          <cell r="C13724" t="str">
            <v xml:space="preserve"> Фруктовница на ножке ЛАКШМИ 25см</v>
          </cell>
          <cell r="D13724" t="str">
            <v xml:space="preserve"> "10"" FRUIT BOWL"</v>
          </cell>
          <cell r="E13724" t="str">
            <v>Китай</v>
          </cell>
          <cell r="F13724" t="str">
            <v>ФАРФОР</v>
          </cell>
        </row>
        <row r="13725">
          <cell r="A13725" t="str">
            <v>IM555003</v>
          </cell>
          <cell r="B13725" t="str">
            <v>BAITA</v>
          </cell>
          <cell r="C13725" t="str">
            <v xml:space="preserve"> Фруктовница на ножке ЛАКШМИ 29см</v>
          </cell>
          <cell r="D13725" t="str">
            <v xml:space="preserve"> "11.75"" FRUIT BOWL"</v>
          </cell>
          <cell r="E13725" t="str">
            <v>Китай</v>
          </cell>
          <cell r="F13725" t="str">
            <v>ФАРФОР</v>
          </cell>
        </row>
        <row r="13726">
          <cell r="A13726" t="str">
            <v>IM555010</v>
          </cell>
          <cell r="B13726" t="str">
            <v>BAITA</v>
          </cell>
          <cell r="C13726" t="str">
            <v xml:space="preserve"> Фруктовница на ножке ЛАКШМИ 26см</v>
          </cell>
          <cell r="D13726" t="str">
            <v xml:space="preserve"> "10.25"" SIZ PETAL PLATE"</v>
          </cell>
          <cell r="E13726" t="str">
            <v>Китай</v>
          </cell>
          <cell r="F13726" t="str">
            <v>ФАРФОР</v>
          </cell>
        </row>
        <row r="13727">
          <cell r="A13727" t="str">
            <v>BK-050</v>
          </cell>
          <cell r="B13727" t="str">
            <v>BARS</v>
          </cell>
          <cell r="C13727" t="str">
            <v xml:space="preserve"> Защитная накидка на спинку сидения автомобиля ПВХ прозрачная пленка</v>
          </cell>
          <cell r="E13727" t="str">
            <v>Россия</v>
          </cell>
          <cell r="F13727" t="str">
            <v>ПВХ</v>
          </cell>
        </row>
        <row r="13728">
          <cell r="A13728" t="str">
            <v>BK-081</v>
          </cell>
          <cell r="B13728" t="str">
            <v>BARS</v>
          </cell>
          <cell r="C13728" t="str">
            <v xml:space="preserve"> Органайзер на планшет 27х50см материал:оксфорд черный</v>
          </cell>
          <cell r="E13728" t="str">
            <v>Россия</v>
          </cell>
          <cell r="F13728" t="str">
            <v>ОКСФОРД</v>
          </cell>
        </row>
        <row r="13729">
          <cell r="A13729" t="str">
            <v>ML-021</v>
          </cell>
          <cell r="B13729" t="str">
            <v>BARS</v>
          </cell>
          <cell r="C13729" t="str">
            <v xml:space="preserve"> Адаптер для перевозки детей «Мишутка» материал:оксфорд синий</v>
          </cell>
          <cell r="E13729" t="str">
            <v>Россия</v>
          </cell>
          <cell r="F13729" t="str">
            <v>ОКСФОРД</v>
          </cell>
        </row>
        <row r="13730">
          <cell r="A13730" t="str">
            <v>ML-041</v>
          </cell>
          <cell r="B13730" t="str">
            <v>BARS</v>
          </cell>
          <cell r="C13730" t="str">
            <v xml:space="preserve"> Адаптер для перевозки детей «Умка» материал:винил-кожа Авто-2</v>
          </cell>
          <cell r="E13730" t="str">
            <v>Россия</v>
          </cell>
          <cell r="F13730" t="str">
            <v>ВИНИЛ-КОЖА</v>
          </cell>
        </row>
        <row r="13731">
          <cell r="A13731" t="str">
            <v>ML-048</v>
          </cell>
          <cell r="B13731" t="str">
            <v>BARS</v>
          </cell>
          <cell r="C13731" t="str">
            <v xml:space="preserve"> Адаптер для перевозки детей «Умка» материал:винил-кожа Принцесса</v>
          </cell>
          <cell r="E13731" t="str">
            <v>Россия</v>
          </cell>
          <cell r="F13731" t="str">
            <v>ВИНИЛ-КОЖА</v>
          </cell>
        </row>
        <row r="13732">
          <cell r="A13732" t="str">
            <v>SU-002</v>
          </cell>
          <cell r="B13732" t="str">
            <v>BARS</v>
          </cell>
          <cell r="C13732" t="str">
            <v xml:space="preserve"> Термосумки серии SOMMER р-р 43-50 синий</v>
          </cell>
          <cell r="E13732" t="str">
            <v>Россия</v>
          </cell>
          <cell r="F13732" t="str">
            <v>ОКСФОРД</v>
          </cell>
        </row>
        <row r="13733">
          <cell r="A13733" t="str">
            <v>KF-101</v>
          </cell>
          <cell r="B13733" t="str">
            <v>BARS</v>
          </cell>
          <cell r="C13733" t="str">
            <v xml:space="preserve"> Органайзер для белья 10 ячеек 16х32х11см бежевый</v>
          </cell>
          <cell r="E13733" t="str">
            <v>Россия</v>
          </cell>
          <cell r="F13733" t="str">
            <v>СПАНБОНД</v>
          </cell>
        </row>
        <row r="13734">
          <cell r="A13734" t="str">
            <v>KF-121</v>
          </cell>
          <cell r="B13734" t="str">
            <v>BARS</v>
          </cell>
          <cell r="C13734" t="str">
            <v xml:space="preserve"> Органайзер для белья 7 ячеек 32х32х11см бежевый</v>
          </cell>
          <cell r="E13734" t="str">
            <v>Россия</v>
          </cell>
          <cell r="F13734" t="str">
            <v>СПАНБОНД</v>
          </cell>
        </row>
        <row r="13735">
          <cell r="A13735" t="str">
            <v>KF-135</v>
          </cell>
          <cell r="B13735" t="str">
            <v>BARS</v>
          </cell>
          <cell r="C13735" t="str">
            <v xml:space="preserve"> Органайзер для белья 15 ячеек 32х32х11см голубой</v>
          </cell>
          <cell r="E13735" t="str">
            <v>Россия</v>
          </cell>
          <cell r="F13735" t="str">
            <v>СПАНБОНД</v>
          </cell>
        </row>
        <row r="13736">
          <cell r="A13736" t="str">
            <v>KF-468</v>
          </cell>
          <cell r="B13736" t="str">
            <v>BARS</v>
          </cell>
          <cell r="C13736" t="str">
            <v xml:space="preserve"> Короб для обуви 6 пар 69х58х14см коричневый</v>
          </cell>
          <cell r="E13736" t="str">
            <v>Россия</v>
          </cell>
          <cell r="F13736" t="str">
            <v>СПАНБОНД</v>
          </cell>
        </row>
        <row r="13737">
          <cell r="A13737" t="str">
            <v>KF-573</v>
          </cell>
          <cell r="B13737" t="str">
            <v>BARS</v>
          </cell>
          <cell r="C13737" t="str">
            <v xml:space="preserve"> Чехол для одежды ткань с окном 100х60см голубой</v>
          </cell>
          <cell r="E13737" t="str">
            <v>Россия</v>
          </cell>
          <cell r="F13737" t="str">
            <v>СПАНБОНД</v>
          </cell>
        </row>
        <row r="13738">
          <cell r="A13738" t="str">
            <v>KF-574</v>
          </cell>
          <cell r="B13738" t="str">
            <v>BARS</v>
          </cell>
          <cell r="C13738" t="str">
            <v xml:space="preserve"> Чехол для одежды ткань с окном 120х60см голубой</v>
          </cell>
          <cell r="E13738" t="str">
            <v>Россия</v>
          </cell>
          <cell r="F13738" t="str">
            <v>СПАНБОНД</v>
          </cell>
        </row>
        <row r="13739">
          <cell r="A13739" t="str">
            <v>KF-575</v>
          </cell>
          <cell r="B13739" t="str">
            <v>BARS</v>
          </cell>
          <cell r="C13739" t="str">
            <v xml:space="preserve"> Чехол для одежды ткань с окном 140х60см голубой</v>
          </cell>
          <cell r="E13739" t="str">
            <v>Россия</v>
          </cell>
          <cell r="F13739" t="str">
            <v>СПАНБОНД</v>
          </cell>
        </row>
        <row r="13740">
          <cell r="A13740" t="str">
            <v>KF-576</v>
          </cell>
          <cell r="B13740" t="str">
            <v>BARS</v>
          </cell>
          <cell r="C13740" t="str">
            <v xml:space="preserve"> Чехол для одежды ткань с окном 100х60см красный</v>
          </cell>
          <cell r="E13740" t="str">
            <v>Россия</v>
          </cell>
          <cell r="F13740" t="str">
            <v>СПАНБОНД</v>
          </cell>
        </row>
        <row r="13741">
          <cell r="A13741" t="str">
            <v>KF-577</v>
          </cell>
          <cell r="B13741" t="str">
            <v>BARS</v>
          </cell>
          <cell r="C13741" t="str">
            <v xml:space="preserve"> Чехол для одежды ткань с окном 120х60см красный</v>
          </cell>
          <cell r="E13741" t="str">
            <v>Россия</v>
          </cell>
          <cell r="F13741" t="str">
            <v>СПАНБОНД</v>
          </cell>
        </row>
        <row r="13742">
          <cell r="A13742" t="str">
            <v>KF-578</v>
          </cell>
          <cell r="B13742" t="str">
            <v>BARS</v>
          </cell>
          <cell r="C13742" t="str">
            <v xml:space="preserve"> Чехол для одежды ткань с окном 140х60см красный</v>
          </cell>
          <cell r="E13742" t="str">
            <v>Россия</v>
          </cell>
          <cell r="F13742" t="str">
            <v>СПАНБОНД</v>
          </cell>
        </row>
        <row r="13743">
          <cell r="A13743" t="str">
            <v>KF-579</v>
          </cell>
          <cell r="B13743" t="str">
            <v>BARS</v>
          </cell>
          <cell r="C13743" t="str">
            <v xml:space="preserve"> Чехол для одежды ткань с окном 100х60см желтый</v>
          </cell>
          <cell r="E13743" t="str">
            <v>Россия</v>
          </cell>
          <cell r="F13743" t="str">
            <v>СПАНБОНД</v>
          </cell>
        </row>
        <row r="13744">
          <cell r="A13744" t="str">
            <v>KF-580</v>
          </cell>
          <cell r="B13744" t="str">
            <v>BARS</v>
          </cell>
          <cell r="C13744" t="str">
            <v xml:space="preserve"> Чехол для одежды ткань с окном 120х60см желтый</v>
          </cell>
          <cell r="E13744" t="str">
            <v>Россия</v>
          </cell>
          <cell r="F13744" t="str">
            <v>СПАНБОНД</v>
          </cell>
        </row>
        <row r="13745">
          <cell r="A13745" t="str">
            <v>KF-581</v>
          </cell>
          <cell r="B13745" t="str">
            <v>BARS</v>
          </cell>
          <cell r="C13745" t="str">
            <v xml:space="preserve"> Чехол для одежды ткань с окном 140х60см желтый</v>
          </cell>
          <cell r="E13745" t="str">
            <v>Россия</v>
          </cell>
          <cell r="F13745" t="str">
            <v>СПАНБОНД</v>
          </cell>
        </row>
        <row r="13746">
          <cell r="A13746" t="str">
            <v>KF-4001</v>
          </cell>
          <cell r="B13746" t="str">
            <v>BARS</v>
          </cell>
          <cell r="C13746" t="str">
            <v xml:space="preserve"> Косметичка дорожная мини 19х9х9см зеленый</v>
          </cell>
          <cell r="E13746" t="str">
            <v>Россия</v>
          </cell>
          <cell r="F13746" t="str">
            <v>ОКСФОРД</v>
          </cell>
        </row>
        <row r="13747">
          <cell r="A13747" t="str">
            <v>KF-4002</v>
          </cell>
          <cell r="B13747" t="str">
            <v>BARS</v>
          </cell>
          <cell r="C13747" t="str">
            <v xml:space="preserve"> Косметичка дорожная мини 19х9х9см красный</v>
          </cell>
          <cell r="E13747" t="str">
            <v>Россия</v>
          </cell>
          <cell r="F13747" t="str">
            <v>ОКСФОРД</v>
          </cell>
        </row>
        <row r="13748">
          <cell r="A13748" t="str">
            <v>KF-4003</v>
          </cell>
          <cell r="B13748" t="str">
            <v>BARS</v>
          </cell>
          <cell r="C13748" t="str">
            <v xml:space="preserve"> Косметичка дорожная мини размер 19х9х9см оранжевый</v>
          </cell>
          <cell r="E13748" t="str">
            <v>Россия</v>
          </cell>
          <cell r="F13748" t="str">
            <v>ОКСФОРД</v>
          </cell>
        </row>
        <row r="13749">
          <cell r="A13749" t="str">
            <v>KF-4012</v>
          </cell>
          <cell r="B13749" t="str">
            <v>BARS</v>
          </cell>
          <cell r="C13749" t="str">
            <v xml:space="preserve"> Косметичка дорожная 10 карманов 27х9х16см красный</v>
          </cell>
          <cell r="E13749" t="str">
            <v>Россия</v>
          </cell>
          <cell r="F13749" t="str">
            <v>ОКСФОРД</v>
          </cell>
        </row>
        <row r="13750">
          <cell r="A13750" t="str">
            <v>KF-4013</v>
          </cell>
          <cell r="B13750" t="str">
            <v>BARS</v>
          </cell>
          <cell r="C13750" t="str">
            <v xml:space="preserve"> Косметичка дорожная 10 карманов 27х9х16см оранжевый</v>
          </cell>
          <cell r="E13750" t="str">
            <v>Россия</v>
          </cell>
          <cell r="F13750" t="str">
            <v>ОКСФОРД</v>
          </cell>
        </row>
        <row r="13751">
          <cell r="A13751" t="str">
            <v>KF-4015</v>
          </cell>
          <cell r="B13751" t="str">
            <v>BARS</v>
          </cell>
          <cell r="C13751" t="str">
            <v xml:space="preserve"> Косметичка дорожная 10 карманов 27х9х16см синий</v>
          </cell>
          <cell r="E13751" t="str">
            <v>Россия</v>
          </cell>
          <cell r="F13751" t="str">
            <v>ОКСФОРД</v>
          </cell>
        </row>
        <row r="13752">
          <cell r="A13752" t="str">
            <v>KF-4601</v>
          </cell>
          <cell r="B13752" t="str">
            <v>BARS</v>
          </cell>
          <cell r="C13752" t="str">
            <v xml:space="preserve"> Термо-сумка мини 19х14х22см зеленый</v>
          </cell>
          <cell r="E13752" t="str">
            <v>Россия</v>
          </cell>
          <cell r="F13752" t="str">
            <v>ОКСФОРД</v>
          </cell>
        </row>
        <row r="13753">
          <cell r="A13753" t="str">
            <v>KF-4604</v>
          </cell>
          <cell r="B13753" t="str">
            <v>BARS</v>
          </cell>
          <cell r="C13753" t="str">
            <v xml:space="preserve"> Термо-сумка мини 19х14х22см серый</v>
          </cell>
          <cell r="E13753" t="str">
            <v>Россия</v>
          </cell>
          <cell r="F13753" t="str">
            <v>ОКСФОРД</v>
          </cell>
        </row>
        <row r="13754">
          <cell r="A13754" t="str">
            <v>KF-4605</v>
          </cell>
          <cell r="B13754" t="str">
            <v>BARS</v>
          </cell>
          <cell r="C13754" t="str">
            <v xml:space="preserve"> Термо-сумка мини 19х14х22см синий</v>
          </cell>
          <cell r="E13754" t="str">
            <v>Россия</v>
          </cell>
          <cell r="F13754" t="str">
            <v>ОКСФОРД</v>
          </cell>
        </row>
        <row r="13755">
          <cell r="A13755" t="str">
            <v>KF-4611</v>
          </cell>
          <cell r="B13755" t="str">
            <v>BARS</v>
          </cell>
          <cell r="C13755" t="str">
            <v xml:space="preserve"> Термо-сумка туба 32х35см зеленый</v>
          </cell>
          <cell r="E13755" t="str">
            <v>Россия</v>
          </cell>
          <cell r="F13755" t="str">
            <v>ОКСФОРД</v>
          </cell>
        </row>
        <row r="13756">
          <cell r="A13756" t="str">
            <v>KF-4614</v>
          </cell>
          <cell r="B13756" t="str">
            <v>BARS</v>
          </cell>
          <cell r="C13756" t="str">
            <v xml:space="preserve"> Термо-сумка туба 32х35см серый</v>
          </cell>
          <cell r="E13756" t="str">
            <v>Россия</v>
          </cell>
          <cell r="F13756" t="str">
            <v>ОКСФОРД</v>
          </cell>
        </row>
        <row r="13757">
          <cell r="A13757" t="str">
            <v>KF-4615</v>
          </cell>
          <cell r="B13757" t="str">
            <v>BARS</v>
          </cell>
          <cell r="C13757" t="str">
            <v xml:space="preserve"> Термо-сумка туба 32х35см синий</v>
          </cell>
          <cell r="E13757" t="str">
            <v>Россия</v>
          </cell>
          <cell r="F13757" t="str">
            <v>ОКСФОРД</v>
          </cell>
        </row>
        <row r="13758">
          <cell r="A13758" t="str">
            <v>ML-020</v>
          </cell>
          <cell r="B13758" t="str">
            <v>BARS</v>
          </cell>
          <cell r="C13758" t="str">
            <v xml:space="preserve"> Адаптер для перевозки детей «Мишутка» материал:оксфорд красный</v>
          </cell>
          <cell r="E13758" t="str">
            <v>Россия</v>
          </cell>
          <cell r="F13758" t="str">
            <v>ОКСФОРД</v>
          </cell>
        </row>
        <row r="13759">
          <cell r="A13759" t="str">
            <v>BJ81005-2</v>
          </cell>
          <cell r="B13759" t="str">
            <v>BEAUTIFUL</v>
          </cell>
          <cell r="C13759" t="str">
            <v xml:space="preserve"> Чайный набор ОРХИДЕЯ 200мл 2 предмета</v>
          </cell>
          <cell r="D13759" t="str">
            <v xml:space="preserve"> 1CUP&amp;1SAUCER IN GIFT BOX</v>
          </cell>
          <cell r="E13759" t="str">
            <v>Китай</v>
          </cell>
          <cell r="F13759" t="str">
            <v>ФАРФОР</v>
          </cell>
        </row>
        <row r="13760">
          <cell r="A13760" t="str">
            <v>BJ81005-4</v>
          </cell>
          <cell r="B13760" t="str">
            <v>BEAUTIFUL</v>
          </cell>
          <cell r="C13760" t="str">
            <v xml:space="preserve"> Чайный набор ОРХИДЕЯ 200мл 4 предмета</v>
          </cell>
          <cell r="D13760" t="str">
            <v xml:space="preserve"> 2CUP&amp;2SAUCER IN GIFT BOX</v>
          </cell>
          <cell r="E13760" t="str">
            <v>Китай</v>
          </cell>
          <cell r="F13760" t="str">
            <v>ФАРФОР</v>
          </cell>
        </row>
        <row r="13761">
          <cell r="A13761" t="str">
            <v>DDK8006-2-1</v>
          </cell>
          <cell r="B13761" t="str">
            <v>BEAUTIFUL</v>
          </cell>
          <cell r="C13761" t="str">
            <v xml:space="preserve"> Чайный набор РОЗЫ-2 280мл 2 предмета</v>
          </cell>
          <cell r="D13761" t="str">
            <v xml:space="preserve"> 1CUP&amp;1SAUCER IN GIFT BOX</v>
          </cell>
          <cell r="E13761" t="str">
            <v>Китай</v>
          </cell>
          <cell r="F13761" t="str">
            <v>ФАРФОР</v>
          </cell>
        </row>
        <row r="13762">
          <cell r="A13762" t="str">
            <v>MU888-4-1</v>
          </cell>
          <cell r="B13762" t="str">
            <v>BEAUTIFUL</v>
          </cell>
          <cell r="C13762" t="str">
            <v xml:space="preserve"> Чайный набор ЗЕМЛЯНИКА 250мл 4 предмета</v>
          </cell>
          <cell r="D13762" t="str">
            <v xml:space="preserve"> 2CUP&amp;2SAUCER IN GIFT BOX</v>
          </cell>
          <cell r="E13762" t="str">
            <v>Китай</v>
          </cell>
          <cell r="F13762" t="str">
            <v>ФАРФОР</v>
          </cell>
        </row>
        <row r="13763">
          <cell r="A13763" t="str">
            <v>DDK8006-2</v>
          </cell>
          <cell r="B13763" t="str">
            <v>BEAUTIFUL</v>
          </cell>
          <cell r="C13763" t="str">
            <v xml:space="preserve"> Чайный набор РОЗЫ-2 280мл 2 предмета</v>
          </cell>
          <cell r="D13763" t="str">
            <v xml:space="preserve"> 1CUP&amp;1SAUCER IN GIFT BOX</v>
          </cell>
          <cell r="E13763" t="str">
            <v>Китай</v>
          </cell>
          <cell r="F13763" t="str">
            <v>ФАРФОР</v>
          </cell>
        </row>
        <row r="13764">
          <cell r="A13764" t="str">
            <v>MU14025F-2</v>
          </cell>
          <cell r="B13764" t="str">
            <v>BEAUTIFUL</v>
          </cell>
          <cell r="C13764" t="str">
            <v xml:space="preserve"> Чайный набор ХРИЗАНТЕМА 250мл 2 предмета</v>
          </cell>
          <cell r="D13764" t="str">
            <v xml:space="preserve"> 1CUP&amp;1SAUCER IN NEW GIFT BOX</v>
          </cell>
          <cell r="E13764" t="str">
            <v>Китай</v>
          </cell>
          <cell r="F13764" t="str">
            <v>ФАРФОР</v>
          </cell>
        </row>
        <row r="13765">
          <cell r="A13765" t="str">
            <v>MU14025F-4</v>
          </cell>
          <cell r="B13765" t="str">
            <v>BEAUTIFUL</v>
          </cell>
          <cell r="C13765" t="str">
            <v xml:space="preserve"> Чайный набор ХРИЗАНТЕМА 250мл 4 предмета</v>
          </cell>
          <cell r="D13765" t="str">
            <v xml:space="preserve"> 2 CUP &amp; 2 SAUSER IN NEW GIFT BOX</v>
          </cell>
          <cell r="E13765" t="str">
            <v>Китай</v>
          </cell>
          <cell r="F13765" t="str">
            <v>ФАРФОР</v>
          </cell>
        </row>
        <row r="13766">
          <cell r="A13766" t="str">
            <v>MU61013-2</v>
          </cell>
          <cell r="B13766" t="str">
            <v>BEAUTIFUL</v>
          </cell>
          <cell r="C13766" t="str">
            <v xml:space="preserve"> Чайный набор ЛИЛИЯ 250мл 2 предмета</v>
          </cell>
          <cell r="D13766" t="str">
            <v xml:space="preserve"> 1CUP&amp;1SAUCER IN GIFT BOX</v>
          </cell>
          <cell r="E13766" t="str">
            <v>Китай</v>
          </cell>
          <cell r="F13766" t="str">
            <v>ФАРФОР</v>
          </cell>
        </row>
        <row r="13767">
          <cell r="A13767" t="str">
            <v>MU61013-4</v>
          </cell>
          <cell r="B13767" t="str">
            <v>BEAUTIFUL</v>
          </cell>
          <cell r="C13767" t="str">
            <v xml:space="preserve"> Чайный набор ЛИЛИЯ 250мл 4 предмета</v>
          </cell>
          <cell r="D13767" t="str">
            <v xml:space="preserve"> 2CUP&amp;2SAUCER IN GIFT BOX</v>
          </cell>
          <cell r="E13767" t="str">
            <v>Китай</v>
          </cell>
          <cell r="F13767" t="str">
            <v>ФАРФОР</v>
          </cell>
        </row>
        <row r="13768">
          <cell r="A13768" t="str">
            <v>DDK35012-2</v>
          </cell>
          <cell r="B13768" t="str">
            <v>BEAUTIFUL</v>
          </cell>
          <cell r="C13768" t="str">
            <v xml:space="preserve"> Чайный набор РОЗЫ 280мл 2 предмета</v>
          </cell>
          <cell r="D13768" t="str">
            <v xml:space="preserve"> 1CUP&amp;1SAUCER IN GIFT BOX</v>
          </cell>
          <cell r="E13768" t="str">
            <v>Китай</v>
          </cell>
          <cell r="F13768" t="str">
            <v>ФАРФОР</v>
          </cell>
        </row>
        <row r="13769">
          <cell r="A13769" t="str">
            <v>DDK35012-4</v>
          </cell>
          <cell r="B13769" t="str">
            <v>BEAUTIFUL</v>
          </cell>
          <cell r="C13769" t="str">
            <v xml:space="preserve"> Чайный набор РОЗЫ 280мл 4 предмета</v>
          </cell>
          <cell r="D13769" t="str">
            <v xml:space="preserve"> 2CUP&amp;2SAUCER IN GIFT BOX</v>
          </cell>
          <cell r="E13769" t="str">
            <v>Китай</v>
          </cell>
          <cell r="F13769" t="str">
            <v>ФАРФОР</v>
          </cell>
        </row>
        <row r="13770">
          <cell r="A13770" t="str">
            <v>DDK8006-4</v>
          </cell>
          <cell r="B13770" t="str">
            <v>BEAUTIFUL</v>
          </cell>
          <cell r="C13770" t="str">
            <v xml:space="preserve"> Чайный набор РОЗЫ-2 280мл 4 предмета</v>
          </cell>
          <cell r="D13770" t="str">
            <v xml:space="preserve"> 2CUP&amp;2SAUCER IN GIFT BOX</v>
          </cell>
          <cell r="E13770" t="str">
            <v>Китай</v>
          </cell>
          <cell r="F13770" t="str">
            <v>ФАРФОР</v>
          </cell>
        </row>
        <row r="13771">
          <cell r="A13771" t="str">
            <v>MU888-2</v>
          </cell>
          <cell r="B13771" t="str">
            <v>BEAUTIFUL</v>
          </cell>
          <cell r="C13771" t="str">
            <v xml:space="preserve"> Чайный набор ЗЕМЛЯНИКА 250мл 2 предмета</v>
          </cell>
          <cell r="D13771" t="str">
            <v xml:space="preserve"> 1 CUP&amp;1SAUCER IN NEW GIFT BOX</v>
          </cell>
          <cell r="E13771" t="str">
            <v>Китай</v>
          </cell>
          <cell r="F13771" t="str">
            <v>ФАРФОР</v>
          </cell>
        </row>
        <row r="13772">
          <cell r="A13772" t="str">
            <v>MU888-4</v>
          </cell>
          <cell r="B13772" t="str">
            <v>BEAUTIFUL</v>
          </cell>
          <cell r="C13772" t="str">
            <v xml:space="preserve"> Чайный набор ЗЕМЛЯНИКА 250мл 4 предмета</v>
          </cell>
          <cell r="D13772" t="str">
            <v xml:space="preserve"> 2 CUP&amp;2SAUCER IN NEW GIFT BOX</v>
          </cell>
          <cell r="E13772" t="str">
            <v>Китай</v>
          </cell>
          <cell r="F13772" t="str">
            <v>ФАРФОР</v>
          </cell>
        </row>
        <row r="13773">
          <cell r="A13773" t="str">
            <v>MU888-2-1</v>
          </cell>
          <cell r="B13773" t="str">
            <v>BEAUTIFUL</v>
          </cell>
          <cell r="C13773" t="str">
            <v xml:space="preserve"> Чайный набор ЗЕМЛЯНИКА 250мл 2 предмета</v>
          </cell>
          <cell r="D13773" t="str">
            <v xml:space="preserve"> 1CUP&amp;1SAUCER IN GIFT BOX</v>
          </cell>
          <cell r="E13773" t="str">
            <v>Китай</v>
          </cell>
          <cell r="F13773" t="str">
            <v>ФАРФОР</v>
          </cell>
        </row>
        <row r="13774">
          <cell r="A13774" t="str">
            <v>DDK08072-2</v>
          </cell>
          <cell r="B13774" t="str">
            <v>BEAUTIFUL</v>
          </cell>
          <cell r="C13774" t="str">
            <v xml:space="preserve"> Чайный набор УЗОР ГОЛУБОЙ 280мл 2 предмета</v>
          </cell>
          <cell r="D13774" t="str">
            <v xml:space="preserve"> Tea set of 2 BLUE PATTERN 280ml</v>
          </cell>
          <cell r="E13774" t="str">
            <v>Китай</v>
          </cell>
          <cell r="F13774" t="str">
            <v>ФАРФОР</v>
          </cell>
        </row>
        <row r="13775">
          <cell r="A13775" t="str">
            <v>DDK08090-2</v>
          </cell>
          <cell r="B13775" t="str">
            <v>BEAUTIFUL</v>
          </cell>
          <cell r="C13775" t="str">
            <v xml:space="preserve"> Чайный набор УЗОР СИНИЙ 280мл 2 предмета</v>
          </cell>
          <cell r="D13775" t="str">
            <v xml:space="preserve"> Tea set of 2 DARK BLUE PATTERN 280ml</v>
          </cell>
          <cell r="E13775" t="str">
            <v>Китай</v>
          </cell>
          <cell r="F13775" t="str">
            <v>ФАРФОР</v>
          </cell>
        </row>
        <row r="13776">
          <cell r="A13776" t="str">
            <v>555-603</v>
          </cell>
          <cell r="B13776" t="str">
            <v>AKOR</v>
          </cell>
          <cell r="C13776" t="str">
            <v xml:space="preserve"> Комплект 3 в 1 Elite Ferrara + черенок 120 см+совок бирюзовый</v>
          </cell>
          <cell r="E13776" t="str">
            <v>Россия</v>
          </cell>
          <cell r="F13776" t="str">
            <v>ПЛАСТИК</v>
          </cell>
        </row>
        <row r="13777">
          <cell r="A13777" t="str">
            <v>110-003</v>
          </cell>
          <cell r="B13777" t="str">
            <v>AKOR</v>
          </cell>
          <cell r="C13777" t="str">
            <v xml:space="preserve"> Щетка с совком (ленивка)ярко-зеленый</v>
          </cell>
          <cell r="E13777" t="str">
            <v>Россия</v>
          </cell>
          <cell r="F13777" t="str">
            <v>ПЛАСТИК</v>
          </cell>
        </row>
        <row r="13778">
          <cell r="A13778" t="str">
            <v>0310116117</v>
          </cell>
          <cell r="B13778" t="str">
            <v>AKOR</v>
          </cell>
          <cell r="C13778" t="str">
            <v xml:space="preserve"> Щетка тротуарная Тоскана</v>
          </cell>
          <cell r="E13778" t="str">
            <v>Россия</v>
          </cell>
          <cell r="F13778" t="str">
            <v>ПЛАСТИК</v>
          </cell>
        </row>
        <row r="13779">
          <cell r="A13779" t="str">
            <v>102-529</v>
          </cell>
          <cell r="B13779" t="str">
            <v>AKOR</v>
          </cell>
          <cell r="C13779" t="str">
            <v xml:space="preserve"> Комплект WC Аллегро Асти</v>
          </cell>
          <cell r="E13779" t="str">
            <v>Россия</v>
          </cell>
          <cell r="F13779" t="str">
            <v>ПЛАСТИК</v>
          </cell>
        </row>
        <row r="13780">
          <cell r="A13780" t="str">
            <v>110-002</v>
          </cell>
          <cell r="B13780" t="str">
            <v>AKOR</v>
          </cell>
          <cell r="C13780" t="str">
            <v xml:space="preserve"> Щетка с совком (ленивка) сиреневый</v>
          </cell>
          <cell r="E13780" t="str">
            <v>Россия</v>
          </cell>
          <cell r="F13780" t="str">
            <v>ПЛАСТИК</v>
          </cell>
        </row>
        <row r="13781">
          <cell r="A13781" t="str">
            <v>100-104</v>
          </cell>
          <cell r="B13781" t="str">
            <v>AKOR</v>
          </cell>
          <cell r="C13781" t="str">
            <v xml:space="preserve"> Перчатки Х/Б 7.5 класс (5 нитей) черные с ПВХ</v>
          </cell>
          <cell r="E13781" t="str">
            <v>Россия</v>
          </cell>
          <cell r="F13781" t="str">
            <v>ТКАНЬ</v>
          </cell>
        </row>
        <row r="13782">
          <cell r="A13782" t="str">
            <v>100-106</v>
          </cell>
          <cell r="B13782" t="str">
            <v>AKOR</v>
          </cell>
          <cell r="C13782" t="str">
            <v xml:space="preserve"> Перчатки с одинарным латексным обливом</v>
          </cell>
          <cell r="E13782" t="str">
            <v>Россия</v>
          </cell>
          <cell r="F13782" t="str">
            <v>ТКАНЬ</v>
          </cell>
        </row>
        <row r="13783">
          <cell r="A13783" t="str">
            <v>201-004</v>
          </cell>
          <cell r="B13783" t="str">
            <v>AKOR</v>
          </cell>
          <cell r="C13783" t="str">
            <v xml:space="preserve"> Пакеты для мусора БИО 90л 10шт черные</v>
          </cell>
          <cell r="E13783" t="str">
            <v>Россия</v>
          </cell>
          <cell r="F13783" t="str">
            <v>ПОЛИЭТИЛЕН</v>
          </cell>
        </row>
        <row r="13784">
          <cell r="A13784" t="str">
            <v>205-107</v>
          </cell>
          <cell r="B13784" t="str">
            <v>AKOR</v>
          </cell>
          <cell r="C13784" t="str">
            <v xml:space="preserve"> Пакеты для мусора АНТИБАК+БИО 120л 10шт</v>
          </cell>
          <cell r="E13784" t="str">
            <v>Россия</v>
          </cell>
          <cell r="F13784" t="str">
            <v>ПОЛИЭТИЛЕН</v>
          </cell>
        </row>
        <row r="13785">
          <cell r="A13785" t="str">
            <v>A555-203</v>
          </cell>
          <cell r="B13785" t="str">
            <v>AKOR</v>
          </cell>
          <cell r="C13785" t="str">
            <v xml:space="preserve"> Комплект Elite Ferrara + черенок 120см бирюзовый</v>
          </cell>
          <cell r="E13785" t="str">
            <v>Россия</v>
          </cell>
          <cell r="F13785" t="str">
            <v>ПЛАСТИК</v>
          </cell>
        </row>
        <row r="13786">
          <cell r="A13786" t="str">
            <v>A555-202</v>
          </cell>
          <cell r="B13786" t="str">
            <v>AKOR</v>
          </cell>
          <cell r="C13786" t="str">
            <v xml:space="preserve"> Комплект Elite Ferrara + черенок 120см малиновый</v>
          </cell>
          <cell r="E13786" t="str">
            <v>Россия</v>
          </cell>
          <cell r="F13786" t="str">
            <v>ПЛАСТИК</v>
          </cell>
        </row>
        <row r="13787">
          <cell r="A13787" t="str">
            <v>A555-201</v>
          </cell>
          <cell r="B13787" t="str">
            <v>AKOR</v>
          </cell>
          <cell r="C13787" t="str">
            <v xml:space="preserve"> Комплект Elite Ferrara + черенок 120см салатовый</v>
          </cell>
          <cell r="E13787" t="str">
            <v>Россия</v>
          </cell>
          <cell r="F13787" t="str">
            <v>ПЛАСТИК</v>
          </cell>
        </row>
        <row r="13788">
          <cell r="A13788" t="str">
            <v>A555-303</v>
          </cell>
          <cell r="B13788" t="str">
            <v>AKOR</v>
          </cell>
          <cell r="C13788" t="str">
            <v xml:space="preserve"> Комплект Elite Napoli + черенок 120см бирюзовый</v>
          </cell>
          <cell r="E13788" t="str">
            <v>Россия</v>
          </cell>
          <cell r="F13788" t="str">
            <v>ПЛАСТИК</v>
          </cell>
        </row>
        <row r="13789">
          <cell r="A13789" t="str">
            <v>A555-302</v>
          </cell>
          <cell r="B13789" t="str">
            <v>AKOR</v>
          </cell>
          <cell r="C13789" t="str">
            <v xml:space="preserve"> Комплект Elite Napoli + черенок 120 см малиновый</v>
          </cell>
          <cell r="E13789" t="str">
            <v>Россия</v>
          </cell>
          <cell r="F13789" t="str">
            <v>ПЛАСТИК</v>
          </cell>
        </row>
        <row r="13790">
          <cell r="A13790" t="str">
            <v>A555-301</v>
          </cell>
          <cell r="B13790" t="str">
            <v>AKOR</v>
          </cell>
          <cell r="C13790" t="str">
            <v xml:space="preserve"> Комплект Elite Napoli + черенок 120см салатовый</v>
          </cell>
          <cell r="E13790" t="str">
            <v>Россия</v>
          </cell>
          <cell r="F13790" t="str">
            <v>ПЛАСТИК</v>
          </cell>
        </row>
        <row r="13791">
          <cell r="A13791" t="str">
            <v>A500-403</v>
          </cell>
          <cell r="B13791" t="str">
            <v>AKOR</v>
          </cell>
          <cell r="C13791" t="str">
            <v xml:space="preserve"> Щетка сметка Elite Palermo бирюзовый</v>
          </cell>
          <cell r="E13791" t="str">
            <v>Россия</v>
          </cell>
          <cell r="F13791" t="str">
            <v>ПЛАСТИК</v>
          </cell>
        </row>
        <row r="13792">
          <cell r="A13792" t="str">
            <v>A500-402</v>
          </cell>
          <cell r="B13792" t="str">
            <v>AKOR</v>
          </cell>
          <cell r="C13792" t="str">
            <v xml:space="preserve"> Щетка сметка Elite Palermo малиновый</v>
          </cell>
          <cell r="E13792" t="str">
            <v>Россия</v>
          </cell>
          <cell r="F13792" t="str">
            <v>ПЛАСТИК</v>
          </cell>
        </row>
        <row r="13793">
          <cell r="A13793" t="str">
            <v>A500-401</v>
          </cell>
          <cell r="B13793" t="str">
            <v>AKOR</v>
          </cell>
          <cell r="C13793" t="str">
            <v xml:space="preserve"> Щетка сметка Elite Palermo салатовый</v>
          </cell>
          <cell r="E13793" t="str">
            <v>Россия</v>
          </cell>
          <cell r="F13793" t="str">
            <v>ПЛАСТИК</v>
          </cell>
        </row>
        <row r="13794">
          <cell r="A13794" t="str">
            <v>A500-603</v>
          </cell>
          <cell r="B13794" t="str">
            <v>AKOR</v>
          </cell>
          <cell r="C13794" t="str">
            <v xml:space="preserve"> Щетка для ванной комнаты Elite Piza бирюзовый</v>
          </cell>
          <cell r="E13794" t="str">
            <v>Россия</v>
          </cell>
          <cell r="F13794" t="str">
            <v>ПЛАСТИК</v>
          </cell>
        </row>
        <row r="13795">
          <cell r="A13795" t="str">
            <v>A500-602</v>
          </cell>
          <cell r="B13795" t="str">
            <v>AKOR</v>
          </cell>
          <cell r="C13795" t="str">
            <v xml:space="preserve"> Щетка для ванной комнаты Elite Piza малиновый</v>
          </cell>
          <cell r="E13795" t="str">
            <v>Россия</v>
          </cell>
          <cell r="F13795" t="str">
            <v>ПЛАСТИК</v>
          </cell>
        </row>
        <row r="13796">
          <cell r="A13796" t="str">
            <v>A500-601</v>
          </cell>
          <cell r="B13796" t="str">
            <v>AKOR</v>
          </cell>
          <cell r="C13796" t="str">
            <v xml:space="preserve"> Щетка для ванной комнаты Elite Piza салатовый</v>
          </cell>
          <cell r="E13796" t="str">
            <v>Россия</v>
          </cell>
          <cell r="F13796" t="str">
            <v>ПЛАСТИК</v>
          </cell>
        </row>
        <row r="13797">
          <cell r="A13797" t="str">
            <v>A500-705</v>
          </cell>
          <cell r="B13797" t="str">
            <v>AKOR</v>
          </cell>
          <cell r="C13797" t="str">
            <v xml:space="preserve"> Ерш WC Elite Modena</v>
          </cell>
          <cell r="E13797" t="str">
            <v>Россия</v>
          </cell>
          <cell r="F13797" t="str">
            <v>ПЛАСТИК</v>
          </cell>
        </row>
        <row r="13798">
          <cell r="A13798" t="str">
            <v>A555-703</v>
          </cell>
          <cell r="B13798" t="str">
            <v>AKOR</v>
          </cell>
          <cell r="C13798" t="str">
            <v xml:space="preserve"> Комплект WC Elite Modena Lotos бирюзовый</v>
          </cell>
          <cell r="E13798" t="str">
            <v>Россия</v>
          </cell>
          <cell r="F13798" t="str">
            <v>ПЛАСТИК</v>
          </cell>
        </row>
        <row r="13799">
          <cell r="A13799" t="str">
            <v>A555-702</v>
          </cell>
          <cell r="B13799" t="str">
            <v>AKOR</v>
          </cell>
          <cell r="C13799" t="str">
            <v xml:space="preserve"> Комплект WC Elite Modena Lotos малиновый</v>
          </cell>
          <cell r="E13799" t="str">
            <v>Россия</v>
          </cell>
          <cell r="F13799" t="str">
            <v>ПЛАСТИК</v>
          </cell>
        </row>
        <row r="13800">
          <cell r="A13800" t="str">
            <v>A555-701</v>
          </cell>
          <cell r="B13800" t="str">
            <v>AKOR</v>
          </cell>
          <cell r="C13800" t="str">
            <v xml:space="preserve"> Комплект WC Elite Modena Lotos салатовый</v>
          </cell>
          <cell r="E13800" t="str">
            <v>Россия</v>
          </cell>
          <cell r="F13800" t="str">
            <v>ПЛАСТИК</v>
          </cell>
        </row>
        <row r="13801">
          <cell r="A13801" t="str">
            <v>A555-723</v>
          </cell>
          <cell r="B13801" t="str">
            <v>AKOR</v>
          </cell>
          <cell r="C13801" t="str">
            <v xml:space="preserve"> Комплект WC Elite Arona Mini бирюзовый</v>
          </cell>
          <cell r="E13801" t="str">
            <v>Россия</v>
          </cell>
          <cell r="F13801" t="str">
            <v>ПЛАСТИК</v>
          </cell>
        </row>
        <row r="13802">
          <cell r="A13802" t="str">
            <v>A555-722</v>
          </cell>
          <cell r="B13802" t="str">
            <v>AKOR</v>
          </cell>
          <cell r="C13802" t="str">
            <v xml:space="preserve"> Комплект WC Elite Arona Mini малиновый</v>
          </cell>
          <cell r="E13802" t="str">
            <v>Россия</v>
          </cell>
          <cell r="F13802" t="str">
            <v>ПЛАСТИК</v>
          </cell>
        </row>
        <row r="13803">
          <cell r="A13803" t="str">
            <v>A555-721</v>
          </cell>
          <cell r="B13803" t="str">
            <v>AKOR</v>
          </cell>
          <cell r="C13803" t="str">
            <v xml:space="preserve"> Комплект WC Elite Arona Mini салатовый</v>
          </cell>
          <cell r="E13803" t="str">
            <v>Россия</v>
          </cell>
          <cell r="F13803" t="str">
            <v>ПЛАСТИК</v>
          </cell>
        </row>
        <row r="13804">
          <cell r="A13804" t="str">
            <v>A555-803</v>
          </cell>
          <cell r="B13804" t="str">
            <v>AKOR</v>
          </cell>
          <cell r="C13804" t="str">
            <v xml:space="preserve"> Комплект WC Elite Modena Nero бирюзовый</v>
          </cell>
          <cell r="E13804" t="str">
            <v>Россия</v>
          </cell>
          <cell r="F13804" t="str">
            <v>ПЛАСТИК</v>
          </cell>
        </row>
        <row r="13805">
          <cell r="A13805" t="str">
            <v>A555-802</v>
          </cell>
          <cell r="B13805" t="str">
            <v>AKOR</v>
          </cell>
          <cell r="C13805" t="str">
            <v xml:space="preserve"> Комплект WC Elite Modena Nero малиновый</v>
          </cell>
          <cell r="E13805" t="str">
            <v>Россия</v>
          </cell>
          <cell r="F13805" t="str">
            <v>ПЛАСТИК</v>
          </cell>
        </row>
        <row r="13806">
          <cell r="A13806" t="str">
            <v>A555-801</v>
          </cell>
          <cell r="B13806" t="str">
            <v>AKOR</v>
          </cell>
          <cell r="C13806" t="str">
            <v xml:space="preserve"> Комплект WC Elite Modena Nero салатовый</v>
          </cell>
          <cell r="E13806" t="str">
            <v>Россия</v>
          </cell>
          <cell r="F13806" t="str">
            <v>ПЛАСТИК</v>
          </cell>
        </row>
        <row r="13807">
          <cell r="A13807" t="str">
            <v>A190-520</v>
          </cell>
          <cell r="B13807" t="str">
            <v>AKOR</v>
          </cell>
          <cell r="C13807" t="str">
            <v xml:space="preserve"> Черенок м-п Elite L 120см бирюзовый</v>
          </cell>
          <cell r="E13807" t="str">
            <v>Россия</v>
          </cell>
          <cell r="F13807" t="str">
            <v>ПЛАСТИК</v>
          </cell>
        </row>
        <row r="13808">
          <cell r="A13808" t="str">
            <v>A190-522</v>
          </cell>
          <cell r="B13808" t="str">
            <v>AKOR</v>
          </cell>
          <cell r="C13808" t="str">
            <v xml:space="preserve"> Черенок м-п Elite L 120см малиновый</v>
          </cell>
          <cell r="E13808" t="str">
            <v>Россия</v>
          </cell>
          <cell r="F13808" t="str">
            <v>ПЛАСТИК</v>
          </cell>
        </row>
        <row r="13809">
          <cell r="A13809" t="str">
            <v>A190-521</v>
          </cell>
          <cell r="B13809" t="str">
            <v>AKOR</v>
          </cell>
          <cell r="C13809" t="str">
            <v xml:space="preserve"> Черенок м-п Elite L 120см салатовый</v>
          </cell>
          <cell r="E13809" t="str">
            <v>Россия</v>
          </cell>
          <cell r="F13809" t="str">
            <v>ПЛАСТИК</v>
          </cell>
        </row>
        <row r="13810">
          <cell r="A13810" t="str">
            <v>A101-510</v>
          </cell>
          <cell r="B13810" t="str">
            <v>AKOR</v>
          </cell>
          <cell r="C13810" t="str">
            <v xml:space="preserve"> Щетка для овощей Римини</v>
          </cell>
          <cell r="E13810" t="str">
            <v>Россия</v>
          </cell>
          <cell r="F13810" t="str">
            <v>ПЛАСТИК</v>
          </cell>
        </row>
        <row r="13811">
          <cell r="A13811" t="str">
            <v>A101-511</v>
          </cell>
          <cell r="B13811" t="str">
            <v>AKOR</v>
          </cell>
          <cell r="C13811" t="str">
            <v xml:space="preserve"> Щетка для ванн Пиза</v>
          </cell>
          <cell r="E13811" t="str">
            <v>Россия</v>
          </cell>
          <cell r="F13811" t="str">
            <v>ПЛАСТИК</v>
          </cell>
        </row>
        <row r="13812">
          <cell r="A13812" t="str">
            <v>A101-513</v>
          </cell>
          <cell r="B13812" t="str">
            <v>AKOR</v>
          </cell>
          <cell r="C13812" t="str">
            <v xml:space="preserve"> Щетка для обуви Кремона</v>
          </cell>
          <cell r="E13812" t="str">
            <v>Россия</v>
          </cell>
          <cell r="F13812" t="str">
            <v>ПЛАСТИК</v>
          </cell>
        </row>
        <row r="13813">
          <cell r="A13813" t="str">
            <v>A101-514</v>
          </cell>
          <cell r="B13813" t="str">
            <v>AKOR</v>
          </cell>
          <cell r="C13813" t="str">
            <v xml:space="preserve"> Щетка для одежды Верона</v>
          </cell>
          <cell r="E13813" t="str">
            <v>Россия</v>
          </cell>
          <cell r="F13813" t="str">
            <v>ПЛАСТИК</v>
          </cell>
        </row>
        <row r="13814">
          <cell r="A13814" t="str">
            <v>A102-528</v>
          </cell>
          <cell r="B13814" t="str">
            <v>AKOR</v>
          </cell>
          <cell r="C13814" t="str">
            <v xml:space="preserve"> Комплект WC Аллегро-Неро</v>
          </cell>
          <cell r="E13814" t="str">
            <v>Россия</v>
          </cell>
          <cell r="F13814" t="str">
            <v>ПЛАСТИК</v>
          </cell>
        </row>
        <row r="13815">
          <cell r="A13815" t="str">
            <v>A102-525</v>
          </cell>
          <cell r="B13815" t="str">
            <v>AKOR</v>
          </cell>
          <cell r="C13815" t="str">
            <v xml:space="preserve"> Ерш посудный с ручкой (D=35mm)</v>
          </cell>
          <cell r="E13815" t="str">
            <v>Россия</v>
          </cell>
          <cell r="F13815" t="str">
            <v>ПЛАСТИК</v>
          </cell>
        </row>
        <row r="13816">
          <cell r="A13816" t="str">
            <v>A102-526</v>
          </cell>
          <cell r="B13816" t="str">
            <v>AKOR</v>
          </cell>
          <cell r="C13816" t="str">
            <v xml:space="preserve"> Ерш бутылочный с ручк. (D=75мм, L=44)</v>
          </cell>
          <cell r="E13816" t="str">
            <v>Россия</v>
          </cell>
          <cell r="F13816" t="str">
            <v>ПЛАСТИК</v>
          </cell>
        </row>
        <row r="13817">
          <cell r="A13817" t="str">
            <v>A205-106</v>
          </cell>
          <cell r="B13817" t="str">
            <v>AKOR</v>
          </cell>
          <cell r="C13817" t="str">
            <v xml:space="preserve"> Пакеты для мусора АНТИБАК+БИО 90л 10шт</v>
          </cell>
          <cell r="E13817" t="str">
            <v>Россия</v>
          </cell>
          <cell r="F13817" t="str">
            <v>ПЛАСТИК</v>
          </cell>
        </row>
        <row r="13818">
          <cell r="A13818" t="str">
            <v>A204-002</v>
          </cell>
          <cell r="B13818" t="str">
            <v>AKOR</v>
          </cell>
          <cell r="C13818" t="str">
            <v xml:space="preserve"> Мусорные пакеты БИО с арматом цитруса 35л 30шт/рулон</v>
          </cell>
          <cell r="E13818" t="str">
            <v>Россия</v>
          </cell>
          <cell r="F13818" t="str">
            <v>ПЛАСТИК</v>
          </cell>
        </row>
        <row r="13819">
          <cell r="A13819" t="str">
            <v>A204-003</v>
          </cell>
          <cell r="B13819" t="str">
            <v>AKOR</v>
          </cell>
          <cell r="C13819" t="str">
            <v xml:space="preserve"> Мусорные пакеты БИО с арматом яблок 35л 30шт/рулон</v>
          </cell>
          <cell r="E13819" t="str">
            <v>Россия</v>
          </cell>
          <cell r="F13819" t="str">
            <v>ПЛАСТИК</v>
          </cell>
        </row>
        <row r="13820">
          <cell r="A13820" t="str">
            <v>A204-001</v>
          </cell>
          <cell r="B13820" t="str">
            <v>AKOR</v>
          </cell>
          <cell r="C13820" t="str">
            <v xml:space="preserve"> Мусорные пакеты БИО с арматом ягод 35л 30шт/рулон</v>
          </cell>
          <cell r="E13820" t="str">
            <v>Россия</v>
          </cell>
          <cell r="F13820" t="str">
            <v>ПЛАСТИК</v>
          </cell>
        </row>
        <row r="13821">
          <cell r="A13821" t="str">
            <v>A102-527</v>
          </cell>
          <cell r="B13821" t="str">
            <v>AKOR</v>
          </cell>
          <cell r="C13821" t="str">
            <v xml:space="preserve"> Ерш пробирочный с ручк. (D=35мм, L=40мм)</v>
          </cell>
          <cell r="E13821" t="str">
            <v>Россия</v>
          </cell>
          <cell r="F13821" t="str">
            <v>ПЛАСТИК</v>
          </cell>
        </row>
        <row r="13822">
          <cell r="A13822" t="str">
            <v>A100-050</v>
          </cell>
          <cell r="B13822" t="str">
            <v>AKOR</v>
          </cell>
          <cell r="C13822" t="str">
            <v xml:space="preserve"> Метла полипр. круглая с черенком</v>
          </cell>
          <cell r="E13822" t="str">
            <v>Россия</v>
          </cell>
          <cell r="F13822" t="str">
            <v>ПЛАСТИК</v>
          </cell>
        </row>
        <row r="13823">
          <cell r="A13823" t="str">
            <v>A100-008</v>
          </cell>
          <cell r="B13823" t="str">
            <v>AKOR</v>
          </cell>
          <cell r="C13823" t="str">
            <v xml:space="preserve"> Лопата снегоуборочная с планкой (композитн.пластик)</v>
          </cell>
          <cell r="E13823" t="str">
            <v>Россия</v>
          </cell>
          <cell r="F13823" t="str">
            <v>КОМПОЗИТНЫЙ ПЛАСТИК</v>
          </cell>
        </row>
        <row r="13824">
          <cell r="A13824" t="str">
            <v>500-203</v>
          </cell>
          <cell r="B13824" t="str">
            <v>AKOR</v>
          </cell>
          <cell r="C13824" t="str">
            <v xml:space="preserve"> Щетка подметальная Elite Ferrara бирюзовый</v>
          </cell>
          <cell r="E13824" t="str">
            <v>Россия</v>
          </cell>
          <cell r="F13824" t="str">
            <v>ПЛАСТИК</v>
          </cell>
        </row>
        <row r="13825">
          <cell r="A13825" t="str">
            <v>500-202</v>
          </cell>
          <cell r="B13825" t="str">
            <v>AKOR</v>
          </cell>
          <cell r="C13825" t="str">
            <v xml:space="preserve"> Щетка подметальная Elite Ferrara малиновый</v>
          </cell>
          <cell r="E13825" t="str">
            <v>Россия</v>
          </cell>
          <cell r="F13825" t="str">
            <v>ПЛАСТИК</v>
          </cell>
        </row>
        <row r="13826">
          <cell r="A13826" t="str">
            <v>500-201</v>
          </cell>
          <cell r="B13826" t="str">
            <v>AKOR</v>
          </cell>
          <cell r="C13826" t="str">
            <v xml:space="preserve"> Щетка подметальная Elite Ferrara салатовый</v>
          </cell>
          <cell r="E13826" t="str">
            <v>Россия</v>
          </cell>
          <cell r="F13826" t="str">
            <v>ПЛАСТИК</v>
          </cell>
        </row>
        <row r="13827">
          <cell r="A13827" t="str">
            <v>500-102</v>
          </cell>
          <cell r="B13827" t="str">
            <v>AKOR</v>
          </cell>
          <cell r="C13827" t="str">
            <v xml:space="preserve"> Щетка подметальная Elite Venecia малиновый</v>
          </cell>
          <cell r="E13827" t="str">
            <v>Россия</v>
          </cell>
          <cell r="F13827" t="str">
            <v>ПЛАСТИК</v>
          </cell>
        </row>
        <row r="13828">
          <cell r="A13828" t="str">
            <v>500-101</v>
          </cell>
          <cell r="B13828" t="str">
            <v>AKOR</v>
          </cell>
          <cell r="C13828" t="str">
            <v xml:space="preserve"> Щетка подметальная Elite Venecia салатовый</v>
          </cell>
          <cell r="E13828" t="str">
            <v>Россия</v>
          </cell>
          <cell r="F13828" t="str">
            <v>ПЛАСТИК</v>
          </cell>
        </row>
        <row r="13829">
          <cell r="A13829" t="str">
            <v>555-103</v>
          </cell>
          <cell r="B13829" t="str">
            <v>AKOR</v>
          </cell>
          <cell r="C13829" t="str">
            <v xml:space="preserve"> Комплект Elite Venecia + черенок 120 см бирюзовый</v>
          </cell>
          <cell r="E13829" t="str">
            <v>Россия</v>
          </cell>
          <cell r="F13829" t="str">
            <v>ПЛАСТИК</v>
          </cell>
        </row>
        <row r="13830">
          <cell r="A13830" t="str">
            <v>555-102</v>
          </cell>
          <cell r="B13830" t="str">
            <v>AKOR</v>
          </cell>
          <cell r="C13830" t="str">
            <v xml:space="preserve"> Комплект Elite Venecia + черенок 120 см малиновый</v>
          </cell>
          <cell r="E13830" t="str">
            <v>Россия</v>
          </cell>
          <cell r="F13830" t="str">
            <v>ПЛАСТИК</v>
          </cell>
        </row>
        <row r="13831">
          <cell r="A13831" t="str">
            <v>555-101</v>
          </cell>
          <cell r="B13831" t="str">
            <v>AKOR</v>
          </cell>
          <cell r="C13831" t="str">
            <v xml:space="preserve"> Комплект Elite Venecia + черенок 120 см салатовый</v>
          </cell>
          <cell r="E13831" t="str">
            <v>Россия</v>
          </cell>
          <cell r="F13831" t="str">
            <v>ПЛАСТИК</v>
          </cell>
        </row>
        <row r="13832">
          <cell r="A13832" t="str">
            <v>555-923</v>
          </cell>
          <cell r="B13832" t="str">
            <v>AKOR</v>
          </cell>
          <cell r="C13832" t="str">
            <v xml:space="preserve"> Комплект 3 в 1 Elite Venecia + черенок 120 см+совок бирюзовый</v>
          </cell>
          <cell r="E13832" t="str">
            <v>Россия</v>
          </cell>
          <cell r="F13832" t="str">
            <v>ПЛАСТИК</v>
          </cell>
        </row>
        <row r="13833">
          <cell r="A13833" t="str">
            <v>555-922</v>
          </cell>
          <cell r="B13833" t="str">
            <v>AKOR</v>
          </cell>
          <cell r="C13833" t="str">
            <v xml:space="preserve"> Комплект 3 в 1 Elite Venecia + черенок 120 см+совок малиновый</v>
          </cell>
          <cell r="E13833" t="str">
            <v>Россия</v>
          </cell>
          <cell r="F13833" t="str">
            <v>ПЛАСТИК</v>
          </cell>
        </row>
        <row r="13834">
          <cell r="A13834" t="str">
            <v>555-921</v>
          </cell>
          <cell r="B13834" t="str">
            <v>AKOR</v>
          </cell>
          <cell r="C13834" t="str">
            <v xml:space="preserve"> Комплект 3 в 1 Elite Venecia + черенок 120 см+совок салатовый</v>
          </cell>
          <cell r="E13834" t="str">
            <v>Россия</v>
          </cell>
          <cell r="F13834" t="str">
            <v>ПЛАСТИК</v>
          </cell>
        </row>
        <row r="13835">
          <cell r="A13835" t="str">
            <v>500-303</v>
          </cell>
          <cell r="B13835" t="str">
            <v>AKOR</v>
          </cell>
          <cell r="C13835" t="str">
            <v xml:space="preserve"> Щетка полотерная Elite Napoli бирюзовый</v>
          </cell>
          <cell r="E13835" t="str">
            <v>Россия</v>
          </cell>
          <cell r="F13835" t="str">
            <v>ПЛАСТИК</v>
          </cell>
        </row>
        <row r="13836">
          <cell r="A13836" t="str">
            <v>500-302</v>
          </cell>
          <cell r="B13836" t="str">
            <v>AKOR</v>
          </cell>
          <cell r="C13836" t="str">
            <v xml:space="preserve"> Щетка полотерная Elite Napoli малиновый</v>
          </cell>
          <cell r="E13836" t="str">
            <v>Россия</v>
          </cell>
          <cell r="F13836" t="str">
            <v>ПЛАСТИК</v>
          </cell>
        </row>
        <row r="13837">
          <cell r="A13837" t="str">
            <v>500-301</v>
          </cell>
          <cell r="B13837" t="str">
            <v>AKOR</v>
          </cell>
          <cell r="C13837" t="str">
            <v xml:space="preserve"> Щетка полотерная Elite Napoli салатовый</v>
          </cell>
          <cell r="E13837" t="str">
            <v>Россия</v>
          </cell>
          <cell r="F13837" t="str">
            <v>ПЛАСТИК</v>
          </cell>
        </row>
        <row r="13838">
          <cell r="A13838" t="str">
            <v>500-503</v>
          </cell>
          <cell r="B13838" t="str">
            <v>AKOR</v>
          </cell>
          <cell r="C13838" t="str">
            <v xml:space="preserve"> Щетка подметальная Elite Florencia бирюзовый</v>
          </cell>
          <cell r="E13838" t="str">
            <v>Россия</v>
          </cell>
          <cell r="F13838" t="str">
            <v>ПЛАСТИК</v>
          </cell>
        </row>
        <row r="13839">
          <cell r="A13839" t="str">
            <v>500-502</v>
          </cell>
          <cell r="B13839" t="str">
            <v>AKOR</v>
          </cell>
          <cell r="C13839" t="str">
            <v xml:space="preserve"> Щетка подметальная Elite Florencia малиновый</v>
          </cell>
          <cell r="E13839" t="str">
            <v>Россия</v>
          </cell>
          <cell r="F13839" t="str">
            <v>ПЛАСТИК</v>
          </cell>
        </row>
        <row r="13840">
          <cell r="A13840" t="str">
            <v>500-501</v>
          </cell>
          <cell r="B13840" t="str">
            <v>AKOR</v>
          </cell>
          <cell r="C13840" t="str">
            <v xml:space="preserve"> Щетка подметальная Elite Florencia салатовый</v>
          </cell>
          <cell r="E13840" t="str">
            <v>Россия</v>
          </cell>
          <cell r="F13840" t="str">
            <v>ПЛАСТИК</v>
          </cell>
        </row>
        <row r="13841">
          <cell r="A13841" t="str">
            <v>555-502</v>
          </cell>
          <cell r="B13841" t="str">
            <v>AKOR</v>
          </cell>
          <cell r="C13841" t="str">
            <v xml:space="preserve"> Комплект Elite Florencia + черенок 120 см малиновый</v>
          </cell>
          <cell r="E13841" t="str">
            <v>Россия</v>
          </cell>
          <cell r="F13841" t="str">
            <v>ПЛАСТИК</v>
          </cell>
        </row>
        <row r="13842">
          <cell r="A13842" t="str">
            <v>555-501</v>
          </cell>
          <cell r="B13842" t="str">
            <v>AKOR</v>
          </cell>
          <cell r="C13842" t="str">
            <v xml:space="preserve"> Комплект Elite Florencia + черенок 120 см салатовый</v>
          </cell>
          <cell r="E13842" t="str">
            <v>Россия</v>
          </cell>
          <cell r="F13842" t="str">
            <v>ПЛАСТИК</v>
          </cell>
        </row>
        <row r="13843">
          <cell r="A13843" t="str">
            <v>501-003</v>
          </cell>
          <cell r="B13843" t="str">
            <v>AKOR</v>
          </cell>
          <cell r="C13843" t="str">
            <v xml:space="preserve"> Совок для уборки Elitе бирюзовый</v>
          </cell>
          <cell r="E13843" t="str">
            <v>Россия</v>
          </cell>
          <cell r="F13843" t="str">
            <v>ПЛАСТИК</v>
          </cell>
        </row>
        <row r="13844">
          <cell r="A13844" t="str">
            <v>501-002</v>
          </cell>
          <cell r="B13844" t="str">
            <v>AKOR</v>
          </cell>
          <cell r="C13844" t="str">
            <v xml:space="preserve"> Совок для уборки Elitе малиновый</v>
          </cell>
          <cell r="E13844" t="str">
            <v>Россия</v>
          </cell>
          <cell r="F13844" t="str">
            <v>ПЛАСТИК</v>
          </cell>
        </row>
        <row r="13845">
          <cell r="A13845" t="str">
            <v>501-001</v>
          </cell>
          <cell r="B13845" t="str">
            <v>AKOR</v>
          </cell>
          <cell r="C13845" t="str">
            <v xml:space="preserve"> Совок для уборки Elitе салатовый</v>
          </cell>
          <cell r="E13845" t="str">
            <v>Россия</v>
          </cell>
          <cell r="F13845" t="str">
            <v>ПЛАСТИК</v>
          </cell>
        </row>
        <row r="13846">
          <cell r="A13846" t="str">
            <v>190-523</v>
          </cell>
          <cell r="B13846" t="str">
            <v>AKOR</v>
          </cell>
          <cell r="C13846" t="str">
            <v xml:space="preserve"> Черенок-телескоп м-п Elite L 130см белый</v>
          </cell>
          <cell r="E13846" t="str">
            <v>Россия</v>
          </cell>
          <cell r="F13846" t="str">
            <v>ПЛАСТИК</v>
          </cell>
        </row>
        <row r="13847">
          <cell r="A13847" t="str">
            <v>101-500</v>
          </cell>
          <cell r="B13847" t="str">
            <v>AKOR</v>
          </cell>
          <cell r="C13847" t="str">
            <v xml:space="preserve"> Щетка подметальная Флоренция</v>
          </cell>
          <cell r="E13847" t="str">
            <v>Россия</v>
          </cell>
          <cell r="F13847" t="str">
            <v>ПЛАСТИК</v>
          </cell>
        </row>
        <row r="13848">
          <cell r="A13848" t="str">
            <v>0310116047</v>
          </cell>
          <cell r="B13848" t="str">
            <v>AKOR</v>
          </cell>
          <cell r="C13848" t="str">
            <v xml:space="preserve"> Щетка подметальная Милано</v>
          </cell>
          <cell r="E13848" t="str">
            <v>Россия</v>
          </cell>
          <cell r="F13848" t="str">
            <v>ПЛАСТИК</v>
          </cell>
        </row>
        <row r="13849">
          <cell r="A13849" t="str">
            <v>101-506</v>
          </cell>
          <cell r="B13849" t="str">
            <v>AKOR</v>
          </cell>
          <cell r="C13849" t="str">
            <v xml:space="preserve"> Щетка подметальная Бергамо</v>
          </cell>
          <cell r="E13849" t="str">
            <v>Россия</v>
          </cell>
          <cell r="F13849" t="str">
            <v>ПЛАСТИК</v>
          </cell>
        </row>
        <row r="13850">
          <cell r="A13850" t="str">
            <v>101-508</v>
          </cell>
          <cell r="B13850" t="str">
            <v>AKOR</v>
          </cell>
          <cell r="C13850" t="str">
            <v xml:space="preserve"> Щетка полотерная Наполи</v>
          </cell>
          <cell r="E13850" t="str">
            <v>Россия</v>
          </cell>
          <cell r="F13850" t="str">
            <v>ПЛАСТИК</v>
          </cell>
        </row>
        <row r="13851">
          <cell r="A13851" t="str">
            <v>0310114187</v>
          </cell>
          <cell r="B13851" t="str">
            <v>AKOR</v>
          </cell>
          <cell r="C13851" t="str">
            <v xml:space="preserve"> Щетка подметальная Ливорно</v>
          </cell>
          <cell r="E13851" t="str">
            <v>Россия</v>
          </cell>
          <cell r="F13851" t="str">
            <v>ПЛАСТИК</v>
          </cell>
        </row>
        <row r="13852">
          <cell r="A13852" t="str">
            <v>101-509</v>
          </cell>
          <cell r="B13852" t="str">
            <v>AKOR</v>
          </cell>
          <cell r="C13852" t="str">
            <v xml:space="preserve"> Щетка-сметка Палермо</v>
          </cell>
          <cell r="E13852" t="str">
            <v>Россия</v>
          </cell>
          <cell r="F13852" t="str">
            <v>ПЛАСТИК</v>
          </cell>
        </row>
        <row r="13853">
          <cell r="A13853" t="str">
            <v>100-005</v>
          </cell>
          <cell r="B13853" t="str">
            <v>AKOR</v>
          </cell>
          <cell r="C13853" t="str">
            <v xml:space="preserve"> Метла полипр. круглая с черенком 5вст</v>
          </cell>
          <cell r="E13853" t="str">
            <v>Россия</v>
          </cell>
          <cell r="F13853" t="str">
            <v>ПЛАСТИК</v>
          </cell>
        </row>
        <row r="13854">
          <cell r="A13854" t="str">
            <v>100-200</v>
          </cell>
          <cell r="B13854" t="str">
            <v>AKOR</v>
          </cell>
          <cell r="C13854" t="str">
            <v xml:space="preserve"> Щетка сметка 3х-рядная дер. Ручка</v>
          </cell>
          <cell r="E13854" t="str">
            <v>Россия</v>
          </cell>
          <cell r="F13854" t="str">
            <v>ПЛАСТИК,ДЕРЕВО</v>
          </cell>
        </row>
        <row r="13855">
          <cell r="A13855" t="str">
            <v>110-001</v>
          </cell>
          <cell r="B13855" t="str">
            <v>AKOR</v>
          </cell>
          <cell r="C13855" t="str">
            <v xml:space="preserve"> Щетка с совком (ленивка) оранжевый</v>
          </cell>
          <cell r="E13855" t="str">
            <v>Россия</v>
          </cell>
          <cell r="F13855" t="str">
            <v>ПЛАСТИК</v>
          </cell>
        </row>
        <row r="13856">
          <cell r="A13856" t="str">
            <v>107-001</v>
          </cell>
          <cell r="B13856" t="str">
            <v>AKOR</v>
          </cell>
          <cell r="C13856" t="str">
            <v xml:space="preserve"> Губки для посуды из поролона XL 10шт</v>
          </cell>
          <cell r="E13856" t="str">
            <v>Россия</v>
          </cell>
          <cell r="F13856" t="str">
            <v>ПЛАСТИК</v>
          </cell>
        </row>
        <row r="13857">
          <cell r="A13857" t="str">
            <v>107-002</v>
          </cell>
          <cell r="B13857" t="str">
            <v>AKOR</v>
          </cell>
          <cell r="C13857" t="str">
            <v xml:space="preserve"> Губки для посуды из поролона XL 5шт</v>
          </cell>
          <cell r="E13857" t="str">
            <v>Россия</v>
          </cell>
          <cell r="F13857" t="str">
            <v>ПЛАСТИК</v>
          </cell>
        </row>
        <row r="13858">
          <cell r="A13858" t="str">
            <v>201-005</v>
          </cell>
          <cell r="B13858" t="str">
            <v>AKOR</v>
          </cell>
          <cell r="C13858" t="str">
            <v xml:space="preserve"> Пакеты для мусора БИО 120л 10шт черные</v>
          </cell>
          <cell r="E13858" t="str">
            <v>Россия</v>
          </cell>
          <cell r="F13858" t="str">
            <v>ПЛАСТИК</v>
          </cell>
        </row>
        <row r="13859">
          <cell r="A13859" t="str">
            <v>555-904</v>
          </cell>
          <cell r="B13859" t="str">
            <v>AKOR</v>
          </cell>
          <cell r="C13859" t="str">
            <v xml:space="preserve"> Комлект WC Elite Asti белый</v>
          </cell>
          <cell r="E13859" t="str">
            <v>Россия</v>
          </cell>
          <cell r="F13859" t="str">
            <v>ПЛАСТИК</v>
          </cell>
        </row>
        <row r="13860">
          <cell r="A13860" t="str">
            <v>555-903</v>
          </cell>
          <cell r="B13860" t="str">
            <v>AKOR</v>
          </cell>
          <cell r="C13860" t="str">
            <v xml:space="preserve"> Комлект WC Elite Asti бирюзовый</v>
          </cell>
          <cell r="E13860" t="str">
            <v>Россия</v>
          </cell>
          <cell r="F13860" t="str">
            <v>ПЛАСТИК</v>
          </cell>
        </row>
        <row r="13861">
          <cell r="A13861" t="str">
            <v>555-902</v>
          </cell>
          <cell r="B13861" t="str">
            <v>AKOR</v>
          </cell>
          <cell r="C13861" t="str">
            <v xml:space="preserve"> Комлект WC Elite Asti малиновый</v>
          </cell>
          <cell r="E13861" t="str">
            <v>Россия</v>
          </cell>
          <cell r="F13861" t="str">
            <v>ПЛАСТИК</v>
          </cell>
        </row>
        <row r="13862">
          <cell r="A13862" t="str">
            <v>555-901</v>
          </cell>
          <cell r="B13862" t="str">
            <v>AKOR</v>
          </cell>
          <cell r="C13862" t="str">
            <v xml:space="preserve"> Комлект WC Elite Asti салатовый</v>
          </cell>
          <cell r="E13862" t="str">
            <v>Россия</v>
          </cell>
          <cell r="F13862" t="str">
            <v>ПЛАСТИК</v>
          </cell>
        </row>
        <row r="13863">
          <cell r="A13863" t="str">
            <v>190-601</v>
          </cell>
          <cell r="B13863" t="str">
            <v>AKOR</v>
          </cell>
          <cell r="C13863" t="str">
            <v xml:space="preserve"> Черенок для щеток металло-пластик 110мм особопрочный</v>
          </cell>
          <cell r="E13863" t="str">
            <v>Россия</v>
          </cell>
          <cell r="F13863" t="str">
            <v>ПЛАСТИК</v>
          </cell>
        </row>
        <row r="13864">
          <cell r="A13864" t="str">
            <v>190-600</v>
          </cell>
          <cell r="B13864" t="str">
            <v>AKOR</v>
          </cell>
          <cell r="C13864" t="str">
            <v xml:space="preserve"> Черенок для щеток дер 120см с резьбой</v>
          </cell>
          <cell r="E13864" t="str">
            <v>Россия</v>
          </cell>
          <cell r="F13864" t="str">
            <v>ПЛАСТИК,ДЕРЕВО</v>
          </cell>
        </row>
        <row r="13865">
          <cell r="A13865" t="str">
            <v>101-510</v>
          </cell>
          <cell r="B13865" t="str">
            <v>AKOR</v>
          </cell>
          <cell r="C13865" t="str">
            <v xml:space="preserve"> Щетка для овощей Римини</v>
          </cell>
          <cell r="E13865" t="str">
            <v>Россия</v>
          </cell>
          <cell r="F13865" t="str">
            <v>ПЛАСТИК</v>
          </cell>
        </row>
        <row r="13866">
          <cell r="A13866" t="str">
            <v>101-511</v>
          </cell>
          <cell r="B13866" t="str">
            <v>AKOR</v>
          </cell>
          <cell r="C13866" t="str">
            <v xml:space="preserve"> Щетка для ванн Пиза</v>
          </cell>
          <cell r="E13866" t="str">
            <v>Россия</v>
          </cell>
          <cell r="F13866" t="str">
            <v>ПЛАСТИК</v>
          </cell>
        </row>
        <row r="13867">
          <cell r="A13867" t="str">
            <v>102-528</v>
          </cell>
          <cell r="B13867" t="str">
            <v>AKOR</v>
          </cell>
          <cell r="C13867" t="str">
            <v xml:space="preserve"> Ерш унитазный Аллегро-Неро</v>
          </cell>
          <cell r="E13867" t="str">
            <v>Россия</v>
          </cell>
          <cell r="F13867" t="str">
            <v>ПЛАСТИК</v>
          </cell>
        </row>
        <row r="13868">
          <cell r="A13868" t="str">
            <v>101-513</v>
          </cell>
          <cell r="B13868" t="str">
            <v>AKOR</v>
          </cell>
          <cell r="C13868" t="str">
            <v xml:space="preserve"> Щетка для обуви Кремона</v>
          </cell>
          <cell r="E13868" t="str">
            <v>Россия</v>
          </cell>
          <cell r="F13868" t="str">
            <v>ПЛАСТИК</v>
          </cell>
        </row>
        <row r="13869">
          <cell r="A13869" t="str">
            <v>102-525</v>
          </cell>
          <cell r="B13869" t="str">
            <v>AKOR</v>
          </cell>
          <cell r="C13869" t="str">
            <v xml:space="preserve"> Ерш посудный с ручкой (D=35mm)</v>
          </cell>
          <cell r="E13869" t="str">
            <v>Россия</v>
          </cell>
          <cell r="F13869" t="str">
            <v>ПЛАСТИК</v>
          </cell>
        </row>
        <row r="13870">
          <cell r="A13870" t="str">
            <v>102-526</v>
          </cell>
          <cell r="B13870" t="str">
            <v>AKOR</v>
          </cell>
          <cell r="C13870" t="str">
            <v xml:space="preserve"> Ерш бутылочный с ручк. (D=75мм, L=44)</v>
          </cell>
          <cell r="E13870" t="str">
            <v>Россия</v>
          </cell>
          <cell r="F13870" t="str">
            <v>ПЛАСТИК</v>
          </cell>
        </row>
        <row r="13871">
          <cell r="A13871" t="str">
            <v>555-722</v>
          </cell>
          <cell r="B13871" t="str">
            <v>AKOR</v>
          </cell>
          <cell r="C13871" t="str">
            <v xml:space="preserve"> Комплект WC Elite Arona Mini малиновый</v>
          </cell>
          <cell r="E13871" t="str">
            <v>Россия</v>
          </cell>
          <cell r="F13871" t="str">
            <v>ПЛАСТИК</v>
          </cell>
        </row>
        <row r="13872">
          <cell r="A13872" t="str">
            <v>555-721</v>
          </cell>
          <cell r="B13872" t="str">
            <v>AKOR</v>
          </cell>
          <cell r="C13872" t="str">
            <v xml:space="preserve"> Комплект WC Elite Arona Mini салатовый</v>
          </cell>
          <cell r="E13872" t="str">
            <v>Россия</v>
          </cell>
          <cell r="F13872" t="str">
            <v>ПЛАСТИК</v>
          </cell>
        </row>
        <row r="13873">
          <cell r="A13873" t="str">
            <v>555-724</v>
          </cell>
          <cell r="B13873" t="str">
            <v>AKOR</v>
          </cell>
          <cell r="C13873" t="str">
            <v xml:space="preserve"> Комплект WC Elite Arona Mini Mix</v>
          </cell>
          <cell r="E13873" t="str">
            <v>Россия</v>
          </cell>
          <cell r="F13873" t="str">
            <v>ПЛАСТИК</v>
          </cell>
        </row>
        <row r="13874">
          <cell r="A13874" t="str">
            <v>555-743</v>
          </cell>
          <cell r="B13874" t="str">
            <v>AKOR</v>
          </cell>
          <cell r="C13874" t="str">
            <v xml:space="preserve"> Комплект WC Elite Modena Campa бирюзовый</v>
          </cell>
          <cell r="E13874" t="str">
            <v>Россия</v>
          </cell>
          <cell r="F13874" t="str">
            <v>ПЛАСТИК</v>
          </cell>
        </row>
        <row r="13875">
          <cell r="A13875" t="str">
            <v>555-742</v>
          </cell>
          <cell r="B13875" t="str">
            <v>AKOR</v>
          </cell>
          <cell r="C13875" t="str">
            <v xml:space="preserve"> Комплект WC Elite Modena Campa малиновый</v>
          </cell>
          <cell r="E13875" t="str">
            <v>Россия</v>
          </cell>
          <cell r="F13875" t="str">
            <v>ПЛАСТИК</v>
          </cell>
        </row>
        <row r="13876">
          <cell r="A13876" t="str">
            <v>555-741</v>
          </cell>
          <cell r="B13876" t="str">
            <v>AKOR</v>
          </cell>
          <cell r="C13876" t="str">
            <v xml:space="preserve"> Комплект WC Elite Modena Campa салатовый</v>
          </cell>
          <cell r="E13876" t="str">
            <v>Россия</v>
          </cell>
          <cell r="F13876" t="str">
            <v>ПЛАСТИК</v>
          </cell>
        </row>
        <row r="13877">
          <cell r="A13877" t="str">
            <v>555-744</v>
          </cell>
          <cell r="B13877" t="str">
            <v>AKOR</v>
          </cell>
          <cell r="C13877" t="str">
            <v xml:space="preserve"> Комплект WC Elite Modena Campa Mix</v>
          </cell>
          <cell r="E13877" t="str">
            <v>Россия</v>
          </cell>
          <cell r="F13877" t="str">
            <v>ПЛАСТИК</v>
          </cell>
        </row>
        <row r="13878">
          <cell r="A13878" t="str">
            <v>555-803</v>
          </cell>
          <cell r="B13878" t="str">
            <v>AKOR</v>
          </cell>
          <cell r="C13878" t="str">
            <v xml:space="preserve"> Комплект WC Elite Modena Nero бирюзовый</v>
          </cell>
          <cell r="E13878" t="str">
            <v>Россия</v>
          </cell>
          <cell r="F13878" t="str">
            <v>ПЛАСТИК</v>
          </cell>
        </row>
        <row r="13879">
          <cell r="A13879" t="str">
            <v>555-802</v>
          </cell>
          <cell r="B13879" t="str">
            <v>AKOR</v>
          </cell>
          <cell r="C13879" t="str">
            <v xml:space="preserve"> Комплект WC Elite Modena Nero малиновый</v>
          </cell>
          <cell r="E13879" t="str">
            <v>Россия</v>
          </cell>
          <cell r="F13879" t="str">
            <v>ПЛАСТИК</v>
          </cell>
        </row>
        <row r="13880">
          <cell r="A13880" t="str">
            <v>555-801</v>
          </cell>
          <cell r="B13880" t="str">
            <v>AKOR</v>
          </cell>
          <cell r="C13880" t="str">
            <v xml:space="preserve"> Комплект WC Elite Modena Nero салатовый</v>
          </cell>
          <cell r="E13880" t="str">
            <v>Россия</v>
          </cell>
          <cell r="F13880" t="str">
            <v>ПЛАСТИК</v>
          </cell>
        </row>
        <row r="13881">
          <cell r="A13881" t="str">
            <v>201-001</v>
          </cell>
          <cell r="B13881" t="str">
            <v>AKOR</v>
          </cell>
          <cell r="C13881" t="str">
            <v xml:space="preserve"> Мусорные пакеты Био 20л 25шт/рулон</v>
          </cell>
          <cell r="E13881" t="str">
            <v>Россия</v>
          </cell>
          <cell r="F13881" t="str">
            <v>ПОЛИЭТИЛЕН</v>
          </cell>
        </row>
        <row r="13882">
          <cell r="A13882" t="str">
            <v>201-002</v>
          </cell>
          <cell r="B13882" t="str">
            <v>AKOR</v>
          </cell>
          <cell r="C13882" t="str">
            <v xml:space="preserve"> Мусорные пакеты Био 30л 25шт/рулон</v>
          </cell>
          <cell r="E13882" t="str">
            <v>Россия</v>
          </cell>
          <cell r="F13882" t="str">
            <v>ПОЛИЭТИЛЕН</v>
          </cell>
        </row>
        <row r="13883">
          <cell r="A13883" t="str">
            <v>201-003</v>
          </cell>
          <cell r="B13883" t="str">
            <v>AKOR</v>
          </cell>
          <cell r="C13883" t="str">
            <v xml:space="preserve"> Мусорные пакеты Био 60л 20шт/рулон</v>
          </cell>
          <cell r="E13883" t="str">
            <v>Россия</v>
          </cell>
          <cell r="F13883" t="str">
            <v>ПОЛИЭТИЛЕН</v>
          </cell>
        </row>
        <row r="13884">
          <cell r="A13884" t="str">
            <v>205-101</v>
          </cell>
          <cell r="B13884" t="str">
            <v>AKOR</v>
          </cell>
          <cell r="C13884" t="str">
            <v xml:space="preserve"> Мусорные пакеты БИО Антибак 25л 30шт/рулон</v>
          </cell>
          <cell r="E13884" t="str">
            <v>Россия</v>
          </cell>
          <cell r="F13884" t="str">
            <v>ПОЛИЭТИЛЕН</v>
          </cell>
        </row>
        <row r="13885">
          <cell r="A13885" t="str">
            <v>205-103</v>
          </cell>
          <cell r="B13885" t="str">
            <v>AKOR</v>
          </cell>
          <cell r="C13885" t="str">
            <v xml:space="preserve"> Мусорные пакеты БИО Антибак 35л 30шт/рулон</v>
          </cell>
          <cell r="E13885" t="str">
            <v>Россия</v>
          </cell>
          <cell r="F13885" t="str">
            <v>ПОЛИЭТИЛЕН</v>
          </cell>
        </row>
        <row r="13886">
          <cell r="A13886" t="str">
            <v>205-105</v>
          </cell>
          <cell r="B13886" t="str">
            <v>AKOR</v>
          </cell>
          <cell r="C13886" t="str">
            <v xml:space="preserve"> Мусорные пакеты БИО Антибак 60л 15шт/рулон</v>
          </cell>
          <cell r="E13886" t="str">
            <v>Россия</v>
          </cell>
          <cell r="F13886" t="str">
            <v>ПОЛИЭТИЛЕН</v>
          </cell>
        </row>
        <row r="13887">
          <cell r="A13887" t="str">
            <v>204-003</v>
          </cell>
          <cell r="B13887" t="str">
            <v>AKOR</v>
          </cell>
          <cell r="C13887" t="str">
            <v xml:space="preserve"> Мусорные пакеты БИО с арматом яблок 35л 30шт/рулон</v>
          </cell>
          <cell r="E13887" t="str">
            <v>Россия</v>
          </cell>
          <cell r="F13887" t="str">
            <v>ПОЛИЭТИЛЕН</v>
          </cell>
        </row>
        <row r="13888">
          <cell r="A13888" t="str">
            <v>204-001</v>
          </cell>
          <cell r="B13888" t="str">
            <v>AKOR</v>
          </cell>
          <cell r="C13888" t="str">
            <v xml:space="preserve"> Мусорные пакеты БИО с арматом ягод 35л 30шт/рулон</v>
          </cell>
          <cell r="E13888" t="str">
            <v>Россия</v>
          </cell>
          <cell r="F13888" t="str">
            <v>ПОЛИЭТИЛЕН</v>
          </cell>
        </row>
        <row r="13889">
          <cell r="A13889" t="str">
            <v>204-002</v>
          </cell>
          <cell r="B13889" t="str">
            <v>AKOR</v>
          </cell>
          <cell r="C13889" t="str">
            <v xml:space="preserve"> Мусорные пакеты БИО с арматом цитруса 35л 30шт/рулон</v>
          </cell>
          <cell r="E13889" t="str">
            <v>Россия</v>
          </cell>
          <cell r="F13889" t="str">
            <v>ПОЛИЭТИЛЕН</v>
          </cell>
        </row>
        <row r="13890">
          <cell r="A13890" t="str">
            <v>202-035</v>
          </cell>
          <cell r="B13890" t="str">
            <v>AKOR</v>
          </cell>
          <cell r="C13890" t="str">
            <v xml:space="preserve"> Мусорные пакеты ПНД с завязками 35л 20шт/рулон</v>
          </cell>
          <cell r="E13890" t="str">
            <v>Россия</v>
          </cell>
          <cell r="F13890" t="str">
            <v>ПОЛИЭТИЛЕН</v>
          </cell>
        </row>
        <row r="13891">
          <cell r="A13891" t="str">
            <v>202-060</v>
          </cell>
          <cell r="B13891" t="str">
            <v>AKOR</v>
          </cell>
          <cell r="C13891" t="str">
            <v xml:space="preserve"> Мусорные пакеты ПНД с завязками 60л 15шт/рулон</v>
          </cell>
          <cell r="E13891" t="str">
            <v>Россия</v>
          </cell>
          <cell r="F13891" t="str">
            <v>ПОЛИЭТИЛЕН</v>
          </cell>
        </row>
        <row r="13892">
          <cell r="A13892" t="str">
            <v>202-120</v>
          </cell>
          <cell r="B13892" t="str">
            <v>AKOR</v>
          </cell>
          <cell r="C13892" t="str">
            <v xml:space="preserve"> Мусорные пакеты ПНД с завязками 120л 10шт/рулон</v>
          </cell>
          <cell r="E13892" t="str">
            <v>Россия</v>
          </cell>
          <cell r="F13892" t="str">
            <v>ПОЛИЭТИЛЕН</v>
          </cell>
        </row>
        <row r="13893">
          <cell r="A13893" t="str">
            <v>200-120</v>
          </cell>
          <cell r="B13893" t="str">
            <v>AKOR</v>
          </cell>
          <cell r="C13893" t="str">
            <v xml:space="preserve"> Мусорные пакеты ПВД 120л 20шт/рулон</v>
          </cell>
          <cell r="E13893" t="str">
            <v>Россия</v>
          </cell>
          <cell r="F13893" t="str">
            <v>ПОЛИЭТИЛЕН</v>
          </cell>
        </row>
        <row r="13894">
          <cell r="A13894" t="str">
            <v>200-180</v>
          </cell>
          <cell r="B13894" t="str">
            <v>AKOR</v>
          </cell>
          <cell r="C13894" t="str">
            <v xml:space="preserve"> Мусорные пакеты ПВД 180л 10шт/рулон</v>
          </cell>
          <cell r="E13894" t="str">
            <v>Россия</v>
          </cell>
          <cell r="F13894" t="str">
            <v>ПОЛИЭТИЛЕН</v>
          </cell>
        </row>
        <row r="13895">
          <cell r="A13895" t="str">
            <v>200-240</v>
          </cell>
          <cell r="B13895" t="str">
            <v>AKOR</v>
          </cell>
          <cell r="C13895" t="str">
            <v xml:space="preserve"> Мусорные пакеты ПВД 240л 10шт/рулон</v>
          </cell>
          <cell r="E13895" t="str">
            <v>Россия</v>
          </cell>
          <cell r="F13895" t="str">
            <v>ПОЛИЭТИЛЕН</v>
          </cell>
        </row>
        <row r="13896">
          <cell r="A13896" t="str">
            <v>206-003</v>
          </cell>
          <cell r="B13896" t="str">
            <v>AKOR</v>
          </cell>
          <cell r="C13896" t="str">
            <v xml:space="preserve"> Пакеты для заморозки 25х35см 3л 30шт/рулон</v>
          </cell>
          <cell r="E13896" t="str">
            <v>Россия</v>
          </cell>
          <cell r="F13896" t="str">
            <v>ПОЛИЭТИЛЕН</v>
          </cell>
        </row>
        <row r="13897">
          <cell r="A13897" t="str">
            <v>206-006</v>
          </cell>
          <cell r="B13897" t="str">
            <v>AKOR</v>
          </cell>
          <cell r="C13897" t="str">
            <v xml:space="preserve"> Пакеты для заморозки 30х40см 6л 30шт/рулон</v>
          </cell>
          <cell r="E13897" t="str">
            <v>Россия</v>
          </cell>
          <cell r="F13897" t="str">
            <v>ПОЛИЭТИЛЕН</v>
          </cell>
        </row>
        <row r="13898">
          <cell r="A13898" t="str">
            <v>207-001</v>
          </cell>
          <cell r="B13898" t="str">
            <v>AKOR</v>
          </cell>
          <cell r="C13898" t="str">
            <v xml:space="preserve"> Пакеты универсальные 3л 100шт/рулон</v>
          </cell>
          <cell r="E13898" t="str">
            <v>Россия</v>
          </cell>
          <cell r="F13898" t="str">
            <v>ПОЛИЭТИЛЕН</v>
          </cell>
        </row>
        <row r="13899">
          <cell r="A13899" t="str">
            <v>500-603</v>
          </cell>
          <cell r="B13899" t="str">
            <v>AKOR</v>
          </cell>
          <cell r="C13899" t="str">
            <v xml:space="preserve"> Щетка для ванной комнаты Elite Piza бирюзовый</v>
          </cell>
          <cell r="E13899" t="str">
            <v>Россия</v>
          </cell>
          <cell r="F13899" t="str">
            <v>ПЛАСТИК</v>
          </cell>
        </row>
        <row r="13900">
          <cell r="A13900" t="str">
            <v>500-602</v>
          </cell>
          <cell r="B13900" t="str">
            <v>AKOR</v>
          </cell>
          <cell r="C13900" t="str">
            <v xml:space="preserve"> Щетка для ванной комнаты Elite Piza малиновый</v>
          </cell>
          <cell r="E13900" t="str">
            <v>Россия</v>
          </cell>
          <cell r="F13900" t="str">
            <v>ПЛАСТИК</v>
          </cell>
        </row>
        <row r="13901">
          <cell r="A13901" t="str">
            <v>500-601</v>
          </cell>
          <cell r="B13901" t="str">
            <v>AKOR</v>
          </cell>
          <cell r="C13901" t="str">
            <v xml:space="preserve"> Щетка для ванной комнаты Elite Piza салатовый</v>
          </cell>
          <cell r="E13901" t="str">
            <v>Россия</v>
          </cell>
          <cell r="F13901" t="str">
            <v>ПЛАСТИК</v>
          </cell>
        </row>
        <row r="13902">
          <cell r="A13902" t="str">
            <v>500-705</v>
          </cell>
          <cell r="B13902" t="str">
            <v>AKOR</v>
          </cell>
          <cell r="C13902" t="str">
            <v xml:space="preserve"> Ерш WC Elite Modena</v>
          </cell>
          <cell r="E13902" t="str">
            <v>Россия</v>
          </cell>
          <cell r="F13902" t="str">
            <v>ПЛАСТИК</v>
          </cell>
        </row>
        <row r="13903">
          <cell r="A13903" t="str">
            <v>555-703</v>
          </cell>
          <cell r="B13903" t="str">
            <v>AKOR</v>
          </cell>
          <cell r="C13903" t="str">
            <v xml:space="preserve"> Комплект WC Elite Modena Lotos бирюзовый</v>
          </cell>
          <cell r="E13903" t="str">
            <v>Россия</v>
          </cell>
          <cell r="F13903" t="str">
            <v>ПЛАСТИК</v>
          </cell>
        </row>
        <row r="13904">
          <cell r="A13904" t="str">
            <v>555-702</v>
          </cell>
          <cell r="B13904" t="str">
            <v>AKOR</v>
          </cell>
          <cell r="C13904" t="str">
            <v xml:space="preserve"> Комплект WC Elite Modena Lotos малиновый</v>
          </cell>
          <cell r="E13904" t="str">
            <v>Россия</v>
          </cell>
          <cell r="F13904" t="str">
            <v>ПЛАСТИК</v>
          </cell>
        </row>
        <row r="13905">
          <cell r="A13905" t="str">
            <v>555-701</v>
          </cell>
          <cell r="B13905" t="str">
            <v>AKOR</v>
          </cell>
          <cell r="C13905" t="str">
            <v xml:space="preserve"> Комплект WC Elite Modena Lotos салатовый</v>
          </cell>
          <cell r="E13905" t="str">
            <v>Россия</v>
          </cell>
          <cell r="F13905" t="str">
            <v>ПЛАСТИК</v>
          </cell>
        </row>
        <row r="13906">
          <cell r="A13906" t="str">
            <v>555-704</v>
          </cell>
          <cell r="B13906" t="str">
            <v>AKOR</v>
          </cell>
          <cell r="C13906" t="str">
            <v xml:space="preserve"> Комплект WC Elite Modena Lotos Mix</v>
          </cell>
          <cell r="E13906" t="str">
            <v>Россия</v>
          </cell>
          <cell r="F13906" t="str">
            <v>ПЛАСТИК</v>
          </cell>
        </row>
        <row r="13907">
          <cell r="A13907" t="str">
            <v>555-723</v>
          </cell>
          <cell r="B13907" t="str">
            <v>AKOR</v>
          </cell>
          <cell r="C13907" t="str">
            <v xml:space="preserve"> Комплект WC Elite Arona Mini бирюзовый</v>
          </cell>
          <cell r="E13907" t="str">
            <v>Россия</v>
          </cell>
          <cell r="F13907" t="str">
            <v>ПЛАСТИК</v>
          </cell>
        </row>
        <row r="13908">
          <cell r="A13908" t="str">
            <v>102-527</v>
          </cell>
          <cell r="B13908" t="str">
            <v>AKOR</v>
          </cell>
          <cell r="C13908" t="str">
            <v xml:space="preserve"> Ерш пробирочный с ручк. (D=35мм, L=40мм)</v>
          </cell>
          <cell r="E13908" t="str">
            <v>Россия</v>
          </cell>
          <cell r="F13908" t="str">
            <v>ПЛАСТИК</v>
          </cell>
        </row>
        <row r="13909">
          <cell r="A13909" t="str">
            <v>CN03001B</v>
          </cell>
          <cell r="B13909" t="str">
            <v>ALFALINE</v>
          </cell>
          <cell r="C13909" t="str">
            <v xml:space="preserve"> Контейнер вакуумный BLUE 1л прямоугольный</v>
          </cell>
          <cell r="D13909" t="str">
            <v xml:space="preserve"> Rect Container 1L</v>
          </cell>
          <cell r="E13909" t="str">
            <v>Китай</v>
          </cell>
          <cell r="F13909" t="str">
            <v>ПОЛИПРОПИЛЕН,ПОЛИКАРБОНАД</v>
          </cell>
        </row>
        <row r="13910">
          <cell r="A13910" t="str">
            <v>CN03001R</v>
          </cell>
          <cell r="B13910" t="str">
            <v>ALFALINE</v>
          </cell>
          <cell r="C13910" t="str">
            <v xml:space="preserve"> Контейнер вакуумный RED 1л прямоугольный</v>
          </cell>
          <cell r="D13910" t="str">
            <v xml:space="preserve"> Rect Container 1L</v>
          </cell>
          <cell r="E13910" t="str">
            <v>Китай</v>
          </cell>
          <cell r="F13910" t="str">
            <v>ПОЛИПРОПИЛЕН,ПОЛИКАРБОНАД</v>
          </cell>
        </row>
        <row r="13911">
          <cell r="A13911" t="str">
            <v>CN03004R</v>
          </cell>
          <cell r="B13911" t="str">
            <v>ALFALINE</v>
          </cell>
          <cell r="C13911" t="str">
            <v xml:space="preserve"> Контейнер вакуумный RED 1.65л прямоугольный</v>
          </cell>
          <cell r="D13911" t="str">
            <v xml:space="preserve"> Rect Container 1,65L</v>
          </cell>
          <cell r="E13911" t="str">
            <v>Китай</v>
          </cell>
          <cell r="F13911" t="str">
            <v>ПОЛИПРОПИЛЕН,ПОЛИКАРБОНАД</v>
          </cell>
        </row>
        <row r="13912">
          <cell r="A13912" t="str">
            <v>CN03021R</v>
          </cell>
          <cell r="B13912" t="str">
            <v>ALFALINE</v>
          </cell>
          <cell r="C13912" t="str">
            <v xml:space="preserve"> Контейнер вакуумный RED 0.53л квадратный</v>
          </cell>
          <cell r="D13912" t="str">
            <v xml:space="preserve"> Square Container 0,53L</v>
          </cell>
          <cell r="E13912" t="str">
            <v>Китай</v>
          </cell>
          <cell r="F13912" t="str">
            <v>ПОЛИПРОПИЛЕН,ПОЛИКАРБОНАД</v>
          </cell>
        </row>
        <row r="13913">
          <cell r="A13913" t="str">
            <v>CN03022R</v>
          </cell>
          <cell r="B13913" t="str">
            <v>ALFALINE</v>
          </cell>
          <cell r="C13913" t="str">
            <v xml:space="preserve"> Контейнер вакуумный RED 1.2л квадратный</v>
          </cell>
          <cell r="D13913" t="str">
            <v xml:space="preserve"> Square Container 1,2L</v>
          </cell>
          <cell r="E13913" t="str">
            <v>Китай</v>
          </cell>
          <cell r="F13913" t="str">
            <v>ПОЛИПРОПИЛЕН,ПОЛИКАРБОНАД</v>
          </cell>
        </row>
        <row r="13914">
          <cell r="A13914" t="str">
            <v>CN03100B</v>
          </cell>
          <cell r="B13914" t="str">
            <v>ALFALINE</v>
          </cell>
          <cell r="C13914" t="str">
            <v xml:space="preserve"> Набор вакуумных контейнеров BLUE 3шт 0.43/1.0/2.5л</v>
          </cell>
          <cell r="D13914" t="str">
            <v xml:space="preserve"> Set of 3 cont (0,43/1,0/2,5L)</v>
          </cell>
          <cell r="E13914" t="str">
            <v>Китай</v>
          </cell>
          <cell r="F13914" t="str">
            <v>ПОЛИПРОПИЛЕН,ПОЛИКАРБОНАД</v>
          </cell>
        </row>
        <row r="13915">
          <cell r="A13915" t="str">
            <v>CN03100R</v>
          </cell>
          <cell r="B13915" t="str">
            <v>ALFALINE</v>
          </cell>
          <cell r="C13915" t="str">
            <v xml:space="preserve"> Набор вакуумных контейнеров RED 3шт 0.43/1.0/2.5л</v>
          </cell>
          <cell r="D13915" t="str">
            <v xml:space="preserve"> Set of 3 cont (0,43/1,0/2,5L)</v>
          </cell>
          <cell r="E13915" t="str">
            <v>Китай</v>
          </cell>
          <cell r="F13915" t="str">
            <v>ПОЛИПРОПИЛЕН,ПОЛИКАРБОНАД</v>
          </cell>
        </row>
        <row r="13916">
          <cell r="A13916" t="str">
            <v>CN03115B</v>
          </cell>
          <cell r="B13916" t="str">
            <v>ALFALINE</v>
          </cell>
          <cell r="C13916" t="str">
            <v xml:space="preserve"> Набор вакуумных контейнеров BLUE 2шт 0.43/1.0л</v>
          </cell>
          <cell r="D13916" t="str">
            <v xml:space="preserve"> Set of 2 Cont (0,43/1,0L)</v>
          </cell>
          <cell r="E13916" t="str">
            <v>Китай</v>
          </cell>
          <cell r="F13916" t="str">
            <v>ПОЛИПРОПИЛЕН,ПОЛИКАРБОНАД</v>
          </cell>
        </row>
        <row r="13917">
          <cell r="A13917" t="str">
            <v>CN03115R</v>
          </cell>
          <cell r="B13917" t="str">
            <v>ALFALINE</v>
          </cell>
          <cell r="C13917" t="str">
            <v xml:space="preserve"> Набор вакуумных контейнеров RED 2шт 0.43/1.0л</v>
          </cell>
          <cell r="D13917" t="str">
            <v xml:space="preserve"> Set of 2 Cont (0,43/1,0L)</v>
          </cell>
          <cell r="E13917" t="str">
            <v>Китай</v>
          </cell>
          <cell r="F13917" t="str">
            <v>ПОЛИПРОПИЛЕН,ПОЛИКАРБОНАД</v>
          </cell>
        </row>
        <row r="13918">
          <cell r="A13918" t="str">
            <v>ST9903LB</v>
          </cell>
          <cell r="B13918" t="str">
            <v>ALFALINE</v>
          </cell>
          <cell r="C13918" t="str">
            <v xml:space="preserve"> Ланч-бокс + вилка + ложка прямоугольный 1.2л</v>
          </cell>
          <cell r="D13918" t="str">
            <v xml:space="preserve"> Lunch box with cutlery - Rect. Shape</v>
          </cell>
          <cell r="E13918" t="str">
            <v>Китай</v>
          </cell>
          <cell r="F13918" t="str">
            <v>ПОЛИПРОПИЛЕН</v>
          </cell>
        </row>
        <row r="13919">
          <cell r="A13919" t="str">
            <v>CN03004B</v>
          </cell>
          <cell r="B13919" t="str">
            <v>ALFALINE</v>
          </cell>
          <cell r="C13919" t="str">
            <v xml:space="preserve"> Контейнер вакуумный BLUE 1.65л прямоугольный</v>
          </cell>
          <cell r="D13919" t="str">
            <v xml:space="preserve"> Rect Container 1,65L</v>
          </cell>
          <cell r="E13919" t="str">
            <v>Китай</v>
          </cell>
          <cell r="F13919" t="str">
            <v>ПОЛИПРОПИЛЕН,ПОЛИКАРБОНАД</v>
          </cell>
        </row>
        <row r="13920">
          <cell r="A13920" t="str">
            <v>CN03003B</v>
          </cell>
          <cell r="B13920" t="str">
            <v>ALFALINE</v>
          </cell>
          <cell r="C13920" t="str">
            <v xml:space="preserve"> Контейнер вакуумный BLUE 0.63л прямоугольный</v>
          </cell>
          <cell r="D13920" t="str">
            <v xml:space="preserve"> Rect Container 0,63L</v>
          </cell>
          <cell r="E13920" t="str">
            <v>Китай</v>
          </cell>
          <cell r="F13920" t="str">
            <v>ПОЛИПРОПИЛЕН,ПОЛИКАРБОНАД</v>
          </cell>
        </row>
        <row r="13921">
          <cell r="A13921" t="str">
            <v>CN03021B</v>
          </cell>
          <cell r="B13921" t="str">
            <v>ALFALINE</v>
          </cell>
          <cell r="C13921" t="str">
            <v xml:space="preserve"> Контейнер вакуумный BLUE 0.53л квадратный</v>
          </cell>
          <cell r="D13921" t="str">
            <v xml:space="preserve"> Square Container 0,53L</v>
          </cell>
          <cell r="E13921" t="str">
            <v>Китай</v>
          </cell>
          <cell r="F13921" t="str">
            <v>ПОЛИПРОПИЛЕН,ПОЛИКАРБОНАД</v>
          </cell>
        </row>
        <row r="13922">
          <cell r="A13922" t="str">
            <v>CN03022B</v>
          </cell>
          <cell r="B13922" t="str">
            <v>ALFALINE</v>
          </cell>
          <cell r="C13922" t="str">
            <v xml:space="preserve"> Контейнер вакуумный BLUE 1.2л квадратный</v>
          </cell>
          <cell r="D13922" t="str">
            <v xml:space="preserve"> Square Container 1,2L</v>
          </cell>
          <cell r="E13922" t="str">
            <v>Китай</v>
          </cell>
          <cell r="F13922" t="str">
            <v>ПОЛИПРОПИЛЕН,ПОЛИКАРБОНАД</v>
          </cell>
        </row>
        <row r="13923">
          <cell r="A13923" t="str">
            <v>CN03003R</v>
          </cell>
          <cell r="B13923" t="str">
            <v>ALFALINE</v>
          </cell>
          <cell r="C13923" t="str">
            <v xml:space="preserve"> Контейнер вакуумный RED 0.63л прямоугольный</v>
          </cell>
          <cell r="D13923" t="str">
            <v xml:space="preserve"> Rect Container 0,63L</v>
          </cell>
          <cell r="E13923" t="str">
            <v>Китай</v>
          </cell>
          <cell r="F13923" t="str">
            <v>ПОЛИПРОПИЛЕН,ПОЛИКАРБОНАД</v>
          </cell>
        </row>
        <row r="13924">
          <cell r="A13924" t="str">
            <v>CN03149VB</v>
          </cell>
          <cell r="B13924" t="str">
            <v>ALFALINE</v>
          </cell>
          <cell r="C13924" t="str">
            <v xml:space="preserve"> Набор прямоугольных BLUE контейнеров 0.5/1.3л</v>
          </cell>
          <cell r="D13924" t="str">
            <v xml:space="preserve"> Square Container 0.5/1.3L</v>
          </cell>
          <cell r="E13924" t="str">
            <v>Китай</v>
          </cell>
          <cell r="F13924" t="str">
            <v>ПОЛИПРОПИЛЕН,ПОЛИКАРБОНАД</v>
          </cell>
        </row>
        <row r="13925">
          <cell r="A13925" t="str">
            <v>CN03149VR</v>
          </cell>
          <cell r="B13925" t="str">
            <v>ALFALINE</v>
          </cell>
          <cell r="C13925" t="str">
            <v xml:space="preserve"> Набор прямоугольных RED контейнеров 0.5/1.3л</v>
          </cell>
          <cell r="D13925" t="str">
            <v xml:space="preserve"> Square Container 0.5/1.3L</v>
          </cell>
          <cell r="E13925" t="str">
            <v>Китай</v>
          </cell>
          <cell r="F13925" t="str">
            <v>ПОЛИПРОПИЛЕН,ПОЛИКАРБОНАД</v>
          </cell>
        </row>
        <row r="13926">
          <cell r="A13926" t="str">
            <v>CN03072VR</v>
          </cell>
          <cell r="B13926" t="str">
            <v>ALFALINE</v>
          </cell>
          <cell r="C13926" t="str">
            <v xml:space="preserve"> Контейнер вакуумный RED прямоугольный 0.5л</v>
          </cell>
          <cell r="D13926" t="str">
            <v xml:space="preserve"> Rect Container 0.5L</v>
          </cell>
          <cell r="E13926" t="str">
            <v>Китай</v>
          </cell>
          <cell r="F13926" t="str">
            <v>ПОЛИПРОПИЛЕН,ПОЛИКАРБОНАД</v>
          </cell>
        </row>
        <row r="13927">
          <cell r="A13927" t="str">
            <v>CN03069VR</v>
          </cell>
          <cell r="B13927" t="str">
            <v>ALFALINE</v>
          </cell>
          <cell r="C13927" t="str">
            <v xml:space="preserve"> Контейнер вакуумный RED прямоугольный 1.7л</v>
          </cell>
          <cell r="D13927" t="str">
            <v xml:space="preserve"> Rect Container 1.7L</v>
          </cell>
          <cell r="E13927" t="str">
            <v>Китай</v>
          </cell>
          <cell r="F13927" t="str">
            <v>ПОЛИПРОПИЛЕН,ПОЛИКАРБОНАД</v>
          </cell>
        </row>
        <row r="13928">
          <cell r="A13928" t="str">
            <v>CN03071VR</v>
          </cell>
          <cell r="B13928" t="str">
            <v>ALFALINE</v>
          </cell>
          <cell r="C13928" t="str">
            <v xml:space="preserve"> Контейнер вакуумный RED прямоугольный 0.8л</v>
          </cell>
          <cell r="D13928" t="str">
            <v xml:space="preserve"> Rect Container 0.8L</v>
          </cell>
          <cell r="E13928" t="str">
            <v>Китай</v>
          </cell>
          <cell r="F13928" t="str">
            <v>ПОЛИПРОПИЛЕН,ПОЛИКАРБОНАД</v>
          </cell>
        </row>
        <row r="13929">
          <cell r="A13929" t="str">
            <v>CN03003-1</v>
          </cell>
          <cell r="B13929" t="str">
            <v>ALFALINE</v>
          </cell>
          <cell r="C13929" t="str">
            <v xml:space="preserve"> Контейнер вакуумный 0.63л прямоугольный + губка в подарок</v>
          </cell>
          <cell r="D13929" t="str">
            <v xml:space="preserve"> 630ml+sponge-50% green,50% black</v>
          </cell>
          <cell r="E13929" t="str">
            <v>Китай</v>
          </cell>
          <cell r="F13929" t="str">
            <v>ПОЛИПРОПИЛЕН,ПОЛИКАРБОНАД</v>
          </cell>
        </row>
        <row r="13930">
          <cell r="A13930" t="str">
            <v>CN03022BL</v>
          </cell>
          <cell r="B13930" t="str">
            <v>ALFALINE</v>
          </cell>
          <cell r="C13930" t="str">
            <v xml:space="preserve"> Контейнер вакуумный BLACK 1.2л квадратный</v>
          </cell>
          <cell r="D13930" t="str">
            <v xml:space="preserve"> Square Container 1,2L</v>
          </cell>
          <cell r="E13930" t="str">
            <v>Китай</v>
          </cell>
          <cell r="F13930" t="str">
            <v>ПОЛИПРОПИЛЕН,ПОЛИКАРБОНАД</v>
          </cell>
        </row>
        <row r="13931">
          <cell r="A13931" t="str">
            <v>CN03115-1</v>
          </cell>
          <cell r="B13931" t="str">
            <v>ALFALINE</v>
          </cell>
          <cell r="C13931" t="str">
            <v xml:space="preserve"> Набор вакуумных контейнеров 2шт (0.43/1.0л) + 2шт клипсы в подарок</v>
          </cell>
          <cell r="D13931" t="str">
            <v xml:space="preserve"> 430/1000ml +2pcs of clips 2/1 green,2/1 black</v>
          </cell>
          <cell r="E13931" t="str">
            <v>Китай</v>
          </cell>
          <cell r="F13931" t="str">
            <v>ПОЛИПРОПИЛЕН,ПОЛИКАРБОНАД</v>
          </cell>
        </row>
        <row r="13932">
          <cell r="A13932" t="str">
            <v>CN03142VR</v>
          </cell>
          <cell r="B13932" t="str">
            <v>ALFALINE</v>
          </cell>
          <cell r="C13932" t="str">
            <v xml:space="preserve"> Набор прямоугольных RED контейнеров 0.5/1.3/2.6л</v>
          </cell>
          <cell r="D13932" t="str">
            <v xml:space="preserve"> Square Container 0.5/1.3/2.6L</v>
          </cell>
          <cell r="E13932" t="str">
            <v>Китай</v>
          </cell>
          <cell r="F13932" t="str">
            <v>ПОЛИПРОПИЛЕН,ПОЛИКАРБОНАД</v>
          </cell>
        </row>
        <row r="13933">
          <cell r="A13933" t="str">
            <v>CN03001BL</v>
          </cell>
          <cell r="B13933" t="str">
            <v>ALFALINE</v>
          </cell>
          <cell r="C13933" t="str">
            <v xml:space="preserve"> Контейнер вакуумный BLACK 1л прямоугольный</v>
          </cell>
          <cell r="D13933" t="str">
            <v xml:space="preserve"> Rect Container 1L</v>
          </cell>
          <cell r="E13933" t="str">
            <v>Китай</v>
          </cell>
          <cell r="F13933" t="str">
            <v>ПОЛИПРОПИЛЕН,ПОЛИКАРБОНАД</v>
          </cell>
        </row>
        <row r="13934">
          <cell r="A13934" t="str">
            <v>CN03003BL</v>
          </cell>
          <cell r="B13934" t="str">
            <v>ALFALINE</v>
          </cell>
          <cell r="C13934" t="str">
            <v xml:space="preserve"> Контейнер вакуумный BLACK 0.63л прямоугольный</v>
          </cell>
          <cell r="D13934" t="str">
            <v xml:space="preserve"> Rect Container 0,63L</v>
          </cell>
          <cell r="E13934" t="str">
            <v>Китай</v>
          </cell>
          <cell r="F13934" t="str">
            <v>ПОЛИПРОПИЛЕН,ПОЛИКАРБОНАД</v>
          </cell>
        </row>
        <row r="13935">
          <cell r="A13935" t="str">
            <v>CN03065VB</v>
          </cell>
          <cell r="B13935" t="str">
            <v>ALFALINE</v>
          </cell>
          <cell r="C13935" t="str">
            <v xml:space="preserve"> Контейнер вакуумный BLUE квадратный 1.1л</v>
          </cell>
          <cell r="D13935" t="str">
            <v xml:space="preserve"> Square Container 1.1L</v>
          </cell>
          <cell r="E13935" t="str">
            <v>Китай</v>
          </cell>
          <cell r="F13935" t="str">
            <v>ПОЛИПРОПИЛЕН,ПОЛИКАРБОНАД</v>
          </cell>
        </row>
        <row r="13936">
          <cell r="A13936" t="str">
            <v>CN03066VB</v>
          </cell>
          <cell r="B13936" t="str">
            <v>ALFALINE</v>
          </cell>
          <cell r="C13936" t="str">
            <v xml:space="preserve"> Контейнер вакуумный BLUE квадратный 0.7л</v>
          </cell>
          <cell r="D13936" t="str">
            <v xml:space="preserve"> Square Container 0.7L</v>
          </cell>
          <cell r="E13936" t="str">
            <v>Китай</v>
          </cell>
          <cell r="F13936" t="str">
            <v>ПОЛИПРОПИЛЕН,ПОЛИКАРБОНАД</v>
          </cell>
        </row>
        <row r="13937">
          <cell r="A13937" t="str">
            <v>CN03115BL</v>
          </cell>
          <cell r="B13937" t="str">
            <v>ALFALINE</v>
          </cell>
          <cell r="C13937" t="str">
            <v xml:space="preserve"> Набор вакуумных контейнеров BLACK 2шт 0.43/1.0л</v>
          </cell>
          <cell r="D13937" t="str">
            <v xml:space="preserve"> Set of 2 Cont (0,43/1,0L)</v>
          </cell>
          <cell r="E13937" t="str">
            <v>Китай</v>
          </cell>
          <cell r="F13937" t="str">
            <v>ПОЛИПРОПИЛЕН,ПОЛИКАРБОНАД</v>
          </cell>
        </row>
        <row r="13938">
          <cell r="A13938" t="str">
            <v>CN03061VB</v>
          </cell>
          <cell r="B13938" t="str">
            <v>ALFALINE</v>
          </cell>
          <cell r="C13938" t="str">
            <v xml:space="preserve"> Контейнер вакуумный BLUE квадратный 2.2л</v>
          </cell>
          <cell r="D13938" t="str">
            <v xml:space="preserve"> Square Container 2.2L</v>
          </cell>
          <cell r="E13938" t="str">
            <v>Китай</v>
          </cell>
          <cell r="F13938" t="str">
            <v>ПОЛИПРОПИЛЕН,ПОЛИКАРБОНАД</v>
          </cell>
        </row>
        <row r="13939">
          <cell r="A13939" t="str">
            <v>CN03069VB</v>
          </cell>
          <cell r="B13939" t="str">
            <v>ALFALINE</v>
          </cell>
          <cell r="C13939" t="str">
            <v xml:space="preserve"> Контейнер вакуумный BLUE прямоугольный 1.7л</v>
          </cell>
          <cell r="D13939" t="str">
            <v xml:space="preserve"> Rect Container 1.7L</v>
          </cell>
          <cell r="E13939" t="str">
            <v>Китай</v>
          </cell>
          <cell r="F13939" t="str">
            <v>ПОЛИПРОПИЛЕН,ПОЛИКАРБОНАД</v>
          </cell>
        </row>
        <row r="13940">
          <cell r="A13940" t="str">
            <v>CN03071VB</v>
          </cell>
          <cell r="B13940" t="str">
            <v>ALFALINE</v>
          </cell>
          <cell r="C13940" t="str">
            <v xml:space="preserve"> Контейнер вакуумный BLUE прямоугольный 0.8л</v>
          </cell>
          <cell r="D13940" t="str">
            <v xml:space="preserve"> Rect Container 0.8L</v>
          </cell>
          <cell r="E13940" t="str">
            <v>Китай</v>
          </cell>
          <cell r="F13940" t="str">
            <v>ПОЛИПРОПИЛЕН,ПОЛИКАРБОНАД</v>
          </cell>
        </row>
        <row r="13941">
          <cell r="A13941" t="str">
            <v>CN03072VB</v>
          </cell>
          <cell r="B13941" t="str">
            <v>ALFALINE</v>
          </cell>
          <cell r="C13941" t="str">
            <v xml:space="preserve"> Контейнер вакуумный BLUE прямоугольный 0.5л</v>
          </cell>
          <cell r="D13941" t="str">
            <v xml:space="preserve"> Rect Container 0.5L</v>
          </cell>
          <cell r="E13941" t="str">
            <v>Китай</v>
          </cell>
          <cell r="F13941" t="str">
            <v>ПОЛИПРОПИЛЕН,ПОЛИКАРБОНАД</v>
          </cell>
        </row>
        <row r="13942">
          <cell r="A13942" t="str">
            <v>CN03142VB</v>
          </cell>
          <cell r="B13942" t="str">
            <v>ALFALINE</v>
          </cell>
          <cell r="C13942" t="str">
            <v xml:space="preserve"> Набор прямоугольных BLUE контейнеров 0.5/1.3/2.6л</v>
          </cell>
          <cell r="D13942" t="str">
            <v xml:space="preserve"> Square Container 0.5/1.3/2.6L</v>
          </cell>
          <cell r="E13942" t="str">
            <v>Китай</v>
          </cell>
          <cell r="F13942" t="str">
            <v>ПОЛИПРОПИЛЕН,ПОЛИКАРБОНАД</v>
          </cell>
        </row>
        <row r="13943">
          <cell r="A13943" t="str">
            <v>CN03004BL</v>
          </cell>
          <cell r="B13943" t="str">
            <v>ALFALINE</v>
          </cell>
          <cell r="C13943" t="str">
            <v xml:space="preserve"> Контейнер вакуумный BLACK 1.65л прямоугольный</v>
          </cell>
          <cell r="D13943" t="str">
            <v xml:space="preserve"> Rect Container 1,65L</v>
          </cell>
          <cell r="E13943" t="str">
            <v>Китай</v>
          </cell>
          <cell r="F13943" t="str">
            <v>ПОЛИПРОПИЛЕН,ПОЛИКАРБОНАД</v>
          </cell>
        </row>
        <row r="13944">
          <cell r="A13944" t="str">
            <v>CN03061VR</v>
          </cell>
          <cell r="B13944" t="str">
            <v>ALFALINE</v>
          </cell>
          <cell r="C13944" t="str">
            <v xml:space="preserve"> Контейнер вакуумный RED квадратный 2.2л</v>
          </cell>
          <cell r="D13944" t="str">
            <v xml:space="preserve"> Square Container 2.2L</v>
          </cell>
          <cell r="E13944" t="str">
            <v>Китай</v>
          </cell>
          <cell r="F13944" t="str">
            <v>ПОЛИПРОПИЛЕН,ПОЛИКАРБОНАД</v>
          </cell>
        </row>
        <row r="13945">
          <cell r="A13945" t="str">
            <v>CN03065VR</v>
          </cell>
          <cell r="B13945" t="str">
            <v>ALFALINE</v>
          </cell>
          <cell r="C13945" t="str">
            <v xml:space="preserve"> Контейнер вакуумный RED квадратный 1.1л</v>
          </cell>
          <cell r="D13945" t="str">
            <v xml:space="preserve"> Square Container 1.1L</v>
          </cell>
          <cell r="E13945" t="str">
            <v>Китай</v>
          </cell>
          <cell r="F13945" t="str">
            <v>ПОЛИПРОПИЛЕН,ПОЛИКАРБОНАД</v>
          </cell>
        </row>
        <row r="13946">
          <cell r="A13946" t="str">
            <v>CN03066VR</v>
          </cell>
          <cell r="B13946" t="str">
            <v>ALFALINE</v>
          </cell>
          <cell r="C13946" t="str">
            <v xml:space="preserve"> Контейнер вакуумный RED квадратный 0.7л</v>
          </cell>
          <cell r="D13946" t="str">
            <v xml:space="preserve"> Square Container 0.7L</v>
          </cell>
          <cell r="E13946" t="str">
            <v>Китай</v>
          </cell>
          <cell r="F13946" t="str">
            <v>ПОЛИПРОПИЛЕН,ПОЛИКАРБОНАД</v>
          </cell>
        </row>
        <row r="13947">
          <cell r="A13947" t="str">
            <v>CN03021B-1</v>
          </cell>
          <cell r="B13947" t="str">
            <v>ALFALINE</v>
          </cell>
          <cell r="C13947" t="str">
            <v xml:space="preserve"> Контейнер вакуумный BLUE 0.53л квадратный</v>
          </cell>
          <cell r="D13947" t="str">
            <v xml:space="preserve"> Square Container 0,53L</v>
          </cell>
          <cell r="E13947" t="str">
            <v>Китай</v>
          </cell>
          <cell r="F13947" t="str">
            <v>ПОЛИПРОПИЛЕН,ПОЛИКАРБОНАД</v>
          </cell>
        </row>
        <row r="13948">
          <cell r="A13948" t="str">
            <v>CN03003B-1</v>
          </cell>
          <cell r="B13948" t="str">
            <v>ALFALINE</v>
          </cell>
          <cell r="C13948" t="str">
            <v xml:space="preserve"> Контейнер вакуумный BLUE 0.63л прямоугольный</v>
          </cell>
          <cell r="D13948" t="str">
            <v xml:space="preserve"> Rect Container 0,63L</v>
          </cell>
          <cell r="E13948" t="str">
            <v>Китай</v>
          </cell>
          <cell r="F13948" t="str">
            <v>ПОЛИПРОПИЛЕН,ПОЛИКАРБОНАД</v>
          </cell>
        </row>
        <row r="13949">
          <cell r="A13949" t="str">
            <v>CN03003R-1</v>
          </cell>
          <cell r="B13949" t="str">
            <v>ALFALINE</v>
          </cell>
          <cell r="C13949" t="str">
            <v xml:space="preserve"> Контейнер вакуумный RED 0.63л прямоугольный</v>
          </cell>
          <cell r="D13949" t="str">
            <v xml:space="preserve"> Rect Container 0,63L</v>
          </cell>
          <cell r="E13949" t="str">
            <v>Китай</v>
          </cell>
          <cell r="F13949" t="str">
            <v>ПОЛИПРОПИЛЕН,ПОЛИКАРБОНАД</v>
          </cell>
        </row>
        <row r="13950">
          <cell r="A13950" t="str">
            <v>CN03021R-1</v>
          </cell>
          <cell r="B13950" t="str">
            <v>ALFALINE</v>
          </cell>
          <cell r="C13950" t="str">
            <v xml:space="preserve"> Контейнер вакуумный RED 0.53л квадратный</v>
          </cell>
          <cell r="D13950" t="str">
            <v xml:space="preserve"> Square Container 0,53L</v>
          </cell>
          <cell r="E13950" t="str">
            <v>Китай</v>
          </cell>
          <cell r="F13950" t="str">
            <v>ПОЛИПРОПИЛЕН,ПОЛИКАРБОНАД</v>
          </cell>
        </row>
        <row r="13951">
          <cell r="A13951" t="str">
            <v>CNN03003B</v>
          </cell>
          <cell r="B13951" t="str">
            <v>ALFALINE</v>
          </cell>
          <cell r="C13951" t="str">
            <v xml:space="preserve"> Контейнер для хранения со встроенным вакуумным насосом 0.63л прямоуг.</v>
          </cell>
          <cell r="D13951" t="str">
            <v xml:space="preserve"> Rect Container 0,63L</v>
          </cell>
          <cell r="E13951" t="str">
            <v>Китай</v>
          </cell>
          <cell r="F13951" t="str">
            <v>ПОЛИПРОПИЛЕН,ПОЛИКАРБОНАД</v>
          </cell>
        </row>
        <row r="13952">
          <cell r="A13952" t="str">
            <v>CNN03021R</v>
          </cell>
          <cell r="B13952" t="str">
            <v>ALFALINE</v>
          </cell>
          <cell r="C13952" t="str">
            <v xml:space="preserve"> Контейнер вакуумный RED 0.53л квадратный</v>
          </cell>
          <cell r="D13952" t="str">
            <v xml:space="preserve"> Square Container 0,53L</v>
          </cell>
          <cell r="E13952" t="str">
            <v>Китай</v>
          </cell>
          <cell r="F13952" t="str">
            <v>ПОЛИПРОПИЛЕН,ПОЛИКАРБОНАД</v>
          </cell>
        </row>
        <row r="13953">
          <cell r="A13953" t="str">
            <v>CNN03003R</v>
          </cell>
          <cell r="B13953" t="str">
            <v>ALFALINE</v>
          </cell>
          <cell r="C13953" t="str">
            <v xml:space="preserve"> Контейнер вакуумный RED 0.63л прямоугольный</v>
          </cell>
          <cell r="D13953" t="str">
            <v xml:space="preserve"> Rect Container 0,63L</v>
          </cell>
          <cell r="E13953" t="str">
            <v>Китай</v>
          </cell>
          <cell r="F13953" t="str">
            <v>ПОЛИПРОПИЛЕН,ПОЛИКАРБОНАД</v>
          </cell>
        </row>
        <row r="13954">
          <cell r="A13954" t="str">
            <v>CNN03001R</v>
          </cell>
          <cell r="B13954" t="str">
            <v>ALFALINE</v>
          </cell>
          <cell r="C13954" t="str">
            <v xml:space="preserve"> Контейнер вакуумный RED 1л прямоугольный</v>
          </cell>
          <cell r="D13954" t="str">
            <v xml:space="preserve"> Rect Container 1L</v>
          </cell>
          <cell r="E13954" t="str">
            <v>Китай</v>
          </cell>
          <cell r="F13954" t="str">
            <v>ПОЛИПРОПИЛЕН,ПОЛИКАРБОНАД</v>
          </cell>
        </row>
        <row r="13955">
          <cell r="A13955" t="str">
            <v>CNN03004R</v>
          </cell>
          <cell r="B13955" t="str">
            <v>ALFALINE</v>
          </cell>
          <cell r="C13955" t="str">
            <v xml:space="preserve"> Контейнер вакуумный RED 1.65л прямоугольный</v>
          </cell>
          <cell r="D13955" t="str">
            <v xml:space="preserve"> Rect Container 1,65L</v>
          </cell>
          <cell r="E13955" t="str">
            <v>Китай</v>
          </cell>
          <cell r="F13955" t="str">
            <v>ПОЛИПРОПИЛЕН,ПОЛИКАРБОНАД</v>
          </cell>
        </row>
        <row r="13956">
          <cell r="A13956" t="str">
            <v>CNN03022R</v>
          </cell>
          <cell r="B13956" t="str">
            <v>ALFALINE</v>
          </cell>
          <cell r="C13956" t="str">
            <v xml:space="preserve"> Контейнер вакуумный RED 1.2л квадратный</v>
          </cell>
          <cell r="D13956" t="str">
            <v xml:space="preserve"> Square Container 1,2L</v>
          </cell>
          <cell r="E13956" t="str">
            <v>Китай</v>
          </cell>
          <cell r="F13956" t="str">
            <v>ПОЛИПРОПИЛЕН,ПОЛИКАРБОНАД</v>
          </cell>
        </row>
        <row r="13957">
          <cell r="A13957" t="str">
            <v>CNN03115B</v>
          </cell>
          <cell r="B13957" t="str">
            <v>ALFALINE</v>
          </cell>
          <cell r="C13957" t="str">
            <v xml:space="preserve"> Набор вакуумных контейнеров BLUE 2шт 0.43/1.0л</v>
          </cell>
          <cell r="D13957" t="str">
            <v xml:space="preserve"> Set of 2 Cont (0,43/1,0L)</v>
          </cell>
          <cell r="E13957" t="str">
            <v>Китай</v>
          </cell>
          <cell r="F13957" t="str">
            <v>ПОЛИПРОПИЛЕН,ПОЛИКАРБОНАД</v>
          </cell>
        </row>
        <row r="13958">
          <cell r="A13958" t="str">
            <v>CNN03115R</v>
          </cell>
          <cell r="B13958" t="str">
            <v>ALFALINE</v>
          </cell>
          <cell r="C13958" t="str">
            <v xml:space="preserve"> Набор вакуумных контейнеров RED 2шт 0.43/1.0л</v>
          </cell>
          <cell r="D13958" t="str">
            <v xml:space="preserve"> Set of 2 Cont (0,43/1,0L)</v>
          </cell>
          <cell r="E13958" t="str">
            <v>Китай</v>
          </cell>
          <cell r="F13958" t="str">
            <v>ПОЛИПРОПИЛЕН,ПОЛИКАРБОНАД</v>
          </cell>
        </row>
        <row r="13959">
          <cell r="A13959" t="str">
            <v>CNN03022B</v>
          </cell>
          <cell r="B13959" t="str">
            <v>ALFALINE</v>
          </cell>
          <cell r="C13959" t="str">
            <v xml:space="preserve"> Контейнер вакуумный BLUE 1.2л квадратный</v>
          </cell>
          <cell r="D13959" t="str">
            <v xml:space="preserve"> Square Container 1,2L</v>
          </cell>
          <cell r="E13959" t="str">
            <v>Китай</v>
          </cell>
          <cell r="F13959" t="str">
            <v>ПОЛИПРОПИЛЕН,ПОЛИКАРБОНАД</v>
          </cell>
        </row>
        <row r="13960">
          <cell r="A13960" t="str">
            <v>CNN03004B</v>
          </cell>
          <cell r="B13960" t="str">
            <v>ALFALINE</v>
          </cell>
          <cell r="C13960" t="str">
            <v xml:space="preserve"> Контейнер вакуумный BLUE 1.65л прямоугольный</v>
          </cell>
          <cell r="D13960" t="str">
            <v xml:space="preserve"> Rect Container 1,65L</v>
          </cell>
          <cell r="E13960" t="str">
            <v>Китай</v>
          </cell>
          <cell r="F13960" t="str">
            <v>ПОЛИПРОПИЛЕН,ПОЛИКАРБОНАД</v>
          </cell>
        </row>
        <row r="13961">
          <cell r="A13961" t="str">
            <v>CNN03001B</v>
          </cell>
          <cell r="B13961" t="str">
            <v>ALFALINE</v>
          </cell>
          <cell r="C13961" t="str">
            <v xml:space="preserve"> Контейнер вакуумный BLUE 1л прямоугольный</v>
          </cell>
          <cell r="D13961" t="str">
            <v xml:space="preserve"> Rect Container 1L</v>
          </cell>
          <cell r="E13961" t="str">
            <v>Китай</v>
          </cell>
          <cell r="F13961" t="str">
            <v>ПОЛИПРОПИЛЕН,ПОЛИКАРБОНАД</v>
          </cell>
        </row>
        <row r="13962">
          <cell r="A13962" t="str">
            <v>CNN03021B</v>
          </cell>
          <cell r="B13962" t="str">
            <v>ALFALINE</v>
          </cell>
          <cell r="C13962" t="str">
            <v xml:space="preserve"> Контейнер вакуумный BLUE 0.53л квадратный</v>
          </cell>
          <cell r="D13962" t="str">
            <v xml:space="preserve"> Square Container 0,53L</v>
          </cell>
          <cell r="E13962" t="str">
            <v>Китай</v>
          </cell>
          <cell r="F13962" t="str">
            <v>ПОЛИПРОПИЛЕН,ПОЛИКАРБОНАД</v>
          </cell>
        </row>
        <row r="13963">
          <cell r="A13963" t="str">
            <v>CN37</v>
          </cell>
          <cell r="B13963" t="str">
            <v>ALL BRIGHT</v>
          </cell>
          <cell r="C13963" t="str">
            <v xml:space="preserve"> Подсвечник со свечой ВЕСЕННИЙ l=12см w=12см</v>
          </cell>
          <cell r="D13963" t="str">
            <v xml:space="preserve"> Candle holder SPRING l=12см w=12см</v>
          </cell>
          <cell r="E13963" t="str">
            <v>Китай</v>
          </cell>
          <cell r="F13963" t="str">
            <v>СТЕКЛО,ПАРАФИН</v>
          </cell>
        </row>
        <row r="13964">
          <cell r="A13964" t="str">
            <v>CN36</v>
          </cell>
          <cell r="B13964" t="str">
            <v>ALL BRIGHT</v>
          </cell>
          <cell r="C13964" t="str">
            <v xml:space="preserve"> Подсвечник со свечой ВЕСЕННИЙ l=11см w=11см</v>
          </cell>
          <cell r="D13964" t="str">
            <v xml:space="preserve"> Candle holder SPRING l=11см w=11см</v>
          </cell>
          <cell r="E13964" t="str">
            <v>Китай</v>
          </cell>
          <cell r="F13964" t="str">
            <v>СТЕКЛО,ПАРАФИН</v>
          </cell>
        </row>
        <row r="13965">
          <cell r="A13965" t="str">
            <v>CN38</v>
          </cell>
          <cell r="B13965" t="str">
            <v>ALL BRIGHT</v>
          </cell>
          <cell r="C13965" t="str">
            <v xml:space="preserve"> Набор подсвечников со свечой ВЕСЕННИЙ l=26см w=13см 2шт</v>
          </cell>
          <cell r="D13965" t="str">
            <v xml:space="preserve"> Set of 2 candle holders SPRING l=26cm w=13cm</v>
          </cell>
          <cell r="E13965" t="str">
            <v>Китай</v>
          </cell>
          <cell r="F13965" t="str">
            <v>СТЕКЛО,ПАРАФИН</v>
          </cell>
        </row>
        <row r="13966">
          <cell r="A13966" t="str">
            <v>CN39</v>
          </cell>
          <cell r="B13966" t="str">
            <v>ALL BRIGHT</v>
          </cell>
          <cell r="C13966" t="str">
            <v xml:space="preserve"> Набор подсвечников со свечой ВЕСЕННИЙ l=22см w=11см 2шт</v>
          </cell>
          <cell r="D13966" t="str">
            <v xml:space="preserve"> Set of 2 candle holders SPRING l=22cm w=11cm</v>
          </cell>
          <cell r="E13966" t="str">
            <v>Китай</v>
          </cell>
          <cell r="F13966" t="str">
            <v>СТЕКЛО,ПАРАФИН</v>
          </cell>
        </row>
        <row r="13967">
          <cell r="A13967" t="str">
            <v>ALT45C</v>
          </cell>
          <cell r="B13967" t="str">
            <v>ALMET</v>
          </cell>
          <cell r="C13967" t="str">
            <v xml:space="preserve"> Полка настенная 1-ярусная (7,5х40х11см) хром</v>
          </cell>
          <cell r="E13967" t="str">
            <v>Россия</v>
          </cell>
          <cell r="F13967" t="str">
            <v>МЕТАЛЛ</v>
          </cell>
        </row>
        <row r="13968">
          <cell r="A13968" t="str">
            <v>ALT46C</v>
          </cell>
          <cell r="B13968" t="str">
            <v>ALMET</v>
          </cell>
          <cell r="C13968" t="str">
            <v xml:space="preserve"> Полка настенная 2-х ярусная (27х40х11см) хром</v>
          </cell>
          <cell r="E13968" t="str">
            <v>Россия</v>
          </cell>
          <cell r="F13968" t="str">
            <v>МЕТАЛЛ</v>
          </cell>
        </row>
        <row r="13969">
          <cell r="A13969" t="str">
            <v>ALT18C</v>
          </cell>
          <cell r="B13969" t="str">
            <v>ALMET</v>
          </cell>
          <cell r="C13969" t="str">
            <v xml:space="preserve"> Полка угловая 1 секционная (23х23х19) хром</v>
          </cell>
          <cell r="E13969" t="str">
            <v>Россия</v>
          </cell>
          <cell r="F13969" t="str">
            <v>МЕТАЛЛ</v>
          </cell>
        </row>
        <row r="13970">
          <cell r="A13970" t="str">
            <v>ALT12C</v>
          </cell>
          <cell r="B13970" t="str">
            <v>ALMET</v>
          </cell>
          <cell r="C13970" t="str">
            <v xml:space="preserve"> Полка в ванную 4 крючка (33х12.5х21см) хром</v>
          </cell>
          <cell r="E13970" t="str">
            <v>Россия</v>
          </cell>
          <cell r="F13970" t="str">
            <v>МЕТАЛЛ</v>
          </cell>
        </row>
        <row r="13971">
          <cell r="A13971" t="str">
            <v>AM13C</v>
          </cell>
          <cell r="B13971" t="str">
            <v>ALMET</v>
          </cell>
          <cell r="C13971" t="str">
            <v xml:space="preserve"> Полка в ванную 5 крючков хром 40.5х18х11.5см</v>
          </cell>
          <cell r="E13971" t="str">
            <v>Россия</v>
          </cell>
          <cell r="F13971" t="str">
            <v>МЕТАЛЛ</v>
          </cell>
        </row>
        <row r="13972">
          <cell r="A13972" t="str">
            <v>AM15C</v>
          </cell>
          <cell r="B13972" t="str">
            <v>ALMET</v>
          </cell>
          <cell r="C13972" t="str">
            <v xml:space="preserve"> Полка в ванную хром 26.5х13х10см</v>
          </cell>
          <cell r="E13972" t="str">
            <v>Россия</v>
          </cell>
          <cell r="F13972" t="str">
            <v>МЕТАЛЛ</v>
          </cell>
        </row>
        <row r="13973">
          <cell r="A13973" t="str">
            <v>AM14C</v>
          </cell>
          <cell r="B13973" t="str">
            <v>ALMET</v>
          </cell>
          <cell r="C13973" t="str">
            <v xml:space="preserve"> Полка для обуви 3-х ярусная разборная хром 43х61х27.5см</v>
          </cell>
          <cell r="E13973" t="str">
            <v>Россия</v>
          </cell>
          <cell r="F13973" t="str">
            <v>МЕТАЛЛ</v>
          </cell>
        </row>
        <row r="13974">
          <cell r="A13974" t="str">
            <v>AM16C</v>
          </cell>
          <cell r="B13974" t="str">
            <v>ALMET</v>
          </cell>
          <cell r="C13974" t="str">
            <v xml:space="preserve"> Полка для обуви 4-х ярусная хром 63х61х27.5см</v>
          </cell>
          <cell r="E13974" t="str">
            <v>Россия</v>
          </cell>
          <cell r="F13974" t="str">
            <v>МЕТАЛЛ</v>
          </cell>
        </row>
        <row r="13975">
          <cell r="A13975" t="str">
            <v>AM09C</v>
          </cell>
          <cell r="B13975" t="str">
            <v>ALMET</v>
          </cell>
          <cell r="C13975" t="str">
            <v xml:space="preserve"> Полка настенная 2-х ярусная хром 36х26.5х10см</v>
          </cell>
          <cell r="E13975" t="str">
            <v>Россия</v>
          </cell>
          <cell r="F13975" t="str">
            <v>МЕТАЛЛ</v>
          </cell>
        </row>
        <row r="13976">
          <cell r="A13976" t="str">
            <v>AM10</v>
          </cell>
          <cell r="B13976" t="str">
            <v>ALMET</v>
          </cell>
          <cell r="C13976" t="str">
            <v xml:space="preserve"> Полка угловая 2-х секционная белая 43х22см</v>
          </cell>
          <cell r="E13976" t="str">
            <v>Россия</v>
          </cell>
          <cell r="F13976" t="str">
            <v>МЕТАЛЛ</v>
          </cell>
        </row>
        <row r="13977">
          <cell r="A13977" t="str">
            <v>AM11</v>
          </cell>
          <cell r="B13977" t="str">
            <v>ALMET</v>
          </cell>
          <cell r="C13977" t="str">
            <v xml:space="preserve"> Полка угловая 3-х секционная белая 52х19х19см</v>
          </cell>
          <cell r="E13977" t="str">
            <v>Россия</v>
          </cell>
          <cell r="F13977" t="str">
            <v>МЕТАЛЛ</v>
          </cell>
        </row>
        <row r="13978">
          <cell r="A13978" t="str">
            <v>AM02</v>
          </cell>
          <cell r="B13978" t="str">
            <v>ALMET</v>
          </cell>
          <cell r="C13978" t="str">
            <v xml:space="preserve"> Сушилка для посуды настольная №2 белая 39х25х12см</v>
          </cell>
          <cell r="E13978" t="str">
            <v>Россия</v>
          </cell>
          <cell r="F13978" t="str">
            <v>МЕТАЛЛ</v>
          </cell>
        </row>
        <row r="13979">
          <cell r="A13979" t="str">
            <v>AM03</v>
          </cell>
          <cell r="B13979" t="str">
            <v>ALMET</v>
          </cell>
          <cell r="C13979" t="str">
            <v xml:space="preserve"> Сушилка для посуды настольная белая 38х17.5х23.5см</v>
          </cell>
          <cell r="E13979" t="str">
            <v>Россия</v>
          </cell>
          <cell r="F13979" t="str">
            <v>МЕТАЛЛ</v>
          </cell>
        </row>
        <row r="13980">
          <cell r="A13980" t="str">
            <v>AM01</v>
          </cell>
          <cell r="B13980" t="str">
            <v>ALMET</v>
          </cell>
          <cell r="C13980" t="str">
            <v xml:space="preserve"> Сушилка для посуды универсальная белая 38х34.5х24.5см</v>
          </cell>
          <cell r="E13980" t="str">
            <v>Россия</v>
          </cell>
          <cell r="F13980" t="str">
            <v>МЕТАЛЛ</v>
          </cell>
        </row>
        <row r="13981">
          <cell r="A13981" t="str">
            <v>AP055</v>
          </cell>
          <cell r="B13981" t="str">
            <v>ALTAY POLIMER</v>
          </cell>
          <cell r="C13981" t="str">
            <v xml:space="preserve"> Доска разделочная набор 3 шт С55</v>
          </cell>
          <cell r="E13981" t="str">
            <v>Россия</v>
          </cell>
          <cell r="F13981" t="str">
            <v>ПОЛИПРОПИЛЕН</v>
          </cell>
        </row>
        <row r="13982">
          <cell r="A13982" t="str">
            <v>AP052</v>
          </cell>
          <cell r="B13982" t="str">
            <v>ALTAY POLIMER</v>
          </cell>
          <cell r="C13982" t="str">
            <v xml:space="preserve"> Доска разделочная 18х28см средняя С52</v>
          </cell>
          <cell r="E13982" t="str">
            <v>Россия</v>
          </cell>
          <cell r="F13982" t="str">
            <v>ПОЛИПРОПИЛЕН</v>
          </cell>
        </row>
        <row r="13983">
          <cell r="A13983" t="str">
            <v>AP053</v>
          </cell>
          <cell r="B13983" t="str">
            <v>ALTAY POLIMER</v>
          </cell>
          <cell r="C13983" t="str">
            <v xml:space="preserve"> Доска разделочная 20x32см большая С53</v>
          </cell>
          <cell r="E13983" t="str">
            <v>Россия</v>
          </cell>
          <cell r="F13983" t="str">
            <v>ПОЛИПРОПИЛЕН</v>
          </cell>
        </row>
        <row r="13984">
          <cell r="A13984" t="str">
            <v>APC621</v>
          </cell>
          <cell r="B13984" t="str">
            <v>ALTAY POLIMER</v>
          </cell>
          <cell r="C13984" t="str">
            <v xml:space="preserve"> Таз ВОДОЛЕЙ овальный 11л</v>
          </cell>
          <cell r="E13984" t="str">
            <v>Россия</v>
          </cell>
          <cell r="F13984" t="str">
            <v>ПЛАСТИК</v>
          </cell>
        </row>
        <row r="13985">
          <cell r="A13985" t="str">
            <v>AP051</v>
          </cell>
          <cell r="B13985" t="str">
            <v>ALTAY POLIMER</v>
          </cell>
          <cell r="C13985" t="str">
            <v xml:space="preserve"> Доска разделочная малая 15х24</v>
          </cell>
          <cell r="E13985" t="str">
            <v>Россия</v>
          </cell>
          <cell r="F13985" t="str">
            <v>ПЛАСТИК</v>
          </cell>
        </row>
        <row r="13986">
          <cell r="A13986" t="str">
            <v>H4352</v>
          </cell>
          <cell r="B13986" t="str">
            <v>LUMINARC</v>
          </cell>
          <cell r="C13986" t="str">
            <v xml:space="preserve"> Салатник СПАЙДЕРМЭН КОМИКСЫ 16.5см</v>
          </cell>
          <cell r="D13986" t="str">
            <v xml:space="preserve"> TEMPERED SPIDERMAN COMIC BOOK ALL PURP B</v>
          </cell>
          <cell r="E13986" t="str">
            <v>Франция</v>
          </cell>
          <cell r="F13986" t="str">
            <v>СТЕКЛО</v>
          </cell>
        </row>
        <row r="13987">
          <cell r="A13987" t="str">
            <v>H4353</v>
          </cell>
          <cell r="B13987" t="str">
            <v>LUMINARC</v>
          </cell>
          <cell r="C13987" t="str">
            <v xml:space="preserve"> Кружка СПАЙДЕРМЭН УЛИЧНЫЕ БИТВЫ 250мл</v>
          </cell>
          <cell r="D13987" t="str">
            <v xml:space="preserve"> TEMPERED SPIDERMAN STREET FIGHTS MUG 25</v>
          </cell>
          <cell r="E13987" t="str">
            <v>Франция</v>
          </cell>
          <cell r="F13987" t="str">
            <v>СТЕКЛО</v>
          </cell>
        </row>
        <row r="13988">
          <cell r="A13988" t="str">
            <v>H4354</v>
          </cell>
          <cell r="B13988" t="str">
            <v>LUMINARC</v>
          </cell>
          <cell r="C13988" t="str">
            <v xml:space="preserve"> Стакан СПАЙДЕРМЭН УЛИЧНЫЕ БИТВЫ 270мл высокий</v>
          </cell>
          <cell r="D13988" t="str">
            <v xml:space="preserve"> SPIDERMAN STREET FIGHTS H/B TUMBLER 27</v>
          </cell>
          <cell r="E13988" t="str">
            <v>Франция</v>
          </cell>
          <cell r="F13988" t="str">
            <v>СТЕКЛО</v>
          </cell>
        </row>
        <row r="13989">
          <cell r="A13989" t="str">
            <v>H4355</v>
          </cell>
          <cell r="B13989" t="str">
            <v>LUMINARC</v>
          </cell>
          <cell r="C13989" t="str">
            <v xml:space="preserve"> Тарелка десертная СПАЙДЕРМЭН УЛИЧНЫЕ БИТВЫ 19см</v>
          </cell>
          <cell r="D13989" t="str">
            <v xml:space="preserve"> TEMPERED SPIDERMAN STREET FIGHTS DT PL19</v>
          </cell>
          <cell r="E13989" t="str">
            <v>Франция</v>
          </cell>
          <cell r="F13989" t="str">
            <v>СТЕКЛО</v>
          </cell>
        </row>
        <row r="13990">
          <cell r="A13990" t="str">
            <v>G9832</v>
          </cell>
          <cell r="B13990" t="str">
            <v>LUMINARC</v>
          </cell>
          <cell r="C13990" t="str">
            <v xml:space="preserve"> Тарелка десертная ЯЛТА 21см</v>
          </cell>
          <cell r="D13990" t="str">
            <v xml:space="preserve"> TEMPERED YALTA BONE DESSERT PLATE 21</v>
          </cell>
          <cell r="E13990" t="str">
            <v>Франция</v>
          </cell>
          <cell r="F13990" t="str">
            <v>СТЕКЛО</v>
          </cell>
        </row>
        <row r="13991">
          <cell r="A13991" t="str">
            <v>H3906</v>
          </cell>
          <cell r="B13991" t="str">
            <v>LUMINARC</v>
          </cell>
          <cell r="C13991" t="str">
            <v xml:space="preserve"> Столовый набор 19 предметов ЯЛТА БЛЭК</v>
          </cell>
          <cell r="D13991" t="str">
            <v xml:space="preserve"> TEMPERED YALTA BLACK DINNERWARE SCE 19 P</v>
          </cell>
          <cell r="E13991" t="str">
            <v>Франция</v>
          </cell>
          <cell r="F13991" t="str">
            <v>СТЕКЛО</v>
          </cell>
        </row>
        <row r="13992">
          <cell r="A13992" t="str">
            <v>H4356</v>
          </cell>
          <cell r="B13992" t="str">
            <v>LUMINARC</v>
          </cell>
          <cell r="C13992" t="str">
            <v xml:space="preserve"> Салатник СПАЙДЕРМЭН УЛИЧНЫЕ БИТВЫ 16.5см</v>
          </cell>
          <cell r="D13992" t="str">
            <v xml:space="preserve"> TEMPERED SPIDERMAN STRE.FIGHTS ALL P.BWL</v>
          </cell>
          <cell r="E13992" t="str">
            <v>Франция</v>
          </cell>
          <cell r="F13992" t="str">
            <v>СТЕКЛО</v>
          </cell>
        </row>
        <row r="13993">
          <cell r="A13993" t="str">
            <v>H4465</v>
          </cell>
          <cell r="B13993" t="str">
            <v>LUMINARC</v>
          </cell>
          <cell r="C13993" t="str">
            <v xml:space="preserve"> Детский набор 3 предмета СПАЙДЕРМЭН УЛИЧНЫЕ БИТВЫ</v>
          </cell>
          <cell r="D13993" t="str">
            <v xml:space="preserve"> TEMPERED SPIDERMAN ST.FIGHTS CHILD S3P</v>
          </cell>
          <cell r="E13993" t="str">
            <v>Франция</v>
          </cell>
          <cell r="F13993" t="str">
            <v>СТЕКЛО</v>
          </cell>
        </row>
        <row r="13994">
          <cell r="A13994" t="str">
            <v>H4466</v>
          </cell>
          <cell r="B13994" t="str">
            <v>LUMINARC</v>
          </cell>
          <cell r="C13994" t="str">
            <v xml:space="preserve"> Детский набор 3 предмета СПАЙДЕРМЭН КОМИКСЫ</v>
          </cell>
          <cell r="D13994" t="str">
            <v xml:space="preserve"> TEMPERED SPIDERMAN COMIC BOOK CHILD S3P</v>
          </cell>
          <cell r="E13994" t="str">
            <v>Франция</v>
          </cell>
          <cell r="F13994" t="str">
            <v>СТЕКЛО</v>
          </cell>
        </row>
        <row r="13995">
          <cell r="A13995" t="str">
            <v>G9835</v>
          </cell>
          <cell r="B13995" t="str">
            <v>LUMINARC</v>
          </cell>
          <cell r="C13995" t="str">
            <v xml:space="preserve"> Тарелка обеденная ЯЛТА 26см</v>
          </cell>
          <cell r="D13995" t="str">
            <v xml:space="preserve"> YALTA BONE DINNER PLATE 26</v>
          </cell>
          <cell r="E13995" t="str">
            <v>Франция</v>
          </cell>
          <cell r="F13995" t="str">
            <v>СТЕКЛО</v>
          </cell>
        </row>
        <row r="13996">
          <cell r="A13996" t="str">
            <v>H0767</v>
          </cell>
          <cell r="B13996" t="str">
            <v>LUMINARC</v>
          </cell>
          <cell r="C13996" t="str">
            <v xml:space="preserve"> Тарелка суповая ЯЛТА 20см</v>
          </cell>
          <cell r="D13996" t="str">
            <v xml:space="preserve"> TEMPERED YALTA BONE SOUP PLATE 20</v>
          </cell>
          <cell r="E13996" t="str">
            <v>Франция</v>
          </cell>
          <cell r="F13996" t="str">
            <v>СТЕКЛО</v>
          </cell>
        </row>
        <row r="13997">
          <cell r="A13997" t="str">
            <v>H5000</v>
          </cell>
          <cell r="B13997" t="str">
            <v>LUMINARC</v>
          </cell>
          <cell r="C13997" t="str">
            <v xml:space="preserve"> Тарелка суповая ТРИАНОН БЛЭК 22см</v>
          </cell>
          <cell r="D13997" t="str">
            <v xml:space="preserve"> TEMPERED TRIANON BLACK SOUP PLATE 22</v>
          </cell>
          <cell r="E13997" t="str">
            <v>Франция</v>
          </cell>
          <cell r="F13997" t="str">
            <v>СТЕКЛО</v>
          </cell>
        </row>
        <row r="13998">
          <cell r="A13998" t="str">
            <v>H0797</v>
          </cell>
          <cell r="B13998" t="str">
            <v>LUMINARC</v>
          </cell>
          <cell r="C13998" t="str">
            <v xml:space="preserve"> Салатник ЯЛТА 24см</v>
          </cell>
          <cell r="D13998" t="str">
            <v xml:space="preserve"> TEMPERED YALTA BONE SALAD BOWL 24</v>
          </cell>
          <cell r="E13998" t="str">
            <v>Франция</v>
          </cell>
          <cell r="F13998" t="str">
            <v>СТЕКЛО</v>
          </cell>
        </row>
        <row r="13999">
          <cell r="A13999" t="str">
            <v>H1372</v>
          </cell>
          <cell r="B13999" t="str">
            <v>LUMINARC</v>
          </cell>
          <cell r="C13999" t="str">
            <v xml:space="preserve"> Тарелка обеденная ЛОТУСИЯ 25см</v>
          </cell>
          <cell r="D13999" t="str">
            <v xml:space="preserve"> TEMPERED LOTUSIA DINNER PLATE</v>
          </cell>
          <cell r="E13999" t="str">
            <v>Франция</v>
          </cell>
          <cell r="F13999" t="str">
            <v>СТЕКЛО</v>
          </cell>
        </row>
        <row r="14000">
          <cell r="A14000" t="str">
            <v>H1396</v>
          </cell>
          <cell r="B14000" t="str">
            <v>LUMINARC</v>
          </cell>
          <cell r="C14000" t="str">
            <v xml:space="preserve"> Салатник ЛОТУСИЯ 25см</v>
          </cell>
          <cell r="D14000" t="str">
            <v xml:space="preserve"> TEMPERED LOTUSIA BOWL 25</v>
          </cell>
          <cell r="E14000" t="str">
            <v>Франция</v>
          </cell>
          <cell r="F14000" t="str">
            <v>СТЕКЛО</v>
          </cell>
        </row>
        <row r="14001">
          <cell r="A14001" t="str">
            <v>H1503</v>
          </cell>
          <cell r="B14001" t="str">
            <v>LUMINARC</v>
          </cell>
          <cell r="C14001" t="str">
            <v xml:space="preserve"> Тарелка суповая ЛОТУСИЯ 22см</v>
          </cell>
          <cell r="D14001" t="str">
            <v xml:space="preserve"> TEMPERED LOTUSIA SOUP PLATE 22</v>
          </cell>
          <cell r="E14001" t="str">
            <v>Франция</v>
          </cell>
          <cell r="F14001" t="str">
            <v>СТЕКЛО</v>
          </cell>
        </row>
        <row r="14002">
          <cell r="A14002" t="str">
            <v>H1505</v>
          </cell>
          <cell r="B14002" t="str">
            <v>LUMINARC</v>
          </cell>
          <cell r="C14002" t="str">
            <v xml:space="preserve"> Тарелка десертная ЛОТУСИЯ 23см</v>
          </cell>
          <cell r="D14002" t="str">
            <v xml:space="preserve"> TEMPERED LOTUSIA DESSERT PLATE 23</v>
          </cell>
          <cell r="E14002" t="str">
            <v>Франция</v>
          </cell>
          <cell r="F14002" t="str">
            <v>СТЕКЛО</v>
          </cell>
        </row>
        <row r="14003">
          <cell r="A14003" t="str">
            <v>H1789</v>
          </cell>
          <cell r="B14003" t="str">
            <v>LUMINARC</v>
          </cell>
          <cell r="C14003" t="str">
            <v xml:space="preserve"> Чайный набор ЛОТУСИЯ 220мл</v>
          </cell>
          <cell r="D14003" t="str">
            <v xml:space="preserve"> TEMPERED LOTUSIA CUP&amp;SAUCER 22</v>
          </cell>
          <cell r="E14003" t="str">
            <v>Франция</v>
          </cell>
          <cell r="F14003" t="str">
            <v>СТЕКЛО</v>
          </cell>
        </row>
        <row r="14004">
          <cell r="A14004" t="str">
            <v>H1790</v>
          </cell>
          <cell r="B14004" t="str">
            <v>LUMINARC</v>
          </cell>
          <cell r="C14004" t="str">
            <v xml:space="preserve"> Салатник ЛОТУСИЯ 17см</v>
          </cell>
          <cell r="D14004" t="str">
            <v xml:space="preserve"> TEMPERED LOTUSIA M-PURPOSE BOWL 155</v>
          </cell>
          <cell r="E14004" t="str">
            <v>Франция</v>
          </cell>
          <cell r="F14004" t="str">
            <v>СТЕКЛО</v>
          </cell>
        </row>
        <row r="14005">
          <cell r="A14005" t="str">
            <v>H1792</v>
          </cell>
          <cell r="B14005" t="str">
            <v>LUMINARC</v>
          </cell>
          <cell r="C14005" t="str">
            <v xml:space="preserve"> Столовый набор 19 предметов ЛОТУСИЯ</v>
          </cell>
          <cell r="D14005" t="str">
            <v xml:space="preserve"> TEMPERED LOTUSIA 19 PC TABLE SET</v>
          </cell>
          <cell r="E14005" t="str">
            <v>Франция</v>
          </cell>
          <cell r="F14005" t="str">
            <v>СТЕКЛО</v>
          </cell>
        </row>
        <row r="14006">
          <cell r="A14006" t="str">
            <v>H3526</v>
          </cell>
          <cell r="B14006" t="str">
            <v>LUMINARC</v>
          </cell>
          <cell r="C14006" t="str">
            <v xml:space="preserve"> Набор тарелок ЛОТУСИЯ 12 предметов</v>
          </cell>
          <cell r="D14006" t="str">
            <v xml:space="preserve"> TEMPERED LOTUSIA 12 PC PLATES SET</v>
          </cell>
          <cell r="E14006" t="str">
            <v>Франция</v>
          </cell>
          <cell r="F14006" t="str">
            <v>СТЕКЛО</v>
          </cell>
        </row>
        <row r="14007">
          <cell r="A14007" t="str">
            <v>H3527</v>
          </cell>
          <cell r="B14007" t="str">
            <v>LUMINARC</v>
          </cell>
          <cell r="C14007" t="str">
            <v xml:space="preserve"> Столовый набор 18 предметов ЛОТУСИЯ</v>
          </cell>
          <cell r="D14007" t="str">
            <v xml:space="preserve"> TEMPERED LOTUSIA 18 PC TABLE SET</v>
          </cell>
          <cell r="E14007" t="str">
            <v>Франция</v>
          </cell>
          <cell r="F14007" t="str">
            <v>СТЕКЛО</v>
          </cell>
        </row>
        <row r="14008">
          <cell r="A14008" t="str">
            <v>H3816</v>
          </cell>
          <cell r="B14008" t="str">
            <v>LUMINARC</v>
          </cell>
          <cell r="C14008" t="str">
            <v xml:space="preserve"> Тарелка обеденная ЯЛТА БЛЭК 26см</v>
          </cell>
          <cell r="D14008" t="str">
            <v xml:space="preserve"> TEMPERED YALTA BLACK DINNER PLATE 26</v>
          </cell>
          <cell r="E14008" t="str">
            <v>Франция</v>
          </cell>
          <cell r="F14008" t="str">
            <v>СТЕКЛО</v>
          </cell>
        </row>
        <row r="14009">
          <cell r="A14009" t="str">
            <v>H6591</v>
          </cell>
          <cell r="B14009" t="str">
            <v>LUMINARC</v>
          </cell>
          <cell r="C14009" t="str">
            <v xml:space="preserve"> Тарелка десертная КАРИН РОМАШКА 20см</v>
          </cell>
          <cell r="D14009" t="str">
            <v xml:space="preserve"> PAQUERETTE DESSERT PLATE</v>
          </cell>
          <cell r="E14009" t="str">
            <v>Франция</v>
          </cell>
          <cell r="F14009" t="str">
            <v>СТЕКЛО</v>
          </cell>
        </row>
        <row r="14010">
          <cell r="A14010" t="str">
            <v>H6568</v>
          </cell>
          <cell r="B14010" t="str">
            <v>LUMINARC</v>
          </cell>
          <cell r="C14010" t="str">
            <v xml:space="preserve"> Салатник космос ФРЕЗИЯ 17см</v>
          </cell>
          <cell r="D14010" t="str">
            <v xml:space="preserve"> FREESIA SALAD BOWL 17</v>
          </cell>
          <cell r="E14010" t="str">
            <v>Франция</v>
          </cell>
          <cell r="F14010" t="str">
            <v>СТЕКЛО</v>
          </cell>
        </row>
        <row r="14011">
          <cell r="A14011" t="str">
            <v>H6581</v>
          </cell>
          <cell r="B14011" t="str">
            <v>LUMINARC</v>
          </cell>
          <cell r="C14011" t="str">
            <v xml:space="preserve"> Салатник КАРИН РОМАШКА 12см</v>
          </cell>
          <cell r="D14011" t="str">
            <v xml:space="preserve"> PAQUERETTE SALAD BOWL 12</v>
          </cell>
          <cell r="E14011" t="str">
            <v>Франция</v>
          </cell>
          <cell r="F14011" t="str">
            <v>СТЕКЛО</v>
          </cell>
        </row>
        <row r="14012">
          <cell r="A14012" t="str">
            <v>H5263</v>
          </cell>
          <cell r="B14012" t="str">
            <v>LUMINARC</v>
          </cell>
          <cell r="C14012" t="str">
            <v xml:space="preserve"> Тарелка суповая ФЛОРАЙН 21см (22583)</v>
          </cell>
          <cell r="D14012" t="str">
            <v xml:space="preserve"> TEMPERED FLORINE SOUP PLATE 21</v>
          </cell>
          <cell r="E14012" t="str">
            <v>Франция</v>
          </cell>
          <cell r="F14012" t="str">
            <v>СТЕКЛО</v>
          </cell>
        </row>
        <row r="14013">
          <cell r="A14013" t="str">
            <v>H6583</v>
          </cell>
          <cell r="B14013" t="str">
            <v>LUMINARC</v>
          </cell>
          <cell r="C14013" t="str">
            <v xml:space="preserve"> Салатник КАРИН РОМАШКА 27см</v>
          </cell>
          <cell r="D14013" t="str">
            <v xml:space="preserve"> PAQUERETTE SALAD BOWL 27</v>
          </cell>
          <cell r="E14013" t="str">
            <v>Франция</v>
          </cell>
          <cell r="F14013" t="str">
            <v>СТЕКЛО</v>
          </cell>
        </row>
        <row r="14014">
          <cell r="A14014" t="str">
            <v>H6584</v>
          </cell>
          <cell r="B14014" t="str">
            <v>LUMINARC</v>
          </cell>
          <cell r="C14014" t="str">
            <v xml:space="preserve"> Тарелка обеденная КАРИН РОМАШКА 28см</v>
          </cell>
          <cell r="D14014" t="str">
            <v xml:space="preserve"> PAQUERETTE DINNER PLATE</v>
          </cell>
          <cell r="E14014" t="str">
            <v>Франция</v>
          </cell>
          <cell r="F14014" t="str">
            <v>СТЕКЛО</v>
          </cell>
        </row>
        <row r="14015">
          <cell r="A14015" t="str">
            <v>H6590</v>
          </cell>
          <cell r="B14015" t="str">
            <v>LUMINARC</v>
          </cell>
          <cell r="C14015" t="str">
            <v xml:space="preserve"> Тарелка суповая КАРИН РОМАШКА 22см</v>
          </cell>
          <cell r="D14015" t="str">
            <v xml:space="preserve"> PAQUERETTE SOUP PLATE</v>
          </cell>
          <cell r="E14015" t="str">
            <v>Франция</v>
          </cell>
          <cell r="F14015" t="str">
            <v>СТЕКЛО</v>
          </cell>
        </row>
        <row r="14016">
          <cell r="A14016" t="str">
            <v>H6557</v>
          </cell>
          <cell r="B14016" t="str">
            <v>LUMINARC</v>
          </cell>
          <cell r="C14016" t="str">
            <v xml:space="preserve"> Столовый набор 19 предметов ФРЕЗИЯ</v>
          </cell>
          <cell r="D14016" t="str">
            <v xml:space="preserve"> FREESIA 19 PC SET</v>
          </cell>
          <cell r="E14016" t="str">
            <v>Франция</v>
          </cell>
          <cell r="F14016" t="str">
            <v>СТЕКЛО</v>
          </cell>
        </row>
        <row r="14017">
          <cell r="A14017" t="str">
            <v>H6561</v>
          </cell>
          <cell r="B14017" t="str">
            <v>LUMINARC</v>
          </cell>
          <cell r="C14017" t="str">
            <v xml:space="preserve"> Салатник ФРЕЗИЯ 12см</v>
          </cell>
          <cell r="D14017" t="str">
            <v xml:space="preserve"> FREESIA SALAD BOWL 12</v>
          </cell>
          <cell r="E14017" t="str">
            <v>Франция</v>
          </cell>
          <cell r="F14017" t="str">
            <v>СТЕКЛО</v>
          </cell>
        </row>
        <row r="14018">
          <cell r="A14018" t="str">
            <v>H6563</v>
          </cell>
          <cell r="B14018" t="str">
            <v>LUMINARC</v>
          </cell>
          <cell r="C14018" t="str">
            <v xml:space="preserve"> Тарелка суповая ФРЕЗИЯ 22см</v>
          </cell>
          <cell r="D14018" t="str">
            <v xml:space="preserve"> FREESIA SOUP PLATE</v>
          </cell>
          <cell r="E14018" t="str">
            <v>Франция</v>
          </cell>
          <cell r="F14018" t="str">
            <v>СТЕКЛО</v>
          </cell>
        </row>
        <row r="14019">
          <cell r="A14019" t="str">
            <v>H6565</v>
          </cell>
          <cell r="B14019" t="str">
            <v>LUMINARC</v>
          </cell>
          <cell r="C14019" t="str">
            <v xml:space="preserve"> Салатник ФРЕЗИЯ 27см</v>
          </cell>
          <cell r="D14019" t="str">
            <v xml:space="preserve"> FREESIA SALAD BOWL 27</v>
          </cell>
          <cell r="E14019" t="str">
            <v>Франция</v>
          </cell>
          <cell r="F14019" t="str">
            <v>СТЕКЛО</v>
          </cell>
        </row>
        <row r="14020">
          <cell r="A14020" t="str">
            <v>H6567</v>
          </cell>
          <cell r="B14020" t="str">
            <v>LUMINARC</v>
          </cell>
          <cell r="C14020" t="str">
            <v xml:space="preserve"> Тарелка десертная ФРЕЗИЯ 20см</v>
          </cell>
          <cell r="D14020" t="str">
            <v xml:space="preserve"> FREESIA DESSERT PLATE</v>
          </cell>
          <cell r="E14020" t="str">
            <v>Франция</v>
          </cell>
          <cell r="F14020" t="str">
            <v>СТЕКЛО</v>
          </cell>
        </row>
        <row r="14021">
          <cell r="A14021" t="str">
            <v>H4920</v>
          </cell>
          <cell r="B14021" t="str">
            <v>LUMINARC</v>
          </cell>
          <cell r="C14021" t="str">
            <v xml:space="preserve"> Салатник ТРИАНОН БЛЭК 12см</v>
          </cell>
          <cell r="D14021" t="str">
            <v xml:space="preserve"> TEMPERED TRIANON BLACK BOWL 12</v>
          </cell>
          <cell r="E14021" t="str">
            <v>Франция</v>
          </cell>
          <cell r="F14021" t="str">
            <v>СТЕКЛО</v>
          </cell>
        </row>
        <row r="14022">
          <cell r="A14022" t="str">
            <v>H4923</v>
          </cell>
          <cell r="B14022" t="str">
            <v>LUMINARC</v>
          </cell>
          <cell r="C14022" t="str">
            <v xml:space="preserve"> Тарелка обеденная ТРИАНОН БЛЭК 24см</v>
          </cell>
          <cell r="D14022" t="str">
            <v xml:space="preserve"> TEMPERED TRIANON BLACK DINNER PLATE 24</v>
          </cell>
          <cell r="E14022" t="str">
            <v>Франция</v>
          </cell>
          <cell r="F14022" t="str">
            <v>СТЕКЛО</v>
          </cell>
        </row>
        <row r="14023">
          <cell r="A14023" t="str">
            <v>H4999</v>
          </cell>
          <cell r="B14023" t="str">
            <v>LUMINARC</v>
          </cell>
          <cell r="C14023" t="str">
            <v xml:space="preserve"> Тарелка десертная ТРИАНОН БЛЭК 19см</v>
          </cell>
          <cell r="D14023" t="str">
            <v xml:space="preserve"> TEMPERED TRIANON BLACK DESSERT PLATE 19</v>
          </cell>
          <cell r="E14023" t="str">
            <v>Франция</v>
          </cell>
          <cell r="F14023" t="str">
            <v>СТЕКЛО</v>
          </cell>
        </row>
        <row r="14024">
          <cell r="A14024" t="str">
            <v>H6382</v>
          </cell>
          <cell r="B14024" t="str">
            <v>LUMINARC</v>
          </cell>
          <cell r="C14024" t="str">
            <v xml:space="preserve"> Кружка УТРО 320мл белая</v>
          </cell>
          <cell r="D14024" t="str">
            <v xml:space="preserve"> TEMPERED NEW MORNING MUG 32</v>
          </cell>
          <cell r="E14024" t="str">
            <v>Франция</v>
          </cell>
          <cell r="F14024" t="str">
            <v>СТЕКЛО</v>
          </cell>
        </row>
        <row r="14025">
          <cell r="A14025" t="str">
            <v>H4997</v>
          </cell>
          <cell r="B14025" t="str">
            <v>LUMINARC</v>
          </cell>
          <cell r="C14025" t="str">
            <v xml:space="preserve"> Тарелка десертная ФЭСТОН 19см</v>
          </cell>
          <cell r="D14025" t="str">
            <v xml:space="preserve"> TEMPERED FESTON DESSERT PLATE 19</v>
          </cell>
          <cell r="E14025" t="str">
            <v>Франция</v>
          </cell>
          <cell r="F14025" t="str">
            <v>СТЕКЛО</v>
          </cell>
        </row>
        <row r="14026">
          <cell r="A14026" t="str">
            <v>H7737</v>
          </cell>
          <cell r="B14026" t="str">
            <v>LUMINARC</v>
          </cell>
          <cell r="C14026" t="str">
            <v xml:space="preserve"> Тарелка обеденная АРТИ РЕД 26см</v>
          </cell>
          <cell r="D14026" t="str">
            <v xml:space="preserve"> ASSIETTE GRANDE 26 ARTY RED T</v>
          </cell>
          <cell r="E14026" t="str">
            <v>Франция</v>
          </cell>
          <cell r="F14026" t="str">
            <v>СТЕКЛО</v>
          </cell>
        </row>
        <row r="14027">
          <cell r="A14027" t="str">
            <v>H3817</v>
          </cell>
          <cell r="B14027" t="str">
            <v>LUMINARC</v>
          </cell>
          <cell r="C14027" t="str">
            <v xml:space="preserve"> Салатник ЯЛТА БЛЭК 24см</v>
          </cell>
          <cell r="D14027" t="str">
            <v xml:space="preserve"> TEMPERED YALTA BLACK SALAD BOWL 24</v>
          </cell>
          <cell r="E14027" t="str">
            <v>Франция</v>
          </cell>
          <cell r="F14027" t="str">
            <v>СТЕКЛО</v>
          </cell>
        </row>
        <row r="14028">
          <cell r="A14028" t="str">
            <v>H3902</v>
          </cell>
          <cell r="B14028" t="str">
            <v>LUMINARC</v>
          </cell>
          <cell r="C14028" t="str">
            <v xml:space="preserve"> Столовый набор 30 предметов ЛОТУСИЯ</v>
          </cell>
          <cell r="D14028" t="str">
            <v xml:space="preserve"> TEMPERED LOTUSIA 30 PC TABLE SET</v>
          </cell>
          <cell r="E14028" t="str">
            <v>Франция</v>
          </cell>
          <cell r="F14028" t="str">
            <v>СТЕКЛО</v>
          </cell>
        </row>
        <row r="14029">
          <cell r="A14029" t="str">
            <v>H3903</v>
          </cell>
          <cell r="B14029" t="str">
            <v>LUMINARC</v>
          </cell>
          <cell r="C14029" t="str">
            <v xml:space="preserve"> Столовый набор 18 предметов ЛОТУСИЯ</v>
          </cell>
          <cell r="D14029" t="str">
            <v xml:space="preserve"> TEMPERED LOTUSIA 18 PC TABLE SET</v>
          </cell>
          <cell r="E14029" t="str">
            <v>Франция</v>
          </cell>
          <cell r="F14029" t="str">
            <v>СТЕКЛО</v>
          </cell>
        </row>
        <row r="14030">
          <cell r="A14030" t="str">
            <v>H3905</v>
          </cell>
          <cell r="B14030" t="str">
            <v>LUMINARC</v>
          </cell>
          <cell r="C14030" t="str">
            <v xml:space="preserve"> Тарелка суповая ЯЛТА БЛЭК 20см</v>
          </cell>
          <cell r="D14030" t="str">
            <v xml:space="preserve"> TEMPERED YALTA BLACK SOUP PLATE 20</v>
          </cell>
          <cell r="E14030" t="str">
            <v>Франция</v>
          </cell>
          <cell r="F14030" t="str">
            <v>СТЕКЛО</v>
          </cell>
        </row>
        <row r="14031">
          <cell r="A14031" t="str">
            <v>H6551</v>
          </cell>
          <cell r="B14031" t="str">
            <v>LUMINARC</v>
          </cell>
          <cell r="C14031" t="str">
            <v xml:space="preserve"> Тарелка обеденная ФРЕЗИЯ 28см</v>
          </cell>
          <cell r="D14031" t="str">
            <v xml:space="preserve"> FREESIA DINNER PLATE</v>
          </cell>
          <cell r="E14031" t="str">
            <v>Франция</v>
          </cell>
          <cell r="F14031" t="str">
            <v>СТЕКЛО</v>
          </cell>
        </row>
        <row r="14032">
          <cell r="A14032" t="str">
            <v>H7376</v>
          </cell>
          <cell r="B14032" t="str">
            <v>LUMINARC</v>
          </cell>
          <cell r="C14032" t="str">
            <v xml:space="preserve"> Салатник космос РОМАШКА 17см</v>
          </cell>
          <cell r="D14032" t="str">
            <v xml:space="preserve"> COSMOS SALAD BOWL 17</v>
          </cell>
          <cell r="E14032" t="str">
            <v>Франция</v>
          </cell>
          <cell r="F14032" t="str">
            <v>СТЕКЛО</v>
          </cell>
        </row>
        <row r="14033">
          <cell r="A14033" t="str">
            <v>H1246</v>
          </cell>
          <cell r="B14033" t="str">
            <v>LUMINARC</v>
          </cell>
          <cell r="C14033" t="str">
            <v xml:space="preserve"> Набор стаканов ФИЦ 3шт 310мл низкие</v>
          </cell>
          <cell r="D14033" t="str">
            <v xml:space="preserve"> VIGNE FIZZ O/F TUMBLER 31</v>
          </cell>
          <cell r="E14033" t="str">
            <v>Франция</v>
          </cell>
          <cell r="F14033" t="str">
            <v>СТЕКЛО</v>
          </cell>
        </row>
        <row r="14034">
          <cell r="A14034" t="str">
            <v>H1247</v>
          </cell>
          <cell r="B14034" t="str">
            <v>LUMINARC</v>
          </cell>
          <cell r="C14034" t="str">
            <v xml:space="preserve"> Набор стаканов ФИЦ 3шт 330мл высокие</v>
          </cell>
          <cell r="D14034" t="str">
            <v xml:space="preserve"> VIGNE FIZZ H/B TUMBLER 33</v>
          </cell>
          <cell r="E14034" t="str">
            <v>Франция</v>
          </cell>
          <cell r="F14034" t="str">
            <v>СТЕКЛО</v>
          </cell>
        </row>
        <row r="14035">
          <cell r="A14035" t="str">
            <v>H3636</v>
          </cell>
          <cell r="B14035" t="str">
            <v>LUMINARC</v>
          </cell>
          <cell r="C14035" t="str">
            <v xml:space="preserve"> Стакан ТИНКЕР БЕЛЛ 270мл</v>
          </cell>
          <cell r="D14035" t="str">
            <v xml:space="preserve"> TINKER BELL H/B TUMBLER 27</v>
          </cell>
          <cell r="E14035" t="str">
            <v>Франция</v>
          </cell>
          <cell r="F14035" t="str">
            <v>СТЕКЛО</v>
          </cell>
        </row>
        <row r="14036">
          <cell r="A14036" t="str">
            <v>H5305</v>
          </cell>
          <cell r="B14036" t="str">
            <v>LUMINARC</v>
          </cell>
          <cell r="C14036" t="str">
            <v xml:space="preserve"> Детский набор 3 предмета ТИНКЕР БЕЛЛ</v>
          </cell>
          <cell r="D14036" t="str">
            <v xml:space="preserve"> TEMPERED DISNEY TINK. BELL COL CHILD S3P</v>
          </cell>
          <cell r="E14036" t="str">
            <v>Франция</v>
          </cell>
          <cell r="F14036" t="str">
            <v>СТЕКЛО</v>
          </cell>
        </row>
        <row r="14037">
          <cell r="A14037" t="str">
            <v>H3630</v>
          </cell>
          <cell r="B14037" t="str">
            <v>LUMINARC</v>
          </cell>
          <cell r="C14037" t="str">
            <v xml:space="preserve"> Кружка ТИНКЕР БЕЛЛ 250мл</v>
          </cell>
          <cell r="D14037" t="str">
            <v xml:space="preserve"> TEMPERED TINKER BELL MUG 25</v>
          </cell>
          <cell r="E14037" t="str">
            <v>Франция</v>
          </cell>
          <cell r="F14037" t="str">
            <v>СТЕКЛО</v>
          </cell>
        </row>
        <row r="14038">
          <cell r="A14038" t="str">
            <v>H3635</v>
          </cell>
          <cell r="B14038" t="str">
            <v>LUMINARC</v>
          </cell>
          <cell r="C14038" t="str">
            <v xml:space="preserve"> Тарелка десертная ТИНКЕР БЕЛЛ 20см</v>
          </cell>
          <cell r="D14038" t="str">
            <v xml:space="preserve"> TEMPERED TINKER BELL DESSERT PLATE</v>
          </cell>
          <cell r="E14038" t="str">
            <v>Франция</v>
          </cell>
          <cell r="F14038" t="str">
            <v>СТЕКЛО</v>
          </cell>
        </row>
        <row r="14039">
          <cell r="A14039" t="str">
            <v>H5922</v>
          </cell>
          <cell r="B14039" t="str">
            <v>LUMINARC</v>
          </cell>
          <cell r="C14039" t="str">
            <v xml:space="preserve"> Тарелка обеденная КАРИН белая 26см Luminarc</v>
          </cell>
          <cell r="D14039" t="str">
            <v xml:space="preserve"> TEMPERED CARINE WHITE DINNER PLATE 26</v>
          </cell>
          <cell r="E14039" t="str">
            <v>Франция</v>
          </cell>
          <cell r="F14039" t="str">
            <v>СТЕКЛО</v>
          </cell>
        </row>
        <row r="14040">
          <cell r="A14040" t="str">
            <v>H7003</v>
          </cell>
          <cell r="B14040" t="str">
            <v>LUMINARC</v>
          </cell>
          <cell r="C14040" t="str">
            <v xml:space="preserve"> Салатник ФЭСТОН 12см</v>
          </cell>
          <cell r="D14040" t="str">
            <v xml:space="preserve"> TEMPERED FESTON DISH 12</v>
          </cell>
          <cell r="E14040" t="str">
            <v>Франция</v>
          </cell>
          <cell r="F14040" t="str">
            <v>СТЕКЛО</v>
          </cell>
        </row>
        <row r="14041">
          <cell r="A14041" t="str">
            <v>H7004</v>
          </cell>
          <cell r="B14041" t="str">
            <v>LUMINARC</v>
          </cell>
          <cell r="C14041" t="str">
            <v xml:space="preserve"> Тарелка десертная ФЭСТОН 19см</v>
          </cell>
          <cell r="D14041" t="str">
            <v xml:space="preserve"> FESTON DESSERT PLATE 19</v>
          </cell>
          <cell r="E14041" t="str">
            <v>Франция</v>
          </cell>
          <cell r="F14041" t="str">
            <v>СТЕКЛО</v>
          </cell>
        </row>
        <row r="14042">
          <cell r="A14042" t="str">
            <v>H7005</v>
          </cell>
          <cell r="B14042" t="str">
            <v>LUMINARC</v>
          </cell>
          <cell r="C14042" t="str">
            <v xml:space="preserve"> Тарелка обеденная ФЭСТОН 25см</v>
          </cell>
          <cell r="D14042" t="str">
            <v xml:space="preserve"> TEMPERED DINNER PLATE FESTON</v>
          </cell>
          <cell r="E14042" t="str">
            <v>Франция</v>
          </cell>
          <cell r="F14042" t="str">
            <v>СТЕКЛО</v>
          </cell>
        </row>
        <row r="14043">
          <cell r="A14043" t="str">
            <v>H7008</v>
          </cell>
          <cell r="B14043" t="str">
            <v>LUMINARC</v>
          </cell>
          <cell r="C14043" t="str">
            <v xml:space="preserve"> Тарелка суповая ФЭСТОН 23см</v>
          </cell>
          <cell r="D14043" t="str">
            <v xml:space="preserve"> TEMPERED FESTON SOUP PLATE 21</v>
          </cell>
          <cell r="E14043" t="str">
            <v>Франция</v>
          </cell>
          <cell r="F14043" t="str">
            <v>СТЕКЛО</v>
          </cell>
        </row>
        <row r="14044">
          <cell r="A14044" t="str">
            <v>H5742</v>
          </cell>
          <cell r="B14044" t="str">
            <v>LUMINARC</v>
          </cell>
          <cell r="C14044" t="str">
            <v xml:space="preserve"> Тарелка десертная КАРИН Эклипс 20.5см</v>
          </cell>
          <cell r="D14044" t="str">
            <v xml:space="preserve"> CARINE ECLIPSE DESSERT PLATE 20.5</v>
          </cell>
          <cell r="E14044" t="str">
            <v>Франция</v>
          </cell>
          <cell r="F14044" t="str">
            <v>СТЕКЛО</v>
          </cell>
        </row>
        <row r="14045">
          <cell r="A14045" t="str">
            <v>H5743</v>
          </cell>
          <cell r="B14045" t="str">
            <v>LUMINARC</v>
          </cell>
          <cell r="C14045" t="str">
            <v xml:space="preserve"> Салатник КАРИН ЭКЛИПС 12см</v>
          </cell>
          <cell r="D14045" t="str">
            <v xml:space="preserve"> TEMPERED ECLIPSE CARINE BOWL 12</v>
          </cell>
          <cell r="E14045" t="str">
            <v>Франция</v>
          </cell>
          <cell r="F14045" t="str">
            <v>СТЕКЛО</v>
          </cell>
        </row>
        <row r="14046">
          <cell r="A14046" t="str">
            <v>H5744</v>
          </cell>
          <cell r="B14046" t="str">
            <v>LUMINARC</v>
          </cell>
          <cell r="C14046" t="str">
            <v xml:space="preserve"> Тарелка суповая КАРИН ЭКЛИПС 21см</v>
          </cell>
          <cell r="D14046" t="str">
            <v xml:space="preserve"> TEMPERED CARINE ECLIPSE SOUP PLATE</v>
          </cell>
          <cell r="E14046" t="str">
            <v>Франция</v>
          </cell>
          <cell r="F14046" t="str">
            <v>СТЕКЛО</v>
          </cell>
        </row>
        <row r="14047">
          <cell r="A14047" t="str">
            <v>H5745</v>
          </cell>
          <cell r="B14047" t="str">
            <v>LUMINARC</v>
          </cell>
          <cell r="C14047" t="str">
            <v xml:space="preserve"> Тарелка обеденная КАРИН ЭКЛИПС 25см</v>
          </cell>
          <cell r="D14047" t="str">
            <v xml:space="preserve"> TEMPERED ECLIPSE CARINE DINNER PLATE</v>
          </cell>
          <cell r="E14047" t="str">
            <v>Франция</v>
          </cell>
          <cell r="F14047" t="str">
            <v>СТЕКЛО</v>
          </cell>
        </row>
        <row r="14048">
          <cell r="A14048" t="str">
            <v>H5527</v>
          </cell>
          <cell r="B14048" t="str">
            <v>LUMINARC</v>
          </cell>
          <cell r="C14048" t="str">
            <v xml:space="preserve"> Бульонница ХЕЛЛО КИТТИ НОРДИК ФЛАУВЕР 400мл</v>
          </cell>
          <cell r="D14048" t="str">
            <v xml:space="preserve"> TEMPERED H.KITTY NORDIC F. JUMBO CUP 40</v>
          </cell>
          <cell r="E14048" t="str">
            <v>Франция</v>
          </cell>
          <cell r="F14048" t="str">
            <v>СТЕКЛО</v>
          </cell>
        </row>
        <row r="14049">
          <cell r="A14049" t="str">
            <v>H5531</v>
          </cell>
          <cell r="B14049" t="str">
            <v>LUMINARC</v>
          </cell>
          <cell r="C14049" t="str">
            <v xml:space="preserve"> Набор стаканов ХЕЛЛО КИТТИ НОРДИК ФЛАУВЕР 3шт 160мл низкие</v>
          </cell>
          <cell r="D14049" t="str">
            <v xml:space="preserve"> H. KITTY NORDIC FLOWER 3 PC TUMBLERS SET</v>
          </cell>
          <cell r="E14049" t="str">
            <v>Франция</v>
          </cell>
          <cell r="F14049" t="str">
            <v>СТЕКЛО</v>
          </cell>
        </row>
        <row r="14050">
          <cell r="A14050" t="str">
            <v>H5532</v>
          </cell>
          <cell r="B14050" t="str">
            <v>LUMINARC</v>
          </cell>
          <cell r="C14050" t="str">
            <v xml:space="preserve"> Детский набор 3 предмета ХЕЛЛО КИТТИ НОРДИК ФЛАУВЕР</v>
          </cell>
          <cell r="D14050" t="str">
            <v xml:space="preserve"> TEMPERED H.KITTY NORDIC FLOWER 3 PC SET</v>
          </cell>
          <cell r="E14050" t="str">
            <v>Франция</v>
          </cell>
          <cell r="F14050" t="str">
            <v>СТЕКЛО</v>
          </cell>
        </row>
        <row r="14051">
          <cell r="A14051" t="str">
            <v>H4443</v>
          </cell>
          <cell r="B14051" t="str">
            <v>LUMINARC</v>
          </cell>
          <cell r="C14051" t="str">
            <v xml:space="preserve"> Стакан СМАЙЛИ УОРЛД ФЁРСТ 270мл</v>
          </cell>
          <cell r="D14051" t="str">
            <v xml:space="preserve"> SMILEY WORLD FIRST CERTAINTY H/B TUMBL27</v>
          </cell>
          <cell r="E14051" t="str">
            <v>Франция</v>
          </cell>
          <cell r="F14051" t="str">
            <v>СТЕКЛО</v>
          </cell>
        </row>
        <row r="14052">
          <cell r="A14052" t="str">
            <v>H5319</v>
          </cell>
          <cell r="B14052" t="str">
            <v>LUMINARC</v>
          </cell>
          <cell r="C14052" t="str">
            <v xml:space="preserve"> Детский набор 3 предмета СМАЙЛИ УОРЛД ФЁРСТ</v>
          </cell>
          <cell r="D14052" t="str">
            <v xml:space="preserve"> TEMPERED SMILEY WORLD FIRST CHILD SCE 3P</v>
          </cell>
          <cell r="E14052" t="str">
            <v>Франция</v>
          </cell>
          <cell r="F14052" t="str">
            <v>СТЕКЛО</v>
          </cell>
        </row>
        <row r="14053">
          <cell r="A14053" t="str">
            <v>H8196</v>
          </cell>
          <cell r="B14053" t="str">
            <v>LUMINARC</v>
          </cell>
          <cell r="C14053" t="str">
            <v xml:space="preserve"> Шейкер ГЛОССИ ФОЛИЗ 580мл</v>
          </cell>
          <cell r="D14053" t="str">
            <v xml:space="preserve"> GLOSSY FOLIES SHAKER 58</v>
          </cell>
          <cell r="E14053" t="str">
            <v>Франция</v>
          </cell>
          <cell r="F14053" t="str">
            <v>СТЕКЛО</v>
          </cell>
        </row>
        <row r="14054">
          <cell r="A14054" t="str">
            <v>H5528</v>
          </cell>
          <cell r="B14054" t="str">
            <v>LUMINARC</v>
          </cell>
          <cell r="C14054" t="str">
            <v xml:space="preserve"> Кружка ХЕЛЛО КИТТИ НОРДИК ФЛАУВЕР 250мл</v>
          </cell>
          <cell r="D14054" t="str">
            <v xml:space="preserve"> TEMPERED HELLO KITTY NOR.FLOWER MUG 25</v>
          </cell>
          <cell r="E14054" t="str">
            <v>Франция</v>
          </cell>
          <cell r="F14054" t="str">
            <v>СТЕКЛО</v>
          </cell>
        </row>
        <row r="14055">
          <cell r="A14055" t="str">
            <v>H5529</v>
          </cell>
          <cell r="B14055" t="str">
            <v>LUMINARC</v>
          </cell>
          <cell r="C14055" t="str">
            <v xml:space="preserve"> Салатник ХЕЛЛО КИТТИ НОРДИК ФЛАУВЕР 16см</v>
          </cell>
          <cell r="D14055" t="str">
            <v xml:space="preserve"> TEMPERED HELLO KITTY NOR M-PURPOSE BOWL</v>
          </cell>
          <cell r="E14055" t="str">
            <v>Франция</v>
          </cell>
          <cell r="F14055" t="str">
            <v>СТЕКЛО</v>
          </cell>
        </row>
        <row r="14056">
          <cell r="A14056" t="str">
            <v>H5530</v>
          </cell>
          <cell r="B14056" t="str">
            <v>LUMINARC</v>
          </cell>
          <cell r="C14056" t="str">
            <v xml:space="preserve"> Тарелка десертная ХЕЛЛО КИТТИ НОРДИК ФЛАУВЕР 19см</v>
          </cell>
          <cell r="D14056" t="str">
            <v xml:space="preserve"> TEMPERED H.KITTY NORDIC FL.DESSERT PLATE</v>
          </cell>
          <cell r="E14056" t="str">
            <v>Франция</v>
          </cell>
          <cell r="F14056" t="str">
            <v>СТЕКЛО</v>
          </cell>
        </row>
        <row r="14057">
          <cell r="A14057" t="str">
            <v>H4436</v>
          </cell>
          <cell r="B14057" t="str">
            <v>LUMINARC</v>
          </cell>
          <cell r="C14057" t="str">
            <v xml:space="preserve"> Бульонница СМАЙЛИ УОРЛД ФЁРСТ 400мл</v>
          </cell>
          <cell r="D14057" t="str">
            <v xml:space="preserve"> TEMPERED SMILEY WORLD FIRST JUMBO CUP 40</v>
          </cell>
          <cell r="E14057" t="str">
            <v>Франция</v>
          </cell>
          <cell r="F14057" t="str">
            <v>СТЕКЛО</v>
          </cell>
        </row>
        <row r="14058">
          <cell r="A14058" t="str">
            <v>H4437</v>
          </cell>
          <cell r="B14058" t="str">
            <v>LUMINARC</v>
          </cell>
          <cell r="C14058" t="str">
            <v xml:space="preserve"> Пиала СМАЙЛИ УОРЛД ФЁРСТ 500мл</v>
          </cell>
          <cell r="D14058" t="str">
            <v xml:space="preserve"> TEMPERED SMILEY WORLD FIRST BOWL 50</v>
          </cell>
          <cell r="E14058" t="str">
            <v>Франция</v>
          </cell>
          <cell r="F14058" t="str">
            <v>СТЕКЛО</v>
          </cell>
        </row>
        <row r="14059">
          <cell r="A14059" t="str">
            <v>H4438</v>
          </cell>
          <cell r="B14059" t="str">
            <v>LUMINARC</v>
          </cell>
          <cell r="C14059" t="str">
            <v xml:space="preserve"> Салатник СМАЙЛИ УОРЛД ФЁРСТ 16см</v>
          </cell>
          <cell r="D14059" t="str">
            <v xml:space="preserve"> TEMPERED SMILEY WORLD FIRST AL.PURP BOWL</v>
          </cell>
          <cell r="E14059" t="str">
            <v>Франция</v>
          </cell>
          <cell r="F14059" t="str">
            <v>СТЕКЛО</v>
          </cell>
        </row>
        <row r="14060">
          <cell r="A14060" t="str">
            <v>H4439</v>
          </cell>
          <cell r="B14060" t="str">
            <v>LUMINARC</v>
          </cell>
          <cell r="C14060" t="str">
            <v xml:space="preserve"> Тарелка десертная СМАЙЛИ УОРЛД ФЁРСТ 20см</v>
          </cell>
          <cell r="D14060" t="str">
            <v xml:space="preserve"> TEMPERED SMILEY WORLD FIRST DT PLATE 20</v>
          </cell>
          <cell r="E14060" t="str">
            <v>Франция</v>
          </cell>
          <cell r="F14060" t="str">
            <v>СТЕКЛО</v>
          </cell>
        </row>
        <row r="14061">
          <cell r="A14061" t="str">
            <v>H4440</v>
          </cell>
          <cell r="B14061" t="str">
            <v>LUMINARC</v>
          </cell>
          <cell r="C14061" t="str">
            <v xml:space="preserve"> Кружка СМАЙЛИ УОРЛД ФЁРСТ 250мл</v>
          </cell>
          <cell r="D14061" t="str">
            <v xml:space="preserve"> TEMPERED SMILEY WORLD FIRST MUG 25</v>
          </cell>
          <cell r="E14061" t="str">
            <v>Франция</v>
          </cell>
          <cell r="F14061" t="str">
            <v>СТЕКЛО</v>
          </cell>
        </row>
        <row r="14062">
          <cell r="A14062" t="str">
            <v>H5479</v>
          </cell>
          <cell r="B14062" t="str">
            <v>LUMINARC</v>
          </cell>
          <cell r="C14062" t="str">
            <v xml:space="preserve"> Тарелка десертная ХЕЛЛО КИТТИ СВИТ ПИНК 20см</v>
          </cell>
          <cell r="D14062" t="str">
            <v xml:space="preserve"> TEMPERED HELLO KITTY SP DESSERT PLATE20</v>
          </cell>
          <cell r="E14062" t="str">
            <v>Франция</v>
          </cell>
          <cell r="F14062" t="str">
            <v>СТЕКЛО</v>
          </cell>
        </row>
        <row r="14063">
          <cell r="A14063" t="str">
            <v>H5480</v>
          </cell>
          <cell r="B14063" t="str">
            <v>LUMINARC</v>
          </cell>
          <cell r="C14063" t="str">
            <v xml:space="preserve"> Кружка ХЕЛЛО КИТТИ СВИТ ПИНК 250мл</v>
          </cell>
          <cell r="D14063" t="str">
            <v xml:space="preserve"> TEMPERED HELLO KITTY SWEET PINK MUG 25</v>
          </cell>
          <cell r="E14063" t="str">
            <v>Франция</v>
          </cell>
          <cell r="F14063" t="str">
            <v>СТЕКЛО</v>
          </cell>
        </row>
        <row r="14064">
          <cell r="A14064" t="str">
            <v>H5481</v>
          </cell>
          <cell r="B14064" t="str">
            <v>LUMINARC</v>
          </cell>
          <cell r="C14064" t="str">
            <v xml:space="preserve"> Стакан ХЕЛЛО КИТТИ СВИТ ПИНК 270мл прозрачный</v>
          </cell>
          <cell r="D14064" t="str">
            <v xml:space="preserve"> HELLO KITTY SWEET PINK H/B TUMBLER 27</v>
          </cell>
          <cell r="E14064" t="str">
            <v>Франция</v>
          </cell>
          <cell r="F14064" t="str">
            <v>СТЕКЛО</v>
          </cell>
        </row>
        <row r="14065">
          <cell r="A14065" t="str">
            <v>H8029</v>
          </cell>
          <cell r="B14065" t="str">
            <v>LUMINARC</v>
          </cell>
          <cell r="C14065" t="str">
            <v xml:space="preserve"> Набор фужеров для мартини ГЛОССИ ФОЛИЗ 2шт 140мл</v>
          </cell>
          <cell r="D14065" t="str">
            <v xml:space="preserve"> GLOSSY FOLIES COCTAIL 14</v>
          </cell>
          <cell r="E14065" t="str">
            <v>Франция</v>
          </cell>
          <cell r="F14065" t="str">
            <v>СТЕКЛО</v>
          </cell>
        </row>
        <row r="14066">
          <cell r="A14066" t="str">
            <v>H8071</v>
          </cell>
          <cell r="B14066" t="str">
            <v>LUMINARC</v>
          </cell>
          <cell r="C14066" t="str">
            <v xml:space="preserve"> Набор стопок ГЛОССИ ФОЛИЗ 4шт 60мл</v>
          </cell>
          <cell r="D14066" t="str">
            <v xml:space="preserve"> GLOSSY FOLIES SHOT FH6</v>
          </cell>
          <cell r="E14066" t="str">
            <v>Франция</v>
          </cell>
          <cell r="F14066" t="str">
            <v>СТЕКЛО</v>
          </cell>
        </row>
        <row r="14067">
          <cell r="A14067" t="str">
            <v>H8433</v>
          </cell>
          <cell r="B14067" t="str">
            <v>LUMINARC</v>
          </cell>
          <cell r="C14067" t="str">
            <v xml:space="preserve"> Набор фужеров для шампанского ГЛОССИ ФОЛИЗ 2шт 170мл</v>
          </cell>
          <cell r="D14067" t="str">
            <v xml:space="preserve"> GLOSSY FOLIES FLUTE 17</v>
          </cell>
          <cell r="E14067" t="str">
            <v>Франция</v>
          </cell>
          <cell r="F14067" t="str">
            <v>СТЕКЛО</v>
          </cell>
        </row>
        <row r="14068">
          <cell r="A14068" t="str">
            <v>H5482</v>
          </cell>
          <cell r="B14068" t="str">
            <v>LUMINARC</v>
          </cell>
          <cell r="C14068" t="str">
            <v xml:space="preserve"> Стакан ХЕЛЛО КИТТИ СВИТ ПИНК 270мл</v>
          </cell>
          <cell r="D14068" t="str">
            <v xml:space="preserve"> HELLO KITTY SWEET PINK H/B TUMBLER 27</v>
          </cell>
          <cell r="E14068" t="str">
            <v>Франция</v>
          </cell>
          <cell r="F14068" t="str">
            <v>СТЕКЛО</v>
          </cell>
        </row>
        <row r="14069">
          <cell r="A14069" t="str">
            <v>H5483</v>
          </cell>
          <cell r="B14069" t="str">
            <v>LUMINARC</v>
          </cell>
          <cell r="C14069" t="str">
            <v xml:space="preserve"> Набор детский ХЕЛЛО КИТТИ СВИТ ПИНК 3предмета</v>
          </cell>
          <cell r="D14069" t="str">
            <v xml:space="preserve"> HELLO KITTY SWEET PINK CHILD SCE 3 P</v>
          </cell>
          <cell r="E14069" t="str">
            <v>Франция</v>
          </cell>
          <cell r="F14069" t="str">
            <v>СТЕКЛО</v>
          </cell>
        </row>
        <row r="14070">
          <cell r="A14070" t="str">
            <v>52349</v>
          </cell>
          <cell r="B14070" t="str">
            <v>LUMINARC</v>
          </cell>
          <cell r="C14070" t="str">
            <v xml:space="preserve"> Кувшин КЛАССИК 1.3л</v>
          </cell>
          <cell r="D14070" t="str">
            <v xml:space="preserve"> CLASSIQUE JUG 1,3L</v>
          </cell>
          <cell r="E14070" t="str">
            <v>Франция</v>
          </cell>
          <cell r="F14070" t="str">
            <v>СТЕКЛО</v>
          </cell>
        </row>
        <row r="14071">
          <cell r="A14071" t="str">
            <v>H5829</v>
          </cell>
          <cell r="B14071" t="str">
            <v>LUMINARC</v>
          </cell>
          <cell r="C14071" t="str">
            <v xml:space="preserve"> Кружка НУЭВО 250мл</v>
          </cell>
          <cell r="D14071" t="str">
            <v xml:space="preserve">  BOCK 25 NUEVO T</v>
          </cell>
          <cell r="E14071" t="str">
            <v>Франция</v>
          </cell>
          <cell r="F14071" t="str">
            <v>СТЕКЛО</v>
          </cell>
        </row>
        <row r="14072">
          <cell r="A14072" t="str">
            <v>H8707</v>
          </cell>
          <cell r="B14072" t="str">
            <v>LUMINARC</v>
          </cell>
          <cell r="C14072" t="str">
            <v xml:space="preserve"> Чайный набор ФРЕЗИЯ 220мл</v>
          </cell>
          <cell r="D14072" t="str">
            <v xml:space="preserve"> TEMP CARINA FREESIA CUP&amp;SAUCER 22</v>
          </cell>
          <cell r="E14072" t="str">
            <v>ОАЭ</v>
          </cell>
          <cell r="F14072" t="str">
            <v>СТЕКЛО</v>
          </cell>
        </row>
        <row r="14073">
          <cell r="A14073" t="str">
            <v>C3110</v>
          </cell>
          <cell r="B14073" t="str">
            <v>LUMINARC</v>
          </cell>
          <cell r="C14073" t="str">
            <v xml:space="preserve"> Чайный набор КВАДРАТО 160мл белый</v>
          </cell>
          <cell r="D14073" t="str">
            <v xml:space="preserve"> TEMPERED QUADRATO BLANC CUP AND SAUCER16</v>
          </cell>
          <cell r="E14073" t="str">
            <v>Франция</v>
          </cell>
          <cell r="F14073" t="str">
            <v>СТЕКЛО</v>
          </cell>
        </row>
        <row r="14074">
          <cell r="A14074" t="str">
            <v>H3638</v>
          </cell>
          <cell r="B14074" t="str">
            <v>LUMINARC</v>
          </cell>
          <cell r="C14074" t="str">
            <v xml:space="preserve"> Кружка ДИСНЕЙ ВИННИ КОЛОРС 250мл</v>
          </cell>
          <cell r="D14074" t="str">
            <v xml:space="preserve"> TEMPERED DISNEY COLORS WINNIE MUG 25</v>
          </cell>
          <cell r="E14074" t="str">
            <v>Франция</v>
          </cell>
          <cell r="F14074" t="str">
            <v>СТЕКЛО</v>
          </cell>
        </row>
        <row r="14075">
          <cell r="A14075" t="str">
            <v>H8891</v>
          </cell>
          <cell r="B14075" t="str">
            <v>LUMINARC</v>
          </cell>
          <cell r="C14075" t="str">
            <v xml:space="preserve"> Дисплей ЛАНЧТАЙМ</v>
          </cell>
          <cell r="D14075" t="str">
            <v xml:space="preserve"> Lunchtime display</v>
          </cell>
          <cell r="E14075" t="str">
            <v>Франция</v>
          </cell>
          <cell r="F14075" t="str">
            <v>СТЕКЛО</v>
          </cell>
        </row>
        <row r="14076">
          <cell r="A14076" t="str">
            <v>H8891-1</v>
          </cell>
          <cell r="B14076" t="str">
            <v>LUMINARC</v>
          </cell>
          <cell r="C14076" t="str">
            <v xml:space="preserve"> Тарелка обеденная ЛАНЧТАЙМ 24см</v>
          </cell>
          <cell r="D14076" t="str">
            <v xml:space="preserve"> Lunchtime diner plate</v>
          </cell>
          <cell r="E14076" t="str">
            <v>Франция</v>
          </cell>
          <cell r="F14076" t="str">
            <v>СТЕКЛО</v>
          </cell>
        </row>
        <row r="14077">
          <cell r="A14077" t="str">
            <v>H8891-2</v>
          </cell>
          <cell r="B14077" t="str">
            <v>LUMINARC</v>
          </cell>
          <cell r="C14077" t="str">
            <v xml:space="preserve"> Тарелка суповая ЛАНЧТАЙМ 22см</v>
          </cell>
          <cell r="D14077" t="str">
            <v xml:space="preserve"> Lunchtime soup plate</v>
          </cell>
          <cell r="E14077" t="str">
            <v>Франция</v>
          </cell>
          <cell r="F14077" t="str">
            <v>СТЕКЛО</v>
          </cell>
        </row>
        <row r="14078">
          <cell r="A14078" t="str">
            <v>H8891-3</v>
          </cell>
          <cell r="B14078" t="str">
            <v>LUMINARC</v>
          </cell>
          <cell r="C14078" t="str">
            <v xml:space="preserve"> Тарелка десертная ЛАНЧТАЙМ 19см</v>
          </cell>
          <cell r="D14078" t="str">
            <v xml:space="preserve"> Lunchtime desert plate</v>
          </cell>
          <cell r="E14078" t="str">
            <v>Франция</v>
          </cell>
          <cell r="F14078" t="str">
            <v>СТЕКЛО</v>
          </cell>
        </row>
        <row r="14079">
          <cell r="A14079" t="str">
            <v>H8734</v>
          </cell>
          <cell r="B14079" t="str">
            <v>LUMINARC</v>
          </cell>
          <cell r="C14079" t="str">
            <v xml:space="preserve"> Тарелка десертная ВАРЬЯНС 21см</v>
          </cell>
          <cell r="D14079" t="str">
            <v xml:space="preserve"> TEMPERED VARIANCES BONE DESSERT PLATE 21</v>
          </cell>
          <cell r="E14079" t="str">
            <v>Франция</v>
          </cell>
          <cell r="F14079" t="str">
            <v>СТЕКЛО</v>
          </cell>
        </row>
        <row r="14080">
          <cell r="A14080" t="str">
            <v>H8736</v>
          </cell>
          <cell r="B14080" t="str">
            <v>LUMINARC</v>
          </cell>
          <cell r="C14080" t="str">
            <v xml:space="preserve"> Тарелка суповая ВАРЬЯНС 23см</v>
          </cell>
          <cell r="D14080" t="str">
            <v xml:space="preserve"> TEMPERED VARIANCES BONE SOUP PLATE 23</v>
          </cell>
          <cell r="E14080" t="str">
            <v>Франция</v>
          </cell>
          <cell r="F14080" t="str">
            <v>СТЕКЛО</v>
          </cell>
        </row>
        <row r="14081">
          <cell r="A14081" t="str">
            <v>H8737</v>
          </cell>
          <cell r="B14081" t="str">
            <v>LUMINARC</v>
          </cell>
          <cell r="C14081" t="str">
            <v xml:space="preserve"> Салатник ВАРЬЯНС 16см</v>
          </cell>
          <cell r="D14081" t="str">
            <v xml:space="preserve"> TEMPERED VARIANCES BONE M-PURP BOWL 16</v>
          </cell>
          <cell r="E14081" t="str">
            <v>Франция</v>
          </cell>
          <cell r="F14081" t="str">
            <v>СТЕКЛО</v>
          </cell>
        </row>
        <row r="14082">
          <cell r="A14082" t="str">
            <v>H8808</v>
          </cell>
          <cell r="B14082" t="str">
            <v>LUMINARC</v>
          </cell>
          <cell r="C14082" t="str">
            <v xml:space="preserve"> Столовый набор 19 предметов ФИЦ СТРОУБЕРРИ</v>
          </cell>
          <cell r="D14082" t="str">
            <v xml:space="preserve"> TEMPERED STRAWBERRY FIZZ DINNERWARE S19P</v>
          </cell>
          <cell r="E14082" t="str">
            <v>Франция</v>
          </cell>
          <cell r="F14082" t="str">
            <v>СТЕКЛО</v>
          </cell>
        </row>
        <row r="14083">
          <cell r="A14083" t="str">
            <v>H7249</v>
          </cell>
          <cell r="B14083" t="str">
            <v>LUMINARC</v>
          </cell>
          <cell r="C14083" t="str">
            <v xml:space="preserve"> Тарелка обеденная ФИЦ СТРОУБЕРРИ 26см</v>
          </cell>
          <cell r="D14083" t="str">
            <v xml:space="preserve"> TEMPERED STRAWBERRY FIZZ DINNER PLATE 26</v>
          </cell>
          <cell r="E14083" t="str">
            <v>Франция</v>
          </cell>
          <cell r="F14083" t="str">
            <v>СТЕКЛО</v>
          </cell>
        </row>
        <row r="14084">
          <cell r="A14084" t="str">
            <v>H8791</v>
          </cell>
          <cell r="B14084" t="str">
            <v>LUMINARC</v>
          </cell>
          <cell r="C14084" t="str">
            <v xml:space="preserve"> Тарелка десертная ФИЦ СТРОУБЕРРИ 20см</v>
          </cell>
          <cell r="D14084" t="str">
            <v xml:space="preserve"> TEMPERED STRAWBERRY FIZZ DESSERT PLATE20</v>
          </cell>
          <cell r="E14084" t="str">
            <v>Франция</v>
          </cell>
          <cell r="F14084" t="str">
            <v>СТЕКЛО</v>
          </cell>
        </row>
        <row r="14085">
          <cell r="A14085" t="str">
            <v>J0766</v>
          </cell>
          <cell r="B14085" t="str">
            <v>LUMINARC</v>
          </cell>
          <cell r="C14085" t="str">
            <v xml:space="preserve"> Тарелка суповая СВИТ ИМПРЕШН 20см</v>
          </cell>
          <cell r="D14085" t="str">
            <v xml:space="preserve"> TEMPERED SIMPRES RIMLESS SOUP PLATE 20</v>
          </cell>
          <cell r="E14085" t="str">
            <v>Франция</v>
          </cell>
          <cell r="F14085" t="str">
            <v>СТЕКЛО</v>
          </cell>
        </row>
        <row r="14086">
          <cell r="A14086" t="str">
            <v>J1332</v>
          </cell>
          <cell r="B14086" t="str">
            <v>LUMINARC</v>
          </cell>
          <cell r="C14086" t="str">
            <v xml:space="preserve"> Салатник УОТЕР КОЛОР 12см</v>
          </cell>
          <cell r="D14086" t="str">
            <v xml:space="preserve"> TEMPERED WATER COLOR DISH 12</v>
          </cell>
          <cell r="E14086" t="str">
            <v>Франция</v>
          </cell>
          <cell r="F14086" t="str">
            <v>СТЕКЛО</v>
          </cell>
        </row>
        <row r="14087">
          <cell r="A14087" t="str">
            <v>J1334</v>
          </cell>
          <cell r="B14087" t="str">
            <v>LUMINARC</v>
          </cell>
          <cell r="C14087" t="str">
            <v xml:space="preserve"> Салатник СВИТ ИМПРЕШН 12см</v>
          </cell>
          <cell r="D14087" t="str">
            <v xml:space="preserve"> TEMPERED SWEET IMPRESSION BOWL 12</v>
          </cell>
          <cell r="E14087" t="str">
            <v>Франция</v>
          </cell>
          <cell r="F14087" t="str">
            <v>СТЕКЛО</v>
          </cell>
        </row>
        <row r="14088">
          <cell r="A14088" t="str">
            <v>J1335</v>
          </cell>
          <cell r="B14088" t="str">
            <v>LUMINARC</v>
          </cell>
          <cell r="C14088" t="str">
            <v xml:space="preserve"> Тарелка обеденная ОТАНТИК БЛЭК 26см</v>
          </cell>
          <cell r="D14088" t="str">
            <v xml:space="preserve"> TEMPERED AUTHENTIC BLACK DINNER PL 26</v>
          </cell>
          <cell r="E14088" t="str">
            <v>Франция</v>
          </cell>
          <cell r="F14088" t="str">
            <v>СТЕКЛО</v>
          </cell>
        </row>
        <row r="14089">
          <cell r="A14089" t="str">
            <v>J1345</v>
          </cell>
          <cell r="B14089" t="str">
            <v>LUMINARC</v>
          </cell>
          <cell r="C14089" t="str">
            <v xml:space="preserve"> Салатник ОТАНТИК БЛЭК 16см</v>
          </cell>
          <cell r="D14089" t="str">
            <v xml:space="preserve"> TEMPERED AUTHENTIC BLACK MPURP BOWL 16</v>
          </cell>
          <cell r="E14089" t="str">
            <v>Франция</v>
          </cell>
          <cell r="F14089" t="str">
            <v>СТЕКЛО</v>
          </cell>
        </row>
        <row r="14090">
          <cell r="A14090" t="str">
            <v>H7256</v>
          </cell>
          <cell r="B14090" t="str">
            <v>LUMINARC</v>
          </cell>
          <cell r="C14090" t="str">
            <v xml:space="preserve"> Тарелка обеденная Ю ЭНД МИ 25см</v>
          </cell>
          <cell r="D14090" t="str">
            <v xml:space="preserve"> TEMPERED YOU AND ME DINNER PLATE 25</v>
          </cell>
          <cell r="E14090" t="str">
            <v>Франция</v>
          </cell>
          <cell r="F14090" t="str">
            <v>СТЕКЛО</v>
          </cell>
        </row>
        <row r="14091">
          <cell r="A14091" t="str">
            <v>H8811</v>
          </cell>
          <cell r="B14091" t="str">
            <v>LUMINARC</v>
          </cell>
          <cell r="C14091" t="str">
            <v xml:space="preserve"> Тарелка суповая Ю ЭНД МИ 21см</v>
          </cell>
          <cell r="D14091" t="str">
            <v xml:space="preserve"> TEMPERED YOU AND ME SOUP PLATE 21</v>
          </cell>
          <cell r="E14091" t="str">
            <v>Франция</v>
          </cell>
          <cell r="F14091" t="str">
            <v>СТЕКЛО</v>
          </cell>
        </row>
        <row r="14092">
          <cell r="A14092" t="str">
            <v>H8813</v>
          </cell>
          <cell r="B14092" t="str">
            <v>LUMINARC</v>
          </cell>
          <cell r="C14092" t="str">
            <v xml:space="preserve"> Салатник Ю ЭНД МИ 16см</v>
          </cell>
          <cell r="D14092" t="str">
            <v xml:space="preserve"> TEMPERED YOU AND ME MULTI-PURP BOWL 16</v>
          </cell>
          <cell r="E14092" t="str">
            <v>Франция</v>
          </cell>
          <cell r="F14092" t="str">
            <v>СТЕКЛО</v>
          </cell>
        </row>
        <row r="14093">
          <cell r="A14093" t="str">
            <v>H8792</v>
          </cell>
          <cell r="B14093" t="str">
            <v>LUMINARC</v>
          </cell>
          <cell r="C14093" t="str">
            <v xml:space="preserve"> Тарелка суповая ФИЦ СТРОУБЕРРИ 20см</v>
          </cell>
          <cell r="D14093" t="str">
            <v xml:space="preserve"> TEMPERED STRAWBERRY FIZZ SOUP PLATE 20</v>
          </cell>
          <cell r="E14093" t="str">
            <v>Франция</v>
          </cell>
          <cell r="F14093" t="str">
            <v>СТЕКЛО</v>
          </cell>
        </row>
        <row r="14094">
          <cell r="A14094" t="str">
            <v>H8798</v>
          </cell>
          <cell r="B14094" t="str">
            <v>LUMINARC</v>
          </cell>
          <cell r="C14094" t="str">
            <v xml:space="preserve"> Тарелка суповая ФИЦ ФРОУЗЕН 20см</v>
          </cell>
          <cell r="D14094" t="str">
            <v xml:space="preserve"> TEMPERED FROZEN FIZZ RIMLESS SOUP PL 20</v>
          </cell>
          <cell r="E14094" t="str">
            <v>Франция</v>
          </cell>
          <cell r="F14094" t="str">
            <v>СТЕКЛО</v>
          </cell>
        </row>
        <row r="14095">
          <cell r="A14095" t="str">
            <v>H8804</v>
          </cell>
          <cell r="B14095" t="str">
            <v>LUMINARC</v>
          </cell>
          <cell r="C14095" t="str">
            <v xml:space="preserve"> Салатник ФИЦ СТРОУБЕРРИ 16.5см</v>
          </cell>
          <cell r="D14095" t="str">
            <v xml:space="preserve"> TEMPERED STRAWBERRY FIZZ M-PURPOSE BOWL</v>
          </cell>
          <cell r="E14095" t="str">
            <v>Франция</v>
          </cell>
          <cell r="F14095" t="str">
            <v>СТЕКЛО</v>
          </cell>
        </row>
        <row r="14096">
          <cell r="A14096" t="str">
            <v>H7251</v>
          </cell>
          <cell r="B14096" t="str">
            <v>LUMINARC</v>
          </cell>
          <cell r="C14096" t="str">
            <v xml:space="preserve"> Тарелка обеденная ФИЦ ФРОУЗЕН 26см</v>
          </cell>
          <cell r="D14096" t="str">
            <v xml:space="preserve"> TEMPERED FROZEN FIZZ DINNER PLATE 26</v>
          </cell>
          <cell r="E14096" t="str">
            <v>Франция</v>
          </cell>
          <cell r="F14096" t="str">
            <v>СТЕКЛО</v>
          </cell>
        </row>
        <row r="14097">
          <cell r="A14097" t="str">
            <v>H8784</v>
          </cell>
          <cell r="B14097" t="str">
            <v>LUMINARC</v>
          </cell>
          <cell r="C14097" t="str">
            <v xml:space="preserve"> Тарелка десертная ФИЦ ФРОУЗЕН 20см</v>
          </cell>
          <cell r="D14097" t="str">
            <v xml:space="preserve"> TEMPERED FROZEN FIZZ DESSERT PLATE 20</v>
          </cell>
          <cell r="E14097" t="str">
            <v>Франция</v>
          </cell>
          <cell r="F14097" t="str">
            <v>СТЕКЛО</v>
          </cell>
        </row>
        <row r="14098">
          <cell r="A14098" t="str">
            <v>H8786</v>
          </cell>
          <cell r="B14098" t="str">
            <v>LUMINARC</v>
          </cell>
          <cell r="C14098" t="str">
            <v xml:space="preserve"> Салатник ФИЦ ФРОУЗЕН 16.5см</v>
          </cell>
          <cell r="D14098" t="str">
            <v xml:space="preserve"> TEMPERED FROZEN FIZZ MULTI-PUR BOWL 165</v>
          </cell>
          <cell r="E14098" t="str">
            <v>Франция</v>
          </cell>
          <cell r="F14098" t="str">
            <v>СТЕКЛО</v>
          </cell>
        </row>
        <row r="14099">
          <cell r="A14099" t="str">
            <v>H8787</v>
          </cell>
          <cell r="B14099" t="str">
            <v>LUMINARC</v>
          </cell>
          <cell r="C14099" t="str">
            <v xml:space="preserve"> Салатник ФИЦ ФРОУЗЕН 27см</v>
          </cell>
          <cell r="D14099" t="str">
            <v xml:space="preserve"> TEMPERED FROZEN FIZZ SALAD BOWL 27</v>
          </cell>
          <cell r="E14099" t="str">
            <v>Франция</v>
          </cell>
          <cell r="F14099" t="str">
            <v>СТЕКЛО</v>
          </cell>
        </row>
        <row r="14100">
          <cell r="A14100" t="str">
            <v>H8790</v>
          </cell>
          <cell r="B14100" t="str">
            <v>LUMINARC</v>
          </cell>
          <cell r="C14100" t="str">
            <v xml:space="preserve"> Столовый набор 19 предметов ФИЦ ФРОУЗЕН</v>
          </cell>
          <cell r="D14100" t="str">
            <v xml:space="preserve"> TEMPERED FROZEN FIZZ DINNERWARE SCE 19 P</v>
          </cell>
          <cell r="E14100" t="str">
            <v>Франция</v>
          </cell>
          <cell r="F14100" t="str">
            <v>СТЕКЛО</v>
          </cell>
        </row>
        <row r="14101">
          <cell r="A14101" t="str">
            <v>H7666</v>
          </cell>
          <cell r="B14101" t="str">
            <v>LUMINARC</v>
          </cell>
          <cell r="C14101" t="str">
            <v xml:space="preserve"> Набор стаканов СТЕРЛИНГ 6шт 330мл высокие</v>
          </cell>
          <cell r="D14101" t="str">
            <v xml:space="preserve"> Sterling FH 33</v>
          </cell>
          <cell r="E14101" t="str">
            <v>Россия</v>
          </cell>
          <cell r="F14101" t="str">
            <v>СТЕКЛО</v>
          </cell>
        </row>
        <row r="14102">
          <cell r="A14102" t="str">
            <v>H8829</v>
          </cell>
          <cell r="B14102" t="str">
            <v>LUMINARC</v>
          </cell>
          <cell r="C14102" t="str">
            <v xml:space="preserve"> Тарелка суповая ЭТЕРНАЛ СПРИНГ 21см</v>
          </cell>
          <cell r="D14102" t="str">
            <v xml:space="preserve"> TEMPERED ETERNAL SPRING SOUP PLAT 21</v>
          </cell>
          <cell r="E14102" t="str">
            <v>Франция</v>
          </cell>
          <cell r="F14102" t="str">
            <v>СТЕКЛО</v>
          </cell>
        </row>
        <row r="14103">
          <cell r="A14103" t="str">
            <v>H9141</v>
          </cell>
          <cell r="B14103" t="str">
            <v>LUMINARC</v>
          </cell>
          <cell r="C14103" t="str">
            <v xml:space="preserve"> Столовый набор 19 предметов ЭТЕРНАЛ СПРИНГ</v>
          </cell>
          <cell r="D14103" t="str">
            <v xml:space="preserve"> TEMPERED ETERNAL SPRING DINNERWARE S19P</v>
          </cell>
          <cell r="E14103" t="str">
            <v>Франция</v>
          </cell>
          <cell r="F14103" t="str">
            <v>СТЕКЛО</v>
          </cell>
        </row>
        <row r="14104">
          <cell r="A14104" t="str">
            <v>H7255</v>
          </cell>
          <cell r="B14104" t="str">
            <v>LUMINARC</v>
          </cell>
          <cell r="C14104" t="str">
            <v xml:space="preserve"> Тарелка обеденная ЭТЕРНАЛ СПРИНГ 25см</v>
          </cell>
          <cell r="D14104" t="str">
            <v xml:space="preserve"> TEMPERED ETERNAL SPRING DINNER PLATE 25</v>
          </cell>
          <cell r="E14104" t="str">
            <v>Франция</v>
          </cell>
          <cell r="F14104" t="str">
            <v>СТЕКЛО</v>
          </cell>
        </row>
        <row r="14105">
          <cell r="A14105" t="str">
            <v>H8812</v>
          </cell>
          <cell r="B14105" t="str">
            <v>LUMINARC</v>
          </cell>
          <cell r="C14105" t="str">
            <v xml:space="preserve"> Салатник ЭТЕРНАЛ СПРИНГ 16см</v>
          </cell>
          <cell r="D14105" t="str">
            <v xml:space="preserve"> TEMPERED ETERNAL SPRING MULTI-P BOWL 16</v>
          </cell>
          <cell r="E14105" t="str">
            <v>Франция</v>
          </cell>
          <cell r="F14105" t="str">
            <v>СТЕКЛО</v>
          </cell>
        </row>
        <row r="14106">
          <cell r="A14106" t="str">
            <v>H8815</v>
          </cell>
          <cell r="B14106" t="str">
            <v>LUMINARC</v>
          </cell>
          <cell r="C14106" t="str">
            <v xml:space="preserve"> Салатник ЭТЕРНАЛ СПРИНГ 26см</v>
          </cell>
          <cell r="D14106" t="str">
            <v xml:space="preserve"> TEMPERED ETERNAL SPRING SALAD BOWL 26</v>
          </cell>
          <cell r="E14106" t="str">
            <v>Франция</v>
          </cell>
          <cell r="F14106" t="str">
            <v>СТЕКЛО</v>
          </cell>
        </row>
        <row r="14107">
          <cell r="A14107" t="str">
            <v>H8816</v>
          </cell>
          <cell r="B14107" t="str">
            <v>LUMINARC</v>
          </cell>
          <cell r="C14107" t="str">
            <v xml:space="preserve"> Чайный набор ЭТЕРНАЛ СПРИНГ 220мл</v>
          </cell>
          <cell r="D14107" t="str">
            <v xml:space="preserve"> TEMPERED ETERNAL SPRING CUP22 AND SAUCER</v>
          </cell>
          <cell r="E14107" t="str">
            <v>Франция</v>
          </cell>
          <cell r="F14107" t="str">
            <v>СТЕКЛО</v>
          </cell>
        </row>
        <row r="14108">
          <cell r="A14108" t="str">
            <v>H8827</v>
          </cell>
          <cell r="B14108" t="str">
            <v>LUMINARC</v>
          </cell>
          <cell r="C14108" t="str">
            <v xml:space="preserve"> Тарелка десертная ЭТЕРНАЛ СПРИНГ 20см</v>
          </cell>
          <cell r="D14108" t="str">
            <v xml:space="preserve"> TEMPERED ETERNAL SPRING DESSERT PLATE 20</v>
          </cell>
          <cell r="E14108" t="str">
            <v>Франция</v>
          </cell>
          <cell r="F14108" t="str">
            <v>СТЕКЛО</v>
          </cell>
        </row>
        <row r="14109">
          <cell r="A14109" t="str">
            <v>H5648</v>
          </cell>
          <cell r="B14109" t="str">
            <v>LUMINARC</v>
          </cell>
          <cell r="C14109" t="str">
            <v xml:space="preserve"> Набор фужеров (бокалов) для вина ОТАНТИК 3шт 250мл</v>
          </cell>
          <cell r="D14109" t="str">
            <v xml:space="preserve"> AUTHENTIC STEMMED GLASS 25</v>
          </cell>
          <cell r="E14109" t="str">
            <v>Франция</v>
          </cell>
          <cell r="F14109" t="str">
            <v>СТЕКЛО</v>
          </cell>
        </row>
        <row r="14110">
          <cell r="A14110" t="str">
            <v>H5650</v>
          </cell>
          <cell r="B14110" t="str">
            <v>LUMINARC</v>
          </cell>
          <cell r="C14110" t="str">
            <v xml:space="preserve"> Набор фужеров (бокалов) для вина ОТАНТИК 3шт 310мл</v>
          </cell>
          <cell r="D14110" t="str">
            <v xml:space="preserve"> AUTHENTIC STEMMED GLASS 31</v>
          </cell>
          <cell r="E14110" t="str">
            <v>Франция</v>
          </cell>
          <cell r="F14110" t="str">
            <v>СТЕКЛО</v>
          </cell>
        </row>
        <row r="14111">
          <cell r="A14111" t="str">
            <v>H5652</v>
          </cell>
          <cell r="B14111" t="str">
            <v>LUMINARC</v>
          </cell>
          <cell r="C14111" t="str">
            <v xml:space="preserve"> Набор фужеров (бокалов) для шампанского ОТАНТИК 3шт 170мл</v>
          </cell>
          <cell r="D14111" t="str">
            <v xml:space="preserve"> AUTHENTIC FLUTE 17</v>
          </cell>
          <cell r="E14111" t="str">
            <v>Франция</v>
          </cell>
          <cell r="F14111" t="str">
            <v>СТЕКЛО</v>
          </cell>
        </row>
        <row r="14112">
          <cell r="A14112" t="str">
            <v>H5654</v>
          </cell>
          <cell r="B14112" t="str">
            <v>LUMINARC</v>
          </cell>
          <cell r="C14112" t="str">
            <v xml:space="preserve"> Набор фужеров (бокалов) для вина ОТАНТИК БЛЭК 3шт 250мл</v>
          </cell>
          <cell r="D14112" t="str">
            <v xml:space="preserve"> AUTHENTIC BLACK STEMMEG GLASS 25</v>
          </cell>
          <cell r="E14112" t="str">
            <v>Франция</v>
          </cell>
          <cell r="F14112" t="str">
            <v>СТЕКЛО</v>
          </cell>
        </row>
        <row r="14113">
          <cell r="A14113" t="str">
            <v>H8628</v>
          </cell>
          <cell r="B14113" t="str">
            <v>LUMINARC</v>
          </cell>
          <cell r="C14113" t="str">
            <v xml:space="preserve"> Тарелка обеденная ФРЕШ ГАРДЕН ЙЕЛЛОУ 26см</v>
          </cell>
          <cell r="D14113" t="str">
            <v xml:space="preserve"> TEMPERED FRESH GARDEN LARGE DINNER PL 26</v>
          </cell>
          <cell r="E14113" t="str">
            <v>Франция</v>
          </cell>
          <cell r="F14113" t="str">
            <v>ОПАЛ</v>
          </cell>
        </row>
        <row r="14114">
          <cell r="A14114" t="str">
            <v>H8641</v>
          </cell>
          <cell r="B14114" t="str">
            <v>LUMINARC</v>
          </cell>
          <cell r="C14114" t="str">
            <v xml:space="preserve"> Тарелка суповая ФРЕШ ГАРДЕН ЙЕЛЛОУ 21см</v>
          </cell>
          <cell r="D14114" t="str">
            <v xml:space="preserve"> TEMPERED FRESH GARDEN YELL SOUP PLATE 21</v>
          </cell>
          <cell r="E14114" t="str">
            <v>Франция</v>
          </cell>
          <cell r="F14114" t="str">
            <v>ОПАЛ</v>
          </cell>
        </row>
        <row r="14115">
          <cell r="A14115" t="str">
            <v>H8642</v>
          </cell>
          <cell r="B14115" t="str">
            <v>LUMINARC</v>
          </cell>
          <cell r="C14115" t="str">
            <v xml:space="preserve"> Тарелка десертная ФРЕШ ГАРДЕН ЙЕЛЛОУ 19см</v>
          </cell>
          <cell r="D14115" t="str">
            <v xml:space="preserve"> TEMPERED FRESH GARDEN DESSERT PLATE 19</v>
          </cell>
          <cell r="E14115" t="str">
            <v>Франция</v>
          </cell>
          <cell r="F14115" t="str">
            <v>ОПАЛ</v>
          </cell>
        </row>
        <row r="14116">
          <cell r="A14116" t="str">
            <v>H8643</v>
          </cell>
          <cell r="B14116" t="str">
            <v>LUMINARC</v>
          </cell>
          <cell r="C14116" t="str">
            <v xml:space="preserve"> Салатник ФРЕШ ГАРДЕН ЙЕЛЛОУ 12см</v>
          </cell>
          <cell r="D14116" t="str">
            <v xml:space="preserve"> TEMPERED FRESH GARDEN YELLOW BOWL 12</v>
          </cell>
          <cell r="E14116" t="str">
            <v>Франция</v>
          </cell>
          <cell r="F14116" t="str">
            <v>ОПАЛ</v>
          </cell>
        </row>
        <row r="14117">
          <cell r="A14117" t="str">
            <v>H8663</v>
          </cell>
          <cell r="B14117" t="str">
            <v>LUMINARC</v>
          </cell>
          <cell r="C14117" t="str">
            <v xml:space="preserve"> Чайный набор ФРЕШ ГАРДЕН БЛЮ 220мл</v>
          </cell>
          <cell r="D14117" t="str">
            <v xml:space="preserve"> TEMPERED FRESH GARDEN CUP AND SAUCER 22</v>
          </cell>
          <cell r="E14117" t="str">
            <v>Франция</v>
          </cell>
          <cell r="F14117" t="str">
            <v>ОПАЛ</v>
          </cell>
        </row>
        <row r="14118">
          <cell r="A14118" t="str">
            <v>H5656</v>
          </cell>
          <cell r="B14118" t="str">
            <v>LUMINARC</v>
          </cell>
          <cell r="C14118" t="str">
            <v xml:space="preserve"> Набор фужеров (бокалов) для вина ОТАНТИК БЛЭК 3шт 310мл</v>
          </cell>
          <cell r="D14118" t="str">
            <v xml:space="preserve"> AUTHENTIC BLACK STEMMED GLASS 31</v>
          </cell>
          <cell r="E14118" t="str">
            <v>Франция</v>
          </cell>
          <cell r="F14118" t="str">
            <v>СТЕКЛО</v>
          </cell>
        </row>
        <row r="14119">
          <cell r="A14119" t="str">
            <v>H5658</v>
          </cell>
          <cell r="B14119" t="str">
            <v>LUMINARC</v>
          </cell>
          <cell r="C14119" t="str">
            <v xml:space="preserve"> Набор фужеров (бокалов) для шампанского ОТАНТИК БЛЭК 3шт 170мл</v>
          </cell>
          <cell r="D14119" t="str">
            <v xml:space="preserve"> AUTHENTIC BLACK FLUTE 17</v>
          </cell>
          <cell r="E14119" t="str">
            <v>Франция</v>
          </cell>
          <cell r="F14119" t="str">
            <v>СТЕКЛО</v>
          </cell>
        </row>
        <row r="14120">
          <cell r="A14120" t="str">
            <v>H8581</v>
          </cell>
          <cell r="B14120" t="str">
            <v>LUMINARC</v>
          </cell>
          <cell r="C14120" t="str">
            <v xml:space="preserve"> Салатник МАГДА 12см</v>
          </cell>
          <cell r="D14120" t="str">
            <v xml:space="preserve"> TEMPERED MAGDA BOWL 12</v>
          </cell>
          <cell r="E14120" t="str">
            <v>Франция</v>
          </cell>
          <cell r="F14120" t="str">
            <v>ОПАЛ</v>
          </cell>
        </row>
        <row r="14121">
          <cell r="A14121" t="str">
            <v>H8670</v>
          </cell>
          <cell r="B14121" t="str">
            <v>LUMINARC</v>
          </cell>
          <cell r="C14121" t="str">
            <v xml:space="preserve"> Салатник МАГДА 21см</v>
          </cell>
          <cell r="D14121" t="str">
            <v xml:space="preserve"> TEMPERED MAGDA SALAD BOWL 21</v>
          </cell>
          <cell r="E14121" t="str">
            <v>Франция</v>
          </cell>
          <cell r="F14121" t="str">
            <v>ОПАЛ</v>
          </cell>
        </row>
        <row r="14122">
          <cell r="A14122" t="str">
            <v>H8671</v>
          </cell>
          <cell r="B14122" t="str">
            <v>LUMINARC</v>
          </cell>
          <cell r="C14122" t="str">
            <v xml:space="preserve"> Кружка МАГДА 320мл</v>
          </cell>
          <cell r="D14122" t="str">
            <v xml:space="preserve"> TEMPERED MAGDA MUG 32</v>
          </cell>
          <cell r="E14122" t="str">
            <v>Франция</v>
          </cell>
          <cell r="F14122" t="str">
            <v>ОПАЛ</v>
          </cell>
        </row>
        <row r="14123">
          <cell r="A14123" t="str">
            <v>H8672</v>
          </cell>
          <cell r="B14123" t="str">
            <v>LUMINARC</v>
          </cell>
          <cell r="C14123" t="str">
            <v xml:space="preserve"> Чайный набор МАГДА 220мл</v>
          </cell>
          <cell r="D14123" t="str">
            <v xml:space="preserve"> TEMPERED MAGDA CUP 22 AND SAUCER</v>
          </cell>
          <cell r="E14123" t="str">
            <v>Франция</v>
          </cell>
          <cell r="F14123" t="str">
            <v>ОПАЛ</v>
          </cell>
        </row>
        <row r="14124">
          <cell r="A14124" t="str">
            <v>H7732</v>
          </cell>
          <cell r="B14124" t="str">
            <v>LUMINARC</v>
          </cell>
          <cell r="C14124" t="str">
            <v xml:space="preserve"> Тарелка обеденная АРТИ БЛЮ 25см</v>
          </cell>
          <cell r="D14124" t="str">
            <v xml:space="preserve"> TEMPERED ARTY BLUE DINNER PLATE 25</v>
          </cell>
          <cell r="E14124" t="str">
            <v>Франция</v>
          </cell>
          <cell r="F14124" t="str">
            <v>СТЕКЛО</v>
          </cell>
        </row>
        <row r="14125">
          <cell r="A14125" t="str">
            <v>H7733</v>
          </cell>
          <cell r="B14125" t="str">
            <v>LUMINARC</v>
          </cell>
          <cell r="C14125" t="str">
            <v xml:space="preserve"> Тарелка обеденная АРТИ ГРИН 25см</v>
          </cell>
          <cell r="D14125" t="str">
            <v xml:space="preserve"> TEMPERED ARTY GREEN DINNER PLATE 25</v>
          </cell>
          <cell r="E14125" t="str">
            <v>Франция</v>
          </cell>
          <cell r="F14125" t="str">
            <v>СТЕКЛО</v>
          </cell>
        </row>
        <row r="14126">
          <cell r="A14126" t="str">
            <v>H8403</v>
          </cell>
          <cell r="B14126" t="str">
            <v>LUMINARC</v>
          </cell>
          <cell r="C14126" t="str">
            <v xml:space="preserve"> Тарелка суповая ОТАНТИК СИЛЬВЕР БЛЭК 20см</v>
          </cell>
          <cell r="D14126" t="str">
            <v xml:space="preserve"> SOUP PLATE</v>
          </cell>
          <cell r="E14126" t="str">
            <v>Франция</v>
          </cell>
          <cell r="F14126" t="str">
            <v>СТЕКЛО</v>
          </cell>
        </row>
        <row r="14127">
          <cell r="A14127" t="str">
            <v>H8404</v>
          </cell>
          <cell r="B14127" t="str">
            <v>LUMINARC</v>
          </cell>
          <cell r="C14127" t="str">
            <v xml:space="preserve"> Салатник ОТАНТИК СИЛЬВЕР БЛЭК 16см</v>
          </cell>
          <cell r="D14127" t="str">
            <v xml:space="preserve"> MULTI PURPOSE BOWL</v>
          </cell>
          <cell r="E14127" t="str">
            <v>Франция</v>
          </cell>
          <cell r="F14127" t="str">
            <v>СТЕКЛО</v>
          </cell>
        </row>
        <row r="14128">
          <cell r="A14128" t="str">
            <v>H8406</v>
          </cell>
          <cell r="B14128" t="str">
            <v>LUMINARC</v>
          </cell>
          <cell r="C14128" t="str">
            <v xml:space="preserve"> Салатник ОТАНТИК СИЛЬВЕР БЛЭК 24см</v>
          </cell>
          <cell r="D14128" t="str">
            <v xml:space="preserve"> SALAD BOWL</v>
          </cell>
          <cell r="E14128" t="str">
            <v>Франция</v>
          </cell>
          <cell r="F14128" t="str">
            <v>СТЕКЛО</v>
          </cell>
        </row>
        <row r="14129">
          <cell r="A14129" t="str">
            <v>H8407</v>
          </cell>
          <cell r="B14129" t="str">
            <v>LUMINARC</v>
          </cell>
          <cell r="C14129" t="str">
            <v xml:space="preserve"> Чайный набор ОТАНТИК СИЛЬВЕР БЛЭК 220мл</v>
          </cell>
          <cell r="D14129" t="str">
            <v xml:space="preserve"> SET 6 CUP &amp; SAUCER 22</v>
          </cell>
          <cell r="E14129" t="str">
            <v>Франция</v>
          </cell>
          <cell r="F14129" t="str">
            <v>СТЕКЛО</v>
          </cell>
        </row>
        <row r="14130">
          <cell r="A14130" t="str">
            <v>J0592</v>
          </cell>
          <cell r="B14130" t="str">
            <v>LUMINARC</v>
          </cell>
          <cell r="C14130" t="str">
            <v xml:space="preserve"> Тарелка обеденная КВАДРАТО белая 26см</v>
          </cell>
          <cell r="D14130" t="str">
            <v xml:space="preserve"> TEMPERED QUADRATO DINNER PLATE 26</v>
          </cell>
          <cell r="E14130" t="str">
            <v>Франция</v>
          </cell>
          <cell r="F14130" t="str">
            <v>СТЕКЛО</v>
          </cell>
        </row>
        <row r="14131">
          <cell r="A14131" t="str">
            <v>H8726</v>
          </cell>
          <cell r="B14131" t="str">
            <v>LUMINARC</v>
          </cell>
          <cell r="C14131" t="str">
            <v xml:space="preserve"> Столовый набор 19 предметов МАГДА</v>
          </cell>
          <cell r="D14131" t="str">
            <v xml:space="preserve"> TEMPERED MAGDA DINNERWARE SCE 19 P</v>
          </cell>
          <cell r="E14131" t="str">
            <v>Франция</v>
          </cell>
          <cell r="F14131" t="str">
            <v>ОПАЛ</v>
          </cell>
        </row>
        <row r="14132">
          <cell r="A14132" t="str">
            <v>H8408</v>
          </cell>
          <cell r="B14132" t="str">
            <v>LUMINARC</v>
          </cell>
          <cell r="C14132" t="str">
            <v xml:space="preserve"> Столовый набор 19 предметов ОТАНТИК СИЛЬВЕР БЛЭК</v>
          </cell>
          <cell r="D14132" t="str">
            <v xml:space="preserve"> 19 PCES DINNER SET (dinner-soup-dessert*6-salad bowl)</v>
          </cell>
          <cell r="E14132" t="str">
            <v>Франция</v>
          </cell>
          <cell r="F14132" t="str">
            <v>СТЕКЛО</v>
          </cell>
        </row>
        <row r="14133">
          <cell r="A14133" t="str">
            <v>H8387</v>
          </cell>
          <cell r="B14133" t="str">
            <v>LUMINARC</v>
          </cell>
          <cell r="C14133" t="str">
            <v xml:space="preserve"> Салатник ОТАНТИК СИЛЬВЕР 24см</v>
          </cell>
          <cell r="D14133" t="str">
            <v xml:space="preserve"> SALAD BOWL</v>
          </cell>
          <cell r="E14133" t="str">
            <v>Франция</v>
          </cell>
          <cell r="F14133" t="str">
            <v>СТЕКЛО</v>
          </cell>
        </row>
        <row r="14134">
          <cell r="A14134" t="str">
            <v>H8388</v>
          </cell>
          <cell r="B14134" t="str">
            <v>LUMINARC</v>
          </cell>
          <cell r="C14134" t="str">
            <v xml:space="preserve"> Чайный набор ОТАНТИК СИЛЬВЕР 220мл</v>
          </cell>
          <cell r="D14134" t="str">
            <v xml:space="preserve"> SET 6 CUP &amp; SAUCER 22</v>
          </cell>
          <cell r="E14134" t="str">
            <v>Франция</v>
          </cell>
          <cell r="F14134" t="str">
            <v>СТЕКЛО</v>
          </cell>
        </row>
        <row r="14135">
          <cell r="A14135" t="str">
            <v>H8391</v>
          </cell>
          <cell r="B14135" t="str">
            <v>LUMINARC</v>
          </cell>
          <cell r="C14135" t="str">
            <v xml:space="preserve"> Столовый набор 19 предметов ОТАНТИК СИЛЬВЕР</v>
          </cell>
          <cell r="D14135" t="str">
            <v xml:space="preserve"> 19 PCES DINNER SET (dinner-soup-dessert*6-salad bowl)</v>
          </cell>
          <cell r="E14135" t="str">
            <v>Франция</v>
          </cell>
          <cell r="F14135" t="str">
            <v>СТЕКЛО</v>
          </cell>
        </row>
        <row r="14136">
          <cell r="A14136" t="str">
            <v>G9536</v>
          </cell>
          <cell r="B14136" t="str">
            <v>LUMINARC</v>
          </cell>
          <cell r="C14136" t="str">
            <v xml:space="preserve"> Набор фужеров (бокалов) для шампанского БАЛЛОН 6шт 145мл</v>
          </cell>
          <cell r="D14136" t="str">
            <v xml:space="preserve"> BALLON FLUTE 14,5</v>
          </cell>
          <cell r="E14136" t="str">
            <v>Франция</v>
          </cell>
          <cell r="F14136" t="str">
            <v>СТЕКЛО</v>
          </cell>
        </row>
        <row r="14137">
          <cell r="A14137" t="str">
            <v>J0632</v>
          </cell>
          <cell r="B14137" t="str">
            <v>LUMINARC</v>
          </cell>
          <cell r="C14137" t="str">
            <v xml:space="preserve"> Столовый набор 19 предметов ФРЕЗИЯ</v>
          </cell>
          <cell r="D14137" t="str">
            <v xml:space="preserve"> DINNER SET 19 PCS FREESIA</v>
          </cell>
          <cell r="E14137" t="str">
            <v>ОАЭ</v>
          </cell>
          <cell r="F14137" t="str">
            <v>СТЕКЛО</v>
          </cell>
        </row>
        <row r="14138">
          <cell r="A14138" t="str">
            <v>J0633</v>
          </cell>
          <cell r="B14138" t="str">
            <v>LUMINARC</v>
          </cell>
          <cell r="C14138" t="str">
            <v xml:space="preserve"> Столовый набор 19 предметов КАРИН РОМАШКА</v>
          </cell>
          <cell r="D14138" t="str">
            <v xml:space="preserve"> PAQUERETTE 19 PC SET</v>
          </cell>
          <cell r="E14138" t="str">
            <v>ОАЭ</v>
          </cell>
          <cell r="F14138" t="str">
            <v>СТЕКЛО</v>
          </cell>
        </row>
        <row r="14139">
          <cell r="A14139" t="str">
            <v>J0634</v>
          </cell>
          <cell r="B14139" t="str">
            <v>LUMINARC</v>
          </cell>
          <cell r="C14139" t="str">
            <v xml:space="preserve"> Столовый набор 19 предметов КАРИН РОМАШКА МЕЛОН</v>
          </cell>
          <cell r="D14139" t="str">
            <v xml:space="preserve"> CARINA PAQUERETTE MELON DIN S19P</v>
          </cell>
          <cell r="E14139" t="str">
            <v>ОАЭ</v>
          </cell>
          <cell r="F14139" t="str">
            <v>СТЕКЛО</v>
          </cell>
        </row>
        <row r="14140">
          <cell r="A14140" t="str">
            <v>H8578</v>
          </cell>
          <cell r="B14140" t="str">
            <v>LUMINARC</v>
          </cell>
          <cell r="C14140" t="str">
            <v xml:space="preserve"> Тарелка обеденная МАГДА 27см</v>
          </cell>
          <cell r="D14140" t="str">
            <v xml:space="preserve"> TEMPERED MAGDA LARGE DINNER PLATE 27</v>
          </cell>
          <cell r="E14140" t="str">
            <v>Франция</v>
          </cell>
          <cell r="F14140" t="str">
            <v>ОПАЛ</v>
          </cell>
        </row>
        <row r="14141">
          <cell r="A14141" t="str">
            <v>H8579</v>
          </cell>
          <cell r="B14141" t="str">
            <v>LUMINARC</v>
          </cell>
          <cell r="C14141" t="str">
            <v xml:space="preserve"> Тарелка десертная МАГДА 19см</v>
          </cell>
          <cell r="D14141" t="str">
            <v xml:space="preserve"> TEMPERED MAGDA DESSERT PLATE 19</v>
          </cell>
          <cell r="E14141" t="str">
            <v>Франция</v>
          </cell>
          <cell r="F14141" t="str">
            <v>ОПАЛ</v>
          </cell>
        </row>
        <row r="14142">
          <cell r="A14142" t="str">
            <v>H8580</v>
          </cell>
          <cell r="B14142" t="str">
            <v>LUMINARC</v>
          </cell>
          <cell r="C14142" t="str">
            <v xml:space="preserve"> Тарелка суповая МАГДА 20см</v>
          </cell>
          <cell r="D14142" t="str">
            <v xml:space="preserve"> TEMPERED MAGDA RIMLESS SOUP PLATE 20</v>
          </cell>
          <cell r="E14142" t="str">
            <v>Франция</v>
          </cell>
          <cell r="F14142" t="str">
            <v>ОПАЛ</v>
          </cell>
        </row>
        <row r="14143">
          <cell r="A14143" t="str">
            <v>H5716</v>
          </cell>
          <cell r="B14143" t="str">
            <v>LUMINARC</v>
          </cell>
          <cell r="C14143" t="str">
            <v xml:space="preserve"> Столовый набор 19 предметов СТОУНМАНИЯ УАЙТ</v>
          </cell>
          <cell r="D14143" t="str">
            <v xml:space="preserve"> TEMPERED STONEMANIA WHITE DINNER SCE 19P</v>
          </cell>
          <cell r="E14143" t="str">
            <v>Франция</v>
          </cell>
          <cell r="F14143" t="str">
            <v>СТЕКЛО</v>
          </cell>
        </row>
        <row r="14144">
          <cell r="A14144" t="str">
            <v>H5717</v>
          </cell>
          <cell r="B14144" t="str">
            <v>LUMINARC</v>
          </cell>
          <cell r="C14144" t="str">
            <v xml:space="preserve"> Столовый набор 19 предметов СТОУНМАНИЯ ГРЭЙ</v>
          </cell>
          <cell r="D14144" t="str">
            <v xml:space="preserve"> TEMPERED STONEMANIA GREY DINNERW SCE 19P</v>
          </cell>
          <cell r="E14144" t="str">
            <v>Франция</v>
          </cell>
          <cell r="F14144" t="str">
            <v>СТЕКЛО</v>
          </cell>
        </row>
        <row r="14145">
          <cell r="A14145" t="str">
            <v>H5720</v>
          </cell>
          <cell r="B14145" t="str">
            <v>LUMINARC</v>
          </cell>
          <cell r="C14145" t="str">
            <v xml:space="preserve"> Столовый набор 19 предметов СТОУНМАНИЯ РЭД</v>
          </cell>
          <cell r="D14145" t="str">
            <v xml:space="preserve"> TEMPERED STONEMANIA RED DINNERW SCE 19 P</v>
          </cell>
          <cell r="E14145" t="str">
            <v>Франция</v>
          </cell>
          <cell r="F14145" t="str">
            <v>СТЕКЛО</v>
          </cell>
        </row>
        <row r="14146">
          <cell r="A14146" t="str">
            <v>H8396</v>
          </cell>
          <cell r="B14146" t="str">
            <v>LUMINARC</v>
          </cell>
          <cell r="C14146" t="str">
            <v xml:space="preserve"> Тарелка обеденная ОТАНТИК СИЛЬВЕР БЛЭК 25.5см</v>
          </cell>
          <cell r="D14146" t="str">
            <v xml:space="preserve"> DINNER PLATE</v>
          </cell>
          <cell r="E14146" t="str">
            <v>Франция</v>
          </cell>
          <cell r="F14146" t="str">
            <v>СТЕКЛО</v>
          </cell>
        </row>
        <row r="14147">
          <cell r="A14147" t="str">
            <v>H8400</v>
          </cell>
          <cell r="B14147" t="str">
            <v>LUMINARC</v>
          </cell>
          <cell r="C14147" t="str">
            <v xml:space="preserve"> Тарелка десертная ОТАНТИК СИЛЬВЕР БЛЭК 20.5см</v>
          </cell>
          <cell r="D14147" t="str">
            <v xml:space="preserve"> DESSERT PLATE</v>
          </cell>
          <cell r="E14147" t="str">
            <v>Франция</v>
          </cell>
          <cell r="F14147" t="str">
            <v>СТЕКЛО</v>
          </cell>
        </row>
        <row r="14148">
          <cell r="A14148" t="str">
            <v>26853</v>
          </cell>
          <cell r="B14148" t="str">
            <v>LUMINARC</v>
          </cell>
          <cell r="C14148" t="str">
            <v xml:space="preserve"> Набор подставок для яиц КОКОН 3шт</v>
          </cell>
          <cell r="D14148" t="str">
            <v xml:space="preserve"> COCOON CLR EGG CUP</v>
          </cell>
          <cell r="E14148" t="str">
            <v>Франция</v>
          </cell>
          <cell r="F14148" t="str">
            <v>СТЕКЛО</v>
          </cell>
        </row>
        <row r="14149">
          <cell r="A14149" t="str">
            <v>H8381</v>
          </cell>
          <cell r="B14149" t="str">
            <v>LUMINARC</v>
          </cell>
          <cell r="C14149" t="str">
            <v xml:space="preserve"> Тарелка обеденная ОТАНТИК СИЛЬВЕР 25.5см</v>
          </cell>
          <cell r="D14149" t="str">
            <v xml:space="preserve"> DINNER PLATE</v>
          </cell>
          <cell r="E14149" t="str">
            <v>Франция</v>
          </cell>
          <cell r="F14149" t="str">
            <v>СТЕКЛО</v>
          </cell>
        </row>
        <row r="14150">
          <cell r="A14150" t="str">
            <v>H8382</v>
          </cell>
          <cell r="B14150" t="str">
            <v>LUMINARC</v>
          </cell>
          <cell r="C14150" t="str">
            <v xml:space="preserve"> Тарелка десертная ОТАНТИК СИЛЬВЕР 20.5см</v>
          </cell>
          <cell r="D14150" t="str">
            <v xml:space="preserve"> DESSERT PLATE</v>
          </cell>
          <cell r="E14150" t="str">
            <v>Франция</v>
          </cell>
          <cell r="F14150" t="str">
            <v>СТЕКЛО</v>
          </cell>
        </row>
        <row r="14151">
          <cell r="A14151" t="str">
            <v>H8384</v>
          </cell>
          <cell r="B14151" t="str">
            <v>LUMINARC</v>
          </cell>
          <cell r="C14151" t="str">
            <v xml:space="preserve"> Тарелка суповая ОТАНТИК СИЛЬВЕР 20см</v>
          </cell>
          <cell r="D14151" t="str">
            <v xml:space="preserve"> SOUP PLATE</v>
          </cell>
          <cell r="E14151" t="str">
            <v>Франция</v>
          </cell>
          <cell r="F14151" t="str">
            <v>СТЕКЛО</v>
          </cell>
        </row>
        <row r="14152">
          <cell r="A14152" t="str">
            <v>H8385</v>
          </cell>
          <cell r="B14152" t="str">
            <v>LUMINARC</v>
          </cell>
          <cell r="C14152" t="str">
            <v xml:space="preserve"> Салатник ОТАНТИК СИЛЬВЕР 16см</v>
          </cell>
          <cell r="D14152" t="str">
            <v xml:space="preserve"> MULTI PURPOSE BOWL</v>
          </cell>
          <cell r="E14152" t="str">
            <v>Франция</v>
          </cell>
          <cell r="F14152" t="str">
            <v>СТЕКЛО</v>
          </cell>
        </row>
        <row r="14153">
          <cell r="A14153" t="str">
            <v>H7757</v>
          </cell>
          <cell r="B14153" t="str">
            <v>LUMINARC</v>
          </cell>
          <cell r="C14153" t="str">
            <v xml:space="preserve"> Столовый набор 18 предметов АРТИ ОРАНЖ</v>
          </cell>
          <cell r="D14153" t="str">
            <v xml:space="preserve"> SCE 18 P. TABLE ARTY ORANGE T</v>
          </cell>
          <cell r="E14153" t="str">
            <v>Франция</v>
          </cell>
          <cell r="F14153" t="str">
            <v>СТЕКЛО</v>
          </cell>
        </row>
        <row r="14154">
          <cell r="A14154" t="str">
            <v>H8735</v>
          </cell>
          <cell r="B14154" t="str">
            <v>LUMINARC</v>
          </cell>
          <cell r="C14154" t="str">
            <v xml:space="preserve"> Столовый набор 19 предметов ДАЧА</v>
          </cell>
          <cell r="D14154" t="str">
            <v xml:space="preserve"> TEMPERED DACHA DINNERWARE SCE 19 P</v>
          </cell>
          <cell r="E14154" t="str">
            <v>Франция</v>
          </cell>
          <cell r="F14154" t="str">
            <v>ОПАЛ</v>
          </cell>
        </row>
        <row r="14155">
          <cell r="A14155" t="str">
            <v>H9053</v>
          </cell>
          <cell r="B14155" t="str">
            <v>LUMINARC</v>
          </cell>
          <cell r="C14155" t="str">
            <v xml:space="preserve"> Чайный набор ДАЧА 220мл</v>
          </cell>
          <cell r="D14155" t="str">
            <v xml:space="preserve"> TEMPERED DACHA CUP 22 AND SAUCER</v>
          </cell>
          <cell r="E14155" t="str">
            <v>Франция</v>
          </cell>
          <cell r="F14155" t="str">
            <v>ОПАЛ</v>
          </cell>
        </row>
        <row r="14156">
          <cell r="A14156" t="str">
            <v>G1959</v>
          </cell>
          <cell r="B14156" t="str">
            <v>LUMINARC</v>
          </cell>
          <cell r="C14156" t="str">
            <v xml:space="preserve"> Набор питьевой 7 предметов КАНТРИ ФЛАУЭР</v>
          </cell>
          <cell r="D14156" t="str">
            <v xml:space="preserve"> COUNTRY FLOWER S7P DRINKWARE</v>
          </cell>
          <cell r="E14156" t="str">
            <v>ОАЭ</v>
          </cell>
          <cell r="F14156" t="str">
            <v>СТЕКЛО</v>
          </cell>
        </row>
        <row r="14157">
          <cell r="A14157" t="str">
            <v>H8221</v>
          </cell>
          <cell r="B14157" t="str">
            <v>LUMINARC</v>
          </cell>
          <cell r="C14157" t="str">
            <v xml:space="preserve"> Набор стаканов КРЕЙЗИ КОЛОРС АССОРТИ 6шт 400мл высоких</v>
          </cell>
          <cell r="D14157" t="str">
            <v xml:space="preserve"> CRAZY COLORS ASSORTED H/B TUMBLER 40</v>
          </cell>
          <cell r="E14157" t="str">
            <v>Франция</v>
          </cell>
          <cell r="F14157" t="str">
            <v>СТЕКЛО</v>
          </cell>
        </row>
        <row r="14158">
          <cell r="A14158" t="str">
            <v>H8266</v>
          </cell>
          <cell r="B14158" t="str">
            <v>LUMINARC</v>
          </cell>
          <cell r="C14158" t="str">
            <v xml:space="preserve"> Стакан СПРИНГ БРЭЙК ОКЕАН МАЛИНА 310мл высокий</v>
          </cell>
          <cell r="D14158" t="str">
            <v xml:space="preserve"> SPRING BREAK OCEAN BLUE RAPSBERRY TUMB31</v>
          </cell>
          <cell r="E14158" t="str">
            <v>Франция</v>
          </cell>
          <cell r="F14158" t="str">
            <v>СТЕКЛО</v>
          </cell>
        </row>
        <row r="14159">
          <cell r="A14159" t="str">
            <v>H8264</v>
          </cell>
          <cell r="B14159" t="str">
            <v>LUMINARC</v>
          </cell>
          <cell r="C14159" t="str">
            <v xml:space="preserve"> Стакан СПРИНГ БРЭЙК ПИНК ГРЭННИ 310мл высокий</v>
          </cell>
          <cell r="D14159" t="str">
            <v xml:space="preserve"> SPRING BREAK PINK/BONBGRANNY H/B TUMB31</v>
          </cell>
          <cell r="E14159" t="str">
            <v>Франция</v>
          </cell>
          <cell r="F14159" t="str">
            <v>СТЕКЛО</v>
          </cell>
        </row>
        <row r="14160">
          <cell r="A14160" t="str">
            <v>H8265</v>
          </cell>
          <cell r="B14160" t="str">
            <v>LUMINARC</v>
          </cell>
          <cell r="C14160" t="str">
            <v xml:space="preserve"> Стакан СПРИНГ БРЭЙК ЦИТРУС ОРАНЖ 310мл высокий</v>
          </cell>
          <cell r="D14160" t="str">
            <v xml:space="preserve"> SPRING BREAK CITRUS/ORANGE H/B TUMB31</v>
          </cell>
          <cell r="E14160" t="str">
            <v>Франция</v>
          </cell>
          <cell r="F14160" t="str">
            <v>СТЕКЛО</v>
          </cell>
        </row>
        <row r="14161">
          <cell r="A14161" t="str">
            <v>H7773</v>
          </cell>
          <cell r="B14161" t="str">
            <v>LUMINARC</v>
          </cell>
          <cell r="C14161" t="str">
            <v xml:space="preserve"> Столовый набор 19 предметов АРТИ ОРАНЖ</v>
          </cell>
          <cell r="D14161" t="str">
            <v xml:space="preserve"> SCE 19 P. TABLE ARTY ORANGE T</v>
          </cell>
          <cell r="E14161" t="str">
            <v>Франция</v>
          </cell>
          <cell r="F14161" t="str">
            <v>СТЕКЛО</v>
          </cell>
        </row>
        <row r="14162">
          <cell r="A14162" t="str">
            <v>H8267</v>
          </cell>
          <cell r="B14162" t="str">
            <v>LUMINARC</v>
          </cell>
          <cell r="C14162" t="str">
            <v xml:space="preserve"> Стакан СПРИНГ БРЭЙК ОРАНЖ ЦИТРУС 250мл низкий</v>
          </cell>
          <cell r="D14162" t="str">
            <v xml:space="preserve"> ZESTY ORANGE CITRUS O/F TUMBLER 25</v>
          </cell>
          <cell r="E14162" t="str">
            <v>Франция</v>
          </cell>
          <cell r="F14162" t="str">
            <v>СТЕКЛО</v>
          </cell>
        </row>
        <row r="14163">
          <cell r="A14163" t="str">
            <v>H8268</v>
          </cell>
          <cell r="B14163" t="str">
            <v>LUMINARC</v>
          </cell>
          <cell r="C14163" t="str">
            <v xml:space="preserve"> Стакан СПРИНГ БРЭЙК ГРЭННИ ПИНК 250мл низкий</v>
          </cell>
          <cell r="D14163" t="str">
            <v xml:space="preserve"> GRANNY/PINK BONBON O/F TUMBLER 25</v>
          </cell>
          <cell r="E14163" t="str">
            <v>Франция</v>
          </cell>
          <cell r="F14163" t="str">
            <v>СТЕКЛО</v>
          </cell>
        </row>
        <row r="14164">
          <cell r="A14164" t="str">
            <v>H8269</v>
          </cell>
          <cell r="B14164" t="str">
            <v>LUMINARC</v>
          </cell>
          <cell r="C14164" t="str">
            <v xml:space="preserve"> Стакан СПРИНГ БРЭЙК МАЛИНА ОКЕАН 250мл низкий</v>
          </cell>
          <cell r="D14164" t="str">
            <v xml:space="preserve"> RAPSBERRY OCEAN BLUE O/F TUMBLER 25</v>
          </cell>
          <cell r="E14164" t="str">
            <v>Франция</v>
          </cell>
          <cell r="F14164" t="str">
            <v>СТЕКЛО</v>
          </cell>
        </row>
        <row r="14165">
          <cell r="A14165" t="str">
            <v>H8333</v>
          </cell>
          <cell r="B14165" t="str">
            <v>LUMINARC</v>
          </cell>
          <cell r="C14165" t="str">
            <v xml:space="preserve"> Стакан ДУОС БЛЮ ТЮРКУАЗ 400мл высокий</v>
          </cell>
          <cell r="D14165" t="str">
            <v xml:space="preserve"> DUOS BLUE TURQUOISE H/B TUMBLER 40</v>
          </cell>
          <cell r="E14165" t="str">
            <v>Франция</v>
          </cell>
          <cell r="F14165" t="str">
            <v>СТЕКЛО</v>
          </cell>
        </row>
        <row r="14166">
          <cell r="A14166" t="str">
            <v>H8334</v>
          </cell>
          <cell r="B14166" t="str">
            <v>LUMINARC</v>
          </cell>
          <cell r="C14166" t="str">
            <v xml:space="preserve"> Стакан ДУОС РЭД ОРАНЖ 400мл высокий</v>
          </cell>
          <cell r="D14166" t="str">
            <v xml:space="preserve"> DUOS RED ORANGE H/B TUMBLER 40</v>
          </cell>
          <cell r="E14166" t="str">
            <v>Франция</v>
          </cell>
          <cell r="F14166" t="str">
            <v>СТЕКЛО</v>
          </cell>
        </row>
        <row r="14167">
          <cell r="A14167" t="str">
            <v>H8335</v>
          </cell>
          <cell r="B14167" t="str">
            <v>LUMINARC</v>
          </cell>
          <cell r="C14167" t="str">
            <v xml:space="preserve"> Стакан ДУОС ГРИН ЙЕЛЛОУ 400мл высокий</v>
          </cell>
          <cell r="D14167" t="str">
            <v xml:space="preserve"> DUOS GREEN YELLOW H/B TUMBLER 40</v>
          </cell>
          <cell r="E14167" t="str">
            <v>Франция</v>
          </cell>
          <cell r="F14167" t="str">
            <v>СТЕКЛО</v>
          </cell>
        </row>
        <row r="14168">
          <cell r="A14168" t="str">
            <v>H8338</v>
          </cell>
          <cell r="B14168" t="str">
            <v>LUMINARC</v>
          </cell>
          <cell r="C14168" t="str">
            <v xml:space="preserve"> Стакан ДУОС РЭД ОРАНЖ 300мл низкий</v>
          </cell>
          <cell r="D14168" t="str">
            <v xml:space="preserve"> DUOS RED ORANGE O/F TUMBLER 30</v>
          </cell>
          <cell r="E14168" t="str">
            <v>Франция</v>
          </cell>
          <cell r="F14168" t="str">
            <v>СТЕКЛО</v>
          </cell>
        </row>
        <row r="14169">
          <cell r="A14169" t="str">
            <v>H8339</v>
          </cell>
          <cell r="B14169" t="str">
            <v>LUMINARC</v>
          </cell>
          <cell r="C14169" t="str">
            <v xml:space="preserve"> Стакан ДУОС ГРИН ЙЕЛЛОУ 300мл низкий</v>
          </cell>
          <cell r="D14169" t="str">
            <v xml:space="preserve"> DUOS GREEN YELLOW O/F TUMBLER 30</v>
          </cell>
          <cell r="E14169" t="str">
            <v>Франция</v>
          </cell>
          <cell r="F14169" t="str">
            <v>СТЕКЛО</v>
          </cell>
        </row>
        <row r="14170">
          <cell r="A14170" t="str">
            <v>H8306</v>
          </cell>
          <cell r="B14170" t="str">
            <v>LUMINARC</v>
          </cell>
          <cell r="C14170" t="str">
            <v xml:space="preserve"> Фужер (бокал) для вина КРЕЙЗИ КОЛОРС БЛЮ 190мл</v>
          </cell>
          <cell r="D14170" t="str">
            <v xml:space="preserve"> CRAZY COLORS BLUE STEMMED GLASS 19</v>
          </cell>
          <cell r="E14170" t="str">
            <v>Франция</v>
          </cell>
          <cell r="F14170" t="str">
            <v>СТЕКЛО</v>
          </cell>
        </row>
        <row r="14171">
          <cell r="A14171" t="str">
            <v>DM9292</v>
          </cell>
          <cell r="B14171" t="str">
            <v>DOMENIK</v>
          </cell>
          <cell r="C14171" t="str">
            <v xml:space="preserve"> Тарелка овальная ENGLISH GARDEN 26см</v>
          </cell>
          <cell r="D14171" t="str">
            <v xml:space="preserve"> ENGLISH GARDEN Oval Platter 26cm / 10 in</v>
          </cell>
          <cell r="E14171" t="str">
            <v>Китай</v>
          </cell>
          <cell r="F14171" t="str">
            <v>ФАРФОР</v>
          </cell>
        </row>
        <row r="14172">
          <cell r="A14172" t="str">
            <v>DM9293</v>
          </cell>
          <cell r="B14172" t="str">
            <v>DOMENIK</v>
          </cell>
          <cell r="C14172" t="str">
            <v xml:space="preserve"> Столовый набор 19 предметов ENGLISH GARDEN</v>
          </cell>
          <cell r="D14172" t="str">
            <v xml:space="preserve"> ENGLISH GARDEN 19pcs Dinner Set</v>
          </cell>
          <cell r="E14172" t="str">
            <v>Китай</v>
          </cell>
          <cell r="F14172" t="str">
            <v>ФАРФОР</v>
          </cell>
        </row>
        <row r="14173">
          <cell r="A14173" t="str">
            <v>DM9294</v>
          </cell>
          <cell r="B14173" t="str">
            <v>DOMENIK</v>
          </cell>
          <cell r="C14173" t="str">
            <v xml:space="preserve"> Чайный набор ENGLISH GARDEN 250мл</v>
          </cell>
          <cell r="D14173" t="str">
            <v xml:space="preserve"> ENGLISH GARDEN 12pcs Cup And Saucer 250ml / 9oz</v>
          </cell>
          <cell r="E14173" t="str">
            <v>Китай</v>
          </cell>
          <cell r="F14173" t="str">
            <v>ФАРФОР</v>
          </cell>
        </row>
        <row r="14174">
          <cell r="A14174" t="str">
            <v>DM9605</v>
          </cell>
          <cell r="B14174" t="str">
            <v>DOMENIK</v>
          </cell>
          <cell r="C14174" t="str">
            <v xml:space="preserve"> Набор столовых приборов 24 предмета BLOOMING</v>
          </cell>
          <cell r="D14174" t="str">
            <v xml:space="preserve"> BLOOMING 24pcs Cutlery Set</v>
          </cell>
          <cell r="E14174" t="str">
            <v>Китай</v>
          </cell>
          <cell r="F14174" t="str">
            <v>НЕРЖАВЕЮЩАЯ СТАЛЬ,ПЛАСТИК</v>
          </cell>
        </row>
        <row r="14175">
          <cell r="A14175" t="str">
            <v>DM9606</v>
          </cell>
          <cell r="B14175" t="str">
            <v>DOMENIK</v>
          </cell>
          <cell r="C14175" t="str">
            <v xml:space="preserve"> Набор столовых приборов 24 предмета CHILI GARLAND</v>
          </cell>
          <cell r="D14175" t="str">
            <v xml:space="preserve"> CHILI GARLAND 24pcs Cutlery Set</v>
          </cell>
          <cell r="E14175" t="str">
            <v>Китай</v>
          </cell>
          <cell r="F14175" t="str">
            <v>НЕРЖАВЕЮЩАЯ СТАЛЬ,ПЛАСТИК</v>
          </cell>
        </row>
        <row r="14176">
          <cell r="A14176" t="str">
            <v>DM2495</v>
          </cell>
          <cell r="B14176" t="str">
            <v>DOMENIK</v>
          </cell>
          <cell r="C14176" t="str">
            <v xml:space="preserve"> Этажерка 2-х ярусная ENGLISH GARDEN</v>
          </cell>
          <cell r="D14176" t="str">
            <v xml:space="preserve"> 2 Layers Cake Plate ENGLISH GARDEN</v>
          </cell>
          <cell r="E14176" t="str">
            <v>Китай</v>
          </cell>
          <cell r="F14176" t="str">
            <v>ФАРФОР</v>
          </cell>
        </row>
        <row r="14177">
          <cell r="A14177" t="str">
            <v>DM9014</v>
          </cell>
          <cell r="B14177" t="str">
            <v>DOMENIK</v>
          </cell>
          <cell r="C14177" t="str">
            <v xml:space="preserve"> Этажерка PARADISE BIRD</v>
          </cell>
          <cell r="D14177" t="str">
            <v xml:space="preserve"> PARADISE BIRD 2 Tier Cake Stand</v>
          </cell>
          <cell r="E14177" t="str">
            <v>Китай</v>
          </cell>
          <cell r="F14177" t="str">
            <v>ФАРФОР</v>
          </cell>
        </row>
        <row r="14178">
          <cell r="A14178" t="str">
            <v>DM9004</v>
          </cell>
          <cell r="B14178" t="str">
            <v>DOMENIK</v>
          </cell>
          <cell r="C14178" t="str">
            <v xml:space="preserve"> Салатник PARADISE BIRD 14см</v>
          </cell>
          <cell r="D14178" t="str">
            <v xml:space="preserve"> "PARADISE BIRD Bowl 14cm / 5.5"""</v>
          </cell>
          <cell r="E14178" t="str">
            <v>Китай</v>
          </cell>
          <cell r="F14178" t="str">
            <v>ФАРФОР</v>
          </cell>
        </row>
        <row r="14179">
          <cell r="A14179" t="str">
            <v>DM9005</v>
          </cell>
          <cell r="B14179" t="str">
            <v>DOMENIK</v>
          </cell>
          <cell r="C14179" t="str">
            <v xml:space="preserve"> Сахарница PARADISE BIRD 10см</v>
          </cell>
          <cell r="D14179" t="str">
            <v xml:space="preserve"> PARADISE BIRD Sugar Bowl</v>
          </cell>
          <cell r="E14179" t="str">
            <v>Китай</v>
          </cell>
          <cell r="F14179" t="str">
            <v>ФАРФОР</v>
          </cell>
        </row>
        <row r="14180">
          <cell r="A14180" t="str">
            <v>DM9006</v>
          </cell>
          <cell r="B14180" t="str">
            <v>DOMENIK</v>
          </cell>
          <cell r="C14180" t="str">
            <v xml:space="preserve"> Салатник PARADISE BIRD 23см</v>
          </cell>
          <cell r="D14180" t="str">
            <v xml:space="preserve"> "PARADISE BIRD Bowl 23cm / 9"""</v>
          </cell>
          <cell r="E14180" t="str">
            <v>Китай</v>
          </cell>
          <cell r="F14180" t="str">
            <v>ФАРФОР</v>
          </cell>
        </row>
        <row r="14181">
          <cell r="A14181" t="str">
            <v>DM9008</v>
          </cell>
          <cell r="B14181" t="str">
            <v>DOMENIK</v>
          </cell>
          <cell r="C14181" t="str">
            <v xml:space="preserve"> Кружка PARADISE BIRD 360мл</v>
          </cell>
          <cell r="D14181" t="str">
            <v xml:space="preserve"> PARADISE BIRD Mug 360ml / 13oz</v>
          </cell>
          <cell r="E14181" t="str">
            <v>Китай</v>
          </cell>
          <cell r="F14181" t="str">
            <v>ФАРФОР</v>
          </cell>
        </row>
        <row r="14182">
          <cell r="A14182" t="str">
            <v>DM9009</v>
          </cell>
          <cell r="B14182" t="str">
            <v>DOMENIK</v>
          </cell>
          <cell r="C14182" t="str">
            <v xml:space="preserve"> Тарелка овальная PARADISE BIRD 31см</v>
          </cell>
          <cell r="D14182" t="str">
            <v xml:space="preserve"> "PARADISE BIRD Oval Platter 31cm / 12"""</v>
          </cell>
          <cell r="E14182" t="str">
            <v>Китай</v>
          </cell>
          <cell r="F14182" t="str">
            <v>ФАРФОР</v>
          </cell>
        </row>
        <row r="14183">
          <cell r="A14183" t="str">
            <v>DM9000</v>
          </cell>
          <cell r="B14183" t="str">
            <v>DOMENIK</v>
          </cell>
          <cell r="C14183" t="str">
            <v xml:space="preserve"> Тарелка обеденная PARADISE BIRD 24.5см</v>
          </cell>
          <cell r="D14183" t="str">
            <v xml:space="preserve"> PARADISE BIRD Dinner Plate 24.5cm/9.5</v>
          </cell>
          <cell r="E14183" t="str">
            <v>Китай</v>
          </cell>
          <cell r="F14183" t="str">
            <v>ФАРФОР</v>
          </cell>
        </row>
        <row r="14184">
          <cell r="A14184" t="str">
            <v>DM9001</v>
          </cell>
          <cell r="B14184" t="str">
            <v>DOMENIK</v>
          </cell>
          <cell r="C14184" t="str">
            <v xml:space="preserve"> Тарелка суповая PARADISE BIRD 21см</v>
          </cell>
          <cell r="D14184" t="str">
            <v xml:space="preserve"> "PARADISE BIRD Soup Plate 21cm / 8"""</v>
          </cell>
          <cell r="E14184" t="str">
            <v>Китай</v>
          </cell>
          <cell r="F14184" t="str">
            <v>ФАРФОР</v>
          </cell>
        </row>
        <row r="14185">
          <cell r="A14185" t="str">
            <v>DM9002</v>
          </cell>
          <cell r="B14185" t="str">
            <v>DOMENIK</v>
          </cell>
          <cell r="C14185" t="str">
            <v xml:space="preserve"> Тарелка десертная PARADISE BIRD 19см</v>
          </cell>
          <cell r="D14185" t="str">
            <v xml:space="preserve"> "PARADISE BIRD Dessert Plate 19cm / 7.5"""</v>
          </cell>
          <cell r="E14185" t="str">
            <v>Китай</v>
          </cell>
          <cell r="F14185" t="str">
            <v>ФАРФОР</v>
          </cell>
        </row>
        <row r="14186">
          <cell r="A14186" t="str">
            <v>DM9082</v>
          </cell>
          <cell r="B14186" t="str">
            <v>DOMENIK</v>
          </cell>
          <cell r="C14186" t="str">
            <v xml:space="preserve"> Тарелка десертная PETAL 19см</v>
          </cell>
          <cell r="D14186" t="str">
            <v xml:space="preserve"> "PETAL Dessert Plate 19cm / 7.5"""</v>
          </cell>
          <cell r="E14186" t="str">
            <v>Китай</v>
          </cell>
          <cell r="F14186" t="str">
            <v>ФАРФОР</v>
          </cell>
        </row>
        <row r="14187">
          <cell r="A14187" t="str">
            <v>DM9070</v>
          </cell>
          <cell r="B14187" t="str">
            <v>DOMENIK</v>
          </cell>
          <cell r="C14187" t="str">
            <v xml:space="preserve"> Тарелка прямоугольная SONATA 26см</v>
          </cell>
          <cell r="D14187" t="str">
            <v xml:space="preserve"> "SONATA Rectangular Platter 26cm / 10"""</v>
          </cell>
          <cell r="E14187" t="str">
            <v>Китай</v>
          </cell>
          <cell r="F14187" t="str">
            <v>ФАРФОР</v>
          </cell>
        </row>
        <row r="14188">
          <cell r="A14188" t="str">
            <v>DM9072</v>
          </cell>
          <cell r="B14188" t="str">
            <v>DOMENIK</v>
          </cell>
          <cell r="C14188" t="str">
            <v xml:space="preserve"> Столовый набор 19 предметов SONATA</v>
          </cell>
          <cell r="D14188" t="str">
            <v xml:space="preserve"> SONATA 19pcs Dinner Set</v>
          </cell>
          <cell r="E14188" t="str">
            <v>Китай</v>
          </cell>
          <cell r="F14188" t="str">
            <v>ФАРФОР</v>
          </cell>
        </row>
        <row r="14189">
          <cell r="A14189" t="str">
            <v>DM9073</v>
          </cell>
          <cell r="B14189" t="str">
            <v>DOMENIK</v>
          </cell>
          <cell r="C14189" t="str">
            <v xml:space="preserve"> Чайный набор SONATA 250мл</v>
          </cell>
          <cell r="D14189" t="str">
            <v xml:space="preserve"> SONATA 12pcs Cup And Saucer 250ml / 9oz</v>
          </cell>
          <cell r="E14189" t="str">
            <v>Китай</v>
          </cell>
          <cell r="F14189" t="str">
            <v>ФАРФОР</v>
          </cell>
        </row>
        <row r="14190">
          <cell r="A14190" t="str">
            <v>DM9080</v>
          </cell>
          <cell r="B14190" t="str">
            <v>DOMENIK</v>
          </cell>
          <cell r="C14190" t="str">
            <v xml:space="preserve"> Тарелка обеденная PETAL 26см</v>
          </cell>
          <cell r="D14190" t="str">
            <v xml:space="preserve"> "PETAL Dinner Plate 26cm / 10"""</v>
          </cell>
          <cell r="E14190" t="str">
            <v>Китай</v>
          </cell>
          <cell r="F14190" t="str">
            <v>ФАРФОР</v>
          </cell>
        </row>
        <row r="14191">
          <cell r="A14191" t="str">
            <v>DM9081</v>
          </cell>
          <cell r="B14191" t="str">
            <v>DOMENIK</v>
          </cell>
          <cell r="C14191" t="str">
            <v xml:space="preserve"> Тарелка суповая PETAL 21см</v>
          </cell>
          <cell r="D14191" t="str">
            <v xml:space="preserve"> "PETAL Soup Plate 21cm / 8"""</v>
          </cell>
          <cell r="E14191" t="str">
            <v>Китай</v>
          </cell>
          <cell r="F14191" t="str">
            <v>ФАРФОР</v>
          </cell>
        </row>
        <row r="14192">
          <cell r="A14192" t="str">
            <v>DM9064</v>
          </cell>
          <cell r="B14192" t="str">
            <v>DOMENIK</v>
          </cell>
          <cell r="C14192" t="str">
            <v xml:space="preserve"> Салатник SONATA 15см</v>
          </cell>
          <cell r="D14192" t="str">
            <v xml:space="preserve"> "SONATA Bowl 15cm / 6"""</v>
          </cell>
          <cell r="E14192" t="str">
            <v>Китай</v>
          </cell>
          <cell r="F14192" t="str">
            <v>ФАРФОР</v>
          </cell>
        </row>
        <row r="14193">
          <cell r="A14193" t="str">
            <v>DM9065</v>
          </cell>
          <cell r="B14193" t="str">
            <v>DOMENIK</v>
          </cell>
          <cell r="C14193" t="str">
            <v xml:space="preserve"> Сахарница SONATA 10см</v>
          </cell>
          <cell r="D14193" t="str">
            <v xml:space="preserve"> SONATA Sugar Bowl</v>
          </cell>
          <cell r="E14193" t="str">
            <v>Китай</v>
          </cell>
          <cell r="F14193" t="str">
            <v>ФАРФОР</v>
          </cell>
        </row>
        <row r="14194">
          <cell r="A14194" t="str">
            <v>DM9066</v>
          </cell>
          <cell r="B14194" t="str">
            <v>DOMENIK</v>
          </cell>
          <cell r="C14194" t="str">
            <v xml:space="preserve"> Салатник SONATA 23см</v>
          </cell>
          <cell r="D14194" t="str">
            <v xml:space="preserve"> "SONATA Bowl 23cm / 9"""</v>
          </cell>
          <cell r="E14194" t="str">
            <v>Китай</v>
          </cell>
          <cell r="F14194" t="str">
            <v>ФАРФОР</v>
          </cell>
        </row>
        <row r="14195">
          <cell r="A14195" t="str">
            <v>DM9068</v>
          </cell>
          <cell r="B14195" t="str">
            <v>DOMENIK</v>
          </cell>
          <cell r="C14195" t="str">
            <v xml:space="preserve"> Кружка SONATA 400мл</v>
          </cell>
          <cell r="D14195" t="str">
            <v xml:space="preserve"> SONATA Mug 400ml / 14oz</v>
          </cell>
          <cell r="E14195" t="str">
            <v>Китай</v>
          </cell>
          <cell r="F14195" t="str">
            <v>ФАРФОР</v>
          </cell>
        </row>
        <row r="14196">
          <cell r="A14196" t="str">
            <v>DM9069</v>
          </cell>
          <cell r="B14196" t="str">
            <v>DOMENIK</v>
          </cell>
          <cell r="C14196" t="str">
            <v xml:space="preserve"> Тарелка прямоугольная SONATA 31см</v>
          </cell>
          <cell r="D14196" t="str">
            <v xml:space="preserve"> "SONATA Rectangular Platter 31cm / 12"""</v>
          </cell>
          <cell r="E14196" t="str">
            <v>Китай</v>
          </cell>
          <cell r="F14196" t="str">
            <v>ФАРФОР</v>
          </cell>
        </row>
        <row r="14197">
          <cell r="A14197" t="str">
            <v>DM9033</v>
          </cell>
          <cell r="B14197" t="str">
            <v>DOMENIK</v>
          </cell>
          <cell r="C14197" t="str">
            <v xml:space="preserve"> Чайный набор BAMBOO 250мл</v>
          </cell>
          <cell r="D14197" t="str">
            <v xml:space="preserve"> BAMBOO 12pcs Cup And Saucer 250ml / 9oz</v>
          </cell>
          <cell r="E14197" t="str">
            <v>Китай</v>
          </cell>
          <cell r="F14197" t="str">
            <v>ФАРФОР</v>
          </cell>
        </row>
        <row r="14198">
          <cell r="A14198" t="str">
            <v>DM9034</v>
          </cell>
          <cell r="B14198" t="str">
            <v>DOMENIK</v>
          </cell>
          <cell r="C14198" t="str">
            <v xml:space="preserve"> Этажерка BAMBOO</v>
          </cell>
          <cell r="D14198" t="str">
            <v xml:space="preserve"> BAMBOO 2 Tier Cake Stand</v>
          </cell>
          <cell r="E14198" t="str">
            <v>Китай</v>
          </cell>
          <cell r="F14198" t="str">
            <v>ФАРФОР</v>
          </cell>
        </row>
        <row r="14199">
          <cell r="A14199" t="str">
            <v>DM9060</v>
          </cell>
          <cell r="B14199" t="str">
            <v>DOMENIK</v>
          </cell>
          <cell r="C14199" t="str">
            <v xml:space="preserve"> Тарелка обеденная SONATA 26см</v>
          </cell>
          <cell r="D14199" t="str">
            <v xml:space="preserve"> "SONATA Dinner Plate 26cm / 10"""</v>
          </cell>
          <cell r="E14199" t="str">
            <v>Китай</v>
          </cell>
          <cell r="F14199" t="str">
            <v>ФАРФОР</v>
          </cell>
        </row>
        <row r="14200">
          <cell r="A14200" t="str">
            <v>DM9061</v>
          </cell>
          <cell r="B14200" t="str">
            <v>DOMENIK</v>
          </cell>
          <cell r="C14200" t="str">
            <v xml:space="preserve"> Тарелка суповая SONATA 21см</v>
          </cell>
          <cell r="D14200" t="str">
            <v xml:space="preserve"> "SONATA Soup Plate 21cm / 8"""</v>
          </cell>
          <cell r="E14200" t="str">
            <v>Китай</v>
          </cell>
          <cell r="F14200" t="str">
            <v>ФАРФОР</v>
          </cell>
        </row>
        <row r="14201">
          <cell r="A14201" t="str">
            <v>DM9062</v>
          </cell>
          <cell r="B14201" t="str">
            <v>DOMENIK</v>
          </cell>
          <cell r="C14201" t="str">
            <v xml:space="preserve"> Тарелка десертная SONATA 19см</v>
          </cell>
          <cell r="D14201" t="str">
            <v xml:space="preserve"> "SONATA Dessert Plate 19cm / 7.5"""</v>
          </cell>
          <cell r="E14201" t="str">
            <v>Китай</v>
          </cell>
          <cell r="F14201" t="str">
            <v>ФАРФОР</v>
          </cell>
        </row>
        <row r="14202">
          <cell r="A14202" t="str">
            <v>DM9031</v>
          </cell>
          <cell r="B14202" t="str">
            <v>DOMENIK</v>
          </cell>
          <cell r="C14202" t="str">
            <v xml:space="preserve"> Столовый набор 16 предметов BAMBOO</v>
          </cell>
          <cell r="D14202" t="str">
            <v xml:space="preserve"> BAMBOO 16pcs Dinner Set</v>
          </cell>
          <cell r="E14202" t="str">
            <v>Китай</v>
          </cell>
          <cell r="F14202" t="str">
            <v>ФАРФОР</v>
          </cell>
        </row>
        <row r="14203">
          <cell r="A14203" t="str">
            <v>DM9032</v>
          </cell>
          <cell r="B14203" t="str">
            <v>DOMENIK</v>
          </cell>
          <cell r="C14203" t="str">
            <v xml:space="preserve"> Столовый набор 19 предметов BAMBOO</v>
          </cell>
          <cell r="D14203" t="str">
            <v xml:space="preserve"> BAMBOO 19pcs Dinner Set</v>
          </cell>
          <cell r="E14203" t="str">
            <v>Китай</v>
          </cell>
          <cell r="F14203" t="str">
            <v>ФАРФОР</v>
          </cell>
        </row>
        <row r="14204">
          <cell r="A14204" t="str">
            <v>DM9602</v>
          </cell>
          <cell r="B14204" t="str">
            <v>DOMENIK</v>
          </cell>
          <cell r="C14204" t="str">
            <v xml:space="preserve"> Набор столовых приборов 24 предмета SONATA</v>
          </cell>
          <cell r="D14204" t="str">
            <v xml:space="preserve"> SONATA 24pcs Table Cutlery Set</v>
          </cell>
          <cell r="E14204" t="str">
            <v>Китай</v>
          </cell>
          <cell r="F14204" t="str">
            <v>НЕРЖАВЕЮЩАЯ СТАЛЬ,ПЛАСТИК</v>
          </cell>
        </row>
        <row r="14205">
          <cell r="A14205" t="str">
            <v>DM9618</v>
          </cell>
          <cell r="B14205" t="str">
            <v>DOMENIK</v>
          </cell>
          <cell r="C14205" t="str">
            <v xml:space="preserve"> Набор столовых приборов 24 предмета MODERN коричневый</v>
          </cell>
          <cell r="D14205" t="str">
            <v xml:space="preserve"> MODERN Brown 24pcs Cutlery Set</v>
          </cell>
          <cell r="E14205" t="str">
            <v>Китай</v>
          </cell>
          <cell r="F14205" t="str">
            <v>НЕРЖАВЕЮЩАЯ СТАЛЬ,ПЛАСТИК</v>
          </cell>
        </row>
        <row r="14206">
          <cell r="A14206" t="str">
            <v>DM9619</v>
          </cell>
          <cell r="B14206" t="str">
            <v>DOMENIK</v>
          </cell>
          <cell r="C14206" t="str">
            <v xml:space="preserve"> Набор столовых приборов 24 предмета MODERN слоновая кость</v>
          </cell>
          <cell r="D14206" t="str">
            <v xml:space="preserve"> MODERN Ivory 24pcs Cutlery Set</v>
          </cell>
          <cell r="E14206" t="str">
            <v>Китай</v>
          </cell>
          <cell r="F14206" t="str">
            <v>НЕРЖАВЕЮЩАЯ СТАЛЬ,ПЛАСТИК</v>
          </cell>
        </row>
        <row r="14207">
          <cell r="A14207" t="str">
            <v>DM9145</v>
          </cell>
          <cell r="B14207" t="str">
            <v>DOMENIK</v>
          </cell>
          <cell r="C14207" t="str">
            <v xml:space="preserve"> Салатник BLOOMING 10см</v>
          </cell>
          <cell r="D14207" t="str">
            <v xml:space="preserve"> BLOOMING Bowl 10cm / 4 in</v>
          </cell>
          <cell r="E14207" t="str">
            <v>Китай</v>
          </cell>
          <cell r="F14207" t="str">
            <v>ФАРФОР</v>
          </cell>
        </row>
        <row r="14208">
          <cell r="A14208" t="str">
            <v>DM9165</v>
          </cell>
          <cell r="B14208" t="str">
            <v>DOMENIK</v>
          </cell>
          <cell r="C14208" t="str">
            <v xml:space="preserve"> Салатник CHILI GARLAND 10см</v>
          </cell>
          <cell r="D14208" t="str">
            <v xml:space="preserve"> CHILI GARLAND Bowl  10cm / 4 in</v>
          </cell>
          <cell r="E14208" t="str">
            <v>Китай</v>
          </cell>
          <cell r="F14208" t="str">
            <v>ФАРФОР</v>
          </cell>
        </row>
        <row r="14209">
          <cell r="A14209" t="str">
            <v>DM9185</v>
          </cell>
          <cell r="B14209" t="str">
            <v>DOMENIK</v>
          </cell>
          <cell r="C14209" t="str">
            <v xml:space="preserve"> Салатник EXOTICA 10см</v>
          </cell>
          <cell r="D14209" t="str">
            <v xml:space="preserve"> EXOTICA Bowl  10cm / 4 in</v>
          </cell>
          <cell r="E14209" t="str">
            <v>Китай</v>
          </cell>
          <cell r="F14209" t="str">
            <v>ФАРФОР</v>
          </cell>
        </row>
        <row r="14210">
          <cell r="A14210" t="str">
            <v>DM9205</v>
          </cell>
          <cell r="B14210" t="str">
            <v>DOMENIK</v>
          </cell>
          <cell r="C14210" t="str">
            <v xml:space="preserve"> Салатник FRUITS BOUQUET 10см</v>
          </cell>
          <cell r="D14210" t="str">
            <v xml:space="preserve"> FRUITS BOUQUET Bowl 10cm / 4 in</v>
          </cell>
          <cell r="E14210" t="str">
            <v>Китай</v>
          </cell>
          <cell r="F14210" t="str">
            <v>ФАРФОР</v>
          </cell>
        </row>
        <row r="14211">
          <cell r="A14211" t="str">
            <v>DM9020</v>
          </cell>
          <cell r="B14211" t="str">
            <v>DOMENIK</v>
          </cell>
          <cell r="C14211" t="str">
            <v xml:space="preserve"> Тарелка обеденная BAMBOO 26см</v>
          </cell>
          <cell r="D14211" t="str">
            <v xml:space="preserve"> "BAMBOO Dinner Plate 26cm / 10"""</v>
          </cell>
          <cell r="E14211" t="str">
            <v>Китай</v>
          </cell>
          <cell r="F14211" t="str">
            <v>ФАРФОР</v>
          </cell>
        </row>
        <row r="14212">
          <cell r="A14212" t="str">
            <v>DM9021</v>
          </cell>
          <cell r="B14212" t="str">
            <v>DOMENIK</v>
          </cell>
          <cell r="C14212" t="str">
            <v xml:space="preserve"> Тарелка суповая BAMBOO 21см</v>
          </cell>
          <cell r="D14212" t="str">
            <v xml:space="preserve"> "BAMBOO Soup Plate 21cm / 8"""</v>
          </cell>
          <cell r="E14212" t="str">
            <v>Китай</v>
          </cell>
          <cell r="F14212" t="str">
            <v>ФАРФОР</v>
          </cell>
        </row>
        <row r="14213">
          <cell r="A14213" t="str">
            <v>DM9022</v>
          </cell>
          <cell r="B14213" t="str">
            <v>DOMENIK</v>
          </cell>
          <cell r="C14213" t="str">
            <v xml:space="preserve"> Тарелка десертная BAMBOO 19см</v>
          </cell>
          <cell r="D14213" t="str">
            <v xml:space="preserve"> "BAMBOO Dessert Plate 19cm / 7.5"""</v>
          </cell>
          <cell r="E14213" t="str">
            <v>Китай</v>
          </cell>
          <cell r="F14213" t="str">
            <v>ФАРФОР</v>
          </cell>
        </row>
        <row r="14214">
          <cell r="A14214" t="str">
            <v>DM9024</v>
          </cell>
          <cell r="B14214" t="str">
            <v>DOMENIK</v>
          </cell>
          <cell r="C14214" t="str">
            <v xml:space="preserve"> Салатник BAMBOO 15см</v>
          </cell>
          <cell r="D14214" t="str">
            <v xml:space="preserve"> "BAMBOO Bowl 15cm / 6"""</v>
          </cell>
          <cell r="E14214" t="str">
            <v>Китай</v>
          </cell>
          <cell r="F14214" t="str">
            <v>ФАРФОР</v>
          </cell>
        </row>
        <row r="14215">
          <cell r="A14215" t="str">
            <v>DM9026</v>
          </cell>
          <cell r="B14215" t="str">
            <v>DOMENIK</v>
          </cell>
          <cell r="C14215" t="str">
            <v xml:space="preserve"> Салатник BAMBOO 23см</v>
          </cell>
          <cell r="D14215" t="str">
            <v xml:space="preserve"> "BAMBOO Bowl 23cm / 9"""</v>
          </cell>
          <cell r="E14215" t="str">
            <v>Китай</v>
          </cell>
          <cell r="F14215" t="str">
            <v>ФАРФОР</v>
          </cell>
        </row>
        <row r="14216">
          <cell r="A14216" t="str">
            <v>DM9100</v>
          </cell>
          <cell r="B14216" t="str">
            <v>DOMENIK</v>
          </cell>
          <cell r="C14216" t="str">
            <v xml:space="preserve"> Тарелка обеденная CARESS MODERN 26см</v>
          </cell>
          <cell r="D14216" t="str">
            <v xml:space="preserve"> "CARESS MODERN Dinner Plate 26cm / 10"""</v>
          </cell>
          <cell r="E14216" t="str">
            <v>Китай</v>
          </cell>
          <cell r="F14216" t="str">
            <v>ФАРФОР</v>
          </cell>
        </row>
        <row r="14217">
          <cell r="A14217" t="str">
            <v>DM9101</v>
          </cell>
          <cell r="B14217" t="str">
            <v>DOMENIK</v>
          </cell>
          <cell r="C14217" t="str">
            <v xml:space="preserve"> Тарелка суповая CARESS MODERN 21см</v>
          </cell>
          <cell r="D14217" t="str">
            <v xml:space="preserve"> "CARESS MODERN Soup Plate 21cm / 8"""</v>
          </cell>
          <cell r="E14217" t="str">
            <v>Китай</v>
          </cell>
          <cell r="F14217" t="str">
            <v>ФАРФОР</v>
          </cell>
        </row>
        <row r="14218">
          <cell r="A14218" t="str">
            <v>DM9102</v>
          </cell>
          <cell r="B14218" t="str">
            <v>DOMENIK</v>
          </cell>
          <cell r="C14218" t="str">
            <v xml:space="preserve"> Тарелка десертная CARESS MODERN 19см</v>
          </cell>
          <cell r="D14218" t="str">
            <v xml:space="preserve"> "CARESS MODERN Dessert Plate 19cm / 7.5"""</v>
          </cell>
          <cell r="E14218" t="str">
            <v>Китай</v>
          </cell>
          <cell r="F14218" t="str">
            <v>ФАРФОР</v>
          </cell>
        </row>
        <row r="14219">
          <cell r="A14219" t="str">
            <v>DM9104</v>
          </cell>
          <cell r="B14219" t="str">
            <v>DOMENIK</v>
          </cell>
          <cell r="C14219" t="str">
            <v xml:space="preserve"> Салатник CARESS MODERN 15см</v>
          </cell>
          <cell r="D14219" t="str">
            <v xml:space="preserve"> "CARESS MODERN Bowl 15cm / 6"""</v>
          </cell>
          <cell r="E14219" t="str">
            <v>Китай</v>
          </cell>
          <cell r="F14219" t="str">
            <v>ФАРФОР</v>
          </cell>
        </row>
        <row r="14220">
          <cell r="A14220" t="str">
            <v>DM9106</v>
          </cell>
          <cell r="B14220" t="str">
            <v>DOMENIK</v>
          </cell>
          <cell r="C14220" t="str">
            <v xml:space="preserve"> Салатник CARESS MODERN 23см</v>
          </cell>
          <cell r="D14220" t="str">
            <v xml:space="preserve"> "CARESS MODERN Bowl 23cm / 9"""</v>
          </cell>
          <cell r="E14220" t="str">
            <v>Китай</v>
          </cell>
          <cell r="F14220" t="str">
            <v>ФАРФОР</v>
          </cell>
        </row>
        <row r="14221">
          <cell r="A14221" t="str">
            <v>DM9225</v>
          </cell>
          <cell r="B14221" t="str">
            <v>DOMENIK</v>
          </cell>
          <cell r="C14221" t="str">
            <v xml:space="preserve"> Салатник BOUDOIR 10см</v>
          </cell>
          <cell r="D14221" t="str">
            <v xml:space="preserve"> BOUDOIR Bowl 10cm / 4 in</v>
          </cell>
          <cell r="E14221" t="str">
            <v>Китай</v>
          </cell>
          <cell r="F14221" t="str">
            <v>ФАРФОР</v>
          </cell>
        </row>
        <row r="14222">
          <cell r="A14222" t="str">
            <v>DM9245</v>
          </cell>
          <cell r="B14222" t="str">
            <v>DOMENIK</v>
          </cell>
          <cell r="C14222" t="str">
            <v xml:space="preserve"> Салатник LAVENDER BLADE 10см</v>
          </cell>
          <cell r="D14222" t="str">
            <v xml:space="preserve"> LAVENDER BLADE 10cm / 4 in</v>
          </cell>
          <cell r="E14222" t="str">
            <v>Китай</v>
          </cell>
          <cell r="F14222" t="str">
            <v>ФАРФОР</v>
          </cell>
        </row>
        <row r="14223">
          <cell r="A14223" t="str">
            <v>DM9265</v>
          </cell>
          <cell r="B14223" t="str">
            <v>DOMENIK</v>
          </cell>
          <cell r="C14223" t="str">
            <v xml:space="preserve"> Салатник ONCE UPON A TIME 10см</v>
          </cell>
          <cell r="D14223" t="str">
            <v xml:space="preserve"> ONCE UPON A TIME 10cm / 4 in</v>
          </cell>
          <cell r="E14223" t="str">
            <v>Китай</v>
          </cell>
          <cell r="F14223" t="str">
            <v>ФАРФОР</v>
          </cell>
        </row>
        <row r="14224">
          <cell r="A14224" t="str">
            <v>DM9285</v>
          </cell>
          <cell r="B14224" t="str">
            <v>DOMENIK</v>
          </cell>
          <cell r="C14224" t="str">
            <v xml:space="preserve"> Салатник ENGLISH GARDEN 10см</v>
          </cell>
          <cell r="D14224" t="str">
            <v xml:space="preserve"> ENGLISH GARDEN 10cm / 4 in</v>
          </cell>
          <cell r="E14224" t="str">
            <v>Китай</v>
          </cell>
          <cell r="F14224" t="str">
            <v>ФАРФОР</v>
          </cell>
        </row>
        <row r="14225">
          <cell r="A14225" t="str">
            <v>DM9157</v>
          </cell>
          <cell r="B14225" t="str">
            <v>DOMENIK</v>
          </cell>
          <cell r="C14225" t="str">
            <v xml:space="preserve"> Этажерка 2-х ярусная BLOOMING</v>
          </cell>
          <cell r="D14225" t="str">
            <v xml:space="preserve"> BLOOMING 2 Tier Cake Stand</v>
          </cell>
          <cell r="E14225" t="str">
            <v>Китай</v>
          </cell>
          <cell r="F14225" t="str">
            <v>ФАРФОР</v>
          </cell>
        </row>
        <row r="14226">
          <cell r="A14226" t="str">
            <v>DM9177</v>
          </cell>
          <cell r="B14226" t="str">
            <v>DOMENIK</v>
          </cell>
          <cell r="C14226" t="str">
            <v xml:space="preserve"> Этажерка 2-х ярусная CHILI GARLAND</v>
          </cell>
          <cell r="D14226" t="str">
            <v xml:space="preserve"> CHILI GARLAND 2 Tier Cake Stand</v>
          </cell>
          <cell r="E14226" t="str">
            <v>Китай</v>
          </cell>
          <cell r="F14226" t="str">
            <v>ФАРФОР</v>
          </cell>
        </row>
        <row r="14227">
          <cell r="A14227" t="str">
            <v>DM9197</v>
          </cell>
          <cell r="B14227" t="str">
            <v>DOMENIK</v>
          </cell>
          <cell r="C14227" t="str">
            <v xml:space="preserve"> Этажерка EXOTICA</v>
          </cell>
          <cell r="D14227" t="str">
            <v xml:space="preserve"> EXOTICA 2 Tier Cake Stand</v>
          </cell>
          <cell r="E14227" t="str">
            <v>Китай</v>
          </cell>
          <cell r="F14227" t="str">
            <v>ФАРФОР</v>
          </cell>
        </row>
        <row r="14228">
          <cell r="A14228" t="str">
            <v>DM9217</v>
          </cell>
          <cell r="B14228" t="str">
            <v>DOMENIK</v>
          </cell>
          <cell r="C14228" t="str">
            <v xml:space="preserve"> Этажерка 2-х ярусная FRUITS BOUQUET</v>
          </cell>
          <cell r="D14228" t="str">
            <v xml:space="preserve"> FRUITS BOUQUET 2 Tier Cake Stand</v>
          </cell>
          <cell r="E14228" t="str">
            <v>Китай</v>
          </cell>
          <cell r="F14228" t="str">
            <v>ФАРФОР</v>
          </cell>
        </row>
        <row r="14229">
          <cell r="A14229" t="str">
            <v>DM9237</v>
          </cell>
          <cell r="B14229" t="str">
            <v>DOMENIK</v>
          </cell>
          <cell r="C14229" t="str">
            <v xml:space="preserve"> Этажерка 2-х ярусная BOUDOIR</v>
          </cell>
          <cell r="D14229" t="str">
            <v xml:space="preserve"> BOUDOIR 2 Tier Cake Stand</v>
          </cell>
          <cell r="E14229" t="str">
            <v>Китай</v>
          </cell>
          <cell r="F14229" t="str">
            <v>ФАРФОР</v>
          </cell>
        </row>
        <row r="14230">
          <cell r="A14230" t="str">
            <v>DM9257</v>
          </cell>
          <cell r="B14230" t="str">
            <v>DOMENIK</v>
          </cell>
          <cell r="C14230" t="str">
            <v xml:space="preserve"> Этажерка 2-х ярусная LAVENDER BLADE</v>
          </cell>
          <cell r="D14230" t="str">
            <v xml:space="preserve"> LAVENDER BLADE 2 Tier Cake Stand</v>
          </cell>
          <cell r="E14230" t="str">
            <v>Китай</v>
          </cell>
          <cell r="F14230" t="str">
            <v>ФАРФОР</v>
          </cell>
        </row>
        <row r="14231">
          <cell r="A14231" t="str">
            <v>DM9277</v>
          </cell>
          <cell r="B14231" t="str">
            <v>DOMENIK</v>
          </cell>
          <cell r="C14231" t="str">
            <v xml:space="preserve"> Этажерка 2-х ярусная ONCE UPON A TIME</v>
          </cell>
          <cell r="D14231" t="str">
            <v xml:space="preserve"> ONCE UPON A TIME 2 Tier Cake Stand</v>
          </cell>
          <cell r="E14231" t="str">
            <v>Китай</v>
          </cell>
          <cell r="F14231" t="str">
            <v>ФАРФОР</v>
          </cell>
        </row>
        <row r="14232">
          <cell r="A14232" t="str">
            <v>DM9297</v>
          </cell>
          <cell r="B14232" t="str">
            <v>DOMENIK</v>
          </cell>
          <cell r="C14232" t="str">
            <v xml:space="preserve"> Этажерка 2-х ярусная ENGLISH GARDEN</v>
          </cell>
          <cell r="D14232" t="str">
            <v xml:space="preserve"> ENGLISH GARDEN 2 Tier Cake Stand</v>
          </cell>
          <cell r="E14232" t="str">
            <v>Китай</v>
          </cell>
          <cell r="F14232" t="str">
            <v>ФАРФОР</v>
          </cell>
        </row>
        <row r="14233">
          <cell r="A14233" t="str">
            <v>DM9604</v>
          </cell>
          <cell r="B14233" t="str">
            <v>DOMENIK</v>
          </cell>
          <cell r="C14233" t="str">
            <v xml:space="preserve"> Набор столовых приборов 24 предмета CARESS MODERN</v>
          </cell>
          <cell r="D14233" t="str">
            <v xml:space="preserve"> CARESS MODERN 24pcs Cutlery Set</v>
          </cell>
          <cell r="E14233" t="str">
            <v>Китай</v>
          </cell>
          <cell r="F14233" t="str">
            <v>НЕРЖАВЕЮЩАЯ СТАЛЬ,ПЛАСТИК</v>
          </cell>
        </row>
        <row r="14234">
          <cell r="A14234" t="str">
            <v>DM9108</v>
          </cell>
          <cell r="B14234" t="str">
            <v>DOMENIK</v>
          </cell>
          <cell r="C14234" t="str">
            <v xml:space="preserve"> Кружка CARESS MODERN 400мл</v>
          </cell>
          <cell r="D14234" t="str">
            <v xml:space="preserve"> CARESS MODERN Mug 400ml / 14oz</v>
          </cell>
          <cell r="E14234" t="str">
            <v>Китай</v>
          </cell>
          <cell r="F14234" t="str">
            <v>ФАРФОР</v>
          </cell>
        </row>
        <row r="14235">
          <cell r="A14235" t="str">
            <v>DM9109</v>
          </cell>
          <cell r="B14235" t="str">
            <v>DOMENIK</v>
          </cell>
          <cell r="C14235" t="str">
            <v xml:space="preserve"> Тарелка прямоугольная CARESS MODERN 31см</v>
          </cell>
          <cell r="D14235" t="str">
            <v xml:space="preserve"> "CARESS MODERN Rectangular Platter 31cm / 12"""</v>
          </cell>
          <cell r="E14235" t="str">
            <v>Китай</v>
          </cell>
          <cell r="F14235" t="str">
            <v>ФАРФОР</v>
          </cell>
        </row>
        <row r="14236">
          <cell r="A14236" t="str">
            <v>DM9110</v>
          </cell>
          <cell r="B14236" t="str">
            <v>DOMENIK</v>
          </cell>
          <cell r="C14236" t="str">
            <v xml:space="preserve"> Тарелка прямоугольная CARESS MODERN 26см</v>
          </cell>
          <cell r="D14236" t="str">
            <v xml:space="preserve"> "CARESS MODERN Rectangular Platter 26cm / 10"""</v>
          </cell>
          <cell r="E14236" t="str">
            <v>Китай</v>
          </cell>
          <cell r="F14236" t="str">
            <v>ФАРФОР</v>
          </cell>
        </row>
        <row r="14237">
          <cell r="A14237" t="str">
            <v>DM9112</v>
          </cell>
          <cell r="B14237" t="str">
            <v>DOMENIK</v>
          </cell>
          <cell r="C14237" t="str">
            <v xml:space="preserve"> Столовый набор 19 предметов CARESS MODERN</v>
          </cell>
          <cell r="D14237" t="str">
            <v xml:space="preserve"> CARESS MODERN 19pcs Dinner Set</v>
          </cell>
          <cell r="E14237" t="str">
            <v>Китай</v>
          </cell>
          <cell r="F14237" t="str">
            <v>ФАРФОР</v>
          </cell>
        </row>
        <row r="14238">
          <cell r="A14238" t="str">
            <v>DM9113</v>
          </cell>
          <cell r="B14238" t="str">
            <v>DOMENIK</v>
          </cell>
          <cell r="C14238" t="str">
            <v xml:space="preserve"> Чайный набор CARESS MODERN 250мл</v>
          </cell>
          <cell r="D14238" t="str">
            <v xml:space="preserve"> CARESS MODERN 12pcs Cup And Saucer 250ml / 9oz</v>
          </cell>
          <cell r="E14238" t="str">
            <v>Китай</v>
          </cell>
          <cell r="F14238" t="str">
            <v>ФАРФОР</v>
          </cell>
        </row>
        <row r="14239">
          <cell r="A14239" t="str">
            <v>DM9040</v>
          </cell>
          <cell r="B14239" t="str">
            <v>DOMENIK</v>
          </cell>
          <cell r="C14239" t="str">
            <v xml:space="preserve"> Тарелка обеденная PAPILLON 26см</v>
          </cell>
          <cell r="D14239" t="str">
            <v xml:space="preserve"> "PAPILLON Dinner Plate 26cm / 10"""</v>
          </cell>
          <cell r="E14239" t="str">
            <v>Китай</v>
          </cell>
          <cell r="F14239" t="str">
            <v>ФАРФОР</v>
          </cell>
        </row>
        <row r="14240">
          <cell r="A14240" t="str">
            <v>DM9041</v>
          </cell>
          <cell r="B14240" t="str">
            <v>DOMENIK</v>
          </cell>
          <cell r="C14240" t="str">
            <v xml:space="preserve"> Тарелка суповая PAPILLON 21см</v>
          </cell>
          <cell r="D14240" t="str">
            <v xml:space="preserve"> "PAPILLON Soup Plate 21cm / 8"""</v>
          </cell>
          <cell r="E14240" t="str">
            <v>Китай</v>
          </cell>
          <cell r="F14240" t="str">
            <v>ФАРФОР</v>
          </cell>
        </row>
        <row r="14241">
          <cell r="A14241" t="str">
            <v>DM9042</v>
          </cell>
          <cell r="B14241" t="str">
            <v>DOMENIK</v>
          </cell>
          <cell r="C14241" t="str">
            <v xml:space="preserve"> Тарелка десертная PAPILLON 19см</v>
          </cell>
          <cell r="D14241" t="str">
            <v xml:space="preserve"> "PAPILLON Dessert Plate 19cm / 7.5"""</v>
          </cell>
          <cell r="E14241" t="str">
            <v>Китай</v>
          </cell>
          <cell r="F14241" t="str">
            <v>ФАРФОР</v>
          </cell>
        </row>
        <row r="14242">
          <cell r="A14242" t="str">
            <v>DM9105</v>
          </cell>
          <cell r="B14242" t="str">
            <v>DOMENIK</v>
          </cell>
          <cell r="C14242" t="str">
            <v xml:space="preserve"> Сахарница CARESS MODERN 10см</v>
          </cell>
          <cell r="D14242" t="str">
            <v xml:space="preserve"> CARESS MODERN Sugar Bowl</v>
          </cell>
          <cell r="E14242" t="str">
            <v>Китай</v>
          </cell>
          <cell r="F14242" t="str">
            <v>ФАРФОР</v>
          </cell>
        </row>
        <row r="14243">
          <cell r="A14243" t="str">
            <v>DM9114</v>
          </cell>
          <cell r="B14243" t="str">
            <v>DOMENIK</v>
          </cell>
          <cell r="C14243" t="str">
            <v xml:space="preserve"> Этажерка CARESS MODERN</v>
          </cell>
          <cell r="D14243" t="str">
            <v xml:space="preserve"> CARESS MODERN 2 Tier Cake Stand</v>
          </cell>
          <cell r="E14243" t="str">
            <v>Китай</v>
          </cell>
          <cell r="F14243" t="str">
            <v>ФАРФОР</v>
          </cell>
        </row>
        <row r="14244">
          <cell r="A14244" t="str">
            <v>DM9088</v>
          </cell>
          <cell r="B14244" t="str">
            <v>DOMENIK</v>
          </cell>
          <cell r="C14244" t="str">
            <v xml:space="preserve"> Кружка PETAL 400мл</v>
          </cell>
          <cell r="D14244" t="str">
            <v xml:space="preserve"> PETAL Mug 400ml / 14oz</v>
          </cell>
          <cell r="E14244" t="str">
            <v>Китай</v>
          </cell>
          <cell r="F14244" t="str">
            <v>ФАРФОР</v>
          </cell>
        </row>
        <row r="14245">
          <cell r="A14245" t="str">
            <v>DM9089</v>
          </cell>
          <cell r="B14245" t="str">
            <v>DOMENIK</v>
          </cell>
          <cell r="C14245" t="str">
            <v xml:space="preserve"> Тарелка прямоугольная PETAL 31см</v>
          </cell>
          <cell r="D14245" t="str">
            <v xml:space="preserve"> "PETAL Rectangular Platter 31cm / 12"""</v>
          </cell>
          <cell r="E14245" t="str">
            <v>Китай</v>
          </cell>
          <cell r="F14245" t="str">
            <v>ФАРФОР</v>
          </cell>
        </row>
        <row r="14246">
          <cell r="A14246" t="str">
            <v>DM9090</v>
          </cell>
          <cell r="B14246" t="str">
            <v>DOMENIK</v>
          </cell>
          <cell r="C14246" t="str">
            <v xml:space="preserve"> Тарелка прямоугольная PETAL 26см</v>
          </cell>
          <cell r="D14246" t="str">
            <v xml:space="preserve"> "PETAL Rectangular Platter 26cm / 10"""</v>
          </cell>
          <cell r="E14246" t="str">
            <v>Китай</v>
          </cell>
          <cell r="F14246" t="str">
            <v>ФАРФОР</v>
          </cell>
        </row>
        <row r="14247">
          <cell r="A14247" t="str">
            <v>DM9092</v>
          </cell>
          <cell r="B14247" t="str">
            <v>DOMENIK</v>
          </cell>
          <cell r="C14247" t="str">
            <v xml:space="preserve"> Столовый набор 19 предметов PETAL</v>
          </cell>
          <cell r="D14247" t="str">
            <v xml:space="preserve"> PETAL 19pcs Dinner Set</v>
          </cell>
          <cell r="E14247" t="str">
            <v>Китай</v>
          </cell>
          <cell r="F14247" t="str">
            <v>ФАРФОР</v>
          </cell>
        </row>
        <row r="14248">
          <cell r="A14248" t="str">
            <v>DM9093</v>
          </cell>
          <cell r="B14248" t="str">
            <v>DOMENIK</v>
          </cell>
          <cell r="C14248" t="str">
            <v xml:space="preserve"> Чайный набор PETAL 250мл</v>
          </cell>
          <cell r="D14248" t="str">
            <v xml:space="preserve"> PETAL 12pcs Cup And Saucer 250ml / 9oz</v>
          </cell>
          <cell r="E14248" t="str">
            <v>Китай</v>
          </cell>
          <cell r="F14248" t="str">
            <v>ФАРФОР</v>
          </cell>
        </row>
        <row r="14249">
          <cell r="A14249" t="str">
            <v>DM9084</v>
          </cell>
          <cell r="B14249" t="str">
            <v>DOMENIK</v>
          </cell>
          <cell r="C14249" t="str">
            <v xml:space="preserve"> Салатник PETAL 15см</v>
          </cell>
          <cell r="D14249" t="str">
            <v xml:space="preserve"> "PETAL Bowl 15cm / 6"""</v>
          </cell>
          <cell r="E14249" t="str">
            <v>Китай</v>
          </cell>
          <cell r="F14249" t="str">
            <v>ФАРФОР</v>
          </cell>
        </row>
        <row r="14250">
          <cell r="A14250" t="str">
            <v>DM9085</v>
          </cell>
          <cell r="B14250" t="str">
            <v>DOMENIK</v>
          </cell>
          <cell r="C14250" t="str">
            <v xml:space="preserve"> Сахарница PETAL 10см</v>
          </cell>
          <cell r="D14250" t="str">
            <v xml:space="preserve"> PETAL Sugar Bowl</v>
          </cell>
          <cell r="E14250" t="str">
            <v>Китай</v>
          </cell>
          <cell r="F14250" t="str">
            <v>ФАРФОР</v>
          </cell>
        </row>
        <row r="14251">
          <cell r="A14251" t="str">
            <v>DM9086</v>
          </cell>
          <cell r="B14251" t="str">
            <v>DOMENIK</v>
          </cell>
          <cell r="C14251" t="str">
            <v xml:space="preserve"> Салатник PETAL 23см</v>
          </cell>
          <cell r="D14251" t="str">
            <v xml:space="preserve"> "PETAL Bowl 23cm / 9"""</v>
          </cell>
          <cell r="E14251" t="str">
            <v>Китай</v>
          </cell>
          <cell r="F14251" t="str">
            <v>ФАРФОР</v>
          </cell>
        </row>
        <row r="14252">
          <cell r="A14252" t="str">
            <v>DM9052</v>
          </cell>
          <cell r="B14252" t="str">
            <v>DOMENIK</v>
          </cell>
          <cell r="C14252" t="str">
            <v xml:space="preserve"> Столовый набор 19 предметов PAPILLON</v>
          </cell>
          <cell r="D14252" t="str">
            <v xml:space="preserve"> PAPILLON 19pcs Dinner Set</v>
          </cell>
          <cell r="E14252" t="str">
            <v>Китай</v>
          </cell>
          <cell r="F14252" t="str">
            <v>ФАРФОР</v>
          </cell>
        </row>
        <row r="14253">
          <cell r="A14253" t="str">
            <v>DM9053</v>
          </cell>
          <cell r="B14253" t="str">
            <v>DOMENIK</v>
          </cell>
          <cell r="C14253" t="str">
            <v xml:space="preserve"> Чайный набор PAPILLON 250мл</v>
          </cell>
          <cell r="D14253" t="str">
            <v xml:space="preserve"> PAPILLON 12pcs Cup And Saucer 250ml / 9oz</v>
          </cell>
          <cell r="E14253" t="str">
            <v>Китай</v>
          </cell>
          <cell r="F14253" t="str">
            <v>ФАРФОР</v>
          </cell>
        </row>
        <row r="14254">
          <cell r="A14254" t="str">
            <v>DM9045</v>
          </cell>
          <cell r="B14254" t="str">
            <v>DOMENIK</v>
          </cell>
          <cell r="C14254" t="str">
            <v xml:space="preserve"> Сахарница PAPILLON 10см</v>
          </cell>
          <cell r="D14254" t="str">
            <v xml:space="preserve"> PAPILLON Sugar Bowl</v>
          </cell>
          <cell r="E14254" t="str">
            <v>Китай</v>
          </cell>
          <cell r="F14254" t="str">
            <v>ФАРФОР</v>
          </cell>
        </row>
        <row r="14255">
          <cell r="A14255" t="str">
            <v>DM9046</v>
          </cell>
          <cell r="B14255" t="str">
            <v>DOMENIK</v>
          </cell>
          <cell r="C14255" t="str">
            <v xml:space="preserve"> Салатник PAPILLON 23см</v>
          </cell>
          <cell r="D14255" t="str">
            <v xml:space="preserve"> "PAPILLON Bowl 23cm / 9"""</v>
          </cell>
          <cell r="E14255" t="str">
            <v>Китай</v>
          </cell>
          <cell r="F14255" t="str">
            <v>ФАРФОР</v>
          </cell>
        </row>
        <row r="14256">
          <cell r="A14256" t="str">
            <v>DM9048</v>
          </cell>
          <cell r="B14256" t="str">
            <v>DOMENIK</v>
          </cell>
          <cell r="C14256" t="str">
            <v xml:space="preserve"> Кружка PAPILLON 300мл</v>
          </cell>
          <cell r="D14256" t="str">
            <v xml:space="preserve"> PAPILLON Mug 300ml / 14oz</v>
          </cell>
          <cell r="E14256" t="str">
            <v>Китай</v>
          </cell>
          <cell r="F14256" t="str">
            <v>ФАРФОР</v>
          </cell>
        </row>
        <row r="14257">
          <cell r="A14257" t="str">
            <v>DM9049</v>
          </cell>
          <cell r="B14257" t="str">
            <v>DOMENIK</v>
          </cell>
          <cell r="C14257" t="str">
            <v xml:space="preserve"> Тарелка прямоугольная PAPILLON 31см</v>
          </cell>
          <cell r="D14257" t="str">
            <v xml:space="preserve"> "PAPILLON Rectangular Platter 31cm / 12"""</v>
          </cell>
          <cell r="E14257" t="str">
            <v>Китай</v>
          </cell>
          <cell r="F14257" t="str">
            <v>ФАРФОР</v>
          </cell>
        </row>
        <row r="14258">
          <cell r="A14258" t="str">
            <v>DM9050</v>
          </cell>
          <cell r="B14258" t="str">
            <v>DOMENIK</v>
          </cell>
          <cell r="C14258" t="str">
            <v xml:space="preserve"> Тарелка прямоугольная PAPILLON 26см</v>
          </cell>
          <cell r="D14258" t="str">
            <v xml:space="preserve"> "PAPILLON Rectangular Platter 26cm / 10"""</v>
          </cell>
          <cell r="E14258" t="str">
            <v>Китай</v>
          </cell>
          <cell r="F14258" t="str">
            <v>ФАРФОР</v>
          </cell>
        </row>
        <row r="14259">
          <cell r="A14259" t="str">
            <v>DM9025</v>
          </cell>
          <cell r="B14259" t="str">
            <v>DOMENIK</v>
          </cell>
          <cell r="C14259" t="str">
            <v xml:space="preserve"> Сахарница BAMBOO 10см</v>
          </cell>
          <cell r="D14259" t="str">
            <v xml:space="preserve"> BAMBOO Sugar Bowl</v>
          </cell>
          <cell r="E14259" t="str">
            <v>Китай</v>
          </cell>
          <cell r="F14259" t="str">
            <v>ФАРФОР</v>
          </cell>
        </row>
        <row r="14260">
          <cell r="A14260" t="str">
            <v>DM9028</v>
          </cell>
          <cell r="B14260" t="str">
            <v>DOMENIK</v>
          </cell>
          <cell r="C14260" t="str">
            <v xml:space="preserve"> Кружка BAMBOO 400мл</v>
          </cell>
          <cell r="D14260" t="str">
            <v xml:space="preserve"> BAMBOO Mug 400ml / 14oz</v>
          </cell>
          <cell r="E14260" t="str">
            <v>Китай</v>
          </cell>
          <cell r="F14260" t="str">
            <v>ФАРФОР</v>
          </cell>
        </row>
        <row r="14261">
          <cell r="A14261" t="str">
            <v>DM9029</v>
          </cell>
          <cell r="B14261" t="str">
            <v>DOMENIK</v>
          </cell>
          <cell r="C14261" t="str">
            <v xml:space="preserve"> Тарелка прямоугольная BAMBOO 31см</v>
          </cell>
          <cell r="D14261" t="str">
            <v xml:space="preserve"> "BAMBOO Rectangular Platter 31cm / 12"""</v>
          </cell>
          <cell r="E14261" t="str">
            <v>Китай</v>
          </cell>
          <cell r="F14261" t="str">
            <v>ФАРФОР</v>
          </cell>
        </row>
        <row r="14262">
          <cell r="A14262" t="str">
            <v>DM9030</v>
          </cell>
          <cell r="B14262" t="str">
            <v>DOMENIK</v>
          </cell>
          <cell r="C14262" t="str">
            <v xml:space="preserve"> Тарелка прямоугольная BAMBOO 26см</v>
          </cell>
          <cell r="D14262" t="str">
            <v xml:space="preserve"> "BAMBOO Rectangular Platter 26cm / 10"""</v>
          </cell>
          <cell r="E14262" t="str">
            <v>Китай</v>
          </cell>
          <cell r="F14262" t="str">
            <v>ФАРФОР</v>
          </cell>
        </row>
        <row r="14263">
          <cell r="A14263" t="str">
            <v>DM9044</v>
          </cell>
          <cell r="B14263" t="str">
            <v>DOMENIK</v>
          </cell>
          <cell r="C14263" t="str">
            <v xml:space="preserve"> Салатник PAPILLON 15см</v>
          </cell>
          <cell r="D14263" t="str">
            <v xml:space="preserve"> "PAPILLON Bowl 15cm / 6"""</v>
          </cell>
          <cell r="E14263" t="str">
            <v>Китай</v>
          </cell>
          <cell r="F14263" t="str">
            <v>ФАРФОР</v>
          </cell>
        </row>
        <row r="14264">
          <cell r="A14264" t="str">
            <v>DM9010</v>
          </cell>
          <cell r="B14264" t="str">
            <v>DOMENIK</v>
          </cell>
          <cell r="C14264" t="str">
            <v xml:space="preserve"> Тарелка овальная PARADISE BIRD 26см</v>
          </cell>
          <cell r="D14264" t="str">
            <v xml:space="preserve"> "PARADISE BIRD Oval Platter 26cm / 10"""</v>
          </cell>
          <cell r="E14264" t="str">
            <v>Китай</v>
          </cell>
          <cell r="F14264" t="str">
            <v>ФАРФОР</v>
          </cell>
        </row>
        <row r="14265">
          <cell r="A14265" t="str">
            <v>DM9011</v>
          </cell>
          <cell r="B14265" t="str">
            <v>DOMENIK</v>
          </cell>
          <cell r="C14265" t="str">
            <v xml:space="preserve"> Столовый набор 16 предметов PARADISE BIRD</v>
          </cell>
          <cell r="D14265" t="str">
            <v xml:space="preserve"> PARADISE BIRD 16pcs Dinner Set</v>
          </cell>
          <cell r="E14265" t="str">
            <v>Китай</v>
          </cell>
          <cell r="F14265" t="str">
            <v>ФАРФОР</v>
          </cell>
        </row>
        <row r="14266">
          <cell r="A14266" t="str">
            <v>DM9012</v>
          </cell>
          <cell r="B14266" t="str">
            <v>DOMENIK</v>
          </cell>
          <cell r="C14266" t="str">
            <v xml:space="preserve"> Столовый набор 19 предметов PARADISE BIRD</v>
          </cell>
          <cell r="D14266" t="str">
            <v xml:space="preserve"> PARADISE BIRD 19pcs Dinner Set</v>
          </cell>
          <cell r="E14266" t="str">
            <v>Китай</v>
          </cell>
          <cell r="F14266" t="str">
            <v>ФАРФОР</v>
          </cell>
        </row>
        <row r="14267">
          <cell r="A14267" t="str">
            <v>DM9013</v>
          </cell>
          <cell r="B14267" t="str">
            <v>DOMENIK</v>
          </cell>
          <cell r="C14267" t="str">
            <v xml:space="preserve"> Чайный набор PARADISE BIRD 250мл</v>
          </cell>
          <cell r="D14267" t="str">
            <v xml:space="preserve"> PARADISE BIRD 12pcs Cup And Saucer 250ml / 9oz</v>
          </cell>
          <cell r="E14267" t="str">
            <v>Китай</v>
          </cell>
          <cell r="F14267" t="str">
            <v>ФАРФОР</v>
          </cell>
        </row>
        <row r="14268">
          <cell r="A14268" t="str">
            <v>DM9660</v>
          </cell>
          <cell r="B14268" t="str">
            <v>DOMENIK</v>
          </cell>
          <cell r="C14268" t="str">
            <v xml:space="preserve"> Вилка столовая FLEUR 3шт</v>
          </cell>
          <cell r="D14268" t="str">
            <v xml:space="preserve"> FLEUR 3pcs Table Fork 3mm Set</v>
          </cell>
          <cell r="E14268" t="str">
            <v>Китай</v>
          </cell>
          <cell r="F14268" t="str">
            <v>НЕРЖАВЕЮЩАЯ СТАЛЬ</v>
          </cell>
        </row>
        <row r="14269">
          <cell r="A14269" t="str">
            <v>DM9616</v>
          </cell>
          <cell r="B14269" t="str">
            <v>DOMENIK</v>
          </cell>
          <cell r="C14269" t="str">
            <v xml:space="preserve"> Набор столовых приборов 24 предмета BARTON черный</v>
          </cell>
          <cell r="D14269" t="str">
            <v xml:space="preserve"> BARTON Black 24pcs Cutlery Set</v>
          </cell>
          <cell r="E14269" t="str">
            <v>Китай</v>
          </cell>
          <cell r="F14269" t="str">
            <v>НЕРЖАВЕЮЩАЯ СТАЛЬ,ПЛАСТИК</v>
          </cell>
        </row>
        <row r="14270">
          <cell r="A14270" t="str">
            <v>DM9620</v>
          </cell>
          <cell r="B14270" t="str">
            <v>DOMENIK</v>
          </cell>
          <cell r="C14270" t="str">
            <v xml:space="preserve"> Набор столовых приборов 24 предмета CLASSIC белый</v>
          </cell>
          <cell r="D14270" t="str">
            <v xml:space="preserve"> CLASSIC White 24pcs Cutlery Set</v>
          </cell>
          <cell r="E14270" t="str">
            <v>Китай</v>
          </cell>
          <cell r="F14270" t="str">
            <v>НЕРЖАВЕЮЩАЯ СТАЛЬ,ПЛАСТИК</v>
          </cell>
        </row>
        <row r="14271">
          <cell r="A14271" t="str">
            <v>DM9621</v>
          </cell>
          <cell r="B14271" t="str">
            <v>DOMENIK</v>
          </cell>
          <cell r="C14271" t="str">
            <v xml:space="preserve"> Набор детских столовых приборов 4 предмета OCEAN FRIENDS</v>
          </cell>
          <cell r="D14271" t="str">
            <v xml:space="preserve"> OCEAN FRIENDS 4 pcs children cutlery set</v>
          </cell>
          <cell r="E14271" t="str">
            <v>Китай</v>
          </cell>
          <cell r="F14271" t="str">
            <v>НЕРЖАВЕЮЩАЯ СТАЛЬ</v>
          </cell>
        </row>
        <row r="14272">
          <cell r="A14272" t="str">
            <v>DM9622</v>
          </cell>
          <cell r="B14272" t="str">
            <v>DOMENIK</v>
          </cell>
          <cell r="C14272" t="str">
            <v xml:space="preserve"> Набор детских столовых приборов 4 предмета CHEERY ELF</v>
          </cell>
          <cell r="D14272" t="str">
            <v xml:space="preserve"> CHEERY ELF 4 pcs children cutlery set</v>
          </cell>
          <cell r="E14272" t="str">
            <v>Китай</v>
          </cell>
          <cell r="F14272" t="str">
            <v>НЕРЖАВЕЮЩАЯ СТАЛЬ</v>
          </cell>
        </row>
        <row r="14273">
          <cell r="A14273" t="str">
            <v>DM9623</v>
          </cell>
          <cell r="B14273" t="str">
            <v>DOMENIK</v>
          </cell>
          <cell r="C14273" t="str">
            <v xml:space="preserve"> Набор детских столовых приборов 4 предмета FLOWER FAIRY</v>
          </cell>
          <cell r="D14273" t="str">
            <v xml:space="preserve"> FLOWER FAIRY 4 pcs children cutlery set</v>
          </cell>
          <cell r="E14273" t="str">
            <v>Китай</v>
          </cell>
          <cell r="F14273" t="str">
            <v>НЕРЖАВЕЮЩАЯ СТАЛЬ</v>
          </cell>
        </row>
        <row r="14274">
          <cell r="A14274" t="str">
            <v>DM9600</v>
          </cell>
          <cell r="B14274" t="str">
            <v>DOMENIK</v>
          </cell>
          <cell r="C14274" t="str">
            <v xml:space="preserve"> Набор столовых приборов 16 предметов PARADISE BIRD с декором</v>
          </cell>
          <cell r="D14274" t="str">
            <v xml:space="preserve"> PARADISE BIRD 16pcs Table Cutlery Set</v>
          </cell>
          <cell r="E14274" t="str">
            <v>Китай</v>
          </cell>
          <cell r="F14274" t="str">
            <v>НЕРЖАВЕЮЩАЯ СТАЛЬ,ПЛАСТИК</v>
          </cell>
        </row>
        <row r="14275">
          <cell r="A14275" t="str">
            <v>DM9601</v>
          </cell>
          <cell r="B14275" t="str">
            <v>DOMENIK</v>
          </cell>
          <cell r="C14275" t="str">
            <v xml:space="preserve"> Набор столовых приборов 16 предметов BAMBOO с декором</v>
          </cell>
          <cell r="D14275" t="str">
            <v xml:space="preserve"> BAMBOO 16pcs Table Cutlery Set</v>
          </cell>
          <cell r="E14275" t="str">
            <v>Китай</v>
          </cell>
          <cell r="F14275" t="str">
            <v>НЕРЖАВЕЮЩАЯ СТАЛЬ,ПЛАСТИК</v>
          </cell>
        </row>
        <row r="14276">
          <cell r="A14276" t="str">
            <v>DM9603</v>
          </cell>
          <cell r="B14276" t="str">
            <v>DOMENIK</v>
          </cell>
          <cell r="C14276" t="str">
            <v xml:space="preserve"> Набор столовых приборов 24 предмета PETAL</v>
          </cell>
          <cell r="D14276" t="str">
            <v xml:space="preserve"> PETAL 24pcs Cutlery Set</v>
          </cell>
          <cell r="E14276" t="str">
            <v>Китай</v>
          </cell>
          <cell r="F14276" t="str">
            <v>НЕРЖАВЕЮЩАЯ СТАЛЬ,ПЛАСТИК</v>
          </cell>
        </row>
        <row r="14277">
          <cell r="A14277" t="str">
            <v>DM9624</v>
          </cell>
          <cell r="B14277" t="str">
            <v>DOMENIK</v>
          </cell>
          <cell r="C14277" t="str">
            <v xml:space="preserve"> Набор столовых приборов 24 предмета CHILI GARLAND</v>
          </cell>
          <cell r="D14277" t="str">
            <v xml:space="preserve"> CHILI GARLAND 24pcs Cutlery Set</v>
          </cell>
          <cell r="E14277" t="str">
            <v>Китай</v>
          </cell>
          <cell r="F14277" t="str">
            <v>НЕРЖАВЕЮЩАЯ СТАЛЬ,ПЛАСТИК</v>
          </cell>
        </row>
        <row r="14278">
          <cell r="A14278" t="str">
            <v>DM9625</v>
          </cell>
          <cell r="B14278" t="str">
            <v>DOMENIK</v>
          </cell>
          <cell r="C14278" t="str">
            <v xml:space="preserve"> Набор столовых приборов 24 предмета BOUDOIR с декором</v>
          </cell>
          <cell r="D14278" t="str">
            <v xml:space="preserve"> BOUDOIR 24pcs Cutlery Set</v>
          </cell>
          <cell r="E14278" t="str">
            <v>Китай</v>
          </cell>
          <cell r="F14278" t="str">
            <v>НЕРЖАВЕЮЩАЯ СТАЛЬ,ПЛАСТИК</v>
          </cell>
        </row>
        <row r="14279">
          <cell r="A14279" t="str">
            <v>DM9626</v>
          </cell>
          <cell r="B14279" t="str">
            <v>DOMENIK</v>
          </cell>
          <cell r="C14279" t="str">
            <v xml:space="preserve"> Набор столовых приборов 24 предмета LAVENDER BLADE с декором</v>
          </cell>
          <cell r="D14279" t="str">
            <v xml:space="preserve"> LAVENDER BLADE 24pcs Cutlery Set</v>
          </cell>
          <cell r="E14279" t="str">
            <v>Китай</v>
          </cell>
          <cell r="F14279" t="str">
            <v>НЕРЖАВЕЮЩАЯ СТАЛЬ,ПЛАСТИК</v>
          </cell>
        </row>
        <row r="14280">
          <cell r="A14280" t="str">
            <v>DM9627</v>
          </cell>
          <cell r="B14280" t="str">
            <v>DOMENIK</v>
          </cell>
          <cell r="C14280" t="str">
            <v xml:space="preserve"> Набор столовых приборов 24 предмета ONCE UPON A TIME с декором</v>
          </cell>
          <cell r="D14280" t="str">
            <v xml:space="preserve"> ONCE UPON A TIME 24pcs Cutlery Set</v>
          </cell>
          <cell r="E14280" t="str">
            <v>Китай</v>
          </cell>
          <cell r="F14280" t="str">
            <v>НЕРЖАВЕЮЩАЯ СТАЛЬ,ПЛАСТИК</v>
          </cell>
        </row>
        <row r="14281">
          <cell r="A14281" t="str">
            <v>DM9556</v>
          </cell>
          <cell r="B14281" t="str">
            <v>DOMENIK</v>
          </cell>
          <cell r="C14281" t="str">
            <v xml:space="preserve"> Кружка CHEERY ELF 270мл</v>
          </cell>
          <cell r="D14281" t="str">
            <v xml:space="preserve"> CHEERY ELF Mug 270ml / 10oz</v>
          </cell>
          <cell r="E14281" t="str">
            <v>Китай</v>
          </cell>
          <cell r="F14281" t="str">
            <v>ФАРФОР</v>
          </cell>
        </row>
        <row r="14282">
          <cell r="A14282" t="str">
            <v>DM9557</v>
          </cell>
          <cell r="B14282" t="str">
            <v>DOMENIK</v>
          </cell>
          <cell r="C14282" t="str">
            <v xml:space="preserve"> Детский набор 3 предмета CHEERY ELF</v>
          </cell>
          <cell r="D14282" t="str">
            <v xml:space="preserve"> CHEERY ELF 3 pcs Children Set</v>
          </cell>
          <cell r="E14282" t="str">
            <v>Китай</v>
          </cell>
          <cell r="F14282" t="str">
            <v>ФАРФОР</v>
          </cell>
        </row>
        <row r="14283">
          <cell r="A14283" t="str">
            <v>DM9155</v>
          </cell>
          <cell r="B14283" t="str">
            <v>DOMENIK</v>
          </cell>
          <cell r="C14283" t="str">
            <v xml:space="preserve"> Кофейный набор BLOOMING 95мл</v>
          </cell>
          <cell r="D14283" t="str">
            <v xml:space="preserve"> BLOOMING 12pcs Cup And Saucer 95ml / 3.3oz</v>
          </cell>
          <cell r="E14283" t="str">
            <v>Китай</v>
          </cell>
          <cell r="F14283" t="str">
            <v>ФАРФОР</v>
          </cell>
        </row>
        <row r="14284">
          <cell r="A14284" t="str">
            <v>DM9175</v>
          </cell>
          <cell r="B14284" t="str">
            <v>DOMENIK</v>
          </cell>
          <cell r="C14284" t="str">
            <v xml:space="preserve"> Кофейный набор CHILI GARLAND 95мл</v>
          </cell>
          <cell r="D14284" t="str">
            <v xml:space="preserve"> CHILI GARLAND 12pcs Cup And Saucer 95ml / 3.3oz</v>
          </cell>
          <cell r="E14284" t="str">
            <v>Китай</v>
          </cell>
          <cell r="F14284" t="str">
            <v>ФАРФОР</v>
          </cell>
        </row>
        <row r="14285">
          <cell r="A14285" t="str">
            <v>DM9195</v>
          </cell>
          <cell r="B14285" t="str">
            <v>DOMENIK</v>
          </cell>
          <cell r="C14285" t="str">
            <v xml:space="preserve"> Кофейный набор EXOTICA 95мл</v>
          </cell>
          <cell r="D14285" t="str">
            <v xml:space="preserve"> EXOTICA 12pcs Cup And Saucer 95ml / 3.3oz</v>
          </cell>
          <cell r="E14285" t="str">
            <v>Китай</v>
          </cell>
          <cell r="F14285" t="str">
            <v>ФАРФОР</v>
          </cell>
        </row>
        <row r="14286">
          <cell r="A14286" t="str">
            <v>DM9215</v>
          </cell>
          <cell r="B14286" t="str">
            <v>DOMENIK</v>
          </cell>
          <cell r="C14286" t="str">
            <v xml:space="preserve"> Кофейный набор FRUITS BOUQUET 95мл</v>
          </cell>
          <cell r="D14286" t="str">
            <v xml:space="preserve"> FRUITS BOUQUET 12pcs Cup And Saucer 95ml / 3.3oz</v>
          </cell>
          <cell r="E14286" t="str">
            <v>Китай</v>
          </cell>
          <cell r="F14286" t="str">
            <v>ФАРФОР</v>
          </cell>
        </row>
        <row r="14287">
          <cell r="A14287" t="str">
            <v>DM9235</v>
          </cell>
          <cell r="B14287" t="str">
            <v>DOMENIK</v>
          </cell>
          <cell r="C14287" t="str">
            <v xml:space="preserve"> Кофейный набор BOUDOIR 95мл</v>
          </cell>
          <cell r="D14287" t="str">
            <v xml:space="preserve"> BOUDOIR 12pcs Cup And Saucer 95ml / 3.3oz</v>
          </cell>
          <cell r="E14287" t="str">
            <v>Китай</v>
          </cell>
          <cell r="F14287" t="str">
            <v>ФАРФОР</v>
          </cell>
        </row>
        <row r="14288">
          <cell r="A14288" t="str">
            <v>DM9255</v>
          </cell>
          <cell r="B14288" t="str">
            <v>DOMENIK</v>
          </cell>
          <cell r="C14288" t="str">
            <v xml:space="preserve"> Кофейный набор LAVENDER BLADE 95мл</v>
          </cell>
          <cell r="D14288" t="str">
            <v xml:space="preserve"> LAVENDER BLADE 12pcs Cup And Saucer 95ml / 3.3oz</v>
          </cell>
          <cell r="E14288" t="str">
            <v>Китай</v>
          </cell>
          <cell r="F14288" t="str">
            <v>ФАРФОР</v>
          </cell>
        </row>
        <row r="14289">
          <cell r="A14289" t="str">
            <v>DM9275</v>
          </cell>
          <cell r="B14289" t="str">
            <v>DOMENIK</v>
          </cell>
          <cell r="C14289" t="str">
            <v xml:space="preserve"> Кофейный набор ONCE UPON A TIME 95мл</v>
          </cell>
          <cell r="D14289" t="str">
            <v xml:space="preserve"> ONCE UPON A TIME 12pcs Cup And Saucer 95ml / 3.3oz</v>
          </cell>
          <cell r="E14289" t="str">
            <v>Китай</v>
          </cell>
          <cell r="F14289" t="str">
            <v>ФАРФОР</v>
          </cell>
        </row>
        <row r="14290">
          <cell r="A14290" t="str">
            <v>DM9295</v>
          </cell>
          <cell r="B14290" t="str">
            <v>DOMENIK</v>
          </cell>
          <cell r="C14290" t="str">
            <v xml:space="preserve"> Кофейный набор ENGLISH GARDEN 95мл</v>
          </cell>
          <cell r="D14290" t="str">
            <v xml:space="preserve"> ENGLISH GARDEN 12pcs Cup And Saucer 95ml / 3.3oz</v>
          </cell>
          <cell r="E14290" t="str">
            <v>Китай</v>
          </cell>
          <cell r="F14290" t="str">
            <v>ФАРФОР</v>
          </cell>
        </row>
        <row r="14291">
          <cell r="A14291" t="str">
            <v>DM9558</v>
          </cell>
          <cell r="B14291" t="str">
            <v>DOMENIK</v>
          </cell>
          <cell r="C14291" t="str">
            <v xml:space="preserve"> Тарелка десертная OCEAN FRIENDS 19см</v>
          </cell>
          <cell r="D14291" t="str">
            <v xml:space="preserve"> OCEAN FRIENDS Dessert Plate 19cm / 7.5'</v>
          </cell>
          <cell r="E14291" t="str">
            <v>Китай</v>
          </cell>
          <cell r="F14291" t="str">
            <v>ФАРФОР</v>
          </cell>
        </row>
        <row r="14292">
          <cell r="A14292" t="str">
            <v>DM9559</v>
          </cell>
          <cell r="B14292" t="str">
            <v>DOMENIK</v>
          </cell>
          <cell r="C14292" t="str">
            <v xml:space="preserve"> Салатник OCEAN FRIENDS 16см</v>
          </cell>
          <cell r="D14292" t="str">
            <v xml:space="preserve"> "OCEAN FRIENDS Bowl 16cm / 6"""</v>
          </cell>
          <cell r="E14292" t="str">
            <v>Китай</v>
          </cell>
          <cell r="F14292" t="str">
            <v>ФАРФОР</v>
          </cell>
        </row>
        <row r="14293">
          <cell r="A14293" t="str">
            <v>DM9560</v>
          </cell>
          <cell r="B14293" t="str">
            <v>DOMENIK</v>
          </cell>
          <cell r="C14293" t="str">
            <v xml:space="preserve"> Кружка OCEAN FRIENDS 270мл</v>
          </cell>
          <cell r="D14293" t="str">
            <v xml:space="preserve"> OCEAN FRIENDS Mug 270ml / 10oz</v>
          </cell>
          <cell r="E14293" t="str">
            <v>Китай</v>
          </cell>
          <cell r="F14293" t="str">
            <v>ФАРФОР</v>
          </cell>
        </row>
        <row r="14294">
          <cell r="A14294" t="str">
            <v>DM9149</v>
          </cell>
          <cell r="B14294" t="str">
            <v>DOMENIK</v>
          </cell>
          <cell r="C14294" t="str">
            <v xml:space="preserve"> Соусник BLOOMING 170мл</v>
          </cell>
          <cell r="D14294" t="str">
            <v xml:space="preserve"> BLOOMING Creamer 170ml / 6oz</v>
          </cell>
          <cell r="E14294" t="str">
            <v>Китай</v>
          </cell>
          <cell r="F14294" t="str">
            <v>ФАРФОР</v>
          </cell>
        </row>
        <row r="14295">
          <cell r="A14295" t="str">
            <v>DM9169</v>
          </cell>
          <cell r="B14295" t="str">
            <v>DOMENIK</v>
          </cell>
          <cell r="C14295" t="str">
            <v xml:space="preserve"> Соусник CHILI GARLAND 170мл</v>
          </cell>
          <cell r="D14295" t="str">
            <v xml:space="preserve"> CHILI GARLAND Creamer 170ml / 6oz</v>
          </cell>
          <cell r="E14295" t="str">
            <v>Китай</v>
          </cell>
          <cell r="F14295" t="str">
            <v>ФАРФОР</v>
          </cell>
        </row>
        <row r="14296">
          <cell r="A14296" t="str">
            <v>DM9189</v>
          </cell>
          <cell r="B14296" t="str">
            <v>DOMENIK</v>
          </cell>
          <cell r="C14296" t="str">
            <v xml:space="preserve"> Соусник EXOTICA 170мл</v>
          </cell>
          <cell r="D14296" t="str">
            <v xml:space="preserve"> EXOTICA Creamer 170ml / 6oz</v>
          </cell>
          <cell r="E14296" t="str">
            <v>Китай</v>
          </cell>
          <cell r="F14296" t="str">
            <v>ФАРФОР</v>
          </cell>
        </row>
        <row r="14297">
          <cell r="A14297" t="str">
            <v>DM9209</v>
          </cell>
          <cell r="B14297" t="str">
            <v>DOMENIK</v>
          </cell>
          <cell r="C14297" t="str">
            <v xml:space="preserve"> Соусник FRUITS BOUQUET 170мл</v>
          </cell>
          <cell r="D14297" t="str">
            <v xml:space="preserve"> FRUITS BOUQUET Creamer 170ml / 6oz</v>
          </cell>
          <cell r="E14297" t="str">
            <v>Китай</v>
          </cell>
          <cell r="F14297" t="str">
            <v>ФАРФОР</v>
          </cell>
        </row>
        <row r="14298">
          <cell r="A14298" t="str">
            <v>DM9561</v>
          </cell>
          <cell r="B14298" t="str">
            <v>DOMENIK</v>
          </cell>
          <cell r="C14298" t="str">
            <v xml:space="preserve"> Детский набор 3 предмета OCEAN FRIENDS</v>
          </cell>
          <cell r="D14298" t="str">
            <v xml:space="preserve"> OCEAN FRIENDS 3 pcs Children Set</v>
          </cell>
          <cell r="E14298" t="str">
            <v>Китай</v>
          </cell>
          <cell r="F14298" t="str">
            <v>ФАРФОР</v>
          </cell>
        </row>
        <row r="14299">
          <cell r="A14299" t="str">
            <v>DM9229</v>
          </cell>
          <cell r="B14299" t="str">
            <v>DOMENIK</v>
          </cell>
          <cell r="C14299" t="str">
            <v xml:space="preserve"> Соусник BOUDOIR 170мл</v>
          </cell>
          <cell r="D14299" t="str">
            <v xml:space="preserve"> BOUDOIR Creamer 170ml / 6oz</v>
          </cell>
          <cell r="E14299" t="str">
            <v>Китай</v>
          </cell>
          <cell r="F14299" t="str">
            <v>ФАРФОР</v>
          </cell>
        </row>
        <row r="14300">
          <cell r="A14300" t="str">
            <v>DM9249</v>
          </cell>
          <cell r="B14300" t="str">
            <v>DOMENIK</v>
          </cell>
          <cell r="C14300" t="str">
            <v xml:space="preserve"> Соусник LAVENDER BLADE 170мл</v>
          </cell>
          <cell r="D14300" t="str">
            <v xml:space="preserve"> LAVENDER BLADE Creamer 170ml / 6oz</v>
          </cell>
          <cell r="E14300" t="str">
            <v>Китай</v>
          </cell>
          <cell r="F14300" t="str">
            <v>ФАРФОР</v>
          </cell>
        </row>
        <row r="14301">
          <cell r="A14301" t="str">
            <v>DM9269</v>
          </cell>
          <cell r="B14301" t="str">
            <v>DOMENIK</v>
          </cell>
          <cell r="C14301" t="str">
            <v xml:space="preserve"> Соусник ONCE UPON A TIME 170мл</v>
          </cell>
          <cell r="D14301" t="str">
            <v xml:space="preserve"> ONCE UPON A TIME Creamer 170ml / 6oz</v>
          </cell>
          <cell r="E14301" t="str">
            <v>Китай</v>
          </cell>
          <cell r="F14301" t="str">
            <v>ФАРФОР</v>
          </cell>
        </row>
        <row r="14302">
          <cell r="A14302" t="str">
            <v>DM9289</v>
          </cell>
          <cell r="B14302" t="str">
            <v>DOMENIK</v>
          </cell>
          <cell r="C14302" t="str">
            <v xml:space="preserve"> Соусник ENGLISH GARDEN 170мл</v>
          </cell>
          <cell r="D14302" t="str">
            <v xml:space="preserve"> ENGLISH GARDEN Creamer 170ml / 6oz</v>
          </cell>
          <cell r="E14302" t="str">
            <v>Китай</v>
          </cell>
          <cell r="F14302" t="str">
            <v>ФАРФОР</v>
          </cell>
        </row>
        <row r="14303">
          <cell r="A14303" t="str">
            <v>DM9555</v>
          </cell>
          <cell r="B14303" t="str">
            <v>DOMENIK</v>
          </cell>
          <cell r="C14303" t="str">
            <v xml:space="preserve"> Салатник CHEERY ELF 16см</v>
          </cell>
          <cell r="D14303" t="str">
            <v xml:space="preserve"> "CHEERY ELF Bowl 16cm / 6"""</v>
          </cell>
          <cell r="E14303" t="str">
            <v>Китай</v>
          </cell>
          <cell r="F14303" t="str">
            <v>ФАРФОР</v>
          </cell>
        </row>
        <row r="14304">
          <cell r="A14304" t="str">
            <v>DM9806</v>
          </cell>
          <cell r="B14304" t="str">
            <v>DOMENIK</v>
          </cell>
          <cell r="C14304" t="str">
            <v xml:space="preserve"> Мат на стол ONCE UPON A TIME 38см</v>
          </cell>
          <cell r="D14304" t="str">
            <v xml:space="preserve"> ONCE UPON A TIME Table mat 38cm / 15 in</v>
          </cell>
          <cell r="E14304" t="str">
            <v>Китай</v>
          </cell>
          <cell r="F14304" t="str">
            <v>ПОЛИПРОПИЛЕН</v>
          </cell>
        </row>
        <row r="14305">
          <cell r="A14305" t="str">
            <v>DM9807</v>
          </cell>
          <cell r="B14305" t="str">
            <v>DOMENIK</v>
          </cell>
          <cell r="C14305" t="str">
            <v xml:space="preserve"> Мат на стол ENGLISH GARDEN 38см</v>
          </cell>
          <cell r="D14305" t="str">
            <v xml:space="preserve"> ENGLISH GARDEN Table mat 38cm / 15 in</v>
          </cell>
          <cell r="E14305" t="str">
            <v>Китай</v>
          </cell>
          <cell r="F14305" t="str">
            <v>ПОЛИПРОПИЛЕН</v>
          </cell>
        </row>
        <row r="14306">
          <cell r="A14306" t="str">
            <v>DM9850</v>
          </cell>
          <cell r="B14306" t="str">
            <v>DOMENIK</v>
          </cell>
          <cell r="C14306" t="str">
            <v xml:space="preserve"> Поднос BLOOMING 47х32см</v>
          </cell>
          <cell r="D14306" t="str">
            <v xml:space="preserve"> BLOOMING Tray 47х32cm / 18.5x13 in</v>
          </cell>
          <cell r="E14306" t="str">
            <v>Китай</v>
          </cell>
          <cell r="F14306" t="str">
            <v>ПОЛИПРОПИЛЕН</v>
          </cell>
        </row>
        <row r="14307">
          <cell r="A14307" t="str">
            <v>DM9550</v>
          </cell>
          <cell r="B14307" t="str">
            <v>DOMENIK</v>
          </cell>
          <cell r="C14307" t="str">
            <v xml:space="preserve"> Тарелка десертная FLOWER FAIRY 19см</v>
          </cell>
          <cell r="D14307" t="str">
            <v xml:space="preserve"> "FLOWER FAIRY Dessert Plate 19cm / 7.5"""</v>
          </cell>
          <cell r="E14307" t="str">
            <v>Китай</v>
          </cell>
          <cell r="F14307" t="str">
            <v>ФАРФОР</v>
          </cell>
        </row>
        <row r="14308">
          <cell r="A14308" t="str">
            <v>DM9551</v>
          </cell>
          <cell r="B14308" t="str">
            <v>DOMENIK</v>
          </cell>
          <cell r="C14308" t="str">
            <v xml:space="preserve"> Салатник FLOWER FAIRY 16см</v>
          </cell>
          <cell r="D14308" t="str">
            <v xml:space="preserve"> "FLOWER FAIRY Bowl 16cm / 6"""</v>
          </cell>
          <cell r="E14308" t="str">
            <v>Китай</v>
          </cell>
          <cell r="F14308" t="str">
            <v>ФАРФОР</v>
          </cell>
        </row>
        <row r="14309">
          <cell r="A14309" t="str">
            <v>DM9552</v>
          </cell>
          <cell r="B14309" t="str">
            <v>DOMENIK</v>
          </cell>
          <cell r="C14309" t="str">
            <v xml:space="preserve"> Кружка FLOWER FAIRY 270мл</v>
          </cell>
          <cell r="D14309" t="str">
            <v xml:space="preserve"> FLOWER FAIRY Mug 270ml / 10oz</v>
          </cell>
          <cell r="E14309" t="str">
            <v>Китай</v>
          </cell>
          <cell r="F14309" t="str">
            <v>ФАРФОР</v>
          </cell>
        </row>
        <row r="14310">
          <cell r="A14310" t="str">
            <v>DM9553</v>
          </cell>
          <cell r="B14310" t="str">
            <v>DOMENIK</v>
          </cell>
          <cell r="C14310" t="str">
            <v xml:space="preserve"> Детский набор 3 предмета FLOWER FAIRY</v>
          </cell>
          <cell r="D14310" t="str">
            <v xml:space="preserve"> FLOWER FAIRY 3 pcs Children Set</v>
          </cell>
          <cell r="E14310" t="str">
            <v>Китай</v>
          </cell>
          <cell r="F14310" t="str">
            <v>ФАРФОР</v>
          </cell>
        </row>
        <row r="14311">
          <cell r="A14311" t="str">
            <v>DM9554</v>
          </cell>
          <cell r="B14311" t="str">
            <v>DOMENIK</v>
          </cell>
          <cell r="C14311" t="str">
            <v xml:space="preserve"> Тарелка десертная CHEERY ELF 19см</v>
          </cell>
          <cell r="D14311" t="str">
            <v xml:space="preserve"> "CHEERY ELF Dessert Plate 19cm / 7.5"""</v>
          </cell>
          <cell r="E14311" t="str">
            <v>Китай</v>
          </cell>
          <cell r="F14311" t="str">
            <v>ФАРФОР</v>
          </cell>
        </row>
        <row r="14312">
          <cell r="A14312" t="str">
            <v>DM9278</v>
          </cell>
          <cell r="B14312" t="str">
            <v>DOMENIK</v>
          </cell>
          <cell r="C14312" t="str">
            <v xml:space="preserve"> Набор для завтрака на две персоны 16 предметов ONCE UPON A TIME</v>
          </cell>
          <cell r="D14312" t="str">
            <v xml:space="preserve"> ONCE UPON A TIME 16pcs Breakfast Set</v>
          </cell>
          <cell r="E14312" t="str">
            <v>Китай</v>
          </cell>
          <cell r="F14312" t="str">
            <v>ФАРФОР,ПОЛИПРОПИЛЕН,НЕРЖАВЕЮЩА</v>
          </cell>
        </row>
        <row r="14313">
          <cell r="A14313" t="str">
            <v>DM9298</v>
          </cell>
          <cell r="B14313" t="str">
            <v>DOMENIK</v>
          </cell>
          <cell r="C14313" t="str">
            <v xml:space="preserve"> Набор для завтрака на две персоны 16 предметов ENGLISH GARDEN</v>
          </cell>
          <cell r="D14313" t="str">
            <v xml:space="preserve"> ENGLISH GARDEN 16pcs Breakfast Set</v>
          </cell>
          <cell r="E14313" t="str">
            <v>Китай</v>
          </cell>
          <cell r="F14313" t="str">
            <v>ФАРФОР,ПОЛИПРОПИЛЕН, НЕРЖАВЕЮ</v>
          </cell>
        </row>
        <row r="14314">
          <cell r="A14314" t="str">
            <v>DM9851</v>
          </cell>
          <cell r="B14314" t="str">
            <v>DOMENIK</v>
          </cell>
          <cell r="C14314" t="str">
            <v xml:space="preserve"> Поднос CHILI GARLAND 41х19см</v>
          </cell>
          <cell r="D14314" t="str">
            <v xml:space="preserve"> CHILI GARLAND Tray 41х19cm / 16x7.5 in</v>
          </cell>
          <cell r="E14314" t="str">
            <v>Китай</v>
          </cell>
          <cell r="F14314" t="str">
            <v>ПОЛИПРОПИЛЕН</v>
          </cell>
        </row>
        <row r="14315">
          <cell r="A14315" t="str">
            <v>DM9852</v>
          </cell>
          <cell r="B14315" t="str">
            <v>DOMENIK</v>
          </cell>
          <cell r="C14315" t="str">
            <v xml:space="preserve"> Поднос EXOTICA 38х27см</v>
          </cell>
          <cell r="D14315" t="str">
            <v xml:space="preserve"> EXOTICA Tray 38х27cm / 15x10.5 in</v>
          </cell>
          <cell r="E14315" t="str">
            <v>Китай</v>
          </cell>
          <cell r="F14315" t="str">
            <v>ПОЛИПРОПИЛЕН</v>
          </cell>
        </row>
        <row r="14316">
          <cell r="A14316" t="str">
            <v>DM9853</v>
          </cell>
          <cell r="B14316" t="str">
            <v>DOMENIK</v>
          </cell>
          <cell r="C14316" t="str">
            <v xml:space="preserve"> Поднос FRUITS BOUQUET 44х31см</v>
          </cell>
          <cell r="D14316" t="str">
            <v xml:space="preserve"> FRUITS BOUQUET Tray 44х31cm / 17x12 in</v>
          </cell>
          <cell r="E14316" t="str">
            <v>Китай</v>
          </cell>
          <cell r="F14316" t="str">
            <v>ПОЛИПРОПИЛЕН</v>
          </cell>
        </row>
        <row r="14317">
          <cell r="A14317" t="str">
            <v>DM9854</v>
          </cell>
          <cell r="B14317" t="str">
            <v>DOMENIK</v>
          </cell>
          <cell r="C14317" t="str">
            <v xml:space="preserve"> Поднос BOUDOIR 47х32см</v>
          </cell>
          <cell r="D14317" t="str">
            <v xml:space="preserve"> BOUDOIR Tray 47х32cm / 18.5x13 in</v>
          </cell>
          <cell r="E14317" t="str">
            <v>Китай</v>
          </cell>
          <cell r="F14317" t="str">
            <v>ПОЛИПРОПИЛЕН</v>
          </cell>
        </row>
        <row r="14318">
          <cell r="A14318" t="str">
            <v>DM9855</v>
          </cell>
          <cell r="B14318" t="str">
            <v>DOMENIK</v>
          </cell>
          <cell r="C14318" t="str">
            <v xml:space="preserve"> Поднос LAVENDER BLADE 47х32см</v>
          </cell>
          <cell r="D14318" t="str">
            <v xml:space="preserve"> LAVENDER BLADE Tray 47х32cm / 18.5x13 in</v>
          </cell>
          <cell r="E14318" t="str">
            <v>Китай</v>
          </cell>
          <cell r="F14318" t="str">
            <v>ПОЛИПРОПИЛЕН</v>
          </cell>
        </row>
        <row r="14319">
          <cell r="A14319" t="str">
            <v>DM9800</v>
          </cell>
          <cell r="B14319" t="str">
            <v>DOMENIK</v>
          </cell>
          <cell r="C14319" t="str">
            <v xml:space="preserve"> Мат на стол BLOOMING 38см</v>
          </cell>
          <cell r="D14319" t="str">
            <v xml:space="preserve"> BLOOMING Table mat 38cm / 15 in</v>
          </cell>
          <cell r="E14319" t="str">
            <v>Китай</v>
          </cell>
          <cell r="F14319" t="str">
            <v>ПОЛИПРОПИЛЕН</v>
          </cell>
        </row>
        <row r="14320">
          <cell r="A14320" t="str">
            <v>DM9801</v>
          </cell>
          <cell r="B14320" t="str">
            <v>DOMENIK</v>
          </cell>
          <cell r="C14320" t="str">
            <v xml:space="preserve"> Мат на стол CHILI GARLAND 38см</v>
          </cell>
          <cell r="D14320" t="str">
            <v xml:space="preserve"> CHILI GARLAND Table mat 38cm / 15 in</v>
          </cell>
          <cell r="E14320" t="str">
            <v>Китай</v>
          </cell>
          <cell r="F14320" t="str">
            <v>ПОЛИПРОПИЛЕН</v>
          </cell>
        </row>
        <row r="14321">
          <cell r="A14321" t="str">
            <v>DM9875</v>
          </cell>
          <cell r="B14321" t="str">
            <v>DOMENIK</v>
          </cell>
          <cell r="C14321" t="str">
            <v xml:space="preserve"> Набор бокалов 2 предмета 350мл BLOOMING</v>
          </cell>
          <cell r="D14321" t="str">
            <v xml:space="preserve"> BLOOMING 2pcs Stemmed Glass 350ml / 12oz</v>
          </cell>
          <cell r="E14321" t="str">
            <v>Китай</v>
          </cell>
          <cell r="F14321" t="str">
            <v>СТЕКЛО</v>
          </cell>
        </row>
        <row r="14322">
          <cell r="A14322" t="str">
            <v>DM9877</v>
          </cell>
          <cell r="B14322" t="str">
            <v>DOMENIK</v>
          </cell>
          <cell r="C14322" t="str">
            <v xml:space="preserve"> Набор стаканов 2 предмета 280мл EXOTICA</v>
          </cell>
          <cell r="D14322" t="str">
            <v xml:space="preserve"> EXOTICA 2pcs Tumbler 280ml / 10oz</v>
          </cell>
          <cell r="E14322" t="str">
            <v>Китай</v>
          </cell>
          <cell r="F14322" t="str">
            <v>СТЕКЛО</v>
          </cell>
        </row>
        <row r="14323">
          <cell r="A14323" t="str">
            <v>DM9880</v>
          </cell>
          <cell r="B14323" t="str">
            <v>DOMENIK</v>
          </cell>
          <cell r="C14323" t="str">
            <v xml:space="preserve"> Набор бокалов 2 предмета 380мл LAVENDER BLADE</v>
          </cell>
          <cell r="D14323" t="str">
            <v xml:space="preserve"> LAVENDER BLADE 2pcs Stemmed Glass 370ml / 13oz</v>
          </cell>
          <cell r="E14323" t="str">
            <v>Китай</v>
          </cell>
          <cell r="F14323" t="str">
            <v>СТЕКЛО</v>
          </cell>
        </row>
        <row r="14324">
          <cell r="A14324" t="str">
            <v>DM9802</v>
          </cell>
          <cell r="B14324" t="str">
            <v>DOMENIK</v>
          </cell>
          <cell r="C14324" t="str">
            <v xml:space="preserve"> Мат на стол EXOTICA 38см</v>
          </cell>
          <cell r="D14324" t="str">
            <v xml:space="preserve"> EXOTICA Table mat 38cm / 15 in</v>
          </cell>
          <cell r="E14324" t="str">
            <v>Китай</v>
          </cell>
          <cell r="F14324" t="str">
            <v>ПОЛИПРОПИЛЕН</v>
          </cell>
        </row>
        <row r="14325">
          <cell r="A14325" t="str">
            <v>DM9856</v>
          </cell>
          <cell r="B14325" t="str">
            <v>DOMENIK</v>
          </cell>
          <cell r="C14325" t="str">
            <v xml:space="preserve"> Поднос ONCE UPON A TIME 41х27см</v>
          </cell>
          <cell r="D14325" t="str">
            <v xml:space="preserve"> ONCE UPON A TIME Tray 41х27cm / 16x10.5 in</v>
          </cell>
          <cell r="E14325" t="str">
            <v>Китай</v>
          </cell>
          <cell r="F14325" t="str">
            <v>ПОЛИПРОПИЛЕН</v>
          </cell>
        </row>
        <row r="14326">
          <cell r="A14326" t="str">
            <v>DM9857</v>
          </cell>
          <cell r="B14326" t="str">
            <v>DOMENIK</v>
          </cell>
          <cell r="C14326" t="str">
            <v xml:space="preserve"> Поднос ENGLISH GARDEN 47х32см</v>
          </cell>
          <cell r="D14326" t="str">
            <v xml:space="preserve"> ENGLISH GARDEN Tray 47х32cm / 18.5x13 in</v>
          </cell>
          <cell r="E14326" t="str">
            <v>Китай</v>
          </cell>
          <cell r="F14326" t="str">
            <v>ПОЛИПРОПИЛЕН</v>
          </cell>
        </row>
        <row r="14327">
          <cell r="A14327" t="str">
            <v>DM9803</v>
          </cell>
          <cell r="B14327" t="str">
            <v>DOMENIK</v>
          </cell>
          <cell r="C14327" t="str">
            <v xml:space="preserve"> Мат на стол FRUITS BOUQUET 38см</v>
          </cell>
          <cell r="D14327" t="str">
            <v xml:space="preserve"> FRUITS BOUQUET Table mat 38cm / 15 in</v>
          </cell>
          <cell r="E14327" t="str">
            <v>Китай</v>
          </cell>
          <cell r="F14327" t="str">
            <v>ПОЛИПРОПИЛЕН</v>
          </cell>
        </row>
        <row r="14328">
          <cell r="A14328" t="str">
            <v>DM9804</v>
          </cell>
          <cell r="B14328" t="str">
            <v>DOMENIK</v>
          </cell>
          <cell r="C14328" t="str">
            <v xml:space="preserve"> Мат на стол BOUDOIR 38см</v>
          </cell>
          <cell r="D14328" t="str">
            <v xml:space="preserve"> BOUDOIR Table mat 38cm / 15 in</v>
          </cell>
          <cell r="E14328" t="str">
            <v>Китай</v>
          </cell>
          <cell r="F14328" t="str">
            <v>ПОЛИПРОПИЛЕН</v>
          </cell>
        </row>
        <row r="14329">
          <cell r="A14329" t="str">
            <v>DM9805</v>
          </cell>
          <cell r="B14329" t="str">
            <v>DOMENIK</v>
          </cell>
          <cell r="C14329" t="str">
            <v xml:space="preserve"> Мат на стол LAVENDER BLADE 38см</v>
          </cell>
          <cell r="D14329" t="str">
            <v xml:space="preserve"> LAVENDER BLADE Table mat 38cm / 15 in</v>
          </cell>
          <cell r="E14329" t="str">
            <v>Китай</v>
          </cell>
          <cell r="F14329" t="str">
            <v>ПОЛИПРОПИЛЕН</v>
          </cell>
        </row>
        <row r="14330">
          <cell r="A14330" t="str">
            <v>DM9156</v>
          </cell>
          <cell r="B14330" t="str">
            <v>DOMENIK</v>
          </cell>
          <cell r="C14330" t="str">
            <v xml:space="preserve"> Чайник заварочный 800мл BLOOMING</v>
          </cell>
          <cell r="D14330" t="str">
            <v xml:space="preserve"> BLOOMING Teapot 800ml / 28oz</v>
          </cell>
          <cell r="E14330" t="str">
            <v>Китай</v>
          </cell>
          <cell r="F14330" t="str">
            <v>ФАРФОР</v>
          </cell>
        </row>
        <row r="14331">
          <cell r="A14331" t="str">
            <v>DM9176</v>
          </cell>
          <cell r="B14331" t="str">
            <v>DOMENIK</v>
          </cell>
          <cell r="C14331" t="str">
            <v xml:space="preserve"> Чайник заварочный 800мл CHILI GARLAND</v>
          </cell>
          <cell r="D14331" t="str">
            <v xml:space="preserve"> CHILI GARLAND Teapot 800ml / 28oz</v>
          </cell>
          <cell r="E14331" t="str">
            <v>Китай</v>
          </cell>
          <cell r="F14331" t="str">
            <v>ФАРФОР</v>
          </cell>
        </row>
        <row r="14332">
          <cell r="A14332" t="str">
            <v>DM9196</v>
          </cell>
          <cell r="B14332" t="str">
            <v>DOMENIK</v>
          </cell>
          <cell r="C14332" t="str">
            <v xml:space="preserve"> Чайник заварочный 800мл EXOTICA</v>
          </cell>
          <cell r="D14332" t="str">
            <v xml:space="preserve"> EXOTICA Teapot 800ml / 28oz</v>
          </cell>
          <cell r="E14332" t="str">
            <v>Китай</v>
          </cell>
          <cell r="F14332" t="str">
            <v>ФАРФОР</v>
          </cell>
        </row>
        <row r="14333">
          <cell r="A14333" t="str">
            <v>DM9216</v>
          </cell>
          <cell r="B14333" t="str">
            <v>DOMENIK</v>
          </cell>
          <cell r="C14333" t="str">
            <v xml:space="preserve"> Чайник заварочный 800мл FRUITS BOUQUET</v>
          </cell>
          <cell r="D14333" t="str">
            <v xml:space="preserve"> FRUITS BOUQUET Teapot 800ml / 28oz</v>
          </cell>
          <cell r="E14333" t="str">
            <v>Китай</v>
          </cell>
          <cell r="F14333" t="str">
            <v>ФАРФОР</v>
          </cell>
        </row>
        <row r="14334">
          <cell r="A14334" t="str">
            <v>DM9283</v>
          </cell>
          <cell r="B14334" t="str">
            <v>DOMENIK</v>
          </cell>
          <cell r="C14334" t="str">
            <v xml:space="preserve"> Тарелка десертная 22см ENGLISH GARDEN</v>
          </cell>
          <cell r="D14334" t="str">
            <v xml:space="preserve"> ENGLISH GARDEN Dessert Plate 22cm / 8.5 in</v>
          </cell>
          <cell r="E14334" t="str">
            <v>Китай</v>
          </cell>
          <cell r="F14334" t="str">
            <v>ФАРФОР</v>
          </cell>
        </row>
        <row r="14335">
          <cell r="A14335" t="str">
            <v>DM9143</v>
          </cell>
          <cell r="B14335" t="str">
            <v>DOMENIK</v>
          </cell>
          <cell r="C14335" t="str">
            <v xml:space="preserve"> Тарелка десертная 22см BLOOMING</v>
          </cell>
          <cell r="D14335" t="str">
            <v xml:space="preserve"> BLOOMING Dessert Plate 22cm / 8.5 in</v>
          </cell>
          <cell r="E14335" t="str">
            <v>Китай</v>
          </cell>
          <cell r="F14335" t="str">
            <v>ФАРФОР</v>
          </cell>
        </row>
        <row r="14336">
          <cell r="A14336" t="str">
            <v>DM9163</v>
          </cell>
          <cell r="B14336" t="str">
            <v>DOMENIK</v>
          </cell>
          <cell r="C14336" t="str">
            <v xml:space="preserve"> Тарелка десертная 22см CHILI GARLAND</v>
          </cell>
          <cell r="D14336" t="str">
            <v xml:space="preserve"> CHILI GARLAND Dessert Plate 22cm / 8.5 in</v>
          </cell>
          <cell r="E14336" t="str">
            <v>Китай</v>
          </cell>
          <cell r="F14336" t="str">
            <v>ФАРФОР</v>
          </cell>
        </row>
        <row r="14337">
          <cell r="A14337" t="str">
            <v>IM600022</v>
          </cell>
          <cell r="B14337" t="str">
            <v>EMPIRE OF DISHES</v>
          </cell>
          <cell r="C14337" t="str">
            <v xml:space="preserve"> Этажерка 3-х ярусная ТРИ РОЗЫ</v>
          </cell>
          <cell r="D14337" t="str">
            <v xml:space="preserve"> PLATE SET</v>
          </cell>
          <cell r="E14337" t="str">
            <v>Китай</v>
          </cell>
          <cell r="F14337" t="str">
            <v>ФАРФОР</v>
          </cell>
        </row>
        <row r="14338">
          <cell r="A14338" t="str">
            <v>IM5601</v>
          </cell>
          <cell r="B14338" t="str">
            <v>EMPIRE OF DISHES</v>
          </cell>
          <cell r="C14338" t="str">
            <v xml:space="preserve"> Этажерка 3-х ярусная ЯРКАЯ РОЗА</v>
          </cell>
          <cell r="D14338" t="str">
            <v xml:space="preserve"> PLATE SET</v>
          </cell>
          <cell r="E14338" t="str">
            <v>Китай</v>
          </cell>
          <cell r="F14338" t="str">
            <v>ФАРФОР</v>
          </cell>
        </row>
        <row r="14339">
          <cell r="A14339" t="str">
            <v>IM600130</v>
          </cell>
          <cell r="B14339" t="str">
            <v>EMPIRE OF DISHES</v>
          </cell>
          <cell r="C14339" t="str">
            <v xml:space="preserve"> Блюдо овальное ТРИ РОЗЫ 48см</v>
          </cell>
          <cell r="D14339" t="str">
            <v xml:space="preserve"> PLATE</v>
          </cell>
          <cell r="E14339" t="str">
            <v>Китай</v>
          </cell>
          <cell r="F14339" t="str">
            <v>ФАРФОР</v>
          </cell>
        </row>
        <row r="14340">
          <cell r="A14340" t="str">
            <v>IM1046L</v>
          </cell>
          <cell r="B14340" t="str">
            <v>EMPIRE OF DISHES</v>
          </cell>
          <cell r="C14340" t="str">
            <v xml:space="preserve"> Блюдо овальное ЯРКАЯ РОЗА 48см</v>
          </cell>
          <cell r="D14340" t="str">
            <v xml:space="preserve"> PLATE</v>
          </cell>
          <cell r="E14340" t="str">
            <v>Китай</v>
          </cell>
          <cell r="F14340" t="str">
            <v>ФАРФОР</v>
          </cell>
        </row>
        <row r="14341">
          <cell r="A14341" t="str">
            <v>IM10051</v>
          </cell>
          <cell r="B14341" t="str">
            <v>EMPIRE OF DISHES</v>
          </cell>
          <cell r="C14341" t="str">
            <v xml:space="preserve"> Корзинка с ручками ВОЛНА 29см</v>
          </cell>
          <cell r="D14341" t="str">
            <v xml:space="preserve"> "11-3/4"" BASKET"</v>
          </cell>
          <cell r="E14341" t="str">
            <v>Китай</v>
          </cell>
          <cell r="F14341" t="str">
            <v>ФАРФОР</v>
          </cell>
        </row>
        <row r="14342">
          <cell r="A14342" t="str">
            <v>IM14698</v>
          </cell>
          <cell r="B14342" t="str">
            <v>EMPIRE OF DISHES</v>
          </cell>
          <cell r="C14342" t="str">
            <v xml:space="preserve"> Блюдо овальное с ручками ВОЛНА 49см</v>
          </cell>
          <cell r="D14342" t="str">
            <v xml:space="preserve"> "19-3/8"" OVAL PLATE"</v>
          </cell>
          <cell r="E14342" t="str">
            <v>Китай</v>
          </cell>
          <cell r="F14342" t="str">
            <v>ФАРФОР</v>
          </cell>
        </row>
        <row r="14343">
          <cell r="A14343" t="str">
            <v>IM10599-15</v>
          </cell>
          <cell r="B14343" t="str">
            <v>EMPIRE OF DISHES</v>
          </cell>
          <cell r="C14343" t="str">
            <v xml:space="preserve"> Фруктовница c ручками ВОЛНА 39см</v>
          </cell>
          <cell r="D14343" t="str">
            <v xml:space="preserve"> "15-5/8"" RECTANGLE BOWL"</v>
          </cell>
          <cell r="E14343" t="str">
            <v>Китай</v>
          </cell>
          <cell r="F14343" t="str">
            <v>ФАРФОР</v>
          </cell>
        </row>
        <row r="14344">
          <cell r="A14344" t="str">
            <v>IM10654-16</v>
          </cell>
          <cell r="B14344" t="str">
            <v>EMPIRE OF DISHES</v>
          </cell>
          <cell r="C14344" t="str">
            <v xml:space="preserve"> Чаша ВОЛНА 40см</v>
          </cell>
          <cell r="D14344" t="str">
            <v xml:space="preserve"> "16-3/8"" FRUIT BOWL"</v>
          </cell>
          <cell r="E14344" t="str">
            <v>Китай</v>
          </cell>
          <cell r="F14344" t="str">
            <v>ФАРФОР</v>
          </cell>
        </row>
        <row r="14345">
          <cell r="A14345" t="str">
            <v>IM14167</v>
          </cell>
          <cell r="B14345" t="str">
            <v>EMPIRE OF DISHES</v>
          </cell>
          <cell r="C14345" t="str">
            <v xml:space="preserve"> Фруктовница на ножке ВОЛНА 35см</v>
          </cell>
          <cell r="D14345" t="str">
            <v xml:space="preserve"> "14-1/8"" FOOTED BOWL"</v>
          </cell>
          <cell r="E14345" t="str">
            <v>Китай</v>
          </cell>
          <cell r="F14345" t="str">
            <v>ФАРФОР</v>
          </cell>
        </row>
        <row r="14346">
          <cell r="A14346" t="str">
            <v>IM520123</v>
          </cell>
          <cell r="B14346" t="str">
            <v>EMPIRE OF DISHES</v>
          </cell>
          <cell r="C14346" t="str">
            <v xml:space="preserve"> Блюдо овальное с ручками ДАЙМОНД 37.5см</v>
          </cell>
          <cell r="D14346" t="str">
            <v xml:space="preserve"> "15-3/4"" OVAL BOWL"</v>
          </cell>
          <cell r="E14346" t="str">
            <v>Китай</v>
          </cell>
          <cell r="F14346" t="str">
            <v>ФАРФОР</v>
          </cell>
        </row>
        <row r="14347">
          <cell r="A14347" t="str">
            <v>IM520141</v>
          </cell>
          <cell r="B14347" t="str">
            <v>EMPIRE OF DISHES</v>
          </cell>
          <cell r="C14347" t="str">
            <v xml:space="preserve"> Салфетница ДАЙМОНД 12.5см</v>
          </cell>
          <cell r="D14347" t="str">
            <v xml:space="preserve"> "5-3/4"" NAPKIN HOLDER"</v>
          </cell>
          <cell r="E14347" t="str">
            <v>Китай</v>
          </cell>
          <cell r="F14347" t="str">
            <v>ФАРФОР</v>
          </cell>
        </row>
        <row r="14348">
          <cell r="A14348" t="str">
            <v>IM520152</v>
          </cell>
          <cell r="B14348" t="str">
            <v>EMPIRE OF DISHES</v>
          </cell>
          <cell r="C14348" t="str">
            <v xml:space="preserve"> Корзинка с ручками ДАЙМОНД 25см</v>
          </cell>
          <cell r="D14348" t="str">
            <v xml:space="preserve"> 10' BASKET</v>
          </cell>
          <cell r="E14348" t="str">
            <v>Китай</v>
          </cell>
          <cell r="F14348" t="str">
            <v>ФАРФОР</v>
          </cell>
        </row>
        <row r="14349">
          <cell r="A14349" t="str">
            <v>IM520153</v>
          </cell>
          <cell r="B14349" t="str">
            <v>EMPIRE OF DISHES</v>
          </cell>
          <cell r="C14349" t="str">
            <v xml:space="preserve"> Фруктовница на ножке ДАЙМОНД 22.5см</v>
          </cell>
          <cell r="D14349" t="str">
            <v xml:space="preserve"> "9-3/4"" FOOTED BOWL"</v>
          </cell>
          <cell r="E14349" t="str">
            <v>Китай</v>
          </cell>
          <cell r="F14349" t="str">
            <v>ФАРФОР</v>
          </cell>
        </row>
        <row r="14350">
          <cell r="A14350" t="str">
            <v>IM520154</v>
          </cell>
          <cell r="B14350" t="str">
            <v>EMPIRE OF DISHES</v>
          </cell>
          <cell r="C14350" t="str">
            <v xml:space="preserve"> Фруктовница на ножке ДАЙМОНД 30см</v>
          </cell>
          <cell r="D14350" t="str">
            <v xml:space="preserve"> "12"" FOOTED BOWL"</v>
          </cell>
          <cell r="E14350" t="str">
            <v>Китай</v>
          </cell>
          <cell r="F14350" t="str">
            <v>ФАРФОР</v>
          </cell>
        </row>
        <row r="14351">
          <cell r="A14351" t="str">
            <v>IM520170</v>
          </cell>
          <cell r="B14351" t="str">
            <v>EMPIRE OF DISHES</v>
          </cell>
          <cell r="C14351" t="str">
            <v xml:space="preserve"> Ваза ДАЙМОНД 25см</v>
          </cell>
          <cell r="D14351" t="str">
            <v xml:space="preserve"> "10"" VASE"</v>
          </cell>
          <cell r="E14351" t="str">
            <v>Китай</v>
          </cell>
          <cell r="F14351" t="str">
            <v>ФАРФОР</v>
          </cell>
        </row>
        <row r="14352">
          <cell r="A14352" t="str">
            <v>IM520124</v>
          </cell>
          <cell r="B14352" t="str">
            <v>EMPIRE OF DISHES</v>
          </cell>
          <cell r="C14352" t="str">
            <v xml:space="preserve"> Блюдо квадратное ДАЙМОНД 22.5см</v>
          </cell>
          <cell r="D14352" t="str">
            <v xml:space="preserve"> "9"" SQUARE BOWL"</v>
          </cell>
          <cell r="E14352" t="str">
            <v>Китай</v>
          </cell>
          <cell r="F14352" t="str">
            <v>ФАРФОР</v>
          </cell>
        </row>
        <row r="14353">
          <cell r="A14353" t="str">
            <v>IM520125</v>
          </cell>
          <cell r="B14353" t="str">
            <v>EMPIRE OF DISHES</v>
          </cell>
          <cell r="C14353" t="str">
            <v xml:space="preserve"> Блюдо квадратное ДАЙМОНД 17.5см</v>
          </cell>
          <cell r="D14353" t="str">
            <v xml:space="preserve"> "7-3/4"" SQUARE BOWL"</v>
          </cell>
          <cell r="E14353" t="str">
            <v>Китай</v>
          </cell>
          <cell r="F14353" t="str">
            <v>ФАРФОР</v>
          </cell>
        </row>
        <row r="14354">
          <cell r="A14354" t="str">
            <v>IM520126</v>
          </cell>
          <cell r="B14354" t="str">
            <v>EMPIRE OF DISHES</v>
          </cell>
          <cell r="C14354" t="str">
            <v xml:space="preserve"> Блюдо прямоугольное с ручками ДАЙМОНД 32.5см</v>
          </cell>
          <cell r="D14354" t="str">
            <v xml:space="preserve"> "13-3/8"" RECT. BOWL"</v>
          </cell>
          <cell r="E14354" t="str">
            <v>Китай</v>
          </cell>
          <cell r="F14354" t="str">
            <v>ФАРФОР</v>
          </cell>
        </row>
        <row r="14355">
          <cell r="A14355" t="str">
            <v>IM605023</v>
          </cell>
          <cell r="B14355" t="str">
            <v>EMPIRE OF DISHES</v>
          </cell>
          <cell r="C14355" t="str">
            <v xml:space="preserve"> Часы РОЗА 23х17х10.5см</v>
          </cell>
          <cell r="D14355" t="str">
            <v xml:space="preserve"> TABLE CLOCK</v>
          </cell>
          <cell r="E14355" t="str">
            <v>Китай</v>
          </cell>
          <cell r="F14355" t="str">
            <v>ПОЛИРЕЗИН</v>
          </cell>
        </row>
        <row r="14356">
          <cell r="A14356" t="str">
            <v>IM605024</v>
          </cell>
          <cell r="B14356" t="str">
            <v>EMPIRE OF DISHES</v>
          </cell>
          <cell r="C14356" t="str">
            <v xml:space="preserve"> Часы ДЕЛЬФИНЫ 30х11х21.5см</v>
          </cell>
          <cell r="D14356" t="str">
            <v xml:space="preserve"> TABLE CLOCK</v>
          </cell>
          <cell r="E14356" t="str">
            <v>Китай</v>
          </cell>
          <cell r="F14356" t="str">
            <v>ПОЛИРЕЗИН</v>
          </cell>
        </row>
        <row r="14357">
          <cell r="A14357" t="str">
            <v>IM605012</v>
          </cell>
          <cell r="B14357" t="str">
            <v>EMPIRE OF DISHES</v>
          </cell>
          <cell r="C14357" t="str">
            <v xml:space="preserve"> Часы РУКА 25х10х11.5см</v>
          </cell>
          <cell r="D14357" t="str">
            <v xml:space="preserve"> TABLE CLOCK</v>
          </cell>
          <cell r="E14357" t="str">
            <v>Китай</v>
          </cell>
          <cell r="F14357" t="str">
            <v>ПОЛИРЕЗИН</v>
          </cell>
        </row>
        <row r="14358">
          <cell r="A14358" t="str">
            <v>IM605018</v>
          </cell>
          <cell r="B14358" t="str">
            <v>EMPIRE OF DISHES</v>
          </cell>
          <cell r="C14358" t="str">
            <v xml:space="preserve"> Часы ЗОНТИК 23.5х6.3х23.5см</v>
          </cell>
          <cell r="D14358" t="str">
            <v xml:space="preserve"> TABLE CLOCK</v>
          </cell>
          <cell r="E14358" t="str">
            <v>Китай</v>
          </cell>
          <cell r="F14358" t="str">
            <v>ПЛАСТИК</v>
          </cell>
        </row>
        <row r="14359">
          <cell r="A14359" t="str">
            <v>IM605019</v>
          </cell>
          <cell r="B14359" t="str">
            <v>EMPIRE OF DISHES</v>
          </cell>
          <cell r="C14359" t="str">
            <v xml:space="preserve"> Часы ЗОНТИК 23.5х6.3х23.5см</v>
          </cell>
          <cell r="D14359" t="str">
            <v xml:space="preserve"> TABLE CLOCK</v>
          </cell>
          <cell r="E14359" t="str">
            <v>Китай</v>
          </cell>
          <cell r="F14359" t="str">
            <v>ПЛАСТИК</v>
          </cell>
        </row>
        <row r="14360">
          <cell r="A14360" t="str">
            <v>IM605009</v>
          </cell>
          <cell r="B14360" t="str">
            <v>EMPIRE OF DISHES</v>
          </cell>
          <cell r="C14360" t="str">
            <v xml:space="preserve"> Часы ЦВЕТЫ 25х14.5х26см</v>
          </cell>
          <cell r="D14360" t="str">
            <v xml:space="preserve"> TABLE CLOCK</v>
          </cell>
          <cell r="E14360" t="str">
            <v>Китай</v>
          </cell>
          <cell r="F14360" t="str">
            <v>ПОЛИРЕЗИН</v>
          </cell>
        </row>
        <row r="14361">
          <cell r="A14361" t="str">
            <v>IM605010</v>
          </cell>
          <cell r="B14361" t="str">
            <v>EMPIRE OF DISHES</v>
          </cell>
          <cell r="C14361" t="str">
            <v xml:space="preserve"> Часы ОРЕЛ 22х13.5х31.5см</v>
          </cell>
          <cell r="D14361" t="str">
            <v xml:space="preserve"> TABLE CLOCK</v>
          </cell>
          <cell r="E14361" t="str">
            <v>Китай</v>
          </cell>
          <cell r="F14361" t="str">
            <v>ПОЛИРЕЗИН</v>
          </cell>
        </row>
        <row r="14362">
          <cell r="A14362" t="str">
            <v>IM605011</v>
          </cell>
          <cell r="B14362" t="str">
            <v>EMPIRE OF DISHES</v>
          </cell>
          <cell r="C14362" t="str">
            <v xml:space="preserve"> Часы ЛУНА 32х16.5х38см</v>
          </cell>
          <cell r="D14362" t="str">
            <v xml:space="preserve"> TABLE CLOCK</v>
          </cell>
          <cell r="E14362" t="str">
            <v>Китай</v>
          </cell>
          <cell r="F14362" t="str">
            <v>ПОЛИРЕЗИН</v>
          </cell>
        </row>
        <row r="14363">
          <cell r="A14363" t="str">
            <v>IM605004</v>
          </cell>
          <cell r="B14363" t="str">
            <v>EMPIRE OF DISHES</v>
          </cell>
          <cell r="C14363" t="str">
            <v xml:space="preserve"> Часы ЦВЕТОК 33х10х24.5см</v>
          </cell>
          <cell r="D14363" t="str">
            <v xml:space="preserve"> TABLE CLOCK</v>
          </cell>
          <cell r="E14363" t="str">
            <v>Китай</v>
          </cell>
          <cell r="F14363" t="str">
            <v>ПОЛИРЕЗИН</v>
          </cell>
        </row>
        <row r="14364">
          <cell r="A14364" t="str">
            <v>IM605005</v>
          </cell>
          <cell r="B14364" t="str">
            <v>EMPIRE OF DISHES</v>
          </cell>
          <cell r="C14364" t="str">
            <v xml:space="preserve"> Часы ТАНЦУЮЩАЯ ПАРА 21х20х47см</v>
          </cell>
          <cell r="D14364" t="str">
            <v xml:space="preserve"> TABLE CLOCK</v>
          </cell>
          <cell r="E14364" t="str">
            <v>Китай</v>
          </cell>
          <cell r="F14364" t="str">
            <v>ПОЛИРЕЗИН</v>
          </cell>
        </row>
        <row r="14365">
          <cell r="A14365" t="str">
            <v>IM605006</v>
          </cell>
          <cell r="B14365" t="str">
            <v>EMPIRE OF DISHES</v>
          </cell>
          <cell r="C14365" t="str">
            <v xml:space="preserve"> Часы LOVE 29.5х10х15.5см</v>
          </cell>
          <cell r="D14365" t="str">
            <v xml:space="preserve"> TABLE CLOCK</v>
          </cell>
          <cell r="E14365" t="str">
            <v>Китай</v>
          </cell>
          <cell r="F14365" t="str">
            <v>ПОЛИРЕЗИН</v>
          </cell>
        </row>
        <row r="14366">
          <cell r="A14366" t="str">
            <v>IM605007</v>
          </cell>
          <cell r="B14366" t="str">
            <v>EMPIRE OF DISHES</v>
          </cell>
          <cell r="C14366" t="str">
            <v xml:space="preserve"> Часы МОТОЦИКЛ 29.5х10х22см</v>
          </cell>
          <cell r="D14366" t="str">
            <v xml:space="preserve"> TABLE CLOCK</v>
          </cell>
          <cell r="E14366" t="str">
            <v>Китай</v>
          </cell>
          <cell r="F14366" t="str">
            <v>ПОЛИРЕЗИН,ПЛАСТИК</v>
          </cell>
        </row>
        <row r="14367">
          <cell r="A14367" t="str">
            <v>IM605008</v>
          </cell>
          <cell r="B14367" t="str">
            <v>EMPIRE OF DISHES</v>
          </cell>
          <cell r="C14367" t="str">
            <v xml:space="preserve"> Часы ОРЕЛ 31х17х48см</v>
          </cell>
          <cell r="D14367" t="str">
            <v xml:space="preserve"> TABLE CLOCK</v>
          </cell>
          <cell r="E14367" t="str">
            <v>Китай</v>
          </cell>
          <cell r="F14367" t="str">
            <v>ПОЛИРЕЗИН</v>
          </cell>
        </row>
        <row r="14368">
          <cell r="A14368" t="str">
            <v>IM605000</v>
          </cell>
          <cell r="B14368" t="str">
            <v>EMPIRE OF DISHES</v>
          </cell>
          <cell r="C14368" t="str">
            <v xml:space="preserve"> Часы ПАРА НА КАЧЕЛИ 36х24.5х69.5см</v>
          </cell>
          <cell r="D14368" t="str">
            <v xml:space="preserve"> TABLE CLOCK</v>
          </cell>
          <cell r="E14368" t="str">
            <v>Китай</v>
          </cell>
          <cell r="F14368" t="str">
            <v>ПОЛИРЕЗИН</v>
          </cell>
        </row>
        <row r="14369">
          <cell r="A14369" t="str">
            <v>IM605001</v>
          </cell>
          <cell r="B14369" t="str">
            <v>EMPIRE OF DISHES</v>
          </cell>
          <cell r="C14369" t="str">
            <v xml:space="preserve"> Часы ПАРА НА КАЧЕЛИ 19х13х35см</v>
          </cell>
          <cell r="D14369" t="str">
            <v xml:space="preserve"> TABLE CLOCK</v>
          </cell>
          <cell r="E14369" t="str">
            <v>Китай</v>
          </cell>
          <cell r="F14369" t="str">
            <v>ПОЛИРЕЗИН</v>
          </cell>
        </row>
        <row r="14370">
          <cell r="A14370" t="str">
            <v>IM605002</v>
          </cell>
          <cell r="B14370" t="str">
            <v>EMPIRE OF DISHES</v>
          </cell>
          <cell r="C14370" t="str">
            <v xml:space="preserve"> Часы СЛОН 25х16х37.5см</v>
          </cell>
          <cell r="D14370" t="str">
            <v xml:space="preserve"> TABLE CLOCK</v>
          </cell>
          <cell r="E14370" t="str">
            <v>Китай</v>
          </cell>
          <cell r="F14370" t="str">
            <v>ПОЛИРЕЗИН</v>
          </cell>
        </row>
        <row r="14371">
          <cell r="A14371" t="str">
            <v>IM605003</v>
          </cell>
          <cell r="B14371" t="str">
            <v>EMPIRE OF DISHES</v>
          </cell>
          <cell r="C14371" t="str">
            <v xml:space="preserve"> Часы СЛОН 22х14х36см</v>
          </cell>
          <cell r="D14371" t="str">
            <v xml:space="preserve"> TABLE CLOCK</v>
          </cell>
          <cell r="E14371" t="str">
            <v>Китай</v>
          </cell>
          <cell r="F14371" t="str">
            <v>ПОЛИРЕЗИН</v>
          </cell>
        </row>
        <row r="14372">
          <cell r="A14372" t="str">
            <v>IM605017</v>
          </cell>
          <cell r="B14372" t="str">
            <v>EMPIRE OF DISHES</v>
          </cell>
          <cell r="C14372" t="str">
            <v xml:space="preserve"> Часы САМОЛЕТ 35х21.5х16.5см</v>
          </cell>
          <cell r="D14372" t="str">
            <v xml:space="preserve"> TABLE CLOCK</v>
          </cell>
          <cell r="E14372" t="str">
            <v>Китай</v>
          </cell>
          <cell r="F14372" t="str">
            <v>ПОЛИРЕЗИН</v>
          </cell>
        </row>
        <row r="14373">
          <cell r="A14373" t="str">
            <v>IM605400</v>
          </cell>
          <cell r="B14373" t="str">
            <v>EMPIRE OF DISHES</v>
          </cell>
          <cell r="C14373" t="str">
            <v xml:space="preserve"> Часы настенные СЕРДЦЕ 42.5х5.5х47см</v>
          </cell>
          <cell r="D14373" t="str">
            <v xml:space="preserve"> WALL CLOCK</v>
          </cell>
          <cell r="E14373" t="str">
            <v>Китай</v>
          </cell>
          <cell r="F14373" t="str">
            <v>ПЛАСТИК</v>
          </cell>
        </row>
        <row r="14374">
          <cell r="A14374" t="str">
            <v>IM605401</v>
          </cell>
          <cell r="B14374" t="str">
            <v>EMPIRE OF DISHES</v>
          </cell>
          <cell r="C14374" t="str">
            <v xml:space="preserve"> Часы КОНЬ 34х14х41см</v>
          </cell>
          <cell r="D14374" t="str">
            <v xml:space="preserve"> TABLE CLOCK</v>
          </cell>
          <cell r="E14374" t="str">
            <v>Китай</v>
          </cell>
          <cell r="F14374" t="str">
            <v>ПЛАСТИК</v>
          </cell>
        </row>
        <row r="14375">
          <cell r="A14375" t="str">
            <v>IM605402</v>
          </cell>
          <cell r="B14375" t="str">
            <v>EMPIRE OF DISHES</v>
          </cell>
          <cell r="C14375" t="str">
            <v xml:space="preserve"> Часы настенные БАРОККО 48х6х68см</v>
          </cell>
          <cell r="D14375" t="str">
            <v xml:space="preserve"> WALL CLOCK</v>
          </cell>
          <cell r="E14375" t="str">
            <v>Китай</v>
          </cell>
          <cell r="F14375" t="str">
            <v>ПОЛИРЕЗИН</v>
          </cell>
        </row>
        <row r="14376">
          <cell r="A14376" t="str">
            <v>IM605403</v>
          </cell>
          <cell r="B14376" t="str">
            <v>EMPIRE OF DISHES</v>
          </cell>
          <cell r="C14376" t="str">
            <v xml:space="preserve"> Часы настенные РОЗА 55х10х67см</v>
          </cell>
          <cell r="D14376" t="str">
            <v xml:space="preserve"> WALL CLOCK</v>
          </cell>
          <cell r="E14376" t="str">
            <v>Китай</v>
          </cell>
          <cell r="F14376" t="str">
            <v>ПОЛИРЕЗИН</v>
          </cell>
        </row>
        <row r="14377">
          <cell r="A14377" t="str">
            <v>IM605016</v>
          </cell>
          <cell r="B14377" t="str">
            <v>EMPIRE OF DISHES</v>
          </cell>
          <cell r="C14377" t="str">
            <v xml:space="preserve"> Часы СКРИПКА 17.5х9.2х25.5см</v>
          </cell>
          <cell r="D14377" t="str">
            <v xml:space="preserve"> TABLE CLOCK</v>
          </cell>
          <cell r="E14377" t="str">
            <v>Китай</v>
          </cell>
          <cell r="F14377" t="str">
            <v>ПОЛИРЕЗИН</v>
          </cell>
        </row>
        <row r="14378">
          <cell r="A14378" t="str">
            <v>IM605300</v>
          </cell>
          <cell r="B14378" t="str">
            <v>EMPIRE OF DISHES</v>
          </cell>
          <cell r="C14378" t="str">
            <v xml:space="preserve"> Телефон РЕТРО 24.5х23х24см</v>
          </cell>
          <cell r="D14378" t="str">
            <v xml:space="preserve"> TELEPHONE</v>
          </cell>
          <cell r="E14378" t="str">
            <v>Китай</v>
          </cell>
          <cell r="F14378" t="str">
            <v>ПОЛИРЕЗИН,ПЛАСТИК</v>
          </cell>
        </row>
        <row r="14379">
          <cell r="A14379" t="str">
            <v>IM605301</v>
          </cell>
          <cell r="B14379" t="str">
            <v>EMPIRE OF DISHES</v>
          </cell>
          <cell r="C14379" t="str">
            <v xml:space="preserve"> Телефон РЕТРО 25х17.5х25см</v>
          </cell>
          <cell r="D14379" t="str">
            <v xml:space="preserve"> TELEPHONE</v>
          </cell>
          <cell r="E14379" t="str">
            <v>Китай</v>
          </cell>
          <cell r="F14379" t="str">
            <v>ПОЛИРЕЗИН,ПЛАСТИК</v>
          </cell>
        </row>
        <row r="14380">
          <cell r="A14380" t="str">
            <v>IM605350</v>
          </cell>
          <cell r="B14380" t="str">
            <v>EMPIRE OF DISHES</v>
          </cell>
          <cell r="C14380" t="str">
            <v xml:space="preserve"> Колонна 28х28х79см</v>
          </cell>
          <cell r="D14380" t="str">
            <v xml:space="preserve"> STAND</v>
          </cell>
          <cell r="E14380" t="str">
            <v>Китай</v>
          </cell>
          <cell r="F14380" t="str">
            <v>ПОЛИРЕЗИН</v>
          </cell>
        </row>
        <row r="14381">
          <cell r="A14381" t="str">
            <v>IM605351</v>
          </cell>
          <cell r="B14381" t="str">
            <v>EMPIRE OF DISHES</v>
          </cell>
          <cell r="C14381" t="str">
            <v xml:space="preserve"> Колонна 31.5х31.5х88.5см</v>
          </cell>
          <cell r="D14381" t="str">
            <v xml:space="preserve"> STAND</v>
          </cell>
          <cell r="E14381" t="str">
            <v>Китай</v>
          </cell>
          <cell r="F14381" t="str">
            <v>ПОЛИРЕЗИН</v>
          </cell>
        </row>
        <row r="14382">
          <cell r="A14382" t="str">
            <v>IM605013</v>
          </cell>
          <cell r="B14382" t="str">
            <v>EMPIRE OF DISHES</v>
          </cell>
          <cell r="C14382" t="str">
            <v xml:space="preserve"> Часы КОНЬ 37х13.5х41см</v>
          </cell>
          <cell r="D14382" t="str">
            <v xml:space="preserve"> TABLE CLOCK</v>
          </cell>
          <cell r="E14382" t="str">
            <v>Китай</v>
          </cell>
          <cell r="F14382" t="str">
            <v>ПОЛИРЕЗИН</v>
          </cell>
        </row>
        <row r="14383">
          <cell r="A14383" t="str">
            <v>IM605014</v>
          </cell>
          <cell r="B14383" t="str">
            <v>EMPIRE OF DISHES</v>
          </cell>
          <cell r="C14383" t="str">
            <v xml:space="preserve"> Часы СЛОН СО СЛОНЕНКОМ 29х14х38см</v>
          </cell>
          <cell r="D14383" t="str">
            <v xml:space="preserve"> TABLE CLOCK</v>
          </cell>
          <cell r="E14383" t="str">
            <v>Китай</v>
          </cell>
          <cell r="F14383" t="str">
            <v>ПОЛИРЕЗИН</v>
          </cell>
        </row>
        <row r="14384">
          <cell r="A14384" t="str">
            <v>IM605015</v>
          </cell>
          <cell r="B14384" t="str">
            <v>EMPIRE OF DISHES</v>
          </cell>
          <cell r="C14384" t="str">
            <v xml:space="preserve"> Часы ПАРИЖ 15.5х15.5х32см</v>
          </cell>
          <cell r="D14384" t="str">
            <v xml:space="preserve"> TABLE CLOCK</v>
          </cell>
          <cell r="E14384" t="str">
            <v>Китай</v>
          </cell>
          <cell r="F14384" t="str">
            <v>ПОЛИРЕЗИН</v>
          </cell>
        </row>
        <row r="14385">
          <cell r="A14385" t="str">
            <v>IM605404</v>
          </cell>
          <cell r="B14385" t="str">
            <v>EMPIRE OF DISHES</v>
          </cell>
          <cell r="C14385" t="str">
            <v xml:space="preserve"> Часы настенные ЛЕПЕСТОК 50х9.5х64см</v>
          </cell>
          <cell r="D14385" t="str">
            <v xml:space="preserve"> WALL CLOCK</v>
          </cell>
          <cell r="E14385" t="str">
            <v>Китай</v>
          </cell>
          <cell r="F14385" t="str">
            <v>ПОЛИРЕЗИН</v>
          </cell>
        </row>
        <row r="14386">
          <cell r="A14386" t="str">
            <v>IM605405</v>
          </cell>
          <cell r="B14386" t="str">
            <v>EMPIRE OF DISHES</v>
          </cell>
          <cell r="C14386" t="str">
            <v xml:space="preserve"> Часы настенные LOVE 38х5.5х33см</v>
          </cell>
          <cell r="D14386" t="str">
            <v xml:space="preserve"> WALL CLOCK</v>
          </cell>
          <cell r="E14386" t="str">
            <v>Китай</v>
          </cell>
          <cell r="F14386" t="str">
            <v>ПОЛИРЕЗИН</v>
          </cell>
        </row>
        <row r="14387">
          <cell r="A14387" t="str">
            <v>IM605025</v>
          </cell>
          <cell r="B14387" t="str">
            <v>EMPIRE OF DISHES</v>
          </cell>
          <cell r="C14387" t="str">
            <v xml:space="preserve"> Часы РУКИ 19.5х10х21см</v>
          </cell>
          <cell r="D14387" t="str">
            <v xml:space="preserve"> TABLE CLOCK</v>
          </cell>
          <cell r="E14387" t="str">
            <v>Китай</v>
          </cell>
          <cell r="F14387" t="str">
            <v>ПОЛИРЕЗИН</v>
          </cell>
        </row>
        <row r="14388">
          <cell r="A14388" t="str">
            <v>IM605026</v>
          </cell>
          <cell r="B14388" t="str">
            <v>EMPIRE OF DISHES</v>
          </cell>
          <cell r="C14388" t="str">
            <v xml:space="preserve"> Часы РУКИ 17х11х29.5см</v>
          </cell>
          <cell r="D14388" t="str">
            <v xml:space="preserve"> TABLE CLOCK</v>
          </cell>
          <cell r="E14388" t="str">
            <v>Китай</v>
          </cell>
          <cell r="F14388" t="str">
            <v>ПОЛИРЕЗИН</v>
          </cell>
        </row>
        <row r="14389">
          <cell r="A14389" t="str">
            <v>IM605027</v>
          </cell>
          <cell r="B14389" t="str">
            <v>EMPIRE OF DISHES</v>
          </cell>
          <cell r="C14389" t="str">
            <v xml:space="preserve"> Часы КОНИ 27х16х37см</v>
          </cell>
          <cell r="D14389" t="str">
            <v xml:space="preserve"> TABLE CLOCK</v>
          </cell>
          <cell r="E14389" t="str">
            <v>Китай</v>
          </cell>
          <cell r="F14389" t="str">
            <v>ПОЛИРЕЗИН</v>
          </cell>
        </row>
        <row r="14390">
          <cell r="A14390" t="str">
            <v>IM605028</v>
          </cell>
          <cell r="B14390" t="str">
            <v>EMPIRE OF DISHES</v>
          </cell>
          <cell r="C14390" t="str">
            <v xml:space="preserve"> Часы ОРЕЛ 30х17.5х29см</v>
          </cell>
          <cell r="D14390" t="str">
            <v xml:space="preserve"> TABLE CLOCK</v>
          </cell>
          <cell r="E14390" t="str">
            <v>Китай</v>
          </cell>
          <cell r="F14390" t="str">
            <v>ПОЛИРЕЗИН</v>
          </cell>
        </row>
        <row r="14391">
          <cell r="A14391" t="str">
            <v>IM605029</v>
          </cell>
          <cell r="B14391" t="str">
            <v>EMPIRE OF DISHES</v>
          </cell>
          <cell r="C14391" t="str">
            <v xml:space="preserve"> Часы МЕЧЕТЬ 25х19х32см</v>
          </cell>
          <cell r="D14391" t="str">
            <v xml:space="preserve"> TABLE CLOCK</v>
          </cell>
          <cell r="E14391" t="str">
            <v>Китай</v>
          </cell>
          <cell r="F14391" t="str">
            <v>ПОЛИРЕЗИН</v>
          </cell>
        </row>
        <row r="14392">
          <cell r="A14392" t="str">
            <v>IM605020</v>
          </cell>
          <cell r="B14392" t="str">
            <v>EMPIRE OF DISHES</v>
          </cell>
          <cell r="C14392" t="str">
            <v xml:space="preserve"> Часы ПАРОВОЗ 28х11.5х28см</v>
          </cell>
          <cell r="D14392" t="str">
            <v xml:space="preserve"> TABLE CLOCK</v>
          </cell>
          <cell r="E14392" t="str">
            <v>Китай</v>
          </cell>
          <cell r="F14392" t="str">
            <v>ПОЛИРЕЗИН,ПЛАСТИК</v>
          </cell>
        </row>
        <row r="14393">
          <cell r="A14393" t="str">
            <v>IM605021</v>
          </cell>
          <cell r="B14393" t="str">
            <v>EMPIRE OF DISHES</v>
          </cell>
          <cell r="C14393" t="str">
            <v xml:space="preserve"> Часы СЛОН 23х12х33см</v>
          </cell>
          <cell r="D14393" t="str">
            <v xml:space="preserve"> TABLE CLOCK</v>
          </cell>
          <cell r="E14393" t="str">
            <v>Китай</v>
          </cell>
          <cell r="F14393" t="str">
            <v>ПОЛИРЕЗИН</v>
          </cell>
        </row>
        <row r="14394">
          <cell r="A14394" t="str">
            <v>IM605022</v>
          </cell>
          <cell r="B14394" t="str">
            <v>EMPIRE OF DISHES</v>
          </cell>
          <cell r="C14394" t="str">
            <v xml:space="preserve"> Часы СЛОН 19х15х32см</v>
          </cell>
          <cell r="D14394" t="str">
            <v xml:space="preserve"> TABLE CLOCK</v>
          </cell>
          <cell r="E14394" t="str">
            <v>Китай</v>
          </cell>
          <cell r="F14394" t="str">
            <v>ПОЛИРЕЗИН</v>
          </cell>
        </row>
        <row r="14395">
          <cell r="A14395" t="str">
            <v>IM4638</v>
          </cell>
          <cell r="B14395" t="str">
            <v>EMPIRE OF DISHES</v>
          </cell>
          <cell r="C14395" t="str">
            <v xml:space="preserve"> Блюдо овальное ЯРКАЯ РОЗА 40х30см</v>
          </cell>
          <cell r="D14395" t="str">
            <v xml:space="preserve"> Oval Platter VIVID ROSE 40*30cm</v>
          </cell>
          <cell r="E14395" t="str">
            <v>Китай</v>
          </cell>
          <cell r="F14395" t="str">
            <v>ФАРФОР</v>
          </cell>
        </row>
        <row r="14396">
          <cell r="A14396" t="str">
            <v>IM04-0012</v>
          </cell>
          <cell r="B14396" t="str">
            <v>EMPIRE OF DISHES</v>
          </cell>
          <cell r="C14396" t="str">
            <v xml:space="preserve"> Менажница ЗОЛОТОЙ ЦВЕТ 3-х секционная 31см</v>
          </cell>
          <cell r="D14396" t="str">
            <v xml:space="preserve"> Plate GOLDEN COLOR 31cm</v>
          </cell>
          <cell r="E14396" t="str">
            <v>Китай</v>
          </cell>
          <cell r="F14396" t="str">
            <v>ФАРФОР</v>
          </cell>
        </row>
        <row r="14397">
          <cell r="A14397" t="str">
            <v>IM04-0013</v>
          </cell>
          <cell r="B14397" t="str">
            <v>EMPIRE OF DISHES</v>
          </cell>
          <cell r="C14397" t="str">
            <v xml:space="preserve"> Менажница ЗОЛОТОЙ ЦВЕТ 3-х секционная 37см</v>
          </cell>
          <cell r="D14397" t="str">
            <v xml:space="preserve"> Plate GOLDEN COLOR 37cm</v>
          </cell>
          <cell r="E14397" t="str">
            <v>Китай</v>
          </cell>
          <cell r="F14397" t="str">
            <v>ФАРФОР</v>
          </cell>
        </row>
        <row r="14398">
          <cell r="A14398" t="str">
            <v>IM04-0021</v>
          </cell>
          <cell r="B14398" t="str">
            <v>EMPIRE OF DISHES</v>
          </cell>
          <cell r="C14398" t="str">
            <v xml:space="preserve"> Фруктовница на ножке ЗОЛОТОЙ ЦВЕТ 34см</v>
          </cell>
          <cell r="D14398" t="str">
            <v xml:space="preserve"> Plate with stand GOLDEN COLOR 34cm</v>
          </cell>
          <cell r="E14398" t="str">
            <v>Китай</v>
          </cell>
          <cell r="F14398" t="str">
            <v>ФАРФОР</v>
          </cell>
        </row>
        <row r="14399">
          <cell r="A14399" t="str">
            <v>IM04-0037</v>
          </cell>
          <cell r="B14399" t="str">
            <v>EMPIRE OF DISHES</v>
          </cell>
          <cell r="C14399" t="str">
            <v xml:space="preserve"> Блюдо овальное ЗОЛОТОЙ ЦВЕТ 33х24см</v>
          </cell>
          <cell r="D14399" t="str">
            <v xml:space="preserve"> Oval Platter GOLDEN COLOR 33*24cm</v>
          </cell>
          <cell r="E14399" t="str">
            <v>Китай</v>
          </cell>
          <cell r="F14399" t="str">
            <v>ФАРФОР</v>
          </cell>
        </row>
        <row r="14400">
          <cell r="A14400" t="str">
            <v>IM4637</v>
          </cell>
          <cell r="B14400" t="str">
            <v>EMPIRE OF DISHES</v>
          </cell>
          <cell r="C14400" t="str">
            <v xml:space="preserve"> Блюдо овальное ЯРКАЯ РОЗА 33х24см</v>
          </cell>
          <cell r="D14400" t="str">
            <v xml:space="preserve"> Oval Platter VIVID ROSE 33*24cm</v>
          </cell>
          <cell r="E14400" t="str">
            <v>Китай</v>
          </cell>
          <cell r="F14400" t="str">
            <v>ФАРФОР</v>
          </cell>
        </row>
        <row r="14401">
          <cell r="A14401" t="str">
            <v>IM04-0003</v>
          </cell>
          <cell r="B14401" t="str">
            <v>EMPIRE OF DISHES</v>
          </cell>
          <cell r="C14401" t="str">
            <v xml:space="preserve"> Набор чайный ЗОЛОТОЙ ЦВЕТ 12 предметов 220мл</v>
          </cell>
          <cell r="D14401" t="str">
            <v xml:space="preserve"> Tea Set GOLDEN COLOR 12pcs 220ml</v>
          </cell>
          <cell r="E14401" t="str">
            <v>Китай</v>
          </cell>
          <cell r="F14401" t="str">
            <v>ФАРФОР</v>
          </cell>
        </row>
        <row r="14402">
          <cell r="A14402" t="str">
            <v>IM04-0004</v>
          </cell>
          <cell r="B14402" t="str">
            <v>EMPIRE OF DISHES</v>
          </cell>
          <cell r="C14402" t="str">
            <v xml:space="preserve"> Набор чайный ЗОЛОТОЙ ЦВЕТ 15 предметов 220мл</v>
          </cell>
          <cell r="D14402" t="str">
            <v xml:space="preserve"> Tea Set GOLDEN COLOR 15pcs 220ml</v>
          </cell>
          <cell r="E14402" t="str">
            <v>Китай</v>
          </cell>
          <cell r="F14402" t="str">
            <v>ФАРФОР</v>
          </cell>
        </row>
        <row r="14403">
          <cell r="A14403" t="str">
            <v>IM04-0010</v>
          </cell>
          <cell r="B14403" t="str">
            <v>EMPIRE OF DISHES</v>
          </cell>
          <cell r="C14403" t="str">
            <v xml:space="preserve"> Менажница ЗОЛОТОЙ ЦВЕТ 38см</v>
          </cell>
          <cell r="D14403" t="str">
            <v xml:space="preserve"> Plate setwith stand GOLDEN COLOR 38cm</v>
          </cell>
          <cell r="E14403" t="str">
            <v>Китай</v>
          </cell>
          <cell r="F14403" t="str">
            <v>ФАРФОР</v>
          </cell>
        </row>
        <row r="14404">
          <cell r="A14404" t="str">
            <v>IM04-0022</v>
          </cell>
          <cell r="B14404" t="str">
            <v>EMPIRE OF DISHES</v>
          </cell>
          <cell r="C14404" t="str">
            <v xml:space="preserve"> Фруктовница ЗОЛОТОЙ ЦВЕТ 3-х ярусная 32см</v>
          </cell>
          <cell r="D14404" t="str">
            <v xml:space="preserve"> 3-tier Plate stand GOLDEN COLOR 31cm</v>
          </cell>
          <cell r="E14404" t="str">
            <v>Китай</v>
          </cell>
          <cell r="F14404" t="str">
            <v>ФАРФОР</v>
          </cell>
        </row>
        <row r="14405">
          <cell r="A14405" t="str">
            <v>IM06-0903A</v>
          </cell>
          <cell r="B14405" t="str">
            <v>EMPIRE OF DISHES</v>
          </cell>
          <cell r="C14405" t="str">
            <v xml:space="preserve"> Светильник АМБЕР 24x24x42см</v>
          </cell>
          <cell r="D14405" t="str">
            <v xml:space="preserve"> "16.5"" LAMP W/PV SHADE"</v>
          </cell>
          <cell r="E14405" t="str">
            <v>Китай</v>
          </cell>
          <cell r="F14405" t="str">
            <v>ФАРФОР</v>
          </cell>
        </row>
        <row r="14406">
          <cell r="A14406" t="str">
            <v>IM06-0903B</v>
          </cell>
          <cell r="B14406" t="str">
            <v>EMPIRE OF DISHES</v>
          </cell>
          <cell r="C14406" t="str">
            <v xml:space="preserve"> Абажур АМБЕР 25x40x40см</v>
          </cell>
          <cell r="D14406" t="str">
            <v xml:space="preserve"> "15.75"" PVC SHADE"</v>
          </cell>
          <cell r="E14406" t="str">
            <v>Китай</v>
          </cell>
          <cell r="F14406" t="str">
            <v>ТКАНЬ</v>
          </cell>
        </row>
        <row r="14407">
          <cell r="A14407" t="str">
            <v>IM06-0904</v>
          </cell>
          <cell r="B14407" t="str">
            <v>EMPIRE OF DISHES</v>
          </cell>
          <cell r="C14407" t="str">
            <v xml:space="preserve"> Фруктовница АМБЕР 31x31x14.5см</v>
          </cell>
          <cell r="D14407" t="str">
            <v xml:space="preserve"> "5.75"" PLATE "</v>
          </cell>
          <cell r="E14407" t="str">
            <v>Китай</v>
          </cell>
          <cell r="F14407" t="str">
            <v>ФАРФОР</v>
          </cell>
        </row>
        <row r="14408">
          <cell r="A14408" t="str">
            <v>IM06-0905</v>
          </cell>
          <cell r="B14408" t="str">
            <v>EMPIRE OF DISHES</v>
          </cell>
          <cell r="C14408" t="str">
            <v xml:space="preserve"> Фруктовница АМБЕР 33x24x16см</v>
          </cell>
          <cell r="D14408" t="str">
            <v xml:space="preserve"> "6.25"" PLATE "</v>
          </cell>
          <cell r="E14408" t="str">
            <v>Китай</v>
          </cell>
          <cell r="F14408" t="str">
            <v>ФАРФОР</v>
          </cell>
        </row>
        <row r="14409">
          <cell r="A14409" t="str">
            <v>IM06-0906</v>
          </cell>
          <cell r="B14409" t="str">
            <v>EMPIRE OF DISHES</v>
          </cell>
          <cell r="C14409" t="str">
            <v xml:space="preserve"> Стол интерьерный АМБЕР 43x43x80см</v>
          </cell>
          <cell r="D14409" t="str">
            <v xml:space="preserve"> "26.25"" TABLE "</v>
          </cell>
          <cell r="E14409" t="str">
            <v>Китай</v>
          </cell>
          <cell r="F14409" t="str">
            <v>ФАРФОР</v>
          </cell>
        </row>
        <row r="14410">
          <cell r="A14410" t="str">
            <v>IM06-0802B</v>
          </cell>
          <cell r="B14410" t="str">
            <v>EMPIRE OF DISHES</v>
          </cell>
          <cell r="C14410" t="str">
            <v xml:space="preserve"> Абажур ВИШНЯ 28x45x45см</v>
          </cell>
          <cell r="D14410" t="str">
            <v xml:space="preserve"> "17.75"" PVC SHADE"</v>
          </cell>
          <cell r="E14410" t="str">
            <v>Китай</v>
          </cell>
          <cell r="F14410" t="str">
            <v>ТКАНЬ</v>
          </cell>
        </row>
        <row r="14411">
          <cell r="A14411" t="str">
            <v>IM06-0803</v>
          </cell>
          <cell r="B14411" t="str">
            <v>EMPIRE OF DISHES</v>
          </cell>
          <cell r="C14411" t="str">
            <v xml:space="preserve"> Колонна декоративная ВИШНЯ 29.5x29.5x80см</v>
          </cell>
          <cell r="D14411" t="str">
            <v xml:space="preserve"> "31.5"" STANDER"</v>
          </cell>
          <cell r="E14411" t="str">
            <v>Китай</v>
          </cell>
          <cell r="F14411" t="str">
            <v>ФАРФОР</v>
          </cell>
        </row>
        <row r="14412">
          <cell r="A14412" t="str">
            <v>IM06-0900</v>
          </cell>
          <cell r="B14412" t="str">
            <v>EMPIRE OF DISHES</v>
          </cell>
          <cell r="C14412" t="str">
            <v xml:space="preserve"> Шкатулка АМБЕР 20x20x23см</v>
          </cell>
          <cell r="D14412" t="str">
            <v xml:space="preserve"> "9"" BOWL W/COVER "</v>
          </cell>
          <cell r="E14412" t="str">
            <v>Китай</v>
          </cell>
          <cell r="F14412" t="str">
            <v>ФАРФОР</v>
          </cell>
        </row>
        <row r="14413">
          <cell r="A14413" t="str">
            <v>IM06-0901</v>
          </cell>
          <cell r="B14413" t="str">
            <v>EMPIRE OF DISHES</v>
          </cell>
          <cell r="C14413" t="str">
            <v xml:space="preserve"> Ваза АМБЕР 25x25x35.5см</v>
          </cell>
          <cell r="D14413" t="str">
            <v xml:space="preserve"> "13.75""VASE "</v>
          </cell>
          <cell r="E14413" t="str">
            <v>Китай</v>
          </cell>
          <cell r="F14413" t="str">
            <v>ФАРФОР</v>
          </cell>
        </row>
        <row r="14414">
          <cell r="A14414" t="str">
            <v>IM06-0902</v>
          </cell>
          <cell r="B14414" t="str">
            <v>EMPIRE OF DISHES</v>
          </cell>
          <cell r="C14414" t="str">
            <v xml:space="preserve"> Ваза АМБЕР 23.5x23.5x45см</v>
          </cell>
          <cell r="D14414" t="str">
            <v xml:space="preserve"> "17.75""VASE "</v>
          </cell>
          <cell r="E14414" t="str">
            <v>Китай</v>
          </cell>
          <cell r="F14414" t="str">
            <v>ФАРФОР</v>
          </cell>
        </row>
        <row r="14415">
          <cell r="A14415" t="str">
            <v>IM06-0703</v>
          </cell>
          <cell r="B14415" t="str">
            <v>EMPIRE OF DISHES</v>
          </cell>
          <cell r="C14415" t="str">
            <v xml:space="preserve"> Изделие декоративное ГРУША 8x8x13.5см</v>
          </cell>
          <cell r="D14415" t="str">
            <v xml:space="preserve"> 5.25 PEAR</v>
          </cell>
          <cell r="E14415" t="str">
            <v>Китай</v>
          </cell>
          <cell r="F14415" t="str">
            <v>ФАРФОР</v>
          </cell>
        </row>
        <row r="14416">
          <cell r="A14416" t="str">
            <v>IM06-0704</v>
          </cell>
          <cell r="B14416" t="str">
            <v>EMPIRE OF DISHES</v>
          </cell>
          <cell r="C14416" t="str">
            <v xml:space="preserve"> Изделие декоративное ГРАНАТ 8.5x8.5x10см</v>
          </cell>
          <cell r="D14416" t="str">
            <v xml:space="preserve"> "4"" POMEGRANTE "</v>
          </cell>
          <cell r="E14416" t="str">
            <v>Китай</v>
          </cell>
          <cell r="F14416" t="str">
            <v>ФАРФОР</v>
          </cell>
        </row>
        <row r="14417">
          <cell r="A14417" t="str">
            <v>IM06-0800</v>
          </cell>
          <cell r="B14417" t="str">
            <v>EMPIRE OF DISHES</v>
          </cell>
          <cell r="C14417" t="str">
            <v xml:space="preserve"> Ваза ВИШНЯ 23.5x23.5x40см</v>
          </cell>
          <cell r="D14417" t="str">
            <v xml:space="preserve"> "15.75"" VASE"</v>
          </cell>
          <cell r="E14417" t="str">
            <v>Китай</v>
          </cell>
          <cell r="F14417" t="str">
            <v>ФАРФОР</v>
          </cell>
        </row>
        <row r="14418">
          <cell r="A14418" t="str">
            <v>IM06-0801</v>
          </cell>
          <cell r="B14418" t="str">
            <v>EMPIRE OF DISHES</v>
          </cell>
          <cell r="C14418" t="str">
            <v xml:space="preserve"> Фруктовница ВИШНЯ 36x25.5x27см</v>
          </cell>
          <cell r="D14418" t="str">
            <v xml:space="preserve"> "10.5"" VASE"</v>
          </cell>
          <cell r="E14418" t="str">
            <v>Китай</v>
          </cell>
          <cell r="F14418" t="str">
            <v>ФАРФОР</v>
          </cell>
        </row>
        <row r="14419">
          <cell r="A14419" t="str">
            <v>IM06-0802A</v>
          </cell>
          <cell r="B14419" t="str">
            <v>EMPIRE OF DISHES</v>
          </cell>
          <cell r="C14419" t="str">
            <v xml:space="preserve"> Светильник ВИШНЯ 23.5x23.5x49см</v>
          </cell>
          <cell r="D14419" t="str">
            <v xml:space="preserve"> "19.5"" LAMP  "</v>
          </cell>
          <cell r="E14419" t="str">
            <v>Китай</v>
          </cell>
          <cell r="F14419" t="str">
            <v>ФАРФОР</v>
          </cell>
        </row>
        <row r="14420">
          <cell r="A14420" t="str">
            <v>IM06-0309</v>
          </cell>
          <cell r="B14420" t="str">
            <v>EMPIRE OF DISHES</v>
          </cell>
          <cell r="C14420" t="str">
            <v xml:space="preserve"> Фруктовница АНТИКА 38x28x27см</v>
          </cell>
          <cell r="D14420" t="str">
            <v xml:space="preserve"> "10.5"" PLATE"</v>
          </cell>
          <cell r="E14420" t="str">
            <v>Китай</v>
          </cell>
          <cell r="F14420" t="str">
            <v>ФАРФОР</v>
          </cell>
        </row>
        <row r="14421">
          <cell r="A14421" t="str">
            <v>IM06-0310</v>
          </cell>
          <cell r="B14421" t="str">
            <v>EMPIRE OF DISHES</v>
          </cell>
          <cell r="C14421" t="str">
            <v xml:space="preserve"> Шкатулка АНТИКА 20x20x18см</v>
          </cell>
          <cell r="D14421" t="str">
            <v xml:space="preserve"> "7"" BOWL W/COVER"</v>
          </cell>
          <cell r="E14421" t="str">
            <v>Китай</v>
          </cell>
          <cell r="F14421" t="str">
            <v>ФАРФОР</v>
          </cell>
        </row>
        <row r="14422">
          <cell r="A14422" t="str">
            <v>IM06-0700</v>
          </cell>
          <cell r="B14422" t="str">
            <v>EMPIRE OF DISHES</v>
          </cell>
          <cell r="C14422" t="str">
            <v xml:space="preserve"> Изделие декоративное ВИНОГРАД 10x14x8см</v>
          </cell>
          <cell r="D14422" t="str">
            <v xml:space="preserve"> "3""WHITE GRAPE W/CRYSTAL"</v>
          </cell>
          <cell r="E14422" t="str">
            <v>Китай</v>
          </cell>
          <cell r="F14422" t="str">
            <v>ФАРФОР</v>
          </cell>
        </row>
        <row r="14423">
          <cell r="A14423" t="str">
            <v>IM06-0701</v>
          </cell>
          <cell r="B14423" t="str">
            <v>EMPIRE OF DISHES</v>
          </cell>
          <cell r="C14423" t="str">
            <v xml:space="preserve"> Изделие декоративное БАНАН 15x5x6.5см</v>
          </cell>
          <cell r="D14423" t="str">
            <v xml:space="preserve"> "6"" BANANA "</v>
          </cell>
          <cell r="E14423" t="str">
            <v>Китай</v>
          </cell>
          <cell r="F14423" t="str">
            <v>ФАРФОР</v>
          </cell>
        </row>
        <row r="14424">
          <cell r="A14424" t="str">
            <v>IM06-0702</v>
          </cell>
          <cell r="B14424" t="str">
            <v>EMPIRE OF DISHES</v>
          </cell>
          <cell r="C14424" t="str">
            <v xml:space="preserve"> Изделие декоративное ЯБЛОКО 9.5x9.5x12см</v>
          </cell>
          <cell r="D14424" t="str">
            <v xml:space="preserve"> "4.75""APPLE "</v>
          </cell>
          <cell r="E14424" t="str">
            <v>Китай</v>
          </cell>
          <cell r="F14424" t="str">
            <v>ФАРФОР</v>
          </cell>
        </row>
        <row r="14425">
          <cell r="A14425" t="str">
            <v>IM06-0304B</v>
          </cell>
          <cell r="B14425" t="str">
            <v>EMPIRE OF DISHES</v>
          </cell>
          <cell r="C14425" t="str">
            <v xml:space="preserve"> Абажур АНТИКА 40.5х40.5х28см</v>
          </cell>
          <cell r="D14425" t="str">
            <v xml:space="preserve"> "16""SHADE"</v>
          </cell>
          <cell r="E14425" t="str">
            <v>Китай</v>
          </cell>
          <cell r="F14425" t="str">
            <v>ТКАНЬ</v>
          </cell>
        </row>
        <row r="14426">
          <cell r="A14426" t="str">
            <v>IM06-0305</v>
          </cell>
          <cell r="B14426" t="str">
            <v>EMPIRE OF DISHES</v>
          </cell>
          <cell r="C14426" t="str">
            <v xml:space="preserve"> Колонна декоративная АНТИКА 24x24x90см</v>
          </cell>
          <cell r="D14426" t="str">
            <v xml:space="preserve"> "24.5""PEDESTAL"</v>
          </cell>
          <cell r="E14426" t="str">
            <v>Китай</v>
          </cell>
          <cell r="F14426" t="str">
            <v>ФАРФОР</v>
          </cell>
        </row>
        <row r="14427">
          <cell r="A14427" t="str">
            <v>IM06-0306</v>
          </cell>
          <cell r="B14427" t="str">
            <v>EMPIRE OF DISHES</v>
          </cell>
          <cell r="C14427" t="str">
            <v xml:space="preserve"> Ваза настольная АНТИКА 20x20x4см</v>
          </cell>
          <cell r="D14427" t="str">
            <v xml:space="preserve"> "13.5""VASE"</v>
          </cell>
          <cell r="E14427" t="str">
            <v>Китай</v>
          </cell>
          <cell r="F14427" t="str">
            <v>ФАРФОР</v>
          </cell>
        </row>
        <row r="14428">
          <cell r="A14428" t="str">
            <v>IM06-0307</v>
          </cell>
          <cell r="B14428" t="str">
            <v>EMPIRE OF DISHES</v>
          </cell>
          <cell r="C14428" t="str">
            <v xml:space="preserve"> Ваза АНТИКА 24x24x51.5см</v>
          </cell>
          <cell r="D14428" t="str">
            <v xml:space="preserve"> "20.5"" VASE "</v>
          </cell>
          <cell r="E14428" t="str">
            <v>Китай</v>
          </cell>
          <cell r="F14428" t="str">
            <v>ФАРФОР</v>
          </cell>
        </row>
        <row r="14429">
          <cell r="A14429" t="str">
            <v>IM06-0308</v>
          </cell>
          <cell r="B14429" t="str">
            <v>EMPIRE OF DISHES</v>
          </cell>
          <cell r="C14429" t="str">
            <v xml:space="preserve"> Фруктовница АНТИКА 25.5x24.5x17см</v>
          </cell>
          <cell r="D14429" t="str">
            <v xml:space="preserve"> "6.75"" CANDY BOWL "</v>
          </cell>
          <cell r="E14429" t="str">
            <v>Китай</v>
          </cell>
          <cell r="F14429" t="str">
            <v>ФАРФОР</v>
          </cell>
        </row>
        <row r="14430">
          <cell r="A14430" t="str">
            <v>IM02-0301</v>
          </cell>
          <cell r="B14430" t="str">
            <v>EMPIRE OF DISHES</v>
          </cell>
          <cell r="C14430" t="str">
            <v xml:space="preserve"> Фигурка СОВА 40см</v>
          </cell>
          <cell r="E14430" t="str">
            <v>Китай</v>
          </cell>
          <cell r="F14430" t="str">
            <v>ПОЛИРЕЗИН</v>
          </cell>
        </row>
        <row r="14431">
          <cell r="A14431" t="str">
            <v>IM02-0302</v>
          </cell>
          <cell r="B14431" t="str">
            <v>EMPIRE OF DISHES</v>
          </cell>
          <cell r="C14431" t="str">
            <v xml:space="preserve"> Фигурка СОВА 30см</v>
          </cell>
          <cell r="E14431" t="str">
            <v>Китай</v>
          </cell>
          <cell r="F14431" t="str">
            <v>ПОЛИРЕЗИН</v>
          </cell>
        </row>
        <row r="14432">
          <cell r="A14432" t="str">
            <v>IM06-0304A</v>
          </cell>
          <cell r="B14432" t="str">
            <v>EMPIRE OF DISHES</v>
          </cell>
          <cell r="C14432" t="str">
            <v xml:space="preserve"> Светильник АНТИКА 20x20x44.5см</v>
          </cell>
          <cell r="D14432" t="str">
            <v xml:space="preserve"> "17.5"" LAMP "</v>
          </cell>
          <cell r="E14432" t="str">
            <v>Китай</v>
          </cell>
          <cell r="F14432" t="str">
            <v>ФАРФОР</v>
          </cell>
        </row>
        <row r="14433">
          <cell r="A14433" t="str">
            <v>IM02-0107</v>
          </cell>
          <cell r="B14433" t="str">
            <v>EMPIRE OF DISHES</v>
          </cell>
          <cell r="C14433" t="str">
            <v xml:space="preserve"> Фигурка СЛОНы 22.5см</v>
          </cell>
          <cell r="E14433" t="str">
            <v>Китай</v>
          </cell>
          <cell r="F14433" t="str">
            <v>ПОЛИРЕЗИН</v>
          </cell>
        </row>
        <row r="14434">
          <cell r="A14434" t="str">
            <v>IM02-0500</v>
          </cell>
          <cell r="B14434" t="str">
            <v>EMPIRE OF DISHES</v>
          </cell>
          <cell r="C14434" t="str">
            <v xml:space="preserve"> Фигурка ЛЕВ 40см</v>
          </cell>
          <cell r="E14434" t="str">
            <v>Китай</v>
          </cell>
          <cell r="F14434" t="str">
            <v>ПОЛИРЕЗИН</v>
          </cell>
        </row>
        <row r="14435">
          <cell r="A14435" t="str">
            <v>IM02-0600</v>
          </cell>
          <cell r="B14435" t="str">
            <v>EMPIRE OF DISHES</v>
          </cell>
          <cell r="C14435" t="str">
            <v xml:space="preserve"> Фигурка ОРЁЛ 30см</v>
          </cell>
          <cell r="E14435" t="str">
            <v>Китай</v>
          </cell>
          <cell r="F14435" t="str">
            <v>ПОЛИРЕЗИН</v>
          </cell>
        </row>
        <row r="14436">
          <cell r="A14436" t="str">
            <v>IM02-0601</v>
          </cell>
          <cell r="B14436" t="str">
            <v>EMPIRE OF DISHES</v>
          </cell>
          <cell r="C14436" t="str">
            <v xml:space="preserve"> Фигурка ОРЁЛ 24см</v>
          </cell>
          <cell r="E14436" t="str">
            <v>Китай</v>
          </cell>
          <cell r="F14436" t="str">
            <v>ПОЛИРЕЗИН</v>
          </cell>
        </row>
        <row r="14437">
          <cell r="A14437" t="str">
            <v>IM02-0602</v>
          </cell>
          <cell r="B14437" t="str">
            <v>EMPIRE OF DISHES</v>
          </cell>
          <cell r="C14437" t="str">
            <v xml:space="preserve"> Фигурка ОРЁЛ 15.6см</v>
          </cell>
          <cell r="E14437" t="str">
            <v>Китай</v>
          </cell>
          <cell r="F14437" t="str">
            <v>ПОЛИРЕЗИН</v>
          </cell>
        </row>
        <row r="14438">
          <cell r="A14438" t="str">
            <v>IM02-0000</v>
          </cell>
          <cell r="B14438" t="str">
            <v>EMPIRE OF DISHES</v>
          </cell>
          <cell r="C14438" t="str">
            <v xml:space="preserve"> Фигурка ЛОШАДИ 32.5см</v>
          </cell>
          <cell r="E14438" t="str">
            <v>Китай</v>
          </cell>
          <cell r="F14438" t="str">
            <v>ПОЛИРЕЗИН</v>
          </cell>
        </row>
        <row r="14439">
          <cell r="A14439" t="str">
            <v>IM02-0001</v>
          </cell>
          <cell r="B14439" t="str">
            <v>EMPIRE OF DISHES</v>
          </cell>
          <cell r="C14439" t="str">
            <v xml:space="preserve"> Фигурка ЛОШАДЬ 25см</v>
          </cell>
          <cell r="E14439" t="str">
            <v>Китай</v>
          </cell>
          <cell r="F14439" t="str">
            <v>ПОЛИРЕЗИН</v>
          </cell>
        </row>
        <row r="14440">
          <cell r="A14440" t="str">
            <v>IM02-0401</v>
          </cell>
          <cell r="B14440" t="str">
            <v>EMPIRE OF DISHES</v>
          </cell>
          <cell r="C14440" t="str">
            <v xml:space="preserve"> Фигурка ВОЛЧИЦА С ВОЛЧАТАМИ 20см</v>
          </cell>
          <cell r="E14440" t="str">
            <v>Китай</v>
          </cell>
          <cell r="F14440" t="str">
            <v>ПОЛИРЕЗИН</v>
          </cell>
        </row>
        <row r="14441">
          <cell r="A14441" t="str">
            <v>IM02-0501</v>
          </cell>
          <cell r="B14441" t="str">
            <v>EMPIRE OF DISHES</v>
          </cell>
          <cell r="C14441" t="str">
            <v xml:space="preserve"> Фигурка ЛЕВ 32.5см</v>
          </cell>
          <cell r="E14441" t="str">
            <v>Китай</v>
          </cell>
          <cell r="F14441" t="str">
            <v>ПОЛИРЕЗИН</v>
          </cell>
        </row>
        <row r="14442">
          <cell r="A14442" t="str">
            <v>IM02-0800</v>
          </cell>
          <cell r="B14442" t="str">
            <v>EMPIRE OF DISHES</v>
          </cell>
          <cell r="C14442" t="str">
            <v xml:space="preserve"> Фигурка ПАРА ЛЕБЕДЕЙ 25см</v>
          </cell>
          <cell r="E14442" t="str">
            <v>Китай</v>
          </cell>
          <cell r="F14442" t="str">
            <v>ПОЛИРЕЗИН</v>
          </cell>
        </row>
        <row r="14443">
          <cell r="A14443" t="str">
            <v>IM02-0002</v>
          </cell>
          <cell r="B14443" t="str">
            <v>EMPIRE OF DISHES</v>
          </cell>
          <cell r="C14443" t="str">
            <v xml:space="preserve"> Фигурка ЛОШАДЬ 30см</v>
          </cell>
          <cell r="E14443" t="str">
            <v>Китай</v>
          </cell>
          <cell r="F14443" t="str">
            <v>ПОЛИРЕЗИН</v>
          </cell>
        </row>
        <row r="14444">
          <cell r="A14444" t="str">
            <v>IM02-0003</v>
          </cell>
          <cell r="B14444" t="str">
            <v>EMPIRE OF DISHES</v>
          </cell>
          <cell r="C14444" t="str">
            <v xml:space="preserve"> Фигурка ЛОШАДЬ 30см</v>
          </cell>
          <cell r="E14444" t="str">
            <v>Китай</v>
          </cell>
          <cell r="F14444" t="str">
            <v>ПОЛИРЕЗИН</v>
          </cell>
        </row>
        <row r="14445">
          <cell r="A14445" t="str">
            <v>IM02-0108</v>
          </cell>
          <cell r="B14445" t="str">
            <v>EMPIRE OF DISHES</v>
          </cell>
          <cell r="C14445" t="str">
            <v xml:space="preserve"> Фигурка СЛОНЫ С ЧАШЕЙ 25см</v>
          </cell>
          <cell r="E14445" t="str">
            <v>Китай</v>
          </cell>
          <cell r="F14445" t="str">
            <v>ПОЛИРЕЗИН</v>
          </cell>
        </row>
        <row r="14446">
          <cell r="A14446" t="str">
            <v>IM02-0109</v>
          </cell>
          <cell r="B14446" t="str">
            <v>EMPIRE OF DISHES</v>
          </cell>
          <cell r="C14446" t="str">
            <v xml:space="preserve"> Фигурка СЛОН 50см</v>
          </cell>
          <cell r="E14446" t="str">
            <v>Китай</v>
          </cell>
          <cell r="F14446" t="str">
            <v>ПОЛИРЕЗИН</v>
          </cell>
        </row>
        <row r="14447">
          <cell r="A14447" t="str">
            <v>IM02-0603</v>
          </cell>
          <cell r="B14447" t="str">
            <v>EMPIRE OF DISHES</v>
          </cell>
          <cell r="C14447" t="str">
            <v xml:space="preserve"> Фигурка СОКОЛ 30см</v>
          </cell>
          <cell r="E14447" t="str">
            <v>Китай</v>
          </cell>
          <cell r="F14447" t="str">
            <v>ПОЛИРЕЗИН</v>
          </cell>
        </row>
        <row r="14448">
          <cell r="A14448" t="str">
            <v>IM02-0100</v>
          </cell>
          <cell r="B14448" t="str">
            <v>EMPIRE OF DISHES</v>
          </cell>
          <cell r="C14448" t="str">
            <v xml:space="preserve"> Фигурка СЛОН 20см</v>
          </cell>
          <cell r="E14448" t="str">
            <v>Китай</v>
          </cell>
          <cell r="F14448" t="str">
            <v>ПОЛИРЕЗИН</v>
          </cell>
        </row>
        <row r="14449">
          <cell r="A14449" t="str">
            <v>IM02-0101</v>
          </cell>
          <cell r="B14449" t="str">
            <v>EMPIRE OF DISHES</v>
          </cell>
          <cell r="C14449" t="str">
            <v xml:space="preserve"> Фигурка СЛОН 17.5см</v>
          </cell>
          <cell r="E14449" t="str">
            <v>Китай</v>
          </cell>
          <cell r="F14449" t="str">
            <v>ПОЛИРЕЗИН</v>
          </cell>
        </row>
        <row r="14450">
          <cell r="A14450" t="str">
            <v>IM02-0110</v>
          </cell>
          <cell r="B14450" t="str">
            <v>EMPIRE OF DISHES</v>
          </cell>
          <cell r="C14450" t="str">
            <v xml:space="preserve"> Фигурка СЛОН 50см</v>
          </cell>
          <cell r="E14450" t="str">
            <v>Китай</v>
          </cell>
          <cell r="F14450" t="str">
            <v>ПОЛИРЕЗИН</v>
          </cell>
        </row>
        <row r="14451">
          <cell r="A14451" t="str">
            <v>IM02-0111</v>
          </cell>
          <cell r="B14451" t="str">
            <v>EMPIRE OF DISHES</v>
          </cell>
          <cell r="C14451" t="str">
            <v xml:space="preserve"> Фигурка СЛОН 16.5см</v>
          </cell>
          <cell r="E14451" t="str">
            <v>Китай</v>
          </cell>
          <cell r="F14451" t="str">
            <v>ПОЛИРЕЗИН</v>
          </cell>
        </row>
        <row r="14452">
          <cell r="A14452" t="str">
            <v>IM02-0102</v>
          </cell>
          <cell r="B14452" t="str">
            <v>EMPIRE OF DISHES</v>
          </cell>
          <cell r="C14452" t="str">
            <v xml:space="preserve"> Фигурка СЛОН 15см</v>
          </cell>
          <cell r="E14452" t="str">
            <v>Китай</v>
          </cell>
          <cell r="F14452" t="str">
            <v>ПОЛИРЕЗИН</v>
          </cell>
        </row>
        <row r="14453">
          <cell r="A14453" t="str">
            <v>IM02-0103</v>
          </cell>
          <cell r="B14453" t="str">
            <v>EMPIRE OF DISHES</v>
          </cell>
          <cell r="C14453" t="str">
            <v xml:space="preserve"> Фигурка СЛОН 20см</v>
          </cell>
          <cell r="E14453" t="str">
            <v>Китай</v>
          </cell>
          <cell r="F14453" t="str">
            <v>ПОЛИРЕЗИН</v>
          </cell>
        </row>
        <row r="14454">
          <cell r="A14454" t="str">
            <v>IM02-0104</v>
          </cell>
          <cell r="B14454" t="str">
            <v>EMPIRE OF DISHES</v>
          </cell>
          <cell r="C14454" t="str">
            <v xml:space="preserve"> Фигурка СЛОН 22.5см</v>
          </cell>
          <cell r="E14454" t="str">
            <v>Китай</v>
          </cell>
          <cell r="F14454" t="str">
            <v>ПОЛИРЕЗИН</v>
          </cell>
        </row>
        <row r="14455">
          <cell r="A14455" t="str">
            <v>IM02-0105</v>
          </cell>
          <cell r="B14455" t="str">
            <v>EMPIRE OF DISHES</v>
          </cell>
          <cell r="C14455" t="str">
            <v xml:space="preserve"> Фигурка СЛОН 25см</v>
          </cell>
          <cell r="E14455" t="str">
            <v>Китай</v>
          </cell>
          <cell r="F14455" t="str">
            <v>ПОЛИРЕЗИН</v>
          </cell>
        </row>
        <row r="14456">
          <cell r="A14456" t="str">
            <v>IM02-0112</v>
          </cell>
          <cell r="B14456" t="str">
            <v>EMPIRE OF DISHES</v>
          </cell>
          <cell r="C14456" t="str">
            <v xml:space="preserve"> Фигурка СЛОН 20см</v>
          </cell>
          <cell r="E14456" t="str">
            <v>Китай</v>
          </cell>
          <cell r="F14456" t="str">
            <v>ПОЛИРЕЗИН</v>
          </cell>
        </row>
        <row r="14457">
          <cell r="A14457" t="str">
            <v>IM02-0106</v>
          </cell>
          <cell r="B14457" t="str">
            <v>EMPIRE OF DISHES</v>
          </cell>
          <cell r="C14457" t="str">
            <v xml:space="preserve"> Фигурка СЛОН 32.5см</v>
          </cell>
          <cell r="E14457" t="str">
            <v>Китай</v>
          </cell>
          <cell r="F14457" t="str">
            <v>ПОЛИРЕЗИН</v>
          </cell>
        </row>
        <row r="14458">
          <cell r="A14458" t="str">
            <v>IM02-0200</v>
          </cell>
          <cell r="B14458" t="str">
            <v>EMPIRE OF DISHES</v>
          </cell>
          <cell r="C14458" t="str">
            <v xml:space="preserve"> Фигурка ТИГР 40см</v>
          </cell>
          <cell r="E14458" t="str">
            <v>Китай</v>
          </cell>
          <cell r="F14458" t="str">
            <v>ПОЛИРЕЗИН</v>
          </cell>
        </row>
        <row r="14459">
          <cell r="A14459" t="str">
            <v>IM02-0300</v>
          </cell>
          <cell r="B14459" t="str">
            <v>EMPIRE OF DISHES</v>
          </cell>
          <cell r="C14459" t="str">
            <v xml:space="preserve"> Фигурка СОВА 30см</v>
          </cell>
          <cell r="E14459" t="str">
            <v>Китай</v>
          </cell>
          <cell r="F14459" t="str">
            <v>ПОЛИРЕЗИН</v>
          </cell>
        </row>
        <row r="14460">
          <cell r="A14460" t="str">
            <v>IM02-0400</v>
          </cell>
          <cell r="B14460" t="str">
            <v>EMPIRE OF DISHES</v>
          </cell>
          <cell r="C14460" t="str">
            <v xml:space="preserve"> Фигурка ГОЛОВА ВОЛКА 27.5см</v>
          </cell>
          <cell r="E14460" t="str">
            <v>Китай</v>
          </cell>
          <cell r="F14460" t="str">
            <v>ПОЛИРЕЗИН</v>
          </cell>
        </row>
        <row r="14461">
          <cell r="A14461" t="str">
            <v>IM02-0700</v>
          </cell>
          <cell r="B14461" t="str">
            <v>EMPIRE OF DISHES</v>
          </cell>
          <cell r="C14461" t="str">
            <v xml:space="preserve"> Фигурка МЕДВЕДЬ 24см</v>
          </cell>
          <cell r="E14461" t="str">
            <v>Китай</v>
          </cell>
          <cell r="F14461" t="str">
            <v>ПОЛИРЕЗИН</v>
          </cell>
        </row>
        <row r="14462">
          <cell r="A14462" t="str">
            <v>IM02-0201</v>
          </cell>
          <cell r="B14462" t="str">
            <v>EMPIRE OF DISHES</v>
          </cell>
          <cell r="C14462" t="str">
            <v xml:space="preserve"> Фигурка ТИГР 24см</v>
          </cell>
          <cell r="E14462" t="str">
            <v>Китай</v>
          </cell>
          <cell r="F14462" t="str">
            <v>ПОЛИРЕЗИН</v>
          </cell>
        </row>
        <row r="14463">
          <cell r="A14463" t="str">
            <v>IM02-0202</v>
          </cell>
          <cell r="B14463" t="str">
            <v>EMPIRE OF DISHES</v>
          </cell>
          <cell r="C14463" t="str">
            <v xml:space="preserve"> Фигурка БЕЛЫЙ ТИГР 24см</v>
          </cell>
          <cell r="E14463" t="str">
            <v>Китай</v>
          </cell>
          <cell r="F14463" t="str">
            <v>ПОЛИРЕЗИН</v>
          </cell>
        </row>
        <row r="14464">
          <cell r="A14464" t="str">
            <v>00710-210</v>
          </cell>
          <cell r="B14464" t="str">
            <v>CURVER</v>
          </cell>
          <cell r="C14464" t="str">
            <v xml:space="preserve"> Корзина для белья круглая RATTAN STYLE 48л темно-коричневая</v>
          </cell>
          <cell r="D14464" t="str">
            <v xml:space="preserve"> STYLE round laundry bag</v>
          </cell>
          <cell r="E14464" t="str">
            <v>Испания</v>
          </cell>
          <cell r="F14464" t="str">
            <v>ПЛАСТИК</v>
          </cell>
        </row>
        <row r="14465">
          <cell r="A14465" t="str">
            <v>00710-885</v>
          </cell>
          <cell r="B14465" t="str">
            <v>CURVER</v>
          </cell>
          <cell r="C14465" t="str">
            <v xml:space="preserve"> Корзина для белья RATTAN STYLE 48л кремовая</v>
          </cell>
          <cell r="D14465" t="str">
            <v xml:space="preserve"> STYLE round laundry bag</v>
          </cell>
          <cell r="E14465" t="str">
            <v>Испания</v>
          </cell>
          <cell r="F14465" t="str">
            <v>ПЛАСТИК</v>
          </cell>
        </row>
        <row r="14466">
          <cell r="A14466" t="str">
            <v>04711-C03</v>
          </cell>
          <cell r="B14466" t="str">
            <v>CURVER</v>
          </cell>
          <cell r="C14466" t="str">
            <v xml:space="preserve"> Коробка для хранения СТОКГОЛЬМ ДИСНЕЙ ТАЧКИ</v>
          </cell>
          <cell r="D14466" t="str">
            <v xml:space="preserve"> COLORS - DISNEY CARS</v>
          </cell>
          <cell r="E14466" t="str">
            <v>Польша</v>
          </cell>
          <cell r="F14466" t="str">
            <v>ПЛАСТИК</v>
          </cell>
        </row>
        <row r="14467">
          <cell r="A14467" t="str">
            <v>04711-M05</v>
          </cell>
          <cell r="B14467" t="str">
            <v>CURVER</v>
          </cell>
          <cell r="C14467" t="str">
            <v xml:space="preserve"> Коробка для хранения СТОКГОЛЬМ ДИСНЕЙ МИККИ МАУС</v>
          </cell>
          <cell r="D14467" t="str">
            <v xml:space="preserve"> COLORS - DISNEY Mickey</v>
          </cell>
          <cell r="E14467" t="str">
            <v>Польша</v>
          </cell>
          <cell r="F14467" t="str">
            <v>ПЛАСТИК</v>
          </cell>
        </row>
        <row r="14468">
          <cell r="A14468" t="str">
            <v>04711-M06</v>
          </cell>
          <cell r="B14468" t="str">
            <v>CURVER</v>
          </cell>
          <cell r="C14468" t="str">
            <v xml:space="preserve"> Коробка для хранения СТОКГОЛЬМ ДИСНЕЙ МИННИ МАУС</v>
          </cell>
          <cell r="D14468" t="str">
            <v xml:space="preserve"> COLORS - DISNEY Minnie</v>
          </cell>
          <cell r="E14468" t="str">
            <v>Польша</v>
          </cell>
          <cell r="F14468" t="str">
            <v>ПЛАСТИК</v>
          </cell>
        </row>
        <row r="14469">
          <cell r="A14469" t="str">
            <v>04711-W08</v>
          </cell>
          <cell r="B14469" t="str">
            <v>CURVER</v>
          </cell>
          <cell r="C14469" t="str">
            <v xml:space="preserve"> Коробка для хранения СТОКГОЛЬМ ДИСНЕЙ ВИННИ ПУХ</v>
          </cell>
          <cell r="D14469" t="str">
            <v xml:space="preserve"> COLORS - DISNEY Winnie The Pooh</v>
          </cell>
          <cell r="E14469" t="str">
            <v>Польша</v>
          </cell>
          <cell r="F14469" t="str">
            <v>ПЛАСТИК</v>
          </cell>
        </row>
        <row r="14470">
          <cell r="A14470" t="str">
            <v>00066-C01</v>
          </cell>
          <cell r="B14470" t="str">
            <v>CURVER</v>
          </cell>
          <cell r="C14470" t="str">
            <v xml:space="preserve"> Комод ДИСНЕЙ ТАЧКИ</v>
          </cell>
          <cell r="D14470" t="str">
            <v xml:space="preserve"> DISNEY CARS</v>
          </cell>
          <cell r="E14470" t="str">
            <v>Польша</v>
          </cell>
          <cell r="F14470" t="str">
            <v>ПЛАСТИК</v>
          </cell>
        </row>
        <row r="14471">
          <cell r="A14471" t="str">
            <v>00066-P01</v>
          </cell>
          <cell r="B14471" t="str">
            <v>CURVER</v>
          </cell>
          <cell r="C14471" t="str">
            <v xml:space="preserve"> Комод ДИСНЕЙ ПРИНЦЕССА</v>
          </cell>
          <cell r="D14471" t="str">
            <v xml:space="preserve"> DISNEY PRINCESS</v>
          </cell>
          <cell r="E14471" t="str">
            <v>Польша</v>
          </cell>
          <cell r="F14471" t="str">
            <v>ПЛАСТИК</v>
          </cell>
        </row>
        <row r="14472">
          <cell r="A14472" t="str">
            <v>U00562-007</v>
          </cell>
          <cell r="B14472" t="str">
            <v>CURVER</v>
          </cell>
          <cell r="C14472" t="str">
            <v xml:space="preserve"> Контейнер для СВЧ FRESH&amp;GO 2.9л желтый квадратный</v>
          </cell>
          <cell r="E14472" t="str">
            <v>Польша</v>
          </cell>
          <cell r="F14472" t="str">
            <v>ПЛАСТИК</v>
          </cell>
        </row>
        <row r="14473">
          <cell r="A14473" t="str">
            <v>U00562-139</v>
          </cell>
          <cell r="B14473" t="str">
            <v>CURVER</v>
          </cell>
          <cell r="C14473" t="str">
            <v xml:space="preserve"> Контейнер для СВЧ FRESH&amp;GO 2.9л голубой квадратный</v>
          </cell>
          <cell r="E14473" t="str">
            <v>Польша</v>
          </cell>
          <cell r="F14473" t="str">
            <v>ПЛАСТИК</v>
          </cell>
        </row>
        <row r="14474">
          <cell r="A14474" t="str">
            <v>00415</v>
          </cell>
          <cell r="B14474" t="str">
            <v>CURVER</v>
          </cell>
          <cell r="C14474" t="str">
            <v xml:space="preserve"> Емкость для хранения L</v>
          </cell>
          <cell r="D14474" t="str">
            <v xml:space="preserve"> Food container size L chef&amp;home</v>
          </cell>
          <cell r="E14474" t="str">
            <v>Польша</v>
          </cell>
          <cell r="F14474" t="str">
            <v>ПЛАСТИК</v>
          </cell>
        </row>
        <row r="14475">
          <cell r="A14475" t="str">
            <v>03003-C09</v>
          </cell>
          <cell r="B14475" t="str">
            <v>CURVER</v>
          </cell>
          <cell r="C14475" t="str">
            <v xml:space="preserve"> Ящик для хранения ДИСНЕЙ ТАЧКИ 6л</v>
          </cell>
          <cell r="D14475" t="str">
            <v xml:space="preserve"> STORAGE BOX DISNEY CARS 6 L</v>
          </cell>
          <cell r="E14475" t="str">
            <v>Польша</v>
          </cell>
          <cell r="F14475" t="str">
            <v>ПЛАСТИК</v>
          </cell>
        </row>
        <row r="14476">
          <cell r="A14476" t="str">
            <v>U08559-007</v>
          </cell>
          <cell r="B14476" t="str">
            <v>CURVER</v>
          </cell>
          <cell r="C14476" t="str">
            <v xml:space="preserve"> Набор контейнеров для СВЧ FRESH&amp;GO 3х0.8л желтые квадратные</v>
          </cell>
          <cell r="E14476" t="str">
            <v>Украина</v>
          </cell>
          <cell r="F14476" t="str">
            <v>ПЛАСТИК</v>
          </cell>
        </row>
        <row r="14477">
          <cell r="A14477" t="str">
            <v>U08559-139</v>
          </cell>
          <cell r="B14477" t="str">
            <v>CURVER</v>
          </cell>
          <cell r="C14477" t="str">
            <v xml:space="preserve"> Набор контейнеров для СВЧ FRESH&amp;GO 3х0.8л голубые квадратные</v>
          </cell>
          <cell r="E14477" t="str">
            <v>Украина</v>
          </cell>
          <cell r="F14477" t="str">
            <v>ПЛАСТИК</v>
          </cell>
        </row>
        <row r="14478">
          <cell r="A14478" t="str">
            <v>U08560-007</v>
          </cell>
          <cell r="B14478" t="str">
            <v>CURVER</v>
          </cell>
          <cell r="C14478" t="str">
            <v xml:space="preserve"> Набор контейнеров для СВЧ FRESH&amp;GO 3х1.2л желтые квадратные</v>
          </cell>
          <cell r="E14478" t="str">
            <v>Украина</v>
          </cell>
          <cell r="F14478" t="str">
            <v>ПЛАСТИК</v>
          </cell>
        </row>
        <row r="14479">
          <cell r="A14479" t="str">
            <v>U08560-139</v>
          </cell>
          <cell r="B14479" t="str">
            <v>CURVER</v>
          </cell>
          <cell r="C14479" t="str">
            <v xml:space="preserve"> Набор контейнеров для СВЧ FRESH&amp;GO 3х1.2л голубые квадратные</v>
          </cell>
          <cell r="E14479" t="str">
            <v>Украина</v>
          </cell>
          <cell r="F14479" t="str">
            <v>ПЛАСТИК</v>
          </cell>
        </row>
        <row r="14480">
          <cell r="A14480" t="str">
            <v>03003-P07</v>
          </cell>
          <cell r="B14480" t="str">
            <v>CURVER</v>
          </cell>
          <cell r="C14480" t="str">
            <v xml:space="preserve"> Ящик для хранения ДИСНЕЙ ПРИНЦЕССЫ 6л</v>
          </cell>
          <cell r="D14480" t="str">
            <v xml:space="preserve"> STORAGE BOX DISNEY PRINCESS 6 L</v>
          </cell>
          <cell r="E14480" t="str">
            <v>Польша</v>
          </cell>
          <cell r="F14480" t="str">
            <v>ПЛАСТИК</v>
          </cell>
        </row>
        <row r="14481">
          <cell r="A14481" t="str">
            <v>03614-210</v>
          </cell>
          <cell r="B14481" t="str">
            <v>CURVER</v>
          </cell>
          <cell r="C14481" t="str">
            <v xml:space="preserve"> Корзина RATTAN STYLE BOX S тёмно-коричневая</v>
          </cell>
          <cell r="E14481" t="str">
            <v>Польша</v>
          </cell>
          <cell r="F14481" t="str">
            <v>ПЛАСТИК</v>
          </cell>
        </row>
        <row r="14482">
          <cell r="A14482" t="str">
            <v>03614-213</v>
          </cell>
          <cell r="B14482" t="str">
            <v>CURVER</v>
          </cell>
          <cell r="C14482" t="str">
            <v xml:space="preserve"> Корзина RATTAN STYLE BOX S коричневая</v>
          </cell>
          <cell r="E14482" t="str">
            <v>Польша</v>
          </cell>
          <cell r="F14482" t="str">
            <v>ПЛАСТИК</v>
          </cell>
        </row>
        <row r="14483">
          <cell r="A14483" t="str">
            <v>03614-308</v>
          </cell>
          <cell r="B14483" t="str">
            <v>CURVER</v>
          </cell>
          <cell r="C14483" t="str">
            <v xml:space="preserve"> Корзина RATTAN STYLE BOX S тёмно-серая</v>
          </cell>
          <cell r="E14483" t="str">
            <v>Польша</v>
          </cell>
          <cell r="F14483" t="str">
            <v>ПЛАСТИК</v>
          </cell>
        </row>
        <row r="14484">
          <cell r="A14484" t="str">
            <v>03614-885</v>
          </cell>
          <cell r="B14484" t="str">
            <v>CURVER</v>
          </cell>
          <cell r="C14484" t="str">
            <v xml:space="preserve"> Корзина RATTAN STYLE BOX S кремовая</v>
          </cell>
          <cell r="E14484" t="str">
            <v>Польша</v>
          </cell>
          <cell r="F14484" t="str">
            <v>ПЛАСТИК</v>
          </cell>
        </row>
        <row r="14485">
          <cell r="A14485" t="str">
            <v>03615-210</v>
          </cell>
          <cell r="B14485" t="str">
            <v>CURVER</v>
          </cell>
          <cell r="C14485" t="str">
            <v xml:space="preserve"> Корзина RATTAN STYLE BOX M темно-коричневая</v>
          </cell>
          <cell r="E14485" t="str">
            <v>Польша</v>
          </cell>
          <cell r="F14485" t="str">
            <v>ПЛАСТИК</v>
          </cell>
        </row>
        <row r="14486">
          <cell r="A14486" t="str">
            <v>03615-213</v>
          </cell>
          <cell r="B14486" t="str">
            <v>CURVER</v>
          </cell>
          <cell r="C14486" t="str">
            <v xml:space="preserve"> Корзина RATTAN STYLE BOX M коричневая</v>
          </cell>
          <cell r="E14486" t="str">
            <v>Польша</v>
          </cell>
          <cell r="F14486" t="str">
            <v>ПЛАСТИК</v>
          </cell>
        </row>
        <row r="14487">
          <cell r="A14487" t="str">
            <v>03615-308</v>
          </cell>
          <cell r="B14487" t="str">
            <v>CURVER</v>
          </cell>
          <cell r="C14487" t="str">
            <v xml:space="preserve"> Корзина RATTAN STYLE BOX M темно-серая</v>
          </cell>
          <cell r="E14487" t="str">
            <v>Польша</v>
          </cell>
          <cell r="F14487" t="str">
            <v>ПЛАСТИК</v>
          </cell>
        </row>
        <row r="14488">
          <cell r="A14488" t="str">
            <v>03615-885</v>
          </cell>
          <cell r="B14488" t="str">
            <v>CURVER</v>
          </cell>
          <cell r="C14488" t="str">
            <v xml:space="preserve"> Корзина RATTAN STYLE BOX M кремовая</v>
          </cell>
          <cell r="E14488" t="str">
            <v>Польша</v>
          </cell>
          <cell r="F14488" t="str">
            <v>ПЛАСТИК</v>
          </cell>
        </row>
        <row r="14489">
          <cell r="A14489" t="str">
            <v>U02146-472</v>
          </cell>
          <cell r="B14489" t="str">
            <v>CURVER</v>
          </cell>
          <cell r="C14489" t="str">
            <v xml:space="preserve"> Емкость 3.5л KEEPER красный</v>
          </cell>
          <cell r="D14489" t="str">
            <v xml:space="preserve"> KEEPERS BOX 3,5L</v>
          </cell>
          <cell r="E14489" t="str">
            <v>Украина</v>
          </cell>
          <cell r="F14489" t="str">
            <v>ПЛАСТИК</v>
          </cell>
        </row>
        <row r="14490">
          <cell r="A14490" t="str">
            <v>U02147-139</v>
          </cell>
          <cell r="B14490" t="str">
            <v>CURVER</v>
          </cell>
          <cell r="C14490" t="str">
            <v xml:space="preserve"> Емкость 10л KEEPER голубой</v>
          </cell>
          <cell r="D14490" t="str">
            <v xml:space="preserve"> KEEPERS BOX 10L</v>
          </cell>
          <cell r="E14490" t="str">
            <v>Украина</v>
          </cell>
          <cell r="F14490" t="str">
            <v>ПЛАСТИК</v>
          </cell>
        </row>
        <row r="14491">
          <cell r="A14491" t="str">
            <v>U02147-472</v>
          </cell>
          <cell r="B14491" t="str">
            <v>CURVER</v>
          </cell>
          <cell r="C14491" t="str">
            <v xml:space="preserve"> Емкость 10л KEEPER красный</v>
          </cell>
          <cell r="D14491" t="str">
            <v xml:space="preserve"> KEEPERS BOX 10L</v>
          </cell>
          <cell r="E14491" t="str">
            <v>Украина</v>
          </cell>
          <cell r="F14491" t="str">
            <v>ПЛАСТИК</v>
          </cell>
        </row>
        <row r="14492">
          <cell r="A14492" t="str">
            <v>U02148-139</v>
          </cell>
          <cell r="B14492" t="str">
            <v>CURVER</v>
          </cell>
          <cell r="C14492" t="str">
            <v xml:space="preserve"> Ящик для хранения KEEPER 30л голубой</v>
          </cell>
          <cell r="D14492" t="str">
            <v xml:space="preserve"> KEEPERS BOX 30L</v>
          </cell>
          <cell r="E14492" t="str">
            <v>Россия</v>
          </cell>
          <cell r="F14492" t="str">
            <v>ПЛАСТИК</v>
          </cell>
        </row>
        <row r="14493">
          <cell r="A14493" t="str">
            <v>U02148-472</v>
          </cell>
          <cell r="B14493" t="str">
            <v>CURVER</v>
          </cell>
          <cell r="C14493" t="str">
            <v xml:space="preserve"> Ящик для хранения KEEPER 30л красный</v>
          </cell>
          <cell r="D14493" t="str">
            <v xml:space="preserve"> KEEPERS BOX 30L</v>
          </cell>
          <cell r="E14493" t="str">
            <v>Россия</v>
          </cell>
          <cell r="F14493" t="str">
            <v>ПЛАСТИК</v>
          </cell>
        </row>
        <row r="14494">
          <cell r="A14494" t="str">
            <v>U04314-026</v>
          </cell>
          <cell r="B14494" t="str">
            <v>CURVER</v>
          </cell>
          <cell r="C14494" t="str">
            <v xml:space="preserve"> Ящик балконный 60см белый</v>
          </cell>
          <cell r="D14494" t="str">
            <v xml:space="preserve"> 60 CM BALCONY CRATE</v>
          </cell>
          <cell r="E14494" t="str">
            <v>Украина</v>
          </cell>
          <cell r="F14494" t="str">
            <v>ПЛАСТИК</v>
          </cell>
        </row>
        <row r="14495">
          <cell r="A14495" t="str">
            <v>U04315-769</v>
          </cell>
          <cell r="B14495" t="str">
            <v>CURVER</v>
          </cell>
          <cell r="C14495" t="str">
            <v xml:space="preserve"> Ящик балконный 80см терракотовый</v>
          </cell>
          <cell r="D14495" t="str">
            <v xml:space="preserve"> 80 CM BALCONY CRATE</v>
          </cell>
          <cell r="E14495" t="str">
            <v>Украина</v>
          </cell>
          <cell r="F14495" t="str">
            <v>ПЛАСТИК</v>
          </cell>
        </row>
        <row r="14496">
          <cell r="A14496" t="str">
            <v>U04314-750</v>
          </cell>
          <cell r="B14496" t="str">
            <v>CURVER</v>
          </cell>
          <cell r="C14496" t="str">
            <v xml:space="preserve"> Ящик балконный 60см коричневый</v>
          </cell>
          <cell r="D14496" t="str">
            <v xml:space="preserve"> 60 CM BALCONY CRATE</v>
          </cell>
          <cell r="E14496" t="str">
            <v>Украина</v>
          </cell>
          <cell r="F14496" t="str">
            <v>ПЛАСТИК</v>
          </cell>
        </row>
        <row r="14497">
          <cell r="A14497" t="str">
            <v>U04314-769</v>
          </cell>
          <cell r="B14497" t="str">
            <v>CURVER</v>
          </cell>
          <cell r="C14497" t="str">
            <v xml:space="preserve"> Ящик балконный 60см терракотовый</v>
          </cell>
          <cell r="D14497" t="str">
            <v xml:space="preserve"> 60 CM BALCONY CRATE</v>
          </cell>
          <cell r="E14497" t="str">
            <v>Украина</v>
          </cell>
          <cell r="F14497" t="str">
            <v>ПЛАСТИК</v>
          </cell>
        </row>
        <row r="14498">
          <cell r="A14498" t="str">
            <v>U04315-026</v>
          </cell>
          <cell r="B14498" t="str">
            <v>CURVER</v>
          </cell>
          <cell r="C14498" t="str">
            <v xml:space="preserve"> Ящик балконный 80см белый</v>
          </cell>
          <cell r="D14498" t="str">
            <v xml:space="preserve"> 80 CM BALCONY CRATE</v>
          </cell>
          <cell r="E14498" t="str">
            <v>Украина</v>
          </cell>
          <cell r="F14498" t="str">
            <v>ПЛАСТИК</v>
          </cell>
        </row>
        <row r="14499">
          <cell r="A14499" t="str">
            <v>U04315-532</v>
          </cell>
          <cell r="B14499" t="str">
            <v>CURVER</v>
          </cell>
          <cell r="C14499" t="str">
            <v xml:space="preserve"> Ящик балконный 80см зеленый</v>
          </cell>
          <cell r="D14499" t="str">
            <v xml:space="preserve"> 80 CM BALCONY CRATE</v>
          </cell>
          <cell r="E14499" t="str">
            <v>Украина</v>
          </cell>
          <cell r="F14499" t="str">
            <v>ПЛАСТИК</v>
          </cell>
        </row>
        <row r="14500">
          <cell r="A14500" t="str">
            <v>U04315-750</v>
          </cell>
          <cell r="B14500" t="str">
            <v>CURVER</v>
          </cell>
          <cell r="C14500" t="str">
            <v xml:space="preserve"> Ящик балконный 80см коричневый</v>
          </cell>
          <cell r="D14500" t="str">
            <v xml:space="preserve"> 80 CM BALCONY CRATE</v>
          </cell>
          <cell r="E14500" t="str">
            <v>Украина</v>
          </cell>
          <cell r="F14500" t="str">
            <v>ПЛАСТИК</v>
          </cell>
        </row>
        <row r="14501">
          <cell r="A14501" t="str">
            <v>U00819-058</v>
          </cell>
          <cell r="B14501" t="str">
            <v>CURVER</v>
          </cell>
          <cell r="C14501" t="str">
            <v xml:space="preserve"> Корзина для белья 45л кремовый</v>
          </cell>
          <cell r="D14501" t="str">
            <v xml:space="preserve"> LAUNDRY HAMPER 40L</v>
          </cell>
          <cell r="E14501" t="str">
            <v>Украина</v>
          </cell>
          <cell r="F14501" t="str">
            <v>ПЛАСТИК</v>
          </cell>
        </row>
        <row r="14502">
          <cell r="A14502" t="str">
            <v>U00819-078</v>
          </cell>
          <cell r="B14502" t="str">
            <v>CURVER</v>
          </cell>
          <cell r="C14502" t="str">
            <v xml:space="preserve"> Корзина для белья 45л зеленый</v>
          </cell>
          <cell r="D14502" t="str">
            <v xml:space="preserve"> LAUNDRY HAMPER 40L</v>
          </cell>
          <cell r="E14502" t="str">
            <v>Украина</v>
          </cell>
          <cell r="F14502" t="str">
            <v>ПЛАСТИК</v>
          </cell>
        </row>
        <row r="14503">
          <cell r="A14503" t="str">
            <v>U00819-119</v>
          </cell>
          <cell r="B14503" t="str">
            <v>CURVER</v>
          </cell>
          <cell r="C14503" t="str">
            <v xml:space="preserve"> Корзина для белья 45л серый</v>
          </cell>
          <cell r="D14503" t="str">
            <v xml:space="preserve"> LAUNDRY HAMPER 40L</v>
          </cell>
          <cell r="E14503" t="str">
            <v>Украина</v>
          </cell>
          <cell r="F14503" t="str">
            <v>ПЛАСТИК</v>
          </cell>
        </row>
        <row r="14504">
          <cell r="A14504" t="str">
            <v>U04314-532</v>
          </cell>
          <cell r="B14504" t="str">
            <v>CURVER</v>
          </cell>
          <cell r="C14504" t="str">
            <v xml:space="preserve"> Ящик балконный 60см зеленый</v>
          </cell>
          <cell r="D14504" t="str">
            <v xml:space="preserve"> 60 CM BALCONY CRATE</v>
          </cell>
          <cell r="E14504" t="str">
            <v>Украина</v>
          </cell>
          <cell r="F14504" t="str">
            <v>ПЛАСТИК</v>
          </cell>
        </row>
        <row r="14505">
          <cell r="A14505" t="str">
            <v>U05312-877</v>
          </cell>
          <cell r="B14505" t="str">
            <v>CURVER</v>
          </cell>
          <cell r="C14505" t="str">
            <v xml:space="preserve"> Контейнер для мусора ДОМИНИК 10л серебристый</v>
          </cell>
          <cell r="D14505" t="str">
            <v xml:space="preserve"> REFUSE BIN SWING 10L</v>
          </cell>
          <cell r="E14505" t="str">
            <v>Украина</v>
          </cell>
          <cell r="F14505" t="str">
            <v>ПЛАСТИК</v>
          </cell>
        </row>
        <row r="14506">
          <cell r="A14506" t="str">
            <v>03611-101</v>
          </cell>
          <cell r="B14506" t="str">
            <v>CURVER</v>
          </cell>
          <cell r="C14506" t="str">
            <v xml:space="preserve"> Коробка для хранения MY STYLE M черная</v>
          </cell>
          <cell r="D14506" t="str">
            <v xml:space="preserve"> NESTABLE BOX 13L RATTAN</v>
          </cell>
          <cell r="E14506" t="str">
            <v>Польша</v>
          </cell>
          <cell r="F14506" t="str">
            <v>ПЛАСТИК</v>
          </cell>
        </row>
        <row r="14507">
          <cell r="A14507" t="str">
            <v>U15166-108</v>
          </cell>
          <cell r="B14507" t="str">
            <v>CURVER</v>
          </cell>
          <cell r="C14507" t="str">
            <v xml:space="preserve"> Корзина АЛЬФА-3 40.6х30.5х15.7см серебристый</v>
          </cell>
          <cell r="D14507" t="str">
            <v xml:space="preserve"> ALL PURPOSE BASKET LRG</v>
          </cell>
          <cell r="E14507" t="str">
            <v>Украина</v>
          </cell>
          <cell r="F14507" t="str">
            <v>ПЛАСТИК</v>
          </cell>
        </row>
        <row r="14508">
          <cell r="A14508" t="str">
            <v>U15167-001</v>
          </cell>
          <cell r="B14508" t="str">
            <v>CURVER</v>
          </cell>
          <cell r="C14508" t="str">
            <v xml:space="preserve"> Корзина АЛЬФА-4 43х31.5х25.8см прозрачный</v>
          </cell>
          <cell r="D14508" t="str">
            <v xml:space="preserve"> ALL PURPOSE BASKET XL</v>
          </cell>
          <cell r="E14508" t="str">
            <v>Украина</v>
          </cell>
          <cell r="F14508" t="str">
            <v>ПЛАСТИК</v>
          </cell>
        </row>
        <row r="14509">
          <cell r="A14509" t="str">
            <v>U15167-082</v>
          </cell>
          <cell r="B14509" t="str">
            <v>CURVER</v>
          </cell>
          <cell r="C14509" t="str">
            <v xml:space="preserve"> Корзина АЛЬФА-4 43х31.5х25.8см голубой</v>
          </cell>
          <cell r="D14509" t="str">
            <v xml:space="preserve"> ALL PURPOSE BASKET XL</v>
          </cell>
          <cell r="E14509" t="str">
            <v>Украина</v>
          </cell>
          <cell r="F14509" t="str">
            <v>ПЛАСТИК</v>
          </cell>
        </row>
        <row r="14510">
          <cell r="A14510" t="str">
            <v>00096-210</v>
          </cell>
          <cell r="B14510" t="str">
            <v>CURVER</v>
          </cell>
          <cell r="C14510" t="str">
            <v xml:space="preserve"> Корзинка MY STYLE A5 темно-коричневая</v>
          </cell>
          <cell r="D14510" t="str">
            <v xml:space="preserve"> basket My Style A5</v>
          </cell>
          <cell r="E14510" t="str">
            <v>Венгрия</v>
          </cell>
          <cell r="F14510" t="str">
            <v>ПЛАСТИК</v>
          </cell>
        </row>
        <row r="14511">
          <cell r="A14511" t="str">
            <v>00096-885</v>
          </cell>
          <cell r="B14511" t="str">
            <v>CURVER</v>
          </cell>
          <cell r="C14511" t="str">
            <v xml:space="preserve"> Корзинка MY STYLE A5 кремовая</v>
          </cell>
          <cell r="D14511" t="str">
            <v xml:space="preserve"> basket My Style A5</v>
          </cell>
          <cell r="E14511" t="str">
            <v>Венгрия</v>
          </cell>
          <cell r="F14511" t="str">
            <v>ПЛАСТИК</v>
          </cell>
        </row>
        <row r="14512">
          <cell r="A14512" t="str">
            <v>00097-087</v>
          </cell>
          <cell r="B14512" t="str">
            <v>CURVER</v>
          </cell>
          <cell r="C14512" t="str">
            <v xml:space="preserve"> Корзинка MY STYLE A6 серебристая</v>
          </cell>
          <cell r="D14512" t="str">
            <v xml:space="preserve"> basket My Style A6</v>
          </cell>
          <cell r="E14512" t="str">
            <v>Польша</v>
          </cell>
          <cell r="F14512" t="str">
            <v>ПЛАСТИК</v>
          </cell>
        </row>
        <row r="14513">
          <cell r="A14513" t="str">
            <v>00097-210</v>
          </cell>
          <cell r="B14513" t="str">
            <v>CURVER</v>
          </cell>
          <cell r="C14513" t="str">
            <v xml:space="preserve"> Корзинка MY STYLE A6 темно-коричневая</v>
          </cell>
          <cell r="D14513" t="str">
            <v xml:space="preserve"> basket My Style A6</v>
          </cell>
          <cell r="E14513" t="str">
            <v>Польша</v>
          </cell>
          <cell r="F14513" t="str">
            <v>ПЛАСТИК</v>
          </cell>
        </row>
        <row r="14514">
          <cell r="A14514" t="str">
            <v>00097-885</v>
          </cell>
          <cell r="B14514" t="str">
            <v>CURVER</v>
          </cell>
          <cell r="C14514" t="str">
            <v xml:space="preserve"> Корзинка MY STYLE A6 кремовая</v>
          </cell>
          <cell r="D14514" t="str">
            <v xml:space="preserve"> basket My Style A6</v>
          </cell>
          <cell r="E14514" t="str">
            <v>Польша</v>
          </cell>
          <cell r="F14514" t="str">
            <v>ПЛАСТИК</v>
          </cell>
        </row>
        <row r="14515">
          <cell r="A14515" t="str">
            <v>03611-172</v>
          </cell>
          <cell r="B14515" t="str">
            <v>CURVER</v>
          </cell>
          <cell r="C14515" t="str">
            <v xml:space="preserve"> Коробка для хранения MY STYLE M голубая</v>
          </cell>
          <cell r="D14515" t="str">
            <v xml:space="preserve"> MY STYLE BOX M-LBL172-.</v>
          </cell>
          <cell r="E14515" t="str">
            <v>Польша</v>
          </cell>
          <cell r="F14515" t="str">
            <v>ПЛАСТИК</v>
          </cell>
        </row>
        <row r="14516">
          <cell r="A14516" t="str">
            <v>03611-695</v>
          </cell>
          <cell r="B14516" t="str">
            <v>CURVER</v>
          </cell>
          <cell r="C14516" t="str">
            <v xml:space="preserve"> Коробка для хранения MY STYLE M розовая</v>
          </cell>
          <cell r="D14516" t="str">
            <v xml:space="preserve"> MY STYLE BOX M-PNK695-.</v>
          </cell>
          <cell r="E14516" t="str">
            <v>Польша</v>
          </cell>
          <cell r="F14516" t="str">
            <v>ПЛАСТИК</v>
          </cell>
        </row>
        <row r="14517">
          <cell r="A14517" t="str">
            <v>00097-172</v>
          </cell>
          <cell r="B14517" t="str">
            <v>CURVER</v>
          </cell>
          <cell r="C14517" t="str">
            <v xml:space="preserve"> Корзинка MY STYLE A6 голубая</v>
          </cell>
          <cell r="D14517" t="str">
            <v xml:space="preserve"> MY STYLE BASKET A6-LBL172</v>
          </cell>
          <cell r="E14517" t="str">
            <v>Польша</v>
          </cell>
          <cell r="F14517" t="str">
            <v>ПЛАСТИК</v>
          </cell>
        </row>
        <row r="14518">
          <cell r="A14518" t="str">
            <v>00097-695</v>
          </cell>
          <cell r="B14518" t="str">
            <v>CURVER</v>
          </cell>
          <cell r="C14518" t="str">
            <v xml:space="preserve"> Корзинка MY STYLE A6 розовая</v>
          </cell>
          <cell r="D14518" t="str">
            <v xml:space="preserve"> MY STYLE BASKET A6-PNK695</v>
          </cell>
          <cell r="E14518" t="str">
            <v>Польша</v>
          </cell>
          <cell r="F14518" t="str">
            <v>ПЛАСТИК</v>
          </cell>
        </row>
        <row r="14519">
          <cell r="A14519" t="str">
            <v>03610-172</v>
          </cell>
          <cell r="B14519" t="str">
            <v>CURVER</v>
          </cell>
          <cell r="C14519" t="str">
            <v xml:space="preserve"> Коробка для хранения MY STYLE S голубая</v>
          </cell>
          <cell r="D14519" t="str">
            <v xml:space="preserve"> MY STYLE BOX S-LBL172-.</v>
          </cell>
          <cell r="E14519" t="str">
            <v>Польша</v>
          </cell>
          <cell r="F14519" t="str">
            <v>ПЛАСТИК</v>
          </cell>
        </row>
        <row r="14520">
          <cell r="A14520" t="str">
            <v>03610-695</v>
          </cell>
          <cell r="B14520" t="str">
            <v>CURVER</v>
          </cell>
          <cell r="C14520" t="str">
            <v xml:space="preserve"> Коробка для хранения MY STYLE S розовая</v>
          </cell>
          <cell r="D14520" t="str">
            <v xml:space="preserve"> MY STYLE BOX S-PNK695-.</v>
          </cell>
          <cell r="E14520" t="str">
            <v>Польша</v>
          </cell>
          <cell r="F14520" t="str">
            <v>ПЛАСТИК</v>
          </cell>
        </row>
        <row r="14521">
          <cell r="A14521" t="str">
            <v>03619-210</v>
          </cell>
          <cell r="B14521" t="str">
            <v>CURVER</v>
          </cell>
          <cell r="C14521" t="str">
            <v xml:space="preserve"> Корзина RATTAN STYLE BOX L 30л+крышка тёмно-коричневая</v>
          </cell>
          <cell r="D14521" t="str">
            <v xml:space="preserve"> RATTAN STYLE BOX L+</v>
          </cell>
          <cell r="E14521" t="str">
            <v>Люксембург</v>
          </cell>
          <cell r="F14521" t="str">
            <v>ПЛАСТИК</v>
          </cell>
        </row>
        <row r="14522">
          <cell r="A14522" t="str">
            <v>03619-213</v>
          </cell>
          <cell r="B14522" t="str">
            <v>CURVER</v>
          </cell>
          <cell r="C14522" t="str">
            <v xml:space="preserve"> Корзина RATTAN STYLE BOX L 30л+крышка светло-коричневая</v>
          </cell>
          <cell r="D14522" t="str">
            <v xml:space="preserve"> RATTAN STYLE BOX L+</v>
          </cell>
          <cell r="E14522" t="str">
            <v>Польша</v>
          </cell>
          <cell r="F14522" t="str">
            <v>ПЛАСТИК</v>
          </cell>
        </row>
        <row r="14523">
          <cell r="A14523" t="str">
            <v>03619-308</v>
          </cell>
          <cell r="B14523" t="str">
            <v>CURVER</v>
          </cell>
          <cell r="C14523" t="str">
            <v xml:space="preserve"> Корзина RATTAN STYLE BOX L 30л+крышка тёмно-серая</v>
          </cell>
          <cell r="D14523" t="str">
            <v xml:space="preserve"> RATTAN STYLE BOX L+</v>
          </cell>
          <cell r="E14523" t="str">
            <v>Польша</v>
          </cell>
          <cell r="F14523" t="str">
            <v>ПЛАСТИК</v>
          </cell>
        </row>
        <row r="14524">
          <cell r="A14524" t="str">
            <v>03619-885</v>
          </cell>
          <cell r="B14524" t="str">
            <v>CURVER</v>
          </cell>
          <cell r="C14524" t="str">
            <v xml:space="preserve"> Корзина RATTAN STYLE BOX L 30л+крышка кремовая</v>
          </cell>
          <cell r="D14524" t="str">
            <v xml:space="preserve"> RATTAN STYLE BOX L+</v>
          </cell>
          <cell r="E14524" t="str">
            <v>Люксембург</v>
          </cell>
          <cell r="F14524" t="str">
            <v>ПЛАСТИК</v>
          </cell>
        </row>
        <row r="14525">
          <cell r="A14525" t="str">
            <v>U15167-108</v>
          </cell>
          <cell r="B14525" t="str">
            <v>CURVER</v>
          </cell>
          <cell r="C14525" t="str">
            <v xml:space="preserve"> Корзина АЛЬФА-4 43х31.5х25.8см серебристый</v>
          </cell>
          <cell r="D14525" t="str">
            <v xml:space="preserve"> ALL PURPOSE BASKET XL</v>
          </cell>
          <cell r="E14525" t="str">
            <v>Украина</v>
          </cell>
          <cell r="F14525" t="str">
            <v>ПЛАСТИК</v>
          </cell>
        </row>
        <row r="14526">
          <cell r="A14526" t="str">
            <v>U15167-416</v>
          </cell>
          <cell r="B14526" t="str">
            <v>CURVER</v>
          </cell>
          <cell r="C14526" t="str">
            <v xml:space="preserve"> Корзина АЛЬФА-4 43х31.5х25.8см красный</v>
          </cell>
          <cell r="D14526" t="str">
            <v xml:space="preserve"> ALL PURPOSE BASKET XL</v>
          </cell>
          <cell r="E14526" t="str">
            <v>Украина</v>
          </cell>
          <cell r="F14526" t="str">
            <v>ПЛАСТИК</v>
          </cell>
        </row>
        <row r="14527">
          <cell r="A14527" t="str">
            <v>U05322-272</v>
          </cell>
          <cell r="B14527" t="str">
            <v>CURVER</v>
          </cell>
          <cell r="C14527" t="str">
            <v xml:space="preserve"> Контейнер для мусора ДОМИНИК 25л голубой</v>
          </cell>
          <cell r="D14527" t="str">
            <v xml:space="preserve"> REFUSE BIN SWING 25L</v>
          </cell>
          <cell r="E14527" t="str">
            <v>Украина</v>
          </cell>
          <cell r="F14527" t="str">
            <v>ПЛАСТИК</v>
          </cell>
        </row>
        <row r="14528">
          <cell r="A14528" t="str">
            <v>U05322-591</v>
          </cell>
          <cell r="B14528" t="str">
            <v>CURVER</v>
          </cell>
          <cell r="C14528" t="str">
            <v xml:space="preserve"> Контейнер для мусора ДОМИНИК 25л мраморный</v>
          </cell>
          <cell r="D14528" t="str">
            <v xml:space="preserve"> REFUSE BIN SWING 25L</v>
          </cell>
          <cell r="E14528" t="str">
            <v>Украина</v>
          </cell>
          <cell r="F14528" t="str">
            <v>ПЛАСТИК</v>
          </cell>
        </row>
        <row r="14529">
          <cell r="A14529" t="str">
            <v>U05322-844</v>
          </cell>
          <cell r="B14529" t="str">
            <v>CURVER</v>
          </cell>
          <cell r="C14529" t="str">
            <v xml:space="preserve"> Контейнер для мусора ДОМИНИК 25л бежевый</v>
          </cell>
          <cell r="D14529" t="str">
            <v xml:space="preserve"> REFUSE BIN SWING 25L</v>
          </cell>
          <cell r="E14529" t="str">
            <v>Украина</v>
          </cell>
          <cell r="F14529" t="str">
            <v>ПЛАСТИК</v>
          </cell>
        </row>
        <row r="14530">
          <cell r="A14530" t="str">
            <v>U05322-877</v>
          </cell>
          <cell r="B14530" t="str">
            <v>CURVER</v>
          </cell>
          <cell r="C14530" t="str">
            <v xml:space="preserve"> Контейнер для мусора ДОМИНИК 25л серебристый</v>
          </cell>
          <cell r="D14530" t="str">
            <v xml:space="preserve"> REFUSE BIN SWING 25L</v>
          </cell>
          <cell r="E14530" t="str">
            <v>Украина</v>
          </cell>
          <cell r="F14530" t="str">
            <v>ПЛАСТИК</v>
          </cell>
        </row>
        <row r="14531">
          <cell r="A14531" t="str">
            <v>U15164-001</v>
          </cell>
          <cell r="B14531" t="str">
            <v>CURVER</v>
          </cell>
          <cell r="C14531" t="str">
            <v xml:space="preserve"> Корзина АЛЬФА-1 31х18х10.6см прозрачный</v>
          </cell>
          <cell r="D14531" t="str">
            <v xml:space="preserve"> ALL PURPOSE BASKET SML</v>
          </cell>
          <cell r="E14531" t="str">
            <v>Украина</v>
          </cell>
          <cell r="F14531" t="str">
            <v>ПЛАСТИК</v>
          </cell>
        </row>
        <row r="14532">
          <cell r="A14532" t="str">
            <v>U05312-332</v>
          </cell>
          <cell r="B14532" t="str">
            <v>CURVER</v>
          </cell>
          <cell r="C14532" t="str">
            <v xml:space="preserve"> Контейнер для мусора ДОМИНИК 10л голубой</v>
          </cell>
          <cell r="D14532" t="str">
            <v xml:space="preserve"> REFUSE BIN SWING 10L</v>
          </cell>
          <cell r="E14532" t="str">
            <v>Украина</v>
          </cell>
          <cell r="F14532" t="str">
            <v>ПЛАСТИК</v>
          </cell>
        </row>
        <row r="14533">
          <cell r="A14533" t="str">
            <v>U05312-844</v>
          </cell>
          <cell r="B14533" t="str">
            <v>CURVER</v>
          </cell>
          <cell r="C14533" t="str">
            <v xml:space="preserve"> Контейнер для мусора ДОМИНИК 10л бежевый</v>
          </cell>
          <cell r="D14533" t="str">
            <v xml:space="preserve"> REFUSE BIN SWING 10L</v>
          </cell>
          <cell r="E14533" t="str">
            <v>Украина</v>
          </cell>
          <cell r="F14533" t="str">
            <v>ПЛАСТИК</v>
          </cell>
        </row>
        <row r="14534">
          <cell r="A14534" t="str">
            <v>03974-266</v>
          </cell>
          <cell r="B14534" t="str">
            <v>CURVER</v>
          </cell>
          <cell r="C14534" t="str">
            <v xml:space="preserve"> Контейнер для мусора 10л ROLL TOP голубой/серебристый</v>
          </cell>
          <cell r="D14534" t="str">
            <v xml:space="preserve"> ROLL TOP BIN 10L</v>
          </cell>
          <cell r="E14534" t="str">
            <v>Венгрия</v>
          </cell>
          <cell r="F14534" t="str">
            <v>ПЛАСТИК</v>
          </cell>
        </row>
        <row r="14535">
          <cell r="A14535" t="str">
            <v>05017-058</v>
          </cell>
          <cell r="B14535" t="str">
            <v>CURVER</v>
          </cell>
          <cell r="C14535" t="str">
            <v xml:space="preserve"> Корзина для белья 60л STANDART кремовый</v>
          </cell>
          <cell r="D14535" t="str">
            <v xml:space="preserve"> LAUNDRY HAMPER 55L</v>
          </cell>
          <cell r="E14535" t="str">
            <v>Польша</v>
          </cell>
          <cell r="F14535" t="str">
            <v>ПЛАСТИК</v>
          </cell>
        </row>
        <row r="14536">
          <cell r="A14536" t="str">
            <v>05017-119</v>
          </cell>
          <cell r="B14536" t="str">
            <v>CURVER</v>
          </cell>
          <cell r="C14536" t="str">
            <v xml:space="preserve"> Корзина для белья 60л STANDART серый</v>
          </cell>
          <cell r="D14536" t="str">
            <v xml:space="preserve"> LAUNDRY HAMPER 55L</v>
          </cell>
          <cell r="E14536" t="str">
            <v>Польша</v>
          </cell>
          <cell r="F14536" t="str">
            <v>ПЛАСТИК</v>
          </cell>
        </row>
        <row r="14537">
          <cell r="A14537" t="str">
            <v>03974-856</v>
          </cell>
          <cell r="B14537" t="str">
            <v>CURVER</v>
          </cell>
          <cell r="C14537" t="str">
            <v xml:space="preserve"> Контейнер для мусора 10л ROLL TOP серый</v>
          </cell>
          <cell r="D14537" t="str">
            <v xml:space="preserve"> ROLL TOP BIN 10L</v>
          </cell>
          <cell r="E14537" t="str">
            <v>Венгрия</v>
          </cell>
          <cell r="F14537" t="str">
            <v>ПЛАСТИК</v>
          </cell>
        </row>
        <row r="14538">
          <cell r="A14538" t="str">
            <v>04042-332</v>
          </cell>
          <cell r="B14538" t="str">
            <v>CURVER</v>
          </cell>
          <cell r="C14538" t="str">
            <v xml:space="preserve"> Контейнер для мусора 9л CLICK-IT (84042) голубой</v>
          </cell>
          <cell r="D14538" t="str">
            <v xml:space="preserve"> CLICK-IT 9L</v>
          </cell>
          <cell r="E14538" t="str">
            <v>Польша</v>
          </cell>
          <cell r="F14538" t="str">
            <v>ПЛАСТИК</v>
          </cell>
        </row>
        <row r="14539">
          <cell r="A14539" t="str">
            <v>04042-591</v>
          </cell>
          <cell r="B14539" t="str">
            <v>CURVER</v>
          </cell>
          <cell r="C14539" t="str">
            <v xml:space="preserve"> Контейнер для мусора 9л CLICK-IT (84042) серый</v>
          </cell>
          <cell r="D14539" t="str">
            <v xml:space="preserve"> CLICK-IT 9L</v>
          </cell>
          <cell r="E14539" t="str">
            <v>Польша</v>
          </cell>
          <cell r="F14539" t="str">
            <v>ПЛАСТИК</v>
          </cell>
        </row>
        <row r="14540">
          <cell r="A14540" t="str">
            <v>04042-844</v>
          </cell>
          <cell r="B14540" t="str">
            <v>CURVER</v>
          </cell>
          <cell r="C14540" t="str">
            <v xml:space="preserve"> Контейнер для мусора 9л CLICK-IT (84042) бежевый</v>
          </cell>
          <cell r="D14540" t="str">
            <v xml:space="preserve"> CLICK-IT 9L</v>
          </cell>
          <cell r="E14540" t="str">
            <v>Польша</v>
          </cell>
          <cell r="F14540" t="str">
            <v>ПЛАСТИК</v>
          </cell>
        </row>
        <row r="14541">
          <cell r="A14541" t="str">
            <v>04042-877</v>
          </cell>
          <cell r="B14541" t="str">
            <v>CURVER</v>
          </cell>
          <cell r="C14541" t="str">
            <v xml:space="preserve"> Контейнер для мусора 9л CLICK-IT (84042) серебристый</v>
          </cell>
          <cell r="D14541" t="str">
            <v xml:space="preserve"> CLICK-IT 9L</v>
          </cell>
          <cell r="E14541" t="str">
            <v>Польша</v>
          </cell>
          <cell r="F14541" t="str">
            <v>ПЛАСТИК</v>
          </cell>
        </row>
        <row r="14542">
          <cell r="A14542" t="str">
            <v>04043-844</v>
          </cell>
          <cell r="B14542" t="str">
            <v>CURVER</v>
          </cell>
          <cell r="C14542" t="str">
            <v xml:space="preserve"> Контейнер для мусора 15л бежевый</v>
          </cell>
          <cell r="D14542" t="str">
            <v xml:space="preserve"> CLICK-IT 15L</v>
          </cell>
          <cell r="E14542" t="str">
            <v>Польша</v>
          </cell>
          <cell r="F14542" t="str">
            <v>ПЛАСТИК</v>
          </cell>
        </row>
        <row r="14543">
          <cell r="A14543" t="str">
            <v>04043-877</v>
          </cell>
          <cell r="B14543" t="str">
            <v>CURVER</v>
          </cell>
          <cell r="C14543" t="str">
            <v xml:space="preserve"> Контейнер для мусора 15л серебристый</v>
          </cell>
          <cell r="D14543" t="str">
            <v xml:space="preserve"> CLICK-IT 15L</v>
          </cell>
          <cell r="E14543" t="str">
            <v>Польша</v>
          </cell>
          <cell r="F14543" t="str">
            <v>ПЛАСТИК</v>
          </cell>
        </row>
        <row r="14544">
          <cell r="A14544" t="str">
            <v>U00047-078</v>
          </cell>
          <cell r="B14544" t="str">
            <v>CURVER</v>
          </cell>
          <cell r="C14544" t="str">
            <v xml:space="preserve"> Корзина бельевая ВИКТОР 40л зеленый</v>
          </cell>
          <cell r="D14544" t="str">
            <v xml:space="preserve"> LAUNDRY HAMPER 45 L</v>
          </cell>
          <cell r="E14544" t="str">
            <v>Украина</v>
          </cell>
          <cell r="F14544" t="str">
            <v>ПЛАСТИК</v>
          </cell>
        </row>
        <row r="14545">
          <cell r="A14545" t="str">
            <v>U00047-316</v>
          </cell>
          <cell r="B14545" t="str">
            <v>CURVER</v>
          </cell>
          <cell r="C14545" t="str">
            <v xml:space="preserve"> Корзина бельевая ВИКТОР 40л кремовый</v>
          </cell>
          <cell r="D14545" t="str">
            <v xml:space="preserve"> LAUNDRY HAMPER 45 L</v>
          </cell>
          <cell r="E14545" t="str">
            <v>Украина</v>
          </cell>
          <cell r="F14545" t="str">
            <v>ПЛАСТИК</v>
          </cell>
        </row>
        <row r="14546">
          <cell r="A14546" t="str">
            <v>U00047-584</v>
          </cell>
          <cell r="B14546" t="str">
            <v>CURVER</v>
          </cell>
          <cell r="C14546" t="str">
            <v xml:space="preserve"> Корзина бельевая ВИКТОР 40л серый</v>
          </cell>
          <cell r="D14546" t="str">
            <v xml:space="preserve"> LAUNDRY HAMPER 45 L</v>
          </cell>
          <cell r="E14546" t="str">
            <v>Украина</v>
          </cell>
          <cell r="F14546" t="str">
            <v>ПЛАСТИК</v>
          </cell>
        </row>
        <row r="14547">
          <cell r="A14547" t="str">
            <v>U00047-704</v>
          </cell>
          <cell r="B14547" t="str">
            <v>CURVER</v>
          </cell>
          <cell r="C14547" t="str">
            <v xml:space="preserve"> Корзина бельевая ВИКТОР 40л бежевый</v>
          </cell>
          <cell r="D14547" t="str">
            <v xml:space="preserve"> LAUNDRY HAMPER 45 L</v>
          </cell>
          <cell r="E14547" t="str">
            <v>Украина</v>
          </cell>
          <cell r="F14547" t="str">
            <v>ПЛАСТИК</v>
          </cell>
        </row>
        <row r="14548">
          <cell r="A14548" t="str">
            <v>U05021-584</v>
          </cell>
          <cell r="B14548" t="str">
            <v>CURVER</v>
          </cell>
          <cell r="C14548" t="str">
            <v xml:space="preserve"> Корзина для белья угловая ВИКТОР 40л серый</v>
          </cell>
          <cell r="D14548" t="str">
            <v xml:space="preserve"> Corner Laundry hamper VICTOR 40l.</v>
          </cell>
          <cell r="E14548" t="str">
            <v>Украина</v>
          </cell>
          <cell r="F14548" t="str">
            <v>ПЛАСТИК</v>
          </cell>
        </row>
        <row r="14549">
          <cell r="A14549" t="str">
            <v>U05021-078</v>
          </cell>
          <cell r="B14549" t="str">
            <v>CURVER</v>
          </cell>
          <cell r="C14549" t="str">
            <v xml:space="preserve"> Корзина для белья угловая ВИКТОР 40л зеленый</v>
          </cell>
          <cell r="D14549" t="str">
            <v xml:space="preserve"> Corner Laundry hamper VICTOR 40l.</v>
          </cell>
          <cell r="E14549" t="str">
            <v>Украина</v>
          </cell>
          <cell r="F14549" t="str">
            <v>ПЛАСТИК</v>
          </cell>
        </row>
        <row r="14550">
          <cell r="A14550" t="str">
            <v>U05021-316</v>
          </cell>
          <cell r="B14550" t="str">
            <v>CURVER</v>
          </cell>
          <cell r="C14550" t="str">
            <v xml:space="preserve"> Корзина для белья угловая ВИКТОР 40л кремовый</v>
          </cell>
          <cell r="D14550" t="str">
            <v xml:space="preserve"> Corner Laundry hamper VICTOR 40l.</v>
          </cell>
          <cell r="E14550" t="str">
            <v>Украина</v>
          </cell>
          <cell r="F14550" t="str">
            <v>ПЛАСТИК</v>
          </cell>
        </row>
        <row r="14551">
          <cell r="A14551" t="str">
            <v>U05021-704</v>
          </cell>
          <cell r="B14551" t="str">
            <v>CURVER</v>
          </cell>
          <cell r="C14551" t="str">
            <v xml:space="preserve"> Корзина для белья угловая ВИКТОР 40л бежевый</v>
          </cell>
          <cell r="D14551" t="str">
            <v xml:space="preserve"> Corner Laundry hamper VICTOR 40l.</v>
          </cell>
          <cell r="E14551" t="str">
            <v>Украина</v>
          </cell>
          <cell r="F14551" t="str">
            <v>ПЛАСТИК</v>
          </cell>
        </row>
        <row r="14552">
          <cell r="A14552" t="str">
            <v>U00707-210</v>
          </cell>
          <cell r="B14552" t="str">
            <v>CURVER</v>
          </cell>
          <cell r="C14552" t="str">
            <v xml:space="preserve"> Корзина для белья RATTAN STYLE 60л темно-коричневая</v>
          </cell>
          <cell r="D14552" t="str">
            <v xml:space="preserve"> RATTAN HAMPER 60L</v>
          </cell>
          <cell r="E14552" t="str">
            <v>Украина</v>
          </cell>
          <cell r="F14552" t="str">
            <v>ПЛАСТИК</v>
          </cell>
        </row>
        <row r="14553">
          <cell r="A14553" t="str">
            <v>U00707-213</v>
          </cell>
          <cell r="B14553" t="str">
            <v>CURVER</v>
          </cell>
          <cell r="C14553" t="str">
            <v xml:space="preserve"> Корзина для белья RATTAN STYLE 60л коричневая</v>
          </cell>
          <cell r="D14553" t="str">
            <v xml:space="preserve"> RATTAN HAMPER 60L</v>
          </cell>
          <cell r="E14553" t="str">
            <v>Украина</v>
          </cell>
          <cell r="F14553" t="str">
            <v>ПЛАСТИК</v>
          </cell>
        </row>
        <row r="14554">
          <cell r="A14554" t="str">
            <v>U00707-308</v>
          </cell>
          <cell r="B14554" t="str">
            <v>CURVER</v>
          </cell>
          <cell r="C14554" t="str">
            <v xml:space="preserve"> Корзина для белья RATTAN STYLE 60л темно-серая</v>
          </cell>
          <cell r="D14554" t="str">
            <v xml:space="preserve"> RATTAN HAMPER 60L</v>
          </cell>
          <cell r="E14554" t="str">
            <v>Украина</v>
          </cell>
          <cell r="F14554" t="str">
            <v>ПЛАСТИК</v>
          </cell>
        </row>
        <row r="14555">
          <cell r="A14555" t="str">
            <v>U00707-885</v>
          </cell>
          <cell r="B14555" t="str">
            <v>CURVER</v>
          </cell>
          <cell r="C14555" t="str">
            <v xml:space="preserve"> Корзина для белья RATTAN STYLE 60л кремовая</v>
          </cell>
          <cell r="D14555" t="str">
            <v xml:space="preserve"> RATTAN HAMPER 60L</v>
          </cell>
          <cell r="E14555" t="str">
            <v>Украина</v>
          </cell>
          <cell r="F14555" t="str">
            <v>ПЛАСТИК</v>
          </cell>
        </row>
        <row r="14556">
          <cell r="A14556" t="str">
            <v>04022-119</v>
          </cell>
          <cell r="B14556" t="str">
            <v>CURVER</v>
          </cell>
          <cell r="C14556" t="str">
            <v xml:space="preserve"> Корзина для бумаг серая</v>
          </cell>
          <cell r="D14556" t="str">
            <v xml:space="preserve"> PAPER BASKET</v>
          </cell>
          <cell r="E14556" t="str">
            <v>Польша</v>
          </cell>
          <cell r="F14556" t="str">
            <v>ПЛАСТИК</v>
          </cell>
        </row>
        <row r="14557">
          <cell r="A14557" t="str">
            <v>04041-329</v>
          </cell>
          <cell r="B14557" t="str">
            <v>CURVER</v>
          </cell>
          <cell r="C14557" t="str">
            <v xml:space="preserve"> Контейнер для мусора CLICK-IT 1.5л</v>
          </cell>
          <cell r="D14557" t="str">
            <v xml:space="preserve"> CLICK-IT 1,5L</v>
          </cell>
          <cell r="E14557" t="str">
            <v>Венгрия</v>
          </cell>
          <cell r="F14557" t="str">
            <v>ПЛАСТИК</v>
          </cell>
        </row>
        <row r="14558">
          <cell r="A14558" t="str">
            <v>00370</v>
          </cell>
          <cell r="B14558" t="str">
            <v>CURVER</v>
          </cell>
          <cell r="C14558" t="str">
            <v xml:space="preserve"> Емкость для морозилки и СВЧ AROMA PREMIUM 0.25л круглая</v>
          </cell>
          <cell r="D14558" t="str">
            <v xml:space="preserve"> AROMA PREMIUM  RND 0.25-TRN540</v>
          </cell>
          <cell r="E14558" t="str">
            <v>Люксембург</v>
          </cell>
          <cell r="F14558" t="str">
            <v>ПЛАСТИК</v>
          </cell>
        </row>
        <row r="14559">
          <cell r="A14559" t="str">
            <v>00371</v>
          </cell>
          <cell r="B14559" t="str">
            <v>CURVER</v>
          </cell>
          <cell r="C14559" t="str">
            <v xml:space="preserve"> Емкость для морозилки и СВЧ AROMA PREMIUM 0.5л круглая</v>
          </cell>
          <cell r="D14559" t="str">
            <v xml:space="preserve"> AROMA PREMIUM  RND 0.5L-TRN540</v>
          </cell>
          <cell r="E14559" t="str">
            <v>Люксембург</v>
          </cell>
          <cell r="F14559" t="str">
            <v>ПЛАСТИК</v>
          </cell>
        </row>
        <row r="14560">
          <cell r="A14560" t="str">
            <v>00372</v>
          </cell>
          <cell r="B14560" t="str">
            <v>CURVER</v>
          </cell>
          <cell r="C14560" t="str">
            <v xml:space="preserve"> Емкость для морозилки и СВЧ AROMA PREMIUM 0.5л прямоугольная</v>
          </cell>
          <cell r="D14560" t="str">
            <v xml:space="preserve"> AROMA PREMIUM  REC 0.5L-TRN540</v>
          </cell>
          <cell r="E14560" t="str">
            <v>Люксембург</v>
          </cell>
          <cell r="F14560" t="str">
            <v>ПЛАСТИК</v>
          </cell>
        </row>
        <row r="14561">
          <cell r="A14561" t="str">
            <v>00375</v>
          </cell>
          <cell r="B14561" t="str">
            <v>CURVER</v>
          </cell>
          <cell r="C14561" t="str">
            <v xml:space="preserve"> Емкость для морозилки и СВЧ AROMA PREMIUM 1.1л квадратная</v>
          </cell>
          <cell r="D14561" t="str">
            <v xml:space="preserve"> AROMA PREMIUM  SQR 1.1L-TRN540</v>
          </cell>
          <cell r="E14561" t="str">
            <v>Люксембург</v>
          </cell>
          <cell r="F14561" t="str">
            <v>ПЛАСТИК</v>
          </cell>
        </row>
        <row r="14562">
          <cell r="A14562" t="str">
            <v>00376</v>
          </cell>
          <cell r="B14562" t="str">
            <v>CURVER</v>
          </cell>
          <cell r="C14562" t="str">
            <v xml:space="preserve"> Емкость для морозилки и СВЧ AROMA PREMIUM 1.7л квадратная</v>
          </cell>
          <cell r="D14562" t="str">
            <v xml:space="preserve"> AROMA PREMIUM  SQR 1.7L-TRN540</v>
          </cell>
          <cell r="E14562" t="str">
            <v>Люксембург</v>
          </cell>
          <cell r="F14562" t="str">
            <v>ПЛАСТИК</v>
          </cell>
        </row>
        <row r="14563">
          <cell r="A14563" t="str">
            <v>00548-415</v>
          </cell>
          <cell r="B14563" t="str">
            <v>CURVER</v>
          </cell>
          <cell r="C14563" t="str">
            <v xml:space="preserve"> Миска для смешивания 3л розовый</v>
          </cell>
          <cell r="D14563" t="str">
            <v xml:space="preserve"> Mixing bowl 3L</v>
          </cell>
          <cell r="E14563" t="str">
            <v>Венгрия</v>
          </cell>
          <cell r="F14563" t="str">
            <v>ПЛАСТИК</v>
          </cell>
        </row>
        <row r="14564">
          <cell r="A14564" t="str">
            <v>04711-L08</v>
          </cell>
          <cell r="B14564" t="str">
            <v>CURVER</v>
          </cell>
          <cell r="C14564" t="str">
            <v xml:space="preserve"> Ящик для хранения СТОКГОЛЬМ 22л ЛОНДОН</v>
          </cell>
          <cell r="D14564" t="str">
            <v xml:space="preserve"> DECO'S STOKHLOM XL</v>
          </cell>
          <cell r="E14564" t="str">
            <v>Украина</v>
          </cell>
          <cell r="F14564" t="str">
            <v>ПЛАСТИК</v>
          </cell>
        </row>
        <row r="14565">
          <cell r="A14565" t="str">
            <v>04711-P35</v>
          </cell>
          <cell r="B14565" t="str">
            <v>CURVER</v>
          </cell>
          <cell r="C14565" t="str">
            <v xml:space="preserve"> Ящик для хранения СТОКГОЛЬМ 22л ПАРИЖ</v>
          </cell>
          <cell r="D14565" t="str">
            <v xml:space="preserve"> DECO'S STOKHLOM XL</v>
          </cell>
          <cell r="E14565" t="str">
            <v>Польша</v>
          </cell>
          <cell r="F14565" t="str">
            <v>ПЛАСТИК</v>
          </cell>
        </row>
        <row r="14566">
          <cell r="A14566" t="str">
            <v>04711-T10</v>
          </cell>
          <cell r="B14566" t="str">
            <v>CURVER</v>
          </cell>
          <cell r="C14566" t="str">
            <v xml:space="preserve"> Ящик для хранения СТОКГОЛЬМ 22л ТИПОГРАФИЯ</v>
          </cell>
          <cell r="D14566" t="str">
            <v xml:space="preserve"> DECO'S STOKHLOM XL</v>
          </cell>
          <cell r="E14566" t="str">
            <v>Польша</v>
          </cell>
          <cell r="F14566" t="str">
            <v>ПЛАСТИК</v>
          </cell>
        </row>
        <row r="14567">
          <cell r="A14567" t="str">
            <v>04711-C11</v>
          </cell>
          <cell r="B14567" t="str">
            <v>CURVER</v>
          </cell>
          <cell r="C14567" t="str">
            <v xml:space="preserve"> Ящик для хранения СТОКГОЛЬМ 22л КОРОВА</v>
          </cell>
          <cell r="D14567" t="str">
            <v xml:space="preserve"> DECO'S STOKHLOM XL</v>
          </cell>
          <cell r="E14567" t="str">
            <v>Польша</v>
          </cell>
          <cell r="F14567" t="str">
            <v>ПЛАСТИК</v>
          </cell>
        </row>
        <row r="14568">
          <cell r="A14568" t="str">
            <v>04729-M33</v>
          </cell>
          <cell r="B14568" t="str">
            <v>CURVER</v>
          </cell>
          <cell r="C14568" t="str">
            <v xml:space="preserve"> Ящик для хранения АМСТЕРДАМ 6л МИСС ПАРИЖ</v>
          </cell>
          <cell r="D14568" t="str">
            <v xml:space="preserve"> AMSTERDAM S</v>
          </cell>
          <cell r="E14568" t="str">
            <v>Польша</v>
          </cell>
          <cell r="F14568" t="str">
            <v>ПЛАСТИК</v>
          </cell>
        </row>
        <row r="14569">
          <cell r="A14569" t="str">
            <v>04729-M34</v>
          </cell>
          <cell r="B14569" t="str">
            <v>CURVER</v>
          </cell>
          <cell r="C14569" t="str">
            <v xml:space="preserve"> Ящик для хранения АМСТЕРДАМ 6л МИСС САНКТ-ПЕТЕРБУРГ</v>
          </cell>
          <cell r="D14569" t="str">
            <v xml:space="preserve"> AMSTERDAM S</v>
          </cell>
          <cell r="E14569" t="str">
            <v>Польша</v>
          </cell>
          <cell r="F14569" t="str">
            <v>ПЛАСТИК</v>
          </cell>
        </row>
        <row r="14570">
          <cell r="A14570" t="str">
            <v>04729-M35</v>
          </cell>
          <cell r="B14570" t="str">
            <v>CURVER</v>
          </cell>
          <cell r="C14570" t="str">
            <v xml:space="preserve"> Ящик для хранения АМСТЕРДАМ 6л МИСС НЬЮ-ЙОРК</v>
          </cell>
          <cell r="D14570" t="str">
            <v xml:space="preserve"> AMSTERDAM S</v>
          </cell>
          <cell r="E14570" t="str">
            <v>Польша</v>
          </cell>
          <cell r="F14570" t="str">
            <v>ПЛАСТИК</v>
          </cell>
        </row>
        <row r="14571">
          <cell r="A14571" t="str">
            <v>04729-S28</v>
          </cell>
          <cell r="B14571" t="str">
            <v>CURVER</v>
          </cell>
          <cell r="C14571" t="str">
            <v xml:space="preserve"> Ящик для хранения АМСТЕРДАМ 6л СКАЙЛАЙН</v>
          </cell>
          <cell r="D14571" t="str">
            <v xml:space="preserve"> AMSTERDAM S</v>
          </cell>
          <cell r="E14571" t="str">
            <v>Польша</v>
          </cell>
          <cell r="F14571" t="str">
            <v>ПЛАСТИК</v>
          </cell>
        </row>
        <row r="14572">
          <cell r="A14572" t="str">
            <v>03411-416</v>
          </cell>
          <cell r="B14572" t="str">
            <v>CURVER</v>
          </cell>
          <cell r="C14572" t="str">
            <v xml:space="preserve"> Набор мисок 3шт красный</v>
          </cell>
          <cell r="D14572" t="str">
            <v xml:space="preserve"> 3 PCS. MIXING BOWL SET</v>
          </cell>
          <cell r="E14572" t="str">
            <v>Венгрия</v>
          </cell>
          <cell r="F14572" t="str">
            <v>ПЛАСТИК</v>
          </cell>
        </row>
        <row r="14573">
          <cell r="A14573" t="str">
            <v>03411-058</v>
          </cell>
          <cell r="B14573" t="str">
            <v>CURVER</v>
          </cell>
          <cell r="C14573" t="str">
            <v xml:space="preserve"> Набор мисок 3шт кремовый</v>
          </cell>
          <cell r="D14573" t="str">
            <v xml:space="preserve"> 3 PCS. MIXING BOWL SET</v>
          </cell>
          <cell r="E14573" t="str">
            <v>Венгрия</v>
          </cell>
          <cell r="F14573" t="str">
            <v>ПЛАСТИК</v>
          </cell>
        </row>
        <row r="14574">
          <cell r="A14574" t="str">
            <v>03411-059</v>
          </cell>
          <cell r="B14574" t="str">
            <v>CURVER</v>
          </cell>
          <cell r="C14574" t="str">
            <v xml:space="preserve"> Набор мисок 3шт белый</v>
          </cell>
          <cell r="D14574" t="str">
            <v xml:space="preserve"> 3 PCS. MIXING BOWL SET</v>
          </cell>
          <cell r="E14574" t="str">
            <v>Венгрия</v>
          </cell>
          <cell r="F14574" t="str">
            <v>ПЛАСТИК</v>
          </cell>
        </row>
        <row r="14575">
          <cell r="A14575" t="str">
            <v>06720-077</v>
          </cell>
          <cell r="B14575" t="str">
            <v>CURVER</v>
          </cell>
          <cell r="C14575" t="str">
            <v xml:space="preserve"> Туристический холодильник 20л зеленый</v>
          </cell>
          <cell r="D14575" t="str">
            <v xml:space="preserve"> COOLBOX 2OL</v>
          </cell>
          <cell r="E14575" t="str">
            <v>Испания</v>
          </cell>
          <cell r="F14575" t="str">
            <v>ПЛАСТИК</v>
          </cell>
        </row>
        <row r="14576">
          <cell r="A14576" t="str">
            <v>16710-077</v>
          </cell>
          <cell r="B14576" t="str">
            <v>CURVER</v>
          </cell>
          <cell r="C14576" t="str">
            <v xml:space="preserve"> Туристический холодильник 11л зеленый</v>
          </cell>
          <cell r="D14576" t="str">
            <v xml:space="preserve"> COOLBOX 10L</v>
          </cell>
          <cell r="E14576" t="str">
            <v>Испания</v>
          </cell>
          <cell r="F14576" t="str">
            <v>ПЛАСТИК</v>
          </cell>
        </row>
        <row r="14577">
          <cell r="A14577" t="str">
            <v>16710-620</v>
          </cell>
          <cell r="B14577" t="str">
            <v>CURVER</v>
          </cell>
          <cell r="C14577" t="str">
            <v xml:space="preserve"> Туристический холодильник 11л голубой</v>
          </cell>
          <cell r="D14577" t="str">
            <v xml:space="preserve"> COOLBOX 10L</v>
          </cell>
          <cell r="E14577" t="str">
            <v>Испания</v>
          </cell>
          <cell r="F14577" t="str">
            <v>ПЛАСТИК</v>
          </cell>
        </row>
        <row r="14578">
          <cell r="A14578" t="str">
            <v>00548-598</v>
          </cell>
          <cell r="B14578" t="str">
            <v>CURVER</v>
          </cell>
          <cell r="C14578" t="str">
            <v xml:space="preserve"> Миска для смешивания 3л зеленый</v>
          </cell>
          <cell r="D14578" t="str">
            <v xml:space="preserve"> Mixing bowl 3L</v>
          </cell>
          <cell r="E14578" t="str">
            <v>Венгрия</v>
          </cell>
          <cell r="F14578" t="str">
            <v>ПЛАСТИК</v>
          </cell>
        </row>
        <row r="14579">
          <cell r="A14579" t="str">
            <v>00549-370</v>
          </cell>
          <cell r="B14579" t="str">
            <v>CURVER</v>
          </cell>
          <cell r="C14579" t="str">
            <v xml:space="preserve"> Миска для смешивания 1.8л оранжевый</v>
          </cell>
          <cell r="D14579" t="str">
            <v xml:space="preserve"> Mixing bowl 1,8L</v>
          </cell>
          <cell r="E14579" t="str">
            <v>Венгрия</v>
          </cell>
          <cell r="F14579" t="str">
            <v>ПЛАСТИК</v>
          </cell>
        </row>
        <row r="14580">
          <cell r="A14580" t="str">
            <v>00549-415</v>
          </cell>
          <cell r="B14580" t="str">
            <v>CURVER</v>
          </cell>
          <cell r="C14580" t="str">
            <v xml:space="preserve"> Миска для смешивания 1.8л розовый</v>
          </cell>
          <cell r="D14580" t="str">
            <v xml:space="preserve"> Mixing bowl 1,8L</v>
          </cell>
          <cell r="E14580" t="str">
            <v>Венгрия</v>
          </cell>
          <cell r="F14580" t="str">
            <v>ПЛАСТИК</v>
          </cell>
        </row>
        <row r="14581">
          <cell r="A14581" t="str">
            <v>00549-598</v>
          </cell>
          <cell r="B14581" t="str">
            <v>CURVER</v>
          </cell>
          <cell r="C14581" t="str">
            <v xml:space="preserve"> Миска для смешивания 1.8л зеленый</v>
          </cell>
          <cell r="D14581" t="str">
            <v xml:space="preserve"> Mixing bowl 1,8L</v>
          </cell>
          <cell r="E14581" t="str">
            <v>Венгрия</v>
          </cell>
          <cell r="F14581" t="str">
            <v>ПЛАСТИК</v>
          </cell>
        </row>
        <row r="14582">
          <cell r="A14582" t="str">
            <v>06720-620</v>
          </cell>
          <cell r="B14582" t="str">
            <v>CURVER</v>
          </cell>
          <cell r="C14582" t="str">
            <v xml:space="preserve"> Туристический холодильник 20л голубой</v>
          </cell>
          <cell r="D14582" t="str">
            <v xml:space="preserve"> COOLBOX 2OL</v>
          </cell>
          <cell r="E14582" t="str">
            <v>Испания</v>
          </cell>
          <cell r="F14582" t="str">
            <v>ПЛАСТИК</v>
          </cell>
        </row>
        <row r="14583">
          <cell r="A14583" t="str">
            <v>00378</v>
          </cell>
          <cell r="B14583" t="str">
            <v>CURVER</v>
          </cell>
          <cell r="C14583" t="str">
            <v xml:space="preserve"> Емкость для морозилки и СВЧ AROMA PREMIUM 1.1л прямоугольная</v>
          </cell>
          <cell r="D14583" t="str">
            <v xml:space="preserve"> AROMA PREMIUM  REC 1.1L-TRN540</v>
          </cell>
          <cell r="E14583" t="str">
            <v>Люксембург</v>
          </cell>
          <cell r="F14583" t="str">
            <v>ПЛАСТИК</v>
          </cell>
        </row>
        <row r="14584">
          <cell r="A14584" t="str">
            <v>00379</v>
          </cell>
          <cell r="B14584" t="str">
            <v>CURVER</v>
          </cell>
          <cell r="C14584" t="str">
            <v xml:space="preserve"> Емкость для морозилки и СВЧ AROMA PREMIUM 1.5л прямоугольная</v>
          </cell>
          <cell r="D14584" t="str">
            <v xml:space="preserve"> AROMA PREMIUM  REC 1.5L-TRN540</v>
          </cell>
          <cell r="E14584" t="str">
            <v>Люксембург</v>
          </cell>
          <cell r="F14584" t="str">
            <v>ПЛАСТИК</v>
          </cell>
        </row>
        <row r="14585">
          <cell r="A14585" t="str">
            <v>04730-M33</v>
          </cell>
          <cell r="B14585" t="str">
            <v>CURVER</v>
          </cell>
          <cell r="C14585" t="str">
            <v xml:space="preserve"> Ящик для хранения АМСТЕРДАМ 22л МИСС ПАРИЖ</v>
          </cell>
          <cell r="D14585" t="str">
            <v xml:space="preserve"> AMSTERDAM L</v>
          </cell>
          <cell r="E14585" t="str">
            <v>Польша</v>
          </cell>
          <cell r="F14585" t="str">
            <v>ПЛАСТИК</v>
          </cell>
        </row>
        <row r="14586">
          <cell r="A14586" t="str">
            <v>04730-M34</v>
          </cell>
          <cell r="B14586" t="str">
            <v>CURVER</v>
          </cell>
          <cell r="C14586" t="str">
            <v xml:space="preserve"> Ящик для хранения АМСТЕРДАМ 22л МИСС САНКТ-ПЕТЕРБУРГ</v>
          </cell>
          <cell r="D14586" t="str">
            <v xml:space="preserve"> AMSTERDAM L</v>
          </cell>
          <cell r="E14586" t="str">
            <v>Польша</v>
          </cell>
          <cell r="F14586" t="str">
            <v>ПЛАСТИК</v>
          </cell>
        </row>
        <row r="14587">
          <cell r="A14587" t="str">
            <v>04730-M35</v>
          </cell>
          <cell r="B14587" t="str">
            <v>CURVER</v>
          </cell>
          <cell r="C14587" t="str">
            <v xml:space="preserve"> Ящик для хранения АМСТЕРДАМ 22л МИСС НЬЮ-ЙОРК</v>
          </cell>
          <cell r="D14587" t="str">
            <v xml:space="preserve"> AMSTERDAM L</v>
          </cell>
          <cell r="E14587" t="str">
            <v>Польша</v>
          </cell>
          <cell r="F14587" t="str">
            <v>ПЛАСТИК</v>
          </cell>
        </row>
        <row r="14588">
          <cell r="A14588" t="str">
            <v>04730-S28</v>
          </cell>
          <cell r="B14588" t="str">
            <v>CURVER</v>
          </cell>
          <cell r="C14588" t="str">
            <v xml:space="preserve"> Ящик для хранения АМСТЕРДАМ 22л СКАЙЛАЙН</v>
          </cell>
          <cell r="D14588" t="str">
            <v xml:space="preserve"> AMSTERDAM L</v>
          </cell>
          <cell r="E14588" t="str">
            <v>Польша</v>
          </cell>
          <cell r="F14588" t="str">
            <v>ПЛАСТИК</v>
          </cell>
        </row>
        <row r="14589">
          <cell r="A14589" t="str">
            <v>02162-K03</v>
          </cell>
          <cell r="B14589" t="str">
            <v>CURVER</v>
          </cell>
          <cell r="C14589" t="str">
            <v xml:space="preserve"> Контейнер для мусора ДЕКО БИН 50л черный КУХНЯ</v>
          </cell>
          <cell r="D14589" t="str">
            <v xml:space="preserve"> DECO BIN 50L RECTANGULAR KITCHEN</v>
          </cell>
          <cell r="E14589" t="str">
            <v>Люксембург</v>
          </cell>
          <cell r="F14589" t="str">
            <v>ПЛАСТИК</v>
          </cell>
        </row>
        <row r="14590">
          <cell r="A14590" t="str">
            <v>02162-K07</v>
          </cell>
          <cell r="B14590" t="str">
            <v>CURVER</v>
          </cell>
          <cell r="C14590" t="str">
            <v xml:space="preserve"> Контейнер для мусора ДЕКО БИН 50л серебристый КУХНЯ</v>
          </cell>
          <cell r="D14590" t="str">
            <v xml:space="preserve"> Kitchen Silver 50l Deco Bin</v>
          </cell>
          <cell r="E14590" t="str">
            <v>Люксембург</v>
          </cell>
          <cell r="F14590" t="str">
            <v>ПЛАСТИК</v>
          </cell>
        </row>
        <row r="14591">
          <cell r="A14591" t="str">
            <v>01704-308</v>
          </cell>
          <cell r="B14591" t="str">
            <v>CURVER</v>
          </cell>
          <cell r="C14591" t="str">
            <v xml:space="preserve"> Корзина на колесах RATTAN STYLE тёмно-серая</v>
          </cell>
          <cell r="D14591" t="str">
            <v xml:space="preserve"> Style Roller Box</v>
          </cell>
          <cell r="E14591" t="str">
            <v>Бельгия</v>
          </cell>
          <cell r="F14591" t="str">
            <v>ПЛАСТИК</v>
          </cell>
        </row>
        <row r="14592">
          <cell r="A14592" t="str">
            <v>01704-885</v>
          </cell>
          <cell r="B14592" t="str">
            <v>CURVER</v>
          </cell>
          <cell r="C14592" t="str">
            <v xml:space="preserve"> Корзина на колесах RATTAN STYLE кремовая</v>
          </cell>
          <cell r="D14592" t="str">
            <v xml:space="preserve"> Style Roller Box</v>
          </cell>
          <cell r="E14592" t="str">
            <v>Бельгия</v>
          </cell>
          <cell r="F14592" t="str">
            <v>ПЛАСТИК</v>
          </cell>
        </row>
        <row r="14593">
          <cell r="A14593" t="str">
            <v>00095-210</v>
          </cell>
          <cell r="B14593" t="str">
            <v>CURVER</v>
          </cell>
          <cell r="C14593" t="str">
            <v xml:space="preserve"> Корзинка MY STYLE A4 темно-коричневая</v>
          </cell>
          <cell r="D14593" t="str">
            <v xml:space="preserve"> basket My Style A4</v>
          </cell>
          <cell r="E14593" t="str">
            <v>Венгрия</v>
          </cell>
          <cell r="F14593" t="str">
            <v>ПЛАСТИК</v>
          </cell>
        </row>
        <row r="14594">
          <cell r="A14594" t="str">
            <v>00095-885</v>
          </cell>
          <cell r="B14594" t="str">
            <v>CURVER</v>
          </cell>
          <cell r="C14594" t="str">
            <v xml:space="preserve"> Корзинка MY STYLE A4 кремовая</v>
          </cell>
          <cell r="D14594" t="str">
            <v xml:space="preserve"> basket My Style A4</v>
          </cell>
          <cell r="E14594" t="str">
            <v>Венгрия</v>
          </cell>
          <cell r="F14594" t="str">
            <v>ПЛАСТИК</v>
          </cell>
        </row>
        <row r="14595">
          <cell r="A14595" t="str">
            <v>00096-087</v>
          </cell>
          <cell r="B14595" t="str">
            <v>CURVER</v>
          </cell>
          <cell r="C14595" t="str">
            <v xml:space="preserve"> Корзинка MY STYLE A5 серебристая</v>
          </cell>
          <cell r="D14595" t="str">
            <v xml:space="preserve"> basket My Style A5</v>
          </cell>
          <cell r="E14595" t="str">
            <v>Венгрия</v>
          </cell>
          <cell r="F14595" t="str">
            <v>ПЛАСТИК</v>
          </cell>
        </row>
        <row r="14596">
          <cell r="A14596" t="str">
            <v>00548-370</v>
          </cell>
          <cell r="B14596" t="str">
            <v>CURVER</v>
          </cell>
          <cell r="C14596" t="str">
            <v xml:space="preserve"> Миска для смешивания 3л оранжевый</v>
          </cell>
          <cell r="D14596" t="str">
            <v xml:space="preserve"> Mixing bowl 3L</v>
          </cell>
          <cell r="E14596" t="str">
            <v>Венгрия</v>
          </cell>
          <cell r="F14596" t="str">
            <v>ПЛАСТИК</v>
          </cell>
        </row>
        <row r="14597">
          <cell r="A14597" t="str">
            <v>U03000-084</v>
          </cell>
          <cell r="B14597" t="str">
            <v>CURVER</v>
          </cell>
          <cell r="C14597" t="str">
            <v xml:space="preserve"> Контейнер для хранения 33л голубой</v>
          </cell>
          <cell r="D14597" t="str">
            <v xml:space="preserve"> TEXTILE BOX DEEP 33L</v>
          </cell>
          <cell r="E14597" t="str">
            <v>Украина</v>
          </cell>
          <cell r="F14597" t="str">
            <v>ПЛАСТИК</v>
          </cell>
        </row>
        <row r="14598">
          <cell r="A14598" t="str">
            <v>U04313-026</v>
          </cell>
          <cell r="B14598" t="str">
            <v>CURVER</v>
          </cell>
          <cell r="C14598" t="str">
            <v xml:space="preserve"> Ящик балконный 40см белый</v>
          </cell>
          <cell r="D14598" t="str">
            <v xml:space="preserve"> 40 CM BALCONY CRATE</v>
          </cell>
          <cell r="E14598" t="str">
            <v>Украина</v>
          </cell>
          <cell r="F14598" t="str">
            <v>ПЛАСТИК</v>
          </cell>
        </row>
        <row r="14599">
          <cell r="A14599" t="str">
            <v>U00820-058</v>
          </cell>
          <cell r="B14599" t="str">
            <v>CURVER</v>
          </cell>
          <cell r="C14599" t="str">
            <v xml:space="preserve"> Корзина для белья 60л кремовый</v>
          </cell>
          <cell r="D14599" t="str">
            <v xml:space="preserve"> LAUNDRY HAMPER 60L</v>
          </cell>
          <cell r="E14599" t="str">
            <v>Украина</v>
          </cell>
          <cell r="F14599" t="str">
            <v>ПЛАСТИК</v>
          </cell>
        </row>
        <row r="14600">
          <cell r="A14600" t="str">
            <v>U00820-078</v>
          </cell>
          <cell r="B14600" t="str">
            <v>CURVER</v>
          </cell>
          <cell r="C14600" t="str">
            <v xml:space="preserve"> Корзина для белья 60л зеленый</v>
          </cell>
          <cell r="D14600" t="str">
            <v xml:space="preserve"> LAUNDRY HAMPER 60L</v>
          </cell>
          <cell r="E14600" t="str">
            <v>Украина</v>
          </cell>
          <cell r="F14600" t="str">
            <v>ПЛАСТИК</v>
          </cell>
        </row>
        <row r="14601">
          <cell r="A14601" t="str">
            <v>U15166-001</v>
          </cell>
          <cell r="B14601" t="str">
            <v>CURVER</v>
          </cell>
          <cell r="C14601" t="str">
            <v xml:space="preserve"> Корзина АЛЬФА-3 40.6х30.5х15.7см прозрачный</v>
          </cell>
          <cell r="D14601" t="str">
            <v xml:space="preserve"> ALL PURPOSE BASKET LRG</v>
          </cell>
          <cell r="E14601" t="str">
            <v>Украина</v>
          </cell>
          <cell r="F14601" t="str">
            <v>ПЛАСТИК</v>
          </cell>
        </row>
        <row r="14602">
          <cell r="A14602" t="str">
            <v>U15166-082</v>
          </cell>
          <cell r="B14602" t="str">
            <v>CURVER</v>
          </cell>
          <cell r="C14602" t="str">
            <v xml:space="preserve"> Корзина АЛЬФА-3 40.6х30.5х15.7см голубой</v>
          </cell>
          <cell r="D14602" t="str">
            <v xml:space="preserve"> ALL PURPOSE BASKET LRG</v>
          </cell>
          <cell r="E14602" t="str">
            <v>Украина</v>
          </cell>
          <cell r="F14602" t="str">
            <v>ПЛАСТИК</v>
          </cell>
        </row>
        <row r="14603">
          <cell r="A14603" t="str">
            <v>U15166-416</v>
          </cell>
          <cell r="B14603" t="str">
            <v>CURVER</v>
          </cell>
          <cell r="C14603" t="str">
            <v xml:space="preserve"> Корзина АЛЬФА-3 40.6х30.5х15.7см красный</v>
          </cell>
          <cell r="D14603" t="str">
            <v xml:space="preserve"> ALL PURPOSE BASKET LRG</v>
          </cell>
          <cell r="E14603" t="str">
            <v>Украина</v>
          </cell>
          <cell r="F14603" t="str">
            <v>ПЛАСТИК</v>
          </cell>
        </row>
        <row r="14604">
          <cell r="A14604" t="str">
            <v>03616-210</v>
          </cell>
          <cell r="B14604" t="str">
            <v>CURVER</v>
          </cell>
          <cell r="C14604" t="str">
            <v xml:space="preserve"> Корзина RATTAN STYLE BOX L тёмно-коричневая</v>
          </cell>
          <cell r="D14604" t="str">
            <v xml:space="preserve"> STYLE BOX L V2</v>
          </cell>
          <cell r="E14604" t="str">
            <v>Люксембург</v>
          </cell>
          <cell r="F14604" t="str">
            <v>ПЛАСТИК</v>
          </cell>
        </row>
        <row r="14605">
          <cell r="A14605" t="str">
            <v>03616-213</v>
          </cell>
          <cell r="B14605" t="str">
            <v>CURVER</v>
          </cell>
          <cell r="C14605" t="str">
            <v xml:space="preserve"> Корзина RATTAN STYLE BOX L коричневая</v>
          </cell>
          <cell r="D14605" t="str">
            <v xml:space="preserve"> STYLE BOX L V2</v>
          </cell>
          <cell r="E14605" t="str">
            <v>Польша</v>
          </cell>
          <cell r="F14605" t="str">
            <v>ПЛАСТИК</v>
          </cell>
        </row>
        <row r="14606">
          <cell r="A14606" t="str">
            <v>03616-308</v>
          </cell>
          <cell r="B14606" t="str">
            <v>CURVER</v>
          </cell>
          <cell r="C14606" t="str">
            <v xml:space="preserve"> Корзина RATTAN STYLE BOX L тёмно-серая</v>
          </cell>
          <cell r="D14606" t="str">
            <v xml:space="preserve"> STYLE BOX L V2</v>
          </cell>
          <cell r="E14606" t="str">
            <v>Польша</v>
          </cell>
          <cell r="F14606" t="str">
            <v>ПЛАСТИК</v>
          </cell>
        </row>
        <row r="14607">
          <cell r="A14607" t="str">
            <v>03616-885</v>
          </cell>
          <cell r="B14607" t="str">
            <v>CURVER</v>
          </cell>
          <cell r="C14607" t="str">
            <v xml:space="preserve"> Корзина RATTAN STYLE BOX L кремовая</v>
          </cell>
          <cell r="D14607" t="str">
            <v xml:space="preserve"> STYLE BOX L V2</v>
          </cell>
          <cell r="E14607" t="str">
            <v>Люксембург</v>
          </cell>
          <cell r="F14607" t="str">
            <v>ПЛАСТИК</v>
          </cell>
        </row>
        <row r="14608">
          <cell r="A14608" t="str">
            <v>U04313-532</v>
          </cell>
          <cell r="B14608" t="str">
            <v>CURVER</v>
          </cell>
          <cell r="C14608" t="str">
            <v xml:space="preserve"> Ящик балконный 40см зеленый</v>
          </cell>
          <cell r="D14608" t="str">
            <v xml:space="preserve"> 40 CM BALCONY CRATE</v>
          </cell>
          <cell r="E14608" t="str">
            <v>Украина</v>
          </cell>
          <cell r="F14608" t="str">
            <v>ПЛАСТИК</v>
          </cell>
        </row>
        <row r="14609">
          <cell r="A14609" t="str">
            <v>U04313-750</v>
          </cell>
          <cell r="B14609" t="str">
            <v>CURVER</v>
          </cell>
          <cell r="C14609" t="str">
            <v xml:space="preserve"> Ящик балконный 40см коричневый</v>
          </cell>
          <cell r="D14609" t="str">
            <v xml:space="preserve"> 40 CM BALCONY CRATE</v>
          </cell>
          <cell r="E14609" t="str">
            <v>Украина</v>
          </cell>
          <cell r="F14609" t="str">
            <v>ПЛАСТИК</v>
          </cell>
        </row>
        <row r="14610">
          <cell r="A14610" t="str">
            <v>U04313-769</v>
          </cell>
          <cell r="B14610" t="str">
            <v>CURVER</v>
          </cell>
          <cell r="C14610" t="str">
            <v xml:space="preserve"> Ящик балконный 40см терракотовый</v>
          </cell>
          <cell r="D14610" t="str">
            <v xml:space="preserve"> 40 CM BALCONY CRATE</v>
          </cell>
          <cell r="E14610" t="str">
            <v>Украина</v>
          </cell>
          <cell r="F14610" t="str">
            <v>ПЛАСТИК</v>
          </cell>
        </row>
        <row r="14611">
          <cell r="A14611" t="str">
            <v>U03000-001</v>
          </cell>
          <cell r="B14611" t="str">
            <v>CURVER</v>
          </cell>
          <cell r="C14611" t="str">
            <v xml:space="preserve"> Контейнер для хранения 33л прозрачный</v>
          </cell>
          <cell r="D14611" t="str">
            <v xml:space="preserve"> TEXTILE BOX DEEP 33L</v>
          </cell>
          <cell r="E14611" t="str">
            <v>Украина</v>
          </cell>
          <cell r="F14611" t="str">
            <v>ПЛАСТИК</v>
          </cell>
        </row>
        <row r="14612">
          <cell r="A14612" t="str">
            <v>U03002-001</v>
          </cell>
          <cell r="B14612" t="str">
            <v>CURVER</v>
          </cell>
          <cell r="C14612" t="str">
            <v xml:space="preserve"> Ящик для хранения TEXTILEBOX 18.5л 40x34x17 прозрачный</v>
          </cell>
          <cell r="D14612" t="str">
            <v xml:space="preserve"> TEXTILE BOX SHALLOW 18,5L</v>
          </cell>
          <cell r="E14612" t="str">
            <v>Украина</v>
          </cell>
          <cell r="F14612" t="str">
            <v>ПЛАСТИК</v>
          </cell>
        </row>
        <row r="14613">
          <cell r="A14613" t="str">
            <v>U03002-084</v>
          </cell>
          <cell r="B14613" t="str">
            <v>CURVER</v>
          </cell>
          <cell r="C14613" t="str">
            <v xml:space="preserve"> Ящик для хранения TEXTILEBOX 18.5л 40x34x17 голубой</v>
          </cell>
          <cell r="D14613" t="str">
            <v xml:space="preserve"> TEXTILE BOX SHALLOW 18,5L</v>
          </cell>
          <cell r="E14613" t="str">
            <v>Украина</v>
          </cell>
          <cell r="F14613" t="str">
            <v>ПЛАСТИК</v>
          </cell>
        </row>
        <row r="14614">
          <cell r="A14614" t="str">
            <v>U03003-001</v>
          </cell>
          <cell r="B14614" t="str">
            <v>CURVER</v>
          </cell>
          <cell r="C14614" t="str">
            <v xml:space="preserve"> Ящик для хранения TEXTILEBOX 5.7л 34x20x13 прозрачный</v>
          </cell>
          <cell r="D14614" t="str">
            <v xml:space="preserve"> TEXTILE BOX SHALLOW  5,7L</v>
          </cell>
          <cell r="E14614" t="str">
            <v>Украина</v>
          </cell>
          <cell r="F14614" t="str">
            <v>ПЛАСТИК</v>
          </cell>
        </row>
        <row r="14615">
          <cell r="A14615" t="str">
            <v>U03003-084</v>
          </cell>
          <cell r="B14615" t="str">
            <v>CURVER</v>
          </cell>
          <cell r="C14615" t="str">
            <v xml:space="preserve"> Ящик для хранения TEXTILEBOX 5.7л 34x20x13 голубой</v>
          </cell>
          <cell r="D14615" t="str">
            <v xml:space="preserve"> TEXTILE BOX SHALLOW  5,7L</v>
          </cell>
          <cell r="E14615" t="str">
            <v>Украина</v>
          </cell>
          <cell r="F14615" t="str">
            <v>ПЛАСТИК</v>
          </cell>
        </row>
        <row r="14616">
          <cell r="A14616" t="str">
            <v>U00820-119</v>
          </cell>
          <cell r="B14616" t="str">
            <v>CURVER</v>
          </cell>
          <cell r="C14616" t="str">
            <v xml:space="preserve"> Корзина для белья 60л серый</v>
          </cell>
          <cell r="D14616" t="str">
            <v xml:space="preserve"> LAUNDRY HAMPER 60L</v>
          </cell>
          <cell r="E14616" t="str">
            <v>Украина</v>
          </cell>
          <cell r="F14616" t="str">
            <v>ПЛАСТИК</v>
          </cell>
        </row>
        <row r="14617">
          <cell r="A14617" t="str">
            <v>U02146-139</v>
          </cell>
          <cell r="B14617" t="str">
            <v>CURVER</v>
          </cell>
          <cell r="C14617" t="str">
            <v xml:space="preserve"> Емкость 3.5л KEEPER голубой</v>
          </cell>
          <cell r="D14617" t="str">
            <v xml:space="preserve"> KEEPERS BOX 3,5L</v>
          </cell>
          <cell r="E14617" t="str">
            <v>Украина</v>
          </cell>
          <cell r="F14617" t="str">
            <v>ПЛАСТИК</v>
          </cell>
        </row>
        <row r="14618">
          <cell r="A14618" t="str">
            <v>U05312-591</v>
          </cell>
          <cell r="B14618" t="str">
            <v>CURVER</v>
          </cell>
          <cell r="C14618" t="str">
            <v xml:space="preserve"> Контейнер для мусора ДОМИНИК 10л мраморный</v>
          </cell>
          <cell r="D14618" t="str">
            <v xml:space="preserve"> REFUSE BIN SWING 10L</v>
          </cell>
          <cell r="E14618" t="str">
            <v>Украина</v>
          </cell>
          <cell r="F14618" t="str">
            <v>ПЛАСТИК</v>
          </cell>
        </row>
        <row r="14619">
          <cell r="A14619" t="str">
            <v>13401-244</v>
          </cell>
          <cell r="B14619" t="str">
            <v>CURVER</v>
          </cell>
          <cell r="C14619" t="str">
            <v xml:space="preserve"> Сушилка для посуды желтый</v>
          </cell>
          <cell r="D14619" t="str">
            <v xml:space="preserve"> DISH DRAINER+TRAY</v>
          </cell>
          <cell r="E14619" t="str">
            <v>Польша</v>
          </cell>
          <cell r="F14619" t="str">
            <v>ПЛАСТИК</v>
          </cell>
        </row>
        <row r="14620">
          <cell r="A14620" t="str">
            <v>13402-082</v>
          </cell>
          <cell r="B14620" t="str">
            <v>CURVER</v>
          </cell>
          <cell r="C14620" t="str">
            <v xml:space="preserve"> Сушилка для посуды малая голубой</v>
          </cell>
          <cell r="D14620" t="str">
            <v xml:space="preserve"> DISH DRAINER+TRAY</v>
          </cell>
          <cell r="E14620" t="str">
            <v>Польша</v>
          </cell>
          <cell r="F14620" t="str">
            <v>ПЛАСТИК</v>
          </cell>
        </row>
        <row r="14621">
          <cell r="A14621" t="str">
            <v>U04711-D12</v>
          </cell>
          <cell r="B14621" t="str">
            <v>CURVER</v>
          </cell>
          <cell r="C14621" t="str">
            <v xml:space="preserve"> Ящик для хранения СТОКГОЛЬМ 22л LEATHER</v>
          </cell>
          <cell r="D14621" t="str">
            <v xml:space="preserve"> DECO'S STOCKHOLM 22L LEATHER</v>
          </cell>
          <cell r="E14621" t="str">
            <v>Украина</v>
          </cell>
          <cell r="F14621" t="str">
            <v>ПЛАСТИК</v>
          </cell>
        </row>
        <row r="14622">
          <cell r="A14622" t="str">
            <v>U04711-D21</v>
          </cell>
          <cell r="B14622" t="str">
            <v>CURVER</v>
          </cell>
          <cell r="C14622" t="str">
            <v xml:space="preserve"> Ящик для хранения СТОКГОЛЬМ 22л CARS</v>
          </cell>
          <cell r="D14622" t="str">
            <v xml:space="preserve"> DECO'S STOCKHOLM 22L  CARS</v>
          </cell>
          <cell r="E14622" t="str">
            <v>Украина</v>
          </cell>
          <cell r="F14622" t="str">
            <v>ПЛАСТИК</v>
          </cell>
        </row>
        <row r="14623">
          <cell r="A14623" t="str">
            <v>U04711-D33</v>
          </cell>
          <cell r="B14623" t="str">
            <v>CURVER</v>
          </cell>
          <cell r="C14623" t="str">
            <v xml:space="preserve"> Ящик для хранения СТОКГОЛЬМ 22л PRINCESS</v>
          </cell>
          <cell r="D14623" t="str">
            <v xml:space="preserve"> DECO'S STOCKHOLM 22L. IML CLASSICO</v>
          </cell>
          <cell r="E14623" t="str">
            <v>Украина</v>
          </cell>
          <cell r="F14623" t="str">
            <v>ПЛАСТИК</v>
          </cell>
        </row>
        <row r="14624">
          <cell r="A14624" t="str">
            <v>U04711-D41</v>
          </cell>
          <cell r="B14624" t="str">
            <v>CURVER</v>
          </cell>
          <cell r="C14624" t="str">
            <v xml:space="preserve"> Ящик для хранения СТОКГОЛЬМ 22л CLASSICO</v>
          </cell>
          <cell r="D14624" t="str">
            <v xml:space="preserve"> DECO'S STOCKHOLM 22L CLASSICO</v>
          </cell>
          <cell r="E14624" t="str">
            <v>Украина</v>
          </cell>
          <cell r="F14624" t="str">
            <v>ПЛАСТИК</v>
          </cell>
        </row>
        <row r="14625">
          <cell r="A14625" t="str">
            <v>U15165-108</v>
          </cell>
          <cell r="B14625" t="str">
            <v>CURVER</v>
          </cell>
          <cell r="C14625" t="str">
            <v xml:space="preserve"> Корзина АЛЬФА-2 35х25х15.7см серебристый</v>
          </cell>
          <cell r="D14625" t="str">
            <v xml:space="preserve"> ALL PURPOSE BASKET MED</v>
          </cell>
          <cell r="E14625" t="str">
            <v>Украина</v>
          </cell>
          <cell r="F14625" t="str">
            <v>ПЛАСТИК</v>
          </cell>
        </row>
        <row r="14626">
          <cell r="A14626" t="str">
            <v>U15165-416</v>
          </cell>
          <cell r="B14626" t="str">
            <v>CURVER</v>
          </cell>
          <cell r="C14626" t="str">
            <v xml:space="preserve"> Корзина АЛЬФА-2 35х25х15.7см красный</v>
          </cell>
          <cell r="D14626" t="str">
            <v xml:space="preserve"> ALL PURPOSE BASKET MED</v>
          </cell>
          <cell r="E14626" t="str">
            <v>Украина</v>
          </cell>
          <cell r="F14626" t="str">
            <v>ПЛАСТИК</v>
          </cell>
        </row>
        <row r="14627">
          <cell r="A14627" t="str">
            <v>U15164-082</v>
          </cell>
          <cell r="B14627" t="str">
            <v>CURVER</v>
          </cell>
          <cell r="C14627" t="str">
            <v xml:space="preserve"> Корзина АЛЬФА-1 31х18х10.6см голубой</v>
          </cell>
          <cell r="D14627" t="str">
            <v xml:space="preserve"> ALL PURPOSE BASKET SML</v>
          </cell>
          <cell r="E14627" t="str">
            <v>Украина</v>
          </cell>
          <cell r="F14627" t="str">
            <v>ПЛАСТИК</v>
          </cell>
        </row>
        <row r="14628">
          <cell r="A14628" t="str">
            <v>U15164-108</v>
          </cell>
          <cell r="B14628" t="str">
            <v>CURVER</v>
          </cell>
          <cell r="C14628" t="str">
            <v xml:space="preserve"> Корзина АЛЬФА-1 31х18х10.6см серебристый</v>
          </cell>
          <cell r="D14628" t="str">
            <v xml:space="preserve"> ALL PURPOSE BASKET SML</v>
          </cell>
          <cell r="E14628" t="str">
            <v>Украина</v>
          </cell>
          <cell r="F14628" t="str">
            <v>ПЛАСТИК</v>
          </cell>
        </row>
        <row r="14629">
          <cell r="A14629" t="str">
            <v>U15164-416</v>
          </cell>
          <cell r="B14629" t="str">
            <v>CURVER</v>
          </cell>
          <cell r="C14629" t="str">
            <v xml:space="preserve"> Корзина АЛЬФА-1 31х18х10.6см красный</v>
          </cell>
          <cell r="D14629" t="str">
            <v xml:space="preserve"> ALL PURPOSE BASKET SML</v>
          </cell>
          <cell r="E14629" t="str">
            <v>Украина</v>
          </cell>
          <cell r="F14629" t="str">
            <v>ПЛАСТИК</v>
          </cell>
        </row>
        <row r="14630">
          <cell r="A14630" t="str">
            <v>U15165-001</v>
          </cell>
          <cell r="B14630" t="str">
            <v>CURVER</v>
          </cell>
          <cell r="C14630" t="str">
            <v xml:space="preserve"> Корзина АЛЬФА-2 35х25х15.7см прозрачный</v>
          </cell>
          <cell r="D14630" t="str">
            <v xml:space="preserve"> ALL PURPOSE BASKET MED</v>
          </cell>
          <cell r="E14630" t="str">
            <v>Украина</v>
          </cell>
          <cell r="F14630" t="str">
            <v>ПЛАСТИК</v>
          </cell>
        </row>
        <row r="14631">
          <cell r="A14631" t="str">
            <v>U15165-082</v>
          </cell>
          <cell r="B14631" t="str">
            <v>CURVER</v>
          </cell>
          <cell r="C14631" t="str">
            <v xml:space="preserve"> Корзина АЛЬФА-2 35х25х15.7см голубой</v>
          </cell>
          <cell r="D14631" t="str">
            <v xml:space="preserve"> ALL PURPOSE BASKET MED</v>
          </cell>
          <cell r="E14631" t="str">
            <v>Украина</v>
          </cell>
          <cell r="F14631" t="str">
            <v>ПЛАСТИК</v>
          </cell>
        </row>
        <row r="14632">
          <cell r="A14632" t="str">
            <v>13402-119</v>
          </cell>
          <cell r="B14632" t="str">
            <v>CURVER</v>
          </cell>
          <cell r="C14632" t="str">
            <v xml:space="preserve"> Сушилка для посуды малая серый</v>
          </cell>
          <cell r="D14632" t="str">
            <v xml:space="preserve"> DISH DRAINER+TRAY</v>
          </cell>
          <cell r="E14632" t="str">
            <v>Польша</v>
          </cell>
          <cell r="F14632" t="str">
            <v>ПЛАСТИК</v>
          </cell>
        </row>
        <row r="14633">
          <cell r="A14633" t="str">
            <v>13402-244</v>
          </cell>
          <cell r="B14633" t="str">
            <v>CURVER</v>
          </cell>
          <cell r="C14633" t="str">
            <v xml:space="preserve"> Сушилка для посуды малая желтый</v>
          </cell>
          <cell r="D14633" t="str">
            <v xml:space="preserve"> DISH DRAINER+TRAY</v>
          </cell>
          <cell r="E14633" t="str">
            <v>Польша</v>
          </cell>
          <cell r="F14633" t="str">
            <v>ПЛАСТИК</v>
          </cell>
        </row>
        <row r="14634">
          <cell r="A14634" t="str">
            <v>13402-704</v>
          </cell>
          <cell r="B14634" t="str">
            <v>CURVER</v>
          </cell>
          <cell r="C14634" t="str">
            <v xml:space="preserve"> Сушилка для посуды малая бежевый</v>
          </cell>
          <cell r="D14634" t="str">
            <v xml:space="preserve"> DISH DRAINER+TRAY</v>
          </cell>
          <cell r="E14634" t="str">
            <v>Польша</v>
          </cell>
          <cell r="F14634" t="str">
            <v>ПЛАСТИК</v>
          </cell>
        </row>
        <row r="14635">
          <cell r="A14635" t="str">
            <v>03412-114</v>
          </cell>
          <cell r="B14635" t="str">
            <v>CURVER</v>
          </cell>
          <cell r="C14635" t="str">
            <v xml:space="preserve"> Сушилка для столовых приборов гранит</v>
          </cell>
          <cell r="D14635" t="str">
            <v xml:space="preserve"> CUTLERY DRYER</v>
          </cell>
          <cell r="E14635" t="str">
            <v>Польша</v>
          </cell>
          <cell r="F14635" t="str">
            <v>ПЛАСТИК</v>
          </cell>
        </row>
        <row r="14636">
          <cell r="A14636" t="str">
            <v>03412-244</v>
          </cell>
          <cell r="B14636" t="str">
            <v>CURVER</v>
          </cell>
          <cell r="C14636" t="str">
            <v xml:space="preserve"> Сушилка для столовых приборов желтый</v>
          </cell>
          <cell r="D14636" t="str">
            <v xml:space="preserve"> CUTLERY DRYER</v>
          </cell>
          <cell r="E14636" t="str">
            <v>Польша</v>
          </cell>
          <cell r="F14636" t="str">
            <v>ПЛАСТИК</v>
          </cell>
        </row>
        <row r="14637">
          <cell r="A14637" t="str">
            <v>03412-586</v>
          </cell>
          <cell r="B14637" t="str">
            <v>CURVER</v>
          </cell>
          <cell r="C14637" t="str">
            <v xml:space="preserve"> Сушилка для столовых приборов красный</v>
          </cell>
          <cell r="D14637" t="str">
            <v xml:space="preserve"> CUTLERY DRYER</v>
          </cell>
          <cell r="E14637" t="str">
            <v>Польша</v>
          </cell>
          <cell r="F14637" t="str">
            <v>ПЛАСТИК</v>
          </cell>
        </row>
        <row r="14638">
          <cell r="A14638" t="str">
            <v>03412-704</v>
          </cell>
          <cell r="B14638" t="str">
            <v>CURVER</v>
          </cell>
          <cell r="C14638" t="str">
            <v xml:space="preserve"> Сушилка для столовых приборов бежевый</v>
          </cell>
          <cell r="D14638" t="str">
            <v xml:space="preserve"> CUTLERY DRYER</v>
          </cell>
          <cell r="E14638" t="str">
            <v>Польша</v>
          </cell>
          <cell r="F14638" t="str">
            <v>ПЛАСТИК</v>
          </cell>
        </row>
        <row r="14639">
          <cell r="A14639" t="str">
            <v>05752-001</v>
          </cell>
          <cell r="B14639" t="str">
            <v>CURVER</v>
          </cell>
          <cell r="C14639" t="str">
            <v xml:space="preserve"> Лоток для столовых приборов раздвижной прозрачный</v>
          </cell>
          <cell r="D14639" t="str">
            <v xml:space="preserve"> CUTLERY TRAY ADJ</v>
          </cell>
          <cell r="E14639" t="str">
            <v>Венгрия</v>
          </cell>
          <cell r="F14639" t="str">
            <v>ПЛАСТИК</v>
          </cell>
        </row>
        <row r="14640">
          <cell r="A14640" t="str">
            <v>04043-332</v>
          </cell>
          <cell r="B14640" t="str">
            <v>CURVER</v>
          </cell>
          <cell r="C14640" t="str">
            <v xml:space="preserve"> Контейнер для мусора 15л голубой</v>
          </cell>
          <cell r="D14640" t="str">
            <v xml:space="preserve"> CLICK-IT 15L</v>
          </cell>
          <cell r="E14640" t="str">
            <v>Польша</v>
          </cell>
          <cell r="F14640" t="str">
            <v>ПЛАСТИК</v>
          </cell>
        </row>
        <row r="14641">
          <cell r="A14641" t="str">
            <v>04043-591</v>
          </cell>
          <cell r="B14641" t="str">
            <v>CURVER</v>
          </cell>
          <cell r="C14641" t="str">
            <v xml:space="preserve"> Контейнер для мусора 15л серый</v>
          </cell>
          <cell r="D14641" t="str">
            <v xml:space="preserve"> CLICK-IT 15L</v>
          </cell>
          <cell r="E14641" t="str">
            <v>Польша</v>
          </cell>
          <cell r="F14641" t="str">
            <v>ПЛАСТИК</v>
          </cell>
        </row>
        <row r="14642">
          <cell r="A14642" t="str">
            <v>05752-845</v>
          </cell>
          <cell r="B14642" t="str">
            <v>CURVER</v>
          </cell>
          <cell r="C14642" t="str">
            <v xml:space="preserve"> Лоток для столовых приборов раздвижной серый</v>
          </cell>
          <cell r="D14642" t="str">
            <v xml:space="preserve"> CUTLERY TRAY ADJ</v>
          </cell>
          <cell r="E14642" t="str">
            <v>Венгрия</v>
          </cell>
          <cell r="F14642" t="str">
            <v>ПЛАСТИК</v>
          </cell>
        </row>
        <row r="14643">
          <cell r="A14643" t="str">
            <v>05752-877</v>
          </cell>
          <cell r="B14643" t="str">
            <v>CURVER</v>
          </cell>
          <cell r="C14643" t="str">
            <v xml:space="preserve"> Лоток для столовых приборов раздвижной серебристый</v>
          </cell>
          <cell r="D14643" t="str">
            <v xml:space="preserve"> CUTLERY TRAY ADJ</v>
          </cell>
          <cell r="E14643" t="str">
            <v>Венгрия</v>
          </cell>
          <cell r="F14643" t="str">
            <v>ПЛАСТИК</v>
          </cell>
        </row>
        <row r="14644">
          <cell r="A14644" t="str">
            <v>13401-704</v>
          </cell>
          <cell r="B14644" t="str">
            <v>CURVER</v>
          </cell>
          <cell r="C14644" t="str">
            <v xml:space="preserve"> Сушилка для посуды бежевый</v>
          </cell>
          <cell r="D14644" t="str">
            <v xml:space="preserve"> DISH DRAINER+TRAY</v>
          </cell>
          <cell r="E14644" t="str">
            <v>Польша</v>
          </cell>
          <cell r="F14644" t="str">
            <v>ПЛАСТИК</v>
          </cell>
        </row>
        <row r="14645">
          <cell r="A14645" t="str">
            <v>04044-332</v>
          </cell>
          <cell r="B14645" t="str">
            <v>CURVER</v>
          </cell>
          <cell r="C14645" t="str">
            <v xml:space="preserve"> Контейнер для мусора 25л CLICK-IT голубой</v>
          </cell>
          <cell r="D14645" t="str">
            <v xml:space="preserve"> CLICK-IT 25L</v>
          </cell>
          <cell r="E14645" t="str">
            <v>Венгрия</v>
          </cell>
          <cell r="F14645" t="str">
            <v>ПЛАСТИК</v>
          </cell>
        </row>
        <row r="14646">
          <cell r="A14646" t="str">
            <v>04044-591</v>
          </cell>
          <cell r="B14646" t="str">
            <v>CURVER</v>
          </cell>
          <cell r="C14646" t="str">
            <v xml:space="preserve"> Контейнер для мусора 25л CLICK-IT серый</v>
          </cell>
          <cell r="D14646" t="str">
            <v xml:space="preserve"> CLICK-IT 25L</v>
          </cell>
          <cell r="E14646" t="str">
            <v>Венгрия</v>
          </cell>
          <cell r="F14646" t="str">
            <v>ПЛАСТИК</v>
          </cell>
        </row>
        <row r="14647">
          <cell r="A14647" t="str">
            <v>04044-844</v>
          </cell>
          <cell r="B14647" t="str">
            <v>CURVER</v>
          </cell>
          <cell r="C14647" t="str">
            <v xml:space="preserve"> Контейнер для мусора 25л CLICK-IT бежевый</v>
          </cell>
          <cell r="D14647" t="str">
            <v xml:space="preserve"> CLICK-IT 25L</v>
          </cell>
          <cell r="E14647" t="str">
            <v>Венгрия</v>
          </cell>
          <cell r="F14647" t="str">
            <v>ПЛАСТИК</v>
          </cell>
        </row>
        <row r="14648">
          <cell r="A14648" t="str">
            <v>04044-877</v>
          </cell>
          <cell r="B14648" t="str">
            <v>CURVER</v>
          </cell>
          <cell r="C14648" t="str">
            <v xml:space="preserve"> Контейнер для мусора 25л CLICK-IT серебристый</v>
          </cell>
          <cell r="D14648" t="str">
            <v xml:space="preserve"> CLICK-IT 25L</v>
          </cell>
          <cell r="E14648" t="str">
            <v>Венгрия</v>
          </cell>
          <cell r="F14648" t="str">
            <v>ПЛАСТИК</v>
          </cell>
        </row>
        <row r="14649">
          <cell r="A14649" t="str">
            <v>12423</v>
          </cell>
          <cell r="B14649" t="str">
            <v>PAPSTAR</v>
          </cell>
          <cell r="C14649" t="str">
            <v xml:space="preserve"> Перчатки белые хлопковые 12шт размер L</v>
          </cell>
          <cell r="D14649" t="str">
            <v xml:space="preserve"> 12 Paar Gloves, cotton white size L</v>
          </cell>
          <cell r="E14649" t="str">
            <v>Германия</v>
          </cell>
          <cell r="F14649" t="str">
            <v>ХЛОПОК</v>
          </cell>
        </row>
        <row r="14650">
          <cell r="A14650" t="str">
            <v>15203</v>
          </cell>
          <cell r="B14650" t="str">
            <v>PAPSTAR</v>
          </cell>
          <cell r="C14650" t="str">
            <v xml:space="preserve"> Свечи конические 8шт 25см коричневые</v>
          </cell>
          <cell r="D14650" t="str">
            <v xml:space="preserve"> 8 Taper candles ? 2,2 cm · 25 cm brown of 100% stearin</v>
          </cell>
          <cell r="E14650" t="str">
            <v>Германия</v>
          </cell>
          <cell r="F14650" t="str">
            <v>СТЕАРИН</v>
          </cell>
        </row>
        <row r="14651">
          <cell r="A14651" t="str">
            <v>17018</v>
          </cell>
          <cell r="B14651" t="str">
            <v>PAPSTAR</v>
          </cell>
          <cell r="C14651" t="str">
            <v xml:space="preserve"> Свечи конические 8шт 25см черные</v>
          </cell>
          <cell r="D14651" t="str">
            <v xml:space="preserve"> 8 Taper candles ? 2,2 cm · 25 cm black of 100% stearin</v>
          </cell>
          <cell r="E14651" t="str">
            <v>Германия</v>
          </cell>
          <cell r="F14651" t="str">
            <v>СТЕАРИН</v>
          </cell>
        </row>
        <row r="14652">
          <cell r="A14652" t="str">
            <v>18850</v>
          </cell>
          <cell r="B14652" t="str">
            <v>PAPSTAR</v>
          </cell>
          <cell r="C14652" t="str">
            <v xml:space="preserve"> Коробки для пирожных 20шт 16x10x9см Розовые</v>
          </cell>
          <cell r="D14652" t="str">
            <v xml:space="preserve"> 20 Cake boxes with handle square 16 cm x 10 cm x 9 cm ros? with handle</v>
          </cell>
          <cell r="E14652" t="str">
            <v>Германия</v>
          </cell>
          <cell r="F14652" t="str">
            <v>КАРТОН</v>
          </cell>
        </row>
        <row r="14653">
          <cell r="A14653" t="str">
            <v>81791</v>
          </cell>
          <cell r="B14653" t="str">
            <v>PAPSTAR</v>
          </cell>
          <cell r="C14653" t="str">
            <v xml:space="preserve"> Полотенце бумажное 2 рулона 26x24см</v>
          </cell>
          <cell r="D14653" t="str">
            <v xml:space="preserve"> 2 rolls Kitchen rolls 26 cm x 24 cm white 51 sheets per roll</v>
          </cell>
          <cell r="E14653" t="str">
            <v>Германия</v>
          </cell>
          <cell r="F14653" t="str">
            <v>САНИТАРНО-ГИГИЕНИЧЕСКАЯ БУМАГА</v>
          </cell>
        </row>
        <row r="14654">
          <cell r="A14654" t="str">
            <v>81331</v>
          </cell>
          <cell r="B14654" t="str">
            <v>PAPSTAR</v>
          </cell>
          <cell r="C14654" t="str">
            <v xml:space="preserve"> Миска ЭКО 380мл 50шт</v>
          </cell>
          <cell r="D14654" t="str">
            <v xml:space="preserve"> "50 Dishes, sugar cane ""pure"" 380 ml ? 15,1 cm 4,6 cm white"</v>
          </cell>
          <cell r="E14654" t="str">
            <v>Германия</v>
          </cell>
          <cell r="F14654" t="str">
            <v>САХАРНЫЙ ТРОСТНИК</v>
          </cell>
        </row>
        <row r="14655">
          <cell r="A14655" t="str">
            <v>81332</v>
          </cell>
          <cell r="B14655" t="str">
            <v>PAPSTAR</v>
          </cell>
          <cell r="C14655" t="str">
            <v xml:space="preserve"> Миска ЭКО 200мл 50шт</v>
          </cell>
          <cell r="D14655" t="str">
            <v xml:space="preserve"> "50 Dishes, sugar cane ""pure"" 200 ml ? 11,2 cm 4,2 cm white"</v>
          </cell>
          <cell r="E14655" t="str">
            <v>Германия</v>
          </cell>
          <cell r="F14655" t="str">
            <v>САХАРНЫЙ ТРОСТНИК</v>
          </cell>
        </row>
        <row r="14656">
          <cell r="A14656" t="str">
            <v>81459</v>
          </cell>
          <cell r="B14656" t="str">
            <v>PAPSTAR</v>
          </cell>
          <cell r="C14656" t="str">
            <v xml:space="preserve"> Тарелка ЭКО 11х24см 250шт</v>
          </cell>
          <cell r="D14656" t="str">
            <v xml:space="preserve"> "250 Plates, Paper ""pure"" square 11 cm x 24 cm white"</v>
          </cell>
          <cell r="E14656" t="str">
            <v>Германия</v>
          </cell>
          <cell r="F14656" t="str">
            <v>НАТУРАЛЬНОЕ ВОЛОКНО</v>
          </cell>
        </row>
        <row r="14657">
          <cell r="A14657" t="str">
            <v>81587</v>
          </cell>
          <cell r="B14657" t="str">
            <v>PAPSTAR</v>
          </cell>
          <cell r="C14657" t="str">
            <v xml:space="preserve"> Салфетки РОЯЛ КОЛЕКШН 33х33см 20шт черные</v>
          </cell>
          <cell r="D14657" t="str">
            <v xml:space="preserve"> "20 Napkins ""ROYAL Collection"" 1/4 fold 33 cm x 33 cm black"</v>
          </cell>
          <cell r="E14657" t="str">
            <v>Германия</v>
          </cell>
          <cell r="F14657" t="str">
            <v>САНИТАРНО-ГИГИЕНИЧЕСКАЯ БУМАГА</v>
          </cell>
        </row>
        <row r="14658">
          <cell r="A14658" t="str">
            <v>81588</v>
          </cell>
          <cell r="B14658" t="str">
            <v>PAPSTAR</v>
          </cell>
          <cell r="C14658" t="str">
            <v xml:space="preserve"> Салфетки РОЯЛ КОЛЕКШН 25х25см 20шт черные</v>
          </cell>
          <cell r="D14658" t="str">
            <v xml:space="preserve"> "20 Napkins ""ROYAL Collection"" 1/4 fold 25 cm x 25 cm black"</v>
          </cell>
          <cell r="E14658" t="str">
            <v>Германия</v>
          </cell>
          <cell r="F14658" t="str">
            <v>САНИТАРНО-ГИГИЕНИЧЕСКАЯ БУМАГА</v>
          </cell>
        </row>
        <row r="14659">
          <cell r="A14659" t="str">
            <v>92040</v>
          </cell>
          <cell r="B14659" t="str">
            <v>PAPSTAR</v>
          </cell>
          <cell r="C14659" t="str">
            <v xml:space="preserve"> Миска глубокая 750мл 100шт</v>
          </cell>
          <cell r="D14659" t="str">
            <v xml:space="preserve"> "100 Dishes, EPS not divided 750 ml ? 22,5 cm 3,5 cm white , coated ""B3"""</v>
          </cell>
          <cell r="E14659" t="str">
            <v>Германия</v>
          </cell>
          <cell r="F14659" t="str">
            <v>ВСПЕНЕННЫЙ ПОЛИСТИРОЛ</v>
          </cell>
        </row>
        <row r="14660">
          <cell r="A14660" t="str">
            <v>92042</v>
          </cell>
          <cell r="B14660" t="str">
            <v>PAPSTAR</v>
          </cell>
          <cell r="C14660" t="str">
            <v xml:space="preserve"> Миска глубокая 300мл 50шт</v>
          </cell>
          <cell r="D14660" t="str">
            <v xml:space="preserve"> "50 Dishes, EPS not divided 300 ml ? 15,5 cm 4,1 cm white not laminated, ""B1"""</v>
          </cell>
          <cell r="E14660" t="str">
            <v>Германия</v>
          </cell>
          <cell r="F14660" t="str">
            <v>ВСПЕНЕННЫЙ ПОЛИСТИРОЛ</v>
          </cell>
        </row>
        <row r="14661">
          <cell r="A14661" t="str">
            <v>11006</v>
          </cell>
          <cell r="B14661" t="str">
            <v>PAPSTAR</v>
          </cell>
          <cell r="C14661" t="str">
            <v xml:space="preserve"> Тарелка ЭКО 9х15см 250шт</v>
          </cell>
          <cell r="D14661" t="str">
            <v xml:space="preserve"> "250 Plates, Paper ""pure"" square 9 cm x 15 cm white"</v>
          </cell>
          <cell r="E14661" t="str">
            <v>Германия</v>
          </cell>
          <cell r="F14661" t="str">
            <v>НАТУРАЛЬНОЕ ВОЛОКНО</v>
          </cell>
        </row>
        <row r="14662">
          <cell r="A14662" t="str">
            <v>11314</v>
          </cell>
          <cell r="B14662" t="str">
            <v>PAPSTAR</v>
          </cell>
          <cell r="C14662" t="str">
            <v xml:space="preserve"> Крышка на стакан 300-500мл 50шт</v>
          </cell>
          <cell r="D14662" t="str">
            <v xml:space="preserve"> "50 Dom-Deckel ""Hurricane"", PET round ? 9,5 cm 4,5 cm crystal clear ""without punch hole"""</v>
          </cell>
          <cell r="E14662" t="str">
            <v>Германия</v>
          </cell>
          <cell r="F14662" t="str">
            <v>ПОЛИЭТИЛЕНТЕРЕФТАЛАТ</v>
          </cell>
        </row>
        <row r="14663">
          <cell r="A14663" t="str">
            <v>11315</v>
          </cell>
          <cell r="B14663" t="str">
            <v>PAPSTAR</v>
          </cell>
          <cell r="C14663" t="str">
            <v xml:space="preserve"> Крышка на стакан 300-500мл 50шт с отверствием</v>
          </cell>
          <cell r="D14663" t="str">
            <v xml:space="preserve"> "50 Dom-Deckel ""Hurricane"", PET round ? 9,5 cm 4,5 cm crystal clear ""with punch hole"""</v>
          </cell>
          <cell r="E14663" t="str">
            <v>Германия</v>
          </cell>
          <cell r="F14663" t="str">
            <v>ПОЛИЭТИЛЕНТЕРЕФТАЛАТ</v>
          </cell>
        </row>
        <row r="14664">
          <cell r="A14664" t="str">
            <v>14771</v>
          </cell>
          <cell r="B14664" t="str">
            <v>PAPSTAR</v>
          </cell>
          <cell r="C14664" t="str">
            <v xml:space="preserve"> Стакан для горячих напитков 100мл 80шт</v>
          </cell>
          <cell r="D14664" t="str">
            <v xml:space="preserve"> "80 Paper cups ""To Go"" 0,1 l ? 6,3 cm 5,9 cm"</v>
          </cell>
          <cell r="E14664" t="str">
            <v>Германия</v>
          </cell>
          <cell r="F14664" t="str">
            <v>КАРТОН С ПОКРЫТИЕМ</v>
          </cell>
        </row>
        <row r="14665">
          <cell r="A14665" t="str">
            <v>10266</v>
          </cell>
          <cell r="B14665" t="str">
            <v>PAPSTAR</v>
          </cell>
          <cell r="C14665" t="str">
            <v xml:space="preserve"> Мат 40х30см бордо 100шт</v>
          </cell>
          <cell r="D14665" t="str">
            <v xml:space="preserve"> 100 Place mats, cloth- like, PP 40 cm x 30 cm bordeaux</v>
          </cell>
          <cell r="E14665" t="str">
            <v>Германия</v>
          </cell>
          <cell r="F14665" t="str">
            <v>НЕТКАННАЯ МАТЕРИЯ</v>
          </cell>
        </row>
        <row r="14666">
          <cell r="A14666" t="str">
            <v>10267</v>
          </cell>
          <cell r="B14666" t="str">
            <v>PAPSTAR</v>
          </cell>
          <cell r="C14666" t="str">
            <v xml:space="preserve"> Мат 40х30см желтый 100шт</v>
          </cell>
          <cell r="D14666" t="str">
            <v xml:space="preserve"> 100 Place mats, cloth- like, PP 40 cm x 30 cm yellow</v>
          </cell>
          <cell r="E14666" t="str">
            <v>Германия</v>
          </cell>
          <cell r="F14666" t="str">
            <v>НЕТКАННАЯ МАТЕРИЯ</v>
          </cell>
        </row>
        <row r="14667">
          <cell r="A14667" t="str">
            <v>10268</v>
          </cell>
          <cell r="B14667" t="str">
            <v>PAPSTAR</v>
          </cell>
          <cell r="C14667" t="str">
            <v xml:space="preserve"> Мат 40х30см зеленый 100шт</v>
          </cell>
          <cell r="D14667" t="str">
            <v xml:space="preserve"> 100 Place mats, cloth- like, PP 40 cm x 30 cm dark green</v>
          </cell>
          <cell r="E14667" t="str">
            <v>Германия</v>
          </cell>
          <cell r="F14667" t="str">
            <v>НЕТКАННАЯ МАТЕРИЯ</v>
          </cell>
        </row>
        <row r="14668">
          <cell r="A14668" t="str">
            <v>10269P</v>
          </cell>
          <cell r="B14668" t="str">
            <v>PAPSTAR</v>
          </cell>
          <cell r="C14668" t="str">
            <v xml:space="preserve"> Мат 40х30см синий 100шт</v>
          </cell>
          <cell r="D14668" t="str">
            <v xml:space="preserve"> 100 Place mats, cloth- like, PP 40 cm x 30 cm dark blue</v>
          </cell>
          <cell r="E14668" t="str">
            <v>Германия</v>
          </cell>
          <cell r="F14668" t="str">
            <v>НЕТКАННАЯ МАТЕРИЯ</v>
          </cell>
        </row>
        <row r="14669">
          <cell r="A14669" t="str">
            <v>10270</v>
          </cell>
          <cell r="B14669" t="str">
            <v>PAPSTAR</v>
          </cell>
          <cell r="C14669" t="str">
            <v xml:space="preserve"> Мат 40х30см шампань 100шт</v>
          </cell>
          <cell r="D14669" t="str">
            <v xml:space="preserve"> 100 Place mats, cloth- like, PP 40 cm x 30 cm champagne</v>
          </cell>
          <cell r="E14669" t="str">
            <v>Германия</v>
          </cell>
          <cell r="F14669" t="str">
            <v>НЕТКАННАЯ МАТЕРИЯ</v>
          </cell>
        </row>
        <row r="14670">
          <cell r="A14670" t="str">
            <v>10271</v>
          </cell>
          <cell r="B14670" t="str">
            <v>PAPSTAR</v>
          </cell>
          <cell r="C14670" t="str">
            <v xml:space="preserve"> Мат 40х30см белый 100шт</v>
          </cell>
          <cell r="D14670" t="str">
            <v xml:space="preserve"> 100 Place mats, cloth- like, PP 40 cm x 30 cm white</v>
          </cell>
          <cell r="E14670" t="str">
            <v>Германия</v>
          </cell>
          <cell r="F14670" t="str">
            <v>НЕТКАННАЯ МАТЕРИЯ</v>
          </cell>
        </row>
        <row r="14671">
          <cell r="A14671" t="str">
            <v>10479</v>
          </cell>
          <cell r="B14671" t="str">
            <v>PAPSTAR</v>
          </cell>
          <cell r="C14671" t="str">
            <v xml:space="preserve"> Салфетки РОЯЛ КОЛЕКШН 25х25см 20шт коричневые</v>
          </cell>
          <cell r="D14671" t="str">
            <v xml:space="preserve"> "20 Napkins ""ROYAL Collection"" 1/4 fold 25 cm x 25 cm brown"</v>
          </cell>
          <cell r="E14671" t="str">
            <v>Германия</v>
          </cell>
          <cell r="F14671" t="str">
            <v>САНИТАРНО-ГИГИЕНИЧЕСКАЯ БУМАГА</v>
          </cell>
        </row>
        <row r="14672">
          <cell r="A14672" t="str">
            <v>10754</v>
          </cell>
          <cell r="B14672" t="str">
            <v>PAPSTAR</v>
          </cell>
          <cell r="C14672" t="str">
            <v xml:space="preserve"> Салфетки РОЯЛ КОЛЕКШН 33х33см 20шт коричневые</v>
          </cell>
          <cell r="D14672" t="str">
            <v xml:space="preserve"> "20 Napkins ""ROYAL Collection"" 1/4 fold 33 cm x 33 cm brown"</v>
          </cell>
          <cell r="E14672" t="str">
            <v>Германия</v>
          </cell>
          <cell r="F14672" t="str">
            <v>САНИТАРНО-ГИГИЕНИЧЕСКАЯ БУМАГА</v>
          </cell>
        </row>
        <row r="14673">
          <cell r="A14673" t="str">
            <v>92043</v>
          </cell>
          <cell r="B14673" t="str">
            <v>PAPSTAR</v>
          </cell>
          <cell r="C14673" t="str">
            <v xml:space="preserve"> Крышка к миске 750мл 100шт</v>
          </cell>
          <cell r="D14673" t="str">
            <v xml:space="preserve"> 100 Dome Lids, PS round ? 22,5 cm 4 cm transparent</v>
          </cell>
          <cell r="E14673" t="str">
            <v>Германия</v>
          </cell>
          <cell r="F14673" t="str">
            <v>ПОЛИСТИРОЛ</v>
          </cell>
        </row>
        <row r="14674">
          <cell r="A14674" t="str">
            <v>12012</v>
          </cell>
          <cell r="B14674" t="str">
            <v>PAPSTAR</v>
          </cell>
          <cell r="C14674" t="str">
            <v xml:space="preserve"> Миска суповая квадратная 500мл 100шт</v>
          </cell>
          <cell r="D14674" t="str">
            <v xml:space="preserve"> 100 Soup bowls, EPS square 500 ml 4,5 cm x 19 cm x 19 cm white laminated</v>
          </cell>
          <cell r="E14674" t="str">
            <v>Германия</v>
          </cell>
          <cell r="F14674" t="str">
            <v>ВСПЕНЕННЫЙ ПОЛИСТИРОЛ</v>
          </cell>
        </row>
        <row r="14675">
          <cell r="A14675" t="str">
            <v>12013</v>
          </cell>
          <cell r="B14675" t="str">
            <v>PAPSTAR</v>
          </cell>
          <cell r="C14675" t="str">
            <v xml:space="preserve"> Крышка на стакан вспененный 300мл 50шт</v>
          </cell>
          <cell r="D14675" t="str">
            <v xml:space="preserve"> 50 Dome Lids, PS round ? 8,7 cm 1,8 cm white</v>
          </cell>
          <cell r="E14675" t="str">
            <v>Германия</v>
          </cell>
          <cell r="F14675" t="str">
            <v>ПОЛИСТИРОЛ</v>
          </cell>
        </row>
        <row r="14676">
          <cell r="A14676" t="str">
            <v>12039</v>
          </cell>
          <cell r="B14676" t="str">
            <v>PAPSTAR</v>
          </cell>
          <cell r="C14676" t="str">
            <v xml:space="preserve"> Крышка к миске 300мл 50шт</v>
          </cell>
          <cell r="D14676" t="str">
            <v xml:space="preserve"> 50 Dome Lids, PS round ? 15,5 cm 2,5 cm transparent</v>
          </cell>
          <cell r="E14676" t="str">
            <v>Германия</v>
          </cell>
          <cell r="F14676" t="str">
            <v>ПОЛИСТИРОЛ</v>
          </cell>
        </row>
        <row r="14677">
          <cell r="A14677" t="str">
            <v>12137</v>
          </cell>
          <cell r="B14677" t="str">
            <v>PAPSTAR</v>
          </cell>
          <cell r="C14677" t="str">
            <v xml:space="preserve"> Тарелка овальная 22х16см 100шт</v>
          </cell>
          <cell r="D14677" t="str">
            <v xml:space="preserve"> 100 Plates, PS oval 21,7 cm x 15,7 cm x 2,1 cm white</v>
          </cell>
          <cell r="E14677" t="str">
            <v>Германия</v>
          </cell>
          <cell r="F14677" t="str">
            <v>ПОЛИСТИРОЛ</v>
          </cell>
        </row>
        <row r="14678">
          <cell r="A14678" t="str">
            <v>12138</v>
          </cell>
          <cell r="B14678" t="str">
            <v>PAPSTAR</v>
          </cell>
          <cell r="C14678" t="str">
            <v xml:space="preserve"> Миска глубокая 300мл 250шт</v>
          </cell>
          <cell r="D14678" t="str">
            <v xml:space="preserve"> 250 Bowls, PP oval 300 ml 17,2 cm x 9,8 cm x 3,9 cm white with holder</v>
          </cell>
          <cell r="E14678" t="str">
            <v>Германия</v>
          </cell>
          <cell r="F14678" t="str">
            <v>ПОЛИПРОПИЛЕН</v>
          </cell>
        </row>
        <row r="14679">
          <cell r="A14679" t="str">
            <v>12140</v>
          </cell>
          <cell r="B14679" t="str">
            <v>PAPSTAR</v>
          </cell>
          <cell r="C14679" t="str">
            <v xml:space="preserve"> Стакан 300мл кристалл 50шт</v>
          </cell>
          <cell r="D14679" t="str">
            <v xml:space="preserve"> 50 Drinking cups, PS 0,3 l ? 7,9 cm 11,9 cm crystal clear</v>
          </cell>
          <cell r="E14679" t="str">
            <v>Германия</v>
          </cell>
          <cell r="F14679" t="str">
            <v>ПОЛИСТИРОЛ</v>
          </cell>
        </row>
        <row r="14680">
          <cell r="A14680" t="str">
            <v>12151</v>
          </cell>
          <cell r="B14680" t="str">
            <v>PAPSTAR</v>
          </cell>
          <cell r="C14680" t="str">
            <v xml:space="preserve"> Стакан 180мл белый 100шт</v>
          </cell>
          <cell r="D14680" t="str">
            <v xml:space="preserve"> 100 Vending cups, PS 0,18 l ? 7,03 cm 9,1 cm white</v>
          </cell>
          <cell r="E14680" t="str">
            <v>Германия</v>
          </cell>
          <cell r="F14680" t="str">
            <v>ПОЛИСТИРОЛ</v>
          </cell>
        </row>
        <row r="14681">
          <cell r="A14681" t="str">
            <v>12161</v>
          </cell>
          <cell r="B14681" t="str">
            <v>PAPSTAR</v>
          </cell>
          <cell r="C14681" t="str">
            <v xml:space="preserve"> Стакан 400мл кристалл 50шт</v>
          </cell>
          <cell r="D14681" t="str">
            <v xml:space="preserve"> 50 Drinking cups, PS 0,4 l ? 9 cm 13 cm crystal clear</v>
          </cell>
          <cell r="E14681" t="str">
            <v>Германия</v>
          </cell>
          <cell r="F14681" t="str">
            <v>ПОЛИСТИРОЛ</v>
          </cell>
        </row>
        <row r="14682">
          <cell r="A14682" t="str">
            <v>13003</v>
          </cell>
          <cell r="B14682" t="str">
            <v>PAPSTAR</v>
          </cell>
          <cell r="C14682" t="str">
            <v xml:space="preserve"> Подсвечник стеклянный d=9.4см</v>
          </cell>
          <cell r="D14682" t="str">
            <v xml:space="preserve"> Candle holder, glass ? 94 mm 46 mm for candles</v>
          </cell>
          <cell r="E14682" t="str">
            <v>Германия</v>
          </cell>
          <cell r="F14682" t="str">
            <v>СТЕКЛО</v>
          </cell>
        </row>
        <row r="14683">
          <cell r="A14683" t="str">
            <v>13005</v>
          </cell>
          <cell r="B14683" t="str">
            <v>PAPSTAR</v>
          </cell>
          <cell r="C14683" t="str">
            <v xml:space="preserve"> Подсвечник для чайной свечи d=7.8см</v>
          </cell>
          <cell r="D14683" t="str">
            <v xml:space="preserve"> Candle holder, glass ? 78 mm 34 mm for tealights</v>
          </cell>
          <cell r="E14683" t="str">
            <v>Германия</v>
          </cell>
          <cell r="F14683" t="str">
            <v>СТЕКЛО</v>
          </cell>
        </row>
        <row r="14684">
          <cell r="A14684" t="str">
            <v>12000</v>
          </cell>
          <cell r="B14684" t="str">
            <v>PAPSTAR</v>
          </cell>
          <cell r="C14684" t="str">
            <v xml:space="preserve"> Стакан для горячих напитков 300мл 50шт КОФЕ</v>
          </cell>
          <cell r="D14684" t="str">
            <v xml:space="preserve"> "50 Thermo cups, EPS 0,3 l ? 8,7 cm 11 cm white ""Caf?"""</v>
          </cell>
          <cell r="E14684" t="str">
            <v>Германия</v>
          </cell>
          <cell r="F14684" t="str">
            <v>ВСПЕНЕННЫЙ ПОЛИСТИРОЛ</v>
          </cell>
        </row>
        <row r="14685">
          <cell r="A14685" t="str">
            <v>12009</v>
          </cell>
          <cell r="B14685" t="str">
            <v>PAPSTAR</v>
          </cell>
          <cell r="C14685" t="str">
            <v xml:space="preserve"> Крышка на стакан вспененный 200мл 50шт</v>
          </cell>
          <cell r="D14685" t="str">
            <v xml:space="preserve"> 50 Dome Lids, PS round ? 8 cm 1,8 cm white</v>
          </cell>
          <cell r="E14685" t="str">
            <v>Германия</v>
          </cell>
          <cell r="F14685" t="str">
            <v>ПОЛИСТИРОЛ</v>
          </cell>
        </row>
        <row r="14686">
          <cell r="A14686" t="str">
            <v>11303</v>
          </cell>
          <cell r="B14686" t="str">
            <v>PAPSTAR</v>
          </cell>
          <cell r="C14686" t="str">
            <v xml:space="preserve"> Тарелка ЭКО овальная 9х14см 250шт глубокая</v>
          </cell>
          <cell r="D14686" t="str">
            <v xml:space="preserve"> "250 Dishes, paper ""pure"" square 9 cm x 14 cm x 3 cm white"</v>
          </cell>
          <cell r="E14686" t="str">
            <v>Германия</v>
          </cell>
          <cell r="F14686" t="str">
            <v>НАТУРАЛЬНОЕ ВОЛОКНО</v>
          </cell>
        </row>
        <row r="14687">
          <cell r="A14687" t="str">
            <v>11306</v>
          </cell>
          <cell r="B14687" t="str">
            <v>PAPSTAR</v>
          </cell>
          <cell r="C14687" t="str">
            <v xml:space="preserve"> Тарелка ЭКО овальная 13х18см 250шт глубокая</v>
          </cell>
          <cell r="D14687" t="str">
            <v xml:space="preserve"> "250 Dishes, paper ""pure"" square 13 cm x 17,5 cm x 3 cm white"</v>
          </cell>
          <cell r="E14687" t="str">
            <v>Германия</v>
          </cell>
          <cell r="F14687" t="str">
            <v>НАТУРАЛЬНОЕ ВОЛОКНО</v>
          </cell>
        </row>
        <row r="14688">
          <cell r="A14688" t="str">
            <v>11311</v>
          </cell>
          <cell r="B14688" t="str">
            <v>PAPSTAR</v>
          </cell>
          <cell r="C14688" t="str">
            <v xml:space="preserve"> Стаканы пластиковые 300мл 50шт</v>
          </cell>
          <cell r="D14688" t="str">
            <v xml:space="preserve"> "50 Trinkbecher ""Hurricane"", PET 0,3 l ? 9,5 cm 10,5 cm crystal clear"</v>
          </cell>
          <cell r="E14688" t="str">
            <v>Германия</v>
          </cell>
          <cell r="F14688" t="str">
            <v>ПОЛИЭТИЛЕНТЕРЕФТАЛАТ</v>
          </cell>
        </row>
        <row r="14689">
          <cell r="A14689" t="str">
            <v>11312</v>
          </cell>
          <cell r="B14689" t="str">
            <v>PAPSTAR</v>
          </cell>
          <cell r="C14689" t="str">
            <v xml:space="preserve"> Стаканы пластиковые 400мл 50шт</v>
          </cell>
          <cell r="D14689" t="str">
            <v xml:space="preserve"> "50 Trinkbecher ""Hurricane"", PET 0,4 l ? 9,5 cm 12,5 cm crystal clear"</v>
          </cell>
          <cell r="E14689" t="str">
            <v>Германия</v>
          </cell>
          <cell r="F14689" t="str">
            <v>ПОЛИЭТИЛЕНТЕРЕФТАЛАТ</v>
          </cell>
        </row>
        <row r="14690">
          <cell r="A14690" t="str">
            <v>11313</v>
          </cell>
          <cell r="B14690" t="str">
            <v>PAPSTAR</v>
          </cell>
          <cell r="C14690" t="str">
            <v xml:space="preserve"> Стаканы пластиковые 500мл 50шт</v>
          </cell>
          <cell r="D14690" t="str">
            <v xml:space="preserve"> "50 Trinkbecher ""Hurricane"", PET 0,5 l ? 9,5 cm 15 cm crystal clear"</v>
          </cell>
          <cell r="E14690" t="str">
            <v>Германия</v>
          </cell>
          <cell r="F14690" t="str">
            <v>ПОЛИЭТИЛЕНТЕРЕФТАЛАТ</v>
          </cell>
        </row>
        <row r="14691">
          <cell r="A14691" t="str">
            <v>11703</v>
          </cell>
          <cell r="B14691" t="str">
            <v>PAPSTAR</v>
          </cell>
          <cell r="C14691" t="str">
            <v xml:space="preserve"> Палочки для барбекю 25см 150шт</v>
          </cell>
          <cell r="D14691" t="str">
            <v xml:space="preserve"> 150 Barbecue spit 25 cm of bamboo</v>
          </cell>
          <cell r="E14691" t="str">
            <v>Германия</v>
          </cell>
          <cell r="F14691" t="str">
            <v>БАМБУК</v>
          </cell>
        </row>
        <row r="14692">
          <cell r="A14692" t="str">
            <v>11180</v>
          </cell>
          <cell r="B14692" t="str">
            <v>PAPSTAR</v>
          </cell>
          <cell r="C14692" t="str">
            <v xml:space="preserve"> Тарелка ЭКО овальная 15х23см 100шт глубокая</v>
          </cell>
          <cell r="D14692" t="str">
            <v xml:space="preserve"> "100 Dishes, paper ""pure"" square 15 cm x 23 cm x 2 cm white"</v>
          </cell>
          <cell r="E14692" t="str">
            <v>Германия</v>
          </cell>
          <cell r="F14692" t="str">
            <v>НАТУРАЛЬНОЕ ВОЛОКНО</v>
          </cell>
        </row>
        <row r="14693">
          <cell r="A14693" t="str">
            <v>11265</v>
          </cell>
          <cell r="B14693" t="str">
            <v>PAPSTAR</v>
          </cell>
          <cell r="C14693" t="str">
            <v xml:space="preserve"> Тарелка ЭКО овальная 11х20см 250шт глубокая</v>
          </cell>
          <cell r="D14693" t="str">
            <v xml:space="preserve"> "250 Dishes, paper ""pure"" oval 10,5 cm x 20 cm x 3,5 cm white"</v>
          </cell>
          <cell r="E14693" t="str">
            <v>Германия</v>
          </cell>
          <cell r="F14693" t="str">
            <v>НАТУРАЛЬНОЕ ВОЛОКНО</v>
          </cell>
        </row>
        <row r="14694">
          <cell r="A14694" t="str">
            <v>11273</v>
          </cell>
          <cell r="B14694" t="str">
            <v>PAPSTAR</v>
          </cell>
          <cell r="C14694" t="str">
            <v xml:space="preserve"> Тарелка ЭКО овальная 11х18см 250шт глубокая</v>
          </cell>
          <cell r="D14694" t="str">
            <v xml:space="preserve"> "250 Dishes, paper ""pure"" oval 10,5 cm x 17,5 cm x 3 cm white"</v>
          </cell>
          <cell r="E14694" t="str">
            <v>Германия</v>
          </cell>
          <cell r="F14694" t="str">
            <v>НАТУРАЛЬНОЕ ВОЛОКНО</v>
          </cell>
        </row>
        <row r="14695">
          <cell r="A14695" t="str">
            <v>11266P</v>
          </cell>
          <cell r="B14695" t="str">
            <v>PAPSTAR</v>
          </cell>
          <cell r="C14695" t="str">
            <v xml:space="preserve"> Блюдце под чашку одноразовое 12см 30шт</v>
          </cell>
          <cell r="D14695" t="str">
            <v xml:space="preserve"> 30 Saucer ? 11,9 cm 1,4 cm black</v>
          </cell>
          <cell r="E14695" t="str">
            <v>Германия</v>
          </cell>
          <cell r="F14695" t="str">
            <v>ПОЛИСТИРОЛ</v>
          </cell>
        </row>
        <row r="14696">
          <cell r="A14696" t="str">
            <v>11279</v>
          </cell>
          <cell r="B14696" t="str">
            <v>PAPSTAR</v>
          </cell>
          <cell r="C14696" t="str">
            <v xml:space="preserve"> Тарелка ЭКО овальная 9х16см 250шт глубокая</v>
          </cell>
          <cell r="D14696" t="str">
            <v xml:space="preserve"> "250 Dishes, paper ""pure"" oval 9 cm x 16 cm x 3 cm white"</v>
          </cell>
          <cell r="E14696" t="str">
            <v>Германия</v>
          </cell>
          <cell r="F14696" t="str">
            <v>НАТУРАЛЬНОЕ ВОЛОКНО</v>
          </cell>
        </row>
        <row r="14697">
          <cell r="A14697" t="str">
            <v>18084</v>
          </cell>
          <cell r="B14697" t="str">
            <v>PAPSTAR</v>
          </cell>
          <cell r="C14697" t="str">
            <v xml:space="preserve"> Контейнер с крышкой 1000мл 21шт</v>
          </cell>
          <cell r="D14697" t="str">
            <v xml:space="preserve"> "21 Soup cups, EPS ""To Go"" 1000 ml ? 12 cm 14,5 cm white with lid PS transparent"</v>
          </cell>
          <cell r="E14697" t="str">
            <v>Германия</v>
          </cell>
          <cell r="F14697" t="str">
            <v>ВСПЕНЕННЫЙ ПОЛИСТИРОЛ</v>
          </cell>
        </row>
        <row r="14698">
          <cell r="A14698" t="str">
            <v>81356</v>
          </cell>
          <cell r="B14698" t="str">
            <v>PAPSTAR</v>
          </cell>
          <cell r="C14698" t="str">
            <v xml:space="preserve"> Бандана 40шт</v>
          </cell>
          <cell r="D14698" t="str">
            <v xml:space="preserve"> 40 Bandanna black</v>
          </cell>
          <cell r="E14698" t="str">
            <v>Германия</v>
          </cell>
          <cell r="F14698" t="str">
            <v>НЕТКАННАЯ МАТЕРИЯ</v>
          </cell>
        </row>
        <row r="14699">
          <cell r="A14699" t="str">
            <v>81368</v>
          </cell>
          <cell r="B14699" t="str">
            <v>PAPSTAR</v>
          </cell>
          <cell r="C14699" t="str">
            <v xml:space="preserve"> Термобокс для гамбургеров 15х15см 125шт</v>
          </cell>
          <cell r="D14699" t="str">
            <v xml:space="preserve"> 125 Hamburger boxes with lids, EPS square 8 cm x 14,5 cm x 15,5 cm white</v>
          </cell>
          <cell r="E14699" t="str">
            <v>Германия</v>
          </cell>
          <cell r="F14699" t="str">
            <v>ВСПЕНЕННЫЙ ПОЛИСТИРОЛ</v>
          </cell>
        </row>
        <row r="14700">
          <cell r="A14700" t="str">
            <v>81652</v>
          </cell>
          <cell r="B14700" t="str">
            <v>PAPSTAR</v>
          </cell>
          <cell r="C14700" t="str">
            <v xml:space="preserve"> Держатель 4 стаканов 360шт</v>
          </cell>
          <cell r="D14700" t="str">
            <v xml:space="preserve"> "360 Tray, paper ""To Go"" 20 cm x 12 cm ""Click &amp; Carry"" for 2 cups"</v>
          </cell>
          <cell r="E14700" t="str">
            <v>Германия</v>
          </cell>
          <cell r="F14700" t="str">
            <v>КАРТОН</v>
          </cell>
        </row>
        <row r="14701">
          <cell r="A14701" t="str">
            <v>91540</v>
          </cell>
          <cell r="B14701" t="str">
            <v>PAPSTAR</v>
          </cell>
          <cell r="C14701" t="str">
            <v xml:space="preserve"> Пакет упаковачный для гамбургера 16х18см 1000шт</v>
          </cell>
          <cell r="D14701" t="str">
            <v xml:space="preserve"> "1000 D?ner kebab bags 16 cm x 18 cm white ""Kebab-skewer"" fat resistant"</v>
          </cell>
          <cell r="E14701" t="str">
            <v>Германия</v>
          </cell>
          <cell r="F14701" t="str">
            <v>ПЕРГАМЕНТНАЯ БУМАГА</v>
          </cell>
        </row>
        <row r="14702">
          <cell r="A14702" t="str">
            <v>12216</v>
          </cell>
          <cell r="B14702" t="str">
            <v>PAPSTAR</v>
          </cell>
          <cell r="C14702" t="str">
            <v xml:space="preserve"> Чашка белая 250мл 40шт</v>
          </cell>
          <cell r="D14702" t="str">
            <v xml:space="preserve"> 40 Handle cups, PS 0,25 l ? 8 cm 8,5 cm white</v>
          </cell>
          <cell r="E14702" t="str">
            <v>Германия</v>
          </cell>
          <cell r="F14702" t="str">
            <v>ПОЛИСТИРОЛ</v>
          </cell>
        </row>
        <row r="14703">
          <cell r="A14703" t="str">
            <v>11999</v>
          </cell>
          <cell r="B14703" t="str">
            <v>PAPSTAR</v>
          </cell>
          <cell r="C14703" t="str">
            <v xml:space="preserve"> Стакан для горячих напитков 200мл 50шт КОФЕ</v>
          </cell>
          <cell r="D14703" t="str">
            <v xml:space="preserve"> "50 Thermo cups, EPS 0,2 l ? 8 cm 9,1 cm white ""Caf?"""</v>
          </cell>
          <cell r="E14703" t="str">
            <v>Германия</v>
          </cell>
          <cell r="F14703" t="str">
            <v>ВСПЕНЕННЫЙ ПОЛИСТИРОЛ</v>
          </cell>
        </row>
        <row r="14704">
          <cell r="A14704" t="str">
            <v>16629</v>
          </cell>
          <cell r="B14704" t="str">
            <v>PAPSTAR</v>
          </cell>
          <cell r="C14704" t="str">
            <v xml:space="preserve"> Шампур деревянный 40см 200шт</v>
          </cell>
          <cell r="D14704" t="str">
            <v xml:space="preserve"> 200 Kebab skewers, wood ? 5 mm 40 cm</v>
          </cell>
          <cell r="E14704" t="str">
            <v>Германия</v>
          </cell>
          <cell r="F14704" t="str">
            <v>ДЕРЕВО</v>
          </cell>
        </row>
        <row r="14705">
          <cell r="A14705" t="str">
            <v>18072</v>
          </cell>
          <cell r="B14705" t="str">
            <v>PAPSTAR</v>
          </cell>
          <cell r="C14705" t="str">
            <v xml:space="preserve"> Стакан Айриш кофе 250мл 160шт</v>
          </cell>
          <cell r="D14705" t="str">
            <v xml:space="preserve"> 160 glasses for iced coffee, PS 0,25 l ? 7,3 cm 14 cm crystal clear</v>
          </cell>
          <cell r="E14705" t="str">
            <v>Германия</v>
          </cell>
          <cell r="F14705" t="str">
            <v>ПОЛИСТИРОЛ</v>
          </cell>
        </row>
        <row r="14706">
          <cell r="A14706" t="str">
            <v>18077</v>
          </cell>
          <cell r="B14706" t="str">
            <v>PAPSTAR</v>
          </cell>
          <cell r="C14706" t="str">
            <v xml:space="preserve"> Тарелка овальная 26х20см 100шт</v>
          </cell>
          <cell r="D14706" t="str">
            <v xml:space="preserve"> 100 Plate, EPS oval 26 cm x 20 cm white</v>
          </cell>
          <cell r="E14706" t="str">
            <v>Германия</v>
          </cell>
          <cell r="F14706" t="str">
            <v>ВСПЕНЕННЫЙ ПОЛИСТИРОЛ</v>
          </cell>
        </row>
        <row r="14707">
          <cell r="A14707" t="str">
            <v>18078</v>
          </cell>
          <cell r="B14707" t="str">
            <v>PAPSTAR</v>
          </cell>
          <cell r="C14707" t="str">
            <v xml:space="preserve"> Тарелка глубокая 26см 100шт</v>
          </cell>
          <cell r="D14707" t="str">
            <v xml:space="preserve"> 100 Plate, EPS round ? 26 cm 3 cm white , coated</v>
          </cell>
          <cell r="E14707" t="str">
            <v>Германия</v>
          </cell>
          <cell r="F14707" t="str">
            <v>ВСПЕНЕННЫЙ ПОЛИСТИРОЛ</v>
          </cell>
        </row>
        <row r="14708">
          <cell r="A14708" t="str">
            <v>18079</v>
          </cell>
          <cell r="B14708" t="str">
            <v>PAPSTAR</v>
          </cell>
          <cell r="C14708" t="str">
            <v xml:space="preserve"> Тарелка глубокая 17см 100шт</v>
          </cell>
          <cell r="D14708" t="str">
            <v xml:space="preserve"> 100 Plate, EPS round ? 17 cm 2,1 cm white , coated</v>
          </cell>
          <cell r="E14708" t="str">
            <v>Германия</v>
          </cell>
          <cell r="F14708" t="str">
            <v>ВСПЕНЕННЫЙ ПОЛИСТИРОЛ</v>
          </cell>
        </row>
        <row r="14709">
          <cell r="A14709" t="str">
            <v>18117</v>
          </cell>
          <cell r="B14709" t="str">
            <v>PAPSTAR</v>
          </cell>
          <cell r="C14709" t="str">
            <v xml:space="preserve"> Стакан 80мл белый 50шт</v>
          </cell>
          <cell r="D14709" t="str">
            <v xml:space="preserve"> 50 Drinking cups, PS 0,08 l ? 5,75 cm 5,3 cm white</v>
          </cell>
          <cell r="E14709" t="str">
            <v>Германия</v>
          </cell>
          <cell r="F14709" t="str">
            <v>ПОЛИСТИРОЛ</v>
          </cell>
        </row>
        <row r="14710">
          <cell r="A14710" t="str">
            <v>19843</v>
          </cell>
          <cell r="B14710" t="str">
            <v>PAPSTAR</v>
          </cell>
          <cell r="C14710" t="str">
            <v xml:space="preserve"> Крышка на стакан 250мл 50шт</v>
          </cell>
          <cell r="D14710" t="str">
            <v xml:space="preserve"> "50 Dom-Deckel ""Hurricane"", PET round ? 7,8 cm 3,8 cm crystal clear ""with punch hole"""</v>
          </cell>
          <cell r="E14710" t="str">
            <v>Германия</v>
          </cell>
          <cell r="F14710" t="str">
            <v>ПОЛИЭТИЛЕНТЕРЕФТАЛАТ</v>
          </cell>
        </row>
        <row r="14711">
          <cell r="A14711" t="str">
            <v>19844</v>
          </cell>
          <cell r="B14711" t="str">
            <v>PAPSTAR</v>
          </cell>
          <cell r="C14711" t="str">
            <v xml:space="preserve"> Стакан 250мл 50шт</v>
          </cell>
          <cell r="D14711" t="str">
            <v xml:space="preserve"> "50 Trinkbecher ""Hurricane"", PET 0,25 l ? 7,8 cm 10,8 cm crystal clear"</v>
          </cell>
          <cell r="E14711" t="str">
            <v>Германия</v>
          </cell>
          <cell r="F14711" t="str">
            <v>ПОЛИЭТИЛЕНТЕРЕФТАЛАТ</v>
          </cell>
        </row>
        <row r="14712">
          <cell r="A14712" t="str">
            <v>81007</v>
          </cell>
          <cell r="B14712" t="str">
            <v>PAPSTAR</v>
          </cell>
          <cell r="C14712" t="str">
            <v xml:space="preserve"> Шпажки деревянные 11см 100шт</v>
          </cell>
          <cell r="D14712" t="str">
            <v xml:space="preserve"> "100 Fingerfood skewers 11 cm ""Twister"""</v>
          </cell>
          <cell r="E14712" t="str">
            <v>Германия</v>
          </cell>
          <cell r="F14712" t="str">
            <v>БАМБУК</v>
          </cell>
        </row>
        <row r="14713">
          <cell r="A14713" t="str">
            <v>81196</v>
          </cell>
          <cell r="B14713" t="str">
            <v>PAPSTAR</v>
          </cell>
          <cell r="C14713" t="str">
            <v xml:space="preserve"> Тарелка ЭКО 10х16см 25шт</v>
          </cell>
          <cell r="D14713" t="str">
            <v xml:space="preserve"> "25 Plates, Paper ""pure"" square 10 cm x 16 cm white"</v>
          </cell>
          <cell r="E14713" t="str">
            <v>Германия</v>
          </cell>
          <cell r="F14713" t="str">
            <v>НАТУРАЛЬНОЕ ВОЛОКНО</v>
          </cell>
        </row>
        <row r="14714">
          <cell r="A14714" t="str">
            <v>11014</v>
          </cell>
          <cell r="B14714" t="str">
            <v>PAPSTAR</v>
          </cell>
          <cell r="C14714" t="str">
            <v xml:space="preserve"> Тарелка ЭКО 8х23см 250шт</v>
          </cell>
          <cell r="D14714" t="str">
            <v xml:space="preserve"> "250 Plates, Paper ""pure"" square 8 cm x 23 cm white"</v>
          </cell>
          <cell r="E14714" t="str">
            <v>Германия</v>
          </cell>
          <cell r="F14714" t="str">
            <v>НАТУРАЛЬНОЕ ВОЛОКНО</v>
          </cell>
        </row>
        <row r="14715">
          <cell r="A14715" t="str">
            <v>11026</v>
          </cell>
          <cell r="B14715" t="str">
            <v>PAPSTAR</v>
          </cell>
          <cell r="C14715" t="str">
            <v xml:space="preserve"> Тарелка ЭКО 7х22см 250шт</v>
          </cell>
          <cell r="D14715" t="str">
            <v xml:space="preserve"> "250 Plates, Paper ""pure"" square 6,5 cm x 22 cm white"</v>
          </cell>
          <cell r="E14715" t="str">
            <v>Германия</v>
          </cell>
          <cell r="F14715" t="str">
            <v>НАТУРАЛЬНОЕ ВОЛОКНО</v>
          </cell>
        </row>
        <row r="14716">
          <cell r="A14716" t="str">
            <v>11050</v>
          </cell>
          <cell r="B14716" t="str">
            <v>PAPSTAR</v>
          </cell>
          <cell r="C14716" t="str">
            <v xml:space="preserve"> Тарелка ЭКО 10х16см 250шт</v>
          </cell>
          <cell r="D14716" t="str">
            <v xml:space="preserve"> "250 Plates, Paper ""pure"" square 10 cm x 16 cm white"</v>
          </cell>
          <cell r="E14716" t="str">
            <v>Германия</v>
          </cell>
          <cell r="F14716" t="str">
            <v>НАТУРАЛЬНОЕ ВОЛОКНО</v>
          </cell>
        </row>
        <row r="14717">
          <cell r="A14717" t="str">
            <v>11057</v>
          </cell>
          <cell r="B14717" t="str">
            <v>PAPSTAR</v>
          </cell>
          <cell r="C14717" t="str">
            <v xml:space="preserve"> Тарелка ЭКО 11х18см 250шт</v>
          </cell>
          <cell r="D14717" t="str">
            <v xml:space="preserve"> "250 Plates, Paper ""pure"" square 11 cm x 17,5 cm white"</v>
          </cell>
          <cell r="E14717" t="str">
            <v>Германия</v>
          </cell>
          <cell r="F14717" t="str">
            <v>НАТУРАЛЬНОЕ ВОЛОКНО</v>
          </cell>
        </row>
        <row r="14718">
          <cell r="A14718" t="str">
            <v>11062</v>
          </cell>
          <cell r="B14718" t="str">
            <v>PAPSTAR</v>
          </cell>
          <cell r="C14718" t="str">
            <v xml:space="preserve"> Тарелка ЭКО 13х20см 250шт</v>
          </cell>
          <cell r="D14718" t="str">
            <v xml:space="preserve"> "250 Plates, Paper ""pure"" square 13 cm x 20 cm white"</v>
          </cell>
          <cell r="E14718" t="str">
            <v>Германия</v>
          </cell>
          <cell r="F14718" t="str">
            <v>НАТУРАЛЬНОЕ ВОЛОКНО</v>
          </cell>
        </row>
        <row r="14719">
          <cell r="A14719" t="str">
            <v>11071</v>
          </cell>
          <cell r="B14719" t="str">
            <v>PAPSTAR</v>
          </cell>
          <cell r="C14719" t="str">
            <v xml:space="preserve"> Тарелка ЭКО 17х20см 250шт</v>
          </cell>
          <cell r="D14719" t="str">
            <v xml:space="preserve"> "250 Plates, Paper ""pure"" square 16,5 cm x 20 cm white"</v>
          </cell>
          <cell r="E14719" t="str">
            <v>Германия</v>
          </cell>
          <cell r="F14719" t="str">
            <v>НАТУРАЛЬНОЕ ВОЛОКНО</v>
          </cell>
        </row>
        <row r="14720">
          <cell r="A14720" t="str">
            <v>11074</v>
          </cell>
          <cell r="B14720" t="str">
            <v>PAPSTAR</v>
          </cell>
          <cell r="C14720" t="str">
            <v xml:space="preserve"> Тарелка ЭКО 17х23см 250шт</v>
          </cell>
          <cell r="D14720" t="str">
            <v xml:space="preserve"> "250 Plates, Paper ""pure"" square 16,5 cm x 23 cm white"</v>
          </cell>
          <cell r="E14720" t="str">
            <v>Германия</v>
          </cell>
          <cell r="F14720" t="str">
            <v>НАТУРАЛЬНОЕ ВОЛОКНО</v>
          </cell>
        </row>
        <row r="14721">
          <cell r="A14721" t="str">
            <v>11080</v>
          </cell>
          <cell r="B14721" t="str">
            <v>PAPSTAR</v>
          </cell>
          <cell r="C14721" t="str">
            <v xml:space="preserve"> Тарелка ЭКО 18х25см 250шт</v>
          </cell>
          <cell r="D14721" t="str">
            <v xml:space="preserve"> "250 Plates, Paper ""pure"" square 17,5 cm x 25 cm white"</v>
          </cell>
          <cell r="E14721" t="str">
            <v>Германия</v>
          </cell>
          <cell r="F14721" t="str">
            <v>НАТУРАЛЬНОЕ ВОЛОКНО</v>
          </cell>
        </row>
        <row r="14722">
          <cell r="A14722" t="str">
            <v>11093</v>
          </cell>
          <cell r="B14722" t="str">
            <v>PAPSTAR</v>
          </cell>
          <cell r="C14722" t="str">
            <v xml:space="preserve"> Вилка прозрачная 165мм 100шт</v>
          </cell>
          <cell r="D14722" t="str">
            <v xml:space="preserve"> "100 Forks, PS ""Economy"" 16,5 cm clear"</v>
          </cell>
          <cell r="E14722" t="str">
            <v>Германия</v>
          </cell>
          <cell r="F14722" t="str">
            <v>ПОЛИСТИРОЛ</v>
          </cell>
        </row>
        <row r="14723">
          <cell r="A14723" t="str">
            <v>11094</v>
          </cell>
          <cell r="B14723" t="str">
            <v>PAPSTAR</v>
          </cell>
          <cell r="C14723" t="str">
            <v xml:space="preserve"> Нож прозрачный 165мм 100шт</v>
          </cell>
          <cell r="D14723" t="str">
            <v xml:space="preserve"> "100 Knives, PS ""Economy"" 16,5 cm clear"</v>
          </cell>
          <cell r="E14723" t="str">
            <v>Германия</v>
          </cell>
          <cell r="F14723" t="str">
            <v>ПОЛИСТИРОЛ</v>
          </cell>
        </row>
        <row r="14724">
          <cell r="A14724" t="str">
            <v>10082</v>
          </cell>
          <cell r="B14724" t="str">
            <v>PAPSTAR</v>
          </cell>
          <cell r="C14724" t="str">
            <v xml:space="preserve"> Вилка прозрачная 180мм 50шт</v>
          </cell>
          <cell r="D14724" t="str">
            <v xml:space="preserve"> "50 Forks, PS 18 cm crystal clear-glazed ""Premium"""</v>
          </cell>
          <cell r="E14724" t="str">
            <v>Германия</v>
          </cell>
          <cell r="F14724" t="str">
            <v>ПОЛИСТИРОЛ</v>
          </cell>
        </row>
        <row r="14725">
          <cell r="A14725" t="str">
            <v>10083</v>
          </cell>
          <cell r="B14725" t="str">
            <v>PAPSTAR</v>
          </cell>
          <cell r="C14725" t="str">
            <v xml:space="preserve"> Нож прозрачный 190мм 50шт</v>
          </cell>
          <cell r="D14725" t="str">
            <v xml:space="preserve"> "50 Knives, PS 19 cm crystal clear-glazed ""Premium"""</v>
          </cell>
          <cell r="E14725" t="str">
            <v>Германия</v>
          </cell>
          <cell r="F14725" t="str">
            <v>ПОЛИСТИРОЛ</v>
          </cell>
        </row>
        <row r="14726">
          <cell r="A14726" t="str">
            <v>10084</v>
          </cell>
          <cell r="B14726" t="str">
            <v>PAPSTAR</v>
          </cell>
          <cell r="C14726" t="str">
            <v xml:space="preserve"> Ложка прозраная 170мм 50шт</v>
          </cell>
          <cell r="D14726" t="str">
            <v xml:space="preserve"> "50 Spoons, PS 17 cm crystal clear-glazed ""Premium"""</v>
          </cell>
          <cell r="E14726" t="str">
            <v>Германия</v>
          </cell>
          <cell r="F14726" t="str">
            <v>ПОЛИСТИРОЛ</v>
          </cell>
        </row>
        <row r="14727">
          <cell r="A14727" t="str">
            <v>10265</v>
          </cell>
          <cell r="B14727" t="str">
            <v>PAPSTAR</v>
          </cell>
          <cell r="C14727" t="str">
            <v xml:space="preserve"> Мат 40х30см красный 100шт</v>
          </cell>
          <cell r="D14727" t="str">
            <v xml:space="preserve"> 100 Place mats, cloth- like, PP 40 cm x 30 cm red</v>
          </cell>
          <cell r="E14727" t="str">
            <v>Германия</v>
          </cell>
          <cell r="F14727" t="str">
            <v>НЕТКАННАЯ МАТЕРИЯ</v>
          </cell>
        </row>
        <row r="14728">
          <cell r="A14728" t="str">
            <v>11095</v>
          </cell>
          <cell r="B14728" t="str">
            <v>PAPSTAR</v>
          </cell>
          <cell r="C14728" t="str">
            <v xml:space="preserve"> Ложка прозрачная 165мм 100шт</v>
          </cell>
          <cell r="D14728" t="str">
            <v xml:space="preserve"> "100 Spoons, PS ""Economy"" 16,5 cm clear"</v>
          </cell>
          <cell r="E14728" t="str">
            <v>Германия</v>
          </cell>
          <cell r="F14728" t="str">
            <v>ПОЛИСТИРОЛ</v>
          </cell>
        </row>
        <row r="14729">
          <cell r="A14729" t="str">
            <v>10716</v>
          </cell>
          <cell r="B14729" t="str">
            <v>PAPSTAR</v>
          </cell>
          <cell r="C14729" t="str">
            <v xml:space="preserve"> Салфетки 3-х слойные 33х33см 20шт ЦВЕТЫ ВИШНИ</v>
          </cell>
          <cell r="D14729" t="str">
            <v xml:space="preserve"> "20 Napkins, 3-ply 1/4 fold 33 cm x 33 cm ""Cherry Blossom"""</v>
          </cell>
          <cell r="E14729" t="str">
            <v>Германия</v>
          </cell>
          <cell r="F14729" t="str">
            <v>САНИТАРНО-ГИГИЕНИЧЕСКАЯ БУМАГА</v>
          </cell>
        </row>
        <row r="14730">
          <cell r="A14730" t="str">
            <v>81073</v>
          </cell>
          <cell r="B14730" t="str">
            <v>PAPSTAR</v>
          </cell>
          <cell r="C14730" t="str">
            <v xml:space="preserve"> Салфетки 3-х слойные 33х33см 20шт ЦИТРУС</v>
          </cell>
          <cell r="D14730" t="str">
            <v xml:space="preserve"> "20 Napkins, 3-ply 1/4 fold 33 cm x 33 cm ""Citrus"""</v>
          </cell>
          <cell r="E14730" t="str">
            <v>Германия</v>
          </cell>
          <cell r="F14730" t="str">
            <v>САНИТАРНО-ГИГИЕНИЧЕСКАЯ БУМАГА</v>
          </cell>
        </row>
        <row r="14731">
          <cell r="A14731" t="str">
            <v>81564</v>
          </cell>
          <cell r="B14731" t="str">
            <v>PAPSTAR</v>
          </cell>
          <cell r="C14731" t="str">
            <v xml:space="preserve"> Салфетки 3-х слойные 33х33см 20шт КЛУБНИКА</v>
          </cell>
          <cell r="D14731" t="str">
            <v xml:space="preserve"> "20 Napkins, 3-ply ""Design Edition"" 1/4 fold 33 cm x 33 cm ""Strawberry"""</v>
          </cell>
          <cell r="E14731" t="str">
            <v>Германия</v>
          </cell>
          <cell r="F14731" t="str">
            <v>САНИТАРНО-ГИГИЕНИЧЕСКАЯ БУМАГА</v>
          </cell>
        </row>
        <row r="14732">
          <cell r="A14732" t="str">
            <v>81571</v>
          </cell>
          <cell r="B14732" t="str">
            <v>PAPSTAR</v>
          </cell>
          <cell r="C14732" t="str">
            <v xml:space="preserve"> Салфетки 3-х слойные 33х33см 20шт ПОДСОЛНУХ</v>
          </cell>
          <cell r="D14732" t="str">
            <v xml:space="preserve"> "20 Napkins, 3-ply ""Design Edition"" 1/4 fold 33 cm x 33 cm ""Sunny Days"""</v>
          </cell>
          <cell r="E14732" t="str">
            <v>Германия</v>
          </cell>
          <cell r="F14732" t="str">
            <v>САНИТАРНО-ГИГИЕНИЧЕСКАЯ БУМАГА</v>
          </cell>
        </row>
        <row r="14733">
          <cell r="A14733" t="str">
            <v>81578</v>
          </cell>
          <cell r="B14733" t="str">
            <v>PAPSTAR</v>
          </cell>
          <cell r="C14733" t="str">
            <v xml:space="preserve"> Салфетки 3-х слойные 33х33см 20шт БЕЛОЕ ВИНО</v>
          </cell>
          <cell r="D14733" t="str">
            <v xml:space="preserve"> "20 Napkins, 3-ply ""Design Edition"" 1/4 fold 33 cm x 33 cm ""Vino Bianco"""</v>
          </cell>
          <cell r="E14733" t="str">
            <v>Германия</v>
          </cell>
          <cell r="F14733" t="str">
            <v>САНИТАРНО-ГИГИЕНИЧЕСКАЯ БУМАГА</v>
          </cell>
        </row>
        <row r="14734">
          <cell r="A14734" t="str">
            <v>14773</v>
          </cell>
          <cell r="B14734" t="str">
            <v>PAPSTAR</v>
          </cell>
          <cell r="C14734" t="str">
            <v xml:space="preserve"> Стакан для горячих напитков 400мл 50шт</v>
          </cell>
          <cell r="D14734" t="str">
            <v xml:space="preserve"> "50 Paper cups ""To Go"" 0,4 l ? 9 cm 13,5 cm"</v>
          </cell>
          <cell r="E14734" t="str">
            <v>Германия</v>
          </cell>
          <cell r="F14734" t="str">
            <v>КАРТОН С ПОКРЫТИЕМ</v>
          </cell>
        </row>
        <row r="14735">
          <cell r="A14735" t="str">
            <v>14775</v>
          </cell>
          <cell r="B14735" t="str">
            <v>PAPSTAR</v>
          </cell>
          <cell r="C14735" t="str">
            <v xml:space="preserve"> Крышка на стакан 400мл 100шт</v>
          </cell>
          <cell r="D14735" t="str">
            <v xml:space="preserve"> "100 Dome Lids, PS ""To Go"" round ? 9 cm 1,8 cm white"</v>
          </cell>
          <cell r="E14735" t="str">
            <v>Германия</v>
          </cell>
          <cell r="F14735" t="str">
            <v>ПОЛИСТИРОЛ</v>
          </cell>
        </row>
        <row r="14736">
          <cell r="A14736" t="str">
            <v>14804</v>
          </cell>
          <cell r="B14736" t="str">
            <v>PAPSTAR</v>
          </cell>
          <cell r="C14736" t="str">
            <v xml:space="preserve"> Стакан для горячих напитков 300мл 80шт</v>
          </cell>
          <cell r="D14736" t="str">
            <v xml:space="preserve"> "50 Paper cups ""To Go"" 0,3 l ? 8 cm 11,6 cm"</v>
          </cell>
          <cell r="E14736" t="str">
            <v>Германия</v>
          </cell>
          <cell r="F14736" t="str">
            <v>КАРТОН С ПОКРЫТИЕМ</v>
          </cell>
        </row>
        <row r="14737">
          <cell r="A14737" t="str">
            <v>81197</v>
          </cell>
          <cell r="B14737" t="str">
            <v>PAPSTAR</v>
          </cell>
          <cell r="C14737" t="str">
            <v xml:space="preserve"> Тарелка ЭКО 13х20см 25шт</v>
          </cell>
          <cell r="D14737" t="str">
            <v xml:space="preserve"> "25 Plates, Paper ""pure"" square 13 cm x 20 cm white"</v>
          </cell>
          <cell r="E14737" t="str">
            <v>Германия</v>
          </cell>
          <cell r="F14737" t="str">
            <v>НАТУРАЛЬНОЕ ВОЛОКНО</v>
          </cell>
        </row>
        <row r="14738">
          <cell r="A14738" t="str">
            <v>81199</v>
          </cell>
          <cell r="B14738" t="str">
            <v>PAPSTAR</v>
          </cell>
          <cell r="C14738" t="str">
            <v xml:space="preserve"> Тарелка ЭКО 17х23см 25шт</v>
          </cell>
          <cell r="D14738" t="str">
            <v xml:space="preserve"> "25 Plates, Paper ""pure"" square 16,5 cm x 23 cm white"</v>
          </cell>
          <cell r="E14738" t="str">
            <v>Германия</v>
          </cell>
          <cell r="F14738" t="str">
            <v>НАТУРАЛЬНОЕ ВОЛОКНО</v>
          </cell>
        </row>
        <row r="14739">
          <cell r="A14739" t="str">
            <v>14806</v>
          </cell>
          <cell r="B14739" t="str">
            <v>PAPSTAR</v>
          </cell>
          <cell r="C14739" t="str">
            <v xml:space="preserve"> Стакан для горячих напитков 180мл 80шт</v>
          </cell>
          <cell r="D14739" t="str">
            <v xml:space="preserve"> "80 Paper cups ""To Go"" 0,18 l ? 7,2 cm 8,4 cm"</v>
          </cell>
          <cell r="E14739" t="str">
            <v>Германия</v>
          </cell>
          <cell r="F14739" t="str">
            <v>КАРТОН С ПОКРЫТИЕМ</v>
          </cell>
        </row>
        <row r="14740">
          <cell r="A14740" t="str">
            <v>14807</v>
          </cell>
          <cell r="B14740" t="str">
            <v>PAPSTAR</v>
          </cell>
          <cell r="C14740" t="str">
            <v xml:space="preserve"> Крышка на стакан 180мл 100шт</v>
          </cell>
          <cell r="D14740" t="str">
            <v xml:space="preserve"> "100 Dome Lids, PS ""To Go"" round ? 7,2 cm 1,7 cm white"</v>
          </cell>
          <cell r="E14740" t="str">
            <v>Германия</v>
          </cell>
          <cell r="F14740" t="str">
            <v>ПОЛИСТИРОЛ</v>
          </cell>
        </row>
        <row r="14741">
          <cell r="A14741" t="str">
            <v>14808</v>
          </cell>
          <cell r="B14741" t="str">
            <v>PAPSTAR</v>
          </cell>
          <cell r="C14741" t="str">
            <v xml:space="preserve"> Стакан для горячих напитков 200мл 50шт</v>
          </cell>
          <cell r="D14741" t="str">
            <v xml:space="preserve"> "50 Paper cups ""To Go"" 0,2 l ? 8 cm 9,1 cm"</v>
          </cell>
          <cell r="E14741" t="str">
            <v>Германия</v>
          </cell>
          <cell r="F14741" t="str">
            <v>КАРТОН С ПОКРЫТИЕМ</v>
          </cell>
        </row>
        <row r="14742">
          <cell r="A14742" t="str">
            <v>14809</v>
          </cell>
          <cell r="B14742" t="str">
            <v>PAPSTAR</v>
          </cell>
          <cell r="C14742" t="str">
            <v xml:space="preserve"> Крышка на стакан горячее 200-300мл 100шт</v>
          </cell>
          <cell r="D14742" t="str">
            <v xml:space="preserve"> "100 Dome Lids, PS ""To Go"" round ? 8 cm 2 cm white"</v>
          </cell>
          <cell r="E14742" t="str">
            <v>Германия</v>
          </cell>
          <cell r="F14742" t="str">
            <v>ПОЛИСТИРОЛ</v>
          </cell>
        </row>
        <row r="14743">
          <cell r="A14743" t="str">
            <v>16138</v>
          </cell>
          <cell r="B14743" t="str">
            <v>PAPSTAR</v>
          </cell>
          <cell r="C14743" t="str">
            <v xml:space="preserve"> Стакан для горячих напитков 180мл 100шт бежевый</v>
          </cell>
          <cell r="D14743" t="str">
            <v xml:space="preserve"> 100 Thermo vending cups, PS 0,18 l ? 7,03 cm 9 cm beige</v>
          </cell>
          <cell r="E14743" t="str">
            <v>Германия</v>
          </cell>
          <cell r="F14743" t="str">
            <v>ПОЛИСТИРОЛ</v>
          </cell>
        </row>
        <row r="14744">
          <cell r="A14744" t="str">
            <v>16139</v>
          </cell>
          <cell r="B14744" t="str">
            <v>PAPSTAR</v>
          </cell>
          <cell r="C14744" t="str">
            <v xml:space="preserve"> Стакан для горячих напитков 180мл 100шт коричневый</v>
          </cell>
          <cell r="D14744" t="str">
            <v xml:space="preserve"> 100 Thermo vending cups, PS 0,18 l ? 7,03 cm 9 cm brown/white</v>
          </cell>
          <cell r="E14744" t="str">
            <v>Германия</v>
          </cell>
          <cell r="F14744" t="str">
            <v>ПОЛИСТИРОЛ</v>
          </cell>
        </row>
        <row r="14745">
          <cell r="A14745" t="str">
            <v>16149</v>
          </cell>
          <cell r="B14745" t="str">
            <v>PAPSTAR</v>
          </cell>
          <cell r="C14745" t="str">
            <v xml:space="preserve"> Стакан 400мл белый 75шт</v>
          </cell>
          <cell r="D14745" t="str">
            <v xml:space="preserve"> 75 Drinking cups, PS 0,4 l ? 9,5 cm 12 cm white with foamed edge</v>
          </cell>
          <cell r="E14745" t="str">
            <v>Германия</v>
          </cell>
          <cell r="F14745" t="str">
            <v>ПОЛИСТИРОЛ</v>
          </cell>
        </row>
        <row r="14746">
          <cell r="A14746" t="str">
            <v>16150</v>
          </cell>
          <cell r="B14746" t="str">
            <v>PAPSTAR</v>
          </cell>
          <cell r="C14746" t="str">
            <v xml:space="preserve"> Стакан 500мл белый 65шт</v>
          </cell>
          <cell r="D14746" t="str">
            <v xml:space="preserve"> 65 Drinking cups, PS 0,5 l ? 9,5 cm 15,5 cm white with foamed edge</v>
          </cell>
          <cell r="E14746" t="str">
            <v>Германия</v>
          </cell>
          <cell r="F14746" t="str">
            <v>ПОЛИСТИРОЛ</v>
          </cell>
        </row>
        <row r="14747">
          <cell r="A14747" t="str">
            <v>16434</v>
          </cell>
          <cell r="B14747" t="str">
            <v>PAPSTAR</v>
          </cell>
          <cell r="C14747" t="str">
            <v xml:space="preserve"> Ложка для мороженного 250шт</v>
          </cell>
          <cell r="D14747" t="str">
            <v xml:space="preserve"> 250 Ice-cream and dessert spoons 12,5 cm colours assorted</v>
          </cell>
          <cell r="E14747" t="str">
            <v>Германия</v>
          </cell>
          <cell r="F14747" t="str">
            <v>ПОЛИСТИРОЛ</v>
          </cell>
        </row>
        <row r="14748">
          <cell r="A14748" t="str">
            <v>81583</v>
          </cell>
          <cell r="B14748" t="str">
            <v>PAPSTAR</v>
          </cell>
          <cell r="C14748" t="str">
            <v xml:space="preserve"> Салфетки 3-х слойные 33х33см 20шт ОСЕНЬ</v>
          </cell>
          <cell r="D14748" t="str">
            <v xml:space="preserve"> "20 Napkins, 3-ply ""Design Edition"" 1/4 fold 33 cm x 33 cm ""Autumn"""</v>
          </cell>
          <cell r="E14748" t="str">
            <v>Германия</v>
          </cell>
          <cell r="F14748" t="str">
            <v>САНИТАРНО-ГИГИЕНИЧЕСКАЯ БУМАГА</v>
          </cell>
        </row>
        <row r="14749">
          <cell r="A14749" t="str">
            <v>81563</v>
          </cell>
          <cell r="B14749" t="str">
            <v>PAPSTAR</v>
          </cell>
          <cell r="C14749" t="str">
            <v xml:space="preserve"> Салфетки 3-х слойные 33х33см 20шт ТЮЛЬПАНЫ</v>
          </cell>
          <cell r="D14749" t="str">
            <v xml:space="preserve"> "20 Napkins, 3-ply ""Design Edition"" 1/4 fold 33 cm x 33 cm ""Pink Tulips"""</v>
          </cell>
          <cell r="E14749" t="str">
            <v>Германия</v>
          </cell>
          <cell r="F14749" t="str">
            <v>САНИТАРНО-ГИГИЕНИЧЕСКАЯ БУМАГА</v>
          </cell>
        </row>
        <row r="14750">
          <cell r="A14750" t="str">
            <v>81567</v>
          </cell>
          <cell r="B14750" t="str">
            <v>PAPSTAR</v>
          </cell>
          <cell r="C14750" t="str">
            <v xml:space="preserve"> Салфетки 3-х слойные 33х33см 20шт КОФЕ</v>
          </cell>
          <cell r="D14750" t="str">
            <v xml:space="preserve"> "20 Napkins, 3-ply ""Design Edition"" 1/4 fold 33 cm x 33 cm ""Coffee"""</v>
          </cell>
          <cell r="E14750" t="str">
            <v>Германия</v>
          </cell>
          <cell r="F14750" t="str">
            <v>САНИТАРНО-ГИГИЕНИЧЕСКАЯ БУМАГА</v>
          </cell>
        </row>
        <row r="14751">
          <cell r="A14751" t="str">
            <v>81568</v>
          </cell>
          <cell r="B14751" t="str">
            <v>PAPSTAR</v>
          </cell>
          <cell r="C14751" t="str">
            <v xml:space="preserve"> Салфетки 3-х слойные 33х33см 20шт РОЗЫ</v>
          </cell>
          <cell r="D14751" t="str">
            <v xml:space="preserve"> "20 Napkins, 3-ply ""Design Edition"" 1/4 fold 33 cm x 33 cm ""Roses"""</v>
          </cell>
          <cell r="E14751" t="str">
            <v>Германия</v>
          </cell>
          <cell r="F14751" t="str">
            <v>САНИТАРНО-ГИГИЕНИЧЕСКАЯ БУМАГА</v>
          </cell>
        </row>
        <row r="14752">
          <cell r="A14752" t="str">
            <v>81570</v>
          </cell>
          <cell r="B14752" t="str">
            <v>PAPSTAR</v>
          </cell>
          <cell r="C14752" t="str">
            <v xml:space="preserve"> Салфетки 3-х слойные 33х33см 20шт ХЛЕБ</v>
          </cell>
          <cell r="D14752" t="str">
            <v xml:space="preserve"> "20 Napkins, 3-ply ""Design Edition"" 1/4 fold 33 cm x 33 cm ""Bread and Buns"""</v>
          </cell>
          <cell r="E14752" t="str">
            <v>Германия</v>
          </cell>
          <cell r="F14752" t="str">
            <v>САНИТАРНО-ГИГИЕНИЧЕСКАЯ БУМАГА</v>
          </cell>
        </row>
        <row r="14753">
          <cell r="A14753" t="str">
            <v>81574</v>
          </cell>
          <cell r="B14753" t="str">
            <v>PAPSTAR</v>
          </cell>
          <cell r="C14753" t="str">
            <v xml:space="preserve"> Салфетки 3-х слойные 33х33см 20шт ВЕЛКОМ</v>
          </cell>
          <cell r="D14753" t="str">
            <v xml:space="preserve"> "20 Napkins, 3-ply ""Design Edition"" 1/4 fold 33 cm x 33 cm ""Enjoy your Meal"""</v>
          </cell>
          <cell r="E14753" t="str">
            <v>Германия</v>
          </cell>
          <cell r="F14753" t="str">
            <v>САНИТАРНО-ГИГИЕНИЧЕСКАЯ БУМАГА</v>
          </cell>
        </row>
        <row r="14754">
          <cell r="A14754" t="str">
            <v>81029</v>
          </cell>
          <cell r="B14754" t="str">
            <v>PAPSTAR</v>
          </cell>
          <cell r="C14754" t="str">
            <v xml:space="preserve"> Салфетки 3-х слойные 33х33см 20шт ШАФРАН</v>
          </cell>
          <cell r="D14754" t="str">
            <v xml:space="preserve"> "20 Napkins, 3-ply 1/4 fold 33 cm x 33 cm ""Crocus"""</v>
          </cell>
          <cell r="E14754" t="str">
            <v>Германия</v>
          </cell>
          <cell r="F14754" t="str">
            <v>САНИТАРНО-ГИГИЕНИЧЕСКАЯ БУМАГА</v>
          </cell>
        </row>
        <row r="14755">
          <cell r="A14755" t="str">
            <v>81200</v>
          </cell>
          <cell r="B14755" t="str">
            <v>PAPSTAR</v>
          </cell>
          <cell r="C14755" t="str">
            <v xml:space="preserve"> Тарелка ЭКО 22х29см 25шт</v>
          </cell>
          <cell r="D14755" t="str">
            <v xml:space="preserve"> "25 Plates, Paper ""pure"" square 21,5 cm x 29 cm white"</v>
          </cell>
          <cell r="E14755" t="str">
            <v>Германия</v>
          </cell>
          <cell r="F14755" t="str">
            <v>НАТУРАЛЬНОЕ ВОЛОКНО</v>
          </cell>
        </row>
        <row r="14756">
          <cell r="A14756" t="str">
            <v>81330</v>
          </cell>
          <cell r="B14756" t="str">
            <v>PAPSTAR</v>
          </cell>
          <cell r="C14756" t="str">
            <v xml:space="preserve"> Миска ЭКО 680мл 50шт</v>
          </cell>
          <cell r="D14756" t="str">
            <v xml:space="preserve"> "50 Dishes, sugar cane ""pure"" 680 ml ? 19 cm 4 cm white"</v>
          </cell>
          <cell r="E14756" t="str">
            <v>Германия</v>
          </cell>
          <cell r="F14756" t="str">
            <v>САХАРНЫЙ ТРОСТНИК</v>
          </cell>
        </row>
        <row r="14757">
          <cell r="A14757" t="str">
            <v>12194</v>
          </cell>
          <cell r="B14757" t="str">
            <v>PAPSTAR</v>
          </cell>
          <cell r="C14757" t="str">
            <v xml:space="preserve"> Бокалы для шампанского 10шт</v>
          </cell>
          <cell r="D14757" t="str">
            <v xml:space="preserve"> 10 Glasses for champagne, PS 0,1 l ? 5,1 cm 17 cm crystal clear one-piece</v>
          </cell>
          <cell r="E14757" t="str">
            <v>Германия</v>
          </cell>
          <cell r="F14757" t="str">
            <v>ПОЛИСТИРОЛ</v>
          </cell>
        </row>
        <row r="14758">
          <cell r="A14758" t="str">
            <v>10430</v>
          </cell>
          <cell r="B14758" t="str">
            <v>PAPSTAR</v>
          </cell>
          <cell r="C14758" t="str">
            <v xml:space="preserve"> Нетканный халат 120см 10шт</v>
          </cell>
          <cell r="D14758" t="str">
            <v xml:space="preserve"> 10 Visitors coat, non-woven, PP 120 cm white with press-studs</v>
          </cell>
          <cell r="E14758" t="str">
            <v>Германия</v>
          </cell>
          <cell r="F14758" t="str">
            <v>НЕТКАННАЯ МАТЕРИЯ</v>
          </cell>
        </row>
        <row r="14759">
          <cell r="A14759" t="str">
            <v>11088</v>
          </cell>
          <cell r="B14759" t="str">
            <v>PAPSTAR</v>
          </cell>
          <cell r="C14759" t="str">
            <v xml:space="preserve"> Лейкопластырь 5см 5м красный</v>
          </cell>
          <cell r="D14759" t="str">
            <v xml:space="preserve"> 6 rolls Adhesive plaster 5 m x 5 cm red</v>
          </cell>
          <cell r="E14759" t="str">
            <v>Германия</v>
          </cell>
          <cell r="F14759" t="str">
            <v>ПОЛИЭСТЕР</v>
          </cell>
        </row>
        <row r="14760">
          <cell r="A14760" t="str">
            <v>14274</v>
          </cell>
          <cell r="B14760" t="str">
            <v>PAPSTAR</v>
          </cell>
          <cell r="C14760" t="str">
            <v xml:space="preserve"> Салфетки 3-х слойные 25х25см 20шт темно-синие</v>
          </cell>
          <cell r="D14760" t="str">
            <v xml:space="preserve"> 20 Napkins, 3-ply 1/4 fold 25 cm x 25 cm dark blue</v>
          </cell>
          <cell r="E14760" t="str">
            <v>Германия</v>
          </cell>
          <cell r="F14760" t="str">
            <v>САНИТАРНО-ГИГИЕНИЧЕСКАЯ БУМАГА</v>
          </cell>
        </row>
        <row r="14761">
          <cell r="A14761" t="str">
            <v>10048</v>
          </cell>
          <cell r="B14761" t="str">
            <v>PAPSTAR</v>
          </cell>
          <cell r="C14761" t="str">
            <v xml:space="preserve"> Щипцы бамбуковые 10см 50шт</v>
          </cell>
          <cell r="D14761" t="str">
            <v xml:space="preserve"> 50 Fingerfood - Tongs 10 cm</v>
          </cell>
          <cell r="E14761" t="str">
            <v>Германия</v>
          </cell>
          <cell r="F14761" t="str">
            <v>БАМБУК</v>
          </cell>
        </row>
        <row r="14762">
          <cell r="A14762" t="str">
            <v>81114</v>
          </cell>
          <cell r="B14762" t="str">
            <v>PAPSTAR</v>
          </cell>
          <cell r="C14762" t="str">
            <v xml:space="preserve"> Свеча коническая фиолетовая 25см 50шт</v>
          </cell>
          <cell r="D14762" t="str">
            <v xml:space="preserve"> 50 Taper candles ? 2,2 cm 25 cm aubergine</v>
          </cell>
          <cell r="E14762" t="str">
            <v>Германия</v>
          </cell>
          <cell r="F14762" t="str">
            <v>ПАРАФИН</v>
          </cell>
        </row>
        <row r="14763">
          <cell r="A14763" t="str">
            <v>16522</v>
          </cell>
          <cell r="B14763" t="str">
            <v>PAPSTAR</v>
          </cell>
          <cell r="C14763" t="str">
            <v xml:space="preserve"> Соусник 50 л прорачный 100шт</v>
          </cell>
          <cell r="D14763" t="str">
            <v xml:space="preserve"> 100 Dressing dishes, PS round 50 ml ? 6,7 cm 2,7 cm transparent</v>
          </cell>
          <cell r="E14763" t="str">
            <v>Германия</v>
          </cell>
          <cell r="F14763" t="str">
            <v>ПОЛИСТИРОЛ</v>
          </cell>
        </row>
        <row r="14764">
          <cell r="A14764" t="str">
            <v>16523</v>
          </cell>
          <cell r="B14764" t="str">
            <v>PAPSTAR</v>
          </cell>
          <cell r="C14764" t="str">
            <v xml:space="preserve"> Крышка к соуснику 50 л прозачная 100шт</v>
          </cell>
          <cell r="D14764" t="str">
            <v xml:space="preserve"> 100 Lids, PS round ? 6,7 cm 1 cm transparent</v>
          </cell>
          <cell r="E14764" t="str">
            <v>Германия</v>
          </cell>
          <cell r="F14764" t="str">
            <v>ПОЛИСТИРОЛ</v>
          </cell>
        </row>
        <row r="14765">
          <cell r="A14765" t="str">
            <v>18082</v>
          </cell>
          <cell r="B14765" t="str">
            <v>PAPSTAR</v>
          </cell>
          <cell r="C14765" t="str">
            <v xml:space="preserve"> Контейнер с крышкой 350мл 44шт</v>
          </cell>
          <cell r="D14765" t="str">
            <v xml:space="preserve"> "44 Soup cups, EPS ""To Go"" 350 ml ? 10,5 cm 7,5 cm white with lid PS transparent"</v>
          </cell>
          <cell r="E14765" t="str">
            <v>Германия</v>
          </cell>
          <cell r="F14765" t="str">
            <v>ВСПЕНЕННЫЙ ПОЛИСТИРОЛ</v>
          </cell>
        </row>
        <row r="14766">
          <cell r="A14766" t="str">
            <v>18083</v>
          </cell>
          <cell r="B14766" t="str">
            <v>PAPSTAR</v>
          </cell>
          <cell r="C14766" t="str">
            <v xml:space="preserve"> Контейнер с крышкой 500мл 50шт</v>
          </cell>
          <cell r="D14766" t="str">
            <v xml:space="preserve"> "50 Soup cups, EPS ""To Go"" 500 ml ? 12 cm 8 cm white with lid PS transparent"</v>
          </cell>
          <cell r="E14766" t="str">
            <v>Германия</v>
          </cell>
          <cell r="F14766" t="str">
            <v>ВСПЕНЕННЫЙ ПОЛИСТИРОЛ</v>
          </cell>
        </row>
        <row r="14767">
          <cell r="A14767" t="str">
            <v>11089</v>
          </cell>
          <cell r="B14767" t="str">
            <v>PAPSTAR</v>
          </cell>
          <cell r="C14767" t="str">
            <v xml:space="preserve"> Лейкопластырь 5см 5м синий</v>
          </cell>
          <cell r="D14767" t="str">
            <v xml:space="preserve"> 6 rolls Adhesive plaster 5 m x 5 cm blue</v>
          </cell>
          <cell r="E14767" t="str">
            <v>Германия</v>
          </cell>
          <cell r="F14767" t="str">
            <v>ПОЛИЭСТЕР</v>
          </cell>
        </row>
        <row r="14768">
          <cell r="A14768" t="str">
            <v>11515</v>
          </cell>
          <cell r="B14768" t="str">
            <v>PAPSTAR</v>
          </cell>
          <cell r="C14768" t="str">
            <v xml:space="preserve"> Пакет упаковачный для гамбургера 13.5х13см 1000шт</v>
          </cell>
          <cell r="D14768" t="str">
            <v xml:space="preserve"> 1000 Hamburger bags, Greaseproof paper 13,5 cm x 13 cm white with red letters, fat resistant</v>
          </cell>
          <cell r="E14768" t="str">
            <v>Германия</v>
          </cell>
          <cell r="F14768" t="str">
            <v>ПЕРГАМЕНТНАЯ БУМАГА</v>
          </cell>
        </row>
        <row r="14769">
          <cell r="A14769" t="str">
            <v>12026P</v>
          </cell>
          <cell r="B14769" t="str">
            <v>PAPSTAR</v>
          </cell>
          <cell r="C14769" t="str">
            <v xml:space="preserve"> Соусник 28мл с крышкой белый 100шт</v>
          </cell>
          <cell r="D14769" t="str">
            <v xml:space="preserve"> 100 Serving cups with lids round 28 ml ? 4,5 cm 2,8 cm white-translucent</v>
          </cell>
          <cell r="E14769" t="str">
            <v>Германия</v>
          </cell>
          <cell r="F14769" t="str">
            <v>ПОЛИСТИРОЛ</v>
          </cell>
        </row>
        <row r="14770">
          <cell r="A14770" t="str">
            <v>12141</v>
          </cell>
          <cell r="B14770" t="str">
            <v>PAPSTAR</v>
          </cell>
          <cell r="C14770" t="str">
            <v xml:space="preserve"> Термобокс для гамбургеров 12х12см 100шт</v>
          </cell>
          <cell r="D14770" t="str">
            <v xml:space="preserve"> 100 Hamburger boxes with lids, EPS square 7,5 cm x 12 cm x 12 cm white</v>
          </cell>
          <cell r="E14770" t="str">
            <v>Германия</v>
          </cell>
          <cell r="F14770" t="str">
            <v>ВСПЕНЕННЫЙ ПОЛИСТИРОЛ</v>
          </cell>
        </row>
        <row r="14771">
          <cell r="A14771" t="str">
            <v>12144</v>
          </cell>
          <cell r="B14771" t="str">
            <v>PAPSTAR</v>
          </cell>
          <cell r="C14771" t="str">
            <v xml:space="preserve"> Стопка 100мл кристалл 15шт</v>
          </cell>
          <cell r="D14771" t="str">
            <v xml:space="preserve"> 15 Drinking cups, PS 0,1 l ? 6,5 cm 5,1 cm crystal clear</v>
          </cell>
          <cell r="E14771" t="str">
            <v>Германия</v>
          </cell>
          <cell r="F14771" t="str">
            <v>ПОЛИСТИРОЛ</v>
          </cell>
        </row>
        <row r="14772">
          <cell r="A14772" t="str">
            <v>10440</v>
          </cell>
          <cell r="B14772" t="str">
            <v>PAPSTAR</v>
          </cell>
          <cell r="C14772" t="str">
            <v xml:space="preserve"> НГ Салфетки 3-х слойные 33х33см 20шт кремовые ЗВЕЗДЫ</v>
          </cell>
          <cell r="D14772" t="str">
            <v xml:space="preserve"> 20 Napkins, 3-ply 1/4 fold 33 cm x 33 cm cream "Just Stars"</v>
          </cell>
          <cell r="E14772" t="str">
            <v>Германия</v>
          </cell>
          <cell r="F14772" t="str">
            <v>БУМАГА</v>
          </cell>
        </row>
        <row r="14773">
          <cell r="A14773" t="str">
            <v>16504</v>
          </cell>
          <cell r="B14773" t="str">
            <v>PAPSTAR</v>
          </cell>
          <cell r="C14773" t="str">
            <v xml:space="preserve"> Стакан пластиковый прозрачный синий 10шт 0.3л</v>
          </cell>
          <cell r="D14773" t="str">
            <v xml:space="preserve"> 10 Longdrink glasses, PS 0,3 l ? 5,85 cm 15,2 cm blue</v>
          </cell>
          <cell r="E14773" t="str">
            <v>Германия</v>
          </cell>
          <cell r="F14773" t="str">
            <v>ПОЛИСТИРОЛ</v>
          </cell>
        </row>
        <row r="14774">
          <cell r="A14774" t="str">
            <v>81261</v>
          </cell>
          <cell r="B14774" t="str">
            <v>PAPSTAR</v>
          </cell>
          <cell r="C14774" t="str">
            <v xml:space="preserve"> НГ Салфетки 3-х слойные 33х33см 20шт красные ЗВЕЗДЫ</v>
          </cell>
          <cell r="D14774" t="str">
            <v xml:space="preserve"> "20 Napkins, 3-ply 1/4 fold 33 cm x 33 cm red ""Just Stars"""</v>
          </cell>
          <cell r="E14774" t="str">
            <v>Германия</v>
          </cell>
          <cell r="F14774" t="str">
            <v>БУМАГА</v>
          </cell>
        </row>
        <row r="14775">
          <cell r="A14775" t="str">
            <v>10778</v>
          </cell>
          <cell r="B14775" t="str">
            <v>PAPSTAR</v>
          </cell>
          <cell r="C14775" t="str">
            <v xml:space="preserve"> НГ Салфетки 3-х слойные 33х33см 20шт ШАМПАНСКОЕ</v>
          </cell>
          <cell r="D14775" t="str">
            <v xml:space="preserve"> "20 Napkins, 3-ply 1/4 fold 33 cm x 33 cm ""New Year's Eve"""</v>
          </cell>
          <cell r="E14775" t="str">
            <v>Германия</v>
          </cell>
          <cell r="F14775" t="str">
            <v>БУМАГА</v>
          </cell>
        </row>
        <row r="14776">
          <cell r="A14776" t="str">
            <v>10811</v>
          </cell>
          <cell r="B14776" t="str">
            <v>PAPSTAR</v>
          </cell>
          <cell r="C14776" t="str">
            <v xml:space="preserve"> Скатерть 120x180см АПРЕЛЬ</v>
          </cell>
          <cell r="D14776" t="str">
            <v xml:space="preserve"> "Tablecloth, cloth-like, Airlaid 120 cm x 180 cm ""April"" varnished"</v>
          </cell>
          <cell r="E14776" t="str">
            <v>Германия</v>
          </cell>
          <cell r="F14776" t="str">
            <v>ЦИЛЛЮЛОЗА</v>
          </cell>
        </row>
        <row r="14777">
          <cell r="A14777" t="str">
            <v>81033</v>
          </cell>
          <cell r="B14777" t="str">
            <v>PAPSTAR</v>
          </cell>
          <cell r="C14777" t="str">
            <v xml:space="preserve"> Мат 40x30см синий 12шт</v>
          </cell>
          <cell r="D14777" t="str">
            <v xml:space="preserve"> 12 Place mats, cloth- like, PP 40 cm x 30 cm dark blue folded</v>
          </cell>
          <cell r="E14777" t="str">
            <v>Германия</v>
          </cell>
          <cell r="F14777" t="str">
            <v>НЕТКАННАЯ МАТЕРИЯ</v>
          </cell>
        </row>
        <row r="14778">
          <cell r="A14778" t="str">
            <v>81034</v>
          </cell>
          <cell r="B14778" t="str">
            <v>PAPSTAR</v>
          </cell>
          <cell r="C14778" t="str">
            <v xml:space="preserve"> Мат 40х30см лимонный 12шт</v>
          </cell>
          <cell r="D14778" t="str">
            <v xml:space="preserve"> 12 Place mats, cloth- like, PP 40 cm x 30 cm lime green folded</v>
          </cell>
          <cell r="E14778" t="str">
            <v>Германия</v>
          </cell>
          <cell r="F14778" t="str">
            <v>НЕТКАННАЯ МАТЕРИЯ</v>
          </cell>
        </row>
        <row r="14779">
          <cell r="A14779" t="str">
            <v>81782</v>
          </cell>
          <cell r="B14779" t="str">
            <v>PAPSTAR</v>
          </cell>
          <cell r="C14779" t="str">
            <v xml:space="preserve"> НГ Салфетки 3-х слойные 33х33см 20шт НОВОГОДНИЙ КОЛЛАЖ</v>
          </cell>
          <cell r="D14779" t="str">
            <v xml:space="preserve"> 20 Napkins, 3-ply 1/4 fold 33cmx33cm "Glamorous Christmas"</v>
          </cell>
          <cell r="E14779" t="str">
            <v>Германия</v>
          </cell>
          <cell r="F14779" t="str">
            <v>БУМАГА</v>
          </cell>
        </row>
        <row r="14780">
          <cell r="A14780" t="str">
            <v>14690</v>
          </cell>
          <cell r="B14780" t="str">
            <v>PAPSTAR</v>
          </cell>
          <cell r="C14780" t="str">
            <v xml:space="preserve"> Тарелка ДУЭТ 10шт d=22см</v>
          </cell>
          <cell r="D14780" t="str">
            <v xml:space="preserve"> "10 Plates, wood pulp not divided ? 22 cm 2 cm white ""Duet"""</v>
          </cell>
          <cell r="E14780" t="str">
            <v>Германия</v>
          </cell>
          <cell r="F14780" t="str">
            <v>КАРТОН С ПОКРЫТИЕМ</v>
          </cell>
        </row>
        <row r="14781">
          <cell r="A14781" t="str">
            <v>14691</v>
          </cell>
          <cell r="B14781" t="str">
            <v>PAPSTAR</v>
          </cell>
          <cell r="C14781" t="str">
            <v xml:space="preserve"> Тарелка ДУЭТ глубокая 10шт d=18см</v>
          </cell>
          <cell r="D14781" t="str">
            <v xml:space="preserve"> "10 Bowls, wood pulp round 400 ml ? 18 cm 4 cm white ""Duet"""</v>
          </cell>
          <cell r="E14781" t="str">
            <v>Германия</v>
          </cell>
          <cell r="F14781" t="str">
            <v>КАРТОН С ПОКРЫТИЕМ</v>
          </cell>
        </row>
        <row r="14782">
          <cell r="A14782" t="str">
            <v>81032</v>
          </cell>
          <cell r="B14782" t="str">
            <v>PAPSTAR</v>
          </cell>
          <cell r="C14782" t="str">
            <v xml:space="preserve"> Мат 40х30см красный 12шт</v>
          </cell>
          <cell r="D14782" t="str">
            <v xml:space="preserve"> 12 Place mats, cloth- like, PP 40 cm x 30 cm red folded</v>
          </cell>
          <cell r="E14782" t="str">
            <v>Германия</v>
          </cell>
          <cell r="F14782" t="str">
            <v>НЕТКАННАЯ МАТЕРИЯ</v>
          </cell>
        </row>
        <row r="14783">
          <cell r="A14783" t="str">
            <v>81035</v>
          </cell>
          <cell r="B14783" t="str">
            <v>PAPSTAR</v>
          </cell>
          <cell r="C14783" t="str">
            <v xml:space="preserve"> Мат 40х30см коричневый 12шт</v>
          </cell>
          <cell r="D14783" t="str">
            <v xml:space="preserve"> 12 Place mats, cloth- like, PP 40 cm x 30 cm brown folded</v>
          </cell>
          <cell r="E14783" t="str">
            <v>Германия</v>
          </cell>
          <cell r="F14783" t="str">
            <v>НЕТКАННАЯ МАТЕРИЯ</v>
          </cell>
        </row>
        <row r="14784">
          <cell r="A14784" t="str">
            <v>10454</v>
          </cell>
          <cell r="B14784" t="str">
            <v>PAPSTAR</v>
          </cell>
          <cell r="C14784" t="str">
            <v xml:space="preserve"> Креманка 400 мл прозрачная d=12см</v>
          </cell>
          <cell r="D14784" t="str">
            <v xml:space="preserve"> 10 Ice-cream cups round 400 ml ? 12 cm 7 cm crystal clear</v>
          </cell>
          <cell r="E14784" t="str">
            <v>Германия</v>
          </cell>
          <cell r="F14784" t="str">
            <v>ПОЛИСТИРОЛ</v>
          </cell>
        </row>
        <row r="14785">
          <cell r="A14785" t="str">
            <v>11091</v>
          </cell>
          <cell r="B14785" t="str">
            <v>PAPSTAR</v>
          </cell>
          <cell r="C14785" t="str">
            <v xml:space="preserve"> Тарелка ДУЭТ 10шт 3-х секционная d=26см</v>
          </cell>
          <cell r="D14785" t="str">
            <v xml:space="preserve"> "10 Plates, wood pulp 3-compartments ? 26 cm 3 cm white ""Duet"""</v>
          </cell>
          <cell r="E14785" t="str">
            <v>Германия</v>
          </cell>
          <cell r="F14785" t="str">
            <v>КАРТОН С ПОКРЫТИЕМ</v>
          </cell>
        </row>
        <row r="14786">
          <cell r="A14786" t="str">
            <v>11179</v>
          </cell>
          <cell r="B14786" t="str">
            <v>PAPSTAR</v>
          </cell>
          <cell r="C14786" t="str">
            <v xml:space="preserve"> Тарелка ЗОЛОТАЯ ЗВЕЗДА 3шт d=28см</v>
          </cell>
          <cell r="D14786" t="str">
            <v xml:space="preserve"> 3 Plates, Paper ? 28 cm golden star shaped</v>
          </cell>
          <cell r="E14786" t="str">
            <v>Германия</v>
          </cell>
          <cell r="F14786" t="str">
            <v>КАРТОН</v>
          </cell>
        </row>
        <row r="14787">
          <cell r="A14787" t="str">
            <v>19862</v>
          </cell>
          <cell r="B14787" t="str">
            <v>PAPSTAR</v>
          </cell>
          <cell r="C14787" t="str">
            <v xml:space="preserve"> Скатерть серебро 120х180см</v>
          </cell>
          <cell r="D14787" t="str">
            <v xml:space="preserve"> Tablecloth PP-nonwoven 120 cm x 180 cm silver</v>
          </cell>
          <cell r="E14787" t="str">
            <v>Германия</v>
          </cell>
          <cell r="F14787" t="str">
            <v>ПОЛИПРОПИЛЕН</v>
          </cell>
        </row>
        <row r="14788">
          <cell r="A14788" t="str">
            <v>19864</v>
          </cell>
          <cell r="B14788" t="str">
            <v>PAPSTAR</v>
          </cell>
          <cell r="C14788" t="str">
            <v xml:space="preserve"> Скатерть золото 120х180см</v>
          </cell>
          <cell r="D14788" t="str">
            <v xml:space="preserve"> Tablecloth PP-nonwoven 120 cm x 180 cm golden</v>
          </cell>
          <cell r="E14788" t="str">
            <v>Германия</v>
          </cell>
          <cell r="F14788" t="str">
            <v>ПОЛИПРОПИЛЕН</v>
          </cell>
        </row>
        <row r="14789">
          <cell r="A14789" t="str">
            <v>11262</v>
          </cell>
          <cell r="B14789" t="str">
            <v>PAPSTAR</v>
          </cell>
          <cell r="C14789" t="str">
            <v xml:space="preserve"> Держатель стаканов пластиковый 20шт</v>
          </cell>
          <cell r="D14789" t="str">
            <v xml:space="preserve"> "20 Cup holders ? 6,4 cm 4,5 cm brown ""Vario"""</v>
          </cell>
          <cell r="E14789" t="str">
            <v>Германия</v>
          </cell>
          <cell r="F14789" t="str">
            <v>ПОЛИПРОПИЛЕН</v>
          </cell>
        </row>
        <row r="14790">
          <cell r="A14790" t="str">
            <v>12022</v>
          </cell>
          <cell r="B14790" t="str">
            <v>PAPSTAR</v>
          </cell>
          <cell r="C14790" t="str">
            <v xml:space="preserve"> Контейнер прозрачный с крышкой 500мл 13.8x14.5см</v>
          </cell>
          <cell r="D14790" t="str">
            <v xml:space="preserve"> 50 Packaging cups with lids, PP octagonal 500 ml 6,7 cm x 13,8 cm x 14,5 cm clear</v>
          </cell>
          <cell r="E14790" t="str">
            <v>Германия</v>
          </cell>
          <cell r="F14790" t="str">
            <v>ПОЛИПРОПИЛЕН</v>
          </cell>
        </row>
        <row r="14791">
          <cell r="A14791" t="str">
            <v>12023</v>
          </cell>
          <cell r="B14791" t="str">
            <v>PAPSTAR</v>
          </cell>
          <cell r="C14791" t="str">
            <v xml:space="preserve"> Контейнер прозрачный с крышкой 750мл 16.3x16.5см</v>
          </cell>
          <cell r="D14791" t="str">
            <v xml:space="preserve"> 50 Packaging cups with lids, PP octagonal 750 ml 7,1 cm x 16,3 cm x 16,5 cm clear</v>
          </cell>
          <cell r="E14791" t="str">
            <v>Германия</v>
          </cell>
          <cell r="F14791" t="str">
            <v>ПОЛИПРОПИЛЕН</v>
          </cell>
        </row>
        <row r="14792">
          <cell r="A14792" t="str">
            <v>12024P</v>
          </cell>
          <cell r="B14792" t="str">
            <v>PAPSTAR</v>
          </cell>
          <cell r="C14792" t="str">
            <v xml:space="preserve"> Контейнер прозрачный с крышкой 1000мл 16.5x16.8см</v>
          </cell>
          <cell r="D14792" t="str">
            <v xml:space="preserve"> 50 Packaging cups with lids, PP octagonal 1 l 9,1 cm x 16,5 cm x 16,8 cm clear</v>
          </cell>
          <cell r="E14792" t="str">
            <v>Германия</v>
          </cell>
          <cell r="F14792" t="str">
            <v>ПОЛИПРОПИЛЕН</v>
          </cell>
        </row>
        <row r="14793">
          <cell r="A14793" t="str">
            <v>16507</v>
          </cell>
          <cell r="B14793" t="str">
            <v>PAPSTAR</v>
          </cell>
          <cell r="C14793" t="str">
            <v xml:space="preserve"> Стакан пластиковый прозрачный 30шт 0.3л</v>
          </cell>
          <cell r="D14793" t="str">
            <v xml:space="preserve"> 30 glasses for caipirinha, PS 0,3 l ? 8 cm 11 cm crystal clear</v>
          </cell>
          <cell r="E14793" t="str">
            <v>Германия</v>
          </cell>
          <cell r="F14793" t="str">
            <v>ПОЛИСТИРОЛ</v>
          </cell>
        </row>
        <row r="14794">
          <cell r="A14794" t="str">
            <v>10524</v>
          </cell>
          <cell r="B14794" t="str">
            <v>PAPSTAR</v>
          </cell>
          <cell r="C14794" t="str">
            <v xml:space="preserve"> Куб фуршетный прозрачный 4.2x4.2см 30шт</v>
          </cell>
          <cell r="D14794" t="str">
            <v xml:space="preserve"> 30 Fingerfood - Bowls square 4,7 cm x 4,2 cm x 4,2 cm crystal clear</v>
          </cell>
          <cell r="E14794" t="str">
            <v>Германия</v>
          </cell>
          <cell r="F14794" t="str">
            <v>ПОЛИСТИРОЛ</v>
          </cell>
        </row>
        <row r="14795">
          <cell r="A14795" t="str">
            <v>11700</v>
          </cell>
          <cell r="B14795" t="str">
            <v>PAPSTAR</v>
          </cell>
          <cell r="C14795" t="str">
            <v xml:space="preserve"> Соломка цветная 75см 100шт</v>
          </cell>
          <cell r="D14795" t="str">
            <v xml:space="preserve"> 100 Maxi-drinking straws ? 6,5 mm 75 cm colours assorted</v>
          </cell>
          <cell r="E14795" t="str">
            <v>Германия</v>
          </cell>
          <cell r="F14795" t="str">
            <v>ПОЛИПРОПИЛЕН</v>
          </cell>
        </row>
        <row r="14796">
          <cell r="A14796" t="str">
            <v>16506</v>
          </cell>
          <cell r="B14796" t="str">
            <v>PAPSTAR</v>
          </cell>
          <cell r="C14796" t="str">
            <v xml:space="preserve"> Стакан пластиковый прозрачный желтый 10шт 0.3л</v>
          </cell>
          <cell r="D14796" t="str">
            <v xml:space="preserve"> 10 Longdrink glasses, PS 0,3 l ? 5,85 cm 15,2 cm yellow</v>
          </cell>
          <cell r="E14796" t="str">
            <v>Германия</v>
          </cell>
          <cell r="F14796" t="str">
            <v>ПОЛИСТИРОЛ</v>
          </cell>
        </row>
        <row r="14797">
          <cell r="A14797" t="str">
            <v>19988</v>
          </cell>
          <cell r="B14797" t="str">
            <v>PAPSTAR</v>
          </cell>
          <cell r="C14797" t="str">
            <v xml:space="preserve"> Куб фуршетный прозрачный 4.5x4.5см 50шт</v>
          </cell>
          <cell r="D14797" t="str">
            <v xml:space="preserve"> 50 Fingerfood - Bowls square 5 cm x 4,5 cm x 4,5 cm crystal clear</v>
          </cell>
          <cell r="E14797" t="str">
            <v>Германия</v>
          </cell>
          <cell r="F14797" t="str">
            <v>ПОЛИСТИРОЛ</v>
          </cell>
        </row>
        <row r="14798">
          <cell r="A14798" t="str">
            <v>81518</v>
          </cell>
          <cell r="B14798" t="str">
            <v>PAPSTAR</v>
          </cell>
          <cell r="C14798" t="str">
            <v xml:space="preserve"> Соломка цветная 1м 100шт</v>
          </cell>
          <cell r="D14798" t="str">
            <v xml:space="preserve"> "100 Drinking straws ? 6,5 mm 100 cm neon ""XXL"""</v>
          </cell>
          <cell r="E14798" t="str">
            <v>Германия</v>
          </cell>
          <cell r="F14798" t="str">
            <v>ПОЛИПРОПИЛЕН</v>
          </cell>
        </row>
        <row r="14799">
          <cell r="A14799" t="str">
            <v>81031</v>
          </cell>
          <cell r="B14799" t="str">
            <v>PAPSTAR</v>
          </cell>
          <cell r="C14799" t="str">
            <v xml:space="preserve"> Мат 40х30см желтый 12шт</v>
          </cell>
          <cell r="D14799" t="str">
            <v xml:space="preserve"> 12 Place mats, cloth- like, PP 40 cm x 30 cm  yellow folded</v>
          </cell>
          <cell r="E14799" t="str">
            <v>Германия</v>
          </cell>
          <cell r="F14799" t="str">
            <v>НЕТКАННАЯ МАТЕРИЯ</v>
          </cell>
        </row>
        <row r="14800">
          <cell r="A14800" t="str">
            <v>12042</v>
          </cell>
          <cell r="B14800" t="str">
            <v>PAPSTAR</v>
          </cell>
          <cell r="C14800" t="str">
            <v xml:space="preserve"> Стопки на ножке 100мл 10шт</v>
          </cell>
          <cell r="D14800" t="str">
            <v xml:space="preserve"> 10 Glasses for white wine, PS 0,1 l ? 5,1 cm 8,5 cm crystal clear one-piece</v>
          </cell>
          <cell r="E14800" t="str">
            <v>Германия</v>
          </cell>
          <cell r="F14800" t="str">
            <v>ПОЛИПРОПИЛЕН</v>
          </cell>
        </row>
        <row r="14801">
          <cell r="A14801" t="str">
            <v>12145</v>
          </cell>
          <cell r="B14801" t="str">
            <v>PAPSTAR</v>
          </cell>
          <cell r="C14801" t="str">
            <v xml:space="preserve"> Фужеры 200мл 10шт (7х10см)</v>
          </cell>
          <cell r="D14801" t="str">
            <v xml:space="preserve"> 10 Glasses for red wine, PS 0,2 l ? 7 cm 10 cm crystal clear</v>
          </cell>
          <cell r="E14801" t="str">
            <v>Германия</v>
          </cell>
          <cell r="F14801" t="str">
            <v>ПОЛИСТИРОЛ</v>
          </cell>
        </row>
        <row r="14802">
          <cell r="A14802" t="str">
            <v>16070</v>
          </cell>
          <cell r="B14802" t="str">
            <v>PAPSTAR</v>
          </cell>
          <cell r="C14802" t="str">
            <v xml:space="preserve"> Скатерть 5х0.8м КЛЕТКА</v>
          </cell>
          <cell r="D14802" t="str">
            <v xml:space="preserve"> "Tablecloth, foil 5 m x 80 cm colours assorted ""Square"""</v>
          </cell>
          <cell r="E14802" t="str">
            <v>Германия</v>
          </cell>
          <cell r="F14802" t="str">
            <v>ПОЛИПРОПИЛЕН</v>
          </cell>
        </row>
        <row r="14803">
          <cell r="A14803" t="str">
            <v>16715</v>
          </cell>
          <cell r="B14803" t="str">
            <v>PAPSTAR</v>
          </cell>
          <cell r="C14803" t="str">
            <v xml:space="preserve"> Деревянные палочки для перемешивания 1000шт 13см</v>
          </cell>
          <cell r="D14803" t="str">
            <v xml:space="preserve"> "1000 Stirring sticks, wood ""pure"" 13 cm"</v>
          </cell>
          <cell r="E14803" t="str">
            <v>Германия</v>
          </cell>
          <cell r="F14803" t="str">
            <v>ДЕРЕВО</v>
          </cell>
        </row>
        <row r="14804">
          <cell r="A14804" t="str">
            <v>82104</v>
          </cell>
          <cell r="B14804" t="str">
            <v>PAPSTAR</v>
          </cell>
          <cell r="C14804" t="str">
            <v xml:space="preserve"> Салфетки 3-х слойные 33х33см 20шт ПОДСОЛНУХ</v>
          </cell>
          <cell r="D14804" t="str">
            <v xml:space="preserve"> "20 Napkins, 3-ply 1/4 fold 33 cm x 33 cm ""Girasol"""</v>
          </cell>
          <cell r="E14804" t="str">
            <v>Германия</v>
          </cell>
          <cell r="F14804" t="str">
            <v>БУМАГА</v>
          </cell>
        </row>
        <row r="14805">
          <cell r="A14805" t="str">
            <v>82204</v>
          </cell>
          <cell r="B14805" t="str">
            <v>PAPSTAR</v>
          </cell>
          <cell r="C14805" t="str">
            <v xml:space="preserve"> Пики деревянные С ДНЕМ РОЖДЕНИЯ 20шт 8см</v>
          </cell>
          <cell r="D14805" t="str">
            <v xml:space="preserve"> "20 Party picks 8 cm ""Happy Birthday"""</v>
          </cell>
          <cell r="E14805" t="str">
            <v>Германия</v>
          </cell>
          <cell r="F14805" t="str">
            <v>ДЕРЕВО,БУМАГА</v>
          </cell>
        </row>
        <row r="14806">
          <cell r="A14806" t="str">
            <v>10081</v>
          </cell>
          <cell r="B14806" t="str">
            <v>PAPSTAR</v>
          </cell>
          <cell r="C14806" t="str">
            <v xml:space="preserve"> Деревянные палочки для перемешивания 1000шт 17.8см</v>
          </cell>
          <cell r="D14806" t="str">
            <v xml:space="preserve"> "1000 Stirring sticks, wood ""pure"" 17,8 cm x 5 mm"</v>
          </cell>
          <cell r="E14806" t="str">
            <v>Германия</v>
          </cell>
          <cell r="F14806" t="str">
            <v>ДЕРЕВО</v>
          </cell>
        </row>
        <row r="14807">
          <cell r="A14807" t="str">
            <v>10798</v>
          </cell>
          <cell r="B14807" t="str">
            <v>PAPSTAR</v>
          </cell>
          <cell r="C14807" t="str">
            <v xml:space="preserve"> Салфетки 3-х слойные 33х33см 20шт ЗОЛОТЫЕ ШАРЫ</v>
          </cell>
          <cell r="D14807" t="str">
            <v xml:space="preserve"> "20 Napkins, 3-ply 1/4 fold 33 cm x 33 cm ""Cream Moments"""</v>
          </cell>
          <cell r="E14807" t="str">
            <v>Германия</v>
          </cell>
          <cell r="F14807" t="str">
            <v>БУМАГА</v>
          </cell>
        </row>
        <row r="14808">
          <cell r="A14808" t="str">
            <v>12693</v>
          </cell>
          <cell r="B14808" t="str">
            <v>PAPSTAR</v>
          </cell>
          <cell r="C14808" t="str">
            <v xml:space="preserve"> Шампур деревянный 50шт 20см</v>
          </cell>
          <cell r="D14808" t="str">
            <v xml:space="preserve"> 50 Kebab skewers, wood ? 3 mm 20 cm</v>
          </cell>
          <cell r="E14808" t="str">
            <v>Германия</v>
          </cell>
          <cell r="F14808" t="str">
            <v>ДЕРЕВО</v>
          </cell>
        </row>
        <row r="14809">
          <cell r="A14809" t="str">
            <v>18937</v>
          </cell>
          <cell r="B14809" t="str">
            <v>PAPSTAR</v>
          </cell>
          <cell r="C14809" t="str">
            <v xml:space="preserve"> Воздушные шары 10шт d=30см разноцветные</v>
          </cell>
          <cell r="D14809" t="str">
            <v xml:space="preserve"> "10 Balloons ? 30 cm colours assorted ""Crystal"""</v>
          </cell>
          <cell r="E14809" t="str">
            <v>Германия</v>
          </cell>
          <cell r="F14809" t="str">
            <v>ЛАТЕКС</v>
          </cell>
        </row>
        <row r="14810">
          <cell r="A14810" t="str">
            <v>81625</v>
          </cell>
          <cell r="B14810" t="str">
            <v>PAPSTAR</v>
          </cell>
          <cell r="C14810" t="str">
            <v xml:space="preserve"> Салфетки 3-х слойные 33х33см 20шт РОЖДЕСТВО ДОМА</v>
          </cell>
          <cell r="D14810" t="str">
            <v xml:space="preserve"> 20 Napkins, 3-ply 1/4 fold 33 cm x 33 cm "Christmas at Home</v>
          </cell>
          <cell r="E14810" t="str">
            <v>Германия</v>
          </cell>
          <cell r="F14810" t="str">
            <v>БУМАГА</v>
          </cell>
        </row>
        <row r="14811">
          <cell r="A14811" t="str">
            <v>81696</v>
          </cell>
          <cell r="B14811" t="str">
            <v>PAPSTAR</v>
          </cell>
          <cell r="C14811" t="str">
            <v xml:space="preserve"> Скатерть бумажная тисненная 1.2х1.8м СИМВОЛ РОЖДЕСТВА</v>
          </cell>
          <cell r="D14811" t="str">
            <v xml:space="preserve"> "Tablecloth, cloth-like, Airlaid 120 cm x 180 cm ""Christmas Symbols"" varnished"</v>
          </cell>
          <cell r="E14811" t="str">
            <v>Германия</v>
          </cell>
          <cell r="F14811" t="str">
            <v>БУМАГА</v>
          </cell>
        </row>
        <row r="14812">
          <cell r="A14812" t="str">
            <v>18860</v>
          </cell>
          <cell r="B14812" t="str">
            <v>PAPSTAR</v>
          </cell>
          <cell r="C14812" t="str">
            <v xml:space="preserve"> Бумажные гирлянды 4шт 8х8х200см</v>
          </cell>
          <cell r="D14812" t="str">
            <v xml:space="preserve"> 4 Mini garlands 2 m x 8 cm x 8 cm</v>
          </cell>
          <cell r="E14812" t="str">
            <v>Германия</v>
          </cell>
          <cell r="F14812" t="str">
            <v>БУМАГА</v>
          </cell>
        </row>
        <row r="14813">
          <cell r="A14813" t="str">
            <v>19461</v>
          </cell>
          <cell r="B14813" t="str">
            <v>PAPSTAR</v>
          </cell>
          <cell r="C14813" t="str">
            <v xml:space="preserve"> Бумажный гудок 6шт 18см</v>
          </cell>
          <cell r="D14813" t="str">
            <v xml:space="preserve"> "6 Trumpets 18 cm colours assorted ""Metallic"""</v>
          </cell>
          <cell r="E14813" t="str">
            <v>Германия</v>
          </cell>
          <cell r="F14813" t="str">
            <v>БУМАГА</v>
          </cell>
        </row>
        <row r="14814">
          <cell r="A14814" t="str">
            <v>81624</v>
          </cell>
          <cell r="B14814" t="str">
            <v>PAPSTAR</v>
          </cell>
          <cell r="C14814" t="str">
            <v xml:space="preserve"> НГ Салфетки 3-х слойные 33х33см 20шт РОЖДЕСТВЕНСКАЯ ЕЛКА</v>
          </cell>
          <cell r="D14814" t="str">
            <v xml:space="preserve"> 20 Napkins, 3-ply 1/4 fold 33cmx33cm "Sapin de No?l"</v>
          </cell>
          <cell r="E14814" t="str">
            <v>Германия</v>
          </cell>
          <cell r="F14814" t="str">
            <v>САНИТАРНО-ГИГИЕНИЧЕСКАЯ БУМАГА</v>
          </cell>
        </row>
        <row r="14815">
          <cell r="A14815" t="str">
            <v>82375</v>
          </cell>
          <cell r="B14815" t="str">
            <v>PAPSTAR</v>
          </cell>
          <cell r="C14815" t="str">
            <v xml:space="preserve"> НГ Салфетки 3-х слойные 33х33см 20шт САНТА КЛАУС</v>
          </cell>
          <cell r="D14815" t="str">
            <v xml:space="preserve"> 20 Napkins, 3-ply 1/4 fold 33cmx33cm "Santa Claus"</v>
          </cell>
          <cell r="E14815" t="str">
            <v>Германия</v>
          </cell>
          <cell r="F14815" t="str">
            <v>САНИТАРНО-ГИГИЕНИЧЕСКАЯ БУМАГА</v>
          </cell>
        </row>
        <row r="14816">
          <cell r="A14816" t="str">
            <v>10444</v>
          </cell>
          <cell r="B14816" t="str">
            <v>PAPSTAR</v>
          </cell>
          <cell r="C14816" t="str">
            <v xml:space="preserve"> НГ Тарелка картонная квадратная 26х26см 8шт ТОЛЬКО ЗВЕЗДЫ</v>
          </cell>
          <cell r="D14816" t="str">
            <v xml:space="preserve"> "8 Plates, Paper square 26 cm x 26 cm ""Just Stars"""</v>
          </cell>
          <cell r="E14816" t="str">
            <v>Германия</v>
          </cell>
          <cell r="F14816" t="str">
            <v>КАРТОН</v>
          </cell>
        </row>
        <row r="14817">
          <cell r="A14817" t="str">
            <v>10499</v>
          </cell>
          <cell r="B14817" t="str">
            <v>PAPSTAR</v>
          </cell>
          <cell r="C14817" t="str">
            <v xml:space="preserve"> НГ Салфетки 3-х слойные 33х33см 20шт РОЖДЕСТВО СО ВСЕХ СТОРОН</v>
          </cell>
          <cell r="D14817" t="str">
            <v xml:space="preserve"> 20 Napkins,3-ply 1/4 fold 33cmx33cm "X-mas Allover"</v>
          </cell>
          <cell r="E14817" t="str">
            <v>Германия</v>
          </cell>
          <cell r="F14817" t="str">
            <v>САНИТАРНО-ГИГИЕНИЧЕСКАЯ БУМАГА</v>
          </cell>
        </row>
        <row r="14818">
          <cell r="A14818" t="str">
            <v>81621</v>
          </cell>
          <cell r="B14818" t="str">
            <v>PAPSTAR</v>
          </cell>
          <cell r="C14818" t="str">
            <v xml:space="preserve"> НГ Салфетки 3-х слойные 33х33см 20шт РОЖДЕСТВЕНСКИЕ СИМВОЛЫ</v>
          </cell>
          <cell r="D14818" t="str">
            <v xml:space="preserve"> 20 Napkins, 3-ply 1/4 fold 33 cm x 33 cm "Christmas Symbols"</v>
          </cell>
          <cell r="E14818" t="str">
            <v>Германия</v>
          </cell>
          <cell r="F14818" t="str">
            <v>САНИТАРНО-ГИГИЕНИЧЕСКАЯ БУМАГА</v>
          </cell>
        </row>
        <row r="14819">
          <cell r="A14819" t="str">
            <v>81697</v>
          </cell>
          <cell r="B14819" t="str">
            <v>PAPSTAR</v>
          </cell>
          <cell r="C14819" t="str">
            <v xml:space="preserve"> НГ Тарелка картонная квадратная 26х26см 8шт РОЖДЕСТВЕНСКИЕ СИМВОЛЫ</v>
          </cell>
          <cell r="D14819" t="str">
            <v xml:space="preserve"> "8 Plates, Paper square 26 cm x 26 cm ""Christmas Symbols"""</v>
          </cell>
          <cell r="E14819" t="str">
            <v>Германия</v>
          </cell>
          <cell r="F14819" t="str">
            <v>КАРТОН</v>
          </cell>
        </row>
        <row r="14820">
          <cell r="A14820" t="str">
            <v>81698</v>
          </cell>
          <cell r="B14820" t="str">
            <v>PAPSTAR</v>
          </cell>
          <cell r="C14820" t="str">
            <v xml:space="preserve"> НГ Стаканы бумажные 0.2л 10шт РОЖДЕСТВЕНСКИЕ СИМВОЛЫ</v>
          </cell>
          <cell r="D14820" t="str">
            <v xml:space="preserve"> "10 Paper cups 0,2 l ? 7 cm 9,7 cm ""Christmas Symbols"""</v>
          </cell>
          <cell r="E14820" t="str">
            <v>Германия</v>
          </cell>
          <cell r="F14820" t="str">
            <v>КАРТОН</v>
          </cell>
        </row>
        <row r="14821">
          <cell r="A14821" t="str">
            <v>10442</v>
          </cell>
          <cell r="B14821" t="str">
            <v>PAPSTAR</v>
          </cell>
          <cell r="C14821" t="str">
            <v xml:space="preserve"> НГ Стаканы бумажные 0.2л 10шт ТОЛЬКО ЗВЕЗДЫ</v>
          </cell>
          <cell r="D14821" t="str">
            <v xml:space="preserve"> "10 Paper cups 0,2 l ? 7 cm 9,7 cm ""Just Stars"""</v>
          </cell>
          <cell r="E14821" t="str">
            <v>Германия</v>
          </cell>
          <cell r="F14821" t="str">
            <v>КАРТОН</v>
          </cell>
        </row>
        <row r="14822">
          <cell r="A14822" t="str">
            <v>10447</v>
          </cell>
          <cell r="B14822" t="str">
            <v>PAPSTAR</v>
          </cell>
          <cell r="C14822" t="str">
            <v xml:space="preserve"> НГ Скатерть 120х180см ТОЛЬКО ЗВЕЗДЫ</v>
          </cell>
          <cell r="D14822" t="str">
            <v xml:space="preserve"> "Tablecloth, cloth-like, Airlaid 120 cm x 180 cm ""Just Stars"" varnished"</v>
          </cell>
          <cell r="E14822" t="str">
            <v>Германия</v>
          </cell>
          <cell r="F14822" t="str">
            <v>ТКАНЬ</v>
          </cell>
        </row>
        <row r="14823">
          <cell r="A14823" t="str">
            <v>81020</v>
          </cell>
          <cell r="B14823" t="str">
            <v>PAPSTAR</v>
          </cell>
          <cell r="C14823" t="str">
            <v xml:space="preserve"> НГ Салфетки 3-х слойные 33х33см 20шт ЗВЕНЯЩИЙ КОЛОКОЛЬЧИК</v>
          </cell>
          <cell r="D14823" t="str">
            <v xml:space="preserve"> 20 Napkins, 3-ply 1/4 fold 33 cm x 33 cm "Sounding Bell"</v>
          </cell>
          <cell r="E14823" t="str">
            <v>Германия</v>
          </cell>
          <cell r="F14823" t="str">
            <v>САНИТАРНО-ГИГИЕНИЧЕСКАЯ БУМАГА</v>
          </cell>
        </row>
        <row r="14824">
          <cell r="A14824" t="str">
            <v>81022</v>
          </cell>
          <cell r="B14824" t="str">
            <v>PAPSTAR</v>
          </cell>
          <cell r="C14824" t="str">
            <v xml:space="preserve"> НГ Салфетки 3-х слойные 33х33см 20шт ЗИМНИЕ ВПЕЧАТЛЕНИЯ</v>
          </cell>
          <cell r="D14824" t="str">
            <v xml:space="preserve"> 20 Napkins, 3-ply 1/4 fold 33 cm x 33 cm "Winter Impressions"</v>
          </cell>
          <cell r="E14824" t="str">
            <v>Германия</v>
          </cell>
          <cell r="F14824" t="str">
            <v>САНИТАРНО-ГИГИЕНИЧЕСКАЯ БУМАГА</v>
          </cell>
        </row>
        <row r="14825">
          <cell r="A14825" t="str">
            <v>16730</v>
          </cell>
          <cell r="B14825" t="str">
            <v>PAPSTAR</v>
          </cell>
          <cell r="C14825" t="str">
            <v xml:space="preserve"> Шпажки ГОЛЬФ 12см 250шт</v>
          </cell>
          <cell r="D14825" t="str">
            <v xml:space="preserve"> 250 Fingerfood skewers 12 cm "Golf"</v>
          </cell>
          <cell r="E14825" t="str">
            <v>Китай</v>
          </cell>
          <cell r="F14825" t="str">
            <v>БАМБУК</v>
          </cell>
        </row>
        <row r="14826">
          <cell r="A14826" t="str">
            <v>16758</v>
          </cell>
          <cell r="B14826" t="str">
            <v>PAPSTAR</v>
          </cell>
          <cell r="C14826" t="str">
            <v xml:space="preserve"> Шпажки ЧЕРНОЕ И БЕЛОЕ 10см 100шт</v>
          </cell>
          <cell r="D14826" t="str">
            <v xml:space="preserve"> 100 Fingerfood skewers 10 cm "Black &amp; White"</v>
          </cell>
          <cell r="E14826" t="str">
            <v>Китай</v>
          </cell>
          <cell r="F14826" t="str">
            <v>ДЕРЕВО</v>
          </cell>
        </row>
        <row r="14827">
          <cell r="A14827" t="str">
            <v>16772</v>
          </cell>
          <cell r="B14827" t="str">
            <v>PAPSTAR</v>
          </cell>
          <cell r="C14827" t="str">
            <v xml:space="preserve"> Шпажки ГОЛЬФ 18см 250шт</v>
          </cell>
          <cell r="D14827" t="str">
            <v xml:space="preserve"> 250 Fingerfood skewers 18 cm "Golf"</v>
          </cell>
          <cell r="E14827" t="str">
            <v>Китай</v>
          </cell>
          <cell r="F14827" t="str">
            <v>БАМБУК</v>
          </cell>
        </row>
        <row r="14828">
          <cell r="A14828" t="str">
            <v>81005</v>
          </cell>
          <cell r="B14828" t="str">
            <v>PAPSTAR</v>
          </cell>
          <cell r="C14828" t="str">
            <v xml:space="preserve"> Шпажки УЗЕЛ 18см 250шт</v>
          </cell>
          <cell r="D14828" t="str">
            <v xml:space="preserve"> 250 Fingerfood skewers 18 cm "Knot"</v>
          </cell>
          <cell r="E14828" t="str">
            <v>Китай</v>
          </cell>
          <cell r="F14828" t="str">
            <v>БАМБУК</v>
          </cell>
        </row>
        <row r="14829">
          <cell r="A14829" t="str">
            <v>81006</v>
          </cell>
          <cell r="B14829" t="str">
            <v>PAPSTAR</v>
          </cell>
          <cell r="C14829" t="str">
            <v xml:space="preserve"> Шпажки КРАСНЫЙ ЖЕМЧУГ 7см 250шт</v>
          </cell>
          <cell r="D14829" t="str">
            <v xml:space="preserve"> 250 Fingerfood skewers 7 cm "Red Pearl"</v>
          </cell>
          <cell r="E14829" t="str">
            <v>Китай</v>
          </cell>
          <cell r="F14829" t="str">
            <v>ДЕРЕВО,ПЛАСТИК</v>
          </cell>
        </row>
        <row r="14830">
          <cell r="A14830" t="str">
            <v>81615</v>
          </cell>
          <cell r="B14830" t="str">
            <v>PAPSTAR</v>
          </cell>
          <cell r="C14830" t="str">
            <v xml:space="preserve"> Пики РОССИЯ 8см 100шт</v>
          </cell>
          <cell r="D14830" t="str">
            <v xml:space="preserve"> 100 Party picks 8 cm "Russia"</v>
          </cell>
          <cell r="E14830" t="str">
            <v>Китай</v>
          </cell>
          <cell r="F14830" t="str">
            <v>ДЕРЕВО,БУМАГА</v>
          </cell>
        </row>
        <row r="14831">
          <cell r="A14831" t="str">
            <v>81863</v>
          </cell>
          <cell r="B14831" t="str">
            <v>PAPSTAR</v>
          </cell>
          <cell r="C14831" t="str">
            <v xml:space="preserve"> Пики МУЗЫКА черные 8.5см 250шт</v>
          </cell>
          <cell r="D14831" t="str">
            <v xml:space="preserve"> 250 Party picks 8,5 cm black "Music"</v>
          </cell>
          <cell r="E14831" t="str">
            <v>Китай</v>
          </cell>
          <cell r="F14831" t="str">
            <v>ПЛАСТИК</v>
          </cell>
        </row>
        <row r="14832">
          <cell r="A14832" t="str">
            <v>81867</v>
          </cell>
          <cell r="B14832" t="str">
            <v>PAPSTAR</v>
          </cell>
          <cell r="C14832" t="str">
            <v xml:space="preserve"> Палочки для коктейля МОНЕТА черные 17см 100шт</v>
          </cell>
          <cell r="D14832" t="str">
            <v xml:space="preserve"> 100 Longdrink sticks 17 cm black "Coin"</v>
          </cell>
          <cell r="E14832" t="str">
            <v>Китай</v>
          </cell>
          <cell r="F14832" t="str">
            <v>ПЛАСТИК</v>
          </cell>
        </row>
        <row r="14833">
          <cell r="A14833" t="str">
            <v>82161</v>
          </cell>
          <cell r="B14833" t="str">
            <v>PAPSTAR</v>
          </cell>
          <cell r="C14833" t="str">
            <v xml:space="preserve"> Контейнер квадратный прозрачный ДАЙМОНД 60мл 7,9x4,2x4,2см 20шт</v>
          </cell>
          <cell r="D14833" t="str">
            <v xml:space="preserve"> 20 Fingerfood - Cups square 60 ml 7,9 cm x 4,2 cm x 4,2 cm crystal clear "Diamond"</v>
          </cell>
          <cell r="E14833" t="str">
            <v>Китай</v>
          </cell>
          <cell r="F14833" t="str">
            <v>ПЛАСТИК</v>
          </cell>
        </row>
        <row r="14834">
          <cell r="A14834" t="str">
            <v>82162</v>
          </cell>
          <cell r="B14834" t="str">
            <v>PAPSTAR</v>
          </cell>
          <cell r="E14834" t="str">
            <v>Китай</v>
          </cell>
          <cell r="F14834" t="str">
            <v>ПЛАСТИК</v>
          </cell>
        </row>
        <row r="14835">
          <cell r="A14835" t="str">
            <v>82163</v>
          </cell>
          <cell r="B14835" t="str">
            <v>PAPSTAR</v>
          </cell>
          <cell r="E14835" t="str">
            <v>Китай</v>
          </cell>
          <cell r="F14835" t="str">
            <v>ПЛАСТИК</v>
          </cell>
        </row>
        <row r="14836">
          <cell r="A14836" t="str">
            <v>82164</v>
          </cell>
          <cell r="B14836" t="str">
            <v>PAPSTAR</v>
          </cell>
          <cell r="C14836" t="str">
            <v xml:space="preserve"> Ложки прозрачные ПОСЕЙДОН 9.1x3.9x1.8см 25шт</v>
          </cell>
          <cell r="D14836" t="str">
            <v xml:space="preserve"> 25 Fingerfood - Spoons 9,1 cm x 3,9 cm x 1,8 cm crystal clear "Poseidon"</v>
          </cell>
          <cell r="E14836" t="str">
            <v>Китай</v>
          </cell>
          <cell r="F14836" t="str">
            <v>ПЛАСТИК</v>
          </cell>
        </row>
        <row r="14837">
          <cell r="A14837" t="str">
            <v>82165</v>
          </cell>
          <cell r="B14837" t="str">
            <v>PAPSTAR</v>
          </cell>
          <cell r="C14837" t="str">
            <v xml:space="preserve"> Тарелки прозрачные ПОСЕЙДОН 15x9,1см 10шт</v>
          </cell>
          <cell r="D14837" t="str">
            <v xml:space="preserve"> 10 Fingerfood - Plates 15 cm x 9,1 cm x 3,5 cm crystal clear "Poseidon"</v>
          </cell>
          <cell r="E14837" t="str">
            <v>Китай</v>
          </cell>
          <cell r="F14837" t="str">
            <v>ПЛАСТИК</v>
          </cell>
        </row>
        <row r="14838">
          <cell r="A14838" t="str">
            <v>82166</v>
          </cell>
          <cell r="B14838" t="str">
            <v>PAPSTAR</v>
          </cell>
          <cell r="C14838" t="str">
            <v xml:space="preserve"> Подносы прозрачные 26,6x18см 6шт</v>
          </cell>
          <cell r="D14838" t="str">
            <v xml:space="preserve"> 6 Fingerfood - Trays 26,6 cm x 18 cm x 2 cm crystal clear "M"</v>
          </cell>
          <cell r="E14838" t="str">
            <v>Китай</v>
          </cell>
          <cell r="F14838" t="str">
            <v>ПЛАСТИК</v>
          </cell>
        </row>
        <row r="14839">
          <cell r="A14839" t="str">
            <v>82167</v>
          </cell>
          <cell r="B14839" t="str">
            <v>PAPSTAR</v>
          </cell>
          <cell r="C14839" t="str">
            <v xml:space="preserve"> Подносы прозрачные 37x27,1см 6шт</v>
          </cell>
          <cell r="D14839" t="str">
            <v xml:space="preserve"> 6 Fingerfood - Trays 37 cm x 27,1 cm x 2,1 cm crystal clear "L"</v>
          </cell>
          <cell r="E14839" t="str">
            <v>Китай</v>
          </cell>
          <cell r="F14839" t="str">
            <v>ПЛАСТИК</v>
          </cell>
        </row>
        <row r="14840">
          <cell r="A14840" t="str">
            <v>82169</v>
          </cell>
          <cell r="B14840" t="str">
            <v>PAPSTAR</v>
          </cell>
          <cell r="C14840" t="str">
            <v xml:space="preserve"> Тарелки квадратные прозрачные 20.3x20.3см 10шт</v>
          </cell>
          <cell r="D14840" t="str">
            <v xml:space="preserve"> 10 Fingerfood - Plates 20,3 cm x 20,3 cm x 1,5 cm crystal clear</v>
          </cell>
          <cell r="E14840" t="str">
            <v>Китай</v>
          </cell>
          <cell r="F14840" t="str">
            <v>ПЛАСТИК</v>
          </cell>
        </row>
        <row r="14841">
          <cell r="A14841" t="str">
            <v>82186</v>
          </cell>
          <cell r="B14841" t="str">
            <v>PAPSTAR</v>
          </cell>
          <cell r="C14841" t="str">
            <v xml:space="preserve"> Шпажки КУБ 9см 100шт</v>
          </cell>
          <cell r="D14841" t="str">
            <v xml:space="preserve"> 100 Fingerfood skewers 9 cm "Cube"</v>
          </cell>
          <cell r="E14841" t="str">
            <v>Китай</v>
          </cell>
          <cell r="F14841" t="str">
            <v>ПЛАСТИК,БАМБУК</v>
          </cell>
        </row>
        <row r="14842">
          <cell r="A14842" t="str">
            <v>82187</v>
          </cell>
          <cell r="B14842" t="str">
            <v>PAPSTAR</v>
          </cell>
          <cell r="C14842" t="str">
            <v xml:space="preserve"> Шпажки ДАЙМОНД 9см 100шт</v>
          </cell>
          <cell r="D14842" t="str">
            <v xml:space="preserve"> 100 Fingerfood skewers 9 cm "Diamond" transparent</v>
          </cell>
          <cell r="E14842" t="str">
            <v>Китай</v>
          </cell>
          <cell r="F14842" t="str">
            <v>ПЛАСТИК,БАМБУК</v>
          </cell>
        </row>
        <row r="14843">
          <cell r="A14843" t="str">
            <v>82188</v>
          </cell>
          <cell r="B14843" t="str">
            <v>PAPSTAR</v>
          </cell>
          <cell r="C14843" t="str">
            <v xml:space="preserve"> Шпажки СЕРДЦЕ 18см 100шт</v>
          </cell>
          <cell r="D14843" t="str">
            <v xml:space="preserve"> 100 Fingerfood skewers 18 cm "Heart"</v>
          </cell>
          <cell r="E14843" t="str">
            <v>Китай</v>
          </cell>
          <cell r="F14843" t="str">
            <v>ПЛАСТИК,БАМБУК</v>
          </cell>
        </row>
        <row r="14844">
          <cell r="A14844" t="str">
            <v>11300</v>
          </cell>
          <cell r="B14844" t="str">
            <v>PAPSTAR</v>
          </cell>
          <cell r="C14844" t="str">
            <v xml:space="preserve"> Шпажки ЧЕРНЫЙ ЖЕМЧУГ 12,5см 250шт</v>
          </cell>
          <cell r="D14844" t="str">
            <v xml:space="preserve"> 250 Fingerfood skewers 12,5 cm "Black Pearl"</v>
          </cell>
          <cell r="E14844" t="str">
            <v>Китай</v>
          </cell>
          <cell r="F14844" t="str">
            <v>БАМБУК,ДЕРЕВО</v>
          </cell>
        </row>
        <row r="14845">
          <cell r="A14845" t="str">
            <v>12474</v>
          </cell>
          <cell r="B14845" t="str">
            <v>PAPSTAR</v>
          </cell>
          <cell r="C14845" t="str">
            <v xml:space="preserve"> Мешок для крема 0.4л 30.5х16.2см прозрачный</v>
          </cell>
          <cell r="D14845" t="str">
            <v xml:space="preserve"> 100 Piping bag 0.4l 30.5cm x 16.2cm clear</v>
          </cell>
          <cell r="E14845" t="str">
            <v>Китай</v>
          </cell>
          <cell r="F14845" t="str">
            <v>ПВД ПЛЕНКА</v>
          </cell>
        </row>
        <row r="14846">
          <cell r="A14846" t="str">
            <v>12488</v>
          </cell>
          <cell r="B14846" t="str">
            <v>PAPSTAR</v>
          </cell>
          <cell r="C14846" t="str">
            <v xml:space="preserve"> Мешок для крема 2.6л 55х26.5см прозрачный</v>
          </cell>
          <cell r="D14846" t="str">
            <v xml:space="preserve"> 100 Piping bag 2.6l 55cmx26.5cm clear</v>
          </cell>
          <cell r="E14846" t="str">
            <v>Китай</v>
          </cell>
          <cell r="F14846" t="str">
            <v>ПВД ПЛЕНКА</v>
          </cell>
        </row>
        <row r="14847">
          <cell r="A14847" t="str">
            <v>16659</v>
          </cell>
          <cell r="B14847" t="str">
            <v>PAPSTAR</v>
          </cell>
          <cell r="C14847" t="str">
            <v xml:space="preserve"> Пестик для коктейля 17см черный 50шт</v>
          </cell>
          <cell r="D14847" t="str">
            <v xml:space="preserve"> 50 Cocktail tamper 17 cm black</v>
          </cell>
          <cell r="E14847" t="str">
            <v>Китай</v>
          </cell>
          <cell r="F14847" t="str">
            <v>ПОЛИСТИРОЛ</v>
          </cell>
        </row>
        <row r="14848">
          <cell r="A14848" t="str">
            <v>16696</v>
          </cell>
          <cell r="B14848" t="str">
            <v>PAPSTAR</v>
          </cell>
          <cell r="C14848" t="str">
            <v xml:space="preserve"> Палочки для размешивания деревянные PURE 14см 1000шт</v>
          </cell>
          <cell r="D14848" t="str">
            <v xml:space="preserve"> 1000 Stirring sticks, wood "pure" 14 cm x 5 mm</v>
          </cell>
          <cell r="E14848" t="str">
            <v>Китай</v>
          </cell>
          <cell r="F14848" t="str">
            <v>ДЕРЕВО</v>
          </cell>
        </row>
        <row r="14849">
          <cell r="A14849" t="str">
            <v>81077</v>
          </cell>
          <cell r="B14849" t="str">
            <v>PAPSTAR</v>
          </cell>
          <cell r="C14849" t="str">
            <v xml:space="preserve"> Салфетки ВЕЧЕРИНКА 33х33см 20шт</v>
          </cell>
          <cell r="D14849" t="str">
            <v xml:space="preserve">  20 Napkins, 3-ply 1/4 fold 33 cm x 33 cm "New Party"</v>
          </cell>
          <cell r="E14849" t="str">
            <v>Германия</v>
          </cell>
          <cell r="F14849" t="str">
            <v>САНИТАРНО-ГИГИЕНИЧЕСКАЯ БУМАГА</v>
          </cell>
        </row>
        <row r="14850">
          <cell r="A14850" t="str">
            <v>81958</v>
          </cell>
          <cell r="B14850" t="str">
            <v>PAPSTAR</v>
          </cell>
          <cell r="E14850" t="str">
            <v>Германия</v>
          </cell>
          <cell r="F14850" t="str">
            <v>КАРТОН</v>
          </cell>
        </row>
        <row r="14851">
          <cell r="A14851" t="str">
            <v>82248</v>
          </cell>
          <cell r="B14851" t="str">
            <v>PAPSTAR</v>
          </cell>
          <cell r="E14851" t="str">
            <v>Германия</v>
          </cell>
          <cell r="F14851" t="str">
            <v>КАРТОН</v>
          </cell>
        </row>
        <row r="14852">
          <cell r="A14852" t="str">
            <v>82511</v>
          </cell>
          <cell r="B14852" t="str">
            <v>PAPSTAR</v>
          </cell>
          <cell r="C14852" t="str">
            <v xml:space="preserve"> Скатерть ВЕЧЕРИНКА 120х180см</v>
          </cell>
          <cell r="D14852" t="str">
            <v xml:space="preserve"> Tablecloth, paper 120 cm x 180 cm New Party varnished</v>
          </cell>
          <cell r="E14852" t="str">
            <v>Германия</v>
          </cell>
          <cell r="F14852" t="str">
            <v>БУМАГА</v>
          </cell>
        </row>
        <row r="14853">
          <cell r="A14853" t="str">
            <v>12647-1</v>
          </cell>
          <cell r="B14853" t="str">
            <v>PAPSTAR</v>
          </cell>
          <cell r="C14853" t="str">
            <v xml:space="preserve"> Пики пластик ШПАГИ 7.5см 50шт</v>
          </cell>
          <cell r="D14853">
            <v>0</v>
          </cell>
          <cell r="E14853" t="str">
            <v>Германия</v>
          </cell>
          <cell r="F14853" t="str">
            <v>ПОЛИСТИРОЛ</v>
          </cell>
        </row>
        <row r="14854">
          <cell r="A14854" t="str">
            <v>16601-1</v>
          </cell>
          <cell r="B14854" t="str">
            <v>PAPSTAR</v>
          </cell>
          <cell r="C14854" t="str">
            <v xml:space="preserve"> Соломка для коктейля 50шт</v>
          </cell>
          <cell r="D14854">
            <v>0</v>
          </cell>
          <cell r="E14854" t="str">
            <v>Германия</v>
          </cell>
          <cell r="F14854" t="str">
            <v>ПОЛИПРОПИЛЕН</v>
          </cell>
        </row>
        <row r="14855">
          <cell r="A14855" t="str">
            <v>16601-2</v>
          </cell>
          <cell r="B14855" t="str">
            <v>PAPSTAR</v>
          </cell>
          <cell r="C14855" t="str">
            <v xml:space="preserve"> Соломка для коктейля 100шт</v>
          </cell>
          <cell r="E14855" t="str">
            <v>Германия</v>
          </cell>
          <cell r="F14855" t="str">
            <v>ПОЛИПРОПИЛЕН</v>
          </cell>
        </row>
        <row r="14856">
          <cell r="A14856" t="str">
            <v>10001</v>
          </cell>
          <cell r="B14856" t="str">
            <v>PAPSTAR</v>
          </cell>
          <cell r="E14856" t="str">
            <v>Китай</v>
          </cell>
          <cell r="F14856" t="str">
            <v>ПОЛИСТИРОЛ</v>
          </cell>
        </row>
        <row r="14857">
          <cell r="A14857" t="str">
            <v>10003P</v>
          </cell>
          <cell r="B14857" t="str">
            <v>PAPSTAR</v>
          </cell>
          <cell r="C14857" t="str">
            <v xml:space="preserve"> Соломка питьевая разноцветная ЗАБАВНЫЕ ЖИВОТНЫЕ 28см 2шт</v>
          </cell>
          <cell r="D14857" t="str">
            <v xml:space="preserve"> 2 Drinking straws 28 cm colours assorted "Funny Animals"</v>
          </cell>
          <cell r="E14857" t="str">
            <v>Китай</v>
          </cell>
          <cell r="F14857" t="str">
            <v>ПОЛИПРОПИЛЕН</v>
          </cell>
        </row>
        <row r="14858">
          <cell r="A14858" t="str">
            <v>10086</v>
          </cell>
          <cell r="B14858" t="str">
            <v>PAPSTAR</v>
          </cell>
          <cell r="E14858" t="str">
            <v>Индонезия</v>
          </cell>
          <cell r="F14858" t="str">
            <v>ПОЛИПРОПИЛЕН</v>
          </cell>
        </row>
        <row r="14859">
          <cell r="A14859" t="str">
            <v>10217</v>
          </cell>
          <cell r="B14859" t="str">
            <v>PAPSTAR</v>
          </cell>
          <cell r="C14859" t="str">
            <v xml:space="preserve"> Пики пластик разноцветные ВИЛОЧКА 11см 100шт</v>
          </cell>
          <cell r="D14859" t="str">
            <v xml:space="preserve"> 100 Cocktail forks 11 cm colours assorted</v>
          </cell>
          <cell r="E14859" t="str">
            <v>Китай</v>
          </cell>
          <cell r="F14859" t="str">
            <v>ПОЛИСТИРОЛ</v>
          </cell>
        </row>
        <row r="14860">
          <cell r="A14860" t="str">
            <v>12035</v>
          </cell>
          <cell r="B14860" t="str">
            <v>PAPSTAR</v>
          </cell>
          <cell r="E14860" t="str">
            <v>Германия</v>
          </cell>
          <cell r="F14860" t="str">
            <v>ПОЛИСТИРОЛ</v>
          </cell>
        </row>
        <row r="14861">
          <cell r="A14861" t="str">
            <v>12261</v>
          </cell>
          <cell r="B14861" t="str">
            <v>PAPSTAR</v>
          </cell>
          <cell r="E14861" t="str">
            <v>Германия</v>
          </cell>
          <cell r="F14861" t="str">
            <v>БУМАГА</v>
          </cell>
        </row>
        <row r="14862">
          <cell r="A14862" t="str">
            <v>12303</v>
          </cell>
          <cell r="B14862" t="str">
            <v>PAPSTAR</v>
          </cell>
          <cell r="C14862" t="str">
            <v xml:space="preserve"> Салфетки однослойные 33х33см 100шт желтые</v>
          </cell>
          <cell r="D14862" t="str">
            <v xml:space="preserve"> 100 Napkins, 1-ply 1/4 fold 33 cm x 33 cm yellow</v>
          </cell>
          <cell r="E14862" t="str">
            <v>Германия</v>
          </cell>
          <cell r="F14862" t="str">
            <v>БУМАГА</v>
          </cell>
        </row>
        <row r="14863">
          <cell r="A14863" t="str">
            <v>12304</v>
          </cell>
          <cell r="B14863" t="str">
            <v>PAPSTAR</v>
          </cell>
          <cell r="C14863" t="str">
            <v xml:space="preserve"> Салфетки однослойные 33х33см 100шт красные</v>
          </cell>
          <cell r="D14863" t="str">
            <v xml:space="preserve"> 100 Napkins, 1-ply 1/4 fold 33 cm x 33 cm red</v>
          </cell>
          <cell r="E14863" t="str">
            <v>Германия</v>
          </cell>
          <cell r="F14863" t="str">
            <v>БУМАГА</v>
          </cell>
        </row>
        <row r="14864">
          <cell r="A14864" t="str">
            <v>12307</v>
          </cell>
          <cell r="B14864" t="str">
            <v>PAPSTAR</v>
          </cell>
          <cell r="C14864" t="str">
            <v xml:space="preserve"> Салфетки однослойные 33х33см 100шт темно-синие</v>
          </cell>
          <cell r="D14864" t="str">
            <v xml:space="preserve"> 100 Napkins, 1-ply 1/4 fold 33 cm x 33 cm dark blue</v>
          </cell>
          <cell r="E14864" t="str">
            <v>Германия</v>
          </cell>
          <cell r="F14864" t="str">
            <v>БУМАГА</v>
          </cell>
        </row>
        <row r="14865">
          <cell r="A14865" t="str">
            <v>12322</v>
          </cell>
          <cell r="B14865" t="str">
            <v>PAPSTAR</v>
          </cell>
          <cell r="C14865" t="str">
            <v xml:space="preserve"> Салфетки однослойные 33х33см 100шт бордовые</v>
          </cell>
          <cell r="D14865" t="str">
            <v xml:space="preserve"> 100 Napkins, 1-ply 1/4 fold 33 cm x 33 cm bordeaux</v>
          </cell>
          <cell r="E14865" t="str">
            <v>Германия</v>
          </cell>
          <cell r="F14865" t="str">
            <v>БУМАГА</v>
          </cell>
        </row>
        <row r="14866">
          <cell r="A14866" t="str">
            <v>14403</v>
          </cell>
          <cell r="B14866" t="str">
            <v>PAPSTAR</v>
          </cell>
          <cell r="C14866" t="str">
            <v xml:space="preserve"> Бумага упаковочная подарочная ФАНТАЗИЯ 300х70см в ассортименте</v>
          </cell>
          <cell r="D14866" t="str">
            <v xml:space="preserve"> Gift wrapping paper 3 m x 70 cm "Fantasy" assorted</v>
          </cell>
          <cell r="E14866" t="str">
            <v>Германия</v>
          </cell>
          <cell r="F14866" t="str">
            <v>БУМАГА</v>
          </cell>
        </row>
        <row r="14867">
          <cell r="A14867" t="str">
            <v>16613</v>
          </cell>
          <cell r="B14867" t="str">
            <v>PAPSTAR</v>
          </cell>
          <cell r="E14867" t="str">
            <v>Греция</v>
          </cell>
          <cell r="F14867" t="str">
            <v>ПОЛИПРОПИЛЕН</v>
          </cell>
        </row>
        <row r="14868">
          <cell r="A14868" t="str">
            <v>16614</v>
          </cell>
          <cell r="B14868" t="str">
            <v>PAPSTAR</v>
          </cell>
          <cell r="E14868" t="str">
            <v>Греция</v>
          </cell>
          <cell r="F14868" t="str">
            <v>ПОЛИПРОПИЛЕН</v>
          </cell>
        </row>
        <row r="14869">
          <cell r="A14869" t="str">
            <v>16615</v>
          </cell>
          <cell r="B14869" t="str">
            <v>PAPSTAR</v>
          </cell>
          <cell r="E14869" t="str">
            <v>Греция</v>
          </cell>
          <cell r="F14869" t="str">
            <v>ПОЛИПРОПИЛЕН</v>
          </cell>
        </row>
        <row r="14870">
          <cell r="A14870" t="str">
            <v>18643</v>
          </cell>
          <cell r="B14870" t="str">
            <v>PAPSTAR</v>
          </cell>
          <cell r="C14870" t="str">
            <v xml:space="preserve"> Колпак С ДНЁМ РОЖДЕНИЯ 5шт</v>
          </cell>
          <cell r="D14870" t="str">
            <v xml:space="preserve"> 5 Hats "Happy Birthday"</v>
          </cell>
          <cell r="E14870" t="str">
            <v>Китай</v>
          </cell>
          <cell r="F14870" t="str">
            <v>КАРТОН</v>
          </cell>
        </row>
        <row r="14871">
          <cell r="A14871" t="str">
            <v>18655</v>
          </cell>
          <cell r="B14871" t="str">
            <v>PAPSTAR</v>
          </cell>
          <cell r="C14871" t="str">
            <v xml:space="preserve"> Свисток для вечеринки 6шт</v>
          </cell>
          <cell r="D14871" t="str">
            <v xml:space="preserve"> 6 Party blowers</v>
          </cell>
          <cell r="E14871" t="str">
            <v>Китай</v>
          </cell>
          <cell r="F14871" t="str">
            <v>БУМАГА</v>
          </cell>
        </row>
        <row r="14872">
          <cell r="A14872" t="str">
            <v>19460</v>
          </cell>
          <cell r="B14872" t="str">
            <v>PAPSTAR</v>
          </cell>
          <cell r="C14872" t="str">
            <v xml:space="preserve"> Свисток для вечеринки МЕТАЛЛИК 6шт разноцветные</v>
          </cell>
          <cell r="D14872" t="str">
            <v xml:space="preserve"> 6 Party blowers colours assorted "Metallic"</v>
          </cell>
          <cell r="E14872" t="str">
            <v>Китай</v>
          </cell>
          <cell r="F14872" t="str">
            <v>ПЛАСТИК</v>
          </cell>
        </row>
        <row r="14873">
          <cell r="A14873" t="str">
            <v>19462</v>
          </cell>
          <cell r="B14873" t="str">
            <v>PAPSTAR</v>
          </cell>
          <cell r="C14873" t="str">
            <v xml:space="preserve"> Колпак МЕТАЛЛИК 5шт разноцветные</v>
          </cell>
          <cell r="D14873" t="str">
            <v xml:space="preserve"> 6 Hats colours assorted "Metallic"</v>
          </cell>
          <cell r="E14873" t="str">
            <v>Китай</v>
          </cell>
          <cell r="F14873" t="str">
            <v>КАРТОН</v>
          </cell>
        </row>
        <row r="14874">
          <cell r="A14874" t="str">
            <v>81695</v>
          </cell>
          <cell r="B14874" t="str">
            <v>PAPSTAR</v>
          </cell>
          <cell r="C14874" t="str">
            <v xml:space="preserve"> Салфетки 3-х слойные 25х25см 20шт ЦВЕТОК</v>
          </cell>
          <cell r="D14874" t="str">
            <v xml:space="preserve"> 20 Napkins, 3-ply 1/4 fold 25 cm x 25 cm "Fleur"</v>
          </cell>
          <cell r="E14874" t="str">
            <v>Австрия</v>
          </cell>
          <cell r="F14874" t="str">
            <v>БУМАГА</v>
          </cell>
        </row>
        <row r="14875">
          <cell r="A14875" t="str">
            <v>81817</v>
          </cell>
          <cell r="B14875" t="str">
            <v>PAPSTAR</v>
          </cell>
          <cell r="C14875" t="str">
            <v xml:space="preserve"> Скатерть бумажная РОЯЛ белая 120х180см</v>
          </cell>
          <cell r="D14875" t="str">
            <v xml:space="preserve"> Tablecloth, Tissue "ROYAL Collection" 120 cm x 180 cm white</v>
          </cell>
          <cell r="E14875" t="str">
            <v>Австрия</v>
          </cell>
          <cell r="F14875" t="str">
            <v>БУМАГА</v>
          </cell>
        </row>
        <row r="14876">
          <cell r="A14876" t="str">
            <v>81818</v>
          </cell>
          <cell r="B14876" t="str">
            <v>PAPSTAR</v>
          </cell>
          <cell r="C14876" t="str">
            <v xml:space="preserve"> Скатерть бумажная РОЯЛ тёмно-зелёная 120х180см</v>
          </cell>
          <cell r="D14876" t="str">
            <v xml:space="preserve"> Tablecloth, Tissue "ROYAL Collection" 120 cm x 180 cm dark green</v>
          </cell>
          <cell r="E14876" t="str">
            <v>Австрия</v>
          </cell>
          <cell r="F14876" t="str">
            <v>БУМАГА</v>
          </cell>
        </row>
        <row r="14877">
          <cell r="A14877" t="str">
            <v>81819</v>
          </cell>
          <cell r="B14877" t="str">
            <v>PAPSTAR</v>
          </cell>
          <cell r="C14877" t="str">
            <v xml:space="preserve"> Скатерть бумажная РОЯЛ тёмно-синяя 120х180см</v>
          </cell>
          <cell r="D14877" t="str">
            <v xml:space="preserve"> Tablecloth, Tissue "ROYAL Collection" 120 cm x 180 cm dark blue</v>
          </cell>
          <cell r="E14877" t="str">
            <v>Австрия</v>
          </cell>
          <cell r="F14877" t="str">
            <v>БУМАГА</v>
          </cell>
        </row>
        <row r="14878">
          <cell r="A14878" t="str">
            <v>81820</v>
          </cell>
          <cell r="B14878" t="str">
            <v>PAPSTAR</v>
          </cell>
          <cell r="C14878" t="str">
            <v xml:space="preserve"> Скатерть бумажная РОЯЛ бордовая 120х180см</v>
          </cell>
          <cell r="D14878" t="str">
            <v xml:space="preserve"> Tablecloth, Tissue "ROYAL Collection" 120 cm x 180 cm bordeaux</v>
          </cell>
          <cell r="E14878" t="str">
            <v>Австрия</v>
          </cell>
          <cell r="F14878" t="str">
            <v>БУМАГА</v>
          </cell>
        </row>
        <row r="14879">
          <cell r="A14879" t="str">
            <v>81821</v>
          </cell>
          <cell r="B14879" t="str">
            <v>PAPSTAR</v>
          </cell>
          <cell r="C14879" t="str">
            <v xml:space="preserve"> Скатерть бумажная РОЯЛ шампань 120х180см</v>
          </cell>
          <cell r="D14879" t="str">
            <v xml:space="preserve"> Tablecloth, Tissue "ROYAL Collection" 120 cm x 180 cm champagne</v>
          </cell>
          <cell r="E14879" t="str">
            <v>Австрия</v>
          </cell>
          <cell r="F14879" t="str">
            <v>БУМАГА</v>
          </cell>
        </row>
        <row r="14880">
          <cell r="A14880" t="str">
            <v>81822</v>
          </cell>
          <cell r="B14880" t="str">
            <v>PAPSTAR</v>
          </cell>
          <cell r="C14880" t="str">
            <v xml:space="preserve"> Скатерть бумажная РОЯЛ жёлтая 120х180см</v>
          </cell>
          <cell r="D14880" t="str">
            <v xml:space="preserve"> Tablecloth, Tissue "ROYAL Collection" 120 cm x 180 cm yellow</v>
          </cell>
          <cell r="E14880" t="str">
            <v>Австрия</v>
          </cell>
          <cell r="F14880" t="str">
            <v>БУМАГА</v>
          </cell>
        </row>
        <row r="14881">
          <cell r="A14881" t="str">
            <v>81823</v>
          </cell>
          <cell r="B14881" t="str">
            <v>PAPSTAR</v>
          </cell>
          <cell r="C14881" t="str">
            <v xml:space="preserve"> Скатерть бумажная РОЯЛ красная 120х180см</v>
          </cell>
          <cell r="D14881" t="str">
            <v xml:space="preserve"> Tablecloth, Tissue "ROYAL Collection" 120 cm x 180 cm red</v>
          </cell>
          <cell r="E14881" t="str">
            <v>Австрия</v>
          </cell>
          <cell r="F14881" t="str">
            <v>БУМАГА</v>
          </cell>
        </row>
        <row r="14882">
          <cell r="A14882" t="str">
            <v>82594</v>
          </cell>
          <cell r="B14882" t="str">
            <v>PAPSTAR</v>
          </cell>
          <cell r="C14882" t="str">
            <v xml:space="preserve"> Скатерть бумажная С ДНЁМ РОЖДЕНИЯ 120х180см в рулоне</v>
          </cell>
          <cell r="D14882" t="str">
            <v xml:space="preserve"> Tablecloth, paper 120 cm x 180 cm "Happy Birthday" varnished</v>
          </cell>
          <cell r="E14882" t="str">
            <v>Австрия</v>
          </cell>
          <cell r="F14882" t="str">
            <v>БУМАГА</v>
          </cell>
        </row>
        <row r="14883">
          <cell r="A14883" t="str">
            <v>82595</v>
          </cell>
          <cell r="B14883" t="str">
            <v>PAPSTAR</v>
          </cell>
          <cell r="E14883" t="str">
            <v>Австрия</v>
          </cell>
          <cell r="F14883" t="str">
            <v>КАРТОН,ПОЛИПРОПИЛЕН</v>
          </cell>
        </row>
        <row r="14884">
          <cell r="A14884" t="str">
            <v>82596</v>
          </cell>
          <cell r="B14884" t="str">
            <v>PAPSTAR</v>
          </cell>
          <cell r="E14884" t="str">
            <v>Германия</v>
          </cell>
          <cell r="F14884" t="str">
            <v>КАРТОН</v>
          </cell>
        </row>
        <row r="14885">
          <cell r="A14885" t="str">
            <v>82597</v>
          </cell>
          <cell r="B14885" t="str">
            <v>PAPSTAR</v>
          </cell>
          <cell r="C14885" t="str">
            <v xml:space="preserve"> Салфетки 3-х слойные 33х33см 20шт С ДНЁМ РОЖДЕНИЯ</v>
          </cell>
          <cell r="D14885" t="str">
            <v xml:space="preserve"> 20 Napkins, 3-ply 1/4 fold 33 cm x 33 cm "Happy Birthday"</v>
          </cell>
          <cell r="E14885" t="str">
            <v>Австрия</v>
          </cell>
          <cell r="F14885" t="str">
            <v>БУМАГА</v>
          </cell>
        </row>
        <row r="14886">
          <cell r="A14886" t="str">
            <v>82717</v>
          </cell>
          <cell r="B14886" t="str">
            <v>PAPSTAR</v>
          </cell>
          <cell r="C14886" t="str">
            <v xml:space="preserve"> Салфетки 3-х слойные 33х33см 20шт КЛУБНИЧНЫЙ КЕКС</v>
          </cell>
          <cell r="D14886" t="str">
            <v xml:space="preserve"> 20 Napkins, 3-ply 1/4 fold 33 cm x 33 cm "Strawberry Cupcake"</v>
          </cell>
          <cell r="E14886" t="str">
            <v>Австрия</v>
          </cell>
          <cell r="F14886" t="str">
            <v>БУМАГА</v>
          </cell>
        </row>
        <row r="14887">
          <cell r="A14887" t="str">
            <v>82721</v>
          </cell>
          <cell r="B14887" t="str">
            <v>PAPSTAR</v>
          </cell>
          <cell r="C14887" t="str">
            <v xml:space="preserve"> Салфетки 3-х слойные 33х33см 20шт ФЕРМА</v>
          </cell>
          <cell r="D14887" t="str">
            <v xml:space="preserve"> 20 Napkins, 3-ply 1/4 fold 33 cm x 33 cm "Farmhouse"</v>
          </cell>
          <cell r="E14887" t="str">
            <v>Австрия</v>
          </cell>
          <cell r="F14887" t="str">
            <v>БУМАГА</v>
          </cell>
        </row>
        <row r="14888">
          <cell r="A14888" t="str">
            <v>84177</v>
          </cell>
          <cell r="B14888" t="str">
            <v>PAPSTAR</v>
          </cell>
          <cell r="C14888" t="str">
            <v xml:space="preserve"> Скатерть бумажная КЛОУН 120х180см в рулоне</v>
          </cell>
          <cell r="D14888" t="str">
            <v xml:space="preserve"> Tablecloth, paper 120 cm x 180 cm "Clown" varnished</v>
          </cell>
          <cell r="E14888" t="str">
            <v>Австрия</v>
          </cell>
          <cell r="F14888" t="str">
            <v>БУМАГА</v>
          </cell>
        </row>
        <row r="14889">
          <cell r="A14889" t="str">
            <v>84188</v>
          </cell>
          <cell r="B14889" t="str">
            <v>PAPSTAR</v>
          </cell>
          <cell r="C14889" t="str">
            <v xml:space="preserve"> Скатерть бумажная РОЯЛ оливковая 120х180см</v>
          </cell>
          <cell r="D14889" t="str">
            <v xml:space="preserve"> Tablecloth, Tissue "ROYAL Collection" 120 cm x 180 cm olive green</v>
          </cell>
          <cell r="E14889" t="str">
            <v>Австрия</v>
          </cell>
          <cell r="F14889" t="str">
            <v>БУМАГА</v>
          </cell>
        </row>
        <row r="14890">
          <cell r="A14890" t="str">
            <v>84215</v>
          </cell>
          <cell r="B14890" t="str">
            <v>PAPSTAR</v>
          </cell>
          <cell r="E14890" t="str">
            <v>Германия</v>
          </cell>
          <cell r="F14890" t="str">
            <v>КАРТОН</v>
          </cell>
        </row>
        <row r="14891">
          <cell r="A14891" t="str">
            <v>84218</v>
          </cell>
          <cell r="B14891" t="str">
            <v>PAPSTAR</v>
          </cell>
          <cell r="E14891" t="str">
            <v>Австрия</v>
          </cell>
          <cell r="F14891" t="str">
            <v>КАРТОН</v>
          </cell>
        </row>
        <row r="14892">
          <cell r="A14892" t="str">
            <v>84219</v>
          </cell>
          <cell r="B14892" t="str">
            <v>PAPSTAR</v>
          </cell>
          <cell r="C14892" t="str">
            <v xml:space="preserve"> Скатерть бумажная ПОЕЗД ДИНОЗАВРОВ 120х180см в рулоне</v>
          </cell>
          <cell r="D14892" t="str">
            <v xml:space="preserve"> Tablecloth, paper "Dinosaur Train" 120 cm x 180 cm varnished</v>
          </cell>
          <cell r="E14892" t="str">
            <v>Австрия</v>
          </cell>
          <cell r="F14892" t="str">
            <v>БУМАГА</v>
          </cell>
        </row>
        <row r="14893">
          <cell r="A14893" t="str">
            <v>84700</v>
          </cell>
          <cell r="B14893" t="str">
            <v>PAPSTAR</v>
          </cell>
          <cell r="E14893" t="str">
            <v>Австрия</v>
          </cell>
          <cell r="F14893" t="str">
            <v>КАРТОН</v>
          </cell>
        </row>
        <row r="14894">
          <cell r="A14894" t="str">
            <v>84701</v>
          </cell>
          <cell r="B14894" t="str">
            <v>PAPSTAR</v>
          </cell>
          <cell r="E14894" t="str">
            <v>Германия</v>
          </cell>
          <cell r="F14894" t="str">
            <v>КАРТОН</v>
          </cell>
        </row>
        <row r="14895">
          <cell r="A14895" t="str">
            <v>84702</v>
          </cell>
          <cell r="B14895" t="str">
            <v>PAPSTAR</v>
          </cell>
          <cell r="C14895" t="str">
            <v xml:space="preserve"> Салфетки 3-х слойные 33х33см 20шт ВЕЧЕРИНКА</v>
          </cell>
          <cell r="D14895" t="str">
            <v xml:space="preserve"> 20 Napkins, 3-ply 1/4 fold 33 cm x 33 cm "Party Mix"</v>
          </cell>
          <cell r="E14895" t="str">
            <v>Австрия</v>
          </cell>
          <cell r="F14895" t="str">
            <v>БУМАГА</v>
          </cell>
        </row>
        <row r="14896">
          <cell r="A14896" t="str">
            <v>84703</v>
          </cell>
          <cell r="B14896" t="str">
            <v>PAPSTAR</v>
          </cell>
          <cell r="C14896" t="str">
            <v xml:space="preserve"> Скатерть бумажная ВЕЧЕРИНКА 120х180см в рулоне</v>
          </cell>
          <cell r="D14896" t="str">
            <v xml:space="preserve"> Tablecloth, paper 120 cm x 180 cm "Party Mix" varnished</v>
          </cell>
          <cell r="E14896" t="str">
            <v>Австрия</v>
          </cell>
          <cell r="F14896" t="str">
            <v>БУМАГА</v>
          </cell>
        </row>
        <row r="14897">
          <cell r="A14897" t="str">
            <v>84708</v>
          </cell>
          <cell r="B14897" t="str">
            <v>PAPSTAR</v>
          </cell>
          <cell r="E14897" t="str">
            <v>Австрия</v>
          </cell>
          <cell r="F14897" t="str">
            <v>КАРТОН</v>
          </cell>
        </row>
        <row r="14898">
          <cell r="A14898" t="str">
            <v>84709</v>
          </cell>
          <cell r="B14898" t="str">
            <v>PAPSTAR</v>
          </cell>
          <cell r="E14898" t="str">
            <v>Германия</v>
          </cell>
          <cell r="F14898" t="str">
            <v>КАРТОН</v>
          </cell>
        </row>
        <row r="14899">
          <cell r="A14899" t="str">
            <v>84710</v>
          </cell>
          <cell r="B14899" t="str">
            <v>PAPSTAR</v>
          </cell>
          <cell r="C14899" t="str">
            <v xml:space="preserve"> Салфетки 3-х слойные 33х33см 20шт МЕЧТА ПРИНЦЕССЫ</v>
          </cell>
          <cell r="D14899" t="str">
            <v xml:space="preserve"> 20 Napkins, 3-ply 1/4 fold 33 cm x 33 cm "Princess Dream"</v>
          </cell>
          <cell r="E14899" t="str">
            <v>Австрия</v>
          </cell>
          <cell r="F14899" t="str">
            <v>БУМАГА</v>
          </cell>
        </row>
        <row r="14900">
          <cell r="A14900" t="str">
            <v>84711</v>
          </cell>
          <cell r="B14900" t="str">
            <v>PAPSTAR</v>
          </cell>
          <cell r="C14900" t="str">
            <v xml:space="preserve"> Скатерть бумажная МЕЧТА ПРИНЦЕССЫ 120х180см в рулоне</v>
          </cell>
          <cell r="D14900" t="str">
            <v xml:space="preserve"> Tablecloth, paper 120 cm x 180 cm "Princess Dream" varnished</v>
          </cell>
          <cell r="E14900" t="str">
            <v>Австрия</v>
          </cell>
          <cell r="F14900" t="str">
            <v>БУМАГА</v>
          </cell>
        </row>
        <row r="14901">
          <cell r="A14901" t="str">
            <v>84712</v>
          </cell>
          <cell r="B14901" t="str">
            <v>PAPSTAR</v>
          </cell>
          <cell r="E14901" t="str">
            <v>Австрия</v>
          </cell>
          <cell r="F14901" t="str">
            <v>КАРТОН</v>
          </cell>
        </row>
        <row r="14902">
          <cell r="A14902" t="str">
            <v>12196-1</v>
          </cell>
          <cell r="B14902" t="str">
            <v>PAPSTAR</v>
          </cell>
          <cell r="C14902" t="str">
            <v xml:space="preserve"> Фужеры для шампанского ИНВИТЭЙШН 100мл 10шт пластиковые</v>
          </cell>
          <cell r="E14902" t="str">
            <v>Германия</v>
          </cell>
          <cell r="F14902" t="str">
            <v>ПОЛИСТИРОЛ</v>
          </cell>
        </row>
        <row r="14903">
          <cell r="A14903" t="str">
            <v>12197-1</v>
          </cell>
          <cell r="B14903" t="str">
            <v>PAPSTAR</v>
          </cell>
          <cell r="C14903" t="str">
            <v xml:space="preserve"> Фужеры для вина ИНВИТЭЙШН 200мл 10шт пластиковые</v>
          </cell>
          <cell r="E14903" t="str">
            <v>Германия</v>
          </cell>
          <cell r="F14903" t="str">
            <v>ПОЛИСТИРОЛ</v>
          </cell>
        </row>
        <row r="14904">
          <cell r="A14904" t="str">
            <v>PT401033</v>
          </cell>
          <cell r="B14904" t="str">
            <v>PATERRA</v>
          </cell>
          <cell r="C14904" t="str">
            <v xml:space="preserve"> Набор свечей для торта С ДНЕМ РОЖДЕНИЯ блистер</v>
          </cell>
          <cell r="E14904" t="str">
            <v>Китай</v>
          </cell>
          <cell r="F14904" t="str">
            <v>ПАРАФИН</v>
          </cell>
        </row>
        <row r="14905">
          <cell r="A14905" t="str">
            <v>PT402421</v>
          </cell>
          <cell r="B14905" t="str">
            <v>PATERRA</v>
          </cell>
          <cell r="C14905" t="str">
            <v xml:space="preserve"> Пятновыводитель-карандаш нового поколения 20г</v>
          </cell>
          <cell r="E14905" t="str">
            <v>Китай</v>
          </cell>
          <cell r="F14905" t="str">
            <v>СУСПЕНЗИЯ</v>
          </cell>
        </row>
        <row r="14906">
          <cell r="A14906" t="str">
            <v>PT402475</v>
          </cell>
          <cell r="B14906" t="str">
            <v>PATERRA</v>
          </cell>
          <cell r="C14906" t="str">
            <v xml:space="preserve"> Таблетки для чайника удаляющие накипь 4x20г</v>
          </cell>
          <cell r="E14906" t="str">
            <v>Китай</v>
          </cell>
          <cell r="F14906" t="str">
            <v>СУСПЕНЗИЯ</v>
          </cell>
        </row>
        <row r="14907">
          <cell r="A14907" t="str">
            <v>PT406021</v>
          </cell>
          <cell r="B14907" t="str">
            <v>PATERRA</v>
          </cell>
          <cell r="C14907" t="str">
            <v xml:space="preserve"> Губка меламиновая EXTRA ЭФФЕКТ 52х110мм</v>
          </cell>
          <cell r="E14907" t="str">
            <v>Китай</v>
          </cell>
          <cell r="F14907" t="str">
            <v>МЕЛАМИН</v>
          </cell>
        </row>
        <row r="14908">
          <cell r="A14908" t="str">
            <v>PT409032</v>
          </cell>
          <cell r="B14908" t="str">
            <v>PATERRA</v>
          </cell>
          <cell r="C14908" t="str">
            <v xml:space="preserve"> Антискользящий коврик ГЕККОН в автом для телефонов и ключей</v>
          </cell>
          <cell r="E14908" t="str">
            <v>Китай</v>
          </cell>
          <cell r="F14908" t="str">
            <v>СИЛИКОН</v>
          </cell>
        </row>
        <row r="14909">
          <cell r="A14909" t="str">
            <v>P0033</v>
          </cell>
          <cell r="B14909" t="str">
            <v>PEDRINI</v>
          </cell>
          <cell r="C14909" t="str">
            <v xml:space="preserve"> Штопор PEDRINI New LILLO (PN033)</v>
          </cell>
          <cell r="D14909" t="str">
            <v xml:space="preserve"> CORKSCREW W/CAP LIFTER, CHROME PLTD</v>
          </cell>
          <cell r="E14909" t="str">
            <v>Италия</v>
          </cell>
          <cell r="F14909" t="str">
            <v>СТАЛЬ</v>
          </cell>
        </row>
        <row r="14910">
          <cell r="A14910" t="str">
            <v>P0235</v>
          </cell>
          <cell r="B14910" t="str">
            <v>PEDRINI</v>
          </cell>
          <cell r="C14910" t="str">
            <v xml:space="preserve"> Терка 3х сторонняя PEDRINI (PG235)</v>
          </cell>
          <cell r="D14910" t="str">
            <v xml:space="preserve"> PYRAMID GRATER WITH SOFT GRIP, S.S</v>
          </cell>
          <cell r="E14910" t="str">
            <v>Италия</v>
          </cell>
          <cell r="F14910" t="str">
            <v>СТАЛЬ,ПЛАСТИК</v>
          </cell>
        </row>
        <row r="14911">
          <cell r="A14911" t="str">
            <v>P0369</v>
          </cell>
          <cell r="B14911" t="str">
            <v>PEDRINI</v>
          </cell>
          <cell r="C14911" t="str">
            <v xml:space="preserve"> Шумовка PEDRINI LILLO 08 (PO369)</v>
          </cell>
          <cell r="D14911" t="str">
            <v xml:space="preserve"> ONE-PIECE S.S. SKIMMER MIRROR FIN.</v>
          </cell>
          <cell r="E14911" t="str">
            <v>Италия</v>
          </cell>
          <cell r="F14911" t="str">
            <v>СТАЛЬ,ПЛАСТИК</v>
          </cell>
        </row>
        <row r="14912">
          <cell r="A14912" t="str">
            <v>P0406</v>
          </cell>
          <cell r="B14912" t="str">
            <v>PEDRINI</v>
          </cell>
          <cell r="C14912" t="str">
            <v xml:space="preserve"> Штопор PEDRINI LILLO 08 (PO406)</v>
          </cell>
          <cell r="D14912" t="str">
            <v xml:space="preserve"> DOUBLE LEVER CORKSCREW CHROME PLTD</v>
          </cell>
          <cell r="E14912" t="str">
            <v>Италия</v>
          </cell>
          <cell r="F14912" t="str">
            <v>СТАЛЬ</v>
          </cell>
        </row>
        <row r="14913">
          <cell r="A14913" t="str">
            <v>P0602</v>
          </cell>
          <cell r="B14913" t="str">
            <v>PEDRINI</v>
          </cell>
          <cell r="C14913" t="str">
            <v xml:space="preserve"> Шумовка PEDRINI New LILLO (PN602)</v>
          </cell>
          <cell r="D14913" t="str">
            <v xml:space="preserve"> SKIMMER, S.STEEL, ONE PIECE</v>
          </cell>
          <cell r="E14913" t="str">
            <v>Италия</v>
          </cell>
          <cell r="F14913" t="str">
            <v>СТАЛЬ,ПЛАСТИК</v>
          </cell>
        </row>
        <row r="14914">
          <cell r="A14914" t="str">
            <v>P0004-4</v>
          </cell>
          <cell r="B14914" t="str">
            <v>PEDRINI</v>
          </cell>
          <cell r="C14914" t="str">
            <v xml:space="preserve"> Ножницы для птицы PEDRINI</v>
          </cell>
          <cell r="E14914" t="str">
            <v>Италия</v>
          </cell>
          <cell r="F14914" t="str">
            <v>СТАЛЬ,ПЛАСТИК</v>
          </cell>
        </row>
        <row r="14915">
          <cell r="A14915" t="str">
            <v>P0057-822</v>
          </cell>
          <cell r="B14915" t="str">
            <v>PEDRINI</v>
          </cell>
          <cell r="C14915" t="str">
            <v xml:space="preserve"> Открывалка PEDRINI LILLO 08</v>
          </cell>
          <cell r="E14915" t="str">
            <v>Италия</v>
          </cell>
          <cell r="F14915" t="str">
            <v>СТАЛЬ,ПЛАСТИК</v>
          </cell>
        </row>
        <row r="14916">
          <cell r="A14916" t="str">
            <v>P0114-820</v>
          </cell>
          <cell r="B14916" t="str">
            <v>PEDRINI</v>
          </cell>
          <cell r="C14916" t="str">
            <v xml:space="preserve"> Овощечистка универсальная PEDRINI</v>
          </cell>
          <cell r="E14916" t="str">
            <v>Италия</v>
          </cell>
          <cell r="F14916" t="str">
            <v>СТАЛЬ,ПЛАСТИК</v>
          </cell>
        </row>
        <row r="14917">
          <cell r="A14917" t="str">
            <v>P0258-822</v>
          </cell>
          <cell r="B14917" t="str">
            <v>PEDRINI</v>
          </cell>
          <cell r="C14917" t="str">
            <v xml:space="preserve"> Овощечистка с плавающим лезвием PEDRINI LILLO 08</v>
          </cell>
          <cell r="D14917" t="str">
            <v xml:space="preserve"> PEELER PEDRINI LILLO 08</v>
          </cell>
          <cell r="E14917" t="str">
            <v>Италия</v>
          </cell>
          <cell r="F14917" t="str">
            <v>СТАЛЬ,ПЛАСТИК</v>
          </cell>
        </row>
        <row r="14918">
          <cell r="A14918" t="str">
            <v>P0701</v>
          </cell>
          <cell r="B14918" t="str">
            <v>PEDRINI</v>
          </cell>
          <cell r="C14918" t="str">
            <v xml:space="preserve"> Открывалка для банок и бутылок PEDRINI</v>
          </cell>
          <cell r="D14918" t="str">
            <v xml:space="preserve"> CAN OPENER PEDRINI</v>
          </cell>
          <cell r="E14918" t="str">
            <v>Италия</v>
          </cell>
          <cell r="F14918" t="str">
            <v>СТАЛЬ,ПЛАСТИК</v>
          </cell>
        </row>
        <row r="14919">
          <cell r="A14919" t="str">
            <v>P0018</v>
          </cell>
          <cell r="B14919" t="str">
            <v>PEDRINI</v>
          </cell>
          <cell r="C14919" t="str">
            <v xml:space="preserve"> Открывалка PEDRINI (PG018)</v>
          </cell>
          <cell r="D14919" t="str">
            <v xml:space="preserve"> CANOPENER W/CAP LIFTER, BUTTERFLY</v>
          </cell>
          <cell r="E14919" t="str">
            <v>Италия</v>
          </cell>
          <cell r="F14919" t="str">
            <v>СТАЛЬ</v>
          </cell>
        </row>
        <row r="14920">
          <cell r="A14920" t="str">
            <v>P0048</v>
          </cell>
          <cell r="B14920" t="str">
            <v>PEDRINI</v>
          </cell>
          <cell r="C14920" t="str">
            <v xml:space="preserve"> Открывалка PEDRINI LILLO 09 (PG048)</v>
          </cell>
          <cell r="D14920" t="str">
            <v xml:space="preserve"> CAN OPENER W/CAP LIFTER. BUTTERFLY</v>
          </cell>
          <cell r="E14920" t="str">
            <v>Италия</v>
          </cell>
          <cell r="F14920" t="str">
            <v>СТАЛЬ,ПЛАСТИК</v>
          </cell>
        </row>
        <row r="14921">
          <cell r="A14921" t="str">
            <v>P0267</v>
          </cell>
          <cell r="B14921" t="str">
            <v>PEDRINI</v>
          </cell>
          <cell r="C14921" t="str">
            <v xml:space="preserve"> Открывалка PEDRINI New LILLO (PN267)</v>
          </cell>
          <cell r="D14921" t="str">
            <v xml:space="preserve"> CAN OPENER (BFLY)CHROME PLATED</v>
          </cell>
          <cell r="E14921" t="str">
            <v>Италия</v>
          </cell>
          <cell r="F14921" t="str">
            <v>СТАЛЬ,ПЛАСТИК</v>
          </cell>
        </row>
        <row r="14922">
          <cell r="A14922" t="str">
            <v>P0368</v>
          </cell>
          <cell r="B14922" t="str">
            <v>PEDRINI</v>
          </cell>
          <cell r="C14922" t="str">
            <v xml:space="preserve"> Половник PEDRINI LILLO 08 (PO368)</v>
          </cell>
          <cell r="D14922" t="str">
            <v xml:space="preserve"> ONEPIECE S.S. LADLE MIRROR FINISH</v>
          </cell>
          <cell r="E14922" t="str">
            <v>Италия</v>
          </cell>
          <cell r="F14922" t="str">
            <v>СТАЛЬ,ПЛАСТИК</v>
          </cell>
        </row>
        <row r="14923">
          <cell r="A14923" t="str">
            <v>P0601</v>
          </cell>
          <cell r="B14923" t="str">
            <v>PEDRINI</v>
          </cell>
          <cell r="C14923" t="str">
            <v xml:space="preserve"> Половник PEDRINI New LILLO (PN601)</v>
          </cell>
          <cell r="D14923" t="str">
            <v xml:space="preserve"> LADLE, S.STEEL, ONE PIECE</v>
          </cell>
          <cell r="E14923" t="str">
            <v>Италия</v>
          </cell>
          <cell r="F14923" t="str">
            <v>СТАЛЬ,ПЛАСТИК</v>
          </cell>
        </row>
        <row r="14924">
          <cell r="A14924" t="str">
            <v>P0020</v>
          </cell>
          <cell r="B14924" t="str">
            <v>PEDRINI</v>
          </cell>
          <cell r="C14924" t="str">
            <v xml:space="preserve"> Орехоколка PEDRINI LILLO 08 (PO020)</v>
          </cell>
          <cell r="D14924" t="str">
            <v xml:space="preserve"> NUT/LOBSTERCRACKER CHROME PLATED</v>
          </cell>
          <cell r="E14924" t="str">
            <v>Италия</v>
          </cell>
          <cell r="F14924" t="str">
            <v>СТАЛЬ</v>
          </cell>
        </row>
        <row r="14925">
          <cell r="A14925" t="str">
            <v>P0020S420</v>
          </cell>
          <cell r="B14925" t="str">
            <v>PEDRINI</v>
          </cell>
          <cell r="C14925" t="str">
            <v xml:space="preserve"> Орехоколка PEDRINI New LILLO (PN20S)</v>
          </cell>
          <cell r="D14925" t="str">
            <v xml:space="preserve"> NUT/LOBSTER CRACKER, ENAMELLED</v>
          </cell>
          <cell r="E14925" t="str">
            <v>Италия</v>
          </cell>
          <cell r="F14925" t="str">
            <v>СТАЛЬ</v>
          </cell>
        </row>
        <row r="14926">
          <cell r="A14926" t="str">
            <v>P0671</v>
          </cell>
          <cell r="B14926" t="str">
            <v>PEDRINI</v>
          </cell>
          <cell r="C14926" t="str">
            <v xml:space="preserve"> Овощечистка с плавающим лезвием PEDRINI New LILLO (PN671)</v>
          </cell>
          <cell r="D14926" t="str">
            <v xml:space="preserve"> PEELER, S.STEEL,  SWIVELLING BLADE</v>
          </cell>
          <cell r="E14926" t="str">
            <v>Италия</v>
          </cell>
          <cell r="F14926" t="str">
            <v>СТАЛЬ,ПЛАСТИК</v>
          </cell>
        </row>
        <row r="14927">
          <cell r="A14927" t="str">
            <v>P0672</v>
          </cell>
          <cell r="B14927" t="str">
            <v>PEDRINI</v>
          </cell>
          <cell r="C14927" t="str">
            <v xml:space="preserve"> Овощечистка с плавающим лезвием PEDRINI LILLO 08 (PO672)</v>
          </cell>
          <cell r="D14927" t="str">
            <v xml:space="preserve"> POTATO PEELER WITH S.S. BLADE</v>
          </cell>
          <cell r="E14927" t="str">
            <v>Италия</v>
          </cell>
          <cell r="F14927" t="str">
            <v>СТАЛЬ,ПЛАСТИК</v>
          </cell>
        </row>
        <row r="14928">
          <cell r="A14928" t="str">
            <v>ATV423</v>
          </cell>
          <cell r="B14928" t="str">
            <v>ATTRIBUTE GADGET</v>
          </cell>
          <cell r="C14928" t="str">
            <v xml:space="preserve"> Лопатка универсальная сталь VIVA White</v>
          </cell>
          <cell r="D14928" t="str">
            <v xml:space="preserve"> S/S Turner</v>
          </cell>
          <cell r="E14928" t="str">
            <v>Китай</v>
          </cell>
          <cell r="F14928" t="str">
            <v>НЕРЖАВЕЮЩАЯ СТАЛЬ,ПЛАСТИК</v>
          </cell>
        </row>
        <row r="14929">
          <cell r="A14929" t="str">
            <v>ATV424</v>
          </cell>
          <cell r="B14929" t="str">
            <v>ATTRIBUTE GADGET</v>
          </cell>
          <cell r="C14929" t="str">
            <v xml:space="preserve"> Венчик VIVA White</v>
          </cell>
          <cell r="D14929" t="str">
            <v xml:space="preserve"> S/S Egg Whisk</v>
          </cell>
          <cell r="E14929" t="str">
            <v>Китай</v>
          </cell>
          <cell r="F14929" t="str">
            <v>НЕРЖАВЕЮЩАЯ СТАЛЬ,ПЛАСТИК</v>
          </cell>
        </row>
        <row r="14930">
          <cell r="A14930" t="str">
            <v>ATB506</v>
          </cell>
          <cell r="B14930" t="str">
            <v>ATTRIBUTE GADGET</v>
          </cell>
          <cell r="C14930" t="str">
            <v xml:space="preserve"> Лопатка широкая VIVA Bamboo</v>
          </cell>
          <cell r="D14930" t="str">
            <v xml:space="preserve"> Bamboo spatula</v>
          </cell>
          <cell r="E14930" t="str">
            <v>Китай</v>
          </cell>
          <cell r="F14930" t="str">
            <v>БАМБУК</v>
          </cell>
        </row>
        <row r="14931">
          <cell r="A14931" t="str">
            <v>ATB507</v>
          </cell>
          <cell r="B14931" t="str">
            <v>ATTRIBUTE GADGET</v>
          </cell>
          <cell r="C14931" t="str">
            <v xml:space="preserve"> Лопатка VIVA Bamboo</v>
          </cell>
          <cell r="D14931" t="str">
            <v xml:space="preserve"> Bamboo spatula</v>
          </cell>
          <cell r="E14931" t="str">
            <v>Китай</v>
          </cell>
          <cell r="F14931" t="str">
            <v>БАМБУК</v>
          </cell>
        </row>
        <row r="14932">
          <cell r="A14932" t="str">
            <v>ATV513</v>
          </cell>
          <cell r="B14932" t="str">
            <v>ATTRIBUTE GADGET</v>
          </cell>
          <cell r="C14932" t="str">
            <v xml:space="preserve"> Скалка для теста силиконовая</v>
          </cell>
          <cell r="D14932" t="str">
            <v xml:space="preserve"> Silicone Plastic Rolling Pin Wooden handle</v>
          </cell>
          <cell r="E14932" t="str">
            <v>Китай</v>
          </cell>
          <cell r="F14932" t="str">
            <v>СИЛИКОН,ДЕРЕВО,ПЛАСТИК</v>
          </cell>
        </row>
        <row r="14933">
          <cell r="A14933" t="str">
            <v>ATV514</v>
          </cell>
          <cell r="B14933" t="str">
            <v>ATTRIBUTE GADGET</v>
          </cell>
          <cell r="C14933" t="str">
            <v xml:space="preserve"> Сито-дуршлаг VIVA</v>
          </cell>
          <cell r="D14933" t="str">
            <v xml:space="preserve"> Sand Blasting Treillis Strainer 20cm Plastic hand</v>
          </cell>
          <cell r="E14933" t="str">
            <v>Китай</v>
          </cell>
          <cell r="F14933" t="str">
            <v>НЕРЖАВЕЮЩАЯ СТАЛЬ,ПЛАСТИК</v>
          </cell>
        </row>
        <row r="14934">
          <cell r="A14934" t="str">
            <v>ATV317</v>
          </cell>
          <cell r="B14934" t="str">
            <v>ATTRIBUTE GADGET</v>
          </cell>
          <cell r="C14934" t="str">
            <v xml:space="preserve"> Шумовка пластик VIVA Chocolate</v>
          </cell>
          <cell r="D14934" t="str">
            <v xml:space="preserve"> Nylon Skimmer</v>
          </cell>
          <cell r="E14934" t="str">
            <v>Китай</v>
          </cell>
          <cell r="F14934" t="str">
            <v>ПЛАСТИК,НЕЙЛОН</v>
          </cell>
        </row>
        <row r="14935">
          <cell r="A14935" t="str">
            <v>ATV318</v>
          </cell>
          <cell r="B14935" t="str">
            <v>ATTRIBUTE GADGET</v>
          </cell>
          <cell r="C14935" t="str">
            <v xml:space="preserve"> Кисточка пекарская VIVA Chocolate</v>
          </cell>
          <cell r="D14935" t="str">
            <v xml:space="preserve"> Pastry Brush</v>
          </cell>
          <cell r="E14935" t="str">
            <v>Китай</v>
          </cell>
          <cell r="F14935" t="str">
            <v>ПЛАСТИК,НЕЙЛОН</v>
          </cell>
        </row>
        <row r="14936">
          <cell r="A14936" t="str">
            <v>ATV421</v>
          </cell>
          <cell r="B14936" t="str">
            <v>ATTRIBUTE GADGET</v>
          </cell>
          <cell r="C14936" t="str">
            <v xml:space="preserve"> Половник сталь VIVA White</v>
          </cell>
          <cell r="D14936" t="str">
            <v xml:space="preserve"> S/S Ladle</v>
          </cell>
          <cell r="E14936" t="str">
            <v>Китай</v>
          </cell>
          <cell r="F14936" t="str">
            <v>НЕРЖАВЕЮЩАЯ СТАЛЬ,ПЛАСТИК</v>
          </cell>
        </row>
        <row r="14937">
          <cell r="A14937" t="str">
            <v>ATV416</v>
          </cell>
          <cell r="B14937" t="str">
            <v>ATTRIBUTE GADGET</v>
          </cell>
          <cell r="C14937" t="str">
            <v xml:space="preserve"> Пресс для чеснока VIVA белый</v>
          </cell>
          <cell r="D14937" t="str">
            <v xml:space="preserve"> Die-Cast Garlic Press</v>
          </cell>
          <cell r="E14937" t="str">
            <v>Китай</v>
          </cell>
          <cell r="F14937" t="str">
            <v>ЭМАЛИРОВАННАЯ СТАЛЬ</v>
          </cell>
        </row>
        <row r="14938">
          <cell r="A14938" t="str">
            <v>ATV417</v>
          </cell>
          <cell r="B14938" t="str">
            <v>ATTRIBUTE GADGET</v>
          </cell>
          <cell r="C14938" t="str">
            <v xml:space="preserve"> Овощечистка с плавающим лезвием VIVA белая</v>
          </cell>
          <cell r="D14938" t="str">
            <v xml:space="preserve"> Peeler</v>
          </cell>
          <cell r="E14938" t="str">
            <v>Китай</v>
          </cell>
          <cell r="F14938" t="str">
            <v>НЕРЖАВЕЮЩАЯ СТАЛЬ,ПЛАСТИК</v>
          </cell>
        </row>
        <row r="14939">
          <cell r="A14939" t="str">
            <v>ATV219</v>
          </cell>
          <cell r="B14939" t="str">
            <v>ATTRIBUTE GADGET</v>
          </cell>
          <cell r="C14939" t="str">
            <v xml:space="preserve"> Терка 4-х сторонняя VIVA белая</v>
          </cell>
          <cell r="D14939" t="str">
            <v xml:space="preserve"> "8""  4-SIDED GRATER STAINLESS STEEL 18/0, 0.25MM ,ABS HANDLE"</v>
          </cell>
          <cell r="E14939" t="str">
            <v>Китай</v>
          </cell>
          <cell r="F14939" t="str">
            <v>НЕРЖАВЕЮЩАЯ СТАЛЬ,ПЛАСТИК</v>
          </cell>
        </row>
        <row r="14940">
          <cell r="A14940" t="str">
            <v>ATV220</v>
          </cell>
          <cell r="B14940" t="str">
            <v>ATTRIBUTE GADGET</v>
          </cell>
          <cell r="C14940" t="str">
            <v xml:space="preserve"> Терка-мини VIVA белая</v>
          </cell>
          <cell r="D14940" t="str">
            <v xml:space="preserve"> GRATER-mini,ABS,S/S 18/0</v>
          </cell>
          <cell r="E14940" t="str">
            <v>Китай</v>
          </cell>
          <cell r="F14940" t="str">
            <v>НЕРЖАВЕЮЩАЯ СТАЛЬ,ПЛАСТИК</v>
          </cell>
        </row>
        <row r="14941">
          <cell r="A14941" t="str">
            <v>ATV221</v>
          </cell>
          <cell r="B14941" t="str">
            <v>ATTRIBUTE GADGET</v>
          </cell>
          <cell r="C14941" t="str">
            <v xml:space="preserve"> Терка 6-и сторонняя VIVA белая</v>
          </cell>
          <cell r="D14941" t="str">
            <v xml:space="preserve"> 8“ 6-SIDED GRATER,SIX CORNER BOTTOM COVER,STAINLESS STEEL 18/0 0.25MM</v>
          </cell>
          <cell r="E14941" t="str">
            <v>Китай</v>
          </cell>
          <cell r="F14941" t="str">
            <v>НЕРЖАВЕЮЩАЯ СТАЛЬ,ПЛАСТИК</v>
          </cell>
        </row>
        <row r="14942">
          <cell r="A14942" t="str">
            <v>ATV222</v>
          </cell>
          <cell r="B14942" t="str">
            <v>ATTRIBUTE GADGET</v>
          </cell>
          <cell r="C14942" t="str">
            <v xml:space="preserve"> Терка с контейнером VIVA белая</v>
          </cell>
          <cell r="D14942" t="str">
            <v xml:space="preserve"> SLICER SET,STAINLESS STEEL 18/0 0.3MM, PP,ABS</v>
          </cell>
          <cell r="E14942" t="str">
            <v>Китай</v>
          </cell>
          <cell r="F14942" t="str">
            <v>НЕРЖАВЕЮЩАЯ СТАЛЬ,ПЛАСТИК</v>
          </cell>
        </row>
        <row r="14943">
          <cell r="A14943" t="str">
            <v>ATV223</v>
          </cell>
          <cell r="B14943" t="str">
            <v>ATTRIBUTE GADGET</v>
          </cell>
          <cell r="C14943" t="str">
            <v xml:space="preserve"> Ножницы универсальные VIVA белые</v>
          </cell>
          <cell r="D14943" t="str">
            <v xml:space="preserve"> Viva(New) Series Universal Scissors</v>
          </cell>
          <cell r="E14943" t="str">
            <v>Китай</v>
          </cell>
          <cell r="F14943" t="str">
            <v>НЕРЖАВЕЮЩАЯ СТАЛЬ,ПЛАСТИК</v>
          </cell>
        </row>
        <row r="14944">
          <cell r="A14944" t="str">
            <v>ATV230</v>
          </cell>
          <cell r="B14944" t="str">
            <v>ATTRIBUTE GADGET</v>
          </cell>
          <cell r="C14944" t="str">
            <v xml:space="preserve"> Ножницы универсальные VIVA White</v>
          </cell>
          <cell r="D14944" t="str">
            <v xml:space="preserve"> Viva(New) Series Universal Scissors</v>
          </cell>
          <cell r="E14944" t="str">
            <v>Китай</v>
          </cell>
          <cell r="F14944" t="str">
            <v>НЕРЖАВЕЮЩАЯ СТАЛЬ,ПЛАСТИК</v>
          </cell>
        </row>
        <row r="14945">
          <cell r="A14945" t="str">
            <v>ATV715</v>
          </cell>
          <cell r="B14945" t="str">
            <v>ATTRIBUTE GADGET</v>
          </cell>
          <cell r="C14945" t="str">
            <v xml:space="preserve"> Ножницы для птицы VIVA</v>
          </cell>
          <cell r="D14945" t="str">
            <v xml:space="preserve"> Viva(New) Series Poultry Scissors</v>
          </cell>
          <cell r="E14945" t="str">
            <v>Китай</v>
          </cell>
          <cell r="F14945" t="str">
            <v>НЕРЖАВЕЮЩАЯ СТАЛЬ</v>
          </cell>
        </row>
        <row r="14946">
          <cell r="A14946" t="str">
            <v>ATV726</v>
          </cell>
          <cell r="B14946" t="str">
            <v>ATTRIBUTE GADGET</v>
          </cell>
          <cell r="C14946" t="str">
            <v xml:space="preserve"> Ножницы универсальные VIVA Grey</v>
          </cell>
          <cell r="D14946" t="str">
            <v xml:space="preserve"> Viva(New) Series Universal Scissors</v>
          </cell>
          <cell r="E14946" t="str">
            <v>Китай</v>
          </cell>
          <cell r="F14946" t="str">
            <v>НЕРЖАВЕЮЩАЯ СТАЛЬ,ПЛАСТИК</v>
          </cell>
        </row>
        <row r="14947">
          <cell r="A14947" t="str">
            <v>ATV128</v>
          </cell>
          <cell r="B14947" t="str">
            <v>ATTRIBUTE GADGET</v>
          </cell>
          <cell r="C14947" t="str">
            <v xml:space="preserve"> Подарочный набор: штопор+открывалка</v>
          </cell>
          <cell r="D14947" t="str">
            <v xml:space="preserve"> Corkscrew and can opener set</v>
          </cell>
          <cell r="E14947" t="str">
            <v>Китай</v>
          </cell>
          <cell r="F14947" t="str">
            <v>ЦИНКОВЫЙ СПЛАВ,ПЛАСТИК</v>
          </cell>
        </row>
        <row r="14948">
          <cell r="A14948" t="str">
            <v>ATV727</v>
          </cell>
          <cell r="B14948" t="str">
            <v>ATTRIBUTE GADGET</v>
          </cell>
          <cell r="C14948" t="str">
            <v xml:space="preserve"> Терка MAXI VIVA</v>
          </cell>
          <cell r="D14948" t="str">
            <v xml:space="preserve"> 9" 4-SIDED GRATER STAINLESS STEEL 18/0, ABS HANDLE</v>
          </cell>
          <cell r="E14948" t="str">
            <v>Китай</v>
          </cell>
          <cell r="F14948" t="str">
            <v>НЕРЖАВЕЮЩАЯ СТАЛЬ,ПЛАСТИК</v>
          </cell>
        </row>
        <row r="14949">
          <cell r="A14949" t="str">
            <v>ATV809</v>
          </cell>
          <cell r="B14949" t="str">
            <v>ATTRIBUTE GADGET</v>
          </cell>
          <cell r="C14949" t="str">
            <v xml:space="preserve"> Кружка-сито VIVA CREAM</v>
          </cell>
          <cell r="D14949" t="str">
            <v xml:space="preserve"> S/S Measuring Shifter 20 order Net Painted S/S, Plastic Part</v>
          </cell>
          <cell r="E14949" t="str">
            <v>Китай</v>
          </cell>
          <cell r="F14949" t="str">
            <v>НЕРЖАВЕЮЩАЯ СТАЛЬ</v>
          </cell>
        </row>
        <row r="14950">
          <cell r="A14950" t="str">
            <v>ATV810</v>
          </cell>
          <cell r="B14950" t="str">
            <v>ATTRIBUTE GADGET</v>
          </cell>
          <cell r="C14950" t="str">
            <v xml:space="preserve"> Кружка-сито VIVA GREEN</v>
          </cell>
          <cell r="D14950" t="str">
            <v xml:space="preserve"> S/S Measuring Shifter 20 order Net Painted S/S, Plastic Part</v>
          </cell>
          <cell r="E14950" t="str">
            <v>Китай</v>
          </cell>
          <cell r="F14950" t="str">
            <v>НЕРЖАВЕЮЩАЯ СТАЛЬ</v>
          </cell>
        </row>
        <row r="14951">
          <cell r="A14951" t="str">
            <v>ATV524</v>
          </cell>
          <cell r="B14951" t="str">
            <v>ATTRIBUTE GADGET</v>
          </cell>
          <cell r="C14951" t="str">
            <v xml:space="preserve"> Дуршлаг-сито складной VIVA 20см</v>
          </cell>
          <cell r="D14951" t="str">
            <v xml:space="preserve"> Collapsible Silicone Strainer</v>
          </cell>
          <cell r="E14951" t="str">
            <v>Китай</v>
          </cell>
          <cell r="F14951" t="str">
            <v>ПЛАСТИК</v>
          </cell>
        </row>
        <row r="14952">
          <cell r="A14952" t="str">
            <v>ATV807</v>
          </cell>
          <cell r="B14952" t="str">
            <v>ATTRIBUTE GADGET</v>
          </cell>
          <cell r="C14952" t="str">
            <v xml:space="preserve"> Кружка-сито VIVA PINK</v>
          </cell>
          <cell r="D14952" t="str">
            <v xml:space="preserve"> S/S Measuring Shifter 20 order Net Painted S/S, Plastic Part</v>
          </cell>
          <cell r="E14952" t="str">
            <v>Китай</v>
          </cell>
          <cell r="F14952" t="str">
            <v>НЕРЖАВЕЮЩАЯ СТАЛЬ</v>
          </cell>
        </row>
        <row r="14953">
          <cell r="A14953" t="str">
            <v>ATV923</v>
          </cell>
          <cell r="B14953" t="str">
            <v>ATTRIBUTE GADGET</v>
          </cell>
          <cell r="C14953" t="str">
            <v xml:space="preserve"> Овощечистка с вертикальным лезвием VIVA Grey</v>
          </cell>
          <cell r="D14953" t="str">
            <v xml:space="preserve"> Arch Peeler W/ Sand Blasting Blade W/ Handle</v>
          </cell>
          <cell r="E14953" t="str">
            <v>Китай</v>
          </cell>
          <cell r="F14953" t="str">
            <v>НЕРЖАВЕЮЩАЯ СТАЛЬ,ПЛАСТИК</v>
          </cell>
        </row>
        <row r="14954">
          <cell r="A14954" t="str">
            <v>ATV438</v>
          </cell>
          <cell r="B14954" t="str">
            <v>ATTRIBUTE GADGET</v>
          </cell>
          <cell r="C14954" t="str">
            <v xml:space="preserve"> Овощечистка с вертикальным лезвием VIVA White</v>
          </cell>
          <cell r="D14954" t="str">
            <v xml:space="preserve"> Arch Peeler W/ Sand Blasting Blade W/ Handle</v>
          </cell>
          <cell r="E14954" t="str">
            <v>Китай</v>
          </cell>
          <cell r="F14954" t="str">
            <v>НЕРЖАВЕЮЩАЯ СТАЛЬ,ПЛАСТИК</v>
          </cell>
        </row>
        <row r="14955">
          <cell r="A14955" t="str">
            <v>ATV520</v>
          </cell>
          <cell r="B14955" t="str">
            <v>ATTRIBUTE GADGET</v>
          </cell>
          <cell r="C14955" t="str">
            <v xml:space="preserve"> Лопатка силиконовая VIVA Chocolate</v>
          </cell>
          <cell r="D14955" t="str">
            <v xml:space="preserve"> Spatula Silicone W/Plastic Handle Silicone + Plastic</v>
          </cell>
          <cell r="E14955" t="str">
            <v>Китай</v>
          </cell>
          <cell r="F14955" t="str">
            <v>ПЛАСТИК,СИЛИКОН</v>
          </cell>
        </row>
        <row r="14956">
          <cell r="A14956" t="str">
            <v>ATV521</v>
          </cell>
          <cell r="B14956" t="str">
            <v>ATTRIBUTE GADGET</v>
          </cell>
          <cell r="C14956" t="str">
            <v xml:space="preserve"> Кисточка силиконовая VIVA Chocolate</v>
          </cell>
          <cell r="D14956" t="str">
            <v xml:space="preserve"> Silicone Pastry Brush W/Pla. Hdl. Silicone + Plastic</v>
          </cell>
          <cell r="E14956" t="str">
            <v>Китай</v>
          </cell>
          <cell r="F14956" t="str">
            <v>ПЛАСТИК,СИЛИКОН</v>
          </cell>
        </row>
        <row r="14957">
          <cell r="A14957" t="str">
            <v>ATV522</v>
          </cell>
          <cell r="B14957" t="str">
            <v>ATTRIBUTE GADGET</v>
          </cell>
          <cell r="C14957" t="str">
            <v xml:space="preserve"> Венчик силиконовый VIVA Chocolate</v>
          </cell>
          <cell r="D14957" t="str">
            <v xml:space="preserve"> Silicone Whisk W / Handle SAN + SS ring + Silicone with wire</v>
          </cell>
          <cell r="E14957" t="str">
            <v>Китай</v>
          </cell>
          <cell r="F14957" t="str">
            <v>ПЛАСТИК,СИЛИКОН</v>
          </cell>
        </row>
        <row r="14958">
          <cell r="A14958" t="str">
            <v>ATV516</v>
          </cell>
          <cell r="B14958" t="str">
            <v>ATTRIBUTE GADGET</v>
          </cell>
          <cell r="C14958" t="str">
            <v xml:space="preserve"> Набор форм для вырезания теста FLOWER 3шт</v>
          </cell>
          <cell r="D14958" t="str">
            <v xml:space="preserve"> Flower Shape Cookie Cutter Set Of 3 S/S 7/8.2/9.3cm</v>
          </cell>
          <cell r="E14958" t="str">
            <v>Китай</v>
          </cell>
          <cell r="F14958" t="str">
            <v>НЕРЖАВЕЮЩАЯ СТАЛЬ</v>
          </cell>
        </row>
        <row r="14959">
          <cell r="A14959" t="str">
            <v>ATV517</v>
          </cell>
          <cell r="B14959" t="str">
            <v>ATTRIBUTE GADGET</v>
          </cell>
          <cell r="C14959" t="str">
            <v xml:space="preserve"> Набор форм для вырезания теста ROUND 4шт</v>
          </cell>
          <cell r="D14959" t="str">
            <v xml:space="preserve"> Set Of 4 Cookie Cutter D32mm,D44mm,D50mm,D83mm</v>
          </cell>
          <cell r="E14959" t="str">
            <v>Китай</v>
          </cell>
          <cell r="F14959" t="str">
            <v>НЕРЖАВЕЮЩАЯ СТАЛЬ</v>
          </cell>
        </row>
        <row r="14960">
          <cell r="A14960" t="str">
            <v>ATV518</v>
          </cell>
          <cell r="B14960" t="str">
            <v>ATTRIBUTE GADGET</v>
          </cell>
          <cell r="C14960" t="str">
            <v xml:space="preserve"> Набор форм для вырезания теста MAGIC 6шт</v>
          </cell>
          <cell r="D14960" t="str">
            <v xml:space="preserve"> Set of 5 Pcs Cookie Cutter PP</v>
          </cell>
          <cell r="E14960" t="str">
            <v>Китай</v>
          </cell>
          <cell r="F14960" t="str">
            <v>ПЛАСТИК</v>
          </cell>
        </row>
        <row r="14961">
          <cell r="A14961" t="str">
            <v>ATV519</v>
          </cell>
          <cell r="B14961" t="str">
            <v>ATTRIBUTE GADGET</v>
          </cell>
          <cell r="C14961" t="str">
            <v xml:space="preserve"> Набор форм для вырезания теста COOKIE 4шт</v>
          </cell>
          <cell r="D14961" t="str">
            <v xml:space="preserve"> 4 Plastic Cookie Cutter Plastic</v>
          </cell>
          <cell r="E14961" t="str">
            <v>Китай</v>
          </cell>
          <cell r="F14961" t="str">
            <v>ПЛАСТИК</v>
          </cell>
        </row>
        <row r="14962">
          <cell r="A14962" t="str">
            <v>AFS002</v>
          </cell>
          <cell r="B14962" t="str">
            <v>ATTRIBUTE GADGET</v>
          </cell>
          <cell r="C14962" t="str">
            <v xml:space="preserve"> Прихватка силиконовая</v>
          </cell>
          <cell r="D14962" t="str">
            <v xml:space="preserve"> Silicone Hollowware Handle Holder Silicone</v>
          </cell>
          <cell r="E14962" t="str">
            <v>Китай</v>
          </cell>
          <cell r="F14962" t="str">
            <v>СИЛИКОН</v>
          </cell>
        </row>
        <row r="14963">
          <cell r="A14963" t="str">
            <v>ATB511</v>
          </cell>
          <cell r="B14963" t="str">
            <v>ATTRIBUTE GADGET</v>
          </cell>
          <cell r="C14963" t="str">
            <v xml:space="preserve"> Лопатка VIVA BAMBOO MIX</v>
          </cell>
          <cell r="D14963" t="str">
            <v xml:space="preserve"> Bamboo spatula</v>
          </cell>
          <cell r="E14963" t="str">
            <v>Китай</v>
          </cell>
          <cell r="F14963" t="str">
            <v>БАМБУК</v>
          </cell>
        </row>
        <row r="14964">
          <cell r="A14964" t="str">
            <v>ATV523</v>
          </cell>
          <cell r="B14964" t="str">
            <v>ATTRIBUTE GADGET</v>
          </cell>
          <cell r="C14964" t="str">
            <v xml:space="preserve"> Дуршлаг складной VIVA 24х21см</v>
          </cell>
          <cell r="D14964" t="str">
            <v xml:space="preserve"> Collapsible TPE/PP Colander</v>
          </cell>
          <cell r="E14964" t="str">
            <v>Китай</v>
          </cell>
          <cell r="F14964" t="str">
            <v>ПЛАСТИК</v>
          </cell>
        </row>
        <row r="14965">
          <cell r="A14965" t="str">
            <v>ATV526</v>
          </cell>
          <cell r="B14965" t="str">
            <v>ATTRIBUTE GADGET</v>
          </cell>
          <cell r="C14965" t="str">
            <v xml:space="preserve"> Дуршлаг складной VIVA 21х18см</v>
          </cell>
          <cell r="D14965" t="str">
            <v xml:space="preserve"> Collapsible TPE Strainer</v>
          </cell>
          <cell r="E14965" t="str">
            <v>Китай</v>
          </cell>
          <cell r="F14965" t="str">
            <v>ПЛАСТИК</v>
          </cell>
        </row>
        <row r="14966">
          <cell r="A14966" t="str">
            <v>ATV800</v>
          </cell>
          <cell r="B14966" t="str">
            <v>ATTRIBUTE GADGET</v>
          </cell>
          <cell r="C14966" t="str">
            <v xml:space="preserve"> Половник FUN</v>
          </cell>
          <cell r="D14966" t="str">
            <v xml:space="preserve"> LADLE</v>
          </cell>
          <cell r="E14966" t="str">
            <v>Китай</v>
          </cell>
          <cell r="F14966" t="str">
            <v>ПЛАСТИК,НЕЙЛОН</v>
          </cell>
        </row>
        <row r="14967">
          <cell r="A14967" t="str">
            <v>ATV811</v>
          </cell>
          <cell r="B14967" t="str">
            <v>ATTRIBUTE GADGET</v>
          </cell>
          <cell r="C14967" t="str">
            <v xml:space="preserve"> Шумовка FUN</v>
          </cell>
          <cell r="D14967" t="str">
            <v xml:space="preserve"> SKIMMER</v>
          </cell>
          <cell r="E14967" t="str">
            <v>Китай</v>
          </cell>
          <cell r="F14967" t="str">
            <v>ПЛАСТИК,НЕЙЛОН</v>
          </cell>
        </row>
        <row r="14968">
          <cell r="A14968" t="str">
            <v>ATV812</v>
          </cell>
          <cell r="B14968" t="str">
            <v>ATTRIBUTE GADGET</v>
          </cell>
          <cell r="C14968" t="str">
            <v xml:space="preserve"> Картофелемялка FUN</v>
          </cell>
          <cell r="D14968" t="str">
            <v xml:space="preserve"> POTATO MESHER</v>
          </cell>
          <cell r="E14968" t="str">
            <v>Китай</v>
          </cell>
          <cell r="F14968" t="str">
            <v>ПЛАСТИК,НЕЙЛОН</v>
          </cell>
        </row>
        <row r="14969">
          <cell r="A14969" t="str">
            <v>ATV813</v>
          </cell>
          <cell r="B14969" t="str">
            <v>ATTRIBUTE GADGET</v>
          </cell>
          <cell r="C14969" t="str">
            <v xml:space="preserve"> Лопатка FUN</v>
          </cell>
          <cell r="D14969" t="str">
            <v xml:space="preserve"> TURNER</v>
          </cell>
          <cell r="E14969" t="str">
            <v>Китай</v>
          </cell>
          <cell r="F14969" t="str">
            <v>ПЛАСТИК,НЕЙЛОН</v>
          </cell>
        </row>
        <row r="14970">
          <cell r="A14970" t="str">
            <v>ATV814</v>
          </cell>
          <cell r="B14970" t="str">
            <v>ATTRIBUTE GADGET</v>
          </cell>
          <cell r="C14970" t="str">
            <v xml:space="preserve"> Венчик FUN</v>
          </cell>
          <cell r="D14970" t="str">
            <v xml:space="preserve"> WHISK</v>
          </cell>
          <cell r="E14970" t="str">
            <v>Китай</v>
          </cell>
          <cell r="F14970" t="str">
            <v>ПЛАСТИК,НЕЙЛОН</v>
          </cell>
        </row>
        <row r="14971">
          <cell r="A14971" t="str">
            <v>ATV815</v>
          </cell>
          <cell r="B14971" t="str">
            <v>ATTRIBUTE GADGET</v>
          </cell>
          <cell r="C14971" t="str">
            <v xml:space="preserve"> Шумовка BASIC</v>
          </cell>
          <cell r="D14971" t="str">
            <v xml:space="preserve"> SKIMMER</v>
          </cell>
          <cell r="E14971" t="str">
            <v>Китай</v>
          </cell>
          <cell r="F14971" t="str">
            <v>НЕЙЛОН</v>
          </cell>
        </row>
        <row r="14972">
          <cell r="A14972" t="str">
            <v>ATV816</v>
          </cell>
          <cell r="B14972" t="str">
            <v>ATTRIBUTE GADGET</v>
          </cell>
          <cell r="C14972" t="str">
            <v xml:space="preserve"> Лопатка BASIC</v>
          </cell>
          <cell r="D14972" t="str">
            <v xml:space="preserve"> SLOTTED TURNER</v>
          </cell>
          <cell r="E14972" t="str">
            <v>Китай</v>
          </cell>
          <cell r="F14972" t="str">
            <v>НЕЙЛОН</v>
          </cell>
        </row>
        <row r="14973">
          <cell r="A14973" t="str">
            <v>ATV817</v>
          </cell>
          <cell r="B14973" t="str">
            <v>ATTRIBUTE GADGET</v>
          </cell>
          <cell r="C14973" t="str">
            <v xml:space="preserve"> Половник BASIC</v>
          </cell>
          <cell r="D14973" t="str">
            <v xml:space="preserve"> SOUP LADLE</v>
          </cell>
          <cell r="E14973" t="str">
            <v>Китай</v>
          </cell>
          <cell r="F14973" t="str">
            <v>НЕЙЛОН</v>
          </cell>
        </row>
        <row r="14974">
          <cell r="A14974" t="str">
            <v>ATV818</v>
          </cell>
          <cell r="B14974" t="str">
            <v>ATTRIBUTE GADGET</v>
          </cell>
          <cell r="C14974" t="str">
            <v xml:space="preserve"> Картофелемялка BASIC</v>
          </cell>
          <cell r="D14974" t="str">
            <v xml:space="preserve"> POTATO MESHER</v>
          </cell>
          <cell r="E14974" t="str">
            <v>Китай</v>
          </cell>
          <cell r="F14974" t="str">
            <v>НЕЙЛОН</v>
          </cell>
        </row>
        <row r="14975">
          <cell r="A14975" t="str">
            <v>ATV925</v>
          </cell>
          <cell r="B14975" t="str">
            <v>ATTRIBUTE GADGET</v>
          </cell>
          <cell r="C14975" t="str">
            <v xml:space="preserve"> Набор для коктейлей МОХИТО</v>
          </cell>
          <cell r="D14975" t="str">
            <v xml:space="preserve"> COCKTAIL SET MOJITO</v>
          </cell>
          <cell r="E14975" t="str">
            <v>Китай</v>
          </cell>
          <cell r="F14975" t="str">
            <v>СТЕКЛО,ПЛАСТИК,СИЛИКОН,КАРТОН</v>
          </cell>
        </row>
        <row r="14976">
          <cell r="A14976" t="str">
            <v>ATV924</v>
          </cell>
          <cell r="B14976" t="str">
            <v>ATTRIBUTE GADGET</v>
          </cell>
          <cell r="C14976" t="str">
            <v xml:space="preserve"> Набор для коктейлей ФЕСТИВАЛЬ КОКТЕЙЛЕЙ</v>
          </cell>
          <cell r="D14976" t="str">
            <v xml:space="preserve"> COCKTAIL SET FESTIVAL DE COCKTAILS</v>
          </cell>
          <cell r="E14976" t="str">
            <v>Китай</v>
          </cell>
          <cell r="F14976" t="str">
            <v>МЕТАЛЛ,КАРТОН</v>
          </cell>
        </row>
        <row r="14977">
          <cell r="A14977" t="str">
            <v>ATV926</v>
          </cell>
          <cell r="B14977" t="str">
            <v>ATTRIBUTE GADGET</v>
          </cell>
          <cell r="C14977" t="str">
            <v xml:space="preserve"> Набор для коктейлей КАЙПИРИНЬЯ</v>
          </cell>
          <cell r="D14977" t="str">
            <v xml:space="preserve"> COCKTAIL SET CAIPIRINHA</v>
          </cell>
          <cell r="E14977" t="str">
            <v>Китай</v>
          </cell>
          <cell r="F14977" t="str">
            <v>СТЕКЛО,ПЛАСТИК,СИЛИКОН,КАРТОН</v>
          </cell>
        </row>
        <row r="14978">
          <cell r="A14978" t="str">
            <v>ATV728</v>
          </cell>
          <cell r="B14978" t="str">
            <v>ATTRIBUTE GADGET</v>
          </cell>
          <cell r="C14978" t="str">
            <v xml:space="preserve"> Терка 8-ми сторонняя VIVA Grey-Green</v>
          </cell>
          <cell r="D14978" t="str">
            <v xml:space="preserve"> 10" 8 side grater</v>
          </cell>
          <cell r="E14978" t="str">
            <v>Китай</v>
          </cell>
          <cell r="F14978" t="str">
            <v>НЕРЖАВЕЮЩАЯ СТАЛЬ,ПЛАСТИК</v>
          </cell>
        </row>
        <row r="14979">
          <cell r="A14979" t="str">
            <v>ATV930</v>
          </cell>
          <cell r="B14979" t="str">
            <v>ATTRIBUTE GADGET</v>
          </cell>
          <cell r="C14979" t="str">
            <v xml:space="preserve"> Пресс для чеснока VIVA</v>
          </cell>
          <cell r="D14979" t="str">
            <v xml:space="preserve"> Plastic Garlic Presser</v>
          </cell>
          <cell r="E14979" t="str">
            <v>Китай</v>
          </cell>
          <cell r="F14979" t="str">
            <v>НЕРЖАВЕЮЩАЯ СТАЛЬ,ПЛАСТИК</v>
          </cell>
        </row>
        <row r="14980">
          <cell r="A14980" t="str">
            <v>ATB512</v>
          </cell>
          <cell r="B14980" t="str">
            <v>ATTRIBUTE GADGET</v>
          </cell>
          <cell r="C14980" t="str">
            <v xml:space="preserve"> Молоток для мяса VIVA Bamboo 38х3.5см</v>
          </cell>
          <cell r="D14980" t="str">
            <v xml:space="preserve"> BAMBOO MEAT HAMMER</v>
          </cell>
          <cell r="E14980" t="str">
            <v>Китай</v>
          </cell>
          <cell r="F14980" t="str">
            <v>БАМБУК</v>
          </cell>
        </row>
        <row r="14981">
          <cell r="A14981" t="str">
            <v>AAS001</v>
          </cell>
          <cell r="B14981" t="str">
            <v>ATTRIBUTE GADGET</v>
          </cell>
          <cell r="C14981" t="str">
            <v xml:space="preserve"> Подставка под горячее 15х26см</v>
          </cell>
          <cell r="E14981" t="str">
            <v>Китай</v>
          </cell>
          <cell r="F14981" t="str">
            <v>СИЛИКОН</v>
          </cell>
        </row>
        <row r="14982">
          <cell r="A14982" t="str">
            <v>ALL120</v>
          </cell>
          <cell r="B14982" t="str">
            <v>ATTRIBUTE GL.LID</v>
          </cell>
          <cell r="C14982" t="str">
            <v xml:space="preserve"> Крышка стеклянная низкая с черной ручкой 20см (B20CL)</v>
          </cell>
          <cell r="E14982" t="str">
            <v>Франция</v>
          </cell>
          <cell r="F14982" t="str">
            <v>СТЕКЛО,ТЕРМОПЛАСТИК</v>
          </cell>
        </row>
        <row r="14983">
          <cell r="A14983" t="str">
            <v>ALL122</v>
          </cell>
          <cell r="B14983" t="str">
            <v>ATTRIBUTE GL.LID</v>
          </cell>
          <cell r="C14983" t="str">
            <v xml:space="preserve"> Крышка стеклянная низкая с черной ручкой 22см (B22CL)</v>
          </cell>
          <cell r="E14983" t="str">
            <v>Франция</v>
          </cell>
          <cell r="F14983" t="str">
            <v>СТЕКЛО,ТЕРМОПЛАСТИК</v>
          </cell>
        </row>
        <row r="14984">
          <cell r="A14984" t="str">
            <v>ALL124</v>
          </cell>
          <cell r="B14984" t="str">
            <v>ATTRIBUTE GL.LID</v>
          </cell>
          <cell r="C14984" t="str">
            <v xml:space="preserve"> Крышка стеклянная низкая с черной ручкой 24см (B24CL)</v>
          </cell>
          <cell r="E14984" t="str">
            <v>Франция</v>
          </cell>
          <cell r="F14984" t="str">
            <v>СТЕКЛО,ТЕРМОПЛАСТИК</v>
          </cell>
        </row>
        <row r="14985">
          <cell r="A14985" t="str">
            <v>ALL126</v>
          </cell>
          <cell r="B14985" t="str">
            <v>ATTRIBUTE GL.LID</v>
          </cell>
          <cell r="C14985" t="str">
            <v xml:space="preserve"> Крышка стеклянная низкая с черной ручкой 26см (B26CL)</v>
          </cell>
          <cell r="E14985" t="str">
            <v>Франция</v>
          </cell>
          <cell r="F14985" t="str">
            <v>СТЕКЛО,ТЕРМОПЛАСТИК</v>
          </cell>
        </row>
        <row r="14986">
          <cell r="A14986" t="str">
            <v>ALL424</v>
          </cell>
          <cell r="B14986" t="str">
            <v>ATTRIBUTE GL.LID</v>
          </cell>
          <cell r="C14986" t="str">
            <v xml:space="preserve"> Крышка низкая 24см кноб с пароотводом</v>
          </cell>
          <cell r="D14986" t="str">
            <v xml:space="preserve"> Glass lid 24 cm with steam hole in knob</v>
          </cell>
          <cell r="E14986" t="str">
            <v>Франция</v>
          </cell>
          <cell r="F14986" t="str">
            <v>СТЕКЛО,БАКЕЛИТ,МЕТАЛЛ</v>
          </cell>
        </row>
        <row r="14987">
          <cell r="A14987" t="str">
            <v>ALL426</v>
          </cell>
          <cell r="B14987" t="str">
            <v>ATTRIBUTE GL.LID</v>
          </cell>
          <cell r="C14987" t="str">
            <v xml:space="preserve"> Крышка низкая 26см кноб с пароотводом</v>
          </cell>
          <cell r="D14987" t="str">
            <v xml:space="preserve"> Glass lid 26 cm with steam hole in knob</v>
          </cell>
          <cell r="E14987" t="str">
            <v>Франция</v>
          </cell>
          <cell r="F14987" t="str">
            <v>СТЕКЛО,БАКЕЛИТ,МЕТАЛЛ</v>
          </cell>
        </row>
        <row r="14988">
          <cell r="A14988" t="str">
            <v>ALL428</v>
          </cell>
          <cell r="B14988" t="str">
            <v>ATTRIBUTE GL.LID</v>
          </cell>
          <cell r="C14988" t="str">
            <v xml:space="preserve"> Крышка низкая 28см кноб с пароотводом</v>
          </cell>
          <cell r="D14988" t="str">
            <v xml:space="preserve"> Glass lid 28 cm with steam hole in knob</v>
          </cell>
          <cell r="E14988" t="str">
            <v>Франция</v>
          </cell>
          <cell r="F14988" t="str">
            <v>СТЕКЛО,БАКЕЛИТ,МЕТАЛЛ</v>
          </cell>
        </row>
        <row r="14989">
          <cell r="A14989" t="str">
            <v>ALL420</v>
          </cell>
          <cell r="B14989" t="str">
            <v>ATTRIBUTE GL.LID</v>
          </cell>
          <cell r="C14989" t="str">
            <v xml:space="preserve"> Крышка низкая 20см кноб с пароотводом</v>
          </cell>
          <cell r="D14989" t="str">
            <v xml:space="preserve"> Glass lid 20 cm with steam hole in knob</v>
          </cell>
          <cell r="E14989" t="str">
            <v>Франция</v>
          </cell>
          <cell r="F14989" t="str">
            <v>СТЕКЛО,БАКЕЛИТ,МЕТАЛЛ</v>
          </cell>
        </row>
        <row r="14990">
          <cell r="A14990" t="str">
            <v>ALL422</v>
          </cell>
          <cell r="B14990" t="str">
            <v>ATTRIBUTE GL.LID</v>
          </cell>
          <cell r="C14990" t="str">
            <v xml:space="preserve"> Крышка низкая 22см кноб с пароотводом</v>
          </cell>
          <cell r="D14990" t="str">
            <v xml:space="preserve"> Glass lid 22 cm with steam hole in knob</v>
          </cell>
          <cell r="E14990" t="str">
            <v>Франция</v>
          </cell>
          <cell r="F14990" t="str">
            <v>СТЕКЛО,БАКЕЛИТ,МЕТАЛЛ</v>
          </cell>
        </row>
        <row r="14991">
          <cell r="A14991" t="str">
            <v>ALS822</v>
          </cell>
          <cell r="B14991" t="str">
            <v>ATTRIBUTE GL.LID</v>
          </cell>
          <cell r="C14991" t="str">
            <v xml:space="preserve"> Крышка стеклянная с металлическим ободом и пароотводом 22см + губка</v>
          </cell>
          <cell r="D14991" t="str">
            <v xml:space="preserve"> Glass lid 22 cm + sponge</v>
          </cell>
          <cell r="E14991" t="str">
            <v>Китай</v>
          </cell>
          <cell r="F14991" t="str">
            <v>СТЕКЛО,БАКЕЛИТ,МЕТАЛЛ</v>
          </cell>
        </row>
        <row r="14992">
          <cell r="A14992" t="str">
            <v>ALS824</v>
          </cell>
          <cell r="B14992" t="str">
            <v>ATTRIBUTE GL.LID</v>
          </cell>
          <cell r="C14992" t="str">
            <v xml:space="preserve"> Крышка стеклянная с металлическим ободом и пароотводом 24см + губка</v>
          </cell>
          <cell r="D14992" t="str">
            <v xml:space="preserve"> Glass lid 24 cm + sponge</v>
          </cell>
          <cell r="E14992" t="str">
            <v>Китай</v>
          </cell>
          <cell r="F14992" t="str">
            <v>СТЕКЛО,БАКЕЛИТ,МЕТАЛЛ</v>
          </cell>
        </row>
        <row r="14993">
          <cell r="A14993" t="str">
            <v>ALS826</v>
          </cell>
          <cell r="B14993" t="str">
            <v>ATTRIBUTE GL.LID</v>
          </cell>
          <cell r="C14993" t="str">
            <v xml:space="preserve"> Крышка стеклянная с металлическим ободом и пароотводом 26см + губка</v>
          </cell>
          <cell r="D14993" t="str">
            <v xml:space="preserve"> Glass lid 26 cm + sponge</v>
          </cell>
          <cell r="E14993" t="str">
            <v>Китай</v>
          </cell>
          <cell r="F14993" t="str">
            <v>СТЕКЛО,БАКЕЛИТ,МЕТАЛЛ</v>
          </cell>
        </row>
        <row r="14994">
          <cell r="A14994" t="str">
            <v>ALS828</v>
          </cell>
          <cell r="B14994" t="str">
            <v>ATTRIBUTE GL.LID</v>
          </cell>
          <cell r="C14994" t="str">
            <v xml:space="preserve"> Крышка стеклянная с металлическим ободом и пароотводом 28см + губка</v>
          </cell>
          <cell r="D14994" t="str">
            <v xml:space="preserve"> Glass lid 28 cm + sponge</v>
          </cell>
          <cell r="E14994" t="str">
            <v>Китай</v>
          </cell>
          <cell r="F14994" t="str">
            <v>СТЕКЛО,БАКЕЛИТ,МЕТАЛЛ</v>
          </cell>
        </row>
        <row r="14995">
          <cell r="A14995" t="str">
            <v>ALS820</v>
          </cell>
          <cell r="B14995" t="str">
            <v>ATTRIBUTE GL.LID</v>
          </cell>
          <cell r="C14995" t="str">
            <v xml:space="preserve"> Крышка стеклянная с металлическим ободом и пароотводом 20см + губка</v>
          </cell>
          <cell r="D14995" t="str">
            <v xml:space="preserve"> Glass lid 20 cm + sponge</v>
          </cell>
          <cell r="E14995" t="str">
            <v>Китай</v>
          </cell>
          <cell r="F14995" t="str">
            <v>СТЕКЛО,БАКЕЛИТ,МЕТАЛЛ</v>
          </cell>
        </row>
        <row r="14996">
          <cell r="A14996" t="str">
            <v>ALS228</v>
          </cell>
          <cell r="B14996" t="str">
            <v>ATTRIBUTE GL.LID</v>
          </cell>
          <cell r="C14996" t="str">
            <v xml:space="preserve"> Крышка стеклянная с металлическим ободом и пароотводом 28см</v>
          </cell>
          <cell r="E14996" t="str">
            <v>Китай</v>
          </cell>
          <cell r="F14996" t="str">
            <v>СТЕКЛО,БАКЕЛИТ,МЕТАЛЛ</v>
          </cell>
        </row>
        <row r="14997">
          <cell r="A14997" t="str">
            <v>ALS226</v>
          </cell>
          <cell r="B14997" t="str">
            <v>ATTRIBUTE GL.LID</v>
          </cell>
          <cell r="C14997" t="str">
            <v xml:space="preserve"> Крышка стеклянная с металлическим ободом и пароотводом 26см</v>
          </cell>
          <cell r="E14997" t="str">
            <v>Китай</v>
          </cell>
          <cell r="F14997" t="str">
            <v>СТЕКЛО,БАКЕЛИТ,МЕТАЛЛ</v>
          </cell>
        </row>
        <row r="14998">
          <cell r="A14998" t="str">
            <v>ALS220</v>
          </cell>
          <cell r="B14998" t="str">
            <v>ATTRIBUTE GL.LID</v>
          </cell>
          <cell r="C14998" t="str">
            <v xml:space="preserve"> Крышка стеклянная с металлическим ободом и пароотводом 20см</v>
          </cell>
          <cell r="E14998" t="str">
            <v>Китай</v>
          </cell>
          <cell r="F14998" t="str">
            <v>СТЕКЛО,БАКЕЛИТ,МЕТАЛЛ</v>
          </cell>
        </row>
        <row r="14999">
          <cell r="A14999" t="str">
            <v>ALS222</v>
          </cell>
          <cell r="B14999" t="str">
            <v>ATTRIBUTE GL.LID</v>
          </cell>
          <cell r="C14999" t="str">
            <v xml:space="preserve"> Крышка стеклянная с металлическим ободом и пароотводом 22см</v>
          </cell>
          <cell r="E14999" t="str">
            <v>Китай</v>
          </cell>
          <cell r="F14999" t="str">
            <v>СТЕКЛО,БАКЕЛИТ,МЕТАЛЛ</v>
          </cell>
        </row>
        <row r="15000">
          <cell r="A15000" t="str">
            <v>ALS224</v>
          </cell>
          <cell r="B15000" t="str">
            <v>ATTRIBUTE GL.LID</v>
          </cell>
          <cell r="C15000" t="str">
            <v xml:space="preserve"> Крышка стеклянная с металлическим ободом и пароотводом 24см</v>
          </cell>
          <cell r="E15000" t="str">
            <v>Китай</v>
          </cell>
          <cell r="F15000" t="str">
            <v>СТЕКЛО,БАКЕЛИТ,МЕТАЛЛ</v>
          </cell>
        </row>
        <row r="15001">
          <cell r="A15001" t="str">
            <v>ALM420</v>
          </cell>
          <cell r="B15001" t="str">
            <v>ATTRIBUTE GL.LID</v>
          </cell>
          <cell r="C15001" t="str">
            <v xml:space="preserve"> Крышка СФЕРА 20см</v>
          </cell>
          <cell r="E15001" t="str">
            <v>Франция</v>
          </cell>
          <cell r="F15001" t="str">
            <v>СТЕКЛО,ТЕРМОПЛАСТИК</v>
          </cell>
        </row>
        <row r="15002">
          <cell r="A15002" t="str">
            <v>ALM422</v>
          </cell>
          <cell r="B15002" t="str">
            <v>ATTRIBUTE GL.LID</v>
          </cell>
          <cell r="C15002" t="str">
            <v xml:space="preserve"> Крышка СФЕРА 22см</v>
          </cell>
          <cell r="E15002" t="str">
            <v>Франция</v>
          </cell>
          <cell r="F15002" t="str">
            <v>СТЕКЛО,ТЕРМОПЛАСТИК</v>
          </cell>
        </row>
        <row r="15003">
          <cell r="A15003" t="str">
            <v>ALM424</v>
          </cell>
          <cell r="B15003" t="str">
            <v>ATTRIBUTE GL.LID</v>
          </cell>
          <cell r="C15003" t="str">
            <v xml:space="preserve"> Крышка СФЕРА 24см</v>
          </cell>
          <cell r="E15003" t="str">
            <v>Франция</v>
          </cell>
          <cell r="F15003" t="str">
            <v>СТЕКЛО,ТЕРМОПЛАСТИК</v>
          </cell>
        </row>
        <row r="15004">
          <cell r="A15004" t="str">
            <v>ALL132</v>
          </cell>
          <cell r="B15004" t="str">
            <v>ATTRIBUTE GL.LID</v>
          </cell>
          <cell r="C15004" t="str">
            <v xml:space="preserve"> Крышка стеклянная низкая с черной ручкой 32см</v>
          </cell>
          <cell r="E15004" t="str">
            <v>Франция</v>
          </cell>
          <cell r="F15004" t="str">
            <v>СТЕКЛО,ТЕРМОПЛАСТИК</v>
          </cell>
        </row>
        <row r="15005">
          <cell r="A15005" t="str">
            <v>ALH322</v>
          </cell>
          <cell r="B15005" t="str">
            <v>ATTRIBUTE GL.LID</v>
          </cell>
          <cell r="C15005" t="str">
            <v xml:space="preserve"> Крышка стеклянная высокая с серебристой ручкой 22см (ATR22/2)</v>
          </cell>
          <cell r="E15005" t="str">
            <v>Франция</v>
          </cell>
          <cell r="F15005" t="str">
            <v>ЖАРОПРОЧНОЕ СТЕКЛО,ТЕРМОПЛАСТИ</v>
          </cell>
        </row>
        <row r="15006">
          <cell r="A15006" t="str">
            <v>ALH324</v>
          </cell>
          <cell r="B15006" t="str">
            <v>ATTRIBUTE GL.LID</v>
          </cell>
          <cell r="C15006" t="str">
            <v xml:space="preserve"> Крышка стеклянная высокая с серебристой ручкой 24см (ATR24/2)</v>
          </cell>
          <cell r="E15006" t="str">
            <v>Франция</v>
          </cell>
          <cell r="F15006" t="str">
            <v>ЖАРОПРОЧНОЕ СТЕКЛО,ТЕРМОПЛАСТИ</v>
          </cell>
        </row>
        <row r="15007">
          <cell r="A15007" t="str">
            <v>ALH220</v>
          </cell>
          <cell r="B15007" t="str">
            <v>ATTRIBUTE GL.LID</v>
          </cell>
          <cell r="C15007" t="str">
            <v xml:space="preserve"> Крышка стеклянная высокая с синей ручкой 20см (ATR20/1)</v>
          </cell>
          <cell r="E15007" t="str">
            <v>Франция</v>
          </cell>
          <cell r="F15007" t="str">
            <v>ЖАРОПРОЧНОЕ СТЕКЛО,ТЕРМОПЛАСТИ</v>
          </cell>
        </row>
        <row r="15008">
          <cell r="A15008" t="str">
            <v>ALH222</v>
          </cell>
          <cell r="B15008" t="str">
            <v>ATTRIBUTE GL.LID</v>
          </cell>
          <cell r="C15008" t="str">
            <v xml:space="preserve"> Крышка стеклянная высокая с синей ручкой 22см (ATR22/1)</v>
          </cell>
          <cell r="E15008" t="str">
            <v>Франция</v>
          </cell>
          <cell r="F15008" t="str">
            <v>ЖАРОПРОЧНОЕ СТЕКЛО,ТЕРМОПЛАСТИ</v>
          </cell>
        </row>
        <row r="15009">
          <cell r="A15009" t="str">
            <v>ALH224</v>
          </cell>
          <cell r="B15009" t="str">
            <v>ATTRIBUTE GL.LID</v>
          </cell>
          <cell r="C15009" t="str">
            <v xml:space="preserve"> Крышка стеклянная высокая с синей ручкой 24см (ATR24/1)</v>
          </cell>
          <cell r="E15009" t="str">
            <v>Франция</v>
          </cell>
          <cell r="F15009" t="str">
            <v>ЖАРОПРОЧНОЕ СТЕКЛО,ТЕРМОПЛАСТИ</v>
          </cell>
        </row>
        <row r="15010">
          <cell r="A15010" t="str">
            <v>ALH320</v>
          </cell>
          <cell r="B15010" t="str">
            <v>ATTRIBUTE GL.LID</v>
          </cell>
          <cell r="C15010" t="str">
            <v xml:space="preserve"> Крышка стеклянная высокая с серебристой ручкой 20см (ATR20/2)</v>
          </cell>
          <cell r="E15010" t="str">
            <v>Франция</v>
          </cell>
          <cell r="F15010" t="str">
            <v>ЖАРОПРОЧНОЕ СТЕКЛО,ТЕРМОПЛАСТИ</v>
          </cell>
        </row>
        <row r="15011">
          <cell r="A15011" t="str">
            <v>ALS118</v>
          </cell>
          <cell r="B15011" t="str">
            <v>ATTRIBUTE GL.LID</v>
          </cell>
          <cell r="C15011" t="str">
            <v xml:space="preserve"> Крышка стеклянная с металлическим ободом и пароотводом 18см (G180)</v>
          </cell>
          <cell r="D15011" t="str">
            <v xml:space="preserve"> Glass lid with steam hole 18 cm</v>
          </cell>
          <cell r="E15011" t="str">
            <v>Китай</v>
          </cell>
          <cell r="F15011" t="str">
            <v>СТЕКЛО,БАКЕЛИТ,МЕТАЛЛ</v>
          </cell>
        </row>
        <row r="15012">
          <cell r="A15012" t="str">
            <v>ALH326</v>
          </cell>
          <cell r="B15012" t="str">
            <v>ATTRIBUTE GL.LID</v>
          </cell>
          <cell r="C15012" t="str">
            <v xml:space="preserve"> Крышка стеклянная высокая с серебристой ручкой 26см (ATR26/2)</v>
          </cell>
          <cell r="D15012" t="str">
            <v xml:space="preserve"> Glass lid with silver handle 26 cm</v>
          </cell>
          <cell r="E15012" t="str">
            <v>Франция</v>
          </cell>
          <cell r="F15012" t="str">
            <v>СТЕКЛО,ПЛАСТИК</v>
          </cell>
        </row>
        <row r="15013">
          <cell r="A15013" t="str">
            <v>ALH328</v>
          </cell>
          <cell r="B15013" t="str">
            <v>ATTRIBUTE GL.LID</v>
          </cell>
          <cell r="C15013" t="str">
            <v xml:space="preserve"> Крышка стеклянная высокая с серебристой ручкой 28см (ATR28/2)</v>
          </cell>
          <cell r="D15013" t="str">
            <v xml:space="preserve"> Glass lid 28 cm</v>
          </cell>
          <cell r="E15013" t="str">
            <v>Франция</v>
          </cell>
          <cell r="F15013" t="str">
            <v>СТЕКЛО</v>
          </cell>
        </row>
        <row r="15014">
          <cell r="A15014" t="str">
            <v>ALH228</v>
          </cell>
          <cell r="B15014" t="str">
            <v>ATTRIBUTE GL.LID</v>
          </cell>
          <cell r="C15014" t="str">
            <v xml:space="preserve"> Крышка стеклянная высокая с синей ручкой 28см (ATR28/1)</v>
          </cell>
          <cell r="D15014" t="str">
            <v xml:space="preserve"> Glass lid 28 cm</v>
          </cell>
          <cell r="E15014" t="str">
            <v>Франция</v>
          </cell>
          <cell r="F15014" t="str">
            <v>СТЕКЛО</v>
          </cell>
        </row>
        <row r="15015">
          <cell r="A15015" t="str">
            <v>ALL128</v>
          </cell>
          <cell r="B15015" t="str">
            <v>ATTRIBUTE GL.LID</v>
          </cell>
          <cell r="C15015" t="str">
            <v xml:space="preserve"> Крышка стеклянная низкая с черной ручкой 28см (B28CL)</v>
          </cell>
          <cell r="E15015" t="str">
            <v>Франция</v>
          </cell>
          <cell r="F15015" t="str">
            <v>СТЕКЛО,ТЕРМОПЛАСТИК</v>
          </cell>
        </row>
        <row r="15016">
          <cell r="A15016" t="str">
            <v>ALL222</v>
          </cell>
          <cell r="B15016" t="str">
            <v>ATTRIBUTE GL.LID</v>
          </cell>
          <cell r="C15016" t="str">
            <v xml:space="preserve"> Крышка низкая 22см с синей ручкой (B22CL/1)</v>
          </cell>
          <cell r="E15016" t="str">
            <v>Франция</v>
          </cell>
          <cell r="F15016" t="str">
            <v>СТЕКЛО,ПЛАСТИК</v>
          </cell>
        </row>
        <row r="15017">
          <cell r="A15017" t="str">
            <v>ALL324</v>
          </cell>
          <cell r="B15017" t="str">
            <v>ATTRIBUTE GL.LID</v>
          </cell>
          <cell r="C15017" t="str">
            <v xml:space="preserve"> Крышка стеклянная низкая с ручкой soft touch 24см</v>
          </cell>
          <cell r="E15017" t="str">
            <v>Франция</v>
          </cell>
          <cell r="F15017" t="str">
            <v>СТЕКЛО,БАКЕЛИТ</v>
          </cell>
        </row>
        <row r="15018">
          <cell r="A15018" t="str">
            <v>ALL224</v>
          </cell>
          <cell r="B15018" t="str">
            <v>ATTRIBUTE GL.LID</v>
          </cell>
          <cell r="C15018" t="str">
            <v xml:space="preserve"> Крышка низкая 24см с синей ручкой (B24CL/1)</v>
          </cell>
          <cell r="E15018" t="str">
            <v>Франция</v>
          </cell>
          <cell r="F15018" t="str">
            <v>СТЕКЛО,ПЛАСТИК</v>
          </cell>
        </row>
        <row r="15019">
          <cell r="A15019" t="str">
            <v>ALL226</v>
          </cell>
          <cell r="B15019" t="str">
            <v>ATTRIBUTE GL.LID</v>
          </cell>
          <cell r="C15019" t="str">
            <v xml:space="preserve"> Крышка низкая 26см с синей ручкой (B26CL/1)</v>
          </cell>
          <cell r="E15019" t="str">
            <v>Франция</v>
          </cell>
          <cell r="F15019" t="str">
            <v>СТЕКЛО,ПЛАСТИК</v>
          </cell>
        </row>
        <row r="15020">
          <cell r="A15020" t="str">
            <v>ALL228</v>
          </cell>
          <cell r="B15020" t="str">
            <v>ATTRIBUTE GL.LID</v>
          </cell>
          <cell r="C15020" t="str">
            <v xml:space="preserve"> Крышка низкая 28см с синей ручкой (B28CL/1)</v>
          </cell>
          <cell r="E15020" t="str">
            <v>Франция</v>
          </cell>
          <cell r="F15020" t="str">
            <v>СТЕКЛО,ПЛАСТИК</v>
          </cell>
        </row>
        <row r="15021">
          <cell r="A15021" t="str">
            <v>ALS120</v>
          </cell>
          <cell r="B15021" t="str">
            <v>ATTRIBUTE GL.LID</v>
          </cell>
          <cell r="C15021" t="str">
            <v xml:space="preserve"> Крышка стеклянная с металлическим ободом и пароотводом 20см с черной ручкой</v>
          </cell>
          <cell r="E15021" t="str">
            <v>Китай</v>
          </cell>
          <cell r="F15021" t="str">
            <v>СТЕКЛО,БАКЕЛИТ,МЕТАЛЛ</v>
          </cell>
        </row>
        <row r="15022">
          <cell r="A15022" t="str">
            <v>ALS122</v>
          </cell>
          <cell r="B15022" t="str">
            <v>ATTRIBUTE GL.LID</v>
          </cell>
          <cell r="C15022" t="str">
            <v xml:space="preserve"> Крышка стеклянная с металлическим ободом и пароотводом 22см с черной ручкой</v>
          </cell>
          <cell r="E15022" t="str">
            <v>Китай</v>
          </cell>
          <cell r="F15022" t="str">
            <v>СТЕКЛО,БАКЕЛИТ,МЕТАЛЛ</v>
          </cell>
        </row>
        <row r="15023">
          <cell r="A15023" t="str">
            <v>ALL320</v>
          </cell>
          <cell r="B15023" t="str">
            <v>ATTRIBUTE GL.LID</v>
          </cell>
          <cell r="C15023" t="str">
            <v xml:space="preserve"> Крышка стеклянная низкая с ручкой soft touch 20см</v>
          </cell>
          <cell r="E15023" t="str">
            <v>Франция</v>
          </cell>
          <cell r="F15023" t="str">
            <v>СТЕКЛО,БАКЕЛИТ</v>
          </cell>
        </row>
        <row r="15024">
          <cell r="A15024" t="str">
            <v>ALL322</v>
          </cell>
          <cell r="B15024" t="str">
            <v>ATTRIBUTE GL.LID</v>
          </cell>
          <cell r="C15024" t="str">
            <v xml:space="preserve"> Крышка стеклянная низкая с ручкой soft touch 22см</v>
          </cell>
          <cell r="E15024" t="str">
            <v>Франция</v>
          </cell>
          <cell r="F15024" t="str">
            <v>СТЕКЛО,БАКЕЛИТ</v>
          </cell>
        </row>
        <row r="15025">
          <cell r="A15025" t="str">
            <v>ALS124</v>
          </cell>
          <cell r="B15025" t="str">
            <v>ATTRIBUTE GL.LID</v>
          </cell>
          <cell r="C15025" t="str">
            <v xml:space="preserve"> Крышка стеклянная с металлическим ободом и пароотводом 24см с черной ручкой</v>
          </cell>
          <cell r="E15025" t="str">
            <v>Китай</v>
          </cell>
          <cell r="F15025" t="str">
            <v>СТЕКЛО,БАКЕЛИТ,МЕТАЛЛ</v>
          </cell>
        </row>
        <row r="15026">
          <cell r="A15026" t="str">
            <v>ALS126</v>
          </cell>
          <cell r="B15026" t="str">
            <v>ATTRIBUTE GL.LID</v>
          </cell>
          <cell r="C15026" t="str">
            <v xml:space="preserve"> Крышка стеклянная с металлическим ободом и пароотводом 26см с черной ручкой</v>
          </cell>
          <cell r="E15026" t="str">
            <v>Китай</v>
          </cell>
          <cell r="F15026" t="str">
            <v>СТЕКЛО,БАКЕЛИТ,МЕТАЛЛ</v>
          </cell>
        </row>
        <row r="15027">
          <cell r="A15027" t="str">
            <v>ALS128</v>
          </cell>
          <cell r="B15027" t="str">
            <v>ATTRIBUTE GL.LID</v>
          </cell>
          <cell r="C15027" t="str">
            <v xml:space="preserve"> Крышка стеклянная с металлическим ободом и пароотводом 28см с черной ручкой</v>
          </cell>
          <cell r="E15027" t="str">
            <v>Китай</v>
          </cell>
          <cell r="F15027" t="str">
            <v>СТЕКЛО,БАКЕЛИТ,МЕТАЛЛ</v>
          </cell>
        </row>
        <row r="15028">
          <cell r="A15028" t="str">
            <v>ALL326</v>
          </cell>
          <cell r="B15028" t="str">
            <v>ATTRIBUTE GL.LID</v>
          </cell>
          <cell r="C15028" t="str">
            <v xml:space="preserve"> Крышка стеклянная низкая с ручкой soft touch 26см</v>
          </cell>
          <cell r="E15028" t="str">
            <v>Франция</v>
          </cell>
          <cell r="F15028" t="str">
            <v>СТЕКЛО,БАКЕЛИТ</v>
          </cell>
        </row>
        <row r="15029">
          <cell r="A15029" t="str">
            <v>ALL328</v>
          </cell>
          <cell r="B15029" t="str">
            <v>ATTRIBUTE GL.LID</v>
          </cell>
          <cell r="C15029" t="str">
            <v xml:space="preserve"> Крышка стеклянная низкая с ручкой soft touch 28см</v>
          </cell>
          <cell r="E15029" t="str">
            <v>Франция</v>
          </cell>
          <cell r="F15029" t="str">
            <v>СТЕКЛО,БАКЕЛИТ</v>
          </cell>
        </row>
        <row r="15030">
          <cell r="A15030" t="str">
            <v>ALS0201</v>
          </cell>
          <cell r="B15030" t="str">
            <v>ATTRIBUTE GL.LID</v>
          </cell>
          <cell r="C15030" t="str">
            <v xml:space="preserve"> Крышка стеклянная с металлическим ободом и пароотводом 20см с черной ручкой</v>
          </cell>
          <cell r="E15030" t="str">
            <v>Россия</v>
          </cell>
          <cell r="F15030" t="str">
            <v>СТЕКЛО,БАКЕЛИТ,МЕТАЛЛ</v>
          </cell>
        </row>
        <row r="15031">
          <cell r="A15031" t="str">
            <v>ALS0241</v>
          </cell>
          <cell r="B15031" t="str">
            <v>ATTRIBUTE GL.LID</v>
          </cell>
          <cell r="C15031" t="str">
            <v xml:space="preserve"> Крышка стеклянная с металлическим ободом и пароотводом 24см с черной ручкой</v>
          </cell>
          <cell r="E15031" t="str">
            <v>Россия</v>
          </cell>
          <cell r="F15031" t="str">
            <v>СТЕКЛО,БАКЕЛИТ,МЕТАЛЛ</v>
          </cell>
        </row>
        <row r="15032">
          <cell r="A15032" t="str">
            <v>ALS0261</v>
          </cell>
          <cell r="B15032" t="str">
            <v>ATTRIBUTE GL.LID</v>
          </cell>
          <cell r="C15032" t="str">
            <v xml:space="preserve"> Крышка стеклянная с металлическим ободом и пароотводом 26см с черной ручкой</v>
          </cell>
          <cell r="E15032" t="str">
            <v>Россия</v>
          </cell>
          <cell r="F15032" t="str">
            <v>СТЕКЛО,БАКЕЛИТ,МЕТАЛЛ</v>
          </cell>
        </row>
        <row r="15033">
          <cell r="A15033" t="str">
            <v>ALS0281</v>
          </cell>
          <cell r="B15033" t="str">
            <v>ATTRIBUTE GL.LID</v>
          </cell>
          <cell r="C15033" t="str">
            <v xml:space="preserve"> Крышка стеклянная с металлическим ободом и пароотводом 28см с черной ручкой</v>
          </cell>
          <cell r="E15033" t="str">
            <v>Россия</v>
          </cell>
          <cell r="F15033" t="str">
            <v>СТЕКЛО,БАКЕЛИТ,МЕТАЛЛ</v>
          </cell>
        </row>
        <row r="15034">
          <cell r="A15034" t="str">
            <v>ALS6201</v>
          </cell>
          <cell r="B15034" t="str">
            <v>ATTRIBUTE GL.LID</v>
          </cell>
          <cell r="C15034" t="str">
            <v xml:space="preserve"> Крышка стеклянная AVORIO 20см</v>
          </cell>
          <cell r="D15034" t="str">
            <v xml:space="preserve"> Avorio glass lid 20cm</v>
          </cell>
          <cell r="E15034" t="str">
            <v>Россия</v>
          </cell>
          <cell r="F15034" t="str">
            <v>СТЕКЛО,БАКЕЛИТ,МЕТАЛЛ</v>
          </cell>
        </row>
        <row r="15035">
          <cell r="A15035" t="str">
            <v>ALL0201</v>
          </cell>
          <cell r="B15035" t="str">
            <v>ATTRIBUTE GL.LID</v>
          </cell>
          <cell r="C15035" t="str">
            <v xml:space="preserve"> Крышка стеклянная низкая с черной ручкой 20см (B20CL)</v>
          </cell>
          <cell r="E15035" t="str">
            <v>Россия</v>
          </cell>
          <cell r="F15035" t="str">
            <v>СТЕКЛО,ТЕРМОПЛАСТИК</v>
          </cell>
        </row>
        <row r="15036">
          <cell r="A15036" t="str">
            <v>ALL0241</v>
          </cell>
          <cell r="B15036" t="str">
            <v>ATTRIBUTE GL.LID</v>
          </cell>
          <cell r="C15036" t="str">
            <v xml:space="preserve"> Крышка стеклянная низкая с черной ручкой 24см (B24CL)</v>
          </cell>
          <cell r="E15036" t="str">
            <v>Россия</v>
          </cell>
          <cell r="F15036" t="str">
            <v>СТЕКЛО,ТЕРМОПЛАСТИК</v>
          </cell>
        </row>
        <row r="15037">
          <cell r="A15037" t="str">
            <v>ALL0281</v>
          </cell>
          <cell r="B15037" t="str">
            <v>ATTRIBUTE GL.LID</v>
          </cell>
          <cell r="C15037" t="str">
            <v xml:space="preserve"> Крышка стеклянная низкая с черной ручкой 28см (B28CL)</v>
          </cell>
          <cell r="E15037" t="str">
            <v>Россия</v>
          </cell>
          <cell r="F15037" t="str">
            <v>СТЕКЛО,ТЕРМОПЛАСТИК</v>
          </cell>
        </row>
        <row r="15038">
          <cell r="A15038" t="str">
            <v>ALL0261</v>
          </cell>
          <cell r="B15038" t="str">
            <v>ATTRIBUTE GL.LID</v>
          </cell>
          <cell r="C15038" t="str">
            <v xml:space="preserve"> Крышка стеклянная низкая с черной ручкой 26см (B26CL)</v>
          </cell>
          <cell r="E15038" t="str">
            <v>Россия</v>
          </cell>
          <cell r="F15038" t="str">
            <v>СТЕКЛО,ТЕРМОПЛАСТИК</v>
          </cell>
        </row>
        <row r="15039">
          <cell r="A15039" t="str">
            <v>ALS6241</v>
          </cell>
          <cell r="B15039" t="str">
            <v>ATTRIBUTE GL.LID</v>
          </cell>
          <cell r="C15039" t="str">
            <v xml:space="preserve"> Крышка стеклянная AVORIO 24см</v>
          </cell>
          <cell r="D15039" t="str">
            <v xml:space="preserve"> Avorio glass lid 24cm</v>
          </cell>
          <cell r="E15039" t="str">
            <v>Россия</v>
          </cell>
          <cell r="F15039" t="str">
            <v>СТЕКЛО,БАКЕЛИТ,МЕТАЛЛ</v>
          </cell>
        </row>
        <row r="15040">
          <cell r="A15040" t="str">
            <v>ALS6261</v>
          </cell>
          <cell r="B15040" t="str">
            <v>ATTRIBUTE GL.LID</v>
          </cell>
          <cell r="C15040" t="str">
            <v xml:space="preserve"> Крышка стеклянная AVORIO 26см</v>
          </cell>
          <cell r="D15040" t="str">
            <v xml:space="preserve"> Avorio glass lid 26cm</v>
          </cell>
          <cell r="E15040" t="str">
            <v>Россия</v>
          </cell>
          <cell r="F15040" t="str">
            <v>СТЕКЛО,БАКЕЛИТ,МЕТАЛЛ</v>
          </cell>
        </row>
        <row r="15041">
          <cell r="A15041" t="str">
            <v>ALS6281</v>
          </cell>
          <cell r="B15041" t="str">
            <v>ATTRIBUTE GL.LID</v>
          </cell>
          <cell r="C15041" t="str">
            <v xml:space="preserve"> Крышка стеклянная AVORIO 28см</v>
          </cell>
          <cell r="D15041" t="str">
            <v xml:space="preserve"> Avorio glass lid 28cm</v>
          </cell>
          <cell r="E15041" t="str">
            <v>Россия</v>
          </cell>
          <cell r="F15041" t="str">
            <v>СТЕКЛО,БАКЕЛИТ,МЕТАЛЛ</v>
          </cell>
        </row>
        <row r="15042">
          <cell r="A15042" t="str">
            <v>ALH226</v>
          </cell>
          <cell r="B15042" t="str">
            <v>ATTRIBUTE GL.LID</v>
          </cell>
          <cell r="C15042" t="str">
            <v xml:space="preserve"> Крышка стеклянная высокая с синей ручкой 26см (ATR26/1)</v>
          </cell>
          <cell r="E15042" t="str">
            <v>Франция</v>
          </cell>
          <cell r="F15042" t="str">
            <v>СТЕКЛО,ПЛАСТИК</v>
          </cell>
        </row>
        <row r="15043">
          <cell r="A15043" t="str">
            <v>ALL520</v>
          </cell>
          <cell r="B15043" t="str">
            <v>ATTRIBUTE GL.LID</v>
          </cell>
          <cell r="C15043" t="str">
            <v xml:space="preserve"> Крышка стеклянная низкая CHILI 20см</v>
          </cell>
          <cell r="D15043" t="str">
            <v xml:space="preserve"> Chilli glass lid 20 cm</v>
          </cell>
          <cell r="E15043" t="str">
            <v>Франция</v>
          </cell>
          <cell r="F15043" t="str">
            <v>СТЕКЛО,ТЕРМОПЛАСТИК</v>
          </cell>
        </row>
        <row r="15044">
          <cell r="A15044" t="str">
            <v>ALL524</v>
          </cell>
          <cell r="B15044" t="str">
            <v>ATTRIBUTE GL.LID</v>
          </cell>
          <cell r="C15044" t="str">
            <v xml:space="preserve"> Крышка стеклянная низкая CHILI 24см</v>
          </cell>
          <cell r="D15044" t="str">
            <v xml:space="preserve"> Chilli glass lid 24 cm</v>
          </cell>
          <cell r="E15044" t="str">
            <v>Франция</v>
          </cell>
          <cell r="F15044" t="str">
            <v>СТЕКЛО,ТЕРМОПЛАСТИК</v>
          </cell>
        </row>
        <row r="15045">
          <cell r="A15045" t="str">
            <v>ALL526</v>
          </cell>
          <cell r="B15045" t="str">
            <v>ATTRIBUTE GL.LID</v>
          </cell>
          <cell r="C15045" t="str">
            <v xml:space="preserve"> Крышка стеклянная низкая CHILI 26см</v>
          </cell>
          <cell r="D15045" t="str">
            <v xml:space="preserve"> Chilli glass lid 26 cm</v>
          </cell>
          <cell r="E15045" t="str">
            <v>Франция</v>
          </cell>
          <cell r="F15045" t="str">
            <v>СТЕКЛО,ТЕРМОПЛАСТИК</v>
          </cell>
        </row>
        <row r="15046">
          <cell r="A15046" t="str">
            <v>ALL528</v>
          </cell>
          <cell r="B15046" t="str">
            <v>ATTRIBUTE GL.LID</v>
          </cell>
          <cell r="C15046" t="str">
            <v xml:space="preserve"> Крышка стеклянная низкая CHILI 28см</v>
          </cell>
          <cell r="D15046" t="str">
            <v xml:space="preserve"> Chilli glass lid 28 cm</v>
          </cell>
          <cell r="E15046" t="str">
            <v>Франция</v>
          </cell>
          <cell r="F15046" t="str">
            <v>СТЕКЛО,ТЕРМОПЛАСТИК</v>
          </cell>
        </row>
        <row r="15047">
          <cell r="A15047" t="str">
            <v>ALL332</v>
          </cell>
          <cell r="B15047" t="str">
            <v>ATTRIBUTE GL.LID</v>
          </cell>
          <cell r="C15047" t="str">
            <v xml:space="preserve"> Крышка стеклянная низкая с черной ручкой 32см</v>
          </cell>
          <cell r="E15047" t="str">
            <v>Франция</v>
          </cell>
          <cell r="F15047" t="str">
            <v>СТЕКЛО БОРОСИЛИКАТНОЕ</v>
          </cell>
        </row>
        <row r="15048">
          <cell r="A15048" t="str">
            <v>ALS620</v>
          </cell>
          <cell r="B15048" t="str">
            <v>ATTRIBUTE GL.LID</v>
          </cell>
          <cell r="C15048" t="str">
            <v xml:space="preserve"> Крышка стеклянная AVORIO 20см</v>
          </cell>
          <cell r="D15048" t="str">
            <v xml:space="preserve"> Avorio glass lid 20 cm</v>
          </cell>
          <cell r="E15048" t="str">
            <v>Китай</v>
          </cell>
          <cell r="F15048" t="str">
            <v>СТЕКЛО,БАКЕЛИТ,МЕТАЛЛ</v>
          </cell>
        </row>
        <row r="15049">
          <cell r="A15049" t="str">
            <v>ALS624</v>
          </cell>
          <cell r="B15049" t="str">
            <v>ATTRIBUTE GL.LID</v>
          </cell>
          <cell r="C15049" t="str">
            <v xml:space="preserve"> Крышка стеклянная AVORIO 24см</v>
          </cell>
          <cell r="D15049" t="str">
            <v xml:space="preserve"> Avorio glass lid 24 cm</v>
          </cell>
          <cell r="E15049" t="str">
            <v>Китай</v>
          </cell>
          <cell r="F15049" t="str">
            <v>СТЕКЛО,БАКЕЛИТ,МЕТАЛЛ</v>
          </cell>
        </row>
        <row r="15050">
          <cell r="A15050" t="str">
            <v>ALS626</v>
          </cell>
          <cell r="B15050" t="str">
            <v>ATTRIBUTE GL.LID</v>
          </cell>
          <cell r="C15050" t="str">
            <v xml:space="preserve"> Крышка стеклянная AVORIO 26см</v>
          </cell>
          <cell r="D15050" t="str">
            <v xml:space="preserve"> Avorio glass lid 26 cm</v>
          </cell>
          <cell r="E15050" t="str">
            <v>Китай</v>
          </cell>
          <cell r="F15050" t="str">
            <v>СТЕКЛО,БАКЕЛИТ,МЕТАЛЛ</v>
          </cell>
        </row>
        <row r="15051">
          <cell r="A15051" t="str">
            <v>ALS628</v>
          </cell>
          <cell r="B15051" t="str">
            <v>ATTRIBUTE GL.LID</v>
          </cell>
          <cell r="C15051" t="str">
            <v xml:space="preserve"> Крышка стеклянная AVORIO 28см</v>
          </cell>
          <cell r="D15051" t="str">
            <v xml:space="preserve"> Avorio glass lid 28 cm</v>
          </cell>
          <cell r="E15051" t="str">
            <v>Китай</v>
          </cell>
          <cell r="F15051" t="str">
            <v>СТЕКЛО,БАКЕЛИТ,МЕТАЛЛ</v>
          </cell>
        </row>
        <row r="15052">
          <cell r="A15052" t="str">
            <v>ALH318</v>
          </cell>
          <cell r="B15052" t="str">
            <v>ATTRIBUTE GL.LID</v>
          </cell>
          <cell r="C15052" t="str">
            <v xml:space="preserve"> Крышка стеклянная высокая с серебристой ручкой 18см</v>
          </cell>
          <cell r="E15052" t="str">
            <v>Франция</v>
          </cell>
          <cell r="F15052" t="str">
            <v>СТЕКЛО,БАКЕЛИТ</v>
          </cell>
        </row>
        <row r="15053">
          <cell r="A15053" t="str">
            <v>ALS320</v>
          </cell>
          <cell r="B15053" t="str">
            <v>ATTRIBUTE GL.LID</v>
          </cell>
          <cell r="C15053" t="str">
            <v xml:space="preserve"> Крышка стеклянная SMART 20см</v>
          </cell>
          <cell r="E15053" t="str">
            <v>Китай</v>
          </cell>
          <cell r="F15053" t="str">
            <v>СТЕКЛО,БАКЕЛИТ</v>
          </cell>
        </row>
        <row r="15054">
          <cell r="A15054" t="str">
            <v>ALS324</v>
          </cell>
          <cell r="B15054" t="str">
            <v>ATTRIBUTE GL.LID</v>
          </cell>
          <cell r="C15054" t="str">
            <v xml:space="preserve"> Крышка стеклянная SMART 24см</v>
          </cell>
          <cell r="E15054" t="str">
            <v>Китай</v>
          </cell>
          <cell r="F15054" t="str">
            <v>СТЕКЛО,БАКЕЛИТ</v>
          </cell>
        </row>
        <row r="15055">
          <cell r="A15055" t="str">
            <v>ALS326</v>
          </cell>
          <cell r="B15055" t="str">
            <v>ATTRIBUTE GL.LID</v>
          </cell>
          <cell r="C15055" t="str">
            <v xml:space="preserve"> Крышка стеклянная SMART 26см</v>
          </cell>
          <cell r="E15055" t="str">
            <v>Китай</v>
          </cell>
          <cell r="F15055" t="str">
            <v>СТЕКЛО,БАКЕЛИТ</v>
          </cell>
        </row>
        <row r="15056">
          <cell r="A15056" t="str">
            <v>ALS328</v>
          </cell>
          <cell r="B15056" t="str">
            <v>ATTRIBUTE GL.LID</v>
          </cell>
          <cell r="C15056" t="str">
            <v xml:space="preserve"> Крышка стеклянная SMART 28см</v>
          </cell>
          <cell r="E15056" t="str">
            <v>Китай</v>
          </cell>
          <cell r="F15056" t="str">
            <v>СТЕКЛО,БАКЕЛИТ</v>
          </cell>
        </row>
        <row r="15057">
          <cell r="A15057" t="str">
            <v>ALL020</v>
          </cell>
          <cell r="B15057" t="str">
            <v>ATTRIBUTE GL.LID</v>
          </cell>
          <cell r="C15057" t="str">
            <v xml:space="preserve"> Крышка стеклянная низкая с черной ручкой 20см (B20CL)</v>
          </cell>
          <cell r="E15057" t="str">
            <v>Франция</v>
          </cell>
          <cell r="F15057" t="str">
            <v>СТЕКЛО,ТЕРМОПЛАСТИК</v>
          </cell>
        </row>
        <row r="15058">
          <cell r="A15058" t="str">
            <v>ALL028</v>
          </cell>
          <cell r="B15058" t="str">
            <v>ATTRIBUTE GL.LID</v>
          </cell>
          <cell r="C15058" t="str">
            <v xml:space="preserve"> Крышка стеклянная низкая с черной ручкой 28см (B28CL)</v>
          </cell>
          <cell r="E15058" t="str">
            <v>Франция</v>
          </cell>
          <cell r="F15058" t="str">
            <v>СТЕКЛО,ТЕРМОПЛАСТИК</v>
          </cell>
        </row>
        <row r="15059">
          <cell r="A15059" t="str">
            <v>ALL022</v>
          </cell>
          <cell r="B15059" t="str">
            <v>ATTRIBUTE GL.LID</v>
          </cell>
          <cell r="C15059" t="str">
            <v xml:space="preserve"> Крышка стеклянная низкая с черной ручкой 22см (B22CL)</v>
          </cell>
          <cell r="E15059" t="str">
            <v>Франция</v>
          </cell>
          <cell r="F15059" t="str">
            <v>СТЕКЛО,ТЕРМОПЛАСТИК</v>
          </cell>
        </row>
        <row r="15060">
          <cell r="A15060" t="str">
            <v>ALL024</v>
          </cell>
          <cell r="B15060" t="str">
            <v>ATTRIBUTE GL.LID</v>
          </cell>
          <cell r="C15060" t="str">
            <v xml:space="preserve"> Крышка стеклянная низкая с черной ручкой 24см (B24CL)</v>
          </cell>
          <cell r="E15060" t="str">
            <v>Франция</v>
          </cell>
          <cell r="F15060" t="str">
            <v>СТЕКЛО,ТЕРМОПЛАСТИК</v>
          </cell>
        </row>
        <row r="15061">
          <cell r="A15061" t="str">
            <v>ALL026</v>
          </cell>
          <cell r="B15061" t="str">
            <v>ATTRIBUTE GL.LID</v>
          </cell>
          <cell r="C15061" t="str">
            <v xml:space="preserve"> Крышка стеклянная низкая с черной ручкой 26см (B26CL)</v>
          </cell>
          <cell r="E15061" t="str">
            <v>Франция</v>
          </cell>
          <cell r="F15061" t="str">
            <v>СТЕКЛО,ТЕРМОПЛАСТИК</v>
          </cell>
        </row>
        <row r="15062">
          <cell r="A15062" t="str">
            <v>ALS020</v>
          </cell>
          <cell r="B15062" t="str">
            <v>ATTRIBUTE GL.LID</v>
          </cell>
          <cell r="C15062" t="str">
            <v xml:space="preserve"> Крышка стеклянная с металлическим ободом и пароотводом 20см с черной ручкой</v>
          </cell>
          <cell r="E15062" t="str">
            <v>Китай</v>
          </cell>
          <cell r="F15062" t="str">
            <v>СТЕКЛО,БАКЕЛИТ,МЕТАЛЛ</v>
          </cell>
        </row>
        <row r="15063">
          <cell r="A15063" t="str">
            <v>ALS022</v>
          </cell>
          <cell r="B15063" t="str">
            <v>ATTRIBUTE GL.LID</v>
          </cell>
          <cell r="C15063" t="str">
            <v xml:space="preserve"> Крышка стеклянная с металлическим ободом и пароотводом 22см с черной ручкой</v>
          </cell>
          <cell r="E15063" t="str">
            <v>Китай</v>
          </cell>
          <cell r="F15063" t="str">
            <v>СТЕКЛО,БАКЕЛИТ,МЕТАЛЛ</v>
          </cell>
        </row>
        <row r="15064">
          <cell r="A15064" t="str">
            <v>ALS024</v>
          </cell>
          <cell r="B15064" t="str">
            <v>ATTRIBUTE GL.LID</v>
          </cell>
          <cell r="C15064" t="str">
            <v xml:space="preserve"> Крышка стеклянная с металлическим ободом и пароотводом 24см с черной ручкой</v>
          </cell>
          <cell r="E15064" t="str">
            <v>Китай</v>
          </cell>
          <cell r="F15064" t="str">
            <v>СТЕКЛО,БАКЕЛИТ,МЕТАЛЛ</v>
          </cell>
        </row>
        <row r="15065">
          <cell r="A15065" t="str">
            <v>ALS026</v>
          </cell>
          <cell r="B15065" t="str">
            <v>ATTRIBUTE GL.LID</v>
          </cell>
          <cell r="C15065" t="str">
            <v xml:space="preserve"> Крышка стеклянная с металлическим ободом и пароотводом 26см с черной ручкой</v>
          </cell>
          <cell r="E15065" t="str">
            <v>Китай</v>
          </cell>
          <cell r="F15065" t="str">
            <v>СТЕКЛО,БАКЕЛИТ,МЕТАЛЛ</v>
          </cell>
        </row>
        <row r="15066">
          <cell r="A15066" t="str">
            <v>ALS028</v>
          </cell>
          <cell r="B15066" t="str">
            <v>ATTRIBUTE GL.LID</v>
          </cell>
          <cell r="C15066" t="str">
            <v xml:space="preserve"> Крышка стеклянная с металлическим ободом и пароотводом 28см с черной ручкой</v>
          </cell>
          <cell r="E15066" t="str">
            <v>Китай</v>
          </cell>
          <cell r="F15066" t="str">
            <v>СТЕКЛО,БАКЕЛИТ,МЕТАЛЛ</v>
          </cell>
        </row>
        <row r="15067">
          <cell r="A15067" t="str">
            <v>AHR196</v>
          </cell>
          <cell r="B15067" t="str">
            <v>ATTRIBUTE HANGER</v>
          </cell>
          <cell r="C15067" t="str">
            <v xml:space="preserve"> Набор вешалок прямых 44.5см 6шт цвет: красное дерево</v>
          </cell>
          <cell r="D15067" t="str">
            <v xml:space="preserve"> Wooden hanger set of 6pcs, no bar, straight,with notches, dark brown color</v>
          </cell>
          <cell r="E15067" t="str">
            <v>Китай</v>
          </cell>
          <cell r="F15067" t="str">
            <v>ДЕРЕВО</v>
          </cell>
        </row>
        <row r="15068">
          <cell r="A15068" t="str">
            <v>AHN116</v>
          </cell>
          <cell r="B15068" t="str">
            <v>ATTRIBUTE HANGER</v>
          </cell>
          <cell r="C15068" t="str">
            <v xml:space="preserve"> Набор вешалок прямых 44см с перекладиной 6шт цвет: натуральный</v>
          </cell>
          <cell r="D15068" t="str">
            <v xml:space="preserve"> Wooden hanger set of 6 pcs, with notch, with bar, with tube, straight, natural color</v>
          </cell>
          <cell r="E15068" t="str">
            <v>Китай</v>
          </cell>
          <cell r="F15068" t="str">
            <v>ДЕРЕВО</v>
          </cell>
        </row>
        <row r="15069">
          <cell r="A15069" t="str">
            <v>AHR106</v>
          </cell>
          <cell r="B15069" t="str">
            <v>ATTRIBUTE HANGER</v>
          </cell>
          <cell r="C15069" t="str">
            <v xml:space="preserve"> Набор вешалок изогнутых 40см с перекладиной 6штук цвет: красное дерево</v>
          </cell>
          <cell r="D15069" t="str">
            <v xml:space="preserve"> Wooden hanger Set of 6 pcs,with notch, with bar, with tube,curve style, dark brown color</v>
          </cell>
          <cell r="E15069" t="str">
            <v>Китай</v>
          </cell>
          <cell r="F15069" t="str">
            <v>ДЕРЕВО</v>
          </cell>
        </row>
        <row r="15070">
          <cell r="A15070" t="str">
            <v>AHR116</v>
          </cell>
          <cell r="B15070" t="str">
            <v>ATTRIBUTE HANGER</v>
          </cell>
          <cell r="C15070" t="str">
            <v xml:space="preserve"> Набор вешалок прямых 44см с перекладиной 6шт цвет: красное дерево</v>
          </cell>
          <cell r="D15070" t="str">
            <v xml:space="preserve"> Wooden hanger set of 6 pcs, with notch, with bar, with tube, straight, dark brown color</v>
          </cell>
          <cell r="E15070" t="str">
            <v>Китай</v>
          </cell>
          <cell r="F15070" t="str">
            <v>ДЕРЕВО</v>
          </cell>
        </row>
        <row r="15071">
          <cell r="A15071" t="str">
            <v>AHC864</v>
          </cell>
          <cell r="B15071" t="str">
            <v>ATTRIBUTE HANGER</v>
          </cell>
          <cell r="C15071" t="str">
            <v xml:space="preserve"> Набор детских вешалок 4шт 30см (76000)</v>
          </cell>
          <cell r="D15071" t="str">
            <v xml:space="preserve"> Wooden hanger for kids,with notch,  length 30cm, curve style</v>
          </cell>
          <cell r="E15071" t="str">
            <v>Китай</v>
          </cell>
          <cell r="F15071" t="str">
            <v>ДЕРЕВО</v>
          </cell>
        </row>
        <row r="15072">
          <cell r="A15072" t="str">
            <v>AHC882</v>
          </cell>
          <cell r="B15072" t="str">
            <v>ATTRIBUTE HANGER</v>
          </cell>
          <cell r="C15072" t="str">
            <v xml:space="preserve"> Набор детских вешалок 25см 2шт</v>
          </cell>
          <cell r="D15072" t="str">
            <v xml:space="preserve"> Set of wooden hangers</v>
          </cell>
          <cell r="E15072" t="str">
            <v>Китай</v>
          </cell>
          <cell r="F15072" t="str">
            <v>ДЕРЕВО</v>
          </cell>
        </row>
        <row r="15073">
          <cell r="A15073" t="str">
            <v>AHS121</v>
          </cell>
          <cell r="B15073" t="str">
            <v>ATTRIBUTE HANGER</v>
          </cell>
          <cell r="C15073" t="str">
            <v xml:space="preserve"> Вешалка для костюма 40см с клипсами цвет: оранжевая</v>
          </cell>
          <cell r="D15073" t="str">
            <v xml:space="preserve"> Chrome hanger w/slip &amp; orange</v>
          </cell>
          <cell r="E15073" t="str">
            <v>Китай</v>
          </cell>
          <cell r="F15073" t="str">
            <v>МЕТАЛЛ</v>
          </cell>
        </row>
        <row r="15074">
          <cell r="A15074" t="str">
            <v>AHS131</v>
          </cell>
          <cell r="B15074" t="str">
            <v>ATTRIBUTE HANGER</v>
          </cell>
          <cell r="C15074" t="str">
            <v xml:space="preserve"> Вешалка для костюма 40см с клипсами цвет: синяя</v>
          </cell>
          <cell r="D15074" t="str">
            <v xml:space="preserve"> Chrome hanger w/slip &amp; blue</v>
          </cell>
          <cell r="E15074" t="str">
            <v>Китай</v>
          </cell>
          <cell r="F15074" t="str">
            <v>МЕТАЛЛ</v>
          </cell>
        </row>
        <row r="15075">
          <cell r="A15075" t="str">
            <v>AHS391</v>
          </cell>
          <cell r="B15075" t="str">
            <v>ATTRIBUTE HANGER</v>
          </cell>
          <cell r="C15075" t="str">
            <v xml:space="preserve"> Вешалка для брюк 26см цвет: синяя</v>
          </cell>
          <cell r="D15075" t="str">
            <v xml:space="preserve"> PVC skirt hanger w/blue</v>
          </cell>
          <cell r="E15075" t="str">
            <v>Китай</v>
          </cell>
          <cell r="F15075" t="str">
            <v>МЕТАЛЛ</v>
          </cell>
        </row>
        <row r="15076">
          <cell r="A15076" t="str">
            <v>AHN191</v>
          </cell>
          <cell r="B15076" t="str">
            <v>ATTRIBUTE HANGER</v>
          </cell>
          <cell r="C15076" t="str">
            <v xml:space="preserve"> Вешалка прямая 44см цвет: натуральный</v>
          </cell>
          <cell r="D15076" t="str">
            <v xml:space="preserve"> Wooden hanger, no bar  w/notches, straight style, natural color</v>
          </cell>
          <cell r="E15076" t="str">
            <v>Китай</v>
          </cell>
          <cell r="F15076" t="str">
            <v>ДЕРЕВО</v>
          </cell>
        </row>
        <row r="15077">
          <cell r="A15077" t="str">
            <v>AHS351</v>
          </cell>
          <cell r="B15077" t="str">
            <v>ATTRIBUTE HANGER</v>
          </cell>
          <cell r="C15077" t="str">
            <v xml:space="preserve"> Вешалка для брюк 30см с клипсами цвет: оранжевая</v>
          </cell>
          <cell r="D15077" t="str">
            <v xml:space="preserve"> Chrome pant hanger w/orange</v>
          </cell>
          <cell r="E15077" t="str">
            <v>Китай</v>
          </cell>
          <cell r="F15077" t="str">
            <v>МЕТАЛЛ</v>
          </cell>
        </row>
        <row r="15078">
          <cell r="A15078" t="str">
            <v>AHS361</v>
          </cell>
          <cell r="B15078" t="str">
            <v>ATTRIBUTE HANGER</v>
          </cell>
          <cell r="C15078" t="str">
            <v xml:space="preserve"> Вешалка для брюк 30см с клипсами цвет: синяя</v>
          </cell>
          <cell r="D15078" t="str">
            <v xml:space="preserve"> Chrome pant hanger w/blue</v>
          </cell>
          <cell r="E15078" t="str">
            <v>Китай</v>
          </cell>
          <cell r="F15078" t="str">
            <v>МЕТАЛЛ</v>
          </cell>
        </row>
        <row r="15079">
          <cell r="A15079" t="str">
            <v>AHS381</v>
          </cell>
          <cell r="B15079" t="str">
            <v>ATTRIBUTE HANGER</v>
          </cell>
          <cell r="C15079" t="str">
            <v xml:space="preserve"> Вешалка для брюк 26см цвет: оранжевая</v>
          </cell>
          <cell r="D15079" t="str">
            <v xml:space="preserve"> PVC skirt hanger w/orange</v>
          </cell>
          <cell r="E15079" t="str">
            <v>Китай</v>
          </cell>
          <cell r="F15079" t="str">
            <v>МЕТАЛЛ</v>
          </cell>
        </row>
        <row r="15080">
          <cell r="A15080" t="str">
            <v>AHC892</v>
          </cell>
          <cell r="B15080" t="str">
            <v>ATTRIBUTE HANGER</v>
          </cell>
          <cell r="C15080" t="str">
            <v xml:space="preserve"> Набор детских вешалок 25см с клипсами 2шт</v>
          </cell>
          <cell r="D15080" t="str">
            <v xml:space="preserve"> Wooden hanger set of 2pcs for kids,w/2clips</v>
          </cell>
          <cell r="E15080" t="str">
            <v>Китай</v>
          </cell>
          <cell r="F15080" t="str">
            <v>ДЕРЕВО</v>
          </cell>
        </row>
        <row r="15081">
          <cell r="A15081" t="str">
            <v>AHR311</v>
          </cell>
          <cell r="B15081" t="str">
            <v>ATTRIBUTE HANGER</v>
          </cell>
          <cell r="C15081" t="str">
            <v xml:space="preserve"> Вешалка для брюк 30см с клипсами цвет: красное дерево</v>
          </cell>
          <cell r="D15081" t="str">
            <v xml:space="preserve"> Wooden pant hanger w/2clips,30cm(19cm)x1cmx2.2cm, dark brown color</v>
          </cell>
          <cell r="E15081" t="str">
            <v>Китай</v>
          </cell>
          <cell r="F15081" t="str">
            <v>ДЕРЕВО</v>
          </cell>
        </row>
        <row r="15082">
          <cell r="A15082" t="str">
            <v>AHR831</v>
          </cell>
          <cell r="B15082" t="str">
            <v>ATTRIBUTE HANGER</v>
          </cell>
          <cell r="C15082" t="str">
            <v xml:space="preserve"> Вешалка для ремней 32.5см цвет: красное дерево</v>
          </cell>
          <cell r="D15082" t="str">
            <v xml:space="preserve"> Wooden rack, 10hook, dark brown color</v>
          </cell>
          <cell r="E15082" t="str">
            <v>Китай</v>
          </cell>
          <cell r="F15082" t="str">
            <v>ДЕРЕВО</v>
          </cell>
        </row>
        <row r="15083">
          <cell r="A15083" t="str">
            <v>AHR841</v>
          </cell>
          <cell r="B15083" t="str">
            <v>ATTRIBUTE HANGER</v>
          </cell>
          <cell r="C15083" t="str">
            <v xml:space="preserve"> Вешалка для юбок 37.5см с плечиками цвет: красное дерево</v>
          </cell>
          <cell r="D15083" t="str">
            <v xml:space="preserve"> Skirt hanger w/width regulator, dark brown color</v>
          </cell>
          <cell r="E15083" t="str">
            <v>Китай</v>
          </cell>
          <cell r="F15083" t="str">
            <v>ДЕРЕВО</v>
          </cell>
        </row>
        <row r="15084">
          <cell r="A15084" t="str">
            <v>AHR851</v>
          </cell>
          <cell r="B15084" t="str">
            <v>ATTRIBUTE HANGER</v>
          </cell>
          <cell r="C15084" t="str">
            <v xml:space="preserve"> Вешалка для юбок 38см цвет: красное дерево</v>
          </cell>
          <cell r="D15084" t="str">
            <v xml:space="preserve"> Skirt hanger, darkbrown color</v>
          </cell>
          <cell r="E15084" t="str">
            <v>Китай</v>
          </cell>
          <cell r="F15084" t="str">
            <v>ДЕРЕВО</v>
          </cell>
        </row>
        <row r="15085">
          <cell r="A15085" t="str">
            <v>AHD551</v>
          </cell>
          <cell r="B15085" t="str">
            <v>ATTRIBUTE HANGER</v>
          </cell>
          <cell r="C15085" t="str">
            <v xml:space="preserve"> Вешалка для верхней одежды 45.5см с клипсами</v>
          </cell>
          <cell r="D15085" t="str">
            <v xml:space="preserve"> Coat hanger w/ copper slip</v>
          </cell>
          <cell r="E15085" t="str">
            <v>Китай</v>
          </cell>
          <cell r="F15085" t="str">
            <v>ДЕРЕВО</v>
          </cell>
        </row>
        <row r="15086">
          <cell r="A15086" t="str">
            <v>AHR101</v>
          </cell>
          <cell r="B15086" t="str">
            <v>ATTRIBUTE HANGER</v>
          </cell>
          <cell r="C15086" t="str">
            <v xml:space="preserve"> Вешалка изогнутая 44.5см с перекладиной цвет: красное дерево</v>
          </cell>
          <cell r="D15086" t="str">
            <v xml:space="preserve"> Wooden hanger with notch, with bar, with tube,curve style, dark brown color</v>
          </cell>
          <cell r="E15086" t="str">
            <v>Китай</v>
          </cell>
          <cell r="F15086" t="str">
            <v>ДЕРЕВО</v>
          </cell>
        </row>
        <row r="15087">
          <cell r="A15087" t="str">
            <v>AHR111</v>
          </cell>
          <cell r="B15087" t="str">
            <v>ATTRIBUTE HANGER</v>
          </cell>
          <cell r="C15087" t="str">
            <v xml:space="preserve"> Вешалка прямая 44см с перекладиной цвет: красное дерево</v>
          </cell>
          <cell r="D15087" t="str">
            <v xml:space="preserve"> Wooden hanger with notch, with bar, with tube, straight style, dark brown color</v>
          </cell>
          <cell r="E15087" t="str">
            <v>Китай</v>
          </cell>
          <cell r="F15087" t="str">
            <v>ДЕРЕВО</v>
          </cell>
        </row>
        <row r="15088">
          <cell r="A15088" t="str">
            <v>AHR191</v>
          </cell>
          <cell r="B15088" t="str">
            <v>ATTRIBUTE HANGER</v>
          </cell>
          <cell r="C15088" t="str">
            <v xml:space="preserve"> Вешалка прямая 44см цвет: красное дерево</v>
          </cell>
          <cell r="D15088" t="str">
            <v xml:space="preserve"> Wooden hanger, no bar  w/notches, straight style, dark brown color</v>
          </cell>
          <cell r="E15088" t="str">
            <v>Китай</v>
          </cell>
          <cell r="F15088" t="str">
            <v>ДЕРЕВО</v>
          </cell>
        </row>
        <row r="15089">
          <cell r="A15089" t="str">
            <v>AHR301</v>
          </cell>
          <cell r="B15089" t="str">
            <v>ATTRIBUTE HANGER</v>
          </cell>
          <cell r="C15089" t="str">
            <v xml:space="preserve"> Вешалка для брюк 25см цвет: красное дерево</v>
          </cell>
          <cell r="D15089" t="str">
            <v xml:space="preserve"> Wooden pant hanger w/white felt inside 25X2.2CM,  thickness :1cm dark brown color</v>
          </cell>
          <cell r="E15089" t="str">
            <v>Китай</v>
          </cell>
          <cell r="F15089" t="str">
            <v>ДЕРЕВО</v>
          </cell>
        </row>
        <row r="15090">
          <cell r="A15090" t="str">
            <v>AHD531</v>
          </cell>
          <cell r="B15090" t="str">
            <v>ATTRIBUTE HANGER</v>
          </cell>
          <cell r="C15090" t="str">
            <v xml:space="preserve"> Вешалка для верхней одежды 45см с перекладиной</v>
          </cell>
          <cell r="D15090" t="str">
            <v xml:space="preserve"> Coat hanger w/square bar</v>
          </cell>
          <cell r="E15090" t="str">
            <v>Китай</v>
          </cell>
          <cell r="F15090" t="str">
            <v>ДЕРЕВО</v>
          </cell>
        </row>
        <row r="15091">
          <cell r="A15091" t="str">
            <v>AHD541</v>
          </cell>
          <cell r="B15091" t="str">
            <v>ATTRIBUTE HANGER</v>
          </cell>
          <cell r="C15091" t="str">
            <v xml:space="preserve"> Вешалка для верхней одежды 46.5см с клипсами</v>
          </cell>
          <cell r="D15091" t="str">
            <v xml:space="preserve"> Coat hanger w/ copper slip</v>
          </cell>
          <cell r="E15091" t="str">
            <v>Китай</v>
          </cell>
          <cell r="F15091" t="str">
            <v>ДЕРЕВО</v>
          </cell>
        </row>
        <row r="15092">
          <cell r="A15092" t="str">
            <v>AHM511</v>
          </cell>
          <cell r="B15092" t="str">
            <v>ATTRIBUTE HANGER</v>
          </cell>
          <cell r="C15092" t="str">
            <v xml:space="preserve"> Вешалка с широкими плечами 45см цвет: черный</v>
          </cell>
          <cell r="D15092" t="str">
            <v xml:space="preserve"> Hanger, black colour</v>
          </cell>
          <cell r="E15092" t="str">
            <v>Китай</v>
          </cell>
          <cell r="F15092" t="str">
            <v>ХРОМИРОВАННЫЙ МЕТАЛЛ,ПОРОЛОН</v>
          </cell>
        </row>
        <row r="15093">
          <cell r="A15093" t="str">
            <v>AHM521</v>
          </cell>
          <cell r="B15093" t="str">
            <v>ATTRIBUTE HANGER</v>
          </cell>
          <cell r="C15093" t="str">
            <v xml:space="preserve"> Вешалка с широкими плечами 45см цвет: красный</v>
          </cell>
          <cell r="D15093" t="str">
            <v xml:space="preserve"> Hanger, red colour</v>
          </cell>
          <cell r="E15093" t="str">
            <v>Китай</v>
          </cell>
          <cell r="F15093" t="str">
            <v>ХРОМИРОВАННЫЙ МЕТАЛЛ,ПОРОЛОН</v>
          </cell>
        </row>
        <row r="15094">
          <cell r="A15094" t="str">
            <v>AHM813</v>
          </cell>
          <cell r="B15094" t="str">
            <v>ATTRIBUTE HANGER</v>
          </cell>
          <cell r="C15094" t="str">
            <v xml:space="preserve"> Вешалка 43см с перекладиной цвет: черный</v>
          </cell>
          <cell r="D15094" t="str">
            <v xml:space="preserve"> Hangers w/bar, black colour</v>
          </cell>
          <cell r="E15094" t="str">
            <v>Китай</v>
          </cell>
          <cell r="F15094" t="str">
            <v>ХРОМИРОВАННЫЙ МЕТАЛЛ,ПОРОЛОН</v>
          </cell>
        </row>
        <row r="15095">
          <cell r="A15095" t="str">
            <v>AHM131</v>
          </cell>
          <cell r="B15095" t="str">
            <v>ATTRIBUTE HANGER</v>
          </cell>
          <cell r="C15095" t="str">
            <v xml:space="preserve"> Вешалка для костюма 42см цвет: зеленый</v>
          </cell>
          <cell r="D15095" t="str">
            <v xml:space="preserve"> Hanger, w/clips, green colour</v>
          </cell>
          <cell r="E15095" t="str">
            <v>Китай</v>
          </cell>
          <cell r="F15095" t="str">
            <v>ХРОМИРОВАННЫЙ МЕТАЛЛ,ПОРОЛОН</v>
          </cell>
        </row>
        <row r="15096">
          <cell r="A15096" t="str">
            <v>AHM611</v>
          </cell>
          <cell r="B15096" t="str">
            <v>ATTRIBUTE HANGER</v>
          </cell>
          <cell r="C15096" t="str">
            <v xml:space="preserve"> Вешалка для галстуков 14.5см цвет: черный</v>
          </cell>
          <cell r="D15096" t="str">
            <v xml:space="preserve"> Tie hanger, black colour</v>
          </cell>
          <cell r="E15096" t="str">
            <v>Китай</v>
          </cell>
          <cell r="F15096" t="str">
            <v>ХРОМИРОВАННЫЙ МЕТАЛЛ,ПОРОЛОН</v>
          </cell>
        </row>
        <row r="15097">
          <cell r="A15097" t="str">
            <v>AHM621</v>
          </cell>
          <cell r="B15097" t="str">
            <v>ATTRIBUTE HANGER</v>
          </cell>
          <cell r="C15097" t="str">
            <v xml:space="preserve"> Вешалка для галстуков 14.5см цвет: красный</v>
          </cell>
          <cell r="D15097" t="str">
            <v xml:space="preserve"> Tie hanger, red colour</v>
          </cell>
          <cell r="E15097" t="str">
            <v>Китай</v>
          </cell>
          <cell r="F15097" t="str">
            <v>ХРОМИРОВАННЫЙ МЕТАЛЛ,ПОРОЛОН</v>
          </cell>
        </row>
        <row r="15098">
          <cell r="A15098" t="str">
            <v>AHM631</v>
          </cell>
          <cell r="B15098" t="str">
            <v>ATTRIBUTE HANGER</v>
          </cell>
          <cell r="C15098" t="str">
            <v xml:space="preserve"> Вешалка для галстуков 14.5см цвет: зеленый</v>
          </cell>
          <cell r="D15098" t="str">
            <v xml:space="preserve"> Tie hanger, green colour</v>
          </cell>
          <cell r="E15098" t="str">
            <v>Китай</v>
          </cell>
          <cell r="F15098" t="str">
            <v>ХРОМИРОВАННЫЙ МЕТАЛЛ,ПОРОЛОН</v>
          </cell>
        </row>
        <row r="15099">
          <cell r="A15099" t="str">
            <v>AHM711</v>
          </cell>
          <cell r="B15099" t="str">
            <v>ATTRIBUTE HANGER</v>
          </cell>
          <cell r="C15099" t="str">
            <v xml:space="preserve"> Вешалка для блузок 41см цвет: черный</v>
          </cell>
          <cell r="D15099" t="str">
            <v xml:space="preserve"> Blouse hanger, black colour</v>
          </cell>
          <cell r="E15099" t="str">
            <v>Китай</v>
          </cell>
          <cell r="F15099" t="str">
            <v>ХРОМИРОВАННЫЙ МЕТАЛЛ,ПОРОЛОН</v>
          </cell>
        </row>
        <row r="15100">
          <cell r="A15100" t="str">
            <v>AHM331</v>
          </cell>
          <cell r="B15100" t="str">
            <v>ATTRIBUTE HANGER</v>
          </cell>
          <cell r="C15100" t="str">
            <v xml:space="preserve"> Вешалка брючная 30см цвет: зеленый</v>
          </cell>
          <cell r="D15100" t="str">
            <v xml:space="preserve"> Trousers hanger w/clips, green colour</v>
          </cell>
          <cell r="E15100" t="str">
            <v>Китай</v>
          </cell>
          <cell r="F15100" t="str">
            <v>ХРОМИРОВАННЫЙ МЕТАЛЛ,ПОРОЛОН</v>
          </cell>
        </row>
        <row r="15101">
          <cell r="A15101" t="str">
            <v>AHM721</v>
          </cell>
          <cell r="B15101" t="str">
            <v>ATTRIBUTE HANGER</v>
          </cell>
          <cell r="C15101" t="str">
            <v xml:space="preserve"> Вешалка для блузок 41см цвет: красный</v>
          </cell>
          <cell r="D15101" t="str">
            <v xml:space="preserve"> Blouse hanger, red colour</v>
          </cell>
          <cell r="E15101" t="str">
            <v>Китай</v>
          </cell>
          <cell r="F15101" t="str">
            <v>ХРОМИРОВАННЫЙ МЕТАЛЛ,ПОРОЛОН</v>
          </cell>
        </row>
        <row r="15102">
          <cell r="A15102" t="str">
            <v>AHM731</v>
          </cell>
          <cell r="B15102" t="str">
            <v>ATTRIBUTE HANGER</v>
          </cell>
          <cell r="C15102" t="str">
            <v xml:space="preserve"> Вешалка для блузок 41см цвет: зеленый</v>
          </cell>
          <cell r="D15102" t="str">
            <v xml:space="preserve"> Blouse hanger, green colour</v>
          </cell>
          <cell r="E15102" t="str">
            <v>Китай</v>
          </cell>
          <cell r="F15102" t="str">
            <v>ХРОМИРОВАННЫЙ МЕТАЛЛ,ПОРОЛОН</v>
          </cell>
        </row>
        <row r="15103">
          <cell r="A15103" t="str">
            <v>AHM823</v>
          </cell>
          <cell r="B15103" t="str">
            <v>ATTRIBUTE HANGER</v>
          </cell>
          <cell r="C15103" t="str">
            <v xml:space="preserve"> Вешалка с перекладиной 43см цвет: красный</v>
          </cell>
          <cell r="D15103" t="str">
            <v xml:space="preserve"> Hangers w/bar, red colour</v>
          </cell>
          <cell r="E15103" t="str">
            <v>Китай</v>
          </cell>
          <cell r="F15103" t="str">
            <v>ХРОМИРОВАННЫЙ МЕТАЛЛ,ПОРОЛОН</v>
          </cell>
        </row>
        <row r="15104">
          <cell r="A15104" t="str">
            <v>AHM833</v>
          </cell>
          <cell r="B15104" t="str">
            <v>ATTRIBUTE HANGER</v>
          </cell>
          <cell r="C15104" t="str">
            <v xml:space="preserve"> Вешалка 43см с перекладиной цвет: зеленый</v>
          </cell>
          <cell r="D15104" t="str">
            <v xml:space="preserve"> Hanger w/bar, green colour</v>
          </cell>
          <cell r="E15104" t="str">
            <v>Китай</v>
          </cell>
          <cell r="F15104" t="str">
            <v>ХРОМИРОВАННЫЙ МЕТАЛЛ,ПОРОЛОН</v>
          </cell>
        </row>
        <row r="15105">
          <cell r="A15105" t="str">
            <v>AHN111</v>
          </cell>
          <cell r="B15105" t="str">
            <v>ATTRIBUTE HANGER</v>
          </cell>
          <cell r="C15105" t="str">
            <v xml:space="preserve"> Вешалка прямая 44см с перекладиной цвет: натуральный</v>
          </cell>
          <cell r="D15105" t="str">
            <v xml:space="preserve"> Wooden hanger with notch, with bar, with tube, straight style, natural color</v>
          </cell>
          <cell r="E15105" t="str">
            <v>Китай</v>
          </cell>
          <cell r="F15105" t="str">
            <v>ДЕРЕВО</v>
          </cell>
        </row>
        <row r="15106">
          <cell r="A15106" t="str">
            <v>AHS541</v>
          </cell>
          <cell r="B15106" t="str">
            <v>ATTRIBUTE HANGER</v>
          </cell>
          <cell r="C15106" t="str">
            <v xml:space="preserve"> Вешалка с широкими плечами 40см цвет: оранжевая</v>
          </cell>
          <cell r="D15106" t="str">
            <v xml:space="preserve"> PVC coat hanger w/orange</v>
          </cell>
          <cell r="E15106" t="str">
            <v>Китай</v>
          </cell>
          <cell r="F15106" t="str">
            <v>МЕТАЛЛ</v>
          </cell>
        </row>
        <row r="15107">
          <cell r="A15107" t="str">
            <v>AHS551</v>
          </cell>
          <cell r="B15107" t="str">
            <v>ATTRIBUTE HANGER</v>
          </cell>
          <cell r="C15107" t="str">
            <v xml:space="preserve"> Вешалка с широкими плечами 40см цвет: синяя</v>
          </cell>
          <cell r="D15107" t="str">
            <v xml:space="preserve"> PVC coat hanger w/blue</v>
          </cell>
          <cell r="E15107" t="str">
            <v>Китай</v>
          </cell>
          <cell r="F15107" t="str">
            <v>МЕТАЛЛ</v>
          </cell>
        </row>
        <row r="15108">
          <cell r="A15108" t="str">
            <v>AHS821</v>
          </cell>
          <cell r="B15108" t="str">
            <v>ATTRIBUTE HANGER</v>
          </cell>
          <cell r="C15108" t="str">
            <v xml:space="preserve"> Вешалка для юбок 52см цвет: оранжевая</v>
          </cell>
          <cell r="D15108" t="str">
            <v xml:space="preserve"> Flex pant hanger w/orange</v>
          </cell>
          <cell r="E15108" t="str">
            <v>Китай</v>
          </cell>
          <cell r="F15108" t="str">
            <v>МЕТАЛЛ</v>
          </cell>
        </row>
        <row r="15109">
          <cell r="A15109" t="str">
            <v>AHS831</v>
          </cell>
          <cell r="B15109" t="str">
            <v>ATTRIBUTE HANGER</v>
          </cell>
          <cell r="C15109" t="str">
            <v xml:space="preserve"> Вешалка для юбок 52см цвет: синий</v>
          </cell>
          <cell r="D15109" t="str">
            <v xml:space="preserve"> Flex pant hanger w/blue</v>
          </cell>
          <cell r="E15109" t="str">
            <v>Китай</v>
          </cell>
          <cell r="F15109" t="str">
            <v>МЕТАЛЛ</v>
          </cell>
        </row>
        <row r="15110">
          <cell r="A15110" t="str">
            <v>AHB301</v>
          </cell>
          <cell r="B15110" t="str">
            <v>ATTRIBUTE HANGER</v>
          </cell>
          <cell r="C15110" t="str">
            <v xml:space="preserve"> Вешалка для брюк бамбук</v>
          </cell>
          <cell r="D15110" t="str">
            <v xml:space="preserve"> Pant bamboo hanger</v>
          </cell>
          <cell r="E15110" t="str">
            <v>Китай</v>
          </cell>
          <cell r="F15110" t="str">
            <v>ДЕРЕВО,МЕТАЛЛ</v>
          </cell>
        </row>
        <row r="15111">
          <cell r="A15111" t="str">
            <v>AHB501</v>
          </cell>
          <cell r="B15111" t="str">
            <v>ATTRIBUTE HANGER</v>
          </cell>
          <cell r="C15111" t="str">
            <v xml:space="preserve"> Вешалка для пальто бамбук</v>
          </cell>
          <cell r="D15111" t="str">
            <v xml:space="preserve"> Coat bamboo hanger</v>
          </cell>
          <cell r="E15111" t="str">
            <v>Китай</v>
          </cell>
          <cell r="F15111" t="str">
            <v>ДЕРЕВО,МЕТАЛЛ</v>
          </cell>
        </row>
        <row r="15112">
          <cell r="A15112" t="str">
            <v>AHB511</v>
          </cell>
          <cell r="B15112" t="str">
            <v>ATTRIBUTE HANGER</v>
          </cell>
          <cell r="C15112" t="str">
            <v xml:space="preserve"> Вешалка с широкими плечами бамбук</v>
          </cell>
          <cell r="D15112" t="str">
            <v xml:space="preserve"> Coat bamboo hanger w/PVC bar</v>
          </cell>
          <cell r="E15112" t="str">
            <v>Китай</v>
          </cell>
          <cell r="F15112" t="str">
            <v>ДЕРЕВО,МЕТАЛЛ</v>
          </cell>
        </row>
        <row r="15113">
          <cell r="A15113" t="str">
            <v>AHS801</v>
          </cell>
          <cell r="B15113" t="str">
            <v>ATTRIBUTE HANGER</v>
          </cell>
          <cell r="C15113" t="str">
            <v xml:space="preserve"> Вешалка для галстуков 8см цвет: оранжевая</v>
          </cell>
          <cell r="D15113" t="str">
            <v xml:space="preserve"> PCV scarft hanger w/orange</v>
          </cell>
          <cell r="E15113" t="str">
            <v>Китай</v>
          </cell>
          <cell r="F15113" t="str">
            <v>МЕТАЛЛ</v>
          </cell>
        </row>
        <row r="15114">
          <cell r="A15114" t="str">
            <v>AHS811</v>
          </cell>
          <cell r="B15114" t="str">
            <v>ATTRIBUTE HANGER</v>
          </cell>
          <cell r="C15114" t="str">
            <v xml:space="preserve"> Вешалка для галстуков 8см цвет: синий</v>
          </cell>
          <cell r="D15114" t="str">
            <v xml:space="preserve"> PCV scarft hanger w/blue</v>
          </cell>
          <cell r="E15114" t="str">
            <v>Китай</v>
          </cell>
          <cell r="F15114" t="str">
            <v>МЕТАЛЛ</v>
          </cell>
        </row>
        <row r="15115">
          <cell r="A15115" t="str">
            <v>ABR003</v>
          </cell>
          <cell r="B15115" t="str">
            <v>ATTRIBUTE IR.BOARD</v>
          </cell>
          <cell r="C15115" t="str">
            <v xml:space="preserve"> Гладильная доска РЕФЛЕКС ЭЛЕКТРО 148х45см зеленые розы (208.5/82)</v>
          </cell>
          <cell r="D15115" t="str">
            <v xml:space="preserve"> Ironing board Reflex Electric</v>
          </cell>
          <cell r="E15115" t="str">
            <v>Португалия</v>
          </cell>
          <cell r="F15115" t="str">
            <v>МЕТАЛЛ,ПЛАСТИК,ХЛОПОК,ПОРОЛОН</v>
          </cell>
        </row>
        <row r="15116">
          <cell r="A15116" t="str">
            <v>ABS026</v>
          </cell>
          <cell r="B15116" t="str">
            <v>ATTRIBUTE IR.BOARD</v>
          </cell>
          <cell r="C15116" t="str">
            <v xml:space="preserve"> Гладильная доска СТИЛЬ 130х48см оранжевые полосы (215.4/C3)</v>
          </cell>
          <cell r="D15116" t="str">
            <v xml:space="preserve"> Ironing board STYL</v>
          </cell>
          <cell r="E15116" t="str">
            <v>Португалия</v>
          </cell>
          <cell r="F15116" t="str">
            <v>МЕТАЛЛ,ПЛАСТИК,ХЛОПОК,ПОРОЛОН</v>
          </cell>
        </row>
        <row r="15117">
          <cell r="A15117" t="str">
            <v>ABF015</v>
          </cell>
          <cell r="B15117" t="str">
            <v>ATTRIBUTE IR.BOARD</v>
          </cell>
          <cell r="C15117" t="str">
            <v xml:space="preserve"> Гладильная доска ФРЕШ 124х40см апельсин (204.8/31)</v>
          </cell>
          <cell r="D15117" t="str">
            <v xml:space="preserve"> Ironing board Fresh</v>
          </cell>
          <cell r="E15117" t="str">
            <v>Португалия</v>
          </cell>
          <cell r="F15117" t="str">
            <v>МЕТАЛЛ,ПЛАСТИК,ХЛОПОК,ПОРОЛОН</v>
          </cell>
        </row>
        <row r="15118">
          <cell r="A15118" t="str">
            <v>ABM033</v>
          </cell>
          <cell r="B15118" t="str">
            <v>ATTRIBUTE IR.BOARD</v>
          </cell>
          <cell r="C15118" t="str">
            <v xml:space="preserve"> Гладильная доска МЕТАЛИКА 110х32см овечки (218.1/3)</v>
          </cell>
          <cell r="D15118" t="str">
            <v xml:space="preserve"> Ironing board Metalica</v>
          </cell>
          <cell r="E15118" t="str">
            <v>Португалия</v>
          </cell>
          <cell r="F15118" t="str">
            <v>МЕТАЛЛ,ПЛАСТИК,ХЛОПОК,ПОРОЛОН</v>
          </cell>
        </row>
        <row r="15119">
          <cell r="A15119" t="str">
            <v>ABM034</v>
          </cell>
          <cell r="B15119" t="str">
            <v>ATTRIBUTE IR.BOARD</v>
          </cell>
          <cell r="C15119" t="str">
            <v xml:space="preserve"> Гладильная доска МЕТАЛИКА 110х32см цыпленок (218.1/2)</v>
          </cell>
          <cell r="D15119" t="str">
            <v xml:space="preserve"> Ironing board Metalica</v>
          </cell>
          <cell r="E15119" t="str">
            <v>Португалия</v>
          </cell>
          <cell r="F15119" t="str">
            <v>МЕТАЛЛ,ПЛАСТИК,ХЛОПОК,ПОРОЛОН</v>
          </cell>
        </row>
        <row r="15120">
          <cell r="A15120" t="str">
            <v>ABR012</v>
          </cell>
          <cell r="B15120" t="str">
            <v>ATTRIBUTE IR.BOARD</v>
          </cell>
          <cell r="C15120" t="str">
            <v xml:space="preserve"> Гладильная доска РЕФЛЕКС ЭЛЕКТРО 148х45см желтая (208.5/46)</v>
          </cell>
          <cell r="D15120" t="str">
            <v xml:space="preserve"> Ironing board Reflex Electric</v>
          </cell>
          <cell r="E15120" t="str">
            <v>Португалия</v>
          </cell>
          <cell r="F15120" t="str">
            <v>МЕТАЛЛ,ПЛАСТИК,ХЛОПОК,ПОРОЛОН</v>
          </cell>
        </row>
        <row r="15121">
          <cell r="A15121" t="str">
            <v>ABR013</v>
          </cell>
          <cell r="B15121" t="str">
            <v>ATTRIBUTE IR.BOARD</v>
          </cell>
          <cell r="C15121" t="str">
            <v xml:space="preserve"> Гладильная доска РЕФЛЕКС ЭЛЕКТРО 148х45см синяя (208.5/47)</v>
          </cell>
          <cell r="D15121" t="str">
            <v xml:space="preserve"> Ironing board Reflex Electric</v>
          </cell>
          <cell r="E15121" t="str">
            <v>Португалия</v>
          </cell>
          <cell r="F15121" t="str">
            <v>МЕТАЛЛ,ПЛАСТИК,ХЛОПОК,ПОРОЛОН</v>
          </cell>
        </row>
        <row r="15122">
          <cell r="A15122" t="str">
            <v>ABM032</v>
          </cell>
          <cell r="B15122" t="str">
            <v>ATTRIBUTE IR.BOARD</v>
          </cell>
          <cell r="C15122" t="str">
            <v xml:space="preserve"> Гладильная доска МЕТАЛИКА 110х32см дельфин (218.1/1)</v>
          </cell>
          <cell r="D15122" t="str">
            <v xml:space="preserve"> Ironing board Metalica</v>
          </cell>
          <cell r="E15122" t="str">
            <v>Португалия</v>
          </cell>
          <cell r="F15122" t="str">
            <v>МЕТАЛЛ,ПЛАСТИК,ХЛОПОК,ПОРОЛОН</v>
          </cell>
        </row>
        <row r="15123">
          <cell r="A15123" t="str">
            <v>ABR028</v>
          </cell>
          <cell r="B15123" t="str">
            <v>ATTRIBUTE IR.BOARD</v>
          </cell>
          <cell r="C15123" t="str">
            <v xml:space="preserve"> Гладильная доска РЕФЛЕКС ЭЛЕКТРО 148х45см натуральная (208.5/71)</v>
          </cell>
          <cell r="D15123" t="str">
            <v xml:space="preserve"> Ironing board Reflex Electric</v>
          </cell>
          <cell r="E15123" t="str">
            <v>Португалия</v>
          </cell>
          <cell r="F15123" t="str">
            <v>МЕТАЛЛ,ПЛАСТИК,ХЛОПОК,ПОРОЛОН</v>
          </cell>
        </row>
        <row r="15124">
          <cell r="A15124" t="str">
            <v>ABV004</v>
          </cell>
          <cell r="B15124" t="str">
            <v>ATTRIBUTE IR.BOARD</v>
          </cell>
          <cell r="C15124" t="str">
            <v xml:space="preserve"> Гладильная доска ВЕРСАТИЛ 116х35см круги на желтом (210.7/76)</v>
          </cell>
          <cell r="D15124" t="str">
            <v xml:space="preserve"> Ironing board Simple</v>
          </cell>
          <cell r="E15124" t="str">
            <v>Португалия</v>
          </cell>
          <cell r="F15124" t="str">
            <v>МЕТАЛЛ,ПЛАСТИК,ХЛОПОК,ПОРОЛОН</v>
          </cell>
        </row>
        <row r="15125">
          <cell r="A15125" t="str">
            <v>ABV006</v>
          </cell>
          <cell r="B15125" t="str">
            <v>ATTRIBUTE IR.BOARD</v>
          </cell>
          <cell r="C15125" t="str">
            <v xml:space="preserve"> Гладильная доска ВЕРСАТИЛ 116х35см оранжевая природа (210.7/75)</v>
          </cell>
          <cell r="D15125" t="str">
            <v xml:space="preserve"> Ironing board Simple</v>
          </cell>
          <cell r="E15125" t="str">
            <v>Португалия</v>
          </cell>
          <cell r="F15125" t="str">
            <v>МЕТАЛЛ,ПЛАСТИК,ХЛОПОК,ПОРОЛОН</v>
          </cell>
        </row>
        <row r="15126">
          <cell r="A15126" t="str">
            <v>ABV008</v>
          </cell>
          <cell r="B15126" t="str">
            <v>ATTRIBUTE IR.BOARD</v>
          </cell>
          <cell r="C15126" t="str">
            <v xml:space="preserve"> Гладильная доска ВЕРСАТИЛ 116х35см чистая природа (210.7/74)</v>
          </cell>
          <cell r="D15126" t="str">
            <v xml:space="preserve"> Ironing board Simple</v>
          </cell>
          <cell r="E15126" t="str">
            <v>Португалия</v>
          </cell>
          <cell r="F15126" t="str">
            <v>МЕТАЛЛ,ПЛАСТИК,ХЛОПОК,ПОРОЛОН</v>
          </cell>
        </row>
        <row r="15127">
          <cell r="A15127" t="str">
            <v>ABV000</v>
          </cell>
          <cell r="B15127" t="str">
            <v>ATTRIBUTE IR.BOARD</v>
          </cell>
          <cell r="C15127" t="str">
            <v xml:space="preserve"> Гладильная доска ВЕРСАТИЛ 116х35см + подрукавник в ассортименте</v>
          </cell>
          <cell r="D15127" t="str">
            <v xml:space="preserve"> SIMPLE 116*35 Little balls yellow with sleeve board</v>
          </cell>
          <cell r="E15127" t="str">
            <v>Португалия</v>
          </cell>
          <cell r="F15127" t="str">
            <v>МЕТАЛЛ,ПЛАСТИК,ХЛОПОК,ПОРОЛОН</v>
          </cell>
        </row>
        <row r="15128">
          <cell r="A15128" t="str">
            <v>ABC011</v>
          </cell>
          <cell r="B15128" t="str">
            <v>ATTRIBUTE IR.BOARD</v>
          </cell>
          <cell r="C15128" t="str">
            <v xml:space="preserve"> Гладильная доска СLASSIC TOP ELECTRO бабочки</v>
          </cell>
          <cell r="D15128" t="str">
            <v xml:space="preserve"> Ironing Board CLASSIC TOP ELECTRO, Butterflies</v>
          </cell>
          <cell r="E15128" t="str">
            <v>Китай</v>
          </cell>
          <cell r="F15128" t="str">
            <v>МЕТАЛЛ,ПЛАСТИК,ХЛОПОК,ПОРОЛОН</v>
          </cell>
        </row>
        <row r="15129">
          <cell r="A15129" t="str">
            <v>ABC012</v>
          </cell>
          <cell r="B15129" t="str">
            <v>ATTRIBUTE IR.BOARD</v>
          </cell>
          <cell r="C15129" t="str">
            <v xml:space="preserve"> Гладильная доска СLASSIC TOP ELECTRO стрекозы</v>
          </cell>
          <cell r="D15129" t="str">
            <v xml:space="preserve"> Ironing Board CLASSIC TOP ELECTRO, Dragonflies</v>
          </cell>
          <cell r="E15129" t="str">
            <v>Китай</v>
          </cell>
          <cell r="F15129" t="str">
            <v>МЕТАЛЛ,ПЛАСТИК,ХЛОПОК,ПОРОЛОН</v>
          </cell>
        </row>
        <row r="15130">
          <cell r="A15130" t="str">
            <v>ABC013</v>
          </cell>
          <cell r="B15130" t="str">
            <v>ATTRIBUTE IR.BOARD</v>
          </cell>
          <cell r="C15130" t="str">
            <v xml:space="preserve"> Гладильная доска СLASSIC TOP ELECTRO фантазия</v>
          </cell>
          <cell r="D15130" t="str">
            <v xml:space="preserve"> Ironing Board CLASSIC TOP ELECTRO, Fantasy</v>
          </cell>
          <cell r="E15130" t="str">
            <v>Китай</v>
          </cell>
          <cell r="F15130" t="str">
            <v>МЕТАЛЛ,ПЛАСТИК,ХЛОПОК,ПОРОЛОН</v>
          </cell>
        </row>
        <row r="15131">
          <cell r="A15131" t="str">
            <v>ABC014</v>
          </cell>
          <cell r="B15131" t="str">
            <v>ATTRIBUTE IR.BOARD</v>
          </cell>
          <cell r="C15131" t="str">
            <v xml:space="preserve"> Гладильная доска СLASSIC TOP ELECTRO бирюза</v>
          </cell>
          <cell r="D15131" t="str">
            <v xml:space="preserve"> Ironing Board CLASSIC TOP ELECTRO, Blue</v>
          </cell>
          <cell r="E15131" t="str">
            <v>Китай</v>
          </cell>
          <cell r="F15131" t="str">
            <v>МЕТАЛЛ,ПЛАСТИК,ХЛОПОК,ПОРОЛОН</v>
          </cell>
        </row>
        <row r="15132">
          <cell r="A15132" t="str">
            <v>ABT439</v>
          </cell>
          <cell r="B15132" t="str">
            <v>ATTRIBUTE IR.BOARD</v>
          </cell>
          <cell r="C15132" t="str">
            <v xml:space="preserve"> Гладильная доска TEFLONIX зелёная + тапки</v>
          </cell>
          <cell r="D15132" t="str">
            <v xml:space="preserve"> Teflonix ironing board + slippers</v>
          </cell>
          <cell r="E15132" t="str">
            <v>Швейцария</v>
          </cell>
          <cell r="F15132" t="str">
            <v>МЕТАЛЛ,ПЛАСТИК,ХЛОПОК</v>
          </cell>
        </row>
        <row r="15133">
          <cell r="A15133" t="str">
            <v>ABT441</v>
          </cell>
          <cell r="B15133" t="str">
            <v>ATTRIBUTE IR.BOARD</v>
          </cell>
          <cell r="C15133" t="str">
            <v xml:space="preserve"> Гладильная доска TEFLONIX сетка + тапки</v>
          </cell>
          <cell r="D15133" t="str">
            <v xml:space="preserve"> Teflonix ironing board + slippers</v>
          </cell>
          <cell r="E15133" t="str">
            <v>Швейцария</v>
          </cell>
          <cell r="F15133" t="str">
            <v>МЕТАЛЛ,ПЛАСТИК,ХЛОПОК</v>
          </cell>
        </row>
        <row r="15134">
          <cell r="A15134" t="str">
            <v>ABT041</v>
          </cell>
          <cell r="B15134" t="str">
            <v>ATTRIBUTE IR.BOARD</v>
          </cell>
          <cell r="C15134" t="str">
            <v xml:space="preserve"> Гладильная доска TEFLONIX сетка</v>
          </cell>
          <cell r="D15134" t="str">
            <v xml:space="preserve"> Ironing board TEFLONIX, Net</v>
          </cell>
          <cell r="E15134" t="str">
            <v>Швейцария</v>
          </cell>
          <cell r="F15134" t="str">
            <v>МЕТАЛЛ,ПЛАСТИК,ХЛОПОК,ПОРОЛОН</v>
          </cell>
        </row>
        <row r="15135">
          <cell r="A15135" t="str">
            <v>ABT039</v>
          </cell>
          <cell r="B15135" t="str">
            <v>ATTRIBUTE IR.BOARD</v>
          </cell>
          <cell r="C15135" t="str">
            <v xml:space="preserve"> Гладильная доска TEFLONIX зеленая</v>
          </cell>
          <cell r="D15135" t="str">
            <v xml:space="preserve"> Ironing board TEFLONIX, Green</v>
          </cell>
          <cell r="E15135" t="str">
            <v>Швейцария</v>
          </cell>
          <cell r="F15135" t="str">
            <v>МЕТАЛЛ,ПЛАСТИК,ХЛОПОК,ПОРОЛОН</v>
          </cell>
        </row>
        <row r="15136">
          <cell r="A15136" t="str">
            <v>ABT040</v>
          </cell>
          <cell r="B15136" t="str">
            <v>ATTRIBUTE IR.BOARD</v>
          </cell>
          <cell r="C15136" t="str">
            <v xml:space="preserve"> Гладильная доска TEFLONIX синие полоски</v>
          </cell>
          <cell r="D15136" t="str">
            <v xml:space="preserve"> Ironing board TEFLONIX, Blue lines</v>
          </cell>
          <cell r="E15136" t="str">
            <v>Швейцария</v>
          </cell>
          <cell r="F15136" t="str">
            <v>МЕТАЛЛ,ПЛАСТИК,ХЛОПОК,ПОРОЛОН</v>
          </cell>
        </row>
        <row r="15137">
          <cell r="A15137" t="str">
            <v>ABT038</v>
          </cell>
          <cell r="B15137" t="str">
            <v>ATTRIBUTE IR.BOARD</v>
          </cell>
          <cell r="C15137" t="str">
            <v xml:space="preserve"> Гладильная доска TEFLONIX черные квадратики</v>
          </cell>
          <cell r="D15137" t="str">
            <v xml:space="preserve"> Ironing board TEFLONIX, Black squares</v>
          </cell>
          <cell r="E15137" t="str">
            <v>Китай</v>
          </cell>
          <cell r="F15137" t="str">
            <v>МЕТАЛЛ,ПЛАСТИК,ХЛОПОК,ПОРОЛОН</v>
          </cell>
        </row>
        <row r="15138">
          <cell r="A15138" t="str">
            <v>ABC035</v>
          </cell>
          <cell r="B15138" t="str">
            <v>ATTRIBUTE IR.BOARD</v>
          </cell>
          <cell r="C15138" t="str">
            <v xml:space="preserve"> Гладильная доска КЛАССИКА 110х33см ГЕРБЕРЫ</v>
          </cell>
          <cell r="E15138" t="str">
            <v>Китай</v>
          </cell>
          <cell r="F15138" t="str">
            <v>МЕТАЛЛ,ПЛАСТИК,ХЛОПОК,ПОРОЛОН</v>
          </cell>
        </row>
        <row r="15139">
          <cell r="A15139" t="str">
            <v>ABC101</v>
          </cell>
          <cell r="B15139" t="str">
            <v>ATTRIBUTE IR.BOARD</v>
          </cell>
          <cell r="C15139" t="str">
            <v xml:space="preserve"> Гладильная доска CHARM 110х33см море</v>
          </cell>
          <cell r="E15139" t="str">
            <v>Китай</v>
          </cell>
          <cell r="F15139" t="str">
            <v>МЕТАЛЛ,ПЛАСТИК,ХЛОПОК,ПОРОЛОН</v>
          </cell>
        </row>
        <row r="15140">
          <cell r="A15140" t="str">
            <v>ABC723</v>
          </cell>
          <cell r="B15140" t="str">
            <v>ATTRIBUTE IR.BOARD</v>
          </cell>
          <cell r="C15140" t="str">
            <v xml:space="preserve"> Гладильная доска COMFORT 110х33см с подрукавником цветы (72)</v>
          </cell>
          <cell r="E15140" t="str">
            <v>Китай</v>
          </cell>
          <cell r="F15140" t="str">
            <v>МЕТАЛЛ,ПЛАСТИК,ХЛОПОК,ПОРОЛОН</v>
          </cell>
        </row>
        <row r="15141">
          <cell r="A15141" t="str">
            <v>ABE013</v>
          </cell>
          <cell r="B15141" t="str">
            <v>ATTRIBUTE IR.BOARD</v>
          </cell>
          <cell r="C15141" t="str">
            <v xml:space="preserve"> Гладильная доска ЭЛЕГАНС 122х39см синяя (204.0/3)</v>
          </cell>
          <cell r="E15141" t="str">
            <v>Португалия</v>
          </cell>
          <cell r="F15141" t="str">
            <v>МЕТАЛЛ,ПЛАСТИК,ХЛОПОК,ПОРОЛОН</v>
          </cell>
        </row>
        <row r="15142">
          <cell r="A15142" t="str">
            <v>ABE021</v>
          </cell>
          <cell r="B15142" t="str">
            <v>ATTRIBUTE IR.BOARD</v>
          </cell>
          <cell r="C15142" t="str">
            <v xml:space="preserve"> Гладильная доска ЭЛЕГАНС 122х39см пятка (204.0/4)</v>
          </cell>
          <cell r="E15142" t="str">
            <v>Португалия</v>
          </cell>
          <cell r="F15142" t="str">
            <v>МЕТАЛЛ,ПЛАСТИК,ХЛОПОК,ПОРОЛОН</v>
          </cell>
        </row>
        <row r="15143">
          <cell r="A15143" t="str">
            <v>ABA012</v>
          </cell>
          <cell r="B15143" t="str">
            <v>ATTRIBUTE IR.BOARD</v>
          </cell>
          <cell r="C15143" t="str">
            <v xml:space="preserve"> Подрукавник для доски ЭЛЕГАНС Желтая (257.0/2)</v>
          </cell>
          <cell r="E15143" t="str">
            <v>Португалия</v>
          </cell>
          <cell r="F15143" t="str">
            <v>МЕТАЛЛ,ПЛАСТИК,ХЛОПОК,ПОРОЛОН</v>
          </cell>
        </row>
        <row r="15144">
          <cell r="A15144" t="str">
            <v>ABA014</v>
          </cell>
          <cell r="B15144" t="str">
            <v>ATTRIBUTE IR.BOARD</v>
          </cell>
          <cell r="C15144" t="str">
            <v xml:space="preserve"> Подрукавник для доски ПРИМЬЕРА Оранжевый</v>
          </cell>
          <cell r="E15144" t="str">
            <v>Португалия</v>
          </cell>
          <cell r="F15144" t="str">
            <v>МЕТАЛЛ,ПЛАСТИК,ХЛОПОК,ПОРОЛОН</v>
          </cell>
        </row>
        <row r="15145">
          <cell r="A15145" t="str">
            <v>ABA021</v>
          </cell>
          <cell r="B15145" t="str">
            <v>ATTRIBUTE IR.BOARD</v>
          </cell>
          <cell r="C15145" t="str">
            <v xml:space="preserve"> Подрукавник для доски ЭЛЕГАНС Пятки (257.0/4)</v>
          </cell>
          <cell r="E15145" t="str">
            <v>Португалия</v>
          </cell>
          <cell r="F15145" t="str">
            <v>МЕТАЛЛ,ПЛАСТИК,ХЛОПОК,ПОРОЛОН</v>
          </cell>
        </row>
        <row r="15146">
          <cell r="A15146" t="str">
            <v>ABA026</v>
          </cell>
          <cell r="B15146" t="str">
            <v>ATTRIBUTE IR.BOARD</v>
          </cell>
          <cell r="C15146" t="str">
            <v xml:space="preserve"> Подрукавник для доски СТИЛЬ Полосы</v>
          </cell>
          <cell r="E15146" t="str">
            <v>Португалия</v>
          </cell>
          <cell r="F15146" t="str">
            <v>МЕТАЛЛ,ПЛАСТИК,ХЛОПОК,ПОРОЛОН</v>
          </cell>
        </row>
        <row r="15147">
          <cell r="A15147" t="str">
            <v>ABA037</v>
          </cell>
          <cell r="B15147" t="str">
            <v>ATTRIBUTE IR.BOARD</v>
          </cell>
          <cell r="C15147" t="str">
            <v xml:space="preserve"> Подрукавник для доски АТРИБУТ КРУГИ (257.0/73)</v>
          </cell>
          <cell r="E15147" t="str">
            <v>Португалия</v>
          </cell>
          <cell r="F15147" t="str">
            <v>МЕТАЛЛ,ПЛАСТИК,ХЛОПОК,ПОРОЛОН</v>
          </cell>
        </row>
        <row r="15148">
          <cell r="A15148" t="str">
            <v>208.0/2</v>
          </cell>
          <cell r="B15148" t="str">
            <v>ATTRIBUTE IR.BOARD</v>
          </cell>
          <cell r="C15148" t="str">
            <v xml:space="preserve"> Гладильная доска РЕФЛЕКС 148х45см синяя</v>
          </cell>
          <cell r="E15148" t="str">
            <v>Португалия</v>
          </cell>
          <cell r="F15148" t="str">
            <v>МЕТАЛЛ,ПЛАСТИК,ХЛОПОК,ПОРОЛОН</v>
          </cell>
        </row>
        <row r="15149">
          <cell r="A15149" t="str">
            <v>ABE024</v>
          </cell>
          <cell r="B15149" t="str">
            <v>ATTRIBUTE IR.BOARD</v>
          </cell>
          <cell r="C15149" t="str">
            <v xml:space="preserve"> Гладильная доска ЭЛЕГАНС 122х39см рыбы (204.0/1)</v>
          </cell>
          <cell r="E15149" t="str">
            <v>Португалия</v>
          </cell>
          <cell r="F15149" t="str">
            <v>МЕТАЛЛ,ПЛАСТИК,ХЛОПОК,ПОРОЛОН</v>
          </cell>
        </row>
        <row r="15150">
          <cell r="A15150" t="str">
            <v>AIP900</v>
          </cell>
          <cell r="B15150" t="str">
            <v>ATTRIBUTE IR.BOARD</v>
          </cell>
          <cell r="C15150" t="str">
            <v xml:space="preserve"> Гладильная доска ПРИМЬЕРА 125х41см синяя природа + подрукавник (205.0/73)</v>
          </cell>
          <cell r="E15150" t="str">
            <v>Португалия</v>
          </cell>
          <cell r="F15150" t="str">
            <v>МЕТАЛЛ,ПЛАСТИК,ХЛОПОК,ПОРОЛОН</v>
          </cell>
        </row>
        <row r="15151">
          <cell r="A15151" t="str">
            <v>AIP901</v>
          </cell>
          <cell r="B15151" t="str">
            <v>ATTRIBUTE IR.BOARD</v>
          </cell>
          <cell r="C15151" t="str">
            <v xml:space="preserve"> Гладильная доска ПРИМЬЕРА 125х41см арбуз + подрукавник (205.0/32ATT)</v>
          </cell>
          <cell r="E15151" t="str">
            <v>Португалия</v>
          </cell>
          <cell r="F15151" t="str">
            <v>МЕТАЛЛ,ПЛАСТИК,ХЛОПОК,ПОРОЛОН</v>
          </cell>
        </row>
        <row r="15152">
          <cell r="A15152" t="str">
            <v>AIV900</v>
          </cell>
          <cell r="B15152" t="str">
            <v>ATTRIBUTE IR.BOARD</v>
          </cell>
          <cell r="C15152" t="str">
            <v xml:space="preserve"> Гладильная доска ВЕРСАТИЛ 116х35см апельсин + подрукавник (210.0/E5ATT)</v>
          </cell>
          <cell r="E15152" t="str">
            <v>Португалия</v>
          </cell>
          <cell r="F15152" t="str">
            <v>МЕТАЛЛ,ПЛАСТИК,ХЛОПОК,ПОРОЛОН</v>
          </cell>
        </row>
        <row r="15153">
          <cell r="A15153" t="str">
            <v>AIV901</v>
          </cell>
          <cell r="B15153" t="str">
            <v>ATTRIBUTE IR.BOARD</v>
          </cell>
          <cell r="C15153" t="str">
            <v xml:space="preserve"> Гладильная доска ВЕРСАТИЛ 116х35см зеленые розы + подрукавник (210.0/D2TT)</v>
          </cell>
          <cell r="E15153" t="str">
            <v>Португалия</v>
          </cell>
          <cell r="F15153" t="str">
            <v>МЕТАЛЛ,ПЛАСТИК,ХЛОПОК,ПОРОЛОН</v>
          </cell>
        </row>
        <row r="15154">
          <cell r="A15154" t="str">
            <v>ABF410</v>
          </cell>
          <cell r="B15154" t="str">
            <v>ATTRIBUTE IR.BOARD</v>
          </cell>
          <cell r="C15154" t="str">
            <v xml:space="preserve"> Гладильная доска ФРЕШ ТОП ЭЛЕКТРО зелёная звезда + сетка для глажения</v>
          </cell>
          <cell r="E15154" t="str">
            <v>Португалия</v>
          </cell>
          <cell r="F15154" t="str">
            <v>МЕТАЛЛ,ПЛАСТИК,ХЛОПОК,ПОРОЛОН</v>
          </cell>
        </row>
        <row r="15155">
          <cell r="A15155" t="str">
            <v>ABF411</v>
          </cell>
          <cell r="B15155" t="str">
            <v>ATTRIBUTE IR.BOARD</v>
          </cell>
          <cell r="C15155" t="str">
            <v xml:space="preserve"> Гладильная доска ФРЕШ ТОП ЭЛЕКТРО синяя звезда + сетка для глажения</v>
          </cell>
          <cell r="E15155" t="str">
            <v>Португалия</v>
          </cell>
          <cell r="F15155" t="str">
            <v>МЕТАЛЛ,ПЛАСТИК,ХЛОПОК,ПОРОЛОН</v>
          </cell>
        </row>
        <row r="15156">
          <cell r="A15156" t="str">
            <v>ABT045</v>
          </cell>
          <cell r="B15156" t="str">
            <v>ATTRIBUTE IR.BOARD</v>
          </cell>
          <cell r="C15156" t="str">
            <v xml:space="preserve"> Гладильная доска TEFLONIX зеленая</v>
          </cell>
          <cell r="D15156" t="str">
            <v xml:space="preserve"> Ironing board TEFLONIX green</v>
          </cell>
          <cell r="E15156" t="str">
            <v>Португалия</v>
          </cell>
          <cell r="F15156" t="str">
            <v>МЕТАЛЛ,ПЛАСТИК,ХЛОПОК,ПОРОЛОН</v>
          </cell>
        </row>
        <row r="15157">
          <cell r="A15157" t="str">
            <v>ABT042</v>
          </cell>
          <cell r="B15157" t="str">
            <v>ATTRIBUTE IR.BOARD</v>
          </cell>
          <cell r="C15157" t="str">
            <v xml:space="preserve"> Гладильная доска TEFLONIX серая</v>
          </cell>
          <cell r="D15157" t="str">
            <v xml:space="preserve"> Ironing board TEFLONIX grey</v>
          </cell>
          <cell r="E15157" t="str">
            <v>Португалия</v>
          </cell>
          <cell r="F15157" t="str">
            <v>МЕТАЛЛ,ПЛАСТИК,ХЛОПОК,ПОРОЛОН</v>
          </cell>
        </row>
        <row r="15158">
          <cell r="A15158" t="str">
            <v>ABT043</v>
          </cell>
          <cell r="B15158" t="str">
            <v>ATTRIBUTE IR.BOARD</v>
          </cell>
          <cell r="C15158" t="str">
            <v xml:space="preserve"> Гладильная доска TEFLONIX синяя</v>
          </cell>
          <cell r="D15158" t="str">
            <v xml:space="preserve"> Ironing board TEFLONIX blue</v>
          </cell>
          <cell r="E15158" t="str">
            <v>Португалия</v>
          </cell>
          <cell r="F15158" t="str">
            <v>МЕТАЛЛ,ПЛАСТИК,ХЛОПОК,ПОРОЛОН</v>
          </cell>
        </row>
        <row r="15159">
          <cell r="A15159" t="str">
            <v>ABT044</v>
          </cell>
          <cell r="B15159" t="str">
            <v>ATTRIBUTE IR.BOARD</v>
          </cell>
          <cell r="C15159" t="str">
            <v xml:space="preserve"> Гладильная доска TEFLONIX оранжевая</v>
          </cell>
          <cell r="D15159" t="str">
            <v xml:space="preserve"> Ironing board TEFLONIX orange</v>
          </cell>
          <cell r="E15159" t="str">
            <v>Португалия</v>
          </cell>
          <cell r="F15159" t="str">
            <v>МЕТАЛЛ,ПЛАСТИК,ХЛОПОК,ПОРОЛОН</v>
          </cell>
        </row>
        <row r="15160">
          <cell r="A15160" t="str">
            <v>ABC017-1</v>
          </cell>
          <cell r="B15160" t="str">
            <v>ATTRIBUTE IR.BOARD</v>
          </cell>
          <cell r="C15160" t="str">
            <v xml:space="preserve"> Гладильная доска КЛАССИКА 110х33см ЯБЛОКИ+ сетка для глажения</v>
          </cell>
          <cell r="D15160" t="str">
            <v xml:space="preserve"> Ironing Board CLASSIC, Apples</v>
          </cell>
          <cell r="E15160" t="str">
            <v>Китай</v>
          </cell>
          <cell r="F15160" t="str">
            <v>МЕТАЛЛ,ПЛАСТИК,ХЛОПОК,ПОРОЛОН</v>
          </cell>
        </row>
        <row r="15161">
          <cell r="A15161" t="str">
            <v>ABC019-1</v>
          </cell>
          <cell r="B15161" t="str">
            <v>ATTRIBUTE IR.BOARD</v>
          </cell>
          <cell r="C15161" t="str">
            <v xml:space="preserve"> Гладильная доска КЛАССИКА 110х33см ЦВЕТЫ+ сетка для глажения</v>
          </cell>
          <cell r="D15161" t="str">
            <v xml:space="preserve"> Ironing Board CLASSIC, Flowers</v>
          </cell>
          <cell r="E15161" t="str">
            <v>Китай</v>
          </cell>
          <cell r="F15161" t="str">
            <v>МЕТАЛЛ,ПЛАСТИК,ХЛОПОК,ПОРОЛОН</v>
          </cell>
        </row>
        <row r="15162">
          <cell r="A15162" t="str">
            <v>ABC025-1</v>
          </cell>
          <cell r="B15162" t="str">
            <v>ATTRIBUTE IR.BOARD</v>
          </cell>
          <cell r="C15162" t="str">
            <v xml:space="preserve"> Гладильная доска КЛАССИКА 110х33см БАБОЧКИ+ сетка для глажения</v>
          </cell>
          <cell r="D15162" t="str">
            <v xml:space="preserve"> Ironing Board CLASSICA, Butterfly</v>
          </cell>
          <cell r="E15162" t="str">
            <v>Китай</v>
          </cell>
          <cell r="F15162" t="str">
            <v>МЕТАЛЛ,ПЛАСТИК,ХЛОПОК,ПОРОЛОН</v>
          </cell>
        </row>
        <row r="15163">
          <cell r="A15163" t="str">
            <v>ABC000-1</v>
          </cell>
          <cell r="B15163" t="str">
            <v>ATTRIBUTE IR.BOARD</v>
          </cell>
          <cell r="C15163" t="str">
            <v xml:space="preserve"> Гладильная доска CLASSIC TOP ELECTRO + сетка для глажения 40х90</v>
          </cell>
          <cell r="D15163" t="str">
            <v xml:space="preserve"> Ironing Board CLASSIC, Flowers</v>
          </cell>
          <cell r="E15163" t="str">
            <v>Китай</v>
          </cell>
          <cell r="F15163" t="str">
            <v>МЕТАЛЛ,ПЛАСТИК,ХЛОПОК,ПОРОЛОН</v>
          </cell>
        </row>
        <row r="15164">
          <cell r="A15164" t="str">
            <v>ABA009</v>
          </cell>
          <cell r="B15164" t="str">
            <v>ATTRIBUTE IR.BOARD</v>
          </cell>
          <cell r="C15164" t="str">
            <v xml:space="preserve"> Подрукавник для доски ВЕРСАТИЛ бриллианты</v>
          </cell>
          <cell r="D15164" t="str">
            <v xml:space="preserve"> Sleeve board for Versatil Diamond</v>
          </cell>
          <cell r="E15164" t="str">
            <v>Португалия</v>
          </cell>
          <cell r="F15164" t="str">
            <v>МЕТАЛЛ,ПЛАСТИК,ХЛОПОК,ПОРОЛОН</v>
          </cell>
        </row>
        <row r="15165">
          <cell r="A15165" t="str">
            <v>ABA010</v>
          </cell>
          <cell r="B15165" t="str">
            <v>ATTRIBUTE IR.BOARD</v>
          </cell>
          <cell r="C15165" t="str">
            <v xml:space="preserve"> Подрукавник для доски ВЕРСАТИЛ пуговицы</v>
          </cell>
          <cell r="D15165" t="str">
            <v xml:space="preserve"> Sleeve board for Versatil Buttons</v>
          </cell>
          <cell r="E15165" t="str">
            <v>Португалия</v>
          </cell>
          <cell r="F15165" t="str">
            <v>МЕТАЛЛ,ПЛАСТИК,ХЛОПОК,ПОРОЛОН</v>
          </cell>
        </row>
        <row r="15166">
          <cell r="A15166" t="str">
            <v>ABF012</v>
          </cell>
          <cell r="B15166" t="str">
            <v>ATTRIBUTE IR.BOARD</v>
          </cell>
          <cell r="C15166" t="str">
            <v xml:space="preserve"> Гладильная доска ФРЕШ 124х40см красные розы</v>
          </cell>
          <cell r="D15166" t="str">
            <v xml:space="preserve"> Iron board "Fresh" red roses (124x40cm) + sleeve board</v>
          </cell>
          <cell r="E15166" t="str">
            <v>Португалия</v>
          </cell>
          <cell r="F15166" t="str">
            <v>МЕТАЛЛ,ПЛАСТИК,ХЛОПОК,ПОРОЛОН</v>
          </cell>
        </row>
        <row r="15167">
          <cell r="A15167" t="str">
            <v>ABF013</v>
          </cell>
          <cell r="B15167" t="str">
            <v>ATTRIBUTE IR.BOARD</v>
          </cell>
          <cell r="C15167" t="str">
            <v xml:space="preserve"> Гладильная доска ФРЕШ 124х40см черные розы</v>
          </cell>
          <cell r="D15167" t="str">
            <v xml:space="preserve"> Iron board "Fresh" black (124x40cm) + sleeve board</v>
          </cell>
          <cell r="E15167" t="str">
            <v>Португалия</v>
          </cell>
          <cell r="F15167" t="str">
            <v>МЕТАЛЛ,ПЛАСТИК,ХЛОПОК,ПОРОЛОН</v>
          </cell>
        </row>
        <row r="15168">
          <cell r="A15168" t="str">
            <v>ABF118</v>
          </cell>
          <cell r="B15168" t="str">
            <v>ATTRIBUTE IR.BOARD</v>
          </cell>
          <cell r="C15168" t="str">
            <v xml:space="preserve"> Гладильная доска ФРЕШ ТОП ЭЛЕКТРО 124х40см черные розы</v>
          </cell>
          <cell r="D15168" t="str">
            <v xml:space="preserve"> Ironing board Fresh TOP Electric 124х40cm black roses</v>
          </cell>
          <cell r="E15168" t="str">
            <v>Португалия</v>
          </cell>
          <cell r="F15168" t="str">
            <v>МЕТАЛЛ,ПЛАСТИК,ХЛОПОК,ПОРОЛОН</v>
          </cell>
        </row>
        <row r="15169">
          <cell r="A15169" t="str">
            <v>ABF117</v>
          </cell>
          <cell r="B15169" t="str">
            <v>ATTRIBUTE IR.BOARD</v>
          </cell>
          <cell r="C15169" t="str">
            <v xml:space="preserve"> Гладильная доска ФРЕШ ТОП ЭЛЕКТРО 124х40см красные розы</v>
          </cell>
          <cell r="D15169" t="str">
            <v xml:space="preserve"> Ironing board Fresh TOP Electric 124х40cm red roses</v>
          </cell>
          <cell r="E15169" t="str">
            <v>Португалия</v>
          </cell>
          <cell r="F15169" t="str">
            <v>МЕТАЛЛ,ПЛАСТИК,ХЛОПОК,ПОРОЛОН</v>
          </cell>
        </row>
        <row r="15170">
          <cell r="A15170" t="str">
            <v>ABV002</v>
          </cell>
          <cell r="B15170" t="str">
            <v>ATTRIBUTE IR.BOARD</v>
          </cell>
          <cell r="C15170" t="str">
            <v xml:space="preserve"> Гладильная доска VERSATIL 116х35см бриллианты</v>
          </cell>
          <cell r="D15170" t="str">
            <v xml:space="preserve"> Ironing board Versatil Diamond</v>
          </cell>
          <cell r="E15170" t="str">
            <v>Португалия</v>
          </cell>
          <cell r="F15170" t="str">
            <v>МЕТАЛЛ,ПЛАСТИК,ХЛОПОК,ПОРОЛОН</v>
          </cell>
        </row>
        <row r="15171">
          <cell r="A15171" t="str">
            <v>ABV003</v>
          </cell>
          <cell r="B15171" t="str">
            <v>ATTRIBUTE IR.BOARD</v>
          </cell>
          <cell r="C15171" t="str">
            <v xml:space="preserve"> Гладильная доска VERSATIL 116х35см пуговицы</v>
          </cell>
          <cell r="D15171" t="str">
            <v xml:space="preserve"> Ironing board Versatil Buttons</v>
          </cell>
          <cell r="E15171" t="str">
            <v>Португалия</v>
          </cell>
          <cell r="F15171" t="str">
            <v>МЕТАЛЛ,ПЛАСТИК,ХЛОПОК,ПОРОЛОН</v>
          </cell>
        </row>
        <row r="15172">
          <cell r="A15172" t="str">
            <v>ABS026-1</v>
          </cell>
          <cell r="B15172" t="str">
            <v>ATTRIBUTE IR.BOARD</v>
          </cell>
          <cell r="C15172" t="str">
            <v xml:space="preserve"> Гладильная доска СТИЛЬ 130х48см оранжевые полосы (215.4/C3)</v>
          </cell>
          <cell r="D15172" t="str">
            <v xml:space="preserve"> Ironing board STYL</v>
          </cell>
          <cell r="E15172" t="str">
            <v>Португалия</v>
          </cell>
          <cell r="F15172" t="str">
            <v>МЕТАЛЛ,ПЛАСТИК,ХЛОПОК,ПОРОЛОН</v>
          </cell>
        </row>
        <row r="15173">
          <cell r="A15173" t="str">
            <v>ABS001-1</v>
          </cell>
          <cell r="B15173" t="str">
            <v>ATTRIBUTE IR.BOARD</v>
          </cell>
          <cell r="C15173" t="str">
            <v xml:space="preserve"> Гладильная доска СТИЛЬ 130х48см розовые розы (215.4/D3)</v>
          </cell>
          <cell r="D15173" t="str">
            <v xml:space="preserve"> Ironing board STYL</v>
          </cell>
          <cell r="E15173" t="str">
            <v>Португалия</v>
          </cell>
          <cell r="F15173" t="str">
            <v>МЕТАЛЛ,ПЛАСТИК,ХЛОПОК,ПОРОЛОН</v>
          </cell>
        </row>
        <row r="15174">
          <cell r="A15174" t="str">
            <v>ABT240</v>
          </cell>
          <cell r="B15174" t="str">
            <v>ATTRIBUTE IR.BOARD</v>
          </cell>
          <cell r="C15174" t="str">
            <v xml:space="preserve"> Гладильная доска TEFLONIX HOME SILVER 110х35см</v>
          </cell>
          <cell r="D15174" t="str">
            <v xml:space="preserve"> Ironing Board 110x35cm</v>
          </cell>
          <cell r="E15174" t="str">
            <v>Китай</v>
          </cell>
          <cell r="F15174" t="str">
            <v>МЕТАЛЛ,ПЛАСТИК,ХЛОПОК,ПОРОЛОН</v>
          </cell>
        </row>
        <row r="15175">
          <cell r="A15175" t="str">
            <v>ABT241</v>
          </cell>
          <cell r="B15175" t="str">
            <v>ATTRIBUTE IR.BOARD</v>
          </cell>
          <cell r="C15175" t="str">
            <v xml:space="preserve"> Гладильная доска TEFLONIX HOME GOLD 110х35см</v>
          </cell>
          <cell r="D15175" t="str">
            <v xml:space="preserve"> Ironing Board 110x35cm</v>
          </cell>
          <cell r="E15175" t="str">
            <v>Китай</v>
          </cell>
          <cell r="F15175" t="str">
            <v>МЕТАЛЛ,ПЛАСТИК,ХЛОПОК,ПОРОЛОН</v>
          </cell>
        </row>
        <row r="15176">
          <cell r="A15176" t="str">
            <v>ABC000</v>
          </cell>
          <cell r="B15176" t="str">
            <v>ATTRIBUTE IR.BOARD</v>
          </cell>
          <cell r="C15176" t="str">
            <v xml:space="preserve"> Гладильная доска КЛАССИКА 110х33см в ассортименте</v>
          </cell>
          <cell r="D15176" t="str">
            <v xml:space="preserve"> Ironing Board CLASSIC, Flowers</v>
          </cell>
          <cell r="E15176" t="str">
            <v>Китай</v>
          </cell>
          <cell r="F15176" t="str">
            <v>МЕТАЛЛ,ПЛАСТИК,ХЛОПОК,ПОРОЛОН</v>
          </cell>
        </row>
        <row r="15177">
          <cell r="A15177" t="str">
            <v>ABT042-1</v>
          </cell>
          <cell r="B15177" t="str">
            <v>ATTRIBUTE IR.BOARD</v>
          </cell>
          <cell r="C15177" t="str">
            <v xml:space="preserve"> Гладильная доска TEFLONIX серая + сетка 40х60см</v>
          </cell>
          <cell r="D15177" t="str">
            <v xml:space="preserve"> Ironing board TEFLONIX grey + ironing fabric 40x60</v>
          </cell>
          <cell r="E15177" t="str">
            <v>Португалия</v>
          </cell>
          <cell r="F15177" t="str">
            <v>МЕТАЛЛ,ПЛАСТИК,ХЛОПОК,ПОРОЛОН</v>
          </cell>
        </row>
        <row r="15178">
          <cell r="A15178" t="str">
            <v>ABT043-1</v>
          </cell>
          <cell r="B15178" t="str">
            <v>ATTRIBUTE IR.BOARD</v>
          </cell>
          <cell r="C15178" t="str">
            <v xml:space="preserve"> Гладильная доска TEFLONIX синяя + сетка 40х60см</v>
          </cell>
          <cell r="D15178" t="str">
            <v xml:space="preserve"> Ironing board TEFLONIX blue + ironing fabric 40x60</v>
          </cell>
          <cell r="E15178" t="str">
            <v>Португалия</v>
          </cell>
          <cell r="F15178" t="str">
            <v>МЕТАЛЛ,ПЛАСТИК,ХЛОПОК,ПОРОЛОН</v>
          </cell>
        </row>
        <row r="15179">
          <cell r="A15179" t="str">
            <v>ABT044-1</v>
          </cell>
          <cell r="B15179" t="str">
            <v>ATTRIBUTE IR.BOARD</v>
          </cell>
          <cell r="C15179" t="str">
            <v xml:space="preserve"> Гладильная доска TEFLONIX оранжевая + сетка 40х60см</v>
          </cell>
          <cell r="D15179" t="str">
            <v xml:space="preserve"> Ironing board TEFLONIX orange + ironing fabric 40x60</v>
          </cell>
          <cell r="E15179" t="str">
            <v>Португалия</v>
          </cell>
          <cell r="F15179" t="str">
            <v>МЕТАЛЛ,ПЛАСТИК,ХЛОПОК,ПОРОЛОН</v>
          </cell>
        </row>
        <row r="15180">
          <cell r="A15180" t="str">
            <v>ABT045-1</v>
          </cell>
          <cell r="B15180" t="str">
            <v>ATTRIBUTE IR.BOARD</v>
          </cell>
          <cell r="C15180" t="str">
            <v xml:space="preserve"> Гладильная доска TEFLONIX зеленая + сетка 40х60см</v>
          </cell>
          <cell r="D15180" t="str">
            <v xml:space="preserve"> Ironing board TEFLONIX green + ironing fabric 40x60</v>
          </cell>
          <cell r="E15180" t="str">
            <v>Португалия</v>
          </cell>
          <cell r="F15180" t="str">
            <v>МЕТАЛЛ,ПЛАСТИК,ХЛОПОК,ПОРОЛОН</v>
          </cell>
        </row>
        <row r="15181">
          <cell r="A15181" t="str">
            <v>ABH010</v>
          </cell>
          <cell r="B15181" t="str">
            <v>ATTRIBUTE IR.BOARD</v>
          </cell>
          <cell r="C15181" t="str">
            <v xml:space="preserve"> Гладильная доска ХОМИ ТОП 124х40см синяя</v>
          </cell>
          <cell r="D15181" t="str">
            <v xml:space="preserve"> Ironing board Homie top Blue 214.59/1</v>
          </cell>
          <cell r="E15181" t="str">
            <v>Португалия</v>
          </cell>
          <cell r="F15181" t="str">
            <v>МЕТАЛЛ,ПЛАСТИК,ХЛОПОК,ПОРОЛОН</v>
          </cell>
        </row>
        <row r="15182">
          <cell r="A15182" t="str">
            <v>ABH011</v>
          </cell>
          <cell r="B15182" t="str">
            <v>ATTRIBUTE IR.BOARD</v>
          </cell>
          <cell r="C15182" t="str">
            <v xml:space="preserve"> Гладильная доска ХОМИ ТОП 124х40см розовая</v>
          </cell>
          <cell r="D15182" t="str">
            <v xml:space="preserve"> Ironing board Homie top Pink 214.59/2</v>
          </cell>
          <cell r="E15182" t="str">
            <v>Португалия</v>
          </cell>
          <cell r="F15182" t="str">
            <v>МЕТАЛЛ,ПЛАСТИК,ХЛОПОК,ПОРОЛОН</v>
          </cell>
        </row>
        <row r="15183">
          <cell r="A15183" t="str">
            <v>ABA032</v>
          </cell>
          <cell r="B15183" t="str">
            <v>ATTRIBUTE IR.BOARD</v>
          </cell>
          <cell r="C15183" t="str">
            <v xml:space="preserve"> Подрукавник для доски ВЕРСАТИЛ апельсин (257.0/139)</v>
          </cell>
          <cell r="D15183" t="str">
            <v xml:space="preserve"> Sleeve Board</v>
          </cell>
          <cell r="E15183" t="str">
            <v>Португалия</v>
          </cell>
          <cell r="F15183" t="str">
            <v>МЕТАЛЛ,ПЛАСТИК,ХЛОПОК,ПОРОЛОН</v>
          </cell>
        </row>
        <row r="15184">
          <cell r="A15184" t="str">
            <v>ABA033</v>
          </cell>
          <cell r="B15184" t="str">
            <v>ATTRIBUTE IR.BOARD</v>
          </cell>
          <cell r="C15184" t="str">
            <v xml:space="preserve"> Подрукавник для доски ВЕРСАТИЛ арбуз (257.0/138)</v>
          </cell>
          <cell r="D15184" t="str">
            <v xml:space="preserve"> Sleeve Board</v>
          </cell>
          <cell r="E15184" t="str">
            <v>Португалия</v>
          </cell>
          <cell r="F15184" t="str">
            <v>МЕТАЛЛ,ПЛАСТИК,ХЛОПОК,ПОРОЛОН</v>
          </cell>
        </row>
        <row r="15185">
          <cell r="A15185" t="str">
            <v>ABV009</v>
          </cell>
          <cell r="B15185" t="str">
            <v>ATTRIBUTE IR.BOARD</v>
          </cell>
          <cell r="C15185" t="str">
            <v xml:space="preserve"> Гладильная доска ВЕРСАТИЛ 116х35см апельсин (210.7/139)</v>
          </cell>
          <cell r="D15185" t="str">
            <v xml:space="preserve"> Ironing board Simple</v>
          </cell>
          <cell r="E15185" t="str">
            <v>Португалия</v>
          </cell>
          <cell r="F15185" t="str">
            <v>МЕТАЛЛ,ПЛАСТИК,ХЛОПОК,ПОРОЛОН</v>
          </cell>
        </row>
        <row r="15186">
          <cell r="A15186" t="str">
            <v>ABV010</v>
          </cell>
          <cell r="B15186" t="str">
            <v>ATTRIBUTE IR.BOARD</v>
          </cell>
          <cell r="C15186" t="str">
            <v xml:space="preserve"> Гладильная доска ВЕРСАТИЛ 116х35см арбуз (210.7/138)</v>
          </cell>
          <cell r="D15186" t="str">
            <v xml:space="preserve"> Ironing board Simple</v>
          </cell>
          <cell r="E15186" t="str">
            <v>Португалия</v>
          </cell>
          <cell r="F15186" t="str">
            <v>МЕТАЛЛ,ПЛАСТИК,ХЛОПОК,ПОРОЛОН</v>
          </cell>
        </row>
        <row r="15187">
          <cell r="A15187" t="str">
            <v>ABF158</v>
          </cell>
          <cell r="B15187" t="str">
            <v>ATTRIBUTE IR.BOARD</v>
          </cell>
          <cell r="C15187" t="str">
            <v xml:space="preserve"> Гладильная доска FRESH TOP ELECTRO RIVERSTONE 124х40см</v>
          </cell>
          <cell r="D15187" t="str">
            <v xml:space="preserve"> Гладильная доска ФРЕШ ТОП ЭЛЕКТРО 124х40см Riverstone</v>
          </cell>
          <cell r="E15187" t="str">
            <v>Португалия</v>
          </cell>
          <cell r="F15187" t="str">
            <v>МЕТАЛЛ,ПЛАСТИК,ХЛОПОК,ПОРОЛОН</v>
          </cell>
        </row>
        <row r="15188">
          <cell r="A15188" t="str">
            <v>ABF159</v>
          </cell>
          <cell r="B15188" t="str">
            <v>ATTRIBUTE IR.BOARD</v>
          </cell>
          <cell r="C15188" t="str">
            <v xml:space="preserve"> Гладильная доска FRESH TOP ELECTRO TWISTER 124х40см</v>
          </cell>
          <cell r="D15188" t="str">
            <v xml:space="preserve"> Гладильная доска ФРЕШ ТОП ЭЛЕКТРО 124х40см Twister</v>
          </cell>
          <cell r="E15188" t="str">
            <v>Португалия</v>
          </cell>
          <cell r="F15188" t="str">
            <v>МЕТАЛЛ,ПЛАСТИК,ХЛОПОК,ПОРОЛОН</v>
          </cell>
        </row>
        <row r="15189">
          <cell r="A15189" t="str">
            <v>ABV158</v>
          </cell>
          <cell r="B15189" t="str">
            <v>ATTRIBUTE IR.BOARD</v>
          </cell>
          <cell r="C15189" t="str">
            <v xml:space="preserve"> Гладильная доска VERSATIL RIVERSTONE 116х35см</v>
          </cell>
          <cell r="D15189" t="str">
            <v xml:space="preserve"> Гладильная доска ВЕРСАТИЛ 116х35см Riverstone</v>
          </cell>
          <cell r="E15189" t="str">
            <v>Португалия</v>
          </cell>
          <cell r="F15189" t="str">
            <v>МЕТАЛЛ,ПЛАСТИК,ХЛОПОК,ПОРОЛОН</v>
          </cell>
        </row>
        <row r="15190">
          <cell r="A15190" t="str">
            <v>ABV159</v>
          </cell>
          <cell r="B15190" t="str">
            <v>ATTRIBUTE IR.BOARD</v>
          </cell>
          <cell r="C15190" t="str">
            <v xml:space="preserve"> Гладильная доска VERSATIL TWISTER 116х35см</v>
          </cell>
          <cell r="D15190" t="str">
            <v xml:space="preserve"> Гладильная доска ВЕРСАТИЛ 116х35см Twister</v>
          </cell>
          <cell r="E15190" t="str">
            <v>Португалия</v>
          </cell>
          <cell r="F15190" t="str">
            <v>МЕТАЛЛ,ПЛАСТИК,ХЛОПОК,ПОРОЛОН</v>
          </cell>
        </row>
        <row r="15191">
          <cell r="A15191" t="str">
            <v>ABA158</v>
          </cell>
          <cell r="B15191" t="str">
            <v>ATTRIBUTE IR.BOARD</v>
          </cell>
          <cell r="C15191" t="str">
            <v xml:space="preserve"> Подрукавник для доски VERSATIL RIVERSTONE</v>
          </cell>
          <cell r="D15191" t="str">
            <v xml:space="preserve"> Подрукавник для доски ВЕРСАТИЛ Riverstone</v>
          </cell>
          <cell r="E15191" t="str">
            <v>Португалия</v>
          </cell>
          <cell r="F15191" t="str">
            <v>МЕТАЛЛ,ПЛАСТИК,ХЛОПОК,ПОРОЛОН</v>
          </cell>
        </row>
        <row r="15192">
          <cell r="A15192" t="str">
            <v>ABA159</v>
          </cell>
          <cell r="B15192" t="str">
            <v>ATTRIBUTE IR.BOARD</v>
          </cell>
          <cell r="C15192" t="str">
            <v xml:space="preserve"> Подрукавник для доски VERSATIL TWISTER</v>
          </cell>
          <cell r="D15192" t="str">
            <v xml:space="preserve"> Подрукавник для доски ВЕРСАТИЛ Twister</v>
          </cell>
          <cell r="E15192" t="str">
            <v>Португалия</v>
          </cell>
          <cell r="F15192" t="str">
            <v>МЕТАЛЛ,ПЛАСТИК,ХЛОПОК,ПОРОЛОН</v>
          </cell>
        </row>
        <row r="15193">
          <cell r="A15193" t="str">
            <v>ALB254</v>
          </cell>
          <cell r="B15193" t="str">
            <v>ATTRIBUTE IR.BOARD</v>
          </cell>
          <cell r="C15193" t="str">
            <v xml:space="preserve"> Мешок для деликатной стирки 50х40см</v>
          </cell>
          <cell r="D15193" t="str">
            <v xml:space="preserve"> Laundry bag for delicates 50х40cm</v>
          </cell>
          <cell r="E15193" t="str">
            <v>Китай</v>
          </cell>
          <cell r="F15193" t="str">
            <v>ПОЛИЭСТЕР</v>
          </cell>
        </row>
        <row r="15194">
          <cell r="A15194" t="str">
            <v>ALB257</v>
          </cell>
          <cell r="B15194" t="str">
            <v>ATTRIBUTE IR.BOARD</v>
          </cell>
          <cell r="C15194" t="str">
            <v xml:space="preserve"> Мешок для деликатной стирки 50х70см</v>
          </cell>
          <cell r="D15194" t="str">
            <v xml:space="preserve"> Laundry bag for delicates 50х70cm</v>
          </cell>
          <cell r="E15194" t="str">
            <v>Китай</v>
          </cell>
          <cell r="F15194" t="str">
            <v>ПОЛИЭСТЕР</v>
          </cell>
        </row>
        <row r="15195">
          <cell r="A15195" t="str">
            <v>ABA246</v>
          </cell>
          <cell r="B15195" t="str">
            <v>ATTRIBUTE IR.BOARD</v>
          </cell>
          <cell r="C15195" t="str">
            <v xml:space="preserve"> Сетка для глажения 40х60см</v>
          </cell>
          <cell r="D15195" t="str">
            <v xml:space="preserve"> Ironing cloth 40x60cm</v>
          </cell>
          <cell r="E15195" t="str">
            <v>Китай</v>
          </cell>
          <cell r="F15195" t="str">
            <v>ТЕРМОСТОЙКИЙ ПОЛИЭСТЕР</v>
          </cell>
        </row>
        <row r="15196">
          <cell r="A15196" t="str">
            <v>ABA249</v>
          </cell>
          <cell r="B15196" t="str">
            <v>ATTRIBUTE IR.BOARD</v>
          </cell>
          <cell r="C15196" t="str">
            <v xml:space="preserve"> Сетка для глажения 40х90см</v>
          </cell>
          <cell r="D15196" t="str">
            <v xml:space="preserve"> Ironing cloth 40x90cm</v>
          </cell>
          <cell r="E15196" t="str">
            <v>Китай</v>
          </cell>
          <cell r="F15196" t="str">
            <v>ТЕРМОСТОЙКИЙ ПОЛИЭСТЕР</v>
          </cell>
        </row>
        <row r="15197">
          <cell r="A15197" t="str">
            <v>ABC117</v>
          </cell>
          <cell r="B15197" t="str">
            <v>ATTRIBUTE IR.BOARD</v>
          </cell>
          <cell r="C15197" t="str">
            <v xml:space="preserve"> Гладильная доска CLASSIC APPLES 110x33см</v>
          </cell>
          <cell r="D15197" t="str">
            <v xml:space="preserve"> Ironing Board Classic, Apples</v>
          </cell>
          <cell r="E15197" t="str">
            <v>Китай</v>
          </cell>
          <cell r="F15197" t="str">
            <v>МЕТАЛЛ,ПЛАСТИК,ХЛОПОК,ПОРОЛОН</v>
          </cell>
        </row>
        <row r="15198">
          <cell r="A15198" t="str">
            <v>ABC125</v>
          </cell>
          <cell r="B15198" t="str">
            <v>ATTRIBUTE IR.BOARD</v>
          </cell>
          <cell r="C15198" t="str">
            <v xml:space="preserve"> Гладильная доска CLASSIC BUTTERFLY 110x33см</v>
          </cell>
          <cell r="D15198" t="str">
            <v xml:space="preserve"> Ironing Board ClassicA, Butterfly</v>
          </cell>
          <cell r="E15198" t="str">
            <v>Китай</v>
          </cell>
          <cell r="F15198" t="str">
            <v>МЕТАЛЛ,ПЛАСТИК,ХЛОПОК,ПОРОЛОН</v>
          </cell>
        </row>
        <row r="15199">
          <cell r="A15199" t="str">
            <v>ABC123</v>
          </cell>
          <cell r="B15199" t="str">
            <v>ATTRIBUTE IR.BOARD</v>
          </cell>
          <cell r="C15199" t="str">
            <v xml:space="preserve"> Гладильная доска CLASSIC MARINE 110x33см</v>
          </cell>
          <cell r="D15199" t="str">
            <v xml:space="preserve"> Ironing Board Classic, Marine</v>
          </cell>
          <cell r="E15199" t="str">
            <v>Китай</v>
          </cell>
          <cell r="F15199" t="str">
            <v>МЕТАЛЛ,ПЛАСТИК,ХЛОПОК,ПОРОЛОН</v>
          </cell>
        </row>
        <row r="15200">
          <cell r="A15200" t="str">
            <v>ABC925</v>
          </cell>
          <cell r="B15200" t="str">
            <v>ATTRIBUTE IR.BOARD</v>
          </cell>
          <cell r="C15200" t="str">
            <v xml:space="preserve"> Гладильная доска CLASSIC TOP ELECTRO BUTTERFLY 110x33см</v>
          </cell>
          <cell r="D15200" t="str">
            <v xml:space="preserve"> Ironing Board Classic TOP ELECTRO, Butterflies</v>
          </cell>
          <cell r="E15200" t="str">
            <v>Китай</v>
          </cell>
          <cell r="F15200" t="str">
            <v>МЕТАЛЛ,ПЛАСТИК,ХЛОПОК,ПОРОЛОН</v>
          </cell>
        </row>
        <row r="15201">
          <cell r="A15201" t="str">
            <v>ABC935</v>
          </cell>
          <cell r="B15201" t="str">
            <v>ATTRIBUTE IR.BOARD</v>
          </cell>
          <cell r="C15201" t="str">
            <v xml:space="preserve"> Гладильная доска CLASSIC TOP ELECTRO DRAGONFLY 110x33см</v>
          </cell>
          <cell r="D15201" t="str">
            <v xml:space="preserve"> Ironing Board Classic TOP ELECTRO, Dragonflies</v>
          </cell>
          <cell r="E15201" t="str">
            <v>Китай</v>
          </cell>
          <cell r="F15201" t="str">
            <v>МЕТАЛЛ,ПЛАСТИК,ХЛОПОК,ПОРОЛОН</v>
          </cell>
        </row>
        <row r="15202">
          <cell r="A15202" t="str">
            <v>ABC936</v>
          </cell>
          <cell r="B15202" t="str">
            <v>ATTRIBUTE IR.BOARD</v>
          </cell>
          <cell r="C15202" t="str">
            <v xml:space="preserve"> Гладильная доска CLASSIC TOP ELECTRO AZUR 110x33см</v>
          </cell>
          <cell r="D15202" t="str">
            <v xml:space="preserve"> Ironing Board Classic TOP ELECTRO, Azur</v>
          </cell>
          <cell r="E15202" t="str">
            <v>Китай</v>
          </cell>
          <cell r="F15202" t="str">
            <v>МЕТАЛЛ,ПЛАСТИК,ХЛОПОК,ПОРОЛОН</v>
          </cell>
        </row>
        <row r="15203">
          <cell r="A15203" t="str">
            <v>ABT142</v>
          </cell>
          <cell r="B15203" t="str">
            <v>ATTRIBUTE IR.BOARD</v>
          </cell>
          <cell r="C15203" t="str">
            <v xml:space="preserve"> Гладильная доска TEFLONIX 130х47см</v>
          </cell>
          <cell r="D15203" t="str">
            <v xml:space="preserve"> Ironing board TEFLONIX grey</v>
          </cell>
          <cell r="E15203" t="str">
            <v>Португалия</v>
          </cell>
          <cell r="F15203" t="str">
            <v>МЕТАЛЛ,ПЛАСТИК,ХЛОПОК,ПОРОЛОН</v>
          </cell>
        </row>
        <row r="15204">
          <cell r="A15204" t="str">
            <v>ABP114</v>
          </cell>
          <cell r="B15204" t="str">
            <v>ATTRIBUTE IR.BOARD</v>
          </cell>
          <cell r="C15204" t="str">
            <v xml:space="preserve"> Гладильная доска PRIMERA ORANGE 125x41см</v>
          </cell>
          <cell r="D15204" t="str">
            <v xml:space="preserve"> Iron board 125x41cm PRIMERA ORANGE</v>
          </cell>
          <cell r="E15204" t="str">
            <v>Португалия</v>
          </cell>
          <cell r="F15204" t="str">
            <v>МЕТАЛЛ,ПЛАСТИК,ХЛОПОК,ПОРОЛОН</v>
          </cell>
        </row>
        <row r="15205">
          <cell r="A15205" t="str">
            <v>ABH918</v>
          </cell>
          <cell r="B15205" t="str">
            <v>ATTRIBUTE IR.BOARD</v>
          </cell>
          <cell r="C15205" t="str">
            <v xml:space="preserve"> Гладильная доска HOMIE TOP ELECTRO DAISY</v>
          </cell>
          <cell r="D15205" t="str">
            <v xml:space="preserve"> Iron board 124x40cm HOMIE TOP ELECTRO DAISY</v>
          </cell>
          <cell r="E15205" t="str">
            <v>Португалия</v>
          </cell>
          <cell r="F15205" t="str">
            <v>МЕТАЛЛ,ПЛАСТИК,ХЛОПОК,ПОРОЛОН</v>
          </cell>
        </row>
        <row r="15206">
          <cell r="A15206" t="str">
            <v>ABH920</v>
          </cell>
          <cell r="B15206" t="str">
            <v>ATTRIBUTE IR.BOARD</v>
          </cell>
          <cell r="C15206" t="str">
            <v xml:space="preserve"> Гладильная доска HOMIE TOP ELECTRO VIOLE</v>
          </cell>
          <cell r="D15206" t="str">
            <v xml:space="preserve"> Iron board 124x40cm HOMIE TOP ELECTRO VIOLET</v>
          </cell>
          <cell r="E15206" t="str">
            <v>Португалия</v>
          </cell>
          <cell r="F15206" t="str">
            <v>МЕТАЛЛ,ПЛАСТИК,ХЛОПОК,ПОРОЛОН</v>
          </cell>
        </row>
        <row r="15207">
          <cell r="A15207" t="str">
            <v>ABF933</v>
          </cell>
          <cell r="B15207" t="str">
            <v>ATTRIBUTE IR.BOARD</v>
          </cell>
          <cell r="C15207" t="str">
            <v xml:space="preserve"> Гладильная доска FRESH TOP ELECTRO ROSES RED 124x40см</v>
          </cell>
          <cell r="D15207" t="str">
            <v xml:space="preserve"> Iron board 124x40cm FRESH TOP ELECTRO RED ROSES</v>
          </cell>
          <cell r="E15207" t="str">
            <v>Португалия</v>
          </cell>
          <cell r="F15207" t="str">
            <v>МЕТАЛЛ,ПЛАСТИК,ХЛОПОК,ПОРОЛОН</v>
          </cell>
        </row>
        <row r="15208">
          <cell r="A15208" t="str">
            <v>ABF934</v>
          </cell>
          <cell r="B15208" t="str">
            <v>ATTRIBUTE IR.BOARD</v>
          </cell>
          <cell r="C15208" t="str">
            <v xml:space="preserve"> Гладильная доска FRESH TOP ELECTRO ROSES BLACK 124x40см</v>
          </cell>
          <cell r="D15208" t="str">
            <v xml:space="preserve"> Iron board 124x40cm FRESH TOP ELECTRO BLACK ROSES</v>
          </cell>
          <cell r="E15208" t="str">
            <v>Португалия</v>
          </cell>
          <cell r="F15208" t="str">
            <v>МЕТАЛЛ,ПЛАСТИК,ХЛОПОК,ПОРОЛОН</v>
          </cell>
        </row>
        <row r="15209">
          <cell r="A15209" t="str">
            <v>ABH013</v>
          </cell>
          <cell r="B15209" t="str">
            <v>ATTRIBUTE IR.BOARD</v>
          </cell>
          <cell r="C15209" t="str">
            <v xml:space="preserve"> Гладильная доска HOMIE TOP BLUE 124x40см</v>
          </cell>
          <cell r="D15209" t="str">
            <v xml:space="preserve"> Iron board 124x40cm HOMIE TOP BLUE</v>
          </cell>
          <cell r="E15209" t="str">
            <v>Португалия</v>
          </cell>
          <cell r="F15209" t="str">
            <v>МЕТАЛЛ,ПЛАСТИК,ХЛОПОК,ПОРОЛОН</v>
          </cell>
        </row>
        <row r="15210">
          <cell r="A15210" t="str">
            <v>ABH029</v>
          </cell>
          <cell r="B15210" t="str">
            <v>ATTRIBUTE IR.BOARD</v>
          </cell>
          <cell r="C15210" t="str">
            <v xml:space="preserve"> Гладильная доска HOMIE TOP PINK 124x40см</v>
          </cell>
          <cell r="D15210" t="str">
            <v xml:space="preserve"> Iron board 124x40cm HOMIE TOP PINK</v>
          </cell>
          <cell r="E15210" t="str">
            <v>Португалия</v>
          </cell>
          <cell r="F15210" t="str">
            <v>МЕТАЛЛ,ПЛАСТИК,ХЛОПОК,ПОРОЛОН</v>
          </cell>
        </row>
        <row r="15211">
          <cell r="A15211" t="str">
            <v>ABB004</v>
          </cell>
          <cell r="B15211" t="str">
            <v>ATTRIBUTE IR.BOARD</v>
          </cell>
          <cell r="C15211" t="str">
            <v xml:space="preserve"> Чехол для гладильной доски BASIC 120х40см</v>
          </cell>
          <cell r="D15211" t="str">
            <v xml:space="preserve"> Cover Basic 120x40cm</v>
          </cell>
          <cell r="E15211" t="str">
            <v>Португалия</v>
          </cell>
          <cell r="F15211" t="str">
            <v>ХЛОПОК,ПОРОЛОН</v>
          </cell>
        </row>
        <row r="15212">
          <cell r="A15212" t="str">
            <v>ABB005</v>
          </cell>
          <cell r="B15212" t="str">
            <v>ATTRIBUTE IR.BOARD</v>
          </cell>
          <cell r="C15212" t="str">
            <v xml:space="preserve"> Чехол для гладильной доски BASIC 135х53с</v>
          </cell>
          <cell r="D15212" t="str">
            <v xml:space="preserve"> Cover Basic 135x53cm</v>
          </cell>
          <cell r="E15212" t="str">
            <v>Португалия</v>
          </cell>
          <cell r="F15212" t="str">
            <v>ХЛОПОК,ПОРОЛОН</v>
          </cell>
        </row>
        <row r="15213">
          <cell r="A15213" t="str">
            <v>ABB007</v>
          </cell>
          <cell r="B15213" t="str">
            <v>ATTRIBUTE IR.BOARD</v>
          </cell>
          <cell r="C15213" t="str">
            <v xml:space="preserve"> Чехол для гладильной доски BASIC 140x60см</v>
          </cell>
          <cell r="D15213" t="str">
            <v xml:space="preserve"> Cover Basic 140x60cm</v>
          </cell>
          <cell r="E15213" t="str">
            <v>Португалия</v>
          </cell>
          <cell r="F15213" t="str">
            <v>ХЛОПОК,ПОРОЛОН</v>
          </cell>
        </row>
        <row r="15214">
          <cell r="A15214" t="str">
            <v>ABM104</v>
          </cell>
          <cell r="B15214" t="str">
            <v>ATTRIBUTE IR.BOARD</v>
          </cell>
          <cell r="C15214" t="str">
            <v xml:space="preserve"> Чехол для гладильной доски METAL 120х40см</v>
          </cell>
          <cell r="D15214" t="str">
            <v xml:space="preserve"> Cover Metal 120x40cm</v>
          </cell>
          <cell r="E15214" t="str">
            <v>Португалия</v>
          </cell>
          <cell r="F15214" t="str">
            <v>ХЛОПОК,ПОРОЛОН</v>
          </cell>
        </row>
        <row r="15215">
          <cell r="A15215" t="str">
            <v>ABM105</v>
          </cell>
          <cell r="B15215" t="str">
            <v>ATTRIBUTE IR.BOARD</v>
          </cell>
          <cell r="C15215" t="str">
            <v xml:space="preserve"> Чехол для гладильной доски METAL 135х53см</v>
          </cell>
          <cell r="D15215" t="str">
            <v xml:space="preserve"> Cover Metal 135x53cm</v>
          </cell>
          <cell r="E15215" t="str">
            <v>Португалия</v>
          </cell>
          <cell r="F15215" t="str">
            <v>ХЛОПОК,ПОРОЛОН</v>
          </cell>
        </row>
        <row r="15216">
          <cell r="A15216" t="str">
            <v>ABM106</v>
          </cell>
          <cell r="B15216" t="str">
            <v>ATTRIBUTE IR.BOARD</v>
          </cell>
          <cell r="C15216" t="str">
            <v xml:space="preserve"> Чехол для гладильной доски METAL 140х60см</v>
          </cell>
          <cell r="D15216" t="str">
            <v xml:space="preserve"> Cover Metal 140x60cm</v>
          </cell>
          <cell r="E15216" t="str">
            <v>Португалия</v>
          </cell>
          <cell r="F15216" t="str">
            <v>ХЛОПОК,ПОРОЛОН</v>
          </cell>
        </row>
        <row r="15217">
          <cell r="A15217" t="str">
            <v>ABE104</v>
          </cell>
          <cell r="B15217" t="str">
            <v>ATTRIBUTE IR.BOARD</v>
          </cell>
          <cell r="C15217" t="str">
            <v xml:space="preserve"> Чехол для гладильной доски EXPRESS 135х53см</v>
          </cell>
          <cell r="D15217" t="str">
            <v xml:space="preserve"> Cover Express 135x53cm</v>
          </cell>
          <cell r="E15217" t="str">
            <v>Португалия</v>
          </cell>
          <cell r="F15217" t="str">
            <v>ХЛОПОК,ПОРОЛОН</v>
          </cell>
        </row>
        <row r="15218">
          <cell r="A15218" t="str">
            <v>ABE105</v>
          </cell>
          <cell r="B15218" t="str">
            <v>ATTRIBUTE IR.BOARD</v>
          </cell>
          <cell r="C15218" t="str">
            <v xml:space="preserve"> Чехол для гладильной доски EXPRESS 140х60см</v>
          </cell>
          <cell r="D15218" t="str">
            <v xml:space="preserve"> Cover Express 140x60cm</v>
          </cell>
          <cell r="E15218" t="str">
            <v>Португалия</v>
          </cell>
          <cell r="F15218" t="str">
            <v>ХЛОПОК,ПОРОЛОН</v>
          </cell>
        </row>
        <row r="15219">
          <cell r="A15219" t="str">
            <v>ABU004</v>
          </cell>
          <cell r="B15219" t="str">
            <v>ATTRIBUTE IR.BOARD</v>
          </cell>
          <cell r="C15219" t="str">
            <v xml:space="preserve"> Чехол для гладильной доски UNIVERSAL 160х60см</v>
          </cell>
          <cell r="D15219" t="str">
            <v xml:space="preserve"> Cover Universal 160x60cm</v>
          </cell>
          <cell r="E15219" t="str">
            <v>Португалия</v>
          </cell>
          <cell r="F15219" t="str">
            <v>ХЛОПОК,ПОРОЛОН</v>
          </cell>
        </row>
        <row r="15220">
          <cell r="A15220" t="str">
            <v>ABE012</v>
          </cell>
          <cell r="B15220" t="str">
            <v>ATTRIBUTE IR.BOARD</v>
          </cell>
          <cell r="C15220" t="str">
            <v xml:space="preserve"> Гладильная доска ЭЛЕГАНС 122х39см желтая</v>
          </cell>
          <cell r="E15220" t="str">
            <v>Португалия</v>
          </cell>
        </row>
        <row r="15221">
          <cell r="A15221" t="str">
            <v>ABC117-1</v>
          </cell>
          <cell r="B15221" t="str">
            <v>ATTRIBUTE IR.BOARD</v>
          </cell>
          <cell r="C15221" t="str">
            <v xml:space="preserve"> Гладильная доска CLASSIC APPLES 110x33см + чехол ЭКСПРЕСС в подарок</v>
          </cell>
          <cell r="D15221">
            <v>0</v>
          </cell>
          <cell r="E15221" t="str">
            <v>Китай</v>
          </cell>
          <cell r="F15221" t="str">
            <v>БУМАГА</v>
          </cell>
        </row>
        <row r="15222">
          <cell r="A15222" t="str">
            <v>JAR5000-1</v>
          </cell>
          <cell r="B15222" t="str">
            <v>ATTRIBUTE JAR</v>
          </cell>
          <cell r="C15222" t="str">
            <v xml:space="preserve"> Банка с крышкой и обвязкой для переноски 5л</v>
          </cell>
          <cell r="E15222" t="str">
            <v>Россия</v>
          </cell>
          <cell r="F15222" t="str">
            <v>СТЕКЛО,ПЛАСТИК,ПОЛИЭСТЕР</v>
          </cell>
        </row>
        <row r="15223">
          <cell r="A15223" t="str">
            <v>JAR9000-1</v>
          </cell>
          <cell r="B15223" t="str">
            <v>ATTRIBUTE JAR</v>
          </cell>
          <cell r="C15223" t="str">
            <v xml:space="preserve"> Банка с крышкой и обвязкой для переноски 9л</v>
          </cell>
          <cell r="E15223" t="str">
            <v>Россия</v>
          </cell>
          <cell r="F15223" t="str">
            <v>СТЕКЛО,ПЛАСТИК,ПОЛИЭСТЕР</v>
          </cell>
        </row>
        <row r="15224">
          <cell r="A15224" t="str">
            <v>ABS038</v>
          </cell>
          <cell r="B15224" t="str">
            <v>ATTRIBUTE JAR</v>
          </cell>
          <cell r="C15224" t="str">
            <v xml:space="preserve"> Банка стеклянная с металлической крышкой и краником GRAPE 3,8л</v>
          </cell>
          <cell r="D15224" t="str">
            <v xml:space="preserve"> Round Glass Jar with metal lid 3800ml</v>
          </cell>
          <cell r="E15224" t="str">
            <v>Китай</v>
          </cell>
          <cell r="F15224" t="str">
            <v>СТЕКЛО,ПЛАСТИК,МЕТАЛЛ</v>
          </cell>
        </row>
        <row r="15225">
          <cell r="A15225" t="str">
            <v>ABS039</v>
          </cell>
          <cell r="B15225" t="str">
            <v>ATTRIBUTE JAR</v>
          </cell>
          <cell r="C15225" t="str">
            <v xml:space="preserve"> Банка стеклянная с пластмассовой крышкой и краником DACHA 3.8л</v>
          </cell>
          <cell r="D15225" t="str">
            <v xml:space="preserve"> Round Glass Jar with colored lid 3800ml</v>
          </cell>
          <cell r="E15225" t="str">
            <v>Китай</v>
          </cell>
          <cell r="F15225" t="str">
            <v>СТЕКЛО,ПЛАСТИК</v>
          </cell>
        </row>
        <row r="15226">
          <cell r="A15226" t="str">
            <v>ABS061L</v>
          </cell>
          <cell r="B15226" t="str">
            <v>ATTRIBUTE JAR</v>
          </cell>
          <cell r="C15226" t="str">
            <v xml:space="preserve"> Банка стеклянная с крышкой и краником 6л(соты)</v>
          </cell>
          <cell r="D15226" t="str">
            <v xml:space="preserve"> Round Clear Glass Jar with metal lid,1pc/inner box,4pc/carton</v>
          </cell>
          <cell r="E15226" t="str">
            <v>Китай</v>
          </cell>
          <cell r="F15226" t="str">
            <v>СТЕКЛО,ПЛАСТИК,МЕТАЛЛ</v>
          </cell>
        </row>
        <row r="15227">
          <cell r="A15227" t="str">
            <v>ABS060-1</v>
          </cell>
          <cell r="B15227" t="str">
            <v>ATTRIBUTE JAR</v>
          </cell>
          <cell r="C15227" t="str">
            <v xml:space="preserve"> Банка стеклянная с крышкой и краником 6л</v>
          </cell>
          <cell r="E15227" t="str">
            <v>Китай</v>
          </cell>
          <cell r="F15227" t="str">
            <v>СТЕКЛО</v>
          </cell>
        </row>
        <row r="15228">
          <cell r="A15228" t="str">
            <v>DM9951</v>
          </cell>
          <cell r="B15228" t="str">
            <v>ATTRIBUTE JAR</v>
          </cell>
          <cell r="C15228" t="str">
            <v xml:space="preserve"> Банка стеклянная овальная с керамической крышкой  BAMBOO 700мл</v>
          </cell>
          <cell r="D15228" t="str">
            <v xml:space="preserve"> Oval storage jar with ceramic cover BAMBOO 700ml</v>
          </cell>
          <cell r="E15228" t="str">
            <v>Китай</v>
          </cell>
          <cell r="F15228" t="str">
            <v>СТЕКЛО,КЕРАМИКА,МЕТАЛЛ</v>
          </cell>
        </row>
        <row r="15229">
          <cell r="A15229" t="str">
            <v>DM9952</v>
          </cell>
          <cell r="B15229" t="str">
            <v>ATTRIBUTE JAR</v>
          </cell>
          <cell r="C15229" t="str">
            <v xml:space="preserve"> Банка стеклянная овальная с керамической крышкой  BAMBOO 470мл</v>
          </cell>
          <cell r="D15229" t="str">
            <v xml:space="preserve"> Oval storage jar with ceramic cover BAMBOO 470ml</v>
          </cell>
          <cell r="E15229" t="str">
            <v>Китай</v>
          </cell>
          <cell r="F15229" t="str">
            <v>СТЕКЛО,КЕРАМИКА,МЕТАЛЛ</v>
          </cell>
        </row>
        <row r="15230">
          <cell r="A15230" t="str">
            <v>DM9953</v>
          </cell>
          <cell r="B15230" t="str">
            <v>ATTRIBUTE JAR</v>
          </cell>
          <cell r="C15230" t="str">
            <v xml:space="preserve"> Банка стеклянная овальная с керамической крышкой  PARADISE BIRD 1200мл</v>
          </cell>
          <cell r="D15230" t="str">
            <v xml:space="preserve"> Oval storage jar with ceramic cover PARADISE BIRD 1200ml</v>
          </cell>
          <cell r="E15230" t="str">
            <v>Китай</v>
          </cell>
          <cell r="F15230" t="str">
            <v>СТЕКЛО,КЕРАМИКА</v>
          </cell>
        </row>
        <row r="15231">
          <cell r="A15231" t="str">
            <v>DM9954</v>
          </cell>
          <cell r="B15231" t="str">
            <v>ATTRIBUTE JAR</v>
          </cell>
          <cell r="C15231" t="str">
            <v xml:space="preserve"> Банка стеклянная овальная с керамической крышкой  PARADISE BIRD 700мл</v>
          </cell>
          <cell r="D15231" t="str">
            <v xml:space="preserve"> Oval storage jar with ceramic cover PARADISE BIRD 700ml</v>
          </cell>
          <cell r="E15231" t="str">
            <v>Китай</v>
          </cell>
          <cell r="F15231" t="str">
            <v>СТЕКЛО,КЕРАМИКА</v>
          </cell>
        </row>
        <row r="15232">
          <cell r="A15232" t="str">
            <v>DM9955</v>
          </cell>
          <cell r="B15232" t="str">
            <v>ATTRIBUTE JAR</v>
          </cell>
          <cell r="C15232" t="str">
            <v xml:space="preserve"> Банка стеклянная овальная с керамической крышкой  PARADISE BIRD 470мл</v>
          </cell>
          <cell r="D15232" t="str">
            <v xml:space="preserve"> Oval storage jar with ceramic cover PARADISE BIRD 470ml</v>
          </cell>
          <cell r="E15232" t="str">
            <v>Китай</v>
          </cell>
          <cell r="F15232" t="str">
            <v>СТЕКЛО,КЕРАМИКА</v>
          </cell>
        </row>
        <row r="15233">
          <cell r="A15233" t="str">
            <v>DM9956</v>
          </cell>
          <cell r="B15233" t="str">
            <v>ATTRIBUTE JAR</v>
          </cell>
          <cell r="C15233" t="str">
            <v xml:space="preserve"> Банка стеклянная треугольная с пластиковой крышкой SUNFLOWER 1500мл</v>
          </cell>
          <cell r="D15233" t="str">
            <v xml:space="preserve"> Triangle storage jar with plastic cover SUNFLOWER 1500ml</v>
          </cell>
          <cell r="E15233" t="str">
            <v>Китай</v>
          </cell>
          <cell r="F15233" t="str">
            <v>СТЕКЛО,ПЛАСТИК</v>
          </cell>
        </row>
        <row r="15234">
          <cell r="A15234" t="str">
            <v>DM9957</v>
          </cell>
          <cell r="B15234" t="str">
            <v>ATTRIBUTE JAR</v>
          </cell>
          <cell r="C15234" t="str">
            <v xml:space="preserve"> Банка стеклянная треугольная с пластиковой крышкой SUNFLOWER 1000мл</v>
          </cell>
          <cell r="D15234" t="str">
            <v xml:space="preserve"> Triangle storage jar with plastic cover SUNFLOWER 1000ml</v>
          </cell>
          <cell r="E15234" t="str">
            <v>Китай</v>
          </cell>
          <cell r="F15234" t="str">
            <v>СТЕКЛО,ПЛАСТИК</v>
          </cell>
        </row>
        <row r="15235">
          <cell r="A15235" t="str">
            <v>DM9958</v>
          </cell>
          <cell r="B15235" t="str">
            <v>ATTRIBUTE JAR</v>
          </cell>
          <cell r="C15235" t="str">
            <v xml:space="preserve"> Банка стеклянная треугольная с пластиковой крышкой SUNFLOWER 600мл</v>
          </cell>
          <cell r="D15235" t="str">
            <v xml:space="preserve"> Triangle storage jar with plastic cover SUNFLOWER 600ml</v>
          </cell>
          <cell r="E15235" t="str">
            <v>Китай</v>
          </cell>
          <cell r="F15235" t="str">
            <v>СТЕКЛО,ПЛАСТИК</v>
          </cell>
        </row>
        <row r="15236">
          <cell r="A15236" t="str">
            <v>DM9950</v>
          </cell>
          <cell r="B15236" t="str">
            <v>ATTRIBUTE JAR</v>
          </cell>
          <cell r="C15236" t="str">
            <v xml:space="preserve"> Банка стеклянная овальная с керамической крышкой  BAMBOO 1200мл</v>
          </cell>
          <cell r="D15236" t="str">
            <v xml:space="preserve"> Oval storage jar with ceramic cover BAMBOO 1200ml</v>
          </cell>
          <cell r="E15236" t="str">
            <v>Китай</v>
          </cell>
          <cell r="F15236" t="str">
            <v>СТЕКЛО,КЕРАМИКА,МЕТАЛЛ</v>
          </cell>
        </row>
        <row r="15237">
          <cell r="A15237" t="str">
            <v>ABS006</v>
          </cell>
          <cell r="B15237" t="str">
            <v>ATTRIBUTE JAR</v>
          </cell>
          <cell r="C15237" t="str">
            <v xml:space="preserve"> Банка стеклянная с крышкой STEEL TOUCH 600мл</v>
          </cell>
          <cell r="D15237" t="str">
            <v xml:space="preserve"> bank C&amp;G bamboo lid 680 d95</v>
          </cell>
          <cell r="E15237" t="str">
            <v>Китай</v>
          </cell>
          <cell r="F15237" t="str">
            <v>СТЕКЛО,НЕРЖАВЕЮЩАЯ СТАЛЬ</v>
          </cell>
        </row>
        <row r="15238">
          <cell r="A15238" t="str">
            <v>ABB006</v>
          </cell>
          <cell r="B15238" t="str">
            <v>ATTRIBUTE JAR</v>
          </cell>
          <cell r="C15238" t="str">
            <v xml:space="preserve"> Банка стеклянная с крышкой BAMBOO TOUCH 600мл</v>
          </cell>
          <cell r="D15238" t="str">
            <v xml:space="preserve"> bank C&amp;G ss lid 680 d95</v>
          </cell>
          <cell r="E15238" t="str">
            <v>Китай</v>
          </cell>
          <cell r="F15238" t="str">
            <v>СТЕКЛО,ДЕРЕВО,СИЛИКОН</v>
          </cell>
        </row>
        <row r="15239">
          <cell r="A15239" t="str">
            <v>ABB010</v>
          </cell>
          <cell r="B15239" t="str">
            <v>ATTRIBUTE JAR</v>
          </cell>
          <cell r="C15239" t="str">
            <v xml:space="preserve"> Банка стеклянная с крышкой BAMBOO TOUCH 1000мл</v>
          </cell>
          <cell r="D15239" t="str">
            <v xml:space="preserve"> bank C&amp;G ss lid 1000 d95</v>
          </cell>
          <cell r="E15239" t="str">
            <v>Китай</v>
          </cell>
          <cell r="F15239" t="str">
            <v>СТЕКЛО,ДЕРЕВО,СИЛИКОН</v>
          </cell>
        </row>
        <row r="15240">
          <cell r="A15240" t="str">
            <v>ABS010</v>
          </cell>
          <cell r="B15240" t="str">
            <v>ATTRIBUTE JAR</v>
          </cell>
          <cell r="C15240" t="str">
            <v xml:space="preserve"> Банка стеклянная с крышкой STEEL TOUCH 1000мл</v>
          </cell>
          <cell r="D15240" t="str">
            <v xml:space="preserve"> bank C&amp;G bamboo lid 1000 d95</v>
          </cell>
          <cell r="E15240" t="str">
            <v>Китай</v>
          </cell>
          <cell r="F15240" t="str">
            <v>СТЕКЛО,НЕРЖАВЕЮЩАЯ СТАЛЬ</v>
          </cell>
        </row>
        <row r="15241">
          <cell r="A15241" t="str">
            <v>ABS017</v>
          </cell>
          <cell r="B15241" t="str">
            <v>ATTRIBUTE JAR</v>
          </cell>
          <cell r="C15241" t="str">
            <v xml:space="preserve"> Банка стеклянная с крышкой STEEL TOUCH 1600мл</v>
          </cell>
          <cell r="D15241" t="str">
            <v xml:space="preserve"> bank C&amp;G bamboo lid 1700 d95</v>
          </cell>
          <cell r="E15241" t="str">
            <v>Китай</v>
          </cell>
          <cell r="F15241" t="str">
            <v>СТЕКЛО,НЕРЖАВЕЮЩАЯ СТАЛЬ</v>
          </cell>
        </row>
        <row r="15242">
          <cell r="A15242" t="str">
            <v>ABB017</v>
          </cell>
          <cell r="B15242" t="str">
            <v>ATTRIBUTE JAR</v>
          </cell>
          <cell r="C15242" t="str">
            <v xml:space="preserve"> Банка стеклянная с крышкой BAMBOO TOUCH 1600мл</v>
          </cell>
          <cell r="D15242" t="str">
            <v xml:space="preserve"> bank ss lid 1700 d95</v>
          </cell>
          <cell r="E15242" t="str">
            <v>Китай</v>
          </cell>
          <cell r="F15242" t="str">
            <v>СТЕКЛО,ДЕРЕВО,СИЛИКОН</v>
          </cell>
        </row>
        <row r="15243">
          <cell r="A15243" t="str">
            <v>ABS135G</v>
          </cell>
          <cell r="B15243" t="str">
            <v>ATTRIBUTE JAR</v>
          </cell>
          <cell r="C15243" t="str">
            <v xml:space="preserve"> Банка PROVENCE GREEN 1350мл</v>
          </cell>
          <cell r="E15243" t="str">
            <v>Китай</v>
          </cell>
          <cell r="F15243" t="str">
            <v>СТЕКЛО,МЕТАЛЛ</v>
          </cell>
        </row>
        <row r="15244">
          <cell r="A15244" t="str">
            <v>ABS100G</v>
          </cell>
          <cell r="B15244" t="str">
            <v>ATTRIBUTE JAR</v>
          </cell>
          <cell r="C15244" t="str">
            <v xml:space="preserve"> Банка стеклянная с крышкой PROVENCE 1100мл</v>
          </cell>
          <cell r="D15244" t="str">
            <v xml:space="preserve"> Round Glass Jar with design 1100ml.10x10x17cm</v>
          </cell>
          <cell r="E15244" t="str">
            <v>Китай</v>
          </cell>
          <cell r="F15244" t="str">
            <v>СТЕКЛО,НЕРЖАВЕЮЩАЯ СТАЛЬ</v>
          </cell>
        </row>
        <row r="15245">
          <cell r="A15245" t="str">
            <v>ABS065G</v>
          </cell>
          <cell r="B15245" t="str">
            <v>ATTRIBUTE JAR</v>
          </cell>
          <cell r="C15245" t="str">
            <v xml:space="preserve"> Банка стеклянная с крышкой PROVENCE 750мл</v>
          </cell>
          <cell r="D15245" t="str">
            <v xml:space="preserve"> Round Glass Jar with design 750ml.10x10x12cm</v>
          </cell>
          <cell r="E15245" t="str">
            <v>Китай</v>
          </cell>
          <cell r="F15245" t="str">
            <v>СТЕКЛО,НЕРЖАВЕЮЩАЯ СТАЛЬ</v>
          </cell>
        </row>
        <row r="15246">
          <cell r="A15246" t="str">
            <v>ABS135W</v>
          </cell>
          <cell r="B15246" t="str">
            <v>ATTRIBUTE JAR</v>
          </cell>
          <cell r="C15246" t="str">
            <v xml:space="preserve"> Банка PROVENCE WHITE 1350мл</v>
          </cell>
          <cell r="E15246" t="str">
            <v>Китай</v>
          </cell>
          <cell r="F15246" t="str">
            <v>СТЕКЛО,МЕТАЛЛ</v>
          </cell>
        </row>
        <row r="15247">
          <cell r="A15247" t="str">
            <v>ABS100W</v>
          </cell>
          <cell r="B15247" t="str">
            <v>ATTRIBUTE JAR</v>
          </cell>
          <cell r="C15247" t="str">
            <v xml:space="preserve"> Банка PROVENCE WHITE 1000мл</v>
          </cell>
          <cell r="E15247" t="str">
            <v>Китай</v>
          </cell>
          <cell r="F15247" t="str">
            <v>СТЕКЛО,МЕТАЛЛ</v>
          </cell>
        </row>
        <row r="15248">
          <cell r="A15248" t="str">
            <v>ABS065W</v>
          </cell>
          <cell r="B15248" t="str">
            <v>ATTRIBUTE JAR</v>
          </cell>
          <cell r="C15248" t="str">
            <v xml:space="preserve"> Банка PROVENCE WHITE 650мл</v>
          </cell>
          <cell r="E15248" t="str">
            <v>Китай</v>
          </cell>
          <cell r="F15248" t="str">
            <v>СТЕКЛО,МЕТАЛЛ</v>
          </cell>
        </row>
        <row r="15249">
          <cell r="A15249" t="str">
            <v>ABF135G</v>
          </cell>
          <cell r="B15249" t="str">
            <v>ATTRIBUTE JAR</v>
          </cell>
          <cell r="C15249" t="str">
            <v xml:space="preserve"> Банка стеклянная с крышкой FLEUR 1500мл</v>
          </cell>
          <cell r="E15249" t="str">
            <v>Китай</v>
          </cell>
          <cell r="F15249" t="str">
            <v>СТЕКЛО,ПЛАСТИК,ХЛОПОК,ПОЛИЭСТЕ</v>
          </cell>
        </row>
        <row r="15250">
          <cell r="A15250" t="str">
            <v>ABF100G</v>
          </cell>
          <cell r="B15250" t="str">
            <v>ATTRIBUTE JAR</v>
          </cell>
          <cell r="C15250" t="str">
            <v xml:space="preserve"> Банка стеклянная с крышкой FLEUR 1350мл</v>
          </cell>
          <cell r="D15250" t="str">
            <v xml:space="preserve"> Round Glass  Jar  with ribbon,11x11x22cm</v>
          </cell>
          <cell r="E15250" t="str">
            <v>Китай</v>
          </cell>
          <cell r="F15250" t="str">
            <v>СТЕКЛО,ПЛАСТИК,ХЛОПОК,ПОЛИЭСТЕ</v>
          </cell>
        </row>
        <row r="15251">
          <cell r="A15251" t="str">
            <v>ABF065G</v>
          </cell>
          <cell r="B15251" t="str">
            <v>ATTRIBUTE JAR</v>
          </cell>
          <cell r="C15251" t="str">
            <v xml:space="preserve"> Банка стеклянная с крышкой FLEUR 1000мл</v>
          </cell>
          <cell r="D15251" t="str">
            <v xml:space="preserve"> Round Glass with ribbon  Jar,11x11x18.5cm</v>
          </cell>
          <cell r="E15251" t="str">
            <v>Китай</v>
          </cell>
          <cell r="F15251" t="str">
            <v>СТЕКЛО,ПЛАСТИК,ХЛОПОК</v>
          </cell>
        </row>
        <row r="15252">
          <cell r="A15252" t="str">
            <v>ABF135W</v>
          </cell>
          <cell r="B15252" t="str">
            <v>ATTRIBUTE JAR</v>
          </cell>
          <cell r="C15252" t="str">
            <v xml:space="preserve"> Банка стеклянная с крышкой FLEUR 650мл</v>
          </cell>
          <cell r="D15252" t="str">
            <v xml:space="preserve"> Round Glass with ribbon  Jar,11.3X11.3X14.8CM.650ML</v>
          </cell>
          <cell r="E15252" t="str">
            <v>Китай</v>
          </cell>
          <cell r="F15252" t="str">
            <v>СТЕКЛО,ПЛАСТИК,ХЛОПОК,ПОЛИЭСТЕ</v>
          </cell>
        </row>
        <row r="15253">
          <cell r="A15253" t="str">
            <v>ABF100W</v>
          </cell>
          <cell r="B15253" t="str">
            <v>ATTRIBUTE JAR</v>
          </cell>
          <cell r="C15253" t="str">
            <v xml:space="preserve"> Банка стеклянная с крышкой FLEUR 250мл</v>
          </cell>
          <cell r="D15253" t="str">
            <v xml:space="preserve"> Round Glass without ribbon  Jar,7.7X7.7X12.5CM,250ML</v>
          </cell>
          <cell r="E15253" t="str">
            <v>Китай</v>
          </cell>
          <cell r="F15253" t="str">
            <v>СТЕКЛО,ПЛАСТИК,ХЛОПОК,ПОЛИЭСТЕ</v>
          </cell>
        </row>
        <row r="15254">
          <cell r="A15254" t="str">
            <v>ABF065W</v>
          </cell>
          <cell r="B15254" t="str">
            <v>ATTRIBUTE JAR</v>
          </cell>
          <cell r="C15254" t="str">
            <v xml:space="preserve"> Банка FLEUR WHITE 650мл</v>
          </cell>
          <cell r="E15254" t="str">
            <v>Китай</v>
          </cell>
          <cell r="F15254" t="str">
            <v>СТЕКЛО,МЕТАЛЛ</v>
          </cell>
        </row>
        <row r="15255">
          <cell r="A15255" t="str">
            <v>JAR250</v>
          </cell>
          <cell r="B15255" t="str">
            <v>ATTRIBUTE JAR</v>
          </cell>
          <cell r="C15255" t="str">
            <v xml:space="preserve"> Банка с крышкой 250мл и бугельным замком</v>
          </cell>
          <cell r="E15255" t="str">
            <v>Россия</v>
          </cell>
          <cell r="F15255" t="str">
            <v>СТЕКЛО,СИЛИКОН,МЕТАЛЛ (FE; GL)</v>
          </cell>
        </row>
        <row r="15256">
          <cell r="A15256" t="str">
            <v>JAR295</v>
          </cell>
          <cell r="B15256" t="str">
            <v>ATTRIBUTE JAR</v>
          </cell>
          <cell r="C15256" t="str">
            <v xml:space="preserve"> Банка с крышкой 295мл и бугельным замком</v>
          </cell>
          <cell r="E15256" t="str">
            <v>Россия</v>
          </cell>
          <cell r="F15256" t="str">
            <v>СТЕКЛО,СИЛИКОН,МЕТАЛЛ</v>
          </cell>
        </row>
        <row r="15257">
          <cell r="A15257" t="str">
            <v>JAR500</v>
          </cell>
          <cell r="B15257" t="str">
            <v>ATTRIBUTE JAR</v>
          </cell>
          <cell r="C15257" t="str">
            <v xml:space="preserve"> Банка с крышкой 500мл и бугельным замком</v>
          </cell>
          <cell r="E15257" t="str">
            <v>Россия</v>
          </cell>
          <cell r="F15257" t="str">
            <v>СТЕКЛО,СИЛИКОН,МЕТАЛЛ (FE; GL)</v>
          </cell>
        </row>
        <row r="15258">
          <cell r="A15258" t="str">
            <v>JAR760</v>
          </cell>
          <cell r="B15258" t="str">
            <v>ATTRIBUTE JAR</v>
          </cell>
          <cell r="C15258" t="str">
            <v xml:space="preserve"> Банка с крышкой 760мл и бугельным замком</v>
          </cell>
          <cell r="E15258" t="str">
            <v>Россия</v>
          </cell>
          <cell r="F15258" t="str">
            <v>СТЕКЛО,СИЛИКОН,МЕТАЛЛ (FE; GL)</v>
          </cell>
        </row>
        <row r="15259">
          <cell r="A15259" t="str">
            <v>JAR5000</v>
          </cell>
          <cell r="B15259" t="str">
            <v>ATTRIBUTE JAR</v>
          </cell>
          <cell r="C15259" t="str">
            <v xml:space="preserve"> Банка с крышкой и обвязкой для переноски 5л</v>
          </cell>
          <cell r="E15259" t="str">
            <v>Россия</v>
          </cell>
          <cell r="F15259" t="str">
            <v>СТЕКЛО,ПЛАСТИК,ПОЛИЭСТЕР</v>
          </cell>
        </row>
        <row r="15260">
          <cell r="A15260" t="str">
            <v>JAR9000</v>
          </cell>
          <cell r="B15260" t="str">
            <v>ATTRIBUTE JAR</v>
          </cell>
          <cell r="C15260" t="str">
            <v xml:space="preserve"> Банка с крышкой и обвязкой для переноски 9л</v>
          </cell>
          <cell r="E15260" t="str">
            <v>Россия</v>
          </cell>
          <cell r="F15260" t="str">
            <v>СТЕКЛО,ПЛАСТИК,ПОЛИЭСТЕР</v>
          </cell>
        </row>
        <row r="15261">
          <cell r="A15261" t="str">
            <v>ABS130</v>
          </cell>
          <cell r="B15261" t="str">
            <v>ATTRIBUTE JAR</v>
          </cell>
          <cell r="C15261" t="str">
            <v xml:space="preserve"> Банка стеклянная с прозрачной крышкой 1300мл</v>
          </cell>
          <cell r="D15261" t="str">
            <v xml:space="preserve"> Round Glass Jar 1300ml.10x10x27cm</v>
          </cell>
          <cell r="E15261" t="str">
            <v>Китай</v>
          </cell>
          <cell r="F15261" t="str">
            <v>СТЕКЛО,ПЛАСТИК</v>
          </cell>
        </row>
        <row r="15262">
          <cell r="A15262" t="str">
            <v>ABS095</v>
          </cell>
          <cell r="B15262" t="str">
            <v>ATTRIBUTE JAR</v>
          </cell>
          <cell r="C15262" t="str">
            <v xml:space="preserve"> Банка стеклянная с прозрачной крышкой 1400мл</v>
          </cell>
          <cell r="D15262" t="str">
            <v xml:space="preserve"> Round Glass  Jar 1400ml.12x12x23cm</v>
          </cell>
          <cell r="E15262" t="str">
            <v>Китай</v>
          </cell>
          <cell r="F15262" t="str">
            <v>СТЕКЛО,ПЛАСТИК</v>
          </cell>
        </row>
        <row r="15263">
          <cell r="A15263" t="str">
            <v>ABS070</v>
          </cell>
          <cell r="B15263" t="str">
            <v>ATTRIBUTE JAR</v>
          </cell>
          <cell r="C15263" t="str">
            <v xml:space="preserve"> Банка стеклянная с прозрачной крышкой 1000мл</v>
          </cell>
          <cell r="D15263" t="str">
            <v xml:space="preserve"> Round Glass  Jar 1000ml.12x12x18cm</v>
          </cell>
          <cell r="E15263" t="str">
            <v>Китай</v>
          </cell>
          <cell r="F15263" t="str">
            <v>СТЕКЛО,ПЛАСТИК</v>
          </cell>
        </row>
        <row r="15264">
          <cell r="A15264" t="str">
            <v>ABS040</v>
          </cell>
          <cell r="B15264" t="str">
            <v>ATTRIBUTE JAR</v>
          </cell>
          <cell r="C15264" t="str">
            <v xml:space="preserve"> Банка стеклянная с прозрачной крышкой 700мл</v>
          </cell>
          <cell r="D15264" t="str">
            <v xml:space="preserve"> Round Glass  Jar 700ml.12x12x14cm</v>
          </cell>
          <cell r="E15264" t="str">
            <v>Китай</v>
          </cell>
          <cell r="F15264" t="str">
            <v>СТЕКЛО,ПЛАСТИК</v>
          </cell>
        </row>
        <row r="15265">
          <cell r="A15265" t="str">
            <v>ABS060</v>
          </cell>
          <cell r="B15265" t="str">
            <v>ATTRIBUTE JAR</v>
          </cell>
          <cell r="C15265" t="str">
            <v xml:space="preserve"> Банка стеклянная с крышкой и краником 6л</v>
          </cell>
          <cell r="D15265" t="str">
            <v xml:space="preserve"> Round Clear Glass Jar with metal lid,1pc/inner box,4pc/carton</v>
          </cell>
          <cell r="E15265" t="str">
            <v>Китай</v>
          </cell>
          <cell r="F15265" t="str">
            <v>СТЕКЛО,ПЛАСТИК,МЕТАЛЛ</v>
          </cell>
        </row>
        <row r="15266">
          <cell r="A15266" t="str">
            <v>AKC316</v>
          </cell>
          <cell r="B15266" t="str">
            <v>ATTRIBUTE KNIFE</v>
          </cell>
          <cell r="C15266" t="str">
            <v xml:space="preserve"> Нож для мяса КАНТРИ 2.5х16см (316)</v>
          </cell>
          <cell r="D15266" t="str">
            <v xml:space="preserve"> 16 cm Meat knife COUNTRY</v>
          </cell>
          <cell r="E15266" t="str">
            <v>Китай</v>
          </cell>
          <cell r="F15266" t="str">
            <v>НЕРЖАВЕЮЩАЯ СТАЛЬ,ДЕРЕВО</v>
          </cell>
        </row>
        <row r="15267">
          <cell r="A15267" t="str">
            <v>AKC321</v>
          </cell>
          <cell r="B15267" t="str">
            <v>ATTRIBUTE KNIFE</v>
          </cell>
          <cell r="C15267" t="str">
            <v xml:space="preserve"> Нож для мяса КАНТРИ 2.5х21см (318)</v>
          </cell>
          <cell r="D15267" t="str">
            <v xml:space="preserve"> 21 cm Meat knife COUNTRY</v>
          </cell>
          <cell r="E15267" t="str">
            <v>Китай</v>
          </cell>
          <cell r="F15267" t="str">
            <v>НЕРЖАВЕЮЩАЯ СТАЛЬ,ДЕРЕВО</v>
          </cell>
        </row>
        <row r="15268">
          <cell r="A15268" t="str">
            <v>AKC516</v>
          </cell>
          <cell r="B15268" t="str">
            <v>ATTRIBUTE KNIFE</v>
          </cell>
          <cell r="C15268" t="str">
            <v xml:space="preserve"> Нож поварской КАНТРИ 2мм 16см</v>
          </cell>
          <cell r="D15268" t="str">
            <v xml:space="preserve"> Chef's knife COUNTRY 2mm 16cm</v>
          </cell>
          <cell r="E15268" t="str">
            <v>Китай</v>
          </cell>
          <cell r="F15268" t="str">
            <v>НЕРЖАВЕЮЩАЯ СТАЛЬ,ДЕРЕВО</v>
          </cell>
        </row>
        <row r="15269">
          <cell r="A15269" t="str">
            <v>AKA209</v>
          </cell>
          <cell r="B15269" t="str">
            <v>ATTRIBUTE KNIFE</v>
          </cell>
          <cell r="C15269" t="str">
            <v xml:space="preserve"> Нож для фруктов ANTIQUE 9см</v>
          </cell>
          <cell r="D15269" t="str">
            <v xml:space="preserve"> "3.5"" Paring Knife"</v>
          </cell>
          <cell r="E15269" t="str">
            <v>Китай</v>
          </cell>
          <cell r="F15269" t="str">
            <v>НЕРЖАВЕЮЩАЯ СТАЛЬ,ПЛАСТИК</v>
          </cell>
        </row>
        <row r="15270">
          <cell r="A15270" t="str">
            <v>AKC513</v>
          </cell>
          <cell r="B15270" t="str">
            <v>ATTRIBUTE KNIFE</v>
          </cell>
          <cell r="C15270" t="str">
            <v xml:space="preserve"> Нож универсальный КАНТРИ 1.8х13см (344)</v>
          </cell>
          <cell r="D15270" t="str">
            <v xml:space="preserve"> 13 cm Universal knife COUNTRY</v>
          </cell>
          <cell r="E15270" t="str">
            <v>Китай</v>
          </cell>
          <cell r="F15270" t="str">
            <v>НЕРЖАВЕЮЩАЯ СТАЛЬ,ДЕРЕВО</v>
          </cell>
        </row>
        <row r="15271">
          <cell r="A15271" t="str">
            <v>AKF316</v>
          </cell>
          <cell r="B15271" t="str">
            <v>ATTRIBUTE KNIFE</v>
          </cell>
          <cell r="C15271" t="str">
            <v xml:space="preserve"> Нож для мяса CHEF 16см</v>
          </cell>
          <cell r="D15271" t="str">
            <v xml:space="preserve"> "Plastic Handle 6"" Boner"</v>
          </cell>
          <cell r="E15271" t="str">
            <v>Китай</v>
          </cell>
          <cell r="F15271" t="str">
            <v>НЕРЖАВЕЮЩАЯ СТАЛЬ,ПЛАСТИК</v>
          </cell>
        </row>
        <row r="15272">
          <cell r="A15272" t="str">
            <v>AKG321</v>
          </cell>
          <cell r="B15272" t="str">
            <v>ATTRIBUTE KNIFE</v>
          </cell>
          <cell r="C15272" t="str">
            <v xml:space="preserve"> Нож для мяса ГРАНАДА 3х21см</v>
          </cell>
          <cell r="D15272" t="str">
            <v xml:space="preserve"> 21 cm Meat knife GRANADA NEW</v>
          </cell>
          <cell r="E15272" t="str">
            <v>Китай</v>
          </cell>
          <cell r="F15272" t="str">
            <v>НЕРЖАВЕЮЩАЯ СТАЛЬ,ДЕРЕВО</v>
          </cell>
        </row>
        <row r="15273">
          <cell r="A15273" t="str">
            <v>AKG516</v>
          </cell>
          <cell r="B15273" t="str">
            <v>ATTRIBUTE KNIFE</v>
          </cell>
          <cell r="C15273" t="str">
            <v xml:space="preserve"> Нож поварской ГРАНАДА 3мм 16см</v>
          </cell>
          <cell r="D15273" t="str">
            <v xml:space="preserve"> Chef's knife GRANADA 3mm 16cm</v>
          </cell>
          <cell r="E15273" t="str">
            <v>Китай</v>
          </cell>
          <cell r="F15273" t="str">
            <v>НЕРЖАВЕЮЩАЯ СТАЛЬ,ДЕРЕВО</v>
          </cell>
        </row>
        <row r="15274">
          <cell r="A15274" t="str">
            <v>AKA312</v>
          </cell>
          <cell r="B15274" t="str">
            <v>ATTRIBUTE KNIFE</v>
          </cell>
          <cell r="C15274" t="str">
            <v xml:space="preserve"> Нож для стейка (мяса) ANTIQUE 12см</v>
          </cell>
          <cell r="D15274" t="str">
            <v xml:space="preserve"> "5"" Steak Knife"</v>
          </cell>
          <cell r="E15274" t="str">
            <v>Китай</v>
          </cell>
          <cell r="F15274" t="str">
            <v>НЕРЖАВЕЮЩАЯ СТАЛЬ,ПЛАСТИК</v>
          </cell>
        </row>
        <row r="15275">
          <cell r="A15275" t="str">
            <v>AKA316</v>
          </cell>
          <cell r="B15275" t="str">
            <v>ATTRIBUTE KNIFE</v>
          </cell>
          <cell r="C15275" t="str">
            <v xml:space="preserve"> Нож для мяса ANTIQUE 16см</v>
          </cell>
          <cell r="D15275" t="str">
            <v xml:space="preserve"> "6"" Bonning Knife"</v>
          </cell>
          <cell r="E15275" t="str">
            <v>Китай</v>
          </cell>
          <cell r="F15275" t="str">
            <v>НЕРЖАВЕЮЩАЯ СТАЛЬ,ПЛАСТИК</v>
          </cell>
        </row>
        <row r="15276">
          <cell r="A15276" t="str">
            <v>AKF513</v>
          </cell>
          <cell r="B15276" t="str">
            <v>ATTRIBUTE KNIFE</v>
          </cell>
          <cell r="C15276" t="str">
            <v xml:space="preserve"> Нож универсальный CHEF 13см</v>
          </cell>
          <cell r="D15276" t="str">
            <v xml:space="preserve"> "Plastic Handle 5"" Utility"</v>
          </cell>
          <cell r="E15276" t="str">
            <v>Китай</v>
          </cell>
          <cell r="F15276" t="str">
            <v>НЕРЖАВЕЮЩАЯ СТАЛЬ,ПЛАСТИК</v>
          </cell>
        </row>
        <row r="15277">
          <cell r="A15277" t="str">
            <v>AKF516</v>
          </cell>
          <cell r="B15277" t="str">
            <v>ATTRIBUTE KNIFE</v>
          </cell>
          <cell r="C15277" t="str">
            <v xml:space="preserve"> Нож поварской Сантоку CHEF 1.5мм 16см</v>
          </cell>
          <cell r="D15277" t="str">
            <v xml:space="preserve"> Chef's knife Santoku CHEF 1.5mm 16cm</v>
          </cell>
          <cell r="E15277" t="str">
            <v>Китай</v>
          </cell>
          <cell r="F15277" t="str">
            <v>НЕРЖАВЕЮЩАЯ СТАЛЬ,ПЛАСТИК</v>
          </cell>
        </row>
        <row r="15278">
          <cell r="A15278" t="str">
            <v>AKF521</v>
          </cell>
          <cell r="B15278" t="str">
            <v>ATTRIBUTE KNIFE</v>
          </cell>
          <cell r="C15278" t="str">
            <v xml:space="preserve"> Нож поварской CHEF 1.5мм 21см</v>
          </cell>
          <cell r="D15278" t="str">
            <v xml:space="preserve"> Chef's knife CHEF 1.5mm 21cm</v>
          </cell>
          <cell r="E15278" t="str">
            <v>Китай</v>
          </cell>
          <cell r="F15278" t="str">
            <v>НЕРЖАВЕЮЩАЯ СТАЛЬ,ПЛАСТИК</v>
          </cell>
        </row>
        <row r="15279">
          <cell r="A15279" t="str">
            <v>AKF108</v>
          </cell>
          <cell r="B15279" t="str">
            <v>ATTRIBUTE KNIFE</v>
          </cell>
          <cell r="C15279" t="str">
            <v xml:space="preserve"> Нож для овощей CHEF 8см</v>
          </cell>
          <cell r="D15279" t="str">
            <v xml:space="preserve"> Vegetable knife CHEF 8 cm</v>
          </cell>
          <cell r="E15279" t="str">
            <v>Китай</v>
          </cell>
          <cell r="F15279" t="str">
            <v>НЕРЖАВЕЮЩАЯ СТАЛЬ,ПЛАСТИК</v>
          </cell>
        </row>
        <row r="15280">
          <cell r="A15280" t="str">
            <v>AKF210</v>
          </cell>
          <cell r="B15280" t="str">
            <v>ATTRIBUTE KNIFE</v>
          </cell>
          <cell r="C15280" t="str">
            <v xml:space="preserve"> Нож для фруктов CHEF 9см</v>
          </cell>
          <cell r="D15280" t="str">
            <v xml:space="preserve"> Fruit knife CHEF 9 cm</v>
          </cell>
          <cell r="E15280" t="str">
            <v>Китай</v>
          </cell>
          <cell r="F15280" t="str">
            <v>НЕРЖАВЕЮЩАЯ СТАЛЬ,ПЛАСТИК</v>
          </cell>
        </row>
        <row r="15281">
          <cell r="A15281" t="str">
            <v>AKF312</v>
          </cell>
          <cell r="B15281" t="str">
            <v>ATTRIBUTE KNIFE</v>
          </cell>
          <cell r="C15281" t="str">
            <v xml:space="preserve"> Нож для стейка CHEF 12см</v>
          </cell>
          <cell r="D15281" t="str">
            <v xml:space="preserve"> "Plastic Handle 4.5"" Steak"</v>
          </cell>
          <cell r="E15281" t="str">
            <v>Китай</v>
          </cell>
          <cell r="F15281" t="str">
            <v>НЕРЖАВЕЮЩАЯ СТАЛЬ,ПЛАСТИК</v>
          </cell>
        </row>
        <row r="15282">
          <cell r="A15282" t="str">
            <v>AKF321</v>
          </cell>
          <cell r="B15282" t="str">
            <v>ATTRIBUTE KNIFE</v>
          </cell>
          <cell r="C15282" t="str">
            <v xml:space="preserve"> Нож для мяса CHEF 21см</v>
          </cell>
          <cell r="D15282" t="str">
            <v xml:space="preserve"> "Plastic Handle 8"" Slicer"</v>
          </cell>
          <cell r="E15282" t="str">
            <v>Китай</v>
          </cell>
          <cell r="F15282" t="str">
            <v>НЕРЖАВЕЮЩАЯ СТАЛЬ,ПЛАСТИК</v>
          </cell>
        </row>
        <row r="15283">
          <cell r="A15283" t="str">
            <v>AKF421</v>
          </cell>
          <cell r="B15283" t="str">
            <v>ATTRIBUTE KNIFE</v>
          </cell>
          <cell r="C15283" t="str">
            <v xml:space="preserve"> Нож для хлеба CHEF 21см</v>
          </cell>
          <cell r="D15283" t="str">
            <v xml:space="preserve"> "Plastic Handle 8"" Bread"</v>
          </cell>
          <cell r="E15283" t="str">
            <v>Китай</v>
          </cell>
          <cell r="F15283" t="str">
            <v>НЕРЖАВЕЮЩАЯ СТАЛЬ,ПЛАСТИК</v>
          </cell>
        </row>
        <row r="15284">
          <cell r="A15284" t="str">
            <v>AKG513</v>
          </cell>
          <cell r="B15284" t="str">
            <v>ATTRIBUTE KNIFE</v>
          </cell>
          <cell r="C15284" t="str">
            <v xml:space="preserve"> Нож универсальный ГРАНАДА 2.5х13см</v>
          </cell>
          <cell r="D15284" t="str">
            <v xml:space="preserve"> 13 cm Universal knife GRANADA NEW</v>
          </cell>
          <cell r="E15284" t="str">
            <v>Китай</v>
          </cell>
          <cell r="F15284" t="str">
            <v>НЕРЖАВЕЮЩАЯ СТАЛЬ,ДЕРЕВО</v>
          </cell>
        </row>
        <row r="15285">
          <cell r="A15285" t="str">
            <v>AKM209</v>
          </cell>
          <cell r="B15285" t="str">
            <v>ATTRIBUTE KNIFE</v>
          </cell>
          <cell r="C15285" t="str">
            <v xml:space="preserve"> Нож для овощей МАРИТАЙМ 9см</v>
          </cell>
          <cell r="D15285" t="str">
            <v xml:space="preserve"> 9 cm Paring knife MARITIME</v>
          </cell>
          <cell r="E15285" t="str">
            <v>Китай</v>
          </cell>
          <cell r="F15285" t="str">
            <v>НЕРЖАВЕЮЩАЯ СТАЛЬ,ПЛАСТИК</v>
          </cell>
        </row>
        <row r="15286">
          <cell r="A15286" t="str">
            <v>AKM312</v>
          </cell>
          <cell r="B15286" t="str">
            <v>ATTRIBUTE KNIFE</v>
          </cell>
          <cell r="C15286" t="str">
            <v xml:space="preserve"> Нож для стейка МАРИТАЙМ 12см</v>
          </cell>
          <cell r="D15286" t="str">
            <v xml:space="preserve"> 12 cm Steak knife MARITIME</v>
          </cell>
          <cell r="E15286" t="str">
            <v>Китай</v>
          </cell>
          <cell r="F15286" t="str">
            <v>НЕРЖАВЕЮЩАЯ СТАЛЬ,ПЛАСТИК</v>
          </cell>
        </row>
        <row r="15287">
          <cell r="A15287" t="str">
            <v>AKM320</v>
          </cell>
          <cell r="B15287" t="str">
            <v>ATTRIBUTE KNIFE</v>
          </cell>
          <cell r="C15287" t="str">
            <v xml:space="preserve"> Нож для разделки мяса МАРИТАЙМ 20см</v>
          </cell>
          <cell r="D15287" t="str">
            <v xml:space="preserve"> 20 cm Carving knife MARITIME</v>
          </cell>
          <cell r="E15287" t="str">
            <v>Китай</v>
          </cell>
          <cell r="F15287" t="str">
            <v>НЕРЖАВЕЮЩАЯ СТАЛЬ,ПЛАСТИК</v>
          </cell>
        </row>
        <row r="15288">
          <cell r="A15288" t="str">
            <v>AKC700</v>
          </cell>
          <cell r="B15288" t="str">
            <v>ATTRIBUTE KNIFE</v>
          </cell>
          <cell r="C15288" t="str">
            <v xml:space="preserve"> Ножеточка КАНТРИ (320)</v>
          </cell>
          <cell r="D15288" t="str">
            <v xml:space="preserve"> Knife-Sharpener COUNTRY</v>
          </cell>
          <cell r="E15288" t="str">
            <v>Китай</v>
          </cell>
          <cell r="F15288" t="str">
            <v>НЕРЖАВЕЮЩАЯ СТАЛЬ,ДЕРЕВО</v>
          </cell>
        </row>
        <row r="15289">
          <cell r="A15289" t="str">
            <v>AKG700</v>
          </cell>
          <cell r="B15289" t="str">
            <v>ATTRIBUTE KNIFE</v>
          </cell>
          <cell r="C15289" t="str">
            <v xml:space="preserve"> Ножеточка ГРАНАДА (360)</v>
          </cell>
          <cell r="D15289" t="str">
            <v xml:space="preserve"> Sharpener GRANADA</v>
          </cell>
          <cell r="E15289" t="str">
            <v>Китай</v>
          </cell>
          <cell r="F15289" t="str">
            <v>НЕРЖАВЕЮЩАЯ СТАЛЬ,ДЕРЕВО</v>
          </cell>
        </row>
        <row r="15290">
          <cell r="A15290" t="str">
            <v>AKM420</v>
          </cell>
          <cell r="B15290" t="str">
            <v>ATTRIBUTE KNIFE</v>
          </cell>
          <cell r="C15290" t="str">
            <v xml:space="preserve"> Нож для хлеба МАРИТАЙМ 20см</v>
          </cell>
          <cell r="D15290" t="str">
            <v xml:space="preserve"> 20 cm Bread knife MARITIME</v>
          </cell>
          <cell r="E15290" t="str">
            <v>Китай</v>
          </cell>
          <cell r="F15290" t="str">
            <v>НЕРЖАВЕЮЩАЯ СТАЛЬ,ПЛАСТИК</v>
          </cell>
        </row>
        <row r="15291">
          <cell r="A15291" t="str">
            <v>AKR312</v>
          </cell>
          <cell r="B15291" t="str">
            <v>ATTRIBUTE KNIFE</v>
          </cell>
          <cell r="C15291" t="str">
            <v xml:space="preserve"> Нож для стейка РУБИН 1.8х12см</v>
          </cell>
          <cell r="D15291" t="str">
            <v xml:space="preserve"> Steak knife RUBIN 1,8х12 cm</v>
          </cell>
          <cell r="E15291" t="str">
            <v>Китай</v>
          </cell>
          <cell r="F15291" t="str">
            <v>НЕРЖАВЕЮЩАЯ СТАЛЬ,БАКЕЛИТ</v>
          </cell>
        </row>
        <row r="15292">
          <cell r="A15292" t="str">
            <v>AKR421</v>
          </cell>
          <cell r="B15292" t="str">
            <v>ATTRIBUTE KNIFE</v>
          </cell>
          <cell r="C15292" t="str">
            <v xml:space="preserve"> Нож для хлеба РУБИН 2.5х21см</v>
          </cell>
          <cell r="D15292" t="str">
            <v xml:space="preserve"> 21 cm Bread knife RUBIN NEW</v>
          </cell>
          <cell r="E15292" t="str">
            <v>Китай</v>
          </cell>
          <cell r="F15292" t="str">
            <v>НЕРЖАВЕЮЩАЯ СТАЛЬ,БАКЕЛИТ</v>
          </cell>
        </row>
        <row r="15293">
          <cell r="A15293" t="str">
            <v>AKR700</v>
          </cell>
          <cell r="B15293" t="str">
            <v>ATTRIBUTE KNIFE</v>
          </cell>
          <cell r="C15293" t="str">
            <v xml:space="preserve"> Ножеточка РУБИН</v>
          </cell>
          <cell r="D15293" t="str">
            <v xml:space="preserve"> Knife-Sharpener RUBIN NEW</v>
          </cell>
          <cell r="E15293" t="str">
            <v>Китай</v>
          </cell>
          <cell r="F15293" t="str">
            <v>НЕРЖАВЕЮЩАЯ СТАЛЬ,БАКЕЛИТ</v>
          </cell>
        </row>
        <row r="15294">
          <cell r="A15294" t="str">
            <v>ASK002</v>
          </cell>
          <cell r="B15294" t="str">
            <v>ATTRIBUTE KNIFE</v>
          </cell>
          <cell r="C15294" t="str">
            <v xml:space="preserve"> Точилка для ножа</v>
          </cell>
          <cell r="D15294" t="str">
            <v xml:space="preserve"> Knife sharpner</v>
          </cell>
          <cell r="E15294" t="str">
            <v>Китай</v>
          </cell>
          <cell r="F15294" t="str">
            <v>КЕРАМИКА,КАРБИД,ПЛАСТИК,НЕР</v>
          </cell>
        </row>
        <row r="15295">
          <cell r="A15295" t="str">
            <v>AKR004</v>
          </cell>
          <cell r="B15295" t="str">
            <v>ATTRIBUTE KNIFE</v>
          </cell>
          <cell r="C15295" t="str">
            <v xml:space="preserve"> Набор ножей РУБИН</v>
          </cell>
          <cell r="E15295" t="str">
            <v>Китай</v>
          </cell>
          <cell r="F15295" t="str">
            <v>НЕРЖАВЕЮЩАЯ СТАЛЬ,БАКЕЛИТ</v>
          </cell>
        </row>
        <row r="15296">
          <cell r="A15296" t="str">
            <v>AKC004</v>
          </cell>
          <cell r="B15296" t="str">
            <v>ATTRIBUTE KNIFE</v>
          </cell>
          <cell r="C15296" t="str">
            <v xml:space="preserve"> Набор ножей КАНТРИ</v>
          </cell>
          <cell r="E15296" t="str">
            <v>Китай</v>
          </cell>
          <cell r="F15296" t="str">
            <v>НЕРЖАВЕЮЩАЯ СТАЛЬ,ДЕРЕВО</v>
          </cell>
        </row>
        <row r="15297">
          <cell r="A15297" t="str">
            <v>AKM130</v>
          </cell>
          <cell r="B15297" t="str">
            <v>ATTRIBUTE KNIFE</v>
          </cell>
          <cell r="C15297" t="str">
            <v xml:space="preserve"> Магнитный держатель для ножей 30см</v>
          </cell>
          <cell r="D15297" t="str">
            <v xml:space="preserve"> 30см/ Magnetic knives holder 30 cm</v>
          </cell>
          <cell r="E15297" t="str">
            <v>Китай</v>
          </cell>
          <cell r="F15297" t="str">
            <v>НЕРЖАВЕЮЩАЯ СТАЛЬ,ПЛАСТИК</v>
          </cell>
        </row>
        <row r="15298">
          <cell r="A15298" t="str">
            <v>AKM145</v>
          </cell>
          <cell r="B15298" t="str">
            <v>ATTRIBUTE KNIFE</v>
          </cell>
          <cell r="C15298" t="str">
            <v xml:space="preserve"> Магнитный держатель для ножей 45см</v>
          </cell>
          <cell r="D15298" t="str">
            <v xml:space="preserve"> 45см/ Magnetic knives holder 45 cm</v>
          </cell>
          <cell r="E15298" t="str">
            <v>Китай</v>
          </cell>
          <cell r="F15298" t="str">
            <v>НЕРЖАВЕЮЩАЯ СТАЛЬ,ПЛАСТИК</v>
          </cell>
        </row>
        <row r="15299">
          <cell r="A15299" t="str">
            <v>AKC108</v>
          </cell>
          <cell r="B15299" t="str">
            <v>ATTRIBUTE KNIFE</v>
          </cell>
          <cell r="C15299" t="str">
            <v xml:space="preserve"> Нож овощной КАНТРИ 1.8х8см (342)</v>
          </cell>
          <cell r="D15299" t="str">
            <v xml:space="preserve"> 8 cm Peeling knife COUNTRY</v>
          </cell>
          <cell r="E15299" t="str">
            <v>Китай</v>
          </cell>
          <cell r="F15299" t="str">
            <v>НЕРЖАВЕЮЩАЯ СТАЛЬ,ДЕРЕВО</v>
          </cell>
        </row>
        <row r="15300">
          <cell r="A15300" t="str">
            <v>AKC421</v>
          </cell>
          <cell r="B15300" t="str">
            <v>ATTRIBUTE KNIFE</v>
          </cell>
          <cell r="C15300" t="str">
            <v xml:space="preserve"> Нож для хлеба КАНТРИ 2.5х21см (319)</v>
          </cell>
          <cell r="D15300" t="str">
            <v xml:space="preserve"> 20 cm Bread knife COUNTRY</v>
          </cell>
          <cell r="E15300" t="str">
            <v>Китай</v>
          </cell>
          <cell r="F15300" t="str">
            <v>НЕРЖАВЕЮЩАЯ СТАЛЬ,ДЕРЕВО</v>
          </cell>
        </row>
        <row r="15301">
          <cell r="A15301" t="str">
            <v>AKC521</v>
          </cell>
          <cell r="B15301" t="str">
            <v>ATTRIBUTE KNIFE</v>
          </cell>
          <cell r="C15301" t="str">
            <v xml:space="preserve"> Нож поварской КАНТРИ 2.5мм 21см</v>
          </cell>
          <cell r="D15301" t="str">
            <v xml:space="preserve"> Chef's knife COUNTRY 2.5mm 21cm</v>
          </cell>
          <cell r="E15301" t="str">
            <v>Китай</v>
          </cell>
          <cell r="F15301" t="str">
            <v>НЕРЖАВЕЮЩАЯ СТАЛЬ,ДЕРЕВО</v>
          </cell>
        </row>
        <row r="15302">
          <cell r="A15302" t="str">
            <v>AKR210</v>
          </cell>
          <cell r="B15302" t="str">
            <v>ATTRIBUTE KNIFE</v>
          </cell>
          <cell r="C15302" t="str">
            <v xml:space="preserve"> Нож для фруктов РУБИН 2х10см</v>
          </cell>
          <cell r="D15302" t="str">
            <v xml:space="preserve"> 10 cm Fruit knife RUBIN NEW</v>
          </cell>
          <cell r="E15302" t="str">
            <v>Китай</v>
          </cell>
          <cell r="F15302" t="str">
            <v>НЕРЖАВЕЮЩАЯ СТАЛЬ,БАКЕЛИТ</v>
          </cell>
        </row>
        <row r="15303">
          <cell r="A15303" t="str">
            <v>AKR316</v>
          </cell>
          <cell r="B15303" t="str">
            <v>ATTRIBUTE KNIFE</v>
          </cell>
          <cell r="C15303" t="str">
            <v xml:space="preserve"> Нож для мяса РУБИН 2х16см</v>
          </cell>
          <cell r="D15303" t="str">
            <v xml:space="preserve"> 16 cm Meat knife RUBIN NEW</v>
          </cell>
          <cell r="E15303" t="str">
            <v>Китай</v>
          </cell>
          <cell r="F15303" t="str">
            <v>НЕРЖАВЕЮЩАЯ СТАЛЬ,БАКЕЛИТ</v>
          </cell>
        </row>
        <row r="15304">
          <cell r="A15304" t="str">
            <v>AKC210</v>
          </cell>
          <cell r="B15304" t="str">
            <v>ATTRIBUTE KNIFE</v>
          </cell>
          <cell r="C15304" t="str">
            <v xml:space="preserve"> Нож для фруктов КАНТРИ 1.8х10см (315T)</v>
          </cell>
          <cell r="D15304" t="str">
            <v xml:space="preserve"> 10 cm Fruit knife COUNTRY</v>
          </cell>
          <cell r="E15304" t="str">
            <v>Китай</v>
          </cell>
          <cell r="F15304" t="str">
            <v>НЕРЖАВЕЮЩАЯ СТАЛЬ,ДЕРЕВО</v>
          </cell>
        </row>
        <row r="15305">
          <cell r="A15305" t="str">
            <v>AKC312</v>
          </cell>
          <cell r="B15305" t="str">
            <v>ATTRIBUTE KNIFE</v>
          </cell>
          <cell r="C15305" t="str">
            <v xml:space="preserve"> Нож для стейка КАНТРИ 1.5мм 12см</v>
          </cell>
          <cell r="D15305" t="str">
            <v xml:space="preserve"> Steak knife COUNTRY 1.5mm 12cm</v>
          </cell>
          <cell r="E15305" t="str">
            <v>Китай</v>
          </cell>
          <cell r="F15305" t="str">
            <v>НЕРЖАВЕЮЩАЯ СТАЛЬ,ДЕРЕВО</v>
          </cell>
        </row>
        <row r="15306">
          <cell r="A15306" t="str">
            <v>AKK520</v>
          </cell>
          <cell r="B15306" t="str">
            <v>ATTRIBUTE KNIFE</v>
          </cell>
          <cell r="C15306" t="str">
            <v xml:space="preserve"> Нож поварской СПРИНГ РЭД 20см</v>
          </cell>
          <cell r="D15306" t="str">
            <v xml:space="preserve"> "8"" chef's knife (red)"</v>
          </cell>
          <cell r="E15306" t="str">
            <v>Китай</v>
          </cell>
          <cell r="F15306" t="str">
            <v>НЕРЖАВЕЮЩАЯ СТАЛЬ,ПРОРЕЗИНЕНН</v>
          </cell>
        </row>
        <row r="15307">
          <cell r="A15307" t="str">
            <v>AKK617</v>
          </cell>
          <cell r="B15307" t="str">
            <v>ATTRIBUTE KNIFE</v>
          </cell>
          <cell r="C15307" t="str">
            <v xml:space="preserve"> Топорик КИОТО 2.5х17см</v>
          </cell>
          <cell r="E15307" t="str">
            <v>Китай</v>
          </cell>
          <cell r="F15307" t="str">
            <v>НЕРЖАВЕЮЩАЯ СТАЛЬ,ПЛАСТИК</v>
          </cell>
        </row>
        <row r="15308">
          <cell r="A15308" t="str">
            <v>AKK700</v>
          </cell>
          <cell r="B15308" t="str">
            <v>ATTRIBUTE KNIFE</v>
          </cell>
          <cell r="C15308" t="str">
            <v xml:space="preserve"> Ножеточка КИОТО</v>
          </cell>
          <cell r="E15308" t="str">
            <v>Китай</v>
          </cell>
          <cell r="F15308" t="str">
            <v>НЕРЖАВЕЮЩАЯ СТАЛЬ,ПЛАСТИК</v>
          </cell>
        </row>
        <row r="15309">
          <cell r="A15309" t="str">
            <v>AKK703</v>
          </cell>
          <cell r="B15309" t="str">
            <v>ATTRIBUTE KNIFE</v>
          </cell>
          <cell r="C15309" t="str">
            <v xml:space="preserve"> Набор ножей КИОТО 3 предмета</v>
          </cell>
          <cell r="E15309" t="str">
            <v>Китай</v>
          </cell>
          <cell r="F15309" t="str">
            <v>НЕРЖАВЕЮЩАЯ СТАЛЬ,ПЛАСТИК</v>
          </cell>
        </row>
        <row r="15310">
          <cell r="A15310" t="str">
            <v>AKM000</v>
          </cell>
          <cell r="B15310" t="str">
            <v>ATTRIBUTE KNIFE</v>
          </cell>
          <cell r="C15310" t="str">
            <v xml:space="preserve"> Набор ножей MOZAIK 5 предметов на подставке</v>
          </cell>
          <cell r="E15310" t="str">
            <v>Китай</v>
          </cell>
          <cell r="F15310" t="str">
            <v>НЕРЖАВЕЮЩАЯ СТАЛЬ,ПЛАСТИК</v>
          </cell>
        </row>
        <row r="15311">
          <cell r="A15311" t="str">
            <v>AKK107</v>
          </cell>
          <cell r="B15311" t="str">
            <v>ATTRIBUTE KNIFE</v>
          </cell>
          <cell r="C15311" t="str">
            <v xml:space="preserve"> Нож овощной КИОТО 2х7см</v>
          </cell>
          <cell r="E15311" t="str">
            <v>Китай</v>
          </cell>
          <cell r="F15311" t="str">
            <v>НЕРЖАВЕЮЩАЯ СТАЛЬ,ПЛАСТИК</v>
          </cell>
        </row>
        <row r="15312">
          <cell r="A15312" t="str">
            <v>AKK209</v>
          </cell>
          <cell r="B15312" t="str">
            <v>ATTRIBUTE KNIFE</v>
          </cell>
          <cell r="C15312" t="str">
            <v xml:space="preserve"> Нож для фруктов СПРИНГ РЭД 9см</v>
          </cell>
          <cell r="D15312" t="str">
            <v xml:space="preserve"> "3.5"" paring knife (red)"</v>
          </cell>
          <cell r="E15312" t="str">
            <v>Китай</v>
          </cell>
          <cell r="F15312" t="str">
            <v>НЕРЖАВЕЮЩАЯ СТАЛЬ,ПРОРЕЗИНЕНН</v>
          </cell>
        </row>
        <row r="15313">
          <cell r="A15313" t="str">
            <v>AKK320</v>
          </cell>
          <cell r="B15313" t="str">
            <v>ATTRIBUTE KNIFE</v>
          </cell>
          <cell r="C15313" t="str">
            <v xml:space="preserve"> Нож универсальный СПРИНГ РЭД 20см</v>
          </cell>
          <cell r="D15313" t="str">
            <v xml:space="preserve"> "8"" carving knife (red)"</v>
          </cell>
          <cell r="E15313" t="str">
            <v>Китай</v>
          </cell>
          <cell r="F15313" t="str">
            <v>НЕРЖАВЕЮЩАЯ СТАЛЬ,ПРОРЕЗИНЕНН</v>
          </cell>
        </row>
        <row r="15314">
          <cell r="A15314" t="str">
            <v>AKK420</v>
          </cell>
          <cell r="B15314" t="str">
            <v>ATTRIBUTE KNIFE</v>
          </cell>
          <cell r="C15314" t="str">
            <v xml:space="preserve"> Нож для хлеба КИОТО 2.5х20см</v>
          </cell>
          <cell r="E15314" t="str">
            <v>Китай</v>
          </cell>
          <cell r="F15314" t="str">
            <v>НЕРЖАВЕЮЩАЯ СТАЛЬ,ПЛАСТИК</v>
          </cell>
        </row>
        <row r="15315">
          <cell r="A15315" t="str">
            <v>AKK513</v>
          </cell>
          <cell r="B15315" t="str">
            <v>ATTRIBUTE KNIFE</v>
          </cell>
          <cell r="C15315" t="str">
            <v xml:space="preserve"> Нож универсальный КИОТО 2х13см</v>
          </cell>
          <cell r="E15315" t="str">
            <v>Китай</v>
          </cell>
          <cell r="F15315" t="str">
            <v>НЕРЖАВЕЮЩАЯ СТАЛЬ,ПЛАСТИК</v>
          </cell>
        </row>
        <row r="15316">
          <cell r="A15316" t="str">
            <v>911</v>
          </cell>
          <cell r="B15316" t="str">
            <v>ATTRIBUTE KNIFE</v>
          </cell>
          <cell r="C15316" t="str">
            <v xml:space="preserve"> Набор ножей ГРАНАДА</v>
          </cell>
          <cell r="E15316" t="str">
            <v>Китай</v>
          </cell>
          <cell r="F15316" t="str">
            <v>НЕРЖАВЕЮЩАЯ СТАЛЬ,ДЕРЕВО</v>
          </cell>
        </row>
        <row r="15317">
          <cell r="A15317" t="str">
            <v>AKC326</v>
          </cell>
          <cell r="B15317" t="str">
            <v>ATTRIBUTE KNIFE</v>
          </cell>
          <cell r="C15317" t="str">
            <v xml:space="preserve"> Нож для мяса КАНТРИ 3х26см (363)</v>
          </cell>
          <cell r="E15317" t="str">
            <v>Китай</v>
          </cell>
          <cell r="F15317" t="str">
            <v>НЕРЖАВЕЮЩАЯ СТАЛЬ,ДЕРЕВО</v>
          </cell>
        </row>
        <row r="15318">
          <cell r="A15318" t="str">
            <v>AKR326</v>
          </cell>
          <cell r="B15318" t="str">
            <v>ATTRIBUTE KNIFE</v>
          </cell>
          <cell r="C15318" t="str">
            <v xml:space="preserve"> Нож кухонный РУБИН NEW 3х25.5см (248)</v>
          </cell>
          <cell r="E15318" t="str">
            <v>Китай</v>
          </cell>
          <cell r="F15318" t="str">
            <v>НЕРЖАВЕЮЩАЯ СТАЛЬ,БАКЕЛИТ</v>
          </cell>
        </row>
        <row r="15319">
          <cell r="A15319" t="str">
            <v>AKR800</v>
          </cell>
          <cell r="B15319" t="str">
            <v>ATTRIBUTE KNIFE</v>
          </cell>
          <cell r="C15319" t="str">
            <v xml:space="preserve"> Набор ножей РУБИН NEW 6 предметов на подставке (200)</v>
          </cell>
          <cell r="E15319" t="str">
            <v>Китай</v>
          </cell>
          <cell r="F15319" t="str">
            <v>НЕРЖАВЕЮЩАЯ СТАЛЬ,БАКЕЛИТ</v>
          </cell>
        </row>
        <row r="15320">
          <cell r="A15320" t="str">
            <v>361</v>
          </cell>
          <cell r="B15320" t="str">
            <v>ATTRIBUTE KNIFE</v>
          </cell>
          <cell r="C15320" t="str">
            <v xml:space="preserve"> Нож универсальный КАНТРИ 3х26см</v>
          </cell>
          <cell r="E15320" t="str">
            <v>Китай</v>
          </cell>
          <cell r="F15320" t="str">
            <v>НЕРЖАВЕЮЩАЯ СТАЛЬ,ДЕРЕВО</v>
          </cell>
        </row>
        <row r="15321">
          <cell r="A15321" t="str">
            <v>AKR108</v>
          </cell>
          <cell r="B15321" t="str">
            <v>ATTRIBUTE KNIFE</v>
          </cell>
          <cell r="C15321" t="str">
            <v xml:space="preserve"> Нож овощной РУБИН 1.5х8см</v>
          </cell>
          <cell r="D15321" t="str">
            <v xml:space="preserve"> 8 cm Vegetable knife RUBIN NEW</v>
          </cell>
          <cell r="E15321" t="str">
            <v>Китай</v>
          </cell>
          <cell r="F15321" t="str">
            <v>НЕРЖАВЕЮЩАЯ СТАЛЬ,БАКЕЛИТ</v>
          </cell>
        </row>
        <row r="15322">
          <cell r="A15322" t="str">
            <v>H8445</v>
          </cell>
          <cell r="B15322" t="str">
            <v>LUMINARC</v>
          </cell>
          <cell r="C15322" t="str">
            <v xml:space="preserve"> Столовый набор 18 предметов ЭЛЬДОРАДО</v>
          </cell>
          <cell r="D15322" t="str">
            <v xml:space="preserve"> TEMPERED ELDORADO 18 PC PLATE SET</v>
          </cell>
          <cell r="E15322" t="str">
            <v>Франция</v>
          </cell>
          <cell r="F15322" t="str">
            <v>СТЕКЛО</v>
          </cell>
        </row>
        <row r="15323">
          <cell r="A15323" t="str">
            <v>H9228</v>
          </cell>
          <cell r="B15323" t="str">
            <v>LUMINARC</v>
          </cell>
          <cell r="C15323" t="str">
            <v xml:space="preserve"> Салатник ДИСНЕЙ МИННИ КОЛОРС 16см</v>
          </cell>
          <cell r="D15323" t="str">
            <v xml:space="preserve"> TEMPERED DISNEY MINNIE COLO AL PURP BOWL</v>
          </cell>
          <cell r="E15323" t="str">
            <v>Франция</v>
          </cell>
          <cell r="F15323" t="str">
            <v>СТЕКЛО</v>
          </cell>
        </row>
        <row r="15324">
          <cell r="A15324" t="str">
            <v>H9229</v>
          </cell>
          <cell r="B15324" t="str">
            <v>LUMINARC</v>
          </cell>
          <cell r="C15324" t="str">
            <v xml:space="preserve"> Пиала ДИСНЕЙ МИННИ КОЛОРС 500мл прозрачная</v>
          </cell>
          <cell r="D15324" t="str">
            <v xml:space="preserve"> TEMPERED DISNEY MINNIE COLORS BOWL 50</v>
          </cell>
          <cell r="E15324" t="str">
            <v>Франция</v>
          </cell>
          <cell r="F15324" t="str">
            <v>СТЕКЛО</v>
          </cell>
        </row>
        <row r="15325">
          <cell r="A15325" t="str">
            <v>H9230</v>
          </cell>
          <cell r="B15325" t="str">
            <v>LUMINARC</v>
          </cell>
          <cell r="C15325" t="str">
            <v xml:space="preserve"> Салатник ДИСНЕЙ МИККИ КОЛОРС 16см</v>
          </cell>
          <cell r="D15325" t="str">
            <v xml:space="preserve"> TEMPERED DISNEY MICKEY COLO AL PURP BOWL</v>
          </cell>
          <cell r="E15325" t="str">
            <v>Франция</v>
          </cell>
          <cell r="F15325" t="str">
            <v>СТЕКЛО</v>
          </cell>
        </row>
        <row r="15326">
          <cell r="A15326" t="str">
            <v>H9231</v>
          </cell>
          <cell r="B15326" t="str">
            <v>LUMINARC</v>
          </cell>
          <cell r="C15326" t="str">
            <v xml:space="preserve"> Пиала ДИСНЕЙ МИККИ КОЛОРС 500мл прозрачная</v>
          </cell>
          <cell r="D15326" t="str">
            <v xml:space="preserve"> TEMPERED DISNEY MICKEY COLORS BOWL 50</v>
          </cell>
          <cell r="E15326" t="str">
            <v>Франция</v>
          </cell>
          <cell r="F15326" t="str">
            <v>СТЕКЛО</v>
          </cell>
        </row>
        <row r="15327">
          <cell r="A15327" t="str">
            <v>H5320</v>
          </cell>
          <cell r="B15327" t="str">
            <v>LUMINARC</v>
          </cell>
          <cell r="C15327" t="str">
            <v xml:space="preserve"> Набор детский 3 предмета ДИСНЕЙ МИККИ КОЛОРС</v>
          </cell>
          <cell r="D15327" t="str">
            <v xml:space="preserve"> TEMPERED DISNEY MICKEY COLORS CHILD S3P</v>
          </cell>
          <cell r="E15327" t="str">
            <v>Франция</v>
          </cell>
          <cell r="F15327" t="str">
            <v>СТЕКЛО</v>
          </cell>
        </row>
        <row r="15328">
          <cell r="A15328" t="str">
            <v>H5321</v>
          </cell>
          <cell r="B15328" t="str">
            <v>LUMINARC</v>
          </cell>
          <cell r="C15328" t="str">
            <v xml:space="preserve"> Набор детский 3 предмета ДИСНЕЙ МИННИ КОЛОРС</v>
          </cell>
          <cell r="D15328" t="str">
            <v xml:space="preserve"> TEMPERED DISNEY MINNIE COLORS CHILD S3P</v>
          </cell>
          <cell r="E15328" t="str">
            <v>Франция</v>
          </cell>
          <cell r="F15328" t="str">
            <v>СТЕКЛО</v>
          </cell>
        </row>
        <row r="15329">
          <cell r="A15329" t="str">
            <v>J2421</v>
          </cell>
          <cell r="B15329" t="str">
            <v>LUMINARC</v>
          </cell>
          <cell r="C15329" t="str">
            <v xml:space="preserve"> Тарелка обеденная ЯЛТА 26см</v>
          </cell>
          <cell r="D15329" t="str">
            <v xml:space="preserve"> YALTA BONE DINNER PLATE 26</v>
          </cell>
          <cell r="E15329" t="str">
            <v>Франция</v>
          </cell>
          <cell r="F15329" t="str">
            <v>СТЕКЛО</v>
          </cell>
        </row>
        <row r="15330">
          <cell r="A15330" t="str">
            <v>J2422</v>
          </cell>
          <cell r="B15330" t="str">
            <v>LUMINARC</v>
          </cell>
          <cell r="C15330" t="str">
            <v xml:space="preserve"> Тарелка суповая ЯЛТА 20см</v>
          </cell>
          <cell r="D15330" t="str">
            <v xml:space="preserve"> TEMPERED YALTA BONE SOUP PLATE 20</v>
          </cell>
          <cell r="E15330" t="str">
            <v>Франция</v>
          </cell>
          <cell r="F15330" t="str">
            <v>СТЕКЛО</v>
          </cell>
        </row>
        <row r="15331">
          <cell r="A15331" t="str">
            <v>H8161</v>
          </cell>
          <cell r="B15331" t="str">
            <v>LUMINARC</v>
          </cell>
          <cell r="C15331" t="str">
            <v xml:space="preserve"> Набор фужеров (бокалов) для шампанского СИГНАТЮР (ЭТАЛОН) 6шт 170мл</v>
          </cell>
          <cell r="D15331" t="str">
            <v xml:space="preserve"> Signature Stemware flute 17 cl</v>
          </cell>
          <cell r="E15331" t="str">
            <v>Россия</v>
          </cell>
          <cell r="F15331" t="str">
            <v>СТЕКЛО</v>
          </cell>
        </row>
        <row r="15332">
          <cell r="A15332" t="str">
            <v>H8165</v>
          </cell>
          <cell r="B15332" t="str">
            <v>LUMINARC</v>
          </cell>
          <cell r="C15332" t="str">
            <v xml:space="preserve"> Набор рюмок СИГНАТЮР (ЭТАЛОН) 6шт 65мл</v>
          </cell>
          <cell r="D15332" t="str">
            <v xml:space="preserve"> Signature Stemware Vodka 65 cl</v>
          </cell>
          <cell r="E15332" t="str">
            <v>Россия</v>
          </cell>
          <cell r="F15332" t="str">
            <v>НАТРИЙ-КАЛЬЦИЙ-СИЛИКАТ.СТЕКЛО</v>
          </cell>
        </row>
        <row r="15333">
          <cell r="A15333" t="str">
            <v>H8168</v>
          </cell>
          <cell r="B15333" t="str">
            <v>LUMINARC</v>
          </cell>
          <cell r="C15333" t="str">
            <v xml:space="preserve"> Набор фужеров (бокалов) для вина СИГНАТЮР (ЭТАЛОН) 6шт 250мл</v>
          </cell>
          <cell r="D15333" t="str">
            <v xml:space="preserve"> Signature Stemware 25 cl</v>
          </cell>
          <cell r="E15333" t="str">
            <v>Россия</v>
          </cell>
          <cell r="F15333" t="str">
            <v>СТЕКЛО</v>
          </cell>
        </row>
        <row r="15334">
          <cell r="A15334" t="str">
            <v>H8503</v>
          </cell>
          <cell r="B15334" t="str">
            <v>LUMINARC</v>
          </cell>
          <cell r="C15334" t="str">
            <v xml:space="preserve"> Кружка ДЖАМБО (бульонница) прозрачная 500мл</v>
          </cell>
          <cell r="D15334" t="str">
            <v xml:space="preserve"> CUP Jumbo 50 cl</v>
          </cell>
          <cell r="E15334" t="str">
            <v>Россия</v>
          </cell>
          <cell r="F15334" t="str">
            <v>НАТРИЙ-КАЛЬЦИЙ-СИЛИКАТ.СТЕКЛО</v>
          </cell>
        </row>
        <row r="15335">
          <cell r="A15335" t="str">
            <v>H9994</v>
          </cell>
          <cell r="B15335" t="str">
            <v>LUMINARC</v>
          </cell>
          <cell r="C15335" t="str">
            <v xml:space="preserve"> Набор фужеров для мартини СИГНАТЮР 6шт 140мл</v>
          </cell>
          <cell r="D15335" t="str">
            <v xml:space="preserve"> Signature Stemware Cocktail 14 cl</v>
          </cell>
          <cell r="E15335" t="str">
            <v>Россия</v>
          </cell>
          <cell r="F15335" t="str">
            <v>СТЕКЛО</v>
          </cell>
        </row>
        <row r="15336">
          <cell r="A15336" t="str">
            <v>H9149</v>
          </cell>
          <cell r="B15336" t="str">
            <v>LUMINARC</v>
          </cell>
          <cell r="C15336" t="str">
            <v xml:space="preserve"> Кружка С ДОБРЫМ УТРОМ ЭКЛИПС 320мл</v>
          </cell>
          <cell r="D15336" t="str">
            <v xml:space="preserve"> Mug 32 cl New Morning eclipse</v>
          </cell>
          <cell r="E15336" t="str">
            <v>Россия</v>
          </cell>
          <cell r="F15336" t="str">
            <v>СТЕКЛО</v>
          </cell>
        </row>
        <row r="15337">
          <cell r="A15337" t="str">
            <v>H9944</v>
          </cell>
          <cell r="B15337" t="str">
            <v>LUMINARC</v>
          </cell>
          <cell r="C15337" t="str">
            <v xml:space="preserve"> Бульонница (супница) прозрачная 560мл</v>
          </cell>
          <cell r="D15337" t="str">
            <v xml:space="preserve"> "Soup bowl ""Bol a oreilles"" "</v>
          </cell>
          <cell r="E15337" t="str">
            <v>Россия</v>
          </cell>
          <cell r="F15337" t="str">
            <v>СТЕКЛО</v>
          </cell>
        </row>
        <row r="15338">
          <cell r="A15338" t="str">
            <v>J1807</v>
          </cell>
          <cell r="B15338" t="str">
            <v>LUMINARC</v>
          </cell>
          <cell r="C15338" t="str">
            <v xml:space="preserve"> Бульонница ФЛАУЭРФИЛД 500мл</v>
          </cell>
          <cell r="D15338" t="str">
            <v xml:space="preserve"> Cup Jumbo 50 cl Flowerfield</v>
          </cell>
          <cell r="E15338" t="str">
            <v>Россия</v>
          </cell>
          <cell r="F15338" t="str">
            <v>СТЕКЛО</v>
          </cell>
        </row>
        <row r="15339">
          <cell r="A15339" t="str">
            <v>J1817</v>
          </cell>
          <cell r="B15339" t="str">
            <v>LUMINARC</v>
          </cell>
          <cell r="C15339" t="str">
            <v xml:space="preserve"> Кружка ФЛАУЭРФИЛД 320мл</v>
          </cell>
          <cell r="D15339" t="str">
            <v xml:space="preserve"> Mug 32 cl Flowerfield</v>
          </cell>
          <cell r="E15339" t="str">
            <v>Россия</v>
          </cell>
          <cell r="F15339" t="str">
            <v>СТЕКЛО</v>
          </cell>
        </row>
        <row r="15340">
          <cell r="A15340" t="str">
            <v>J1820</v>
          </cell>
          <cell r="B15340" t="str">
            <v>LUMINARC</v>
          </cell>
          <cell r="C15340" t="str">
            <v xml:space="preserve"> Бульонница ФРЕЗИЯ 500мл</v>
          </cell>
          <cell r="D15340" t="str">
            <v xml:space="preserve"> Cup Jumbo 50 cl Freesia</v>
          </cell>
          <cell r="E15340" t="str">
            <v>Россия</v>
          </cell>
          <cell r="F15340" t="str">
            <v>СТЕКЛО</v>
          </cell>
        </row>
        <row r="15341">
          <cell r="A15341" t="str">
            <v>H8170</v>
          </cell>
          <cell r="B15341" t="str">
            <v>LUMINARC</v>
          </cell>
          <cell r="C15341" t="str">
            <v xml:space="preserve"> Набор фужеров (бокалов) для вина ФРАНЦУЗСКИЙ РЕСТОРАНЧИК 6шт 280мл</v>
          </cell>
          <cell r="D15341" t="str">
            <v xml:space="preserve"> French Brasserie Stemware 28 cl</v>
          </cell>
          <cell r="E15341" t="str">
            <v>Россия</v>
          </cell>
          <cell r="F15341" t="str">
            <v>НАТРИЙ-КАЛЬЦИЙ-СИЛИКАТ.СТЕКЛО</v>
          </cell>
        </row>
        <row r="15342">
          <cell r="A15342" t="str">
            <v>H9451</v>
          </cell>
          <cell r="B15342" t="str">
            <v>LUMINARC</v>
          </cell>
          <cell r="C15342" t="str">
            <v xml:space="preserve"> Набор бокалов для вина ФРЕНЧ БРАССЕРИ 6шт 210мл</v>
          </cell>
          <cell r="D15342" t="str">
            <v xml:space="preserve"> French Brasserie Stemware 21 cl</v>
          </cell>
          <cell r="E15342" t="str">
            <v>Россия</v>
          </cell>
          <cell r="F15342" t="str">
            <v>НАТРИЙ-КАЛЬЦИЙ-СИЛИКАТ.СТЕКЛО</v>
          </cell>
        </row>
        <row r="15343">
          <cell r="A15343" t="str">
            <v>H9452</v>
          </cell>
          <cell r="B15343" t="str">
            <v>LUMINARC</v>
          </cell>
          <cell r="C15343" t="str">
            <v xml:space="preserve"> Набор фужеров для шампанского ФРЕНЧ БРАССЕРИ 6шт 170мл</v>
          </cell>
          <cell r="D15343" t="str">
            <v xml:space="preserve"> French Brasserie Stemware Flute 17 cl</v>
          </cell>
          <cell r="E15343" t="str">
            <v>Россия</v>
          </cell>
          <cell r="F15343" t="str">
            <v>НАТРИЙ-КАЛЬЦИЙ-СИЛИКАТ.СТЕКЛО</v>
          </cell>
        </row>
        <row r="15344">
          <cell r="A15344" t="str">
            <v>H9951</v>
          </cell>
          <cell r="B15344" t="str">
            <v>LUMINARC</v>
          </cell>
          <cell r="C15344" t="str">
            <v xml:space="preserve"> Набор рюмок ФРАНЦУЗСКИЙ РЕСТОРАНЧИК 6шт 65мл</v>
          </cell>
          <cell r="D15344" t="str">
            <v xml:space="preserve"> French Brasserie Stemware Vodka 5 cl</v>
          </cell>
          <cell r="E15344" t="str">
            <v>Россия</v>
          </cell>
          <cell r="F15344" t="str">
            <v>СТЕКЛО</v>
          </cell>
        </row>
        <row r="15345">
          <cell r="A15345" t="str">
            <v>J0010</v>
          </cell>
          <cell r="B15345" t="str">
            <v>LUMINARC</v>
          </cell>
          <cell r="C15345" t="str">
            <v xml:space="preserve"> Набор фужеров (бокалов) для коньяка ФРАНЦУЗСКИЙ РЕСТОРАНЧИК 6шт 250мл</v>
          </cell>
          <cell r="D15345" t="str">
            <v xml:space="preserve"> French Brasserie Stemware Cognac 25 cl</v>
          </cell>
          <cell r="E15345" t="str">
            <v>Россия</v>
          </cell>
          <cell r="F15345" t="str">
            <v>НАТРИЙ-КАЛЬЦИЙ-СИЛИКАТ.СТЕКЛО</v>
          </cell>
        </row>
        <row r="15346">
          <cell r="A15346" t="str">
            <v>H8504</v>
          </cell>
          <cell r="B15346" t="str">
            <v>LUMINARC</v>
          </cell>
          <cell r="C15346" t="str">
            <v xml:space="preserve"> Бульонница (супница) ЭКЛИПС 560мл</v>
          </cell>
          <cell r="D15346" t="str">
            <v xml:space="preserve"> "Soup bowl ""Bol a oreilles"" eclipse"</v>
          </cell>
          <cell r="E15346" t="str">
            <v>Россия</v>
          </cell>
          <cell r="F15346" t="str">
            <v>СТЕКЛО</v>
          </cell>
        </row>
        <row r="15347">
          <cell r="A15347" t="str">
            <v>H9152</v>
          </cell>
          <cell r="B15347" t="str">
            <v>LUMINARC</v>
          </cell>
          <cell r="C15347" t="str">
            <v xml:space="preserve"> Кружка ДЖАМБО (бульонница) ЭКЛИПС 500мл</v>
          </cell>
          <cell r="D15347" t="str">
            <v xml:space="preserve"> CUP Jumbo 50 cl eclipse</v>
          </cell>
          <cell r="E15347" t="str">
            <v>Россия</v>
          </cell>
          <cell r="F15347" t="str">
            <v>СТЕКЛО</v>
          </cell>
        </row>
        <row r="15348">
          <cell r="A15348" t="str">
            <v>H9670</v>
          </cell>
          <cell r="B15348" t="str">
            <v>LUMINARC</v>
          </cell>
          <cell r="C15348" t="str">
            <v xml:space="preserve"> Салатник ЭМПИЛАБЛЬ (Удобное хранение) 12см</v>
          </cell>
          <cell r="D15348" t="str">
            <v xml:space="preserve"> Stackable salad bowl 12 cm</v>
          </cell>
          <cell r="E15348" t="str">
            <v>Россия</v>
          </cell>
          <cell r="F15348" t="str">
            <v>СТЕКЛО</v>
          </cell>
        </row>
        <row r="15349">
          <cell r="A15349" t="str">
            <v>H9991</v>
          </cell>
          <cell r="B15349" t="str">
            <v>LUMINARC</v>
          </cell>
          <cell r="C15349" t="str">
            <v xml:space="preserve"> Салатник ЭМПИЛАБЛЬ (Удобное хранение) ЭКЛИПС 12см</v>
          </cell>
          <cell r="D15349" t="str">
            <v xml:space="preserve"> Stackable salad bowl 12 cm eclipse</v>
          </cell>
          <cell r="E15349" t="str">
            <v>Россия</v>
          </cell>
          <cell r="F15349" t="str">
            <v>СТЕКЛО</v>
          </cell>
        </row>
        <row r="15350">
          <cell r="A15350" t="str">
            <v>H9992</v>
          </cell>
          <cell r="B15350" t="str">
            <v>LUMINARC</v>
          </cell>
          <cell r="C15350" t="str">
            <v xml:space="preserve"> Салатник ЭМПИЛАБЛЬ (Удобное хранение) ЭКЛИПС 17см</v>
          </cell>
          <cell r="D15350" t="str">
            <v xml:space="preserve"> Stackable slalad bowl 17 cm eclipse</v>
          </cell>
          <cell r="E15350" t="str">
            <v>Россия</v>
          </cell>
          <cell r="F15350" t="str">
            <v>СТЕКЛО</v>
          </cell>
        </row>
        <row r="15351">
          <cell r="A15351" t="str">
            <v>J2770</v>
          </cell>
          <cell r="B15351" t="str">
            <v>LUMINARC</v>
          </cell>
          <cell r="C15351" t="str">
            <v xml:space="preserve"> Набор фужеров (бокалов) для вина БАЛЛОН (ШАР) 6шт 250мл</v>
          </cell>
          <cell r="D15351" t="str">
            <v xml:space="preserve"> Ballon Stemware 250 cl х 6</v>
          </cell>
          <cell r="E15351" t="str">
            <v>Россия</v>
          </cell>
          <cell r="F15351" t="str">
            <v>СТЕКЛО</v>
          </cell>
        </row>
        <row r="15352">
          <cell r="A15352" t="str">
            <v>J0595</v>
          </cell>
          <cell r="B15352" t="str">
            <v>LUMINARC</v>
          </cell>
          <cell r="C15352" t="str">
            <v xml:space="preserve"> Тарелка обеденная ЯЛТА БЛЭК 26см</v>
          </cell>
          <cell r="D15352" t="str">
            <v xml:space="preserve"> ASSIETTE PLATE 26 YALTA BLACK T</v>
          </cell>
          <cell r="E15352" t="str">
            <v>Франция</v>
          </cell>
          <cell r="F15352" t="str">
            <v>СТЕКЛО</v>
          </cell>
        </row>
        <row r="15353">
          <cell r="A15353" t="str">
            <v>J2387</v>
          </cell>
          <cell r="B15353" t="str">
            <v>LUMINARC</v>
          </cell>
          <cell r="C15353" t="str">
            <v xml:space="preserve"> Тарелка обеденная ВАРЬЯНС 26см</v>
          </cell>
          <cell r="D15353" t="str">
            <v xml:space="preserve"> ASSIETTE PLATE 26 VARIANCES BONE</v>
          </cell>
          <cell r="E15353" t="str">
            <v>Франция</v>
          </cell>
          <cell r="F15353" t="str">
            <v>СТЕКЛО</v>
          </cell>
        </row>
        <row r="15354">
          <cell r="A15354" t="str">
            <v>J2394</v>
          </cell>
          <cell r="B15354" t="str">
            <v>LUMINARC</v>
          </cell>
          <cell r="C15354" t="str">
            <v xml:space="preserve"> Тарелка суповая ВАРЬЯНС 23см</v>
          </cell>
          <cell r="D15354" t="str">
            <v xml:space="preserve"> ASSIETTE CREUSE 23 VARIANCES BONE</v>
          </cell>
          <cell r="E15354" t="str">
            <v>Франция</v>
          </cell>
          <cell r="F15354" t="str">
            <v>СТЕКЛО</v>
          </cell>
        </row>
        <row r="15355">
          <cell r="A15355" t="str">
            <v>J1810</v>
          </cell>
          <cell r="B15355" t="str">
            <v>LUMINARC</v>
          </cell>
          <cell r="C15355" t="str">
            <v xml:space="preserve"> Бульонница РОМАШКА 500мл</v>
          </cell>
          <cell r="D15355" t="str">
            <v xml:space="preserve"> Cup Jumbo 50 cl Paquerette Green</v>
          </cell>
          <cell r="E15355" t="str">
            <v>Россия</v>
          </cell>
          <cell r="F15355" t="str">
            <v>СТЕКЛО</v>
          </cell>
        </row>
        <row r="15356">
          <cell r="A15356" t="str">
            <v>H8166</v>
          </cell>
          <cell r="B15356" t="str">
            <v>LUMINARC</v>
          </cell>
          <cell r="C15356" t="str">
            <v xml:space="preserve"> Набор рюмок ДОМИНО 6шт 65мл</v>
          </cell>
          <cell r="D15356" t="str">
            <v xml:space="preserve"> Domino Stemware Vodka 65 cl</v>
          </cell>
          <cell r="E15356" t="str">
            <v>Россия</v>
          </cell>
          <cell r="F15356" t="str">
            <v>СТЕКЛО</v>
          </cell>
        </row>
        <row r="15357">
          <cell r="A15357" t="str">
            <v>J0014</v>
          </cell>
          <cell r="B15357" t="str">
            <v>LUMINARC</v>
          </cell>
          <cell r="C15357" t="str">
            <v xml:space="preserve"> Набор фужеров для мартини ДОМИНО 6шт 150мл</v>
          </cell>
          <cell r="D15357" t="str">
            <v xml:space="preserve"> Domino Stemware Cocktail 14 cl</v>
          </cell>
          <cell r="E15357" t="str">
            <v>Россия</v>
          </cell>
          <cell r="F15357" t="str">
            <v>СТЕКЛО</v>
          </cell>
        </row>
        <row r="15358">
          <cell r="A15358" t="str">
            <v>J0015</v>
          </cell>
          <cell r="B15358" t="str">
            <v>LUMINARC</v>
          </cell>
          <cell r="C15358" t="str">
            <v xml:space="preserve"> Набор фужеров (бокалов) для вина ДОМИНО 6шт 350мл</v>
          </cell>
          <cell r="D15358" t="str">
            <v xml:space="preserve"> Domino Stemware 35 cl</v>
          </cell>
          <cell r="E15358" t="str">
            <v>Россия</v>
          </cell>
          <cell r="F15358" t="str">
            <v>НАТРИЙ-КАЛЬЦИЙ-СИЛИКАТ.СТЕКЛО</v>
          </cell>
        </row>
        <row r="15359">
          <cell r="A15359" t="str">
            <v>J0042</v>
          </cell>
          <cell r="B15359" t="str">
            <v>LUMINARC</v>
          </cell>
          <cell r="C15359" t="str">
            <v xml:space="preserve"> Набор фужеров (бокалов) для вина ДОМИНО 6шт 190мл</v>
          </cell>
          <cell r="D15359" t="str">
            <v xml:space="preserve"> Domino Stemware 19 cl</v>
          </cell>
          <cell r="E15359" t="str">
            <v>Россия</v>
          </cell>
          <cell r="F15359" t="str">
            <v>СТЕКЛО</v>
          </cell>
        </row>
        <row r="15360">
          <cell r="A15360" t="str">
            <v>H5549</v>
          </cell>
          <cell r="B15360" t="str">
            <v>LUMINARC</v>
          </cell>
          <cell r="C15360" t="str">
            <v xml:space="preserve"> Набор кружек для пива ДРЕЗДЕН декорированных 2шт 500мл</v>
          </cell>
          <cell r="D15360" t="str">
            <v xml:space="preserve"> "Beer Mug Dresden 50 cl decorated ""Eagle"""</v>
          </cell>
          <cell r="E15360" t="str">
            <v>Россия</v>
          </cell>
          <cell r="F15360" t="str">
            <v>СТЕКЛО</v>
          </cell>
        </row>
        <row r="15361">
          <cell r="A15361" t="str">
            <v>H8167</v>
          </cell>
          <cell r="B15361" t="str">
            <v>LUMINARC</v>
          </cell>
          <cell r="C15361" t="str">
            <v xml:space="preserve"> Набор фужеров (бокалов) для шампанского ДОМИНО 6шт 170мл</v>
          </cell>
          <cell r="D15361" t="str">
            <v xml:space="preserve"> Domino Stemware Flute 170 cl</v>
          </cell>
          <cell r="E15361" t="str">
            <v>Россия</v>
          </cell>
          <cell r="F15361" t="str">
            <v>НАТРИЙ-КАЛЬЦИЙ-СИЛИКАТ.СТЕКЛО</v>
          </cell>
        </row>
        <row r="15362">
          <cell r="A15362" t="str">
            <v>H8169</v>
          </cell>
          <cell r="B15362" t="str">
            <v>LUMINARC</v>
          </cell>
          <cell r="C15362" t="str">
            <v xml:space="preserve"> Набор фужеров (бокалов) для вина ДОМИНО 6шт 250мл</v>
          </cell>
          <cell r="D15362" t="str">
            <v xml:space="preserve"> Domino Stemware 25 cl</v>
          </cell>
          <cell r="E15362" t="str">
            <v>Россия</v>
          </cell>
          <cell r="F15362" t="str">
            <v>НАТРИЙ-КАЛЬЦИЙ-СИЛИКАТ.СТЕКЛО</v>
          </cell>
        </row>
        <row r="15363">
          <cell r="A15363" t="str">
            <v>J5448</v>
          </cell>
          <cell r="B15363" t="str">
            <v>LUMINARC</v>
          </cell>
          <cell r="C15363" t="str">
            <v xml:space="preserve"> Набор фужеров (бокалов) для шампанского ФРЕНЧ БРАССЕРИ 3шт 170мл</v>
          </cell>
          <cell r="D15363" t="str">
            <v xml:space="preserve">  Flute Stemware French Brasserie  17 cl,  3 pcs</v>
          </cell>
          <cell r="E15363" t="str">
            <v>Россия</v>
          </cell>
          <cell r="F15363" t="str">
            <v>СТЕКЛО</v>
          </cell>
        </row>
        <row r="15364">
          <cell r="A15364" t="str">
            <v>J2887</v>
          </cell>
          <cell r="B15364" t="str">
            <v>LUMINARC</v>
          </cell>
          <cell r="C15364" t="str">
            <v xml:space="preserve"> Набор стаканов ГЕО 6шт 300мл низкие</v>
          </cell>
          <cell r="D15364" t="str">
            <v xml:space="preserve"> GEO old-fashioned 30 cl, 6 pcs</v>
          </cell>
          <cell r="E15364" t="str">
            <v>Россия</v>
          </cell>
          <cell r="F15364" t="str">
            <v>СТЕКЛО</v>
          </cell>
        </row>
        <row r="15365">
          <cell r="A15365" t="str">
            <v>J2888</v>
          </cell>
          <cell r="B15365" t="str">
            <v>LUMINARC</v>
          </cell>
          <cell r="C15365" t="str">
            <v xml:space="preserve"> Набор стаканов ГЕО 6шт 350мл высокие</v>
          </cell>
          <cell r="D15365" t="str">
            <v xml:space="preserve"> GEO high ball 35 cl, 6 pcs</v>
          </cell>
          <cell r="E15365" t="str">
            <v>Россия</v>
          </cell>
          <cell r="F15365" t="str">
            <v>СТЕКЛО</v>
          </cell>
        </row>
        <row r="15366">
          <cell r="A15366" t="str">
            <v>J1816</v>
          </cell>
          <cell r="B15366" t="str">
            <v>LUMINARC</v>
          </cell>
          <cell r="C15366" t="str">
            <v xml:space="preserve"> Кружка КОТОН ФЛАУЭР 320мл</v>
          </cell>
          <cell r="D15366" t="str">
            <v xml:space="preserve"> Mug 32 cl Cotton Flower</v>
          </cell>
          <cell r="E15366" t="str">
            <v>Россия</v>
          </cell>
          <cell r="F15366" t="str">
            <v>СТЕКЛО</v>
          </cell>
        </row>
        <row r="15367">
          <cell r="A15367" t="str">
            <v>J1822</v>
          </cell>
          <cell r="B15367" t="str">
            <v>LUMINARC</v>
          </cell>
          <cell r="C15367" t="str">
            <v xml:space="preserve"> Бульонница КОТОН ФЛАУЭР 500мл</v>
          </cell>
          <cell r="D15367" t="str">
            <v xml:space="preserve"> Cup Jumbo 50 cl Cotton Flower</v>
          </cell>
          <cell r="E15367" t="str">
            <v>Россия</v>
          </cell>
          <cell r="F15367" t="str">
            <v>СТЕКЛО</v>
          </cell>
        </row>
        <row r="15368">
          <cell r="A15368" t="str">
            <v>H9184</v>
          </cell>
          <cell r="B15368" t="str">
            <v>LUMINARC</v>
          </cell>
          <cell r="C15368" t="str">
            <v xml:space="preserve"> Кружка МАРЛИ ЭКЛИПС 250мл LUMINARC</v>
          </cell>
          <cell r="D15368" t="str">
            <v xml:space="preserve"> Mug 25 cl eclipse</v>
          </cell>
          <cell r="E15368" t="str">
            <v>Россия</v>
          </cell>
          <cell r="F15368" t="str">
            <v>СТЕКЛО</v>
          </cell>
        </row>
        <row r="15369">
          <cell r="A15369" t="str">
            <v>J1805</v>
          </cell>
          <cell r="B15369" t="str">
            <v>LUMINARC</v>
          </cell>
          <cell r="C15369" t="str">
            <v xml:space="preserve"> Бульонница КРАСНАЯ ОРХИДЕЯ 500мл</v>
          </cell>
          <cell r="D15369" t="str">
            <v xml:space="preserve"> Cup Jumbo 50 cl Red Orchis</v>
          </cell>
          <cell r="E15369" t="str">
            <v>Россия</v>
          </cell>
          <cell r="F15369" t="str">
            <v>СТЕКЛО</v>
          </cell>
        </row>
        <row r="15370">
          <cell r="A15370" t="str">
            <v>J1814</v>
          </cell>
          <cell r="B15370" t="str">
            <v>LUMINARC</v>
          </cell>
          <cell r="C15370" t="str">
            <v xml:space="preserve"> Кружка КРАСНАЯ ОРХИДЕЯ 320мл</v>
          </cell>
          <cell r="D15370" t="str">
            <v xml:space="preserve"> Mug 32 cl Red Orchis</v>
          </cell>
          <cell r="E15370" t="str">
            <v>Россия</v>
          </cell>
          <cell r="F15370" t="str">
            <v>СТЕКЛО</v>
          </cell>
        </row>
        <row r="15371">
          <cell r="A15371" t="str">
            <v>J1815</v>
          </cell>
          <cell r="B15371" t="str">
            <v>LUMINARC</v>
          </cell>
          <cell r="C15371" t="str">
            <v xml:space="preserve"> Кружка ЛИЛИ ФЛАУЭР 320мл</v>
          </cell>
          <cell r="D15371" t="str">
            <v xml:space="preserve"> Mug 32 cl Lily Flower</v>
          </cell>
          <cell r="E15371" t="str">
            <v>Россия</v>
          </cell>
          <cell r="F15371" t="str">
            <v>СТЕКЛО</v>
          </cell>
        </row>
        <row r="15372">
          <cell r="A15372" t="str">
            <v>J1821</v>
          </cell>
          <cell r="B15372" t="str">
            <v>LUMINARC</v>
          </cell>
          <cell r="C15372" t="str">
            <v xml:space="preserve"> Бульонница ЛИЛИ ФЛАУЭР 500мл</v>
          </cell>
          <cell r="D15372" t="str">
            <v xml:space="preserve"> Cup Jumbo 50 cl Lily Flower</v>
          </cell>
          <cell r="E15372" t="str">
            <v>Россия</v>
          </cell>
          <cell r="F15372" t="str">
            <v>СТЕКЛО</v>
          </cell>
        </row>
        <row r="15373">
          <cell r="A15373" t="str">
            <v>J2650</v>
          </cell>
          <cell r="B15373" t="str">
            <v>LUMINARC</v>
          </cell>
          <cell r="C15373" t="str">
            <v xml:space="preserve"> Тарелка обеденная ВОЛАРЭ 27см</v>
          </cell>
          <cell r="D15373" t="str">
            <v xml:space="preserve"> TEMPERED VOLARE DINNER PLATE 27</v>
          </cell>
          <cell r="E15373" t="str">
            <v>Франция</v>
          </cell>
          <cell r="F15373" t="str">
            <v>СТЕКЛО</v>
          </cell>
        </row>
        <row r="15374">
          <cell r="A15374" t="str">
            <v>J3273</v>
          </cell>
          <cell r="B15374" t="str">
            <v>LUMINARC</v>
          </cell>
          <cell r="C15374" t="str">
            <v xml:space="preserve"> Стопка МОНАКО 50мл</v>
          </cell>
          <cell r="D15374" t="str">
            <v xml:space="preserve"> Monaco HB 5 cl</v>
          </cell>
          <cell r="E15374" t="str">
            <v>Россия</v>
          </cell>
          <cell r="F15374" t="str">
            <v>СТЕКЛО</v>
          </cell>
        </row>
        <row r="15375">
          <cell r="A15375" t="str">
            <v>J3439</v>
          </cell>
          <cell r="B15375" t="str">
            <v>LUMINARC</v>
          </cell>
          <cell r="C15375" t="str">
            <v xml:space="preserve"> Тарелка глубокая ТРИАНОН 24см</v>
          </cell>
          <cell r="D15375" t="str">
            <v xml:space="preserve"> TEMPERED TRIANON SOUP PLATE new</v>
          </cell>
          <cell r="E15375" t="str">
            <v>Франция</v>
          </cell>
          <cell r="F15375" t="str">
            <v>СТЕКЛО</v>
          </cell>
        </row>
        <row r="15376">
          <cell r="A15376" t="str">
            <v>J2696</v>
          </cell>
          <cell r="B15376" t="str">
            <v>LUMINARC</v>
          </cell>
          <cell r="C15376" t="str">
            <v xml:space="preserve"> Столовый набор 19 предметов ВОЛАРЭ</v>
          </cell>
          <cell r="D15376" t="str">
            <v xml:space="preserve"> VOLARE BONE AND BLACK DINNERWARE SCE 19P</v>
          </cell>
          <cell r="E15376" t="str">
            <v>Франция</v>
          </cell>
          <cell r="F15376" t="str">
            <v>СТЕКЛО</v>
          </cell>
        </row>
        <row r="15377">
          <cell r="A15377" t="str">
            <v>J2697</v>
          </cell>
          <cell r="B15377" t="str">
            <v>LUMINARC</v>
          </cell>
          <cell r="C15377" t="str">
            <v xml:space="preserve"> Чайный набор ВОЛАРЭ 220мл</v>
          </cell>
          <cell r="D15377" t="str">
            <v xml:space="preserve"> TEMPERED VOLARE BONE CUP 22 + SAUCER</v>
          </cell>
          <cell r="E15377" t="str">
            <v>Франция</v>
          </cell>
          <cell r="F15377" t="str">
            <v>СТЕКЛО</v>
          </cell>
        </row>
        <row r="15378">
          <cell r="A15378" t="str">
            <v>J1370</v>
          </cell>
          <cell r="B15378" t="str">
            <v>LUMINARC</v>
          </cell>
          <cell r="C15378" t="str">
            <v xml:space="preserve"> Тарелка десертная ПАРЕО корал 19см</v>
          </cell>
          <cell r="D15378" t="str">
            <v xml:space="preserve"> ASSIETTE DESSERT 19 PAREO CORAIL T</v>
          </cell>
          <cell r="E15378" t="str">
            <v>Франция</v>
          </cell>
          <cell r="F15378" t="str">
            <v>СТЕКЛО</v>
          </cell>
        </row>
        <row r="15379">
          <cell r="A15379" t="str">
            <v>H5836</v>
          </cell>
          <cell r="B15379" t="str">
            <v>LUMINARC</v>
          </cell>
          <cell r="C15379" t="str">
            <v xml:space="preserve"> Набор стаканов ФЭЙРИС БАТТЕРФЛАЙ 3шт 160мл</v>
          </cell>
          <cell r="D15379" t="str">
            <v xml:space="preserve"> FAIRIES BUTTERFLY O/F TUMBLER 16</v>
          </cell>
          <cell r="E15379" t="str">
            <v>Франция</v>
          </cell>
          <cell r="F15379" t="str">
            <v>СТЕКЛО</v>
          </cell>
        </row>
        <row r="15380">
          <cell r="A15380" t="str">
            <v>J0800</v>
          </cell>
          <cell r="B15380" t="str">
            <v>LUMINARC</v>
          </cell>
          <cell r="C15380" t="str">
            <v xml:space="preserve"> Кружка ДИСНЕЙ САМОЛЕТЫ 250мл</v>
          </cell>
          <cell r="D15380" t="str">
            <v xml:space="preserve"> TEMPERED DISNEY PLANES MUG 25</v>
          </cell>
          <cell r="E15380" t="str">
            <v>Франция</v>
          </cell>
          <cell r="F15380" t="str">
            <v>СТЕКЛО</v>
          </cell>
        </row>
        <row r="15381">
          <cell r="A15381" t="str">
            <v>H8357</v>
          </cell>
          <cell r="B15381" t="str">
            <v>LUMINARC</v>
          </cell>
          <cell r="C15381" t="str">
            <v xml:space="preserve"> Набор стаканов ДУОС 340мл 3шт низкие</v>
          </cell>
          <cell r="D15381" t="str">
            <v xml:space="preserve"> DUOS ASSORTED COLORS O/F TUMBLER 34</v>
          </cell>
          <cell r="E15381" t="str">
            <v>Франция</v>
          </cell>
          <cell r="F15381" t="str">
            <v>СТЕКЛО</v>
          </cell>
        </row>
        <row r="15382">
          <cell r="A15382" t="str">
            <v>J5090</v>
          </cell>
          <cell r="B15382" t="str">
            <v>LUMINARC</v>
          </cell>
          <cell r="C15382" t="str">
            <v xml:space="preserve"> Банка РОНДО КАШИМА 0.5л</v>
          </cell>
          <cell r="D15382" t="str">
            <v xml:space="preserve"> POT 0L5 RONDO KASHIMA</v>
          </cell>
          <cell r="E15382" t="str">
            <v>Китай</v>
          </cell>
          <cell r="F15382" t="str">
            <v>СТЕКЛО</v>
          </cell>
        </row>
        <row r="15383">
          <cell r="A15383" t="str">
            <v>J5091</v>
          </cell>
          <cell r="B15383" t="str">
            <v>LUMINARC</v>
          </cell>
          <cell r="C15383" t="str">
            <v xml:space="preserve"> Банка РОНДО КАШИМА 0.75л</v>
          </cell>
          <cell r="D15383" t="str">
            <v xml:space="preserve"> POT 0,75L RONDO KASHIMA</v>
          </cell>
          <cell r="E15383" t="str">
            <v>Китай</v>
          </cell>
          <cell r="F15383" t="str">
            <v>СТЕКЛО</v>
          </cell>
        </row>
        <row r="15384">
          <cell r="A15384" t="str">
            <v>J3012</v>
          </cell>
          <cell r="B15384" t="str">
            <v>LUMINARC</v>
          </cell>
          <cell r="C15384" t="str">
            <v xml:space="preserve"> Тарелка обеденная ЭССЕНС ДЗЕН 25см</v>
          </cell>
          <cell r="D15384" t="str">
            <v xml:space="preserve"> TEMP ESSENCE ZEN DIN PL</v>
          </cell>
          <cell r="E15384" t="str">
            <v>ОАЭ</v>
          </cell>
          <cell r="F15384" t="str">
            <v>СТЕКЛО</v>
          </cell>
        </row>
        <row r="15385">
          <cell r="A15385" t="str">
            <v>J3014</v>
          </cell>
          <cell r="B15385" t="str">
            <v>LUMINARC</v>
          </cell>
          <cell r="C15385" t="str">
            <v xml:space="preserve"> Тарелка десертная ЭССЕНС ДЗЕН 19.5см</v>
          </cell>
          <cell r="D15385" t="str">
            <v xml:space="preserve"> TEMP ESSENCE ZEN DESSERT  PL</v>
          </cell>
          <cell r="E15385" t="str">
            <v>ОАЭ</v>
          </cell>
          <cell r="F15385" t="str">
            <v>СТЕКЛО</v>
          </cell>
        </row>
        <row r="15386">
          <cell r="A15386" t="str">
            <v>H7652</v>
          </cell>
          <cell r="B15386" t="str">
            <v>LUMINARC</v>
          </cell>
          <cell r="C15386" t="str">
            <v xml:space="preserve"> Набор стаканов САЛЬТО 6шт 350мл высокие</v>
          </cell>
          <cell r="D15386" t="str">
            <v xml:space="preserve"> Salto High Ball 350 cl</v>
          </cell>
          <cell r="E15386" t="str">
            <v>Россия</v>
          </cell>
          <cell r="F15386" t="str">
            <v>СТЕКЛО</v>
          </cell>
        </row>
        <row r="15387">
          <cell r="A15387" t="str">
            <v>H7704</v>
          </cell>
          <cell r="B15387" t="str">
            <v>LUMINARC</v>
          </cell>
          <cell r="C15387" t="str">
            <v xml:space="preserve"> Набор стаканов САЛЬТО 6шт 250мл низкие</v>
          </cell>
          <cell r="D15387" t="str">
            <v xml:space="preserve"> Salto old-fashioned tumbler 250 мл</v>
          </cell>
          <cell r="E15387" t="str">
            <v>Россия</v>
          </cell>
          <cell r="F15387" t="str">
            <v>СТЕКЛО</v>
          </cell>
        </row>
        <row r="15388">
          <cell r="A15388" t="str">
            <v>H9995</v>
          </cell>
          <cell r="B15388" t="str">
            <v>LUMINARC</v>
          </cell>
          <cell r="C15388" t="str">
            <v xml:space="preserve"> Набор фужеров (бокалов) СИГНАТЮР (ЭТАЛОН) 6шт 190мл</v>
          </cell>
          <cell r="D15388" t="str">
            <v xml:space="preserve"> Signature Stemware 19 cl</v>
          </cell>
          <cell r="E15388" t="str">
            <v>Россия</v>
          </cell>
          <cell r="F15388" t="str">
            <v>СТЕКЛО</v>
          </cell>
        </row>
        <row r="15389">
          <cell r="A15389" t="str">
            <v>J0012</v>
          </cell>
          <cell r="B15389" t="str">
            <v>LUMINARC</v>
          </cell>
          <cell r="C15389" t="str">
            <v xml:space="preserve"> Набор фужеров (бокалов) для вина СИГНАТЮР (ЭТАЛОН) 6шт 350мл</v>
          </cell>
          <cell r="D15389" t="str">
            <v xml:space="preserve"> Signature Stemware 35 cl</v>
          </cell>
          <cell r="E15389" t="str">
            <v>Россия</v>
          </cell>
          <cell r="F15389" t="str">
            <v>СТЕКЛО</v>
          </cell>
        </row>
        <row r="15390">
          <cell r="A15390" t="str">
            <v>J1819</v>
          </cell>
          <cell r="B15390" t="str">
            <v>LUMINARC</v>
          </cell>
          <cell r="C15390" t="str">
            <v xml:space="preserve"> Бульонница РОМАШКА МЕЛОН 500мл</v>
          </cell>
          <cell r="D15390" t="str">
            <v xml:space="preserve"> Cup Jumbo 50 cl Paquerette Melon</v>
          </cell>
          <cell r="E15390" t="str">
            <v>Россия</v>
          </cell>
          <cell r="F15390" t="str">
            <v>СТЕКЛО</v>
          </cell>
        </row>
        <row r="15391">
          <cell r="A15391" t="str">
            <v>J1410</v>
          </cell>
          <cell r="B15391" t="str">
            <v>LUMINARC</v>
          </cell>
          <cell r="C15391" t="str">
            <v xml:space="preserve"> Салатник ВОЛАРЭ БЛЭК 16см</v>
          </cell>
          <cell r="D15391" t="str">
            <v xml:space="preserve"> TEMPERED VOLARE NOIR ALL PURPOSE BOWL 16</v>
          </cell>
          <cell r="E15391" t="str">
            <v>Франция</v>
          </cell>
          <cell r="F15391" t="str">
            <v>СТЕКЛО</v>
          </cell>
        </row>
        <row r="15392">
          <cell r="A15392" t="str">
            <v>J4651</v>
          </cell>
          <cell r="B15392" t="str">
            <v>LUMINARC</v>
          </cell>
          <cell r="C15392" t="str">
            <v xml:space="preserve"> Тарелка для стейка ФРЕНДС ТАЙМ</v>
          </cell>
          <cell r="D15392" t="str">
            <v xml:space="preserve"> FRIEND'S TIME STEAK PLATE</v>
          </cell>
          <cell r="E15392" t="str">
            <v>Франция</v>
          </cell>
          <cell r="F15392" t="str">
            <v>СТЕКЛО</v>
          </cell>
        </row>
        <row r="15393">
          <cell r="A15393" t="str">
            <v>H8271</v>
          </cell>
          <cell r="B15393" t="str">
            <v>LUMINARC</v>
          </cell>
          <cell r="C15393" t="str">
            <v xml:space="preserve"> Набор салатников СПРИНГ БРЭЙК АССОРТИ 2шт 13см</v>
          </cell>
          <cell r="D15393" t="str">
            <v xml:space="preserve"> TEMPERED SPRING BREAK ASSORTIS BOWL 50</v>
          </cell>
          <cell r="E15393" t="str">
            <v>Франция</v>
          </cell>
          <cell r="F15393" t="str">
            <v>СТЕКЛО</v>
          </cell>
        </row>
        <row r="15394">
          <cell r="A15394" t="str">
            <v>H8277</v>
          </cell>
          <cell r="B15394" t="str">
            <v>LUMINARC</v>
          </cell>
          <cell r="C15394" t="str">
            <v xml:space="preserve"> Набор кружек СПРИНГ БРЭЙК АССОРТИ 2шт 320мл</v>
          </cell>
          <cell r="D15394" t="str">
            <v xml:space="preserve"> TEMPERED SPRING BREAK ASSORTIS MUG 32</v>
          </cell>
          <cell r="E15394" t="str">
            <v>Франция</v>
          </cell>
          <cell r="F15394" t="str">
            <v>СТЕКЛО</v>
          </cell>
        </row>
        <row r="15395">
          <cell r="A15395" t="str">
            <v>J0285</v>
          </cell>
          <cell r="B15395" t="str">
            <v>LUMINARC</v>
          </cell>
          <cell r="C15395" t="str">
            <v xml:space="preserve"> Тарелка десертная ПОЭМА АНИС 19.5см</v>
          </cell>
          <cell r="D15395" t="str">
            <v xml:space="preserve"> TEMPERED POEME ANIS DESSERT PLATE 19</v>
          </cell>
          <cell r="E15395" t="str">
            <v>Франция</v>
          </cell>
          <cell r="F15395" t="str">
            <v>СТЕКЛО</v>
          </cell>
        </row>
        <row r="15396">
          <cell r="A15396" t="str">
            <v>J0346</v>
          </cell>
          <cell r="B15396" t="str">
            <v>LUMINARC</v>
          </cell>
          <cell r="C15396" t="str">
            <v xml:space="preserve"> Тарелка обеденная СЕЛЬМА 25см</v>
          </cell>
          <cell r="D15396" t="str">
            <v xml:space="preserve"> TEMPERED SELMA DINNER PLATE 25</v>
          </cell>
          <cell r="E15396" t="str">
            <v>Франция</v>
          </cell>
          <cell r="F15396" t="str">
            <v>СТЕКЛО</v>
          </cell>
        </row>
        <row r="15397">
          <cell r="A15397" t="str">
            <v>J0588</v>
          </cell>
          <cell r="B15397" t="str">
            <v>LUMINARC</v>
          </cell>
          <cell r="C15397" t="str">
            <v xml:space="preserve"> Тарелка обеденная СВИТ ЛАЙН БЛЭК 28х23см</v>
          </cell>
          <cell r="D15397" t="str">
            <v xml:space="preserve"> TEMPERED SWEET LINE BLACK DINNER PLATE28</v>
          </cell>
          <cell r="E15397" t="str">
            <v>Франция</v>
          </cell>
          <cell r="F15397" t="str">
            <v>СТЕКЛО</v>
          </cell>
        </row>
        <row r="15398">
          <cell r="A15398" t="str">
            <v>J1407</v>
          </cell>
          <cell r="B15398" t="str">
            <v>LUMINARC</v>
          </cell>
          <cell r="C15398" t="str">
            <v xml:space="preserve"> Тарелка суповая ОТАНТИК БЛЭК 20см</v>
          </cell>
          <cell r="D15398" t="str">
            <v xml:space="preserve"> TEMPERED AUTHENTIC BLACK SOUP PLATE 20</v>
          </cell>
          <cell r="E15398" t="str">
            <v>Франция</v>
          </cell>
          <cell r="F15398" t="str">
            <v>СТЕКЛО</v>
          </cell>
        </row>
        <row r="15399">
          <cell r="A15399" t="str">
            <v>J0290</v>
          </cell>
          <cell r="B15399" t="str">
            <v>LUMINARC</v>
          </cell>
          <cell r="C15399" t="str">
            <v xml:space="preserve"> Тарелка обеденная ПОЭМА АНИС 25см</v>
          </cell>
          <cell r="D15399" t="str">
            <v xml:space="preserve"> TEMPERED POEME ANIS DINNER PLATE 25</v>
          </cell>
          <cell r="E15399" t="str">
            <v>Франция</v>
          </cell>
          <cell r="F15399" t="str">
            <v>СТЕКЛО</v>
          </cell>
        </row>
        <row r="15400">
          <cell r="A15400" t="str">
            <v>J0304</v>
          </cell>
          <cell r="B15400" t="str">
            <v>LUMINARC</v>
          </cell>
          <cell r="C15400" t="str">
            <v xml:space="preserve"> Тарелка суповая ПОЭМА АНИС 21.5см</v>
          </cell>
          <cell r="D15400" t="str">
            <v xml:space="preserve"> TEMPERED POEME ANIS SOUP PLATE 21</v>
          </cell>
          <cell r="E15400" t="str">
            <v>Франция</v>
          </cell>
          <cell r="F15400" t="str">
            <v>СТЕКЛО</v>
          </cell>
        </row>
        <row r="15401">
          <cell r="A15401" t="str">
            <v>H9271</v>
          </cell>
          <cell r="B15401" t="str">
            <v>LUMINARC</v>
          </cell>
          <cell r="C15401" t="str">
            <v xml:space="preserve"> Салатник ОПАЛ 12см</v>
          </cell>
          <cell r="D15401" t="str">
            <v xml:space="preserve"> TEMPERED OPAL SALAD BOWL 12</v>
          </cell>
          <cell r="E15401" t="str">
            <v>Франция</v>
          </cell>
          <cell r="F15401" t="str">
            <v>СТЕКЛО</v>
          </cell>
        </row>
        <row r="15402">
          <cell r="A15402" t="str">
            <v>J1355</v>
          </cell>
          <cell r="B15402" t="str">
            <v>LUMINARC</v>
          </cell>
          <cell r="C15402" t="str">
            <v xml:space="preserve"> Тарелка обеденная КРАСНАЯ ОРХИДЕЯ 25см</v>
          </cell>
          <cell r="D15402" t="str">
            <v xml:space="preserve"> TEMPERED RED ORCHIS DINNER PLATE 25</v>
          </cell>
          <cell r="E15402" t="str">
            <v>Франция</v>
          </cell>
          <cell r="F15402" t="str">
            <v>СТЕКЛО</v>
          </cell>
        </row>
        <row r="15403">
          <cell r="A15403" t="str">
            <v>J4655</v>
          </cell>
          <cell r="B15403" t="str">
            <v>LUMINARC</v>
          </cell>
          <cell r="C15403" t="str">
            <v xml:space="preserve"> Тарелка обеденная СВИТ ИМПРЕШН 25см</v>
          </cell>
          <cell r="D15403" t="str">
            <v xml:space="preserve"> TEMPERED SWEET IMPRESSION DINNER PLATE 25</v>
          </cell>
          <cell r="E15403" t="str">
            <v>Франция</v>
          </cell>
          <cell r="F15403" t="str">
            <v>СТЕКЛО</v>
          </cell>
        </row>
        <row r="15404">
          <cell r="A15404" t="str">
            <v>J0543</v>
          </cell>
          <cell r="B15404" t="str">
            <v>LUMINARC</v>
          </cell>
          <cell r="C15404" t="str">
            <v xml:space="preserve"> Тарелка суповая СЕЛЬМА 21см</v>
          </cell>
          <cell r="D15404" t="str">
            <v xml:space="preserve"> TEMPERED SELMA SOUP PLATE 21</v>
          </cell>
          <cell r="E15404" t="str">
            <v>Франция</v>
          </cell>
          <cell r="F15404" t="str">
            <v>СТЕКЛО</v>
          </cell>
        </row>
        <row r="15405">
          <cell r="A15405" t="str">
            <v>J1411</v>
          </cell>
          <cell r="B15405" t="str">
            <v>LUMINARC</v>
          </cell>
          <cell r="C15405" t="str">
            <v xml:space="preserve"> Тарелка десертная СЕЛЬМА 19см</v>
          </cell>
          <cell r="D15405" t="str">
            <v xml:space="preserve"> TEMPERED SELMA DESSERT PLATE 19</v>
          </cell>
          <cell r="E15405" t="str">
            <v>Франция</v>
          </cell>
          <cell r="F15405" t="str">
            <v>СТЕКЛО</v>
          </cell>
        </row>
        <row r="15406">
          <cell r="A15406" t="str">
            <v>H9267-1</v>
          </cell>
          <cell r="B15406" t="str">
            <v>LUMINARC</v>
          </cell>
          <cell r="C15406" t="str">
            <v xml:space="preserve"> Тарелка обеденная ОПАЛ 25см</v>
          </cell>
          <cell r="D15406" t="str">
            <v xml:space="preserve"> TEMPERED OPAL DINNER PLATE 25</v>
          </cell>
          <cell r="E15406" t="str">
            <v>Франция</v>
          </cell>
          <cell r="F15406" t="str">
            <v>СТЕКЛО</v>
          </cell>
        </row>
        <row r="15407">
          <cell r="A15407" t="str">
            <v>H9271-1</v>
          </cell>
          <cell r="B15407" t="str">
            <v>LUMINARC</v>
          </cell>
          <cell r="C15407" t="str">
            <v xml:space="preserve"> Салатник ОПАЛ 12см</v>
          </cell>
          <cell r="D15407" t="str">
            <v xml:space="preserve"> TEMPERED OPAL SALAD BOWL 12</v>
          </cell>
          <cell r="E15407" t="str">
            <v>Франция</v>
          </cell>
          <cell r="F15407" t="str">
            <v>СТЕКЛО</v>
          </cell>
        </row>
        <row r="15408">
          <cell r="A15408" t="str">
            <v>H9266-1</v>
          </cell>
          <cell r="B15408" t="str">
            <v>LUMINARC</v>
          </cell>
          <cell r="C15408" t="str">
            <v xml:space="preserve"> Тарелка суповая ОПАЛ 21.5см</v>
          </cell>
          <cell r="D15408" t="str">
            <v xml:space="preserve"> TEMPERED OPAL SOUP PLATE 22</v>
          </cell>
          <cell r="E15408" t="str">
            <v>Франция</v>
          </cell>
          <cell r="F15408" t="str">
            <v>СТЕКЛО</v>
          </cell>
        </row>
        <row r="15409">
          <cell r="A15409" t="str">
            <v>H9265-1</v>
          </cell>
          <cell r="B15409" t="str">
            <v>LUMINARC</v>
          </cell>
          <cell r="C15409" t="str">
            <v xml:space="preserve"> Тарелка десертная ОПАЛ 19.5см</v>
          </cell>
          <cell r="D15409" t="str">
            <v xml:space="preserve"> TEMPERED OPAL DESSERT PLATE 19 </v>
          </cell>
          <cell r="E15409" t="str">
            <v>Франция</v>
          </cell>
          <cell r="F15409" t="str">
            <v>СТЕКЛО</v>
          </cell>
        </row>
        <row r="15410">
          <cell r="A15410" t="str">
            <v>H9268-1</v>
          </cell>
          <cell r="B15410" t="str">
            <v>LUMINARC</v>
          </cell>
          <cell r="C15410" t="str">
            <v xml:space="preserve"> Салатник ОПАЛ 27см</v>
          </cell>
          <cell r="D15410" t="str">
            <v xml:space="preserve"> TEMPERED OPAL SALAD BOWL 27 </v>
          </cell>
          <cell r="E15410" t="str">
            <v>Франция</v>
          </cell>
          <cell r="F15410" t="str">
            <v>СТЕКЛО</v>
          </cell>
        </row>
        <row r="15411">
          <cell r="A15411" t="str">
            <v>H6435</v>
          </cell>
          <cell r="B15411" t="str">
            <v>LUMINARC</v>
          </cell>
          <cell r="C15411" t="str">
            <v xml:space="preserve"> Набор детский 3 предмета ВИННИ ГАРДЕН</v>
          </cell>
          <cell r="D15411" t="str">
            <v xml:space="preserve"> TEMPERED WINNIE GARDEN 3 PC CHILDREN SET</v>
          </cell>
          <cell r="E15411" t="str">
            <v>Франция</v>
          </cell>
          <cell r="F15411" t="str">
            <v>СТЕКЛО</v>
          </cell>
        </row>
        <row r="15412">
          <cell r="A15412" t="str">
            <v>H6446</v>
          </cell>
          <cell r="B15412" t="str">
            <v>LUMINARC</v>
          </cell>
          <cell r="C15412" t="str">
            <v xml:space="preserve"> Набор детский 3 предмета О МИННИ</v>
          </cell>
          <cell r="D15412" t="str">
            <v xml:space="preserve"> TEMPERED OH MINNIE CHILD SCE 3 P</v>
          </cell>
          <cell r="E15412" t="str">
            <v>Франция</v>
          </cell>
          <cell r="F15412" t="str">
            <v>СТЕКЛО</v>
          </cell>
        </row>
        <row r="15413">
          <cell r="A15413" t="str">
            <v>H8278</v>
          </cell>
          <cell r="B15413" t="str">
            <v>LUMINARC</v>
          </cell>
          <cell r="C15413" t="str">
            <v xml:space="preserve"> Кружка СПРИНГ БРЭЙК МАЛИНА ОКЕАН 320мл</v>
          </cell>
          <cell r="D15413" t="str">
            <v xml:space="preserve"> TEMPERED SPRING BREAK RAPSBERRY MUG 32</v>
          </cell>
          <cell r="E15413" t="str">
            <v>Франция</v>
          </cell>
          <cell r="F15413" t="str">
            <v>СТЕКЛО</v>
          </cell>
        </row>
        <row r="15414">
          <cell r="A15414" t="str">
            <v>H9225</v>
          </cell>
          <cell r="B15414" t="str">
            <v>LUMINARC</v>
          </cell>
          <cell r="C15414" t="str">
            <v xml:space="preserve"> Пиала ХЕЛЛО КИТТИ СВИТ ПИНК 500мл</v>
          </cell>
          <cell r="D15414" t="str">
            <v xml:space="preserve"> TEMPERED KITTY SWEET PINK BOWL 50</v>
          </cell>
          <cell r="E15414" t="str">
            <v>Франция</v>
          </cell>
          <cell r="F15414" t="str">
            <v>СТЕКЛО</v>
          </cell>
        </row>
        <row r="15415">
          <cell r="A15415" t="str">
            <v>H8272</v>
          </cell>
          <cell r="B15415" t="str">
            <v>LUMINARC</v>
          </cell>
          <cell r="C15415" t="str">
            <v xml:space="preserve"> Салатник СПРИНГ БРЭЙК ЦИТРУС ОРАНЖ 13см</v>
          </cell>
          <cell r="D15415" t="str">
            <v xml:space="preserve"> TEMPERED CITRUS ZESTY ORANGE BOWL 50</v>
          </cell>
          <cell r="E15415" t="str">
            <v>Франция</v>
          </cell>
          <cell r="F15415" t="str">
            <v>СТЕКЛО</v>
          </cell>
        </row>
        <row r="15416">
          <cell r="A15416" t="str">
            <v>H8275</v>
          </cell>
          <cell r="B15416" t="str">
            <v>LUMINARC</v>
          </cell>
          <cell r="C15416" t="str">
            <v xml:space="preserve"> Бульонница СПРИНГ БРЭЙК МАЛИНА ОКЕАН 400мл</v>
          </cell>
          <cell r="D15416" t="str">
            <v xml:space="preserve"> TEMPERED SPRING BREAK RAPSB JUMBO CUP 40</v>
          </cell>
          <cell r="E15416" t="str">
            <v>Франция</v>
          </cell>
          <cell r="F15416" t="str">
            <v>СТЕКЛО</v>
          </cell>
        </row>
        <row r="15417">
          <cell r="A15417" t="str">
            <v>H8276</v>
          </cell>
          <cell r="B15417" t="str">
            <v>LUMINARC</v>
          </cell>
          <cell r="C15417" t="str">
            <v xml:space="preserve"> Бульонница СПРИНГ БРЭЙК ОРАНЖ ЦИТРУС 400мл</v>
          </cell>
          <cell r="D15417" t="str">
            <v xml:space="preserve"> TEMPERED ZESTY ORANGE/CITR CUP JUMBO 40</v>
          </cell>
          <cell r="E15417" t="str">
            <v>Франция</v>
          </cell>
          <cell r="F15417" t="str">
            <v>СТЕКЛО</v>
          </cell>
        </row>
        <row r="15418">
          <cell r="A15418" t="str">
            <v>H8279</v>
          </cell>
          <cell r="B15418" t="str">
            <v>LUMINARC</v>
          </cell>
          <cell r="C15418" t="str">
            <v xml:space="preserve"> Кружка СПРИНГ БРЭЙК ГРЭННИ ПИНК 320мл</v>
          </cell>
          <cell r="D15418" t="str">
            <v xml:space="preserve"> TEMPERED SPRING BREAK GRANNY PINK MUG 32</v>
          </cell>
          <cell r="E15418" t="str">
            <v>Франция</v>
          </cell>
          <cell r="F15418" t="str">
            <v>СТЕКЛО</v>
          </cell>
        </row>
        <row r="15419">
          <cell r="A15419" t="str">
            <v>H8422</v>
          </cell>
          <cell r="B15419" t="str">
            <v>LUMINARC</v>
          </cell>
          <cell r="C15419" t="str">
            <v xml:space="preserve"> Бульонница ШЭЙДС БЛЭК 400мл</v>
          </cell>
          <cell r="D15419" t="str">
            <v xml:space="preserve"> TEMPERED SHADES BLACK CUP JUMBO 40</v>
          </cell>
          <cell r="E15419" t="str">
            <v>Франция</v>
          </cell>
          <cell r="F15419" t="str">
            <v>СТЕКЛО</v>
          </cell>
        </row>
        <row r="15420">
          <cell r="A15420" t="str">
            <v>H8444</v>
          </cell>
          <cell r="B15420" t="str">
            <v>LUMINARC</v>
          </cell>
          <cell r="C15420" t="str">
            <v xml:space="preserve"> Чайный набор ЭЛЬДОРАДО 220мл</v>
          </cell>
          <cell r="D15420" t="str">
            <v xml:space="preserve"> TEMPERED ELDORADO CUP 22 AND SAUCER</v>
          </cell>
          <cell r="E15420" t="str">
            <v>Франция</v>
          </cell>
          <cell r="F15420" t="str">
            <v>СТЕКЛО</v>
          </cell>
        </row>
        <row r="15421">
          <cell r="A15421" t="str">
            <v>H8398</v>
          </cell>
          <cell r="B15421" t="str">
            <v>LUMINARC</v>
          </cell>
          <cell r="C15421" t="str">
            <v xml:space="preserve"> Бульонница ШЭЙДС УАЙТ 400мл</v>
          </cell>
          <cell r="D15421" t="str">
            <v xml:space="preserve"> TEMPERED SHADES WHITE CUP JUMBO 40</v>
          </cell>
          <cell r="E15421" t="str">
            <v>Франция</v>
          </cell>
          <cell r="F15421" t="str">
            <v>СТЕКЛО</v>
          </cell>
        </row>
        <row r="15422">
          <cell r="A15422" t="str">
            <v>H8401</v>
          </cell>
          <cell r="B15422" t="str">
            <v>LUMINARC</v>
          </cell>
          <cell r="C15422" t="str">
            <v xml:space="preserve"> Кружка ШЭЙДС БЛЭК 320мл</v>
          </cell>
          <cell r="D15422" t="str">
            <v xml:space="preserve"> TEMPERED SHADES BLACK MUG 32</v>
          </cell>
          <cell r="E15422" t="str">
            <v>Франция</v>
          </cell>
          <cell r="F15422" t="str">
            <v>СТЕКЛО</v>
          </cell>
        </row>
        <row r="15423">
          <cell r="A15423" t="str">
            <v>H8402</v>
          </cell>
          <cell r="B15423" t="str">
            <v>LUMINARC</v>
          </cell>
          <cell r="C15423" t="str">
            <v xml:space="preserve"> Кружка ШЭЙДС УАЙТ 320мл</v>
          </cell>
          <cell r="D15423" t="str">
            <v xml:space="preserve"> TEMPERED SHADES WHITE MUG 32</v>
          </cell>
          <cell r="E15423" t="str">
            <v>Франция</v>
          </cell>
          <cell r="F15423" t="str">
            <v>СТЕКЛО</v>
          </cell>
        </row>
        <row r="15424">
          <cell r="A15424" t="str">
            <v>H8844</v>
          </cell>
          <cell r="B15424" t="str">
            <v>LUMINARC</v>
          </cell>
          <cell r="C15424" t="str">
            <v xml:space="preserve"> Салатник СОЛЕЙ РЕД 14см</v>
          </cell>
          <cell r="D15424" t="str">
            <v xml:space="preserve"> TEMPERED SOLEIL RED SALAD PLATE 14</v>
          </cell>
          <cell r="E15424" t="str">
            <v>Франция</v>
          </cell>
          <cell r="F15424" t="str">
            <v>СТЕКЛО</v>
          </cell>
        </row>
        <row r="15425">
          <cell r="A15425" t="str">
            <v>H8845</v>
          </cell>
          <cell r="B15425" t="str">
            <v>LUMINARC</v>
          </cell>
          <cell r="C15425" t="str">
            <v xml:space="preserve"> Салатник СОЛЕЙ РЕД 12см</v>
          </cell>
          <cell r="D15425" t="str">
            <v xml:space="preserve"> TEMPERED SOLEIL RED BOWL 12</v>
          </cell>
          <cell r="E15425" t="str">
            <v>Франция</v>
          </cell>
          <cell r="F15425" t="str">
            <v>СТЕКЛО</v>
          </cell>
        </row>
        <row r="15426">
          <cell r="A15426" t="str">
            <v>H8447</v>
          </cell>
          <cell r="B15426" t="str">
            <v>LUMINARC</v>
          </cell>
          <cell r="C15426" t="str">
            <v xml:space="preserve"> Столовый набор 19 предметов ЭЛЬДОРАДО</v>
          </cell>
          <cell r="D15426" t="str">
            <v xml:space="preserve"> TEMPERED ELDORADO 19 PC TABLEWARE SET</v>
          </cell>
          <cell r="E15426" t="str">
            <v>Франция</v>
          </cell>
          <cell r="F15426" t="str">
            <v>СТЕКЛО</v>
          </cell>
        </row>
        <row r="15427">
          <cell r="A15427" t="str">
            <v>H8818</v>
          </cell>
          <cell r="B15427" t="str">
            <v>LUMINARC</v>
          </cell>
          <cell r="C15427" t="str">
            <v xml:space="preserve"> Тарелка обеденная СОЛЕЙ РЕД 27см</v>
          </cell>
          <cell r="D15427" t="str">
            <v xml:space="preserve"> TEMPERED SOLEIL RED DINNER PLATE 27</v>
          </cell>
          <cell r="E15427" t="str">
            <v>Франция</v>
          </cell>
          <cell r="F15427" t="str">
            <v>СТЕКЛО</v>
          </cell>
        </row>
        <row r="15428">
          <cell r="A15428" t="str">
            <v>H8832</v>
          </cell>
          <cell r="B15428" t="str">
            <v>LUMINARC</v>
          </cell>
          <cell r="C15428" t="str">
            <v xml:space="preserve"> Тарелка десертная СОЛЕЙ РЕД 22см</v>
          </cell>
          <cell r="D15428" t="str">
            <v xml:space="preserve"> TEMPERED SOLEIL RED DESSERT PLATE 22</v>
          </cell>
          <cell r="E15428" t="str">
            <v>Франция</v>
          </cell>
          <cell r="F15428" t="str">
            <v>СТЕКЛО</v>
          </cell>
        </row>
        <row r="15429">
          <cell r="A15429" t="str">
            <v>H8358</v>
          </cell>
          <cell r="B15429" t="str">
            <v>LUMINARC</v>
          </cell>
          <cell r="C15429" t="str">
            <v xml:space="preserve"> Стакан ДУОС БЛЮ ТЮРКУАЗ 340мл низкий</v>
          </cell>
          <cell r="D15429" t="str">
            <v xml:space="preserve"> DUOS BLUE TURQUOISE O/F TUMBLER 34</v>
          </cell>
          <cell r="E15429" t="str">
            <v>Франция</v>
          </cell>
          <cell r="F15429" t="str">
            <v>СТЕКЛО</v>
          </cell>
        </row>
        <row r="15430">
          <cell r="A15430" t="str">
            <v>H8359</v>
          </cell>
          <cell r="B15430" t="str">
            <v>LUMINARC</v>
          </cell>
          <cell r="C15430" t="str">
            <v xml:space="preserve"> Стакан ДУОС РЭД ОРАНЖ 340мл низкий</v>
          </cell>
          <cell r="D15430" t="str">
            <v xml:space="preserve"> DUOS RED ORANGE O/F TUMBLER 34</v>
          </cell>
          <cell r="E15430" t="str">
            <v>Франция</v>
          </cell>
          <cell r="F15430" t="str">
            <v>СТЕКЛО</v>
          </cell>
        </row>
        <row r="15431">
          <cell r="A15431" t="str">
            <v>H8360</v>
          </cell>
          <cell r="B15431" t="str">
            <v>LUMINARC</v>
          </cell>
          <cell r="C15431" t="str">
            <v xml:space="preserve"> Стакан ДУОС ГРИН ЙЕЛЛОУ 340мл низкий</v>
          </cell>
          <cell r="D15431" t="str">
            <v xml:space="preserve"> DUOS GREEN YELLOW O/F TUMBLER 34</v>
          </cell>
          <cell r="E15431" t="str">
            <v>Франция</v>
          </cell>
          <cell r="F15431" t="str">
            <v>СТЕКЛО</v>
          </cell>
        </row>
        <row r="15432">
          <cell r="A15432" t="str">
            <v>D6874</v>
          </cell>
          <cell r="B15432" t="str">
            <v>LUMINARC</v>
          </cell>
          <cell r="C15432" t="str">
            <v xml:space="preserve"> Столовый набор 19 предметов РОМАНТИК</v>
          </cell>
          <cell r="D15432" t="str">
            <v xml:space="preserve"> TEMPERED ROMANTIQUE 19 PC TABLEWARE SET</v>
          </cell>
          <cell r="E15432" t="str">
            <v>ОАЭ</v>
          </cell>
          <cell r="F15432" t="str">
            <v>СТЕКЛО</v>
          </cell>
        </row>
        <row r="15433">
          <cell r="A15433" t="str">
            <v>J0642</v>
          </cell>
          <cell r="B15433" t="str">
            <v>LUMINARC</v>
          </cell>
          <cell r="C15433" t="str">
            <v xml:space="preserve"> Набор салатников с крышкой ЭМПИЛАБЛЬ 3шт</v>
          </cell>
          <cell r="D15433" t="str">
            <v xml:space="preserve"> TEMPERED EMPILABLE M.COLORS SCE 3 P.BOWL</v>
          </cell>
          <cell r="E15433" t="str">
            <v>Франция</v>
          </cell>
          <cell r="F15433" t="str">
            <v>СТЕКЛО</v>
          </cell>
        </row>
        <row r="15434">
          <cell r="A15434" t="str">
            <v>H5621</v>
          </cell>
          <cell r="B15434" t="str">
            <v>LUMINARC</v>
          </cell>
          <cell r="C15434" t="str">
            <v xml:space="preserve"> Набор кружек для пива МЮНХЕН декорированных 2шт 500мл</v>
          </cell>
          <cell r="D15434" t="str">
            <v xml:space="preserve"> "Beer Mug Munich 50 cl decorated ""La bonne biere"""</v>
          </cell>
          <cell r="E15434" t="str">
            <v>Россия</v>
          </cell>
          <cell r="F15434" t="str">
            <v>СТЕКЛО</v>
          </cell>
        </row>
        <row r="15435">
          <cell r="A15435" t="str">
            <v>H8502</v>
          </cell>
          <cell r="B15435" t="str">
            <v>LUMINARC</v>
          </cell>
          <cell r="C15435" t="str">
            <v xml:space="preserve"> Кружка НОРДИК 380мл прозрачная</v>
          </cell>
          <cell r="D15435" t="str">
            <v xml:space="preserve"> Mug Nordic 38 cl</v>
          </cell>
          <cell r="E15435" t="str">
            <v>Россия</v>
          </cell>
          <cell r="F15435" t="str">
            <v>СТЕКЛО</v>
          </cell>
        </row>
        <row r="15436">
          <cell r="A15436" t="str">
            <v>H9151</v>
          </cell>
          <cell r="B15436" t="str">
            <v>LUMINARC</v>
          </cell>
          <cell r="C15436" t="str">
            <v xml:space="preserve"> Кружка НОРДИК ЭКЛИПС 380мл LUMINARC</v>
          </cell>
          <cell r="D15436" t="str">
            <v xml:space="preserve"> Mug Nordic 38 cl eclipse</v>
          </cell>
          <cell r="E15436" t="str">
            <v>Россия</v>
          </cell>
          <cell r="F15436" t="str">
            <v>СТЕКЛО</v>
          </cell>
        </row>
        <row r="15437">
          <cell r="A15437" t="str">
            <v>J1658</v>
          </cell>
          <cell r="B15437" t="str">
            <v>LUMINARC</v>
          </cell>
          <cell r="C15437" t="str">
            <v xml:space="preserve"> Кружка МИСТИГРИ 320мл</v>
          </cell>
          <cell r="D15437" t="str">
            <v xml:space="preserve"> Mug 32 cl Mistigri</v>
          </cell>
          <cell r="E15437" t="str">
            <v>Россия</v>
          </cell>
          <cell r="F15437" t="str">
            <v>СТЕКЛО</v>
          </cell>
        </row>
        <row r="15438">
          <cell r="A15438" t="str">
            <v>J1659</v>
          </cell>
          <cell r="B15438" t="str">
            <v>LUMINARC</v>
          </cell>
          <cell r="C15438" t="str">
            <v xml:space="preserve"> Бульонница МИСТИГРИ 500мл</v>
          </cell>
          <cell r="D15438" t="str">
            <v xml:space="preserve"> Cup Jumbo 50 cl Mistigri</v>
          </cell>
          <cell r="E15438" t="str">
            <v>Россия</v>
          </cell>
          <cell r="F15438" t="str">
            <v>СТЕКЛО</v>
          </cell>
        </row>
        <row r="15439">
          <cell r="A15439" t="str">
            <v>H9147</v>
          </cell>
          <cell r="B15439" t="str">
            <v>LUMINARC</v>
          </cell>
          <cell r="C15439" t="str">
            <v xml:space="preserve"> Чайный набор ОКЕАН ЭКЛИПС 220мл</v>
          </cell>
          <cell r="D15439" t="str">
            <v xml:space="preserve"> Ocean Cup &amp; Saucer eclipse</v>
          </cell>
          <cell r="E15439" t="str">
            <v>Россия</v>
          </cell>
          <cell r="F15439" t="str">
            <v>СТЕКЛО</v>
          </cell>
        </row>
        <row r="15440">
          <cell r="A15440" t="str">
            <v>J0551</v>
          </cell>
          <cell r="B15440" t="str">
            <v>LUMINARC</v>
          </cell>
          <cell r="C15440" t="str">
            <v xml:space="preserve"> Тарелка суповая СВИТ ЛАЙН УАЙТ 19см</v>
          </cell>
          <cell r="D15440" t="str">
            <v xml:space="preserve"> TEMPERED SWEET LINE WHITE SOUP PLATE 19</v>
          </cell>
          <cell r="E15440" t="str">
            <v>Франция</v>
          </cell>
          <cell r="F15440" t="str">
            <v>СТЕКЛО</v>
          </cell>
        </row>
        <row r="15441">
          <cell r="A15441" t="str">
            <v>J0279</v>
          </cell>
          <cell r="B15441" t="str">
            <v>LUMINARC</v>
          </cell>
          <cell r="C15441" t="str">
            <v xml:space="preserve"> Салатник ПОЭМА АНИС 16.5см</v>
          </cell>
          <cell r="D15441" t="str">
            <v xml:space="preserve"> TEMPERED POEME ANIS MULTI-PURPOSE BOWL</v>
          </cell>
          <cell r="E15441" t="str">
            <v>Франция</v>
          </cell>
          <cell r="F15441" t="str">
            <v>СТЕКЛО</v>
          </cell>
        </row>
        <row r="15442">
          <cell r="A15442" t="str">
            <v>J0340</v>
          </cell>
          <cell r="B15442" t="str">
            <v>LUMINARC</v>
          </cell>
          <cell r="C15442" t="str">
            <v xml:space="preserve"> Салатник СВИТ ЛАЙН УАЙТ 16.5см</v>
          </cell>
          <cell r="D15442" t="str">
            <v xml:space="preserve"> TEMPERED SWEET LINE WHITE M-PURPOSE BOWL</v>
          </cell>
          <cell r="E15442" t="str">
            <v>Франция</v>
          </cell>
          <cell r="F15442" t="str">
            <v>СТЕКЛО</v>
          </cell>
        </row>
        <row r="15443">
          <cell r="A15443" t="str">
            <v>J0768</v>
          </cell>
          <cell r="B15443" t="str">
            <v>LUMINARC</v>
          </cell>
          <cell r="C15443" t="str">
            <v xml:space="preserve"> Набор детский 3 предмета ХЕЛЛО КИТТИ ЧЕРРИЗ</v>
          </cell>
          <cell r="D15443" t="str">
            <v xml:space="preserve"> HELLO KITTY CHERRIES 3 PC CHILDREEN SET</v>
          </cell>
          <cell r="E15443" t="str">
            <v>Франция</v>
          </cell>
          <cell r="F15443" t="str">
            <v>СТЕКЛО</v>
          </cell>
        </row>
        <row r="15444">
          <cell r="A15444" t="str">
            <v>J0021</v>
          </cell>
          <cell r="B15444" t="str">
            <v>LUMINARC</v>
          </cell>
          <cell r="C15444" t="str">
            <v xml:space="preserve"> Тарелка обеденная БАМБУК 25см</v>
          </cell>
          <cell r="D15444" t="str">
            <v xml:space="preserve"> TEMPERED BAMBOO TREE DINNER PLATE 25</v>
          </cell>
          <cell r="E15444" t="str">
            <v>Франция</v>
          </cell>
          <cell r="F15444" t="str">
            <v>СТЕКЛО</v>
          </cell>
        </row>
        <row r="15445">
          <cell r="A15445" t="str">
            <v>J0277</v>
          </cell>
          <cell r="B15445" t="str">
            <v>LUMINARC</v>
          </cell>
          <cell r="C15445" t="str">
            <v xml:space="preserve"> Тарелка суповая БАМБУК 21.5см</v>
          </cell>
          <cell r="D15445" t="str">
            <v xml:space="preserve"> TEMPERED BAMBOO TREE SOUP PLATE 21</v>
          </cell>
          <cell r="E15445" t="str">
            <v>Франция</v>
          </cell>
          <cell r="F15445" t="str">
            <v>СТЕКЛО</v>
          </cell>
        </row>
        <row r="15446">
          <cell r="A15446" t="str">
            <v>J1365</v>
          </cell>
          <cell r="B15446" t="str">
            <v>LUMINARC</v>
          </cell>
          <cell r="C15446" t="str">
            <v xml:space="preserve"> Салатник СОЛЕЙ 12см</v>
          </cell>
          <cell r="D15446" t="str">
            <v xml:space="preserve"> TEMPERED SOLEIL SALAD BOWL 12</v>
          </cell>
          <cell r="E15446" t="str">
            <v>Франция</v>
          </cell>
          <cell r="F15446" t="str">
            <v>СТЕКЛО</v>
          </cell>
        </row>
        <row r="15447">
          <cell r="A15447" t="str">
            <v>J1368</v>
          </cell>
          <cell r="B15447" t="str">
            <v>LUMINARC</v>
          </cell>
          <cell r="C15447" t="str">
            <v xml:space="preserve"> Салатник СОЛЕЙ 14см</v>
          </cell>
          <cell r="D15447" t="str">
            <v xml:space="preserve"> TEMPERED SOLEIL SALAD BOWL 14</v>
          </cell>
          <cell r="E15447" t="str">
            <v>Франция</v>
          </cell>
          <cell r="F15447" t="str">
            <v>СТЕКЛО</v>
          </cell>
        </row>
        <row r="15448">
          <cell r="A15448" t="str">
            <v>J0561</v>
          </cell>
          <cell r="B15448" t="str">
            <v>LUMINARC</v>
          </cell>
          <cell r="C15448" t="str">
            <v xml:space="preserve"> Тарелка десертная СВИТ ЛАЙН УАЙТ 21.5см</v>
          </cell>
          <cell r="D15448" t="str">
            <v xml:space="preserve"> TEMPERED SWEET LINE WHITE DESSERT PLATE</v>
          </cell>
          <cell r="E15448" t="str">
            <v>Франция</v>
          </cell>
          <cell r="F15448" t="str">
            <v>СТЕКЛО</v>
          </cell>
        </row>
        <row r="15449">
          <cell r="A15449" t="str">
            <v>J0596</v>
          </cell>
          <cell r="B15449" t="str">
            <v>LUMINARC</v>
          </cell>
          <cell r="C15449" t="str">
            <v xml:space="preserve"> Салатник ЛОТУСИЯ 17см</v>
          </cell>
          <cell r="D15449" t="str">
            <v xml:space="preserve"> TEMPERED LOTUSIA M-PURPOSE BOWL 155</v>
          </cell>
          <cell r="E15449" t="str">
            <v>Франция</v>
          </cell>
          <cell r="F15449" t="str">
            <v>СТЕКЛО</v>
          </cell>
        </row>
        <row r="15450">
          <cell r="A15450" t="str">
            <v>J0717</v>
          </cell>
          <cell r="B15450" t="str">
            <v>LUMINARC</v>
          </cell>
          <cell r="C15450" t="str">
            <v xml:space="preserve"> Салатник КРАСНАЯ ОРХИДЕЯ 16.5см</v>
          </cell>
          <cell r="D15450" t="str">
            <v xml:space="preserve"> TEMPERED RED ORCHIS ALL PURPOSE BOWL 16</v>
          </cell>
          <cell r="E15450" t="str">
            <v>Франция</v>
          </cell>
          <cell r="F15450" t="str">
            <v>СТЕКЛО</v>
          </cell>
        </row>
        <row r="15451">
          <cell r="A15451" t="str">
            <v>J2408</v>
          </cell>
          <cell r="B15451" t="str">
            <v>LUMINARC</v>
          </cell>
          <cell r="C15451" t="str">
            <v xml:space="preserve"> Столовый набор 19 предметов КУТЮР</v>
          </cell>
          <cell r="D15451" t="str">
            <v xml:space="preserve"> TEMPERED COUTURE BONE 19 PC TABLE SET</v>
          </cell>
          <cell r="E15451" t="str">
            <v>Франция</v>
          </cell>
          <cell r="F15451" t="str">
            <v>СТЕКЛО</v>
          </cell>
        </row>
        <row r="15452">
          <cell r="A15452" t="str">
            <v>J0044</v>
          </cell>
          <cell r="B15452" t="str">
            <v>LUMINARC</v>
          </cell>
          <cell r="C15452" t="str">
            <v xml:space="preserve"> Набор для коктейля КРЕЙЗИ КОЛОРС 5 предметов</v>
          </cell>
          <cell r="D15452" t="str">
            <v xml:space="preserve"> SCE 5 P. A COCKTAIL CRAZY COLORS</v>
          </cell>
          <cell r="E15452" t="str">
            <v>Франция</v>
          </cell>
          <cell r="F15452" t="str">
            <v>СТЕКЛО</v>
          </cell>
        </row>
        <row r="15453">
          <cell r="A15453" t="str">
            <v>H6105</v>
          </cell>
          <cell r="B15453" t="str">
            <v>LUMINARC</v>
          </cell>
          <cell r="C15453" t="str">
            <v xml:space="preserve"> Стакан ДИСНЕЙ МИККИ КОЛОРС 270мл</v>
          </cell>
          <cell r="D15453" t="str">
            <v xml:space="preserve"> SPRAYED DISNEY MICKEY COLORS H/B TUMBL27</v>
          </cell>
          <cell r="E15453" t="str">
            <v>Франция</v>
          </cell>
          <cell r="F15453" t="str">
            <v>СТЕКЛО</v>
          </cell>
        </row>
        <row r="15454">
          <cell r="A15454" t="str">
            <v>H6106</v>
          </cell>
          <cell r="B15454" t="str">
            <v>LUMINARC</v>
          </cell>
          <cell r="C15454" t="str">
            <v xml:space="preserve"> Стакан ДИСНЕЙ МИННИ КОЛОРС 270мл</v>
          </cell>
          <cell r="D15454" t="str">
            <v xml:space="preserve"> SPRAYED DISNEY MINNIE COLORS H/B TUMBL27</v>
          </cell>
          <cell r="E15454" t="str">
            <v>Франция</v>
          </cell>
          <cell r="F15454" t="str">
            <v>СТЕКЛО</v>
          </cell>
        </row>
        <row r="15455">
          <cell r="A15455" t="str">
            <v>H6429</v>
          </cell>
          <cell r="B15455" t="str">
            <v>LUMINARC</v>
          </cell>
          <cell r="C15455" t="str">
            <v xml:space="preserve"> Салатник ВИННИ ГАРДЕН 16см</v>
          </cell>
          <cell r="D15455" t="str">
            <v xml:space="preserve"> TEMPERED WINNIE GARDEN ALL PURPOSE BOWL</v>
          </cell>
          <cell r="E15455" t="str">
            <v>Франция</v>
          </cell>
          <cell r="F15455" t="str">
            <v>СТЕКЛО</v>
          </cell>
        </row>
        <row r="15456">
          <cell r="A15456" t="str">
            <v>J1525</v>
          </cell>
          <cell r="B15456" t="str">
            <v>LUMINARC</v>
          </cell>
          <cell r="C15456" t="str">
            <v xml:space="preserve"> Набор детский ХЕЛЛО КИТТИ НОРДИК ФЛАУЭР</v>
          </cell>
          <cell r="D15456" t="str">
            <v xml:space="preserve"> TEMPERED H.KITTY NORDIC FLOWER CHILD S3P</v>
          </cell>
          <cell r="E15456" t="str">
            <v>Франция</v>
          </cell>
          <cell r="F15456" t="str">
            <v>СТЕКЛО</v>
          </cell>
        </row>
        <row r="15457">
          <cell r="A15457" t="str">
            <v>J0587</v>
          </cell>
          <cell r="B15457" t="str">
            <v>LUMINARC</v>
          </cell>
          <cell r="C15457" t="str">
            <v xml:space="preserve"> Тарелка обеденная СВИТ ЛАЙН УАЙТ 28см</v>
          </cell>
          <cell r="D15457" t="str">
            <v xml:space="preserve"> TEMPERED SWEET LINE WHITE DINNER PLATE28</v>
          </cell>
          <cell r="E15457" t="str">
            <v>Франция</v>
          </cell>
          <cell r="F15457" t="str">
            <v>СТЕКЛО</v>
          </cell>
        </row>
        <row r="15458">
          <cell r="A15458" t="str">
            <v>J2036</v>
          </cell>
          <cell r="B15458" t="str">
            <v>LUMINARC</v>
          </cell>
          <cell r="C15458" t="str">
            <v xml:space="preserve"> Детский набор 3 предмета ДИСНЕЙ ТАЧКИ</v>
          </cell>
          <cell r="D15458" t="str">
            <v xml:space="preserve"> TEMPERED DISNEY CARS CHILD SET 3 P.</v>
          </cell>
          <cell r="E15458" t="str">
            <v>Франция</v>
          </cell>
          <cell r="F15458" t="str">
            <v>СТЕКЛО</v>
          </cell>
        </row>
        <row r="15459">
          <cell r="A15459" t="str">
            <v>H8443</v>
          </cell>
          <cell r="B15459" t="str">
            <v>LUMINARC</v>
          </cell>
          <cell r="C15459" t="str">
            <v xml:space="preserve"> Салатник ЭЛЬДОРАДО 27см</v>
          </cell>
          <cell r="D15459" t="str">
            <v xml:space="preserve"> TEMPERED ELDORADO BOWL 27</v>
          </cell>
          <cell r="E15459" t="str">
            <v>Франция</v>
          </cell>
          <cell r="F15459" t="str">
            <v>СТЕКЛО</v>
          </cell>
        </row>
        <row r="15460">
          <cell r="A15460" t="str">
            <v>H6433</v>
          </cell>
          <cell r="B15460" t="str">
            <v>LUMINARC</v>
          </cell>
          <cell r="C15460" t="str">
            <v xml:space="preserve"> Набор стаканов ВИННИ-ПУХ 3 3шт 160мл низкие</v>
          </cell>
          <cell r="D15460" t="str">
            <v xml:space="preserve"> WINNIE GARDEN O/F TUMBLER 16</v>
          </cell>
          <cell r="E15460" t="str">
            <v>Франция</v>
          </cell>
          <cell r="F15460" t="str">
            <v>СТЕКЛО</v>
          </cell>
        </row>
        <row r="15461">
          <cell r="A15461" t="str">
            <v>J0400</v>
          </cell>
          <cell r="B15461" t="str">
            <v>LUMINARC</v>
          </cell>
          <cell r="C15461" t="str">
            <v xml:space="preserve"> Тарелка десертная КИОКО УАЙТ 19см</v>
          </cell>
          <cell r="D15461" t="str">
            <v xml:space="preserve"> ASSIETTE DESSERT 19 KYOKO WHITE T</v>
          </cell>
          <cell r="E15461" t="str">
            <v>Франция</v>
          </cell>
          <cell r="F15461" t="str">
            <v>СТЕКЛО</v>
          </cell>
        </row>
        <row r="15462">
          <cell r="A15462" t="str">
            <v>J1405</v>
          </cell>
          <cell r="B15462" t="str">
            <v>LUMINARC</v>
          </cell>
          <cell r="C15462" t="str">
            <v xml:space="preserve"> Тарелка суповая КИОКО УАЙТ 21см</v>
          </cell>
          <cell r="D15462" t="str">
            <v xml:space="preserve"> ASSIETTE CREUSE 21 KYOKO WHITE T</v>
          </cell>
          <cell r="E15462" t="str">
            <v>Франция</v>
          </cell>
          <cell r="F15462" t="str">
            <v>СТЕКЛО</v>
          </cell>
        </row>
        <row r="15463">
          <cell r="A15463" t="str">
            <v>H9267</v>
          </cell>
          <cell r="B15463" t="str">
            <v>LUMINARC</v>
          </cell>
          <cell r="C15463" t="str">
            <v xml:space="preserve"> Тарелка обеденная ОПАЛ 25см</v>
          </cell>
          <cell r="D15463" t="str">
            <v xml:space="preserve"> TEMPERED OPAL DINNER PLATE 25</v>
          </cell>
          <cell r="E15463" t="str">
            <v>Франция</v>
          </cell>
          <cell r="F15463" t="str">
            <v>СТЕКЛО</v>
          </cell>
        </row>
        <row r="15464">
          <cell r="A15464" t="str">
            <v>J5135</v>
          </cell>
          <cell r="B15464" t="str">
            <v>LUMINARC</v>
          </cell>
          <cell r="C15464" t="str">
            <v xml:space="preserve"> Тарелка суповая МАРИТИМ 20см</v>
          </cell>
          <cell r="D15464" t="str">
            <v xml:space="preserve"> TEMPERED MARITIM SOUP PLATE 20</v>
          </cell>
          <cell r="E15464" t="str">
            <v>ОАЭ</v>
          </cell>
          <cell r="F15464" t="str">
            <v>СТЕКЛО</v>
          </cell>
        </row>
        <row r="15465">
          <cell r="A15465" t="str">
            <v>J5136</v>
          </cell>
          <cell r="B15465" t="str">
            <v>LUMINARC</v>
          </cell>
          <cell r="C15465" t="str">
            <v xml:space="preserve"> Салатник МАРИТИМ 17см</v>
          </cell>
          <cell r="D15465" t="str">
            <v xml:space="preserve"> TEMPERED MARITIME MULTI PUPRPOSE BOWL 17</v>
          </cell>
          <cell r="E15465" t="str">
            <v>ОАЭ</v>
          </cell>
          <cell r="F15465" t="str">
            <v>СТЕКЛО</v>
          </cell>
        </row>
        <row r="15466">
          <cell r="A15466" t="str">
            <v>J5134</v>
          </cell>
          <cell r="B15466" t="str">
            <v>LUMINARC</v>
          </cell>
          <cell r="C15466" t="str">
            <v xml:space="preserve"> Тарелка десертная МАРИТИМ 19см</v>
          </cell>
          <cell r="D15466" t="str">
            <v xml:space="preserve"> TEMPERED MARITIME DESSERT  PLATE 19</v>
          </cell>
          <cell r="E15466" t="str">
            <v>ОАЭ</v>
          </cell>
          <cell r="F15466" t="str">
            <v>СТЕКЛО</v>
          </cell>
        </row>
        <row r="15467">
          <cell r="A15467" t="str">
            <v>H2674-1</v>
          </cell>
          <cell r="B15467" t="str">
            <v>LUMINARC</v>
          </cell>
          <cell r="C15467" t="str">
            <v xml:space="preserve"> Подиум КОЛОР ВАЙБРАНС</v>
          </cell>
          <cell r="D15467" t="str">
            <v xml:space="preserve"> Podium Color Vibrance</v>
          </cell>
          <cell r="E15467" t="str">
            <v>Россия</v>
          </cell>
          <cell r="F15467" t="str">
            <v>КАРТОН</v>
          </cell>
        </row>
        <row r="15468">
          <cell r="A15468" t="str">
            <v>H2674-2</v>
          </cell>
          <cell r="B15468" t="str">
            <v>LUMINARC</v>
          </cell>
          <cell r="C15468" t="str">
            <v xml:space="preserve"> Подиум ЗЕНИКС</v>
          </cell>
          <cell r="D15468" t="str">
            <v xml:space="preserve"> Podium Zenix</v>
          </cell>
          <cell r="E15468" t="str">
            <v>Россия</v>
          </cell>
          <cell r="F15468" t="str">
            <v>КАРТОН</v>
          </cell>
        </row>
        <row r="15469">
          <cell r="A15469" t="str">
            <v>J7897</v>
          </cell>
          <cell r="B15469" t="str">
            <v>LUMINARC</v>
          </cell>
          <cell r="C15469" t="str">
            <v xml:space="preserve"> Тарелка десертная РОМАНТИК ГАРДЕН 19см</v>
          </cell>
          <cell r="D15469" t="str">
            <v xml:space="preserve"> TEMPERED ROMANTIC GARDEN DESSERT PLATE</v>
          </cell>
          <cell r="E15469" t="str">
            <v>ОАЭ</v>
          </cell>
          <cell r="F15469" t="str">
            <v>СТЕКЛО</v>
          </cell>
        </row>
        <row r="15470">
          <cell r="A15470" t="str">
            <v>J7896</v>
          </cell>
          <cell r="B15470" t="str">
            <v>LUMINARC</v>
          </cell>
          <cell r="C15470" t="str">
            <v xml:space="preserve"> Тарелка обеденная РОМАНТИК ГАРДЕН 25см</v>
          </cell>
          <cell r="D15470" t="str">
            <v xml:space="preserve"> TEMPERED ROMANTIC GARDEN DINNER PLATE</v>
          </cell>
          <cell r="E15470" t="str">
            <v>ОАЭ</v>
          </cell>
          <cell r="F15470" t="str">
            <v>СТЕКЛО</v>
          </cell>
        </row>
        <row r="15471">
          <cell r="A15471" t="str">
            <v>J7900</v>
          </cell>
          <cell r="B15471" t="str">
            <v>LUMINARC</v>
          </cell>
          <cell r="C15471" t="str">
            <v xml:space="preserve"> Салатник РОМАНТИК ГАРДЕН 17см</v>
          </cell>
          <cell r="D15471" t="str">
            <v xml:space="preserve"> TEMPERED ROMANTIC GARDEN MULTI-PURPOSE BOWL</v>
          </cell>
          <cell r="E15471" t="str">
            <v>ОАЭ</v>
          </cell>
          <cell r="F15471" t="str">
            <v>СТЕКЛО</v>
          </cell>
        </row>
        <row r="15472">
          <cell r="A15472" t="str">
            <v>J7756</v>
          </cell>
          <cell r="B15472" t="str">
            <v>LUMINARC</v>
          </cell>
          <cell r="C15472" t="str">
            <v xml:space="preserve"> Тарелка обеденная КОЛОРАМА БЛУ 25см</v>
          </cell>
          <cell r="D15472" t="str">
            <v xml:space="preserve"> DINNER PLATE CARINA COLORAMA-Blue</v>
          </cell>
          <cell r="E15472" t="str">
            <v>ОАЭ</v>
          </cell>
          <cell r="F15472" t="str">
            <v>СТЕКЛО</v>
          </cell>
        </row>
        <row r="15473">
          <cell r="A15473" t="str">
            <v>J7757</v>
          </cell>
          <cell r="B15473" t="str">
            <v>LUMINARC</v>
          </cell>
          <cell r="C15473" t="str">
            <v xml:space="preserve"> Тарелка десертная КОЛОРАМА БЛУ 18см</v>
          </cell>
          <cell r="D15473" t="str">
            <v xml:space="preserve"> DESSERT PLATE CARINA COLORAMA- Blue</v>
          </cell>
          <cell r="E15473" t="str">
            <v>ОАЭ</v>
          </cell>
          <cell r="F15473" t="str">
            <v>СТЕКЛО</v>
          </cell>
        </row>
        <row r="15474">
          <cell r="A15474" t="str">
            <v>J7759</v>
          </cell>
          <cell r="B15474" t="str">
            <v>LUMINARC</v>
          </cell>
          <cell r="C15474" t="str">
            <v xml:space="preserve"> Салатник КОЛОРАМА БЛУ 17см</v>
          </cell>
          <cell r="D15474" t="str">
            <v xml:space="preserve"> MUB Ambiante COLORAMA Blue</v>
          </cell>
          <cell r="E15474" t="str">
            <v>ОАЭ</v>
          </cell>
          <cell r="F15474" t="str">
            <v>СТЕКЛО</v>
          </cell>
        </row>
        <row r="15475">
          <cell r="A15475" t="str">
            <v>J7762</v>
          </cell>
          <cell r="B15475" t="str">
            <v>LUMINARC</v>
          </cell>
          <cell r="C15475" t="str">
            <v xml:space="preserve"> Тарелка обеденная КОЛОРАМА ГРИН 25см</v>
          </cell>
          <cell r="D15475" t="str">
            <v xml:space="preserve"> DINNER PLATE CARINA COLORAMA-Green</v>
          </cell>
          <cell r="E15475" t="str">
            <v>ОАЭ</v>
          </cell>
          <cell r="F15475" t="str">
            <v>СТЕКЛО</v>
          </cell>
        </row>
        <row r="15476">
          <cell r="A15476" t="str">
            <v>J7763</v>
          </cell>
          <cell r="B15476" t="str">
            <v>LUMINARC</v>
          </cell>
          <cell r="C15476" t="str">
            <v xml:space="preserve"> Тарелка десертная КОЛОРАМА ГРИН 19см</v>
          </cell>
          <cell r="D15476" t="str">
            <v xml:space="preserve"> DESSERT PLATE CARINA COLORAMA- Green</v>
          </cell>
          <cell r="E15476" t="str">
            <v>ОАЭ</v>
          </cell>
          <cell r="F15476" t="str">
            <v>СТЕКЛО</v>
          </cell>
        </row>
        <row r="15477">
          <cell r="A15477" t="str">
            <v>J7765</v>
          </cell>
          <cell r="B15477" t="str">
            <v>LUMINARC</v>
          </cell>
          <cell r="C15477" t="str">
            <v xml:space="preserve"> Салатник КОЛОРАМА ГРИН 17см</v>
          </cell>
          <cell r="D15477" t="str">
            <v xml:space="preserve"> MUB Ambiante COLORAMA Green</v>
          </cell>
          <cell r="E15477" t="str">
            <v>ОАЭ</v>
          </cell>
          <cell r="F15477" t="str">
            <v>СТЕКЛО</v>
          </cell>
        </row>
        <row r="15478">
          <cell r="A15478" t="str">
            <v>J7769</v>
          </cell>
          <cell r="B15478" t="str">
            <v>LUMINARC</v>
          </cell>
          <cell r="C15478" t="str">
            <v xml:space="preserve"> Тарелка обеденная КОЛОРАМА РЭД 25см</v>
          </cell>
          <cell r="D15478" t="str">
            <v xml:space="preserve"> DINNER PLATE CARINA COLORAMA-Red</v>
          </cell>
          <cell r="E15478" t="str">
            <v>ОАЭ</v>
          </cell>
          <cell r="F15478" t="str">
            <v>СТЕКЛО</v>
          </cell>
        </row>
        <row r="15479">
          <cell r="A15479" t="str">
            <v>J7770</v>
          </cell>
          <cell r="B15479" t="str">
            <v>LUMINARC</v>
          </cell>
          <cell r="C15479" t="str">
            <v xml:space="preserve"> Тарелка десертная КОЛОРАМА РЭД 19см</v>
          </cell>
          <cell r="D15479" t="str">
            <v xml:space="preserve"> DESSERT PLATE CARINA COLORAMA- Red</v>
          </cell>
          <cell r="E15479" t="str">
            <v>ОАЭ</v>
          </cell>
          <cell r="F15479" t="str">
            <v>СТЕКЛО</v>
          </cell>
        </row>
        <row r="15480">
          <cell r="A15480" t="str">
            <v>H7674</v>
          </cell>
          <cell r="B15480" t="str">
            <v>LUMINARC</v>
          </cell>
          <cell r="C15480" t="str">
            <v xml:space="preserve"> Контейнер стеклянный PUREBOX ACTIVE квадратный 1.22л</v>
          </cell>
          <cell r="D15480" t="str">
            <v xml:space="preserve"> BTE CARREE 122 CL PURE BOX ACTIVE T+COU</v>
          </cell>
          <cell r="E15480" t="str">
            <v>Франция</v>
          </cell>
          <cell r="F15480" t="str">
            <v>СТЕКЛО</v>
          </cell>
        </row>
        <row r="15481">
          <cell r="A15481" t="str">
            <v>J8377</v>
          </cell>
          <cell r="B15481" t="str">
            <v>LUMINARC</v>
          </cell>
          <cell r="C15481" t="str">
            <v xml:space="preserve"> Тарелка обеденная СПАРКЛ СТАРС белая 26см</v>
          </cell>
          <cell r="D15481" t="str">
            <v xml:space="preserve"> TEMP SIMPLY DIN PL 26 SPARK STARS WHITE</v>
          </cell>
          <cell r="E15481" t="str">
            <v>ОАЭ</v>
          </cell>
          <cell r="F15481" t="str">
            <v>СТЕКЛО</v>
          </cell>
        </row>
        <row r="15482">
          <cell r="A15482" t="str">
            <v>J8379</v>
          </cell>
          <cell r="B15482" t="str">
            <v>LUMINARC</v>
          </cell>
          <cell r="C15482" t="str">
            <v xml:space="preserve"> Тарелка обеденная СПАРКЛ СТАРС красная 26см</v>
          </cell>
          <cell r="D15482" t="str">
            <v xml:space="preserve"> TEMP SIMPLY DIN PL 26 SPARKLE STARS RED</v>
          </cell>
          <cell r="E15482" t="str">
            <v>ОАЭ</v>
          </cell>
          <cell r="F15482" t="str">
            <v>СТЕКЛО</v>
          </cell>
        </row>
        <row r="15483">
          <cell r="A15483" t="str">
            <v>J8380</v>
          </cell>
          <cell r="B15483" t="str">
            <v>LUMINARC</v>
          </cell>
          <cell r="C15483" t="str">
            <v xml:space="preserve"> Тарелка десертная СПАРКЛ СТАРС белая 20см</v>
          </cell>
          <cell r="D15483" t="str">
            <v xml:space="preserve"> TEMP SIMPLY SPAR STARS WHITE DT PLATE</v>
          </cell>
          <cell r="E15483" t="str">
            <v>ОАЭ</v>
          </cell>
          <cell r="F15483" t="str">
            <v>СТЕКЛО</v>
          </cell>
        </row>
        <row r="15484">
          <cell r="A15484" t="str">
            <v>J8766</v>
          </cell>
          <cell r="B15484" t="str">
            <v>LUMINARC</v>
          </cell>
          <cell r="C15484" t="str">
            <v xml:space="preserve"> Бульонница КРАСНАЯ ОРХИДЕЯ 500мл</v>
          </cell>
          <cell r="D15484" t="str">
            <v xml:space="preserve"> TEMP JUMBO MUG 50CL RED ORCHIS - AIME</v>
          </cell>
          <cell r="E15484" t="str">
            <v>ОАЭ</v>
          </cell>
          <cell r="F15484" t="str">
            <v>СТЕКЛО</v>
          </cell>
        </row>
        <row r="15485">
          <cell r="A15485" t="str">
            <v>J8768</v>
          </cell>
          <cell r="B15485" t="str">
            <v>LUMINARC</v>
          </cell>
          <cell r="C15485" t="str">
            <v xml:space="preserve"> Бульонница ФЛАУЭР ФИЛД 500мл</v>
          </cell>
          <cell r="D15485" t="str">
            <v xml:space="preserve"> TEMP JUMBO MUG 50CL FLOWER FIELD -AIME</v>
          </cell>
          <cell r="E15485" t="str">
            <v>ОАЭ</v>
          </cell>
          <cell r="F15485" t="str">
            <v>СТЕКЛО</v>
          </cell>
        </row>
        <row r="15486">
          <cell r="A15486" t="str">
            <v>J8769</v>
          </cell>
          <cell r="B15486" t="str">
            <v>LUMINARC</v>
          </cell>
          <cell r="C15486" t="str">
            <v xml:space="preserve"> Бульонница ФРЕЗИЯ 500мл</v>
          </cell>
          <cell r="D15486" t="str">
            <v xml:space="preserve"> TEMP JUMBO MUG 50CL FREESIA -AIME</v>
          </cell>
          <cell r="E15486" t="str">
            <v>ОАЭ</v>
          </cell>
          <cell r="F15486" t="str">
            <v>СТЕКЛО</v>
          </cell>
        </row>
        <row r="15487">
          <cell r="A15487" t="str">
            <v>J8770</v>
          </cell>
          <cell r="B15487" t="str">
            <v>LUMINARC</v>
          </cell>
          <cell r="C15487" t="str">
            <v xml:space="preserve"> Бульонница МИСТИГРИ 500мл</v>
          </cell>
          <cell r="D15487" t="str">
            <v xml:space="preserve"> TEMP JUMBO MUG 50CL MISTIGRI -AIME</v>
          </cell>
          <cell r="E15487" t="str">
            <v>ОАЭ</v>
          </cell>
          <cell r="F15487" t="str">
            <v>СТЕКЛО</v>
          </cell>
        </row>
        <row r="15488">
          <cell r="A15488" t="str">
            <v>J8784</v>
          </cell>
          <cell r="B15488" t="str">
            <v>LUMINARC</v>
          </cell>
          <cell r="C15488" t="str">
            <v xml:space="preserve"> Бульонница ЛИЛИ ФЛАУЭР 500мл</v>
          </cell>
          <cell r="D15488" t="str">
            <v xml:space="preserve"> TEMP JUMBO MUG 50CL LILY FLOWER - AIME</v>
          </cell>
          <cell r="E15488" t="str">
            <v>ОАЭ</v>
          </cell>
          <cell r="F15488" t="str">
            <v>СТЕКЛО</v>
          </cell>
        </row>
        <row r="15489">
          <cell r="A15489" t="str">
            <v>J8785</v>
          </cell>
          <cell r="B15489" t="str">
            <v>LUMINARC</v>
          </cell>
          <cell r="C15489" t="str">
            <v xml:space="preserve"> Бульонница СОФИАН ГРИН 500мл</v>
          </cell>
          <cell r="D15489" t="str">
            <v xml:space="preserve"> TEMP JUMBO MUG 50CL SOFINE GREEN -AIME</v>
          </cell>
          <cell r="E15489" t="str">
            <v>ОАЭ</v>
          </cell>
          <cell r="F15489" t="str">
            <v>СТЕКЛО</v>
          </cell>
        </row>
        <row r="15490">
          <cell r="A15490" t="str">
            <v>J8786</v>
          </cell>
          <cell r="B15490" t="str">
            <v>LUMINARC</v>
          </cell>
          <cell r="C15490" t="str">
            <v xml:space="preserve"> Бульонница СОФИАН БЛЮ 500мл</v>
          </cell>
          <cell r="D15490" t="str">
            <v xml:space="preserve"> TEMP JUMBO MUG 50CL SOFINE BLUE -AIME</v>
          </cell>
          <cell r="E15490" t="str">
            <v>ОАЭ</v>
          </cell>
          <cell r="F15490" t="str">
            <v>СТЕКЛО</v>
          </cell>
        </row>
        <row r="15491">
          <cell r="A15491" t="str">
            <v>J8787</v>
          </cell>
          <cell r="B15491" t="str">
            <v>LUMINARC</v>
          </cell>
          <cell r="C15491" t="str">
            <v xml:space="preserve"> Бульонница ЭРИН 500мл</v>
          </cell>
          <cell r="D15491" t="str">
            <v xml:space="preserve"> TEMP JUMBO MUG 50CL ERINE -AIME</v>
          </cell>
          <cell r="E15491" t="str">
            <v>ОАЭ</v>
          </cell>
          <cell r="F15491" t="str">
            <v>СТЕКЛО</v>
          </cell>
        </row>
        <row r="15492">
          <cell r="A15492" t="str">
            <v>J9232</v>
          </cell>
          <cell r="B15492" t="str">
            <v>LUMINARC</v>
          </cell>
          <cell r="C15492" t="str">
            <v xml:space="preserve"> Бульонница КОТОН ФЛАУЭР 500мл</v>
          </cell>
          <cell r="D15492" t="str">
            <v xml:space="preserve"> TEMP JUMBO MUG 50CL COTTON FLOWER</v>
          </cell>
          <cell r="E15492" t="str">
            <v>ОАЭ</v>
          </cell>
          <cell r="F15492" t="str">
            <v>СТЕКЛО</v>
          </cell>
        </row>
        <row r="15493">
          <cell r="A15493" t="str">
            <v>J8381</v>
          </cell>
          <cell r="B15493" t="str">
            <v>LUMINARC</v>
          </cell>
          <cell r="C15493" t="str">
            <v xml:space="preserve"> Тарелка десертная СПАРКЛ СТАРС красная 20см</v>
          </cell>
          <cell r="D15493" t="str">
            <v xml:space="preserve"> TEMP SIMPLY SPAR STARS RED DT PLATE</v>
          </cell>
          <cell r="E15493" t="str">
            <v>ОАЭ</v>
          </cell>
          <cell r="F15493" t="str">
            <v>СТЕКЛО</v>
          </cell>
        </row>
        <row r="15494">
          <cell r="A15494" t="str">
            <v>J8438</v>
          </cell>
          <cell r="B15494" t="str">
            <v>LUMINARC</v>
          </cell>
          <cell r="C15494" t="str">
            <v xml:space="preserve"> Тарелка обеденная МЕЛИС АЗЮР 25см</v>
          </cell>
          <cell r="D15494" t="str">
            <v xml:space="preserve"> TEMP AMB MELYS AZUR DINNER PLATE 25</v>
          </cell>
          <cell r="E15494" t="str">
            <v>ОАЭ</v>
          </cell>
          <cell r="F15494" t="str">
            <v>СТЕКЛО</v>
          </cell>
        </row>
        <row r="15495">
          <cell r="A15495" t="str">
            <v>J8439</v>
          </cell>
          <cell r="B15495" t="str">
            <v>LUMINARC</v>
          </cell>
          <cell r="C15495" t="str">
            <v xml:space="preserve"> Тарелка десертная МЕЛИС СОЛЕЙ 19см</v>
          </cell>
          <cell r="D15495" t="str">
            <v xml:space="preserve"> TEMP AMB MELYS SOLLEIL DESSERT PLATE</v>
          </cell>
          <cell r="E15495" t="str">
            <v>ОАЭ</v>
          </cell>
          <cell r="F15495" t="str">
            <v>СТЕКЛО</v>
          </cell>
        </row>
        <row r="15496">
          <cell r="A15496" t="str">
            <v>J8440</v>
          </cell>
          <cell r="B15496" t="str">
            <v>LUMINARC</v>
          </cell>
          <cell r="C15496" t="str">
            <v xml:space="preserve"> Тарелка суповая МЕЛИС АЗЮР 21см</v>
          </cell>
          <cell r="D15496" t="str">
            <v xml:space="preserve"> TEMP AMBIANTE MELYS AZUR SOUP PLATE</v>
          </cell>
          <cell r="E15496" t="str">
            <v>ОАЭ</v>
          </cell>
          <cell r="F15496" t="str">
            <v>СТЕКЛО</v>
          </cell>
        </row>
        <row r="15497">
          <cell r="A15497" t="str">
            <v>J8441</v>
          </cell>
          <cell r="B15497" t="str">
            <v>LUMINARC</v>
          </cell>
          <cell r="C15497" t="str">
            <v xml:space="preserve"> Салатник МЕЛИС АЗЮР 16см</v>
          </cell>
          <cell r="D15497" t="str">
            <v xml:space="preserve"> TEMP AMB MELYS AZUR MULTI PURP BOWL 16</v>
          </cell>
          <cell r="E15497" t="str">
            <v>ОАЭ</v>
          </cell>
          <cell r="F15497" t="str">
            <v>СТЕКЛО</v>
          </cell>
        </row>
        <row r="15498">
          <cell r="A15498" t="str">
            <v>J8564</v>
          </cell>
          <cell r="B15498" t="str">
            <v>LUMINARC</v>
          </cell>
          <cell r="C15498" t="str">
            <v xml:space="preserve"> Набор кружек МИСТИГРИ 6шт 320мл</v>
          </cell>
          <cell r="D15498" t="str">
            <v xml:space="preserve"> TEMP NEW MORNING MISTIGRI MUG 32 -FR6/B8</v>
          </cell>
          <cell r="E15498" t="str">
            <v>ОАЭ</v>
          </cell>
          <cell r="F15498" t="str">
            <v>СТЕКЛО</v>
          </cell>
        </row>
        <row r="15499">
          <cell r="A15499" t="str">
            <v>J8565</v>
          </cell>
          <cell r="B15499" t="str">
            <v>LUMINARC</v>
          </cell>
          <cell r="C15499" t="str">
            <v xml:space="preserve"> Набор кружек ЛИЛИ ФЛАУЭР 6шт 320 мл</v>
          </cell>
          <cell r="D15499" t="str">
            <v xml:space="preserve"> TEMP NEW MORN LILY FLOWER MUG 32 -FR6/B8</v>
          </cell>
          <cell r="E15499" t="str">
            <v>ОАЭ</v>
          </cell>
          <cell r="F15499" t="str">
            <v>СТЕКЛО</v>
          </cell>
        </row>
        <row r="15500">
          <cell r="A15500" t="str">
            <v>G3689</v>
          </cell>
          <cell r="B15500" t="str">
            <v>LUMINARC</v>
          </cell>
          <cell r="C15500" t="str">
            <v xml:space="preserve"> Набор кружек КРАСНАЯ ОРХИДЕЯ 6шт 320мл</v>
          </cell>
          <cell r="D15500" t="str">
            <v xml:space="preserve"> TEMPERED NEW MORNING RED ORCHIS MUG 32</v>
          </cell>
          <cell r="E15500" t="str">
            <v>ОАЭ</v>
          </cell>
          <cell r="F15500" t="str">
            <v>СТЕКЛО</v>
          </cell>
        </row>
        <row r="15501">
          <cell r="A15501" t="str">
            <v>J7909</v>
          </cell>
          <cell r="B15501" t="str">
            <v>LUMINARC</v>
          </cell>
          <cell r="C15501" t="str">
            <v xml:space="preserve"> Набор кружек СОФИАН ГРИН 6шт 320мл</v>
          </cell>
          <cell r="D15501" t="str">
            <v xml:space="preserve"> TEMP NEW MORN SOFIANE GREEN MUG 32</v>
          </cell>
          <cell r="E15501" t="str">
            <v>ОАЭ</v>
          </cell>
          <cell r="F15501" t="str">
            <v>СТЕКЛО</v>
          </cell>
        </row>
        <row r="15502">
          <cell r="A15502" t="str">
            <v>J7916</v>
          </cell>
          <cell r="B15502" t="str">
            <v>LUMINARC</v>
          </cell>
          <cell r="C15502" t="str">
            <v xml:space="preserve"> Набор кружек ЭРИН 6шт 320мл</v>
          </cell>
          <cell r="D15502" t="str">
            <v xml:space="preserve"> TEMP NEW MORNING ERINE MUG 32</v>
          </cell>
          <cell r="E15502" t="str">
            <v>ОАЭ</v>
          </cell>
          <cell r="F15502" t="str">
            <v>СТЕКЛО</v>
          </cell>
        </row>
        <row r="15503">
          <cell r="A15503" t="str">
            <v>H8307</v>
          </cell>
          <cell r="B15503" t="str">
            <v>LUMINARC</v>
          </cell>
          <cell r="C15503" t="str">
            <v xml:space="preserve"> Фужер (бокал) для вина КРЕЙЗИ КОЛОРС ГРИН 190мл</v>
          </cell>
          <cell r="D15503" t="str">
            <v xml:space="preserve"> CRAZY COLORS GREEN STEMMED GLASS 19</v>
          </cell>
          <cell r="E15503" t="str">
            <v>Франция</v>
          </cell>
          <cell r="F15503" t="str">
            <v>СТЕКЛО</v>
          </cell>
        </row>
        <row r="15504">
          <cell r="A15504" t="str">
            <v>H8308</v>
          </cell>
          <cell r="B15504" t="str">
            <v>LUMINARC</v>
          </cell>
          <cell r="C15504" t="str">
            <v xml:space="preserve"> Фужер (бокал) для вина КРЕЙЗИ КОЛОРС ПУРПЛ 190мл</v>
          </cell>
          <cell r="D15504" t="str">
            <v xml:space="preserve"> CRAZY COLORS PURPLE STEMMED GLASS 19</v>
          </cell>
          <cell r="E15504" t="str">
            <v>Франция</v>
          </cell>
          <cell r="F15504" t="str">
            <v>СТЕКЛО</v>
          </cell>
        </row>
        <row r="15505">
          <cell r="A15505" t="str">
            <v>G8281</v>
          </cell>
          <cell r="B15505" t="str">
            <v>LUMINARC</v>
          </cell>
          <cell r="C15505" t="str">
            <v xml:space="preserve"> Набор питьевой 7 предметов АНЕМОН</v>
          </cell>
          <cell r="D15505" t="str">
            <v xml:space="preserve"> ANEMONE S7P DRINKWARE</v>
          </cell>
          <cell r="E15505" t="str">
            <v>ОАЭ</v>
          </cell>
          <cell r="F15505" t="str">
            <v>СТЕКЛО</v>
          </cell>
        </row>
        <row r="15506">
          <cell r="A15506" t="str">
            <v>H5649</v>
          </cell>
          <cell r="B15506" t="str">
            <v>LUMINARC</v>
          </cell>
          <cell r="C15506" t="str">
            <v xml:space="preserve"> Набор фужеров (бокалов) для вина ОТАНТИК 6шт 250мл</v>
          </cell>
          <cell r="D15506" t="str">
            <v xml:space="preserve"> AUTHENTIC STEMMED GLASS 25</v>
          </cell>
          <cell r="E15506" t="str">
            <v>Франция</v>
          </cell>
          <cell r="F15506" t="str">
            <v>СТЕКЛО</v>
          </cell>
        </row>
        <row r="15507">
          <cell r="A15507" t="str">
            <v>H5651</v>
          </cell>
          <cell r="B15507" t="str">
            <v>LUMINARC</v>
          </cell>
          <cell r="C15507" t="str">
            <v xml:space="preserve"> Набор фужеров (бокалов) для вина ОТАНТИК 6шт 310мл</v>
          </cell>
          <cell r="D15507" t="str">
            <v xml:space="preserve"> AUTHENTIC STEMMED GLASS 31</v>
          </cell>
          <cell r="E15507" t="str">
            <v>Франция</v>
          </cell>
          <cell r="F15507" t="str">
            <v>СТЕКЛО</v>
          </cell>
        </row>
        <row r="15508">
          <cell r="A15508" t="str">
            <v>H5653</v>
          </cell>
          <cell r="B15508" t="str">
            <v>LUMINARC</v>
          </cell>
          <cell r="C15508" t="str">
            <v xml:space="preserve"> Набор фужеров (бокалов) для шампанского ОТАНТИК 6шт 170мл</v>
          </cell>
          <cell r="D15508" t="str">
            <v xml:space="preserve"> AUTHENTIC FLUTE 17</v>
          </cell>
          <cell r="E15508" t="str">
            <v>Франция</v>
          </cell>
          <cell r="F15508" t="str">
            <v>СТЕКЛО</v>
          </cell>
        </row>
        <row r="15509">
          <cell r="A15509" t="str">
            <v>H5655</v>
          </cell>
          <cell r="B15509" t="str">
            <v>LUMINARC</v>
          </cell>
          <cell r="C15509" t="str">
            <v xml:space="preserve"> Набор фужеров (бокалов) для вина ОТАНТИК БЛЭК 6шт 250мл</v>
          </cell>
          <cell r="D15509" t="str">
            <v xml:space="preserve"> AUTHENTIC BLACK STEMMGLASS 25</v>
          </cell>
          <cell r="E15509" t="str">
            <v>Франция</v>
          </cell>
          <cell r="F15509" t="str">
            <v>СТЕКЛО</v>
          </cell>
        </row>
        <row r="15510">
          <cell r="A15510" t="str">
            <v>H5657</v>
          </cell>
          <cell r="B15510" t="str">
            <v>LUMINARC</v>
          </cell>
          <cell r="C15510" t="str">
            <v xml:space="preserve"> Набор фужеров (бокалов) для вина ОТАНТИК БЛЭК 6шт 310мл</v>
          </cell>
          <cell r="D15510" t="str">
            <v xml:space="preserve"> AUTHENTIC BLACK STEMMED GLASS 31</v>
          </cell>
          <cell r="E15510" t="str">
            <v>Франция</v>
          </cell>
          <cell r="F15510" t="str">
            <v>СТЕКЛО</v>
          </cell>
        </row>
        <row r="15511">
          <cell r="A15511" t="str">
            <v>H5659</v>
          </cell>
          <cell r="B15511" t="str">
            <v>LUMINARC</v>
          </cell>
          <cell r="C15511" t="str">
            <v xml:space="preserve"> Набор фужеров (бокалов) для шампанского ОТАНТИК БЛЭК 6шт 170мл</v>
          </cell>
          <cell r="D15511" t="str">
            <v xml:space="preserve"> AUTHENTIC BLACK FLUTE 17</v>
          </cell>
          <cell r="E15511" t="str">
            <v>Франция</v>
          </cell>
          <cell r="F15511" t="str">
            <v>СТЕКЛО</v>
          </cell>
        </row>
        <row r="15512">
          <cell r="A15512" t="str">
            <v>H8315</v>
          </cell>
          <cell r="B15512" t="str">
            <v>LUMINARC</v>
          </cell>
          <cell r="C15512" t="str">
            <v xml:space="preserve"> Фужер для шампанского КРЕЙЗИ КОЛОРС ПУРПЛ 145мл</v>
          </cell>
          <cell r="D15512" t="str">
            <v xml:space="preserve"> CRAZY COLORS PURPLE FLUTE 14,5</v>
          </cell>
          <cell r="E15512" t="str">
            <v>Франция</v>
          </cell>
          <cell r="F15512" t="str">
            <v>СТЕКЛО</v>
          </cell>
        </row>
        <row r="15513">
          <cell r="A15513" t="str">
            <v>H8337</v>
          </cell>
          <cell r="B15513" t="str">
            <v>LUMINARC</v>
          </cell>
          <cell r="C15513" t="str">
            <v xml:space="preserve"> Стакан ДУОС БЛЮ ТЮРКУАЗ 300мл низкий</v>
          </cell>
          <cell r="D15513" t="str">
            <v xml:space="preserve"> DUOS BLUE TURQUOISE O/F TUMBLER 30</v>
          </cell>
          <cell r="E15513" t="str">
            <v>Франция</v>
          </cell>
          <cell r="F15513" t="str">
            <v>СТЕКЛО</v>
          </cell>
        </row>
        <row r="15514">
          <cell r="A15514" t="str">
            <v>H8300</v>
          </cell>
          <cell r="B15514" t="str">
            <v>LUMINARC</v>
          </cell>
          <cell r="C15514" t="str">
            <v xml:space="preserve"> Стакан КРЕЙЗИ КОЛОРС БЛЮ 300мл низкий</v>
          </cell>
          <cell r="D15514" t="str">
            <v xml:space="preserve"> CRAZY COLORS BLUE O/F TUMBLER 30</v>
          </cell>
          <cell r="E15514" t="str">
            <v>Франция</v>
          </cell>
          <cell r="F15514" t="str">
            <v>СТЕКЛО</v>
          </cell>
        </row>
        <row r="15515">
          <cell r="A15515" t="str">
            <v>H8301</v>
          </cell>
          <cell r="B15515" t="str">
            <v>LUMINARC</v>
          </cell>
          <cell r="C15515" t="str">
            <v xml:space="preserve"> Стакан КРЕЙЗИ КОЛОРС ГРИН 300мл низкий</v>
          </cell>
          <cell r="D15515" t="str">
            <v xml:space="preserve"> CRAZY COLORS GREEN O/F TUMBLER 30</v>
          </cell>
          <cell r="E15515" t="str">
            <v>Франция</v>
          </cell>
          <cell r="F15515" t="str">
            <v>СТЕКЛО</v>
          </cell>
        </row>
        <row r="15516">
          <cell r="A15516" t="str">
            <v>H8302</v>
          </cell>
          <cell r="B15516" t="str">
            <v>LUMINARC</v>
          </cell>
          <cell r="C15516" t="str">
            <v xml:space="preserve"> Стакан КРЕЙЗИ КОЛОРС ПУРПЛ 300мл низкий</v>
          </cell>
          <cell r="D15516" t="str">
            <v xml:space="preserve"> CRAZY COLORS PURPLE O/F TUMBLER 30</v>
          </cell>
          <cell r="E15516" t="str">
            <v>Франция</v>
          </cell>
          <cell r="F15516" t="str">
            <v>СТЕКЛО</v>
          </cell>
        </row>
        <row r="15517">
          <cell r="A15517" t="str">
            <v>H8313</v>
          </cell>
          <cell r="B15517" t="str">
            <v>LUMINARC</v>
          </cell>
          <cell r="C15517" t="str">
            <v xml:space="preserve"> Фужер для шампанского КРЕЙЗИ КОЛОРС БЛЮ 145мл</v>
          </cell>
          <cell r="D15517" t="str">
            <v xml:space="preserve"> CRAZY COLORS BLUE FLUTE 14,5</v>
          </cell>
          <cell r="E15517" t="str">
            <v>Франция</v>
          </cell>
          <cell r="F15517" t="str">
            <v>СТЕКЛО</v>
          </cell>
        </row>
        <row r="15518">
          <cell r="A15518" t="str">
            <v>H8314</v>
          </cell>
          <cell r="B15518" t="str">
            <v>LUMINARC</v>
          </cell>
          <cell r="C15518" t="str">
            <v xml:space="preserve"> Фужер для шампанского КРЕЙЗИ КОЛОРС ГРИН 145мл</v>
          </cell>
          <cell r="D15518" t="str">
            <v xml:space="preserve"> CRAZY COLORS GREEN FLUTE 14,5</v>
          </cell>
          <cell r="E15518" t="str">
            <v>Франция</v>
          </cell>
          <cell r="F15518" t="str">
            <v>СТЕКЛО</v>
          </cell>
        </row>
        <row r="15519">
          <cell r="A15519" t="str">
            <v>H8299</v>
          </cell>
          <cell r="B15519" t="str">
            <v>LUMINARC</v>
          </cell>
          <cell r="C15519" t="str">
            <v xml:space="preserve"> Набор стаканов КРЕЙЗИ КОЛОРС АССОРТИ 6шт 300мл низких</v>
          </cell>
          <cell r="D15519" t="str">
            <v xml:space="preserve"> CRAZY COLORS ASSORTED O/F TUMBLER 30</v>
          </cell>
          <cell r="E15519" t="str">
            <v>Франция</v>
          </cell>
          <cell r="F15519" t="str">
            <v>СТЕКЛО</v>
          </cell>
        </row>
        <row r="15520">
          <cell r="A15520" t="str">
            <v>H8439</v>
          </cell>
          <cell r="B15520" t="str">
            <v>LUMINARC</v>
          </cell>
          <cell r="C15520" t="str">
            <v xml:space="preserve"> Тарелка суповая ЭЛЬДОРАДО 21см</v>
          </cell>
          <cell r="D15520" t="str">
            <v xml:space="preserve"> TEMPERED ELDORADO PLATE SOUP 21</v>
          </cell>
          <cell r="E15520" t="str">
            <v>Франция</v>
          </cell>
          <cell r="F15520" t="str">
            <v>СТЕКЛО</v>
          </cell>
        </row>
        <row r="15521">
          <cell r="A15521" t="str">
            <v>H8441</v>
          </cell>
          <cell r="B15521" t="str">
            <v>LUMINARC</v>
          </cell>
          <cell r="C15521" t="str">
            <v xml:space="preserve"> Салатник ЭЛЬДОРАДО 16.5см</v>
          </cell>
          <cell r="D15521" t="str">
            <v xml:space="preserve"> TEMPERED ELDORADO M-PURPOSE BOWL 16,5</v>
          </cell>
          <cell r="E15521" t="str">
            <v>Франция</v>
          </cell>
          <cell r="F15521" t="str">
            <v>СТЕКЛО</v>
          </cell>
        </row>
        <row r="15522">
          <cell r="A15522" t="str">
            <v>H8442</v>
          </cell>
          <cell r="B15522" t="str">
            <v>LUMINARC</v>
          </cell>
          <cell r="C15522" t="str">
            <v xml:space="preserve"> Салатник ЭЛЬДОРАДО 12см</v>
          </cell>
          <cell r="D15522" t="str">
            <v xml:space="preserve"> TEMPERED ELDORADO DISH 12</v>
          </cell>
          <cell r="E15522" t="str">
            <v>Франция</v>
          </cell>
          <cell r="F15522" t="str">
            <v>СТЕКЛО</v>
          </cell>
        </row>
        <row r="15523">
          <cell r="A15523" t="str">
            <v>H7235</v>
          </cell>
          <cell r="B15523" t="str">
            <v>LUMINARC</v>
          </cell>
          <cell r="C15523" t="str">
            <v xml:space="preserve"> Тарелка обеденная ЭЛЬДОРАДО 27см</v>
          </cell>
          <cell r="D15523" t="str">
            <v xml:space="preserve"> TEMPERED ELDORADO LARGE DINNER PLATE 27</v>
          </cell>
          <cell r="E15523" t="str">
            <v>Франция</v>
          </cell>
          <cell r="F15523" t="str">
            <v>СТЕКЛО</v>
          </cell>
        </row>
        <row r="15524">
          <cell r="A15524" t="str">
            <v>H8438</v>
          </cell>
          <cell r="B15524" t="str">
            <v>LUMINARC</v>
          </cell>
          <cell r="C15524" t="str">
            <v xml:space="preserve"> Тарелка десертная ЭЛЬДОРАДО 19см</v>
          </cell>
          <cell r="D15524" t="str">
            <v xml:space="preserve"> TEMPERED ELDORADO DESSERT PLATE 19</v>
          </cell>
          <cell r="E15524" t="str">
            <v>Франция</v>
          </cell>
          <cell r="F15524" t="str">
            <v>СТЕКЛО</v>
          </cell>
        </row>
        <row r="15525">
          <cell r="A15525" t="str">
            <v>H8738</v>
          </cell>
          <cell r="B15525" t="str">
            <v>LUMINARC</v>
          </cell>
          <cell r="C15525" t="str">
            <v xml:space="preserve"> Салатник ВАРЬЯНС 27см</v>
          </cell>
          <cell r="D15525" t="str">
            <v xml:space="preserve"> TEMPERED VARIANCES BONE SALAD BOWL 27</v>
          </cell>
          <cell r="E15525" t="str">
            <v>Франция</v>
          </cell>
          <cell r="F15525" t="str">
            <v>СТЕКЛО</v>
          </cell>
        </row>
        <row r="15526">
          <cell r="A15526" t="str">
            <v>H8740</v>
          </cell>
          <cell r="B15526" t="str">
            <v>LUMINARC</v>
          </cell>
          <cell r="C15526" t="str">
            <v xml:space="preserve"> Чайный набор ВАРЬЯНС 220мл</v>
          </cell>
          <cell r="D15526" t="str">
            <v xml:space="preserve"> TEMPERED VARIANCES BONE CUP AND SAUCER22</v>
          </cell>
          <cell r="E15526" t="str">
            <v>Франция</v>
          </cell>
          <cell r="F15526" t="str">
            <v>СТЕКЛО</v>
          </cell>
        </row>
        <row r="15527">
          <cell r="A15527" t="str">
            <v>H8744</v>
          </cell>
          <cell r="B15527" t="str">
            <v>LUMINARC</v>
          </cell>
          <cell r="C15527" t="str">
            <v xml:space="preserve"> Столовый набор 19 предметов ВАРЬЯНС</v>
          </cell>
          <cell r="D15527" t="str">
            <v xml:space="preserve"> TEMPERED VARIANCES BONE 19 PC TABLE SET</v>
          </cell>
          <cell r="E15527" t="str">
            <v>Франция</v>
          </cell>
          <cell r="F15527" t="str">
            <v>СТЕКЛО</v>
          </cell>
        </row>
        <row r="15528">
          <cell r="A15528" t="str">
            <v>H8730</v>
          </cell>
          <cell r="B15528" t="str">
            <v>LUMINARC</v>
          </cell>
          <cell r="C15528" t="str">
            <v xml:space="preserve"> Тарелка обеденная ВАРЬЯНС 26см</v>
          </cell>
          <cell r="D15528" t="str">
            <v xml:space="preserve"> TEMPERED VARIANCES BONE DINNER PLATE 26</v>
          </cell>
          <cell r="E15528" t="str">
            <v>Франция</v>
          </cell>
          <cell r="F15528" t="str">
            <v>СТЕКЛО</v>
          </cell>
        </row>
        <row r="15529">
          <cell r="A15529" t="str">
            <v>J1342</v>
          </cell>
          <cell r="B15529" t="str">
            <v>LUMINARC</v>
          </cell>
          <cell r="C15529" t="str">
            <v xml:space="preserve"> Тарелка суповая ОТАНТИК УАЙТ 20см</v>
          </cell>
          <cell r="D15529" t="str">
            <v xml:space="preserve"> TEMPERED AUTHENTIC SOUP PLATE 20</v>
          </cell>
          <cell r="E15529" t="str">
            <v>Франция</v>
          </cell>
          <cell r="F15529" t="str">
            <v>СТЕКЛО</v>
          </cell>
        </row>
        <row r="15530">
          <cell r="A15530" t="str">
            <v>H8453</v>
          </cell>
          <cell r="B15530" t="str">
            <v>LUMINARC</v>
          </cell>
          <cell r="C15530" t="str">
            <v xml:space="preserve"> Столовый набор ГРИН ФОРЕСТ 18предметов</v>
          </cell>
          <cell r="D15530" t="str">
            <v xml:space="preserve"> TEMPERED GREEN FOREST 18PC TABLEWARE SET</v>
          </cell>
          <cell r="E15530" t="str">
            <v>Франция</v>
          </cell>
          <cell r="F15530" t="str">
            <v>СТЕКЛО</v>
          </cell>
        </row>
        <row r="15531">
          <cell r="A15531" t="str">
            <v>J1331</v>
          </cell>
          <cell r="B15531" t="str">
            <v>LUMINARC</v>
          </cell>
          <cell r="C15531" t="str">
            <v xml:space="preserve"> Тарелка десертная УОТЕР КОЛОР 19см</v>
          </cell>
          <cell r="D15531" t="str">
            <v xml:space="preserve"> TEMPERED WATER COLOR DESSERT PLATE 19</v>
          </cell>
          <cell r="E15531" t="str">
            <v>Франция</v>
          </cell>
          <cell r="F15531" t="str">
            <v>СТЕКЛО</v>
          </cell>
        </row>
        <row r="15532">
          <cell r="A15532" t="str">
            <v>H8732</v>
          </cell>
          <cell r="B15532" t="str">
            <v>LUMINARC</v>
          </cell>
          <cell r="C15532" t="str">
            <v xml:space="preserve"> Столовый набор 19 предметов РАПСОДИ ОРАНЖ</v>
          </cell>
          <cell r="D15532" t="str">
            <v xml:space="preserve"> TEMPERED RHAPSODY ORANGE SCE 19 P</v>
          </cell>
          <cell r="E15532" t="str">
            <v>Франция</v>
          </cell>
          <cell r="F15532" t="str">
            <v>СТЕКЛО</v>
          </cell>
        </row>
        <row r="15533">
          <cell r="A15533" t="str">
            <v>H8814</v>
          </cell>
          <cell r="B15533" t="str">
            <v>LUMINARC</v>
          </cell>
          <cell r="C15533" t="str">
            <v xml:space="preserve"> Салатник Ю ЭНД МИ 24см</v>
          </cell>
          <cell r="D15533" t="str">
            <v xml:space="preserve"> TEMPERED YOU AND ME SALAD BOWL 24</v>
          </cell>
          <cell r="E15533" t="str">
            <v>Франция</v>
          </cell>
          <cell r="F15533" t="str">
            <v>СТЕКЛО</v>
          </cell>
        </row>
        <row r="15534">
          <cell r="A15534" t="str">
            <v>H8817</v>
          </cell>
          <cell r="B15534" t="str">
            <v>LUMINARC</v>
          </cell>
          <cell r="C15534" t="str">
            <v xml:space="preserve"> Чайный набор Ю ЭНД МИ 220мл</v>
          </cell>
          <cell r="D15534" t="str">
            <v xml:space="preserve"> TEMPERED YOU AND ME CUP 22 + SAUCER</v>
          </cell>
          <cell r="E15534" t="str">
            <v>Франция</v>
          </cell>
          <cell r="F15534" t="str">
            <v>СТЕКЛО</v>
          </cell>
        </row>
        <row r="15535">
          <cell r="A15535" t="str">
            <v>H8828</v>
          </cell>
          <cell r="B15535" t="str">
            <v>LUMINARC</v>
          </cell>
          <cell r="C15535" t="str">
            <v xml:space="preserve"> Тарелка десертная Ю ЭНД МИ 20см</v>
          </cell>
          <cell r="D15535" t="str">
            <v xml:space="preserve"> TEMPERED YOU AND ME DESSERT PLATE 20</v>
          </cell>
          <cell r="E15535" t="str">
            <v>Франция</v>
          </cell>
          <cell r="F15535" t="str">
            <v>СТЕКЛО</v>
          </cell>
        </row>
        <row r="15536">
          <cell r="A15536" t="str">
            <v>H9143</v>
          </cell>
          <cell r="B15536" t="str">
            <v>LUMINARC</v>
          </cell>
          <cell r="C15536" t="str">
            <v xml:space="preserve"> Столовый набор 19 предметов Ю ЭНД МИ</v>
          </cell>
          <cell r="D15536" t="str">
            <v xml:space="preserve"> TEMPERED YOU AND ME 19 PC TABLEWARE SET</v>
          </cell>
          <cell r="E15536" t="str">
            <v>Франция</v>
          </cell>
          <cell r="F15536" t="str">
            <v>СТЕКЛО</v>
          </cell>
        </row>
        <row r="15537">
          <cell r="A15537" t="str">
            <v>H8303</v>
          </cell>
          <cell r="B15537" t="str">
            <v>LUMINARC</v>
          </cell>
          <cell r="C15537" t="str">
            <v xml:space="preserve"> Набор стаканов КРЕЙЗИ КОЛОРС АССОРТИ 6шт 310мл высокие</v>
          </cell>
          <cell r="D15537" t="str">
            <v xml:space="preserve"> CRAZY COLORS ASSORTED H/B TUMBLER 31</v>
          </cell>
          <cell r="E15537" t="str">
            <v>Франция</v>
          </cell>
          <cell r="F15537" t="str">
            <v>СТЕКЛО</v>
          </cell>
        </row>
        <row r="15538">
          <cell r="A15538" t="str">
            <v>H8305</v>
          </cell>
          <cell r="B15538" t="str">
            <v>LUMINARC</v>
          </cell>
          <cell r="C15538" t="str">
            <v xml:space="preserve"> Набор фужеров (бокалов) для вина КРЕЙЗИ КОЛОРС АССОРТИ 6шт 190мл</v>
          </cell>
          <cell r="D15538" t="str">
            <v xml:space="preserve"> CRAZY COLORS ASSORTED STEMMED GLASS 19</v>
          </cell>
          <cell r="E15538" t="str">
            <v>Франция</v>
          </cell>
          <cell r="F15538" t="str">
            <v>СТЕКЛО</v>
          </cell>
        </row>
        <row r="15539">
          <cell r="A15539" t="str">
            <v>H8312</v>
          </cell>
          <cell r="B15539" t="str">
            <v>LUMINARC</v>
          </cell>
          <cell r="C15539" t="str">
            <v xml:space="preserve"> Набор фужеров (бокалов) для шампанского КРЕЙЗИ КОЛОРС АССОРТИ 6шт 140мл</v>
          </cell>
          <cell r="D15539" t="str">
            <v xml:space="preserve"> CRAZY COLORS ASSORTED FLUTE 14</v>
          </cell>
          <cell r="E15539" t="str">
            <v>Франция</v>
          </cell>
          <cell r="F15539" t="str">
            <v>СТЕКЛО</v>
          </cell>
        </row>
        <row r="15540">
          <cell r="A15540" t="str">
            <v>J0276</v>
          </cell>
          <cell r="B15540" t="str">
            <v>LUMINARC</v>
          </cell>
          <cell r="C15540" t="str">
            <v xml:space="preserve"> Тарелка десертная БАМБУК 20см</v>
          </cell>
          <cell r="D15540" t="str">
            <v xml:space="preserve"> ASSIETTE DESSERT 19 BAMBOO TREE T</v>
          </cell>
          <cell r="E15540" t="str">
            <v>Франция</v>
          </cell>
          <cell r="F15540" t="str">
            <v>СТЕКЛО</v>
          </cell>
        </row>
        <row r="15541">
          <cell r="A15541" t="str">
            <v>H5494</v>
          </cell>
          <cell r="B15541" t="str">
            <v>LUMINARC</v>
          </cell>
          <cell r="C15541" t="str">
            <v xml:space="preserve"> Салатник ВЕРДЮРА 13см</v>
          </cell>
          <cell r="D15541" t="str">
            <v xml:space="preserve"> Verdure salad bowl 13</v>
          </cell>
          <cell r="E15541" t="str">
            <v>Россия</v>
          </cell>
          <cell r="F15541" t="str">
            <v>СТЕКЛО</v>
          </cell>
        </row>
        <row r="15542">
          <cell r="A15542" t="str">
            <v>J1174</v>
          </cell>
          <cell r="B15542" t="str">
            <v>LUMINARC</v>
          </cell>
          <cell r="C15542" t="str">
            <v xml:space="preserve"> Набор питьевой 7 предметов ФРЕЗИЯ</v>
          </cell>
          <cell r="D15542" t="str">
            <v xml:space="preserve"> Freesia 7pcs drinkset</v>
          </cell>
          <cell r="E15542" t="str">
            <v>Россия</v>
          </cell>
          <cell r="F15542" t="str">
            <v>СТЕКЛО</v>
          </cell>
        </row>
        <row r="15543">
          <cell r="A15543" t="str">
            <v>J1177</v>
          </cell>
          <cell r="B15543" t="str">
            <v>LUMINARC</v>
          </cell>
          <cell r="C15543" t="str">
            <v xml:space="preserve"> Набор питьевой 7 предметов РОМАШКА</v>
          </cell>
          <cell r="D15543" t="str">
            <v xml:space="preserve"> Paquerette 7pcs drinkset</v>
          </cell>
          <cell r="E15543" t="str">
            <v>Россия</v>
          </cell>
          <cell r="F15543" t="str">
            <v>СТЕКЛО</v>
          </cell>
        </row>
        <row r="15544">
          <cell r="A15544" t="str">
            <v>J1179</v>
          </cell>
          <cell r="B15544" t="str">
            <v>LUMINARC</v>
          </cell>
          <cell r="C15544" t="str">
            <v xml:space="preserve"> Набор питьевой 7 предметов КРАСНАЯ ОРХИДЕЯ</v>
          </cell>
          <cell r="D15544" t="str">
            <v xml:space="preserve"> Red Orchids 7pcs drinkset</v>
          </cell>
          <cell r="E15544" t="str">
            <v>Россия</v>
          </cell>
          <cell r="F15544" t="str">
            <v>СТЕКЛО</v>
          </cell>
        </row>
        <row r="15545">
          <cell r="A15545" t="str">
            <v>J2152</v>
          </cell>
          <cell r="B15545" t="str">
            <v>LUMINARC</v>
          </cell>
          <cell r="C15545" t="str">
            <v xml:space="preserve"> Набор питьевой 7 предметов СВИТ ИМПРЕШН</v>
          </cell>
          <cell r="D15545" t="str">
            <v xml:space="preserve"> Sweet Impression 7pcs drinkset</v>
          </cell>
          <cell r="E15545" t="str">
            <v>Россия</v>
          </cell>
          <cell r="F15545" t="str">
            <v>СТЕКЛО</v>
          </cell>
        </row>
        <row r="15546">
          <cell r="A15546" t="str">
            <v>H9369</v>
          </cell>
          <cell r="B15546" t="str">
            <v>LUMINARC</v>
          </cell>
          <cell r="C15546" t="str">
            <v xml:space="preserve"> Набор стаканов ФРАНЦУЗСКИЙ РЕСТОРАНЧИК 6шт 330мл высокие</v>
          </cell>
          <cell r="D15546" t="str">
            <v xml:space="preserve"> French Brasserie 33 FH</v>
          </cell>
          <cell r="E15546" t="str">
            <v>Россия</v>
          </cell>
          <cell r="F15546" t="str">
            <v>СТЕКЛО</v>
          </cell>
        </row>
        <row r="15547">
          <cell r="A15547" t="str">
            <v>H9370</v>
          </cell>
          <cell r="B15547" t="str">
            <v>LUMINARC</v>
          </cell>
          <cell r="C15547" t="str">
            <v xml:space="preserve"> Набор стаканов ФРАНЦУЗСКИЙ РЕСТОРАНЧИК 6шт 310мл низкие</v>
          </cell>
          <cell r="D15547" t="str">
            <v xml:space="preserve"> French Brasserie 31 FB</v>
          </cell>
          <cell r="E15547" t="str">
            <v>Россия</v>
          </cell>
          <cell r="F15547" t="str">
            <v>СТЕКЛО</v>
          </cell>
        </row>
        <row r="15548">
          <cell r="A15548" t="str">
            <v>H9671</v>
          </cell>
          <cell r="B15548" t="str">
            <v>LUMINARC</v>
          </cell>
          <cell r="C15548" t="str">
            <v xml:space="preserve"> Салатник ЭМПИЛАБЛЬ (Удобное хранение) 7см</v>
          </cell>
          <cell r="D15548" t="str">
            <v xml:space="preserve"> Stackable bowl 7</v>
          </cell>
          <cell r="E15548" t="str">
            <v>Россия</v>
          </cell>
          <cell r="F15548" t="str">
            <v>СТЕКЛО</v>
          </cell>
        </row>
        <row r="15549">
          <cell r="A15549" t="str">
            <v>J0053</v>
          </cell>
          <cell r="B15549" t="str">
            <v>LUMINARC</v>
          </cell>
          <cell r="C15549" t="str">
            <v xml:space="preserve"> Салатник ЭМПИЛАБЛЬ (Удобное хранение) 17см</v>
          </cell>
          <cell r="D15549" t="str">
            <v xml:space="preserve"> Stackable bowl 17</v>
          </cell>
          <cell r="E15549" t="str">
            <v>Россия</v>
          </cell>
          <cell r="F15549" t="str">
            <v>СТЕКЛО</v>
          </cell>
        </row>
        <row r="15550">
          <cell r="A15550" t="str">
            <v>J0054</v>
          </cell>
          <cell r="B15550" t="str">
            <v>LUMINARC</v>
          </cell>
          <cell r="C15550" t="str">
            <v xml:space="preserve"> Салатник ЭМПИЛАБЛЬ (Удобное хранение) 20см</v>
          </cell>
          <cell r="D15550" t="str">
            <v xml:space="preserve"> Stackable bowl 20</v>
          </cell>
          <cell r="E15550" t="str">
            <v>Россия</v>
          </cell>
          <cell r="F15550" t="str">
            <v>СТЕКЛО</v>
          </cell>
        </row>
        <row r="15551">
          <cell r="A15551" t="str">
            <v>H7735</v>
          </cell>
          <cell r="B15551" t="str">
            <v>LUMINARC</v>
          </cell>
          <cell r="C15551" t="str">
            <v xml:space="preserve"> Тарелка обеденная АРТИ ПУРПЛ 25см</v>
          </cell>
          <cell r="D15551" t="str">
            <v xml:space="preserve"> TEMPERED ARTY PURPLE DINNER PLATE 25</v>
          </cell>
          <cell r="E15551" t="str">
            <v>Франция</v>
          </cell>
          <cell r="F15551" t="str">
            <v>СТЕКЛО</v>
          </cell>
        </row>
        <row r="15552">
          <cell r="A15552" t="str">
            <v>H7739</v>
          </cell>
          <cell r="B15552" t="str">
            <v>LUMINARC</v>
          </cell>
          <cell r="C15552" t="str">
            <v xml:space="preserve"> Тарелка десертная АРТИ БЛЮ 20см</v>
          </cell>
          <cell r="D15552" t="str">
            <v xml:space="preserve"> TEMPERED ARTY BLUE DESSERT PLATE 20</v>
          </cell>
          <cell r="E15552" t="str">
            <v>Франция</v>
          </cell>
          <cell r="F15552" t="str">
            <v>СТЕКЛО</v>
          </cell>
        </row>
        <row r="15553">
          <cell r="A15553" t="str">
            <v>H7740</v>
          </cell>
          <cell r="B15553" t="str">
            <v>LUMINARC</v>
          </cell>
          <cell r="C15553" t="str">
            <v xml:space="preserve"> Тарелка десертная АРТИ ГРИН 20см</v>
          </cell>
          <cell r="D15553" t="str">
            <v xml:space="preserve"> TEMPERED ARTY GREEN DESSERT PLATE 20</v>
          </cell>
          <cell r="E15553" t="str">
            <v>Франция</v>
          </cell>
          <cell r="F15553" t="str">
            <v>СТЕКЛО</v>
          </cell>
        </row>
        <row r="15554">
          <cell r="A15554" t="str">
            <v>H7742</v>
          </cell>
          <cell r="B15554" t="str">
            <v>LUMINARC</v>
          </cell>
          <cell r="C15554" t="str">
            <v xml:space="preserve"> Тарелка десертная АРТИ ПУРПЛ 20см</v>
          </cell>
          <cell r="D15554" t="str">
            <v xml:space="preserve"> TEMPERED ARTY PURPLE DESSERT PLATE 20</v>
          </cell>
          <cell r="E15554" t="str">
            <v>Франция</v>
          </cell>
          <cell r="F15554" t="str">
            <v>СТЕКЛО</v>
          </cell>
        </row>
        <row r="15555">
          <cell r="A15555" t="str">
            <v>H7743</v>
          </cell>
          <cell r="B15555" t="str">
            <v>LUMINARC</v>
          </cell>
          <cell r="C15555" t="str">
            <v xml:space="preserve"> Тарелка десертная АРТИ РЕД 20см</v>
          </cell>
          <cell r="D15555" t="str">
            <v xml:space="preserve"> TEMPERED ARTY RED DESSERT PLATE 20</v>
          </cell>
          <cell r="E15555" t="str">
            <v>Франция</v>
          </cell>
          <cell r="F15555" t="str">
            <v>СТЕКЛО</v>
          </cell>
        </row>
        <row r="15556">
          <cell r="A15556" t="str">
            <v>14646</v>
          </cell>
          <cell r="B15556" t="str">
            <v>LUMINARC</v>
          </cell>
          <cell r="C15556" t="str">
            <v xml:space="preserve"> Кувшин АРК 1.3л с крышкой</v>
          </cell>
          <cell r="D15556" t="str">
            <v xml:space="preserve"> ARC JUG 1,3L+LID</v>
          </cell>
          <cell r="E15556" t="str">
            <v>ОАЭ</v>
          </cell>
          <cell r="F15556" t="str">
            <v>СТЕКЛО,ПЛАСТИК</v>
          </cell>
        </row>
        <row r="15557">
          <cell r="A15557" t="str">
            <v>H9803</v>
          </cell>
          <cell r="B15557" t="str">
            <v>LUMINARC</v>
          </cell>
          <cell r="C15557" t="str">
            <v xml:space="preserve"> Набор фужеров для шампанского ФРЕНЧ БРАССЕРИ 3шт 170мл</v>
          </cell>
          <cell r="D15557" t="str">
            <v xml:space="preserve"> NEW FRENCH BRASSERIE FLUTE 17</v>
          </cell>
          <cell r="E15557" t="str">
            <v>Франция</v>
          </cell>
          <cell r="F15557" t="str">
            <v>СТЕКЛО</v>
          </cell>
        </row>
        <row r="15558">
          <cell r="A15558" t="str">
            <v>H8636</v>
          </cell>
          <cell r="B15558" t="str">
            <v>LUMINARC</v>
          </cell>
          <cell r="C15558" t="str">
            <v xml:space="preserve"> Тарелка суповая ФРЕШ ГАРДЕН БЛЮ 21см</v>
          </cell>
          <cell r="D15558" t="str">
            <v xml:space="preserve"> TEMPERED FRESH GARDEN BLUE SOUP PLATE 21</v>
          </cell>
          <cell r="E15558" t="str">
            <v>Франция</v>
          </cell>
          <cell r="F15558" t="str">
            <v>ОПАЛ</v>
          </cell>
        </row>
        <row r="15559">
          <cell r="A15559" t="str">
            <v>H8637</v>
          </cell>
          <cell r="B15559" t="str">
            <v>LUMINARC</v>
          </cell>
          <cell r="C15559" t="str">
            <v xml:space="preserve"> Тарелка десертная ФРЕШ ГАРДЕН БЛЮ 19см</v>
          </cell>
          <cell r="D15559" t="str">
            <v xml:space="preserve"> TEMPERED FRESH GARDEN DESSERT PLATE 19</v>
          </cell>
          <cell r="E15559" t="str">
            <v>Франция</v>
          </cell>
          <cell r="F15559" t="str">
            <v>ОПАЛ</v>
          </cell>
        </row>
        <row r="15560">
          <cell r="A15560" t="str">
            <v>H8638</v>
          </cell>
          <cell r="B15560" t="str">
            <v>LUMINARC</v>
          </cell>
          <cell r="C15560" t="str">
            <v xml:space="preserve"> Салатник ФРЕШ ГАРДЕН БЛЮ 12см</v>
          </cell>
          <cell r="D15560" t="str">
            <v xml:space="preserve"> TEMPERED FRESH GARDEN BLUE BOWL 12</v>
          </cell>
          <cell r="E15560" t="str">
            <v>Франция</v>
          </cell>
          <cell r="F15560" t="str">
            <v>ОПАЛ</v>
          </cell>
        </row>
        <row r="15561">
          <cell r="A15561" t="str">
            <v>H8639</v>
          </cell>
          <cell r="B15561" t="str">
            <v>LUMINARC</v>
          </cell>
          <cell r="C15561" t="str">
            <v xml:space="preserve"> Салатник ФРЕШ ГАРДЕН БЛЮ 27см</v>
          </cell>
          <cell r="D15561" t="str">
            <v xml:space="preserve"> TEMPERED FRESH GARDEN BLUE SALAD BOWL 27</v>
          </cell>
          <cell r="E15561" t="str">
            <v>Франция</v>
          </cell>
          <cell r="F15561" t="str">
            <v>ОПАЛ</v>
          </cell>
        </row>
        <row r="15562">
          <cell r="A15562" t="str">
            <v>H8640</v>
          </cell>
          <cell r="B15562" t="str">
            <v>LUMINARC</v>
          </cell>
          <cell r="C15562" t="str">
            <v xml:space="preserve"> Столовый набор 19 предметов ФРЕШ ГАРДЕН БЛЮ</v>
          </cell>
          <cell r="D15562" t="str">
            <v xml:space="preserve"> TEMPERED FRESH GARDEN 19PC TABLEWARE SET</v>
          </cell>
          <cell r="E15562" t="str">
            <v>Франция</v>
          </cell>
          <cell r="F15562" t="str">
            <v>ОПАЛ</v>
          </cell>
        </row>
        <row r="15563">
          <cell r="A15563" t="str">
            <v>H8562</v>
          </cell>
          <cell r="B15563" t="str">
            <v>LUMINARC</v>
          </cell>
          <cell r="C15563" t="str">
            <v xml:space="preserve"> Тарелка обеденная ФРЕШ ГАРДЕН БЛЮ 26см</v>
          </cell>
          <cell r="D15563" t="str">
            <v xml:space="preserve"> FRESH GARDEN BLUE LARGE DINNER PLATE 26</v>
          </cell>
          <cell r="E15563" t="str">
            <v>Франция</v>
          </cell>
          <cell r="F15563" t="str">
            <v>ОПАЛ</v>
          </cell>
        </row>
        <row r="15564">
          <cell r="A15564" t="str">
            <v>H8667</v>
          </cell>
          <cell r="B15564" t="str">
            <v>LUMINARC</v>
          </cell>
          <cell r="C15564" t="str">
            <v xml:space="preserve"> Тарелка суповая ДАЧА 20см</v>
          </cell>
          <cell r="D15564" t="str">
            <v xml:space="preserve"> TEMPERED DACHA CALOTTE PLATE 20</v>
          </cell>
          <cell r="E15564" t="str">
            <v>Франция</v>
          </cell>
          <cell r="F15564" t="str">
            <v>ОПАЛ</v>
          </cell>
        </row>
        <row r="15565">
          <cell r="A15565" t="str">
            <v>H8669</v>
          </cell>
          <cell r="B15565" t="str">
            <v>LUMINARC</v>
          </cell>
          <cell r="C15565" t="str">
            <v xml:space="preserve"> Тарелка десертная ДАЧА 19см</v>
          </cell>
          <cell r="D15565" t="str">
            <v xml:space="preserve"> TEMPERED DACHA DESSERT PLATE 19</v>
          </cell>
          <cell r="E15565" t="str">
            <v>Франция</v>
          </cell>
          <cell r="F15565" t="str">
            <v>ОПАЛ</v>
          </cell>
        </row>
        <row r="15566">
          <cell r="A15566" t="str">
            <v>H8682</v>
          </cell>
          <cell r="B15566" t="str">
            <v>LUMINARC</v>
          </cell>
          <cell r="C15566" t="str">
            <v xml:space="preserve"> Салатник ДАЧА 21см</v>
          </cell>
          <cell r="D15566" t="str">
            <v xml:space="preserve"> TEMPERED DACHA SALAD BOWL 21</v>
          </cell>
          <cell r="E15566" t="str">
            <v>Франция</v>
          </cell>
          <cell r="F15566" t="str">
            <v>ОПАЛ</v>
          </cell>
        </row>
        <row r="15567">
          <cell r="A15567" t="str">
            <v>H8683</v>
          </cell>
          <cell r="B15567" t="str">
            <v>LUMINARC</v>
          </cell>
          <cell r="C15567" t="str">
            <v xml:space="preserve"> Салатник ДАЧА 12см</v>
          </cell>
          <cell r="D15567" t="str">
            <v xml:space="preserve"> TEMPERED DACHA BOWL 12</v>
          </cell>
          <cell r="E15567" t="str">
            <v>Франция</v>
          </cell>
          <cell r="F15567" t="str">
            <v>ОПАЛ</v>
          </cell>
        </row>
        <row r="15568">
          <cell r="A15568" t="str">
            <v>H8729</v>
          </cell>
          <cell r="B15568" t="str">
            <v>LUMINARC</v>
          </cell>
          <cell r="C15568" t="str">
            <v xml:space="preserve"> Кружка ДАЧА 320мл</v>
          </cell>
          <cell r="D15568" t="str">
            <v xml:space="preserve"> TEMPERED DACHA MUG 32</v>
          </cell>
          <cell r="E15568" t="str">
            <v>Франция</v>
          </cell>
          <cell r="F15568" t="str">
            <v>ОПАЛ</v>
          </cell>
        </row>
        <row r="15569">
          <cell r="A15569" t="str">
            <v>H8450</v>
          </cell>
          <cell r="B15569" t="str">
            <v>LUMINARC</v>
          </cell>
          <cell r="C15569" t="str">
            <v xml:space="preserve"> Тарелка суповая ГРИН ФОРЕСТ 22см</v>
          </cell>
          <cell r="D15569" t="str">
            <v xml:space="preserve"> TEMPERED GREEN FOREST SOUP PLATE 22</v>
          </cell>
          <cell r="E15569" t="str">
            <v>Франция</v>
          </cell>
          <cell r="F15569" t="str">
            <v>ОПАЛ</v>
          </cell>
        </row>
        <row r="15570">
          <cell r="A15570" t="str">
            <v>H8451</v>
          </cell>
          <cell r="B15570" t="str">
            <v>LUMINARC</v>
          </cell>
          <cell r="C15570" t="str">
            <v xml:space="preserve"> Салатник ГРИН ФОРЕСТ 12см</v>
          </cell>
          <cell r="D15570" t="str">
            <v xml:space="preserve"> TEMPERED GREEN FOREST BOWL 12</v>
          </cell>
          <cell r="E15570" t="str">
            <v>Франция</v>
          </cell>
          <cell r="F15570" t="str">
            <v>ОПАЛ</v>
          </cell>
        </row>
        <row r="15571">
          <cell r="A15571" t="str">
            <v>H8452</v>
          </cell>
          <cell r="B15571" t="str">
            <v>LUMINARC</v>
          </cell>
          <cell r="C15571" t="str">
            <v xml:space="preserve"> Салатник ГРИН ФОРЕСТ 23см</v>
          </cell>
          <cell r="D15571" t="str">
            <v xml:space="preserve"> TEMPERED GREEN FOREST SALAD BOWL 23</v>
          </cell>
          <cell r="E15571" t="str">
            <v>Франция</v>
          </cell>
          <cell r="F15571" t="str">
            <v>ОПАЛ</v>
          </cell>
        </row>
        <row r="15572">
          <cell r="A15572" t="str">
            <v>H8454</v>
          </cell>
          <cell r="B15572" t="str">
            <v>LUMINARC</v>
          </cell>
          <cell r="C15572" t="str">
            <v xml:space="preserve"> Столовый набор 19 предметов ГРИН ФОРЕСТ</v>
          </cell>
          <cell r="D15572" t="str">
            <v xml:space="preserve"> TEMPERED GREEN FOREST 19PC TABLEWARE SET</v>
          </cell>
          <cell r="E15572" t="str">
            <v>Франция</v>
          </cell>
          <cell r="F15572" t="str">
            <v>ОПАЛ</v>
          </cell>
        </row>
        <row r="15573">
          <cell r="A15573" t="str">
            <v>H8627</v>
          </cell>
          <cell r="B15573" t="str">
            <v>LUMINARC</v>
          </cell>
          <cell r="C15573" t="str">
            <v xml:space="preserve"> Тарелка обеденная ДАЧА 27.3см</v>
          </cell>
          <cell r="D15573" t="str">
            <v xml:space="preserve"> TEMPERED DACHA LARGE DINNER PLATE 273</v>
          </cell>
          <cell r="E15573" t="str">
            <v>Франция</v>
          </cell>
          <cell r="F15573" t="str">
            <v>ОПАЛ</v>
          </cell>
        </row>
        <row r="15574">
          <cell r="A15574" t="str">
            <v>H7239</v>
          </cell>
          <cell r="B15574" t="str">
            <v>LUMINARC</v>
          </cell>
          <cell r="C15574" t="str">
            <v xml:space="preserve"> Тарелка обеденная ГРИН ФОРЕСТ 26см</v>
          </cell>
          <cell r="D15574" t="str">
            <v xml:space="preserve"> TEMPERED GREEN FOREST DINNER PLATE 26</v>
          </cell>
          <cell r="E15574" t="str">
            <v>Франция</v>
          </cell>
          <cell r="F15574" t="str">
            <v>ОПАЛ</v>
          </cell>
        </row>
        <row r="15575">
          <cell r="A15575" t="str">
            <v>H8449</v>
          </cell>
          <cell r="B15575" t="str">
            <v>LUMINARC</v>
          </cell>
          <cell r="C15575" t="str">
            <v xml:space="preserve"> Тарелка десертная ГРИН ФОРЕСТ 19см</v>
          </cell>
          <cell r="D15575" t="str">
            <v xml:space="preserve"> TEMPERED GREEN FOREST DESSERT PLATE 19</v>
          </cell>
          <cell r="E15575" t="str">
            <v>Франция</v>
          </cell>
          <cell r="F15575" t="str">
            <v>ОПАЛ</v>
          </cell>
        </row>
        <row r="15576">
          <cell r="A15576" t="str">
            <v>H8653</v>
          </cell>
          <cell r="B15576" t="str">
            <v>LUMINARC</v>
          </cell>
          <cell r="C15576" t="str">
            <v xml:space="preserve"> Салатник ФРЕШ ГАРДЕН ЙЕЛЛОУ 27см</v>
          </cell>
          <cell r="D15576" t="str">
            <v xml:space="preserve"> TEMPERED FRESH GARDEN YEL SALAD BOWL 27</v>
          </cell>
          <cell r="E15576" t="str">
            <v>Франция</v>
          </cell>
          <cell r="F15576" t="str">
            <v>ОПАЛ</v>
          </cell>
        </row>
        <row r="15577">
          <cell r="A15577" t="str">
            <v>H8654</v>
          </cell>
          <cell r="B15577" t="str">
            <v>LUMINARC</v>
          </cell>
          <cell r="C15577" t="str">
            <v xml:space="preserve"> Столовый набор 19 предметов ФРЕШ ГАРДЕН ЙЕЛЛОУ</v>
          </cell>
          <cell r="D15577" t="str">
            <v xml:space="preserve"> TEMPERED FRESH GARDEN 19PC TABLEWARE SET</v>
          </cell>
          <cell r="E15577" t="str">
            <v>Франция</v>
          </cell>
          <cell r="F15577" t="str">
            <v>ОПАЛ</v>
          </cell>
        </row>
        <row r="15578">
          <cell r="A15578" t="str">
            <v>H8665</v>
          </cell>
          <cell r="B15578" t="str">
            <v>LUMINARC</v>
          </cell>
          <cell r="C15578" t="str">
            <v xml:space="preserve"> Чайный набор ФРЕШ ГАРДЕН ЙЕЛЛОУ 220мл</v>
          </cell>
          <cell r="D15578" t="str">
            <v xml:space="preserve"> TEMPERED FRESH GARDEN CUP AND SAUCER 22</v>
          </cell>
          <cell r="E15578" t="str">
            <v>Франция</v>
          </cell>
          <cell r="F15578" t="str">
            <v>ОПАЛ</v>
          </cell>
        </row>
        <row r="15579">
          <cell r="A15579" t="str">
            <v>C5606</v>
          </cell>
          <cell r="B15579" t="str">
            <v>LUMINARC</v>
          </cell>
          <cell r="C15579" t="str">
            <v xml:space="preserve"> Салатник ПРИРОДА зеленая 27см</v>
          </cell>
          <cell r="E15579" t="str">
            <v>Франция</v>
          </cell>
          <cell r="F15579" t="str">
            <v>СТЕКЛО</v>
          </cell>
        </row>
        <row r="15580">
          <cell r="A15580" t="str">
            <v>H7252</v>
          </cell>
          <cell r="B15580" t="str">
            <v>LUMINARC</v>
          </cell>
          <cell r="C15580" t="str">
            <v xml:space="preserve"> Тарелка обеденная САНЛАЙТ 25см</v>
          </cell>
          <cell r="D15580" t="str">
            <v xml:space="preserve"> TEMPERED SUNLIGHT DINNER PLATE 25</v>
          </cell>
          <cell r="E15580" t="str">
            <v>Франция</v>
          </cell>
          <cell r="F15580" t="str">
            <v>СТЕКЛО</v>
          </cell>
        </row>
        <row r="15581">
          <cell r="A15581" t="str">
            <v>H9109</v>
          </cell>
          <cell r="B15581" t="str">
            <v>LUMINARC</v>
          </cell>
          <cell r="C15581" t="str">
            <v xml:space="preserve"> Тарелка десертная САНРАЙЗ 18см</v>
          </cell>
          <cell r="D15581" t="str">
            <v xml:space="preserve"> TEMPERED SUNRISE DESSERT PLATE 18</v>
          </cell>
          <cell r="E15581" t="str">
            <v>Франция</v>
          </cell>
          <cell r="F15581" t="str">
            <v>СТЕКЛО</v>
          </cell>
        </row>
        <row r="15582">
          <cell r="A15582" t="str">
            <v>H9126</v>
          </cell>
          <cell r="B15582" t="str">
            <v>LUMINARC</v>
          </cell>
          <cell r="C15582" t="str">
            <v xml:space="preserve"> Тарелка суповая САНЛАЙТ 20см</v>
          </cell>
          <cell r="D15582" t="str">
            <v xml:space="preserve"> TEMPERED SUNLIGHT SOUP PLATE 20</v>
          </cell>
          <cell r="E15582" t="str">
            <v>Франция</v>
          </cell>
          <cell r="F15582" t="str">
            <v>СТЕКЛО</v>
          </cell>
        </row>
        <row r="15583">
          <cell r="A15583" t="str">
            <v>H9127</v>
          </cell>
          <cell r="B15583" t="str">
            <v>LUMINARC</v>
          </cell>
          <cell r="C15583" t="str">
            <v xml:space="preserve"> Салатник САНЛАЙТ 16см</v>
          </cell>
          <cell r="D15583" t="str">
            <v xml:space="preserve"> TEMPERED SUNLIGHT ALL PURPOSE BOWL</v>
          </cell>
          <cell r="E15583" t="str">
            <v>Франция</v>
          </cell>
          <cell r="F15583" t="str">
            <v>СТЕКЛО</v>
          </cell>
        </row>
        <row r="15584">
          <cell r="A15584" t="str">
            <v>H9130</v>
          </cell>
          <cell r="B15584" t="str">
            <v>LUMINARC</v>
          </cell>
          <cell r="C15584" t="str">
            <v xml:space="preserve"> Столовый набор 19 предметов САНЛАЙТ</v>
          </cell>
          <cell r="D15584" t="str">
            <v xml:space="preserve"> TEMPERED SUNLIGHT DINNERWARE SCE 19 P</v>
          </cell>
          <cell r="E15584" t="str">
            <v>Франция</v>
          </cell>
          <cell r="F15584" t="str">
            <v>СТЕКЛО</v>
          </cell>
        </row>
        <row r="15585">
          <cell r="A15585" t="str">
            <v>H7253</v>
          </cell>
          <cell r="B15585" t="str">
            <v>LUMINARC</v>
          </cell>
          <cell r="C15585" t="str">
            <v xml:space="preserve"> Тарелка обеденная МУНЛАЙТ 25см</v>
          </cell>
          <cell r="D15585" t="str">
            <v xml:space="preserve"> TEMPERED MOONLIGHT DINNER PLATE 25</v>
          </cell>
          <cell r="E15585" t="str">
            <v>Франция</v>
          </cell>
          <cell r="F15585" t="str">
            <v>СТЕКЛО</v>
          </cell>
        </row>
        <row r="15586">
          <cell r="A15586" t="str">
            <v>H8557</v>
          </cell>
          <cell r="B15586" t="str">
            <v>LUMINARC</v>
          </cell>
          <cell r="C15586" t="str">
            <v xml:space="preserve"> Столовый набор 19 предметов РАПСОДИ ГРИН</v>
          </cell>
          <cell r="D15586" t="str">
            <v xml:space="preserve"> TEMPERED RHAPSODY GREEN SCE 19 P</v>
          </cell>
          <cell r="E15586" t="str">
            <v>Франция</v>
          </cell>
          <cell r="F15586" t="str">
            <v>СТЕКЛО</v>
          </cell>
        </row>
        <row r="15587">
          <cell r="A15587" t="str">
            <v>H9078</v>
          </cell>
          <cell r="B15587" t="str">
            <v>LUMINARC</v>
          </cell>
          <cell r="C15587" t="str">
            <v xml:space="preserve"> Тарелка десертная МУНЛАЙТ 18см</v>
          </cell>
          <cell r="D15587" t="str">
            <v xml:space="preserve"> TEMPERED MOOLINGHT DESSERT PLATE 18</v>
          </cell>
          <cell r="E15587" t="str">
            <v>Франция</v>
          </cell>
          <cell r="F15587" t="str">
            <v>СТЕКЛО</v>
          </cell>
        </row>
        <row r="15588">
          <cell r="A15588" t="str">
            <v>H9124</v>
          </cell>
          <cell r="B15588" t="str">
            <v>LUMINARC</v>
          </cell>
          <cell r="C15588" t="str">
            <v xml:space="preserve"> Столовый набор 19 предметов МУНЛАЙТ</v>
          </cell>
          <cell r="D15588" t="str">
            <v xml:space="preserve"> TEMPERED MOONLIGHT 19 PC TABLEWARE SET</v>
          </cell>
          <cell r="E15588" t="str">
            <v>Франция</v>
          </cell>
          <cell r="F15588" t="str">
            <v>СТЕКЛО</v>
          </cell>
        </row>
        <row r="15589">
          <cell r="A15589" t="str">
            <v>H9125</v>
          </cell>
          <cell r="B15589" t="str">
            <v>LUMINARC</v>
          </cell>
          <cell r="C15589" t="str">
            <v xml:space="preserve"> Тарелка десертная САНЛАЙТ 18см</v>
          </cell>
          <cell r="D15589" t="str">
            <v xml:space="preserve"> TEMPERED SUNLIGHT DESSERT PLATE 18</v>
          </cell>
          <cell r="E15589" t="str">
            <v>Франция</v>
          </cell>
          <cell r="F15589" t="str">
            <v>СТЕКЛО</v>
          </cell>
        </row>
        <row r="15590">
          <cell r="A15590" t="str">
            <v>H7307</v>
          </cell>
          <cell r="B15590" t="str">
            <v>LUMINARC</v>
          </cell>
          <cell r="C15590" t="str">
            <v xml:space="preserve"> Тарелка обеденная РАПСОДИ ОРАНЖ 25см</v>
          </cell>
          <cell r="D15590" t="str">
            <v xml:space="preserve"> TEMPERED RHAPSODY ORANGE DINNER PLATE 25</v>
          </cell>
          <cell r="E15590" t="str">
            <v>Франция</v>
          </cell>
          <cell r="F15590" t="str">
            <v>СТЕКЛО</v>
          </cell>
        </row>
        <row r="15591">
          <cell r="A15591" t="str">
            <v>H7309</v>
          </cell>
          <cell r="B15591" t="str">
            <v>LUMINARC</v>
          </cell>
          <cell r="C15591" t="str">
            <v xml:space="preserve"> Тарелка обеденная РАПСОДИ ГРИН 25см</v>
          </cell>
          <cell r="D15591" t="str">
            <v xml:space="preserve"> TEMPERED RHAPSODY GREEN DINNER PLATE 25</v>
          </cell>
          <cell r="E15591" t="str">
            <v>Франция</v>
          </cell>
          <cell r="F15591" t="str">
            <v>СТЕКЛО</v>
          </cell>
        </row>
        <row r="15592">
          <cell r="A15592" t="str">
            <v>H8550</v>
          </cell>
          <cell r="B15592" t="str">
            <v>LUMINARC</v>
          </cell>
          <cell r="C15592" t="str">
            <v xml:space="preserve"> Тарелка десертная РАПСОДИ ГРИН 19см</v>
          </cell>
          <cell r="D15592" t="str">
            <v xml:space="preserve"> TEMPERED RHAPSODY GREEN DESSERT PLATE 19</v>
          </cell>
          <cell r="E15592" t="str">
            <v>Франция</v>
          </cell>
          <cell r="F15592" t="str">
            <v>СТЕКЛО</v>
          </cell>
        </row>
        <row r="15593">
          <cell r="A15593" t="str">
            <v>H8552</v>
          </cell>
          <cell r="B15593" t="str">
            <v>LUMINARC</v>
          </cell>
          <cell r="C15593" t="str">
            <v xml:space="preserve"> Тарелка суповая РАПСОДИ ГРИН 21см</v>
          </cell>
          <cell r="D15593" t="str">
            <v xml:space="preserve"> TEMPERED RHAPSODY GREEN SOUP PLATE 21</v>
          </cell>
          <cell r="E15593" t="str">
            <v>Франция</v>
          </cell>
          <cell r="F15593" t="str">
            <v>СТЕКЛО</v>
          </cell>
        </row>
        <row r="15594">
          <cell r="A15594" t="str">
            <v>H9115</v>
          </cell>
          <cell r="B15594" t="str">
            <v>LUMINARC</v>
          </cell>
          <cell r="C15594" t="str">
            <v xml:space="preserve"> Тарелка суповая МУНЛАЙТ 20см</v>
          </cell>
          <cell r="D15594" t="str">
            <v xml:space="preserve"> TEMPERED MOONLIGHT SOUP PLATE 20</v>
          </cell>
          <cell r="E15594" t="str">
            <v>Франция</v>
          </cell>
          <cell r="F15594" t="str">
            <v>СТЕКЛО</v>
          </cell>
        </row>
        <row r="15595">
          <cell r="A15595" t="str">
            <v>H9116</v>
          </cell>
          <cell r="B15595" t="str">
            <v>LUMINARC</v>
          </cell>
          <cell r="C15595" t="str">
            <v xml:space="preserve"> Салатник МУНЛАЙТ 16см</v>
          </cell>
          <cell r="D15595" t="str">
            <v xml:space="preserve"> TEMPERED MOONLIGHT MULTI-PURPOSE BOWL 16</v>
          </cell>
          <cell r="E15595" t="str">
            <v>Франция</v>
          </cell>
          <cell r="F15595" t="str">
            <v>СТЕКЛО</v>
          </cell>
        </row>
        <row r="15596">
          <cell r="A15596" t="str">
            <v>H9117</v>
          </cell>
          <cell r="B15596" t="str">
            <v>LUMINARC</v>
          </cell>
          <cell r="C15596" t="str">
            <v xml:space="preserve"> Салатник МУНЛАЙТ 27см</v>
          </cell>
          <cell r="D15596" t="str">
            <v xml:space="preserve"> TEMPERED MOONLIGHT SALAD BOWL 27</v>
          </cell>
          <cell r="E15596" t="str">
            <v>Франция</v>
          </cell>
          <cell r="F15596" t="str">
            <v>СТЕКЛО</v>
          </cell>
        </row>
        <row r="15597">
          <cell r="A15597" t="str">
            <v>H8554</v>
          </cell>
          <cell r="B15597" t="str">
            <v>LUMINARC</v>
          </cell>
          <cell r="C15597" t="str">
            <v xml:space="preserve"> Салатник РАПСОДИ ГРИН 16.5см</v>
          </cell>
          <cell r="D15597" t="str">
            <v xml:space="preserve"> TEMPERED RHAPSODY GREEN M-PURP BOWL 16,5</v>
          </cell>
          <cell r="E15597" t="str">
            <v>Франция</v>
          </cell>
          <cell r="F15597" t="str">
            <v>СТЕКЛО</v>
          </cell>
        </row>
        <row r="15598">
          <cell r="A15598" t="str">
            <v>H8555</v>
          </cell>
          <cell r="B15598" t="str">
            <v>LUMINARC</v>
          </cell>
          <cell r="C15598" t="str">
            <v xml:space="preserve"> Салатник РАПСОДИ ГРИН 27см</v>
          </cell>
          <cell r="D15598" t="str">
            <v xml:space="preserve"> TEMPERED RHAPSODY GREEN BOWL 27</v>
          </cell>
          <cell r="E15598" t="str">
            <v>Франция</v>
          </cell>
          <cell r="F15598" t="str">
            <v>СТЕКЛО</v>
          </cell>
        </row>
        <row r="15599">
          <cell r="A15599" t="str">
            <v>H8560</v>
          </cell>
          <cell r="B15599" t="str">
            <v>LUMINARC</v>
          </cell>
          <cell r="C15599" t="str">
            <v xml:space="preserve"> Тарелка десертная РАПСОДИ ОРАНЖ 19см</v>
          </cell>
          <cell r="D15599" t="str">
            <v xml:space="preserve"> TEMPERED RHAPSODY ORANGE DESSERT PL 19</v>
          </cell>
          <cell r="E15599" t="str">
            <v>Франция</v>
          </cell>
          <cell r="F15599" t="str">
            <v>СТЕКЛО</v>
          </cell>
        </row>
        <row r="15600">
          <cell r="A15600" t="str">
            <v>H8727</v>
          </cell>
          <cell r="B15600" t="str">
            <v>LUMINARC</v>
          </cell>
          <cell r="C15600" t="str">
            <v xml:space="preserve"> Тарелка суповая РАПСОДИ ОРАНЖ 21см</v>
          </cell>
          <cell r="D15600" t="str">
            <v xml:space="preserve"> TEMPERED RHAPSODY ORANGE SOUP PLATE 21</v>
          </cell>
          <cell r="E15600" t="str">
            <v>Франция</v>
          </cell>
          <cell r="F15600" t="str">
            <v>СТЕКЛО</v>
          </cell>
        </row>
        <row r="15601">
          <cell r="A15601" t="str">
            <v>H8728</v>
          </cell>
          <cell r="B15601" t="str">
            <v>LUMINARC</v>
          </cell>
          <cell r="C15601" t="str">
            <v xml:space="preserve"> Салатник РАПСОДИ ОРАНЖ 16.5см</v>
          </cell>
          <cell r="D15601" t="str">
            <v xml:space="preserve"> TEMPERED RHPASODY ORANGE M-PURP BOWL16,5</v>
          </cell>
          <cell r="E15601" t="str">
            <v>Франция</v>
          </cell>
          <cell r="F15601" t="str">
            <v>СТЕКЛО</v>
          </cell>
        </row>
        <row r="15602">
          <cell r="A15602" t="str">
            <v>H9226</v>
          </cell>
          <cell r="B15602" t="str">
            <v>LUMINARC</v>
          </cell>
          <cell r="C15602" t="str">
            <v xml:space="preserve"> Салатник ХЕЛЛО КИТТИ СВИТ ПИНК 16см</v>
          </cell>
          <cell r="D15602" t="str">
            <v xml:space="preserve"> TEMPERED HKITTY SWEET PINK AL PURP BOWL</v>
          </cell>
          <cell r="E15602" t="str">
            <v>Франция</v>
          </cell>
          <cell r="F15602" t="str">
            <v>СТЕКЛО</v>
          </cell>
        </row>
        <row r="15603">
          <cell r="A15603" t="str">
            <v>J0765</v>
          </cell>
          <cell r="B15603" t="str">
            <v>LUMINARC</v>
          </cell>
          <cell r="C15603" t="str">
            <v xml:space="preserve"> Тарелка суповая УОТЕР КОЛОР 20см</v>
          </cell>
          <cell r="D15603" t="str">
            <v xml:space="preserve"> ASSIETTE CALOTTE WATER COLOR T</v>
          </cell>
          <cell r="E15603" t="str">
            <v>Франция</v>
          </cell>
          <cell r="F15603" t="str">
            <v>СТЕКЛО</v>
          </cell>
        </row>
        <row r="15604">
          <cell r="A15604" t="str">
            <v>H7669</v>
          </cell>
          <cell r="B15604" t="str">
            <v>LUMINARC</v>
          </cell>
          <cell r="C15604" t="str">
            <v xml:space="preserve"> Набор стаканов СТЕРЛИНГ 6шт 300мл низкие</v>
          </cell>
          <cell r="D15604" t="str">
            <v xml:space="preserve"> Sterling FB 30</v>
          </cell>
          <cell r="E15604" t="str">
            <v>Россия</v>
          </cell>
          <cell r="F15604" t="str">
            <v>СТЕКЛО</v>
          </cell>
        </row>
        <row r="15605">
          <cell r="A15605" t="str">
            <v>H9810</v>
          </cell>
          <cell r="B15605" t="str">
            <v>LUMINARC</v>
          </cell>
          <cell r="C15605" t="str">
            <v xml:space="preserve"> Набор стаканов ОКТАЙМ 6шт 300мл низкие</v>
          </cell>
          <cell r="D15605" t="str">
            <v xml:space="preserve"> Octime FB 30</v>
          </cell>
          <cell r="E15605" t="str">
            <v>Россия</v>
          </cell>
          <cell r="F15605" t="str">
            <v>СТЕКЛО</v>
          </cell>
        </row>
        <row r="15606">
          <cell r="A15606" t="str">
            <v>H9811</v>
          </cell>
          <cell r="B15606" t="str">
            <v>LUMINARC</v>
          </cell>
          <cell r="C15606" t="str">
            <v xml:space="preserve"> Набор стаканов ОКТАЙМ 6шт 330мл высокие</v>
          </cell>
          <cell r="D15606" t="str">
            <v xml:space="preserve"> Octime FH 33</v>
          </cell>
          <cell r="E15606" t="str">
            <v>Россия</v>
          </cell>
          <cell r="F15606" t="str">
            <v>СТЕКЛО</v>
          </cell>
        </row>
        <row r="15607">
          <cell r="A15607" t="str">
            <v>H2674</v>
          </cell>
          <cell r="B15607" t="str">
            <v>LUMINARC</v>
          </cell>
          <cell r="C15607" t="str">
            <v xml:space="preserve"> Подиум КОЛОР ВАЙБРАНС КАШИМА</v>
          </cell>
          <cell r="D15607" t="str">
            <v xml:space="preserve"> Podium Color Vibrance</v>
          </cell>
          <cell r="E15607" t="str">
            <v>Россия</v>
          </cell>
          <cell r="F15607" t="str">
            <v>КАРТОН</v>
          </cell>
        </row>
        <row r="15608">
          <cell r="A15608" t="str">
            <v>J1333</v>
          </cell>
          <cell r="B15608" t="str">
            <v>LUMINARC</v>
          </cell>
          <cell r="C15608" t="str">
            <v xml:space="preserve"> Тарелка десертная СВИТ ИМПРЕШН 19см</v>
          </cell>
          <cell r="D15608" t="str">
            <v xml:space="preserve"> TEMPERED S IMPRESSION DIWALI DT PL 19</v>
          </cell>
          <cell r="E15608" t="str">
            <v>Франция</v>
          </cell>
          <cell r="F15608" t="str">
            <v>СТЕКЛО</v>
          </cell>
        </row>
        <row r="15609">
          <cell r="A15609" t="str">
            <v>D1032</v>
          </cell>
          <cell r="B15609" t="str">
            <v>LUMINARC</v>
          </cell>
          <cell r="C15609" t="str">
            <v xml:space="preserve"> Набор фужеров (бокалов) для вина БАЛЛОН 6шт 190мл</v>
          </cell>
          <cell r="D15609" t="str">
            <v xml:space="preserve"> BALLON STEMMED GLASS 19</v>
          </cell>
          <cell r="E15609" t="str">
            <v>Франция</v>
          </cell>
          <cell r="F15609" t="str">
            <v>СТЕКЛО</v>
          </cell>
        </row>
        <row r="15610">
          <cell r="A15610" t="str">
            <v>H9812</v>
          </cell>
          <cell r="B15610" t="str">
            <v>LUMINARC</v>
          </cell>
          <cell r="C15610" t="str">
            <v xml:space="preserve"> Набор стаканов АСКОТ 6шт 300мл низкие</v>
          </cell>
          <cell r="D15610" t="str">
            <v xml:space="preserve"> Ascot FB 30</v>
          </cell>
          <cell r="E15610" t="str">
            <v>Россия</v>
          </cell>
          <cell r="F15610" t="str">
            <v>СТЕКЛО</v>
          </cell>
        </row>
        <row r="15611">
          <cell r="A15611" t="str">
            <v>H9813</v>
          </cell>
          <cell r="B15611" t="str">
            <v>LUMINARC</v>
          </cell>
          <cell r="C15611" t="str">
            <v xml:space="preserve"> Набор стаканов АСКОТ 6шт 330мл высокие</v>
          </cell>
          <cell r="D15611" t="str">
            <v xml:space="preserve"> Ascot FH 33</v>
          </cell>
          <cell r="E15611" t="str">
            <v>Россия</v>
          </cell>
          <cell r="F15611" t="str">
            <v>СТЕКЛО</v>
          </cell>
        </row>
        <row r="15612">
          <cell r="A15612" t="str">
            <v>J0022</v>
          </cell>
          <cell r="B15612" t="str">
            <v>LUMINARC</v>
          </cell>
          <cell r="C15612" t="str">
            <v xml:space="preserve"> Столовый набор 19 предметов БАМБУК</v>
          </cell>
          <cell r="D15612" t="str">
            <v xml:space="preserve"> TEMPERED BAMBOO TREE DINNERWARE SCE 19 P</v>
          </cell>
          <cell r="E15612" t="str">
            <v>Франция</v>
          </cell>
          <cell r="F15612" t="str">
            <v>СТЕКЛО</v>
          </cell>
        </row>
        <row r="15613">
          <cell r="A15613" t="str">
            <v>J0343</v>
          </cell>
          <cell r="B15613" t="str">
            <v>LUMINARC</v>
          </cell>
          <cell r="C15613" t="str">
            <v xml:space="preserve"> Салатник БАМБУК 16см</v>
          </cell>
          <cell r="D15613" t="str">
            <v xml:space="preserve"> TEMPERED BAMBOO TREE MULTIPURPOSE BOWL16</v>
          </cell>
          <cell r="E15613" t="str">
            <v>Франция</v>
          </cell>
          <cell r="F15613" t="str">
            <v>СТЕКЛО</v>
          </cell>
        </row>
        <row r="15614">
          <cell r="A15614" t="str">
            <v>J1299</v>
          </cell>
          <cell r="B15614" t="str">
            <v>LUMINARC</v>
          </cell>
          <cell r="C15614" t="str">
            <v xml:space="preserve"> Тарелка суповая ИРИС 21см</v>
          </cell>
          <cell r="D15614" t="str">
            <v xml:space="preserve"> TEMPERED CARINE IRIS SOUP PLATE 21</v>
          </cell>
          <cell r="E15614" t="str">
            <v>Франция</v>
          </cell>
          <cell r="F15614" t="str">
            <v>СТЕКЛО</v>
          </cell>
        </row>
        <row r="15615">
          <cell r="A15615" t="str">
            <v>J1302</v>
          </cell>
          <cell r="B15615" t="str">
            <v>LUMINARC</v>
          </cell>
          <cell r="C15615" t="str">
            <v xml:space="preserve"> Салатник ОТАНТИК УАЙТ 16см</v>
          </cell>
          <cell r="D15615" t="str">
            <v xml:space="preserve"> TEMPERED AUTHENTIC WHITE APURPOSEBOWL16</v>
          </cell>
          <cell r="E15615" t="str">
            <v>Франция</v>
          </cell>
          <cell r="F15615" t="str">
            <v>СТЕКЛО</v>
          </cell>
        </row>
        <row r="15616">
          <cell r="A15616" t="str">
            <v>J1336</v>
          </cell>
          <cell r="B15616" t="str">
            <v>LUMINARC</v>
          </cell>
          <cell r="C15616" t="str">
            <v xml:space="preserve"> Тарелка десертная ОТАНТИК БЛЭК 20.5см</v>
          </cell>
          <cell r="D15616" t="str">
            <v xml:space="preserve"> TEMPERED AUTHENTIC BLACK DESSERT PL 20</v>
          </cell>
          <cell r="E15616" t="str">
            <v>Франция</v>
          </cell>
          <cell r="F15616" t="str">
            <v>СТЕКЛО</v>
          </cell>
        </row>
        <row r="15617">
          <cell r="A15617" t="str">
            <v>H7254</v>
          </cell>
          <cell r="B15617" t="str">
            <v>LUMINARC</v>
          </cell>
          <cell r="C15617" t="str">
            <v xml:space="preserve"> Тарелка обеденная САНРАЙЗ 25см</v>
          </cell>
          <cell r="D15617" t="str">
            <v xml:space="preserve"> TEMPERED SUNRISE DINNER PLATE 25</v>
          </cell>
          <cell r="E15617" t="str">
            <v>Франция</v>
          </cell>
          <cell r="F15617" t="str">
            <v>СТЕКЛО</v>
          </cell>
        </row>
        <row r="15618">
          <cell r="A15618" t="str">
            <v>H9110</v>
          </cell>
          <cell r="B15618" t="str">
            <v>LUMINARC</v>
          </cell>
          <cell r="C15618" t="str">
            <v xml:space="preserve"> Тарелка суповая САНРАЙЗ 20см</v>
          </cell>
          <cell r="D15618" t="str">
            <v xml:space="preserve"> TEMPERED SUNRISE SOUP PLATE 20</v>
          </cell>
          <cell r="E15618" t="str">
            <v>Франция</v>
          </cell>
          <cell r="F15618" t="str">
            <v>СТЕКЛО</v>
          </cell>
        </row>
        <row r="15619">
          <cell r="A15619" t="str">
            <v>H9111</v>
          </cell>
          <cell r="B15619" t="str">
            <v>LUMINARC</v>
          </cell>
          <cell r="C15619" t="str">
            <v xml:space="preserve"> Салатник САНРАЙЗ 16см</v>
          </cell>
          <cell r="D15619" t="str">
            <v xml:space="preserve"> TEMPERED SUNRISE ALL PURPOSE BOWL</v>
          </cell>
          <cell r="E15619" t="str">
            <v>Франция</v>
          </cell>
          <cell r="F15619" t="str">
            <v>СТЕКЛО</v>
          </cell>
        </row>
        <row r="15620">
          <cell r="A15620" t="str">
            <v>H9112</v>
          </cell>
          <cell r="B15620" t="str">
            <v>LUMINARC</v>
          </cell>
          <cell r="C15620" t="str">
            <v xml:space="preserve"> Салатник САНРАЙЗ 27см</v>
          </cell>
          <cell r="D15620" t="str">
            <v xml:space="preserve">  TEMPERED SUNRISE SALAD BOWL 27</v>
          </cell>
          <cell r="E15620" t="str">
            <v>Франция</v>
          </cell>
          <cell r="F15620" t="str">
            <v>СТЕКЛО</v>
          </cell>
        </row>
        <row r="15621">
          <cell r="A15621" t="str">
            <v>H9114</v>
          </cell>
          <cell r="B15621" t="str">
            <v>LUMINARC</v>
          </cell>
          <cell r="C15621" t="str">
            <v xml:space="preserve"> Столовый набор 19 предметов САНРАЙЗ</v>
          </cell>
          <cell r="D15621" t="str">
            <v xml:space="preserve"> TEMPERED SUNRISE DINNERWARE SCE 19 P</v>
          </cell>
          <cell r="E15621" t="str">
            <v>Франция</v>
          </cell>
          <cell r="F15621" t="str">
            <v>СТЕКЛО</v>
          </cell>
        </row>
        <row r="15622">
          <cell r="A15622" t="str">
            <v>J1300</v>
          </cell>
          <cell r="B15622" t="str">
            <v>LUMINARC</v>
          </cell>
          <cell r="C15622" t="str">
            <v xml:space="preserve"> Тарелка обеденная ОТАНТИК 26см</v>
          </cell>
          <cell r="D15622" t="str">
            <v xml:space="preserve"> TEMPERED AUTHENTIC WHITE DINNER PLATE 26</v>
          </cell>
          <cell r="E15622" t="str">
            <v>Франция</v>
          </cell>
          <cell r="F15622" t="str">
            <v>СТЕКЛО</v>
          </cell>
        </row>
        <row r="15623">
          <cell r="A15623" t="str">
            <v>J1358</v>
          </cell>
          <cell r="B15623" t="str">
            <v>LUMINARC</v>
          </cell>
          <cell r="C15623" t="str">
            <v xml:space="preserve"> Тарелка суповая КРАСНАЯ ОРХИДЕЯ 21см</v>
          </cell>
          <cell r="D15623" t="str">
            <v xml:space="preserve"> TEMPERED RED ORCHIS SOUP PLATE 21</v>
          </cell>
          <cell r="E15623" t="str">
            <v>Франция</v>
          </cell>
          <cell r="F15623" t="str">
            <v>СТЕКЛО</v>
          </cell>
        </row>
        <row r="15624">
          <cell r="A15624" t="str">
            <v>H2553</v>
          </cell>
          <cell r="B15624" t="str">
            <v>LUMINARC</v>
          </cell>
          <cell r="C15624" t="str">
            <v xml:space="preserve"> Кувшин ВОЛНА 1.3л с крышкой</v>
          </cell>
          <cell r="D15624" t="str">
            <v xml:space="preserve"> WAVY JUG 1L3 + LID</v>
          </cell>
          <cell r="E15624" t="str">
            <v>ОАЭ</v>
          </cell>
          <cell r="F15624" t="str">
            <v>СТЕКЛО</v>
          </cell>
        </row>
        <row r="15625">
          <cell r="A15625" t="str">
            <v>J0591</v>
          </cell>
          <cell r="B15625" t="str">
            <v>LUMINARC</v>
          </cell>
          <cell r="C15625" t="str">
            <v xml:space="preserve"> Тарелка обеденная КВАДРАТО БЛЭК 27см</v>
          </cell>
          <cell r="D15625" t="str">
            <v xml:space="preserve"> TEMPERED QUADRATO NOIR DINNER PL 27X27</v>
          </cell>
          <cell r="E15625" t="str">
            <v>Франция</v>
          </cell>
          <cell r="F15625" t="str">
            <v>СТЕКЛО</v>
          </cell>
        </row>
        <row r="15626">
          <cell r="A15626" t="str">
            <v>H5681</v>
          </cell>
          <cell r="B15626" t="str">
            <v>LUMINARC</v>
          </cell>
          <cell r="C15626" t="str">
            <v xml:space="preserve"> Набор стаканов МОНАКО ФРЕЗИЯ 6шт 300мл высокие</v>
          </cell>
          <cell r="D15626" t="str">
            <v xml:space="preserve"> F6 TUMBLER FH 30 MONACO FREESIA</v>
          </cell>
          <cell r="E15626" t="str">
            <v>Россия</v>
          </cell>
          <cell r="F15626" t="str">
            <v>СТЕКЛО</v>
          </cell>
        </row>
        <row r="15627">
          <cell r="A15627" t="str">
            <v>H5875</v>
          </cell>
          <cell r="B15627" t="str">
            <v>LUMINARC</v>
          </cell>
          <cell r="C15627" t="str">
            <v xml:space="preserve"> Набор стаканов МОНАКО КРАСНАЯ ОРХИДЕЯ 6шт 300мл высокие</v>
          </cell>
          <cell r="D15627" t="str">
            <v xml:space="preserve"> F6 TUMBLER FH 30 MONACO RED ORCHIS</v>
          </cell>
          <cell r="E15627" t="str">
            <v>Россия</v>
          </cell>
          <cell r="F15627" t="str">
            <v>СТЕКЛО</v>
          </cell>
        </row>
        <row r="15628">
          <cell r="A15628" t="str">
            <v>H5876</v>
          </cell>
          <cell r="B15628" t="str">
            <v>LUMINARC</v>
          </cell>
          <cell r="C15628" t="str">
            <v xml:space="preserve"> Набор стаканов МОНАКО СВИТ ИМПРЕШН 6шт 300мл высокие</v>
          </cell>
          <cell r="D15628" t="str">
            <v xml:space="preserve"> F6 TUMBLER FH 30 MONACO SWEET IMPRESSION</v>
          </cell>
          <cell r="E15628" t="str">
            <v>Россия</v>
          </cell>
          <cell r="F15628" t="str">
            <v>СТЕКЛО</v>
          </cell>
        </row>
        <row r="15629">
          <cell r="A15629" t="str">
            <v>H5877</v>
          </cell>
          <cell r="B15629" t="str">
            <v>LUMINARC</v>
          </cell>
          <cell r="C15629" t="str">
            <v xml:space="preserve"> Набор стаканов МОНАКО РОМАШКА 6шт 300мл высокие</v>
          </cell>
          <cell r="D15629" t="str">
            <v xml:space="preserve"> F6 TUMBLER FH 30 MONACO PAQUERETTE</v>
          </cell>
          <cell r="E15629" t="str">
            <v>Россия</v>
          </cell>
          <cell r="F15629" t="str">
            <v>СТЕКЛО</v>
          </cell>
        </row>
        <row r="15630">
          <cell r="A15630" t="str">
            <v>H8437</v>
          </cell>
          <cell r="B15630" t="str">
            <v>LUMINARC</v>
          </cell>
          <cell r="C15630" t="str">
            <v xml:space="preserve"> Кружка прозрачная 250мл</v>
          </cell>
          <cell r="D15630" t="str">
            <v xml:space="preserve"> MUG 25</v>
          </cell>
          <cell r="E15630" t="str">
            <v>Россия</v>
          </cell>
          <cell r="F15630" t="str">
            <v>СТЕКЛО</v>
          </cell>
        </row>
        <row r="15631">
          <cell r="A15631" t="str">
            <v>H8500</v>
          </cell>
          <cell r="B15631" t="str">
            <v>LUMINARC</v>
          </cell>
          <cell r="C15631" t="str">
            <v xml:space="preserve"> Кружка С ДОБРЫМ УТРОМ 320мл прозрачная</v>
          </cell>
          <cell r="D15631" t="str">
            <v xml:space="preserve"> MUG 32 New Morning</v>
          </cell>
          <cell r="E15631" t="str">
            <v>Россия</v>
          </cell>
          <cell r="F15631" t="str">
            <v>СТЕКЛО</v>
          </cell>
        </row>
        <row r="15632">
          <cell r="A15632" t="str">
            <v>H8501</v>
          </cell>
          <cell r="B15632" t="str">
            <v>LUMINARC</v>
          </cell>
          <cell r="C15632" t="str">
            <v xml:space="preserve"> Кружка С ДОБРЫМ УТРОМ 400мл прозрачная</v>
          </cell>
          <cell r="D15632" t="str">
            <v xml:space="preserve"> MUG 40 New Morning</v>
          </cell>
          <cell r="E15632" t="str">
            <v>Россия</v>
          </cell>
          <cell r="F15632" t="str">
            <v>СТЕКЛО</v>
          </cell>
        </row>
        <row r="15633">
          <cell r="A15633" t="str">
            <v>J5092</v>
          </cell>
          <cell r="B15633" t="str">
            <v>LUMINARC</v>
          </cell>
          <cell r="C15633" t="str">
            <v xml:space="preserve"> Банка РОНДО КАШИМА 1л</v>
          </cell>
          <cell r="D15633" t="str">
            <v xml:space="preserve"> POT 1L RONDO KASHIMA</v>
          </cell>
          <cell r="E15633" t="str">
            <v>Китай</v>
          </cell>
          <cell r="F15633" t="str">
            <v>СТЕКЛО</v>
          </cell>
        </row>
        <row r="15634">
          <cell r="A15634" t="str">
            <v>J0801</v>
          </cell>
          <cell r="B15634" t="str">
            <v>LUMINARC</v>
          </cell>
          <cell r="C15634" t="str">
            <v xml:space="preserve"> Пиала ДИСНЕЙ САМОЛЕТЫ 500мл</v>
          </cell>
          <cell r="D15634" t="str">
            <v xml:space="preserve"> TEMPERED DISNEY PLANES BOWL 50</v>
          </cell>
          <cell r="E15634" t="str">
            <v>Франция</v>
          </cell>
          <cell r="F15634" t="str">
            <v>СТЕКЛО</v>
          </cell>
        </row>
        <row r="15635">
          <cell r="A15635" t="str">
            <v>J0802</v>
          </cell>
          <cell r="B15635" t="str">
            <v>LUMINARC</v>
          </cell>
          <cell r="C15635" t="str">
            <v xml:space="preserve"> Бульонница ДИСНЕЙ САМОЛЕТЫ 500мл</v>
          </cell>
          <cell r="D15635" t="str">
            <v xml:space="preserve"> TEMPERED DISNEY PLANES JUMBO CUP</v>
          </cell>
          <cell r="E15635" t="str">
            <v>Франция</v>
          </cell>
          <cell r="F15635" t="str">
            <v>СТЕКЛО</v>
          </cell>
        </row>
        <row r="15636">
          <cell r="A15636" t="str">
            <v>J0803</v>
          </cell>
          <cell r="B15636" t="str">
            <v>LUMINARC</v>
          </cell>
          <cell r="C15636" t="str">
            <v xml:space="preserve"> Набор стаканов ДИСНЕЙ САМОЛЕТЫ 3шт 160мл</v>
          </cell>
          <cell r="D15636" t="str">
            <v xml:space="preserve"> DISNEY PLANES O/F TUMBLER 16</v>
          </cell>
          <cell r="E15636" t="str">
            <v>Франция</v>
          </cell>
          <cell r="F15636" t="str">
            <v>СТЕКЛО</v>
          </cell>
        </row>
        <row r="15637">
          <cell r="A15637" t="str">
            <v>J3032</v>
          </cell>
          <cell r="B15637" t="str">
            <v>LUMINARC</v>
          </cell>
          <cell r="C15637" t="str">
            <v xml:space="preserve"> Тарелка обеденная ЭССЕНС МАРЧ 25см</v>
          </cell>
          <cell r="D15637" t="str">
            <v xml:space="preserve"> TEMP ESSENCE MARCH DIN PL</v>
          </cell>
          <cell r="E15637" t="str">
            <v>ОАЭ</v>
          </cell>
          <cell r="F15637" t="str">
            <v>СТЕКЛО</v>
          </cell>
        </row>
        <row r="15638">
          <cell r="A15638" t="str">
            <v>J3034</v>
          </cell>
          <cell r="B15638" t="str">
            <v>LUMINARC</v>
          </cell>
          <cell r="C15638" t="str">
            <v xml:space="preserve"> Тарелка десертная ЭССЕНС МАРЧ 19.5см</v>
          </cell>
          <cell r="D15638" t="str">
            <v xml:space="preserve"> TEMPERED MARITIME DESSERT  PLATE 19</v>
          </cell>
          <cell r="E15638" t="str">
            <v>ОАЭ</v>
          </cell>
          <cell r="F15638" t="str">
            <v>СТЕКЛО</v>
          </cell>
        </row>
        <row r="15639">
          <cell r="A15639" t="str">
            <v>J3035</v>
          </cell>
          <cell r="B15639" t="str">
            <v>LUMINARC</v>
          </cell>
          <cell r="C15639" t="str">
            <v xml:space="preserve"> Тарелка суповая ЭССЕНС МАРЧ 22.5см</v>
          </cell>
          <cell r="D15639" t="str">
            <v xml:space="preserve"> TEMP ESSENCE MARCH SOUP PL</v>
          </cell>
          <cell r="E15639" t="str">
            <v>ОАЭ</v>
          </cell>
          <cell r="F15639" t="str">
            <v>СТЕКЛО</v>
          </cell>
        </row>
        <row r="15640">
          <cell r="A15640" t="str">
            <v>J3040</v>
          </cell>
          <cell r="B15640" t="str">
            <v>LUMINARC</v>
          </cell>
          <cell r="C15640" t="str">
            <v xml:space="preserve"> Салатник ЭССЕНС МАРЧ 12см</v>
          </cell>
          <cell r="D15640" t="str">
            <v xml:space="preserve"> TEMP ESSENCE MARCH BOWL 12</v>
          </cell>
          <cell r="E15640" t="str">
            <v>ОАЭ</v>
          </cell>
          <cell r="F15640" t="str">
            <v>СТЕКЛО</v>
          </cell>
        </row>
        <row r="15641">
          <cell r="A15641" t="str">
            <v>J3015</v>
          </cell>
          <cell r="B15641" t="str">
            <v>LUMINARC</v>
          </cell>
          <cell r="C15641" t="str">
            <v xml:space="preserve"> Тарелка суповая ЭССЕНС ДЗЕН 22.5см</v>
          </cell>
          <cell r="D15641" t="str">
            <v xml:space="preserve"> TEMP ESSENCE ZEN SOUP PL</v>
          </cell>
          <cell r="E15641" t="str">
            <v>ОАЭ</v>
          </cell>
          <cell r="F15641" t="str">
            <v>СТЕКЛО</v>
          </cell>
        </row>
        <row r="15642">
          <cell r="A15642" t="str">
            <v>J3022</v>
          </cell>
          <cell r="B15642" t="str">
            <v>LUMINARC</v>
          </cell>
          <cell r="C15642" t="str">
            <v xml:space="preserve"> Салатник ЭССЕНС ДЗЕН 12см</v>
          </cell>
          <cell r="D15642" t="str">
            <v xml:space="preserve"> TEMP ESSENCE ZEN BOWL 12</v>
          </cell>
          <cell r="E15642" t="str">
            <v>ОАЭ</v>
          </cell>
          <cell r="F15642" t="str">
            <v>СТЕКЛО</v>
          </cell>
        </row>
        <row r="15643">
          <cell r="A15643" t="str">
            <v>H8354</v>
          </cell>
          <cell r="B15643" t="str">
            <v>LUMINARC</v>
          </cell>
          <cell r="C15643" t="str">
            <v xml:space="preserve"> Стакан ДУОС БЛЮ ТЮРКУАЗ 360мл высокий</v>
          </cell>
          <cell r="D15643" t="str">
            <v xml:space="preserve"> DUOS BLUE TURQUOISE H/B TUMBLER 36</v>
          </cell>
          <cell r="E15643" t="str">
            <v>Франция</v>
          </cell>
          <cell r="F15643" t="str">
            <v>СТЕКЛО</v>
          </cell>
        </row>
        <row r="15644">
          <cell r="A15644" t="str">
            <v>H8355</v>
          </cell>
          <cell r="B15644" t="str">
            <v>LUMINARC</v>
          </cell>
          <cell r="C15644" t="str">
            <v xml:space="preserve"> Стакан ДУОС РЭД ОРАНЖ 360мл высокий</v>
          </cell>
          <cell r="D15644" t="str">
            <v xml:space="preserve"> DUOS RED ORANGE H/B TUMBLER 36</v>
          </cell>
          <cell r="E15644" t="str">
            <v>Франция</v>
          </cell>
          <cell r="F15644" t="str">
            <v>СТЕКЛО</v>
          </cell>
        </row>
        <row r="15645">
          <cell r="A15645" t="str">
            <v>H8356</v>
          </cell>
          <cell r="B15645" t="str">
            <v>LUMINARC</v>
          </cell>
          <cell r="C15645" t="str">
            <v xml:space="preserve"> Стакан ДУОС ГРИН ЙЕЛЛОУ 360мл высокий</v>
          </cell>
          <cell r="D15645" t="str">
            <v xml:space="preserve"> DUOS GREEN YELLOW H/B TUMBLER 36</v>
          </cell>
          <cell r="E15645" t="str">
            <v>Франция</v>
          </cell>
          <cell r="F15645" t="str">
            <v>СТЕКЛО</v>
          </cell>
        </row>
        <row r="15646">
          <cell r="A15646" t="str">
            <v>H9671-1</v>
          </cell>
          <cell r="B15646" t="str">
            <v>LUMINARC</v>
          </cell>
          <cell r="C15646" t="str">
            <v xml:space="preserve"> Набор cалатников ЭМПИЛАБЛЬ 6шт 7см</v>
          </cell>
          <cell r="D15646" t="str">
            <v xml:space="preserve"> Stackable salad bowl 7 cm, set, 6pcs</v>
          </cell>
          <cell r="E15646" t="str">
            <v>Россия</v>
          </cell>
          <cell r="F15646" t="str">
            <v>СТЕКЛО</v>
          </cell>
        </row>
        <row r="15647">
          <cell r="A15647" t="str">
            <v>J2393</v>
          </cell>
          <cell r="B15647" t="str">
            <v>LUMINARC</v>
          </cell>
          <cell r="C15647" t="str">
            <v xml:space="preserve"> Тарелка десертная ВАРЬЯНС 21см</v>
          </cell>
          <cell r="D15647" t="str">
            <v xml:space="preserve"> ASSIETTE DESSERT 21 VARIANCES BONE</v>
          </cell>
          <cell r="E15647" t="str">
            <v>Франция</v>
          </cell>
          <cell r="F15647" t="str">
            <v>СТЕКЛО</v>
          </cell>
        </row>
        <row r="15648">
          <cell r="A15648" t="str">
            <v>J1371</v>
          </cell>
          <cell r="B15648" t="str">
            <v>LUMINARC</v>
          </cell>
          <cell r="C15648" t="str">
            <v xml:space="preserve"> Тарелка суповая ПАРЕО корал 21см</v>
          </cell>
          <cell r="D15648" t="str">
            <v xml:space="preserve"> ASSIETTE CREUSE 21 PAREO CORAIL T</v>
          </cell>
          <cell r="E15648" t="str">
            <v>Франция</v>
          </cell>
          <cell r="F15648" t="str">
            <v>СТЕКЛО</v>
          </cell>
        </row>
        <row r="15649">
          <cell r="A15649" t="str">
            <v>J1372</v>
          </cell>
          <cell r="B15649" t="str">
            <v>LUMINARC</v>
          </cell>
          <cell r="C15649" t="str">
            <v xml:space="preserve"> Тарелка обеденная ПАРЕО корал 25см</v>
          </cell>
          <cell r="D15649" t="str">
            <v xml:space="preserve"> ASSIETTE PLATE 25 PAREO CORAIL T</v>
          </cell>
          <cell r="E15649" t="str">
            <v>Франция</v>
          </cell>
          <cell r="F15649" t="str">
            <v>СТЕКЛО</v>
          </cell>
        </row>
        <row r="15650">
          <cell r="A15650" t="str">
            <v>J0019</v>
          </cell>
          <cell r="B15650" t="str">
            <v>LUMINARC</v>
          </cell>
          <cell r="C15650" t="str">
            <v xml:space="preserve"> Набор стаканов ИСЛАНДИЯ 6шт 300мл низкие</v>
          </cell>
          <cell r="D15650" t="str">
            <v xml:space="preserve"> Islande Old-fashioned tumbler 30 cl, 6 pcs</v>
          </cell>
          <cell r="E15650" t="str">
            <v>Россия</v>
          </cell>
          <cell r="F15650" t="str">
            <v>НАТРИЙ-КАЛЬЦИЙ-СИЛИКАТ.СТЕКЛО</v>
          </cell>
        </row>
        <row r="15651">
          <cell r="A15651" t="str">
            <v>J0040</v>
          </cell>
          <cell r="B15651" t="str">
            <v>LUMINARC</v>
          </cell>
          <cell r="C15651" t="str">
            <v xml:space="preserve"> Набор стаканов ИСЛАНДИЯ 6шт 330мл высокие</v>
          </cell>
          <cell r="D15651" t="str">
            <v xml:space="preserve"> Islande High Ball 33 cl, 6 pcs</v>
          </cell>
          <cell r="E15651" t="str">
            <v>Россия</v>
          </cell>
          <cell r="F15651" t="str">
            <v>НАТРИЙ-КАЛЬЦИЙ-СИЛИКАТ.СТЕКЛО</v>
          </cell>
        </row>
        <row r="15652">
          <cell r="A15652" t="str">
            <v>J2891</v>
          </cell>
          <cell r="B15652" t="str">
            <v>LUMINARC</v>
          </cell>
          <cell r="C15652" t="str">
            <v xml:space="preserve"> Набор стопок ИСЛАНДИЯ 6шт 60мл</v>
          </cell>
          <cell r="D15652" t="str">
            <v xml:space="preserve"> Islande Shot 6 cl, 6 pcs</v>
          </cell>
          <cell r="E15652" t="str">
            <v>Россия</v>
          </cell>
          <cell r="F15652" t="str">
            <v>НАТРИЙ-КАЛЬЦИЙ-СИЛИКАТ.СТЕКЛО</v>
          </cell>
        </row>
        <row r="15653">
          <cell r="A15653" t="str">
            <v>J3261</v>
          </cell>
          <cell r="B15653" t="str">
            <v>LUMINARC</v>
          </cell>
          <cell r="C15653" t="str">
            <v xml:space="preserve"> Блюдце С ДОБРЫМ УТРОМ ЭКЛИПС</v>
          </cell>
          <cell r="D15653" t="str">
            <v xml:space="preserve">  New Morning Saucer eclipse</v>
          </cell>
          <cell r="E15653" t="str">
            <v>Россия</v>
          </cell>
          <cell r="F15653" t="str">
            <v>СТЕКЛО</v>
          </cell>
        </row>
        <row r="15654">
          <cell r="A15654" t="str">
            <v>H8834</v>
          </cell>
          <cell r="B15654" t="str">
            <v>LUMINARC</v>
          </cell>
          <cell r="C15654" t="str">
            <v xml:space="preserve"> Салатник СОЛЕЙ ЙЕЛЛОУ 14см</v>
          </cell>
          <cell r="D15654" t="str">
            <v xml:space="preserve"> TEMPERED SOLEIL YELLOW SALAD BOWL 14</v>
          </cell>
          <cell r="E15654" t="str">
            <v>Франция</v>
          </cell>
          <cell r="F15654" t="str">
            <v>СТЕКЛО</v>
          </cell>
        </row>
        <row r="15655">
          <cell r="A15655" t="str">
            <v>H8835</v>
          </cell>
          <cell r="B15655" t="str">
            <v>LUMINARC</v>
          </cell>
          <cell r="C15655" t="str">
            <v xml:space="preserve"> Салатник СОЛЕЙ БЛЮ 14см</v>
          </cell>
          <cell r="D15655" t="str">
            <v xml:space="preserve"> TEMPERED SOLEIL BLUE SALAD BOWL 14</v>
          </cell>
          <cell r="E15655" t="str">
            <v>Франция</v>
          </cell>
          <cell r="F15655" t="str">
            <v>СТЕКЛО</v>
          </cell>
        </row>
        <row r="15656">
          <cell r="A15656" t="str">
            <v>H8836</v>
          </cell>
          <cell r="B15656" t="str">
            <v>LUMINARC</v>
          </cell>
          <cell r="C15656" t="str">
            <v xml:space="preserve"> Салатник СОЛЕЙ БЛЮ 12см</v>
          </cell>
          <cell r="D15656" t="str">
            <v xml:space="preserve"> TEMPERED SOLEIL BLUE SALAD BOWL 12</v>
          </cell>
          <cell r="E15656" t="str">
            <v>Франция</v>
          </cell>
          <cell r="F15656" t="str">
            <v>СТЕКЛО</v>
          </cell>
        </row>
        <row r="15657">
          <cell r="A15657" t="str">
            <v>H8841</v>
          </cell>
          <cell r="B15657" t="str">
            <v>LUMINARC</v>
          </cell>
          <cell r="C15657" t="str">
            <v xml:space="preserve"> Салатник СОЛЕЙ ЙЕЛЛОУ 12см</v>
          </cell>
          <cell r="D15657" t="str">
            <v xml:space="preserve"> TEMPERED SOLEIL YELLOW SALAD BOWL 12</v>
          </cell>
          <cell r="E15657" t="str">
            <v>Франция</v>
          </cell>
          <cell r="F15657" t="str">
            <v>СТЕКЛО</v>
          </cell>
        </row>
        <row r="15658">
          <cell r="A15658" t="str">
            <v>H5831</v>
          </cell>
          <cell r="B15658" t="str">
            <v>LUMINARC</v>
          </cell>
          <cell r="C15658" t="str">
            <v xml:space="preserve"> Тарелка десертная ФЭЙРИС БАТТЕРФЛАЙ 19см</v>
          </cell>
          <cell r="D15658" t="str">
            <v xml:space="preserve"> TEMPERED FAIRIES BUTTERFLY DESSERT PL 19</v>
          </cell>
          <cell r="E15658" t="str">
            <v>Франция</v>
          </cell>
          <cell r="F15658" t="str">
            <v>СТЕКЛО</v>
          </cell>
        </row>
        <row r="15659">
          <cell r="A15659" t="str">
            <v>H5833</v>
          </cell>
          <cell r="B15659" t="str">
            <v>LUMINARC</v>
          </cell>
          <cell r="C15659" t="str">
            <v xml:space="preserve"> Салатник ФЭЙРИС БАТТЕРФЛАЙ 16см</v>
          </cell>
          <cell r="D15659" t="str">
            <v xml:space="preserve"> TEMPERED FAIRIES BUTTERFLY MULTI-P BOWL</v>
          </cell>
          <cell r="E15659" t="str">
            <v>Франция</v>
          </cell>
          <cell r="F15659" t="str">
            <v>СТЕКЛО</v>
          </cell>
        </row>
        <row r="15660">
          <cell r="A15660" t="str">
            <v>H6468</v>
          </cell>
          <cell r="B15660" t="str">
            <v>LUMINARC</v>
          </cell>
          <cell r="C15660" t="str">
            <v xml:space="preserve"> Набор стаканов ДУОС КОЛОРС АССОРТИ 3шт 400мл высоких</v>
          </cell>
          <cell r="D15660" t="str">
            <v xml:space="preserve"> DUOS COLORS H/B TUMBLER 40</v>
          </cell>
          <cell r="E15660" t="str">
            <v>Франция</v>
          </cell>
          <cell r="F15660" t="str">
            <v>СТЕКЛО</v>
          </cell>
        </row>
        <row r="15661">
          <cell r="A15661" t="str">
            <v>H8336</v>
          </cell>
          <cell r="B15661" t="str">
            <v>LUMINARC</v>
          </cell>
          <cell r="C15661" t="str">
            <v xml:space="preserve"> Набор стаканов ДУОС КОЛОРС АССОРТИ 3шт 300мл низких</v>
          </cell>
          <cell r="D15661" t="str">
            <v xml:space="preserve"> DUOS COLORS ASSORTED O/F TUMBLER 30</v>
          </cell>
          <cell r="E15661" t="str">
            <v>Франция</v>
          </cell>
          <cell r="F15661" t="str">
            <v>СТЕКЛО</v>
          </cell>
        </row>
        <row r="15662">
          <cell r="A15662" t="str">
            <v>H8372</v>
          </cell>
          <cell r="B15662" t="str">
            <v>LUMINARC</v>
          </cell>
          <cell r="C15662" t="str">
            <v xml:space="preserve"> Набор фужеров (бокалов) для шампанского ДУОС КОЛОРС АССОРТИ 3шт 170мл</v>
          </cell>
          <cell r="D15662" t="str">
            <v xml:space="preserve"> DUOS ASSORTED COLORS FLUTE 17</v>
          </cell>
          <cell r="E15662" t="str">
            <v>Франция</v>
          </cell>
          <cell r="F15662" t="str">
            <v>СТЕКЛО</v>
          </cell>
        </row>
        <row r="15663">
          <cell r="A15663" t="str">
            <v>J1356</v>
          </cell>
          <cell r="B15663" t="str">
            <v>LUMINARC</v>
          </cell>
          <cell r="C15663" t="str">
            <v xml:space="preserve"> Тарелка десертная КРАСНАЯ ОРХИДЕЯ 19.5см</v>
          </cell>
          <cell r="D15663" t="str">
            <v xml:space="preserve"> TEMPERED RED ORCHIS DESSERT PLATE 19</v>
          </cell>
          <cell r="E15663" t="str">
            <v>Франция</v>
          </cell>
          <cell r="F15663" t="str">
            <v>СТЕКЛО</v>
          </cell>
        </row>
        <row r="15664">
          <cell r="A15664" t="str">
            <v>J3407</v>
          </cell>
          <cell r="B15664" t="str">
            <v>LUMINARC</v>
          </cell>
          <cell r="C15664" t="str">
            <v xml:space="preserve"> Набор фужеров (бокалов) для шампанского ФРЕНЧ БРАССЕРИ 2шт 170мл</v>
          </cell>
          <cell r="D15664" t="str">
            <v xml:space="preserve"> K2 FLUTE 17 FRENCH BRASSEIRE</v>
          </cell>
          <cell r="E15664" t="str">
            <v>Россия</v>
          </cell>
          <cell r="F15664" t="str">
            <v>СТЕКЛО</v>
          </cell>
        </row>
        <row r="15665">
          <cell r="A15665" t="str">
            <v>H9266</v>
          </cell>
          <cell r="B15665" t="str">
            <v>LUMINARC</v>
          </cell>
          <cell r="C15665" t="str">
            <v xml:space="preserve"> Тарелка суповая ОПАЛ 21.5см</v>
          </cell>
          <cell r="D15665" t="str">
            <v xml:space="preserve"> TEMPERED OPAL SOUP PLATE 22</v>
          </cell>
          <cell r="E15665" t="str">
            <v>Франция</v>
          </cell>
          <cell r="F15665" t="str">
            <v>СТЕКЛО</v>
          </cell>
        </row>
        <row r="15666">
          <cell r="A15666" t="str">
            <v>H9265</v>
          </cell>
          <cell r="B15666" t="str">
            <v>LUMINARC</v>
          </cell>
          <cell r="C15666" t="str">
            <v xml:space="preserve"> Тарелка десертная ОПАЛ 19.5см</v>
          </cell>
          <cell r="D15666" t="str">
            <v xml:space="preserve"> TEMPERED OPAL DESSERT PLATE 19 </v>
          </cell>
          <cell r="E15666" t="str">
            <v>Франция</v>
          </cell>
          <cell r="F15666" t="str">
            <v>СТЕКЛО</v>
          </cell>
        </row>
        <row r="15667">
          <cell r="A15667" t="str">
            <v>H8353</v>
          </cell>
          <cell r="B15667" t="str">
            <v>LUMINARC</v>
          </cell>
          <cell r="C15667" t="str">
            <v xml:space="preserve"> Набор стаканов ДУОС 360мл 3шт высокие</v>
          </cell>
          <cell r="D15667" t="str">
            <v xml:space="preserve"> DUOS ASSORTED COLORS H/B TUMBLER 36</v>
          </cell>
          <cell r="E15667" t="str">
            <v>Франция</v>
          </cell>
          <cell r="F15667" t="str">
            <v>СТЕКЛО</v>
          </cell>
        </row>
        <row r="15668">
          <cell r="A15668" t="str">
            <v>H5835</v>
          </cell>
          <cell r="B15668" t="str">
            <v>LUMINARC</v>
          </cell>
          <cell r="C15668" t="str">
            <v xml:space="preserve"> Пиала ФЭЙРИС БАТТЕРФЛАЙ 500мл</v>
          </cell>
          <cell r="D15668" t="str">
            <v xml:space="preserve"> TEMPERED FAIRIES BUTTERFLY BOWL 50</v>
          </cell>
          <cell r="E15668" t="str">
            <v>Франция</v>
          </cell>
          <cell r="F15668" t="str">
            <v>СТЕКЛО</v>
          </cell>
        </row>
        <row r="15669">
          <cell r="A15669" t="str">
            <v>H5837</v>
          </cell>
          <cell r="B15669" t="str">
            <v>LUMINARC</v>
          </cell>
          <cell r="C15669" t="str">
            <v xml:space="preserve"> Кружка ФЭЙРИС БАТТЕРФЛАЙ 250мл</v>
          </cell>
          <cell r="D15669" t="str">
            <v xml:space="preserve"> TEMPERED FAIRIES BUTTERFLY MUG 25</v>
          </cell>
          <cell r="E15669" t="str">
            <v>Франция</v>
          </cell>
          <cell r="F15669" t="str">
            <v>СТЕКЛО</v>
          </cell>
        </row>
        <row r="15670">
          <cell r="A15670" t="str">
            <v>H5838</v>
          </cell>
          <cell r="B15670" t="str">
            <v>LUMINARC</v>
          </cell>
          <cell r="C15670" t="str">
            <v xml:space="preserve"> Стакан ФЭЙРИС БАТТЕРФЛАЙ 270мл</v>
          </cell>
          <cell r="D15670" t="str">
            <v xml:space="preserve"> FAIRIES BUTTERFLY H/B TUMBLER 27</v>
          </cell>
          <cell r="E15670" t="str">
            <v>Франция</v>
          </cell>
          <cell r="F15670" t="str">
            <v>СТЕКЛО</v>
          </cell>
        </row>
        <row r="15671">
          <cell r="A15671" t="str">
            <v>J0794</v>
          </cell>
          <cell r="B15671" t="str">
            <v>LUMINARC</v>
          </cell>
          <cell r="C15671" t="str">
            <v xml:space="preserve"> Тарелка десертная ДИСНЕЙ САМОЛЕТЫ 20см</v>
          </cell>
          <cell r="D15671" t="str">
            <v xml:space="preserve"> TEMPERED DISNEY PLANES DESSERT PLATE 20</v>
          </cell>
          <cell r="E15671" t="str">
            <v>Франция</v>
          </cell>
          <cell r="F15671" t="str">
            <v>СТЕКЛО</v>
          </cell>
        </row>
        <row r="15672">
          <cell r="A15672" t="str">
            <v>J0796</v>
          </cell>
          <cell r="B15672" t="str">
            <v>LUMINARC</v>
          </cell>
          <cell r="C15672" t="str">
            <v xml:space="preserve"> Салатник ДИСНЕЙ САМОЛЕТЫ 16см</v>
          </cell>
          <cell r="D15672" t="str">
            <v xml:space="preserve"> TEMPERED DISNEY PLANES ALL PURP BOWL</v>
          </cell>
          <cell r="E15672" t="str">
            <v>Франция</v>
          </cell>
          <cell r="F15672" t="str">
            <v>СТЕКЛО</v>
          </cell>
        </row>
        <row r="15673">
          <cell r="A15673" t="str">
            <v>H5839</v>
          </cell>
          <cell r="B15673" t="str">
            <v>LUMINARC</v>
          </cell>
          <cell r="C15673" t="str">
            <v xml:space="preserve"> Набор детский 3 предмета ФЭЙРИС БАТТЕРФЛАЙ</v>
          </cell>
          <cell r="D15673" t="str">
            <v xml:space="preserve"> TEMPERED FAIRIES BUTTERFLY CHILD SCE 3 P</v>
          </cell>
          <cell r="E15673" t="str">
            <v>Франция</v>
          </cell>
          <cell r="F15673" t="str">
            <v>СТЕКЛО</v>
          </cell>
        </row>
        <row r="15674">
          <cell r="A15674" t="str">
            <v>H8270</v>
          </cell>
          <cell r="B15674" t="str">
            <v>LUMINARC</v>
          </cell>
          <cell r="C15674" t="str">
            <v xml:space="preserve"> Набор фужеров (бокалов) для вина СПРИНГ БРЭЙК АССОРТИ 3шт 190мл</v>
          </cell>
          <cell r="D15674" t="str">
            <v xml:space="preserve"> SPRING BREAK ASSORTED STEMMED GLASS 19</v>
          </cell>
          <cell r="E15674" t="str">
            <v>Франция</v>
          </cell>
          <cell r="F15674" t="str">
            <v>СТЕКЛО</v>
          </cell>
        </row>
        <row r="15675">
          <cell r="A15675" t="str">
            <v>H8273</v>
          </cell>
          <cell r="B15675" t="str">
            <v>LUMINARC</v>
          </cell>
          <cell r="C15675" t="str">
            <v xml:space="preserve"> Салатник СПРИНГ БРЭЙК ГРЭННИ ПИНК 13см</v>
          </cell>
          <cell r="D15675" t="str">
            <v xml:space="preserve"> TEMPERED SPRING BREAK GRANNY PINK BOWL50</v>
          </cell>
          <cell r="E15675" t="str">
            <v>Франция</v>
          </cell>
          <cell r="F15675" t="str">
            <v>СТЕКЛО</v>
          </cell>
        </row>
        <row r="15676">
          <cell r="A15676" t="str">
            <v>H8362</v>
          </cell>
          <cell r="B15676" t="str">
            <v>LUMINARC</v>
          </cell>
          <cell r="C15676" t="str">
            <v xml:space="preserve"> Набор фужеров (бокалов) для вина ДУОС КОЛОРС АССОРТИ 3шт 280мл</v>
          </cell>
          <cell r="D15676" t="str">
            <v xml:space="preserve"> DUOS ASSORTED COLORS STEMMED GLASS 28</v>
          </cell>
          <cell r="E15676" t="str">
            <v>Франция</v>
          </cell>
          <cell r="F15676" t="str">
            <v>СТЕКЛО</v>
          </cell>
        </row>
        <row r="15677">
          <cell r="A15677" t="str">
            <v>J0804</v>
          </cell>
          <cell r="B15677" t="str">
            <v>LUMINARC</v>
          </cell>
          <cell r="C15677" t="str">
            <v xml:space="preserve"> Набор детский 3 предмета ДИСНЕЙ САМОЛЕТЫ</v>
          </cell>
          <cell r="D15677" t="str">
            <v xml:space="preserve"> TEMPERED DISNEY PLANES 3 PC CHILDREN SET</v>
          </cell>
          <cell r="E15677" t="str">
            <v>Франция</v>
          </cell>
          <cell r="F15677" t="str">
            <v>СТЕКЛО</v>
          </cell>
        </row>
        <row r="15678">
          <cell r="A15678" t="str">
            <v>H9268</v>
          </cell>
          <cell r="B15678" t="str">
            <v>LUMINARC</v>
          </cell>
          <cell r="C15678" t="str">
            <v xml:space="preserve"> Салатник ОПАЛ 27см</v>
          </cell>
          <cell r="D15678" t="str">
            <v xml:space="preserve"> TEMPERED OPAL SALAD BOWL 27 </v>
          </cell>
          <cell r="E15678" t="str">
            <v>Франция</v>
          </cell>
          <cell r="F15678" t="str">
            <v>СТЕКЛО</v>
          </cell>
        </row>
        <row r="15679">
          <cell r="A15679" t="str">
            <v>J5133</v>
          </cell>
          <cell r="B15679" t="str">
            <v>LUMINARC</v>
          </cell>
          <cell r="C15679" t="str">
            <v xml:space="preserve"> Тарелка обеденная МАРИТИМ 25см</v>
          </cell>
          <cell r="D15679" t="str">
            <v xml:space="preserve"> TEMPERED MARITIME DINNER PLATE 25</v>
          </cell>
          <cell r="E15679" t="str">
            <v>ОАЭ</v>
          </cell>
          <cell r="F15679" t="str">
            <v>СТЕКЛО</v>
          </cell>
        </row>
        <row r="15680">
          <cell r="A15680" t="str">
            <v>H8378</v>
          </cell>
          <cell r="B15680" t="str">
            <v>LUMINARC</v>
          </cell>
          <cell r="C15680" t="str">
            <v xml:space="preserve"> Декантер/Ваза ДУОС ГРИН ЙЕЛЛОУ 750мл</v>
          </cell>
          <cell r="D15680" t="str">
            <v xml:space="preserve"> DUOS GREEN YELLOW DECANTER 0L75</v>
          </cell>
          <cell r="E15680" t="str">
            <v>Франция</v>
          </cell>
          <cell r="F15680" t="str">
            <v>СТЕКЛО</v>
          </cell>
        </row>
        <row r="15681">
          <cell r="A15681" t="str">
            <v>H8380</v>
          </cell>
          <cell r="B15681" t="str">
            <v>LUMINARC</v>
          </cell>
          <cell r="C15681" t="str">
            <v xml:space="preserve"> Декантер/Ваза ДУОС БЛЮ ТЮРКУАЗ 750мл</v>
          </cell>
          <cell r="D15681" t="str">
            <v xml:space="preserve"> DUOS BLUE TURQUOISE DECANTER 0L75</v>
          </cell>
          <cell r="E15681" t="str">
            <v>Франция</v>
          </cell>
          <cell r="F15681" t="str">
            <v>СТЕКЛО</v>
          </cell>
        </row>
        <row r="15682">
          <cell r="A15682" t="str">
            <v>J0026</v>
          </cell>
          <cell r="B15682" t="str">
            <v>LUMINARC</v>
          </cell>
          <cell r="C15682" t="str">
            <v xml:space="preserve"> Кружка ХЕЛЛО КИТТИ ЧЕРРИЗ 250мл</v>
          </cell>
          <cell r="D15682" t="str">
            <v xml:space="preserve"> TEMPERED HELLO KITTY CHERRIES MUG 25</v>
          </cell>
          <cell r="E15682" t="str">
            <v>Франция</v>
          </cell>
          <cell r="F15682" t="str">
            <v>СТЕКЛО</v>
          </cell>
        </row>
        <row r="15683">
          <cell r="A15683" t="str">
            <v>J1301</v>
          </cell>
          <cell r="B15683" t="str">
            <v>LUMINARC</v>
          </cell>
          <cell r="C15683" t="str">
            <v xml:space="preserve"> Салатник ОТАНТИК УАЙТ 12см</v>
          </cell>
          <cell r="D15683" t="str">
            <v xml:space="preserve"> TEMPERED AUTHENTIC WHITE DISH 12</v>
          </cell>
          <cell r="E15683" t="str">
            <v>Франция</v>
          </cell>
          <cell r="F15683" t="str">
            <v>СТЕКЛО</v>
          </cell>
        </row>
        <row r="15684">
          <cell r="A15684" t="str">
            <v>J1343</v>
          </cell>
          <cell r="B15684" t="str">
            <v>LUMINARC</v>
          </cell>
          <cell r="C15684" t="str">
            <v xml:space="preserve"> Салатник ОТАНТИК БЛЭК 12см</v>
          </cell>
          <cell r="D15684" t="str">
            <v xml:space="preserve"> TEMPEREC AUTHENTIC SMALL DISH 12</v>
          </cell>
          <cell r="E15684" t="str">
            <v>Франция</v>
          </cell>
          <cell r="F15684" t="str">
            <v>СТЕКЛО</v>
          </cell>
        </row>
        <row r="15685">
          <cell r="A15685" t="str">
            <v>J2419</v>
          </cell>
          <cell r="B15685" t="str">
            <v>LUMINARC</v>
          </cell>
          <cell r="C15685" t="str">
            <v xml:space="preserve"> Тарелка суповая ВОЛАРЭ 23см</v>
          </cell>
          <cell r="D15685" t="str">
            <v xml:space="preserve"> TEMPERED VOLARE SOUP PLATE 23</v>
          </cell>
          <cell r="E15685" t="str">
            <v>Франция</v>
          </cell>
          <cell r="F15685" t="str">
            <v>СТЕКЛО</v>
          </cell>
        </row>
        <row r="15686">
          <cell r="A15686" t="str">
            <v>J2420</v>
          </cell>
          <cell r="B15686" t="str">
            <v>LUMINARC</v>
          </cell>
          <cell r="C15686" t="str">
            <v xml:space="preserve"> Тарелка десертная ВОЛАРЭ 22.5см</v>
          </cell>
          <cell r="D15686" t="str">
            <v xml:space="preserve"> TEMPERED VOLARE DESSERT PLATE 22</v>
          </cell>
          <cell r="E15686" t="str">
            <v>Франция</v>
          </cell>
          <cell r="F15686" t="str">
            <v>СТЕКЛО</v>
          </cell>
        </row>
        <row r="15687">
          <cell r="A15687" t="str">
            <v>J1360</v>
          </cell>
          <cell r="B15687" t="str">
            <v>LUMINARC</v>
          </cell>
          <cell r="C15687" t="str">
            <v xml:space="preserve"> Тарелка десертная ГРИН ОД 19.5см</v>
          </cell>
          <cell r="D15687" t="str">
            <v xml:space="preserve"> TEMPERED GREEN ODE DESSERT PLATE 19</v>
          </cell>
          <cell r="E15687" t="str">
            <v>Франция</v>
          </cell>
          <cell r="F15687" t="str">
            <v>СТЕКЛО</v>
          </cell>
        </row>
        <row r="15688">
          <cell r="A15688" t="str">
            <v>J2423</v>
          </cell>
          <cell r="B15688" t="str">
            <v>LUMINARC</v>
          </cell>
          <cell r="C15688" t="str">
            <v xml:space="preserve"> Тарелка десертная ЯЛТА 21см</v>
          </cell>
          <cell r="D15688" t="str">
            <v xml:space="preserve"> TEMPERED YALTA BONE DESSERT PLATE 21</v>
          </cell>
          <cell r="E15688" t="str">
            <v>Франция</v>
          </cell>
          <cell r="F15688" t="str">
            <v>СТЕКЛО</v>
          </cell>
        </row>
        <row r="15689">
          <cell r="A15689" t="str">
            <v>IM565210</v>
          </cell>
          <cell r="B15689" t="str">
            <v>QINGYIDA</v>
          </cell>
          <cell r="C15689" t="str">
            <v xml:space="preserve"> Чайный набор ЧИКОЛАЧИНА 4 предмета 220мл</v>
          </cell>
          <cell r="D15689" t="str">
            <v xml:space="preserve"> 220CC 2CUPS AND 2SAUCERS IN HANDLE GIFT BOX</v>
          </cell>
          <cell r="E15689" t="str">
            <v>Китай</v>
          </cell>
          <cell r="F15689" t="str">
            <v>ФАРФОР</v>
          </cell>
        </row>
        <row r="15690">
          <cell r="A15690" t="str">
            <v>IM565211</v>
          </cell>
          <cell r="B15690" t="str">
            <v>QINGYIDA</v>
          </cell>
          <cell r="C15690" t="str">
            <v xml:space="preserve"> Чайный набор ШОКОЛАД 4 предмета 220мл</v>
          </cell>
          <cell r="D15690" t="str">
            <v xml:space="preserve"> 220CC 2CUPS AND 2SAUCERS IN HANDLE GIFT BOX</v>
          </cell>
          <cell r="E15690" t="str">
            <v>Китай</v>
          </cell>
          <cell r="F15690" t="str">
            <v>ФАРФОР</v>
          </cell>
        </row>
        <row r="15691">
          <cell r="A15691" t="str">
            <v>IM565212</v>
          </cell>
          <cell r="B15691" t="str">
            <v>QINGYIDA</v>
          </cell>
          <cell r="C15691" t="str">
            <v xml:space="preserve"> Чайный набор ПУСТЫННЫЙ МАК 4 предмета 220мл</v>
          </cell>
          <cell r="D15691" t="str">
            <v xml:space="preserve"> 220CC 2CUPS AND 2SAUCERS IN HANDLE GIFT BOX</v>
          </cell>
          <cell r="E15691" t="str">
            <v>Китай</v>
          </cell>
          <cell r="F15691" t="str">
            <v>ФАРФОР</v>
          </cell>
        </row>
        <row r="15692">
          <cell r="A15692" t="str">
            <v>IM565213</v>
          </cell>
          <cell r="B15692" t="str">
            <v>QINGYIDA</v>
          </cell>
          <cell r="C15692" t="str">
            <v xml:space="preserve"> Чайный набор ПОЛЕВОЙ МАК 4 предмета 240мл</v>
          </cell>
          <cell r="D15692" t="str">
            <v xml:space="preserve"> 240CC 2CUPS AND 2SAUCERS IN HANDLE GIFT BOX</v>
          </cell>
          <cell r="E15692" t="str">
            <v>Китай</v>
          </cell>
          <cell r="F15692" t="str">
            <v>ФАРФОР</v>
          </cell>
        </row>
        <row r="15693">
          <cell r="A15693" t="str">
            <v>IM565214</v>
          </cell>
          <cell r="B15693" t="str">
            <v>QINGYIDA</v>
          </cell>
          <cell r="C15693" t="str">
            <v xml:space="preserve"> Чайный набор РОЗА И КОФЕ 4 предмета 220мл</v>
          </cell>
          <cell r="D15693" t="str">
            <v xml:space="preserve"> 220CC 2CUPS AND 2SAUCERS IN HANDLE GIFT BOX</v>
          </cell>
          <cell r="E15693" t="str">
            <v>Китай</v>
          </cell>
          <cell r="F15693" t="str">
            <v>ФАРФОР</v>
          </cell>
        </row>
        <row r="15694">
          <cell r="A15694" t="str">
            <v>IM565610</v>
          </cell>
          <cell r="B15694" t="str">
            <v>QINGYIDA</v>
          </cell>
          <cell r="C15694" t="str">
            <v xml:space="preserve"> Чайный набор ЧИКОЛАЧИНА 12 предметов 220мл</v>
          </cell>
          <cell r="D15694" t="str">
            <v xml:space="preserve"> 220CC 6CUPS AND 6SAUCERS IN HANDLE GIFT BOX</v>
          </cell>
          <cell r="E15694" t="str">
            <v>Китай</v>
          </cell>
          <cell r="F15694" t="str">
            <v>ФАРФОР</v>
          </cell>
        </row>
        <row r="15695">
          <cell r="A15695" t="str">
            <v>IM565611</v>
          </cell>
          <cell r="B15695" t="str">
            <v>QINGYIDA</v>
          </cell>
          <cell r="C15695" t="str">
            <v xml:space="preserve"> Чайный набор ШОКОЛАД 12 предметов 220мл</v>
          </cell>
          <cell r="D15695" t="str">
            <v xml:space="preserve"> 220CC 6CUPS AND 6SAUCERS IN HANDLE GIFT BOX</v>
          </cell>
          <cell r="E15695" t="str">
            <v>Китай</v>
          </cell>
          <cell r="F15695" t="str">
            <v>ФАРФОР</v>
          </cell>
        </row>
        <row r="15696">
          <cell r="A15696" t="str">
            <v>IM565612</v>
          </cell>
          <cell r="B15696" t="str">
            <v>QINGYIDA</v>
          </cell>
          <cell r="C15696" t="str">
            <v xml:space="preserve"> Чайный набор ПУСТЫННЫЙ МАК 12 предметов 220мл</v>
          </cell>
          <cell r="D15696" t="str">
            <v xml:space="preserve"> 220CC 6CUPS AND 6SAUCERS IN HANDLE GIFT BOX</v>
          </cell>
          <cell r="E15696" t="str">
            <v>Китай</v>
          </cell>
          <cell r="F15696" t="str">
            <v>ФАРФОР</v>
          </cell>
        </row>
        <row r="15697">
          <cell r="A15697" t="str">
            <v>IM565613</v>
          </cell>
          <cell r="B15697" t="str">
            <v>QINGYIDA</v>
          </cell>
          <cell r="C15697" t="str">
            <v xml:space="preserve"> Чайный набор ПОЛЕВОЙ МАК 12 предметов 240мл</v>
          </cell>
          <cell r="D15697" t="str">
            <v xml:space="preserve"> 240CC 6CUPS AND 6SAUCERS IN HANDLE GIFT BOX</v>
          </cell>
          <cell r="E15697" t="str">
            <v>Китай</v>
          </cell>
          <cell r="F15697" t="str">
            <v>ФАРФОР</v>
          </cell>
        </row>
        <row r="15698">
          <cell r="A15698" t="str">
            <v>IM565614</v>
          </cell>
          <cell r="B15698" t="str">
            <v>QINGYIDA</v>
          </cell>
          <cell r="C15698" t="str">
            <v xml:space="preserve"> Чайный набор РОЗА И КОФЕ 12 предметов 220мл</v>
          </cell>
          <cell r="D15698" t="str">
            <v xml:space="preserve"> 220CC 6CUPS AND 6SAUCERS IN HANDLE GIFT BOX</v>
          </cell>
          <cell r="E15698" t="str">
            <v>Китай</v>
          </cell>
          <cell r="F15698" t="str">
            <v>ФАРФОР</v>
          </cell>
        </row>
        <row r="15699">
          <cell r="A15699" t="str">
            <v>IM565215</v>
          </cell>
          <cell r="B15699" t="str">
            <v>QINGYIDA</v>
          </cell>
          <cell r="C15699" t="str">
            <v xml:space="preserve"> Чайный набор ЧАЙНАЯ РОЗА 4 предмета 220мл</v>
          </cell>
          <cell r="D15699" t="str">
            <v xml:space="preserve"> 220CC 2CUPS AND 2SAUCERS                                    IN HANDLE GIFT BOX</v>
          </cell>
          <cell r="E15699" t="str">
            <v>Китай</v>
          </cell>
          <cell r="F15699" t="str">
            <v>ФАРФОР</v>
          </cell>
        </row>
        <row r="15700">
          <cell r="A15700" t="str">
            <v>IM565217</v>
          </cell>
          <cell r="B15700" t="str">
            <v>QINGYIDA</v>
          </cell>
          <cell r="C15700" t="str">
            <v xml:space="preserve"> Чайный набор КВИН АМАЗОН 4 предмета 220мл</v>
          </cell>
          <cell r="D15700" t="str">
            <v xml:space="preserve"> 220CC 2CUPS AND 2SAUCERS                                    IN HANDLE GIFT BOX</v>
          </cell>
          <cell r="E15700" t="str">
            <v>Китай</v>
          </cell>
          <cell r="F15700" t="str">
            <v>ФАРФОР</v>
          </cell>
        </row>
        <row r="15701">
          <cell r="A15701" t="str">
            <v>IM565218</v>
          </cell>
          <cell r="B15701" t="str">
            <v>QINGYIDA</v>
          </cell>
          <cell r="C15701" t="str">
            <v xml:space="preserve"> Чайный набор КОФЕЙНОЕ НАСТРОЕНИЕ 4 предмета 220мл</v>
          </cell>
          <cell r="D15701" t="str">
            <v xml:space="preserve"> 220CC 2CUPS AND 2SAUCERS                                    IN HANDLE GIFT BOX</v>
          </cell>
          <cell r="E15701" t="str">
            <v>Китай</v>
          </cell>
          <cell r="F15701" t="str">
            <v>ФАРФОР</v>
          </cell>
        </row>
        <row r="15702">
          <cell r="A15702" t="str">
            <v>IM565219</v>
          </cell>
          <cell r="B15702" t="str">
            <v>QINGYIDA</v>
          </cell>
          <cell r="C15702" t="str">
            <v xml:space="preserve"> Чайный набор КАЛЛЫ 4 предмета 220мл</v>
          </cell>
          <cell r="D15702" t="str">
            <v xml:space="preserve"> 220CC 2CUPS AND 2SAUCERS                                    IN HANDLE GIFT BOX</v>
          </cell>
          <cell r="E15702" t="str">
            <v>Китай</v>
          </cell>
          <cell r="F15702" t="str">
            <v>ФАРФОР</v>
          </cell>
        </row>
        <row r="15703">
          <cell r="A15703" t="str">
            <v>IM565220</v>
          </cell>
          <cell r="B15703" t="str">
            <v>QINGYIDA</v>
          </cell>
          <cell r="C15703" t="str">
            <v xml:space="preserve"> Чайный набор КАПУЧИНО 4 предмета 220мл</v>
          </cell>
          <cell r="D15703" t="str">
            <v xml:space="preserve"> 220CC 2CUPS AND 2SAUCERS                              IN HANDLE GIFT BOX</v>
          </cell>
          <cell r="E15703" t="str">
            <v>Китай</v>
          </cell>
          <cell r="F15703" t="str">
            <v>ФАРФОР</v>
          </cell>
        </row>
        <row r="15704">
          <cell r="A15704" t="str">
            <v>IM565221</v>
          </cell>
          <cell r="B15704" t="str">
            <v>QINGYIDA</v>
          </cell>
          <cell r="C15704" t="str">
            <v xml:space="preserve"> Чайный набор НЕЖНАЯ РОЗА 4 предмета 220мл</v>
          </cell>
          <cell r="D15704" t="str">
            <v xml:space="preserve"> 220 CC 2CUPS AND 2SAUCERS                              IN HANDLE GIFT BOX</v>
          </cell>
          <cell r="E15704" t="str">
            <v>Китай</v>
          </cell>
          <cell r="F15704" t="str">
            <v>ФАРФОР</v>
          </cell>
        </row>
        <row r="15705">
          <cell r="A15705" t="str">
            <v>K3355</v>
          </cell>
          <cell r="B15705" t="str">
            <v>RAK</v>
          </cell>
          <cell r="C15705" t="str">
            <v xml:space="preserve"> Кружка САПФИР 250мл</v>
          </cell>
          <cell r="E15705" t="str">
            <v>ОАЭ</v>
          </cell>
          <cell r="F15705" t="str">
            <v>СТЕКЛО</v>
          </cell>
        </row>
        <row r="15706">
          <cell r="A15706" t="str">
            <v>K0028</v>
          </cell>
          <cell r="B15706" t="str">
            <v>RAK</v>
          </cell>
          <cell r="C15706" t="str">
            <v xml:space="preserve"> Тарелка обеденная 25см ШЕЛЛ (60041)</v>
          </cell>
          <cell r="E15706" t="str">
            <v>ОАЭ</v>
          </cell>
          <cell r="F15706" t="str">
            <v>СТЕКЛО</v>
          </cell>
        </row>
        <row r="15707">
          <cell r="A15707" t="str">
            <v>K0031</v>
          </cell>
          <cell r="B15707" t="str">
            <v>RAK</v>
          </cell>
          <cell r="C15707" t="str">
            <v xml:space="preserve"> Тарелка десертная 19см ШЕЛЛ (60141-1)</v>
          </cell>
          <cell r="E15707" t="str">
            <v>ОАЭ</v>
          </cell>
          <cell r="F15707" t="str">
            <v>СТЕКЛО</v>
          </cell>
        </row>
        <row r="15708">
          <cell r="A15708" t="str">
            <v>9824</v>
          </cell>
          <cell r="B15708" t="str">
            <v>RAK</v>
          </cell>
          <cell r="C15708" t="str">
            <v xml:space="preserve"> Столовый набор 20 предметов ШЕЛЛ 4 персоны</v>
          </cell>
          <cell r="E15708" t="str">
            <v>ОАЭ</v>
          </cell>
          <cell r="F15708" t="str">
            <v>СТЕКЛО</v>
          </cell>
        </row>
        <row r="15709">
          <cell r="A15709" t="str">
            <v>K0514</v>
          </cell>
          <cell r="B15709" t="str">
            <v>RAK</v>
          </cell>
          <cell r="C15709" t="str">
            <v xml:space="preserve"> Кастрюля АЛЬФА ХЕЛЕНА 0.9л (90352203)</v>
          </cell>
          <cell r="E15709" t="str">
            <v>ОАЭ</v>
          </cell>
          <cell r="F15709" t="str">
            <v>СТЕКЛО</v>
          </cell>
        </row>
        <row r="15710">
          <cell r="A15710" t="str">
            <v>K0516</v>
          </cell>
          <cell r="B15710" t="str">
            <v>RAK</v>
          </cell>
          <cell r="C15710" t="str">
            <v xml:space="preserve"> Набор кастрюль АЛЬФА 3шт ХЕЛЕНА (97037203)</v>
          </cell>
          <cell r="E15710" t="str">
            <v>ОАЭ</v>
          </cell>
          <cell r="F15710" t="str">
            <v>СТЕКЛО</v>
          </cell>
        </row>
        <row r="15711">
          <cell r="A15711" t="str">
            <v>K0524</v>
          </cell>
          <cell r="B15711" t="str">
            <v>RAK</v>
          </cell>
          <cell r="C15711" t="str">
            <v xml:space="preserve"> Столовый набор 19 предметов ХЕЛЕНА (98195203)</v>
          </cell>
          <cell r="E15711" t="str">
            <v>ОАЭ</v>
          </cell>
          <cell r="F15711" t="str">
            <v>СТЕКЛО</v>
          </cell>
        </row>
        <row r="15712">
          <cell r="A15712" t="str">
            <v>K0601</v>
          </cell>
          <cell r="B15712" t="str">
            <v>RAK</v>
          </cell>
          <cell r="C15712" t="str">
            <v xml:space="preserve"> Набор кастрюль АЛЬФА ЛИЛИЯ 3шт (97037204)</v>
          </cell>
          <cell r="E15712" t="str">
            <v>ОАЭ</v>
          </cell>
          <cell r="F15712" t="str">
            <v>СТЕКЛО</v>
          </cell>
        </row>
        <row r="15713">
          <cell r="A15713" t="str">
            <v>K0684</v>
          </cell>
          <cell r="B15713" t="str">
            <v>RAK</v>
          </cell>
          <cell r="C15713" t="str">
            <v xml:space="preserve"> Набор кастрюль АЛЬФА НЕЗАБУДКА 3шт (97037205)</v>
          </cell>
          <cell r="E15713" t="str">
            <v>ОАЭ</v>
          </cell>
          <cell r="F15713" t="str">
            <v>СТЕКЛО</v>
          </cell>
        </row>
        <row r="15714">
          <cell r="A15714" t="str">
            <v>K0115</v>
          </cell>
          <cell r="B15714" t="str">
            <v>RAK</v>
          </cell>
          <cell r="C15714" t="str">
            <v xml:space="preserve"> Кастрюля в индивидуальной упаковке АЛЬФА 1.8л (90251)</v>
          </cell>
          <cell r="E15714" t="str">
            <v>ОАЭ</v>
          </cell>
          <cell r="F15714" t="str">
            <v>СТЕКЛО</v>
          </cell>
        </row>
        <row r="15715">
          <cell r="A15715" t="str">
            <v>K0115-1</v>
          </cell>
          <cell r="B15715" t="str">
            <v>RAK</v>
          </cell>
          <cell r="C15715" t="str">
            <v xml:space="preserve"> Кастрюля АЛЬФА 1.8л в подарочной упаковке</v>
          </cell>
          <cell r="E15715" t="str">
            <v>ОАЭ</v>
          </cell>
          <cell r="F15715" t="str">
            <v>СТЕКЛО</v>
          </cell>
        </row>
        <row r="15716">
          <cell r="A15716" t="str">
            <v>K0121</v>
          </cell>
          <cell r="B15716" t="str">
            <v>RAK</v>
          </cell>
          <cell r="C15716" t="str">
            <v xml:space="preserve"> Кастрюля в индивидуальной упаковке АЛЬФА 0.9л (90351) (K0122)</v>
          </cell>
          <cell r="E15716" t="str">
            <v>ОАЭ</v>
          </cell>
          <cell r="F15716" t="str">
            <v>СТЕКЛО</v>
          </cell>
        </row>
        <row r="15717">
          <cell r="A15717" t="str">
            <v>K0243</v>
          </cell>
          <cell r="B15717" t="str">
            <v>RAK</v>
          </cell>
          <cell r="C15717" t="str">
            <v xml:space="preserve"> Кастрюля АЛЬФА ВАСИЛЕК 1.8л (90252108)</v>
          </cell>
          <cell r="E15717" t="str">
            <v>ОАЭ</v>
          </cell>
          <cell r="F15717" t="str">
            <v>СТЕКЛО</v>
          </cell>
        </row>
        <row r="15718">
          <cell r="A15718" t="str">
            <v>K0509</v>
          </cell>
          <cell r="B15718" t="str">
            <v>RAK</v>
          </cell>
          <cell r="C15718" t="str">
            <v xml:space="preserve"> Кастрюля АЛЬФА ХЕЛЕНА 1.8л (90252203)</v>
          </cell>
          <cell r="E15718" t="str">
            <v>ОАЭ</v>
          </cell>
          <cell r="F15718" t="str">
            <v>СТЕКЛО</v>
          </cell>
        </row>
        <row r="15719">
          <cell r="A15719" t="str">
            <v>K0044</v>
          </cell>
          <cell r="B15719" t="str">
            <v>RAK</v>
          </cell>
          <cell r="C15719" t="str">
            <v xml:space="preserve"> Чайный набор ШЕЛЛ 220мл (60641) (K0043)</v>
          </cell>
          <cell r="E15719" t="str">
            <v>ОАЭ</v>
          </cell>
          <cell r="F15719" t="str">
            <v>СТЕКЛО</v>
          </cell>
        </row>
        <row r="15720">
          <cell r="A15720" t="str">
            <v>K0045</v>
          </cell>
          <cell r="B15720" t="str">
            <v>RAK</v>
          </cell>
          <cell r="C15720" t="str">
            <v xml:space="preserve"> Кофейный набор 160мл ШЕЛЛ (60841)</v>
          </cell>
          <cell r="E15720" t="str">
            <v>ОАЭ</v>
          </cell>
          <cell r="F15720" t="str">
            <v>СТЕКЛО</v>
          </cell>
        </row>
        <row r="15721">
          <cell r="A15721" t="str">
            <v>K0727</v>
          </cell>
          <cell r="B15721" t="str">
            <v>RAK</v>
          </cell>
          <cell r="C15721" t="str">
            <v xml:space="preserve"> Чайный набор ТЮЛЬПАНЫ 220мл (60641206)</v>
          </cell>
          <cell r="E15721" t="str">
            <v>ОАЭ</v>
          </cell>
          <cell r="F15721" t="str">
            <v>СТЕКЛО</v>
          </cell>
        </row>
        <row r="15722">
          <cell r="A15722" t="str">
            <v>K0839</v>
          </cell>
          <cell r="B15722" t="str">
            <v>RAK</v>
          </cell>
          <cell r="C15722" t="str">
            <v xml:space="preserve"> Кастрюля АЛЬФА АБСТРАКЦИЯ 1.3л (90292207)</v>
          </cell>
          <cell r="E15722" t="str">
            <v>ОАЭ</v>
          </cell>
          <cell r="F15722" t="str">
            <v>СТЕКЛО</v>
          </cell>
        </row>
        <row r="15723">
          <cell r="A15723" t="str">
            <v>K1039</v>
          </cell>
          <cell r="B15723" t="str">
            <v>RAK</v>
          </cell>
          <cell r="C15723" t="str">
            <v xml:space="preserve"> Кастрюля АЛЬФА ЭКЗОТИКА 1.8л (90252221)</v>
          </cell>
          <cell r="E15723" t="str">
            <v>ОАЭ</v>
          </cell>
          <cell r="F15723" t="str">
            <v>СТЕКЛО</v>
          </cell>
        </row>
        <row r="15724">
          <cell r="A15724" t="str">
            <v>K1046</v>
          </cell>
          <cell r="B15724" t="str">
            <v>RAK</v>
          </cell>
          <cell r="C15724" t="str">
            <v xml:space="preserve"> Набор кастрюль АЛЬФА ЭКЗОТИКА 3шт (97037221)</v>
          </cell>
          <cell r="E15724" t="str">
            <v>ОАЭ</v>
          </cell>
          <cell r="F15724" t="str">
            <v>СТЕКЛО</v>
          </cell>
        </row>
        <row r="15725">
          <cell r="A15725" t="str">
            <v>K1436</v>
          </cell>
          <cell r="B15725" t="str">
            <v>RAK</v>
          </cell>
          <cell r="C15725" t="str">
            <v xml:space="preserve"> Чайный набор ЯБЛОКИ 220мл (60641840)</v>
          </cell>
          <cell r="E15725" t="str">
            <v>ОАЭ</v>
          </cell>
          <cell r="F15725" t="str">
            <v>СТЕКЛО</v>
          </cell>
        </row>
        <row r="15726">
          <cell r="A15726" t="str">
            <v>K1480</v>
          </cell>
          <cell r="B15726" t="str">
            <v>RAK</v>
          </cell>
          <cell r="C15726" t="str">
            <v xml:space="preserve"> Набор кастрюль АЛЬФА ЯБЛОКИ 3шт (97037840)</v>
          </cell>
          <cell r="E15726" t="str">
            <v>ОАЭ</v>
          </cell>
          <cell r="F15726" t="str">
            <v>СТЕКЛО</v>
          </cell>
        </row>
        <row r="15727">
          <cell r="A15727" t="str">
            <v>K0742</v>
          </cell>
          <cell r="B15727" t="str">
            <v>RAK</v>
          </cell>
          <cell r="C15727" t="str">
            <v xml:space="preserve"> Кружка 250мл ТЮЛЬПАНЫ (61881206)</v>
          </cell>
          <cell r="E15727" t="str">
            <v>ОАЭ</v>
          </cell>
          <cell r="F15727" t="str">
            <v>СТЕКЛО</v>
          </cell>
        </row>
        <row r="15728">
          <cell r="A15728" t="str">
            <v>K0760</v>
          </cell>
          <cell r="B15728" t="str">
            <v>RAK</v>
          </cell>
          <cell r="C15728" t="str">
            <v xml:space="preserve"> Кастрюля АЛЬФА ТЮЛЬПАНЫ 1.3л (90292206)</v>
          </cell>
          <cell r="E15728" t="str">
            <v>ОАЭ</v>
          </cell>
          <cell r="F15728" t="str">
            <v>СТЕКЛО</v>
          </cell>
        </row>
        <row r="15729">
          <cell r="A15729" t="str">
            <v>K0762</v>
          </cell>
          <cell r="B15729" t="str">
            <v>RAK</v>
          </cell>
          <cell r="C15729" t="str">
            <v xml:space="preserve"> Кастрюля АЛЬФА ТЮЛЬПАНЫ 0.9л (90352206)</v>
          </cell>
          <cell r="E15729" t="str">
            <v>ОАЭ</v>
          </cell>
          <cell r="F15729" t="str">
            <v>СТЕКЛО</v>
          </cell>
        </row>
        <row r="15730">
          <cell r="A15730" t="str">
            <v>K0764</v>
          </cell>
          <cell r="B15730" t="str">
            <v>RAK</v>
          </cell>
          <cell r="C15730" t="str">
            <v xml:space="preserve"> Набор кастрюль АЛЬФА 3шт ТЮЛЬПАНЫ (97037206)</v>
          </cell>
          <cell r="E15730" t="str">
            <v>ОАЭ</v>
          </cell>
          <cell r="F15730" t="str">
            <v>СТЕКЛО</v>
          </cell>
        </row>
        <row r="15731">
          <cell r="A15731" t="str">
            <v>K0836</v>
          </cell>
          <cell r="B15731" t="str">
            <v>RAK</v>
          </cell>
          <cell r="C15731" t="str">
            <v xml:space="preserve"> Кастрюля АЛЬФА АБСТРАКЦИЯ 1.8л (90252207)</v>
          </cell>
          <cell r="E15731" t="str">
            <v>ОАЭ</v>
          </cell>
          <cell r="F15731" t="str">
            <v>СТЕКЛО</v>
          </cell>
        </row>
        <row r="15732">
          <cell r="A15732" t="str">
            <v>K0213</v>
          </cell>
          <cell r="B15732" t="str">
            <v>RAK</v>
          </cell>
          <cell r="C15732" t="str">
            <v xml:space="preserve"> Чайный набор ВАСИЛЕК 220мл (60641108)</v>
          </cell>
          <cell r="E15732" t="str">
            <v>ОАЭ</v>
          </cell>
          <cell r="F15732" t="str">
            <v>СТЕКЛО</v>
          </cell>
        </row>
        <row r="15733">
          <cell r="A15733" t="str">
            <v>K0215</v>
          </cell>
          <cell r="B15733" t="str">
            <v>RAK</v>
          </cell>
          <cell r="C15733" t="str">
            <v xml:space="preserve"> Кофейный набор 160мл ВАСИЛЕК (60841108)</v>
          </cell>
          <cell r="E15733" t="str">
            <v>ОАЭ</v>
          </cell>
          <cell r="F15733" t="str">
            <v>СТЕКЛО</v>
          </cell>
        </row>
        <row r="15734">
          <cell r="A15734" t="str">
            <v>K0506</v>
          </cell>
          <cell r="B15734" t="str">
            <v>RAK</v>
          </cell>
          <cell r="C15734" t="str">
            <v xml:space="preserve"> Тарелка обеденная 27см ХЕЛЕНА (65271203)</v>
          </cell>
          <cell r="E15734" t="str">
            <v>ОАЭ</v>
          </cell>
          <cell r="F15734" t="str">
            <v>СТЕКЛО</v>
          </cell>
        </row>
        <row r="15735">
          <cell r="A15735" t="str">
            <v>K0740</v>
          </cell>
          <cell r="B15735" t="str">
            <v>RAK</v>
          </cell>
          <cell r="C15735" t="str">
            <v xml:space="preserve"> Сахарница ТЮЛЬПАНЫ (61741206)</v>
          </cell>
          <cell r="E15735" t="str">
            <v>ОАЭ</v>
          </cell>
          <cell r="F15735" t="str">
            <v>СТЕКЛО</v>
          </cell>
        </row>
        <row r="15736">
          <cell r="A15736" t="str">
            <v>K0754</v>
          </cell>
          <cell r="B15736" t="str">
            <v>RAK</v>
          </cell>
          <cell r="C15736" t="str">
            <v xml:space="preserve"> Тарелка обеденная 27см ТЮЛЬПАНЫ (65271206)</v>
          </cell>
          <cell r="E15736" t="str">
            <v>ОАЭ</v>
          </cell>
          <cell r="F15736" t="str">
            <v>СТЕКЛО</v>
          </cell>
        </row>
        <row r="15737">
          <cell r="A15737" t="str">
            <v>K0808</v>
          </cell>
          <cell r="B15737" t="str">
            <v>RAK</v>
          </cell>
          <cell r="C15737" t="str">
            <v xml:space="preserve"> Чайный набор АБСТРАКЦИЯ 220мл (60641207) (K0807)</v>
          </cell>
          <cell r="E15737" t="str">
            <v>ОАЭ</v>
          </cell>
          <cell r="F15737" t="str">
            <v>СТЕКЛО</v>
          </cell>
        </row>
        <row r="15738">
          <cell r="A15738" t="str">
            <v>K0811</v>
          </cell>
          <cell r="B15738" t="str">
            <v>RAK</v>
          </cell>
          <cell r="C15738" t="str">
            <v xml:space="preserve"> Блюдо овальное 33см АБСТРАКЦИЯ (61041207)</v>
          </cell>
          <cell r="E15738" t="str">
            <v>ОАЭ</v>
          </cell>
          <cell r="F15738" t="str">
            <v>СТЕКЛО</v>
          </cell>
        </row>
        <row r="15739">
          <cell r="A15739" t="str">
            <v>K0833</v>
          </cell>
          <cell r="B15739" t="str">
            <v>RAK</v>
          </cell>
          <cell r="C15739" t="str">
            <v xml:space="preserve"> Тарелка обеденная 27см АБСТРАКЦИЯ (65271207)</v>
          </cell>
          <cell r="E15739" t="str">
            <v>ОАЭ</v>
          </cell>
          <cell r="F15739" t="str">
            <v>СТЕКЛО</v>
          </cell>
        </row>
        <row r="15740">
          <cell r="A15740" t="str">
            <v>K0850</v>
          </cell>
          <cell r="B15740" t="str">
            <v>RAK</v>
          </cell>
          <cell r="C15740" t="str">
            <v xml:space="preserve"> Столовый набор 19 предметов АБСТРАКЦИЯ (98195207)</v>
          </cell>
          <cell r="E15740" t="str">
            <v>ОАЭ</v>
          </cell>
          <cell r="F15740" t="str">
            <v>СТЕКЛО</v>
          </cell>
        </row>
        <row r="15741">
          <cell r="A15741" t="str">
            <v>K0066</v>
          </cell>
          <cell r="B15741" t="str">
            <v>RAK</v>
          </cell>
          <cell r="C15741" t="str">
            <v xml:space="preserve"> Сахарница с крышкой ШЕЛЛ 10.7см (61741)</v>
          </cell>
          <cell r="E15741" t="str">
            <v>ОАЭ</v>
          </cell>
          <cell r="F15741" t="str">
            <v>СТЕКЛО</v>
          </cell>
        </row>
        <row r="15742">
          <cell r="A15742" t="str">
            <v>K0078</v>
          </cell>
          <cell r="B15742" t="str">
            <v>RAK</v>
          </cell>
          <cell r="C15742" t="str">
            <v xml:space="preserve"> Чайный набор ШЕЛЛ прозрачный 220мл (62301)</v>
          </cell>
          <cell r="E15742" t="str">
            <v>ОАЭ</v>
          </cell>
          <cell r="F15742" t="str">
            <v>СТЕКЛО</v>
          </cell>
        </row>
        <row r="15743">
          <cell r="A15743" t="str">
            <v>K0117</v>
          </cell>
          <cell r="B15743" t="str">
            <v>RAK</v>
          </cell>
          <cell r="C15743" t="str">
            <v xml:space="preserve"> Набор кружек АЛЬФА 3шт 220мл (90261)</v>
          </cell>
          <cell r="E15743" t="str">
            <v>ОАЭ</v>
          </cell>
          <cell r="F15743" t="str">
            <v>СТЕКЛО</v>
          </cell>
        </row>
        <row r="15744">
          <cell r="A15744" t="str">
            <v>K0748</v>
          </cell>
          <cell r="B15744" t="str">
            <v>RAK</v>
          </cell>
          <cell r="C15744" t="str">
            <v xml:space="preserve"> Кружка 250мл прозрачная ТЮЛЬПАНЫ (63711206)</v>
          </cell>
          <cell r="E15744" t="str">
            <v>ОАЭ</v>
          </cell>
          <cell r="F15744" t="str">
            <v>СТЕКЛО</v>
          </cell>
        </row>
        <row r="15745">
          <cell r="A15745" t="str">
            <v>K0717</v>
          </cell>
          <cell r="B15745" t="str">
            <v>RAK</v>
          </cell>
          <cell r="C15745" t="str">
            <v xml:space="preserve"> Тарелка обеденная 25см ТЮЛЬПАНЫ (60041206)</v>
          </cell>
          <cell r="E15745" t="str">
            <v>ОАЭ</v>
          </cell>
          <cell r="F15745" t="str">
            <v>СТЕКЛО</v>
          </cell>
        </row>
        <row r="15746">
          <cell r="A15746" t="str">
            <v>K0797</v>
          </cell>
          <cell r="B15746" t="str">
            <v>RAK</v>
          </cell>
          <cell r="C15746" t="str">
            <v xml:space="preserve"> Тарелка обеденная 25см АБСТРАКЦИЯ (60041207)</v>
          </cell>
          <cell r="E15746" t="str">
            <v>ОАЭ</v>
          </cell>
          <cell r="F15746" t="str">
            <v>СТЕКЛО</v>
          </cell>
        </row>
        <row r="15747">
          <cell r="A15747" t="str">
            <v>K1021</v>
          </cell>
          <cell r="B15747" t="str">
            <v>RAK</v>
          </cell>
          <cell r="C15747" t="str">
            <v xml:space="preserve"> Кружка 250мл ЭКЗОТИКА (61881221)</v>
          </cell>
          <cell r="E15747" t="str">
            <v>ОАЭ</v>
          </cell>
          <cell r="F15747" t="str">
            <v>СТЕКЛО</v>
          </cell>
        </row>
        <row r="15748">
          <cell r="A15748" t="str">
            <v>K0101</v>
          </cell>
          <cell r="B15748" t="str">
            <v>RAK</v>
          </cell>
          <cell r="C15748" t="str">
            <v xml:space="preserve"> Тарелка для супа 23см ШЕЛЛ (65242)</v>
          </cell>
          <cell r="E15748" t="str">
            <v>ОАЭ</v>
          </cell>
          <cell r="F15748" t="str">
            <v>СТЕКЛО</v>
          </cell>
        </row>
        <row r="15749">
          <cell r="A15749" t="str">
            <v>K3356</v>
          </cell>
          <cell r="B15749" t="str">
            <v>RAK</v>
          </cell>
          <cell r="C15749" t="str">
            <v xml:space="preserve"> Столовый набор 44+1 предмета ФЛАУЕР САПФИР</v>
          </cell>
          <cell r="E15749" t="str">
            <v>ОАЭ</v>
          </cell>
          <cell r="F15749" t="str">
            <v>СТЕКЛО</v>
          </cell>
        </row>
        <row r="15750">
          <cell r="A15750" t="str">
            <v>K0062</v>
          </cell>
          <cell r="B15750" t="str">
            <v>RAK</v>
          </cell>
          <cell r="C15750" t="str">
            <v xml:space="preserve"> Кофейный набор 90мл ШЕЛЛ (61631) (K0063)</v>
          </cell>
          <cell r="E15750" t="str">
            <v>ОАЭ</v>
          </cell>
          <cell r="F15750" t="str">
            <v>СТЕКЛО</v>
          </cell>
        </row>
        <row r="15751">
          <cell r="A15751" t="str">
            <v>K0479</v>
          </cell>
          <cell r="B15751" t="str">
            <v>RAK</v>
          </cell>
          <cell r="C15751" t="str">
            <v xml:space="preserve"> Чайный набор ХЕЛЕНА 220мл (60641203) (K0480)</v>
          </cell>
          <cell r="E15751" t="str">
            <v>ОАЭ</v>
          </cell>
          <cell r="F15751" t="str">
            <v>СТЕКЛО</v>
          </cell>
        </row>
        <row r="15752">
          <cell r="A15752" t="str">
            <v>K0723</v>
          </cell>
          <cell r="B15752" t="str">
            <v>RAK</v>
          </cell>
          <cell r="C15752" t="str">
            <v xml:space="preserve"> Салатник 17см ТЮЛЬПАНЫ (60441206)</v>
          </cell>
          <cell r="E15752" t="str">
            <v>ОАЭ</v>
          </cell>
          <cell r="F15752" t="str">
            <v>СТЕКЛО</v>
          </cell>
        </row>
        <row r="15753">
          <cell r="A15753" t="str">
            <v>K0736</v>
          </cell>
          <cell r="B15753" t="str">
            <v>RAK</v>
          </cell>
          <cell r="C15753" t="str">
            <v xml:space="preserve"> Блюдо глубокое 30см ТЮЛЬПАНЫ (61341206)</v>
          </cell>
          <cell r="E15753" t="str">
            <v>ОАЭ</v>
          </cell>
          <cell r="F15753" t="str">
            <v>СТЕКЛО</v>
          </cell>
        </row>
        <row r="15754">
          <cell r="A15754" t="str">
            <v>CN2068</v>
          </cell>
          <cell r="B15754" t="str">
            <v>RED STAR</v>
          </cell>
          <cell r="C15754" t="str">
            <v xml:space="preserve"> Кружка БАБОЧКИ 340мл</v>
          </cell>
          <cell r="D15754" t="str">
            <v xml:space="preserve"> 12OZ Porcelain mug</v>
          </cell>
          <cell r="E15754" t="str">
            <v>Китай</v>
          </cell>
          <cell r="F15754" t="str">
            <v>ФАРФОР</v>
          </cell>
        </row>
        <row r="15755">
          <cell r="A15755" t="str">
            <v>RE151980</v>
          </cell>
          <cell r="B15755" t="str">
            <v>RENGA</v>
          </cell>
          <cell r="C15755" t="str">
            <v xml:space="preserve"> Бутылка для напитков с трубочкой FIRFIR 500мл</v>
          </cell>
          <cell r="D15755" t="str">
            <v xml:space="preserve"> FIRFIR - DECORATED MILK BOTTLE WITH STRAW (500CC)</v>
          </cell>
          <cell r="E15755" t="str">
            <v>Турция</v>
          </cell>
          <cell r="F15755" t="str">
            <v>СТЕКЛО,ПЛАСТИК</v>
          </cell>
        </row>
        <row r="15756">
          <cell r="A15756" t="str">
            <v>RE151236</v>
          </cell>
          <cell r="B15756" t="str">
            <v>RENGA</v>
          </cell>
          <cell r="E15756" t="str">
            <v>Турция</v>
          </cell>
          <cell r="F15756" t="str">
            <v>СТЕКЛО,ПЛАСТИК</v>
          </cell>
        </row>
        <row r="15757">
          <cell r="A15757" t="str">
            <v>RE151315</v>
          </cell>
          <cell r="B15757" t="str">
            <v>RENGA</v>
          </cell>
          <cell r="C15757" t="str">
            <v xml:space="preserve"> Бутылка для масла OLIVE 250мл</v>
          </cell>
          <cell r="D15757" t="str">
            <v xml:space="preserve"> OLIVE – DECORATED OIL BOTTLE (250CC)</v>
          </cell>
          <cell r="E15757" t="str">
            <v>Турция</v>
          </cell>
          <cell r="F15757" t="str">
            <v>СТЕКЛО,ПЛАСТИК</v>
          </cell>
        </row>
        <row r="15758">
          <cell r="A15758" t="str">
            <v>RE151316</v>
          </cell>
          <cell r="B15758" t="str">
            <v>RENGA</v>
          </cell>
          <cell r="C15758" t="str">
            <v xml:space="preserve"> Бутылка для масла OLIVE 750мл</v>
          </cell>
          <cell r="D15758" t="str">
            <v xml:space="preserve"> OLIVE – DECORATED OIL BOTTLE (750CC)</v>
          </cell>
          <cell r="E15758" t="str">
            <v>Турция</v>
          </cell>
          <cell r="F15758" t="str">
            <v>СТЕКЛО,ПЛАСТИК</v>
          </cell>
        </row>
        <row r="15759">
          <cell r="A15759" t="str">
            <v>RE331069</v>
          </cell>
          <cell r="B15759" t="str">
            <v>RENGA</v>
          </cell>
          <cell r="C15759" t="str">
            <v xml:space="preserve"> Банка CANDY 1500мл</v>
          </cell>
          <cell r="D15759" t="str">
            <v xml:space="preserve"> CANDY - 1500CC DECORATED GLASS JAR WITH METAL COVER</v>
          </cell>
          <cell r="E15759" t="str">
            <v>Турция</v>
          </cell>
          <cell r="F15759" t="str">
            <v>СТЕКЛО,МЕТАЛЛ</v>
          </cell>
        </row>
        <row r="15760">
          <cell r="A15760" t="str">
            <v>RE131918</v>
          </cell>
          <cell r="B15760" t="str">
            <v>RENGA</v>
          </cell>
          <cell r="C15760" t="str">
            <v xml:space="preserve"> Банка RHEA 425мл</v>
          </cell>
          <cell r="D15760" t="str">
            <v xml:space="preserve"> RHEA - 425CC DECORATED JAR</v>
          </cell>
          <cell r="E15760" t="str">
            <v>Турция</v>
          </cell>
          <cell r="F15760" t="str">
            <v>СТЕКЛО,ПЛАСТИК</v>
          </cell>
        </row>
        <row r="15761">
          <cell r="A15761" t="str">
            <v>RE131919</v>
          </cell>
          <cell r="B15761" t="str">
            <v>RENGA</v>
          </cell>
          <cell r="C15761" t="str">
            <v xml:space="preserve"> Банка RHEA 660мл</v>
          </cell>
          <cell r="D15761" t="str">
            <v xml:space="preserve"> RHEA - 660CC DECORATED JAR</v>
          </cell>
          <cell r="E15761" t="str">
            <v>Турция</v>
          </cell>
          <cell r="F15761" t="str">
            <v>СТЕКЛО,ПЛАСТИК</v>
          </cell>
        </row>
        <row r="15762">
          <cell r="A15762" t="str">
            <v>RE131998</v>
          </cell>
          <cell r="B15762" t="str">
            <v>RENGA</v>
          </cell>
          <cell r="C15762" t="str">
            <v xml:space="preserve"> Банка RHEA 1000мл</v>
          </cell>
          <cell r="D15762" t="str">
            <v xml:space="preserve"> RHEA - 1LTR DECORATED JAR</v>
          </cell>
          <cell r="E15762" t="str">
            <v>Турция</v>
          </cell>
          <cell r="F15762" t="str">
            <v>СТЕКЛО,ПЛАСТИК</v>
          </cell>
        </row>
        <row r="15763">
          <cell r="A15763" t="str">
            <v>RE131022</v>
          </cell>
          <cell r="B15763" t="str">
            <v>RENGA</v>
          </cell>
          <cell r="C15763" t="str">
            <v xml:space="preserve"> Банка CUPCAKE BLUE 425мл</v>
          </cell>
          <cell r="D15763" t="str">
            <v xml:space="preserve"> CUPCAKE - 425CC DECORATED JAR</v>
          </cell>
          <cell r="E15763" t="str">
            <v>Турция</v>
          </cell>
          <cell r="F15763" t="str">
            <v>СТЕКЛО,ПЛАСТИК</v>
          </cell>
        </row>
        <row r="15764">
          <cell r="A15764" t="str">
            <v>RE131023</v>
          </cell>
          <cell r="B15764" t="str">
            <v>RENGA</v>
          </cell>
          <cell r="C15764" t="str">
            <v xml:space="preserve"> Банка CUPCAKE BLUE 660мл</v>
          </cell>
          <cell r="D15764" t="str">
            <v xml:space="preserve"> CUPCAKE - 660CC DECORATED JAR</v>
          </cell>
          <cell r="E15764" t="str">
            <v>Турция</v>
          </cell>
          <cell r="F15764" t="str">
            <v>СТЕКЛО,ПЛАСТИК</v>
          </cell>
        </row>
        <row r="15765">
          <cell r="A15765" t="str">
            <v>RE131024</v>
          </cell>
          <cell r="B15765" t="str">
            <v>RENGA</v>
          </cell>
          <cell r="C15765" t="str">
            <v xml:space="preserve"> Банка CUPCAKE BLUE 1000мл</v>
          </cell>
          <cell r="D15765" t="str">
            <v xml:space="preserve"> CUPCAKE - 1LTR DECORATED JAR</v>
          </cell>
          <cell r="E15765" t="str">
            <v>Турция</v>
          </cell>
          <cell r="F15765" t="str">
            <v>СТЕКЛО,ПЛАСТИК</v>
          </cell>
        </row>
        <row r="15766">
          <cell r="A15766" t="str">
            <v>131306</v>
          </cell>
          <cell r="B15766" t="str">
            <v>RENGA</v>
          </cell>
          <cell r="C15766" t="str">
            <v xml:space="preserve"> Банка для меда и варенья 0.37мл</v>
          </cell>
          <cell r="D15766" t="str">
            <v xml:space="preserve"> EGE – DECORATED JAR (370 CC)</v>
          </cell>
          <cell r="E15766" t="str">
            <v>Турция</v>
          </cell>
          <cell r="F15766" t="str">
            <v>СТЕКЛО,ПЛАСТИК</v>
          </cell>
        </row>
        <row r="15767">
          <cell r="A15767" t="str">
            <v>RE151923</v>
          </cell>
          <cell r="B15767" t="str">
            <v>RENGA</v>
          </cell>
          <cell r="E15767" t="str">
            <v>Турция</v>
          </cell>
          <cell r="F15767" t="str">
            <v>СТЕКЛО,ПЛАСТИК</v>
          </cell>
        </row>
        <row r="15768">
          <cell r="A15768" t="str">
            <v>RE151269</v>
          </cell>
          <cell r="B15768" t="str">
            <v>RENGA</v>
          </cell>
          <cell r="C15768" t="str">
            <v xml:space="preserve"> Бутылка ZEN 1000мл</v>
          </cell>
          <cell r="D15768" t="str">
            <v xml:space="preserve"> ZEN – COLOURED BOTTLE (1 LTR)</v>
          </cell>
          <cell r="E15768" t="str">
            <v>Турция</v>
          </cell>
          <cell r="F15768" t="str">
            <v>СТЕКЛО,ПЛАСТИК</v>
          </cell>
        </row>
        <row r="15769">
          <cell r="A15769" t="str">
            <v>RE151909</v>
          </cell>
          <cell r="B15769" t="str">
            <v>RENGA</v>
          </cell>
          <cell r="C15769" t="str">
            <v xml:space="preserve"> Бутылка EKOSE 1000мл</v>
          </cell>
          <cell r="D15769" t="str">
            <v xml:space="preserve"> EKOSE – COLOURED&amp;DECORATED BOTTLE (1 LTR)</v>
          </cell>
          <cell r="E15769" t="str">
            <v>Турция</v>
          </cell>
          <cell r="F15769" t="str">
            <v>СТЕКЛО,ПЛАСТИК</v>
          </cell>
        </row>
        <row r="15770">
          <cell r="A15770" t="str">
            <v>RE131576</v>
          </cell>
          <cell r="B15770" t="str">
            <v>RENGA</v>
          </cell>
          <cell r="C15770" t="str">
            <v xml:space="preserve"> Банка стеклянная с крышкой EKOSE 400мл</v>
          </cell>
          <cell r="D15770" t="str">
            <v xml:space="preserve"> EKOSE – COLOURED&amp;DECORATED JAR (400 CC)</v>
          </cell>
          <cell r="E15770" t="str">
            <v>Турция</v>
          </cell>
          <cell r="F15770" t="str">
            <v>СТЕКЛО,ПЛАСТИК</v>
          </cell>
        </row>
        <row r="15771">
          <cell r="A15771" t="str">
            <v>RE131796</v>
          </cell>
          <cell r="B15771" t="str">
            <v>RENGA</v>
          </cell>
          <cell r="C15771" t="str">
            <v xml:space="preserve"> Банка стеклянная с крышкой MEX 400мл</v>
          </cell>
          <cell r="D15771" t="str">
            <v xml:space="preserve"> MEX – DECORATED JAR (400 CC)</v>
          </cell>
          <cell r="E15771" t="str">
            <v>Турция</v>
          </cell>
          <cell r="F15771" t="str">
            <v>СТЕКЛО,ПЛАСТИК</v>
          </cell>
        </row>
        <row r="15772">
          <cell r="A15772" t="str">
            <v>RE131770</v>
          </cell>
          <cell r="B15772" t="str">
            <v>RENGA</v>
          </cell>
          <cell r="C15772" t="str">
            <v xml:space="preserve"> Банка стеклянная с крышкой ORKIDE 400мл</v>
          </cell>
          <cell r="D15772" t="str">
            <v xml:space="preserve"> ORKIDE – DECORATED JAR (400 CC)</v>
          </cell>
          <cell r="E15772" t="str">
            <v>Турция</v>
          </cell>
          <cell r="F15772" t="str">
            <v>СТЕКЛО,ПЛАСТИК</v>
          </cell>
        </row>
        <row r="15773">
          <cell r="A15773" t="str">
            <v>RE131774</v>
          </cell>
          <cell r="B15773" t="str">
            <v>RENGA</v>
          </cell>
          <cell r="C15773" t="str">
            <v xml:space="preserve"> Банка стеклянная с крышкой ORKIDE 1000мл</v>
          </cell>
          <cell r="D15773" t="str">
            <v xml:space="preserve"> ORKIDE – DECORATED JAR (1000 CC)</v>
          </cell>
          <cell r="E15773" t="str">
            <v>Турция</v>
          </cell>
          <cell r="F15773" t="str">
            <v>СТЕКЛО,ПЛАСТИК</v>
          </cell>
        </row>
        <row r="15774">
          <cell r="A15774" t="str">
            <v>RE131772</v>
          </cell>
          <cell r="B15774" t="str">
            <v>RENGA</v>
          </cell>
          <cell r="C15774" t="str">
            <v xml:space="preserve"> Банка стеклянная с крышкой ORKIDE 700мл</v>
          </cell>
          <cell r="D15774" t="str">
            <v xml:space="preserve"> ORKIDE – DECORATED JAR (720 CC)</v>
          </cell>
          <cell r="E15774" t="str">
            <v>Турция</v>
          </cell>
          <cell r="F15774" t="str">
            <v>СТЕКЛО,ПЛАСТИК</v>
          </cell>
        </row>
        <row r="15775">
          <cell r="A15775" t="str">
            <v>RE131768</v>
          </cell>
          <cell r="B15775" t="str">
            <v>RENGA</v>
          </cell>
          <cell r="C15775" t="str">
            <v xml:space="preserve"> Банка стеклянная с крышкой OLA 720мл</v>
          </cell>
          <cell r="D15775" t="str">
            <v xml:space="preserve"> OLA – DECORATED JAR (720 CC)</v>
          </cell>
          <cell r="E15775" t="str">
            <v>Турция</v>
          </cell>
          <cell r="F15775" t="str">
            <v>СТЕКЛО,ПЛАСТИК</v>
          </cell>
        </row>
        <row r="15776">
          <cell r="A15776" t="str">
            <v>RE121207</v>
          </cell>
          <cell r="B15776" t="str">
            <v>RENGA</v>
          </cell>
          <cell r="C15776" t="str">
            <v xml:space="preserve"> Солонка PERA 90мл</v>
          </cell>
          <cell r="D15776" t="str">
            <v xml:space="preserve"> PERA – COLOURED SALT SHAKER (90 cc)</v>
          </cell>
          <cell r="E15776" t="str">
            <v>Турция</v>
          </cell>
          <cell r="F15776" t="str">
            <v>СТЕКЛО,ПЛАСТИК</v>
          </cell>
        </row>
        <row r="15777">
          <cell r="A15777" t="str">
            <v>RE121100</v>
          </cell>
          <cell r="B15777" t="str">
            <v>RENGA</v>
          </cell>
          <cell r="C15777" t="str">
            <v xml:space="preserve"> Солонка FLOWERY 75мл</v>
          </cell>
          <cell r="D15777" t="str">
            <v xml:space="preserve"> FLOWERY – SALT SHAKER (75 cc)</v>
          </cell>
          <cell r="E15777" t="str">
            <v>Турция</v>
          </cell>
          <cell r="F15777" t="str">
            <v>СТЕКЛО,ПЛАСТИК</v>
          </cell>
        </row>
        <row r="15778">
          <cell r="A15778" t="str">
            <v>RE131559</v>
          </cell>
          <cell r="B15778" t="str">
            <v>RENGA</v>
          </cell>
          <cell r="C15778" t="str">
            <v xml:space="preserve"> Емкость для специй PERA COLORE 200мл</v>
          </cell>
          <cell r="D15778" t="str">
            <v xml:space="preserve"> PERA – COLORED SPICE JAR (200 CC)</v>
          </cell>
          <cell r="E15778" t="str">
            <v>Турция</v>
          </cell>
          <cell r="F15778" t="str">
            <v>СТЕКЛО,ПЛАСТИК</v>
          </cell>
        </row>
        <row r="15779">
          <cell r="A15779" t="str">
            <v>RE151113</v>
          </cell>
          <cell r="B15779" t="str">
            <v>RENGA</v>
          </cell>
          <cell r="C15779" t="str">
            <v xml:space="preserve"> Молочник ZEN COLORE 200мл</v>
          </cell>
          <cell r="D15779" t="str">
            <v xml:space="preserve"> ZEN – COLOURED MILK DISPENCER (200 CC )</v>
          </cell>
          <cell r="E15779" t="str">
            <v>Турция</v>
          </cell>
          <cell r="F15779" t="str">
            <v>СТЕКЛО,ПЛАСТИК</v>
          </cell>
        </row>
        <row r="15780">
          <cell r="A15780" t="str">
            <v>RE131527</v>
          </cell>
          <cell r="B15780" t="str">
            <v>RENGA</v>
          </cell>
          <cell r="C15780" t="str">
            <v xml:space="preserve"> Сахарница с дозатором ZEN COLORE 200мл</v>
          </cell>
          <cell r="D15780" t="str">
            <v xml:space="preserve"> ZEN – COLOURED SUGAR DISPENCER (20 CC)</v>
          </cell>
          <cell r="E15780" t="str">
            <v>Турция</v>
          </cell>
          <cell r="F15780" t="str">
            <v>СТЕКЛО,ПЛАСТИК</v>
          </cell>
        </row>
        <row r="15781">
          <cell r="A15781" t="str">
            <v>RE151142</v>
          </cell>
          <cell r="B15781" t="str">
            <v>RENGA</v>
          </cell>
          <cell r="C15781" t="str">
            <v xml:space="preserve"> Бутылка под масло и уксус MAREA 275мл</v>
          </cell>
          <cell r="D15781" t="str">
            <v xml:space="preserve"> MAREA – COLOURED OIL BOTTLE (275 CC)</v>
          </cell>
          <cell r="E15781" t="str">
            <v>Турция</v>
          </cell>
          <cell r="F15781" t="str">
            <v>СТЕКЛО,ПЛАСТИК</v>
          </cell>
        </row>
        <row r="15782">
          <cell r="A15782" t="str">
            <v>RE131769</v>
          </cell>
          <cell r="B15782" t="str">
            <v>RENGA</v>
          </cell>
          <cell r="C15782" t="str">
            <v xml:space="preserve"> Банка стеклянная с крышкой MEX 720мл</v>
          </cell>
          <cell r="D15782" t="str">
            <v xml:space="preserve"> MEX – DECORATED JAR (720 CC)</v>
          </cell>
          <cell r="E15782" t="str">
            <v>Турция</v>
          </cell>
          <cell r="F15782" t="str">
            <v>СТЕКЛО,ПЛАСТИК</v>
          </cell>
        </row>
        <row r="15783">
          <cell r="A15783" t="str">
            <v>RE131779</v>
          </cell>
          <cell r="B15783" t="str">
            <v>RENGA</v>
          </cell>
          <cell r="C15783" t="str">
            <v xml:space="preserve"> Банка стеклянная с крышкой MEX 1000мл</v>
          </cell>
          <cell r="D15783" t="str">
            <v xml:space="preserve"> MEX – DECORATED JAR (1000 CC)</v>
          </cell>
          <cell r="E15783" t="str">
            <v>Турция</v>
          </cell>
          <cell r="F15783" t="str">
            <v>СТЕКЛО,ПЛАСТИК</v>
          </cell>
        </row>
        <row r="15784">
          <cell r="A15784" t="str">
            <v>RE131540</v>
          </cell>
          <cell r="B15784" t="str">
            <v>RENGA</v>
          </cell>
          <cell r="C15784" t="str">
            <v xml:space="preserve"> Емкость для специй HELEZON 200мл</v>
          </cell>
          <cell r="D15784" t="str">
            <v xml:space="preserve"> HELEZON – SPICE JAR</v>
          </cell>
          <cell r="E15784" t="str">
            <v>Турция</v>
          </cell>
          <cell r="F15784" t="str">
            <v>СТЕКЛО,ПЛАСТИК</v>
          </cell>
        </row>
        <row r="15785">
          <cell r="A15785" t="str">
            <v>RE131568</v>
          </cell>
          <cell r="B15785" t="str">
            <v>RENGA</v>
          </cell>
          <cell r="C15785" t="str">
            <v xml:space="preserve"> Емкость для специй и сладостей GARDEN 370мл</v>
          </cell>
          <cell r="D15785" t="str">
            <v xml:space="preserve"> GARDEN – SPICE JAR</v>
          </cell>
          <cell r="E15785" t="str">
            <v>Турция</v>
          </cell>
          <cell r="F15785" t="str">
            <v>СТЕКЛО,ПЛАСТИК</v>
          </cell>
        </row>
        <row r="15786">
          <cell r="A15786" t="str">
            <v>RE841005</v>
          </cell>
          <cell r="B15786" t="str">
            <v>RENGA</v>
          </cell>
          <cell r="C15786" t="str">
            <v xml:space="preserve"> Подставка под яйцо</v>
          </cell>
          <cell r="D15786" t="str">
            <v xml:space="preserve"> EGG HOLDER</v>
          </cell>
          <cell r="E15786" t="str">
            <v>Турция</v>
          </cell>
          <cell r="F15786" t="str">
            <v>ПЛАСТИК</v>
          </cell>
        </row>
        <row r="15787">
          <cell r="A15787" t="str">
            <v>RE841010</v>
          </cell>
          <cell r="B15787" t="str">
            <v>RENGA</v>
          </cell>
          <cell r="C15787" t="str">
            <v xml:space="preserve"> Подставка для салфеток</v>
          </cell>
          <cell r="D15787" t="str">
            <v xml:space="preserve"> NAPKIN HOLDER</v>
          </cell>
          <cell r="E15787" t="str">
            <v>Турция</v>
          </cell>
          <cell r="F15787" t="str">
            <v>ПЛАСТИК</v>
          </cell>
        </row>
        <row r="15788">
          <cell r="A15788" t="str">
            <v>RE841016</v>
          </cell>
          <cell r="B15788" t="str">
            <v>RENGA</v>
          </cell>
          <cell r="C15788" t="str">
            <v xml:space="preserve"> Подставка под ложку</v>
          </cell>
          <cell r="D15788" t="str">
            <v xml:space="preserve"> SPOON REST</v>
          </cell>
          <cell r="E15788" t="str">
            <v>Турция</v>
          </cell>
          <cell r="F15788" t="str">
            <v>ПЛАСТИК</v>
          </cell>
        </row>
        <row r="15789">
          <cell r="A15789" t="str">
            <v>RE841001</v>
          </cell>
          <cell r="B15789" t="str">
            <v>RENGA</v>
          </cell>
          <cell r="C15789" t="str">
            <v xml:space="preserve"> Салатник для закусок и снеков</v>
          </cell>
          <cell r="D15789" t="str">
            <v xml:space="preserve"> PLASTIC NUT BOWL</v>
          </cell>
          <cell r="E15789" t="str">
            <v>Турция</v>
          </cell>
          <cell r="F15789" t="str">
            <v>ПЛАСТИК</v>
          </cell>
        </row>
        <row r="15790">
          <cell r="A15790" t="str">
            <v>RE131658</v>
          </cell>
          <cell r="B15790" t="str">
            <v>RENGA</v>
          </cell>
          <cell r="C15790" t="str">
            <v xml:space="preserve"> Сахарница ZEN 200мл</v>
          </cell>
          <cell r="D15790" t="str">
            <v xml:space="preserve"> ZEN – SUGAR DISPENCER (200 CC)</v>
          </cell>
          <cell r="E15790" t="str">
            <v>Турция</v>
          </cell>
          <cell r="F15790" t="str">
            <v>СТЕКЛО,ПЛАСТИК</v>
          </cell>
        </row>
        <row r="15791">
          <cell r="A15791" t="str">
            <v>RE121206</v>
          </cell>
          <cell r="B15791" t="str">
            <v>RENGA</v>
          </cell>
          <cell r="C15791" t="str">
            <v xml:space="preserve"> Солонка HELEZON 90мл</v>
          </cell>
          <cell r="D15791" t="str">
            <v xml:space="preserve"> HELEZON – SALT SHAKER (90 cc)</v>
          </cell>
          <cell r="E15791" t="str">
            <v>Турция</v>
          </cell>
          <cell r="F15791" t="str">
            <v>СТЕКЛО,ПЛАСТИК</v>
          </cell>
        </row>
        <row r="15792">
          <cell r="A15792" t="str">
            <v>RE131751</v>
          </cell>
          <cell r="B15792" t="str">
            <v>RENGA</v>
          </cell>
          <cell r="C15792" t="str">
            <v xml:space="preserve"> Банка стеклянная с крышкой OLA 400мл</v>
          </cell>
          <cell r="D15792" t="str">
            <v xml:space="preserve"> OLA – DECORATED JAR (400 CC)</v>
          </cell>
          <cell r="E15792" t="str">
            <v>Турция</v>
          </cell>
          <cell r="F15792" t="str">
            <v>СТЕКЛО,ПЛАСТИК</v>
          </cell>
        </row>
        <row r="15793">
          <cell r="A15793" t="str">
            <v>IM580014</v>
          </cell>
          <cell r="B15793" t="str">
            <v>RICHFINE</v>
          </cell>
          <cell r="C15793" t="str">
            <v xml:space="preserve"> Чайный набор МИЛАНО 17 предметов 220мл</v>
          </cell>
          <cell r="D15793" t="str">
            <v xml:space="preserve"> 17 pcs tea setRound shape high white porcelain, normal gold, embossed flower</v>
          </cell>
          <cell r="E15793" t="str">
            <v>Китай</v>
          </cell>
          <cell r="F15793" t="str">
            <v>ФАРФОР</v>
          </cell>
        </row>
        <row r="15794">
          <cell r="A15794" t="str">
            <v>IM580015</v>
          </cell>
          <cell r="B15794" t="str">
            <v>RICHFINE</v>
          </cell>
          <cell r="C15794" t="str">
            <v xml:space="preserve"> Чайный набор МОДЕРН 17 предметов 200мл</v>
          </cell>
          <cell r="D15794" t="str">
            <v xml:space="preserve"> 17 pcs tea setWave shape porcelain, normal gold</v>
          </cell>
          <cell r="E15794" t="str">
            <v>Китай</v>
          </cell>
          <cell r="F15794" t="str">
            <v>ФАРФОР</v>
          </cell>
        </row>
        <row r="15795">
          <cell r="A15795" t="str">
            <v>IM580013</v>
          </cell>
          <cell r="B15795" t="str">
            <v>RICHFINE</v>
          </cell>
          <cell r="C15795" t="str">
            <v xml:space="preserve"> Чайный набор ЛАУРА-ГОЛД 17 предметов 220мл</v>
          </cell>
          <cell r="D15795" t="str">
            <v xml:space="preserve"> 17 pcs tea setRound shape high white porcelain, normal gold, embossed flower</v>
          </cell>
          <cell r="E15795" t="str">
            <v>Китай</v>
          </cell>
          <cell r="F15795" t="str">
            <v>ФАРФОР</v>
          </cell>
        </row>
        <row r="15796">
          <cell r="A15796" t="str">
            <v>IM580005</v>
          </cell>
          <cell r="B15796" t="str">
            <v>RICHFINE</v>
          </cell>
          <cell r="C15796" t="str">
            <v xml:space="preserve"> Набор столовый МОДЕРН 27 предметов</v>
          </cell>
          <cell r="D15796" t="str">
            <v xml:space="preserve"> 27 pcs dinner set</v>
          </cell>
          <cell r="E15796" t="str">
            <v>Китай</v>
          </cell>
          <cell r="F15796" t="str">
            <v>ФАРФОР</v>
          </cell>
        </row>
        <row r="15797">
          <cell r="A15797" t="str">
            <v>IM580011</v>
          </cell>
          <cell r="B15797" t="str">
            <v>RICHFINE</v>
          </cell>
          <cell r="C15797" t="str">
            <v xml:space="preserve"> Чайный набор БЕАТРИЧЕ 17 предметов 220мл</v>
          </cell>
          <cell r="D15797" t="str">
            <v xml:space="preserve"> 17 pcs tea setRound shape high white porcelain, normal gold, embossed flower</v>
          </cell>
          <cell r="E15797" t="str">
            <v>Китай</v>
          </cell>
          <cell r="F15797" t="str">
            <v>ФАРФОР</v>
          </cell>
        </row>
        <row r="15798">
          <cell r="A15798" t="str">
            <v>IM580012</v>
          </cell>
          <cell r="B15798" t="str">
            <v>RICHFINE</v>
          </cell>
          <cell r="C15798" t="str">
            <v xml:space="preserve"> Чайный набор ЭСТЕР 17 предметов 220мл</v>
          </cell>
          <cell r="D15798" t="str">
            <v xml:space="preserve"> 17 pcs tea setRound shape high white porcelain, normal gold.</v>
          </cell>
          <cell r="E15798" t="str">
            <v>Китай</v>
          </cell>
          <cell r="F15798" t="str">
            <v>ФАРФОР</v>
          </cell>
        </row>
        <row r="15799">
          <cell r="A15799" t="str">
            <v>IM580001</v>
          </cell>
          <cell r="B15799" t="str">
            <v>RICHFINE</v>
          </cell>
          <cell r="C15799" t="str">
            <v xml:space="preserve"> Набор столовый БЕАТРИЧЕ 27 предметов</v>
          </cell>
          <cell r="D15799" t="str">
            <v xml:space="preserve"> 27 pcs dinner set</v>
          </cell>
          <cell r="E15799" t="str">
            <v>Китай</v>
          </cell>
          <cell r="F15799" t="str">
            <v>ФАРФОР</v>
          </cell>
        </row>
        <row r="15800">
          <cell r="A15800" t="str">
            <v>IM580002</v>
          </cell>
          <cell r="B15800" t="str">
            <v>RICHFINE</v>
          </cell>
          <cell r="C15800" t="str">
            <v xml:space="preserve"> Набор столовый ЭСТЕР 27 предметов</v>
          </cell>
          <cell r="D15800" t="str">
            <v xml:space="preserve"> 27 pcs dinner set</v>
          </cell>
          <cell r="E15800" t="str">
            <v>Китай</v>
          </cell>
          <cell r="F15800" t="str">
            <v>ФАРФОР</v>
          </cell>
        </row>
        <row r="15801">
          <cell r="A15801" t="str">
            <v>IM580003</v>
          </cell>
          <cell r="B15801" t="str">
            <v>RICHFINE</v>
          </cell>
          <cell r="C15801" t="str">
            <v xml:space="preserve"> Набор столовый ЛАУРА-ГОЛД 27 предметов</v>
          </cell>
          <cell r="D15801" t="str">
            <v xml:space="preserve"> 27 pcs dinner set</v>
          </cell>
          <cell r="E15801" t="str">
            <v>Китай</v>
          </cell>
          <cell r="F15801" t="str">
            <v>ФАРФОР</v>
          </cell>
        </row>
        <row r="15802">
          <cell r="A15802" t="str">
            <v>IM580004</v>
          </cell>
          <cell r="B15802" t="str">
            <v>RICHFINE</v>
          </cell>
          <cell r="C15802" t="str">
            <v xml:space="preserve"> Набор столовый МИЛАНО 27 предметов</v>
          </cell>
          <cell r="D15802" t="str">
            <v xml:space="preserve"> 27 pcs dinner set</v>
          </cell>
          <cell r="E15802" t="str">
            <v>Китай</v>
          </cell>
          <cell r="F15802" t="str">
            <v>ФАРФОР</v>
          </cell>
        </row>
        <row r="15803">
          <cell r="A15803" t="str">
            <v>CN45</v>
          </cell>
          <cell r="B15803" t="str">
            <v>RONGHUI</v>
          </cell>
          <cell r="C15803" t="str">
            <v xml:space="preserve"> Набор зеркальце + фоторамка РАКУШКА l=22.5см w=17.5см</v>
          </cell>
          <cell r="D15803" t="str">
            <v xml:space="preserve"> Mirror+photoframe set SEASHELL l=22.5см, w=17.5см</v>
          </cell>
          <cell r="E15803" t="str">
            <v>Китай</v>
          </cell>
          <cell r="F15803" t="str">
            <v>СТАЛЬ И РАКУШКА</v>
          </cell>
        </row>
        <row r="15804">
          <cell r="A15804" t="str">
            <v>IM555100</v>
          </cell>
          <cell r="B15804" t="str">
            <v>ROYAL PREMIER</v>
          </cell>
          <cell r="C15804" t="str">
            <v xml:space="preserve"> Набор чайный 12 предметов с ложками ВЕСЕННИЙ БУКЕТ</v>
          </cell>
          <cell r="D15804" t="str">
            <v xml:space="preserve"> "SET OF 6, SAME COLOR, 6"" TEACUP &amp; SAUCER WITH SPOON"</v>
          </cell>
          <cell r="E15804" t="str">
            <v>Китай</v>
          </cell>
          <cell r="F15804" t="str">
            <v>ФАРФОР</v>
          </cell>
        </row>
        <row r="15805">
          <cell r="A15805" t="str">
            <v>IM555101</v>
          </cell>
          <cell r="B15805" t="str">
            <v>ROYAL PREMIER</v>
          </cell>
          <cell r="C15805" t="str">
            <v xml:space="preserve"> Набор чайный 12 предметов с ложками РАДУГА</v>
          </cell>
          <cell r="D15805" t="str">
            <v xml:space="preserve"> "SET OF 6, 6 ASSTD COLOR 6"" TEACUP &amp; SAUCER WITH SPOON"</v>
          </cell>
          <cell r="E15805" t="str">
            <v>Китай</v>
          </cell>
          <cell r="F15805" t="str">
            <v>ФАРФОР</v>
          </cell>
        </row>
        <row r="15806">
          <cell r="A15806" t="str">
            <v>IM555102</v>
          </cell>
          <cell r="B15806" t="str">
            <v>ROYAL PREMIER</v>
          </cell>
          <cell r="C15806" t="str">
            <v xml:space="preserve"> Набор чайный 12 предметов с ложками РОЗОВАЯ ПОЛОСКА</v>
          </cell>
          <cell r="D15806" t="str">
            <v xml:space="preserve"> "SET OF 6, 6 SAME COLOR 6"" TEACUP &amp; SAUCER WITH SPOON"</v>
          </cell>
          <cell r="E15806" t="str">
            <v>Китай</v>
          </cell>
          <cell r="F15806" t="str">
            <v>ФАРФОР</v>
          </cell>
        </row>
        <row r="15807">
          <cell r="A15807" t="str">
            <v>IM555104</v>
          </cell>
          <cell r="B15807" t="str">
            <v>ROYAL PREMIER</v>
          </cell>
          <cell r="C15807" t="str">
            <v xml:space="preserve"> Набор чайный 12 предметов с ложками НЕЖНАЯ РАДУГА</v>
          </cell>
          <cell r="D15807" t="str">
            <v xml:space="preserve"> "SET OF 6, 6 ASSTD COLOR 5.75"" TEACUP &amp; SAUCER WITH SPOON"</v>
          </cell>
          <cell r="E15807" t="str">
            <v>Китай</v>
          </cell>
          <cell r="F15807" t="str">
            <v>ФАРФОР</v>
          </cell>
        </row>
        <row r="15808">
          <cell r="A15808" t="str">
            <v>IM555105</v>
          </cell>
          <cell r="B15808" t="str">
            <v>ROYAL PREMIER</v>
          </cell>
          <cell r="C15808" t="str">
            <v xml:space="preserve"> Набор чайный 12 предметов с ложками МАЛЬМЕЗОНСКАЯ РОЗА</v>
          </cell>
          <cell r="D15808" t="str">
            <v xml:space="preserve"> "SET OF 6, 6 ASSTD COLOR 5.75"" TEACUP &amp; SAUCER WITH SPOON"</v>
          </cell>
          <cell r="E15808" t="str">
            <v>Китай</v>
          </cell>
          <cell r="F15808" t="str">
            <v>ФАРФОР</v>
          </cell>
        </row>
        <row r="15809">
          <cell r="A15809" t="str">
            <v>IM555106</v>
          </cell>
          <cell r="B15809" t="str">
            <v>ROYAL PREMIER</v>
          </cell>
          <cell r="C15809" t="str">
            <v xml:space="preserve"> Набор чайный 12 предметов с ложками РАДУГА В ЦВЕТАХ</v>
          </cell>
          <cell r="D15809" t="str">
            <v xml:space="preserve"> "SET OF 6, 6 ASSTD COLOR 5.75"" TEACUP &amp; SAUCER WITH SPOON"</v>
          </cell>
          <cell r="E15809" t="str">
            <v>Китай</v>
          </cell>
          <cell r="F15809" t="str">
            <v>ФАРФОР</v>
          </cell>
        </row>
        <row r="15810">
          <cell r="A15810" t="str">
            <v>IM555103</v>
          </cell>
          <cell r="B15810" t="str">
            <v>ROYAL PREMIER</v>
          </cell>
          <cell r="C15810" t="str">
            <v xml:space="preserve"> Набор чайный 12 предметов с ложками БЕЖЕВАЯ ПОЛОСКА</v>
          </cell>
          <cell r="D15810" t="str">
            <v xml:space="preserve"> "SET OF 6, 6 SAME COLOR 6"" TEACUP &amp; SAUCER WITH SPOON"</v>
          </cell>
          <cell r="E15810" t="str">
            <v>Китай</v>
          </cell>
          <cell r="F15810" t="str">
            <v>ФАРФОР</v>
          </cell>
        </row>
        <row r="15811">
          <cell r="A15811" t="str">
            <v>IM555204</v>
          </cell>
          <cell r="B15811" t="str">
            <v>ROYAL PREMIER</v>
          </cell>
          <cell r="C15811" t="str">
            <v xml:space="preserve"> Фруктовница на ножке ГЛЭМ СИЛЬВЕР 25см</v>
          </cell>
          <cell r="D15811" t="str">
            <v xml:space="preserve"> 10'STRIA BOWL</v>
          </cell>
          <cell r="E15811" t="str">
            <v>Китай</v>
          </cell>
          <cell r="F15811" t="str">
            <v>ФАРФОР</v>
          </cell>
        </row>
        <row r="15812">
          <cell r="A15812" t="str">
            <v>IM555212</v>
          </cell>
          <cell r="B15812" t="str">
            <v>ROYAL PREMIER</v>
          </cell>
          <cell r="C15812" t="str">
            <v xml:space="preserve"> Конфетница на ножке ГЛЭМ СИЛЬВЕР 20см</v>
          </cell>
          <cell r="D15812" t="str">
            <v xml:space="preserve"> 8.25' STRIA BOWL</v>
          </cell>
          <cell r="E15812" t="str">
            <v>Китай</v>
          </cell>
          <cell r="F15812" t="str">
            <v>ФАРФОР</v>
          </cell>
        </row>
        <row r="15813">
          <cell r="A15813" t="str">
            <v>IM555213</v>
          </cell>
          <cell r="B15813" t="str">
            <v>ROYAL PREMIER</v>
          </cell>
          <cell r="C15813" t="str">
            <v xml:space="preserve"> Конфетница на ножке ГЛЭМ СИЛЬВЕР 20см</v>
          </cell>
          <cell r="D15813" t="str">
            <v xml:space="preserve"> 8'FRUIT BOWL (NO PIRECING)</v>
          </cell>
          <cell r="E15813" t="str">
            <v>Китай</v>
          </cell>
          <cell r="F15813" t="str">
            <v>ФАРФОР</v>
          </cell>
        </row>
        <row r="15814">
          <cell r="A15814" t="str">
            <v>IM555230</v>
          </cell>
          <cell r="B15814" t="str">
            <v>ROYAL PREMIER</v>
          </cell>
          <cell r="C15814" t="str">
            <v xml:space="preserve"> Набор чайный ГЛЭМ ГОЛД 12 предметов 220мл</v>
          </cell>
          <cell r="D15814" t="str">
            <v xml:space="preserve"> "SET OF SIX 6""STRIA CUP AND SAUCER    225СС"</v>
          </cell>
          <cell r="E15814" t="str">
            <v>Китай</v>
          </cell>
          <cell r="F15814" t="str">
            <v>ФАРФОР</v>
          </cell>
        </row>
        <row r="15815">
          <cell r="A15815" t="str">
            <v>IM555232</v>
          </cell>
          <cell r="B15815" t="str">
            <v>ROYAL PREMIER</v>
          </cell>
          <cell r="C15815" t="str">
            <v xml:space="preserve"> Кружка ГЛЭМ ГОЛД 320мл</v>
          </cell>
          <cell r="D15815" t="str">
            <v xml:space="preserve"> "4.5""MUG     320cc"</v>
          </cell>
          <cell r="E15815" t="str">
            <v>Китай</v>
          </cell>
          <cell r="F15815" t="str">
            <v>ФАРФОР</v>
          </cell>
        </row>
        <row r="15816">
          <cell r="A15816" t="str">
            <v>IM555202</v>
          </cell>
          <cell r="B15816" t="str">
            <v>ROYAL PREMIER</v>
          </cell>
          <cell r="C15816" t="str">
            <v xml:space="preserve"> Фруктовница на ножке ГЛЭМ ГОЛД 25см</v>
          </cell>
          <cell r="D15816" t="str">
            <v xml:space="preserve"> 10'FRUIT BOWL (NO PIRECING)</v>
          </cell>
          <cell r="E15816" t="str">
            <v>Китай</v>
          </cell>
          <cell r="F15816" t="str">
            <v>ФАРФОР</v>
          </cell>
        </row>
        <row r="15817">
          <cell r="A15817" t="str">
            <v>IM555203</v>
          </cell>
          <cell r="B15817" t="str">
            <v>ROYAL PREMIER</v>
          </cell>
          <cell r="C15817" t="str">
            <v xml:space="preserve"> Фруктовница на ножке ВОЛНА 28см</v>
          </cell>
          <cell r="D15817" t="str">
            <v xml:space="preserve"> "11.25""PIERCE BOWL"</v>
          </cell>
          <cell r="E15817" t="str">
            <v>Китай</v>
          </cell>
          <cell r="F15817" t="str">
            <v>ФАРФОР</v>
          </cell>
        </row>
        <row r="15818">
          <cell r="A15818" t="str">
            <v>IM555210</v>
          </cell>
          <cell r="B15818" t="str">
            <v>ROYAL PREMIER</v>
          </cell>
          <cell r="C15818" t="str">
            <v xml:space="preserve"> Конфетница на ножке ГЛЭМ ГОЛД 20см</v>
          </cell>
          <cell r="D15818" t="str">
            <v xml:space="preserve"> 8.25'STRIA BOWL</v>
          </cell>
          <cell r="E15818" t="str">
            <v>Китай</v>
          </cell>
          <cell r="F15818" t="str">
            <v>ФАРФОР</v>
          </cell>
        </row>
        <row r="15819">
          <cell r="A15819" t="str">
            <v>IM555211</v>
          </cell>
          <cell r="B15819" t="str">
            <v>ROYAL PREMIER</v>
          </cell>
          <cell r="C15819" t="str">
            <v xml:space="preserve"> Конфетница на ножке ГЛЭМ ГОЛД 20см</v>
          </cell>
          <cell r="D15819" t="str">
            <v xml:space="preserve"> 8'FRUIT BOWL (NO PIRECING)</v>
          </cell>
          <cell r="E15819" t="str">
            <v>Китай</v>
          </cell>
          <cell r="F15819" t="str">
            <v>ФАРФОР</v>
          </cell>
        </row>
        <row r="15820">
          <cell r="A15820" t="str">
            <v>IM555220</v>
          </cell>
          <cell r="B15820" t="str">
            <v>ROYAL PREMIER</v>
          </cell>
          <cell r="C15820" t="str">
            <v xml:space="preserve"> Блюдо для торта на ножке ВОЛНА 36см</v>
          </cell>
          <cell r="D15820" t="str">
            <v xml:space="preserve"> "14.5""PIERCE FOOTED PLATE"</v>
          </cell>
          <cell r="E15820" t="str">
            <v>Китай</v>
          </cell>
          <cell r="F15820" t="str">
            <v>ФАРФОР</v>
          </cell>
        </row>
        <row r="15821">
          <cell r="A15821" t="str">
            <v>IM555201</v>
          </cell>
          <cell r="B15821" t="str">
            <v>ROYAL PREMIER</v>
          </cell>
          <cell r="C15821" t="str">
            <v xml:space="preserve"> Фруктовница на ножке ГЛЭМ ГОЛД 25см</v>
          </cell>
          <cell r="D15821" t="str">
            <v xml:space="preserve"> 10'STRIA BOWL</v>
          </cell>
          <cell r="E15821" t="str">
            <v>Китай</v>
          </cell>
          <cell r="F15821" t="str">
            <v>ФАРФОР</v>
          </cell>
        </row>
        <row r="15822">
          <cell r="A15822" t="str">
            <v>IM555205</v>
          </cell>
          <cell r="B15822" t="str">
            <v>ROYAL PREMIER</v>
          </cell>
          <cell r="C15822" t="str">
            <v xml:space="preserve"> Фруктовница на ножке ГЛЭМ СИЛЬВЕР 25см</v>
          </cell>
          <cell r="D15822" t="str">
            <v xml:space="preserve"> 10'FRUIT BOWL (NO PIRECING)</v>
          </cell>
          <cell r="E15822" t="str">
            <v>Китай</v>
          </cell>
          <cell r="F15822" t="str">
            <v>ФАРФОР</v>
          </cell>
        </row>
        <row r="15823">
          <cell r="A15823" t="str">
            <v>IM555231</v>
          </cell>
          <cell r="B15823" t="str">
            <v>ROYAL PREMIER</v>
          </cell>
          <cell r="C15823" t="str">
            <v xml:space="preserve"> Набор чайный ГЛЭМ СИЛЬВЕР 12 предметов 220мл</v>
          </cell>
          <cell r="D15823" t="str">
            <v xml:space="preserve"> "SET OF SIX 6""STRIA CUP AND SAUCER    225СС"</v>
          </cell>
          <cell r="E15823" t="str">
            <v>Китай</v>
          </cell>
          <cell r="F15823" t="str">
            <v>ФАРФОР</v>
          </cell>
        </row>
        <row r="15824">
          <cell r="A15824" t="str">
            <v>IM555233</v>
          </cell>
          <cell r="B15824" t="str">
            <v>ROYAL PREMIER</v>
          </cell>
          <cell r="C15824" t="str">
            <v xml:space="preserve"> Кружка ГЛЭМ СИЛЬВЕР 320мл</v>
          </cell>
          <cell r="D15824" t="str">
            <v xml:space="preserve"> "4.5""MUG     320cc"</v>
          </cell>
          <cell r="E15824" t="str">
            <v>Китай</v>
          </cell>
          <cell r="F15824" t="str">
            <v>ФАРФОР</v>
          </cell>
        </row>
        <row r="15825">
          <cell r="A15825" t="str">
            <v>R510214</v>
          </cell>
          <cell r="B15825" t="str">
            <v>ROZENBAL</v>
          </cell>
          <cell r="C15825" t="str">
            <v xml:space="preserve"> Щетка для посуды</v>
          </cell>
          <cell r="D15825" t="str">
            <v xml:space="preserve"> Standard washing-up brush</v>
          </cell>
          <cell r="E15825" t="str">
            <v>Китай</v>
          </cell>
          <cell r="F15825" t="str">
            <v>ПЛАСТИК</v>
          </cell>
        </row>
        <row r="15826">
          <cell r="A15826" t="str">
            <v>R510217</v>
          </cell>
          <cell r="B15826" t="str">
            <v>ROZENBAL</v>
          </cell>
          <cell r="C15826" t="str">
            <v xml:space="preserve"> Щетка для посуды двухцветная</v>
          </cell>
          <cell r="D15826" t="str">
            <v xml:space="preserve"> Round washing-up brush, polypropylene bristles, front scraper, comfortable non-slip twin-material handle</v>
          </cell>
          <cell r="E15826" t="str">
            <v>Китай</v>
          </cell>
          <cell r="F15826" t="str">
            <v>ПЛАСТИК</v>
          </cell>
        </row>
        <row r="15827">
          <cell r="A15827" t="str">
            <v>R460034</v>
          </cell>
          <cell r="B15827" t="str">
            <v>ROZENBAL</v>
          </cell>
          <cell r="C15827" t="str">
            <v xml:space="preserve"> Щетка прямая ЭКО + палка 120см желто-синяя</v>
          </cell>
          <cell r="D15827" t="str">
            <v xml:space="preserve"> Straight vinyl broom + metal handle, colours yellow and blue</v>
          </cell>
          <cell r="E15827" t="str">
            <v>Франция</v>
          </cell>
          <cell r="F15827" t="str">
            <v>НЕЙЛОН,ПЛАСТИК,МЕТАЛЛ</v>
          </cell>
        </row>
        <row r="15828">
          <cell r="A15828" t="str">
            <v>R510041</v>
          </cell>
          <cell r="B15828" t="str">
            <v>ROZENBAL</v>
          </cell>
          <cell r="C15828" t="str">
            <v xml:space="preserve"> Щетка двуцветная СОФТ ФИЛ со специально жесткой щетиной</v>
          </cell>
          <cell r="D15828" t="str">
            <v xml:space="preserve"> Ergonomic non-slip washing brush, polypropylene bristles, plastic base, Twin-Material collection</v>
          </cell>
          <cell r="E15828" t="str">
            <v>Китай</v>
          </cell>
          <cell r="F15828" t="str">
            <v>ПЛАСТИК</v>
          </cell>
        </row>
        <row r="15829">
          <cell r="A15829" t="str">
            <v>R510121</v>
          </cell>
          <cell r="B15829" t="str">
            <v>ROZENBAL</v>
          </cell>
          <cell r="C15829" t="str">
            <v xml:space="preserve"> Ролик для чистки одежды 36 листов</v>
          </cell>
          <cell r="D15829" t="str">
            <v xml:space="preserve"> 36-adhesive-leaf clothes brush with comfortable non-slip handle and transparent cover</v>
          </cell>
          <cell r="E15829" t="str">
            <v>Китай</v>
          </cell>
          <cell r="F15829" t="str">
            <v>КАРТОН,БУМАГА,ПЛАСТИК</v>
          </cell>
        </row>
        <row r="15830">
          <cell r="A15830" t="str">
            <v>R510122</v>
          </cell>
          <cell r="B15830" t="str">
            <v>ROZENBAL</v>
          </cell>
          <cell r="C15830" t="str">
            <v xml:space="preserve"> Сменный блок для ролика R510121 36 листов 2шт</v>
          </cell>
          <cell r="D15830" t="str">
            <v xml:space="preserve"> 2 refills of 36 adhesive leaves</v>
          </cell>
          <cell r="E15830" t="str">
            <v>Китай</v>
          </cell>
          <cell r="F15830" t="str">
            <v>БУМАГА,КАРТОН</v>
          </cell>
        </row>
        <row r="15831">
          <cell r="A15831" t="str">
            <v>R615210</v>
          </cell>
          <cell r="B15831" t="str">
            <v>ROZENBAL</v>
          </cell>
          <cell r="C15831" t="str">
            <v xml:space="preserve"> Щетка для пола + палка 120см ЭКО</v>
          </cell>
          <cell r="D15831" t="str">
            <v xml:space="preserve"> Straight broom, long bristles + metal handle, Italian thread</v>
          </cell>
          <cell r="E15831" t="str">
            <v>Италия</v>
          </cell>
          <cell r="F15831" t="str">
            <v>ПЛАСТИК,НЕЙЛОН,МЕТАЛЛ</v>
          </cell>
        </row>
        <row r="15832">
          <cell r="A15832" t="str">
            <v>R213201</v>
          </cell>
          <cell r="B15832" t="str">
            <v>ROZENBAL</v>
          </cell>
          <cell r="C15832" t="str">
            <v xml:space="preserve"> Швабра для окон 20см с телескопической ручкой</v>
          </cell>
          <cell r="D15832" t="str">
            <v xml:space="preserve"> Window squeegee, synthetic sponge, telescopic handle</v>
          </cell>
          <cell r="E15832" t="str">
            <v>Франция</v>
          </cell>
          <cell r="F15832" t="str">
            <v>ПЛАСТИК,ПОРОЛОН</v>
          </cell>
        </row>
        <row r="15833">
          <cell r="A15833" t="str">
            <v>R460030</v>
          </cell>
          <cell r="B15833" t="str">
            <v>ROZENBAL</v>
          </cell>
          <cell r="C15833" t="str">
            <v xml:space="preserve"> Щетка цветная + палка 120см СОФТ ФИЛ желтая/синяя/красная/зеленая</v>
          </cell>
          <cell r="D15833" t="str">
            <v xml:space="preserve"> Soft Edge twin-coloured straight broom, vinyl bristles, coloured side bristles + non-slip handle</v>
          </cell>
          <cell r="E15833" t="str">
            <v>Неоднозначность</v>
          </cell>
          <cell r="F15833" t="str">
            <v>ПЛАСТИК,НЕЙЛОН,МЕТАЛЛ</v>
          </cell>
        </row>
        <row r="15834">
          <cell r="A15834" t="str">
            <v>R510008</v>
          </cell>
          <cell r="B15834" t="str">
            <v>ROZENBAL</v>
          </cell>
          <cell r="C15834" t="str">
            <v xml:space="preserve"> Щетка пластиковая в форме утюга</v>
          </cell>
          <cell r="D15834" t="str">
            <v xml:space="preserve"> Washing brush, vinyl bristles, plastic base, rectangular with one ogival end</v>
          </cell>
          <cell r="E15834" t="str">
            <v>Польша</v>
          </cell>
          <cell r="F15834" t="str">
            <v>ПЛАСТИК,НЕЙЛОН</v>
          </cell>
        </row>
        <row r="15835">
          <cell r="A15835" t="str">
            <v>R510099</v>
          </cell>
          <cell r="B15835" t="str">
            <v>ROZENBAL</v>
          </cell>
          <cell r="C15835" t="str">
            <v xml:space="preserve"> Ролик для чистки одежды BASIC</v>
          </cell>
          <cell r="D15835" t="str">
            <v xml:space="preserve"> Standard adhesive clothes brush, red</v>
          </cell>
          <cell r="E15835" t="str">
            <v>Китай</v>
          </cell>
          <cell r="F15835" t="str">
            <v>КАРТОН,БУМАГА,ПЛАСТИК</v>
          </cell>
        </row>
        <row r="15836">
          <cell r="A15836" t="str">
            <v>R510218</v>
          </cell>
          <cell r="B15836" t="str">
            <v>ROZENBAL</v>
          </cell>
          <cell r="C15836" t="str">
            <v xml:space="preserve"> Щетка для посуды резиновая ручка желтая/синяя</v>
          </cell>
          <cell r="D15836" t="str">
            <v xml:space="preserve"> Washing-up brush with rounded ends, polypropylene bristles, reinforced side bristles, front scraper, comfortable non-slip twin-</v>
          </cell>
          <cell r="E15836" t="str">
            <v>Китай</v>
          </cell>
          <cell r="F15836" t="str">
            <v>ПЛАСТИК</v>
          </cell>
        </row>
        <row r="15837">
          <cell r="A15837" t="str">
            <v>R206204</v>
          </cell>
          <cell r="B15837" t="str">
            <v>ROZENBAL</v>
          </cell>
          <cell r="C15837" t="str">
            <v xml:space="preserve"> Веник с деревянной ручкой с 4швами</v>
          </cell>
          <cell r="D15837" t="str">
            <v xml:space="preserve"> Sorghum broom, 4-stitch, plain wood handle</v>
          </cell>
          <cell r="E15837" t="str">
            <v>Неоднозначность</v>
          </cell>
          <cell r="F15837" t="str">
            <v>СОРГА,ДЕРЕВО</v>
          </cell>
        </row>
        <row r="15838">
          <cell r="A15838" t="str">
            <v>R400000</v>
          </cell>
          <cell r="B15838" t="str">
            <v>ROZENBAL</v>
          </cell>
          <cell r="C15838" t="str">
            <v xml:space="preserve"> Щетка для посуды ПУШ с резервуаром</v>
          </cell>
          <cell r="D15838" t="str">
            <v xml:space="preserve"> “Push” washing-up brush with applicator for liquid detergent</v>
          </cell>
          <cell r="E15838" t="str">
            <v>Неоднозначность</v>
          </cell>
          <cell r="F15838" t="str">
            <v>ПЛАСТИК,НЕЙЛОН</v>
          </cell>
        </row>
        <row r="15839">
          <cell r="A15839" t="str">
            <v>R510000</v>
          </cell>
          <cell r="B15839" t="str">
            <v>ROZENBAL</v>
          </cell>
          <cell r="C15839" t="str">
            <v xml:space="preserve"> Щетка овальная</v>
          </cell>
          <cell r="D15839" t="str">
            <v xml:space="preserve"> Washing brush, polypropylene bristles, expanded base, violin-shaped</v>
          </cell>
          <cell r="E15839" t="str">
            <v>Италия</v>
          </cell>
          <cell r="F15839" t="str">
            <v>ПЛАСТИК</v>
          </cell>
        </row>
        <row r="15840">
          <cell r="A15840" t="str">
            <v>R510111</v>
          </cell>
          <cell r="B15840" t="str">
            <v>ROZENBAL</v>
          </cell>
          <cell r="C15840" t="str">
            <v xml:space="preserve"> Щетка текстильная для одежды</v>
          </cell>
          <cell r="D15840" t="str">
            <v xml:space="preserve"> Brush for velour fabrics with rotary system for two-way brushing on the same side</v>
          </cell>
          <cell r="E15840" t="str">
            <v>Китай</v>
          </cell>
          <cell r="F15840" t="str">
            <v>ПЛАСТИК,ТКАНЬ</v>
          </cell>
        </row>
        <row r="15841">
          <cell r="A15841" t="str">
            <v>R510304</v>
          </cell>
          <cell r="B15841" t="str">
            <v>ROZENBAL</v>
          </cell>
          <cell r="C15841" t="str">
            <v xml:space="preserve"> Ерш для бутылок белый</v>
          </cell>
          <cell r="D15841" t="str">
            <v xml:space="preserve"> Standard bottle brush</v>
          </cell>
          <cell r="E15841" t="str">
            <v>Италия</v>
          </cell>
          <cell r="F15841" t="str">
            <v>ПЛАСТИК</v>
          </cell>
        </row>
        <row r="15842">
          <cell r="A15842" t="str">
            <v>R212038</v>
          </cell>
          <cell r="B15842" t="str">
            <v>ROZENBAL</v>
          </cell>
          <cell r="C15842" t="str">
            <v xml:space="preserve"> Щетка для пола СОФТ ФИЛ желтая с синим</v>
          </cell>
          <cell r="D15842" t="str">
            <v xml:space="preserve"> """New Look"" Soft Edge broom, yellow plastic base, blue rubber part, universal socket, yellow vinyl fibres, blue side bristles</v>
          </cell>
          <cell r="E15842" t="str">
            <v>Неоднозначность</v>
          </cell>
          <cell r="F15842" t="str">
            <v>ПЛАСТИК,НЕЙЛОН</v>
          </cell>
        </row>
        <row r="15843">
          <cell r="A15843" t="str">
            <v>R212039</v>
          </cell>
          <cell r="B15843" t="str">
            <v>ROZENBAL</v>
          </cell>
          <cell r="C15843" t="str">
            <v xml:space="preserve"> Щетка для пола СОФТ ФИЛ синяя с желтым</v>
          </cell>
          <cell r="D15843" t="str">
            <v xml:space="preserve"> """New Look"" Soft Edge broom, blue plastic base, yellow rubber part, universal socket, blue vinyl fibres, yellow side bristles</v>
          </cell>
          <cell r="E15843" t="str">
            <v>Неоднозначность</v>
          </cell>
          <cell r="F15843" t="str">
            <v>ПЛАСТИК,НЕЙЛОН</v>
          </cell>
        </row>
        <row r="15844">
          <cell r="A15844" t="str">
            <v>R212103</v>
          </cell>
          <cell r="B15844" t="str">
            <v>ROZENBAL</v>
          </cell>
          <cell r="C15844" t="str">
            <v xml:space="preserve"> Щетка для пола ГОНДОЛА</v>
          </cell>
          <cell r="D15844" t="str">
            <v xml:space="preserve"> "Curved ""Gondola"" broom"</v>
          </cell>
          <cell r="E15844" t="str">
            <v>Италия</v>
          </cell>
          <cell r="F15844" t="str">
            <v>ПЛАСТИК</v>
          </cell>
        </row>
        <row r="15845">
          <cell r="A15845" t="str">
            <v>R631030</v>
          </cell>
          <cell r="B15845" t="str">
            <v>ROZENBAL</v>
          </cell>
          <cell r="C15845" t="str">
            <v xml:space="preserve"> Щетка кокосовая ЭКОНОМ на деревянной основе</v>
          </cell>
          <cell r="D15845" t="str">
            <v xml:space="preserve"> Coir broom</v>
          </cell>
          <cell r="E15845" t="str">
            <v>Шри-Ланка</v>
          </cell>
          <cell r="F15845" t="str">
            <v>ДЕРЕВО,КОКОС</v>
          </cell>
        </row>
        <row r="15846">
          <cell r="A15846" t="str">
            <v>R670178</v>
          </cell>
          <cell r="B15846" t="str">
            <v>ROZENBAL</v>
          </cell>
          <cell r="C15846" t="str">
            <v xml:space="preserve"> Щетка для пола с усиленной щетиной сине-желтая</v>
          </cell>
          <cell r="D15846" t="str">
            <v xml:space="preserve"> "Compact ""New Look"" Soft Edge Scrubber, polypropylene bristles + row of extra-strong bristles, universal socket"</v>
          </cell>
          <cell r="E15846" t="str">
            <v>Италия</v>
          </cell>
          <cell r="F15846" t="str">
            <v>ПЛАСТИК,НЕЙЛОН</v>
          </cell>
        </row>
        <row r="15847">
          <cell r="A15847" t="str">
            <v>R261007</v>
          </cell>
          <cell r="B15847" t="str">
            <v>ROZENBAL</v>
          </cell>
          <cell r="C15847" t="str">
            <v xml:space="preserve"> Пакет вакуумный с клапаном для хранения 90х55см</v>
          </cell>
          <cell r="D15847" t="str">
            <v xml:space="preserve"> Space-saving vacuum storage bag, size 55 x 90 cm, for stowing large garments (coats, ski equipment)</v>
          </cell>
          <cell r="E15847" t="str">
            <v>Китай</v>
          </cell>
          <cell r="F15847" t="str">
            <v>ПОЛИЭТИЛЕН</v>
          </cell>
        </row>
        <row r="15848">
          <cell r="A15848" t="str">
            <v>R261000</v>
          </cell>
          <cell r="B15848" t="str">
            <v>ROZENBAL</v>
          </cell>
          <cell r="C15848" t="str">
            <v xml:space="preserve"> Чехол для длинной одежды 135х60см</v>
          </cell>
          <cell r="D15848" t="str">
            <v xml:space="preserve"> Long clothes bags, 135 x 60 cm, in ready-for-sale box</v>
          </cell>
          <cell r="E15848" t="str">
            <v>Китай</v>
          </cell>
          <cell r="F15848" t="str">
            <v>ПОЛИЭСТЕР</v>
          </cell>
        </row>
        <row r="15849">
          <cell r="A15849" t="str">
            <v>R261002</v>
          </cell>
          <cell r="B15849" t="str">
            <v>ROZENBAL</v>
          </cell>
          <cell r="C15849" t="str">
            <v xml:space="preserve"> Чехол для короткой одежды 100х60см</v>
          </cell>
          <cell r="D15849" t="str">
            <v xml:space="preserve"> Short clothes bags, 100 x 60 cm, in ready-for-sale box</v>
          </cell>
          <cell r="E15849" t="str">
            <v>Китай</v>
          </cell>
          <cell r="F15849" t="str">
            <v>ПОЛИЭСТЕР</v>
          </cell>
        </row>
        <row r="15850">
          <cell r="A15850" t="str">
            <v>R261028</v>
          </cell>
          <cell r="B15850" t="str">
            <v>ROZENBAL</v>
          </cell>
          <cell r="C15850" t="str">
            <v xml:space="preserve"> Пакет вакуумный с клапаном для хранения 100х80см</v>
          </cell>
          <cell r="D15850" t="str">
            <v xml:space="preserve"> Space-saving vacuum storage, size 80 x 100 cm, for stowing bedding (blankets, pillows, quilts, etc.)</v>
          </cell>
          <cell r="E15850" t="str">
            <v>Китай</v>
          </cell>
          <cell r="F15850" t="str">
            <v>ПОЛИЭТИЛЕН</v>
          </cell>
        </row>
        <row r="15851">
          <cell r="A15851" t="str">
            <v>R261001</v>
          </cell>
          <cell r="B15851" t="str">
            <v>ROZENBAL</v>
          </cell>
          <cell r="C15851" t="str">
            <v xml:space="preserve"> Чехол для одеял 30х45х70см</v>
          </cell>
          <cell r="D15851" t="str">
            <v xml:space="preserve"> Blanket, quilt, pillow, etc. bag, 70 x 45 x 30 cm, in ready-for-sale box</v>
          </cell>
          <cell r="E15851" t="str">
            <v>Неоднозначность</v>
          </cell>
          <cell r="F15851" t="str">
            <v>ПОЛИЭСТЕР</v>
          </cell>
        </row>
        <row r="15852">
          <cell r="A15852" t="str">
            <v>R261015</v>
          </cell>
          <cell r="B15852" t="str">
            <v>ROZENBAL</v>
          </cell>
          <cell r="C15852" t="str">
            <v xml:space="preserve"> Чехол для подкроватного хранения 45х100х15</v>
          </cell>
          <cell r="D15852" t="str">
            <v xml:space="preserve"> Under-the-bed stowage bag, 109 x 45 x 15 cm, in ready-for-sale box</v>
          </cell>
          <cell r="E15852" t="str">
            <v>Неоднозначность</v>
          </cell>
          <cell r="F15852" t="str">
            <v>НЕТКАНЫЙ ПОЛИЭСТЕР</v>
          </cell>
        </row>
        <row r="15853">
          <cell r="A15853" t="str">
            <v>R460401</v>
          </cell>
          <cell r="B15853" t="str">
            <v>ROZENBAL</v>
          </cell>
          <cell r="C15853" t="str">
            <v xml:space="preserve"> Набор губок для удаления пятен 2шт</v>
          </cell>
          <cell r="D15853" t="str">
            <v xml:space="preserve"> 2 magic sponges, flow-packed</v>
          </cell>
          <cell r="E15853" t="str">
            <v>Неоднозначность</v>
          </cell>
          <cell r="F15853" t="str">
            <v>ПОРОЛОН</v>
          </cell>
        </row>
        <row r="15854">
          <cell r="A15854" t="str">
            <v>R510591</v>
          </cell>
          <cell r="B15854" t="str">
            <v>ROZENBAL</v>
          </cell>
          <cell r="C15854" t="str">
            <v xml:space="preserve"> Собиратель пыли антистатик</v>
          </cell>
          <cell r="D15854" t="str">
            <v xml:space="preserve"> Multicoloured antistatic feather duster with protection cover</v>
          </cell>
          <cell r="E15854" t="str">
            <v>Китай</v>
          </cell>
          <cell r="F15854" t="str">
            <v>ПЛАСТИК,СИНТ.ВОЛОКНО</v>
          </cell>
        </row>
        <row r="15855">
          <cell r="A15855" t="str">
            <v>R105105</v>
          </cell>
          <cell r="B15855" t="str">
            <v>ROZENBAL</v>
          </cell>
          <cell r="C15855" t="str">
            <v xml:space="preserve"> Губки для посуды 5+1шт</v>
          </cell>
          <cell r="D15855" t="str">
            <v xml:space="preserve"> 5 colour sponges with one abrasive side in ready-for-sale box</v>
          </cell>
          <cell r="E15855" t="str">
            <v>Испания</v>
          </cell>
          <cell r="F15855" t="str">
            <v>ПОРОЛОН</v>
          </cell>
        </row>
        <row r="15856">
          <cell r="A15856" t="str">
            <v>R198002</v>
          </cell>
          <cell r="B15856" t="str">
            <v>ROZENBAL</v>
          </cell>
          <cell r="C15856" t="str">
            <v xml:space="preserve"> Губки 2шт поролон с абразивным покрытием</v>
          </cell>
          <cell r="D15856" t="str">
            <v xml:space="preserve"> 2 super-abrasive scourers on sponge</v>
          </cell>
          <cell r="E15856" t="str">
            <v>Франция</v>
          </cell>
          <cell r="F15856" t="str">
            <v>ПОРОЛОН</v>
          </cell>
        </row>
        <row r="15857">
          <cell r="A15857" t="str">
            <v>R212761</v>
          </cell>
          <cell r="B15857" t="str">
            <v>ROZENBAL</v>
          </cell>
          <cell r="C15857" t="str">
            <v xml:space="preserve"> Многофункциональная салфетка микрофибра</v>
          </cell>
          <cell r="D15857" t="str">
            <v xml:space="preserve"> Multi-purpose microfibre wipe, 30 x 35 cm, in ready-for-sale box</v>
          </cell>
          <cell r="E15857" t="str">
            <v>Китай</v>
          </cell>
          <cell r="F15857" t="str">
            <v>МИКРОФИБРА (СИНТ.ВОЛОКНО)</v>
          </cell>
        </row>
        <row r="15858">
          <cell r="A15858" t="str">
            <v>R212762</v>
          </cell>
          <cell r="B15858" t="str">
            <v>ROZENBAL</v>
          </cell>
          <cell r="C15858" t="str">
            <v xml:space="preserve"> Салфетка для стекла и зеркал микрофибра</v>
          </cell>
          <cell r="D15858" t="str">
            <v xml:space="preserve"> Microfibre wipe for window panes, mirrors, chrome, 30 x 35 cm, in ready-for-sale box</v>
          </cell>
          <cell r="E15858" t="str">
            <v>Китай</v>
          </cell>
          <cell r="F15858" t="str">
            <v>МИКРОФИБРА (СИНТ.ВОЛОКНО)</v>
          </cell>
        </row>
        <row r="15859">
          <cell r="A15859" t="str">
            <v>R700019</v>
          </cell>
          <cell r="B15859" t="str">
            <v>ROZENBAL</v>
          </cell>
          <cell r="C15859" t="str">
            <v xml:space="preserve"> Тряпка для мытья пола 80х50см</v>
          </cell>
          <cell r="D15859" t="str">
            <v xml:space="preserve"> White non-woven floor cloth 80 x 50 cm</v>
          </cell>
          <cell r="E15859" t="str">
            <v>Неоднозначность</v>
          </cell>
          <cell r="F15859" t="str">
            <v>ХЛОПОК</v>
          </cell>
        </row>
        <row r="15860">
          <cell r="A15860" t="str">
            <v>R212766</v>
          </cell>
          <cell r="B15860" t="str">
            <v>ROZENBAL</v>
          </cell>
          <cell r="C15860" t="str">
            <v xml:space="preserve"> Тряпка для кафеля и паркета микрофибра макси 40х50см ВИТНЕТТ</v>
          </cell>
          <cell r="D15860" t="str">
            <v xml:space="preserve"> Maxi microfibre floor cloth, 40 x 50 cm, in ready-for-sale box</v>
          </cell>
          <cell r="E15860" t="str">
            <v>Китай</v>
          </cell>
          <cell r="F15860" t="str">
            <v>МИКРОФИБРА (СИНТ.ВОЛОКНО)</v>
          </cell>
        </row>
        <row r="15861">
          <cell r="A15861" t="str">
            <v>R212771</v>
          </cell>
          <cell r="B15861" t="str">
            <v>ROZENBAL</v>
          </cell>
          <cell r="C15861" t="str">
            <v xml:space="preserve"> Салфетка универсальная микрофибра ВИТНЕТТ</v>
          </cell>
          <cell r="D15861" t="str">
            <v xml:space="preserve"> Double-sided microfibre sponge square (one cleaning, one polishing side) in ready-for-sale box</v>
          </cell>
          <cell r="E15861" t="str">
            <v>Китай</v>
          </cell>
          <cell r="F15861" t="str">
            <v>МИКРОФИБРА (СИНТ.ВОЛОКНО)</v>
          </cell>
        </row>
        <row r="15862">
          <cell r="A15862" t="str">
            <v>R212777</v>
          </cell>
          <cell r="B15862" t="str">
            <v>ROZENBAL</v>
          </cell>
          <cell r="C15862" t="str">
            <v xml:space="preserve"> Салфетка 30х30см микрофибра+хлопок</v>
          </cell>
          <cell r="D15862" t="str">
            <v xml:space="preserve"> Microfibre and cotton floor cloth 30x30cm</v>
          </cell>
          <cell r="E15862" t="str">
            <v>Италия</v>
          </cell>
          <cell r="F15862" t="str">
            <v>МИКРОФИБРА,ХЛОПОК</v>
          </cell>
        </row>
        <row r="15863">
          <cell r="A15863" t="str">
            <v>R700025</v>
          </cell>
          <cell r="B15863" t="str">
            <v>ROZENBAL</v>
          </cell>
          <cell r="C15863" t="str">
            <v xml:space="preserve"> Тряпка для пола 50х60см оранжевая синтетическая</v>
          </cell>
          <cell r="D15863" t="str">
            <v xml:space="preserve"> Orange floor cloth 50 x 60 cm</v>
          </cell>
          <cell r="E15863" t="str">
            <v>Испания</v>
          </cell>
          <cell r="F15863" t="str">
            <v>СИНТЕТИЧЕСКОЕ ВОЛОКНО</v>
          </cell>
        </row>
        <row r="15864">
          <cell r="A15864" t="str">
            <v>R211827</v>
          </cell>
          <cell r="B15864" t="str">
            <v>ROZENBAL</v>
          </cell>
          <cell r="C15864" t="str">
            <v xml:space="preserve"> Насадка МОП вискоза</v>
          </cell>
          <cell r="D15864" t="str">
            <v xml:space="preserve"> Super-absorbent viscose floor-cleaning mop head</v>
          </cell>
          <cell r="E15864" t="str">
            <v>Испания</v>
          </cell>
          <cell r="F15864" t="str">
            <v>ЦЕЛЛЮЛОЗА,ПЛАСТИК</v>
          </cell>
        </row>
        <row r="15865">
          <cell r="A15865" t="str">
            <v>R211880</v>
          </cell>
          <cell r="B15865" t="str">
            <v>ROZENBAL</v>
          </cell>
          <cell r="C15865" t="str">
            <v xml:space="preserve"> Насадка МОП пластик + хлопок удлиненный</v>
          </cell>
          <cell r="D15865" t="str">
            <v xml:space="preserve"> Floor-cleaning mop head, top-quality cotton, extra long</v>
          </cell>
          <cell r="E15865" t="str">
            <v>Испания</v>
          </cell>
          <cell r="F15865" t="str">
            <v>ХЛОПОК,ПЛАСТИК</v>
          </cell>
        </row>
        <row r="15866">
          <cell r="A15866" t="str">
            <v>R345016</v>
          </cell>
          <cell r="B15866" t="str">
            <v>ROZENBAL</v>
          </cell>
          <cell r="C15866" t="str">
            <v xml:space="preserve"> Моп с вкраплениями желтый</v>
          </cell>
          <cell r="D15866" t="str">
            <v xml:space="preserve"> Floor-cleaning mop head, synthetic, yellow stripes with scouring latex points</v>
          </cell>
          <cell r="E15866" t="str">
            <v>Испания</v>
          </cell>
          <cell r="F15866" t="str">
            <v>СИНТЕТИЧЕСКОЕ ВОЛОКНО</v>
          </cell>
        </row>
        <row r="15867">
          <cell r="A15867" t="str">
            <v>R212522</v>
          </cell>
          <cell r="B15867" t="str">
            <v>ROZENBAL</v>
          </cell>
          <cell r="C15867" t="str">
            <v xml:space="preserve"> Швабра многофункциональная</v>
          </cell>
          <cell r="D15867" t="str">
            <v xml:space="preserve"> Standard multi-purpose broom, microfibre cleaning pad, retractable handle</v>
          </cell>
          <cell r="E15867" t="str">
            <v>Китай</v>
          </cell>
          <cell r="F15867" t="str">
            <v>МЕТАЛЛ,ПЛАСТИК,ХЛОПОК</v>
          </cell>
        </row>
        <row r="15868">
          <cell r="A15868" t="str">
            <v>R212529-1</v>
          </cell>
          <cell r="B15868" t="str">
            <v>ROZENBAL</v>
          </cell>
          <cell r="C15868" t="str">
            <v xml:space="preserve"> Швабра для пола PROF LINE</v>
          </cell>
          <cell r="E15868" t="str">
            <v>Китай</v>
          </cell>
          <cell r="F15868" t="str">
            <v>МЕТАЛЛ,ПЛАСТИК,ХЛОПОК</v>
          </cell>
        </row>
        <row r="15869">
          <cell r="A15869" t="str">
            <v>R212608</v>
          </cell>
          <cell r="B15869" t="str">
            <v>ROZENBAL</v>
          </cell>
          <cell r="C15869" t="str">
            <v xml:space="preserve"> Швабра TWIST с системой отжима с фиксатором микрофиба</v>
          </cell>
          <cell r="D15869" t="str">
            <v xml:space="preserve"> TWISTNETT' microfibre floor-cleaning mop with integral wringing system</v>
          </cell>
          <cell r="E15869" t="str">
            <v>Китай</v>
          </cell>
          <cell r="F15869" t="str">
            <v>МЕТАЛЛ,ПЛАСТИК,МИКРОФИБРА</v>
          </cell>
        </row>
        <row r="15870">
          <cell r="A15870" t="str">
            <v>R211834</v>
          </cell>
          <cell r="B15870" t="str">
            <v>ROZENBAL</v>
          </cell>
          <cell r="C15870" t="str">
            <v xml:space="preserve"> Палка металлическая 120см+ МОП с латексным краплением</v>
          </cell>
          <cell r="D15870" t="str">
            <v xml:space="preserve"> Floor-cleaning mop head, synthetic, blue stripes with scouring latex points + blue metal handle</v>
          </cell>
          <cell r="E15870" t="str">
            <v>Франция</v>
          </cell>
          <cell r="F15870" t="str">
            <v>ХЛОПОК,ПЛАСТИК,МЕТАЛЛ</v>
          </cell>
        </row>
        <row r="15871">
          <cell r="A15871" t="str">
            <v>R800001</v>
          </cell>
          <cell r="B15871" t="str">
            <v>ROZENBAL</v>
          </cell>
          <cell r="C15871" t="str">
            <v xml:space="preserve"> Щетка с металлической ручкой</v>
          </cell>
          <cell r="D15871" t="str">
            <v xml:space="preserve"> Corner broom, long bristles + non-slip handle</v>
          </cell>
          <cell r="E15871" t="str">
            <v>Италия</v>
          </cell>
          <cell r="F15871" t="str">
            <v>ПЛАСТИК,НЕЙЛОН,МЕТАЛЛ</v>
          </cell>
        </row>
        <row r="15872">
          <cell r="A15872" t="str">
            <v>R105507</v>
          </cell>
          <cell r="B15872" t="str">
            <v>ROZENBAL</v>
          </cell>
          <cell r="C15872" t="str">
            <v xml:space="preserve"> Перчатки 2 многоцелевые</v>
          </cell>
          <cell r="D15872" t="str">
            <v xml:space="preserve"> Multi-purpose gloves for general household work, latex, inside cotton flocking, non-slip embossing, extra-strong fingers, size</v>
          </cell>
          <cell r="E15872" t="str">
            <v>Неоднозначность</v>
          </cell>
          <cell r="F15872" t="str">
            <v>ЛАТЕКС</v>
          </cell>
        </row>
        <row r="15873">
          <cell r="A15873" t="str">
            <v>R105538</v>
          </cell>
          <cell r="B15873" t="str">
            <v>ROZENBAL</v>
          </cell>
          <cell r="C15873" t="str">
            <v xml:space="preserve"> Перчатки длинные большие</v>
          </cell>
          <cell r="D15873" t="str">
            <v xml:space="preserve"> Long-sleeved gloves with forearm protection, latex, inside cotton flocking, non-slip embossing, extra-strong fingers, size L</v>
          </cell>
          <cell r="E15873" t="str">
            <v>Малайзия</v>
          </cell>
          <cell r="F15873" t="str">
            <v>ЛАТЕКС</v>
          </cell>
        </row>
        <row r="15874">
          <cell r="A15874" t="str">
            <v>R105506</v>
          </cell>
          <cell r="B15874" t="str">
            <v>ROZENBAL</v>
          </cell>
          <cell r="C15874" t="str">
            <v xml:space="preserve"> Перчатки 1 многоцелевые</v>
          </cell>
          <cell r="D15874" t="str">
            <v xml:space="preserve"> Multi-purpose gloves for general household work, latex, inside cotton flocking, non-slip embossing, extra-strong fingers, size</v>
          </cell>
          <cell r="E15874" t="str">
            <v>Неоднозначность</v>
          </cell>
          <cell r="F15874" t="str">
            <v>ЛАТЕКС</v>
          </cell>
        </row>
        <row r="15875">
          <cell r="A15875" t="str">
            <v>R105528</v>
          </cell>
          <cell r="B15875" t="str">
            <v>ROZENBAL</v>
          </cell>
          <cell r="C15875" t="str">
            <v xml:space="preserve"> Перчатки большие тонкие для дома</v>
          </cell>
          <cell r="D15875" t="str">
            <v xml:space="preserve"> Standard budget household gloves, size L</v>
          </cell>
          <cell r="E15875" t="str">
            <v>Неоднозначность</v>
          </cell>
          <cell r="F15875" t="str">
            <v>ЛАТЕКС</v>
          </cell>
        </row>
        <row r="15876">
          <cell r="A15876" t="str">
            <v>R105818</v>
          </cell>
          <cell r="B15876" t="str">
            <v>ROZENBAL</v>
          </cell>
          <cell r="C15876" t="str">
            <v xml:space="preserve"> Перчатки латекс 10шт большие</v>
          </cell>
          <cell r="D15876" t="str">
            <v xml:space="preserve"> 10 sensitive kitchen latex gloves, disposable, unhanded, size L</v>
          </cell>
          <cell r="E15876" t="str">
            <v>Малайзия</v>
          </cell>
          <cell r="F15876" t="str">
            <v>ЛАТЕКС</v>
          </cell>
        </row>
        <row r="15877">
          <cell r="A15877" t="str">
            <v>R213604</v>
          </cell>
          <cell r="B15877" t="str">
            <v>ROZENBAL</v>
          </cell>
          <cell r="C15877" t="str">
            <v xml:space="preserve"> Скребок 55см профессиональный металлическая основа</v>
          </cell>
          <cell r="D15877" t="str">
            <v xml:space="preserve"> Professional floor squeegee, 55 cm, metal base, orange foam blade</v>
          </cell>
          <cell r="E15877" t="str">
            <v>Франция</v>
          </cell>
          <cell r="F15877" t="str">
            <v>ПЛАСТИК,РЕЗИНА,МЕТАЛ.ОСНОВА</v>
          </cell>
        </row>
        <row r="15878">
          <cell r="A15878" t="str">
            <v>R213605</v>
          </cell>
          <cell r="B15878" t="str">
            <v>ROZENBAL</v>
          </cell>
          <cell r="C15878" t="str">
            <v xml:space="preserve"> Скребок 75см профессиональный металлическая основа</v>
          </cell>
          <cell r="D15878" t="str">
            <v xml:space="preserve"> Professional floor squeegee, 75 cm, metal base, orange foam blade</v>
          </cell>
          <cell r="E15878" t="str">
            <v>Франция</v>
          </cell>
          <cell r="F15878" t="str">
            <v>ПЛАСТИК,РЕЗИНА,МЕТАЛ.ОСНОВА</v>
          </cell>
        </row>
        <row r="15879">
          <cell r="A15879" t="str">
            <v>R105537</v>
          </cell>
          <cell r="B15879" t="str">
            <v>ROZENBAL</v>
          </cell>
          <cell r="C15879" t="str">
            <v xml:space="preserve"> Перчатки длинные средние</v>
          </cell>
          <cell r="D15879" t="str">
            <v xml:space="preserve"> Long-sleeved gloves with forearm protection, latex, inside cotton flocking, non-slip embossing, extra-strong fingers, size M</v>
          </cell>
          <cell r="E15879" t="str">
            <v>Малайзия</v>
          </cell>
          <cell r="F15879" t="str">
            <v>ЛАТЕКС</v>
          </cell>
        </row>
        <row r="15880">
          <cell r="A15880" t="str">
            <v>R214010</v>
          </cell>
          <cell r="B15880" t="str">
            <v>ROZENBAL</v>
          </cell>
          <cell r="C15880" t="str">
            <v xml:space="preserve"> Скребок 25см металл</v>
          </cell>
          <cell r="D15880" t="str">
            <v xml:space="preserve"> Window squeegee, 25 cm, rubber blade</v>
          </cell>
          <cell r="E15880" t="str">
            <v>Китай</v>
          </cell>
          <cell r="F15880" t="str">
            <v>ПЛАСТИК,РЕЗИНА,МЕТАЛ.ОСНОВА</v>
          </cell>
        </row>
        <row r="15881">
          <cell r="A15881" t="str">
            <v>R214011</v>
          </cell>
          <cell r="B15881" t="str">
            <v>ROZENBAL</v>
          </cell>
          <cell r="C15881" t="str">
            <v xml:space="preserve"> Скребок 35см металл</v>
          </cell>
          <cell r="D15881" t="str">
            <v xml:space="preserve"> Window squeegee, 35 cm, rubber blade</v>
          </cell>
          <cell r="E15881" t="str">
            <v>Китай</v>
          </cell>
          <cell r="F15881" t="str">
            <v>ПЛАСТИК,РЕЗИНА,МЕТАЛ.ОСНОВА</v>
          </cell>
        </row>
        <row r="15882">
          <cell r="A15882" t="str">
            <v>R221399</v>
          </cell>
          <cell r="B15882" t="str">
            <v>ROZENBAL</v>
          </cell>
          <cell r="C15882" t="str">
            <v xml:space="preserve"> Палка 120см для щеток синяя металл</v>
          </cell>
          <cell r="D15882" t="str">
            <v xml:space="preserve"> Sheathed metal handle, blue</v>
          </cell>
          <cell r="E15882" t="str">
            <v>Италия</v>
          </cell>
          <cell r="F15882" t="str">
            <v>МЕТАЛЛ</v>
          </cell>
        </row>
        <row r="15883">
          <cell r="A15883" t="str">
            <v>R221465</v>
          </cell>
          <cell r="B15883" t="str">
            <v>ROZENBAL</v>
          </cell>
          <cell r="C15883" t="str">
            <v xml:space="preserve"> Телескопическая ручка 150см</v>
          </cell>
          <cell r="D15883" t="str">
            <v xml:space="preserve"> Telescopic handle 150 cm</v>
          </cell>
          <cell r="E15883" t="str">
            <v>Китай</v>
          </cell>
          <cell r="F15883" t="str">
            <v>МЕТАЛЛ</v>
          </cell>
        </row>
        <row r="15884">
          <cell r="A15884" t="str">
            <v>R105526</v>
          </cell>
          <cell r="B15884" t="str">
            <v>ROZENBAL</v>
          </cell>
          <cell r="C15884" t="str">
            <v xml:space="preserve"> Перчатки малые тонкие для дома</v>
          </cell>
          <cell r="D15884" t="str">
            <v xml:space="preserve"> Standard budget household gloves, size S</v>
          </cell>
          <cell r="E15884" t="str">
            <v>Неоднозначность</v>
          </cell>
          <cell r="F15884" t="str">
            <v>ЛАТЕКС</v>
          </cell>
        </row>
        <row r="15885">
          <cell r="A15885" t="str">
            <v>R105527</v>
          </cell>
          <cell r="B15885" t="str">
            <v>ROZENBAL</v>
          </cell>
          <cell r="C15885" t="str">
            <v xml:space="preserve"> Перчатки средние тонкие для дома</v>
          </cell>
          <cell r="D15885" t="str">
            <v xml:space="preserve"> Standard budget household gloves, size M</v>
          </cell>
          <cell r="E15885" t="str">
            <v>Неоднозначность</v>
          </cell>
          <cell r="F15885" t="str">
            <v>ЛАТЕКС</v>
          </cell>
        </row>
        <row r="15886">
          <cell r="A15886" t="str">
            <v>R105626</v>
          </cell>
          <cell r="B15886" t="str">
            <v>ROZENBAL</v>
          </cell>
          <cell r="C15886" t="str">
            <v xml:space="preserve"> Перчатки 1 для дома утолщенные</v>
          </cell>
          <cell r="D15886" t="str">
            <v xml:space="preserve"> Heavy-duty household gloves, excellent insulation, very resistant, latex, inside 100%-cotton textile lined, outside with non-sl</v>
          </cell>
          <cell r="E15886" t="str">
            <v>Неоднозначность</v>
          </cell>
          <cell r="F15886" t="str">
            <v>ЛАТЕКС</v>
          </cell>
        </row>
        <row r="15887">
          <cell r="A15887" t="str">
            <v>R105627</v>
          </cell>
          <cell r="B15887" t="str">
            <v>ROZENBAL</v>
          </cell>
          <cell r="C15887" t="str">
            <v xml:space="preserve"> Перчатки 2 для дома утолщенные</v>
          </cell>
          <cell r="D15887" t="str">
            <v xml:space="preserve"> Heavy-duty household gloves, excellent insulation, very resistant, latex, inside 100%-cotton textile lined, outside with non-sl</v>
          </cell>
          <cell r="E15887" t="str">
            <v>Неоднозначность</v>
          </cell>
          <cell r="F15887" t="str">
            <v>ЛАТЕКС</v>
          </cell>
        </row>
        <row r="15888">
          <cell r="A15888" t="str">
            <v>R105628</v>
          </cell>
          <cell r="B15888" t="str">
            <v>ROZENBAL</v>
          </cell>
          <cell r="C15888" t="str">
            <v xml:space="preserve"> Перчатки 3 для дома утолщенные</v>
          </cell>
          <cell r="D15888" t="str">
            <v xml:space="preserve"> Heavy-duty household gloves, excellent insulation, very resistant, latex, inside 100%-cotton textile lined, outside with non-sl</v>
          </cell>
          <cell r="E15888" t="str">
            <v>Неоднозначность</v>
          </cell>
          <cell r="F15888" t="str">
            <v>ЛАТЕКС</v>
          </cell>
        </row>
        <row r="15889">
          <cell r="A15889" t="str">
            <v>R105508</v>
          </cell>
          <cell r="B15889" t="str">
            <v>ROZENBAL</v>
          </cell>
          <cell r="C15889" t="str">
            <v xml:space="preserve"> Перчатки 3 многоцелевые</v>
          </cell>
          <cell r="D15889" t="str">
            <v xml:space="preserve"> Multi-purpose gloves for general household work, latex, inside cotton flocking, non-slip embossing, extra-strong fingers, size</v>
          </cell>
          <cell r="E15889" t="str">
            <v>Неоднозначность</v>
          </cell>
          <cell r="F15889" t="str">
            <v>ЛАТЕКС</v>
          </cell>
        </row>
        <row r="15890">
          <cell r="A15890" t="str">
            <v>R105536</v>
          </cell>
          <cell r="B15890" t="str">
            <v>ROZENBAL</v>
          </cell>
          <cell r="C15890" t="str">
            <v xml:space="preserve"> Перчатки длинные малые</v>
          </cell>
          <cell r="D15890" t="str">
            <v xml:space="preserve"> Long-sleeved gloves with forearm protection, latex, inside cotton flocking, non-slip embossing, extra-strong fingers, size S</v>
          </cell>
          <cell r="E15890" t="str">
            <v>Малайзия</v>
          </cell>
          <cell r="F15890" t="str">
            <v>ЛАТЕКС</v>
          </cell>
        </row>
        <row r="15891">
          <cell r="A15891" t="str">
            <v>R105597</v>
          </cell>
          <cell r="B15891" t="str">
            <v>ROZENBAL</v>
          </cell>
          <cell r="C15891" t="str">
            <v xml:space="preserve"> Перчатки многоцелевые 3пары средние</v>
          </cell>
          <cell r="D15891" t="str">
            <v xml:space="preserve"> Set of 3 pairs of multipurpose gloves Medium Size</v>
          </cell>
          <cell r="E15891" t="str">
            <v>Малайзия</v>
          </cell>
          <cell r="F15891" t="str">
            <v>ЛАТЕКС</v>
          </cell>
        </row>
        <row r="15892">
          <cell r="A15892" t="str">
            <v>R105816</v>
          </cell>
          <cell r="B15892" t="str">
            <v>ROZENBAL</v>
          </cell>
          <cell r="C15892" t="str">
            <v xml:space="preserve"> Перчатки латекс 10шт малые</v>
          </cell>
          <cell r="D15892" t="str">
            <v xml:space="preserve"> 10 sensitive kitchen latex gloves, disposable, unhanded, size S</v>
          </cell>
          <cell r="E15892" t="str">
            <v>Малайзия</v>
          </cell>
          <cell r="F15892" t="str">
            <v>ЛАТЕКС</v>
          </cell>
        </row>
        <row r="15893">
          <cell r="A15893" t="str">
            <v>R105817</v>
          </cell>
          <cell r="B15893" t="str">
            <v>ROZENBAL</v>
          </cell>
          <cell r="C15893" t="str">
            <v xml:space="preserve"> Перчатки латекс 10шт средние</v>
          </cell>
          <cell r="D15893" t="str">
            <v xml:space="preserve"> 10 sensitive kitchen latex gloves, disposable, unhanded, size M</v>
          </cell>
          <cell r="E15893" t="str">
            <v>Малайзия</v>
          </cell>
          <cell r="F15893" t="str">
            <v>ЛАТЕКС</v>
          </cell>
        </row>
        <row r="15894">
          <cell r="A15894" t="str">
            <v>R106005</v>
          </cell>
          <cell r="B15894" t="str">
            <v>ROZENBAL</v>
          </cell>
          <cell r="C15894" t="str">
            <v xml:space="preserve"> Салфетка губчатая 5шт</v>
          </cell>
          <cell r="D15894" t="str">
            <v xml:space="preserve"> 5 washing-up sponge squares in ready-for-sale box</v>
          </cell>
          <cell r="E15894" t="str">
            <v>Неоднозначность</v>
          </cell>
          <cell r="F15894" t="str">
            <v>ЦЕЛЛЮЛОЗА</v>
          </cell>
        </row>
        <row r="15895">
          <cell r="A15895" t="str">
            <v>R148003</v>
          </cell>
          <cell r="B15895" t="str">
            <v>ROZENBAL</v>
          </cell>
          <cell r="C15895" t="str">
            <v xml:space="preserve"> Губка 2шт с абразивным покрытием</v>
          </cell>
          <cell r="D15895" t="str">
            <v xml:space="preserve"> 2 scourers on vegetable sponge in ready-for-sale box</v>
          </cell>
          <cell r="E15895" t="str">
            <v>Испания</v>
          </cell>
          <cell r="F15895" t="str">
            <v>ЦЕЛЛЮЛОЗА</v>
          </cell>
        </row>
        <row r="15896">
          <cell r="A15896" t="str">
            <v>R148013</v>
          </cell>
          <cell r="B15896" t="str">
            <v>ROZENBAL</v>
          </cell>
          <cell r="C15896" t="str">
            <v xml:space="preserve"> Губки натуральные с декоративной шкуркой для кухни 2шт</v>
          </cell>
          <cell r="D15896" t="str">
            <v xml:space="preserve"> 2 decorated kitchen scourers on vegetable sponge</v>
          </cell>
          <cell r="E15896" t="str">
            <v>Испания</v>
          </cell>
          <cell r="F15896" t="str">
            <v>ЦЕЛЛЮЛОЗА</v>
          </cell>
        </row>
        <row r="15897">
          <cell r="A15897" t="str">
            <v>R700000</v>
          </cell>
          <cell r="B15897" t="str">
            <v>ROZENBAL</v>
          </cell>
          <cell r="C15897" t="str">
            <v xml:space="preserve"> Тряпка для мытья пола 100х50</v>
          </cell>
          <cell r="D15897" t="str">
            <v xml:space="preserve"> Standard ecru wiping floor cloth, 100 x 50 cm</v>
          </cell>
          <cell r="E15897" t="str">
            <v>Испания</v>
          </cell>
          <cell r="F15897" t="str">
            <v>ХЛОПОК</v>
          </cell>
        </row>
        <row r="15898">
          <cell r="A15898" t="str">
            <v>DM9158</v>
          </cell>
          <cell r="B15898" t="str">
            <v>DOMENIK</v>
          </cell>
          <cell r="C15898" t="str">
            <v xml:space="preserve"> Набор для завтрака на две персоны 16 предметов BLOOMING</v>
          </cell>
          <cell r="D15898" t="str">
            <v xml:space="preserve"> BLOOMING 16pcs Breakfast Set</v>
          </cell>
          <cell r="E15898" t="str">
            <v>Китай</v>
          </cell>
          <cell r="F15898" t="str">
            <v>ФАРФОР,ПОЛИПРОПИЛЕН,НЕРЖАВЕЮЩА</v>
          </cell>
        </row>
        <row r="15899">
          <cell r="A15899" t="str">
            <v>DM9236</v>
          </cell>
          <cell r="B15899" t="str">
            <v>DOMENIK</v>
          </cell>
          <cell r="C15899" t="str">
            <v xml:space="preserve"> Чайник заварочный 800мл BOUDOIR</v>
          </cell>
          <cell r="D15899" t="str">
            <v xml:space="preserve"> BOUDOIR Teapot 800ml / 28oz</v>
          </cell>
          <cell r="E15899" t="str">
            <v>Китай</v>
          </cell>
          <cell r="F15899" t="str">
            <v>ФАРФОР</v>
          </cell>
        </row>
        <row r="15900">
          <cell r="A15900" t="str">
            <v>DM9256</v>
          </cell>
          <cell r="B15900" t="str">
            <v>DOMENIK</v>
          </cell>
          <cell r="C15900" t="str">
            <v xml:space="preserve"> Чайник заварочный 800мл LAVENDER BLADE</v>
          </cell>
          <cell r="D15900" t="str">
            <v xml:space="preserve"> LAVENDER BLADE Teapot 800ml / 28oz</v>
          </cell>
          <cell r="E15900" t="str">
            <v>Китай</v>
          </cell>
          <cell r="F15900" t="str">
            <v>ФАРФОР</v>
          </cell>
        </row>
        <row r="15901">
          <cell r="A15901" t="str">
            <v>DM9276</v>
          </cell>
          <cell r="B15901" t="str">
            <v>DOMENIK</v>
          </cell>
          <cell r="C15901" t="str">
            <v xml:space="preserve"> Чайник заварочный 800мл ONCE UPON A TIME</v>
          </cell>
          <cell r="D15901" t="str">
            <v xml:space="preserve"> ONCE UPON A TIME Teapot 800ml / 28oz</v>
          </cell>
          <cell r="E15901" t="str">
            <v>Китай</v>
          </cell>
          <cell r="F15901" t="str">
            <v>ФАРФОР</v>
          </cell>
        </row>
        <row r="15902">
          <cell r="A15902" t="str">
            <v>DM9296</v>
          </cell>
          <cell r="B15902" t="str">
            <v>DOMENIK</v>
          </cell>
          <cell r="C15902" t="str">
            <v xml:space="preserve"> Чайник заварочный 800мл ENGLISH GARDEN</v>
          </cell>
          <cell r="D15902" t="str">
            <v xml:space="preserve"> ENGLISH GARDEN Teapot 800ml / 28oz</v>
          </cell>
          <cell r="E15902" t="str">
            <v>Китай</v>
          </cell>
          <cell r="F15902" t="str">
            <v>ФАРФОР</v>
          </cell>
        </row>
        <row r="15903">
          <cell r="A15903" t="str">
            <v>DM9178</v>
          </cell>
          <cell r="B15903" t="str">
            <v>DOMENIK</v>
          </cell>
          <cell r="C15903" t="str">
            <v xml:space="preserve"> Набор для завтрака на две персоны 16 предметов CHILI GARLAND</v>
          </cell>
          <cell r="D15903" t="str">
            <v xml:space="preserve"> CHILI GARLAND 16pcs Breakfast Set</v>
          </cell>
          <cell r="E15903" t="str">
            <v>Китай</v>
          </cell>
          <cell r="F15903" t="str">
            <v>ФАРФОР,ПОЛИПРОПИЛЕН,НЕРЖАВЕЮЩА</v>
          </cell>
        </row>
        <row r="15904">
          <cell r="A15904" t="str">
            <v>DM9198</v>
          </cell>
          <cell r="B15904" t="str">
            <v>DOMENIK</v>
          </cell>
          <cell r="C15904" t="str">
            <v xml:space="preserve"> Набор для завтрака на две персоны 16 предметов EXOTICA</v>
          </cell>
          <cell r="D15904" t="str">
            <v xml:space="preserve"> EXOTICA 16pcs Breakfast Set</v>
          </cell>
          <cell r="E15904" t="str">
            <v>Китай</v>
          </cell>
          <cell r="F15904" t="str">
            <v>ФАРФОР,ПОЛИПРОПИЛЕН,НЕРЖАВЕЮЩА</v>
          </cell>
        </row>
        <row r="15905">
          <cell r="A15905" t="str">
            <v>DM9218</v>
          </cell>
          <cell r="B15905" t="str">
            <v>DOMENIK</v>
          </cell>
          <cell r="C15905" t="str">
            <v xml:space="preserve"> Набор для завтрака на две персоны 16 предметов FRUITS BOUQUET</v>
          </cell>
          <cell r="D15905" t="str">
            <v xml:space="preserve"> FRUITS BOUQUET 16pcs Breakfast Set</v>
          </cell>
          <cell r="E15905" t="str">
            <v>Китай</v>
          </cell>
          <cell r="F15905" t="str">
            <v>ФАРФОР,ПОЛИПРОПИЛЕН,НЕРЖАВЕЮЩА</v>
          </cell>
        </row>
        <row r="15906">
          <cell r="A15906" t="str">
            <v>DM9238</v>
          </cell>
          <cell r="B15906" t="str">
            <v>DOMENIK</v>
          </cell>
          <cell r="C15906" t="str">
            <v xml:space="preserve"> Набор для завтрака на две персоны 16 предметов BOUDOIR</v>
          </cell>
          <cell r="D15906" t="str">
            <v xml:space="preserve"> BOUDOIR 16pcs Breakfast Set</v>
          </cell>
          <cell r="E15906" t="str">
            <v>Китай</v>
          </cell>
          <cell r="F15906" t="str">
            <v>ФАРФОР,ПОЛИПРОПИЛЕН,НЕРЖАВЕЮЩА</v>
          </cell>
        </row>
        <row r="15907">
          <cell r="A15907" t="str">
            <v>DM9258</v>
          </cell>
          <cell r="B15907" t="str">
            <v>DOMENIK</v>
          </cell>
          <cell r="C15907" t="str">
            <v xml:space="preserve"> Набор для завтрака на две персоны 16 предметов LAVENDER BLADE</v>
          </cell>
          <cell r="D15907" t="str">
            <v xml:space="preserve"> LAVENDER BLADE 16pcs Breakfast Set</v>
          </cell>
          <cell r="E15907" t="str">
            <v>Китай</v>
          </cell>
          <cell r="F15907" t="str">
            <v>ФАРФОР,ПОЛИПРОПИЛЕН,НЕРЖАВЕЮЩА</v>
          </cell>
        </row>
        <row r="15908">
          <cell r="A15908" t="str">
            <v>DM9263</v>
          </cell>
          <cell r="B15908" t="str">
            <v>DOMENIK</v>
          </cell>
          <cell r="C15908" t="str">
            <v xml:space="preserve"> Тарелка десертная 22см ONCE UPON A TIME</v>
          </cell>
          <cell r="D15908" t="str">
            <v xml:space="preserve"> ONCE UPON A TIME Dessert Plate 22cm / 8.5 in</v>
          </cell>
          <cell r="E15908" t="str">
            <v>Китай</v>
          </cell>
          <cell r="F15908" t="str">
            <v>ФАРФОР</v>
          </cell>
        </row>
        <row r="15909">
          <cell r="A15909" t="str">
            <v>DM9183</v>
          </cell>
          <cell r="B15909" t="str">
            <v>DOMENIK</v>
          </cell>
          <cell r="C15909" t="str">
            <v xml:space="preserve"> Тарелка десертная 22cм EXOTICA</v>
          </cell>
          <cell r="D15909" t="str">
            <v xml:space="preserve"> EXOTICA Dessert Plate 22cm / 8.5 in</v>
          </cell>
          <cell r="E15909" t="str">
            <v>Китай</v>
          </cell>
          <cell r="F15909" t="str">
            <v>ФАРФОР</v>
          </cell>
        </row>
        <row r="15910">
          <cell r="A15910" t="str">
            <v>DM9260</v>
          </cell>
          <cell r="B15910" t="str">
            <v>DOMENIK</v>
          </cell>
          <cell r="C15910" t="str">
            <v xml:space="preserve"> Тарелка обеденная 27см ONCE UPON A TIME</v>
          </cell>
          <cell r="D15910" t="str">
            <v xml:space="preserve"> ONCE UPON A TIME Dinner Plate 27cm / 10.5 in</v>
          </cell>
          <cell r="E15910" t="str">
            <v>Китай</v>
          </cell>
          <cell r="F15910" t="str">
            <v>ФАРФОР</v>
          </cell>
        </row>
        <row r="15911">
          <cell r="A15911" t="str">
            <v>DM9280</v>
          </cell>
          <cell r="B15911" t="str">
            <v>DOMENIK</v>
          </cell>
          <cell r="C15911" t="str">
            <v xml:space="preserve"> Тарелка обеденная 27см ENGLISH GARDEN</v>
          </cell>
          <cell r="D15911" t="str">
            <v xml:space="preserve"> ENGLISH GARDEN Dinner Plate 27cm / 10.5 in</v>
          </cell>
          <cell r="E15911" t="str">
            <v>Китай</v>
          </cell>
          <cell r="F15911" t="str">
            <v>ФАРФОР</v>
          </cell>
        </row>
        <row r="15912">
          <cell r="A15912" t="str">
            <v>DM9203</v>
          </cell>
          <cell r="B15912" t="str">
            <v>DOMENIK</v>
          </cell>
          <cell r="C15912" t="str">
            <v xml:space="preserve"> Тарелка десертная 22см FRUITS BOUQUET</v>
          </cell>
          <cell r="D15912" t="str">
            <v xml:space="preserve"> FRUITS BOUQUET Dessert Plate 22cm / 8.5 in</v>
          </cell>
          <cell r="E15912" t="str">
            <v>Китай</v>
          </cell>
          <cell r="F15912" t="str">
            <v>ФАРФОР</v>
          </cell>
        </row>
        <row r="15913">
          <cell r="A15913" t="str">
            <v>DM9223</v>
          </cell>
          <cell r="B15913" t="str">
            <v>DOMENIK</v>
          </cell>
          <cell r="C15913" t="str">
            <v xml:space="preserve"> Тарелка десертная 22см BOUDOIR</v>
          </cell>
          <cell r="D15913" t="str">
            <v xml:space="preserve"> BOUDOIR Dessert Plate 22cm / 8.5 in</v>
          </cell>
          <cell r="E15913" t="str">
            <v>Китай</v>
          </cell>
          <cell r="F15913" t="str">
            <v>ФАРФОР</v>
          </cell>
        </row>
        <row r="15914">
          <cell r="A15914" t="str">
            <v>DM9243</v>
          </cell>
          <cell r="B15914" t="str">
            <v>DOMENIK</v>
          </cell>
          <cell r="C15914" t="str">
            <v xml:space="preserve"> Тарелка десертная 22см LAVENDER BLADE</v>
          </cell>
          <cell r="D15914" t="str">
            <v xml:space="preserve"> LAVENDER BLADE Dessert Plate 22cm / 8.5 in</v>
          </cell>
          <cell r="E15914" t="str">
            <v>Китай</v>
          </cell>
          <cell r="F15914" t="str">
            <v>ФАРФОР</v>
          </cell>
        </row>
        <row r="15915">
          <cell r="A15915" t="str">
            <v>DM9650</v>
          </cell>
          <cell r="B15915" t="str">
            <v>DOMENIK</v>
          </cell>
          <cell r="C15915" t="str">
            <v xml:space="preserve"> Вилка столовая GREECE 3мм 3шт</v>
          </cell>
          <cell r="D15915" t="str">
            <v xml:space="preserve"> GREECE 3pcs Table Fork 3mm Set</v>
          </cell>
          <cell r="E15915" t="str">
            <v>Китай</v>
          </cell>
          <cell r="F15915" t="str">
            <v>НЕРЖАВЕЮЩАЯ СТАЛЬ</v>
          </cell>
        </row>
        <row r="15916">
          <cell r="A15916" t="str">
            <v>DM9882</v>
          </cell>
          <cell r="B15916" t="str">
            <v>DOMENIK</v>
          </cell>
          <cell r="C15916" t="str">
            <v xml:space="preserve"> Набор бокалов 2 предмета 450мл ENGLISH GARDEN</v>
          </cell>
          <cell r="D15916" t="str">
            <v xml:space="preserve"> ENGLISH GARDEN 2pcs Stemmed Glass 410ml / 14.5oz</v>
          </cell>
          <cell r="E15916" t="str">
            <v>Китай</v>
          </cell>
          <cell r="F15916" t="str">
            <v>СТЕКЛО</v>
          </cell>
        </row>
        <row r="15917">
          <cell r="A15917" t="str">
            <v>DM9140</v>
          </cell>
          <cell r="B15917" t="str">
            <v>DOMENIK</v>
          </cell>
          <cell r="C15917" t="str">
            <v xml:space="preserve"> Тарелка обеденная 27см BLOOMING</v>
          </cell>
          <cell r="D15917" t="str">
            <v xml:space="preserve"> BLOOMING Dinner Plate 27cm / 10.5 in</v>
          </cell>
          <cell r="E15917" t="str">
            <v>Китай</v>
          </cell>
          <cell r="F15917" t="str">
            <v>ФАРФОР</v>
          </cell>
        </row>
        <row r="15918">
          <cell r="A15918" t="str">
            <v>DM9160</v>
          </cell>
          <cell r="B15918" t="str">
            <v>DOMENIK</v>
          </cell>
          <cell r="C15918" t="str">
            <v xml:space="preserve"> Тарелка обеденная 27см CHILI GARLAND</v>
          </cell>
          <cell r="D15918" t="str">
            <v xml:space="preserve"> CHILI GARLAND Dinner Plate 27cm / 10.5 in</v>
          </cell>
          <cell r="E15918" t="str">
            <v>Китай</v>
          </cell>
          <cell r="F15918" t="str">
            <v>ФАРФОР</v>
          </cell>
        </row>
        <row r="15919">
          <cell r="A15919" t="str">
            <v>DM9180</v>
          </cell>
          <cell r="B15919" t="str">
            <v>DOMENIK</v>
          </cell>
          <cell r="C15919" t="str">
            <v xml:space="preserve"> Тарелка обеденная 27см EXOTICA</v>
          </cell>
          <cell r="D15919" t="str">
            <v xml:space="preserve"> EXOTICA Dinner Plate 27cm / 10.5 in</v>
          </cell>
          <cell r="E15919" t="str">
            <v>Китай</v>
          </cell>
          <cell r="F15919" t="str">
            <v>ФАРФОР</v>
          </cell>
        </row>
        <row r="15920">
          <cell r="A15920" t="str">
            <v>DM9960</v>
          </cell>
          <cell r="B15920" t="str">
            <v>DOMENIK</v>
          </cell>
          <cell r="C15920" t="str">
            <v xml:space="preserve"> Банка стеклянная овальная с керамической крышкой с клипсой SONATA 700мл</v>
          </cell>
          <cell r="D15920" t="str">
            <v xml:space="preserve"> Oval storage jar with light green ceramic cover SONATA 700ml</v>
          </cell>
          <cell r="E15920" t="str">
            <v>Китай</v>
          </cell>
          <cell r="F15920" t="str">
            <v>СТЕКЛО,КЕРАМИКА</v>
          </cell>
        </row>
        <row r="15921">
          <cell r="A15921" t="str">
            <v>DM9961</v>
          </cell>
          <cell r="B15921" t="str">
            <v>DOMENIK</v>
          </cell>
          <cell r="C15921" t="str">
            <v xml:space="preserve"> Банка стеклянная овальная с керамической крышкой с клипсой SONATA 470мл</v>
          </cell>
          <cell r="D15921" t="str">
            <v xml:space="preserve"> Oval storage jar with light green ceramic cover SONATA 470ml</v>
          </cell>
          <cell r="E15921" t="str">
            <v>Китай</v>
          </cell>
          <cell r="F15921" t="str">
            <v>СТЕКЛО,КЕРАМИКА</v>
          </cell>
        </row>
        <row r="15922">
          <cell r="A15922" t="str">
            <v>DM9962</v>
          </cell>
          <cell r="B15922" t="str">
            <v>DOMENIK</v>
          </cell>
          <cell r="C15922" t="str">
            <v xml:space="preserve"> Банка стеклянная овальная с керамической крышкой с клипсой PAPILLON 1200мл</v>
          </cell>
          <cell r="D15922" t="str">
            <v xml:space="preserve"> Oval storage jar with orange ceramic cover PAPILLON 1200ml</v>
          </cell>
          <cell r="E15922" t="str">
            <v>Китай</v>
          </cell>
          <cell r="F15922" t="str">
            <v>СТЕКЛО,КЕРАМИКА</v>
          </cell>
        </row>
        <row r="15923">
          <cell r="A15923" t="str">
            <v>DM9963</v>
          </cell>
          <cell r="B15923" t="str">
            <v>DOMENIK</v>
          </cell>
          <cell r="C15923" t="str">
            <v xml:space="preserve"> Банка стеклянная овальная с керамической крышкой с клипсой PAPILLON 700мл</v>
          </cell>
          <cell r="D15923" t="str">
            <v xml:space="preserve"> Oval storage jar with orange ceramic cover PAPILLON 700ml</v>
          </cell>
          <cell r="E15923" t="str">
            <v>Китай</v>
          </cell>
          <cell r="F15923" t="str">
            <v>СТЕКЛО,КЕРАМИКА</v>
          </cell>
        </row>
        <row r="15924">
          <cell r="A15924" t="str">
            <v>DM9964</v>
          </cell>
          <cell r="B15924" t="str">
            <v>DOMENIK</v>
          </cell>
          <cell r="C15924" t="str">
            <v xml:space="preserve"> Банка стеклянная овальная с керамической крышкой с клипсой PAPILLON 470мл</v>
          </cell>
          <cell r="D15924" t="str">
            <v xml:space="preserve"> Oval storage jar with orange ceramic cover PAPILLON 470ml</v>
          </cell>
          <cell r="E15924" t="str">
            <v>Китай</v>
          </cell>
          <cell r="F15924" t="str">
            <v>СТЕКЛО,КЕРАМИКА</v>
          </cell>
        </row>
        <row r="15925">
          <cell r="A15925" t="str">
            <v>DM9640</v>
          </cell>
          <cell r="B15925" t="str">
            <v>DOMENIK</v>
          </cell>
          <cell r="C15925" t="str">
            <v xml:space="preserve"> Вилка столовая CITY 2мм 3шт</v>
          </cell>
          <cell r="D15925" t="str">
            <v xml:space="preserve"> CITY 3pcs Table Fork 2mm Set</v>
          </cell>
          <cell r="E15925" t="str">
            <v>Китай</v>
          </cell>
          <cell r="F15925" t="str">
            <v>НЕРЖАВЕЮЩАЯ СТАЛЬ</v>
          </cell>
        </row>
        <row r="15926">
          <cell r="A15926" t="str">
            <v>DM9965</v>
          </cell>
          <cell r="B15926" t="str">
            <v>DOMENIK</v>
          </cell>
          <cell r="C15926" t="str">
            <v xml:space="preserve"> Банка стеклянная овальная с керамической крышкой с клипсой PETAL 1200мл</v>
          </cell>
          <cell r="D15926" t="str">
            <v xml:space="preserve"> Oval storage jar with dark green ceramic cover PETAL 1200ml</v>
          </cell>
          <cell r="E15926" t="str">
            <v>Китай</v>
          </cell>
          <cell r="F15926" t="str">
            <v>СТЕКЛО,КЕРАМИКА</v>
          </cell>
        </row>
        <row r="15927">
          <cell r="A15927" t="str">
            <v>DM9966</v>
          </cell>
          <cell r="B15927" t="str">
            <v>DOMENIK</v>
          </cell>
          <cell r="C15927" t="str">
            <v xml:space="preserve"> Банка стеклянная овальная с керамической крышкой с клипсой PETAL 700мл</v>
          </cell>
          <cell r="D15927" t="str">
            <v xml:space="preserve"> Oval storage jar with dark green ceramic cover PETAL 700ml</v>
          </cell>
          <cell r="E15927" t="str">
            <v>Китай</v>
          </cell>
          <cell r="F15927" t="str">
            <v>СТЕКЛО,КЕРАМИКА</v>
          </cell>
        </row>
        <row r="15928">
          <cell r="A15928" t="str">
            <v>DM9651</v>
          </cell>
          <cell r="B15928" t="str">
            <v>DOMENIK</v>
          </cell>
          <cell r="C15928" t="str">
            <v xml:space="preserve"> Ложка столовая GREECE 3мм 3шт</v>
          </cell>
          <cell r="D15928" t="str">
            <v xml:space="preserve"> GREECE 3pcs Table Spoon 3mm Set</v>
          </cell>
          <cell r="E15928" t="str">
            <v>Китай</v>
          </cell>
          <cell r="F15928" t="str">
            <v>НЕРЖАВЕЮЩАЯ СТАЛЬ</v>
          </cell>
        </row>
        <row r="15929">
          <cell r="A15929" t="str">
            <v>DM9652</v>
          </cell>
          <cell r="B15929" t="str">
            <v>DOMENIK</v>
          </cell>
          <cell r="C15929" t="str">
            <v xml:space="preserve"> Ложка чайная GREECE 2.5мм 3шт</v>
          </cell>
          <cell r="D15929" t="str">
            <v xml:space="preserve"> GREECE 3pcs Tea Spoon 2.5mm Set</v>
          </cell>
          <cell r="E15929" t="str">
            <v>Китай</v>
          </cell>
          <cell r="F15929" t="str">
            <v>НЕРЖАВЕЮЩАЯ СТАЛЬ</v>
          </cell>
        </row>
        <row r="15930">
          <cell r="A15930" t="str">
            <v>DM9653</v>
          </cell>
          <cell r="B15930" t="str">
            <v>DOMENIK</v>
          </cell>
          <cell r="C15930" t="str">
            <v xml:space="preserve"> Нож столовый GREECE 100гр 2шт</v>
          </cell>
          <cell r="D15930" t="str">
            <v xml:space="preserve"> GREECE 2pcs Table Knife 100gr Set</v>
          </cell>
          <cell r="E15930" t="str">
            <v>Китай</v>
          </cell>
          <cell r="F15930" t="str">
            <v>НЕРЖАВЕЮЩАЯ СТАЛЬ</v>
          </cell>
        </row>
        <row r="15931">
          <cell r="A15931" t="str">
            <v>DM9200</v>
          </cell>
          <cell r="B15931" t="str">
            <v>DOMENIK</v>
          </cell>
          <cell r="C15931" t="str">
            <v xml:space="preserve"> Тарелка обеденная 27см FRUITS BOUQUET</v>
          </cell>
          <cell r="D15931" t="str">
            <v xml:space="preserve"> FRUITS BOUQUET Dinner Plate 27cm / 10.5 in</v>
          </cell>
          <cell r="E15931" t="str">
            <v>Китай</v>
          </cell>
          <cell r="F15931" t="str">
            <v>ФАРФОР</v>
          </cell>
        </row>
        <row r="15932">
          <cell r="A15932" t="str">
            <v>DM9220</v>
          </cell>
          <cell r="B15932" t="str">
            <v>DOMENIK</v>
          </cell>
          <cell r="C15932" t="str">
            <v xml:space="preserve"> Тарелка обеденная 27см BOUDOIR</v>
          </cell>
          <cell r="D15932" t="str">
            <v xml:space="preserve"> BOUDOIR Dinner Plate 27cm / 10.5 in</v>
          </cell>
          <cell r="E15932" t="str">
            <v>Китай</v>
          </cell>
          <cell r="F15932" t="str">
            <v>ФАРФОР</v>
          </cell>
        </row>
        <row r="15933">
          <cell r="A15933" t="str">
            <v>DM9240</v>
          </cell>
          <cell r="B15933" t="str">
            <v>DOMENIK</v>
          </cell>
          <cell r="C15933" t="str">
            <v xml:space="preserve"> Тарелка обеденная 27см LAVENDER BLADE</v>
          </cell>
          <cell r="D15933" t="str">
            <v xml:space="preserve"> LAVENDER BLADE Dinner Plate 27cm / 10.5 in</v>
          </cell>
          <cell r="E15933" t="str">
            <v>Китай</v>
          </cell>
          <cell r="F15933" t="str">
            <v>ФАРФОР</v>
          </cell>
        </row>
        <row r="15934">
          <cell r="A15934" t="str">
            <v>DM9967</v>
          </cell>
          <cell r="B15934" t="str">
            <v>DOMENIK</v>
          </cell>
          <cell r="C15934" t="str">
            <v xml:space="preserve"> Банка стеклянная овальная с керамической крышкой с клипсой PETAL 470мл</v>
          </cell>
          <cell r="D15934" t="str">
            <v xml:space="preserve"> Oval storage jar with dark green ceramic cover PETAL 470ml</v>
          </cell>
          <cell r="E15934" t="str">
            <v>Китай</v>
          </cell>
          <cell r="F15934" t="str">
            <v>СТЕКЛО,КЕРАМИКА</v>
          </cell>
        </row>
        <row r="15935">
          <cell r="A15935" t="str">
            <v>DM9641</v>
          </cell>
          <cell r="B15935" t="str">
            <v>DOMENIK</v>
          </cell>
          <cell r="C15935" t="str">
            <v xml:space="preserve"> Ложка столовая CITY 2мм 3шт</v>
          </cell>
          <cell r="D15935" t="str">
            <v xml:space="preserve"> CITY 3pcs Table Spoon 2mm Set</v>
          </cell>
          <cell r="E15935" t="str">
            <v>Китай</v>
          </cell>
          <cell r="F15935" t="str">
            <v>НЕРЖАВЕЮЩАЯ СТАЛЬ</v>
          </cell>
        </row>
        <row r="15936">
          <cell r="A15936" t="str">
            <v>DM9642</v>
          </cell>
          <cell r="B15936" t="str">
            <v>DOMENIK</v>
          </cell>
          <cell r="C15936" t="str">
            <v xml:space="preserve"> Ложка чайная CITY 1.8мм 6шт</v>
          </cell>
          <cell r="D15936" t="str">
            <v xml:space="preserve"> CITY 6pcs Tea Spoon 1.8mm Set</v>
          </cell>
          <cell r="E15936" t="str">
            <v>Китай</v>
          </cell>
          <cell r="F15936" t="str">
            <v>НЕРЖАВЕЮЩАЯ СТАЛЬ</v>
          </cell>
        </row>
        <row r="15937">
          <cell r="A15937" t="str">
            <v>DM9643</v>
          </cell>
          <cell r="B15937" t="str">
            <v>DOMENIK</v>
          </cell>
          <cell r="C15937" t="str">
            <v xml:space="preserve"> Нож столовый CITY 70г 2шт</v>
          </cell>
          <cell r="D15937" t="str">
            <v xml:space="preserve"> CITY 2pcs Table Knife 70gr Set</v>
          </cell>
          <cell r="E15937" t="str">
            <v>Китай</v>
          </cell>
          <cell r="F15937" t="str">
            <v>НЕРЖАВЕЮЩАЯ СТАЛЬ</v>
          </cell>
        </row>
        <row r="15938">
          <cell r="A15938" t="str">
            <v>DM9644</v>
          </cell>
          <cell r="B15938" t="str">
            <v>DOMENIK</v>
          </cell>
          <cell r="C15938" t="str">
            <v xml:space="preserve"> Набор столовых приборов 16 предметов CITY</v>
          </cell>
          <cell r="D15938" t="str">
            <v xml:space="preserve"> CITY 16pcs Cutlery Set</v>
          </cell>
          <cell r="E15938" t="str">
            <v>Китай</v>
          </cell>
          <cell r="F15938" t="str">
            <v>НЕРЖАВЕЮЩАЯ СТАЛЬ</v>
          </cell>
        </row>
        <row r="15939">
          <cell r="A15939" t="str">
            <v>DM9645</v>
          </cell>
          <cell r="B15939" t="str">
            <v>DOMENIK</v>
          </cell>
          <cell r="C15939" t="str">
            <v xml:space="preserve"> Вилка столовая STYLE 2.5мм 3шт</v>
          </cell>
          <cell r="D15939" t="str">
            <v xml:space="preserve"> STYLE 3pcs Table Fork 2.5mm Set</v>
          </cell>
          <cell r="E15939" t="str">
            <v>Китай</v>
          </cell>
          <cell r="F15939" t="str">
            <v>НЕРЖАВЕЮЩАЯ СТАЛЬ</v>
          </cell>
        </row>
        <row r="15940">
          <cell r="A15940" t="str">
            <v>DM9646</v>
          </cell>
          <cell r="B15940" t="str">
            <v>DOMENIK</v>
          </cell>
          <cell r="C15940" t="str">
            <v xml:space="preserve"> Ложка столовая STYLE 2.5мм 3шт</v>
          </cell>
          <cell r="D15940" t="str">
            <v xml:space="preserve"> STYLE 3pcs Table Spoon 2.5mm Set</v>
          </cell>
          <cell r="E15940" t="str">
            <v>Китай</v>
          </cell>
          <cell r="F15940" t="str">
            <v>НЕРЖАВЕЮЩАЯ СТАЛЬ</v>
          </cell>
        </row>
        <row r="15941">
          <cell r="A15941" t="str">
            <v>DM9647</v>
          </cell>
          <cell r="B15941" t="str">
            <v>DOMENIK</v>
          </cell>
          <cell r="C15941" t="str">
            <v xml:space="preserve"> Ложка чайная STYLE 2мм 3шт</v>
          </cell>
          <cell r="D15941" t="str">
            <v xml:space="preserve"> STYLE 3pcs Tea Spoon 2mm Set</v>
          </cell>
          <cell r="E15941" t="str">
            <v>Китай</v>
          </cell>
          <cell r="F15941" t="str">
            <v>НЕРЖАВЕЮЩАЯ СТАЛЬ</v>
          </cell>
        </row>
        <row r="15942">
          <cell r="A15942" t="str">
            <v>DM9648</v>
          </cell>
          <cell r="B15942" t="str">
            <v>DOMENIK</v>
          </cell>
          <cell r="C15942" t="str">
            <v xml:space="preserve"> Нож столовый STYLE 80г 2шт</v>
          </cell>
          <cell r="D15942" t="str">
            <v xml:space="preserve"> STYLE 2pcs Table Knife 80gr Set</v>
          </cell>
          <cell r="E15942" t="str">
            <v>Китай</v>
          </cell>
          <cell r="F15942" t="str">
            <v>НЕРЖАВЕЮЩАЯ СТАЛЬ</v>
          </cell>
        </row>
        <row r="15943">
          <cell r="A15943" t="str">
            <v>DM9649</v>
          </cell>
          <cell r="B15943" t="str">
            <v>DOMENIK</v>
          </cell>
          <cell r="C15943" t="str">
            <v xml:space="preserve"> Набор столовых приборов 16 предметов STYLE</v>
          </cell>
          <cell r="D15943" t="str">
            <v xml:space="preserve"> STYLE 16pcs Cutlery Set</v>
          </cell>
          <cell r="E15943" t="str">
            <v>Китай</v>
          </cell>
          <cell r="F15943" t="str">
            <v>НЕРЖАВЕЮЩАЯ СТАЛЬ</v>
          </cell>
        </row>
        <row r="15944">
          <cell r="A15944" t="str">
            <v>DM9959</v>
          </cell>
          <cell r="B15944" t="str">
            <v>DOMENIK</v>
          </cell>
          <cell r="C15944" t="str">
            <v xml:space="preserve"> Банка стеклянная овальная с керамической крышкой с клипсой SONATA 1200мл</v>
          </cell>
          <cell r="D15944" t="str">
            <v xml:space="preserve"> Oval storage jar with light green ceramic cover SONATA 1200ml</v>
          </cell>
          <cell r="E15944" t="str">
            <v>Китай</v>
          </cell>
          <cell r="F15944" t="str">
            <v>СТЕКЛО,КЕРАМИКА</v>
          </cell>
        </row>
        <row r="15945">
          <cell r="A15945" t="str">
            <v>DM9661</v>
          </cell>
          <cell r="B15945" t="str">
            <v>DOMENIK</v>
          </cell>
          <cell r="C15945" t="str">
            <v xml:space="preserve"> Ложка столовая FLEUR 3шт</v>
          </cell>
          <cell r="D15945" t="str">
            <v xml:space="preserve"> FLEUR 3pcs Table Spoon 3mm Set</v>
          </cell>
          <cell r="E15945" t="str">
            <v>Китай</v>
          </cell>
          <cell r="F15945" t="str">
            <v>НЕРЖАВЕЮЩАЯ СТАЛЬ</v>
          </cell>
        </row>
        <row r="15946">
          <cell r="A15946" t="str">
            <v>DM9662</v>
          </cell>
          <cell r="B15946" t="str">
            <v>DOMENIK</v>
          </cell>
          <cell r="C15946" t="str">
            <v xml:space="preserve"> Ложка чайная FLEUR 3шт</v>
          </cell>
          <cell r="D15946" t="str">
            <v xml:space="preserve"> FLEUR 3pcs Tea Spoon 2.5mm Set</v>
          </cell>
          <cell r="E15946" t="str">
            <v>Китай</v>
          </cell>
          <cell r="F15946" t="str">
            <v>НЕРЖАВЕЮЩАЯ СТАЛЬ</v>
          </cell>
        </row>
        <row r="15947">
          <cell r="A15947" t="str">
            <v>DM9663</v>
          </cell>
          <cell r="B15947" t="str">
            <v>DOMENIK</v>
          </cell>
          <cell r="C15947" t="str">
            <v xml:space="preserve"> Нож столовый FLEUR 2шт</v>
          </cell>
          <cell r="D15947" t="str">
            <v xml:space="preserve"> FLEUR 2pcs Table Knife 100gr Set</v>
          </cell>
          <cell r="E15947" t="str">
            <v>Китай</v>
          </cell>
          <cell r="F15947" t="str">
            <v>НЕРЖАВЕЮЩАЯ СТАЛЬ</v>
          </cell>
        </row>
        <row r="15948">
          <cell r="A15948" t="str">
            <v>DM9655</v>
          </cell>
          <cell r="B15948" t="str">
            <v>DOMENIK</v>
          </cell>
          <cell r="C15948" t="str">
            <v xml:space="preserve"> Вилка столовая LOTOS 2.5мм 3шт</v>
          </cell>
          <cell r="D15948" t="str">
            <v xml:space="preserve"> LOTOS 3pcs Table Fork 3mm Set</v>
          </cell>
          <cell r="E15948" t="str">
            <v>Китай</v>
          </cell>
          <cell r="F15948" t="str">
            <v>НЕРЖАВЕЮЩАЯ СТАЛЬ</v>
          </cell>
        </row>
        <row r="15949">
          <cell r="A15949" t="str">
            <v>DM9656</v>
          </cell>
          <cell r="B15949" t="str">
            <v>DOMENIK</v>
          </cell>
          <cell r="C15949" t="str">
            <v xml:space="preserve"> Ложка столовая LOTOS 2.5мм 3шт</v>
          </cell>
          <cell r="D15949" t="str">
            <v xml:space="preserve"> LOTOS 3pcs Table Spoon 3mm Set</v>
          </cell>
          <cell r="E15949" t="str">
            <v>Китай</v>
          </cell>
          <cell r="F15949" t="str">
            <v>НЕРЖАВЕЮЩАЯ СТАЛЬ</v>
          </cell>
        </row>
        <row r="15950">
          <cell r="A15950" t="str">
            <v>DM9657</v>
          </cell>
          <cell r="B15950" t="str">
            <v>DOMENIK</v>
          </cell>
          <cell r="C15950" t="str">
            <v xml:space="preserve"> Ложка чайная LOTOS 2мм 3шт</v>
          </cell>
          <cell r="D15950" t="str">
            <v xml:space="preserve"> LOTOS 3pcs Tea Spoon 2.5mm Set</v>
          </cell>
          <cell r="E15950" t="str">
            <v>Китай</v>
          </cell>
          <cell r="F15950" t="str">
            <v>НЕРЖАВЕЮЩАЯ СТАЛЬ</v>
          </cell>
        </row>
        <row r="15951">
          <cell r="A15951" t="str">
            <v>DM9658</v>
          </cell>
          <cell r="B15951" t="str">
            <v>DOMENIK</v>
          </cell>
          <cell r="C15951" t="str">
            <v xml:space="preserve"> Нож столовый LOTOS 80гр 2шт</v>
          </cell>
          <cell r="D15951" t="str">
            <v xml:space="preserve"> LOTOS 2pcs Table Knife 100gr Set</v>
          </cell>
          <cell r="E15951" t="str">
            <v>Китай</v>
          </cell>
          <cell r="F15951" t="str">
            <v>НЕРЖАВЕЮЩАЯ СТАЛЬ</v>
          </cell>
        </row>
        <row r="15952">
          <cell r="A15952" t="str">
            <v>DM9920</v>
          </cell>
          <cell r="B15952" t="str">
            <v>DOMENIK</v>
          </cell>
          <cell r="C15952" t="str">
            <v xml:space="preserve"> Блюдо жаропрочное прямоугольное PETAL 31х20см</v>
          </cell>
          <cell r="D15952" t="str">
            <v xml:space="preserve"> Rectangular Dish PETAL 31x20 cm</v>
          </cell>
          <cell r="E15952" t="str">
            <v>Китай</v>
          </cell>
          <cell r="F15952" t="str">
            <v>КЕРАМИКА</v>
          </cell>
        </row>
        <row r="15953">
          <cell r="A15953" t="str">
            <v>DM9921</v>
          </cell>
          <cell r="B15953" t="str">
            <v>DOMENIK</v>
          </cell>
          <cell r="C15953" t="str">
            <v xml:space="preserve"> Блюдо жаропрочное прямоугольное PETAL 24х16см</v>
          </cell>
          <cell r="D15953" t="str">
            <v xml:space="preserve"> Rectangular Dish PETAL 24x16 cm</v>
          </cell>
          <cell r="E15953" t="str">
            <v>Китай</v>
          </cell>
          <cell r="F15953" t="str">
            <v>КЕРАМИКА</v>
          </cell>
        </row>
        <row r="15954">
          <cell r="A15954" t="str">
            <v>DM9922</v>
          </cell>
          <cell r="B15954" t="str">
            <v>DOMENIK</v>
          </cell>
          <cell r="C15954" t="str">
            <v xml:space="preserve"> Блюдо жаропрочное овальное PETAL 31х20см</v>
          </cell>
          <cell r="D15954" t="str">
            <v xml:space="preserve"> Oval Dish PETAL 31x20 cm</v>
          </cell>
          <cell r="E15954" t="str">
            <v>Китай</v>
          </cell>
          <cell r="F15954" t="str">
            <v>КЕРАМИКА</v>
          </cell>
        </row>
        <row r="15955">
          <cell r="A15955" t="str">
            <v>DM9923</v>
          </cell>
          <cell r="B15955" t="str">
            <v>DOMENIK</v>
          </cell>
          <cell r="C15955" t="str">
            <v xml:space="preserve"> Блюдо жаропрочное овальное PETAL 24х16см</v>
          </cell>
          <cell r="D15955" t="str">
            <v xml:space="preserve"> Oval Dish PETAL 24x16 cm</v>
          </cell>
          <cell r="E15955" t="str">
            <v>Китай</v>
          </cell>
          <cell r="F15955" t="str">
            <v>КЕРАМИКА</v>
          </cell>
        </row>
        <row r="15956">
          <cell r="A15956" t="str">
            <v>DM9924</v>
          </cell>
          <cell r="B15956" t="str">
            <v>DOMENIK</v>
          </cell>
          <cell r="C15956" t="str">
            <v xml:space="preserve"> Блюдо жаропрочное квадратное PETAL 21х21см</v>
          </cell>
          <cell r="D15956" t="str">
            <v xml:space="preserve"> Square Dish PETAL 21x21 cm</v>
          </cell>
          <cell r="E15956" t="str">
            <v>Китай</v>
          </cell>
          <cell r="F15956" t="str">
            <v>КЕРАМИКА</v>
          </cell>
        </row>
        <row r="15957">
          <cell r="A15957" t="str">
            <v>DM9925</v>
          </cell>
          <cell r="B15957" t="str">
            <v>DOMENIK</v>
          </cell>
          <cell r="C15957" t="str">
            <v xml:space="preserve"> Блюдо жаропрочное прямоугольное PARADISE BIRD 31х20см</v>
          </cell>
          <cell r="D15957" t="str">
            <v xml:space="preserve"> Rectangular Dish PARADISE BIRD 31x20 cm</v>
          </cell>
          <cell r="E15957" t="str">
            <v>Китай</v>
          </cell>
          <cell r="F15957" t="str">
            <v>КЕРАМИКА</v>
          </cell>
        </row>
        <row r="15958">
          <cell r="A15958" t="str">
            <v>DM9926</v>
          </cell>
          <cell r="B15958" t="str">
            <v>DOMENIK</v>
          </cell>
          <cell r="C15958" t="str">
            <v xml:space="preserve"> Блюдо жаропрочное прямоугольное PARADISE BIRD 24х16см</v>
          </cell>
          <cell r="D15958" t="str">
            <v xml:space="preserve"> Rectangular Dish PARADISE BIRD 24x16 cm</v>
          </cell>
          <cell r="E15958" t="str">
            <v>Китай</v>
          </cell>
          <cell r="F15958" t="str">
            <v>КЕРАМИКА</v>
          </cell>
        </row>
        <row r="15959">
          <cell r="A15959" t="str">
            <v>DM9927</v>
          </cell>
          <cell r="B15959" t="str">
            <v>DOMENIK</v>
          </cell>
          <cell r="C15959" t="str">
            <v xml:space="preserve"> Блюдо жаропрочное овальное PARADISE BIRD 31х20см</v>
          </cell>
          <cell r="D15959" t="str">
            <v xml:space="preserve"> Oval Dish PARADISE BIRD 31x20 cm</v>
          </cell>
          <cell r="E15959" t="str">
            <v>Китай</v>
          </cell>
          <cell r="F15959" t="str">
            <v>КЕРАМИКА</v>
          </cell>
        </row>
        <row r="15960">
          <cell r="A15960" t="str">
            <v>DM9928</v>
          </cell>
          <cell r="B15960" t="str">
            <v>DOMENIK</v>
          </cell>
          <cell r="C15960" t="str">
            <v xml:space="preserve"> Блюдо жаропрочное овальное PARADISE BIRD 24х16см</v>
          </cell>
          <cell r="D15960" t="str">
            <v xml:space="preserve"> Oval Dish PARADISE BIRD 24x16 cm</v>
          </cell>
          <cell r="E15960" t="str">
            <v>Китай</v>
          </cell>
          <cell r="F15960" t="str">
            <v>КЕРАМИКА</v>
          </cell>
        </row>
        <row r="15961">
          <cell r="A15961" t="str">
            <v>DM9929</v>
          </cell>
          <cell r="B15961" t="str">
            <v>DOMENIK</v>
          </cell>
          <cell r="C15961" t="str">
            <v xml:space="preserve"> Блюдо жаропрочное квадратное PARADISE BIRD 21х21см</v>
          </cell>
          <cell r="D15961" t="str">
            <v xml:space="preserve"> Square Dish PARADISE BIRD 21x21 cm</v>
          </cell>
          <cell r="E15961" t="str">
            <v>Китай</v>
          </cell>
          <cell r="F15961" t="str">
            <v>КЕРАМИКА</v>
          </cell>
        </row>
        <row r="15962">
          <cell r="A15962" t="str">
            <v>DM9410</v>
          </cell>
          <cell r="B15962" t="str">
            <v>DOMENIK</v>
          </cell>
          <cell r="C15962" t="str">
            <v xml:space="preserve"> Кружка VENDOME 400мл</v>
          </cell>
          <cell r="D15962" t="str">
            <v xml:space="preserve"> VENDOME Mug 400ml / 14oz</v>
          </cell>
          <cell r="E15962" t="str">
            <v>Китай</v>
          </cell>
          <cell r="F15962" t="str">
            <v>ФАРФОР</v>
          </cell>
        </row>
        <row r="15963">
          <cell r="A15963" t="str">
            <v>DM9366</v>
          </cell>
          <cell r="B15963" t="str">
            <v>DOMENIK</v>
          </cell>
          <cell r="C15963" t="str">
            <v xml:space="preserve"> Салатник MEADOW 16см</v>
          </cell>
          <cell r="D15963" t="str">
            <v xml:space="preserve"> MEADOW Bowl 16cm / 6.5in</v>
          </cell>
          <cell r="E15963" t="str">
            <v>Китай</v>
          </cell>
          <cell r="F15963" t="str">
            <v>ФАРФОР</v>
          </cell>
        </row>
        <row r="15964">
          <cell r="A15964" t="str">
            <v>DM9367</v>
          </cell>
          <cell r="B15964" t="str">
            <v>DOMENIK</v>
          </cell>
          <cell r="C15964" t="str">
            <v xml:space="preserve"> Салатник MEADOW 24см</v>
          </cell>
          <cell r="D15964" t="str">
            <v xml:space="preserve"> MEADOW Bowl 24cm / 9.5in</v>
          </cell>
          <cell r="E15964" t="str">
            <v>Китай</v>
          </cell>
          <cell r="F15964" t="str">
            <v>ФАРФОР</v>
          </cell>
        </row>
        <row r="15965">
          <cell r="A15965" t="str">
            <v>DM9368</v>
          </cell>
          <cell r="B15965" t="str">
            <v>DOMENIK</v>
          </cell>
          <cell r="C15965" t="str">
            <v xml:space="preserve"> Сахарница MEADOW 9см</v>
          </cell>
          <cell r="D15965" t="str">
            <v xml:space="preserve"> MEADOW Sugar Bowl 9cm / 3.5in</v>
          </cell>
          <cell r="E15965" t="str">
            <v>Китай</v>
          </cell>
          <cell r="F15965" t="str">
            <v>ФАРФОР</v>
          </cell>
        </row>
        <row r="15966">
          <cell r="A15966" t="str">
            <v>DM9369</v>
          </cell>
          <cell r="B15966" t="str">
            <v>DOMENIK</v>
          </cell>
          <cell r="C15966" t="str">
            <v xml:space="preserve"> Соусник MEADOW 250мл</v>
          </cell>
          <cell r="D15966" t="str">
            <v xml:space="preserve"> MEADOW Creamer 250ml / 8.3oz</v>
          </cell>
          <cell r="E15966" t="str">
            <v>Китай</v>
          </cell>
          <cell r="F15966" t="str">
            <v>ФАРФОР</v>
          </cell>
        </row>
        <row r="15967">
          <cell r="A15967" t="str">
            <v>DM9370</v>
          </cell>
          <cell r="B15967" t="str">
            <v>DOMENIK</v>
          </cell>
          <cell r="C15967" t="str">
            <v xml:space="preserve"> Кружка MEADOW 300мл</v>
          </cell>
          <cell r="D15967" t="str">
            <v xml:space="preserve"> MEADOW Mug 300ml / 10oz</v>
          </cell>
          <cell r="E15967" t="str">
            <v>Китай</v>
          </cell>
          <cell r="F15967" t="str">
            <v>ФАРФОР</v>
          </cell>
        </row>
        <row r="15968">
          <cell r="A15968" t="str">
            <v>DM9361</v>
          </cell>
          <cell r="B15968" t="str">
            <v>DOMENIK</v>
          </cell>
          <cell r="C15968" t="str">
            <v xml:space="preserve"> Тарелка обеденная MEADOW 26см</v>
          </cell>
          <cell r="D15968" t="str">
            <v xml:space="preserve"> MEADOW Dinner Plate 26cm / 10in</v>
          </cell>
          <cell r="E15968" t="str">
            <v>Китай</v>
          </cell>
          <cell r="F15968" t="str">
            <v>ФАРФОР</v>
          </cell>
        </row>
        <row r="15969">
          <cell r="A15969" t="str">
            <v>DM9362</v>
          </cell>
          <cell r="B15969" t="str">
            <v>DOMENIK</v>
          </cell>
          <cell r="C15969" t="str">
            <v xml:space="preserve"> Тарелка суповая MEADOW 24см</v>
          </cell>
          <cell r="D15969" t="str">
            <v xml:space="preserve"> MEADOW Soup Plate 24cm / 9.5in</v>
          </cell>
          <cell r="E15969" t="str">
            <v>Китай</v>
          </cell>
          <cell r="F15969" t="str">
            <v>ФАРФОР</v>
          </cell>
        </row>
        <row r="15970">
          <cell r="A15970" t="str">
            <v>DM9364</v>
          </cell>
          <cell r="B15970" t="str">
            <v>DOMENIK</v>
          </cell>
          <cell r="C15970" t="str">
            <v xml:space="preserve"> Тарелка десертная MEADOW 20см</v>
          </cell>
          <cell r="D15970" t="str">
            <v xml:space="preserve"> MEADOW Dessert Plate 20cm / 8in</v>
          </cell>
          <cell r="E15970" t="str">
            <v>Китай</v>
          </cell>
          <cell r="F15970" t="str">
            <v>ФАРФОР</v>
          </cell>
        </row>
        <row r="15971">
          <cell r="A15971" t="str">
            <v>DM9365</v>
          </cell>
          <cell r="B15971" t="str">
            <v>DOMENIK</v>
          </cell>
          <cell r="C15971" t="str">
            <v xml:space="preserve"> Салатник MEADOW 11см</v>
          </cell>
          <cell r="D15971" t="str">
            <v xml:space="preserve"> MEADOW Bowl 11cm / 4in</v>
          </cell>
          <cell r="E15971" t="str">
            <v>Китай</v>
          </cell>
          <cell r="F15971" t="str">
            <v>ФАРФОР</v>
          </cell>
        </row>
        <row r="15972">
          <cell r="A15972" t="str">
            <v>PL1-39</v>
          </cell>
          <cell r="B15972" t="str">
            <v>DOMENIK</v>
          </cell>
          <cell r="C15972" t="str">
            <v xml:space="preserve"> Детский набор 3 предмета САМОЛЁТЫ</v>
          </cell>
          <cell r="D15972" t="str">
            <v xml:space="preserve"> 3pcs children set PLANES</v>
          </cell>
          <cell r="E15972" t="str">
            <v>Китай</v>
          </cell>
          <cell r="F15972" t="str">
            <v>ФАРФОР</v>
          </cell>
        </row>
        <row r="15973">
          <cell r="A15973" t="str">
            <v>DM9371</v>
          </cell>
          <cell r="B15973" t="str">
            <v>DOMENIK</v>
          </cell>
          <cell r="C15973" t="str">
            <v xml:space="preserve"> Тарелка овальная MEADOW 32см</v>
          </cell>
          <cell r="D15973" t="str">
            <v xml:space="preserve"> MEADOW Oval Platter 32cm / 12.5in</v>
          </cell>
          <cell r="E15973" t="str">
            <v>Китай</v>
          </cell>
          <cell r="F15973" t="str">
            <v>ФАРФОР</v>
          </cell>
        </row>
        <row r="15974">
          <cell r="A15974" t="str">
            <v>DM9372</v>
          </cell>
          <cell r="B15974" t="str">
            <v>DOMENIK</v>
          </cell>
          <cell r="C15974" t="str">
            <v xml:space="preserve"> Тарелка овальная MEADOW 24см</v>
          </cell>
          <cell r="D15974" t="str">
            <v xml:space="preserve"> MEADOW Oval Platter 24cm / 9.5in</v>
          </cell>
          <cell r="E15974" t="str">
            <v>Китай</v>
          </cell>
          <cell r="F15974" t="str">
            <v>ФАРФОР</v>
          </cell>
        </row>
        <row r="15975">
          <cell r="A15975" t="str">
            <v>DM9373</v>
          </cell>
          <cell r="B15975" t="str">
            <v>DOMENIK</v>
          </cell>
          <cell r="C15975" t="str">
            <v xml:space="preserve"> Столовый набор MEADOW 19 предметов</v>
          </cell>
          <cell r="D15975" t="str">
            <v xml:space="preserve"> MEADOW 19pcs Dinner Set</v>
          </cell>
          <cell r="E15975" t="str">
            <v>Китай</v>
          </cell>
          <cell r="F15975" t="str">
            <v>ФАРФОР</v>
          </cell>
        </row>
        <row r="15976">
          <cell r="A15976" t="str">
            <v>DM9374</v>
          </cell>
          <cell r="B15976" t="str">
            <v>DOMENIK</v>
          </cell>
          <cell r="C15976" t="str">
            <v xml:space="preserve"> Чайный набор MEADOW 250мл</v>
          </cell>
          <cell r="D15976" t="str">
            <v xml:space="preserve"> MEADOW 12pcs Cup And Saucer 250ml / 9oz</v>
          </cell>
          <cell r="E15976" t="str">
            <v>Китай</v>
          </cell>
          <cell r="F15976" t="str">
            <v>ФАРФОР</v>
          </cell>
        </row>
        <row r="15977">
          <cell r="A15977" t="str">
            <v>DM9404</v>
          </cell>
          <cell r="B15977" t="str">
            <v>DOMENIK</v>
          </cell>
          <cell r="C15977" t="str">
            <v xml:space="preserve"> Тарелка десертная VENDOME 19см</v>
          </cell>
          <cell r="D15977" t="str">
            <v xml:space="preserve"> VENDOME Dessert Plate 19cm / 7.5in</v>
          </cell>
          <cell r="E15977" t="str">
            <v>Китай</v>
          </cell>
          <cell r="F15977" t="str">
            <v>ФАРФОР</v>
          </cell>
        </row>
        <row r="15978">
          <cell r="A15978" t="str">
            <v>DM9411</v>
          </cell>
          <cell r="B15978" t="str">
            <v>DOMENIK</v>
          </cell>
          <cell r="C15978" t="str">
            <v xml:space="preserve"> Тарелка прямоугольная VENDOME 31см</v>
          </cell>
          <cell r="D15978" t="str">
            <v xml:space="preserve"> VENDOME Rectangular Platter 31cm / 12in</v>
          </cell>
          <cell r="E15978" t="str">
            <v>Китай</v>
          </cell>
          <cell r="F15978" t="str">
            <v>ФАРФОР</v>
          </cell>
        </row>
        <row r="15979">
          <cell r="A15979" t="str">
            <v>DM9412</v>
          </cell>
          <cell r="B15979" t="str">
            <v>DOMENIK</v>
          </cell>
          <cell r="C15979" t="str">
            <v xml:space="preserve"> Тарелка прямоугольная VENDOME 26см</v>
          </cell>
          <cell r="D15979" t="str">
            <v xml:space="preserve"> VENDOME Rectangular Platter 26cm / 10in</v>
          </cell>
          <cell r="E15979" t="str">
            <v>Китай</v>
          </cell>
          <cell r="F15979" t="str">
            <v>ФАРФОР</v>
          </cell>
        </row>
        <row r="15980">
          <cell r="A15980" t="str">
            <v>DM9413</v>
          </cell>
          <cell r="B15980" t="str">
            <v>DOMENIK</v>
          </cell>
          <cell r="C15980" t="str">
            <v xml:space="preserve"> Столовый набор VENDOME 19 предметов</v>
          </cell>
          <cell r="D15980" t="str">
            <v xml:space="preserve"> VENDOME 19pcs Dinner Set</v>
          </cell>
          <cell r="E15980" t="str">
            <v>Китай</v>
          </cell>
          <cell r="F15980" t="str">
            <v>ФАРФОР</v>
          </cell>
        </row>
        <row r="15981">
          <cell r="A15981" t="str">
            <v>DM9414</v>
          </cell>
          <cell r="B15981" t="str">
            <v>DOMENIK</v>
          </cell>
          <cell r="C15981" t="str">
            <v xml:space="preserve"> Чайный набор VENDOME 250мл</v>
          </cell>
          <cell r="D15981" t="str">
            <v xml:space="preserve"> VENDOME 12pcs Cup And Saucer 250ml / 9oz</v>
          </cell>
          <cell r="E15981" t="str">
            <v>Китай</v>
          </cell>
          <cell r="F15981" t="str">
            <v>ФАРФОР</v>
          </cell>
        </row>
        <row r="15982">
          <cell r="A15982" t="str">
            <v>DM9416</v>
          </cell>
          <cell r="B15982" t="str">
            <v>DOMENIK</v>
          </cell>
          <cell r="C15982" t="str">
            <v xml:space="preserve"> Чайник заварочный VENDOME 700мл</v>
          </cell>
          <cell r="D15982" t="str">
            <v xml:space="preserve"> VENDOME Teapot 700ml / 23.3oz</v>
          </cell>
          <cell r="E15982" t="str">
            <v>Китай</v>
          </cell>
          <cell r="F15982" t="str">
            <v>ФАРФОР</v>
          </cell>
        </row>
        <row r="15983">
          <cell r="A15983" t="str">
            <v>DM9406</v>
          </cell>
          <cell r="B15983" t="str">
            <v>DOMENIK</v>
          </cell>
          <cell r="C15983" t="str">
            <v xml:space="preserve"> Салатник VENDOME 15см</v>
          </cell>
          <cell r="D15983" t="str">
            <v xml:space="preserve"> VENDOME Bowl 15cm / 6in</v>
          </cell>
          <cell r="E15983" t="str">
            <v>Китай</v>
          </cell>
          <cell r="F15983" t="str">
            <v>ФАРФОР</v>
          </cell>
        </row>
        <row r="15984">
          <cell r="A15984" t="str">
            <v>DM9407</v>
          </cell>
          <cell r="B15984" t="str">
            <v>DOMENIK</v>
          </cell>
          <cell r="C15984" t="str">
            <v xml:space="preserve"> Салатник VENDOME 23см</v>
          </cell>
          <cell r="D15984" t="str">
            <v xml:space="preserve"> VENDOME Bowl 23cm / 9in</v>
          </cell>
          <cell r="E15984" t="str">
            <v>Китай</v>
          </cell>
          <cell r="F15984" t="str">
            <v>ФАРФОР</v>
          </cell>
        </row>
        <row r="15985">
          <cell r="A15985" t="str">
            <v>DM9408</v>
          </cell>
          <cell r="B15985" t="str">
            <v>DOMENIK</v>
          </cell>
          <cell r="C15985" t="str">
            <v xml:space="preserve"> Сахарница VENDOME 10см</v>
          </cell>
          <cell r="D15985" t="str">
            <v xml:space="preserve"> VENDOME Sugar Bowl 10cm / 4in</v>
          </cell>
          <cell r="E15985" t="str">
            <v>Китай</v>
          </cell>
          <cell r="F15985" t="str">
            <v>ФАРФОР</v>
          </cell>
        </row>
        <row r="15986">
          <cell r="A15986" t="str">
            <v>DM9409</v>
          </cell>
          <cell r="B15986" t="str">
            <v>DOMENIK</v>
          </cell>
          <cell r="C15986" t="str">
            <v xml:space="preserve"> Соусник VENDOME 230мл</v>
          </cell>
          <cell r="D15986" t="str">
            <v xml:space="preserve"> VENDOME Creamer 230ml / 7.6oz</v>
          </cell>
          <cell r="E15986" t="str">
            <v>Китай</v>
          </cell>
          <cell r="F15986" t="str">
            <v>ФАРФОР</v>
          </cell>
        </row>
        <row r="15987">
          <cell r="A15987" t="str">
            <v>DM9628</v>
          </cell>
          <cell r="B15987" t="str">
            <v>DOMENIK</v>
          </cell>
          <cell r="C15987" t="str">
            <v xml:space="preserve"> Набор столовых приборов 24 предмета BLOOMING</v>
          </cell>
          <cell r="D15987" t="str">
            <v xml:space="preserve"> BLOOMING 24pcs Cutlery Set</v>
          </cell>
          <cell r="E15987" t="str">
            <v>Китай</v>
          </cell>
          <cell r="F15987" t="str">
            <v>НЕРЖАВЕЮЩАЯ СТАЛЬ,ПЛАСТИК</v>
          </cell>
        </row>
        <row r="15988">
          <cell r="A15988" t="str">
            <v>DM9629</v>
          </cell>
          <cell r="B15988" t="str">
            <v>DOMENIK</v>
          </cell>
          <cell r="C15988" t="str">
            <v xml:space="preserve"> Набор столовых приборов 24 предмета LAVENDER BLADE</v>
          </cell>
          <cell r="D15988" t="str">
            <v xml:space="preserve"> LAVENDER BLADE 24pcs Cutlery Set</v>
          </cell>
          <cell r="E15988" t="str">
            <v>Китай</v>
          </cell>
          <cell r="F15988" t="str">
            <v>НЕРЖАВЕЮЩАЯ СТАЛЬ,ПЛАСТИК</v>
          </cell>
        </row>
        <row r="15989">
          <cell r="A15989" t="str">
            <v>DM9630</v>
          </cell>
          <cell r="B15989" t="str">
            <v>DOMENIK</v>
          </cell>
          <cell r="C15989" t="str">
            <v xml:space="preserve"> Набор столовых приборов 24 предмета FRUITS BOUQUET</v>
          </cell>
          <cell r="D15989" t="str">
            <v xml:space="preserve"> FRUITS BOUQUET 24pcs Cutlery Set</v>
          </cell>
          <cell r="E15989" t="str">
            <v>Китай</v>
          </cell>
          <cell r="F15989" t="str">
            <v>НЕРЖАВЕЮЩАЯ СТАЛЬ,ПЛАСТИК</v>
          </cell>
        </row>
        <row r="15990">
          <cell r="A15990" t="str">
            <v>CA1-PM1-1</v>
          </cell>
          <cell r="B15990" t="str">
            <v>DOMENIK</v>
          </cell>
          <cell r="C15990" t="str">
            <v xml:space="preserve"> Маты на стол 3D в ассортименте 44х28см</v>
          </cell>
          <cell r="D15990" t="str">
            <v xml:space="preserve"> 3D placemats in assortiment  44x28cm</v>
          </cell>
          <cell r="E15990" t="str">
            <v>Китай</v>
          </cell>
          <cell r="F15990" t="str">
            <v>ПОЛИПРОПИЛЕН</v>
          </cell>
        </row>
        <row r="15991">
          <cell r="A15991" t="str">
            <v>DM9634</v>
          </cell>
          <cell r="B15991" t="str">
            <v>DOMENIK</v>
          </cell>
          <cell r="C15991" t="str">
            <v xml:space="preserve"> Набор столовых приборов 24 предмета OASIS</v>
          </cell>
          <cell r="D15991" t="str">
            <v xml:space="preserve"> OASIS 24pcs Cutlery Set</v>
          </cell>
          <cell r="E15991" t="str">
            <v>Китай</v>
          </cell>
          <cell r="F15991" t="str">
            <v>НЕРЖАВЕЮЩАЯ СТАЛЬ,ПЛАСТИК</v>
          </cell>
        </row>
        <row r="15992">
          <cell r="A15992" t="str">
            <v>DM9635</v>
          </cell>
          <cell r="B15992" t="str">
            <v>DOMENIK</v>
          </cell>
          <cell r="C15992" t="str">
            <v xml:space="preserve"> Набор столовых приборов 24 предмета FARANDOLE</v>
          </cell>
          <cell r="D15992" t="str">
            <v xml:space="preserve"> FARANDOLE 24pcs Cutlery Set</v>
          </cell>
          <cell r="E15992" t="str">
            <v>Китай</v>
          </cell>
          <cell r="F15992" t="str">
            <v>НЕРЖАВЕЮЩАЯ СТАЛЬ,ПЛАСТИК</v>
          </cell>
        </row>
        <row r="15993">
          <cell r="A15993" t="str">
            <v>DM9636</v>
          </cell>
          <cell r="B15993" t="str">
            <v>DOMENIK</v>
          </cell>
          <cell r="C15993" t="str">
            <v xml:space="preserve"> Набор столовых приборов 24 предмета BLOSSOM</v>
          </cell>
          <cell r="D15993" t="str">
            <v xml:space="preserve"> BLOSSOM 24pcs Cutlery Set</v>
          </cell>
          <cell r="E15993" t="str">
            <v>Китай</v>
          </cell>
          <cell r="F15993" t="str">
            <v>НЕРЖАВЕЮЩАЯ СТАЛЬ,ПЛАСТИК</v>
          </cell>
        </row>
        <row r="15994">
          <cell r="A15994" t="str">
            <v>DM9637</v>
          </cell>
          <cell r="B15994" t="str">
            <v>DOMENIK</v>
          </cell>
          <cell r="C15994" t="str">
            <v xml:space="preserve"> Набор столовых приборов 24 предмета MEADOW</v>
          </cell>
          <cell r="D15994" t="str">
            <v xml:space="preserve"> MEADOW 24pcs Cutlery Set</v>
          </cell>
          <cell r="E15994" t="str">
            <v>Китай</v>
          </cell>
          <cell r="F15994" t="str">
            <v>НЕРЖАВЕЮЩАЯ СТАЛЬ,ПЛАСТИК</v>
          </cell>
        </row>
        <row r="15995">
          <cell r="A15995" t="str">
            <v>DM9638</v>
          </cell>
          <cell r="B15995" t="str">
            <v>DOMENIK</v>
          </cell>
          <cell r="C15995" t="str">
            <v xml:space="preserve"> Набор столовых приборов 24 предмета SAINT GERMAIN</v>
          </cell>
          <cell r="D15995" t="str">
            <v xml:space="preserve"> SAINT GERMAIN 24pcs Cutlery Set</v>
          </cell>
          <cell r="E15995" t="str">
            <v>Китай</v>
          </cell>
          <cell r="F15995" t="str">
            <v>НЕРЖАВЕЮЩАЯ СТАЛЬ,ПЛАСТИК</v>
          </cell>
        </row>
        <row r="15996">
          <cell r="A15996" t="str">
            <v>DM9639</v>
          </cell>
          <cell r="B15996" t="str">
            <v>DOMENIK</v>
          </cell>
          <cell r="C15996" t="str">
            <v xml:space="preserve"> Набор столовых приборов 24 предмета VENDOME</v>
          </cell>
          <cell r="D15996" t="str">
            <v xml:space="preserve"> VENDOME 24pcs Cutlery Set</v>
          </cell>
          <cell r="E15996" t="str">
            <v>Китай</v>
          </cell>
          <cell r="F15996" t="str">
            <v>НЕРЖАВЕЮЩАЯ СТАЛЬ,ПЛАСТИК</v>
          </cell>
        </row>
        <row r="15997">
          <cell r="A15997" t="str">
            <v>DM9401</v>
          </cell>
          <cell r="B15997" t="str">
            <v>DOMENIK</v>
          </cell>
          <cell r="C15997" t="str">
            <v xml:space="preserve"> Тарелка обеденная VENDOME 26см</v>
          </cell>
          <cell r="D15997" t="str">
            <v xml:space="preserve"> VENDOME Dinner Plate 26cm / 10in</v>
          </cell>
          <cell r="E15997" t="str">
            <v>Китай</v>
          </cell>
          <cell r="F15997" t="str">
            <v>ФАРФОР</v>
          </cell>
        </row>
        <row r="15998">
          <cell r="A15998" t="str">
            <v>DM9402</v>
          </cell>
          <cell r="B15998" t="str">
            <v>DOMENIK</v>
          </cell>
          <cell r="C15998" t="str">
            <v xml:space="preserve"> Тарелка суповая VENDOME 21см</v>
          </cell>
          <cell r="D15998" t="str">
            <v xml:space="preserve"> VENDOME Soup Plate 21cm / 8in</v>
          </cell>
          <cell r="E15998" t="str">
            <v>Китай</v>
          </cell>
          <cell r="F15998" t="str">
            <v>ФАРФОР</v>
          </cell>
        </row>
        <row r="15999">
          <cell r="A15999" t="str">
            <v>DM9150-1</v>
          </cell>
          <cell r="B15999" t="str">
            <v>DOMENIK</v>
          </cell>
          <cell r="C15999" t="str">
            <v xml:space="preserve"> Кружка BLOOMING 400мл</v>
          </cell>
          <cell r="D15999" t="str">
            <v xml:space="preserve"> BLOOMING Mug 400ml / 14oz</v>
          </cell>
          <cell r="E15999" t="str">
            <v>Китай</v>
          </cell>
          <cell r="F15999" t="str">
            <v>ФАРФОР</v>
          </cell>
        </row>
        <row r="16000">
          <cell r="A16000" t="str">
            <v>DM9146-1</v>
          </cell>
          <cell r="B16000" t="str">
            <v>DOMENIK</v>
          </cell>
          <cell r="C16000" t="str">
            <v xml:space="preserve"> Салатник BLOOMING 14см</v>
          </cell>
          <cell r="D16000" t="str">
            <v xml:space="preserve"> BLOOMING Bowl 14cm / 5.5"</v>
          </cell>
          <cell r="E16000" t="str">
            <v>Китай</v>
          </cell>
          <cell r="F16000" t="str">
            <v>ФАРФОР</v>
          </cell>
        </row>
        <row r="16001">
          <cell r="A16001" t="str">
            <v>DM9800-1</v>
          </cell>
          <cell r="B16001" t="str">
            <v>DOMENIK</v>
          </cell>
          <cell r="C16001" t="str">
            <v xml:space="preserve"> Мат на стол BLOOMING 38см</v>
          </cell>
          <cell r="D16001" t="str">
            <v xml:space="preserve"> BLOOMING Table mat 38cm / 15''</v>
          </cell>
          <cell r="E16001" t="str">
            <v>Китай</v>
          </cell>
          <cell r="F16001" t="str">
            <v>ПОЛИПРОПИЛЕН</v>
          </cell>
        </row>
        <row r="16002">
          <cell r="A16002" t="str">
            <v>DM9628-1</v>
          </cell>
          <cell r="B16002" t="str">
            <v>DOMENIK</v>
          </cell>
          <cell r="C16002" t="str">
            <v xml:space="preserve"> Набор столовых приборов 8предметов BLOOMING</v>
          </cell>
          <cell r="D16002" t="str">
            <v xml:space="preserve"> BLOOMING 8pcs Cutlery Set</v>
          </cell>
          <cell r="E16002" t="str">
            <v>Китай</v>
          </cell>
          <cell r="F16002" t="str">
            <v>НЕРЖАВЕЮЩАЯ СТАЛЬ,ПЛАСТИК</v>
          </cell>
        </row>
        <row r="16003">
          <cell r="A16003" t="str">
            <v>DM9631</v>
          </cell>
          <cell r="B16003" t="str">
            <v>DOMENIK</v>
          </cell>
          <cell r="C16003" t="str">
            <v xml:space="preserve"> Набор детских столовых приборов PRINCESS 2 предмета</v>
          </cell>
          <cell r="D16003" t="str">
            <v xml:space="preserve"> PRINCESS 2 pcs children cutlery set</v>
          </cell>
          <cell r="E16003" t="str">
            <v>Китай</v>
          </cell>
          <cell r="F16003" t="str">
            <v>НЕРЖАВЕЮЩАЯ СТАЛЬ,ПЛАСТИК</v>
          </cell>
        </row>
        <row r="16004">
          <cell r="A16004" t="str">
            <v>DM9388</v>
          </cell>
          <cell r="B16004" t="str">
            <v>DOMENIK</v>
          </cell>
          <cell r="C16004" t="str">
            <v xml:space="preserve"> Сахарница SAINT GERMAIN 9см</v>
          </cell>
          <cell r="D16004" t="str">
            <v xml:space="preserve"> SAINT GERMAIN Sugar Bowl 9cm / 3.5in</v>
          </cell>
          <cell r="E16004" t="str">
            <v>Китай</v>
          </cell>
          <cell r="F16004" t="str">
            <v>ФАРФОР</v>
          </cell>
        </row>
        <row r="16005">
          <cell r="A16005" t="str">
            <v>DM9389</v>
          </cell>
          <cell r="B16005" t="str">
            <v>DOMENIK</v>
          </cell>
          <cell r="C16005" t="str">
            <v xml:space="preserve"> Молочник SAINT GERMAIN 140мл</v>
          </cell>
          <cell r="D16005" t="str">
            <v xml:space="preserve"> SAINT GERMAIN Creamer 140ml / 4.7oz</v>
          </cell>
          <cell r="E16005" t="str">
            <v>Китай</v>
          </cell>
          <cell r="F16005" t="str">
            <v>ФАРФОР</v>
          </cell>
        </row>
        <row r="16006">
          <cell r="A16006" t="str">
            <v>DM9390</v>
          </cell>
          <cell r="B16006" t="str">
            <v>DOMENIK</v>
          </cell>
          <cell r="C16006" t="str">
            <v xml:space="preserve"> Кружка SAINT GERMAIN 300мл</v>
          </cell>
          <cell r="D16006" t="str">
            <v xml:space="preserve"> SAINT GERMAIN Mug 300ml / 10oz</v>
          </cell>
          <cell r="E16006" t="str">
            <v>Китай</v>
          </cell>
          <cell r="F16006" t="str">
            <v>ФАРФОР</v>
          </cell>
        </row>
        <row r="16007">
          <cell r="A16007" t="str">
            <v>DM9391</v>
          </cell>
          <cell r="B16007" t="str">
            <v>DOMENIK</v>
          </cell>
          <cell r="C16007" t="str">
            <v xml:space="preserve"> Тарелка овальная SAINT GERMAIN 31см</v>
          </cell>
          <cell r="D16007" t="str">
            <v xml:space="preserve"> SAINT GERMAIN Oval Platter 31cm / 12in</v>
          </cell>
          <cell r="E16007" t="str">
            <v>Китай</v>
          </cell>
          <cell r="F16007" t="str">
            <v>ФАРФОР</v>
          </cell>
        </row>
        <row r="16008">
          <cell r="A16008" t="str">
            <v>DM9392</v>
          </cell>
          <cell r="B16008" t="str">
            <v>DOMENIK</v>
          </cell>
          <cell r="C16008" t="str">
            <v xml:space="preserve"> Тарелка овальная SAINT GERMAIN 26см</v>
          </cell>
          <cell r="D16008" t="str">
            <v xml:space="preserve"> SAINT GERMAIN Oval Platter 26cm / 10in</v>
          </cell>
          <cell r="E16008" t="str">
            <v>Китай</v>
          </cell>
          <cell r="F16008" t="str">
            <v>ФАРФОР</v>
          </cell>
        </row>
        <row r="16009">
          <cell r="A16009" t="str">
            <v>DM9261-1</v>
          </cell>
          <cell r="B16009" t="str">
            <v>DOMENIK</v>
          </cell>
          <cell r="C16009" t="str">
            <v xml:space="preserve"> Набор тарелок обеденных ONCE UPON A TIME 24.5см 6шт</v>
          </cell>
          <cell r="D16009" t="str">
            <v xml:space="preserve"> ONCE UPON A TIME Dinner Plate 24.5cm / 9.5 in</v>
          </cell>
          <cell r="E16009" t="str">
            <v>Китай</v>
          </cell>
          <cell r="F16009" t="str">
            <v>ФАРФОР</v>
          </cell>
        </row>
        <row r="16010">
          <cell r="A16010" t="str">
            <v>DM9262-1</v>
          </cell>
          <cell r="B16010" t="str">
            <v>DOMENIK</v>
          </cell>
          <cell r="C16010" t="str">
            <v xml:space="preserve"> Набор тарелок суповых ONCE UPON A TIME 21см 6 шт</v>
          </cell>
          <cell r="D16010" t="str">
            <v xml:space="preserve"> ONCE UPON A TIME Soup Plate 21cm / 8 in</v>
          </cell>
          <cell r="E16010" t="str">
            <v>Китай</v>
          </cell>
          <cell r="F16010" t="str">
            <v>ФАРФОР</v>
          </cell>
        </row>
        <row r="16011">
          <cell r="A16011" t="str">
            <v>DM9264-1</v>
          </cell>
          <cell r="B16011" t="str">
            <v>DOMENIK</v>
          </cell>
          <cell r="C16011" t="str">
            <v xml:space="preserve"> Набор тарелок десертных ONCE UPON A TIME 19см 6 шт</v>
          </cell>
          <cell r="D16011" t="str">
            <v xml:space="preserve"> ONCE UPON A TIME Dessert Plate 19cm / 7.5 in</v>
          </cell>
          <cell r="E16011" t="str">
            <v>Китай</v>
          </cell>
          <cell r="F16011" t="str">
            <v>ФАРФОР</v>
          </cell>
        </row>
        <row r="16012">
          <cell r="A16012" t="str">
            <v>DM9268-1</v>
          </cell>
          <cell r="B16012" t="str">
            <v>DOMENIK</v>
          </cell>
          <cell r="C16012" t="str">
            <v xml:space="preserve"> Салатник ONCE UPON A TIME 23см</v>
          </cell>
          <cell r="D16012" t="str">
            <v xml:space="preserve"> ONCE UPON A TIME Bowl 23cm / 9 in</v>
          </cell>
          <cell r="E16012" t="str">
            <v>Китай</v>
          </cell>
          <cell r="F16012" t="str">
            <v>ФАРФОР</v>
          </cell>
        </row>
        <row r="16013">
          <cell r="A16013" t="str">
            <v>DM9141-1</v>
          </cell>
          <cell r="B16013" t="str">
            <v>DOMENIK</v>
          </cell>
          <cell r="C16013" t="str">
            <v xml:space="preserve"> Набор тарелок обеденных BLOOMING 24.5см 6шт</v>
          </cell>
          <cell r="D16013" t="str">
            <v xml:space="preserve"> BLOOMING Dinner Plate 24.5cm / 9.5 in</v>
          </cell>
          <cell r="E16013" t="str">
            <v>Китай</v>
          </cell>
          <cell r="F16013" t="str">
            <v>ФАРФОР</v>
          </cell>
        </row>
        <row r="16014">
          <cell r="A16014" t="str">
            <v>DM9393</v>
          </cell>
          <cell r="B16014" t="str">
            <v>DOMENIK</v>
          </cell>
          <cell r="C16014" t="str">
            <v xml:space="preserve"> Столовый набор SAINT GERMAIN 19 предметов</v>
          </cell>
          <cell r="D16014" t="str">
            <v xml:space="preserve"> SAINT GERMAIN 19pcs Dinner Set</v>
          </cell>
          <cell r="E16014" t="str">
            <v>Китай</v>
          </cell>
          <cell r="F16014" t="str">
            <v>ФАРФОР</v>
          </cell>
        </row>
        <row r="16015">
          <cell r="A16015" t="str">
            <v>DM9396</v>
          </cell>
          <cell r="B16015" t="str">
            <v>DOMENIK</v>
          </cell>
          <cell r="C16015" t="str">
            <v xml:space="preserve"> Чайник заварочный SAINT GERMAIN 750мл</v>
          </cell>
          <cell r="D16015" t="str">
            <v xml:space="preserve"> SAINT GERMAIN Teapot 750ml / 25oz</v>
          </cell>
          <cell r="E16015" t="str">
            <v>Китай</v>
          </cell>
          <cell r="F16015" t="str">
            <v>ФАРФОР</v>
          </cell>
        </row>
        <row r="16016">
          <cell r="A16016" t="str">
            <v>DM9142-1</v>
          </cell>
          <cell r="B16016" t="str">
            <v>DOMENIK</v>
          </cell>
          <cell r="C16016" t="str">
            <v xml:space="preserve"> Набор тарелок суповых BLOOMING 21см 6 шт</v>
          </cell>
          <cell r="D16016" t="str">
            <v xml:space="preserve"> BLOOMING Soup Plate 21cm / 8 in</v>
          </cell>
          <cell r="E16016" t="str">
            <v>Китай</v>
          </cell>
          <cell r="F16016" t="str">
            <v>ФАРФОР</v>
          </cell>
        </row>
        <row r="16017">
          <cell r="A16017" t="str">
            <v>DM9144-1</v>
          </cell>
          <cell r="B16017" t="str">
            <v>DOMENIK</v>
          </cell>
          <cell r="C16017" t="str">
            <v xml:space="preserve"> Набор тарелок десертных BLOOMING 19см 6 шт</v>
          </cell>
          <cell r="D16017" t="str">
            <v xml:space="preserve"> BLOOMING Dessert Plate 19cm / 7.5 in</v>
          </cell>
          <cell r="E16017" t="str">
            <v>Китай</v>
          </cell>
          <cell r="F16017" t="str">
            <v>ФАРФОР</v>
          </cell>
        </row>
        <row r="16018">
          <cell r="A16018" t="str">
            <v>DM9148-1</v>
          </cell>
          <cell r="B16018" t="str">
            <v>DOMENIK</v>
          </cell>
          <cell r="C16018" t="str">
            <v xml:space="preserve"> Салатник BLOOMING 23см</v>
          </cell>
          <cell r="D16018" t="str">
            <v xml:space="preserve"> BLOOMING Bowl 23cm / 9 in</v>
          </cell>
          <cell r="E16018" t="str">
            <v>Китай</v>
          </cell>
          <cell r="F16018" t="str">
            <v>ФАРФОР</v>
          </cell>
        </row>
        <row r="16019">
          <cell r="A16019" t="str">
            <v>DM9221-1</v>
          </cell>
          <cell r="B16019" t="str">
            <v>DOMENIK</v>
          </cell>
          <cell r="C16019" t="str">
            <v xml:space="preserve"> Набор тарелок обеденных BOUDOIR 24.5см</v>
          </cell>
          <cell r="D16019" t="str">
            <v xml:space="preserve"> BOUDOIR Dinner Plate 24.5cm / 9.5 in</v>
          </cell>
          <cell r="E16019" t="str">
            <v>Китай</v>
          </cell>
          <cell r="F16019" t="str">
            <v>ФАРФОР</v>
          </cell>
        </row>
        <row r="16020">
          <cell r="A16020" t="str">
            <v>DM9222-1</v>
          </cell>
          <cell r="B16020" t="str">
            <v>DOMENIK</v>
          </cell>
          <cell r="C16020" t="str">
            <v xml:space="preserve"> Набор тарелок суповых BOUDOIR 21см</v>
          </cell>
          <cell r="D16020" t="str">
            <v xml:space="preserve"> BOUDOIR Soup Plate 21cm / 8 in</v>
          </cell>
          <cell r="E16020" t="str">
            <v>Китай</v>
          </cell>
          <cell r="F16020" t="str">
            <v>ФАРФОР</v>
          </cell>
        </row>
        <row r="16021">
          <cell r="A16021" t="str">
            <v>DM9224-1</v>
          </cell>
          <cell r="B16021" t="str">
            <v>DOMENIK</v>
          </cell>
          <cell r="C16021" t="str">
            <v xml:space="preserve"> Набор тарелок десертных BOUDOIR 19см</v>
          </cell>
          <cell r="D16021" t="str">
            <v xml:space="preserve"> BOUDOIR Dessert Plate 19cm / 7.5 in</v>
          </cell>
          <cell r="E16021" t="str">
            <v>Китай</v>
          </cell>
          <cell r="F16021" t="str">
            <v>ФАРФОР</v>
          </cell>
        </row>
        <row r="16022">
          <cell r="A16022" t="str">
            <v>DM9228-1</v>
          </cell>
          <cell r="B16022" t="str">
            <v>DOMENIK</v>
          </cell>
          <cell r="C16022" t="str">
            <v xml:space="preserve"> Салатник BOUDOIR 23см</v>
          </cell>
          <cell r="D16022" t="str">
            <v xml:space="preserve"> BOUDOIR Bowl 23cm / 9 in</v>
          </cell>
          <cell r="E16022" t="str">
            <v>Китай</v>
          </cell>
          <cell r="F16022" t="str">
            <v>ФАРФОР</v>
          </cell>
        </row>
        <row r="16023">
          <cell r="A16023" t="str">
            <v>DM9316</v>
          </cell>
          <cell r="B16023" t="str">
            <v>DOMENIK</v>
          </cell>
          <cell r="C16023" t="str">
            <v xml:space="preserve"> Чайник заварочный OASIS 900мл</v>
          </cell>
          <cell r="D16023" t="str">
            <v xml:space="preserve"> OASIS Teapot 900ml / 32oz</v>
          </cell>
          <cell r="E16023" t="str">
            <v>Китай</v>
          </cell>
          <cell r="F16023" t="str">
            <v>ФАРФОР</v>
          </cell>
        </row>
        <row r="16024">
          <cell r="A16024" t="str">
            <v>DM9340</v>
          </cell>
          <cell r="B16024" t="str">
            <v>DOMENIK</v>
          </cell>
          <cell r="C16024" t="str">
            <v xml:space="preserve"> Тарелка обеденная BLOSSOM 28см</v>
          </cell>
          <cell r="D16024" t="str">
            <v xml:space="preserve"> BLOSSOM Dinner Plate 28cm / 11in</v>
          </cell>
          <cell r="E16024" t="str">
            <v>Китай</v>
          </cell>
          <cell r="F16024" t="str">
            <v>ФАРФОР</v>
          </cell>
        </row>
        <row r="16025">
          <cell r="A16025" t="str">
            <v>DM9341</v>
          </cell>
          <cell r="B16025" t="str">
            <v>DOMENIK</v>
          </cell>
          <cell r="C16025" t="str">
            <v xml:space="preserve"> Тарелка обеденная BLOSSOM 26см</v>
          </cell>
          <cell r="D16025" t="str">
            <v xml:space="preserve"> BLOSSOM Dinner Plate 26cm / 10in</v>
          </cell>
          <cell r="E16025" t="str">
            <v>Китай</v>
          </cell>
          <cell r="F16025" t="str">
            <v>ФАРФОР</v>
          </cell>
        </row>
        <row r="16026">
          <cell r="A16026" t="str">
            <v>DM9342</v>
          </cell>
          <cell r="B16026" t="str">
            <v>DOMENIK</v>
          </cell>
          <cell r="C16026" t="str">
            <v xml:space="preserve"> Тарелка суповая BLOSSOM 24см</v>
          </cell>
          <cell r="D16026" t="str">
            <v xml:space="preserve"> BLOSSOM Soup Plate 24cm / 9.5in</v>
          </cell>
          <cell r="E16026" t="str">
            <v>Китай</v>
          </cell>
          <cell r="F16026" t="str">
            <v>ФАРФОР</v>
          </cell>
        </row>
        <row r="16027">
          <cell r="A16027" t="str">
            <v>DM9343</v>
          </cell>
          <cell r="B16027" t="str">
            <v>DOMENIK</v>
          </cell>
          <cell r="C16027" t="str">
            <v xml:space="preserve"> Тарелка десертная BLOSSOM 22см</v>
          </cell>
          <cell r="D16027" t="str">
            <v xml:space="preserve"> BLOSSOM Dessert Plate 22cm / 8.5in</v>
          </cell>
          <cell r="E16027" t="str">
            <v>Китай</v>
          </cell>
          <cell r="F16027" t="str">
            <v>ФАРФОР</v>
          </cell>
        </row>
        <row r="16028">
          <cell r="A16028" t="str">
            <v>DM9344</v>
          </cell>
          <cell r="B16028" t="str">
            <v>DOMENIK</v>
          </cell>
          <cell r="C16028" t="str">
            <v xml:space="preserve"> Тарелка десертная BLOSSOM 20см</v>
          </cell>
          <cell r="D16028" t="str">
            <v xml:space="preserve"> BLOSSOM Dessert Plate 20cm / 8in</v>
          </cell>
          <cell r="E16028" t="str">
            <v>Китай</v>
          </cell>
          <cell r="F16028" t="str">
            <v>ФАРФОР</v>
          </cell>
        </row>
        <row r="16029">
          <cell r="A16029" t="str">
            <v>DM9345</v>
          </cell>
          <cell r="B16029" t="str">
            <v>DOMENIK</v>
          </cell>
          <cell r="C16029" t="str">
            <v xml:space="preserve"> Салатник BLOSSOM 11см</v>
          </cell>
          <cell r="D16029" t="str">
            <v xml:space="preserve"> BLOSSOM Bowl 11cm / 4in</v>
          </cell>
          <cell r="E16029" t="str">
            <v>Китай</v>
          </cell>
          <cell r="F16029" t="str">
            <v>ФАРФОР</v>
          </cell>
        </row>
        <row r="16030">
          <cell r="A16030" t="str">
            <v>DM9346</v>
          </cell>
          <cell r="B16030" t="str">
            <v>DOMENIK</v>
          </cell>
          <cell r="C16030" t="str">
            <v xml:space="preserve"> Салатник BLOSSOM 16см</v>
          </cell>
          <cell r="D16030" t="str">
            <v xml:space="preserve"> BLOSSOM Bowl 16cm / 6.5in</v>
          </cell>
          <cell r="E16030" t="str">
            <v>Китай</v>
          </cell>
          <cell r="F16030" t="str">
            <v>ФАРФОР</v>
          </cell>
        </row>
        <row r="16031">
          <cell r="A16031" t="str">
            <v>DM9347</v>
          </cell>
          <cell r="B16031" t="str">
            <v>DOMENIK</v>
          </cell>
          <cell r="C16031" t="str">
            <v xml:space="preserve"> Салатник BLOSSOM 24см</v>
          </cell>
          <cell r="D16031" t="str">
            <v xml:space="preserve"> BLOSSOM Bowl 24cm / 9.5in</v>
          </cell>
          <cell r="E16031" t="str">
            <v>Китай</v>
          </cell>
          <cell r="F16031" t="str">
            <v>ФАРФОР</v>
          </cell>
        </row>
        <row r="16032">
          <cell r="A16032" t="str">
            <v>DM9348</v>
          </cell>
          <cell r="B16032" t="str">
            <v>DOMENIK</v>
          </cell>
          <cell r="C16032" t="str">
            <v xml:space="preserve"> Сахарница BLOSSOM 9см</v>
          </cell>
          <cell r="D16032" t="str">
            <v xml:space="preserve"> BLOSSOM Sugar Bowl 9cm / 3.5in</v>
          </cell>
          <cell r="E16032" t="str">
            <v>Китай</v>
          </cell>
          <cell r="F16032" t="str">
            <v>ФАРФОР</v>
          </cell>
        </row>
        <row r="16033">
          <cell r="A16033" t="str">
            <v>DM9179</v>
          </cell>
          <cell r="B16033" t="str">
            <v>DOMENIK</v>
          </cell>
          <cell r="C16033" t="str">
            <v xml:space="preserve"> Столовый набор CHILI GARLAND 19 предметов + чайный набор 12 предметов</v>
          </cell>
          <cell r="D16033" t="str">
            <v xml:space="preserve"> EXOTICA 19pcs Dinner Set + 12pcs Tea Set</v>
          </cell>
          <cell r="E16033" t="str">
            <v>Китай</v>
          </cell>
          <cell r="F16033" t="str">
            <v>ФАРФОР</v>
          </cell>
        </row>
        <row r="16034">
          <cell r="A16034" t="str">
            <v>DM9199</v>
          </cell>
          <cell r="B16034" t="str">
            <v>DOMENIK</v>
          </cell>
          <cell r="C16034" t="str">
            <v xml:space="preserve"> Столовый набор EXOTICA 19предметов+чайный набор 12предметов</v>
          </cell>
          <cell r="D16034" t="str">
            <v xml:space="preserve"> CHILI GARLAND 19pcs Dinner Set + 12pcs Tea Set</v>
          </cell>
          <cell r="E16034" t="str">
            <v>Китай</v>
          </cell>
          <cell r="F16034" t="str">
            <v>ФАРФОР</v>
          </cell>
        </row>
        <row r="16035">
          <cell r="A16035" t="str">
            <v>DM9381</v>
          </cell>
          <cell r="B16035" t="str">
            <v>DOMENIK</v>
          </cell>
          <cell r="C16035" t="str">
            <v xml:space="preserve"> Тарелка обеденная SAINT GERMAIN 27см</v>
          </cell>
          <cell r="D16035" t="str">
            <v xml:space="preserve"> SAINT GERMAIN Dinner Plate 27cm / 10.5in</v>
          </cell>
          <cell r="E16035" t="str">
            <v>Китай</v>
          </cell>
          <cell r="F16035" t="str">
            <v>ФАРФОР</v>
          </cell>
        </row>
        <row r="16036">
          <cell r="A16036" t="str">
            <v>DM9382</v>
          </cell>
          <cell r="B16036" t="str">
            <v>DOMENIK</v>
          </cell>
          <cell r="C16036" t="str">
            <v xml:space="preserve"> Тарелка суповая SAINT GERMAIN 23см</v>
          </cell>
          <cell r="D16036" t="str">
            <v xml:space="preserve"> SAINT GERMAIN Soup Plate 23cm / 9in</v>
          </cell>
          <cell r="E16036" t="str">
            <v>Китай</v>
          </cell>
          <cell r="F16036" t="str">
            <v>ФАРФОР</v>
          </cell>
        </row>
        <row r="16037">
          <cell r="A16037" t="str">
            <v>DM9384</v>
          </cell>
          <cell r="B16037" t="str">
            <v>DOMENIK</v>
          </cell>
          <cell r="C16037" t="str">
            <v xml:space="preserve"> Тарелка десертная SAINT GERMAIN 21см</v>
          </cell>
          <cell r="D16037" t="str">
            <v xml:space="preserve"> SAINT GERMAIN Dessert Plate 21cm / 8in</v>
          </cell>
          <cell r="E16037" t="str">
            <v>Китай</v>
          </cell>
          <cell r="F16037" t="str">
            <v>ФАРФОР</v>
          </cell>
        </row>
        <row r="16038">
          <cell r="A16038" t="str">
            <v>DM9386</v>
          </cell>
          <cell r="B16038" t="str">
            <v>DOMENIK</v>
          </cell>
          <cell r="C16038" t="str">
            <v xml:space="preserve"> Салатник SAINT GERMAIN 15см</v>
          </cell>
          <cell r="D16038" t="str">
            <v xml:space="preserve"> SAINT GERMAIN Bowl 15cm / 6in</v>
          </cell>
          <cell r="E16038" t="str">
            <v>Китай</v>
          </cell>
          <cell r="F16038" t="str">
            <v>ФАРФОР</v>
          </cell>
        </row>
        <row r="16039">
          <cell r="A16039" t="str">
            <v>DM9387</v>
          </cell>
          <cell r="B16039" t="str">
            <v>DOMENIK</v>
          </cell>
          <cell r="C16039" t="str">
            <v xml:space="preserve"> Салатник SAINT GERMAIN 23см</v>
          </cell>
          <cell r="D16039" t="str">
            <v xml:space="preserve"> SAINT GERMAIN Bowl 23cm / 9in</v>
          </cell>
          <cell r="E16039" t="str">
            <v>Китай</v>
          </cell>
          <cell r="F16039" t="str">
            <v>ФАРФОР</v>
          </cell>
        </row>
        <row r="16040">
          <cell r="A16040" t="str">
            <v>DM9300</v>
          </cell>
          <cell r="B16040" t="str">
            <v>DOMENIK</v>
          </cell>
          <cell r="C16040" t="str">
            <v xml:space="preserve"> Тарелка обеденная OASIS 28см</v>
          </cell>
          <cell r="D16040" t="str">
            <v xml:space="preserve"> OASIS Dinner Plate 28cm / 11in</v>
          </cell>
          <cell r="E16040" t="str">
            <v>Китай</v>
          </cell>
          <cell r="F16040" t="str">
            <v>ФАРФОР</v>
          </cell>
        </row>
        <row r="16041">
          <cell r="A16041" t="str">
            <v>DM9301</v>
          </cell>
          <cell r="B16041" t="str">
            <v>DOMENIK</v>
          </cell>
          <cell r="C16041" t="str">
            <v xml:space="preserve"> Тарелка обеденная OASIS 26см</v>
          </cell>
          <cell r="D16041" t="str">
            <v xml:space="preserve"> OASIS Dinner Plate 26cm / 10in</v>
          </cell>
          <cell r="E16041" t="str">
            <v>Китай</v>
          </cell>
          <cell r="F16041" t="str">
            <v>ФАРФОР</v>
          </cell>
        </row>
        <row r="16042">
          <cell r="A16042" t="str">
            <v>DM9302</v>
          </cell>
          <cell r="B16042" t="str">
            <v>DOMENIK</v>
          </cell>
          <cell r="C16042" t="str">
            <v xml:space="preserve"> Тарелка суповая OASIS 24см</v>
          </cell>
          <cell r="D16042" t="str">
            <v xml:space="preserve"> OASIS Soup Plate 24cm / 9.5in</v>
          </cell>
          <cell r="E16042" t="str">
            <v>Китай</v>
          </cell>
          <cell r="F16042" t="str">
            <v>ФАРФОР</v>
          </cell>
        </row>
        <row r="16043">
          <cell r="A16043" t="str">
            <v>DM9333</v>
          </cell>
          <cell r="B16043" t="str">
            <v>DOMENIK</v>
          </cell>
          <cell r="C16043" t="str">
            <v xml:space="preserve"> Столовый набор FARANDOLE 19 предметов</v>
          </cell>
          <cell r="D16043" t="str">
            <v xml:space="preserve"> FARANDOLE 19pcs Dinner Set</v>
          </cell>
          <cell r="E16043" t="str">
            <v>Китай</v>
          </cell>
          <cell r="F16043" t="str">
            <v>ФАРФОР</v>
          </cell>
        </row>
        <row r="16044">
          <cell r="A16044" t="str">
            <v>DM9336</v>
          </cell>
          <cell r="B16044" t="str">
            <v>DOMENIK</v>
          </cell>
          <cell r="C16044" t="str">
            <v xml:space="preserve"> Чайник заварочный FARANDOLE 900мл</v>
          </cell>
          <cell r="D16044" t="str">
            <v xml:space="preserve"> FARANDOLE Teapot 900ml / 32oz</v>
          </cell>
          <cell r="E16044" t="str">
            <v>Китай</v>
          </cell>
          <cell r="F16044" t="str">
            <v>ФАРФОР</v>
          </cell>
        </row>
        <row r="16045">
          <cell r="A16045" t="str">
            <v>DM9303</v>
          </cell>
          <cell r="B16045" t="str">
            <v>DOMENIK</v>
          </cell>
          <cell r="C16045" t="str">
            <v xml:space="preserve"> Тарелка десертная OASIS 22см</v>
          </cell>
          <cell r="D16045" t="str">
            <v xml:space="preserve"> OASIS Dessert Plate 22cm / 8.5in</v>
          </cell>
          <cell r="E16045" t="str">
            <v>Китай</v>
          </cell>
          <cell r="F16045" t="str">
            <v>ФАРФОР</v>
          </cell>
        </row>
        <row r="16046">
          <cell r="A16046" t="str">
            <v>DM9304</v>
          </cell>
          <cell r="B16046" t="str">
            <v>DOMENIK</v>
          </cell>
          <cell r="C16046" t="str">
            <v xml:space="preserve"> Тарелка десертная OASIS 20см</v>
          </cell>
          <cell r="D16046" t="str">
            <v xml:space="preserve"> OASIS Dessert Plate 20cm / 8in</v>
          </cell>
          <cell r="E16046" t="str">
            <v>Китай</v>
          </cell>
          <cell r="F16046" t="str">
            <v>ФАРФОР</v>
          </cell>
        </row>
        <row r="16047">
          <cell r="A16047" t="str">
            <v>DM9305</v>
          </cell>
          <cell r="B16047" t="str">
            <v>DOMENIK</v>
          </cell>
          <cell r="C16047" t="str">
            <v xml:space="preserve"> Салатник OASIS 11см</v>
          </cell>
          <cell r="D16047" t="str">
            <v xml:space="preserve"> OASIS Bowl 11cm / 4in</v>
          </cell>
          <cell r="E16047" t="str">
            <v>Китай</v>
          </cell>
          <cell r="F16047" t="str">
            <v>ФАРФОР</v>
          </cell>
        </row>
        <row r="16048">
          <cell r="A16048" t="str">
            <v>DM9306</v>
          </cell>
          <cell r="B16048" t="str">
            <v>DOMENIK</v>
          </cell>
          <cell r="C16048" t="str">
            <v xml:space="preserve"> Салатник OASIS 16см</v>
          </cell>
          <cell r="D16048" t="str">
            <v xml:space="preserve"> OASIS Bowl 16cm / 6.5in</v>
          </cell>
          <cell r="E16048" t="str">
            <v>Китай</v>
          </cell>
          <cell r="F16048" t="str">
            <v>ФАРФОР</v>
          </cell>
        </row>
        <row r="16049">
          <cell r="A16049" t="str">
            <v>DM9307</v>
          </cell>
          <cell r="B16049" t="str">
            <v>DOMENIK</v>
          </cell>
          <cell r="C16049" t="str">
            <v xml:space="preserve"> Салатник OASIS 24см</v>
          </cell>
          <cell r="D16049" t="str">
            <v xml:space="preserve"> OASIS Bowl 24cm / 9.5in</v>
          </cell>
          <cell r="E16049" t="str">
            <v>Китай</v>
          </cell>
          <cell r="F16049" t="str">
            <v>ФАРФОР</v>
          </cell>
        </row>
        <row r="16050">
          <cell r="A16050" t="str">
            <v>DM9308</v>
          </cell>
          <cell r="B16050" t="str">
            <v>DOMENIK</v>
          </cell>
          <cell r="C16050" t="str">
            <v xml:space="preserve"> Сахарница OASIS 9см</v>
          </cell>
          <cell r="D16050" t="str">
            <v xml:space="preserve"> OASIS Sugar Bowl 9cm / 3.5in</v>
          </cell>
          <cell r="E16050" t="str">
            <v>Китай</v>
          </cell>
          <cell r="F16050" t="str">
            <v>ФАРФОР</v>
          </cell>
        </row>
        <row r="16051">
          <cell r="A16051" t="str">
            <v>DM9309</v>
          </cell>
          <cell r="B16051" t="str">
            <v>DOMENIK</v>
          </cell>
          <cell r="C16051" t="str">
            <v xml:space="preserve"> Соусник OASIS 250мл</v>
          </cell>
          <cell r="D16051" t="str">
            <v xml:space="preserve"> OASIS Creamer 250ml / 8.3oz</v>
          </cell>
          <cell r="E16051" t="str">
            <v>Китай</v>
          </cell>
          <cell r="F16051" t="str">
            <v>ФАРФОР</v>
          </cell>
        </row>
        <row r="16052">
          <cell r="A16052" t="str">
            <v>DM9310</v>
          </cell>
          <cell r="B16052" t="str">
            <v>DOMENIK</v>
          </cell>
          <cell r="C16052" t="str">
            <v xml:space="preserve"> Кружка OASIS 300мл</v>
          </cell>
          <cell r="D16052" t="str">
            <v xml:space="preserve"> OASIS Mug 300ml / 10oz</v>
          </cell>
          <cell r="E16052" t="str">
            <v>Китай</v>
          </cell>
          <cell r="F16052" t="str">
            <v>ФАРФОР</v>
          </cell>
        </row>
        <row r="16053">
          <cell r="A16053" t="str">
            <v>DM9311</v>
          </cell>
          <cell r="B16053" t="str">
            <v>DOMENIK</v>
          </cell>
          <cell r="C16053" t="str">
            <v xml:space="preserve"> Тарелка овальная OASIS 32см</v>
          </cell>
          <cell r="D16053" t="str">
            <v xml:space="preserve"> OASIS Oval Platter 32cm / 12.5in</v>
          </cell>
          <cell r="E16053" t="str">
            <v>Китай</v>
          </cell>
          <cell r="F16053" t="str">
            <v>ФАРФОР</v>
          </cell>
        </row>
        <row r="16054">
          <cell r="A16054" t="str">
            <v>DM9312</v>
          </cell>
          <cell r="B16054" t="str">
            <v>DOMENIK</v>
          </cell>
          <cell r="C16054" t="str">
            <v xml:space="preserve"> Тарелка овальная OASIS 24см</v>
          </cell>
          <cell r="D16054" t="str">
            <v xml:space="preserve"> OASIS Oval Platter 24cm / 9.5in</v>
          </cell>
          <cell r="E16054" t="str">
            <v>Китай</v>
          </cell>
          <cell r="F16054" t="str">
            <v>ФАРФОР</v>
          </cell>
        </row>
        <row r="16055">
          <cell r="A16055" t="str">
            <v>DM9313</v>
          </cell>
          <cell r="B16055" t="str">
            <v>DOMENIK</v>
          </cell>
          <cell r="C16055" t="str">
            <v xml:space="preserve"> Столовый набор OASIS 19 предметов</v>
          </cell>
          <cell r="D16055" t="str">
            <v xml:space="preserve"> OASIS 19pcs Dinner Set</v>
          </cell>
          <cell r="E16055" t="str">
            <v>Китай</v>
          </cell>
          <cell r="F16055" t="str">
            <v>ФАРФОР</v>
          </cell>
        </row>
        <row r="16056">
          <cell r="A16056" t="str">
            <v>DM9314</v>
          </cell>
          <cell r="B16056" t="str">
            <v>DOMENIK</v>
          </cell>
          <cell r="C16056" t="str">
            <v xml:space="preserve"> Чайный набор OASIS 250мл</v>
          </cell>
          <cell r="D16056" t="str">
            <v xml:space="preserve"> OASIS 12pcs Cup And Saucer 250ml / 9oz</v>
          </cell>
          <cell r="E16056" t="str">
            <v>Китай</v>
          </cell>
          <cell r="F16056" t="str">
            <v>ФАРФОР</v>
          </cell>
        </row>
        <row r="16057">
          <cell r="A16057" t="str">
            <v>DM9349</v>
          </cell>
          <cell r="B16057" t="str">
            <v>DOMENIK</v>
          </cell>
          <cell r="C16057" t="str">
            <v xml:space="preserve"> Соусник BLOSSOM 250мл</v>
          </cell>
          <cell r="D16057" t="str">
            <v xml:space="preserve"> BLOSSOM Creamer 250ml / 8.3oz</v>
          </cell>
          <cell r="E16057" t="str">
            <v>Китай</v>
          </cell>
          <cell r="F16057" t="str">
            <v>ФАРФОР</v>
          </cell>
        </row>
        <row r="16058">
          <cell r="A16058" t="str">
            <v>DM9350</v>
          </cell>
          <cell r="B16058" t="str">
            <v>DOMENIK</v>
          </cell>
          <cell r="C16058" t="str">
            <v xml:space="preserve"> Кружка BLOSSOM 300мл</v>
          </cell>
          <cell r="D16058" t="str">
            <v xml:space="preserve"> BLOSSOM Mug 300ml / 10oz</v>
          </cell>
          <cell r="E16058" t="str">
            <v>Китай</v>
          </cell>
          <cell r="F16058" t="str">
            <v>ФАРФОР</v>
          </cell>
        </row>
        <row r="16059">
          <cell r="A16059" t="str">
            <v>DM9351</v>
          </cell>
          <cell r="B16059" t="str">
            <v>DOMENIK</v>
          </cell>
          <cell r="C16059" t="str">
            <v xml:space="preserve"> Тарелка овальная BLOSSOM 32см</v>
          </cell>
          <cell r="D16059" t="str">
            <v xml:space="preserve"> BLOSSOM Oval Platter 32cm / 12.5in</v>
          </cell>
          <cell r="E16059" t="str">
            <v>Китай</v>
          </cell>
          <cell r="F16059" t="str">
            <v>ФАРФОР</v>
          </cell>
        </row>
        <row r="16060">
          <cell r="A16060" t="str">
            <v>DM9352</v>
          </cell>
          <cell r="B16060" t="str">
            <v>DOMENIK</v>
          </cell>
          <cell r="C16060" t="str">
            <v xml:space="preserve"> Тарелка овальная BLOSSOM 24см</v>
          </cell>
          <cell r="D16060" t="str">
            <v xml:space="preserve"> BLOSSOM Oval Platter 24cm / 9.5in</v>
          </cell>
          <cell r="E16060" t="str">
            <v>Китай</v>
          </cell>
          <cell r="F16060" t="str">
            <v>ФАРФОР</v>
          </cell>
        </row>
        <row r="16061">
          <cell r="A16061" t="str">
            <v>DM9353</v>
          </cell>
          <cell r="B16061" t="str">
            <v>DOMENIK</v>
          </cell>
          <cell r="C16061" t="str">
            <v xml:space="preserve"> Столовый набор BLOSSOM 19 предметов</v>
          </cell>
          <cell r="D16061" t="str">
            <v xml:space="preserve"> BLOSSOM 19pcs Dinner Set</v>
          </cell>
          <cell r="E16061" t="str">
            <v>Китай</v>
          </cell>
          <cell r="F16061" t="str">
            <v>ФАРФОР</v>
          </cell>
        </row>
        <row r="16062">
          <cell r="A16062" t="str">
            <v>DM9354</v>
          </cell>
          <cell r="B16062" t="str">
            <v>DOMENIK</v>
          </cell>
          <cell r="C16062" t="str">
            <v xml:space="preserve"> Чайный набор BLOSSOM 250мл</v>
          </cell>
          <cell r="D16062" t="str">
            <v xml:space="preserve"> BLOSSOM 12pcs Cup And Saucer 250ml / 9oz</v>
          </cell>
          <cell r="E16062" t="str">
            <v>Китай</v>
          </cell>
          <cell r="F16062" t="str">
            <v>ФАРФОР</v>
          </cell>
        </row>
        <row r="16063">
          <cell r="A16063" t="str">
            <v>DM9356</v>
          </cell>
          <cell r="B16063" t="str">
            <v>DOMENIK</v>
          </cell>
          <cell r="C16063" t="str">
            <v xml:space="preserve"> Чайник заварочный BLOSSOM 900мл</v>
          </cell>
          <cell r="D16063" t="str">
            <v xml:space="preserve"> BLOSSOM Teapot 900ml / 32oz</v>
          </cell>
          <cell r="E16063" t="str">
            <v>Китай</v>
          </cell>
          <cell r="F16063" t="str">
            <v>ФАРФОР</v>
          </cell>
        </row>
        <row r="16064">
          <cell r="A16064" t="str">
            <v>DM9376</v>
          </cell>
          <cell r="B16064" t="str">
            <v>DOMENIK</v>
          </cell>
          <cell r="C16064" t="str">
            <v xml:space="preserve"> Чайник заварочный MEADOW 900мл</v>
          </cell>
          <cell r="D16064" t="str">
            <v xml:space="preserve"> MEADOW Teapot 900ml / 32oz</v>
          </cell>
          <cell r="E16064" t="str">
            <v>Китай</v>
          </cell>
          <cell r="F16064" t="str">
            <v>ФАРФОР</v>
          </cell>
        </row>
        <row r="16065">
          <cell r="A16065" t="str">
            <v>DM9394</v>
          </cell>
          <cell r="B16065" t="str">
            <v>DOMENIK</v>
          </cell>
          <cell r="C16065" t="str">
            <v xml:space="preserve"> Чайный набор SAINT GERMAIN 250мл</v>
          </cell>
          <cell r="D16065" t="str">
            <v xml:space="preserve"> SAINT GERMAIN 12pcs Cup And Saucer 250ml / 9oz</v>
          </cell>
          <cell r="E16065" t="str">
            <v>Китай</v>
          </cell>
          <cell r="F16065" t="str">
            <v>ФАРФОР</v>
          </cell>
        </row>
        <row r="16066">
          <cell r="A16066" t="str">
            <v>DM9808</v>
          </cell>
          <cell r="B16066" t="str">
            <v>DOMENIK</v>
          </cell>
          <cell r="C16066" t="str">
            <v xml:space="preserve"> Мат на стол OASIS 38см</v>
          </cell>
          <cell r="D16066" t="str">
            <v xml:space="preserve"> OASIS Table mat 38cm / 15in</v>
          </cell>
          <cell r="E16066" t="str">
            <v>Китай</v>
          </cell>
          <cell r="F16066" t="str">
            <v>ПОЛИПРОПИЛЕН</v>
          </cell>
        </row>
        <row r="16067">
          <cell r="A16067" t="str">
            <v>DM9809</v>
          </cell>
          <cell r="B16067" t="str">
            <v>DOMENIK</v>
          </cell>
          <cell r="C16067" t="str">
            <v xml:space="preserve"> Мат на стол FARANDOLE 38см</v>
          </cell>
          <cell r="D16067" t="str">
            <v xml:space="preserve"> FARANDOLE Table mat 38cm / 15in</v>
          </cell>
          <cell r="E16067" t="str">
            <v>Китай</v>
          </cell>
          <cell r="F16067" t="str">
            <v>ПОЛИПРОПИЛЕН</v>
          </cell>
        </row>
        <row r="16068">
          <cell r="A16068" t="str">
            <v>DM9810</v>
          </cell>
          <cell r="B16068" t="str">
            <v>DOMENIK</v>
          </cell>
          <cell r="C16068" t="str">
            <v xml:space="preserve"> Мат на стол BLOSSOM 48х32см</v>
          </cell>
          <cell r="D16068" t="str">
            <v xml:space="preserve"> BLOSSOM Table mat 48х32cm / 19х12.5in</v>
          </cell>
          <cell r="E16068" t="str">
            <v>Китай</v>
          </cell>
          <cell r="F16068" t="str">
            <v>ПОЛИПРОПИЛЕН</v>
          </cell>
        </row>
        <row r="16069">
          <cell r="A16069" t="str">
            <v>DM9811</v>
          </cell>
          <cell r="B16069" t="str">
            <v>DOMENIK</v>
          </cell>
          <cell r="C16069" t="str">
            <v xml:space="preserve"> Мат на стол MEADOW 38см</v>
          </cell>
          <cell r="D16069" t="str">
            <v xml:space="preserve"> MEADOW Table mat 38cm / 15in</v>
          </cell>
          <cell r="E16069" t="str">
            <v>Китай</v>
          </cell>
          <cell r="F16069" t="str">
            <v>ПОЛИПРОПИЛЕН</v>
          </cell>
        </row>
        <row r="16070">
          <cell r="A16070" t="str">
            <v>DM9812</v>
          </cell>
          <cell r="B16070" t="str">
            <v>DOMENIK</v>
          </cell>
          <cell r="C16070" t="str">
            <v xml:space="preserve"> Мат на стол SAINT GERMAIN 38см</v>
          </cell>
          <cell r="D16070" t="str">
            <v xml:space="preserve"> SAINT GERMAIN Table mat 38cm / 15in</v>
          </cell>
          <cell r="E16070" t="str">
            <v>Китай</v>
          </cell>
          <cell r="F16070" t="str">
            <v>ПОЛИПРОПИЛЕН</v>
          </cell>
        </row>
        <row r="16071">
          <cell r="A16071" t="str">
            <v>DM9813</v>
          </cell>
          <cell r="B16071" t="str">
            <v>DOMENIK</v>
          </cell>
          <cell r="C16071" t="str">
            <v xml:space="preserve"> Мат на стол VENDOME 48х32см</v>
          </cell>
          <cell r="D16071" t="str">
            <v xml:space="preserve"> VENDOME Table mat 48х32cm / 19х12.5in</v>
          </cell>
          <cell r="E16071" t="str">
            <v>Китай</v>
          </cell>
          <cell r="F16071" t="str">
            <v>ПОЛИПРОПИЛЕН</v>
          </cell>
        </row>
        <row r="16072">
          <cell r="A16072" t="str">
            <v>DM9858</v>
          </cell>
          <cell r="B16072" t="str">
            <v>DOMENIK</v>
          </cell>
          <cell r="C16072" t="str">
            <v xml:space="preserve"> Поднос OASIS 41х27см</v>
          </cell>
          <cell r="D16072" t="str">
            <v xml:space="preserve"> OASIS Tray 41х27cm / 16inx10.5in</v>
          </cell>
          <cell r="E16072" t="str">
            <v>Китай</v>
          </cell>
          <cell r="F16072" t="str">
            <v>ПОЛИПРОПИЛЕН</v>
          </cell>
        </row>
        <row r="16073">
          <cell r="A16073" t="str">
            <v>DM9859</v>
          </cell>
          <cell r="B16073" t="str">
            <v>DOMENIK</v>
          </cell>
          <cell r="C16073" t="str">
            <v xml:space="preserve"> Поднос FARANDOLE 47х32см</v>
          </cell>
          <cell r="D16073" t="str">
            <v xml:space="preserve"> FARANDOLE Tray 47х32cm / 18.5inx12.5in</v>
          </cell>
          <cell r="E16073" t="str">
            <v>Китай</v>
          </cell>
          <cell r="F16073" t="str">
            <v>ПОЛИПРОПИЛЕН</v>
          </cell>
        </row>
        <row r="16074">
          <cell r="A16074" t="str">
            <v>DM9860</v>
          </cell>
          <cell r="B16074" t="str">
            <v>DOMENIK</v>
          </cell>
          <cell r="C16074" t="str">
            <v xml:space="preserve"> Поднос BLOSSOM 38х27см</v>
          </cell>
          <cell r="D16074" t="str">
            <v xml:space="preserve"> BLOSSOM Tray 38х27cm / 15inx10.5in</v>
          </cell>
          <cell r="E16074" t="str">
            <v>Китай</v>
          </cell>
          <cell r="F16074" t="str">
            <v>ПОЛИПРОПИЛЕН</v>
          </cell>
        </row>
        <row r="16075">
          <cell r="A16075" t="str">
            <v>DM9320</v>
          </cell>
          <cell r="B16075" t="str">
            <v>DOMENIK</v>
          </cell>
          <cell r="C16075" t="str">
            <v xml:space="preserve"> Тарелка обеденная FARANDOLE 28см</v>
          </cell>
          <cell r="D16075" t="str">
            <v xml:space="preserve"> FARANDOLE Dinner Plate 28cm / 11in</v>
          </cell>
          <cell r="E16075" t="str">
            <v>Китай</v>
          </cell>
          <cell r="F16075" t="str">
            <v>ФАРФОР</v>
          </cell>
        </row>
        <row r="16076">
          <cell r="A16076" t="str">
            <v>H9813-1</v>
          </cell>
          <cell r="B16076" t="str">
            <v>LUMINARC</v>
          </cell>
          <cell r="C16076" t="str">
            <v xml:space="preserve"> Набор стаканов АСКОТ 330мл высокие 4+2</v>
          </cell>
          <cell r="D16076" t="str">
            <v xml:space="preserve"> Ascot High Ball 33 cl, 6 pcs</v>
          </cell>
          <cell r="E16076" t="str">
            <v>Россия</v>
          </cell>
          <cell r="F16076" t="str">
            <v>СТЕКЛО</v>
          </cell>
        </row>
        <row r="16077">
          <cell r="A16077" t="str">
            <v>H9812-1</v>
          </cell>
          <cell r="B16077" t="str">
            <v>LUMINARC</v>
          </cell>
          <cell r="C16077" t="str">
            <v xml:space="preserve"> Набор стаканов АСКОТ 300мл низкие 4+2</v>
          </cell>
          <cell r="D16077" t="str">
            <v xml:space="preserve"> Ascot old-fashioned tumbler 30 cl, 6 pcs</v>
          </cell>
          <cell r="E16077" t="str">
            <v>Россия</v>
          </cell>
          <cell r="F16077" t="str">
            <v>СТЕКЛО</v>
          </cell>
        </row>
        <row r="16078">
          <cell r="A16078" t="str">
            <v>H7666-1</v>
          </cell>
          <cell r="B16078" t="str">
            <v>LUMINARC</v>
          </cell>
          <cell r="C16078" t="str">
            <v xml:space="preserve"> Набор стаканов СТЕРЛИНГ 330мл высокие 4+2</v>
          </cell>
          <cell r="D16078" t="str">
            <v xml:space="preserve"> Sterling High Ball 33 cl, 6 pcs</v>
          </cell>
          <cell r="E16078" t="str">
            <v>Россия</v>
          </cell>
          <cell r="F16078" t="str">
            <v>СТЕКЛО</v>
          </cell>
        </row>
        <row r="16079">
          <cell r="A16079" t="str">
            <v>H7669-1</v>
          </cell>
          <cell r="B16079" t="str">
            <v>LUMINARC</v>
          </cell>
          <cell r="C16079" t="str">
            <v xml:space="preserve"> Набор стаканов СТЕРЛИНГ 300мл низкие 4+2</v>
          </cell>
          <cell r="D16079" t="str">
            <v xml:space="preserve"> Ascot High Ball 33 cl, 6 pcs</v>
          </cell>
          <cell r="E16079" t="str">
            <v>Россия</v>
          </cell>
          <cell r="F16079" t="str">
            <v>СТЕКЛО</v>
          </cell>
        </row>
        <row r="16080">
          <cell r="A16080" t="str">
            <v>H9369-1</v>
          </cell>
          <cell r="B16080" t="str">
            <v>LUMINARC</v>
          </cell>
          <cell r="C16080" t="str">
            <v xml:space="preserve"> Набор стаканов ФРЕНЧ БРАССЕРИ 330мл высокие 4+2</v>
          </cell>
          <cell r="D16080" t="str">
            <v xml:space="preserve"> French Brasserie High Ball 33 cl, 6 pcs</v>
          </cell>
          <cell r="E16080" t="str">
            <v>Россия</v>
          </cell>
          <cell r="F16080" t="str">
            <v>СТЕКЛО</v>
          </cell>
        </row>
        <row r="16081">
          <cell r="A16081" t="str">
            <v>H9370-1</v>
          </cell>
          <cell r="B16081" t="str">
            <v>LUMINARC</v>
          </cell>
          <cell r="C16081" t="str">
            <v xml:space="preserve"> Набор стаканов ФРЕНЧ БРАССЕРИ 310мл низкие 4+2</v>
          </cell>
          <cell r="D16081" t="str">
            <v xml:space="preserve"> French Brasserie Old-fashioned tumbler 31 cl, 6 pcs</v>
          </cell>
          <cell r="E16081" t="str">
            <v>Россия</v>
          </cell>
          <cell r="F16081" t="str">
            <v>СТЕКЛО</v>
          </cell>
        </row>
        <row r="16082">
          <cell r="A16082" t="str">
            <v>J0019-1</v>
          </cell>
          <cell r="B16082" t="str">
            <v>LUMINARC</v>
          </cell>
          <cell r="C16082" t="str">
            <v xml:space="preserve"> Набор стаканов ИСЛАНДИЯ 300мл низкие 4+2</v>
          </cell>
          <cell r="D16082" t="str">
            <v xml:space="preserve"> Islande Old-fashioned tumbler 30 cl, 6 pcs</v>
          </cell>
          <cell r="E16082" t="str">
            <v>Россия</v>
          </cell>
          <cell r="F16082" t="str">
            <v>СТЕКЛО</v>
          </cell>
        </row>
        <row r="16083">
          <cell r="A16083" t="str">
            <v>J0040-1</v>
          </cell>
          <cell r="B16083" t="str">
            <v>LUMINARC</v>
          </cell>
          <cell r="C16083" t="str">
            <v xml:space="preserve"> Набор стаканов ИСЛАНДИЯ 330мл высокие 4+2</v>
          </cell>
          <cell r="D16083" t="str">
            <v xml:space="preserve"> Islande High Ball 33 cl, 6 pcs</v>
          </cell>
          <cell r="E16083" t="str">
            <v>Россия</v>
          </cell>
          <cell r="F16083" t="str">
            <v>СТЕКЛО</v>
          </cell>
        </row>
        <row r="16084">
          <cell r="A16084" t="str">
            <v>H9811-1</v>
          </cell>
          <cell r="B16084" t="str">
            <v>LUMINARC</v>
          </cell>
          <cell r="C16084" t="str">
            <v xml:space="preserve"> Набор стаканов ОКТАЙМ 330мл высокие 4+2</v>
          </cell>
          <cell r="D16084" t="str">
            <v xml:space="preserve"> Octime High Ball 33 cl, 6 pcs</v>
          </cell>
          <cell r="E16084" t="str">
            <v>Россия</v>
          </cell>
          <cell r="F16084" t="str">
            <v>СТЕКЛО</v>
          </cell>
        </row>
        <row r="16085">
          <cell r="A16085" t="str">
            <v>H9810-1</v>
          </cell>
          <cell r="B16085" t="str">
            <v>LUMINARC</v>
          </cell>
          <cell r="C16085" t="str">
            <v xml:space="preserve"> Набор стаканов ОКТАЙМ 300мл низкие 4+2</v>
          </cell>
          <cell r="D16085" t="str">
            <v xml:space="preserve"> Octime old-fashioned tumbler 30 cl, 6 pcs</v>
          </cell>
          <cell r="E16085" t="str">
            <v>Россия</v>
          </cell>
          <cell r="F16085" t="str">
            <v>СТЕКЛО</v>
          </cell>
        </row>
        <row r="16086">
          <cell r="A16086" t="str">
            <v>J2889</v>
          </cell>
          <cell r="B16086" t="str">
            <v>LUMINARC</v>
          </cell>
          <cell r="C16086" t="str">
            <v xml:space="preserve"> Набор стаканов НОВАЯ АМЕРИКА 6шт 350мл высокие</v>
          </cell>
          <cell r="D16086" t="str">
            <v xml:space="preserve"> New America high ball 35 cl, 6 pcs</v>
          </cell>
          <cell r="E16086" t="str">
            <v>Россия</v>
          </cell>
          <cell r="F16086" t="str">
            <v>СТЕКЛО</v>
          </cell>
        </row>
        <row r="16087">
          <cell r="A16087" t="str">
            <v>J2890</v>
          </cell>
          <cell r="B16087" t="str">
            <v>LUMINARC</v>
          </cell>
          <cell r="C16087" t="str">
            <v xml:space="preserve"> Набор стаканов НОВАЯ АМЕРИКА 6шт 270мл низкие</v>
          </cell>
          <cell r="D16087" t="str">
            <v xml:space="preserve"> New America old-fashioned 27 cl, 6 pcs</v>
          </cell>
          <cell r="E16087" t="str">
            <v>Россия</v>
          </cell>
          <cell r="F16087" t="str">
            <v>СТЕКЛО</v>
          </cell>
        </row>
        <row r="16088">
          <cell r="A16088" t="str">
            <v>G0733</v>
          </cell>
          <cell r="B16088" t="str">
            <v>LUMINARC</v>
          </cell>
          <cell r="C16088" t="str">
            <v xml:space="preserve"> Салатник СОЛЕЙ 14см</v>
          </cell>
          <cell r="D16088" t="str">
            <v xml:space="preserve"> TEMPERED SOLEIL SALAD PLATE 14</v>
          </cell>
          <cell r="E16088" t="str">
            <v>Франция</v>
          </cell>
          <cell r="F16088" t="str">
            <v>СТЕКЛО</v>
          </cell>
        </row>
        <row r="16089">
          <cell r="A16089" t="str">
            <v>G0732</v>
          </cell>
          <cell r="B16089" t="str">
            <v>LUMINARC</v>
          </cell>
          <cell r="C16089" t="str">
            <v xml:space="preserve"> Салатник СОЛЕЙ 12.5см</v>
          </cell>
          <cell r="D16089" t="str">
            <v xml:space="preserve"> TEMPERED SOLEIL BOWL 12,5</v>
          </cell>
          <cell r="E16089" t="str">
            <v>Франция</v>
          </cell>
          <cell r="F16089" t="str">
            <v>СТЕКЛО</v>
          </cell>
        </row>
        <row r="16090">
          <cell r="A16090" t="str">
            <v>J1363</v>
          </cell>
          <cell r="B16090" t="str">
            <v>LUMINARC</v>
          </cell>
          <cell r="C16090" t="str">
            <v xml:space="preserve"> Салатник ГРИН ОД 12см</v>
          </cell>
          <cell r="D16090" t="str">
            <v xml:space="preserve"> COUPELLE INDIVIDUELLE 12 GREEN ODE T</v>
          </cell>
          <cell r="E16090" t="str">
            <v>Франция</v>
          </cell>
          <cell r="F16090" t="str">
            <v>СТЕКЛО</v>
          </cell>
        </row>
        <row r="16091">
          <cell r="A16091" t="str">
            <v>J5125</v>
          </cell>
          <cell r="B16091" t="str">
            <v>LUMINARC</v>
          </cell>
          <cell r="C16091" t="str">
            <v xml:space="preserve"> Набор питьевой 7 предметов РОМАШКА со стаканами ГЕО</v>
          </cell>
          <cell r="D16091" t="str">
            <v xml:space="preserve"> Drinkset (Tivoli+Geo) Paquerette, 7pcs.</v>
          </cell>
          <cell r="E16091" t="str">
            <v>Россия</v>
          </cell>
          <cell r="F16091" t="str">
            <v>СТЕКЛО</v>
          </cell>
        </row>
        <row r="16092">
          <cell r="A16092" t="str">
            <v>J5131</v>
          </cell>
          <cell r="B16092" t="str">
            <v>LUMINARC</v>
          </cell>
          <cell r="C16092" t="str">
            <v xml:space="preserve"> Набор питьевой 7 предметов КРАСНАЯ ОРХИДЕЯ со стаканами ГЕО</v>
          </cell>
          <cell r="D16092" t="str">
            <v xml:space="preserve"> Drinkset (Tivoli+Geo) Red Orchis, 7pcs.</v>
          </cell>
          <cell r="E16092" t="str">
            <v>Россия</v>
          </cell>
          <cell r="F16092" t="str">
            <v>СТЕКЛО</v>
          </cell>
        </row>
        <row r="16093">
          <cell r="A16093" t="str">
            <v>J5132</v>
          </cell>
          <cell r="B16093" t="str">
            <v>LUMINARC</v>
          </cell>
          <cell r="C16093" t="str">
            <v xml:space="preserve"> Набор питьевой 7 предметов ФРЕЗИЯ со стаканами ГЕО</v>
          </cell>
          <cell r="D16093" t="str">
            <v xml:space="preserve"> Drinkset (Tivoli+Geo)  Freesia, 7pcs.</v>
          </cell>
          <cell r="E16093" t="str">
            <v>Россия</v>
          </cell>
          <cell r="F16093" t="str">
            <v>СТЕКЛО</v>
          </cell>
        </row>
        <row r="16094">
          <cell r="A16094" t="str">
            <v>J6594</v>
          </cell>
          <cell r="B16094" t="str">
            <v>LUMINARC</v>
          </cell>
          <cell r="C16094" t="str">
            <v xml:space="preserve"> Фужер (бокал) для шампанского СИГНАТЮР 170мл</v>
          </cell>
          <cell r="D16094" t="str">
            <v xml:space="preserve"> Vap Signature 17 cl</v>
          </cell>
          <cell r="E16094" t="str">
            <v>Россия</v>
          </cell>
          <cell r="F16094" t="str">
            <v>СТЕКЛО</v>
          </cell>
        </row>
        <row r="16095">
          <cell r="A16095" t="str">
            <v>J1349</v>
          </cell>
          <cell r="B16095" t="str">
            <v>LUMINARC</v>
          </cell>
          <cell r="C16095" t="str">
            <v xml:space="preserve"> Салатник ПОЭМА АНИС 12см</v>
          </cell>
          <cell r="D16095" t="str">
            <v xml:space="preserve"> COUPELLE 12 POEME ANIS T</v>
          </cell>
          <cell r="E16095" t="str">
            <v>Франция</v>
          </cell>
          <cell r="F16095" t="str">
            <v>СТЕКЛО</v>
          </cell>
        </row>
        <row r="16096">
          <cell r="A16096" t="str">
            <v>E7468</v>
          </cell>
          <cell r="B16096" t="str">
            <v>LUMINARC</v>
          </cell>
          <cell r="C16096" t="str">
            <v xml:space="preserve"> Набор для виски БРАЙТОН 7предметов</v>
          </cell>
          <cell r="D16096" t="str">
            <v xml:space="preserve"> BRIGHTON APERITIF SET OF 7 PCES</v>
          </cell>
          <cell r="E16096" t="str">
            <v>ОАЭ</v>
          </cell>
          <cell r="F16096" t="str">
            <v>СТЕКЛО</v>
          </cell>
        </row>
        <row r="16097">
          <cell r="A16097" t="str">
            <v>J8810</v>
          </cell>
          <cell r="B16097" t="str">
            <v>LUMINARC</v>
          </cell>
          <cell r="C16097" t="str">
            <v xml:space="preserve"> Столовый набор 45 предметов КАРИН РОМАШКА</v>
          </cell>
          <cell r="D16097" t="str">
            <v xml:space="preserve"> TEMP CARINA PAQUERETTE 45PC DINNER SET</v>
          </cell>
          <cell r="E16097" t="str">
            <v>ОАЭ</v>
          </cell>
          <cell r="F16097" t="str">
            <v>СТЕКЛО</v>
          </cell>
        </row>
        <row r="16098">
          <cell r="A16098" t="str">
            <v>H7675</v>
          </cell>
          <cell r="B16098" t="str">
            <v>LUMINARC</v>
          </cell>
          <cell r="C16098" t="str">
            <v xml:space="preserve"> Контейнер стеклянный PUREBOX ACTIVE 380мл квадратный</v>
          </cell>
          <cell r="D16098" t="str">
            <v xml:space="preserve"> TEMPERED PURE BOX ACTIVE SQUARE 38CL+LID</v>
          </cell>
          <cell r="E16098" t="str">
            <v>Франция</v>
          </cell>
          <cell r="F16098" t="str">
            <v>СТЕКЛО</v>
          </cell>
        </row>
        <row r="16099">
          <cell r="A16099" t="str">
            <v>J1359</v>
          </cell>
          <cell r="B16099" t="str">
            <v>LUMINARC</v>
          </cell>
          <cell r="C16099" t="str">
            <v xml:space="preserve"> Тарелка обеденная ГРИН ОД 25см</v>
          </cell>
          <cell r="D16099" t="str">
            <v xml:space="preserve"> TEMPERED GREEN ODE DINNER PLATE 25</v>
          </cell>
          <cell r="E16099" t="str">
            <v>Франция</v>
          </cell>
          <cell r="F16099" t="str">
            <v>СТЕКЛО</v>
          </cell>
        </row>
        <row r="16100">
          <cell r="A16100" t="str">
            <v>J4652</v>
          </cell>
          <cell r="B16100" t="str">
            <v>LUMINARC</v>
          </cell>
          <cell r="C16100" t="str">
            <v xml:space="preserve"> Тарелка обеденная УОТЕР КОЛОР 25см</v>
          </cell>
          <cell r="D16100" t="str">
            <v xml:space="preserve"> TEMPERED WATER COLOR DINNER PLATE 25</v>
          </cell>
          <cell r="E16100" t="str">
            <v>Франция</v>
          </cell>
          <cell r="F16100" t="str">
            <v>СТЕКЛО</v>
          </cell>
        </row>
        <row r="16101">
          <cell r="A16101" t="str">
            <v>J7772</v>
          </cell>
          <cell r="B16101" t="str">
            <v>LUMINARC</v>
          </cell>
          <cell r="C16101" t="str">
            <v xml:space="preserve"> Салатник КОЛОРАМА РЭД 17см</v>
          </cell>
          <cell r="D16101" t="str">
            <v xml:space="preserve"> MUB Ambiante COLORAMA Red</v>
          </cell>
          <cell r="E16101" t="str">
            <v>ОАЭ</v>
          </cell>
          <cell r="F16101" t="str">
            <v>СТЕКЛО</v>
          </cell>
        </row>
        <row r="16102">
          <cell r="A16102" t="str">
            <v>J7776</v>
          </cell>
          <cell r="B16102" t="str">
            <v>LUMINARC</v>
          </cell>
          <cell r="C16102" t="str">
            <v xml:space="preserve"> Тарелка обеденная КОЛОРАМА ГРЭЙ 25см</v>
          </cell>
          <cell r="D16102" t="str">
            <v xml:space="preserve"> DINNER PLATE CARINA COLORAMA-GREY</v>
          </cell>
          <cell r="E16102" t="str">
            <v>ОАЭ</v>
          </cell>
          <cell r="F16102" t="str">
            <v>СТЕКЛО</v>
          </cell>
        </row>
        <row r="16103">
          <cell r="A16103" t="str">
            <v>J7777</v>
          </cell>
          <cell r="B16103" t="str">
            <v>LUMINARC</v>
          </cell>
          <cell r="C16103" t="str">
            <v xml:space="preserve"> Тарелка десертная КОЛОРАМА ГРЭЙ 19см</v>
          </cell>
          <cell r="D16103" t="str">
            <v xml:space="preserve"> DESSERT PLATE CARINA COLORAMA- GREY</v>
          </cell>
          <cell r="E16103" t="str">
            <v>ОАЭ</v>
          </cell>
          <cell r="F16103" t="str">
            <v>СТЕКЛО</v>
          </cell>
        </row>
        <row r="16104">
          <cell r="A16104" t="str">
            <v>J7793</v>
          </cell>
          <cell r="B16104" t="str">
            <v>LUMINARC</v>
          </cell>
          <cell r="C16104" t="str">
            <v xml:space="preserve"> Салатник КОЛОРАМА ГРЭЙ 17см</v>
          </cell>
          <cell r="D16104" t="str">
            <v xml:space="preserve"> MUB Ambiante COLORAMA GREY</v>
          </cell>
          <cell r="E16104" t="str">
            <v>ОАЭ</v>
          </cell>
          <cell r="F16104" t="str">
            <v>СТЕКЛО</v>
          </cell>
        </row>
        <row r="16105">
          <cell r="A16105" t="str">
            <v>J1136</v>
          </cell>
          <cell r="B16105" t="str">
            <v>LUMINARC</v>
          </cell>
          <cell r="C16105" t="str">
            <v xml:space="preserve"> Набор стаканов ФАННИ ФЛАУЭРС 6шт 250мл</v>
          </cell>
          <cell r="D16105" t="str">
            <v xml:space="preserve"> F6 GOBELET FB 25 FUNNY FLOWERS</v>
          </cell>
          <cell r="E16105" t="str">
            <v>Франция</v>
          </cell>
          <cell r="F16105" t="str">
            <v>СТЕКЛО</v>
          </cell>
        </row>
        <row r="16106">
          <cell r="A16106" t="str">
            <v>J7503</v>
          </cell>
          <cell r="B16106" t="str">
            <v>LUMINARC</v>
          </cell>
          <cell r="C16106" t="str">
            <v xml:space="preserve"> Тарелка обеденная ДРИМ ГРАСС 25см</v>
          </cell>
          <cell r="D16106" t="str">
            <v xml:space="preserve"> DREAM GRASS  DINNER PLATE 25</v>
          </cell>
          <cell r="E16106" t="str">
            <v>Франция</v>
          </cell>
          <cell r="F16106" t="str">
            <v>СТЕКЛО</v>
          </cell>
        </row>
        <row r="16107">
          <cell r="A16107" t="str">
            <v>J7637</v>
          </cell>
          <cell r="B16107" t="str">
            <v>LUMINARC</v>
          </cell>
          <cell r="C16107" t="str">
            <v xml:space="preserve"> Салатник ДРИМ ГРАСС 21см</v>
          </cell>
          <cell r="D16107" t="str">
            <v xml:space="preserve"> DREAM GRASS   SALAD BOWL 21</v>
          </cell>
          <cell r="E16107" t="str">
            <v>Франция</v>
          </cell>
          <cell r="F16107" t="str">
            <v>СТЕКЛО</v>
          </cell>
        </row>
        <row r="16108">
          <cell r="A16108" t="str">
            <v>J7912</v>
          </cell>
          <cell r="B16108" t="str">
            <v>LUMINARC</v>
          </cell>
          <cell r="C16108" t="str">
            <v xml:space="preserve"> Тарелка суповая ЭРИН 21см</v>
          </cell>
          <cell r="D16108" t="str">
            <v xml:space="preserve"> SOUP PLATE CARINA Erine</v>
          </cell>
          <cell r="E16108" t="str">
            <v>ОАЭ</v>
          </cell>
          <cell r="F16108" t="str">
            <v>СТЕКЛО</v>
          </cell>
        </row>
        <row r="16109">
          <cell r="A16109" t="str">
            <v>J7911</v>
          </cell>
          <cell r="B16109" t="str">
            <v>LUMINARC</v>
          </cell>
          <cell r="C16109" t="str">
            <v xml:space="preserve"> Тарелка десертная ЭРИН 18см</v>
          </cell>
          <cell r="D16109" t="str">
            <v xml:space="preserve"> DESSERT PLATE CARINA Erine</v>
          </cell>
          <cell r="E16109" t="str">
            <v>ОАЭ</v>
          </cell>
          <cell r="F16109" t="str">
            <v>СТЕКЛО</v>
          </cell>
        </row>
        <row r="16110">
          <cell r="A16110" t="str">
            <v>J7910</v>
          </cell>
          <cell r="B16110" t="str">
            <v>LUMINARC</v>
          </cell>
          <cell r="C16110" t="str">
            <v xml:space="preserve"> Тарелка обеденная ЭРИН 25см</v>
          </cell>
          <cell r="D16110" t="str">
            <v xml:space="preserve"> DINNER PLATE CARINA Erine</v>
          </cell>
          <cell r="E16110" t="str">
            <v>ОАЭ</v>
          </cell>
          <cell r="F16110" t="str">
            <v>СТЕКЛО</v>
          </cell>
        </row>
        <row r="16111">
          <cell r="A16111" t="str">
            <v>J7915</v>
          </cell>
          <cell r="B16111" t="str">
            <v>LUMINARC</v>
          </cell>
          <cell r="C16111" t="str">
            <v xml:space="preserve"> Салатник ЭРИН 27см</v>
          </cell>
          <cell r="D16111" t="str">
            <v xml:space="preserve"> SALAD BOWL 27 Erine</v>
          </cell>
          <cell r="E16111" t="str">
            <v>ОАЭ</v>
          </cell>
          <cell r="F16111" t="str">
            <v>СТЕКЛО</v>
          </cell>
        </row>
        <row r="16112">
          <cell r="A16112" t="str">
            <v>J7797</v>
          </cell>
          <cell r="B16112" t="str">
            <v>LUMINARC</v>
          </cell>
          <cell r="C16112" t="str">
            <v xml:space="preserve"> Столовый набор ЭРИН 19 предметов</v>
          </cell>
          <cell r="D16112" t="str">
            <v xml:space="preserve"> Dinner set 19pcs Erine</v>
          </cell>
          <cell r="E16112" t="str">
            <v>ОАЭ</v>
          </cell>
          <cell r="F16112" t="str">
            <v>СТЕКЛО</v>
          </cell>
        </row>
        <row r="16113">
          <cell r="A16113" t="str">
            <v>J7918</v>
          </cell>
          <cell r="B16113" t="str">
            <v>LUMINARC</v>
          </cell>
          <cell r="C16113" t="str">
            <v xml:space="preserve"> Салатник ЭРИН 12см</v>
          </cell>
          <cell r="D16113" t="str">
            <v xml:space="preserve"> SALAD BOWL 12 Erine</v>
          </cell>
          <cell r="E16113" t="str">
            <v>ОАЭ</v>
          </cell>
          <cell r="F16113" t="str">
            <v>СТЕКЛО</v>
          </cell>
        </row>
        <row r="16114">
          <cell r="A16114" t="str">
            <v>J7809</v>
          </cell>
          <cell r="B16114" t="str">
            <v>LUMINARC</v>
          </cell>
          <cell r="C16114" t="str">
            <v xml:space="preserve"> Тарелка суповая СОФИАН ГРИН 21см</v>
          </cell>
          <cell r="D16114" t="str">
            <v xml:space="preserve"> SOUP PLATE CARINA Sofiane Green</v>
          </cell>
          <cell r="E16114" t="str">
            <v>ОАЭ</v>
          </cell>
          <cell r="F16114" t="str">
            <v>СТЕКЛО</v>
          </cell>
        </row>
        <row r="16115">
          <cell r="A16115" t="str">
            <v>J7808</v>
          </cell>
          <cell r="B16115" t="str">
            <v>LUMINARC</v>
          </cell>
          <cell r="C16115" t="str">
            <v xml:space="preserve"> Тарелка десертная СОФИАН ГРИН 18см</v>
          </cell>
          <cell r="D16115" t="str">
            <v xml:space="preserve"> DESSERT PLATE CARINA Sofiane Green</v>
          </cell>
          <cell r="E16115" t="str">
            <v>ОАЭ</v>
          </cell>
          <cell r="F16115" t="str">
            <v>СТЕКЛО</v>
          </cell>
        </row>
        <row r="16116">
          <cell r="A16116" t="str">
            <v>J7807</v>
          </cell>
          <cell r="B16116" t="str">
            <v>LUMINARC</v>
          </cell>
          <cell r="C16116" t="str">
            <v xml:space="preserve"> Тарелка обеденная СОФИАН ГРИН 25см</v>
          </cell>
          <cell r="D16116" t="str">
            <v xml:space="preserve"> DINNER PLATE CARINA Sofiane Green</v>
          </cell>
          <cell r="E16116" t="str">
            <v>ОАЭ</v>
          </cell>
          <cell r="F16116" t="str">
            <v>СТЕКЛО</v>
          </cell>
        </row>
        <row r="16117">
          <cell r="A16117" t="str">
            <v>J7810</v>
          </cell>
          <cell r="B16117" t="str">
            <v>LUMINARC</v>
          </cell>
          <cell r="C16117" t="str">
            <v xml:space="preserve"> Салатник СОФИАН ГРИН 27см</v>
          </cell>
          <cell r="D16117" t="str">
            <v xml:space="preserve"> SALAD BOWL 27 Sofiane Green</v>
          </cell>
          <cell r="E16117" t="str">
            <v>ОАЭ</v>
          </cell>
          <cell r="F16117" t="str">
            <v>СТЕКЛО</v>
          </cell>
        </row>
        <row r="16118">
          <cell r="A16118" t="str">
            <v>J7796</v>
          </cell>
          <cell r="B16118" t="str">
            <v>LUMINARC</v>
          </cell>
          <cell r="C16118" t="str">
            <v xml:space="preserve"> Столовый набор СОФИАН ГРИН 19 предметов</v>
          </cell>
          <cell r="D16118" t="str">
            <v xml:space="preserve"> Dinner set 19pcs Sofiane Green</v>
          </cell>
          <cell r="E16118" t="str">
            <v>ОАЭ</v>
          </cell>
          <cell r="F16118" t="str">
            <v>СТЕКЛО</v>
          </cell>
        </row>
        <row r="16119">
          <cell r="A16119" t="str">
            <v>J7638</v>
          </cell>
          <cell r="B16119" t="str">
            <v>LUMINARC</v>
          </cell>
          <cell r="C16119" t="str">
            <v xml:space="preserve"> Столовый набор ДРИМ ГРАСС 19 предметов</v>
          </cell>
          <cell r="D16119" t="str">
            <v xml:space="preserve"> DREAM GRASS  19 PC SET</v>
          </cell>
          <cell r="E16119" t="str">
            <v>Франция</v>
          </cell>
          <cell r="F16119" t="str">
            <v>СТЕКЛО</v>
          </cell>
        </row>
        <row r="16120">
          <cell r="A16120" t="str">
            <v>J7484</v>
          </cell>
          <cell r="B16120" t="str">
            <v>LUMINARC</v>
          </cell>
          <cell r="C16120" t="str">
            <v xml:space="preserve"> Тарелка обеденная УАЙТ ОРХИД 25см</v>
          </cell>
          <cell r="D16120" t="str">
            <v xml:space="preserve"> WHITE ORCHID DINNER PLATE 25</v>
          </cell>
          <cell r="E16120" t="str">
            <v>Франция</v>
          </cell>
          <cell r="F16120" t="str">
            <v>СТЕКЛО</v>
          </cell>
        </row>
        <row r="16121">
          <cell r="A16121" t="str">
            <v>J7494</v>
          </cell>
          <cell r="B16121" t="str">
            <v>LUMINARC</v>
          </cell>
          <cell r="C16121" t="str">
            <v xml:space="preserve"> Тарелка десертная УАЙТ ОРХИД 19см</v>
          </cell>
          <cell r="D16121" t="str">
            <v xml:space="preserve"> WHITE ORCHID DESSERT PLATE 19</v>
          </cell>
          <cell r="E16121" t="str">
            <v>Франция</v>
          </cell>
          <cell r="F16121" t="str">
            <v>СТЕКЛО</v>
          </cell>
        </row>
        <row r="16122">
          <cell r="A16122" t="str">
            <v>J7493</v>
          </cell>
          <cell r="B16122" t="str">
            <v>LUMINARC</v>
          </cell>
          <cell r="C16122" t="str">
            <v xml:space="preserve"> Тарелка суповая УАЙТ ОРХИД 20см</v>
          </cell>
          <cell r="D16122" t="str">
            <v xml:space="preserve"> WHITE ORCHID SOUP PLATE 21</v>
          </cell>
          <cell r="E16122" t="str">
            <v>Франция</v>
          </cell>
          <cell r="F16122" t="str">
            <v>СТЕКЛО</v>
          </cell>
        </row>
        <row r="16123">
          <cell r="A16123" t="str">
            <v>J7495</v>
          </cell>
          <cell r="B16123" t="str">
            <v>LUMINARC</v>
          </cell>
          <cell r="C16123" t="str">
            <v xml:space="preserve"> Салатник УАЙТ ОРХИД 12см</v>
          </cell>
          <cell r="D16123" t="str">
            <v xml:space="preserve"> WHITE ORCHID SALAD BOWL 12</v>
          </cell>
          <cell r="E16123" t="str">
            <v>Франция</v>
          </cell>
          <cell r="F16123" t="str">
            <v>СТЕКЛО</v>
          </cell>
        </row>
        <row r="16124">
          <cell r="A16124" t="str">
            <v>J7496</v>
          </cell>
          <cell r="B16124" t="str">
            <v>LUMINARC</v>
          </cell>
          <cell r="C16124" t="str">
            <v xml:space="preserve"> Салатник УАЙТ ОРХИД 21см</v>
          </cell>
          <cell r="D16124" t="str">
            <v xml:space="preserve"> WHITE ORCHID SALAD BOWL 21</v>
          </cell>
          <cell r="E16124" t="str">
            <v>Франция</v>
          </cell>
          <cell r="F16124" t="str">
            <v>СТЕКЛО</v>
          </cell>
        </row>
        <row r="16125">
          <cell r="A16125" t="str">
            <v>J7497</v>
          </cell>
          <cell r="B16125" t="str">
            <v>LUMINARC</v>
          </cell>
          <cell r="C16125" t="str">
            <v xml:space="preserve"> Столовый набор УАЙТ ОРХИД 19 предметов</v>
          </cell>
          <cell r="D16125" t="str">
            <v xml:space="preserve"> WHITE ORCHID 19 PC SET</v>
          </cell>
          <cell r="E16125" t="str">
            <v>Франция</v>
          </cell>
          <cell r="F16125" t="str">
            <v>СТЕКЛО</v>
          </cell>
        </row>
        <row r="16126">
          <cell r="A16126" t="str">
            <v>J7812</v>
          </cell>
          <cell r="B16126" t="str">
            <v>LUMINARC</v>
          </cell>
          <cell r="C16126" t="str">
            <v xml:space="preserve"> Салатник СОФИАН ГРИН 12см</v>
          </cell>
          <cell r="D16126" t="str">
            <v xml:space="preserve"> SALAD BOWL 12 Sofiane Green</v>
          </cell>
          <cell r="E16126" t="str">
            <v>ОАЭ</v>
          </cell>
          <cell r="F16126" t="str">
            <v>СТЕКЛО</v>
          </cell>
        </row>
        <row r="16127">
          <cell r="A16127" t="str">
            <v>J7803</v>
          </cell>
          <cell r="B16127" t="str">
            <v>LUMINARC</v>
          </cell>
          <cell r="C16127" t="str">
            <v xml:space="preserve"> Тарелка суповая СОФИАН БЛУ 21см</v>
          </cell>
          <cell r="D16127" t="str">
            <v xml:space="preserve"> SOUP PLATE CARINA Sofiane Blue</v>
          </cell>
          <cell r="E16127" t="str">
            <v>ОАЭ</v>
          </cell>
          <cell r="F16127" t="str">
            <v>СТЕКЛО</v>
          </cell>
        </row>
        <row r="16128">
          <cell r="A16128" t="str">
            <v>J7802</v>
          </cell>
          <cell r="B16128" t="str">
            <v>LUMINARC</v>
          </cell>
          <cell r="C16128" t="str">
            <v xml:space="preserve"> Тарелка десертная СОФИАН БЛУ 18см</v>
          </cell>
          <cell r="D16128" t="str">
            <v xml:space="preserve"> DESSERT PLATE CARINA Sofiane Blue</v>
          </cell>
          <cell r="E16128" t="str">
            <v>ОАЭ</v>
          </cell>
          <cell r="F16128" t="str">
            <v>СТЕКЛО</v>
          </cell>
        </row>
        <row r="16129">
          <cell r="A16129" t="str">
            <v>J7801</v>
          </cell>
          <cell r="B16129" t="str">
            <v>LUMINARC</v>
          </cell>
          <cell r="C16129" t="str">
            <v xml:space="preserve"> Тарелка обеденная СОФИАН БЛУ 25см</v>
          </cell>
          <cell r="D16129" t="str">
            <v xml:space="preserve"> DINNER PLATE CARINA Sofiane Blue</v>
          </cell>
          <cell r="E16129" t="str">
            <v>ОАЭ</v>
          </cell>
          <cell r="F16129" t="str">
            <v>СТЕКЛО</v>
          </cell>
        </row>
        <row r="16130">
          <cell r="A16130" t="str">
            <v>J7804</v>
          </cell>
          <cell r="B16130" t="str">
            <v>LUMINARC</v>
          </cell>
          <cell r="C16130" t="str">
            <v xml:space="preserve"> Салатник СОФИАН БЛУ 27см</v>
          </cell>
          <cell r="D16130" t="str">
            <v xml:space="preserve"> SALAD BOWL 27 Sofiane Blue</v>
          </cell>
          <cell r="E16130" t="str">
            <v>ОАЭ</v>
          </cell>
          <cell r="F16130" t="str">
            <v>СТЕКЛО</v>
          </cell>
        </row>
        <row r="16131">
          <cell r="A16131" t="str">
            <v>J7795</v>
          </cell>
          <cell r="B16131" t="str">
            <v>LUMINARC</v>
          </cell>
          <cell r="C16131" t="str">
            <v xml:space="preserve"> Столовый набор СОФИАН БЛУ 19 предметов</v>
          </cell>
          <cell r="D16131" t="str">
            <v xml:space="preserve"> Dinner set 19pcs Sofiane Blue</v>
          </cell>
          <cell r="E16131" t="str">
            <v>ОАЭ</v>
          </cell>
          <cell r="F16131" t="str">
            <v>СТЕКЛО</v>
          </cell>
        </row>
        <row r="16132">
          <cell r="A16132" t="str">
            <v>J7806</v>
          </cell>
          <cell r="B16132" t="str">
            <v>LUMINARC</v>
          </cell>
          <cell r="C16132" t="str">
            <v xml:space="preserve"> Салатник СОФИАН БЛУ 12см</v>
          </cell>
          <cell r="D16132" t="str">
            <v xml:space="preserve"> SALAD BOWL 12 Sofiane Blue</v>
          </cell>
          <cell r="E16132" t="str">
            <v>ОАЭ</v>
          </cell>
          <cell r="F16132" t="str">
            <v>СТЕКЛО</v>
          </cell>
        </row>
        <row r="16133">
          <cell r="A16133" t="str">
            <v>G3184</v>
          </cell>
          <cell r="B16133" t="str">
            <v>LUMINARC</v>
          </cell>
          <cell r="C16133" t="str">
            <v xml:space="preserve"> Контейнер стеклянный PUREBOX прямоугольный 0.82л</v>
          </cell>
          <cell r="D16133" t="str">
            <v xml:space="preserve"> Pure Box RECTANGULAR BOX 82CL</v>
          </cell>
          <cell r="E16133" t="str">
            <v>ОАЭ</v>
          </cell>
          <cell r="F16133" t="str">
            <v>СТЕКЛО,ПЛАСТИК</v>
          </cell>
        </row>
        <row r="16134">
          <cell r="A16134" t="str">
            <v>G3188</v>
          </cell>
          <cell r="B16134" t="str">
            <v>LUMINARC</v>
          </cell>
          <cell r="C16134" t="str">
            <v xml:space="preserve"> Контейнер стеклянный PUREBOX круглый 0.67л</v>
          </cell>
          <cell r="D16134" t="str">
            <v xml:space="preserve"> Pure Box ROUND BOX 67CL</v>
          </cell>
          <cell r="E16134" t="str">
            <v>ОАЭ</v>
          </cell>
          <cell r="F16134" t="str">
            <v>СТЕКЛО,ПЛАСТИК</v>
          </cell>
        </row>
        <row r="16135">
          <cell r="A16135" t="str">
            <v>J6816</v>
          </cell>
          <cell r="B16135" t="str">
            <v>LUMINARC</v>
          </cell>
          <cell r="C16135" t="str">
            <v xml:space="preserve"> Тарелка обеденная СЕЛЕБРЭЙШН 25см</v>
          </cell>
          <cell r="D16135" t="str">
            <v xml:space="preserve"> TEMPERED SELEBRATION ESSENCE DINNER PLATE</v>
          </cell>
          <cell r="E16135" t="str">
            <v>ОАЭ</v>
          </cell>
          <cell r="F16135" t="str">
            <v>СТЕКЛО</v>
          </cell>
        </row>
        <row r="16136">
          <cell r="A16136" t="str">
            <v>J6815</v>
          </cell>
          <cell r="B16136" t="str">
            <v>LUMINARC</v>
          </cell>
          <cell r="C16136" t="str">
            <v xml:space="preserve"> Тарелка десертная СЕЛЕБРЭЙШН 19см</v>
          </cell>
          <cell r="D16136" t="str">
            <v xml:space="preserve"> TEMPERED SELEBRATION ESSENCE DESSERT PLATE</v>
          </cell>
          <cell r="E16136" t="str">
            <v>ОАЭ</v>
          </cell>
          <cell r="F16136" t="str">
            <v>СТЕКЛО</v>
          </cell>
        </row>
        <row r="16137">
          <cell r="A16137" t="str">
            <v>J7200</v>
          </cell>
          <cell r="B16137" t="str">
            <v>LUMINARC</v>
          </cell>
          <cell r="C16137" t="str">
            <v xml:space="preserve"> Тарелка суповая СЕЛЕБРЭЙШН 20см</v>
          </cell>
          <cell r="D16137" t="str">
            <v xml:space="preserve"> TEMPERED SELEBRATION ESSENCE SOUP PLATE</v>
          </cell>
          <cell r="E16137" t="str">
            <v>ОАЭ</v>
          </cell>
          <cell r="F16137" t="str">
            <v>СТЕКЛО</v>
          </cell>
        </row>
        <row r="16138">
          <cell r="A16138" t="str">
            <v>J6818</v>
          </cell>
          <cell r="B16138" t="str">
            <v>LUMINARC</v>
          </cell>
          <cell r="C16138" t="str">
            <v xml:space="preserve"> Салатник СЕЛЕБРЭЙШН 27см</v>
          </cell>
          <cell r="D16138" t="str">
            <v xml:space="preserve"> TEMPERED SELEBRATION ESSENCE SALAD BOWL 27</v>
          </cell>
          <cell r="E16138" t="str">
            <v>ОАЭ</v>
          </cell>
          <cell r="F16138" t="str">
            <v>СТЕКЛО</v>
          </cell>
        </row>
        <row r="16139">
          <cell r="A16139" t="str">
            <v>J7119</v>
          </cell>
          <cell r="B16139" t="str">
            <v>LUMINARC</v>
          </cell>
          <cell r="C16139" t="str">
            <v xml:space="preserve"> Чайный набор СЕЛЕБРЭЙШН 220мл</v>
          </cell>
          <cell r="D16139" t="str">
            <v xml:space="preserve"> TEMPERED SELEBRATION ESSENCE CUP&amp;SAUCER</v>
          </cell>
          <cell r="E16139" t="str">
            <v>ОАЭ</v>
          </cell>
          <cell r="F16139" t="str">
            <v>СТЕКЛО</v>
          </cell>
        </row>
        <row r="16140">
          <cell r="A16140" t="str">
            <v>J6819</v>
          </cell>
          <cell r="B16140" t="str">
            <v>LUMINARC</v>
          </cell>
          <cell r="C16140" t="str">
            <v xml:space="preserve"> Салатник СЕЛЕБРЭЙШН 17см</v>
          </cell>
          <cell r="D16140" t="str">
            <v xml:space="preserve"> TEMPERED SELEBRATION ESSENCE MULTIPURPOSE BOWL 17</v>
          </cell>
          <cell r="E16140" t="str">
            <v>ОАЭ</v>
          </cell>
          <cell r="F16140" t="str">
            <v>СТЕКЛО</v>
          </cell>
        </row>
        <row r="16141">
          <cell r="A16141" t="str">
            <v>J6706</v>
          </cell>
          <cell r="B16141" t="str">
            <v>LUMINARC</v>
          </cell>
          <cell r="C16141" t="str">
            <v xml:space="preserve"> Столовый набор СЕЛЕБРЭЙШН 45 предметов</v>
          </cell>
          <cell r="D16141" t="str">
            <v xml:space="preserve"> TEMPERED SELEBRATION ESSENCE 45P DINNER SET</v>
          </cell>
          <cell r="E16141" t="str">
            <v>ОАЭ</v>
          </cell>
          <cell r="F16141" t="str">
            <v>СТЕКЛО</v>
          </cell>
        </row>
        <row r="16142">
          <cell r="A16142" t="str">
            <v>J4401</v>
          </cell>
          <cell r="B16142" t="str">
            <v>LUMINARC</v>
          </cell>
          <cell r="C16142" t="str">
            <v xml:space="preserve"> Тарелка десертная КЕРВС ВИОЛЕТ 19см</v>
          </cell>
          <cell r="D16142" t="str">
            <v xml:space="preserve"> TEMPERED CURVES VIOLET ESSENCE DESSERT PLATE</v>
          </cell>
          <cell r="E16142" t="str">
            <v>ОАЭ</v>
          </cell>
          <cell r="F16142" t="str">
            <v>СТЕКЛО</v>
          </cell>
        </row>
        <row r="16143">
          <cell r="A16143" t="str">
            <v>J2395</v>
          </cell>
          <cell r="B16143" t="str">
            <v>LUMINARC</v>
          </cell>
          <cell r="C16143" t="str">
            <v xml:space="preserve"> Тарелка обеденная КУТЮР 26см</v>
          </cell>
          <cell r="D16143" t="str">
            <v xml:space="preserve"> ASSIETTE PLATE 26 COUTURE BONE T</v>
          </cell>
          <cell r="E16143" t="str">
            <v>Франция</v>
          </cell>
          <cell r="F16143" t="str">
            <v>СТЕКЛО</v>
          </cell>
        </row>
        <row r="16144">
          <cell r="A16144" t="str">
            <v>J2402</v>
          </cell>
          <cell r="B16144" t="str">
            <v>LUMINARC</v>
          </cell>
          <cell r="C16144" t="str">
            <v xml:space="preserve"> Тарелка десертная КУТЮР 20.5см</v>
          </cell>
          <cell r="D16144" t="str">
            <v xml:space="preserve"> ASSIETTE DESSERT 21 COUTURE BONE</v>
          </cell>
          <cell r="E16144" t="str">
            <v>Франция</v>
          </cell>
          <cell r="F16144" t="str">
            <v>СТЕКЛО</v>
          </cell>
        </row>
        <row r="16145">
          <cell r="A16145" t="str">
            <v>J2397</v>
          </cell>
          <cell r="B16145" t="str">
            <v>LUMINARC</v>
          </cell>
          <cell r="C16145" t="str">
            <v xml:space="preserve"> Тарелка суповая КУТЮР 22.5см</v>
          </cell>
          <cell r="D16145" t="str">
            <v xml:space="preserve"> ASSIETTE CREUSE 23 COUTURE BONE</v>
          </cell>
          <cell r="E16145" t="str">
            <v>Франция</v>
          </cell>
          <cell r="F16145" t="str">
            <v>СТЕКЛО</v>
          </cell>
        </row>
        <row r="16146">
          <cell r="A16146" t="str">
            <v>J1361</v>
          </cell>
          <cell r="B16146" t="str">
            <v>LUMINARC</v>
          </cell>
          <cell r="C16146" t="str">
            <v xml:space="preserve"> Тарелка суповая ГРИН ОД 21.5см</v>
          </cell>
          <cell r="D16146" t="str">
            <v xml:space="preserve"> ASSIETTE CREUSE 21 GREEN ODE T</v>
          </cell>
          <cell r="E16146" t="str">
            <v>Франция</v>
          </cell>
          <cell r="F16146" t="str">
            <v>СТЕКЛО</v>
          </cell>
        </row>
        <row r="16147">
          <cell r="A16147" t="str">
            <v>J7594</v>
          </cell>
          <cell r="B16147" t="str">
            <v>LUMINARC</v>
          </cell>
          <cell r="C16147" t="str">
            <v xml:space="preserve"> Тарелка обеденная МАРИСА ГРИН 26см</v>
          </cell>
          <cell r="D16147" t="str">
            <v xml:space="preserve"> TEMPERED MARISA GREEN DINNER PLATE 26</v>
          </cell>
          <cell r="E16147" t="str">
            <v>Франция</v>
          </cell>
          <cell r="F16147" t="str">
            <v>СТЕКЛО</v>
          </cell>
        </row>
        <row r="16148">
          <cell r="A16148" t="str">
            <v>J7595</v>
          </cell>
          <cell r="B16148" t="str">
            <v>LUMINARC</v>
          </cell>
          <cell r="C16148" t="str">
            <v xml:space="preserve"> Тарелка десертная МАРИСА ГРИН 20см</v>
          </cell>
          <cell r="D16148" t="str">
            <v xml:space="preserve"> TEMPERED MARISA GREEN DESSERT PLATE 20</v>
          </cell>
          <cell r="E16148" t="str">
            <v>Франция</v>
          </cell>
          <cell r="F16148" t="str">
            <v>СТЕКЛО</v>
          </cell>
        </row>
        <row r="16149">
          <cell r="A16149" t="str">
            <v>J7596</v>
          </cell>
          <cell r="B16149" t="str">
            <v>LUMINARC</v>
          </cell>
          <cell r="C16149" t="str">
            <v xml:space="preserve"> Тарелка суповая МАРИСА ГРИН 20см</v>
          </cell>
          <cell r="D16149" t="str">
            <v xml:space="preserve"> TEMPERED MARISA GREEN SOUP PLATE 20</v>
          </cell>
          <cell r="E16149" t="str">
            <v>Франция</v>
          </cell>
          <cell r="F16149" t="str">
            <v>СТЕКЛО</v>
          </cell>
        </row>
        <row r="16150">
          <cell r="A16150" t="str">
            <v>J7597</v>
          </cell>
          <cell r="B16150" t="str">
            <v>LUMINARC</v>
          </cell>
          <cell r="C16150" t="str">
            <v xml:space="preserve"> Салатник МАРИСА ГРИН 16.5см</v>
          </cell>
          <cell r="D16150" t="str">
            <v xml:space="preserve"> TEMPERED MARISA GREEN BOWL 16.5</v>
          </cell>
          <cell r="E16150" t="str">
            <v>Франция</v>
          </cell>
          <cell r="F16150" t="str">
            <v>СТЕКЛО</v>
          </cell>
        </row>
        <row r="16151">
          <cell r="A16151" t="str">
            <v>J7598</v>
          </cell>
          <cell r="B16151" t="str">
            <v>LUMINARC</v>
          </cell>
          <cell r="C16151" t="str">
            <v xml:space="preserve"> Салатник МАРИСА 27см</v>
          </cell>
          <cell r="D16151" t="str">
            <v xml:space="preserve"> TEMPERED MARISA GREEN SALAD BOWL 27</v>
          </cell>
          <cell r="E16151" t="str">
            <v>Франция</v>
          </cell>
          <cell r="F16151" t="str">
            <v>СТЕКЛО</v>
          </cell>
        </row>
        <row r="16152">
          <cell r="A16152" t="str">
            <v>J7599</v>
          </cell>
          <cell r="B16152" t="str">
            <v>LUMINARC</v>
          </cell>
          <cell r="C16152" t="str">
            <v xml:space="preserve"> Чайный набор МАРИСА ГРИН 220мл</v>
          </cell>
          <cell r="D16152" t="str">
            <v xml:space="preserve"> TEMPERED MARISA GREEN CUP AND SAUCER 22</v>
          </cell>
          <cell r="E16152" t="str">
            <v>Франция</v>
          </cell>
          <cell r="F16152" t="str">
            <v>СТЕКЛО</v>
          </cell>
        </row>
        <row r="16153">
          <cell r="A16153" t="str">
            <v>J7600</v>
          </cell>
          <cell r="B16153" t="str">
            <v>LUMINARC</v>
          </cell>
          <cell r="C16153" t="str">
            <v xml:space="preserve"> Кружка МАРИСА ГРИН 320мл</v>
          </cell>
          <cell r="D16153" t="str">
            <v xml:space="preserve"> TEMPERED MARISA GREEN MUG 32</v>
          </cell>
          <cell r="E16153" t="str">
            <v>Франция</v>
          </cell>
          <cell r="F16153" t="str">
            <v>СТЕКЛО</v>
          </cell>
        </row>
        <row r="16154">
          <cell r="A16154" t="str">
            <v>J7601</v>
          </cell>
          <cell r="B16154" t="str">
            <v>LUMINARC</v>
          </cell>
          <cell r="C16154" t="str">
            <v xml:space="preserve"> Столовый набор 19 предметов МАРИСА ГРИН</v>
          </cell>
          <cell r="D16154" t="str">
            <v xml:space="preserve"> TEMPERED MARISA GREEN 19PC TABLE SET</v>
          </cell>
          <cell r="E16154" t="str">
            <v>Франция</v>
          </cell>
          <cell r="F16154" t="str">
            <v>СТЕКЛО</v>
          </cell>
        </row>
        <row r="16155">
          <cell r="A16155" t="str">
            <v>J2770-1</v>
          </cell>
          <cell r="B16155" t="str">
            <v>LUMINARC</v>
          </cell>
          <cell r="C16155" t="str">
            <v xml:space="preserve"> Набор фужеров (бокалов) для вина БАЛЛОН 6шт 250мл</v>
          </cell>
          <cell r="D16155" t="str">
            <v xml:space="preserve"> Stemware Ballon 25cl, 6 pcs</v>
          </cell>
          <cell r="E16155" t="str">
            <v>Россия</v>
          </cell>
          <cell r="F16155" t="str">
            <v>СТЕКЛО</v>
          </cell>
        </row>
        <row r="16156">
          <cell r="A16156" t="str">
            <v>J2769-1</v>
          </cell>
          <cell r="B16156" t="str">
            <v>LUMINARC</v>
          </cell>
          <cell r="C16156" t="str">
            <v xml:space="preserve"> Набор фужеров (бокалов) для вина БАЛЛОН 6шт 190мл</v>
          </cell>
          <cell r="D16156" t="str">
            <v xml:space="preserve"> Stemware Ballon 19cl, 6 pcs</v>
          </cell>
          <cell r="E16156" t="str">
            <v>Россия</v>
          </cell>
          <cell r="F16156" t="str">
            <v>СТЕКЛО</v>
          </cell>
        </row>
        <row r="16157">
          <cell r="A16157" t="str">
            <v>J4701</v>
          </cell>
          <cell r="B16157" t="str">
            <v>LUMINARC</v>
          </cell>
          <cell r="C16157" t="str">
            <v xml:space="preserve"> Тарелка десертная ОТАНТИК УАЙТ 20.5см</v>
          </cell>
          <cell r="D16157" t="str">
            <v xml:space="preserve"> TEMPERED AUTHENTIC WHITE DESSERT PLATE 20</v>
          </cell>
          <cell r="E16157" t="str">
            <v>Франция</v>
          </cell>
          <cell r="F16157" t="str">
            <v>СТЕКЛО</v>
          </cell>
        </row>
        <row r="16158">
          <cell r="A16158" t="str">
            <v>H7680</v>
          </cell>
          <cell r="B16158" t="str">
            <v>LUMINARC</v>
          </cell>
          <cell r="C16158" t="str">
            <v xml:space="preserve"> Контейнер стеклянный PUREBOX ACTIVE прямоугольный 0.82л</v>
          </cell>
          <cell r="D16158" t="str">
            <v xml:space="preserve"> TEMPERED PURE BOX ROAST BOX 82+LID</v>
          </cell>
          <cell r="E16158" t="str">
            <v>Франция</v>
          </cell>
          <cell r="F16158" t="str">
            <v>СТЕКЛО,ПЛАСТИК</v>
          </cell>
        </row>
        <row r="16159">
          <cell r="A16159" t="str">
            <v>J7685</v>
          </cell>
          <cell r="B16159" t="str">
            <v>LUMINARC</v>
          </cell>
          <cell r="C16159" t="str">
            <v xml:space="preserve"> Тарелка обеденная МАРИСА ОРАНЖ 26см</v>
          </cell>
          <cell r="D16159" t="str">
            <v xml:space="preserve"> TEMPERED MARISA ORANGE DINNER PLATE 26</v>
          </cell>
          <cell r="E16159" t="str">
            <v>Франция</v>
          </cell>
          <cell r="F16159" t="str">
            <v>СТЕКЛО</v>
          </cell>
        </row>
        <row r="16160">
          <cell r="A16160" t="str">
            <v>J7686</v>
          </cell>
          <cell r="B16160" t="str">
            <v>LUMINARC</v>
          </cell>
          <cell r="C16160" t="str">
            <v xml:space="preserve"> Тарелка десертная МАРИСА ОРАНЖ 20см</v>
          </cell>
          <cell r="D16160" t="str">
            <v xml:space="preserve"> TEMPERED MARISA ORANGE DESSERT PLATE 20</v>
          </cell>
          <cell r="E16160" t="str">
            <v>Франция</v>
          </cell>
          <cell r="F16160" t="str">
            <v>СТЕКЛО</v>
          </cell>
        </row>
        <row r="16161">
          <cell r="A16161" t="str">
            <v>J7687</v>
          </cell>
          <cell r="B16161" t="str">
            <v>LUMINARC</v>
          </cell>
          <cell r="C16161" t="str">
            <v xml:space="preserve"> Тарелка суповая МАРИСА ОРАНЖ 20см</v>
          </cell>
          <cell r="D16161" t="str">
            <v xml:space="preserve"> TEMPERED MARISA ORANGE SOUP PLATE 20</v>
          </cell>
          <cell r="E16161" t="str">
            <v>Франция</v>
          </cell>
          <cell r="F16161" t="str">
            <v>СТЕКЛО</v>
          </cell>
        </row>
        <row r="16162">
          <cell r="A16162" t="str">
            <v>J7688</v>
          </cell>
          <cell r="B16162" t="str">
            <v>LUMINARC</v>
          </cell>
          <cell r="C16162" t="str">
            <v xml:space="preserve"> Салатник МАРИСА ОРАНЖ 16.5см</v>
          </cell>
          <cell r="D16162" t="str">
            <v xml:space="preserve"> TEMPERED MARISA ORANGE BOWL 16,5</v>
          </cell>
          <cell r="E16162" t="str">
            <v>Франция</v>
          </cell>
          <cell r="F16162" t="str">
            <v>СТЕКЛО</v>
          </cell>
        </row>
        <row r="16163">
          <cell r="A16163" t="str">
            <v>J7689</v>
          </cell>
          <cell r="B16163" t="str">
            <v>LUMINARC</v>
          </cell>
          <cell r="C16163" t="str">
            <v xml:space="preserve"> Чайный набор МАРИСА ОРАНЖ 220мл</v>
          </cell>
          <cell r="D16163" t="str">
            <v xml:space="preserve"> TEMPERED MARISA ORANGE CUP&amp;SAUCER 22</v>
          </cell>
          <cell r="E16163" t="str">
            <v>Франция</v>
          </cell>
          <cell r="F16163" t="str">
            <v>СТЕКЛО</v>
          </cell>
        </row>
        <row r="16164">
          <cell r="A16164" t="str">
            <v>J7690</v>
          </cell>
          <cell r="B16164" t="str">
            <v>LUMINARC</v>
          </cell>
          <cell r="C16164" t="str">
            <v xml:space="preserve"> Кружка МАРИСА ОРАНЖ 320мл</v>
          </cell>
          <cell r="D16164" t="str">
            <v xml:space="preserve"> TEMPERED MARISA ORANGE MUG 32</v>
          </cell>
          <cell r="E16164" t="str">
            <v>Франция</v>
          </cell>
          <cell r="F16164" t="str">
            <v>СТЕКЛО</v>
          </cell>
        </row>
        <row r="16165">
          <cell r="A16165" t="str">
            <v>J7691</v>
          </cell>
          <cell r="B16165" t="str">
            <v>LUMINARC</v>
          </cell>
          <cell r="C16165" t="str">
            <v xml:space="preserve"> Столовый набор 19 предметов МАРИСА ОРАНЖ</v>
          </cell>
          <cell r="D16165" t="str">
            <v xml:space="preserve"> TEMPERED MARISA ORANGE 19 PC TABLE SET</v>
          </cell>
          <cell r="E16165" t="str">
            <v>Франция</v>
          </cell>
          <cell r="F16165" t="str">
            <v>СТЕКЛО</v>
          </cell>
        </row>
        <row r="16166">
          <cell r="A16166" t="str">
            <v>J7602</v>
          </cell>
          <cell r="B16166" t="str">
            <v>LUMINARC</v>
          </cell>
          <cell r="C16166" t="str">
            <v xml:space="preserve"> Тарелка обеденная МАРИСА ПУРПЛ 26см</v>
          </cell>
          <cell r="D16166" t="str">
            <v xml:space="preserve"> TEMPERED MARISA PURPLE DINNER PLATE 26</v>
          </cell>
          <cell r="E16166" t="str">
            <v>Франция</v>
          </cell>
          <cell r="F16166" t="str">
            <v>СТЕКЛО</v>
          </cell>
        </row>
        <row r="16167">
          <cell r="A16167" t="str">
            <v>J7603</v>
          </cell>
          <cell r="B16167" t="str">
            <v>LUMINARC</v>
          </cell>
          <cell r="C16167" t="str">
            <v xml:space="preserve"> Тарелка десертная МАРИСА ПУРПЛ 20см</v>
          </cell>
          <cell r="D16167" t="str">
            <v xml:space="preserve"> TEMPERED MARISA PURPLE DESSERT PLATE 20</v>
          </cell>
          <cell r="E16167" t="str">
            <v>Франция</v>
          </cell>
          <cell r="F16167" t="str">
            <v>СТЕКЛО</v>
          </cell>
        </row>
        <row r="16168">
          <cell r="A16168" t="str">
            <v>J7604</v>
          </cell>
          <cell r="B16168" t="str">
            <v>LUMINARC</v>
          </cell>
          <cell r="C16168" t="str">
            <v xml:space="preserve"> Тарелка суповая МАРИСА ПУРПЛ 20см</v>
          </cell>
          <cell r="D16168" t="str">
            <v xml:space="preserve"> TEMPERED MARISA PURPLE SOUP PLATE 20</v>
          </cell>
          <cell r="E16168" t="str">
            <v>Франция</v>
          </cell>
          <cell r="F16168" t="str">
            <v>СТЕКЛО</v>
          </cell>
        </row>
        <row r="16169">
          <cell r="A16169" t="str">
            <v>J7605</v>
          </cell>
          <cell r="B16169" t="str">
            <v>LUMINARC</v>
          </cell>
          <cell r="C16169" t="str">
            <v xml:space="preserve"> Салатник МАРИСА ПУРПЛ 16.5см</v>
          </cell>
          <cell r="D16169" t="str">
            <v xml:space="preserve"> TEMPERED MARISA PURPLE BOWL 16.5</v>
          </cell>
          <cell r="E16169" t="str">
            <v>Франция</v>
          </cell>
          <cell r="F16169" t="str">
            <v>СТЕКЛО</v>
          </cell>
        </row>
        <row r="16170">
          <cell r="A16170" t="str">
            <v>J3937</v>
          </cell>
          <cell r="B16170" t="str">
            <v>LUMINARC</v>
          </cell>
          <cell r="C16170" t="str">
            <v xml:space="preserve"> Тарелка десертная КАРИН белая 19см</v>
          </cell>
          <cell r="D16170" t="str">
            <v xml:space="preserve"> ASSIETTE DESSERT 19cm CARINE BLANC T</v>
          </cell>
          <cell r="E16170" t="str">
            <v>Франция</v>
          </cell>
          <cell r="F16170" t="str">
            <v>СТЕКЛО</v>
          </cell>
        </row>
        <row r="16171">
          <cell r="A16171" t="str">
            <v>J3939</v>
          </cell>
          <cell r="B16171" t="str">
            <v>LUMINARC</v>
          </cell>
          <cell r="C16171" t="str">
            <v xml:space="preserve"> Тарелка десертная КАРИН черная 19см LUMINARC</v>
          </cell>
          <cell r="D16171" t="str">
            <v xml:space="preserve"> ASSIETTE DESSERT 19cm CARINE NOIR T</v>
          </cell>
          <cell r="E16171" t="str">
            <v>Франция</v>
          </cell>
          <cell r="F16171" t="str">
            <v>СТЕКЛО</v>
          </cell>
        </row>
        <row r="16172">
          <cell r="A16172" t="str">
            <v>J3940</v>
          </cell>
          <cell r="B16172" t="str">
            <v>LUMINARC</v>
          </cell>
          <cell r="C16172" t="str">
            <v xml:space="preserve"> Тарелка обеденная КАРИН черная 26см LUMINARC</v>
          </cell>
          <cell r="D16172" t="str">
            <v xml:space="preserve"> ASSIETTE 26cm CARINE NOIR T</v>
          </cell>
          <cell r="E16172" t="str">
            <v>Франция</v>
          </cell>
          <cell r="F16172" t="str">
            <v>СТЕКЛО</v>
          </cell>
        </row>
        <row r="16173">
          <cell r="A16173" t="str">
            <v>E6957</v>
          </cell>
          <cell r="B16173" t="str">
            <v>LUMINARC</v>
          </cell>
          <cell r="C16173" t="str">
            <v xml:space="preserve"> Столовый набор КАРИН белый 18предметов</v>
          </cell>
          <cell r="D16173" t="str">
            <v xml:space="preserve"> 18pcs set Carine White</v>
          </cell>
          <cell r="E16173" t="str">
            <v>Франция</v>
          </cell>
          <cell r="F16173" t="str">
            <v>СТЕКЛО</v>
          </cell>
        </row>
        <row r="16174">
          <cell r="A16174" t="str">
            <v>H2897</v>
          </cell>
          <cell r="B16174" t="str">
            <v>LUMINARC</v>
          </cell>
          <cell r="C16174" t="str">
            <v xml:space="preserve"> Кувшин КОН 1.3л с крышкой</v>
          </cell>
          <cell r="D16174" t="str">
            <v xml:space="preserve"> KONE JUG 1L3+LID</v>
          </cell>
          <cell r="E16174" t="str">
            <v>ОАЭ</v>
          </cell>
          <cell r="F16174" t="str">
            <v>СТЕКЛО</v>
          </cell>
        </row>
        <row r="16175">
          <cell r="A16175" t="str">
            <v>G5129</v>
          </cell>
          <cell r="B16175" t="str">
            <v>LUMINARC</v>
          </cell>
          <cell r="C16175" t="str">
            <v xml:space="preserve"> Набор питьевой СТРУКТУРНАЯ РОЗА 7 предметов</v>
          </cell>
          <cell r="D16175" t="str">
            <v xml:space="preserve"> STRUCTURE ROSE 7PC DRINKSET</v>
          </cell>
          <cell r="E16175" t="str">
            <v>ОАЭ</v>
          </cell>
          <cell r="F16175" t="str">
            <v>СТЕКЛО</v>
          </cell>
        </row>
        <row r="16176">
          <cell r="A16176" t="str">
            <v>D9116</v>
          </cell>
          <cell r="B16176" t="str">
            <v>LUMINARC</v>
          </cell>
          <cell r="C16176" t="str">
            <v xml:space="preserve"> Столовый набор ПОЭМА АНИС 19 предметов</v>
          </cell>
          <cell r="D16176" t="str">
            <v xml:space="preserve"> TEMPERED POEME ANIS 19 PC TABLE SET</v>
          </cell>
          <cell r="E16176" t="str">
            <v>ОАЭ</v>
          </cell>
          <cell r="F16176" t="str">
            <v>СТЕКЛО</v>
          </cell>
        </row>
        <row r="16177">
          <cell r="A16177" t="str">
            <v>G2444</v>
          </cell>
          <cell r="B16177" t="str">
            <v>LUMINARC</v>
          </cell>
          <cell r="C16177" t="str">
            <v xml:space="preserve"> Набор питьевой БРАЙТОН 13 предметов</v>
          </cell>
          <cell r="D16177" t="str">
            <v xml:space="preserve"> BRIGHTON 13P DRINKSET</v>
          </cell>
          <cell r="E16177" t="str">
            <v>ОАЭ</v>
          </cell>
          <cell r="F16177" t="str">
            <v>СТЕКЛО</v>
          </cell>
        </row>
        <row r="16178">
          <cell r="A16178" t="str">
            <v>J5571</v>
          </cell>
          <cell r="B16178" t="str">
            <v>LUMINARC</v>
          </cell>
          <cell r="C16178" t="str">
            <v xml:space="preserve"> Тарелка суповая ПЬЮМЭ ВИОЛЕТ 21см</v>
          </cell>
          <cell r="D16178" t="str">
            <v xml:space="preserve"> TEMP AMB PIUME VIOLET SOUP PLATE</v>
          </cell>
          <cell r="E16178" t="str">
            <v>ОАЭ</v>
          </cell>
          <cell r="F16178" t="str">
            <v>СТЕКЛО</v>
          </cell>
        </row>
        <row r="16179">
          <cell r="A16179" t="str">
            <v>J5569</v>
          </cell>
          <cell r="B16179" t="str">
            <v>LUMINARC</v>
          </cell>
          <cell r="C16179" t="str">
            <v xml:space="preserve"> Тарелка десертная ПЬЮМЭ ВИОЛЕТ 19см</v>
          </cell>
          <cell r="D16179" t="str">
            <v xml:space="preserve"> TEMP AMB PIUME VIOLET DESSET PLATE</v>
          </cell>
          <cell r="E16179" t="str">
            <v>ОАЭ</v>
          </cell>
          <cell r="F16179" t="str">
            <v>СТЕКЛО</v>
          </cell>
        </row>
        <row r="16180">
          <cell r="A16180" t="str">
            <v>J7606</v>
          </cell>
          <cell r="B16180" t="str">
            <v>LUMINARC</v>
          </cell>
          <cell r="C16180" t="str">
            <v xml:space="preserve"> Столовый набор 19 предметов МАРИСА ПУРПЛ</v>
          </cell>
          <cell r="D16180" t="str">
            <v xml:space="preserve"> TEMPERED MARISA PURPLE 19PC TABLE SET</v>
          </cell>
          <cell r="E16180" t="str">
            <v>Франция</v>
          </cell>
          <cell r="F16180" t="str">
            <v>СТЕКЛО</v>
          </cell>
        </row>
        <row r="16181">
          <cell r="A16181" t="str">
            <v>J7607</v>
          </cell>
          <cell r="B16181" t="str">
            <v>LUMINARC</v>
          </cell>
          <cell r="C16181" t="str">
            <v xml:space="preserve"> Чайный набор МАРИСА ПУРПЛ 220мл</v>
          </cell>
          <cell r="D16181" t="str">
            <v xml:space="preserve"> TEMPERED MARISA PURPLE CUP AND SAUCER22</v>
          </cell>
          <cell r="E16181" t="str">
            <v>Франция</v>
          </cell>
          <cell r="F16181" t="str">
            <v>СТЕКЛО</v>
          </cell>
        </row>
        <row r="16182">
          <cell r="A16182" t="str">
            <v>J7608</v>
          </cell>
          <cell r="B16182" t="str">
            <v>LUMINARC</v>
          </cell>
          <cell r="C16182" t="str">
            <v xml:space="preserve"> Кружка МАРИСА ПУРПЛ 320мл</v>
          </cell>
          <cell r="D16182" t="str">
            <v xml:space="preserve"> TEMPERED MARISA PURPLE MUG 32</v>
          </cell>
          <cell r="E16182" t="str">
            <v>Франция</v>
          </cell>
          <cell r="F16182" t="str">
            <v>СТЕКЛО</v>
          </cell>
        </row>
        <row r="16183">
          <cell r="A16183" t="str">
            <v>J7552</v>
          </cell>
          <cell r="B16183" t="str">
            <v>LUMINARC</v>
          </cell>
          <cell r="C16183" t="str">
            <v xml:space="preserve"> Тарелка обеденная БАТТУТО 26.5см</v>
          </cell>
          <cell r="D16183" t="str">
            <v xml:space="preserve"> TEMPERED BATTUTO DINNER PLATE 26</v>
          </cell>
          <cell r="E16183" t="str">
            <v>Франция</v>
          </cell>
          <cell r="F16183" t="str">
            <v>СТЕКЛО</v>
          </cell>
        </row>
        <row r="16184">
          <cell r="A16184" t="str">
            <v>J7553</v>
          </cell>
          <cell r="B16184" t="str">
            <v>LUMINARC</v>
          </cell>
          <cell r="C16184" t="str">
            <v xml:space="preserve"> Тарелка десертная БАТТУТО 19см</v>
          </cell>
          <cell r="D16184" t="str">
            <v xml:space="preserve"> TEMPERED BATTUTO DESSERT PLATE</v>
          </cell>
          <cell r="E16184" t="str">
            <v>Франция</v>
          </cell>
          <cell r="F16184" t="str">
            <v>СТЕКЛО</v>
          </cell>
        </row>
        <row r="16185">
          <cell r="A16185" t="str">
            <v>J7554</v>
          </cell>
          <cell r="B16185" t="str">
            <v>LUMINARC</v>
          </cell>
          <cell r="C16185" t="str">
            <v xml:space="preserve"> Тарелка суповая БАТТУТО 22см</v>
          </cell>
          <cell r="D16185" t="str">
            <v xml:space="preserve"> TEMPERED BATTUTO SOUP PLATE 22</v>
          </cell>
          <cell r="E16185" t="str">
            <v>Франция</v>
          </cell>
          <cell r="F16185" t="str">
            <v>СТЕКЛО</v>
          </cell>
        </row>
        <row r="16186">
          <cell r="A16186" t="str">
            <v>J7840</v>
          </cell>
          <cell r="B16186" t="str">
            <v>LUMINARC</v>
          </cell>
          <cell r="C16186" t="str">
            <v xml:space="preserve"> Салатник БАТТУТО 12см</v>
          </cell>
          <cell r="D16186" t="str">
            <v xml:space="preserve"> TEMPERED BATTUTO BOWL 12</v>
          </cell>
          <cell r="E16186" t="str">
            <v>Франция</v>
          </cell>
          <cell r="F16186" t="str">
            <v>СТЕКЛО</v>
          </cell>
        </row>
        <row r="16187">
          <cell r="A16187" t="str">
            <v>J7841</v>
          </cell>
          <cell r="B16187" t="str">
            <v>LUMINARC</v>
          </cell>
          <cell r="C16187" t="str">
            <v xml:space="preserve"> Салатник БАТТУТО 24см</v>
          </cell>
          <cell r="D16187" t="str">
            <v xml:space="preserve"> TEMPERED BATTUTO BOWL 24</v>
          </cell>
          <cell r="E16187" t="str">
            <v>Франция</v>
          </cell>
          <cell r="F16187" t="str">
            <v>СТЕКЛО</v>
          </cell>
        </row>
        <row r="16188">
          <cell r="A16188" t="str">
            <v>J7842</v>
          </cell>
          <cell r="B16188" t="str">
            <v>LUMINARC</v>
          </cell>
          <cell r="C16188" t="str">
            <v xml:space="preserve"> Чайный набор БАТТУТО 220мл</v>
          </cell>
          <cell r="D16188" t="str">
            <v xml:space="preserve"> TEMPERED BATTUTO CUP 22AND SAUCER</v>
          </cell>
          <cell r="E16188" t="str">
            <v>Франция</v>
          </cell>
          <cell r="F16188" t="str">
            <v>СТЕКЛО</v>
          </cell>
        </row>
        <row r="16189">
          <cell r="A16189" t="str">
            <v>J7843</v>
          </cell>
          <cell r="B16189" t="str">
            <v>LUMINARC</v>
          </cell>
          <cell r="C16189" t="str">
            <v xml:space="preserve"> Кружка БАТТУТО 320мл</v>
          </cell>
          <cell r="D16189" t="str">
            <v xml:space="preserve"> TEMPERED BATTUTO MUG 32</v>
          </cell>
          <cell r="E16189" t="str">
            <v>Франция</v>
          </cell>
          <cell r="F16189" t="str">
            <v>СТЕКЛО</v>
          </cell>
        </row>
        <row r="16190">
          <cell r="A16190" t="str">
            <v>J7844</v>
          </cell>
          <cell r="B16190" t="str">
            <v>LUMINARC</v>
          </cell>
          <cell r="C16190" t="str">
            <v xml:space="preserve"> Столовый набор 19 предметов БАТТУТО</v>
          </cell>
          <cell r="D16190" t="str">
            <v xml:space="preserve"> TEMPERED BATTUTO 19PC TABLEWARE SET</v>
          </cell>
          <cell r="E16190" t="str">
            <v>Франция</v>
          </cell>
          <cell r="F16190" t="str">
            <v>СТЕКЛО</v>
          </cell>
        </row>
        <row r="16191">
          <cell r="A16191" t="str">
            <v>J5568</v>
          </cell>
          <cell r="B16191" t="str">
            <v>LUMINARC</v>
          </cell>
          <cell r="C16191" t="str">
            <v xml:space="preserve"> Тарелка обеденная ПЬЮМЭ ВИОЛЕТ 25см</v>
          </cell>
          <cell r="D16191" t="str">
            <v xml:space="preserve"> TEMP AMB PIUME VIOLET DINNER PLATE</v>
          </cell>
          <cell r="E16191" t="str">
            <v>ОАЭ</v>
          </cell>
          <cell r="F16191" t="str">
            <v>СТЕКЛО</v>
          </cell>
        </row>
        <row r="16192">
          <cell r="A16192" t="str">
            <v>J5574</v>
          </cell>
          <cell r="B16192" t="str">
            <v>LUMINARC</v>
          </cell>
          <cell r="C16192" t="str">
            <v xml:space="preserve"> Салатник ПЬЮМЭ ВИОЛЕТ 17см</v>
          </cell>
          <cell r="D16192" t="str">
            <v xml:space="preserve"> TEMP AMB PIUME VIOLET MULTIUSAGE BOWL</v>
          </cell>
          <cell r="E16192" t="str">
            <v>ОАЭ</v>
          </cell>
          <cell r="F16192" t="str">
            <v>СТЕКЛО</v>
          </cell>
        </row>
        <row r="16193">
          <cell r="A16193" t="str">
            <v>J5563</v>
          </cell>
          <cell r="B16193" t="str">
            <v>LUMINARC</v>
          </cell>
          <cell r="C16193" t="str">
            <v xml:space="preserve"> Тарелка суповая ПЬЮМЭ ПИНК 21см</v>
          </cell>
          <cell r="D16193" t="str">
            <v xml:space="preserve"> TEMP AMB PIUME PINK SOUP PLATE</v>
          </cell>
          <cell r="E16193" t="str">
            <v>ОАЭ</v>
          </cell>
          <cell r="F16193" t="str">
            <v>СТЕКЛО</v>
          </cell>
        </row>
        <row r="16194">
          <cell r="A16194" t="str">
            <v>J5562</v>
          </cell>
          <cell r="B16194" t="str">
            <v>LUMINARC</v>
          </cell>
          <cell r="C16194" t="str">
            <v xml:space="preserve"> Тарелка десертная ПЬЮМЭ ПИНК 19см</v>
          </cell>
          <cell r="D16194" t="str">
            <v xml:space="preserve"> TEMP AMB PIUME PINK DESSET PLATE</v>
          </cell>
          <cell r="E16194" t="str">
            <v>ОАЭ</v>
          </cell>
          <cell r="F16194" t="str">
            <v>СТЕКЛО</v>
          </cell>
        </row>
        <row r="16195">
          <cell r="A16195" t="str">
            <v>J5561</v>
          </cell>
          <cell r="B16195" t="str">
            <v>LUMINARC</v>
          </cell>
          <cell r="C16195" t="str">
            <v xml:space="preserve"> Тарелка обеденная ПЬЮМЭ ПИНК 25см</v>
          </cell>
          <cell r="D16195" t="str">
            <v xml:space="preserve"> TEMP AMB PIUME PINK DINNER PLATE</v>
          </cell>
          <cell r="E16195" t="str">
            <v>ОАЭ</v>
          </cell>
          <cell r="F16195" t="str">
            <v>СТЕКЛО</v>
          </cell>
        </row>
        <row r="16196">
          <cell r="A16196" t="str">
            <v>J5566</v>
          </cell>
          <cell r="B16196" t="str">
            <v>LUMINARC</v>
          </cell>
          <cell r="C16196" t="str">
            <v xml:space="preserve"> Салатник ПЬЮМЭ ПИНК 17см</v>
          </cell>
          <cell r="D16196" t="str">
            <v xml:space="preserve"> TEMP AMB PIUME PINK MULTIUSAGE BOWL</v>
          </cell>
          <cell r="E16196" t="str">
            <v>ОАЭ</v>
          </cell>
          <cell r="F16196" t="str">
            <v>СТЕКЛО</v>
          </cell>
        </row>
        <row r="16197">
          <cell r="A16197" t="str">
            <v>J7894</v>
          </cell>
          <cell r="B16197" t="str">
            <v>LUMINARC</v>
          </cell>
          <cell r="C16197" t="str">
            <v xml:space="preserve"> Тарелка суповая ПЬЮМЭ ГРИН 21см</v>
          </cell>
          <cell r="D16197" t="str">
            <v xml:space="preserve"> TEMP AMB PIUME GREEN SOUP PLATE</v>
          </cell>
          <cell r="E16197" t="str">
            <v>ОАЭ</v>
          </cell>
          <cell r="F16197" t="str">
            <v>СТЕКЛО</v>
          </cell>
        </row>
        <row r="16198">
          <cell r="A16198" t="str">
            <v>J7893</v>
          </cell>
          <cell r="B16198" t="str">
            <v>LUMINARC</v>
          </cell>
          <cell r="C16198" t="str">
            <v xml:space="preserve"> Тарелка десертная ПЬЮМЭ ГРИН 19см</v>
          </cell>
          <cell r="D16198" t="str">
            <v xml:space="preserve"> TEMP AMB PIUME GREEN DESSET PLATE</v>
          </cell>
          <cell r="E16198" t="str">
            <v>ОАЭ</v>
          </cell>
          <cell r="F16198" t="str">
            <v>СТЕКЛО</v>
          </cell>
        </row>
        <row r="16199">
          <cell r="A16199" t="str">
            <v>J7892</v>
          </cell>
          <cell r="B16199" t="str">
            <v>LUMINARC</v>
          </cell>
          <cell r="C16199" t="str">
            <v xml:space="preserve"> Тарелка обеденная ПЬЮМЭ ГРИН 25см</v>
          </cell>
          <cell r="D16199" t="str">
            <v xml:space="preserve"> TEMP AMB PIUME GREEN DINNER PLATE</v>
          </cell>
          <cell r="E16199" t="str">
            <v>ОАЭ</v>
          </cell>
          <cell r="F16199" t="str">
            <v>СТЕКЛО</v>
          </cell>
        </row>
        <row r="16200">
          <cell r="A16200" t="str">
            <v>J7895</v>
          </cell>
          <cell r="B16200" t="str">
            <v>LUMINARC</v>
          </cell>
          <cell r="C16200" t="str">
            <v xml:space="preserve"> Салатник ПЬЮМЭ ГРИН 17см</v>
          </cell>
          <cell r="D16200" t="str">
            <v xml:space="preserve"> TEMP AMB PIUME GREEN MULTIUSAGE BOWL</v>
          </cell>
          <cell r="E16200" t="str">
            <v>ОАЭ</v>
          </cell>
          <cell r="F16200" t="str">
            <v>СТЕКЛО</v>
          </cell>
        </row>
        <row r="16201">
          <cell r="A16201" t="str">
            <v>J7898</v>
          </cell>
          <cell r="B16201" t="str">
            <v>LUMINARC</v>
          </cell>
          <cell r="C16201" t="str">
            <v xml:space="preserve"> Тарелка суповая РОМАНТИК ГАРДЕН 21см</v>
          </cell>
          <cell r="D16201" t="str">
            <v xml:space="preserve"> TEMPERED ROMANTIC GARDEN SOUP PLATE</v>
          </cell>
          <cell r="E16201" t="str">
            <v>ОАЭ</v>
          </cell>
          <cell r="F16201" t="str">
            <v>СТЕКЛО</v>
          </cell>
        </row>
        <row r="16202">
          <cell r="A16202" t="str">
            <v>H8935</v>
          </cell>
          <cell r="B16202" t="str">
            <v>LUMINARC</v>
          </cell>
          <cell r="C16202" t="str">
            <v xml:space="preserve"> Набор креманок TOFFEE 300мл 6шт</v>
          </cell>
          <cell r="D16202" t="str">
            <v xml:space="preserve"> 5+1 TOFFEE</v>
          </cell>
          <cell r="E16202" t="str">
            <v>Франция</v>
          </cell>
          <cell r="F16202" t="str">
            <v>СТЕКЛО</v>
          </cell>
        </row>
        <row r="16203">
          <cell r="A16203" t="str">
            <v>J3231</v>
          </cell>
          <cell r="B16203" t="str">
            <v>LUMINARC</v>
          </cell>
          <cell r="C16203" t="str">
            <v xml:space="preserve"> Набор супниц  с ручками ОПАЛ 540мл 4шт</v>
          </cell>
          <cell r="D16203" t="str">
            <v xml:space="preserve"> 3+1 BOL A CONSOMME OPALE ( 32305)</v>
          </cell>
          <cell r="E16203" t="str">
            <v>Франция</v>
          </cell>
          <cell r="F16203" t="str">
            <v>СТЕКЛО</v>
          </cell>
        </row>
        <row r="16204">
          <cell r="A16204" t="str">
            <v>J7549</v>
          </cell>
          <cell r="B16204" t="str">
            <v>LUMINARC</v>
          </cell>
          <cell r="C16204" t="str">
            <v xml:space="preserve"> Тарелка обеденная ТЬЯГО 26.5см</v>
          </cell>
          <cell r="D16204" t="str">
            <v xml:space="preserve"> TEMPERED TIAGO DINNER PLATE 26</v>
          </cell>
          <cell r="E16204" t="str">
            <v>Франция</v>
          </cell>
          <cell r="F16204" t="str">
            <v>УПРОЧНЕННОЕ СТЕКЛО</v>
          </cell>
        </row>
        <row r="16205">
          <cell r="A16205" t="str">
            <v>J7550</v>
          </cell>
          <cell r="B16205" t="str">
            <v>LUMINARC</v>
          </cell>
          <cell r="C16205" t="str">
            <v xml:space="preserve"> Тарелка десертная ТЬЯГО 19см</v>
          </cell>
          <cell r="D16205" t="str">
            <v xml:space="preserve"> TEMPERED TIAGO DESSERT PLATE</v>
          </cell>
          <cell r="E16205" t="str">
            <v>Франция</v>
          </cell>
          <cell r="F16205" t="str">
            <v>УПРОЧНЕННОЕ СТЕКЛО</v>
          </cell>
        </row>
        <row r="16206">
          <cell r="A16206" t="str">
            <v>J7551</v>
          </cell>
          <cell r="B16206" t="str">
            <v>LUMINARC</v>
          </cell>
          <cell r="C16206" t="str">
            <v xml:space="preserve"> Тарелка суповая ТЬЯГО 22см</v>
          </cell>
          <cell r="D16206" t="str">
            <v xml:space="preserve"> TEMPERED TIAGO SOUP PLATE 22</v>
          </cell>
          <cell r="E16206" t="str">
            <v>Франция</v>
          </cell>
          <cell r="F16206" t="str">
            <v>УПРОЧНЕННОЕ СТЕКЛО</v>
          </cell>
        </row>
        <row r="16207">
          <cell r="A16207" t="str">
            <v>J7853</v>
          </cell>
          <cell r="B16207" t="str">
            <v>LUMINARC</v>
          </cell>
          <cell r="C16207" t="str">
            <v xml:space="preserve"> Салатник ТЬЯГО 12см</v>
          </cell>
          <cell r="D16207" t="str">
            <v xml:space="preserve"> TEMPERED TIAGO BOWL 12</v>
          </cell>
          <cell r="E16207" t="str">
            <v>Франция</v>
          </cell>
          <cell r="F16207" t="str">
            <v>УПРОЧНЕННОЕ СТЕКЛО</v>
          </cell>
        </row>
        <row r="16208">
          <cell r="A16208" t="str">
            <v>J7854</v>
          </cell>
          <cell r="B16208" t="str">
            <v>LUMINARC</v>
          </cell>
          <cell r="C16208" t="str">
            <v xml:space="preserve"> Салатник ТЬЯГО 24см</v>
          </cell>
          <cell r="D16208" t="str">
            <v xml:space="preserve"> TEMPERED TIAGO BOWL 24</v>
          </cell>
          <cell r="E16208" t="str">
            <v>Франция</v>
          </cell>
          <cell r="F16208" t="str">
            <v>УПРОЧНЕННОЕ СТЕКЛО</v>
          </cell>
        </row>
        <row r="16209">
          <cell r="A16209" t="str">
            <v>J7855</v>
          </cell>
          <cell r="B16209" t="str">
            <v>LUMINARC</v>
          </cell>
          <cell r="C16209" t="str">
            <v xml:space="preserve"> Чайный набор ТЬЯГО 220мл</v>
          </cell>
          <cell r="D16209" t="str">
            <v xml:space="preserve"> TEMPERED TIAGO CUP AND SAUCER 22</v>
          </cell>
          <cell r="E16209" t="str">
            <v>Франция</v>
          </cell>
          <cell r="F16209" t="str">
            <v>СТЕКЛО</v>
          </cell>
        </row>
        <row r="16210">
          <cell r="A16210" t="str">
            <v>J7856</v>
          </cell>
          <cell r="B16210" t="str">
            <v>LUMINARC</v>
          </cell>
          <cell r="C16210" t="str">
            <v xml:space="preserve"> Кружка ТЬЯГО 320мл</v>
          </cell>
          <cell r="D16210" t="str">
            <v xml:space="preserve"> TEMPERED TIAGO MUG 32</v>
          </cell>
          <cell r="E16210" t="str">
            <v>Франция</v>
          </cell>
          <cell r="F16210" t="str">
            <v>УПРОЧНЕННОЕ СТЕКЛО</v>
          </cell>
        </row>
        <row r="16211">
          <cell r="A16211" t="str">
            <v>J7857</v>
          </cell>
          <cell r="B16211" t="str">
            <v>LUMINARC</v>
          </cell>
          <cell r="C16211" t="str">
            <v xml:space="preserve"> Столовый набор 19 предметов ТЬЯГО</v>
          </cell>
          <cell r="D16211" t="str">
            <v xml:space="preserve"> TEMPERED TIAGO 19PC TABLEWARE SET</v>
          </cell>
          <cell r="E16211" t="str">
            <v>Франция</v>
          </cell>
          <cell r="F16211" t="str">
            <v>СТЕКЛО</v>
          </cell>
        </row>
        <row r="16212">
          <cell r="A16212" t="str">
            <v>J8765</v>
          </cell>
          <cell r="B16212" t="str">
            <v>LUMINARC</v>
          </cell>
          <cell r="C16212" t="str">
            <v xml:space="preserve"> Бульонница РОМАШКА 500мл</v>
          </cell>
          <cell r="D16212" t="str">
            <v xml:space="preserve"> TEMP JUMBO MUG 50CL PAQUERETTE - AIME</v>
          </cell>
          <cell r="E16212" t="str">
            <v>ОАЭ</v>
          </cell>
          <cell r="F16212" t="str">
            <v>СТЕКЛО</v>
          </cell>
        </row>
        <row r="16213">
          <cell r="A16213" t="str">
            <v>J1121</v>
          </cell>
          <cell r="B16213" t="str">
            <v>LUMINARC</v>
          </cell>
          <cell r="C16213" t="str">
            <v xml:space="preserve"> Кружка ФЛЭШИ КОЛОРС красная 250мл</v>
          </cell>
          <cell r="D16213" t="str">
            <v xml:space="preserve"> BOCK 25 FLASHY COLORS COULIS T</v>
          </cell>
          <cell r="E16213" t="str">
            <v>Франция</v>
          </cell>
          <cell r="F16213" t="str">
            <v>СТЕКЛО</v>
          </cell>
        </row>
        <row r="16214">
          <cell r="A16214" t="str">
            <v>J1122</v>
          </cell>
          <cell r="B16214" t="str">
            <v>LUMINARC</v>
          </cell>
          <cell r="C16214" t="str">
            <v xml:space="preserve"> Кружка ФЛЭШИ КОЛОРС серебрянная 320мл</v>
          </cell>
          <cell r="D16214" t="str">
            <v xml:space="preserve"> BOCK 32 FLASHY COLORS MOKAMIA T</v>
          </cell>
          <cell r="E16214" t="str">
            <v>Франция</v>
          </cell>
          <cell r="F16214" t="str">
            <v>СТЕКЛО</v>
          </cell>
        </row>
        <row r="16215">
          <cell r="A16215" t="str">
            <v>J1123</v>
          </cell>
          <cell r="B16215" t="str">
            <v>LUMINARC</v>
          </cell>
          <cell r="C16215" t="str">
            <v xml:space="preserve"> Кружка ФЛЭШИ КОЛОРС фиолетовая 320мл</v>
          </cell>
          <cell r="D16215" t="str">
            <v xml:space="preserve"> BOCK 32 FLASHY COLORS BLUEBERRY T</v>
          </cell>
          <cell r="E16215" t="str">
            <v>Франция</v>
          </cell>
          <cell r="F16215" t="str">
            <v>СТЕКЛО</v>
          </cell>
        </row>
        <row r="16216">
          <cell r="A16216" t="str">
            <v>J1124</v>
          </cell>
          <cell r="B16216" t="str">
            <v>LUMINARC</v>
          </cell>
          <cell r="C16216" t="str">
            <v xml:space="preserve"> Кружка ФЛЭШИ КОЛОРС коричневая 320мл</v>
          </cell>
          <cell r="D16216" t="str">
            <v xml:space="preserve"> BOCK 32 FLASHY COLORS CHOCOLATE T</v>
          </cell>
          <cell r="E16216" t="str">
            <v>Франция</v>
          </cell>
          <cell r="F16216" t="str">
            <v>СТЕКЛО</v>
          </cell>
        </row>
        <row r="16217">
          <cell r="A16217" t="str">
            <v>J1125</v>
          </cell>
          <cell r="B16217" t="str">
            <v>LUMINARC</v>
          </cell>
          <cell r="C16217" t="str">
            <v xml:space="preserve"> Салатник ФЛЭШИ КОЛОРС красный 500мл</v>
          </cell>
          <cell r="D16217" t="str">
            <v xml:space="preserve"> BOL 50 FLASHY COLORS COULIS T</v>
          </cell>
          <cell r="E16217" t="str">
            <v>Франция</v>
          </cell>
          <cell r="F16217" t="str">
            <v>СТЕКЛО</v>
          </cell>
        </row>
        <row r="16218">
          <cell r="A16218" t="str">
            <v>J1126</v>
          </cell>
          <cell r="B16218" t="str">
            <v>LUMINARC</v>
          </cell>
          <cell r="C16218" t="str">
            <v xml:space="preserve"> Салатник ФЛЭШИ КОЛОРС серебряный 500мл</v>
          </cell>
          <cell r="D16218" t="str">
            <v xml:space="preserve"> BOL 50 FLASHY COLORS MOKAMIA T</v>
          </cell>
          <cell r="E16218" t="str">
            <v>Франция</v>
          </cell>
          <cell r="F16218" t="str">
            <v>СТЕКЛО</v>
          </cell>
        </row>
        <row r="16219">
          <cell r="A16219" t="str">
            <v>J1127</v>
          </cell>
          <cell r="B16219" t="str">
            <v>LUMINARC</v>
          </cell>
          <cell r="C16219" t="str">
            <v xml:space="preserve"> Кружка ФЛЭШИ КОЛОРС красная 320мл</v>
          </cell>
          <cell r="D16219" t="str">
            <v xml:space="preserve"> BOCK 32 FLASHY COLORS COULIS T</v>
          </cell>
          <cell r="E16219" t="str">
            <v>Франция</v>
          </cell>
          <cell r="F16219" t="str">
            <v>СТЕКЛО</v>
          </cell>
        </row>
        <row r="16220">
          <cell r="A16220" t="str">
            <v>J1128</v>
          </cell>
          <cell r="B16220" t="str">
            <v>LUMINARC</v>
          </cell>
          <cell r="C16220" t="str">
            <v xml:space="preserve"> Салатник ФЛЭШИ КОЛОРС фиолетовый 500мл</v>
          </cell>
          <cell r="D16220" t="str">
            <v xml:space="preserve"> BOL 50 FLASHY COLORS BLUEBERRY T</v>
          </cell>
          <cell r="E16220" t="str">
            <v>Франция</v>
          </cell>
          <cell r="F16220" t="str">
            <v>СТЕКЛО</v>
          </cell>
        </row>
        <row r="16221">
          <cell r="A16221" t="str">
            <v>J1129</v>
          </cell>
          <cell r="B16221" t="str">
            <v>LUMINARC</v>
          </cell>
          <cell r="C16221" t="str">
            <v xml:space="preserve"> Салатник ФЛЭШИ КОЛОРС коричневый 500мл</v>
          </cell>
          <cell r="D16221" t="str">
            <v xml:space="preserve"> BOL 50 FLASHY COLORS CHOCOLATE T</v>
          </cell>
          <cell r="E16221" t="str">
            <v>Франция</v>
          </cell>
          <cell r="F16221" t="str">
            <v>СТЕКЛО</v>
          </cell>
        </row>
        <row r="16222">
          <cell r="A16222" t="str">
            <v>J7210</v>
          </cell>
          <cell r="B16222" t="str">
            <v>LUMINARC</v>
          </cell>
          <cell r="C16222" t="str">
            <v xml:space="preserve"> Салатник КОСМОС ФЛЭШИ КОЛОРС красный 23см</v>
          </cell>
          <cell r="D16222" t="str">
            <v xml:space="preserve"> TEMP COSMOS FLASHY COLORS RED BOWL 23</v>
          </cell>
          <cell r="E16222" t="str">
            <v>Франция</v>
          </cell>
          <cell r="F16222" t="str">
            <v>СТЕКЛО</v>
          </cell>
        </row>
        <row r="16223">
          <cell r="A16223" t="str">
            <v>J7520</v>
          </cell>
          <cell r="B16223" t="str">
            <v>LUMINARC</v>
          </cell>
          <cell r="C16223" t="str">
            <v xml:space="preserve"> Ваза ФЛЭШИ КОЛОРС малиновая 20см</v>
          </cell>
          <cell r="D16223" t="str">
            <v xml:space="preserve"> OXYGEN FLASHY COLORS RASPBERRY VASE 20</v>
          </cell>
          <cell r="E16223" t="str">
            <v>Франция</v>
          </cell>
          <cell r="F16223" t="str">
            <v>СТЕКЛО</v>
          </cell>
        </row>
        <row r="16224">
          <cell r="A16224" t="str">
            <v>J7521</v>
          </cell>
          <cell r="B16224" t="str">
            <v>LUMINARC</v>
          </cell>
          <cell r="C16224" t="str">
            <v xml:space="preserve"> Ваза ФЛЭШИ КОЛОРС бирюзовая 20см</v>
          </cell>
          <cell r="D16224" t="str">
            <v xml:space="preserve"> OXYGEN FLASHY COLORS TURQUOISE VASE 20</v>
          </cell>
          <cell r="E16224" t="str">
            <v>Франция</v>
          </cell>
          <cell r="F16224" t="str">
            <v>СТЕКЛО</v>
          </cell>
        </row>
        <row r="16225">
          <cell r="A16225" t="str">
            <v>J7522</v>
          </cell>
          <cell r="B16225" t="str">
            <v>LUMINARC</v>
          </cell>
          <cell r="C16225" t="str">
            <v xml:space="preserve"> Ваза ФЛЭШИ КОЛОРС пурпурная 20см</v>
          </cell>
          <cell r="D16225" t="str">
            <v xml:space="preserve"> OXYGEN FLASHY COLORS PURPLE VASE 20</v>
          </cell>
          <cell r="E16225" t="str">
            <v>Франция</v>
          </cell>
          <cell r="F16225" t="str">
            <v>СТЕКЛО</v>
          </cell>
        </row>
        <row r="16226">
          <cell r="A16226" t="str">
            <v>J7523</v>
          </cell>
          <cell r="B16226" t="str">
            <v>LUMINARC</v>
          </cell>
          <cell r="C16226" t="str">
            <v xml:space="preserve"> Ваза ФЛЭШИ КОЛОРС серебристая 20см</v>
          </cell>
          <cell r="D16226" t="str">
            <v xml:space="preserve"> OXYGEN FLASHY COLORS SILVER VASE 20</v>
          </cell>
          <cell r="E16226" t="str">
            <v>Франция</v>
          </cell>
          <cell r="F16226" t="str">
            <v>СТЕКЛО</v>
          </cell>
        </row>
        <row r="16227">
          <cell r="A16227" t="str">
            <v>J8564-1</v>
          </cell>
          <cell r="B16227" t="str">
            <v>LUMINARC</v>
          </cell>
          <cell r="C16227" t="str">
            <v xml:space="preserve"> Кружка МИСТИГРИ 320мл</v>
          </cell>
          <cell r="D16227" t="str">
            <v xml:space="preserve"> TEMP NEW MORNING MISTIGRI MUG 32 -FR6/B8</v>
          </cell>
          <cell r="E16227" t="str">
            <v>ОАЭ</v>
          </cell>
          <cell r="F16227" t="str">
            <v>СТЕКЛО</v>
          </cell>
        </row>
        <row r="16228">
          <cell r="A16228" t="str">
            <v>J8565-1</v>
          </cell>
          <cell r="B16228" t="str">
            <v>LUMINARC</v>
          </cell>
          <cell r="C16228" t="str">
            <v xml:space="preserve"> Кружка ЛИЛИ ФЛАУЭР 320мл</v>
          </cell>
          <cell r="D16228" t="str">
            <v xml:space="preserve"> TEMP NEW MORN LILY FLOWER MUG 32 -FR6/B8</v>
          </cell>
          <cell r="E16228" t="str">
            <v>ОАЭ</v>
          </cell>
          <cell r="F16228" t="str">
            <v>СТЕКЛО</v>
          </cell>
        </row>
        <row r="16229">
          <cell r="A16229" t="str">
            <v>G3689-1</v>
          </cell>
          <cell r="B16229" t="str">
            <v>LUMINARC</v>
          </cell>
          <cell r="C16229" t="str">
            <v xml:space="preserve"> Кружка КРАСНАЯ ОРХИДЕЯ 320мл</v>
          </cell>
          <cell r="D16229" t="str">
            <v xml:space="preserve"> TEMPERED NEW MORNING RED ORCHIS MUG 32</v>
          </cell>
          <cell r="E16229" t="str">
            <v>ОАЭ</v>
          </cell>
          <cell r="F16229" t="str">
            <v>СТЕКЛО</v>
          </cell>
        </row>
        <row r="16230">
          <cell r="A16230" t="str">
            <v>J6593</v>
          </cell>
          <cell r="B16230" t="str">
            <v>LUMINARC</v>
          </cell>
          <cell r="C16230" t="str">
            <v xml:space="preserve"> Фужер (бокал) для вина СИГНАТЮР 250мл</v>
          </cell>
          <cell r="D16230" t="str">
            <v xml:space="preserve"> VAP Signature flute 25cl</v>
          </cell>
          <cell r="E16230" t="str">
            <v>Россия</v>
          </cell>
          <cell r="F16230" t="str">
            <v>СТЕКЛО</v>
          </cell>
        </row>
        <row r="16231">
          <cell r="A16231" t="str">
            <v>J3335</v>
          </cell>
          <cell r="B16231" t="str">
            <v>LUMINARC</v>
          </cell>
          <cell r="C16231" t="str">
            <v xml:space="preserve"> Набор ЛОНГ ДРИНК 5предметов</v>
          </cell>
          <cell r="D16231" t="str">
            <v xml:space="preserve"> 5 PCS LONG DRINK</v>
          </cell>
          <cell r="E16231" t="str">
            <v>Франция</v>
          </cell>
          <cell r="F16231" t="str">
            <v>СТЕКЛО</v>
          </cell>
        </row>
        <row r="16232">
          <cell r="A16232" t="str">
            <v>J6973</v>
          </cell>
          <cell r="B16232" t="str">
            <v>LUMINARC</v>
          </cell>
          <cell r="C16232" t="str">
            <v xml:space="preserve"> Супница ДИВАЛИ 560мл</v>
          </cell>
          <cell r="D16232" t="str">
            <v xml:space="preserve"> BOL A CONSOMME 56 DIWALI T</v>
          </cell>
          <cell r="E16232" t="str">
            <v>Франция</v>
          </cell>
          <cell r="F16232" t="str">
            <v>СТЕКЛО</v>
          </cell>
        </row>
        <row r="16233">
          <cell r="A16233" t="str">
            <v>J3030</v>
          </cell>
          <cell r="B16233" t="str">
            <v>LUMINARC</v>
          </cell>
          <cell r="C16233" t="str">
            <v xml:space="preserve"> Набор фужеров (бокалов) для коньяка ДОМИНО 4шт 410мл</v>
          </cell>
          <cell r="D16233" t="str">
            <v xml:space="preserve"> Cognac Stemware Domino 41cl 4 pcs</v>
          </cell>
          <cell r="E16233" t="str">
            <v>Россия</v>
          </cell>
          <cell r="F16233" t="str">
            <v>СТЕКЛО</v>
          </cell>
        </row>
        <row r="16234">
          <cell r="A16234" t="str">
            <v>J2934</v>
          </cell>
          <cell r="B16234" t="str">
            <v>LUMINARC</v>
          </cell>
          <cell r="C16234" t="str">
            <v xml:space="preserve"> Набор фужеров (бокалов) для коньяка СИГНАТЮР (ЭТАЛОН) 4шт 410мл</v>
          </cell>
          <cell r="D16234" t="str">
            <v xml:space="preserve"> Cognac Stemware Signature 41cl 4 pcs</v>
          </cell>
          <cell r="E16234" t="str">
            <v>Россия</v>
          </cell>
          <cell r="F16234" t="str">
            <v>НАТРИЙ-КАЛЬЦИЙ-СИЛИКАТ.СТЕКЛО</v>
          </cell>
        </row>
        <row r="16235">
          <cell r="A16235" t="str">
            <v>J7635</v>
          </cell>
          <cell r="B16235" t="str">
            <v>LUMINARC</v>
          </cell>
          <cell r="C16235" t="str">
            <v xml:space="preserve"> Тарелка десертная ДРИМ ГРАСС 19см</v>
          </cell>
          <cell r="D16235" t="str">
            <v xml:space="preserve"> DREAM GRASS   DESSERT PLATE 19</v>
          </cell>
          <cell r="E16235" t="str">
            <v>Франция</v>
          </cell>
          <cell r="F16235" t="str">
            <v>СТЕКЛО</v>
          </cell>
        </row>
        <row r="16236">
          <cell r="A16236" t="str">
            <v>J7634</v>
          </cell>
          <cell r="B16236" t="str">
            <v>LUMINARC</v>
          </cell>
          <cell r="C16236" t="str">
            <v xml:space="preserve"> Тарелка суповая ДРИМ ГРАСС 20см</v>
          </cell>
          <cell r="D16236" t="str">
            <v xml:space="preserve"> DREAM GRASS  SOUP PLATE 21</v>
          </cell>
          <cell r="E16236" t="str">
            <v>Франция</v>
          </cell>
          <cell r="F16236" t="str">
            <v>СТЕКЛО</v>
          </cell>
        </row>
        <row r="16237">
          <cell r="A16237" t="str">
            <v>J7636</v>
          </cell>
          <cell r="B16237" t="str">
            <v>LUMINARC</v>
          </cell>
          <cell r="C16237" t="str">
            <v xml:space="preserve"> Салатник ДРИМ ГРАСС 12см</v>
          </cell>
          <cell r="D16237" t="str">
            <v xml:space="preserve"> DREAM GRASS   SALAD BOWL 12</v>
          </cell>
          <cell r="E16237" t="str">
            <v>Франция</v>
          </cell>
          <cell r="F16237" t="str">
            <v>СТЕКЛО</v>
          </cell>
        </row>
        <row r="16238">
          <cell r="A16238" t="str">
            <v>H3637</v>
          </cell>
          <cell r="B16238" t="str">
            <v>LUMINARC</v>
          </cell>
          <cell r="C16238" t="str">
            <v xml:space="preserve"> Тарелка десертная ДИСНЕЙ ВИННИ КОЛОРС 20см</v>
          </cell>
          <cell r="D16238" t="str">
            <v xml:space="preserve"> ASSIETTE DESSERT 20 WINNIE T</v>
          </cell>
          <cell r="E16238" t="str">
            <v>Франция</v>
          </cell>
          <cell r="F16238" t="str">
            <v>СТЕКЛО</v>
          </cell>
        </row>
        <row r="16239">
          <cell r="A16239" t="str">
            <v>H9232</v>
          </cell>
          <cell r="B16239" t="str">
            <v>LUMINARC</v>
          </cell>
          <cell r="C16239" t="str">
            <v xml:space="preserve"> Салатник ДИСНЕЙ ВИННИ КОЛОРС 16см</v>
          </cell>
          <cell r="D16239" t="str">
            <v xml:space="preserve"> CPL M-U DISNEY WINNIE COLORS T</v>
          </cell>
          <cell r="E16239" t="str">
            <v>Франция</v>
          </cell>
          <cell r="F16239" t="str">
            <v>СТЕКЛО</v>
          </cell>
        </row>
        <row r="16240">
          <cell r="A16240" t="str">
            <v>H9233</v>
          </cell>
          <cell r="B16240" t="str">
            <v>LUMINARC</v>
          </cell>
          <cell r="C16240" t="str">
            <v xml:space="preserve"> Пиала ДИСНЕЙ ВИННИ КОЛОРС 500мл</v>
          </cell>
          <cell r="D16240" t="str">
            <v xml:space="preserve"> BOL 50 DISNEY WINNIE COLORS T</v>
          </cell>
          <cell r="E16240" t="str">
            <v>Франция</v>
          </cell>
          <cell r="F16240" t="str">
            <v>СТЕКЛО</v>
          </cell>
        </row>
        <row r="16241">
          <cell r="A16241" t="str">
            <v>H6108</v>
          </cell>
          <cell r="B16241" t="str">
            <v>LUMINARC</v>
          </cell>
          <cell r="C16241" t="str">
            <v xml:space="preserve"> Стакан ДИСНЕЙ ВИННИ КОЛОРС 270мл высокий</v>
          </cell>
          <cell r="D16241" t="str">
            <v xml:space="preserve"> GOB FH 27 DISNEY WINNIE COLORS SPRAYED</v>
          </cell>
          <cell r="E16241" t="str">
            <v>Франция</v>
          </cell>
          <cell r="F16241" t="str">
            <v>СТЕКЛО</v>
          </cell>
        </row>
        <row r="16242">
          <cell r="A16242" t="str">
            <v>H3639</v>
          </cell>
          <cell r="B16242" t="str">
            <v>LUMINARC</v>
          </cell>
          <cell r="C16242" t="str">
            <v xml:space="preserve"> Стакан ДИСНЕЙ ВИННИ КОЛОРС 270мл высокий прозрачный</v>
          </cell>
          <cell r="D16242" t="str">
            <v xml:space="preserve"> GOBELET FH 27 DISNEY COLORS WINNIE</v>
          </cell>
          <cell r="E16242" t="str">
            <v>Франция</v>
          </cell>
          <cell r="F16242" t="str">
            <v>СТЕКЛО</v>
          </cell>
        </row>
        <row r="16243">
          <cell r="A16243" t="str">
            <v>H7678</v>
          </cell>
          <cell r="B16243" t="str">
            <v>LUMINARC</v>
          </cell>
          <cell r="C16243" t="str">
            <v xml:space="preserve"> Контейнер стеклянный PUREBOX ACTIVE с крышкой 1.97л</v>
          </cell>
          <cell r="D16243" t="str">
            <v xml:space="preserve"> BOITE RECT 197 CL PURE BOX ACTIVE T+COU</v>
          </cell>
          <cell r="E16243" t="str">
            <v>Франция</v>
          </cell>
          <cell r="F16243" t="str">
            <v>СТЕКЛО</v>
          </cell>
        </row>
        <row r="16244">
          <cell r="A16244" t="str">
            <v>J8189</v>
          </cell>
          <cell r="B16244" t="str">
            <v>LUMINARC</v>
          </cell>
          <cell r="C16244" t="str">
            <v xml:space="preserve"> Тарелка обеденная ФЭСТОН 25см</v>
          </cell>
          <cell r="D16244" t="str">
            <v xml:space="preserve"> ASSIETTE 25 FESTON T</v>
          </cell>
          <cell r="E16244" t="str">
            <v>Франция</v>
          </cell>
          <cell r="F16244" t="str">
            <v>СТЕКЛО</v>
          </cell>
        </row>
        <row r="16245">
          <cell r="A16245" t="str">
            <v>J8186</v>
          </cell>
          <cell r="B16245" t="str">
            <v>LUMINARC</v>
          </cell>
          <cell r="C16245" t="str">
            <v xml:space="preserve"> Салатник ФЭСТОН 12см</v>
          </cell>
          <cell r="D16245" t="str">
            <v xml:space="preserve"> COUPELLE 12 FESTON T</v>
          </cell>
          <cell r="E16245" t="str">
            <v>Франция</v>
          </cell>
          <cell r="F16245" t="str">
            <v>СТЕКЛО</v>
          </cell>
        </row>
        <row r="16246">
          <cell r="A16246" t="str">
            <v>J8187</v>
          </cell>
          <cell r="B16246" t="str">
            <v>LUMINARC</v>
          </cell>
          <cell r="C16246" t="str">
            <v xml:space="preserve"> Тарелка суповая ФЭСТОН 23см</v>
          </cell>
          <cell r="D16246" t="str">
            <v xml:space="preserve"> ASSIETTE CREUSE 23 FESTON T</v>
          </cell>
          <cell r="E16246" t="str">
            <v>Франция</v>
          </cell>
          <cell r="F16246" t="str">
            <v>СТЕКЛО</v>
          </cell>
        </row>
        <row r="16247">
          <cell r="A16247" t="str">
            <v>J8188</v>
          </cell>
          <cell r="B16247" t="str">
            <v>LUMINARC</v>
          </cell>
          <cell r="C16247" t="str">
            <v xml:space="preserve"> Тарелка десертная ФЭСТОН 19см</v>
          </cell>
          <cell r="D16247" t="str">
            <v xml:space="preserve"> ASSIETTE DESSERT 19 FESTON T</v>
          </cell>
          <cell r="E16247" t="str">
            <v>Франция</v>
          </cell>
          <cell r="F16247" t="str">
            <v>СТЕКЛО</v>
          </cell>
        </row>
        <row r="16248">
          <cell r="A16248" t="str">
            <v>H7646</v>
          </cell>
          <cell r="B16248" t="str">
            <v>LUMINARC</v>
          </cell>
          <cell r="C16248" t="str">
            <v xml:space="preserve"> Набор стаканов ОКТАЙМ 3шт 330мл высокие LUMINARC</v>
          </cell>
          <cell r="D16248" t="str">
            <v xml:space="preserve"> Octime High Ball 33 cl , 3 pcs</v>
          </cell>
          <cell r="E16248" t="str">
            <v>Россия</v>
          </cell>
          <cell r="F16248" t="str">
            <v>СТЕКЛО</v>
          </cell>
        </row>
        <row r="16249">
          <cell r="A16249" t="str">
            <v>H7698</v>
          </cell>
          <cell r="B16249" t="str">
            <v>LUMINARC</v>
          </cell>
          <cell r="C16249" t="str">
            <v xml:space="preserve"> Набор стаканов АСКОТ 3шт 330мл высокие LUMINARC</v>
          </cell>
          <cell r="D16249" t="str">
            <v xml:space="preserve"> Ascot High Ball 33 cl, 3 pcs</v>
          </cell>
          <cell r="E16249" t="str">
            <v>Россия</v>
          </cell>
          <cell r="F16249" t="str">
            <v>СТЕКЛО</v>
          </cell>
        </row>
        <row r="16250">
          <cell r="A16250" t="str">
            <v>H0253-1</v>
          </cell>
          <cell r="B16250" t="str">
            <v>LUMINARC</v>
          </cell>
          <cell r="C16250" t="str">
            <v xml:space="preserve"> Кружка НОРДИК ЭКЛИПС 380мл</v>
          </cell>
          <cell r="D16250" t="str">
            <v xml:space="preserve">  TEMPERED NORDIC ECLIPSE MUG 38</v>
          </cell>
          <cell r="E16250" t="str">
            <v>Франция</v>
          </cell>
          <cell r="F16250" t="str">
            <v>СТЕКЛО</v>
          </cell>
        </row>
        <row r="16251">
          <cell r="A16251" t="str">
            <v>H0449-1</v>
          </cell>
          <cell r="B16251" t="str">
            <v>LUMINARC</v>
          </cell>
          <cell r="C16251" t="str">
            <v xml:space="preserve"> Пепельница ЭКЛИПС 10.7см</v>
          </cell>
          <cell r="D16251" t="str">
            <v xml:space="preserve">  STACKABLE ECLIPSE ASHTRAY 10.7</v>
          </cell>
          <cell r="E16251" t="str">
            <v>Франция</v>
          </cell>
          <cell r="F16251" t="str">
            <v>СТЕКЛО</v>
          </cell>
        </row>
        <row r="16252">
          <cell r="A16252" t="str">
            <v>NC14024</v>
          </cell>
          <cell r="B16252" t="str">
            <v>SIJ</v>
          </cell>
          <cell r="C16252" t="str">
            <v xml:space="preserve"> Набор пластиковых шаров 4шт d=8см ORANGE</v>
          </cell>
          <cell r="D16252" t="str">
            <v xml:space="preserve"> Plastic balls set 4pcs d = 8cm ORANGE</v>
          </cell>
          <cell r="E16252" t="str">
            <v>Китай</v>
          </cell>
          <cell r="F16252" t="str">
            <v>ПЛАСТИК</v>
          </cell>
        </row>
        <row r="16253">
          <cell r="A16253" t="str">
            <v>NC14026</v>
          </cell>
          <cell r="B16253" t="str">
            <v>SIJ</v>
          </cell>
          <cell r="C16253" t="str">
            <v xml:space="preserve"> Набор пластиковых подвесок 4шт ORANGE</v>
          </cell>
          <cell r="D16253" t="str">
            <v xml:space="preserve"> Plastic balls set ORANGE 4pcs</v>
          </cell>
          <cell r="E16253" t="str">
            <v>Китай</v>
          </cell>
          <cell r="F16253" t="str">
            <v>ПЛАСТИК</v>
          </cell>
        </row>
        <row r="16254">
          <cell r="A16254" t="str">
            <v>NC14027</v>
          </cell>
          <cell r="B16254" t="str">
            <v>SIJ</v>
          </cell>
          <cell r="C16254" t="str">
            <v xml:space="preserve"> Верхушка на елку h=30cm ORANGE</v>
          </cell>
          <cell r="D16254" t="str">
            <v xml:space="preserve"> The top h = 30cm ORANGE</v>
          </cell>
          <cell r="E16254" t="str">
            <v>Китай</v>
          </cell>
          <cell r="F16254" t="str">
            <v>ПЛАСТИК</v>
          </cell>
        </row>
        <row r="16255">
          <cell r="A16255" t="str">
            <v>NC14028</v>
          </cell>
          <cell r="B16255" t="str">
            <v>SIJ</v>
          </cell>
          <cell r="C16255" t="str">
            <v xml:space="preserve"> Набор елочных украшений 16 предметов ORANGE</v>
          </cell>
          <cell r="D16255" t="str">
            <v xml:space="preserve"> Decorations set 16pcs. ORANGE</v>
          </cell>
          <cell r="E16255" t="str">
            <v>Китай</v>
          </cell>
          <cell r="F16255" t="str">
            <v>ПЛАСТИК</v>
          </cell>
        </row>
        <row r="16256">
          <cell r="A16256" t="str">
            <v>NC14008</v>
          </cell>
          <cell r="B16256" t="str">
            <v>SIJ</v>
          </cell>
          <cell r="C16256" t="str">
            <v xml:space="preserve"> Подставка для карандашей ПОНИ h=7см</v>
          </cell>
          <cell r="D16256" t="str">
            <v xml:space="preserve"> Penholder PONY h = 7cm</v>
          </cell>
          <cell r="E16256" t="str">
            <v>Китай</v>
          </cell>
          <cell r="F16256" t="str">
            <v>ПОЛИСТОУН</v>
          </cell>
        </row>
        <row r="16257">
          <cell r="A16257" t="str">
            <v>NC14009</v>
          </cell>
          <cell r="B16257" t="str">
            <v>SIJ</v>
          </cell>
          <cell r="C16257" t="str">
            <v xml:space="preserve"> Фигурка ПОЖЕЛАНИЯ в ассортименте h=6см</v>
          </cell>
          <cell r="D16257" t="str">
            <v xml:space="preserve"> Figurine Wish h = 6cm</v>
          </cell>
          <cell r="E16257" t="str">
            <v>Китай</v>
          </cell>
          <cell r="F16257" t="str">
            <v>ПОЛИСТОУН</v>
          </cell>
        </row>
        <row r="16258">
          <cell r="A16258" t="str">
            <v>NC14015</v>
          </cell>
          <cell r="B16258" t="str">
            <v>SIJ</v>
          </cell>
          <cell r="C16258" t="str">
            <v xml:space="preserve"> Подсвечник ЯБЛОКО</v>
          </cell>
          <cell r="D16258" t="str">
            <v xml:space="preserve"> Candleholder APPLE</v>
          </cell>
          <cell r="E16258" t="str">
            <v>Китай</v>
          </cell>
          <cell r="F16258" t="str">
            <v>КЕРАМИКА</v>
          </cell>
        </row>
        <row r="16259">
          <cell r="A16259" t="str">
            <v>NC14016</v>
          </cell>
          <cell r="B16259" t="str">
            <v>SIJ</v>
          </cell>
          <cell r="C16259" t="str">
            <v xml:space="preserve"> Подсвечник ДОМ</v>
          </cell>
          <cell r="D16259" t="str">
            <v xml:space="preserve"> Candleholder HOUSE</v>
          </cell>
          <cell r="E16259" t="str">
            <v>Китай</v>
          </cell>
          <cell r="F16259" t="str">
            <v>КЕРАМИКА</v>
          </cell>
        </row>
        <row r="16260">
          <cell r="A16260" t="str">
            <v>NC14017</v>
          </cell>
          <cell r="B16260" t="str">
            <v>SIJ</v>
          </cell>
          <cell r="C16260" t="str">
            <v xml:space="preserve"> Подсвечник СОВА</v>
          </cell>
          <cell r="D16260" t="str">
            <v xml:space="preserve"> Candleholder OWL</v>
          </cell>
          <cell r="E16260" t="str">
            <v>Китай</v>
          </cell>
          <cell r="F16260" t="str">
            <v>КЕРАМИКА</v>
          </cell>
        </row>
        <row r="16261">
          <cell r="A16261" t="str">
            <v>NC14018</v>
          </cell>
          <cell r="B16261" t="str">
            <v>SIJ</v>
          </cell>
          <cell r="C16261" t="str">
            <v xml:space="preserve"> Подсвечник ФОНАРЬ</v>
          </cell>
          <cell r="D16261" t="str">
            <v xml:space="preserve"> Candleholder LAMP</v>
          </cell>
          <cell r="E16261" t="str">
            <v>Китай</v>
          </cell>
          <cell r="F16261" t="str">
            <v>КЕРАМИКА</v>
          </cell>
        </row>
        <row r="16262">
          <cell r="A16262" t="str">
            <v>NC14019</v>
          </cell>
          <cell r="B16262" t="str">
            <v>SIJ</v>
          </cell>
          <cell r="C16262" t="str">
            <v xml:space="preserve"> Тарелка обеденная 24см НОВЫЙ ГОД</v>
          </cell>
          <cell r="D16262" t="str">
            <v xml:space="preserve"> Dinner plate 24cm NEW YEAR</v>
          </cell>
          <cell r="E16262" t="str">
            <v>Китай</v>
          </cell>
          <cell r="F16262" t="str">
            <v>ФАРФОР</v>
          </cell>
        </row>
        <row r="16263">
          <cell r="A16263" t="str">
            <v>NC14020</v>
          </cell>
          <cell r="B16263" t="str">
            <v>SIJ</v>
          </cell>
          <cell r="C16263" t="str">
            <v xml:space="preserve"> Тарелка десертная 19см НОВЫЙ ГОД</v>
          </cell>
          <cell r="D16263" t="str">
            <v xml:space="preserve"> Dessert plate 19cm NEW YEAR</v>
          </cell>
          <cell r="E16263" t="str">
            <v>Китай</v>
          </cell>
          <cell r="F16263" t="str">
            <v>ФАРФОР</v>
          </cell>
        </row>
        <row r="16264">
          <cell r="A16264" t="str">
            <v>NC14021</v>
          </cell>
          <cell r="B16264" t="str">
            <v>SIJ</v>
          </cell>
          <cell r="C16264" t="str">
            <v xml:space="preserve"> Салатник 23см НОВЫЙ ГОД</v>
          </cell>
          <cell r="D16264" t="str">
            <v xml:space="preserve"> Salad bowl 23cm NEW YEAR</v>
          </cell>
          <cell r="E16264" t="str">
            <v>Китай</v>
          </cell>
          <cell r="F16264" t="str">
            <v>ФАРФОР</v>
          </cell>
        </row>
        <row r="16265">
          <cell r="A16265" t="str">
            <v>NC14022</v>
          </cell>
          <cell r="B16265" t="str">
            <v>SIJ</v>
          </cell>
          <cell r="C16265" t="str">
            <v xml:space="preserve"> Салатник 14см НОВЫЙ ГОД</v>
          </cell>
          <cell r="D16265" t="str">
            <v xml:space="preserve"> Salad bowl 14cm NEW YEAR</v>
          </cell>
          <cell r="E16265" t="str">
            <v>Китай</v>
          </cell>
          <cell r="F16265" t="str">
            <v>ФАРФОР</v>
          </cell>
        </row>
        <row r="16266">
          <cell r="A16266" t="str">
            <v>NC14005</v>
          </cell>
          <cell r="B16266" t="str">
            <v>SIJ</v>
          </cell>
          <cell r="C16266" t="str">
            <v xml:space="preserve"> Магнит ПОНИ h=6см</v>
          </cell>
          <cell r="D16266" t="str">
            <v xml:space="preserve"> Magnet PONY</v>
          </cell>
          <cell r="E16266" t="str">
            <v>Китай</v>
          </cell>
          <cell r="F16266" t="str">
            <v>ПОЛИСТОУН</v>
          </cell>
        </row>
        <row r="16267">
          <cell r="A16267" t="str">
            <v>NC14006</v>
          </cell>
          <cell r="B16267" t="str">
            <v>SIJ</v>
          </cell>
          <cell r="C16267" t="str">
            <v xml:space="preserve"> Копилка ПОНИ h=12.5см</v>
          </cell>
          <cell r="D16267" t="str">
            <v xml:space="preserve"> Money box Pony h = 12.5cm</v>
          </cell>
          <cell r="E16267" t="str">
            <v>Китай</v>
          </cell>
          <cell r="F16267" t="str">
            <v>ПОЛИСТОУН</v>
          </cell>
        </row>
        <row r="16268">
          <cell r="A16268" t="str">
            <v>NC14007</v>
          </cell>
          <cell r="B16268" t="str">
            <v>SIJ</v>
          </cell>
          <cell r="C16268" t="str">
            <v xml:space="preserve"> Календарь ПОНИ h=7см</v>
          </cell>
          <cell r="D16268" t="str">
            <v xml:space="preserve"> Calendar PONY h = 7cm</v>
          </cell>
          <cell r="E16268" t="str">
            <v>Китай</v>
          </cell>
          <cell r="F16268" t="str">
            <v>ПОЛИСТОУН</v>
          </cell>
        </row>
        <row r="16269">
          <cell r="A16269" t="str">
            <v>NC14042</v>
          </cell>
          <cell r="B16269" t="str">
            <v>SIJ</v>
          </cell>
          <cell r="C16269" t="str">
            <v xml:space="preserve"> Украшение на елку БАБОЧКА</v>
          </cell>
          <cell r="D16269" t="str">
            <v xml:space="preserve"> Decoration BUTTERFLY</v>
          </cell>
          <cell r="E16269" t="str">
            <v>Китай</v>
          </cell>
          <cell r="F16269" t="str">
            <v>ПЛАСТИК</v>
          </cell>
        </row>
        <row r="16270">
          <cell r="A16270" t="str">
            <v>NC14075</v>
          </cell>
          <cell r="B16270" t="str">
            <v>SIJ</v>
          </cell>
          <cell r="C16270" t="str">
            <v xml:space="preserve"> Свеча–гриб NATURE</v>
          </cell>
          <cell r="D16270" t="str">
            <v xml:space="preserve"> Candle-mushroom NATURE</v>
          </cell>
          <cell r="E16270" t="str">
            <v>Китай</v>
          </cell>
          <cell r="F16270" t="str">
            <v>ПАРАФИН</v>
          </cell>
        </row>
        <row r="16271">
          <cell r="A16271" t="str">
            <v>NC14076</v>
          </cell>
          <cell r="B16271" t="str">
            <v>SIJ</v>
          </cell>
          <cell r="C16271" t="str">
            <v xml:space="preserve"> Свеча–елка NATURE</v>
          </cell>
          <cell r="D16271" t="str">
            <v xml:space="preserve"> Candle-tree NATURE</v>
          </cell>
          <cell r="E16271" t="str">
            <v>Китай</v>
          </cell>
          <cell r="F16271" t="str">
            <v>ПАРАФИН</v>
          </cell>
        </row>
        <row r="16272">
          <cell r="A16272" t="str">
            <v>NC14069</v>
          </cell>
          <cell r="B16272" t="str">
            <v>SIJ</v>
          </cell>
          <cell r="C16272" t="str">
            <v xml:space="preserve"> Свеча оранжевая ЗВЕЗДА h=11см</v>
          </cell>
          <cell r="D16272" t="str">
            <v xml:space="preserve"> Candle Orange STAR h = 11cm</v>
          </cell>
          <cell r="E16272" t="str">
            <v>Китай</v>
          </cell>
          <cell r="F16272" t="str">
            <v>ПАРАФИН</v>
          </cell>
        </row>
        <row r="16273">
          <cell r="A16273" t="str">
            <v>NC14070</v>
          </cell>
          <cell r="B16273" t="str">
            <v>SIJ</v>
          </cell>
          <cell r="C16273" t="str">
            <v xml:space="preserve"> Свеча оранжевая ЗВЕЗДА h=8.5см</v>
          </cell>
          <cell r="D16273" t="str">
            <v xml:space="preserve"> Candle Orange STAR h = 8,5 cm</v>
          </cell>
          <cell r="E16273" t="str">
            <v>Китай</v>
          </cell>
          <cell r="F16273" t="str">
            <v>ПАРАФИН</v>
          </cell>
        </row>
        <row r="16274">
          <cell r="A16274" t="str">
            <v>NC14072</v>
          </cell>
          <cell r="B16274" t="str">
            <v>SIJ</v>
          </cell>
          <cell r="C16274" t="str">
            <v xml:space="preserve"> Свеча красная ЕЛКА h=12см</v>
          </cell>
          <cell r="D16274" t="str">
            <v xml:space="preserve"> Red candle TREE h = 12cm</v>
          </cell>
          <cell r="E16274" t="str">
            <v>Китай</v>
          </cell>
          <cell r="F16274" t="str">
            <v>ПАРАФИН</v>
          </cell>
        </row>
        <row r="16275">
          <cell r="A16275" t="str">
            <v>NC14073</v>
          </cell>
          <cell r="B16275" t="str">
            <v>SIJ</v>
          </cell>
          <cell r="C16275" t="str">
            <v xml:space="preserve"> Свеча красная ЕЛКА h=10см</v>
          </cell>
          <cell r="D16275" t="str">
            <v xml:space="preserve"> Red candle TREE h = 10cm</v>
          </cell>
          <cell r="E16275" t="str">
            <v>Китай</v>
          </cell>
          <cell r="F16275" t="str">
            <v>ПАРАФИН</v>
          </cell>
        </row>
        <row r="16276">
          <cell r="A16276" t="str">
            <v>NC14074</v>
          </cell>
          <cell r="B16276" t="str">
            <v>SIJ</v>
          </cell>
          <cell r="C16276" t="str">
            <v xml:space="preserve"> Свеча–столбик NATURE</v>
          </cell>
          <cell r="D16276" t="str">
            <v xml:space="preserve"> Candle-column NATURE</v>
          </cell>
          <cell r="E16276" t="str">
            <v>Китай</v>
          </cell>
          <cell r="F16276" t="str">
            <v>ПАРАФИН</v>
          </cell>
        </row>
        <row r="16277">
          <cell r="A16277" t="str">
            <v>NC14062</v>
          </cell>
          <cell r="B16277" t="str">
            <v>SIJ</v>
          </cell>
          <cell r="C16277" t="str">
            <v xml:space="preserve"> Набор золотых украшений МУЗЫКАЛЬНЫЕ ИНСТРУМЕНТЫ 3шт</v>
          </cell>
          <cell r="D16277" t="str">
            <v xml:space="preserve"> Set of MUSICAL INSTRUMENTS 3pc.</v>
          </cell>
          <cell r="E16277" t="str">
            <v>Китай</v>
          </cell>
          <cell r="F16277" t="str">
            <v>ПЛАСТИК</v>
          </cell>
        </row>
        <row r="16278">
          <cell r="A16278" t="str">
            <v>NC14063</v>
          </cell>
          <cell r="B16278" t="str">
            <v>SIJ</v>
          </cell>
          <cell r="C16278" t="str">
            <v xml:space="preserve"> Украшение красное СНЕЖИНКА</v>
          </cell>
          <cell r="D16278" t="str">
            <v xml:space="preserve"> Decoration Red Snowflake</v>
          </cell>
          <cell r="E16278" t="str">
            <v>Китай</v>
          </cell>
          <cell r="F16278" t="str">
            <v>ПЛАСТИК</v>
          </cell>
        </row>
        <row r="16279">
          <cell r="A16279" t="str">
            <v>NC14064</v>
          </cell>
          <cell r="B16279" t="str">
            <v>SIJ</v>
          </cell>
          <cell r="C16279" t="str">
            <v xml:space="preserve"> Свеча ЗОЛОТОЙ ПИОН</v>
          </cell>
          <cell r="D16279" t="str">
            <v xml:space="preserve"> Candle GOLD PEONY</v>
          </cell>
          <cell r="E16279" t="str">
            <v>Китай</v>
          </cell>
          <cell r="F16279" t="str">
            <v>ПАРАФИН</v>
          </cell>
        </row>
        <row r="16280">
          <cell r="A16280" t="str">
            <v>NC14065</v>
          </cell>
          <cell r="B16280" t="str">
            <v>SIJ</v>
          </cell>
          <cell r="C16280" t="str">
            <v xml:space="preserve"> Свеча ЗОЛОТОЙ БУТОН h=7см</v>
          </cell>
          <cell r="D16280" t="str">
            <v xml:space="preserve"> Candle GOLDEN BUD h = 7cm</v>
          </cell>
          <cell r="E16280" t="str">
            <v>Китай</v>
          </cell>
          <cell r="F16280" t="str">
            <v>ПАРАФИН</v>
          </cell>
        </row>
        <row r="16281">
          <cell r="A16281" t="str">
            <v>NC14067</v>
          </cell>
          <cell r="B16281" t="str">
            <v>SIJ</v>
          </cell>
          <cell r="C16281" t="str">
            <v xml:space="preserve"> Свеча 2014</v>
          </cell>
          <cell r="D16281" t="str">
            <v xml:space="preserve"> Candle 2014</v>
          </cell>
          <cell r="E16281" t="str">
            <v>Китай</v>
          </cell>
          <cell r="F16281" t="str">
            <v>ПАРАФИН</v>
          </cell>
        </row>
        <row r="16282">
          <cell r="A16282" t="str">
            <v>NC14057</v>
          </cell>
          <cell r="B16282" t="str">
            <v>SIJ</v>
          </cell>
          <cell r="C16282" t="str">
            <v xml:space="preserve"> Украшение БАБОЧКА с клипсой золотое</v>
          </cell>
          <cell r="D16282" t="str">
            <v xml:space="preserve"> Decoration BUTTERFLY with clip</v>
          </cell>
          <cell r="E16282" t="str">
            <v>Китай</v>
          </cell>
          <cell r="F16282" t="str">
            <v>ПЛАСТИК,МЕТАЛЛ</v>
          </cell>
        </row>
        <row r="16283">
          <cell r="A16283" t="str">
            <v>NC13110-1</v>
          </cell>
          <cell r="B16283" t="str">
            <v>SIJ</v>
          </cell>
          <cell r="C16283" t="str">
            <v xml:space="preserve"> Подарочный набор со свечой 15х10см ЗОЛОТОЙ</v>
          </cell>
          <cell r="D16283" t="str">
            <v xml:space="preserve"> CANDLE SET GOLDEN  10x15 cm</v>
          </cell>
          <cell r="E16283" t="str">
            <v>Китай</v>
          </cell>
          <cell r="F16283" t="str">
            <v>КЕРАМИКА,ВОСК</v>
          </cell>
        </row>
        <row r="16284">
          <cell r="A16284" t="str">
            <v>NC14058</v>
          </cell>
          <cell r="B16284" t="str">
            <v>SIJ</v>
          </cell>
          <cell r="C16284" t="str">
            <v xml:space="preserve"> Украшение золотое ОЛЕНЬ</v>
          </cell>
          <cell r="D16284" t="str">
            <v xml:space="preserve"> Decoration Gold Deer</v>
          </cell>
          <cell r="E16284" t="str">
            <v>Китай</v>
          </cell>
          <cell r="F16284" t="str">
            <v>ПЛАСТИК</v>
          </cell>
        </row>
        <row r="16285">
          <cell r="A16285" t="str">
            <v>NC14059</v>
          </cell>
          <cell r="B16285" t="str">
            <v>SIJ</v>
          </cell>
          <cell r="C16285" t="str">
            <v xml:space="preserve"> Украшение золотое ЗВЕЗДА</v>
          </cell>
          <cell r="D16285" t="str">
            <v xml:space="preserve"> Decoration gold STAR</v>
          </cell>
          <cell r="E16285" t="str">
            <v>Китай</v>
          </cell>
          <cell r="F16285" t="str">
            <v>ПЛАСТИК</v>
          </cell>
        </row>
        <row r="16286">
          <cell r="A16286" t="str">
            <v>NC14060</v>
          </cell>
          <cell r="B16286" t="str">
            <v>SIJ</v>
          </cell>
          <cell r="C16286" t="str">
            <v xml:space="preserve"> Украшение золотое ГОЛУБЬ</v>
          </cell>
          <cell r="D16286" t="str">
            <v xml:space="preserve"> Decoration Dove</v>
          </cell>
          <cell r="E16286" t="str">
            <v>Китай</v>
          </cell>
          <cell r="F16286" t="str">
            <v>ПЛАСТИК</v>
          </cell>
        </row>
        <row r="16287">
          <cell r="A16287" t="str">
            <v>NC14061</v>
          </cell>
          <cell r="B16287" t="str">
            <v>SIJ</v>
          </cell>
          <cell r="C16287" t="str">
            <v xml:space="preserve"> Набор красных украшений МУЗЫКАЛЬНЫЕ ИНСТРУМЕНТЫ 3шт</v>
          </cell>
          <cell r="D16287" t="str">
            <v xml:space="preserve"> Set of MUSICAL INSTRUMENTS 3pc.</v>
          </cell>
          <cell r="E16287" t="str">
            <v>Китай</v>
          </cell>
          <cell r="F16287" t="str">
            <v>ПЛАСТИК</v>
          </cell>
        </row>
        <row r="16288">
          <cell r="A16288" t="str">
            <v>NC14001</v>
          </cell>
          <cell r="B16288" t="str">
            <v>SIJ</v>
          </cell>
          <cell r="C16288" t="str">
            <v xml:space="preserve"> Магнит ПРОФЕССИИ в ассортименте h=6.5см</v>
          </cell>
          <cell r="D16288" t="str">
            <v xml:space="preserve"> Magnet PROFESSIONS h = 6.5cm</v>
          </cell>
          <cell r="E16288" t="str">
            <v>Китай</v>
          </cell>
          <cell r="F16288" t="str">
            <v>ПОЛИСТОУН</v>
          </cell>
        </row>
        <row r="16289">
          <cell r="A16289" t="str">
            <v>NC14002</v>
          </cell>
          <cell r="B16289" t="str">
            <v>SIJ</v>
          </cell>
          <cell r="C16289" t="str">
            <v xml:space="preserve"> Фигурка ПРОФЕССИИ в ассортименте h=9см</v>
          </cell>
          <cell r="D16289" t="str">
            <v xml:space="preserve"> Figurine PROFESSIONS h = 9cm</v>
          </cell>
          <cell r="E16289" t="str">
            <v>Китай</v>
          </cell>
          <cell r="F16289" t="str">
            <v>ПОЛИСТОУН</v>
          </cell>
        </row>
        <row r="16290">
          <cell r="A16290" t="str">
            <v>NC14003</v>
          </cell>
          <cell r="B16290" t="str">
            <v>SIJ</v>
          </cell>
          <cell r="C16290" t="str">
            <v xml:space="preserve"> Копилка ПРОФЕССИИ в ассортименте h=12.5см</v>
          </cell>
          <cell r="D16290" t="str">
            <v xml:space="preserve"> Money box PROFESSIONS h = 12.5cm</v>
          </cell>
          <cell r="E16290" t="str">
            <v>Китай</v>
          </cell>
          <cell r="F16290" t="str">
            <v>ПОЛИСТОУН</v>
          </cell>
        </row>
        <row r="16291">
          <cell r="A16291" t="str">
            <v>NC14004</v>
          </cell>
          <cell r="B16291" t="str">
            <v>SIJ</v>
          </cell>
          <cell r="C16291" t="str">
            <v xml:space="preserve"> Фигурка заводная СИМВОЛ ГОДА в ассортименте</v>
          </cell>
          <cell r="D16291" t="str">
            <v xml:space="preserve"> Walking figurine</v>
          </cell>
          <cell r="E16291" t="str">
            <v>Китай</v>
          </cell>
          <cell r="F16291" t="str">
            <v>ПОЛИСТОУН,МЕТАЛЛ</v>
          </cell>
        </row>
        <row r="16292">
          <cell r="A16292" t="str">
            <v>NC14096</v>
          </cell>
          <cell r="B16292" t="str">
            <v>SIJ</v>
          </cell>
          <cell r="C16292" t="str">
            <v xml:space="preserve"> Подсвечник ЗАБАВНЫЙ КОНЬ</v>
          </cell>
          <cell r="D16292" t="str">
            <v xml:space="preserve"> Candleholder FUNNY HORSE</v>
          </cell>
          <cell r="E16292" t="str">
            <v>Китай</v>
          </cell>
          <cell r="F16292" t="str">
            <v>ПОЛИРЕЗИН</v>
          </cell>
        </row>
        <row r="16293">
          <cell r="A16293" t="str">
            <v>NC14097</v>
          </cell>
          <cell r="B16293" t="str">
            <v>SIJ</v>
          </cell>
          <cell r="C16293" t="str">
            <v xml:space="preserve"> Шкатулка ЗАБАВНЫЙ КОНЬ</v>
          </cell>
          <cell r="D16293" t="str">
            <v xml:space="preserve"> Stash FUNNY HORSE</v>
          </cell>
          <cell r="E16293" t="str">
            <v>Китай</v>
          </cell>
          <cell r="F16293" t="str">
            <v>ПОЛИРЕЗИН</v>
          </cell>
        </row>
        <row r="16294">
          <cell r="A16294" t="str">
            <v>NC14098</v>
          </cell>
          <cell r="B16294" t="str">
            <v>SIJ</v>
          </cell>
          <cell r="C16294" t="str">
            <v xml:space="preserve"> Фигурка ЗАБАВНЫЙ КОНЬ-ЛЫЖНИК</v>
          </cell>
          <cell r="D16294" t="str">
            <v xml:space="preserve"> Figurine FUNNY HORSE-SKIER</v>
          </cell>
          <cell r="E16294" t="str">
            <v>Китай</v>
          </cell>
          <cell r="F16294" t="str">
            <v>ПОЛИРЕЗИН</v>
          </cell>
        </row>
        <row r="16295">
          <cell r="A16295" t="str">
            <v>NC14099</v>
          </cell>
          <cell r="B16295" t="str">
            <v>SIJ</v>
          </cell>
          <cell r="C16295" t="str">
            <v xml:space="preserve"> Набор магнитов 2шт ЗАБАВНЫЙ КОНЬ</v>
          </cell>
          <cell r="D16295" t="str">
            <v xml:space="preserve"> Magnet FUNNY HORSE</v>
          </cell>
          <cell r="E16295" t="str">
            <v>Китай</v>
          </cell>
          <cell r="F16295" t="str">
            <v>ПОЛИРЕЗИН</v>
          </cell>
        </row>
        <row r="16296">
          <cell r="A16296" t="str">
            <v>NC14083</v>
          </cell>
          <cell r="B16296" t="str">
            <v>SIJ</v>
          </cell>
          <cell r="C16296" t="str">
            <v xml:space="preserve"> Подсвечник СНЕГИРЬ В ШАПКЕ</v>
          </cell>
          <cell r="D16296" t="str">
            <v xml:space="preserve"> Candleholder Bird</v>
          </cell>
          <cell r="E16296" t="str">
            <v>Китай</v>
          </cell>
          <cell r="F16296" t="str">
            <v>ФАРФОР,МЕТАЛЛ</v>
          </cell>
        </row>
        <row r="16297">
          <cell r="A16297" t="str">
            <v>NC14084</v>
          </cell>
          <cell r="B16297" t="str">
            <v>SIJ</v>
          </cell>
          <cell r="C16297" t="str">
            <v xml:space="preserve"> Подсвечник СНЕГОВИК В ШАПКЕ</v>
          </cell>
          <cell r="D16297" t="str">
            <v xml:space="preserve"> Candleholder SNOWMAN</v>
          </cell>
          <cell r="E16297" t="str">
            <v>Китай</v>
          </cell>
          <cell r="F16297" t="str">
            <v>ФАРФОР,МЕТАЛЛ</v>
          </cell>
        </row>
        <row r="16298">
          <cell r="A16298" t="str">
            <v>NC14085</v>
          </cell>
          <cell r="B16298" t="str">
            <v>SIJ</v>
          </cell>
          <cell r="C16298" t="str">
            <v xml:space="preserve"> Подсвечник для чайной свечи ЛАМПА</v>
          </cell>
          <cell r="D16298" t="str">
            <v xml:space="preserve"> Candleholder LAMP</v>
          </cell>
          <cell r="E16298" t="str">
            <v>Китай</v>
          </cell>
          <cell r="F16298" t="str">
            <v>СТЕКЛО</v>
          </cell>
        </row>
        <row r="16299">
          <cell r="A16299" t="str">
            <v>NC14086</v>
          </cell>
          <cell r="B16299" t="str">
            <v>SIJ</v>
          </cell>
          <cell r="C16299" t="str">
            <v xml:space="preserve"> Подсвечник для чайной свечи ШИШКА</v>
          </cell>
          <cell r="D16299" t="str">
            <v xml:space="preserve"> Candleholder CONE</v>
          </cell>
          <cell r="E16299" t="str">
            <v>Китай</v>
          </cell>
          <cell r="F16299" t="str">
            <v>СТЕКЛО</v>
          </cell>
        </row>
        <row r="16300">
          <cell r="A16300" t="str">
            <v>NC14094</v>
          </cell>
          <cell r="B16300" t="str">
            <v>SIJ</v>
          </cell>
          <cell r="C16300" t="str">
            <v xml:space="preserve"> Фигурка ЗАБАВНЫЙ КОНЬ</v>
          </cell>
          <cell r="D16300" t="str">
            <v xml:space="preserve"> Figurine FUNNY HORSE</v>
          </cell>
          <cell r="E16300" t="str">
            <v>Китай</v>
          </cell>
          <cell r="F16300" t="str">
            <v>ПОЛИРЕЗИН</v>
          </cell>
        </row>
        <row r="16301">
          <cell r="A16301" t="str">
            <v>NC14078</v>
          </cell>
          <cell r="B16301" t="str">
            <v>SIJ</v>
          </cell>
          <cell r="C16301" t="str">
            <v xml:space="preserve"> Свеча-елка ВЯЗАНАЯ ТЕКСТУРА</v>
          </cell>
          <cell r="D16301" t="str">
            <v xml:space="preserve"> Candle-tree TEXTURE</v>
          </cell>
          <cell r="E16301" t="str">
            <v>Китай</v>
          </cell>
          <cell r="F16301" t="str">
            <v>ПАРАФИН</v>
          </cell>
        </row>
        <row r="16302">
          <cell r="A16302" t="str">
            <v>NC14079</v>
          </cell>
          <cell r="B16302" t="str">
            <v>SIJ</v>
          </cell>
          <cell r="C16302" t="str">
            <v xml:space="preserve"> Свеча-столбик ВЯЗАНАЯ ТЕКСТУРА</v>
          </cell>
          <cell r="D16302" t="str">
            <v xml:space="preserve"> Candle-column TEXTURE</v>
          </cell>
          <cell r="E16302" t="str">
            <v>Китай</v>
          </cell>
          <cell r="F16302" t="str">
            <v>ПАРАФИН</v>
          </cell>
        </row>
        <row r="16303">
          <cell r="A16303" t="str">
            <v>NC14080</v>
          </cell>
          <cell r="B16303" t="str">
            <v>SIJ</v>
          </cell>
          <cell r="C16303" t="str">
            <v xml:space="preserve"> Подсвечник КОЛОКОЛЬЧИК</v>
          </cell>
          <cell r="D16303" t="str">
            <v xml:space="preserve"> Candleholder BELL</v>
          </cell>
          <cell r="E16303" t="str">
            <v>Китай</v>
          </cell>
          <cell r="F16303" t="str">
            <v>МЕТАЛЛ</v>
          </cell>
        </row>
        <row r="16304">
          <cell r="A16304" t="str">
            <v>NC14081</v>
          </cell>
          <cell r="B16304" t="str">
            <v>SIJ</v>
          </cell>
          <cell r="C16304" t="str">
            <v xml:space="preserve"> Подсвечник ЗВЕЗДА</v>
          </cell>
          <cell r="D16304" t="str">
            <v xml:space="preserve"> Candleholder STAR</v>
          </cell>
          <cell r="E16304" t="str">
            <v>Китай</v>
          </cell>
          <cell r="F16304" t="str">
            <v>МЕТАЛЛ</v>
          </cell>
        </row>
        <row r="16305">
          <cell r="A16305" t="str">
            <v>NC14082</v>
          </cell>
          <cell r="B16305" t="str">
            <v>SIJ</v>
          </cell>
          <cell r="C16305" t="str">
            <v xml:space="preserve"> Подсвечник СЕРДЦЕ</v>
          </cell>
          <cell r="D16305" t="str">
            <v xml:space="preserve"> Candleholder HEART</v>
          </cell>
          <cell r="E16305" t="str">
            <v>Китай</v>
          </cell>
          <cell r="F16305" t="str">
            <v>МЕТАЛЛ</v>
          </cell>
        </row>
        <row r="16306">
          <cell r="A16306" t="str">
            <v>NC14118</v>
          </cell>
          <cell r="B16306" t="str">
            <v>SIJ</v>
          </cell>
          <cell r="C16306" t="str">
            <v xml:space="preserve"> Мягкое украшение на елку КЕКС</v>
          </cell>
          <cell r="D16306" t="str">
            <v xml:space="preserve"> Soft Cake decoration on the Christmas tree</v>
          </cell>
          <cell r="E16306" t="str">
            <v>Китай</v>
          </cell>
          <cell r="F16306" t="str">
            <v>ТКАНЬ</v>
          </cell>
        </row>
        <row r="16307">
          <cell r="A16307" t="str">
            <v>NC14119</v>
          </cell>
          <cell r="B16307" t="str">
            <v>SIJ</v>
          </cell>
          <cell r="C16307" t="str">
            <v xml:space="preserve"> Мягкое украшение на елку ЧАЙНИК</v>
          </cell>
          <cell r="D16307" t="str">
            <v xml:space="preserve"> Soft ornament on the Christmas tree KETTLE</v>
          </cell>
          <cell r="E16307" t="str">
            <v>Китай</v>
          </cell>
          <cell r="F16307" t="str">
            <v>ТКАНЬ</v>
          </cell>
        </row>
        <row r="16308">
          <cell r="A16308" t="str">
            <v>NC14120</v>
          </cell>
          <cell r="B16308" t="str">
            <v>SIJ</v>
          </cell>
          <cell r="C16308" t="str">
            <v xml:space="preserve"> Мягкое украшение на елку СОВА</v>
          </cell>
          <cell r="D16308" t="str">
            <v xml:space="preserve"> Soft ornament on the Christmas tree OWL</v>
          </cell>
          <cell r="E16308" t="str">
            <v>Китай</v>
          </cell>
          <cell r="F16308" t="str">
            <v>ТКАНЬ</v>
          </cell>
        </row>
        <row r="16309">
          <cell r="A16309" t="str">
            <v>NC14121</v>
          </cell>
          <cell r="B16309" t="str">
            <v>SIJ</v>
          </cell>
          <cell r="C16309" t="str">
            <v xml:space="preserve"> Мягкое украшение на елку ПТИЦА</v>
          </cell>
          <cell r="D16309" t="str">
            <v xml:space="preserve"> Soft ornament on the Christmas tree BIRD</v>
          </cell>
          <cell r="E16309" t="str">
            <v>Китай</v>
          </cell>
          <cell r="F16309" t="str">
            <v>ТКАНЬ</v>
          </cell>
        </row>
        <row r="16310">
          <cell r="A16310" t="str">
            <v>NC14122</v>
          </cell>
          <cell r="B16310" t="str">
            <v>SIJ</v>
          </cell>
          <cell r="C16310" t="str">
            <v xml:space="preserve"> Мягкое украшение на елку ЗВЕЗДА</v>
          </cell>
          <cell r="D16310" t="str">
            <v xml:space="preserve"> Soft ornament on the Christmas tree STAR</v>
          </cell>
          <cell r="E16310" t="str">
            <v>Китай</v>
          </cell>
          <cell r="F16310" t="str">
            <v>ТКАНЬ</v>
          </cell>
        </row>
        <row r="16311">
          <cell r="A16311" t="str">
            <v>NC14113</v>
          </cell>
          <cell r="B16311" t="str">
            <v>SIJ</v>
          </cell>
          <cell r="C16311" t="str">
            <v xml:space="preserve"> Подарочный набор ORANGE 16.5х15.5х3см</v>
          </cell>
          <cell r="D16311" t="str">
            <v xml:space="preserve"> Candles Set ORANGE 16.5X15.5X3CM</v>
          </cell>
          <cell r="E16311" t="str">
            <v>Китай</v>
          </cell>
          <cell r="F16311" t="str">
            <v>КЕРАМИКА,ВОСК</v>
          </cell>
        </row>
        <row r="16312">
          <cell r="A16312" t="str">
            <v>NC14114</v>
          </cell>
          <cell r="B16312" t="str">
            <v>SIJ</v>
          </cell>
          <cell r="C16312" t="str">
            <v xml:space="preserve"> Подарочный набор ORANGE 17х11х5см</v>
          </cell>
          <cell r="D16312" t="str">
            <v xml:space="preserve"> Candles Set ORANGE 17X11X5CM</v>
          </cell>
          <cell r="E16312" t="str">
            <v>Китай</v>
          </cell>
          <cell r="F16312" t="str">
            <v>КЕРАМИКА,ВОСК</v>
          </cell>
        </row>
        <row r="16313">
          <cell r="A16313" t="str">
            <v>NC14115</v>
          </cell>
          <cell r="B16313" t="str">
            <v>SIJ</v>
          </cell>
          <cell r="C16313" t="str">
            <v xml:space="preserve"> Стикер НОВОГОДНИЙ ОРНАМЕНТ l=2м</v>
          </cell>
          <cell r="D16313" t="str">
            <v xml:space="preserve"> Sticker NEW YEAR'S ORNAMENT l = 2m</v>
          </cell>
          <cell r="E16313" t="str">
            <v>Китай</v>
          </cell>
          <cell r="F16313" t="str">
            <v>ПВХ</v>
          </cell>
        </row>
        <row r="16314">
          <cell r="A16314" t="str">
            <v>NC14116</v>
          </cell>
          <cell r="B16314" t="str">
            <v>SIJ</v>
          </cell>
          <cell r="C16314" t="str">
            <v xml:space="preserve"> Декоративный стикер НОВОГОДНИЙ 30х38см</v>
          </cell>
          <cell r="D16314" t="str">
            <v xml:space="preserve"> Decorative sticker NEW YEAR 30h38sm</v>
          </cell>
          <cell r="E16314" t="str">
            <v>Китай</v>
          </cell>
          <cell r="F16314" t="str">
            <v>ПВХ</v>
          </cell>
        </row>
        <row r="16315">
          <cell r="A16315" t="str">
            <v>NC14117</v>
          </cell>
          <cell r="B16315" t="str">
            <v>SIJ</v>
          </cell>
          <cell r="C16315" t="str">
            <v xml:space="preserve"> Декоративный стикер СНЕЖИНКИ с блестками 30х38см</v>
          </cell>
          <cell r="D16315" t="str">
            <v xml:space="preserve"> Decorative sticker snowflakes</v>
          </cell>
          <cell r="E16315" t="str">
            <v>Китай</v>
          </cell>
          <cell r="F16315" t="str">
            <v>ПВХ</v>
          </cell>
        </row>
        <row r="16316">
          <cell r="A16316" t="str">
            <v>NC14029</v>
          </cell>
          <cell r="B16316" t="str">
            <v>SIJ</v>
          </cell>
          <cell r="C16316" t="str">
            <v xml:space="preserve"> Набор елочных украшений 44 предмета ORANGE</v>
          </cell>
          <cell r="D16316" t="str">
            <v xml:space="preserve"> Decorations set  44pcs. ORANGE</v>
          </cell>
          <cell r="E16316" t="str">
            <v>Китай</v>
          </cell>
          <cell r="F16316" t="str">
            <v>ПЛАСТИК</v>
          </cell>
        </row>
        <row r="16317">
          <cell r="A16317" t="str">
            <v>NC14030</v>
          </cell>
          <cell r="B16317" t="str">
            <v>SIJ</v>
          </cell>
          <cell r="C16317" t="str">
            <v xml:space="preserve"> Набор елочных украшений 60 предметов ORANGE</v>
          </cell>
          <cell r="D16317" t="str">
            <v xml:space="preserve"> Decorations set  60pcs. ORANGE</v>
          </cell>
          <cell r="E16317" t="str">
            <v>Китай</v>
          </cell>
          <cell r="F16317" t="str">
            <v>ПЛАСТИК</v>
          </cell>
        </row>
        <row r="16318">
          <cell r="A16318" t="str">
            <v>NC14041</v>
          </cell>
          <cell r="B16318" t="str">
            <v>SIJ</v>
          </cell>
          <cell r="C16318" t="str">
            <v xml:space="preserve"> Украшение на елку ЖАРПТИЦА</v>
          </cell>
          <cell r="D16318" t="str">
            <v xml:space="preserve"> Decoration Sunbird</v>
          </cell>
          <cell r="E16318" t="str">
            <v>Китай</v>
          </cell>
          <cell r="F16318" t="str">
            <v>ПЛАСТИК</v>
          </cell>
        </row>
        <row r="16319">
          <cell r="A16319" t="str">
            <v>NC14077</v>
          </cell>
          <cell r="B16319" t="str">
            <v>SIJ</v>
          </cell>
          <cell r="C16319" t="str">
            <v xml:space="preserve"> Свеча-звезда ВЯЗАНАЯ ТЕКСТУРА</v>
          </cell>
          <cell r="D16319" t="str">
            <v xml:space="preserve"> Candle-star TEXTURE</v>
          </cell>
          <cell r="E16319" t="str">
            <v>Китай</v>
          </cell>
          <cell r="F16319" t="str">
            <v>ПАРАФИН</v>
          </cell>
        </row>
        <row r="16320">
          <cell r="A16320" t="str">
            <v>NC14111</v>
          </cell>
          <cell r="B16320" t="str">
            <v>SIJ</v>
          </cell>
          <cell r="C16320" t="str">
            <v xml:space="preserve"> Набор магнитов с прищепкой СИМВОЛ ГОДА 2шт</v>
          </cell>
          <cell r="D16320" t="str">
            <v xml:space="preserve"> Magnets set with a pin 2pc</v>
          </cell>
          <cell r="E16320" t="str">
            <v>Китай</v>
          </cell>
          <cell r="F16320" t="str">
            <v>ПЛАСТИКАТ,ПЛАСТИК</v>
          </cell>
        </row>
        <row r="16321">
          <cell r="A16321" t="str">
            <v>NC14046</v>
          </cell>
          <cell r="B16321" t="str">
            <v>SIJ</v>
          </cell>
          <cell r="C16321" t="str">
            <v xml:space="preserve"> Украшение на елку ВАЛТОРНА</v>
          </cell>
          <cell r="D16321" t="str">
            <v xml:space="preserve"> Decoration HORN</v>
          </cell>
          <cell r="E16321" t="str">
            <v>Китай</v>
          </cell>
          <cell r="F16321" t="str">
            <v>ПЛАСТИК</v>
          </cell>
        </row>
        <row r="16322">
          <cell r="A16322" t="str">
            <v>NC14053</v>
          </cell>
          <cell r="B16322" t="str">
            <v>SIJ</v>
          </cell>
          <cell r="C16322" t="str">
            <v xml:space="preserve"> Украшение БАБОЧКА с клипсой красное</v>
          </cell>
          <cell r="D16322" t="str">
            <v xml:space="preserve"> Decoration BUTTERFLY with Clip</v>
          </cell>
          <cell r="E16322" t="str">
            <v>Китай</v>
          </cell>
          <cell r="F16322" t="str">
            <v>ПЛАСТИК,МЕТАЛЛ</v>
          </cell>
        </row>
        <row r="16323">
          <cell r="A16323" t="str">
            <v>NC14054</v>
          </cell>
          <cell r="B16323" t="str">
            <v>SIJ</v>
          </cell>
          <cell r="C16323" t="str">
            <v xml:space="preserve"> Украшение красное ОЛЕНЬ</v>
          </cell>
          <cell r="D16323" t="str">
            <v xml:space="preserve"> Decorating Red Deer</v>
          </cell>
          <cell r="E16323" t="str">
            <v>Китай</v>
          </cell>
          <cell r="F16323" t="str">
            <v>ПЛАСТИК</v>
          </cell>
        </row>
        <row r="16324">
          <cell r="A16324" t="str">
            <v>NC14055</v>
          </cell>
          <cell r="B16324" t="str">
            <v>SIJ</v>
          </cell>
          <cell r="C16324" t="str">
            <v xml:space="preserve"> Украшение красное ЗВЕЗДА</v>
          </cell>
          <cell r="D16324" t="str">
            <v xml:space="preserve"> Decoration of the Red Star</v>
          </cell>
          <cell r="E16324" t="str">
            <v>Китай</v>
          </cell>
          <cell r="F16324" t="str">
            <v>ПЛАСТИК</v>
          </cell>
        </row>
        <row r="16325">
          <cell r="A16325" t="str">
            <v>NC14056</v>
          </cell>
          <cell r="B16325" t="str">
            <v>SIJ</v>
          </cell>
          <cell r="C16325" t="str">
            <v xml:space="preserve"> Украшение красное ГОЛУБЬ</v>
          </cell>
          <cell r="D16325" t="str">
            <v xml:space="preserve"> Decoration red blue</v>
          </cell>
          <cell r="E16325" t="str">
            <v>Китай</v>
          </cell>
          <cell r="F16325" t="str">
            <v>ПЛАСТИК</v>
          </cell>
        </row>
        <row r="16326">
          <cell r="A16326" t="str">
            <v>NC14043</v>
          </cell>
          <cell r="B16326" t="str">
            <v>SIJ</v>
          </cell>
          <cell r="C16326" t="str">
            <v xml:space="preserve"> Украшение на елку СТРЕКОЗА</v>
          </cell>
          <cell r="D16326" t="str">
            <v xml:space="preserve"> Decoration DRAGONFLY</v>
          </cell>
          <cell r="E16326" t="str">
            <v>Китай</v>
          </cell>
          <cell r="F16326" t="str">
            <v>ПЛАСТИК</v>
          </cell>
        </row>
        <row r="16327">
          <cell r="A16327" t="str">
            <v>NC14044</v>
          </cell>
          <cell r="B16327" t="str">
            <v>SIJ</v>
          </cell>
          <cell r="C16327" t="str">
            <v xml:space="preserve"> Украшение на елку ВИОЛОНЧЕЛЬ</v>
          </cell>
          <cell r="D16327" t="str">
            <v xml:space="preserve"> Decoration CELLO</v>
          </cell>
          <cell r="E16327" t="str">
            <v>Китай</v>
          </cell>
          <cell r="F16327" t="str">
            <v>ПЛАСТИК</v>
          </cell>
        </row>
        <row r="16328">
          <cell r="A16328" t="str">
            <v>NC14045</v>
          </cell>
          <cell r="B16328" t="str">
            <v>SIJ</v>
          </cell>
          <cell r="C16328" t="str">
            <v xml:space="preserve"> Украшение на елку ТРУБА</v>
          </cell>
          <cell r="D16328" t="str">
            <v xml:space="preserve"> Decoration TUBE</v>
          </cell>
          <cell r="E16328" t="str">
            <v>Китай</v>
          </cell>
          <cell r="F16328" t="str">
            <v>ПЛАСТИК</v>
          </cell>
        </row>
        <row r="16329">
          <cell r="A16329" t="str">
            <v>NC14105</v>
          </cell>
          <cell r="B16329" t="str">
            <v>SIJ</v>
          </cell>
          <cell r="C16329" t="str">
            <v xml:space="preserve"> Подставка для телефона БРОНЗА</v>
          </cell>
          <cell r="D16329" t="str">
            <v xml:space="preserve"> Phone holder BRONZE</v>
          </cell>
          <cell r="E16329" t="str">
            <v>Китай</v>
          </cell>
          <cell r="F16329" t="str">
            <v>ПОЛИРЕЗИН</v>
          </cell>
        </row>
        <row r="16330">
          <cell r="A16330" t="str">
            <v>NC14106</v>
          </cell>
          <cell r="B16330" t="str">
            <v>SIJ</v>
          </cell>
          <cell r="C16330" t="str">
            <v xml:space="preserve"> Фигурка БРОНЗА</v>
          </cell>
          <cell r="D16330" t="str">
            <v xml:space="preserve"> Figurine BRONZE</v>
          </cell>
          <cell r="E16330" t="str">
            <v>Китай</v>
          </cell>
          <cell r="F16330" t="str">
            <v>ПОЛИРЕЗИН</v>
          </cell>
        </row>
        <row r="16331">
          <cell r="A16331" t="str">
            <v>NC14107</v>
          </cell>
          <cell r="B16331" t="str">
            <v>SIJ</v>
          </cell>
          <cell r="C16331" t="str">
            <v xml:space="preserve"> Ваза МОРОЗНЫЙ УЗОР h=20см</v>
          </cell>
          <cell r="D16331" t="str">
            <v xml:space="preserve"> Vase Frost h=20cm</v>
          </cell>
          <cell r="E16331" t="str">
            <v>Китай</v>
          </cell>
          <cell r="F16331" t="str">
            <v>СТЕКЛО</v>
          </cell>
        </row>
        <row r="16332">
          <cell r="A16332" t="str">
            <v>NC14108</v>
          </cell>
          <cell r="B16332" t="str">
            <v>SIJ</v>
          </cell>
          <cell r="C16332" t="str">
            <v xml:space="preserve"> Набор декоративных веток ORANGE</v>
          </cell>
          <cell r="D16332" t="str">
            <v xml:space="preserve"> Set of decorations ORANGE</v>
          </cell>
          <cell r="E16332" t="str">
            <v>Китай</v>
          </cell>
          <cell r="F16332" t="str">
            <v>ПЛАСТИК</v>
          </cell>
        </row>
        <row r="16333">
          <cell r="A16333" t="str">
            <v>NC14109</v>
          </cell>
          <cell r="B16333" t="str">
            <v>SIJ</v>
          </cell>
          <cell r="C16333" t="str">
            <v xml:space="preserve"> Брелок СИМВОЛ ГОДА</v>
          </cell>
          <cell r="D16333" t="str">
            <v xml:space="preserve"> Keychain SYMBOL OF THE YEAR</v>
          </cell>
          <cell r="E16333" t="str">
            <v>Китай</v>
          </cell>
          <cell r="F16333" t="str">
            <v>ПЛАСТИКАТ,МЕТАЛЛ</v>
          </cell>
        </row>
        <row r="16334">
          <cell r="A16334" t="str">
            <v>NC14100</v>
          </cell>
          <cell r="B16334" t="str">
            <v>SIJ</v>
          </cell>
          <cell r="C16334" t="str">
            <v xml:space="preserve"> Календарь БРОНЗА</v>
          </cell>
          <cell r="D16334" t="str">
            <v xml:space="preserve"> Calendar BRONZE</v>
          </cell>
          <cell r="E16334" t="str">
            <v>Китай</v>
          </cell>
          <cell r="F16334" t="str">
            <v>ПОЛИРЕЗИН</v>
          </cell>
        </row>
        <row r="16335">
          <cell r="A16335" t="str">
            <v>NC14101</v>
          </cell>
          <cell r="B16335" t="str">
            <v>SIJ</v>
          </cell>
          <cell r="C16335" t="str">
            <v xml:space="preserve"> Пепельница БРОНЗА</v>
          </cell>
          <cell r="D16335" t="str">
            <v xml:space="preserve"> Ashtray BRONZE</v>
          </cell>
          <cell r="E16335" t="str">
            <v>Китай</v>
          </cell>
          <cell r="F16335" t="str">
            <v>ПОЛИРЕЗИН</v>
          </cell>
        </row>
        <row r="16336">
          <cell r="A16336" t="str">
            <v>NC14102</v>
          </cell>
          <cell r="B16336" t="str">
            <v>SIJ</v>
          </cell>
          <cell r="C16336" t="str">
            <v xml:space="preserve"> Подставка для ручек БРОНЗА</v>
          </cell>
          <cell r="D16336" t="str">
            <v xml:space="preserve"> Penholder BRONZE</v>
          </cell>
          <cell r="E16336" t="str">
            <v>Китай</v>
          </cell>
          <cell r="F16336" t="str">
            <v>ПОЛИРЕЗИН</v>
          </cell>
        </row>
        <row r="16337">
          <cell r="A16337" t="str">
            <v>NC14103</v>
          </cell>
          <cell r="B16337" t="str">
            <v>SIJ</v>
          </cell>
          <cell r="C16337" t="str">
            <v xml:space="preserve"> Магнит ПОДКОВА</v>
          </cell>
          <cell r="D16337" t="str">
            <v xml:space="preserve"> Magnet Horseshoe</v>
          </cell>
          <cell r="E16337" t="str">
            <v>Китай</v>
          </cell>
          <cell r="F16337" t="str">
            <v>ПОЛИРЕЗИН</v>
          </cell>
        </row>
        <row r="16338">
          <cell r="A16338" t="str">
            <v>NC14104</v>
          </cell>
          <cell r="B16338" t="str">
            <v>SIJ</v>
          </cell>
          <cell r="C16338" t="str">
            <v xml:space="preserve"> Фигурка ПОДКОВА</v>
          </cell>
          <cell r="D16338" t="str">
            <v xml:space="preserve"> Figure Horseshoe</v>
          </cell>
          <cell r="E16338" t="str">
            <v>Китай</v>
          </cell>
          <cell r="F16338" t="str">
            <v>ПОЛИРЕЗИН</v>
          </cell>
        </row>
        <row r="16339">
          <cell r="A16339" t="str">
            <v>NC14095</v>
          </cell>
          <cell r="B16339" t="str">
            <v>SIJ</v>
          </cell>
          <cell r="C16339" t="str">
            <v xml:space="preserve"> Календарь ЗАБАВНЫЙ КОНЬ</v>
          </cell>
          <cell r="D16339" t="str">
            <v xml:space="preserve"> Calendar FUNNY HORSE</v>
          </cell>
          <cell r="E16339" t="str">
            <v>Китай</v>
          </cell>
          <cell r="F16339" t="str">
            <v>ПОЛИРЕЗИН</v>
          </cell>
        </row>
        <row r="16340">
          <cell r="A16340" t="str">
            <v>GC15010</v>
          </cell>
          <cell r="B16340" t="str">
            <v>SIJ</v>
          </cell>
          <cell r="C16340" t="str">
            <v xml:space="preserve"> Набор для декорирования ароматизированный ART MIX BOX</v>
          </cell>
          <cell r="D16340" t="str">
            <v xml:space="preserve"> POT POURRI SET 20х20cm</v>
          </cell>
          <cell r="E16340" t="str">
            <v>Китай</v>
          </cell>
          <cell r="F16340" t="str">
            <v>СУХОЦВЕТЫ</v>
          </cell>
        </row>
        <row r="16341">
          <cell r="A16341" t="str">
            <v>GC15010-A1</v>
          </cell>
          <cell r="B16341" t="str">
            <v>SIJ</v>
          </cell>
          <cell r="C16341" t="str">
            <v xml:space="preserve"> Набор сухоцветов ОКЕАН</v>
          </cell>
          <cell r="D16341" t="str">
            <v xml:space="preserve"> POT POURRI SET 20х20cm OCEAN</v>
          </cell>
          <cell r="E16341" t="str">
            <v>Китай</v>
          </cell>
          <cell r="F16341" t="str">
            <v>СУХОЦВЕТЫ</v>
          </cell>
        </row>
        <row r="16342">
          <cell r="A16342" t="str">
            <v>GC15010-A2</v>
          </cell>
          <cell r="B16342" t="str">
            <v>SIJ</v>
          </cell>
          <cell r="C16342" t="str">
            <v xml:space="preserve"> Набор сухоцветов ЛАВАНДА</v>
          </cell>
          <cell r="D16342" t="str">
            <v xml:space="preserve"> POT POURRI SET 20х20cm LAVENDER</v>
          </cell>
          <cell r="E16342" t="str">
            <v>Китай</v>
          </cell>
          <cell r="F16342" t="str">
            <v>СУХОЦВЕТЫ</v>
          </cell>
        </row>
        <row r="16343">
          <cell r="A16343" t="str">
            <v>GC15011</v>
          </cell>
          <cell r="B16343" t="str">
            <v>SIJ</v>
          </cell>
          <cell r="C16343" t="str">
            <v xml:space="preserve"> Набор для декорирования ароматизированный ART MIX INTERIOR</v>
          </cell>
          <cell r="D16343" t="str">
            <v xml:space="preserve"> GLASS VASE WITH DRY FLOWERS</v>
          </cell>
          <cell r="E16343" t="str">
            <v>Китай</v>
          </cell>
          <cell r="F16343" t="str">
            <v>СУХОЦВЕТЫ,СТЕКЛО</v>
          </cell>
        </row>
        <row r="16344">
          <cell r="A16344" t="str">
            <v>GC15012</v>
          </cell>
          <cell r="B16344" t="str">
            <v>SIJ</v>
          </cell>
          <cell r="C16344" t="str">
            <v xml:space="preserve"> Набор для декорирования ароматизированный ART MIX SIMPLE</v>
          </cell>
          <cell r="D16344" t="str">
            <v xml:space="preserve"> DRY FLOWERS IN SMALL BAG</v>
          </cell>
          <cell r="E16344" t="str">
            <v>Китай</v>
          </cell>
          <cell r="F16344" t="str">
            <v>СУХОЦВЕТЫ</v>
          </cell>
        </row>
        <row r="16345">
          <cell r="A16345" t="str">
            <v>GC15001</v>
          </cell>
          <cell r="B16345" t="str">
            <v>SIJ</v>
          </cell>
          <cell r="C16345" t="str">
            <v xml:space="preserve"> Кружка ПАВЛИН в подарочной упаковке 330м</v>
          </cell>
          <cell r="E16345" t="str">
            <v>Китай</v>
          </cell>
          <cell r="F16345" t="str">
            <v>ФАРФОР</v>
          </cell>
        </row>
        <row r="16346">
          <cell r="A16346" t="str">
            <v>GC15002</v>
          </cell>
          <cell r="B16346" t="str">
            <v>SIJ</v>
          </cell>
          <cell r="C16346" t="str">
            <v xml:space="preserve"> Кружка СОВЫ в подарочной упаковке 330мл</v>
          </cell>
          <cell r="E16346" t="str">
            <v>Китай</v>
          </cell>
          <cell r="F16346" t="str">
            <v>ФАРФОР</v>
          </cell>
        </row>
        <row r="16347">
          <cell r="A16347" t="str">
            <v>GC15013</v>
          </cell>
          <cell r="B16347" t="str">
            <v>SIJ</v>
          </cell>
          <cell r="C16347" t="str">
            <v xml:space="preserve"> Набор для декорирования ароматизированный ART MIX SPICES</v>
          </cell>
          <cell r="D16347" t="str">
            <v xml:space="preserve"> GLASS JAR WITH DRY FLOWERS</v>
          </cell>
          <cell r="E16347" t="str">
            <v>Китай</v>
          </cell>
          <cell r="F16347" t="str">
            <v>СУХОЦВЕТЫ,СТЕКЛО,МЕТАЛЛ</v>
          </cell>
        </row>
        <row r="16348">
          <cell r="A16348" t="str">
            <v>GC15003</v>
          </cell>
          <cell r="B16348" t="str">
            <v>SIJ</v>
          </cell>
          <cell r="C16348" t="str">
            <v xml:space="preserve"> Кружка РОЗА в подарочной упаковке 330мл</v>
          </cell>
          <cell r="E16348" t="str">
            <v>Китай</v>
          </cell>
          <cell r="F16348" t="str">
            <v>ФАРФОР</v>
          </cell>
        </row>
        <row r="16349">
          <cell r="A16349" t="str">
            <v>NC15003</v>
          </cell>
          <cell r="B16349" t="str">
            <v>SIJ</v>
          </cell>
          <cell r="C16349" t="str">
            <v xml:space="preserve"> Подставка для карандашей БРОНЗА</v>
          </cell>
          <cell r="D16349" t="str">
            <v xml:space="preserve"> Pen holder with PVC box packing</v>
          </cell>
          <cell r="E16349" t="str">
            <v>Китай</v>
          </cell>
          <cell r="F16349" t="str">
            <v>ПОЛИСТОУН</v>
          </cell>
        </row>
        <row r="16350">
          <cell r="A16350" t="str">
            <v>NC15007</v>
          </cell>
          <cell r="B16350" t="str">
            <v>SIJ</v>
          </cell>
          <cell r="C16350" t="str">
            <v xml:space="preserve"> Магнит с открывалкой БРОНЗА</v>
          </cell>
          <cell r="D16350" t="str">
            <v xml:space="preserve"> Bottle opener with magnet(backcard with PVC packing)</v>
          </cell>
          <cell r="E16350" t="str">
            <v>Китай</v>
          </cell>
          <cell r="F16350" t="str">
            <v>ПОЛИСТОУН</v>
          </cell>
        </row>
        <row r="16351">
          <cell r="A16351" t="str">
            <v>GC15008</v>
          </cell>
          <cell r="B16351" t="str">
            <v>SIJ</v>
          </cell>
          <cell r="C16351" t="str">
            <v xml:space="preserve"> Кружка АРАБСКИЙ СКАКУН 390мл</v>
          </cell>
          <cell r="D16351" t="str">
            <v xml:space="preserve"> JADE PORCELAIN 390CC FOOTED MUG WITH GOLDEN DECAL</v>
          </cell>
          <cell r="E16351" t="str">
            <v>Китай</v>
          </cell>
          <cell r="F16351" t="str">
            <v>ФАРФОР</v>
          </cell>
        </row>
        <row r="16352">
          <cell r="A16352" t="str">
            <v>GC15007</v>
          </cell>
          <cell r="B16352" t="str">
            <v>SIJ</v>
          </cell>
          <cell r="C16352" t="str">
            <v xml:space="preserve"> Чайная пара АРАБСКИЙ СКАКУН 300мл</v>
          </cell>
          <cell r="D16352" t="str">
            <v xml:space="preserve"> "JADE PORCELAIN 300CC TEA CUP &amp; SAUCER</v>
          </cell>
        </row>
        <row r="16353">
          <cell r="A16353" t="str">
            <v>WITH GOLDEN DECAL"</v>
          </cell>
          <cell r="B16353" t="str">
            <v>Китай</v>
          </cell>
          <cell r="C16353" t="str">
            <v>ФАРФОР</v>
          </cell>
        </row>
        <row r="16354">
          <cell r="A16354" t="str">
            <v>NC15011</v>
          </cell>
          <cell r="B16354" t="str">
            <v>SIJ</v>
          </cell>
          <cell r="C16354" t="str">
            <v xml:space="preserve"> Магнит БРОНЗА</v>
          </cell>
          <cell r="D16354" t="str">
            <v xml:space="preserve"> Magnet (backcard with PVC packing)</v>
          </cell>
          <cell r="E16354" t="str">
            <v>Китай</v>
          </cell>
          <cell r="F16354" t="str">
            <v>ПОЛИСТОУН</v>
          </cell>
        </row>
        <row r="16355">
          <cell r="A16355" t="str">
            <v>NC15018</v>
          </cell>
          <cell r="B16355" t="str">
            <v>SIJ</v>
          </cell>
          <cell r="C16355" t="str">
            <v xml:space="preserve"> Магнит с открывалкой БРУТАЛ</v>
          </cell>
          <cell r="D16355" t="str">
            <v xml:space="preserve"> Bottle opener with magnet (backcard with PVC packing)</v>
          </cell>
          <cell r="E16355" t="str">
            <v>Китай</v>
          </cell>
          <cell r="F16355" t="str">
            <v>ПОЛИСТОУН</v>
          </cell>
        </row>
        <row r="16356">
          <cell r="A16356" t="str">
            <v>NC15036</v>
          </cell>
          <cell r="B16356" t="str">
            <v>SIJ</v>
          </cell>
          <cell r="C16356" t="str">
            <v xml:space="preserve"> Магнит СИМВОЛ ГОДА</v>
          </cell>
          <cell r="D16356" t="str">
            <v xml:space="preserve"> magnet (backcard with PVC packing)</v>
          </cell>
          <cell r="E16356" t="str">
            <v>Китай</v>
          </cell>
          <cell r="F16356" t="str">
            <v>ПОЛИСТОУН</v>
          </cell>
        </row>
        <row r="16357">
          <cell r="A16357" t="str">
            <v>NC15085</v>
          </cell>
          <cell r="B16357" t="str">
            <v>SIJ</v>
          </cell>
          <cell r="C16357" t="str">
            <v xml:space="preserve"> Фигурка СИМВОЛ ГОДА с пожеланием</v>
          </cell>
          <cell r="D16357" t="str">
            <v xml:space="preserve">  Sheep Figurine H 7cm with PVC package MIX</v>
          </cell>
          <cell r="E16357" t="str">
            <v>Китай</v>
          </cell>
          <cell r="F16357" t="str">
            <v>ПОЛИСТОУН</v>
          </cell>
        </row>
        <row r="16358">
          <cell r="A16358" t="str">
            <v>NC15086</v>
          </cell>
          <cell r="B16358" t="str">
            <v>SIJ</v>
          </cell>
          <cell r="C16358" t="str">
            <v xml:space="preserve"> Магнит СИМВОЛ ГОДА С ПОЖЕЛАНИЕМ с открывалкой</v>
          </cell>
          <cell r="D16358" t="str">
            <v xml:space="preserve"> " ""Sheep Magnet &amp; Wine opener</v>
          </cell>
        </row>
        <row r="16359">
          <cell r="A16359" t="str">
            <v>H: 5cm (Its sizes for figurine part)</v>
          </cell>
        </row>
        <row r="16360">
          <cell r="A16360" t="str">
            <v>with blister package MIX"""</v>
          </cell>
          <cell r="B16360" t="str">
            <v>Китай</v>
          </cell>
          <cell r="C16360" t="str">
            <v>ПОЛИСТОУН,МЕТАЛЛ</v>
          </cell>
        </row>
        <row r="16361">
          <cell r="A16361" t="str">
            <v>NC15097</v>
          </cell>
          <cell r="B16361" t="str">
            <v>SIJ</v>
          </cell>
          <cell r="C16361" t="str">
            <v xml:space="preserve"> Магнит СИМВОЛ ГОДА с открывалкой</v>
          </cell>
          <cell r="D16361" t="str">
            <v xml:space="preserve">  Sheep wine opener Size:5.5x0.5x9.0cm MIX</v>
          </cell>
          <cell r="E16361" t="str">
            <v>Китай</v>
          </cell>
          <cell r="F16361" t="str">
            <v>ПОЛИСТОУН,МЕТАЛЛ</v>
          </cell>
        </row>
        <row r="16362">
          <cell r="A16362" t="str">
            <v>NC15051</v>
          </cell>
          <cell r="B16362" t="str">
            <v>SIJ</v>
          </cell>
          <cell r="C16362" t="str">
            <v xml:space="preserve"> Свеча ПРАЗДНИЧНАЯ 12х6см</v>
          </cell>
          <cell r="D16362" t="str">
            <v xml:space="preserve"> Candle</v>
          </cell>
          <cell r="E16362" t="str">
            <v>Китай</v>
          </cell>
          <cell r="F16362" t="str">
            <v>ПАРАФИН</v>
          </cell>
        </row>
        <row r="16363">
          <cell r="A16363" t="str">
            <v>NC15052</v>
          </cell>
          <cell r="B16363" t="str">
            <v>SIJ</v>
          </cell>
          <cell r="C16363" t="str">
            <v xml:space="preserve"> Свеча ПРАЗДНИЧНАЯ 10х6см</v>
          </cell>
          <cell r="D16363" t="str">
            <v xml:space="preserve"> Candle</v>
          </cell>
          <cell r="E16363" t="str">
            <v>Китай</v>
          </cell>
          <cell r="F16363" t="str">
            <v>ПАРАФИН</v>
          </cell>
        </row>
        <row r="16364">
          <cell r="A16364" t="str">
            <v>NC15053</v>
          </cell>
          <cell r="B16364" t="str">
            <v>SIJ</v>
          </cell>
          <cell r="C16364" t="str">
            <v xml:space="preserve"> Свеча ЕЛЬ 10.5х6см</v>
          </cell>
          <cell r="D16364" t="str">
            <v xml:space="preserve"> Candle</v>
          </cell>
          <cell r="E16364" t="str">
            <v>Китай</v>
          </cell>
          <cell r="F16364" t="str">
            <v>ПАРАФИН</v>
          </cell>
        </row>
        <row r="16365">
          <cell r="A16365" t="str">
            <v>NC15054</v>
          </cell>
          <cell r="B16365" t="str">
            <v>SIJ</v>
          </cell>
          <cell r="C16365" t="str">
            <v xml:space="preserve"> Свеча ЕЛЬ 7.5х6см</v>
          </cell>
          <cell r="D16365" t="str">
            <v xml:space="preserve"> Candle</v>
          </cell>
          <cell r="E16365" t="str">
            <v>Китай</v>
          </cell>
          <cell r="F16365" t="str">
            <v>ПАРАФИН</v>
          </cell>
        </row>
        <row r="16366">
          <cell r="A16366" t="str">
            <v>NC15055</v>
          </cell>
          <cell r="B16366" t="str">
            <v>SIJ</v>
          </cell>
          <cell r="C16366" t="str">
            <v xml:space="preserve"> Свеча СНЕЖИНКА 12.5х6см</v>
          </cell>
          <cell r="D16366" t="str">
            <v xml:space="preserve"> Candle</v>
          </cell>
          <cell r="E16366" t="str">
            <v>Китай</v>
          </cell>
          <cell r="F16366" t="str">
            <v>ПАРАФИН</v>
          </cell>
        </row>
        <row r="16367">
          <cell r="A16367" t="str">
            <v>GC15004</v>
          </cell>
          <cell r="B16367" t="str">
            <v>SIJ</v>
          </cell>
          <cell r="C16367" t="str">
            <v xml:space="preserve"> Чайная пара ПАВЛИН в подарочной упаковке 300мл</v>
          </cell>
          <cell r="E16367" t="str">
            <v>Китай</v>
          </cell>
          <cell r="F16367" t="str">
            <v>ФАРФОР</v>
          </cell>
        </row>
        <row r="16368">
          <cell r="A16368" t="str">
            <v>GC15005</v>
          </cell>
          <cell r="B16368" t="str">
            <v>SIJ</v>
          </cell>
          <cell r="C16368" t="str">
            <v xml:space="preserve"> Чайная пара СОВЫ в подарочной упаковке 300мл</v>
          </cell>
          <cell r="E16368" t="str">
            <v>Китай</v>
          </cell>
          <cell r="F16368" t="str">
            <v>ФАРФОР</v>
          </cell>
        </row>
        <row r="16369">
          <cell r="A16369" t="str">
            <v>GC15006</v>
          </cell>
          <cell r="B16369" t="str">
            <v>SIJ</v>
          </cell>
          <cell r="C16369" t="str">
            <v xml:space="preserve"> Чайная пара РОЗА в подарочной упаковке 300мл</v>
          </cell>
          <cell r="E16369" t="str">
            <v>Китай</v>
          </cell>
          <cell r="F16369" t="str">
            <v>ФАРФОР</v>
          </cell>
        </row>
        <row r="16370">
          <cell r="A16370" t="str">
            <v>GC15009</v>
          </cell>
          <cell r="B16370" t="str">
            <v>SIJ</v>
          </cell>
          <cell r="C16370" t="str">
            <v xml:space="preserve"> Кружка с игрушкой ТЭДДИ 380мл</v>
          </cell>
          <cell r="D16370" t="str">
            <v xml:space="preserve"> "JADE PORCELAIN 380CC</v>
          </cell>
        </row>
        <row r="16371">
          <cell r="A16371" t="str">
            <v>BULLET SHAPE MUG</v>
          </cell>
        </row>
        <row r="16372">
          <cell r="A16372" t="str">
            <v>WITH GOLDEN DECAL"</v>
          </cell>
          <cell r="B16372" t="str">
            <v>Китай</v>
          </cell>
          <cell r="C16372" t="str">
            <v>ФАРФОР</v>
          </cell>
        </row>
        <row r="16373">
          <cell r="A16373" t="str">
            <v>NC15056</v>
          </cell>
          <cell r="B16373" t="str">
            <v>SIJ</v>
          </cell>
          <cell r="C16373" t="str">
            <v xml:space="preserve"> Свеча СНЕЖИНКА 7.5х6см</v>
          </cell>
          <cell r="D16373" t="str">
            <v xml:space="preserve"> Candle</v>
          </cell>
          <cell r="E16373" t="str">
            <v>Китай</v>
          </cell>
          <cell r="F16373" t="str">
            <v>ПАРАФИН</v>
          </cell>
        </row>
        <row r="16374">
          <cell r="A16374" t="str">
            <v>NC15299</v>
          </cell>
          <cell r="B16374" t="str">
            <v>SIJ</v>
          </cell>
          <cell r="C16374" t="str">
            <v xml:space="preserve"> Свеча 2015</v>
          </cell>
          <cell r="D16374" t="str">
            <v xml:space="preserve"> Candle</v>
          </cell>
          <cell r="E16374" t="str">
            <v>Китай</v>
          </cell>
          <cell r="F16374" t="str">
            <v>ПАРАФИН</v>
          </cell>
        </row>
        <row r="16375">
          <cell r="A16375" t="str">
            <v>NC15063</v>
          </cell>
          <cell r="B16375" t="str">
            <v>SIJ</v>
          </cell>
          <cell r="C16375" t="str">
            <v xml:space="preserve"> Набор магнитов СИМВОЛ ГОДА 3шт</v>
          </cell>
          <cell r="D16375" t="str">
            <v xml:space="preserve">  Set of 3 Magnets</v>
          </cell>
          <cell r="E16375" t="str">
            <v>Китай</v>
          </cell>
          <cell r="F16375" t="str">
            <v>МЕТАЛЛ,ПВХ</v>
          </cell>
        </row>
        <row r="16376">
          <cell r="A16376" t="str">
            <v>NC15084</v>
          </cell>
          <cell r="B16376" t="str">
            <v>SIJ</v>
          </cell>
          <cell r="C16376" t="str">
            <v xml:space="preserve"> Декоративное украшение ЗИМНИЙ ЦВЕТОК</v>
          </cell>
          <cell r="D16376" t="str">
            <v xml:space="preserve"> Artificial flower in clay pot same as pic. 1pc/PVC box with color bottom card+ribbon. Item size: 7.2x4.3x15.5cm.</v>
          </cell>
          <cell r="E16376" t="str">
            <v>Китай</v>
          </cell>
          <cell r="F16376" t="str">
            <v>ПОЛИСТОУН,ПЛАСТИК</v>
          </cell>
        </row>
        <row r="16377">
          <cell r="A16377" t="str">
            <v>NC15201</v>
          </cell>
          <cell r="B16377" t="str">
            <v>SIJ</v>
          </cell>
          <cell r="C16377" t="str">
            <v xml:space="preserve"> Кружка ОВЕЧКИ 250мл</v>
          </cell>
          <cell r="D16377" t="str">
            <v xml:space="preserve"> Sheep Design Mug MIX 1</v>
          </cell>
          <cell r="E16377" t="str">
            <v>Китай</v>
          </cell>
          <cell r="F16377" t="str">
            <v>КЕРАМИКА</v>
          </cell>
        </row>
        <row r="16378">
          <cell r="A16378" t="str">
            <v>NC15202</v>
          </cell>
          <cell r="B16378" t="str">
            <v>SIJ</v>
          </cell>
          <cell r="C16378" t="str">
            <v xml:space="preserve"> Кружка ОВЕЧКИ 250мл</v>
          </cell>
          <cell r="D16378" t="str">
            <v xml:space="preserve"> Sheep Design Mug MIX 2</v>
          </cell>
          <cell r="E16378" t="str">
            <v>Китай</v>
          </cell>
          <cell r="F16378" t="str">
            <v>КЕРАМИКА</v>
          </cell>
        </row>
        <row r="16379">
          <cell r="A16379" t="str">
            <v>NC15203</v>
          </cell>
          <cell r="B16379" t="str">
            <v>SIJ</v>
          </cell>
          <cell r="C16379" t="str">
            <v xml:space="preserve"> Кружка ОВЕЧКИ 300мл</v>
          </cell>
          <cell r="D16379" t="str">
            <v xml:space="preserve"> Sheep Design Mug MIX 3</v>
          </cell>
          <cell r="E16379" t="str">
            <v>Китай</v>
          </cell>
          <cell r="F16379" t="str">
            <v>КЕРАМИКА</v>
          </cell>
        </row>
        <row r="16380">
          <cell r="A16380" t="str">
            <v>NC15204</v>
          </cell>
          <cell r="B16380" t="str">
            <v>SIJ</v>
          </cell>
          <cell r="C16380" t="str">
            <v xml:space="preserve"> Кружка ОВЕЧКИ 300мл</v>
          </cell>
          <cell r="D16380" t="str">
            <v xml:space="preserve"> Sheep Design Mug MIX 4</v>
          </cell>
          <cell r="E16380" t="str">
            <v>Китай</v>
          </cell>
          <cell r="F16380" t="str">
            <v>КЕРАМИКА</v>
          </cell>
        </row>
        <row r="16381">
          <cell r="A16381" t="str">
            <v>NC15205</v>
          </cell>
          <cell r="B16381" t="str">
            <v>SIJ</v>
          </cell>
          <cell r="C16381" t="str">
            <v xml:space="preserve"> Кружка ОВЕЧКИ 250мл с игрушкой</v>
          </cell>
          <cell r="D16381" t="str">
            <v xml:space="preserve"> Sheep Design Mug With Toy</v>
          </cell>
          <cell r="E16381" t="str">
            <v>Китай</v>
          </cell>
          <cell r="F16381" t="str">
            <v>КЕРАМИКА</v>
          </cell>
        </row>
        <row r="16382">
          <cell r="A16382" t="str">
            <v>NC15073</v>
          </cell>
          <cell r="B16382" t="str">
            <v>SIJ</v>
          </cell>
          <cell r="C16382" t="str">
            <v xml:space="preserve"> Подарочная свеча 9.5х9.5х5.5см</v>
          </cell>
          <cell r="D16382" t="str">
            <v xml:space="preserve">  9.5x9.5x5.5cm GIFT CANDLE MIX (ALL COLORS)</v>
          </cell>
          <cell r="E16382" t="str">
            <v>Китай</v>
          </cell>
          <cell r="F16382" t="str">
            <v>ПАРАФИН,ПВХ</v>
          </cell>
        </row>
        <row r="16383">
          <cell r="A16383" t="str">
            <v>NC16029</v>
          </cell>
          <cell r="B16383" t="str">
            <v>SIJ</v>
          </cell>
          <cell r="C16383" t="str">
            <v xml:space="preserve"> Кружка СИМВОЛ ГОДА 250мл</v>
          </cell>
          <cell r="D16383" t="str">
            <v xml:space="preserve"> Monkey Design Mug MIX 250ml</v>
          </cell>
          <cell r="E16383" t="str">
            <v>Китай</v>
          </cell>
          <cell r="F16383" t="str">
            <v>КЕРАМИКА</v>
          </cell>
        </row>
        <row r="16384">
          <cell r="A16384" t="str">
            <v>NC16041</v>
          </cell>
          <cell r="B16384" t="str">
            <v>SIJ</v>
          </cell>
          <cell r="C16384" t="str">
            <v xml:space="preserve"> Кружка СИМВОЛ ГОДА 300мл с подвесной новогодней игрушкой</v>
          </cell>
          <cell r="D16384" t="str">
            <v xml:space="preserve"> Monkey Design Mug 300ml With Toy</v>
          </cell>
          <cell r="E16384" t="str">
            <v>Китай</v>
          </cell>
          <cell r="F16384" t="str">
            <v>КЕРАМИКА,ТЕКСТИЛЬ</v>
          </cell>
        </row>
        <row r="16385">
          <cell r="A16385" t="str">
            <v>NC16078</v>
          </cell>
          <cell r="B16385" t="str">
            <v>SIJ</v>
          </cell>
          <cell r="C16385" t="str">
            <v xml:space="preserve"> Кружка НОВЫЙ ГОД в подарочной упаковке 330мл</v>
          </cell>
          <cell r="D16385" t="str">
            <v xml:space="preserve"> TALL MUG IN A GIFT BOX 330ml</v>
          </cell>
          <cell r="E16385" t="str">
            <v>Китай</v>
          </cell>
          <cell r="F16385" t="str">
            <v>ФАРФОР</v>
          </cell>
        </row>
        <row r="16386">
          <cell r="A16386" t="str">
            <v>NC16079</v>
          </cell>
          <cell r="B16386" t="str">
            <v>SIJ</v>
          </cell>
          <cell r="C16386" t="str">
            <v xml:space="preserve"> Чайная пара НОВЫЙ ГОД в подарочной упаковке 300мл</v>
          </cell>
          <cell r="D16386" t="str">
            <v xml:space="preserve"> CUP AND SAUCER IN A GIFT BOX 300ml</v>
          </cell>
          <cell r="E16386" t="str">
            <v>Китай</v>
          </cell>
          <cell r="F16386" t="str">
            <v>ФАРФОР</v>
          </cell>
        </row>
        <row r="16387">
          <cell r="A16387" t="str">
            <v>NC16080</v>
          </cell>
          <cell r="B16387" t="str">
            <v>SIJ</v>
          </cell>
          <cell r="C16387" t="str">
            <v xml:space="preserve"> Этажерка НОВЫЙ ГОД в подарочной упаковке 23.3х15.5см</v>
          </cell>
          <cell r="D16387" t="str">
            <v xml:space="preserve"> 2-TIER CAKE STAND IN A GIFT BOX</v>
          </cell>
          <cell r="E16387" t="str">
            <v>Китай</v>
          </cell>
          <cell r="F16387" t="str">
            <v>ФАРФОР</v>
          </cell>
        </row>
        <row r="16388">
          <cell r="A16388" t="str">
            <v>NC16081</v>
          </cell>
          <cell r="B16388" t="str">
            <v>SIJ</v>
          </cell>
          <cell r="C16388" t="str">
            <v xml:space="preserve"> Кружка СНЕГОВИК в подарочной упаковке 330мл</v>
          </cell>
          <cell r="D16388" t="str">
            <v xml:space="preserve"> TALL MUG IN A GIFT BOX 330ml</v>
          </cell>
          <cell r="E16388" t="str">
            <v>Китай</v>
          </cell>
          <cell r="F16388" t="str">
            <v>ФАРФОР</v>
          </cell>
        </row>
        <row r="16389">
          <cell r="A16389" t="str">
            <v>NC16082</v>
          </cell>
          <cell r="B16389" t="str">
            <v>SIJ</v>
          </cell>
          <cell r="C16389" t="str">
            <v xml:space="preserve"> Чайная пара СНЕГОВИК в подарочной упаковке 300мл</v>
          </cell>
          <cell r="D16389" t="str">
            <v xml:space="preserve"> CUP AND SAUCER IN A GIFT BOX 300ml</v>
          </cell>
          <cell r="E16389" t="str">
            <v>Китай</v>
          </cell>
          <cell r="F16389" t="str">
            <v>ФАРФОР</v>
          </cell>
        </row>
        <row r="16390">
          <cell r="A16390" t="str">
            <v>NC16083</v>
          </cell>
          <cell r="B16390" t="str">
            <v>SIJ</v>
          </cell>
          <cell r="C16390" t="str">
            <v xml:space="preserve"> Этажерка СНЕГОВИК в подарочной упаковке 23.3х15.5см</v>
          </cell>
          <cell r="D16390" t="str">
            <v xml:space="preserve"> 2-TIER CAKE STAND IN A GIFT BOX</v>
          </cell>
          <cell r="E16390" t="str">
            <v>Китай</v>
          </cell>
          <cell r="F16390" t="str">
            <v>ФАРФОР</v>
          </cell>
        </row>
        <row r="16391">
          <cell r="A16391" t="str">
            <v>NC16057</v>
          </cell>
          <cell r="B16391" t="str">
            <v>SIJ</v>
          </cell>
          <cell r="C16391" t="str">
            <v xml:space="preserve"> Подарочная свеча 9.5x9.5x5.5см</v>
          </cell>
          <cell r="D16391" t="str">
            <v xml:space="preserve"> 9.5х9.5х5.5см GIFT CANDLE</v>
          </cell>
          <cell r="E16391" t="str">
            <v>Китай</v>
          </cell>
          <cell r="F16391" t="str">
            <v>МЕТАЛЛ,ПЛАСТИК,ПАРАФИН</v>
          </cell>
        </row>
        <row r="16392">
          <cell r="A16392" t="str">
            <v>NC16062</v>
          </cell>
          <cell r="B16392" t="str">
            <v>SIJ</v>
          </cell>
          <cell r="C16392" t="str">
            <v xml:space="preserve"> Набор свечей 17х10х3см</v>
          </cell>
          <cell r="D16392" t="str">
            <v xml:space="preserve"> 17х10х3см GIFT CANDLE</v>
          </cell>
          <cell r="E16392" t="str">
            <v>Китай</v>
          </cell>
          <cell r="F16392" t="str">
            <v>МЕТАЛЛ,ПЛАСТИК,ПАРАФИН</v>
          </cell>
        </row>
        <row r="16393">
          <cell r="A16393" t="str">
            <v>NC16064</v>
          </cell>
          <cell r="B16393" t="str">
            <v>SIJ</v>
          </cell>
          <cell r="C16393" t="str">
            <v xml:space="preserve"> Набор свечей 25х9х3см</v>
          </cell>
          <cell r="D16393" t="str">
            <v xml:space="preserve"> 25х9х3см GIFT CANDLE</v>
          </cell>
          <cell r="E16393" t="str">
            <v>Китай</v>
          </cell>
          <cell r="F16393" t="str">
            <v>МЕТАЛЛ,ПЛАСТИК,ПАРАФИН</v>
          </cell>
        </row>
        <row r="16394">
          <cell r="A16394" t="str">
            <v>NC15201-1</v>
          </cell>
          <cell r="B16394" t="str">
            <v>SIJ</v>
          </cell>
          <cell r="C16394" t="str">
            <v xml:space="preserve"> Кружка ОВЕЧКИ 250мл</v>
          </cell>
          <cell r="D16394">
            <v>0</v>
          </cell>
          <cell r="E16394" t="str">
            <v>Китай</v>
          </cell>
          <cell r="F16394" t="str">
            <v>КЕРАМИКА</v>
          </cell>
        </row>
        <row r="16395">
          <cell r="A16395" t="str">
            <v>NC16075</v>
          </cell>
          <cell r="B16395" t="str">
            <v>SIJ</v>
          </cell>
          <cell r="C16395" t="str">
            <v xml:space="preserve"> Декоративное панно 2016 53х20см</v>
          </cell>
          <cell r="D16395" t="str">
            <v xml:space="preserve"> Decoration 2016 53x20cm</v>
          </cell>
          <cell r="E16395" t="str">
            <v>Китай</v>
          </cell>
          <cell r="F16395" t="str">
            <v>КАРТОН</v>
          </cell>
        </row>
        <row r="16396">
          <cell r="A16396" t="str">
            <v>NC16042</v>
          </cell>
          <cell r="B16396" t="str">
            <v>SIJ</v>
          </cell>
          <cell r="C16396" t="str">
            <v xml:space="preserve"> Декоративная свеча ПЕРЛАМУТР 5х7.5см</v>
          </cell>
          <cell r="D16396" t="str">
            <v xml:space="preserve"> 5x7.5cm pillar with glitter</v>
          </cell>
          <cell r="E16396" t="str">
            <v>Китай</v>
          </cell>
          <cell r="F16396" t="str">
            <v>ПАРАФИН</v>
          </cell>
        </row>
        <row r="16397">
          <cell r="A16397" t="str">
            <v>NC16045</v>
          </cell>
          <cell r="B16397" t="str">
            <v>SIJ</v>
          </cell>
          <cell r="C16397" t="str">
            <v xml:space="preserve"> Декоративная свеча ВЕТВЬ 5х7.5см</v>
          </cell>
          <cell r="D16397" t="str">
            <v xml:space="preserve"> 5x7.5cm pillar with bine</v>
          </cell>
          <cell r="E16397" t="str">
            <v>Китай</v>
          </cell>
          <cell r="F16397" t="str">
            <v>ПАРАФИН</v>
          </cell>
        </row>
        <row r="16398">
          <cell r="A16398" t="str">
            <v>NC16028</v>
          </cell>
          <cell r="B16398" t="str">
            <v>SIJ</v>
          </cell>
          <cell r="C16398" t="str">
            <v xml:space="preserve"> Кружка ОБЕЗЬЯНКА 300мл</v>
          </cell>
          <cell r="D16398" t="str">
            <v xml:space="preserve"> Monkey Design Mug MIX 300ml</v>
          </cell>
          <cell r="E16398" t="str">
            <v>Китай</v>
          </cell>
          <cell r="F16398" t="str">
            <v>КЕРАМИКА</v>
          </cell>
        </row>
        <row r="16399">
          <cell r="A16399" t="str">
            <v>NC16005</v>
          </cell>
          <cell r="B16399" t="str">
            <v>SIJ</v>
          </cell>
          <cell r="C16399" t="str">
            <v xml:space="preserve"> Визитница бронза СИМВОЛ ГОДА</v>
          </cell>
          <cell r="D16399" t="str">
            <v xml:space="preserve"> Namecard holder with color bow</v>
          </cell>
          <cell r="E16399" t="str">
            <v>Китай</v>
          </cell>
          <cell r="F16399" t="str">
            <v>ПОЛИСТОУН</v>
          </cell>
        </row>
        <row r="16400">
          <cell r="A16400" t="str">
            <v>NC16048</v>
          </cell>
          <cell r="B16400" t="str">
            <v>SIJ</v>
          </cell>
          <cell r="C16400" t="str">
            <v xml:space="preserve"> Фигурка СОВУШКА в ассортименте 11cм</v>
          </cell>
          <cell r="D16400" t="str">
            <v xml:space="preserve"> Figure OWL 11cm</v>
          </cell>
          <cell r="E16400" t="str">
            <v>Китай</v>
          </cell>
          <cell r="F16400" t="str">
            <v>ПОЛИСТОУН</v>
          </cell>
        </row>
        <row r="16401">
          <cell r="A16401" t="str">
            <v>NC16049</v>
          </cell>
          <cell r="B16401" t="str">
            <v>SIJ</v>
          </cell>
          <cell r="C16401" t="str">
            <v xml:space="preserve"> Фигурка СОВУШКА в ассортименте 14cм</v>
          </cell>
          <cell r="D16401" t="str">
            <v xml:space="preserve"> Figure OWL 14cm</v>
          </cell>
          <cell r="E16401" t="str">
            <v>Китай</v>
          </cell>
          <cell r="F16401" t="str">
            <v>ПОЛИСТОУН</v>
          </cell>
        </row>
        <row r="16402">
          <cell r="A16402" t="str">
            <v>NC16043</v>
          </cell>
          <cell r="B16402" t="str">
            <v>SIJ</v>
          </cell>
          <cell r="C16402" t="str">
            <v xml:space="preserve"> Декоративная свеча со стразами БЛЕСК 5х7.5см</v>
          </cell>
          <cell r="D16402" t="str">
            <v xml:space="preserve"> 5x7.5cm pillar with crystals</v>
          </cell>
          <cell r="E16402" t="str">
            <v>Китай</v>
          </cell>
          <cell r="F16402" t="str">
            <v>ПАРАФИН</v>
          </cell>
        </row>
        <row r="16403">
          <cell r="A16403" t="str">
            <v>NC16002</v>
          </cell>
          <cell r="B16403" t="str">
            <v>SIJ</v>
          </cell>
          <cell r="C16403" t="str">
            <v xml:space="preserve"> Календарь бронза СИМВОЛ ГОДА</v>
          </cell>
          <cell r="D16403" t="str">
            <v xml:space="preserve"> Calendar with color box</v>
          </cell>
          <cell r="E16403" t="str">
            <v>Китай</v>
          </cell>
          <cell r="F16403" t="str">
            <v>ПОЛИСТОУН</v>
          </cell>
        </row>
        <row r="16404">
          <cell r="A16404" t="str">
            <v>NC16004</v>
          </cell>
          <cell r="B16404" t="str">
            <v>SIJ</v>
          </cell>
          <cell r="C16404" t="str">
            <v xml:space="preserve"> Подставка для ручек бронза СИМВОЛ ГОДА</v>
          </cell>
          <cell r="D16404" t="str">
            <v xml:space="preserve"> Pen holder with color box</v>
          </cell>
          <cell r="E16404" t="str">
            <v>Китай</v>
          </cell>
          <cell r="F16404" t="str">
            <v>ПОЛИСТОУН</v>
          </cell>
        </row>
        <row r="16405">
          <cell r="A16405" t="str">
            <v>NC16007</v>
          </cell>
          <cell r="B16405" t="str">
            <v>SIJ</v>
          </cell>
          <cell r="C16405" t="str">
            <v xml:space="preserve"> Магнит бронза СИМВОЛ ГОДА</v>
          </cell>
          <cell r="D16405" t="str">
            <v xml:space="preserve"> Magnet with paper card</v>
          </cell>
          <cell r="E16405" t="str">
            <v>Китай</v>
          </cell>
          <cell r="F16405" t="str">
            <v>ПОЛИСТОУН</v>
          </cell>
        </row>
        <row r="16406">
          <cell r="A16406" t="str">
            <v>NC16008</v>
          </cell>
          <cell r="B16406" t="str">
            <v>SIJ</v>
          </cell>
          <cell r="C16406" t="str">
            <v xml:space="preserve"> Фигурка с пожеланием СИМВОЛ ГОДА</v>
          </cell>
          <cell r="D16406" t="str">
            <v xml:space="preserve"> Figure with window box</v>
          </cell>
          <cell r="E16406" t="str">
            <v>Китай</v>
          </cell>
          <cell r="F16406" t="str">
            <v>ПОЛИСТОУН</v>
          </cell>
        </row>
        <row r="16407">
          <cell r="A16407" t="str">
            <v>NC16009</v>
          </cell>
          <cell r="B16407" t="str">
            <v>SIJ</v>
          </cell>
          <cell r="C16407" t="str">
            <v xml:space="preserve"> Магнит с открывалкой с пожеланием СИМВОЛ ГОДА</v>
          </cell>
          <cell r="D16407" t="str">
            <v xml:space="preserve"> Opener with paper card</v>
          </cell>
          <cell r="E16407" t="str">
            <v>Китай</v>
          </cell>
          <cell r="F16407" t="str">
            <v>ПОЛИСТОУН</v>
          </cell>
        </row>
        <row r="16408">
          <cell r="A16408" t="str">
            <v>NC16010</v>
          </cell>
          <cell r="B16408" t="str">
            <v>SIJ</v>
          </cell>
          <cell r="C16408" t="str">
            <v xml:space="preserve"> Магнит с пожеланием СИМВОЛ ГОДА</v>
          </cell>
          <cell r="D16408" t="str">
            <v xml:space="preserve"> Magnet with paper card</v>
          </cell>
          <cell r="E16408" t="str">
            <v>Китай</v>
          </cell>
          <cell r="F16408" t="str">
            <v>ПОЛИСТОУН</v>
          </cell>
        </row>
        <row r="16409">
          <cell r="A16409" t="str">
            <v>NC16011</v>
          </cell>
          <cell r="B16409" t="str">
            <v>SIJ</v>
          </cell>
          <cell r="C16409" t="str">
            <v xml:space="preserve"> Подсвечник СИМВОЛ ГОДА в ассортименте</v>
          </cell>
          <cell r="D16409" t="str">
            <v xml:space="preserve"> Candle holder with color box</v>
          </cell>
          <cell r="E16409" t="str">
            <v>Китай</v>
          </cell>
          <cell r="F16409" t="str">
            <v>ПОЛИСТОУН</v>
          </cell>
        </row>
        <row r="16410">
          <cell r="A16410" t="str">
            <v>NC16014</v>
          </cell>
          <cell r="B16410" t="str">
            <v>SIJ</v>
          </cell>
          <cell r="C16410" t="str">
            <v xml:space="preserve"> Подставка для ручек СИМВОЛ ГОДА в ассортименте</v>
          </cell>
          <cell r="D16410" t="str">
            <v xml:space="preserve"> Pen holder with color box</v>
          </cell>
          <cell r="E16410" t="str">
            <v>Китай</v>
          </cell>
          <cell r="F16410" t="str">
            <v>ПОЛИСТОУН</v>
          </cell>
        </row>
        <row r="16411">
          <cell r="A16411" t="str">
            <v>NC16016</v>
          </cell>
          <cell r="B16411" t="str">
            <v>SIJ</v>
          </cell>
          <cell r="C16411" t="str">
            <v xml:space="preserve"> Фигурка заводная СИМВОЛ ГОДА в ассортименте</v>
          </cell>
          <cell r="D16411" t="str">
            <v xml:space="preserve"> Walking figure with display box</v>
          </cell>
          <cell r="E16411" t="str">
            <v>Китай</v>
          </cell>
          <cell r="F16411" t="str">
            <v>ПОЛИСТОУН</v>
          </cell>
        </row>
        <row r="16412">
          <cell r="A16412" t="str">
            <v>NC16017</v>
          </cell>
          <cell r="B16412" t="str">
            <v>SIJ</v>
          </cell>
          <cell r="C16412" t="str">
            <v xml:space="preserve"> Календарь СИМВОЛ ГОДА в ассортименте</v>
          </cell>
          <cell r="D16412" t="str">
            <v xml:space="preserve"> Calendar with color box</v>
          </cell>
          <cell r="E16412" t="str">
            <v>Китай</v>
          </cell>
          <cell r="F16412" t="str">
            <v>ПОЛИСТОУН</v>
          </cell>
        </row>
        <row r="16413">
          <cell r="A16413" t="str">
            <v>NC16023</v>
          </cell>
          <cell r="B16413" t="str">
            <v>SIJ</v>
          </cell>
          <cell r="C16413" t="str">
            <v xml:space="preserve"> Магнит ОБЕЗЬЯНКИ в ассортименте</v>
          </cell>
          <cell r="D16413" t="str">
            <v xml:space="preserve"> Magnet with paper card</v>
          </cell>
          <cell r="E16413" t="str">
            <v>Китай</v>
          </cell>
          <cell r="F16413" t="str">
            <v>ПОЛИСТОУН</v>
          </cell>
        </row>
        <row r="16414">
          <cell r="A16414" t="str">
            <v>NC16022</v>
          </cell>
          <cell r="B16414" t="str">
            <v>SIJ</v>
          </cell>
          <cell r="C16414" t="str">
            <v xml:space="preserve"> Магнит с открывалкой ОБЕЗЬЯНКИ в ассортименте</v>
          </cell>
          <cell r="D16414" t="str">
            <v xml:space="preserve"> Opener with paper card</v>
          </cell>
          <cell r="E16414" t="str">
            <v>Китай</v>
          </cell>
          <cell r="F16414" t="str">
            <v>ПОЛИСТОУН</v>
          </cell>
        </row>
        <row r="16415">
          <cell r="A16415" t="str">
            <v>NC16076</v>
          </cell>
          <cell r="B16415" t="str">
            <v>SIJ</v>
          </cell>
          <cell r="C16415" t="str">
            <v xml:space="preserve"> Декоративное панно СИМВОЛ ГОДА 51х36см</v>
          </cell>
          <cell r="D16415" t="str">
            <v xml:space="preserve"> Decoration 51x36cm</v>
          </cell>
          <cell r="E16415" t="str">
            <v>Китай</v>
          </cell>
          <cell r="F16415" t="str">
            <v>КАРТОН</v>
          </cell>
        </row>
        <row r="16416">
          <cell r="A16416" t="str">
            <v>NC16077</v>
          </cell>
          <cell r="B16416" t="str">
            <v>SIJ</v>
          </cell>
          <cell r="C16416" t="str">
            <v xml:space="preserve"> Декоративное панно СНЕГУРОЧКА 56х33см</v>
          </cell>
          <cell r="D16416" t="str">
            <v xml:space="preserve"> Decoration 56x33cm</v>
          </cell>
          <cell r="E16416" t="str">
            <v>Китай</v>
          </cell>
          <cell r="F16416" t="str">
            <v>КАРТОН</v>
          </cell>
        </row>
        <row r="16417">
          <cell r="A16417" t="str">
            <v>NC16001</v>
          </cell>
          <cell r="B16417" t="str">
            <v>SIJ</v>
          </cell>
          <cell r="C16417" t="str">
            <v xml:space="preserve"> Пепельница СИМВОЛ ГОДА бронза</v>
          </cell>
          <cell r="D16417" t="str">
            <v xml:space="preserve"> Ashtray with color box</v>
          </cell>
          <cell r="E16417" t="str">
            <v>Китай</v>
          </cell>
          <cell r="F16417" t="str">
            <v>ПОЛИСТОУН</v>
          </cell>
        </row>
        <row r="16418">
          <cell r="A16418" t="str">
            <v>NC16003</v>
          </cell>
          <cell r="B16418" t="str">
            <v>SIJ</v>
          </cell>
          <cell r="C16418" t="str">
            <v xml:space="preserve"> Фигурка СИМВОЛ ГОДА бронза</v>
          </cell>
          <cell r="D16418" t="str">
            <v xml:space="preserve"> Figure with color box</v>
          </cell>
          <cell r="E16418" t="str">
            <v>Китай</v>
          </cell>
          <cell r="F16418" t="str">
            <v>ПОЛИСТОУН</v>
          </cell>
        </row>
        <row r="16419">
          <cell r="A16419" t="str">
            <v>NC16006</v>
          </cell>
          <cell r="B16419" t="str">
            <v>SIJ</v>
          </cell>
          <cell r="C16419" t="str">
            <v xml:space="preserve"> Магнит с открывалкой СИМВОЛ ГОДА бронза</v>
          </cell>
          <cell r="D16419" t="str">
            <v xml:space="preserve"> Opener with paper card</v>
          </cell>
          <cell r="E16419" t="str">
            <v>Китай</v>
          </cell>
          <cell r="F16419" t="str">
            <v>ПОЛИСТОУН</v>
          </cell>
        </row>
        <row r="16420">
          <cell r="A16420" t="str">
            <v>NC16018</v>
          </cell>
          <cell r="B16420" t="str">
            <v>SIJ</v>
          </cell>
          <cell r="C16420" t="str">
            <v xml:space="preserve"> Фигурка НОВОГОДНЯЯ СИМВОЛ ГОДА</v>
          </cell>
          <cell r="D16420" t="str">
            <v xml:space="preserve"> Figure with window box</v>
          </cell>
          <cell r="E16420" t="str">
            <v>Китай</v>
          </cell>
          <cell r="F16420" t="str">
            <v>ПОЛИСТОУН</v>
          </cell>
        </row>
        <row r="16421">
          <cell r="A16421" t="str">
            <v>NC16019</v>
          </cell>
          <cell r="B16421" t="str">
            <v>SIJ</v>
          </cell>
          <cell r="C16421" t="str">
            <v xml:space="preserve"> Фигурка СИМВОЛ ГОДА в ассортименте</v>
          </cell>
          <cell r="D16421" t="str">
            <v xml:space="preserve"> Figure with window box</v>
          </cell>
          <cell r="E16421" t="str">
            <v>Китай</v>
          </cell>
          <cell r="F16421" t="str">
            <v>ПОЛИСТОУН</v>
          </cell>
        </row>
        <row r="16422">
          <cell r="A16422" t="str">
            <v>NC16020</v>
          </cell>
          <cell r="B16422" t="str">
            <v>SIJ</v>
          </cell>
          <cell r="C16422" t="str">
            <v xml:space="preserve"> Магнит с открывалкой СИМВОЛ ГОДА в ассортименте</v>
          </cell>
          <cell r="D16422" t="str">
            <v xml:space="preserve"> Opener with paper card</v>
          </cell>
          <cell r="E16422" t="str">
            <v>Китай</v>
          </cell>
          <cell r="F16422" t="str">
            <v>ПОЛИСТОУН</v>
          </cell>
        </row>
        <row r="16423">
          <cell r="A16423" t="str">
            <v>NC16021</v>
          </cell>
          <cell r="B16423" t="str">
            <v>SIJ</v>
          </cell>
          <cell r="C16423" t="str">
            <v xml:space="preserve"> Магнит СИМВОЛ ГОДА в ассортименте</v>
          </cell>
          <cell r="D16423" t="str">
            <v xml:space="preserve"> Magnet with paper card</v>
          </cell>
          <cell r="E16423" t="str">
            <v>Китай</v>
          </cell>
          <cell r="F16423" t="str">
            <v>ПОЛИСТОУН</v>
          </cell>
        </row>
        <row r="16424">
          <cell r="A16424" t="str">
            <v>NC16024</v>
          </cell>
          <cell r="B16424" t="str">
            <v>SIJ</v>
          </cell>
          <cell r="C16424" t="str">
            <v xml:space="preserve"> Магнит с открывалкой ОБЕЗЬЯНКА в ассортименте</v>
          </cell>
          <cell r="D16424" t="str">
            <v xml:space="preserve"> Opener with paper card</v>
          </cell>
          <cell r="E16424" t="str">
            <v>Китай</v>
          </cell>
          <cell r="F16424" t="str">
            <v>ПОЛИСТОУН</v>
          </cell>
        </row>
        <row r="16425">
          <cell r="A16425" t="str">
            <v>NC16025</v>
          </cell>
          <cell r="B16425" t="str">
            <v>SIJ</v>
          </cell>
          <cell r="C16425" t="str">
            <v xml:space="preserve"> Магнит ОБЕЗЬЯНКА в ассортименте</v>
          </cell>
          <cell r="D16425" t="str">
            <v xml:space="preserve"> Magnet with paper card</v>
          </cell>
          <cell r="E16425" t="str">
            <v>Китай</v>
          </cell>
          <cell r="F16425" t="str">
            <v>ПОЛИСТОУН</v>
          </cell>
        </row>
        <row r="16426">
          <cell r="A16426" t="str">
            <v>NC15202-1</v>
          </cell>
          <cell r="B16426" t="str">
            <v>SIJ</v>
          </cell>
          <cell r="C16426" t="str">
            <v xml:space="preserve"> Кружки ОВЕЧКИ 2шт</v>
          </cell>
          <cell r="E16426" t="str">
            <v>Китай</v>
          </cell>
          <cell r="F16426" t="str">
            <v>ФАРФОР</v>
          </cell>
        </row>
        <row r="16427">
          <cell r="A16427" t="str">
            <v>GC16127</v>
          </cell>
          <cell r="B16427" t="str">
            <v>SIJ</v>
          </cell>
          <cell r="C16427" t="str">
            <v xml:space="preserve"> Подсвечник ОЧАРОВАНИЕ 11x11x6см</v>
          </cell>
          <cell r="D16427" t="str">
            <v xml:space="preserve"> Glass gift candle holder</v>
          </cell>
          <cell r="E16427" t="str">
            <v>Китай</v>
          </cell>
          <cell r="F16427" t="str">
            <v>СТЕКЛО,ПЛАСТИК</v>
          </cell>
        </row>
        <row r="16428">
          <cell r="A16428" t="str">
            <v>GC16128</v>
          </cell>
          <cell r="B16428" t="str">
            <v>SIJ</v>
          </cell>
          <cell r="C16428" t="str">
            <v xml:space="preserve"> Свеча ОЧАРОВАНИЕ 6х7х8см</v>
          </cell>
          <cell r="D16428" t="str">
            <v xml:space="preserve"> Gift candle</v>
          </cell>
          <cell r="E16428" t="str">
            <v>Китай</v>
          </cell>
          <cell r="F16428" t="str">
            <v>ПАРАФИН,ПЛАСТИК</v>
          </cell>
        </row>
        <row r="16429">
          <cell r="A16429" t="str">
            <v>GC16001</v>
          </cell>
          <cell r="B16429" t="str">
            <v>SIJ</v>
          </cell>
          <cell r="C16429" t="str">
            <v xml:space="preserve"> Блюдо стеклянное ЦВЕТЫ 42.5х17см</v>
          </cell>
          <cell r="D16429" t="str">
            <v xml:space="preserve"> 16.5"GLASS PLATE</v>
          </cell>
          <cell r="E16429" t="str">
            <v>Китай</v>
          </cell>
          <cell r="F16429" t="str">
            <v>СТЕКЛО</v>
          </cell>
        </row>
        <row r="16430">
          <cell r="A16430" t="str">
            <v>GC16002</v>
          </cell>
          <cell r="B16430" t="str">
            <v>SIJ</v>
          </cell>
          <cell r="C16430" t="str">
            <v xml:space="preserve"> Блюдо стеклянное ЦВЕТЫ 34х24см</v>
          </cell>
          <cell r="D16430" t="str">
            <v xml:space="preserve"> 13"GLASS PLATE</v>
          </cell>
          <cell r="E16430" t="str">
            <v>Китай</v>
          </cell>
          <cell r="F16430" t="str">
            <v>СТЕКЛО</v>
          </cell>
        </row>
        <row r="16431">
          <cell r="A16431" t="str">
            <v>GC16003</v>
          </cell>
          <cell r="B16431" t="str">
            <v>SIJ</v>
          </cell>
          <cell r="C16431" t="str">
            <v xml:space="preserve"> Блюдо стеклянное ЦВЕТЫ 30х22см</v>
          </cell>
          <cell r="D16431" t="str">
            <v xml:space="preserve"> 12"GLASS PLATE</v>
          </cell>
          <cell r="E16431" t="str">
            <v>Китай</v>
          </cell>
          <cell r="F16431" t="str">
            <v>СТЕКЛО</v>
          </cell>
        </row>
        <row r="16432">
          <cell r="A16432" t="str">
            <v>GC16126</v>
          </cell>
          <cell r="B16432" t="str">
            <v>SIJ</v>
          </cell>
          <cell r="C16432" t="str">
            <v xml:space="preserve"> Свеча ВЕСНА в ассортименте 8х8х6см</v>
          </cell>
          <cell r="D16432" t="str">
            <v xml:space="preserve"> 8.3X8.3X6.3CM gift candle</v>
          </cell>
          <cell r="E16432" t="str">
            <v>Китай</v>
          </cell>
          <cell r="F16432" t="str">
            <v>ПЛАСТИК,ПАРАФИН</v>
          </cell>
        </row>
        <row r="16433">
          <cell r="A16433" t="str">
            <v>GC16125</v>
          </cell>
          <cell r="B16433" t="str">
            <v>SIJ</v>
          </cell>
          <cell r="C16433" t="str">
            <v xml:space="preserve"> Свеча в горшочке в ассортименте 8х8х6см</v>
          </cell>
          <cell r="D16433" t="str">
            <v xml:space="preserve"> 8.3X8.3X6.3CM gift candle</v>
          </cell>
          <cell r="E16433" t="str">
            <v>Китай</v>
          </cell>
          <cell r="F16433" t="str">
            <v>ПЛАСТИК,ПАРАФИН</v>
          </cell>
        </row>
        <row r="16434">
          <cell r="A16434" t="str">
            <v>GC16101</v>
          </cell>
          <cell r="B16434" t="str">
            <v>SIJ</v>
          </cell>
          <cell r="C16434" t="str">
            <v xml:space="preserve"> Кружка СОВУШКИ в подарочной упаковке 330мл</v>
          </cell>
          <cell r="D16434" t="str">
            <v xml:space="preserve"> TALL MUG IN A GIFT BOX 330ml</v>
          </cell>
          <cell r="E16434" t="str">
            <v>Китай</v>
          </cell>
          <cell r="F16434" t="str">
            <v>ФАРФОР</v>
          </cell>
        </row>
        <row r="16435">
          <cell r="A16435" t="str">
            <v>GC16102</v>
          </cell>
          <cell r="B16435" t="str">
            <v>SIJ</v>
          </cell>
          <cell r="C16435" t="str">
            <v xml:space="preserve"> Кружка ПАВЛИН в подарочной упаковке 330мл</v>
          </cell>
          <cell r="D16435" t="str">
            <v xml:space="preserve"> TALL MUG IN A GIFT BOX 330ml</v>
          </cell>
          <cell r="E16435" t="str">
            <v>Китай</v>
          </cell>
          <cell r="F16435" t="str">
            <v>ФАРФОР</v>
          </cell>
        </row>
        <row r="16436">
          <cell r="A16436" t="str">
            <v>GC16103</v>
          </cell>
          <cell r="B16436" t="str">
            <v>SIJ</v>
          </cell>
          <cell r="C16436" t="str">
            <v xml:space="preserve"> Кружка ЛАВАНДА в подарочной упаковке 330мл</v>
          </cell>
          <cell r="D16436" t="str">
            <v xml:space="preserve"> TALL MUG IN A GIFT BOX 330ml</v>
          </cell>
          <cell r="E16436" t="str">
            <v>Китай</v>
          </cell>
          <cell r="F16436" t="str">
            <v>ФАРФОР</v>
          </cell>
        </row>
        <row r="16437">
          <cell r="A16437" t="str">
            <v>GC16104</v>
          </cell>
          <cell r="B16437" t="str">
            <v>SIJ</v>
          </cell>
          <cell r="C16437" t="str">
            <v xml:space="preserve"> Кружка ПОЛЕВЫЕ ЦВЕТЫ в подарочной упаковке 330мл</v>
          </cell>
          <cell r="D16437" t="str">
            <v xml:space="preserve"> TALL MUG IN A GIFT BOX 330ml</v>
          </cell>
          <cell r="E16437" t="str">
            <v>Китай</v>
          </cell>
          <cell r="F16437" t="str">
            <v>ФАРФОР</v>
          </cell>
        </row>
        <row r="16438">
          <cell r="A16438" t="str">
            <v>GC16105</v>
          </cell>
          <cell r="B16438" t="str">
            <v>SIJ</v>
          </cell>
          <cell r="C16438" t="str">
            <v xml:space="preserve"> Кружка КАНАРЕЙКА в подарочной упаковке 330мл</v>
          </cell>
          <cell r="D16438" t="str">
            <v xml:space="preserve"> TALL MUG IN A GIFT BOX 330ml</v>
          </cell>
          <cell r="E16438" t="str">
            <v>Китай</v>
          </cell>
          <cell r="F16438" t="str">
            <v>ФАРФОР</v>
          </cell>
        </row>
        <row r="16439">
          <cell r="A16439" t="str">
            <v>GC16106</v>
          </cell>
          <cell r="B16439" t="str">
            <v>SIJ</v>
          </cell>
          <cell r="C16439" t="str">
            <v xml:space="preserve"> Кружка ТУФЕЛЬКА в подарочной упаковке 330мл</v>
          </cell>
          <cell r="D16439" t="str">
            <v xml:space="preserve"> TALL MUG IN A GIFT BOX 330ml</v>
          </cell>
          <cell r="E16439" t="str">
            <v>Китай</v>
          </cell>
          <cell r="F16439" t="str">
            <v>ФАРФОР</v>
          </cell>
        </row>
        <row r="16440">
          <cell r="A16440" t="str">
            <v>GC16108</v>
          </cell>
          <cell r="B16440" t="str">
            <v>SIJ</v>
          </cell>
          <cell r="C16440" t="str">
            <v xml:space="preserve"> Кружка РОЗОВЫЙ БУКЕТ в подарочной упаковке 330мл</v>
          </cell>
          <cell r="D16440" t="str">
            <v xml:space="preserve"> TALL MUG IN A GIFT BOX 330ml</v>
          </cell>
          <cell r="E16440" t="str">
            <v>Китай</v>
          </cell>
          <cell r="F16440" t="str">
            <v>ФАРФОР</v>
          </cell>
        </row>
        <row r="16441">
          <cell r="A16441" t="str">
            <v>GC16109</v>
          </cell>
          <cell r="B16441" t="str">
            <v>SIJ</v>
          </cell>
          <cell r="C16441" t="str">
            <v xml:space="preserve"> Чайная пара СОВУШКИ в подарочной упаковке 300мл</v>
          </cell>
          <cell r="D16441" t="str">
            <v xml:space="preserve"> CUP AND SAUCER IN A GIFT BOX 300ml</v>
          </cell>
          <cell r="E16441" t="str">
            <v>Китай</v>
          </cell>
          <cell r="F16441" t="str">
            <v>ФАРФОР</v>
          </cell>
        </row>
        <row r="16442">
          <cell r="A16442" t="str">
            <v>GC16110</v>
          </cell>
          <cell r="B16442" t="str">
            <v>SIJ</v>
          </cell>
          <cell r="C16442" t="str">
            <v xml:space="preserve"> Чайная пара ПАВЛИН в подарочной упаковке 300мл</v>
          </cell>
          <cell r="D16442" t="str">
            <v xml:space="preserve"> CUP AND SAUCER IN A GIFT BOX 300ml</v>
          </cell>
          <cell r="E16442" t="str">
            <v>Китай</v>
          </cell>
          <cell r="F16442" t="str">
            <v>ФАРФОР</v>
          </cell>
        </row>
        <row r="16443">
          <cell r="A16443" t="str">
            <v>GC16111</v>
          </cell>
          <cell r="B16443" t="str">
            <v>SIJ</v>
          </cell>
          <cell r="C16443" t="str">
            <v xml:space="preserve"> Чайная пара ЛАВАНДА в подарочной упаковке 300мл</v>
          </cell>
          <cell r="D16443" t="str">
            <v xml:space="preserve"> CUP AND SAUCER IN A GIFT BOX 300ml</v>
          </cell>
          <cell r="E16443" t="str">
            <v>Китай</v>
          </cell>
          <cell r="F16443" t="str">
            <v>ФАРФОР</v>
          </cell>
        </row>
        <row r="16444">
          <cell r="A16444" t="str">
            <v>GC16112</v>
          </cell>
          <cell r="B16444" t="str">
            <v>SIJ</v>
          </cell>
          <cell r="C16444" t="str">
            <v xml:space="preserve"> Чайная пара ПОЛЕВЫЕ ЦВЕТЫ в подарочной упаковке 300мл</v>
          </cell>
          <cell r="D16444" t="str">
            <v xml:space="preserve"> CUP AND SAUCER IN A GIFT BOX 300ml</v>
          </cell>
          <cell r="E16444" t="str">
            <v>Китай</v>
          </cell>
          <cell r="F16444" t="str">
            <v>ФАРФОР</v>
          </cell>
        </row>
        <row r="16445">
          <cell r="A16445" t="str">
            <v>GC16113</v>
          </cell>
          <cell r="B16445" t="str">
            <v>SIJ</v>
          </cell>
          <cell r="C16445" t="str">
            <v xml:space="preserve"> Чайная пара КАНАРЕЙКА в подарочной упаковке 300мл</v>
          </cell>
          <cell r="D16445" t="str">
            <v xml:space="preserve"> CUP AND SAUCER IN A GIFT BOX 300ml</v>
          </cell>
          <cell r="E16445" t="str">
            <v>Китай</v>
          </cell>
          <cell r="F16445" t="str">
            <v>ФАРФОР</v>
          </cell>
        </row>
        <row r="16446">
          <cell r="A16446" t="str">
            <v>GC16114</v>
          </cell>
          <cell r="B16446" t="str">
            <v>SIJ</v>
          </cell>
          <cell r="C16446" t="str">
            <v xml:space="preserve"> Чайная пара ТУФЕЛЬКА в подарочной упаковке 300мл</v>
          </cell>
          <cell r="D16446" t="str">
            <v xml:space="preserve"> CUP AND SAUCER IN A GIFT BOX 300ml</v>
          </cell>
          <cell r="E16446" t="str">
            <v>Китай</v>
          </cell>
          <cell r="F16446" t="str">
            <v>ФАРФОР</v>
          </cell>
        </row>
        <row r="16447">
          <cell r="A16447" t="str">
            <v>GC16116</v>
          </cell>
          <cell r="B16447" t="str">
            <v>SIJ</v>
          </cell>
          <cell r="C16447" t="str">
            <v xml:space="preserve"> Чайная пара РОЗОВЫЙ БУКЕТ в подарочной упаковке 300мл</v>
          </cell>
          <cell r="D16447" t="str">
            <v xml:space="preserve"> CUP AND SAUCER IN A GIFT BOX 300ml</v>
          </cell>
          <cell r="E16447" t="str">
            <v>Китай</v>
          </cell>
          <cell r="F16447" t="str">
            <v>ФАРФОР</v>
          </cell>
        </row>
        <row r="16448">
          <cell r="A16448" t="str">
            <v>GC16124</v>
          </cell>
          <cell r="B16448" t="str">
            <v>SIJ</v>
          </cell>
          <cell r="C16448" t="str">
            <v xml:space="preserve"> Чайная пара ВЕСЕННИЙ САД 450мл</v>
          </cell>
          <cell r="D16448" t="str">
            <v xml:space="preserve"> JADE PORCELAIN 450CC cup and saucer</v>
          </cell>
          <cell r="E16448" t="str">
            <v>Китай</v>
          </cell>
          <cell r="F16448" t="str">
            <v>ФАРФОР</v>
          </cell>
        </row>
        <row r="16449">
          <cell r="A16449" t="str">
            <v>SL307911/1</v>
          </cell>
          <cell r="B16449" t="str">
            <v>SIMALEND</v>
          </cell>
          <cell r="C16449" t="str">
            <v xml:space="preserve"> Маска ЗОРРО 1шт</v>
          </cell>
          <cell r="D16449">
            <v>0</v>
          </cell>
          <cell r="E16449" t="str">
            <v>Китай</v>
          </cell>
          <cell r="F16449" t="str">
            <v>БУМАГА</v>
          </cell>
        </row>
        <row r="16450">
          <cell r="A16450" t="str">
            <v>SL328277</v>
          </cell>
          <cell r="B16450" t="str">
            <v>SIMALEND</v>
          </cell>
          <cell r="C16450" t="str">
            <v xml:space="preserve"> Маска хозяйка карибского моря черная 328277</v>
          </cell>
          <cell r="D16450">
            <v>0</v>
          </cell>
          <cell r="E16450" t="str">
            <v>Китай</v>
          </cell>
          <cell r="F16450" t="str">
            <v>ПВХ</v>
          </cell>
        </row>
        <row r="16451">
          <cell r="A16451" t="str">
            <v>SL328279</v>
          </cell>
          <cell r="B16451" t="str">
            <v>SIMALEND</v>
          </cell>
          <cell r="C16451" t="str">
            <v xml:space="preserve"> Маска хозяйка карибского моря красная 328279</v>
          </cell>
          <cell r="D16451">
            <v>0</v>
          </cell>
          <cell r="E16451" t="str">
            <v>Китай</v>
          </cell>
          <cell r="F16451" t="str">
            <v>ПВХ</v>
          </cell>
        </row>
        <row r="16452">
          <cell r="A16452" t="str">
            <v>SL671615</v>
          </cell>
          <cell r="B16452" t="str">
            <v>SIMALEND</v>
          </cell>
          <cell r="C16452" t="str">
            <v xml:space="preserve"> Гирлянда АЙСИКЛ Silikon 2.4х0.6м LED-D-120-240V с контролл 8 р красный</v>
          </cell>
          <cell r="D16452">
            <v>0</v>
          </cell>
          <cell r="E16452" t="str">
            <v>Китай</v>
          </cell>
          <cell r="F16452" t="str">
            <v>ПОЛИМЕРНЫЕ МАТЕРИАЛЫ</v>
          </cell>
        </row>
        <row r="16453">
          <cell r="A16453" t="str">
            <v>6176/6186</v>
          </cell>
          <cell r="B16453" t="str">
            <v>SIMAX</v>
          </cell>
          <cell r="C16453" t="str">
            <v xml:space="preserve"> Лоток круглый + крышка 2.5л</v>
          </cell>
          <cell r="E16453" t="str">
            <v>Чехия</v>
          </cell>
          <cell r="F16453" t="str">
            <v>СТЕКЛО</v>
          </cell>
        </row>
        <row r="16454">
          <cell r="A16454" t="str">
            <v>CN01319</v>
          </cell>
          <cell r="B16454" t="str">
            <v>SINCERE</v>
          </cell>
          <cell r="C16454" t="str">
            <v xml:space="preserve"> Селедочница 40х14см</v>
          </cell>
          <cell r="D16454" t="str">
            <v xml:space="preserve"> Herring dish 40x14cm</v>
          </cell>
          <cell r="E16454" t="str">
            <v>Китай</v>
          </cell>
          <cell r="F16454" t="str">
            <v>СТЕКЛО</v>
          </cell>
        </row>
        <row r="16455">
          <cell r="A16455" t="str">
            <v>CN01930</v>
          </cell>
          <cell r="B16455" t="str">
            <v>SINCERE</v>
          </cell>
          <cell r="C16455" t="str">
            <v xml:space="preserve"> Ладья 17х8.5х7см</v>
          </cell>
          <cell r="D16455" t="str">
            <v xml:space="preserve"> Bowl 23x8cm</v>
          </cell>
          <cell r="E16455" t="str">
            <v>Китай</v>
          </cell>
          <cell r="F16455" t="str">
            <v>СТЕКЛО</v>
          </cell>
        </row>
        <row r="16456">
          <cell r="A16456" t="str">
            <v>CN02000</v>
          </cell>
          <cell r="B16456" t="str">
            <v>SINCERE</v>
          </cell>
          <cell r="C16456" t="str">
            <v xml:space="preserve"> Графин для водки 0.5л</v>
          </cell>
          <cell r="D16456" t="str">
            <v xml:space="preserve"> Carafe 0,5 L</v>
          </cell>
          <cell r="E16456" t="str">
            <v>Китай</v>
          </cell>
          <cell r="F16456" t="str">
            <v>СТЕКЛО</v>
          </cell>
        </row>
        <row r="16457">
          <cell r="A16457" t="str">
            <v>CN02000-H</v>
          </cell>
          <cell r="B16457" t="str">
            <v>SINCERE</v>
          </cell>
          <cell r="C16457" t="str">
            <v xml:space="preserve"> Графин для водки 0.5л</v>
          </cell>
          <cell r="D16457" t="str">
            <v xml:space="preserve"> Carafe 0,5L</v>
          </cell>
          <cell r="E16457" t="str">
            <v>Китай</v>
          </cell>
          <cell r="F16457" t="str">
            <v>СТЕКЛО</v>
          </cell>
        </row>
        <row r="16458">
          <cell r="A16458" t="str">
            <v>SL01</v>
          </cell>
          <cell r="B16458" t="str">
            <v>SLA FARFOR</v>
          </cell>
          <cell r="C16458" t="str">
            <v xml:space="preserve"> Горшочек для запекания ОБЖОРA коричневый</v>
          </cell>
          <cell r="E16458" t="str">
            <v>Россия</v>
          </cell>
          <cell r="F16458" t="str">
            <v>КЕРАМИКА</v>
          </cell>
        </row>
        <row r="16459">
          <cell r="A16459" t="str">
            <v>SL02</v>
          </cell>
          <cell r="B16459" t="str">
            <v>SLA FARFOR</v>
          </cell>
          <cell r="C16459" t="str">
            <v xml:space="preserve"> Горшочек для запекания ПОРОСЕНОК коричневый</v>
          </cell>
          <cell r="E16459" t="str">
            <v>Россия</v>
          </cell>
          <cell r="F16459" t="str">
            <v>КЕРАМИКА</v>
          </cell>
        </row>
        <row r="16460">
          <cell r="A16460" t="str">
            <v>SL46</v>
          </cell>
          <cell r="B16460" t="str">
            <v>SLA FARFOR</v>
          </cell>
          <cell r="C16460" t="str">
            <v xml:space="preserve"> Горшочек для запекания ЖУЛЬЕН коричневый с ручкой</v>
          </cell>
          <cell r="E16460" t="str">
            <v>Россия</v>
          </cell>
          <cell r="F16460" t="str">
            <v>КЕРАМИКА</v>
          </cell>
        </row>
        <row r="16461">
          <cell r="A16461" t="str">
            <v>SL025</v>
          </cell>
          <cell r="B16461" t="str">
            <v>SLA FARFOR</v>
          </cell>
          <cell r="C16461" t="str">
            <v xml:space="preserve"> Жаровня КАБАН 2.0л коричневая</v>
          </cell>
          <cell r="E16461" t="str">
            <v>Россия</v>
          </cell>
          <cell r="F16461" t="str">
            <v>ФАРФОР</v>
          </cell>
        </row>
        <row r="16462">
          <cell r="A16462" t="str">
            <v>SL465</v>
          </cell>
          <cell r="B16462" t="str">
            <v>SLA FARFOR</v>
          </cell>
          <cell r="C16462" t="str">
            <v xml:space="preserve"> Супница ЖАРПТИЦА 3.0л</v>
          </cell>
          <cell r="E16462" t="str">
            <v>Россия</v>
          </cell>
          <cell r="F16462" t="str">
            <v>ФАРФОР</v>
          </cell>
        </row>
        <row r="16463">
          <cell r="A16463" t="str">
            <v>SL010</v>
          </cell>
          <cell r="B16463" t="str">
            <v>SLA FARFOR</v>
          </cell>
          <cell r="C16463" t="str">
            <v xml:space="preserve"> Рыбница ОСЕТР БОЛЬШОЙ 1.3л</v>
          </cell>
          <cell r="E16463" t="str">
            <v>Россия</v>
          </cell>
          <cell r="F16463" t="str">
            <v>ФАРФОР</v>
          </cell>
        </row>
        <row r="16464">
          <cell r="A16464" t="str">
            <v>SL205</v>
          </cell>
          <cell r="B16464" t="str">
            <v>SLA FARFOR</v>
          </cell>
          <cell r="C16464" t="str">
            <v xml:space="preserve"> Жаровня КАБАН 2.0л коричневая</v>
          </cell>
          <cell r="E16464" t="str">
            <v>Россия</v>
          </cell>
          <cell r="F16464" t="str">
            <v>ФАРФОР</v>
          </cell>
        </row>
        <row r="16465">
          <cell r="A16465" t="str">
            <v>SL06</v>
          </cell>
          <cell r="B16465" t="str">
            <v>SLA FARFOR</v>
          </cell>
          <cell r="C16465" t="str">
            <v xml:space="preserve"> Горшочек для запекания ТЫКВА БОЛЬШАЯ коричневый</v>
          </cell>
          <cell r="E16465" t="str">
            <v>Россия</v>
          </cell>
          <cell r="F16465" t="str">
            <v>КЕРАМИКА</v>
          </cell>
        </row>
        <row r="16466">
          <cell r="A16466" t="str">
            <v>SL50</v>
          </cell>
          <cell r="B16466" t="str">
            <v>SLA FARFOR</v>
          </cell>
          <cell r="C16466" t="str">
            <v xml:space="preserve"> Горшочек для запекания КОРЗИНКА коричневый с ручкой</v>
          </cell>
          <cell r="E16466" t="str">
            <v>Россия</v>
          </cell>
          <cell r="F16466" t="str">
            <v>КЕРАМИКА</v>
          </cell>
        </row>
        <row r="16467">
          <cell r="A16467" t="str">
            <v>SL01/1</v>
          </cell>
          <cell r="B16467" t="str">
            <v>SLA FARFOR</v>
          </cell>
          <cell r="C16467" t="str">
            <v xml:space="preserve"> Горшочек для запекания ОБЖОРА коричневый</v>
          </cell>
          <cell r="E16467" t="str">
            <v>Россия</v>
          </cell>
          <cell r="F16467" t="str">
            <v>КЕРАМИКА</v>
          </cell>
        </row>
        <row r="16468">
          <cell r="A16468" t="str">
            <v>SL03</v>
          </cell>
          <cell r="B16468" t="str">
            <v>SLA FARFOR</v>
          </cell>
          <cell r="C16468" t="str">
            <v xml:space="preserve"> Горшочек для запекания РОМАШКА коричневый</v>
          </cell>
          <cell r="D16468" t="str">
            <v xml:space="preserve"> Backing pot CAMOMILE brown</v>
          </cell>
          <cell r="E16468" t="str">
            <v>Россия</v>
          </cell>
          <cell r="F16468" t="str">
            <v>КЕРАМИКА</v>
          </cell>
        </row>
        <row r="16469">
          <cell r="A16469" t="str">
            <v>SL43</v>
          </cell>
          <cell r="B16469" t="str">
            <v>SLA FARFOR</v>
          </cell>
          <cell r="C16469" t="str">
            <v xml:space="preserve"> Горшочек для запекания КУШАТЬ ПОДАНО коричневый</v>
          </cell>
          <cell r="D16469" t="str">
            <v xml:space="preserve"> Backing pot DINNER IS SERVED brown</v>
          </cell>
          <cell r="E16469" t="str">
            <v>Россия</v>
          </cell>
          <cell r="F16469" t="str">
            <v>КЕРАМИКА</v>
          </cell>
        </row>
        <row r="16470">
          <cell r="A16470" t="str">
            <v>SL45</v>
          </cell>
          <cell r="B16470" t="str">
            <v>SLA FARFOR</v>
          </cell>
          <cell r="C16470" t="str">
            <v xml:space="preserve"> Горшочек для запекания КОРЧМА коричневый с ручкой</v>
          </cell>
          <cell r="D16470" t="str">
            <v xml:space="preserve"> Backing pot TAVERN brown with handles</v>
          </cell>
          <cell r="E16470" t="str">
            <v>Россия</v>
          </cell>
          <cell r="F16470" t="str">
            <v>КЕРАМИКА</v>
          </cell>
        </row>
        <row r="16471">
          <cell r="A16471" t="str">
            <v>SL071</v>
          </cell>
          <cell r="B16471" t="str">
            <v>SLA FARFOR</v>
          </cell>
          <cell r="C16471" t="str">
            <v xml:space="preserve"> Горшочек для запекания АНАНАС 0.7л (СЛ071)</v>
          </cell>
          <cell r="D16471">
            <v>0</v>
          </cell>
          <cell r="E16471" t="str">
            <v>Россия</v>
          </cell>
          <cell r="F16471" t="str">
            <v>КЕРАМИКА</v>
          </cell>
        </row>
        <row r="16472">
          <cell r="A16472" t="str">
            <v>SL01-1</v>
          </cell>
          <cell r="B16472" t="str">
            <v>SLA FARFOR</v>
          </cell>
          <cell r="C16472" t="str">
            <v xml:space="preserve"> Горшочек для запекания ОБЖОРA коричневый</v>
          </cell>
          <cell r="E16472" t="str">
            <v>Россия</v>
          </cell>
          <cell r="F16472" t="str">
            <v>КЕРАМИКА</v>
          </cell>
        </row>
        <row r="16473">
          <cell r="A16473" t="str">
            <v>RE03722</v>
          </cell>
          <cell r="B16473" t="str">
            <v>SOC</v>
          </cell>
          <cell r="C16473" t="str">
            <v xml:space="preserve"> Маска карнавальная 3 FR-3</v>
          </cell>
          <cell r="D16473">
            <v>0</v>
          </cell>
          <cell r="E16473" t="str">
            <v>Китай</v>
          </cell>
          <cell r="F16473" t="str">
            <v>ПВХ</v>
          </cell>
        </row>
        <row r="16474">
          <cell r="A16474" t="str">
            <v>RE03723</v>
          </cell>
          <cell r="B16474" t="str">
            <v>SOC</v>
          </cell>
          <cell r="C16474" t="str">
            <v xml:space="preserve"> Маска карнавальная 4 FR-4</v>
          </cell>
          <cell r="D16474">
            <v>0</v>
          </cell>
          <cell r="E16474" t="str">
            <v>Китай</v>
          </cell>
          <cell r="F16474" t="str">
            <v>ПВХ</v>
          </cell>
        </row>
        <row r="16475">
          <cell r="A16475" t="str">
            <v>CN3094</v>
          </cell>
          <cell r="B16475" t="str">
            <v>SOLECASA</v>
          </cell>
          <cell r="C16475" t="str">
            <v xml:space="preserve"> Кружка ЦВЕТЫ 400мл</v>
          </cell>
          <cell r="D16475" t="str">
            <v xml:space="preserve"> 14OZ MUG WITH TWO DESIGNS</v>
          </cell>
          <cell r="E16475" t="str">
            <v>Китай</v>
          </cell>
          <cell r="F16475" t="str">
            <v>ФАРФОР</v>
          </cell>
        </row>
        <row r="16476">
          <cell r="A16476" t="str">
            <v>CN3095</v>
          </cell>
          <cell r="B16476" t="str">
            <v>SOLECASA</v>
          </cell>
          <cell r="C16476" t="str">
            <v xml:space="preserve"> Кружка ФРУКТЫ 400мл</v>
          </cell>
          <cell r="D16476" t="str">
            <v xml:space="preserve"> 14OZ MUG</v>
          </cell>
          <cell r="E16476" t="str">
            <v>Китай</v>
          </cell>
          <cell r="F16476" t="str">
            <v>ФАРФОР</v>
          </cell>
        </row>
        <row r="16477">
          <cell r="A16477" t="str">
            <v>CN3096</v>
          </cell>
          <cell r="B16477" t="str">
            <v>SOLECASA</v>
          </cell>
          <cell r="C16477" t="str">
            <v xml:space="preserve"> Кружка НАСТРОЕНИЕ 400мл</v>
          </cell>
          <cell r="D16477" t="str">
            <v xml:space="preserve"> 14OZ MUG WITH THREE  DESIGNS</v>
          </cell>
          <cell r="E16477" t="str">
            <v>Китай</v>
          </cell>
          <cell r="F16477" t="str">
            <v>ФАРФОР</v>
          </cell>
        </row>
        <row r="16478">
          <cell r="A16478" t="str">
            <v>131026</v>
          </cell>
          <cell r="B16478" t="str">
            <v>SOLMAZ</v>
          </cell>
          <cell r="C16478" t="str">
            <v xml:space="preserve"> Набор банок для специй ПОЛИГОН с ложкой 2шт 225мл</v>
          </cell>
          <cell r="E16478" t="str">
            <v>Турция</v>
          </cell>
          <cell r="F16478" t="str">
            <v>СТЕКЛО,ПЛАСТИК</v>
          </cell>
        </row>
        <row r="16479">
          <cell r="A16479" t="str">
            <v>131052</v>
          </cell>
          <cell r="B16479" t="str">
            <v>SOLMAZ</v>
          </cell>
          <cell r="C16479" t="str">
            <v xml:space="preserve"> Банка ПЕРЕЦ 720мл без декора</v>
          </cell>
          <cell r="E16479" t="str">
            <v>Турция</v>
          </cell>
          <cell r="F16479" t="str">
            <v>СТЕКЛО,ПЛАСТИК</v>
          </cell>
        </row>
        <row r="16480">
          <cell r="A16480" t="str">
            <v>131303</v>
          </cell>
          <cell r="B16480" t="str">
            <v>SOLMAZ</v>
          </cell>
          <cell r="C16480" t="str">
            <v xml:space="preserve"> Набор банок БОЧОНОК 3шт 367мл</v>
          </cell>
          <cell r="E16480" t="str">
            <v>Турция</v>
          </cell>
          <cell r="F16480" t="str">
            <v>СТЕКЛО,ПЛАСТИК</v>
          </cell>
        </row>
        <row r="16481">
          <cell r="A16481" t="str">
            <v>131525</v>
          </cell>
          <cell r="B16481" t="str">
            <v>SOLMAZ</v>
          </cell>
          <cell r="C16481" t="str">
            <v xml:space="preserve"> Банка для специй ЛИНГВО 200мл</v>
          </cell>
          <cell r="E16481" t="str">
            <v>Турция</v>
          </cell>
          <cell r="F16481" t="str">
            <v>СТЕКЛО,ПЛАСТИК</v>
          </cell>
        </row>
        <row r="16482">
          <cell r="A16482" t="str">
            <v>132100</v>
          </cell>
          <cell r="B16482" t="str">
            <v>SOLMAZ</v>
          </cell>
          <cell r="C16482" t="str">
            <v xml:space="preserve"> Набор банок для специй БЛУМ с крышкой 6шт 200мл</v>
          </cell>
          <cell r="E16482" t="str">
            <v>Турция</v>
          </cell>
          <cell r="F16482" t="str">
            <v>СТЕКЛО,ПЛАСТИК</v>
          </cell>
        </row>
        <row r="16483">
          <cell r="A16483" t="str">
            <v>112010</v>
          </cell>
          <cell r="B16483" t="str">
            <v>SOLMAZ</v>
          </cell>
          <cell r="C16483" t="str">
            <v xml:space="preserve"> Набор питьевой 7 предметов ЛИЛИЯ</v>
          </cell>
          <cell r="E16483" t="str">
            <v>Турция</v>
          </cell>
          <cell r="F16483" t="str">
            <v>СТЕКЛО,ПЛАСТИК</v>
          </cell>
        </row>
        <row r="16484">
          <cell r="A16484" t="str">
            <v>112015</v>
          </cell>
          <cell r="B16484" t="str">
            <v>SOLMAZ</v>
          </cell>
          <cell r="C16484" t="str">
            <v xml:space="preserve"> Набор питьевой 7 предметов КОЛОРЕЙД</v>
          </cell>
          <cell r="E16484" t="str">
            <v>Турция</v>
          </cell>
          <cell r="F16484" t="str">
            <v>СТЕКЛО,ПЛАСТИК</v>
          </cell>
        </row>
        <row r="16485">
          <cell r="A16485" t="str">
            <v>121051</v>
          </cell>
          <cell r="B16485" t="str">
            <v>SOLMAZ</v>
          </cell>
          <cell r="C16485" t="str">
            <v xml:space="preserve"> Солонка БОЧОНОК 60мл</v>
          </cell>
          <cell r="E16485" t="str">
            <v>Турция</v>
          </cell>
          <cell r="F16485" t="str">
            <v>СТЕКЛО,ПЛАСТИК</v>
          </cell>
        </row>
        <row r="16486">
          <cell r="A16486" t="str">
            <v>122025</v>
          </cell>
          <cell r="B16486" t="str">
            <v>SOLMAZ</v>
          </cell>
          <cell r="C16486" t="str">
            <v xml:space="preserve"> Набор 2-х солонок с подставкой МИРАЖ 85мл крышка прозрачная</v>
          </cell>
          <cell r="E16486" t="str">
            <v>Турция</v>
          </cell>
          <cell r="F16486" t="str">
            <v>СТЕКЛО,ПЛАСТИК</v>
          </cell>
        </row>
        <row r="16487">
          <cell r="A16487" t="str">
            <v>131001</v>
          </cell>
          <cell r="B16487" t="str">
            <v>SOLMAZ</v>
          </cell>
          <cell r="C16487" t="str">
            <v xml:space="preserve"> Банка для специй ПОЛИГОН 225мл</v>
          </cell>
          <cell r="E16487" t="str">
            <v>Турция</v>
          </cell>
          <cell r="F16487" t="str">
            <v>СТЕКЛО,ПЛАСТИК</v>
          </cell>
        </row>
        <row r="16488">
          <cell r="A16488" t="str">
            <v>111340</v>
          </cell>
          <cell r="B16488" t="str">
            <v>SOLMAZ</v>
          </cell>
          <cell r="C16488" t="str">
            <v xml:space="preserve"> Кувшин ФРУКТЫ с декором 1.6л</v>
          </cell>
          <cell r="E16488" t="str">
            <v>Турция</v>
          </cell>
          <cell r="F16488" t="str">
            <v>СТЕКЛО,ПЛАСТИК</v>
          </cell>
        </row>
        <row r="16489">
          <cell r="A16489" t="str">
            <v>111341</v>
          </cell>
          <cell r="B16489" t="str">
            <v>SOLMAZ</v>
          </cell>
          <cell r="C16489" t="str">
            <v xml:space="preserve"> Кувшин ФРУКТЫ с декором 1.6л в упаковке</v>
          </cell>
          <cell r="E16489" t="str">
            <v>Турция</v>
          </cell>
          <cell r="F16489" t="str">
            <v>СТЕКЛО,ПЛАСТИК</v>
          </cell>
        </row>
        <row r="16490">
          <cell r="A16490" t="str">
            <v>VP_LENTA114</v>
          </cell>
          <cell r="C16490" t="str">
            <v xml:space="preserve"> Возврат поставки Лента 114</v>
          </cell>
        </row>
        <row r="16491">
          <cell r="A16491" t="str">
            <v>VP_KRAUTAKLG</v>
          </cell>
          <cell r="C16491" t="str">
            <v xml:space="preserve"> Возврат поставки Краута</v>
          </cell>
        </row>
        <row r="16492">
          <cell r="A16492" t="str">
            <v>CN66</v>
          </cell>
          <cell r="B16492" t="str">
            <v>8 MACH</v>
          </cell>
          <cell r="C16492" t="str">
            <v xml:space="preserve"> Набор ЦВЕТОЧНЫЙ кружка + декоративная композиция h=14см l=20.6см w=11.5см</v>
          </cell>
          <cell r="E16492" t="str">
            <v>Китай</v>
          </cell>
          <cell r="F16492" t="str">
            <v>ПОЛИСТОУН</v>
          </cell>
        </row>
        <row r="16493">
          <cell r="A16493" t="str">
            <v>CN44-1</v>
          </cell>
          <cell r="B16493" t="str">
            <v>8 MACH</v>
          </cell>
          <cell r="C16493" t="str">
            <v xml:space="preserve"> Подсвечник ЦВЕТОЧНЫЙ h=9см l=14см</v>
          </cell>
          <cell r="E16493" t="str">
            <v>Китай</v>
          </cell>
          <cell r="F16493" t="str">
            <v>ПОЛИСТОУН</v>
          </cell>
        </row>
        <row r="16494">
          <cell r="A16494" t="str">
            <v>IM10-0104</v>
          </cell>
          <cell r="B16494" t="str">
            <v>EMPIRE OF DISHES</v>
          </cell>
          <cell r="C16494" t="str">
            <v xml:space="preserve"> Конфетница на ножке ДЕБОРА 28см</v>
          </cell>
          <cell r="D16494" t="str">
            <v xml:space="preserve"> CERAMIC WARE</v>
          </cell>
          <cell r="E16494" t="str">
            <v>Китай</v>
          </cell>
          <cell r="F16494" t="str">
            <v>КЕРАМИКА</v>
          </cell>
        </row>
        <row r="16495">
          <cell r="A16495" t="str">
            <v>IM10-0105</v>
          </cell>
          <cell r="B16495" t="str">
            <v>EMPIRE OF DISHES</v>
          </cell>
          <cell r="C16495" t="str">
            <v xml:space="preserve"> Фруктовница на ножке ДЕБОРА 35см</v>
          </cell>
          <cell r="D16495" t="str">
            <v xml:space="preserve"> CERAMIC WARE</v>
          </cell>
          <cell r="E16495" t="str">
            <v>Китай</v>
          </cell>
          <cell r="F16495" t="str">
            <v>КЕРАМИКА</v>
          </cell>
        </row>
        <row r="16496">
          <cell r="A16496" t="str">
            <v>IM10-0203</v>
          </cell>
          <cell r="B16496" t="str">
            <v>EMPIRE OF DISHES</v>
          </cell>
          <cell r="C16496" t="str">
            <v xml:space="preserve"> Конфетница на ножке КОНКОРДИЯ 25см</v>
          </cell>
          <cell r="D16496" t="str">
            <v xml:space="preserve"> CERAMIC WARE</v>
          </cell>
          <cell r="E16496" t="str">
            <v>Китай</v>
          </cell>
          <cell r="F16496" t="str">
            <v>КЕРАМИКА</v>
          </cell>
        </row>
        <row r="16497">
          <cell r="A16497" t="str">
            <v>IM10-0204</v>
          </cell>
          <cell r="B16497" t="str">
            <v>EMPIRE OF DISHES</v>
          </cell>
          <cell r="C16497" t="str">
            <v xml:space="preserve"> Конфетница на ножке КОНКОРДИЯ 28см</v>
          </cell>
          <cell r="D16497" t="str">
            <v xml:space="preserve"> CERAMIC WARE</v>
          </cell>
          <cell r="E16497" t="str">
            <v>Китай</v>
          </cell>
          <cell r="F16497" t="str">
            <v>КЕРАМИКА</v>
          </cell>
        </row>
        <row r="16498">
          <cell r="A16498" t="str">
            <v>IM08-0216</v>
          </cell>
          <cell r="B16498" t="str">
            <v>EMPIRE OF DISHES</v>
          </cell>
          <cell r="C16498" t="str">
            <v xml:space="preserve"> Блюдо БРИЛЬЯНТОВАЯ РОССЫПЬ 32х28х4см</v>
          </cell>
          <cell r="D16498" t="str">
            <v xml:space="preserve"> 12.5"Plate</v>
          </cell>
          <cell r="E16498" t="str">
            <v>Китай</v>
          </cell>
          <cell r="F16498" t="str">
            <v>ДОЛОМИТ</v>
          </cell>
        </row>
        <row r="16499">
          <cell r="A16499" t="str">
            <v>IM08-0204</v>
          </cell>
          <cell r="B16499" t="str">
            <v>EMPIRE OF DISHES</v>
          </cell>
          <cell r="C16499" t="str">
            <v xml:space="preserve"> Блюдо овальное БРИЛЬЯНТОВАЯ РОССЫПЬ 36х17.5х3.5см</v>
          </cell>
          <cell r="D16499" t="str">
            <v xml:space="preserve"> 14" half carving plate</v>
          </cell>
          <cell r="E16499" t="str">
            <v>Китай</v>
          </cell>
          <cell r="F16499" t="str">
            <v>ДОЛОМИТ</v>
          </cell>
        </row>
        <row r="16500">
          <cell r="A16500" t="str">
            <v>IM08-0120</v>
          </cell>
          <cell r="B16500" t="str">
            <v>EMPIRE OF DISHES</v>
          </cell>
          <cell r="C16500" t="str">
            <v xml:space="preserve"> Конфетница на ножке ХРИЗАНТЕМА 23см</v>
          </cell>
          <cell r="D16500" t="str">
            <v xml:space="preserve"> 9.25"chrysanthemum  round bowl</v>
          </cell>
          <cell r="E16500" t="str">
            <v>Китай</v>
          </cell>
          <cell r="F16500" t="str">
            <v>ДОЛОМИТ</v>
          </cell>
        </row>
        <row r="16501">
          <cell r="A16501" t="str">
            <v>IM08-0121</v>
          </cell>
          <cell r="B16501" t="str">
            <v>EMPIRE OF DISHES</v>
          </cell>
          <cell r="C16501" t="str">
            <v xml:space="preserve"> Фруктовница на ножке ХРИЗАНТЕМА 27.5см</v>
          </cell>
          <cell r="D16501" t="str">
            <v xml:space="preserve"> 11"chrysanthemum round bowl with feet</v>
          </cell>
          <cell r="E16501" t="str">
            <v>Китай</v>
          </cell>
          <cell r="F16501" t="str">
            <v>ДОЛОМИТ</v>
          </cell>
        </row>
        <row r="16502">
          <cell r="A16502" t="str">
            <v>IM08-0122</v>
          </cell>
          <cell r="B16502" t="str">
            <v>EMPIRE OF DISHES</v>
          </cell>
          <cell r="C16502" t="str">
            <v xml:space="preserve"> Фруктовница на ножке ХРИЗАНТЕМА 32.5см</v>
          </cell>
          <cell r="D16502" t="str">
            <v xml:space="preserve"> 13"chrysanthemum round plate with feet</v>
          </cell>
          <cell r="E16502" t="str">
            <v>Китай</v>
          </cell>
          <cell r="F16502" t="str">
            <v>ДОЛОМИТ</v>
          </cell>
        </row>
        <row r="16503">
          <cell r="A16503" t="str">
            <v>IM08-0401</v>
          </cell>
          <cell r="B16503" t="str">
            <v>EMPIRE OF DISHES</v>
          </cell>
          <cell r="C16503" t="str">
            <v xml:space="preserve"> Блюдо круглое РАКУШКА 32.5см</v>
          </cell>
          <cell r="D16503" t="str">
            <v xml:space="preserve"> 13"shell edge round plate</v>
          </cell>
          <cell r="E16503" t="str">
            <v>Китай</v>
          </cell>
          <cell r="F16503" t="str">
            <v>ДОЛОМИТ</v>
          </cell>
        </row>
        <row r="16504">
          <cell r="A16504" t="str">
            <v>IM08-0402</v>
          </cell>
          <cell r="B16504" t="str">
            <v>EMPIRE OF DISHES</v>
          </cell>
          <cell r="C16504" t="str">
            <v xml:space="preserve"> Блюдо для торта на ножке РАКУШКА 28см</v>
          </cell>
          <cell r="D16504" t="str">
            <v xml:space="preserve"> 11.25"shell edge round plate with foot</v>
          </cell>
          <cell r="E16504" t="str">
            <v>Китай</v>
          </cell>
          <cell r="F16504" t="str">
            <v>ДОЛОМИТ</v>
          </cell>
        </row>
        <row r="16505">
          <cell r="A16505" t="str">
            <v>IM08-0403</v>
          </cell>
          <cell r="B16505" t="str">
            <v>EMPIRE OF DISHES</v>
          </cell>
          <cell r="C16505" t="str">
            <v xml:space="preserve"> Фруктовница РАКУШКА 31.5см</v>
          </cell>
          <cell r="D16505" t="str">
            <v xml:space="preserve"> 12.5" SHELL EDGE HIGH FEET BOWL</v>
          </cell>
          <cell r="E16505" t="str">
            <v>Китай</v>
          </cell>
          <cell r="F16505" t="str">
            <v>ДОЛОМИТ</v>
          </cell>
        </row>
        <row r="16506">
          <cell r="A16506" t="str">
            <v>IM06-0710</v>
          </cell>
          <cell r="B16506" t="str">
            <v>EMPIRE OF DISHES</v>
          </cell>
          <cell r="C16506" t="str">
            <v xml:space="preserve"> Набор изделий декоративных ВИНОГРАД 10x14x8см</v>
          </cell>
          <cell r="D16506" t="str">
            <v xml:space="preserve"> "3""WHITE GRAPE W/CRYSTAL"</v>
          </cell>
          <cell r="E16506" t="str">
            <v>Китай</v>
          </cell>
          <cell r="F16506" t="str">
            <v>ФАРФОР</v>
          </cell>
        </row>
        <row r="16507">
          <cell r="A16507" t="str">
            <v>IM06-0711</v>
          </cell>
          <cell r="B16507" t="str">
            <v>EMPIRE OF DISHES</v>
          </cell>
          <cell r="C16507" t="str">
            <v xml:space="preserve"> Набор изделий декоративных БАНАН 15x5x6.5см</v>
          </cell>
          <cell r="D16507" t="str">
            <v xml:space="preserve"> "6"" BANANA "</v>
          </cell>
          <cell r="E16507" t="str">
            <v>Китай</v>
          </cell>
          <cell r="F16507" t="str">
            <v>ФАРФОР</v>
          </cell>
        </row>
        <row r="16508">
          <cell r="A16508" t="str">
            <v>IM06-0712</v>
          </cell>
          <cell r="B16508" t="str">
            <v>EMPIRE OF DISHES</v>
          </cell>
          <cell r="C16508" t="str">
            <v xml:space="preserve"> Набор изделий декоративных ЯБЛОКО 9.5x9.5x12см</v>
          </cell>
          <cell r="D16508" t="str">
            <v xml:space="preserve"> "4.75""APPLE "</v>
          </cell>
          <cell r="E16508" t="str">
            <v>Китай</v>
          </cell>
          <cell r="F16508" t="str">
            <v>ФАРФОР</v>
          </cell>
        </row>
        <row r="16509">
          <cell r="A16509" t="str">
            <v>IM06-0713</v>
          </cell>
          <cell r="B16509" t="str">
            <v>EMPIRE OF DISHES</v>
          </cell>
          <cell r="C16509" t="str">
            <v xml:space="preserve"> Набор изделий декоративных ГРУША 8x8x13.5см</v>
          </cell>
          <cell r="D16509" t="str">
            <v xml:space="preserve"> 5.25 PEAR</v>
          </cell>
          <cell r="E16509" t="str">
            <v>Китай</v>
          </cell>
          <cell r="F16509" t="str">
            <v>ФАРФОР</v>
          </cell>
        </row>
        <row r="16510">
          <cell r="A16510" t="str">
            <v>IM06-0714</v>
          </cell>
          <cell r="B16510" t="str">
            <v>EMPIRE OF DISHES</v>
          </cell>
          <cell r="C16510" t="str">
            <v xml:space="preserve"> Набор изделий декоративных ГРАНАТ 8.5x8.5x10см</v>
          </cell>
          <cell r="D16510" t="str">
            <v xml:space="preserve"> "4"" POMEGRANTE "</v>
          </cell>
          <cell r="E16510" t="str">
            <v>Китай</v>
          </cell>
          <cell r="F16510" t="str">
            <v>ФАРФОР</v>
          </cell>
        </row>
        <row r="16511">
          <cell r="A16511" t="str">
            <v>IM08-0109</v>
          </cell>
          <cell r="B16511" t="str">
            <v>EMPIRE OF DISHES</v>
          </cell>
          <cell r="C16511" t="str">
            <v xml:space="preserve"> Корзинка ХРИЗАНТЕМА 23см</v>
          </cell>
          <cell r="D16511" t="str">
            <v xml:space="preserve"> "9.25""chrysanthemum round basket"</v>
          </cell>
          <cell r="E16511" t="str">
            <v>Китай</v>
          </cell>
          <cell r="F16511" t="str">
            <v>ДОЛОМИТ</v>
          </cell>
        </row>
        <row r="16512">
          <cell r="A16512" t="str">
            <v>IM08-0102</v>
          </cell>
          <cell r="B16512" t="str">
            <v>EMPIRE OF DISHES</v>
          </cell>
          <cell r="C16512" t="str">
            <v xml:space="preserve"> Ваза ХРИЗАНТЕМА 32.5см</v>
          </cell>
          <cell r="D16512" t="str">
            <v xml:space="preserve"> "13""carving club  vase"</v>
          </cell>
          <cell r="E16512" t="str">
            <v>Китай</v>
          </cell>
          <cell r="F16512" t="str">
            <v>ДОЛОМИТ</v>
          </cell>
        </row>
        <row r="16513">
          <cell r="A16513" t="str">
            <v>IM08-0103</v>
          </cell>
          <cell r="B16513" t="str">
            <v>EMPIRE OF DISHES</v>
          </cell>
          <cell r="C16513" t="str">
            <v xml:space="preserve"> Чаша ХРИЗАНТЕМА 21.5см</v>
          </cell>
          <cell r="D16513" t="str">
            <v xml:space="preserve"> "8.5"" twince club edge triangle deep bowl"</v>
          </cell>
          <cell r="E16513" t="str">
            <v>Китай</v>
          </cell>
          <cell r="F16513" t="str">
            <v>ДОЛОМИТ</v>
          </cell>
        </row>
        <row r="16514">
          <cell r="A16514" t="str">
            <v>IM08-0104</v>
          </cell>
          <cell r="B16514" t="str">
            <v>EMPIRE OF DISHES</v>
          </cell>
          <cell r="C16514" t="str">
            <v xml:space="preserve"> Фруктовница на ножке ХРИЗАНТЕМА 27.5см</v>
          </cell>
          <cell r="D16514" t="str">
            <v xml:space="preserve"> "11""carving club edge round soup plate with foot"</v>
          </cell>
          <cell r="E16514" t="str">
            <v>Китай</v>
          </cell>
          <cell r="F16514" t="str">
            <v>ДОЛОМИТ</v>
          </cell>
        </row>
        <row r="16515">
          <cell r="A16515" t="str">
            <v>IM08-0105</v>
          </cell>
          <cell r="B16515" t="str">
            <v>EMPIRE OF DISHES</v>
          </cell>
          <cell r="C16515" t="str">
            <v xml:space="preserve"> Тортовница ХРИЗАНТЕМА 32.5см</v>
          </cell>
          <cell r="D16515" t="str">
            <v xml:space="preserve"> "13""chrysanthemum edge plate with feet"</v>
          </cell>
          <cell r="E16515" t="str">
            <v>Китай</v>
          </cell>
          <cell r="F16515" t="str">
            <v>ДОЛОМИТ</v>
          </cell>
        </row>
        <row r="16516">
          <cell r="A16516" t="str">
            <v>IM08-0404</v>
          </cell>
          <cell r="B16516" t="str">
            <v>EMPIRE OF DISHES</v>
          </cell>
          <cell r="C16516" t="str">
            <v xml:space="preserve"> Фруктовница РАКУШКА 27.5см</v>
          </cell>
          <cell r="D16516" t="str">
            <v xml:space="preserve"> 11"shell edge round bowl</v>
          </cell>
          <cell r="E16516" t="str">
            <v>Китай</v>
          </cell>
          <cell r="F16516" t="str">
            <v>ДОЛОМИТ</v>
          </cell>
        </row>
        <row r="16517">
          <cell r="A16517" t="str">
            <v>IM08-0405</v>
          </cell>
          <cell r="B16517" t="str">
            <v>EMPIRE OF DISHES</v>
          </cell>
          <cell r="C16517" t="str">
            <v xml:space="preserve"> Фруктовница на ножке РАКУШКА 27.5см</v>
          </cell>
          <cell r="D16517" t="str">
            <v xml:space="preserve"> 11"shell edge round bowl with foot</v>
          </cell>
          <cell r="E16517" t="str">
            <v>Китай</v>
          </cell>
          <cell r="F16517" t="str">
            <v>ДОЛОМИТ</v>
          </cell>
        </row>
        <row r="16518">
          <cell r="A16518" t="str">
            <v>IM08-0106</v>
          </cell>
          <cell r="B16518" t="str">
            <v>EMPIRE OF DISHES</v>
          </cell>
          <cell r="C16518" t="str">
            <v xml:space="preserve"> Фруктовница на ножке ХРИЗАНТЕМА 27.5см</v>
          </cell>
          <cell r="D16518" t="str">
            <v xml:space="preserve"> "11""chrysanthemum edge high feet bowl"</v>
          </cell>
          <cell r="E16518" t="str">
            <v>Китай</v>
          </cell>
          <cell r="F16518" t="str">
            <v>ДОЛОМИТ</v>
          </cell>
        </row>
        <row r="16519">
          <cell r="A16519" t="str">
            <v>IM08-0107</v>
          </cell>
          <cell r="B16519" t="str">
            <v>EMPIRE OF DISHES</v>
          </cell>
          <cell r="C16519" t="str">
            <v xml:space="preserve"> Фруктовница ХРИЗАНТЕМА 32.5см</v>
          </cell>
          <cell r="D16519" t="str">
            <v xml:space="preserve"> "13""chrysanthemum edge high feet plate"</v>
          </cell>
          <cell r="E16519" t="str">
            <v>Китай</v>
          </cell>
          <cell r="F16519" t="str">
            <v>ДОЛОМИТ</v>
          </cell>
        </row>
        <row r="16520">
          <cell r="A16520" t="str">
            <v>IM08-0108</v>
          </cell>
          <cell r="B16520" t="str">
            <v>EMPIRE OF DISHES</v>
          </cell>
          <cell r="C16520" t="str">
            <v xml:space="preserve"> Корзина ХРИЗАНТЕМА 25см</v>
          </cell>
          <cell r="D16520" t="str">
            <v xml:space="preserve"> "10"" chrysanthemum  edge wave shape flower basket"</v>
          </cell>
          <cell r="E16520" t="str">
            <v>Китай</v>
          </cell>
          <cell r="F16520" t="str">
            <v>ДОЛОМИТ</v>
          </cell>
        </row>
        <row r="16521">
          <cell r="A16521" t="str">
            <v>IM08-0200</v>
          </cell>
          <cell r="B16521" t="str">
            <v>EMPIRE OF DISHES</v>
          </cell>
          <cell r="C16521" t="str">
            <v xml:space="preserve"> Блюдо квадратное ВОЗДУШНЫЕ УЗОРЫ 31.5см</v>
          </cell>
          <cell r="D16521" t="str">
            <v xml:space="preserve"> "12.5""pedestal sq.plate hollow vein"</v>
          </cell>
          <cell r="E16521" t="str">
            <v>Китай</v>
          </cell>
          <cell r="F16521" t="str">
            <v>ДОЛОМИТ</v>
          </cell>
        </row>
        <row r="16522">
          <cell r="A16522" t="str">
            <v>IM08-0201</v>
          </cell>
          <cell r="B16522" t="str">
            <v>EMPIRE OF DISHES</v>
          </cell>
          <cell r="C16522" t="str">
            <v xml:space="preserve"> Блюдо квадратное ВОЗДУШНЫЕ УЗОРЫ 35см</v>
          </cell>
          <cell r="D16522" t="str">
            <v xml:space="preserve"> "14"" vine carving S rect plate M"</v>
          </cell>
          <cell r="E16522" t="str">
            <v>Китай</v>
          </cell>
          <cell r="F16522" t="str">
            <v>ДОЛОМИТ</v>
          </cell>
        </row>
        <row r="16523">
          <cell r="A16523" t="str">
            <v>IM08-0202</v>
          </cell>
          <cell r="B16523" t="str">
            <v>EMPIRE OF DISHES</v>
          </cell>
          <cell r="C16523" t="str">
            <v xml:space="preserve"> Фруктовница ВОЗДУШНЫЕ УЗОРЫ 30.5см</v>
          </cell>
          <cell r="D16523" t="str">
            <v xml:space="preserve"> "12.25""pedestal round plate hollow vein"</v>
          </cell>
          <cell r="E16523" t="str">
            <v>Китай</v>
          </cell>
          <cell r="F16523" t="str">
            <v>ДОЛОМИТ</v>
          </cell>
        </row>
        <row r="16524">
          <cell r="A16524" t="str">
            <v>IM08-0203</v>
          </cell>
          <cell r="B16524" t="str">
            <v>EMPIRE OF DISHES</v>
          </cell>
          <cell r="C16524" t="str">
            <v xml:space="preserve"> Блюдо овальное ВОЗДУШНЫЕ УЗОРЫ 35см</v>
          </cell>
          <cell r="D16524" t="str">
            <v xml:space="preserve"> "14"" half carving plate"</v>
          </cell>
          <cell r="E16524" t="str">
            <v>Китай</v>
          </cell>
          <cell r="F16524" t="str">
            <v>ДОЛОМИТ</v>
          </cell>
        </row>
        <row r="16525">
          <cell r="A16525" t="str">
            <v>IM08-0300</v>
          </cell>
          <cell r="B16525" t="str">
            <v>EMPIRE OF DISHES</v>
          </cell>
          <cell r="C16525" t="str">
            <v xml:space="preserve"> Набор блюд РАЙСКИЕ ЯБЛОКИ 32.5х12.5см</v>
          </cell>
          <cell r="D16525" t="str">
            <v xml:space="preserve"> "5"" apple shape bowl + 13""persimmon shape round flat plate"</v>
          </cell>
          <cell r="E16525" t="str">
            <v>Китай</v>
          </cell>
          <cell r="F16525" t="str">
            <v>ДОЛОМИТ</v>
          </cell>
        </row>
        <row r="16526">
          <cell r="A16526" t="str">
            <v>IM09-0100</v>
          </cell>
          <cell r="B16526" t="str">
            <v>EMPIRE OF DISHES</v>
          </cell>
          <cell r="C16526" t="str">
            <v xml:space="preserve"> Набор столовый БЕКАР 27 предметов</v>
          </cell>
          <cell r="D16526" t="str">
            <v xml:space="preserve"> Dinner Set BEKAR 27pcs</v>
          </cell>
          <cell r="E16526" t="str">
            <v>Китай</v>
          </cell>
          <cell r="F16526" t="str">
            <v>КЕРАМИКА</v>
          </cell>
        </row>
        <row r="16527">
          <cell r="A16527" t="str">
            <v>IM09-0101</v>
          </cell>
          <cell r="B16527" t="str">
            <v>EMPIRE OF DISHES</v>
          </cell>
          <cell r="C16527" t="str">
            <v xml:space="preserve"> Чайный набор БЕКАР 17 предметов</v>
          </cell>
          <cell r="D16527" t="str">
            <v xml:space="preserve"> Tea Set BEKAR 17pcs</v>
          </cell>
          <cell r="E16527" t="str">
            <v>Китай</v>
          </cell>
          <cell r="F16527" t="str">
            <v>КЕРАМИКА</v>
          </cell>
        </row>
        <row r="16528">
          <cell r="A16528" t="str">
            <v>IM09-0200</v>
          </cell>
          <cell r="B16528" t="str">
            <v>EMPIRE OF DISHES</v>
          </cell>
          <cell r="C16528" t="str">
            <v xml:space="preserve"> Набор столовый АВРЕЛИЯ 27 предметов</v>
          </cell>
          <cell r="D16528" t="str">
            <v xml:space="preserve"> Dinner Set AVRELIA 27pcs</v>
          </cell>
          <cell r="E16528" t="str">
            <v>Китай</v>
          </cell>
          <cell r="F16528" t="str">
            <v>КЕРАМИКА</v>
          </cell>
        </row>
        <row r="16529">
          <cell r="A16529" t="str">
            <v>IM09-0201</v>
          </cell>
          <cell r="B16529" t="str">
            <v>EMPIRE OF DISHES</v>
          </cell>
          <cell r="C16529" t="str">
            <v xml:space="preserve"> Чайный набор АВРЕЛИЯ 17 предметов</v>
          </cell>
          <cell r="D16529" t="str">
            <v xml:space="preserve"> Tea Set AVRELIA 17pcs</v>
          </cell>
          <cell r="E16529" t="str">
            <v>Китай</v>
          </cell>
          <cell r="F16529" t="str">
            <v>КЕРАМИКА</v>
          </cell>
        </row>
        <row r="16530">
          <cell r="A16530" t="str">
            <v>IM09-0300</v>
          </cell>
          <cell r="B16530" t="str">
            <v>EMPIRE OF DISHES</v>
          </cell>
          <cell r="C16530" t="str">
            <v xml:space="preserve"> Набор столовый КОРНЕТТО 27 предметов</v>
          </cell>
          <cell r="D16530" t="str">
            <v xml:space="preserve"> Dinner Set KORNETTO 27pcs</v>
          </cell>
          <cell r="E16530" t="str">
            <v>Китай</v>
          </cell>
          <cell r="F16530" t="str">
            <v>КЕРАМИКА</v>
          </cell>
        </row>
        <row r="16531">
          <cell r="A16531" t="str">
            <v>IM10-0110</v>
          </cell>
          <cell r="B16531" t="str">
            <v>EMPIRE OF DISHES</v>
          </cell>
          <cell r="C16531" t="str">
            <v xml:space="preserve"> Шкатулка ДЕБОРА 20см</v>
          </cell>
          <cell r="D16531" t="str">
            <v xml:space="preserve"> CERAMIC WARE</v>
          </cell>
          <cell r="E16531" t="str">
            <v>Китай</v>
          </cell>
          <cell r="F16531" t="str">
            <v>КЕРАМИКА</v>
          </cell>
        </row>
        <row r="16532">
          <cell r="A16532" t="str">
            <v>IM10-0210</v>
          </cell>
          <cell r="B16532" t="str">
            <v>EMPIRE OF DISHES</v>
          </cell>
          <cell r="C16532" t="str">
            <v xml:space="preserve"> Шкатулка КОНКОРДИЯ 20см</v>
          </cell>
          <cell r="D16532" t="str">
            <v xml:space="preserve"> CERAMIC WARE</v>
          </cell>
          <cell r="E16532" t="str">
            <v>Китай</v>
          </cell>
          <cell r="F16532" t="str">
            <v>КЕРАМИКА</v>
          </cell>
        </row>
        <row r="16533">
          <cell r="A16533" t="str">
            <v>IM10-0010</v>
          </cell>
          <cell r="B16533" t="str">
            <v>EMPIRE OF DISHES</v>
          </cell>
          <cell r="C16533" t="str">
            <v xml:space="preserve"> Шкатулка АДЕЛАИДА 20см</v>
          </cell>
          <cell r="D16533" t="str">
            <v xml:space="preserve"> CERAMIC WARE</v>
          </cell>
          <cell r="E16533" t="str">
            <v>Китай</v>
          </cell>
          <cell r="F16533" t="str">
            <v>КЕРАМИКА</v>
          </cell>
        </row>
        <row r="16534">
          <cell r="A16534" t="str">
            <v>IM10-0001</v>
          </cell>
          <cell r="B16534" t="str">
            <v>EMPIRE OF DISHES</v>
          </cell>
          <cell r="C16534" t="str">
            <v xml:space="preserve"> Блюдо прямоугольное с ручками АДЕЛАИДА 50см</v>
          </cell>
          <cell r="D16534" t="str">
            <v xml:space="preserve"> CERAMIC WARE</v>
          </cell>
          <cell r="E16534" t="str">
            <v>Китай</v>
          </cell>
          <cell r="F16534" t="str">
            <v>КЕРАМИКА</v>
          </cell>
        </row>
        <row r="16535">
          <cell r="A16535" t="str">
            <v>IM10-0002</v>
          </cell>
          <cell r="B16535" t="str">
            <v>EMPIRE OF DISHES</v>
          </cell>
          <cell r="C16535" t="str">
            <v xml:space="preserve"> Конфетница корзинка АДЕЛАИДА 23см</v>
          </cell>
          <cell r="D16535" t="str">
            <v xml:space="preserve"> CERAMIC WARE</v>
          </cell>
          <cell r="E16535" t="str">
            <v>Китай</v>
          </cell>
          <cell r="F16535" t="str">
            <v>КЕРАМИКА</v>
          </cell>
        </row>
        <row r="16536">
          <cell r="A16536" t="str">
            <v>IM10-0003</v>
          </cell>
          <cell r="B16536" t="str">
            <v>EMPIRE OF DISHES</v>
          </cell>
          <cell r="C16536" t="str">
            <v xml:space="preserve"> Конфетница на ножке АДЕЛАИДА 25см</v>
          </cell>
          <cell r="D16536" t="str">
            <v xml:space="preserve"> CERAMIC WARE</v>
          </cell>
          <cell r="E16536" t="str">
            <v>Китай</v>
          </cell>
          <cell r="F16536" t="str">
            <v>КЕРАМИКА</v>
          </cell>
        </row>
        <row r="16537">
          <cell r="A16537" t="str">
            <v>IM10-0009</v>
          </cell>
          <cell r="B16537" t="str">
            <v>EMPIRE OF DISHES</v>
          </cell>
          <cell r="C16537" t="str">
            <v xml:space="preserve"> Менажница 3-х секционная АДЕЛАИДА 30см</v>
          </cell>
          <cell r="D16537" t="str">
            <v xml:space="preserve"> CERAMIC WARE</v>
          </cell>
          <cell r="E16537" t="str">
            <v>Китай</v>
          </cell>
          <cell r="F16537" t="str">
            <v>КЕРАМИКА</v>
          </cell>
        </row>
        <row r="16538">
          <cell r="A16538" t="str">
            <v>IM10-0011</v>
          </cell>
          <cell r="B16538" t="str">
            <v>EMPIRE OF DISHES</v>
          </cell>
          <cell r="C16538" t="str">
            <v xml:space="preserve"> Конфетница на ножке АДЕЛАИДА 23см</v>
          </cell>
          <cell r="D16538" t="str">
            <v xml:space="preserve"> CERAMIC WARE</v>
          </cell>
          <cell r="E16538" t="str">
            <v>Китай</v>
          </cell>
          <cell r="F16538" t="str">
            <v>КЕРАМИКА</v>
          </cell>
        </row>
        <row r="16539">
          <cell r="A16539" t="str">
            <v>IM10-0012</v>
          </cell>
          <cell r="B16539" t="str">
            <v>EMPIRE OF DISHES</v>
          </cell>
          <cell r="C16539" t="str">
            <v xml:space="preserve"> Конфетница АДЕЛАИДА 20см</v>
          </cell>
          <cell r="D16539" t="str">
            <v xml:space="preserve"> CERAMIC WARE</v>
          </cell>
          <cell r="E16539" t="str">
            <v>Китай</v>
          </cell>
          <cell r="F16539" t="str">
            <v>КЕРАМИКА</v>
          </cell>
        </row>
        <row r="16540">
          <cell r="A16540" t="str">
            <v>IM10-0101</v>
          </cell>
          <cell r="B16540" t="str">
            <v>EMPIRE OF DISHES</v>
          </cell>
          <cell r="C16540" t="str">
            <v xml:space="preserve"> Блюдо прямоугольное с ручками ДЕБОРА 50см</v>
          </cell>
          <cell r="D16540" t="str">
            <v xml:space="preserve"> CERAMIC WARE</v>
          </cell>
          <cell r="E16540" t="str">
            <v>Китай</v>
          </cell>
          <cell r="F16540" t="str">
            <v>КЕРАМИКА</v>
          </cell>
        </row>
        <row r="16541">
          <cell r="A16541" t="str">
            <v>IM10-0004</v>
          </cell>
          <cell r="B16541" t="str">
            <v>EMPIRE OF DISHES</v>
          </cell>
          <cell r="C16541" t="str">
            <v xml:space="preserve"> Конфетница на ножке АДЕЛАИДА 28см</v>
          </cell>
          <cell r="D16541" t="str">
            <v xml:space="preserve"> CERAMIC WARE</v>
          </cell>
          <cell r="E16541" t="str">
            <v>Китай</v>
          </cell>
          <cell r="F16541" t="str">
            <v>КЕРАМИКА</v>
          </cell>
        </row>
        <row r="16542">
          <cell r="A16542" t="str">
            <v>IM10-0005</v>
          </cell>
          <cell r="B16542" t="str">
            <v>EMPIRE OF DISHES</v>
          </cell>
          <cell r="C16542" t="str">
            <v xml:space="preserve"> Фруктовница на ножке АДЕЛАИДА 35см</v>
          </cell>
          <cell r="D16542" t="str">
            <v xml:space="preserve"> CERAMIC WARE</v>
          </cell>
          <cell r="E16542" t="str">
            <v>Китай</v>
          </cell>
          <cell r="F16542" t="str">
            <v>КЕРАМИКА</v>
          </cell>
        </row>
        <row r="16543">
          <cell r="A16543" t="str">
            <v>IM10-0006</v>
          </cell>
          <cell r="B16543" t="str">
            <v>EMPIRE OF DISHES</v>
          </cell>
          <cell r="C16543" t="str">
            <v xml:space="preserve"> Фруктовница на ножке АДЕЛАИДА 33см</v>
          </cell>
          <cell r="D16543" t="str">
            <v xml:space="preserve"> CERAMIC WARE</v>
          </cell>
          <cell r="E16543" t="str">
            <v>Китай</v>
          </cell>
          <cell r="F16543" t="str">
            <v>КЕРАМИКА</v>
          </cell>
        </row>
        <row r="16544">
          <cell r="A16544" t="str">
            <v>IM10-0007</v>
          </cell>
          <cell r="B16544" t="str">
            <v>EMPIRE OF DISHES</v>
          </cell>
          <cell r="C16544" t="str">
            <v xml:space="preserve"> Фруктовница на ножке АДЕЛАИДА 48см</v>
          </cell>
          <cell r="D16544" t="str">
            <v xml:space="preserve"> CERAMIC WARE</v>
          </cell>
          <cell r="E16544" t="str">
            <v>Китай</v>
          </cell>
          <cell r="F16544" t="str">
            <v>КЕРАМИКА</v>
          </cell>
        </row>
        <row r="16545">
          <cell r="A16545" t="str">
            <v>IM10-0008</v>
          </cell>
          <cell r="B16545" t="str">
            <v>EMPIRE OF DISHES</v>
          </cell>
          <cell r="C16545" t="str">
            <v xml:space="preserve"> Конфетница на ножке АДЕЛАИДА 25см</v>
          </cell>
          <cell r="D16545" t="str">
            <v xml:space="preserve"> CERAMIC WARE</v>
          </cell>
          <cell r="E16545" t="str">
            <v>Китай</v>
          </cell>
          <cell r="F16545" t="str">
            <v>КЕРАМИКА</v>
          </cell>
        </row>
        <row r="16546">
          <cell r="A16546" t="str">
            <v>IM09-0301</v>
          </cell>
          <cell r="B16546" t="str">
            <v>EMPIRE OF DISHES</v>
          </cell>
          <cell r="C16546" t="str">
            <v xml:space="preserve"> Чайный набор КОРНЕТТО 17 предметов</v>
          </cell>
          <cell r="D16546" t="str">
            <v xml:space="preserve"> Tea Set KORNETTO 17pcs</v>
          </cell>
          <cell r="E16546" t="str">
            <v>Китай</v>
          </cell>
          <cell r="F16546" t="str">
            <v>КЕРАМИКА</v>
          </cell>
        </row>
        <row r="16547">
          <cell r="A16547" t="str">
            <v>IM09-0400</v>
          </cell>
          <cell r="B16547" t="str">
            <v>EMPIRE OF DISHES</v>
          </cell>
          <cell r="C16547" t="str">
            <v xml:space="preserve"> Набор столовый ЛИБРЕТТО 27 предметов</v>
          </cell>
          <cell r="D16547" t="str">
            <v xml:space="preserve"> Dinner Set LIBRETTO 27pcs</v>
          </cell>
          <cell r="E16547" t="str">
            <v>Китай</v>
          </cell>
          <cell r="F16547" t="str">
            <v>КЕРАМИКА</v>
          </cell>
        </row>
        <row r="16548">
          <cell r="A16548" t="str">
            <v>IM09-0401</v>
          </cell>
          <cell r="B16548" t="str">
            <v>EMPIRE OF DISHES</v>
          </cell>
          <cell r="C16548" t="str">
            <v xml:space="preserve"> Чайный набор ЛИБРЕТТО 17 предметов</v>
          </cell>
          <cell r="D16548" t="str">
            <v xml:space="preserve"> Tea Set LIBRETTO 17pcs</v>
          </cell>
          <cell r="E16548" t="str">
            <v>Китай</v>
          </cell>
          <cell r="F16548" t="str">
            <v>КЕРАМИКА</v>
          </cell>
        </row>
        <row r="16549">
          <cell r="A16549" t="str">
            <v>IM09-0500</v>
          </cell>
          <cell r="B16549" t="str">
            <v>EMPIRE OF DISHES</v>
          </cell>
          <cell r="C16549" t="str">
            <v xml:space="preserve"> Набор столовый ДЕЯ 27 предметов</v>
          </cell>
          <cell r="D16549" t="str">
            <v xml:space="preserve"> Dinner Set DEYA 27pcs</v>
          </cell>
          <cell r="E16549" t="str">
            <v>Китай</v>
          </cell>
          <cell r="F16549" t="str">
            <v>КЕРАМИКА</v>
          </cell>
        </row>
        <row r="16550">
          <cell r="A16550" t="str">
            <v>IM09-0501</v>
          </cell>
          <cell r="B16550" t="str">
            <v>EMPIRE OF DISHES</v>
          </cell>
          <cell r="C16550" t="str">
            <v xml:space="preserve"> Чайный набор ДЕЯ 17 предметов</v>
          </cell>
          <cell r="D16550" t="str">
            <v xml:space="preserve"> Tea Set DEYA 17pcs</v>
          </cell>
          <cell r="E16550" t="str">
            <v>Китай</v>
          </cell>
          <cell r="F16550" t="str">
            <v>КЕРАМИКА</v>
          </cell>
        </row>
        <row r="16551">
          <cell r="A16551" t="str">
            <v>IM10-0102</v>
          </cell>
          <cell r="B16551" t="str">
            <v>EMPIRE OF DISHES</v>
          </cell>
          <cell r="C16551" t="str">
            <v xml:space="preserve"> Конфетница корзинка ДЕБОРА 23см</v>
          </cell>
          <cell r="D16551" t="str">
            <v xml:space="preserve"> CERAMIC WARE</v>
          </cell>
          <cell r="E16551" t="str">
            <v>Китай</v>
          </cell>
          <cell r="F16551" t="str">
            <v>КЕРАМИКА</v>
          </cell>
        </row>
        <row r="16552">
          <cell r="A16552" t="str">
            <v>IM10-0103</v>
          </cell>
          <cell r="B16552" t="str">
            <v>EMPIRE OF DISHES</v>
          </cell>
          <cell r="C16552" t="str">
            <v xml:space="preserve"> Конфетница на ножке ДЕБОРА 25см</v>
          </cell>
          <cell r="D16552" t="str">
            <v xml:space="preserve"> CERAMIC WARE</v>
          </cell>
          <cell r="E16552" t="str">
            <v>Китай</v>
          </cell>
          <cell r="F16552" t="str">
            <v>КЕРАМИКА</v>
          </cell>
        </row>
        <row r="16553">
          <cell r="A16553" t="str">
            <v>IM10-0106</v>
          </cell>
          <cell r="B16553" t="str">
            <v>EMPIRE OF DISHES</v>
          </cell>
          <cell r="C16553" t="str">
            <v xml:space="preserve"> Фруктовница на ножке ДЕБОРА 33см</v>
          </cell>
          <cell r="D16553" t="str">
            <v xml:space="preserve"> CERAMIC WARE</v>
          </cell>
          <cell r="E16553" t="str">
            <v>Китай</v>
          </cell>
          <cell r="F16553" t="str">
            <v>КЕРАМИКА</v>
          </cell>
        </row>
        <row r="16554">
          <cell r="A16554" t="str">
            <v>IM10-0107</v>
          </cell>
          <cell r="B16554" t="str">
            <v>EMPIRE OF DISHES</v>
          </cell>
          <cell r="C16554" t="str">
            <v xml:space="preserve"> Фруктовница на ножке ДЕБОРА 48см</v>
          </cell>
          <cell r="D16554" t="str">
            <v xml:space="preserve"> CERAMIC WARE</v>
          </cell>
          <cell r="E16554" t="str">
            <v>Китай</v>
          </cell>
          <cell r="F16554" t="str">
            <v>КЕРАМИКА</v>
          </cell>
        </row>
        <row r="16555">
          <cell r="A16555" t="str">
            <v>IM10-0108</v>
          </cell>
          <cell r="B16555" t="str">
            <v>EMPIRE OF DISHES</v>
          </cell>
          <cell r="C16555" t="str">
            <v xml:space="preserve"> Конфетница на ножке ДЕБОРА 25см</v>
          </cell>
          <cell r="D16555" t="str">
            <v xml:space="preserve"> CERAMIC WARE</v>
          </cell>
          <cell r="E16555" t="str">
            <v>Китай</v>
          </cell>
          <cell r="F16555" t="str">
            <v>КЕРАМИКА</v>
          </cell>
        </row>
        <row r="16556">
          <cell r="A16556" t="str">
            <v>IM10-0109</v>
          </cell>
          <cell r="B16556" t="str">
            <v>EMPIRE OF DISHES</v>
          </cell>
          <cell r="C16556" t="str">
            <v xml:space="preserve"> Менажница 3-х секционная ДЕБОРА 30см</v>
          </cell>
          <cell r="D16556" t="str">
            <v xml:space="preserve"> CERAMIC WARE</v>
          </cell>
          <cell r="E16556" t="str">
            <v>Китай</v>
          </cell>
          <cell r="F16556" t="str">
            <v>КЕРАМИКА</v>
          </cell>
        </row>
        <row r="16557">
          <cell r="A16557" t="str">
            <v>IM10-0111</v>
          </cell>
          <cell r="B16557" t="str">
            <v>EMPIRE OF DISHES</v>
          </cell>
          <cell r="C16557" t="str">
            <v xml:space="preserve"> Конфетница на ножке ДЕБОРА 23см</v>
          </cell>
          <cell r="D16557" t="str">
            <v xml:space="preserve"> CERAMIC WARE</v>
          </cell>
          <cell r="E16557" t="str">
            <v>Китай</v>
          </cell>
          <cell r="F16557" t="str">
            <v>КЕРАМИКА</v>
          </cell>
        </row>
        <row r="16558">
          <cell r="A16558" t="str">
            <v>IM10-0112</v>
          </cell>
          <cell r="B16558" t="str">
            <v>EMPIRE OF DISHES</v>
          </cell>
          <cell r="C16558" t="str">
            <v xml:space="preserve"> Конфетница ДЕБОРА 20см</v>
          </cell>
          <cell r="D16558" t="str">
            <v xml:space="preserve"> CERAMIC WARE</v>
          </cell>
          <cell r="E16558" t="str">
            <v>Китай</v>
          </cell>
          <cell r="F16558" t="str">
            <v>КЕРАМИКА</v>
          </cell>
        </row>
        <row r="16559">
          <cell r="A16559" t="str">
            <v>IM10-0201</v>
          </cell>
          <cell r="B16559" t="str">
            <v>EMPIRE OF DISHES</v>
          </cell>
          <cell r="C16559" t="str">
            <v xml:space="preserve"> Блюдо прямоугольное с ручками КОНКОРДИЯ 50см</v>
          </cell>
          <cell r="D16559" t="str">
            <v xml:space="preserve"> CERAMIC WARE</v>
          </cell>
          <cell r="E16559" t="str">
            <v>Китай</v>
          </cell>
          <cell r="F16559" t="str">
            <v>КЕРАМИКА</v>
          </cell>
        </row>
        <row r="16560">
          <cell r="A16560" t="str">
            <v>IM10-0202</v>
          </cell>
          <cell r="B16560" t="str">
            <v>EMPIRE OF DISHES</v>
          </cell>
          <cell r="C16560" t="str">
            <v xml:space="preserve"> Конфетница корзинка КОНКОРДИЯ 23см</v>
          </cell>
          <cell r="D16560" t="str">
            <v xml:space="preserve"> CERAMIC WARE</v>
          </cell>
          <cell r="E16560" t="str">
            <v>Китай</v>
          </cell>
          <cell r="F16560" t="str">
            <v>КЕРАМИКА</v>
          </cell>
        </row>
        <row r="16561">
          <cell r="A16561" t="str">
            <v>IM10-0205</v>
          </cell>
          <cell r="B16561" t="str">
            <v>EMPIRE OF DISHES</v>
          </cell>
          <cell r="C16561" t="str">
            <v xml:space="preserve"> Фруктовница на ножке КОНКОРДИЯ 35см</v>
          </cell>
          <cell r="D16561" t="str">
            <v xml:space="preserve"> CERAMIC WARE</v>
          </cell>
          <cell r="E16561" t="str">
            <v>Китай</v>
          </cell>
          <cell r="F16561" t="str">
            <v>КЕРАМИКА</v>
          </cell>
        </row>
        <row r="16562">
          <cell r="A16562" t="str">
            <v>IM08-0217</v>
          </cell>
          <cell r="B16562" t="str">
            <v>EMPIRE OF DISHES</v>
          </cell>
          <cell r="C16562" t="str">
            <v xml:space="preserve"> Блюдо БРИЛЬЯНТОВАЯ РОССЫПЬ 46х19.2х3.2см</v>
          </cell>
          <cell r="D16562" t="str">
            <v xml:space="preserve"> 14.5"Plate</v>
          </cell>
          <cell r="E16562" t="str">
            <v>Китай</v>
          </cell>
          <cell r="F16562" t="str">
            <v>ДОЛОМИТ</v>
          </cell>
        </row>
        <row r="16563">
          <cell r="A16563" t="str">
            <v>IM10-0206</v>
          </cell>
          <cell r="B16563" t="str">
            <v>EMPIRE OF DISHES</v>
          </cell>
          <cell r="C16563" t="str">
            <v xml:space="preserve"> Фруктовница на ножке КОНКОРДИЯ 33см</v>
          </cell>
          <cell r="D16563" t="str">
            <v xml:space="preserve"> CERAMIC WARE</v>
          </cell>
          <cell r="E16563" t="str">
            <v>Китай</v>
          </cell>
          <cell r="F16563" t="str">
            <v>КЕРАМИКА</v>
          </cell>
        </row>
        <row r="16564">
          <cell r="A16564" t="str">
            <v>IM10-0207</v>
          </cell>
          <cell r="B16564" t="str">
            <v>EMPIRE OF DISHES</v>
          </cell>
          <cell r="C16564" t="str">
            <v xml:space="preserve"> Фруктовница на ножке КОНКОРДИЯ 48см</v>
          </cell>
          <cell r="D16564" t="str">
            <v xml:space="preserve"> CERAMIC WARE</v>
          </cell>
          <cell r="E16564" t="str">
            <v>Китай</v>
          </cell>
          <cell r="F16564" t="str">
            <v>КЕРАМИКА</v>
          </cell>
        </row>
        <row r="16565">
          <cell r="A16565" t="str">
            <v>IM10-0208</v>
          </cell>
          <cell r="B16565" t="str">
            <v>EMPIRE OF DISHES</v>
          </cell>
          <cell r="C16565" t="str">
            <v xml:space="preserve"> Конфетница на ножке КОНКОРДИЯ 25см</v>
          </cell>
          <cell r="D16565" t="str">
            <v xml:space="preserve"> CERAMIC WARE</v>
          </cell>
          <cell r="E16565" t="str">
            <v>Китай</v>
          </cell>
          <cell r="F16565" t="str">
            <v>КЕРАМИКА</v>
          </cell>
        </row>
        <row r="16566">
          <cell r="A16566" t="str">
            <v>IM10-0209</v>
          </cell>
          <cell r="B16566" t="str">
            <v>EMPIRE OF DISHES</v>
          </cell>
          <cell r="C16566" t="str">
            <v xml:space="preserve"> Менажница 3-х секционная КОНКОРДИЯ 30см</v>
          </cell>
          <cell r="D16566" t="str">
            <v xml:space="preserve"> CERAMIC WARE</v>
          </cell>
          <cell r="E16566" t="str">
            <v>Китай</v>
          </cell>
          <cell r="F16566" t="str">
            <v>КЕРАМИКА</v>
          </cell>
        </row>
        <row r="16567">
          <cell r="A16567" t="str">
            <v>IM10-0211</v>
          </cell>
          <cell r="B16567" t="str">
            <v>EMPIRE OF DISHES</v>
          </cell>
          <cell r="C16567" t="str">
            <v xml:space="preserve"> Конфетница на ножке КОНКОРДИЯ 23см</v>
          </cell>
          <cell r="D16567" t="str">
            <v xml:space="preserve"> CERAMIC WARE</v>
          </cell>
          <cell r="E16567" t="str">
            <v>Китай</v>
          </cell>
          <cell r="F16567" t="str">
            <v>КЕРАМИКА</v>
          </cell>
        </row>
        <row r="16568">
          <cell r="A16568" t="str">
            <v>IM08-0113</v>
          </cell>
          <cell r="B16568" t="str">
            <v>EMPIRE OF DISHES</v>
          </cell>
          <cell r="C16568" t="str">
            <v xml:space="preserve"> Блюдо квадратное 30.5х30.5х5.3см ХРИЗАНТЕМА</v>
          </cell>
          <cell r="D16568" t="str">
            <v xml:space="preserve"> 12"CARVING FLOWER SQ PLATE</v>
          </cell>
          <cell r="E16568" t="str">
            <v>Китай</v>
          </cell>
          <cell r="F16568" t="str">
            <v>ДОЛОМИТ</v>
          </cell>
        </row>
        <row r="16569">
          <cell r="A16569" t="str">
            <v>IM08-0114</v>
          </cell>
          <cell r="B16569" t="str">
            <v>EMPIRE OF DISHES</v>
          </cell>
          <cell r="C16569" t="str">
            <v xml:space="preserve"> Блюдо квадратное ХРИЗАНТЕМА 30х30х11см</v>
          </cell>
          <cell r="D16569" t="str">
            <v xml:space="preserve"> 12" CARVING SQ BOWL</v>
          </cell>
          <cell r="E16569" t="str">
            <v>Китай</v>
          </cell>
          <cell r="F16569" t="str">
            <v>ДОЛОМИТ</v>
          </cell>
        </row>
        <row r="16570">
          <cell r="A16570" t="str">
            <v>IM08-0119</v>
          </cell>
          <cell r="B16570" t="str">
            <v>EMPIRE OF DISHES</v>
          </cell>
          <cell r="C16570" t="str">
            <v xml:space="preserve"> Фруктовница на ножке ХРИЗАНТЕМА 28х28х14см</v>
          </cell>
          <cell r="D16570" t="str">
            <v xml:space="preserve"> 11"club carving plate with foot</v>
          </cell>
          <cell r="E16570" t="str">
            <v>Китай</v>
          </cell>
          <cell r="F16570" t="str">
            <v>ДОЛОМИТ</v>
          </cell>
        </row>
        <row r="16571">
          <cell r="A16571" t="str">
            <v>IM08-0117</v>
          </cell>
          <cell r="B16571" t="str">
            <v>EMPIRE OF DISHES</v>
          </cell>
          <cell r="C16571" t="str">
            <v xml:space="preserve"> Фруктовница на ножке ХРИЗАНТЕМА 28х28х21.5см</v>
          </cell>
          <cell r="D16571" t="str">
            <v xml:space="preserve"> 11"club carving plate with foot</v>
          </cell>
          <cell r="E16571" t="str">
            <v>Китай</v>
          </cell>
          <cell r="F16571" t="str">
            <v>ДОЛОМИТ</v>
          </cell>
        </row>
        <row r="16572">
          <cell r="A16572" t="str">
            <v>IM08-0208</v>
          </cell>
          <cell r="B16572" t="str">
            <v>EMPIRE OF DISHES</v>
          </cell>
          <cell r="C16572" t="str">
            <v xml:space="preserve"> Блюдо круглое ЗОЛОТЫЕ КРУЖЕВА 33х33х3.5см</v>
          </cell>
          <cell r="D16572" t="str">
            <v xml:space="preserve"> 13"veins carving round plate S</v>
          </cell>
          <cell r="E16572" t="str">
            <v>Китай</v>
          </cell>
          <cell r="F16572" t="str">
            <v>ДОЛОМИТ</v>
          </cell>
        </row>
        <row r="16573">
          <cell r="A16573" t="str">
            <v>IM08-0207</v>
          </cell>
          <cell r="B16573" t="str">
            <v>EMPIRE OF DISHES</v>
          </cell>
          <cell r="C16573" t="str">
            <v xml:space="preserve"> Блюдо ЗОЛОТЫЕ КРУЖЕВА 46х19.2х3.2см</v>
          </cell>
          <cell r="D16573" t="str">
            <v xml:space="preserve"> 18.1"Plate S</v>
          </cell>
          <cell r="E16573" t="str">
            <v>Китай</v>
          </cell>
          <cell r="F16573" t="str">
            <v>ДОЛОМИТ</v>
          </cell>
        </row>
        <row r="16574">
          <cell r="A16574" t="str">
            <v>IM03-0201</v>
          </cell>
          <cell r="B16574" t="str">
            <v>EMPIRE OF DISHES</v>
          </cell>
          <cell r="C16574" t="str">
            <v xml:space="preserve"> Фигурка декоративная ЗОЛОТАЯ РЫБКА 34см</v>
          </cell>
          <cell r="D16574" t="str">
            <v xml:space="preserve"> Fruit bowl GOLDFISH 34cm</v>
          </cell>
          <cell r="E16574" t="str">
            <v>Китай</v>
          </cell>
          <cell r="F16574" t="str">
            <v>ПОЛИРЕЗИН</v>
          </cell>
        </row>
        <row r="16575">
          <cell r="A16575" t="str">
            <v>IM03-0202</v>
          </cell>
          <cell r="B16575" t="str">
            <v>EMPIRE OF DISHES</v>
          </cell>
          <cell r="C16575" t="str">
            <v xml:space="preserve"> Фигурка декоративная СЛОНЫ 16.5см</v>
          </cell>
          <cell r="D16575" t="str">
            <v xml:space="preserve"> Decorative figurine ELEPHANTS 16.5cm</v>
          </cell>
          <cell r="E16575" t="str">
            <v>Китай</v>
          </cell>
          <cell r="F16575" t="str">
            <v>ПОЛИРЕЗИН</v>
          </cell>
        </row>
        <row r="16576">
          <cell r="A16576" t="str">
            <v>IM03-0203</v>
          </cell>
          <cell r="B16576" t="str">
            <v>EMPIRE OF DISHES</v>
          </cell>
          <cell r="C16576" t="str">
            <v xml:space="preserve"> Фигурка декоративная СОКОЛ 34см</v>
          </cell>
          <cell r="D16576" t="str">
            <v xml:space="preserve"> Decorative figurine HAWK 34cm</v>
          </cell>
          <cell r="E16576" t="str">
            <v>Китай</v>
          </cell>
          <cell r="F16576" t="str">
            <v>ПОЛИРЕЗИН</v>
          </cell>
        </row>
        <row r="16577">
          <cell r="A16577" t="str">
            <v>IM03-0204</v>
          </cell>
          <cell r="B16577" t="str">
            <v>EMPIRE OF DISHES</v>
          </cell>
          <cell r="C16577" t="str">
            <v xml:space="preserve"> Фигурка декоративная РЫБКИ 50см</v>
          </cell>
          <cell r="D16577" t="str">
            <v xml:space="preserve"> Decorative figurine FISH 50cm</v>
          </cell>
          <cell r="E16577" t="str">
            <v>Китай</v>
          </cell>
          <cell r="F16577" t="str">
            <v>ПОЛИРЕЗИН</v>
          </cell>
        </row>
        <row r="16578">
          <cell r="A16578" t="str">
            <v>IM03-0205</v>
          </cell>
          <cell r="B16578" t="str">
            <v>EMPIRE OF DISHES</v>
          </cell>
          <cell r="C16578" t="str">
            <v xml:space="preserve"> Фигурка декоративная ПАВЛИНЫ 45см</v>
          </cell>
          <cell r="D16578" t="str">
            <v xml:space="preserve"> Decorative figurine PEACOCK 45cm</v>
          </cell>
          <cell r="E16578" t="str">
            <v>Китай</v>
          </cell>
          <cell r="F16578" t="str">
            <v>ПОЛИРЕЗИН</v>
          </cell>
        </row>
        <row r="16579">
          <cell r="A16579" t="str">
            <v>IM03-0101</v>
          </cell>
          <cell r="B16579" t="str">
            <v>EMPIRE OF DISHES</v>
          </cell>
          <cell r="C16579" t="str">
            <v xml:space="preserve"> Фруктовница ИМПЕРИАЛ 35см</v>
          </cell>
          <cell r="D16579" t="str">
            <v xml:space="preserve"> Fruit bowl IMPERIAL 35cm</v>
          </cell>
          <cell r="E16579" t="str">
            <v>Китай</v>
          </cell>
          <cell r="F16579" t="str">
            <v>ПОЛИРЕЗИН</v>
          </cell>
        </row>
        <row r="16580">
          <cell r="A16580" t="str">
            <v>IM03-0102</v>
          </cell>
          <cell r="B16580" t="str">
            <v>EMPIRE OF DISHES</v>
          </cell>
          <cell r="C16580" t="str">
            <v xml:space="preserve"> Ваза ИМПЕРИАЛ 35см</v>
          </cell>
          <cell r="D16580" t="str">
            <v xml:space="preserve"> Vase IMPERIAL 35cm</v>
          </cell>
          <cell r="E16580" t="str">
            <v>Китай</v>
          </cell>
          <cell r="F16580" t="str">
            <v>ПОЛИРЕЗИН</v>
          </cell>
        </row>
        <row r="16581">
          <cell r="A16581" t="str">
            <v>IM03-0103</v>
          </cell>
          <cell r="B16581" t="str">
            <v>EMPIRE OF DISHES</v>
          </cell>
          <cell r="C16581" t="str">
            <v xml:space="preserve"> Фруктовница ИМПЕРИАЛ 40см</v>
          </cell>
          <cell r="D16581" t="str">
            <v xml:space="preserve"> Fruit bowl IMPERIAL 40cm</v>
          </cell>
          <cell r="E16581" t="str">
            <v>Китай</v>
          </cell>
          <cell r="F16581" t="str">
            <v>ПОЛИРЕЗИН</v>
          </cell>
        </row>
        <row r="16582">
          <cell r="A16582" t="str">
            <v>IM08-0406</v>
          </cell>
          <cell r="B16582" t="str">
            <v>EMPIRE OF DISHES</v>
          </cell>
          <cell r="C16582" t="str">
            <v xml:space="preserve"> Менажница 3-х секционная РАКУШКА 30см</v>
          </cell>
          <cell r="D16582" t="str">
            <v xml:space="preserve"> 11.75" SHELL EDGE THREE GRID BOWL WITH IRON</v>
          </cell>
          <cell r="E16582" t="str">
            <v>Китай</v>
          </cell>
          <cell r="F16582" t="str">
            <v>ДОЛОМИТ</v>
          </cell>
        </row>
        <row r="16583">
          <cell r="A16583" t="str">
            <v>IM03-0104</v>
          </cell>
          <cell r="B16583" t="str">
            <v>EMPIRE OF DISHES</v>
          </cell>
          <cell r="C16583" t="str">
            <v xml:space="preserve"> Фруктовница ИМПЕРИАЛ 35см</v>
          </cell>
          <cell r="D16583" t="str">
            <v xml:space="preserve"> Fruit bowl IMPERIAL 35cm</v>
          </cell>
          <cell r="E16583" t="str">
            <v>Китай</v>
          </cell>
          <cell r="F16583" t="str">
            <v>ПОЛИРЕЗИН</v>
          </cell>
        </row>
        <row r="16584">
          <cell r="A16584" t="str">
            <v>IM03-0105</v>
          </cell>
          <cell r="B16584" t="str">
            <v>EMPIRE OF DISHES</v>
          </cell>
          <cell r="C16584" t="str">
            <v xml:space="preserve"> Фруктовница ИМПЕРИАЛ 22.5см</v>
          </cell>
          <cell r="D16584" t="str">
            <v xml:space="preserve"> Fruit bowl IMPERIAL 22.5cm</v>
          </cell>
          <cell r="E16584" t="str">
            <v>Китай</v>
          </cell>
          <cell r="F16584" t="str">
            <v>ПОЛИРЕЗИН</v>
          </cell>
        </row>
        <row r="16585">
          <cell r="A16585" t="str">
            <v>IM03-0000</v>
          </cell>
          <cell r="B16585" t="str">
            <v>EMPIRE OF DISHES</v>
          </cell>
          <cell r="C16585" t="str">
            <v xml:space="preserve"> Подставка интерьерная ПАНТЕРА 85х38см</v>
          </cell>
          <cell r="D16585" t="str">
            <v xml:space="preserve"> Table PANTHER 85 x 38cm</v>
          </cell>
          <cell r="E16585" t="str">
            <v>Китай</v>
          </cell>
          <cell r="F16585" t="str">
            <v>ПОЛИРЕЗИН</v>
          </cell>
        </row>
        <row r="16586">
          <cell r="A16586" t="str">
            <v>IM03-0001</v>
          </cell>
          <cell r="B16586" t="str">
            <v>EMPIRE OF DISHES</v>
          </cell>
          <cell r="C16586" t="str">
            <v xml:space="preserve"> Подставка интерьерная БУКЕТ 62.5х68см</v>
          </cell>
          <cell r="D16586" t="str">
            <v xml:space="preserve"> Table BOUQUET 62.5 x 68cm</v>
          </cell>
          <cell r="E16586" t="str">
            <v>Китай</v>
          </cell>
          <cell r="F16586" t="str">
            <v>ПОЛИРЕЗИН</v>
          </cell>
        </row>
        <row r="16587">
          <cell r="A16587" t="str">
            <v>IM03-0002</v>
          </cell>
          <cell r="B16587" t="str">
            <v>EMPIRE OF DISHES</v>
          </cell>
          <cell r="C16587" t="str">
            <v xml:space="preserve"> Подставка интерьерная БУКЕТ 95х48см</v>
          </cell>
          <cell r="D16587" t="str">
            <v xml:space="preserve"> Table BOUQUET 95 x 48cm</v>
          </cell>
          <cell r="E16587" t="str">
            <v>Китай</v>
          </cell>
          <cell r="F16587" t="str">
            <v>ПОЛИРЕЗИН</v>
          </cell>
        </row>
        <row r="16588">
          <cell r="A16588" t="str">
            <v>IM03-0003</v>
          </cell>
          <cell r="B16588" t="str">
            <v>EMPIRE OF DISHES</v>
          </cell>
          <cell r="C16588" t="str">
            <v xml:space="preserve"> Подставка интерьерная БУКЕТ 62.5х60см</v>
          </cell>
          <cell r="D16588" t="str">
            <v xml:space="preserve"> Table BOUQUET 62.5 x 60cm</v>
          </cell>
          <cell r="E16588" t="str">
            <v>Китай</v>
          </cell>
          <cell r="F16588" t="str">
            <v>ПОЛИРЕЗИН</v>
          </cell>
        </row>
        <row r="16589">
          <cell r="A16589" t="str">
            <v>IM08-0407</v>
          </cell>
          <cell r="B16589" t="str">
            <v>EMPIRE OF DISHES</v>
          </cell>
          <cell r="C16589" t="str">
            <v xml:space="preserve"> Блюдо квадратное РАКУШКА 28см</v>
          </cell>
          <cell r="D16589" t="str">
            <v xml:space="preserve"> 11.25"SHELL EDGE SQ. BOWL</v>
          </cell>
          <cell r="E16589" t="str">
            <v>Китай</v>
          </cell>
          <cell r="F16589" t="str">
            <v>ДОЛОМИТ</v>
          </cell>
        </row>
        <row r="16590">
          <cell r="A16590" t="str">
            <v>IM08-0408</v>
          </cell>
          <cell r="B16590" t="str">
            <v>EMPIRE OF DISHES</v>
          </cell>
          <cell r="C16590" t="str">
            <v xml:space="preserve"> Менажница 3-х секционная РАКУШКА 38см</v>
          </cell>
          <cell r="D16590" t="str">
            <v xml:space="preserve"> 15.25" SHELL EDGE THREE GRID BOWL</v>
          </cell>
          <cell r="E16590" t="str">
            <v>Китай</v>
          </cell>
          <cell r="F16590" t="str">
            <v>ДОЛОМИТ</v>
          </cell>
        </row>
        <row r="16591">
          <cell r="A16591" t="str">
            <v>IM08-0409</v>
          </cell>
          <cell r="B16591" t="str">
            <v>EMPIRE OF DISHES</v>
          </cell>
          <cell r="C16591" t="str">
            <v xml:space="preserve"> Блюдо прямоугольное РАКУШКА 30см</v>
          </cell>
          <cell r="D16591" t="str">
            <v xml:space="preserve"> 12"shell edge sq. bowl with handle</v>
          </cell>
          <cell r="E16591" t="str">
            <v>Китай</v>
          </cell>
          <cell r="F16591" t="str">
            <v>ДОЛОМИТ</v>
          </cell>
        </row>
        <row r="16592">
          <cell r="A16592" t="str">
            <v>IM08-0410</v>
          </cell>
          <cell r="B16592" t="str">
            <v>EMPIRE OF DISHES</v>
          </cell>
          <cell r="C16592" t="str">
            <v xml:space="preserve"> Этажерка 2-х ярусная РАКУШКА 22.5х32.5см</v>
          </cell>
          <cell r="D16592" t="str">
            <v xml:space="preserve"> two tiers 9"&amp;13" shell edge round plate</v>
          </cell>
          <cell r="E16592" t="str">
            <v>Китай</v>
          </cell>
          <cell r="F16592" t="str">
            <v>ДОЛОМИТ</v>
          </cell>
        </row>
        <row r="16593">
          <cell r="A16593" t="str">
            <v>IM13-0000</v>
          </cell>
          <cell r="B16593" t="str">
            <v>EMPIRE OF DISHES</v>
          </cell>
          <cell r="C16593" t="str">
            <v xml:space="preserve"> Фигурка АНГЕЛ С ФОНАРИКОМ 22х15.5х33.5см</v>
          </cell>
          <cell r="D16593" t="str">
            <v xml:space="preserve"> ANGEL 22х15,5х33,5</v>
          </cell>
          <cell r="E16593" t="str">
            <v>Китай</v>
          </cell>
          <cell r="F16593" t="str">
            <v>ПОЛИРЕЗИН</v>
          </cell>
        </row>
        <row r="16594">
          <cell r="A16594" t="str">
            <v>IM13-0001</v>
          </cell>
          <cell r="B16594" t="str">
            <v>EMPIRE OF DISHES</v>
          </cell>
          <cell r="C16594" t="str">
            <v xml:space="preserve"> Фигурка АНГЕЛ СО СТРЕЛАМИ 23х18.5х44см</v>
          </cell>
          <cell r="D16594" t="str">
            <v xml:space="preserve"> ANGEL 23х18,5х44</v>
          </cell>
          <cell r="E16594" t="str">
            <v>Китай</v>
          </cell>
          <cell r="F16594" t="str">
            <v>ПОЛИРЕЗИН</v>
          </cell>
        </row>
        <row r="16595">
          <cell r="A16595" t="str">
            <v>IM03-0004</v>
          </cell>
          <cell r="B16595" t="str">
            <v>EMPIRE OF DISHES</v>
          </cell>
          <cell r="C16595" t="str">
            <v xml:space="preserve"> Подставка интерьерная ДИКАЯ ЛОЗА 65х60см</v>
          </cell>
          <cell r="D16595" t="str">
            <v xml:space="preserve"> Table WILD VINE 65 x 60cm</v>
          </cell>
          <cell r="E16595" t="str">
            <v>Китай</v>
          </cell>
          <cell r="F16595" t="str">
            <v>ПОЛИРЕЗИН</v>
          </cell>
        </row>
        <row r="16596">
          <cell r="A16596" t="str">
            <v>IM03-0005</v>
          </cell>
          <cell r="B16596" t="str">
            <v>EMPIRE OF DISHES</v>
          </cell>
          <cell r="C16596" t="str">
            <v xml:space="preserve"> Подставка интерьерная ИМПЕРИАЛ 85х48см</v>
          </cell>
          <cell r="D16596" t="str">
            <v xml:space="preserve"> Table IMPERIAL 85 x 48cm</v>
          </cell>
          <cell r="E16596" t="str">
            <v>Китай</v>
          </cell>
          <cell r="F16596" t="str">
            <v>ПОЛИРЕЗИН</v>
          </cell>
        </row>
        <row r="16597">
          <cell r="A16597" t="str">
            <v>IM03-0006</v>
          </cell>
          <cell r="B16597" t="str">
            <v>EMPIRE OF DISHES</v>
          </cell>
          <cell r="C16597" t="str">
            <v xml:space="preserve"> Подставка интерьерная НИМФА 97.5х38см</v>
          </cell>
          <cell r="D16597" t="str">
            <v xml:space="preserve"> Table NYMPH 97.5 x 38cm</v>
          </cell>
          <cell r="E16597" t="str">
            <v>Китай</v>
          </cell>
          <cell r="F16597" t="str">
            <v>ПОЛИРЕЗИН</v>
          </cell>
        </row>
        <row r="16598">
          <cell r="A16598" t="str">
            <v>IM03-0007</v>
          </cell>
          <cell r="B16598" t="str">
            <v>EMPIRE OF DISHES</v>
          </cell>
          <cell r="C16598" t="str">
            <v xml:space="preserve"> Подставка интерьерная ДИКАЯ ЛОЗА 85х38см</v>
          </cell>
          <cell r="D16598" t="str">
            <v xml:space="preserve"> Table WILD VINE 85 x 38cm</v>
          </cell>
          <cell r="E16598" t="str">
            <v>Китай</v>
          </cell>
          <cell r="F16598" t="str">
            <v>ПОЛИРЕЗИН</v>
          </cell>
        </row>
        <row r="16599">
          <cell r="A16599" t="str">
            <v>IM03-0008</v>
          </cell>
          <cell r="B16599" t="str">
            <v>EMPIRE OF DISHES</v>
          </cell>
          <cell r="C16599" t="str">
            <v xml:space="preserve"> Подставка интерьерная ДИКАЯ ЛОЗА 57.5х60см</v>
          </cell>
          <cell r="D16599" t="str">
            <v xml:space="preserve"> Table WILD VINE 57.5 x 60cm</v>
          </cell>
          <cell r="E16599" t="str">
            <v>Китай</v>
          </cell>
          <cell r="F16599" t="str">
            <v>ПОЛИРЕЗИН</v>
          </cell>
        </row>
        <row r="16600">
          <cell r="A16600" t="str">
            <v>IM14-0001</v>
          </cell>
          <cell r="B16600" t="str">
            <v>EMPIRE OF DISHES</v>
          </cell>
          <cell r="C16600" t="str">
            <v xml:space="preserve"> Фигурка с кристаллами ОВЕЧКА 8.5х4х9см</v>
          </cell>
          <cell r="D16600" t="str">
            <v xml:space="preserve"> 3.7”sheep with crystals in eyes</v>
          </cell>
          <cell r="E16600" t="str">
            <v>Китай</v>
          </cell>
          <cell r="F16600" t="str">
            <v>КЕРАМИКА</v>
          </cell>
        </row>
        <row r="16601">
          <cell r="A16601" t="str">
            <v>IM14-0002</v>
          </cell>
          <cell r="B16601" t="str">
            <v>EMPIRE OF DISHES</v>
          </cell>
          <cell r="C16601" t="str">
            <v xml:space="preserve"> Фигурка с кристаллами ОВЕЧКА 9.5х5х9.5см</v>
          </cell>
          <cell r="D16601" t="str">
            <v xml:space="preserve"> 3.9”sheep with crystals in eyes</v>
          </cell>
          <cell r="E16601" t="str">
            <v>Китай</v>
          </cell>
          <cell r="F16601" t="str">
            <v>КЕРАМИКА</v>
          </cell>
        </row>
        <row r="16602">
          <cell r="A16602" t="str">
            <v>IM14-0003</v>
          </cell>
          <cell r="B16602" t="str">
            <v>EMPIRE OF DISHES</v>
          </cell>
          <cell r="C16602" t="str">
            <v xml:space="preserve"> Фигурка с кристаллами ОВЕЧКА С СЕРДЕЧКОМ 7.5х7х9см</v>
          </cell>
          <cell r="D16602" t="str">
            <v xml:space="preserve"> 3.5”sheep with crystals in eyes</v>
          </cell>
          <cell r="E16602" t="str">
            <v>Китай</v>
          </cell>
          <cell r="F16602" t="str">
            <v>КЕРАМИКА</v>
          </cell>
        </row>
        <row r="16603">
          <cell r="A16603" t="str">
            <v>IM14-0004</v>
          </cell>
          <cell r="B16603" t="str">
            <v>EMPIRE OF DISHES</v>
          </cell>
          <cell r="C16603" t="str">
            <v xml:space="preserve"> Подставка под зубочистки с кристаллами ОВЕЧКА 4.5х5х6.2см</v>
          </cell>
          <cell r="D16603" t="str">
            <v xml:space="preserve"> 2.5"sheep with toothpick holder with crystals in eyes</v>
          </cell>
          <cell r="E16603" t="str">
            <v>Китай</v>
          </cell>
          <cell r="F16603" t="str">
            <v>КЕРАМИКА</v>
          </cell>
        </row>
        <row r="16604">
          <cell r="A16604" t="str">
            <v>IM14-0005</v>
          </cell>
          <cell r="B16604" t="str">
            <v>EMPIRE OF DISHES</v>
          </cell>
          <cell r="C16604" t="str">
            <v xml:space="preserve"> Подставка под губку с кристаллами ОВЕЧКА 15.1х7.7х13см</v>
          </cell>
          <cell r="D16604" t="str">
            <v xml:space="preserve"> 5.2"sheep with ablutionary holdr with crystals in eyes</v>
          </cell>
          <cell r="E16604" t="str">
            <v>Китай</v>
          </cell>
          <cell r="F16604" t="str">
            <v>КЕРАМИКА</v>
          </cell>
        </row>
        <row r="16605">
          <cell r="A16605" t="str">
            <v>IM14-0006</v>
          </cell>
          <cell r="B16605" t="str">
            <v>EMPIRE OF DISHES</v>
          </cell>
          <cell r="C16605" t="str">
            <v xml:space="preserve"> Фигурка с кристаллами ВЛЮБЛЕННЫЕ ОВЕЧКИ 11х8.5х10см</v>
          </cell>
          <cell r="D16605" t="str">
            <v xml:space="preserve"> 4.3”sheep with crystals in eyes</v>
          </cell>
          <cell r="E16605" t="str">
            <v>Китай</v>
          </cell>
          <cell r="F16605" t="str">
            <v>КЕРАМИКА</v>
          </cell>
        </row>
        <row r="16606">
          <cell r="A16606" t="str">
            <v>IM14-0007</v>
          </cell>
          <cell r="B16606" t="str">
            <v>EMPIRE OF DISHES</v>
          </cell>
          <cell r="C16606" t="str">
            <v xml:space="preserve"> Подставка под губку ОВЕЧКА 11.5х6.5х7см</v>
          </cell>
          <cell r="D16606" t="str">
            <v xml:space="preserve"> 0.17”sheep with crystals in eyes</v>
          </cell>
          <cell r="E16606" t="str">
            <v>Китай</v>
          </cell>
          <cell r="F16606" t="str">
            <v>КЕРАМИКА</v>
          </cell>
        </row>
        <row r="16607">
          <cell r="A16607" t="str">
            <v>IM14-0008</v>
          </cell>
          <cell r="B16607" t="str">
            <v>EMPIRE OF DISHES</v>
          </cell>
          <cell r="C16607" t="str">
            <v xml:space="preserve"> Фигурка с кристаллами ОВЕЧКА 6.2х6.2х8.2см</v>
          </cell>
          <cell r="D16607" t="str">
            <v xml:space="preserve"> 3.1”singing sheep with crystals in eyes</v>
          </cell>
          <cell r="E16607" t="str">
            <v>Китай</v>
          </cell>
          <cell r="F16607" t="str">
            <v>КЕРАМИКА</v>
          </cell>
        </row>
        <row r="16608">
          <cell r="A16608" t="str">
            <v>IM585017</v>
          </cell>
          <cell r="B16608" t="str">
            <v>EMPIRE OF DISHES</v>
          </cell>
          <cell r="C16608" t="str">
            <v xml:space="preserve"> Банка для сыпучих продуктов ОНИКС 18см</v>
          </cell>
          <cell r="D16608" t="str">
            <v xml:space="preserve"> Jar ONYX 18cm</v>
          </cell>
          <cell r="E16608" t="str">
            <v>Китай</v>
          </cell>
          <cell r="F16608" t="str">
            <v>ФАРФОР</v>
          </cell>
        </row>
        <row r="16609">
          <cell r="A16609" t="str">
            <v>IM585018</v>
          </cell>
          <cell r="B16609" t="str">
            <v>EMPIRE OF DISHES</v>
          </cell>
          <cell r="C16609" t="str">
            <v xml:space="preserve"> Банка для сыпучих продуктов ОПАЛ 21см</v>
          </cell>
          <cell r="D16609" t="str">
            <v xml:space="preserve"> Jar OPAL 21cm</v>
          </cell>
          <cell r="E16609" t="str">
            <v>Китай</v>
          </cell>
          <cell r="F16609" t="str">
            <v>ФАРФОР</v>
          </cell>
        </row>
        <row r="16610">
          <cell r="A16610" t="str">
            <v>IM585019</v>
          </cell>
          <cell r="B16610" t="str">
            <v>EMPIRE OF DISHES</v>
          </cell>
          <cell r="C16610" t="str">
            <v xml:space="preserve"> Банка для сыпучих продуктов АЛМАЗ 18см</v>
          </cell>
          <cell r="D16610" t="str">
            <v xml:space="preserve"> Jar ALMAZ 18cm</v>
          </cell>
          <cell r="E16610" t="str">
            <v>Китай</v>
          </cell>
          <cell r="F16610" t="str">
            <v>ФАРФОР</v>
          </cell>
        </row>
        <row r="16611">
          <cell r="A16611" t="str">
            <v>IM585905</v>
          </cell>
          <cell r="B16611" t="str">
            <v>EMPIRE OF DISHES</v>
          </cell>
          <cell r="C16611" t="str">
            <v xml:space="preserve"> Набор кухонный АЛМАЗ 12 предметов на металлической подставке</v>
          </cell>
          <cell r="D16611" t="str">
            <v xml:space="preserve"> Kitchen set 12PCS ALMAZ with metal stand</v>
          </cell>
          <cell r="E16611" t="str">
            <v>Китай</v>
          </cell>
          <cell r="F16611" t="str">
            <v>ФАРФОР,МЕТАЛЛ</v>
          </cell>
        </row>
        <row r="16612">
          <cell r="A16612" t="str">
            <v>IM14-0009</v>
          </cell>
          <cell r="B16612" t="str">
            <v>EMPIRE OF DISHES</v>
          </cell>
          <cell r="C16612" t="str">
            <v xml:space="preserve"> Фигурка с кристаллами ОВЕЧКА МУЗЫКАНТ 5.5х7х7.5см</v>
          </cell>
          <cell r="D16612" t="str">
            <v xml:space="preserve"> 3"sheep with crystals in eyes</v>
          </cell>
          <cell r="E16612" t="str">
            <v>Китай</v>
          </cell>
          <cell r="F16612" t="str">
            <v>КЕРАМИКА</v>
          </cell>
        </row>
        <row r="16613">
          <cell r="A16613" t="str">
            <v>IM14-0010</v>
          </cell>
          <cell r="B16613" t="str">
            <v>EMPIRE OF DISHES</v>
          </cell>
          <cell r="C16613" t="str">
            <v xml:space="preserve"> Фигурка с кристаллами ОВЕЧКА 11.5х6х11см</v>
          </cell>
          <cell r="D16613" t="str">
            <v xml:space="preserve"> 4.7”sheep with crystals in eyes</v>
          </cell>
          <cell r="E16613" t="str">
            <v>Китай</v>
          </cell>
          <cell r="F16613" t="str">
            <v>КЕРАМИКА</v>
          </cell>
        </row>
        <row r="16614">
          <cell r="A16614" t="str">
            <v>IM14-0011</v>
          </cell>
          <cell r="B16614" t="str">
            <v>EMPIRE OF DISHES</v>
          </cell>
          <cell r="C16614" t="str">
            <v xml:space="preserve"> Фигурка с кристаллами ДЕНЕЖНАЯ ОВЕЧКА 7х4х8.5см</v>
          </cell>
          <cell r="D16614" t="str">
            <v xml:space="preserve"> 3.3”sheep with crystals in eyes</v>
          </cell>
          <cell r="E16614" t="str">
            <v>Китай</v>
          </cell>
          <cell r="F16614" t="str">
            <v>КЕРАМИКА</v>
          </cell>
        </row>
        <row r="16615">
          <cell r="A16615" t="str">
            <v>IM585906</v>
          </cell>
          <cell r="B16615" t="str">
            <v>EMPIRE OF DISHES</v>
          </cell>
          <cell r="C16615" t="str">
            <v xml:space="preserve"> Набор кухонный БРИЛЛИАНТ 12 предметов на металлической подставке</v>
          </cell>
          <cell r="D16615" t="str">
            <v xml:space="preserve"> Kitchen set 12PCS DIAMOND with metal stand</v>
          </cell>
          <cell r="E16615" t="str">
            <v>Китай</v>
          </cell>
          <cell r="F16615" t="str">
            <v>ФАРФОР,МЕТАЛЛ</v>
          </cell>
        </row>
        <row r="16616">
          <cell r="A16616" t="str">
            <v>IM03-0106</v>
          </cell>
          <cell r="B16616" t="str">
            <v>EMPIRE OF DISHES</v>
          </cell>
          <cell r="C16616" t="str">
            <v xml:space="preserve"> Фруктовница ПАВЛИН 65см</v>
          </cell>
          <cell r="D16616" t="str">
            <v xml:space="preserve"> Fruit bowl PEACOCK 65cm</v>
          </cell>
          <cell r="E16616" t="str">
            <v>Китай</v>
          </cell>
          <cell r="F16616" t="str">
            <v>ПОЛИРЕЗИН</v>
          </cell>
        </row>
        <row r="16617">
          <cell r="A16617" t="str">
            <v>IM03-0107</v>
          </cell>
          <cell r="B16617" t="str">
            <v>EMPIRE OF DISHES</v>
          </cell>
          <cell r="C16617" t="str">
            <v xml:space="preserve"> Фруктовница ПАВЛИН 65см</v>
          </cell>
          <cell r="D16617" t="str">
            <v xml:space="preserve"> Fruit bowl PEACOCK 65cm</v>
          </cell>
          <cell r="E16617" t="str">
            <v>Китай</v>
          </cell>
          <cell r="F16617" t="str">
            <v>ПОЛИРЕЗИН</v>
          </cell>
        </row>
        <row r="16618">
          <cell r="A16618" t="str">
            <v>IM03-0108</v>
          </cell>
          <cell r="B16618" t="str">
            <v>EMPIRE OF DISHES</v>
          </cell>
          <cell r="C16618" t="str">
            <v xml:space="preserve"> Фруктовница ПАВЛИН 45см</v>
          </cell>
          <cell r="D16618" t="str">
            <v xml:space="preserve"> Fruit bowl PEACOCK 45cm</v>
          </cell>
          <cell r="E16618" t="str">
            <v>Китай</v>
          </cell>
          <cell r="F16618" t="str">
            <v>ПОЛИРЕЗИН</v>
          </cell>
        </row>
        <row r="16619">
          <cell r="A16619" t="str">
            <v>IM03-0109</v>
          </cell>
          <cell r="B16619" t="str">
            <v>EMPIRE OF DISHES</v>
          </cell>
          <cell r="C16619" t="str">
            <v xml:space="preserve"> Фруктовница ИМПЕРИАЛ 35см</v>
          </cell>
          <cell r="D16619" t="str">
            <v xml:space="preserve"> Fruit bowl IMPERIAL 35cm</v>
          </cell>
          <cell r="E16619" t="str">
            <v>Китай</v>
          </cell>
          <cell r="F16619" t="str">
            <v>ПОЛИРЕЗИН</v>
          </cell>
        </row>
        <row r="16620">
          <cell r="A16620" t="str">
            <v>IM03-0200</v>
          </cell>
          <cell r="B16620" t="str">
            <v>EMPIRE OF DISHES</v>
          </cell>
          <cell r="C16620" t="str">
            <v xml:space="preserve"> Фигурка декоративная ЗОЛОТАЯ РЫБКА 31см</v>
          </cell>
          <cell r="D16620" t="str">
            <v xml:space="preserve"> Fruit bowl GOLDFISH 31cm</v>
          </cell>
          <cell r="E16620" t="str">
            <v>Китай</v>
          </cell>
          <cell r="F16620" t="str">
            <v>ПОЛИРЕЗИН</v>
          </cell>
        </row>
        <row r="16621">
          <cell r="A16621" t="str">
            <v>IM03-0009</v>
          </cell>
          <cell r="B16621" t="str">
            <v>EMPIRE OF DISHES</v>
          </cell>
          <cell r="C16621" t="str">
            <v xml:space="preserve"> Подставка интерьерная ПАВЛИН 95х48х60х38см</v>
          </cell>
          <cell r="D16621" t="str">
            <v xml:space="preserve"> Table PEACOCK 57.5 x 60cm</v>
          </cell>
          <cell r="E16621" t="str">
            <v>Китай</v>
          </cell>
          <cell r="F16621" t="str">
            <v>ПОЛИРЕЗИН</v>
          </cell>
        </row>
        <row r="16622">
          <cell r="A16622" t="str">
            <v>AKR100</v>
          </cell>
          <cell r="B16622" t="str">
            <v>ATTRIBUTE KNIFE</v>
          </cell>
          <cell r="C16622" t="str">
            <v xml:space="preserve"> Топорик кухонный RUBIN</v>
          </cell>
          <cell r="D16622" t="str">
            <v xml:space="preserve"> Chopper knife RUBIN NEW</v>
          </cell>
          <cell r="E16622" t="str">
            <v>Китай</v>
          </cell>
          <cell r="F16622" t="str">
            <v>НЕРЖАВЕЮЩАЯ СТАЛЬ,БАКЕЛИТ</v>
          </cell>
        </row>
        <row r="16623">
          <cell r="A16623" t="str">
            <v>AKR101</v>
          </cell>
          <cell r="B16623" t="str">
            <v>ATTRIBUTE KNIFE</v>
          </cell>
          <cell r="C16623" t="str">
            <v xml:space="preserve"> Ножеточка RUBIN</v>
          </cell>
          <cell r="D16623" t="str">
            <v xml:space="preserve"> Knife-Sharpener RUBIN NEW</v>
          </cell>
          <cell r="E16623" t="str">
            <v>Китай</v>
          </cell>
          <cell r="F16623" t="str">
            <v>НЕРЖАВЕЮЩАЯ СТАЛЬ,БАКЕЛИТ</v>
          </cell>
        </row>
        <row r="16624">
          <cell r="A16624" t="str">
            <v>ASK003</v>
          </cell>
          <cell r="B16624" t="str">
            <v>ATTRIBUTE KNIFE</v>
          </cell>
          <cell r="C16624" t="str">
            <v xml:space="preserve"> Точилка EASY FIXED</v>
          </cell>
          <cell r="D16624" t="str">
            <v xml:space="preserve"> Knife sharpner</v>
          </cell>
          <cell r="E16624" t="str">
            <v>Китай</v>
          </cell>
          <cell r="F16624" t="str">
            <v>КЕРАМИКА,КАРБИД,ПЛАСТИК,НЕР</v>
          </cell>
        </row>
        <row r="16625">
          <cell r="A16625" t="str">
            <v>AKT720</v>
          </cell>
          <cell r="B16625" t="str">
            <v>ATTRIBUTE KNIFE</v>
          </cell>
          <cell r="C16625" t="str">
            <v xml:space="preserve"> Нож поварской TANGO GOLD 20см</v>
          </cell>
          <cell r="D16625" t="str">
            <v xml:space="preserve"> 8 chef knife</v>
          </cell>
          <cell r="E16625" t="str">
            <v>Китай</v>
          </cell>
          <cell r="F16625" t="str">
            <v>НЕРЖАВЕЮЩАЯ СТАЛЬ,ПЛАСТИК</v>
          </cell>
        </row>
        <row r="16626">
          <cell r="A16626" t="str">
            <v>AKT221</v>
          </cell>
          <cell r="B16626" t="str">
            <v>ATTRIBUTE KNIFE</v>
          </cell>
          <cell r="C16626" t="str">
            <v xml:space="preserve"> Нож универсальный TANGO GOLD 20см</v>
          </cell>
          <cell r="D16626" t="str">
            <v xml:space="preserve"> 8 carving knife</v>
          </cell>
          <cell r="E16626" t="str">
            <v>Китай</v>
          </cell>
          <cell r="F16626" t="str">
            <v>НЕРЖАВЕЮЩАЯ СТАЛЬ,ПЛАСТИК</v>
          </cell>
        </row>
        <row r="16627">
          <cell r="A16627" t="str">
            <v>AKT320</v>
          </cell>
          <cell r="B16627" t="str">
            <v>ATTRIBUTE KNIFE</v>
          </cell>
          <cell r="C16627" t="str">
            <v xml:space="preserve"> Нож для хлеба TANGO GOLD 20см</v>
          </cell>
          <cell r="D16627" t="str">
            <v xml:space="preserve"> 8 bread knife</v>
          </cell>
          <cell r="E16627" t="str">
            <v>Китай</v>
          </cell>
          <cell r="F16627" t="str">
            <v>НЕРЖАВЕЮЩАЯ СТАЛЬ,ПЛАСТИК</v>
          </cell>
        </row>
        <row r="16628">
          <cell r="A16628" t="str">
            <v>AKT318</v>
          </cell>
          <cell r="B16628" t="str">
            <v>ATTRIBUTE KNIFE</v>
          </cell>
          <cell r="C16628" t="str">
            <v xml:space="preserve"> Нож Сантоку TANGO GOLD 18см</v>
          </cell>
          <cell r="D16628" t="str">
            <v xml:space="preserve"> 7 Santoku</v>
          </cell>
          <cell r="E16628" t="str">
            <v>Китай</v>
          </cell>
          <cell r="F16628" t="str">
            <v>НЕРЖАВЕЮЩАЯ СТАЛЬ,ПЛАСТИК</v>
          </cell>
        </row>
        <row r="16629">
          <cell r="A16629" t="str">
            <v>AKT313</v>
          </cell>
          <cell r="B16629" t="str">
            <v>ATTRIBUTE KNIFE</v>
          </cell>
          <cell r="C16629" t="str">
            <v xml:space="preserve"> Нож Сантоку TANGO GOLD 13см</v>
          </cell>
          <cell r="D16629" t="str">
            <v xml:space="preserve"> 5 Santoku</v>
          </cell>
          <cell r="E16629" t="str">
            <v>Китай</v>
          </cell>
          <cell r="F16629" t="str">
            <v>НЕРЖАВЕЮЩАЯ СТАЛЬ,ПЛАСТИК</v>
          </cell>
        </row>
        <row r="16630">
          <cell r="A16630" t="str">
            <v>AKT214</v>
          </cell>
          <cell r="B16630" t="str">
            <v>ATTRIBUTE KNIFE</v>
          </cell>
          <cell r="C16630" t="str">
            <v xml:space="preserve"> Нож универсальный TANGO GOLD 13см</v>
          </cell>
          <cell r="D16630" t="str">
            <v xml:space="preserve"> 5 utility knife</v>
          </cell>
          <cell r="E16630" t="str">
            <v>Китай</v>
          </cell>
          <cell r="F16630" t="str">
            <v>НЕРЖАВЕЮЩАЯ СТАЛЬ,ПЛАСТИК</v>
          </cell>
        </row>
        <row r="16631">
          <cell r="A16631" t="str">
            <v>AKT209</v>
          </cell>
          <cell r="B16631" t="str">
            <v>ATTRIBUTE KNIFE</v>
          </cell>
          <cell r="C16631" t="str">
            <v xml:space="preserve"> Нож для фруктов TANGO GOLD 9см</v>
          </cell>
          <cell r="D16631" t="str">
            <v xml:space="preserve"> 3.5 paring knife</v>
          </cell>
          <cell r="E16631" t="str">
            <v>Китай</v>
          </cell>
          <cell r="F16631" t="str">
            <v>НЕРЖАВЕЮЩАЯ СТАЛЬ,ПЛАСТИК</v>
          </cell>
        </row>
        <row r="16632">
          <cell r="A16632" t="str">
            <v>AKF522</v>
          </cell>
          <cell r="B16632" t="str">
            <v>ATTRIBUTE KNIFE</v>
          </cell>
          <cell r="C16632" t="str">
            <v xml:space="preserve"> Набор ножей CHEF 5 предметов черный</v>
          </cell>
          <cell r="D16632" t="str">
            <v xml:space="preserve"> Set of 5 knife</v>
          </cell>
          <cell r="E16632" t="str">
            <v>Китай</v>
          </cell>
          <cell r="F16632" t="str">
            <v>МЕТАЛЛ,ПЛАСТИК</v>
          </cell>
        </row>
        <row r="16633">
          <cell r="A16633" t="str">
            <v>129</v>
          </cell>
          <cell r="B16633" t="str">
            <v>ATTRIBUTE KNIFE</v>
          </cell>
          <cell r="C16633" t="str">
            <v xml:space="preserve"> Нож филейный СИМПЛ 1.5x11см</v>
          </cell>
          <cell r="E16633" t="str">
            <v>Китай</v>
          </cell>
        </row>
        <row r="16634">
          <cell r="A16634" t="str">
            <v>AKK107-1</v>
          </cell>
          <cell r="B16634" t="str">
            <v>ATTRIBUTE KNIFE</v>
          </cell>
          <cell r="C16634" t="str">
            <v xml:space="preserve"> Нож овощной КИОТО 2х7см</v>
          </cell>
          <cell r="E16634" t="str">
            <v>Китай</v>
          </cell>
        </row>
        <row r="16635">
          <cell r="A16635" t="str">
            <v>AKK209-1</v>
          </cell>
          <cell r="B16635" t="str">
            <v>ATTRIBUTE KNIFE</v>
          </cell>
          <cell r="C16635" t="str">
            <v xml:space="preserve"> Нож для фруктов КИОТО 2х9см</v>
          </cell>
          <cell r="E16635" t="str">
            <v>Китай</v>
          </cell>
        </row>
        <row r="16636">
          <cell r="A16636" t="str">
            <v>AKF522G</v>
          </cell>
          <cell r="B16636" t="str">
            <v>ATTRIBUTE KNIFE</v>
          </cell>
          <cell r="C16636" t="str">
            <v xml:space="preserve"> Набор ножей 5 предметов зеленый</v>
          </cell>
          <cell r="D16636" t="str">
            <v xml:space="preserve"> Set of 5 knife</v>
          </cell>
          <cell r="E16636" t="str">
            <v>Китай</v>
          </cell>
          <cell r="F16636" t="str">
            <v>МЕТАЛЛ,ПЛАСТИК</v>
          </cell>
        </row>
        <row r="16637">
          <cell r="A16637" t="str">
            <v>AKT620</v>
          </cell>
          <cell r="B16637" t="str">
            <v>ATTRIBUTE KNIFE</v>
          </cell>
          <cell r="C16637" t="str">
            <v xml:space="preserve"> Нож поварской TANGO 20см</v>
          </cell>
          <cell r="D16637" t="str">
            <v xml:space="preserve"> 1403P-002</v>
          </cell>
          <cell r="E16637" t="str">
            <v>Китай</v>
          </cell>
          <cell r="F16637" t="str">
            <v>НЕРЖАВЕЮЩАЯ СТАЛЬ,ПЛАСТИК</v>
          </cell>
        </row>
        <row r="16638">
          <cell r="A16638" t="str">
            <v>AKT120</v>
          </cell>
          <cell r="B16638" t="str">
            <v>ATTRIBUTE KNIFE</v>
          </cell>
          <cell r="C16638" t="str">
            <v xml:space="preserve"> Нож универсальный TANGO 20см</v>
          </cell>
          <cell r="D16638" t="str">
            <v xml:space="preserve"> 1403P-007</v>
          </cell>
          <cell r="E16638" t="str">
            <v>Китай</v>
          </cell>
          <cell r="F16638" t="str">
            <v>НЕРЖАВЕЮЩАЯ СТАЛЬ,ПЛАСТИК</v>
          </cell>
        </row>
        <row r="16639">
          <cell r="A16639" t="str">
            <v>AKT220</v>
          </cell>
          <cell r="B16639" t="str">
            <v>ATTRIBUTE KNIFE</v>
          </cell>
          <cell r="C16639" t="str">
            <v xml:space="preserve"> Нож для хлеба TANGO 20см</v>
          </cell>
          <cell r="D16639" t="str">
            <v xml:space="preserve"> 1403P-009</v>
          </cell>
          <cell r="E16639" t="str">
            <v>Китай</v>
          </cell>
          <cell r="F16639" t="str">
            <v>НЕРЖАВЕЮЩАЯ СТАЛЬ,ПЛАСТИК</v>
          </cell>
        </row>
        <row r="16640">
          <cell r="A16640" t="str">
            <v>AKT218</v>
          </cell>
          <cell r="B16640" t="str">
            <v>ATTRIBUTE KNIFE</v>
          </cell>
          <cell r="C16640" t="str">
            <v xml:space="preserve"> Нож Сантоку TANGO 18см</v>
          </cell>
          <cell r="D16640" t="str">
            <v xml:space="preserve"> 1403P-003B</v>
          </cell>
          <cell r="E16640" t="str">
            <v>Китай</v>
          </cell>
          <cell r="F16640" t="str">
            <v>НЕРЖАВЕЮЩАЯ СТАЛЬ,ПЛАСТИК</v>
          </cell>
        </row>
        <row r="16641">
          <cell r="A16641" t="str">
            <v>AKT213</v>
          </cell>
          <cell r="B16641" t="str">
            <v>ATTRIBUTE KNIFE</v>
          </cell>
          <cell r="C16641" t="str">
            <v xml:space="preserve"> Нож Сантоку TANGO 13см</v>
          </cell>
          <cell r="D16641" t="str">
            <v xml:space="preserve"> 1403P-081B</v>
          </cell>
          <cell r="E16641" t="str">
            <v>Китай</v>
          </cell>
          <cell r="F16641" t="str">
            <v>НЕРЖАВЕЮЩАЯ СТАЛЬ,ПЛАСТИК</v>
          </cell>
        </row>
        <row r="16642">
          <cell r="A16642" t="str">
            <v>AKT113</v>
          </cell>
          <cell r="B16642" t="str">
            <v>ATTRIBUTE KNIFE</v>
          </cell>
          <cell r="C16642" t="str">
            <v xml:space="preserve"> Нож универсальный TANGO 13см</v>
          </cell>
          <cell r="D16642" t="str">
            <v xml:space="preserve"> 1403P-015</v>
          </cell>
          <cell r="E16642" t="str">
            <v>Китай</v>
          </cell>
          <cell r="F16642" t="str">
            <v>НЕРЖАВЕЮЩАЯ СТАЛЬ,ПЛАСТИК</v>
          </cell>
        </row>
        <row r="16643">
          <cell r="A16643" t="str">
            <v>AKT109</v>
          </cell>
          <cell r="B16643" t="str">
            <v>ATTRIBUTE KNIFE</v>
          </cell>
          <cell r="C16643" t="str">
            <v xml:space="preserve"> Нож для фруктов TANGO 9см</v>
          </cell>
          <cell r="D16643" t="str">
            <v xml:space="preserve"> 1403P-020</v>
          </cell>
          <cell r="E16643" t="str">
            <v>Китай</v>
          </cell>
          <cell r="F16643" t="str">
            <v>НЕРЖАВЕЮЩАЯ СТАЛЬ,ПЛАСТИК</v>
          </cell>
        </row>
        <row r="16644">
          <cell r="A16644" t="str">
            <v>AKP120</v>
          </cell>
          <cell r="B16644" t="str">
            <v>ATTRIBUTE KNIFE</v>
          </cell>
          <cell r="C16644" t="str">
            <v xml:space="preserve"> Нож поварской Classic 20см</v>
          </cell>
          <cell r="D16644" t="str">
            <v xml:space="preserve"> 8"Chef Knife</v>
          </cell>
          <cell r="E16644" t="str">
            <v>Китай</v>
          </cell>
          <cell r="F16644" t="str">
            <v>НЕРЖАВЕЮЩАЯ СТАЛЬ,ПЛАСТИК</v>
          </cell>
        </row>
        <row r="16645">
          <cell r="A16645" t="str">
            <v>AKP220</v>
          </cell>
          <cell r="B16645" t="str">
            <v>ATTRIBUTE KNIFE</v>
          </cell>
          <cell r="C16645" t="str">
            <v xml:space="preserve"> Нож универсальный Classic 20см</v>
          </cell>
          <cell r="D16645" t="str">
            <v xml:space="preserve"> 8"Carving Knife</v>
          </cell>
          <cell r="E16645" t="str">
            <v>Китай</v>
          </cell>
          <cell r="F16645" t="str">
            <v>НЕРЖАВЕЮЩАЯ СТАЛЬ,ПЛАСТИК</v>
          </cell>
        </row>
        <row r="16646">
          <cell r="A16646" t="str">
            <v>AKP113</v>
          </cell>
          <cell r="B16646" t="str">
            <v>ATTRIBUTE KNIFE</v>
          </cell>
          <cell r="C16646" t="str">
            <v xml:space="preserve"> Нож универсальный Classic 13см</v>
          </cell>
          <cell r="D16646" t="str">
            <v xml:space="preserve"> 5"Utility Knife</v>
          </cell>
          <cell r="E16646" t="str">
            <v>Китай</v>
          </cell>
          <cell r="F16646" t="str">
            <v>НЕРЖАВЕЮЩАЯ СТАЛЬ,ПЛАСТИК</v>
          </cell>
        </row>
        <row r="16647">
          <cell r="A16647" t="str">
            <v>AKP109</v>
          </cell>
          <cell r="B16647" t="str">
            <v>ATTRIBUTE KNIFE</v>
          </cell>
          <cell r="C16647" t="str">
            <v xml:space="preserve"> Нож для фруктов Classic 9см</v>
          </cell>
          <cell r="D16647" t="str">
            <v xml:space="preserve"> 3.5"Paring Knife</v>
          </cell>
          <cell r="E16647" t="str">
            <v>Китай</v>
          </cell>
          <cell r="F16647" t="str">
            <v>НЕРЖАВЕЮЩАЯ СТАЛЬ,ПЛАСТИК</v>
          </cell>
        </row>
        <row r="16648">
          <cell r="A16648" t="str">
            <v>AKP209</v>
          </cell>
          <cell r="B16648" t="str">
            <v>ATTRIBUTE KNIFE</v>
          </cell>
          <cell r="C16648" t="str">
            <v xml:space="preserve"> Нож овощной CLASSIC 9см</v>
          </cell>
          <cell r="D16648" t="str">
            <v xml:space="preserve"> 3.5"Peeling Knife</v>
          </cell>
          <cell r="E16648" t="str">
            <v>Китай</v>
          </cell>
          <cell r="F16648" t="str">
            <v>НЕРЖАВЕЮЩАЯ СТАЛЬ,ПЛАСТИК</v>
          </cell>
        </row>
        <row r="16649">
          <cell r="A16649" t="str">
            <v>AKL120</v>
          </cell>
          <cell r="B16649" t="str">
            <v>ATTRIBUTE KNIFE</v>
          </cell>
          <cell r="C16649" t="str">
            <v xml:space="preserve"> Нож поварской PRO 20см</v>
          </cell>
          <cell r="D16649" t="str">
            <v xml:space="preserve"> 8" chef's knife</v>
          </cell>
          <cell r="E16649" t="str">
            <v>Китай</v>
          </cell>
          <cell r="F16649" t="str">
            <v>НЕРЖАВЕЮЩАЯ СТАЛЬ</v>
          </cell>
        </row>
        <row r="16650">
          <cell r="A16650" t="str">
            <v>AKL020</v>
          </cell>
          <cell r="B16650" t="str">
            <v>ATTRIBUTE KNIFE</v>
          </cell>
          <cell r="C16650" t="str">
            <v xml:space="preserve"> Нож универсальный PRO 20см</v>
          </cell>
          <cell r="D16650" t="str">
            <v xml:space="preserve"> 8" carving knife</v>
          </cell>
          <cell r="E16650" t="str">
            <v>Китай</v>
          </cell>
          <cell r="F16650" t="str">
            <v>НЕРЖАВЕЮЩАЯ СТАЛЬ</v>
          </cell>
        </row>
        <row r="16651">
          <cell r="A16651" t="str">
            <v>AKL113</v>
          </cell>
          <cell r="B16651" t="str">
            <v>ATTRIBUTE KNIFE</v>
          </cell>
          <cell r="C16651" t="str">
            <v xml:space="preserve"> Нож универсальный PRO 13см</v>
          </cell>
          <cell r="D16651" t="str">
            <v xml:space="preserve"> 5" utility knife</v>
          </cell>
          <cell r="E16651" t="str">
            <v>Китай</v>
          </cell>
          <cell r="F16651" t="str">
            <v>НЕРЖАВЕЮЩАЯ СТАЛЬ</v>
          </cell>
        </row>
        <row r="16652">
          <cell r="A16652" t="str">
            <v>AKL109</v>
          </cell>
          <cell r="B16652" t="str">
            <v>ATTRIBUTE KNIFE</v>
          </cell>
          <cell r="C16652" t="str">
            <v xml:space="preserve"> Нож для фруктов PRO 9см</v>
          </cell>
          <cell r="D16652" t="str">
            <v xml:space="preserve"> 3.5" paring knife</v>
          </cell>
          <cell r="E16652" t="str">
            <v>Китай</v>
          </cell>
          <cell r="F16652" t="str">
            <v>НЕРЖАВЕЮЩАЯ СТАЛЬ</v>
          </cell>
        </row>
        <row r="16653">
          <cell r="A16653" t="str">
            <v>ATE120</v>
          </cell>
          <cell r="B16653" t="str">
            <v>ATTRIBUTE KNIFE</v>
          </cell>
          <cell r="C16653" t="str">
            <v xml:space="preserve"> Нож поварской ECO 20см</v>
          </cell>
          <cell r="D16653" t="str">
            <v xml:space="preserve"> 8"Chef Knife</v>
          </cell>
          <cell r="E16653" t="str">
            <v>Китай</v>
          </cell>
          <cell r="F16653" t="str">
            <v>НЕРЖАВЕЮЩАЯ СТАЛЬ,ДЕРЕВО</v>
          </cell>
        </row>
        <row r="16654">
          <cell r="A16654" t="str">
            <v>ATE220</v>
          </cell>
          <cell r="B16654" t="str">
            <v>ATTRIBUTE KNIFE</v>
          </cell>
          <cell r="C16654" t="str">
            <v xml:space="preserve"> Нож универсальный ECO 20см</v>
          </cell>
          <cell r="D16654" t="str">
            <v xml:space="preserve"> 8"Carving Knife</v>
          </cell>
          <cell r="E16654" t="str">
            <v>Китай</v>
          </cell>
          <cell r="F16654" t="str">
            <v>НЕРЖАВЕЮЩАЯ СТАЛЬ,ДЕРЕВО</v>
          </cell>
        </row>
        <row r="16655">
          <cell r="A16655" t="str">
            <v>ATE115</v>
          </cell>
          <cell r="B16655" t="str">
            <v>ATTRIBUTE KNIFE</v>
          </cell>
          <cell r="C16655" t="str">
            <v xml:space="preserve"> Нож для мяса ECO 15см</v>
          </cell>
          <cell r="D16655" t="str">
            <v xml:space="preserve"> 6"Boning Knife</v>
          </cell>
          <cell r="E16655" t="str">
            <v>Китай</v>
          </cell>
          <cell r="F16655" t="str">
            <v>НЕРЖАВЕЮЩАЯ СТАЛЬ,ДЕРЕВО</v>
          </cell>
        </row>
        <row r="16656">
          <cell r="A16656" t="str">
            <v>ATE113</v>
          </cell>
          <cell r="B16656" t="str">
            <v>ATTRIBUTE KNIFE</v>
          </cell>
          <cell r="C16656" t="str">
            <v xml:space="preserve"> Нож универсальный ECO 13см</v>
          </cell>
          <cell r="D16656" t="str">
            <v xml:space="preserve"> 5"Utility Knife</v>
          </cell>
          <cell r="E16656" t="str">
            <v>Китай</v>
          </cell>
          <cell r="F16656" t="str">
            <v>НЕРЖАВЕЮЩАЯ СТАЛЬ,ДЕРЕВО</v>
          </cell>
        </row>
        <row r="16657">
          <cell r="A16657" t="str">
            <v>ATE109</v>
          </cell>
          <cell r="B16657" t="str">
            <v>ATTRIBUTE KNIFE</v>
          </cell>
          <cell r="C16657" t="str">
            <v xml:space="preserve"> Нож для фруктов ECO 9см</v>
          </cell>
          <cell r="D16657" t="str">
            <v xml:space="preserve"> 3.5“ Paring Knife</v>
          </cell>
          <cell r="E16657" t="str">
            <v>Китай</v>
          </cell>
          <cell r="F16657" t="str">
            <v>НЕРЖАВЕЮЩАЯ СТАЛЬ,ДЕРЕВО</v>
          </cell>
        </row>
        <row r="16658">
          <cell r="A16658" t="str">
            <v>ATE108</v>
          </cell>
          <cell r="B16658" t="str">
            <v>ATTRIBUTE KNIFE</v>
          </cell>
          <cell r="C16658" t="str">
            <v xml:space="preserve"> Нож овощной ECO 8см</v>
          </cell>
          <cell r="D16658" t="str">
            <v xml:space="preserve"> 3"Peeling Knife</v>
          </cell>
          <cell r="E16658" t="str">
            <v>Китай</v>
          </cell>
          <cell r="F16658" t="str">
            <v>НЕРЖАВЕЮЩАЯ СТАЛЬ,ДЕРЕВО</v>
          </cell>
        </row>
        <row r="16659">
          <cell r="A16659" t="str">
            <v>ATL120</v>
          </cell>
          <cell r="B16659" t="str">
            <v>ATTRIBUTE KNIFE</v>
          </cell>
          <cell r="C16659" t="str">
            <v xml:space="preserve"> Нож поварской VILLAGE 20см</v>
          </cell>
          <cell r="D16659" t="str">
            <v xml:space="preserve"> 8"Chef Knife</v>
          </cell>
          <cell r="E16659" t="str">
            <v>Китай</v>
          </cell>
          <cell r="F16659" t="str">
            <v>НЕРЖАВЕЮЩАЯ СТАЛЬ,ДЕРЕВО</v>
          </cell>
        </row>
        <row r="16660">
          <cell r="A16660" t="str">
            <v>ATL220</v>
          </cell>
          <cell r="B16660" t="str">
            <v>ATTRIBUTE KNIFE</v>
          </cell>
          <cell r="C16660" t="str">
            <v xml:space="preserve"> Нож универсальный VILLAGE 20см</v>
          </cell>
          <cell r="D16660" t="str">
            <v xml:space="preserve"> 8"Carving Knife</v>
          </cell>
          <cell r="E16660" t="str">
            <v>Китай</v>
          </cell>
          <cell r="F16660" t="str">
            <v>НЕРЖАВЕЮЩАЯ СТАЛЬ,ДЕРЕВО</v>
          </cell>
        </row>
        <row r="16661">
          <cell r="A16661" t="str">
            <v>ATL115</v>
          </cell>
          <cell r="B16661" t="str">
            <v>ATTRIBUTE KNIFE</v>
          </cell>
          <cell r="C16661" t="str">
            <v xml:space="preserve"> Нож для мяса VILLAGE 15см</v>
          </cell>
          <cell r="D16661" t="str">
            <v xml:space="preserve"> 6"Boning Knife</v>
          </cell>
          <cell r="E16661" t="str">
            <v>Китай</v>
          </cell>
          <cell r="F16661" t="str">
            <v>НЕРЖАВЕЮЩАЯ СТАЛЬ,ДЕРЕВО</v>
          </cell>
        </row>
        <row r="16662">
          <cell r="A16662" t="str">
            <v>ATL113</v>
          </cell>
          <cell r="B16662" t="str">
            <v>ATTRIBUTE KNIFE</v>
          </cell>
          <cell r="C16662" t="str">
            <v xml:space="preserve"> Нож универсальный VILLAGE 13см</v>
          </cell>
          <cell r="D16662" t="str">
            <v xml:space="preserve"> 5"Utility Knife</v>
          </cell>
          <cell r="E16662" t="str">
            <v>Китай</v>
          </cell>
          <cell r="F16662" t="str">
            <v>НЕРЖАВЕЮЩАЯ СТАЛЬ,ДЕРЕВО</v>
          </cell>
        </row>
        <row r="16663">
          <cell r="A16663" t="str">
            <v>ATL109</v>
          </cell>
          <cell r="B16663" t="str">
            <v>ATTRIBUTE KNIFE</v>
          </cell>
          <cell r="C16663" t="str">
            <v xml:space="preserve"> Нож для фруктов VILLAGE 9см</v>
          </cell>
          <cell r="D16663" t="str">
            <v xml:space="preserve"> 3.5“ Paring Knife</v>
          </cell>
          <cell r="E16663" t="str">
            <v>Китай</v>
          </cell>
          <cell r="F16663" t="str">
            <v>НЕРЖАВЕЮЩАЯ СТАЛЬ,ДЕРЕВО</v>
          </cell>
        </row>
        <row r="16664">
          <cell r="A16664" t="str">
            <v>ATL108</v>
          </cell>
          <cell r="B16664" t="str">
            <v>ATTRIBUTE KNIFE</v>
          </cell>
          <cell r="C16664" t="str">
            <v xml:space="preserve"> Нож овощной VILLAGE 8см</v>
          </cell>
          <cell r="D16664" t="str">
            <v xml:space="preserve"> 3"Peeling Knife</v>
          </cell>
          <cell r="E16664" t="str">
            <v>Китай</v>
          </cell>
          <cell r="F16664" t="str">
            <v>НЕРЖАВЕЮЩАЯ СТАЛЬ,ДЕРЕВО</v>
          </cell>
        </row>
        <row r="16665">
          <cell r="A16665" t="str">
            <v>ATL100</v>
          </cell>
          <cell r="B16665" t="str">
            <v>ATTRIBUTE KNIFE</v>
          </cell>
          <cell r="C16665" t="str">
            <v xml:space="preserve"> Топорик кухонный VILLAGE</v>
          </cell>
          <cell r="D16665" t="str">
            <v xml:space="preserve"> 6 '' Chopper knife Village</v>
          </cell>
          <cell r="E16665" t="str">
            <v>Китай</v>
          </cell>
          <cell r="F16665" t="str">
            <v>НЕРЖАВЕЮЩАЯ СТАЛЬ,ДЕРЕВО</v>
          </cell>
        </row>
        <row r="16666">
          <cell r="A16666" t="str">
            <v>AKS115</v>
          </cell>
          <cell r="B16666" t="str">
            <v>ATTRIBUTE KNIFE</v>
          </cell>
          <cell r="C16666" t="str">
            <v xml:space="preserve"> Нож универсальный SHARK 15см</v>
          </cell>
          <cell r="D16666" t="str">
            <v xml:space="preserve"> 6' Carving knife</v>
          </cell>
          <cell r="E16666" t="str">
            <v>Китай</v>
          </cell>
          <cell r="F16666" t="str">
            <v>НЕРЖАВЕЮЩАЯ СТАЛЬ,ПЛАСТИК</v>
          </cell>
        </row>
        <row r="16667">
          <cell r="A16667" t="str">
            <v>AKN109</v>
          </cell>
          <cell r="B16667" t="str">
            <v>ATTRIBUTE KNIFE</v>
          </cell>
          <cell r="C16667" t="str">
            <v xml:space="preserve"> Нож овощной STONE 9см</v>
          </cell>
          <cell r="D16667" t="str">
            <v xml:space="preserve"> 3"Peeling Knife</v>
          </cell>
          <cell r="E16667" t="str">
            <v>Китай</v>
          </cell>
          <cell r="F16667" t="str">
            <v>НЕРЖАВЕЮЩАЯ СТАЛЬ,ПЛАСТИК</v>
          </cell>
        </row>
        <row r="16668">
          <cell r="A16668" t="str">
            <v>AKN209</v>
          </cell>
          <cell r="B16668" t="str">
            <v>ATTRIBUTE KNIFE</v>
          </cell>
          <cell r="C16668" t="str">
            <v xml:space="preserve"> Нож для фруктов STONE 9см</v>
          </cell>
          <cell r="D16668" t="str">
            <v xml:space="preserve"> 3.5"Paring Knife</v>
          </cell>
          <cell r="E16668" t="str">
            <v>Китай</v>
          </cell>
          <cell r="F16668" t="str">
            <v>НЕРЖАВЕЮЩАЯ СТАЛЬ,ПЛАСТИК</v>
          </cell>
        </row>
        <row r="16669">
          <cell r="A16669" t="str">
            <v>AKN113</v>
          </cell>
          <cell r="B16669" t="str">
            <v>ATTRIBUTE KNIFE</v>
          </cell>
          <cell r="C16669" t="str">
            <v xml:space="preserve"> Нож универсальный STONE 13см</v>
          </cell>
          <cell r="D16669" t="str">
            <v xml:space="preserve"> 5"Utility Knife</v>
          </cell>
          <cell r="E16669" t="str">
            <v>Китай</v>
          </cell>
          <cell r="F16669" t="str">
            <v>НЕРЖАВЕЮЩАЯ СТАЛЬ,ПЛАСТИК</v>
          </cell>
        </row>
        <row r="16670">
          <cell r="A16670" t="str">
            <v>AKN115</v>
          </cell>
          <cell r="B16670" t="str">
            <v>ATTRIBUTE KNIFE</v>
          </cell>
          <cell r="C16670" t="str">
            <v xml:space="preserve"> Нож Сантоку STONE 15см</v>
          </cell>
          <cell r="D16670" t="str">
            <v xml:space="preserve"> 6"Santoku knife</v>
          </cell>
          <cell r="E16670" t="str">
            <v>Китай</v>
          </cell>
          <cell r="F16670" t="str">
            <v>НЕРЖАВЕЮЩАЯ СТАЛЬ,ПЛАСТИК</v>
          </cell>
        </row>
        <row r="16671">
          <cell r="A16671" t="str">
            <v>AKN015</v>
          </cell>
          <cell r="B16671" t="str">
            <v>ATTRIBUTE KNIFE</v>
          </cell>
          <cell r="C16671" t="str">
            <v xml:space="preserve"> Нож для мяса STONE 15см</v>
          </cell>
          <cell r="D16671" t="str">
            <v xml:space="preserve"> 6"Boning Knife</v>
          </cell>
          <cell r="E16671" t="str">
            <v>Китай</v>
          </cell>
          <cell r="F16671" t="str">
            <v>НЕРЖАВЕЮЩАЯ СТАЛЬ,ПЛАСТИК</v>
          </cell>
        </row>
        <row r="16672">
          <cell r="A16672" t="str">
            <v>AKN020</v>
          </cell>
          <cell r="B16672" t="str">
            <v>ATTRIBUTE KNIFE</v>
          </cell>
          <cell r="C16672" t="str">
            <v xml:space="preserve"> Нож универсальный STONE 20см</v>
          </cell>
          <cell r="D16672" t="str">
            <v xml:space="preserve"> 8"Carving Knife</v>
          </cell>
          <cell r="E16672" t="str">
            <v>Китай</v>
          </cell>
          <cell r="F16672" t="str">
            <v>НЕРЖАВЕЮЩАЯ СТАЛЬ,ПЛАСТИК</v>
          </cell>
        </row>
        <row r="16673">
          <cell r="A16673" t="str">
            <v>AKN120</v>
          </cell>
          <cell r="B16673" t="str">
            <v>ATTRIBUTE KNIFE</v>
          </cell>
          <cell r="C16673" t="str">
            <v xml:space="preserve"> Нож поварской STONE 20см</v>
          </cell>
          <cell r="D16673" t="str">
            <v xml:space="preserve"> 8"Chef Knife</v>
          </cell>
          <cell r="E16673" t="str">
            <v>Китай</v>
          </cell>
          <cell r="F16673" t="str">
            <v>НЕРЖАВЕЮЩАЯ СТАЛЬ,ПЛАСТИК</v>
          </cell>
        </row>
        <row r="16674">
          <cell r="A16674" t="str">
            <v>AKS111</v>
          </cell>
          <cell r="B16674" t="str">
            <v>ATTRIBUTE KNIFE</v>
          </cell>
          <cell r="C16674" t="str">
            <v xml:space="preserve"> Нож универсальный SHARK 11см</v>
          </cell>
          <cell r="D16674" t="str">
            <v xml:space="preserve"> 4.5"Multi-purpose knife</v>
          </cell>
          <cell r="E16674" t="str">
            <v>Китай</v>
          </cell>
          <cell r="F16674" t="str">
            <v>НЕРЖАВЕЮЩАЯ СТАЛЬ,ПЛАСТИК</v>
          </cell>
        </row>
        <row r="16675">
          <cell r="A16675" t="str">
            <v>AKS109</v>
          </cell>
          <cell r="B16675" t="str">
            <v>ATTRIBUTE KNIFE</v>
          </cell>
          <cell r="C16675" t="str">
            <v xml:space="preserve"> Нож овощной SHARK 8см</v>
          </cell>
          <cell r="D16675" t="str">
            <v xml:space="preserve"> 3"Paring knife</v>
          </cell>
          <cell r="E16675" t="str">
            <v>Китай</v>
          </cell>
          <cell r="F16675" t="str">
            <v>НЕРЖАВЕЮЩАЯ СТАЛЬ,ПЛАСТИК</v>
          </cell>
        </row>
        <row r="16676">
          <cell r="A16676" t="str">
            <v>AKS009</v>
          </cell>
          <cell r="B16676" t="str">
            <v>ATTRIBUTE KNIFE</v>
          </cell>
          <cell r="C16676" t="str">
            <v xml:space="preserve"> Нож бутербродный SHARK 9см</v>
          </cell>
          <cell r="D16676" t="str">
            <v xml:space="preserve"> 4"Butter knife</v>
          </cell>
          <cell r="E16676" t="str">
            <v>Китай</v>
          </cell>
          <cell r="F16676" t="str">
            <v>НЕРЖАВЕЮЩАЯ СТАЛЬ,ПЛАСТИК</v>
          </cell>
        </row>
        <row r="16677">
          <cell r="A16677" t="str">
            <v>AKS113</v>
          </cell>
          <cell r="B16677" t="str">
            <v>ATTRIBUTE KNIFE</v>
          </cell>
          <cell r="C16677" t="str">
            <v xml:space="preserve"> Нож для мяса SHARK 13см</v>
          </cell>
          <cell r="D16677" t="str">
            <v xml:space="preserve"> 5"Boning knife</v>
          </cell>
          <cell r="E16677" t="str">
            <v>Китай</v>
          </cell>
          <cell r="F16677" t="str">
            <v>НЕРЖАВЕЮЩАЯ СТАЛЬ,ПЛАСТИК</v>
          </cell>
        </row>
        <row r="16678">
          <cell r="A16678" t="str">
            <v>AKS119</v>
          </cell>
          <cell r="B16678" t="str">
            <v>ATTRIBUTE KNIFE</v>
          </cell>
          <cell r="C16678" t="str">
            <v xml:space="preserve"> Нож поварской SHARK 19см</v>
          </cell>
          <cell r="D16678" t="str">
            <v xml:space="preserve"> 7"Chef knife</v>
          </cell>
          <cell r="E16678" t="str">
            <v>Китай</v>
          </cell>
          <cell r="F16678" t="str">
            <v>НЕРЖАВЕЮЩАЯ СТАЛЬ,ПЛАСТИК</v>
          </cell>
        </row>
        <row r="16679">
          <cell r="A16679" t="str">
            <v>AMV106</v>
          </cell>
          <cell r="B16679" t="str">
            <v>ATTRIBUTE MAT</v>
          </cell>
          <cell r="C16679" t="str">
            <v xml:space="preserve"> Коврик ВИВА 45х80см</v>
          </cell>
          <cell r="D16679" t="str">
            <v xml:space="preserve"> Mat VIVA 45х80cm (100055)</v>
          </cell>
          <cell r="E16679" t="str">
            <v>Италия</v>
          </cell>
          <cell r="F16679" t="str">
            <v>ПОЛИПРОПИЛЕН,РЕЗИНА</v>
          </cell>
        </row>
        <row r="16680">
          <cell r="A16680" t="str">
            <v>AMV107</v>
          </cell>
          <cell r="B16680" t="str">
            <v>ATTRIBUTE MAT</v>
          </cell>
          <cell r="C16680" t="str">
            <v xml:space="preserve"> Коврик ВИВА 57х115см</v>
          </cell>
          <cell r="D16680" t="str">
            <v xml:space="preserve"> Mat VIVA 57х115cm (100680)</v>
          </cell>
          <cell r="E16680" t="str">
            <v>Италия</v>
          </cell>
          <cell r="F16680" t="str">
            <v>ПОЛИПРОПИЛЕН,РЕЗИНА</v>
          </cell>
        </row>
        <row r="16681">
          <cell r="A16681" t="str">
            <v>AMN104</v>
          </cell>
          <cell r="B16681" t="str">
            <v>ATTRIBUTE MAT</v>
          </cell>
          <cell r="C16681" t="str">
            <v xml:space="preserve"> Коврик НЕАПОЛЬ 40х57см латекс (102066)</v>
          </cell>
          <cell r="E16681" t="str">
            <v>Италия</v>
          </cell>
          <cell r="F16681" t="str">
            <v>ПОЛИПРОПИЛЕН,ЛАТЕКС</v>
          </cell>
        </row>
        <row r="16682">
          <cell r="A16682" t="str">
            <v>AMN106</v>
          </cell>
          <cell r="B16682" t="str">
            <v>ATTRIBUTE MAT</v>
          </cell>
          <cell r="C16682" t="str">
            <v xml:space="preserve"> Коврик НЕАПОЛЬ 50х80см латекс (100086)</v>
          </cell>
          <cell r="E16682" t="str">
            <v>Италия</v>
          </cell>
          <cell r="F16682" t="str">
            <v>ПОЛИПРОПИЛЕН,ЛАТЕКС</v>
          </cell>
        </row>
        <row r="16683">
          <cell r="A16683" t="str">
            <v>AMN107</v>
          </cell>
          <cell r="B16683" t="str">
            <v>ATTRIBUTE MAT</v>
          </cell>
          <cell r="C16683" t="str">
            <v xml:space="preserve"> Коврик НЕАПОЛЬ 57х115 латекс (101915)</v>
          </cell>
          <cell r="E16683" t="str">
            <v>Италия</v>
          </cell>
          <cell r="F16683" t="str">
            <v>ПОЛИПРОПИЛЕН,ЛАТЕКС</v>
          </cell>
        </row>
        <row r="16684">
          <cell r="A16684" t="str">
            <v>AMV104</v>
          </cell>
          <cell r="B16684" t="str">
            <v>ATTRIBUTE MAT</v>
          </cell>
          <cell r="C16684" t="str">
            <v xml:space="preserve"> Коврик ВИВА 40х57см</v>
          </cell>
          <cell r="D16684" t="str">
            <v xml:space="preserve"> Mat VIVA 40х57cm (103971)</v>
          </cell>
          <cell r="E16684" t="str">
            <v>Италия</v>
          </cell>
          <cell r="F16684" t="str">
            <v>ПОЛИПРОПИЛЕН,РЕЗИНА</v>
          </cell>
        </row>
        <row r="16685">
          <cell r="A16685" t="str">
            <v>AMV105</v>
          </cell>
          <cell r="B16685" t="str">
            <v>ATTRIBUTE MAT</v>
          </cell>
          <cell r="C16685" t="str">
            <v xml:space="preserve"> Коврик ВИВА 45х70см</v>
          </cell>
          <cell r="D16685" t="str">
            <v xml:space="preserve"> Mat VIVA 45х70cm (100048)</v>
          </cell>
          <cell r="E16685" t="str">
            <v>Италия</v>
          </cell>
          <cell r="F16685" t="str">
            <v>ПОЛИПРОПИЛЕН,РЕЗИНА</v>
          </cell>
        </row>
        <row r="16686">
          <cell r="A16686" t="str">
            <v>AMN102</v>
          </cell>
          <cell r="B16686" t="str">
            <v>ATTRIBUTE MAT</v>
          </cell>
          <cell r="C16686" t="str">
            <v xml:space="preserve"> Коврик НЕАПОЛЬ 50х110см латекс (100093)</v>
          </cell>
          <cell r="E16686" t="str">
            <v>Италия</v>
          </cell>
          <cell r="F16686" t="str">
            <v>ПОЛИПРОПИЛЕН,ЛАТЕКС</v>
          </cell>
        </row>
        <row r="16687">
          <cell r="A16687" t="str">
            <v>AMP107</v>
          </cell>
          <cell r="B16687" t="str">
            <v>ATTRIBUTE MAT</v>
          </cell>
          <cell r="C16687" t="str">
            <v xml:space="preserve"> Коврик ПОНГО 57х115 латекс (110818)</v>
          </cell>
          <cell r="E16687" t="str">
            <v>Италия</v>
          </cell>
          <cell r="F16687" t="str">
            <v>ПОЛИЭСТЕР</v>
          </cell>
        </row>
        <row r="16688">
          <cell r="A16688" t="str">
            <v>AMR112</v>
          </cell>
          <cell r="B16688" t="str">
            <v>ATTRIBUTE MAT</v>
          </cell>
          <cell r="C16688" t="str">
            <v xml:space="preserve"> Коврик РИГО 50х100см резина (130182)</v>
          </cell>
          <cell r="E16688" t="str">
            <v>Италия</v>
          </cell>
          <cell r="F16688" t="str">
            <v>ПОЛИЭСТЕР,РЕЗИНА</v>
          </cell>
        </row>
        <row r="16689">
          <cell r="A16689" t="str">
            <v>AMR114</v>
          </cell>
          <cell r="B16689" t="str">
            <v>ATTRIBUTE MAT</v>
          </cell>
          <cell r="C16689" t="str">
            <v xml:space="preserve"> Набор ковров 2шт РИГО 50х80см + 50х40см резина (130199)</v>
          </cell>
          <cell r="E16689" t="str">
            <v>Италия</v>
          </cell>
          <cell r="F16689" t="str">
            <v>ПОЛИЭСТЕР,РЕЗИНА</v>
          </cell>
        </row>
        <row r="16690">
          <cell r="A16690" t="str">
            <v>AMR115</v>
          </cell>
          <cell r="B16690" t="str">
            <v>ATTRIBUTE MAT</v>
          </cell>
          <cell r="C16690" t="str">
            <v xml:space="preserve"> Набор ковров 3шт РИГО резина (130205)</v>
          </cell>
          <cell r="E16690" t="str">
            <v>Италия</v>
          </cell>
          <cell r="F16690" t="str">
            <v>ПОЛИЭСТЕР,РЕЗИНА</v>
          </cell>
        </row>
        <row r="16691">
          <cell r="A16691" t="str">
            <v>AMR213</v>
          </cell>
          <cell r="B16691" t="str">
            <v>ATTRIBUTE MAT</v>
          </cell>
          <cell r="C16691" t="str">
            <v xml:space="preserve"> Коврик RIVE 50х80см бежевый</v>
          </cell>
          <cell r="E16691" t="str">
            <v>Индия</v>
          </cell>
          <cell r="F16691" t="str">
            <v>ХЛОПОК</v>
          </cell>
        </row>
        <row r="16692">
          <cell r="A16692" t="str">
            <v>AMN213</v>
          </cell>
          <cell r="B16692" t="str">
            <v>ATTRIBUTE MAT</v>
          </cell>
          <cell r="C16692" t="str">
            <v xml:space="preserve"> Коврик NEO 50х80см синий</v>
          </cell>
          <cell r="E16692" t="str">
            <v>Индия</v>
          </cell>
          <cell r="F16692" t="str">
            <v>ХЛОПОК</v>
          </cell>
        </row>
        <row r="16693">
          <cell r="A16693" t="str">
            <v>AMN223</v>
          </cell>
          <cell r="B16693" t="str">
            <v>ATTRIBUTE MAT</v>
          </cell>
          <cell r="C16693" t="str">
            <v xml:space="preserve"> Коврик NEO 50х80см зеленый</v>
          </cell>
          <cell r="E16693" t="str">
            <v>Индия</v>
          </cell>
          <cell r="F16693" t="str">
            <v>ПОЛИЭСТЕР</v>
          </cell>
        </row>
        <row r="16694">
          <cell r="A16694" t="str">
            <v>AMN233</v>
          </cell>
          <cell r="B16694" t="str">
            <v>ATTRIBUTE MAT</v>
          </cell>
          <cell r="C16694" t="str">
            <v xml:space="preserve"> Коврик NEO 50х80см желтый</v>
          </cell>
          <cell r="E16694" t="str">
            <v>Индия</v>
          </cell>
          <cell r="F16694" t="str">
            <v>ХЛОПОК</v>
          </cell>
        </row>
        <row r="16695">
          <cell r="A16695" t="str">
            <v>AMP103</v>
          </cell>
          <cell r="B16695" t="str">
            <v>ATTRIBUTE MAT</v>
          </cell>
          <cell r="C16695" t="str">
            <v xml:space="preserve"> Коврик ПОНГО 50х80см латекс (110535)</v>
          </cell>
          <cell r="E16695" t="str">
            <v>Италия</v>
          </cell>
          <cell r="F16695" t="str">
            <v>ПОЛИЭСТЕР</v>
          </cell>
        </row>
        <row r="16696">
          <cell r="A16696" t="str">
            <v>AMP104</v>
          </cell>
          <cell r="B16696" t="str">
            <v>ATTRIBUTE MAT</v>
          </cell>
          <cell r="C16696" t="str">
            <v xml:space="preserve"> Коврик ПОНГО 40х57см латекс (110795)</v>
          </cell>
          <cell r="E16696" t="str">
            <v>Италия</v>
          </cell>
          <cell r="F16696" t="str">
            <v>ПОЛИЭСТЕР</v>
          </cell>
        </row>
        <row r="16697">
          <cell r="A16697" t="str">
            <v>AMM242</v>
          </cell>
          <cell r="B16697" t="str">
            <v>ATTRIBUTE MAT</v>
          </cell>
          <cell r="C16697" t="str">
            <v xml:space="preserve"> Набор ковриков 2шт MAC бирюзовый</v>
          </cell>
          <cell r="E16697" t="str">
            <v>Индия</v>
          </cell>
          <cell r="F16697" t="str">
            <v>ХЛОПОК</v>
          </cell>
        </row>
        <row r="16698">
          <cell r="A16698" t="str">
            <v>AMN115</v>
          </cell>
          <cell r="B16698" t="str">
            <v>ATTRIBUTE MAT</v>
          </cell>
          <cell r="C16698" t="str">
            <v xml:space="preserve"> Набор ковриков 3шт НЕОН 50х80 + 50х40 + 50х40см латекс (110436)</v>
          </cell>
          <cell r="E16698" t="str">
            <v>Италия</v>
          </cell>
          <cell r="F16698" t="str">
            <v>ЛАТЕКС</v>
          </cell>
        </row>
        <row r="16699">
          <cell r="A16699" t="str">
            <v>AMR223</v>
          </cell>
          <cell r="B16699" t="str">
            <v>ATTRIBUTE MAT</v>
          </cell>
          <cell r="C16699" t="str">
            <v xml:space="preserve"> Коврик RIVE 50х80см желтый</v>
          </cell>
          <cell r="E16699" t="str">
            <v>Индия</v>
          </cell>
          <cell r="F16699" t="str">
            <v>ХЛОПОК</v>
          </cell>
        </row>
        <row r="16700">
          <cell r="A16700" t="str">
            <v>AMV133</v>
          </cell>
          <cell r="B16700" t="str">
            <v>ATTRIBUTE MAT</v>
          </cell>
          <cell r="C16700" t="str">
            <v xml:space="preserve"> Коврик VITA 50х80см зеленый</v>
          </cell>
          <cell r="E16700" t="str">
            <v>Китай</v>
          </cell>
          <cell r="F16700" t="str">
            <v>ПОЛИЭСТЕР</v>
          </cell>
        </row>
        <row r="16701">
          <cell r="A16701" t="str">
            <v>AMZ113</v>
          </cell>
          <cell r="B16701" t="str">
            <v>ATTRIBUTE MAT</v>
          </cell>
          <cell r="C16701" t="str">
            <v xml:space="preserve"> Коврик ZEST 50х80см оранжевый</v>
          </cell>
          <cell r="E16701" t="str">
            <v>Индия</v>
          </cell>
          <cell r="F16701" t="str">
            <v>ПОЛИЭСТЕР</v>
          </cell>
        </row>
        <row r="16702">
          <cell r="A16702" t="str">
            <v>AMT212</v>
          </cell>
          <cell r="B16702" t="str">
            <v>ATTRIBUTE MAT</v>
          </cell>
          <cell r="C16702" t="str">
            <v xml:space="preserve"> Набор ковриков 2шт TIPPI зеленый</v>
          </cell>
          <cell r="E16702" t="str">
            <v>Индия</v>
          </cell>
          <cell r="F16702" t="str">
            <v>ХЛОПОК</v>
          </cell>
        </row>
        <row r="16703">
          <cell r="A16703" t="str">
            <v>AMT213</v>
          </cell>
          <cell r="B16703" t="str">
            <v>ATTRIBUTE MAT</v>
          </cell>
          <cell r="C16703" t="str">
            <v xml:space="preserve"> Коврик TIPPI 50х80см зеленый</v>
          </cell>
          <cell r="E16703" t="str">
            <v>Индия</v>
          </cell>
          <cell r="F16703" t="str">
            <v>ХЛОПОК</v>
          </cell>
        </row>
        <row r="16704">
          <cell r="A16704" t="str">
            <v>AMT223</v>
          </cell>
          <cell r="B16704" t="str">
            <v>ATTRIBUTE MAT</v>
          </cell>
          <cell r="C16704" t="str">
            <v xml:space="preserve"> Коврик TIPPI 50х80см бежевый</v>
          </cell>
          <cell r="E16704" t="str">
            <v>Индия</v>
          </cell>
          <cell r="F16704" t="str">
            <v>ХЛОПОК</v>
          </cell>
        </row>
        <row r="16705">
          <cell r="A16705" t="str">
            <v>AMT233</v>
          </cell>
          <cell r="B16705" t="str">
            <v>ATTRIBUTE MAT</v>
          </cell>
          <cell r="C16705" t="str">
            <v xml:space="preserve"> Коврик TIPPI 50х80см кофе с молоком</v>
          </cell>
          <cell r="E16705" t="str">
            <v>Индия</v>
          </cell>
          <cell r="F16705" t="str">
            <v>ХЛОПОК</v>
          </cell>
        </row>
        <row r="16706">
          <cell r="A16706" t="str">
            <v>AMT253</v>
          </cell>
          <cell r="B16706" t="str">
            <v>ATTRIBUTE MAT</v>
          </cell>
          <cell r="C16706" t="str">
            <v xml:space="preserve"> Коврик TIPPI 50х80см синий</v>
          </cell>
          <cell r="E16706" t="str">
            <v>Индия</v>
          </cell>
          <cell r="F16706" t="str">
            <v>ХЛОПОК</v>
          </cell>
        </row>
        <row r="16707">
          <cell r="A16707" t="str">
            <v>AMR233</v>
          </cell>
          <cell r="B16707" t="str">
            <v>ATTRIBUTE MAT</v>
          </cell>
          <cell r="C16707" t="str">
            <v xml:space="preserve"> Коврик RIVE 50х80см синий</v>
          </cell>
          <cell r="E16707" t="str">
            <v>Индия</v>
          </cell>
          <cell r="F16707" t="str">
            <v>ХЛОПОК</v>
          </cell>
        </row>
        <row r="16708">
          <cell r="A16708" t="str">
            <v>AMS103</v>
          </cell>
          <cell r="B16708" t="str">
            <v>ATTRIBUTE MAT</v>
          </cell>
          <cell r="C16708" t="str">
            <v xml:space="preserve"> Коврик СЮЗАННА 50х80см резина (120305)</v>
          </cell>
          <cell r="E16708" t="str">
            <v>Италия</v>
          </cell>
          <cell r="F16708" t="str">
            <v>ПОЛИЭСТЕР,РЕЗИНА</v>
          </cell>
        </row>
        <row r="16709">
          <cell r="A16709" t="str">
            <v>AMS213</v>
          </cell>
          <cell r="B16709" t="str">
            <v>ATTRIBUTE MAT</v>
          </cell>
          <cell r="C16709" t="str">
            <v xml:space="preserve"> Коврик SABANA 50х80см зеленый</v>
          </cell>
          <cell r="E16709" t="str">
            <v>Индия</v>
          </cell>
          <cell r="F16709" t="str">
            <v>ХЛОПОК</v>
          </cell>
        </row>
        <row r="16710">
          <cell r="A16710" t="str">
            <v>AMS222</v>
          </cell>
          <cell r="B16710" t="str">
            <v>ATTRIBUTE MAT</v>
          </cell>
          <cell r="C16710" t="str">
            <v xml:space="preserve"> Набор ковриков 2шт SABANA оранжевый</v>
          </cell>
          <cell r="E16710" t="str">
            <v>Индия</v>
          </cell>
          <cell r="F16710" t="str">
            <v>ХЛОПОК</v>
          </cell>
        </row>
        <row r="16711">
          <cell r="A16711" t="str">
            <v>AMS223</v>
          </cell>
          <cell r="B16711" t="str">
            <v>ATTRIBUTE MAT</v>
          </cell>
          <cell r="C16711" t="str">
            <v xml:space="preserve"> Коврик SABANA 50х80см оранжевый</v>
          </cell>
          <cell r="E16711" t="str">
            <v>Индия</v>
          </cell>
          <cell r="F16711" t="str">
            <v>ХЛОПОК</v>
          </cell>
        </row>
        <row r="16712">
          <cell r="A16712" t="str">
            <v>AMC113</v>
          </cell>
          <cell r="B16712" t="str">
            <v>ATTRIBUTE MAT</v>
          </cell>
          <cell r="C16712" t="str">
            <v xml:space="preserve"> Коврик CLEO 50х80см салатовый</v>
          </cell>
          <cell r="E16712" t="str">
            <v>Индия</v>
          </cell>
          <cell r="F16712" t="str">
            <v>ПОЛИЭСТЕР</v>
          </cell>
        </row>
        <row r="16713">
          <cell r="A16713" t="str">
            <v>AMC123</v>
          </cell>
          <cell r="B16713" t="str">
            <v>ATTRIBUTE MAT</v>
          </cell>
          <cell r="C16713" t="str">
            <v xml:space="preserve"> Коврик CLEO 50х80см белый</v>
          </cell>
          <cell r="E16713" t="str">
            <v>Китай</v>
          </cell>
          <cell r="F16713" t="str">
            <v>ПОЛИЭСТЕР</v>
          </cell>
        </row>
        <row r="16714">
          <cell r="A16714" t="str">
            <v>AMA143</v>
          </cell>
          <cell r="B16714" t="str">
            <v>ATTRIBUTE MAT</v>
          </cell>
          <cell r="C16714" t="str">
            <v xml:space="preserve"> Коврик ALTO 60х60см коралл</v>
          </cell>
          <cell r="E16714" t="str">
            <v>Индия</v>
          </cell>
          <cell r="F16714" t="str">
            <v>ПОЛИЭСТЕР</v>
          </cell>
        </row>
        <row r="16715">
          <cell r="A16715" t="str">
            <v>AMA153</v>
          </cell>
          <cell r="B16715" t="str">
            <v>ATTRIBUTE MAT</v>
          </cell>
          <cell r="C16715" t="str">
            <v xml:space="preserve"> Коврик ALTO 60х60см голубой</v>
          </cell>
          <cell r="E16715" t="str">
            <v>Индия</v>
          </cell>
          <cell r="F16715" t="str">
            <v>ПОЛИЭСТЕР</v>
          </cell>
        </row>
        <row r="16716">
          <cell r="A16716" t="str">
            <v>AMB101</v>
          </cell>
          <cell r="B16716" t="str">
            <v>ATTRIBUTE MAT</v>
          </cell>
          <cell r="C16716" t="str">
            <v xml:space="preserve"> Коврик БРИО 40х70см латекс (100420)</v>
          </cell>
          <cell r="E16716" t="str">
            <v>Италия</v>
          </cell>
          <cell r="F16716" t="str">
            <v>ПОЛИЭСТЕР</v>
          </cell>
        </row>
        <row r="16717">
          <cell r="A16717" t="str">
            <v>AMB102</v>
          </cell>
          <cell r="B16717" t="str">
            <v>ATTRIBUTE MAT</v>
          </cell>
          <cell r="C16717" t="str">
            <v xml:space="preserve"> Коврик БРИО 50х110см латекс (100444)</v>
          </cell>
          <cell r="E16717" t="str">
            <v>Италия</v>
          </cell>
          <cell r="F16717" t="str">
            <v>ПОЛИЭСТЕР</v>
          </cell>
        </row>
        <row r="16718">
          <cell r="A16718" t="str">
            <v>AMB103</v>
          </cell>
          <cell r="B16718" t="str">
            <v>ATTRIBUTE MAT</v>
          </cell>
          <cell r="C16718" t="str">
            <v xml:space="preserve"> Коврик БРИО 50х80см латекс (100436)</v>
          </cell>
          <cell r="E16718" t="str">
            <v>Италия</v>
          </cell>
          <cell r="F16718" t="str">
            <v>ПОЛИЭСТЕР</v>
          </cell>
        </row>
        <row r="16719">
          <cell r="A16719" t="str">
            <v>AMA123</v>
          </cell>
          <cell r="B16719" t="str">
            <v>ATTRIBUTE MAT</v>
          </cell>
          <cell r="C16719" t="str">
            <v xml:space="preserve"> Коврик ALTO 60х60см белый</v>
          </cell>
          <cell r="E16719" t="str">
            <v>Индия</v>
          </cell>
          <cell r="F16719" t="str">
            <v>ПОЛИЭСТЕР</v>
          </cell>
        </row>
        <row r="16720">
          <cell r="A16720" t="str">
            <v>AMM203</v>
          </cell>
          <cell r="B16720" t="str">
            <v>ATTRIBUTE MAT</v>
          </cell>
          <cell r="C16720" t="str">
            <v xml:space="preserve"> Коврик МИЛАНО 50х80см джут (100062)</v>
          </cell>
          <cell r="E16720" t="str">
            <v>Италия</v>
          </cell>
          <cell r="F16720" t="str">
            <v>ПОЛИЭСТЕР</v>
          </cell>
        </row>
        <row r="16721">
          <cell r="A16721" t="str">
            <v>AMM223</v>
          </cell>
          <cell r="B16721" t="str">
            <v>ATTRIBUTE MAT</v>
          </cell>
          <cell r="C16721" t="str">
            <v xml:space="preserve"> Коврик MAC 50х80см белый</v>
          </cell>
          <cell r="E16721" t="str">
            <v>Индия</v>
          </cell>
          <cell r="F16721" t="str">
            <v>ХЛОПОК</v>
          </cell>
        </row>
        <row r="16722">
          <cell r="A16722" t="str">
            <v>AMM233</v>
          </cell>
          <cell r="B16722" t="str">
            <v>ATTRIBUTE MAT</v>
          </cell>
          <cell r="C16722" t="str">
            <v xml:space="preserve"> Коврик MAC 50х80см розовый</v>
          </cell>
          <cell r="E16722" t="str">
            <v>Индия</v>
          </cell>
          <cell r="F16722" t="str">
            <v>ХЛОПОК</v>
          </cell>
        </row>
        <row r="16723">
          <cell r="A16723" t="str">
            <v>AMM213</v>
          </cell>
          <cell r="B16723" t="str">
            <v>ATTRIBUTE MAT</v>
          </cell>
          <cell r="C16723" t="str">
            <v xml:space="preserve"> Коврик MAC 50х80см желтый</v>
          </cell>
          <cell r="E16723" t="str">
            <v>Индия</v>
          </cell>
          <cell r="F16723" t="str">
            <v>ХЛОПОК</v>
          </cell>
        </row>
        <row r="16724">
          <cell r="A16724" t="str">
            <v>AMD233</v>
          </cell>
          <cell r="B16724" t="str">
            <v>ATTRIBUTE MAT</v>
          </cell>
          <cell r="C16724" t="str">
            <v xml:space="preserve"> Коврик DOLCE 50х80см оранжевый</v>
          </cell>
          <cell r="E16724" t="str">
            <v>Китай</v>
          </cell>
          <cell r="F16724" t="str">
            <v>ПОЛИЭСТЕР</v>
          </cell>
        </row>
        <row r="16725">
          <cell r="A16725" t="str">
            <v>AMD243</v>
          </cell>
          <cell r="B16725" t="str">
            <v>ATTRIBUTE MAT</v>
          </cell>
          <cell r="C16725" t="str">
            <v xml:space="preserve"> Коврик DOLCE 50х80см малиновый</v>
          </cell>
          <cell r="E16725" t="str">
            <v>Китай</v>
          </cell>
          <cell r="F16725" t="str">
            <v>ПОЛИЭСТЕР</v>
          </cell>
        </row>
        <row r="16726">
          <cell r="A16726" t="str">
            <v>AMD253</v>
          </cell>
          <cell r="B16726" t="str">
            <v>ATTRIBUTE MAT</v>
          </cell>
          <cell r="C16726" t="str">
            <v xml:space="preserve"> Коврик DOLCE 50х80см белый</v>
          </cell>
          <cell r="E16726" t="str">
            <v>Китай</v>
          </cell>
          <cell r="F16726" t="str">
            <v>ПОЛИЭСТЕР</v>
          </cell>
        </row>
        <row r="16727">
          <cell r="A16727" t="str">
            <v>AMK121</v>
          </cell>
          <cell r="B16727" t="str">
            <v>ATTRIBUTE MAT</v>
          </cell>
          <cell r="C16727" t="str">
            <v xml:space="preserve"> Коврик для ванной CAMILLA 50х80см желто/синий</v>
          </cell>
          <cell r="E16727" t="str">
            <v>Индия</v>
          </cell>
          <cell r="F16727" t="str">
            <v>ХЛОПОК</v>
          </cell>
        </row>
        <row r="16728">
          <cell r="A16728" t="str">
            <v>AMZ123</v>
          </cell>
          <cell r="B16728" t="str">
            <v>ATTRIBUTE MAT</v>
          </cell>
          <cell r="C16728" t="str">
            <v xml:space="preserve"> Коврик ZEST 50х80см малиновый</v>
          </cell>
          <cell r="E16728" t="str">
            <v>Китай</v>
          </cell>
          <cell r="F16728" t="str">
            <v>ПОЛИЭСТЕР</v>
          </cell>
        </row>
        <row r="16729">
          <cell r="A16729" t="str">
            <v>AMZ153</v>
          </cell>
          <cell r="B16729" t="str">
            <v>ATTRIBUTE MAT</v>
          </cell>
          <cell r="C16729" t="str">
            <v xml:space="preserve"> Коврик ZEST 50х80см зеленый</v>
          </cell>
          <cell r="E16729" t="str">
            <v>Индия</v>
          </cell>
          <cell r="F16729" t="str">
            <v>ПОЛИЭСТЕР</v>
          </cell>
        </row>
        <row r="16730">
          <cell r="A16730" t="str">
            <v>AMD104</v>
          </cell>
          <cell r="B16730" t="str">
            <v>ATTRIBUTE MAT</v>
          </cell>
          <cell r="C16730" t="str">
            <v xml:space="preserve"> Коврик ДИДО 40х57см латекс (102165)</v>
          </cell>
          <cell r="E16730" t="str">
            <v>Италия</v>
          </cell>
          <cell r="F16730" t="str">
            <v>ПОЛИЭСТЕР</v>
          </cell>
        </row>
        <row r="16731">
          <cell r="A16731" t="str">
            <v>AMD105</v>
          </cell>
          <cell r="B16731" t="str">
            <v>ATTRIBUTE MAT</v>
          </cell>
          <cell r="C16731" t="str">
            <v xml:space="preserve"> Коврик ДИДО 45х70см латекс (102172)</v>
          </cell>
          <cell r="E16731" t="str">
            <v>Италия</v>
          </cell>
          <cell r="F16731" t="str">
            <v>ПОЛИЭСТЕР</v>
          </cell>
        </row>
        <row r="16732">
          <cell r="A16732" t="str">
            <v>AMD106</v>
          </cell>
          <cell r="B16732" t="str">
            <v>ATTRIBUTE MAT</v>
          </cell>
          <cell r="C16732" t="str">
            <v xml:space="preserve"> Коврик ДИДО 45х80см латекс (102189)</v>
          </cell>
          <cell r="E16732" t="str">
            <v>Италия</v>
          </cell>
          <cell r="F16732" t="str">
            <v>ПОЛИЭСТЕР</v>
          </cell>
        </row>
        <row r="16733">
          <cell r="A16733" t="str">
            <v>AMD107</v>
          </cell>
          <cell r="B16733" t="str">
            <v>ATTRIBUTE MAT</v>
          </cell>
          <cell r="C16733" t="str">
            <v xml:space="preserve"> Коврик ДИДО 57х115см латекс (102196)</v>
          </cell>
          <cell r="E16733" t="str">
            <v>Италия</v>
          </cell>
          <cell r="F16733" t="str">
            <v>ПОЛИЭСТЕР</v>
          </cell>
        </row>
        <row r="16734">
          <cell r="A16734" t="str">
            <v>AMD213</v>
          </cell>
          <cell r="B16734" t="str">
            <v>ATTRIBUTE MAT</v>
          </cell>
          <cell r="C16734" t="str">
            <v xml:space="preserve"> Коврик DOLCE 50х80см розовый</v>
          </cell>
          <cell r="E16734" t="str">
            <v>Китай</v>
          </cell>
          <cell r="F16734" t="str">
            <v>ПОЛИЭСТЕР</v>
          </cell>
        </row>
        <row r="16735">
          <cell r="A16735" t="str">
            <v>AMC133</v>
          </cell>
          <cell r="B16735" t="str">
            <v>ATTRIBUTE MAT</v>
          </cell>
          <cell r="C16735" t="str">
            <v xml:space="preserve"> Коврик CLEO 50х80см розовый</v>
          </cell>
          <cell r="E16735" t="str">
            <v>Китай</v>
          </cell>
          <cell r="F16735" t="str">
            <v>ПОЛИЭСТЕР</v>
          </cell>
        </row>
        <row r="16736">
          <cell r="A16736" t="str">
            <v>AMC153</v>
          </cell>
          <cell r="B16736" t="str">
            <v>ATTRIBUTE MAT</v>
          </cell>
          <cell r="C16736" t="str">
            <v xml:space="preserve"> Коврик CLEO 50х80см голубой</v>
          </cell>
          <cell r="E16736" t="str">
            <v>Индия</v>
          </cell>
          <cell r="F16736" t="str">
            <v>ПОЛИЭСТЕР</v>
          </cell>
        </row>
        <row r="16737">
          <cell r="A16737" t="str">
            <v>AMM243</v>
          </cell>
          <cell r="B16737" t="str">
            <v>ATTRIBUTE MAT</v>
          </cell>
          <cell r="C16737" t="str">
            <v xml:space="preserve"> Коврик MAC 50х80см бирюзовый</v>
          </cell>
          <cell r="E16737" t="str">
            <v>Индия</v>
          </cell>
          <cell r="F16737" t="str">
            <v>ХЛОПОК</v>
          </cell>
        </row>
        <row r="16738">
          <cell r="A16738" t="str">
            <v>AMN243</v>
          </cell>
          <cell r="B16738" t="str">
            <v>ATTRIBUTE MAT</v>
          </cell>
          <cell r="C16738" t="str">
            <v xml:space="preserve"> Коврик NEO 50х80см коричневый</v>
          </cell>
          <cell r="E16738" t="str">
            <v>Индия</v>
          </cell>
          <cell r="F16738" t="str">
            <v>ХЛОПОК</v>
          </cell>
        </row>
        <row r="16739">
          <cell r="A16739" t="str">
            <v>AMS233</v>
          </cell>
          <cell r="B16739" t="str">
            <v>ATTRIBUTE MAT</v>
          </cell>
          <cell r="C16739" t="str">
            <v xml:space="preserve"> Коврик SABANA 50х80см синий</v>
          </cell>
          <cell r="E16739" t="str">
            <v>Индия</v>
          </cell>
          <cell r="F16739" t="str">
            <v>ХЛОПОК</v>
          </cell>
        </row>
        <row r="16740">
          <cell r="A16740" t="str">
            <v>AMT243</v>
          </cell>
          <cell r="B16740" t="str">
            <v>ATTRIBUTE MAT</v>
          </cell>
          <cell r="C16740" t="str">
            <v xml:space="preserve"> Коврик TIPPI 50х80см коралловый</v>
          </cell>
          <cell r="E16740" t="str">
            <v>Индия</v>
          </cell>
          <cell r="F16740" t="str">
            <v>ПОЛИЭСТЕР</v>
          </cell>
        </row>
        <row r="16741">
          <cell r="A16741" t="str">
            <v>AMM103</v>
          </cell>
          <cell r="B16741" t="str">
            <v>ATTRIBUTE MAT</v>
          </cell>
          <cell r="C16741" t="str">
            <v xml:space="preserve"> Коврик МИЛАНО 50х80см</v>
          </cell>
          <cell r="D16741" t="str">
            <v xml:space="preserve"> Mat MILANO 50х80cm (100550)</v>
          </cell>
          <cell r="E16741" t="str">
            <v>Италия</v>
          </cell>
          <cell r="F16741" t="str">
            <v>ПОЛИПРОПИЛЕН,РЕЗИНА</v>
          </cell>
        </row>
        <row r="16742">
          <cell r="A16742" t="str">
            <v>AMM104</v>
          </cell>
          <cell r="B16742" t="str">
            <v>ATTRIBUTE MAT</v>
          </cell>
          <cell r="C16742" t="str">
            <v xml:space="preserve"> Коврик МИЛАНО 40х57см</v>
          </cell>
          <cell r="D16742" t="str">
            <v xml:space="preserve"> Mat MILANO 40х57cm (102233)</v>
          </cell>
          <cell r="E16742" t="str">
            <v>Италия</v>
          </cell>
          <cell r="F16742" t="str">
            <v>ПОЛИПРОПИЛЕН,РЕЗИНА</v>
          </cell>
        </row>
        <row r="16743">
          <cell r="A16743" t="str">
            <v>AMM108</v>
          </cell>
          <cell r="B16743" t="str">
            <v>ATTRIBUTE MAT</v>
          </cell>
          <cell r="C16743" t="str">
            <v xml:space="preserve"> Коврик МИЛАНО 50х115см</v>
          </cell>
          <cell r="D16743" t="str">
            <v xml:space="preserve"> Mat MILANO 50х115cm (100567)</v>
          </cell>
          <cell r="E16743" t="str">
            <v>Италия</v>
          </cell>
          <cell r="F16743" t="str">
            <v>ПОЛИПРОПИЛЕН,РЕЗИНА</v>
          </cell>
        </row>
        <row r="16744">
          <cell r="A16744" t="str">
            <v>AMM109</v>
          </cell>
          <cell r="B16744" t="str">
            <v>ATTRIBUTE MAT</v>
          </cell>
          <cell r="C16744" t="str">
            <v xml:space="preserve"> Коврик МИЛАНО 50х60см</v>
          </cell>
          <cell r="D16744" t="str">
            <v xml:space="preserve"> Mat MILANO 50х60cm (102240)</v>
          </cell>
          <cell r="E16744" t="str">
            <v>Италия</v>
          </cell>
          <cell r="F16744" t="str">
            <v>ПОЛИПРОПИЛЕН,РЕЗИНА</v>
          </cell>
        </row>
        <row r="16745">
          <cell r="A16745" t="str">
            <v>AMN103</v>
          </cell>
          <cell r="B16745" t="str">
            <v>ATTRIBUTE MAT</v>
          </cell>
          <cell r="C16745" t="str">
            <v xml:space="preserve"> Коврик НЕОН 50х80см латекс (110405)</v>
          </cell>
          <cell r="D16745" t="str">
            <v xml:space="preserve"> Mat NEON 50х80cm latex (110405)</v>
          </cell>
          <cell r="E16745" t="str">
            <v>Италия</v>
          </cell>
          <cell r="F16745" t="str">
            <v>ЛАТЕКС</v>
          </cell>
        </row>
        <row r="16746">
          <cell r="A16746" t="str">
            <v>AMN109</v>
          </cell>
          <cell r="B16746" t="str">
            <v>ATTRIBUTE MAT</v>
          </cell>
          <cell r="C16746" t="str">
            <v xml:space="preserve"> Коврик НЕОН 50х60 латекс (110825)</v>
          </cell>
          <cell r="D16746" t="str">
            <v xml:space="preserve"> Mat NEON 50х60cm latex (110825)</v>
          </cell>
          <cell r="E16746" t="str">
            <v>Италия</v>
          </cell>
          <cell r="F16746" t="str">
            <v>ЛАТЕКС</v>
          </cell>
        </row>
        <row r="16747">
          <cell r="A16747" t="str">
            <v>AMN110</v>
          </cell>
          <cell r="B16747" t="str">
            <v>ATTRIBUTE MAT</v>
          </cell>
          <cell r="C16747" t="str">
            <v xml:space="preserve"> Коврик НЕОН 50х120см латекс (110788)</v>
          </cell>
          <cell r="D16747" t="str">
            <v xml:space="preserve"> Mat NEON 50х120cm latex (110788)</v>
          </cell>
          <cell r="E16747" t="str">
            <v>Италия</v>
          </cell>
          <cell r="F16747" t="str">
            <v>ЛАТЕКС</v>
          </cell>
        </row>
        <row r="16748">
          <cell r="A16748" t="str">
            <v>AMO101</v>
          </cell>
          <cell r="B16748" t="str">
            <v>ATTRIBUTE MAT</v>
          </cell>
          <cell r="C16748" t="str">
            <v xml:space="preserve"> Коврик ОНДИН 40х70см латекс (100017)</v>
          </cell>
          <cell r="D16748" t="str">
            <v xml:space="preserve"> Mat ONDINE 40х70cm latex (100017)</v>
          </cell>
          <cell r="E16748" t="str">
            <v>Италия</v>
          </cell>
          <cell r="F16748" t="str">
            <v>ЛАТЕКС</v>
          </cell>
        </row>
        <row r="16749">
          <cell r="A16749" t="str">
            <v>AMO103</v>
          </cell>
          <cell r="B16749" t="str">
            <v>ATTRIBUTE MAT</v>
          </cell>
          <cell r="C16749" t="str">
            <v xml:space="preserve"> Коврик ОНДИН 50х80см латекс (100024)</v>
          </cell>
          <cell r="D16749" t="str">
            <v xml:space="preserve"> Mat ONDINE 50х80cm latex (100024)</v>
          </cell>
          <cell r="E16749" t="str">
            <v>Италия</v>
          </cell>
          <cell r="F16749" t="str">
            <v>ЛАТЕКС</v>
          </cell>
        </row>
        <row r="16750">
          <cell r="A16750" t="str">
            <v>AMO110</v>
          </cell>
          <cell r="B16750" t="str">
            <v>ATTRIBUTE MAT</v>
          </cell>
          <cell r="C16750" t="str">
            <v xml:space="preserve"> Коврик ОНДИН 50х120см латекс (100031)</v>
          </cell>
          <cell r="D16750" t="str">
            <v xml:space="preserve"> Mat ONDINE 50х120cm latex (100031)</v>
          </cell>
          <cell r="E16750" t="str">
            <v>Италия</v>
          </cell>
          <cell r="F16750" t="str">
            <v>ЛАТЕКС</v>
          </cell>
        </row>
        <row r="16751">
          <cell r="A16751" t="str">
            <v>AMO111</v>
          </cell>
          <cell r="B16751" t="str">
            <v>ATTRIBUTE MAT</v>
          </cell>
          <cell r="C16751" t="str">
            <v xml:space="preserve"> Коврик ОНДИН 40х60см латекс (100000)</v>
          </cell>
          <cell r="D16751" t="str">
            <v xml:space="preserve"> Mat ONDINE 40х60cm latex (100000)</v>
          </cell>
          <cell r="E16751" t="str">
            <v>Италия</v>
          </cell>
          <cell r="F16751" t="str">
            <v>ЛАТЕКС</v>
          </cell>
        </row>
        <row r="16752">
          <cell r="A16752" t="str">
            <v>AMP140</v>
          </cell>
          <cell r="B16752" t="str">
            <v>ATTRIBUTE MAT</v>
          </cell>
          <cell r="C16752" t="str">
            <v xml:space="preserve"> Коврик придверный PRINT 40x60см</v>
          </cell>
          <cell r="D16752" t="str">
            <v xml:space="preserve"> Needle punch mat with pvc backing 40х60cm</v>
          </cell>
          <cell r="E16752" t="str">
            <v>Китай</v>
          </cell>
          <cell r="F16752" t="str">
            <v>ПОЛИЭСТЕР,ПОЛИВИНИЛХЛОРИД</v>
          </cell>
        </row>
        <row r="16753">
          <cell r="A16753" t="str">
            <v>AMP145</v>
          </cell>
          <cell r="B16753" t="str">
            <v>ATTRIBUTE MAT</v>
          </cell>
          <cell r="C16753" t="str">
            <v xml:space="preserve"> Коврик придверный PRINT 45x75см</v>
          </cell>
          <cell r="D16753" t="str">
            <v xml:space="preserve"> Needle punch mat with pvc backing 45х75cm</v>
          </cell>
          <cell r="E16753" t="str">
            <v>Китай</v>
          </cell>
          <cell r="F16753" t="str">
            <v>ПОЛИЭСТЕР,ПОЛИВИНИЛХЛОРИД</v>
          </cell>
        </row>
        <row r="16754">
          <cell r="A16754" t="str">
            <v>AMB040</v>
          </cell>
          <cell r="B16754" t="str">
            <v>ATTRIBUTE MAT</v>
          </cell>
          <cell r="C16754" t="str">
            <v xml:space="preserve"> Коврик придверный BARRIER 40х60см</v>
          </cell>
          <cell r="D16754" t="str">
            <v xml:space="preserve"> Nylon door mat with pvc backing 40х60cm</v>
          </cell>
          <cell r="E16754" t="str">
            <v>Китай</v>
          </cell>
          <cell r="F16754" t="str">
            <v>НЕЙЛОН,ПОЛИВИНИЛХЛОРИД</v>
          </cell>
        </row>
        <row r="16755">
          <cell r="A16755" t="str">
            <v>AMB050</v>
          </cell>
          <cell r="B16755" t="str">
            <v>ATTRIBUTE MAT</v>
          </cell>
          <cell r="C16755" t="str">
            <v xml:space="preserve"> Коврик придверный BARRIER 50х80см</v>
          </cell>
          <cell r="D16755" t="str">
            <v xml:space="preserve"> Nylon door mat with pvc backing 50х80cm</v>
          </cell>
          <cell r="E16755" t="str">
            <v>Китай</v>
          </cell>
          <cell r="F16755" t="str">
            <v>НЕЙЛОН,ПОЛИВИНИЛХЛОРИД</v>
          </cell>
        </row>
        <row r="16756">
          <cell r="A16756" t="str">
            <v>AMP040</v>
          </cell>
          <cell r="B16756" t="str">
            <v>ATTRIBUTE MAT</v>
          </cell>
          <cell r="C16756" t="str">
            <v xml:space="preserve"> Коврик придверный SWEET HOME 40х60см</v>
          </cell>
          <cell r="D16756" t="str">
            <v xml:space="preserve"> needle punch mat with tpr backing 40x60cm</v>
          </cell>
          <cell r="E16756" t="str">
            <v>Китай</v>
          </cell>
          <cell r="F16756" t="str">
            <v>ПОЛИЭСТЕР,ТЕРМОПЛАСТИЧНАЯ РЕЗ</v>
          </cell>
        </row>
        <row r="16757">
          <cell r="A16757" t="str">
            <v>AMR045</v>
          </cell>
          <cell r="B16757" t="str">
            <v>ATTRIBUTE MAT</v>
          </cell>
          <cell r="C16757" t="str">
            <v xml:space="preserve"> Коврик придверный WELCOME 45х75см</v>
          </cell>
          <cell r="D16757" t="str">
            <v xml:space="preserve"> flock rubber mat 45x75 cm</v>
          </cell>
          <cell r="E16757" t="str">
            <v>Китай</v>
          </cell>
          <cell r="F16757" t="str">
            <v>РЕЗИНА</v>
          </cell>
        </row>
        <row r="16758">
          <cell r="A16758" t="str">
            <v>AMV157</v>
          </cell>
          <cell r="B16758" t="str">
            <v>ATTRIBUTE MAT</v>
          </cell>
          <cell r="C16758" t="str">
            <v xml:space="preserve"> Коврик ВЕНЕЦИЯ 37x57см</v>
          </cell>
          <cell r="D16758" t="str">
            <v xml:space="preserve"> MAT VENICE 37 x 57</v>
          </cell>
          <cell r="E16758" t="str">
            <v>Китай</v>
          </cell>
          <cell r="F16758" t="str">
            <v>ЛАТЕКС,ПОЛИПРОПИЛЕН</v>
          </cell>
        </row>
        <row r="16759">
          <cell r="A16759" t="str">
            <v>AMV177</v>
          </cell>
          <cell r="B16759" t="str">
            <v>ATTRIBUTE MAT</v>
          </cell>
          <cell r="C16759" t="str">
            <v xml:space="preserve"> Коврик ВЕНЕЦИЯ 47x77см</v>
          </cell>
          <cell r="D16759" t="str">
            <v xml:space="preserve"> MAT VENICE 47 x 77</v>
          </cell>
          <cell r="E16759" t="str">
            <v>Китай</v>
          </cell>
          <cell r="F16759" t="str">
            <v>ЛАТЕКС,ПОЛИПРОПИЛЕН</v>
          </cell>
        </row>
        <row r="16760">
          <cell r="A16760" t="str">
            <v>AMV057</v>
          </cell>
          <cell r="B16760" t="str">
            <v>ATTRIBUTE MAT</v>
          </cell>
          <cell r="C16760" t="str">
            <v xml:space="preserve"> Коврик VENICE 37x57см</v>
          </cell>
          <cell r="D16760" t="str">
            <v xml:space="preserve"> MAT VENICE 37 x 57</v>
          </cell>
          <cell r="E16760" t="str">
            <v>Китай</v>
          </cell>
          <cell r="F16760" t="str">
            <v>ЛАТЕКС,ПОЛИПРОПИЛЕН</v>
          </cell>
        </row>
        <row r="16761">
          <cell r="A16761" t="str">
            <v>AMV077</v>
          </cell>
          <cell r="B16761" t="str">
            <v>ATTRIBUTE MAT</v>
          </cell>
          <cell r="C16761" t="str">
            <v xml:space="preserve"> Коврик VENICE 47x77см</v>
          </cell>
          <cell r="D16761" t="str">
            <v xml:space="preserve"> MAT VENICE 47 x 77</v>
          </cell>
          <cell r="E16761" t="str">
            <v>Китай</v>
          </cell>
          <cell r="F16761" t="str">
            <v>ЛАТЕКС,ПОЛИПРОПИЛЕН</v>
          </cell>
        </row>
        <row r="16762">
          <cell r="A16762" t="str">
            <v>AMV120</v>
          </cell>
          <cell r="B16762" t="str">
            <v>ATTRIBUTE MAT</v>
          </cell>
          <cell r="C16762" t="str">
            <v xml:space="preserve"> Коврик VENICE 47x120см</v>
          </cell>
          <cell r="D16762" t="str">
            <v xml:space="preserve"> MAT VENICE 47 x 120</v>
          </cell>
          <cell r="E16762" t="str">
            <v>Китай</v>
          </cell>
          <cell r="F16762" t="str">
            <v>ЛАТЕКС,ПОЛИПРОПИЛЕН</v>
          </cell>
        </row>
        <row r="16763">
          <cell r="A16763" t="str">
            <v>AMF060</v>
          </cell>
          <cell r="B16763" t="str">
            <v>ATTRIBUTE MAT</v>
          </cell>
          <cell r="C16763" t="str">
            <v xml:space="preserve"> Коврик FANTASY 40х60см</v>
          </cell>
          <cell r="D16763" t="str">
            <v xml:space="preserve"> MAT Fantazy 40 x 60</v>
          </cell>
          <cell r="E16763" t="str">
            <v>Китай</v>
          </cell>
          <cell r="F16763" t="str">
            <v>ЛАТЕКС,ПОЛИПРОПИЛЕН</v>
          </cell>
        </row>
        <row r="16764">
          <cell r="A16764" t="str">
            <v>AMF080</v>
          </cell>
          <cell r="B16764" t="str">
            <v>ATTRIBUTE MAT</v>
          </cell>
          <cell r="C16764" t="str">
            <v xml:space="preserve"> Коврик FANTASY 50х80см</v>
          </cell>
          <cell r="D16764" t="str">
            <v xml:space="preserve"> MAT Fantasy 50 x 80</v>
          </cell>
          <cell r="E16764" t="str">
            <v>Китай</v>
          </cell>
          <cell r="F16764" t="str">
            <v>ЛАТЕКС,ПОЛИПРОПИЛЕН</v>
          </cell>
        </row>
        <row r="16765">
          <cell r="A16765" t="str">
            <v>AMZ060</v>
          </cell>
          <cell r="B16765" t="str">
            <v>ATTRIBUTE MAT</v>
          </cell>
          <cell r="C16765" t="str">
            <v xml:space="preserve"> Коврик ZEBRA 40х60см</v>
          </cell>
          <cell r="D16765" t="str">
            <v xml:space="preserve"> MAT Zebra 40 x 60</v>
          </cell>
          <cell r="E16765" t="str">
            <v>Китай</v>
          </cell>
          <cell r="F16765" t="str">
            <v>ЛАТЕКС,ПОЛИПРОПИЛЕН</v>
          </cell>
        </row>
        <row r="16766">
          <cell r="A16766" t="str">
            <v>AMZ080</v>
          </cell>
          <cell r="B16766" t="str">
            <v>ATTRIBUTE MAT</v>
          </cell>
          <cell r="C16766" t="str">
            <v xml:space="preserve"> Коврик ZEBRA 50х80см</v>
          </cell>
          <cell r="D16766" t="str">
            <v xml:space="preserve"> MAT Zebra 50 x 80</v>
          </cell>
          <cell r="E16766" t="str">
            <v>Китай</v>
          </cell>
          <cell r="F16766" t="str">
            <v>ЛАТЕКС,ПОЛИПРОПИЛЕН</v>
          </cell>
        </row>
        <row r="16767">
          <cell r="A16767" t="str">
            <v>AMS060</v>
          </cell>
          <cell r="B16767" t="str">
            <v>ATTRIBUTE MAT</v>
          </cell>
          <cell r="C16767" t="str">
            <v xml:space="preserve"> Ковер SOFT 60x40см белый</v>
          </cell>
          <cell r="E16767" t="str">
            <v>Китай</v>
          </cell>
          <cell r="F16767" t="str">
            <v>ПОЛИЭСТЕР,ПОЛИУРЕТАН,СИНТЕТИ</v>
          </cell>
        </row>
        <row r="16768">
          <cell r="A16768" t="str">
            <v>AMS080</v>
          </cell>
          <cell r="B16768" t="str">
            <v>ATTRIBUTE MAT</v>
          </cell>
          <cell r="C16768" t="str">
            <v xml:space="preserve"> Ковер SOFT 80x50см белый</v>
          </cell>
          <cell r="E16768" t="str">
            <v>Китай</v>
          </cell>
          <cell r="F16768" t="str">
            <v>ПОЛИЭСТЕР,ПОЛИУРЕТАН,СИНТЕТИ</v>
          </cell>
        </row>
        <row r="16769">
          <cell r="A16769" t="str">
            <v>AMS260</v>
          </cell>
          <cell r="B16769" t="str">
            <v>ATTRIBUTE MAT</v>
          </cell>
          <cell r="C16769" t="str">
            <v xml:space="preserve"> Ковер SOFT 60x40см коричневый</v>
          </cell>
          <cell r="E16769" t="str">
            <v>Китай</v>
          </cell>
          <cell r="F16769" t="str">
            <v>ПОЛИЭСТЕР,ПОЛИУРЕТАН,СИНТЕТИ</v>
          </cell>
        </row>
        <row r="16770">
          <cell r="A16770" t="str">
            <v>AMS280</v>
          </cell>
          <cell r="B16770" t="str">
            <v>ATTRIBUTE MAT</v>
          </cell>
          <cell r="C16770" t="str">
            <v xml:space="preserve"> Ковер SOFT 80x50см коричневый</v>
          </cell>
          <cell r="E16770" t="str">
            <v>Китай</v>
          </cell>
          <cell r="F16770" t="str">
            <v>ПОЛИЭСТЕР,ПОЛИУРЕТАН,СИНТЕТИ</v>
          </cell>
        </row>
        <row r="16771">
          <cell r="A16771" t="str">
            <v>AMO4060</v>
          </cell>
          <cell r="B16771" t="str">
            <v>ATTRIBUTE MAT</v>
          </cell>
          <cell r="C16771" t="str">
            <v xml:space="preserve"> Коврик придверный одноцветный 40х60см</v>
          </cell>
          <cell r="D16771" t="str">
            <v xml:space="preserve"> needle punch mat with tpr backing 40x60cm</v>
          </cell>
          <cell r="E16771" t="str">
            <v>Китай</v>
          </cell>
          <cell r="F16771" t="str">
            <v>ПОЛИЭСТЕР</v>
          </cell>
        </row>
        <row r="16772">
          <cell r="A16772" t="str">
            <v>AMJ4060</v>
          </cell>
          <cell r="B16772" t="str">
            <v>ATTRIBUTE MAT</v>
          </cell>
          <cell r="C16772" t="str">
            <v xml:space="preserve"> Коврик придверный CITY 40х60см</v>
          </cell>
          <cell r="D16772" t="str">
            <v xml:space="preserve"> jute imitation pirnted mat with rubber backing 40x60cm</v>
          </cell>
          <cell r="E16772" t="str">
            <v>Китай</v>
          </cell>
          <cell r="F16772" t="str">
            <v>ПОЛИЭСТЕР</v>
          </cell>
        </row>
        <row r="16773">
          <cell r="A16773" t="str">
            <v>AMJ5080</v>
          </cell>
          <cell r="B16773" t="str">
            <v>ATTRIBUTE MAT</v>
          </cell>
          <cell r="C16773" t="str">
            <v xml:space="preserve"> Коврик придверный CITY 50х80см</v>
          </cell>
          <cell r="D16773" t="str">
            <v xml:space="preserve"> jute imitation pirnted mat with rubber backing 50x80cm</v>
          </cell>
          <cell r="E16773" t="str">
            <v>Китай</v>
          </cell>
          <cell r="F16773" t="str">
            <v>ПОЛИЭСТЕР</v>
          </cell>
        </row>
        <row r="16774">
          <cell r="A16774" t="str">
            <v>ASL140</v>
          </cell>
          <cell r="B16774" t="str">
            <v>ATTRIBUTE SLIPPERS</v>
          </cell>
          <cell r="C16774" t="str">
            <v xml:space="preserve"> Тапки банные Attribute</v>
          </cell>
          <cell r="D16774" t="str">
            <v xml:space="preserve"> Slipper pairs</v>
          </cell>
          <cell r="E16774" t="str">
            <v>Швейцария</v>
          </cell>
          <cell r="F16774" t="str">
            <v>ХЛОПОК</v>
          </cell>
        </row>
        <row r="16775">
          <cell r="A16775" t="str">
            <v>ASS617</v>
          </cell>
          <cell r="B16775" t="str">
            <v>ATTRIBUTE STEEL</v>
          </cell>
          <cell r="C16775" t="str">
            <v xml:space="preserve"> Ковш с крышкой CLASSIC COLOR 16х7.5см</v>
          </cell>
          <cell r="D16775" t="str">
            <v xml:space="preserve"> Casserole w/lid 16x7.5cm</v>
          </cell>
          <cell r="E16775" t="str">
            <v>Китай</v>
          </cell>
          <cell r="F16775" t="str">
            <v>НЕРЖАВЕЮЩАЯ СТАЛЬ,СТЕКЛО</v>
          </cell>
        </row>
        <row r="16776">
          <cell r="A16776" t="str">
            <v>ASS616</v>
          </cell>
          <cell r="B16776" t="str">
            <v>ATTRIBUTE STEEL</v>
          </cell>
          <cell r="C16776" t="str">
            <v xml:space="preserve"> Кастрюля с крышкой CLASSIC COLOR 16х7.5см 1.5л</v>
          </cell>
          <cell r="D16776" t="str">
            <v xml:space="preserve"> Casserole w/lid 16x9.5; 1.5l</v>
          </cell>
          <cell r="E16776" t="str">
            <v>Китай</v>
          </cell>
          <cell r="F16776" t="str">
            <v>НЕРЖАВЕЮЩАЯ СТАЛЬ,СТЕКЛО</v>
          </cell>
        </row>
        <row r="16777">
          <cell r="A16777" t="str">
            <v>ASS620</v>
          </cell>
          <cell r="B16777" t="str">
            <v>ATTRIBUTE STEEL</v>
          </cell>
          <cell r="C16777" t="str">
            <v xml:space="preserve"> Кастрюля с крышкой CLASSIC COLOR 20х9.5см 3л</v>
          </cell>
          <cell r="D16777" t="str">
            <v xml:space="preserve"> Casserole w/lid 20x9.5cm</v>
          </cell>
          <cell r="E16777" t="str">
            <v>Китай</v>
          </cell>
          <cell r="F16777" t="str">
            <v>НЕРЖАВЕЮЩАЯ СТАЛЬ,СТЕКЛО</v>
          </cell>
        </row>
        <row r="16778">
          <cell r="A16778" t="str">
            <v>ASS624</v>
          </cell>
          <cell r="B16778" t="str">
            <v>ATTRIBUTE STEEL</v>
          </cell>
          <cell r="C16778" t="str">
            <v xml:space="preserve"> Кастрюля с крышкой CLASSIC COLOR 24х11.5см 5л</v>
          </cell>
          <cell r="D16778" t="str">
            <v xml:space="preserve"> Сasserole w/lid. 24x11.5cm</v>
          </cell>
          <cell r="E16778" t="str">
            <v>Китай</v>
          </cell>
          <cell r="F16778" t="str">
            <v>НЕРЖАВЕЮЩАЯ СТАЛЬ,СТЕКЛО</v>
          </cell>
        </row>
        <row r="16779">
          <cell r="A16779" t="str">
            <v>ASS625</v>
          </cell>
          <cell r="B16779" t="str">
            <v>ATTRIBUTE STEEL</v>
          </cell>
          <cell r="C16779" t="str">
            <v xml:space="preserve"> Набор кастрюль CLASSIC COLOR 3 предмета</v>
          </cell>
          <cell r="D16779" t="str">
            <v xml:space="preserve"> Set of 6 pcs</v>
          </cell>
          <cell r="E16779" t="str">
            <v>Китай</v>
          </cell>
          <cell r="F16779" t="str">
            <v>НЕРЖАВЕЮЩАЯ СТАЛЬ,СТЕКЛО</v>
          </cell>
        </row>
        <row r="16780">
          <cell r="A16780" t="str">
            <v>ASS717</v>
          </cell>
          <cell r="B16780" t="str">
            <v>ATTRIBUTE STEEL</v>
          </cell>
          <cell r="C16780" t="str">
            <v xml:space="preserve"> Ковш с крышкой CLASSIC 16х7.5см 1.5л</v>
          </cell>
          <cell r="D16780" t="str">
            <v xml:space="preserve"> Saucepan w/lid 16x9.5; 1.5l</v>
          </cell>
          <cell r="E16780" t="str">
            <v>Китай</v>
          </cell>
          <cell r="F16780" t="str">
            <v>НЕРЖАВЕЮЩАЯ СТАЛЬ,СТЕКЛО</v>
          </cell>
        </row>
        <row r="16781">
          <cell r="A16781" t="str">
            <v>ASS716</v>
          </cell>
          <cell r="B16781" t="str">
            <v>ATTRIBUTE STEEL</v>
          </cell>
          <cell r="C16781" t="str">
            <v xml:space="preserve"> Кастрюля с крышкой CLASSIC 16х7.5см</v>
          </cell>
          <cell r="D16781" t="str">
            <v xml:space="preserve"> Casserole w/lid 16x9.5; 1.5l</v>
          </cell>
          <cell r="E16781" t="str">
            <v>Китай</v>
          </cell>
          <cell r="F16781" t="str">
            <v>НЕРЖАВЕЮЩАЯ СТАЛЬ,СТЕКЛО</v>
          </cell>
        </row>
        <row r="16782">
          <cell r="A16782" t="str">
            <v>ASS720</v>
          </cell>
          <cell r="B16782" t="str">
            <v>ATTRIBUTE STEEL</v>
          </cell>
          <cell r="C16782" t="str">
            <v xml:space="preserve"> Кастрюля с крышкой CLASSIC 20х9.5см 3л</v>
          </cell>
          <cell r="D16782" t="str">
            <v xml:space="preserve"> Casserole w/lid 20x11.5; 3l</v>
          </cell>
          <cell r="E16782" t="str">
            <v>Китай</v>
          </cell>
          <cell r="F16782" t="str">
            <v>НЕРЖАВЕЮЩАЯ СТАЛЬ,СТЕКЛО</v>
          </cell>
        </row>
        <row r="16783">
          <cell r="A16783" t="str">
            <v>ASS724</v>
          </cell>
          <cell r="B16783" t="str">
            <v>ATTRIBUTE STEEL</v>
          </cell>
          <cell r="C16783" t="str">
            <v xml:space="preserve"> Кастрюля с крышкой CLASSIC 24х11.5см 5л</v>
          </cell>
          <cell r="D16783" t="str">
            <v xml:space="preserve"> Casserole w/lid 24x13.5; 5l</v>
          </cell>
          <cell r="E16783" t="str">
            <v>Китай</v>
          </cell>
          <cell r="F16783" t="str">
            <v>НЕРЖАВЕЮЩАЯ СТАЛЬ,СТЕКЛО</v>
          </cell>
        </row>
        <row r="16784">
          <cell r="A16784" t="str">
            <v>ASS725</v>
          </cell>
          <cell r="B16784" t="str">
            <v>ATTRIBUTE STEEL</v>
          </cell>
          <cell r="C16784" t="str">
            <v xml:space="preserve"> Набор кастрюль CLASSIC 3 предмета</v>
          </cell>
          <cell r="D16784" t="str">
            <v xml:space="preserve"> Set of 6 pcs</v>
          </cell>
          <cell r="E16784" t="str">
            <v>Китай</v>
          </cell>
          <cell r="F16784" t="str">
            <v>НЕРЖАВЕЮЩАЯ СТАЛЬ,СТЕКЛО</v>
          </cell>
        </row>
        <row r="16785">
          <cell r="A16785" t="str">
            <v>ASS825</v>
          </cell>
          <cell r="B16785" t="str">
            <v>ATTRIBUTE STEEL</v>
          </cell>
          <cell r="C16785" t="str">
            <v xml:space="preserve"> Набор VITA 6 предметов</v>
          </cell>
          <cell r="D16785" t="str">
            <v xml:space="preserve"> 6PCS Cookware Set</v>
          </cell>
          <cell r="E16785" t="str">
            <v>Китай</v>
          </cell>
          <cell r="F16785" t="str">
            <v>НЕРЖАВЕЮЩАЯ СТАЛЬ,СТЕКЛО</v>
          </cell>
        </row>
        <row r="16786">
          <cell r="A16786" t="str">
            <v>ASS401/5</v>
          </cell>
          <cell r="B16786" t="str">
            <v>ATTRIBUTE STEEL</v>
          </cell>
          <cell r="C16786" t="str">
            <v xml:space="preserve"> Ковш 16см со стекл крышкой</v>
          </cell>
          <cell r="E16786" t="str">
            <v>Китай</v>
          </cell>
          <cell r="F16786" t="str">
            <v>НЕРЖАВЕЮЩАЯ СТАЛЬ,СТЕКЛО</v>
          </cell>
        </row>
        <row r="16787">
          <cell r="A16787" t="str">
            <v>ASS924</v>
          </cell>
          <cell r="B16787" t="str">
            <v>ATTRIBUTE STEEL</v>
          </cell>
          <cell r="C16787" t="str">
            <v xml:space="preserve"> Кастрюля с крышкой COOPER 24х13.5см 5.8л</v>
          </cell>
          <cell r="D16787" t="str">
            <v xml:space="preserve"> 24x13.5cm casserole w/lid.</v>
          </cell>
          <cell r="E16787" t="str">
            <v>Китай</v>
          </cell>
          <cell r="F16787" t="str">
            <v>НЕРЖАВЕЮЩАЯ СТАЛЬ,СТЕКЛО</v>
          </cell>
        </row>
        <row r="16788">
          <cell r="A16788" t="str">
            <v>ASS625-1</v>
          </cell>
          <cell r="B16788" t="str">
            <v>ATTRIBUTE STEEL</v>
          </cell>
          <cell r="C16788" t="str">
            <v xml:space="preserve"> Набор кастрюль CLASSIC COLOR 3 предмета</v>
          </cell>
          <cell r="D16788" t="str">
            <v xml:space="preserve"> Set of 6 pcs</v>
          </cell>
          <cell r="E16788" t="str">
            <v>Китай</v>
          </cell>
          <cell r="F16788" t="str">
            <v>НЕРЖАВЕЮЩАЯ СТАЛЬ,СТЕКЛО</v>
          </cell>
        </row>
        <row r="16789">
          <cell r="A16789" t="str">
            <v>ASS825-1</v>
          </cell>
          <cell r="B16789" t="str">
            <v>ATTRIBUTE STEEL</v>
          </cell>
          <cell r="C16789" t="str">
            <v xml:space="preserve"> Набор VITA 6 предметов</v>
          </cell>
          <cell r="D16789" t="str">
            <v xml:space="preserve"> 6PCS Cookware Set</v>
          </cell>
          <cell r="E16789" t="str">
            <v>Китай</v>
          </cell>
          <cell r="F16789" t="str">
            <v>НЕРЖАВЕЮЩАЯ СТАЛЬ,СТЕКЛО</v>
          </cell>
        </row>
        <row r="16790">
          <cell r="A16790" t="str">
            <v>ASS801</v>
          </cell>
          <cell r="B16790" t="str">
            <v>ATTRIBUTE STEEL</v>
          </cell>
          <cell r="C16790" t="str">
            <v xml:space="preserve"> Набор кастрюль GREY 2 шт. 6,0л+2,5л</v>
          </cell>
          <cell r="D16790" t="str">
            <v xml:space="preserve"> 4PCS Cookware Set</v>
          </cell>
          <cell r="E16790" t="str">
            <v>Китай</v>
          </cell>
          <cell r="F16790" t="str">
            <v>НЕРЖАВЕЮЩАЯ СТАЛЬ,СТЕКЛО,СИЛИК</v>
          </cell>
        </row>
        <row r="16791">
          <cell r="A16791" t="str">
            <v>ASS900</v>
          </cell>
          <cell r="B16791" t="str">
            <v>ATTRIBUTE STEEL</v>
          </cell>
          <cell r="C16791" t="str">
            <v xml:space="preserve"> Ковш с крышкой COOPER 16х9.5см 1.8л</v>
          </cell>
          <cell r="D16791" t="str">
            <v xml:space="preserve"> 16X9.5cm Saucepan w/lid</v>
          </cell>
          <cell r="E16791" t="str">
            <v>Китай</v>
          </cell>
          <cell r="F16791" t="str">
            <v>НЕРЖАВЕЮЩАЯ СТАЛЬ,СТЕКЛО</v>
          </cell>
        </row>
        <row r="16792">
          <cell r="A16792" t="str">
            <v>ASS918</v>
          </cell>
          <cell r="B16792" t="str">
            <v>ATTRIBUTE STEEL</v>
          </cell>
          <cell r="C16792" t="str">
            <v xml:space="preserve"> Кастрюля с крышкой COOPER 18х10.5см 2.5л</v>
          </cell>
          <cell r="D16792" t="str">
            <v xml:space="preserve"> 18x10.5cm Casserole w/lid</v>
          </cell>
          <cell r="E16792" t="str">
            <v>Китай</v>
          </cell>
          <cell r="F16792" t="str">
            <v>НЕРЖАВЕЮЩАЯ СТАЛЬ,СТЕКЛО</v>
          </cell>
        </row>
        <row r="16793">
          <cell r="A16793" t="str">
            <v>ASS920</v>
          </cell>
          <cell r="B16793" t="str">
            <v>ATTRIBUTE STEEL</v>
          </cell>
          <cell r="C16793" t="str">
            <v xml:space="preserve"> Кастрюля с крышкой COOPER 20х11.5см 3.4л</v>
          </cell>
          <cell r="D16793" t="str">
            <v xml:space="preserve"> 20x11.5cm Casserole w/lid</v>
          </cell>
          <cell r="E16793" t="str">
            <v>Китай</v>
          </cell>
          <cell r="F16793" t="str">
            <v>НЕРЖАВЕЮЩАЯ СТАЛЬ,СТЕКЛО</v>
          </cell>
        </row>
        <row r="16794">
          <cell r="A16794" t="str">
            <v>ASS800</v>
          </cell>
          <cell r="B16794" t="str">
            <v>ATTRIBUTE STEEL</v>
          </cell>
          <cell r="C16794" t="str">
            <v xml:space="preserve"> Набор посуды из нержавеющей стали LILY 5 предметов</v>
          </cell>
          <cell r="D16794" t="str">
            <v xml:space="preserve"> Set 5 pcs</v>
          </cell>
          <cell r="E16794" t="str">
            <v>Китай</v>
          </cell>
          <cell r="F16794" t="str">
            <v>НЕРЖАВЕЮЩАЯ СТАЛЬ,СТЕКЛО,АНТИП</v>
          </cell>
        </row>
        <row r="16795">
          <cell r="A16795" t="str">
            <v>ASS401/1</v>
          </cell>
          <cell r="B16795" t="str">
            <v>ATTRIBUTE STEEL</v>
          </cell>
          <cell r="C16795" t="str">
            <v xml:space="preserve"> Кастрюля 18см со стеклянной крышкой</v>
          </cell>
          <cell r="E16795" t="str">
            <v>Китай</v>
          </cell>
          <cell r="F16795" t="str">
            <v>НЕРЖАВЕЮЩАЯ СТАЛЬ,СТЕКЛО</v>
          </cell>
        </row>
        <row r="16796">
          <cell r="A16796" t="str">
            <v>ASS401/2</v>
          </cell>
          <cell r="B16796" t="str">
            <v>ATTRIBUTE STEEL</v>
          </cell>
          <cell r="C16796" t="str">
            <v xml:space="preserve"> Кастрюля 22см со стеклянной крышкой</v>
          </cell>
          <cell r="E16796" t="str">
            <v>Китай</v>
          </cell>
          <cell r="F16796" t="str">
            <v>НЕРЖАВЕЮЩАЯ СТАЛЬ,СТЕКЛО</v>
          </cell>
        </row>
        <row r="16797">
          <cell r="A16797" t="str">
            <v>ASS401/3</v>
          </cell>
          <cell r="B16797" t="str">
            <v>ATTRIBUTE STEEL</v>
          </cell>
          <cell r="C16797" t="str">
            <v xml:space="preserve"> Кастрюля 22см для приготовления на пару</v>
          </cell>
          <cell r="E16797" t="str">
            <v>Китай</v>
          </cell>
          <cell r="F16797" t="str">
            <v>НЕРЖАВЕЮЩАЯ СТАЛЬ,СТЕКЛО</v>
          </cell>
        </row>
        <row r="16798">
          <cell r="A16798" t="str">
            <v>ASS401/4</v>
          </cell>
          <cell r="B16798" t="str">
            <v>ATTRIBUTE STEEL</v>
          </cell>
          <cell r="C16798" t="str">
            <v xml:space="preserve"> Сковорода 24см</v>
          </cell>
          <cell r="E16798" t="str">
            <v>Китай</v>
          </cell>
          <cell r="F16798" t="str">
            <v>НЕРЖАВЕЮЩАЯ СТАЛЬ</v>
          </cell>
        </row>
        <row r="16799">
          <cell r="A16799" t="str">
            <v>ASS116</v>
          </cell>
          <cell r="B16799" t="str">
            <v>ATTRIBUTE STEEL</v>
          </cell>
          <cell r="C16799" t="str">
            <v xml:space="preserve"> Ковш с крышкой INSPIRATION 1.5л 16х9.5см</v>
          </cell>
          <cell r="D16799" t="str">
            <v xml:space="preserve"> "Saucepan w/lid 16x9.5; 1.5l"</v>
          </cell>
          <cell r="E16799" t="str">
            <v>Китай</v>
          </cell>
          <cell r="F16799" t="str">
            <v>НЕРЖАВЕЮЩАЯ СТАЛЬ,СИЛИКОН</v>
          </cell>
        </row>
        <row r="16800">
          <cell r="A16800" t="str">
            <v>ASS118</v>
          </cell>
          <cell r="B16800" t="str">
            <v>ATTRIBUTE STEEL</v>
          </cell>
          <cell r="C16800" t="str">
            <v xml:space="preserve"> Кастрюля с крышкой INSPIRATION 2л 18х10.5см</v>
          </cell>
          <cell r="D16800" t="str">
            <v xml:space="preserve"> "Casserole w/lid 18x10.5; 2l"</v>
          </cell>
          <cell r="E16800" t="str">
            <v>Китай</v>
          </cell>
          <cell r="F16800" t="str">
            <v>НЕРЖАВЕЮЩАЯ СТАЛЬ,СИЛИКОН</v>
          </cell>
        </row>
        <row r="16801">
          <cell r="A16801" t="str">
            <v>ASS120</v>
          </cell>
          <cell r="B16801" t="str">
            <v>ATTRIBUTE STEEL</v>
          </cell>
          <cell r="C16801" t="str">
            <v xml:space="preserve"> Кастрюля с крышкой INSPIRATION 3л 20х11.5см</v>
          </cell>
          <cell r="D16801" t="str">
            <v xml:space="preserve"> "Casserole w/lid 20x11.5; 3l"</v>
          </cell>
          <cell r="E16801" t="str">
            <v>Китай</v>
          </cell>
          <cell r="F16801" t="str">
            <v>НЕРЖАВЕЮЩАЯ СТАЛЬ,СИЛИКОН</v>
          </cell>
        </row>
        <row r="16802">
          <cell r="A16802" t="str">
            <v>ASS106</v>
          </cell>
          <cell r="B16802" t="str">
            <v>ATTRIBUTE STEEL</v>
          </cell>
          <cell r="C16802" t="str">
            <v xml:space="preserve"> Набор кастрюль 3 предмета INSPIRATION 1.5л; 3л; 5л</v>
          </cell>
          <cell r="D16802" t="str">
            <v xml:space="preserve"> Set of casseroles 6 pcs (d16; d20; d24)</v>
          </cell>
          <cell r="E16802" t="str">
            <v>Китай</v>
          </cell>
          <cell r="F16802" t="str">
            <v>НЕРЖАВЕЮЩАЯ СТАЛЬ,СИЛИКОН</v>
          </cell>
        </row>
        <row r="16803">
          <cell r="A16803" t="str">
            <v>ASS124</v>
          </cell>
          <cell r="B16803" t="str">
            <v>ATTRIBUTE STEEL</v>
          </cell>
          <cell r="C16803" t="str">
            <v xml:space="preserve"> Кастрюля с крышкой INSPIRATION 5л 24х13.5см</v>
          </cell>
          <cell r="D16803" t="str">
            <v xml:space="preserve"> "Casserole w/lid 24x13.5; 5l"</v>
          </cell>
          <cell r="E16803" t="str">
            <v>Китай</v>
          </cell>
          <cell r="F16803" t="str">
            <v>НЕРЖАВЕЮЩАЯ СТАЛЬ,СИЛИКОН</v>
          </cell>
        </row>
        <row r="16804">
          <cell r="A16804" t="str">
            <v>ASS216</v>
          </cell>
          <cell r="B16804" t="str">
            <v>ATTRIBUTE STEEL</v>
          </cell>
          <cell r="C16804" t="str">
            <v xml:space="preserve"> Ковш PENTOLA 1.5Л 16х9.5см с крышкой</v>
          </cell>
          <cell r="D16804" t="str">
            <v xml:space="preserve"> Saucepan w/lid 16x9.5 1.5l</v>
          </cell>
          <cell r="E16804" t="str">
            <v>Китай</v>
          </cell>
          <cell r="F16804" t="str">
            <v>НЕРЖАВЕЮЩАЯ СТАЛЬ,СТЕКЛО</v>
          </cell>
        </row>
        <row r="16805">
          <cell r="A16805" t="str">
            <v>ASS218</v>
          </cell>
          <cell r="B16805" t="str">
            <v>ATTRIBUTE STEEL</v>
          </cell>
          <cell r="C16805" t="str">
            <v xml:space="preserve"> Кастрюля PENTOLA 2Л 18х10.5см с крышкой</v>
          </cell>
          <cell r="D16805" t="str">
            <v xml:space="preserve"> Casserole w/lid 18x10.5 2l</v>
          </cell>
          <cell r="E16805" t="str">
            <v>Китай</v>
          </cell>
          <cell r="F16805" t="str">
            <v>НЕРЖАВЕЮЩАЯ СТАЛЬ,СТЕКЛО</v>
          </cell>
        </row>
        <row r="16806">
          <cell r="A16806" t="str">
            <v>ASS220</v>
          </cell>
          <cell r="B16806" t="str">
            <v>ATTRIBUTE STEEL</v>
          </cell>
          <cell r="C16806" t="str">
            <v xml:space="preserve"> Кастрюля PENTOLA 3Л 20х11.5см с крышкой</v>
          </cell>
          <cell r="D16806" t="str">
            <v xml:space="preserve"> Casserole w/lid 20x11.5 3l</v>
          </cell>
          <cell r="E16806" t="str">
            <v>Китай</v>
          </cell>
          <cell r="F16806" t="str">
            <v>НЕРЖАВЕЮЩАЯ СТАЛЬ,СТЕКЛО</v>
          </cell>
        </row>
        <row r="16807">
          <cell r="A16807" t="str">
            <v>ASS224</v>
          </cell>
          <cell r="B16807" t="str">
            <v>ATTRIBUTE STEEL</v>
          </cell>
          <cell r="C16807" t="str">
            <v xml:space="preserve"> Кастрюля PENTOLA 5Л 24х13.5см с крышкой</v>
          </cell>
          <cell r="D16807" t="str">
            <v xml:space="preserve"> Casserole w/lid 24x13.5 5l</v>
          </cell>
          <cell r="E16807" t="str">
            <v>Китай</v>
          </cell>
          <cell r="F16807" t="str">
            <v>НЕРЖАВЕЮЩАЯ СТАЛЬ,СТЕКЛО</v>
          </cell>
        </row>
        <row r="16808">
          <cell r="A16808" t="str">
            <v>ASS206</v>
          </cell>
          <cell r="B16808" t="str">
            <v>ATTRIBUTE STEEL</v>
          </cell>
          <cell r="C16808" t="str">
            <v xml:space="preserve"> Набор кастрюль PENTOLA 3 предмета 1.5Л+3Л+5Л</v>
          </cell>
          <cell r="D16808" t="str">
            <v xml:space="preserve"> Set of casseroles 3 pcs 16+20+24</v>
          </cell>
          <cell r="E16808" t="str">
            <v>Китай</v>
          </cell>
          <cell r="F16808" t="str">
            <v>НЕРЖАВЕЮЩАЯ СТАЛЬ,СТЕКЛО</v>
          </cell>
        </row>
        <row r="16809">
          <cell r="A16809" t="str">
            <v>ASS317</v>
          </cell>
          <cell r="B16809" t="str">
            <v>ATTRIBUTE STEEL</v>
          </cell>
          <cell r="C16809" t="str">
            <v xml:space="preserve"> Ковш с крышкой 16х9.5см 1.5л LIME</v>
          </cell>
          <cell r="D16809" t="str">
            <v xml:space="preserve"> Saucepan w/lid 16x9.5; 1.5l</v>
          </cell>
          <cell r="E16809" t="str">
            <v>Китай</v>
          </cell>
          <cell r="F16809" t="str">
            <v>НЕРЖАВЕЮЩАЯ СТАЛЬ,СТЕКЛО,СИЛИК</v>
          </cell>
        </row>
        <row r="16810">
          <cell r="A16810" t="str">
            <v>ASS318</v>
          </cell>
          <cell r="B16810" t="str">
            <v>ATTRIBUTE STEEL</v>
          </cell>
          <cell r="C16810" t="str">
            <v xml:space="preserve"> Кастрюля с крышкой 18х10.5см 2л LIME</v>
          </cell>
          <cell r="D16810" t="str">
            <v xml:space="preserve"> Casserole w/lid 18x10.5; 2l</v>
          </cell>
          <cell r="E16810" t="str">
            <v>Китай</v>
          </cell>
          <cell r="F16810" t="str">
            <v>НЕРЖАВЕЮЩАЯ СТАЛЬ,СТЕКЛО,СИЛИК</v>
          </cell>
        </row>
        <row r="16811">
          <cell r="A16811" t="str">
            <v>ASS320</v>
          </cell>
          <cell r="B16811" t="str">
            <v>ATTRIBUTE STEEL</v>
          </cell>
          <cell r="C16811" t="str">
            <v xml:space="preserve"> Кастрюля с крышкой 20х11.5см 3л LIME</v>
          </cell>
          <cell r="D16811" t="str">
            <v xml:space="preserve"> Casserole w/lid 20x11.5; 3l</v>
          </cell>
          <cell r="E16811" t="str">
            <v>Китай</v>
          </cell>
          <cell r="F16811" t="str">
            <v>НЕРЖАВЕЮЩАЯ СТАЛЬ,СТЕКЛО,СИЛИК</v>
          </cell>
        </row>
        <row r="16812">
          <cell r="A16812" t="str">
            <v>ASS324</v>
          </cell>
          <cell r="B16812" t="str">
            <v>ATTRIBUTE STEEL</v>
          </cell>
          <cell r="C16812" t="str">
            <v xml:space="preserve"> Кастрюля с крышкой 24х13.5см 5л LIME</v>
          </cell>
          <cell r="D16812" t="str">
            <v xml:space="preserve"> Casserole w/lid 24x13.5; 5l</v>
          </cell>
          <cell r="E16812" t="str">
            <v>Китай</v>
          </cell>
          <cell r="F16812" t="str">
            <v>НЕРЖАВЕЮЩАЯ СТАЛЬ,СТЕКЛО,СИЛИК</v>
          </cell>
        </row>
        <row r="16813">
          <cell r="A16813" t="str">
            <v>ASS306</v>
          </cell>
          <cell r="B16813" t="str">
            <v>ATTRIBUTE STEEL</v>
          </cell>
          <cell r="C16813" t="str">
            <v xml:space="preserve"> Набор кастрюль 3 предмета 1.5л+3л+5л LIME</v>
          </cell>
          <cell r="D16813" t="str">
            <v xml:space="preserve"> Set of casseroles 6 pcs (d16; d20; d24)</v>
          </cell>
          <cell r="E16813" t="str">
            <v>Китай</v>
          </cell>
          <cell r="F16813" t="str">
            <v>НЕРЖАВЕЮЩАЯ СТАЛЬ,СТЕКЛО,СИЛИК</v>
          </cell>
        </row>
        <row r="16814">
          <cell r="A16814" t="str">
            <v>ASS401</v>
          </cell>
          <cell r="B16814" t="str">
            <v>ATTRIBUTE STEEL</v>
          </cell>
          <cell r="C16814" t="str">
            <v xml:space="preserve"> Набор посуды 8 предметов AUGUSTA</v>
          </cell>
          <cell r="D16814" t="str">
            <v xml:space="preserve"> Set of 8 pcs</v>
          </cell>
          <cell r="E16814" t="str">
            <v>Китай</v>
          </cell>
          <cell r="F16814" t="str">
            <v>НЕРЖАВЕЮЩАЯ СТАЛЬ</v>
          </cell>
        </row>
        <row r="16815">
          <cell r="A16815" t="str">
            <v>ASS517</v>
          </cell>
          <cell r="B16815" t="str">
            <v>ATTRIBUTE STEEL</v>
          </cell>
          <cell r="C16815" t="str">
            <v xml:space="preserve"> Ковш с крышкой ELEGANCE 16х9.5см 1.5л</v>
          </cell>
          <cell r="D16815" t="str">
            <v xml:space="preserve"> Saucepan w/lid 16x9.5; 1.5l</v>
          </cell>
          <cell r="E16815" t="str">
            <v>Китай</v>
          </cell>
          <cell r="F16815" t="str">
            <v>НЕРЖАВЕЮЩАЯ СТАЛЬ,СТЕКЛО,СИЛИК</v>
          </cell>
        </row>
        <row r="16816">
          <cell r="A16816" t="str">
            <v>ASS518</v>
          </cell>
          <cell r="B16816" t="str">
            <v>ATTRIBUTE STEEL</v>
          </cell>
          <cell r="C16816" t="str">
            <v xml:space="preserve"> Кастрюля с крышкой ELEGANCE 18х10.5см 2л</v>
          </cell>
          <cell r="D16816" t="str">
            <v xml:space="preserve"> Casserole w/lid 18x10.5; 2l</v>
          </cell>
          <cell r="E16816" t="str">
            <v>Китай</v>
          </cell>
          <cell r="F16816" t="str">
            <v>НЕРЖАВЕЮЩАЯ СТАЛЬ,СТЕКЛО,СИЛИК</v>
          </cell>
        </row>
        <row r="16817">
          <cell r="A16817" t="str">
            <v>ASS520</v>
          </cell>
          <cell r="B16817" t="str">
            <v>ATTRIBUTE STEEL</v>
          </cell>
          <cell r="C16817" t="str">
            <v xml:space="preserve"> Кастрюля с крышкой ELEGANCE 20х11.5см 3л</v>
          </cell>
          <cell r="D16817" t="str">
            <v xml:space="preserve"> Casserole w/lid 20x11.5; 3l</v>
          </cell>
          <cell r="E16817" t="str">
            <v>Китай</v>
          </cell>
          <cell r="F16817" t="str">
            <v>НЕРЖАВЕЮЩАЯ СТАЛЬ,СТЕКЛО,СИЛИК</v>
          </cell>
        </row>
        <row r="16818">
          <cell r="A16818" t="str">
            <v>ASS524</v>
          </cell>
          <cell r="B16818" t="str">
            <v>ATTRIBUTE STEEL</v>
          </cell>
          <cell r="C16818" t="str">
            <v xml:space="preserve"> Кастрюля с крышкой ELEGANCE 24х13.5см 5л</v>
          </cell>
          <cell r="D16818" t="str">
            <v xml:space="preserve"> Casserole w/lid 24x13.5; 5l</v>
          </cell>
          <cell r="E16818" t="str">
            <v>Китай</v>
          </cell>
          <cell r="F16818" t="str">
            <v>НЕРЖАВЕЮЩАЯ СТАЛЬ,СТЕКЛО,СИЛИК</v>
          </cell>
        </row>
        <row r="16819">
          <cell r="A16819" t="str">
            <v>ASS416</v>
          </cell>
          <cell r="B16819" t="str">
            <v>ATTRIBUTE STEEL</v>
          </cell>
          <cell r="C16819" t="str">
            <v xml:space="preserve"> Ковш с крышкой AUGUSTA 16х9.5см 1.5л</v>
          </cell>
          <cell r="D16819" t="str">
            <v xml:space="preserve"> Saucepan w/lid 16x9.5; 1.5l</v>
          </cell>
          <cell r="E16819" t="str">
            <v>Китай</v>
          </cell>
          <cell r="F16819" t="str">
            <v>НЕРЖАВЕЮЩАЯ СТАЛЬ,СТЕКЛО,СИЛИК</v>
          </cell>
        </row>
        <row r="16820">
          <cell r="A16820" t="str">
            <v>ASS418</v>
          </cell>
          <cell r="B16820" t="str">
            <v>ATTRIBUTE STEEL</v>
          </cell>
          <cell r="C16820" t="str">
            <v xml:space="preserve"> Кастрюля с крышкой AUGUSTA 18х10.5см 2л</v>
          </cell>
          <cell r="D16820" t="str">
            <v xml:space="preserve"> Casserole w/lid 18x10.5; 2l</v>
          </cell>
          <cell r="E16820" t="str">
            <v>Китай</v>
          </cell>
          <cell r="F16820" t="str">
            <v>НЕРЖАВЕЮЩАЯ СТАЛЬ,СТЕКЛО,СИЛИК</v>
          </cell>
        </row>
        <row r="16821">
          <cell r="A16821" t="str">
            <v>ASS420</v>
          </cell>
          <cell r="B16821" t="str">
            <v>ATTRIBUTE STEEL</v>
          </cell>
          <cell r="C16821" t="str">
            <v xml:space="preserve"> Кастрюля с крышкой AUGUSTA 20х11.5см 3л</v>
          </cell>
          <cell r="D16821" t="str">
            <v xml:space="preserve"> Casserole w/lid 20x11.5; 3l</v>
          </cell>
          <cell r="E16821" t="str">
            <v>Китай</v>
          </cell>
          <cell r="F16821" t="str">
            <v>НЕРЖАВЕЮЩАЯ СТАЛЬ,СТЕКЛО,СИЛИК</v>
          </cell>
        </row>
        <row r="16822">
          <cell r="A16822" t="str">
            <v>ASS424</v>
          </cell>
          <cell r="B16822" t="str">
            <v>ATTRIBUTE STEEL</v>
          </cell>
          <cell r="C16822" t="str">
            <v xml:space="preserve"> Кастрюля с крышкой AUGUSTA 24х13.5см 5л</v>
          </cell>
          <cell r="D16822" t="str">
            <v xml:space="preserve"> Casserole w/lid 24x13.5; 5l</v>
          </cell>
          <cell r="E16822" t="str">
            <v>Китай</v>
          </cell>
          <cell r="F16822" t="str">
            <v>НЕРЖАВЕЮЩАЯ СТАЛЬ,СТЕКЛО,СИЛИК</v>
          </cell>
        </row>
        <row r="16823">
          <cell r="A16823" t="str">
            <v>ASS425</v>
          </cell>
          <cell r="B16823" t="str">
            <v>ATTRIBUTE STEEL</v>
          </cell>
          <cell r="C16823" t="str">
            <v xml:space="preserve"> Набор кастрюль AUGUSTA 3 предмета</v>
          </cell>
          <cell r="D16823" t="str">
            <v xml:space="preserve"> Set of 6 pcs</v>
          </cell>
          <cell r="E16823" t="str">
            <v>Китай</v>
          </cell>
          <cell r="F16823" t="str">
            <v>НЕРЖАВЕЮЩАЯ СТАЛЬ,СТЕКЛО,СИЛИК</v>
          </cell>
        </row>
        <row r="16824">
          <cell r="A16824" t="str">
            <v>ASS402</v>
          </cell>
          <cell r="B16824" t="str">
            <v>ATTRIBUTE STEEL</v>
          </cell>
          <cell r="C16824" t="str">
            <v xml:space="preserve"> Набор посуды 8 предметов MELISSA</v>
          </cell>
          <cell r="D16824" t="str">
            <v xml:space="preserve"> Set of 8 pcs</v>
          </cell>
          <cell r="E16824" t="str">
            <v>Китай</v>
          </cell>
          <cell r="F16824" t="str">
            <v>НЕРЖАВЕЮЩАЯ СТАЛЬ</v>
          </cell>
        </row>
        <row r="16825">
          <cell r="A16825" t="str">
            <v>ASB344</v>
          </cell>
          <cell r="B16825" t="str">
            <v>ATTRIBUTE STORAGE</v>
          </cell>
          <cell r="C16825" t="str">
            <v xml:space="preserve"> Корзина для белья 34х45см 40л (SB3445)</v>
          </cell>
          <cell r="D16825" t="str">
            <v xml:space="preserve"> Storage box big (34x45cm)</v>
          </cell>
          <cell r="E16825" t="str">
            <v>Китай</v>
          </cell>
          <cell r="F16825" t="str">
            <v>БАМБУК,ХЛОПОК</v>
          </cell>
        </row>
        <row r="16826">
          <cell r="A16826" t="str">
            <v>ASB385</v>
          </cell>
          <cell r="B16826" t="str">
            <v>ATTRIBUTE STORAGE</v>
          </cell>
          <cell r="C16826" t="str">
            <v xml:space="preserve"> Корзина для белья 38х58см 65л (SB3858)</v>
          </cell>
          <cell r="D16826" t="str">
            <v xml:space="preserve"> Storage box big (38x58cm)</v>
          </cell>
          <cell r="E16826" t="str">
            <v>Китай</v>
          </cell>
          <cell r="F16826" t="str">
            <v>БАМБУК,ХЛОПОК</v>
          </cell>
        </row>
        <row r="16827">
          <cell r="A16827" t="str">
            <v>ASI303</v>
          </cell>
          <cell r="B16827" t="str">
            <v>ATTRIBUTE STORAGE</v>
          </cell>
          <cell r="C16827" t="str">
            <v xml:space="preserve"> Коробка для хранения белья 30х30х16см цветной (SI3030)</v>
          </cell>
          <cell r="D16827" t="str">
            <v xml:space="preserve"> Storage box M (30x30x16)</v>
          </cell>
          <cell r="E16827" t="str">
            <v>Китай</v>
          </cell>
          <cell r="F16827" t="str">
            <v>КАРТОН,НЕТКАННЫЙ МАТЕРИАЛ</v>
          </cell>
        </row>
        <row r="16828">
          <cell r="A16828" t="str">
            <v>ASI304</v>
          </cell>
          <cell r="B16828" t="str">
            <v>ATTRIBUTE STORAGE</v>
          </cell>
          <cell r="C16828" t="str">
            <v xml:space="preserve"> Коробка для хранения белья 30х40х25см цветной (SI3040)</v>
          </cell>
          <cell r="D16828" t="str">
            <v xml:space="preserve"> Storage box L (30x40x25)</v>
          </cell>
          <cell r="E16828" t="str">
            <v>Китай</v>
          </cell>
          <cell r="F16828" t="str">
            <v>КАРТОН,НЕТКАННЫЙ МАТЕРИАЛ</v>
          </cell>
        </row>
        <row r="16829">
          <cell r="A16829" t="str">
            <v>ASS303</v>
          </cell>
          <cell r="B16829" t="str">
            <v>ATTRIBUTE STORAGE</v>
          </cell>
          <cell r="C16829" t="str">
            <v xml:space="preserve"> Чайник со свистком DERBY 2.5л</v>
          </cell>
          <cell r="D16829" t="str">
            <v xml:space="preserve"> 2.5L KETTLE</v>
          </cell>
          <cell r="E16829" t="str">
            <v>Китай</v>
          </cell>
          <cell r="F16829" t="str">
            <v>КАРТОН,НЕТКАННЫЙ МАТЕРИАЛ</v>
          </cell>
        </row>
        <row r="16830">
          <cell r="A16830" t="str">
            <v>ASS304</v>
          </cell>
          <cell r="B16830" t="str">
            <v>ATTRIBUTE STORAGE</v>
          </cell>
          <cell r="C16830" t="str">
            <v xml:space="preserve"> Коробка для хранения 30х40х25см (SS3040)</v>
          </cell>
          <cell r="D16830" t="str">
            <v xml:space="preserve"> Storage box L (30x40x25)</v>
          </cell>
          <cell r="E16830" t="str">
            <v>Китай</v>
          </cell>
          <cell r="F16830" t="str">
            <v>КАРТОН,НЕТКАННЫЙ МАТЕРИАЛ</v>
          </cell>
        </row>
        <row r="16831">
          <cell r="A16831" t="str">
            <v>ASC028</v>
          </cell>
          <cell r="B16831" t="str">
            <v>ATTRIBUTE STORAGE</v>
          </cell>
          <cell r="C16831" t="str">
            <v xml:space="preserve"> Коробка для хранения ПРИНЦЕССЫ 33х28.5х20см</v>
          </cell>
          <cell r="D16831" t="str">
            <v xml:space="preserve"> Princess Dreams  Open Top Storage Box</v>
          </cell>
          <cell r="E16831" t="str">
            <v>Китай</v>
          </cell>
          <cell r="F16831" t="str">
            <v>НЕТКАННОЕ ПОЛОТНО</v>
          </cell>
        </row>
        <row r="16832">
          <cell r="A16832" t="str">
            <v>ASC058</v>
          </cell>
          <cell r="B16832" t="str">
            <v>ATTRIBUTE STORAGE</v>
          </cell>
          <cell r="C16832" t="str">
            <v xml:space="preserve"> Сетка для игрушек детская ПРИНЦЕССЫ 36х36х58см</v>
          </cell>
          <cell r="D16832" t="str">
            <v xml:space="preserve"> Princess Laundry Basket</v>
          </cell>
          <cell r="E16832" t="str">
            <v>Китай</v>
          </cell>
          <cell r="F16832" t="str">
            <v>ПОЛИЭСТЕР</v>
          </cell>
        </row>
        <row r="16833">
          <cell r="A16833" t="str">
            <v>ASC128</v>
          </cell>
          <cell r="B16833" t="str">
            <v>ATTRIBUTE STORAGE</v>
          </cell>
          <cell r="C16833" t="str">
            <v xml:space="preserve"> Коробка для хранения ТАЧКИ 33х28.5х20см</v>
          </cell>
          <cell r="D16833" t="str">
            <v xml:space="preserve"> World Grand Prix Open Top Storage Box</v>
          </cell>
          <cell r="E16833" t="str">
            <v>Китай</v>
          </cell>
          <cell r="F16833" t="str">
            <v>НЕТКАННОЕ ПОЛОТНО</v>
          </cell>
        </row>
        <row r="16834">
          <cell r="A16834" t="str">
            <v>ASC130</v>
          </cell>
          <cell r="B16834" t="str">
            <v>ATTRIBUTE STORAGE</v>
          </cell>
          <cell r="C16834" t="str">
            <v xml:space="preserve"> Коробка для хранения ТАЧКИ 30х30х28см</v>
          </cell>
          <cell r="D16834" t="str">
            <v xml:space="preserve"> World Grand Prix Round Storage Stool</v>
          </cell>
          <cell r="E16834" t="str">
            <v>Китай</v>
          </cell>
          <cell r="F16834" t="str">
            <v>НЕТКАННОЕ ПОЛОТНО</v>
          </cell>
        </row>
        <row r="16835">
          <cell r="A16835" t="str">
            <v>ASC158</v>
          </cell>
          <cell r="B16835" t="str">
            <v>ATTRIBUTE STORAGE</v>
          </cell>
          <cell r="C16835" t="str">
            <v xml:space="preserve"> Сетка для игрушек детская ТАЧКИ 36х36х58см</v>
          </cell>
          <cell r="D16835" t="str">
            <v xml:space="preserve"> Car Laundry Basket</v>
          </cell>
          <cell r="E16835" t="str">
            <v>Китай</v>
          </cell>
          <cell r="F16835" t="str">
            <v>ПОЛИЭСТЕР</v>
          </cell>
        </row>
        <row r="16836">
          <cell r="A16836" t="str">
            <v>ASC025</v>
          </cell>
          <cell r="B16836" t="str">
            <v>ATTRIBUTE STORAGE</v>
          </cell>
          <cell r="C16836" t="str">
            <v xml:space="preserve"> Коробка для хранения ПРИНЦЕССЫ с ящиками 30х25х30см</v>
          </cell>
          <cell r="D16836" t="str">
            <v xml:space="preserve"> Princess Dreams Drawer Storage Box</v>
          </cell>
          <cell r="E16836" t="str">
            <v>Китай</v>
          </cell>
          <cell r="F16836" t="str">
            <v>НЕТКАННОЕ ПОЛОТНО</v>
          </cell>
        </row>
        <row r="16837">
          <cell r="A16837" t="str">
            <v>ASC030</v>
          </cell>
          <cell r="B16837" t="str">
            <v>ATTRIBUTE STORAGE</v>
          </cell>
          <cell r="C16837" t="str">
            <v xml:space="preserve"> Коробка для хранения ПРИНЦЕССЫ 30х30х28см</v>
          </cell>
          <cell r="D16837" t="str">
            <v xml:space="preserve">  Princess Elegance Round Storage Stool</v>
          </cell>
          <cell r="E16837" t="str">
            <v>Китай</v>
          </cell>
          <cell r="F16837" t="str">
            <v>НЕТКАННОЕ ПОЛОТНО</v>
          </cell>
        </row>
        <row r="16838">
          <cell r="A16838" t="str">
            <v>ASC125</v>
          </cell>
          <cell r="B16838" t="str">
            <v>ATTRIBUTE STORAGE</v>
          </cell>
          <cell r="C16838" t="str">
            <v xml:space="preserve"> Коробка для хранения ТАЧКИ с ящиками 30х25х30см</v>
          </cell>
          <cell r="D16838" t="str">
            <v xml:space="preserve"> World Grand Prix Drawer Storage Box</v>
          </cell>
          <cell r="E16838" t="str">
            <v>Китай</v>
          </cell>
          <cell r="F16838" t="str">
            <v>НЕТКАННОЕ ПОЛОТНО</v>
          </cell>
        </row>
        <row r="16839">
          <cell r="A16839" t="str">
            <v>IM13-0002</v>
          </cell>
          <cell r="B16839" t="str">
            <v>EMPIRE OF DISHES</v>
          </cell>
          <cell r="C16839" t="str">
            <v xml:space="preserve"> Фигурка АНГЕЛ 20х15.5х18.5см</v>
          </cell>
          <cell r="D16839" t="str">
            <v xml:space="preserve"> ANGEL 20х15,5х18,5</v>
          </cell>
          <cell r="E16839" t="str">
            <v>Китай</v>
          </cell>
          <cell r="F16839" t="str">
            <v>ПОЛИРЕЗИН</v>
          </cell>
        </row>
        <row r="16840">
          <cell r="A16840" t="str">
            <v>IM13-0003</v>
          </cell>
          <cell r="B16840" t="str">
            <v>EMPIRE OF DISHES</v>
          </cell>
          <cell r="C16840" t="str">
            <v xml:space="preserve"> Фигурка АНГЕЛ 22х20х26.5см</v>
          </cell>
          <cell r="D16840" t="str">
            <v xml:space="preserve"> ANGEL 22х20х26,5</v>
          </cell>
          <cell r="E16840" t="str">
            <v>Китай</v>
          </cell>
          <cell r="F16840" t="str">
            <v>ПОЛИРЕЗИН</v>
          </cell>
        </row>
        <row r="16841">
          <cell r="A16841" t="str">
            <v>IM13-0004</v>
          </cell>
          <cell r="B16841" t="str">
            <v>EMPIRE OF DISHES</v>
          </cell>
          <cell r="C16841" t="str">
            <v xml:space="preserve"> Фигурка АНГЕЛ 18.5х15х38см</v>
          </cell>
          <cell r="D16841" t="str">
            <v xml:space="preserve"> ANGEL 18,5х15х38</v>
          </cell>
          <cell r="E16841" t="str">
            <v>Китай</v>
          </cell>
          <cell r="F16841" t="str">
            <v>ПОЛИРЕЗИН</v>
          </cell>
        </row>
        <row r="16842">
          <cell r="A16842" t="str">
            <v>IM13-0005</v>
          </cell>
          <cell r="B16842" t="str">
            <v>EMPIRE OF DISHES</v>
          </cell>
          <cell r="C16842" t="str">
            <v xml:space="preserve"> Фигурка АНГЕЛ С ЦВЕТАМИ 27х19х46см</v>
          </cell>
          <cell r="D16842" t="str">
            <v xml:space="preserve"> ANGEL 27х19х46</v>
          </cell>
          <cell r="E16842" t="str">
            <v>Китай</v>
          </cell>
          <cell r="F16842" t="str">
            <v>ПОЛИРЕЗИН</v>
          </cell>
        </row>
        <row r="16843">
          <cell r="A16843" t="str">
            <v>IM13-0006</v>
          </cell>
          <cell r="B16843" t="str">
            <v>EMPIRE OF DISHES</v>
          </cell>
          <cell r="C16843" t="str">
            <v xml:space="preserve"> Набор ДВА АНГЕЛА С ФОНАРЯМИ 2шт 21.5х17.5х40см</v>
          </cell>
          <cell r="D16843" t="str">
            <v xml:space="preserve"> ANGEL 21,5х17,5х40</v>
          </cell>
          <cell r="E16843" t="str">
            <v>Китай</v>
          </cell>
          <cell r="F16843" t="str">
            <v>ПОЛИРЕЗИН</v>
          </cell>
        </row>
        <row r="16844">
          <cell r="A16844" t="str">
            <v>IM13-0007</v>
          </cell>
          <cell r="B16844" t="str">
            <v>EMPIRE OF DISHES</v>
          </cell>
          <cell r="C16844" t="str">
            <v xml:space="preserve"> Фигурка ДВА АНГЕЛА С СЕРДЦЕМ 34х24.5х30см</v>
          </cell>
          <cell r="D16844" t="str">
            <v xml:space="preserve"> ANGEL 34х24,5х30</v>
          </cell>
          <cell r="E16844" t="str">
            <v>Китай</v>
          </cell>
          <cell r="F16844" t="str">
            <v>ПОЛИРЕЗИН</v>
          </cell>
        </row>
        <row r="16845">
          <cell r="A16845" t="str">
            <v>IM13-0008</v>
          </cell>
          <cell r="B16845" t="str">
            <v>EMPIRE OF DISHES</v>
          </cell>
          <cell r="C16845" t="str">
            <v xml:space="preserve"> Фигурка АНГЕЛ 28.5х17х25см</v>
          </cell>
          <cell r="D16845" t="str">
            <v xml:space="preserve"> ANGEL 28,5х17х25</v>
          </cell>
          <cell r="E16845" t="str">
            <v>Китай</v>
          </cell>
          <cell r="F16845" t="str">
            <v>ПОЛИРЕЗИН</v>
          </cell>
        </row>
        <row r="16846">
          <cell r="A16846" t="str">
            <v>IM13-0009</v>
          </cell>
          <cell r="B16846" t="str">
            <v>EMPIRE OF DISHES</v>
          </cell>
          <cell r="C16846" t="str">
            <v xml:space="preserve"> Фигурка АНГЕЛ С КНИГОЙ 24х21х40.5см</v>
          </cell>
          <cell r="D16846" t="str">
            <v xml:space="preserve"> ANGEL 24х21х40,5</v>
          </cell>
          <cell r="E16846" t="str">
            <v>Китай</v>
          </cell>
          <cell r="F16846" t="str">
            <v>ПОЛИРЕЗИН</v>
          </cell>
        </row>
        <row r="16847">
          <cell r="A16847" t="str">
            <v>IM13-0010</v>
          </cell>
          <cell r="B16847" t="str">
            <v>EMPIRE OF DISHES</v>
          </cell>
          <cell r="C16847" t="str">
            <v xml:space="preserve"> Фигурка АНГЕЛ С КОЛОСЬЯМИ 19.5х14.3х37см</v>
          </cell>
          <cell r="D16847" t="str">
            <v xml:space="preserve"> ANGEL 19,5х14,3х37</v>
          </cell>
          <cell r="E16847" t="str">
            <v>Китай</v>
          </cell>
          <cell r="F16847" t="str">
            <v>ПОЛИРЕЗИН</v>
          </cell>
        </row>
        <row r="16848">
          <cell r="A16848" t="str">
            <v>IM13-0011</v>
          </cell>
          <cell r="B16848" t="str">
            <v>EMPIRE OF DISHES</v>
          </cell>
          <cell r="C16848" t="str">
            <v xml:space="preserve"> Фигурка АНГЕЛЫ С КНИГОЙ 33.5х18.5х30.5см</v>
          </cell>
          <cell r="D16848" t="str">
            <v xml:space="preserve"> ANGEL 33,5х18,5х30,5</v>
          </cell>
          <cell r="E16848" t="str">
            <v>Китай</v>
          </cell>
          <cell r="F16848" t="str">
            <v>ПОЛИРЕЗИН</v>
          </cell>
        </row>
        <row r="16849">
          <cell r="A16849" t="str">
            <v>IM03-0010</v>
          </cell>
          <cell r="B16849" t="str">
            <v>EMPIRE OF DISHES</v>
          </cell>
          <cell r="C16849" t="str">
            <v xml:space="preserve"> Подставка интерьерная ПАВЛИН 85х38см</v>
          </cell>
          <cell r="D16849" t="str">
            <v xml:space="preserve"> Table PEACOCK 85 x 38cm</v>
          </cell>
          <cell r="E16849" t="str">
            <v>Китай</v>
          </cell>
          <cell r="F16849" t="str">
            <v>ПОЛИРЕЗИН</v>
          </cell>
        </row>
        <row r="16850">
          <cell r="A16850" t="str">
            <v>IM03-0011</v>
          </cell>
          <cell r="B16850" t="str">
            <v>EMPIRE OF DISHES</v>
          </cell>
          <cell r="C16850" t="str">
            <v xml:space="preserve"> Подставка интерьерная АФРИКАНКА 85х35см</v>
          </cell>
          <cell r="D16850" t="str">
            <v xml:space="preserve"> Table AFRICAN 85 x 35cm</v>
          </cell>
          <cell r="E16850" t="str">
            <v>Китай</v>
          </cell>
          <cell r="F16850" t="str">
            <v>ПОЛИРЕЗИН</v>
          </cell>
        </row>
        <row r="16851">
          <cell r="A16851" t="str">
            <v>IM03-0012</v>
          </cell>
          <cell r="B16851" t="str">
            <v>EMPIRE OF DISHES</v>
          </cell>
          <cell r="C16851" t="str">
            <v xml:space="preserve"> Подставка интерьерная ИМПЕРИАЛ 190х36.5х37х37.5см</v>
          </cell>
          <cell r="D16851" t="str">
            <v xml:space="preserve"> Table IMPERIAL 190 x 36.5 x 37 x 37.5cm</v>
          </cell>
          <cell r="E16851" t="str">
            <v>Китай</v>
          </cell>
          <cell r="F16851" t="str">
            <v>ПОЛИРЕЗИН</v>
          </cell>
        </row>
        <row r="16852">
          <cell r="A16852" t="str">
            <v>IM03-0100</v>
          </cell>
          <cell r="B16852" t="str">
            <v>EMPIRE OF DISHES</v>
          </cell>
          <cell r="C16852" t="str">
            <v xml:space="preserve"> Фруктовница ИМПЕРИАЛ 30см</v>
          </cell>
          <cell r="D16852" t="str">
            <v xml:space="preserve"> Fruit bowl IMPERIAL 30cm</v>
          </cell>
          <cell r="E16852" t="str">
            <v>Китай</v>
          </cell>
          <cell r="F16852" t="str">
            <v>ПОЛИРЕЗИН</v>
          </cell>
        </row>
        <row r="16853">
          <cell r="A16853" t="str">
            <v>IM10-0212</v>
          </cell>
          <cell r="B16853" t="str">
            <v>EMPIRE OF DISHES</v>
          </cell>
          <cell r="C16853" t="str">
            <v xml:space="preserve"> Конфетница КОНКОРДИЯ 20см</v>
          </cell>
          <cell r="D16853" t="str">
            <v xml:space="preserve"> CERAMIC WARE</v>
          </cell>
          <cell r="E16853" t="str">
            <v>Китай</v>
          </cell>
          <cell r="F16853" t="str">
            <v>КЕРАМИКА</v>
          </cell>
        </row>
        <row r="16854">
          <cell r="A16854" t="str">
            <v>IM08-0215</v>
          </cell>
          <cell r="B16854" t="str">
            <v>EMPIRE OF DISHES</v>
          </cell>
          <cell r="C16854" t="str">
            <v xml:space="preserve"> Фруктовница ВОЗДУШНЫЕ УЗОРЫ 26.5х17х8.5см</v>
          </cell>
          <cell r="D16854" t="str">
            <v xml:space="preserve"> 10.5“ irregular carving S</v>
          </cell>
          <cell r="E16854" t="str">
            <v>Китай</v>
          </cell>
          <cell r="F16854" t="str">
            <v>ДОЛОМИТ</v>
          </cell>
        </row>
        <row r="16855">
          <cell r="A16855" t="str">
            <v>IM08-0214</v>
          </cell>
          <cell r="B16855" t="str">
            <v>EMPIRE OF DISHES</v>
          </cell>
          <cell r="C16855" t="str">
            <v xml:space="preserve"> Фруктовница ВОЗДУШНЫЕ УЗОРЫ 24см</v>
          </cell>
          <cell r="D16855" t="str">
            <v xml:space="preserve"> DIA9.5"carving round bowl</v>
          </cell>
          <cell r="E16855" t="str">
            <v>Китай</v>
          </cell>
          <cell r="F16855" t="str">
            <v>ДОЛОМИТ</v>
          </cell>
        </row>
        <row r="16856">
          <cell r="A16856" t="str">
            <v>IM08-0213</v>
          </cell>
          <cell r="B16856" t="str">
            <v>EMPIRE OF DISHES</v>
          </cell>
          <cell r="C16856" t="str">
            <v xml:space="preserve"> Фруктовница ВОЗДУШНЫЕ УЗОРЫ 22.5х22.5х8см</v>
          </cell>
          <cell r="D16856" t="str">
            <v xml:space="preserve"> 9"leafy carving bowl S</v>
          </cell>
          <cell r="E16856" t="str">
            <v>Китай</v>
          </cell>
          <cell r="F16856" t="str">
            <v>ДОЛОМИТ</v>
          </cell>
        </row>
        <row r="16857">
          <cell r="A16857" t="str">
            <v>IM08-0212</v>
          </cell>
          <cell r="B16857" t="str">
            <v>EMPIRE OF DISHES</v>
          </cell>
          <cell r="C16857" t="str">
            <v xml:space="preserve"> Блюдо круглое ВОЗДУШНЫЕ УЗОРЫ 33х33х7см</v>
          </cell>
          <cell r="D16857" t="str">
            <v xml:space="preserve"> 13"butterfly carving footed bowl S</v>
          </cell>
          <cell r="E16857" t="str">
            <v>Китай</v>
          </cell>
          <cell r="F16857" t="str">
            <v>ДОЛОМИТ</v>
          </cell>
        </row>
        <row r="16858">
          <cell r="A16858" t="str">
            <v>IM08-0211</v>
          </cell>
          <cell r="B16858" t="str">
            <v>EMPIRE OF DISHES</v>
          </cell>
          <cell r="C16858" t="str">
            <v xml:space="preserve"> Блюдо ВОЗДУШНЫЕ УЗОРЫ 35.5х22х3см</v>
          </cell>
          <cell r="D16858" t="str">
            <v xml:space="preserve"> 14"leaf plate hollow vein S</v>
          </cell>
          <cell r="E16858" t="str">
            <v>Китай</v>
          </cell>
          <cell r="F16858" t="str">
            <v>ДОЛОМИТ</v>
          </cell>
        </row>
        <row r="16859">
          <cell r="A16859" t="str">
            <v>IM08-0210</v>
          </cell>
          <cell r="B16859" t="str">
            <v>EMPIRE OF DISHES</v>
          </cell>
          <cell r="C16859" t="str">
            <v xml:space="preserve"> Блюдо ВОЗДУШНЫЕ УЗОРЫ 41х17.5х3.5см</v>
          </cell>
          <cell r="D16859" t="str">
            <v xml:space="preserve"> 16"s shape plate hollow vein S</v>
          </cell>
          <cell r="E16859" t="str">
            <v>Китай</v>
          </cell>
          <cell r="F16859" t="str">
            <v>ДОЛОМИТ</v>
          </cell>
        </row>
        <row r="16860">
          <cell r="A16860" t="str">
            <v>IM08-0209</v>
          </cell>
          <cell r="B16860" t="str">
            <v>EMPIRE OF DISHES</v>
          </cell>
          <cell r="C16860" t="str">
            <v xml:space="preserve"> Фруктовница на ножке ВОЗДУШНЫЕ УЗОРЫ 28х28х12см</v>
          </cell>
          <cell r="D16860" t="str">
            <v xml:space="preserve"> 11”Round plate with foot S</v>
          </cell>
          <cell r="E16860" t="str">
            <v>Китай</v>
          </cell>
          <cell r="F16860" t="str">
            <v>ДОЛОМИТ</v>
          </cell>
        </row>
        <row r="16861">
          <cell r="A16861" t="str">
            <v>IM08-0206</v>
          </cell>
          <cell r="B16861" t="str">
            <v>EMPIRE OF DISHES</v>
          </cell>
          <cell r="C16861" t="str">
            <v xml:space="preserve"> Блюдо овальное ВОЗДУШНЫЕ УЗОРЫ 30.5х20.5х2.8см</v>
          </cell>
          <cell r="D16861" t="str">
            <v xml:space="preserve"> 12"veins carving oval plate</v>
          </cell>
          <cell r="E16861" t="str">
            <v>Китай</v>
          </cell>
          <cell r="F16861" t="str">
            <v>ДОЛОМИТ</v>
          </cell>
        </row>
        <row r="16862">
          <cell r="A16862" t="str">
            <v>IM08-0115</v>
          </cell>
          <cell r="B16862" t="str">
            <v>EMPIRE OF DISHES</v>
          </cell>
          <cell r="C16862" t="str">
            <v xml:space="preserve"> Фруктовница ХРИЗАНТЕМА 30х25х7см</v>
          </cell>
          <cell r="D16862" t="str">
            <v xml:space="preserve"> 11.75" CARVING BOWL</v>
          </cell>
          <cell r="E16862" t="str">
            <v>Китай</v>
          </cell>
          <cell r="F16862" t="str">
            <v>ДОЛОМИТ</v>
          </cell>
        </row>
        <row r="16863">
          <cell r="A16863" t="str">
            <v>IM08-0218</v>
          </cell>
          <cell r="B16863" t="str">
            <v>EMPIRE OF DISHES</v>
          </cell>
          <cell r="C16863" t="str">
            <v xml:space="preserve"> Блюдо ЗОЛОТЫЕ КРУЖЕВА 36х24.5х2.5см</v>
          </cell>
          <cell r="D16863" t="str">
            <v xml:space="preserve"> 14"vine carving S rect plate M</v>
          </cell>
          <cell r="E16863" t="str">
            <v>Китай</v>
          </cell>
          <cell r="F16863" t="str">
            <v>ДОЛОМИТ</v>
          </cell>
        </row>
        <row r="16864">
          <cell r="A16864" t="str">
            <v>IM03-0206</v>
          </cell>
          <cell r="B16864" t="str">
            <v>EMPIRE OF DISHES</v>
          </cell>
          <cell r="C16864" t="str">
            <v xml:space="preserve"> Фигурка декоративная ОРЁЛ 37.5см</v>
          </cell>
          <cell r="D16864" t="str">
            <v xml:space="preserve"> Decorative figurine EAGLE 37.5cm</v>
          </cell>
          <cell r="E16864" t="str">
            <v>Китай</v>
          </cell>
          <cell r="F16864" t="str">
            <v>ПОЛИРЕЗИН</v>
          </cell>
        </row>
        <row r="16865">
          <cell r="A16865" t="str">
            <v>IM03-0207</v>
          </cell>
          <cell r="B16865" t="str">
            <v>EMPIRE OF DISHES</v>
          </cell>
          <cell r="C16865" t="str">
            <v xml:space="preserve"> Фигурка декоративная МУСТАНГ 42.5см</v>
          </cell>
          <cell r="D16865" t="str">
            <v xml:space="preserve"> Decorative figurine MUSTANG 42.5cm</v>
          </cell>
          <cell r="E16865" t="str">
            <v>Китай</v>
          </cell>
          <cell r="F16865" t="str">
            <v>ПОЛИРЕЗИН</v>
          </cell>
        </row>
        <row r="16866">
          <cell r="A16866" t="str">
            <v>IM03-0208</v>
          </cell>
          <cell r="B16866" t="str">
            <v>EMPIRE OF DISHES</v>
          </cell>
          <cell r="C16866" t="str">
            <v xml:space="preserve"> Фигурка декоративная МУСТАНГИ 42.5см</v>
          </cell>
          <cell r="D16866" t="str">
            <v xml:space="preserve"> Decorative figurine MUSTANGS 42.5cm</v>
          </cell>
          <cell r="E16866" t="str">
            <v>Китай</v>
          </cell>
          <cell r="F16866" t="str">
            <v>ПОЛИРЕЗИН</v>
          </cell>
        </row>
        <row r="16867">
          <cell r="A16867" t="str">
            <v>IM03-0209</v>
          </cell>
          <cell r="B16867" t="str">
            <v>EMPIRE OF DISHES</v>
          </cell>
          <cell r="C16867" t="str">
            <v xml:space="preserve"> Фигурка декоративная МУСТАНГ 40см</v>
          </cell>
          <cell r="D16867" t="str">
            <v xml:space="preserve"> Decorative figurine MUSTANG 40cm</v>
          </cell>
          <cell r="E16867" t="str">
            <v>Китай</v>
          </cell>
          <cell r="F16867" t="str">
            <v>ПОЛИРЕЗИН</v>
          </cell>
        </row>
        <row r="16868">
          <cell r="A16868" t="str">
            <v>IM08-0100</v>
          </cell>
          <cell r="B16868" t="str">
            <v>EMPIRE OF DISHES</v>
          </cell>
          <cell r="C16868" t="str">
            <v xml:space="preserve"> Блюдо треугольное ХРИЗАНТЕМА 32.5см</v>
          </cell>
          <cell r="D16868" t="str">
            <v xml:space="preserve"> "13"" twince club edge triangle high feet plate"</v>
          </cell>
          <cell r="E16868" t="str">
            <v>Китай</v>
          </cell>
          <cell r="F16868" t="str">
            <v>ДОЛОМИТ</v>
          </cell>
        </row>
        <row r="16869">
          <cell r="A16869" t="str">
            <v>IM08-0101</v>
          </cell>
          <cell r="B16869" t="str">
            <v>EMPIRE OF DISHES</v>
          </cell>
          <cell r="C16869" t="str">
            <v xml:space="preserve"> Блюдо треугольное ХРИЗАНТЕМА 23.5см</v>
          </cell>
          <cell r="D16869" t="str">
            <v xml:space="preserve"> "9.5"" twince club edge triangle bowl"</v>
          </cell>
          <cell r="E16869" t="str">
            <v>Китай</v>
          </cell>
          <cell r="F16869" t="str">
            <v>ДОЛОМИТ</v>
          </cell>
        </row>
        <row r="16870">
          <cell r="A16870" t="str">
            <v>IM08-0110</v>
          </cell>
          <cell r="B16870" t="str">
            <v>EMPIRE OF DISHES</v>
          </cell>
          <cell r="C16870" t="str">
            <v xml:space="preserve"> Фруктовница ХРИЗАНТЕМА 23см</v>
          </cell>
          <cell r="D16870" t="str">
            <v xml:space="preserve"> "9.25""chrysanthemum  round bowl"</v>
          </cell>
          <cell r="E16870" t="str">
            <v>Китай</v>
          </cell>
          <cell r="F16870" t="str">
            <v>ДОЛОМИТ</v>
          </cell>
        </row>
        <row r="16871">
          <cell r="A16871" t="str">
            <v>IM08-0111</v>
          </cell>
          <cell r="B16871" t="str">
            <v>EMPIRE OF DISHES</v>
          </cell>
          <cell r="C16871" t="str">
            <v xml:space="preserve"> Фруктовница ХРИЗАНТЕМА 31.5см</v>
          </cell>
          <cell r="D16871" t="str">
            <v xml:space="preserve"> "12.5""chrysanthemum  round plate"</v>
          </cell>
          <cell r="E16871" t="str">
            <v>Китай</v>
          </cell>
          <cell r="F16871" t="str">
            <v>ДОЛОМИТ</v>
          </cell>
        </row>
        <row r="16872">
          <cell r="A16872" t="str">
            <v>IM08-0112</v>
          </cell>
          <cell r="B16872" t="str">
            <v>EMPIRE OF DISHES</v>
          </cell>
          <cell r="C16872" t="str">
            <v xml:space="preserve"> Конфетница с крышкой ХРИЗАНТЕМА 12.5см</v>
          </cell>
          <cell r="D16872" t="str">
            <v xml:space="preserve"> "5"" club round box"</v>
          </cell>
          <cell r="E16872" t="str">
            <v>Китай</v>
          </cell>
          <cell r="F16872" t="str">
            <v>ДОЛОМИТ</v>
          </cell>
        </row>
        <row r="16873">
          <cell r="A16873" t="str">
            <v>IM15-0009</v>
          </cell>
          <cell r="B16873" t="str">
            <v>EMPIRE OF DISHES</v>
          </cell>
          <cell r="C16873" t="str">
            <v xml:space="preserve"> Подставка под ложку РОУЗ 22.5х8.3х2.8см</v>
          </cell>
          <cell r="D16873" t="str">
            <v xml:space="preserve"> 9" spoon</v>
          </cell>
          <cell r="E16873" t="str">
            <v>Китай</v>
          </cell>
          <cell r="F16873" t="str">
            <v>КЕРАМИКА</v>
          </cell>
        </row>
        <row r="16874">
          <cell r="A16874" t="str">
            <v>IM15-0010</v>
          </cell>
          <cell r="B16874" t="str">
            <v>EMPIRE OF DISHES</v>
          </cell>
          <cell r="C16874" t="str">
            <v xml:space="preserve"> Банка для сыпучих продуктов РОУЗ 1500мл</v>
          </cell>
          <cell r="D16874" t="str">
            <v xml:space="preserve"> 6.5" canister</v>
          </cell>
          <cell r="E16874" t="str">
            <v>Китай</v>
          </cell>
          <cell r="F16874" t="str">
            <v>КЕРАМИКА</v>
          </cell>
        </row>
        <row r="16875">
          <cell r="A16875" t="str">
            <v>IM15-0011</v>
          </cell>
          <cell r="B16875" t="str">
            <v>EMPIRE OF DISHES</v>
          </cell>
          <cell r="C16875" t="str">
            <v xml:space="preserve"> Набор для специй РОУЗ 5х5х9.5см</v>
          </cell>
          <cell r="D16875" t="str">
            <v xml:space="preserve"> 3.5" salt &amp; pepper</v>
          </cell>
          <cell r="E16875" t="str">
            <v>Китай</v>
          </cell>
          <cell r="F16875" t="str">
            <v>КЕРАМИКА</v>
          </cell>
        </row>
        <row r="16876">
          <cell r="A16876" t="str">
            <v>IM15-0012</v>
          </cell>
          <cell r="B16876" t="str">
            <v>EMPIRE OF DISHES</v>
          </cell>
          <cell r="C16876" t="str">
            <v xml:space="preserve"> Салфетница РОУЗ 12х4х8.5см</v>
          </cell>
          <cell r="D16876" t="str">
            <v xml:space="preserve"> 4"Napkin</v>
          </cell>
          <cell r="E16876" t="str">
            <v>Китай</v>
          </cell>
          <cell r="F16876" t="str">
            <v>КЕРАМИКА</v>
          </cell>
        </row>
        <row r="16877">
          <cell r="A16877" t="str">
            <v>IM52-2000</v>
          </cell>
          <cell r="B16877" t="str">
            <v>EMPIRE OF DISHES</v>
          </cell>
          <cell r="C16877" t="str">
            <v xml:space="preserve"> Чайник заварочный с подогревом 600мл</v>
          </cell>
          <cell r="D16877" t="str">
            <v xml:space="preserve"> 500-600CC TEA POT WITH HEATER(WITHOUT GOLD)</v>
          </cell>
          <cell r="E16877" t="str">
            <v>Китай</v>
          </cell>
          <cell r="F16877" t="str">
            <v>ФАРФОР</v>
          </cell>
        </row>
        <row r="16878">
          <cell r="A16878" t="str">
            <v>IM52-2001</v>
          </cell>
          <cell r="B16878" t="str">
            <v>EMPIRE OF DISHES</v>
          </cell>
          <cell r="C16878" t="str">
            <v xml:space="preserve"> Салфетница 14см</v>
          </cell>
          <cell r="D16878" t="str">
            <v xml:space="preserve"> 5.5  NAPKIN HOLDER (14cm)</v>
          </cell>
          <cell r="E16878" t="str">
            <v>Китай</v>
          </cell>
          <cell r="F16878" t="str">
            <v>ФАРФОР</v>
          </cell>
        </row>
        <row r="16879">
          <cell r="A16879" t="str">
            <v>IM10045</v>
          </cell>
          <cell r="B16879" t="str">
            <v>EMPIRE OF DISHES</v>
          </cell>
          <cell r="C16879" t="str">
            <v xml:space="preserve"> Конфетница на ножке ВОЛНА 16см</v>
          </cell>
          <cell r="D16879" t="str">
            <v xml:space="preserve"> 6-7/8  PLATE WITH STAND</v>
          </cell>
          <cell r="E16879" t="str">
            <v>Китай</v>
          </cell>
          <cell r="F16879" t="str">
            <v>ФАРФОР</v>
          </cell>
        </row>
        <row r="16880">
          <cell r="A16880" t="str">
            <v>IM10046</v>
          </cell>
          <cell r="B16880" t="str">
            <v>EMPIRE OF DISHES</v>
          </cell>
          <cell r="C16880" t="str">
            <v xml:space="preserve"> Набор розеток ВОЛНА 6шт 10см</v>
          </cell>
          <cell r="D16880" t="str">
            <v xml:space="preserve"> S/6 10cm bowl (without holes)</v>
          </cell>
          <cell r="E16880" t="str">
            <v>Китай</v>
          </cell>
          <cell r="F16880" t="str">
            <v>ФАРФОР</v>
          </cell>
        </row>
        <row r="16881">
          <cell r="A16881" t="str">
            <v>IM12109-14</v>
          </cell>
          <cell r="B16881" t="str">
            <v>EMPIRE OF DISHES</v>
          </cell>
          <cell r="C16881" t="str">
            <v xml:space="preserve"> Чайный набор ВОЛНА 14 предметов 220мл</v>
          </cell>
          <cell r="D16881" t="str">
            <v xml:space="preserve"> S/14 TEA SET (TEA POT:900CC, CUP:200CC)the same as 15pcs only without milk pot</v>
          </cell>
          <cell r="E16881" t="str">
            <v>Китай</v>
          </cell>
          <cell r="F16881" t="str">
            <v>ФАРФОР</v>
          </cell>
        </row>
        <row r="16882">
          <cell r="A16882" t="str">
            <v>IM13169-5</v>
          </cell>
          <cell r="B16882" t="str">
            <v>EMPIRE OF DISHES</v>
          </cell>
          <cell r="C16882" t="str">
            <v xml:space="preserve"> Кофейный набор ВОЛНА 12 предметов</v>
          </cell>
          <cell r="D16882" t="str">
            <v xml:space="preserve"> S/12 coffee SET</v>
          </cell>
          <cell r="E16882" t="str">
            <v>Китай</v>
          </cell>
          <cell r="F16882" t="str">
            <v>ФАРФОР</v>
          </cell>
        </row>
        <row r="16883">
          <cell r="A16883" t="str">
            <v>IM13169</v>
          </cell>
          <cell r="B16883" t="str">
            <v>EMPIRE OF DISHES</v>
          </cell>
          <cell r="C16883" t="str">
            <v xml:space="preserve"> Чайный набор ВОЛНА 4 предмета 220мл</v>
          </cell>
          <cell r="D16883" t="str">
            <v xml:space="preserve"> S/4 2 CUP &amp; 2 SAUCER 200CC</v>
          </cell>
          <cell r="E16883" t="str">
            <v>Китай</v>
          </cell>
          <cell r="F16883" t="str">
            <v>ФАРФОР</v>
          </cell>
        </row>
        <row r="16884">
          <cell r="A16884" t="str">
            <v>IM14841</v>
          </cell>
          <cell r="B16884" t="str">
            <v>EMPIRE OF DISHES</v>
          </cell>
          <cell r="C16884" t="str">
            <v xml:space="preserve"> Блюдо овальное ВОЛНА 35см</v>
          </cell>
          <cell r="D16884" t="str">
            <v xml:space="preserve"> 14 OVAL PLATE</v>
          </cell>
          <cell r="E16884" t="str">
            <v>Китай</v>
          </cell>
          <cell r="F16884" t="str">
            <v>ФАРФОР</v>
          </cell>
        </row>
        <row r="16885">
          <cell r="A16885" t="str">
            <v>IM14841-1</v>
          </cell>
          <cell r="B16885" t="str">
            <v>EMPIRE OF DISHES</v>
          </cell>
          <cell r="C16885" t="str">
            <v xml:space="preserve"> Блюдо овальное ВОЛНА 30см</v>
          </cell>
          <cell r="D16885" t="str">
            <v xml:space="preserve"> 12 OVAL PLATE</v>
          </cell>
          <cell r="E16885" t="str">
            <v>Китай</v>
          </cell>
          <cell r="F16885" t="str">
            <v>ФАРФОР</v>
          </cell>
        </row>
        <row r="16886">
          <cell r="A16886" t="str">
            <v>IM21252</v>
          </cell>
          <cell r="B16886" t="str">
            <v>EMPIRE OF DISHES</v>
          </cell>
          <cell r="C16886" t="str">
            <v xml:space="preserve"> Набор салатников ВОЛНА 6шт 15см</v>
          </cell>
          <cell r="D16886" t="str">
            <v xml:space="preserve"> S/6 6  SALAD BOWL</v>
          </cell>
          <cell r="E16886" t="str">
            <v>Китай</v>
          </cell>
          <cell r="F16886" t="str">
            <v>ФАРФОР</v>
          </cell>
        </row>
        <row r="16887">
          <cell r="A16887" t="str">
            <v>IM21252-6</v>
          </cell>
          <cell r="B16887" t="str">
            <v>EMPIRE OF DISHES</v>
          </cell>
          <cell r="C16887" t="str">
            <v xml:space="preserve"> Конфетница на ножке ВОЛНА 15см</v>
          </cell>
          <cell r="D16887" t="str">
            <v xml:space="preserve"> 6-1/4  BOWL WITH STAND</v>
          </cell>
          <cell r="E16887" t="str">
            <v>Китай</v>
          </cell>
          <cell r="F16887" t="str">
            <v>ФАРФОР</v>
          </cell>
        </row>
        <row r="16888">
          <cell r="A16888" t="str">
            <v>IM52-0604</v>
          </cell>
          <cell r="B16888" t="str">
            <v>EMPIRE OF DISHES</v>
          </cell>
          <cell r="C16888" t="str">
            <v xml:space="preserve"> Чайный набор НАСТРОЕНИЕ 2 предмета 220мл</v>
          </cell>
          <cell r="D16888" t="str">
            <v xml:space="preserve"> tea set 2 pcs (1cup &amp; 1sauser) 220cc</v>
          </cell>
          <cell r="E16888" t="str">
            <v>Китай</v>
          </cell>
          <cell r="F16888" t="str">
            <v>ФАРФОР</v>
          </cell>
        </row>
        <row r="16889">
          <cell r="A16889" t="str">
            <v>IM52-0704</v>
          </cell>
          <cell r="B16889" t="str">
            <v>EMPIRE OF DISHES</v>
          </cell>
          <cell r="C16889" t="str">
            <v xml:space="preserve"> Чайный набор НАСТРОЕНИЕ 2 предмета 220мл</v>
          </cell>
          <cell r="D16889" t="str">
            <v xml:space="preserve"> tea set 2 pcs (1cup &amp; 1sauser) 220cc</v>
          </cell>
          <cell r="E16889" t="str">
            <v>Китай</v>
          </cell>
          <cell r="F16889" t="str">
            <v>ФАРФОР</v>
          </cell>
        </row>
        <row r="16890">
          <cell r="A16890" t="str">
            <v>IM52-0804</v>
          </cell>
          <cell r="B16890" t="str">
            <v>EMPIRE OF DISHES</v>
          </cell>
          <cell r="C16890" t="str">
            <v xml:space="preserve"> Чайный набор НАСТРОЕНИЕ 2 предмета 220мл</v>
          </cell>
          <cell r="D16890" t="str">
            <v xml:space="preserve"> tea set 2 pcs (1cup &amp; 1sauser) 220cc</v>
          </cell>
          <cell r="E16890" t="str">
            <v>Китай</v>
          </cell>
          <cell r="F16890" t="str">
            <v>ФАРФОР</v>
          </cell>
        </row>
        <row r="16891">
          <cell r="A16891" t="str">
            <v>IM52-2100</v>
          </cell>
          <cell r="B16891" t="str">
            <v>EMPIRE OF DISHES</v>
          </cell>
          <cell r="C16891" t="str">
            <v xml:space="preserve"> Чайный набор СЛАСТЬ 2 предмета 220мл</v>
          </cell>
          <cell r="D16891" t="str">
            <v xml:space="preserve"> tea set 2 pcs (1cup &amp; 1sauser) 220cc</v>
          </cell>
          <cell r="E16891" t="str">
            <v>Китай</v>
          </cell>
          <cell r="F16891" t="str">
            <v>ФАРФОР</v>
          </cell>
        </row>
        <row r="16892">
          <cell r="A16892" t="str">
            <v>IM52-2101</v>
          </cell>
          <cell r="B16892" t="str">
            <v>EMPIRE OF DISHES</v>
          </cell>
          <cell r="C16892" t="str">
            <v xml:space="preserve"> Кружка СЛАСТЬ 420мл</v>
          </cell>
          <cell r="D16892" t="str">
            <v xml:space="preserve"> Mug 420cc</v>
          </cell>
          <cell r="E16892" t="str">
            <v>Китай</v>
          </cell>
          <cell r="F16892" t="str">
            <v>ФАРФОР</v>
          </cell>
        </row>
        <row r="16893">
          <cell r="A16893" t="str">
            <v>IM52-2200</v>
          </cell>
          <cell r="B16893" t="str">
            <v>EMPIRE OF DISHES</v>
          </cell>
          <cell r="C16893" t="str">
            <v xml:space="preserve"> Кружка АДЕЛЬ 400мл</v>
          </cell>
          <cell r="D16893" t="str">
            <v xml:space="preserve"> Mug 400cc</v>
          </cell>
          <cell r="E16893" t="str">
            <v>Китай</v>
          </cell>
          <cell r="F16893" t="str">
            <v>ФАРФОР</v>
          </cell>
        </row>
        <row r="16894">
          <cell r="A16894" t="str">
            <v>IM52-2300</v>
          </cell>
          <cell r="B16894" t="str">
            <v>EMPIRE OF DISHES</v>
          </cell>
          <cell r="C16894" t="str">
            <v xml:space="preserve"> Чайный набор КАЛЕЙДОСКОП 2 предмета 220мл</v>
          </cell>
          <cell r="D16894" t="str">
            <v xml:space="preserve"> tea set 2 pcs (1cup &amp; 1sauser) 220cc</v>
          </cell>
          <cell r="E16894" t="str">
            <v>Китай</v>
          </cell>
          <cell r="F16894" t="str">
            <v>ФАРФОР</v>
          </cell>
        </row>
        <row r="16895">
          <cell r="A16895" t="str">
            <v>IM52-2301</v>
          </cell>
          <cell r="B16895" t="str">
            <v>EMPIRE OF DISHES</v>
          </cell>
          <cell r="C16895" t="str">
            <v xml:space="preserve"> Кружка КАЛЕЙДОСКОП 400мл</v>
          </cell>
          <cell r="D16895" t="str">
            <v xml:space="preserve"> Mug 400cc</v>
          </cell>
          <cell r="E16895" t="str">
            <v>Китай</v>
          </cell>
          <cell r="F16895" t="str">
            <v>ФАРФОР</v>
          </cell>
        </row>
        <row r="16896">
          <cell r="A16896" t="str">
            <v>IM56-0001</v>
          </cell>
          <cell r="B16896" t="str">
            <v>EMPIRE OF DISHES</v>
          </cell>
          <cell r="C16896" t="str">
            <v xml:space="preserve"> Чайник заварочный с подогревом с металлическим фильтром 1л</v>
          </cell>
          <cell r="D16896" t="str">
            <v xml:space="preserve"> Teapot Tub with metal filter 1L</v>
          </cell>
          <cell r="E16896" t="str">
            <v>Китай</v>
          </cell>
          <cell r="F16896" t="str">
            <v>ФАРФОР,МЕТАЛЛ</v>
          </cell>
        </row>
        <row r="16897">
          <cell r="A16897" t="str">
            <v>IM56-0002</v>
          </cell>
          <cell r="B16897" t="str">
            <v>EMPIRE OF DISHES</v>
          </cell>
          <cell r="C16897" t="str">
            <v xml:space="preserve"> Чайник с металлическим фильтром 1л</v>
          </cell>
          <cell r="D16897" t="str">
            <v xml:space="preserve"> Teapot with metal filter 1L</v>
          </cell>
          <cell r="E16897" t="str">
            <v>Китай</v>
          </cell>
          <cell r="F16897" t="str">
            <v>ФАРФОР,МЕТАЛЛ</v>
          </cell>
        </row>
        <row r="16898">
          <cell r="A16898" t="str">
            <v>IM56-0102</v>
          </cell>
          <cell r="B16898" t="str">
            <v>EMPIRE OF DISHES</v>
          </cell>
          <cell r="C16898" t="str">
            <v xml:space="preserve"> Чайник с металлическим фильтром НЕЖНОСТЬ 1л</v>
          </cell>
          <cell r="D16898" t="str">
            <v xml:space="preserve"> Teapot with metal filter TENDER 1L</v>
          </cell>
          <cell r="E16898" t="str">
            <v>Китай</v>
          </cell>
          <cell r="F16898" t="str">
            <v>ФАРФОР,МЕТАЛЛ</v>
          </cell>
        </row>
        <row r="16899">
          <cell r="A16899" t="str">
            <v>IM56-0202</v>
          </cell>
          <cell r="B16899" t="str">
            <v>EMPIRE OF DISHES</v>
          </cell>
          <cell r="C16899" t="str">
            <v xml:space="preserve"> Чайник с металлическим фильтром ФЛЁР 1л</v>
          </cell>
          <cell r="D16899" t="str">
            <v xml:space="preserve"> Teapot with metal filter FLEUR 1L</v>
          </cell>
          <cell r="E16899" t="str">
            <v>Китай</v>
          </cell>
          <cell r="F16899" t="str">
            <v>ФАРФОР,МЕТАЛЛ</v>
          </cell>
        </row>
        <row r="16900">
          <cell r="A16900" t="str">
            <v>IM56-0103</v>
          </cell>
          <cell r="B16900" t="str">
            <v>EMPIRE OF DISHES</v>
          </cell>
          <cell r="C16900" t="str">
            <v xml:space="preserve"> Чайник с металлическим фильтром НЕЖНОСТЬ 400мл</v>
          </cell>
          <cell r="D16900" t="str">
            <v xml:space="preserve"> Teapot with metal filter TENDER 400ml</v>
          </cell>
          <cell r="E16900" t="str">
            <v>Китай</v>
          </cell>
          <cell r="F16900" t="str">
            <v>ФАРФОР,МЕТАЛЛ</v>
          </cell>
        </row>
        <row r="16901">
          <cell r="A16901" t="str">
            <v>IM56-0203</v>
          </cell>
          <cell r="B16901" t="str">
            <v>EMPIRE OF DISHES</v>
          </cell>
          <cell r="C16901" t="str">
            <v xml:space="preserve"> Чайник с металлическим фильтром ФЛЁР 400мл</v>
          </cell>
          <cell r="D16901" t="str">
            <v xml:space="preserve"> Teapot with metal filter FLEUR 400ml</v>
          </cell>
          <cell r="E16901" t="str">
            <v>Китай</v>
          </cell>
          <cell r="F16901" t="str">
            <v>ФАРФОР,МЕТАЛЛ</v>
          </cell>
        </row>
        <row r="16902">
          <cell r="A16902" t="str">
            <v>IM56-0405</v>
          </cell>
          <cell r="B16902" t="str">
            <v>EMPIRE OF DISHES</v>
          </cell>
          <cell r="C16902" t="str">
            <v xml:space="preserve"> Чайный набор ПОЛЕВОЙ БУКЕТ 2 предмета 250мл</v>
          </cell>
          <cell r="D16902" t="str">
            <v xml:space="preserve"> Tea set FIELD BOUQUET 2 items 250ml</v>
          </cell>
          <cell r="E16902" t="str">
            <v>Китай</v>
          </cell>
          <cell r="F16902" t="str">
            <v>ФАРФОР</v>
          </cell>
        </row>
        <row r="16903">
          <cell r="A16903" t="str">
            <v>IM56-0205</v>
          </cell>
          <cell r="B16903" t="str">
            <v>EMPIRE OF DISHES</v>
          </cell>
          <cell r="C16903" t="str">
            <v xml:space="preserve"> Чайный набор ФЛЁР 2 предмета 250мл</v>
          </cell>
          <cell r="D16903" t="str">
            <v xml:space="preserve"> Tea set FLEUR 2 items 250 ml</v>
          </cell>
          <cell r="E16903" t="str">
            <v>Китай</v>
          </cell>
          <cell r="F16903" t="str">
            <v>ФАРФОР</v>
          </cell>
        </row>
        <row r="16904">
          <cell r="A16904" t="str">
            <v>IM56-0105</v>
          </cell>
          <cell r="B16904" t="str">
            <v>EMPIRE OF DISHES</v>
          </cell>
          <cell r="C16904" t="str">
            <v xml:space="preserve"> Чайный набор НЕЖНОСТЬ 2 предмета 250мл</v>
          </cell>
          <cell r="D16904" t="str">
            <v xml:space="preserve"> Tea set TENDER 2 items 250ml</v>
          </cell>
          <cell r="E16904" t="str">
            <v>Китай</v>
          </cell>
          <cell r="F16904" t="str">
            <v>ФАРФОР</v>
          </cell>
        </row>
        <row r="16905">
          <cell r="A16905" t="str">
            <v>IM56-0305</v>
          </cell>
          <cell r="B16905" t="str">
            <v>EMPIRE OF DISHES</v>
          </cell>
          <cell r="C16905" t="str">
            <v xml:space="preserve"> Чайный набор РАЙСКАЯ ПТИЧКА 2 предмета 250мл</v>
          </cell>
          <cell r="D16905" t="str">
            <v xml:space="preserve"> Tea set PARADISE BIRD 2 items 250ml</v>
          </cell>
          <cell r="E16905" t="str">
            <v>Китай</v>
          </cell>
          <cell r="F16905" t="str">
            <v>ФАРФОР</v>
          </cell>
        </row>
        <row r="16906">
          <cell r="A16906" t="str">
            <v>IM56-0104</v>
          </cell>
          <cell r="B16906" t="str">
            <v>EMPIRE OF DISHES</v>
          </cell>
          <cell r="C16906" t="str">
            <v xml:space="preserve"> Сахарница НЕЖНОСТЬ 450мл</v>
          </cell>
          <cell r="D16906" t="str">
            <v xml:space="preserve"> Sugar-bowl TENDER 450ml</v>
          </cell>
          <cell r="E16906" t="str">
            <v>Китай</v>
          </cell>
          <cell r="F16906" t="str">
            <v>ФАРФОР</v>
          </cell>
        </row>
        <row r="16907">
          <cell r="A16907" t="str">
            <v>IM56-0204</v>
          </cell>
          <cell r="B16907" t="str">
            <v>EMPIRE OF DISHES</v>
          </cell>
          <cell r="C16907" t="str">
            <v xml:space="preserve"> Сахарница ФЛЁР 450мл</v>
          </cell>
          <cell r="D16907" t="str">
            <v xml:space="preserve"> Sugar-bowl FLEUR 450ml</v>
          </cell>
          <cell r="E16907" t="str">
            <v>Китай</v>
          </cell>
          <cell r="F16907" t="str">
            <v>ФАРФОР</v>
          </cell>
        </row>
        <row r="16908">
          <cell r="A16908" t="str">
            <v>IM56-0206</v>
          </cell>
          <cell r="B16908" t="str">
            <v>EMPIRE OF DISHES</v>
          </cell>
          <cell r="C16908" t="str">
            <v xml:space="preserve"> Кружка ФЛЁР 350мл</v>
          </cell>
          <cell r="D16908" t="str">
            <v xml:space="preserve"> Mug FLEUR 350ml</v>
          </cell>
          <cell r="E16908" t="str">
            <v>Китай</v>
          </cell>
          <cell r="F16908" t="str">
            <v>ФАРФОР</v>
          </cell>
        </row>
        <row r="16909">
          <cell r="A16909" t="str">
            <v>IM56-0106</v>
          </cell>
          <cell r="B16909" t="str">
            <v>EMPIRE OF DISHES</v>
          </cell>
          <cell r="C16909" t="str">
            <v xml:space="preserve"> Кружка НЕЖНОСТЬ 450мл</v>
          </cell>
          <cell r="D16909" t="str">
            <v xml:space="preserve"> Mug TENDER 450ml</v>
          </cell>
          <cell r="E16909" t="str">
            <v>Китай</v>
          </cell>
          <cell r="F16909" t="str">
            <v>ФАРФОР</v>
          </cell>
        </row>
        <row r="16910">
          <cell r="A16910" t="str">
            <v>IM56-0414</v>
          </cell>
          <cell r="B16910" t="str">
            <v>EMPIRE OF DISHES</v>
          </cell>
          <cell r="C16910" t="str">
            <v xml:space="preserve"> Баночка для специй ПОЛЕВОЙ БУКЕТ с ложкой</v>
          </cell>
          <cell r="D16910" t="str">
            <v xml:space="preserve"> Jar for spices FIELD BOUQUET with a spoon</v>
          </cell>
          <cell r="E16910" t="str">
            <v>Китай</v>
          </cell>
          <cell r="F16910" t="str">
            <v>ФАРФОР</v>
          </cell>
        </row>
        <row r="16911">
          <cell r="A16911" t="str">
            <v>IM56-0214</v>
          </cell>
          <cell r="B16911" t="str">
            <v>EMPIRE OF DISHES</v>
          </cell>
          <cell r="C16911" t="str">
            <v xml:space="preserve"> Баночка для специй ФЛЁР с ложкой</v>
          </cell>
          <cell r="D16911" t="str">
            <v xml:space="preserve"> Jar for spices FLEUR with a spoon</v>
          </cell>
          <cell r="E16911" t="str">
            <v>Китай</v>
          </cell>
          <cell r="F16911" t="str">
            <v>ФАРФОР</v>
          </cell>
        </row>
        <row r="16912">
          <cell r="A16912" t="str">
            <v>IM56-0114</v>
          </cell>
          <cell r="B16912" t="str">
            <v>EMPIRE OF DISHES</v>
          </cell>
          <cell r="C16912" t="str">
            <v xml:space="preserve"> Баночка для специй НЕЖНОСТЬ с ложкой</v>
          </cell>
          <cell r="D16912" t="str">
            <v xml:space="preserve"> Jar for spices TENDER with a spoon</v>
          </cell>
          <cell r="E16912" t="str">
            <v>Китай</v>
          </cell>
          <cell r="F16912" t="str">
            <v>ФАРФОР</v>
          </cell>
        </row>
        <row r="16913">
          <cell r="A16913" t="str">
            <v>IM56-0314</v>
          </cell>
          <cell r="B16913" t="str">
            <v>EMPIRE OF DISHES</v>
          </cell>
          <cell r="C16913" t="str">
            <v xml:space="preserve"> Баночка для специй РАЙСКАЯ ПТИЧКА с ложкой</v>
          </cell>
          <cell r="D16913" t="str">
            <v xml:space="preserve"> Jar for spices PARADISE BIRD with a spoon</v>
          </cell>
          <cell r="E16913" t="str">
            <v>Китай</v>
          </cell>
          <cell r="F16913" t="str">
            <v>ФАРФОР</v>
          </cell>
        </row>
        <row r="16914">
          <cell r="A16914" t="str">
            <v>IM56-0108</v>
          </cell>
          <cell r="B16914" t="str">
            <v>EMPIRE OF DISHES</v>
          </cell>
          <cell r="C16914" t="str">
            <v xml:space="preserve"> Конфетница на ножке НЕЖНОСТЬ 17.5см</v>
          </cell>
          <cell r="D16914" t="str">
            <v xml:space="preserve"> Candy dish TENDER 17.5cm</v>
          </cell>
          <cell r="E16914" t="str">
            <v>Китай</v>
          </cell>
          <cell r="F16914" t="str">
            <v>ФАРФОР</v>
          </cell>
        </row>
        <row r="16915">
          <cell r="A16915" t="str">
            <v>IM56-0208</v>
          </cell>
          <cell r="B16915" t="str">
            <v>EMPIRE OF DISHES</v>
          </cell>
          <cell r="C16915" t="str">
            <v xml:space="preserve"> Конфетница на ножке ФЛЁР 17.5см</v>
          </cell>
          <cell r="D16915" t="str">
            <v xml:space="preserve"> Candy dish FLEUR 17.5cm</v>
          </cell>
          <cell r="E16915" t="str">
            <v>Китай</v>
          </cell>
          <cell r="F16915" t="str">
            <v>ФАРФОР</v>
          </cell>
        </row>
        <row r="16916">
          <cell r="A16916" t="str">
            <v>IM56-0616</v>
          </cell>
          <cell r="B16916" t="str">
            <v>EMPIRE OF DISHES</v>
          </cell>
          <cell r="C16916" t="str">
            <v xml:space="preserve"> Тарелка для яиц РОЗЫ 20см</v>
          </cell>
          <cell r="D16916" t="str">
            <v xml:space="preserve"> Bowl for eggs ROSES 20cm</v>
          </cell>
          <cell r="E16916" t="str">
            <v>Китай</v>
          </cell>
          <cell r="F16916" t="str">
            <v>ФАРФОР</v>
          </cell>
        </row>
        <row r="16917">
          <cell r="A16917" t="str">
            <v>IM56-0116</v>
          </cell>
          <cell r="B16917" t="str">
            <v>EMPIRE OF DISHES</v>
          </cell>
          <cell r="C16917" t="str">
            <v xml:space="preserve"> Тарелка для яиц НЕЖНОСТЬ 20см</v>
          </cell>
          <cell r="D16917" t="str">
            <v xml:space="preserve"> Bowl for eggs TENDER 20cm</v>
          </cell>
          <cell r="E16917" t="str">
            <v>Китай</v>
          </cell>
          <cell r="F16917" t="str">
            <v>ФАРФОР</v>
          </cell>
        </row>
        <row r="16918">
          <cell r="A16918" t="str">
            <v>IM56-0115</v>
          </cell>
          <cell r="B16918" t="str">
            <v>EMPIRE OF DISHES</v>
          </cell>
          <cell r="C16918" t="str">
            <v xml:space="preserve"> Шубница НЕЖНОСТЬ 30см</v>
          </cell>
          <cell r="D16918" t="str">
            <v xml:space="preserve"> Salad dish TENDER 30cm</v>
          </cell>
          <cell r="E16918" t="str">
            <v>Китай</v>
          </cell>
          <cell r="F16918" t="str">
            <v>ФАРФОР</v>
          </cell>
        </row>
        <row r="16919">
          <cell r="A16919" t="str">
            <v>IM56-0215</v>
          </cell>
          <cell r="B16919" t="str">
            <v>EMPIRE OF DISHES</v>
          </cell>
          <cell r="C16919" t="str">
            <v xml:space="preserve"> Шубница ФЛЁР 30см</v>
          </cell>
          <cell r="D16919" t="str">
            <v xml:space="preserve"> Salad dish FLEUR 30cm</v>
          </cell>
          <cell r="E16919" t="str">
            <v>Китай</v>
          </cell>
          <cell r="F16919" t="str">
            <v>ФАРФОР</v>
          </cell>
        </row>
        <row r="16920">
          <cell r="A16920" t="str">
            <v>IM52-0603</v>
          </cell>
          <cell r="B16920" t="str">
            <v>EMPIRE OF DISHES</v>
          </cell>
          <cell r="C16920" t="str">
            <v xml:space="preserve"> Чайный набор НАСТРОЕНИЕ 12 предметов 220мл</v>
          </cell>
          <cell r="D16920" t="str">
            <v xml:space="preserve"> S/6 6 CUP AND SAUCER (220CC)</v>
          </cell>
          <cell r="E16920" t="str">
            <v>Китай</v>
          </cell>
          <cell r="F16920" t="str">
            <v>ФАРФОР</v>
          </cell>
        </row>
        <row r="16921">
          <cell r="A16921" t="str">
            <v>IM52-0703</v>
          </cell>
          <cell r="B16921" t="str">
            <v>EMPIRE OF DISHES</v>
          </cell>
          <cell r="C16921" t="str">
            <v xml:space="preserve"> Чайный набор НАСТРОЕНИЕ 12 предметов 220мл</v>
          </cell>
          <cell r="D16921" t="str">
            <v xml:space="preserve"> S/6 6 CUP AND SAUCER (220CC)</v>
          </cell>
          <cell r="E16921" t="str">
            <v>Китай</v>
          </cell>
          <cell r="F16921" t="str">
            <v>ФАРФОР</v>
          </cell>
        </row>
        <row r="16922">
          <cell r="A16922" t="str">
            <v>IM52-0601</v>
          </cell>
          <cell r="B16922" t="str">
            <v>EMPIRE OF DISHES</v>
          </cell>
          <cell r="C16922" t="str">
            <v xml:space="preserve"> Кружка НАСТРОЕНИЕ 320мл</v>
          </cell>
          <cell r="D16922" t="str">
            <v xml:space="preserve"> 3-5/8  H MUG(to make edge of the mug not the wavy) (320CC )</v>
          </cell>
          <cell r="E16922" t="str">
            <v>Китай</v>
          </cell>
          <cell r="F16922" t="str">
            <v>ФАРФОР</v>
          </cell>
        </row>
        <row r="16923">
          <cell r="A16923" t="str">
            <v>IM52-0701</v>
          </cell>
          <cell r="B16923" t="str">
            <v>EMPIRE OF DISHES</v>
          </cell>
          <cell r="C16923" t="str">
            <v xml:space="preserve"> Кружка НАСТРОЕНИЕ 320мл</v>
          </cell>
          <cell r="D16923" t="str">
            <v xml:space="preserve"> 3-5/8  H MUG(to make edge of the mug not the wavy) (320CC)</v>
          </cell>
          <cell r="E16923" t="str">
            <v>Китай</v>
          </cell>
          <cell r="F16923" t="str">
            <v>ФАРФОР</v>
          </cell>
        </row>
        <row r="16924">
          <cell r="A16924" t="str">
            <v>IM52-0801</v>
          </cell>
          <cell r="B16924" t="str">
            <v>EMPIRE OF DISHES</v>
          </cell>
          <cell r="C16924" t="str">
            <v xml:space="preserve"> Кружка НАСТРОЕНИЕ 320мл</v>
          </cell>
          <cell r="D16924" t="str">
            <v xml:space="preserve"> 3-5/8  H MUG(to make edge of the mug not the wavy) (320CC)</v>
          </cell>
          <cell r="E16924" t="str">
            <v>Китай</v>
          </cell>
          <cell r="F16924" t="str">
            <v>ФАРФОР</v>
          </cell>
        </row>
        <row r="16925">
          <cell r="A16925" t="str">
            <v>IM52-1600</v>
          </cell>
          <cell r="B16925" t="str">
            <v>EMPIRE OF DISHES</v>
          </cell>
          <cell r="C16925" t="str">
            <v xml:space="preserve"> Чайный набор ГЕРМЕС 12 предметов 240мл</v>
          </cell>
          <cell r="D16925" t="str">
            <v xml:space="preserve"> S/6 6-1/8 CUP AND SAUCER (240СС)</v>
          </cell>
          <cell r="E16925" t="str">
            <v>Китай</v>
          </cell>
          <cell r="F16925" t="str">
            <v>ФАРФОР</v>
          </cell>
        </row>
        <row r="16926">
          <cell r="A16926" t="str">
            <v>IM56-0517</v>
          </cell>
          <cell r="B16926" t="str">
            <v>EMPIRE OF DISHES</v>
          </cell>
          <cell r="C16926" t="str">
            <v xml:space="preserve"> Подставка под лимон ЛИМОН с вилочкой</v>
          </cell>
          <cell r="D16926" t="str">
            <v xml:space="preserve"> Stand for lemon LEMON with fork</v>
          </cell>
          <cell r="E16926" t="str">
            <v>Китай</v>
          </cell>
          <cell r="F16926" t="str">
            <v>ФАРФОР</v>
          </cell>
        </row>
        <row r="16927">
          <cell r="A16927" t="str">
            <v>IM57-0000</v>
          </cell>
          <cell r="B16927" t="str">
            <v>EMPIRE OF DISHES</v>
          </cell>
          <cell r="C16927" t="str">
            <v xml:space="preserve"> Набор 3 предмета ЗООПАРК 2 вида</v>
          </cell>
          <cell r="D16927" t="str">
            <v xml:space="preserve"> Set ZOO 3 items</v>
          </cell>
          <cell r="E16927" t="str">
            <v>Китай</v>
          </cell>
          <cell r="F16927" t="str">
            <v>ФАРФОР</v>
          </cell>
        </row>
        <row r="16928">
          <cell r="A16928" t="str">
            <v>IM57-0001</v>
          </cell>
          <cell r="B16928" t="str">
            <v>EMPIRE OF DISHES</v>
          </cell>
          <cell r="C16928" t="str">
            <v xml:space="preserve"> Набор 3 предмета ЗООПАРК 2 вида</v>
          </cell>
          <cell r="D16928" t="str">
            <v xml:space="preserve"> Set ZOO 3 items</v>
          </cell>
          <cell r="E16928" t="str">
            <v>Китай</v>
          </cell>
          <cell r="F16928" t="str">
            <v>ФАРФОР</v>
          </cell>
        </row>
        <row r="16929">
          <cell r="A16929" t="str">
            <v>IM57-0200</v>
          </cell>
          <cell r="B16929" t="str">
            <v>EMPIRE OF DISHES</v>
          </cell>
          <cell r="C16929" t="str">
            <v xml:space="preserve"> Кружка ЗООПАРК 240мл 4 вида</v>
          </cell>
          <cell r="D16929" t="str">
            <v xml:space="preserve"> Mug ZOO 240ml</v>
          </cell>
          <cell r="E16929" t="str">
            <v>Китай</v>
          </cell>
          <cell r="F16929" t="str">
            <v>ФАРФОР</v>
          </cell>
        </row>
        <row r="16930">
          <cell r="A16930" t="str">
            <v>IM57-0100</v>
          </cell>
          <cell r="B16930" t="str">
            <v>EMPIRE OF DISHES</v>
          </cell>
          <cell r="C16930" t="str">
            <v xml:space="preserve"> Чайный набор ЭКЗОТИЧЕСКИЙ УЗОР 12 предметов на металле</v>
          </cell>
          <cell r="D16930" t="str">
            <v xml:space="preserve"> Tea set EXOTIC PATTERN 12 items</v>
          </cell>
          <cell r="E16930" t="str">
            <v>Китай</v>
          </cell>
          <cell r="F16930" t="str">
            <v>ФАРФОР</v>
          </cell>
        </row>
        <row r="16931">
          <cell r="A16931" t="str">
            <v>IM57-0101</v>
          </cell>
          <cell r="B16931" t="str">
            <v>EMPIRE OF DISHES</v>
          </cell>
          <cell r="C16931" t="str">
            <v xml:space="preserve"> Чайный набор ЭКЗОТИЧЕСКИЙ УЗОР 12 предметов на металле</v>
          </cell>
          <cell r="D16931" t="str">
            <v xml:space="preserve"> Tea set EXOTIC PATTERN 12 items</v>
          </cell>
          <cell r="E16931" t="str">
            <v>Китай</v>
          </cell>
          <cell r="F16931" t="str">
            <v>ФАРФОР</v>
          </cell>
        </row>
        <row r="16932">
          <cell r="A16932" t="str">
            <v>IM57-0500</v>
          </cell>
          <cell r="B16932" t="str">
            <v>EMPIRE OF DISHES</v>
          </cell>
          <cell r="C16932" t="str">
            <v xml:space="preserve"> Кружка АВТОМОБИЛИ 400мл 4 вида</v>
          </cell>
          <cell r="D16932" t="str">
            <v xml:space="preserve"> Mug CARS 400ml</v>
          </cell>
          <cell r="E16932" t="str">
            <v>Китай</v>
          </cell>
          <cell r="F16932" t="str">
            <v>ФАРФОР</v>
          </cell>
        </row>
        <row r="16933">
          <cell r="A16933" t="str">
            <v>IM57-0501</v>
          </cell>
          <cell r="B16933" t="str">
            <v>EMPIRE OF DISHES</v>
          </cell>
          <cell r="C16933" t="str">
            <v xml:space="preserve"> Кружка ГЛОРИЯ 400мл 4 вида</v>
          </cell>
          <cell r="D16933" t="str">
            <v xml:space="preserve"> Mug GLORIA 400ml</v>
          </cell>
          <cell r="E16933" t="str">
            <v>Китай</v>
          </cell>
          <cell r="F16933" t="str">
            <v>ФАРФОР</v>
          </cell>
        </row>
        <row r="16934">
          <cell r="A16934" t="str">
            <v>IM57-0300</v>
          </cell>
          <cell r="B16934" t="str">
            <v>EMPIRE OF DISHES</v>
          </cell>
          <cell r="C16934" t="str">
            <v xml:space="preserve"> Кружка с теркой ГЛОРИЯ 500мл 2 вида</v>
          </cell>
          <cell r="D16934" t="str">
            <v xml:space="preserve"> Mug with grater GLORIA 500ml</v>
          </cell>
          <cell r="E16934" t="str">
            <v>Китай</v>
          </cell>
          <cell r="F16934" t="str">
            <v>ФАРФОР</v>
          </cell>
        </row>
        <row r="16935">
          <cell r="A16935" t="str">
            <v>IM57-0301</v>
          </cell>
          <cell r="B16935" t="str">
            <v>EMPIRE OF DISHES</v>
          </cell>
          <cell r="C16935" t="str">
            <v xml:space="preserve"> Кружка с теркой МОДНИЦА 500мл</v>
          </cell>
          <cell r="D16935" t="str">
            <v xml:space="preserve"> Mug with grater WOMAN OF FASHION 500ml</v>
          </cell>
          <cell r="E16935" t="str">
            <v>Китай</v>
          </cell>
          <cell r="F16935" t="str">
            <v>ФАРФОР</v>
          </cell>
        </row>
        <row r="16936">
          <cell r="A16936" t="str">
            <v>IM57-0400</v>
          </cell>
          <cell r="B16936" t="str">
            <v>EMPIRE OF DISHES</v>
          </cell>
          <cell r="C16936" t="str">
            <v xml:space="preserve"> Кружка с салфеткой СИТЕЦ 500мл 2 вида</v>
          </cell>
          <cell r="D16936" t="str">
            <v xml:space="preserve"> Mug with napkin CHINTZ 500ml</v>
          </cell>
          <cell r="E16936" t="str">
            <v>Китай</v>
          </cell>
          <cell r="F16936" t="str">
            <v>ФАРФОР</v>
          </cell>
        </row>
        <row r="16937">
          <cell r="A16937" t="str">
            <v>IM52-1001</v>
          </cell>
          <cell r="B16937" t="str">
            <v>EMPIRE OF DISHES</v>
          </cell>
          <cell r="C16937" t="str">
            <v xml:space="preserve"> Кружка заварочная СТИЛЬ с металлическим фильтром 420мл</v>
          </cell>
          <cell r="D16937" t="str">
            <v xml:space="preserve"> 5-1/4  TEA FOR ONE WITH METAL FITER (420СС)</v>
          </cell>
          <cell r="E16937" t="str">
            <v>Китай</v>
          </cell>
          <cell r="F16937" t="str">
            <v>ФАРФОР</v>
          </cell>
        </row>
        <row r="16938">
          <cell r="A16938" t="str">
            <v>IM52-1301</v>
          </cell>
          <cell r="B16938" t="str">
            <v>EMPIRE OF DISHES</v>
          </cell>
          <cell r="C16938" t="str">
            <v xml:space="preserve"> Кружка заварочная САФАРИ с металлическим фильтром 420мл</v>
          </cell>
          <cell r="D16938" t="str">
            <v xml:space="preserve"> 5-1/4  TEA FOR ONE WITH METAL FITER (420СС)</v>
          </cell>
          <cell r="E16938" t="str">
            <v>Китай</v>
          </cell>
          <cell r="F16938" t="str">
            <v>ФАРФОР</v>
          </cell>
        </row>
        <row r="16939">
          <cell r="A16939" t="str">
            <v>IM52-0602</v>
          </cell>
          <cell r="B16939" t="str">
            <v>EMPIRE OF DISHES</v>
          </cell>
          <cell r="C16939" t="str">
            <v xml:space="preserve"> Кружка заварочная НАСТРОЕНИЕ с металлическим фильтром 420мл</v>
          </cell>
          <cell r="D16939" t="str">
            <v xml:space="preserve"> 5-1/4  TEA FOR ONE WITH METAL FITER (420СС)</v>
          </cell>
          <cell r="E16939" t="str">
            <v>Китай</v>
          </cell>
          <cell r="F16939" t="str">
            <v>ФАРФОР</v>
          </cell>
        </row>
        <row r="16940">
          <cell r="A16940" t="str">
            <v>IM52-0702</v>
          </cell>
          <cell r="B16940" t="str">
            <v>EMPIRE OF DISHES</v>
          </cell>
          <cell r="C16940" t="str">
            <v xml:space="preserve"> Кружка заварочная НАСТРОЕНИЕ с металлическим фильтром 420мл</v>
          </cell>
          <cell r="D16940" t="str">
            <v xml:space="preserve"> 5-1/4  TEA FOR ONE WITH METAL FITER (420СС)</v>
          </cell>
          <cell r="E16940" t="str">
            <v>Китай</v>
          </cell>
          <cell r="F16940" t="str">
            <v>ФАРФОР</v>
          </cell>
        </row>
        <row r="16941">
          <cell r="A16941" t="str">
            <v>IM52-0802</v>
          </cell>
          <cell r="B16941" t="str">
            <v>EMPIRE OF DISHES</v>
          </cell>
          <cell r="C16941" t="str">
            <v xml:space="preserve"> Кружка заварочная НАСТРОЕНИЕ с металлическим фильтром 420мл</v>
          </cell>
          <cell r="D16941" t="str">
            <v xml:space="preserve"> 5-1/4  TEA FOR ONE WITH METAL FITER (420СС)</v>
          </cell>
          <cell r="E16941" t="str">
            <v>Китай</v>
          </cell>
          <cell r="F16941" t="str">
            <v>ФАРФОР</v>
          </cell>
        </row>
        <row r="16942">
          <cell r="A16942" t="str">
            <v>IM52-1700</v>
          </cell>
          <cell r="B16942" t="str">
            <v>EMPIRE OF DISHES</v>
          </cell>
          <cell r="C16942" t="str">
            <v xml:space="preserve"> Кофейный набор БЛАНКО 12 предметов 130мл</v>
          </cell>
          <cell r="D16942" t="str">
            <v xml:space="preserve"> S/6 4-7/8 COFFEE CUP AND SAUCER (130CC )</v>
          </cell>
          <cell r="E16942" t="str">
            <v>Китай</v>
          </cell>
          <cell r="F16942" t="str">
            <v>ФАРФОР</v>
          </cell>
        </row>
        <row r="16943">
          <cell r="A16943" t="str">
            <v>IM52-1701</v>
          </cell>
          <cell r="B16943" t="str">
            <v>EMPIRE OF DISHES</v>
          </cell>
          <cell r="C16943" t="str">
            <v xml:space="preserve"> Чайный набор БЛАНКО 12 предметов 200мл</v>
          </cell>
          <cell r="D16943" t="str">
            <v xml:space="preserve"> S/6 6 CUP AND SAUCER (200CC)</v>
          </cell>
          <cell r="E16943" t="str">
            <v>Китай</v>
          </cell>
          <cell r="F16943" t="str">
            <v>ФАРФОР</v>
          </cell>
        </row>
        <row r="16944">
          <cell r="A16944" t="str">
            <v>IM52-1702</v>
          </cell>
          <cell r="B16944" t="str">
            <v>EMPIRE OF DISHES</v>
          </cell>
          <cell r="C16944" t="str">
            <v xml:space="preserve"> Чайный набор БЛАНКО 15 предметов 200мл</v>
          </cell>
          <cell r="D16944" t="str">
            <v xml:space="preserve"> S/15 TEA SET TEA POT:920CC SUGAR POT:300CC CREAMER:280CC CUP: 200CC WITH SAUCER</v>
          </cell>
          <cell r="E16944" t="str">
            <v>Китай</v>
          </cell>
          <cell r="F16944" t="str">
            <v>ФАРФОР</v>
          </cell>
        </row>
        <row r="16945">
          <cell r="A16945" t="str">
            <v>IM52-1800</v>
          </cell>
          <cell r="B16945" t="str">
            <v>EMPIRE OF DISHES</v>
          </cell>
          <cell r="C16945" t="str">
            <v xml:space="preserve"> Кружка ГУЧЧИ 360мл</v>
          </cell>
          <cell r="D16945" t="str">
            <v xml:space="preserve"> 4 H MUG (360СС)</v>
          </cell>
          <cell r="E16945" t="str">
            <v>Китай</v>
          </cell>
          <cell r="F16945" t="str">
            <v>ФАРФОР</v>
          </cell>
        </row>
        <row r="16946">
          <cell r="A16946" t="str">
            <v>IM52-1900</v>
          </cell>
          <cell r="B16946" t="str">
            <v>EMPIRE OF DISHES</v>
          </cell>
          <cell r="C16946" t="str">
            <v xml:space="preserve"> Чайный набор МЕЛОДИ 12 предметов 260мл</v>
          </cell>
          <cell r="D16946" t="str">
            <v xml:space="preserve"> S/6 6-3/8  CUP AND SAUCER (260СС )</v>
          </cell>
          <cell r="E16946" t="str">
            <v>Китай</v>
          </cell>
          <cell r="F16946" t="str">
            <v>ФАРФОР</v>
          </cell>
        </row>
        <row r="16947">
          <cell r="A16947" t="str">
            <v>IM52-1901</v>
          </cell>
          <cell r="B16947" t="str">
            <v>EMPIRE OF DISHES</v>
          </cell>
          <cell r="C16947" t="str">
            <v xml:space="preserve"> Чайный набор МЕЛОДИ 15 предметов 260мл</v>
          </cell>
          <cell r="D16947" t="str">
            <v xml:space="preserve"> S/15 TEA SET TEA POT:950CC, SUGAR:300CC, CREAMER:300CC CUP:260CC WITH SAUCER</v>
          </cell>
          <cell r="E16947" t="str">
            <v>Китай</v>
          </cell>
          <cell r="F16947" t="str">
            <v>ФАРФОР</v>
          </cell>
        </row>
        <row r="16948">
          <cell r="A16948" t="str">
            <v>04045-877</v>
          </cell>
          <cell r="B16948" t="str">
            <v>CURVER</v>
          </cell>
          <cell r="C16948" t="str">
            <v xml:space="preserve"> Контейнер для мусора КЛИК-ИТ 50л серебристый</v>
          </cell>
          <cell r="D16948" t="str">
            <v xml:space="preserve"> Click-it 50l</v>
          </cell>
          <cell r="E16948" t="str">
            <v>Польша</v>
          </cell>
          <cell r="F16948" t="str">
            <v>ПЛАСТИК</v>
          </cell>
        </row>
        <row r="16949">
          <cell r="A16949" t="str">
            <v>04045-332</v>
          </cell>
          <cell r="B16949" t="str">
            <v>CURVER</v>
          </cell>
          <cell r="C16949" t="str">
            <v xml:space="preserve"> Контейнер для мусора КЛИК-ИТ 50л голубой</v>
          </cell>
          <cell r="D16949" t="str">
            <v xml:space="preserve"> Click-it 50l</v>
          </cell>
          <cell r="E16949" t="str">
            <v>Польша</v>
          </cell>
          <cell r="F16949" t="str">
            <v>ПЛАСТИК</v>
          </cell>
        </row>
        <row r="16950">
          <cell r="A16950" t="str">
            <v>04045-591</v>
          </cell>
          <cell r="B16950" t="str">
            <v>CURVER</v>
          </cell>
          <cell r="C16950" t="str">
            <v xml:space="preserve"> Контейнер для мусора КЛИК-ИТ 50л серый</v>
          </cell>
          <cell r="D16950" t="str">
            <v xml:space="preserve"> Click-it 50l</v>
          </cell>
          <cell r="E16950" t="str">
            <v>Польша</v>
          </cell>
          <cell r="F16950" t="str">
            <v>ПЛАСТИК</v>
          </cell>
        </row>
        <row r="16951">
          <cell r="A16951" t="str">
            <v>04045-844</v>
          </cell>
          <cell r="B16951" t="str">
            <v>CURVER</v>
          </cell>
          <cell r="C16951" t="str">
            <v xml:space="preserve"> Контейнер для мусора КЛИК-ИТ 50л бежевый</v>
          </cell>
          <cell r="D16951" t="str">
            <v xml:space="preserve"> Click-it 50l</v>
          </cell>
          <cell r="E16951" t="str">
            <v>Польша</v>
          </cell>
          <cell r="F16951" t="str">
            <v>ПЛАСТИК</v>
          </cell>
        </row>
        <row r="16952">
          <cell r="A16952" t="str">
            <v>13401-082</v>
          </cell>
          <cell r="B16952" t="str">
            <v>CURVER</v>
          </cell>
          <cell r="C16952" t="str">
            <v xml:space="preserve"> Сушилка для посуды голубой</v>
          </cell>
          <cell r="D16952" t="str">
            <v xml:space="preserve"> DISH DRAINER+TRAY</v>
          </cell>
          <cell r="E16952" t="str">
            <v>Польша</v>
          </cell>
          <cell r="F16952" t="str">
            <v>ПЛАСТИК</v>
          </cell>
        </row>
        <row r="16953">
          <cell r="A16953" t="str">
            <v>13401-119</v>
          </cell>
          <cell r="B16953" t="str">
            <v>CURVER</v>
          </cell>
          <cell r="C16953" t="str">
            <v xml:space="preserve"> Сушилка для посуды серый</v>
          </cell>
          <cell r="D16953" t="str">
            <v xml:space="preserve"> DISH DRAINER+TRAY</v>
          </cell>
          <cell r="E16953" t="str">
            <v>Польша</v>
          </cell>
          <cell r="F16953" t="str">
            <v>ПЛАСТИК</v>
          </cell>
        </row>
        <row r="16954">
          <cell r="A16954" t="str">
            <v>05141-114</v>
          </cell>
          <cell r="B16954" t="str">
            <v>CURVER</v>
          </cell>
          <cell r="C16954" t="str">
            <v xml:space="preserve"> Таз LUX квадратный 10л гранит</v>
          </cell>
          <cell r="D16954" t="str">
            <v xml:space="preserve"> BASIN SQR 10L</v>
          </cell>
          <cell r="E16954" t="str">
            <v>Польша</v>
          </cell>
          <cell r="F16954" t="str">
            <v>ПЛАСТИК</v>
          </cell>
        </row>
        <row r="16955">
          <cell r="A16955" t="str">
            <v>13305-114</v>
          </cell>
          <cell r="B16955" t="str">
            <v>CURVER</v>
          </cell>
          <cell r="C16955" t="str">
            <v xml:space="preserve"> Таз круглый 18л гранит</v>
          </cell>
          <cell r="D16955" t="str">
            <v xml:space="preserve"> BASIN RND 18L</v>
          </cell>
          <cell r="E16955" t="str">
            <v>Польша</v>
          </cell>
          <cell r="F16955" t="str">
            <v>ПЛАСТИК</v>
          </cell>
        </row>
        <row r="16956">
          <cell r="A16956" t="str">
            <v>13305-244</v>
          </cell>
          <cell r="B16956" t="str">
            <v>CURVER</v>
          </cell>
          <cell r="C16956" t="str">
            <v xml:space="preserve"> Миска круглая 18л желтый</v>
          </cell>
          <cell r="D16956" t="str">
            <v xml:space="preserve"> BASIN RND 18L</v>
          </cell>
          <cell r="E16956" t="str">
            <v>Польша</v>
          </cell>
          <cell r="F16956" t="str">
            <v>ПЛАСТИК</v>
          </cell>
        </row>
        <row r="16957">
          <cell r="A16957" t="str">
            <v>13305-683</v>
          </cell>
          <cell r="B16957" t="str">
            <v>CURVER</v>
          </cell>
          <cell r="C16957" t="str">
            <v xml:space="preserve"> Миска круглая 18л голубой</v>
          </cell>
          <cell r="D16957" t="str">
            <v xml:space="preserve"> BASIN RND 18L</v>
          </cell>
          <cell r="E16957" t="str">
            <v>Польша</v>
          </cell>
          <cell r="F16957" t="str">
            <v>ПЛАСТИК</v>
          </cell>
        </row>
        <row r="16958">
          <cell r="A16958" t="str">
            <v>05141-078</v>
          </cell>
          <cell r="B16958" t="str">
            <v>CURVER</v>
          </cell>
          <cell r="C16958" t="str">
            <v xml:space="preserve"> Миска квадратная 33см 10л LUX зеленый</v>
          </cell>
          <cell r="D16958" t="str">
            <v xml:space="preserve"> BASIN SQR 10L</v>
          </cell>
          <cell r="E16958" t="str">
            <v>Польша</v>
          </cell>
          <cell r="F16958" t="str">
            <v>ПЛАСТИК</v>
          </cell>
        </row>
        <row r="16959">
          <cell r="A16959" t="str">
            <v>05141-704</v>
          </cell>
          <cell r="B16959" t="str">
            <v>CURVER</v>
          </cell>
          <cell r="C16959" t="str">
            <v xml:space="preserve"> Миска квадратная 33см 10л LUX бежевый</v>
          </cell>
          <cell r="D16959" t="str">
            <v xml:space="preserve"> BASIN SQR 10L</v>
          </cell>
          <cell r="E16959" t="str">
            <v>Польша</v>
          </cell>
          <cell r="F16959" t="str">
            <v>ПЛАСТИК</v>
          </cell>
        </row>
        <row r="16960">
          <cell r="A16960" t="str">
            <v>05142-078</v>
          </cell>
          <cell r="B16960" t="str">
            <v>CURVER</v>
          </cell>
          <cell r="C16960" t="str">
            <v xml:space="preserve"> Таз LUX квадратный 14л зеленый</v>
          </cell>
          <cell r="D16960" t="str">
            <v xml:space="preserve"> BASIN SQR 14L</v>
          </cell>
          <cell r="E16960" t="str">
            <v>Польша</v>
          </cell>
          <cell r="F16960" t="str">
            <v>ПЛАСТИК</v>
          </cell>
        </row>
        <row r="16961">
          <cell r="A16961" t="str">
            <v>05142-114</v>
          </cell>
          <cell r="B16961" t="str">
            <v>CURVER</v>
          </cell>
          <cell r="C16961" t="str">
            <v xml:space="preserve"> Таз LUX квадратный 14л гранит</v>
          </cell>
          <cell r="D16961" t="str">
            <v xml:space="preserve"> BASIN SQR 14L</v>
          </cell>
          <cell r="E16961" t="str">
            <v>Польша</v>
          </cell>
          <cell r="F16961" t="str">
            <v>ПЛАСТИК</v>
          </cell>
        </row>
        <row r="16962">
          <cell r="A16962" t="str">
            <v>05142-704</v>
          </cell>
          <cell r="B16962" t="str">
            <v>CURVER</v>
          </cell>
          <cell r="C16962" t="str">
            <v xml:space="preserve"> Таз LUX квадратный 14л бежевый</v>
          </cell>
          <cell r="D16962" t="str">
            <v xml:space="preserve"> BASIN SQR 14L</v>
          </cell>
          <cell r="E16962" t="str">
            <v>Польша</v>
          </cell>
          <cell r="F16962" t="str">
            <v>ПЛАСТИК</v>
          </cell>
        </row>
        <row r="16963">
          <cell r="A16963" t="str">
            <v>03201-484</v>
          </cell>
          <cell r="B16963" t="str">
            <v>CURVER</v>
          </cell>
          <cell r="C16963" t="str">
            <v xml:space="preserve"> Ведро 7л красный</v>
          </cell>
          <cell r="D16963" t="str">
            <v xml:space="preserve"> BUCKET 7L</v>
          </cell>
          <cell r="E16963" t="str">
            <v>Польша</v>
          </cell>
          <cell r="F16963" t="str">
            <v>ПЛАСТИК</v>
          </cell>
        </row>
        <row r="16964">
          <cell r="A16964" t="str">
            <v>03406-058</v>
          </cell>
          <cell r="B16964" t="str">
            <v>CURVER</v>
          </cell>
          <cell r="C16964" t="str">
            <v xml:space="preserve"> Поднос для бара кремовый</v>
          </cell>
          <cell r="D16964" t="str">
            <v xml:space="preserve"> SERVING TRAY</v>
          </cell>
          <cell r="E16964" t="str">
            <v>Польша</v>
          </cell>
          <cell r="F16964" t="str">
            <v>ПЛАСТИК</v>
          </cell>
        </row>
        <row r="16965">
          <cell r="A16965" t="str">
            <v>03406-059</v>
          </cell>
          <cell r="B16965" t="str">
            <v>CURVER</v>
          </cell>
          <cell r="C16965" t="str">
            <v xml:space="preserve"> Поднос для бара белый</v>
          </cell>
          <cell r="D16965" t="str">
            <v xml:space="preserve"> SERVING TRAY</v>
          </cell>
          <cell r="E16965" t="str">
            <v>Польша</v>
          </cell>
          <cell r="F16965" t="str">
            <v>ПЛАСТИК</v>
          </cell>
        </row>
        <row r="16966">
          <cell r="A16966" t="str">
            <v>03406-416</v>
          </cell>
          <cell r="B16966" t="str">
            <v>CURVER</v>
          </cell>
          <cell r="C16966" t="str">
            <v xml:space="preserve"> Поднос для бара красный</v>
          </cell>
          <cell r="D16966" t="str">
            <v xml:space="preserve"> SERVING TRAY</v>
          </cell>
          <cell r="E16966" t="str">
            <v>Польша</v>
          </cell>
          <cell r="F16966" t="str">
            <v>ПЛАСТИК</v>
          </cell>
        </row>
        <row r="16967">
          <cell r="A16967" t="str">
            <v>13305-704</v>
          </cell>
          <cell r="B16967" t="str">
            <v>CURVER</v>
          </cell>
          <cell r="C16967" t="str">
            <v xml:space="preserve"> Таз круглый 18л бежевый</v>
          </cell>
          <cell r="D16967" t="str">
            <v xml:space="preserve"> BASIN RND 18L</v>
          </cell>
          <cell r="E16967" t="str">
            <v>Польша</v>
          </cell>
          <cell r="F16967" t="str">
            <v>ПЛАСТИК</v>
          </cell>
        </row>
        <row r="16968">
          <cell r="A16968" t="str">
            <v>03201-114</v>
          </cell>
          <cell r="B16968" t="str">
            <v>CURVER</v>
          </cell>
          <cell r="C16968" t="str">
            <v xml:space="preserve"> Ведро 7л гранит</v>
          </cell>
          <cell r="D16968" t="str">
            <v xml:space="preserve"> BUCKET 7L</v>
          </cell>
          <cell r="E16968" t="str">
            <v>Польша</v>
          </cell>
          <cell r="F16968" t="str">
            <v>ПЛАСТИК</v>
          </cell>
        </row>
        <row r="16969">
          <cell r="A16969" t="str">
            <v>03201-460</v>
          </cell>
          <cell r="B16969" t="str">
            <v>CURVER</v>
          </cell>
          <cell r="C16969" t="str">
            <v xml:space="preserve"> Ведро 7л голубой</v>
          </cell>
          <cell r="D16969" t="str">
            <v xml:space="preserve"> BUCKET 7L</v>
          </cell>
          <cell r="E16969" t="str">
            <v>Польша</v>
          </cell>
          <cell r="F16969" t="str">
            <v>ПЛАСТИК</v>
          </cell>
        </row>
        <row r="16970">
          <cell r="A16970" t="str">
            <v>03201-704</v>
          </cell>
          <cell r="B16970" t="str">
            <v>CURVER</v>
          </cell>
          <cell r="C16970" t="str">
            <v xml:space="preserve"> Ведро 7л бежевый</v>
          </cell>
          <cell r="D16970" t="str">
            <v xml:space="preserve"> BUCKET 7L</v>
          </cell>
          <cell r="E16970" t="str">
            <v>Польша</v>
          </cell>
          <cell r="F16970" t="str">
            <v>ПЛАСТИК</v>
          </cell>
        </row>
        <row r="16971">
          <cell r="A16971" t="str">
            <v>03203-114</v>
          </cell>
          <cell r="B16971" t="str">
            <v>CURVER</v>
          </cell>
          <cell r="C16971" t="str">
            <v xml:space="preserve"> Ведро 12л гранит</v>
          </cell>
          <cell r="D16971" t="str">
            <v xml:space="preserve"> BUCKET 12L</v>
          </cell>
          <cell r="E16971" t="str">
            <v>Польша</v>
          </cell>
          <cell r="F16971" t="str">
            <v>ПЛАСТИК</v>
          </cell>
        </row>
        <row r="16972">
          <cell r="A16972" t="str">
            <v>03203-586</v>
          </cell>
          <cell r="B16972" t="str">
            <v>CURVER</v>
          </cell>
          <cell r="C16972" t="str">
            <v xml:space="preserve"> Ведро 12л красный</v>
          </cell>
          <cell r="D16972" t="str">
            <v xml:space="preserve"> BUCKET 12L</v>
          </cell>
          <cell r="E16972" t="str">
            <v>Польша</v>
          </cell>
          <cell r="F16972" t="str">
            <v>ПЛАСТИК</v>
          </cell>
        </row>
        <row r="16973">
          <cell r="A16973" t="str">
            <v>03203-460</v>
          </cell>
          <cell r="B16973" t="str">
            <v>CURVER</v>
          </cell>
          <cell r="C16973" t="str">
            <v xml:space="preserve"> Ведро 12л голубой</v>
          </cell>
          <cell r="D16973" t="str">
            <v xml:space="preserve"> BUCKET 12L</v>
          </cell>
          <cell r="E16973" t="str">
            <v>Польша</v>
          </cell>
          <cell r="F16973" t="str">
            <v>ПЛАСТИК</v>
          </cell>
        </row>
        <row r="16974">
          <cell r="A16974" t="str">
            <v>03203-704</v>
          </cell>
          <cell r="B16974" t="str">
            <v>CURVER</v>
          </cell>
          <cell r="C16974" t="str">
            <v xml:space="preserve"> Ведро 12л бежевый</v>
          </cell>
          <cell r="D16974" t="str">
            <v xml:space="preserve"> BUCKET 12L</v>
          </cell>
          <cell r="E16974" t="str">
            <v>Польша</v>
          </cell>
          <cell r="F16974" t="str">
            <v>ПЛАСТИК</v>
          </cell>
        </row>
        <row r="16975">
          <cell r="A16975" t="str">
            <v>13304-114</v>
          </cell>
          <cell r="B16975" t="str">
            <v>CURVER</v>
          </cell>
          <cell r="C16975" t="str">
            <v xml:space="preserve"> Таз круглый 9л гранит</v>
          </cell>
          <cell r="D16975" t="str">
            <v xml:space="preserve"> BASIN RND 9L</v>
          </cell>
          <cell r="E16975" t="str">
            <v>Польша</v>
          </cell>
          <cell r="F16975" t="str">
            <v>ПЛАСТИК</v>
          </cell>
        </row>
        <row r="16976">
          <cell r="A16976" t="str">
            <v>13304-244</v>
          </cell>
          <cell r="B16976" t="str">
            <v>CURVER</v>
          </cell>
          <cell r="C16976" t="str">
            <v xml:space="preserve"> Миска круглая 9л желтый</v>
          </cell>
          <cell r="D16976" t="str">
            <v xml:space="preserve"> BASIN RND 9L</v>
          </cell>
          <cell r="E16976" t="str">
            <v>Польша</v>
          </cell>
          <cell r="F16976" t="str">
            <v>ПЛАСТИК</v>
          </cell>
        </row>
        <row r="16977">
          <cell r="A16977" t="str">
            <v>13304-704</v>
          </cell>
          <cell r="B16977" t="str">
            <v>CURVER</v>
          </cell>
          <cell r="C16977" t="str">
            <v xml:space="preserve"> Таз круглый 9л бежевый</v>
          </cell>
          <cell r="D16977" t="str">
            <v xml:space="preserve"> BASIN RND 9L</v>
          </cell>
          <cell r="E16977" t="str">
            <v>Польша</v>
          </cell>
          <cell r="F16977" t="str">
            <v>ПЛАСТИК</v>
          </cell>
        </row>
        <row r="16978">
          <cell r="A16978" t="str">
            <v>00544-370</v>
          </cell>
          <cell r="B16978" t="str">
            <v>CURVER</v>
          </cell>
          <cell r="C16978" t="str">
            <v xml:space="preserve"> Миска для смешивания 5л оранжевый</v>
          </cell>
          <cell r="D16978" t="str">
            <v xml:space="preserve"> Mixing bowl 5L</v>
          </cell>
          <cell r="E16978" t="str">
            <v>Венгрия</v>
          </cell>
          <cell r="F16978" t="str">
            <v>ПЛАСТИК</v>
          </cell>
        </row>
        <row r="16979">
          <cell r="A16979" t="str">
            <v>00544-415</v>
          </cell>
          <cell r="B16979" t="str">
            <v>CURVER</v>
          </cell>
          <cell r="C16979" t="str">
            <v xml:space="preserve"> Миска для смешивания 5л розовый</v>
          </cell>
          <cell r="D16979" t="str">
            <v xml:space="preserve"> Mixing bowl 5L</v>
          </cell>
          <cell r="E16979" t="str">
            <v>Венгрия</v>
          </cell>
          <cell r="F16979" t="str">
            <v>ПЛАСТИК</v>
          </cell>
        </row>
        <row r="16980">
          <cell r="A16980" t="str">
            <v>02162-N29</v>
          </cell>
          <cell r="B16980" t="str">
            <v>CURVER</v>
          </cell>
          <cell r="C16980" t="str">
            <v xml:space="preserve"> Контейнер для мусора ДЕКО БИН 50л НЬЮ-ЙОРК</v>
          </cell>
          <cell r="D16980" t="str">
            <v xml:space="preserve"> DECO BIN 50L RECT -CTYN29-.</v>
          </cell>
          <cell r="E16980" t="str">
            <v>Люксембург</v>
          </cell>
          <cell r="F16980" t="str">
            <v>ПЛАСТИК</v>
          </cell>
        </row>
        <row r="16981">
          <cell r="A16981" t="str">
            <v>00544-598</v>
          </cell>
          <cell r="B16981" t="str">
            <v>CURVER</v>
          </cell>
          <cell r="C16981" t="str">
            <v xml:space="preserve"> Миска для смешивания 5л зеленый</v>
          </cell>
          <cell r="D16981" t="str">
            <v xml:space="preserve"> Mixing bowl 5L</v>
          </cell>
          <cell r="E16981" t="str">
            <v>Венгрия</v>
          </cell>
          <cell r="F16981" t="str">
            <v>ПЛАСТИК</v>
          </cell>
        </row>
        <row r="16982">
          <cell r="A16982" t="str">
            <v>13304-683</v>
          </cell>
          <cell r="B16982" t="str">
            <v>CURVER</v>
          </cell>
          <cell r="C16982" t="str">
            <v xml:space="preserve"> Миска круглая 9л голубой</v>
          </cell>
          <cell r="D16982" t="str">
            <v xml:space="preserve"> BASIN RND 9L</v>
          </cell>
          <cell r="E16982" t="str">
            <v>Польша</v>
          </cell>
          <cell r="F16982" t="str">
            <v>ПЛАСТИК</v>
          </cell>
        </row>
        <row r="16983">
          <cell r="A16983" t="str">
            <v>14118-082</v>
          </cell>
          <cell r="B16983" t="str">
            <v>CURVER</v>
          </cell>
          <cell r="C16983" t="str">
            <v xml:space="preserve"> Корзинка К2 голубой</v>
          </cell>
          <cell r="D16983" t="str">
            <v xml:space="preserve"> BASKET K-2</v>
          </cell>
          <cell r="E16983" t="str">
            <v>Польша</v>
          </cell>
          <cell r="F16983" t="str">
            <v>ПЛАСТИК</v>
          </cell>
        </row>
        <row r="16984">
          <cell r="A16984" t="str">
            <v>14118-228</v>
          </cell>
          <cell r="B16984" t="str">
            <v>CURVER</v>
          </cell>
          <cell r="C16984" t="str">
            <v xml:space="preserve"> Корзинка К2 зеленый</v>
          </cell>
          <cell r="D16984" t="str">
            <v xml:space="preserve"> BASKET K-2</v>
          </cell>
          <cell r="E16984" t="str">
            <v>Польша</v>
          </cell>
          <cell r="F16984" t="str">
            <v>ПЛАСТИК</v>
          </cell>
        </row>
        <row r="16985">
          <cell r="A16985" t="str">
            <v>14118-416</v>
          </cell>
          <cell r="B16985" t="str">
            <v>CURVER</v>
          </cell>
          <cell r="C16985" t="str">
            <v xml:space="preserve"> Корзинка К2 красный</v>
          </cell>
          <cell r="D16985" t="str">
            <v xml:space="preserve"> BASKET K-2</v>
          </cell>
          <cell r="E16985" t="str">
            <v>Польша</v>
          </cell>
          <cell r="F16985" t="str">
            <v>ПЛАСТИК</v>
          </cell>
        </row>
        <row r="16986">
          <cell r="A16986" t="str">
            <v>14119-082</v>
          </cell>
          <cell r="B16986" t="str">
            <v>CURVER</v>
          </cell>
          <cell r="C16986" t="str">
            <v xml:space="preserve"> Корзинка К3 голубой</v>
          </cell>
          <cell r="D16986" t="str">
            <v xml:space="preserve"> BASKET K-3</v>
          </cell>
          <cell r="E16986" t="str">
            <v>Польша</v>
          </cell>
          <cell r="F16986" t="str">
            <v>ПЛАСТИК</v>
          </cell>
        </row>
        <row r="16987">
          <cell r="A16987" t="str">
            <v>14119-228</v>
          </cell>
          <cell r="B16987" t="str">
            <v>CURVER</v>
          </cell>
          <cell r="C16987" t="str">
            <v xml:space="preserve"> Корзинка К3 зеленый</v>
          </cell>
          <cell r="D16987" t="str">
            <v xml:space="preserve"> BASKET K-3</v>
          </cell>
          <cell r="E16987" t="str">
            <v>Польша</v>
          </cell>
          <cell r="F16987" t="str">
            <v>ПЛАСТИК</v>
          </cell>
        </row>
        <row r="16988">
          <cell r="A16988" t="str">
            <v>14119-416</v>
          </cell>
          <cell r="B16988" t="str">
            <v>CURVER</v>
          </cell>
          <cell r="C16988" t="str">
            <v xml:space="preserve"> Корзинка К3 красный</v>
          </cell>
          <cell r="D16988" t="str">
            <v xml:space="preserve"> BASKET K-3</v>
          </cell>
          <cell r="E16988" t="str">
            <v>Польша</v>
          </cell>
          <cell r="F16988" t="str">
            <v>ПЛАСТИК</v>
          </cell>
        </row>
        <row r="16989">
          <cell r="A16989" t="str">
            <v>00415-062</v>
          </cell>
          <cell r="B16989" t="str">
            <v>CURVER</v>
          </cell>
          <cell r="C16989" t="str">
            <v xml:space="preserve"> Емкость для хранения L зеленый</v>
          </cell>
          <cell r="D16989" t="str">
            <v xml:space="preserve"> Food container size L chef&amp;home</v>
          </cell>
          <cell r="E16989" t="str">
            <v>Польша</v>
          </cell>
          <cell r="F16989" t="str">
            <v>ПЛАСТИК</v>
          </cell>
        </row>
        <row r="16990">
          <cell r="A16990" t="str">
            <v>00415-160</v>
          </cell>
          <cell r="B16990" t="str">
            <v>CURVER</v>
          </cell>
          <cell r="C16990" t="str">
            <v xml:space="preserve"> Емкость для хранения L розовый</v>
          </cell>
          <cell r="D16990" t="str">
            <v xml:space="preserve"> Food container size L chef&amp;home</v>
          </cell>
          <cell r="E16990" t="str">
            <v>Польша</v>
          </cell>
          <cell r="F16990" t="str">
            <v>ПЛАСТИК</v>
          </cell>
        </row>
        <row r="16991">
          <cell r="A16991" t="str">
            <v>00415-286</v>
          </cell>
          <cell r="B16991" t="str">
            <v>CURVER</v>
          </cell>
          <cell r="C16991" t="str">
            <v xml:space="preserve"> Емкость для хранения L оранжевый</v>
          </cell>
          <cell r="D16991" t="str">
            <v xml:space="preserve"> Food container size L chef&amp;home</v>
          </cell>
          <cell r="E16991" t="str">
            <v>Польша</v>
          </cell>
          <cell r="F16991" t="str">
            <v>ПЛАСТИК</v>
          </cell>
        </row>
        <row r="16992">
          <cell r="A16992" t="str">
            <v>01704-210</v>
          </cell>
          <cell r="B16992" t="str">
            <v>CURVER</v>
          </cell>
          <cell r="C16992" t="str">
            <v xml:space="preserve"> Корзина на колесах RATTAN STYLE тёмно-коричневая</v>
          </cell>
          <cell r="D16992" t="str">
            <v xml:space="preserve"> Style Roller Box</v>
          </cell>
          <cell r="E16992" t="str">
            <v>Бельгия</v>
          </cell>
          <cell r="F16992" t="str">
            <v>ПЛАСТИК</v>
          </cell>
        </row>
        <row r="16993">
          <cell r="A16993" t="str">
            <v>00095-087</v>
          </cell>
          <cell r="B16993" t="str">
            <v>CURVER</v>
          </cell>
          <cell r="C16993" t="str">
            <v xml:space="preserve"> Корзинка MY STYLE A4 серебристая</v>
          </cell>
          <cell r="D16993" t="str">
            <v xml:space="preserve"> basket My Style A4</v>
          </cell>
          <cell r="E16993" t="str">
            <v>Венгрия</v>
          </cell>
          <cell r="F16993" t="str">
            <v>ПЛАСТИК</v>
          </cell>
        </row>
        <row r="16994">
          <cell r="A16994" t="str">
            <v>04710-A33</v>
          </cell>
          <cell r="B16994" t="str">
            <v>CURVER</v>
          </cell>
          <cell r="C16994" t="str">
            <v xml:space="preserve"> Ящик для хранения СТОКГОЛЬМ 6л ФЛАГ США</v>
          </cell>
          <cell r="D16994" t="str">
            <v xml:space="preserve"> DECO'S STOKHLOM M</v>
          </cell>
          <cell r="E16994" t="str">
            <v>Польша</v>
          </cell>
          <cell r="F16994" t="str">
            <v>ПЛАСТИК</v>
          </cell>
        </row>
        <row r="16995">
          <cell r="A16995" t="str">
            <v>04710-D16</v>
          </cell>
          <cell r="B16995" t="str">
            <v>CURVER</v>
          </cell>
          <cell r="C16995" t="str">
            <v xml:space="preserve"> Ящик для хранения СТОКГОЛЬМ 6л ТАКСИ</v>
          </cell>
          <cell r="D16995" t="str">
            <v xml:space="preserve"> DECO'S STOKHLOM M</v>
          </cell>
          <cell r="E16995" t="str">
            <v>Польша</v>
          </cell>
          <cell r="F16995" t="str">
            <v>ПЛАСТИК</v>
          </cell>
        </row>
        <row r="16996">
          <cell r="A16996" t="str">
            <v>04710-D99</v>
          </cell>
          <cell r="B16996" t="str">
            <v>CURVER</v>
          </cell>
          <cell r="C16996" t="str">
            <v xml:space="preserve"> Ящик для хранения СТОКГОЛЬМ 6л БРИТАНСКИЙ ФЛАГ</v>
          </cell>
          <cell r="D16996" t="str">
            <v xml:space="preserve"> DECO STOK. M</v>
          </cell>
          <cell r="E16996" t="str">
            <v>Польша</v>
          </cell>
          <cell r="F16996" t="str">
            <v>ПЛАСТИК</v>
          </cell>
        </row>
        <row r="16997">
          <cell r="A16997" t="str">
            <v>04710-P35</v>
          </cell>
          <cell r="B16997" t="str">
            <v>CURVER</v>
          </cell>
          <cell r="C16997" t="str">
            <v xml:space="preserve"> Ящик для хранения СТОКГОЛЬМ 6л ПАРИЖ</v>
          </cell>
          <cell r="D16997" t="str">
            <v xml:space="preserve"> DECO'S STOKHLOM M</v>
          </cell>
          <cell r="E16997" t="str">
            <v>Польша</v>
          </cell>
          <cell r="F16997" t="str">
            <v>ПЛАСТИК</v>
          </cell>
        </row>
        <row r="16998">
          <cell r="A16998" t="str">
            <v>04711-A33</v>
          </cell>
          <cell r="B16998" t="str">
            <v>CURVER</v>
          </cell>
          <cell r="C16998" t="str">
            <v xml:space="preserve"> Ящик для хранения СТОКГОЛЬМ 22л ФЛАГ США</v>
          </cell>
          <cell r="D16998" t="str">
            <v xml:space="preserve"> DECO'S STOKHLOM XL</v>
          </cell>
          <cell r="E16998" t="str">
            <v>Польша</v>
          </cell>
          <cell r="F16998" t="str">
            <v>ПЛАСТИК</v>
          </cell>
        </row>
        <row r="16999">
          <cell r="A16999" t="str">
            <v>04711-D16</v>
          </cell>
          <cell r="B16999" t="str">
            <v>CURVER</v>
          </cell>
          <cell r="C16999" t="str">
            <v xml:space="preserve"> Ящик для хранения СТОКГОЛЬМ 22л ТАКСИ</v>
          </cell>
          <cell r="D16999" t="str">
            <v xml:space="preserve"> DECO'S STOKHLOM XL</v>
          </cell>
          <cell r="E16999" t="str">
            <v>Польша</v>
          </cell>
          <cell r="F16999" t="str">
            <v>ПЛАСТИК</v>
          </cell>
        </row>
        <row r="17000">
          <cell r="A17000" t="str">
            <v>04711-J18</v>
          </cell>
          <cell r="B17000" t="str">
            <v>CURVER</v>
          </cell>
          <cell r="C17000" t="str">
            <v xml:space="preserve"> Ящик для хранения СТОКГОЛЬМ 22л ДЖИНСЫ</v>
          </cell>
          <cell r="D17000" t="str">
            <v xml:space="preserve"> DECO'S STOKHLOM XL</v>
          </cell>
          <cell r="E17000" t="str">
            <v>Польша</v>
          </cell>
          <cell r="F17000" t="str">
            <v>ПЛАСТИК</v>
          </cell>
        </row>
        <row r="17001">
          <cell r="A17001" t="str">
            <v>02171-N27</v>
          </cell>
          <cell r="B17001" t="str">
            <v>CURVER</v>
          </cell>
          <cell r="C17001" t="str">
            <v xml:space="preserve"> Контейнер для мусора DECO FLIP BINS New York</v>
          </cell>
          <cell r="D17001" t="str">
            <v xml:space="preserve"> DECO FLIPBIN 25L YLWN28</v>
          </cell>
          <cell r="E17001" t="str">
            <v>Польша</v>
          </cell>
          <cell r="F17001" t="str">
            <v>ПЛАСТИК</v>
          </cell>
        </row>
        <row r="17002">
          <cell r="A17002" t="str">
            <v>02171-L11</v>
          </cell>
          <cell r="B17002" t="str">
            <v>CURVER</v>
          </cell>
          <cell r="C17002" t="str">
            <v xml:space="preserve"> Контейнер для мусора DECO FLIP BINS London</v>
          </cell>
          <cell r="D17002" t="str">
            <v xml:space="preserve"> DECO FLIPBIN 25L REDL12</v>
          </cell>
          <cell r="E17002" t="str">
            <v>Польша</v>
          </cell>
          <cell r="F17002" t="str">
            <v>ПЛАСТИК</v>
          </cell>
        </row>
        <row r="17003">
          <cell r="A17003" t="str">
            <v>02162-C29</v>
          </cell>
          <cell r="B17003" t="str">
            <v>CURVER</v>
          </cell>
          <cell r="C17003" t="str">
            <v xml:space="preserve"> Контейнер для мусора с педалью DECO BIN 50л Coffee</v>
          </cell>
          <cell r="D17003" t="str">
            <v xml:space="preserve"> DECO BIN RECT 50L</v>
          </cell>
          <cell r="E17003" t="str">
            <v>Польша</v>
          </cell>
          <cell r="F17003" t="str">
            <v>ПЛАСТИК</v>
          </cell>
        </row>
        <row r="17004">
          <cell r="A17004" t="str">
            <v>06604-210</v>
          </cell>
          <cell r="B17004" t="str">
            <v>CURVER</v>
          </cell>
          <cell r="C17004" t="str">
            <v xml:space="preserve"> Комод STYLE тёмно-коричневый</v>
          </cell>
          <cell r="D17004" t="str">
            <v xml:space="preserve"> Style drawer</v>
          </cell>
          <cell r="E17004" t="str">
            <v>Польша</v>
          </cell>
          <cell r="F17004" t="str">
            <v>ПЛАСТИК</v>
          </cell>
        </row>
        <row r="17005">
          <cell r="A17005" t="str">
            <v>06604-885</v>
          </cell>
          <cell r="B17005" t="str">
            <v>CURVER</v>
          </cell>
          <cell r="C17005" t="str">
            <v xml:space="preserve"> Комод STYLE кремовый</v>
          </cell>
          <cell r="D17005" t="str">
            <v xml:space="preserve"> Style drawer</v>
          </cell>
          <cell r="E17005" t="str">
            <v>Польша</v>
          </cell>
          <cell r="F17005" t="str">
            <v>ПЛАСТИК</v>
          </cell>
        </row>
        <row r="17006">
          <cell r="A17006" t="str">
            <v>06604-308</v>
          </cell>
          <cell r="B17006" t="str">
            <v>CURVER</v>
          </cell>
          <cell r="C17006" t="str">
            <v xml:space="preserve"> Комод STYLE тёмно-серый</v>
          </cell>
          <cell r="D17006" t="str">
            <v xml:space="preserve"> Style drawer</v>
          </cell>
          <cell r="E17006" t="str">
            <v>Польша</v>
          </cell>
          <cell r="F17006" t="str">
            <v>ПЛАСТИК</v>
          </cell>
        </row>
        <row r="17007">
          <cell r="A17007" t="str">
            <v>02120-931</v>
          </cell>
          <cell r="B17007" t="str">
            <v>CURVER</v>
          </cell>
          <cell r="C17007" t="str">
            <v xml:space="preserve"> Контейнер для мусора 20л красный металлик</v>
          </cell>
          <cell r="D17007" t="str">
            <v xml:space="preserve"> METALIZED BIN 20L</v>
          </cell>
          <cell r="E17007" t="str">
            <v>Люксембург</v>
          </cell>
          <cell r="F17007" t="str">
            <v>ПЛАСТИК</v>
          </cell>
        </row>
        <row r="17008">
          <cell r="A17008" t="str">
            <v>00712-885</v>
          </cell>
          <cell r="B17008" t="str">
            <v>CURVER</v>
          </cell>
          <cell r="C17008" t="str">
            <v xml:space="preserve"> Корзинка STYLE 72л кремовый</v>
          </cell>
          <cell r="D17008" t="str">
            <v xml:space="preserve"> RATTAN STYLE TRUNK 72L -OWH885</v>
          </cell>
          <cell r="E17008" t="str">
            <v>Польша</v>
          </cell>
          <cell r="F17008" t="str">
            <v>ПЛАСТИК</v>
          </cell>
        </row>
        <row r="17009">
          <cell r="A17009" t="str">
            <v>00712-210</v>
          </cell>
          <cell r="B17009" t="str">
            <v>CURVER</v>
          </cell>
          <cell r="C17009" t="str">
            <v xml:space="preserve"> Корзинка STYLE 72л тёмно-коричневый</v>
          </cell>
          <cell r="D17009" t="str">
            <v xml:space="preserve"> RATTAN STYLE TRUNK 72L-DBR210</v>
          </cell>
          <cell r="E17009" t="str">
            <v>Польша</v>
          </cell>
          <cell r="F17009" t="str">
            <v>ПЛАСТИК</v>
          </cell>
        </row>
        <row r="17010">
          <cell r="A17010" t="str">
            <v>00712-308</v>
          </cell>
          <cell r="B17010" t="str">
            <v>CURVER</v>
          </cell>
          <cell r="C17010" t="str">
            <v xml:space="preserve"> Корзинка STYLE 72л тёмно-серый</v>
          </cell>
          <cell r="D17010" t="str">
            <v xml:space="preserve"> RATTAN STYLE TRUNK 72L -DRG308</v>
          </cell>
          <cell r="E17010" t="str">
            <v>Польша</v>
          </cell>
          <cell r="F17010" t="str">
            <v>ПЛАСТИК</v>
          </cell>
        </row>
        <row r="17011">
          <cell r="A17011" t="str">
            <v>04710-F16</v>
          </cell>
          <cell r="B17011" t="str">
            <v>CURVER</v>
          </cell>
          <cell r="C17011" t="str">
            <v xml:space="preserve"> Ящик для хранения СТОКГОЛЬМ 6л ФЕРБИ</v>
          </cell>
          <cell r="D17011" t="str">
            <v xml:space="preserve"> DECO'S STOCKHOLM M</v>
          </cell>
          <cell r="E17011" t="str">
            <v>Польша</v>
          </cell>
          <cell r="F17011" t="str">
            <v>ПЛАСТИК</v>
          </cell>
        </row>
        <row r="17012">
          <cell r="A17012" t="str">
            <v>04711-F16</v>
          </cell>
          <cell r="B17012" t="str">
            <v>CURVER</v>
          </cell>
          <cell r="C17012" t="str">
            <v xml:space="preserve"> Ящик для хранения СТОКГОЛЬМ 22л ФЕРБИ</v>
          </cell>
          <cell r="D17012" t="str">
            <v xml:space="preserve"> DECO STOKH. XL</v>
          </cell>
          <cell r="E17012" t="str">
            <v>Польша</v>
          </cell>
          <cell r="F17012" t="str">
            <v>ПЛАСТИК</v>
          </cell>
        </row>
        <row r="17013">
          <cell r="A17013" t="str">
            <v>01301-119-00</v>
          </cell>
          <cell r="B17013" t="str">
            <v>CURVER</v>
          </cell>
          <cell r="C17013" t="str">
            <v xml:space="preserve"> Ведро БИНГО 10л серое</v>
          </cell>
          <cell r="E17013" t="str">
            <v>Украина</v>
          </cell>
          <cell r="F17013" t="str">
            <v>ПЛАСТИК</v>
          </cell>
        </row>
        <row r="17014">
          <cell r="A17014" t="str">
            <v>01301-678-00</v>
          </cell>
          <cell r="B17014" t="str">
            <v>CURVER</v>
          </cell>
          <cell r="C17014" t="str">
            <v xml:space="preserve"> Ведро БИНГО 10л зеленое</v>
          </cell>
          <cell r="E17014" t="str">
            <v>Украина</v>
          </cell>
          <cell r="F17014" t="str">
            <v>ПЛАСТИК</v>
          </cell>
        </row>
        <row r="17015">
          <cell r="A17015" t="str">
            <v>04160-999-09</v>
          </cell>
          <cell r="B17015" t="str">
            <v>CURVER</v>
          </cell>
          <cell r="C17015" t="str">
            <v xml:space="preserve"> Корзинка квадратная NEO COLORS S цвета в ассортименте</v>
          </cell>
          <cell r="E17015" t="str">
            <v>Венгрия</v>
          </cell>
          <cell r="F17015" t="str">
            <v>ПЛАСТИК</v>
          </cell>
        </row>
        <row r="17016">
          <cell r="A17016" t="str">
            <v>04161-999-09</v>
          </cell>
          <cell r="B17016" t="str">
            <v>CURVER</v>
          </cell>
          <cell r="C17016" t="str">
            <v xml:space="preserve"> Корзинка прямоугольная NEO COLORS L цвета в ассортименте</v>
          </cell>
          <cell r="E17016" t="str">
            <v>Венгрия</v>
          </cell>
          <cell r="F17016" t="str">
            <v>ПЛАСТИК</v>
          </cell>
        </row>
        <row r="17017">
          <cell r="A17017" t="str">
            <v>02171-P67</v>
          </cell>
          <cell r="B17017" t="str">
            <v>CURVER</v>
          </cell>
          <cell r="E17017" t="str">
            <v>Польша</v>
          </cell>
          <cell r="F17017" t="str">
            <v>ПЛАСТИК</v>
          </cell>
        </row>
        <row r="17018">
          <cell r="A17018" t="str">
            <v>03617-210</v>
          </cell>
          <cell r="B17018" t="str">
            <v>CURVER</v>
          </cell>
          <cell r="C17018" t="str">
            <v xml:space="preserve"> Корзина RATTAN STYLE BOX S + крышка тёмно-коричневая</v>
          </cell>
          <cell r="D17018" t="str">
            <v xml:space="preserve"> Style Storage box S with lid</v>
          </cell>
          <cell r="E17018" t="str">
            <v>Польша</v>
          </cell>
          <cell r="F17018" t="str">
            <v>ПЛАСТИК</v>
          </cell>
        </row>
        <row r="17019">
          <cell r="A17019" t="str">
            <v>03617-885</v>
          </cell>
          <cell r="B17019" t="str">
            <v>CURVER</v>
          </cell>
          <cell r="C17019" t="str">
            <v xml:space="preserve"> Корзина RATTAN STYLE BOX S + крышка кремовая</v>
          </cell>
          <cell r="D17019" t="str">
            <v xml:space="preserve"> Style Storage box S with lid</v>
          </cell>
          <cell r="E17019" t="str">
            <v>Польша</v>
          </cell>
          <cell r="F17019" t="str">
            <v>ПЛАСТИК</v>
          </cell>
        </row>
        <row r="17020">
          <cell r="A17020" t="str">
            <v>03617-308</v>
          </cell>
          <cell r="B17020" t="str">
            <v>CURVER</v>
          </cell>
          <cell r="C17020" t="str">
            <v xml:space="preserve"> Корзина RATTAN STYLE BOX S + крышка тёмно-серая</v>
          </cell>
          <cell r="D17020" t="str">
            <v xml:space="preserve"> Style Storage box S with lid</v>
          </cell>
          <cell r="E17020" t="str">
            <v>Польша</v>
          </cell>
          <cell r="F17020" t="str">
            <v>ПЛАСТИК</v>
          </cell>
        </row>
        <row r="17021">
          <cell r="A17021" t="str">
            <v>03564-598-00</v>
          </cell>
          <cell r="B17021" t="str">
            <v>CURVER</v>
          </cell>
          <cell r="C17021" t="str">
            <v xml:space="preserve"> Ящик для хранения PIXXEL 12л зеленый</v>
          </cell>
          <cell r="E17021" t="str">
            <v>Польша</v>
          </cell>
          <cell r="F17021" t="str">
            <v>ПЛАСТИК</v>
          </cell>
        </row>
        <row r="17022">
          <cell r="A17022" t="str">
            <v>03564-416-00</v>
          </cell>
          <cell r="B17022" t="str">
            <v>CURVER</v>
          </cell>
          <cell r="C17022" t="str">
            <v xml:space="preserve"> Ящик для хранения PIXXEL 12л красный</v>
          </cell>
          <cell r="E17022" t="str">
            <v>Польша</v>
          </cell>
          <cell r="F17022" t="str">
            <v>ПЛАСТИК</v>
          </cell>
        </row>
        <row r="17023">
          <cell r="A17023" t="str">
            <v>03564-035-00</v>
          </cell>
          <cell r="B17023" t="str">
            <v>CURVER</v>
          </cell>
          <cell r="C17023" t="str">
            <v xml:space="preserve"> Ящик для хранения PIXXEL 12л синий</v>
          </cell>
          <cell r="E17023" t="str">
            <v>Польша</v>
          </cell>
          <cell r="F17023" t="str">
            <v>ПЛАСТИК</v>
          </cell>
        </row>
        <row r="17024">
          <cell r="A17024" t="str">
            <v>03565-598-00</v>
          </cell>
          <cell r="B17024" t="str">
            <v>CURVER</v>
          </cell>
          <cell r="C17024" t="str">
            <v xml:space="preserve"> Ящик для хранения PIXXEL 30л зеленый</v>
          </cell>
          <cell r="E17024" t="str">
            <v>Польша</v>
          </cell>
          <cell r="F17024" t="str">
            <v>ПЛАСТИК</v>
          </cell>
        </row>
        <row r="17025">
          <cell r="A17025" t="str">
            <v>03565-416-00</v>
          </cell>
          <cell r="B17025" t="str">
            <v>CURVER</v>
          </cell>
          <cell r="C17025" t="str">
            <v xml:space="preserve"> Ящик для хранения PIXXEL 30л красный</v>
          </cell>
          <cell r="E17025" t="str">
            <v>Польша</v>
          </cell>
          <cell r="F17025" t="str">
            <v>ПЛАСТИК</v>
          </cell>
        </row>
        <row r="17026">
          <cell r="A17026" t="str">
            <v>03565-035-00</v>
          </cell>
          <cell r="B17026" t="str">
            <v>CURVER</v>
          </cell>
          <cell r="C17026" t="str">
            <v xml:space="preserve"> Ящик для хранения PIXXEL 30л синий</v>
          </cell>
          <cell r="E17026" t="str">
            <v>Польша</v>
          </cell>
          <cell r="F17026" t="str">
            <v>ПЛАСТИК</v>
          </cell>
        </row>
        <row r="17027">
          <cell r="A17027" t="str">
            <v>05001-134-00</v>
          </cell>
          <cell r="B17027" t="str">
            <v>CURVER</v>
          </cell>
          <cell r="C17027" t="str">
            <v xml:space="preserve"> Ящик для хранения VANITY 14л прозрачный, синяя крышка</v>
          </cell>
          <cell r="E17027" t="str">
            <v>Венгрия</v>
          </cell>
          <cell r="F17027" t="str">
            <v>ПЛАСТИК</v>
          </cell>
        </row>
        <row r="17028">
          <cell r="A17028" t="str">
            <v>05000-134-00</v>
          </cell>
          <cell r="B17028" t="str">
            <v>CURVER</v>
          </cell>
          <cell r="C17028" t="str">
            <v xml:space="preserve"> Ящик для хранения VANITY 30л прозрачный, синяя крышка</v>
          </cell>
          <cell r="E17028" t="str">
            <v>Венгрия</v>
          </cell>
          <cell r="F17028" t="str">
            <v>ПЛАСТИК</v>
          </cell>
        </row>
        <row r="17029">
          <cell r="A17029" t="str">
            <v>03617-213</v>
          </cell>
          <cell r="B17029" t="str">
            <v>CURVER</v>
          </cell>
          <cell r="C17029" t="str">
            <v xml:space="preserve"> Корзина RATTAN STYLE BOX S + крышка коричневая</v>
          </cell>
          <cell r="D17029" t="str">
            <v xml:space="preserve"> Style Storage box S with lid</v>
          </cell>
          <cell r="E17029" t="str">
            <v>Польша</v>
          </cell>
          <cell r="F17029" t="str">
            <v>ПЛАСТИК</v>
          </cell>
        </row>
        <row r="17030">
          <cell r="A17030" t="str">
            <v>03618-210</v>
          </cell>
          <cell r="B17030" t="str">
            <v>CURVER</v>
          </cell>
          <cell r="C17030" t="str">
            <v xml:space="preserve"> Корзина RATTAN STYLE BOX M + крышка тёмно-коричневая</v>
          </cell>
          <cell r="D17030" t="str">
            <v xml:space="preserve"> Style Storage box M with lid</v>
          </cell>
          <cell r="E17030" t="str">
            <v>Польша</v>
          </cell>
          <cell r="F17030" t="str">
            <v>ПЛАСТИК</v>
          </cell>
        </row>
        <row r="17031">
          <cell r="A17031" t="str">
            <v>03618-885</v>
          </cell>
          <cell r="B17031" t="str">
            <v>CURVER</v>
          </cell>
          <cell r="C17031" t="str">
            <v xml:space="preserve"> Корзина RATTAN STYLE BOX M + крышка кремовая</v>
          </cell>
          <cell r="D17031" t="str">
            <v xml:space="preserve"> Style Storage box M with lid</v>
          </cell>
          <cell r="E17031" t="str">
            <v>Польша</v>
          </cell>
          <cell r="F17031" t="str">
            <v>ПЛАСТИК</v>
          </cell>
        </row>
        <row r="17032">
          <cell r="A17032" t="str">
            <v>03618-308</v>
          </cell>
          <cell r="B17032" t="str">
            <v>CURVER</v>
          </cell>
          <cell r="C17032" t="str">
            <v xml:space="preserve"> Корзина RATTAN STYLE BOX M + крышка тёмно-серая</v>
          </cell>
          <cell r="D17032" t="str">
            <v xml:space="preserve"> Style Storage box M with lid</v>
          </cell>
          <cell r="E17032" t="str">
            <v>Польша</v>
          </cell>
          <cell r="F17032" t="str">
            <v>ПЛАСТИК</v>
          </cell>
        </row>
        <row r="17033">
          <cell r="A17033" t="str">
            <v>03618-213</v>
          </cell>
          <cell r="B17033" t="str">
            <v>CURVER</v>
          </cell>
          <cell r="C17033" t="str">
            <v xml:space="preserve"> Корзина RATTAN STYLE BOX M + крышка коричневая</v>
          </cell>
          <cell r="D17033" t="str">
            <v xml:space="preserve"> Style Storage box M with lid</v>
          </cell>
          <cell r="E17033" t="str">
            <v>Польша</v>
          </cell>
          <cell r="F17033" t="str">
            <v>ПЛАСТИК</v>
          </cell>
        </row>
        <row r="17034">
          <cell r="A17034" t="str">
            <v>02205-885</v>
          </cell>
          <cell r="B17034" t="str">
            <v>CURVER</v>
          </cell>
          <cell r="C17034" t="str">
            <v xml:space="preserve"> Корзина VICTORIA 7л кремовая</v>
          </cell>
          <cell r="D17034" t="str">
            <v xml:space="preserve"> Victoria basket</v>
          </cell>
          <cell r="E17034" t="str">
            <v>Польша</v>
          </cell>
          <cell r="F17034" t="str">
            <v>ПЛАСТИК</v>
          </cell>
        </row>
        <row r="17035">
          <cell r="A17035" t="str">
            <v>02205-382</v>
          </cell>
          <cell r="B17035" t="str">
            <v>CURVER</v>
          </cell>
          <cell r="C17035" t="str">
            <v xml:space="preserve"> Корзина VICTORIA 7л бежевая</v>
          </cell>
          <cell r="D17035" t="str">
            <v xml:space="preserve"> Victoria basket</v>
          </cell>
          <cell r="E17035" t="str">
            <v>Польша</v>
          </cell>
          <cell r="F17035" t="str">
            <v>ПЛАСТИК</v>
          </cell>
        </row>
        <row r="17036">
          <cell r="A17036" t="str">
            <v>02205-099</v>
          </cell>
          <cell r="B17036" t="str">
            <v>CURVER</v>
          </cell>
          <cell r="C17036" t="str">
            <v xml:space="preserve"> Корзина VICTORIA 7л серая</v>
          </cell>
          <cell r="D17036" t="str">
            <v xml:space="preserve"> Victoria basket</v>
          </cell>
          <cell r="E17036" t="str">
            <v>Польша</v>
          </cell>
          <cell r="F17036" t="str">
            <v>ПЛАСТИК</v>
          </cell>
        </row>
        <row r="17037">
          <cell r="A17037" t="str">
            <v>02205-999</v>
          </cell>
          <cell r="B17037" t="str">
            <v>CURVER</v>
          </cell>
          <cell r="C17037" t="str">
            <v xml:space="preserve"> Корзина VICTORIA 7л цвета в ассортименте (фиолетовая/зеленая/бирюзовая)</v>
          </cell>
          <cell r="D17037" t="str">
            <v xml:space="preserve"> Victoria basket</v>
          </cell>
          <cell r="E17037" t="str">
            <v>Польша</v>
          </cell>
          <cell r="F17037" t="str">
            <v>ПЛАСТИК</v>
          </cell>
        </row>
        <row r="17038">
          <cell r="A17038" t="str">
            <v>02303-P50</v>
          </cell>
          <cell r="B17038" t="str">
            <v>CURVER</v>
          </cell>
          <cell r="C17038" t="str">
            <v xml:space="preserve"> Емкость для мелочей POCKET M ЗЕБРА</v>
          </cell>
          <cell r="E17038" t="str">
            <v>Польша</v>
          </cell>
          <cell r="F17038" t="str">
            <v>ПЛАСТИК</v>
          </cell>
        </row>
        <row r="17039">
          <cell r="A17039" t="str">
            <v>02303-P51</v>
          </cell>
          <cell r="B17039" t="str">
            <v>CURVER</v>
          </cell>
          <cell r="C17039" t="str">
            <v xml:space="preserve"> Емкость для мелочей POCKET M КРАПИНКИ</v>
          </cell>
          <cell r="E17039" t="str">
            <v>Польша</v>
          </cell>
          <cell r="F17039" t="str">
            <v>ПЛАСТИК</v>
          </cell>
        </row>
        <row r="17040">
          <cell r="A17040" t="str">
            <v>02303-P54</v>
          </cell>
          <cell r="B17040" t="str">
            <v>CURVER</v>
          </cell>
          <cell r="C17040" t="str">
            <v xml:space="preserve"> Емкость для мелочей POCKET M КАРБОН</v>
          </cell>
          <cell r="E17040" t="str">
            <v>Польша</v>
          </cell>
          <cell r="F17040" t="str">
            <v>ПЛАСТИК</v>
          </cell>
        </row>
        <row r="17041">
          <cell r="A17041" t="str">
            <v>03003-B22</v>
          </cell>
          <cell r="B17041" t="str">
            <v>CURVER</v>
          </cell>
          <cell r="C17041" t="str">
            <v xml:space="preserve"> Ящик для хранения TEXTILEBOX 5.7л 34x20x13 КУКЛА</v>
          </cell>
          <cell r="E17041" t="str">
            <v>Польша</v>
          </cell>
          <cell r="F17041" t="str">
            <v>ПЛАСТИК</v>
          </cell>
        </row>
        <row r="17042">
          <cell r="A17042" t="str">
            <v>03003-C32</v>
          </cell>
          <cell r="B17042" t="str">
            <v>CURVER</v>
          </cell>
          <cell r="C17042" t="str">
            <v xml:space="preserve"> Ящик для хранения TEXTILEBOX 5.7л 34x20x13 КАРАНДАШИ</v>
          </cell>
          <cell r="E17042" t="str">
            <v>Польша</v>
          </cell>
          <cell r="F17042" t="str">
            <v>ПЛАСТИК</v>
          </cell>
        </row>
        <row r="17043">
          <cell r="A17043" t="str">
            <v>02303-S02</v>
          </cell>
          <cell r="B17043" t="str">
            <v>CURVER</v>
          </cell>
          <cell r="C17043" t="str">
            <v xml:space="preserve"> Емкость для мелочей POCKET M ПОЛОСЫ</v>
          </cell>
          <cell r="E17043" t="str">
            <v>Польша</v>
          </cell>
          <cell r="F17043" t="str">
            <v>ПЛАСТИК</v>
          </cell>
        </row>
        <row r="17044">
          <cell r="A17044" t="str">
            <v>02304-P50</v>
          </cell>
          <cell r="B17044" t="str">
            <v>CURVER</v>
          </cell>
          <cell r="C17044" t="str">
            <v xml:space="preserve"> Емкость для мелочей POCKET L ЗЕБРА</v>
          </cell>
          <cell r="E17044" t="str">
            <v>Польша</v>
          </cell>
          <cell r="F17044" t="str">
            <v>ПЛАСТИК</v>
          </cell>
        </row>
        <row r="17045">
          <cell r="A17045" t="str">
            <v>02304-P51</v>
          </cell>
          <cell r="B17045" t="str">
            <v>CURVER</v>
          </cell>
          <cell r="C17045" t="str">
            <v xml:space="preserve"> Емкость для мелочей POCKET L КРАПИНКИ</v>
          </cell>
          <cell r="E17045" t="str">
            <v>Польша</v>
          </cell>
          <cell r="F17045" t="str">
            <v>ПЛАСТИК</v>
          </cell>
        </row>
        <row r="17046">
          <cell r="A17046" t="str">
            <v>U00047-560</v>
          </cell>
          <cell r="B17046" t="str">
            <v>CURVER</v>
          </cell>
          <cell r="C17046" t="str">
            <v xml:space="preserve"> Корзина бельевая ВИКТОР 40л зеленый</v>
          </cell>
          <cell r="D17046" t="str">
            <v xml:space="preserve"> LAUNDRY HAMPER 45 L</v>
          </cell>
          <cell r="E17046" t="str">
            <v>Украина</v>
          </cell>
          <cell r="F17046" t="str">
            <v>ПЛАСТИК</v>
          </cell>
        </row>
        <row r="17047">
          <cell r="A17047" t="str">
            <v>02304-P54</v>
          </cell>
          <cell r="B17047" t="str">
            <v>CURVER</v>
          </cell>
          <cell r="C17047" t="str">
            <v xml:space="preserve"> Емкость для мелочей POCKET L КАРБОН</v>
          </cell>
          <cell r="E17047" t="str">
            <v>Польша</v>
          </cell>
          <cell r="F17047" t="str">
            <v>ПЛАСТИК</v>
          </cell>
        </row>
        <row r="17048">
          <cell r="A17048" t="str">
            <v>02304-S02</v>
          </cell>
          <cell r="B17048" t="str">
            <v>CURVER</v>
          </cell>
          <cell r="C17048" t="str">
            <v xml:space="preserve"> Емкость для мелочей POCKET L ПОЛОСЫ</v>
          </cell>
          <cell r="E17048" t="str">
            <v>Польша</v>
          </cell>
          <cell r="F17048" t="str">
            <v>ПЛАСТИК</v>
          </cell>
        </row>
        <row r="17049">
          <cell r="A17049" t="str">
            <v>04160-101</v>
          </cell>
          <cell r="B17049" t="str">
            <v>CURVER</v>
          </cell>
          <cell r="C17049" t="str">
            <v xml:space="preserve"> Корзинка квадратная NEO COLORS черная</v>
          </cell>
          <cell r="E17049" t="str">
            <v>Венгрия</v>
          </cell>
          <cell r="F17049" t="str">
            <v>ПЛАСТИК</v>
          </cell>
        </row>
        <row r="17050">
          <cell r="A17050" t="str">
            <v>04160-035</v>
          </cell>
          <cell r="B17050" t="str">
            <v>CURVER</v>
          </cell>
          <cell r="C17050" t="str">
            <v xml:space="preserve"> Корзинка квадратная голубая NEO COLORS S</v>
          </cell>
          <cell r="D17050" t="str">
            <v xml:space="preserve"> Basket Neo Colors square Blue 035</v>
          </cell>
          <cell r="E17050" t="str">
            <v>Венгрия</v>
          </cell>
          <cell r="F17050" t="str">
            <v>ПЛАСТИК</v>
          </cell>
        </row>
        <row r="17051">
          <cell r="A17051" t="str">
            <v>04160-370</v>
          </cell>
          <cell r="B17051" t="str">
            <v>CURVER</v>
          </cell>
          <cell r="C17051" t="str">
            <v xml:space="preserve"> Корзинка квадратная оранжевая NEO COLORS S 4л</v>
          </cell>
          <cell r="D17051" t="str">
            <v xml:space="preserve"> Basket Neo Colors square Orange 370</v>
          </cell>
          <cell r="E17051" t="str">
            <v>Венгрия</v>
          </cell>
          <cell r="F17051" t="str">
            <v>ПЛАСТИК</v>
          </cell>
        </row>
        <row r="17052">
          <cell r="A17052" t="str">
            <v>04160-437</v>
          </cell>
          <cell r="B17052" t="str">
            <v>CURVER</v>
          </cell>
          <cell r="C17052" t="str">
            <v xml:space="preserve"> Корзинка квадратная розовая NEO COLORS S 4л</v>
          </cell>
          <cell r="D17052" t="str">
            <v xml:space="preserve"> Basket Neo Colors square Purple 437</v>
          </cell>
          <cell r="E17052" t="str">
            <v>Венгрия</v>
          </cell>
          <cell r="F17052" t="str">
            <v>ПЛАСТИК</v>
          </cell>
        </row>
        <row r="17053">
          <cell r="A17053" t="str">
            <v>04160-598</v>
          </cell>
          <cell r="B17053" t="str">
            <v>CURVER</v>
          </cell>
          <cell r="C17053" t="str">
            <v xml:space="preserve"> Корзинка квадратная NEO COLORS 19Х19Х14 4Л</v>
          </cell>
          <cell r="D17053" t="str">
            <v xml:space="preserve"> Basket Neo Colors square Green 598</v>
          </cell>
          <cell r="E17053" t="str">
            <v>Венгрия</v>
          </cell>
          <cell r="F17053" t="str">
            <v>ПЛАСТИК</v>
          </cell>
        </row>
        <row r="17054">
          <cell r="A17054" t="str">
            <v>03003-C33</v>
          </cell>
          <cell r="B17054" t="str">
            <v>CURVER</v>
          </cell>
          <cell r="C17054" t="str">
            <v xml:space="preserve"> Ящик для хранения TEXTILEBOX 5.7л 34x20x13 КИСТИ</v>
          </cell>
          <cell r="E17054" t="str">
            <v>Польша</v>
          </cell>
          <cell r="F17054" t="str">
            <v>ПЛАСТИК</v>
          </cell>
        </row>
        <row r="17055">
          <cell r="A17055" t="str">
            <v>03015-B21</v>
          </cell>
          <cell r="B17055" t="str">
            <v>CURVER</v>
          </cell>
          <cell r="C17055" t="str">
            <v xml:space="preserve"> Ящик для хранения TEXTILEBOX 18.5л 40x34 БАСКЕТБОЛ</v>
          </cell>
          <cell r="E17055" t="str">
            <v>Польша</v>
          </cell>
          <cell r="F17055" t="str">
            <v>ПЛАСТИК</v>
          </cell>
        </row>
        <row r="17056">
          <cell r="A17056" t="str">
            <v>03015-C31</v>
          </cell>
          <cell r="B17056" t="str">
            <v>CURVER</v>
          </cell>
          <cell r="C17056" t="str">
            <v xml:space="preserve"> Ящик для хранения TEXTILEBOX 18.5л 40x34 КОМИКСЫ</v>
          </cell>
          <cell r="E17056" t="str">
            <v>Польша</v>
          </cell>
          <cell r="F17056" t="str">
            <v>ПЛАСТИК</v>
          </cell>
        </row>
        <row r="17057">
          <cell r="A17057" t="str">
            <v>04160-416</v>
          </cell>
          <cell r="B17057" t="str">
            <v>CURVER</v>
          </cell>
          <cell r="C17057" t="str">
            <v xml:space="preserve"> Корзинка квадратная NEO COLORS красная</v>
          </cell>
          <cell r="E17057" t="str">
            <v>Венгрия</v>
          </cell>
          <cell r="F17057" t="str">
            <v>ПЛАСТИК</v>
          </cell>
        </row>
        <row r="17058">
          <cell r="A17058" t="str">
            <v>00007-2</v>
          </cell>
          <cell r="B17058" t="str">
            <v>CURVER</v>
          </cell>
          <cell r="C17058" t="str">
            <v xml:space="preserve"> Емкость для морозилки и СВЧ GRAND CHEF 0.5л прямоугольная (серая крышка)</v>
          </cell>
          <cell r="D17058" t="str">
            <v xml:space="preserve"> FOODKEEPER RECT 0,5L</v>
          </cell>
          <cell r="E17058" t="str">
            <v>Люксембург</v>
          </cell>
          <cell r="F17058" t="str">
            <v>ПЛАСТИК</v>
          </cell>
        </row>
        <row r="17059">
          <cell r="A17059" t="str">
            <v>00008-2</v>
          </cell>
          <cell r="B17059" t="str">
            <v>CURVER</v>
          </cell>
          <cell r="C17059" t="str">
            <v xml:space="preserve"> Емкость для морозилки и СВЧ GRAND CHEF 0.75л прямоугольная (серая крышка)</v>
          </cell>
          <cell r="D17059" t="str">
            <v xml:space="preserve"> FOODKEEPER RECT 0,75L</v>
          </cell>
          <cell r="E17059" t="str">
            <v>Люксембург</v>
          </cell>
          <cell r="F17059" t="str">
            <v>ПЛАСТИК</v>
          </cell>
        </row>
        <row r="17060">
          <cell r="A17060" t="str">
            <v>07379-00</v>
          </cell>
          <cell r="B17060" t="str">
            <v>CURVER</v>
          </cell>
          <cell r="C17060" t="str">
            <v xml:space="preserve"> Емкость для морозилки и СВЧ GRAND CHEF 1.2л прямоугольная (серая крышка)</v>
          </cell>
          <cell r="D17060" t="str">
            <v xml:space="preserve"> FOODKEEPER RECT 1,2L</v>
          </cell>
          <cell r="E17060" t="str">
            <v>Люксембург</v>
          </cell>
          <cell r="F17060" t="str">
            <v>ПЛАСТИК</v>
          </cell>
        </row>
        <row r="17061">
          <cell r="A17061" t="str">
            <v>07389-03</v>
          </cell>
          <cell r="B17061" t="str">
            <v>CURVER</v>
          </cell>
          <cell r="C17061" t="str">
            <v xml:space="preserve"> Емкость для морозилки и СВЧ GRAND CHEF 1.8л прямоугольная (серая крышка)</v>
          </cell>
          <cell r="D17061" t="str">
            <v xml:space="preserve"> FOODKEEPER RECT 1,8L MED</v>
          </cell>
          <cell r="E17061" t="str">
            <v>Люксембург</v>
          </cell>
          <cell r="F17061" t="str">
            <v>ПЛАСТИК</v>
          </cell>
        </row>
        <row r="17062">
          <cell r="A17062" t="str">
            <v>04160-261</v>
          </cell>
          <cell r="B17062" t="str">
            <v>CURVER</v>
          </cell>
          <cell r="C17062" t="str">
            <v xml:space="preserve"> Корзинка квадратная коричневая NEO COLORS S 4л</v>
          </cell>
          <cell r="D17062" t="str">
            <v xml:space="preserve"> Basket Neo Colors square Brown mocha 261</v>
          </cell>
          <cell r="E17062" t="str">
            <v>Венгрия</v>
          </cell>
          <cell r="F17062" t="str">
            <v>ПЛАСТИК</v>
          </cell>
        </row>
        <row r="17063">
          <cell r="A17063" t="str">
            <v>04160-885</v>
          </cell>
          <cell r="B17063" t="str">
            <v>CURVER</v>
          </cell>
          <cell r="C17063" t="str">
            <v xml:space="preserve"> Корзинка квадратная кремовая NEO COLORS S 4л</v>
          </cell>
          <cell r="D17063" t="str">
            <v xml:space="preserve"> Basket Neo Colors square Off white 885</v>
          </cell>
          <cell r="E17063" t="str">
            <v>Венгрия</v>
          </cell>
          <cell r="F17063" t="str">
            <v>ПЛАСТИК</v>
          </cell>
        </row>
        <row r="17064">
          <cell r="A17064" t="str">
            <v>02331-216-00</v>
          </cell>
          <cell r="B17064" t="str">
            <v>CURVER</v>
          </cell>
          <cell r="C17064" t="str">
            <v xml:space="preserve"> Сушилка для посуды PREMIUM 395х395 серебристый</v>
          </cell>
          <cell r="D17064" t="str">
            <v xml:space="preserve"> Dish Dryer Premium 395x395 silver</v>
          </cell>
          <cell r="E17064" t="str">
            <v>Польша</v>
          </cell>
          <cell r="F17064" t="str">
            <v>ПЛАСТИК</v>
          </cell>
        </row>
        <row r="17065">
          <cell r="A17065" t="str">
            <v>02332-216-00</v>
          </cell>
          <cell r="B17065" t="str">
            <v>CURVER</v>
          </cell>
          <cell r="C17065" t="str">
            <v xml:space="preserve"> Сушилка для посуды PREMIUM 295х395 серебристый</v>
          </cell>
          <cell r="D17065" t="str">
            <v xml:space="preserve"> Dish Dryer Premium 295x395 silver</v>
          </cell>
          <cell r="E17065" t="str">
            <v>Польша</v>
          </cell>
          <cell r="F17065" t="str">
            <v>ПЛАСТИК</v>
          </cell>
        </row>
        <row r="17066">
          <cell r="A17066" t="str">
            <v>02331-S25-00</v>
          </cell>
          <cell r="B17066" t="str">
            <v>CURVER</v>
          </cell>
          <cell r="E17066" t="str">
            <v>Польша</v>
          </cell>
          <cell r="F17066" t="str">
            <v>ПЛАСТИК</v>
          </cell>
        </row>
        <row r="17067">
          <cell r="A17067" t="str">
            <v>02331-S26-00</v>
          </cell>
          <cell r="B17067" t="str">
            <v>CURVER</v>
          </cell>
          <cell r="C17067" t="str">
            <v xml:space="preserve"> Сушилка для посуды PREMIUM 395х395 кремовый</v>
          </cell>
          <cell r="D17067" t="str">
            <v xml:space="preserve"> Dish Dryer Premium 395x395 cream</v>
          </cell>
          <cell r="E17067" t="str">
            <v>Польша</v>
          </cell>
          <cell r="F17067" t="str">
            <v>ПЛАСТИК</v>
          </cell>
        </row>
        <row r="17068">
          <cell r="A17068" t="str">
            <v>02331-P52-00</v>
          </cell>
          <cell r="B17068" t="str">
            <v>CURVER</v>
          </cell>
          <cell r="C17068" t="str">
            <v xml:space="preserve"> Сушилка для посуды PREMIUM 395х395 красный</v>
          </cell>
          <cell r="D17068" t="str">
            <v xml:space="preserve"> Dish Dryer Premium 395x395 red</v>
          </cell>
          <cell r="E17068" t="str">
            <v>Польша</v>
          </cell>
          <cell r="F17068" t="str">
            <v>ПЛАСТИК</v>
          </cell>
        </row>
        <row r="17069">
          <cell r="A17069" t="str">
            <v>02332-S25-00</v>
          </cell>
          <cell r="B17069" t="str">
            <v>CURVER</v>
          </cell>
          <cell r="E17069" t="str">
            <v>Польша</v>
          </cell>
          <cell r="F17069" t="str">
            <v>ПЛАСТИК</v>
          </cell>
        </row>
        <row r="17070">
          <cell r="A17070" t="str">
            <v>02332-S26-00</v>
          </cell>
          <cell r="B17070" t="str">
            <v>CURVER</v>
          </cell>
          <cell r="C17070" t="str">
            <v xml:space="preserve"> Сушилка для посуды PREMIUM 295х395 кремовый</v>
          </cell>
          <cell r="D17070" t="str">
            <v xml:space="preserve"> Dish Dryer Premium 295x395 cream</v>
          </cell>
          <cell r="E17070" t="str">
            <v>Польша</v>
          </cell>
          <cell r="F17070" t="str">
            <v>ПЛАСТИК</v>
          </cell>
        </row>
        <row r="17071">
          <cell r="A17071" t="str">
            <v>02332-P52-00</v>
          </cell>
          <cell r="B17071" t="str">
            <v>CURVER</v>
          </cell>
          <cell r="C17071" t="str">
            <v xml:space="preserve"> Сушилка для посуды PREMIUM 295х395 красный</v>
          </cell>
          <cell r="D17071" t="str">
            <v xml:space="preserve"> Dish Dryer Premium 295x395 red</v>
          </cell>
          <cell r="E17071" t="str">
            <v>Польша</v>
          </cell>
          <cell r="F17071" t="str">
            <v>ПЛАСТИК</v>
          </cell>
        </row>
        <row r="17072">
          <cell r="A17072" t="str">
            <v>06605-210</v>
          </cell>
          <cell r="B17072" t="str">
            <v>CURVER</v>
          </cell>
          <cell r="C17072" t="str">
            <v xml:space="preserve"> Комод c 4 отделениями RATTAN STYLE тёмно-коричневый</v>
          </cell>
          <cell r="D17072" t="str">
            <v xml:space="preserve"> RATTAN DRAWER X 4</v>
          </cell>
          <cell r="E17072" t="str">
            <v>Польша</v>
          </cell>
          <cell r="F17072" t="str">
            <v>ПЛАСТИК</v>
          </cell>
        </row>
        <row r="17073">
          <cell r="A17073" t="str">
            <v>06605-885</v>
          </cell>
          <cell r="B17073" t="str">
            <v>CURVER</v>
          </cell>
          <cell r="C17073" t="str">
            <v xml:space="preserve"> Комод c 4 отделениями RATTAN STYLE кремовый</v>
          </cell>
          <cell r="D17073" t="str">
            <v xml:space="preserve"> RATTAN DRAWER X 4</v>
          </cell>
          <cell r="E17073" t="str">
            <v>Польша</v>
          </cell>
          <cell r="F17073" t="str">
            <v>ПЛАСТИК</v>
          </cell>
        </row>
        <row r="17074">
          <cell r="A17074" t="str">
            <v>00711-885</v>
          </cell>
          <cell r="B17074" t="str">
            <v>CURVER</v>
          </cell>
          <cell r="C17074" t="str">
            <v xml:space="preserve"> Ящик для хранения RATTAN STYLE 43л кремовый</v>
          </cell>
          <cell r="D17074" t="str">
            <v xml:space="preserve"> RATTAN STYLE TRUNK 43L -OWH885</v>
          </cell>
          <cell r="E17074" t="str">
            <v>Польша</v>
          </cell>
          <cell r="F17074" t="str">
            <v>ПЛАСТИК</v>
          </cell>
        </row>
        <row r="17075">
          <cell r="A17075" t="str">
            <v>00711-210</v>
          </cell>
          <cell r="B17075" t="str">
            <v>CURVER</v>
          </cell>
          <cell r="C17075" t="str">
            <v xml:space="preserve"> Ящик для хранения RATTAN STYLE 43л тёмно-коричневый</v>
          </cell>
          <cell r="D17075" t="str">
            <v xml:space="preserve"> RATTAN STYLE TRUNK 43L -DBR210</v>
          </cell>
          <cell r="E17075" t="str">
            <v>Польша</v>
          </cell>
          <cell r="F17075" t="str">
            <v>ПЛАСТИК</v>
          </cell>
        </row>
        <row r="17076">
          <cell r="A17076" t="str">
            <v>00066-L16-01</v>
          </cell>
          <cell r="B17076" t="str">
            <v>CURVER</v>
          </cell>
          <cell r="C17076" t="str">
            <v xml:space="preserve"> Комод c 4 отделениями LITTLEST PETSHOP</v>
          </cell>
          <cell r="D17076" t="str">
            <v xml:space="preserve"> A4 DRAWER 4X10L</v>
          </cell>
          <cell r="E17076" t="str">
            <v>Польша</v>
          </cell>
          <cell r="F17076" t="str">
            <v>ПЛАСТИК</v>
          </cell>
        </row>
        <row r="17077">
          <cell r="A17077" t="str">
            <v>02333-S25-00</v>
          </cell>
          <cell r="B17077" t="str">
            <v>CURVER</v>
          </cell>
          <cell r="E17077" t="str">
            <v>Польша</v>
          </cell>
          <cell r="F17077" t="str">
            <v>ПЛАСТИК</v>
          </cell>
        </row>
        <row r="17078">
          <cell r="A17078" t="str">
            <v>02333-S26-00</v>
          </cell>
          <cell r="B17078" t="str">
            <v>CURVER</v>
          </cell>
          <cell r="C17078" t="str">
            <v xml:space="preserve"> Сушилка для приборов PREMIUM 130х130х140 кремовый</v>
          </cell>
          <cell r="D17078" t="str">
            <v xml:space="preserve"> Cutlery Dryer Premium cream</v>
          </cell>
          <cell r="E17078" t="str">
            <v>Польша</v>
          </cell>
          <cell r="F17078" t="str">
            <v>ПЛАСТИК</v>
          </cell>
        </row>
        <row r="17079">
          <cell r="A17079" t="str">
            <v>02333-216-00</v>
          </cell>
          <cell r="B17079" t="str">
            <v>CURVER</v>
          </cell>
          <cell r="C17079" t="str">
            <v xml:space="preserve"> Сушилка для приборов PREMIUM 130х130х140 серебристый</v>
          </cell>
          <cell r="D17079" t="str">
            <v xml:space="preserve"> Cutlery Dryer Premium silver</v>
          </cell>
          <cell r="E17079" t="str">
            <v>Польша</v>
          </cell>
          <cell r="F17079" t="str">
            <v>ПЛАСТИК</v>
          </cell>
        </row>
        <row r="17080">
          <cell r="A17080" t="str">
            <v>02333-P52-00</v>
          </cell>
          <cell r="B17080" t="str">
            <v>CURVER</v>
          </cell>
          <cell r="C17080" t="str">
            <v xml:space="preserve"> Сушилка для приборов PREMIUM 130х130х140 395х395 красный</v>
          </cell>
          <cell r="D17080" t="str">
            <v xml:space="preserve"> Cutlery Dryer Premium red</v>
          </cell>
          <cell r="E17080" t="str">
            <v>Польша</v>
          </cell>
          <cell r="F17080" t="str">
            <v>ПЛАСТИК</v>
          </cell>
        </row>
        <row r="17081">
          <cell r="A17081" t="str">
            <v>00326-437</v>
          </cell>
          <cell r="B17081" t="str">
            <v>CURVER</v>
          </cell>
          <cell r="C17081" t="str">
            <v xml:space="preserve"> Корзина FLEXI фиолетовая 43х35х33см</v>
          </cell>
          <cell r="D17081" t="str">
            <v xml:space="preserve"> FLEXI BASKET 27L</v>
          </cell>
          <cell r="E17081" t="str">
            <v>Польша</v>
          </cell>
          <cell r="F17081" t="str">
            <v>ПЛАСТИК</v>
          </cell>
        </row>
        <row r="17082">
          <cell r="A17082" t="str">
            <v>00326-598</v>
          </cell>
          <cell r="B17082" t="str">
            <v>CURVER</v>
          </cell>
          <cell r="C17082" t="str">
            <v xml:space="preserve"> Корзина FLEXI зелёная 43х35х33см</v>
          </cell>
          <cell r="D17082" t="str">
            <v xml:space="preserve"> FLEXI BASKET 27L</v>
          </cell>
          <cell r="E17082" t="str">
            <v>Польша</v>
          </cell>
          <cell r="F17082" t="str">
            <v>ПЛАСТИК</v>
          </cell>
        </row>
        <row r="17083">
          <cell r="A17083" t="str">
            <v>00326-476</v>
          </cell>
          <cell r="B17083" t="str">
            <v>CURVER</v>
          </cell>
          <cell r="C17083" t="str">
            <v xml:space="preserve"> Корзина FLEXI бежевая 43х35х33см</v>
          </cell>
          <cell r="D17083" t="str">
            <v xml:space="preserve"> FLEXI BASKET 27L</v>
          </cell>
          <cell r="E17083" t="str">
            <v>Польша</v>
          </cell>
          <cell r="F17083" t="str">
            <v>ПЛАСТИК</v>
          </cell>
        </row>
        <row r="17084">
          <cell r="A17084" t="str">
            <v>00728-X07</v>
          </cell>
          <cell r="B17084" t="str">
            <v>CURVER</v>
          </cell>
          <cell r="C17084" t="str">
            <v xml:space="preserve"> Корзина RIBBON белая XS 24x17x12см</v>
          </cell>
          <cell r="D17084" t="str">
            <v xml:space="preserve"> Koszyk Ribbon XS</v>
          </cell>
          <cell r="E17084" t="str">
            <v>Польша</v>
          </cell>
          <cell r="F17084" t="str">
            <v>ПЛАСТИК</v>
          </cell>
        </row>
        <row r="17085">
          <cell r="A17085" t="str">
            <v>00728-T37</v>
          </cell>
          <cell r="B17085" t="str">
            <v>CURVER</v>
          </cell>
          <cell r="C17085" t="str">
            <v xml:space="preserve"> Корзина RIBBON серая XS 24x17x12см</v>
          </cell>
          <cell r="D17085" t="str">
            <v xml:space="preserve"> Koszyk Ribbon XS</v>
          </cell>
          <cell r="E17085" t="str">
            <v>Польша</v>
          </cell>
          <cell r="F17085" t="str">
            <v>ПЛАСТИК</v>
          </cell>
        </row>
        <row r="17086">
          <cell r="A17086" t="str">
            <v>00728-X08</v>
          </cell>
          <cell r="B17086" t="str">
            <v>CURVER</v>
          </cell>
          <cell r="C17086" t="str">
            <v xml:space="preserve"> Корзина RIBBON синяя XS 24x17x12см</v>
          </cell>
          <cell r="D17086" t="str">
            <v xml:space="preserve"> Koszyk Ribbon XS</v>
          </cell>
          <cell r="E17086" t="str">
            <v>Польша</v>
          </cell>
          <cell r="F17086" t="str">
            <v>ПЛАСТИК</v>
          </cell>
        </row>
        <row r="17087">
          <cell r="A17087" t="str">
            <v>00728-437</v>
          </cell>
          <cell r="B17087" t="str">
            <v>CURVER</v>
          </cell>
          <cell r="C17087" t="str">
            <v xml:space="preserve"> Корзина RIBBON фиолетовая XS 24x17x12см</v>
          </cell>
          <cell r="D17087" t="str">
            <v xml:space="preserve"> Koszyk Ribbon XS</v>
          </cell>
          <cell r="E17087" t="str">
            <v>Польша</v>
          </cell>
          <cell r="F17087" t="str">
            <v>ПЛАСТИК</v>
          </cell>
        </row>
        <row r="17088">
          <cell r="A17088" t="str">
            <v>00718-X07</v>
          </cell>
          <cell r="B17088" t="str">
            <v>CURVER</v>
          </cell>
          <cell r="C17088" t="str">
            <v xml:space="preserve"> Корзина RIBBON белая S 27x21x17см</v>
          </cell>
          <cell r="D17088" t="str">
            <v xml:space="preserve"> Koszyk Ribbon S</v>
          </cell>
          <cell r="E17088" t="str">
            <v>Польша</v>
          </cell>
          <cell r="F17088" t="str">
            <v>ПЛАСТИК</v>
          </cell>
        </row>
        <row r="17089">
          <cell r="A17089" t="str">
            <v>00718-T37</v>
          </cell>
          <cell r="B17089" t="str">
            <v>CURVER</v>
          </cell>
          <cell r="C17089" t="str">
            <v xml:space="preserve"> Корзина RIBBON серая S 27x21x17см</v>
          </cell>
          <cell r="D17089" t="str">
            <v xml:space="preserve"> Koszyk Ribbon S</v>
          </cell>
          <cell r="E17089" t="str">
            <v>Польша</v>
          </cell>
          <cell r="F17089" t="str">
            <v>ПЛАСТИК</v>
          </cell>
        </row>
        <row r="17090">
          <cell r="A17090" t="str">
            <v>00718-X08</v>
          </cell>
          <cell r="B17090" t="str">
            <v>CURVER</v>
          </cell>
          <cell r="C17090" t="str">
            <v xml:space="preserve"> Корзина RIBBON синяя S 27x21x17см</v>
          </cell>
          <cell r="D17090" t="str">
            <v xml:space="preserve"> Koszyk Ribbon S</v>
          </cell>
          <cell r="E17090" t="str">
            <v>Польша</v>
          </cell>
          <cell r="F17090" t="str">
            <v>ПЛАСТИК</v>
          </cell>
        </row>
        <row r="17091">
          <cell r="A17091" t="str">
            <v>00718-437</v>
          </cell>
          <cell r="B17091" t="str">
            <v>CURVER</v>
          </cell>
          <cell r="C17091" t="str">
            <v xml:space="preserve"> Корзина RIBBON фиолетовая S 27x21x17см</v>
          </cell>
          <cell r="D17091" t="str">
            <v xml:space="preserve"> Koszyk Ribbon S</v>
          </cell>
          <cell r="E17091" t="str">
            <v>Польша</v>
          </cell>
          <cell r="F17091" t="str">
            <v>ПЛАСТИК</v>
          </cell>
        </row>
        <row r="17092">
          <cell r="A17092" t="str">
            <v>00719-X07</v>
          </cell>
          <cell r="B17092" t="str">
            <v>CURVER</v>
          </cell>
          <cell r="C17092" t="str">
            <v xml:space="preserve"> Корзина RIBBON белая L 38x29x24см</v>
          </cell>
          <cell r="D17092" t="str">
            <v xml:space="preserve"> Koszyk Ribbon L</v>
          </cell>
          <cell r="E17092" t="str">
            <v>Польша</v>
          </cell>
          <cell r="F17092" t="str">
            <v>ПЛАСТИК</v>
          </cell>
        </row>
        <row r="17093">
          <cell r="A17093" t="str">
            <v>00719-T37</v>
          </cell>
          <cell r="B17093" t="str">
            <v>CURVER</v>
          </cell>
          <cell r="C17093" t="str">
            <v xml:space="preserve"> Корзина RIBBON серая L 38x29x24см</v>
          </cell>
          <cell r="D17093" t="str">
            <v xml:space="preserve"> Koszyk Ribbon L</v>
          </cell>
          <cell r="E17093" t="str">
            <v>Польша</v>
          </cell>
          <cell r="F17093" t="str">
            <v>ПЛАСТИК</v>
          </cell>
        </row>
        <row r="17094">
          <cell r="A17094" t="str">
            <v>00719-X08</v>
          </cell>
          <cell r="B17094" t="str">
            <v>CURVER</v>
          </cell>
          <cell r="C17094" t="str">
            <v xml:space="preserve"> Корзина RIBBON синяя L 38x29x24см</v>
          </cell>
          <cell r="D17094" t="str">
            <v xml:space="preserve"> Koszyk Ribbon L</v>
          </cell>
          <cell r="E17094" t="str">
            <v>Польша</v>
          </cell>
          <cell r="F17094" t="str">
            <v>ПЛАСТИК</v>
          </cell>
        </row>
        <row r="17095">
          <cell r="A17095" t="str">
            <v>00719-437</v>
          </cell>
          <cell r="B17095" t="str">
            <v>CURVER</v>
          </cell>
          <cell r="C17095" t="str">
            <v xml:space="preserve"> Корзина RIBBON фиолетовая L 38x29x24см</v>
          </cell>
          <cell r="D17095" t="str">
            <v xml:space="preserve"> Koszyk Ribbon L</v>
          </cell>
          <cell r="E17095" t="str">
            <v>Польша</v>
          </cell>
          <cell r="F17095" t="str">
            <v>ПЛАСТИК</v>
          </cell>
        </row>
        <row r="17096">
          <cell r="A17096" t="str">
            <v>00272-X06</v>
          </cell>
          <cell r="B17096" t="str">
            <v>CURVER</v>
          </cell>
          <cell r="C17096" t="str">
            <v xml:space="preserve"> Корзина CITY PARIS 35х30х33см</v>
          </cell>
          <cell r="D17096" t="str">
            <v xml:space="preserve"> Koszyk CITY PARIS</v>
          </cell>
          <cell r="E17096" t="str">
            <v>Польша</v>
          </cell>
          <cell r="F17096" t="str">
            <v>ПЛАСТИК</v>
          </cell>
        </row>
        <row r="17097">
          <cell r="A17097" t="str">
            <v>00274-T37</v>
          </cell>
          <cell r="B17097" t="str">
            <v>CURVER</v>
          </cell>
          <cell r="C17097" t="str">
            <v xml:space="preserve"> Корзина CITY NEW YORK 35х30х33см</v>
          </cell>
          <cell r="D17097" t="str">
            <v xml:space="preserve"> Koszyk CITY NEW YORK</v>
          </cell>
          <cell r="E17097" t="str">
            <v>Польша</v>
          </cell>
          <cell r="F17097" t="str">
            <v>ПЛАСТИК</v>
          </cell>
        </row>
        <row r="17098">
          <cell r="A17098" t="str">
            <v>00273-T39</v>
          </cell>
          <cell r="B17098" t="str">
            <v>CURVER</v>
          </cell>
          <cell r="C17098" t="str">
            <v xml:space="preserve"> Корзина CITY LONDON 35х30х33см</v>
          </cell>
          <cell r="D17098" t="str">
            <v xml:space="preserve"> Koszyk CITY LONDON</v>
          </cell>
          <cell r="E17098" t="str">
            <v>Польша</v>
          </cell>
          <cell r="F17098" t="str">
            <v>ПЛАСТИК</v>
          </cell>
        </row>
        <row r="17099">
          <cell r="A17099" t="str">
            <v>02170-P80</v>
          </cell>
          <cell r="B17099" t="str">
            <v>CURVER</v>
          </cell>
          <cell r="C17099" t="str">
            <v xml:space="preserve"> Контейнер для мусора FLIP BIN серебристый/зеленый 10л</v>
          </cell>
          <cell r="D17099" t="str">
            <v xml:space="preserve"> PACIFIC FLIP BIN 10L</v>
          </cell>
          <cell r="E17099" t="str">
            <v>Польша</v>
          </cell>
          <cell r="F17099" t="str">
            <v>ПЛАСТИК</v>
          </cell>
        </row>
        <row r="17100">
          <cell r="A17100" t="str">
            <v>04118</v>
          </cell>
          <cell r="B17100" t="str">
            <v>CURVER</v>
          </cell>
          <cell r="C17100" t="str">
            <v xml:space="preserve"> Ящик складной мини</v>
          </cell>
          <cell r="E17100" t="str">
            <v>Польша</v>
          </cell>
        </row>
        <row r="17101">
          <cell r="A17101" t="str">
            <v>00401/1</v>
          </cell>
          <cell r="B17101" t="str">
            <v>CURVER</v>
          </cell>
          <cell r="C17101" t="str">
            <v xml:space="preserve"> Форма для льда 1шт палочки</v>
          </cell>
          <cell r="D17101">
            <v>0</v>
          </cell>
          <cell r="E17101" t="str">
            <v>Польша</v>
          </cell>
          <cell r="F17101" t="str">
            <v>ПЛАСТИК</v>
          </cell>
        </row>
        <row r="17102">
          <cell r="A17102" t="str">
            <v>00709-885-00</v>
          </cell>
          <cell r="B17102" t="str">
            <v>CURVER</v>
          </cell>
          <cell r="C17102" t="str">
            <v xml:space="preserve"> Корзина для белья RATTAN STYLE 40л кремовая</v>
          </cell>
          <cell r="D17102" t="str">
            <v xml:space="preserve"> RATTAN HAMPER 40L  -OWH885</v>
          </cell>
          <cell r="E17102" t="str">
            <v>Россия</v>
          </cell>
          <cell r="F17102" t="str">
            <v>ПЛАСТИК</v>
          </cell>
        </row>
        <row r="17103">
          <cell r="A17103" t="str">
            <v>00709-210-00</v>
          </cell>
          <cell r="B17103" t="str">
            <v>CURVER</v>
          </cell>
          <cell r="C17103" t="str">
            <v xml:space="preserve"> Корзина для белья RATTAN STYLE 40л темно-коричневая</v>
          </cell>
          <cell r="D17103" t="str">
            <v xml:space="preserve"> RATTAN HAMPER 40L  -DBR210</v>
          </cell>
          <cell r="E17103" t="str">
            <v>Россия</v>
          </cell>
          <cell r="F17103" t="str">
            <v>ПЛАСТИК</v>
          </cell>
        </row>
        <row r="17104">
          <cell r="A17104" t="str">
            <v>00707-885-01</v>
          </cell>
          <cell r="B17104" t="str">
            <v>CURVER</v>
          </cell>
          <cell r="C17104" t="str">
            <v xml:space="preserve"> Корзина для белья RATTAN STYLE 60л кремовая</v>
          </cell>
          <cell r="D17104" t="str">
            <v xml:space="preserve"> RATTAN HAMPER 60L</v>
          </cell>
          <cell r="E17104" t="str">
            <v>Россия</v>
          </cell>
          <cell r="F17104" t="str">
            <v>ПЛАСТИК</v>
          </cell>
        </row>
        <row r="17105">
          <cell r="A17105" t="str">
            <v>00707-210-01</v>
          </cell>
          <cell r="B17105" t="str">
            <v>CURVER</v>
          </cell>
          <cell r="C17105" t="str">
            <v xml:space="preserve"> Корзина для белья RATTAN STYLE 60л темно-коричневая</v>
          </cell>
          <cell r="D17105" t="str">
            <v xml:space="preserve"> RATTAN HAMPER 60L</v>
          </cell>
          <cell r="E17105" t="str">
            <v>Россия</v>
          </cell>
          <cell r="F17105" t="str">
            <v>ПЛАСТИК</v>
          </cell>
        </row>
        <row r="17106">
          <cell r="A17106" t="str">
            <v>05322-877</v>
          </cell>
          <cell r="B17106" t="str">
            <v>CURVER</v>
          </cell>
          <cell r="C17106" t="str">
            <v xml:space="preserve"> Контейнер для мусора ДОМИНИК 25л серебристый</v>
          </cell>
          <cell r="D17106" t="str">
            <v xml:space="preserve"> REFUSE BIN SWING 25L</v>
          </cell>
          <cell r="E17106" t="str">
            <v>Польша</v>
          </cell>
          <cell r="F17106" t="str">
            <v>ПЛАСТИК</v>
          </cell>
        </row>
        <row r="17107">
          <cell r="A17107" t="str">
            <v>05322-591</v>
          </cell>
          <cell r="B17107" t="str">
            <v>CURVER</v>
          </cell>
          <cell r="C17107" t="str">
            <v xml:space="preserve"> Контейнер для мусора ДОМИНИК 25л мраморный</v>
          </cell>
          <cell r="D17107" t="str">
            <v xml:space="preserve"> REFUSE BIN SWING 25L</v>
          </cell>
          <cell r="E17107" t="str">
            <v>Польша</v>
          </cell>
          <cell r="F17107" t="str">
            <v>ПЛАСТИК</v>
          </cell>
        </row>
        <row r="17108">
          <cell r="A17108" t="str">
            <v>00047-704</v>
          </cell>
          <cell r="B17108" t="str">
            <v>CURVER</v>
          </cell>
          <cell r="C17108" t="str">
            <v xml:space="preserve"> Корзина бельевая ВИКТОР 40л бежевый</v>
          </cell>
          <cell r="D17108" t="str">
            <v xml:space="preserve"> LAUNDRY HAMPER 45 L</v>
          </cell>
          <cell r="E17108" t="str">
            <v>Польша</v>
          </cell>
          <cell r="F17108" t="str">
            <v>ПЛАСТИК</v>
          </cell>
        </row>
        <row r="17109">
          <cell r="A17109" t="str">
            <v>00047-584</v>
          </cell>
          <cell r="B17109" t="str">
            <v>CURVER</v>
          </cell>
          <cell r="C17109" t="str">
            <v xml:space="preserve"> Корзина бельевая ВИКТОР 40л серый</v>
          </cell>
          <cell r="D17109" t="str">
            <v xml:space="preserve"> LAUNDRY HAMPER 45 L</v>
          </cell>
          <cell r="E17109" t="str">
            <v>Польша</v>
          </cell>
          <cell r="F17109" t="str">
            <v>ПЛАСТИК</v>
          </cell>
        </row>
        <row r="17110">
          <cell r="A17110" t="str">
            <v>07379-416-03</v>
          </cell>
          <cell r="B17110" t="str">
            <v>CURVER</v>
          </cell>
          <cell r="C17110" t="str">
            <v xml:space="preserve"> Емкость для морозилки и СВЧ GRAND CHEF 1.2л прямоугольная (красная крышка)</v>
          </cell>
          <cell r="D17110" t="str">
            <v xml:space="preserve"> FOODKEEPER RECT 1.2L</v>
          </cell>
          <cell r="E17110" t="str">
            <v>Люксембург</v>
          </cell>
          <cell r="F17110" t="str">
            <v>ПЛАСТИК</v>
          </cell>
        </row>
        <row r="17111">
          <cell r="A17111" t="str">
            <v>03002-001</v>
          </cell>
          <cell r="B17111" t="str">
            <v>CURVER</v>
          </cell>
          <cell r="C17111" t="str">
            <v xml:space="preserve"> Ящик для хранения TEXTILEBOX 18.5л 40x34x17 прозрачный</v>
          </cell>
          <cell r="E17111" t="str">
            <v>Польша</v>
          </cell>
          <cell r="F17111" t="str">
            <v>ПЛАСТИК</v>
          </cell>
        </row>
        <row r="17112">
          <cell r="A17112" t="str">
            <v>03003-001</v>
          </cell>
          <cell r="B17112" t="str">
            <v>CURVER</v>
          </cell>
          <cell r="C17112" t="str">
            <v xml:space="preserve"> Ящик для хранения TEXTILEBOX 5.7л 34x20x13 прозрачный</v>
          </cell>
          <cell r="E17112" t="str">
            <v>Польша</v>
          </cell>
          <cell r="F17112" t="str">
            <v>ПЛАСТИК</v>
          </cell>
        </row>
        <row r="17113">
          <cell r="A17113" t="str">
            <v>05322-844</v>
          </cell>
          <cell r="B17113" t="str">
            <v>CURVER</v>
          </cell>
          <cell r="C17113" t="str">
            <v xml:space="preserve"> Контейнер для мусора ДОМИНИК 25л бежевый</v>
          </cell>
          <cell r="E17113" t="str">
            <v>Польша</v>
          </cell>
          <cell r="F17113" t="str">
            <v>ПЛАСТИК</v>
          </cell>
        </row>
        <row r="17114">
          <cell r="A17114" t="str">
            <v>00047-078</v>
          </cell>
          <cell r="B17114" t="str">
            <v>CURVER</v>
          </cell>
          <cell r="C17114" t="str">
            <v xml:space="preserve"> Корзина бельевая ВИКТОР 40л зеленый</v>
          </cell>
          <cell r="E17114" t="str">
            <v>Польша</v>
          </cell>
          <cell r="F17114" t="str">
            <v>ПЛАСТИК</v>
          </cell>
        </row>
        <row r="17115">
          <cell r="A17115" t="str">
            <v>03000-001</v>
          </cell>
          <cell r="B17115" t="str">
            <v>CURVER</v>
          </cell>
          <cell r="C17115" t="str">
            <v xml:space="preserve"> Контейнер для хранения TEXTILE 33л прозрачный</v>
          </cell>
          <cell r="E17115" t="str">
            <v>Польша</v>
          </cell>
          <cell r="F17115" t="str">
            <v>ПЛАСТИК</v>
          </cell>
        </row>
        <row r="17116">
          <cell r="A17116" t="str">
            <v>05021-584</v>
          </cell>
          <cell r="B17116" t="str">
            <v>CURVER</v>
          </cell>
          <cell r="C17116" t="str">
            <v xml:space="preserve"> Корзина для белья угловая VIKTOR 40л серый</v>
          </cell>
          <cell r="E17116" t="str">
            <v>Польша</v>
          </cell>
          <cell r="F17116" t="str">
            <v>ПЛАСТИК</v>
          </cell>
        </row>
        <row r="17117">
          <cell r="A17117" t="str">
            <v>00753-437-00</v>
          </cell>
          <cell r="B17117" t="str">
            <v>CURVER</v>
          </cell>
          <cell r="C17117" t="str">
            <v xml:space="preserve"> Коробка с крышкой Essentials 16л фиолетовая</v>
          </cell>
          <cell r="D17117" t="str">
            <v xml:space="preserve"> Box with lid</v>
          </cell>
          <cell r="E17117" t="str">
            <v>Польша</v>
          </cell>
          <cell r="F17117" t="str">
            <v>ПЛАСТИК</v>
          </cell>
        </row>
        <row r="17118">
          <cell r="A17118" t="str">
            <v>00753-598-00</v>
          </cell>
          <cell r="B17118" t="str">
            <v>CURVER</v>
          </cell>
          <cell r="C17118" t="str">
            <v xml:space="preserve"> Коробка с крышкой Essentials 16л зелёная</v>
          </cell>
          <cell r="D17118" t="str">
            <v xml:space="preserve"> Box with lid</v>
          </cell>
          <cell r="E17118" t="str">
            <v>Польша</v>
          </cell>
          <cell r="F17118" t="str">
            <v>ПЛАСТИК</v>
          </cell>
        </row>
        <row r="17119">
          <cell r="A17119" t="str">
            <v>00753-656-00</v>
          </cell>
          <cell r="B17119" t="str">
            <v>CURVER</v>
          </cell>
          <cell r="C17119" t="str">
            <v xml:space="preserve"> Коробка с крышкой Essentials 16л синяя</v>
          </cell>
          <cell r="D17119" t="str">
            <v xml:space="preserve"> Box with lid</v>
          </cell>
          <cell r="E17119" t="str">
            <v>Польша</v>
          </cell>
          <cell r="F17119" t="str">
            <v>ПЛАСТИК</v>
          </cell>
        </row>
        <row r="17120">
          <cell r="A17120" t="str">
            <v>00753-001-00</v>
          </cell>
          <cell r="B17120" t="str">
            <v>CURVER</v>
          </cell>
          <cell r="C17120" t="str">
            <v xml:space="preserve"> Коробка с крышкой Essentials 16л прозрачная</v>
          </cell>
          <cell r="D17120" t="str">
            <v xml:space="preserve"> Box with lid</v>
          </cell>
          <cell r="E17120" t="str">
            <v>Польша</v>
          </cell>
          <cell r="F17120" t="str">
            <v>ПЛАСТИК</v>
          </cell>
        </row>
        <row r="17121">
          <cell r="A17121" t="str">
            <v>00753-101-00</v>
          </cell>
          <cell r="B17121" t="str">
            <v>CURVER</v>
          </cell>
          <cell r="C17121" t="str">
            <v xml:space="preserve"> Коробка с крышкой Essentials 16л черная</v>
          </cell>
          <cell r="D17121" t="str">
            <v xml:space="preserve"> Box with lid</v>
          </cell>
          <cell r="E17121" t="str">
            <v>Польша</v>
          </cell>
          <cell r="F17121" t="str">
            <v>ПЛАСТИК</v>
          </cell>
        </row>
        <row r="17122">
          <cell r="A17122" t="str">
            <v>00755-437-00</v>
          </cell>
          <cell r="B17122" t="str">
            <v>CURVER</v>
          </cell>
          <cell r="C17122" t="str">
            <v xml:space="preserve"> Коробка с крышкой Essentials 26л фиолетовая</v>
          </cell>
          <cell r="D17122" t="str">
            <v xml:space="preserve"> Box with lid</v>
          </cell>
          <cell r="E17122" t="str">
            <v>Польша</v>
          </cell>
          <cell r="F17122" t="str">
            <v>ПЛАСТИК</v>
          </cell>
        </row>
        <row r="17123">
          <cell r="A17123" t="str">
            <v>00755-598-00</v>
          </cell>
          <cell r="B17123" t="str">
            <v>CURVER</v>
          </cell>
          <cell r="C17123" t="str">
            <v xml:space="preserve"> Коробка с крышкой Essentials 26л зелёная</v>
          </cell>
          <cell r="D17123" t="str">
            <v xml:space="preserve"> Box with lid</v>
          </cell>
          <cell r="E17123" t="str">
            <v>Польша</v>
          </cell>
          <cell r="F17123" t="str">
            <v>ПЛАСТИК</v>
          </cell>
        </row>
        <row r="17124">
          <cell r="A17124" t="str">
            <v>00755-656-00</v>
          </cell>
          <cell r="B17124" t="str">
            <v>CURVER</v>
          </cell>
          <cell r="C17124" t="str">
            <v xml:space="preserve"> Коробка с крышкой Essentials 26л синяя</v>
          </cell>
          <cell r="D17124" t="str">
            <v xml:space="preserve"> Box with lid</v>
          </cell>
          <cell r="E17124" t="str">
            <v>Польша</v>
          </cell>
          <cell r="F17124" t="str">
            <v>ПЛАСТИК</v>
          </cell>
        </row>
        <row r="17125">
          <cell r="A17125" t="str">
            <v>00755-001-00</v>
          </cell>
          <cell r="B17125" t="str">
            <v>CURVER</v>
          </cell>
          <cell r="C17125" t="str">
            <v xml:space="preserve"> Коробка с крышкой Essentials 26л прозрачная</v>
          </cell>
          <cell r="D17125" t="str">
            <v xml:space="preserve"> Box with lid</v>
          </cell>
          <cell r="E17125" t="str">
            <v>Польша</v>
          </cell>
          <cell r="F17125" t="str">
            <v>ПЛАСТИК</v>
          </cell>
        </row>
        <row r="17126">
          <cell r="A17126" t="str">
            <v>00755-101-00</v>
          </cell>
          <cell r="B17126" t="str">
            <v>CURVER</v>
          </cell>
          <cell r="C17126" t="str">
            <v xml:space="preserve"> Коробка с крышкой Essentials 26л черная</v>
          </cell>
          <cell r="D17126" t="str">
            <v xml:space="preserve"> Box with lid</v>
          </cell>
          <cell r="E17126" t="str">
            <v>Польша</v>
          </cell>
          <cell r="F17126" t="str">
            <v>ПЛАСТИК</v>
          </cell>
        </row>
        <row r="17127">
          <cell r="A17127" t="str">
            <v>00742-059-00</v>
          </cell>
          <cell r="B17127" t="str">
            <v>CURVER</v>
          </cell>
          <cell r="C17127" t="str">
            <v xml:space="preserve"> Сушилка для посуды Essentials белая</v>
          </cell>
          <cell r="D17127" t="str">
            <v xml:space="preserve"> DISH DRAINER</v>
          </cell>
          <cell r="E17127" t="str">
            <v>Венгрия</v>
          </cell>
          <cell r="F17127" t="str">
            <v>ПЛАСТИК</v>
          </cell>
        </row>
        <row r="17128">
          <cell r="A17128" t="str">
            <v>00742-308-00</v>
          </cell>
          <cell r="B17128" t="str">
            <v>CURVER</v>
          </cell>
          <cell r="C17128" t="str">
            <v xml:space="preserve"> Сушилка для посуды Essentials темно-серая</v>
          </cell>
          <cell r="D17128" t="str">
            <v xml:space="preserve"> DISH DRAINER</v>
          </cell>
          <cell r="E17128" t="str">
            <v>Польша</v>
          </cell>
          <cell r="F17128" t="str">
            <v>ПЛАСТИК</v>
          </cell>
        </row>
        <row r="17129">
          <cell r="A17129" t="str">
            <v>00742-598-00</v>
          </cell>
          <cell r="B17129" t="str">
            <v>CURVER</v>
          </cell>
          <cell r="C17129" t="str">
            <v xml:space="preserve"> Сушилка для посуды Essentials зеленая</v>
          </cell>
          <cell r="D17129" t="str">
            <v xml:space="preserve"> DISH DRAINER</v>
          </cell>
          <cell r="E17129" t="str">
            <v>Польша</v>
          </cell>
          <cell r="F17129" t="str">
            <v>ПЛАСТИК</v>
          </cell>
        </row>
        <row r="17130">
          <cell r="A17130" t="str">
            <v>00743-059-00</v>
          </cell>
          <cell r="B17130" t="str">
            <v>CURVER</v>
          </cell>
          <cell r="C17130" t="str">
            <v xml:space="preserve"> Сушилка для посуды Essentials малая белая</v>
          </cell>
          <cell r="D17130" t="str">
            <v xml:space="preserve"> DISH DRAINER</v>
          </cell>
          <cell r="E17130" t="str">
            <v>Польша</v>
          </cell>
          <cell r="F17130" t="str">
            <v>ПЛАСТИК</v>
          </cell>
        </row>
        <row r="17131">
          <cell r="A17131" t="str">
            <v>00743-308-00</v>
          </cell>
          <cell r="B17131" t="str">
            <v>CURVER</v>
          </cell>
          <cell r="C17131" t="str">
            <v xml:space="preserve"> Сушилка для посуды Essentials малая темно-серая</v>
          </cell>
          <cell r="D17131" t="str">
            <v xml:space="preserve"> DISH DRAINER</v>
          </cell>
          <cell r="E17131" t="str">
            <v>Польша</v>
          </cell>
          <cell r="F17131" t="str">
            <v>ПЛАСТИК</v>
          </cell>
        </row>
        <row r="17132">
          <cell r="A17132" t="str">
            <v>00743-598-00</v>
          </cell>
          <cell r="B17132" t="str">
            <v>CURVER</v>
          </cell>
          <cell r="C17132" t="str">
            <v xml:space="preserve"> Сушилка для посуды Essentials малая зеленая</v>
          </cell>
          <cell r="D17132" t="str">
            <v xml:space="preserve"> DISH DRAINER</v>
          </cell>
          <cell r="E17132" t="str">
            <v>Венгрия</v>
          </cell>
          <cell r="F17132" t="str">
            <v>ПЛАСТИК</v>
          </cell>
        </row>
        <row r="17133">
          <cell r="A17133" t="str">
            <v>04728-818-00</v>
          </cell>
          <cell r="B17133" t="str">
            <v>CURVER</v>
          </cell>
          <cell r="C17133" t="str">
            <v xml:space="preserve"> Коробка AMSTERDAM MINI NEON</v>
          </cell>
          <cell r="D17133" t="str">
            <v xml:space="preserve"> Box with lid</v>
          </cell>
          <cell r="E17133" t="str">
            <v>Польша</v>
          </cell>
          <cell r="F17133" t="str">
            <v>ПЛАСТИК</v>
          </cell>
        </row>
        <row r="17134">
          <cell r="A17134" t="str">
            <v>03616-885-00</v>
          </cell>
          <cell r="B17134" t="str">
            <v>CURVER</v>
          </cell>
          <cell r="C17134" t="str">
            <v xml:space="preserve"> Корзина RATTAN STYLE BOX L кремовая</v>
          </cell>
          <cell r="D17134" t="str">
            <v xml:space="preserve"> STYLE BOX L V2</v>
          </cell>
          <cell r="E17134" t="str">
            <v>Россия</v>
          </cell>
          <cell r="F17134" t="str">
            <v>ПЛАСТИК</v>
          </cell>
        </row>
        <row r="17135">
          <cell r="A17135" t="str">
            <v>03616-210-00</v>
          </cell>
          <cell r="B17135" t="str">
            <v>CURVER</v>
          </cell>
          <cell r="C17135" t="str">
            <v xml:space="preserve"> Корзина RATTAN STYLE BOX L тёмно-коричневая</v>
          </cell>
          <cell r="D17135" t="str">
            <v xml:space="preserve"> STYLE BOX L V2</v>
          </cell>
          <cell r="E17135" t="str">
            <v>Россия</v>
          </cell>
          <cell r="F17135" t="str">
            <v>ПЛАСТИК</v>
          </cell>
        </row>
        <row r="17136">
          <cell r="A17136" t="str">
            <v>00560-007-01</v>
          </cell>
          <cell r="B17136" t="str">
            <v>CURVER</v>
          </cell>
          <cell r="C17136" t="str">
            <v xml:space="preserve"> Контейнер для СВЧ FRESH&amp;GO 1.2л желтый квадратный</v>
          </cell>
          <cell r="E17136" t="str">
            <v>Россия</v>
          </cell>
          <cell r="F17136" t="str">
            <v>ПЛАСТИК</v>
          </cell>
        </row>
        <row r="17137">
          <cell r="A17137" t="str">
            <v>00733-059-00</v>
          </cell>
          <cell r="B17137" t="str">
            <v>CURVER</v>
          </cell>
          <cell r="C17137" t="str">
            <v xml:space="preserve"> Миска для смешивания Essentials 3.5л белая</v>
          </cell>
          <cell r="D17137" t="str">
            <v xml:space="preserve"> Mixing bowl 3.5L</v>
          </cell>
          <cell r="E17137" t="str">
            <v>Польша</v>
          </cell>
          <cell r="F17137" t="str">
            <v>ПЛАСТИК</v>
          </cell>
        </row>
        <row r="17138">
          <cell r="A17138" t="str">
            <v>00733-598-00</v>
          </cell>
          <cell r="B17138" t="str">
            <v>CURVER</v>
          </cell>
          <cell r="C17138" t="str">
            <v xml:space="preserve"> Миска для смешивания Essentials 3.5л зеленая</v>
          </cell>
          <cell r="D17138" t="str">
            <v xml:space="preserve"> Mixing bowl 3.5L</v>
          </cell>
          <cell r="E17138" t="str">
            <v>Венгрия</v>
          </cell>
          <cell r="F17138" t="str">
            <v>ПЛАСТИК</v>
          </cell>
        </row>
        <row r="17139">
          <cell r="A17139" t="str">
            <v>00733-437-00</v>
          </cell>
          <cell r="B17139" t="str">
            <v>CURVER</v>
          </cell>
          <cell r="C17139" t="str">
            <v xml:space="preserve"> Миска для смешивания Essentials 3.5л фиолетовая</v>
          </cell>
          <cell r="D17139" t="str">
            <v xml:space="preserve"> Mixing bowl 3.5L</v>
          </cell>
          <cell r="E17139" t="str">
            <v>Венгрия</v>
          </cell>
          <cell r="F17139" t="str">
            <v>ПЛАСТИК</v>
          </cell>
        </row>
        <row r="17140">
          <cell r="A17140" t="str">
            <v>00736-059-00</v>
          </cell>
          <cell r="B17140" t="str">
            <v>CURVER</v>
          </cell>
          <cell r="C17140" t="str">
            <v xml:space="preserve"> Дуршлаг Essentials белый</v>
          </cell>
          <cell r="D17140" t="str">
            <v xml:space="preserve"> Colander</v>
          </cell>
          <cell r="E17140" t="str">
            <v>Польша</v>
          </cell>
          <cell r="F17140" t="str">
            <v>ПЛАСТИК</v>
          </cell>
        </row>
        <row r="17141">
          <cell r="A17141" t="str">
            <v>00736-598-00</v>
          </cell>
          <cell r="B17141" t="str">
            <v>CURVER</v>
          </cell>
          <cell r="C17141" t="str">
            <v xml:space="preserve"> Дуршлаг Essentials зеленый</v>
          </cell>
          <cell r="D17141" t="str">
            <v xml:space="preserve"> Colander</v>
          </cell>
          <cell r="E17141" t="str">
            <v>Венгрия</v>
          </cell>
          <cell r="F17141" t="str">
            <v>ПЛАСТИК</v>
          </cell>
        </row>
        <row r="17142">
          <cell r="A17142" t="str">
            <v>00736-437-00</v>
          </cell>
          <cell r="B17142" t="str">
            <v>CURVER</v>
          </cell>
          <cell r="C17142" t="str">
            <v xml:space="preserve"> Дуршлаг Essentials фиолетовый</v>
          </cell>
          <cell r="D17142" t="str">
            <v xml:space="preserve"> Colander</v>
          </cell>
          <cell r="E17142" t="str">
            <v>Венгрия</v>
          </cell>
          <cell r="F17142" t="str">
            <v>ПЛАСТИК</v>
          </cell>
        </row>
        <row r="17143">
          <cell r="A17143" t="str">
            <v>00707-213-01</v>
          </cell>
          <cell r="B17143" t="str">
            <v>CURVER</v>
          </cell>
          <cell r="C17143" t="str">
            <v xml:space="preserve"> Корзина для белья RATTAN STYLE 60л коричневая</v>
          </cell>
          <cell r="D17143" t="str">
            <v xml:space="preserve"> RATTAN HAMPER 60L</v>
          </cell>
          <cell r="E17143" t="str">
            <v>Россия</v>
          </cell>
          <cell r="F17143" t="str">
            <v>ПЛАСТИК</v>
          </cell>
        </row>
        <row r="17144">
          <cell r="A17144" t="str">
            <v>GC10048</v>
          </cell>
          <cell r="B17144" t="str">
            <v>DAISY</v>
          </cell>
          <cell r="C17144" t="str">
            <v xml:space="preserve"> Свеча ЦИТРОНЕЛЛА в жестяном ведре d=12см h=10.5см</v>
          </cell>
          <cell r="D17144" t="str">
            <v xml:space="preserve"> metal bucket candle</v>
          </cell>
          <cell r="E17144" t="str">
            <v>Китай</v>
          </cell>
          <cell r="F17144" t="str">
            <v>ВОСК</v>
          </cell>
        </row>
        <row r="17145">
          <cell r="A17145" t="str">
            <v>GC10049</v>
          </cell>
          <cell r="B17145" t="str">
            <v>DAISY</v>
          </cell>
          <cell r="C17145" t="str">
            <v xml:space="preserve"> Свеча-факел ЦИТРОНЕЛЛА d=7.5см h=58см</v>
          </cell>
          <cell r="D17145" t="str">
            <v xml:space="preserve"> bamboo torch with square foil citronella candle</v>
          </cell>
          <cell r="E17145" t="str">
            <v>Китай</v>
          </cell>
          <cell r="F17145" t="str">
            <v>ВОСК,ДЕРЕВО(БАМБУК)</v>
          </cell>
        </row>
        <row r="17146">
          <cell r="A17146" t="str">
            <v>GC10050</v>
          </cell>
          <cell r="B17146" t="str">
            <v>DAISY</v>
          </cell>
          <cell r="C17146" t="str">
            <v xml:space="preserve"> Свеча ЦИТРОНЕЛЛА в жестяной банке d=15.5см h=3.5см</v>
          </cell>
          <cell r="D17146" t="str">
            <v xml:space="preserve"> citronella candle</v>
          </cell>
          <cell r="E17146" t="str">
            <v>Китай</v>
          </cell>
          <cell r="F17146" t="str">
            <v>ВОСК</v>
          </cell>
        </row>
        <row r="17147">
          <cell r="A17147" t="str">
            <v>GC10051</v>
          </cell>
          <cell r="B17147" t="str">
            <v>DAISY</v>
          </cell>
          <cell r="C17147" t="str">
            <v xml:space="preserve"> Свеча ЦИТРОНЕЛЛА в керамическом горшке d=12см h=5.6см</v>
          </cell>
          <cell r="D17147" t="str">
            <v xml:space="preserve"> terracota pot citronella candle</v>
          </cell>
          <cell r="E17147" t="str">
            <v>Китай</v>
          </cell>
          <cell r="F17147" t="str">
            <v>ВОСК</v>
          </cell>
        </row>
        <row r="17148">
          <cell r="A17148" t="str">
            <v>GC10052</v>
          </cell>
          <cell r="B17148" t="str">
            <v>DAISY</v>
          </cell>
          <cell r="C17148" t="str">
            <v xml:space="preserve"> Свеча ЦИТРОНЕЛЛА в керамическом горшке d=8.5см h=5см</v>
          </cell>
          <cell r="D17148" t="str">
            <v xml:space="preserve"> terracota pot citronella candle</v>
          </cell>
          <cell r="E17148" t="str">
            <v>Китай</v>
          </cell>
          <cell r="F17148" t="str">
            <v>ВОСК</v>
          </cell>
        </row>
        <row r="17149">
          <cell r="A17149" t="str">
            <v>GC10001</v>
          </cell>
          <cell r="B17149" t="str">
            <v>DAISY</v>
          </cell>
          <cell r="C17149" t="str">
            <v xml:space="preserve"> Свеча электронная ЦЕРКОВНАЯ 60 часов работы</v>
          </cell>
          <cell r="D17149" t="str">
            <v xml:space="preserve"> led light</v>
          </cell>
          <cell r="E17149" t="str">
            <v>Китай</v>
          </cell>
          <cell r="F17149" t="str">
            <v>ПЛАСТИК</v>
          </cell>
        </row>
        <row r="17150">
          <cell r="A17150" t="str">
            <v>GC10002</v>
          </cell>
          <cell r="B17150" t="str">
            <v>DAISY</v>
          </cell>
          <cell r="C17150" t="str">
            <v xml:space="preserve"> Свеча электронная КРЕСТ 60 часов работы</v>
          </cell>
          <cell r="D17150" t="str">
            <v xml:space="preserve"> led light</v>
          </cell>
          <cell r="E17150" t="str">
            <v>Китай</v>
          </cell>
          <cell r="F17150" t="str">
            <v>ПЛАСТИК</v>
          </cell>
        </row>
        <row r="17151">
          <cell r="A17151" t="str">
            <v>GC10003</v>
          </cell>
          <cell r="B17151" t="str">
            <v>DAISY</v>
          </cell>
          <cell r="C17151" t="str">
            <v xml:space="preserve"> Набор электронных чайных свечей 60 часов работы</v>
          </cell>
          <cell r="D17151" t="str">
            <v xml:space="preserve"> flickering tealight</v>
          </cell>
          <cell r="E17151" t="str">
            <v>Китай</v>
          </cell>
          <cell r="F17151" t="str">
            <v>ПЛАСТИК</v>
          </cell>
        </row>
        <row r="17152">
          <cell r="A17152" t="str">
            <v>YF0136</v>
          </cell>
          <cell r="B17152" t="str">
            <v>DARELL</v>
          </cell>
          <cell r="C17152" t="str">
            <v xml:space="preserve"> Емкость с крышкой на колесах 36л</v>
          </cell>
          <cell r="E17152" t="str">
            <v>Россия</v>
          </cell>
          <cell r="F17152" t="str">
            <v>ПЛАСТИК</v>
          </cell>
        </row>
        <row r="17153">
          <cell r="A17153" t="str">
            <v>YF0118</v>
          </cell>
          <cell r="B17153" t="str">
            <v>DARELL</v>
          </cell>
          <cell r="C17153" t="str">
            <v xml:space="preserve"> Емкость с крышкой 18л</v>
          </cell>
          <cell r="E17153" t="str">
            <v>Россия</v>
          </cell>
          <cell r="F17153" t="str">
            <v>ПЛАСТИК</v>
          </cell>
        </row>
        <row r="17154">
          <cell r="A17154" t="str">
            <v>YF0156</v>
          </cell>
          <cell r="B17154" t="str">
            <v>DARELL</v>
          </cell>
          <cell r="C17154" t="str">
            <v xml:space="preserve"> Емкость с крышкой на колесах 56л</v>
          </cell>
          <cell r="E17154" t="str">
            <v>Россия</v>
          </cell>
          <cell r="F17154" t="str">
            <v>ПЛАСТИК</v>
          </cell>
        </row>
        <row r="17155">
          <cell r="A17155" t="str">
            <v>76003G</v>
          </cell>
          <cell r="B17155" t="str">
            <v>DARELL</v>
          </cell>
          <cell r="C17155" t="str">
            <v xml:space="preserve"> Универсальное пластиковое покрытие в плитках 1кв.м зеленый</v>
          </cell>
          <cell r="E17155" t="str">
            <v>Россия</v>
          </cell>
          <cell r="F17155" t="str">
            <v>ПЛАСТИК</v>
          </cell>
        </row>
        <row r="17156">
          <cell r="A17156" t="str">
            <v>76003T</v>
          </cell>
          <cell r="B17156" t="str">
            <v>DARELL</v>
          </cell>
          <cell r="C17156" t="str">
            <v xml:space="preserve"> Универсальное пластиковое покрытие в плитках 1кв.м терракотовое</v>
          </cell>
          <cell r="E17156" t="str">
            <v>Россия</v>
          </cell>
          <cell r="F17156" t="str">
            <v>ПЛАСТИК</v>
          </cell>
        </row>
        <row r="17157">
          <cell r="A17157" t="str">
            <v>KM0202</v>
          </cell>
          <cell r="B17157" t="str">
            <v>DARELL</v>
          </cell>
          <cell r="C17157" t="str">
            <v xml:space="preserve"> Кружка мерная 1л. прозрачн</v>
          </cell>
          <cell r="E17157" t="str">
            <v>Россия</v>
          </cell>
          <cell r="F17157" t="str">
            <v>ПЛАСТИК</v>
          </cell>
        </row>
        <row r="17158">
          <cell r="A17158" t="str">
            <v>L0240</v>
          </cell>
          <cell r="B17158" t="str">
            <v>DARELL</v>
          </cell>
          <cell r="C17158" t="str">
            <v xml:space="preserve"> Лопата для уборки снега с наконечником</v>
          </cell>
          <cell r="E17158" t="str">
            <v>Россия</v>
          </cell>
          <cell r="F17158" t="str">
            <v>ПЛАСТИК</v>
          </cell>
        </row>
        <row r="17159">
          <cell r="A17159" t="str">
            <v>L0242</v>
          </cell>
          <cell r="B17159" t="str">
            <v>DARELL</v>
          </cell>
          <cell r="C17159" t="str">
            <v xml:space="preserve"> Лопата без черенка с уголком черная</v>
          </cell>
          <cell r="E17159" t="str">
            <v>Россия</v>
          </cell>
          <cell r="F17159" t="str">
            <v>ПЛАСТИК</v>
          </cell>
        </row>
        <row r="17160">
          <cell r="A17160" t="str">
            <v>SM0203</v>
          </cell>
          <cell r="B17160" t="str">
            <v>DARELL</v>
          </cell>
          <cell r="C17160" t="str">
            <v xml:space="preserve"> Стакан мерный 0.25л прозрачный</v>
          </cell>
          <cell r="E17160" t="str">
            <v>Россия</v>
          </cell>
          <cell r="F17160" t="str">
            <v>ПЛАСТИК</v>
          </cell>
        </row>
        <row r="17161">
          <cell r="A17161" t="str">
            <v>VE0110</v>
          </cell>
          <cell r="B17161" t="str">
            <v>DARELL</v>
          </cell>
          <cell r="C17161" t="str">
            <v xml:space="preserve"> Ведро мерное 10л</v>
          </cell>
          <cell r="E17161" t="str">
            <v>Россия</v>
          </cell>
          <cell r="F17161" t="str">
            <v>ПЛАСТИК</v>
          </cell>
        </row>
        <row r="17162">
          <cell r="A17162" t="str">
            <v>VE0115</v>
          </cell>
          <cell r="B17162" t="str">
            <v>DARELL</v>
          </cell>
          <cell r="C17162" t="str">
            <v xml:space="preserve"> Ведро с крышкой 15л</v>
          </cell>
          <cell r="E17162" t="str">
            <v>Россия</v>
          </cell>
          <cell r="F17162" t="str">
            <v>ПЛАСТИК</v>
          </cell>
        </row>
        <row r="17163">
          <cell r="A17163" t="str">
            <v>YB0140M</v>
          </cell>
          <cell r="B17163" t="str">
            <v>DARELL</v>
          </cell>
          <cell r="C17163" t="str">
            <v xml:space="preserve"> Ящик балконный 40см мрамор</v>
          </cell>
          <cell r="E17163" t="str">
            <v>Россия</v>
          </cell>
          <cell r="F17163" t="str">
            <v>ПЛАСТИК</v>
          </cell>
        </row>
        <row r="17164">
          <cell r="A17164" t="str">
            <v>YB0140T</v>
          </cell>
          <cell r="B17164" t="str">
            <v>DARELL</v>
          </cell>
          <cell r="C17164" t="str">
            <v xml:space="preserve"> Ящик балконный 40см терракот</v>
          </cell>
          <cell r="E17164" t="str">
            <v>Россия</v>
          </cell>
          <cell r="F17164" t="str">
            <v>ПЛАСТИК</v>
          </cell>
        </row>
        <row r="17165">
          <cell r="A17165" t="str">
            <v>YB0160M</v>
          </cell>
          <cell r="B17165" t="str">
            <v>DARELL</v>
          </cell>
          <cell r="C17165" t="str">
            <v xml:space="preserve"> Ящик балконный 60см мрамор</v>
          </cell>
          <cell r="E17165" t="str">
            <v>Россия</v>
          </cell>
          <cell r="F17165" t="str">
            <v>ПЛАСТИК</v>
          </cell>
        </row>
        <row r="17166">
          <cell r="A17166" t="str">
            <v>YB0160T</v>
          </cell>
          <cell r="B17166" t="str">
            <v>DARELL</v>
          </cell>
          <cell r="C17166" t="str">
            <v xml:space="preserve"> Ящик балконный 60см терракот</v>
          </cell>
          <cell r="E17166" t="str">
            <v>Россия</v>
          </cell>
          <cell r="F17166" t="str">
            <v>ПЛАСТИК</v>
          </cell>
        </row>
        <row r="17167">
          <cell r="A17167" t="str">
            <v>DY1013</v>
          </cell>
          <cell r="B17167" t="str">
            <v>DAYE</v>
          </cell>
          <cell r="C17167" t="str">
            <v xml:space="preserve"> Дождеватель на штыре</v>
          </cell>
          <cell r="E17167" t="str">
            <v>Китай</v>
          </cell>
        </row>
        <row r="17168">
          <cell r="A17168" t="str">
            <v>DY2323</v>
          </cell>
          <cell r="B17168" t="str">
            <v>DAYE</v>
          </cell>
          <cell r="C17168" t="str">
            <v xml:space="preserve"> Набор для полива с душем 1/2</v>
          </cell>
          <cell r="E17168" t="str">
            <v>Китай</v>
          </cell>
        </row>
        <row r="17169">
          <cell r="A17169" t="str">
            <v>DBD1</v>
          </cell>
          <cell r="B17169" t="str">
            <v>DBD</v>
          </cell>
          <cell r="C17169" t="str">
            <v xml:space="preserve"> Зажигалка КРИ-КРИ ПЬЕЗО</v>
          </cell>
          <cell r="E17169" t="str">
            <v>Италия</v>
          </cell>
          <cell r="F17169" t="str">
            <v>МЕТАЛЛ,ПЛАСТИК</v>
          </cell>
        </row>
        <row r="17170">
          <cell r="A17170" t="str">
            <v>DBD13</v>
          </cell>
          <cell r="B17170" t="str">
            <v>DBD</v>
          </cell>
          <cell r="C17170" t="str">
            <v xml:space="preserve"> Зажигалка ДЖОКЕР ПЬЕЗО</v>
          </cell>
          <cell r="E17170" t="str">
            <v>Италия</v>
          </cell>
          <cell r="F17170" t="str">
            <v>МЕТАЛЛ,ПЛАСТИК</v>
          </cell>
        </row>
        <row r="17171">
          <cell r="A17171" t="str">
            <v>DBD17</v>
          </cell>
          <cell r="B17171" t="str">
            <v>DBD</v>
          </cell>
          <cell r="C17171" t="str">
            <v xml:space="preserve"> Зажигалка МАУС ПЬЕЗО</v>
          </cell>
          <cell r="E17171" t="str">
            <v>Италия</v>
          </cell>
          <cell r="F17171" t="str">
            <v>МЕТАЛЛ,ПЛАСТИК</v>
          </cell>
        </row>
        <row r="17172">
          <cell r="A17172" t="str">
            <v>DBD4</v>
          </cell>
          <cell r="B17172" t="str">
            <v>DBD</v>
          </cell>
          <cell r="C17172" t="str">
            <v xml:space="preserve"> Зажигалка КРИ-КРИ ДЖУНИОР ПЬЕЗО</v>
          </cell>
          <cell r="E17172" t="str">
            <v>Италия</v>
          </cell>
          <cell r="F17172" t="str">
            <v>МЕТАЛЛ,ПЛАСТИК</v>
          </cell>
        </row>
        <row r="17173">
          <cell r="A17173" t="str">
            <v>DBD7</v>
          </cell>
          <cell r="B17173" t="str">
            <v>DBD</v>
          </cell>
          <cell r="C17173" t="str">
            <v xml:space="preserve"> Зажигалка ТЮЛЬПАН ПЬЕЗО</v>
          </cell>
          <cell r="E17173" t="str">
            <v>Италия</v>
          </cell>
          <cell r="F17173" t="str">
            <v>МЕТАЛЛ,ПЛАСТИК</v>
          </cell>
        </row>
        <row r="17174">
          <cell r="A17174" t="str">
            <v>DEK046/102</v>
          </cell>
          <cell r="B17174" t="str">
            <v>DECOM</v>
          </cell>
          <cell r="C17174" t="str">
            <v xml:space="preserve"> Набор стаканов для коктелей ГЕРБЕРЫ 6шт высокие (Д046/102)</v>
          </cell>
          <cell r="E17174" t="str">
            <v>Россия</v>
          </cell>
          <cell r="F17174" t="str">
            <v>СТЕКЛО</v>
          </cell>
        </row>
        <row r="17175">
          <cell r="A17175" t="str">
            <v>DEK80051/AC</v>
          </cell>
          <cell r="B17175" t="str">
            <v>DECOM</v>
          </cell>
          <cell r="C17175" t="str">
            <v xml:space="preserve"> Набор кувшин + 6 стаканов АЙС в ассортименте</v>
          </cell>
          <cell r="E17175" t="str">
            <v>Россия</v>
          </cell>
          <cell r="F17175" t="str">
            <v>СТЕКЛО</v>
          </cell>
        </row>
        <row r="17176">
          <cell r="A17176" t="str">
            <v>DEK046/103</v>
          </cell>
          <cell r="B17176" t="str">
            <v>DECOM</v>
          </cell>
          <cell r="C17176" t="str">
            <v xml:space="preserve"> Набор стаканов для коктелей РОМАШКИ 6шт высокие (Д046/103)</v>
          </cell>
          <cell r="E17176" t="str">
            <v>Россия</v>
          </cell>
          <cell r="F17176" t="str">
            <v>СТЕКЛО</v>
          </cell>
        </row>
        <row r="17177">
          <cell r="A17177" t="str">
            <v>DEK046/104</v>
          </cell>
          <cell r="B17177" t="str">
            <v>DECOM</v>
          </cell>
          <cell r="C17177" t="str">
            <v xml:space="preserve"> Набор стаканов для коктелей АСТРЫ 6шт высокие (Д046/104)</v>
          </cell>
          <cell r="E17177" t="str">
            <v>Россия</v>
          </cell>
          <cell r="F17177" t="str">
            <v>СТЕКЛО</v>
          </cell>
        </row>
        <row r="17178">
          <cell r="A17178" t="str">
            <v>DEK046/105</v>
          </cell>
          <cell r="B17178" t="str">
            <v>DECOM</v>
          </cell>
          <cell r="C17178" t="str">
            <v xml:space="preserve"> Набор стаканов для коктелей ТЮЛЬПАНЫ 6шт высокие (Д046/105)</v>
          </cell>
          <cell r="E17178" t="str">
            <v>Россия</v>
          </cell>
          <cell r="F17178" t="str">
            <v>СТЕКЛО</v>
          </cell>
        </row>
        <row r="17179">
          <cell r="A17179" t="str">
            <v>DEK046/106</v>
          </cell>
          <cell r="B17179" t="str">
            <v>DECOM</v>
          </cell>
          <cell r="C17179" t="str">
            <v xml:space="preserve"> Набор стаканов для коктелей РОЗЫ 6шт высокие (Д046/106)</v>
          </cell>
          <cell r="E17179" t="str">
            <v>Россия</v>
          </cell>
          <cell r="F17179" t="str">
            <v>СТЕКЛО</v>
          </cell>
        </row>
        <row r="17180">
          <cell r="A17180" t="str">
            <v>DEK046/107</v>
          </cell>
          <cell r="B17180" t="str">
            <v>DECOM</v>
          </cell>
          <cell r="C17180" t="str">
            <v xml:space="preserve"> Набор стаканов для коктелей ЛИЛИИ 6шт высокие (Д046/107)</v>
          </cell>
          <cell r="E17180" t="str">
            <v>Россия</v>
          </cell>
          <cell r="F17180" t="str">
            <v>СТЕКЛО</v>
          </cell>
        </row>
        <row r="17181">
          <cell r="A17181" t="str">
            <v>DEK5162/101</v>
          </cell>
          <cell r="B17181" t="str">
            <v>DECOM</v>
          </cell>
          <cell r="C17181" t="str">
            <v xml:space="preserve"> Набор чашек для чая БУКЕТЫ 2шт 215мл</v>
          </cell>
          <cell r="D17181" t="str">
            <v xml:space="preserve"> SET OF CUPS 215 BOUQUET</v>
          </cell>
          <cell r="E17181" t="str">
            <v>Россия</v>
          </cell>
          <cell r="F17181" t="str">
            <v>CТЕКЛО</v>
          </cell>
        </row>
        <row r="17182">
          <cell r="A17182" t="str">
            <v>DEK045/63</v>
          </cell>
          <cell r="B17182" t="str">
            <v>DECOM</v>
          </cell>
          <cell r="C17182" t="str">
            <v xml:space="preserve"> Набор стаканов для коктелей ВИШНЯ 3шт высокие (Д045/63)</v>
          </cell>
          <cell r="E17182" t="str">
            <v>Россия</v>
          </cell>
          <cell r="F17182" t="str">
            <v>СТЕКЛО</v>
          </cell>
        </row>
        <row r="17183">
          <cell r="A17183" t="str">
            <v>DEK045/64</v>
          </cell>
          <cell r="B17183" t="str">
            <v>DECOM</v>
          </cell>
          <cell r="C17183" t="str">
            <v xml:space="preserve"> Набор стаканов для коктелей АПЕЛЬСИН 3шт высокие (Д045/64)</v>
          </cell>
          <cell r="E17183" t="str">
            <v>Россия</v>
          </cell>
          <cell r="F17183" t="str">
            <v>СТЕКЛО</v>
          </cell>
        </row>
        <row r="17184">
          <cell r="A17184" t="str">
            <v>DEK046/66</v>
          </cell>
          <cell r="B17184" t="str">
            <v>DECOM</v>
          </cell>
          <cell r="C17184" t="str">
            <v xml:space="preserve"> Набор стаканов для коктелей ЯБЛОКО ЗЕЛЕНОЕ 6шт высокие (Д046/66)</v>
          </cell>
          <cell r="E17184" t="str">
            <v>Россия</v>
          </cell>
          <cell r="F17184" t="str">
            <v>СТЕКЛО</v>
          </cell>
        </row>
        <row r="17185">
          <cell r="A17185" t="str">
            <v>DEK3924/23</v>
          </cell>
          <cell r="B17185" t="str">
            <v>DECOM</v>
          </cell>
          <cell r="C17185" t="str">
            <v xml:space="preserve"> Набор стопок СОЛДАТЫ 50мл</v>
          </cell>
          <cell r="D17185" t="str">
            <v xml:space="preserve"> Shot's set 6pcs 50ml SOLDIERS</v>
          </cell>
          <cell r="E17185" t="str">
            <v>Россия</v>
          </cell>
          <cell r="F17185" t="str">
            <v>СТЕКЛО</v>
          </cell>
        </row>
        <row r="17186">
          <cell r="A17186" t="str">
            <v>DEK1003/23</v>
          </cell>
          <cell r="B17186" t="str">
            <v>DECOM</v>
          </cell>
          <cell r="C17186" t="str">
            <v xml:space="preserve"> Набор  кружка для пива + 2 стопки СОЛДАТЫ</v>
          </cell>
          <cell r="D17186" t="str">
            <v xml:space="preserve"> Set of 2 shots + beer mug SOLDIERS</v>
          </cell>
          <cell r="E17186" t="str">
            <v>Россия</v>
          </cell>
          <cell r="F17186" t="str">
            <v>СТЕКЛО</v>
          </cell>
        </row>
        <row r="17187">
          <cell r="A17187" t="str">
            <v>DEK3150/23</v>
          </cell>
          <cell r="B17187" t="str">
            <v>DECOM</v>
          </cell>
          <cell r="C17187" t="str">
            <v xml:space="preserve"> Н-р 2 стопки+пепельница СОЛДАТЫ</v>
          </cell>
          <cell r="D17187" t="str">
            <v xml:space="preserve"> Set of 2 shots + ashtray SOLDIERS</v>
          </cell>
          <cell r="E17187" t="str">
            <v>Россия</v>
          </cell>
          <cell r="F17187" t="str">
            <v>СТЕКЛО</v>
          </cell>
        </row>
        <row r="17188">
          <cell r="A17188" t="str">
            <v>DEK42116/08</v>
          </cell>
          <cell r="B17188" t="str">
            <v>DECOM</v>
          </cell>
          <cell r="C17188" t="str">
            <v xml:space="preserve"> Набор бокалов 2шт 0.3л герб России+герб на флаге</v>
          </cell>
          <cell r="E17188" t="str">
            <v>Россия</v>
          </cell>
          <cell r="F17188" t="str">
            <v>СТЕКЛО</v>
          </cell>
        </row>
        <row r="17189">
          <cell r="A17189" t="str">
            <v>DEK55029/112</v>
          </cell>
          <cell r="B17189" t="str">
            <v>DECOM</v>
          </cell>
          <cell r="C17189" t="str">
            <v xml:space="preserve"> Набор кружек ЦВЕТОЧНЫЙ МИКС 250мл</v>
          </cell>
          <cell r="E17189" t="str">
            <v>Россия</v>
          </cell>
          <cell r="F17189" t="str">
            <v>СТЕКЛО</v>
          </cell>
        </row>
        <row r="17190">
          <cell r="A17190" t="str">
            <v>DEK55029/114</v>
          </cell>
          <cell r="B17190" t="str">
            <v>DECOM</v>
          </cell>
          <cell r="C17190" t="str">
            <v xml:space="preserve"> Кружка в подар уп ЛЕПЕСТКИ 250мл</v>
          </cell>
          <cell r="E17190" t="str">
            <v>Россия</v>
          </cell>
          <cell r="F17190" t="str">
            <v>СТЕКЛО</v>
          </cell>
        </row>
        <row r="17191">
          <cell r="A17191" t="str">
            <v>DEK047/06</v>
          </cell>
          <cell r="B17191" t="str">
            <v>DECOM</v>
          </cell>
          <cell r="C17191" t="str">
            <v xml:space="preserve"> Набор стаканов ЯБЛОКО 3шт низкие</v>
          </cell>
          <cell r="E17191" t="str">
            <v>Россия</v>
          </cell>
        </row>
        <row r="17192">
          <cell r="A17192" t="str">
            <v>DEK048/05</v>
          </cell>
          <cell r="B17192" t="str">
            <v>DECOM</v>
          </cell>
          <cell r="C17192" t="str">
            <v xml:space="preserve"> Набор стаканов ПЕРСИК 6шт низкие</v>
          </cell>
          <cell r="E17192" t="str">
            <v>Россия</v>
          </cell>
        </row>
        <row r="17193">
          <cell r="A17193" t="str">
            <v>DEK3613/01</v>
          </cell>
          <cell r="B17193" t="str">
            <v>DECOM</v>
          </cell>
          <cell r="C17193" t="str">
            <v xml:space="preserve"> Набор ГЛОРИЯ 6 стопок 50мл ГЕРБ</v>
          </cell>
          <cell r="E17193" t="str">
            <v>Россия</v>
          </cell>
        </row>
        <row r="17194">
          <cell r="A17194" t="str">
            <v>DEK3890/08</v>
          </cell>
          <cell r="B17194" t="str">
            <v>DECOM</v>
          </cell>
          <cell r="C17194" t="str">
            <v xml:space="preserve"> Набор ЕРШ 3 стопки + кружка+пепельница Г</v>
          </cell>
          <cell r="E17194" t="str">
            <v>Россия</v>
          </cell>
        </row>
        <row r="17195">
          <cell r="A17195" t="str">
            <v>KRD425</v>
          </cell>
          <cell r="B17195" t="str">
            <v>DECOM</v>
          </cell>
          <cell r="C17195" t="str">
            <v xml:space="preserve"> Банка ЧЕШНИ декорированная 1100мл</v>
          </cell>
          <cell r="E17195" t="str">
            <v>Россия</v>
          </cell>
        </row>
        <row r="17196">
          <cell r="A17196" t="str">
            <v>KRD560</v>
          </cell>
          <cell r="B17196" t="str">
            <v>DECOM</v>
          </cell>
          <cell r="C17196" t="str">
            <v xml:space="preserve"> Банка ЧЕШНИ декорированная 940мл</v>
          </cell>
          <cell r="E17196" t="str">
            <v>Россия</v>
          </cell>
        </row>
        <row r="17197">
          <cell r="A17197" t="str">
            <v>04701018G</v>
          </cell>
          <cell r="B17197" t="str">
            <v>DECOVER</v>
          </cell>
          <cell r="C17197" t="str">
            <v xml:space="preserve"> Набор питьевой 7 предметов с кувшином ЛИМОН</v>
          </cell>
          <cell r="D17197" t="str">
            <v xml:space="preserve"> Servizio 7 pz. bibita</v>
          </cell>
          <cell r="E17197" t="str">
            <v>Италия</v>
          </cell>
          <cell r="F17197" t="str">
            <v>СТЕКЛО</v>
          </cell>
        </row>
        <row r="17198">
          <cell r="A17198" t="str">
            <v>04702083W</v>
          </cell>
          <cell r="B17198" t="str">
            <v>DECOVER</v>
          </cell>
          <cell r="C17198" t="str">
            <v xml:space="preserve"> Набор питьевой 7 предметов с кувшином РОМАШКА</v>
          </cell>
          <cell r="D17198" t="str">
            <v xml:space="preserve"> Servizio 7 pz. bibita</v>
          </cell>
          <cell r="E17198" t="str">
            <v>Италия</v>
          </cell>
          <cell r="F17198" t="str">
            <v>СТЕКЛО</v>
          </cell>
        </row>
        <row r="17199">
          <cell r="A17199" t="str">
            <v>04702607V</v>
          </cell>
          <cell r="B17199" t="str">
            <v>DECOVER</v>
          </cell>
          <cell r="C17199" t="str">
            <v xml:space="preserve"> Набор питьевой 7 предметов с кувшином БАБОЧКА-2</v>
          </cell>
          <cell r="D17199" t="str">
            <v xml:space="preserve"> Servizio 7 pz. bibita</v>
          </cell>
          <cell r="E17199" t="str">
            <v>Италия</v>
          </cell>
          <cell r="F17199" t="str">
            <v>СТЕКЛО</v>
          </cell>
        </row>
        <row r="17200">
          <cell r="A17200" t="str">
            <v>04702608R</v>
          </cell>
          <cell r="B17200" t="str">
            <v>DECOVER</v>
          </cell>
          <cell r="C17200" t="str">
            <v xml:space="preserve"> Набор питьевой 7 предметов с кувшином ПЕСТИК</v>
          </cell>
          <cell r="D17200" t="str">
            <v xml:space="preserve"> Servizio 7 pz. bibita</v>
          </cell>
          <cell r="E17200" t="str">
            <v>Италия</v>
          </cell>
          <cell r="F17200" t="str">
            <v>СТЕКЛО</v>
          </cell>
        </row>
        <row r="17201">
          <cell r="A17201" t="str">
            <v>04701257R</v>
          </cell>
          <cell r="B17201" t="str">
            <v>DECOVER</v>
          </cell>
          <cell r="C17201" t="str">
            <v xml:space="preserve"> Набор питьевой 7 предметов с кувшином КРАСНЫЙ ЦВЕТОК</v>
          </cell>
          <cell r="D17201" t="str">
            <v xml:space="preserve"> Servizio 7 pz. bibita</v>
          </cell>
          <cell r="E17201" t="str">
            <v>Италия</v>
          </cell>
          <cell r="F17201" t="str">
            <v>СТЕКЛО</v>
          </cell>
        </row>
        <row r="17202">
          <cell r="A17202" t="str">
            <v>04701435R</v>
          </cell>
          <cell r="B17202" t="str">
            <v>DECOVER</v>
          </cell>
          <cell r="C17202" t="str">
            <v xml:space="preserve"> Набор питьевой 7 предметов с кувшином КЛУБНИКА</v>
          </cell>
          <cell r="D17202" t="str">
            <v xml:space="preserve"> Servizio 7 pz. Bibita</v>
          </cell>
          <cell r="E17202" t="str">
            <v>Италия</v>
          </cell>
          <cell r="F17202" t="str">
            <v>СТЕКЛО</v>
          </cell>
        </row>
        <row r="17203">
          <cell r="A17203" t="str">
            <v>04702277Q</v>
          </cell>
          <cell r="B17203" t="str">
            <v>DECOVER</v>
          </cell>
          <cell r="C17203" t="str">
            <v xml:space="preserve"> Набор питьевой 7 предметов с кувшином ЦВЕТОК ОРАНЖЕВЫЙ</v>
          </cell>
          <cell r="D17203" t="str">
            <v xml:space="preserve"> Servizio 7 pz. Bibita</v>
          </cell>
          <cell r="E17203" t="str">
            <v>Италия</v>
          </cell>
          <cell r="F17203" t="str">
            <v>СТЕКЛО</v>
          </cell>
        </row>
        <row r="17204">
          <cell r="A17204" t="str">
            <v>04701227G</v>
          </cell>
          <cell r="B17204" t="str">
            <v>DECOVER</v>
          </cell>
          <cell r="C17204" t="str">
            <v xml:space="preserve"> Набор питьевой 7 предметов с кувшином ПОДСОЛНУХ</v>
          </cell>
          <cell r="D17204" t="str">
            <v xml:space="preserve"> Servizio 7 pz. bibita</v>
          </cell>
          <cell r="E17204" t="str">
            <v>Италия</v>
          </cell>
          <cell r="F17204" t="str">
            <v>СТЕКЛО</v>
          </cell>
        </row>
        <row r="17205">
          <cell r="A17205" t="str">
            <v>04702255V</v>
          </cell>
          <cell r="B17205" t="str">
            <v>DECOVER</v>
          </cell>
          <cell r="C17205" t="str">
            <v xml:space="preserve"> Набор питьевой 7 предметов с кувшином БАБОЧКА</v>
          </cell>
          <cell r="D17205" t="str">
            <v xml:space="preserve"> Servizio 7 pz. bibita</v>
          </cell>
          <cell r="E17205" t="str">
            <v>Италия</v>
          </cell>
          <cell r="F17205" t="str">
            <v>СТЕКЛО</v>
          </cell>
        </row>
        <row r="17206">
          <cell r="A17206" t="str">
            <v>04371227G</v>
          </cell>
          <cell r="B17206" t="str">
            <v>DECOVER</v>
          </cell>
          <cell r="C17206" t="str">
            <v xml:space="preserve"> Набор стаканов ПОДСОЛНУХ 3шт 250мл высокие</v>
          </cell>
          <cell r="E17206" t="str">
            <v>Италия</v>
          </cell>
          <cell r="F17206" t="str">
            <v>СТЕКЛО</v>
          </cell>
        </row>
        <row r="17207">
          <cell r="A17207" t="str">
            <v>04371257R</v>
          </cell>
          <cell r="B17207" t="str">
            <v>DECOVER</v>
          </cell>
          <cell r="C17207" t="str">
            <v xml:space="preserve"> Набор стаканов КРАСНЫЙ ЦВЕТОК 3шт 250мл высокие</v>
          </cell>
          <cell r="E17207" t="str">
            <v>Италия</v>
          </cell>
          <cell r="F17207" t="str">
            <v>СТЕКЛО</v>
          </cell>
        </row>
        <row r="17208">
          <cell r="A17208" t="str">
            <v>04371435R</v>
          </cell>
          <cell r="B17208" t="str">
            <v>DECOVER</v>
          </cell>
          <cell r="C17208" t="str">
            <v xml:space="preserve"> Набор стаканов КЛУБНИКА 3шт 250мл высокие</v>
          </cell>
          <cell r="E17208" t="str">
            <v>Италия</v>
          </cell>
          <cell r="F17208" t="str">
            <v>СТЕКЛО</v>
          </cell>
        </row>
        <row r="17209">
          <cell r="A17209" t="str">
            <v>04372173N</v>
          </cell>
          <cell r="B17209" t="str">
            <v>DECOVER</v>
          </cell>
          <cell r="C17209" t="str">
            <v xml:space="preserve"> Набор стаканов КОРОВКА 3шт 250мл высокие</v>
          </cell>
          <cell r="E17209" t="str">
            <v>Италия</v>
          </cell>
          <cell r="F17209" t="str">
            <v>СТЕКЛО</v>
          </cell>
        </row>
        <row r="17210">
          <cell r="A17210" t="str">
            <v>04372253G</v>
          </cell>
          <cell r="B17210" t="str">
            <v>DECOVER</v>
          </cell>
          <cell r="C17210" t="str">
            <v xml:space="preserve"> Набор стаканов СЕЙШЕЛЫ 3шт 250мл высокие</v>
          </cell>
          <cell r="E17210" t="str">
            <v>Италия</v>
          </cell>
          <cell r="F17210" t="str">
            <v>СТЕКЛО</v>
          </cell>
        </row>
        <row r="17211">
          <cell r="A17211" t="str">
            <v>041382745G</v>
          </cell>
          <cell r="B17211" t="str">
            <v>DECOVER</v>
          </cell>
          <cell r="C17211" t="str">
            <v xml:space="preserve"> Набор для салата 5 предметов ЛАМБАДА</v>
          </cell>
          <cell r="E17211" t="str">
            <v>Италия</v>
          </cell>
          <cell r="F17211" t="str">
            <v>СТЕКЛО</v>
          </cell>
        </row>
        <row r="17212">
          <cell r="A17212" t="str">
            <v>04371018G</v>
          </cell>
          <cell r="B17212" t="str">
            <v>DECOVER</v>
          </cell>
          <cell r="C17212" t="str">
            <v xml:space="preserve"> Набор стаканов ЛИМОН 3шт 250мл высокие</v>
          </cell>
          <cell r="E17212" t="str">
            <v>Италия</v>
          </cell>
          <cell r="F17212" t="str">
            <v>СТЕКЛО</v>
          </cell>
        </row>
        <row r="17213">
          <cell r="A17213" t="str">
            <v>04372277Q</v>
          </cell>
          <cell r="B17213" t="str">
            <v>DECOVER</v>
          </cell>
          <cell r="C17213" t="str">
            <v xml:space="preserve"> Набор стаканов ЦВЕТОК ОРАНЖЕВЫЙ 3шт 250мл высокие</v>
          </cell>
          <cell r="E17213" t="str">
            <v>Италия</v>
          </cell>
          <cell r="F17213" t="str">
            <v>СТЕКЛО</v>
          </cell>
        </row>
        <row r="17214">
          <cell r="A17214" t="str">
            <v>0479770N</v>
          </cell>
          <cell r="B17214" t="str">
            <v>DECOVER</v>
          </cell>
          <cell r="C17214" t="str">
            <v xml:space="preserve"> Набор салатников 7 предметов ЧЕРНАЯ СОФИЯ</v>
          </cell>
          <cell r="E17214" t="str">
            <v>Италия</v>
          </cell>
          <cell r="F17214" t="str">
            <v>СТЕКЛО</v>
          </cell>
        </row>
        <row r="17215">
          <cell r="A17215" t="str">
            <v>04381018G</v>
          </cell>
          <cell r="B17215" t="str">
            <v>DECOVER</v>
          </cell>
          <cell r="C17215" t="str">
            <v xml:space="preserve"> Набор стаканов ЛИМОН 3шт 250мл низкие</v>
          </cell>
          <cell r="E17215" t="str">
            <v>Италия</v>
          </cell>
          <cell r="F17215" t="str">
            <v>СТЕКЛО</v>
          </cell>
        </row>
        <row r="17216">
          <cell r="A17216" t="str">
            <v>04381227G</v>
          </cell>
          <cell r="B17216" t="str">
            <v>DECOVER</v>
          </cell>
          <cell r="C17216" t="str">
            <v xml:space="preserve"> Набор стаканов ПОДСОЛНУХ 3шт 250мл низкие</v>
          </cell>
          <cell r="E17216" t="str">
            <v>Италия</v>
          </cell>
          <cell r="F17216" t="str">
            <v>СТЕКЛО</v>
          </cell>
        </row>
        <row r="17217">
          <cell r="A17217" t="str">
            <v>04381233B</v>
          </cell>
          <cell r="B17217" t="str">
            <v>DECOVER</v>
          </cell>
          <cell r="C17217" t="str">
            <v xml:space="preserve"> Набор стаканов СПАГЕТТИ 3шт 250мл низкие</v>
          </cell>
          <cell r="E17217" t="str">
            <v>Италия</v>
          </cell>
          <cell r="F17217" t="str">
            <v>СТЕКЛО</v>
          </cell>
        </row>
        <row r="17218">
          <cell r="A17218" t="str">
            <v>04381257R</v>
          </cell>
          <cell r="B17218" t="str">
            <v>DECOVER</v>
          </cell>
          <cell r="C17218" t="str">
            <v xml:space="preserve"> Набор стаканов КРАСНЫЙ ЦВЕТОК 3шт 250мл низкие</v>
          </cell>
          <cell r="E17218" t="str">
            <v>Италия</v>
          </cell>
          <cell r="F17218" t="str">
            <v>СТЕКЛО</v>
          </cell>
        </row>
        <row r="17219">
          <cell r="A17219" t="str">
            <v>04382083W</v>
          </cell>
          <cell r="B17219" t="str">
            <v>DECOVER</v>
          </cell>
          <cell r="C17219" t="str">
            <v xml:space="preserve"> Набор стаканов РОМАШКА 3шт 250мл низкие</v>
          </cell>
          <cell r="E17219" t="str">
            <v>Италия</v>
          </cell>
          <cell r="F17219" t="str">
            <v>СТЕКЛО</v>
          </cell>
        </row>
        <row r="17220">
          <cell r="A17220" t="str">
            <v>141072318R</v>
          </cell>
          <cell r="B17220" t="str">
            <v>DECOVER</v>
          </cell>
          <cell r="C17220" t="str">
            <v xml:space="preserve"> Салатник КЛУБНИКА 21.5см</v>
          </cell>
          <cell r="E17220" t="str">
            <v>Италия</v>
          </cell>
          <cell r="F17220" t="str">
            <v>СТЕКЛО</v>
          </cell>
        </row>
        <row r="17221">
          <cell r="A17221" t="str">
            <v>141142318R</v>
          </cell>
          <cell r="B17221" t="str">
            <v>DECOVER</v>
          </cell>
          <cell r="C17221" t="str">
            <v xml:space="preserve"> Набор салатников 3 предмета КЛУБНИКА 11.5см</v>
          </cell>
          <cell r="E17221" t="str">
            <v>Италия</v>
          </cell>
          <cell r="F17221" t="str">
            <v>СТЕКЛО</v>
          </cell>
        </row>
        <row r="17222">
          <cell r="A17222" t="str">
            <v>821592668S</v>
          </cell>
          <cell r="B17222" t="str">
            <v>DECOVER</v>
          </cell>
          <cell r="C17222" t="str">
            <v xml:space="preserve"> Набор стопок ПАЛЛАДИО КВАДРО 60мл 3шт J-W</v>
          </cell>
          <cell r="E17222" t="str">
            <v>Италия</v>
          </cell>
          <cell r="F17222" t="str">
            <v>СТЕКЛО</v>
          </cell>
        </row>
        <row r="17223">
          <cell r="A17223" t="str">
            <v>141071227G</v>
          </cell>
          <cell r="B17223" t="str">
            <v>DECOVER</v>
          </cell>
          <cell r="C17223" t="str">
            <v xml:space="preserve"> Салатник ПОДСОЛНУХ 21.5см</v>
          </cell>
          <cell r="E17223" t="str">
            <v>Италия</v>
          </cell>
          <cell r="F17223" t="str">
            <v>СТЕКЛО</v>
          </cell>
        </row>
        <row r="17224">
          <cell r="A17224" t="str">
            <v>141071257R</v>
          </cell>
          <cell r="B17224" t="str">
            <v>DECOVER</v>
          </cell>
          <cell r="C17224" t="str">
            <v xml:space="preserve"> Салатник КРАСНЫЙ ЦВЕТОК 21.5см</v>
          </cell>
          <cell r="E17224" t="str">
            <v>Италия</v>
          </cell>
          <cell r="F17224" t="str">
            <v>СТЕКЛО</v>
          </cell>
        </row>
        <row r="17225">
          <cell r="A17225" t="str">
            <v>04701228R</v>
          </cell>
          <cell r="B17225" t="str">
            <v>DECOVER</v>
          </cell>
          <cell r="C17225" t="str">
            <v xml:space="preserve"> Набор питьевой 7 предметов с кувшином КЛУБНИЧКА</v>
          </cell>
          <cell r="D17225" t="str">
            <v xml:space="preserve"> 7pcs drinking set with a jug STRAWBERRY</v>
          </cell>
          <cell r="E17225" t="str">
            <v>Италия</v>
          </cell>
          <cell r="F17225" t="str">
            <v>СТЕКЛО</v>
          </cell>
        </row>
        <row r="17226">
          <cell r="A17226" t="str">
            <v>K4-005</v>
          </cell>
          <cell r="B17226" t="str">
            <v>DEGTEREVA</v>
          </cell>
          <cell r="C17226" t="str">
            <v xml:space="preserve"> Набор ЛЕНИВКА: щетка для пола с совком черно-белый КЛАССИКА BCL102P</v>
          </cell>
          <cell r="E17226" t="str">
            <v>Китай</v>
          </cell>
          <cell r="F17226" t="str">
            <v>ПЛАСТИК</v>
          </cell>
        </row>
        <row r="17227">
          <cell r="A17227" t="str">
            <v>K4-008</v>
          </cell>
          <cell r="B17227" t="str">
            <v>DEGTEREVA</v>
          </cell>
          <cell r="C17227" t="str">
            <v xml:space="preserve"> Швабра ЛИМОНЫ с телескопической ручкой плоская насадка из хлопка BCM203</v>
          </cell>
          <cell r="E17227" t="str">
            <v>Китай</v>
          </cell>
          <cell r="F17227" t="str">
            <v>ПЛАСТИК</v>
          </cell>
        </row>
        <row r="17228">
          <cell r="A17228" t="str">
            <v>K4-029</v>
          </cell>
          <cell r="B17228" t="str">
            <v>DEGTEREVA</v>
          </cell>
          <cell r="C17228" t="str">
            <v xml:space="preserve"> Набор ЛЕНИВКА: щетка для пола с совком ЛИМОНЫ BCL102P</v>
          </cell>
          <cell r="E17228" t="str">
            <v>Китай</v>
          </cell>
          <cell r="F17228" t="str">
            <v>ПЛАСТИК</v>
          </cell>
        </row>
        <row r="17229">
          <cell r="A17229" t="str">
            <v>K4-035</v>
          </cell>
          <cell r="B17229" t="str">
            <v>DEGTEREVA</v>
          </cell>
          <cell r="C17229" t="str">
            <v xml:space="preserve"> Палка для щеток КЛУБНИКА BCC101P</v>
          </cell>
          <cell r="E17229" t="str">
            <v>Китай</v>
          </cell>
          <cell r="F17229" t="str">
            <v>ПЛАСТИК</v>
          </cell>
        </row>
        <row r="17230">
          <cell r="A17230" t="str">
            <v>K4-041</v>
          </cell>
          <cell r="B17230" t="str">
            <v>DEGTEREVA</v>
          </cell>
          <cell r="C17230" t="str">
            <v xml:space="preserve"> Швабра КЛАССИКА с телескопической ручкой плоская насадка из хлопка BCM203</v>
          </cell>
          <cell r="E17230" t="str">
            <v>Китай</v>
          </cell>
          <cell r="F17230" t="str">
            <v>ПЛАСТИК</v>
          </cell>
        </row>
        <row r="17231">
          <cell r="A17231" t="str">
            <v>K4-042</v>
          </cell>
          <cell r="B17231" t="str">
            <v>DEGTEREVA</v>
          </cell>
          <cell r="C17231" t="str">
            <v xml:space="preserve"> Швабра КЛУБНИКА с телескопической ручкой плоская насадка из хлопка BCM203</v>
          </cell>
          <cell r="E17231" t="str">
            <v>Китай</v>
          </cell>
          <cell r="F17231" t="str">
            <v>ПЛАСТИК</v>
          </cell>
        </row>
        <row r="17232">
          <cell r="A17232" t="str">
            <v>OP-13</v>
          </cell>
          <cell r="B17232" t="str">
            <v>DEGTEREVA</v>
          </cell>
          <cell r="C17232" t="str">
            <v xml:space="preserve"> Тарелосушка малая (цинк) с поддоном 370мм</v>
          </cell>
          <cell r="E17232" t="str">
            <v>Россия</v>
          </cell>
          <cell r="F17232" t="str">
            <v>МЕТАЛЛ</v>
          </cell>
        </row>
        <row r="17233">
          <cell r="A17233" t="str">
            <v>OP-17</v>
          </cell>
          <cell r="B17233" t="str">
            <v>DEGTEREVA</v>
          </cell>
          <cell r="C17233" t="str">
            <v xml:space="preserve"> Посудосушитель 765мм краш. белый поддоном</v>
          </cell>
          <cell r="E17233" t="str">
            <v>Россия</v>
          </cell>
          <cell r="F17233" t="str">
            <v>МЕТАЛЛ</v>
          </cell>
        </row>
        <row r="17234">
          <cell r="A17234" t="str">
            <v>OP-6</v>
          </cell>
          <cell r="B17234" t="str">
            <v>DEGTEREVA</v>
          </cell>
          <cell r="C17234" t="str">
            <v xml:space="preserve"> Тарелосушка настенная (цинк) с поддоном</v>
          </cell>
          <cell r="E17234" t="str">
            <v>Россия</v>
          </cell>
          <cell r="F17234" t="str">
            <v>МЕТАЛЛ</v>
          </cell>
        </row>
        <row r="17235">
          <cell r="A17235" t="str">
            <v>J1744</v>
          </cell>
          <cell r="B17235" t="str">
            <v>LUMINARC</v>
          </cell>
          <cell r="C17235" t="str">
            <v xml:space="preserve"> Тарелка обеденная ЛУИЗА 29см</v>
          </cell>
          <cell r="D17235" t="str">
            <v xml:space="preserve"> ASSIETTE PLATE 29 LOUISA BONE</v>
          </cell>
          <cell r="E17235" t="str">
            <v>Франция</v>
          </cell>
          <cell r="F17235" t="str">
            <v>СТЕКЛО</v>
          </cell>
        </row>
        <row r="17236">
          <cell r="A17236" t="str">
            <v>J1745</v>
          </cell>
          <cell r="B17236" t="str">
            <v>LUMINARC</v>
          </cell>
          <cell r="C17236" t="str">
            <v xml:space="preserve"> Тарелка десертная ЛУИЗА 21см</v>
          </cell>
          <cell r="D17236" t="str">
            <v xml:space="preserve"> ASSIETTE DESSERT 21 LOUISA BONE</v>
          </cell>
          <cell r="E17236" t="str">
            <v>Франция</v>
          </cell>
          <cell r="F17236" t="str">
            <v>СТЕКЛО</v>
          </cell>
        </row>
        <row r="17237">
          <cell r="A17237" t="str">
            <v>J1746</v>
          </cell>
          <cell r="B17237" t="str">
            <v>LUMINARC</v>
          </cell>
          <cell r="C17237" t="str">
            <v xml:space="preserve"> Тарелка суповая ЛУИЗА 23см</v>
          </cell>
          <cell r="D17237" t="str">
            <v xml:space="preserve"> ASSIETTE CREUSE 23 LOUISA BONE T</v>
          </cell>
          <cell r="E17237" t="str">
            <v>Франция</v>
          </cell>
          <cell r="F17237" t="str">
            <v>СТЕКЛО</v>
          </cell>
        </row>
        <row r="17238">
          <cell r="A17238" t="str">
            <v>J1747</v>
          </cell>
          <cell r="B17238" t="str">
            <v>LUMINARC</v>
          </cell>
          <cell r="C17238" t="str">
            <v xml:space="preserve"> Салатник ЛУИЗА 17см</v>
          </cell>
          <cell r="D17238" t="str">
            <v xml:space="preserve"> COUPELLE 17 LOUISA BONE</v>
          </cell>
          <cell r="E17238" t="str">
            <v>Франция</v>
          </cell>
          <cell r="F17238" t="str">
            <v>СТЕКЛО</v>
          </cell>
        </row>
        <row r="17239">
          <cell r="A17239" t="str">
            <v>J1748</v>
          </cell>
          <cell r="B17239" t="str">
            <v>LUMINARC</v>
          </cell>
          <cell r="C17239" t="str">
            <v xml:space="preserve"> Салатник ЛУИЗА 27см</v>
          </cell>
          <cell r="D17239" t="str">
            <v xml:space="preserve"> SALADIER 27 LOUISA BONE</v>
          </cell>
          <cell r="E17239" t="str">
            <v>Франция</v>
          </cell>
          <cell r="F17239" t="str">
            <v>СТЕКЛО</v>
          </cell>
        </row>
        <row r="17240">
          <cell r="A17240" t="str">
            <v>J2676</v>
          </cell>
          <cell r="B17240" t="str">
            <v>LUMINARC</v>
          </cell>
          <cell r="C17240" t="str">
            <v xml:space="preserve"> Чайный набор ЛУИЗА 220мл</v>
          </cell>
          <cell r="D17240" t="str">
            <v xml:space="preserve"> P6 TASSE 22+STASSE LOUISA BONE</v>
          </cell>
          <cell r="E17240" t="str">
            <v>Франция</v>
          </cell>
          <cell r="F17240" t="str">
            <v>СТЕКЛО</v>
          </cell>
        </row>
        <row r="17241">
          <cell r="A17241" t="str">
            <v>J2677</v>
          </cell>
          <cell r="B17241" t="str">
            <v>LUMINARC</v>
          </cell>
          <cell r="C17241" t="str">
            <v xml:space="preserve"> Столовый набор 19 прeдметов ЛУИЗА</v>
          </cell>
          <cell r="D17241" t="str">
            <v xml:space="preserve"> SCE 19 P TABLE LOUISA BONE</v>
          </cell>
          <cell r="E17241" t="str">
            <v>Франция</v>
          </cell>
          <cell r="F17241" t="str">
            <v>СТЕКЛО</v>
          </cell>
        </row>
        <row r="17242">
          <cell r="A17242" t="str">
            <v>J1752</v>
          </cell>
          <cell r="B17242" t="str">
            <v>LUMINARC</v>
          </cell>
          <cell r="C17242" t="str">
            <v xml:space="preserve"> Тарелка обеденная АНГЕЛ ГРИН 25см</v>
          </cell>
          <cell r="D17242" t="str">
            <v xml:space="preserve"> ASSIETTE PLATE 25 ANGEL GREEN T</v>
          </cell>
          <cell r="E17242" t="str">
            <v>Франция</v>
          </cell>
          <cell r="F17242" t="str">
            <v>СТЕКЛО</v>
          </cell>
        </row>
        <row r="17243">
          <cell r="A17243" t="str">
            <v>J1921</v>
          </cell>
          <cell r="B17243" t="str">
            <v>LUMINARC</v>
          </cell>
          <cell r="C17243" t="str">
            <v xml:space="preserve"> Тарелка десертная АНГЕЛ ГРИН 18см</v>
          </cell>
          <cell r="D17243" t="str">
            <v xml:space="preserve"> ASSIETTE DESSERT 18 ANGEL GREEN T</v>
          </cell>
          <cell r="E17243" t="str">
            <v>Франция</v>
          </cell>
          <cell r="F17243" t="str">
            <v>СТЕКЛО</v>
          </cell>
        </row>
        <row r="17244">
          <cell r="A17244" t="str">
            <v>J1910</v>
          </cell>
          <cell r="B17244" t="str">
            <v>LUMINARC</v>
          </cell>
          <cell r="C17244" t="str">
            <v xml:space="preserve"> Тарелка десертная СТЕЛЛА ШОКОЛАД 19см</v>
          </cell>
          <cell r="D17244" t="str">
            <v xml:space="preserve"> ASSIETTE DESSERT 19 STELLA CHOCOLAT T</v>
          </cell>
          <cell r="E17244" t="str">
            <v>Франция</v>
          </cell>
          <cell r="F17244" t="str">
            <v>СТЕКЛО</v>
          </cell>
        </row>
        <row r="17245">
          <cell r="A17245" t="str">
            <v>J1911</v>
          </cell>
          <cell r="B17245" t="str">
            <v>LUMINARC</v>
          </cell>
          <cell r="C17245" t="str">
            <v xml:space="preserve"> Тарелка суповая СТЕЛЛА ШОКОЛАД 21см</v>
          </cell>
          <cell r="D17245" t="str">
            <v xml:space="preserve"> ASSIETTE CREUSE 21 STELLA CHOCOLAT T</v>
          </cell>
          <cell r="E17245" t="str">
            <v>Франция</v>
          </cell>
          <cell r="F17245" t="str">
            <v>СТЕКЛО</v>
          </cell>
        </row>
        <row r="17246">
          <cell r="A17246" t="str">
            <v>H6799</v>
          </cell>
          <cell r="B17246" t="str">
            <v>LUMINARC</v>
          </cell>
          <cell r="C17246" t="str">
            <v xml:space="preserve"> Столовый набор 45 предметов ФРЕЗИЯ</v>
          </cell>
          <cell r="D17246" t="str">
            <v xml:space="preserve"> TEMP CARINA FREESIA 45PC DINNER SET</v>
          </cell>
          <cell r="E17246" t="str">
            <v>ОАЭ</v>
          </cell>
          <cell r="F17246" t="str">
            <v>СТЕКЛО</v>
          </cell>
        </row>
        <row r="17247">
          <cell r="A17247" t="str">
            <v>J0386</v>
          </cell>
          <cell r="B17247" t="str">
            <v>LUMINARC</v>
          </cell>
          <cell r="C17247" t="str">
            <v xml:space="preserve"> Салатник БАМБУК 12см</v>
          </cell>
          <cell r="D17247" t="str">
            <v xml:space="preserve"> COUPELLE 12 BAMBOO TREE T</v>
          </cell>
          <cell r="E17247" t="str">
            <v>Франция</v>
          </cell>
          <cell r="F17247" t="str">
            <v>СТЕКЛО</v>
          </cell>
        </row>
        <row r="17248">
          <cell r="A17248" t="str">
            <v>J1404</v>
          </cell>
          <cell r="B17248" t="str">
            <v>LUMINARC</v>
          </cell>
          <cell r="C17248" t="str">
            <v xml:space="preserve"> Тарелка обеденная КИОКО УАЙТ 26см</v>
          </cell>
          <cell r="D17248" t="str">
            <v xml:space="preserve"> ASSIETTE PLATE 26 KYOKO WHITE T</v>
          </cell>
          <cell r="E17248" t="str">
            <v>Франция</v>
          </cell>
          <cell r="F17248" t="str">
            <v>СТЕКЛО</v>
          </cell>
        </row>
        <row r="17249">
          <cell r="A17249" t="str">
            <v>J0387</v>
          </cell>
          <cell r="B17249" t="str">
            <v>LUMINARC</v>
          </cell>
          <cell r="C17249" t="str">
            <v xml:space="preserve"> Салатник КИОКО УАЙТ 12см</v>
          </cell>
          <cell r="D17249" t="str">
            <v xml:space="preserve"> COUPELLE 12 KYOKO WHITE T</v>
          </cell>
          <cell r="E17249" t="str">
            <v>Франция</v>
          </cell>
          <cell r="F17249" t="str">
            <v>СТЕКЛО</v>
          </cell>
        </row>
        <row r="17250">
          <cell r="A17250" t="str">
            <v>C5239-1</v>
          </cell>
          <cell r="B17250" t="str">
            <v>LUMINARC</v>
          </cell>
          <cell r="C17250" t="str">
            <v xml:space="preserve"> Столовый набор 18 предметов КВАДРАТО черно-белый + салатник 24см</v>
          </cell>
          <cell r="D17250" t="str">
            <v xml:space="preserve"> S19P TABLE QUADRATO N/B+1SALA 24 FREE T</v>
          </cell>
          <cell r="E17250" t="str">
            <v>Франция</v>
          </cell>
          <cell r="F17250" t="str">
            <v>СТЕКЛО</v>
          </cell>
        </row>
        <row r="17251">
          <cell r="A17251" t="str">
            <v>J1912</v>
          </cell>
          <cell r="B17251" t="str">
            <v>LUMINARC</v>
          </cell>
          <cell r="C17251" t="str">
            <v xml:space="preserve"> Салатник СТЕЛЛА ШОКОЛАД 16.5см</v>
          </cell>
          <cell r="D17251" t="str">
            <v xml:space="preserve"> COUPELLE MULTI-USAGES STELLA CHOCOLAT T</v>
          </cell>
          <cell r="E17251" t="str">
            <v>Франция</v>
          </cell>
          <cell r="F17251" t="str">
            <v>СТЕКЛО</v>
          </cell>
        </row>
        <row r="17252">
          <cell r="A17252" t="str">
            <v>J1913</v>
          </cell>
          <cell r="B17252" t="str">
            <v>LUMINARC</v>
          </cell>
          <cell r="C17252" t="str">
            <v xml:space="preserve"> Салатник СТЕЛЛА ШОКОЛАД 27см</v>
          </cell>
          <cell r="D17252" t="str">
            <v xml:space="preserve"> SALADIER 27 STELLA CHOCOLAT T</v>
          </cell>
          <cell r="E17252" t="str">
            <v>Франция</v>
          </cell>
          <cell r="F17252" t="str">
            <v>СТЕКЛО</v>
          </cell>
        </row>
        <row r="17253">
          <cell r="A17253" t="str">
            <v>J1917</v>
          </cell>
          <cell r="B17253" t="str">
            <v>LUMINARC</v>
          </cell>
          <cell r="C17253" t="str">
            <v xml:space="preserve"> Столовый набор 19 прeдметов СТЕЛЛА ШОКОЛАД</v>
          </cell>
          <cell r="D17253" t="str">
            <v xml:space="preserve"> SCE 19 P TABLE STELLA CHOCOLAT T</v>
          </cell>
          <cell r="E17253" t="str">
            <v>Франция</v>
          </cell>
          <cell r="F17253" t="str">
            <v>СТЕКЛО</v>
          </cell>
        </row>
        <row r="17254">
          <cell r="A17254" t="str">
            <v>J1778</v>
          </cell>
          <cell r="B17254" t="str">
            <v>LUMINARC</v>
          </cell>
          <cell r="C17254" t="str">
            <v xml:space="preserve"> Тарелка обеденная СИКСТИС 26см</v>
          </cell>
          <cell r="D17254" t="str">
            <v xml:space="preserve"> ASSIETTE PLATE 26 SIXTIES T</v>
          </cell>
          <cell r="E17254" t="str">
            <v>Франция</v>
          </cell>
          <cell r="F17254" t="str">
            <v>СТЕКЛО</v>
          </cell>
        </row>
        <row r="17255">
          <cell r="A17255" t="str">
            <v>J1899</v>
          </cell>
          <cell r="B17255" t="str">
            <v>LUMINARC</v>
          </cell>
          <cell r="C17255" t="str">
            <v xml:space="preserve"> Тарелка десертная СИКСТИС 19см</v>
          </cell>
          <cell r="D17255" t="str">
            <v xml:space="preserve"> ASSIETTE DESSERT 19 SIXTIES T</v>
          </cell>
          <cell r="E17255" t="str">
            <v>Франция</v>
          </cell>
          <cell r="F17255" t="str">
            <v>СТЕКЛО</v>
          </cell>
        </row>
        <row r="17256">
          <cell r="A17256" t="str">
            <v>J1900</v>
          </cell>
          <cell r="B17256" t="str">
            <v>LUMINARC</v>
          </cell>
          <cell r="C17256" t="str">
            <v xml:space="preserve"> Тарелка суповая СИКСТИС 22см</v>
          </cell>
          <cell r="D17256" t="str">
            <v xml:space="preserve"> ASSIETTE CREUSE 22 SIXTIES T</v>
          </cell>
          <cell r="E17256" t="str">
            <v>Франция</v>
          </cell>
          <cell r="F17256" t="str">
            <v>СТЕКЛО</v>
          </cell>
        </row>
        <row r="17257">
          <cell r="A17257" t="str">
            <v>J1779</v>
          </cell>
          <cell r="B17257" t="str">
            <v>LUMINARC</v>
          </cell>
          <cell r="C17257" t="str">
            <v xml:space="preserve"> Тарелка обеденная АМЕЛИ 26см</v>
          </cell>
          <cell r="D17257" t="str">
            <v xml:space="preserve"> ASSIETTE PLATE 26 AMELY T</v>
          </cell>
          <cell r="E17257" t="str">
            <v>Франция</v>
          </cell>
          <cell r="F17257" t="str">
            <v>СТЕКЛО</v>
          </cell>
        </row>
        <row r="17258">
          <cell r="A17258" t="str">
            <v>J2145</v>
          </cell>
          <cell r="B17258" t="str">
            <v>LUMINARC</v>
          </cell>
          <cell r="C17258" t="str">
            <v xml:space="preserve"> Тарелка десертная АМЕЛИ 19см</v>
          </cell>
          <cell r="D17258" t="str">
            <v xml:space="preserve"> ASSIETTE DESSERT 19 AMELY T</v>
          </cell>
          <cell r="E17258" t="str">
            <v>Франция</v>
          </cell>
          <cell r="F17258" t="str">
            <v>СТЕКЛО</v>
          </cell>
        </row>
        <row r="17259">
          <cell r="A17259" t="str">
            <v>J2146</v>
          </cell>
          <cell r="B17259" t="str">
            <v>LUMINARC</v>
          </cell>
          <cell r="C17259" t="str">
            <v xml:space="preserve"> Тарелка суповая АМЕЛИ 22см</v>
          </cell>
          <cell r="D17259" t="str">
            <v xml:space="preserve"> ASSIETTE CREUSE 22 AMELY T</v>
          </cell>
          <cell r="E17259" t="str">
            <v>Франция</v>
          </cell>
          <cell r="F17259" t="str">
            <v>СТЕКЛО</v>
          </cell>
        </row>
        <row r="17260">
          <cell r="A17260" t="str">
            <v>J2147</v>
          </cell>
          <cell r="B17260" t="str">
            <v>LUMINARC</v>
          </cell>
          <cell r="C17260" t="str">
            <v xml:space="preserve"> Салатник АМЕЛИ 12см</v>
          </cell>
          <cell r="D17260" t="str">
            <v xml:space="preserve"> COUPELLE 12 AMELY T</v>
          </cell>
          <cell r="E17260" t="str">
            <v>Франция</v>
          </cell>
          <cell r="F17260" t="str">
            <v>СТЕКЛО</v>
          </cell>
        </row>
        <row r="17261">
          <cell r="A17261" t="str">
            <v>J2149</v>
          </cell>
          <cell r="B17261" t="str">
            <v>LUMINARC</v>
          </cell>
          <cell r="C17261" t="str">
            <v xml:space="preserve"> Столовый набор 19 прeдметов АМЕЛИ</v>
          </cell>
          <cell r="D17261" t="str">
            <v xml:space="preserve"> SCE 19 P TABLE AMELY T</v>
          </cell>
          <cell r="E17261" t="str">
            <v>Франция</v>
          </cell>
          <cell r="F17261" t="str">
            <v>СТЕКЛО</v>
          </cell>
        </row>
        <row r="17262">
          <cell r="A17262" t="str">
            <v>J8061</v>
          </cell>
          <cell r="B17262" t="str">
            <v>LUMINARC</v>
          </cell>
          <cell r="C17262" t="str">
            <v xml:space="preserve"> Тарелка обеденная ПАРИЖ МОСТ АЛЕКСАНДРА III 25см</v>
          </cell>
          <cell r="D17262" t="str">
            <v xml:space="preserve"> TEMP ESSENSE BRINGE ALEX III PARIS DINNER PLATE</v>
          </cell>
          <cell r="E17262" t="str">
            <v>ОАЭ</v>
          </cell>
          <cell r="F17262" t="str">
            <v>СТЕКЛО</v>
          </cell>
        </row>
        <row r="17263">
          <cell r="A17263" t="str">
            <v>J8060</v>
          </cell>
          <cell r="B17263" t="str">
            <v>LUMINARC</v>
          </cell>
          <cell r="C17263" t="str">
            <v xml:space="preserve"> Тарелка обеденная ПАРИЖ ЭЙФЕЛЕВА БАШНЯ 25см</v>
          </cell>
          <cell r="D17263" t="str">
            <v xml:space="preserve"> TEMP ESSENSE EIFFEL TOWER PARIS DINNER PLATE</v>
          </cell>
          <cell r="E17263" t="str">
            <v>ОАЭ</v>
          </cell>
          <cell r="F17263" t="str">
            <v>СТЕКЛО</v>
          </cell>
        </row>
        <row r="17264">
          <cell r="A17264" t="str">
            <v>J8058</v>
          </cell>
          <cell r="B17264" t="str">
            <v>LUMINARC</v>
          </cell>
          <cell r="C17264" t="str">
            <v xml:space="preserve"> Тарелка обеденная ПАРИЖ ТРИУМФАЛЬНАЯ АРКА 25см</v>
          </cell>
          <cell r="D17264" t="str">
            <v xml:space="preserve"> TEMP ESSENSE ARC OF TRIUMPH PARIS DINNER PLATE</v>
          </cell>
          <cell r="E17264" t="str">
            <v>ОАЭ</v>
          </cell>
          <cell r="F17264" t="str">
            <v>СТЕКЛО</v>
          </cell>
        </row>
        <row r="17265">
          <cell r="A17265" t="str">
            <v>J7116</v>
          </cell>
          <cell r="B17265" t="str">
            <v>LUMINARC</v>
          </cell>
          <cell r="C17265" t="str">
            <v xml:space="preserve"> Блюдо овальное СЕЛЕБРЭЙШН 35см</v>
          </cell>
          <cell r="D17265" t="str">
            <v xml:space="preserve"> TEMP CELEBRATION ESSEN OVAL PLATE</v>
          </cell>
          <cell r="E17265" t="str">
            <v>ОАЭ</v>
          </cell>
          <cell r="F17265" t="str">
            <v>СТЕКЛО</v>
          </cell>
        </row>
        <row r="17266">
          <cell r="A17266" t="str">
            <v>J1922</v>
          </cell>
          <cell r="B17266" t="str">
            <v>LUMINARC</v>
          </cell>
          <cell r="C17266" t="str">
            <v xml:space="preserve"> Тарелка суповая АНГЕЛ ГРИН 20см</v>
          </cell>
          <cell r="D17266" t="str">
            <v xml:space="preserve"> ASSIETTE CREUSE 20 ANGEL GREEN T</v>
          </cell>
          <cell r="E17266" t="str">
            <v>Франция</v>
          </cell>
          <cell r="F17266" t="str">
            <v>СТЕКЛО</v>
          </cell>
        </row>
        <row r="17267">
          <cell r="A17267" t="str">
            <v>J1923</v>
          </cell>
          <cell r="B17267" t="str">
            <v>LUMINARC</v>
          </cell>
          <cell r="C17267" t="str">
            <v xml:space="preserve"> Салатник АНГЕЛ ГРИН 16.5см</v>
          </cell>
          <cell r="D17267" t="str">
            <v xml:space="preserve"> COUPELLE MULTI-USAGES 165 ANGEL GREEN T</v>
          </cell>
          <cell r="E17267" t="str">
            <v>Франция</v>
          </cell>
          <cell r="F17267" t="str">
            <v>СТЕКЛО</v>
          </cell>
        </row>
        <row r="17268">
          <cell r="A17268" t="str">
            <v>J1925</v>
          </cell>
          <cell r="B17268" t="str">
            <v>LUMINARC</v>
          </cell>
          <cell r="C17268" t="str">
            <v xml:space="preserve"> Столовый набор 19 прeдметов АНГЕЛ ГРИН</v>
          </cell>
          <cell r="D17268" t="str">
            <v xml:space="preserve"> SCE 19 P TABLE ANGEL GREEN T</v>
          </cell>
          <cell r="E17268" t="str">
            <v>Франция</v>
          </cell>
          <cell r="F17268" t="str">
            <v>СТЕКЛО</v>
          </cell>
        </row>
        <row r="17269">
          <cell r="A17269" t="str">
            <v>J1753</v>
          </cell>
          <cell r="B17269" t="str">
            <v>LUMINARC</v>
          </cell>
          <cell r="C17269" t="str">
            <v xml:space="preserve"> Тарелка обеденная АНГЕЛ ПУРПЛ 25см</v>
          </cell>
          <cell r="D17269" t="str">
            <v xml:space="preserve"> ASSIETTE PLATE 25 ANGEL PURPLE T</v>
          </cell>
          <cell r="E17269" t="str">
            <v>Франция</v>
          </cell>
          <cell r="F17269" t="str">
            <v>СТЕКЛО</v>
          </cell>
        </row>
        <row r="17270">
          <cell r="A17270" t="str">
            <v>J2105</v>
          </cell>
          <cell r="B17270" t="str">
            <v>LUMINARC</v>
          </cell>
          <cell r="C17270" t="str">
            <v xml:space="preserve"> Тарелка десертная АНГЕЛ ПУРПЛ 18см</v>
          </cell>
          <cell r="D17270" t="str">
            <v xml:space="preserve"> ASSIETTE DESSERT 18 ANGEL PURPLE T</v>
          </cell>
          <cell r="E17270" t="str">
            <v>Франция</v>
          </cell>
          <cell r="F17270" t="str">
            <v>СТЕКЛО</v>
          </cell>
        </row>
        <row r="17271">
          <cell r="A17271" t="str">
            <v>J2107</v>
          </cell>
          <cell r="B17271" t="str">
            <v>LUMINARC</v>
          </cell>
          <cell r="C17271" t="str">
            <v xml:space="preserve"> Тарелка суповая АНГЕЛ ПУРПЛ 20см</v>
          </cell>
          <cell r="D17271" t="str">
            <v xml:space="preserve"> ASSIETTE CREUSE 20 ANGEL PURPLE T</v>
          </cell>
          <cell r="E17271" t="str">
            <v>Франция</v>
          </cell>
          <cell r="F17271" t="str">
            <v>СТЕКЛО</v>
          </cell>
        </row>
        <row r="17272">
          <cell r="A17272" t="str">
            <v>J2108</v>
          </cell>
          <cell r="B17272" t="str">
            <v>LUMINARC</v>
          </cell>
          <cell r="C17272" t="str">
            <v xml:space="preserve"> Салатник АНГЕЛ ПУРПЛ 16.5см</v>
          </cell>
          <cell r="D17272" t="str">
            <v xml:space="preserve"> COUPELLE MULTI-USAGES ANGEL PURPLE T</v>
          </cell>
          <cell r="E17272" t="str">
            <v>Франция</v>
          </cell>
          <cell r="F17272" t="str">
            <v>СТЕКЛО</v>
          </cell>
        </row>
        <row r="17273">
          <cell r="A17273" t="str">
            <v>J2150</v>
          </cell>
          <cell r="B17273" t="str">
            <v>LUMINARC</v>
          </cell>
          <cell r="C17273" t="str">
            <v xml:space="preserve"> Чайный набор АМЕЛИ 220мл</v>
          </cell>
          <cell r="D17273" t="str">
            <v xml:space="preserve"> P6 TASSE 22+STASSE AMELY T</v>
          </cell>
          <cell r="E17273" t="str">
            <v>Франция</v>
          </cell>
          <cell r="F17273" t="str">
            <v>СТЕКЛО</v>
          </cell>
        </row>
        <row r="17274">
          <cell r="A17274" t="str">
            <v>J2306</v>
          </cell>
          <cell r="B17274" t="str">
            <v>LUMINARC</v>
          </cell>
          <cell r="C17274" t="str">
            <v xml:space="preserve"> Салатник АМЕЛИ 24см</v>
          </cell>
          <cell r="D17274" t="str">
            <v xml:space="preserve"> SALADIER 24 AMELY T</v>
          </cell>
          <cell r="E17274" t="str">
            <v>Франция</v>
          </cell>
          <cell r="F17274" t="str">
            <v>СТЕКЛО</v>
          </cell>
        </row>
        <row r="17275">
          <cell r="A17275" t="str">
            <v>J1823</v>
          </cell>
          <cell r="B17275" t="str">
            <v>LUMINARC</v>
          </cell>
          <cell r="C17275" t="str">
            <v xml:space="preserve"> Тарелка обеденная АМАРИА 28см</v>
          </cell>
          <cell r="D17275" t="str">
            <v xml:space="preserve"> ASSIETTE PLATE 28 AMARIA T</v>
          </cell>
          <cell r="E17275" t="str">
            <v>Франция</v>
          </cell>
          <cell r="F17275" t="str">
            <v>СТЕКЛО</v>
          </cell>
        </row>
        <row r="17276">
          <cell r="A17276" t="str">
            <v>J1884</v>
          </cell>
          <cell r="B17276" t="str">
            <v>LUMINARC</v>
          </cell>
          <cell r="C17276" t="str">
            <v xml:space="preserve"> Тарелка десертная АМАРИА 23см</v>
          </cell>
          <cell r="D17276" t="str">
            <v xml:space="preserve"> ASSIETTE DESSERT 23 AMARIA T</v>
          </cell>
          <cell r="E17276" t="str">
            <v>Франция</v>
          </cell>
          <cell r="F17276" t="str">
            <v>СТЕКЛО</v>
          </cell>
        </row>
        <row r="17277">
          <cell r="A17277" t="str">
            <v>J1890</v>
          </cell>
          <cell r="B17277" t="str">
            <v>LUMINARC</v>
          </cell>
          <cell r="C17277" t="str">
            <v xml:space="preserve"> Тарелка суповая АМАРИА 22см</v>
          </cell>
          <cell r="D17277" t="str">
            <v xml:space="preserve"> ASSIETTE CREUSE 22 AMARIA T</v>
          </cell>
          <cell r="E17277" t="str">
            <v>Франция</v>
          </cell>
          <cell r="F17277" t="str">
            <v>СТЕКЛО</v>
          </cell>
        </row>
        <row r="17278">
          <cell r="A17278" t="str">
            <v>J1893</v>
          </cell>
          <cell r="B17278" t="str">
            <v>LUMINARC</v>
          </cell>
          <cell r="C17278" t="str">
            <v xml:space="preserve"> Чайный набор АМАРИА 220мл</v>
          </cell>
          <cell r="D17278" t="str">
            <v xml:space="preserve"> P6 TASSE 22+STASSE AMARIA T</v>
          </cell>
          <cell r="E17278" t="str">
            <v>Франция</v>
          </cell>
          <cell r="F17278" t="str">
            <v>СТЕКЛО</v>
          </cell>
        </row>
        <row r="17279">
          <cell r="A17279" t="str">
            <v>J1897</v>
          </cell>
          <cell r="B17279" t="str">
            <v>LUMINARC</v>
          </cell>
          <cell r="C17279" t="str">
            <v xml:space="preserve"> Столовый набор 19 прeдметов АМАРИА</v>
          </cell>
          <cell r="D17279" t="str">
            <v xml:space="preserve"> SCE 19 P TABLE AMARIA T</v>
          </cell>
          <cell r="E17279" t="str">
            <v>Франция</v>
          </cell>
          <cell r="F17279" t="str">
            <v>СТЕКЛО</v>
          </cell>
        </row>
        <row r="17280">
          <cell r="A17280" t="str">
            <v>J1749</v>
          </cell>
          <cell r="B17280" t="str">
            <v>LUMINARC</v>
          </cell>
          <cell r="C17280" t="str">
            <v xml:space="preserve"> Тарелка обеденная АЛЬТО САПФИР 26см</v>
          </cell>
          <cell r="D17280" t="str">
            <v xml:space="preserve"> TEMPERED ALTO SAPHIR BONE DINNER PLATE26</v>
          </cell>
          <cell r="E17280" t="str">
            <v>Франция</v>
          </cell>
          <cell r="F17280" t="str">
            <v>СТЕКЛО</v>
          </cell>
        </row>
        <row r="17281">
          <cell r="A17281" t="str">
            <v>J1932</v>
          </cell>
          <cell r="B17281" t="str">
            <v>LUMINARC</v>
          </cell>
          <cell r="C17281" t="str">
            <v xml:space="preserve"> Тарелка десертная АЛЬТО САПФИР 21см</v>
          </cell>
          <cell r="D17281" t="str">
            <v xml:space="preserve"> TEMPERED ALTO SAPHIR BONE DESSERT PLATE</v>
          </cell>
          <cell r="E17281" t="str">
            <v>Франция</v>
          </cell>
          <cell r="F17281" t="str">
            <v>СТЕКЛО</v>
          </cell>
        </row>
        <row r="17282">
          <cell r="A17282" t="str">
            <v>J1933</v>
          </cell>
          <cell r="B17282" t="str">
            <v>LUMINARC</v>
          </cell>
          <cell r="C17282" t="str">
            <v xml:space="preserve"> Тарелка суповая АЛЬТО САПФИР 23см</v>
          </cell>
          <cell r="D17282" t="str">
            <v xml:space="preserve"> TEMPERED ALTO SAPHIR BONE SOUP PLATE</v>
          </cell>
          <cell r="E17282" t="str">
            <v>Франция</v>
          </cell>
          <cell r="F17282" t="str">
            <v>СТЕКЛО</v>
          </cell>
        </row>
        <row r="17283">
          <cell r="A17283" t="str">
            <v>J1934</v>
          </cell>
          <cell r="B17283" t="str">
            <v>LUMINARC</v>
          </cell>
          <cell r="C17283" t="str">
            <v xml:space="preserve"> Салатник АЛЬТО САПФИР 16см</v>
          </cell>
          <cell r="D17283" t="str">
            <v xml:space="preserve"> TEMPERED ALTO SAPHIR BONE M-PURP BOWL16</v>
          </cell>
          <cell r="E17283" t="str">
            <v>Франция</v>
          </cell>
          <cell r="F17283" t="str">
            <v>СТЕКЛО</v>
          </cell>
        </row>
        <row r="17284">
          <cell r="A17284" t="str">
            <v>J4400</v>
          </cell>
          <cell r="B17284" t="str">
            <v>LUMINARC</v>
          </cell>
          <cell r="C17284" t="str">
            <v xml:space="preserve"> Тарелка обеденная КЕРВС ВИОЛЕТ 25см</v>
          </cell>
          <cell r="D17284" t="str">
            <v xml:space="preserve"> TEMPERED CURVES VIOLET ESSENCE DINNER PLATE</v>
          </cell>
          <cell r="E17284" t="str">
            <v>ОАЭ</v>
          </cell>
          <cell r="F17284" t="str">
            <v>СТЕКЛО</v>
          </cell>
        </row>
        <row r="17285">
          <cell r="A17285" t="str">
            <v>J4402</v>
          </cell>
          <cell r="B17285" t="str">
            <v>LUMINARC</v>
          </cell>
          <cell r="C17285" t="str">
            <v xml:space="preserve"> Тарелка суповая КЕРВС ВИОЛЕТ 20см</v>
          </cell>
          <cell r="D17285" t="str">
            <v xml:space="preserve"> TEMPERED CURVES VIOLET ESSENCE SOUP PLATE</v>
          </cell>
          <cell r="E17285" t="str">
            <v>ОАЭ</v>
          </cell>
          <cell r="F17285" t="str">
            <v>СТЕКЛО</v>
          </cell>
        </row>
        <row r="17286">
          <cell r="A17286" t="str">
            <v>J4404</v>
          </cell>
          <cell r="B17286" t="str">
            <v>LUMINARC</v>
          </cell>
          <cell r="C17286" t="str">
            <v xml:space="preserve"> Салатник КЕРВС ВИОЛЕТ 17см</v>
          </cell>
          <cell r="D17286" t="str">
            <v xml:space="preserve"> TEMPERED CURVES VIOLET ESSENCE MULTIPURPOSE BOWL 17</v>
          </cell>
          <cell r="E17286" t="str">
            <v>ОАЭ</v>
          </cell>
          <cell r="F17286" t="str">
            <v>СТЕКЛО</v>
          </cell>
        </row>
        <row r="17287">
          <cell r="A17287" t="str">
            <v>C2112</v>
          </cell>
          <cell r="B17287" t="str">
            <v>LUMINARC</v>
          </cell>
          <cell r="C17287" t="str">
            <v xml:space="preserve"> Набор стаканов для виски 4шт 300 мл низк</v>
          </cell>
          <cell r="E17287" t="str">
            <v>Франция</v>
          </cell>
        </row>
        <row r="17288">
          <cell r="A17288" t="str">
            <v>D4213</v>
          </cell>
          <cell r="B17288" t="str">
            <v>LUMINARC</v>
          </cell>
          <cell r="C17288" t="str">
            <v xml:space="preserve"> Фужер д/шамп СЕНСЕЙШН 190мл</v>
          </cell>
          <cell r="E17288" t="str">
            <v>Франция</v>
          </cell>
        </row>
        <row r="17289">
          <cell r="A17289" t="str">
            <v>J1804</v>
          </cell>
          <cell r="B17289" t="str">
            <v>LUMINARC</v>
          </cell>
          <cell r="C17289" t="str">
            <v xml:space="preserve"> Чайный набор Цветочная поляна 220мл</v>
          </cell>
          <cell r="E17289" t="str">
            <v>Россия</v>
          </cell>
        </row>
        <row r="17290">
          <cell r="A17290" t="str">
            <v>J2110</v>
          </cell>
          <cell r="B17290" t="str">
            <v>LUMINARC</v>
          </cell>
          <cell r="C17290" t="str">
            <v xml:space="preserve"> Столовый набор 19 прeдметов АНГЕЛ ПУРПЛ</v>
          </cell>
          <cell r="D17290" t="str">
            <v xml:space="preserve"> SCE 19 P TABLE ANGEL PURPLE T</v>
          </cell>
          <cell r="E17290" t="str">
            <v>Франция</v>
          </cell>
          <cell r="F17290" t="str">
            <v>СТЕКЛО</v>
          </cell>
        </row>
        <row r="17291">
          <cell r="A17291" t="str">
            <v>J1754</v>
          </cell>
          <cell r="B17291" t="str">
            <v>LUMINARC</v>
          </cell>
          <cell r="C17291" t="str">
            <v xml:space="preserve"> Тарелка обеденная АМОРИ БРАУН 26см</v>
          </cell>
          <cell r="D17291" t="str">
            <v xml:space="preserve"> ASSIETTE PLATE 26 AMORI BROWN T</v>
          </cell>
          <cell r="E17291" t="str">
            <v>Франция</v>
          </cell>
          <cell r="F17291" t="str">
            <v>СТЕКЛО</v>
          </cell>
        </row>
        <row r="17292">
          <cell r="A17292" t="str">
            <v>J2111</v>
          </cell>
          <cell r="B17292" t="str">
            <v>LUMINARC</v>
          </cell>
          <cell r="C17292" t="str">
            <v xml:space="preserve"> Тарелка десертная АМОРИ БРАУН 20см</v>
          </cell>
          <cell r="D17292" t="str">
            <v xml:space="preserve"> ASSIETTE DESSERT 20 AMORI BROWN T</v>
          </cell>
          <cell r="E17292" t="str">
            <v>Франция</v>
          </cell>
          <cell r="F17292" t="str">
            <v>СТЕКЛО</v>
          </cell>
        </row>
        <row r="17293">
          <cell r="A17293" t="str">
            <v>J2112</v>
          </cell>
          <cell r="B17293" t="str">
            <v>LUMINARC</v>
          </cell>
          <cell r="C17293" t="str">
            <v xml:space="preserve"> Тарелка суповая АМОРИ БРАУН 20см</v>
          </cell>
          <cell r="D17293" t="str">
            <v xml:space="preserve"> ASSIETTE CALOTTE 20 AMORI BROWN T</v>
          </cell>
          <cell r="E17293" t="str">
            <v>Франция</v>
          </cell>
          <cell r="F17293" t="str">
            <v>СТЕКЛО</v>
          </cell>
        </row>
        <row r="17294">
          <cell r="A17294" t="str">
            <v>J2113</v>
          </cell>
          <cell r="B17294" t="str">
            <v>LUMINARC</v>
          </cell>
          <cell r="C17294" t="str">
            <v xml:space="preserve"> Салатник АМОРИ БРАУН 16.5см</v>
          </cell>
          <cell r="D17294" t="str">
            <v xml:space="preserve"> COUPELLE MULTI-USAGES 165 AMORI BROWN T</v>
          </cell>
          <cell r="E17294" t="str">
            <v>Франция</v>
          </cell>
          <cell r="F17294" t="str">
            <v>СТЕКЛО</v>
          </cell>
        </row>
        <row r="17295">
          <cell r="A17295" t="str">
            <v>J2114</v>
          </cell>
          <cell r="B17295" t="str">
            <v>LUMINARC</v>
          </cell>
          <cell r="C17295" t="str">
            <v xml:space="preserve"> Салатник АМОРИ БРАУН 27см</v>
          </cell>
          <cell r="D17295" t="str">
            <v xml:space="preserve"> SALADIER 27 AMORI BROWN T</v>
          </cell>
          <cell r="E17295" t="str">
            <v>Франция</v>
          </cell>
          <cell r="F17295" t="str">
            <v>СТЕКЛО</v>
          </cell>
        </row>
        <row r="17296">
          <cell r="A17296" t="str">
            <v>J1755</v>
          </cell>
          <cell r="B17296" t="str">
            <v>LUMINARC</v>
          </cell>
          <cell r="C17296" t="str">
            <v xml:space="preserve"> Тарелка обеденная АМОРИ БЛУ 26см</v>
          </cell>
          <cell r="D17296" t="str">
            <v xml:space="preserve"> ASSIETTE PLATE 26 AMORI BLUE T</v>
          </cell>
          <cell r="E17296" t="str">
            <v>Франция</v>
          </cell>
          <cell r="F17296" t="str">
            <v>СТЕКЛО</v>
          </cell>
        </row>
        <row r="17297">
          <cell r="A17297" t="str">
            <v>J2115</v>
          </cell>
          <cell r="B17297" t="str">
            <v>LUMINARC</v>
          </cell>
          <cell r="C17297" t="str">
            <v xml:space="preserve"> Тарелка десертная АМОРИ БЛУ 20см</v>
          </cell>
          <cell r="D17297" t="str">
            <v xml:space="preserve"> ASSIETTE DESSERT 20 AMORI BLUE T</v>
          </cell>
          <cell r="E17297" t="str">
            <v>Франция</v>
          </cell>
          <cell r="F17297" t="str">
            <v>СТЕКЛО</v>
          </cell>
        </row>
        <row r="17298">
          <cell r="A17298" t="str">
            <v>J2116</v>
          </cell>
          <cell r="B17298" t="str">
            <v>LUMINARC</v>
          </cell>
          <cell r="C17298" t="str">
            <v xml:space="preserve"> Тарелка суповая АМОРИ БЛУ 20см</v>
          </cell>
          <cell r="D17298" t="str">
            <v xml:space="preserve"> ASSIETTE CALOTTE 20 AMORI BLUE T</v>
          </cell>
          <cell r="E17298" t="str">
            <v>Франция</v>
          </cell>
          <cell r="F17298" t="str">
            <v>СТЕКЛО</v>
          </cell>
        </row>
        <row r="17299">
          <cell r="A17299" t="str">
            <v>J2117</v>
          </cell>
          <cell r="B17299" t="str">
            <v>LUMINARC</v>
          </cell>
          <cell r="C17299" t="str">
            <v xml:space="preserve"> Салатник АМОРИ БЛУ 16.5см</v>
          </cell>
          <cell r="D17299" t="str">
            <v xml:space="preserve"> COUPELLE MULTI-USAGES 165 AMORI BLUE T</v>
          </cell>
          <cell r="E17299" t="str">
            <v>Франция</v>
          </cell>
          <cell r="F17299" t="str">
            <v>СТЕКЛО</v>
          </cell>
        </row>
        <row r="17300">
          <cell r="A17300" t="str">
            <v>J1757</v>
          </cell>
          <cell r="B17300" t="str">
            <v>LUMINARC</v>
          </cell>
          <cell r="C17300" t="str">
            <v xml:space="preserve"> Тарелка обеденная АМОРИ ПУРПЛ 26см</v>
          </cell>
          <cell r="D17300" t="str">
            <v xml:space="preserve"> ASSIETTE PLATE 26 AMORI PURPLE T</v>
          </cell>
          <cell r="E17300" t="str">
            <v>Франция</v>
          </cell>
          <cell r="F17300" t="str">
            <v>СТЕКЛО</v>
          </cell>
        </row>
        <row r="17301">
          <cell r="A17301" t="str">
            <v>J1935</v>
          </cell>
          <cell r="B17301" t="str">
            <v>LUMINARC</v>
          </cell>
          <cell r="C17301" t="str">
            <v xml:space="preserve"> Салатник АЛЬТО САПФИР 27см</v>
          </cell>
          <cell r="D17301" t="str">
            <v xml:space="preserve"> TEMPERED ALTO SAPHIR BONE BOWL 27</v>
          </cell>
          <cell r="E17301" t="str">
            <v>Франция</v>
          </cell>
          <cell r="F17301" t="str">
            <v>СТЕКЛО</v>
          </cell>
        </row>
        <row r="17302">
          <cell r="A17302" t="str">
            <v>J1936</v>
          </cell>
          <cell r="B17302" t="str">
            <v>LUMINARC</v>
          </cell>
          <cell r="C17302" t="str">
            <v xml:space="preserve"> Чайный набор АЛЬТО САПФИР 220мл</v>
          </cell>
          <cell r="D17302" t="str">
            <v xml:space="preserve"> TEMPERED ALTO SAPH BONE CUP AND SAUCER22</v>
          </cell>
          <cell r="E17302" t="str">
            <v>Франция</v>
          </cell>
          <cell r="F17302" t="str">
            <v>СТЕКЛО</v>
          </cell>
        </row>
        <row r="17303">
          <cell r="A17303" t="str">
            <v>J1940</v>
          </cell>
          <cell r="B17303" t="str">
            <v>LUMINARC</v>
          </cell>
          <cell r="C17303" t="str">
            <v xml:space="preserve"> Столовый набор 19 прeдметов АЛЬТО САПФИР</v>
          </cell>
          <cell r="D17303" t="str">
            <v xml:space="preserve"> TEMPERED ALTO SAPHIR BONE 19 PTABLE SET</v>
          </cell>
          <cell r="E17303" t="str">
            <v>Франция</v>
          </cell>
          <cell r="F17303" t="str">
            <v>СТЕКЛО</v>
          </cell>
        </row>
        <row r="17304">
          <cell r="A17304" t="str">
            <v>J3737</v>
          </cell>
          <cell r="B17304" t="str">
            <v>LUMINARC</v>
          </cell>
          <cell r="C17304" t="str">
            <v xml:space="preserve"> Тарелка обеденная АЛЬТО РУБИС 26см</v>
          </cell>
          <cell r="D17304" t="str">
            <v xml:space="preserve"> TEMPERED ALTO RUBIS BONE DINNER PLATE 26</v>
          </cell>
          <cell r="E17304" t="str">
            <v>Франция</v>
          </cell>
          <cell r="F17304" t="str">
            <v>СТЕКЛО</v>
          </cell>
        </row>
        <row r="17305">
          <cell r="A17305" t="str">
            <v>J3739</v>
          </cell>
          <cell r="B17305" t="str">
            <v>LUMINARC</v>
          </cell>
          <cell r="C17305" t="str">
            <v xml:space="preserve"> Тарелка десертная АЛЬТО РУБИС 21см</v>
          </cell>
          <cell r="D17305" t="str">
            <v xml:space="preserve"> TEMPERED ALTO RUBBONE DESSERT PLATE 21</v>
          </cell>
          <cell r="E17305" t="str">
            <v>Франция</v>
          </cell>
          <cell r="F17305" t="str">
            <v>СТЕКЛО</v>
          </cell>
        </row>
        <row r="17306">
          <cell r="A17306" t="str">
            <v>J3741</v>
          </cell>
          <cell r="B17306" t="str">
            <v>LUMINARC</v>
          </cell>
          <cell r="C17306" t="str">
            <v xml:space="preserve"> Тарелка суповая АЛЬТО РУБИС 23см</v>
          </cell>
          <cell r="D17306" t="str">
            <v xml:space="preserve"> TEMPERED ALTO RUBIS BONE SOUP PLATE 23</v>
          </cell>
          <cell r="E17306" t="str">
            <v>Франция</v>
          </cell>
          <cell r="F17306" t="str">
            <v>СТЕКЛО</v>
          </cell>
        </row>
        <row r="17307">
          <cell r="A17307" t="str">
            <v>J3743</v>
          </cell>
          <cell r="B17307" t="str">
            <v>LUMINARC</v>
          </cell>
          <cell r="C17307" t="str">
            <v xml:space="preserve"> Салатник АЛЬТО РУБИС 16см</v>
          </cell>
          <cell r="D17307" t="str">
            <v xml:space="preserve"> TEMPERED ALTO RUBIS BONE M-PURP BOWL 16</v>
          </cell>
          <cell r="E17307" t="str">
            <v>Франция</v>
          </cell>
          <cell r="F17307" t="str">
            <v>СТЕКЛО</v>
          </cell>
        </row>
        <row r="17308">
          <cell r="A17308" t="str">
            <v>J3744</v>
          </cell>
          <cell r="B17308" t="str">
            <v>LUMINARC</v>
          </cell>
          <cell r="C17308" t="str">
            <v xml:space="preserve"> Салатник АЛЬТО РУБИС 27см</v>
          </cell>
          <cell r="D17308" t="str">
            <v xml:space="preserve"> TEMPERED ALTO RUBIS BONE SALAD BOWL 27</v>
          </cell>
          <cell r="E17308" t="str">
            <v>Франция</v>
          </cell>
          <cell r="F17308" t="str">
            <v>СТЕКЛО</v>
          </cell>
        </row>
        <row r="17309">
          <cell r="A17309" t="str">
            <v>J3745</v>
          </cell>
          <cell r="B17309" t="str">
            <v>LUMINARC</v>
          </cell>
          <cell r="C17309" t="str">
            <v xml:space="preserve"> Чайный набор АЛЬТО РУБИС 220мл</v>
          </cell>
          <cell r="D17309" t="str">
            <v xml:space="preserve"> TEMPERED ALTO RUBIS BONE CUP22+SAUCER</v>
          </cell>
          <cell r="E17309" t="str">
            <v>Франция</v>
          </cell>
          <cell r="F17309" t="str">
            <v>СТЕКЛО</v>
          </cell>
        </row>
        <row r="17310">
          <cell r="A17310" t="str">
            <v>J3746</v>
          </cell>
          <cell r="B17310" t="str">
            <v>LUMINARC</v>
          </cell>
          <cell r="C17310" t="str">
            <v xml:space="preserve"> Столовый набор 19 прeдметов АЛЬТО РУБИС</v>
          </cell>
          <cell r="D17310" t="str">
            <v xml:space="preserve"> TEMPERED ALTO RUBIS BONE 19 PC TABLE SET</v>
          </cell>
          <cell r="E17310" t="str">
            <v>Франция</v>
          </cell>
          <cell r="F17310" t="str">
            <v>СТЕКЛО</v>
          </cell>
        </row>
        <row r="17311">
          <cell r="A17311" t="str">
            <v>J1471</v>
          </cell>
          <cell r="B17311" t="str">
            <v>LUMINARC</v>
          </cell>
          <cell r="C17311" t="str">
            <v xml:space="preserve"> Кружка ДЭЙЛИ МЭТ 250мл</v>
          </cell>
          <cell r="D17311" t="str">
            <v xml:space="preserve"> MUG 25 DAILY MAT T</v>
          </cell>
          <cell r="E17311" t="str">
            <v>Франция</v>
          </cell>
          <cell r="F17311" t="str">
            <v>СТЕКЛО</v>
          </cell>
        </row>
        <row r="17312">
          <cell r="A17312" t="str">
            <v>J2122</v>
          </cell>
          <cell r="B17312" t="str">
            <v>LUMINARC</v>
          </cell>
          <cell r="C17312" t="str">
            <v xml:space="preserve"> Тарелка десертная АМОРИ ПУРПЛ 20см</v>
          </cell>
          <cell r="D17312" t="str">
            <v xml:space="preserve"> ASSIETTE DESSERT 20 AMORI PURPLE T</v>
          </cell>
          <cell r="E17312" t="str">
            <v>Франция</v>
          </cell>
          <cell r="F17312" t="str">
            <v>СТЕКЛО</v>
          </cell>
        </row>
        <row r="17313">
          <cell r="A17313" t="str">
            <v>J2124</v>
          </cell>
          <cell r="B17313" t="str">
            <v>LUMINARC</v>
          </cell>
          <cell r="C17313" t="str">
            <v xml:space="preserve"> Салатник АМОРИ ПУРПЛ 16,5см</v>
          </cell>
          <cell r="D17313" t="str">
            <v xml:space="preserve"> COUPELLE MULTI-US 165 AMORI PURPLE T</v>
          </cell>
          <cell r="E17313" t="str">
            <v>Франция</v>
          </cell>
          <cell r="F17313" t="str">
            <v>СТЕКЛО</v>
          </cell>
        </row>
        <row r="17314">
          <cell r="A17314" t="str">
            <v>J1756</v>
          </cell>
          <cell r="B17314" t="str">
            <v>LUMINARC</v>
          </cell>
          <cell r="C17314" t="str">
            <v xml:space="preserve"> Тарелка обеденная СТОУНМАНИЯ ФИСТАШКА 25см</v>
          </cell>
          <cell r="D17314" t="str">
            <v xml:space="preserve"> ASSIETTE PLATE 25 STONEMANIA PISTACHE T</v>
          </cell>
          <cell r="E17314" t="str">
            <v>Франция</v>
          </cell>
          <cell r="F17314" t="str">
            <v>СТЕКЛО</v>
          </cell>
        </row>
        <row r="17315">
          <cell r="A17315" t="str">
            <v>J2125</v>
          </cell>
          <cell r="B17315" t="str">
            <v>LUMINARC</v>
          </cell>
          <cell r="C17315" t="str">
            <v xml:space="preserve"> Тарелка десертная СТОУНМАНИЯ ФИСТАШКА 20см</v>
          </cell>
          <cell r="D17315" t="str">
            <v xml:space="preserve"> ASSIETTE DT 20 STONEMANIA PISTACHE T</v>
          </cell>
          <cell r="E17315" t="str">
            <v>Франция</v>
          </cell>
          <cell r="F17315" t="str">
            <v>СТЕКЛО</v>
          </cell>
        </row>
        <row r="17316">
          <cell r="A17316" t="str">
            <v>J2127</v>
          </cell>
          <cell r="B17316" t="str">
            <v>LUMINARC</v>
          </cell>
          <cell r="C17316" t="str">
            <v xml:space="preserve"> Тарелка суповая СТОУНМАНИЯ ФИСТАШКА 20см</v>
          </cell>
          <cell r="D17316" t="str">
            <v xml:space="preserve"> ASS CALOTTE 20 STONEMANIA PISTACHE T</v>
          </cell>
          <cell r="E17316" t="str">
            <v>Франция</v>
          </cell>
          <cell r="F17316" t="str">
            <v>СТЕКЛО</v>
          </cell>
        </row>
        <row r="17317">
          <cell r="A17317" t="str">
            <v>J2129</v>
          </cell>
          <cell r="B17317" t="str">
            <v>LUMINARC</v>
          </cell>
          <cell r="C17317" t="str">
            <v xml:space="preserve"> Салатник СТОУНМАНИЯ ФИСТАШКА 16.5см</v>
          </cell>
          <cell r="D17317" t="str">
            <v xml:space="preserve"> COUPELLE MULTI-US STONEMANIA PISTACHE T</v>
          </cell>
          <cell r="E17317" t="str">
            <v>Франция</v>
          </cell>
          <cell r="F17317" t="str">
            <v>СТЕКЛО</v>
          </cell>
        </row>
        <row r="17318">
          <cell r="A17318" t="str">
            <v>J2130</v>
          </cell>
          <cell r="B17318" t="str">
            <v>LUMINARC</v>
          </cell>
          <cell r="C17318" t="str">
            <v xml:space="preserve"> Салатник СТОУНМАНИЯ ФИСТАШКА 27см</v>
          </cell>
          <cell r="D17318" t="str">
            <v xml:space="preserve"> SALADIER 27 STONEMANIA PISTACHE T</v>
          </cell>
          <cell r="E17318" t="str">
            <v>Франция</v>
          </cell>
          <cell r="F17318" t="str">
            <v>СТЕКЛО</v>
          </cell>
        </row>
        <row r="17319">
          <cell r="A17319" t="str">
            <v>J1759</v>
          </cell>
          <cell r="B17319" t="str">
            <v>LUMINARC</v>
          </cell>
          <cell r="C17319" t="str">
            <v xml:space="preserve"> Тарелка обеденная СТОУНМАНИЯ КАПУЧИНО 25см</v>
          </cell>
          <cell r="D17319" t="str">
            <v xml:space="preserve"> ASSIETTE PL 25 STONEMANIA CAPPUCCINO T</v>
          </cell>
          <cell r="E17319" t="str">
            <v>Франция</v>
          </cell>
          <cell r="F17319" t="str">
            <v>СТЕКЛО</v>
          </cell>
        </row>
        <row r="17320">
          <cell r="A17320" t="str">
            <v>J2131</v>
          </cell>
          <cell r="B17320" t="str">
            <v>LUMINARC</v>
          </cell>
          <cell r="C17320" t="str">
            <v xml:space="preserve"> Тарелка десертная СТОУНМАНИЯ КАПУЧИНО 20см</v>
          </cell>
          <cell r="D17320" t="str">
            <v xml:space="preserve"> ASSIETTE DT 20 STONEMANIA CAPPUCCINO T</v>
          </cell>
          <cell r="E17320" t="str">
            <v>Франция</v>
          </cell>
          <cell r="F17320" t="str">
            <v>СТЕКЛО</v>
          </cell>
        </row>
        <row r="17321">
          <cell r="A17321" t="str">
            <v>J2132</v>
          </cell>
          <cell r="B17321" t="str">
            <v>LUMINARC</v>
          </cell>
          <cell r="C17321" t="str">
            <v xml:space="preserve"> Тарелка суповая СТОУНМАНИЯ КАПУЧИНО 20см</v>
          </cell>
          <cell r="D17321" t="str">
            <v xml:space="preserve"> ASS CALOTTE 20 STONEMANIA CAPPUCCINO T</v>
          </cell>
          <cell r="E17321" t="str">
            <v>Франция</v>
          </cell>
          <cell r="F17321" t="str">
            <v>СТЕКЛО</v>
          </cell>
        </row>
        <row r="17322">
          <cell r="A17322" t="str">
            <v>J2133</v>
          </cell>
          <cell r="B17322" t="str">
            <v>LUMINARC</v>
          </cell>
          <cell r="C17322" t="str">
            <v xml:space="preserve"> Салатник СТОУНМАНИЯ КАПУЧИНО 16.5см</v>
          </cell>
          <cell r="D17322" t="str">
            <v xml:space="preserve"> CPL M-USAGE STONEMANIA CAPPUCCINO T</v>
          </cell>
          <cell r="E17322" t="str">
            <v>Франция</v>
          </cell>
          <cell r="F17322" t="str">
            <v>СТЕКЛО</v>
          </cell>
        </row>
        <row r="17323">
          <cell r="A17323" t="str">
            <v>J1472</v>
          </cell>
          <cell r="B17323" t="str">
            <v>LUMINARC</v>
          </cell>
          <cell r="C17323" t="str">
            <v xml:space="preserve"> Салатник ДЭЙЛИ МЭТ 500мл</v>
          </cell>
          <cell r="D17323" t="str">
            <v xml:space="preserve"> BOL 50 DAILY MAT T</v>
          </cell>
          <cell r="E17323" t="str">
            <v>Франция</v>
          </cell>
          <cell r="F17323" t="str">
            <v>СТЕКЛО</v>
          </cell>
        </row>
        <row r="17324">
          <cell r="A17324" t="str">
            <v>J1473</v>
          </cell>
          <cell r="B17324" t="str">
            <v>LUMINARC</v>
          </cell>
          <cell r="C17324" t="str">
            <v xml:space="preserve"> Бульонница ДЭЙЛИ МЭТ 500мл</v>
          </cell>
          <cell r="D17324" t="str">
            <v xml:space="preserve"> TASSE JUMBO 50 DAILY MAT T</v>
          </cell>
          <cell r="E17324" t="str">
            <v>Франция</v>
          </cell>
          <cell r="F17324" t="str">
            <v>СТЕКЛО</v>
          </cell>
        </row>
        <row r="17325">
          <cell r="A17325" t="str">
            <v>J2234</v>
          </cell>
          <cell r="B17325" t="str">
            <v>LUMINARC</v>
          </cell>
          <cell r="C17325" t="str">
            <v xml:space="preserve"> Салатник ПРЕППИ КОЛОРС 500мл</v>
          </cell>
          <cell r="D17325" t="str">
            <v xml:space="preserve"> BOL 50 PREPPY COLORS T</v>
          </cell>
          <cell r="E17325" t="str">
            <v>Франция</v>
          </cell>
          <cell r="F17325" t="str">
            <v>СТЕКЛО</v>
          </cell>
        </row>
        <row r="17326">
          <cell r="A17326" t="str">
            <v>J2570</v>
          </cell>
          <cell r="B17326" t="str">
            <v>LUMINARC</v>
          </cell>
          <cell r="C17326" t="str">
            <v xml:space="preserve"> Кружка ПРЕППИ КОЛОРС 250мл</v>
          </cell>
          <cell r="D17326" t="str">
            <v xml:space="preserve"> MUG 25 PREPPY COLORS T</v>
          </cell>
          <cell r="E17326" t="str">
            <v>Франция</v>
          </cell>
          <cell r="F17326" t="str">
            <v>СТЕКЛО</v>
          </cell>
        </row>
        <row r="17327">
          <cell r="A17327" t="str">
            <v>J2571</v>
          </cell>
          <cell r="B17327" t="str">
            <v>LUMINARC</v>
          </cell>
          <cell r="C17327" t="str">
            <v xml:space="preserve"> Бульонница ПРЕППИ КОЛОРС 500мл</v>
          </cell>
          <cell r="D17327" t="str">
            <v xml:space="preserve"> TASSE JUMBO 50 PREPPY COLORS T</v>
          </cell>
          <cell r="E17327" t="str">
            <v>Франция</v>
          </cell>
          <cell r="F17327" t="str">
            <v>СТЕКЛО</v>
          </cell>
        </row>
        <row r="17328">
          <cell r="A17328" t="str">
            <v>J2123</v>
          </cell>
          <cell r="B17328" t="str">
            <v>LUMINARC</v>
          </cell>
          <cell r="C17328" t="str">
            <v xml:space="preserve"> Тарелка суповая АМОРИ ПУРПЛ 20см</v>
          </cell>
          <cell r="D17328" t="str">
            <v xml:space="preserve"> ASSIETTE CALOTTE 20 AMORI PURPLE T</v>
          </cell>
          <cell r="E17328" t="str">
            <v>Франция</v>
          </cell>
          <cell r="F17328" t="str">
            <v>СТЕКЛО</v>
          </cell>
        </row>
        <row r="17329">
          <cell r="A17329" t="str">
            <v>J1906</v>
          </cell>
          <cell r="B17329" t="str">
            <v>LUMINARC</v>
          </cell>
          <cell r="C17329" t="str">
            <v xml:space="preserve"> Столовый набор 19 прeдметов СИКСТИС</v>
          </cell>
          <cell r="D17329" t="str">
            <v xml:space="preserve"> SCE 19 P TABLE SIXTIES T</v>
          </cell>
          <cell r="E17329" t="str">
            <v>Франция</v>
          </cell>
          <cell r="F17329" t="str">
            <v>СТЕКЛО</v>
          </cell>
        </row>
        <row r="17330">
          <cell r="A17330" t="str">
            <v>J8736</v>
          </cell>
          <cell r="B17330" t="str">
            <v>LUMINARC</v>
          </cell>
          <cell r="C17330" t="str">
            <v xml:space="preserve"> Набор стаканов ПАРИЖАНКА ГЕО 3шт 270мл высокие</v>
          </cell>
          <cell r="D17330" t="str">
            <v xml:space="preserve"> Tumbler high-ball 27 cl (Geo) Parisienne, 3 pcs</v>
          </cell>
          <cell r="E17330" t="str">
            <v>Россия</v>
          </cell>
          <cell r="F17330" t="str">
            <v>СТЕКЛО</v>
          </cell>
        </row>
        <row r="17331">
          <cell r="A17331" t="str">
            <v>J8734</v>
          </cell>
          <cell r="B17331" t="str">
            <v>LUMINARC</v>
          </cell>
          <cell r="C17331" t="str">
            <v xml:space="preserve"> Набор стаканов Я ЛЮБЛЮ ТЕБЯ ГЕО 3шт 270мл высокие</v>
          </cell>
          <cell r="D17331" t="str">
            <v xml:space="preserve"> Tumbler high-ball 27 cl (Geo) Je t'aime, 3 pcs</v>
          </cell>
          <cell r="E17331" t="str">
            <v>Россия</v>
          </cell>
          <cell r="F17331" t="str">
            <v>СТЕКЛО</v>
          </cell>
        </row>
        <row r="17332">
          <cell r="A17332" t="str">
            <v>J2134</v>
          </cell>
          <cell r="B17332" t="str">
            <v>LUMINARC</v>
          </cell>
          <cell r="C17332" t="str">
            <v xml:space="preserve"> Салатник СТОУНМАНИЯ КАПУЧИНО 27см</v>
          </cell>
          <cell r="D17332" t="str">
            <v xml:space="preserve"> SALADIER 27 STONEMANIA CAPPUCCINO T</v>
          </cell>
          <cell r="E17332" t="str">
            <v>Франция</v>
          </cell>
          <cell r="F17332" t="str">
            <v>СТЕКЛО</v>
          </cell>
        </row>
        <row r="17333">
          <cell r="A17333" t="str">
            <v>J1760</v>
          </cell>
          <cell r="B17333" t="str">
            <v>LUMINARC</v>
          </cell>
          <cell r="C17333" t="str">
            <v xml:space="preserve"> Тарелка обеденная СТОУНМАНИЯ ФРЭЙЗ 25см</v>
          </cell>
          <cell r="D17333" t="str">
            <v xml:space="preserve"> ASSIETTE PLATE 25 STONEMANIA FRAISE T</v>
          </cell>
          <cell r="E17333" t="str">
            <v>Франция</v>
          </cell>
          <cell r="F17333" t="str">
            <v>СТЕКЛО</v>
          </cell>
        </row>
        <row r="17334">
          <cell r="A17334" t="str">
            <v>J2135</v>
          </cell>
          <cell r="B17334" t="str">
            <v>LUMINARC</v>
          </cell>
          <cell r="C17334" t="str">
            <v xml:space="preserve"> Тарелка десертная СТОУНМАНИЯ ФРЭЙЗ 20см</v>
          </cell>
          <cell r="D17334" t="str">
            <v xml:space="preserve"> ASSIETTE DESSERT 20 STONEMANIA FRAISE T</v>
          </cell>
          <cell r="E17334" t="str">
            <v>Франция</v>
          </cell>
          <cell r="F17334" t="str">
            <v>СТЕКЛО</v>
          </cell>
        </row>
        <row r="17335">
          <cell r="A17335" t="str">
            <v>J2136</v>
          </cell>
          <cell r="B17335" t="str">
            <v>LUMINARC</v>
          </cell>
          <cell r="C17335" t="str">
            <v xml:space="preserve"> Тарелка суповая СТОУНМАНИЯ ФРЭЙЗ 20см</v>
          </cell>
          <cell r="D17335" t="str">
            <v xml:space="preserve"> ASSIETTE CALOTTE 20 STONEMANIA FRAISE T</v>
          </cell>
          <cell r="E17335" t="str">
            <v>Франция</v>
          </cell>
          <cell r="F17335" t="str">
            <v>СТЕКЛО</v>
          </cell>
        </row>
        <row r="17336">
          <cell r="A17336" t="str">
            <v>J2137</v>
          </cell>
          <cell r="B17336" t="str">
            <v>LUMINARC</v>
          </cell>
          <cell r="C17336" t="str">
            <v xml:space="preserve"> Салатник СТОУНМАНИЯ ФРЭЙЗ 16.5см</v>
          </cell>
          <cell r="D17336" t="str">
            <v xml:space="preserve"> CPL M-U 165 STONEMANIA FRAISE T</v>
          </cell>
          <cell r="E17336" t="str">
            <v>Франция</v>
          </cell>
          <cell r="F17336" t="str">
            <v>СТЕКЛО</v>
          </cell>
        </row>
        <row r="17337">
          <cell r="A17337" t="str">
            <v>J2138</v>
          </cell>
          <cell r="B17337" t="str">
            <v>LUMINARC</v>
          </cell>
          <cell r="C17337" t="str">
            <v xml:space="preserve"> Салатник СТОУНМАНИЯ ФРЭЙЗ 27см</v>
          </cell>
          <cell r="D17337" t="str">
            <v xml:space="preserve"> SALADIER 27 STONEMANIA FRAISE T</v>
          </cell>
          <cell r="E17337" t="str">
            <v>Франция</v>
          </cell>
          <cell r="F17337" t="str">
            <v>СТЕКЛО</v>
          </cell>
        </row>
        <row r="17338">
          <cell r="A17338" t="str">
            <v>J1761</v>
          </cell>
          <cell r="B17338" t="str">
            <v>LUMINARC</v>
          </cell>
          <cell r="C17338" t="str">
            <v xml:space="preserve"> Тарелка обеденная СТЕЛЛА АМАНД 25см</v>
          </cell>
          <cell r="D17338" t="str">
            <v xml:space="preserve"> ASSIETTE PLATE 25 STELLA AMANDE T</v>
          </cell>
          <cell r="E17338" t="str">
            <v>Франция</v>
          </cell>
          <cell r="F17338" t="str">
            <v>СТЕКЛО</v>
          </cell>
        </row>
        <row r="17339">
          <cell r="A17339" t="str">
            <v>J2139</v>
          </cell>
          <cell r="B17339" t="str">
            <v>LUMINARC</v>
          </cell>
          <cell r="C17339" t="str">
            <v xml:space="preserve"> Тарелка десертная СТЕЛЛА АМАНД 19см</v>
          </cell>
          <cell r="D17339" t="str">
            <v xml:space="preserve"> ASSIETTE DESSERT 19 STELLA AMANDE T</v>
          </cell>
          <cell r="E17339" t="str">
            <v>Франция</v>
          </cell>
          <cell r="F17339" t="str">
            <v>СТЕКЛО</v>
          </cell>
        </row>
        <row r="17340">
          <cell r="A17340" t="str">
            <v>J2140</v>
          </cell>
          <cell r="B17340" t="str">
            <v>LUMINARC</v>
          </cell>
          <cell r="C17340" t="str">
            <v xml:space="preserve"> Тарелка суповая СТЕЛЛА АМАНД 21см</v>
          </cell>
          <cell r="D17340" t="str">
            <v xml:space="preserve"> ASSIETTE CREUSE 21 STELLA AMANDE T</v>
          </cell>
          <cell r="E17340" t="str">
            <v>Франция</v>
          </cell>
          <cell r="F17340" t="str">
            <v>СТЕКЛО</v>
          </cell>
        </row>
        <row r="17341">
          <cell r="A17341" t="str">
            <v>J2141</v>
          </cell>
          <cell r="B17341" t="str">
            <v>LUMINARC</v>
          </cell>
          <cell r="C17341" t="str">
            <v xml:space="preserve"> Салатник СТЕЛЛА АМАНД 16.5см</v>
          </cell>
          <cell r="D17341" t="str">
            <v xml:space="preserve"> COUPELLE MULTI-USAGES STELLA AMANDE T</v>
          </cell>
          <cell r="E17341" t="str">
            <v>Франция</v>
          </cell>
          <cell r="F17341" t="str">
            <v>СТЕКЛО</v>
          </cell>
        </row>
        <row r="17342">
          <cell r="A17342" t="str">
            <v>J2144</v>
          </cell>
          <cell r="B17342" t="str">
            <v>LUMINARC</v>
          </cell>
          <cell r="C17342" t="str">
            <v xml:space="preserve"> Столовый набор 19 прeдметов СТЕЛЛА АМАНД</v>
          </cell>
          <cell r="D17342" t="str">
            <v xml:space="preserve"> SCE 19 P TABLE STELLA AMANDE T</v>
          </cell>
          <cell r="E17342" t="str">
            <v>Франция</v>
          </cell>
          <cell r="F17342" t="str">
            <v>СТЕКЛО</v>
          </cell>
        </row>
        <row r="17343">
          <cell r="A17343" t="str">
            <v>J8162</v>
          </cell>
          <cell r="B17343" t="str">
            <v>LUMINARC</v>
          </cell>
          <cell r="C17343" t="str">
            <v xml:space="preserve"> Набор фужеров (бокалов) для шампанского АЛЛЕГРЕСС 6шт 175мл</v>
          </cell>
          <cell r="D17343" t="str">
            <v xml:space="preserve"> Flute Glass Allegresse 17,5 cl, 6 pcs</v>
          </cell>
          <cell r="E17343" t="str">
            <v>Россия</v>
          </cell>
          <cell r="F17343" t="str">
            <v>СТЕКЛО</v>
          </cell>
        </row>
        <row r="17344">
          <cell r="A17344" t="str">
            <v>J8163</v>
          </cell>
          <cell r="B17344" t="str">
            <v>LUMINARC</v>
          </cell>
          <cell r="C17344" t="str">
            <v xml:space="preserve"> Набор фужеров (бокалов) для вина АЛЛЕГРЕСС 6шт 230мл</v>
          </cell>
          <cell r="D17344" t="str">
            <v xml:space="preserve"> Glass Allegresse (VAP) 25 cl, 6 pcs</v>
          </cell>
          <cell r="E17344" t="str">
            <v>Россия</v>
          </cell>
          <cell r="F17344" t="str">
            <v>СТЕКЛО</v>
          </cell>
        </row>
        <row r="17345">
          <cell r="A17345" t="str">
            <v>J8164</v>
          </cell>
          <cell r="B17345" t="str">
            <v>LUMINARC</v>
          </cell>
          <cell r="C17345" t="str">
            <v xml:space="preserve"> Набор фужеров (бокалов) для вина АЛЛЕГРЕСС 6шт 300мл</v>
          </cell>
          <cell r="D17345" t="str">
            <v xml:space="preserve"> Glass Allegresse (VAP) 30 cl, 6 pcs</v>
          </cell>
          <cell r="E17345" t="str">
            <v>Россия</v>
          </cell>
          <cell r="F17345" t="str">
            <v>СТЕКЛО</v>
          </cell>
        </row>
        <row r="17346">
          <cell r="A17346" t="str">
            <v>J8166</v>
          </cell>
          <cell r="B17346" t="str">
            <v>LUMINARC</v>
          </cell>
          <cell r="C17346" t="str">
            <v xml:space="preserve"> Набор фужеров (бокалов) для вина АЛЛЕГРЕСС 4шт 420мл</v>
          </cell>
          <cell r="D17346" t="str">
            <v xml:space="preserve"> Glass Allegresse (VAP) 42 cl, 4 pcs</v>
          </cell>
          <cell r="E17346" t="str">
            <v>Россия</v>
          </cell>
          <cell r="F17346" t="str">
            <v>НАТРИЙ-КАЛЬЦИЙ-СИЛИКАТ.СТЕКЛО</v>
          </cell>
        </row>
        <row r="17347">
          <cell r="A17347" t="str">
            <v>J9146</v>
          </cell>
          <cell r="B17347" t="str">
            <v>LUMINARC</v>
          </cell>
          <cell r="C17347" t="str">
            <v xml:space="preserve"> Набор контейнеров KEEP'N'BOX с цветными крышками 3шт</v>
          </cell>
          <cell r="D17347" t="str">
            <v xml:space="preserve"> S3P KEEP 'N' BOX ASSORTED LIDS (SK1/B8)</v>
          </cell>
          <cell r="E17347" t="str">
            <v>ОАЭ</v>
          </cell>
          <cell r="F17347" t="str">
            <v>СТЕКЛО,ПЛАСТИК</v>
          </cell>
        </row>
        <row r="17348">
          <cell r="A17348" t="str">
            <v>H8370</v>
          </cell>
          <cell r="B17348" t="str">
            <v>LUMINARC</v>
          </cell>
          <cell r="C17348" t="str">
            <v xml:space="preserve"> Контейнер стеклянный KEEP'N'BOX квадратный 760мл</v>
          </cell>
          <cell r="D17348" t="str">
            <v xml:space="preserve"> TEMP DEEP SQUARE KEEP'N'BOX 76CL AIME</v>
          </cell>
          <cell r="E17348" t="str">
            <v>ОАЭ</v>
          </cell>
          <cell r="F17348" t="str">
            <v>СТЕКЛО</v>
          </cell>
        </row>
        <row r="17349">
          <cell r="A17349" t="str">
            <v>J5629</v>
          </cell>
          <cell r="B17349" t="str">
            <v>LUMINARC</v>
          </cell>
          <cell r="C17349" t="str">
            <v xml:space="preserve"> Контейнер стеклянный PUREBOX ACTIVE прямоугольный 0.82л</v>
          </cell>
          <cell r="D17349" t="str">
            <v xml:space="preserve"> TEMP RECT PURE BOX 82CL - ACTIVE</v>
          </cell>
          <cell r="E17349" t="str">
            <v>ОАЭ</v>
          </cell>
          <cell r="F17349" t="str">
            <v>СТЕКЛО</v>
          </cell>
        </row>
        <row r="17350">
          <cell r="A17350" t="str">
            <v>J5630</v>
          </cell>
          <cell r="B17350" t="str">
            <v>LUMINARC</v>
          </cell>
          <cell r="C17350" t="str">
            <v xml:space="preserve"> Контейнер стеклянный PUREBOX ACTIVE прямоугольный 1.22л</v>
          </cell>
          <cell r="D17350" t="str">
            <v xml:space="preserve"> TEMP RECT PURE BOX 122CL - ACTIVE</v>
          </cell>
          <cell r="E17350" t="str">
            <v>ОАЭ</v>
          </cell>
          <cell r="F17350" t="str">
            <v>СТЕКЛО</v>
          </cell>
        </row>
        <row r="17351">
          <cell r="A17351" t="str">
            <v>J1106</v>
          </cell>
          <cell r="B17351" t="str">
            <v>LUMINARC</v>
          </cell>
          <cell r="C17351" t="str">
            <v xml:space="preserve"> Набор фужеров (бокалов) для вина EQUIP HOME 6шт 350мл</v>
          </cell>
          <cell r="D17351" t="str">
            <v xml:space="preserve"> EQUIP HOME STEMMED GLASS 350</v>
          </cell>
          <cell r="E17351" t="str">
            <v>Франция</v>
          </cell>
          <cell r="F17351" t="str">
            <v>СТЕКЛО</v>
          </cell>
        </row>
        <row r="17352">
          <cell r="A17352" t="str">
            <v>E6195-1</v>
          </cell>
          <cell r="B17352" t="str">
            <v>LUMINARC</v>
          </cell>
          <cell r="C17352" t="str">
            <v xml:space="preserve"> набор 19 предметов МИКС ОТАНТИК БЛЭК УАЙТ + Набор фужеров (бокалов) для шампанского ОТАНТИК БЛЭК 6шт 170мл</v>
          </cell>
          <cell r="E17352" t="str">
            <v>Франция</v>
          </cell>
          <cell r="F17352" t="str">
            <v>СТЕКЛО</v>
          </cell>
        </row>
        <row r="17353">
          <cell r="A17353" t="str">
            <v>J2411</v>
          </cell>
          <cell r="B17353" t="str">
            <v>LUMINARC</v>
          </cell>
          <cell r="C17353" t="str">
            <v xml:space="preserve"> Тарелка обеденная ИНСУСЬЯНС 27см</v>
          </cell>
          <cell r="D17353" t="str">
            <v xml:space="preserve"> ASSIETTE GRANDE 27 INSOUCIANCE BONE</v>
          </cell>
          <cell r="E17353" t="str">
            <v>Франция</v>
          </cell>
          <cell r="F17353" t="str">
            <v>СТЕКЛО</v>
          </cell>
        </row>
        <row r="17354">
          <cell r="A17354" t="str">
            <v>J2412</v>
          </cell>
          <cell r="B17354" t="str">
            <v>LUMINARC</v>
          </cell>
          <cell r="C17354" t="str">
            <v xml:space="preserve"> Тарелка суповая ИНСУСЬЯНС 23см</v>
          </cell>
          <cell r="D17354" t="str">
            <v xml:space="preserve"> ASSIETTE CREUSE 23 INSOUCIANCE BONE</v>
          </cell>
          <cell r="E17354" t="str">
            <v>Франция</v>
          </cell>
          <cell r="F17354" t="str">
            <v>СТЕКЛО</v>
          </cell>
        </row>
        <row r="17355">
          <cell r="A17355" t="str">
            <v>J2415</v>
          </cell>
          <cell r="B17355" t="str">
            <v>LUMINARC</v>
          </cell>
          <cell r="C17355" t="str">
            <v xml:space="preserve"> Тарелка десертная ИНСУСЬЯНС 22см</v>
          </cell>
          <cell r="D17355" t="str">
            <v xml:space="preserve"> ASSIETTE DESSERT 22 INSOUCIANCE BONE</v>
          </cell>
          <cell r="E17355" t="str">
            <v>Франция</v>
          </cell>
          <cell r="F17355" t="str">
            <v>СТЕКЛО</v>
          </cell>
        </row>
        <row r="17356">
          <cell r="A17356" t="str">
            <v>J0558</v>
          </cell>
          <cell r="B17356" t="str">
            <v>LUMINARC</v>
          </cell>
          <cell r="C17356" t="str">
            <v xml:space="preserve"> Тарелка суповая ЯЛТА БЛЭК 20см</v>
          </cell>
          <cell r="D17356" t="str">
            <v xml:space="preserve"> ASSIETTE CREUSE 20 YALTA BLACK T</v>
          </cell>
          <cell r="E17356" t="str">
            <v>Франция</v>
          </cell>
          <cell r="F17356" t="str">
            <v>СТЕКЛО</v>
          </cell>
        </row>
        <row r="17357">
          <cell r="A17357" t="str">
            <v>J1762</v>
          </cell>
          <cell r="B17357" t="str">
            <v>LUMINARC</v>
          </cell>
          <cell r="C17357" t="str">
            <v xml:space="preserve"> Тарелка обеденная СТЕЛЛА ШОКОЛАД 25см</v>
          </cell>
          <cell r="D17357" t="str">
            <v xml:space="preserve"> ASSIETTE PLATE 25 STELLA CHOCOLAT T</v>
          </cell>
          <cell r="E17357" t="str">
            <v>Франция</v>
          </cell>
          <cell r="F17357" t="str">
            <v>СТЕКЛО</v>
          </cell>
        </row>
        <row r="17358">
          <cell r="A17358" t="str">
            <v>J1901</v>
          </cell>
          <cell r="B17358" t="str">
            <v>LUMINARC</v>
          </cell>
          <cell r="C17358" t="str">
            <v xml:space="preserve"> Салатник СИКСТИС 12см</v>
          </cell>
          <cell r="D17358" t="str">
            <v xml:space="preserve"> COUPELLE 12 SIXTIES T</v>
          </cell>
          <cell r="E17358" t="str">
            <v>Франция</v>
          </cell>
          <cell r="F17358" t="str">
            <v>СТЕКЛО</v>
          </cell>
        </row>
        <row r="17359">
          <cell r="A17359" t="str">
            <v>J1903</v>
          </cell>
          <cell r="B17359" t="str">
            <v>LUMINARC</v>
          </cell>
          <cell r="C17359" t="str">
            <v xml:space="preserve"> Салатник СИКСТИС 24см</v>
          </cell>
          <cell r="D17359" t="str">
            <v xml:space="preserve"> SALADIER 24 SIXTIES T</v>
          </cell>
          <cell r="E17359" t="str">
            <v>Франция</v>
          </cell>
          <cell r="F17359" t="str">
            <v>СТЕКЛО</v>
          </cell>
        </row>
        <row r="17360">
          <cell r="A17360" t="str">
            <v>J1904</v>
          </cell>
          <cell r="B17360" t="str">
            <v>LUMINARC</v>
          </cell>
          <cell r="C17360" t="str">
            <v xml:space="preserve"> Чайный набор СИКСТИС 220мл</v>
          </cell>
          <cell r="D17360" t="str">
            <v xml:space="preserve"> P6 TASSE 22+STASSE SIXTIES T</v>
          </cell>
          <cell r="E17360" t="str">
            <v>Франция</v>
          </cell>
          <cell r="F17360" t="str">
            <v>СТЕКЛО</v>
          </cell>
        </row>
        <row r="17361">
          <cell r="A17361" t="str">
            <v>J1891</v>
          </cell>
          <cell r="B17361" t="str">
            <v>LUMINARC</v>
          </cell>
          <cell r="C17361" t="str">
            <v xml:space="preserve"> Салатник АМАРИА 15см</v>
          </cell>
          <cell r="D17361" t="str">
            <v xml:space="preserve"> COUPELLE MULTI-USAGES 18 AMARIA T</v>
          </cell>
          <cell r="E17361" t="str">
            <v>Франция</v>
          </cell>
          <cell r="F17361" t="str">
            <v>СТЕКЛО</v>
          </cell>
        </row>
        <row r="17362">
          <cell r="A17362" t="str">
            <v>J1892</v>
          </cell>
          <cell r="B17362" t="str">
            <v>LUMINARC</v>
          </cell>
          <cell r="C17362" t="str">
            <v xml:space="preserve"> Салатник АМАРИА 25см</v>
          </cell>
          <cell r="D17362" t="str">
            <v xml:space="preserve"> SALADIER 25 AMARIA T</v>
          </cell>
          <cell r="E17362" t="str">
            <v>Франция</v>
          </cell>
          <cell r="F17362" t="str">
            <v>СТЕКЛО</v>
          </cell>
        </row>
        <row r="17363">
          <cell r="A17363" t="str">
            <v>J5631</v>
          </cell>
          <cell r="B17363" t="str">
            <v>LUMINARC</v>
          </cell>
          <cell r="C17363" t="str">
            <v xml:space="preserve"> Контейнер стеклянный PUREBOX ACTIVE прямоугольный 1.97л</v>
          </cell>
          <cell r="D17363" t="str">
            <v xml:space="preserve"> TEMP RECT PURE BOX 197CL - ACTIVE</v>
          </cell>
          <cell r="E17363" t="str">
            <v>ОАЭ</v>
          </cell>
          <cell r="F17363" t="str">
            <v>СТЕКЛО</v>
          </cell>
        </row>
        <row r="17364">
          <cell r="A17364" t="str">
            <v>J5634</v>
          </cell>
          <cell r="B17364" t="str">
            <v>LUMINARC</v>
          </cell>
          <cell r="C17364" t="str">
            <v xml:space="preserve"> Контейнер стеклянный PUREBOX ACTIVE квадратный 0.76л</v>
          </cell>
          <cell r="D17364" t="str">
            <v xml:space="preserve"> TEMP SQUARE PURE BOX 76CL - ACTIVE</v>
          </cell>
          <cell r="E17364" t="str">
            <v>ОАЭ</v>
          </cell>
          <cell r="F17364" t="str">
            <v>СТЕКЛО</v>
          </cell>
        </row>
        <row r="17365">
          <cell r="A17365" t="str">
            <v>J5635</v>
          </cell>
          <cell r="B17365" t="str">
            <v>LUMINARC</v>
          </cell>
          <cell r="C17365" t="str">
            <v xml:space="preserve"> Контейнер стеклянный PUREBOX ACTIVE квадратный 1.22л</v>
          </cell>
          <cell r="D17365" t="str">
            <v xml:space="preserve"> TEMP SQUARE PURE BOX 122CL - ACTIVE</v>
          </cell>
          <cell r="E17365" t="str">
            <v>ОАЭ</v>
          </cell>
          <cell r="F17365" t="str">
            <v>СТЕКЛО</v>
          </cell>
        </row>
        <row r="17366">
          <cell r="A17366" t="str">
            <v>J5643</v>
          </cell>
          <cell r="B17366" t="str">
            <v>LUMINARC</v>
          </cell>
          <cell r="C17366" t="str">
            <v xml:space="preserve"> Контейнер стеклянный PUREBOX ACTIVE круглый глубокий 0.84л</v>
          </cell>
          <cell r="D17366" t="str">
            <v xml:space="preserve"> TEMP DEEP ROUND PURE BOX 84CL - ACTIVE</v>
          </cell>
          <cell r="E17366" t="str">
            <v>ОАЭ</v>
          </cell>
          <cell r="F17366" t="str">
            <v>СТЕКЛО</v>
          </cell>
        </row>
        <row r="17367">
          <cell r="A17367" t="str">
            <v>J5644</v>
          </cell>
          <cell r="B17367" t="str">
            <v>LUMINARC</v>
          </cell>
          <cell r="C17367" t="str">
            <v xml:space="preserve"> Контейнер стеклянный PUREBOX ACTIVE квадратный глубокий 0.75л</v>
          </cell>
          <cell r="D17367" t="str">
            <v xml:space="preserve"> TEMP DEEP SQUARE BOX 75CL - ACTIVE</v>
          </cell>
          <cell r="E17367" t="str">
            <v>ОАЭ</v>
          </cell>
          <cell r="F17367" t="str">
            <v>СТЕКЛО</v>
          </cell>
        </row>
        <row r="17368">
          <cell r="A17368" t="str">
            <v>J5628</v>
          </cell>
          <cell r="B17368" t="str">
            <v>LUMINARC</v>
          </cell>
          <cell r="C17368" t="str">
            <v xml:space="preserve"> Контейнер стеклянный PUREBOX ACTIVE прямоугольный 380мл</v>
          </cell>
          <cell r="D17368" t="str">
            <v xml:space="preserve"> TEMP RECT PURE BOX 38CL - ACTIVE</v>
          </cell>
          <cell r="E17368" t="str">
            <v>ОАЭ</v>
          </cell>
          <cell r="F17368" t="str">
            <v>СТЕКЛО</v>
          </cell>
        </row>
        <row r="17369">
          <cell r="A17369" t="str">
            <v>H4405</v>
          </cell>
          <cell r="B17369" t="str">
            <v>LUMINARC</v>
          </cell>
          <cell r="C17369" t="str">
            <v xml:space="preserve"> Чайник заварочный ФЛОРАЙН 1.4л</v>
          </cell>
          <cell r="D17369" t="str">
            <v xml:space="preserve"> FLORINE SODO COFF POT 1L4 AIME</v>
          </cell>
          <cell r="E17369" t="str">
            <v>ОАЭ</v>
          </cell>
          <cell r="F17369" t="str">
            <v>СТЕКЛО</v>
          </cell>
        </row>
        <row r="17370">
          <cell r="A17370" t="str">
            <v>J7916-1</v>
          </cell>
          <cell r="B17370" t="str">
            <v>LUMINARC</v>
          </cell>
          <cell r="C17370" t="str">
            <v xml:space="preserve"> Кружка ЭРИН 320мл</v>
          </cell>
          <cell r="D17370" t="str">
            <v xml:space="preserve"> TEMP NEW MORNING ERINE MUG 32</v>
          </cell>
          <cell r="E17370" t="str">
            <v>ОАЭ</v>
          </cell>
          <cell r="F17370" t="str">
            <v>СТЕКЛО</v>
          </cell>
        </row>
        <row r="17371">
          <cell r="A17371" t="str">
            <v>J7909-1</v>
          </cell>
          <cell r="B17371" t="str">
            <v>LUMINARC</v>
          </cell>
          <cell r="C17371" t="str">
            <v xml:space="preserve"> Кружка СОФИАН ГРИН 320мл</v>
          </cell>
          <cell r="D17371" t="str">
            <v xml:space="preserve"> TEMP NEW MORN SOFIANE GREEN MUG 32</v>
          </cell>
          <cell r="E17371" t="str">
            <v>ОАЭ</v>
          </cell>
          <cell r="F17371" t="str">
            <v>СТЕКЛО</v>
          </cell>
        </row>
        <row r="17372">
          <cell r="A17372" t="str">
            <v>H2258</v>
          </cell>
          <cell r="B17372" t="str">
            <v>LUMINARC</v>
          </cell>
          <cell r="C17372" t="str">
            <v xml:space="preserve"> Чайник заварочный ЭЛИЗ 1.4л</v>
          </cell>
          <cell r="D17372" t="str">
            <v xml:space="preserve"> ELISE SODO COFF POT 1L4 AIME</v>
          </cell>
          <cell r="E17372" t="str">
            <v>ОАЭ</v>
          </cell>
          <cell r="F17372" t="str">
            <v>СТЕКЛО</v>
          </cell>
        </row>
        <row r="17373">
          <cell r="A17373" t="str">
            <v>J3417-1</v>
          </cell>
          <cell r="B17373" t="str">
            <v>LUMINARC</v>
          </cell>
          <cell r="C17373" t="str">
            <v xml:space="preserve"> Кружка СПРИНГ БРЕЙК 320мл в дисплее микс цветов</v>
          </cell>
          <cell r="D17373" t="str">
            <v xml:space="preserve"> Z48 Spring Break MUGS</v>
          </cell>
          <cell r="E17373" t="str">
            <v>Франция</v>
          </cell>
          <cell r="F17373" t="str">
            <v>СТЕКЛО</v>
          </cell>
        </row>
        <row r="17374">
          <cell r="A17374" t="str">
            <v>J3262</v>
          </cell>
          <cell r="B17374" t="str">
            <v>LUMINARC</v>
          </cell>
          <cell r="C17374" t="str">
            <v xml:space="preserve"> Набор стаканов ФРЭЗИЯ ГЕО 6шт 270мл высокие</v>
          </cell>
          <cell r="D17374" t="str">
            <v xml:space="preserve"> Tumbler high-ball 27cl GEO Freesia 6 pcs</v>
          </cell>
          <cell r="E17374" t="str">
            <v>Россия</v>
          </cell>
          <cell r="F17374" t="str">
            <v>СТЕКЛО</v>
          </cell>
        </row>
        <row r="17375">
          <cell r="A17375" t="str">
            <v>J4948</v>
          </cell>
          <cell r="B17375" t="str">
            <v>LUMINARC</v>
          </cell>
          <cell r="C17375" t="str">
            <v xml:space="preserve"> Набор стаканов ДАЧА ГЕО 6шт 270мл высокие</v>
          </cell>
          <cell r="D17375" t="str">
            <v xml:space="preserve"> Tumbler high-ball 27cl GEO Dacha 6 pcs</v>
          </cell>
          <cell r="E17375" t="str">
            <v>Россия</v>
          </cell>
          <cell r="F17375" t="str">
            <v>СТЕКЛО</v>
          </cell>
        </row>
        <row r="17376">
          <cell r="A17376" t="str">
            <v>J4947</v>
          </cell>
          <cell r="B17376" t="str">
            <v>LUMINARC</v>
          </cell>
          <cell r="C17376" t="str">
            <v xml:space="preserve"> Набор стаканов МАГДА ГЕО 6шт 270мл высокие</v>
          </cell>
          <cell r="D17376" t="str">
            <v xml:space="preserve"> Tumbler high-ball 27cl GEO Magda 6 pcs</v>
          </cell>
          <cell r="E17376" t="str">
            <v>Россия</v>
          </cell>
          <cell r="F17376" t="str">
            <v>СТЕКЛО</v>
          </cell>
        </row>
        <row r="17377">
          <cell r="A17377" t="str">
            <v>15716</v>
          </cell>
          <cell r="B17377" t="str">
            <v>LUMINARC</v>
          </cell>
          <cell r="C17377" t="str">
            <v xml:space="preserve"> Салатники 4шт ФЛОРЕНС 12см</v>
          </cell>
          <cell r="E17377" t="str">
            <v>Франция</v>
          </cell>
        </row>
        <row r="17378">
          <cell r="A17378" t="str">
            <v>22867</v>
          </cell>
          <cell r="B17378" t="str">
            <v>LUMINARC</v>
          </cell>
          <cell r="C17378" t="str">
            <v xml:space="preserve"> Пиала СКАРЛЕТТ 4шт 12см</v>
          </cell>
          <cell r="E17378" t="str">
            <v>Франция</v>
          </cell>
        </row>
        <row r="17379">
          <cell r="A17379" t="str">
            <v>J4949</v>
          </cell>
          <cell r="B17379" t="str">
            <v>LUMINARC</v>
          </cell>
          <cell r="C17379" t="str">
            <v xml:space="preserve"> Набор стаканов КАШИМА ГЕО 6шт 270мл высокие</v>
          </cell>
          <cell r="D17379" t="str">
            <v xml:space="preserve"> Tumbler high-ball 27cl GEO Kashima 6 pcs</v>
          </cell>
          <cell r="E17379" t="str">
            <v>Россия</v>
          </cell>
          <cell r="F17379" t="str">
            <v>СТЕКЛО</v>
          </cell>
        </row>
        <row r="17380">
          <cell r="A17380" t="str">
            <v>J4946</v>
          </cell>
          <cell r="B17380" t="str">
            <v>LUMINARC</v>
          </cell>
          <cell r="C17380" t="str">
            <v xml:space="preserve"> Набор стаканов РОМАШКА ГЕО 6шт 270мл высокие</v>
          </cell>
          <cell r="D17380" t="str">
            <v xml:space="preserve"> Tumbler high-ball 27cl GEO Paquerette 6 pcs</v>
          </cell>
          <cell r="E17380" t="str">
            <v>Россия</v>
          </cell>
          <cell r="F17380" t="str">
            <v>СТЕКЛО</v>
          </cell>
        </row>
        <row r="17381">
          <cell r="A17381" t="str">
            <v>J4944</v>
          </cell>
          <cell r="B17381" t="str">
            <v>LUMINARC</v>
          </cell>
          <cell r="C17381" t="str">
            <v xml:space="preserve"> Набор стаканов КРАСНАЯ ОРХИДЕЯ ГЕО 6шт 270мл высокие</v>
          </cell>
          <cell r="D17381" t="str">
            <v xml:space="preserve"> Tumbler high-ball 27cl GEO Red Orchis  6 pcs</v>
          </cell>
          <cell r="E17381" t="str">
            <v>Россия</v>
          </cell>
          <cell r="F17381" t="str">
            <v>СТЕКЛО</v>
          </cell>
        </row>
        <row r="17382">
          <cell r="A17382" t="str">
            <v>J4943</v>
          </cell>
          <cell r="B17382" t="str">
            <v>LUMINARC</v>
          </cell>
          <cell r="C17382" t="str">
            <v xml:space="preserve"> Набор стаканов ЦВЕТОЧНАЯ ПОЛЯНА ГЕО 6шт 270мл высокие</v>
          </cell>
          <cell r="D17382" t="str">
            <v xml:space="preserve"> Tumbler high-ball 27cl GEO Flowerfield 6 pcs</v>
          </cell>
          <cell r="E17382" t="str">
            <v>Россия</v>
          </cell>
          <cell r="F17382" t="str">
            <v>СТЕКЛО</v>
          </cell>
        </row>
        <row r="17383">
          <cell r="A17383" t="str">
            <v>J4945</v>
          </cell>
          <cell r="B17383" t="str">
            <v>LUMINARC</v>
          </cell>
          <cell r="C17383" t="str">
            <v xml:space="preserve"> Набор стаканов МИСТИГРИ ГЕО 6шт 270мл высокие</v>
          </cell>
          <cell r="D17383" t="str">
            <v xml:space="preserve"> Tumbler high-ball 27cl GEO Mistigri 6 pcs</v>
          </cell>
          <cell r="E17383" t="str">
            <v>Россия</v>
          </cell>
          <cell r="F17383" t="str">
            <v>СТЕКЛО</v>
          </cell>
        </row>
        <row r="17384">
          <cell r="A17384" t="str">
            <v>45139</v>
          </cell>
          <cell r="B17384" t="str">
            <v>LUMINARC</v>
          </cell>
          <cell r="C17384" t="str">
            <v xml:space="preserve"> Набор фужеров для вина МОНМАРТР 6шт 260м</v>
          </cell>
          <cell r="E17384" t="str">
            <v>Франция</v>
          </cell>
        </row>
        <row r="17385">
          <cell r="A17385" t="str">
            <v>61598</v>
          </cell>
          <cell r="B17385" t="str">
            <v>LUMINARC</v>
          </cell>
          <cell r="C17385" t="str">
            <v xml:space="preserve"> Кастрюля ЭММА 1.5л</v>
          </cell>
          <cell r="E17385" t="str">
            <v>Франция</v>
          </cell>
        </row>
        <row r="17386">
          <cell r="A17386" t="str">
            <v>75376</v>
          </cell>
          <cell r="B17386" t="str">
            <v>LUMINARC</v>
          </cell>
          <cell r="C17386" t="str">
            <v xml:space="preserve"> Тарелка обеденная РЕСЕПШН 24см ивори</v>
          </cell>
          <cell r="E17386" t="str">
            <v>Франция</v>
          </cell>
        </row>
        <row r="17387">
          <cell r="A17387" t="str">
            <v>D9237</v>
          </cell>
          <cell r="B17387" t="str">
            <v>LUMINARC</v>
          </cell>
          <cell r="C17387" t="str">
            <v xml:space="preserve"> Кофейный набор РОМАШКА 80мл</v>
          </cell>
          <cell r="E17387" t="str">
            <v>Франция</v>
          </cell>
        </row>
        <row r="17388">
          <cell r="A17388" t="str">
            <v>D9632-1</v>
          </cell>
          <cell r="B17388" t="str">
            <v>LUMINARC</v>
          </cell>
          <cell r="C17388" t="str">
            <v xml:space="preserve"> Блюдо большое Luminarc в ассортименте</v>
          </cell>
          <cell r="E17388" t="str">
            <v>Франция</v>
          </cell>
        </row>
        <row r="17389">
          <cell r="A17389" t="str">
            <v>S0218</v>
          </cell>
          <cell r="B17389" t="str">
            <v>LUMINARC</v>
          </cell>
          <cell r="C17389" t="str">
            <v xml:space="preserve"> Молочник Элеганс бел 250 мл</v>
          </cell>
          <cell r="E17389" t="str">
            <v>Франция</v>
          </cell>
        </row>
        <row r="17390">
          <cell r="A17390" t="str">
            <v>S0422</v>
          </cell>
          <cell r="B17390" t="str">
            <v>LUMINARC</v>
          </cell>
          <cell r="C17390" t="str">
            <v xml:space="preserve"> Кофейник Сатиник 1л</v>
          </cell>
          <cell r="E17390" t="str">
            <v>Франция</v>
          </cell>
        </row>
        <row r="17391">
          <cell r="A17391" t="str">
            <v>S0431</v>
          </cell>
          <cell r="B17391" t="str">
            <v>LUMINARC</v>
          </cell>
          <cell r="C17391" t="str">
            <v xml:space="preserve"> Блюдце Сатиник 12.5см</v>
          </cell>
          <cell r="E17391" t="str">
            <v>Франция</v>
          </cell>
        </row>
        <row r="17392">
          <cell r="A17392" t="str">
            <v>S0447</v>
          </cell>
          <cell r="B17392" t="str">
            <v>LUMINARC</v>
          </cell>
          <cell r="C17392" t="str">
            <v xml:space="preserve"> Салатник Сатиник 2.2л</v>
          </cell>
          <cell r="E17392" t="str">
            <v>Франция</v>
          </cell>
        </row>
        <row r="17393">
          <cell r="A17393" t="str">
            <v>S0547</v>
          </cell>
          <cell r="B17393" t="str">
            <v>LUMINARC</v>
          </cell>
          <cell r="C17393" t="str">
            <v xml:space="preserve"> Салатник Женьшень 210 мм</v>
          </cell>
          <cell r="E17393" t="str">
            <v>Франция</v>
          </cell>
        </row>
        <row r="17394">
          <cell r="A17394" t="str">
            <v>18962</v>
          </cell>
          <cell r="B17394" t="str">
            <v>LUMINARC</v>
          </cell>
          <cell r="C17394" t="str">
            <v xml:space="preserve"> Емкость квадратная 11х11см</v>
          </cell>
          <cell r="E17394" t="str">
            <v>Франция</v>
          </cell>
        </row>
        <row r="17395">
          <cell r="A17395" t="str">
            <v>J6327</v>
          </cell>
          <cell r="B17395" t="str">
            <v>LUMINARC</v>
          </cell>
          <cell r="C17395" t="str">
            <v xml:space="preserve"> Тарелка обеденная ФЭСТОН 25см</v>
          </cell>
          <cell r="D17395" t="str">
            <v xml:space="preserve"> ASSIETTE 25 FESTON T</v>
          </cell>
          <cell r="E17395" t="str">
            <v>Франция</v>
          </cell>
          <cell r="F17395" t="str">
            <v>СТЕКЛО</v>
          </cell>
        </row>
        <row r="17396">
          <cell r="A17396" t="str">
            <v>J6336</v>
          </cell>
          <cell r="B17396" t="str">
            <v>LUMINARC</v>
          </cell>
          <cell r="C17396" t="str">
            <v xml:space="preserve"> Салатник ФЭСТОН 12см</v>
          </cell>
          <cell r="D17396" t="str">
            <v xml:space="preserve"> COUPELLE 12 FESTON T</v>
          </cell>
          <cell r="E17396" t="str">
            <v>Франция</v>
          </cell>
          <cell r="F17396" t="str">
            <v>СТЕКЛО</v>
          </cell>
        </row>
        <row r="17397">
          <cell r="A17397" t="str">
            <v>J6330</v>
          </cell>
          <cell r="B17397" t="str">
            <v>LUMINARC</v>
          </cell>
          <cell r="C17397" t="str">
            <v xml:space="preserve"> Тарелка суповая ФЭСТОН 23см</v>
          </cell>
          <cell r="D17397" t="str">
            <v xml:space="preserve"> ASSIETTE CREUSE 23 FESTON T</v>
          </cell>
          <cell r="E17397" t="str">
            <v>Франция</v>
          </cell>
          <cell r="F17397" t="str">
            <v>СТЕКЛО</v>
          </cell>
        </row>
        <row r="17398">
          <cell r="A17398" t="str">
            <v>J6333</v>
          </cell>
          <cell r="B17398" t="str">
            <v>LUMINARC</v>
          </cell>
          <cell r="C17398" t="str">
            <v xml:space="preserve"> Тарелка десертная ФЭСТОН 19см</v>
          </cell>
          <cell r="D17398" t="str">
            <v xml:space="preserve"> ASSIETTE DESSERT 19 FESTON T</v>
          </cell>
          <cell r="E17398" t="str">
            <v>Франция</v>
          </cell>
          <cell r="F17398" t="str">
            <v>СТЕКЛО</v>
          </cell>
        </row>
        <row r="17399">
          <cell r="A17399" t="str">
            <v>J6326</v>
          </cell>
          <cell r="B17399" t="str">
            <v>LUMINARC</v>
          </cell>
          <cell r="C17399" t="str">
            <v xml:space="preserve"> Тарелка обеденная ФЭСТОН 25см</v>
          </cell>
          <cell r="D17399" t="str">
            <v xml:space="preserve"> ASSIETTE 25 FESTON T</v>
          </cell>
          <cell r="E17399" t="str">
            <v>Франция</v>
          </cell>
          <cell r="F17399" t="str">
            <v>СТЕКЛО</v>
          </cell>
        </row>
        <row r="17400">
          <cell r="A17400" t="str">
            <v>J6335</v>
          </cell>
          <cell r="B17400" t="str">
            <v>LUMINARC</v>
          </cell>
          <cell r="C17400" t="str">
            <v xml:space="preserve"> Салатник ФЭСТОН 12см</v>
          </cell>
          <cell r="D17400" t="str">
            <v xml:space="preserve"> COUPELLE 12 FESTON T</v>
          </cell>
          <cell r="E17400" t="str">
            <v>Франция</v>
          </cell>
          <cell r="F17400" t="str">
            <v>СТЕКЛО</v>
          </cell>
        </row>
        <row r="17401">
          <cell r="A17401" t="str">
            <v>J6329</v>
          </cell>
          <cell r="B17401" t="str">
            <v>LUMINARC</v>
          </cell>
          <cell r="C17401" t="str">
            <v xml:space="preserve"> Тарелка суповая ФЭСТОН 23см</v>
          </cell>
          <cell r="D17401" t="str">
            <v xml:space="preserve"> ASSIETTE CREUSE 23 FESTON T</v>
          </cell>
          <cell r="E17401" t="str">
            <v>Франция</v>
          </cell>
          <cell r="F17401" t="str">
            <v>СТЕКЛО</v>
          </cell>
        </row>
        <row r="17402">
          <cell r="A17402" t="str">
            <v>J6332</v>
          </cell>
          <cell r="B17402" t="str">
            <v>LUMINARC</v>
          </cell>
          <cell r="C17402" t="str">
            <v xml:space="preserve"> Тарелка десертная ФЭСТОН 19см</v>
          </cell>
          <cell r="D17402" t="str">
            <v xml:space="preserve"> ASSIETTE DESSERT 19 FESTON T</v>
          </cell>
          <cell r="E17402" t="str">
            <v>Франция</v>
          </cell>
          <cell r="F17402" t="str">
            <v>СТЕКЛО</v>
          </cell>
        </row>
        <row r="17403">
          <cell r="A17403" t="str">
            <v>J6328</v>
          </cell>
          <cell r="B17403" t="str">
            <v>LUMINARC</v>
          </cell>
          <cell r="C17403" t="str">
            <v xml:space="preserve"> Тарелка обеденная ФЭСТОН 25см</v>
          </cell>
          <cell r="D17403" t="str">
            <v xml:space="preserve"> ASSIETTE 25 FESTON T</v>
          </cell>
          <cell r="E17403" t="str">
            <v>Франция</v>
          </cell>
          <cell r="F17403" t="str">
            <v>СТЕКЛО</v>
          </cell>
        </row>
        <row r="17404">
          <cell r="A17404" t="str">
            <v>J6337</v>
          </cell>
          <cell r="B17404" t="str">
            <v>LUMINARC</v>
          </cell>
          <cell r="C17404" t="str">
            <v xml:space="preserve"> Салатник ФЭСТОН 12см</v>
          </cell>
          <cell r="D17404" t="str">
            <v xml:space="preserve"> COUPELLE 12 FESTON T</v>
          </cell>
          <cell r="E17404" t="str">
            <v>Франция</v>
          </cell>
          <cell r="F17404" t="str">
            <v>СТЕКЛО</v>
          </cell>
        </row>
        <row r="17405">
          <cell r="A17405" t="str">
            <v>J6331</v>
          </cell>
          <cell r="B17405" t="str">
            <v>LUMINARC</v>
          </cell>
          <cell r="C17405" t="str">
            <v xml:space="preserve"> Тарелка суповая ФЭСТОН 23см</v>
          </cell>
          <cell r="D17405" t="str">
            <v xml:space="preserve"> ASSIETTE CREUSE 23 FESTON T</v>
          </cell>
          <cell r="E17405" t="str">
            <v>Франция</v>
          </cell>
          <cell r="F17405" t="str">
            <v>СТЕКЛО</v>
          </cell>
        </row>
        <row r="17406">
          <cell r="A17406" t="str">
            <v>M5145</v>
          </cell>
          <cell r="B17406" t="str">
            <v>IDEA</v>
          </cell>
          <cell r="C17406" t="str">
            <v xml:space="preserve"> Черенок универсальный 120см</v>
          </cell>
          <cell r="E17406" t="str">
            <v>Россия</v>
          </cell>
          <cell r="F17406" t="str">
            <v>ПЛАСТИК</v>
          </cell>
        </row>
        <row r="17407">
          <cell r="A17407" t="str">
            <v>M8110</v>
          </cell>
          <cell r="B17407" t="str">
            <v>IDEA</v>
          </cell>
          <cell r="C17407" t="str">
            <v xml:space="preserve"> Хлебница ЛАМЕЛА МИНИ 3л.</v>
          </cell>
          <cell r="E17407" t="str">
            <v>Россия</v>
          </cell>
          <cell r="F17407" t="str">
            <v>ПЛАСТИК</v>
          </cell>
        </row>
        <row r="17408">
          <cell r="A17408" t="str">
            <v>M8111</v>
          </cell>
          <cell r="B17408" t="str">
            <v>IDEA</v>
          </cell>
          <cell r="C17408" t="str">
            <v xml:space="preserve"> Хлебница ЛАМЕЛА МАКСИ 5л.</v>
          </cell>
          <cell r="E17408" t="str">
            <v>Россия</v>
          </cell>
          <cell r="F17408" t="str">
            <v>ПЛАСТИК</v>
          </cell>
        </row>
        <row r="17409">
          <cell r="A17409" t="str">
            <v>M8112</v>
          </cell>
          <cell r="B17409" t="str">
            <v>IDEA</v>
          </cell>
          <cell r="C17409" t="str">
            <v xml:space="preserve"> Хлебница ЛАМЕЛА КРИСТАЛЛ 3л</v>
          </cell>
          <cell r="E17409" t="str">
            <v>Россия</v>
          </cell>
          <cell r="F17409" t="str">
            <v>ПЛАСТИК</v>
          </cell>
        </row>
        <row r="17410">
          <cell r="A17410" t="str">
            <v>M8113</v>
          </cell>
          <cell r="B17410" t="str">
            <v>IDEA</v>
          </cell>
          <cell r="C17410" t="str">
            <v xml:space="preserve"> Хлебница ЛАМЕЛА КРИСТАЛЛ 5л</v>
          </cell>
          <cell r="E17410" t="str">
            <v>Россия</v>
          </cell>
          <cell r="F17410" t="str">
            <v>ПЛАСТИК</v>
          </cell>
        </row>
        <row r="17411">
          <cell r="A17411" t="str">
            <v>M2767</v>
          </cell>
          <cell r="B17411" t="str">
            <v>IDEA</v>
          </cell>
          <cell r="C17411" t="str">
            <v xml:space="preserve"> Универсальный бокс большой (3 секции)</v>
          </cell>
          <cell r="E17411" t="str">
            <v>Россия</v>
          </cell>
          <cell r="F17411" t="str">
            <v>ПЛАСТИК</v>
          </cell>
        </row>
        <row r="17412">
          <cell r="A17412" t="str">
            <v>M2780</v>
          </cell>
          <cell r="B17412" t="str">
            <v>IDEA</v>
          </cell>
          <cell r="C17412" t="str">
            <v xml:space="preserve"> Комод РИО 3 секции</v>
          </cell>
          <cell r="E17412" t="str">
            <v>Россия</v>
          </cell>
          <cell r="F17412" t="str">
            <v>ПЛАСТИК</v>
          </cell>
        </row>
        <row r="17413">
          <cell r="A17413" t="str">
            <v>M3002</v>
          </cell>
          <cell r="B17413" t="str">
            <v>IDEA</v>
          </cell>
          <cell r="C17413" t="str">
            <v xml:space="preserve"> Кашпо ЛИВИЯ D160мм 1.4л.</v>
          </cell>
          <cell r="E17413" t="str">
            <v>Россия</v>
          </cell>
          <cell r="F17413" t="str">
            <v>ПЛАСТИК</v>
          </cell>
        </row>
        <row r="17414">
          <cell r="A17414" t="str">
            <v>M8115</v>
          </cell>
          <cell r="B17414" t="str">
            <v>IDEA</v>
          </cell>
          <cell r="C17414" t="str">
            <v xml:space="preserve"> Хлебница ЛАМЕЛА ПОЛОНЕЗ</v>
          </cell>
          <cell r="E17414" t="str">
            <v>Россия</v>
          </cell>
          <cell r="F17414" t="str">
            <v>ПЛАСТИК</v>
          </cell>
        </row>
        <row r="17415">
          <cell r="A17415" t="str">
            <v>M8160</v>
          </cell>
          <cell r="B17415" t="str">
            <v>IDEA</v>
          </cell>
          <cell r="C17415" t="str">
            <v xml:space="preserve"> Сушилка для столовых приборов 2-х секционная</v>
          </cell>
          <cell r="E17415" t="str">
            <v>Россия</v>
          </cell>
          <cell r="F17415" t="str">
            <v>ПЛАСТИК</v>
          </cell>
        </row>
        <row r="17416">
          <cell r="A17416" t="str">
            <v>M8383</v>
          </cell>
          <cell r="B17416" t="str">
            <v>IDEA</v>
          </cell>
          <cell r="C17416" t="str">
            <v xml:space="preserve"> Кашпо ДАЛИЯ D260мм 6л с подставкой</v>
          </cell>
          <cell r="E17416" t="str">
            <v>Россия</v>
          </cell>
          <cell r="F17416" t="str">
            <v>ПЛАСТИК</v>
          </cell>
        </row>
        <row r="17417">
          <cell r="A17417" t="str">
            <v>M8384</v>
          </cell>
          <cell r="B17417" t="str">
            <v>IDEA</v>
          </cell>
          <cell r="C17417" t="str">
            <v xml:space="preserve"> Кашпо ДАЛИЯ D300мм 9л с подставкой</v>
          </cell>
          <cell r="E17417" t="str">
            <v>Россия</v>
          </cell>
          <cell r="F17417" t="str">
            <v>ПЛАСТИК</v>
          </cell>
        </row>
        <row r="17418">
          <cell r="A17418" t="str">
            <v>M8640</v>
          </cell>
          <cell r="B17418" t="str">
            <v>IDEA</v>
          </cell>
          <cell r="C17418" t="str">
            <v xml:space="preserve"> Цветник квадратный средний ЛАМЕЛА (300х300х210) 8л.</v>
          </cell>
          <cell r="E17418" t="str">
            <v>Россия</v>
          </cell>
          <cell r="F17418" t="str">
            <v>ПЛАСТИК</v>
          </cell>
        </row>
        <row r="17419">
          <cell r="A17419" t="str">
            <v>M8660</v>
          </cell>
          <cell r="B17419" t="str">
            <v>IDEA</v>
          </cell>
          <cell r="C17419" t="str">
            <v xml:space="preserve"> Подставка под цветник квадратный средний ЛАМЕЛА</v>
          </cell>
          <cell r="E17419" t="str">
            <v>Россия</v>
          </cell>
          <cell r="F17419" t="str">
            <v>ПЛАСТИК</v>
          </cell>
        </row>
        <row r="17420">
          <cell r="A17420" t="str">
            <v>M8820</v>
          </cell>
          <cell r="B17420" t="str">
            <v>IDEA</v>
          </cell>
          <cell r="C17420" t="str">
            <v xml:space="preserve"> Корзина для белья ЛАМЕЛА угловая 55л</v>
          </cell>
          <cell r="E17420" t="str">
            <v>Россия</v>
          </cell>
          <cell r="F17420" t="str">
            <v>ПЛАСТИК</v>
          </cell>
        </row>
        <row r="17421">
          <cell r="A17421" t="str">
            <v>M8212</v>
          </cell>
          <cell r="B17421" t="str">
            <v>IDEA</v>
          </cell>
          <cell r="C17421" t="str">
            <v xml:space="preserve"> Кашпо ЛАМЕЛА D210мм. 3л.</v>
          </cell>
          <cell r="E17421" t="str">
            <v>Россия</v>
          </cell>
          <cell r="F17421" t="str">
            <v>ПЛАСТИК</v>
          </cell>
        </row>
        <row r="17422">
          <cell r="A17422" t="str">
            <v>M8214</v>
          </cell>
          <cell r="B17422" t="str">
            <v>IDEA</v>
          </cell>
          <cell r="C17422" t="str">
            <v xml:space="preserve"> Кашпо ЛАМЕЛА D290мм. 9л.</v>
          </cell>
          <cell r="E17422" t="str">
            <v>Россия</v>
          </cell>
          <cell r="F17422" t="str">
            <v>ПЛАСТИК</v>
          </cell>
        </row>
        <row r="17423">
          <cell r="A17423" t="str">
            <v>M8332</v>
          </cell>
          <cell r="B17423" t="str">
            <v>IDEA</v>
          </cell>
          <cell r="C17423" t="str">
            <v xml:space="preserve"> Подставка под кашпо ЛАУРА D200мм.</v>
          </cell>
          <cell r="E17423" t="str">
            <v>Россия</v>
          </cell>
          <cell r="F17423" t="str">
            <v>ПЛАСТИК</v>
          </cell>
        </row>
        <row r="17424">
          <cell r="A17424" t="str">
            <v>M1337</v>
          </cell>
          <cell r="B17424" t="str">
            <v>IDEA</v>
          </cell>
          <cell r="C17424" t="str">
            <v xml:space="preserve"> Миска ДЕКО Овощи 0.5л</v>
          </cell>
          <cell r="E17424" t="str">
            <v>Россия</v>
          </cell>
          <cell r="F17424" t="str">
            <v>ПЛАСТИК</v>
          </cell>
        </row>
        <row r="17425">
          <cell r="A17425" t="str">
            <v>M1338</v>
          </cell>
          <cell r="B17425" t="str">
            <v>IDEA</v>
          </cell>
          <cell r="C17425" t="str">
            <v xml:space="preserve"> Миска б/кр ДЕКО Овощи 3.0л</v>
          </cell>
          <cell r="E17425" t="str">
            <v>Россия</v>
          </cell>
          <cell r="F17425" t="str">
            <v>ПЛАСТИК</v>
          </cell>
        </row>
        <row r="17426">
          <cell r="A17426" t="str">
            <v>M1175</v>
          </cell>
          <cell r="B17426" t="str">
            <v>IDEA</v>
          </cell>
          <cell r="C17426" t="str">
            <v xml:space="preserve"> Сушилка для посуды 2-х ярусная</v>
          </cell>
          <cell r="E17426" t="str">
            <v>Россия</v>
          </cell>
          <cell r="F17426" t="str">
            <v>ПЛАСТИК</v>
          </cell>
        </row>
        <row r="17427">
          <cell r="A17427" t="str">
            <v>M1205</v>
          </cell>
          <cell r="B17427" t="str">
            <v>IDEA</v>
          </cell>
          <cell r="C17427" t="str">
            <v xml:space="preserve"> Пельменница</v>
          </cell>
          <cell r="E17427" t="str">
            <v>Россия</v>
          </cell>
          <cell r="F17427" t="str">
            <v>ПЛАСТИК</v>
          </cell>
        </row>
        <row r="17428">
          <cell r="A17428" t="str">
            <v>M2214R</v>
          </cell>
          <cell r="B17428" t="str">
            <v>IDEA</v>
          </cell>
          <cell r="C17428" t="str">
            <v xml:space="preserve"> Сфера для стирки белья</v>
          </cell>
          <cell r="E17428" t="str">
            <v>Россия</v>
          </cell>
          <cell r="F17428" t="str">
            <v>ПЛАСТИК</v>
          </cell>
        </row>
        <row r="17429">
          <cell r="A17429" t="str">
            <v>M2290</v>
          </cell>
          <cell r="B17429" t="str">
            <v>IDEA</v>
          </cell>
          <cell r="C17429" t="str">
            <v xml:space="preserve"> Табурет-подставка детский с ручкой</v>
          </cell>
          <cell r="E17429" t="str">
            <v>Россия</v>
          </cell>
          <cell r="F17429" t="str">
            <v>ПЛАСТИК</v>
          </cell>
        </row>
        <row r="17430">
          <cell r="A17430" t="str">
            <v>M2804</v>
          </cell>
          <cell r="B17430" t="str">
            <v>IDEA</v>
          </cell>
          <cell r="C17430" t="str">
            <v xml:space="preserve"> Комод АЛЬТ ДЕКО 3 секции</v>
          </cell>
          <cell r="E17430" t="str">
            <v>Россия</v>
          </cell>
          <cell r="F17430" t="str">
            <v>ПЛАСТИК</v>
          </cell>
        </row>
        <row r="17431">
          <cell r="A17431" t="str">
            <v>M2811</v>
          </cell>
          <cell r="B17431" t="str">
            <v>IDEA</v>
          </cell>
          <cell r="C17431" t="str">
            <v xml:space="preserve"> Комод РОТАНГ 3 секции</v>
          </cell>
          <cell r="E17431" t="str">
            <v>Россия</v>
          </cell>
          <cell r="F17431" t="str">
            <v>ПЛАСТИК</v>
          </cell>
        </row>
        <row r="17432">
          <cell r="A17432" t="str">
            <v>M3065</v>
          </cell>
          <cell r="B17432" t="str">
            <v>IDEA</v>
          </cell>
          <cell r="C17432" t="str">
            <v xml:space="preserve"> Кашпо ФЕЛИЦИЯ D=160мм 1.4л с поддоном</v>
          </cell>
          <cell r="E17432" t="str">
            <v>Россия</v>
          </cell>
          <cell r="F17432" t="str">
            <v>ПЛАСТИК</v>
          </cell>
        </row>
        <row r="17433">
          <cell r="A17433" t="str">
            <v>M3080R</v>
          </cell>
          <cell r="B17433" t="str">
            <v>IDEA</v>
          </cell>
          <cell r="C17433" t="str">
            <v xml:space="preserve"> Кашпо с поддоном РОТАНГ 135мм 1л</v>
          </cell>
          <cell r="E17433" t="str">
            <v>Россия</v>
          </cell>
          <cell r="F17433" t="str">
            <v>ПЛАСТИК</v>
          </cell>
        </row>
        <row r="17434">
          <cell r="A17434" t="str">
            <v>M3081R</v>
          </cell>
          <cell r="B17434" t="str">
            <v>IDEA</v>
          </cell>
          <cell r="C17434" t="str">
            <v xml:space="preserve"> Кашпо с поддоном РОТАНГ 155мм 2л</v>
          </cell>
          <cell r="E17434" t="str">
            <v>Россия</v>
          </cell>
          <cell r="F17434" t="str">
            <v>ПЛАСТИК</v>
          </cell>
        </row>
        <row r="17435">
          <cell r="A17435" t="str">
            <v>M3082R</v>
          </cell>
          <cell r="B17435" t="str">
            <v>IDEA</v>
          </cell>
          <cell r="C17435" t="str">
            <v xml:space="preserve"> Кашпо с поддоном РОТАНГ 180мм 3л</v>
          </cell>
          <cell r="E17435" t="str">
            <v>Россия</v>
          </cell>
          <cell r="F17435" t="str">
            <v>ПЛАСТИК</v>
          </cell>
        </row>
        <row r="17436">
          <cell r="A17436" t="str">
            <v>M3092</v>
          </cell>
          <cell r="B17436" t="str">
            <v>IDEA</v>
          </cell>
          <cell r="C17436" t="str">
            <v xml:space="preserve"> Кашпо АЖУР 15см с подставкой</v>
          </cell>
          <cell r="E17436" t="str">
            <v>Россия</v>
          </cell>
          <cell r="F17436" t="str">
            <v>ПЛАСТИК</v>
          </cell>
        </row>
        <row r="17437">
          <cell r="A17437" t="str">
            <v>M3093</v>
          </cell>
          <cell r="B17437" t="str">
            <v>IDEA</v>
          </cell>
          <cell r="C17437" t="str">
            <v xml:space="preserve"> Кашпо АЖУР 18.5см с подставкой</v>
          </cell>
          <cell r="E17437" t="str">
            <v>Россия</v>
          </cell>
          <cell r="F17437" t="str">
            <v>ПЛАСТИК</v>
          </cell>
        </row>
        <row r="17438">
          <cell r="A17438" t="str">
            <v>M5115</v>
          </cell>
          <cell r="B17438" t="str">
            <v>IDEA</v>
          </cell>
          <cell r="C17438" t="str">
            <v xml:space="preserve"> Щетка для уборки РОТАНГ для улицы</v>
          </cell>
          <cell r="E17438" t="str">
            <v>Россия</v>
          </cell>
          <cell r="F17438" t="str">
            <v>ПЛАСТИК</v>
          </cell>
        </row>
        <row r="17439">
          <cell r="A17439" t="str">
            <v>M5205</v>
          </cell>
          <cell r="B17439" t="str">
            <v>IDEA</v>
          </cell>
          <cell r="C17439" t="str">
            <v xml:space="preserve"> Щетка для мытья бутылочек и сосок DISNEY</v>
          </cell>
          <cell r="E17439" t="str">
            <v>Россия</v>
          </cell>
          <cell r="F17439" t="str">
            <v>ПЛАСТИК</v>
          </cell>
        </row>
        <row r="17440">
          <cell r="A17440" t="str">
            <v>M1112</v>
          </cell>
          <cell r="B17440" t="str">
            <v>IDEA</v>
          </cell>
          <cell r="C17440" t="str">
            <v xml:space="preserve"> Поднос с рисунком ЦВЕТОК</v>
          </cell>
          <cell r="E17440" t="str">
            <v>Россия</v>
          </cell>
          <cell r="F17440" t="str">
            <v>ПЛАСТИК</v>
          </cell>
        </row>
        <row r="17441">
          <cell r="A17441" t="str">
            <v>M1126</v>
          </cell>
          <cell r="B17441" t="str">
            <v>IDEA</v>
          </cell>
          <cell r="C17441" t="str">
            <v xml:space="preserve"> Масленка КРИСТАЛЛ</v>
          </cell>
          <cell r="E17441" t="str">
            <v>Россия</v>
          </cell>
          <cell r="F17441" t="str">
            <v>ПЛАСТИК</v>
          </cell>
        </row>
        <row r="17442">
          <cell r="A17442" t="str">
            <v>M1204</v>
          </cell>
          <cell r="B17442" t="str">
            <v>IDEA</v>
          </cell>
          <cell r="C17442" t="str">
            <v xml:space="preserve"> Футляр для фольги и пленки</v>
          </cell>
          <cell r="E17442" t="str">
            <v>Россия</v>
          </cell>
          <cell r="F17442" t="str">
            <v>ПЛАСТИК</v>
          </cell>
        </row>
        <row r="17443">
          <cell r="A17443" t="str">
            <v>M1260</v>
          </cell>
          <cell r="B17443" t="str">
            <v>IDEA</v>
          </cell>
          <cell r="C17443" t="str">
            <v xml:space="preserve"> Солонка дорожная 2шт</v>
          </cell>
          <cell r="E17443" t="str">
            <v>Россия</v>
          </cell>
          <cell r="F17443" t="str">
            <v>ПЛАСТИК</v>
          </cell>
        </row>
        <row r="17444">
          <cell r="A17444" t="str">
            <v>M1314</v>
          </cell>
          <cell r="B17444" t="str">
            <v>IDEA</v>
          </cell>
          <cell r="C17444" t="str">
            <v xml:space="preserve"> Миска круглая 8л</v>
          </cell>
          <cell r="E17444" t="str">
            <v>Россия</v>
          </cell>
          <cell r="F17444" t="str">
            <v>ПЛАСТИК</v>
          </cell>
        </row>
        <row r="17445">
          <cell r="A17445" t="str">
            <v>M1320</v>
          </cell>
          <cell r="B17445" t="str">
            <v>IDEA</v>
          </cell>
          <cell r="C17445" t="str">
            <v xml:space="preserve"> Миска прямоугольная 2.7л (M0104)</v>
          </cell>
          <cell r="E17445" t="str">
            <v>Россия</v>
          </cell>
          <cell r="F17445" t="str">
            <v>ПЛАСТИК</v>
          </cell>
        </row>
        <row r="17446">
          <cell r="A17446" t="str">
            <v>M1365</v>
          </cell>
          <cell r="B17446" t="str">
            <v>IDEA</v>
          </cell>
          <cell r="C17446" t="str">
            <v xml:space="preserve"> Кувшин КРИСТАЛЛ 2л</v>
          </cell>
          <cell r="E17446" t="str">
            <v>Россия</v>
          </cell>
          <cell r="F17446" t="str">
            <v>ПЛАСТИК</v>
          </cell>
        </row>
        <row r="17447">
          <cell r="A17447" t="str">
            <v>M1382</v>
          </cell>
          <cell r="B17447" t="str">
            <v>IDEA</v>
          </cell>
          <cell r="C17447" t="str">
            <v xml:space="preserve"> Миска ПРОВАНС 2.5л с крышкой</v>
          </cell>
          <cell r="E17447" t="str">
            <v>Россия</v>
          </cell>
          <cell r="F17447" t="str">
            <v>ПЛАСТИК</v>
          </cell>
        </row>
        <row r="17448">
          <cell r="A17448" t="str">
            <v>M1575</v>
          </cell>
          <cell r="B17448" t="str">
            <v>IDEA</v>
          </cell>
          <cell r="C17448" t="str">
            <v xml:space="preserve"> Доска разделочная с рисунком 275х173мм</v>
          </cell>
          <cell r="E17448" t="str">
            <v>Россия</v>
          </cell>
          <cell r="F17448" t="str">
            <v>ПЛАСТИК</v>
          </cell>
        </row>
        <row r="17449">
          <cell r="A17449" t="str">
            <v>M1576</v>
          </cell>
          <cell r="B17449" t="str">
            <v>IDEA</v>
          </cell>
          <cell r="C17449" t="str">
            <v xml:space="preserve"> Доска разделочная с рисунком 315х195мм</v>
          </cell>
          <cell r="E17449" t="str">
            <v>Россия</v>
          </cell>
          <cell r="F17449" t="str">
            <v>ПЛАСТИК</v>
          </cell>
        </row>
        <row r="17450">
          <cell r="A17450" t="str">
            <v>M2397</v>
          </cell>
          <cell r="B17450" t="str">
            <v>IDEA</v>
          </cell>
          <cell r="C17450" t="str">
            <v xml:space="preserve"> Бак ДЕКО 40л в асс</v>
          </cell>
          <cell r="E17450" t="str">
            <v>Россия</v>
          </cell>
          <cell r="F17450" t="str">
            <v>ПЛАСТИК</v>
          </cell>
        </row>
        <row r="17451">
          <cell r="A17451" t="str">
            <v>M2595</v>
          </cell>
          <cell r="B17451" t="str">
            <v>IDEA</v>
          </cell>
          <cell r="C17451" t="str">
            <v xml:space="preserve"> Горшок детский</v>
          </cell>
          <cell r="E17451" t="str">
            <v>Россия</v>
          </cell>
          <cell r="F17451" t="str">
            <v>ПЛАСТИК</v>
          </cell>
        </row>
        <row r="17452">
          <cell r="A17452" t="str">
            <v>M2612</v>
          </cell>
          <cell r="B17452" t="str">
            <v>IDEA</v>
          </cell>
          <cell r="C17452" t="str">
            <v xml:space="preserve"> Корзина для белья ДЕКО 50л</v>
          </cell>
          <cell r="E17452" t="str">
            <v>Россия</v>
          </cell>
          <cell r="F17452" t="str">
            <v>ПЛАСТИК</v>
          </cell>
        </row>
        <row r="17453">
          <cell r="A17453" t="str">
            <v>M2766</v>
          </cell>
          <cell r="B17453" t="str">
            <v>IDEA</v>
          </cell>
          <cell r="C17453" t="str">
            <v xml:space="preserve"> Универсальный бокс средний 4 секции</v>
          </cell>
          <cell r="E17453" t="str">
            <v>Россия</v>
          </cell>
          <cell r="F17453" t="str">
            <v>ПЛАСТИК</v>
          </cell>
        </row>
        <row r="17454">
          <cell r="A17454" t="str">
            <v>M2784</v>
          </cell>
          <cell r="B17454" t="str">
            <v>IDEA</v>
          </cell>
          <cell r="C17454" t="str">
            <v xml:space="preserve"> Комод КЛАССИК 4 секции</v>
          </cell>
          <cell r="E17454" t="str">
            <v>Россия</v>
          </cell>
          <cell r="F17454" t="str">
            <v>ПЛАСТИК</v>
          </cell>
        </row>
        <row r="17455">
          <cell r="A17455" t="str">
            <v>M2892</v>
          </cell>
          <cell r="B17455" t="str">
            <v>IDEA</v>
          </cell>
          <cell r="C17455" t="str">
            <v xml:space="preserve"> Контейнер для мусора с педалью 19л</v>
          </cell>
          <cell r="E17455" t="str">
            <v>Россия</v>
          </cell>
          <cell r="F17455" t="str">
            <v>ПЛАСТИК</v>
          </cell>
        </row>
        <row r="17456">
          <cell r="A17456" t="str">
            <v>M2931P</v>
          </cell>
          <cell r="B17456" t="str">
            <v>IDEA</v>
          </cell>
          <cell r="C17456" t="str">
            <v xml:space="preserve"> Ящик для инструментов ТИТАН 16 + подарок</v>
          </cell>
          <cell r="E17456" t="str">
            <v>Россия</v>
          </cell>
          <cell r="F17456" t="str">
            <v>ПЛАСТИК</v>
          </cell>
        </row>
        <row r="17457">
          <cell r="A17457" t="str">
            <v>M2933</v>
          </cell>
          <cell r="B17457" t="str">
            <v>IDEA</v>
          </cell>
          <cell r="C17457" t="str">
            <v xml:space="preserve"> Ящик для инструментов ТИТАН 21</v>
          </cell>
          <cell r="E17457" t="str">
            <v>Россия</v>
          </cell>
          <cell r="F17457" t="str">
            <v>ПЛАСТИК</v>
          </cell>
        </row>
        <row r="17458">
          <cell r="A17458" t="str">
            <v>M2936P</v>
          </cell>
          <cell r="B17458" t="str">
            <v>IDEA</v>
          </cell>
          <cell r="C17458" t="str">
            <v xml:space="preserve"> Ящик для инструментов с секциями ТИТАН 18+подарок</v>
          </cell>
          <cell r="E17458" t="str">
            <v>Россия</v>
          </cell>
          <cell r="F17458" t="str">
            <v>ПЛАСТИК</v>
          </cell>
        </row>
        <row r="17459">
          <cell r="A17459" t="str">
            <v>M2937</v>
          </cell>
          <cell r="B17459" t="str">
            <v>IDEA</v>
          </cell>
          <cell r="C17459" t="str">
            <v xml:space="preserve"> Ящик для инструментов ТИТАН 21' с секциями</v>
          </cell>
          <cell r="E17459" t="str">
            <v>Россия</v>
          </cell>
          <cell r="F17459" t="str">
            <v>ПЛАСТИК</v>
          </cell>
        </row>
        <row r="17460">
          <cell r="A17460" t="str">
            <v>M2944</v>
          </cell>
          <cell r="B17460" t="str">
            <v>IDEA</v>
          </cell>
          <cell r="C17460" t="str">
            <v xml:space="preserve"> Ящик для инструментов ГЕФЕСТ 18' металл замки с консолью и коробками</v>
          </cell>
          <cell r="E17460" t="str">
            <v>Россия</v>
          </cell>
          <cell r="F17460" t="str">
            <v>ПЛАСТИК</v>
          </cell>
        </row>
        <row r="17461">
          <cell r="A17461" t="str">
            <v>M3006</v>
          </cell>
          <cell r="B17461" t="str">
            <v>IDEA</v>
          </cell>
          <cell r="C17461" t="str">
            <v xml:space="preserve"> Кашпо ЛИВИЯ d=320мм</v>
          </cell>
          <cell r="E17461" t="str">
            <v>Россия</v>
          </cell>
          <cell r="F17461" t="str">
            <v>ПЛАСТИК</v>
          </cell>
        </row>
        <row r="17462">
          <cell r="A17462" t="str">
            <v>M3016</v>
          </cell>
          <cell r="B17462" t="str">
            <v>IDEA</v>
          </cell>
          <cell r="C17462" t="str">
            <v xml:space="preserve"> Поддон под кашпо ЛИВИЯ d=320мм</v>
          </cell>
          <cell r="E17462" t="str">
            <v>Россия</v>
          </cell>
          <cell r="F17462" t="str">
            <v>ПЛАСТИК</v>
          </cell>
        </row>
        <row r="17463">
          <cell r="A17463" t="str">
            <v>M3063</v>
          </cell>
          <cell r="B17463" t="str">
            <v>IDEA</v>
          </cell>
          <cell r="C17463" t="str">
            <v xml:space="preserve"> Кашпо ФЕЛИЦИЯ D=120мм 0.6л с поддоном</v>
          </cell>
          <cell r="E17463" t="str">
            <v>Россия</v>
          </cell>
          <cell r="F17463" t="str">
            <v>ПЛАСТИК</v>
          </cell>
        </row>
        <row r="17464">
          <cell r="A17464" t="str">
            <v>M3076</v>
          </cell>
          <cell r="B17464" t="str">
            <v>IDEA</v>
          </cell>
          <cell r="C17464" t="str">
            <v xml:space="preserve"> Кашпо НИКА ДЕКО D=120мм 0.8л с прикорневым поливом</v>
          </cell>
          <cell r="E17464" t="str">
            <v>Россия</v>
          </cell>
          <cell r="F17464" t="str">
            <v>ПЛАСТИК</v>
          </cell>
        </row>
        <row r="17465">
          <cell r="A17465" t="str">
            <v>M3077</v>
          </cell>
          <cell r="B17465" t="str">
            <v>IDEA</v>
          </cell>
          <cell r="C17465" t="str">
            <v xml:space="preserve"> Кашпо НИКА ДЕКО D=150мм 1.6л с прикорневым поливом</v>
          </cell>
          <cell r="E17465" t="str">
            <v>Россия</v>
          </cell>
          <cell r="F17465" t="str">
            <v>ПЛАСТИК</v>
          </cell>
        </row>
        <row r="17466">
          <cell r="A17466" t="str">
            <v>M3078</v>
          </cell>
          <cell r="B17466" t="str">
            <v>IDEA</v>
          </cell>
          <cell r="C17466" t="str">
            <v xml:space="preserve"> Кашпо НИКА ДЕКО D=180мм 2.7л с прикорневым поливом</v>
          </cell>
          <cell r="E17466" t="str">
            <v>Россия</v>
          </cell>
          <cell r="F17466" t="str">
            <v>ПЛАСТИК</v>
          </cell>
        </row>
        <row r="17467">
          <cell r="A17467" t="str">
            <v>M3091</v>
          </cell>
          <cell r="B17467" t="str">
            <v>IDEA</v>
          </cell>
          <cell r="C17467" t="str">
            <v xml:space="preserve"> Кашпо АЖУР 11.5см с подставкой</v>
          </cell>
          <cell r="E17467" t="str">
            <v>Россия</v>
          </cell>
          <cell r="F17467" t="str">
            <v>ПЛАСТИК</v>
          </cell>
        </row>
        <row r="17468">
          <cell r="A17468" t="str">
            <v>M3148</v>
          </cell>
          <cell r="B17468" t="str">
            <v>IDEA</v>
          </cell>
          <cell r="C17468" t="str">
            <v xml:space="preserve"> Кашпо КАМЕЛИЯ</v>
          </cell>
          <cell r="E17468" t="str">
            <v>Россия</v>
          </cell>
          <cell r="F17468" t="str">
            <v>ПЛАСТИК</v>
          </cell>
        </row>
        <row r="17469">
          <cell r="A17469" t="str">
            <v>M3203</v>
          </cell>
          <cell r="B17469" t="str">
            <v>IDEA</v>
          </cell>
          <cell r="C17469" t="str">
            <v xml:space="preserve"> Кашпо-вазон ЛИВИЯ d=350мм высокий</v>
          </cell>
          <cell r="E17469" t="str">
            <v>Россия</v>
          </cell>
          <cell r="F17469" t="str">
            <v>ПЛАСТИК</v>
          </cell>
        </row>
        <row r="17470">
          <cell r="A17470" t="str">
            <v>M3207</v>
          </cell>
          <cell r="B17470" t="str">
            <v>IDEA</v>
          </cell>
          <cell r="C17470" t="str">
            <v xml:space="preserve"> Кашпо-вазон ЛИВИЯ d=370мм низкий</v>
          </cell>
          <cell r="E17470" t="str">
            <v>Россия</v>
          </cell>
          <cell r="F17470" t="str">
            <v>ПЛАСТИК</v>
          </cell>
        </row>
        <row r="17471">
          <cell r="A17471" t="str">
            <v>M5017</v>
          </cell>
          <cell r="B17471" t="str">
            <v>IDEA</v>
          </cell>
          <cell r="C17471" t="str">
            <v xml:space="preserve"> Комплект для туалета СТАР</v>
          </cell>
          <cell r="E17471" t="str">
            <v>Россия</v>
          </cell>
          <cell r="F17471" t="str">
            <v>ПЛАСТИК</v>
          </cell>
        </row>
        <row r="17472">
          <cell r="A17472" t="str">
            <v>M5018</v>
          </cell>
          <cell r="B17472" t="str">
            <v>IDEA</v>
          </cell>
          <cell r="C17472" t="str">
            <v xml:space="preserve"> Комплект для туалета ЛОТОС</v>
          </cell>
          <cell r="E17472" t="str">
            <v>Россия</v>
          </cell>
          <cell r="F17472" t="str">
            <v>ПЛАСТИК</v>
          </cell>
        </row>
        <row r="17473">
          <cell r="A17473" t="str">
            <v>M8205</v>
          </cell>
          <cell r="B17473" t="str">
            <v>IDEA</v>
          </cell>
          <cell r="C17473" t="str">
            <v xml:space="preserve"> Кашпо ЛАМЕЛА D=330мм 12л с подставкой</v>
          </cell>
          <cell r="E17473" t="str">
            <v>Россия</v>
          </cell>
          <cell r="F17473" t="str">
            <v>ПЛАСТИК</v>
          </cell>
        </row>
        <row r="17474">
          <cell r="A17474" t="str">
            <v>M8206</v>
          </cell>
          <cell r="B17474" t="str">
            <v>IDEA</v>
          </cell>
          <cell r="C17474" t="str">
            <v xml:space="preserve"> Кашпо ЛАМЕЛА D=370мм 15л с подставкой</v>
          </cell>
          <cell r="E17474" t="str">
            <v>Россия</v>
          </cell>
          <cell r="F17474" t="str">
            <v>ПЛАСТИК</v>
          </cell>
        </row>
        <row r="17475">
          <cell r="A17475" t="str">
            <v>M8344</v>
          </cell>
          <cell r="B17475" t="str">
            <v>IDEA</v>
          </cell>
          <cell r="C17475" t="str">
            <v xml:space="preserve"> Кашпо ЛАУРА d=280мм с поддоном</v>
          </cell>
          <cell r="E17475" t="str">
            <v>Россия</v>
          </cell>
          <cell r="F17475" t="str">
            <v>ПЛАСТИК</v>
          </cell>
        </row>
        <row r="17476">
          <cell r="A17476" t="str">
            <v>M8346</v>
          </cell>
          <cell r="B17476" t="str">
            <v>IDEA</v>
          </cell>
          <cell r="C17476" t="str">
            <v xml:space="preserve"> Кашпо ЛАУРА d=360мм 18л с поддоном</v>
          </cell>
          <cell r="E17476" t="str">
            <v>Россия</v>
          </cell>
          <cell r="F17476" t="str">
            <v>ПЛАСТИК</v>
          </cell>
        </row>
        <row r="17477">
          <cell r="A17477" t="str">
            <v>M8590</v>
          </cell>
          <cell r="B17477" t="str">
            <v>IDEA</v>
          </cell>
          <cell r="C17477" t="str">
            <v xml:space="preserve"> Ножка-вазон ЛАМЕЛА низкая (M0100)</v>
          </cell>
          <cell r="E17477" t="str">
            <v>Россия</v>
          </cell>
          <cell r="F17477" t="str">
            <v>ПЛАСТИК</v>
          </cell>
        </row>
        <row r="17478">
          <cell r="A17478" t="str">
            <v>M1150</v>
          </cell>
          <cell r="B17478" t="str">
            <v>IDEA</v>
          </cell>
          <cell r="C17478" t="str">
            <v xml:space="preserve"> Решетка в раковину разноцветн</v>
          </cell>
          <cell r="E17478" t="str">
            <v>Россия</v>
          </cell>
          <cell r="F17478" t="str">
            <v>ПЛАСТИК</v>
          </cell>
        </row>
        <row r="17479">
          <cell r="A17479" t="str">
            <v>M1202</v>
          </cell>
          <cell r="B17479" t="str">
            <v>IDEA</v>
          </cell>
          <cell r="C17479" t="str">
            <v xml:space="preserve"> Формы для печенья</v>
          </cell>
          <cell r="E17479" t="str">
            <v>Россия</v>
          </cell>
          <cell r="F17479" t="str">
            <v>ПЛАСТИК</v>
          </cell>
        </row>
        <row r="17480">
          <cell r="A17480" t="str">
            <v>M1209</v>
          </cell>
          <cell r="B17480" t="str">
            <v>IDEA</v>
          </cell>
          <cell r="C17480" t="str">
            <v xml:space="preserve"> Контейнер для яиц на 10шт</v>
          </cell>
          <cell r="E17480" t="str">
            <v>Россия</v>
          </cell>
          <cell r="F17480" t="str">
            <v>ПЛАСТИК</v>
          </cell>
        </row>
        <row r="17481">
          <cell r="A17481" t="str">
            <v>M1313</v>
          </cell>
          <cell r="B17481" t="str">
            <v>IDEA</v>
          </cell>
          <cell r="C17481" t="str">
            <v xml:space="preserve"> Миска средняя 5л (M0008)</v>
          </cell>
          <cell r="E17481" t="str">
            <v>Россия</v>
          </cell>
          <cell r="F17481" t="str">
            <v>ПЛАСТИК</v>
          </cell>
        </row>
        <row r="17482">
          <cell r="A17482" t="str">
            <v>M1316</v>
          </cell>
          <cell r="B17482" t="str">
            <v>IDEA</v>
          </cell>
          <cell r="C17482" t="str">
            <v xml:space="preserve"> Миска круглая 3л</v>
          </cell>
          <cell r="E17482" t="str">
            <v>Россия</v>
          </cell>
          <cell r="F17482" t="str">
            <v>ПЛАСТИК</v>
          </cell>
        </row>
        <row r="17483">
          <cell r="A17483" t="str">
            <v>M1317</v>
          </cell>
          <cell r="B17483" t="str">
            <v>IDEA</v>
          </cell>
          <cell r="C17483" t="str">
            <v xml:space="preserve"> Миска круглая 5л с крышкой</v>
          </cell>
          <cell r="E17483" t="str">
            <v>Россия</v>
          </cell>
          <cell r="F17483" t="str">
            <v>ПЛАСТИК</v>
          </cell>
        </row>
        <row r="17484">
          <cell r="A17484" t="str">
            <v>M1322</v>
          </cell>
          <cell r="B17484" t="str">
            <v>IDEA</v>
          </cell>
          <cell r="C17484" t="str">
            <v xml:space="preserve"> Миска прямоугольная 1.5л с крышкой</v>
          </cell>
          <cell r="E17484" t="str">
            <v>Россия</v>
          </cell>
          <cell r="F17484" t="str">
            <v>ПЛАСТИК</v>
          </cell>
        </row>
        <row r="17485">
          <cell r="A17485" t="str">
            <v>M1340</v>
          </cell>
          <cell r="B17485" t="str">
            <v>IDEA</v>
          </cell>
          <cell r="C17485" t="str">
            <v xml:space="preserve"> Салатник 0.6л разноцветный</v>
          </cell>
          <cell r="E17485" t="str">
            <v>Россия</v>
          </cell>
          <cell r="F17485" t="str">
            <v>ПЛАСТИК</v>
          </cell>
        </row>
        <row r="17486">
          <cell r="A17486" t="str">
            <v>M1358</v>
          </cell>
          <cell r="B17486" t="str">
            <v>IDEA</v>
          </cell>
          <cell r="C17486" t="str">
            <v xml:space="preserve"> Салатник АКВА 2л</v>
          </cell>
          <cell r="E17486" t="str">
            <v>Россия</v>
          </cell>
          <cell r="F17486" t="str">
            <v>ПЛАСТИК</v>
          </cell>
        </row>
        <row r="17487">
          <cell r="A17487" t="str">
            <v>M1366</v>
          </cell>
          <cell r="B17487" t="str">
            <v>IDEA</v>
          </cell>
          <cell r="C17487" t="str">
            <v xml:space="preserve"> Бокал КРИСТАЛЛ 0.6л</v>
          </cell>
          <cell r="E17487" t="str">
            <v>Россия</v>
          </cell>
          <cell r="F17487" t="str">
            <v>ПЛАСТИК</v>
          </cell>
        </row>
        <row r="17488">
          <cell r="A17488" t="str">
            <v>M2207</v>
          </cell>
          <cell r="B17488" t="str">
            <v>IDEA</v>
          </cell>
          <cell r="C17488" t="str">
            <v xml:space="preserve"> Вешалка вращающаяся</v>
          </cell>
          <cell r="E17488" t="str">
            <v>Россия</v>
          </cell>
          <cell r="F17488" t="str">
            <v>ПЛАСТИК</v>
          </cell>
        </row>
        <row r="17489">
          <cell r="A17489" t="str">
            <v>M2235</v>
          </cell>
          <cell r="B17489" t="str">
            <v>IDEA</v>
          </cell>
          <cell r="C17489" t="str">
            <v xml:space="preserve"> Прищепки 24шт</v>
          </cell>
          <cell r="E17489" t="str">
            <v>Россия</v>
          </cell>
          <cell r="F17489" t="str">
            <v>ПЛАСТИК</v>
          </cell>
        </row>
        <row r="17490">
          <cell r="A17490" t="str">
            <v>M2372</v>
          </cell>
          <cell r="B17490" t="str">
            <v>IDEA</v>
          </cell>
          <cell r="C17490" t="str">
            <v xml:space="preserve"> Ящик РОТАНГ с крышкой 280х185х126мм</v>
          </cell>
          <cell r="E17490" t="str">
            <v>Россия</v>
          </cell>
          <cell r="F17490" t="str">
            <v>ПЛАСТИК</v>
          </cell>
        </row>
        <row r="17491">
          <cell r="A17491" t="str">
            <v>M2375</v>
          </cell>
          <cell r="B17491" t="str">
            <v>IDEA</v>
          </cell>
          <cell r="C17491" t="str">
            <v xml:space="preserve"> Ящик РОТАНГ с крышкой 370х280х190мм</v>
          </cell>
          <cell r="E17491" t="str">
            <v>Россия</v>
          </cell>
          <cell r="F17491" t="str">
            <v>ПЛАСТИК</v>
          </cell>
        </row>
        <row r="17492">
          <cell r="A17492" t="str">
            <v>M2461</v>
          </cell>
          <cell r="B17492" t="str">
            <v>IDEA</v>
          </cell>
          <cell r="C17492" t="str">
            <v xml:space="preserve"> Контейнер для мусора СВИНГ 9л</v>
          </cell>
          <cell r="E17492" t="str">
            <v>Россия</v>
          </cell>
          <cell r="F17492" t="str">
            <v>ПЛАСТИК</v>
          </cell>
        </row>
        <row r="17493">
          <cell r="A17493" t="str">
            <v>M2462</v>
          </cell>
          <cell r="B17493" t="str">
            <v>IDEA</v>
          </cell>
          <cell r="C17493" t="str">
            <v xml:space="preserve"> Контейнер для мусора СВИНГ 15л</v>
          </cell>
          <cell r="E17493" t="str">
            <v>Россия</v>
          </cell>
          <cell r="F17493" t="str">
            <v>ПЛАСТИК</v>
          </cell>
        </row>
        <row r="17494">
          <cell r="A17494" t="str">
            <v>M2518</v>
          </cell>
          <cell r="B17494" t="str">
            <v>IDEA</v>
          </cell>
          <cell r="C17494" t="str">
            <v xml:space="preserve"> Таз круглый ДЕКО 6л</v>
          </cell>
          <cell r="E17494" t="str">
            <v>Россия</v>
          </cell>
          <cell r="F17494" t="str">
            <v>ПЛАСТИК</v>
          </cell>
        </row>
        <row r="17495">
          <cell r="A17495" t="str">
            <v>M2519</v>
          </cell>
          <cell r="B17495" t="str">
            <v>IDEA</v>
          </cell>
          <cell r="C17495" t="str">
            <v xml:space="preserve"> Таз круглый ДЕКО 8л</v>
          </cell>
          <cell r="E17495" t="str">
            <v>Россия</v>
          </cell>
          <cell r="F17495" t="str">
            <v>ПЛАСТИК</v>
          </cell>
        </row>
        <row r="17496">
          <cell r="A17496" t="str">
            <v>M2594</v>
          </cell>
          <cell r="B17496" t="str">
            <v>IDEA</v>
          </cell>
          <cell r="C17496" t="str">
            <v xml:space="preserve"> Горшок детский ЗАЙКА</v>
          </cell>
          <cell r="E17496" t="str">
            <v>Россия</v>
          </cell>
          <cell r="F17496" t="str">
            <v>ПЛАСТИК</v>
          </cell>
        </row>
        <row r="17497">
          <cell r="A17497" t="str">
            <v>M2774</v>
          </cell>
          <cell r="B17497" t="str">
            <v>IDEA</v>
          </cell>
          <cell r="C17497" t="str">
            <v xml:space="preserve"> Бокс универсальный ДЕКО малый 4 секции</v>
          </cell>
          <cell r="E17497" t="str">
            <v>Россия</v>
          </cell>
          <cell r="F17497" t="str">
            <v>ПЛАСТИК</v>
          </cell>
        </row>
        <row r="17498">
          <cell r="A17498" t="str">
            <v>M2775</v>
          </cell>
          <cell r="B17498" t="str">
            <v>IDEA</v>
          </cell>
          <cell r="C17498" t="str">
            <v xml:space="preserve"> Бокс универсальный ДЕКО средний 3 секции</v>
          </cell>
          <cell r="E17498" t="str">
            <v>Россия</v>
          </cell>
          <cell r="F17498" t="str">
            <v>ПЛАСТИК</v>
          </cell>
        </row>
        <row r="17499">
          <cell r="A17499" t="str">
            <v>M2790</v>
          </cell>
          <cell r="B17499" t="str">
            <v>IDEA</v>
          </cell>
          <cell r="C17499" t="str">
            <v xml:space="preserve"> Комод ФИДЖИ 4 секции</v>
          </cell>
          <cell r="E17499" t="str">
            <v>Россия</v>
          </cell>
          <cell r="F17499" t="str">
            <v>ПЛАСТИК</v>
          </cell>
        </row>
        <row r="17500">
          <cell r="A17500" t="str">
            <v>M2805</v>
          </cell>
          <cell r="B17500" t="str">
            <v>IDEA</v>
          </cell>
          <cell r="C17500" t="str">
            <v xml:space="preserve"> Комод АЛЬТ ДЕКО 4 секции</v>
          </cell>
          <cell r="E17500" t="str">
            <v>Россия</v>
          </cell>
          <cell r="F17500" t="str">
            <v>ПЛАСТИК</v>
          </cell>
        </row>
        <row r="17501">
          <cell r="A17501" t="str">
            <v>M2812</v>
          </cell>
          <cell r="B17501" t="str">
            <v>IDEA</v>
          </cell>
          <cell r="C17501" t="str">
            <v xml:space="preserve"> Комод РОТАНГ 4 секции</v>
          </cell>
          <cell r="E17501" t="str">
            <v>Россия</v>
          </cell>
          <cell r="F17501" t="str">
            <v>ПЛАСТИК</v>
          </cell>
        </row>
        <row r="17502">
          <cell r="A17502" t="str">
            <v>M2813</v>
          </cell>
          <cell r="B17502" t="str">
            <v>IDEA</v>
          </cell>
          <cell r="C17502" t="str">
            <v xml:space="preserve"> Комод узкий РОТАНГ 3-х секционный</v>
          </cell>
          <cell r="E17502" t="str">
            <v>Россия</v>
          </cell>
          <cell r="F17502" t="str">
            <v>ПЛАСТИК</v>
          </cell>
        </row>
        <row r="17503">
          <cell r="A17503" t="str">
            <v>M2891</v>
          </cell>
          <cell r="B17503" t="str">
            <v>IDEA</v>
          </cell>
          <cell r="C17503" t="str">
            <v xml:space="preserve"> Контейнер для мусора с педалью 11л</v>
          </cell>
          <cell r="E17503" t="str">
            <v>Россия</v>
          </cell>
          <cell r="F17503" t="str">
            <v>ПЛАСТИК</v>
          </cell>
        </row>
        <row r="17504">
          <cell r="A17504" t="str">
            <v>M2925</v>
          </cell>
          <cell r="B17504" t="str">
            <v>IDEA</v>
          </cell>
          <cell r="C17504" t="str">
            <v xml:space="preserve"> Ящик для инструментов УРАН 21' с двумя консолями и секциями</v>
          </cell>
          <cell r="E17504" t="str">
            <v>Россия</v>
          </cell>
          <cell r="F17504" t="str">
            <v>ПЛАСТИК</v>
          </cell>
        </row>
        <row r="17505">
          <cell r="A17505" t="str">
            <v>M2932P</v>
          </cell>
          <cell r="B17505" t="str">
            <v>IDEA</v>
          </cell>
          <cell r="C17505" t="str">
            <v xml:space="preserve"> Ящик для инструментов ТИТАН 18 + подарок</v>
          </cell>
          <cell r="E17505" t="str">
            <v>Россия</v>
          </cell>
          <cell r="F17505" t="str">
            <v>ПЛАСТИК</v>
          </cell>
        </row>
        <row r="17506">
          <cell r="A17506" t="str">
            <v>M2933P</v>
          </cell>
          <cell r="B17506" t="str">
            <v>IDEA</v>
          </cell>
          <cell r="C17506" t="str">
            <v xml:space="preserve"> Ящик для инструментов ТИТАН 21 + подарок</v>
          </cell>
          <cell r="E17506" t="str">
            <v>Россия</v>
          </cell>
          <cell r="F17506" t="str">
            <v>ПЛАСТИК</v>
          </cell>
        </row>
        <row r="17507">
          <cell r="A17507" t="str">
            <v>M2937P</v>
          </cell>
          <cell r="B17507" t="str">
            <v>IDEA</v>
          </cell>
          <cell r="C17507" t="str">
            <v xml:space="preserve"> Ящик для инструментов с секциями ТИТАН 21+подарок</v>
          </cell>
          <cell r="E17507" t="str">
            <v>Россия</v>
          </cell>
          <cell r="F17507" t="str">
            <v>ПЛАСТИК</v>
          </cell>
        </row>
        <row r="17508">
          <cell r="A17508" t="str">
            <v>M2940</v>
          </cell>
          <cell r="B17508" t="str">
            <v>IDEA</v>
          </cell>
          <cell r="C17508" t="str">
            <v xml:space="preserve"> Ящик для инструментов ГЕФЕСТ 18' металл замки с консолью и секциями</v>
          </cell>
          <cell r="E17508" t="str">
            <v>Россия</v>
          </cell>
          <cell r="F17508" t="str">
            <v>ПЛАСТИК</v>
          </cell>
        </row>
        <row r="17509">
          <cell r="A17509" t="str">
            <v>M2942</v>
          </cell>
          <cell r="B17509" t="str">
            <v>IDEA</v>
          </cell>
          <cell r="C17509" t="str">
            <v xml:space="preserve"> Ящик для инструментов ГЕФЕСТ 18' металл замки с коробками</v>
          </cell>
          <cell r="E17509" t="str">
            <v>Россия</v>
          </cell>
          <cell r="F17509" t="str">
            <v>ПЛАСТИК</v>
          </cell>
        </row>
        <row r="17510">
          <cell r="A17510" t="str">
            <v>M2955</v>
          </cell>
          <cell r="B17510" t="str">
            <v>IDEA</v>
          </cell>
          <cell r="C17510" t="str">
            <v xml:space="preserve"> Органайзер для инструментов 270х220х55мм</v>
          </cell>
          <cell r="E17510" t="str">
            <v>Россия</v>
          </cell>
          <cell r="F17510" t="str">
            <v>ПЛАСТИК</v>
          </cell>
        </row>
        <row r="17511">
          <cell r="A17511" t="str">
            <v>M2956</v>
          </cell>
          <cell r="B17511" t="str">
            <v>IDEA</v>
          </cell>
          <cell r="C17511" t="str">
            <v xml:space="preserve"> Органайзер для инструментов 2-х сторонний 270х220х70мм</v>
          </cell>
          <cell r="E17511" t="str">
            <v>Россия</v>
          </cell>
          <cell r="F17511" t="str">
            <v>ПЛАСТИК</v>
          </cell>
        </row>
        <row r="17512">
          <cell r="A17512" t="str">
            <v>M2963</v>
          </cell>
          <cell r="B17512" t="str">
            <v>IDEA</v>
          </cell>
          <cell r="C17512" t="str">
            <v xml:space="preserve"> Органайзер карманный</v>
          </cell>
          <cell r="E17512" t="str">
            <v>Россия</v>
          </cell>
          <cell r="F17512" t="str">
            <v>ПЛАСТИК</v>
          </cell>
        </row>
        <row r="17513">
          <cell r="A17513" t="str">
            <v>M3083</v>
          </cell>
          <cell r="B17513" t="str">
            <v>IDEA</v>
          </cell>
          <cell r="C17513" t="str">
            <v xml:space="preserve"> Кашпо с поддоном РОТАНГ 210мм 4.7л</v>
          </cell>
          <cell r="E17513" t="str">
            <v>Россия</v>
          </cell>
          <cell r="F17513" t="str">
            <v>ПЛАСТИК</v>
          </cell>
        </row>
        <row r="17514">
          <cell r="A17514" t="str">
            <v>M3225</v>
          </cell>
          <cell r="B17514" t="str">
            <v>IDEA</v>
          </cell>
          <cell r="C17514" t="str">
            <v xml:space="preserve"> Балконный ящик РОТАНГ 400мм</v>
          </cell>
          <cell r="E17514" t="str">
            <v>Россия</v>
          </cell>
          <cell r="F17514" t="str">
            <v>ПЛАСТИК</v>
          </cell>
        </row>
        <row r="17515">
          <cell r="A17515" t="str">
            <v>M3226</v>
          </cell>
          <cell r="B17515" t="str">
            <v>IDEA</v>
          </cell>
          <cell r="C17515" t="str">
            <v xml:space="preserve"> Балконный ящик РОТАНГ 600мм</v>
          </cell>
          <cell r="E17515" t="str">
            <v>Россия</v>
          </cell>
          <cell r="F17515" t="str">
            <v>ПЛАСТИК</v>
          </cell>
        </row>
        <row r="17516">
          <cell r="A17516" t="str">
            <v>M5011</v>
          </cell>
          <cell r="B17516" t="str">
            <v>IDEA</v>
          </cell>
          <cell r="C17516" t="str">
            <v xml:space="preserve"> Комплект для туалета БЛЕСК ГРАНД</v>
          </cell>
          <cell r="E17516" t="str">
            <v>Россия</v>
          </cell>
          <cell r="F17516" t="str">
            <v>ПЛАСТИК</v>
          </cell>
        </row>
        <row r="17517">
          <cell r="A17517" t="str">
            <v>M5020</v>
          </cell>
          <cell r="B17517" t="str">
            <v>IDEA</v>
          </cell>
          <cell r="C17517" t="str">
            <v xml:space="preserve"> Комплект для туалета СТАР ДЕКО</v>
          </cell>
          <cell r="E17517" t="str">
            <v>Россия</v>
          </cell>
          <cell r="F17517" t="str">
            <v>ПЛАСТИК</v>
          </cell>
        </row>
        <row r="17518">
          <cell r="A17518" t="str">
            <v>M5249</v>
          </cell>
          <cell r="B17518" t="str">
            <v>IDEA</v>
          </cell>
          <cell r="C17518" t="str">
            <v xml:space="preserve"> Щетка УТЮЖОК-100 Микс</v>
          </cell>
          <cell r="E17518" t="str">
            <v>Россия</v>
          </cell>
          <cell r="F17518" t="str">
            <v>ПЛАСТИК</v>
          </cell>
        </row>
        <row r="17519">
          <cell r="A17519" t="str">
            <v>M5295</v>
          </cell>
          <cell r="B17519" t="str">
            <v>IDEA</v>
          </cell>
          <cell r="C17519" t="str">
            <v xml:space="preserve"> Кисточка для выпечки</v>
          </cell>
          <cell r="E17519" t="str">
            <v>Россия</v>
          </cell>
          <cell r="F17519" t="str">
            <v>ПЛАСТИК</v>
          </cell>
        </row>
        <row r="17520">
          <cell r="A17520" t="str">
            <v>M5308</v>
          </cell>
          <cell r="B17520" t="str">
            <v>IDEA</v>
          </cell>
          <cell r="C17520" t="str">
            <v xml:space="preserve"> Щетка для мытья посуды ФАННИ малая</v>
          </cell>
          <cell r="E17520" t="str">
            <v>Россия</v>
          </cell>
          <cell r="F17520" t="str">
            <v>ПЛАСТИК</v>
          </cell>
        </row>
        <row r="17521">
          <cell r="A17521" t="str">
            <v>M5323</v>
          </cell>
          <cell r="B17521" t="str">
            <v>IDEA</v>
          </cell>
          <cell r="C17521" t="str">
            <v xml:space="preserve"> Совок с резинкой ДЕКО</v>
          </cell>
          <cell r="E17521" t="str">
            <v>Россия</v>
          </cell>
          <cell r="F17521" t="str">
            <v>ПЛАСТИК</v>
          </cell>
        </row>
        <row r="17522">
          <cell r="A17522" t="str">
            <v>M5326</v>
          </cell>
          <cell r="B17522" t="str">
            <v>IDEA</v>
          </cell>
          <cell r="C17522" t="str">
            <v xml:space="preserve"> Набор для уборки ЛЕНИВКА ДЕКО</v>
          </cell>
          <cell r="E17522" t="str">
            <v>Россия</v>
          </cell>
          <cell r="F17522" t="str">
            <v>ПЛАСТИК</v>
          </cell>
        </row>
        <row r="17523">
          <cell r="A17523" t="str">
            <v>M8200</v>
          </cell>
          <cell r="B17523" t="str">
            <v>IDEA</v>
          </cell>
          <cell r="C17523" t="str">
            <v xml:space="preserve"> Кашпо ЛАМЕЛА D=130мм 0.8л с подставкой</v>
          </cell>
          <cell r="E17523" t="str">
            <v>Россия</v>
          </cell>
          <cell r="F17523" t="str">
            <v>ПЛАСТИК</v>
          </cell>
        </row>
        <row r="17524">
          <cell r="A17524" t="str">
            <v>M8201</v>
          </cell>
          <cell r="B17524" t="str">
            <v>IDEA</v>
          </cell>
          <cell r="C17524" t="str">
            <v xml:space="preserve"> Кашпо ЛАМЕЛА D=170мм 2л с подставкой</v>
          </cell>
          <cell r="E17524" t="str">
            <v>Россия</v>
          </cell>
          <cell r="F17524" t="str">
            <v>ПЛАСТИК</v>
          </cell>
        </row>
        <row r="17525">
          <cell r="A17525" t="str">
            <v>M8202</v>
          </cell>
          <cell r="B17525" t="str">
            <v>IDEA</v>
          </cell>
          <cell r="C17525" t="str">
            <v xml:space="preserve"> Кашпо ЛАМЕЛА D=210мм 3л с подставкой</v>
          </cell>
          <cell r="E17525" t="str">
            <v>Россия</v>
          </cell>
          <cell r="F17525" t="str">
            <v>ПЛАСТИК</v>
          </cell>
        </row>
        <row r="17526">
          <cell r="A17526" t="str">
            <v>M8203</v>
          </cell>
          <cell r="B17526" t="str">
            <v>IDEA</v>
          </cell>
          <cell r="C17526" t="str">
            <v xml:space="preserve"> Кашпо ЛАМЕЛА 5л с подставкой</v>
          </cell>
          <cell r="E17526" t="str">
            <v>Россия</v>
          </cell>
          <cell r="F17526" t="str">
            <v>ПЛАСТИК</v>
          </cell>
        </row>
        <row r="17527">
          <cell r="A17527" t="str">
            <v>M8204</v>
          </cell>
          <cell r="B17527" t="str">
            <v>IDEA</v>
          </cell>
          <cell r="C17527" t="str">
            <v xml:space="preserve"> Кашпо ЛАМЕЛА D=290мм 9л с подставкой</v>
          </cell>
          <cell r="E17527" t="str">
            <v>Россия</v>
          </cell>
          <cell r="F17527" t="str">
            <v>ПЛАСТИК</v>
          </cell>
        </row>
        <row r="17528">
          <cell r="A17528" t="str">
            <v>M8340</v>
          </cell>
          <cell r="B17528" t="str">
            <v>IDEA</v>
          </cell>
          <cell r="C17528" t="str">
            <v xml:space="preserve"> Кашпо ЛАУРА d=120мм с поддоном</v>
          </cell>
          <cell r="E17528" t="str">
            <v>Россия</v>
          </cell>
          <cell r="F17528" t="str">
            <v>ПЛАСТИК</v>
          </cell>
        </row>
        <row r="17529">
          <cell r="A17529" t="str">
            <v>M8341</v>
          </cell>
          <cell r="B17529" t="str">
            <v>IDEA</v>
          </cell>
          <cell r="C17529" t="str">
            <v xml:space="preserve"> Кашпо ЛАУРА d=160мм с поддоном</v>
          </cell>
          <cell r="E17529" t="str">
            <v>Россия</v>
          </cell>
          <cell r="F17529" t="str">
            <v>ПЛАСТИК</v>
          </cell>
        </row>
        <row r="17530">
          <cell r="A17530" t="str">
            <v>M8342</v>
          </cell>
          <cell r="B17530" t="str">
            <v>IDEA</v>
          </cell>
          <cell r="C17530" t="str">
            <v xml:space="preserve"> Кашпо ЛАУРА d=200мм с поддоном</v>
          </cell>
          <cell r="E17530" t="str">
            <v>Россия</v>
          </cell>
          <cell r="F17530" t="str">
            <v>ПЛАСТИК</v>
          </cell>
        </row>
        <row r="17531">
          <cell r="A17531" t="str">
            <v>M8343</v>
          </cell>
          <cell r="B17531" t="str">
            <v>IDEA</v>
          </cell>
          <cell r="C17531" t="str">
            <v xml:space="preserve"> Кашпо ЛАУРА d=240мм с поддоном</v>
          </cell>
          <cell r="E17531" t="str">
            <v>Россия</v>
          </cell>
          <cell r="F17531" t="str">
            <v>ПЛАСТИК</v>
          </cell>
        </row>
        <row r="17532">
          <cell r="A17532" t="str">
            <v>M2467</v>
          </cell>
          <cell r="B17532" t="str">
            <v>IDEA</v>
          </cell>
          <cell r="C17532" t="str">
            <v xml:space="preserve"> Контейнер для мусора РОЛЛ ТОП 25л</v>
          </cell>
          <cell r="E17532" t="str">
            <v>Россия</v>
          </cell>
          <cell r="F17532" t="str">
            <v>ПЛАСТИК</v>
          </cell>
        </row>
        <row r="17533">
          <cell r="A17533" t="str">
            <v>M1242</v>
          </cell>
          <cell r="B17533" t="str">
            <v>IDEA</v>
          </cell>
          <cell r="C17533" t="str">
            <v xml:space="preserve"> Контейнер для корма животных 5л</v>
          </cell>
          <cell r="E17533" t="str">
            <v>Россия</v>
          </cell>
          <cell r="F17533" t="str">
            <v>ПЛАСТИК</v>
          </cell>
        </row>
        <row r="17534">
          <cell r="A17534" t="str">
            <v>M1243</v>
          </cell>
          <cell r="B17534" t="str">
            <v>IDEA</v>
          </cell>
          <cell r="C17534" t="str">
            <v xml:space="preserve"> Контейнер для корма животных 8л</v>
          </cell>
          <cell r="E17534" t="str">
            <v>Россия</v>
          </cell>
          <cell r="F17534" t="str">
            <v>ПЛАСТИК</v>
          </cell>
        </row>
        <row r="17535">
          <cell r="A17535" t="str">
            <v>M5191</v>
          </cell>
          <cell r="B17535" t="str">
            <v>IDEA</v>
          </cell>
          <cell r="C17535" t="str">
            <v xml:space="preserve"> Совок с резинкой СТАНДАРТ</v>
          </cell>
          <cell r="E17535" t="str">
            <v>Россия</v>
          </cell>
          <cell r="F17535" t="str">
            <v>ПЛАСТИК,РЕЗИНА</v>
          </cell>
        </row>
        <row r="17536">
          <cell r="A17536" t="str">
            <v>M5260</v>
          </cell>
          <cell r="B17536" t="str">
            <v>IDEA</v>
          </cell>
          <cell r="C17536" t="str">
            <v xml:space="preserve"> Щетка-скребок для АВТО</v>
          </cell>
          <cell r="E17536" t="str">
            <v>Россия</v>
          </cell>
          <cell r="F17536" t="str">
            <v>ПЛАСТИК</v>
          </cell>
        </row>
        <row r="17537">
          <cell r="A17537" t="str">
            <v>M2290D</v>
          </cell>
          <cell r="B17537" t="str">
            <v>IDEA</v>
          </cell>
          <cell r="C17537" t="str">
            <v xml:space="preserve"> Табурет-подставка детский Disney с ручкой</v>
          </cell>
          <cell r="E17537" t="str">
            <v>Россия</v>
          </cell>
          <cell r="F17537" t="str">
            <v>ПЛАСТИК</v>
          </cell>
        </row>
        <row r="17538">
          <cell r="A17538" t="str">
            <v>M2455</v>
          </cell>
          <cell r="B17538" t="str">
            <v>IDEA</v>
          </cell>
          <cell r="C17538" t="str">
            <v xml:space="preserve"> Крышка для ведра ЛИРА 6л</v>
          </cell>
          <cell r="E17538" t="str">
            <v>Россия</v>
          </cell>
        </row>
        <row r="17539">
          <cell r="A17539" t="str">
            <v>M1113</v>
          </cell>
          <cell r="B17539" t="str">
            <v>IDEA</v>
          </cell>
          <cell r="C17539" t="str">
            <v xml:space="preserve"> Поднос КРИСТАЛЛ 26х36см</v>
          </cell>
          <cell r="E17539" t="str">
            <v>Россия</v>
          </cell>
          <cell r="F17539" t="str">
            <v>ПЛАСТИК</v>
          </cell>
        </row>
        <row r="17540">
          <cell r="A17540" t="str">
            <v>M1121</v>
          </cell>
          <cell r="B17540" t="str">
            <v>IDEA</v>
          </cell>
          <cell r="C17540" t="str">
            <v xml:space="preserve"> Тортница с защелками</v>
          </cell>
          <cell r="E17540" t="str">
            <v>Россия</v>
          </cell>
          <cell r="F17540" t="str">
            <v>ПЛАСТИК</v>
          </cell>
        </row>
        <row r="17541">
          <cell r="A17541" t="str">
            <v>M1181</v>
          </cell>
          <cell r="B17541" t="str">
            <v>IDEA</v>
          </cell>
          <cell r="C17541" t="str">
            <v xml:space="preserve"> Хлебница IDEA большая</v>
          </cell>
          <cell r="E17541" t="str">
            <v>Россия</v>
          </cell>
          <cell r="F17541" t="str">
            <v>ПЛАСТИК</v>
          </cell>
        </row>
        <row r="17542">
          <cell r="A17542" t="str">
            <v>M1185</v>
          </cell>
          <cell r="B17542" t="str">
            <v>IDEA</v>
          </cell>
          <cell r="C17542" t="str">
            <v xml:space="preserve"> Хлебница КРИСТАЛЛ малая</v>
          </cell>
          <cell r="E17542" t="str">
            <v>Россия</v>
          </cell>
          <cell r="F17542" t="str">
            <v>ПЛАСТИК</v>
          </cell>
        </row>
        <row r="17543">
          <cell r="A17543" t="str">
            <v>M1186</v>
          </cell>
          <cell r="B17543" t="str">
            <v>IDEA</v>
          </cell>
          <cell r="C17543" t="str">
            <v xml:space="preserve"> Хлебница КРИСТАЛЛ большая</v>
          </cell>
          <cell r="E17543" t="str">
            <v>Россия</v>
          </cell>
          <cell r="F17543" t="str">
            <v>ПЛАСТИК</v>
          </cell>
        </row>
        <row r="17544">
          <cell r="A17544" t="str">
            <v>M5177</v>
          </cell>
          <cell r="B17544" t="str">
            <v>IDEA</v>
          </cell>
          <cell r="C17544" t="str">
            <v xml:space="preserve"> Набор для уборки ЛЕНИВКА</v>
          </cell>
          <cell r="E17544" t="str">
            <v>Россия</v>
          </cell>
        </row>
        <row r="17545">
          <cell r="A17545" t="str">
            <v>M5194</v>
          </cell>
          <cell r="B17545" t="str">
            <v>IDEA</v>
          </cell>
          <cell r="C17545" t="str">
            <v xml:space="preserve"> Совок с высокой ручкой ЛЕНИВКА</v>
          </cell>
          <cell r="E17545" t="str">
            <v>Россия</v>
          </cell>
        </row>
        <row r="17546">
          <cell r="A17546" t="str">
            <v>M5225</v>
          </cell>
          <cell r="B17546" t="str">
            <v>IDEA</v>
          </cell>
          <cell r="C17546" t="str">
            <v xml:space="preserve"> Щетка для одежды НАХОДКА</v>
          </cell>
          <cell r="E17546" t="str">
            <v>Россия</v>
          </cell>
        </row>
        <row r="17547">
          <cell r="A17547" t="str">
            <v>M5250</v>
          </cell>
          <cell r="B17547" t="str">
            <v>IDEA</v>
          </cell>
          <cell r="C17547" t="str">
            <v xml:space="preserve"> Щетка УТЮЖОК-120</v>
          </cell>
          <cell r="E17547" t="str">
            <v>Россия</v>
          </cell>
        </row>
        <row r="17548">
          <cell r="A17548" t="str">
            <v>M1240</v>
          </cell>
          <cell r="B17548" t="str">
            <v>IDEA</v>
          </cell>
          <cell r="C17548" t="str">
            <v xml:space="preserve"> Контейнер для стирального порошка 5л</v>
          </cell>
          <cell r="E17548" t="str">
            <v>Россия</v>
          </cell>
          <cell r="F17548" t="str">
            <v>ПЛАСТИК</v>
          </cell>
        </row>
        <row r="17549">
          <cell r="A17549" t="str">
            <v>M1241</v>
          </cell>
          <cell r="B17549" t="str">
            <v>IDEA</v>
          </cell>
          <cell r="C17549" t="str">
            <v xml:space="preserve"> Контейнер для стирального порошка 8л</v>
          </cell>
          <cell r="E17549" t="str">
            <v>Россия</v>
          </cell>
          <cell r="F17549" t="str">
            <v>ПЛАСТИК</v>
          </cell>
        </row>
        <row r="17550">
          <cell r="A17550" t="str">
            <v>M1281</v>
          </cell>
          <cell r="B17550" t="str">
            <v>IDEA</v>
          </cell>
          <cell r="C17550" t="str">
            <v xml:space="preserve"> Подставка под ложку</v>
          </cell>
          <cell r="E17550" t="str">
            <v>Россия</v>
          </cell>
          <cell r="F17550" t="str">
            <v>ПЛАСТИК</v>
          </cell>
        </row>
        <row r="17551">
          <cell r="A17551" t="str">
            <v>M1416</v>
          </cell>
          <cell r="B17551" t="str">
            <v>IDEA</v>
          </cell>
          <cell r="C17551" t="str">
            <v xml:space="preserve"> Крышка для разогрева пищевых продуктов в СВЧ-печи ДЕКО D 245мм</v>
          </cell>
          <cell r="E17551" t="str">
            <v>Россия</v>
          </cell>
          <cell r="F17551" t="str">
            <v>ПЛАСТИК</v>
          </cell>
        </row>
        <row r="17552">
          <cell r="A17552" t="str">
            <v>M2140</v>
          </cell>
          <cell r="B17552" t="str">
            <v>IDEA</v>
          </cell>
          <cell r="C17552" t="str">
            <v xml:space="preserve"> Пульверизатор (насадка для распыления)</v>
          </cell>
          <cell r="E17552" t="str">
            <v>Неоднозначность</v>
          </cell>
          <cell r="F17552" t="str">
            <v>ПЛАСТИК</v>
          </cell>
        </row>
        <row r="17553">
          <cell r="A17553" t="str">
            <v>M2824</v>
          </cell>
          <cell r="B17553" t="str">
            <v>IDEA</v>
          </cell>
          <cell r="C17553" t="str">
            <v xml:space="preserve"> Контейнер для хранения ДЕКО 7л с вкладышем в ассортименте</v>
          </cell>
          <cell r="E17553" t="str">
            <v>Россия</v>
          </cell>
          <cell r="F17553" t="str">
            <v>ПЛАСТИК</v>
          </cell>
        </row>
        <row r="17554">
          <cell r="A17554" t="str">
            <v>M2150</v>
          </cell>
          <cell r="B17554" t="str">
            <v>IDEA</v>
          </cell>
          <cell r="C17554" t="str">
            <v xml:space="preserve"> Автополив для цветов</v>
          </cell>
          <cell r="E17554" t="str">
            <v>Россия</v>
          </cell>
          <cell r="F17554" t="str">
            <v>ПЛАСТИК</v>
          </cell>
        </row>
        <row r="17555">
          <cell r="A17555" t="str">
            <v>M2293</v>
          </cell>
          <cell r="B17555" t="str">
            <v>IDEA</v>
          </cell>
          <cell r="C17555" t="str">
            <v xml:space="preserve"> Табурет детский на колесах</v>
          </cell>
          <cell r="E17555" t="str">
            <v>Россия</v>
          </cell>
          <cell r="F17555" t="str">
            <v>ПЛАСТИК</v>
          </cell>
        </row>
        <row r="17556">
          <cell r="A17556" t="str">
            <v>M2483</v>
          </cell>
          <cell r="B17556" t="str">
            <v>IDEA</v>
          </cell>
          <cell r="C17556" t="str">
            <v xml:space="preserve"> Контейнер для мусора ДЕКО</v>
          </cell>
          <cell r="E17556" t="str">
            <v>Россия</v>
          </cell>
          <cell r="F17556" t="str">
            <v>ПЛАСТИК</v>
          </cell>
        </row>
        <row r="17557">
          <cell r="A17557" t="str">
            <v>M2611</v>
          </cell>
          <cell r="B17557" t="str">
            <v>IDEA</v>
          </cell>
          <cell r="C17557" t="str">
            <v xml:space="preserve"> Корзина для белья ДЕКО 35л узкая</v>
          </cell>
          <cell r="E17557" t="str">
            <v>Россия</v>
          </cell>
          <cell r="F17557" t="str">
            <v>ПЛАСТИК</v>
          </cell>
        </row>
        <row r="17558">
          <cell r="A17558" t="str">
            <v>M2957</v>
          </cell>
          <cell r="B17558" t="str">
            <v>IDEA</v>
          </cell>
          <cell r="C17558" t="str">
            <v xml:space="preserve"> Органайзер для инструментов двойной 270х220х110мм</v>
          </cell>
          <cell r="E17558" t="str">
            <v>Россия</v>
          </cell>
          <cell r="F17558" t="str">
            <v>ПЛАСТИК</v>
          </cell>
        </row>
        <row r="17559">
          <cell r="A17559" t="str">
            <v>M2960</v>
          </cell>
          <cell r="B17559" t="str">
            <v>IDEA</v>
          </cell>
          <cell r="C17559" t="str">
            <v xml:space="preserve"> Органайзер для для мелочей 3-х ярусный</v>
          </cell>
          <cell r="E17559" t="str">
            <v>Россия</v>
          </cell>
          <cell r="F17559" t="str">
            <v>ПЛАСТИК</v>
          </cell>
        </row>
        <row r="17560">
          <cell r="A17560" t="str">
            <v>M3071</v>
          </cell>
          <cell r="B17560" t="str">
            <v>IDEA</v>
          </cell>
          <cell r="C17560" t="str">
            <v xml:space="preserve"> Кашпо НИКА D120мм 0.8л с прикорневым поливом</v>
          </cell>
          <cell r="E17560" t="str">
            <v>Россия</v>
          </cell>
          <cell r="F17560" t="str">
            <v>ПЛАСТИК</v>
          </cell>
        </row>
        <row r="17561">
          <cell r="A17561" t="str">
            <v>M3072</v>
          </cell>
          <cell r="B17561" t="str">
            <v>IDEA</v>
          </cell>
          <cell r="C17561" t="str">
            <v xml:space="preserve"> Кашпо НИКА D150мм 1.6л с прикорневым поливом</v>
          </cell>
          <cell r="E17561" t="str">
            <v>Россия</v>
          </cell>
          <cell r="F17561" t="str">
            <v>ПЛАСТИК</v>
          </cell>
        </row>
        <row r="17562">
          <cell r="A17562" t="str">
            <v>M3073</v>
          </cell>
          <cell r="B17562" t="str">
            <v>IDEA</v>
          </cell>
          <cell r="C17562" t="str">
            <v xml:space="preserve"> Кашпо НИКА D180мм 2.7л с прикорневым поливом</v>
          </cell>
          <cell r="E17562" t="str">
            <v>Россия</v>
          </cell>
          <cell r="F17562" t="str">
            <v>ПЛАСТИК</v>
          </cell>
        </row>
        <row r="17563">
          <cell r="A17563" t="str">
            <v>M3085</v>
          </cell>
          <cell r="B17563" t="str">
            <v>IDEA</v>
          </cell>
          <cell r="C17563" t="str">
            <v xml:space="preserve"> Кашпо РОТАНГ 138х138х250мм</v>
          </cell>
          <cell r="E17563" t="str">
            <v>Россия</v>
          </cell>
          <cell r="F17563" t="str">
            <v>ПЛАСТИК</v>
          </cell>
        </row>
        <row r="17564">
          <cell r="A17564" t="str">
            <v>M3086</v>
          </cell>
          <cell r="B17564" t="str">
            <v>IDEA</v>
          </cell>
          <cell r="C17564" t="str">
            <v xml:space="preserve"> Кашпо РОТАНГ 198х198х360мм</v>
          </cell>
          <cell r="E17564" t="str">
            <v>Россия</v>
          </cell>
          <cell r="F17564" t="str">
            <v>ПЛАСТИК</v>
          </cell>
        </row>
        <row r="17565">
          <cell r="A17565" t="str">
            <v>M3087</v>
          </cell>
          <cell r="B17565" t="str">
            <v>IDEA</v>
          </cell>
          <cell r="C17565" t="str">
            <v xml:space="preserve"> Кашпо РОТАНГ 260х260х457мм</v>
          </cell>
          <cell r="E17565" t="str">
            <v>Россия</v>
          </cell>
          <cell r="F17565" t="str">
            <v>ПЛАСТИК</v>
          </cell>
        </row>
        <row r="17566">
          <cell r="A17566" t="str">
            <v>M3106</v>
          </cell>
          <cell r="B17566" t="str">
            <v>IDEA</v>
          </cell>
          <cell r="C17566" t="str">
            <v xml:space="preserve"> Кашпо ДЕКО D160мм 2.4л с подставкой</v>
          </cell>
          <cell r="E17566" t="str">
            <v>Россия</v>
          </cell>
          <cell r="F17566" t="str">
            <v>ПЛАСТИК</v>
          </cell>
        </row>
        <row r="17567">
          <cell r="A17567" t="str">
            <v>M3147</v>
          </cell>
          <cell r="B17567" t="str">
            <v>IDEA</v>
          </cell>
          <cell r="C17567" t="str">
            <v xml:space="preserve"> Кашпо ОРХИДЕЯ</v>
          </cell>
          <cell r="E17567" t="str">
            <v>Россия</v>
          </cell>
          <cell r="F17567" t="str">
            <v>ПЛАСТИК</v>
          </cell>
        </row>
        <row r="17568">
          <cell r="A17568" t="str">
            <v>M1180-1</v>
          </cell>
          <cell r="B17568" t="str">
            <v>IDEA</v>
          </cell>
          <cell r="C17568" t="str">
            <v xml:space="preserve"> Хлебница IDEA малая</v>
          </cell>
          <cell r="D17568">
            <v>0</v>
          </cell>
          <cell r="E17568" t="str">
            <v>Россия</v>
          </cell>
          <cell r="F17568" t="str">
            <v>ПЛАСТИК</v>
          </cell>
        </row>
        <row r="17569">
          <cell r="A17569" t="str">
            <v>M1458-1</v>
          </cell>
          <cell r="B17569" t="str">
            <v>IDEA</v>
          </cell>
          <cell r="C17569" t="str">
            <v xml:space="preserve"> Трапезница 2-х ярусная</v>
          </cell>
          <cell r="D17569">
            <v>0</v>
          </cell>
          <cell r="E17569" t="str">
            <v>Россия</v>
          </cell>
          <cell r="F17569" t="str">
            <v>ПЛАСТИК</v>
          </cell>
        </row>
        <row r="17570">
          <cell r="A17570" t="str">
            <v>BZ1224</v>
          </cell>
          <cell r="B17570" t="str">
            <v>ILLA</v>
          </cell>
          <cell r="C17570" t="str">
            <v xml:space="preserve"> Сковорода 24см ФЕСТИВАЛЬ стандартная</v>
          </cell>
          <cell r="D17570" t="str">
            <v xml:space="preserve"> Frying pan 24 cm. (full size)</v>
          </cell>
          <cell r="E17570" t="str">
            <v>Италия</v>
          </cell>
          <cell r="F17570" t="str">
            <v>АЛЮМИНИЙ,АНТИПРИГАРНОЕ ПОКРЫТИ</v>
          </cell>
        </row>
        <row r="17571">
          <cell r="A17571" t="str">
            <v>BZ1226</v>
          </cell>
          <cell r="B17571" t="str">
            <v>ILLA</v>
          </cell>
          <cell r="C17571" t="str">
            <v xml:space="preserve"> Сковорода 26см ФЕСТИВАЛЬ стандартная</v>
          </cell>
          <cell r="D17571" t="str">
            <v xml:space="preserve"> Frying pan 26 cm. (full size)</v>
          </cell>
          <cell r="E17571" t="str">
            <v>Италия</v>
          </cell>
          <cell r="F17571" t="str">
            <v>АЛЮМИНИЙ,АНТИПРИГАРНОЕ ПОКРЫТИ</v>
          </cell>
        </row>
        <row r="17572">
          <cell r="A17572" t="str">
            <v>FE1325</v>
          </cell>
          <cell r="B17572" t="str">
            <v>ILLA</v>
          </cell>
          <cell r="C17572" t="str">
            <v xml:space="preserve"> Сковорода для блинов 25см ФЕСТИВАЛЬ</v>
          </cell>
          <cell r="D17572" t="str">
            <v xml:space="preserve"> Crepiere 25 cm.</v>
          </cell>
          <cell r="E17572" t="str">
            <v>Италия</v>
          </cell>
          <cell r="F17572" t="str">
            <v>АЛЮМИНИЙ,АНТИПРИГАРНОЕ ПОКРЫТИ</v>
          </cell>
        </row>
        <row r="17573">
          <cell r="A17573" t="str">
            <v>CL1220</v>
          </cell>
          <cell r="B17573" t="str">
            <v>ILLA</v>
          </cell>
          <cell r="C17573" t="str">
            <v xml:space="preserve"> Сковорода КЛАССИК 20см</v>
          </cell>
          <cell r="D17573" t="str">
            <v xml:space="preserve"> aluminium fry pan 20cm Classic</v>
          </cell>
          <cell r="E17573" t="str">
            <v>Италия</v>
          </cell>
          <cell r="F17573" t="str">
            <v>АЛЮМИНИЙ,АНТИПРИГАРНОЕ ПОКРЫТИ</v>
          </cell>
        </row>
        <row r="17574">
          <cell r="A17574" t="str">
            <v>CL1224</v>
          </cell>
          <cell r="B17574" t="str">
            <v>ILLA</v>
          </cell>
          <cell r="C17574" t="str">
            <v xml:space="preserve"> Сковорода КЛАССИК 24см</v>
          </cell>
          <cell r="D17574" t="str">
            <v xml:space="preserve"> aluminium fry pan 24cm Classic</v>
          </cell>
          <cell r="E17574" t="str">
            <v>Италия</v>
          </cell>
          <cell r="F17574" t="str">
            <v>АЛЮМИНИЙ,АНТИПРИГАРНОЕ ПОКРЫТИ</v>
          </cell>
        </row>
        <row r="17575">
          <cell r="A17575" t="str">
            <v>CL1226</v>
          </cell>
          <cell r="B17575" t="str">
            <v>ILLA</v>
          </cell>
          <cell r="C17575" t="str">
            <v xml:space="preserve"> Сковорода КЛАССИК 26см</v>
          </cell>
          <cell r="D17575" t="str">
            <v xml:space="preserve"> aluminium fry pan 26cm Classic</v>
          </cell>
          <cell r="E17575" t="str">
            <v>Италия</v>
          </cell>
          <cell r="F17575" t="str">
            <v>АЛЮМИНИЙ,АНТИПРИГАРНОЕ ПОКРЫТИ</v>
          </cell>
        </row>
        <row r="17576">
          <cell r="A17576" t="str">
            <v>CL1228</v>
          </cell>
          <cell r="B17576" t="str">
            <v>ILLA</v>
          </cell>
          <cell r="C17576" t="str">
            <v xml:space="preserve"> Сковорода КЛАССИК 28см</v>
          </cell>
          <cell r="D17576" t="str">
            <v xml:space="preserve"> aluminium fry pan 28cm Classic</v>
          </cell>
          <cell r="E17576" t="str">
            <v>Италия</v>
          </cell>
          <cell r="F17576" t="str">
            <v>АЛЮМИНИЙ,АНТИПРИГАРНОЕ ПОКРЫТИ</v>
          </cell>
        </row>
        <row r="17577">
          <cell r="A17577" t="str">
            <v>CL3416</v>
          </cell>
          <cell r="B17577" t="str">
            <v>ILLA</v>
          </cell>
          <cell r="C17577" t="str">
            <v xml:space="preserve"> Ковш КЛАССИК 16см</v>
          </cell>
          <cell r="E17577" t="str">
            <v>Италия</v>
          </cell>
          <cell r="F17577" t="str">
            <v>АЛЮМИНИЙ,АНТИПРИГАРНОЕ ПОКРЫТИ</v>
          </cell>
        </row>
        <row r="17578">
          <cell r="A17578" t="str">
            <v>CL3620</v>
          </cell>
          <cell r="B17578" t="str">
            <v>ILLA</v>
          </cell>
          <cell r="C17578" t="str">
            <v xml:space="preserve"> Кастрюля КЛАССИК 20см</v>
          </cell>
          <cell r="E17578" t="str">
            <v>Италия</v>
          </cell>
          <cell r="F17578" t="str">
            <v>АЛЮМИНИЙ,АНТИПРИГАРНОЕ ПОКРЫТИ</v>
          </cell>
        </row>
        <row r="17579">
          <cell r="A17579" t="str">
            <v>AR1226</v>
          </cell>
          <cell r="B17579" t="str">
            <v>ILLA</v>
          </cell>
          <cell r="C17579" t="str">
            <v xml:space="preserve"> Сковорода АВРОРА 26см</v>
          </cell>
          <cell r="D17579" t="str">
            <v xml:space="preserve"> Aurora frying pan 26 cm.</v>
          </cell>
          <cell r="E17579" t="str">
            <v>Италия</v>
          </cell>
          <cell r="F17579" t="str">
            <v>АЛЮМИНИЙ,АНТИПРИГАРНОЕ ПОКРЫТИ</v>
          </cell>
        </row>
        <row r="17580">
          <cell r="A17580" t="str">
            <v>AR1228</v>
          </cell>
          <cell r="B17580" t="str">
            <v>ILLA</v>
          </cell>
          <cell r="C17580" t="str">
            <v xml:space="preserve"> Сковорода АВРОРА 28см</v>
          </cell>
          <cell r="D17580" t="str">
            <v xml:space="preserve"> Aurora frying pan 28 cm.</v>
          </cell>
          <cell r="E17580" t="str">
            <v>Италия</v>
          </cell>
          <cell r="F17580" t="str">
            <v>АЛЮМИНИЙ,АНТИПРИГАРНОЕ ПОКРЫТИ</v>
          </cell>
        </row>
        <row r="17581">
          <cell r="A17581" t="str">
            <v>TP1322DI</v>
          </cell>
          <cell r="B17581" t="str">
            <v>ILLA</v>
          </cell>
          <cell r="C17581" t="str">
            <v xml:space="preserve"> Сковорода для блинов АВРОРА 22см</v>
          </cell>
          <cell r="D17581" t="str">
            <v xml:space="preserve"> Crepiere 22 cm.</v>
          </cell>
          <cell r="E17581" t="str">
            <v>Италия</v>
          </cell>
          <cell r="F17581" t="str">
            <v>АЛЮМИНИЙ,АНТИПРИГАРНОЕ ПОКРЫТИ</v>
          </cell>
        </row>
        <row r="17582">
          <cell r="A17582" t="str">
            <v>AR1220</v>
          </cell>
          <cell r="B17582" t="str">
            <v>ILLA</v>
          </cell>
          <cell r="C17582" t="str">
            <v xml:space="preserve"> Сковорода 20см АВРОРА</v>
          </cell>
          <cell r="D17582" t="str">
            <v xml:space="preserve"> Aurora frying pan 20 cm.</v>
          </cell>
          <cell r="E17582" t="str">
            <v>Италия</v>
          </cell>
          <cell r="F17582" t="str">
            <v>АЛЮМИНИЙ,АНТИПРИГАРНОЕ ПОКРЫТИ</v>
          </cell>
        </row>
        <row r="17583">
          <cell r="A17583" t="str">
            <v>AR1224</v>
          </cell>
          <cell r="B17583" t="str">
            <v>ILLA</v>
          </cell>
          <cell r="C17583" t="str">
            <v xml:space="preserve"> Сковорода 24см АВРОРА</v>
          </cell>
          <cell r="D17583" t="str">
            <v xml:space="preserve"> Aurora frying pan 24 cm.</v>
          </cell>
          <cell r="E17583" t="str">
            <v>Италия</v>
          </cell>
          <cell r="F17583" t="str">
            <v>АЛЮМИНИЙ,АНТИПРИГАРНОЕ ПОКРЫТИ</v>
          </cell>
        </row>
        <row r="17584">
          <cell r="A17584" t="str">
            <v>AR3416</v>
          </cell>
          <cell r="B17584" t="str">
            <v>ILLA</v>
          </cell>
          <cell r="C17584" t="str">
            <v xml:space="preserve"> Ковш АВРОРА 16см</v>
          </cell>
          <cell r="D17584" t="str">
            <v xml:space="preserve"> Aurora Casserole 1 h. 16 cm.</v>
          </cell>
          <cell r="E17584" t="str">
            <v>Италия</v>
          </cell>
          <cell r="F17584" t="str">
            <v>АЛЮМИНИЙ,АНТИПРИГАРНОЕ ПОКРЫТИ</v>
          </cell>
        </row>
        <row r="17585">
          <cell r="A17585" t="str">
            <v>AR3620</v>
          </cell>
          <cell r="B17585" t="str">
            <v>ILLA</v>
          </cell>
          <cell r="C17585" t="str">
            <v xml:space="preserve"> Кастрюля АВРОРА 20см</v>
          </cell>
          <cell r="D17585" t="str">
            <v xml:space="preserve"> Aurora Casserole 20 cm. 2 handles</v>
          </cell>
          <cell r="E17585" t="str">
            <v>Италия</v>
          </cell>
          <cell r="F17585" t="str">
            <v>АЛЮМИНИЙ,АНТИПРИГАРНОЕ ПОКРЫТИ</v>
          </cell>
        </row>
        <row r="17586">
          <cell r="A17586" t="str">
            <v>TP1225DI</v>
          </cell>
          <cell r="B17586" t="str">
            <v>ILLA</v>
          </cell>
          <cell r="C17586" t="str">
            <v xml:space="preserve"> Сковорода для блинов АВРОРА 25см (ТР1325)</v>
          </cell>
          <cell r="D17586" t="str">
            <v xml:space="preserve"> Crepiere 25 cm.</v>
          </cell>
          <cell r="E17586" t="str">
            <v>Италия</v>
          </cell>
          <cell r="F17586" t="str">
            <v>АЛЮМИНИЙ,АНТИПРИГАРНОЕ ПОКРЫТИ</v>
          </cell>
        </row>
        <row r="17587">
          <cell r="A17587" t="str">
            <v>BW1424</v>
          </cell>
          <cell r="B17587" t="str">
            <v>ILLA</v>
          </cell>
          <cell r="C17587" t="str">
            <v xml:space="preserve"> Сотейник с крышкой 1ручка 24см ФЕСТИВАЛЬ</v>
          </cell>
          <cell r="D17587" t="str">
            <v xml:space="preserve"> Deep pan 1 h. 24 cm. + glass lid</v>
          </cell>
          <cell r="E17587" t="str">
            <v>Италия</v>
          </cell>
          <cell r="F17587" t="str">
            <v>АЛЮМИНИЙ,АНТИПРИГАРНОЕ ПОКРЫТИ</v>
          </cell>
        </row>
        <row r="17588">
          <cell r="A17588" t="str">
            <v>BW1426</v>
          </cell>
          <cell r="B17588" t="str">
            <v>ILLA</v>
          </cell>
          <cell r="C17588" t="str">
            <v xml:space="preserve"> Сотейник с крышкой 1ручка 26см ФЕСТИВАЛЬ</v>
          </cell>
          <cell r="D17588" t="str">
            <v xml:space="preserve"> Deep pan 1 h. 26 cm. + glass lid</v>
          </cell>
          <cell r="E17588" t="str">
            <v>Италия</v>
          </cell>
          <cell r="F17588" t="str">
            <v>АЛЮМИНИЙ,АНТИПРИГАРНОЕ ПОКРЫТИ</v>
          </cell>
        </row>
        <row r="17589">
          <cell r="A17589" t="str">
            <v>BW1428</v>
          </cell>
          <cell r="B17589" t="str">
            <v>ILLA</v>
          </cell>
          <cell r="C17589" t="str">
            <v xml:space="preserve"> Сотейник с крышкой 1ручка 28см ФЕСТИВАЛЬ</v>
          </cell>
          <cell r="D17589" t="str">
            <v xml:space="preserve"> Deep pan 1 h. 28 cm. + glass lid</v>
          </cell>
          <cell r="E17589" t="str">
            <v>Италия</v>
          </cell>
          <cell r="F17589" t="str">
            <v>АЛЮМИНИЙ,АНТИПРИГАРНОЕ ПОКРЫТИ</v>
          </cell>
        </row>
        <row r="17590">
          <cell r="A17590" t="str">
            <v>BZ1724</v>
          </cell>
          <cell r="B17590" t="str">
            <v>ILLA</v>
          </cell>
          <cell r="C17590" t="str">
            <v xml:space="preserve"> Сковорода 24см ФЕСТИВАЛЬ для открытой жарки</v>
          </cell>
          <cell r="E17590" t="str">
            <v>Италия</v>
          </cell>
          <cell r="F17590" t="str">
            <v>АЛЮМИНИЙ</v>
          </cell>
        </row>
        <row r="17591">
          <cell r="A17591" t="str">
            <v>BZ3416</v>
          </cell>
          <cell r="B17591" t="str">
            <v>ILLA</v>
          </cell>
          <cell r="C17591" t="str">
            <v xml:space="preserve"> Ковш 16см ФЕСТИВАЛЬ</v>
          </cell>
          <cell r="D17591" t="str">
            <v xml:space="preserve"> Casserole 16 cm. 1 handle</v>
          </cell>
          <cell r="E17591" t="str">
            <v>Италия</v>
          </cell>
          <cell r="F17591" t="str">
            <v>АЛЮМИНИЙ,АНТИПРИГАРНОЕ ПОКРЫТИ</v>
          </cell>
        </row>
        <row r="17592">
          <cell r="A17592" t="str">
            <v>BZ9312</v>
          </cell>
          <cell r="B17592" t="str">
            <v>ILLA</v>
          </cell>
          <cell r="C17592" t="str">
            <v xml:space="preserve"> Ковш 12см ФЕСТИВАЛЬ</v>
          </cell>
          <cell r="D17592" t="str">
            <v xml:space="preserve"> Conical casserole 12 cm.</v>
          </cell>
          <cell r="E17592" t="str">
            <v>Италия</v>
          </cell>
          <cell r="F17592" t="str">
            <v>АЛЮМИНИЙ,АНТИПРИГАРНОЕ ПОКРЫТИ</v>
          </cell>
        </row>
        <row r="17593">
          <cell r="A17593" t="str">
            <v>BZ3624</v>
          </cell>
          <cell r="B17593" t="str">
            <v>ILLA</v>
          </cell>
          <cell r="C17593" t="str">
            <v xml:space="preserve"> Кастрюля 24см ФЕСТИВАЛЬ</v>
          </cell>
          <cell r="D17593" t="str">
            <v xml:space="preserve"> Casserole 24 cm. 2 handles</v>
          </cell>
          <cell r="E17593" t="str">
            <v>Италия</v>
          </cell>
          <cell r="F17593" t="str">
            <v>АЛЮМИНИЙ,АНТИПРИГАРНОЕ ПОКРЫТИ</v>
          </cell>
        </row>
        <row r="17594">
          <cell r="A17594" t="str">
            <v>IL1228B</v>
          </cell>
          <cell r="B17594" t="str">
            <v>ILLA</v>
          </cell>
          <cell r="C17594" t="str">
            <v xml:space="preserve"> Сковорода COOK &lt;(&gt;&amp;&lt;)&gt; LOVE PROMO 28см</v>
          </cell>
          <cell r="D17594" t="str">
            <v xml:space="preserve"> frying pan 28cm</v>
          </cell>
          <cell r="E17594" t="str">
            <v>Италия</v>
          </cell>
          <cell r="F17594" t="str">
            <v>АЛЮМИНИЙ,АНТИПРИГАРНОЕ ПОКРЫТИ</v>
          </cell>
        </row>
        <row r="17595">
          <cell r="A17595" t="str">
            <v>GC5220</v>
          </cell>
          <cell r="B17595" t="str">
            <v>ILLA</v>
          </cell>
          <cell r="C17595" t="str">
            <v xml:space="preserve"> Сковорода GOURMET 20см</v>
          </cell>
          <cell r="D17595" t="str">
            <v xml:space="preserve"> Frypan 20cm</v>
          </cell>
          <cell r="E17595" t="str">
            <v>Италия</v>
          </cell>
          <cell r="F17595" t="str">
            <v>АЛЮМИНИЙ,АНТИПРИГАРНОЕ ПОКРЫТИ</v>
          </cell>
        </row>
        <row r="17596">
          <cell r="A17596" t="str">
            <v>GC5224</v>
          </cell>
          <cell r="B17596" t="str">
            <v>ILLA</v>
          </cell>
          <cell r="C17596" t="str">
            <v xml:space="preserve"> Сковорода GOURMET 24см</v>
          </cell>
          <cell r="D17596" t="str">
            <v xml:space="preserve"> Frypan 24cm</v>
          </cell>
          <cell r="E17596" t="str">
            <v>Италия</v>
          </cell>
          <cell r="F17596" t="str">
            <v>АЛЮМИНИЙ,АНТИПРИГАРНОЕ ПОКРЫТИ</v>
          </cell>
        </row>
        <row r="17597">
          <cell r="A17597" t="str">
            <v>GC5226</v>
          </cell>
          <cell r="B17597" t="str">
            <v>ILLA</v>
          </cell>
          <cell r="C17597" t="str">
            <v xml:space="preserve"> Сковорода GOURMET 26см</v>
          </cell>
          <cell r="D17597" t="str">
            <v xml:space="preserve"> Frypan 26cm</v>
          </cell>
          <cell r="E17597" t="str">
            <v>Италия</v>
          </cell>
          <cell r="F17597" t="str">
            <v>АЛЮМИНИЙ,АНТИПРИГАРНОЕ ПОКРЫТИ</v>
          </cell>
        </row>
        <row r="17598">
          <cell r="A17598" t="str">
            <v>GC5228</v>
          </cell>
          <cell r="B17598" t="str">
            <v>ILLA</v>
          </cell>
          <cell r="C17598" t="str">
            <v xml:space="preserve"> Сковорода GOURMET 28см</v>
          </cell>
          <cell r="D17598" t="str">
            <v xml:space="preserve"> Frypan 28cm</v>
          </cell>
          <cell r="E17598" t="str">
            <v>Италия</v>
          </cell>
          <cell r="F17598" t="str">
            <v>АЛЮМИНИЙ,АНТИПРИГАРНОЕ ПОКРЫТИ</v>
          </cell>
        </row>
        <row r="17599">
          <cell r="A17599" t="str">
            <v>OL6320</v>
          </cell>
          <cell r="B17599" t="str">
            <v>ILLA</v>
          </cell>
          <cell r="C17599" t="str">
            <v xml:space="preserve"> Сковорода OLIVILLA индукция 20см</v>
          </cell>
          <cell r="D17599" t="str">
            <v xml:space="preserve"> Frypan 20cm</v>
          </cell>
          <cell r="E17599" t="str">
            <v>Италия</v>
          </cell>
          <cell r="F17599" t="str">
            <v>АЛЮМИНИЙ,АНТИПРИГАРНОЕ ПОКРЫТИ</v>
          </cell>
        </row>
        <row r="17600">
          <cell r="A17600" t="str">
            <v>OL6324</v>
          </cell>
          <cell r="B17600" t="str">
            <v>ILLA</v>
          </cell>
          <cell r="C17600" t="str">
            <v xml:space="preserve"> Сковорода OLIVILLA индукция 24см</v>
          </cell>
          <cell r="D17600" t="str">
            <v xml:space="preserve"> Frypan 24cm</v>
          </cell>
          <cell r="E17600" t="str">
            <v>Италия</v>
          </cell>
          <cell r="F17600" t="str">
            <v>АЛЮМИНИЙ,АНТИПРИГАРНОЕ ПОКРЫТИ</v>
          </cell>
        </row>
        <row r="17601">
          <cell r="A17601" t="str">
            <v>OL6328</v>
          </cell>
          <cell r="B17601" t="str">
            <v>ILLA</v>
          </cell>
          <cell r="C17601" t="str">
            <v xml:space="preserve"> Сковорода OLIVILLA индукция 28см</v>
          </cell>
          <cell r="D17601" t="str">
            <v xml:space="preserve"> Frypan 28cm</v>
          </cell>
          <cell r="E17601" t="str">
            <v>Италия</v>
          </cell>
          <cell r="F17601" t="str">
            <v>АЛЮМИНИЙ,АНТИПРИГАРНОЕ ПОКРЫТИ</v>
          </cell>
        </row>
        <row r="17602">
          <cell r="A17602" t="str">
            <v>MC6320</v>
          </cell>
          <cell r="B17602" t="str">
            <v>ILLA</v>
          </cell>
          <cell r="C17602" t="str">
            <v xml:space="preserve"> Сковорода MY CHEF 20см</v>
          </cell>
          <cell r="D17602" t="str">
            <v xml:space="preserve"> Frypan 20cm</v>
          </cell>
          <cell r="E17602" t="str">
            <v>Италия</v>
          </cell>
          <cell r="F17602" t="str">
            <v>АЛЮМИНИЙ,АНТИПРИГАРНОЕ ПОКРЫТИ</v>
          </cell>
        </row>
        <row r="17603">
          <cell r="A17603" t="str">
            <v>MC6324</v>
          </cell>
          <cell r="B17603" t="str">
            <v>ILLA</v>
          </cell>
          <cell r="C17603" t="str">
            <v xml:space="preserve"> Сковорода MY CHEF 24см</v>
          </cell>
          <cell r="D17603" t="str">
            <v xml:space="preserve"> Frypan 24cm</v>
          </cell>
          <cell r="E17603" t="str">
            <v>Италия</v>
          </cell>
          <cell r="F17603" t="str">
            <v>АЛЮМИНИЙ,АНТИПРИГАРНОЕ ПОКРЫТИ</v>
          </cell>
        </row>
        <row r="17604">
          <cell r="A17604" t="str">
            <v>MC6328</v>
          </cell>
          <cell r="B17604" t="str">
            <v>ILLA</v>
          </cell>
          <cell r="C17604" t="str">
            <v xml:space="preserve"> Сковорода MY CHEF 28см</v>
          </cell>
          <cell r="D17604" t="str">
            <v xml:space="preserve"> Frypan 28cm</v>
          </cell>
          <cell r="E17604" t="str">
            <v>Италия</v>
          </cell>
          <cell r="F17604" t="str">
            <v>АЛЮМИНИЙ,АНТИПРИГАРНОЕ ПОКРЫТИ</v>
          </cell>
        </row>
        <row r="17605">
          <cell r="A17605" t="str">
            <v>IL1220B</v>
          </cell>
          <cell r="B17605" t="str">
            <v>ILLA</v>
          </cell>
          <cell r="C17605" t="str">
            <v xml:space="preserve"> Сковорода COOK &amp; LOVE PROMO 20см</v>
          </cell>
          <cell r="D17605" t="str">
            <v xml:space="preserve"> frying pan 20cm</v>
          </cell>
          <cell r="E17605" t="str">
            <v>Италия</v>
          </cell>
          <cell r="F17605" t="str">
            <v>АЛЮМИНИЙ,АНТИПРИГАРНОЕ ПОКРЫТИ</v>
          </cell>
        </row>
        <row r="17606">
          <cell r="A17606" t="str">
            <v>IL1224B</v>
          </cell>
          <cell r="B17606" t="str">
            <v>ILLA</v>
          </cell>
          <cell r="C17606" t="str">
            <v xml:space="preserve"> Сковорода COOK &amp; LOVE PROMO 24см</v>
          </cell>
          <cell r="D17606" t="str">
            <v xml:space="preserve"> frying pan 24cm</v>
          </cell>
          <cell r="E17606" t="str">
            <v>Италия</v>
          </cell>
          <cell r="F17606" t="str">
            <v>АЛЮМИНИЙ,АНТИПРИГАРНОЕ ПОКРЫТИ</v>
          </cell>
        </row>
        <row r="17607">
          <cell r="A17607" t="str">
            <v>IL1226B</v>
          </cell>
          <cell r="B17607" t="str">
            <v>ILLA</v>
          </cell>
          <cell r="C17607" t="str">
            <v xml:space="preserve"> Сковорода COOK &amp; LOVE PROMO 26см</v>
          </cell>
          <cell r="D17607" t="str">
            <v xml:space="preserve"> frying pan 26cm</v>
          </cell>
          <cell r="E17607" t="str">
            <v>Италия</v>
          </cell>
          <cell r="F17607" t="str">
            <v>АЛЮМИНИЙ,АНТИПРИГАРНОЕ ПОКРЫТИ</v>
          </cell>
        </row>
        <row r="17608">
          <cell r="A17608" t="str">
            <v>IL1220B-1</v>
          </cell>
          <cell r="B17608" t="str">
            <v>ILLA</v>
          </cell>
          <cell r="C17608" t="str">
            <v xml:space="preserve"> Сковорода COOK &amp; LOVE PROMO  20см + подарок</v>
          </cell>
          <cell r="E17608" t="str">
            <v>Италия</v>
          </cell>
          <cell r="F17608" t="str">
            <v>АЛЮМИНИЙ,АНТИПРИГАРНОЕ ПОКРЫТИ</v>
          </cell>
        </row>
        <row r="17609">
          <cell r="A17609" t="str">
            <v>IL1224B-1</v>
          </cell>
          <cell r="B17609" t="str">
            <v>ILLA</v>
          </cell>
          <cell r="C17609" t="str">
            <v xml:space="preserve"> Сковорода COOK &amp; LOVE PROMO  24см + подарок</v>
          </cell>
          <cell r="E17609" t="str">
            <v>Италия</v>
          </cell>
          <cell r="F17609" t="str">
            <v>АЛЮМИНИЙ,АНТИПРИГАРНОЕ ПОКРЫТИ</v>
          </cell>
        </row>
        <row r="17610">
          <cell r="A17610" t="str">
            <v>IL1226B-1</v>
          </cell>
          <cell r="B17610" t="str">
            <v>ILLA</v>
          </cell>
          <cell r="C17610" t="str">
            <v xml:space="preserve"> Сковорода COOK &amp; LOVE PROMO  26см + подарок</v>
          </cell>
          <cell r="E17610" t="str">
            <v>Италия</v>
          </cell>
          <cell r="F17610" t="str">
            <v>АЛЮМИНИЙ,АНТИПРИГАРНОЕ ПОКРЫТИ</v>
          </cell>
        </row>
        <row r="17611">
          <cell r="A17611" t="str">
            <v>IL1228B-1</v>
          </cell>
          <cell r="B17611" t="str">
            <v>ILLA</v>
          </cell>
          <cell r="C17611" t="str">
            <v xml:space="preserve"> Сковорода COOK &amp; LOVE PROMO  28см + подарок</v>
          </cell>
          <cell r="E17611" t="str">
            <v>Италия</v>
          </cell>
          <cell r="F17611" t="str">
            <v>АЛЮМИНИЙ,АНТИПРИГАРНОЕ ПОКРЫТИ</v>
          </cell>
        </row>
        <row r="17612">
          <cell r="A17612" t="str">
            <v>BC9728</v>
          </cell>
          <cell r="B17612" t="str">
            <v>ILLA</v>
          </cell>
          <cell r="C17612" t="str">
            <v xml:space="preserve"> Сковорода ВОК BIOCOOK 28см</v>
          </cell>
          <cell r="D17612" t="str">
            <v xml:space="preserve"> Wok 28 cm</v>
          </cell>
          <cell r="E17612" t="str">
            <v>Италия</v>
          </cell>
          <cell r="F17612" t="str">
            <v>АЛЮМИНИЙ,АНТИПРИГАРНОЕ ПОКРЫТИ</v>
          </cell>
        </row>
        <row r="17613">
          <cell r="A17613" t="str">
            <v>BC1220</v>
          </cell>
          <cell r="B17613" t="str">
            <v>ILLA</v>
          </cell>
          <cell r="C17613" t="str">
            <v xml:space="preserve"> Сковорода BIOCOOK 20см</v>
          </cell>
          <cell r="D17613" t="str">
            <v xml:space="preserve"> FRYPAN 20cm</v>
          </cell>
          <cell r="E17613" t="str">
            <v>Италия</v>
          </cell>
          <cell r="F17613" t="str">
            <v>АЛЮМИНИЙ,АНТИПРИГАРНОЕ ПОКРЫТИ</v>
          </cell>
        </row>
        <row r="17614">
          <cell r="A17614" t="str">
            <v>BC1224</v>
          </cell>
          <cell r="B17614" t="str">
            <v>ILLA</v>
          </cell>
          <cell r="C17614" t="str">
            <v xml:space="preserve"> Сковорода BIOCOOK 24см</v>
          </cell>
          <cell r="D17614" t="str">
            <v xml:space="preserve"> FRYPAN 24cm</v>
          </cell>
          <cell r="E17614" t="str">
            <v>Италия</v>
          </cell>
          <cell r="F17614" t="str">
            <v>АЛЮМИНИЙ,АНТИПРИГАРНОЕ ПОКРЫТИ</v>
          </cell>
        </row>
        <row r="17615">
          <cell r="A17615" t="str">
            <v>BC1226</v>
          </cell>
          <cell r="B17615" t="str">
            <v>ILLA</v>
          </cell>
          <cell r="C17615" t="str">
            <v xml:space="preserve"> Сковорода BIOCOOK 26см</v>
          </cell>
          <cell r="D17615" t="str">
            <v xml:space="preserve"> FRYPAN 26cm</v>
          </cell>
          <cell r="E17615" t="str">
            <v>Италия</v>
          </cell>
          <cell r="F17615" t="str">
            <v>АЛЮМИНИЙ,АНТИПРИГАРНОЕ ПОКРЫТИ</v>
          </cell>
        </row>
        <row r="17616">
          <cell r="A17616" t="str">
            <v>BC1228</v>
          </cell>
          <cell r="B17616" t="str">
            <v>ILLA</v>
          </cell>
          <cell r="C17616" t="str">
            <v xml:space="preserve"> Сковорода BIOCOOK 28см</v>
          </cell>
          <cell r="D17616" t="str">
            <v xml:space="preserve"> FRYPAN 28cm</v>
          </cell>
          <cell r="E17616" t="str">
            <v>Италия</v>
          </cell>
          <cell r="F17616" t="str">
            <v>АЛЮМИНИЙ,АНТИПРИГАРНОЕ ПОКРЫТИ</v>
          </cell>
        </row>
        <row r="17617">
          <cell r="A17617" t="str">
            <v>BC3416</v>
          </cell>
          <cell r="B17617" t="str">
            <v>ILLA</v>
          </cell>
          <cell r="C17617" t="str">
            <v xml:space="preserve"> Ковш BIOCOOK 16см</v>
          </cell>
          <cell r="D17617" t="str">
            <v xml:space="preserve"> SAUCEPAN 16cm</v>
          </cell>
          <cell r="E17617" t="str">
            <v>Италия</v>
          </cell>
          <cell r="F17617" t="str">
            <v>АЛЮМИНИЙ,АНТИПРИГАРНОЕ ПОКРЫТИ</v>
          </cell>
        </row>
        <row r="17618">
          <cell r="A17618" t="str">
            <v>IN244</v>
          </cell>
          <cell r="B17618" t="str">
            <v>INSTAR</v>
          </cell>
          <cell r="C17618" t="str">
            <v xml:space="preserve"> Миска салатная 130мм</v>
          </cell>
          <cell r="E17618" t="str">
            <v>Россия</v>
          </cell>
          <cell r="F17618" t="str">
            <v>ПЛАСТМАССА</v>
          </cell>
        </row>
        <row r="17619">
          <cell r="A17619" t="str">
            <v>IN128</v>
          </cell>
          <cell r="B17619" t="str">
            <v>INSTAR</v>
          </cell>
          <cell r="C17619" t="str">
            <v xml:space="preserve"> Термокружка двойная ГОРОХ 100C</v>
          </cell>
          <cell r="E17619" t="str">
            <v>Россия</v>
          </cell>
          <cell r="F17619" t="str">
            <v>ПЛАСТМАССА</v>
          </cell>
        </row>
        <row r="17620">
          <cell r="A17620" t="str">
            <v>IN229</v>
          </cell>
          <cell r="B17620" t="str">
            <v>INSTAR</v>
          </cell>
          <cell r="C17620" t="str">
            <v xml:space="preserve"> Термокружка двойная ЗОДИАК 100C</v>
          </cell>
          <cell r="E17620" t="str">
            <v>Россия</v>
          </cell>
          <cell r="F17620" t="str">
            <v>ПЛАСТМАССА</v>
          </cell>
        </row>
        <row r="17621">
          <cell r="A17621" t="str">
            <v>IN233</v>
          </cell>
          <cell r="B17621" t="str">
            <v>INSTAR</v>
          </cell>
          <cell r="C17621" t="str">
            <v xml:space="preserve"> Футляр для зубной щетки 20шт</v>
          </cell>
          <cell r="E17621" t="str">
            <v>Россия</v>
          </cell>
          <cell r="F17621" t="str">
            <v>ПЛАСТМАССА</v>
          </cell>
        </row>
        <row r="17622">
          <cell r="A17622" t="str">
            <v>IN246</v>
          </cell>
          <cell r="B17622" t="str">
            <v>INSTAR</v>
          </cell>
          <cell r="C17622" t="str">
            <v xml:space="preserve"> Футляр для зубной щетки овальный 12шт</v>
          </cell>
          <cell r="E17622" t="str">
            <v>Россия</v>
          </cell>
          <cell r="F17622" t="str">
            <v>ПЛАСТМАССА</v>
          </cell>
        </row>
        <row r="17623">
          <cell r="A17623" t="str">
            <v>IN248</v>
          </cell>
          <cell r="B17623" t="str">
            <v>INSTAR</v>
          </cell>
          <cell r="C17623" t="str">
            <v xml:space="preserve"> Термокружка двойная ДОБРОЕ УТРО</v>
          </cell>
          <cell r="E17623" t="str">
            <v>Россия</v>
          </cell>
          <cell r="F17623" t="str">
            <v>ПЛАСТМАССА</v>
          </cell>
        </row>
        <row r="17624">
          <cell r="A17624" t="str">
            <v>IN105</v>
          </cell>
          <cell r="B17624" t="str">
            <v>INSTAR</v>
          </cell>
          <cell r="C17624" t="str">
            <v xml:space="preserve"> Термокружка двойная NESCAFE</v>
          </cell>
          <cell r="E17624" t="str">
            <v>Россия</v>
          </cell>
          <cell r="F17624" t="str">
            <v>ПЛАСТМАССА</v>
          </cell>
        </row>
        <row r="17625">
          <cell r="A17625" t="str">
            <v>IN228</v>
          </cell>
          <cell r="B17625" t="str">
            <v>INSTAR</v>
          </cell>
          <cell r="C17625" t="str">
            <v xml:space="preserve"> Сушилка для столовых приборов</v>
          </cell>
          <cell r="E17625" t="str">
            <v>Россия</v>
          </cell>
          <cell r="F17625" t="str">
            <v>ПЛАСТМАССА</v>
          </cell>
        </row>
        <row r="17626">
          <cell r="A17626" t="str">
            <v>IN234</v>
          </cell>
          <cell r="B17626" t="str">
            <v>INSTAR</v>
          </cell>
          <cell r="C17626" t="str">
            <v xml:space="preserve"> Мыльница на ванну</v>
          </cell>
          <cell r="E17626" t="str">
            <v>Россия</v>
          </cell>
          <cell r="F17626" t="str">
            <v>ПЛАСТМАССА</v>
          </cell>
        </row>
        <row r="17627">
          <cell r="A17627" t="str">
            <v>IN242</v>
          </cell>
          <cell r="B17627" t="str">
            <v>INSTAR</v>
          </cell>
          <cell r="C17627" t="str">
            <v xml:space="preserve"> Миска салатная 190мм</v>
          </cell>
          <cell r="E17627" t="str">
            <v>Россия</v>
          </cell>
          <cell r="F17627" t="str">
            <v>ПЛАСТМАССА</v>
          </cell>
        </row>
        <row r="17628">
          <cell r="A17628" t="str">
            <v>IN250</v>
          </cell>
          <cell r="B17628" t="str">
            <v>INSTAR</v>
          </cell>
          <cell r="C17628" t="str">
            <v xml:space="preserve"> Мыльница МАРО</v>
          </cell>
          <cell r="E17628" t="str">
            <v>Россия</v>
          </cell>
          <cell r="F17628" t="str">
            <v>ПЛАСТМАССА</v>
          </cell>
        </row>
        <row r="17629">
          <cell r="A17629" t="str">
            <v>IN112</v>
          </cell>
          <cell r="B17629" t="str">
            <v>INSTAR</v>
          </cell>
          <cell r="C17629" t="str">
            <v xml:space="preserve"> Миска для кошек</v>
          </cell>
          <cell r="E17629" t="str">
            <v>Россия</v>
          </cell>
          <cell r="F17629" t="str">
            <v>ПЛАСТМАССА</v>
          </cell>
        </row>
        <row r="17630">
          <cell r="A17630" t="str">
            <v>IN240</v>
          </cell>
          <cell r="B17630" t="str">
            <v>INSTAR</v>
          </cell>
          <cell r="C17630" t="str">
            <v xml:space="preserve"> Крючок самоклеящийся 30шт</v>
          </cell>
          <cell r="E17630" t="str">
            <v>Россия</v>
          </cell>
          <cell r="F17630" t="str">
            <v>ПЛАСТМАССА</v>
          </cell>
        </row>
        <row r="17631">
          <cell r="A17631" t="str">
            <v>8/019</v>
          </cell>
          <cell r="B17631" t="str">
            <v>INTEK</v>
          </cell>
          <cell r="C17631" t="str">
            <v xml:space="preserve"> Хлопушка ЖИВОТНЫЕ С49</v>
          </cell>
          <cell r="E17631" t="str">
            <v>Россия</v>
          </cell>
          <cell r="F17631" t="str">
            <v>БУМАГА</v>
          </cell>
        </row>
        <row r="17632">
          <cell r="A17632" t="str">
            <v>8/020</v>
          </cell>
          <cell r="B17632" t="str">
            <v>INTEK</v>
          </cell>
          <cell r="C17632" t="str">
            <v xml:space="preserve"> Хлопушка ШАР C45</v>
          </cell>
          <cell r="E17632" t="str">
            <v>Россия</v>
          </cell>
          <cell r="F17632" t="str">
            <v>БУМАГА</v>
          </cell>
        </row>
        <row r="17633">
          <cell r="A17633" t="str">
            <v>8/0565</v>
          </cell>
          <cell r="B17633" t="str">
            <v>INTEK</v>
          </cell>
          <cell r="C17633" t="str">
            <v xml:space="preserve"> Эл гирлянда 40ламп LED ШАРЫ бел цвет 2.6м E70294</v>
          </cell>
          <cell r="E17633" t="str">
            <v>Китай</v>
          </cell>
          <cell r="F17633" t="str">
            <v>ПЛАСТИК</v>
          </cell>
        </row>
        <row r="17634">
          <cell r="A17634" t="str">
            <v>8/0567</v>
          </cell>
          <cell r="B17634" t="str">
            <v>INTEK</v>
          </cell>
          <cell r="C17634" t="str">
            <v xml:space="preserve"> Эл гирлянда 40ламп LED ШАРЫ син цвет 2.6м E70295</v>
          </cell>
          <cell r="E17634" t="str">
            <v>Китай</v>
          </cell>
          <cell r="F17634" t="str">
            <v>ПЛАСТИК</v>
          </cell>
        </row>
        <row r="17635">
          <cell r="A17635" t="str">
            <v>8/071</v>
          </cell>
          <cell r="B17635" t="str">
            <v>INTEK</v>
          </cell>
          <cell r="C17635" t="str">
            <v xml:space="preserve"> Свечи бенгальские пакет10шт С65</v>
          </cell>
          <cell r="E17635" t="str">
            <v>Россия</v>
          </cell>
          <cell r="F17635" t="str">
            <v>БУМАГА</v>
          </cell>
        </row>
        <row r="17636">
          <cell r="A17636" t="str">
            <v>8/074</v>
          </cell>
          <cell r="B17636" t="str">
            <v>INTEK</v>
          </cell>
          <cell r="C17636" t="str">
            <v xml:space="preserve"> Хлопушка КОНФЕТТИ C246</v>
          </cell>
          <cell r="E17636" t="str">
            <v>Россия</v>
          </cell>
          <cell r="F17636" t="str">
            <v>БУМАГА</v>
          </cell>
        </row>
        <row r="17637">
          <cell r="A17637" t="str">
            <v>8/075</v>
          </cell>
          <cell r="B17637" t="str">
            <v>INTEK</v>
          </cell>
          <cell r="C17637" t="str">
            <v xml:space="preserve"> Хлопушка СЕРПАНТИН C247</v>
          </cell>
          <cell r="E17637" t="str">
            <v>Россия</v>
          </cell>
          <cell r="F17637" t="str">
            <v>БУМАГА</v>
          </cell>
        </row>
        <row r="17638">
          <cell r="A17638" t="str">
            <v>8/077</v>
          </cell>
          <cell r="B17638" t="str">
            <v>INTEK</v>
          </cell>
          <cell r="C17638" t="str">
            <v xml:space="preserve"> Свечи бенгальские пакет 6шт C251</v>
          </cell>
          <cell r="E17638" t="str">
            <v>Россия</v>
          </cell>
          <cell r="F17638" t="str">
            <v>МЕТАЛЛ</v>
          </cell>
        </row>
        <row r="17639">
          <cell r="A17639" t="str">
            <v>8/087</v>
          </cell>
          <cell r="B17639" t="str">
            <v>INTEK</v>
          </cell>
          <cell r="C17639" t="str">
            <v xml:space="preserve"> Хлопушка ШУТКА C726</v>
          </cell>
          <cell r="E17639" t="str">
            <v>Россия</v>
          </cell>
          <cell r="F17639" t="str">
            <v>БУМАГА</v>
          </cell>
        </row>
        <row r="17640">
          <cell r="A17640" t="str">
            <v>8/101</v>
          </cell>
          <cell r="B17640" t="str">
            <v>INTEK</v>
          </cell>
          <cell r="C17640" t="str">
            <v xml:space="preserve"> Свечи бенгальские.прямоуг пачка 10шт C543</v>
          </cell>
          <cell r="E17640" t="str">
            <v>Россия</v>
          </cell>
          <cell r="F17640" t="str">
            <v>МЕТАЛЛ</v>
          </cell>
        </row>
        <row r="17641">
          <cell r="A17641" t="str">
            <v>8/10100</v>
          </cell>
          <cell r="B17641" t="str">
            <v>INTEK</v>
          </cell>
          <cell r="C17641" t="str">
            <v xml:space="preserve"> Эл гирлянда сетка 200л цветная 2.3х1.05м E2014</v>
          </cell>
          <cell r="E17641" t="str">
            <v>Китай</v>
          </cell>
          <cell r="F17641" t="str">
            <v>ПЛАСТИК</v>
          </cell>
        </row>
        <row r="17642">
          <cell r="A17642" t="str">
            <v>8/1057</v>
          </cell>
          <cell r="B17642" t="str">
            <v>INTEK</v>
          </cell>
          <cell r="C17642" t="str">
            <v xml:space="preserve"> Эл гирлянда 100ламп рис-шарик 7мм зел пров 4/8ф 5м+1.5м E2128</v>
          </cell>
          <cell r="E17642" t="str">
            <v>Китай</v>
          </cell>
          <cell r="F17642" t="str">
            <v>ПЛАСТИК</v>
          </cell>
        </row>
        <row r="17643">
          <cell r="A17643" t="str">
            <v>8/1058</v>
          </cell>
          <cell r="B17643" t="str">
            <v>INTEK</v>
          </cell>
          <cell r="C17643" t="str">
            <v xml:space="preserve"> Эл гирлянда 140ламп рис ШАРИК 7мм прозрач зел пров 4/8ф 7.2м+1.5м E2129</v>
          </cell>
          <cell r="E17643" t="str">
            <v>Китай</v>
          </cell>
          <cell r="F17643" t="str">
            <v>ПЛАСТИК</v>
          </cell>
        </row>
        <row r="17644">
          <cell r="A17644" t="str">
            <v>8/1654</v>
          </cell>
          <cell r="B17644" t="str">
            <v>INTEK</v>
          </cell>
          <cell r="C17644" t="str">
            <v xml:space="preserve"> Эл гирлянда 100ламп рис СНЕЖИНКА 25мм 4/8ф 5.3м+1.5 многоцв E50539</v>
          </cell>
          <cell r="E17644" t="str">
            <v>Китай</v>
          </cell>
          <cell r="F17644" t="str">
            <v>ПЛАСТИК</v>
          </cell>
        </row>
        <row r="17645">
          <cell r="A17645" t="str">
            <v>8/1658</v>
          </cell>
          <cell r="B17645" t="str">
            <v>INTEK</v>
          </cell>
          <cell r="C17645" t="str">
            <v xml:space="preserve"> Эл гирлянда 140ламп с прозр проводом 4/8ф 7м фиолет E50529</v>
          </cell>
          <cell r="E17645" t="str">
            <v>Китай</v>
          </cell>
          <cell r="F17645" t="str">
            <v>ПЛАСТИК</v>
          </cell>
        </row>
        <row r="17646">
          <cell r="A17646" t="str">
            <v>8/3584</v>
          </cell>
          <cell r="B17646" t="str">
            <v>INTEK</v>
          </cell>
          <cell r="C17646" t="str">
            <v xml:space="preserve"> Гирлянда сеть LED DECORA 120л разноцвет150х150см А-3</v>
          </cell>
          <cell r="E17646" t="str">
            <v>Китай</v>
          </cell>
          <cell r="F17646" t="str">
            <v>ПЛАСТИК</v>
          </cell>
        </row>
        <row r="17647">
          <cell r="A17647" t="str">
            <v>8/3585</v>
          </cell>
          <cell r="B17647" t="str">
            <v>INTEK</v>
          </cell>
          <cell r="C17647" t="str">
            <v xml:space="preserve"> Гирлянда сеть LED DECORA 144л разноцвет150х150см В-3</v>
          </cell>
          <cell r="E17647" t="str">
            <v>Китай</v>
          </cell>
          <cell r="F17647" t="str">
            <v>ПЛАСТИК</v>
          </cell>
        </row>
        <row r="17648">
          <cell r="A17648" t="str">
            <v>SL322744</v>
          </cell>
          <cell r="B17648" t="str">
            <v>C&amp;S</v>
          </cell>
          <cell r="C17648" t="str">
            <v xml:space="preserve"> Пика для канапэ ЗМЕЙКА набор 48шт</v>
          </cell>
          <cell r="E17648" t="str">
            <v>Китай</v>
          </cell>
          <cell r="F17648" t="str">
            <v>ДЕРЕВО</v>
          </cell>
        </row>
        <row r="17649">
          <cell r="A17649" t="str">
            <v>U-4000</v>
          </cell>
          <cell r="B17649" t="str">
            <v>C&amp;S</v>
          </cell>
          <cell r="C17649" t="str">
            <v xml:space="preserve"> Уцененный товар 4000</v>
          </cell>
          <cell r="E17649" t="str">
            <v>Россия</v>
          </cell>
        </row>
        <row r="17650">
          <cell r="A17650" t="str">
            <v>U-090</v>
          </cell>
          <cell r="B17650" t="str">
            <v>C&amp;S</v>
          </cell>
          <cell r="C17650" t="str">
            <v xml:space="preserve"> Уцененный товар 90</v>
          </cell>
          <cell r="E17650" t="str">
            <v>Россия</v>
          </cell>
        </row>
        <row r="17651">
          <cell r="A17651" t="str">
            <v>07051531</v>
          </cell>
          <cell r="B17651" t="str">
            <v>CARTORAMA</v>
          </cell>
          <cell r="C17651" t="str">
            <v xml:space="preserve"> Сумка на плечо FERRARI INTERNATIONAL 32x32x10см</v>
          </cell>
          <cell r="D17651" t="str">
            <v xml:space="preserve"> Square Shoulder Bag Ferrari International</v>
          </cell>
          <cell r="E17651" t="str">
            <v>Китай</v>
          </cell>
          <cell r="F17651" t="str">
            <v>ПОЛИЭСТР</v>
          </cell>
        </row>
        <row r="17652">
          <cell r="A17652" t="str">
            <v>07051532</v>
          </cell>
          <cell r="B17652" t="str">
            <v>CARTORAMA</v>
          </cell>
          <cell r="C17652" t="str">
            <v xml:space="preserve"> Рюкзак с твердым дном FERRARI INTERNATIONAL 30x16.5x39см</v>
          </cell>
          <cell r="D17652" t="str">
            <v xml:space="preserve"> German backpack hard bottom Ferrari International</v>
          </cell>
          <cell r="E17652" t="str">
            <v>Китай</v>
          </cell>
          <cell r="F17652" t="str">
            <v>ПОЛИЭСТР</v>
          </cell>
        </row>
        <row r="17653">
          <cell r="A17653" t="str">
            <v>07051858</v>
          </cell>
          <cell r="B17653" t="str">
            <v>CARTORAMA</v>
          </cell>
          <cell r="C17653" t="str">
            <v xml:space="preserve"> Рюкзак FERRARI KIDS 31x13x38см</v>
          </cell>
          <cell r="D17653" t="str">
            <v xml:space="preserve"> Easy backpack with 1 frontal zip Ferrari Kids</v>
          </cell>
          <cell r="E17653" t="str">
            <v>Китай</v>
          </cell>
          <cell r="F17653" t="str">
            <v>ПОЛИЭСТР</v>
          </cell>
        </row>
        <row r="17654">
          <cell r="A17654" t="str">
            <v>07051859</v>
          </cell>
          <cell r="B17654" t="str">
            <v>CARTORAMA</v>
          </cell>
          <cell r="C17654" t="str">
            <v xml:space="preserve"> Пенал FERRARI KIDS 22x8см</v>
          </cell>
          <cell r="D17654" t="str">
            <v xml:space="preserve"> Round Pouch SM Ferrari Kids</v>
          </cell>
          <cell r="E17654" t="str">
            <v>Китай</v>
          </cell>
          <cell r="F17654" t="str">
            <v>ПОЛИЭСТР</v>
          </cell>
        </row>
        <row r="17655">
          <cell r="A17655" t="str">
            <v>07051860</v>
          </cell>
          <cell r="B17655" t="str">
            <v>CARTORAMA</v>
          </cell>
          <cell r="C17655" t="str">
            <v xml:space="preserve"> Пенал прямоугольный FERRARI KIDS 20x13x4см</v>
          </cell>
          <cell r="D17655" t="str">
            <v xml:space="preserve"> Pencil case single zip no stationery SM Ferrari Kids</v>
          </cell>
          <cell r="E17655" t="str">
            <v>Китай</v>
          </cell>
          <cell r="F17655" t="str">
            <v>ПОЛИЭСТР</v>
          </cell>
        </row>
        <row r="17656">
          <cell r="A17656" t="str">
            <v>07051530</v>
          </cell>
          <cell r="B17656" t="str">
            <v>CARTORAMA</v>
          </cell>
          <cell r="C17656" t="str">
            <v xml:space="preserve"> Рюкзак FERRARI INTERNATIONAL 31x13x38см</v>
          </cell>
          <cell r="D17656" t="str">
            <v xml:space="preserve"> Easy backpack with 1 frontal zip Ferrari International</v>
          </cell>
          <cell r="E17656" t="str">
            <v>Китай</v>
          </cell>
          <cell r="F17656" t="str">
            <v>ПОЛИЭСТР</v>
          </cell>
        </row>
        <row r="17657">
          <cell r="A17657" t="str">
            <v>07051686</v>
          </cell>
          <cell r="B17657" t="str">
            <v>CARTORAMA</v>
          </cell>
          <cell r="C17657" t="str">
            <v xml:space="preserve"> Пенал FERRARI INTERNATIONAL 22x8см</v>
          </cell>
          <cell r="D17657" t="str">
            <v xml:space="preserve"> Round Pouch SM Ferrari International</v>
          </cell>
          <cell r="E17657" t="str">
            <v>Китай</v>
          </cell>
          <cell r="F17657" t="str">
            <v>ПОЛИЭСТР</v>
          </cell>
        </row>
        <row r="17658">
          <cell r="A17658" t="str">
            <v>07051685</v>
          </cell>
          <cell r="B17658" t="str">
            <v>CARTORAMA</v>
          </cell>
          <cell r="C17658" t="str">
            <v xml:space="preserve"> Пенал прямоугольный FERRARI INTERNATIONAL 20x13x4см</v>
          </cell>
          <cell r="D17658" t="str">
            <v xml:space="preserve"> Pencil case single zip no stationery SM Ferrari International</v>
          </cell>
          <cell r="E17658" t="str">
            <v>Китай</v>
          </cell>
          <cell r="F17658" t="str">
            <v>ПОЛИЭСТР</v>
          </cell>
        </row>
        <row r="17659">
          <cell r="A17659" t="str">
            <v>07051684</v>
          </cell>
          <cell r="B17659" t="str">
            <v>CARTORAMA</v>
          </cell>
          <cell r="C17659" t="str">
            <v xml:space="preserve"> Мешок для обуви FERRARI INTERNATIONAL 33.5x42см</v>
          </cell>
          <cell r="D17659" t="str">
            <v xml:space="preserve"> Free Bag SM Ferrari International</v>
          </cell>
          <cell r="E17659" t="str">
            <v>Китай</v>
          </cell>
          <cell r="F17659" t="str">
            <v>ПОЛИЭСТР</v>
          </cell>
        </row>
        <row r="17660">
          <cell r="A17660" t="str">
            <v>07051683</v>
          </cell>
          <cell r="B17660" t="str">
            <v>CARTORAMA</v>
          </cell>
          <cell r="C17660" t="str">
            <v xml:space="preserve"> Сумка на плечо FERRARI INTERNATIONAL 38x33x14см</v>
          </cell>
          <cell r="D17660" t="str">
            <v xml:space="preserve"> Shoulder Bag SM Ferrari International</v>
          </cell>
          <cell r="E17660" t="str">
            <v>Китай</v>
          </cell>
          <cell r="F17660" t="str">
            <v>ПОЛИЭСТР</v>
          </cell>
        </row>
        <row r="17661">
          <cell r="A17661" t="str">
            <v>01040147</v>
          </cell>
          <cell r="B17661" t="str">
            <v>CARTORAMA</v>
          </cell>
          <cell r="C17661" t="str">
            <v xml:space="preserve"> Рюкзак DUCATI 33x50x10см</v>
          </cell>
          <cell r="D17661" t="str">
            <v xml:space="preserve"> Zaino Teen - teen b.pack Ducati</v>
          </cell>
          <cell r="E17661" t="str">
            <v>Китай</v>
          </cell>
          <cell r="F17661" t="str">
            <v>ПОЛИЭСТР</v>
          </cell>
        </row>
        <row r="17662">
          <cell r="A17662" t="str">
            <v>07051861</v>
          </cell>
          <cell r="B17662" t="str">
            <v>CARTORAMA</v>
          </cell>
          <cell r="C17662" t="str">
            <v xml:space="preserve"> Мешок для обуви FERRARI KIDS 33.5x42см</v>
          </cell>
          <cell r="D17662" t="str">
            <v xml:space="preserve"> Free Bag SM Ferrari Kids</v>
          </cell>
          <cell r="E17662" t="str">
            <v>Китай</v>
          </cell>
          <cell r="F17662" t="str">
            <v>ПОЛИЭСТР</v>
          </cell>
        </row>
        <row r="17663">
          <cell r="A17663" t="str">
            <v>07051862</v>
          </cell>
          <cell r="B17663" t="str">
            <v>CARTORAMA</v>
          </cell>
          <cell r="C17663" t="str">
            <v xml:space="preserve"> Сумка на плечо FERRARI KIDS 38x33x14см</v>
          </cell>
          <cell r="D17663" t="str">
            <v xml:space="preserve"> Shoulder Bag SM Ferrari Kids</v>
          </cell>
          <cell r="E17663" t="str">
            <v>Китай</v>
          </cell>
          <cell r="F17663" t="str">
            <v>ПОЛИЭСТР</v>
          </cell>
        </row>
        <row r="17664">
          <cell r="A17664" t="str">
            <v>07051863</v>
          </cell>
          <cell r="B17664" t="str">
            <v>CARTORAMA</v>
          </cell>
          <cell r="C17664" t="str">
            <v xml:space="preserve"> Рюкзак с твердым дном FERRARI KIDS 30x16.5x39см</v>
          </cell>
          <cell r="D17664" t="str">
            <v xml:space="preserve"> German backpack hard bottom Ferrari Kids</v>
          </cell>
          <cell r="E17664" t="str">
            <v>Китай</v>
          </cell>
          <cell r="F17664" t="str">
            <v>ПОЛИЭСТР</v>
          </cell>
        </row>
        <row r="17665">
          <cell r="A17665" t="str">
            <v>07051864</v>
          </cell>
          <cell r="B17665" t="str">
            <v>CARTORAMA</v>
          </cell>
          <cell r="C17665" t="str">
            <v xml:space="preserve"> Сумка на плечо FERRARI KIDS 32x32x10см</v>
          </cell>
          <cell r="D17665" t="str">
            <v xml:space="preserve"> Square Shoulder Bag Ferrari Kids</v>
          </cell>
          <cell r="E17665" t="str">
            <v>Китай</v>
          </cell>
          <cell r="F17665" t="str">
            <v>ПОЛИЭСТР</v>
          </cell>
        </row>
        <row r="17666">
          <cell r="A17666" t="str">
            <v>01040149</v>
          </cell>
          <cell r="B17666" t="str">
            <v>CARTORAMA</v>
          </cell>
          <cell r="C17666" t="str">
            <v xml:space="preserve"> Сумка на плечо DUCATI 33x24x11.5см</v>
          </cell>
          <cell r="D17666" t="str">
            <v xml:space="preserve"> Tracolla Easy Ducati</v>
          </cell>
          <cell r="E17666" t="str">
            <v>Китай</v>
          </cell>
          <cell r="F17666" t="str">
            <v>ПОЛИЭСТР</v>
          </cell>
        </row>
        <row r="17667">
          <cell r="A17667" t="str">
            <v>01040151</v>
          </cell>
          <cell r="B17667" t="str">
            <v>CARTORAMA</v>
          </cell>
          <cell r="C17667" t="str">
            <v xml:space="preserve"> Пенал прямоугольный DUCATI 22x14см</v>
          </cell>
          <cell r="D17667" t="str">
            <v xml:space="preserve"> Busta Big Due Zip Ducati</v>
          </cell>
          <cell r="E17667" t="str">
            <v>Китай</v>
          </cell>
          <cell r="F17667" t="str">
            <v>ПОЛИЭСТР</v>
          </cell>
        </row>
        <row r="17668">
          <cell r="A17668" t="str">
            <v>07051865</v>
          </cell>
          <cell r="B17668" t="str">
            <v>CARTORAMA</v>
          </cell>
          <cell r="C17668" t="str">
            <v xml:space="preserve"> Пенал DUCATI 22x8см</v>
          </cell>
          <cell r="D17668" t="str">
            <v xml:space="preserve"> Tombolino   - round pouch Ducati</v>
          </cell>
          <cell r="E17668" t="str">
            <v>Китай</v>
          </cell>
          <cell r="F17668" t="str">
            <v>ПОЛИЭСТР</v>
          </cell>
        </row>
        <row r="17669">
          <cell r="A17669" t="str">
            <v>IM2201P</v>
          </cell>
          <cell r="B17669" t="str">
            <v>CENTURY GRAND</v>
          </cell>
          <cell r="C17669" t="str">
            <v xml:space="preserve"> Ложка кондитерская для мороженного</v>
          </cell>
          <cell r="D17669" t="str">
            <v xml:space="preserve"> Ice Cream Scoop 3 design</v>
          </cell>
          <cell r="E17669" t="str">
            <v>Китай</v>
          </cell>
          <cell r="F17669" t="str">
            <v>ПОЛИСТОУН,МЕТАЛЛ</v>
          </cell>
        </row>
        <row r="17670">
          <cell r="A17670" t="str">
            <v>IM22036</v>
          </cell>
          <cell r="B17670" t="str">
            <v>CENTURY GRAND</v>
          </cell>
          <cell r="C17670" t="str">
            <v xml:space="preserve"> Ложка для салата ВЕСЁЛЫЙ ПОВАР</v>
          </cell>
          <cell r="D17670" t="str">
            <v xml:space="preserve"> Salad Spoon</v>
          </cell>
          <cell r="E17670" t="str">
            <v>Китай</v>
          </cell>
          <cell r="F17670" t="str">
            <v>ПОЛИСТОУН,МЕТАЛЛ</v>
          </cell>
        </row>
        <row r="17671">
          <cell r="A17671" t="str">
            <v>IM22080</v>
          </cell>
          <cell r="B17671" t="str">
            <v>CENTURY GRAND</v>
          </cell>
          <cell r="C17671" t="str">
            <v xml:space="preserve"> Набор ложек для салата ОВОЩНОЕ АССОРТИ</v>
          </cell>
          <cell r="D17671" t="str">
            <v xml:space="preserve"> 2Pcs. Salad Set</v>
          </cell>
          <cell r="E17671" t="str">
            <v>Китай</v>
          </cell>
          <cell r="F17671" t="str">
            <v>ПОЛИСТОУН,МЕТАЛЛ</v>
          </cell>
        </row>
        <row r="17672">
          <cell r="A17672" t="str">
            <v>IM22069</v>
          </cell>
          <cell r="B17672" t="str">
            <v>CENTURY GRAND</v>
          </cell>
          <cell r="C17672" t="str">
            <v xml:space="preserve"> Нож-лопатка для торта ЯГОДНОЕ АССОРТИ</v>
          </cell>
          <cell r="D17672" t="str">
            <v xml:space="preserve"> Cake Server</v>
          </cell>
          <cell r="E17672" t="str">
            <v>Китай</v>
          </cell>
          <cell r="F17672" t="str">
            <v>ПОЛИСТОУН,МЕТАЛЛ</v>
          </cell>
        </row>
        <row r="17673">
          <cell r="A17673" t="str">
            <v>IM22003</v>
          </cell>
          <cell r="B17673" t="str">
            <v>CENTURY GRAND</v>
          </cell>
          <cell r="C17673" t="str">
            <v xml:space="preserve"> Лопатка для пиццы</v>
          </cell>
          <cell r="D17673" t="str">
            <v xml:space="preserve"> Pizza Cutter</v>
          </cell>
          <cell r="E17673" t="str">
            <v>Китай</v>
          </cell>
          <cell r="F17673" t="str">
            <v>ПОЛИСТОУН,МЕТАЛЛ</v>
          </cell>
        </row>
        <row r="17674">
          <cell r="A17674" t="str">
            <v>IM22012</v>
          </cell>
          <cell r="B17674" t="str">
            <v>CENTURY GRAND</v>
          </cell>
          <cell r="C17674" t="str">
            <v xml:space="preserve"> Нож для пиццы</v>
          </cell>
          <cell r="D17674" t="str">
            <v xml:space="preserve"> Pizza Cutter</v>
          </cell>
          <cell r="E17674" t="str">
            <v>Китай</v>
          </cell>
          <cell r="F17674" t="str">
            <v>ПОЛИСТОУН,МЕТАЛЛ</v>
          </cell>
        </row>
        <row r="17675">
          <cell r="A17675" t="str">
            <v>IM22026V</v>
          </cell>
          <cell r="B17675" t="str">
            <v>CENTURY GRAND</v>
          </cell>
          <cell r="C17675" t="str">
            <v xml:space="preserve"> Набор чайных ложек КОНДИТЕРСКАЯ ФАНТАЗИЯ</v>
          </cell>
          <cell r="D17675" t="str">
            <v xml:space="preserve"> 2Pcs. Tea Spoon</v>
          </cell>
          <cell r="E17675" t="str">
            <v>Китай</v>
          </cell>
          <cell r="F17675" t="str">
            <v>ПОЛИСТОУН,МЕТАЛЛ</v>
          </cell>
        </row>
        <row r="17676">
          <cell r="A17676" t="str">
            <v>IM22094</v>
          </cell>
          <cell r="B17676" t="str">
            <v>CENTURY GRAND</v>
          </cell>
          <cell r="C17676" t="str">
            <v xml:space="preserve"> Ложка десертная СЛАДОСТЬ</v>
          </cell>
          <cell r="D17676" t="str">
            <v xml:space="preserve"> 1Pcs Ice Cream Spoon 4 design</v>
          </cell>
          <cell r="E17676" t="str">
            <v>Китай</v>
          </cell>
          <cell r="F17676" t="str">
            <v>ПОЛИСТОУН,МЕТАЛЛ</v>
          </cell>
        </row>
        <row r="17677">
          <cell r="A17677" t="str">
            <v>IM22103</v>
          </cell>
          <cell r="B17677" t="str">
            <v>CENTURY GRAND</v>
          </cell>
          <cell r="C17677" t="str">
            <v xml:space="preserve"> Набор чайных ложек КОНДИТЕРСКАЯ ФАНТАЗИЯ</v>
          </cell>
          <cell r="D17677" t="str">
            <v xml:space="preserve"> 2Pcs. Tea Spoon</v>
          </cell>
          <cell r="E17677" t="str">
            <v>Китай</v>
          </cell>
          <cell r="F17677" t="str">
            <v>ПОЛИСТОУН,МЕТАЛЛ</v>
          </cell>
        </row>
        <row r="17678">
          <cell r="A17678" t="str">
            <v>IM22037</v>
          </cell>
          <cell r="B17678" t="str">
            <v>CENTURY GRAND</v>
          </cell>
          <cell r="C17678" t="str">
            <v xml:space="preserve"> Набор ложек для салата ОВОЩНОЕ АССОРТИ</v>
          </cell>
          <cell r="D17678" t="str">
            <v xml:space="preserve"> 2Pcs. Salad Set</v>
          </cell>
          <cell r="E17678" t="str">
            <v>Китай</v>
          </cell>
          <cell r="F17678" t="str">
            <v>ПОЛИСТОУН,МЕТАЛЛ</v>
          </cell>
        </row>
        <row r="17679">
          <cell r="A17679" t="str">
            <v>IM22024</v>
          </cell>
          <cell r="B17679" t="str">
            <v>CENTURY GRAND</v>
          </cell>
          <cell r="C17679" t="str">
            <v xml:space="preserve"> Нож-лопатка для торта ЯГОДНОЕ АССОРТИ</v>
          </cell>
          <cell r="D17679" t="str">
            <v xml:space="preserve"> Cake Server</v>
          </cell>
          <cell r="E17679" t="str">
            <v>Китай</v>
          </cell>
          <cell r="F17679" t="str">
            <v>ПОЛИСТОУН,МЕТАЛЛ</v>
          </cell>
        </row>
        <row r="17680">
          <cell r="A17680" t="str">
            <v>IM22026</v>
          </cell>
          <cell r="B17680" t="str">
            <v>CENTURY GRAND</v>
          </cell>
          <cell r="C17680" t="str">
            <v xml:space="preserve"> Нож-лопатка для торта ЯГОДНОЕ АССОРТИ</v>
          </cell>
          <cell r="D17680" t="str">
            <v xml:space="preserve"> Cake Server</v>
          </cell>
          <cell r="E17680" t="str">
            <v>Китай</v>
          </cell>
          <cell r="F17680" t="str">
            <v>ПОЛИСТОУН,МЕТАЛЛ</v>
          </cell>
        </row>
        <row r="17681">
          <cell r="A17681" t="str">
            <v>IM22039</v>
          </cell>
          <cell r="B17681" t="str">
            <v>CENTURY GRAND</v>
          </cell>
          <cell r="C17681" t="str">
            <v xml:space="preserve"> Ложка для салата ОВОЩНОЕ АССОРТИ</v>
          </cell>
          <cell r="D17681" t="str">
            <v xml:space="preserve"> Salad Spoon</v>
          </cell>
          <cell r="E17681" t="str">
            <v>Китай</v>
          </cell>
          <cell r="F17681" t="str">
            <v>ПОЛИСТОУН,МЕТАЛЛ</v>
          </cell>
        </row>
        <row r="17682">
          <cell r="A17682" t="str">
            <v>IM22044</v>
          </cell>
          <cell r="B17682" t="str">
            <v>CENTURY GRAND</v>
          </cell>
          <cell r="C17682" t="str">
            <v xml:space="preserve"> Набор ложек для салата ОВОЩНОЕ АССОРТИ</v>
          </cell>
          <cell r="D17682" t="str">
            <v xml:space="preserve"> 2Pcs. Salad Set</v>
          </cell>
          <cell r="E17682" t="str">
            <v>Китай</v>
          </cell>
          <cell r="F17682" t="str">
            <v>ПОЛИСТОУН,МЕТАЛЛ</v>
          </cell>
        </row>
        <row r="17683">
          <cell r="A17683" t="str">
            <v>CS2009MB</v>
          </cell>
          <cell r="B17683" t="str">
            <v>CHANCE</v>
          </cell>
          <cell r="C17683" t="str">
            <v xml:space="preserve"> Кофейный набор ШИПОВНИК на металлической подставке 90мл 12 предметов</v>
          </cell>
          <cell r="D17683" t="str">
            <v xml:space="preserve"> 6CUPS + 6SAUCERS coffe set WITH METAL STAND AND COLOR BOX</v>
          </cell>
          <cell r="E17683" t="str">
            <v>Китай</v>
          </cell>
          <cell r="F17683" t="str">
            <v>ФАРФОР</v>
          </cell>
        </row>
        <row r="17684">
          <cell r="A17684" t="str">
            <v>TS2009MC</v>
          </cell>
          <cell r="B17684" t="str">
            <v>CHANCE</v>
          </cell>
          <cell r="C17684" t="str">
            <v xml:space="preserve"> Чайный набор ЧАЙНАЯ РОЗА на металлической подставке 240мл 12 предметов</v>
          </cell>
          <cell r="D17684" t="str">
            <v xml:space="preserve"> 6CUPS + 6SAUCERS tea set WITH METAL STAND AND COLOR BOX</v>
          </cell>
          <cell r="E17684" t="str">
            <v>Китай</v>
          </cell>
          <cell r="F17684" t="str">
            <v>ФАРФОР</v>
          </cell>
        </row>
        <row r="17685">
          <cell r="A17685" t="str">
            <v>TS2009MD</v>
          </cell>
          <cell r="B17685" t="str">
            <v>CHANCE</v>
          </cell>
          <cell r="C17685" t="str">
            <v xml:space="preserve"> Чайный набор САДОВЫЕ РОЗЫ на металлической подставке 240мл 12 предметов</v>
          </cell>
          <cell r="D17685" t="str">
            <v xml:space="preserve"> 6CUPS + 6SAUCERS tea set WITH METAL STAND AND COLOR BOX</v>
          </cell>
          <cell r="E17685" t="str">
            <v>Китай</v>
          </cell>
          <cell r="F17685" t="str">
            <v>ФАРФОР</v>
          </cell>
        </row>
        <row r="17686">
          <cell r="A17686" t="str">
            <v>CS2009A</v>
          </cell>
          <cell r="B17686" t="str">
            <v>CHANCE</v>
          </cell>
          <cell r="C17686" t="str">
            <v xml:space="preserve"> Кофейный набор БУКЕТ 90мл 12 предметов</v>
          </cell>
          <cell r="D17686" t="str">
            <v xml:space="preserve"> 6CUPS + 6SAUCERS coffee set WITH RED GIFT BOX</v>
          </cell>
          <cell r="E17686" t="str">
            <v>Китай</v>
          </cell>
          <cell r="F17686" t="str">
            <v>ФАРФОР</v>
          </cell>
        </row>
        <row r="17687">
          <cell r="A17687" t="str">
            <v>CS2009B</v>
          </cell>
          <cell r="B17687" t="str">
            <v>CHANCE</v>
          </cell>
          <cell r="C17687" t="str">
            <v xml:space="preserve"> Кофейный набор ШИПОВНИК 90мл 12 предметов</v>
          </cell>
          <cell r="D17687" t="str">
            <v xml:space="preserve"> 6CUPS + 6SAUCERS coffee set WITH RED GIFT BOX</v>
          </cell>
          <cell r="E17687" t="str">
            <v>Китай</v>
          </cell>
          <cell r="F17687" t="str">
            <v>ФАРФОР</v>
          </cell>
        </row>
        <row r="17688">
          <cell r="A17688" t="str">
            <v>CS2009C</v>
          </cell>
          <cell r="B17688" t="str">
            <v>CHANCE</v>
          </cell>
          <cell r="C17688" t="str">
            <v xml:space="preserve"> Кофейный набор ЧАЙНАЯ РОЗА 90мл 12 предметов</v>
          </cell>
          <cell r="D17688" t="str">
            <v xml:space="preserve"> 6CUPS + 6SAUCERS coffee set WITH RED GIFT BOX</v>
          </cell>
          <cell r="E17688" t="str">
            <v>Китай</v>
          </cell>
          <cell r="F17688" t="str">
            <v>ФАРФОР</v>
          </cell>
        </row>
        <row r="17689">
          <cell r="A17689" t="str">
            <v>CS2009D</v>
          </cell>
          <cell r="B17689" t="str">
            <v>CHANCE</v>
          </cell>
          <cell r="C17689" t="str">
            <v xml:space="preserve"> Кофейный набор САДОВЫЕ РОЗЫ 90мл 12 предметов</v>
          </cell>
          <cell r="D17689" t="str">
            <v xml:space="preserve"> 6CUPS + 6SAUCERS coffee set WITH RED GIFT BOX</v>
          </cell>
          <cell r="E17689" t="str">
            <v>Китай</v>
          </cell>
          <cell r="F17689" t="str">
            <v>ФАРФОР</v>
          </cell>
        </row>
        <row r="17690">
          <cell r="A17690" t="str">
            <v>TS2009A</v>
          </cell>
          <cell r="B17690" t="str">
            <v>CHANCE</v>
          </cell>
          <cell r="C17690" t="str">
            <v xml:space="preserve"> Чайный набор БУКЕТ 240мл 12 предметов</v>
          </cell>
          <cell r="D17690" t="str">
            <v xml:space="preserve"> 6CUPS + 6SAUCERS tea set WITH RED GIFT BOX</v>
          </cell>
          <cell r="E17690" t="str">
            <v>Китай</v>
          </cell>
          <cell r="F17690" t="str">
            <v>ФАРФОР</v>
          </cell>
        </row>
        <row r="17691">
          <cell r="A17691" t="str">
            <v>TS2009B</v>
          </cell>
          <cell r="B17691" t="str">
            <v>CHANCE</v>
          </cell>
          <cell r="C17691" t="str">
            <v xml:space="preserve"> Чайный набор ШИПОВНИК 240мл 12 предметов</v>
          </cell>
          <cell r="D17691" t="str">
            <v xml:space="preserve"> 6CUPS + 6SAUCERS tea set WITH RED GIFT BOX</v>
          </cell>
          <cell r="E17691" t="str">
            <v>Китай</v>
          </cell>
          <cell r="F17691" t="str">
            <v>ФАРФОР</v>
          </cell>
        </row>
        <row r="17692">
          <cell r="A17692" t="str">
            <v>TS2009C</v>
          </cell>
          <cell r="B17692" t="str">
            <v>CHANCE</v>
          </cell>
          <cell r="C17692" t="str">
            <v xml:space="preserve"> Чайный набор ЧАЙНАЯ РОЗА 240мл 12 предметов</v>
          </cell>
          <cell r="D17692" t="str">
            <v xml:space="preserve"> 6CUPS + 6SAUCERS tea set WITH RED GIFT BOX</v>
          </cell>
          <cell r="E17692" t="str">
            <v>Китай</v>
          </cell>
          <cell r="F17692" t="str">
            <v>ФАРФОР</v>
          </cell>
        </row>
        <row r="17693">
          <cell r="A17693" t="str">
            <v>CS2009MA</v>
          </cell>
          <cell r="B17693" t="str">
            <v>CHANCE</v>
          </cell>
          <cell r="C17693" t="str">
            <v xml:space="preserve"> Кофейный набор БУКЕТ на металлической подставке 90мл 12 предметов</v>
          </cell>
          <cell r="D17693" t="str">
            <v xml:space="preserve"> 6CUPS + 6SAUCERS coffe set WITH METAL STAND AND COLOR BOX</v>
          </cell>
          <cell r="E17693" t="str">
            <v>Китай</v>
          </cell>
          <cell r="F17693" t="str">
            <v>ФАРФОР</v>
          </cell>
        </row>
        <row r="17694">
          <cell r="A17694" t="str">
            <v>CS2009MC</v>
          </cell>
          <cell r="B17694" t="str">
            <v>CHANCE</v>
          </cell>
          <cell r="C17694" t="str">
            <v xml:space="preserve"> Кофейный набор ЧАЙНАЯ РОЗА на металлической подставке 90мл 12 предметов</v>
          </cell>
          <cell r="D17694" t="str">
            <v xml:space="preserve"> 6CUPS + 6SAUCERS coffe set WITH METAL STAND AND COLOR BOX</v>
          </cell>
          <cell r="E17694" t="str">
            <v>Китай</v>
          </cell>
          <cell r="F17694" t="str">
            <v>ФАРФОР</v>
          </cell>
        </row>
        <row r="17695">
          <cell r="A17695" t="str">
            <v>CS2009MD</v>
          </cell>
          <cell r="B17695" t="str">
            <v>CHANCE</v>
          </cell>
          <cell r="C17695" t="str">
            <v xml:space="preserve"> Кофейный набор САДОВЫЕ РОЗЫ на металлической подставке 90мл 12 предметов</v>
          </cell>
          <cell r="D17695" t="str">
            <v xml:space="preserve"> 6CUPS + 6SAUCERS coffe set WITH METAL STAND AND COLOR BOX</v>
          </cell>
          <cell r="E17695" t="str">
            <v>Китай</v>
          </cell>
          <cell r="F17695" t="str">
            <v>ФАРФОР</v>
          </cell>
        </row>
        <row r="17696">
          <cell r="A17696" t="str">
            <v>TS2009D</v>
          </cell>
          <cell r="B17696" t="str">
            <v>CHANCE</v>
          </cell>
          <cell r="C17696" t="str">
            <v xml:space="preserve"> Чайный набор САДОВЫЕ РОЗЫ 240мл 12 предметов</v>
          </cell>
          <cell r="D17696" t="str">
            <v xml:space="preserve"> 6CUPS + 6SAUCERS tea set WITH RED GIFT BOX</v>
          </cell>
          <cell r="E17696" t="str">
            <v>Китай</v>
          </cell>
          <cell r="F17696" t="str">
            <v>ФАРФОР</v>
          </cell>
        </row>
        <row r="17697">
          <cell r="A17697" t="str">
            <v>TS2009MA</v>
          </cell>
          <cell r="B17697" t="str">
            <v>CHANCE</v>
          </cell>
          <cell r="C17697" t="str">
            <v xml:space="preserve"> Чайный набор БУКЕТ на металлической подставке 240мл 12 предметов</v>
          </cell>
          <cell r="D17697" t="str">
            <v xml:space="preserve"> 6CUPS + 6SAUCERS tea set WITH METAL STAND AND COLOR BOX</v>
          </cell>
          <cell r="E17697" t="str">
            <v>Китай</v>
          </cell>
          <cell r="F17697" t="str">
            <v>ФАРФОР</v>
          </cell>
        </row>
        <row r="17698">
          <cell r="A17698" t="str">
            <v>TS2009MB</v>
          </cell>
          <cell r="B17698" t="str">
            <v>CHANCE</v>
          </cell>
          <cell r="C17698" t="str">
            <v xml:space="preserve"> Чайный набор ШИПОВНИК на металлической подставке 240мл 12 предметов</v>
          </cell>
          <cell r="D17698" t="str">
            <v xml:space="preserve"> 6CUPS + 6SAUCERS tea set WITH METAL STAND AND COLOR BOX</v>
          </cell>
          <cell r="E17698" t="str">
            <v>Китай</v>
          </cell>
          <cell r="F17698" t="str">
            <v>ФАРФОР</v>
          </cell>
        </row>
        <row r="17699">
          <cell r="A17699" t="str">
            <v>CN44</v>
          </cell>
          <cell r="B17699" t="str">
            <v>CHARISMA</v>
          </cell>
          <cell r="C17699" t="str">
            <v xml:space="preserve"> Подсвечник ЦВЕТОЧНЫЙ h=9см l=14см</v>
          </cell>
          <cell r="D17699" t="str">
            <v xml:space="preserve"> Candle holder FLOWER h=9cm l=14cm</v>
          </cell>
          <cell r="E17699" t="str">
            <v>Китай</v>
          </cell>
          <cell r="F17699" t="str">
            <v>ФАРФОР</v>
          </cell>
        </row>
        <row r="17700">
          <cell r="A17700" t="str">
            <v>CN42</v>
          </cell>
          <cell r="B17700" t="str">
            <v>CHARISMA</v>
          </cell>
          <cell r="C17700" t="str">
            <v xml:space="preserve"> Фигурка ЦВЕТОК h=6.2см l=9.5см</v>
          </cell>
          <cell r="D17700" t="str">
            <v xml:space="preserve"> Figurine FLOWER h=6.2cm l=9.5cm</v>
          </cell>
          <cell r="E17700" t="str">
            <v>Китай</v>
          </cell>
          <cell r="F17700" t="str">
            <v>ФАРФОР</v>
          </cell>
        </row>
        <row r="17701">
          <cell r="A17701" t="str">
            <v>CN43</v>
          </cell>
          <cell r="B17701" t="str">
            <v>CHARISMA</v>
          </cell>
          <cell r="C17701" t="str">
            <v xml:space="preserve"> Фигурка КОРЗИНА ЦВЕТОВ h=11.5см l=11.5см</v>
          </cell>
          <cell r="D17701" t="str">
            <v xml:space="preserve"> Figurine BASKET WITH FLOWERS h=11.5cm l=11.5cm</v>
          </cell>
          <cell r="E17701" t="str">
            <v>Китай</v>
          </cell>
          <cell r="F17701" t="str">
            <v>ФАРФОР</v>
          </cell>
        </row>
        <row r="17702">
          <cell r="A17702" t="str">
            <v>FL017</v>
          </cell>
          <cell r="B17702" t="str">
            <v>CHINA</v>
          </cell>
          <cell r="C17702" t="str">
            <v xml:space="preserve"> Ваза ЭТНО коричневая 30см</v>
          </cell>
          <cell r="E17702" t="str">
            <v>Китай</v>
          </cell>
          <cell r="F17702" t="str">
            <v>КЕРАМИКА</v>
          </cell>
        </row>
        <row r="17703">
          <cell r="A17703" t="str">
            <v>FL019</v>
          </cell>
          <cell r="B17703" t="str">
            <v>CHINA</v>
          </cell>
          <cell r="C17703" t="str">
            <v xml:space="preserve"> Ваза ЭТНО коричневая 18см бочонок</v>
          </cell>
          <cell r="E17703" t="str">
            <v>Китай</v>
          </cell>
          <cell r="F17703" t="str">
            <v>КЕРАМИКА</v>
          </cell>
        </row>
        <row r="17704">
          <cell r="A17704" t="str">
            <v>FL020</v>
          </cell>
          <cell r="B17704" t="str">
            <v>CHINA</v>
          </cell>
          <cell r="C17704" t="str">
            <v xml:space="preserve"> Ваза ЭТНО зеленая 18см бочонок</v>
          </cell>
          <cell r="E17704" t="str">
            <v>Китай</v>
          </cell>
          <cell r="F17704" t="str">
            <v>КЕРАМИКА</v>
          </cell>
        </row>
        <row r="17705">
          <cell r="A17705" t="str">
            <v>HL023</v>
          </cell>
          <cell r="B17705" t="str">
            <v>CHINA</v>
          </cell>
          <cell r="C17705" t="str">
            <v xml:space="preserve"> Кружка 500мл</v>
          </cell>
          <cell r="E17705" t="str">
            <v>Китай</v>
          </cell>
          <cell r="F17705" t="str">
            <v>КЕРАМИКА</v>
          </cell>
        </row>
        <row r="17706">
          <cell r="A17706" t="str">
            <v>JS08-040</v>
          </cell>
          <cell r="B17706" t="str">
            <v>CHINA</v>
          </cell>
          <cell r="C17706" t="str">
            <v xml:space="preserve"> Блюдо стеклянное декоративное КАЛА 20х20см (форма волна)</v>
          </cell>
          <cell r="E17706" t="str">
            <v>Китай</v>
          </cell>
          <cell r="F17706" t="str">
            <v>СТЕКЛО</v>
          </cell>
        </row>
        <row r="17707">
          <cell r="A17707" t="str">
            <v>KA-015</v>
          </cell>
          <cell r="B17707" t="str">
            <v>CHINA</v>
          </cell>
          <cell r="C17707" t="str">
            <v xml:space="preserve"> Букет подарочный d=19см h=15см</v>
          </cell>
          <cell r="E17707" t="str">
            <v>Китай</v>
          </cell>
          <cell r="F17707" t="str">
            <v>ДЕРЕВО</v>
          </cell>
        </row>
        <row r="17708">
          <cell r="A17708" t="str">
            <v>MB6025(X)</v>
          </cell>
          <cell r="B17708" t="str">
            <v>CHINA</v>
          </cell>
          <cell r="C17708" t="str">
            <v xml:space="preserve"> Картина с 3D изображением ПОЛЕВЫЕ ЦВЕТЫ 34х39см</v>
          </cell>
          <cell r="E17708" t="str">
            <v>Китай</v>
          </cell>
          <cell r="F17708" t="str">
            <v>ПОЛИСТОУН</v>
          </cell>
        </row>
        <row r="17709">
          <cell r="A17709" t="str">
            <v>S201316001-4T</v>
          </cell>
          <cell r="B17709" t="str">
            <v>CHINA</v>
          </cell>
          <cell r="C17709" t="str">
            <v xml:space="preserve"> Банка стеклянная квадратная со стеклянной крышкой 800мл ЧАЙ</v>
          </cell>
          <cell r="E17709" t="str">
            <v>Китай</v>
          </cell>
          <cell r="F17709" t="str">
            <v>СТЕКЛО</v>
          </cell>
        </row>
        <row r="17710">
          <cell r="A17710" t="str">
            <v>S201334001-3</v>
          </cell>
          <cell r="B17710" t="str">
            <v>CHINA</v>
          </cell>
          <cell r="C17710" t="str">
            <v xml:space="preserve"> Банка стеклянная квадратная со стеклянной крышкой 1150мл ЗАСТОЛЬЕ</v>
          </cell>
          <cell r="E17710" t="str">
            <v>Китай</v>
          </cell>
          <cell r="F17710" t="str">
            <v>СТЕКЛО</v>
          </cell>
        </row>
        <row r="17711">
          <cell r="A17711" t="str">
            <v>S201343001-3</v>
          </cell>
          <cell r="B17711" t="str">
            <v>CHINA</v>
          </cell>
          <cell r="C17711" t="str">
            <v xml:space="preserve"> Банка стеклянная квадратная со стеклянной крышкой 1150мл ПЕРЕЦ</v>
          </cell>
          <cell r="E17711" t="str">
            <v>Китай</v>
          </cell>
          <cell r="F17711" t="str">
            <v>СТЕКЛО</v>
          </cell>
        </row>
        <row r="17712">
          <cell r="A17712" t="str">
            <v>S2034154-3</v>
          </cell>
          <cell r="B17712" t="str">
            <v>CHINA</v>
          </cell>
          <cell r="C17712" t="str">
            <v xml:space="preserve"> Банка стеклянная круглая с прозрачной крышкой 1100мл ЯБЛОКИ</v>
          </cell>
          <cell r="E17712" t="str">
            <v>Китай</v>
          </cell>
          <cell r="F17712" t="str">
            <v>СТЕКЛО</v>
          </cell>
        </row>
        <row r="17713">
          <cell r="A17713" t="str">
            <v>ST9904PT</v>
          </cell>
          <cell r="B17713" t="str">
            <v>CHINA</v>
          </cell>
          <cell r="C17713" t="str">
            <v xml:space="preserve"> Контейнер с отделениями прямоугольный с плотной крышкой</v>
          </cell>
          <cell r="E17713" t="str">
            <v>Китай</v>
          </cell>
          <cell r="F17713" t="str">
            <v>ПОЛИПРОПИЛЕН</v>
          </cell>
        </row>
        <row r="17714">
          <cell r="A17714" t="str">
            <v>XCE3836</v>
          </cell>
          <cell r="B17714" t="str">
            <v>CHINA</v>
          </cell>
          <cell r="C17714" t="str">
            <v xml:space="preserve"> Пепельница декоративная ПИРАТ 13.2см</v>
          </cell>
          <cell r="E17714" t="str">
            <v>Китай</v>
          </cell>
          <cell r="F17714" t="str">
            <v>ПОЛИРЕЗИНА</v>
          </cell>
        </row>
        <row r="17715">
          <cell r="A17715" t="str">
            <v>XCE3852</v>
          </cell>
          <cell r="B17715" t="str">
            <v>CHINA</v>
          </cell>
          <cell r="C17715" t="str">
            <v xml:space="preserve"> Копилка ПИРАТ 11.4см</v>
          </cell>
          <cell r="E17715" t="str">
            <v>Китай</v>
          </cell>
          <cell r="F17715" t="str">
            <v>КЕРАМИКА</v>
          </cell>
        </row>
        <row r="17716">
          <cell r="A17716" t="str">
            <v>YC001</v>
          </cell>
          <cell r="B17716" t="str">
            <v>CHINA</v>
          </cell>
          <cell r="C17716" t="str">
            <v xml:space="preserve"> Блюдо для торта + лопатка РОЗОВЫЕ РОЗЫ d=27см</v>
          </cell>
          <cell r="E17716" t="str">
            <v>Китай</v>
          </cell>
          <cell r="F17716" t="str">
            <v>ФАРФОР</v>
          </cell>
        </row>
        <row r="17717">
          <cell r="A17717" t="str">
            <v>CN938</v>
          </cell>
          <cell r="B17717" t="str">
            <v>CHINA</v>
          </cell>
          <cell r="C17717" t="str">
            <v xml:space="preserve"> Мат на стол 28.5х44см ЖЕЛТЫЕ НАРЦИССЫ</v>
          </cell>
          <cell r="E17717" t="str">
            <v>Китай</v>
          </cell>
          <cell r="F17717" t="str">
            <v>ПОЛИПРОПИЛЕН</v>
          </cell>
        </row>
        <row r="17718">
          <cell r="A17718" t="str">
            <v>FL015</v>
          </cell>
          <cell r="B17718" t="str">
            <v>CHINA</v>
          </cell>
          <cell r="C17718" t="str">
            <v xml:space="preserve"> Кружка 380мл ЛИЛИЯ</v>
          </cell>
          <cell r="E17718" t="str">
            <v>Китай</v>
          </cell>
          <cell r="F17718" t="str">
            <v>КЕРАМИКА</v>
          </cell>
        </row>
        <row r="17719">
          <cell r="A17719" t="str">
            <v>CN940</v>
          </cell>
          <cell r="B17719" t="str">
            <v>CHINA</v>
          </cell>
          <cell r="C17719" t="str">
            <v xml:space="preserve"> Мат на стол 28.5х44см ВИНО</v>
          </cell>
          <cell r="E17719" t="str">
            <v>Китай</v>
          </cell>
          <cell r="F17719" t="str">
            <v>ПОЛИПРОПИЛЕН</v>
          </cell>
        </row>
        <row r="17720">
          <cell r="A17720" t="str">
            <v>DB2210LT</v>
          </cell>
          <cell r="B17720" t="str">
            <v>CHINA</v>
          </cell>
          <cell r="C17720" t="str">
            <v xml:space="preserve"> Термос EVERBRIGHT SOFT 1л/2чашки</v>
          </cell>
          <cell r="E17720" t="str">
            <v>Китай</v>
          </cell>
          <cell r="F17720" t="str">
            <v>МЕТАЛЛ,ПЛАСТИК</v>
          </cell>
        </row>
        <row r="17721">
          <cell r="A17721" t="str">
            <v>DM1969</v>
          </cell>
          <cell r="B17721" t="str">
            <v>CHINA</v>
          </cell>
          <cell r="C17721" t="str">
            <v xml:space="preserve"> Набор 2-х предметов перечница + солонка SUMMER DANCE</v>
          </cell>
          <cell r="E17721" t="str">
            <v>Китай</v>
          </cell>
          <cell r="F17721" t="str">
            <v>ФАРФОР</v>
          </cell>
        </row>
        <row r="17722">
          <cell r="A17722" t="str">
            <v>DM1985</v>
          </cell>
          <cell r="B17722" t="str">
            <v>CHINA</v>
          </cell>
          <cell r="C17722" t="str">
            <v xml:space="preserve"> Тарелка обеденная CARESS 27см</v>
          </cell>
          <cell r="E17722" t="str">
            <v>Китай</v>
          </cell>
          <cell r="F17722" t="str">
            <v>ФАРФОР</v>
          </cell>
        </row>
        <row r="17723">
          <cell r="A17723" t="str">
            <v>DM1986</v>
          </cell>
          <cell r="B17723" t="str">
            <v>CHINA</v>
          </cell>
          <cell r="C17723" t="str">
            <v xml:space="preserve"> Тарелка суповая CARESS 21см</v>
          </cell>
          <cell r="E17723" t="str">
            <v>Китай</v>
          </cell>
          <cell r="F17723" t="str">
            <v>ФАРФОР</v>
          </cell>
        </row>
        <row r="17724">
          <cell r="A17724" t="str">
            <v>DM1990</v>
          </cell>
          <cell r="B17724" t="str">
            <v>CHINA</v>
          </cell>
          <cell r="C17724" t="str">
            <v xml:space="preserve"> Салатник CARESS 23см</v>
          </cell>
          <cell r="E17724" t="str">
            <v>Китай</v>
          </cell>
          <cell r="F17724" t="str">
            <v>ФАРФОР</v>
          </cell>
        </row>
        <row r="17725">
          <cell r="A17725" t="str">
            <v>DM1991</v>
          </cell>
          <cell r="B17725" t="str">
            <v>CHINA</v>
          </cell>
          <cell r="C17725" t="str">
            <v xml:space="preserve"> Кружка CARESS 290мл</v>
          </cell>
          <cell r="E17725" t="str">
            <v>Китай</v>
          </cell>
          <cell r="F17725" t="str">
            <v>ФАРФОР</v>
          </cell>
        </row>
        <row r="17726">
          <cell r="A17726" t="str">
            <v>DM1998</v>
          </cell>
          <cell r="B17726" t="str">
            <v>CHINA</v>
          </cell>
          <cell r="C17726" t="str">
            <v xml:space="preserve"> Чайный набор CARESS 200мл</v>
          </cell>
          <cell r="E17726" t="str">
            <v>Китай</v>
          </cell>
          <cell r="F17726" t="str">
            <v>ФАРФОР</v>
          </cell>
        </row>
        <row r="17727">
          <cell r="A17727" t="str">
            <v>DM2019</v>
          </cell>
          <cell r="B17727" t="str">
            <v>CHINA</v>
          </cell>
          <cell r="C17727" t="str">
            <v xml:space="preserve"> Тарелка суповая КОЛЬЦА 22см белая</v>
          </cell>
          <cell r="E17727" t="str">
            <v>Китай</v>
          </cell>
          <cell r="F17727" t="str">
            <v>ФАРФОР</v>
          </cell>
        </row>
        <row r="17728">
          <cell r="A17728" t="str">
            <v>CN955</v>
          </cell>
          <cell r="B17728" t="str">
            <v>CHINA</v>
          </cell>
          <cell r="C17728" t="str">
            <v xml:space="preserve"> Набор 4 Мата + 4 подставки 28.5х44см в упаковке ФИАЛКИ</v>
          </cell>
          <cell r="E17728" t="str">
            <v>Китай</v>
          </cell>
          <cell r="F17728" t="str">
            <v>МЕЛАМИН</v>
          </cell>
        </row>
        <row r="17729">
          <cell r="A17729" t="str">
            <v>DM1965</v>
          </cell>
          <cell r="B17729" t="str">
            <v>CHINA</v>
          </cell>
          <cell r="C17729" t="str">
            <v xml:space="preserve"> Кружка SUMMER DANCE 290мл</v>
          </cell>
          <cell r="E17729" t="str">
            <v>Китай</v>
          </cell>
          <cell r="F17729" t="str">
            <v>ФАРФОР</v>
          </cell>
        </row>
        <row r="17730">
          <cell r="A17730" t="str">
            <v>FL022</v>
          </cell>
          <cell r="B17730" t="str">
            <v>CHINA</v>
          </cell>
          <cell r="C17730" t="str">
            <v xml:space="preserve"> Ваза МИЛАН зеленая 20см</v>
          </cell>
          <cell r="E17730" t="str">
            <v>Китай</v>
          </cell>
          <cell r="F17730" t="str">
            <v>КЕРАМИКА</v>
          </cell>
        </row>
        <row r="17731">
          <cell r="A17731" t="str">
            <v>FL023</v>
          </cell>
          <cell r="B17731" t="str">
            <v>CHINA</v>
          </cell>
          <cell r="C17731" t="str">
            <v xml:space="preserve"> Ваза МИЛАН голубая 20см</v>
          </cell>
          <cell r="E17731" t="str">
            <v>Китай</v>
          </cell>
          <cell r="F17731" t="str">
            <v>КЕРАМИКА</v>
          </cell>
        </row>
        <row r="17732">
          <cell r="A17732" t="str">
            <v>FL024</v>
          </cell>
          <cell r="B17732" t="str">
            <v>CHINA</v>
          </cell>
          <cell r="C17732" t="str">
            <v xml:space="preserve"> Ваза МИЛАН желтая 20см</v>
          </cell>
          <cell r="E17732" t="str">
            <v>Китай</v>
          </cell>
          <cell r="F17732" t="str">
            <v>КЕРАМИКА</v>
          </cell>
        </row>
        <row r="17733">
          <cell r="A17733" t="str">
            <v>FL025</v>
          </cell>
          <cell r="B17733" t="str">
            <v>CHINA</v>
          </cell>
          <cell r="C17733" t="str">
            <v xml:space="preserve"> Ваза МИЛАН оранжевая 20см</v>
          </cell>
          <cell r="E17733" t="str">
            <v>Китай</v>
          </cell>
          <cell r="F17733" t="str">
            <v>КЕРАМИКА</v>
          </cell>
        </row>
        <row r="17734">
          <cell r="A17734" t="str">
            <v>DM2020</v>
          </cell>
          <cell r="B17734" t="str">
            <v>CHINA</v>
          </cell>
          <cell r="C17734" t="str">
            <v xml:space="preserve"> Тарелка обеденная КОЛЬЦА 26см белая</v>
          </cell>
          <cell r="E17734" t="str">
            <v>Китай</v>
          </cell>
          <cell r="F17734" t="str">
            <v>ФАРФОР</v>
          </cell>
        </row>
        <row r="17735">
          <cell r="A17735" t="str">
            <v>DM2030</v>
          </cell>
          <cell r="B17735" t="str">
            <v>CHINA</v>
          </cell>
          <cell r="C17735" t="str">
            <v xml:space="preserve"> Блюдо овальное КОЛЬЦА 25см белая</v>
          </cell>
          <cell r="E17735" t="str">
            <v>Китай</v>
          </cell>
          <cell r="F17735" t="str">
            <v>ФАРФОР</v>
          </cell>
        </row>
        <row r="17736">
          <cell r="A17736" t="str">
            <v>DM2041</v>
          </cell>
          <cell r="B17736" t="str">
            <v>CHINA</v>
          </cell>
          <cell r="C17736" t="str">
            <v xml:space="preserve"> Тарелка обеденная ЗОЛОТОЙ ЛИСТОК 27см</v>
          </cell>
          <cell r="E17736" t="str">
            <v>Китай</v>
          </cell>
          <cell r="F17736" t="str">
            <v>ФАРФОР</v>
          </cell>
        </row>
        <row r="17737">
          <cell r="A17737" t="str">
            <v>DM2042</v>
          </cell>
          <cell r="B17737" t="str">
            <v>CHINA</v>
          </cell>
          <cell r="C17737" t="str">
            <v xml:space="preserve"> Тарелка суповая ЗОЛОТОЙ ЛИСТОК 24см</v>
          </cell>
          <cell r="E17737" t="str">
            <v>Китай</v>
          </cell>
          <cell r="F17737" t="str">
            <v>ФАРФОР</v>
          </cell>
        </row>
        <row r="17738">
          <cell r="A17738" t="str">
            <v>DM2043</v>
          </cell>
          <cell r="B17738" t="str">
            <v>CHINA</v>
          </cell>
          <cell r="C17738" t="str">
            <v xml:space="preserve"> Тарелка десертная ЗОЛОТОЙ ЛИСТОК 20см</v>
          </cell>
          <cell r="E17738" t="str">
            <v>Китай</v>
          </cell>
          <cell r="F17738" t="str">
            <v>ФАРФОР</v>
          </cell>
        </row>
        <row r="17739">
          <cell r="A17739" t="str">
            <v>DM2048</v>
          </cell>
          <cell r="B17739" t="str">
            <v>CHINA</v>
          </cell>
          <cell r="C17739" t="str">
            <v xml:space="preserve"> Блюдо овальное ЗОЛОТОЙ ЛИСТОК 30см</v>
          </cell>
          <cell r="E17739" t="str">
            <v>Китай</v>
          </cell>
          <cell r="F17739" t="str">
            <v>ФАРФОР</v>
          </cell>
        </row>
        <row r="17740">
          <cell r="A17740" t="str">
            <v>2005(A)</v>
          </cell>
          <cell r="B17740" t="str">
            <v>CHINA</v>
          </cell>
          <cell r="C17740" t="str">
            <v xml:space="preserve"> Картина с 3D изображением КУЗНИЦА 48х58см</v>
          </cell>
          <cell r="E17740" t="str">
            <v>Китай</v>
          </cell>
          <cell r="F17740" t="str">
            <v>ПОЛИСТОУН</v>
          </cell>
        </row>
        <row r="17741">
          <cell r="A17741" t="str">
            <v>2006(A)</v>
          </cell>
          <cell r="B17741" t="str">
            <v>CHINA</v>
          </cell>
          <cell r="C17741" t="str">
            <v xml:space="preserve"> Картина с 3D изображением ЧАСОВАЯ МАСТЕРСКАЯ 48х58см</v>
          </cell>
          <cell r="E17741" t="str">
            <v>Китай</v>
          </cell>
          <cell r="F17741" t="str">
            <v>ПОЛИСТОУН</v>
          </cell>
        </row>
        <row r="17742">
          <cell r="A17742" t="str">
            <v>2007(A)</v>
          </cell>
          <cell r="B17742" t="str">
            <v>CHINA</v>
          </cell>
          <cell r="C17742" t="str">
            <v xml:space="preserve"> Картина с 3D изображением СТАРЫЙ ПАРИЖ 48х58см</v>
          </cell>
          <cell r="E17742" t="str">
            <v>Китай</v>
          </cell>
          <cell r="F17742" t="str">
            <v>ПОЛИСТОУН</v>
          </cell>
        </row>
        <row r="17743">
          <cell r="A17743" t="str">
            <v>2024(B)</v>
          </cell>
          <cell r="B17743" t="str">
            <v>CHINA</v>
          </cell>
          <cell r="C17743" t="str">
            <v xml:space="preserve"> Ключница с 3D изображением В ПОИСКАХ ПОДАРКОВ 25х36х6см</v>
          </cell>
          <cell r="E17743" t="str">
            <v>Китай</v>
          </cell>
          <cell r="F17743" t="str">
            <v>ПОЛИСТОУН</v>
          </cell>
        </row>
        <row r="17744">
          <cell r="A17744" t="str">
            <v>CN1612/ST</v>
          </cell>
          <cell r="B17744" t="str">
            <v>CHINA</v>
          </cell>
          <cell r="C17744" t="str">
            <v xml:space="preserve"> Свеча АРОМА СТОЛБИК 5.5/15 клубника</v>
          </cell>
          <cell r="E17744" t="str">
            <v>Китай</v>
          </cell>
          <cell r="F17744" t="str">
            <v>ПАРАФИН</v>
          </cell>
        </row>
        <row r="17745">
          <cell r="A17745" t="str">
            <v>FL027</v>
          </cell>
          <cell r="B17745" t="str">
            <v>CHINA</v>
          </cell>
          <cell r="C17745" t="str">
            <v xml:space="preserve"> Ваза МИЛАН голубая 24см</v>
          </cell>
          <cell r="E17745" t="str">
            <v>Китай</v>
          </cell>
          <cell r="F17745" t="str">
            <v>КЕРАМИКА</v>
          </cell>
        </row>
        <row r="17746">
          <cell r="A17746" t="str">
            <v>FL028</v>
          </cell>
          <cell r="B17746" t="str">
            <v>CHINA</v>
          </cell>
          <cell r="C17746" t="str">
            <v xml:space="preserve"> Ваза МИЛАН желтая 24см</v>
          </cell>
          <cell r="E17746" t="str">
            <v>Китай</v>
          </cell>
          <cell r="F17746" t="str">
            <v>КЕРАМИКА</v>
          </cell>
        </row>
        <row r="17747">
          <cell r="A17747" t="str">
            <v>FL031</v>
          </cell>
          <cell r="B17747" t="str">
            <v>CHINA</v>
          </cell>
          <cell r="C17747" t="str">
            <v xml:space="preserve"> Ваза ВЕНЕЦИЯ голубая 24см</v>
          </cell>
          <cell r="E17747" t="str">
            <v>Китай</v>
          </cell>
          <cell r="F17747" t="str">
            <v>КЕРАМИКА</v>
          </cell>
        </row>
        <row r="17748">
          <cell r="A17748" t="str">
            <v>FL032</v>
          </cell>
          <cell r="B17748" t="str">
            <v>CHINA</v>
          </cell>
          <cell r="C17748" t="str">
            <v xml:space="preserve"> Ваза ВЕНЕЦИЯ желтая 24см</v>
          </cell>
          <cell r="E17748" t="str">
            <v>Китай</v>
          </cell>
          <cell r="F17748" t="str">
            <v>КЕРАМИКА</v>
          </cell>
        </row>
        <row r="17749">
          <cell r="A17749" t="str">
            <v>2025(B)</v>
          </cell>
          <cell r="B17749" t="str">
            <v>CHINA</v>
          </cell>
          <cell r="C17749" t="str">
            <v xml:space="preserve"> Ключница с 3D изображением В ЛАВКЕ ПЕКАРЯ 25х36х6см</v>
          </cell>
          <cell r="E17749" t="str">
            <v>Китай</v>
          </cell>
          <cell r="F17749" t="str">
            <v>ПОЛИСТОУН</v>
          </cell>
        </row>
        <row r="17750">
          <cell r="A17750" t="str">
            <v>B11415-S17A</v>
          </cell>
          <cell r="B17750" t="str">
            <v>CHINA</v>
          </cell>
          <cell r="C17750" t="str">
            <v xml:space="preserve"> Чайный набор 4 предмета КОПЛИМЕНТ 350мл в металлической упаковке</v>
          </cell>
          <cell r="E17750" t="str">
            <v>Китай</v>
          </cell>
          <cell r="F17750" t="str">
            <v>ФАРФОР,МЕТАЛЛ</v>
          </cell>
        </row>
        <row r="17751">
          <cell r="A17751" t="str">
            <v>B11415-S28</v>
          </cell>
          <cell r="B17751" t="str">
            <v>CHINA</v>
          </cell>
          <cell r="C17751" t="str">
            <v xml:space="preserve"> Чайный набор 4 предмета УЗОРЫ 350мл в металлической упаковке</v>
          </cell>
          <cell r="E17751" t="str">
            <v>Китай</v>
          </cell>
          <cell r="F17751" t="str">
            <v>ФАРФОР,МЕТАЛЛ</v>
          </cell>
        </row>
        <row r="17752">
          <cell r="A17752" t="str">
            <v>B11415-S33</v>
          </cell>
          <cell r="B17752" t="str">
            <v>CHINA</v>
          </cell>
          <cell r="C17752" t="str">
            <v xml:space="preserve"> Чайный набор 4 предмета БУКЕТ 350мл в металлической упаковке</v>
          </cell>
          <cell r="E17752" t="str">
            <v>Китай</v>
          </cell>
          <cell r="F17752" t="str">
            <v>ФАРФОР,МЕТАЛЛ</v>
          </cell>
        </row>
        <row r="17753">
          <cell r="A17753" t="str">
            <v>HJ06B148-8</v>
          </cell>
          <cell r="B17753" t="str">
            <v>CHINA</v>
          </cell>
          <cell r="C17753" t="str">
            <v xml:space="preserve"> Фигурка декоративная СНЕГОВИК 9см в ассортименте</v>
          </cell>
          <cell r="E17753" t="str">
            <v>Китай</v>
          </cell>
          <cell r="F17753" t="str">
            <v>КЕРАМИКА</v>
          </cell>
        </row>
        <row r="17754">
          <cell r="A17754" t="str">
            <v>HL026</v>
          </cell>
          <cell r="B17754" t="str">
            <v>CHINA</v>
          </cell>
          <cell r="C17754" t="str">
            <v xml:space="preserve"> Кружка 350мл</v>
          </cell>
          <cell r="E17754" t="str">
            <v>Китай</v>
          </cell>
          <cell r="F17754" t="str">
            <v>КЕРАМИКА</v>
          </cell>
        </row>
        <row r="17755">
          <cell r="A17755" t="str">
            <v>HS007</v>
          </cell>
          <cell r="B17755" t="str">
            <v>CHINA</v>
          </cell>
          <cell r="C17755" t="str">
            <v xml:space="preserve"> Кружка 300мл</v>
          </cell>
          <cell r="E17755" t="str">
            <v>Китай</v>
          </cell>
          <cell r="F17755" t="str">
            <v>КЕРАМИКА</v>
          </cell>
        </row>
        <row r="17756">
          <cell r="A17756" t="str">
            <v>LD1015</v>
          </cell>
          <cell r="B17756" t="str">
            <v>CHINA</v>
          </cell>
          <cell r="C17756" t="str">
            <v xml:space="preserve"> Кружка 300мл</v>
          </cell>
          <cell r="E17756" t="str">
            <v>Китай</v>
          </cell>
          <cell r="F17756" t="str">
            <v>КЕРАМИКА</v>
          </cell>
        </row>
        <row r="17757">
          <cell r="A17757" t="str">
            <v>S201316001-3S</v>
          </cell>
          <cell r="B17757" t="str">
            <v>CHINA</v>
          </cell>
          <cell r="C17757" t="str">
            <v xml:space="preserve"> Банка стеклянная квадратная со стеклянной крышкой 1150мл САХАР</v>
          </cell>
          <cell r="E17757" t="str">
            <v>Китай</v>
          </cell>
          <cell r="F17757" t="str">
            <v>СТЕКЛО</v>
          </cell>
        </row>
        <row r="17758">
          <cell r="A17758" t="str">
            <v>S2034154-2</v>
          </cell>
          <cell r="B17758" t="str">
            <v>CHINA</v>
          </cell>
          <cell r="C17758" t="str">
            <v xml:space="preserve"> Банка стеклянная круглая с прозрачной крышкой 1600мл ЯБЛОКИ</v>
          </cell>
          <cell r="E17758" t="str">
            <v>Китай</v>
          </cell>
          <cell r="F17758" t="str">
            <v>СТЕКЛО</v>
          </cell>
        </row>
        <row r="17759">
          <cell r="A17759" t="str">
            <v>CN1604/3</v>
          </cell>
          <cell r="B17759" t="str">
            <v>CHINA</v>
          </cell>
          <cell r="C17759" t="str">
            <v xml:space="preserve"> Свеча СТОЛБИК 5.5/15см бордо</v>
          </cell>
          <cell r="E17759" t="str">
            <v>Китай</v>
          </cell>
          <cell r="F17759" t="str">
            <v>ПАРАФИН</v>
          </cell>
        </row>
        <row r="17760">
          <cell r="A17760" t="str">
            <v>CN1604/4</v>
          </cell>
          <cell r="B17760" t="str">
            <v>CHINA</v>
          </cell>
          <cell r="C17760" t="str">
            <v xml:space="preserve"> Свеча СТОЛБИК 5.5/15см желтая</v>
          </cell>
          <cell r="E17760" t="str">
            <v>Китай</v>
          </cell>
          <cell r="F17760" t="str">
            <v>ПАРАФИН</v>
          </cell>
        </row>
        <row r="17761">
          <cell r="A17761" t="str">
            <v>CN1604/5</v>
          </cell>
          <cell r="B17761" t="str">
            <v>CHINA</v>
          </cell>
          <cell r="C17761" t="str">
            <v xml:space="preserve"> Свеча СТОЛБИК 5.5/15см синяя</v>
          </cell>
          <cell r="E17761" t="str">
            <v>Китай</v>
          </cell>
          <cell r="F17761" t="str">
            <v>ПАРАФИН</v>
          </cell>
        </row>
        <row r="17762">
          <cell r="A17762" t="str">
            <v>CN1604/6</v>
          </cell>
          <cell r="B17762" t="str">
            <v>CHINA</v>
          </cell>
          <cell r="C17762" t="str">
            <v xml:space="preserve"> Свеча СТОЛБИК 5.5/15см зеленая</v>
          </cell>
          <cell r="E17762" t="str">
            <v>Китай</v>
          </cell>
          <cell r="F17762" t="str">
            <v>ПАРАФИН</v>
          </cell>
        </row>
        <row r="17763">
          <cell r="A17763" t="str">
            <v>CN1605/ME</v>
          </cell>
          <cell r="B17763" t="str">
            <v>CHINA</v>
          </cell>
          <cell r="C17763" t="str">
            <v xml:space="preserve"> Свеча АРОМА ГОРШОЧЕК мини дыня</v>
          </cell>
          <cell r="E17763" t="str">
            <v>Китай</v>
          </cell>
          <cell r="F17763" t="str">
            <v>ПАРАФИН</v>
          </cell>
        </row>
        <row r="17764">
          <cell r="A17764" t="str">
            <v>CN1608/VA</v>
          </cell>
          <cell r="B17764" t="str">
            <v>CHINA</v>
          </cell>
          <cell r="C17764" t="str">
            <v xml:space="preserve"> Свечи АРОМА гильза 8шт ваниль</v>
          </cell>
          <cell r="E17764" t="str">
            <v>Китай</v>
          </cell>
          <cell r="F17764" t="str">
            <v>ПАРАФИН</v>
          </cell>
        </row>
        <row r="17765">
          <cell r="A17765" t="str">
            <v>CN1611/OB</v>
          </cell>
          <cell r="B17765" t="str">
            <v>CHINA</v>
          </cell>
          <cell r="C17765" t="str">
            <v xml:space="preserve"> Свеча АРОМА СТОЛБИК 5.5/15см океан бриз</v>
          </cell>
          <cell r="E17765" t="str">
            <v>Китай</v>
          </cell>
          <cell r="F17765" t="str">
            <v>ПАРАФИН</v>
          </cell>
        </row>
        <row r="17766">
          <cell r="A17766" t="str">
            <v>CN1612/BB</v>
          </cell>
          <cell r="B17766" t="str">
            <v>CHINA</v>
          </cell>
          <cell r="C17766" t="str">
            <v xml:space="preserve"> Свеча АРОМА СТОЛБИК 5.5/15 ежевика</v>
          </cell>
          <cell r="E17766" t="str">
            <v>Китай</v>
          </cell>
          <cell r="F17766" t="str">
            <v>ПАРАФИН</v>
          </cell>
        </row>
        <row r="17767">
          <cell r="A17767" t="str">
            <v>CN1612/ME</v>
          </cell>
          <cell r="B17767" t="str">
            <v>CHINA</v>
          </cell>
          <cell r="C17767" t="str">
            <v xml:space="preserve"> Свеча АРОМА СТОЛБИК 5.5/15 дыня</v>
          </cell>
          <cell r="E17767" t="str">
            <v>Китай</v>
          </cell>
          <cell r="F17767" t="str">
            <v>ПАРАФИН</v>
          </cell>
        </row>
        <row r="17768">
          <cell r="A17768" t="str">
            <v>S2151/2</v>
          </cell>
          <cell r="B17768" t="str">
            <v>CHINA</v>
          </cell>
          <cell r="C17768" t="str">
            <v xml:space="preserve"> Набор для специй на металлической подставке 2 предмета в подарочной упаковке</v>
          </cell>
          <cell r="E17768" t="str">
            <v>Китай</v>
          </cell>
          <cell r="F17768" t="str">
            <v>СТЕКЛО</v>
          </cell>
        </row>
        <row r="17769">
          <cell r="A17769" t="str">
            <v>S2167A</v>
          </cell>
          <cell r="B17769" t="str">
            <v>CHINA</v>
          </cell>
          <cell r="C17769" t="str">
            <v xml:space="preserve"> Сахарница с дозатором в подарочной упаковке</v>
          </cell>
          <cell r="E17769" t="str">
            <v>Китай</v>
          </cell>
          <cell r="F17769" t="str">
            <v>СТЕКЛО</v>
          </cell>
        </row>
        <row r="17770">
          <cell r="A17770" t="str">
            <v>CN1612/OB</v>
          </cell>
          <cell r="B17770" t="str">
            <v>CHINA</v>
          </cell>
          <cell r="C17770" t="str">
            <v xml:space="preserve"> Свеча АРОМА СТОЛБИК 5.5/15 океан бриз</v>
          </cell>
          <cell r="E17770" t="str">
            <v>Китай</v>
          </cell>
          <cell r="F17770" t="str">
            <v>ПАРАФИН</v>
          </cell>
        </row>
        <row r="17771">
          <cell r="A17771" t="str">
            <v>CN1612/VA</v>
          </cell>
          <cell r="B17771" t="str">
            <v>CHINA</v>
          </cell>
          <cell r="C17771" t="str">
            <v xml:space="preserve"> Свеча АРОМА СТОЛБИК 5.5/15 ваниль</v>
          </cell>
          <cell r="E17771" t="str">
            <v>Китай</v>
          </cell>
          <cell r="F17771" t="str">
            <v>ПАРАФИН</v>
          </cell>
        </row>
        <row r="17772">
          <cell r="A17772" t="str">
            <v>CN1613/LV</v>
          </cell>
          <cell r="B17772" t="str">
            <v>CHINA</v>
          </cell>
          <cell r="C17772" t="str">
            <v xml:space="preserve"> Свеча АРОМА СТОЛБИК 5.8/7.5 ландыш</v>
          </cell>
          <cell r="E17772" t="str">
            <v>Китай</v>
          </cell>
          <cell r="F17772" t="str">
            <v>ПАРАФИН</v>
          </cell>
        </row>
        <row r="17773">
          <cell r="A17773" t="str">
            <v>CN1761</v>
          </cell>
          <cell r="B17773" t="str">
            <v>CHINA</v>
          </cell>
          <cell r="C17773" t="str">
            <v xml:space="preserve"> Поднос ЧАЙНАЯ ЦЕРЕМОНИЯ 33см</v>
          </cell>
          <cell r="E17773" t="str">
            <v>Китай</v>
          </cell>
          <cell r="F17773" t="str">
            <v>МЕЛАМИН</v>
          </cell>
        </row>
        <row r="17774">
          <cell r="A17774" t="str">
            <v>CN3016</v>
          </cell>
          <cell r="B17774" t="str">
            <v>CHINA</v>
          </cell>
          <cell r="C17774" t="str">
            <v xml:space="preserve"> Ваза керамическая АФРОДИТА 35см</v>
          </cell>
          <cell r="E17774" t="str">
            <v>Китай</v>
          </cell>
          <cell r="F17774" t="str">
            <v>КЕРАМИКА</v>
          </cell>
        </row>
        <row r="17775">
          <cell r="A17775" t="str">
            <v>CN3022</v>
          </cell>
          <cell r="B17775" t="str">
            <v>CHINA</v>
          </cell>
          <cell r="C17775" t="str">
            <v xml:space="preserve"> Ваза керамическая ГАЛАТЕЯ 35см</v>
          </cell>
          <cell r="E17775" t="str">
            <v>Китай</v>
          </cell>
          <cell r="F17775" t="str">
            <v>КЕРАМИКА</v>
          </cell>
        </row>
        <row r="17776">
          <cell r="A17776" t="str">
            <v>CN3052</v>
          </cell>
          <cell r="B17776" t="str">
            <v>CHINA</v>
          </cell>
          <cell r="C17776" t="str">
            <v xml:space="preserve"> Набор для специй 4 предмета</v>
          </cell>
          <cell r="E17776" t="str">
            <v>Китай</v>
          </cell>
          <cell r="F17776" t="str">
            <v>КЕРАМИКА</v>
          </cell>
        </row>
        <row r="17777">
          <cell r="A17777" t="str">
            <v>CN921</v>
          </cell>
          <cell r="B17777" t="str">
            <v>CHINA</v>
          </cell>
          <cell r="C17777" t="str">
            <v xml:space="preserve"> Мат на стол 28.5х43см ВЕСЕННИЕ ЦВЕТЫ</v>
          </cell>
          <cell r="E17777" t="str">
            <v>Китай</v>
          </cell>
          <cell r="F17777" t="str">
            <v>ПОЛИПРОПИЛЕН</v>
          </cell>
        </row>
        <row r="17778">
          <cell r="A17778" t="str">
            <v>CN929</v>
          </cell>
          <cell r="B17778" t="str">
            <v>CHINA</v>
          </cell>
          <cell r="C17778" t="str">
            <v xml:space="preserve"> Мат на стол 28.5х43см прозрачный БАРХАТНЫЙ ТЮЛЬПАН</v>
          </cell>
          <cell r="E17778" t="str">
            <v>Китай</v>
          </cell>
          <cell r="F17778" t="str">
            <v>ПОЛИПРОПИЛЕН</v>
          </cell>
        </row>
        <row r="17779">
          <cell r="A17779" t="str">
            <v>CN939</v>
          </cell>
          <cell r="B17779" t="str">
            <v>CHINA</v>
          </cell>
          <cell r="C17779" t="str">
            <v xml:space="preserve"> Мат на стол 28.5х44см GLASS LIFE</v>
          </cell>
          <cell r="E17779" t="str">
            <v>Китай</v>
          </cell>
          <cell r="F17779" t="str">
            <v>ПОЛИПРОПИЛЕН</v>
          </cell>
        </row>
        <row r="17780">
          <cell r="A17780" t="str">
            <v>BJ510-2</v>
          </cell>
          <cell r="B17780" t="str">
            <v>CHINA</v>
          </cell>
          <cell r="C17780" t="str">
            <v xml:space="preserve"> Чайный набор БАБОЧКИ 200мл 2 предмета</v>
          </cell>
          <cell r="E17780" t="str">
            <v>Китай</v>
          </cell>
          <cell r="F17780" t="str">
            <v>ФАРФОР,МЕТАЛЛ</v>
          </cell>
        </row>
        <row r="17781">
          <cell r="A17781" t="str">
            <v>CN03019B</v>
          </cell>
          <cell r="B17781" t="str">
            <v>CHINA</v>
          </cell>
          <cell r="C17781" t="str">
            <v xml:space="preserve"> Контейнер вакуумный BLUE 2.1л квадратный</v>
          </cell>
          <cell r="E17781" t="str">
            <v>Китай</v>
          </cell>
          <cell r="F17781" t="str">
            <v>ПОЛИПРОПИЛЕН,ПОЛИКАРБОНАД</v>
          </cell>
        </row>
        <row r="17782">
          <cell r="A17782" t="str">
            <v>CN03019R</v>
          </cell>
          <cell r="B17782" t="str">
            <v>CHINA</v>
          </cell>
          <cell r="C17782" t="str">
            <v xml:space="preserve"> Контейнер вакуумный RED 2.1л квадратный</v>
          </cell>
          <cell r="E17782" t="str">
            <v>Китай</v>
          </cell>
          <cell r="F17782" t="str">
            <v>ПОЛИПРОПИЛЕН,ПОЛИКАРБОНАД</v>
          </cell>
        </row>
        <row r="17783">
          <cell r="A17783" t="str">
            <v>CN03107B</v>
          </cell>
          <cell r="B17783" t="str">
            <v>CHINA</v>
          </cell>
          <cell r="C17783" t="str">
            <v xml:space="preserve"> Набор вакуумных контейнеров BLUE 4шт 0.33/0.8/2.1/5.0л</v>
          </cell>
          <cell r="E17783" t="str">
            <v>Китай</v>
          </cell>
          <cell r="F17783" t="str">
            <v>ПОЛИПРОПИЛЕН,ПОЛИКАРБОНАД</v>
          </cell>
        </row>
        <row r="17784">
          <cell r="A17784" t="str">
            <v>BMC07</v>
          </cell>
          <cell r="B17784" t="str">
            <v>CHINA</v>
          </cell>
          <cell r="C17784" t="str">
            <v xml:space="preserve"> Тележка 35кг хром пластиковые колеса</v>
          </cell>
          <cell r="E17784" t="str">
            <v>Китай</v>
          </cell>
          <cell r="F17784" t="str">
            <v>МЕТАЛЛ,ПЛАСТИК</v>
          </cell>
        </row>
        <row r="17785">
          <cell r="A17785" t="str">
            <v>CN03107R</v>
          </cell>
          <cell r="B17785" t="str">
            <v>CHINA</v>
          </cell>
          <cell r="C17785" t="str">
            <v xml:space="preserve"> Набор вакуумных контейнеров RED 4шт 0.33/0.8/2.1/5.0л</v>
          </cell>
          <cell r="E17785" t="str">
            <v>Китай</v>
          </cell>
          <cell r="F17785" t="str">
            <v>ПОЛИПРОПИЛЕН,ПОЛИКАРБОНАД</v>
          </cell>
        </row>
        <row r="17786">
          <cell r="A17786" t="str">
            <v>CN1602/1</v>
          </cell>
          <cell r="B17786" t="str">
            <v>CHINA</v>
          </cell>
          <cell r="C17786" t="str">
            <v xml:space="preserve"> Свечи АНТИК 4шт 25см белые</v>
          </cell>
          <cell r="E17786" t="str">
            <v>Китай</v>
          </cell>
          <cell r="F17786" t="str">
            <v>ПАРАФИН</v>
          </cell>
        </row>
        <row r="17787">
          <cell r="A17787" t="str">
            <v>CN1602/2</v>
          </cell>
          <cell r="B17787" t="str">
            <v>CHINA</v>
          </cell>
          <cell r="C17787" t="str">
            <v xml:space="preserve"> Свечи АНТИК 4шт 25см красные</v>
          </cell>
          <cell r="E17787" t="str">
            <v>Китай</v>
          </cell>
          <cell r="F17787" t="str">
            <v>ПАРАФИН</v>
          </cell>
        </row>
        <row r="17788">
          <cell r="A17788" t="str">
            <v>CN1602/3</v>
          </cell>
          <cell r="B17788" t="str">
            <v>CHINA</v>
          </cell>
          <cell r="C17788" t="str">
            <v xml:space="preserve"> Свечи АНТИК 4шт 25см бордо</v>
          </cell>
          <cell r="E17788" t="str">
            <v>Китай</v>
          </cell>
          <cell r="F17788" t="str">
            <v>ПАРАФИН</v>
          </cell>
        </row>
        <row r="17789">
          <cell r="A17789" t="str">
            <v>CN1602/5</v>
          </cell>
          <cell r="B17789" t="str">
            <v>CHINA</v>
          </cell>
          <cell r="C17789" t="str">
            <v xml:space="preserve"> Свечи АНТИК 4шт 25см синие</v>
          </cell>
          <cell r="E17789" t="str">
            <v>Китай</v>
          </cell>
          <cell r="F17789" t="str">
            <v>ПАРАФИН</v>
          </cell>
        </row>
        <row r="17790">
          <cell r="A17790" t="str">
            <v>CN1602/6</v>
          </cell>
          <cell r="B17790" t="str">
            <v>CHINA</v>
          </cell>
          <cell r="C17790" t="str">
            <v xml:space="preserve"> Свечи АНТИК 4шт 25см зеленые</v>
          </cell>
          <cell r="E17790" t="str">
            <v>Китай</v>
          </cell>
          <cell r="F17790" t="str">
            <v>ПАРАФИН</v>
          </cell>
        </row>
        <row r="17791">
          <cell r="A17791" t="str">
            <v>CN1607/OB</v>
          </cell>
          <cell r="B17791" t="str">
            <v>CHINA</v>
          </cell>
          <cell r="C17791" t="str">
            <v xml:space="preserve"> Свечи АРОМА малая 18шт океан бриз</v>
          </cell>
          <cell r="E17791" t="str">
            <v>Китай</v>
          </cell>
          <cell r="F17791" t="str">
            <v>ПАРАФИН</v>
          </cell>
        </row>
        <row r="17792">
          <cell r="A17792" t="str">
            <v>CN1608/1</v>
          </cell>
          <cell r="B17792" t="str">
            <v>CHINA</v>
          </cell>
          <cell r="C17792" t="str">
            <v xml:space="preserve"> Свечи АРОМА гильза 10шт в ассортименте</v>
          </cell>
          <cell r="E17792" t="str">
            <v>Китай</v>
          </cell>
          <cell r="F17792" t="str">
            <v>ПАРАФИН</v>
          </cell>
        </row>
        <row r="17793">
          <cell r="A17793" t="str">
            <v>CN1610/VA</v>
          </cell>
          <cell r="B17793" t="str">
            <v>CHINA</v>
          </cell>
          <cell r="C17793" t="str">
            <v xml:space="preserve"> Свеча АРОМА СТОЛБИК 5.5/8см ваниль</v>
          </cell>
          <cell r="E17793" t="str">
            <v>Китай</v>
          </cell>
          <cell r="F17793" t="str">
            <v>ПАРАФИН</v>
          </cell>
        </row>
        <row r="17794">
          <cell r="A17794" t="str">
            <v>CN3002</v>
          </cell>
          <cell r="B17794" t="str">
            <v>CHINA</v>
          </cell>
          <cell r="C17794" t="str">
            <v xml:space="preserve"> Копилка УЛИТКА 19см цвета в ассортименте (GQQ061035-1)</v>
          </cell>
          <cell r="E17794" t="str">
            <v>Китай</v>
          </cell>
          <cell r="F17794" t="str">
            <v>КЕРАМИКА</v>
          </cell>
        </row>
        <row r="17795">
          <cell r="A17795" t="str">
            <v>CN3003</v>
          </cell>
          <cell r="B17795" t="str">
            <v>CHINA</v>
          </cell>
          <cell r="C17795" t="str">
            <v xml:space="preserve"> Копилка ЧЕРЕПАШКА 19см цвета в ассортименте (GDH061051-0)</v>
          </cell>
          <cell r="E17795" t="str">
            <v>Китай</v>
          </cell>
          <cell r="F17795" t="str">
            <v>КЕРАМИКА</v>
          </cell>
        </row>
        <row r="17796">
          <cell r="A17796" t="str">
            <v>CN3004</v>
          </cell>
          <cell r="B17796" t="str">
            <v>CHINA</v>
          </cell>
          <cell r="C17796" t="str">
            <v xml:space="preserve"> Копилка ОВЕЧКА 19см цвета в ассортименте (GDH061010-0)</v>
          </cell>
          <cell r="E17796" t="str">
            <v>Китай</v>
          </cell>
          <cell r="F17796" t="str">
            <v>КЕРАМИКА</v>
          </cell>
        </row>
        <row r="17797">
          <cell r="A17797" t="str">
            <v>CN3005</v>
          </cell>
          <cell r="B17797" t="str">
            <v>CHINA</v>
          </cell>
          <cell r="C17797" t="str">
            <v xml:space="preserve"> Копилка ОВЕЧКА плоская 18см цвета в ассортименте (GQQ061029-20)</v>
          </cell>
          <cell r="E17797" t="str">
            <v>Китай</v>
          </cell>
          <cell r="F17797" t="str">
            <v>КЕРАМИКА</v>
          </cell>
        </row>
        <row r="17798">
          <cell r="A17798" t="str">
            <v>CN3006</v>
          </cell>
          <cell r="B17798" t="str">
            <v>CHINA</v>
          </cell>
          <cell r="C17798" t="str">
            <v xml:space="preserve"> Копилка КОТ плоский 17см цвета в ассортименте (GQQ061026-2)</v>
          </cell>
          <cell r="E17798" t="str">
            <v>Китай</v>
          </cell>
          <cell r="F17798" t="str">
            <v>КЕРАМИКА</v>
          </cell>
        </row>
        <row r="17799">
          <cell r="A17799" t="str">
            <v>CN3007</v>
          </cell>
          <cell r="B17799" t="str">
            <v>CHINA</v>
          </cell>
          <cell r="C17799" t="str">
            <v xml:space="preserve"> Копилка КОРОВА плоская 18см цвета в ассортименте (GQQ061028-10)</v>
          </cell>
          <cell r="E17799" t="str">
            <v>Китай</v>
          </cell>
          <cell r="F17799" t="str">
            <v>КЕРАМИКА</v>
          </cell>
        </row>
        <row r="17800">
          <cell r="A17800" t="str">
            <v>CN3008</v>
          </cell>
          <cell r="B17800" t="str">
            <v>CHINA</v>
          </cell>
          <cell r="C17800" t="str">
            <v xml:space="preserve"> Копилка СОБАКА плоская 20см цвета в ассортименте (GQQ061030-1)</v>
          </cell>
          <cell r="E17800" t="str">
            <v>Китай</v>
          </cell>
          <cell r="F17800" t="str">
            <v>КЕРАМИКА</v>
          </cell>
        </row>
        <row r="17801">
          <cell r="A17801" t="str">
            <v>CN3010</v>
          </cell>
          <cell r="B17801" t="str">
            <v>CHINA</v>
          </cell>
          <cell r="C17801" t="str">
            <v xml:space="preserve"> Копилка БЫЧОК фарфор 13см (GJD4717C)</v>
          </cell>
          <cell r="E17801" t="str">
            <v>Китай</v>
          </cell>
          <cell r="F17801" t="str">
            <v>КЕРАМИКА</v>
          </cell>
        </row>
        <row r="17802">
          <cell r="A17802" t="str">
            <v>CN3011</v>
          </cell>
          <cell r="B17802" t="str">
            <v>CHINA</v>
          </cell>
          <cell r="C17802" t="str">
            <v xml:space="preserve"> Копилка МЯЧ керамика 14см (ZY630194-0)</v>
          </cell>
          <cell r="E17802" t="str">
            <v>Китай</v>
          </cell>
          <cell r="F17802" t="str">
            <v>КЕРАМИКА</v>
          </cell>
        </row>
        <row r="17803">
          <cell r="A17803" t="str">
            <v>CN3012</v>
          </cell>
          <cell r="B17803" t="str">
            <v>CHINA</v>
          </cell>
          <cell r="C17803" t="str">
            <v xml:space="preserve"> Копилка МЯЧ фарфор 10см (GJD4796)</v>
          </cell>
          <cell r="E17803" t="str">
            <v>Китай</v>
          </cell>
          <cell r="F17803" t="str">
            <v>КЕРАМИКА</v>
          </cell>
        </row>
        <row r="17804">
          <cell r="A17804" t="str">
            <v>CN3015</v>
          </cell>
          <cell r="B17804" t="str">
            <v>CHINA</v>
          </cell>
          <cell r="C17804" t="str">
            <v xml:space="preserve"> Ваза керамическая АФРОДИТА 45.5см</v>
          </cell>
          <cell r="E17804" t="str">
            <v>Китай</v>
          </cell>
          <cell r="F17804" t="str">
            <v>КЕРАМИКА</v>
          </cell>
        </row>
        <row r="17805">
          <cell r="A17805" t="str">
            <v>CN3018</v>
          </cell>
          <cell r="B17805" t="str">
            <v>CHINA</v>
          </cell>
          <cell r="C17805" t="str">
            <v xml:space="preserve"> Ваза керамическая АРИАДНА 45см</v>
          </cell>
          <cell r="E17805" t="str">
            <v>Китай</v>
          </cell>
          <cell r="F17805" t="str">
            <v>КЕРАМИКА</v>
          </cell>
        </row>
        <row r="17806">
          <cell r="A17806" t="str">
            <v>CN3019</v>
          </cell>
          <cell r="B17806" t="str">
            <v>CHINA</v>
          </cell>
          <cell r="C17806" t="str">
            <v xml:space="preserve"> Ваза керамическая АРИАДНА 36см</v>
          </cell>
          <cell r="E17806" t="str">
            <v>Китай</v>
          </cell>
          <cell r="F17806" t="str">
            <v>КЕРАМИКА</v>
          </cell>
        </row>
        <row r="17807">
          <cell r="A17807" t="str">
            <v>CN3021</v>
          </cell>
          <cell r="B17807" t="str">
            <v>CHINA</v>
          </cell>
          <cell r="C17807" t="str">
            <v xml:space="preserve"> Ваза керамическая ГАЛАТЕЯ 41см</v>
          </cell>
          <cell r="E17807" t="str">
            <v>Китай</v>
          </cell>
          <cell r="F17807" t="str">
            <v>КЕРАМИКА</v>
          </cell>
        </row>
        <row r="17808">
          <cell r="A17808" t="str">
            <v>CN3024</v>
          </cell>
          <cell r="B17808" t="str">
            <v>CHINA</v>
          </cell>
          <cell r="C17808" t="str">
            <v xml:space="preserve"> Ваза керамическая ОФЕЛИЯ 44.5см</v>
          </cell>
          <cell r="E17808" t="str">
            <v>Китай</v>
          </cell>
          <cell r="F17808" t="str">
            <v>КЕРАМИКА</v>
          </cell>
        </row>
        <row r="17809">
          <cell r="A17809" t="str">
            <v>CN3042</v>
          </cell>
          <cell r="B17809" t="str">
            <v>CHINA</v>
          </cell>
          <cell r="C17809" t="str">
            <v xml:space="preserve"> Менажница ВЕЧЕРИНКА 5 предметов 24см</v>
          </cell>
          <cell r="E17809" t="str">
            <v>Китай</v>
          </cell>
          <cell r="F17809" t="str">
            <v>КЕРАМИКА</v>
          </cell>
        </row>
        <row r="17810">
          <cell r="A17810" t="str">
            <v>CN1704</v>
          </cell>
          <cell r="B17810" t="str">
            <v>CHINA</v>
          </cell>
          <cell r="C17810" t="str">
            <v xml:space="preserve"> Поднос с ручками 48см МАГНОЛИЯ</v>
          </cell>
          <cell r="E17810" t="str">
            <v>Китай</v>
          </cell>
          <cell r="F17810" t="str">
            <v>МЕЛАМИН</v>
          </cell>
        </row>
        <row r="17811">
          <cell r="A17811" t="str">
            <v>CN1735</v>
          </cell>
          <cell r="B17811" t="str">
            <v>CHINA</v>
          </cell>
          <cell r="C17811" t="str">
            <v xml:space="preserve"> Поднос с ручками 48см ЛИМОН (MLA04185/363)</v>
          </cell>
          <cell r="E17811" t="str">
            <v>Китай</v>
          </cell>
          <cell r="F17811" t="str">
            <v>МЕЛАМИН</v>
          </cell>
        </row>
        <row r="17812">
          <cell r="A17812" t="str">
            <v>CN3043</v>
          </cell>
          <cell r="B17812" t="str">
            <v>CHINA</v>
          </cell>
          <cell r="C17812" t="str">
            <v xml:space="preserve"> Менажница ВЕЧЕРИНКА 5 предметов 17см</v>
          </cell>
          <cell r="E17812" t="str">
            <v>Китай</v>
          </cell>
          <cell r="F17812" t="str">
            <v>КЕРАМИКА</v>
          </cell>
        </row>
        <row r="17813">
          <cell r="A17813" t="str">
            <v>CN3044</v>
          </cell>
          <cell r="B17813" t="str">
            <v>CHINA</v>
          </cell>
          <cell r="C17813" t="str">
            <v xml:space="preserve"> Менажница ИНЬ-ЯНЬ 3 предмета 16см</v>
          </cell>
          <cell r="E17813" t="str">
            <v>Китай</v>
          </cell>
          <cell r="F17813" t="str">
            <v>КЕРАМИКА</v>
          </cell>
        </row>
        <row r="17814">
          <cell r="A17814" t="str">
            <v>H6430</v>
          </cell>
          <cell r="B17814" t="str">
            <v>LUMINARC</v>
          </cell>
          <cell r="C17814" t="str">
            <v xml:space="preserve"> Салатник ВИННИ ГАРДЕН 500мл</v>
          </cell>
          <cell r="D17814" t="str">
            <v xml:space="preserve"> BOL 50 WINNIE GARDEN T</v>
          </cell>
          <cell r="E17814" t="str">
            <v>Франция</v>
          </cell>
          <cell r="F17814" t="str">
            <v>СТЕКЛО</v>
          </cell>
        </row>
        <row r="17815">
          <cell r="A17815" t="str">
            <v>J2870</v>
          </cell>
          <cell r="B17815" t="str">
            <v>LUMINARC</v>
          </cell>
          <cell r="C17815" t="str">
            <v xml:space="preserve"> Набор бокалов для пива ФРАНЦУЗСКИЙ РЕСТОРАНЧИК 2шт 620мл</v>
          </cell>
          <cell r="D17815" t="str">
            <v xml:space="preserve"> Stemware French Brasserie  Beer 62 cl,  2 pcs</v>
          </cell>
          <cell r="E17815" t="str">
            <v>Россия</v>
          </cell>
          <cell r="F17815" t="str">
            <v>СТЕКЛО</v>
          </cell>
        </row>
        <row r="17816">
          <cell r="A17816" t="str">
            <v>J1261</v>
          </cell>
          <cell r="B17816" t="str">
            <v>LUMINARC</v>
          </cell>
          <cell r="C17816" t="str">
            <v xml:space="preserve"> Чайный набор СИМПЛИ ЭКЛИПС 220мл</v>
          </cell>
          <cell r="D17816" t="str">
            <v xml:space="preserve"> Cup &amp; Saucer Simply eclipse, set 12 pcs</v>
          </cell>
          <cell r="E17816" t="str">
            <v>Россия</v>
          </cell>
          <cell r="F17816" t="str">
            <v>СТЕКЛО</v>
          </cell>
        </row>
        <row r="17817">
          <cell r="A17817" t="str">
            <v>J3190</v>
          </cell>
          <cell r="B17817" t="str">
            <v>LUMINARC</v>
          </cell>
          <cell r="C17817" t="str">
            <v xml:space="preserve"> Набор салатников ТРИАНОН 5предметов (4салатника 16см + салатник 24см)</v>
          </cell>
          <cell r="D17817" t="str">
            <v xml:space="preserve"> 5pcs TRIANON (1 sala + 4 multi use)</v>
          </cell>
          <cell r="E17817" t="str">
            <v>Франция</v>
          </cell>
          <cell r="F17817" t="str">
            <v>СТЕКЛО</v>
          </cell>
        </row>
        <row r="17818">
          <cell r="A17818" t="str">
            <v>J3226</v>
          </cell>
          <cell r="B17818" t="str">
            <v>LUMINARC</v>
          </cell>
          <cell r="C17818" t="str">
            <v xml:space="preserve"> Набор салатников ДИРЕКТОР 5предметов (4салатника 16см + салатник 24см)</v>
          </cell>
          <cell r="D17818" t="str">
            <v xml:space="preserve"> 5pcs EVERYDAY (1 sala + 4 multi use)</v>
          </cell>
          <cell r="E17818" t="str">
            <v>Франция</v>
          </cell>
          <cell r="F17818" t="str">
            <v>СТЕКЛО</v>
          </cell>
        </row>
        <row r="17819">
          <cell r="A17819" t="str">
            <v>J3191</v>
          </cell>
          <cell r="B17819" t="str">
            <v>LUMINARC</v>
          </cell>
          <cell r="C17819" t="str">
            <v xml:space="preserve"> Набор салатников КАДИКС  5предметов (4салатника 16см + салатник 24см)</v>
          </cell>
          <cell r="D17819" t="str">
            <v xml:space="preserve"> 5pcs CADIX (1 sala + 4 multi use)</v>
          </cell>
          <cell r="E17819" t="str">
            <v>Франция</v>
          </cell>
          <cell r="F17819" t="str">
            <v>СТЕКЛО</v>
          </cell>
        </row>
        <row r="17820">
          <cell r="A17820" t="str">
            <v>J3193</v>
          </cell>
          <cell r="B17820" t="str">
            <v>LUMINARC</v>
          </cell>
          <cell r="C17820" t="str">
            <v xml:space="preserve"> Набор салатников КОСМОС 5предметов (4салатника 12см + салатник 23см)</v>
          </cell>
          <cell r="D17820" t="str">
            <v xml:space="preserve"> 5 PCS COSMOS (1 sala 23+ 4 multi use)</v>
          </cell>
          <cell r="E17820" t="str">
            <v>Франция</v>
          </cell>
          <cell r="F17820" t="str">
            <v>СТЕКЛО</v>
          </cell>
        </row>
        <row r="17821">
          <cell r="A17821" t="str">
            <v>J6269</v>
          </cell>
          <cell r="B17821" t="str">
            <v>LUMINARC</v>
          </cell>
          <cell r="C17821" t="str">
            <v xml:space="preserve"> Набор: контейнер PUREBOX круглый глубокий 840мл + 2супницы прозрачные 560мл</v>
          </cell>
          <cell r="D17821" t="str">
            <v xml:space="preserve"> 1  deeper  round 84cl + 2 bols oreille clear</v>
          </cell>
          <cell r="E17821" t="str">
            <v>Франция</v>
          </cell>
          <cell r="F17821" t="str">
            <v>СТЕКЛО</v>
          </cell>
        </row>
        <row r="17822">
          <cell r="A17822" t="str">
            <v>J6334</v>
          </cell>
          <cell r="B17822" t="str">
            <v>LUMINARC</v>
          </cell>
          <cell r="C17822" t="str">
            <v xml:space="preserve"> Тарелка десертная ФЭСТОН 19см</v>
          </cell>
          <cell r="D17822" t="str">
            <v xml:space="preserve"> ASSIETTE DESSERT 19 FESTON T</v>
          </cell>
          <cell r="E17822" t="str">
            <v>Франция</v>
          </cell>
          <cell r="F17822" t="str">
            <v>СТЕКЛО</v>
          </cell>
        </row>
        <row r="17823">
          <cell r="A17823" t="str">
            <v>J3972</v>
          </cell>
          <cell r="B17823" t="str">
            <v>LUMINARC</v>
          </cell>
          <cell r="C17823" t="str">
            <v xml:space="preserve"> Набор салатников КРЭЙЗИ КОЛОРС 500мл 4шт</v>
          </cell>
          <cell r="D17823" t="str">
            <v xml:space="preserve"> 4 PCS Bowls CRAZY mix colors</v>
          </cell>
          <cell r="E17823" t="str">
            <v>Франция</v>
          </cell>
          <cell r="F17823" t="str">
            <v>СТЕКЛО</v>
          </cell>
        </row>
        <row r="17824">
          <cell r="A17824" t="str">
            <v>J3417</v>
          </cell>
          <cell r="B17824" t="str">
            <v>LUMINARC</v>
          </cell>
          <cell r="C17824" t="str">
            <v xml:space="preserve"> Дисплей: 48 кружек СПРИНГ БРЕЙК 320 мл</v>
          </cell>
          <cell r="D17824" t="str">
            <v xml:space="preserve"> Z48 Spring Break MUGS</v>
          </cell>
          <cell r="E17824" t="str">
            <v>Франция</v>
          </cell>
          <cell r="F17824" t="str">
            <v>СТЕКЛО</v>
          </cell>
        </row>
        <row r="17825">
          <cell r="A17825" t="str">
            <v>J2769</v>
          </cell>
          <cell r="B17825" t="str">
            <v>LUMINARC</v>
          </cell>
          <cell r="C17825" t="str">
            <v xml:space="preserve"> Набор фужеров (бокалов) для вина БАЛЛОН (ШАР) 6шт 190мл</v>
          </cell>
          <cell r="D17825" t="str">
            <v xml:space="preserve"> Stemware Ballon  19 cl,  6 pcs</v>
          </cell>
          <cell r="E17825" t="str">
            <v>Россия</v>
          </cell>
          <cell r="F17825" t="str">
            <v>СТЕКЛО</v>
          </cell>
        </row>
        <row r="17826">
          <cell r="A17826" t="str">
            <v>J2771</v>
          </cell>
          <cell r="B17826" t="str">
            <v>LUMINARC</v>
          </cell>
          <cell r="C17826" t="str">
            <v xml:space="preserve"> Набор фужеров (бокалов) для шампанского БАЛЛОН (ШАР) 6шт 170мл</v>
          </cell>
          <cell r="D17826" t="str">
            <v xml:space="preserve"> Flute Stemware Ballon  17 cl,  6 pcs</v>
          </cell>
          <cell r="E17826" t="str">
            <v>Россия</v>
          </cell>
          <cell r="F17826" t="str">
            <v>СТЕКЛО</v>
          </cell>
        </row>
        <row r="17827">
          <cell r="A17827" t="str">
            <v>ST436</v>
          </cell>
          <cell r="B17827" t="str">
            <v>LUMINARC</v>
          </cell>
          <cell r="C17827" t="str">
            <v xml:space="preserve"> Чайник заварочный КАНТРИ ФРАУЭР 1.4л</v>
          </cell>
          <cell r="D17827" t="str">
            <v xml:space="preserve"> COUNTRY FLOWER SODO COFF POT 1L4 AIME</v>
          </cell>
          <cell r="E17827" t="str">
            <v>ОАЭ</v>
          </cell>
          <cell r="F17827" t="str">
            <v>СТЕКЛО</v>
          </cell>
        </row>
        <row r="17828">
          <cell r="A17828" t="str">
            <v>ST435</v>
          </cell>
          <cell r="B17828" t="str">
            <v>LUMINARC</v>
          </cell>
          <cell r="C17828" t="str">
            <v xml:space="preserve"> Чайник заварочный ЖАСМИН 1.4л</v>
          </cell>
          <cell r="D17828" t="str">
            <v xml:space="preserve"> JACINTHE SODO COFF POT 1L4 AIME</v>
          </cell>
          <cell r="E17828" t="str">
            <v>ОАЭ</v>
          </cell>
          <cell r="F17828" t="str">
            <v>СТЕКЛО</v>
          </cell>
        </row>
        <row r="17829">
          <cell r="A17829" t="str">
            <v>J5974</v>
          </cell>
          <cell r="B17829" t="str">
            <v>LUMINARC</v>
          </cell>
          <cell r="C17829" t="str">
            <v xml:space="preserve"> Кружка УТРО РЭУНБОУ 320мл (микс цветов)</v>
          </cell>
          <cell r="D17829" t="str">
            <v xml:space="preserve"> TEMP NEW MORN RAINBOW MUG 32 (mix colors)</v>
          </cell>
          <cell r="E17829" t="str">
            <v>ОАЭ</v>
          </cell>
          <cell r="F17829" t="str">
            <v>СТЕКЛО</v>
          </cell>
        </row>
        <row r="17830">
          <cell r="A17830" t="str">
            <v>J2288</v>
          </cell>
          <cell r="B17830" t="str">
            <v>LUMINARC</v>
          </cell>
          <cell r="C17830" t="str">
            <v xml:space="preserve"> Набор детский ХЕЛЛО КИТТИ НОРДИК ФЛАУЭР 3предмета</v>
          </cell>
          <cell r="D17830" t="str">
            <v xml:space="preserve"> TEMP S3P DISNEY HELLO KITTY AIME</v>
          </cell>
          <cell r="E17830" t="str">
            <v>ОАЭ</v>
          </cell>
          <cell r="F17830" t="str">
            <v>СТЕКЛО</v>
          </cell>
        </row>
        <row r="17831">
          <cell r="A17831" t="str">
            <v>J7205</v>
          </cell>
          <cell r="B17831" t="str">
            <v>LUMINARC</v>
          </cell>
          <cell r="C17831" t="str">
            <v xml:space="preserve"> Салатник КОСМОС ФЛЭШИ КОЛОРС красный 12см</v>
          </cell>
          <cell r="D17831" t="str">
            <v xml:space="preserve"> TEMP COSMOS FLASHY COLORS RED BOWL 12</v>
          </cell>
          <cell r="E17831" t="str">
            <v>Франция</v>
          </cell>
          <cell r="F17831" t="str">
            <v>СТЕКЛО</v>
          </cell>
        </row>
        <row r="17832">
          <cell r="A17832" t="str">
            <v>J7206</v>
          </cell>
          <cell r="B17832" t="str">
            <v>LUMINARC</v>
          </cell>
          <cell r="C17832" t="str">
            <v xml:space="preserve"> Салатник КОСМОС ФЛЭШИ КОЛОРС бирюзовый 12см</v>
          </cell>
          <cell r="D17832" t="str">
            <v xml:space="preserve"> TEMP COSMOS FLASHY COL. TURQUOISE BOWL 12</v>
          </cell>
          <cell r="E17832" t="str">
            <v>Франция</v>
          </cell>
          <cell r="F17832" t="str">
            <v>СТЕКЛО</v>
          </cell>
        </row>
        <row r="17833">
          <cell r="A17833" t="str">
            <v>J7207</v>
          </cell>
          <cell r="B17833" t="str">
            <v>LUMINARC</v>
          </cell>
          <cell r="C17833" t="str">
            <v xml:space="preserve"> Салатник КОСМОС ФЛЭШИ КОЛОРС бирюзовый 17см</v>
          </cell>
          <cell r="D17833" t="str">
            <v xml:space="preserve"> TEMP COSMOS FLASHY COL TURQUOISE BOWL 17</v>
          </cell>
          <cell r="E17833" t="str">
            <v>Франция</v>
          </cell>
          <cell r="F17833" t="str">
            <v>СТЕКЛО</v>
          </cell>
        </row>
        <row r="17834">
          <cell r="A17834" t="str">
            <v>J7208</v>
          </cell>
          <cell r="B17834" t="str">
            <v>LUMINARC</v>
          </cell>
          <cell r="C17834" t="str">
            <v xml:space="preserve"> Салатник КОСМОС ФЛЭШИ КОЛОРС красный 17см</v>
          </cell>
          <cell r="D17834" t="str">
            <v xml:space="preserve"> TEMP COSMOS FLASHY COLORS RED BOWL 17</v>
          </cell>
          <cell r="E17834" t="str">
            <v>Франция</v>
          </cell>
          <cell r="F17834" t="str">
            <v>СТЕКЛО</v>
          </cell>
        </row>
        <row r="17835">
          <cell r="A17835" t="str">
            <v>J7209</v>
          </cell>
          <cell r="B17835" t="str">
            <v>LUMINARC</v>
          </cell>
          <cell r="C17835" t="str">
            <v xml:space="preserve"> Салатник КОСМОС ФЛЭШИ КОЛОРС бирюзовый 23см</v>
          </cell>
          <cell r="D17835" t="str">
            <v xml:space="preserve"> TEMP COSMOS FLASHY COL. TURQUOISE BOWL 23</v>
          </cell>
          <cell r="E17835" t="str">
            <v>Франция</v>
          </cell>
          <cell r="F17835" t="str">
            <v>СТЕКЛО</v>
          </cell>
        </row>
        <row r="17836">
          <cell r="A17836" t="str">
            <v>E1417</v>
          </cell>
          <cell r="B17836" t="str">
            <v>LUMINARC</v>
          </cell>
          <cell r="C17836" t="str">
            <v xml:space="preserve"> Блюдо овальное РОК 29см</v>
          </cell>
          <cell r="D17836" t="str">
            <v xml:space="preserve"> TEMPERED ROC OVAL PLATE 29</v>
          </cell>
          <cell r="E17836" t="str">
            <v>ОАЭ</v>
          </cell>
          <cell r="F17836" t="str">
            <v>СТЕКЛО</v>
          </cell>
        </row>
        <row r="17837">
          <cell r="A17837" t="str">
            <v>01273</v>
          </cell>
          <cell r="B17837" t="str">
            <v>LUMINARC</v>
          </cell>
          <cell r="C17837" t="str">
            <v xml:space="preserve"> Салатник РОК 11см</v>
          </cell>
          <cell r="D17837" t="str">
            <v xml:space="preserve">  TEMPERED ROC BOWL 11</v>
          </cell>
          <cell r="E17837" t="str">
            <v>ОАЭ</v>
          </cell>
          <cell r="F17837" t="str">
            <v>СТЕКЛО</v>
          </cell>
        </row>
        <row r="17838">
          <cell r="A17838" t="str">
            <v>15114</v>
          </cell>
          <cell r="B17838" t="str">
            <v>LUMINARC</v>
          </cell>
          <cell r="C17838" t="str">
            <v xml:space="preserve"> Кружка БРИТАНИЯ 570мл</v>
          </cell>
          <cell r="D17838" t="str">
            <v xml:space="preserve"> BRITANNIA MUG 20 OZ (600мл)</v>
          </cell>
          <cell r="E17838" t="str">
            <v>ОАЭ</v>
          </cell>
          <cell r="F17838" t="str">
            <v>СТЕКЛО</v>
          </cell>
        </row>
        <row r="17839">
          <cell r="A17839" t="str">
            <v>J1114</v>
          </cell>
          <cell r="B17839" t="str">
            <v>LUMINARC</v>
          </cell>
          <cell r="C17839" t="str">
            <v xml:space="preserve"> Бульонница ФЛЭШИ КОЛОРС коричневая 500мл</v>
          </cell>
          <cell r="D17839" t="str">
            <v xml:space="preserve"> TASSE JUMBO 50 FLASHY COLORS CHOCOLATE T</v>
          </cell>
          <cell r="E17839" t="str">
            <v>Франция</v>
          </cell>
          <cell r="F17839" t="str">
            <v>СТЕКЛО</v>
          </cell>
        </row>
        <row r="17840">
          <cell r="A17840" t="str">
            <v>J1115</v>
          </cell>
          <cell r="B17840" t="str">
            <v>LUMINARC</v>
          </cell>
          <cell r="C17840" t="str">
            <v xml:space="preserve"> Бульонница ФЛЭШИ КОЛОРС фиолетовая 500мл</v>
          </cell>
          <cell r="D17840" t="str">
            <v xml:space="preserve"> TASSE JUMBO 50 FLASHY COLORS BLUEBERRY T</v>
          </cell>
          <cell r="E17840" t="str">
            <v>Франция</v>
          </cell>
          <cell r="F17840" t="str">
            <v>СТЕКЛО</v>
          </cell>
        </row>
        <row r="17841">
          <cell r="A17841" t="str">
            <v>J1116</v>
          </cell>
          <cell r="B17841" t="str">
            <v>LUMINARC</v>
          </cell>
          <cell r="C17841" t="str">
            <v xml:space="preserve"> Бульонница ФЛЭШИ КОЛОРС серебрянная 500мл</v>
          </cell>
          <cell r="D17841" t="str">
            <v xml:space="preserve"> TASSE JUMBO 50 FLASHY COLORS MOKAMIA T</v>
          </cell>
          <cell r="E17841" t="str">
            <v>Франция</v>
          </cell>
          <cell r="F17841" t="str">
            <v>СТЕКЛО</v>
          </cell>
        </row>
        <row r="17842">
          <cell r="A17842" t="str">
            <v>J1117</v>
          </cell>
          <cell r="B17842" t="str">
            <v>LUMINARC</v>
          </cell>
          <cell r="C17842" t="str">
            <v xml:space="preserve"> Бульонница ФЛЭШИ КОЛОРС красная 500мл</v>
          </cell>
          <cell r="D17842" t="str">
            <v xml:space="preserve"> TASSE JUMBO 50 FLASHY COLORS COULIS T</v>
          </cell>
          <cell r="E17842" t="str">
            <v>Франция</v>
          </cell>
          <cell r="F17842" t="str">
            <v>СТЕКЛО</v>
          </cell>
        </row>
        <row r="17843">
          <cell r="A17843" t="str">
            <v>J1118</v>
          </cell>
          <cell r="B17843" t="str">
            <v>LUMINARC</v>
          </cell>
          <cell r="C17843" t="str">
            <v xml:space="preserve"> Кружка ФЛЭШИ КОЛОРС серебрянная 250мл</v>
          </cell>
          <cell r="D17843" t="str">
            <v xml:space="preserve"> BOCK 25 FLASHY COLORS MOKAMIA T</v>
          </cell>
          <cell r="E17843" t="str">
            <v>Франция</v>
          </cell>
          <cell r="F17843" t="str">
            <v>СТЕКЛО</v>
          </cell>
        </row>
        <row r="17844">
          <cell r="A17844" t="str">
            <v>J1119</v>
          </cell>
          <cell r="B17844" t="str">
            <v>LUMINARC</v>
          </cell>
          <cell r="C17844" t="str">
            <v xml:space="preserve"> Кружка ФЛЭШИ КОЛОРС фиолетовая 250мл</v>
          </cell>
          <cell r="D17844" t="str">
            <v xml:space="preserve"> BOCK 25 FLASHY COLORS BLUEBERRY T</v>
          </cell>
          <cell r="E17844" t="str">
            <v>Франция</v>
          </cell>
          <cell r="F17844" t="str">
            <v>СТЕКЛО</v>
          </cell>
        </row>
        <row r="17845">
          <cell r="A17845" t="str">
            <v>J1120</v>
          </cell>
          <cell r="B17845" t="str">
            <v>LUMINARC</v>
          </cell>
          <cell r="C17845" t="str">
            <v xml:space="preserve"> Кружка ФЛЭШИ КОЛОРС коричневая 250мл</v>
          </cell>
          <cell r="D17845" t="str">
            <v xml:space="preserve"> BOCK 25 FLASHY COLORS CHOCOLATE T</v>
          </cell>
          <cell r="E17845" t="str">
            <v>Франция</v>
          </cell>
          <cell r="F17845" t="str">
            <v>СТЕКЛО</v>
          </cell>
        </row>
        <row r="17846">
          <cell r="A17846" t="str">
            <v>L1518</v>
          </cell>
          <cell r="B17846" t="str">
            <v>LUMINARC</v>
          </cell>
          <cell r="C17846" t="str">
            <v xml:space="preserve"> Тарелка обеденная КОЛОР ДЭЙС ЙЕЛЛОУ 24см</v>
          </cell>
          <cell r="D17846" t="str">
            <v xml:space="preserve"> TEMP COLOR DAYS JAUNE DINNER PLATE 24</v>
          </cell>
          <cell r="E17846" t="str">
            <v>Франция</v>
          </cell>
          <cell r="F17846" t="str">
            <v>СТЕКЛО</v>
          </cell>
        </row>
        <row r="17847">
          <cell r="A17847" t="str">
            <v>L1520</v>
          </cell>
          <cell r="B17847" t="str">
            <v>LUMINARC</v>
          </cell>
          <cell r="C17847" t="str">
            <v xml:space="preserve"> Тарелка суповая КОЛОР ДЭЙС ЙЕЛЛОУ 22см</v>
          </cell>
          <cell r="D17847" t="str">
            <v xml:space="preserve"> TEMP COLOR DAYS JAUNE SOUP PLATE 22</v>
          </cell>
          <cell r="E17847" t="str">
            <v>Франция</v>
          </cell>
          <cell r="F17847" t="str">
            <v>СТЕКЛО</v>
          </cell>
        </row>
        <row r="17848">
          <cell r="A17848" t="str">
            <v>L1521</v>
          </cell>
          <cell r="B17848" t="str">
            <v>LUMINARC</v>
          </cell>
          <cell r="C17848" t="str">
            <v xml:space="preserve"> Тарелка десертная КОЛОР ДЭЙС ЙЕЛЛОУ 19см</v>
          </cell>
          <cell r="D17848" t="str">
            <v xml:space="preserve"> TEMP COLOR DAYS JAUNE DESSERT PLATE 19</v>
          </cell>
          <cell r="E17848" t="str">
            <v>Франция</v>
          </cell>
          <cell r="F17848" t="str">
            <v>СТЕКЛО</v>
          </cell>
        </row>
        <row r="17849">
          <cell r="A17849" t="str">
            <v>L1522</v>
          </cell>
          <cell r="B17849" t="str">
            <v>LUMINARC</v>
          </cell>
          <cell r="C17849" t="str">
            <v xml:space="preserve"> Салатник КОЛОР ДЭЙС ЙЕЛЛОУ 12см</v>
          </cell>
          <cell r="D17849" t="str">
            <v xml:space="preserve"> TEMPERED COLOR DAYS JAUNE BOWL 12</v>
          </cell>
          <cell r="E17849" t="str">
            <v>Франция</v>
          </cell>
          <cell r="F17849" t="str">
            <v>СТЕКЛО</v>
          </cell>
        </row>
        <row r="17850">
          <cell r="A17850" t="str">
            <v>L1523</v>
          </cell>
          <cell r="B17850" t="str">
            <v>LUMINARC</v>
          </cell>
          <cell r="C17850" t="str">
            <v xml:space="preserve"> Салатник КОЛОР ДЭЙС ЙЕЛЛОУ 21см</v>
          </cell>
          <cell r="D17850" t="str">
            <v xml:space="preserve"> TEMP COLOR DAYS JAUNE SALAD BOWL 21</v>
          </cell>
          <cell r="E17850" t="str">
            <v>Франция</v>
          </cell>
          <cell r="F17850" t="str">
            <v>СТЕКЛО</v>
          </cell>
        </row>
        <row r="17851">
          <cell r="A17851" t="str">
            <v>L1531</v>
          </cell>
          <cell r="B17851" t="str">
            <v>LUMINARC</v>
          </cell>
          <cell r="C17851" t="str">
            <v xml:space="preserve"> Тарелка обеденная КОЛОР ДЭЙС ШОКОЛАД 24см</v>
          </cell>
          <cell r="D17851" t="str">
            <v xml:space="preserve"> TEMP COLOR DAYS CHOCOLAT DINNER PLATE 24</v>
          </cell>
          <cell r="E17851" t="str">
            <v>Франция</v>
          </cell>
          <cell r="F17851" t="str">
            <v>СТЕКЛО</v>
          </cell>
        </row>
        <row r="17852">
          <cell r="A17852" t="str">
            <v>L1532</v>
          </cell>
          <cell r="B17852" t="str">
            <v>LUMINARC</v>
          </cell>
          <cell r="C17852" t="str">
            <v xml:space="preserve"> Тарелка суповая КОЛОР ДЭЙС ШОКОЛАД 22см</v>
          </cell>
          <cell r="D17852" t="str">
            <v xml:space="preserve"> TEMP COLOR DAYS CHOCOLAT SOUP PLATE 22</v>
          </cell>
          <cell r="E17852" t="str">
            <v>Франция</v>
          </cell>
          <cell r="F17852" t="str">
            <v>СТЕКЛО</v>
          </cell>
        </row>
        <row r="17853">
          <cell r="A17853" t="str">
            <v>L1533</v>
          </cell>
          <cell r="B17853" t="str">
            <v>LUMINARC</v>
          </cell>
          <cell r="C17853" t="str">
            <v xml:space="preserve"> Тарелка десертная КОЛОР ДЭЙС ШОКОЛАД 19см</v>
          </cell>
          <cell r="D17853" t="str">
            <v xml:space="preserve"> TEMP COLOR DAYS CHOCOLAT DESSERT PLATE19</v>
          </cell>
          <cell r="E17853" t="str">
            <v>Франция</v>
          </cell>
          <cell r="F17853" t="str">
            <v>СТЕКЛО</v>
          </cell>
        </row>
        <row r="17854">
          <cell r="A17854" t="str">
            <v>L1534</v>
          </cell>
          <cell r="B17854" t="str">
            <v>LUMINARC</v>
          </cell>
          <cell r="C17854" t="str">
            <v xml:space="preserve"> Салатник КОЛОР ДЭЙС ШОКОЛАД 12см</v>
          </cell>
          <cell r="D17854" t="str">
            <v xml:space="preserve"> TEMP COLOR DAYS CHOCOLAT BOWL 12</v>
          </cell>
          <cell r="E17854" t="str">
            <v>Франция</v>
          </cell>
          <cell r="F17854" t="str">
            <v>СТЕКЛО</v>
          </cell>
        </row>
        <row r="17855">
          <cell r="A17855" t="str">
            <v>L1535</v>
          </cell>
          <cell r="B17855" t="str">
            <v>LUMINARC</v>
          </cell>
          <cell r="C17855" t="str">
            <v xml:space="preserve"> Салатник КОЛОР ДЭЙС ШОКОЛАД 21см</v>
          </cell>
          <cell r="D17855" t="str">
            <v xml:space="preserve"> TEMP COLOR DAYS CHOCOLAT SALAD BOWL 21</v>
          </cell>
          <cell r="E17855" t="str">
            <v>Франция</v>
          </cell>
          <cell r="F17855" t="str">
            <v>СТЕКЛО</v>
          </cell>
        </row>
        <row r="17856">
          <cell r="A17856" t="str">
            <v>53058</v>
          </cell>
          <cell r="B17856" t="str">
            <v>LUMINARC</v>
          </cell>
          <cell r="C17856" t="str">
            <v xml:space="preserve"> Кувшин ИМПЕРАТОР 1.6л</v>
          </cell>
          <cell r="D17856" t="str">
            <v xml:space="preserve"> IMPERATOR JUG 1.6L</v>
          </cell>
          <cell r="E17856" t="str">
            <v>ОАЭ</v>
          </cell>
          <cell r="F17856" t="str">
            <v>СТЕКЛО</v>
          </cell>
        </row>
        <row r="17857">
          <cell r="A17857" t="str">
            <v>H2675</v>
          </cell>
          <cell r="B17857" t="str">
            <v>LUMINARC</v>
          </cell>
          <cell r="C17857" t="str">
            <v xml:space="preserve"> Подставки под тарелки LUMINARC 16шт</v>
          </cell>
          <cell r="D17857" t="str">
            <v xml:space="preserve"> Plate supports 16 pcs</v>
          </cell>
          <cell r="E17857" t="str">
            <v>Россия</v>
          </cell>
          <cell r="F17857" t="str">
            <v>МЕТАЛЛ</v>
          </cell>
        </row>
        <row r="17858">
          <cell r="A17858" t="str">
            <v>J6174</v>
          </cell>
          <cell r="B17858" t="str">
            <v>LUMINARC</v>
          </cell>
          <cell r="C17858" t="str">
            <v xml:space="preserve"> Набор питьевой 7 предметов ГЕЛАКСИ ГОЛД</v>
          </cell>
          <cell r="D17858" t="str">
            <v xml:space="preserve"> S7P GALAXY GOLD (NEO+Kone) DRINKSET (SS1)</v>
          </cell>
          <cell r="E17858" t="str">
            <v>ОАЭ</v>
          </cell>
          <cell r="F17858" t="str">
            <v>СТЕКЛО</v>
          </cell>
        </row>
        <row r="17859">
          <cell r="A17859" t="str">
            <v>J6175</v>
          </cell>
          <cell r="B17859" t="str">
            <v>LUMINARC</v>
          </cell>
          <cell r="C17859" t="str">
            <v xml:space="preserve"> Набор питьевой 7 предметов ГЕЛАКСИ ПИНК</v>
          </cell>
          <cell r="D17859" t="str">
            <v xml:space="preserve"> S7P GALAXY PINK (NEO+Kone) DRINKSET (SS1)</v>
          </cell>
          <cell r="E17859" t="str">
            <v>ОАЭ</v>
          </cell>
          <cell r="F17859" t="str">
            <v>СТЕКЛО</v>
          </cell>
        </row>
        <row r="17860">
          <cell r="A17860" t="str">
            <v>J6176</v>
          </cell>
          <cell r="B17860" t="str">
            <v>LUMINARC</v>
          </cell>
          <cell r="C17860" t="str">
            <v xml:space="preserve"> Набор питьевой 7 предметов КОЛОР ПЕНСИЛ</v>
          </cell>
          <cell r="D17860" t="str">
            <v xml:space="preserve"> S7P COLOR PENCIL (NEO+Kone) DRINKSET (SS1)</v>
          </cell>
          <cell r="E17860" t="str">
            <v>ОАЭ</v>
          </cell>
          <cell r="F17860" t="str">
            <v>СТЕКЛО</v>
          </cell>
        </row>
        <row r="17861">
          <cell r="A17861" t="str">
            <v>J9816</v>
          </cell>
          <cell r="B17861" t="str">
            <v>LUMINARC</v>
          </cell>
          <cell r="C17861" t="str">
            <v xml:space="preserve"> Тарелка обеденная ЗИНОР ОРАНЖ 26см</v>
          </cell>
          <cell r="D17861" t="str">
            <v xml:space="preserve"> DINNER PLATE ZINOR ORANGE</v>
          </cell>
          <cell r="E17861" t="str">
            <v>ОАЭ</v>
          </cell>
          <cell r="F17861" t="str">
            <v>СТЕКЛО</v>
          </cell>
        </row>
        <row r="17862">
          <cell r="A17862" t="str">
            <v>J9787</v>
          </cell>
          <cell r="B17862" t="str">
            <v>LUMINARC</v>
          </cell>
          <cell r="C17862" t="str">
            <v xml:space="preserve"> Тарелка суповая ЗИНОР ОРАНЖ 20см</v>
          </cell>
          <cell r="D17862" t="str">
            <v xml:space="preserve"> SOUP PLATE ZINOR ORANGE</v>
          </cell>
          <cell r="E17862" t="str">
            <v>ОАЭ</v>
          </cell>
          <cell r="F17862" t="str">
            <v>СТЕКЛО</v>
          </cell>
        </row>
        <row r="17863">
          <cell r="A17863" t="str">
            <v>J9786</v>
          </cell>
          <cell r="B17863" t="str">
            <v>LUMINARC</v>
          </cell>
          <cell r="C17863" t="str">
            <v xml:space="preserve"> Тарелка десертная ЗИНОР ОРАНЖ 21см</v>
          </cell>
          <cell r="D17863" t="str">
            <v xml:space="preserve"> DESSERT PLATE ZINOR ORANGE</v>
          </cell>
          <cell r="E17863" t="str">
            <v>ОАЭ</v>
          </cell>
          <cell r="F17863" t="str">
            <v>СТЕКЛО</v>
          </cell>
        </row>
        <row r="17864">
          <cell r="A17864" t="str">
            <v>L1454</v>
          </cell>
          <cell r="B17864" t="str">
            <v>LUMINARC</v>
          </cell>
          <cell r="C17864" t="str">
            <v xml:space="preserve"> Тарелка обеденная ВЕЛАДА 25см</v>
          </cell>
          <cell r="D17864" t="str">
            <v xml:space="preserve"> TEMP ESSENCE VELADA DIN PL - AIME</v>
          </cell>
          <cell r="E17864" t="str">
            <v>ОАЭ</v>
          </cell>
          <cell r="F17864" t="str">
            <v>СТЕКЛО</v>
          </cell>
        </row>
        <row r="17865">
          <cell r="A17865" t="str">
            <v>L1461</v>
          </cell>
          <cell r="B17865" t="str">
            <v>LUMINARC</v>
          </cell>
          <cell r="C17865" t="str">
            <v xml:space="preserve"> Тарелка десертная ВЕЛАДА 19см</v>
          </cell>
          <cell r="D17865" t="str">
            <v xml:space="preserve"> TEMP ESSENCE VELADA DESRT PL - AIME</v>
          </cell>
          <cell r="E17865" t="str">
            <v>ОАЭ</v>
          </cell>
          <cell r="F17865" t="str">
            <v>СТЕКЛО</v>
          </cell>
        </row>
        <row r="17866">
          <cell r="A17866" t="str">
            <v>L1455</v>
          </cell>
          <cell r="B17866" t="str">
            <v>LUMINARC</v>
          </cell>
          <cell r="C17866" t="str">
            <v xml:space="preserve"> Тарелка суповая ВЕЛАДА 21см</v>
          </cell>
          <cell r="D17866" t="str">
            <v xml:space="preserve"> TEMP ESSENCE VELADA SOUP PL 23 -FARIM</v>
          </cell>
          <cell r="E17866" t="str">
            <v>ОАЭ</v>
          </cell>
          <cell r="F17866" t="str">
            <v>СТЕКЛО</v>
          </cell>
        </row>
        <row r="17867">
          <cell r="A17867" t="str">
            <v>L1462</v>
          </cell>
          <cell r="B17867" t="str">
            <v>LUMINARC</v>
          </cell>
          <cell r="C17867" t="str">
            <v xml:space="preserve"> Салатник ВЕЛАДА 12см</v>
          </cell>
          <cell r="D17867" t="str">
            <v xml:space="preserve"> TEMP ESSENE VELADA BOWL 12 - AIME</v>
          </cell>
          <cell r="E17867" t="str">
            <v>ОАЭ</v>
          </cell>
          <cell r="F17867" t="str">
            <v>СТЕКЛО</v>
          </cell>
        </row>
        <row r="17868">
          <cell r="A17868" t="str">
            <v>L1480</v>
          </cell>
          <cell r="B17868" t="str">
            <v>LUMINARC</v>
          </cell>
          <cell r="C17868" t="str">
            <v xml:space="preserve"> Салатник МИНЕСЕНС 12см</v>
          </cell>
          <cell r="D17868" t="str">
            <v xml:space="preserve"> TEMP ESSENCE MINESENCE BOWL 12 - AIME</v>
          </cell>
          <cell r="E17868" t="str">
            <v>ОАЭ</v>
          </cell>
          <cell r="F17868" t="str">
            <v>СТЕКЛО</v>
          </cell>
        </row>
        <row r="17869">
          <cell r="A17869" t="str">
            <v>L1481</v>
          </cell>
          <cell r="B17869" t="str">
            <v>LUMINARC</v>
          </cell>
          <cell r="C17869" t="str">
            <v xml:space="preserve"> Тарелка суповая МИНЕСЕНС 21см</v>
          </cell>
          <cell r="D17869" t="str">
            <v xml:space="preserve"> TEMP ESSE MINESENCE SOUP PLATE - AIME</v>
          </cell>
          <cell r="E17869" t="str">
            <v>ОАЭ</v>
          </cell>
          <cell r="F17869" t="str">
            <v>СТЕКЛО</v>
          </cell>
        </row>
        <row r="17870">
          <cell r="A17870" t="str">
            <v>L1482</v>
          </cell>
          <cell r="B17870" t="str">
            <v>LUMINARC</v>
          </cell>
          <cell r="C17870" t="str">
            <v xml:space="preserve"> Тарелка десертная МИНЕСЕНС 19см</v>
          </cell>
          <cell r="D17870" t="str">
            <v xml:space="preserve"> TEMP ESSE MINESENCE DESSERT PLATE - AIME</v>
          </cell>
          <cell r="E17870" t="str">
            <v>ОАЭ</v>
          </cell>
          <cell r="F17870" t="str">
            <v>СТЕКЛО</v>
          </cell>
        </row>
        <row r="17871">
          <cell r="A17871" t="str">
            <v>L1483</v>
          </cell>
          <cell r="B17871" t="str">
            <v>LUMINARC</v>
          </cell>
          <cell r="C17871" t="str">
            <v xml:space="preserve"> Тарелка обеденная МИНЕСЕНС 25см</v>
          </cell>
          <cell r="D17871" t="str">
            <v xml:space="preserve"> TEMP ESSE MINESENCE DINNER PLATE - AIME</v>
          </cell>
          <cell r="E17871" t="str">
            <v>ОАЭ</v>
          </cell>
          <cell r="F17871" t="str">
            <v>СТЕКЛО</v>
          </cell>
        </row>
        <row r="17872">
          <cell r="A17872" t="str">
            <v>J5978</v>
          </cell>
          <cell r="B17872" t="str">
            <v>LUMINARC</v>
          </cell>
          <cell r="C17872" t="str">
            <v xml:space="preserve"> Чайный набор РЕЙНБОУ 220мл</v>
          </cell>
          <cell r="D17872" t="str">
            <v xml:space="preserve"> CARINA RAINBOW CUP &amp; SAUCER 22 - AIME</v>
          </cell>
          <cell r="E17872" t="str">
            <v>ОАЭ</v>
          </cell>
          <cell r="F17872" t="str">
            <v>СТЕКЛО</v>
          </cell>
        </row>
        <row r="17873">
          <cell r="A17873" t="str">
            <v>J6790</v>
          </cell>
          <cell r="B17873" t="str">
            <v>LUMINARC</v>
          </cell>
          <cell r="C17873" t="str">
            <v xml:space="preserve"> Банка черная с деревянной крышкой МАНИЯ СКРИПТ 1л</v>
          </cell>
          <cell r="D17873" t="str">
            <v xml:space="preserve"> JAR 1L BOX MANIA BOIS SCRIPT + LID BLACK</v>
          </cell>
          <cell r="E17873" t="str">
            <v>Франция</v>
          </cell>
          <cell r="F17873" t="str">
            <v>СТЕКЛО,ДЕРЕВО</v>
          </cell>
        </row>
        <row r="17874">
          <cell r="A17874" t="str">
            <v>J6786</v>
          </cell>
          <cell r="B17874" t="str">
            <v>LUMINARC</v>
          </cell>
          <cell r="C17874" t="str">
            <v xml:space="preserve"> Банка бежевая с деревянной крышкой МАНИЯ СКРИПТ 1л</v>
          </cell>
          <cell r="D17874" t="str">
            <v xml:space="preserve"> JAR 1L BOX MANIA BOIS SCRIPT + LID BEIGE</v>
          </cell>
          <cell r="E17874" t="str">
            <v>Франция</v>
          </cell>
          <cell r="F17874" t="str">
            <v>СТЕКЛО,ДЕРЕВО</v>
          </cell>
        </row>
        <row r="17875">
          <cell r="A17875" t="str">
            <v>J6791</v>
          </cell>
          <cell r="B17875" t="str">
            <v>LUMINARC</v>
          </cell>
          <cell r="C17875" t="str">
            <v xml:space="preserve"> Банка коричневая с деревянной крышкой МАНИЯ СКРИПТ 1л</v>
          </cell>
          <cell r="D17875" t="str">
            <v xml:space="preserve"> JAR 1L BOX MANIA SCRIPT + LID CHOCOLATE</v>
          </cell>
          <cell r="E17875" t="str">
            <v>Франция</v>
          </cell>
          <cell r="F17875" t="str">
            <v>СТЕКЛО,ДЕРЕВО</v>
          </cell>
        </row>
        <row r="17876">
          <cell r="A17876" t="str">
            <v>H0249</v>
          </cell>
          <cell r="B17876" t="str">
            <v>LUMINARC</v>
          </cell>
          <cell r="C17876" t="str">
            <v xml:space="preserve"> Столовый набор ОКЕАН ЭКЛИПС 31предмет</v>
          </cell>
          <cell r="D17876" t="str">
            <v xml:space="preserve"> TEMPERED OCEAN ECLIPSE 31 PC TABLEW. SET</v>
          </cell>
          <cell r="E17876" t="str">
            <v>Франция</v>
          </cell>
          <cell r="F17876" t="str">
            <v>СТЕКЛО</v>
          </cell>
        </row>
        <row r="17877">
          <cell r="A17877" t="str">
            <v>L1020</v>
          </cell>
          <cell r="B17877" t="str">
            <v>LUMINARC</v>
          </cell>
          <cell r="C17877" t="str">
            <v xml:space="preserve"> Набор креманок для мороженого МАЛЬДИВЫ 2шт 300мл</v>
          </cell>
          <cell r="D17877" t="str">
            <v xml:space="preserve"> Ice-cream bowls set Maldives, 2 pcs</v>
          </cell>
          <cell r="E17877" t="str">
            <v>Россия</v>
          </cell>
          <cell r="F17877" t="str">
            <v>СТЕКЛО</v>
          </cell>
        </row>
        <row r="17878">
          <cell r="A17878" t="str">
            <v>L1021</v>
          </cell>
          <cell r="B17878" t="str">
            <v>LUMINARC</v>
          </cell>
          <cell r="C17878" t="str">
            <v xml:space="preserve"> Набор креманок для мороженого СВИРЛ 2шт 300мл</v>
          </cell>
          <cell r="D17878" t="str">
            <v xml:space="preserve"> Ice-cream bowls set Swirl, 2 pcs</v>
          </cell>
          <cell r="E17878" t="str">
            <v>Россия</v>
          </cell>
          <cell r="F17878" t="str">
            <v>СТЕКЛО</v>
          </cell>
        </row>
        <row r="17879">
          <cell r="A17879" t="str">
            <v>L1026</v>
          </cell>
          <cell r="B17879" t="str">
            <v>LUMINARC</v>
          </cell>
          <cell r="C17879" t="str">
            <v xml:space="preserve"> Набор фужеров (бокалов) для шампанского АЛЛЕГРЕСС ПИКНИК 3шт 175мл</v>
          </cell>
          <cell r="D17879" t="str">
            <v xml:space="preserve"> Allegresse picnic flute 17,5 cl, 3 pcs</v>
          </cell>
          <cell r="E17879" t="str">
            <v>Россия</v>
          </cell>
          <cell r="F17879" t="str">
            <v>СТЕКЛО</v>
          </cell>
        </row>
        <row r="17880">
          <cell r="A17880" t="str">
            <v>L1027</v>
          </cell>
          <cell r="B17880" t="str">
            <v>LUMINARC</v>
          </cell>
          <cell r="C17880" t="str">
            <v xml:space="preserve"> Набор фужеров (бокалов) для вина АЛЛЕГРЕСС ПИКНИК 3шт 230мл</v>
          </cell>
          <cell r="D17880" t="str">
            <v xml:space="preserve">  Allegresse picnic 23 cl, 3 pcs</v>
          </cell>
          <cell r="E17880" t="str">
            <v>Россия</v>
          </cell>
          <cell r="F17880" t="str">
            <v>СТЕКЛО</v>
          </cell>
        </row>
        <row r="17881">
          <cell r="A17881" t="str">
            <v>L1028</v>
          </cell>
          <cell r="B17881" t="str">
            <v>LUMINARC</v>
          </cell>
          <cell r="C17881" t="str">
            <v xml:space="preserve"> Набор фужеров (бокалов) для вина АЛЛЕГРЕСС ПИКНИК 3шт 300мл</v>
          </cell>
          <cell r="D17881" t="str">
            <v xml:space="preserve"> Allegresse picnic 30 cl, 3 pcs</v>
          </cell>
          <cell r="E17881" t="str">
            <v>Россия</v>
          </cell>
          <cell r="F17881" t="str">
            <v>СТЕКЛО</v>
          </cell>
        </row>
        <row r="17882">
          <cell r="A17882" t="str">
            <v>L1029</v>
          </cell>
          <cell r="B17882" t="str">
            <v>LUMINARC</v>
          </cell>
          <cell r="C17882" t="str">
            <v xml:space="preserve"> Набор фужеров (бокалов) для вина АЛЛЕГРЕСС ПИКНИК 3шт 420мл</v>
          </cell>
          <cell r="D17882" t="str">
            <v xml:space="preserve"> Allegresse picnic 42 cl, 3 pcs</v>
          </cell>
          <cell r="E17882" t="str">
            <v>Россия</v>
          </cell>
          <cell r="F17882" t="str">
            <v>СТЕКЛО</v>
          </cell>
        </row>
        <row r="17883">
          <cell r="A17883" t="str">
            <v>J7173</v>
          </cell>
          <cell r="B17883" t="str">
            <v>LUMINARC</v>
          </cell>
          <cell r="C17883" t="str">
            <v xml:space="preserve"> Набор салатников ВЕРДЮРА 5предметов</v>
          </cell>
          <cell r="D17883" t="str">
            <v xml:space="preserve"> Salad bowls set Verdure, 5 pcs</v>
          </cell>
          <cell r="E17883" t="str">
            <v>Россия</v>
          </cell>
          <cell r="F17883" t="str">
            <v>СТЕКЛО</v>
          </cell>
        </row>
        <row r="17884">
          <cell r="A17884" t="str">
            <v>L1019-1</v>
          </cell>
          <cell r="B17884" t="str">
            <v>LUMINARC</v>
          </cell>
          <cell r="C17884" t="str">
            <v xml:space="preserve"> Набор салатников ВЕРДЮРА 3предмета</v>
          </cell>
          <cell r="D17884" t="str">
            <v xml:space="preserve"> Salad bowls set Verdure, 3 pcs</v>
          </cell>
          <cell r="E17884" t="str">
            <v>Россия</v>
          </cell>
          <cell r="F17884" t="str">
            <v>СТЕКЛО</v>
          </cell>
        </row>
        <row r="17885">
          <cell r="A17885" t="str">
            <v>L1464</v>
          </cell>
          <cell r="B17885" t="str">
            <v>LUMINARC</v>
          </cell>
          <cell r="C17885" t="str">
            <v xml:space="preserve"> Тарелка обеденная КОЛОР ДЭЙС ГРИН 24см</v>
          </cell>
          <cell r="D17885" t="str">
            <v xml:space="preserve"> TEMP COLOR DAYS VERT DINNER PLATE 24</v>
          </cell>
          <cell r="E17885" t="str">
            <v>Франция</v>
          </cell>
          <cell r="F17885" t="str">
            <v>СТЕКЛО</v>
          </cell>
        </row>
        <row r="17886">
          <cell r="A17886" t="str">
            <v>L1496</v>
          </cell>
          <cell r="B17886" t="str">
            <v>LUMINARC</v>
          </cell>
          <cell r="C17886" t="str">
            <v xml:space="preserve"> Тарелка суповая КОЛОР ДЭЙС ГРИН 22см</v>
          </cell>
          <cell r="D17886" t="str">
            <v xml:space="preserve"> TEMP COLOR DAYS VERT SOUP PLATE 22</v>
          </cell>
          <cell r="E17886" t="str">
            <v>Франция</v>
          </cell>
          <cell r="F17886" t="str">
            <v>СТЕКЛО</v>
          </cell>
        </row>
        <row r="17887">
          <cell r="A17887" t="str">
            <v>L1497</v>
          </cell>
          <cell r="B17887" t="str">
            <v>LUMINARC</v>
          </cell>
          <cell r="C17887" t="str">
            <v xml:space="preserve"> Тарелка десертная КОЛОР ДЭЙС ГРИН 19см</v>
          </cell>
          <cell r="D17887" t="str">
            <v xml:space="preserve"> TEMP COLOR DAYS VERT DESSERT PLATE 19</v>
          </cell>
          <cell r="E17887" t="str">
            <v>Франция</v>
          </cell>
          <cell r="F17887" t="str">
            <v>СТЕКЛО</v>
          </cell>
        </row>
        <row r="17888">
          <cell r="A17888" t="str">
            <v>L1498</v>
          </cell>
          <cell r="B17888" t="str">
            <v>LUMINARC</v>
          </cell>
          <cell r="C17888" t="str">
            <v xml:space="preserve"> Салатник КОЛОР ДЭЙС ГРИН 12см</v>
          </cell>
          <cell r="D17888" t="str">
            <v xml:space="preserve"> TEMPERED COLOR DAYS VERT BOWL 12</v>
          </cell>
          <cell r="E17888" t="str">
            <v>Франция</v>
          </cell>
          <cell r="F17888" t="str">
            <v>СТЕКЛО</v>
          </cell>
        </row>
        <row r="17889">
          <cell r="A17889" t="str">
            <v>L1499</v>
          </cell>
          <cell r="B17889" t="str">
            <v>LUMINARC</v>
          </cell>
          <cell r="C17889" t="str">
            <v xml:space="preserve"> Салатник КОЛОР ДЭЙС ГРИН 21см</v>
          </cell>
          <cell r="D17889" t="str">
            <v xml:space="preserve"> TEMPERED COLOR DAYS VERT SALAD BOWL 21</v>
          </cell>
          <cell r="E17889" t="str">
            <v>Франция</v>
          </cell>
          <cell r="F17889" t="str">
            <v>СТЕКЛО</v>
          </cell>
        </row>
        <row r="17890">
          <cell r="A17890" t="str">
            <v>L1512</v>
          </cell>
          <cell r="B17890" t="str">
            <v>LUMINARC</v>
          </cell>
          <cell r="C17890" t="str">
            <v xml:space="preserve"> Тарелка обеденная КОЛОР ДЭЙС ОРАНЖ 24см</v>
          </cell>
          <cell r="D17890" t="str">
            <v xml:space="preserve"> TEMP COLOR DAYS ORANGE DINNER PLATE 24</v>
          </cell>
          <cell r="E17890" t="str">
            <v>Франция</v>
          </cell>
          <cell r="F17890" t="str">
            <v>СТЕКЛО</v>
          </cell>
        </row>
        <row r="17891">
          <cell r="A17891" t="str">
            <v>L1513</v>
          </cell>
          <cell r="B17891" t="str">
            <v>LUMINARC</v>
          </cell>
          <cell r="C17891" t="str">
            <v xml:space="preserve"> Тарелка суповая КОЛОР ДЭЙС ОРАНЖ 22см</v>
          </cell>
          <cell r="D17891" t="str">
            <v xml:space="preserve"> TEMP COLOR DAYS ORANGE SOUP PLATE 22</v>
          </cell>
          <cell r="E17891" t="str">
            <v>Франция</v>
          </cell>
          <cell r="F17891" t="str">
            <v>СТЕКЛО</v>
          </cell>
        </row>
        <row r="17892">
          <cell r="A17892" t="str">
            <v>L1514</v>
          </cell>
          <cell r="B17892" t="str">
            <v>LUMINARC</v>
          </cell>
          <cell r="C17892" t="str">
            <v xml:space="preserve"> Тарелка десертная КОЛОР ДЭЙС ОРАНЖ 19см</v>
          </cell>
          <cell r="D17892" t="str">
            <v xml:space="preserve"> TEMP COLOR DAYS ORANGE DESSERT PLATE 19</v>
          </cell>
          <cell r="E17892" t="str">
            <v>Франция</v>
          </cell>
          <cell r="F17892" t="str">
            <v>СТЕКЛО</v>
          </cell>
        </row>
        <row r="17893">
          <cell r="A17893" t="str">
            <v>L1515</v>
          </cell>
          <cell r="B17893" t="str">
            <v>LUMINARC</v>
          </cell>
          <cell r="C17893" t="str">
            <v xml:space="preserve"> Салатник КОЛОР ДЭЙС ОРАНЖ 12см</v>
          </cell>
          <cell r="D17893" t="str">
            <v xml:space="preserve"> TEMP COLOR DAYS ORANGE BOWL 12</v>
          </cell>
          <cell r="E17893" t="str">
            <v>Франция</v>
          </cell>
          <cell r="F17893" t="str">
            <v>СТЕКЛО</v>
          </cell>
        </row>
        <row r="17894">
          <cell r="A17894" t="str">
            <v>L1516</v>
          </cell>
          <cell r="B17894" t="str">
            <v>LUMINARC</v>
          </cell>
          <cell r="C17894" t="str">
            <v xml:space="preserve"> Салатник КОЛОР ДЭЙС ОРАНЖ 21см</v>
          </cell>
          <cell r="D17894" t="str">
            <v xml:space="preserve"> TEMP COLOR DAYS ORANGE SALAD BOWL 21</v>
          </cell>
          <cell r="E17894" t="str">
            <v>Франция</v>
          </cell>
          <cell r="F17894" t="str">
            <v>СТЕКЛО</v>
          </cell>
        </row>
        <row r="17895">
          <cell r="A17895" t="str">
            <v>L0894</v>
          </cell>
          <cell r="B17895" t="str">
            <v>LUMINARC</v>
          </cell>
          <cell r="C17895" t="str">
            <v xml:space="preserve"> Салатник СИНА ГОЛД 17см</v>
          </cell>
          <cell r="D17895" t="str">
            <v xml:space="preserve"> TEMP AMB SINA GOLD MULTI BOWL 17</v>
          </cell>
          <cell r="E17895" t="str">
            <v>ОАЭ</v>
          </cell>
          <cell r="F17895" t="str">
            <v>СТЕКЛО</v>
          </cell>
        </row>
        <row r="17896">
          <cell r="A17896" t="str">
            <v>J8130</v>
          </cell>
          <cell r="B17896" t="str">
            <v>LUMINARC</v>
          </cell>
          <cell r="C17896" t="str">
            <v xml:space="preserve"> Кувшин ВИКТОРИЯ 1.8л с крышкой</v>
          </cell>
          <cell r="D17896" t="str">
            <v xml:space="preserve"> VICTORIA JUG 1.8L + LID</v>
          </cell>
          <cell r="E17896" t="str">
            <v>ОАЭ</v>
          </cell>
          <cell r="F17896" t="str">
            <v>СТЕКЛО</v>
          </cell>
        </row>
        <row r="17897">
          <cell r="A17897" t="str">
            <v>H1991</v>
          </cell>
          <cell r="B17897" t="str">
            <v>LUMINARC</v>
          </cell>
          <cell r="C17897" t="str">
            <v xml:space="preserve"> Набор питьевой ЭЛИЗЕ 13 предметов</v>
          </cell>
          <cell r="D17897" t="str">
            <v xml:space="preserve"> ELYSEES 13P DRINK SET-EG</v>
          </cell>
          <cell r="E17897" t="str">
            <v>ОАЭ</v>
          </cell>
          <cell r="F17897" t="str">
            <v>СТЕКЛО</v>
          </cell>
        </row>
        <row r="17898">
          <cell r="A17898" t="str">
            <v>G5051</v>
          </cell>
          <cell r="B17898" t="str">
            <v>LUMINARC</v>
          </cell>
          <cell r="C17898" t="str">
            <v xml:space="preserve"> Набор питьевой ПРЕСТИЖ 7 предметов</v>
          </cell>
          <cell r="D17898" t="str">
            <v xml:space="preserve"> PRESTIGE 7P DRINK SET</v>
          </cell>
          <cell r="E17898" t="str">
            <v>ОАЭ</v>
          </cell>
          <cell r="F17898" t="str">
            <v>СТЕКЛО</v>
          </cell>
        </row>
        <row r="17899">
          <cell r="A17899" t="str">
            <v>L2341</v>
          </cell>
          <cell r="B17899" t="str">
            <v>LUMINARC</v>
          </cell>
          <cell r="C17899" t="str">
            <v xml:space="preserve"> Столовый набор 45 предметов КРАСНАЯ ОРХИДЕЯ</v>
          </cell>
          <cell r="D17899" t="str">
            <v xml:space="preserve"> TEMP AMB RED ORCHIS 45PC DINNER SET</v>
          </cell>
          <cell r="E17899" t="str">
            <v>ОАЭ</v>
          </cell>
          <cell r="F17899" t="str">
            <v>СТЕКЛО</v>
          </cell>
        </row>
        <row r="17900">
          <cell r="A17900" t="str">
            <v>L2342</v>
          </cell>
          <cell r="B17900" t="str">
            <v>LUMINARC</v>
          </cell>
          <cell r="C17900" t="str">
            <v xml:space="preserve"> Столовый набор 44 предмета ФРЕЗИЯ</v>
          </cell>
          <cell r="D17900" t="str">
            <v xml:space="preserve"> TEMP CARINA FREESIA 44PC DINNER SET</v>
          </cell>
          <cell r="E17900" t="str">
            <v>ОАЭ</v>
          </cell>
          <cell r="F17900" t="str">
            <v>СТЕКЛО</v>
          </cell>
        </row>
        <row r="17901">
          <cell r="A17901" t="str">
            <v>01133</v>
          </cell>
          <cell r="B17901" t="str">
            <v>LUMINARC</v>
          </cell>
          <cell r="C17901" t="str">
            <v xml:space="preserve"> Тарелка суповая РОК 23см</v>
          </cell>
          <cell r="D17901" t="str">
            <v xml:space="preserve"> TEMPERED ROC SOUP PLATE</v>
          </cell>
          <cell r="E17901" t="str">
            <v>ОАЭ</v>
          </cell>
          <cell r="F17901" t="str">
            <v>СТЕКЛО</v>
          </cell>
        </row>
        <row r="17902">
          <cell r="A17902" t="str">
            <v>01141</v>
          </cell>
          <cell r="B17902" t="str">
            <v>LUMINARC</v>
          </cell>
          <cell r="C17902" t="str">
            <v xml:space="preserve"> Тарелка обеденная РОК 23см</v>
          </cell>
          <cell r="D17902" t="str">
            <v xml:space="preserve"> TEMPERED ROC DINNER PLATE</v>
          </cell>
          <cell r="E17902" t="str">
            <v>ОАЭ</v>
          </cell>
          <cell r="F17902" t="str">
            <v>СТЕКЛО</v>
          </cell>
        </row>
        <row r="17903">
          <cell r="A17903" t="str">
            <v>01158</v>
          </cell>
          <cell r="B17903" t="str">
            <v>LUMINARC</v>
          </cell>
          <cell r="C17903" t="str">
            <v xml:space="preserve"> Тарелка десертная РОК 19см</v>
          </cell>
          <cell r="D17903" t="str">
            <v xml:space="preserve"> TEMPERED ROC DESSERT PLATE</v>
          </cell>
          <cell r="E17903" t="str">
            <v>ОАЭ</v>
          </cell>
          <cell r="F17903" t="str">
            <v>СТЕКЛО</v>
          </cell>
        </row>
        <row r="17904">
          <cell r="A17904" t="str">
            <v>J3992</v>
          </cell>
          <cell r="B17904" t="str">
            <v>LUMINARC</v>
          </cell>
          <cell r="C17904" t="str">
            <v xml:space="preserve"> Тарелка десертная ДИСНЕЙ ПРИНЦЕССА РОЯЛ 20см</v>
          </cell>
          <cell r="D17904" t="str">
            <v xml:space="preserve"> TEMPERED DISNEY PRINCES.R DES. PLATE 20</v>
          </cell>
          <cell r="E17904" t="str">
            <v>Франция</v>
          </cell>
          <cell r="F17904" t="str">
            <v>СТЕКЛО</v>
          </cell>
        </row>
        <row r="17905">
          <cell r="A17905" t="str">
            <v>J3993</v>
          </cell>
          <cell r="B17905" t="str">
            <v>LUMINARC</v>
          </cell>
          <cell r="C17905" t="str">
            <v xml:space="preserve"> Салатник ДИСНЕЙ ПРИНЦЕССА РОЯЛ 16см</v>
          </cell>
          <cell r="D17905" t="str">
            <v xml:space="preserve"> TEMP DISNEY PRINCESS ROYAL ALL P BWL 16</v>
          </cell>
          <cell r="E17905" t="str">
            <v>Франция</v>
          </cell>
          <cell r="F17905" t="str">
            <v>СТЕКЛО</v>
          </cell>
        </row>
        <row r="17906">
          <cell r="A17906" t="str">
            <v>J3998</v>
          </cell>
          <cell r="B17906" t="str">
            <v>LUMINARC</v>
          </cell>
          <cell r="C17906" t="str">
            <v xml:space="preserve"> Стакан ДИСНЕЙ ПРИНЦЕССА РОЯЛ 270мл высокий</v>
          </cell>
          <cell r="D17906" t="str">
            <v xml:space="preserve"> DISNEY PRINCESS ROYAL H/B TUMBLER 27</v>
          </cell>
          <cell r="E17906" t="str">
            <v>Франция</v>
          </cell>
          <cell r="F17906" t="str">
            <v>СТЕКЛО</v>
          </cell>
        </row>
        <row r="17907">
          <cell r="A17907" t="str">
            <v>J3994</v>
          </cell>
          <cell r="B17907" t="str">
            <v>LUMINARC</v>
          </cell>
          <cell r="C17907" t="str">
            <v xml:space="preserve"> Кружка ДИСНЕЙ ПРИНЦЕССА РОЯЛ 250мл</v>
          </cell>
          <cell r="D17907" t="str">
            <v xml:space="preserve"> TEMPERED DISNEY PRINCESS ROYAL MUG 25</v>
          </cell>
          <cell r="E17907" t="str">
            <v>Франция</v>
          </cell>
          <cell r="F17907" t="str">
            <v>СТЕКЛО</v>
          </cell>
        </row>
        <row r="17908">
          <cell r="A17908" t="str">
            <v>J3997</v>
          </cell>
          <cell r="B17908" t="str">
            <v>LUMINARC</v>
          </cell>
          <cell r="C17908" t="str">
            <v xml:space="preserve"> Детский набор ДИСНЕЙ ПРИНЦЕССА РОЯЛ 3предмета</v>
          </cell>
          <cell r="D17908" t="str">
            <v xml:space="preserve"> TEMPERED DISNEY PRINCESS ROYAL CHILD S3P</v>
          </cell>
          <cell r="E17908" t="str">
            <v>Франция</v>
          </cell>
          <cell r="F17908" t="str">
            <v>СТЕКЛО</v>
          </cell>
        </row>
        <row r="17909">
          <cell r="A17909" t="str">
            <v>H8312-1</v>
          </cell>
          <cell r="B17909" t="str">
            <v>LUMINARC</v>
          </cell>
          <cell r="C17909" t="str">
            <v xml:space="preserve"> Фужер для шампанского КРЕЙЗИ КОЛОРС АССОРТИ 140мл</v>
          </cell>
          <cell r="D17909">
            <v>0</v>
          </cell>
          <cell r="E17909" t="str">
            <v>Франция</v>
          </cell>
          <cell r="F17909" t="str">
            <v>СТЕКЛО</v>
          </cell>
        </row>
        <row r="17910">
          <cell r="A17910" t="str">
            <v>H1981-1</v>
          </cell>
          <cell r="B17910" t="str">
            <v>LUMINARC</v>
          </cell>
          <cell r="C17910" t="str">
            <v xml:space="preserve"> Стакан НЬЮ АМЕРИКА 300мл низкий</v>
          </cell>
          <cell r="D17910">
            <v>0</v>
          </cell>
          <cell r="E17910" t="str">
            <v>Франция</v>
          </cell>
          <cell r="F17910" t="str">
            <v>СТЕКЛО</v>
          </cell>
        </row>
        <row r="17911">
          <cell r="A17911" t="str">
            <v>H1984-1</v>
          </cell>
          <cell r="B17911" t="str">
            <v>LUMINARC</v>
          </cell>
          <cell r="C17911" t="str">
            <v xml:space="preserve"> Стакан НЬЮ АМЕРИКА 400мл высокий</v>
          </cell>
          <cell r="D17911">
            <v>0</v>
          </cell>
          <cell r="E17911" t="str">
            <v>Франция</v>
          </cell>
          <cell r="F17911" t="str">
            <v>СТЕКЛО</v>
          </cell>
        </row>
        <row r="17912">
          <cell r="A17912" t="str">
            <v>H8447/1</v>
          </cell>
          <cell r="B17912" t="str">
            <v>LUMINARC</v>
          </cell>
          <cell r="C17912" t="str">
            <v xml:space="preserve"> Столовый набор 19 предметов ЭЛЬДОРАДО+Чайный набор ЭЛЬДОРАДО 220мл</v>
          </cell>
          <cell r="D17912">
            <v>0</v>
          </cell>
          <cell r="E17912" t="str">
            <v>Франция</v>
          </cell>
          <cell r="F17912" t="str">
            <v>СТЕКЛО</v>
          </cell>
        </row>
        <row r="17913">
          <cell r="A17913" t="str">
            <v>J9756</v>
          </cell>
          <cell r="B17913" t="str">
            <v>LUMINARC</v>
          </cell>
          <cell r="C17913" t="str">
            <v xml:space="preserve"> Набор фужеров (бокалов) для шампанского СИГНАТЮР (ЭТАЛОН) 3шт 170мл</v>
          </cell>
          <cell r="D17913" t="str">
            <v xml:space="preserve"> Flute Glass signature (VAP) 17 cl, 3 pcs</v>
          </cell>
          <cell r="E17913" t="str">
            <v>Россия</v>
          </cell>
          <cell r="F17913" t="str">
            <v>СТЕКЛО</v>
          </cell>
        </row>
        <row r="17914">
          <cell r="A17914" t="str">
            <v>J9754</v>
          </cell>
          <cell r="B17914" t="str">
            <v>LUMINARC</v>
          </cell>
          <cell r="C17914" t="str">
            <v xml:space="preserve"> Набор фужеров (бокалов) для вина СИГНАТЮР (ЭТАЛОН) 3шт 250мл</v>
          </cell>
          <cell r="D17914" t="str">
            <v xml:space="preserve"> Glass Signature (VAP) 25 cl, 3 pcs</v>
          </cell>
          <cell r="E17914" t="str">
            <v>Россия</v>
          </cell>
          <cell r="F17914" t="str">
            <v>СТЕКЛО</v>
          </cell>
        </row>
        <row r="17915">
          <cell r="A17915" t="str">
            <v>H4411</v>
          </cell>
          <cell r="B17915" t="str">
            <v>LUMINARC</v>
          </cell>
          <cell r="C17915" t="str">
            <v xml:space="preserve"> Кружка ФЛЭШИ ЭСПРЕССО черная 80мл</v>
          </cell>
          <cell r="D17915" t="str">
            <v xml:space="preserve"> TEMPERED BLACK FLASHY EXPRESSO CUP 8</v>
          </cell>
          <cell r="E17915" t="str">
            <v>Франция</v>
          </cell>
          <cell r="F17915" t="str">
            <v>СТЕКЛО</v>
          </cell>
        </row>
        <row r="17916">
          <cell r="A17916" t="str">
            <v>H4412</v>
          </cell>
          <cell r="B17916" t="str">
            <v>LUMINARC</v>
          </cell>
          <cell r="C17916" t="str">
            <v xml:space="preserve"> Кружка ФЛЭШИ ЭСПРЕССО красная 80мл</v>
          </cell>
          <cell r="D17916" t="str">
            <v xml:space="preserve"> TEMPERED RED FLASHY EXPRESSO CUP 8</v>
          </cell>
          <cell r="E17916" t="str">
            <v>Франция</v>
          </cell>
          <cell r="F17916" t="str">
            <v>СТЕКЛО</v>
          </cell>
        </row>
        <row r="17917">
          <cell r="A17917" t="str">
            <v>H4413</v>
          </cell>
          <cell r="B17917" t="str">
            <v>LUMINARC</v>
          </cell>
          <cell r="C17917" t="str">
            <v xml:space="preserve"> Кружка ФЛЭШИ ЭСПРЕССО синяя 80мл</v>
          </cell>
          <cell r="D17917" t="str">
            <v xml:space="preserve"> TEMPERED BLUE FLASHY EXPRESSO CUP 8</v>
          </cell>
          <cell r="E17917" t="str">
            <v>Франция</v>
          </cell>
          <cell r="F17917" t="str">
            <v>СТЕКЛО</v>
          </cell>
        </row>
        <row r="17918">
          <cell r="A17918" t="str">
            <v>H8929</v>
          </cell>
          <cell r="B17918" t="str">
            <v>LUMINARC</v>
          </cell>
          <cell r="C17918" t="str">
            <v xml:space="preserve"> Набор САМБА 5предметов</v>
          </cell>
          <cell r="D17918" t="str">
            <v xml:space="preserve"> 5 PCS SAMBA</v>
          </cell>
          <cell r="E17918" t="str">
            <v>Франция</v>
          </cell>
          <cell r="F17918" t="str">
            <v>СТЕКЛО</v>
          </cell>
        </row>
        <row r="17919">
          <cell r="A17919" t="str">
            <v>H4414</v>
          </cell>
          <cell r="B17919" t="str">
            <v>LUMINARC</v>
          </cell>
          <cell r="C17919" t="str">
            <v xml:space="preserve"> Кружка ФЛЭШИ ЭСПРЕССО зеленая 80мл</v>
          </cell>
          <cell r="D17919" t="str">
            <v xml:space="preserve"> TEMPERED GREEN FLASHY EXPRESSO CUP 8</v>
          </cell>
          <cell r="E17919" t="str">
            <v>Франция</v>
          </cell>
          <cell r="F17919" t="str">
            <v>СТЕКЛО</v>
          </cell>
        </row>
        <row r="17920">
          <cell r="A17920" t="str">
            <v>H4416</v>
          </cell>
          <cell r="B17920" t="str">
            <v>LUMINARC</v>
          </cell>
          <cell r="C17920" t="str">
            <v xml:space="preserve"> Стакан ФЛЭШИ ЭСПРЕССО черный 90мл</v>
          </cell>
          <cell r="D17920" t="str">
            <v xml:space="preserve"> TEMPERED BLACK FLASHY EXP H/B TBLER 9</v>
          </cell>
          <cell r="E17920" t="str">
            <v>Франция</v>
          </cell>
          <cell r="F17920" t="str">
            <v>СТЕКЛО</v>
          </cell>
        </row>
        <row r="17921">
          <cell r="A17921" t="str">
            <v>H4417</v>
          </cell>
          <cell r="B17921" t="str">
            <v>LUMINARC</v>
          </cell>
          <cell r="C17921" t="str">
            <v xml:space="preserve"> Стакан ФЛЭШИ ЭСПРЕССО красный 90мл</v>
          </cell>
          <cell r="D17921" t="str">
            <v xml:space="preserve"> TEMPERED RED FLASHY EXPRESSO H/B TBLER 9</v>
          </cell>
          <cell r="E17921" t="str">
            <v>Франция</v>
          </cell>
          <cell r="F17921" t="str">
            <v>СТЕКЛО</v>
          </cell>
        </row>
        <row r="17922">
          <cell r="A17922" t="str">
            <v>G7051-1</v>
          </cell>
          <cell r="B17922" t="str">
            <v>LUMINARC</v>
          </cell>
          <cell r="C17922" t="str">
            <v xml:space="preserve"> Столовый набор 19 предметов ЛИТЛ ФЛАУЭРС</v>
          </cell>
          <cell r="D17922">
            <v>0</v>
          </cell>
          <cell r="E17922" t="str">
            <v>Франция</v>
          </cell>
          <cell r="F17922" t="str">
            <v>СТЕКЛО</v>
          </cell>
        </row>
        <row r="17923">
          <cell r="A17923" t="str">
            <v>H4418</v>
          </cell>
          <cell r="B17923" t="str">
            <v>LUMINARC</v>
          </cell>
          <cell r="C17923" t="str">
            <v xml:space="preserve"> Стакан ФЛЭШИ ЭСПРЕССО золотистый 90мл</v>
          </cell>
          <cell r="D17923" t="str">
            <v xml:space="preserve"> TEMPERED GOLD FLASY EXPRESSO H/B TBLER 9</v>
          </cell>
          <cell r="E17923" t="str">
            <v>Франция</v>
          </cell>
          <cell r="F17923" t="str">
            <v>СТЕКЛО</v>
          </cell>
        </row>
        <row r="17924">
          <cell r="A17924" t="str">
            <v>H4419</v>
          </cell>
          <cell r="B17924" t="str">
            <v>LUMINARC</v>
          </cell>
          <cell r="C17924" t="str">
            <v xml:space="preserve"> Стакан ФЛЭШИ ЭСПРЕССО пурпурный 90мл</v>
          </cell>
          <cell r="D17924" t="str">
            <v xml:space="preserve"> TEMPERED PURPLE FLASHY EXP H/B TBLER 9</v>
          </cell>
          <cell r="E17924" t="str">
            <v>Франция</v>
          </cell>
          <cell r="F17924" t="str">
            <v>СТЕКЛО</v>
          </cell>
        </row>
        <row r="17925">
          <cell r="A17925" t="str">
            <v>H7310</v>
          </cell>
          <cell r="B17925" t="str">
            <v>LUMINARC</v>
          </cell>
          <cell r="C17925" t="str">
            <v xml:space="preserve"> Тарелка обеденная АРТИ АНИС 26см</v>
          </cell>
          <cell r="D17925" t="str">
            <v xml:space="preserve"> TEMPERED ARTY ANIS DINNER PLATE 26</v>
          </cell>
          <cell r="E17925" t="str">
            <v>Франция</v>
          </cell>
          <cell r="F17925" t="str">
            <v>СТЕКЛО</v>
          </cell>
        </row>
        <row r="17926">
          <cell r="A17926" t="str">
            <v>H8768</v>
          </cell>
          <cell r="B17926" t="str">
            <v>LUMINARC</v>
          </cell>
          <cell r="C17926" t="str">
            <v xml:space="preserve"> Тарелка суповая АРТИ АНИС 20см</v>
          </cell>
          <cell r="D17926" t="str">
            <v xml:space="preserve"> TEMPERED ARTY ANIS RIMLESS SOUP PLATE 20</v>
          </cell>
          <cell r="E17926" t="str">
            <v>Франция</v>
          </cell>
          <cell r="F17926" t="str">
            <v>СТЕКЛО</v>
          </cell>
        </row>
        <row r="17927">
          <cell r="A17927" t="str">
            <v>H8766</v>
          </cell>
          <cell r="B17927" t="str">
            <v>LUMINARC</v>
          </cell>
          <cell r="C17927" t="str">
            <v xml:space="preserve"> Тарелка десертная АРТИ АНИС 20см</v>
          </cell>
          <cell r="D17927" t="str">
            <v xml:space="preserve"> TEMPERED ARTY ANIS DESSERT PLATE 20</v>
          </cell>
          <cell r="E17927" t="str">
            <v>Франция</v>
          </cell>
          <cell r="F17927" t="str">
            <v>СТЕКЛО</v>
          </cell>
        </row>
        <row r="17928">
          <cell r="A17928" t="str">
            <v>H8770</v>
          </cell>
          <cell r="B17928" t="str">
            <v>LUMINARC</v>
          </cell>
          <cell r="C17928" t="str">
            <v xml:space="preserve"> Салатник АРТИ АНИС 16.5см</v>
          </cell>
          <cell r="D17928" t="str">
            <v xml:space="preserve"> TEMPERED ARTY ANIS PURPOSE BOWL 16.5</v>
          </cell>
          <cell r="E17928" t="str">
            <v>Франция</v>
          </cell>
          <cell r="F17928" t="str">
            <v>СТЕКЛО</v>
          </cell>
        </row>
        <row r="17929">
          <cell r="A17929" t="str">
            <v>H7312</v>
          </cell>
          <cell r="B17929" t="str">
            <v>LUMINARC</v>
          </cell>
          <cell r="C17929" t="str">
            <v xml:space="preserve"> Тарелка обеденная АРТИ ЙЕЛЛОУ 26см</v>
          </cell>
          <cell r="D17929" t="str">
            <v xml:space="preserve"> TEMPERED ARTY YELLOW DINNER PLATE 26</v>
          </cell>
          <cell r="E17929" t="str">
            <v>Франция</v>
          </cell>
          <cell r="F17929" t="str">
            <v>СТЕКЛО</v>
          </cell>
        </row>
        <row r="17930">
          <cell r="A17930" t="str">
            <v>H8765</v>
          </cell>
          <cell r="B17930" t="str">
            <v>LUMINARC</v>
          </cell>
          <cell r="C17930" t="str">
            <v xml:space="preserve"> Тарелка суповая АРТИ ЙЕЛЛОУ 20см</v>
          </cell>
          <cell r="D17930" t="str">
            <v xml:space="preserve"> TEMPERED ARTY YELLOW SOUP PLATE 20</v>
          </cell>
          <cell r="E17930" t="str">
            <v>Франция</v>
          </cell>
          <cell r="F17930" t="str">
            <v>СТЕКЛО</v>
          </cell>
        </row>
        <row r="17931">
          <cell r="A17931" t="str">
            <v>H8764</v>
          </cell>
          <cell r="B17931" t="str">
            <v>LUMINARC</v>
          </cell>
          <cell r="C17931" t="str">
            <v xml:space="preserve"> Тарелка десертная АРТИ ЙЕЛЛОУ 20см</v>
          </cell>
          <cell r="D17931" t="str">
            <v xml:space="preserve"> TEMPERED ARTY YELLOW DESSERT PLATE 20</v>
          </cell>
          <cell r="E17931" t="str">
            <v>Франция</v>
          </cell>
          <cell r="F17931" t="str">
            <v>СТЕКЛО</v>
          </cell>
        </row>
        <row r="17932">
          <cell r="A17932" t="str">
            <v>H8767</v>
          </cell>
          <cell r="B17932" t="str">
            <v>LUMINARC</v>
          </cell>
          <cell r="C17932" t="str">
            <v xml:space="preserve"> Салатник АРТИ ЙЕЛЛОУ 16.5см</v>
          </cell>
          <cell r="D17932" t="str">
            <v xml:space="preserve"> TEMPERED ARTY YELLOW M-PURPOSE BOWL 16.5</v>
          </cell>
          <cell r="E17932" t="str">
            <v>Франция</v>
          </cell>
          <cell r="F17932" t="str">
            <v>СТЕКЛО</v>
          </cell>
        </row>
        <row r="17933">
          <cell r="A17933" t="str">
            <v>J3928</v>
          </cell>
          <cell r="B17933" t="str">
            <v>LUMINARC</v>
          </cell>
          <cell r="C17933" t="str">
            <v xml:space="preserve"> Тарелка суповая УОТЕР КОЛОР 20см</v>
          </cell>
          <cell r="D17933" t="str">
            <v xml:space="preserve"> TEMPERED WATER COLOR RIMLESS SOUP PLATE</v>
          </cell>
          <cell r="E17933" t="str">
            <v>Франция</v>
          </cell>
          <cell r="F17933" t="str">
            <v>СТЕКЛО</v>
          </cell>
        </row>
        <row r="17934">
          <cell r="A17934" t="str">
            <v>J9753</v>
          </cell>
          <cell r="B17934" t="str">
            <v>LUMINARC</v>
          </cell>
          <cell r="C17934" t="str">
            <v xml:space="preserve"> Набор фужеров (бокалов) для вина СИГНАТЮР (ЭТАЛОН) 3шт 350мл</v>
          </cell>
          <cell r="D17934" t="str">
            <v xml:space="preserve"> Glass Signature (VAP) 35cl 3pcs</v>
          </cell>
          <cell r="E17934" t="str">
            <v>Россия</v>
          </cell>
          <cell r="F17934" t="str">
            <v>СТЕКЛО</v>
          </cell>
        </row>
        <row r="17935">
          <cell r="A17935" t="str">
            <v>J9755</v>
          </cell>
          <cell r="B17935" t="str">
            <v>LUMINARC</v>
          </cell>
          <cell r="C17935" t="str">
            <v xml:space="preserve"> Набор фужеров (бокалов) СИГНАТЮР (ЭТАЛОН) 3шт 190мл</v>
          </cell>
          <cell r="D17935" t="str">
            <v xml:space="preserve"> Glass Signature (VAP) 19cl 3pcs</v>
          </cell>
          <cell r="E17935" t="str">
            <v>Россия</v>
          </cell>
          <cell r="F17935" t="str">
            <v>СТЕКЛО</v>
          </cell>
        </row>
        <row r="17936">
          <cell r="A17936" t="str">
            <v>L2819</v>
          </cell>
          <cell r="B17936" t="str">
            <v>LUMINARC</v>
          </cell>
          <cell r="C17936" t="str">
            <v xml:space="preserve"> Фужер (бокал) для вина СИГНАТЮР (ЭТАЛОН) с цветной ножкой 250мл</v>
          </cell>
          <cell r="D17936" t="str">
            <v xml:space="preserve"> Stemware Signature  25cl with  mix colored stem (4 colors: AMBER,  EMERALD, TOPAZ, RUBY)</v>
          </cell>
          <cell r="E17936" t="str">
            <v>Россия</v>
          </cell>
          <cell r="F17936" t="str">
            <v>СТЕКЛО</v>
          </cell>
        </row>
        <row r="17937">
          <cell r="A17937" t="str">
            <v>L2820</v>
          </cell>
          <cell r="B17937" t="str">
            <v>LUMINARC</v>
          </cell>
          <cell r="C17937" t="str">
            <v xml:space="preserve"> Фужер (бокал) для шампанского СИГНАТЮР (ЭТАЛОН) с цветной ножкой 170мл</v>
          </cell>
          <cell r="D17937" t="str">
            <v xml:space="preserve"> Flute Stemware signature  17cl with mix colored stem (4 colors: AMBER,  EMERALD, TOPAZ, RUBY)</v>
          </cell>
          <cell r="E17937" t="str">
            <v>Россия</v>
          </cell>
          <cell r="F17937" t="str">
            <v>СТЕКЛО</v>
          </cell>
        </row>
        <row r="17938">
          <cell r="A17938" t="str">
            <v>L2941</v>
          </cell>
          <cell r="B17938" t="str">
            <v>LUMINARC</v>
          </cell>
          <cell r="C17938" t="str">
            <v xml:space="preserve"> Тарелка обеденная АВРОРА САЛМОН 25см</v>
          </cell>
          <cell r="D17938" t="str">
            <v xml:space="preserve"> TEMPERED AURORE SALMON DINNER PLATE</v>
          </cell>
          <cell r="E17938" t="str">
            <v>Франция</v>
          </cell>
          <cell r="F17938" t="str">
            <v>СТЕКЛО</v>
          </cell>
        </row>
        <row r="17939">
          <cell r="A17939" t="str">
            <v>L2959</v>
          </cell>
          <cell r="B17939" t="str">
            <v>LUMINARC</v>
          </cell>
          <cell r="C17939" t="str">
            <v xml:space="preserve"> Тарелка суповая АВРОРА САЛМОН 21см</v>
          </cell>
          <cell r="D17939" t="str">
            <v xml:space="preserve"> TEMPERED AURORE SALMON SOUP PLATE</v>
          </cell>
          <cell r="E17939" t="str">
            <v>Франция</v>
          </cell>
          <cell r="F17939" t="str">
            <v>СТЕКЛО</v>
          </cell>
        </row>
        <row r="17940">
          <cell r="A17940" t="str">
            <v>L2960</v>
          </cell>
          <cell r="B17940" t="str">
            <v>LUMINARC</v>
          </cell>
          <cell r="C17940" t="str">
            <v xml:space="preserve"> Тарелка десертная АВРОРА САЛМОН 19см</v>
          </cell>
          <cell r="D17940" t="str">
            <v xml:space="preserve"> TEMPERED AURORE SALMON DESSERT PLATE</v>
          </cell>
          <cell r="E17940" t="str">
            <v>Франция</v>
          </cell>
          <cell r="F17940" t="str">
            <v>СТЕКЛО</v>
          </cell>
        </row>
        <row r="17941">
          <cell r="A17941" t="str">
            <v>L2932</v>
          </cell>
          <cell r="B17941" t="str">
            <v>LUMINARC</v>
          </cell>
          <cell r="C17941" t="str">
            <v xml:space="preserve"> Салатник АВРОРА САЛМОН 12см</v>
          </cell>
          <cell r="D17941" t="str">
            <v xml:space="preserve"> TEMPERED AURORE SALMON BOWL 12</v>
          </cell>
          <cell r="E17941" t="str">
            <v>Франция</v>
          </cell>
          <cell r="F17941" t="str">
            <v>СТЕКЛО</v>
          </cell>
        </row>
        <row r="17942">
          <cell r="A17942" t="str">
            <v>L2942</v>
          </cell>
          <cell r="B17942" t="str">
            <v>LUMINARC</v>
          </cell>
          <cell r="C17942" t="str">
            <v xml:space="preserve"> Тарелка обеденная АВРОРА ЙЕЛЛОУ 25см</v>
          </cell>
          <cell r="D17942" t="str">
            <v xml:space="preserve"> TEMPERED AURORE YELLOW DINNER PLATE</v>
          </cell>
          <cell r="E17942" t="str">
            <v>Франция</v>
          </cell>
          <cell r="F17942" t="str">
            <v>СТЕКЛО</v>
          </cell>
        </row>
        <row r="17943">
          <cell r="A17943" t="str">
            <v>J3931</v>
          </cell>
          <cell r="B17943" t="str">
            <v>LUMINARC</v>
          </cell>
          <cell r="C17943" t="str">
            <v xml:space="preserve"> Тарелка десертная УОТЕР КОЛОР 19см</v>
          </cell>
          <cell r="D17943" t="str">
            <v xml:space="preserve"> TEMPERED WATER COLOR DESSERT PLATE 19  </v>
          </cell>
          <cell r="E17943" t="str">
            <v>Франция</v>
          </cell>
          <cell r="F17943" t="str">
            <v>СТЕКЛО</v>
          </cell>
        </row>
        <row r="17944">
          <cell r="A17944" t="str">
            <v>J7999</v>
          </cell>
          <cell r="B17944" t="str">
            <v>LUMINARC</v>
          </cell>
          <cell r="C17944" t="str">
            <v xml:space="preserve"> Набор МОХИТО 5 предметов</v>
          </cell>
          <cell r="D17944" t="str">
            <v xml:space="preserve"> 5 PCS MOJITO</v>
          </cell>
          <cell r="E17944" t="str">
            <v>Франция</v>
          </cell>
          <cell r="F17944" t="str">
            <v>СТЕКЛО,ДЕРЕВО</v>
          </cell>
        </row>
        <row r="17945">
          <cell r="A17945" t="str">
            <v>J3273-6</v>
          </cell>
          <cell r="B17945" t="str">
            <v>LUMINARC</v>
          </cell>
          <cell r="C17945" t="str">
            <v xml:space="preserve"> Стопка МОНАКО 50мл 6шт</v>
          </cell>
          <cell r="D17945">
            <v>0</v>
          </cell>
          <cell r="E17945" t="str">
            <v>Россия</v>
          </cell>
          <cell r="F17945" t="str">
            <v>СТЕКЛО</v>
          </cell>
        </row>
        <row r="17946">
          <cell r="A17946" t="str">
            <v>L0970-3</v>
          </cell>
          <cell r="B17946" t="str">
            <v>LUMINARC</v>
          </cell>
          <cell r="C17946" t="str">
            <v xml:space="preserve"> Стакан МОНАКО 250мл высокий 3шт</v>
          </cell>
          <cell r="D17946">
            <v>0</v>
          </cell>
          <cell r="E17946" t="str">
            <v>Россия</v>
          </cell>
          <cell r="F17946" t="str">
            <v>СТЕКЛО</v>
          </cell>
        </row>
        <row r="17947">
          <cell r="A17947" t="str">
            <v>J9981</v>
          </cell>
          <cell r="B17947" t="str">
            <v>LUMINARC</v>
          </cell>
          <cell r="C17947" t="str">
            <v xml:space="preserve"> Тарелка суповая АВРОРА ЙЕЛЛОУ 21см</v>
          </cell>
          <cell r="D17947" t="str">
            <v xml:space="preserve"> TEMPERED AURORE YELLOW SOUP PLATE</v>
          </cell>
          <cell r="E17947" t="str">
            <v>Франция</v>
          </cell>
          <cell r="F17947" t="str">
            <v>СТЕКЛО</v>
          </cell>
        </row>
        <row r="17948">
          <cell r="A17948" t="str">
            <v>J9980</v>
          </cell>
          <cell r="B17948" t="str">
            <v>LUMINARC</v>
          </cell>
          <cell r="C17948" t="str">
            <v xml:space="preserve"> Тарелка десертная АВРОРА ЙЕЛЛОУ 19см</v>
          </cell>
          <cell r="D17948" t="str">
            <v xml:space="preserve"> TEMPERED AURORE YELLOW DESSERT PLATE</v>
          </cell>
          <cell r="E17948" t="str">
            <v>Франция</v>
          </cell>
          <cell r="F17948" t="str">
            <v>СТЕКЛО</v>
          </cell>
        </row>
        <row r="17949">
          <cell r="A17949" t="str">
            <v>L2933</v>
          </cell>
          <cell r="B17949" t="str">
            <v>LUMINARC</v>
          </cell>
          <cell r="C17949" t="str">
            <v xml:space="preserve"> Салатник АВРОРА ЙЕЛЛОУ 12см</v>
          </cell>
          <cell r="D17949" t="str">
            <v xml:space="preserve"> TEMPERED AURORE YELLOW BOWL 12</v>
          </cell>
          <cell r="E17949" t="str">
            <v>Франция</v>
          </cell>
          <cell r="F17949" t="str">
            <v>СТЕКЛО</v>
          </cell>
        </row>
        <row r="17950">
          <cell r="A17950" t="str">
            <v>L2943</v>
          </cell>
          <cell r="B17950" t="str">
            <v>LUMINARC</v>
          </cell>
          <cell r="C17950" t="str">
            <v xml:space="preserve"> Тарелка обеденная АВРОРА ГРИН 25см</v>
          </cell>
          <cell r="D17950" t="str">
            <v xml:space="preserve"> TEMPERED AURORE GREEN DINNER PLATE</v>
          </cell>
          <cell r="E17950" t="str">
            <v>Франция</v>
          </cell>
          <cell r="F17950" t="str">
            <v>СТЕКЛО</v>
          </cell>
        </row>
        <row r="17951">
          <cell r="A17951" t="str">
            <v>J9983</v>
          </cell>
          <cell r="B17951" t="str">
            <v>LUMINARC</v>
          </cell>
          <cell r="C17951" t="str">
            <v xml:space="preserve"> Тарелка суповая АВРОРА ГРИН 21см</v>
          </cell>
          <cell r="D17951" t="str">
            <v xml:space="preserve"> TEMPERED AURORE GREEN SOUP PLATE</v>
          </cell>
          <cell r="E17951" t="str">
            <v>Франция</v>
          </cell>
          <cell r="F17951" t="str">
            <v>СТЕКЛО</v>
          </cell>
        </row>
        <row r="17952">
          <cell r="A17952" t="str">
            <v>J9982</v>
          </cell>
          <cell r="B17952" t="str">
            <v>LUMINARC</v>
          </cell>
          <cell r="C17952" t="str">
            <v xml:space="preserve"> Тарелка десертная АВРОРА ГРИН 19см</v>
          </cell>
          <cell r="D17952" t="str">
            <v xml:space="preserve"> TEMPERED AURORE GREEN DESSERT PLATE</v>
          </cell>
          <cell r="E17952" t="str">
            <v>Франция</v>
          </cell>
          <cell r="F17952" t="str">
            <v>СТЕКЛО</v>
          </cell>
        </row>
        <row r="17953">
          <cell r="A17953" t="str">
            <v>L2934</v>
          </cell>
          <cell r="B17953" t="str">
            <v>LUMINARC</v>
          </cell>
          <cell r="C17953" t="str">
            <v xml:space="preserve"> Салатник АВРОРА ГРИН 12см</v>
          </cell>
          <cell r="D17953" t="str">
            <v xml:space="preserve"> TEMPERED AURORE GREEN BOWL 12</v>
          </cell>
          <cell r="E17953" t="str">
            <v>Франция</v>
          </cell>
          <cell r="F17953" t="str">
            <v>СТЕКЛО</v>
          </cell>
        </row>
        <row r="17954">
          <cell r="A17954" t="str">
            <v>J8309</v>
          </cell>
          <cell r="B17954" t="str">
            <v>LUMINARC</v>
          </cell>
          <cell r="C17954" t="str">
            <v xml:space="preserve"> Набор питьевой ФАННИ ФЛАУЭРС 5предметов</v>
          </cell>
          <cell r="D17954" t="str">
            <v xml:space="preserve"> 5 PCS FUNNY FLOWERS</v>
          </cell>
          <cell r="E17954" t="str">
            <v>Франция</v>
          </cell>
          <cell r="F17954" t="str">
            <v>СТЕКЛО</v>
          </cell>
        </row>
        <row r="17955">
          <cell r="A17955" t="str">
            <v>H8930</v>
          </cell>
          <cell r="B17955" t="str">
            <v>LUMINARC</v>
          </cell>
          <cell r="C17955" t="str">
            <v xml:space="preserve"> Набор КОКТЕЙЛЬ 5предметов</v>
          </cell>
          <cell r="D17955" t="str">
            <v xml:space="preserve"> 5 PCS COCKTAIL</v>
          </cell>
          <cell r="E17955" t="str">
            <v>Франция</v>
          </cell>
          <cell r="F17955" t="str">
            <v>СТЕКЛО</v>
          </cell>
        </row>
        <row r="17956">
          <cell r="A17956" t="str">
            <v>J8668</v>
          </cell>
          <cell r="B17956" t="str">
            <v>LUMINARC</v>
          </cell>
          <cell r="C17956" t="str">
            <v xml:space="preserve"> Стакан СИДРА высокий 500мл</v>
          </cell>
          <cell r="D17956" t="str">
            <v xml:space="preserve"> SIDRA H/B 50</v>
          </cell>
          <cell r="E17956" t="str">
            <v>Франция</v>
          </cell>
          <cell r="F17956" t="str">
            <v>СТЕКЛО</v>
          </cell>
        </row>
        <row r="17957">
          <cell r="A17957" t="str">
            <v>J9398</v>
          </cell>
          <cell r="B17957" t="str">
            <v>LUMINARC</v>
          </cell>
          <cell r="C17957" t="str">
            <v xml:space="preserve"> Фужер (бокал) для вина ЛЯ КАВ 260мл</v>
          </cell>
          <cell r="D17957" t="str">
            <v xml:space="preserve"> VAP 26 LA CAVE</v>
          </cell>
          <cell r="E17957" t="str">
            <v>Франция</v>
          </cell>
          <cell r="F17957" t="str">
            <v>СТЕКЛО</v>
          </cell>
        </row>
        <row r="17958">
          <cell r="A17958" t="str">
            <v>J9399</v>
          </cell>
          <cell r="B17958" t="str">
            <v>LUMINARC</v>
          </cell>
          <cell r="C17958" t="str">
            <v xml:space="preserve"> Фужер (бокал) для шампанского ЛЯ КАВ 160мл</v>
          </cell>
          <cell r="D17958" t="str">
            <v xml:space="preserve"> FLUTE 16 LA CAVE</v>
          </cell>
          <cell r="E17958" t="str">
            <v>Франция</v>
          </cell>
          <cell r="F17958" t="str">
            <v>СТЕКЛО</v>
          </cell>
        </row>
        <row r="17959">
          <cell r="A17959" t="str">
            <v>J9400</v>
          </cell>
          <cell r="B17959" t="str">
            <v>LUMINARC</v>
          </cell>
          <cell r="C17959" t="str">
            <v xml:space="preserve"> Фужер (бокал) для вина ЛЯ КАВ 480мл</v>
          </cell>
          <cell r="D17959" t="str">
            <v xml:space="preserve"> VAP 48 LA CAVE</v>
          </cell>
          <cell r="E17959" t="str">
            <v>Франция</v>
          </cell>
          <cell r="F17959" t="str">
            <v>СТЕКЛО</v>
          </cell>
        </row>
        <row r="17960">
          <cell r="A17960" t="str">
            <v>J6691</v>
          </cell>
          <cell r="B17960" t="str">
            <v>LUMINARC</v>
          </cell>
          <cell r="C17960" t="str">
            <v xml:space="preserve"> Тарелка суповая КАДИКС глубокая 23см</v>
          </cell>
          <cell r="D17960" t="str">
            <v xml:space="preserve"> TEMPERED CADIX PLUS SOUP PLATE 23</v>
          </cell>
          <cell r="E17960" t="str">
            <v>Франция</v>
          </cell>
          <cell r="F17960" t="str">
            <v>СТЕКЛО</v>
          </cell>
        </row>
        <row r="17961">
          <cell r="A17961" t="str">
            <v>00193/1</v>
          </cell>
          <cell r="B17961" t="str">
            <v>LUMINARC</v>
          </cell>
          <cell r="C17961" t="str">
            <v xml:space="preserve"> Столовый набор 40 предметов ТРИАНОН</v>
          </cell>
          <cell r="D17961">
            <v>0</v>
          </cell>
          <cell r="E17961" t="str">
            <v>Франция</v>
          </cell>
          <cell r="F17961" t="str">
            <v>СТЕКЛО</v>
          </cell>
        </row>
        <row r="17962">
          <cell r="A17962" t="str">
            <v>H5126/1</v>
          </cell>
          <cell r="B17962" t="str">
            <v>LUMINARC</v>
          </cell>
          <cell r="C17962" t="str">
            <v xml:space="preserve"> Кружка для пива ГАМБУРГ 1шт 330мл</v>
          </cell>
          <cell r="D17962">
            <v>0</v>
          </cell>
          <cell r="E17962" t="str">
            <v>Россия</v>
          </cell>
          <cell r="F17962" t="str">
            <v>СТЕКЛО</v>
          </cell>
        </row>
        <row r="17963">
          <cell r="A17963" t="str">
            <v>J9146-1</v>
          </cell>
          <cell r="B17963" t="str">
            <v>LUMINARC</v>
          </cell>
          <cell r="C17963" t="str">
            <v xml:space="preserve"> Контейнер KEEP'N'BOX с цветной крышкой 1890мл</v>
          </cell>
          <cell r="D17963">
            <v>0</v>
          </cell>
          <cell r="E17963" t="str">
            <v>ОАЭ</v>
          </cell>
          <cell r="F17963" t="str">
            <v>СТЕКЛО,ПЛАСТИК</v>
          </cell>
        </row>
        <row r="17964">
          <cell r="A17964" t="str">
            <v>J9146-2</v>
          </cell>
          <cell r="B17964" t="str">
            <v>LUMINARC</v>
          </cell>
          <cell r="C17964" t="str">
            <v xml:space="preserve"> Контейнер KEEP'N'BOX с цветной крышкой 385мл</v>
          </cell>
          <cell r="D17964">
            <v>0</v>
          </cell>
          <cell r="E17964" t="str">
            <v>ОАЭ</v>
          </cell>
          <cell r="F17964" t="str">
            <v>СТЕКЛО,ПЛАСТИК</v>
          </cell>
        </row>
        <row r="17965">
          <cell r="A17965" t="str">
            <v>J9146-3</v>
          </cell>
          <cell r="B17965" t="str">
            <v>LUMINARC</v>
          </cell>
          <cell r="C17965" t="str">
            <v xml:space="preserve"> Контейнер KEEP'N'BOX с цветной крышкой 385мл</v>
          </cell>
          <cell r="D17965">
            <v>0</v>
          </cell>
          <cell r="E17965" t="str">
            <v>ОАЭ</v>
          </cell>
          <cell r="F17965" t="str">
            <v>СТЕКЛО,ПЛАСТИК</v>
          </cell>
        </row>
        <row r="17966">
          <cell r="A17966" t="str">
            <v>L2818</v>
          </cell>
          <cell r="B17966" t="str">
            <v>LUMINARC</v>
          </cell>
          <cell r="C17966" t="str">
            <v xml:space="preserve"> Кружка для пива МЮНХЕН декорированная 500мл</v>
          </cell>
          <cell r="D17966" t="str">
            <v xml:space="preserve"> Beer Mug Munich 50 cl decorated "La bonne biere"</v>
          </cell>
          <cell r="E17966" t="str">
            <v>Россия</v>
          </cell>
          <cell r="F17966" t="str">
            <v>СТЕКЛО</v>
          </cell>
        </row>
        <row r="17967">
          <cell r="A17967" t="str">
            <v>L2827</v>
          </cell>
          <cell r="B17967" t="str">
            <v>LUMINARC</v>
          </cell>
          <cell r="C17967" t="str">
            <v xml:space="preserve"> Фужер (бокал) для вина ДОМИНО 350мл</v>
          </cell>
          <cell r="D17967" t="str">
            <v xml:space="preserve"> Stemware Domino 35 cl</v>
          </cell>
          <cell r="E17967" t="str">
            <v>Россия</v>
          </cell>
          <cell r="F17967" t="str">
            <v>СТЕКЛО</v>
          </cell>
        </row>
        <row r="17968">
          <cell r="A17968" t="str">
            <v>L2828</v>
          </cell>
          <cell r="B17968" t="str">
            <v>LUMINARC</v>
          </cell>
          <cell r="C17968" t="str">
            <v xml:space="preserve"> Фужер (бокал) для коньяка ДОМИНО 410мл</v>
          </cell>
          <cell r="D17968" t="str">
            <v xml:space="preserve"> Cognac Stemware Domino 41 cl</v>
          </cell>
          <cell r="E17968" t="str">
            <v>Россия</v>
          </cell>
          <cell r="F17968" t="str">
            <v>СТЕКЛО</v>
          </cell>
        </row>
        <row r="17969">
          <cell r="A17969" t="str">
            <v>L2829</v>
          </cell>
          <cell r="B17969" t="str">
            <v>LUMINARC</v>
          </cell>
          <cell r="C17969" t="str">
            <v xml:space="preserve"> Рюмка ДОМИНО 65мл</v>
          </cell>
          <cell r="D17969" t="str">
            <v xml:space="preserve"> Vodka Stemware Domino 6,5 cl</v>
          </cell>
          <cell r="E17969" t="str">
            <v>Россия</v>
          </cell>
          <cell r="F17969" t="str">
            <v>СТЕКЛО</v>
          </cell>
        </row>
        <row r="17970">
          <cell r="A17970" t="str">
            <v>L2830</v>
          </cell>
          <cell r="B17970" t="str">
            <v>LUMINARC</v>
          </cell>
          <cell r="C17970" t="str">
            <v xml:space="preserve"> Фужер (бокал) для шампанского ДОМИНО 170мл</v>
          </cell>
          <cell r="D17970" t="str">
            <v xml:space="preserve"> Stemware Domino Flute 17 cl</v>
          </cell>
          <cell r="E17970" t="str">
            <v>Россия</v>
          </cell>
          <cell r="F17970" t="str">
            <v>СТЕКЛО</v>
          </cell>
        </row>
        <row r="17971">
          <cell r="A17971" t="str">
            <v>J0015-1</v>
          </cell>
          <cell r="B17971" t="str">
            <v>LUMINARC</v>
          </cell>
          <cell r="C17971" t="str">
            <v xml:space="preserve"> Фужер (бокал) для вина ДОМИНО 350мл</v>
          </cell>
          <cell r="D17971" t="str">
            <v xml:space="preserve"> Stemware Domino 35 cl</v>
          </cell>
          <cell r="E17971" t="str">
            <v>Россия</v>
          </cell>
          <cell r="F17971" t="str">
            <v>СТЕКЛО</v>
          </cell>
        </row>
        <row r="17972">
          <cell r="A17972" t="str">
            <v>J3030-1</v>
          </cell>
          <cell r="B17972" t="str">
            <v>LUMINARC</v>
          </cell>
          <cell r="C17972" t="str">
            <v xml:space="preserve"> Фужер (бокал) для коньяка ДОМИНО 410мл</v>
          </cell>
          <cell r="D17972" t="str">
            <v xml:space="preserve"> Cognac Stemware Domino 41 cl</v>
          </cell>
          <cell r="E17972" t="str">
            <v>Россия</v>
          </cell>
          <cell r="F17972" t="str">
            <v>СТЕКЛО</v>
          </cell>
        </row>
        <row r="17973">
          <cell r="A17973" t="str">
            <v>H8167-1</v>
          </cell>
          <cell r="B17973" t="str">
            <v>LUMINARC</v>
          </cell>
          <cell r="C17973" t="str">
            <v xml:space="preserve"> Фужер (бокал) для шампанского ДОМИНО 170мл</v>
          </cell>
          <cell r="D17973" t="str">
            <v xml:space="preserve"> Stemware Domino Flute 17 cl</v>
          </cell>
          <cell r="E17973" t="str">
            <v>Россия</v>
          </cell>
          <cell r="F17973" t="str">
            <v>СТЕКЛО</v>
          </cell>
        </row>
        <row r="17974">
          <cell r="A17974" t="str">
            <v>J8162-1</v>
          </cell>
          <cell r="B17974" t="str">
            <v>LUMINARC</v>
          </cell>
          <cell r="C17974" t="str">
            <v xml:space="preserve"> Фужер (бокал) для шампанского АЛЛЕГРЕСС 175мл</v>
          </cell>
          <cell r="D17974" t="str">
            <v xml:space="preserve"> Flute Glass Allegresse 17,5 cl</v>
          </cell>
          <cell r="E17974" t="str">
            <v>Россия</v>
          </cell>
          <cell r="F17974" t="str">
            <v>СТЕКЛО</v>
          </cell>
        </row>
        <row r="17975">
          <cell r="A17975" t="str">
            <v>J2891-1</v>
          </cell>
          <cell r="B17975" t="str">
            <v>LUMINARC</v>
          </cell>
          <cell r="C17975" t="str">
            <v xml:space="preserve"> Стопка ИСЛАНДИЯ 60мл</v>
          </cell>
          <cell r="D17975" t="str">
            <v xml:space="preserve"> Islande Shot 6 cl</v>
          </cell>
          <cell r="E17975" t="str">
            <v>Россия</v>
          </cell>
          <cell r="F17975" t="str">
            <v>СТЕКЛО</v>
          </cell>
        </row>
        <row r="17976">
          <cell r="A17976" t="str">
            <v>L0970</v>
          </cell>
          <cell r="B17976" t="str">
            <v>LUMINARC</v>
          </cell>
          <cell r="C17976" t="str">
            <v xml:space="preserve"> Стакан МОНАКО высокий 250мл</v>
          </cell>
          <cell r="D17976" t="str">
            <v xml:space="preserve"> Monaco High Ball 25cl</v>
          </cell>
          <cell r="E17976" t="str">
            <v>Россия</v>
          </cell>
          <cell r="F17976" t="str">
            <v>СТЕКЛО</v>
          </cell>
        </row>
        <row r="17977">
          <cell r="A17977" t="str">
            <v>H9940</v>
          </cell>
          <cell r="B17977" t="str">
            <v>LUMINARC</v>
          </cell>
          <cell r="C17977" t="str">
            <v xml:space="preserve"> Набор банок ЭЛИЗ 3 предмета</v>
          </cell>
          <cell r="D17977" t="str">
            <v xml:space="preserve"> ELISE 3PC SET POT CLUB - AIME</v>
          </cell>
          <cell r="E17977" t="str">
            <v>ОАЭ</v>
          </cell>
          <cell r="F17977" t="str">
            <v>СТЕКЛО</v>
          </cell>
        </row>
        <row r="17978">
          <cell r="A17978" t="str">
            <v>H9971</v>
          </cell>
          <cell r="B17978" t="str">
            <v>LUMINARC</v>
          </cell>
          <cell r="C17978" t="str">
            <v xml:space="preserve"> Набор банок ФРЕЗИЯ 3 предмета</v>
          </cell>
          <cell r="D17978" t="str">
            <v xml:space="preserve"> FREESIA 3PC SET POT CLUB - AIME</v>
          </cell>
          <cell r="E17978" t="str">
            <v>ОАЭ</v>
          </cell>
          <cell r="F17978" t="str">
            <v>СТЕКЛО</v>
          </cell>
        </row>
        <row r="17979">
          <cell r="A17979" t="str">
            <v>J9815</v>
          </cell>
          <cell r="B17979" t="str">
            <v>LUMINARC</v>
          </cell>
          <cell r="C17979" t="str">
            <v xml:space="preserve"> Тарелка обеденная ДИМЕНА 26см</v>
          </cell>
          <cell r="D17979" t="str">
            <v xml:space="preserve"> TEMP SIMPLY DIMENA DINNER PLATE - AIME</v>
          </cell>
          <cell r="E17979" t="str">
            <v>ОАЭ</v>
          </cell>
          <cell r="F17979" t="str">
            <v>СТЕКЛО</v>
          </cell>
        </row>
        <row r="17980">
          <cell r="A17980" t="str">
            <v>J9794</v>
          </cell>
          <cell r="B17980" t="str">
            <v>LUMINARC</v>
          </cell>
          <cell r="C17980" t="str">
            <v xml:space="preserve"> Тарелка суповая ДИМЕНА 20см</v>
          </cell>
          <cell r="D17980" t="str">
            <v xml:space="preserve"> TEMP SIMPLY DIMENA SOUP PLATE - AIME</v>
          </cell>
          <cell r="E17980" t="str">
            <v>ОАЭ</v>
          </cell>
          <cell r="F17980" t="str">
            <v>СТЕКЛО</v>
          </cell>
        </row>
        <row r="17981">
          <cell r="A17981" t="str">
            <v>J9793</v>
          </cell>
          <cell r="B17981" t="str">
            <v>LUMINARC</v>
          </cell>
          <cell r="C17981" t="str">
            <v xml:space="preserve"> Тарелка десертная ДИМЕНА 21см</v>
          </cell>
          <cell r="D17981" t="str">
            <v xml:space="preserve"> TEMP SIMPLY DIMENA DESSERT PLATE - AIME</v>
          </cell>
          <cell r="E17981" t="str">
            <v>ОАЭ</v>
          </cell>
          <cell r="F17981" t="str">
            <v>СТЕКЛО</v>
          </cell>
        </row>
        <row r="17982">
          <cell r="A17982" t="str">
            <v>L0890</v>
          </cell>
          <cell r="B17982" t="str">
            <v>LUMINARC</v>
          </cell>
          <cell r="C17982" t="str">
            <v xml:space="preserve"> Тарелка обеденная СИНА СИЛЬВЕР 26см</v>
          </cell>
          <cell r="D17982" t="str">
            <v xml:space="preserve"> TEMP CARINA SINA SILVER DINNER PLATE</v>
          </cell>
          <cell r="E17982" t="str">
            <v>ОАЭ</v>
          </cell>
          <cell r="F17982" t="str">
            <v>СТЕКЛО</v>
          </cell>
        </row>
        <row r="17983">
          <cell r="A17983" t="str">
            <v>L0886</v>
          </cell>
          <cell r="B17983" t="str">
            <v>LUMINARC</v>
          </cell>
          <cell r="C17983" t="str">
            <v xml:space="preserve"> Тарелка десертная СИНА СИЛЬВЕР 19см</v>
          </cell>
          <cell r="D17983" t="str">
            <v xml:space="preserve"> TEMP CARINA SINA SILVER DESSERT PL 19</v>
          </cell>
          <cell r="E17983" t="str">
            <v>ОАЭ</v>
          </cell>
          <cell r="F17983" t="str">
            <v>СТЕКЛО</v>
          </cell>
        </row>
        <row r="17984">
          <cell r="A17984" t="str">
            <v>L0889</v>
          </cell>
          <cell r="B17984" t="str">
            <v>LUMINARC</v>
          </cell>
          <cell r="C17984" t="str">
            <v xml:space="preserve"> Салатник СИНА СИЛЬВЕР 17см</v>
          </cell>
          <cell r="D17984" t="str">
            <v xml:space="preserve"> TEMP AMB SINA SILVER MULTI BOWL 17</v>
          </cell>
          <cell r="E17984" t="str">
            <v>ОАЭ</v>
          </cell>
          <cell r="F17984" t="str">
            <v>СТЕКЛО</v>
          </cell>
        </row>
        <row r="17985">
          <cell r="A17985" t="str">
            <v>M1136</v>
          </cell>
          <cell r="B17985" t="str">
            <v>ALTERNATIVA</v>
          </cell>
          <cell r="C17985" t="str">
            <v xml:space="preserve"> Держатель т/бумаги МОДЕРН</v>
          </cell>
          <cell r="D17985">
            <v>0</v>
          </cell>
          <cell r="E17985" t="str">
            <v>Россия</v>
          </cell>
          <cell r="F17985" t="str">
            <v>ПЛАСТИК</v>
          </cell>
        </row>
        <row r="17986">
          <cell r="A17986" t="str">
            <v>M3034</v>
          </cell>
          <cell r="B17986" t="str">
            <v>ALTERNATIVA</v>
          </cell>
          <cell r="C17986" t="str">
            <v xml:space="preserve"> Умывальник-рукомойник ЛЕТНИЙ ДЕНЬ 5л</v>
          </cell>
          <cell r="D17986">
            <v>0</v>
          </cell>
          <cell r="E17986" t="str">
            <v>Россия</v>
          </cell>
          <cell r="F17986" t="str">
            <v>ПЛАСТИК</v>
          </cell>
        </row>
        <row r="17987">
          <cell r="A17987" t="str">
            <v>M4407</v>
          </cell>
          <cell r="B17987" t="str">
            <v>ALTERNATIVA</v>
          </cell>
          <cell r="C17987" t="str">
            <v xml:space="preserve"> Ёмкость для СВЧ КОНФЕТИ прямоуг.3л</v>
          </cell>
          <cell r="E17987" t="str">
            <v>Россия</v>
          </cell>
          <cell r="F17987" t="str">
            <v>ПЛАСТИК</v>
          </cell>
        </row>
        <row r="17988">
          <cell r="A17988" t="str">
            <v>M4400</v>
          </cell>
          <cell r="B17988" t="str">
            <v>ALTERNATIVA</v>
          </cell>
          <cell r="C17988" t="str">
            <v xml:space="preserve"> Ёмкость для СВЧ ПЛЮМЕРИЯ квадр.0.8л</v>
          </cell>
          <cell r="E17988" t="str">
            <v>Россия</v>
          </cell>
          <cell r="F17988" t="str">
            <v>ПЛАСТИК</v>
          </cell>
        </row>
        <row r="17989">
          <cell r="A17989" t="str">
            <v>M4401</v>
          </cell>
          <cell r="B17989" t="str">
            <v>ALTERNATIVA</v>
          </cell>
          <cell r="C17989" t="str">
            <v xml:space="preserve"> Ёмкость для СВЧ ПЛЮМЕРИЯ квадр.1.2л</v>
          </cell>
          <cell r="E17989" t="str">
            <v>Россия</v>
          </cell>
          <cell r="F17989" t="str">
            <v>ПЛАСТИК</v>
          </cell>
        </row>
        <row r="17990">
          <cell r="A17990" t="str">
            <v>M4402</v>
          </cell>
          <cell r="B17990" t="str">
            <v>ALTERNATIVA</v>
          </cell>
          <cell r="C17990" t="str">
            <v xml:space="preserve"> Ёмкость для СВЧ ПЛЮМЕРИЯ квадр.2л</v>
          </cell>
          <cell r="E17990" t="str">
            <v>Россия</v>
          </cell>
          <cell r="F17990" t="str">
            <v>ПЛАСТИК</v>
          </cell>
        </row>
        <row r="17991">
          <cell r="A17991" t="str">
            <v>M4403</v>
          </cell>
          <cell r="B17991" t="str">
            <v>ALTERNATIVA</v>
          </cell>
          <cell r="C17991" t="str">
            <v xml:space="preserve"> Ёмкость для СВЧ ПЛЮМЕРИЯ прямоуг.3л</v>
          </cell>
          <cell r="E17991" t="str">
            <v>Россия</v>
          </cell>
          <cell r="F17991" t="str">
            <v>ПЛАСТИК</v>
          </cell>
        </row>
        <row r="17992">
          <cell r="A17992" t="str">
            <v>M4395</v>
          </cell>
          <cell r="B17992" t="str">
            <v>ALTERNATIVA</v>
          </cell>
          <cell r="C17992" t="str">
            <v xml:space="preserve"> Ёмкость для СВЧ ПОДВОДНОЕ ЦАРСТВО прямоуг.3л</v>
          </cell>
          <cell r="E17992" t="str">
            <v>Россия</v>
          </cell>
          <cell r="F17992" t="str">
            <v>ПЛАСТИК</v>
          </cell>
        </row>
        <row r="17993">
          <cell r="A17993" t="str">
            <v>M4394</v>
          </cell>
          <cell r="B17993" t="str">
            <v>ALTERNATIVA</v>
          </cell>
          <cell r="C17993" t="str">
            <v xml:space="preserve"> Ёмкость для СВЧ ПОДВОДНОЕ ЦАРСТВО квад.2л</v>
          </cell>
          <cell r="E17993" t="str">
            <v>Россия</v>
          </cell>
          <cell r="F17993" t="str">
            <v>ПЛАСТИК</v>
          </cell>
        </row>
        <row r="17994">
          <cell r="A17994" t="str">
            <v>M4392</v>
          </cell>
          <cell r="B17994" t="str">
            <v>ALTERNATIVA</v>
          </cell>
          <cell r="C17994" t="str">
            <v xml:space="preserve"> Ёмкость для СВЧ ПОДВОДНОЕ ЦАРСТВО квад.0.8л</v>
          </cell>
          <cell r="E17994" t="str">
            <v>Россия</v>
          </cell>
          <cell r="F17994" t="str">
            <v>ПЛАСТИК</v>
          </cell>
        </row>
        <row r="17995">
          <cell r="A17995" t="str">
            <v>M4393</v>
          </cell>
          <cell r="B17995" t="str">
            <v>ALTERNATIVA</v>
          </cell>
          <cell r="C17995" t="str">
            <v xml:space="preserve"> Ёмкость для СВЧ ПОДВОДНОЕ ЦАРСТВО квад.1.2л</v>
          </cell>
          <cell r="E17995" t="str">
            <v>Россия</v>
          </cell>
          <cell r="F17995" t="str">
            <v>ПЛАСТИК</v>
          </cell>
        </row>
        <row r="17996">
          <cell r="A17996" t="str">
            <v>M3638</v>
          </cell>
          <cell r="B17996" t="str">
            <v>ALTERNATIVA</v>
          </cell>
          <cell r="C17996" t="str">
            <v xml:space="preserve"> Ёмкость для СВЧ ФРУКТОВОЕ АССОРТИ квадр.2л</v>
          </cell>
          <cell r="E17996" t="str">
            <v>Россия</v>
          </cell>
          <cell r="F17996" t="str">
            <v>ПЛАСТИК</v>
          </cell>
        </row>
        <row r="17997">
          <cell r="A17997" t="str">
            <v>M3639</v>
          </cell>
          <cell r="B17997" t="str">
            <v>ALTERNATIVA</v>
          </cell>
          <cell r="C17997" t="str">
            <v xml:space="preserve"> Ёмкость для СВЧ ФРУКТОВОЕ АССОРТИ прям-е.3л</v>
          </cell>
          <cell r="E17997" t="str">
            <v>Россия</v>
          </cell>
          <cell r="F17997" t="str">
            <v>ПЛАСТИК</v>
          </cell>
        </row>
        <row r="17998">
          <cell r="A17998" t="str">
            <v>M3636</v>
          </cell>
          <cell r="B17998" t="str">
            <v>ALTERNATIVA</v>
          </cell>
          <cell r="C17998" t="str">
            <v xml:space="preserve"> Ёмкость для СВЧ ФРУКТОВОЕ АССОРТИ квадр.0.8л</v>
          </cell>
          <cell r="E17998" t="str">
            <v>Россия</v>
          </cell>
          <cell r="F17998" t="str">
            <v>ПЛАСТИК</v>
          </cell>
        </row>
        <row r="17999">
          <cell r="A17999" t="str">
            <v>M1028</v>
          </cell>
          <cell r="B17999" t="str">
            <v>ALTERNATIVA</v>
          </cell>
          <cell r="C17999" t="str">
            <v xml:space="preserve"> Футляр для зубной щетки</v>
          </cell>
          <cell r="E17999" t="str">
            <v>Россия</v>
          </cell>
          <cell r="F17999" t="str">
            <v>ПЛАСТИК</v>
          </cell>
        </row>
        <row r="18000">
          <cell r="A18000" t="str">
            <v>M4076</v>
          </cell>
          <cell r="B18000" t="str">
            <v>ALTERNATIVA</v>
          </cell>
          <cell r="C18000" t="str">
            <v xml:space="preserve"> Хлебница ГОРОШЕК (бел.-желт.)</v>
          </cell>
          <cell r="E18000" t="str">
            <v>Россия</v>
          </cell>
          <cell r="F18000" t="str">
            <v>ПЛАСТИК</v>
          </cell>
        </row>
        <row r="18001">
          <cell r="A18001" t="str">
            <v>M4074</v>
          </cell>
          <cell r="B18001" t="str">
            <v>ALTERNATIVA</v>
          </cell>
          <cell r="C18001" t="str">
            <v xml:space="preserve"> Хлебница ГОРОШЕК (бел.-крас.)</v>
          </cell>
          <cell r="E18001" t="str">
            <v>Россия</v>
          </cell>
          <cell r="F18001" t="str">
            <v>ПЛАСТИК</v>
          </cell>
        </row>
        <row r="18002">
          <cell r="A18002" t="str">
            <v>M4073</v>
          </cell>
          <cell r="B18002" t="str">
            <v>ALTERNATIVA</v>
          </cell>
          <cell r="C18002" t="str">
            <v xml:space="preserve"> Хлебница ГОРОШЕК (бел.-син.)</v>
          </cell>
          <cell r="E18002" t="str">
            <v>Россия</v>
          </cell>
          <cell r="F18002" t="str">
            <v>ПЛАСТИК</v>
          </cell>
        </row>
        <row r="18003">
          <cell r="A18003" t="str">
            <v>M4070</v>
          </cell>
          <cell r="B18003" t="str">
            <v>ALTERNATIVA</v>
          </cell>
          <cell r="C18003" t="str">
            <v xml:space="preserve"> Хлебница ГОРОШЕК (крас.-бел.)</v>
          </cell>
          <cell r="E18003" t="str">
            <v>Россия</v>
          </cell>
          <cell r="F18003" t="str">
            <v>ПЛАСТИК</v>
          </cell>
        </row>
        <row r="18004">
          <cell r="A18004" t="str">
            <v>M4002</v>
          </cell>
          <cell r="B18004" t="str">
            <v>ALTERNATIVA</v>
          </cell>
          <cell r="C18004" t="str">
            <v xml:space="preserve"> Чаша ГОРОШЕК 2л (бел.-зел.)</v>
          </cell>
          <cell r="E18004" t="str">
            <v>Россия</v>
          </cell>
          <cell r="F18004" t="str">
            <v>ПЛАСТИК</v>
          </cell>
        </row>
        <row r="18005">
          <cell r="A18005" t="str">
            <v>M4004</v>
          </cell>
          <cell r="B18005" t="str">
            <v>ALTERNATIVA</v>
          </cell>
          <cell r="C18005" t="str">
            <v xml:space="preserve"> Чаша ГОРОШЕК 2л (бел.-син.)</v>
          </cell>
          <cell r="E18005" t="str">
            <v>Россия</v>
          </cell>
          <cell r="F18005" t="str">
            <v>ПЛАСТИК</v>
          </cell>
        </row>
        <row r="18006">
          <cell r="A18006" t="str">
            <v>M4001</v>
          </cell>
          <cell r="B18006" t="str">
            <v>ALTERNATIVA</v>
          </cell>
          <cell r="C18006" t="str">
            <v xml:space="preserve"> Чаша ГОРОШЕК 2л (крас.-бел.)</v>
          </cell>
          <cell r="E18006" t="str">
            <v>Россия</v>
          </cell>
          <cell r="F18006" t="str">
            <v>ПЛАСТИК</v>
          </cell>
        </row>
        <row r="18007">
          <cell r="A18007" t="str">
            <v>M4007</v>
          </cell>
          <cell r="B18007" t="str">
            <v>ALTERNATIVA</v>
          </cell>
          <cell r="C18007" t="str">
            <v xml:space="preserve"> Чаша ГОРОШЕК 3л (бел.-зел.)</v>
          </cell>
          <cell r="E18007" t="str">
            <v>Россия</v>
          </cell>
          <cell r="F18007" t="str">
            <v>ПЛАСТИК</v>
          </cell>
        </row>
        <row r="18008">
          <cell r="A18008" t="str">
            <v>M4010</v>
          </cell>
          <cell r="B18008" t="str">
            <v>ALTERNATIVA</v>
          </cell>
          <cell r="C18008" t="str">
            <v xml:space="preserve"> Чаша ГОРОШЕК 3л (бел.-крас.)</v>
          </cell>
          <cell r="E18008" t="str">
            <v>Россия</v>
          </cell>
          <cell r="F18008" t="str">
            <v>ПЛАСТИК</v>
          </cell>
        </row>
        <row r="18009">
          <cell r="A18009" t="str">
            <v>M4009</v>
          </cell>
          <cell r="B18009" t="str">
            <v>ALTERNATIVA</v>
          </cell>
          <cell r="C18009" t="str">
            <v xml:space="preserve"> Чаша ГОРОШЕК 3л (бел.-син.)</v>
          </cell>
          <cell r="E18009" t="str">
            <v>Россия</v>
          </cell>
          <cell r="F18009" t="str">
            <v>ПЛАСТИК</v>
          </cell>
        </row>
        <row r="18010">
          <cell r="A18010" t="str">
            <v>M4006</v>
          </cell>
          <cell r="B18010" t="str">
            <v>ALTERNATIVA</v>
          </cell>
          <cell r="C18010" t="str">
            <v xml:space="preserve"> Чаша ГОРОШЕК 3л (крас.-бел.)</v>
          </cell>
          <cell r="E18010" t="str">
            <v>Россия</v>
          </cell>
          <cell r="F18010" t="str">
            <v>ПЛАСТИК</v>
          </cell>
        </row>
        <row r="18011">
          <cell r="A18011" t="str">
            <v>M3637</v>
          </cell>
          <cell r="B18011" t="str">
            <v>ALTERNATIVA</v>
          </cell>
          <cell r="C18011" t="str">
            <v xml:space="preserve"> Ёмкость для СВЧ ФРУКТОВОЕ АССОРТИ квадр.1.2л</v>
          </cell>
          <cell r="E18011" t="str">
            <v>Россия</v>
          </cell>
          <cell r="F18011" t="str">
            <v>ПЛАСТИК</v>
          </cell>
        </row>
        <row r="18012">
          <cell r="A18012" t="str">
            <v>M5545</v>
          </cell>
          <cell r="B18012" t="str">
            <v>ALTERNATIVA</v>
          </cell>
          <cell r="C18012" t="str">
            <v xml:space="preserve"> Ёмкость универсальная ЛАЙТ 1л</v>
          </cell>
          <cell r="E18012" t="str">
            <v>Россия</v>
          </cell>
          <cell r="F18012" t="str">
            <v>ПЛАСТИК</v>
          </cell>
        </row>
        <row r="18013">
          <cell r="A18013" t="str">
            <v>M4464</v>
          </cell>
          <cell r="B18013" t="str">
            <v>ALTERNATIVA</v>
          </cell>
          <cell r="C18013" t="str">
            <v xml:space="preserve"> Ёрш туалетный ПЛЕТЁНКА с подстав.(белый)</v>
          </cell>
          <cell r="E18013" t="str">
            <v>Россия</v>
          </cell>
          <cell r="F18013" t="str">
            <v>ПЛАСТИК</v>
          </cell>
        </row>
        <row r="18014">
          <cell r="A18014" t="str">
            <v>M2027</v>
          </cell>
          <cell r="B18014" t="str">
            <v>ALTERNATIVA</v>
          </cell>
          <cell r="C18014" t="str">
            <v xml:space="preserve"> Ёрш туалетный СТИЛЬ</v>
          </cell>
          <cell r="E18014" t="str">
            <v>Россия</v>
          </cell>
          <cell r="F18014" t="str">
            <v>ПЛАСТИК</v>
          </cell>
        </row>
        <row r="18015">
          <cell r="A18015" t="str">
            <v>M5274</v>
          </cell>
          <cell r="B18015" t="str">
            <v>ALTERNATIVA</v>
          </cell>
          <cell r="C18015" t="str">
            <v xml:space="preserve"> Зеркало АЖУР (10х15) вертикальное (белый)</v>
          </cell>
          <cell r="E18015" t="str">
            <v>Россия</v>
          </cell>
          <cell r="F18015" t="str">
            <v>ПЛАСТИК</v>
          </cell>
        </row>
        <row r="18016">
          <cell r="A18016" t="str">
            <v>M5275</v>
          </cell>
          <cell r="B18016" t="str">
            <v>ALTERNATIVA</v>
          </cell>
          <cell r="C18016" t="str">
            <v xml:space="preserve"> Зеркало АЖУР (10х15) вертикальное (розовый)</v>
          </cell>
          <cell r="E18016" t="str">
            <v>Россия</v>
          </cell>
          <cell r="F18016" t="str">
            <v>ПЛАСТИК</v>
          </cell>
        </row>
        <row r="18017">
          <cell r="A18017" t="str">
            <v>M4028</v>
          </cell>
          <cell r="B18017" t="str">
            <v>ALTERNATIVA</v>
          </cell>
          <cell r="C18017" t="str">
            <v xml:space="preserve"> Ковш ГОРОШЕК 1.5л (бел.-зел.)</v>
          </cell>
          <cell r="E18017" t="str">
            <v>Россия</v>
          </cell>
          <cell r="F18017" t="str">
            <v>ПЛАСТИК</v>
          </cell>
        </row>
        <row r="18018">
          <cell r="A18018" t="str">
            <v>M4031</v>
          </cell>
          <cell r="B18018" t="str">
            <v>ALTERNATIVA</v>
          </cell>
          <cell r="C18018" t="str">
            <v xml:space="preserve"> Ковш ГОРОШЕК 1.5л (бел.-крас.)</v>
          </cell>
          <cell r="E18018" t="str">
            <v>Россия</v>
          </cell>
          <cell r="F18018" t="str">
            <v>ПЛАСТИК</v>
          </cell>
        </row>
        <row r="18019">
          <cell r="A18019" t="str">
            <v>M4030</v>
          </cell>
          <cell r="B18019" t="str">
            <v>ALTERNATIVA</v>
          </cell>
          <cell r="C18019" t="str">
            <v xml:space="preserve"> Ковш ГОРОШЕК 1.5л (бел.-син.)</v>
          </cell>
          <cell r="E18019" t="str">
            <v>Россия</v>
          </cell>
          <cell r="F18019" t="str">
            <v>ПЛАСТИК</v>
          </cell>
        </row>
        <row r="18020">
          <cell r="A18020" t="str">
            <v>M4013</v>
          </cell>
          <cell r="B18020" t="str">
            <v>ALTERNATIVA</v>
          </cell>
          <cell r="C18020" t="str">
            <v xml:space="preserve"> Ковш со сливом ЛОТОС 1.5л</v>
          </cell>
          <cell r="E18020" t="str">
            <v>Россия</v>
          </cell>
          <cell r="F18020" t="str">
            <v>ПЛАСТИК</v>
          </cell>
        </row>
        <row r="18021">
          <cell r="A18021" t="str">
            <v>M366</v>
          </cell>
          <cell r="B18021" t="str">
            <v>ALTERNATIVA</v>
          </cell>
          <cell r="C18021" t="str">
            <v xml:space="preserve"> Ковш универсальный 1.5л (мерный)</v>
          </cell>
          <cell r="E18021" t="str">
            <v>Россия</v>
          </cell>
          <cell r="F18021" t="str">
            <v>ПЛАСТИК</v>
          </cell>
        </row>
        <row r="18022">
          <cell r="A18022" t="str">
            <v>M2198</v>
          </cell>
          <cell r="B18022" t="str">
            <v>ALTERNATIVA</v>
          </cell>
          <cell r="C18022" t="str">
            <v xml:space="preserve"> Контейнер ПРЕСТИЖ 1.7л.(маки) универ.</v>
          </cell>
          <cell r="E18022" t="str">
            <v>Россия</v>
          </cell>
          <cell r="F18022" t="str">
            <v>ПЛАСТИК</v>
          </cell>
        </row>
        <row r="18023">
          <cell r="A18023" t="str">
            <v>M4332</v>
          </cell>
          <cell r="B18023" t="str">
            <v>ALTERNATIVA</v>
          </cell>
          <cell r="C18023" t="str">
            <v xml:space="preserve"> Чаша ГОРОШЕК 5л.(бел.-желт.)</v>
          </cell>
          <cell r="E18023" t="str">
            <v>Россия</v>
          </cell>
          <cell r="F18023" t="str">
            <v>ПЛАСТИК</v>
          </cell>
        </row>
        <row r="18024">
          <cell r="A18024" t="str">
            <v>M4330</v>
          </cell>
          <cell r="B18024" t="str">
            <v>ALTERNATIVA</v>
          </cell>
          <cell r="C18024" t="str">
            <v xml:space="preserve"> Чаша ГОРОШЕК 5л.(бел.-крас.)</v>
          </cell>
          <cell r="E18024" t="str">
            <v>Россия</v>
          </cell>
          <cell r="F18024" t="str">
            <v>ПЛАСТИК</v>
          </cell>
        </row>
        <row r="18025">
          <cell r="A18025" t="str">
            <v>M4329</v>
          </cell>
          <cell r="B18025" t="str">
            <v>ALTERNATIVA</v>
          </cell>
          <cell r="C18025" t="str">
            <v xml:space="preserve"> Чаша ГОРОШЕК 5л.(бел.-син.)</v>
          </cell>
          <cell r="E18025" t="str">
            <v>Россия</v>
          </cell>
          <cell r="F18025" t="str">
            <v>ПЛАСТИК</v>
          </cell>
        </row>
        <row r="18026">
          <cell r="A18026" t="str">
            <v>M4326</v>
          </cell>
          <cell r="B18026" t="str">
            <v>ALTERNATIVA</v>
          </cell>
          <cell r="C18026" t="str">
            <v xml:space="preserve"> Чаша ГОРОШЕК 5л.(крас.-бел.)</v>
          </cell>
          <cell r="E18026" t="str">
            <v>Россия</v>
          </cell>
          <cell r="F18026" t="str">
            <v>ПЛАСТИК</v>
          </cell>
        </row>
        <row r="18027">
          <cell r="A18027" t="str">
            <v>M2234</v>
          </cell>
          <cell r="B18027" t="str">
            <v>ALTERNATIVA</v>
          </cell>
          <cell r="C18027" t="str">
            <v xml:space="preserve"> Чаша КОЛОР 3л</v>
          </cell>
          <cell r="E18027" t="str">
            <v>Россия</v>
          </cell>
          <cell r="F18027" t="str">
            <v>ПЛАСТИК</v>
          </cell>
        </row>
        <row r="18028">
          <cell r="A18028" t="str">
            <v>M3242</v>
          </cell>
          <cell r="B18028" t="str">
            <v>ALTERNATIVA</v>
          </cell>
          <cell r="C18028" t="str">
            <v xml:space="preserve"> Шкатулка игрушечная ХОЛОДНОЕ СЕРДЦЕ (Disney)(бирюз.)</v>
          </cell>
          <cell r="E18028" t="str">
            <v>Россия</v>
          </cell>
          <cell r="F18028" t="str">
            <v>ПЛАСТИК</v>
          </cell>
        </row>
        <row r="18029">
          <cell r="A18029" t="str">
            <v>M1949</v>
          </cell>
          <cell r="B18029" t="str">
            <v>ALTERNATIVA</v>
          </cell>
          <cell r="C18029" t="str">
            <v xml:space="preserve"> Щётка МЕЧТА ХОЗЯЙКИ для мытья посуды (жёст)</v>
          </cell>
          <cell r="E18029" t="str">
            <v>Россия</v>
          </cell>
          <cell r="F18029" t="str">
            <v>ПЛАСТИК</v>
          </cell>
        </row>
        <row r="18030">
          <cell r="A18030" t="str">
            <v>M1948</v>
          </cell>
          <cell r="B18030" t="str">
            <v>ALTERNATIVA</v>
          </cell>
          <cell r="C18030" t="str">
            <v xml:space="preserve"> Щётка МЕЧТА ХОЗЯЙКИ для мытья посуды (мягк)</v>
          </cell>
          <cell r="E18030" t="str">
            <v>Россия</v>
          </cell>
          <cell r="F18030" t="str">
            <v>ПЛАСТИК</v>
          </cell>
        </row>
        <row r="18031">
          <cell r="A18031" t="str">
            <v>M1957</v>
          </cell>
          <cell r="B18031" t="str">
            <v>ALTERNATIVA</v>
          </cell>
          <cell r="C18031" t="str">
            <v xml:space="preserve"> Щётка ХОЗЯЮШКА жёсткая</v>
          </cell>
          <cell r="E18031" t="str">
            <v>Россия</v>
          </cell>
          <cell r="F18031" t="str">
            <v>ПЛАСТИК</v>
          </cell>
        </row>
        <row r="18032">
          <cell r="A18032" t="str">
            <v>M1958</v>
          </cell>
          <cell r="B18032" t="str">
            <v>ALTERNATIVA</v>
          </cell>
          <cell r="C18032" t="str">
            <v xml:space="preserve"> Щётка ХОЗЯЮШКА мягкая</v>
          </cell>
          <cell r="E18032" t="str">
            <v>Россия</v>
          </cell>
          <cell r="F18032" t="str">
            <v>ПЛАСТИК</v>
          </cell>
        </row>
        <row r="18033">
          <cell r="A18033" t="str">
            <v>M4682</v>
          </cell>
          <cell r="B18033" t="str">
            <v>ALTERNATIVA</v>
          </cell>
          <cell r="C18033" t="str">
            <v xml:space="preserve"> Щётка ЭЛИТ жёсткая</v>
          </cell>
          <cell r="E18033" t="str">
            <v>Россия</v>
          </cell>
          <cell r="F18033" t="str">
            <v>ПЛАСТИК</v>
          </cell>
        </row>
        <row r="18034">
          <cell r="A18034" t="str">
            <v>M4681</v>
          </cell>
          <cell r="B18034" t="str">
            <v>ALTERNATIVA</v>
          </cell>
          <cell r="C18034" t="str">
            <v xml:space="preserve"> Щётка ЭЛИТ мягкая</v>
          </cell>
          <cell r="E18034" t="str">
            <v>Россия</v>
          </cell>
          <cell r="F18034" t="str">
            <v>ПЛАСТИК</v>
          </cell>
        </row>
        <row r="18035">
          <cell r="A18035" t="str">
            <v>165BA00/5040</v>
          </cell>
          <cell r="B18035" t="str">
            <v>ARCUISINE</v>
          </cell>
          <cell r="C18035" t="str">
            <v xml:space="preserve"> Формочка для запекания 8см</v>
          </cell>
          <cell r="D18035" t="str">
            <v xml:space="preserve"> Ramekin 8cm</v>
          </cell>
          <cell r="E18035" t="str">
            <v>Франция</v>
          </cell>
          <cell r="F18035" t="str">
            <v>СТЕКЛО</v>
          </cell>
        </row>
        <row r="18036">
          <cell r="A18036" t="str">
            <v>180BA00/5046</v>
          </cell>
          <cell r="B18036" t="str">
            <v>ARCUISINE</v>
          </cell>
          <cell r="C18036" t="str">
            <v xml:space="preserve"> Миска 2л 21см</v>
          </cell>
          <cell r="D18036" t="str">
            <v xml:space="preserve"> Bowl 2 litres, 21cm</v>
          </cell>
          <cell r="E18036" t="str">
            <v>Франция</v>
          </cell>
          <cell r="F18036" t="str">
            <v>СТЕКЛО</v>
          </cell>
        </row>
        <row r="18037">
          <cell r="A18037" t="str">
            <v>178BA00/5040</v>
          </cell>
          <cell r="B18037" t="str">
            <v>ARCUISINE</v>
          </cell>
          <cell r="C18037" t="str">
            <v xml:space="preserve"> Миска 0.5л 14см</v>
          </cell>
          <cell r="D18037" t="str">
            <v xml:space="preserve"> Bowl 0.5 litres, 14cm</v>
          </cell>
          <cell r="E18037" t="str">
            <v>Франция</v>
          </cell>
          <cell r="F18037" t="str">
            <v>СТЕКЛО</v>
          </cell>
        </row>
        <row r="18038">
          <cell r="A18038" t="str">
            <v>179BA00/5040</v>
          </cell>
          <cell r="B18038" t="str">
            <v>ARCUISINE</v>
          </cell>
          <cell r="C18038" t="str">
            <v xml:space="preserve"> Миска 1л 16см</v>
          </cell>
          <cell r="D18038" t="str">
            <v xml:space="preserve"> Bowl 1 litre, 16cm</v>
          </cell>
          <cell r="E18038" t="str">
            <v>Франция</v>
          </cell>
          <cell r="F18038" t="str">
            <v>СТЕКЛО</v>
          </cell>
        </row>
        <row r="18039">
          <cell r="A18039" t="str">
            <v>C109B01/5040</v>
          </cell>
          <cell r="B18039" t="str">
            <v>ARCUISINE</v>
          </cell>
          <cell r="C18039" t="str">
            <v xml:space="preserve"> Формочка для запекания 10см белая</v>
          </cell>
          <cell r="D18039" t="str">
            <v xml:space="preserve"> Ramekin</v>
          </cell>
          <cell r="E18039" t="str">
            <v>Португалия</v>
          </cell>
          <cell r="F18039" t="str">
            <v>КЕРАМИКА</v>
          </cell>
        </row>
        <row r="18040">
          <cell r="A18040" t="str">
            <v>104AA00/5043</v>
          </cell>
          <cell r="B18040" t="str">
            <v>ARCUISINE</v>
          </cell>
          <cell r="C18040" t="str">
            <v xml:space="preserve"> Кастрюля круглая 0.75л (104AA00/5013)</v>
          </cell>
          <cell r="E18040" t="str">
            <v>Франция</v>
          </cell>
          <cell r="F18040" t="str">
            <v>СТЕКЛО</v>
          </cell>
        </row>
        <row r="18041">
          <cell r="A18041" t="str">
            <v>107AA00/5043</v>
          </cell>
          <cell r="B18041" t="str">
            <v>ARCUISINE</v>
          </cell>
          <cell r="C18041" t="str">
            <v xml:space="preserve"> Кастрюля круглая 1.25л (107AA00/5013)</v>
          </cell>
          <cell r="E18041" t="str">
            <v>Франция</v>
          </cell>
          <cell r="F18041" t="str">
            <v>СТЕКЛО</v>
          </cell>
        </row>
        <row r="18042">
          <cell r="A18042" t="str">
            <v>111AA00/5043</v>
          </cell>
          <cell r="B18042" t="str">
            <v>ARCUISINE</v>
          </cell>
          <cell r="C18042" t="str">
            <v xml:space="preserve"> Кастрюля круглая 2л (111AA00/5013)</v>
          </cell>
          <cell r="E18042" t="str">
            <v>Франция</v>
          </cell>
          <cell r="F18042" t="str">
            <v>СТЕКЛО</v>
          </cell>
        </row>
        <row r="18043">
          <cell r="A18043" t="str">
            <v>333SA04/0144</v>
          </cell>
          <cell r="B18043" t="str">
            <v>ARCUISINE</v>
          </cell>
          <cell r="C18043" t="str">
            <v xml:space="preserve"> Набор 3 предмета (1+1.5+2.5л)</v>
          </cell>
          <cell r="E18043" t="str">
            <v>Франция</v>
          </cell>
          <cell r="F18043" t="str">
            <v>СТЕКЛО</v>
          </cell>
        </row>
        <row r="18044">
          <cell r="A18044" t="str">
            <v>197BA00/5146</v>
          </cell>
          <cell r="B18044" t="str">
            <v>ARCUISINE</v>
          </cell>
          <cell r="C18044" t="str">
            <v xml:space="preserve"> Блюдо круглое с ручками 22см</v>
          </cell>
          <cell r="E18044" t="str">
            <v>Франция</v>
          </cell>
          <cell r="F18044" t="str">
            <v>CТЕКЛО</v>
          </cell>
        </row>
        <row r="18045">
          <cell r="A18045" t="str">
            <v>247BA00/5047</v>
          </cell>
          <cell r="B18045" t="str">
            <v>ARCUISINE</v>
          </cell>
          <cell r="C18045" t="str">
            <v xml:space="preserve"> Блюдо прямоугольное 33х20см</v>
          </cell>
          <cell r="D18045" t="str">
            <v xml:space="preserve"> Arcuisine Small  Roaster</v>
          </cell>
          <cell r="E18045" t="str">
            <v>Франция</v>
          </cell>
          <cell r="F18045" t="str">
            <v>СТЕКЛО</v>
          </cell>
        </row>
        <row r="18046">
          <cell r="A18046" t="str">
            <v>248BA00/5046</v>
          </cell>
          <cell r="B18046" t="str">
            <v>ARCUISINE</v>
          </cell>
          <cell r="C18046" t="str">
            <v xml:space="preserve"> Блюдо прямоугольное 35х22см</v>
          </cell>
          <cell r="D18046" t="str">
            <v xml:space="preserve">  Arcuisine Medium Roaster</v>
          </cell>
          <cell r="E18046" t="str">
            <v>Франция</v>
          </cell>
          <cell r="F18046" t="str">
            <v>СТЕКЛО</v>
          </cell>
        </row>
        <row r="18047">
          <cell r="A18047" t="str">
            <v>249BA00/5046</v>
          </cell>
          <cell r="B18047" t="str">
            <v>ARCUISINE</v>
          </cell>
          <cell r="C18047" t="str">
            <v xml:space="preserve"> Блюдо прямоугольное 39х24см</v>
          </cell>
          <cell r="D18047" t="str">
            <v xml:space="preserve"> Arcuisine Large Roaster</v>
          </cell>
          <cell r="E18047" t="str">
            <v>Франция</v>
          </cell>
          <cell r="F18047" t="str">
            <v>СТЕКЛО</v>
          </cell>
        </row>
        <row r="18048">
          <cell r="A18048" t="str">
            <v>345BA00/5044</v>
          </cell>
          <cell r="B18048" t="str">
            <v>ARCUISINE</v>
          </cell>
          <cell r="C18048" t="str">
            <v xml:space="preserve"> Блюдо овальное 30х21см</v>
          </cell>
          <cell r="D18048" t="str">
            <v xml:space="preserve"> Oval Roaster 30x21 cm</v>
          </cell>
          <cell r="E18048" t="str">
            <v>Франция</v>
          </cell>
          <cell r="F18048" t="str">
            <v>СТЕКЛО</v>
          </cell>
        </row>
        <row r="18049">
          <cell r="A18049" t="str">
            <v>346BA00/5046</v>
          </cell>
          <cell r="B18049" t="str">
            <v>ARCUISINE</v>
          </cell>
          <cell r="C18049" t="str">
            <v xml:space="preserve"> Блюдо овальное 35х24см</v>
          </cell>
          <cell r="D18049" t="str">
            <v xml:space="preserve"> Oval Roaster 35x 24 cm</v>
          </cell>
          <cell r="E18049" t="str">
            <v>Франция</v>
          </cell>
          <cell r="F18049" t="str">
            <v>СТЕКЛО</v>
          </cell>
        </row>
        <row r="18050">
          <cell r="A18050" t="str">
            <v>347BA00/5044</v>
          </cell>
          <cell r="B18050" t="str">
            <v>ARCUISINE</v>
          </cell>
          <cell r="C18050" t="str">
            <v xml:space="preserve"> Блюдо овальное 39х27см</v>
          </cell>
          <cell r="D18050" t="str">
            <v xml:space="preserve"> Oval Roaster 39x 27 cm</v>
          </cell>
          <cell r="E18050" t="str">
            <v>Франция</v>
          </cell>
          <cell r="F18050" t="str">
            <v>СТЕКЛО</v>
          </cell>
        </row>
        <row r="18051">
          <cell r="A18051" t="str">
            <v>459AA00/5043</v>
          </cell>
          <cell r="B18051" t="str">
            <v>ARCUISINE</v>
          </cell>
          <cell r="C18051" t="str">
            <v xml:space="preserve"> Кастрюля овальная 3 л</v>
          </cell>
          <cell r="D18051" t="str">
            <v xml:space="preserve"> Oval Casserole  3l</v>
          </cell>
          <cell r="E18051" t="str">
            <v>Франция</v>
          </cell>
          <cell r="F18051" t="str">
            <v>СТЕКЛО</v>
          </cell>
        </row>
        <row r="18052">
          <cell r="A18052" t="str">
            <v>803BA00/5048</v>
          </cell>
          <cell r="B18052" t="str">
            <v>ARCUISINE</v>
          </cell>
          <cell r="C18052" t="str">
            <v xml:space="preserve"> Форма для выпечки с гофрированными краями 27см</v>
          </cell>
          <cell r="D18052" t="str">
            <v xml:space="preserve"> Flan Dish 27 cm</v>
          </cell>
          <cell r="E18052" t="str">
            <v>Франция</v>
          </cell>
          <cell r="F18052" t="str">
            <v>СТЕКЛО</v>
          </cell>
        </row>
        <row r="18053">
          <cell r="A18053" t="str">
            <v>132BA00/5046</v>
          </cell>
          <cell r="B18053" t="str">
            <v>ARCUISINE</v>
          </cell>
          <cell r="C18053" t="str">
            <v xml:space="preserve"> Блюдо овальное 25см (132BA00/5016)</v>
          </cell>
          <cell r="D18053" t="str">
            <v xml:space="preserve"> Oval Pie Dish - Arcuisine 25cm</v>
          </cell>
          <cell r="E18053" t="str">
            <v>Франция</v>
          </cell>
          <cell r="F18053" t="str">
            <v>СТЕКЛО</v>
          </cell>
        </row>
        <row r="18054">
          <cell r="A18054" t="str">
            <v>134BA00/5046</v>
          </cell>
          <cell r="B18054" t="str">
            <v>ARCUISINE</v>
          </cell>
          <cell r="C18054" t="str">
            <v xml:space="preserve"> Блюдо овальное 19см (134BA00/5016)</v>
          </cell>
          <cell r="D18054" t="str">
            <v xml:space="preserve"> Oval Pie Dish - Arcuisine 19cm</v>
          </cell>
          <cell r="E18054" t="str">
            <v>Франция</v>
          </cell>
          <cell r="F18054" t="str">
            <v>СТЕКЛО</v>
          </cell>
        </row>
        <row r="18055">
          <cell r="A18055" t="str">
            <v>238BA00/5046</v>
          </cell>
          <cell r="B18055" t="str">
            <v>ARCUISINE</v>
          </cell>
          <cell r="C18055" t="str">
            <v xml:space="preserve"> Блюдо прямоугольное 39х23см</v>
          </cell>
          <cell r="D18055" t="str">
            <v xml:space="preserve"> Rect Rstr - Arcuisine 39x23cm</v>
          </cell>
          <cell r="E18055" t="str">
            <v>Франция</v>
          </cell>
          <cell r="F18055" t="str">
            <v>СТЕКЛО</v>
          </cell>
        </row>
        <row r="18056">
          <cell r="A18056" t="str">
            <v>245BA00/5046</v>
          </cell>
          <cell r="B18056" t="str">
            <v>ARCUISINE</v>
          </cell>
          <cell r="C18056" t="str">
            <v xml:space="preserve"> Блюдо квадратное 21см (245BA00/5016)</v>
          </cell>
          <cell r="D18056" t="str">
            <v xml:space="preserve"> Square Rstr - Arcuisine 21cm</v>
          </cell>
          <cell r="E18056" t="str">
            <v>Франция</v>
          </cell>
          <cell r="F18056" t="str">
            <v>СТЕКЛО</v>
          </cell>
        </row>
        <row r="18057">
          <cell r="A18057" t="str">
            <v>246BA00/5046</v>
          </cell>
          <cell r="B18057" t="str">
            <v>ARCUISINE</v>
          </cell>
          <cell r="C18057" t="str">
            <v xml:space="preserve"> Блюдо прямоугольное 33х20см (246BA00/5016) (246BA00/5146)</v>
          </cell>
          <cell r="D18057" t="str">
            <v xml:space="preserve"> Rect Rstr - Arcuisine 33x20cm</v>
          </cell>
          <cell r="E18057" t="str">
            <v>Франция</v>
          </cell>
          <cell r="F18057" t="str">
            <v>СТЕКЛО</v>
          </cell>
        </row>
        <row r="18058">
          <cell r="A18058" t="str">
            <v>121AA00/5143</v>
          </cell>
          <cell r="B18058" t="str">
            <v>ARCUISINE</v>
          </cell>
          <cell r="C18058" t="str">
            <v xml:space="preserve"> Кастрюля круглая 1.5л (107AA00/5013)</v>
          </cell>
          <cell r="D18058" t="str">
            <v xml:space="preserve"> Casserole - Arcuisine 1.5L</v>
          </cell>
          <cell r="E18058" t="str">
            <v>Неоднозначность</v>
          </cell>
          <cell r="F18058" t="str">
            <v>СТЕКЛО</v>
          </cell>
        </row>
        <row r="18059">
          <cell r="A18059" t="str">
            <v>123AA00/5143</v>
          </cell>
          <cell r="B18059" t="str">
            <v>ARCUISINE</v>
          </cell>
          <cell r="C18059" t="str">
            <v xml:space="preserve"> Кастрюля круглая 2.5л (111AA00/5013)</v>
          </cell>
          <cell r="D18059" t="str">
            <v xml:space="preserve"> Casserole - Arcuisine 2,5L</v>
          </cell>
          <cell r="E18059" t="str">
            <v>Франция</v>
          </cell>
          <cell r="F18059" t="str">
            <v>СТЕКЛО</v>
          </cell>
        </row>
        <row r="18060">
          <cell r="A18060" t="str">
            <v>234BA00/5046</v>
          </cell>
          <cell r="B18060" t="str">
            <v>ARCUISINE</v>
          </cell>
          <cell r="C18060" t="str">
            <v xml:space="preserve"> Блюдо прямоугольное 35х23см</v>
          </cell>
          <cell r="D18060" t="str">
            <v xml:space="preserve"> Rect. Roaster 35x23 cm</v>
          </cell>
          <cell r="E18060" t="str">
            <v>Франция</v>
          </cell>
          <cell r="F18060" t="str">
            <v>СТЕКЛО</v>
          </cell>
        </row>
        <row r="18061">
          <cell r="A18061" t="str">
            <v>827BA00/5046</v>
          </cell>
          <cell r="B18061" t="str">
            <v>ARCUISINE</v>
          </cell>
          <cell r="C18061" t="str">
            <v xml:space="preserve"> Блюдо круглое 23см</v>
          </cell>
          <cell r="D18061" t="str">
            <v xml:space="preserve"> Round Cake Dish 22 cm</v>
          </cell>
          <cell r="E18061" t="str">
            <v>Франция</v>
          </cell>
          <cell r="F18061" t="str">
            <v>СТЕКЛО</v>
          </cell>
        </row>
        <row r="18062">
          <cell r="A18062" t="str">
            <v>833BA00/5044</v>
          </cell>
          <cell r="B18062" t="str">
            <v>ARCUISINE</v>
          </cell>
          <cell r="E18062" t="str">
            <v>Франция</v>
          </cell>
          <cell r="F18062" t="str">
            <v>СТЕКЛО</v>
          </cell>
        </row>
        <row r="18063">
          <cell r="A18063" t="str">
            <v>120AA00/5143</v>
          </cell>
          <cell r="B18063" t="str">
            <v>ARCUISINE</v>
          </cell>
          <cell r="C18063" t="str">
            <v xml:space="preserve"> Кастрюля круглая 1л (104AA00/5013)</v>
          </cell>
          <cell r="D18063" t="str">
            <v xml:space="preserve"> Casserole - Arcuisine 1.0L</v>
          </cell>
          <cell r="E18063" t="str">
            <v>Франция</v>
          </cell>
          <cell r="F18063" t="str">
            <v>СТЕКЛО</v>
          </cell>
        </row>
        <row r="18064">
          <cell r="A18064" t="str">
            <v>AR410-500</v>
          </cell>
          <cell r="B18064" t="str">
            <v>ARKTIKA</v>
          </cell>
          <cell r="E18064" t="str">
            <v>Китай</v>
          </cell>
          <cell r="F18064" t="str">
            <v>МЕТАЛЛ</v>
          </cell>
        </row>
        <row r="18065">
          <cell r="A18065" t="str">
            <v>AR601-2000</v>
          </cell>
          <cell r="B18065" t="str">
            <v>ARKTIKA</v>
          </cell>
          <cell r="C18065" t="str">
            <v xml:space="preserve"> Термос-кувшин бытовой ваккуумный 2.0л</v>
          </cell>
          <cell r="E18065" t="str">
            <v>Китай</v>
          </cell>
          <cell r="F18065" t="str">
            <v>МЕТАЛЛ</v>
          </cell>
        </row>
        <row r="18066">
          <cell r="A18066" t="str">
            <v>AR201-1500</v>
          </cell>
          <cell r="B18066" t="str">
            <v>ARKTIKA</v>
          </cell>
          <cell r="C18066" t="str">
            <v xml:space="preserve"> Термос с широким горлом 1.5л</v>
          </cell>
          <cell r="E18066" t="str">
            <v>Китай</v>
          </cell>
          <cell r="F18066" t="str">
            <v>МЕТАЛЛ</v>
          </cell>
        </row>
        <row r="18067">
          <cell r="A18067" t="str">
            <v>AR201-1800</v>
          </cell>
          <cell r="B18067" t="str">
            <v>ARKTIKA</v>
          </cell>
          <cell r="C18067" t="str">
            <v xml:space="preserve"> Термос с широким горлом без логотипа 1.8л</v>
          </cell>
          <cell r="E18067" t="str">
            <v>Китай</v>
          </cell>
          <cell r="F18067" t="str">
            <v>МЕТАЛЛ</v>
          </cell>
        </row>
        <row r="18068">
          <cell r="A18068" t="str">
            <v>AR202-800</v>
          </cell>
          <cell r="B18068" t="str">
            <v>ARKTIKA</v>
          </cell>
          <cell r="C18068" t="str">
            <v xml:space="preserve"> Термос с широким горлом цвет в асс 0.8л</v>
          </cell>
          <cell r="E18068" t="str">
            <v>Китай</v>
          </cell>
          <cell r="F18068" t="str">
            <v>МЕТАЛЛ</v>
          </cell>
        </row>
        <row r="18069">
          <cell r="A18069" t="str">
            <v>AR205-1500</v>
          </cell>
          <cell r="B18069" t="str">
            <v>ARKTIKA</v>
          </cell>
          <cell r="C18069" t="str">
            <v xml:space="preserve"> Термос с широким горлом 1.5л</v>
          </cell>
          <cell r="E18069" t="str">
            <v>Китай</v>
          </cell>
          <cell r="F18069" t="str">
            <v>МЕТАЛЛ</v>
          </cell>
        </row>
        <row r="18070">
          <cell r="A18070" t="str">
            <v>AR102-1000</v>
          </cell>
          <cell r="B18070" t="str">
            <v>ARKTIKA</v>
          </cell>
          <cell r="C18070" t="str">
            <v xml:space="preserve"> Термос с узким горлом кофейный без логотипа 1.0л</v>
          </cell>
          <cell r="E18070" t="str">
            <v>Китай</v>
          </cell>
          <cell r="F18070" t="str">
            <v>ПЛАСТИК</v>
          </cell>
        </row>
        <row r="18071">
          <cell r="A18071" t="str">
            <v>AR101-500</v>
          </cell>
          <cell r="B18071" t="str">
            <v>ARKTIKA</v>
          </cell>
          <cell r="C18071" t="str">
            <v xml:space="preserve"> Термос с узким горлом 0.5л</v>
          </cell>
          <cell r="E18071" t="str">
            <v>Китай</v>
          </cell>
          <cell r="F18071" t="str">
            <v>МЕТАЛЛ</v>
          </cell>
        </row>
        <row r="18072">
          <cell r="A18072" t="str">
            <v>AR105-1000</v>
          </cell>
          <cell r="B18072" t="str">
            <v>ARKTIKA</v>
          </cell>
          <cell r="C18072" t="str">
            <v xml:space="preserve"> Термос с узким горлом 1.0л</v>
          </cell>
          <cell r="E18072" t="str">
            <v>Китай</v>
          </cell>
          <cell r="F18072" t="str">
            <v>МЕТАЛЛ</v>
          </cell>
        </row>
        <row r="18073">
          <cell r="A18073" t="str">
            <v>AR105-1200</v>
          </cell>
          <cell r="B18073" t="str">
            <v>ARKTIKA</v>
          </cell>
          <cell r="C18073" t="str">
            <v xml:space="preserve"> Термос с узким горлом 1.2л</v>
          </cell>
          <cell r="E18073" t="str">
            <v>Китай</v>
          </cell>
          <cell r="F18073" t="str">
            <v>МЕТАЛЛ</v>
          </cell>
        </row>
        <row r="18074">
          <cell r="A18074" t="str">
            <v>AR205-1200</v>
          </cell>
          <cell r="B18074" t="str">
            <v>ARKTIKA</v>
          </cell>
          <cell r="C18074" t="str">
            <v xml:space="preserve"> Термос с широким горлом 1.2л</v>
          </cell>
          <cell r="E18074" t="str">
            <v>Китай</v>
          </cell>
          <cell r="F18074" t="str">
            <v>МЕТАЛЛ</v>
          </cell>
        </row>
        <row r="18075">
          <cell r="A18075" t="str">
            <v>AR205-1800</v>
          </cell>
          <cell r="B18075" t="str">
            <v>ARKTIKA</v>
          </cell>
          <cell r="C18075" t="str">
            <v xml:space="preserve"> Термос с широким горлом 1.8л</v>
          </cell>
          <cell r="E18075" t="str">
            <v>Китай</v>
          </cell>
          <cell r="F18075" t="str">
            <v>МЕТАЛЛ</v>
          </cell>
        </row>
        <row r="18076">
          <cell r="A18076" t="str">
            <v>AR301-1000</v>
          </cell>
          <cell r="B18076" t="str">
            <v>ARKTIKA</v>
          </cell>
          <cell r="C18076" t="str">
            <v xml:space="preserve"> Термос с широким горлом 1.0л</v>
          </cell>
          <cell r="E18076" t="str">
            <v>Китай</v>
          </cell>
          <cell r="F18076" t="str">
            <v>МЕТАЛЛ</v>
          </cell>
        </row>
        <row r="18077">
          <cell r="A18077" t="str">
            <v>AR301-500</v>
          </cell>
          <cell r="B18077" t="str">
            <v>ARKTIKA</v>
          </cell>
          <cell r="C18077" t="str">
            <v xml:space="preserve"> Термос с широким горлом 0.5л</v>
          </cell>
          <cell r="E18077" t="str">
            <v>Китай</v>
          </cell>
          <cell r="F18077" t="str">
            <v>МЕТАЛЛ</v>
          </cell>
        </row>
        <row r="18078">
          <cell r="A18078" t="str">
            <v>AR401-500</v>
          </cell>
          <cell r="B18078" t="str">
            <v>ARKTIKA</v>
          </cell>
          <cell r="C18078" t="str">
            <v xml:space="preserve"> Термос-кружка с ручкой 0.5л</v>
          </cell>
          <cell r="E18078" t="str">
            <v>Китай</v>
          </cell>
          <cell r="F18078" t="str">
            <v>МЕТАЛЛ</v>
          </cell>
        </row>
        <row r="18079">
          <cell r="A18079" t="str">
            <v>AR403-1500</v>
          </cell>
          <cell r="B18079" t="str">
            <v>ARKTIKA</v>
          </cell>
          <cell r="C18079" t="str">
            <v xml:space="preserve"> Термос вакуумный бытовой с 3-мя контейнерами 1500мл</v>
          </cell>
          <cell r="E18079" t="str">
            <v>Китай</v>
          </cell>
          <cell r="F18079" t="str">
            <v>МЕТАЛЛ</v>
          </cell>
        </row>
        <row r="18080">
          <cell r="A18080" t="str">
            <v>J3408</v>
          </cell>
          <cell r="B18080" t="str">
            <v>ARO</v>
          </cell>
          <cell r="C18080" t="str">
            <v xml:space="preserve"> Набор фужеров (бокалов) для шампанского АРО 6шт 170мл</v>
          </cell>
          <cell r="D18080" t="str">
            <v xml:space="preserve"> Flute Glass ARO (VAP) 17 cl, set 6 pcs</v>
          </cell>
          <cell r="E18080" t="str">
            <v>Россия</v>
          </cell>
          <cell r="F18080" t="str">
            <v>СТЕКЛО</v>
          </cell>
        </row>
        <row r="18081">
          <cell r="A18081" t="str">
            <v>J3411</v>
          </cell>
          <cell r="B18081" t="str">
            <v>ARO</v>
          </cell>
          <cell r="C18081" t="str">
            <v xml:space="preserve"> Набор фужеров (бокалов) для вина АРО 6шт 190мл</v>
          </cell>
          <cell r="D18081" t="str">
            <v xml:space="preserve"> Glass ARO (VAP) 19 cl, set 6 pcs</v>
          </cell>
          <cell r="E18081" t="str">
            <v>Россия</v>
          </cell>
          <cell r="F18081" t="str">
            <v>СТЕКЛО</v>
          </cell>
        </row>
        <row r="18082">
          <cell r="A18082" t="str">
            <v>J3412</v>
          </cell>
          <cell r="B18082" t="str">
            <v>ARO</v>
          </cell>
          <cell r="C18082" t="str">
            <v xml:space="preserve"> Набор фужеров (бокалов) для вина АРО 6шт 250мл</v>
          </cell>
          <cell r="D18082" t="str">
            <v xml:space="preserve"> Glass ARO (VAP) 25 cl, set 6 pcs</v>
          </cell>
          <cell r="E18082" t="str">
            <v>Россия</v>
          </cell>
          <cell r="F18082" t="str">
            <v>СТЕКЛО</v>
          </cell>
        </row>
        <row r="18083">
          <cell r="A18083" t="str">
            <v>J3410</v>
          </cell>
          <cell r="B18083" t="str">
            <v>ARO</v>
          </cell>
          <cell r="C18083" t="str">
            <v xml:space="preserve"> Набор рюмок АРО 6шт 50мл</v>
          </cell>
          <cell r="D18083" t="str">
            <v xml:space="preserve"> Vodka Glass ARO (VAP) 5 cl, set 6 pcs</v>
          </cell>
          <cell r="E18083" t="str">
            <v>Россия</v>
          </cell>
          <cell r="F18083" t="str">
            <v>СТЕКЛО</v>
          </cell>
        </row>
        <row r="18084">
          <cell r="A18084" t="str">
            <v>115893</v>
          </cell>
          <cell r="B18084" t="str">
            <v>ARTE VIVA</v>
          </cell>
          <cell r="C18084" t="str">
            <v xml:space="preserve"> Столовый набор 19 предметов ARMONIA</v>
          </cell>
          <cell r="D18084" t="str">
            <v xml:space="preserve"> 19pc dinner set ARMONIA</v>
          </cell>
          <cell r="E18084" t="str">
            <v>Китай</v>
          </cell>
          <cell r="F18084" t="str">
            <v>ФАРФОР</v>
          </cell>
        </row>
        <row r="18085">
          <cell r="A18085" t="str">
            <v>120893</v>
          </cell>
          <cell r="B18085" t="str">
            <v>ARTE VIVA</v>
          </cell>
          <cell r="C18085" t="str">
            <v xml:space="preserve"> Столовый набор 19 предметов ROMANTICO</v>
          </cell>
          <cell r="D18085" t="str">
            <v xml:space="preserve"> 19pc dinner set ROMANTICO (white)</v>
          </cell>
          <cell r="E18085" t="str">
            <v>Китай</v>
          </cell>
          <cell r="F18085" t="str">
            <v>ФАРФОР</v>
          </cell>
        </row>
        <row r="18086">
          <cell r="A18086" t="str">
            <v>121493</v>
          </cell>
          <cell r="B18086" t="str">
            <v>ARTE VIVA</v>
          </cell>
          <cell r="C18086" t="str">
            <v xml:space="preserve"> Столовый набор 19 предметов COMO</v>
          </cell>
          <cell r="D18086" t="str">
            <v xml:space="preserve"> 19pc dinner set COMO</v>
          </cell>
          <cell r="E18086" t="str">
            <v>Китай</v>
          </cell>
          <cell r="F18086" t="str">
            <v>ФАРФОР</v>
          </cell>
        </row>
        <row r="18087">
          <cell r="A18087" t="str">
            <v>115693</v>
          </cell>
          <cell r="B18087" t="str">
            <v>ARTE VIVA</v>
          </cell>
          <cell r="C18087" t="str">
            <v xml:space="preserve"> Столовый набор 19 предметов VERONA</v>
          </cell>
          <cell r="D18087" t="str">
            <v xml:space="preserve"> 19pc dinner set VERONA</v>
          </cell>
          <cell r="E18087" t="str">
            <v>Китай</v>
          </cell>
          <cell r="F18087" t="str">
            <v>ФАРФОР</v>
          </cell>
        </row>
        <row r="18088">
          <cell r="A18088" t="str">
            <v>BA08</v>
          </cell>
          <cell r="B18088" t="str">
            <v>ARTEL</v>
          </cell>
          <cell r="C18088" t="str">
            <v xml:space="preserve"> Икорница 45х80мм</v>
          </cell>
          <cell r="D18088" t="str">
            <v xml:space="preserve"> Caviar bowl</v>
          </cell>
          <cell r="E18088" t="str">
            <v>Россия</v>
          </cell>
          <cell r="F18088" t="str">
            <v>ХРУСТАЛЬ</v>
          </cell>
        </row>
        <row r="18089">
          <cell r="A18089" t="str">
            <v>4840152309</v>
          </cell>
          <cell r="B18089" t="str">
            <v>ARTEL</v>
          </cell>
          <cell r="C18089" t="str">
            <v xml:space="preserve"> Салатник ОЛИВИЯ 18см (83814)</v>
          </cell>
          <cell r="E18089" t="str">
            <v>Россия</v>
          </cell>
        </row>
        <row r="18090">
          <cell r="A18090" t="str">
            <v>AR193-102</v>
          </cell>
          <cell r="B18090" t="str">
            <v>ARTI-M</v>
          </cell>
          <cell r="C18090" t="str">
            <v xml:space="preserve"> Фоторамка СЕМЕЙНАЯ на 9сюжетов 52х52х2.5см</v>
          </cell>
          <cell r="E18090" t="str">
            <v>Китай</v>
          </cell>
          <cell r="F18090" t="str">
            <v>ПЛАСТИК,СТЕКЛО,БУМАГА</v>
          </cell>
        </row>
        <row r="18091">
          <cell r="A18091" t="str">
            <v>AR209-012</v>
          </cell>
          <cell r="B18091" t="str">
            <v>ARTI-M</v>
          </cell>
          <cell r="C18091" t="str">
            <v xml:space="preserve"> Фоторамка 11х8х27см на 5фото 3х4см</v>
          </cell>
          <cell r="E18091" t="str">
            <v>Китай</v>
          </cell>
          <cell r="F18091" t="str">
            <v>ПЛАСТИК,СТЕКЛО,БУМАГА</v>
          </cell>
        </row>
        <row r="18092">
          <cell r="A18092" t="str">
            <v>AR230-019</v>
          </cell>
          <cell r="B18092" t="str">
            <v>ARTI-M</v>
          </cell>
          <cell r="C18092" t="str">
            <v xml:space="preserve"> Масленка КОШКИН ДОМ 17х13х9см</v>
          </cell>
          <cell r="E18092" t="str">
            <v>Китай</v>
          </cell>
          <cell r="F18092" t="str">
            <v>КЕРАМИКА</v>
          </cell>
        </row>
        <row r="18093">
          <cell r="A18093" t="str">
            <v>AR230-020</v>
          </cell>
          <cell r="B18093" t="str">
            <v>ARTI-M</v>
          </cell>
          <cell r="C18093" t="str">
            <v xml:space="preserve"> Банка для сыпучих продуктов с ложкой КОШКИН ДОМ 400мл 11х11х10см</v>
          </cell>
          <cell r="E18093" t="str">
            <v>Китай</v>
          </cell>
          <cell r="F18093" t="str">
            <v>КЕРАМИКА</v>
          </cell>
        </row>
        <row r="18094">
          <cell r="A18094" t="str">
            <v>AR230-021</v>
          </cell>
          <cell r="B18094" t="str">
            <v>ARTI-M</v>
          </cell>
          <cell r="C18094" t="str">
            <v xml:space="preserve"> Банка для сыпучих продуктов с клипсой КОШКИН ДОМ 500мл 12х10х12см</v>
          </cell>
          <cell r="E18094" t="str">
            <v>Китай</v>
          </cell>
          <cell r="F18094" t="str">
            <v>КЕРАМИКА</v>
          </cell>
        </row>
        <row r="18095">
          <cell r="A18095" t="str">
            <v>AR230-022</v>
          </cell>
          <cell r="B18095" t="str">
            <v>ARTI-M</v>
          </cell>
          <cell r="C18095" t="str">
            <v xml:space="preserve"> Салфетница КОШКИН ДОМ 12х4х8см</v>
          </cell>
          <cell r="E18095" t="str">
            <v>Китай</v>
          </cell>
          <cell r="F18095" t="str">
            <v>КЕРАМИКА</v>
          </cell>
        </row>
        <row r="18096">
          <cell r="A18096" t="str">
            <v>AR230-023</v>
          </cell>
          <cell r="B18096" t="str">
            <v>ARTI-M</v>
          </cell>
          <cell r="C18096" t="str">
            <v xml:space="preserve"> Чайник заварочный КОШКИН ДОМ 750мл 18х14х13см</v>
          </cell>
          <cell r="E18096" t="str">
            <v>Китай</v>
          </cell>
          <cell r="F18096" t="str">
            <v>КЕРАМИКА</v>
          </cell>
        </row>
        <row r="18097">
          <cell r="A18097" t="str">
            <v>AR230-025</v>
          </cell>
          <cell r="B18097" t="str">
            <v>ARTI-M</v>
          </cell>
          <cell r="C18097" t="str">
            <v xml:space="preserve"> Набор для специй КОШКИН ДОМ 2предмета 11х7х8см</v>
          </cell>
          <cell r="E18097" t="str">
            <v>Китай</v>
          </cell>
          <cell r="F18097" t="str">
            <v>КЕРАМИКА</v>
          </cell>
        </row>
        <row r="18098">
          <cell r="A18098" t="str">
            <v>AR363-004</v>
          </cell>
          <cell r="B18098" t="str">
            <v>ARTI-M</v>
          </cell>
          <cell r="C18098" t="str">
            <v xml:space="preserve"> Фоторамка-дерево 17х7х23см на 6фото 4х4см</v>
          </cell>
          <cell r="E18098" t="str">
            <v>Китай</v>
          </cell>
          <cell r="F18098" t="str">
            <v>ДЕРЕВО,СТЕКЛО,БУМАГА</v>
          </cell>
        </row>
        <row r="18099">
          <cell r="A18099" t="str">
            <v>AR596-114</v>
          </cell>
          <cell r="B18099" t="str">
            <v>ARTI-M</v>
          </cell>
          <cell r="C18099" t="str">
            <v xml:space="preserve"> Фоторамка-коллаж 42х45х3см на 7фото 10х15/15х10/10х10/12х12см</v>
          </cell>
          <cell r="E18099" t="str">
            <v>Китай</v>
          </cell>
          <cell r="F18099" t="str">
            <v>ПЛАСТИК,СТЕКЛО,БУМАГА</v>
          </cell>
        </row>
        <row r="18100">
          <cell r="A18100" t="str">
            <v>AR596-119</v>
          </cell>
          <cell r="B18100" t="str">
            <v>ARTI-M</v>
          </cell>
          <cell r="C18100" t="str">
            <v xml:space="preserve"> Фоторамка-коллаж 29х24см фото 6х9/13х9/7х9см</v>
          </cell>
          <cell r="E18100" t="str">
            <v>Китай</v>
          </cell>
          <cell r="F18100" t="str">
            <v>ПЛАСТИК,СТЕКЛО,БУМАГА</v>
          </cell>
        </row>
        <row r="18101">
          <cell r="A18101" t="str">
            <v>AR596-142</v>
          </cell>
          <cell r="B18101" t="str">
            <v>ARTI-M</v>
          </cell>
          <cell r="C18101" t="str">
            <v xml:space="preserve"> Фоторамка-коллаж 58х48х2см на 6фото 10х15см</v>
          </cell>
          <cell r="E18101" t="str">
            <v>Китай</v>
          </cell>
          <cell r="F18101" t="str">
            <v>ПЛАСТИК,СТЕКЛО,БУМАГА</v>
          </cell>
        </row>
        <row r="18102">
          <cell r="A18102" t="str">
            <v>AR705-505</v>
          </cell>
          <cell r="B18102" t="str">
            <v>ARTI-M</v>
          </cell>
          <cell r="C18102" t="str">
            <v xml:space="preserve"> Скребок для ухода за стеклокерамикой в комлекте с 3-мя лезвиями 14х7х2см</v>
          </cell>
          <cell r="E18102" t="str">
            <v>Китай</v>
          </cell>
          <cell r="F18102" t="str">
            <v>ПЛАСТИК,МЕТАЛЛ</v>
          </cell>
        </row>
        <row r="18103">
          <cell r="A18103" t="str">
            <v>AR705-506</v>
          </cell>
          <cell r="B18103" t="str">
            <v>ARTI-M</v>
          </cell>
          <cell r="C18103" t="str">
            <v xml:space="preserve"> Скребок для ухода за кермич.и стеклокерамич.поверхностями в комплекте со сменными элементами</v>
          </cell>
          <cell r="E18103" t="str">
            <v>Китай</v>
          </cell>
          <cell r="F18103" t="str">
            <v>ПЛАСТИК,МЕТАЛЛ</v>
          </cell>
        </row>
        <row r="18104">
          <cell r="A18104" t="str">
            <v>AR175-130</v>
          </cell>
          <cell r="B18104" t="str">
            <v>ARTI-M</v>
          </cell>
          <cell r="C18104" t="str">
            <v xml:space="preserve"> Фигурка СНЕГОВИК 5х3.5х6.5см</v>
          </cell>
          <cell r="E18104" t="str">
            <v>Китай</v>
          </cell>
          <cell r="F18104" t="str">
            <v>ПОЛИСТОУН</v>
          </cell>
        </row>
        <row r="18105">
          <cell r="A18105" t="str">
            <v>AR175-131</v>
          </cell>
          <cell r="B18105" t="str">
            <v>ARTI-M</v>
          </cell>
          <cell r="C18105" t="str">
            <v xml:space="preserve"> Фигурка СНЕГОВИК 5х3.5х6.5см</v>
          </cell>
          <cell r="E18105" t="str">
            <v>Китай</v>
          </cell>
          <cell r="F18105" t="str">
            <v>ПОЛИСТОУН</v>
          </cell>
        </row>
        <row r="18106">
          <cell r="A18106" t="str">
            <v>AR175-132</v>
          </cell>
          <cell r="B18106" t="str">
            <v>ARTI-M</v>
          </cell>
          <cell r="C18106" t="str">
            <v xml:space="preserve"> Фигурка СНЕГОВИК 5х3.5х6.5см</v>
          </cell>
          <cell r="E18106" t="str">
            <v>Китай</v>
          </cell>
          <cell r="F18106" t="str">
            <v>ПОЛИСТОУН</v>
          </cell>
        </row>
        <row r="18107">
          <cell r="A18107" t="str">
            <v>AR175-137</v>
          </cell>
          <cell r="B18107" t="str">
            <v>ARTI-M</v>
          </cell>
          <cell r="C18107" t="str">
            <v xml:space="preserve"> Фигурка СНЕГОВИК 6х4.5х6.5см</v>
          </cell>
          <cell r="E18107" t="str">
            <v>Китай</v>
          </cell>
          <cell r="F18107" t="str">
            <v>ПОЛИСТОУН</v>
          </cell>
        </row>
        <row r="18108">
          <cell r="A18108" t="str">
            <v>AR175-138</v>
          </cell>
          <cell r="B18108" t="str">
            <v>ARTI-M</v>
          </cell>
          <cell r="C18108" t="str">
            <v xml:space="preserve"> Фигурка СНЕГОВИК 6х4.5х6.5см</v>
          </cell>
          <cell r="E18108" t="str">
            <v>Китай</v>
          </cell>
          <cell r="F18108" t="str">
            <v>ПОЛИСТОУН</v>
          </cell>
        </row>
        <row r="18109">
          <cell r="A18109" t="str">
            <v>AR175-153</v>
          </cell>
          <cell r="B18109" t="str">
            <v>ARTI-M</v>
          </cell>
          <cell r="C18109" t="str">
            <v xml:space="preserve"> Фигурка СНЕГОВИК 6.5х3.5х7.3см</v>
          </cell>
          <cell r="E18109" t="str">
            <v>Китай</v>
          </cell>
          <cell r="F18109" t="str">
            <v>ПОЛИСТОУН</v>
          </cell>
        </row>
        <row r="18110">
          <cell r="A18110" t="str">
            <v>AR551-253</v>
          </cell>
          <cell r="B18110" t="str">
            <v>ARTI-M</v>
          </cell>
          <cell r="C18110" t="str">
            <v xml:space="preserve"> Скатерть 140х220 см полиэстер</v>
          </cell>
          <cell r="E18110" t="str">
            <v>Китай</v>
          </cell>
          <cell r="F18110" t="str">
            <v>ПОЛИЭСТЕР</v>
          </cell>
        </row>
        <row r="18111">
          <cell r="A18111" t="str">
            <v>AR551-255</v>
          </cell>
          <cell r="B18111" t="str">
            <v>ARTI-M</v>
          </cell>
          <cell r="C18111" t="str">
            <v xml:space="preserve"> Скатерть круглая D=140см полиэстер</v>
          </cell>
          <cell r="E18111" t="str">
            <v>Китай</v>
          </cell>
          <cell r="F18111" t="str">
            <v>ПОЛИЭСТЕР</v>
          </cell>
        </row>
        <row r="18112">
          <cell r="A18112" t="str">
            <v>AR551-256</v>
          </cell>
          <cell r="B18112" t="str">
            <v>ARTI-M</v>
          </cell>
          <cell r="C18112" t="str">
            <v xml:space="preserve"> Скатерть 140х220см полиэстер</v>
          </cell>
          <cell r="E18112" t="str">
            <v>Китай</v>
          </cell>
          <cell r="F18112" t="str">
            <v>ПОЛИЭСТЕР</v>
          </cell>
        </row>
        <row r="18113">
          <cell r="A18113" t="str">
            <v>AR551-257</v>
          </cell>
          <cell r="B18113" t="str">
            <v>ARTI-M</v>
          </cell>
          <cell r="C18113" t="str">
            <v xml:space="preserve"> Скатерть 140х220см полиэстер</v>
          </cell>
          <cell r="E18113" t="str">
            <v>Китай</v>
          </cell>
          <cell r="F18113" t="str">
            <v>ПОЛИЭСТЕР</v>
          </cell>
        </row>
        <row r="18114">
          <cell r="A18114" t="str">
            <v>AR551-259</v>
          </cell>
          <cell r="B18114" t="str">
            <v>ARTI-M</v>
          </cell>
          <cell r="C18114" t="str">
            <v xml:space="preserve"> Скатерть круглая D=140см полиэстер</v>
          </cell>
          <cell r="E18114" t="str">
            <v>Китай</v>
          </cell>
          <cell r="F18114" t="str">
            <v>ПОЛИЭСТЕР</v>
          </cell>
        </row>
        <row r="18115">
          <cell r="A18115" t="str">
            <v>AR551-260</v>
          </cell>
          <cell r="B18115" t="str">
            <v>ARTI-M</v>
          </cell>
          <cell r="C18115" t="str">
            <v xml:space="preserve"> Скатерть 140х220см полиэстер</v>
          </cell>
          <cell r="E18115" t="str">
            <v>Китай</v>
          </cell>
          <cell r="F18115" t="str">
            <v>ПОЛИЭСТЕР</v>
          </cell>
        </row>
        <row r="18116">
          <cell r="A18116" t="str">
            <v>AR551-261</v>
          </cell>
          <cell r="B18116" t="str">
            <v>ARTI-M</v>
          </cell>
          <cell r="C18116" t="str">
            <v xml:space="preserve"> Скатерть 140х220см полиэстер</v>
          </cell>
          <cell r="E18116" t="str">
            <v>Китай</v>
          </cell>
          <cell r="F18116" t="str">
            <v>ПОЛИЭСТЕР</v>
          </cell>
        </row>
        <row r="18117">
          <cell r="A18117" t="str">
            <v>AR551-264</v>
          </cell>
          <cell r="B18117" t="str">
            <v>ARTI-M</v>
          </cell>
          <cell r="C18117" t="str">
            <v xml:space="preserve"> Скатерть 140х220см полиэстер</v>
          </cell>
          <cell r="E18117" t="str">
            <v>Китай</v>
          </cell>
          <cell r="F18117" t="str">
            <v>ПОЛИЭСТЕР</v>
          </cell>
        </row>
        <row r="18118">
          <cell r="A18118" t="str">
            <v>AR825-032</v>
          </cell>
          <cell r="B18118" t="str">
            <v>ARTI-M</v>
          </cell>
          <cell r="C18118" t="str">
            <v xml:space="preserve"> Баночка для смузи 500мл+полотенце вафельное 35х50см хлопок</v>
          </cell>
          <cell r="E18118" t="str">
            <v>Китай</v>
          </cell>
          <cell r="F18118" t="str">
            <v>СТЕКЛО,ХЛОПОК,ПЛАСТИК</v>
          </cell>
        </row>
        <row r="18119">
          <cell r="A18119" t="str">
            <v>AR825-033</v>
          </cell>
          <cell r="B18119" t="str">
            <v>ARTI-M</v>
          </cell>
          <cell r="C18119" t="str">
            <v xml:space="preserve"> Баночка для смузи 500мл+полотенце вафельное 35х50см хлопок</v>
          </cell>
          <cell r="E18119" t="str">
            <v>Китай</v>
          </cell>
          <cell r="F18119" t="str">
            <v>СТЕКЛО,ХЛОПОК,ПЛАСТИК</v>
          </cell>
        </row>
        <row r="18120">
          <cell r="A18120" t="str">
            <v>AR825-034</v>
          </cell>
          <cell r="B18120" t="str">
            <v>ARTI-M</v>
          </cell>
          <cell r="C18120" t="str">
            <v xml:space="preserve"> Баночка для смузи 500мл+полотенце вафельное 35х50см хлопок</v>
          </cell>
          <cell r="E18120" t="str">
            <v>Китай</v>
          </cell>
          <cell r="F18120" t="str">
            <v>СТЕКЛО,ХЛОПОК,ПЛАСТИК</v>
          </cell>
        </row>
        <row r="18121">
          <cell r="A18121" t="str">
            <v>AR825-035</v>
          </cell>
          <cell r="B18121" t="str">
            <v>ARTI-M</v>
          </cell>
          <cell r="C18121" t="str">
            <v xml:space="preserve"> Баночка для смузи 500мл+полотенце вафельное 35х50см хлопок</v>
          </cell>
          <cell r="E18121" t="str">
            <v>Китай</v>
          </cell>
          <cell r="F18121" t="str">
            <v>СТЕКЛО,ХЛОПОК,ПЛАСТИК</v>
          </cell>
        </row>
        <row r="18122">
          <cell r="A18122" t="str">
            <v>AR825-036</v>
          </cell>
          <cell r="B18122" t="str">
            <v>ARTI-M</v>
          </cell>
          <cell r="C18122" t="str">
            <v xml:space="preserve"> Баночка для смузи 500мл+полотенце вафельное 35х50см хлопок</v>
          </cell>
          <cell r="E18122" t="str">
            <v>Китай</v>
          </cell>
          <cell r="F18122" t="str">
            <v>СТЕКЛО,ХЛОПОК,ПЛАСТИК</v>
          </cell>
        </row>
        <row r="18123">
          <cell r="A18123" t="str">
            <v>AR825-037</v>
          </cell>
          <cell r="B18123" t="str">
            <v>ARTI-M</v>
          </cell>
          <cell r="C18123" t="str">
            <v xml:space="preserve"> Баночка для смузи 500мл+полотенце вафельное 35х50см хлопок</v>
          </cell>
          <cell r="E18123" t="str">
            <v>Китай</v>
          </cell>
          <cell r="F18123" t="str">
            <v>СТЕКЛО,ХЛОПОК,ПЛАСТИК</v>
          </cell>
        </row>
        <row r="18124">
          <cell r="A18124" t="str">
            <v>AR938-035</v>
          </cell>
          <cell r="B18124" t="str">
            <v>ARTI-M</v>
          </cell>
          <cell r="C18124" t="str">
            <v xml:space="preserve"> Хлебница 36х21х17см нжс</v>
          </cell>
          <cell r="E18124" t="str">
            <v>Китай</v>
          </cell>
          <cell r="F18124" t="str">
            <v>НЕРЖАВЕЮЩАЯ СТАЛЬ</v>
          </cell>
        </row>
        <row r="18125">
          <cell r="A18125" t="str">
            <v>AR938-034</v>
          </cell>
          <cell r="B18125" t="str">
            <v>ARTI-M</v>
          </cell>
          <cell r="C18125" t="str">
            <v xml:space="preserve"> Хлебница 36х21х17см нжс РОЗЫ/МАРГАРИТКИ</v>
          </cell>
          <cell r="E18125" t="str">
            <v>Китай</v>
          </cell>
          <cell r="F18125" t="str">
            <v>НЕРЖАВЕЮЩАЯ СТАЛЬ</v>
          </cell>
        </row>
        <row r="18126">
          <cell r="A18126" t="str">
            <v>AR938-036</v>
          </cell>
          <cell r="B18126" t="str">
            <v>ARTI-M</v>
          </cell>
          <cell r="C18126" t="str">
            <v xml:space="preserve"> Хлебница 36х21х17см нжс ГУСИ</v>
          </cell>
          <cell r="E18126" t="str">
            <v>Китай</v>
          </cell>
          <cell r="F18126" t="str">
            <v>НЕРЖАВЕЮЩАЯ СТАЛЬ</v>
          </cell>
        </row>
        <row r="18127">
          <cell r="A18127" t="str">
            <v>AR181-151</v>
          </cell>
          <cell r="B18127" t="str">
            <v>ARTI-M</v>
          </cell>
          <cell r="C18127" t="str">
            <v xml:space="preserve"> Н-р емкостей для сыпучих продуктов с ложками из 3шт 11х8.5см</v>
          </cell>
          <cell r="E18127" t="str">
            <v>Китай</v>
          </cell>
          <cell r="F18127" t="str">
            <v>ПЛАСТИК,СТЕКЛО</v>
          </cell>
        </row>
        <row r="18128">
          <cell r="A18128" t="str">
            <v>AR181-181</v>
          </cell>
          <cell r="B18128" t="str">
            <v>ARTI-M</v>
          </cell>
          <cell r="C18128" t="str">
            <v xml:space="preserve"> Н-р емкостей для сыпучих продуктов с ложками из 3шт 8.5х10см 350мл</v>
          </cell>
          <cell r="E18128" t="str">
            <v>Китай</v>
          </cell>
          <cell r="F18128" t="str">
            <v>ПЛАСТИК,СТЕКЛО</v>
          </cell>
        </row>
        <row r="18129">
          <cell r="A18129" t="str">
            <v>AR181-183</v>
          </cell>
          <cell r="B18129" t="str">
            <v>ARTI-M</v>
          </cell>
          <cell r="C18129" t="str">
            <v xml:space="preserve"> Емкость для сыпучих продуктов h=14см 580мл</v>
          </cell>
          <cell r="E18129" t="str">
            <v>Китай</v>
          </cell>
          <cell r="F18129" t="str">
            <v>ПЛАСТИК,СТЕКЛО</v>
          </cell>
        </row>
        <row r="18130">
          <cell r="A18130" t="str">
            <v>AR355-057</v>
          </cell>
          <cell r="B18130" t="str">
            <v>ARTI-M</v>
          </cell>
          <cell r="C18130" t="str">
            <v xml:space="preserve"> Блюдо для десерта с крышкой ГРУША h=12см d=6.5см</v>
          </cell>
          <cell r="E18130" t="str">
            <v>Китай</v>
          </cell>
          <cell r="F18130" t="str">
            <v>СТЕКЛО</v>
          </cell>
        </row>
        <row r="18131">
          <cell r="A18131" t="str">
            <v>AR355-089</v>
          </cell>
          <cell r="B18131" t="str">
            <v>ARTI-M</v>
          </cell>
          <cell r="C18131" t="str">
            <v xml:space="preserve"> Конфетница h=12см d=13см</v>
          </cell>
          <cell r="E18131" t="str">
            <v>Китай</v>
          </cell>
          <cell r="F18131" t="str">
            <v>СТЕКЛО</v>
          </cell>
        </row>
        <row r="18132">
          <cell r="A18132" t="str">
            <v>AR355-199</v>
          </cell>
          <cell r="B18132" t="str">
            <v>ARTI-M</v>
          </cell>
          <cell r="C18132" t="str">
            <v xml:space="preserve"> Сахарница 9х9х11см</v>
          </cell>
          <cell r="E18132" t="str">
            <v>Китай</v>
          </cell>
          <cell r="F18132" t="str">
            <v>СТЕКЛО</v>
          </cell>
        </row>
        <row r="18133">
          <cell r="A18133" t="str">
            <v>AR355-210</v>
          </cell>
          <cell r="B18133" t="str">
            <v>ARTI-M</v>
          </cell>
          <cell r="C18133" t="str">
            <v xml:space="preserve"> Банка для пищевых продуктов 7.5х7.5х12см с ложкой</v>
          </cell>
          <cell r="E18133" t="str">
            <v>Китай</v>
          </cell>
          <cell r="F18133" t="str">
            <v>СТЕКЛО,МЕТАЛЛ</v>
          </cell>
        </row>
        <row r="18134">
          <cell r="A18134" t="str">
            <v>AR355-217</v>
          </cell>
          <cell r="B18134" t="str">
            <v>ARTI-M</v>
          </cell>
          <cell r="C18134" t="str">
            <v xml:space="preserve"> Банка для специй 7.5х8см с ложкой</v>
          </cell>
          <cell r="E18134" t="str">
            <v>Китай</v>
          </cell>
          <cell r="F18134" t="str">
            <v>СТЕКЛО,МЕТАЛЛ</v>
          </cell>
        </row>
        <row r="18135">
          <cell r="A18135" t="str">
            <v>AR389-243</v>
          </cell>
          <cell r="B18135" t="str">
            <v>ARTI-M</v>
          </cell>
          <cell r="C18135" t="str">
            <v xml:space="preserve"> Блюдо для торта с лопаткой d=23см</v>
          </cell>
          <cell r="E18135" t="str">
            <v>Китай</v>
          </cell>
          <cell r="F18135" t="str">
            <v>ФАРФОР</v>
          </cell>
        </row>
        <row r="18136">
          <cell r="A18136" t="str">
            <v>AR389-255</v>
          </cell>
          <cell r="B18136" t="str">
            <v>ARTI-M</v>
          </cell>
          <cell r="C18136" t="str">
            <v xml:space="preserve"> Блюдо для торта с лопаткой d=23см</v>
          </cell>
          <cell r="E18136" t="str">
            <v>Китай</v>
          </cell>
          <cell r="F18136" t="str">
            <v>ФАРФОР</v>
          </cell>
        </row>
        <row r="18137">
          <cell r="A18137" t="str">
            <v>AR389-273</v>
          </cell>
          <cell r="B18137" t="str">
            <v>ARTI-M</v>
          </cell>
          <cell r="C18137" t="str">
            <v xml:space="preserve"> Блюдо для торта с лопаткой d=23см</v>
          </cell>
          <cell r="E18137" t="str">
            <v>Китай</v>
          </cell>
          <cell r="F18137" t="str">
            <v>ФАРФОР</v>
          </cell>
        </row>
        <row r="18138">
          <cell r="A18138" t="str">
            <v>AR389-321</v>
          </cell>
          <cell r="B18138" t="str">
            <v>ARTI-M</v>
          </cell>
          <cell r="C18138" t="str">
            <v xml:space="preserve"> Чайный н-р на 6 персон 13пр 1000/200мл на металл подставке</v>
          </cell>
          <cell r="E18138" t="str">
            <v>Китай</v>
          </cell>
          <cell r="F18138" t="str">
            <v>ФАРФОР,МЕТАЛЛ</v>
          </cell>
        </row>
        <row r="18139">
          <cell r="A18139" t="str">
            <v>AR389-325</v>
          </cell>
          <cell r="B18139" t="str">
            <v>ARTI-M</v>
          </cell>
          <cell r="C18139" t="str">
            <v xml:space="preserve"> Чайный н-р на 6 персон 13пр 1000/200мл на металл подставке</v>
          </cell>
          <cell r="E18139" t="str">
            <v>Китай</v>
          </cell>
          <cell r="F18139" t="str">
            <v>ФАРФОР,МЕТАЛЛ</v>
          </cell>
        </row>
        <row r="18140">
          <cell r="A18140" t="str">
            <v>AR389-338</v>
          </cell>
          <cell r="B18140" t="str">
            <v>ARTI-M</v>
          </cell>
          <cell r="C18140" t="str">
            <v xml:space="preserve"> Фруктовница 3-х ярусная d=23/17/15см h=34см</v>
          </cell>
          <cell r="E18140" t="str">
            <v>Китай</v>
          </cell>
          <cell r="F18140" t="str">
            <v>ФАРФОР,МЕТАЛЛ</v>
          </cell>
        </row>
        <row r="18141">
          <cell r="A18141" t="str">
            <v>AR389-339</v>
          </cell>
          <cell r="B18141" t="str">
            <v>ARTI-M</v>
          </cell>
          <cell r="C18141" t="str">
            <v xml:space="preserve"> Блюдо для торта с лопаткой d=23см</v>
          </cell>
          <cell r="E18141" t="str">
            <v>Китай</v>
          </cell>
          <cell r="F18141" t="str">
            <v>ФАРФОР</v>
          </cell>
        </row>
        <row r="18142">
          <cell r="A18142" t="str">
            <v>AR389-341</v>
          </cell>
          <cell r="B18142" t="str">
            <v>ARTI-M</v>
          </cell>
          <cell r="C18142" t="str">
            <v xml:space="preserve"> Кружка заварочная с металл ситом 300мл</v>
          </cell>
          <cell r="E18142" t="str">
            <v>Китай</v>
          </cell>
          <cell r="F18142" t="str">
            <v>ФАРФОР,МЕТАЛЛ</v>
          </cell>
        </row>
        <row r="18143">
          <cell r="A18143" t="str">
            <v>AR389-346</v>
          </cell>
          <cell r="B18143" t="str">
            <v>ARTI-M</v>
          </cell>
          <cell r="C18143" t="str">
            <v xml:space="preserve"> Фруктовница 3-х ярусная d=23/17/15см h=34см</v>
          </cell>
          <cell r="E18143" t="str">
            <v>Китай</v>
          </cell>
          <cell r="F18143" t="str">
            <v>ФАРФОР,МЕТАЛЛ</v>
          </cell>
        </row>
        <row r="18144">
          <cell r="A18144" t="str">
            <v>AR389-347</v>
          </cell>
          <cell r="B18144" t="str">
            <v>ARTI-M</v>
          </cell>
          <cell r="C18144" t="str">
            <v xml:space="preserve"> Блюдо для торта с лопаткой d=23см</v>
          </cell>
          <cell r="E18144" t="str">
            <v>Китай</v>
          </cell>
          <cell r="F18144" t="str">
            <v>ФАРФОР</v>
          </cell>
        </row>
        <row r="18145">
          <cell r="A18145" t="str">
            <v>AR389-349</v>
          </cell>
          <cell r="B18145" t="str">
            <v>ARTI-M</v>
          </cell>
          <cell r="C18145" t="str">
            <v xml:space="preserve"> Кружка заварочная с металл ситом 300мл</v>
          </cell>
          <cell r="E18145" t="str">
            <v>Китай</v>
          </cell>
          <cell r="F18145" t="str">
            <v>ФАРФОР,МЕТАЛЛ</v>
          </cell>
        </row>
        <row r="18146">
          <cell r="A18146" t="str">
            <v>AR502-311</v>
          </cell>
          <cell r="B18146" t="str">
            <v>ARTI-M</v>
          </cell>
          <cell r="C18146" t="str">
            <v xml:space="preserve"> Фоторамка 18х22см</v>
          </cell>
          <cell r="E18146" t="str">
            <v>Китай</v>
          </cell>
          <cell r="F18146" t="str">
            <v>ПЛАСТИК,СТЕКЛО</v>
          </cell>
        </row>
        <row r="18147">
          <cell r="A18147" t="str">
            <v>AR502-316</v>
          </cell>
          <cell r="B18147" t="str">
            <v>ARTI-M</v>
          </cell>
          <cell r="C18147" t="str">
            <v xml:space="preserve"> Фоторамка 18х22см</v>
          </cell>
          <cell r="E18147" t="str">
            <v>Китай</v>
          </cell>
          <cell r="F18147" t="str">
            <v>ПЛАСТИК,СТЕКЛО</v>
          </cell>
        </row>
        <row r="18148">
          <cell r="A18148" t="str">
            <v>AR502-318</v>
          </cell>
          <cell r="B18148" t="str">
            <v>ARTI-M</v>
          </cell>
          <cell r="C18148" t="str">
            <v xml:space="preserve"> Фоторамка 16х20см</v>
          </cell>
          <cell r="E18148" t="str">
            <v>Китай</v>
          </cell>
          <cell r="F18148" t="str">
            <v>ПЛАСТИК,СТЕКЛО</v>
          </cell>
        </row>
        <row r="18149">
          <cell r="A18149" t="str">
            <v>AR502-322</v>
          </cell>
          <cell r="B18149" t="str">
            <v>ARTI-M</v>
          </cell>
          <cell r="C18149" t="str">
            <v xml:space="preserve"> Фоторамка 18х22см</v>
          </cell>
          <cell r="E18149" t="str">
            <v>Китай</v>
          </cell>
          <cell r="F18149" t="str">
            <v>ПЛАСТИК,СТЕКЛО</v>
          </cell>
        </row>
        <row r="18150">
          <cell r="A18150" t="str">
            <v>AR578-110</v>
          </cell>
          <cell r="B18150" t="str">
            <v>ARTI-M</v>
          </cell>
          <cell r="C18150" t="str">
            <v xml:space="preserve"> Муляж ЯБЛОКО 8х8х9см</v>
          </cell>
          <cell r="E18150" t="str">
            <v>Китай</v>
          </cell>
          <cell r="F18150" t="str">
            <v>ПВХ</v>
          </cell>
        </row>
        <row r="18151">
          <cell r="A18151" t="str">
            <v>AR578-111</v>
          </cell>
          <cell r="B18151" t="str">
            <v>ARTI-M</v>
          </cell>
          <cell r="C18151" t="str">
            <v xml:space="preserve"> Муляж ЯБЛОКО 8х8х9см</v>
          </cell>
          <cell r="E18151" t="str">
            <v>Китай</v>
          </cell>
          <cell r="F18151" t="str">
            <v>ПВХ</v>
          </cell>
        </row>
        <row r="18152">
          <cell r="A18152" t="str">
            <v>AR578-112</v>
          </cell>
          <cell r="B18152" t="str">
            <v>ARTI-M</v>
          </cell>
          <cell r="C18152" t="str">
            <v xml:space="preserve"> Муляж ЛИМОН 6х6х10см</v>
          </cell>
          <cell r="E18152" t="str">
            <v>Китай</v>
          </cell>
          <cell r="F18152" t="str">
            <v>ПВХ</v>
          </cell>
        </row>
        <row r="18153">
          <cell r="A18153" t="str">
            <v>AR578-115</v>
          </cell>
          <cell r="B18153" t="str">
            <v>ARTI-M</v>
          </cell>
          <cell r="C18153" t="str">
            <v xml:space="preserve"> Муляж МАНДАРИН 8х8х6см</v>
          </cell>
          <cell r="E18153" t="str">
            <v>Китай</v>
          </cell>
          <cell r="F18153" t="str">
            <v>ПВХ</v>
          </cell>
        </row>
        <row r="18154">
          <cell r="A18154" t="str">
            <v>AR578-118</v>
          </cell>
          <cell r="B18154" t="str">
            <v>ARTI-M</v>
          </cell>
          <cell r="C18154" t="str">
            <v xml:space="preserve"> Муляж ВИНОГРАД 9х5х17см</v>
          </cell>
          <cell r="E18154" t="str">
            <v>Китай</v>
          </cell>
          <cell r="F18154" t="str">
            <v>ПВХ</v>
          </cell>
        </row>
        <row r="18155">
          <cell r="A18155" t="str">
            <v>AR578-125</v>
          </cell>
          <cell r="B18155" t="str">
            <v>ARTI-M</v>
          </cell>
          <cell r="C18155" t="str">
            <v xml:space="preserve"> Муляж ВИНОГРАД 7х3х17см</v>
          </cell>
          <cell r="E18155" t="str">
            <v>Китай</v>
          </cell>
          <cell r="F18155" t="str">
            <v>ПВХ</v>
          </cell>
        </row>
        <row r="18156">
          <cell r="A18156" t="str">
            <v>AR596-137</v>
          </cell>
          <cell r="B18156" t="str">
            <v>ARTI-M</v>
          </cell>
          <cell r="C18156" t="str">
            <v xml:space="preserve"> Фоторамка-коллаж на 4 фото</v>
          </cell>
          <cell r="E18156" t="str">
            <v>Китай</v>
          </cell>
          <cell r="F18156" t="str">
            <v>ПЛАСТИК,СТЕКЛО</v>
          </cell>
        </row>
        <row r="18157">
          <cell r="A18157" t="str">
            <v>AR910-056</v>
          </cell>
          <cell r="B18157" t="str">
            <v>ARTI-M</v>
          </cell>
          <cell r="C18157" t="str">
            <v xml:space="preserve"> Термос с широким горлом 750мл. пластиковый контейнер. колба нжс</v>
          </cell>
          <cell r="E18157" t="str">
            <v>Китай</v>
          </cell>
          <cell r="F18157" t="str">
            <v>МЕТАЛЛ,ПЛАСТИК</v>
          </cell>
        </row>
        <row r="18158">
          <cell r="A18158" t="str">
            <v>AR910-057</v>
          </cell>
          <cell r="B18158" t="str">
            <v>ARTI-M</v>
          </cell>
          <cell r="C18158" t="str">
            <v xml:space="preserve"> Термос с широким горлом 750мл. пластиковый контейнер. колба нжс</v>
          </cell>
          <cell r="E18158" t="str">
            <v>Китай</v>
          </cell>
          <cell r="F18158" t="str">
            <v>МЕТАЛЛ,ПЛАСТИК</v>
          </cell>
        </row>
        <row r="18159">
          <cell r="A18159" t="str">
            <v>AR910-602</v>
          </cell>
          <cell r="B18159" t="str">
            <v>ARTI-M</v>
          </cell>
          <cell r="C18159" t="str">
            <v xml:space="preserve"> Термос со стекл колбой и помпой 1900мл</v>
          </cell>
          <cell r="E18159" t="str">
            <v>Китай</v>
          </cell>
          <cell r="F18159" t="str">
            <v>ПЛАСТИК,СТЕКЛО</v>
          </cell>
        </row>
        <row r="18160">
          <cell r="A18160" t="str">
            <v>AR910-603</v>
          </cell>
          <cell r="B18160" t="str">
            <v>ARTI-M</v>
          </cell>
          <cell r="C18160" t="str">
            <v xml:space="preserve"> Термос со стекл колбой и помпой 1900мл</v>
          </cell>
          <cell r="E18160" t="str">
            <v>Китай</v>
          </cell>
          <cell r="F18160" t="str">
            <v>ПЛАСТИК,СТЕКЛО</v>
          </cell>
        </row>
        <row r="18161">
          <cell r="A18161" t="str">
            <v>AR910-605</v>
          </cell>
          <cell r="B18161" t="str">
            <v>ARTI-M</v>
          </cell>
          <cell r="C18161" t="str">
            <v xml:space="preserve"> Термос со стекл колбой и помпой 1900мл</v>
          </cell>
          <cell r="E18161" t="str">
            <v>Китай</v>
          </cell>
          <cell r="F18161" t="str">
            <v>ПЛАСТИК,СТЕКЛО</v>
          </cell>
        </row>
        <row r="18162">
          <cell r="A18162" t="str">
            <v>AR910-607</v>
          </cell>
          <cell r="B18162" t="str">
            <v>ARTI-M</v>
          </cell>
          <cell r="C18162" t="str">
            <v xml:space="preserve"> Термос со стекл колбой и помпой 1900мл</v>
          </cell>
          <cell r="E18162" t="str">
            <v>Китай</v>
          </cell>
          <cell r="F18162" t="str">
            <v>ПЛАСТИК,СТЕКЛО</v>
          </cell>
        </row>
        <row r="18163">
          <cell r="A18163" t="str">
            <v>AR938-002</v>
          </cell>
          <cell r="B18163" t="str">
            <v>ARTI-M</v>
          </cell>
          <cell r="C18163" t="str">
            <v xml:space="preserve"> Хлебница 36х21х17см нжс с пластиковой крышкой</v>
          </cell>
          <cell r="E18163" t="str">
            <v>Китай</v>
          </cell>
          <cell r="F18163" t="str">
            <v>МЕТАЛЛ</v>
          </cell>
        </row>
        <row r="18164">
          <cell r="A18164" t="str">
            <v>AR938-003</v>
          </cell>
          <cell r="B18164" t="str">
            <v>ARTI-M</v>
          </cell>
          <cell r="C18164" t="str">
            <v xml:space="preserve"> Хлебница 38х27х14см дерев. с комбинир.крышкой нжс+пластик</v>
          </cell>
          <cell r="E18164" t="str">
            <v>Китай</v>
          </cell>
          <cell r="F18164" t="str">
            <v>МЕТАЛЛ,ПЛАСТИК</v>
          </cell>
        </row>
        <row r="18165">
          <cell r="A18165" t="str">
            <v>AR938-009</v>
          </cell>
          <cell r="B18165" t="str">
            <v>ARTI-M</v>
          </cell>
          <cell r="C18165" t="str">
            <v xml:space="preserve"> Хлебница дерев. с комбинир.крышкой 36х26х20см</v>
          </cell>
          <cell r="E18165" t="str">
            <v>Китай</v>
          </cell>
          <cell r="F18165" t="str">
            <v>ДЕРЕВО,ПЛАСТИК</v>
          </cell>
        </row>
        <row r="18166">
          <cell r="A18166" t="str">
            <v>AR470-011</v>
          </cell>
          <cell r="B18166" t="str">
            <v>ARTI-M</v>
          </cell>
          <cell r="C18166" t="str">
            <v xml:space="preserve"> Чайник заварочный с металл крышкой 600мл</v>
          </cell>
          <cell r="E18166" t="str">
            <v>Китай</v>
          </cell>
          <cell r="F18166" t="str">
            <v>КЕРАМИКА,МЕТАЛЛ</v>
          </cell>
        </row>
        <row r="18167">
          <cell r="A18167" t="str">
            <v>AR470-014</v>
          </cell>
          <cell r="B18167" t="str">
            <v>ARTI-M</v>
          </cell>
          <cell r="C18167" t="str">
            <v xml:space="preserve"> Чайник заварочный с металл крышкой 600мл</v>
          </cell>
          <cell r="E18167" t="str">
            <v>Китай</v>
          </cell>
          <cell r="F18167" t="str">
            <v>КЕРАМИКА,МЕТАЛЛ</v>
          </cell>
        </row>
        <row r="18168">
          <cell r="A18168" t="str">
            <v>AR470-020</v>
          </cell>
          <cell r="B18168" t="str">
            <v>ARTI-M</v>
          </cell>
          <cell r="C18168" t="str">
            <v xml:space="preserve"> Чайник заварочный с металл крышкой 600мл</v>
          </cell>
          <cell r="E18168" t="str">
            <v>Китай</v>
          </cell>
          <cell r="F18168" t="str">
            <v>КЕРАМИКА,МЕТАЛЛ</v>
          </cell>
        </row>
        <row r="18169">
          <cell r="A18169" t="str">
            <v>AR470-021</v>
          </cell>
          <cell r="B18169" t="str">
            <v>ARTI-M</v>
          </cell>
          <cell r="C18169" t="str">
            <v xml:space="preserve"> Сахарница с металл крышкой 500мл</v>
          </cell>
          <cell r="E18169" t="str">
            <v>Китай</v>
          </cell>
          <cell r="F18169" t="str">
            <v>КЕРАМИКА,МЕТАЛЛ</v>
          </cell>
        </row>
        <row r="18170">
          <cell r="A18170" t="str">
            <v>AR470-024</v>
          </cell>
          <cell r="B18170" t="str">
            <v>ARTI-M</v>
          </cell>
          <cell r="C18170" t="str">
            <v xml:space="preserve"> Сахарница с металл крышкой 500мл</v>
          </cell>
          <cell r="E18170" t="str">
            <v>Китай</v>
          </cell>
          <cell r="F18170" t="str">
            <v>КЕРАМИКА,МЕТАЛЛ</v>
          </cell>
        </row>
        <row r="18171">
          <cell r="A18171" t="str">
            <v>AR470-030</v>
          </cell>
          <cell r="B18171" t="str">
            <v>ARTI-M</v>
          </cell>
          <cell r="C18171" t="str">
            <v xml:space="preserve"> Сахарница с металл крышкой 500мл</v>
          </cell>
          <cell r="E18171" t="str">
            <v>Китай</v>
          </cell>
          <cell r="F18171" t="str">
            <v>КЕРАМИКА,МЕТАЛЛ</v>
          </cell>
        </row>
        <row r="18172">
          <cell r="A18172" t="str">
            <v>AR143-116</v>
          </cell>
          <cell r="B18172" t="str">
            <v>ARTI-M</v>
          </cell>
          <cell r="C18172" t="str">
            <v xml:space="preserve"> Подставка для зубных щеток 7х6х4см</v>
          </cell>
          <cell r="E18172" t="str">
            <v>Китай</v>
          </cell>
          <cell r="F18172" t="str">
            <v>ПЛАСТИК</v>
          </cell>
        </row>
        <row r="18173">
          <cell r="A18173" t="str">
            <v>AR143-117</v>
          </cell>
          <cell r="B18173" t="str">
            <v>ARTI-M</v>
          </cell>
          <cell r="C18173" t="str">
            <v xml:space="preserve"> Подставка для зубных щеток 7х6х4см</v>
          </cell>
          <cell r="E18173" t="str">
            <v>Китай</v>
          </cell>
          <cell r="F18173" t="str">
            <v>ПЛАСТИК</v>
          </cell>
        </row>
        <row r="18174">
          <cell r="A18174" t="str">
            <v>AR143-137</v>
          </cell>
          <cell r="B18174" t="str">
            <v>ARTI-M</v>
          </cell>
          <cell r="C18174" t="str">
            <v xml:space="preserve"> Подставка для зубных щеток ЗУБ 5х4х4см</v>
          </cell>
          <cell r="E18174" t="str">
            <v>Китай</v>
          </cell>
          <cell r="F18174" t="str">
            <v>ПЛАСТИК</v>
          </cell>
        </row>
        <row r="18175">
          <cell r="A18175" t="str">
            <v>AR890-008</v>
          </cell>
          <cell r="B18175" t="str">
            <v>ARTI-M</v>
          </cell>
          <cell r="C18175" t="str">
            <v xml:space="preserve"> Корзинка 29х20х11см</v>
          </cell>
          <cell r="E18175" t="str">
            <v>Китай</v>
          </cell>
          <cell r="F18175" t="str">
            <v>ПЛАСТИК</v>
          </cell>
        </row>
        <row r="18176">
          <cell r="A18176" t="str">
            <v>AR890-009</v>
          </cell>
          <cell r="B18176" t="str">
            <v>ARTI-M</v>
          </cell>
          <cell r="C18176" t="str">
            <v xml:space="preserve"> Корзинка 26х20х10см</v>
          </cell>
          <cell r="E18176" t="str">
            <v>Китай</v>
          </cell>
          <cell r="F18176" t="str">
            <v>ПЛАСТИК</v>
          </cell>
        </row>
        <row r="18177">
          <cell r="A18177" t="str">
            <v>AR890-012</v>
          </cell>
          <cell r="B18177" t="str">
            <v>ARTI-M</v>
          </cell>
          <cell r="C18177" t="str">
            <v xml:space="preserve"> Корзинка 28х28х9см</v>
          </cell>
          <cell r="E18177" t="str">
            <v>Китай</v>
          </cell>
          <cell r="F18177" t="str">
            <v>ПЛАСТИК</v>
          </cell>
        </row>
        <row r="18178">
          <cell r="A18178" t="str">
            <v>AR890-016</v>
          </cell>
          <cell r="B18178" t="str">
            <v>ARTI-M</v>
          </cell>
          <cell r="C18178" t="str">
            <v xml:space="preserve"> Корзинка 24х20х6см</v>
          </cell>
          <cell r="E18178" t="str">
            <v>Китай</v>
          </cell>
          <cell r="F18178" t="str">
            <v>ПЛАСТИК</v>
          </cell>
        </row>
        <row r="18179">
          <cell r="A18179" t="str">
            <v>AR890-017</v>
          </cell>
          <cell r="B18179" t="str">
            <v>ARTI-M</v>
          </cell>
          <cell r="C18179" t="str">
            <v xml:space="preserve"> Корзинка 29х18х11см</v>
          </cell>
          <cell r="E18179" t="str">
            <v>Китай</v>
          </cell>
          <cell r="F18179" t="str">
            <v>ПЛАСТИК</v>
          </cell>
        </row>
        <row r="18180">
          <cell r="A18180" t="str">
            <v>AR890-037</v>
          </cell>
          <cell r="B18180" t="str">
            <v>ARTI-M</v>
          </cell>
          <cell r="C18180" t="str">
            <v xml:space="preserve"> Корзинка 27х19.5х8см</v>
          </cell>
          <cell r="E18180" t="str">
            <v>Китай</v>
          </cell>
          <cell r="F18180" t="str">
            <v>ПЛАСТИК</v>
          </cell>
        </row>
        <row r="18181">
          <cell r="A18181" t="str">
            <v>AR890-043</v>
          </cell>
          <cell r="B18181" t="str">
            <v>ARTI-M</v>
          </cell>
          <cell r="C18181" t="str">
            <v xml:space="preserve"> Корзинка 22х17х8см</v>
          </cell>
          <cell r="E18181" t="str">
            <v>Китай</v>
          </cell>
          <cell r="F18181" t="str">
            <v>ПЛАСТИК</v>
          </cell>
        </row>
        <row r="18182">
          <cell r="A18182" t="str">
            <v>AR890-044</v>
          </cell>
          <cell r="B18182" t="str">
            <v>ARTI-M</v>
          </cell>
          <cell r="C18182" t="str">
            <v xml:space="preserve"> Корзинка 26х21х8см</v>
          </cell>
          <cell r="E18182" t="str">
            <v>Китай</v>
          </cell>
          <cell r="F18182" t="str">
            <v>ПЛАСТИК</v>
          </cell>
        </row>
        <row r="18183">
          <cell r="A18183" t="str">
            <v>AR890-045</v>
          </cell>
          <cell r="B18183" t="str">
            <v>ARTI-M</v>
          </cell>
          <cell r="C18183" t="str">
            <v xml:space="preserve"> Корзинка 25х17.5х8см</v>
          </cell>
          <cell r="E18183" t="str">
            <v>Китай</v>
          </cell>
          <cell r="F18183" t="str">
            <v>ПЛАСТИК</v>
          </cell>
        </row>
        <row r="18184">
          <cell r="A18184" t="str">
            <v>AR890-050</v>
          </cell>
          <cell r="B18184" t="str">
            <v>ARTI-M</v>
          </cell>
          <cell r="C18184" t="str">
            <v xml:space="preserve"> Корзинка 21х15х9.5см</v>
          </cell>
          <cell r="E18184" t="str">
            <v>Китай</v>
          </cell>
          <cell r="F18184" t="str">
            <v>ПЛАСТИК</v>
          </cell>
        </row>
        <row r="18185">
          <cell r="A18185" t="str">
            <v>AR890-052</v>
          </cell>
          <cell r="B18185" t="str">
            <v>ARTI-M</v>
          </cell>
          <cell r="C18185" t="str">
            <v xml:space="preserve"> Корзинка 18х8см</v>
          </cell>
          <cell r="E18185" t="str">
            <v>Китай</v>
          </cell>
          <cell r="F18185" t="str">
            <v>ПЛАСТИК</v>
          </cell>
        </row>
        <row r="18186">
          <cell r="A18186" t="str">
            <v>AR890-053</v>
          </cell>
          <cell r="B18186" t="str">
            <v>ARTI-M</v>
          </cell>
          <cell r="C18186" t="str">
            <v xml:space="preserve"> Корзинка 19х15х6см</v>
          </cell>
          <cell r="E18186" t="str">
            <v>Китай</v>
          </cell>
          <cell r="F18186" t="str">
            <v>ПЛАСТИК</v>
          </cell>
        </row>
        <row r="18187">
          <cell r="A18187" t="str">
            <v>AR890-055</v>
          </cell>
          <cell r="B18187" t="str">
            <v>ARTI-M</v>
          </cell>
          <cell r="C18187" t="str">
            <v xml:space="preserve"> Корзинка 19х14х6см</v>
          </cell>
          <cell r="E18187" t="str">
            <v>Китай</v>
          </cell>
          <cell r="F18187" t="str">
            <v>ПЛАСТИК</v>
          </cell>
        </row>
        <row r="18188">
          <cell r="A18188" t="str">
            <v>AR890-056</v>
          </cell>
          <cell r="B18188" t="str">
            <v>ARTI-M</v>
          </cell>
          <cell r="C18188" t="str">
            <v xml:space="preserve"> Корзинка 18х8см</v>
          </cell>
          <cell r="E18188" t="str">
            <v>Китай</v>
          </cell>
          <cell r="F18188" t="str">
            <v>ПЛАСТИК</v>
          </cell>
        </row>
        <row r="18189">
          <cell r="A18189" t="str">
            <v>AR890-057</v>
          </cell>
          <cell r="B18189" t="str">
            <v>ARTI-M</v>
          </cell>
          <cell r="C18189" t="str">
            <v xml:space="preserve"> Корзинка 19х15х6см</v>
          </cell>
          <cell r="E18189" t="str">
            <v>Китай</v>
          </cell>
          <cell r="F18189" t="str">
            <v>ПЛАСТИК</v>
          </cell>
        </row>
        <row r="18190">
          <cell r="A18190" t="str">
            <v>AR490-098</v>
          </cell>
          <cell r="B18190" t="str">
            <v>ARTI-M</v>
          </cell>
          <cell r="C18190" t="str">
            <v xml:space="preserve"> Банка для меда 350мл H=12см</v>
          </cell>
          <cell r="E18190" t="str">
            <v>Китай</v>
          </cell>
          <cell r="F18190" t="str">
            <v>КЕРАМИКА</v>
          </cell>
        </row>
        <row r="18191">
          <cell r="A18191" t="str">
            <v>AR69-1200</v>
          </cell>
          <cell r="B18191" t="str">
            <v>ARTI-M</v>
          </cell>
          <cell r="C18191" t="str">
            <v xml:space="preserve"> Чайник заварочный ПАВЛИН 400мл</v>
          </cell>
          <cell r="E18191" t="str">
            <v>Китай</v>
          </cell>
          <cell r="F18191" t="str">
            <v>ФАРФОР</v>
          </cell>
        </row>
        <row r="18192">
          <cell r="A18192" t="str">
            <v>AR69-1779</v>
          </cell>
          <cell r="B18192" t="str">
            <v>ARTI-M</v>
          </cell>
          <cell r="C18192" t="str">
            <v xml:space="preserve"> Кофейный набор ПАВЛИН на две персоны 4пр.100мл</v>
          </cell>
          <cell r="E18192" t="str">
            <v>Китай</v>
          </cell>
          <cell r="F18192" t="str">
            <v>ФАРФОР</v>
          </cell>
        </row>
        <row r="18193">
          <cell r="A18193" t="str">
            <v>AR69-1782</v>
          </cell>
          <cell r="B18193" t="str">
            <v>ARTI-M</v>
          </cell>
          <cell r="C18193" t="str">
            <v xml:space="preserve"> Кофейный набор ЦВЕТЫ на две персоны 4пр.100мл</v>
          </cell>
          <cell r="E18193" t="str">
            <v>Китай</v>
          </cell>
          <cell r="F18193" t="str">
            <v>ФАРФОР</v>
          </cell>
        </row>
        <row r="18194">
          <cell r="A18194" t="str">
            <v>AR69-1786</v>
          </cell>
          <cell r="B18194" t="str">
            <v>ARTI-M</v>
          </cell>
          <cell r="C18194" t="str">
            <v xml:space="preserve"> Чайник заварочный ЦВЕТЫ 400мл</v>
          </cell>
          <cell r="E18194" t="str">
            <v>Китай</v>
          </cell>
          <cell r="F18194" t="str">
            <v>ФАРФОР</v>
          </cell>
        </row>
        <row r="18195">
          <cell r="A18195" t="str">
            <v>AR69-1999</v>
          </cell>
          <cell r="B18195" t="str">
            <v>ARTI-M</v>
          </cell>
          <cell r="C18195" t="str">
            <v xml:space="preserve"> Чайник заварочный ЦВЕТЫ 680мл</v>
          </cell>
          <cell r="E18195" t="str">
            <v>Китай</v>
          </cell>
          <cell r="F18195" t="str">
            <v>ФАРФОР</v>
          </cell>
        </row>
        <row r="18196">
          <cell r="A18196" t="str">
            <v>AR69-2000</v>
          </cell>
          <cell r="B18196" t="str">
            <v>ARTI-M</v>
          </cell>
          <cell r="C18196" t="str">
            <v xml:space="preserve"> Чайник заварочный ПАВЛИН 680мл</v>
          </cell>
          <cell r="E18196" t="str">
            <v>Китай</v>
          </cell>
          <cell r="F18196" t="str">
            <v>ФАРФОР</v>
          </cell>
        </row>
        <row r="18197">
          <cell r="A18197" t="str">
            <v>AR69-2014</v>
          </cell>
          <cell r="B18197" t="str">
            <v>ARTI-M</v>
          </cell>
          <cell r="C18197" t="str">
            <v xml:space="preserve"> Салфетница ЦВЕТЫ 13х4см H=7см</v>
          </cell>
          <cell r="E18197" t="str">
            <v>Китай</v>
          </cell>
          <cell r="F18197" t="str">
            <v>ФАРФОР</v>
          </cell>
        </row>
        <row r="18198">
          <cell r="A18198" t="str">
            <v>AR69-2015</v>
          </cell>
          <cell r="B18198" t="str">
            <v>ARTI-M</v>
          </cell>
          <cell r="C18198" t="str">
            <v xml:space="preserve"> Салфетница ПАВЛИН 13х4см H=7см</v>
          </cell>
          <cell r="E18198" t="str">
            <v>Китай</v>
          </cell>
          <cell r="F18198" t="str">
            <v>ФАРФОР</v>
          </cell>
        </row>
        <row r="18199">
          <cell r="A18199" t="str">
            <v>AR69-2338</v>
          </cell>
          <cell r="B18199" t="str">
            <v>ARTI-M</v>
          </cell>
          <cell r="C18199" t="str">
            <v xml:space="preserve"> Кружка заварочная ПАВЛИН 350мл</v>
          </cell>
          <cell r="E18199" t="str">
            <v>Китай</v>
          </cell>
          <cell r="F18199" t="str">
            <v>ФАРФОР</v>
          </cell>
        </row>
        <row r="18200">
          <cell r="A18200" t="str">
            <v>AR69-2339</v>
          </cell>
          <cell r="B18200" t="str">
            <v>ARTI-M</v>
          </cell>
          <cell r="C18200" t="str">
            <v xml:space="preserve"> Кружка заварочная ЦВЕТЫ 350мл</v>
          </cell>
          <cell r="E18200" t="str">
            <v>Китай</v>
          </cell>
          <cell r="F18200" t="str">
            <v>ФАРФОР</v>
          </cell>
        </row>
        <row r="18201">
          <cell r="A18201" t="str">
            <v>AR69-2341</v>
          </cell>
          <cell r="B18201" t="str">
            <v>ARTI-M</v>
          </cell>
          <cell r="C18201" t="str">
            <v xml:space="preserve"> Подставка под ложку ПАВЛИН 20х7х3см</v>
          </cell>
          <cell r="E18201" t="str">
            <v>Китай</v>
          </cell>
          <cell r="F18201" t="str">
            <v>ФАРФОР</v>
          </cell>
        </row>
        <row r="18202">
          <cell r="A18202" t="str">
            <v>AR69-2342</v>
          </cell>
          <cell r="B18202" t="str">
            <v>ARTI-M</v>
          </cell>
          <cell r="C18202" t="str">
            <v xml:space="preserve"> Подставка под ложку ЦВЕТЫ 20х7х3см</v>
          </cell>
          <cell r="E18202" t="str">
            <v>Китай</v>
          </cell>
          <cell r="F18202" t="str">
            <v>ФАРФОР</v>
          </cell>
        </row>
        <row r="18203">
          <cell r="A18203" t="str">
            <v>AR938-019</v>
          </cell>
          <cell r="B18203" t="str">
            <v>ARTI-M</v>
          </cell>
          <cell r="C18203" t="str">
            <v xml:space="preserve"> Хлебница 36х21х17см нжс</v>
          </cell>
          <cell r="E18203" t="str">
            <v>Китай</v>
          </cell>
          <cell r="F18203" t="str">
            <v>НЕРЖАВЕЮЩАЯ СТАЛЬ</v>
          </cell>
        </row>
        <row r="18204">
          <cell r="A18204" t="str">
            <v>AR938-028</v>
          </cell>
          <cell r="B18204" t="str">
            <v>ARTI-M</v>
          </cell>
          <cell r="C18204" t="str">
            <v xml:space="preserve"> Хлебница 36х21х17см нжс РОЗЫ/БАБОЧКИ</v>
          </cell>
          <cell r="E18204" t="str">
            <v>Китай</v>
          </cell>
          <cell r="F18204" t="str">
            <v>НЕРЖАВЕЮЩАЯ СТАЛЬ</v>
          </cell>
        </row>
        <row r="18205">
          <cell r="A18205" t="str">
            <v>AR938-030</v>
          </cell>
          <cell r="B18205" t="str">
            <v>ARTI-M</v>
          </cell>
          <cell r="C18205" t="str">
            <v xml:space="preserve"> Хлебница 36х21х17см нжс ЛИЛАК</v>
          </cell>
          <cell r="E18205" t="str">
            <v>Китай</v>
          </cell>
          <cell r="F18205" t="str">
            <v>НЕРЖАВЕЮЩАЯ СТАЛЬ</v>
          </cell>
        </row>
        <row r="18206">
          <cell r="A18206" t="str">
            <v>AR355-207</v>
          </cell>
          <cell r="B18206" t="str">
            <v>ARTI-M</v>
          </cell>
          <cell r="C18206" t="str">
            <v xml:space="preserve"> Банка для сыпучих продуктов 10см</v>
          </cell>
          <cell r="E18206" t="str">
            <v>Китай</v>
          </cell>
          <cell r="F18206" t="str">
            <v>СТЕКЛО</v>
          </cell>
        </row>
        <row r="18207">
          <cell r="A18207" t="str">
            <v>AR827-033</v>
          </cell>
          <cell r="B18207" t="str">
            <v>ARTI-M</v>
          </cell>
          <cell r="C18207" t="str">
            <v xml:space="preserve"> Скатерть180х260см-1шт салфетки 45х45см-6шт жаккард 50% Х/Б. 50% П/Э</v>
          </cell>
          <cell r="E18207" t="str">
            <v>Китай</v>
          </cell>
          <cell r="F18207" t="str">
            <v>ТЕКСТИЛЬ</v>
          </cell>
        </row>
        <row r="18208">
          <cell r="A18208" t="str">
            <v>AR149-095</v>
          </cell>
          <cell r="B18208" t="str">
            <v>ARTI-M</v>
          </cell>
          <cell r="C18208" t="str">
            <v xml:space="preserve"> Фигурка КОШКИ h=16.5см</v>
          </cell>
          <cell r="E18208" t="str">
            <v>Китай</v>
          </cell>
          <cell r="F18208" t="str">
            <v>КЕРАМИКА</v>
          </cell>
        </row>
        <row r="18209">
          <cell r="A18209" t="str">
            <v>AR700-324</v>
          </cell>
          <cell r="B18209" t="str">
            <v>ARTI-M</v>
          </cell>
          <cell r="C18209" t="str">
            <v xml:space="preserve"> Скатерть 150х220см-1шт. салфетки 45х45см-6шт. вышивка.100% П/Э</v>
          </cell>
          <cell r="E18209" t="str">
            <v>Китай</v>
          </cell>
          <cell r="F18209" t="str">
            <v>ТЕКСТИЛЬ</v>
          </cell>
        </row>
        <row r="18210">
          <cell r="A18210" t="str">
            <v>AR363-090</v>
          </cell>
          <cell r="B18210" t="str">
            <v>ARTI-M</v>
          </cell>
          <cell r="C18210" t="str">
            <v xml:space="preserve"> Фоторамка-ДЕРЕВО на 7 фото 4х5см h=33см</v>
          </cell>
          <cell r="E18210" t="str">
            <v>Китай</v>
          </cell>
          <cell r="F18210" t="str">
            <v>МЕТАЛЛ,ПЛАСТИК</v>
          </cell>
        </row>
        <row r="18211">
          <cell r="A18211" t="str">
            <v>AR700-302</v>
          </cell>
          <cell r="B18211" t="str">
            <v>ARTI-M</v>
          </cell>
          <cell r="C18211" t="str">
            <v xml:space="preserve"> Скатерть150*220см+6 салфеток 45х45см100% П/Э</v>
          </cell>
          <cell r="E18211" t="str">
            <v>Китай</v>
          </cell>
          <cell r="F18211" t="str">
            <v>ТЕКСТИЛЬ</v>
          </cell>
        </row>
        <row r="18212">
          <cell r="A18212" t="str">
            <v>AR836-081-1</v>
          </cell>
          <cell r="B18212" t="str">
            <v>ARTI-M</v>
          </cell>
          <cell r="C18212" t="str">
            <v xml:space="preserve"> Скатерть 140х180см П/Э</v>
          </cell>
          <cell r="E18212" t="str">
            <v>Китай</v>
          </cell>
          <cell r="F18212" t="str">
            <v>ТЕКСТИЛЬ</v>
          </cell>
        </row>
        <row r="18213">
          <cell r="A18213" t="str">
            <v>AR836-083-1</v>
          </cell>
          <cell r="B18213" t="str">
            <v>ARTI-M</v>
          </cell>
          <cell r="C18213" t="str">
            <v xml:space="preserve"> Скатерть ОВАЛ 150х220см П/Э</v>
          </cell>
          <cell r="E18213" t="str">
            <v>Китай</v>
          </cell>
          <cell r="F18213" t="str">
            <v>ТЕКСТИЛЬ</v>
          </cell>
        </row>
        <row r="18214">
          <cell r="A18214" t="str">
            <v>AR836-106</v>
          </cell>
          <cell r="B18214" t="str">
            <v>ARTI-M</v>
          </cell>
          <cell r="C18214" t="str">
            <v xml:space="preserve"> Скатерть 140х180см П/Э</v>
          </cell>
          <cell r="E18214" t="str">
            <v>Китай</v>
          </cell>
          <cell r="F18214" t="str">
            <v>ТЕКСТИЛЬ</v>
          </cell>
        </row>
        <row r="18215">
          <cell r="A18215" t="str">
            <v>AR252-353</v>
          </cell>
          <cell r="B18215" t="str">
            <v>ARTI-M</v>
          </cell>
          <cell r="C18215" t="str">
            <v xml:space="preserve"> Фигурка ПАРА h=12см</v>
          </cell>
          <cell r="E18215" t="str">
            <v>Китай</v>
          </cell>
          <cell r="F18215" t="str">
            <v>КЕРАМИКА</v>
          </cell>
        </row>
        <row r="18216">
          <cell r="A18216" t="str">
            <v>AR252-351</v>
          </cell>
          <cell r="B18216" t="str">
            <v>ARTI-M</v>
          </cell>
          <cell r="C18216" t="str">
            <v xml:space="preserve"> Фигурка ПАРА h=12см</v>
          </cell>
          <cell r="E18216" t="str">
            <v>Китай</v>
          </cell>
          <cell r="F18216" t="str">
            <v>КЕРАМИКА</v>
          </cell>
        </row>
        <row r="18217">
          <cell r="A18217" t="str">
            <v>AR69-2246</v>
          </cell>
          <cell r="B18217" t="str">
            <v>ARTI-M</v>
          </cell>
          <cell r="C18217" t="str">
            <v xml:space="preserve"> Баночка для специй с ложкой 75мл.</v>
          </cell>
          <cell r="E18217" t="str">
            <v>Китай</v>
          </cell>
          <cell r="F18217" t="str">
            <v>ФАРФОР</v>
          </cell>
        </row>
        <row r="18218">
          <cell r="A18218" t="str">
            <v>AR574-284</v>
          </cell>
          <cell r="B18218" t="str">
            <v>ARTI-M</v>
          </cell>
          <cell r="C18218" t="str">
            <v xml:space="preserve"> Копилка КОРОВА h=15см</v>
          </cell>
          <cell r="E18218" t="str">
            <v>Китай</v>
          </cell>
          <cell r="F18218" t="str">
            <v>КЕРАМИКА</v>
          </cell>
        </row>
        <row r="18219">
          <cell r="A18219" t="str">
            <v>AR178-754</v>
          </cell>
          <cell r="B18219" t="str">
            <v>ARTI-M</v>
          </cell>
          <cell r="C18219" t="str">
            <v xml:space="preserve"> Блюдо с вилочкой L=15см d=6.5см</v>
          </cell>
          <cell r="E18219" t="str">
            <v>Китай</v>
          </cell>
          <cell r="F18219" t="str">
            <v>ФАРФОР</v>
          </cell>
        </row>
        <row r="18220">
          <cell r="A18220" t="str">
            <v>AR178-748</v>
          </cell>
          <cell r="B18220" t="str">
            <v>ARTI-M</v>
          </cell>
          <cell r="C18220" t="str">
            <v xml:space="preserve"> Набор блюд из 2 шт с вилочками L=15см d=6см</v>
          </cell>
          <cell r="E18220" t="str">
            <v>Китай</v>
          </cell>
          <cell r="F18220" t="str">
            <v>ФАРФОР</v>
          </cell>
        </row>
        <row r="18221">
          <cell r="A18221" t="str">
            <v>AR490-266</v>
          </cell>
          <cell r="B18221" t="str">
            <v>ARTI-M</v>
          </cell>
          <cell r="C18221" t="str">
            <v xml:space="preserve"> Банка для меда 400мл</v>
          </cell>
          <cell r="E18221" t="str">
            <v>Китай</v>
          </cell>
          <cell r="F18221" t="str">
            <v>КЕРАМИКА</v>
          </cell>
        </row>
        <row r="18222">
          <cell r="A18222" t="str">
            <v>AR490-265</v>
          </cell>
          <cell r="B18222" t="str">
            <v>ARTI-M</v>
          </cell>
          <cell r="C18222" t="str">
            <v xml:space="preserve"> Банка для меда 400мл</v>
          </cell>
          <cell r="E18222" t="str">
            <v>Китай</v>
          </cell>
          <cell r="F18222" t="str">
            <v>КЕРАМИКА</v>
          </cell>
        </row>
        <row r="18223">
          <cell r="A18223" t="str">
            <v>AR490-120</v>
          </cell>
          <cell r="B18223" t="str">
            <v>ARTI-M</v>
          </cell>
          <cell r="C18223" t="str">
            <v xml:space="preserve"> Банка для меда 500мл</v>
          </cell>
          <cell r="E18223" t="str">
            <v>Китай</v>
          </cell>
          <cell r="F18223" t="str">
            <v>КЕРАМИКА</v>
          </cell>
        </row>
        <row r="18224">
          <cell r="A18224" t="str">
            <v>AR490-008</v>
          </cell>
          <cell r="B18224" t="str">
            <v>ARTI-M</v>
          </cell>
          <cell r="C18224" t="str">
            <v xml:space="preserve"> Банка для меда 400мл h=13см</v>
          </cell>
          <cell r="E18224" t="str">
            <v>Китай</v>
          </cell>
          <cell r="F18224" t="str">
            <v>КЕРАМИКА</v>
          </cell>
        </row>
        <row r="18225">
          <cell r="A18225" t="str">
            <v>AR574-283</v>
          </cell>
          <cell r="B18225" t="str">
            <v>ARTI-M</v>
          </cell>
          <cell r="C18225" t="str">
            <v xml:space="preserve"> Копилка КОШКА h=14см</v>
          </cell>
          <cell r="E18225" t="str">
            <v>Китай</v>
          </cell>
          <cell r="F18225" t="str">
            <v>КЕРАМИКА</v>
          </cell>
        </row>
        <row r="18226">
          <cell r="A18226" t="str">
            <v>AR574-282</v>
          </cell>
          <cell r="B18226" t="str">
            <v>ARTI-M</v>
          </cell>
          <cell r="C18226" t="str">
            <v xml:space="preserve"> Копилка ПОРОСЕНОК h=18см</v>
          </cell>
          <cell r="E18226" t="str">
            <v>Китай</v>
          </cell>
          <cell r="F18226" t="str">
            <v>КЕРАМИКА</v>
          </cell>
        </row>
        <row r="18227">
          <cell r="A18227" t="str">
            <v>AR836-046</v>
          </cell>
          <cell r="B18227" t="str">
            <v>ARTI-M</v>
          </cell>
          <cell r="C18227" t="str">
            <v xml:space="preserve"> Скатерть 150х220см</v>
          </cell>
          <cell r="E18227" t="str">
            <v>Китай</v>
          </cell>
          <cell r="F18227" t="str">
            <v>ТЕКСТИЛЬ</v>
          </cell>
        </row>
        <row r="18228">
          <cell r="A18228" t="str">
            <v>AR363-030</v>
          </cell>
          <cell r="B18228" t="str">
            <v>ARTI-M</v>
          </cell>
          <cell r="C18228" t="str">
            <v xml:space="preserve"> Фоторамка-ДЕРЕВО на 5 фото 4х5см h=26см</v>
          </cell>
          <cell r="E18228" t="str">
            <v>Китай</v>
          </cell>
          <cell r="F18228" t="str">
            <v>МЕТАЛЛ,ПЛАСТИК</v>
          </cell>
        </row>
        <row r="18229">
          <cell r="A18229" t="str">
            <v>AR178-674</v>
          </cell>
          <cell r="B18229" t="str">
            <v>ARTI-M</v>
          </cell>
          <cell r="C18229" t="str">
            <v xml:space="preserve"> Кокотница фарфор d=9см</v>
          </cell>
          <cell r="E18229" t="str">
            <v>Китай</v>
          </cell>
          <cell r="F18229" t="str">
            <v>ФАРФОР</v>
          </cell>
        </row>
        <row r="18230">
          <cell r="A18230" t="str">
            <v>AR355-225</v>
          </cell>
          <cell r="B18230" t="str">
            <v>ARTI-M</v>
          </cell>
          <cell r="C18230" t="str">
            <v xml:space="preserve"> Банка для специй 7х7х12см с ложкой</v>
          </cell>
          <cell r="E18230" t="str">
            <v>Китай</v>
          </cell>
          <cell r="F18230" t="str">
            <v>СТЕКЛО</v>
          </cell>
        </row>
        <row r="18231">
          <cell r="A18231" t="str">
            <v>AR355-224</v>
          </cell>
          <cell r="B18231" t="str">
            <v>ARTI-M</v>
          </cell>
          <cell r="C18231" t="str">
            <v xml:space="preserve"> Банка для специй 7.7х8.2см</v>
          </cell>
          <cell r="E18231" t="str">
            <v>Китай</v>
          </cell>
          <cell r="F18231" t="str">
            <v>СТЕКЛО</v>
          </cell>
        </row>
        <row r="18232">
          <cell r="A18232" t="str">
            <v>AR249-058</v>
          </cell>
          <cell r="B18232" t="str">
            <v>ARTI-M</v>
          </cell>
          <cell r="C18232" t="str">
            <v xml:space="preserve"> Баночка для соли ЯБЛОНЕВЫЙ ЦВЕТ С ЛОЖКОЙ h=8см</v>
          </cell>
          <cell r="E18232" t="str">
            <v>Китай</v>
          </cell>
          <cell r="F18232" t="str">
            <v>ФАРФОР</v>
          </cell>
        </row>
        <row r="18233">
          <cell r="A18233" t="str">
            <v>AR249-057</v>
          </cell>
          <cell r="B18233" t="str">
            <v>ARTI-M</v>
          </cell>
          <cell r="C18233" t="str">
            <v xml:space="preserve"> Баночка для соли РОЗА С ЛОЖКОЙ h=8см</v>
          </cell>
          <cell r="E18233" t="str">
            <v>Китай</v>
          </cell>
          <cell r="F18233" t="str">
            <v>ФАРФОР</v>
          </cell>
        </row>
        <row r="18234">
          <cell r="A18234" t="str">
            <v>AR178-916</v>
          </cell>
          <cell r="B18234" t="str">
            <v>ARTI-M</v>
          </cell>
          <cell r="C18234" t="str">
            <v xml:space="preserve"> Набор кокотниц ГИБОЧКИ из 2шт d=9см</v>
          </cell>
          <cell r="E18234" t="str">
            <v>Китай</v>
          </cell>
          <cell r="F18234" t="str">
            <v>ФАРФОР</v>
          </cell>
        </row>
        <row r="18235">
          <cell r="A18235" t="str">
            <v>AR178-755</v>
          </cell>
          <cell r="B18235" t="str">
            <v>ARTI-M</v>
          </cell>
          <cell r="C18235" t="str">
            <v xml:space="preserve"> Блюдо с вилочкой L=15см d=6.5см</v>
          </cell>
          <cell r="E18235" t="str">
            <v>Китай</v>
          </cell>
          <cell r="F18235" t="str">
            <v>ФАРФОР</v>
          </cell>
        </row>
        <row r="18236">
          <cell r="A18236" t="str">
            <v>AR100-317</v>
          </cell>
          <cell r="B18236" t="str">
            <v>ARTI-M</v>
          </cell>
          <cell r="C18236" t="str">
            <v xml:space="preserve"> Фигурка КОШКА 10х6х18см</v>
          </cell>
          <cell r="E18236" t="str">
            <v>Китай</v>
          </cell>
          <cell r="F18236" t="str">
            <v>КЕРАМИКА</v>
          </cell>
        </row>
        <row r="18237">
          <cell r="A18237" t="str">
            <v>AR574-176</v>
          </cell>
          <cell r="B18237" t="str">
            <v>ARTI-M</v>
          </cell>
          <cell r="C18237" t="str">
            <v xml:space="preserve"> Копилка КЛОУН h=15см</v>
          </cell>
          <cell r="E18237" t="str">
            <v>Китай</v>
          </cell>
          <cell r="F18237" t="str">
            <v>КЕРАМИКА</v>
          </cell>
        </row>
        <row r="18238">
          <cell r="A18238" t="str">
            <v>AR574-140</v>
          </cell>
          <cell r="B18238" t="str">
            <v>ARTI-M</v>
          </cell>
          <cell r="C18238" t="str">
            <v xml:space="preserve"> Копилка МЕДВЕДЬ h=15см</v>
          </cell>
          <cell r="E18238" t="str">
            <v>Китай</v>
          </cell>
          <cell r="F18238" t="str">
            <v>КЕРАМИКА</v>
          </cell>
        </row>
        <row r="18239">
          <cell r="A18239" t="str">
            <v>AR574-115</v>
          </cell>
          <cell r="B18239" t="str">
            <v>ARTI-M</v>
          </cell>
          <cell r="C18239" t="str">
            <v xml:space="preserve"> Копилка КОШКА h=15см</v>
          </cell>
          <cell r="E18239" t="str">
            <v>Китай</v>
          </cell>
          <cell r="F18239" t="str">
            <v>КЕРАМИКА</v>
          </cell>
        </row>
        <row r="18240">
          <cell r="A18240" t="str">
            <v>AR156-158</v>
          </cell>
          <cell r="B18240" t="str">
            <v>ARTI-M</v>
          </cell>
          <cell r="C18240" t="str">
            <v xml:space="preserve"> Фигурка КОТЯТА 13.5х5.5х6.5см</v>
          </cell>
          <cell r="E18240" t="str">
            <v>Китай</v>
          </cell>
          <cell r="F18240" t="str">
            <v>КЕРАМИКА</v>
          </cell>
        </row>
        <row r="18241">
          <cell r="A18241" t="str">
            <v>AR355-073</v>
          </cell>
          <cell r="B18241" t="str">
            <v>ARTI-M</v>
          </cell>
          <cell r="C18241" t="str">
            <v xml:space="preserve"> Шкатулка ЧЕРЕПАХА 15см</v>
          </cell>
          <cell r="E18241" t="str">
            <v>Китай</v>
          </cell>
          <cell r="F18241" t="str">
            <v>СТЕКЛО</v>
          </cell>
        </row>
        <row r="18242">
          <cell r="A18242" t="str">
            <v>AR263-731</v>
          </cell>
          <cell r="B18242" t="str">
            <v>ARTI-M</v>
          </cell>
          <cell r="C18242" t="str">
            <v xml:space="preserve"> Баночка длясметаны с ложкой 60мл</v>
          </cell>
          <cell r="E18242" t="str">
            <v>Китай</v>
          </cell>
          <cell r="F18242" t="str">
            <v>ФАРФОР</v>
          </cell>
        </row>
        <row r="18243">
          <cell r="A18243" t="str">
            <v>AR450-529</v>
          </cell>
          <cell r="B18243" t="str">
            <v>ARTI-M</v>
          </cell>
          <cell r="C18243" t="str">
            <v xml:space="preserve"> Фигурка КОШКА h=10.5см</v>
          </cell>
          <cell r="E18243" t="str">
            <v>Китай</v>
          </cell>
          <cell r="F18243" t="str">
            <v>КЕРАМИКА</v>
          </cell>
        </row>
        <row r="18244">
          <cell r="A18244" t="str">
            <v>AR450-528</v>
          </cell>
          <cell r="B18244" t="str">
            <v>ARTI-M</v>
          </cell>
          <cell r="C18244" t="str">
            <v xml:space="preserve"> Фигурка КОШКА h=12см</v>
          </cell>
          <cell r="E18244" t="str">
            <v>Китай</v>
          </cell>
          <cell r="F18244" t="str">
            <v>КЕРАМИКА</v>
          </cell>
        </row>
        <row r="18245">
          <cell r="A18245" t="str">
            <v>AR450-517</v>
          </cell>
          <cell r="B18245" t="str">
            <v>ARTI-M</v>
          </cell>
          <cell r="C18245" t="str">
            <v xml:space="preserve"> Фигурка КОШКА С МЫШКОЙ h=8см</v>
          </cell>
          <cell r="E18245" t="str">
            <v>Китай</v>
          </cell>
          <cell r="F18245" t="str">
            <v>КЕРАМИКА</v>
          </cell>
        </row>
        <row r="18246">
          <cell r="A18246" t="str">
            <v>AR355-064</v>
          </cell>
          <cell r="B18246" t="str">
            <v>ARTI-M</v>
          </cell>
          <cell r="C18246" t="str">
            <v xml:space="preserve"> Блюдо с бантиком КОЛЛЕКЦИЯ МУЗА 23х11см</v>
          </cell>
          <cell r="E18246" t="str">
            <v>Китай</v>
          </cell>
          <cell r="F18246" t="str">
            <v>СТЕКЛО</v>
          </cell>
        </row>
        <row r="18247">
          <cell r="A18247" t="str">
            <v>AR355-056</v>
          </cell>
          <cell r="B18247" t="str">
            <v>ARTI-M</v>
          </cell>
          <cell r="C18247" t="str">
            <v xml:space="preserve"> Блюдо для десерта с крышкой ЯБЛОКО КОЛЛЕКЦИЯ МУЗА h=10см d=7.5см</v>
          </cell>
          <cell r="E18247" t="str">
            <v>Китай</v>
          </cell>
          <cell r="F18247" t="str">
            <v>СТЕКЛО</v>
          </cell>
        </row>
        <row r="18248">
          <cell r="A18248" t="str">
            <v>AR02030-1</v>
          </cell>
          <cell r="B18248" t="str">
            <v>ARZUMANOV</v>
          </cell>
          <cell r="C18248" t="str">
            <v xml:space="preserve"> Ведро для мусора 7л</v>
          </cell>
          <cell r="E18248" t="str">
            <v>Россия</v>
          </cell>
          <cell r="F18248" t="str">
            <v>ПЛАСТИК</v>
          </cell>
        </row>
        <row r="18249">
          <cell r="A18249" t="str">
            <v>AR020212</v>
          </cell>
          <cell r="B18249" t="str">
            <v>ARZUMANOV</v>
          </cell>
          <cell r="C18249" t="str">
            <v xml:space="preserve"> Ведро для мусора с педалью ПЛЕТЕНКА 11л</v>
          </cell>
          <cell r="E18249" t="str">
            <v>Россия</v>
          </cell>
          <cell r="F18249" t="str">
            <v>ПЛАСТИК</v>
          </cell>
        </row>
        <row r="18250">
          <cell r="A18250" t="str">
            <v>AR07027</v>
          </cell>
          <cell r="B18250" t="str">
            <v>ARZUMANOV</v>
          </cell>
          <cell r="C18250" t="str">
            <v xml:space="preserve"> Кашпо ОРХИДЕЯ 1л</v>
          </cell>
          <cell r="E18250" t="str">
            <v>Россия</v>
          </cell>
          <cell r="F18250" t="str">
            <v>ПЛАСТИК</v>
          </cell>
        </row>
        <row r="18251">
          <cell r="A18251" t="str">
            <v>AR07034</v>
          </cell>
          <cell r="B18251" t="str">
            <v>ARZUMANOV</v>
          </cell>
          <cell r="C18251" t="str">
            <v xml:space="preserve"> Кашпо ФИАЛКА 1л</v>
          </cell>
          <cell r="E18251" t="str">
            <v>Россия</v>
          </cell>
          <cell r="F18251" t="str">
            <v>ПЛАСТИК</v>
          </cell>
        </row>
        <row r="18252">
          <cell r="A18252" t="str">
            <v>AR07035</v>
          </cell>
          <cell r="B18252" t="str">
            <v>ARZUMANOV</v>
          </cell>
          <cell r="C18252" t="str">
            <v xml:space="preserve"> Кашпо ФИАЛКА 2л</v>
          </cell>
          <cell r="E18252" t="str">
            <v>Россия</v>
          </cell>
          <cell r="F18252" t="str">
            <v>ПЛАСТИК</v>
          </cell>
        </row>
        <row r="18253">
          <cell r="A18253" t="str">
            <v>AR16005</v>
          </cell>
          <cell r="B18253" t="str">
            <v>ARZUMANOV</v>
          </cell>
          <cell r="C18253" t="str">
            <v xml:space="preserve"> Комод</v>
          </cell>
          <cell r="E18253" t="str">
            <v>Россия</v>
          </cell>
          <cell r="F18253" t="str">
            <v>ПЛАСТИК</v>
          </cell>
        </row>
        <row r="18254">
          <cell r="A18254" t="str">
            <v>AR16019</v>
          </cell>
          <cell r="B18254" t="str">
            <v>ARZUMANOV</v>
          </cell>
          <cell r="C18254" t="str">
            <v xml:space="preserve"> Корзина для белья ПЛЕТЕНКА 55л прямоугольная с крышкой</v>
          </cell>
          <cell r="E18254" t="str">
            <v>Россия</v>
          </cell>
          <cell r="F18254" t="str">
            <v>ПЛАСТИК</v>
          </cell>
        </row>
        <row r="18255">
          <cell r="A18255" t="str">
            <v>AR16021</v>
          </cell>
          <cell r="B18255" t="str">
            <v>ARZUMANOV</v>
          </cell>
          <cell r="C18255" t="str">
            <v xml:space="preserve"> Корзина для белья ПЛЕТЕНКА 55л угловая с крышкой</v>
          </cell>
          <cell r="E18255" t="str">
            <v>Россия</v>
          </cell>
          <cell r="F18255" t="str">
            <v>ПЛАСТИК</v>
          </cell>
        </row>
        <row r="18256">
          <cell r="A18256" t="str">
            <v>AR16015-1</v>
          </cell>
          <cell r="B18256" t="str">
            <v>ARZUMANOV</v>
          </cell>
          <cell r="C18256" t="str">
            <v xml:space="preserve"> Мультибокс ПИКНИК 7л</v>
          </cell>
          <cell r="E18256" t="str">
            <v>Россия</v>
          </cell>
          <cell r="F18256" t="str">
            <v>ПЛАСТИК</v>
          </cell>
        </row>
        <row r="18257">
          <cell r="A18257" t="str">
            <v>AR08001</v>
          </cell>
          <cell r="B18257" t="str">
            <v>ARZUMANOV</v>
          </cell>
          <cell r="C18257" t="str">
            <v xml:space="preserve"> Коврик для чистки обуви ТРАВКА</v>
          </cell>
          <cell r="E18257" t="str">
            <v>Россия</v>
          </cell>
          <cell r="F18257" t="str">
            <v>ПЛАСТИК</v>
          </cell>
        </row>
        <row r="18258">
          <cell r="A18258" t="str">
            <v>AR16011A</v>
          </cell>
          <cell r="B18258" t="str">
            <v>ARZUMANOV</v>
          </cell>
          <cell r="C18258" t="str">
            <v xml:space="preserve"> Поднос малый 28х40см</v>
          </cell>
          <cell r="E18258" t="str">
            <v>Россия</v>
          </cell>
          <cell r="F18258" t="str">
            <v>ПЛАСТИК</v>
          </cell>
        </row>
        <row r="18259">
          <cell r="A18259" t="str">
            <v>AR16010A</v>
          </cell>
          <cell r="B18259" t="str">
            <v>ARZUMANOV</v>
          </cell>
          <cell r="C18259" t="str">
            <v xml:space="preserve"> Сухарница ПЛЕТЕНКА</v>
          </cell>
          <cell r="E18259" t="str">
            <v>Россия</v>
          </cell>
          <cell r="F18259" t="str">
            <v>ПЛАСТИК</v>
          </cell>
        </row>
        <row r="18260">
          <cell r="A18260" t="str">
            <v>AR03025</v>
          </cell>
          <cell r="B18260" t="str">
            <v>ARZUMANOV</v>
          </cell>
          <cell r="C18260" t="str">
            <v xml:space="preserve"> Таз круглый 12л</v>
          </cell>
          <cell r="E18260" t="str">
            <v>Россия</v>
          </cell>
          <cell r="F18260" t="str">
            <v>ПЛАСТИК</v>
          </cell>
        </row>
        <row r="18261">
          <cell r="A18261" t="str">
            <v>AR03014</v>
          </cell>
          <cell r="B18261" t="str">
            <v>ARZUMANOV</v>
          </cell>
          <cell r="E18261" t="str">
            <v>Россия</v>
          </cell>
          <cell r="F18261" t="str">
            <v>ПЛАСТИК</v>
          </cell>
        </row>
        <row r="18262">
          <cell r="A18262" t="str">
            <v>AR12002</v>
          </cell>
          <cell r="B18262" t="str">
            <v>ARZUMANOV</v>
          </cell>
          <cell r="C18262" t="str">
            <v xml:space="preserve"> Совок с резной ручкой</v>
          </cell>
          <cell r="E18262" t="str">
            <v>Россия</v>
          </cell>
          <cell r="F18262" t="str">
            <v>ПЛАСТИК</v>
          </cell>
        </row>
        <row r="18263">
          <cell r="A18263" t="str">
            <v>AR14004</v>
          </cell>
          <cell r="B18263" t="str">
            <v>ARZUMANOV</v>
          </cell>
          <cell r="C18263" t="str">
            <v xml:space="preserve"> Стол раскладной 500х600х500</v>
          </cell>
          <cell r="E18263" t="str">
            <v>Россия</v>
          </cell>
          <cell r="F18263" t="str">
            <v>ПЛАСТИК</v>
          </cell>
        </row>
        <row r="18264">
          <cell r="A18264" t="str">
            <v>AR16000</v>
          </cell>
          <cell r="B18264" t="str">
            <v>ARZUMANOV</v>
          </cell>
          <cell r="C18264" t="str">
            <v xml:space="preserve"> Полка для ванной комнаты угловая</v>
          </cell>
          <cell r="E18264" t="str">
            <v>Россия</v>
          </cell>
          <cell r="F18264" t="str">
            <v>ПЛАСТИК</v>
          </cell>
        </row>
        <row r="18265">
          <cell r="A18265" t="str">
            <v>AR16009</v>
          </cell>
          <cell r="B18265" t="str">
            <v>ARZUMANOV</v>
          </cell>
          <cell r="C18265" t="str">
            <v xml:space="preserve"> Сухарница овальная</v>
          </cell>
          <cell r="E18265" t="str">
            <v>Россия</v>
          </cell>
          <cell r="F18265" t="str">
            <v>ПЛАСТИК</v>
          </cell>
        </row>
        <row r="18266">
          <cell r="A18266" t="str">
            <v>AR01005</v>
          </cell>
          <cell r="B18266" t="str">
            <v>ARZUMANOV</v>
          </cell>
          <cell r="C18266" t="str">
            <v xml:space="preserve"> Ведро-туалет</v>
          </cell>
          <cell r="E18266" t="str">
            <v>Россия</v>
          </cell>
          <cell r="F18266" t="str">
            <v>ПЛАСТИК</v>
          </cell>
        </row>
        <row r="18267">
          <cell r="A18267" t="str">
            <v>AR03072</v>
          </cell>
          <cell r="B18267" t="str">
            <v>ARZUMANOV</v>
          </cell>
          <cell r="C18267" t="str">
            <v xml:space="preserve"> Фруктовница №2 5л</v>
          </cell>
          <cell r="E18267" t="str">
            <v>Россия</v>
          </cell>
          <cell r="F18267" t="str">
            <v>ПЛАСТИК</v>
          </cell>
        </row>
        <row r="18268">
          <cell r="A18268" t="str">
            <v>AR07001</v>
          </cell>
          <cell r="B18268" t="str">
            <v>ARZUMANOV</v>
          </cell>
          <cell r="C18268" t="str">
            <v xml:space="preserve"> Кашпо №1 0.75л</v>
          </cell>
          <cell r="E18268" t="str">
            <v>Россия</v>
          </cell>
          <cell r="F18268" t="str">
            <v>ПЛАСТИК</v>
          </cell>
        </row>
        <row r="18269">
          <cell r="A18269" t="str">
            <v>AR07002</v>
          </cell>
          <cell r="B18269" t="str">
            <v>ARZUMANOV</v>
          </cell>
          <cell r="C18269" t="str">
            <v xml:space="preserve"> Кашпо №2 1.5л</v>
          </cell>
          <cell r="E18269" t="str">
            <v>Россия</v>
          </cell>
          <cell r="F18269" t="str">
            <v>ПЛАСТИК</v>
          </cell>
        </row>
        <row r="18270">
          <cell r="A18270" t="str">
            <v>AR07003</v>
          </cell>
          <cell r="B18270" t="str">
            <v>ARZUMANOV</v>
          </cell>
          <cell r="C18270" t="str">
            <v xml:space="preserve"> Кашпо №3 3л</v>
          </cell>
          <cell r="E18270" t="str">
            <v>Россия</v>
          </cell>
          <cell r="F18270" t="str">
            <v>ПЛАСТИК</v>
          </cell>
        </row>
        <row r="18271">
          <cell r="A18271" t="str">
            <v>AR07019</v>
          </cell>
          <cell r="B18271" t="str">
            <v>ARZUMANOV</v>
          </cell>
          <cell r="C18271" t="str">
            <v xml:space="preserve"> Кашпо ВЕРОНА 45л</v>
          </cell>
          <cell r="E18271" t="str">
            <v>Россия</v>
          </cell>
          <cell r="F18271" t="str">
            <v>ПЛАСТИК</v>
          </cell>
        </row>
        <row r="18272">
          <cell r="A18272" t="str">
            <v>AR07020</v>
          </cell>
          <cell r="B18272" t="str">
            <v>ARZUMANOV</v>
          </cell>
          <cell r="C18272" t="str">
            <v xml:space="preserve"> Кашпо ЛОТОС 1л</v>
          </cell>
          <cell r="E18272" t="str">
            <v>Россия</v>
          </cell>
          <cell r="F18272" t="str">
            <v>ПЛАСТИК</v>
          </cell>
        </row>
        <row r="18273">
          <cell r="A18273" t="str">
            <v>AR07021</v>
          </cell>
          <cell r="B18273" t="str">
            <v>ARZUMANOV</v>
          </cell>
          <cell r="C18273" t="str">
            <v xml:space="preserve"> Кашпо ЛОТОС 2л</v>
          </cell>
          <cell r="E18273" t="str">
            <v>Россия</v>
          </cell>
          <cell r="F18273" t="str">
            <v>ПЛАСТИК</v>
          </cell>
        </row>
        <row r="18274">
          <cell r="A18274" t="str">
            <v>AR07022</v>
          </cell>
          <cell r="B18274" t="str">
            <v>ARZUMANOV</v>
          </cell>
          <cell r="C18274" t="str">
            <v xml:space="preserve"> Кашпо ЛОТОС 3.5л</v>
          </cell>
          <cell r="E18274" t="str">
            <v>Россия</v>
          </cell>
          <cell r="F18274" t="str">
            <v>ПЛАСТИК</v>
          </cell>
        </row>
        <row r="18275">
          <cell r="A18275" t="str">
            <v>AR07028</v>
          </cell>
          <cell r="B18275" t="str">
            <v>ARZUMANOV</v>
          </cell>
          <cell r="C18275" t="str">
            <v xml:space="preserve"> Кашпо ОРХИДЕЯ 2л</v>
          </cell>
          <cell r="E18275" t="str">
            <v>Россия</v>
          </cell>
          <cell r="F18275" t="str">
            <v>ПЛАСТИК</v>
          </cell>
        </row>
        <row r="18276">
          <cell r="A18276" t="str">
            <v>AR09001</v>
          </cell>
          <cell r="B18276" t="str">
            <v>ARZUMANOV</v>
          </cell>
          <cell r="C18276" t="str">
            <v xml:space="preserve"> Ковш 1л</v>
          </cell>
          <cell r="E18276" t="str">
            <v>Россия</v>
          </cell>
          <cell r="F18276" t="str">
            <v>ПЛАСТИК</v>
          </cell>
        </row>
        <row r="18277">
          <cell r="A18277" t="str">
            <v>AR09002</v>
          </cell>
          <cell r="B18277" t="str">
            <v>ARZUMANOV</v>
          </cell>
          <cell r="C18277" t="str">
            <v xml:space="preserve"> Кружка мерная 1л</v>
          </cell>
          <cell r="E18277" t="str">
            <v>Россия</v>
          </cell>
          <cell r="F18277" t="str">
            <v>ПЛАСТИК</v>
          </cell>
        </row>
        <row r="18278">
          <cell r="A18278" t="str">
            <v>AR11001</v>
          </cell>
          <cell r="B18278" t="str">
            <v>ARZUMANOV</v>
          </cell>
          <cell r="C18278" t="str">
            <v xml:space="preserve"> Рожок для обуви</v>
          </cell>
          <cell r="E18278" t="str">
            <v>Россия</v>
          </cell>
          <cell r="F18278" t="str">
            <v>ПЛАСТИК</v>
          </cell>
        </row>
        <row r="18279">
          <cell r="A18279" t="str">
            <v>AR16004A</v>
          </cell>
          <cell r="B18279" t="str">
            <v>ARZUMANOV</v>
          </cell>
          <cell r="C18279" t="str">
            <v xml:space="preserve"> Полка для ванной комнаты</v>
          </cell>
          <cell r="E18279" t="str">
            <v>Россия</v>
          </cell>
          <cell r="F18279" t="str">
            <v>ПЛАСТИК</v>
          </cell>
        </row>
        <row r="18280">
          <cell r="A18280" t="str">
            <v>AR16010</v>
          </cell>
          <cell r="B18280" t="str">
            <v>ARZUMANOV</v>
          </cell>
          <cell r="C18280" t="str">
            <v xml:space="preserve"> Сухарница круглая</v>
          </cell>
          <cell r="E18280" t="str">
            <v>Россия</v>
          </cell>
          <cell r="F18280" t="str">
            <v>ПЛАСТИК</v>
          </cell>
        </row>
        <row r="18281">
          <cell r="A18281" t="str">
            <v>AR16011B</v>
          </cell>
          <cell r="B18281" t="str">
            <v>ARZUMANOV</v>
          </cell>
          <cell r="C18281" t="str">
            <v xml:space="preserve"> Поднос средний 49х34см</v>
          </cell>
          <cell r="E18281" t="str">
            <v>Россия</v>
          </cell>
          <cell r="F18281" t="str">
            <v>ПЛАСТИК</v>
          </cell>
        </row>
        <row r="18282">
          <cell r="A18282" t="str">
            <v>AR16011C</v>
          </cell>
          <cell r="B18282" t="str">
            <v>ARZUMANOV</v>
          </cell>
          <cell r="C18282" t="str">
            <v xml:space="preserve"> Поднос большой 56х41см</v>
          </cell>
          <cell r="E18282" t="str">
            <v>Россия</v>
          </cell>
          <cell r="F18282" t="str">
            <v>ПЛАСТИК</v>
          </cell>
        </row>
        <row r="18283">
          <cell r="A18283" t="str">
            <v>AR16015</v>
          </cell>
          <cell r="B18283" t="str">
            <v>ARZUMANOV</v>
          </cell>
          <cell r="C18283" t="str">
            <v xml:space="preserve"> Мультибокс ПИКНИК 5л</v>
          </cell>
          <cell r="E18283" t="str">
            <v>Россия</v>
          </cell>
          <cell r="F18283" t="str">
            <v>ПЛАСТИК</v>
          </cell>
        </row>
        <row r="18284">
          <cell r="A18284" t="str">
            <v>AR16015-2</v>
          </cell>
          <cell r="B18284" t="str">
            <v>ARZUMANOV</v>
          </cell>
          <cell r="C18284" t="str">
            <v xml:space="preserve"> Мультибокс ПИКНИК 9л</v>
          </cell>
          <cell r="E18284" t="str">
            <v>Россия</v>
          </cell>
          <cell r="F18284" t="str">
            <v>ПЛАСТИК</v>
          </cell>
        </row>
        <row r="18285">
          <cell r="A18285" t="str">
            <v>AR16015-3</v>
          </cell>
          <cell r="B18285" t="str">
            <v>ARZUMANOV</v>
          </cell>
          <cell r="C18285" t="str">
            <v xml:space="preserve"> Мультибокс ПИКНИК 11л</v>
          </cell>
          <cell r="E18285" t="str">
            <v>Россия</v>
          </cell>
          <cell r="F18285" t="str">
            <v>ПЛАСТИК</v>
          </cell>
        </row>
        <row r="18286">
          <cell r="A18286" t="str">
            <v>AR16020</v>
          </cell>
          <cell r="B18286" t="str">
            <v>ARZUMANOV</v>
          </cell>
          <cell r="C18286" t="str">
            <v xml:space="preserve"> Корзина для белья ПЛЕТЕНКА 40л прямоугольная без крышки</v>
          </cell>
          <cell r="E18286" t="str">
            <v>Россия</v>
          </cell>
          <cell r="F18286" t="str">
            <v>ПЛАСТИК</v>
          </cell>
        </row>
        <row r="18287">
          <cell r="A18287" t="str">
            <v>GL841-672</v>
          </cell>
          <cell r="B18287" t="str">
            <v>GALACENTRE</v>
          </cell>
          <cell r="C18287" t="str">
            <v xml:space="preserve"> Термос металлический Bullet 1л серебристый</v>
          </cell>
          <cell r="E18287" t="str">
            <v>Китай</v>
          </cell>
          <cell r="F18287" t="str">
            <v>НЕРЖАВЕЮЩАЯ СТАЛЬ</v>
          </cell>
        </row>
        <row r="18288">
          <cell r="A18288" t="str">
            <v>GL461-395</v>
          </cell>
          <cell r="B18288" t="str">
            <v>GALACENTRE</v>
          </cell>
          <cell r="C18288" t="str">
            <v xml:space="preserve"> Шторка для ванной полиэстер с утяжелителем 180x180см 12 колец БАНЯ</v>
          </cell>
          <cell r="E18288" t="str">
            <v>Китай</v>
          </cell>
          <cell r="F18288" t="str">
            <v>ПОЛИЭСТР</v>
          </cell>
        </row>
        <row r="18289">
          <cell r="A18289" t="str">
            <v>GL461-399</v>
          </cell>
          <cell r="B18289" t="str">
            <v>GALACENTRE</v>
          </cell>
          <cell r="C18289" t="str">
            <v xml:space="preserve"> Шторка для ванной полиэстер с утяжелителем180x180см 12 колец ВОДОПАД ЛОТОСА</v>
          </cell>
          <cell r="E18289" t="str">
            <v>Китай</v>
          </cell>
          <cell r="F18289" t="str">
            <v>ПОЛИЭСТР</v>
          </cell>
        </row>
        <row r="18290">
          <cell r="A18290" t="str">
            <v>GL461-389</v>
          </cell>
          <cell r="B18290" t="str">
            <v>GALACENTRE</v>
          </cell>
          <cell r="C18290" t="str">
            <v xml:space="preserve"> Шторка для ванной полиэстер с утяжелителем180x180см 12 колец КОШКА С СОБАКОЙ</v>
          </cell>
          <cell r="E18290" t="str">
            <v>Китай</v>
          </cell>
          <cell r="F18290" t="str">
            <v>ПОЛИЭСТР</v>
          </cell>
        </row>
        <row r="18291">
          <cell r="A18291" t="str">
            <v>GL461-396</v>
          </cell>
          <cell r="B18291" t="str">
            <v>GALACENTRE</v>
          </cell>
          <cell r="C18291" t="str">
            <v xml:space="preserve"> Шторка для ванной полиэстер с утяжелителем180x180см 12 колец ЛИЛОВЫЕ КРОКУСЫ</v>
          </cell>
          <cell r="E18291" t="str">
            <v>Китай</v>
          </cell>
          <cell r="F18291" t="str">
            <v>ПОЛИЭСТР</v>
          </cell>
        </row>
        <row r="18292">
          <cell r="A18292" t="str">
            <v>GL461-304</v>
          </cell>
          <cell r="B18292" t="str">
            <v>GALACENTRE</v>
          </cell>
          <cell r="C18292" t="str">
            <v xml:space="preserve"> Шторка для ванной полиэстер с утяжелителем180x180см 12 колец ПАРИЖ</v>
          </cell>
          <cell r="E18292" t="str">
            <v>Китай</v>
          </cell>
          <cell r="F18292" t="str">
            <v>ПОЛИЭСТР</v>
          </cell>
        </row>
        <row r="18293">
          <cell r="A18293" t="str">
            <v>GL461-397</v>
          </cell>
          <cell r="B18293" t="str">
            <v>GALACENTRE</v>
          </cell>
          <cell r="C18293" t="str">
            <v xml:space="preserve"> Шторка для ванной полиэстер с утяжелителем180x180см 12 колец ПОДВОДНЫЙ МИР</v>
          </cell>
          <cell r="E18293" t="str">
            <v>Китай</v>
          </cell>
          <cell r="F18293" t="str">
            <v>ПОЛИЭСТР</v>
          </cell>
        </row>
        <row r="18294">
          <cell r="A18294" t="str">
            <v>GL461-302</v>
          </cell>
          <cell r="B18294" t="str">
            <v>GALACENTRE</v>
          </cell>
          <cell r="C18294" t="str">
            <v xml:space="preserve"> Шторка для ванной полиэстер с утяжелителем180x180см 12 колец РЫБКА</v>
          </cell>
          <cell r="E18294" t="str">
            <v>Китай</v>
          </cell>
          <cell r="F18294" t="str">
            <v>ПОЛИЭСТР</v>
          </cell>
        </row>
        <row r="18295">
          <cell r="A18295" t="str">
            <v>GL461-394</v>
          </cell>
          <cell r="B18295" t="str">
            <v>GALACENTRE</v>
          </cell>
          <cell r="C18295" t="str">
            <v xml:space="preserve"> Шторка для ванной полиэстер с утяжелителем180x180см 12 колец ТРОПИЧЕСКИЕ ЦВЕТЫ</v>
          </cell>
          <cell r="E18295" t="str">
            <v>Китай</v>
          </cell>
          <cell r="F18295" t="str">
            <v>ПОЛИЭСТР</v>
          </cell>
        </row>
        <row r="18296">
          <cell r="A18296" t="str">
            <v>GL568-050</v>
          </cell>
          <cell r="B18296" t="str">
            <v>GALACENTRE</v>
          </cell>
          <cell r="C18296" t="str">
            <v xml:space="preserve"> Бумагодержатель хром 2022PB КРАСАВИЦА</v>
          </cell>
          <cell r="E18296" t="str">
            <v>Китай</v>
          </cell>
          <cell r="F18296" t="str">
            <v>ХРОМ</v>
          </cell>
        </row>
        <row r="18297">
          <cell r="A18297" t="str">
            <v>GL568-051</v>
          </cell>
          <cell r="B18297" t="str">
            <v>GALACENTRE</v>
          </cell>
          <cell r="C18297" t="str">
            <v xml:space="preserve"> Корзина квадратная хром 2794PB КРАСАВИЦА</v>
          </cell>
          <cell r="E18297" t="str">
            <v>Китай</v>
          </cell>
          <cell r="F18297" t="str">
            <v>ХРОМ</v>
          </cell>
        </row>
        <row r="18298">
          <cell r="A18298" t="str">
            <v>GL568-047</v>
          </cell>
          <cell r="B18298" t="str">
            <v>GALACENTRE</v>
          </cell>
          <cell r="C18298" t="str">
            <v xml:space="preserve"> Крючок двойной хром 1184PB КРАСАВИЦА</v>
          </cell>
          <cell r="E18298" t="str">
            <v>Китай</v>
          </cell>
          <cell r="F18298" t="str">
            <v>ХРОМ</v>
          </cell>
        </row>
        <row r="18299">
          <cell r="A18299" t="str">
            <v>GL513-196</v>
          </cell>
          <cell r="B18299" t="str">
            <v>GALACENTRE</v>
          </cell>
          <cell r="C18299" t="str">
            <v xml:space="preserve"> Шары воздушные Микс 12 пастель 10шт</v>
          </cell>
          <cell r="E18299" t="str">
            <v>Китай</v>
          </cell>
          <cell r="F18299" t="str">
            <v>ЛАТЕКС</v>
          </cell>
        </row>
        <row r="18300">
          <cell r="A18300" t="str">
            <v>GL513-198</v>
          </cell>
          <cell r="B18300" t="str">
            <v>GALACENTRE</v>
          </cell>
          <cell r="C18300" t="str">
            <v xml:space="preserve"> Шары воздушные Микс 9 металл 10шт</v>
          </cell>
          <cell r="E18300" t="str">
            <v>Китай</v>
          </cell>
          <cell r="F18300" t="str">
            <v>ЛАТЕКС</v>
          </cell>
        </row>
        <row r="18301">
          <cell r="A18301" t="str">
            <v>GL513-095</v>
          </cell>
          <cell r="B18301" t="str">
            <v>GALACENTRE</v>
          </cell>
          <cell r="C18301" t="str">
            <v xml:space="preserve"> Шары воздушные Сердце Я тебя люблю 10 шт цветные в пакете</v>
          </cell>
          <cell r="E18301" t="str">
            <v>Китай</v>
          </cell>
          <cell r="F18301" t="str">
            <v>ЛАТЕКС</v>
          </cell>
        </row>
        <row r="18302">
          <cell r="A18302" t="str">
            <v>GL502-244</v>
          </cell>
          <cell r="B18302" t="str">
            <v>GALACENTRE</v>
          </cell>
          <cell r="C18302" t="str">
            <v xml:space="preserve"> Камни декоративные 200гр стекло 4 цвета</v>
          </cell>
          <cell r="E18302" t="str">
            <v>Китай</v>
          </cell>
          <cell r="F18302" t="str">
            <v>СТЕКЛО</v>
          </cell>
        </row>
        <row r="18303">
          <cell r="A18303" t="str">
            <v>GL502-102</v>
          </cell>
          <cell r="B18303" t="str">
            <v>GALACENTRE</v>
          </cell>
          <cell r="C18303" t="str">
            <v xml:space="preserve"> Камни декоративные  Радужные цветные стекло 50шт</v>
          </cell>
          <cell r="E18303" t="str">
            <v>Китай</v>
          </cell>
          <cell r="F18303" t="str">
            <v>СТЕКЛО</v>
          </cell>
        </row>
        <row r="18304">
          <cell r="A18304" t="str">
            <v>GL890-209</v>
          </cell>
          <cell r="B18304" t="str">
            <v>GALACENTRE</v>
          </cell>
          <cell r="C18304" t="str">
            <v xml:space="preserve"> Салфетка бамбук 45x30см Апельсины</v>
          </cell>
          <cell r="E18304" t="str">
            <v>Китай</v>
          </cell>
          <cell r="F18304" t="str">
            <v>БАМБУК</v>
          </cell>
        </row>
        <row r="18305">
          <cell r="A18305" t="str">
            <v>GL890-213</v>
          </cell>
          <cell r="B18305" t="str">
            <v>GALACENTRE</v>
          </cell>
          <cell r="C18305" t="str">
            <v xml:space="preserve"> Салфетка бамбук 45x30см Ассорти</v>
          </cell>
          <cell r="E18305" t="str">
            <v>Китай</v>
          </cell>
          <cell r="F18305" t="str">
            <v>БАМБУК</v>
          </cell>
        </row>
        <row r="18306">
          <cell r="A18306" t="str">
            <v>GL568-041</v>
          </cell>
          <cell r="B18306" t="str">
            <v>GALACENTRE</v>
          </cell>
          <cell r="C18306" t="str">
            <v xml:space="preserve"> Вешалка 4 крючка хром 2437GF ПЕРВОЦВЕТ</v>
          </cell>
          <cell r="E18306" t="str">
            <v>Китай</v>
          </cell>
          <cell r="F18306" t="str">
            <v>ХРОМ</v>
          </cell>
        </row>
        <row r="18307">
          <cell r="A18307" t="str">
            <v>GL568-040</v>
          </cell>
          <cell r="B18307" t="str">
            <v>GALACENTRE</v>
          </cell>
          <cell r="C18307" t="str">
            <v xml:space="preserve"> Крючок двойной хром 1184GF ПЕРВОЦВЕТ</v>
          </cell>
          <cell r="E18307" t="str">
            <v>Китай</v>
          </cell>
          <cell r="F18307" t="str">
            <v>ХРОМ</v>
          </cell>
        </row>
        <row r="18308">
          <cell r="A18308" t="str">
            <v>GL568-043</v>
          </cell>
          <cell r="B18308" t="str">
            <v>GALACENTRE</v>
          </cell>
          <cell r="C18308" t="str">
            <v xml:space="preserve"> Мыльница хром 1025GF ПЕРВОЦВЕТ</v>
          </cell>
          <cell r="E18308" t="str">
            <v>Китай</v>
          </cell>
          <cell r="F18308" t="str">
            <v>ХРОМ</v>
          </cell>
        </row>
        <row r="18309">
          <cell r="A18309" t="str">
            <v>GL501-371</v>
          </cell>
          <cell r="B18309" t="str">
            <v>GALACENTRE</v>
          </cell>
          <cell r="C18309" t="str">
            <v xml:space="preserve"> Букет искусственный Тюльпаны 5шт полиэстер 35см</v>
          </cell>
          <cell r="E18309" t="str">
            <v>Китай</v>
          </cell>
          <cell r="F18309" t="str">
            <v>ПОЛИЭСТЕР</v>
          </cell>
        </row>
        <row r="18310">
          <cell r="A18310" t="str">
            <v>GL501-249</v>
          </cell>
          <cell r="B18310" t="str">
            <v>GALACENTRE</v>
          </cell>
          <cell r="C18310" t="str">
            <v xml:space="preserve"> Цветок искусственный Роза 67см пластик полиэстер</v>
          </cell>
          <cell r="E18310" t="str">
            <v>Китай</v>
          </cell>
          <cell r="F18310" t="str">
            <v>ПОЛИЭСТЕР</v>
          </cell>
        </row>
        <row r="18311">
          <cell r="A18311" t="str">
            <v>GL501-276</v>
          </cell>
          <cell r="B18311" t="str">
            <v>GALACENTRE</v>
          </cell>
          <cell r="C18311" t="str">
            <v xml:space="preserve"> Цветок искусственный Розочка 36см пластик неопрен</v>
          </cell>
          <cell r="E18311" t="str">
            <v>Китай</v>
          </cell>
          <cell r="F18311" t="str">
            <v>ПЛАСТИК</v>
          </cell>
        </row>
        <row r="18312">
          <cell r="A18312" t="str">
            <v>GL536-214</v>
          </cell>
          <cell r="B18312" t="str">
            <v>GALACENTRE</v>
          </cell>
          <cell r="C18312" t="str">
            <v xml:space="preserve"> Ароманабор 30мл с 6 палочками 4 аромата (жасмин ваниль лаванда фиалка)</v>
          </cell>
          <cell r="E18312" t="str">
            <v>Китай</v>
          </cell>
          <cell r="F18312" t="str">
            <v>СТЕКЛО,ПЛАСТИК,ДЕРЕВО</v>
          </cell>
        </row>
        <row r="18313">
          <cell r="A18313" t="str">
            <v>GL536-028</v>
          </cell>
          <cell r="B18313" t="str">
            <v>GALACENTRE</v>
          </cell>
          <cell r="C18313" t="str">
            <v xml:space="preserve"> Аромасаше 10гр с ароматом жасмина</v>
          </cell>
          <cell r="E18313" t="str">
            <v>Китай</v>
          </cell>
          <cell r="F18313" t="str">
            <v>БУМАГА,АРОМАТИЗАТОР</v>
          </cell>
        </row>
        <row r="18314">
          <cell r="A18314" t="str">
            <v>GL820-552</v>
          </cell>
          <cell r="B18314" t="str">
            <v>GALACENTRE</v>
          </cell>
          <cell r="C18314" t="str">
            <v xml:space="preserve"> Лопатка силиконовая с принтом ДЕД МОРОЗ В ОБЕЗЬЯНКОЙ</v>
          </cell>
          <cell r="E18314" t="str">
            <v>Китай</v>
          </cell>
          <cell r="F18314" t="str">
            <v>СИЛИКОН,ПЛАСТИК</v>
          </cell>
        </row>
        <row r="18315">
          <cell r="A18315" t="str">
            <v>GL820-551</v>
          </cell>
          <cell r="B18315" t="str">
            <v>GALACENTRE</v>
          </cell>
          <cell r="C18315" t="str">
            <v xml:space="preserve"> Лопатка силиконовая с принтом НОВОГОДНИЕ УЗОРЫ</v>
          </cell>
          <cell r="E18315" t="str">
            <v>Китай</v>
          </cell>
          <cell r="F18315" t="str">
            <v>СИЛИКОН,ПЛАСТИК</v>
          </cell>
        </row>
        <row r="18316">
          <cell r="A18316" t="str">
            <v>GL820-550</v>
          </cell>
          <cell r="B18316" t="str">
            <v>GALACENTRE</v>
          </cell>
          <cell r="C18316" t="str">
            <v xml:space="preserve"> Лопатка силиконовая с принтом СНЕЖИНКИ</v>
          </cell>
          <cell r="E18316" t="str">
            <v>Китай</v>
          </cell>
          <cell r="F18316" t="str">
            <v>СИЛИКОН,ПЛАСТИК</v>
          </cell>
        </row>
        <row r="18317">
          <cell r="A18317" t="str">
            <v>GL463-693</v>
          </cell>
          <cell r="B18317" t="str">
            <v>GALACENTRE</v>
          </cell>
          <cell r="C18317" t="str">
            <v xml:space="preserve"> Набор для ванной 4 пр.акрил КЛАССИК лиловый</v>
          </cell>
          <cell r="E18317" t="str">
            <v>Китай</v>
          </cell>
          <cell r="F18317" t="str">
            <v>АКРИЛ</v>
          </cell>
        </row>
        <row r="18318">
          <cell r="A18318" t="str">
            <v>GL463-379</v>
          </cell>
          <cell r="B18318" t="str">
            <v>GALACENTRE</v>
          </cell>
          <cell r="C18318" t="str">
            <v xml:space="preserve"> Набор для ванной 4 пр.керамика ЛИСТЬЯ И ЦВЕТЫ серебряное покрытие</v>
          </cell>
          <cell r="E18318" t="str">
            <v>Китай</v>
          </cell>
          <cell r="F18318" t="str">
            <v>КЕРАМИКА</v>
          </cell>
        </row>
        <row r="18319">
          <cell r="A18319" t="str">
            <v>GL775-123</v>
          </cell>
          <cell r="B18319" t="str">
            <v>GALACENTRE</v>
          </cell>
          <cell r="C18319" t="str">
            <v xml:space="preserve"> Щетка для уборки снега с расщепленной щетиной NG 3076 90 см</v>
          </cell>
          <cell r="E18319" t="str">
            <v>Китай</v>
          </cell>
          <cell r="F18319" t="str">
            <v>ПЛАСТИК</v>
          </cell>
        </row>
        <row r="18320">
          <cell r="A18320" t="str">
            <v>GL891-252</v>
          </cell>
          <cell r="B18320" t="str">
            <v>GALACENTRE</v>
          </cell>
          <cell r="C18320" t="str">
            <v xml:space="preserve"> Лопатка силиконовая с принтом КОТЕНОК</v>
          </cell>
          <cell r="E18320" t="str">
            <v>Китай</v>
          </cell>
          <cell r="F18320" t="str">
            <v>СИЛИКОН,ПЛАСТИК</v>
          </cell>
        </row>
        <row r="18321">
          <cell r="A18321" t="str">
            <v>GL891-156</v>
          </cell>
          <cell r="B18321" t="str">
            <v>GALACENTRE</v>
          </cell>
          <cell r="C18321" t="str">
            <v xml:space="preserve"> Лопатка силиконовая с принтом СМАЙЛ HSP-55AA</v>
          </cell>
          <cell r="E18321" t="str">
            <v>Китай</v>
          </cell>
          <cell r="F18321" t="str">
            <v>СИЛИКОН,ПЛАСТИК</v>
          </cell>
        </row>
        <row r="18322">
          <cell r="A18322" t="str">
            <v>GL891-152</v>
          </cell>
          <cell r="B18322" t="str">
            <v>GALACENTRE</v>
          </cell>
          <cell r="C18322" t="str">
            <v xml:space="preserve"> Лопатка силиконовая с принтом ШЕФ HSP-55AA</v>
          </cell>
          <cell r="E18322" t="str">
            <v>Китай</v>
          </cell>
          <cell r="F18322" t="str">
            <v>СИЛИКОН,ПЛАСТИК</v>
          </cell>
        </row>
        <row r="18323">
          <cell r="A18323" t="str">
            <v>GL568-048</v>
          </cell>
          <cell r="B18323" t="str">
            <v>GALACENTRE</v>
          </cell>
          <cell r="C18323" t="str">
            <v xml:space="preserve"> Вешалка 4 крючка хром 2437PB КРАСАВИЦА</v>
          </cell>
          <cell r="E18323" t="str">
            <v>Китай</v>
          </cell>
          <cell r="F18323" t="str">
            <v>ХРОМ</v>
          </cell>
        </row>
        <row r="18324">
          <cell r="A18324" t="str">
            <v>GL568-049</v>
          </cell>
          <cell r="B18324" t="str">
            <v>GALACENTRE</v>
          </cell>
          <cell r="C18324" t="str">
            <v xml:space="preserve"> Мыльница хром 1025PB КРАСАВИЦА</v>
          </cell>
          <cell r="E18324" t="str">
            <v>Китай</v>
          </cell>
          <cell r="F18324" t="str">
            <v>ХРОМ</v>
          </cell>
        </row>
        <row r="18325">
          <cell r="A18325" t="str">
            <v>GL568-044</v>
          </cell>
          <cell r="B18325" t="str">
            <v>GALACENTRE</v>
          </cell>
          <cell r="C18325" t="str">
            <v xml:space="preserve"> Бумагодержатель хром 2022GF ПЕРВОЦВЕТ</v>
          </cell>
          <cell r="E18325" t="str">
            <v>Китай</v>
          </cell>
          <cell r="F18325" t="str">
            <v>ХРОМ</v>
          </cell>
        </row>
        <row r="18326">
          <cell r="A18326" t="str">
            <v>GL568-046</v>
          </cell>
          <cell r="B18326" t="str">
            <v>GALACENTRE</v>
          </cell>
          <cell r="C18326" t="str">
            <v xml:space="preserve"> Корзина квадратная хром 2794GF ПЕРВОЦВЕТ</v>
          </cell>
          <cell r="E18326" t="str">
            <v>Китай</v>
          </cell>
          <cell r="F18326" t="str">
            <v>ХРОМ</v>
          </cell>
        </row>
        <row r="18327">
          <cell r="A18327" t="str">
            <v>GL463-691</v>
          </cell>
          <cell r="B18327" t="str">
            <v>GALACENTRE</v>
          </cell>
          <cell r="C18327" t="str">
            <v xml:space="preserve"> Набор для ванной 3пр.акрил со стразами ЛАЙТ БЛЮ</v>
          </cell>
          <cell r="E18327" t="str">
            <v>Китай</v>
          </cell>
          <cell r="F18327" t="str">
            <v>АКРИЛ</v>
          </cell>
        </row>
        <row r="18328">
          <cell r="A18328" t="str">
            <v>GL463-689</v>
          </cell>
          <cell r="B18328" t="str">
            <v>GALACENTRE</v>
          </cell>
          <cell r="C18328" t="str">
            <v xml:space="preserve"> Набор для ванной 4пр.акрил ГРИН ЛАЙН</v>
          </cell>
          <cell r="E18328" t="str">
            <v>Китай</v>
          </cell>
          <cell r="F18328" t="str">
            <v>АКРИЛ</v>
          </cell>
        </row>
        <row r="18329">
          <cell r="A18329" t="str">
            <v>GL463-692</v>
          </cell>
          <cell r="B18329" t="str">
            <v>GALACENTRE</v>
          </cell>
          <cell r="C18329" t="str">
            <v xml:space="preserve"> Набор для ванной 4пр.акрил КЛАССИК розовый</v>
          </cell>
          <cell r="E18329" t="str">
            <v>Китай</v>
          </cell>
          <cell r="F18329" t="str">
            <v>АКРИЛ</v>
          </cell>
        </row>
        <row r="18330">
          <cell r="A18330" t="str">
            <v>GL463-695</v>
          </cell>
          <cell r="B18330" t="str">
            <v>GALACENTRE</v>
          </cell>
          <cell r="C18330" t="str">
            <v xml:space="preserve"> Набор для ванной 4пр.акрил со стразами КВАДРО фисташковый</v>
          </cell>
          <cell r="E18330" t="str">
            <v>Китай</v>
          </cell>
          <cell r="F18330" t="str">
            <v>АКРИЛ</v>
          </cell>
        </row>
        <row r="18331">
          <cell r="A18331" t="str">
            <v>GC10038</v>
          </cell>
          <cell r="B18331" t="str">
            <v>GARDEN ART</v>
          </cell>
          <cell r="C18331" t="str">
            <v xml:space="preserve"> Фигурка на дерево ПТИЦА h=16см</v>
          </cell>
          <cell r="D18331" t="str">
            <v xml:space="preserve"> robin bird</v>
          </cell>
          <cell r="E18331" t="str">
            <v>Китай</v>
          </cell>
          <cell r="F18331" t="str">
            <v>МАГНЕЗИЯ</v>
          </cell>
        </row>
        <row r="18332">
          <cell r="A18332" t="str">
            <v>GC10039</v>
          </cell>
          <cell r="B18332" t="str">
            <v>GARDEN ART</v>
          </cell>
          <cell r="C18332" t="str">
            <v xml:space="preserve"> Фигурка на дерево ЯЩЕРИЦА l=24см</v>
          </cell>
          <cell r="D18332" t="str">
            <v xml:space="preserve"> Tree ornament</v>
          </cell>
          <cell r="E18332" t="str">
            <v>Китай</v>
          </cell>
          <cell r="F18332" t="str">
            <v>МАГНЕЗИЯ</v>
          </cell>
        </row>
        <row r="18333">
          <cell r="A18333" t="str">
            <v>GC10040</v>
          </cell>
          <cell r="B18333" t="str">
            <v>GARDEN ART</v>
          </cell>
          <cell r="C18333" t="str">
            <v xml:space="preserve"> Фигурка на дерево ЛЯГУШКА l=18см</v>
          </cell>
          <cell r="D18333" t="str">
            <v xml:space="preserve"> Tree ornament</v>
          </cell>
          <cell r="E18333" t="str">
            <v>Китай</v>
          </cell>
          <cell r="F18333" t="str">
            <v>МАГНЕЗИЯ</v>
          </cell>
        </row>
        <row r="18334">
          <cell r="A18334" t="str">
            <v>GC10041</v>
          </cell>
          <cell r="B18334" t="str">
            <v>GARDEN ART</v>
          </cell>
          <cell r="C18334" t="str">
            <v xml:space="preserve"> Набор фигурок на дерево 2шт ЯЩЕРИЦЫ</v>
          </cell>
          <cell r="D18334" t="str">
            <v xml:space="preserve"> Tree ornament</v>
          </cell>
          <cell r="E18334" t="str">
            <v>Китай</v>
          </cell>
          <cell r="F18334" t="str">
            <v>МАГНЕЗИЯ</v>
          </cell>
        </row>
        <row r="18335">
          <cell r="A18335" t="str">
            <v>GC10042</v>
          </cell>
          <cell r="B18335" t="str">
            <v>GARDEN ART</v>
          </cell>
          <cell r="C18335" t="str">
            <v xml:space="preserve"> Набор фигурок на дерево 3шт ЛЯГУШКИ</v>
          </cell>
          <cell r="D18335" t="str">
            <v xml:space="preserve"> Tree ornament</v>
          </cell>
          <cell r="E18335" t="str">
            <v>Китай</v>
          </cell>
          <cell r="F18335" t="str">
            <v>МАГНЕЗИЯ</v>
          </cell>
        </row>
        <row r="18336">
          <cell r="A18336" t="str">
            <v>GC10043</v>
          </cell>
          <cell r="B18336" t="str">
            <v>GARDEN ART</v>
          </cell>
          <cell r="C18336" t="str">
            <v xml:space="preserve"> Фигурка на дерево ЛИЦО</v>
          </cell>
          <cell r="D18336" t="str">
            <v xml:space="preserve"> Tree face</v>
          </cell>
          <cell r="E18336" t="str">
            <v>Китай</v>
          </cell>
          <cell r="F18336" t="str">
            <v>МАГНЕЗИЯ</v>
          </cell>
        </row>
        <row r="18337">
          <cell r="A18337" t="str">
            <v>GC10044</v>
          </cell>
          <cell r="B18337" t="str">
            <v>GARDEN ART</v>
          </cell>
          <cell r="C18337" t="str">
            <v xml:space="preserve"> Садовая фигура с фосфорным фонарем ГНОМЫ h=45см l=19см</v>
          </cell>
          <cell r="D18337" t="str">
            <v xml:space="preserve"> Gnome with GID lantern</v>
          </cell>
          <cell r="E18337" t="str">
            <v>Китай</v>
          </cell>
          <cell r="F18337" t="str">
            <v>ПОЛИСТОУН</v>
          </cell>
        </row>
        <row r="18338">
          <cell r="A18338" t="str">
            <v>GC10045</v>
          </cell>
          <cell r="B18338" t="str">
            <v>GARDEN ART</v>
          </cell>
          <cell r="C18338" t="str">
            <v xml:space="preserve"> Садовая фигура с фосфорным фонарем ГНОМ h=35см l=17см</v>
          </cell>
          <cell r="D18338" t="str">
            <v xml:space="preserve"> Gnome with GID lantern</v>
          </cell>
          <cell r="E18338" t="str">
            <v>Китай</v>
          </cell>
          <cell r="F18338" t="str">
            <v>ПОЛИСТОУН</v>
          </cell>
        </row>
        <row r="18339">
          <cell r="A18339" t="str">
            <v>GC10046</v>
          </cell>
          <cell r="B18339" t="str">
            <v>GARDEN ART</v>
          </cell>
          <cell r="C18339" t="str">
            <v xml:space="preserve"> Садовая фигура с фосфорным фонарем ПРИВЕТЛИВЫЙ ГНОМ h=35см l=17см</v>
          </cell>
          <cell r="D18339" t="str">
            <v xml:space="preserve"> Gnome with GID lantern</v>
          </cell>
          <cell r="E18339" t="str">
            <v>Китай</v>
          </cell>
          <cell r="F18339" t="str">
            <v>ПОЛИСТОУН</v>
          </cell>
        </row>
        <row r="18340">
          <cell r="A18340" t="str">
            <v>GC10047</v>
          </cell>
          <cell r="B18340" t="str">
            <v>GARDEN ART</v>
          </cell>
          <cell r="C18340" t="str">
            <v xml:space="preserve"> Садовая фигура с фосфорным фонарем ГНОМ С ТРУБКОЙ h=39см l=19см</v>
          </cell>
          <cell r="D18340" t="str">
            <v xml:space="preserve"> Gnome with GID lantern</v>
          </cell>
          <cell r="E18340" t="str">
            <v>Китай</v>
          </cell>
          <cell r="F18340" t="str">
            <v>ПОЛИСТОУН</v>
          </cell>
        </row>
        <row r="18341">
          <cell r="A18341" t="str">
            <v>GC10038-1</v>
          </cell>
          <cell r="B18341" t="str">
            <v>GARDEN ART</v>
          </cell>
          <cell r="C18341" t="str">
            <v xml:space="preserve"> Фигурка на дерево ПТИЦА h=16см</v>
          </cell>
          <cell r="E18341" t="str">
            <v>Китай</v>
          </cell>
          <cell r="F18341" t="str">
            <v>МАГНЕЗИЯ</v>
          </cell>
        </row>
        <row r="18342">
          <cell r="A18342" t="str">
            <v>10070063</v>
          </cell>
          <cell r="B18342" t="str">
            <v>GIMI</v>
          </cell>
          <cell r="C18342" t="str">
            <v xml:space="preserve"> Сушилка БРИО 60 Супер 3м</v>
          </cell>
          <cell r="D18342" t="str">
            <v xml:space="preserve"> Brio 60 Super</v>
          </cell>
          <cell r="E18342" t="str">
            <v>Китай</v>
          </cell>
          <cell r="F18342" t="str">
            <v>СТАЛЬ С ЭПОКСИДНЫМ НАПЫЛЕНИЕМ</v>
          </cell>
        </row>
        <row r="18343">
          <cell r="A18343" t="str">
            <v>10070123</v>
          </cell>
          <cell r="B18343" t="str">
            <v>GIMI</v>
          </cell>
          <cell r="C18343" t="str">
            <v xml:space="preserve"> Сушилка БРИО 120 Супер 6м</v>
          </cell>
          <cell r="D18343" t="str">
            <v xml:space="preserve"> Brio 120 Super</v>
          </cell>
          <cell r="E18343" t="str">
            <v>Китай</v>
          </cell>
          <cell r="F18343" t="str">
            <v>СТАЛЬ С ЭПОКСИДНЫМ НАПЫЛЕНИЕМ</v>
          </cell>
        </row>
        <row r="18344">
          <cell r="A18344" t="str">
            <v>10460143</v>
          </cell>
          <cell r="B18344" t="str">
            <v>GIMI</v>
          </cell>
          <cell r="C18344" t="str">
            <v xml:space="preserve"> Сушилка для белья ЛИФТ 140 8.5м (10460142)</v>
          </cell>
          <cell r="D18344" t="str">
            <v xml:space="preserve"> Lift 140</v>
          </cell>
          <cell r="E18344" t="str">
            <v>Китай</v>
          </cell>
          <cell r="F18344" t="str">
            <v>СТАЛЬ С ЭПОКСИДНЫМ НАПЫЛЕНИЕМ</v>
          </cell>
        </row>
        <row r="18345">
          <cell r="A18345" t="str">
            <v>10460163</v>
          </cell>
          <cell r="B18345" t="str">
            <v>GIMI</v>
          </cell>
          <cell r="C18345" t="str">
            <v xml:space="preserve"> Сушилка для белья ЛИФТ 160 9.5м (10460162)</v>
          </cell>
          <cell r="D18345" t="str">
            <v xml:space="preserve"> Lift 160</v>
          </cell>
          <cell r="E18345" t="str">
            <v>Китай</v>
          </cell>
          <cell r="F18345" t="str">
            <v>СТАЛЬ С ЭПОКСИДНЫМ НАПЫЛЕНИЕМ</v>
          </cell>
        </row>
        <row r="18346">
          <cell r="A18346" t="str">
            <v>10620100</v>
          </cell>
          <cell r="B18346" t="str">
            <v>GIMI</v>
          </cell>
          <cell r="C18346" t="str">
            <v xml:space="preserve"> Сушилка для белья ПЛЮС</v>
          </cell>
          <cell r="D18346" t="str">
            <v xml:space="preserve"> Plus</v>
          </cell>
          <cell r="E18346" t="str">
            <v>Италия</v>
          </cell>
          <cell r="F18346" t="str">
            <v>ОЦИНКОВАННАЯ СТАЛЬ С ПОКРЫТИЕМ</v>
          </cell>
        </row>
        <row r="18347">
          <cell r="A18347" t="str">
            <v>10717001</v>
          </cell>
          <cell r="B18347" t="str">
            <v>GIMI</v>
          </cell>
          <cell r="C18347" t="str">
            <v xml:space="preserve"> Сушилка для белья РОТОР1</v>
          </cell>
          <cell r="D18347" t="str">
            <v xml:space="preserve"> Rotor 1</v>
          </cell>
          <cell r="E18347" t="str">
            <v>Китай</v>
          </cell>
          <cell r="F18347" t="str">
            <v>ПЛАСТМАССА</v>
          </cell>
        </row>
        <row r="18348">
          <cell r="A18348" t="str">
            <v>10760350</v>
          </cell>
          <cell r="B18348" t="str">
            <v>GIMI</v>
          </cell>
          <cell r="C18348" t="str">
            <v xml:space="preserve"> Сушилка для белья ПАЛЛИНО 5 2м</v>
          </cell>
          <cell r="D18348" t="str">
            <v xml:space="preserve"> Pallino 5</v>
          </cell>
          <cell r="E18348" t="str">
            <v>Италия</v>
          </cell>
          <cell r="F18348" t="str">
            <v>ПЛАСТМАССА</v>
          </cell>
        </row>
        <row r="18349">
          <cell r="A18349" t="str">
            <v>10717005</v>
          </cell>
          <cell r="B18349" t="str">
            <v>GIMI</v>
          </cell>
          <cell r="C18349" t="str">
            <v xml:space="preserve"> Сушилка для белья РОТОР4 14м</v>
          </cell>
          <cell r="D18349" t="str">
            <v xml:space="preserve"> Rotor 4 NEW</v>
          </cell>
          <cell r="E18349" t="str">
            <v>Китай</v>
          </cell>
          <cell r="F18349" t="str">
            <v>ПЛАСТМАССА</v>
          </cell>
        </row>
        <row r="18350">
          <cell r="A18350" t="str">
            <v>10717065</v>
          </cell>
          <cell r="B18350" t="str">
            <v>GIMI</v>
          </cell>
          <cell r="C18350" t="str">
            <v xml:space="preserve"> Сушилка для белья РОТОР6 (10717060)</v>
          </cell>
          <cell r="D18350" t="str">
            <v xml:space="preserve"> Rotor 6</v>
          </cell>
          <cell r="E18350" t="str">
            <v>Китай</v>
          </cell>
          <cell r="F18350" t="str">
            <v>ПЛАСТМАССА</v>
          </cell>
        </row>
        <row r="18351">
          <cell r="A18351" t="str">
            <v>10460103</v>
          </cell>
          <cell r="B18351" t="str">
            <v>GIMI</v>
          </cell>
          <cell r="C18351" t="str">
            <v xml:space="preserve"> Сушилка для белья ЛИФТ 100 6м (10460102)</v>
          </cell>
          <cell r="D18351" t="str">
            <v xml:space="preserve"> Lift 100</v>
          </cell>
          <cell r="E18351" t="str">
            <v>Китай</v>
          </cell>
          <cell r="F18351" t="str">
            <v>СТАЛЬ С ЭПОКСИДНЫМ НАПЫЛЕНИЕМ</v>
          </cell>
        </row>
        <row r="18352">
          <cell r="A18352" t="str">
            <v>13783020</v>
          </cell>
          <cell r="B18352" t="str">
            <v>GIMI</v>
          </cell>
          <cell r="C18352" t="str">
            <v xml:space="preserve"> Стремянка ТИКО 2</v>
          </cell>
          <cell r="D18352" t="str">
            <v xml:space="preserve"> TIKO 2</v>
          </cell>
          <cell r="E18352" t="str">
            <v>Китай</v>
          </cell>
          <cell r="F18352" t="str">
            <v>СТАЛЬ С ЭПОКСИДНЫМ НАПЫЛЕНИЕМ</v>
          </cell>
        </row>
        <row r="18353">
          <cell r="A18353" t="str">
            <v>13783030</v>
          </cell>
          <cell r="B18353" t="str">
            <v>GIMI</v>
          </cell>
          <cell r="C18353" t="str">
            <v xml:space="preserve"> Стремянка ТИКО 3</v>
          </cell>
          <cell r="D18353" t="str">
            <v xml:space="preserve"> TIKO 3</v>
          </cell>
          <cell r="E18353" t="str">
            <v>Китай</v>
          </cell>
          <cell r="F18353" t="str">
            <v>СТАЛЬ С ЭПОКСИДНЫМ НАПЫЛЕНИЕМ</v>
          </cell>
        </row>
        <row r="18354">
          <cell r="A18354" t="str">
            <v>13783040</v>
          </cell>
          <cell r="B18354" t="str">
            <v>GIMI</v>
          </cell>
          <cell r="C18354" t="str">
            <v xml:space="preserve"> Стремянка ТИКО 4</v>
          </cell>
          <cell r="D18354" t="str">
            <v xml:space="preserve"> TIKO 4</v>
          </cell>
          <cell r="E18354" t="str">
            <v>Китай</v>
          </cell>
          <cell r="F18354" t="str">
            <v>СТАЛЬ С ЭПОКСИДНЫМ НАПЫЛЕНИЕМ</v>
          </cell>
        </row>
        <row r="18355">
          <cell r="A18355" t="str">
            <v>15020310</v>
          </cell>
          <cell r="B18355" t="str">
            <v>GIMI</v>
          </cell>
          <cell r="C18355" t="str">
            <v xml:space="preserve"> Тележка АЛЕКС хромированная</v>
          </cell>
          <cell r="D18355" t="str">
            <v xml:space="preserve"> ALEX</v>
          </cell>
          <cell r="E18355" t="str">
            <v>Китай</v>
          </cell>
          <cell r="F18355" t="str">
            <v>АЛЮМИНИЙ</v>
          </cell>
        </row>
        <row r="18356">
          <cell r="A18356" t="str">
            <v>15040400</v>
          </cell>
          <cell r="B18356" t="str">
            <v>GIMI</v>
          </cell>
          <cell r="C18356" t="str">
            <v xml:space="preserve"> Тележка АТОС</v>
          </cell>
          <cell r="D18356" t="str">
            <v xml:space="preserve"> Atos</v>
          </cell>
          <cell r="E18356" t="str">
            <v>Китай</v>
          </cell>
          <cell r="F18356" t="str">
            <v>СТАЛЬ С ЭПОКСИДНЫМ НАПЫЛЕНИЕМ</v>
          </cell>
        </row>
        <row r="18357">
          <cell r="A18357" t="str">
            <v>15070205</v>
          </cell>
          <cell r="B18357" t="str">
            <v>GIMI</v>
          </cell>
          <cell r="C18357" t="str">
            <v xml:space="preserve"> Сумка на колесах БРАВА (15070200)</v>
          </cell>
          <cell r="D18357" t="str">
            <v xml:space="preserve"> Brava new</v>
          </cell>
          <cell r="E18357" t="str">
            <v>Китай</v>
          </cell>
          <cell r="F18357" t="str">
            <v>СТАЛЬ,ПЛАСТМАССА,СИНТЕТИЧЕСКАЯ</v>
          </cell>
        </row>
        <row r="18358">
          <cell r="A18358" t="str">
            <v>15331714</v>
          </cell>
          <cell r="B18358" t="str">
            <v>GIMI</v>
          </cell>
          <cell r="C18358" t="str">
            <v xml:space="preserve"> Сумка на колесах ИДЕАЛ (15331710) (15331717)</v>
          </cell>
          <cell r="D18358" t="str">
            <v xml:space="preserve"> Ideal</v>
          </cell>
          <cell r="E18358" t="str">
            <v>Италия</v>
          </cell>
          <cell r="F18358" t="str">
            <v>СТАЛЬ,ПЛАСТМАССА,СИНТЕТИЧЕСКАЯ</v>
          </cell>
        </row>
        <row r="18359">
          <cell r="A18359" t="str">
            <v>10750500</v>
          </cell>
          <cell r="B18359" t="str">
            <v>GIMI</v>
          </cell>
          <cell r="C18359" t="str">
            <v xml:space="preserve"> Сушилка СПИДИ</v>
          </cell>
          <cell r="D18359" t="str">
            <v xml:space="preserve"> Spidy</v>
          </cell>
          <cell r="E18359" t="str">
            <v>Китай</v>
          </cell>
          <cell r="F18359" t="str">
            <v>СТАЛЬ</v>
          </cell>
        </row>
        <row r="18360">
          <cell r="A18360" t="str">
            <v>15795840</v>
          </cell>
          <cell r="B18360" t="str">
            <v>GIMI</v>
          </cell>
          <cell r="C18360" t="str">
            <v xml:space="preserve"> Сумка на колесах ФЭМИЛИ (15210600)</v>
          </cell>
          <cell r="E18360" t="str">
            <v>Италия</v>
          </cell>
          <cell r="F18360" t="str">
            <v>СТАЛЬ,ПЛАСТМАССА,СИНТЕТИЧЕСКАЯ</v>
          </cell>
        </row>
        <row r="18361">
          <cell r="A18361" t="str">
            <v>1517760700000</v>
          </cell>
          <cell r="B18361" t="str">
            <v>GIMI</v>
          </cell>
          <cell r="C18361" t="str">
            <v xml:space="preserve"> Сумка на колесах Easy Go (ИДЕАЛ)</v>
          </cell>
          <cell r="E18361" t="str">
            <v>Италия</v>
          </cell>
          <cell r="F18361" t="str">
            <v>СТАЛЬ,ПЛАСТМАССА,СИНТЕТИЧЕСКАЯ</v>
          </cell>
        </row>
        <row r="18362">
          <cell r="A18362" t="str">
            <v>1051030501000</v>
          </cell>
          <cell r="B18362" t="str">
            <v>GIMI</v>
          </cell>
          <cell r="C18362" t="str">
            <v xml:space="preserve"> Сушилка MODULAR COLOR напольная 30м оранжевая</v>
          </cell>
          <cell r="D18362" t="str">
            <v xml:space="preserve"> Modular Color</v>
          </cell>
          <cell r="E18362" t="str">
            <v>Италия</v>
          </cell>
          <cell r="F18362" t="str">
            <v>СТАЛЬ,ПЛАСТИК</v>
          </cell>
        </row>
        <row r="18363">
          <cell r="A18363" t="str">
            <v>10220020</v>
          </cell>
          <cell r="B18363" t="str">
            <v>GIMI</v>
          </cell>
          <cell r="C18363" t="str">
            <v xml:space="preserve"> Сушилка Flamingo напольная 30м</v>
          </cell>
          <cell r="D18363" t="str">
            <v xml:space="preserve"> Flamingo</v>
          </cell>
          <cell r="E18363" t="str">
            <v>Италия</v>
          </cell>
          <cell r="F18363" t="str">
            <v>СТАЛЬ,ПЛАСТИК</v>
          </cell>
        </row>
        <row r="18364">
          <cell r="A18364" t="str">
            <v>10524800</v>
          </cell>
          <cell r="B18364" t="str">
            <v>GIMI</v>
          </cell>
          <cell r="C18364" t="str">
            <v xml:space="preserve"> Сушилка MULTIPLO 2.5м</v>
          </cell>
          <cell r="D18364" t="str">
            <v xml:space="preserve"> Multiplo</v>
          </cell>
          <cell r="E18364" t="str">
            <v>Италия</v>
          </cell>
          <cell r="F18364" t="str">
            <v>СТАЛЬ,ПЛАСТИК</v>
          </cell>
        </row>
        <row r="18365">
          <cell r="A18365" t="str">
            <v>10710030</v>
          </cell>
          <cell r="B18365" t="str">
            <v>GIMI</v>
          </cell>
          <cell r="C18365" t="str">
            <v xml:space="preserve"> Сушилка RAINBOW COLOR напольная 20м</v>
          </cell>
          <cell r="D18365" t="str">
            <v xml:space="preserve"> Raindow COLOR</v>
          </cell>
          <cell r="E18365" t="str">
            <v>Италия</v>
          </cell>
          <cell r="F18365" t="str">
            <v>ХРОМИРОВАННАЯ СТАЛЬ</v>
          </cell>
        </row>
        <row r="18366">
          <cell r="A18366" t="str">
            <v>10770050</v>
          </cell>
          <cell r="B18366" t="str">
            <v>GIMI</v>
          </cell>
          <cell r="C18366" t="str">
            <v xml:space="preserve"> Сушилка TELEPACK 3.5м</v>
          </cell>
          <cell r="D18366" t="str">
            <v xml:space="preserve"> Telepack 5 m dryer</v>
          </cell>
          <cell r="E18366" t="str">
            <v>Италия</v>
          </cell>
          <cell r="F18366" t="str">
            <v>ПЛАСТИК</v>
          </cell>
        </row>
        <row r="18367">
          <cell r="A18367" t="str">
            <v>10770075</v>
          </cell>
          <cell r="B18367" t="str">
            <v>GIMI</v>
          </cell>
          <cell r="C18367" t="str">
            <v xml:space="preserve"> Сушилка TELEPACK 5м</v>
          </cell>
          <cell r="D18367" t="str">
            <v xml:space="preserve"> Telepack 7 m dryer</v>
          </cell>
          <cell r="E18367" t="str">
            <v>Италия</v>
          </cell>
          <cell r="F18367" t="str">
            <v>ПЛАСТИК</v>
          </cell>
        </row>
        <row r="18368">
          <cell r="A18368" t="str">
            <v>10750210</v>
          </cell>
          <cell r="B18368" t="str">
            <v>GIMI</v>
          </cell>
          <cell r="C18368" t="str">
            <v xml:space="preserve"> Сушилка для мелочей SOFFIO DISPLAY</v>
          </cell>
          <cell r="D18368" t="str">
            <v xml:space="preserve"> Soffio Display</v>
          </cell>
          <cell r="E18368" t="str">
            <v>Италия</v>
          </cell>
          <cell r="F18368" t="str">
            <v>ПЛАСТИК</v>
          </cell>
        </row>
        <row r="18369">
          <cell r="A18369" t="str">
            <v>12100270</v>
          </cell>
          <cell r="B18369" t="str">
            <v>GIMI</v>
          </cell>
          <cell r="C18369" t="str">
            <v xml:space="preserve"> Корзина для прищепок CIGNO DISPLAY</v>
          </cell>
          <cell r="D18369" t="str">
            <v xml:space="preserve"> Cigno Display</v>
          </cell>
          <cell r="E18369" t="str">
            <v>Италия</v>
          </cell>
          <cell r="F18369" t="str">
            <v>ПЛАСТИК</v>
          </cell>
        </row>
        <row r="18370">
          <cell r="A18370" t="str">
            <v>155155004</v>
          </cell>
          <cell r="B18370" t="str">
            <v>GIMI</v>
          </cell>
          <cell r="C18370" t="str">
            <v xml:space="preserve"> Сумка на колесах ARGO color фиолетовая</v>
          </cell>
          <cell r="D18370" t="str">
            <v xml:space="preserve"> Argo bag Purple</v>
          </cell>
          <cell r="E18370" t="str">
            <v>Италия</v>
          </cell>
          <cell r="F18370" t="str">
            <v>ПОЛИЭСТЕР,МЕТАЛЛ,ПЛАСТИК</v>
          </cell>
        </row>
        <row r="18371">
          <cell r="A18371" t="str">
            <v>155155005</v>
          </cell>
          <cell r="B18371" t="str">
            <v>GIMI</v>
          </cell>
          <cell r="C18371" t="str">
            <v xml:space="preserve"> Сумка на колесах ARGO color розовая</v>
          </cell>
          <cell r="D18371" t="str">
            <v xml:space="preserve"> Argo bag Fuchsia</v>
          </cell>
          <cell r="E18371" t="str">
            <v>Италия</v>
          </cell>
          <cell r="F18371" t="str">
            <v>ПОЛИЭСТЕР,МЕТАЛЛ,ПЛАСТИК</v>
          </cell>
        </row>
        <row r="18372">
          <cell r="A18372" t="str">
            <v>17060500</v>
          </cell>
          <cell r="B18372" t="str">
            <v>GIMI</v>
          </cell>
          <cell r="C18372" t="str">
            <v xml:space="preserve"> Крючки BINGO DISPLAY</v>
          </cell>
          <cell r="D18372" t="str">
            <v xml:space="preserve"> Bingo hooks</v>
          </cell>
          <cell r="E18372" t="str">
            <v>Италия</v>
          </cell>
          <cell r="F18372" t="str">
            <v>ПЛАСТИК</v>
          </cell>
        </row>
        <row r="18373">
          <cell r="A18373" t="str">
            <v>10166200</v>
          </cell>
          <cell r="B18373" t="str">
            <v>GIMI</v>
          </cell>
          <cell r="C18373" t="str">
            <v xml:space="preserve"> Сушилка DUPLO напольная 18м</v>
          </cell>
          <cell r="D18373" t="str">
            <v xml:space="preserve"> Duplo</v>
          </cell>
          <cell r="E18373" t="str">
            <v>Италия</v>
          </cell>
          <cell r="F18373" t="str">
            <v>СТАЛЬ НЕРЖАВЕЮЩАЯ</v>
          </cell>
        </row>
        <row r="18374">
          <cell r="A18374" t="str">
            <v>15054600</v>
          </cell>
          <cell r="B18374" t="str">
            <v>GIMI</v>
          </cell>
          <cell r="C18374" t="str">
            <v xml:space="preserve"> Сумка на колесах BELLA</v>
          </cell>
          <cell r="D18374" t="str">
            <v xml:space="preserve"> Bella</v>
          </cell>
          <cell r="E18374" t="str">
            <v>Италия</v>
          </cell>
          <cell r="F18374" t="str">
            <v>СТАЛЬ,ПЛАСТМАССА,СИНТЕТИЧЕСКАЯ</v>
          </cell>
        </row>
        <row r="18375">
          <cell r="A18375" t="str">
            <v>1051030500000</v>
          </cell>
          <cell r="B18375" t="str">
            <v>GIMI</v>
          </cell>
          <cell r="C18375" t="str">
            <v xml:space="preserve"> Сушилка MODULAR COLOR напольная 30м</v>
          </cell>
          <cell r="D18375" t="str">
            <v xml:space="preserve"> Modular Color</v>
          </cell>
          <cell r="E18375" t="str">
            <v>Италия</v>
          </cell>
          <cell r="F18375" t="str">
            <v>СТАЛЬ,ПЛАСТИК</v>
          </cell>
        </row>
        <row r="18376">
          <cell r="A18376" t="str">
            <v>15070206</v>
          </cell>
          <cell r="B18376" t="str">
            <v>GIMI</v>
          </cell>
          <cell r="C18376" t="str">
            <v xml:space="preserve"> Сумка на колесах БРАВА</v>
          </cell>
          <cell r="D18376" t="str">
            <v xml:space="preserve"> Brava bag on wheels</v>
          </cell>
          <cell r="E18376" t="str">
            <v>Китай</v>
          </cell>
          <cell r="F18376" t="str">
            <v>СТАЛЬ,ПЛАСТМАССА,СИНТЕТИЧЕСКАЯ</v>
          </cell>
        </row>
        <row r="18377">
          <cell r="A18377" t="str">
            <v>1071003001010</v>
          </cell>
          <cell r="B18377" t="str">
            <v>GIMI</v>
          </cell>
          <cell r="C18377" t="str">
            <v xml:space="preserve"> Сушилка RAINBOW 20м + SOFFIO</v>
          </cell>
          <cell r="D18377" t="str">
            <v xml:space="preserve"> Rainbow +Soffio</v>
          </cell>
          <cell r="E18377" t="str">
            <v>Италия</v>
          </cell>
          <cell r="F18377" t="str">
            <v>СТАЛЬ С ЭПОКСИДНЫМ НАПЫЛЕНИЕМ</v>
          </cell>
        </row>
        <row r="18378">
          <cell r="A18378" t="str">
            <v>10021060</v>
          </cell>
          <cell r="B18378" t="str">
            <v>GIMI</v>
          </cell>
          <cell r="C18378" t="str">
            <v xml:space="preserve"> Сушилка ALBATROS напольная 20м</v>
          </cell>
          <cell r="D18378" t="str">
            <v xml:space="preserve"> Albatros</v>
          </cell>
          <cell r="E18378" t="str">
            <v>Италия</v>
          </cell>
          <cell r="F18378" t="str">
            <v>СТАЛЬ С ЭПОКСИДНЫМ НАПЫЛЕНИЕМ</v>
          </cell>
        </row>
        <row r="18379">
          <cell r="A18379" t="str">
            <v>10505806</v>
          </cell>
          <cell r="B18379" t="str">
            <v>GIMI</v>
          </cell>
          <cell r="C18379" t="str">
            <v xml:space="preserve"> Сушилка МИТО 20 м</v>
          </cell>
          <cell r="D18379" t="str">
            <v xml:space="preserve"> STENDI MITO</v>
          </cell>
          <cell r="E18379" t="str">
            <v>Италия</v>
          </cell>
          <cell r="F18379" t="str">
            <v>АНОДИРОВАННЫЙ АЛЮМИНИЙ</v>
          </cell>
        </row>
        <row r="18380">
          <cell r="A18380" t="str">
            <v>10790080</v>
          </cell>
          <cell r="B18380" t="str">
            <v>GIMI</v>
          </cell>
          <cell r="C18380" t="str">
            <v xml:space="preserve"> Сушилка для белья ТОП СУПЕР 20м</v>
          </cell>
          <cell r="D18380" t="str">
            <v xml:space="preserve"> STENDI TOP SUPER</v>
          </cell>
          <cell r="E18380" t="str">
            <v>Италия</v>
          </cell>
          <cell r="F18380" t="str">
            <v>СТАЛЬ С ЭПОКСИДНЫМ НАПЫЛЕНИЕМ</v>
          </cell>
        </row>
        <row r="18381">
          <cell r="A18381" t="str">
            <v>10030620</v>
          </cell>
          <cell r="B18381" t="str">
            <v>GIMI</v>
          </cell>
          <cell r="C18381" t="str">
            <v xml:space="preserve"> Сушилка для белья АСТЕР 18м</v>
          </cell>
          <cell r="D18381" t="str">
            <v xml:space="preserve"> STENDI ASTER</v>
          </cell>
          <cell r="E18381" t="str">
            <v>Италия</v>
          </cell>
          <cell r="F18381" t="str">
            <v>НЕРЖАВЕЮЩАЯ СТАЛЬ</v>
          </cell>
        </row>
        <row r="18382">
          <cell r="A18382" t="str">
            <v>10710000</v>
          </cell>
          <cell r="B18382" t="str">
            <v>GIMI</v>
          </cell>
          <cell r="C18382" t="str">
            <v xml:space="preserve"> Сушилка для белья РОККИ 20м</v>
          </cell>
          <cell r="D18382" t="str">
            <v xml:space="preserve"> STENDI ROCKY</v>
          </cell>
          <cell r="E18382" t="str">
            <v>Италия</v>
          </cell>
          <cell r="F18382" t="str">
            <v>ОЦИНКОВАННАЯ СТАЛЬ</v>
          </cell>
        </row>
        <row r="18383">
          <cell r="A18383" t="str">
            <v>10790000</v>
          </cell>
          <cell r="B18383" t="str">
            <v>GIMI</v>
          </cell>
          <cell r="C18383" t="str">
            <v xml:space="preserve"> Сушилка для белья ТОП 20м</v>
          </cell>
          <cell r="D18383" t="str">
            <v xml:space="preserve"> STENDI TOP</v>
          </cell>
          <cell r="E18383" t="str">
            <v>Италия</v>
          </cell>
          <cell r="F18383" t="str">
            <v>СТАЛЬ С ЭПОКСИДНЫМ НАПЫЛЕНИЕМ</v>
          </cell>
        </row>
        <row r="18384">
          <cell r="A18384" t="str">
            <v>10390000</v>
          </cell>
          <cell r="B18384" t="str">
            <v>GIMI</v>
          </cell>
          <cell r="C18384" t="str">
            <v xml:space="preserve"> Сушилка для белья ДЖОЛЛИ 18м</v>
          </cell>
          <cell r="D18384" t="str">
            <v xml:space="preserve"> STENDI JOLLY</v>
          </cell>
          <cell r="E18384" t="str">
            <v>Италия</v>
          </cell>
          <cell r="F18384" t="str">
            <v>СТАЛЬ С ЭПОКСИДНЫМ НАПЫЛЕНИЕМ</v>
          </cell>
        </row>
        <row r="18385">
          <cell r="A18385" t="str">
            <v>10510290</v>
          </cell>
          <cell r="B18385" t="str">
            <v>GIMI</v>
          </cell>
          <cell r="C18385" t="str">
            <v xml:space="preserve"> Сушилка напольная МОДУЛЯР 3</v>
          </cell>
          <cell r="D18385" t="str">
            <v xml:space="preserve"> STENDI MODULAR 3 LUX</v>
          </cell>
          <cell r="E18385" t="str">
            <v>Италия</v>
          </cell>
          <cell r="F18385" t="str">
            <v>СТАЛЬ С ЭПОКСИДНЫМ НАПЫЛЕНИЕМ</v>
          </cell>
        </row>
        <row r="18386">
          <cell r="A18386" t="str">
            <v>10510390</v>
          </cell>
          <cell r="B18386" t="str">
            <v>GIMI</v>
          </cell>
          <cell r="C18386" t="str">
            <v xml:space="preserve"> Сушилка напольная МОДУЛЯР 4</v>
          </cell>
          <cell r="D18386" t="str">
            <v xml:space="preserve"> STENDI MODULAR 4 LUX</v>
          </cell>
          <cell r="E18386" t="str">
            <v>Италия</v>
          </cell>
          <cell r="F18386" t="str">
            <v>СТАЛЬ С ЭПОКСИДНЫМ НАПЫЛЕНИЕМ</v>
          </cell>
        </row>
        <row r="18387">
          <cell r="A18387" t="str">
            <v>10750210-1</v>
          </cell>
          <cell r="B18387" t="str">
            <v>GIMI</v>
          </cell>
          <cell r="C18387" t="str">
            <v xml:space="preserve"> Сушилка для мелочей SOFFIO DISPLAY</v>
          </cell>
          <cell r="D18387" t="str">
            <v xml:space="preserve"> Soffio Display</v>
          </cell>
          <cell r="E18387" t="str">
            <v>Италия</v>
          </cell>
          <cell r="F18387" t="str">
            <v>ПЛАСТИК</v>
          </cell>
        </row>
        <row r="18388">
          <cell r="A18388" t="str">
            <v>14630355</v>
          </cell>
          <cell r="B18388" t="str">
            <v>GIMI</v>
          </cell>
          <cell r="C18388" t="str">
            <v xml:space="preserve"> Гладильная доска GIMI ROY 122x38см</v>
          </cell>
          <cell r="D18388" t="str">
            <v xml:space="preserve"> Ironing board GIMI Roy 122x38 см</v>
          </cell>
          <cell r="E18388" t="str">
            <v>Италия</v>
          </cell>
          <cell r="F18388" t="str">
            <v>МЕТАЛЛ,ПОРОЛОН,ХЛОПОК</v>
          </cell>
        </row>
        <row r="18389">
          <cell r="A18389" t="str">
            <v>12040010</v>
          </cell>
          <cell r="B18389" t="str">
            <v>GIMI</v>
          </cell>
          <cell r="C18389" t="str">
            <v xml:space="preserve"> Чехол для гладильной доски I LOVE GIMI Display 36 шт</v>
          </cell>
          <cell r="D18389" t="str">
            <v xml:space="preserve"> Cover for ironing board I Love GIMI Display 36 шт</v>
          </cell>
          <cell r="E18389" t="str">
            <v>Италия</v>
          </cell>
          <cell r="F18389" t="str">
            <v>ПОРОЛОН,ХЛОПОК</v>
          </cell>
        </row>
        <row r="18390">
          <cell r="A18390" t="str">
            <v>12030014</v>
          </cell>
          <cell r="B18390" t="str">
            <v>GIMI</v>
          </cell>
          <cell r="C18390" t="str">
            <v xml:space="preserve"> Чехол для гладильной доски I LOVE GIMI S 120x43см</v>
          </cell>
          <cell r="D18390" t="str">
            <v xml:space="preserve"> Cover for ironing board I Love GIMI S 120 x 43 см</v>
          </cell>
          <cell r="E18390" t="str">
            <v>Италия</v>
          </cell>
          <cell r="F18390" t="str">
            <v>ПОРОЛОН,ХЛОПОК</v>
          </cell>
        </row>
        <row r="18391">
          <cell r="A18391" t="str">
            <v>12030024</v>
          </cell>
          <cell r="B18391" t="str">
            <v>GIMI</v>
          </cell>
          <cell r="C18391" t="str">
            <v xml:space="preserve"> Чехол для гладильной доски I LOVE GIMI M 132х48см</v>
          </cell>
          <cell r="D18391" t="str">
            <v xml:space="preserve"> Cover for ironing board I Love GIMI M 130 х 30 см</v>
          </cell>
          <cell r="E18391" t="str">
            <v>Италия</v>
          </cell>
          <cell r="F18391" t="str">
            <v>ПОРОЛОН,ХЛОПОК</v>
          </cell>
        </row>
        <row r="18392">
          <cell r="A18392" t="str">
            <v>12030034</v>
          </cell>
          <cell r="B18392" t="str">
            <v>GIMI</v>
          </cell>
          <cell r="C18392" t="str">
            <v xml:space="preserve"> Чехол для гладильной доски I LOVE GIMI L 136х55см</v>
          </cell>
          <cell r="D18392" t="str">
            <v xml:space="preserve"> Cover for ironing board I Love GIMI L 136 х 58 см</v>
          </cell>
          <cell r="E18392" t="str">
            <v>Италия</v>
          </cell>
          <cell r="F18392" t="str">
            <v>ПОРОЛОН,ХЛОПОК</v>
          </cell>
        </row>
        <row r="18393">
          <cell r="A18393" t="str">
            <v>14450200</v>
          </cell>
          <cell r="B18393" t="str">
            <v>GIMI</v>
          </cell>
          <cell r="C18393" t="str">
            <v xml:space="preserve"> Гладильная доска FRAMAR LEGNO 4 122x38см</v>
          </cell>
          <cell r="D18393" t="str">
            <v xml:space="preserve"> Ironing board Framar Legno 4 122x38 см</v>
          </cell>
          <cell r="E18393" t="str">
            <v>Италия</v>
          </cell>
          <cell r="F18393" t="str">
            <v>ДЕРЕВО,МЕТАЛЛ,ПОРОЛОН,ХЛОПОК</v>
          </cell>
        </row>
        <row r="18394">
          <cell r="A18394" t="str">
            <v>17610115</v>
          </cell>
          <cell r="B18394" t="str">
            <v>GIMI</v>
          </cell>
          <cell r="C18394" t="str">
            <v xml:space="preserve"> Вешалка напольная PACO 130см + 6 вешалок</v>
          </cell>
          <cell r="D18394" t="str">
            <v xml:space="preserve"> Super Paco</v>
          </cell>
          <cell r="E18394" t="str">
            <v>Италия</v>
          </cell>
          <cell r="F18394" t="str">
            <v>МЕТАЛЛ,ПЛАСТИК</v>
          </cell>
        </row>
        <row r="18395">
          <cell r="A18395" t="str">
            <v>17610110</v>
          </cell>
          <cell r="B18395" t="str">
            <v>GIMI</v>
          </cell>
          <cell r="C18395" t="str">
            <v xml:space="preserve"> Вешалка напольная PACO 70см</v>
          </cell>
          <cell r="D18395" t="str">
            <v xml:space="preserve"> Paco</v>
          </cell>
          <cell r="E18395" t="str">
            <v>Италия</v>
          </cell>
          <cell r="F18395" t="str">
            <v>МЕТАЛЛ,ПЛАСТИК</v>
          </cell>
        </row>
        <row r="18396">
          <cell r="A18396" t="str">
            <v>14490001</v>
          </cell>
          <cell r="B18396" t="str">
            <v>GIMI</v>
          </cell>
          <cell r="C18396" t="str">
            <v xml:space="preserve"> Гладильная доска FRAMAR METALSTIR 114x33см</v>
          </cell>
          <cell r="D18396" t="str">
            <v xml:space="preserve"> Ironing board Framar Metalstir  114x33 см</v>
          </cell>
          <cell r="E18396" t="str">
            <v>Италия</v>
          </cell>
          <cell r="F18396" t="str">
            <v>МЕТАЛЛ,ПОРОЛОН,ХЛОПОК</v>
          </cell>
        </row>
        <row r="18397">
          <cell r="A18397" t="str">
            <v>14630345</v>
          </cell>
          <cell r="B18397" t="str">
            <v>GIMI</v>
          </cell>
          <cell r="C18397" t="str">
            <v xml:space="preserve"> Гладильная доска GIMI ADVANCE 100 122x38см</v>
          </cell>
          <cell r="D18397" t="str">
            <v xml:space="preserve"> Ironing board GIMI Advance 100 122x38 см</v>
          </cell>
          <cell r="E18397" t="str">
            <v>Италия</v>
          </cell>
          <cell r="F18397" t="str">
            <v>МЕТАЛЛ,ПОРОЛОН,ХЛОПОК</v>
          </cell>
        </row>
        <row r="18398">
          <cell r="A18398" t="str">
            <v>14850700</v>
          </cell>
          <cell r="B18398" t="str">
            <v>GIMI</v>
          </cell>
          <cell r="C18398" t="str">
            <v xml:space="preserve"> Гладильная доска FRAMAR VAPOLUX 5 ELECTRO 122х38см</v>
          </cell>
          <cell r="D18398" t="str">
            <v xml:space="preserve"> Ironing board Framar Vapolux 5* 122х38 см</v>
          </cell>
          <cell r="E18398" t="str">
            <v>Италия</v>
          </cell>
          <cell r="F18398" t="str">
            <v>МЕТАЛЛ,ПОРОЛОН,ХЛОПОК</v>
          </cell>
        </row>
        <row r="18399">
          <cell r="A18399" t="str">
            <v>1025020000000</v>
          </cell>
          <cell r="B18399" t="str">
            <v>GIMI</v>
          </cell>
          <cell r="C18399" t="str">
            <v xml:space="preserve"> Сушилка GARDEN сталь 40м</v>
          </cell>
          <cell r="D18399" t="str">
            <v xml:space="preserve"> Garden steel 40m</v>
          </cell>
          <cell r="E18399" t="str">
            <v>Италия</v>
          </cell>
          <cell r="F18399" t="str">
            <v>СТАЛЬ</v>
          </cell>
        </row>
        <row r="18400">
          <cell r="A18400" t="str">
            <v>1025030000000</v>
          </cell>
          <cell r="B18400" t="str">
            <v>GIMI</v>
          </cell>
          <cell r="C18400" t="str">
            <v xml:space="preserve"> Сушилка SPIN 15м</v>
          </cell>
          <cell r="D18400" t="str">
            <v xml:space="preserve"> Spin 15m</v>
          </cell>
          <cell r="E18400" t="str">
            <v>Италия</v>
          </cell>
          <cell r="F18400" t="str">
            <v>ПЛАСТИК</v>
          </cell>
        </row>
        <row r="18401">
          <cell r="A18401" t="str">
            <v>1276000500000</v>
          </cell>
          <cell r="B18401" t="str">
            <v>GIMI</v>
          </cell>
          <cell r="C18401" t="str">
            <v xml:space="preserve"> Подставка GARDEN SPIKE</v>
          </cell>
          <cell r="D18401" t="str">
            <v xml:space="preserve"> Garden spike</v>
          </cell>
          <cell r="E18401" t="str">
            <v>Италия</v>
          </cell>
          <cell r="F18401" t="str">
            <v>ПЛАСТИК</v>
          </cell>
        </row>
        <row r="18402">
          <cell r="A18402" t="str">
            <v>1025010000000</v>
          </cell>
          <cell r="B18402" t="str">
            <v>GIMI</v>
          </cell>
          <cell r="C18402" t="str">
            <v xml:space="preserve"> Сушилка GARDEN сталь 30м</v>
          </cell>
          <cell r="D18402" t="str">
            <v xml:space="preserve"> Garden steel 30m</v>
          </cell>
          <cell r="E18402" t="str">
            <v>Италия</v>
          </cell>
          <cell r="F18402" t="str">
            <v>СТАЛЬ</v>
          </cell>
        </row>
        <row r="18403">
          <cell r="A18403" t="str">
            <v>1025040000000</v>
          </cell>
          <cell r="B18403" t="str">
            <v>GIMI</v>
          </cell>
          <cell r="C18403" t="str">
            <v xml:space="preserve"> Сушилка SPIDER 18м</v>
          </cell>
          <cell r="D18403" t="str">
            <v xml:space="preserve"> Spider 18m</v>
          </cell>
          <cell r="E18403" t="str">
            <v>Италия</v>
          </cell>
          <cell r="F18403" t="str">
            <v>СТАЛЬ,ПЛАСТИК</v>
          </cell>
        </row>
        <row r="18404">
          <cell r="A18404" t="str">
            <v>1517760700200</v>
          </cell>
          <cell r="B18404" t="str">
            <v>GIMI</v>
          </cell>
          <cell r="C18404" t="str">
            <v xml:space="preserve"> Сумка на колесах Easy Go (ИДЕАЛ) + текстильная щетка</v>
          </cell>
          <cell r="D18404" t="str">
            <v xml:space="preserve"> Easy Go + textile brush</v>
          </cell>
          <cell r="E18404" t="str">
            <v>Италия</v>
          </cell>
          <cell r="F18404" t="str">
            <v>СТАЛЬ,ПЛАСТИК,НЕТКАННЫЙ МАТЕРИ</v>
          </cell>
        </row>
        <row r="18405">
          <cell r="A18405" t="str">
            <v>10220020-1</v>
          </cell>
          <cell r="B18405" t="str">
            <v>GIMI</v>
          </cell>
          <cell r="C18405" t="str">
            <v xml:space="preserve"> Сушилка FLAMINGO напольная 27м + сушилка PACO 70см</v>
          </cell>
          <cell r="D18405" t="str">
            <v xml:space="preserve"> "Dryer ""Flamingo"" + hanger ""Paco"""</v>
          </cell>
          <cell r="E18405" t="str">
            <v>Италия</v>
          </cell>
          <cell r="F18405" t="str">
            <v>СТАЛЬ,ПЛАСТИК</v>
          </cell>
        </row>
        <row r="18406">
          <cell r="A18406" t="str">
            <v>10166205</v>
          </cell>
          <cell r="B18406" t="str">
            <v>GIMI</v>
          </cell>
          <cell r="C18406" t="str">
            <v xml:space="preserve"> Сушилка DUPLO напольная 18м</v>
          </cell>
          <cell r="D18406" t="str">
            <v xml:space="preserve"> Duplo</v>
          </cell>
          <cell r="E18406" t="str">
            <v>Италия</v>
          </cell>
          <cell r="F18406" t="str">
            <v>СТАЛЬ НЕРЖАВЕЮЩАЯ</v>
          </cell>
        </row>
        <row r="18407">
          <cell r="A18407" t="str">
            <v>1776050000000</v>
          </cell>
          <cell r="B18407" t="str">
            <v>GIMI</v>
          </cell>
          <cell r="C18407" t="str">
            <v xml:space="preserve"> Крючки для сушки Bingo stick</v>
          </cell>
          <cell r="D18407" t="str">
            <v xml:space="preserve"> Bingo stick</v>
          </cell>
          <cell r="E18407" t="str">
            <v>Италия</v>
          </cell>
          <cell r="F18407" t="str">
            <v>ПЛАСТИК</v>
          </cell>
        </row>
        <row r="18408">
          <cell r="A18408" t="str">
            <v>1706150000000</v>
          </cell>
          <cell r="B18408" t="str">
            <v>GIMI</v>
          </cell>
          <cell r="C18408" t="str">
            <v xml:space="preserve"> Крючки для сушки Bingo Crystal</v>
          </cell>
          <cell r="D18408" t="str">
            <v xml:space="preserve"> Bingo Crystal</v>
          </cell>
          <cell r="E18408" t="str">
            <v>Италия</v>
          </cell>
          <cell r="F18408" t="str">
            <v>ПЛАСТИК</v>
          </cell>
        </row>
        <row r="18409">
          <cell r="A18409" t="str">
            <v>1706760000000</v>
          </cell>
          <cell r="B18409" t="str">
            <v>GIMI</v>
          </cell>
          <cell r="C18409" t="str">
            <v xml:space="preserve"> Крючки для сушки Super Bingo Crystal</v>
          </cell>
          <cell r="D18409" t="str">
            <v xml:space="preserve"> Super Bingo Crystal</v>
          </cell>
          <cell r="E18409" t="str">
            <v>Италия</v>
          </cell>
          <cell r="F18409" t="str">
            <v>ПЛАСТИК</v>
          </cell>
        </row>
        <row r="18410">
          <cell r="A18410" t="str">
            <v>1750540000000</v>
          </cell>
          <cell r="B18410" t="str">
            <v>GIMI</v>
          </cell>
          <cell r="C18410" t="str">
            <v xml:space="preserve"> Крючки для сушки Bingo ministick</v>
          </cell>
          <cell r="D18410" t="str">
            <v xml:space="preserve"> Bingo ministick</v>
          </cell>
          <cell r="E18410" t="str">
            <v>Италия</v>
          </cell>
          <cell r="F18410" t="str">
            <v>ПЛАСТИК</v>
          </cell>
        </row>
        <row r="18411">
          <cell r="A18411" t="str">
            <v>GHP110</v>
          </cell>
          <cell r="B18411" t="str">
            <v>GOSTHIMPROM</v>
          </cell>
          <cell r="C18411" t="str">
            <v xml:space="preserve"> Ведро 10л с крышкой</v>
          </cell>
          <cell r="D18411" t="str">
            <v xml:space="preserve"> Bucket with cover 10l</v>
          </cell>
          <cell r="E18411" t="str">
            <v>Россия</v>
          </cell>
          <cell r="F18411" t="str">
            <v>ПЛАСТИК</v>
          </cell>
        </row>
        <row r="18412">
          <cell r="A18412" t="str">
            <v>GHP516</v>
          </cell>
          <cell r="B18412" t="str">
            <v>GOSTHIMPROM</v>
          </cell>
          <cell r="C18412" t="str">
            <v xml:space="preserve"> Таз 16 литров</v>
          </cell>
          <cell r="D18412" t="str">
            <v xml:space="preserve"> Basin 16l</v>
          </cell>
          <cell r="E18412" t="str">
            <v>Россия</v>
          </cell>
          <cell r="F18412" t="str">
            <v>ПЛАСТИК</v>
          </cell>
        </row>
        <row r="18413">
          <cell r="A18413" t="str">
            <v>GP24</v>
          </cell>
          <cell r="B18413" t="str">
            <v>GP&amp;ME</v>
          </cell>
          <cell r="C18413" t="str">
            <v xml:space="preserve"> Нож официанта PUNTINI SULLE I</v>
          </cell>
          <cell r="D18413" t="str">
            <v xml:space="preserve"> WAITER CORKSCREW</v>
          </cell>
          <cell r="E18413" t="str">
            <v>Италия</v>
          </cell>
          <cell r="F18413" t="str">
            <v>НЕРЖАВЕЮЩАЯ СТАЛЬ,ПЛАСТИК</v>
          </cell>
        </row>
        <row r="18414">
          <cell r="A18414" t="str">
            <v>GP74</v>
          </cell>
          <cell r="B18414" t="str">
            <v>GP&amp;ME</v>
          </cell>
          <cell r="C18414" t="str">
            <v xml:space="preserve"> Лопатка для рыбы для антипригарной поверхности</v>
          </cell>
          <cell r="D18414" t="str">
            <v xml:space="preserve"> "BLU NYLON ""HAPPY FISH "" TURNER"</v>
          </cell>
          <cell r="E18414" t="str">
            <v>Италия</v>
          </cell>
          <cell r="F18414" t="str">
            <v>НЕЙЛОН,ПЛАСТИК</v>
          </cell>
        </row>
        <row r="18415">
          <cell r="A18415" t="str">
            <v>S4137</v>
          </cell>
          <cell r="B18415" t="str">
            <v>GP&amp;ME</v>
          </cell>
          <cell r="C18415" t="str">
            <v xml:space="preserve"> Сито сталь 16.5см ШОУ</v>
          </cell>
          <cell r="D18415" t="str">
            <v xml:space="preserve"> UNIVERSAL S.S. SIFTER 16,5 CM</v>
          </cell>
          <cell r="E18415" t="str">
            <v>Италия</v>
          </cell>
          <cell r="F18415" t="str">
            <v>НЕРЖАВЕЮЩАЯ СТАЛЬ</v>
          </cell>
        </row>
        <row r="18416">
          <cell r="A18416" t="str">
            <v>GP33</v>
          </cell>
          <cell r="B18416" t="str">
            <v>GP&amp;ME</v>
          </cell>
          <cell r="C18416" t="str">
            <v xml:space="preserve"> Нож для сердцевины яблок 18/8 PUNTINI SULLE I</v>
          </cell>
          <cell r="D18416" t="str">
            <v xml:space="preserve"> APPLE CORER</v>
          </cell>
          <cell r="E18416" t="str">
            <v>Италия</v>
          </cell>
          <cell r="F18416" t="str">
            <v>НЕРЖАВЕЮЩАЯ СТАЛЬ,ПЛАСТИК</v>
          </cell>
        </row>
        <row r="18417">
          <cell r="A18417" t="str">
            <v>S4146</v>
          </cell>
          <cell r="B18417" t="str">
            <v>GP&amp;ME</v>
          </cell>
          <cell r="C18417" t="str">
            <v xml:space="preserve"> Зажигалка-пьезо ШОУ</v>
          </cell>
          <cell r="D18417" t="str">
            <v xml:space="preserve"> PIEZOELECTRIC GASLIGHTER</v>
          </cell>
          <cell r="E18417" t="str">
            <v>Италия</v>
          </cell>
          <cell r="F18417" t="str">
            <v>ПЛАСТИК,СТАЛЬ</v>
          </cell>
        </row>
        <row r="18418">
          <cell r="A18418" t="str">
            <v>GP107</v>
          </cell>
          <cell r="B18418" t="str">
            <v>GP&amp;ME</v>
          </cell>
          <cell r="C18418" t="str">
            <v xml:space="preserve"> Консервный нож хромированный PUNTINI SULLE I</v>
          </cell>
          <cell r="D18418" t="str">
            <v xml:space="preserve"> DOUBLE GEAR CAN OPENER</v>
          </cell>
          <cell r="E18418" t="str">
            <v>Италия</v>
          </cell>
          <cell r="F18418" t="str">
            <v>ХРОМИРОВАННАЯСТАЛЬ,ПЛАСТИК</v>
          </cell>
        </row>
        <row r="18419">
          <cell r="A18419" t="str">
            <v>GP56</v>
          </cell>
          <cell r="B18419" t="str">
            <v>GP&amp;ME</v>
          </cell>
          <cell r="C18419" t="str">
            <v xml:space="preserve"> Кисточка пекарская натуральная PUNTINI SULLE I</v>
          </cell>
          <cell r="D18419" t="str">
            <v xml:space="preserve"> PASTRY BRUSH</v>
          </cell>
          <cell r="E18419" t="str">
            <v>Италия</v>
          </cell>
          <cell r="F18419" t="str">
            <v>ПЛАСТИК,НЕЙЛОН, ЩЕТИНА</v>
          </cell>
        </row>
        <row r="18420">
          <cell r="A18420" t="str">
            <v>S4038</v>
          </cell>
          <cell r="B18420" t="str">
            <v>GP&amp;ME</v>
          </cell>
          <cell r="C18420" t="str">
            <v xml:space="preserve"> Консервный нож сталь ШОУ</v>
          </cell>
          <cell r="D18420" t="str">
            <v xml:space="preserve"> EASY LEVER CAN OPENER</v>
          </cell>
          <cell r="E18420" t="str">
            <v>Китай</v>
          </cell>
          <cell r="F18420" t="str">
            <v>НЕРЖАВЕЮЩАЯ СТАЛЬ,ПЛАСТИК</v>
          </cell>
        </row>
        <row r="18421">
          <cell r="A18421" t="str">
            <v>S4076</v>
          </cell>
          <cell r="B18421" t="str">
            <v>GP&amp;ME</v>
          </cell>
          <cell r="C18421" t="str">
            <v xml:space="preserve"> Штопор с профессиональной спиралью ШОУ</v>
          </cell>
          <cell r="D18421" t="str">
            <v xml:space="preserve"> DOUBLE LEVER CORKSCREW WITH PLASTIC BODY</v>
          </cell>
          <cell r="E18421" t="str">
            <v>Италия</v>
          </cell>
          <cell r="F18421" t="str">
            <v>НЕРЖАВЕЮЩАЯ СТАЛЬ,ПЛАСТИК</v>
          </cell>
        </row>
        <row r="18422">
          <cell r="A18422" t="str">
            <v>S4128</v>
          </cell>
          <cell r="B18422" t="str">
            <v>GP&amp;ME</v>
          </cell>
          <cell r="C18422" t="str">
            <v xml:space="preserve"> Ножницы для птицы сталь ШОУ</v>
          </cell>
          <cell r="D18422" t="str">
            <v xml:space="preserve"> S.S. POULTRY SHEARS</v>
          </cell>
          <cell r="E18422" t="str">
            <v>Китай</v>
          </cell>
          <cell r="F18422" t="str">
            <v>НЕРЖАВЕЮЩАЯ СТАЛЬ</v>
          </cell>
        </row>
        <row r="18423">
          <cell r="A18423" t="str">
            <v>GP1</v>
          </cell>
          <cell r="B18423" t="str">
            <v>GP&amp;ME</v>
          </cell>
          <cell r="C18423" t="str">
            <v xml:space="preserve"> Половник сталь PUNTINI SULLE I</v>
          </cell>
          <cell r="D18423" t="str">
            <v xml:space="preserve"> S.S. LADLE</v>
          </cell>
          <cell r="E18423" t="str">
            <v>Италия</v>
          </cell>
          <cell r="F18423" t="str">
            <v>НЕРЖАВЕЮЩАЯ СТАЛЬ,ПЛАСТИК</v>
          </cell>
        </row>
        <row r="18424">
          <cell r="A18424" t="str">
            <v>GP106</v>
          </cell>
          <cell r="B18424" t="str">
            <v>GP&amp;ME</v>
          </cell>
          <cell r="C18424" t="str">
            <v xml:space="preserve"> Пресс для чеснока металл с выдавливанием косточек PUNTINI SULLE I</v>
          </cell>
          <cell r="D18424" t="str">
            <v xml:space="preserve"> GARLIC PRESS WITH OLIVE AND CHERRY PITTER</v>
          </cell>
          <cell r="E18424" t="str">
            <v>Италия</v>
          </cell>
          <cell r="F18424" t="str">
            <v>ХРОМИРОВАННАЯСТАЛЬ,ПЛАСТИК</v>
          </cell>
        </row>
        <row r="18425">
          <cell r="A18425" t="str">
            <v>GP117</v>
          </cell>
          <cell r="B18425" t="str">
            <v>GP&amp;ME</v>
          </cell>
          <cell r="C18425" t="str">
            <v xml:space="preserve"> Экран от брызг 33см сталь PUNTINI SULLE I</v>
          </cell>
          <cell r="D18425" t="str">
            <v xml:space="preserve"> MAXI SPLATTER SCREEN</v>
          </cell>
          <cell r="E18425" t="str">
            <v>Италия</v>
          </cell>
          <cell r="F18425" t="str">
            <v>СТАЛЬ</v>
          </cell>
        </row>
        <row r="18426">
          <cell r="A18426" t="str">
            <v>S4007</v>
          </cell>
          <cell r="B18426" t="str">
            <v>GP&amp;ME</v>
          </cell>
          <cell r="C18426" t="str">
            <v xml:space="preserve"> Картофелемялка сталь ШОУ</v>
          </cell>
          <cell r="D18426" t="str">
            <v xml:space="preserve"> S.S. POTATO MASHER</v>
          </cell>
          <cell r="E18426" t="str">
            <v>Италия</v>
          </cell>
          <cell r="F18426" t="str">
            <v>НЕРЖАВЕЮЩАЯ СТАЛЬ,ПЛАСТИК</v>
          </cell>
        </row>
        <row r="18427">
          <cell r="A18427" t="str">
            <v>S4077</v>
          </cell>
          <cell r="B18427" t="str">
            <v>GP&amp;ME</v>
          </cell>
          <cell r="C18427" t="str">
            <v xml:space="preserve"> Штопор сверхпрочный с профессиональной спиралью ШОУ</v>
          </cell>
          <cell r="D18427" t="str">
            <v xml:space="preserve"> DOUBLE LEVER CORKSCREW</v>
          </cell>
          <cell r="E18427" t="str">
            <v>Италия</v>
          </cell>
          <cell r="F18427" t="str">
            <v>НЕРЖАВЕЮЩАЯ СТАЛЬ,ПЛАСТИК</v>
          </cell>
        </row>
        <row r="18428">
          <cell r="A18428" t="str">
            <v>GP44</v>
          </cell>
          <cell r="B18428" t="str">
            <v>GP&amp;ME</v>
          </cell>
          <cell r="C18428" t="str">
            <v xml:space="preserve"> Экран от брызг 25см сталь PUNTINI SULLE I</v>
          </cell>
          <cell r="D18428" t="str">
            <v xml:space="preserve"> SPLATTER SCREEN</v>
          </cell>
          <cell r="E18428" t="str">
            <v>Италия</v>
          </cell>
          <cell r="F18428" t="str">
            <v>НЕРЖАВЕЮЩАЯ СТАЛЬ,ПЛАСТИК</v>
          </cell>
        </row>
        <row r="18429">
          <cell r="A18429" t="str">
            <v>GP73</v>
          </cell>
          <cell r="B18429" t="str">
            <v>GP&amp;ME</v>
          </cell>
          <cell r="C18429" t="str">
            <v xml:space="preserve"> Картофелемялка для антипригарной поверхности PUNTINI SULLE I</v>
          </cell>
          <cell r="D18429" t="str">
            <v xml:space="preserve"> BLU NYLON POTATO MASHER</v>
          </cell>
          <cell r="E18429" t="str">
            <v>Италия</v>
          </cell>
          <cell r="F18429" t="str">
            <v>НЕЙЛОН,ПЛАСТИК</v>
          </cell>
        </row>
        <row r="18430">
          <cell r="A18430" t="str">
            <v>S4125</v>
          </cell>
          <cell r="B18430" t="str">
            <v>GP&amp;ME</v>
          </cell>
          <cell r="C18430" t="str">
            <v xml:space="preserve"> Резка для яиц ШОУ</v>
          </cell>
          <cell r="D18430" t="str">
            <v xml:space="preserve"> EGG SLICER</v>
          </cell>
          <cell r="E18430" t="str">
            <v>Китай</v>
          </cell>
          <cell r="F18430" t="str">
            <v>ПЛАСТИК,СТАЛЬ</v>
          </cell>
        </row>
        <row r="18431">
          <cell r="A18431" t="str">
            <v>DL5041</v>
          </cell>
          <cell r="B18431" t="str">
            <v>GP&amp;ME</v>
          </cell>
          <cell r="C18431" t="str">
            <v xml:space="preserve"> Формочки для печенья Dolcetteria 2шт 5см</v>
          </cell>
          <cell r="E18431" t="str">
            <v>Китай</v>
          </cell>
          <cell r="F18431" t="str">
            <v>НЕРЖАВЕЮЩАЯ СТАЛЬ</v>
          </cell>
        </row>
        <row r="18432">
          <cell r="A18432" t="str">
            <v>DL5043</v>
          </cell>
          <cell r="B18432" t="str">
            <v>GP&amp;ME</v>
          </cell>
          <cell r="C18432" t="str">
            <v xml:space="preserve"> Формочки для печенья Dolcetteria ЦИФРЫ 9шт</v>
          </cell>
          <cell r="E18432" t="str">
            <v>Китай</v>
          </cell>
          <cell r="F18432" t="str">
            <v>НЕРЖАВЕЮЩАЯ СТАЛЬ</v>
          </cell>
        </row>
        <row r="18433">
          <cell r="A18433" t="str">
            <v>DL5044</v>
          </cell>
          <cell r="B18433" t="str">
            <v>GP&amp;ME</v>
          </cell>
          <cell r="C18433" t="str">
            <v xml:space="preserve"> Формочки для печенья Dolcetteria 2шт 9см</v>
          </cell>
          <cell r="E18433" t="str">
            <v>Китай</v>
          </cell>
          <cell r="F18433" t="str">
            <v>НЕРЖАВЕЮЩАЯ СТАЛЬ</v>
          </cell>
        </row>
        <row r="18434">
          <cell r="A18434" t="str">
            <v>GA8006</v>
          </cell>
          <cell r="B18434" t="str">
            <v>GP&amp;ME</v>
          </cell>
          <cell r="C18434" t="str">
            <v xml:space="preserve"> Соусник ACCIAI нержавеющая сталь</v>
          </cell>
          <cell r="E18434" t="str">
            <v>Китай</v>
          </cell>
          <cell r="F18434" t="str">
            <v>НЕРЖАВЕЮЩАЯ СТАЛЬ</v>
          </cell>
        </row>
        <row r="18435">
          <cell r="A18435" t="str">
            <v>GA8007</v>
          </cell>
          <cell r="B18435" t="str">
            <v>GP&amp;ME</v>
          </cell>
          <cell r="C18435" t="str">
            <v xml:space="preserve"> Лопатка ACCIAI нержавеющая сталь</v>
          </cell>
          <cell r="E18435" t="str">
            <v>Китай</v>
          </cell>
          <cell r="F18435" t="str">
            <v>НЕРЖАВЕЮЩАЯ СТАЛЬ</v>
          </cell>
        </row>
        <row r="18436">
          <cell r="A18436" t="str">
            <v>GA8008</v>
          </cell>
          <cell r="B18436" t="str">
            <v>GP&amp;ME</v>
          </cell>
          <cell r="C18436" t="str">
            <v xml:space="preserve"> Картофелемялка ACCIAI нержавеющая сталь</v>
          </cell>
          <cell r="E18436" t="str">
            <v>Китай</v>
          </cell>
          <cell r="F18436" t="str">
            <v>НЕРЖАВЕЮЩАЯ СТАЛЬ</v>
          </cell>
        </row>
        <row r="18437">
          <cell r="A18437" t="str">
            <v>GA8009</v>
          </cell>
          <cell r="B18437" t="str">
            <v>GP&amp;ME</v>
          </cell>
          <cell r="C18437" t="str">
            <v xml:space="preserve"> Ложка для спагетти ACCIAI нержавеющая сталь</v>
          </cell>
          <cell r="E18437" t="str">
            <v>Китай</v>
          </cell>
          <cell r="F18437" t="str">
            <v>НЕРЖАВЕЮЩАЯ СТАЛЬ</v>
          </cell>
        </row>
        <row r="18438">
          <cell r="A18438" t="str">
            <v>GA8011</v>
          </cell>
          <cell r="B18438" t="str">
            <v>GP&amp;ME</v>
          </cell>
          <cell r="C18438" t="str">
            <v xml:space="preserve"> Лопатка для рыбы ACCIAI нержавеющая сталь</v>
          </cell>
          <cell r="E18438" t="str">
            <v>Китай</v>
          </cell>
          <cell r="F18438" t="str">
            <v>НЕРЖАВЕЮЩАЯ СТАЛЬ</v>
          </cell>
        </row>
        <row r="18439">
          <cell r="A18439" t="str">
            <v>GA8014</v>
          </cell>
          <cell r="B18439" t="str">
            <v>GP&amp;ME</v>
          </cell>
          <cell r="C18439" t="str">
            <v xml:space="preserve"> Венчик двойной ACCIAI нержавеющая сталь</v>
          </cell>
          <cell r="E18439" t="str">
            <v>Китай</v>
          </cell>
          <cell r="F18439" t="str">
            <v>НЕРЖАВЕЮЩАЯ СТАЛЬ</v>
          </cell>
        </row>
        <row r="18440">
          <cell r="A18440" t="str">
            <v>GA8015</v>
          </cell>
          <cell r="B18440" t="str">
            <v>GP&amp;ME</v>
          </cell>
          <cell r="C18440" t="str">
            <v xml:space="preserve"> Венчик двойной ACCIAI нержавеющая сталь</v>
          </cell>
          <cell r="E18440" t="str">
            <v>Китай</v>
          </cell>
          <cell r="F18440" t="str">
            <v>НЕРЖАВЕЮЩАЯ СТАЛЬ</v>
          </cell>
        </row>
        <row r="18441">
          <cell r="A18441" t="str">
            <v>GA8017</v>
          </cell>
          <cell r="B18441" t="str">
            <v>GP&amp;ME</v>
          </cell>
          <cell r="C18441" t="str">
            <v xml:space="preserve"> Лопатка ACCIAI прямоугольная нейлон</v>
          </cell>
          <cell r="E18441" t="str">
            <v>Китай</v>
          </cell>
          <cell r="F18441" t="str">
            <v>НЕЙЛОН</v>
          </cell>
        </row>
        <row r="18442">
          <cell r="A18442" t="str">
            <v>GA8018</v>
          </cell>
          <cell r="B18442" t="str">
            <v>GP&amp;ME</v>
          </cell>
          <cell r="C18442" t="str">
            <v xml:space="preserve"> Лопатка-бабочка ACCIAI нейлон</v>
          </cell>
          <cell r="E18442" t="str">
            <v>Китай</v>
          </cell>
          <cell r="F18442" t="str">
            <v>НЕЙЛОН</v>
          </cell>
        </row>
        <row r="18443">
          <cell r="A18443" t="str">
            <v>GA8019</v>
          </cell>
          <cell r="B18443" t="str">
            <v>GP&amp;ME</v>
          </cell>
          <cell r="C18443" t="str">
            <v xml:space="preserve"> Ложка для риса ACCIAI нейлон</v>
          </cell>
          <cell r="E18443" t="str">
            <v>Китай</v>
          </cell>
          <cell r="F18443" t="str">
            <v>НЕЙЛОН</v>
          </cell>
        </row>
        <row r="18444">
          <cell r="A18444" t="str">
            <v>DL5080</v>
          </cell>
          <cell r="B18444" t="str">
            <v>GP&amp;ME</v>
          </cell>
          <cell r="C18444" t="str">
            <v xml:space="preserve"> Форма для выпечки с антипригарным покрытием сердце Dolcetteria 10.5см</v>
          </cell>
          <cell r="E18444" t="str">
            <v>Китай</v>
          </cell>
          <cell r="F18444" t="str">
            <v>НЕРЖАВЕЮЩАЯ СТАЛЬ</v>
          </cell>
        </row>
        <row r="18445">
          <cell r="A18445" t="str">
            <v>DL5089</v>
          </cell>
          <cell r="B18445" t="str">
            <v>GP&amp;ME</v>
          </cell>
          <cell r="C18445" t="str">
            <v xml:space="preserve"> Набор для украшения тортов профессиональный Dolcetteria 2 мешка+24 насадки</v>
          </cell>
          <cell r="E18445" t="str">
            <v>Китай</v>
          </cell>
          <cell r="F18445" t="str">
            <v>НЕЙЛОН</v>
          </cell>
        </row>
        <row r="18446">
          <cell r="A18446" t="str">
            <v>GA8003</v>
          </cell>
          <cell r="B18446" t="str">
            <v>GP&amp;ME</v>
          </cell>
          <cell r="C18446" t="str">
            <v xml:space="preserve"> Ложка-сито ACCIAI нержавеющая сталь</v>
          </cell>
          <cell r="E18446" t="str">
            <v>Китай</v>
          </cell>
          <cell r="F18446" t="str">
            <v>НЕРЖАВЕЮЩАЯ СТАЛЬ</v>
          </cell>
        </row>
        <row r="18447">
          <cell r="A18447" t="str">
            <v>GA8021</v>
          </cell>
          <cell r="B18447" t="str">
            <v>GP&amp;ME</v>
          </cell>
          <cell r="C18447" t="str">
            <v xml:space="preserve"> Лопатка гибкая ACCIAI нейлон с металлическими вставками</v>
          </cell>
          <cell r="E18447" t="str">
            <v>Китай</v>
          </cell>
          <cell r="F18447" t="str">
            <v>НЕЙЛОН,МЕТАЛЛ</v>
          </cell>
        </row>
        <row r="18448">
          <cell r="A18448" t="str">
            <v>GA8026</v>
          </cell>
          <cell r="B18448" t="str">
            <v>GP&amp;ME</v>
          </cell>
          <cell r="C18448" t="str">
            <v xml:space="preserve"> Ситечко ACCIAI 11см нержавеющая сталь</v>
          </cell>
          <cell r="E18448" t="str">
            <v>Китай</v>
          </cell>
          <cell r="F18448" t="str">
            <v>НЕРЖАВЕЮЩАЯ СТАЛЬ</v>
          </cell>
        </row>
        <row r="18449">
          <cell r="A18449" t="str">
            <v>DL5090</v>
          </cell>
          <cell r="B18449" t="str">
            <v>GP&amp;ME</v>
          </cell>
          <cell r="C18449" t="str">
            <v xml:space="preserve"> Ручной миксер Dolcetteria</v>
          </cell>
          <cell r="E18449" t="str">
            <v>Китай</v>
          </cell>
          <cell r="F18449" t="str">
            <v>НЕРЖАВЕЮЩАЯ СТАЛЬ</v>
          </cell>
        </row>
        <row r="18450">
          <cell r="A18450" t="str">
            <v>DL5095</v>
          </cell>
          <cell r="B18450" t="str">
            <v>GP&amp;ME</v>
          </cell>
          <cell r="C18450" t="str">
            <v xml:space="preserve"> Форма для выпечки сердце Dolcetteria 8.5см</v>
          </cell>
          <cell r="E18450" t="str">
            <v>Италия</v>
          </cell>
          <cell r="F18450" t="str">
            <v>НЕРЖАВЕЮЩАЯ СТАЛЬ</v>
          </cell>
        </row>
        <row r="18451">
          <cell r="A18451" t="str">
            <v>DL5101</v>
          </cell>
          <cell r="B18451" t="str">
            <v>GP&amp;ME</v>
          </cell>
          <cell r="C18451" t="str">
            <v xml:space="preserve"> Терка многофункциональная Dolcetteria</v>
          </cell>
          <cell r="E18451" t="str">
            <v>Китай</v>
          </cell>
          <cell r="F18451" t="str">
            <v>НЕРЖАВЕЮЩАЯ СТАЛЬ</v>
          </cell>
        </row>
        <row r="18452">
          <cell r="A18452" t="str">
            <v>DL5103</v>
          </cell>
          <cell r="B18452" t="str">
            <v>GP&amp;ME</v>
          </cell>
          <cell r="C18452" t="str">
            <v xml:space="preserve"> Формы для печенья Dolcetteria 2шт 6см</v>
          </cell>
          <cell r="E18452" t="str">
            <v>Китай</v>
          </cell>
          <cell r="F18452" t="str">
            <v>НЕРЖАВЕЮЩАЯ СТАЛЬ</v>
          </cell>
        </row>
        <row r="18453">
          <cell r="A18453" t="str">
            <v>DL5104</v>
          </cell>
          <cell r="B18453" t="str">
            <v>GP&amp;ME</v>
          </cell>
          <cell r="C18453" t="str">
            <v xml:space="preserve"> Формы для печенья Dolcetteria 2шт</v>
          </cell>
          <cell r="E18453" t="str">
            <v>Китай</v>
          </cell>
          <cell r="F18453" t="str">
            <v>СИЛИКОН</v>
          </cell>
        </row>
        <row r="18454">
          <cell r="A18454" t="str">
            <v>DL4117</v>
          </cell>
          <cell r="B18454" t="str">
            <v>GP&amp;ME</v>
          </cell>
          <cell r="C18454" t="str">
            <v xml:space="preserve"> Фольга для выпечки Dolcetteria 40х50см</v>
          </cell>
          <cell r="E18454" t="str">
            <v>Италия</v>
          </cell>
          <cell r="F18454" t="str">
            <v>АЛЮМИНИЙ</v>
          </cell>
        </row>
        <row r="18455">
          <cell r="A18455" t="str">
            <v>DL5105</v>
          </cell>
          <cell r="B18455" t="str">
            <v>GP&amp;ME</v>
          </cell>
          <cell r="C18455" t="str">
            <v xml:space="preserve"> Мат для выпечки Dolcetteria силикон с размерами 37х24.5см</v>
          </cell>
          <cell r="E18455" t="str">
            <v>Италия</v>
          </cell>
          <cell r="F18455" t="str">
            <v>СИЛИКОН</v>
          </cell>
        </row>
        <row r="18456">
          <cell r="A18456" t="str">
            <v>DL5110</v>
          </cell>
          <cell r="B18456" t="str">
            <v>GP&amp;ME</v>
          </cell>
          <cell r="C18456" t="str">
            <v xml:space="preserve"> Форма для выпечки Dolcetteria 26см</v>
          </cell>
          <cell r="E18456" t="str">
            <v>Китай</v>
          </cell>
          <cell r="F18456" t="str">
            <v>НЕРЖАВЕЮЩАЯ СТАЛЬ</v>
          </cell>
        </row>
        <row r="18457">
          <cell r="A18457" t="str">
            <v>DL5119</v>
          </cell>
          <cell r="B18457" t="str">
            <v>GP&amp;ME</v>
          </cell>
          <cell r="C18457" t="str">
            <v xml:space="preserve"> Корзина для переноски тортов Dolcetteria 33х22.5см</v>
          </cell>
          <cell r="E18457" t="str">
            <v>Китай</v>
          </cell>
          <cell r="F18457" t="str">
            <v>ПЛАСТИК</v>
          </cell>
        </row>
        <row r="18458">
          <cell r="A18458" t="str">
            <v>GA8001</v>
          </cell>
          <cell r="B18458" t="str">
            <v>GP&amp;ME</v>
          </cell>
          <cell r="C18458" t="str">
            <v xml:space="preserve"> Половник ACCIAI нержавеющая сталь</v>
          </cell>
          <cell r="E18458" t="str">
            <v>Китай</v>
          </cell>
          <cell r="F18458" t="str">
            <v>НЕРЖАВЕЮЩАЯ СТАЛЬ</v>
          </cell>
        </row>
        <row r="18459">
          <cell r="A18459" t="str">
            <v>DL5048</v>
          </cell>
          <cell r="B18459" t="str">
            <v>GP&amp;ME</v>
          </cell>
          <cell r="C18459" t="str">
            <v xml:space="preserve"> Форма для выпечки Dolcetteria с изменяющимся диаметром сердце 12-26см</v>
          </cell>
          <cell r="E18459" t="str">
            <v>Италия</v>
          </cell>
          <cell r="F18459" t="str">
            <v>НЕРЖАВЕЮЩАЯ СТАЛЬ</v>
          </cell>
        </row>
        <row r="18460">
          <cell r="A18460" t="str">
            <v>DL5049</v>
          </cell>
          <cell r="B18460" t="str">
            <v>GP&amp;ME</v>
          </cell>
          <cell r="C18460" t="str">
            <v xml:space="preserve"> Форма для выпечки Dolcetteria с изменяющимся диаметром круглая 16-28см</v>
          </cell>
          <cell r="E18460" t="str">
            <v>Китай</v>
          </cell>
          <cell r="F18460" t="str">
            <v>НЕРЖАВЕЮЩАЯ СТАЛЬ</v>
          </cell>
        </row>
        <row r="18461">
          <cell r="A18461" t="str">
            <v>DL5057</v>
          </cell>
          <cell r="B18461" t="str">
            <v>GP&amp;ME</v>
          </cell>
          <cell r="C18461" t="str">
            <v xml:space="preserve"> Сито для заваривания чая Dolcetteria</v>
          </cell>
          <cell r="E18461" t="str">
            <v>Китай</v>
          </cell>
          <cell r="F18461" t="str">
            <v>НЕРЖАВЕЮЩАЯ СТАЛЬ</v>
          </cell>
        </row>
        <row r="18462">
          <cell r="A18462" t="str">
            <v>DL5059</v>
          </cell>
          <cell r="B18462" t="str">
            <v>GP&amp;ME</v>
          </cell>
          <cell r="C18462" t="str">
            <v xml:space="preserve"> Кружка-сито Dolcetteria сталь (S5059)</v>
          </cell>
          <cell r="E18462" t="str">
            <v>Китай</v>
          </cell>
          <cell r="F18462" t="str">
            <v>НЕРЖАВЕЮЩАЯ СТАЛЬ</v>
          </cell>
        </row>
        <row r="18463">
          <cell r="A18463" t="str">
            <v>DL5062</v>
          </cell>
          <cell r="B18463" t="str">
            <v>GP&amp;ME</v>
          </cell>
          <cell r="C18463" t="str">
            <v xml:space="preserve"> Сито Dolcetteria 23.5см</v>
          </cell>
          <cell r="E18463" t="str">
            <v>Китай</v>
          </cell>
          <cell r="F18463" t="str">
            <v>НЕРЖАВЕЮЩАЯ СТАЛЬ</v>
          </cell>
        </row>
        <row r="18464">
          <cell r="A18464" t="str">
            <v>DL5063</v>
          </cell>
          <cell r="B18464" t="str">
            <v>GP&amp;ME</v>
          </cell>
          <cell r="C18464" t="str">
            <v xml:space="preserve"> Форма для выпечки Dolcetteria с антипригарным покрытием круглая 23см</v>
          </cell>
          <cell r="E18464" t="str">
            <v>Китай</v>
          </cell>
          <cell r="F18464" t="str">
            <v>НЕРЖАВЕЮЩАЯ СТАЛЬ</v>
          </cell>
        </row>
        <row r="18465">
          <cell r="A18465" t="str">
            <v>DL5065</v>
          </cell>
          <cell r="B18465" t="str">
            <v>GP&amp;ME</v>
          </cell>
          <cell r="C18465" t="str">
            <v xml:space="preserve"> Форма для выпечки Dolcetteria с антипригарным покрытием 28см</v>
          </cell>
          <cell r="E18465" t="str">
            <v>Китай</v>
          </cell>
          <cell r="F18465" t="str">
            <v>НЕРЖАВЕЮЩАЯ СТАЛЬ</v>
          </cell>
        </row>
        <row r="18466">
          <cell r="A18466" t="str">
            <v>DL5066</v>
          </cell>
          <cell r="B18466" t="str">
            <v>GP&amp;ME</v>
          </cell>
          <cell r="C18466" t="str">
            <v xml:space="preserve"> Форма для выпечки хлеба Dolcetteria с антипригарным покрытием 24х13см</v>
          </cell>
          <cell r="E18466" t="str">
            <v>Китай</v>
          </cell>
          <cell r="F18466" t="str">
            <v>НЕРЖАВЕЮЩАЯ СТАЛЬ</v>
          </cell>
        </row>
        <row r="18467">
          <cell r="A18467" t="str">
            <v>DL5070</v>
          </cell>
          <cell r="B18467" t="str">
            <v>GP&amp;ME</v>
          </cell>
          <cell r="C18467" t="str">
            <v xml:space="preserve"> Противень с антипригарным покрытием Dolcetteria 28х22см</v>
          </cell>
          <cell r="E18467" t="str">
            <v>Китай</v>
          </cell>
          <cell r="F18467" t="str">
            <v>НЕРЖАВЕЮЩАЯ СТАЛЬ</v>
          </cell>
        </row>
        <row r="18468">
          <cell r="A18468" t="str">
            <v>DL5072</v>
          </cell>
          <cell r="B18468" t="str">
            <v>GP&amp;ME</v>
          </cell>
          <cell r="C18468" t="str">
            <v xml:space="preserve"> Форма для выпечки с антипригарным покрытием Dolcetteria 26см</v>
          </cell>
          <cell r="E18468" t="str">
            <v>Китай</v>
          </cell>
          <cell r="F18468" t="str">
            <v>НЕРЖАВЕЮЩАЯ СТАЛЬ</v>
          </cell>
        </row>
        <row r="18469">
          <cell r="A18469" t="str">
            <v>DL5010</v>
          </cell>
          <cell r="B18469" t="str">
            <v>GP&amp;ME</v>
          </cell>
          <cell r="C18469" t="str">
            <v xml:space="preserve"> Венчик малый Dolcetteria 24см</v>
          </cell>
          <cell r="E18469" t="str">
            <v>Италия</v>
          </cell>
          <cell r="F18469" t="str">
            <v>НЕРЖАВЕЮЩАЯ СТАЛЬ</v>
          </cell>
        </row>
        <row r="18470">
          <cell r="A18470" t="str">
            <v>DL5013</v>
          </cell>
          <cell r="B18470" t="str">
            <v>GP&amp;ME</v>
          </cell>
          <cell r="C18470" t="str">
            <v xml:space="preserve"> Кисть пекарская Dolcetteria малая нейлон</v>
          </cell>
          <cell r="E18470" t="str">
            <v>Китай</v>
          </cell>
          <cell r="F18470" t="str">
            <v>НЕЙЛОН</v>
          </cell>
        </row>
        <row r="18471">
          <cell r="A18471" t="str">
            <v>DL5047</v>
          </cell>
          <cell r="B18471" t="str">
            <v>GP&amp;ME</v>
          </cell>
          <cell r="C18471" t="str">
            <v xml:space="preserve"> Кольцо для выкладывания гарнира/десерта Dolcetteria</v>
          </cell>
          <cell r="D18471" t="str">
            <v xml:space="preserve"> Round shaped dessert  ring – stainless steel 18/8</v>
          </cell>
          <cell r="E18471" t="str">
            <v>Китай</v>
          </cell>
          <cell r="F18471" t="str">
            <v>НЕРЖАВЕЮЩАЯ СТАЛЬ</v>
          </cell>
        </row>
        <row r="18472">
          <cell r="A18472" t="str">
            <v>DL5077</v>
          </cell>
          <cell r="B18472" t="str">
            <v>GP&amp;ME</v>
          </cell>
          <cell r="C18472" t="str">
            <v xml:space="preserve"> Формы для выпечки с антипригарным покрытием мини Dolcetteria 2шт 10.5см</v>
          </cell>
          <cell r="E18472" t="str">
            <v>Китай</v>
          </cell>
          <cell r="F18472" t="str">
            <v>НЕРЖАВЕЮЩАЯ СТАЛЬ</v>
          </cell>
        </row>
        <row r="18473">
          <cell r="A18473" t="str">
            <v>DL5079</v>
          </cell>
          <cell r="B18473" t="str">
            <v>GP&amp;ME</v>
          </cell>
          <cell r="C18473" t="str">
            <v xml:space="preserve"> Форма для выпечки с антипригарным покрытием круглая Dolcetteria 11.5см</v>
          </cell>
          <cell r="E18473" t="str">
            <v>Китай</v>
          </cell>
          <cell r="F18473" t="str">
            <v>НЕРЖАВЕЮЩАЯ СТАЛЬ</v>
          </cell>
        </row>
        <row r="18474">
          <cell r="A18474" t="str">
            <v>M550</v>
          </cell>
          <cell r="B18474" t="str">
            <v>ALTERNATIVA</v>
          </cell>
          <cell r="C18474" t="str">
            <v xml:space="preserve"> Подставка под столовые приборы СТИЛЬ</v>
          </cell>
          <cell r="D18474">
            <v>0</v>
          </cell>
          <cell r="E18474" t="str">
            <v>Россия</v>
          </cell>
          <cell r="F18474" t="str">
            <v>ПЛАСТМАССА</v>
          </cell>
        </row>
        <row r="18475">
          <cell r="A18475" t="str">
            <v>M551</v>
          </cell>
          <cell r="B18475" t="str">
            <v>ALTERNATIVA</v>
          </cell>
          <cell r="C18475" t="str">
            <v xml:space="preserve"> Салатник ИЗОБИЛИЕ 310х200мм</v>
          </cell>
          <cell r="D18475">
            <v>0</v>
          </cell>
          <cell r="E18475" t="str">
            <v>Россия</v>
          </cell>
          <cell r="F18475" t="str">
            <v>ПЛАСТМАССА</v>
          </cell>
        </row>
        <row r="18476">
          <cell r="A18476" t="str">
            <v>M586</v>
          </cell>
          <cell r="B18476" t="str">
            <v>ALTERNATIVA</v>
          </cell>
          <cell r="C18476" t="str">
            <v xml:space="preserve"> Емкость ЭКЗОТИКА 0.5л</v>
          </cell>
          <cell r="E18476" t="str">
            <v>Россия</v>
          </cell>
          <cell r="F18476" t="str">
            <v>ПЛАСТМАССА</v>
          </cell>
        </row>
        <row r="18477">
          <cell r="A18477" t="str">
            <v>M587</v>
          </cell>
          <cell r="B18477" t="str">
            <v>ALTERNATIVA</v>
          </cell>
          <cell r="C18477" t="str">
            <v xml:space="preserve"> Емкость ЭКЗОТИКА 1.5л</v>
          </cell>
          <cell r="E18477" t="str">
            <v>Россия</v>
          </cell>
          <cell r="F18477" t="str">
            <v>ПЛАСТМАССА</v>
          </cell>
        </row>
        <row r="18478">
          <cell r="A18478" t="str">
            <v>M590</v>
          </cell>
          <cell r="B18478" t="str">
            <v>ALTERNATIVA</v>
          </cell>
          <cell r="C18478" t="str">
            <v xml:space="preserve"> Тарелка глубокая D-185мм 1л</v>
          </cell>
          <cell r="D18478">
            <v>0</v>
          </cell>
          <cell r="E18478" t="str">
            <v>Россия</v>
          </cell>
          <cell r="F18478" t="str">
            <v>ПЛАСТМАССА</v>
          </cell>
        </row>
        <row r="18479">
          <cell r="A18479" t="str">
            <v>M591</v>
          </cell>
          <cell r="B18479" t="str">
            <v>ALTERNATIVA</v>
          </cell>
          <cell r="C18479" t="str">
            <v xml:space="preserve"> Тарелка малая D-185мм</v>
          </cell>
          <cell r="D18479">
            <v>0</v>
          </cell>
          <cell r="E18479" t="str">
            <v>Россия</v>
          </cell>
          <cell r="F18479" t="str">
            <v>ПЛАСТМАССА</v>
          </cell>
        </row>
        <row r="18480">
          <cell r="A18480" t="str">
            <v>M602</v>
          </cell>
          <cell r="B18480" t="str">
            <v>ALTERNATIVA</v>
          </cell>
          <cell r="C18480" t="str">
            <v xml:space="preserve"> Ёмкость ЭКЗОТИКА 2.5л</v>
          </cell>
          <cell r="D18480">
            <v>0</v>
          </cell>
          <cell r="E18480" t="str">
            <v>Россия</v>
          </cell>
          <cell r="F18480" t="str">
            <v>ПЛАСТМАССА</v>
          </cell>
        </row>
        <row r="18481">
          <cell r="A18481" t="str">
            <v>M617</v>
          </cell>
          <cell r="B18481" t="str">
            <v>ALTERNATIVA</v>
          </cell>
          <cell r="C18481" t="str">
            <v xml:space="preserve"> Ваза для цветов под срезку D=210мм</v>
          </cell>
          <cell r="D18481">
            <v>0</v>
          </cell>
          <cell r="E18481" t="str">
            <v>Россия</v>
          </cell>
          <cell r="F18481" t="str">
            <v>ПЛАСТМАССА</v>
          </cell>
        </row>
        <row r="18482">
          <cell r="A18482" t="str">
            <v>M623</v>
          </cell>
          <cell r="B18482" t="str">
            <v>ALTERNATIVA</v>
          </cell>
          <cell r="C18482" t="str">
            <v xml:space="preserve"> Стакан 250мл ЭКЗОТИКА</v>
          </cell>
          <cell r="D18482">
            <v>0</v>
          </cell>
          <cell r="E18482" t="str">
            <v>Россия</v>
          </cell>
          <cell r="F18482" t="str">
            <v>ПЛАСТМАССА</v>
          </cell>
        </row>
        <row r="18483">
          <cell r="A18483" t="str">
            <v>M641</v>
          </cell>
          <cell r="B18483" t="str">
            <v>ALTERNATIVA</v>
          </cell>
          <cell r="C18483" t="str">
            <v xml:space="preserve"> Бидон ЭКЗОТИКА прямоугольный 3л ПЭТ</v>
          </cell>
          <cell r="D18483">
            <v>0</v>
          </cell>
          <cell r="E18483" t="str">
            <v>Россия</v>
          </cell>
          <cell r="F18483" t="str">
            <v>ПЛАСТМАССА</v>
          </cell>
        </row>
        <row r="18484">
          <cell r="A18484" t="str">
            <v>M701</v>
          </cell>
          <cell r="B18484" t="str">
            <v>ALTERNATIVA</v>
          </cell>
          <cell r="C18484" t="str">
            <v xml:space="preserve"> Стакан с подстаканником 250мл</v>
          </cell>
          <cell r="D18484">
            <v>0</v>
          </cell>
          <cell r="E18484" t="str">
            <v>Россия</v>
          </cell>
          <cell r="F18484" t="str">
            <v>ПЛАСТМАССА</v>
          </cell>
        </row>
        <row r="18485">
          <cell r="A18485" t="str">
            <v>M720</v>
          </cell>
          <cell r="B18485" t="str">
            <v>ALTERNATIVA</v>
          </cell>
          <cell r="C18485" t="str">
            <v xml:space="preserve"> Кружка 600мл</v>
          </cell>
          <cell r="D18485">
            <v>0</v>
          </cell>
          <cell r="E18485" t="str">
            <v>Россия</v>
          </cell>
          <cell r="F18485" t="str">
            <v>ПЛАСТМАССА</v>
          </cell>
        </row>
        <row r="18486">
          <cell r="A18486" t="str">
            <v>M726</v>
          </cell>
          <cell r="B18486" t="str">
            <v>ALTERNATIVA</v>
          </cell>
          <cell r="C18486" t="str">
            <v xml:space="preserve"> Ваза для цветов под срезку D=185мм</v>
          </cell>
          <cell r="D18486">
            <v>0</v>
          </cell>
          <cell r="E18486" t="str">
            <v>Россия</v>
          </cell>
          <cell r="F18486" t="str">
            <v>ПЛАСТМАССА</v>
          </cell>
        </row>
        <row r="18487">
          <cell r="A18487" t="str">
            <v>M740</v>
          </cell>
          <cell r="B18487" t="str">
            <v>ALTERNATIVA</v>
          </cell>
          <cell r="C18487" t="str">
            <v xml:space="preserve"> Салатник НЕЖНОСТЬ 0.5л</v>
          </cell>
          <cell r="D18487">
            <v>0</v>
          </cell>
          <cell r="E18487" t="str">
            <v>Россия</v>
          </cell>
          <cell r="F18487" t="str">
            <v>ПЛАСТМАССА</v>
          </cell>
        </row>
        <row r="18488">
          <cell r="A18488" t="str">
            <v>M766</v>
          </cell>
          <cell r="B18488" t="str">
            <v>ALTERNATIVA</v>
          </cell>
          <cell r="C18488" t="str">
            <v xml:space="preserve"> Ковш С ЛЁГКИМ ПАРОМ</v>
          </cell>
          <cell r="D18488">
            <v>0</v>
          </cell>
          <cell r="E18488" t="str">
            <v>Россия</v>
          </cell>
          <cell r="F18488" t="str">
            <v>ПЛАСТМАССА</v>
          </cell>
        </row>
        <row r="18489">
          <cell r="A18489" t="str">
            <v>M772</v>
          </cell>
          <cell r="B18489" t="str">
            <v>ALTERNATIVA</v>
          </cell>
          <cell r="C18489" t="str">
            <v xml:space="preserve"> Сухарница НЕЖНОСТЬ D=250мм</v>
          </cell>
          <cell r="D18489">
            <v>0</v>
          </cell>
          <cell r="E18489" t="str">
            <v>Россия</v>
          </cell>
          <cell r="F18489" t="str">
            <v>ПЛАСТМАССА</v>
          </cell>
        </row>
        <row r="18490">
          <cell r="A18490" t="str">
            <v>M779</v>
          </cell>
          <cell r="B18490" t="str">
            <v>ALTERNATIVA</v>
          </cell>
          <cell r="C18490" t="str">
            <v xml:space="preserve"> Ваза СЕМЬ ЗЛАКОВ</v>
          </cell>
          <cell r="D18490">
            <v>0</v>
          </cell>
          <cell r="E18490" t="str">
            <v>Россия</v>
          </cell>
          <cell r="F18490" t="str">
            <v>ПЛАСТМАССА</v>
          </cell>
        </row>
        <row r="18491">
          <cell r="A18491" t="str">
            <v>M784</v>
          </cell>
          <cell r="B18491" t="str">
            <v>ALTERNATIVA</v>
          </cell>
          <cell r="C18491" t="str">
            <v xml:space="preserve"> Сухарница ОЧАРОВАНИЕ</v>
          </cell>
          <cell r="D18491">
            <v>0</v>
          </cell>
          <cell r="E18491" t="str">
            <v>Россия</v>
          </cell>
          <cell r="F18491" t="str">
            <v>ПЛАСТМАССА</v>
          </cell>
        </row>
        <row r="18492">
          <cell r="A18492" t="str">
            <v>M806</v>
          </cell>
          <cell r="B18492" t="str">
            <v>ALTERNATIVA</v>
          </cell>
          <cell r="C18492" t="str">
            <v xml:space="preserve"> Хлебница ИЗОБИЛИЕ</v>
          </cell>
          <cell r="D18492">
            <v>0</v>
          </cell>
          <cell r="E18492" t="str">
            <v>Россия</v>
          </cell>
          <cell r="F18492" t="str">
            <v>ПЛАСТМАССА</v>
          </cell>
        </row>
        <row r="18493">
          <cell r="A18493" t="str">
            <v>M812</v>
          </cell>
          <cell r="B18493" t="str">
            <v>ALTERNATIVA</v>
          </cell>
          <cell r="C18493" t="str">
            <v xml:space="preserve"> Черенок щетки для пола</v>
          </cell>
          <cell r="D18493">
            <v>0</v>
          </cell>
          <cell r="E18493" t="str">
            <v>Россия</v>
          </cell>
          <cell r="F18493" t="str">
            <v>ПЛАСТМАССА</v>
          </cell>
        </row>
        <row r="18494">
          <cell r="A18494" t="str">
            <v>M853</v>
          </cell>
          <cell r="B18494" t="str">
            <v>ALTERNATIVA</v>
          </cell>
          <cell r="C18494" t="str">
            <v xml:space="preserve"> Емкость для чеснока</v>
          </cell>
          <cell r="E18494" t="str">
            <v>Россия</v>
          </cell>
          <cell r="F18494" t="str">
            <v>ПЛАСТМАССА</v>
          </cell>
        </row>
        <row r="18495">
          <cell r="A18495" t="str">
            <v>M862</v>
          </cell>
          <cell r="B18495" t="str">
            <v>ALTERNATIVA</v>
          </cell>
          <cell r="C18495" t="str">
            <v xml:space="preserve"> Веник</v>
          </cell>
          <cell r="D18495">
            <v>0</v>
          </cell>
          <cell r="E18495" t="str">
            <v>Россия</v>
          </cell>
          <cell r="F18495" t="str">
            <v>ПЛАСТМАССА</v>
          </cell>
        </row>
        <row r="18496">
          <cell r="A18496" t="str">
            <v>M873</v>
          </cell>
          <cell r="B18496" t="str">
            <v>ALTERNATIVA</v>
          </cell>
          <cell r="C18496" t="str">
            <v xml:space="preserve"> Ерш туалетный БРИЗ</v>
          </cell>
          <cell r="E18496" t="str">
            <v>Россия</v>
          </cell>
          <cell r="F18496" t="str">
            <v>ПЛАСТМАССА</v>
          </cell>
        </row>
        <row r="18497">
          <cell r="A18497" t="str">
            <v>M877</v>
          </cell>
          <cell r="B18497" t="str">
            <v>ALTERNATIVA</v>
          </cell>
          <cell r="C18497" t="str">
            <v xml:space="preserve"> Ёрш туалетный ЛОТОС</v>
          </cell>
          <cell r="D18497">
            <v>0</v>
          </cell>
          <cell r="E18497" t="str">
            <v>Россия</v>
          </cell>
          <cell r="F18497" t="str">
            <v>ПЛАСТМАССА</v>
          </cell>
        </row>
        <row r="18498">
          <cell r="A18498" t="str">
            <v>M909</v>
          </cell>
          <cell r="B18498" t="str">
            <v>ALTERNATIVA</v>
          </cell>
          <cell r="C18498" t="str">
            <v xml:space="preserve"> Емкость для лимона</v>
          </cell>
          <cell r="E18498" t="str">
            <v>Россия</v>
          </cell>
          <cell r="F18498" t="str">
            <v>ПЛАСТМАССА</v>
          </cell>
        </row>
        <row r="18499">
          <cell r="A18499" t="str">
            <v>M928</v>
          </cell>
          <cell r="B18499" t="str">
            <v>ALTERNATIVA</v>
          </cell>
          <cell r="C18499" t="str">
            <v xml:space="preserve"> Кружка ЭКЗОТИКА 300мл</v>
          </cell>
          <cell r="D18499">
            <v>0</v>
          </cell>
          <cell r="E18499" t="str">
            <v>Россия</v>
          </cell>
          <cell r="F18499" t="str">
            <v>ПЛАСТМАССА</v>
          </cell>
        </row>
        <row r="18500">
          <cell r="A18500" t="str">
            <v>M942</v>
          </cell>
          <cell r="B18500" t="str">
            <v>ALTERNATIVA</v>
          </cell>
          <cell r="C18500" t="str">
            <v xml:space="preserve"> Емкость для лука</v>
          </cell>
          <cell r="E18500" t="str">
            <v>Россия</v>
          </cell>
          <cell r="F18500" t="str">
            <v>ПЛАСТМАССА</v>
          </cell>
        </row>
        <row r="18501">
          <cell r="A18501" t="str">
            <v>M968</v>
          </cell>
          <cell r="B18501" t="str">
            <v>ALTERNATIVA</v>
          </cell>
          <cell r="C18501" t="str">
            <v xml:space="preserve"> Таз 12л (2 сорт)</v>
          </cell>
          <cell r="D18501">
            <v>0</v>
          </cell>
          <cell r="E18501" t="str">
            <v>Россия</v>
          </cell>
          <cell r="F18501" t="str">
            <v>ПЛАСТМАССА</v>
          </cell>
        </row>
        <row r="18502">
          <cell r="A18502" t="str">
            <v>M976</v>
          </cell>
          <cell r="B18502" t="str">
            <v>ALTERNATIVA</v>
          </cell>
          <cell r="C18502" t="str">
            <v xml:space="preserve"> Сухарница ОЧАРОВАНИЕ белая</v>
          </cell>
          <cell r="D18502">
            <v>0</v>
          </cell>
          <cell r="E18502" t="str">
            <v>Россия</v>
          </cell>
          <cell r="F18502" t="str">
            <v>ПЛАСТМАССА</v>
          </cell>
        </row>
        <row r="18503">
          <cell r="A18503" t="str">
            <v>M1295</v>
          </cell>
          <cell r="B18503" t="str">
            <v>ALTERNATIVA</v>
          </cell>
          <cell r="C18503" t="str">
            <v xml:space="preserve"> Туалет дачный</v>
          </cell>
          <cell r="D18503">
            <v>0</v>
          </cell>
          <cell r="E18503" t="str">
            <v>Россия</v>
          </cell>
          <cell r="F18503" t="str">
            <v>ПЛАСТМАССА</v>
          </cell>
        </row>
        <row r="18504">
          <cell r="A18504" t="str">
            <v>M3135</v>
          </cell>
          <cell r="B18504" t="str">
            <v>ALTERNATIVA</v>
          </cell>
          <cell r="C18504" t="str">
            <v xml:space="preserve"> Вазон ВЕНЕЦИЯ 17л D445мм (зел.)</v>
          </cell>
          <cell r="D18504">
            <v>0</v>
          </cell>
          <cell r="E18504" t="str">
            <v>Россия</v>
          </cell>
          <cell r="F18504" t="str">
            <v>ПЛАСТМАССА</v>
          </cell>
        </row>
        <row r="18505">
          <cell r="A18505" t="str">
            <v>M4625</v>
          </cell>
          <cell r="B18505" t="str">
            <v>ALTERNATIVA</v>
          </cell>
          <cell r="C18505" t="str">
            <v xml:space="preserve"> Корзина-сумка МАГНОЛИЯ (розов.)</v>
          </cell>
          <cell r="D18505">
            <v>0</v>
          </cell>
          <cell r="E18505" t="str">
            <v>Россия</v>
          </cell>
          <cell r="F18505" t="str">
            <v>ПЛАСТМАССА</v>
          </cell>
        </row>
        <row r="18506">
          <cell r="A18506" t="str">
            <v>M4621</v>
          </cell>
          <cell r="B18506" t="str">
            <v>ALTERNATIVA</v>
          </cell>
          <cell r="C18506" t="str">
            <v xml:space="preserve"> Корзина-сумка ХРИЗАНТЕМА (фиолет.)</v>
          </cell>
          <cell r="D18506">
            <v>0</v>
          </cell>
          <cell r="E18506" t="str">
            <v>Россия</v>
          </cell>
          <cell r="F18506" t="str">
            <v>ПЛАСТМАССА</v>
          </cell>
        </row>
        <row r="18507">
          <cell r="A18507" t="str">
            <v>M4721</v>
          </cell>
          <cell r="B18507" t="str">
            <v>ALTERNATIVA</v>
          </cell>
          <cell r="C18507" t="str">
            <v xml:space="preserve"> Миска DOGS 0.7л</v>
          </cell>
          <cell r="D18507">
            <v>0</v>
          </cell>
          <cell r="E18507" t="str">
            <v>Россия</v>
          </cell>
          <cell r="F18507" t="str">
            <v>ПЛАСТМАССА</v>
          </cell>
        </row>
        <row r="18508">
          <cell r="A18508" t="str">
            <v>M4528</v>
          </cell>
          <cell r="B18508" t="str">
            <v>ALTERNATIVA</v>
          </cell>
          <cell r="C18508" t="str">
            <v xml:space="preserve"> Набор для специй МОЗАИКА на подставке</v>
          </cell>
          <cell r="D18508">
            <v>0</v>
          </cell>
          <cell r="E18508" t="str">
            <v>Россия</v>
          </cell>
          <cell r="F18508" t="str">
            <v>ПЛАСТМАССА</v>
          </cell>
        </row>
        <row r="18509">
          <cell r="A18509" t="str">
            <v>M2016</v>
          </cell>
          <cell r="B18509" t="str">
            <v>ALTERNATIVA</v>
          </cell>
          <cell r="C18509" t="str">
            <v xml:space="preserve"> Набор детский для игры с песком МОРСКОЙ №2</v>
          </cell>
          <cell r="D18509">
            <v>0</v>
          </cell>
          <cell r="E18509" t="str">
            <v>Россия</v>
          </cell>
          <cell r="F18509" t="str">
            <v>ПЛАСТМАССА</v>
          </cell>
        </row>
        <row r="18510">
          <cell r="A18510" t="str">
            <v>M4466</v>
          </cell>
          <cell r="B18510" t="str">
            <v>ALTERNATIVA</v>
          </cell>
          <cell r="C18510" t="str">
            <v xml:space="preserve"> Набор емкостей для сыпучих продуктов 1.2л на подст.</v>
          </cell>
          <cell r="D18510">
            <v>0</v>
          </cell>
          <cell r="E18510" t="str">
            <v>Россия</v>
          </cell>
          <cell r="F18510" t="str">
            <v>ПЛАСТМАССА</v>
          </cell>
        </row>
        <row r="18511">
          <cell r="A18511" t="str">
            <v>M3208</v>
          </cell>
          <cell r="B18511" t="str">
            <v>ALTERNATIVA</v>
          </cell>
          <cell r="C18511" t="str">
            <v xml:space="preserve"> Полка для ванной ЛОТОС</v>
          </cell>
          <cell r="D18511">
            <v>0</v>
          </cell>
          <cell r="E18511" t="str">
            <v>Россия</v>
          </cell>
          <cell r="F18511" t="str">
            <v>ПЛАСТМАССА</v>
          </cell>
        </row>
        <row r="18512">
          <cell r="A18512" t="str">
            <v>M3153</v>
          </cell>
          <cell r="B18512" t="str">
            <v>ALTERNATIVA</v>
          </cell>
          <cell r="C18512" t="str">
            <v xml:space="preserve"> Полка для ванной (желтый)</v>
          </cell>
          <cell r="D18512">
            <v>0</v>
          </cell>
          <cell r="E18512" t="str">
            <v>Россия</v>
          </cell>
          <cell r="F18512" t="str">
            <v>ПЛАСТМАССА</v>
          </cell>
        </row>
        <row r="18513">
          <cell r="A18513" t="str">
            <v>M3156</v>
          </cell>
          <cell r="B18513" t="str">
            <v>ALTERNATIVA</v>
          </cell>
          <cell r="C18513" t="str">
            <v xml:space="preserve"> Полка для ванной (синий)</v>
          </cell>
          <cell r="D18513">
            <v>0</v>
          </cell>
          <cell r="E18513" t="str">
            <v>Россия</v>
          </cell>
          <cell r="F18513" t="str">
            <v>ПЛАСТМАССА</v>
          </cell>
        </row>
        <row r="18514">
          <cell r="A18514" t="str">
            <v>M4535</v>
          </cell>
          <cell r="B18514" t="str">
            <v>ALTERNATIVA</v>
          </cell>
          <cell r="C18514" t="str">
            <v xml:space="preserve"> Сахарница с ложкой МОЗАИКА 0.65л</v>
          </cell>
          <cell r="D18514">
            <v>0</v>
          </cell>
          <cell r="E18514" t="str">
            <v>Россия</v>
          </cell>
          <cell r="F18514" t="str">
            <v>ПЛАСТМАССА</v>
          </cell>
        </row>
        <row r="18515">
          <cell r="A18515" t="str">
            <v>M1666</v>
          </cell>
          <cell r="B18515" t="str">
            <v>ALTERNATIVA</v>
          </cell>
          <cell r="C18515" t="str">
            <v xml:space="preserve"> Держатель для молока 0.5л</v>
          </cell>
          <cell r="D18515">
            <v>0</v>
          </cell>
          <cell r="E18515" t="str">
            <v>Россия</v>
          </cell>
          <cell r="F18515" t="str">
            <v>ПЛАСТИК</v>
          </cell>
        </row>
        <row r="18516">
          <cell r="A18516" t="str">
            <v>M1760</v>
          </cell>
          <cell r="B18516" t="str">
            <v>ALTERNATIVA</v>
          </cell>
          <cell r="C18516" t="str">
            <v xml:space="preserve"> Контейнер для мусора 10л АЗАЛИЯ</v>
          </cell>
          <cell r="D18516">
            <v>0</v>
          </cell>
          <cell r="E18516" t="str">
            <v>Россия</v>
          </cell>
          <cell r="F18516" t="str">
            <v>ПЛАСТМАССА</v>
          </cell>
        </row>
        <row r="18517">
          <cell r="A18517" t="str">
            <v>M1799</v>
          </cell>
          <cell r="B18517" t="str">
            <v>ALTERNATIVA</v>
          </cell>
          <cell r="C18517" t="str">
            <v xml:space="preserve"> Горшок-кашпо АЖУР 3л с под.(магнолии)</v>
          </cell>
          <cell r="D18517">
            <v>0</v>
          </cell>
          <cell r="E18517" t="str">
            <v>Россия</v>
          </cell>
          <cell r="F18517" t="str">
            <v>ПЛАСТМАССА</v>
          </cell>
        </row>
        <row r="18518">
          <cell r="A18518" t="str">
            <v>M2405</v>
          </cell>
          <cell r="B18518" t="str">
            <v>ALTERNATIVA</v>
          </cell>
          <cell r="C18518" t="str">
            <v xml:space="preserve"> Горшок-кашпо АЛЕНУШКА 3л с под.</v>
          </cell>
          <cell r="D18518">
            <v>0</v>
          </cell>
          <cell r="E18518" t="str">
            <v>Россия</v>
          </cell>
          <cell r="F18518" t="str">
            <v>ПЛАСТМАССА</v>
          </cell>
        </row>
        <row r="18519">
          <cell r="A18519" t="str">
            <v>M1118</v>
          </cell>
          <cell r="B18519" t="str">
            <v>ALTERNATIVA</v>
          </cell>
          <cell r="C18519" t="str">
            <v xml:space="preserve"> Опрыскиватель телескопический САДОВНИК №2</v>
          </cell>
          <cell r="D18519">
            <v>0</v>
          </cell>
          <cell r="E18519" t="str">
            <v>Россия</v>
          </cell>
          <cell r="F18519" t="str">
            <v>ПЛАСТМАССА</v>
          </cell>
        </row>
        <row r="18520">
          <cell r="A18520" t="str">
            <v>M2425</v>
          </cell>
          <cell r="B18520" t="str">
            <v>ALTERNATIVA</v>
          </cell>
          <cell r="C18520" t="str">
            <v xml:space="preserve"> Лейка детская ДЕКОР 0.4л</v>
          </cell>
          <cell r="D18520">
            <v>0</v>
          </cell>
          <cell r="E18520" t="str">
            <v>Россия</v>
          </cell>
          <cell r="F18520" t="str">
            <v>ПЛАСТМАССА</v>
          </cell>
        </row>
        <row r="18521">
          <cell r="A18521" t="str">
            <v>M3023</v>
          </cell>
          <cell r="B18521" t="str">
            <v>ALTERNATIVA</v>
          </cell>
          <cell r="C18521" t="str">
            <v xml:space="preserve"> Туалет дачный ЛЕТНИЙ ДЕНЬ</v>
          </cell>
          <cell r="D18521">
            <v>0</v>
          </cell>
          <cell r="E18521" t="str">
            <v>Россия</v>
          </cell>
          <cell r="F18521" t="str">
            <v>ПЛАСТМАССА</v>
          </cell>
        </row>
        <row r="18522">
          <cell r="A18522" t="str">
            <v>M3640</v>
          </cell>
          <cell r="B18522" t="str">
            <v>ALTERNATIVA</v>
          </cell>
          <cell r="C18522" t="str">
            <v xml:space="preserve"> Ёмкость для СВЧ КЛУБНИЧКА 0.8л квадратная</v>
          </cell>
          <cell r="D18522">
            <v>0</v>
          </cell>
          <cell r="E18522" t="str">
            <v>Россия</v>
          </cell>
          <cell r="F18522" t="str">
            <v>ПЛАСТМАССА</v>
          </cell>
        </row>
        <row r="18523">
          <cell r="A18523" t="str">
            <v>M3641</v>
          </cell>
          <cell r="B18523" t="str">
            <v>ALTERNATIVA</v>
          </cell>
          <cell r="C18523" t="str">
            <v xml:space="preserve"> Ёмкость для СВЧ КЛУБНИЧКА 1.2л квадратная</v>
          </cell>
          <cell r="D18523">
            <v>0</v>
          </cell>
          <cell r="E18523" t="str">
            <v>Россия</v>
          </cell>
          <cell r="F18523" t="str">
            <v>ПЛАСТМАССА</v>
          </cell>
        </row>
        <row r="18524">
          <cell r="A18524" t="str">
            <v>M3642</v>
          </cell>
          <cell r="B18524" t="str">
            <v>ALTERNATIVA</v>
          </cell>
          <cell r="C18524" t="str">
            <v xml:space="preserve"> Ёмкость для СВЧ КЛУБНИЧКА 2.0л квадратная</v>
          </cell>
          <cell r="D18524">
            <v>0</v>
          </cell>
          <cell r="E18524" t="str">
            <v>Россия</v>
          </cell>
          <cell r="F18524" t="str">
            <v>ПЛАСТМАССА</v>
          </cell>
        </row>
        <row r="18525">
          <cell r="A18525" t="str">
            <v>M4366</v>
          </cell>
          <cell r="B18525" t="str">
            <v>ALTERNATIVA</v>
          </cell>
          <cell r="C18525" t="str">
            <v xml:space="preserve"> Миска МАРКИЗ 0.3л</v>
          </cell>
          <cell r="D18525">
            <v>0</v>
          </cell>
          <cell r="E18525" t="str">
            <v>Россия</v>
          </cell>
          <cell r="F18525" t="str">
            <v>ПЛАСТМАССА</v>
          </cell>
        </row>
        <row r="18526">
          <cell r="A18526" t="str">
            <v>M4367</v>
          </cell>
          <cell r="B18526" t="str">
            <v>ALTERNATIVA</v>
          </cell>
          <cell r="C18526" t="str">
            <v xml:space="preserve"> Миска МАРКИЗ 0.7л</v>
          </cell>
          <cell r="D18526">
            <v>0</v>
          </cell>
          <cell r="E18526" t="str">
            <v>Россия</v>
          </cell>
          <cell r="F18526" t="str">
            <v>ПЛАСТМАССА</v>
          </cell>
        </row>
        <row r="18527">
          <cell r="A18527" t="str">
            <v>M4498</v>
          </cell>
          <cell r="B18527" t="str">
            <v>ALTERNATIVA</v>
          </cell>
          <cell r="C18527" t="str">
            <v xml:space="preserve"> Сухарница СЕМЬ ЗЛАКОВ ЛЮКС (беж-корич)</v>
          </cell>
          <cell r="D18527">
            <v>0</v>
          </cell>
          <cell r="E18527" t="str">
            <v>Россия</v>
          </cell>
          <cell r="F18527" t="str">
            <v>ПЛАСТМАССА</v>
          </cell>
        </row>
        <row r="18528">
          <cell r="A18528" t="str">
            <v>M4689</v>
          </cell>
          <cell r="B18528" t="str">
            <v>ALTERNATIVA</v>
          </cell>
          <cell r="C18528" t="str">
            <v xml:space="preserve"> Ёмкость для сбора ягод ЯГОДНЫЙ МИКС 3л</v>
          </cell>
          <cell r="D18528">
            <v>0</v>
          </cell>
          <cell r="E18528" t="str">
            <v>Россия</v>
          </cell>
          <cell r="F18528" t="str">
            <v>ПЛАСТМАССА</v>
          </cell>
        </row>
        <row r="18529">
          <cell r="A18529" t="str">
            <v>M4690</v>
          </cell>
          <cell r="B18529" t="str">
            <v>ALTERNATIVA</v>
          </cell>
          <cell r="C18529" t="str">
            <v xml:space="preserve"> Ёмкость для сбора ягод КЛУБНИЧКА 3л</v>
          </cell>
          <cell r="D18529">
            <v>0</v>
          </cell>
          <cell r="E18529" t="str">
            <v>Россия</v>
          </cell>
          <cell r="F18529" t="str">
            <v>ПЛАСТМАССА</v>
          </cell>
        </row>
        <row r="18530">
          <cell r="A18530" t="str">
            <v>M4726</v>
          </cell>
          <cell r="B18530" t="str">
            <v>ALTERNATIVA</v>
          </cell>
          <cell r="C18530" t="str">
            <v xml:space="preserve"> Набор ёмкостей ПЛЕТЕНКА 1.2л на подставке</v>
          </cell>
          <cell r="D18530">
            <v>0</v>
          </cell>
          <cell r="E18530" t="str">
            <v>Россия</v>
          </cell>
          <cell r="F18530" t="str">
            <v>ПЛАСТМАССА</v>
          </cell>
        </row>
        <row r="18531">
          <cell r="A18531" t="str">
            <v>M4831</v>
          </cell>
          <cell r="B18531" t="str">
            <v>ALTERNATIVA</v>
          </cell>
          <cell r="C18531" t="str">
            <v xml:space="preserve"> Емкость ПЛЕТЕНКА 1.2л (сахар) с ложкой</v>
          </cell>
          <cell r="E18531" t="str">
            <v>Россия</v>
          </cell>
          <cell r="F18531" t="str">
            <v>ПЛАСТМАССА</v>
          </cell>
        </row>
        <row r="18532">
          <cell r="A18532" t="str">
            <v>M4832</v>
          </cell>
          <cell r="B18532" t="str">
            <v>ALTERNATIVA</v>
          </cell>
          <cell r="C18532" t="str">
            <v xml:space="preserve"> Емкость ПЛЕТЕНКА 1.2л (соль) с ложкой</v>
          </cell>
          <cell r="E18532" t="str">
            <v>Россия</v>
          </cell>
          <cell r="F18532" t="str">
            <v>ПЛАСТМАССА</v>
          </cell>
        </row>
        <row r="18533">
          <cell r="A18533" t="str">
            <v>M190</v>
          </cell>
          <cell r="B18533" t="str">
            <v>ALTERNATIVA</v>
          </cell>
          <cell r="C18533" t="str">
            <v xml:space="preserve"> Опрыскиватель помповый 3л</v>
          </cell>
          <cell r="D18533">
            <v>0</v>
          </cell>
          <cell r="E18533" t="str">
            <v>Россия</v>
          </cell>
          <cell r="F18533" t="str">
            <v>ПЛАСТМАССА</v>
          </cell>
        </row>
        <row r="18534">
          <cell r="A18534" t="str">
            <v>M4014</v>
          </cell>
          <cell r="B18534" t="str">
            <v>ALTERNATIVA</v>
          </cell>
          <cell r="C18534" t="str">
            <v xml:space="preserve"> Ковш со сливом Русская банька 1.5л</v>
          </cell>
          <cell r="E18534" t="str">
            <v>Россия</v>
          </cell>
          <cell r="F18534" t="str">
            <v>ПЛАСТИК</v>
          </cell>
        </row>
        <row r="18535">
          <cell r="A18535" t="str">
            <v>M5394</v>
          </cell>
          <cell r="B18535" t="str">
            <v>ALTERNATIVA</v>
          </cell>
          <cell r="C18535" t="str">
            <v xml:space="preserve"> Контейнер Dogs для корма 10л (овальный)</v>
          </cell>
          <cell r="E18535" t="str">
            <v>Россия</v>
          </cell>
          <cell r="F18535" t="str">
            <v>ПЛАСТИК</v>
          </cell>
        </row>
        <row r="18536">
          <cell r="A18536" t="str">
            <v>M5369</v>
          </cell>
          <cell r="B18536" t="str">
            <v>ALTERNATIVA</v>
          </cell>
          <cell r="C18536" t="str">
            <v xml:space="preserve"> Корзина Романтика (люкс) (оранж.)280х205х90см</v>
          </cell>
          <cell r="E18536" t="str">
            <v>Россия</v>
          </cell>
          <cell r="F18536" t="str">
            <v>ПЛАСТИК</v>
          </cell>
        </row>
        <row r="18537">
          <cell r="A18537" t="str">
            <v>M5368</v>
          </cell>
          <cell r="B18537" t="str">
            <v>ALTERNATIVA</v>
          </cell>
          <cell r="C18537" t="str">
            <v xml:space="preserve"> Корзина Романтика (люкс) (тем.кор.)280х205х90см</v>
          </cell>
          <cell r="E18537" t="str">
            <v>Россия</v>
          </cell>
          <cell r="F18537" t="str">
            <v>ПЛАСТИК</v>
          </cell>
        </row>
        <row r="18538">
          <cell r="A18538" t="str">
            <v>M5367</v>
          </cell>
          <cell r="B18538" t="str">
            <v>ALTERNATIVA</v>
          </cell>
          <cell r="C18538" t="str">
            <v xml:space="preserve"> Корзина Романтика (люкс) (фиолет.)280х205х90см</v>
          </cell>
          <cell r="E18538" t="str">
            <v>Россия</v>
          </cell>
          <cell r="F18538" t="str">
            <v>ПЛАСТИК</v>
          </cell>
        </row>
        <row r="18539">
          <cell r="A18539" t="str">
            <v>M5632</v>
          </cell>
          <cell r="B18539" t="str">
            <v>ALTERNATIVA</v>
          </cell>
          <cell r="C18539" t="str">
            <v xml:space="preserve"> Полка для ванны (белая)</v>
          </cell>
          <cell r="E18539" t="str">
            <v>Россия</v>
          </cell>
          <cell r="F18539" t="str">
            <v>ПЛАСТИК</v>
          </cell>
        </row>
        <row r="18540">
          <cell r="A18540" t="str">
            <v>M2586</v>
          </cell>
          <cell r="B18540" t="str">
            <v>ALTERNATIVA</v>
          </cell>
          <cell r="C18540" t="str">
            <v xml:space="preserve"> Комод Холодное сердце Дисней 4х секционный</v>
          </cell>
          <cell r="E18540" t="str">
            <v>Россия</v>
          </cell>
          <cell r="F18540" t="str">
            <v>ПЛАСТИК</v>
          </cell>
        </row>
        <row r="18541">
          <cell r="A18541" t="str">
            <v>M462</v>
          </cell>
          <cell r="B18541" t="str">
            <v>ALTERNATIVA</v>
          </cell>
          <cell r="C18541" t="str">
            <v xml:space="preserve"> Бидон 3л ПЭТ</v>
          </cell>
          <cell r="E18541" t="str">
            <v>Россия</v>
          </cell>
          <cell r="F18541" t="str">
            <v>ПЛАСТИК</v>
          </cell>
        </row>
        <row r="18542">
          <cell r="A18542" t="str">
            <v>M1726</v>
          </cell>
          <cell r="B18542" t="str">
            <v>ALTERNATIVA</v>
          </cell>
          <cell r="C18542" t="str">
            <v xml:space="preserve"> Горшок-Кашпо АЗАЛИЯ 3л. с под. (белый)</v>
          </cell>
          <cell r="E18542" t="str">
            <v>Россия</v>
          </cell>
          <cell r="F18542" t="str">
            <v>ПЛАСТИК</v>
          </cell>
        </row>
        <row r="18543">
          <cell r="A18543" t="str">
            <v>M4658</v>
          </cell>
          <cell r="B18543" t="str">
            <v>ALTERNATIVA</v>
          </cell>
          <cell r="C18543" t="str">
            <v xml:space="preserve"> Ящик универ. с крыш.(585х255х250)(для инстр.)</v>
          </cell>
          <cell r="E18543" t="str">
            <v>Россия</v>
          </cell>
          <cell r="F18543" t="str">
            <v>ПЛАСТИК</v>
          </cell>
        </row>
        <row r="18544">
          <cell r="A18544" t="str">
            <v>M3496</v>
          </cell>
          <cell r="B18544" t="str">
            <v>ALTERNATIVA</v>
          </cell>
          <cell r="C18544" t="str">
            <v xml:space="preserve"> Лопата автомобильная 345х260х65 с черенком 60см</v>
          </cell>
          <cell r="E18544" t="str">
            <v>Россия</v>
          </cell>
          <cell r="F18544" t="str">
            <v>ПОЛИКАРБОНАТ,АЛЛЮМИНИЙ</v>
          </cell>
        </row>
        <row r="18545">
          <cell r="A18545" t="str">
            <v>M1907</v>
          </cell>
          <cell r="B18545" t="str">
            <v>ALTERNATIVA</v>
          </cell>
          <cell r="C18545" t="str">
            <v xml:space="preserve"> Лопата для снега с наконечником с черенком 446х357</v>
          </cell>
          <cell r="E18545" t="str">
            <v>Россия</v>
          </cell>
          <cell r="F18545" t="str">
            <v>ДЕРЕВО,АЛЛЮМИНИЙ</v>
          </cell>
        </row>
        <row r="18546">
          <cell r="A18546" t="str">
            <v>M5568</v>
          </cell>
          <cell r="B18546" t="str">
            <v>ALTERNATIVA</v>
          </cell>
          <cell r="C18546" t="str">
            <v xml:space="preserve"> Масленка Мозаика бело-желтый</v>
          </cell>
          <cell r="E18546" t="str">
            <v>Россия</v>
          </cell>
          <cell r="F18546" t="str">
            <v>ПЛАСТИК</v>
          </cell>
        </row>
        <row r="18547">
          <cell r="A18547" t="str">
            <v>M5569</v>
          </cell>
          <cell r="B18547" t="str">
            <v>ALTERNATIVA</v>
          </cell>
          <cell r="C18547" t="str">
            <v xml:space="preserve"> Масленка Мозаика бело-красный</v>
          </cell>
          <cell r="E18547" t="str">
            <v>Россия</v>
          </cell>
          <cell r="F18547" t="str">
            <v>ПЛАСТИК</v>
          </cell>
        </row>
        <row r="18548">
          <cell r="A18548" t="str">
            <v>M5350</v>
          </cell>
          <cell r="B18548" t="str">
            <v>ALTERNATIVA</v>
          </cell>
          <cell r="C18548" t="str">
            <v xml:space="preserve"> Ваза для цв. под срезку (D185мм,выс310мм)(бел.)</v>
          </cell>
          <cell r="E18548" t="str">
            <v>Россия</v>
          </cell>
          <cell r="F18548" t="str">
            <v>ПЛАСТИК</v>
          </cell>
        </row>
        <row r="18549">
          <cell r="A18549" t="str">
            <v>M5351</v>
          </cell>
          <cell r="B18549" t="str">
            <v>ALTERNATIVA</v>
          </cell>
          <cell r="C18549" t="str">
            <v xml:space="preserve"> Ваза для цв. под срезку (D185мм,выс310мм)(зел.)</v>
          </cell>
          <cell r="E18549" t="str">
            <v>Россия</v>
          </cell>
          <cell r="F18549" t="str">
            <v>ПЛАСТИК</v>
          </cell>
        </row>
        <row r="18550">
          <cell r="A18550" t="str">
            <v>M5144</v>
          </cell>
          <cell r="B18550" t="str">
            <v>ALTERNATIVA</v>
          </cell>
          <cell r="C18550" t="str">
            <v xml:space="preserve"> Ваза для цв. под срезку (D185мм,выс310мм)(чёрн)(уп12)</v>
          </cell>
          <cell r="E18550" t="str">
            <v>Россия</v>
          </cell>
          <cell r="F18550" t="str">
            <v>ПЛАСТИК</v>
          </cell>
        </row>
        <row r="18551">
          <cell r="A18551" t="str">
            <v>M5352</v>
          </cell>
          <cell r="B18551" t="str">
            <v>ALTERNATIVA</v>
          </cell>
          <cell r="C18551" t="str">
            <v xml:space="preserve"> Ваза для цв. под срезку (D210мм,выс440мм)(бел.)</v>
          </cell>
          <cell r="E18551" t="str">
            <v>Россия</v>
          </cell>
          <cell r="F18551" t="str">
            <v>ПЛАСТИК</v>
          </cell>
        </row>
        <row r="18552">
          <cell r="A18552" t="str">
            <v>M5353</v>
          </cell>
          <cell r="B18552" t="str">
            <v>ALTERNATIVA</v>
          </cell>
          <cell r="C18552" t="str">
            <v xml:space="preserve"> Ваза для цв. под срезку (D210мм,выс440мм)(зел.)</v>
          </cell>
          <cell r="E18552" t="str">
            <v>Россия</v>
          </cell>
          <cell r="F18552" t="str">
            <v>ПЛАСТИК</v>
          </cell>
        </row>
        <row r="18553">
          <cell r="A18553" t="str">
            <v>M5142</v>
          </cell>
          <cell r="B18553" t="str">
            <v>ALTERNATIVA</v>
          </cell>
          <cell r="C18553" t="str">
            <v xml:space="preserve"> Ваза для цв. под срезку (D210мм,выс440мм)(чёрн)</v>
          </cell>
          <cell r="E18553" t="str">
            <v>Россия</v>
          </cell>
          <cell r="F18553" t="str">
            <v>ПЛАСТИК</v>
          </cell>
        </row>
        <row r="18554">
          <cell r="A18554" t="str">
            <v>M5512</v>
          </cell>
          <cell r="B18554" t="str">
            <v>ALTERNATIVA</v>
          </cell>
          <cell r="C18554" t="str">
            <v xml:space="preserve"> Контейнер для мелочей (290х180)(розовый)</v>
          </cell>
          <cell r="E18554" t="str">
            <v>Россия</v>
          </cell>
          <cell r="F18554" t="str">
            <v>ПЛАСТИК</v>
          </cell>
        </row>
        <row r="18555">
          <cell r="A18555" t="str">
            <v>M5625</v>
          </cell>
          <cell r="B18555" t="str">
            <v>ALTERNATIVA</v>
          </cell>
          <cell r="C18555" t="str">
            <v xml:space="preserve"> Лейка Тыковка 1.5л</v>
          </cell>
          <cell r="E18555" t="str">
            <v>Россия</v>
          </cell>
          <cell r="F18555" t="str">
            <v>ПЛАСТИК</v>
          </cell>
        </row>
        <row r="18556">
          <cell r="A18556" t="str">
            <v>M5216</v>
          </cell>
          <cell r="B18556" t="str">
            <v>ALTERNATIVA</v>
          </cell>
          <cell r="C18556" t="str">
            <v xml:space="preserve"> Мышеловка большая</v>
          </cell>
          <cell r="E18556" t="str">
            <v>Россия</v>
          </cell>
          <cell r="F18556" t="str">
            <v>ПЛАСТИК</v>
          </cell>
        </row>
        <row r="18557">
          <cell r="A18557" t="str">
            <v>M5681</v>
          </cell>
          <cell r="B18557" t="str">
            <v>ALTERNATIVA</v>
          </cell>
          <cell r="C18557" t="str">
            <v xml:space="preserve"> Мышеловка малая</v>
          </cell>
          <cell r="E18557" t="str">
            <v>Россия</v>
          </cell>
          <cell r="F18557" t="str">
            <v>ПЛАСТИК</v>
          </cell>
        </row>
        <row r="18558">
          <cell r="A18558" t="str">
            <v>AP031</v>
          </cell>
          <cell r="B18558" t="str">
            <v>ALTPLAST</v>
          </cell>
          <cell r="C18558" t="str">
            <v xml:space="preserve"> Таз 11л</v>
          </cell>
          <cell r="D18558">
            <v>0</v>
          </cell>
          <cell r="E18558" t="str">
            <v>Россия</v>
          </cell>
          <cell r="F18558" t="str">
            <v>ПЛАСТМАССА</v>
          </cell>
        </row>
        <row r="18559">
          <cell r="A18559" t="str">
            <v>AP111</v>
          </cell>
          <cell r="B18559" t="str">
            <v>ALTPLAST</v>
          </cell>
          <cell r="C18559" t="str">
            <v xml:space="preserve"> Ящик универсальный 8л 200х480мм</v>
          </cell>
          <cell r="E18559" t="str">
            <v>Россия</v>
          </cell>
          <cell r="F18559" t="str">
            <v>ПЛАСТИК</v>
          </cell>
        </row>
        <row r="18560">
          <cell r="A18560" t="str">
            <v>AP114</v>
          </cell>
          <cell r="B18560" t="str">
            <v>ALTPLAST</v>
          </cell>
          <cell r="C18560" t="str">
            <v xml:space="preserve"> Ящик универсальный 3л 235х235х70мм</v>
          </cell>
          <cell r="E18560" t="str">
            <v>Россия</v>
          </cell>
          <cell r="F18560" t="str">
            <v>ПЛАСТИК</v>
          </cell>
        </row>
        <row r="18561">
          <cell r="A18561" t="str">
            <v>AP106</v>
          </cell>
          <cell r="B18561" t="str">
            <v>ALTPLAST</v>
          </cell>
          <cell r="C18561" t="str">
            <v xml:space="preserve"> Ящик для овощей 20л 520х320х160</v>
          </cell>
          <cell r="E18561" t="str">
            <v>Россия</v>
          </cell>
          <cell r="F18561" t="str">
            <v>ПЛАСТИК</v>
          </cell>
        </row>
        <row r="18562">
          <cell r="A18562" t="str">
            <v>AP107</v>
          </cell>
          <cell r="B18562" t="str">
            <v>ALTPLAST</v>
          </cell>
          <cell r="C18562" t="str">
            <v xml:space="preserve"> Ящик для овощей 36л 600х400х190</v>
          </cell>
          <cell r="E18562" t="str">
            <v>Россия</v>
          </cell>
          <cell r="F18562" t="str">
            <v>ПЛАСТИК</v>
          </cell>
        </row>
        <row r="18563">
          <cell r="A18563" t="str">
            <v>AP109</v>
          </cell>
          <cell r="B18563" t="str">
            <v>ALTPLAST</v>
          </cell>
          <cell r="C18563" t="str">
            <v xml:space="preserve"> Ящик для овощей 45л 510х345х300</v>
          </cell>
          <cell r="E18563" t="str">
            <v>Россия</v>
          </cell>
          <cell r="F18563" t="str">
            <v>ПЛАСТИК</v>
          </cell>
        </row>
        <row r="18564">
          <cell r="A18564" t="str">
            <v>RIQ-ED080-AL</v>
          </cell>
          <cell r="B18564" t="str">
            <v>ANNA LAFARG</v>
          </cell>
          <cell r="C18564" t="str">
            <v xml:space="preserve"> Набор КАПУЧИНО: 6 чашек 200мл + 6 блюдец</v>
          </cell>
          <cell r="E18564" t="str">
            <v>Китай</v>
          </cell>
          <cell r="F18564" t="str">
            <v>СТЕКЛО</v>
          </cell>
        </row>
        <row r="18565">
          <cell r="A18565" t="str">
            <v>RIQ-ED207-AL</v>
          </cell>
          <cell r="B18565" t="str">
            <v>ANNA LAFARG</v>
          </cell>
          <cell r="C18565" t="str">
            <v xml:space="preserve"> Набор РОЗЫ И КОФЕ: 6 чашек 250мл + 6 блюдец</v>
          </cell>
          <cell r="E18565" t="str">
            <v>Китай</v>
          </cell>
          <cell r="F18565" t="str">
            <v>СТЕКЛО</v>
          </cell>
        </row>
        <row r="18566">
          <cell r="A18566" t="str">
            <v>RIQ-ED207-799/12-A</v>
          </cell>
          <cell r="B18566" t="str">
            <v>ANNA LAFARG</v>
          </cell>
          <cell r="C18566" t="str">
            <v xml:space="preserve"> Набор РОЗЫ И КОФЕ: 6 чашек 250мл + 6 блюдец</v>
          </cell>
          <cell r="E18566" t="str">
            <v>Китай</v>
          </cell>
          <cell r="F18566" t="str">
            <v>СТЕКЛО</v>
          </cell>
        </row>
        <row r="18567">
          <cell r="A18567" t="str">
            <v>RIQ-ED080-430/12-A</v>
          </cell>
          <cell r="B18567" t="str">
            <v>ANNA LAFARG</v>
          </cell>
          <cell r="C18567" t="str">
            <v xml:space="preserve"> Набор КАПУЧИНО: 6 чашек 200мл + 6 блюдец</v>
          </cell>
          <cell r="E18567" t="str">
            <v>Китай</v>
          </cell>
          <cell r="F18567" t="str">
            <v>СТЕКЛО</v>
          </cell>
        </row>
        <row r="18568">
          <cell r="A18568" t="str">
            <v>CMG-14616-AL</v>
          </cell>
          <cell r="B18568" t="str">
            <v>ANNA LAFARG</v>
          </cell>
          <cell r="C18568" t="str">
            <v xml:space="preserve"> Статуэтка РУКИ</v>
          </cell>
          <cell r="E18568" t="str">
            <v>Китай</v>
          </cell>
          <cell r="F18568" t="str">
            <v>СТЕКЛО</v>
          </cell>
        </row>
        <row r="18569">
          <cell r="A18569" t="str">
            <v>RIQ-ED207-799/4-AL</v>
          </cell>
          <cell r="B18569" t="str">
            <v>ANNA LAFARG</v>
          </cell>
          <cell r="C18569" t="str">
            <v xml:space="preserve"> Чайный набор РОЗЫ И КОФЕ 250мл 4пр</v>
          </cell>
          <cell r="E18569" t="str">
            <v>Китай</v>
          </cell>
          <cell r="F18569" t="str">
            <v>СТЕКЛО</v>
          </cell>
        </row>
        <row r="18570">
          <cell r="A18570" t="str">
            <v>RIQ-QY22-031-2-AL</v>
          </cell>
          <cell r="B18570" t="str">
            <v>ANNA LAFARG</v>
          </cell>
          <cell r="C18570" t="str">
            <v xml:space="preserve"> Набор АНЮТИНЫ ГЛАЗКИ: 2 чашки 0.2 л+ 2 блюдца</v>
          </cell>
          <cell r="E18570" t="str">
            <v>Китай</v>
          </cell>
          <cell r="F18570" t="str">
            <v>СТЕКЛО</v>
          </cell>
        </row>
        <row r="18571">
          <cell r="A18571" t="str">
            <v>CN1128</v>
          </cell>
          <cell r="B18571" t="str">
            <v>APEX</v>
          </cell>
          <cell r="C18571" t="str">
            <v xml:space="preserve"> Шторы для ванной полиэстер 180х180 КАМИЛЛА</v>
          </cell>
          <cell r="E18571" t="str">
            <v>Китай</v>
          </cell>
          <cell r="F18571" t="str">
            <v>ПОЛИЭСТЕР</v>
          </cell>
        </row>
        <row r="18572">
          <cell r="A18572" t="str">
            <v>CN1132PINK</v>
          </cell>
          <cell r="B18572" t="str">
            <v>APEX</v>
          </cell>
          <cell r="C18572" t="str">
            <v xml:space="preserve"> Шторы для ванной полиэстер 180х180 ЧАРОДЕЙКА розовые</v>
          </cell>
          <cell r="E18572" t="str">
            <v>Китай</v>
          </cell>
          <cell r="F18572" t="str">
            <v>ПОЛИЭСТЕР</v>
          </cell>
        </row>
        <row r="18573">
          <cell r="A18573" t="str">
            <v>CN1106</v>
          </cell>
          <cell r="B18573" t="str">
            <v>APEX</v>
          </cell>
          <cell r="C18573" t="str">
            <v xml:space="preserve"> Шторы для ванной полиэстер 180х180 КВАДРАТЫ (NZTL49013)</v>
          </cell>
          <cell r="E18573" t="str">
            <v>Китай</v>
          </cell>
          <cell r="F18573" t="str">
            <v>ПОЛИЭСТЕР</v>
          </cell>
        </row>
        <row r="18574">
          <cell r="A18574" t="str">
            <v>CN1106PINK</v>
          </cell>
          <cell r="B18574" t="str">
            <v>APEX</v>
          </cell>
          <cell r="C18574" t="str">
            <v xml:space="preserve"> Шторы для ванной полиэстер 180х180 КВАДРАТЫ розовые</v>
          </cell>
          <cell r="E18574" t="str">
            <v>Китай</v>
          </cell>
          <cell r="F18574" t="str">
            <v>ПОЛИЭСТЕР</v>
          </cell>
        </row>
        <row r="18575">
          <cell r="A18575" t="str">
            <v>CN1127</v>
          </cell>
          <cell r="B18575" t="str">
            <v>APEX</v>
          </cell>
          <cell r="C18575" t="str">
            <v xml:space="preserve"> Шторы для ванной полиэстер 180х180 ТАИТИ</v>
          </cell>
          <cell r="E18575" t="str">
            <v>Китай</v>
          </cell>
          <cell r="F18575" t="str">
            <v>ПОЛИЭСТЕР</v>
          </cell>
        </row>
        <row r="18576">
          <cell r="A18576" t="str">
            <v>CN1129</v>
          </cell>
          <cell r="B18576" t="str">
            <v>APEX</v>
          </cell>
          <cell r="C18576" t="str">
            <v xml:space="preserve"> Шторы для ванной полиэстер 180х180 ЗАБАВА</v>
          </cell>
          <cell r="E18576" t="str">
            <v>Китай</v>
          </cell>
          <cell r="F18576" t="str">
            <v>ПОЛИЭСТЕР</v>
          </cell>
        </row>
        <row r="18577">
          <cell r="A18577" t="str">
            <v>CN1131</v>
          </cell>
          <cell r="B18577" t="str">
            <v>APEX</v>
          </cell>
          <cell r="C18577" t="str">
            <v xml:space="preserve"> Шторы для ванной полиэстер 180х180 ВЕСЕЛЫЕ ЛЯГУШАТА</v>
          </cell>
          <cell r="E18577" t="str">
            <v>Китай</v>
          </cell>
          <cell r="F18577" t="str">
            <v>ПОЛИЭСТЕР</v>
          </cell>
        </row>
        <row r="18578">
          <cell r="A18578" t="str">
            <v>CN1132BLUE</v>
          </cell>
          <cell r="B18578" t="str">
            <v>APEX</v>
          </cell>
          <cell r="C18578" t="str">
            <v xml:space="preserve"> Шторы для ванной полиэстер 180х180 ЧАРОДЕЙКА голубые</v>
          </cell>
          <cell r="E18578" t="str">
            <v>Китай</v>
          </cell>
          <cell r="F18578" t="str">
            <v>ПОЛИЭСТЕР</v>
          </cell>
        </row>
        <row r="18579">
          <cell r="A18579" t="str">
            <v>CN1132GREEN</v>
          </cell>
          <cell r="B18579" t="str">
            <v>APEX</v>
          </cell>
          <cell r="C18579" t="str">
            <v xml:space="preserve"> Шторы для ванной полиэстер 180х180 ЧАРОДЕЙКА зеленые</v>
          </cell>
          <cell r="E18579" t="str">
            <v>Китай</v>
          </cell>
          <cell r="F18579" t="str">
            <v>ПОЛИЭСТЕР</v>
          </cell>
        </row>
        <row r="18580">
          <cell r="A18580" t="str">
            <v>E3693</v>
          </cell>
          <cell r="B18580" t="str">
            <v>ARC INTERNATIONAL</v>
          </cell>
          <cell r="E18580" t="str">
            <v>Франция</v>
          </cell>
          <cell r="F18580" t="str">
            <v>СТЕКЛО</v>
          </cell>
        </row>
        <row r="18581">
          <cell r="A18581" t="str">
            <v>G0077-1</v>
          </cell>
          <cell r="B18581" t="str">
            <v>ARC INTERNATIONAL</v>
          </cell>
          <cell r="C18581" t="str">
            <v xml:space="preserve"> Блюдо прямоугольное КАРИН ГИБИСКУС ГРИН</v>
          </cell>
          <cell r="E18581" t="str">
            <v>ОАЭ</v>
          </cell>
        </row>
        <row r="18582">
          <cell r="A18582" t="str">
            <v>10361</v>
          </cell>
          <cell r="B18582" t="str">
            <v>ARC INTERNATIONAL</v>
          </cell>
          <cell r="C18582" t="str">
            <v xml:space="preserve"> Креманка АМЕЛИА 210мл</v>
          </cell>
          <cell r="E18582" t="str">
            <v>Франция</v>
          </cell>
        </row>
        <row r="18583">
          <cell r="A18583" t="str">
            <v>L1424</v>
          </cell>
          <cell r="B18583" t="str">
            <v>ARC INTERNATIONAL</v>
          </cell>
          <cell r="C18583" t="str">
            <v xml:space="preserve"> Тарелка обеденная ОПАЛ 25см</v>
          </cell>
          <cell r="D18583" t="str">
            <v xml:space="preserve"> TEMPERED OPAL DINNER PLATE 25</v>
          </cell>
          <cell r="E18583" t="str">
            <v>Франция</v>
          </cell>
          <cell r="F18583" t="str">
            <v>СТЕКЛО</v>
          </cell>
        </row>
        <row r="18584">
          <cell r="A18584" t="str">
            <v>L1422</v>
          </cell>
          <cell r="B18584" t="str">
            <v>ARC INTERNATIONAL</v>
          </cell>
          <cell r="C18584" t="str">
            <v xml:space="preserve"> Тарелка суповая ОПАЛ 21.5см</v>
          </cell>
          <cell r="D18584" t="str">
            <v xml:space="preserve"> TEMPERED OPAL SOUP PLATE 22</v>
          </cell>
          <cell r="E18584" t="str">
            <v>Франция</v>
          </cell>
          <cell r="F18584" t="str">
            <v>СТЕКЛО</v>
          </cell>
        </row>
        <row r="18585">
          <cell r="A18585" t="str">
            <v>L1423</v>
          </cell>
          <cell r="B18585" t="str">
            <v>ARC INTERNATIONAL</v>
          </cell>
          <cell r="C18585" t="str">
            <v xml:space="preserve"> Тарелка десертная ОПАЛ 19.5см</v>
          </cell>
          <cell r="D18585" t="str">
            <v xml:space="preserve"> TEMPERED OPAL DESSERT PLATE 19 </v>
          </cell>
          <cell r="E18585" t="str">
            <v>Франция</v>
          </cell>
          <cell r="F18585" t="str">
            <v>СТЕКЛО</v>
          </cell>
        </row>
        <row r="18586">
          <cell r="A18586" t="str">
            <v>L1354</v>
          </cell>
          <cell r="B18586" t="str">
            <v>ARC INTERNATIONAL</v>
          </cell>
          <cell r="C18586" t="str">
            <v xml:space="preserve"> Тарелка обеденная ОПАЛ 25см</v>
          </cell>
          <cell r="D18586" t="str">
            <v xml:space="preserve"> TEMPERED OPAL DINNER PLATE 25</v>
          </cell>
          <cell r="E18586" t="str">
            <v>Франция</v>
          </cell>
          <cell r="F18586" t="str">
            <v>СТЕКЛО</v>
          </cell>
        </row>
        <row r="18587">
          <cell r="A18587" t="str">
            <v>L4817</v>
          </cell>
          <cell r="B18587" t="str">
            <v>ARC INTERNATIONAL</v>
          </cell>
          <cell r="C18587" t="str">
            <v xml:space="preserve"> Столовый набор 18предметов ОПАЛ</v>
          </cell>
          <cell r="D18587" t="str">
            <v xml:space="preserve"> S18 OLAX</v>
          </cell>
          <cell r="E18587" t="str">
            <v>Франция</v>
          </cell>
          <cell r="F18587" t="str">
            <v>СТЕКЛО</v>
          </cell>
        </row>
        <row r="18588">
          <cell r="A18588" t="str">
            <v>L1355</v>
          </cell>
          <cell r="B18588" t="str">
            <v>ARC INTERNATIONAL</v>
          </cell>
          <cell r="C18588" t="str">
            <v xml:space="preserve"> Тарелка суповая ОПАЛ 21.5см</v>
          </cell>
          <cell r="D18588" t="str">
            <v xml:space="preserve"> TEMPERED OPAL SOUP PLATE 22</v>
          </cell>
          <cell r="E18588" t="str">
            <v>Франция</v>
          </cell>
          <cell r="F18588" t="str">
            <v>СТЕКЛО</v>
          </cell>
        </row>
        <row r="18589">
          <cell r="A18589" t="str">
            <v>L7239</v>
          </cell>
          <cell r="B18589" t="str">
            <v>ARCOPAL</v>
          </cell>
          <cell r="C18589" t="str">
            <v xml:space="preserve"> Тарелка обеденная СИРИН 25см</v>
          </cell>
          <cell r="D18589" t="str">
            <v xml:space="preserve"> CYRINE DINNER PLATE</v>
          </cell>
          <cell r="E18589" t="str">
            <v>Франция</v>
          </cell>
          <cell r="F18589" t="str">
            <v>СТЕКЛО</v>
          </cell>
        </row>
        <row r="18590">
          <cell r="A18590" t="str">
            <v>L7240</v>
          </cell>
          <cell r="B18590" t="str">
            <v>ARCOPAL</v>
          </cell>
          <cell r="C18590" t="str">
            <v xml:space="preserve"> Тарелка суповая СИРИН 23см</v>
          </cell>
          <cell r="D18590" t="str">
            <v xml:space="preserve"> CYRINE SOUP PLATE</v>
          </cell>
          <cell r="E18590" t="str">
            <v>Франция</v>
          </cell>
          <cell r="F18590" t="str">
            <v>СТЕКЛО</v>
          </cell>
        </row>
        <row r="18591">
          <cell r="A18591" t="str">
            <v>L7241</v>
          </cell>
          <cell r="B18591" t="str">
            <v>ARCOPAL</v>
          </cell>
          <cell r="C18591" t="str">
            <v xml:space="preserve"> Тарелка десертная СИРИН 19см</v>
          </cell>
          <cell r="D18591" t="str">
            <v xml:space="preserve"> CYRINE DESSERT PLATE</v>
          </cell>
          <cell r="E18591" t="str">
            <v>Франция</v>
          </cell>
          <cell r="F18591" t="str">
            <v>СТЕКЛО</v>
          </cell>
        </row>
        <row r="18592">
          <cell r="A18592" t="str">
            <v>L7167</v>
          </cell>
          <cell r="B18592" t="str">
            <v>ARCOPAL</v>
          </cell>
          <cell r="C18592" t="str">
            <v xml:space="preserve"> Салатник СИРИН 12см</v>
          </cell>
          <cell r="D18592" t="str">
            <v xml:space="preserve"> CYRINE SALA 12</v>
          </cell>
          <cell r="E18592" t="str">
            <v>Франция</v>
          </cell>
          <cell r="F18592" t="str">
            <v>СТЕКЛО</v>
          </cell>
        </row>
        <row r="18593">
          <cell r="A18593" t="str">
            <v>L7190</v>
          </cell>
          <cell r="B18593" t="str">
            <v>ARCOPAL</v>
          </cell>
          <cell r="C18593" t="str">
            <v xml:space="preserve"> Тарелка обеденная СИБЕЛЬ 25см</v>
          </cell>
          <cell r="D18593" t="str">
            <v xml:space="preserve"> CYBELE DINNER PLATE</v>
          </cell>
          <cell r="E18593" t="str">
            <v>Франция</v>
          </cell>
          <cell r="F18593" t="str">
            <v>СТЕКЛО</v>
          </cell>
        </row>
        <row r="18594">
          <cell r="A18594" t="str">
            <v>L7191</v>
          </cell>
          <cell r="B18594" t="str">
            <v>ARCOPAL</v>
          </cell>
          <cell r="C18594" t="str">
            <v xml:space="preserve"> Тарелка суповая СИБЕЛЬ 23см</v>
          </cell>
          <cell r="D18594" t="str">
            <v xml:space="preserve"> CYBELE SOUP PLATE</v>
          </cell>
          <cell r="E18594" t="str">
            <v>Франция</v>
          </cell>
          <cell r="F18594" t="str">
            <v>СТЕКЛО</v>
          </cell>
        </row>
        <row r="18595">
          <cell r="A18595" t="str">
            <v>L7192</v>
          </cell>
          <cell r="B18595" t="str">
            <v>ARCOPAL</v>
          </cell>
          <cell r="C18595" t="str">
            <v xml:space="preserve"> Тарелка десертная СИБЕЛЬ 19см</v>
          </cell>
          <cell r="D18595" t="str">
            <v xml:space="preserve"> CYBELE DESSERT PLATE</v>
          </cell>
          <cell r="E18595" t="str">
            <v>Франция</v>
          </cell>
          <cell r="F18595" t="str">
            <v>СТЕКЛО</v>
          </cell>
        </row>
        <row r="18596">
          <cell r="A18596" t="str">
            <v>L7193</v>
          </cell>
          <cell r="B18596" t="str">
            <v>ARCOPAL</v>
          </cell>
          <cell r="C18596" t="str">
            <v xml:space="preserve"> Салатник СИБЕЛЬ 12см</v>
          </cell>
          <cell r="D18596" t="str">
            <v xml:space="preserve"> CYBELE SALA 12</v>
          </cell>
          <cell r="E18596" t="str">
            <v>Франция</v>
          </cell>
          <cell r="F18596" t="str">
            <v>СТЕКЛО</v>
          </cell>
        </row>
        <row r="18597">
          <cell r="A18597" t="str">
            <v>L7186</v>
          </cell>
          <cell r="B18597" t="str">
            <v>ARCOPAL</v>
          </cell>
          <cell r="C18597" t="str">
            <v xml:space="preserve"> Тарелка обеденная КЭНДИС 25см</v>
          </cell>
          <cell r="D18597" t="str">
            <v xml:space="preserve"> CANDICE DINNER PLATE</v>
          </cell>
          <cell r="E18597" t="str">
            <v>Франция</v>
          </cell>
          <cell r="F18597" t="str">
            <v>СТЕКЛО</v>
          </cell>
        </row>
        <row r="18598">
          <cell r="A18598" t="str">
            <v>L7187</v>
          </cell>
          <cell r="B18598" t="str">
            <v>ARCOPAL</v>
          </cell>
          <cell r="C18598" t="str">
            <v xml:space="preserve"> Тарелка суповая КЭНДИС 23см</v>
          </cell>
          <cell r="D18598" t="str">
            <v xml:space="preserve"> CANDICE SOUP PLATE</v>
          </cell>
          <cell r="E18598" t="str">
            <v>Франция</v>
          </cell>
          <cell r="F18598" t="str">
            <v>СТЕКЛО</v>
          </cell>
        </row>
        <row r="18599">
          <cell r="A18599" t="str">
            <v>L7188</v>
          </cell>
          <cell r="B18599" t="str">
            <v>ARCOPAL</v>
          </cell>
          <cell r="C18599" t="str">
            <v xml:space="preserve"> Тарелка десертная КЭНДИС 19см</v>
          </cell>
          <cell r="D18599" t="str">
            <v xml:space="preserve"> CANDICE DESSERT PLATE</v>
          </cell>
          <cell r="E18599" t="str">
            <v>Франция</v>
          </cell>
          <cell r="F18599" t="str">
            <v>СТЕКЛО</v>
          </cell>
        </row>
        <row r="18600">
          <cell r="A18600" t="str">
            <v>L7189</v>
          </cell>
          <cell r="B18600" t="str">
            <v>ARCOPAL</v>
          </cell>
          <cell r="C18600" t="str">
            <v xml:space="preserve"> Салатник КЭНДИС 12см</v>
          </cell>
          <cell r="D18600" t="str">
            <v xml:space="preserve"> CANDICE SALA 12</v>
          </cell>
          <cell r="E18600" t="str">
            <v>Франция</v>
          </cell>
          <cell r="F18600" t="str">
            <v>СТЕКЛО</v>
          </cell>
        </row>
        <row r="18601">
          <cell r="A18601" t="str">
            <v>L5292</v>
          </cell>
          <cell r="B18601" t="str">
            <v>ARCOPAL</v>
          </cell>
          <cell r="C18601" t="str">
            <v xml:space="preserve"> Столовый набор ЭЛИЗ 26+6предметов</v>
          </cell>
          <cell r="D18601" t="str">
            <v xml:space="preserve"> TEMP ARCOPAL ELISE 26+6PC DINNER SET</v>
          </cell>
          <cell r="E18601" t="str">
            <v>ОАЭ</v>
          </cell>
          <cell r="F18601" t="str">
            <v>СТЕКЛО</v>
          </cell>
        </row>
        <row r="18602">
          <cell r="A18602" t="str">
            <v>L5298</v>
          </cell>
          <cell r="B18602" t="str">
            <v>ARCOPAL</v>
          </cell>
          <cell r="C18602" t="str">
            <v xml:space="preserve"> Столовый набор ФЛОРАЙН 26+6предметов</v>
          </cell>
          <cell r="D18602" t="str">
            <v xml:space="preserve"> TEMP ARCOPAL FLORINE 26+6PC DINNER SET</v>
          </cell>
          <cell r="E18602" t="str">
            <v>ОАЭ</v>
          </cell>
          <cell r="F18602" t="str">
            <v>СТЕКЛО</v>
          </cell>
        </row>
        <row r="18603">
          <cell r="A18603" t="str">
            <v>L7266</v>
          </cell>
          <cell r="B18603" t="str">
            <v>ARCOPAL</v>
          </cell>
          <cell r="C18603" t="str">
            <v xml:space="preserve"> Столовый набор СИБЕЛЬ 26+6предметов</v>
          </cell>
          <cell r="D18603" t="str">
            <v xml:space="preserve"> TEMP ARCOPAL CYBELE 26+6PC DINNER SET</v>
          </cell>
          <cell r="E18603" t="str">
            <v>ОАЭ</v>
          </cell>
          <cell r="F18603" t="str">
            <v>СТЕКЛО</v>
          </cell>
        </row>
        <row r="18604">
          <cell r="A18604" t="str">
            <v>L7267</v>
          </cell>
          <cell r="B18604" t="str">
            <v>ARCOPAL</v>
          </cell>
          <cell r="C18604" t="str">
            <v xml:space="preserve"> Столовый набор КЭНДИС 26+6предметов</v>
          </cell>
          <cell r="D18604" t="str">
            <v xml:space="preserve"> TEMP ARCOPAL CANDICE 26+6PC DINNER SET</v>
          </cell>
          <cell r="E18604" t="str">
            <v>ОАЭ</v>
          </cell>
          <cell r="F18604" t="str">
            <v>СТЕКЛО</v>
          </cell>
        </row>
        <row r="18605">
          <cell r="A18605" t="str">
            <v>L4985</v>
          </cell>
          <cell r="B18605" t="str">
            <v>ARCOPAL</v>
          </cell>
          <cell r="C18605" t="str">
            <v xml:space="preserve"> Набор питьевой ВИКТОРИЯ 7предметов</v>
          </cell>
          <cell r="D18605" t="str">
            <v xml:space="preserve"> ARCOPAL LANCIER+VICTORIA 7PC DRINK SET</v>
          </cell>
          <cell r="E18605" t="str">
            <v>ОАЭ</v>
          </cell>
          <cell r="F18605" t="str">
            <v>СТЕКЛО</v>
          </cell>
        </row>
        <row r="18606">
          <cell r="A18606" t="str">
            <v>L4987</v>
          </cell>
          <cell r="B18606" t="str">
            <v>ARCOPAL</v>
          </cell>
          <cell r="C18606" t="str">
            <v xml:space="preserve"> Набор питьевой РОК 7предметов</v>
          </cell>
          <cell r="D18606" t="str">
            <v xml:space="preserve"> ARCOPAL ROC 7PC DRINK SET</v>
          </cell>
          <cell r="E18606" t="str">
            <v>ОАЭ</v>
          </cell>
          <cell r="F18606" t="str">
            <v>СТЕКЛО</v>
          </cell>
        </row>
        <row r="18607">
          <cell r="A18607" t="str">
            <v>L4986</v>
          </cell>
          <cell r="B18607" t="str">
            <v>ARCOPAL</v>
          </cell>
          <cell r="C18607" t="str">
            <v xml:space="preserve"> Набор питьевой ОРИЕНТ 7предметов</v>
          </cell>
          <cell r="D18607" t="str">
            <v xml:space="preserve"> ARCOPAL ORIENT 7PC DRINK SET</v>
          </cell>
          <cell r="E18607" t="str">
            <v>ОАЭ</v>
          </cell>
          <cell r="F18607" t="str">
            <v>СТЕКЛО</v>
          </cell>
        </row>
        <row r="18608">
          <cell r="A18608" t="str">
            <v>L4121</v>
          </cell>
          <cell r="B18608" t="str">
            <v>ARCOPAL</v>
          </cell>
          <cell r="C18608" t="str">
            <v xml:space="preserve"> Столовый набор ЗЕЛИ 12предметов</v>
          </cell>
          <cell r="D18608" t="str">
            <v xml:space="preserve"> TEMPERED ZELIE 12PC PLATE SET</v>
          </cell>
          <cell r="E18608" t="str">
            <v>Франция</v>
          </cell>
          <cell r="F18608" t="str">
            <v>СТЕКЛО</v>
          </cell>
        </row>
        <row r="18609">
          <cell r="A18609" t="str">
            <v>L4004</v>
          </cell>
          <cell r="B18609" t="str">
            <v>ARCOPAL</v>
          </cell>
          <cell r="C18609" t="str">
            <v xml:space="preserve"> Салатник ЗЕЛИ 24см</v>
          </cell>
          <cell r="D18609" t="str">
            <v xml:space="preserve"> TEMPERED ZELIE SALAD BOWL 24</v>
          </cell>
          <cell r="E18609" t="str">
            <v>Франция</v>
          </cell>
          <cell r="F18609" t="str">
            <v>СТЕКЛО</v>
          </cell>
        </row>
        <row r="18610">
          <cell r="A18610" t="str">
            <v>L4122</v>
          </cell>
          <cell r="B18610" t="str">
            <v>ARCOPAL</v>
          </cell>
          <cell r="C18610" t="str">
            <v xml:space="preserve"> Столовый набор ЗЕЛИ 18предметов</v>
          </cell>
          <cell r="D18610" t="str">
            <v xml:space="preserve"> TEMPERED ZELIE 18 PC SET PLATES</v>
          </cell>
          <cell r="E18610" t="str">
            <v>Франция</v>
          </cell>
          <cell r="F18610" t="str">
            <v>СТЕКЛО</v>
          </cell>
        </row>
        <row r="18611">
          <cell r="A18611" t="str">
            <v>L4123</v>
          </cell>
          <cell r="B18611" t="str">
            <v>ARCOPAL</v>
          </cell>
          <cell r="C18611" t="str">
            <v xml:space="preserve"> Столовый набор 19предметов ЗЕЛИ</v>
          </cell>
          <cell r="D18611" t="str">
            <v xml:space="preserve"> TEMPERED ZELIE 19 PC SET TABLE</v>
          </cell>
          <cell r="E18611" t="str">
            <v>Франция</v>
          </cell>
          <cell r="F18611" t="str">
            <v>СТЕКЛО</v>
          </cell>
        </row>
        <row r="18612">
          <cell r="A18612" t="str">
            <v>L4120</v>
          </cell>
          <cell r="B18612" t="str">
            <v>ARCOPAL</v>
          </cell>
          <cell r="C18612" t="str">
            <v xml:space="preserve"> Тарелка десертная ЗЕЛИ 18см</v>
          </cell>
          <cell r="D18612" t="str">
            <v xml:space="preserve"> TEMPERED ZELIE DESSERT PLATE 18</v>
          </cell>
          <cell r="E18612" t="str">
            <v>Франция</v>
          </cell>
          <cell r="F18612" t="str">
            <v>СТЕКЛО</v>
          </cell>
        </row>
        <row r="18613">
          <cell r="A18613" t="str">
            <v>L4119</v>
          </cell>
          <cell r="B18613" t="str">
            <v>ARCOPAL</v>
          </cell>
          <cell r="C18613" t="str">
            <v xml:space="preserve"> Тарелка обеденная ЗЕЛИ 25см</v>
          </cell>
          <cell r="D18613" t="str">
            <v xml:space="preserve"> TEMPERED ZELIE DINNER PLATE 25</v>
          </cell>
          <cell r="E18613" t="str">
            <v>Франция</v>
          </cell>
          <cell r="F18613" t="str">
            <v>СТЕКЛО</v>
          </cell>
        </row>
        <row r="18614">
          <cell r="A18614" t="str">
            <v>L4003</v>
          </cell>
          <cell r="B18614" t="str">
            <v>ARCOPAL</v>
          </cell>
          <cell r="C18614" t="str">
            <v xml:space="preserve"> Тарелка суповая ЗЕЛИ 20см</v>
          </cell>
          <cell r="D18614" t="str">
            <v xml:space="preserve"> TEMPERED ZELIE RIMLESS SOUP PLATE 20</v>
          </cell>
          <cell r="E18614" t="str">
            <v>Франция</v>
          </cell>
          <cell r="F18614" t="str">
            <v>СТЕКЛО</v>
          </cell>
        </row>
        <row r="18615">
          <cell r="A18615" t="str">
            <v>L7186-2</v>
          </cell>
          <cell r="B18615" t="str">
            <v>ARCOPAL</v>
          </cell>
          <cell r="C18615" t="str">
            <v xml:space="preserve"> Тарелка обеденная КЭНДИС 25см АШАН</v>
          </cell>
          <cell r="D18615" t="str">
            <v xml:space="preserve"> CANDICE DINNER PLATE</v>
          </cell>
          <cell r="E18615" t="str">
            <v>Франция</v>
          </cell>
          <cell r="F18615" t="str">
            <v>СТЕКЛО</v>
          </cell>
        </row>
        <row r="18616">
          <cell r="A18616" t="str">
            <v>L7187-2</v>
          </cell>
          <cell r="B18616" t="str">
            <v>ARCOPAL</v>
          </cell>
          <cell r="C18616" t="str">
            <v xml:space="preserve"> Тарелка суповая КЭНДИС 23см АШАН</v>
          </cell>
          <cell r="D18616" t="str">
            <v xml:space="preserve"> CANDICE SOUP PLATE</v>
          </cell>
          <cell r="E18616" t="str">
            <v>Франция</v>
          </cell>
          <cell r="F18616" t="str">
            <v>СТЕКЛО</v>
          </cell>
        </row>
        <row r="18617">
          <cell r="A18617" t="str">
            <v>L7188-2</v>
          </cell>
          <cell r="B18617" t="str">
            <v>ARCOPAL</v>
          </cell>
          <cell r="C18617" t="str">
            <v xml:space="preserve"> Тарелка десертная КЭНДИС 19см АШАН</v>
          </cell>
          <cell r="D18617" t="str">
            <v xml:space="preserve"> CANDICE DESSERT PLATE</v>
          </cell>
          <cell r="E18617" t="str">
            <v>Франция</v>
          </cell>
          <cell r="F18617" t="str">
            <v>СТЕКЛО</v>
          </cell>
        </row>
        <row r="18618">
          <cell r="A18618" t="str">
            <v>L7189-2</v>
          </cell>
          <cell r="B18618" t="str">
            <v>ARCOPAL</v>
          </cell>
          <cell r="C18618" t="str">
            <v xml:space="preserve"> Салатник КЭНДИС 12см АШАН</v>
          </cell>
          <cell r="D18618" t="str">
            <v xml:space="preserve"> CANDICE SALA 12</v>
          </cell>
          <cell r="E18618" t="str">
            <v>Франция</v>
          </cell>
          <cell r="F18618" t="str">
            <v>СТЕКЛО</v>
          </cell>
        </row>
        <row r="18619">
          <cell r="A18619" t="str">
            <v>CD1872</v>
          </cell>
          <cell r="B18619" t="str">
            <v>ARCOPAL</v>
          </cell>
          <cell r="C18619" t="str">
            <v xml:space="preserve"> Промо-паллета КОЛОР ДЭЙС ГРИН ЭНД ОРАНЖ</v>
          </cell>
          <cell r="D18619" t="str">
            <v xml:space="preserve"> COLOR DAYS MIX PALLET</v>
          </cell>
          <cell r="E18619" t="str">
            <v>Франция</v>
          </cell>
          <cell r="F18619" t="str">
            <v>СТЕКЛО</v>
          </cell>
        </row>
        <row r="18620">
          <cell r="A18620" t="str">
            <v>K1644</v>
          </cell>
          <cell r="B18620" t="str">
            <v>ARCOPAL</v>
          </cell>
          <cell r="C18620" t="str">
            <v xml:space="preserve"> Промо-паллета КЭНДИС</v>
          </cell>
          <cell r="D18620" t="str">
            <v xml:space="preserve"> CANDICE PALLET</v>
          </cell>
          <cell r="E18620" t="str">
            <v>Франция</v>
          </cell>
          <cell r="F18620" t="str">
            <v>СТЕКЛО</v>
          </cell>
        </row>
        <row r="18621">
          <cell r="A18621" t="str">
            <v>L7186-1</v>
          </cell>
          <cell r="B18621" t="str">
            <v>ARCOPAL</v>
          </cell>
          <cell r="C18621" t="str">
            <v xml:space="preserve"> Тарелка обеденная КЭНДИС 25см</v>
          </cell>
          <cell r="D18621" t="str">
            <v xml:space="preserve"> CANDICE DINNER PLATE</v>
          </cell>
          <cell r="E18621" t="str">
            <v>Франция</v>
          </cell>
          <cell r="F18621" t="str">
            <v>СТЕКЛО</v>
          </cell>
        </row>
        <row r="18622">
          <cell r="A18622" t="str">
            <v>L7187-1</v>
          </cell>
          <cell r="B18622" t="str">
            <v>ARCOPAL</v>
          </cell>
          <cell r="C18622" t="str">
            <v xml:space="preserve"> Тарелка суповая КЭНДИС 23см</v>
          </cell>
          <cell r="D18622" t="str">
            <v xml:space="preserve"> CANDICE SOUP PLATE</v>
          </cell>
          <cell r="E18622" t="str">
            <v>Франция</v>
          </cell>
          <cell r="F18622" t="str">
            <v>СТЕКЛО</v>
          </cell>
        </row>
        <row r="18623">
          <cell r="A18623" t="str">
            <v>L7188-1</v>
          </cell>
          <cell r="B18623" t="str">
            <v>ARCOPAL</v>
          </cell>
          <cell r="C18623" t="str">
            <v xml:space="preserve"> Тарелка десертная КЭНДИС 19см</v>
          </cell>
          <cell r="D18623" t="str">
            <v xml:space="preserve"> CANDICE DESSERT PLATE</v>
          </cell>
          <cell r="E18623" t="str">
            <v>Франция</v>
          </cell>
          <cell r="F18623" t="str">
            <v>СТЕКЛО</v>
          </cell>
        </row>
        <row r="18624">
          <cell r="A18624" t="str">
            <v>L7189-1</v>
          </cell>
          <cell r="B18624" t="str">
            <v>ARCOPAL</v>
          </cell>
          <cell r="C18624" t="str">
            <v xml:space="preserve"> Салатник КЭНДИС 12см</v>
          </cell>
          <cell r="D18624" t="str">
            <v xml:space="preserve"> CANDICE SALA 12</v>
          </cell>
          <cell r="E18624" t="str">
            <v>Франция</v>
          </cell>
          <cell r="F18624" t="str">
            <v>СТЕКЛО</v>
          </cell>
        </row>
        <row r="18625">
          <cell r="A18625" t="str">
            <v>L5297</v>
          </cell>
          <cell r="B18625" t="str">
            <v>ARCOPAL</v>
          </cell>
          <cell r="C18625" t="str">
            <v xml:space="preserve"> Столовый набор ФЛОРАЙН 38+7 предметов</v>
          </cell>
          <cell r="D18625" t="str">
            <v xml:space="preserve"> TEMP ARCOPAL FLORINE 38+7PC DINNER SET</v>
          </cell>
          <cell r="E18625" t="str">
            <v>ОАЭ</v>
          </cell>
          <cell r="F18625" t="str">
            <v>СТЕКЛО</v>
          </cell>
        </row>
        <row r="18626">
          <cell r="A18626" t="str">
            <v>L5293</v>
          </cell>
          <cell r="B18626" t="str">
            <v>ARCOPAL</v>
          </cell>
          <cell r="C18626" t="str">
            <v xml:space="preserve"> Столовый набор ЭЛИЗ 38+7 предметов</v>
          </cell>
          <cell r="D18626" t="str">
            <v xml:space="preserve"> TEMP ARCOPAL ELISE 38+7PC DINNER SET</v>
          </cell>
          <cell r="E18626" t="str">
            <v>ОАЭ</v>
          </cell>
          <cell r="F18626" t="str">
            <v>СТЕКЛО</v>
          </cell>
        </row>
        <row r="18627">
          <cell r="A18627" t="str">
            <v>L8411</v>
          </cell>
          <cell r="B18627" t="str">
            <v>ARCOPAL</v>
          </cell>
          <cell r="C18627" t="str">
            <v xml:space="preserve"> Столовый набор КЭНДИС 38+7 предметов</v>
          </cell>
          <cell r="D18627" t="str">
            <v xml:space="preserve"> TEMP ARCOPAL CANDICE 38+7P DINNER SET</v>
          </cell>
          <cell r="E18627" t="str">
            <v>ОАЭ</v>
          </cell>
          <cell r="F18627" t="str">
            <v>СТЕКЛО</v>
          </cell>
        </row>
        <row r="18628">
          <cell r="A18628" t="str">
            <v>L8413</v>
          </cell>
          <cell r="B18628" t="str">
            <v>ARCOPAL</v>
          </cell>
          <cell r="C18628" t="str">
            <v xml:space="preserve"> Столовый набор СИБЕЛЬ 38+7 предметов</v>
          </cell>
          <cell r="D18628" t="str">
            <v xml:space="preserve"> TEMP ARCOPAL CYBELE 38+7P DINNER SET</v>
          </cell>
          <cell r="E18628" t="str">
            <v>ОАЭ</v>
          </cell>
          <cell r="F18628" t="str">
            <v>СТЕКЛО</v>
          </cell>
        </row>
        <row r="18629">
          <cell r="A18629" t="str">
            <v>L7225</v>
          </cell>
          <cell r="B18629" t="str">
            <v>ARCOPAL</v>
          </cell>
          <cell r="C18629" t="str">
            <v xml:space="preserve"> Тарелка десертная СЕЛЕНА 18см</v>
          </cell>
          <cell r="D18629" t="str">
            <v xml:space="preserve"> TEMPERED CELENA DESSERT PLATE</v>
          </cell>
          <cell r="E18629" t="str">
            <v>Франция</v>
          </cell>
          <cell r="F18629" t="str">
            <v>СТЕКЛО</v>
          </cell>
        </row>
        <row r="18630">
          <cell r="A18630" t="str">
            <v>L4976</v>
          </cell>
          <cell r="B18630" t="str">
            <v>ARCOPAL</v>
          </cell>
          <cell r="C18630" t="str">
            <v xml:space="preserve"> Тарелка обеденная СЕЛЕНА 25см</v>
          </cell>
          <cell r="D18630" t="str">
            <v xml:space="preserve"> TEMPERED CELENA DINNER PLATE 25</v>
          </cell>
          <cell r="E18630" t="str">
            <v>Франция</v>
          </cell>
          <cell r="F18630" t="str">
            <v>СТЕКЛО</v>
          </cell>
        </row>
        <row r="18631">
          <cell r="A18631" t="str">
            <v>L7223</v>
          </cell>
          <cell r="B18631" t="str">
            <v>ARCOPAL</v>
          </cell>
          <cell r="C18631" t="str">
            <v xml:space="preserve"> Тарелка суповая СЕЛЕНА 20см</v>
          </cell>
          <cell r="D18631" t="str">
            <v xml:space="preserve"> TEMPERED CELENA SOUP PLATE 20</v>
          </cell>
          <cell r="E18631" t="str">
            <v>Франция</v>
          </cell>
          <cell r="F18631" t="str">
            <v>СТЕКЛО</v>
          </cell>
        </row>
        <row r="18632">
          <cell r="A18632" t="str">
            <v>L7231</v>
          </cell>
          <cell r="B18632" t="str">
            <v>ARCOPAL</v>
          </cell>
          <cell r="C18632" t="str">
            <v xml:space="preserve"> Тарелка десертная ВЕРОНИКА 19см</v>
          </cell>
          <cell r="D18632" t="str">
            <v xml:space="preserve"> TEMPERED VERONICA DESSERT PLATE 19</v>
          </cell>
          <cell r="E18632" t="str">
            <v>Франция</v>
          </cell>
          <cell r="F18632" t="str">
            <v>СТЕКЛО</v>
          </cell>
        </row>
        <row r="18633">
          <cell r="A18633" t="str">
            <v>L7230</v>
          </cell>
          <cell r="B18633" t="str">
            <v>ARCOPAL</v>
          </cell>
          <cell r="C18633" t="str">
            <v xml:space="preserve"> Тарелка суповая ВЕРОНИКА 23см</v>
          </cell>
          <cell r="D18633" t="str">
            <v xml:space="preserve"> TEMPERED VERONICA DINNER PLATE 23</v>
          </cell>
          <cell r="E18633" t="str">
            <v>Франция</v>
          </cell>
          <cell r="F18633" t="str">
            <v>СТЕКЛО</v>
          </cell>
        </row>
        <row r="18634">
          <cell r="A18634" t="str">
            <v>L7229</v>
          </cell>
          <cell r="B18634" t="str">
            <v>ARCOPAL</v>
          </cell>
          <cell r="C18634" t="str">
            <v xml:space="preserve"> Тарелка обеденная ВЕРОНИКА 25см</v>
          </cell>
          <cell r="D18634" t="str">
            <v xml:space="preserve"> TEMPERED VERONICA DINNER PLATE 25</v>
          </cell>
          <cell r="E18634" t="str">
            <v>Франция</v>
          </cell>
          <cell r="F18634" t="str">
            <v>СТЕКЛО</v>
          </cell>
        </row>
        <row r="18635">
          <cell r="A18635" t="str">
            <v>L7232</v>
          </cell>
          <cell r="B18635" t="str">
            <v>ARCOPAL</v>
          </cell>
          <cell r="C18635" t="str">
            <v xml:space="preserve"> Салатник ВЕРОНИКА 12см</v>
          </cell>
          <cell r="D18635" t="str">
            <v xml:space="preserve"> TEMPERED VERONICA DISH 12</v>
          </cell>
          <cell r="E18635" t="str">
            <v>Франция</v>
          </cell>
          <cell r="F18635" t="str">
            <v>СТЕКЛО</v>
          </cell>
        </row>
        <row r="18636">
          <cell r="A18636" t="str">
            <v>L6388</v>
          </cell>
          <cell r="B18636" t="str">
            <v>ARCOPAL</v>
          </cell>
          <cell r="C18636" t="str">
            <v xml:space="preserve"> Салатник ЗЕЛИ 16см</v>
          </cell>
          <cell r="D18636" t="str">
            <v xml:space="preserve"> TEMPERED ZELIE ALL PURPOSE BOWL 16</v>
          </cell>
          <cell r="E18636" t="str">
            <v>Франция</v>
          </cell>
          <cell r="F18636" t="str">
            <v>СТЕКЛО</v>
          </cell>
        </row>
        <row r="18637">
          <cell r="A18637" t="str">
            <v>L6531</v>
          </cell>
          <cell r="B18637" t="str">
            <v>ARCOPAL</v>
          </cell>
          <cell r="C18637" t="str">
            <v xml:space="preserve"> Салатник ЗЕЛИ 12см</v>
          </cell>
          <cell r="D18637" t="str">
            <v xml:space="preserve"> TEMPERED ZELIE BOWL 12</v>
          </cell>
          <cell r="E18637" t="str">
            <v>Франция</v>
          </cell>
          <cell r="F18637" t="str">
            <v>СТЕКЛО</v>
          </cell>
        </row>
        <row r="18638">
          <cell r="A18638" t="str">
            <v>L6532</v>
          </cell>
          <cell r="B18638" t="str">
            <v>ARCOPAL</v>
          </cell>
          <cell r="C18638" t="str">
            <v xml:space="preserve"> Кружка ЗЕЛИ 290мл</v>
          </cell>
          <cell r="D18638" t="str">
            <v xml:space="preserve"> TEMPERED ZELIE MUG 29</v>
          </cell>
          <cell r="E18638" t="str">
            <v>Франция</v>
          </cell>
          <cell r="F18638" t="str">
            <v>СТЕКЛО</v>
          </cell>
        </row>
        <row r="18639">
          <cell r="A18639" t="str">
            <v>L6385</v>
          </cell>
          <cell r="B18639" t="str">
            <v>ARCOPAL</v>
          </cell>
          <cell r="C18639" t="str">
            <v xml:space="preserve"> Салатник ЗЕЛИ 18см</v>
          </cell>
          <cell r="D18639" t="str">
            <v xml:space="preserve"> TEMPERED ZELIE SALAD BOWL 18</v>
          </cell>
          <cell r="E18639" t="str">
            <v>Франция</v>
          </cell>
          <cell r="F18639" t="str">
            <v>СТЕКЛО</v>
          </cell>
        </row>
        <row r="18640">
          <cell r="A18640" t="str">
            <v>L5846</v>
          </cell>
          <cell r="B18640" t="str">
            <v>ARCOPAL</v>
          </cell>
          <cell r="C18640" t="str">
            <v xml:space="preserve"> Столовый набор 18предметов ВЕРОНИКА</v>
          </cell>
          <cell r="D18640" t="str">
            <v xml:space="preserve"> TEMPERED VERONICA DINNERWARE SCE 18 P.</v>
          </cell>
          <cell r="E18640" t="str">
            <v>Франция</v>
          </cell>
          <cell r="F18640" t="str">
            <v>СТЕКЛО</v>
          </cell>
        </row>
        <row r="18641">
          <cell r="A18641" t="str">
            <v>37684</v>
          </cell>
          <cell r="B18641" t="str">
            <v>ARCOROC</v>
          </cell>
          <cell r="C18641" t="str">
            <v xml:space="preserve"> Чашка АЙРИШ 240мл</v>
          </cell>
          <cell r="D18641" t="str">
            <v xml:space="preserve"> HND IRISH COFFEE (NT)   8.5oz 24cl</v>
          </cell>
          <cell r="E18641" t="str">
            <v>Франция</v>
          </cell>
          <cell r="F18641" t="str">
            <v>СТЕКЛО</v>
          </cell>
        </row>
        <row r="18642">
          <cell r="A18642" t="str">
            <v>10378</v>
          </cell>
          <cell r="B18642" t="str">
            <v>ARCOROC</v>
          </cell>
          <cell r="C18642" t="str">
            <v xml:space="preserve"> Кружка РУБИС 290мл</v>
          </cell>
          <cell r="D18642" t="str">
            <v xml:space="preserve"> BOCK 29 RUBIS IV. T</v>
          </cell>
          <cell r="E18642" t="str">
            <v>Франция</v>
          </cell>
          <cell r="F18642" t="str">
            <v>СТЕКЛО</v>
          </cell>
        </row>
        <row r="18643">
          <cell r="A18643" t="str">
            <v>51248</v>
          </cell>
          <cell r="B18643" t="str">
            <v>ARCOROC</v>
          </cell>
          <cell r="C18643" t="str">
            <v xml:space="preserve"> Пепельница дымчатая 8.5см</v>
          </cell>
          <cell r="D18643" t="str">
            <v xml:space="preserve"> CENDRIER 85 EMPILABLE FUME</v>
          </cell>
          <cell r="E18643" t="str">
            <v>Франция</v>
          </cell>
          <cell r="F18643" t="str">
            <v>СТЕКЛО</v>
          </cell>
        </row>
        <row r="18644">
          <cell r="A18644" t="str">
            <v>51254</v>
          </cell>
          <cell r="B18644" t="str">
            <v>ARCOROC</v>
          </cell>
          <cell r="C18644" t="str">
            <v xml:space="preserve"> Пепельница РЕСТО 8.5см</v>
          </cell>
          <cell r="D18644" t="str">
            <v xml:space="preserve"> CENDRIER 85 EMPILABLE BLANC</v>
          </cell>
          <cell r="E18644" t="str">
            <v>Франция</v>
          </cell>
          <cell r="F18644" t="str">
            <v>СТЕКЛО</v>
          </cell>
        </row>
        <row r="18645">
          <cell r="A18645" t="str">
            <v>54584</v>
          </cell>
          <cell r="B18645" t="str">
            <v>ARCOROC</v>
          </cell>
          <cell r="C18645" t="str">
            <v xml:space="preserve"> Фужер (бокал) для коктейля УРАГАН 440мл</v>
          </cell>
          <cell r="D18645" t="str">
            <v xml:space="preserve"> VERRE A COCKTAIL 44 HURRICANE</v>
          </cell>
          <cell r="E18645" t="str">
            <v>Франция</v>
          </cell>
          <cell r="F18645" t="str">
            <v>СТЕКЛО</v>
          </cell>
        </row>
        <row r="18646">
          <cell r="A18646" t="str">
            <v>62664</v>
          </cell>
          <cell r="B18646" t="str">
            <v>ARCOROC</v>
          </cell>
          <cell r="C18646" t="str">
            <v xml:space="preserve"> Фужер (бокал) ДЕГУСТЕЙШН 400мл</v>
          </cell>
          <cell r="D18646" t="str">
            <v xml:space="preserve"> VERRE A COGNAC 41 DEGUSTATION</v>
          </cell>
          <cell r="E18646" t="str">
            <v>Франция</v>
          </cell>
          <cell r="F18646" t="str">
            <v>СТЕКЛО</v>
          </cell>
        </row>
        <row r="18647">
          <cell r="A18647" t="str">
            <v>79923</v>
          </cell>
          <cell r="B18647" t="str">
            <v>ARCOROC</v>
          </cell>
          <cell r="C18647" t="str">
            <v xml:space="preserve"> Фужер (бокал) МАРГАРИТА 270мл (79921)</v>
          </cell>
          <cell r="D18647" t="str">
            <v xml:space="preserve"> VERRE A PIED 27 MARGARITA</v>
          </cell>
          <cell r="E18647" t="str">
            <v>Франция</v>
          </cell>
          <cell r="F18647" t="str">
            <v>СТЕКЛО</v>
          </cell>
        </row>
        <row r="18648">
          <cell r="A18648" t="str">
            <v>12615</v>
          </cell>
          <cell r="B18648" t="str">
            <v>ARCOROC</v>
          </cell>
          <cell r="C18648" t="str">
            <v xml:space="preserve"> Фужер (бокал) для коктейля КВАДРО 360мл (12645)</v>
          </cell>
          <cell r="D18648" t="str">
            <v xml:space="preserve"> MILK SHAKE 36 QUADRO</v>
          </cell>
          <cell r="E18648" t="str">
            <v>Франция</v>
          </cell>
          <cell r="F18648" t="str">
            <v>СТЕКЛО</v>
          </cell>
        </row>
        <row r="18649">
          <cell r="A18649" t="str">
            <v>R0714</v>
          </cell>
          <cell r="B18649" t="str">
            <v>ARCOROC</v>
          </cell>
          <cell r="C18649" t="str">
            <v xml:space="preserve"> Тарелка обеденная АППЕТИЗЕР ФРЕШ 27см</v>
          </cell>
          <cell r="D18649" t="str">
            <v xml:space="preserve"> ASSIETTE 320 FRESH TRANSPARENT T</v>
          </cell>
          <cell r="E18649" t="str">
            <v>Франция</v>
          </cell>
          <cell r="F18649" t="str">
            <v>СТЕКЛО</v>
          </cell>
        </row>
        <row r="18650">
          <cell r="A18650" t="str">
            <v>R0712</v>
          </cell>
          <cell r="B18650" t="str">
            <v>ARCOROC</v>
          </cell>
          <cell r="C18650" t="str">
            <v xml:space="preserve"> Тарелка обеденная ПРЕСТО АППЕТИЗЕР 33см</v>
          </cell>
          <cell r="D18650" t="str">
            <v xml:space="preserve"> ASSIETTE 330 PRAESTO UNO T</v>
          </cell>
          <cell r="E18650" t="str">
            <v>Франция</v>
          </cell>
          <cell r="F18650" t="str">
            <v>СТЕКЛО</v>
          </cell>
        </row>
        <row r="18651">
          <cell r="A18651" t="str">
            <v>10255</v>
          </cell>
          <cell r="B18651" t="str">
            <v>ARCOROC</v>
          </cell>
          <cell r="C18651" t="str">
            <v xml:space="preserve"> Тарелка РУБИС 16см</v>
          </cell>
          <cell r="D18651" t="str">
            <v xml:space="preserve"> ASSIETTE 160 RUBIS IV. T</v>
          </cell>
          <cell r="E18651" t="str">
            <v>Франция</v>
          </cell>
          <cell r="F18651" t="str">
            <v>СТЕКЛО</v>
          </cell>
        </row>
        <row r="18652">
          <cell r="A18652" t="str">
            <v>10269</v>
          </cell>
          <cell r="B18652" t="str">
            <v>ARCOROC</v>
          </cell>
          <cell r="C18652" t="str">
            <v xml:space="preserve"> Тарелка десертная РУБИС 20.5см</v>
          </cell>
          <cell r="D18652" t="str">
            <v xml:space="preserve"> ASSIETTE 205 RUBIS IV. T</v>
          </cell>
          <cell r="E18652" t="str">
            <v>Франция</v>
          </cell>
          <cell r="F18652" t="str">
            <v>СТЕКЛО</v>
          </cell>
        </row>
        <row r="18653">
          <cell r="A18653" t="str">
            <v>10299</v>
          </cell>
          <cell r="B18653" t="str">
            <v>ARCOROC</v>
          </cell>
          <cell r="C18653" t="str">
            <v xml:space="preserve"> Тарелка обеденная РУБИС 25.5см</v>
          </cell>
          <cell r="D18653" t="str">
            <v xml:space="preserve"> ASSIETTE 255 RUBIS IV. T</v>
          </cell>
          <cell r="E18653" t="str">
            <v>Франция</v>
          </cell>
          <cell r="F18653" t="str">
            <v>СТЕКЛО</v>
          </cell>
        </row>
        <row r="18654">
          <cell r="A18654" t="str">
            <v>10303</v>
          </cell>
          <cell r="B18654" t="str">
            <v>ARCOROC</v>
          </cell>
          <cell r="C18654" t="str">
            <v xml:space="preserve"> Тарелка обеденная РУБИС 27.5см</v>
          </cell>
          <cell r="D18654" t="str">
            <v xml:space="preserve"> ASSIETTE 275 RUBIS IV. T</v>
          </cell>
          <cell r="E18654" t="str">
            <v>Франция</v>
          </cell>
          <cell r="F18654" t="str">
            <v>СТЕКЛО</v>
          </cell>
        </row>
        <row r="18655">
          <cell r="A18655" t="str">
            <v>10367</v>
          </cell>
          <cell r="B18655" t="str">
            <v>ARCOROC</v>
          </cell>
          <cell r="C18655" t="str">
            <v xml:space="preserve"> Блюдце РУБИС 15см</v>
          </cell>
          <cell r="D18655" t="str">
            <v xml:space="preserve"> SOUS-TASSE 150 RUBIS IV. T</v>
          </cell>
          <cell r="E18655" t="str">
            <v>Франция</v>
          </cell>
          <cell r="F18655" t="str">
            <v>СТЕКЛО</v>
          </cell>
        </row>
        <row r="18656">
          <cell r="A18656" t="str">
            <v>71153</v>
          </cell>
          <cell r="B18656" t="str">
            <v>ARCOROC</v>
          </cell>
          <cell r="C18656" t="str">
            <v xml:space="preserve"> Тарелка сервировочная МИНЕРАЛЕ 32см</v>
          </cell>
          <cell r="D18656" t="str">
            <v xml:space="preserve"> ASSIETTE DE PRESENTATION 320 MINERALI T</v>
          </cell>
          <cell r="E18656" t="str">
            <v>Франция</v>
          </cell>
          <cell r="F18656" t="str">
            <v>СТЕКЛО</v>
          </cell>
        </row>
        <row r="18657">
          <cell r="A18657" t="str">
            <v>24941</v>
          </cell>
          <cell r="B18657" t="str">
            <v>ARCOROC</v>
          </cell>
          <cell r="C18657" t="str">
            <v xml:space="preserve"> Бокал для пива ЧЕРВОИЗ 620мл</v>
          </cell>
          <cell r="D18657" t="str">
            <v xml:space="preserve"> VERRE A PIED 62 CERVOISE</v>
          </cell>
          <cell r="E18657" t="str">
            <v>Франция</v>
          </cell>
          <cell r="F18657" t="str">
            <v>СТЕКЛО</v>
          </cell>
        </row>
        <row r="18658">
          <cell r="A18658" t="str">
            <v>D6862</v>
          </cell>
          <cell r="B18658" t="str">
            <v>ARCOROC</v>
          </cell>
          <cell r="C18658" t="str">
            <v xml:space="preserve"> Декантер КАБЕРНЕ 1.45л</v>
          </cell>
          <cell r="D18658" t="str">
            <v xml:space="preserve"> CABERNET CARAFE 1L45</v>
          </cell>
          <cell r="E18658" t="str">
            <v>Франция</v>
          </cell>
          <cell r="F18658" t="str">
            <v>СТЕКЛО</v>
          </cell>
        </row>
        <row r="18659">
          <cell r="A18659" t="str">
            <v>11935</v>
          </cell>
          <cell r="B18659" t="str">
            <v>ARCOROC</v>
          </cell>
          <cell r="C18659" t="str">
            <v xml:space="preserve"> Фужер (бокал) для ликера БАЛЛОН 70мл</v>
          </cell>
          <cell r="D18659" t="str">
            <v xml:space="preserve"> BALLON   STEMMED   GLASS   7</v>
          </cell>
          <cell r="E18659" t="str">
            <v>Франция</v>
          </cell>
          <cell r="F18659" t="str">
            <v>СТЕКЛО</v>
          </cell>
        </row>
        <row r="18660">
          <cell r="A18660" t="str">
            <v>22837</v>
          </cell>
          <cell r="B18660" t="str">
            <v>ARCOROC</v>
          </cell>
          <cell r="C18660" t="str">
            <v xml:space="preserve"> Чашка РЕСТО 190мл</v>
          </cell>
          <cell r="E18660" t="str">
            <v>Франция</v>
          </cell>
          <cell r="F18660" t="str">
            <v>СТЕКЛО</v>
          </cell>
        </row>
        <row r="18661">
          <cell r="A18661" t="str">
            <v>79923-1</v>
          </cell>
          <cell r="B18661" t="str">
            <v>ARCOROC</v>
          </cell>
          <cell r="C18661" t="str">
            <v xml:space="preserve"> Набор фужеров (бокалов) МАРГАРИТА 270мл 6шт</v>
          </cell>
          <cell r="E18661" t="str">
            <v>Франция</v>
          </cell>
          <cell r="F18661" t="str">
            <v>СТЕКЛО</v>
          </cell>
        </row>
        <row r="18662">
          <cell r="A18662" t="str">
            <v>C2690</v>
          </cell>
          <cell r="B18662" t="str">
            <v>ARCOROC</v>
          </cell>
          <cell r="C18662" t="str">
            <v xml:space="preserve"> Креманка БАНАНА СПЛИТ (52554)</v>
          </cell>
          <cell r="E18662" t="str">
            <v>Франция</v>
          </cell>
          <cell r="F18662" t="str">
            <v>СТЕКЛО</v>
          </cell>
        </row>
        <row r="18663">
          <cell r="A18663" t="str">
            <v>25626</v>
          </cell>
          <cell r="B18663" t="str">
            <v>ARCOROC</v>
          </cell>
          <cell r="C18663" t="str">
            <v xml:space="preserve"> Фужер для шампанского БАЛЛОН 170мл</v>
          </cell>
          <cell r="E18663" t="str">
            <v>Франция</v>
          </cell>
          <cell r="F18663" t="str">
            <v>СТЕКЛО</v>
          </cell>
        </row>
        <row r="18664">
          <cell r="A18664" t="str">
            <v>53496-1</v>
          </cell>
          <cell r="B18664" t="str">
            <v>ARCOROC</v>
          </cell>
          <cell r="C18664" t="str">
            <v xml:space="preserve"> Креманки ПЕПИТ 6шт</v>
          </cell>
          <cell r="E18664" t="str">
            <v>Франция</v>
          </cell>
          <cell r="F18664" t="str">
            <v>СТЕКЛО</v>
          </cell>
        </row>
        <row r="18665">
          <cell r="A18665" t="str">
            <v>54584-1</v>
          </cell>
          <cell r="B18665" t="str">
            <v>ARCOROC</v>
          </cell>
          <cell r="C18665" t="str">
            <v xml:space="preserve"> Набор фужеров (бокалов) для коктейля УРАГАН 440мл 6шт</v>
          </cell>
          <cell r="E18665" t="str">
            <v>Франция</v>
          </cell>
          <cell r="F18665" t="str">
            <v>СТЕКЛО</v>
          </cell>
        </row>
        <row r="18666">
          <cell r="A18666" t="str">
            <v>D3520</v>
          </cell>
          <cell r="B18666" t="str">
            <v>ARCOROC</v>
          </cell>
          <cell r="C18666" t="str">
            <v xml:space="preserve"> Набор стаканов САВОЙА 6шт 320мл</v>
          </cell>
          <cell r="E18666" t="str">
            <v>Франция</v>
          </cell>
          <cell r="F18666" t="str">
            <v>СТЕКЛО</v>
          </cell>
        </row>
        <row r="18667">
          <cell r="A18667" t="str">
            <v>D3526</v>
          </cell>
          <cell r="B18667" t="str">
            <v>ARCOROC</v>
          </cell>
          <cell r="C18667" t="str">
            <v xml:space="preserve"> Набор стаканов САВОЙА 6шт 350мл</v>
          </cell>
          <cell r="E18667" t="str">
            <v>Франция</v>
          </cell>
          <cell r="F18667" t="str">
            <v>СТЕКЛО</v>
          </cell>
        </row>
        <row r="18668">
          <cell r="A18668" t="str">
            <v>D6245</v>
          </cell>
          <cell r="B18668" t="str">
            <v>ARCOROC</v>
          </cell>
          <cell r="C18668" t="str">
            <v xml:space="preserve"> Рюмка ГРАППА 90мл</v>
          </cell>
          <cell r="D18668" t="str">
            <v xml:space="preserve"> GRAPPA CABERNET STEMMED GLASS 9</v>
          </cell>
          <cell r="E18668" t="str">
            <v>Франция</v>
          </cell>
          <cell r="F18668" t="str">
            <v>СТЕКЛО</v>
          </cell>
        </row>
        <row r="18669">
          <cell r="A18669" t="str">
            <v>10022</v>
          </cell>
          <cell r="B18669" t="str">
            <v>ARCOROC</v>
          </cell>
          <cell r="C18669" t="str">
            <v xml:space="preserve"> Салатник ЭМПИЛАБЛЬ 20см</v>
          </cell>
          <cell r="E18669" t="str">
            <v>Франция</v>
          </cell>
          <cell r="F18669" t="str">
            <v>СТЕКЛО</v>
          </cell>
        </row>
        <row r="18670">
          <cell r="A18670" t="str">
            <v>62664-1</v>
          </cell>
          <cell r="B18670" t="str">
            <v>ARCOROC</v>
          </cell>
          <cell r="C18670" t="str">
            <v xml:space="preserve"> Фужеры (бокалы) ДЕГУСТЕЙШН 400мл 6шт</v>
          </cell>
          <cell r="E18670" t="str">
            <v>Франция</v>
          </cell>
          <cell r="F18670" t="str">
            <v>СТЕКЛО</v>
          </cell>
        </row>
        <row r="18671">
          <cell r="A18671" t="str">
            <v>79747</v>
          </cell>
          <cell r="B18671" t="str">
            <v>ARCOROC</v>
          </cell>
          <cell r="C18671" t="str">
            <v xml:space="preserve"> Стакан ШЕТЛАНД 250мл низкий</v>
          </cell>
          <cell r="E18671" t="str">
            <v>Франция</v>
          </cell>
          <cell r="F18671" t="str">
            <v>СТЕКЛО</v>
          </cell>
        </row>
        <row r="18672">
          <cell r="A18672" t="str">
            <v>58010-1</v>
          </cell>
          <cell r="B18672" t="str">
            <v>ARCOROC</v>
          </cell>
          <cell r="C18672" t="str">
            <v xml:space="preserve"> Креманка ПАЛЬМА 6шт 210мл</v>
          </cell>
          <cell r="E18672" t="str">
            <v>Франция</v>
          </cell>
          <cell r="F18672" t="str">
            <v>СТЕКЛО</v>
          </cell>
        </row>
        <row r="18673">
          <cell r="A18673" t="str">
            <v>58012-1</v>
          </cell>
          <cell r="B18673" t="str">
            <v>ARCOROC</v>
          </cell>
          <cell r="C18673" t="str">
            <v xml:space="preserve"> Креманка ПАЛЬМА 6шт 370мл</v>
          </cell>
          <cell r="E18673" t="str">
            <v>Франция</v>
          </cell>
          <cell r="F18673" t="str">
            <v>СТЕКЛО</v>
          </cell>
        </row>
        <row r="18674">
          <cell r="A18674" t="str">
            <v>12371</v>
          </cell>
          <cell r="B18674" t="str">
            <v>ARCOROC</v>
          </cell>
          <cell r="C18674" t="str">
            <v xml:space="preserve"> Стакан ИСЛАНДИЯ 310мл высокий (40334)(32756)</v>
          </cell>
          <cell r="E18674" t="str">
            <v>Испания</v>
          </cell>
          <cell r="F18674" t="str">
            <v>СТЕКЛО</v>
          </cell>
        </row>
        <row r="18675">
          <cell r="A18675" t="str">
            <v>12615-1</v>
          </cell>
          <cell r="B18675" t="str">
            <v>ARCOROC</v>
          </cell>
          <cell r="C18675" t="str">
            <v xml:space="preserve"> Набор фужеров (бокалов) для коктейля КВАДРО 360мл 6шт</v>
          </cell>
          <cell r="E18675" t="str">
            <v>Франция</v>
          </cell>
          <cell r="F18675" t="str">
            <v>СТЕКЛО</v>
          </cell>
        </row>
        <row r="18676">
          <cell r="A18676" t="str">
            <v>21571-1</v>
          </cell>
          <cell r="B18676" t="str">
            <v>ARCOROC</v>
          </cell>
          <cell r="C18676" t="str">
            <v xml:space="preserve"> Креманка КВАДРО 6шт 400мл</v>
          </cell>
          <cell r="E18676" t="str">
            <v>Франция</v>
          </cell>
          <cell r="F18676" t="str">
            <v>СТЕКЛО</v>
          </cell>
        </row>
        <row r="18677">
          <cell r="A18677" t="str">
            <v>21980-1</v>
          </cell>
          <cell r="B18677" t="str">
            <v>ARCOROC</v>
          </cell>
          <cell r="C18677" t="str">
            <v xml:space="preserve"> Креманка КВАДРО 6шт 300мл</v>
          </cell>
          <cell r="E18677" t="str">
            <v>Франция</v>
          </cell>
          <cell r="F18677" t="str">
            <v>СТЕКЛО</v>
          </cell>
        </row>
        <row r="18678">
          <cell r="A18678" t="str">
            <v>53496</v>
          </cell>
          <cell r="B18678" t="str">
            <v>ARCOROC</v>
          </cell>
          <cell r="C18678" t="str">
            <v xml:space="preserve"> Креманка ПЕПИТ</v>
          </cell>
          <cell r="D18678" t="str">
            <v xml:space="preserve"> COUPE A GLACE 20 PEPITE</v>
          </cell>
          <cell r="E18678" t="str">
            <v>Франция</v>
          </cell>
          <cell r="F18678" t="str">
            <v>СТЕКЛО</v>
          </cell>
        </row>
        <row r="18679">
          <cell r="A18679" t="str">
            <v>58010</v>
          </cell>
          <cell r="B18679" t="str">
            <v>ARCOROC</v>
          </cell>
          <cell r="C18679" t="str">
            <v xml:space="preserve"> Креманка ПАЛЬМА 210мл</v>
          </cell>
          <cell r="D18679" t="str">
            <v xml:space="preserve"> PALMIER SUNDAE 7.75oz 21cl</v>
          </cell>
          <cell r="E18679" t="str">
            <v>Франция</v>
          </cell>
          <cell r="F18679" t="str">
            <v>СТЕКЛО</v>
          </cell>
        </row>
        <row r="18680">
          <cell r="A18680" t="str">
            <v>58012</v>
          </cell>
          <cell r="B18680" t="str">
            <v>ARCOROC</v>
          </cell>
          <cell r="C18680" t="str">
            <v xml:space="preserve"> Креманка ПАЛЬМА 370мл</v>
          </cell>
          <cell r="D18680" t="str">
            <v xml:space="preserve"> COUPE A GLACE FH 37 PALMIER</v>
          </cell>
          <cell r="E18680" t="str">
            <v>Франция</v>
          </cell>
          <cell r="F18680" t="str">
            <v>СТЕКЛО</v>
          </cell>
        </row>
        <row r="18681">
          <cell r="A18681" t="str">
            <v>21980</v>
          </cell>
          <cell r="B18681" t="str">
            <v>ARCOROC</v>
          </cell>
          <cell r="C18681" t="str">
            <v xml:space="preserve"> Креманка КВАДРО 300мл (21983)</v>
          </cell>
          <cell r="D18681" t="str">
            <v xml:space="preserve"> COUPE A GLACE 30 QUADRO</v>
          </cell>
          <cell r="E18681" t="str">
            <v>Франция</v>
          </cell>
          <cell r="F18681" t="str">
            <v>СТЕКЛО</v>
          </cell>
        </row>
        <row r="18682">
          <cell r="A18682" t="str">
            <v>10360</v>
          </cell>
          <cell r="B18682" t="str">
            <v>ARCOROC</v>
          </cell>
          <cell r="C18682" t="str">
            <v xml:space="preserve"> Чашка РУБИС 190мл</v>
          </cell>
          <cell r="D18682" t="str">
            <v xml:space="preserve"> TASSE 19 RUBIS IV. T</v>
          </cell>
          <cell r="E18682" t="str">
            <v>Франция</v>
          </cell>
          <cell r="F18682" t="str">
            <v>СТЕКЛО</v>
          </cell>
        </row>
        <row r="18683">
          <cell r="A18683" t="str">
            <v>38934</v>
          </cell>
          <cell r="B18683" t="str">
            <v>ARCOROC</v>
          </cell>
          <cell r="C18683" t="str">
            <v xml:space="preserve"> Стакан ГРАНИТИ 420мл высокий (38936)</v>
          </cell>
          <cell r="E18683" t="str">
            <v>Франция</v>
          </cell>
          <cell r="F18683" t="str">
            <v>СТЕКЛО</v>
          </cell>
        </row>
        <row r="18684">
          <cell r="A18684" t="str">
            <v>G4379</v>
          </cell>
          <cell r="B18684" t="str">
            <v>ARCOROC</v>
          </cell>
          <cell r="C18684" t="str">
            <v xml:space="preserve"> Тарелка десертная ТЭНДЕНСИ 22см</v>
          </cell>
          <cell r="D18684" t="str">
            <v xml:space="preserve"> DESSERT PLATE 22 TENDENCY</v>
          </cell>
          <cell r="E18684" t="str">
            <v>Франция</v>
          </cell>
          <cell r="F18684" t="str">
            <v>ЗЕНИКС</v>
          </cell>
        </row>
        <row r="18685">
          <cell r="A18685" t="str">
            <v>22852</v>
          </cell>
          <cell r="B18685" t="str">
            <v>ARCOROC</v>
          </cell>
          <cell r="C18685" t="str">
            <v xml:space="preserve"> Чашка ДЕЛЬФТ 190мл</v>
          </cell>
          <cell r="D18685" t="str">
            <v xml:space="preserve"> CUP 19 DELFT</v>
          </cell>
          <cell r="E18685" t="str">
            <v>Франция</v>
          </cell>
          <cell r="F18685" t="str">
            <v>СТЕКЛО</v>
          </cell>
        </row>
        <row r="18686">
          <cell r="A18686" t="str">
            <v>46256</v>
          </cell>
          <cell r="B18686" t="str">
            <v>ARCOROC</v>
          </cell>
          <cell r="C18686" t="str">
            <v xml:space="preserve"> Перечница РЕСЕПШН 60х45мм</v>
          </cell>
          <cell r="D18686" t="str">
            <v xml:space="preserve"> PEPPER SHAKER RECEPTION</v>
          </cell>
          <cell r="E18686" t="str">
            <v>Франция</v>
          </cell>
          <cell r="F18686" t="str">
            <v>СТЕКЛО</v>
          </cell>
        </row>
        <row r="18687">
          <cell r="A18687" t="str">
            <v>G2277</v>
          </cell>
          <cell r="B18687" t="str">
            <v>ARCOROC</v>
          </cell>
          <cell r="C18687" t="str">
            <v xml:space="preserve"> Тарелка обеденная ТЕНДЕНСИ 27см</v>
          </cell>
          <cell r="D18687" t="str">
            <v xml:space="preserve"> DINNER PLATE 27 TENDENCY</v>
          </cell>
          <cell r="E18687" t="str">
            <v>Франция</v>
          </cell>
          <cell r="F18687" t="str">
            <v>ЗЕНИКС</v>
          </cell>
        </row>
        <row r="18688">
          <cell r="A18688" t="str">
            <v>E8313</v>
          </cell>
          <cell r="B18688" t="str">
            <v>ARCOROC</v>
          </cell>
          <cell r="C18688" t="str">
            <v xml:space="preserve"> Кружка ЛУНА 220мл</v>
          </cell>
          <cell r="D18688" t="str">
            <v xml:space="preserve"> MUG 220 MOON</v>
          </cell>
          <cell r="E18688" t="str">
            <v>Франция</v>
          </cell>
          <cell r="F18688" t="str">
            <v>СТЕКЛО</v>
          </cell>
        </row>
        <row r="18689">
          <cell r="A18689" t="str">
            <v>07131</v>
          </cell>
          <cell r="B18689" t="str">
            <v>ARCOROC</v>
          </cell>
          <cell r="C18689" t="str">
            <v xml:space="preserve"> Бокал для пива ЧЕРВОИЗ 500мл</v>
          </cell>
          <cell r="D18689" t="str">
            <v xml:space="preserve"> CERVOISE STEM BEER 17.5oz 50cl</v>
          </cell>
          <cell r="E18689" t="str">
            <v>Франция</v>
          </cell>
          <cell r="F18689" t="str">
            <v>СТЕКЛО</v>
          </cell>
        </row>
        <row r="18690">
          <cell r="A18690" t="str">
            <v>13969</v>
          </cell>
          <cell r="B18690" t="str">
            <v>ARCOROC</v>
          </cell>
          <cell r="C18690" t="str">
            <v xml:space="preserve"> Перечница САХАРА</v>
          </cell>
          <cell r="D18690" t="str">
            <v xml:space="preserve"> PEPPER SHACKER SAHARA</v>
          </cell>
          <cell r="E18690" t="str">
            <v>Франция</v>
          </cell>
          <cell r="F18690" t="str">
            <v>СТЕКЛО</v>
          </cell>
        </row>
        <row r="18691">
          <cell r="A18691" t="str">
            <v>43121</v>
          </cell>
          <cell r="B18691" t="str">
            <v>ARCOROC</v>
          </cell>
          <cell r="C18691" t="str">
            <v xml:space="preserve"> Креманка СОРБЕТ 380мл</v>
          </cell>
          <cell r="D18691" t="str">
            <v xml:space="preserve"> ICE-CREAM BOWL 38 SORBET</v>
          </cell>
          <cell r="E18691" t="str">
            <v>Франция</v>
          </cell>
          <cell r="F18691" t="str">
            <v>СТЕКЛО</v>
          </cell>
        </row>
        <row r="18692">
          <cell r="A18692" t="str">
            <v>50998</v>
          </cell>
          <cell r="B18692" t="str">
            <v>ARCOROC</v>
          </cell>
          <cell r="C18692" t="str">
            <v xml:space="preserve"> Креманка СОРБЕТ 210мл</v>
          </cell>
          <cell r="D18692" t="str">
            <v xml:space="preserve"> ICE-CREAM BOWL 21 SORBET</v>
          </cell>
          <cell r="E18692" t="str">
            <v>Франция</v>
          </cell>
          <cell r="F18692" t="str">
            <v>СТЕКЛО</v>
          </cell>
        </row>
        <row r="18693">
          <cell r="A18693" t="str">
            <v>52361</v>
          </cell>
          <cell r="B18693" t="str">
            <v>ARCOROC</v>
          </cell>
          <cell r="C18693" t="str">
            <v xml:space="preserve"> Стакан ГРАНИТИ 270мл (54268)</v>
          </cell>
          <cell r="D18693" t="str">
            <v xml:space="preserve"> STEMMED GLASS 27 GRANITY</v>
          </cell>
          <cell r="E18693" t="str">
            <v>Франция</v>
          </cell>
          <cell r="F18693" t="str">
            <v>СТЕКЛО</v>
          </cell>
        </row>
        <row r="18694">
          <cell r="A18694" t="str">
            <v>29878</v>
          </cell>
          <cell r="B18694" t="str">
            <v>ARCOROC</v>
          </cell>
          <cell r="C18694" t="str">
            <v xml:space="preserve"> Стакан ГРАНИТИ 310мл высокий</v>
          </cell>
          <cell r="D18694" t="str">
            <v xml:space="preserve"> STEMMED GLASS 31 GRANITY</v>
          </cell>
          <cell r="E18694" t="str">
            <v>Франция</v>
          </cell>
          <cell r="F18694" t="str">
            <v>СТЕКЛО</v>
          </cell>
        </row>
        <row r="18695">
          <cell r="A18695" t="str">
            <v>20641</v>
          </cell>
          <cell r="B18695" t="str">
            <v>ARCOROC</v>
          </cell>
          <cell r="C18695" t="str">
            <v xml:space="preserve"> Солонка ФАСЕТ</v>
          </cell>
          <cell r="D18695" t="str">
            <v xml:space="preserve"> FACETTE SALT SHAKER METAL LID</v>
          </cell>
          <cell r="E18695" t="str">
            <v>Франция</v>
          </cell>
          <cell r="F18695" t="str">
            <v>СТЕКЛО</v>
          </cell>
        </row>
        <row r="18696">
          <cell r="A18696" t="str">
            <v>49360</v>
          </cell>
          <cell r="B18696" t="str">
            <v>ARCOROC</v>
          </cell>
          <cell r="C18696" t="str">
            <v xml:space="preserve"> Бокал для пива ТЮЛЬПАН 580мл</v>
          </cell>
          <cell r="D18696" t="str">
            <v xml:space="preserve"> TULIP H/B TUMBLER 58</v>
          </cell>
          <cell r="E18696" t="str">
            <v>Франция</v>
          </cell>
          <cell r="F18696" t="str">
            <v>СТЕКЛО</v>
          </cell>
        </row>
        <row r="18697">
          <cell r="A18697" t="str">
            <v>50143</v>
          </cell>
          <cell r="B18697" t="str">
            <v>ARCOROC</v>
          </cell>
          <cell r="C18697" t="str">
            <v xml:space="preserve"> Фужер (бокал) ЭЛЕГАНС 310мл (43458)</v>
          </cell>
          <cell r="D18697" t="str">
            <v xml:space="preserve"> ELEGANCE STEMMED GLASS 31</v>
          </cell>
          <cell r="E18697" t="str">
            <v>Франция</v>
          </cell>
          <cell r="F18697" t="str">
            <v>СТЕКЛО</v>
          </cell>
        </row>
        <row r="18698">
          <cell r="A18698" t="str">
            <v>71604</v>
          </cell>
          <cell r="B18698" t="str">
            <v>ARCOROC</v>
          </cell>
          <cell r="C18698" t="str">
            <v xml:space="preserve"> Фужер для вина 250мл</v>
          </cell>
          <cell r="D18698" t="str">
            <v xml:space="preserve"> VIGNE STEMMED GLASS 2,5</v>
          </cell>
          <cell r="E18698" t="str">
            <v>Франция</v>
          </cell>
          <cell r="F18698" t="str">
            <v>СТЕКЛО</v>
          </cell>
        </row>
        <row r="18699">
          <cell r="A18699" t="str">
            <v>08204</v>
          </cell>
          <cell r="B18699" t="str">
            <v>ARCOROC</v>
          </cell>
          <cell r="C18699" t="str">
            <v xml:space="preserve"> Рюмка для коктейля ЭЛЕГАНС 90мл</v>
          </cell>
          <cell r="D18699" t="str">
            <v xml:space="preserve"> COCKTAIL STEMMED GLASS 9</v>
          </cell>
          <cell r="E18699" t="str">
            <v>Франция</v>
          </cell>
          <cell r="F18699" t="str">
            <v>СТЕКЛО</v>
          </cell>
        </row>
        <row r="18700">
          <cell r="A18700" t="str">
            <v>37264</v>
          </cell>
          <cell r="B18700" t="str">
            <v>ARCOROC</v>
          </cell>
          <cell r="C18700" t="str">
            <v xml:space="preserve"> Рюмка ЭЛЕГАНС 65мл</v>
          </cell>
          <cell r="D18700" t="str">
            <v xml:space="preserve"> ELEGANCE STEMMED GLASS 6,5</v>
          </cell>
          <cell r="E18700" t="str">
            <v>Франция</v>
          </cell>
          <cell r="F18700" t="str">
            <v>СТЕКЛО</v>
          </cell>
        </row>
        <row r="18701">
          <cell r="A18701" t="str">
            <v>01105</v>
          </cell>
          <cell r="B18701" t="str">
            <v>ARCOROC</v>
          </cell>
          <cell r="C18701" t="str">
            <v xml:space="preserve"> Рюмка ликерная ФАЙН ШАМПАНЬ 150мл</v>
          </cell>
          <cell r="D18701" t="str">
            <v xml:space="preserve"> FINE CHAMPAGNE SHOT GLASS  1,5</v>
          </cell>
          <cell r="E18701" t="str">
            <v>Франция</v>
          </cell>
          <cell r="F18701" t="str">
            <v>СТЕКЛО</v>
          </cell>
        </row>
        <row r="18702">
          <cell r="A18702" t="str">
            <v>25274</v>
          </cell>
          <cell r="B18702" t="str">
            <v>ARCOROC</v>
          </cell>
          <cell r="C18702" t="str">
            <v xml:space="preserve"> Стакан ЛИНЦ 260мл высокий (25273)</v>
          </cell>
          <cell r="D18702" t="str">
            <v xml:space="preserve"> LINZ H/B TUMBLER 26</v>
          </cell>
          <cell r="E18702" t="str">
            <v>Франция</v>
          </cell>
          <cell r="F18702" t="str">
            <v>СТЕКЛО</v>
          </cell>
        </row>
        <row r="18703">
          <cell r="A18703" t="str">
            <v>26002</v>
          </cell>
          <cell r="B18703" t="str">
            <v>ARCOROC</v>
          </cell>
          <cell r="C18703" t="str">
            <v xml:space="preserve"> Стакан МАРТИГЕС 330мл высокий</v>
          </cell>
          <cell r="D18703" t="str">
            <v xml:space="preserve"> MARTIGUES H/B TUMBLER 33</v>
          </cell>
          <cell r="E18703" t="str">
            <v>Франция</v>
          </cell>
          <cell r="F18703" t="str">
            <v>СТЕКЛО</v>
          </cell>
        </row>
        <row r="18704">
          <cell r="A18704" t="str">
            <v>72388</v>
          </cell>
          <cell r="B18704" t="str">
            <v>ARCOROC</v>
          </cell>
          <cell r="C18704" t="str">
            <v xml:space="preserve"> Стопка с ручкой ИСЛАНДИЯ 55мл</v>
          </cell>
          <cell r="D18704" t="str">
            <v xml:space="preserve"> ANSE ISLANDE SHOT GLASS 5,5</v>
          </cell>
          <cell r="E18704" t="str">
            <v>Франция</v>
          </cell>
          <cell r="F18704" t="str">
            <v>СТЕКЛО</v>
          </cell>
        </row>
        <row r="18705">
          <cell r="A18705" t="str">
            <v>G0512</v>
          </cell>
          <cell r="B18705" t="str">
            <v>ARCOROC</v>
          </cell>
          <cell r="C18705" t="str">
            <v xml:space="preserve"> Блюдце 9см черное</v>
          </cell>
          <cell r="D18705" t="str">
            <v xml:space="preserve"> GRAPHIC COLORS BLACK SAUCER 9</v>
          </cell>
          <cell r="E18705" t="str">
            <v>Франция</v>
          </cell>
          <cell r="F18705" t="str">
            <v>СТЕКЛО</v>
          </cell>
        </row>
        <row r="18706">
          <cell r="A18706" t="str">
            <v>60548</v>
          </cell>
          <cell r="B18706" t="str">
            <v>ARCOROC</v>
          </cell>
          <cell r="C18706" t="str">
            <v xml:space="preserve"> Фужер для коктейля КИОТО 310мл</v>
          </cell>
          <cell r="D18706" t="str">
            <v xml:space="preserve"> VERRE A PIED 31 KYOTO</v>
          </cell>
          <cell r="E18706" t="str">
            <v>Франция</v>
          </cell>
          <cell r="F18706" t="str">
            <v>СТЕКЛО</v>
          </cell>
        </row>
        <row r="18707">
          <cell r="A18707" t="str">
            <v>G0464</v>
          </cell>
          <cell r="B18707" t="str">
            <v>ARCOROC</v>
          </cell>
          <cell r="C18707" t="str">
            <v xml:space="preserve"> Чашка 160 мл коричн</v>
          </cell>
          <cell r="D18707" t="str">
            <v xml:space="preserve"> GRAPHIC COLORS BROWN STACKABLE CUP 16</v>
          </cell>
          <cell r="E18707" t="str">
            <v>Франция</v>
          </cell>
          <cell r="F18707" t="str">
            <v>СТЕКЛО</v>
          </cell>
        </row>
        <row r="18708">
          <cell r="A18708" t="str">
            <v>G0469</v>
          </cell>
          <cell r="B18708" t="str">
            <v>ARCOROC</v>
          </cell>
          <cell r="C18708" t="str">
            <v xml:space="preserve"> Блюдце 9см коричневое</v>
          </cell>
          <cell r="D18708" t="str">
            <v xml:space="preserve"> GRAPHIC COLORS BROWN SAUCER 9</v>
          </cell>
          <cell r="E18708" t="str">
            <v>Франция</v>
          </cell>
          <cell r="F18708" t="str">
            <v>СТЕКЛО</v>
          </cell>
        </row>
        <row r="18709">
          <cell r="A18709" t="str">
            <v>G0471</v>
          </cell>
          <cell r="B18709" t="str">
            <v>ARCOROC</v>
          </cell>
          <cell r="C18709" t="str">
            <v xml:space="preserve"> Блюдце 16см коричневое</v>
          </cell>
          <cell r="D18709" t="str">
            <v xml:space="preserve"> GRAPHIC COLORS BROWN SAUCER 16</v>
          </cell>
          <cell r="E18709" t="str">
            <v>Франция</v>
          </cell>
          <cell r="F18709" t="str">
            <v>СТЕКЛО</v>
          </cell>
        </row>
        <row r="18710">
          <cell r="A18710" t="str">
            <v>G0511</v>
          </cell>
          <cell r="B18710" t="str">
            <v>ARCOROC</v>
          </cell>
          <cell r="C18710" t="str">
            <v xml:space="preserve"> Блюдце 16см черное</v>
          </cell>
          <cell r="D18710" t="str">
            <v xml:space="preserve"> GRAPHIC COLORS BLACK SAUCER 16</v>
          </cell>
          <cell r="E18710" t="str">
            <v>Франция</v>
          </cell>
          <cell r="F18710" t="str">
            <v>СТЕКЛО</v>
          </cell>
        </row>
        <row r="18711">
          <cell r="A18711" t="str">
            <v>22589</v>
          </cell>
          <cell r="B18711" t="str">
            <v>ARCOROC</v>
          </cell>
          <cell r="C18711" t="str">
            <v xml:space="preserve"> Тарелка обеденная БОРДО 23.5см</v>
          </cell>
          <cell r="D18711" t="str">
            <v xml:space="preserve"> TEMPERED RESTAURANT F.BORDEAUX PLATE 235</v>
          </cell>
          <cell r="E18711" t="str">
            <v>Франция</v>
          </cell>
          <cell r="F18711" t="str">
            <v>СТЕКЛО</v>
          </cell>
        </row>
        <row r="18712">
          <cell r="A18712" t="str">
            <v>22605</v>
          </cell>
          <cell r="B18712" t="str">
            <v>ARCOROC</v>
          </cell>
          <cell r="C18712" t="str">
            <v xml:space="preserve"> Тарелка Bordeaux 19.5 бел R6/B4</v>
          </cell>
          <cell r="D18712" t="str">
            <v xml:space="preserve"> TEMPERED RESTAURANT F.BORDEAUX PLATE 195</v>
          </cell>
          <cell r="E18712" t="str">
            <v>Франция</v>
          </cell>
          <cell r="F18712" t="str">
            <v>СТЕКЛО</v>
          </cell>
        </row>
        <row r="18713">
          <cell r="A18713" t="str">
            <v>27778</v>
          </cell>
          <cell r="B18713" t="str">
            <v>ARCOROC</v>
          </cell>
          <cell r="C18713" t="str">
            <v xml:space="preserve"> Набор фужеров для вина САВОЙА 6 штук 240мл</v>
          </cell>
          <cell r="D18713" t="str">
            <v xml:space="preserve"> SAVOIE STEMMED GLASS 24</v>
          </cell>
          <cell r="E18713" t="str">
            <v>Франция</v>
          </cell>
          <cell r="F18713" t="str">
            <v>СТЕКЛО</v>
          </cell>
        </row>
        <row r="18714">
          <cell r="A18714" t="str">
            <v>38936</v>
          </cell>
          <cell r="B18714" t="str">
            <v>ARCOROC</v>
          </cell>
          <cell r="C18714" t="str">
            <v xml:space="preserve"> Стакан ГРАНИТИ АЙС ТИ 420мл</v>
          </cell>
          <cell r="D18714" t="str">
            <v xml:space="preserve"> TEMPERED GRANITY H/B TUMBLER 42</v>
          </cell>
          <cell r="E18714" t="str">
            <v>Франция</v>
          </cell>
          <cell r="F18714" t="str">
            <v>СТЕКЛО</v>
          </cell>
        </row>
        <row r="18715">
          <cell r="A18715" t="str">
            <v>68908</v>
          </cell>
          <cell r="B18715" t="str">
            <v>ARCOROC</v>
          </cell>
          <cell r="C18715" t="str">
            <v xml:space="preserve"> Блюдо Bordeaux Blanc 30 д/стейка</v>
          </cell>
          <cell r="D18715" t="str">
            <v xml:space="preserve"> TEMPERED F.BORDEAUX STEAK PLATE 300</v>
          </cell>
          <cell r="E18715" t="str">
            <v>Франция</v>
          </cell>
          <cell r="F18715" t="str">
            <v>СТЕКЛО</v>
          </cell>
        </row>
        <row r="18716">
          <cell r="A18716" t="str">
            <v>71602</v>
          </cell>
          <cell r="B18716" t="str">
            <v>ARCOROC</v>
          </cell>
          <cell r="C18716" t="str">
            <v xml:space="preserve"> Набор фужеров для шампанского ВИГН 6шт 70мл</v>
          </cell>
          <cell r="D18716" t="str">
            <v xml:space="preserve"> VIGNE FLUTE 7</v>
          </cell>
          <cell r="E18716" t="str">
            <v>Франция</v>
          </cell>
          <cell r="F18716" t="str">
            <v>СТЕКЛО</v>
          </cell>
        </row>
        <row r="18717">
          <cell r="A18717" t="str">
            <v>76969</v>
          </cell>
          <cell r="B18717" t="str">
            <v>ARCOROC</v>
          </cell>
          <cell r="C18717" t="str">
            <v xml:space="preserve"> Набор фужеров для вина САВОЙА 6 штук 65мл</v>
          </cell>
          <cell r="D18717" t="str">
            <v xml:space="preserve"> SAVOIE STEMMED GLASS 6,5</v>
          </cell>
          <cell r="E18717" t="str">
            <v>Франция</v>
          </cell>
          <cell r="F18717" t="str">
            <v>СТЕКЛО</v>
          </cell>
        </row>
        <row r="18718">
          <cell r="A18718" t="str">
            <v>00065</v>
          </cell>
          <cell r="B18718" t="str">
            <v>ARCOROC</v>
          </cell>
          <cell r="C18718" t="str">
            <v xml:space="preserve"> Стопка ДЖИН 55мл</v>
          </cell>
          <cell r="D18718" t="str">
            <v xml:space="preserve"> GIN SHOT GLASS 5</v>
          </cell>
          <cell r="E18718" t="str">
            <v>Франция</v>
          </cell>
          <cell r="F18718" t="str">
            <v>СТЕКЛО</v>
          </cell>
        </row>
        <row r="18719">
          <cell r="A18719" t="str">
            <v>59709</v>
          </cell>
          <cell r="B18719" t="str">
            <v>ARCOROC</v>
          </cell>
          <cell r="C18719" t="str">
            <v xml:space="preserve"> Блюдо овальное РЕСТО 25см</v>
          </cell>
          <cell r="D18719" t="str">
            <v xml:space="preserve"> TEMPERED RESTAURANT OVAL PLATE 250</v>
          </cell>
          <cell r="E18719" t="str">
            <v>Франция</v>
          </cell>
          <cell r="F18719" t="str">
            <v>СТЕКЛО</v>
          </cell>
        </row>
        <row r="18720">
          <cell r="A18720" t="str">
            <v>21554</v>
          </cell>
          <cell r="B18720" t="str">
            <v>ARCOROC</v>
          </cell>
          <cell r="C18720" t="str">
            <v xml:space="preserve"> Стопка для ликера ХОТ ШОТ 30мл</v>
          </cell>
          <cell r="D18720" t="str">
            <v xml:space="preserve"> HOT SHOT GLASS 3.4</v>
          </cell>
          <cell r="E18720" t="str">
            <v>Испания</v>
          </cell>
          <cell r="F18720" t="str">
            <v>СТЕКЛО</v>
          </cell>
        </row>
        <row r="18721">
          <cell r="A18721" t="str">
            <v>22548</v>
          </cell>
          <cell r="B18721" t="str">
            <v>ARCOROC</v>
          </cell>
          <cell r="C18721" t="str">
            <v xml:space="preserve"> Тарелка Bordeaux 15.5 R6/B4</v>
          </cell>
          <cell r="D18721" t="str">
            <v xml:space="preserve"> TEMPERED RESTAURANT F.BORDEAUX PLATE 155</v>
          </cell>
          <cell r="E18721" t="str">
            <v>Франция</v>
          </cell>
          <cell r="F18721" t="str">
            <v>СТЕКЛО</v>
          </cell>
        </row>
        <row r="18722">
          <cell r="A18722" t="str">
            <v>22563</v>
          </cell>
          <cell r="B18722" t="str">
            <v>ARCOROC</v>
          </cell>
          <cell r="C18722" t="str">
            <v xml:space="preserve"> Тарелка Bordeaux 22.5 R6/B4</v>
          </cell>
          <cell r="D18722" t="str">
            <v xml:space="preserve"> TEMPERED RESTAU.F.BORDEAUX SOUP PLATE225</v>
          </cell>
          <cell r="E18722" t="str">
            <v>Франция</v>
          </cell>
          <cell r="F18722" t="str">
            <v>СТЕКЛО</v>
          </cell>
        </row>
        <row r="18723">
          <cell r="A18723" t="str">
            <v>10011</v>
          </cell>
          <cell r="B18723" t="str">
            <v>ARCOROC</v>
          </cell>
          <cell r="C18723" t="str">
            <v xml:space="preserve"> Салатник ЭМПИЛАБЛЬ 6см (10011)</v>
          </cell>
          <cell r="D18723" t="str">
            <v xml:space="preserve"> STACKABLE BOWL 6</v>
          </cell>
          <cell r="E18723" t="str">
            <v>Франция</v>
          </cell>
          <cell r="F18723" t="str">
            <v>СТЕКЛО</v>
          </cell>
        </row>
        <row r="18724">
          <cell r="A18724" t="str">
            <v>10027</v>
          </cell>
          <cell r="B18724" t="str">
            <v>ARCOROC</v>
          </cell>
          <cell r="C18724" t="str">
            <v xml:space="preserve"> Салатник ЭМПИЛАБЛЬ 17см (70275)</v>
          </cell>
          <cell r="D18724" t="str">
            <v xml:space="preserve"> STACKABLE BOWL 17 0</v>
          </cell>
          <cell r="E18724" t="str">
            <v>Франция</v>
          </cell>
          <cell r="F18724" t="str">
            <v>СТЕКЛО</v>
          </cell>
        </row>
        <row r="18725">
          <cell r="A18725" t="str">
            <v>50420</v>
          </cell>
          <cell r="B18725" t="str">
            <v>ARCOROC</v>
          </cell>
          <cell r="C18725" t="str">
            <v xml:space="preserve"> Салатник Bordeaux blanc 12 (30202) R6/B6</v>
          </cell>
          <cell r="D18725" t="str">
            <v xml:space="preserve"> TEMPERED F.BORDEAUX BOWL 120</v>
          </cell>
          <cell r="E18725" t="str">
            <v>Франция</v>
          </cell>
          <cell r="F18725" t="str">
            <v>СТЕКЛО</v>
          </cell>
        </row>
        <row r="18726">
          <cell r="A18726" t="str">
            <v>04755</v>
          </cell>
          <cell r="B18726" t="str">
            <v>ARCOROC</v>
          </cell>
          <cell r="C18726" t="str">
            <v xml:space="preserve"> Стопка ГРАНИТИ 45мл</v>
          </cell>
          <cell r="D18726" t="str">
            <v xml:space="preserve"> GRANITY SHOT GLASS 4,5</v>
          </cell>
          <cell r="E18726" t="str">
            <v>Франция</v>
          </cell>
          <cell r="F18726" t="str">
            <v>СТЕКЛО</v>
          </cell>
        </row>
        <row r="18727">
          <cell r="A18727" t="str">
            <v>29875</v>
          </cell>
          <cell r="B18727" t="str">
            <v>ARCOROC</v>
          </cell>
          <cell r="C18727" t="str">
            <v xml:space="preserve"> Стакан ГРАНИТИ 200мл высокий</v>
          </cell>
          <cell r="D18727" t="str">
            <v xml:space="preserve"> GRANITY H/B TUMBLER 20</v>
          </cell>
          <cell r="E18727" t="str">
            <v>Франция</v>
          </cell>
          <cell r="F18727" t="str">
            <v>СТЕКЛО</v>
          </cell>
        </row>
        <row r="18728">
          <cell r="A18728" t="str">
            <v>29904</v>
          </cell>
          <cell r="B18728" t="str">
            <v>ARCOROC</v>
          </cell>
          <cell r="C18728" t="str">
            <v xml:space="preserve"> Стакан ГРАНИТИ 350мл высокий</v>
          </cell>
          <cell r="D18728" t="str">
            <v xml:space="preserve">  GRANITY H/B TUMBLER 35</v>
          </cell>
          <cell r="E18728" t="str">
            <v>Франция</v>
          </cell>
          <cell r="F18728" t="str">
            <v>СТЕКЛО</v>
          </cell>
        </row>
        <row r="18729">
          <cell r="A18729" t="str">
            <v>MP302B</v>
          </cell>
          <cell r="B18729" t="str">
            <v>MATERIAPLASTIKA</v>
          </cell>
          <cell r="C18729" t="str">
            <v xml:space="preserve"> Горшок ЗНАТНЫЙ белый c поддоном d180 2л</v>
          </cell>
          <cell r="D18729">
            <v>0</v>
          </cell>
          <cell r="E18729" t="str">
            <v>Россия</v>
          </cell>
          <cell r="F18729" t="str">
            <v>ПЛАСТМАССА</v>
          </cell>
        </row>
        <row r="18730">
          <cell r="A18730" t="str">
            <v>MP302C</v>
          </cell>
          <cell r="B18730" t="str">
            <v>MATERIAPLASTIKA</v>
          </cell>
          <cell r="C18730" t="str">
            <v xml:space="preserve"> Горшок ЗНАТНЫЙ сиреневый c поддоном d180 2л</v>
          </cell>
          <cell r="D18730">
            <v>0</v>
          </cell>
          <cell r="E18730" t="str">
            <v>Россия</v>
          </cell>
          <cell r="F18730" t="str">
            <v>ПЛАСТМАССА</v>
          </cell>
        </row>
        <row r="18731">
          <cell r="A18731" t="str">
            <v>MP302G</v>
          </cell>
          <cell r="B18731" t="str">
            <v>MATERIAPLASTIKA</v>
          </cell>
          <cell r="C18731" t="str">
            <v xml:space="preserve"> Горшок ЗНАТНЫЙ голубой c поддоном d180 2л</v>
          </cell>
          <cell r="D18731">
            <v>0</v>
          </cell>
          <cell r="E18731" t="str">
            <v>Россия</v>
          </cell>
          <cell r="F18731" t="str">
            <v>ПЛАСТМАССА</v>
          </cell>
        </row>
        <row r="18732">
          <cell r="A18732" t="str">
            <v>MP302H</v>
          </cell>
          <cell r="B18732" t="str">
            <v>MATERIAPLASTIKA</v>
          </cell>
          <cell r="C18732" t="str">
            <v xml:space="preserve"> Горшок ЗНАТНЫЙ шоколадный c поддоном d180 2л</v>
          </cell>
          <cell r="D18732">
            <v>0</v>
          </cell>
          <cell r="E18732" t="str">
            <v>Россия</v>
          </cell>
          <cell r="F18732" t="str">
            <v>ПЛАСТМАССА</v>
          </cell>
        </row>
        <row r="18733">
          <cell r="A18733" t="str">
            <v>MP302P</v>
          </cell>
          <cell r="B18733" t="str">
            <v>MATERIAPLASTIKA</v>
          </cell>
          <cell r="C18733" t="str">
            <v xml:space="preserve"> Горшок ЗНАТНЫЙ полупрозрачный c поддоном d180 2л</v>
          </cell>
          <cell r="D18733">
            <v>0</v>
          </cell>
          <cell r="E18733" t="str">
            <v>Россия</v>
          </cell>
          <cell r="F18733" t="str">
            <v>ПЛАСТМАССА</v>
          </cell>
        </row>
        <row r="18734">
          <cell r="A18734" t="str">
            <v>MP302TZ</v>
          </cell>
          <cell r="B18734" t="str">
            <v>MATERIAPLASTIKA</v>
          </cell>
          <cell r="C18734" t="str">
            <v xml:space="preserve"> Горшок ЗНАТНЫЙ темно-зеленый c поддоном d180 2л</v>
          </cell>
          <cell r="D18734">
            <v>0</v>
          </cell>
          <cell r="E18734" t="str">
            <v>Россия</v>
          </cell>
          <cell r="F18734" t="str">
            <v>ПЛАСТМАССА</v>
          </cell>
        </row>
        <row r="18735">
          <cell r="A18735" t="str">
            <v>MP302Y</v>
          </cell>
          <cell r="B18735" t="str">
            <v>MATERIAPLASTIKA</v>
          </cell>
          <cell r="C18735" t="str">
            <v xml:space="preserve"> Горшок ЗНАТНЫЙ желтый c поддоном d180 2л</v>
          </cell>
          <cell r="D18735">
            <v>0</v>
          </cell>
          <cell r="E18735" t="str">
            <v>Россия</v>
          </cell>
          <cell r="F18735" t="str">
            <v>ПЛАСТМАССА</v>
          </cell>
        </row>
        <row r="18736">
          <cell r="A18736" t="str">
            <v>MP302Z</v>
          </cell>
          <cell r="B18736" t="str">
            <v>MATERIAPLASTIKA</v>
          </cell>
          <cell r="C18736" t="str">
            <v xml:space="preserve"> Горшок ЗНАТНЫЙ зеленый c поддоном d180 2л</v>
          </cell>
          <cell r="D18736">
            <v>0</v>
          </cell>
          <cell r="E18736" t="str">
            <v>Россия</v>
          </cell>
          <cell r="F18736" t="str">
            <v>ПЛАСТМАССА</v>
          </cell>
        </row>
        <row r="18737">
          <cell r="A18737" t="str">
            <v>MP303B</v>
          </cell>
          <cell r="B18737" t="str">
            <v>MATERIAPLASTIKA</v>
          </cell>
          <cell r="C18737" t="str">
            <v xml:space="preserve"> Горшок ЗНАТНЫЙ белый c поддоном d225 3.9л</v>
          </cell>
          <cell r="D18737">
            <v>0</v>
          </cell>
          <cell r="E18737" t="str">
            <v>Россия</v>
          </cell>
          <cell r="F18737" t="str">
            <v>ПЛАСТМАССА</v>
          </cell>
        </row>
        <row r="18738">
          <cell r="A18738" t="str">
            <v>MP303C</v>
          </cell>
          <cell r="B18738" t="str">
            <v>MATERIAPLASTIKA</v>
          </cell>
          <cell r="C18738" t="str">
            <v xml:space="preserve"> Горшок ЗНАТНЫЙ сиреневый c поддоном d225 3.9л</v>
          </cell>
          <cell r="D18738">
            <v>0</v>
          </cell>
          <cell r="E18738" t="str">
            <v>Россия</v>
          </cell>
          <cell r="F18738" t="str">
            <v>ПЛАСТМАССА</v>
          </cell>
        </row>
        <row r="18739">
          <cell r="A18739" t="str">
            <v>MP303H</v>
          </cell>
          <cell r="B18739" t="str">
            <v>MATERIAPLASTIKA</v>
          </cell>
          <cell r="C18739" t="str">
            <v xml:space="preserve"> Горшок ЗНАТНЫЙ шоколадный c поддоном d225 3.9л</v>
          </cell>
          <cell r="D18739">
            <v>0</v>
          </cell>
          <cell r="E18739" t="str">
            <v>Россия</v>
          </cell>
          <cell r="F18739" t="str">
            <v>ПЛАСТМАССА</v>
          </cell>
        </row>
        <row r="18740">
          <cell r="A18740" t="str">
            <v>MP303TZ</v>
          </cell>
          <cell r="B18740" t="str">
            <v>MATERIAPLASTIKA</v>
          </cell>
          <cell r="C18740" t="str">
            <v xml:space="preserve"> Горшок ЗНАТНЫЙ темно-зеленый c поддоном d225 3.9л</v>
          </cell>
          <cell r="D18740">
            <v>0</v>
          </cell>
          <cell r="E18740" t="str">
            <v>Россия</v>
          </cell>
          <cell r="F18740" t="str">
            <v>ПЛАСТМАССА</v>
          </cell>
        </row>
        <row r="18741">
          <cell r="A18741" t="str">
            <v>MP303Y</v>
          </cell>
          <cell r="B18741" t="str">
            <v>MATERIAPLASTIKA</v>
          </cell>
          <cell r="C18741" t="str">
            <v xml:space="preserve"> Горшок ЗНАТНЫЙ желтый c поддоном d225 3.9л</v>
          </cell>
          <cell r="D18741">
            <v>0</v>
          </cell>
          <cell r="E18741" t="str">
            <v>Россия</v>
          </cell>
          <cell r="F18741" t="str">
            <v>ПЛАСТМАССА</v>
          </cell>
        </row>
        <row r="18742">
          <cell r="A18742" t="str">
            <v>MP304B</v>
          </cell>
          <cell r="B18742" t="str">
            <v>MATERIAPLASTIKA</v>
          </cell>
          <cell r="C18742" t="str">
            <v xml:space="preserve"> Горшок ЗНАТНЫЙ белый c поддоном d270 6.7л</v>
          </cell>
          <cell r="D18742">
            <v>0</v>
          </cell>
          <cell r="E18742" t="str">
            <v>Россия</v>
          </cell>
          <cell r="F18742" t="str">
            <v>ПЛАСТМАССА</v>
          </cell>
        </row>
        <row r="18743">
          <cell r="A18743" t="str">
            <v>MP304C</v>
          </cell>
          <cell r="B18743" t="str">
            <v>MATERIAPLASTIKA</v>
          </cell>
          <cell r="C18743" t="str">
            <v xml:space="preserve"> Горшок ЗНАТНЫЙ сиреневый c поддоном d270 6.7л</v>
          </cell>
          <cell r="D18743">
            <v>0</v>
          </cell>
          <cell r="E18743" t="str">
            <v>Россия</v>
          </cell>
          <cell r="F18743" t="str">
            <v>ПЛАСТМАССА</v>
          </cell>
        </row>
        <row r="18744">
          <cell r="A18744" t="str">
            <v>MP304H</v>
          </cell>
          <cell r="B18744" t="str">
            <v>MATERIAPLASTIKA</v>
          </cell>
          <cell r="C18744" t="str">
            <v xml:space="preserve"> Горшок ЗНАТНЫЙ шоколадный c поддоном d270 6.7л</v>
          </cell>
          <cell r="D18744">
            <v>0</v>
          </cell>
          <cell r="E18744" t="str">
            <v>Россия</v>
          </cell>
          <cell r="F18744" t="str">
            <v>ПЛАСТМАССА</v>
          </cell>
        </row>
        <row r="18745">
          <cell r="A18745" t="str">
            <v>MP304TZ</v>
          </cell>
          <cell r="B18745" t="str">
            <v>MATERIAPLASTIKA</v>
          </cell>
          <cell r="C18745" t="str">
            <v xml:space="preserve"> Горшок ЗНАТНЫЙ темно-зеленый c поддоном d270 6.7л</v>
          </cell>
          <cell r="D18745">
            <v>0</v>
          </cell>
          <cell r="E18745" t="str">
            <v>Россия</v>
          </cell>
          <cell r="F18745" t="str">
            <v>ПЛАСТМАССА</v>
          </cell>
        </row>
        <row r="18746">
          <cell r="A18746" t="str">
            <v>MP304Z</v>
          </cell>
          <cell r="B18746" t="str">
            <v>MATERIAPLASTIKA</v>
          </cell>
          <cell r="C18746" t="str">
            <v xml:space="preserve"> Горшок ЗНАТНЫЙ зеленый c поддоном d270 6.7л</v>
          </cell>
          <cell r="D18746">
            <v>0</v>
          </cell>
          <cell r="E18746" t="str">
            <v>Россия</v>
          </cell>
          <cell r="F18746" t="str">
            <v>ПЛАСТМАССА</v>
          </cell>
        </row>
        <row r="18747">
          <cell r="A18747" t="str">
            <v>MP701</v>
          </cell>
          <cell r="B18747" t="str">
            <v>MATERIAPLASTIKA</v>
          </cell>
          <cell r="C18747" t="str">
            <v xml:space="preserve"> Миска 1.5л двухцветная</v>
          </cell>
          <cell r="D18747">
            <v>0</v>
          </cell>
          <cell r="E18747" t="str">
            <v>Россия</v>
          </cell>
          <cell r="F18747" t="str">
            <v>ПЛАСТМАССА</v>
          </cell>
        </row>
        <row r="18748">
          <cell r="A18748" t="str">
            <v>MP702</v>
          </cell>
          <cell r="B18748" t="str">
            <v>MATERIAPLASTIKA</v>
          </cell>
          <cell r="C18748" t="str">
            <v xml:space="preserve"> Миска 2.0л двухцветная</v>
          </cell>
          <cell r="D18748">
            <v>0</v>
          </cell>
          <cell r="E18748" t="str">
            <v>Россия</v>
          </cell>
          <cell r="F18748" t="str">
            <v>ПЛАСТМАССА</v>
          </cell>
        </row>
        <row r="18749">
          <cell r="A18749" t="str">
            <v>MP703</v>
          </cell>
          <cell r="B18749" t="str">
            <v>MATERIAPLASTIKA</v>
          </cell>
          <cell r="C18749" t="str">
            <v xml:space="preserve"> Миска 3.0л двухцветная</v>
          </cell>
          <cell r="D18749">
            <v>0</v>
          </cell>
          <cell r="E18749" t="str">
            <v>Россия</v>
          </cell>
          <cell r="F18749" t="str">
            <v>ПЛАСТМАССА</v>
          </cell>
        </row>
        <row r="18750">
          <cell r="A18750" t="str">
            <v>MP303Z</v>
          </cell>
          <cell r="B18750" t="str">
            <v>MATERIAPLASTIKA</v>
          </cell>
          <cell r="C18750" t="str">
            <v xml:space="preserve"> Горшок ЗНАТНЫЙ зеленый c поддоном d225 3.9л</v>
          </cell>
          <cell r="E18750" t="str">
            <v>Россия</v>
          </cell>
          <cell r="F18750" t="str">
            <v>ПЛАСТМАССА</v>
          </cell>
        </row>
        <row r="18751">
          <cell r="A18751" t="str">
            <v>MP055</v>
          </cell>
          <cell r="B18751" t="str">
            <v>MATERIAPLASTIKA</v>
          </cell>
          <cell r="C18751" t="str">
            <v xml:space="preserve"> Термокружка ТОП</v>
          </cell>
          <cell r="D18751">
            <v>0</v>
          </cell>
          <cell r="E18751" t="str">
            <v>Россия</v>
          </cell>
          <cell r="F18751" t="str">
            <v>ПЛАСТМАССА</v>
          </cell>
        </row>
        <row r="18752">
          <cell r="A18752" t="str">
            <v>MP055K</v>
          </cell>
          <cell r="B18752" t="str">
            <v>MATERIAPLASTIKA</v>
          </cell>
          <cell r="C18752" t="str">
            <v xml:space="preserve"> Термокружка ТОП с крышкой</v>
          </cell>
          <cell r="D18752">
            <v>0</v>
          </cell>
          <cell r="E18752" t="str">
            <v>Россия</v>
          </cell>
          <cell r="F18752" t="str">
            <v>ПЛАСТМАССА</v>
          </cell>
        </row>
        <row r="18753">
          <cell r="A18753" t="str">
            <v>MP115</v>
          </cell>
          <cell r="B18753" t="str">
            <v>MATERIAPLASTIKA</v>
          </cell>
          <cell r="C18753" t="str">
            <v xml:space="preserve"> Ведро УДАЧНОЕ Эконом 10 литров без крышки</v>
          </cell>
          <cell r="D18753">
            <v>0</v>
          </cell>
          <cell r="E18753" t="str">
            <v>Россия</v>
          </cell>
          <cell r="F18753" t="str">
            <v>ПЛАСТМАССА</v>
          </cell>
        </row>
        <row r="18754">
          <cell r="A18754" t="str">
            <v>MP201</v>
          </cell>
          <cell r="B18754" t="str">
            <v>MATERIAPLASTIKA</v>
          </cell>
          <cell r="C18754" t="str">
            <v xml:space="preserve"> Доска разделочная В КЛЕТОЧКУ малая 150x235</v>
          </cell>
          <cell r="D18754">
            <v>0</v>
          </cell>
          <cell r="E18754" t="str">
            <v>Россия</v>
          </cell>
          <cell r="F18754" t="str">
            <v>ПЛАСТМАССА</v>
          </cell>
        </row>
        <row r="18755">
          <cell r="A18755" t="str">
            <v>MP201K</v>
          </cell>
          <cell r="B18755" t="str">
            <v>MATERIAPLASTIKA</v>
          </cell>
          <cell r="C18755" t="str">
            <v xml:space="preserve"> Доска разделочная В КЛЕТОЧКУ малая цветная 150x235</v>
          </cell>
          <cell r="D18755">
            <v>0</v>
          </cell>
          <cell r="E18755" t="str">
            <v>Россия</v>
          </cell>
          <cell r="F18755" t="str">
            <v>ПЛАСТМАССА</v>
          </cell>
        </row>
        <row r="18756">
          <cell r="A18756" t="str">
            <v>MP202</v>
          </cell>
          <cell r="B18756" t="str">
            <v>MATERIAPLASTIKA</v>
          </cell>
          <cell r="C18756" t="str">
            <v xml:space="preserve"> Доска разделочная В КЛЕТОЧКУ средняя 175x270</v>
          </cell>
          <cell r="D18756">
            <v>0</v>
          </cell>
          <cell r="E18756" t="str">
            <v>Россия</v>
          </cell>
          <cell r="F18756" t="str">
            <v>ПЛАСТМАССА</v>
          </cell>
        </row>
        <row r="18757">
          <cell r="A18757" t="str">
            <v>MP202K</v>
          </cell>
          <cell r="B18757" t="str">
            <v>MATERIAPLASTIKA</v>
          </cell>
          <cell r="C18757" t="str">
            <v xml:space="preserve"> Доска разделочная В КЛЕТОЧКУ средняя цветная 175x270</v>
          </cell>
          <cell r="D18757">
            <v>0</v>
          </cell>
          <cell r="E18757" t="str">
            <v>Россия</v>
          </cell>
          <cell r="F18757" t="str">
            <v>ПЛАСТМАССА</v>
          </cell>
        </row>
        <row r="18758">
          <cell r="A18758" t="str">
            <v>MP203</v>
          </cell>
          <cell r="B18758" t="str">
            <v>MATERIAPLASTIKA</v>
          </cell>
          <cell r="C18758" t="str">
            <v xml:space="preserve"> Доска разделочная В КЛЕТОЧКУ большая 200x310</v>
          </cell>
          <cell r="D18758">
            <v>0</v>
          </cell>
          <cell r="E18758" t="str">
            <v>Россия</v>
          </cell>
          <cell r="F18758" t="str">
            <v>ПЛАСТМАССА</v>
          </cell>
        </row>
        <row r="18759">
          <cell r="A18759" t="str">
            <v>MP203K</v>
          </cell>
          <cell r="B18759" t="str">
            <v>MATERIAPLASTIKA</v>
          </cell>
          <cell r="C18759" t="str">
            <v xml:space="preserve"> Доска разделочная В КЛЕТОЧКУ большая цветная 200x310</v>
          </cell>
          <cell r="D18759">
            <v>0</v>
          </cell>
          <cell r="E18759" t="str">
            <v>Россия</v>
          </cell>
          <cell r="F18759" t="str">
            <v>ПЛАСТМАССА</v>
          </cell>
        </row>
        <row r="18760">
          <cell r="A18760" t="str">
            <v>MP205</v>
          </cell>
          <cell r="B18760" t="str">
            <v>MATERIAPLASTIKA</v>
          </cell>
          <cell r="C18760" t="str">
            <v xml:space="preserve"> Набор досок В КЛЕТОЧКУ</v>
          </cell>
          <cell r="D18760">
            <v>0</v>
          </cell>
          <cell r="E18760" t="str">
            <v>Россия</v>
          </cell>
          <cell r="F18760" t="str">
            <v>ПЛАСТМАССА</v>
          </cell>
        </row>
        <row r="18761">
          <cell r="A18761" t="str">
            <v>MP205K</v>
          </cell>
          <cell r="B18761" t="str">
            <v>MATERIAPLASTIKA</v>
          </cell>
          <cell r="C18761" t="str">
            <v xml:space="preserve"> Набор досок В КЛЕТОЧКУ цветной</v>
          </cell>
          <cell r="D18761">
            <v>0</v>
          </cell>
          <cell r="E18761" t="str">
            <v>Россия</v>
          </cell>
          <cell r="F18761" t="str">
            <v>ПЛАСТМАССА</v>
          </cell>
        </row>
        <row r="18762">
          <cell r="A18762" t="str">
            <v>MP300B</v>
          </cell>
          <cell r="B18762" t="str">
            <v>MATERIAPLASTIKA</v>
          </cell>
          <cell r="C18762" t="str">
            <v xml:space="preserve"> Горшок ЗНАТНЫЙ белый с поддоном d110 0.45л</v>
          </cell>
          <cell r="D18762">
            <v>0</v>
          </cell>
          <cell r="E18762" t="str">
            <v>Россия</v>
          </cell>
          <cell r="F18762" t="str">
            <v>ПЛАСТМАССА</v>
          </cell>
        </row>
        <row r="18763">
          <cell r="A18763" t="str">
            <v>MP300C</v>
          </cell>
          <cell r="B18763" t="str">
            <v>MATERIAPLASTIKA</v>
          </cell>
          <cell r="C18763" t="str">
            <v xml:space="preserve"> Горшок ЗНАТНЫЙ сиреневый с поддоном d110 0.45л</v>
          </cell>
          <cell r="D18763">
            <v>0</v>
          </cell>
          <cell r="E18763" t="str">
            <v>Россия</v>
          </cell>
          <cell r="F18763" t="str">
            <v>ПЛАСТМАССА</v>
          </cell>
        </row>
        <row r="18764">
          <cell r="A18764" t="str">
            <v>071-015</v>
          </cell>
          <cell r="B18764" t="str">
            <v>MECHTA</v>
          </cell>
          <cell r="C18764" t="str">
            <v xml:space="preserve"> Спрей защитный МОСКИЛЛ 100мл</v>
          </cell>
          <cell r="E18764" t="str">
            <v>Россия</v>
          </cell>
          <cell r="F18764" t="str">
            <v>ПЛАСТИК</v>
          </cell>
        </row>
        <row r="18765">
          <cell r="A18765" t="str">
            <v>071-039</v>
          </cell>
          <cell r="B18765" t="str">
            <v>MECHTA</v>
          </cell>
          <cell r="C18765" t="str">
            <v xml:space="preserve"> Спрей защитный МОСКИЛЛ НОВИНКА!!! 150мл</v>
          </cell>
          <cell r="E18765" t="str">
            <v>Россия</v>
          </cell>
          <cell r="F18765" t="str">
            <v>ПЛАСТИК</v>
          </cell>
        </row>
        <row r="18766">
          <cell r="A18766" t="str">
            <v>071-026</v>
          </cell>
          <cell r="B18766" t="str">
            <v>MECHTA</v>
          </cell>
          <cell r="C18766" t="str">
            <v xml:space="preserve"> Спрей АНТИКЛЕЩ МОСКИЛЛ 100мл</v>
          </cell>
          <cell r="E18766" t="str">
            <v>Россия</v>
          </cell>
          <cell r="F18766" t="str">
            <v>ПЛАСТИК</v>
          </cell>
        </row>
        <row r="18767">
          <cell r="A18767" t="str">
            <v>071-035</v>
          </cell>
          <cell r="B18767" t="str">
            <v>MECHTA</v>
          </cell>
          <cell r="C18767" t="str">
            <v xml:space="preserve"> Молочко от комаров МОСКИЛЛ ДЕТСКОЕ НОВИНКА!!! 100мл</v>
          </cell>
          <cell r="E18767" t="str">
            <v>Россия</v>
          </cell>
          <cell r="F18767" t="str">
            <v>ПЛАСТИК</v>
          </cell>
        </row>
        <row r="18768">
          <cell r="A18768" t="str">
            <v>071-034</v>
          </cell>
          <cell r="B18768" t="str">
            <v>MECHTA</v>
          </cell>
          <cell r="C18768" t="str">
            <v xml:space="preserve"> Лосьон от комаров МОСКИЛЛ ДЕТСКИЙ НОВИНКА!!! 100мл</v>
          </cell>
          <cell r="E18768" t="str">
            <v>Россия</v>
          </cell>
          <cell r="F18768" t="str">
            <v>ПЛАСТИК</v>
          </cell>
        </row>
        <row r="18769">
          <cell r="A18769" t="str">
            <v>071-018</v>
          </cell>
          <cell r="B18769" t="str">
            <v>MECHTA</v>
          </cell>
          <cell r="C18769" t="str">
            <v xml:space="preserve"> Лосьон защитный МОСКИЛЛ 70мл</v>
          </cell>
          <cell r="E18769" t="str">
            <v>Россия</v>
          </cell>
          <cell r="F18769" t="str">
            <v>ПЛАСТИК</v>
          </cell>
        </row>
        <row r="18770">
          <cell r="A18770" t="str">
            <v>071-021</v>
          </cell>
          <cell r="B18770" t="str">
            <v>MECHTA</v>
          </cell>
          <cell r="C18770" t="str">
            <v xml:space="preserve"> Крем защитный МОСКИЛЛ ламинатная туба 50мл</v>
          </cell>
          <cell r="E18770" t="str">
            <v>Россия</v>
          </cell>
          <cell r="F18770" t="str">
            <v>ПЛАСТИК</v>
          </cell>
        </row>
        <row r="18771">
          <cell r="A18771" t="str">
            <v>071-012</v>
          </cell>
          <cell r="B18771" t="str">
            <v>MECHTA</v>
          </cell>
          <cell r="C18771" t="str">
            <v xml:space="preserve"> Крем защитный МОСКИЛЛ ламинатная туба 100мл</v>
          </cell>
          <cell r="E18771" t="str">
            <v>Россия</v>
          </cell>
          <cell r="F18771" t="str">
            <v>ПЛАСТИК</v>
          </cell>
        </row>
        <row r="18772">
          <cell r="A18772" t="str">
            <v>071-022</v>
          </cell>
          <cell r="B18772" t="str">
            <v>MECHTA</v>
          </cell>
          <cell r="C18772" t="str">
            <v xml:space="preserve"> Крем защитный МОСКИЛЛ-БЭБИ детский с 2 лет ламинатная туба 50мл</v>
          </cell>
          <cell r="E18772" t="str">
            <v>Россия</v>
          </cell>
          <cell r="F18772" t="str">
            <v>ПЛАСТИК</v>
          </cell>
        </row>
        <row r="18773">
          <cell r="A18773" t="str">
            <v>071-024</v>
          </cell>
          <cell r="B18773" t="str">
            <v>MECHTA</v>
          </cell>
          <cell r="C18773" t="str">
            <v xml:space="preserve"> Бальзам после укусов МОСКИЛЛ 50мл</v>
          </cell>
          <cell r="E18773" t="str">
            <v>Россия</v>
          </cell>
          <cell r="F18773" t="str">
            <v>ПЛАСТИК</v>
          </cell>
        </row>
        <row r="18774">
          <cell r="A18774" t="str">
            <v>071-037</v>
          </cell>
          <cell r="B18774" t="str">
            <v>MECHTA</v>
          </cell>
          <cell r="C18774" t="str">
            <v xml:space="preserve"> Аэрозоль от комаров и мошек МОСКИЛЛ НОВИНКА!!! 100мл</v>
          </cell>
          <cell r="E18774" t="str">
            <v>Россия</v>
          </cell>
          <cell r="F18774" t="str">
            <v>МЕТАЛЛ</v>
          </cell>
        </row>
        <row r="18775">
          <cell r="A18775" t="str">
            <v>071-040</v>
          </cell>
          <cell r="B18775" t="str">
            <v>MECHTA</v>
          </cell>
          <cell r="C18775" t="str">
            <v xml:space="preserve"> Липкая лента МОСКИЛЛ Мухолов НОВИНКА!!!</v>
          </cell>
          <cell r="E18775" t="str">
            <v>Россия</v>
          </cell>
          <cell r="F18775" t="str">
            <v>КАРТОН</v>
          </cell>
        </row>
        <row r="18776">
          <cell r="A18776" t="str">
            <v>MP10</v>
          </cell>
          <cell r="B18776" t="str">
            <v>MEGAELATON</v>
          </cell>
          <cell r="C18776" t="str">
            <v xml:space="preserve"> Гладильная доска ЖАННЕТ-Г</v>
          </cell>
          <cell r="E18776" t="str">
            <v>Россия</v>
          </cell>
          <cell r="F18776" t="str">
            <v>МЕТАЛЛ,ПЛАСТИК,ХЛОПОК,ПОРОЛОН</v>
          </cell>
        </row>
        <row r="18777">
          <cell r="A18777" t="str">
            <v>XT4104</v>
          </cell>
          <cell r="B18777" t="str">
            <v>MERAUYTA</v>
          </cell>
          <cell r="C18777" t="str">
            <v xml:space="preserve"> Коврик универсальный Циновка Grunya 50х100см на основе войлок.</v>
          </cell>
          <cell r="D18777">
            <v>0</v>
          </cell>
          <cell r="E18777" t="str">
            <v>Россия</v>
          </cell>
          <cell r="F18777" t="str">
            <v>ВОЙЛОК</v>
          </cell>
        </row>
        <row r="18778">
          <cell r="A18778" t="str">
            <v>XT737/738</v>
          </cell>
          <cell r="B18778" t="str">
            <v>MERAUYTA</v>
          </cell>
          <cell r="C18778" t="str">
            <v xml:space="preserve"> Коврик Принт 50х80см с цв.печатным рисунком (PA),основа-иск. войлок. цвета в асс.</v>
          </cell>
          <cell r="D18778">
            <v>0</v>
          </cell>
          <cell r="E18778" t="str">
            <v>Россия</v>
          </cell>
          <cell r="F18778" t="str">
            <v>ВОЙЛОК</v>
          </cell>
        </row>
        <row r="18779">
          <cell r="A18779" t="str">
            <v>XT933</v>
          </cell>
          <cell r="B18779" t="str">
            <v>MERAUYTA</v>
          </cell>
          <cell r="C18779" t="str">
            <v xml:space="preserve"> Коврик Скролл 40х60см ворс-полиамид (PA),основа-иск.войлок. цвета в асс.</v>
          </cell>
          <cell r="D18779">
            <v>0</v>
          </cell>
          <cell r="E18779" t="str">
            <v>Россия</v>
          </cell>
          <cell r="F18779" t="str">
            <v>ВОЙЛОК</v>
          </cell>
        </row>
        <row r="18780">
          <cell r="A18780" t="str">
            <v>XT945/944</v>
          </cell>
          <cell r="B18780" t="str">
            <v>MERAUYTA</v>
          </cell>
          <cell r="C18780" t="str">
            <v xml:space="preserve"> Коврик Скролл 50х80см (овал) ворс-полиамид (PA),основа-иск.войлок.цвета в асс.</v>
          </cell>
          <cell r="D18780">
            <v>0</v>
          </cell>
          <cell r="E18780" t="str">
            <v>Россия</v>
          </cell>
          <cell r="F18780" t="str">
            <v>ВОЙЛОК</v>
          </cell>
        </row>
        <row r="18781">
          <cell r="A18781" t="str">
            <v>XT956</v>
          </cell>
          <cell r="B18781" t="str">
            <v>MERAUYTA</v>
          </cell>
          <cell r="C18781" t="str">
            <v xml:space="preserve"> Коврик Скролл 50х60см (с вырезом под унитаз) ворс-полиамид (PA),основа-иск.войлок. цвета в асс.</v>
          </cell>
          <cell r="D18781">
            <v>0</v>
          </cell>
          <cell r="E18781" t="str">
            <v>Россия</v>
          </cell>
          <cell r="F18781" t="str">
            <v>ВОЙЛОК</v>
          </cell>
        </row>
        <row r="18782">
          <cell r="A18782" t="str">
            <v>XT-10</v>
          </cell>
          <cell r="B18782" t="str">
            <v>MERAUYTA</v>
          </cell>
          <cell r="C18782" t="str">
            <v xml:space="preserve"> Коврик Массажный 70х36см</v>
          </cell>
          <cell r="D18782">
            <v>0</v>
          </cell>
          <cell r="E18782" t="str">
            <v>Россия</v>
          </cell>
          <cell r="F18782" t="str">
            <v>ВИНИЛ</v>
          </cell>
        </row>
        <row r="18783">
          <cell r="A18783" t="str">
            <v>XT1-1</v>
          </cell>
          <cell r="B18783" t="str">
            <v>MERAUYTA</v>
          </cell>
          <cell r="C18783" t="str">
            <v xml:space="preserve"> Коврик Камушки с ракушками 69х39см</v>
          </cell>
          <cell r="D18783">
            <v>0</v>
          </cell>
          <cell r="E18783" t="str">
            <v>Россия</v>
          </cell>
          <cell r="F18783" t="str">
            <v>ВИНИЛ</v>
          </cell>
        </row>
        <row r="18784">
          <cell r="A18784" t="str">
            <v>XT226/2</v>
          </cell>
          <cell r="B18784" t="str">
            <v>MERAUYTA</v>
          </cell>
          <cell r="C18784" t="str">
            <v xml:space="preserve"> Коврик универсальный Фризе КатЛуп 40х60см на основе (WB) иск.джут</v>
          </cell>
          <cell r="D18784">
            <v>0</v>
          </cell>
          <cell r="E18784" t="str">
            <v>Россия</v>
          </cell>
          <cell r="F18784" t="str">
            <v>ИСКУССТВЕННЫЙ ДЖУТ</v>
          </cell>
        </row>
        <row r="18785">
          <cell r="A18785" t="str">
            <v>XT3380</v>
          </cell>
          <cell r="B18785" t="str">
            <v>MERAUYTA</v>
          </cell>
          <cell r="C18785" t="str">
            <v xml:space="preserve"> Н-р ковриков 2шт для в/к КатЛуп нескользящие 50х80+40х50 основа-пенорезина,высота ворса 7мм</v>
          </cell>
          <cell r="D18785">
            <v>0</v>
          </cell>
          <cell r="E18785" t="str">
            <v>Россия</v>
          </cell>
          <cell r="F18785" t="str">
            <v>ПЕНОРЕЗИНА</v>
          </cell>
        </row>
        <row r="18786">
          <cell r="A18786" t="str">
            <v>XT40050</v>
          </cell>
          <cell r="B18786" t="str">
            <v>MERAUYTA</v>
          </cell>
          <cell r="C18786" t="str">
            <v xml:space="preserve"> Коврик Симпл влаговпитывающий,ребристый,серый, 40х60см на нетканной основе</v>
          </cell>
          <cell r="D18786">
            <v>0</v>
          </cell>
          <cell r="E18786" t="str">
            <v>Россия</v>
          </cell>
          <cell r="F18786" t="str">
            <v>ВОЙЛОК</v>
          </cell>
        </row>
        <row r="18787">
          <cell r="A18787" t="str">
            <v>XT4176</v>
          </cell>
          <cell r="B18787" t="str">
            <v>MERAUYTA</v>
          </cell>
          <cell r="C18787" t="str">
            <v xml:space="preserve"> Коврик придверный Травка 65x37см черный</v>
          </cell>
          <cell r="E18787" t="str">
            <v>Россия</v>
          </cell>
          <cell r="F18787" t="str">
            <v>РЕЗИНА</v>
          </cell>
        </row>
        <row r="18788">
          <cell r="A18788" t="str">
            <v>XT3385</v>
          </cell>
          <cell r="B18788" t="str">
            <v>MERAUYTA</v>
          </cell>
          <cell r="C18788" t="str">
            <v xml:space="preserve"> Коврик на резиновой основе 64x100 Скролл</v>
          </cell>
          <cell r="E18788" t="str">
            <v>Россия</v>
          </cell>
          <cell r="F18788" t="str">
            <v>РЕЗИНА,ТКАНЬ</v>
          </cell>
        </row>
        <row r="18789">
          <cell r="A18789" t="str">
            <v>C7018</v>
          </cell>
          <cell r="B18789" t="str">
            <v>MERAUYTA</v>
          </cell>
          <cell r="C18789" t="str">
            <v xml:space="preserve"> Салфетка бамбуковая 30x43 красное золото</v>
          </cell>
          <cell r="E18789" t="str">
            <v>Китай</v>
          </cell>
          <cell r="F18789" t="str">
            <v>БАМБУК</v>
          </cell>
        </row>
        <row r="18790">
          <cell r="A18790" t="str">
            <v>CRG-710</v>
          </cell>
          <cell r="B18790" t="str">
            <v>MERAUYTA</v>
          </cell>
          <cell r="C18790" t="str">
            <v xml:space="preserve"> Коврик напольный CRG-710 45x75см</v>
          </cell>
          <cell r="E18790" t="str">
            <v>Индия</v>
          </cell>
          <cell r="F18790" t="str">
            <v>РЕЗИНА</v>
          </cell>
        </row>
        <row r="18791">
          <cell r="A18791" t="str">
            <v>XTRY-HM-012</v>
          </cell>
          <cell r="B18791" t="str">
            <v>MERAUYTA</v>
          </cell>
          <cell r="C18791" t="str">
            <v xml:space="preserve"> Противоскользящий коврик 30x50 однотонный PVC</v>
          </cell>
          <cell r="E18791" t="str">
            <v>Китай</v>
          </cell>
          <cell r="F18791" t="str">
            <v>ПВХ</v>
          </cell>
        </row>
        <row r="18792">
          <cell r="A18792" t="str">
            <v>XT4313</v>
          </cell>
          <cell r="B18792" t="str">
            <v>MERAUYTA</v>
          </cell>
          <cell r="C18792" t="str">
            <v xml:space="preserve"> Набор из 2 ковров Вельвет однотонные (50x80 + 50x40) на резиновой основе</v>
          </cell>
          <cell r="E18792" t="str">
            <v>Китай</v>
          </cell>
          <cell r="F18792" t="str">
            <v>ТКАНЬ</v>
          </cell>
        </row>
        <row r="18793">
          <cell r="A18793" t="str">
            <v>XT4312</v>
          </cell>
          <cell r="B18793" t="str">
            <v>MERAUYTA</v>
          </cell>
          <cell r="C18793" t="str">
            <v xml:space="preserve"> Набор из 2 ковров Велюр (50x80 + 50x40) на резиновой основе</v>
          </cell>
          <cell r="E18793" t="str">
            <v>Китай</v>
          </cell>
          <cell r="F18793" t="str">
            <v>ТКАНЬ</v>
          </cell>
        </row>
        <row r="18794">
          <cell r="A18794" t="str">
            <v>XT400-002</v>
          </cell>
          <cell r="B18794" t="str">
            <v>MERAUYTA</v>
          </cell>
          <cell r="C18794" t="str">
            <v xml:space="preserve"> Коврик Proline придверный грязезащитный 40x60см</v>
          </cell>
          <cell r="E18794" t="str">
            <v>Беларусь</v>
          </cell>
          <cell r="F18794" t="str">
            <v>РЕЗИНА,ТКАНЬ</v>
          </cell>
        </row>
        <row r="18795">
          <cell r="A18795" t="str">
            <v>XT40077</v>
          </cell>
          <cell r="B18795" t="str">
            <v>MERAUYTA</v>
          </cell>
          <cell r="C18795" t="str">
            <v xml:space="preserve"> Коврик влаговпитывающий ребристый 0.5x0.8м серый</v>
          </cell>
          <cell r="E18795" t="str">
            <v>Россия</v>
          </cell>
          <cell r="F18795" t="str">
            <v>РЕЗИНА,ТКАНЬ</v>
          </cell>
        </row>
        <row r="18796">
          <cell r="A18796" t="str">
            <v>MIMP22BH</v>
          </cell>
          <cell r="B18796" t="str">
            <v>METALLIMPORT</v>
          </cell>
          <cell r="C18796" t="str">
            <v xml:space="preserve"> Сковорода блинная 22см</v>
          </cell>
          <cell r="E18796" t="str">
            <v>Россия</v>
          </cell>
          <cell r="F18796" t="str">
            <v>МЕТАЛЛ</v>
          </cell>
        </row>
        <row r="18797">
          <cell r="A18797" t="str">
            <v>MIMP24CB/KP</v>
          </cell>
          <cell r="B18797" t="str">
            <v>METALLIMPORT</v>
          </cell>
          <cell r="C18797" t="str">
            <v xml:space="preserve"> Сковорода 24см с несъемной ручкой с крышкой</v>
          </cell>
          <cell r="E18797" t="str">
            <v>Россия</v>
          </cell>
          <cell r="F18797" t="str">
            <v>МЕТАЛЛ</v>
          </cell>
        </row>
        <row r="18798">
          <cell r="A18798" t="str">
            <v>MIMP28CB/KP</v>
          </cell>
          <cell r="B18798" t="str">
            <v>METALLIMPORT</v>
          </cell>
          <cell r="C18798" t="str">
            <v xml:space="preserve"> Сковорода 28см с несъемной ручкой с крышкой</v>
          </cell>
          <cell r="E18798" t="str">
            <v>Россия</v>
          </cell>
          <cell r="F18798" t="str">
            <v>МЕТАЛЛ</v>
          </cell>
        </row>
        <row r="18799">
          <cell r="A18799" t="str">
            <v>MIP24BH</v>
          </cell>
          <cell r="B18799" t="str">
            <v>METALLIMPORT</v>
          </cell>
          <cell r="C18799" t="str">
            <v xml:space="preserve"> Сковорода 24см блинная антипригар</v>
          </cell>
          <cell r="E18799" t="str">
            <v>Россия</v>
          </cell>
          <cell r="F18799" t="str">
            <v>МЕТАЛЛ</v>
          </cell>
        </row>
        <row r="18800">
          <cell r="A18800" t="str">
            <v>MIG17286</v>
          </cell>
          <cell r="B18800" t="str">
            <v>MIG</v>
          </cell>
          <cell r="C18800" t="str">
            <v xml:space="preserve"> Кастрюля 8л с крышкой</v>
          </cell>
          <cell r="E18800" t="str">
            <v>Россия</v>
          </cell>
          <cell r="F18800" t="str">
            <v>МЕТАЛЛ</v>
          </cell>
        </row>
        <row r="18801">
          <cell r="A18801" t="str">
            <v>MIGB0103/1</v>
          </cell>
          <cell r="B18801" t="str">
            <v>MIG</v>
          </cell>
          <cell r="C18801" t="str">
            <v xml:space="preserve"> Кружка 0.4л гр1</v>
          </cell>
          <cell r="E18801" t="str">
            <v>Россия</v>
          </cell>
          <cell r="F18801" t="str">
            <v>ПЛАСТИК</v>
          </cell>
        </row>
        <row r="18802">
          <cell r="A18802" t="str">
            <v>MIG43434/43334</v>
          </cell>
          <cell r="B18802" t="str">
            <v>MIG</v>
          </cell>
          <cell r="C18802" t="str">
            <v xml:space="preserve"> Кувшин ЦВЕТЫ2/ГЕРБЕРА 1.45л</v>
          </cell>
          <cell r="E18802" t="str">
            <v>Россия</v>
          </cell>
          <cell r="F18802" t="str">
            <v>СТЕКЛО</v>
          </cell>
        </row>
        <row r="18803">
          <cell r="A18803" t="str">
            <v>MIG55029/1005-3</v>
          </cell>
          <cell r="B18803" t="str">
            <v>MIG</v>
          </cell>
          <cell r="C18803" t="str">
            <v xml:space="preserve"> Кружка ЦВЕТЫ2/РОЗА</v>
          </cell>
          <cell r="E18803" t="str">
            <v>Россия</v>
          </cell>
          <cell r="F18803" t="str">
            <v>СТЕКЛО</v>
          </cell>
        </row>
        <row r="18804">
          <cell r="A18804" t="str">
            <v>MIG95480</v>
          </cell>
          <cell r="B18804" t="str">
            <v>MIG</v>
          </cell>
          <cell r="C18804" t="str">
            <v xml:space="preserve"> Сахарница с крышкой КЛУБНИКА 1ср d130мм</v>
          </cell>
          <cell r="E18804" t="str">
            <v>Россия</v>
          </cell>
          <cell r="F18804" t="str">
            <v>СТЕКЛО</v>
          </cell>
        </row>
        <row r="18805">
          <cell r="A18805" t="str">
            <v>MIGASM-18-1</v>
          </cell>
          <cell r="B18805" t="str">
            <v>MIG</v>
          </cell>
          <cell r="C18805" t="str">
            <v xml:space="preserve"> Кружка суповая ЦВЕТЫ2/ГЕРБЕРА 500мл</v>
          </cell>
          <cell r="E18805" t="str">
            <v>Россия</v>
          </cell>
          <cell r="F18805" t="str">
            <v>СТЕКЛО</v>
          </cell>
        </row>
        <row r="18806">
          <cell r="A18806" t="str">
            <v>MIGASM-18-4</v>
          </cell>
          <cell r="B18806" t="str">
            <v>MIG</v>
          </cell>
          <cell r="C18806" t="str">
            <v xml:space="preserve"> Кружка суповая ЦВЕТЫ2/ТЮЛЬПАН 500мл</v>
          </cell>
          <cell r="E18806" t="str">
            <v>Россия</v>
          </cell>
          <cell r="F18806" t="str">
            <v>СТЕКЛО</v>
          </cell>
        </row>
        <row r="18807">
          <cell r="A18807" t="str">
            <v>MIGASM-18/P3</v>
          </cell>
          <cell r="B18807" t="str">
            <v>MIG</v>
          </cell>
          <cell r="C18807" t="str">
            <v xml:space="preserve"> Кружка суповая РОМАШКА зелен 500мл</v>
          </cell>
          <cell r="E18807" t="str">
            <v>Россия</v>
          </cell>
          <cell r="F18807" t="str">
            <v>СТЕКЛО</v>
          </cell>
        </row>
        <row r="18808">
          <cell r="A18808" t="str">
            <v>MIGASM-18/PO</v>
          </cell>
          <cell r="B18808" t="str">
            <v>MIG</v>
          </cell>
          <cell r="C18808" t="str">
            <v xml:space="preserve"> Кружка суповая РОМАШКА оранж 500мл</v>
          </cell>
          <cell r="E18808" t="str">
            <v>Россия</v>
          </cell>
          <cell r="F18808" t="str">
            <v>СТЕКЛО</v>
          </cell>
        </row>
        <row r="18809">
          <cell r="A18809" t="str">
            <v>MIG1415</v>
          </cell>
          <cell r="B18809" t="str">
            <v>MIG</v>
          </cell>
          <cell r="C18809" t="str">
            <v xml:space="preserve"> Кастрюля БЕЖЕВАЯ РОЗА 28см высокая сферич эм/руч 10л</v>
          </cell>
          <cell r="E18809" t="str">
            <v>Турция</v>
          </cell>
          <cell r="F18809" t="str">
            <v>МЕТАЛЛ</v>
          </cell>
        </row>
        <row r="18810">
          <cell r="A18810" t="str">
            <v>MIG1415-3</v>
          </cell>
          <cell r="B18810" t="str">
            <v>MIG</v>
          </cell>
          <cell r="C18810" t="str">
            <v xml:space="preserve"> Кастрюля БЕЖЕВАЯ РОЗА 22см высокая сферич эм/руч 5л</v>
          </cell>
          <cell r="E18810" t="str">
            <v>Турция</v>
          </cell>
          <cell r="F18810" t="str">
            <v>МЕТАЛЛ</v>
          </cell>
        </row>
        <row r="18811">
          <cell r="A18811" t="str">
            <v>MIG21/1974-2</v>
          </cell>
          <cell r="B18811" t="str">
            <v>MIG</v>
          </cell>
          <cell r="C18811" t="str">
            <v xml:space="preserve"> Н-р посуды АЛЫЕ ТЮЛЬПАНЫ (16/18/20см) 2л+3л+4л</v>
          </cell>
          <cell r="E18811" t="str">
            <v>Турция</v>
          </cell>
          <cell r="F18811" t="str">
            <v>МЕТАЛЛ</v>
          </cell>
        </row>
        <row r="18812">
          <cell r="A18812" t="str">
            <v>MIG1586/2-1</v>
          </cell>
          <cell r="B18812" t="str">
            <v>MIG</v>
          </cell>
          <cell r="C18812" t="str">
            <v xml:space="preserve"> Кастрюля КЛАССИК 22см высокая сферич эм/руч 5л</v>
          </cell>
          <cell r="E18812" t="str">
            <v>Турция</v>
          </cell>
          <cell r="F18812" t="str">
            <v>МЕТАЛЛ</v>
          </cell>
        </row>
        <row r="18813">
          <cell r="A18813" t="str">
            <v>MIGB0103/2</v>
          </cell>
          <cell r="B18813" t="str">
            <v>MIG</v>
          </cell>
          <cell r="C18813" t="str">
            <v xml:space="preserve"> Кружка 0.4л гр2</v>
          </cell>
          <cell r="E18813" t="str">
            <v>Украина</v>
          </cell>
          <cell r="F18813" t="str">
            <v>МЕТАЛЛ</v>
          </cell>
        </row>
        <row r="18814">
          <cell r="A18814" t="str">
            <v>MIGB2713/2-2</v>
          </cell>
          <cell r="B18814" t="str">
            <v>MIG</v>
          </cell>
          <cell r="C18814" t="str">
            <v xml:space="preserve"> Чайник КОЛОКОЛЬЧИК 3.5л 2гр</v>
          </cell>
          <cell r="E18814" t="str">
            <v>Украина</v>
          </cell>
          <cell r="F18814" t="str">
            <v>МЕТАЛЛ</v>
          </cell>
        </row>
        <row r="18815">
          <cell r="A18815" t="str">
            <v>MIG48341</v>
          </cell>
          <cell r="B18815" t="str">
            <v>MIG</v>
          </cell>
          <cell r="C18815" t="str">
            <v xml:space="preserve"> Кастрюля WOK 8л с крышкой эм.покрытие</v>
          </cell>
          <cell r="E18815" t="str">
            <v>Россия</v>
          </cell>
          <cell r="F18815" t="str">
            <v>МЕТАЛЛ</v>
          </cell>
        </row>
        <row r="18816">
          <cell r="A18816" t="str">
            <v>MIG47121</v>
          </cell>
          <cell r="B18816" t="str">
            <v>MIG</v>
          </cell>
          <cell r="C18816" t="str">
            <v xml:space="preserve"> Сковорода 240х55мм с пластик руч без кр с241а</v>
          </cell>
          <cell r="E18816" t="str">
            <v>Россия</v>
          </cell>
          <cell r="F18816" t="str">
            <v>АЛЮМИНИЙ</v>
          </cell>
        </row>
        <row r="18817">
          <cell r="A18817" t="str">
            <v>MIG47131</v>
          </cell>
          <cell r="B18817" t="str">
            <v>MIG</v>
          </cell>
          <cell r="C18817" t="str">
            <v xml:space="preserve"> Сковорода 280х55мм съемн руч без кр с2812а</v>
          </cell>
          <cell r="E18817" t="str">
            <v>Россия</v>
          </cell>
          <cell r="F18817" t="str">
            <v>АЛЮМИНИЙ</v>
          </cell>
        </row>
        <row r="18818">
          <cell r="A18818" t="str">
            <v>MIG41416</v>
          </cell>
          <cell r="B18818" t="str">
            <v>MIG</v>
          </cell>
          <cell r="C18818" t="str">
            <v xml:space="preserve"> Кастрюля цил.борт.5л(белая) 41804-162/6</v>
          </cell>
          <cell r="E18818" t="str">
            <v>Россия</v>
          </cell>
          <cell r="F18818" t="str">
            <v>МЕТАЛЛ</v>
          </cell>
        </row>
        <row r="18819">
          <cell r="A18819" t="str">
            <v>MIG43523</v>
          </cell>
          <cell r="B18819" t="str">
            <v>MIG</v>
          </cell>
          <cell r="C18819" t="str">
            <v xml:space="preserve"> Кастрюля цил.борт.7л(слоновая) 41804-192/6</v>
          </cell>
          <cell r="E18819" t="str">
            <v>Россия</v>
          </cell>
          <cell r="F18819" t="str">
            <v>МЕТАЛЛ</v>
          </cell>
        </row>
        <row r="18820">
          <cell r="A18820" t="str">
            <v>MIG25702</v>
          </cell>
          <cell r="B18820" t="str">
            <v>MIG</v>
          </cell>
          <cell r="C18820" t="str">
            <v xml:space="preserve"> Чайник 1л б/св (белый) 42704-072/4</v>
          </cell>
          <cell r="E18820" t="str">
            <v>Россия</v>
          </cell>
          <cell r="F18820" t="str">
            <v>МЕТАЛЛ</v>
          </cell>
        </row>
        <row r="18821">
          <cell r="A18821" t="str">
            <v>MIG27531</v>
          </cell>
          <cell r="B18821" t="str">
            <v>MIG</v>
          </cell>
          <cell r="C18821" t="str">
            <v xml:space="preserve"> Набор Вишневый сад-2 (бел. кастр.груш.1.5л/2л/3л)</v>
          </cell>
          <cell r="E18821" t="str">
            <v>Россия</v>
          </cell>
          <cell r="F18821" t="str">
            <v>МЕТАЛЛ</v>
          </cell>
        </row>
        <row r="18822">
          <cell r="A18822" t="str">
            <v>MIG51246</v>
          </cell>
          <cell r="B18822" t="str">
            <v>MIG</v>
          </cell>
          <cell r="C18822" t="str">
            <v xml:space="preserve"> Набор Н1500 (кастр груш с нерж об 2л/3л/5.5л)Шоколад</v>
          </cell>
          <cell r="E18822" t="str">
            <v>Россия</v>
          </cell>
          <cell r="F18822" t="str">
            <v>МЕТАЛЛ</v>
          </cell>
        </row>
        <row r="18823">
          <cell r="A18823" t="str">
            <v>MIG45977</v>
          </cell>
          <cell r="B18823" t="str">
            <v>MIG</v>
          </cell>
          <cell r="C18823" t="str">
            <v xml:space="preserve"> Набор Н1600 Сонечко (кастр сфер с нерж об 2.5л/3.5л/5л)</v>
          </cell>
          <cell r="E18823" t="str">
            <v>Россия</v>
          </cell>
          <cell r="F18823" t="str">
            <v>МЕТАЛЛ</v>
          </cell>
        </row>
        <row r="18824">
          <cell r="A18824" t="str">
            <v>MIG51040</v>
          </cell>
          <cell r="B18824" t="str">
            <v>MIG</v>
          </cell>
          <cell r="C18824" t="str">
            <v xml:space="preserve"> Набор Н1600 Оливки (кастр сфер с нерж об 2.5л/3.5л/5л)</v>
          </cell>
          <cell r="E18824" t="str">
            <v>Россия</v>
          </cell>
          <cell r="F18824" t="str">
            <v>МЕТАЛЛ</v>
          </cell>
        </row>
        <row r="18825">
          <cell r="A18825" t="str">
            <v>MIG25910</v>
          </cell>
          <cell r="B18825" t="str">
            <v>MIG</v>
          </cell>
          <cell r="C18825" t="str">
            <v xml:space="preserve"> Набор Н5 Черешня (кастр цил с н/ж обод. 2л/3л/5.5л)</v>
          </cell>
          <cell r="E18825" t="str">
            <v>Россия</v>
          </cell>
          <cell r="F18825" t="str">
            <v>МЕТАЛЛ</v>
          </cell>
        </row>
        <row r="18826">
          <cell r="A18826" t="str">
            <v>MIG45462</v>
          </cell>
          <cell r="B18826" t="str">
            <v>MIG</v>
          </cell>
          <cell r="C18826" t="str">
            <v xml:space="preserve"> Сковорода d220 с деревянной ручкой</v>
          </cell>
          <cell r="E18826" t="str">
            <v>Россия</v>
          </cell>
          <cell r="F18826" t="str">
            <v>МЕТАЛЛ</v>
          </cell>
        </row>
        <row r="18827">
          <cell r="A18827" t="str">
            <v>MIG26248</v>
          </cell>
          <cell r="B18827" t="str">
            <v>MIG</v>
          </cell>
          <cell r="C18827" t="str">
            <v xml:space="preserve"> Набор Н5 Аякс (кастр цил с н/ж обод. 2л/3л/5.5л)</v>
          </cell>
          <cell r="E18827" t="str">
            <v>Россия</v>
          </cell>
          <cell r="F18827" t="str">
            <v>МЕТАЛЛ</v>
          </cell>
        </row>
        <row r="18828">
          <cell r="A18828" t="str">
            <v>MIG26484</v>
          </cell>
          <cell r="B18828" t="str">
            <v>MIG</v>
          </cell>
          <cell r="C18828" t="str">
            <v xml:space="preserve"> Набор Н5 Горицвет (кастр цил с н/ж обод. 2л/3л/5.5л)</v>
          </cell>
          <cell r="E18828" t="str">
            <v>Россия</v>
          </cell>
          <cell r="F18828" t="str">
            <v>МЕТАЛЛ</v>
          </cell>
        </row>
        <row r="18829">
          <cell r="A18829" t="str">
            <v>MIG30929</v>
          </cell>
          <cell r="B18829" t="str">
            <v>MIG</v>
          </cell>
          <cell r="C18829" t="str">
            <v xml:space="preserve"> Кастрюля сф низкая FRUITS 3л ст/кр (d20см)8SA205S/1SA205S белоснеж</v>
          </cell>
          <cell r="E18829" t="str">
            <v>Россия</v>
          </cell>
          <cell r="F18829" t="str">
            <v>МЕТАЛЛ</v>
          </cell>
        </row>
        <row r="18830">
          <cell r="A18830" t="str">
            <v>MIG46371</v>
          </cell>
          <cell r="B18830" t="str">
            <v>MIG</v>
          </cell>
          <cell r="C18830" t="str">
            <v xml:space="preserve"> Кастрюля Анютины глазки сфер глубокая 2л(d16см) 1RC161M белоснеж</v>
          </cell>
          <cell r="E18830" t="str">
            <v>Россия</v>
          </cell>
          <cell r="F18830" t="str">
            <v>МЕТАЛЛ</v>
          </cell>
        </row>
        <row r="18831">
          <cell r="A18831" t="str">
            <v>MIG46373</v>
          </cell>
          <cell r="B18831" t="str">
            <v>MIG</v>
          </cell>
          <cell r="C18831" t="str">
            <v xml:space="preserve"> Кастрюля Анютины глазки сфер. н/о высокая 4л (d200см) 1RC201M белоснеж</v>
          </cell>
          <cell r="E18831" t="str">
            <v>Россия</v>
          </cell>
          <cell r="F18831" t="str">
            <v>МЕТАЛЛ</v>
          </cell>
        </row>
        <row r="18832">
          <cell r="A18832" t="str">
            <v>MIG44110</v>
          </cell>
          <cell r="B18832" t="str">
            <v>MIG</v>
          </cell>
          <cell r="C18832" t="str">
            <v xml:space="preserve"> Чайник Клубника с ромашкой 3.5л к/р белый Т04/35/03/05/с2326</v>
          </cell>
          <cell r="E18832" t="str">
            <v>Россия</v>
          </cell>
          <cell r="F18832" t="str">
            <v>МЕТАЛЛ</v>
          </cell>
        </row>
        <row r="18833">
          <cell r="A18833" t="str">
            <v>MIG50345</v>
          </cell>
          <cell r="B18833" t="str">
            <v>MIG</v>
          </cell>
          <cell r="C18833" t="str">
            <v xml:space="preserve"> Набор ФЛАМИНГО РОЗОВ Н1000(кастр. с н/ж обод.стекл/кр 1.5л,2.5л,3.5л)</v>
          </cell>
          <cell r="E18833" t="str">
            <v>Россия</v>
          </cell>
          <cell r="F18833" t="str">
            <v>МЕТАЛЛ</v>
          </cell>
        </row>
        <row r="18834">
          <cell r="A18834" t="str">
            <v>MIG45547</v>
          </cell>
          <cell r="B18834" t="str">
            <v>MIG</v>
          </cell>
          <cell r="C18834" t="str">
            <v xml:space="preserve"> Набор МАКИ Н1500(кастр груш с нерж об 2л,3л,5.5л)</v>
          </cell>
          <cell r="E18834" t="str">
            <v>Россия</v>
          </cell>
          <cell r="F18834" t="str">
            <v>МЕТАЛЛ</v>
          </cell>
        </row>
        <row r="18835">
          <cell r="A18835" t="str">
            <v>MIG36673</v>
          </cell>
          <cell r="B18835" t="str">
            <v>MIG</v>
          </cell>
          <cell r="C18835" t="str">
            <v xml:space="preserve"> Набор ЛАЙМ Н1500(кастр груш с нерж об 2л,3л,5.5л)</v>
          </cell>
          <cell r="E18835" t="str">
            <v>Россия</v>
          </cell>
          <cell r="F18835" t="str">
            <v>МЕТАЛЛ</v>
          </cell>
        </row>
        <row r="18836">
          <cell r="A18836" t="str">
            <v>MIG45549</v>
          </cell>
          <cell r="B18836" t="str">
            <v>MIG</v>
          </cell>
          <cell r="C18836" t="str">
            <v xml:space="preserve"> Набор ОРХИДЕИ Н1500(кастр груш с нерж об 2л,3л,5.5л)</v>
          </cell>
          <cell r="E18836" t="str">
            <v>Россия</v>
          </cell>
          <cell r="F18836" t="str">
            <v>МЕТАЛЛ</v>
          </cell>
        </row>
        <row r="18837">
          <cell r="A18837" t="str">
            <v>MIG50349</v>
          </cell>
          <cell r="B18837" t="str">
            <v>MIG</v>
          </cell>
          <cell r="C18837" t="str">
            <v xml:space="preserve"> Набор МАЙОЛИКА Н1600(кастр сфер с нерж об 2.5л,3.5л,5л)</v>
          </cell>
          <cell r="E18837" t="str">
            <v>Россия</v>
          </cell>
          <cell r="F18837" t="str">
            <v>МЕТАЛЛ</v>
          </cell>
        </row>
        <row r="18838">
          <cell r="A18838" t="str">
            <v>MIG51041</v>
          </cell>
          <cell r="B18838" t="str">
            <v>MIG</v>
          </cell>
          <cell r="C18838" t="str">
            <v xml:space="preserve"> Набор ФИАЛКА Н1600 ситец беж (кастр сфер с нерж об 2.5л,3.5л,5л)</v>
          </cell>
          <cell r="E18838" t="str">
            <v>Россия</v>
          </cell>
          <cell r="F18838" t="str">
            <v>МЕТАЛЛ</v>
          </cell>
        </row>
        <row r="18839">
          <cell r="A18839" t="str">
            <v>MIG50661</v>
          </cell>
          <cell r="B18839" t="str">
            <v>MIG</v>
          </cell>
          <cell r="C18839" t="str">
            <v xml:space="preserve"> Кастрюля Полянка сф 4л (слон кость)</v>
          </cell>
          <cell r="E18839" t="str">
            <v>Россия</v>
          </cell>
          <cell r="F18839" t="str">
            <v>МЕТАЛЛ</v>
          </cell>
        </row>
        <row r="18840">
          <cell r="A18840" t="str">
            <v>MIG35991</v>
          </cell>
          <cell r="B18840" t="str">
            <v>MIG</v>
          </cell>
          <cell r="C18840" t="str">
            <v xml:space="preserve"> Кастрюля 8л с/кр с 4 ручками (казан азиатск)</v>
          </cell>
          <cell r="E18840" t="str">
            <v>Россия</v>
          </cell>
          <cell r="F18840" t="str">
            <v>МЕТАЛЛ</v>
          </cell>
        </row>
        <row r="18841">
          <cell r="A18841" t="str">
            <v>MIG47141</v>
          </cell>
          <cell r="B18841" t="str">
            <v>MIG</v>
          </cell>
          <cell r="C18841" t="str">
            <v xml:space="preserve"> Сотейник без крышки 280х75мм с пластиковой ручкой</v>
          </cell>
          <cell r="E18841" t="str">
            <v>Россия</v>
          </cell>
          <cell r="F18841" t="str">
            <v>АЛЮМИНИЙ</v>
          </cell>
        </row>
        <row r="18842">
          <cell r="A18842" t="str">
            <v>MIG47144</v>
          </cell>
          <cell r="B18842" t="str">
            <v>MIG</v>
          </cell>
          <cell r="C18842" t="str">
            <v xml:space="preserve"> Сотейник с крышкой 280х75мм со съемной ручкой</v>
          </cell>
          <cell r="E18842" t="str">
            <v>Россия</v>
          </cell>
          <cell r="F18842" t="str">
            <v>АЛЮМИНИЙ</v>
          </cell>
        </row>
        <row r="18843">
          <cell r="A18843" t="str">
            <v>MIG35482</v>
          </cell>
          <cell r="B18843" t="str">
            <v>MIG</v>
          </cell>
          <cell r="C18843" t="str">
            <v xml:space="preserve"> Кастрюля высокая Arian Gastro 11л (24х24) без с/дна</v>
          </cell>
          <cell r="E18843" t="str">
            <v>Россия</v>
          </cell>
          <cell r="F18843" t="str">
            <v>НЕРЖ.СТАЛЬ</v>
          </cell>
        </row>
        <row r="18844">
          <cell r="A18844" t="str">
            <v>MIG35483</v>
          </cell>
          <cell r="B18844" t="str">
            <v>MIG</v>
          </cell>
          <cell r="C18844" t="str">
            <v xml:space="preserve"> Кастрюля высокая Arian Gastro 14л (26х26) без с/дна</v>
          </cell>
          <cell r="E18844" t="str">
            <v>Россия</v>
          </cell>
          <cell r="F18844" t="str">
            <v>НЕРЖ.СТАЛЬ</v>
          </cell>
        </row>
        <row r="18845">
          <cell r="A18845" t="str">
            <v>MIG35481</v>
          </cell>
          <cell r="B18845" t="str">
            <v>MIG</v>
          </cell>
          <cell r="C18845" t="str">
            <v xml:space="preserve"> Кастрюля высокая Arian Gastro 8.5л (22х22) без с/дна</v>
          </cell>
          <cell r="E18845" t="str">
            <v>Россия</v>
          </cell>
          <cell r="F18845" t="str">
            <v>НЕРЖ.СТАЛЬ</v>
          </cell>
        </row>
        <row r="18846">
          <cell r="A18846" t="str">
            <v>MIG50512</v>
          </cell>
          <cell r="B18846" t="str">
            <v>MIG</v>
          </cell>
          <cell r="C18846" t="str">
            <v xml:space="preserve"> Мантоварка Arian Gastro d28см 3 секции мет/руч мет/кр</v>
          </cell>
          <cell r="E18846" t="str">
            <v>Россия</v>
          </cell>
          <cell r="F18846" t="str">
            <v>НЕРЖ.СТАЛЬ</v>
          </cell>
        </row>
        <row r="18847">
          <cell r="A18847" t="str">
            <v>MIG49482</v>
          </cell>
          <cell r="B18847" t="str">
            <v>MIG</v>
          </cell>
          <cell r="C18847" t="str">
            <v xml:space="preserve"> Кувшин 2.5л Малина без крышки гр2</v>
          </cell>
          <cell r="E18847" t="str">
            <v>Россия</v>
          </cell>
          <cell r="F18847" t="str">
            <v>МЕТАЛЛ</v>
          </cell>
        </row>
        <row r="18848">
          <cell r="A18848" t="str">
            <v>MIG43518</v>
          </cell>
          <cell r="B18848" t="str">
            <v>MIG</v>
          </cell>
          <cell r="C18848" t="str">
            <v xml:space="preserve"> Сковорода d280 с деревянной ручкой</v>
          </cell>
          <cell r="E18848" t="str">
            <v>Россия</v>
          </cell>
          <cell r="F18848" t="str">
            <v>МЕТАЛЛ</v>
          </cell>
        </row>
        <row r="18849">
          <cell r="A18849" t="str">
            <v>MIG00752</v>
          </cell>
          <cell r="B18849" t="str">
            <v>MIG</v>
          </cell>
          <cell r="C18849" t="str">
            <v xml:space="preserve"> Сковорода-сотейник d200 с деревянной ручкой</v>
          </cell>
          <cell r="E18849" t="str">
            <v>Россия</v>
          </cell>
          <cell r="F18849" t="str">
            <v>МЕТАЛЛ</v>
          </cell>
        </row>
        <row r="18850">
          <cell r="A18850" t="str">
            <v>MIG00754</v>
          </cell>
          <cell r="B18850" t="str">
            <v>MIG</v>
          </cell>
          <cell r="C18850" t="str">
            <v xml:space="preserve"> Сковорода-сотейник d230 с деревянной ручкой</v>
          </cell>
          <cell r="E18850" t="str">
            <v>Россия</v>
          </cell>
          <cell r="F18850" t="str">
            <v>МЕТАЛЛ</v>
          </cell>
        </row>
        <row r="18851">
          <cell r="A18851" t="str">
            <v>MIG43517</v>
          </cell>
          <cell r="B18851" t="str">
            <v>MIG</v>
          </cell>
          <cell r="C18851" t="str">
            <v xml:space="preserve"> Сковорода-сотейник d240 с деревянной ручкой</v>
          </cell>
          <cell r="E18851" t="str">
            <v>Россия</v>
          </cell>
          <cell r="F18851" t="str">
            <v>МЕТАЛЛ</v>
          </cell>
        </row>
        <row r="18852">
          <cell r="A18852" t="str">
            <v>MIG36148</v>
          </cell>
          <cell r="B18852" t="str">
            <v>MIG</v>
          </cell>
          <cell r="C18852" t="str">
            <v xml:space="preserve"> Сковорода-сотейник d280 с деревянной ручкой</v>
          </cell>
          <cell r="E18852" t="str">
            <v>Россия</v>
          </cell>
          <cell r="F18852" t="str">
            <v>МЕТАЛЛ</v>
          </cell>
        </row>
        <row r="18853">
          <cell r="A18853" t="str">
            <v>MIG08476</v>
          </cell>
          <cell r="B18853" t="str">
            <v>MIG</v>
          </cell>
          <cell r="C18853" t="str">
            <v xml:space="preserve"> Кастрюля цил. борт. 10л(слоновая)</v>
          </cell>
          <cell r="E18853" t="str">
            <v>Россия</v>
          </cell>
          <cell r="F18853" t="str">
            <v>МЕТАЛЛ</v>
          </cell>
        </row>
        <row r="18854">
          <cell r="A18854" t="str">
            <v>MIG43521</v>
          </cell>
          <cell r="B18854" t="str">
            <v>MIG</v>
          </cell>
          <cell r="C18854" t="str">
            <v xml:space="preserve"> Кастрюля цил. борт. 5л(слоновая)</v>
          </cell>
          <cell r="E18854" t="str">
            <v>Россия</v>
          </cell>
          <cell r="F18854" t="str">
            <v>МЕТАЛЛ</v>
          </cell>
        </row>
        <row r="18855">
          <cell r="A18855" t="str">
            <v>MIG0000970</v>
          </cell>
          <cell r="B18855" t="str">
            <v>MIG</v>
          </cell>
          <cell r="C18855" t="str">
            <v xml:space="preserve"> Кружка 0.4л(белая)</v>
          </cell>
          <cell r="E18855" t="str">
            <v>Россия</v>
          </cell>
          <cell r="F18855" t="str">
            <v>МЕТАЛЛ</v>
          </cell>
        </row>
        <row r="18856">
          <cell r="A18856" t="str">
            <v>MIG24365</v>
          </cell>
          <cell r="B18856" t="str">
            <v>MIG</v>
          </cell>
          <cell r="C18856" t="str">
            <v xml:space="preserve"> Набор ВИШНЕВЫЙ САД-1 (кастр.груш.1.5л,2л,3л,4л)</v>
          </cell>
          <cell r="E18856" t="str">
            <v>Россия</v>
          </cell>
          <cell r="F18856" t="str">
            <v>МЕТАЛЛ</v>
          </cell>
        </row>
        <row r="18857">
          <cell r="A18857" t="str">
            <v>MIG50344</v>
          </cell>
          <cell r="B18857" t="str">
            <v>MIG</v>
          </cell>
          <cell r="C18857" t="str">
            <v xml:space="preserve"> Набор ЛАЙМ Н1000(кастр. с н/ж обод.стекл/кр 1.5л,2.5л,3.5л)</v>
          </cell>
          <cell r="E18857" t="str">
            <v>Россия</v>
          </cell>
          <cell r="F18857" t="str">
            <v>МЕТАЛЛ</v>
          </cell>
        </row>
        <row r="18858">
          <cell r="A18858" t="str">
            <v>MIG45972</v>
          </cell>
          <cell r="B18858" t="str">
            <v>MIG</v>
          </cell>
          <cell r="C18858" t="str">
            <v xml:space="preserve"> Набор ЛУННАЯ СКАЗКА Н1000(кастр. с н/ж обод.стекл/кр 1.5л,2.5л,3.5л)</v>
          </cell>
          <cell r="E18858" t="str">
            <v>Россия</v>
          </cell>
          <cell r="F18858" t="str">
            <v>МЕТАЛЛ</v>
          </cell>
        </row>
        <row r="18859">
          <cell r="A18859" t="str">
            <v>MIG29685</v>
          </cell>
          <cell r="B18859" t="str">
            <v>MIG</v>
          </cell>
          <cell r="C18859" t="str">
            <v xml:space="preserve"> Набор КАРКАДЭ Н1000(кастр. с н/ж обод.стекл/кр 1.5л,2.5л,3.5л)</v>
          </cell>
          <cell r="E18859" t="str">
            <v>Россия</v>
          </cell>
          <cell r="F18859" t="str">
            <v>МЕТАЛЛ</v>
          </cell>
        </row>
        <row r="18860">
          <cell r="A18860" t="str">
            <v>MIG42682</v>
          </cell>
          <cell r="B18860" t="str">
            <v>MIG</v>
          </cell>
          <cell r="C18860" t="str">
            <v xml:space="preserve"> Кружка ГОРОД 250мл</v>
          </cell>
          <cell r="E18860" t="str">
            <v>Россия</v>
          </cell>
          <cell r="F18860" t="str">
            <v>СТЕКЛО</v>
          </cell>
        </row>
        <row r="18861">
          <cell r="A18861" t="str">
            <v>MIG38758</v>
          </cell>
          <cell r="B18861" t="str">
            <v>MIG</v>
          </cell>
          <cell r="C18861" t="str">
            <v xml:space="preserve"> Кружка ГУСИ 250мл</v>
          </cell>
          <cell r="E18861" t="str">
            <v>Россия</v>
          </cell>
          <cell r="F18861" t="str">
            <v>СТЕКЛО</v>
          </cell>
        </row>
        <row r="18862">
          <cell r="A18862" t="str">
            <v>MIG44949</v>
          </cell>
          <cell r="B18862" t="str">
            <v>MIG</v>
          </cell>
          <cell r="C18862" t="str">
            <v xml:space="preserve"> Кружка для супа ГУСИ 635мл</v>
          </cell>
          <cell r="E18862" t="str">
            <v>Россия</v>
          </cell>
          <cell r="F18862" t="str">
            <v>СТЕКЛО</v>
          </cell>
        </row>
        <row r="18863">
          <cell r="A18863" t="str">
            <v>MIG49758</v>
          </cell>
          <cell r="B18863" t="str">
            <v>MIG</v>
          </cell>
          <cell r="C18863" t="str">
            <v xml:space="preserve"> Банка ЛИМОН 0.5л</v>
          </cell>
          <cell r="E18863" t="str">
            <v>Россия</v>
          </cell>
          <cell r="F18863" t="str">
            <v>СТЕКЛО</v>
          </cell>
        </row>
        <row r="18864">
          <cell r="A18864" t="str">
            <v>MIG25875</v>
          </cell>
          <cell r="B18864" t="str">
            <v>MIG</v>
          </cell>
          <cell r="C18864" t="str">
            <v xml:space="preserve"> Кружка ЛИМОН 250мл</v>
          </cell>
          <cell r="E18864" t="str">
            <v>Россия</v>
          </cell>
          <cell r="F18864" t="str">
            <v>СТЕКЛО</v>
          </cell>
        </row>
        <row r="18865">
          <cell r="A18865" t="str">
            <v>MIG40329</v>
          </cell>
          <cell r="B18865" t="str">
            <v>MIG</v>
          </cell>
          <cell r="C18865" t="str">
            <v xml:space="preserve"> Базик-миникупол РОЗАРИЙ для меда и варенья 200мл</v>
          </cell>
          <cell r="E18865" t="str">
            <v>Россия</v>
          </cell>
          <cell r="F18865" t="str">
            <v>СТЕКЛО</v>
          </cell>
        </row>
        <row r="18866">
          <cell r="A18866" t="str">
            <v>MIG46259</v>
          </cell>
          <cell r="B18866" t="str">
            <v>MIG</v>
          </cell>
          <cell r="C18866" t="str">
            <v xml:space="preserve"> Ботаника-ваза РОЗАРИЙ 10х8х18см SL</v>
          </cell>
          <cell r="E18866" t="str">
            <v>Россия</v>
          </cell>
          <cell r="F18866" t="str">
            <v>СТЕКЛО</v>
          </cell>
        </row>
        <row r="18867">
          <cell r="A18867" t="str">
            <v>MIG48638</v>
          </cell>
          <cell r="B18867" t="str">
            <v>MIG</v>
          </cell>
          <cell r="C18867" t="str">
            <v xml:space="preserve"> Кружка РОЗАРИЙ 300мл</v>
          </cell>
          <cell r="E18867" t="str">
            <v>Россия</v>
          </cell>
          <cell r="F18867" t="str">
            <v>СТЕКЛО</v>
          </cell>
        </row>
        <row r="18868">
          <cell r="A18868" t="str">
            <v>MIG49501</v>
          </cell>
          <cell r="B18868" t="str">
            <v>MIG</v>
          </cell>
          <cell r="C18868" t="str">
            <v xml:space="preserve"> Набор 2+2 РОЗАРИЙ (2кружки+2блюдца) 200сс п/у</v>
          </cell>
          <cell r="E18868" t="str">
            <v>Россия</v>
          </cell>
          <cell r="F18868" t="str">
            <v>СТЕКЛО</v>
          </cell>
        </row>
        <row r="18869">
          <cell r="A18869" t="str">
            <v>MIG39878</v>
          </cell>
          <cell r="B18869" t="str">
            <v>MIG</v>
          </cell>
          <cell r="C18869" t="str">
            <v xml:space="preserve"> Кружка ФРУКТЫ в ассортименте 250мл</v>
          </cell>
          <cell r="E18869" t="str">
            <v>Россия</v>
          </cell>
          <cell r="F18869" t="str">
            <v>СТЕКЛО</v>
          </cell>
        </row>
        <row r="18870">
          <cell r="A18870" t="str">
            <v>MIG39879</v>
          </cell>
          <cell r="B18870" t="str">
            <v>MIG</v>
          </cell>
          <cell r="C18870" t="str">
            <v xml:space="preserve"> Кружка ФРУКТЫ+ЦВЕТЫ в ассортименте 250мл</v>
          </cell>
          <cell r="E18870" t="str">
            <v>Россия</v>
          </cell>
          <cell r="F18870" t="str">
            <v>СТЕКЛО</v>
          </cell>
        </row>
        <row r="18871">
          <cell r="A18871" t="str">
            <v>MIG48640</v>
          </cell>
          <cell r="B18871" t="str">
            <v>MIG</v>
          </cell>
          <cell r="C18871" t="str">
            <v xml:space="preserve"> Кружка ФРУКТЫ+ЦВЕТЫ 300мл</v>
          </cell>
          <cell r="E18871" t="str">
            <v>Россия</v>
          </cell>
          <cell r="F18871" t="str">
            <v>СТЕКЛО</v>
          </cell>
        </row>
        <row r="18872">
          <cell r="A18872" t="str">
            <v>MIG39876</v>
          </cell>
          <cell r="B18872" t="str">
            <v>MIG</v>
          </cell>
          <cell r="C18872" t="str">
            <v xml:space="preserve"> Базик-масленка ЦВЕТЫ</v>
          </cell>
          <cell r="E18872" t="str">
            <v>Россия</v>
          </cell>
          <cell r="F18872" t="str">
            <v>СТЕКЛО</v>
          </cell>
        </row>
        <row r="18873">
          <cell r="A18873" t="str">
            <v>MIG48634</v>
          </cell>
          <cell r="B18873" t="str">
            <v>MIG</v>
          </cell>
          <cell r="C18873" t="str">
            <v xml:space="preserve"> Кружка ЦВЕТЫ 300мл</v>
          </cell>
          <cell r="E18873" t="str">
            <v>Россия</v>
          </cell>
          <cell r="F18873" t="str">
            <v>СТЕКЛО</v>
          </cell>
        </row>
        <row r="18874">
          <cell r="A18874" t="str">
            <v>MIG49608</v>
          </cell>
          <cell r="B18874" t="str">
            <v>MIG</v>
          </cell>
          <cell r="C18874" t="str">
            <v xml:space="preserve"> Инвитейшин-салатник ЦВЕТЫ/АСТРЫ 3 d22см п/у</v>
          </cell>
          <cell r="E18874" t="str">
            <v>Россия</v>
          </cell>
          <cell r="F18874" t="str">
            <v>СТЕКЛО</v>
          </cell>
        </row>
        <row r="18875">
          <cell r="A18875" t="str">
            <v>MIG29000</v>
          </cell>
          <cell r="B18875" t="str">
            <v>MIG</v>
          </cell>
          <cell r="C18875" t="str">
            <v xml:space="preserve"> Кружка ЦВЕТЫ/АСТРЫ 250мл</v>
          </cell>
          <cell r="E18875" t="str">
            <v>Россия</v>
          </cell>
          <cell r="F18875" t="str">
            <v>СТЕКЛО</v>
          </cell>
        </row>
        <row r="18876">
          <cell r="A18876" t="str">
            <v>MIG49606</v>
          </cell>
          <cell r="B18876" t="str">
            <v>MIG</v>
          </cell>
          <cell r="C18876" t="str">
            <v xml:space="preserve"> Инвитейшин-салатник ЦВЕТЫ/ГЕРБЕРЫ 3 d22см п/у</v>
          </cell>
          <cell r="E18876" t="str">
            <v>Россия</v>
          </cell>
          <cell r="F18876" t="str">
            <v>СТЕКЛО</v>
          </cell>
        </row>
        <row r="18877">
          <cell r="A18877" t="str">
            <v>MIG47402</v>
          </cell>
          <cell r="B18877" t="str">
            <v>MIG</v>
          </cell>
          <cell r="C18877" t="str">
            <v xml:space="preserve"> Кружка ЦВЕТЫ/ГЕРБЕРЫ 250мл</v>
          </cell>
          <cell r="E18877" t="str">
            <v>Россия</v>
          </cell>
          <cell r="F18877" t="str">
            <v>СТЕКЛО</v>
          </cell>
        </row>
        <row r="18878">
          <cell r="A18878" t="str">
            <v>MIG47405</v>
          </cell>
          <cell r="B18878" t="str">
            <v>MIG</v>
          </cell>
          <cell r="C18878" t="str">
            <v xml:space="preserve"> Кружка ЦВЕТЫ/ЛИЛИИ 250мл</v>
          </cell>
          <cell r="E18878" t="str">
            <v>Россия</v>
          </cell>
          <cell r="F18878" t="str">
            <v>СТЕКЛО</v>
          </cell>
        </row>
        <row r="18879">
          <cell r="A18879" t="str">
            <v>MIG47406</v>
          </cell>
          <cell r="B18879" t="str">
            <v>MIG</v>
          </cell>
          <cell r="C18879" t="str">
            <v xml:space="preserve"> Кружка ЦВЕТЫ/ОРХИДЕИ 250мл</v>
          </cell>
          <cell r="E18879" t="str">
            <v>Россия</v>
          </cell>
          <cell r="F18879" t="str">
            <v>СТЕКЛО</v>
          </cell>
        </row>
        <row r="18880">
          <cell r="A18880" t="str">
            <v>MIG47404</v>
          </cell>
          <cell r="B18880" t="str">
            <v>MIG</v>
          </cell>
          <cell r="C18880" t="str">
            <v xml:space="preserve"> Кружка ЦВЕТЫ/ТЮЛЬПАНЫ 250мл</v>
          </cell>
          <cell r="E18880" t="str">
            <v>Россия</v>
          </cell>
          <cell r="F18880" t="str">
            <v>СТЕКЛО</v>
          </cell>
        </row>
        <row r="18881">
          <cell r="A18881" t="str">
            <v>MIG47408</v>
          </cell>
          <cell r="B18881" t="str">
            <v>MIG</v>
          </cell>
          <cell r="C18881" t="str">
            <v xml:space="preserve"> Паб-кружка ЦВЕТЫ/РОМАШКА 1/2</v>
          </cell>
          <cell r="E18881" t="str">
            <v>Россия</v>
          </cell>
          <cell r="F18881" t="str">
            <v>СТЕКЛО</v>
          </cell>
        </row>
        <row r="18882">
          <cell r="A18882" t="str">
            <v>MIG42711</v>
          </cell>
          <cell r="B18882" t="str">
            <v>MIG</v>
          </cell>
          <cell r="C18882" t="str">
            <v xml:space="preserve"> Миникупол ЦВЕТЫ2/ТЮЛЬПАН для меда и варенья 50 (h134мм. d110мм)</v>
          </cell>
          <cell r="E18882" t="str">
            <v>Россия</v>
          </cell>
          <cell r="F18882" t="str">
            <v>СТЕКЛО</v>
          </cell>
        </row>
        <row r="18883">
          <cell r="A18883" t="str">
            <v>MIG47120</v>
          </cell>
          <cell r="B18883" t="str">
            <v>MIG</v>
          </cell>
          <cell r="C18883" t="str">
            <v xml:space="preserve"> Блинница 220мм</v>
          </cell>
          <cell r="E18883" t="str">
            <v>Россия</v>
          </cell>
          <cell r="F18883" t="str">
            <v>МЕТАЛЛ</v>
          </cell>
        </row>
        <row r="18884">
          <cell r="A18884" t="str">
            <v>MIG47145</v>
          </cell>
          <cell r="B18884" t="str">
            <v>MIG</v>
          </cell>
          <cell r="C18884" t="str">
            <v xml:space="preserve"> Казан без крышки 280х100 4л</v>
          </cell>
          <cell r="E18884" t="str">
            <v>Россия</v>
          </cell>
          <cell r="F18884" t="str">
            <v>АЛЮМИНИЙ</v>
          </cell>
        </row>
        <row r="18885">
          <cell r="A18885" t="str">
            <v>MIG47146</v>
          </cell>
          <cell r="B18885" t="str">
            <v>MIG</v>
          </cell>
          <cell r="C18885" t="str">
            <v xml:space="preserve"> Казан с крышкой 280х100 4л</v>
          </cell>
          <cell r="E18885" t="str">
            <v>Россия</v>
          </cell>
          <cell r="F18885" t="str">
            <v>АЛЮМИНИЙ</v>
          </cell>
        </row>
        <row r="18886">
          <cell r="A18886" t="str">
            <v>MIG48594</v>
          </cell>
          <cell r="B18886" t="str">
            <v>MIG</v>
          </cell>
          <cell r="C18886" t="str">
            <v xml:space="preserve"> Жаровня 260/70 черный без крышки</v>
          </cell>
          <cell r="E18886" t="str">
            <v>Россия</v>
          </cell>
          <cell r="F18886" t="str">
            <v>МЕТАЛЛ</v>
          </cell>
        </row>
        <row r="18887">
          <cell r="A18887" t="str">
            <v>MIG48916</v>
          </cell>
          <cell r="B18887" t="str">
            <v>MIG</v>
          </cell>
          <cell r="C18887" t="str">
            <v xml:space="preserve"> Жаровня 280/70 черный с крышкой</v>
          </cell>
          <cell r="E18887" t="str">
            <v>Россия</v>
          </cell>
          <cell r="F18887" t="str">
            <v>МЕТАЛЛ</v>
          </cell>
        </row>
        <row r="18888">
          <cell r="A18888" t="str">
            <v>MIG47135</v>
          </cell>
          <cell r="B18888" t="str">
            <v>MIG</v>
          </cell>
          <cell r="C18888" t="str">
            <v xml:space="preserve"> Сковорода 240/50мм съемн руч без кр</v>
          </cell>
          <cell r="E18888" t="str">
            <v>Россия</v>
          </cell>
          <cell r="F18888" t="str">
            <v>МЕТАЛЛ</v>
          </cell>
        </row>
        <row r="18889">
          <cell r="A18889" t="str">
            <v>MIG47136</v>
          </cell>
          <cell r="B18889" t="str">
            <v>MIG</v>
          </cell>
          <cell r="C18889" t="str">
            <v xml:space="preserve"> Сковорода 240/50мм съемн руч с кр</v>
          </cell>
          <cell r="E18889" t="str">
            <v>Россия</v>
          </cell>
          <cell r="F18889" t="str">
            <v>МЕТАЛЛ</v>
          </cell>
        </row>
        <row r="18890">
          <cell r="A18890" t="str">
            <v>MIG47122</v>
          </cell>
          <cell r="B18890" t="str">
            <v>MIG</v>
          </cell>
          <cell r="C18890" t="str">
            <v xml:space="preserve"> Сковорода 240/55мм с пластик руч с кр</v>
          </cell>
          <cell r="E18890" t="str">
            <v>Россия</v>
          </cell>
          <cell r="F18890" t="str">
            <v>МЕТАЛЛ</v>
          </cell>
        </row>
        <row r="18891">
          <cell r="A18891" t="str">
            <v>MIG47125</v>
          </cell>
          <cell r="B18891" t="str">
            <v>MIG</v>
          </cell>
          <cell r="C18891" t="str">
            <v xml:space="preserve"> Сковорода 260/55мм с пластик руч без кр</v>
          </cell>
          <cell r="E18891" t="str">
            <v>Россия</v>
          </cell>
          <cell r="F18891" t="str">
            <v>МЕТАЛЛ</v>
          </cell>
        </row>
        <row r="18892">
          <cell r="A18892" t="str">
            <v>MIG47126</v>
          </cell>
          <cell r="B18892" t="str">
            <v>MIG</v>
          </cell>
          <cell r="C18892" t="str">
            <v xml:space="preserve"> Сковорода 260/55мм с пластик руч с кр</v>
          </cell>
          <cell r="E18892" t="str">
            <v>Россия</v>
          </cell>
          <cell r="F18892" t="str">
            <v>МЕТАЛЛ</v>
          </cell>
        </row>
        <row r="18893">
          <cell r="A18893" t="str">
            <v>MIG47127</v>
          </cell>
          <cell r="B18893" t="str">
            <v>MIG</v>
          </cell>
          <cell r="C18893" t="str">
            <v xml:space="preserve"> Сковорода 260/55мм съемн руч без кр</v>
          </cell>
          <cell r="E18893" t="str">
            <v>Россия</v>
          </cell>
          <cell r="F18893" t="str">
            <v>МЕТАЛЛ</v>
          </cell>
        </row>
        <row r="18894">
          <cell r="A18894" t="str">
            <v>MIG47129</v>
          </cell>
          <cell r="B18894" t="str">
            <v>MIG</v>
          </cell>
          <cell r="C18894" t="str">
            <v xml:space="preserve"> Сковорода 280/55мм с пластик руч без кр</v>
          </cell>
          <cell r="E18894" t="str">
            <v>Россия</v>
          </cell>
          <cell r="F18894" t="str">
            <v>МЕТАЛЛ</v>
          </cell>
        </row>
        <row r="18895">
          <cell r="A18895" t="str">
            <v>MIG47130</v>
          </cell>
          <cell r="B18895" t="str">
            <v>MIG</v>
          </cell>
          <cell r="C18895" t="str">
            <v xml:space="preserve"> Сковорода 280/55мм с пластик руч с кр</v>
          </cell>
          <cell r="E18895" t="str">
            <v>Россия</v>
          </cell>
          <cell r="F18895" t="str">
            <v>МЕТАЛЛ</v>
          </cell>
        </row>
        <row r="18896">
          <cell r="A18896" t="str">
            <v>MIG47132</v>
          </cell>
          <cell r="B18896" t="str">
            <v>MIG</v>
          </cell>
          <cell r="C18896" t="str">
            <v xml:space="preserve"> Сковорода 280/55мм съемн руч с кр</v>
          </cell>
          <cell r="E18896" t="str">
            <v>Россия</v>
          </cell>
          <cell r="F18896" t="str">
            <v>МЕТАЛЛ</v>
          </cell>
        </row>
        <row r="18897">
          <cell r="A18897" t="str">
            <v>MIG47137</v>
          </cell>
          <cell r="B18897" t="str">
            <v>MIG</v>
          </cell>
          <cell r="C18897" t="str">
            <v xml:space="preserve"> Сотейник 260/75мм с пластик руч без кр</v>
          </cell>
          <cell r="E18897" t="str">
            <v>Россия</v>
          </cell>
          <cell r="F18897" t="str">
            <v>МЕТАЛЛ</v>
          </cell>
        </row>
        <row r="18898">
          <cell r="A18898" t="str">
            <v>MIG48917</v>
          </cell>
          <cell r="B18898" t="str">
            <v>MIG</v>
          </cell>
          <cell r="C18898" t="str">
            <v xml:space="preserve"> Кастрюля 5л без крышки</v>
          </cell>
          <cell r="E18898" t="str">
            <v>Россия</v>
          </cell>
          <cell r="F18898" t="str">
            <v>АЛЮМИНИЙ</v>
          </cell>
        </row>
        <row r="18899">
          <cell r="A18899" t="str">
            <v>MIG48918</v>
          </cell>
          <cell r="B18899" t="str">
            <v>MIG</v>
          </cell>
          <cell r="C18899" t="str">
            <v xml:space="preserve"> Кастрюля 5л с крышкой</v>
          </cell>
          <cell r="E18899" t="str">
            <v>Россия</v>
          </cell>
          <cell r="F18899" t="str">
            <v>АЛЮМИНИЙ</v>
          </cell>
        </row>
        <row r="18900">
          <cell r="A18900" t="str">
            <v>MIG47128</v>
          </cell>
          <cell r="B18900" t="str">
            <v>MIG</v>
          </cell>
          <cell r="C18900" t="str">
            <v xml:space="preserve"> Сковорода с крышкой 260х55мм со съемной ручкой</v>
          </cell>
          <cell r="E18900" t="str">
            <v>Россия</v>
          </cell>
          <cell r="F18900" t="str">
            <v>АЛЮМИНИЙ</v>
          </cell>
        </row>
        <row r="18901">
          <cell r="A18901" t="str">
            <v>MIG49523</v>
          </cell>
          <cell r="B18901" t="str">
            <v>MIG</v>
          </cell>
          <cell r="C18901" t="str">
            <v xml:space="preserve"> Сковорода гриль без крышки 260х60мм со съемной ручкой</v>
          </cell>
          <cell r="E18901" t="str">
            <v>Россия</v>
          </cell>
          <cell r="F18901" t="str">
            <v>АЛЮМИНИЙ</v>
          </cell>
        </row>
        <row r="18902">
          <cell r="A18902" t="str">
            <v>MIG47138</v>
          </cell>
          <cell r="B18902" t="str">
            <v>MIG</v>
          </cell>
          <cell r="C18902" t="str">
            <v xml:space="preserve"> Сотейник с крышкой 260х75мм с пластиковой ручкой</v>
          </cell>
          <cell r="E18902" t="str">
            <v>Россия</v>
          </cell>
          <cell r="F18902" t="str">
            <v>АЛЮМИНИЙ</v>
          </cell>
        </row>
        <row r="18903">
          <cell r="A18903" t="str">
            <v>MIG47139</v>
          </cell>
          <cell r="B18903" t="str">
            <v>MIG</v>
          </cell>
          <cell r="C18903" t="str">
            <v xml:space="preserve"> Сотейник 260/75мм съемн руч без кр</v>
          </cell>
          <cell r="E18903" t="str">
            <v>Россия</v>
          </cell>
          <cell r="F18903" t="str">
            <v>МЕТАЛЛ</v>
          </cell>
        </row>
        <row r="18904">
          <cell r="A18904" t="str">
            <v>MIG47140</v>
          </cell>
          <cell r="B18904" t="str">
            <v>MIG</v>
          </cell>
          <cell r="C18904" t="str">
            <v xml:space="preserve"> Сотейник 260/75мм съемн руч с кр</v>
          </cell>
          <cell r="E18904" t="str">
            <v>Россия</v>
          </cell>
          <cell r="F18904" t="str">
            <v>МЕТАЛЛ</v>
          </cell>
        </row>
        <row r="18905">
          <cell r="A18905" t="str">
            <v>MIG47142</v>
          </cell>
          <cell r="B18905" t="str">
            <v>MIG</v>
          </cell>
          <cell r="C18905" t="str">
            <v xml:space="preserve"> Сотейник 280/75мм с пластик руч с кр</v>
          </cell>
          <cell r="E18905" t="str">
            <v>Россия</v>
          </cell>
          <cell r="F18905" t="str">
            <v>МЕТАЛЛ</v>
          </cell>
        </row>
        <row r="18906">
          <cell r="A18906" t="str">
            <v>MIG47143</v>
          </cell>
          <cell r="B18906" t="str">
            <v>MIG</v>
          </cell>
          <cell r="C18906" t="str">
            <v xml:space="preserve"> Сотейник 280/75мм съемн руч без кр</v>
          </cell>
          <cell r="E18906" t="str">
            <v>Россия</v>
          </cell>
          <cell r="F18906" t="str">
            <v>МЕТАЛЛ</v>
          </cell>
        </row>
        <row r="18907">
          <cell r="A18907" t="str">
            <v>MIG45973</v>
          </cell>
          <cell r="B18907" t="str">
            <v>MIG</v>
          </cell>
          <cell r="C18907" t="str">
            <v xml:space="preserve"> Набор Н1500 (кастр.груш.с нерж.об.2л,3л,5.5л)</v>
          </cell>
          <cell r="E18907" t="str">
            <v>Россия</v>
          </cell>
          <cell r="F18907" t="str">
            <v>МЕТАЛЛ</v>
          </cell>
        </row>
        <row r="18908">
          <cell r="A18908" t="str">
            <v>MIG42265</v>
          </cell>
          <cell r="B18908" t="str">
            <v>MIG</v>
          </cell>
          <cell r="C18908" t="str">
            <v xml:space="preserve"> Набор Н16 (кастр.сфер.с н/ж обод. ст/кр 2.5л,3.5л,5л)</v>
          </cell>
          <cell r="E18908" t="str">
            <v>Россия</v>
          </cell>
          <cell r="F18908" t="str">
            <v>МЕТАЛЛ</v>
          </cell>
        </row>
        <row r="18909">
          <cell r="A18909" t="str">
            <v>MIG49081</v>
          </cell>
          <cell r="B18909" t="str">
            <v>MIG</v>
          </cell>
          <cell r="C18909" t="str">
            <v xml:space="preserve"> Кастрюля BUKET сф глубокая 5.5л ст/кр (d22см)</v>
          </cell>
          <cell r="E18909" t="str">
            <v>Россия</v>
          </cell>
          <cell r="F18909" t="str">
            <v>МЕТАЛЛ</v>
          </cell>
        </row>
        <row r="18910">
          <cell r="A18910" t="str">
            <v>MIG44097</v>
          </cell>
          <cell r="B18910" t="str">
            <v>MIG</v>
          </cell>
          <cell r="C18910" t="str">
            <v xml:space="preserve"> Чайник BUKET 2л со/св</v>
          </cell>
          <cell r="E18910" t="str">
            <v>Россия</v>
          </cell>
          <cell r="F18910" t="str">
            <v>МЕТАЛЛ</v>
          </cell>
        </row>
        <row r="18911">
          <cell r="A18911" t="str">
            <v>MIG30319</v>
          </cell>
          <cell r="B18911" t="str">
            <v>MIG</v>
          </cell>
          <cell r="C18911" t="str">
            <v xml:space="preserve"> Кастрюля FERNANDA сф глубокая 2л ст/кр (d16см)</v>
          </cell>
          <cell r="E18911" t="str">
            <v>Россия</v>
          </cell>
          <cell r="F18911" t="str">
            <v>МЕТАЛЛ</v>
          </cell>
        </row>
        <row r="18912">
          <cell r="A18912" t="str">
            <v>MIG44196</v>
          </cell>
          <cell r="B18912" t="str">
            <v>MIG</v>
          </cell>
          <cell r="C18912" t="str">
            <v xml:space="preserve"> Кастрюля FERNANDA сф глубокая 3л ст/кр (d18см)</v>
          </cell>
          <cell r="E18912" t="str">
            <v>Россия</v>
          </cell>
          <cell r="F18912" t="str">
            <v>МЕТАЛЛ</v>
          </cell>
        </row>
        <row r="18913">
          <cell r="A18913" t="str">
            <v>MIG32796</v>
          </cell>
          <cell r="B18913" t="str">
            <v>MIG</v>
          </cell>
          <cell r="C18913" t="str">
            <v xml:space="preserve"> Чайник FERNANDA 2л со/св</v>
          </cell>
          <cell r="E18913" t="str">
            <v>Россия</v>
          </cell>
          <cell r="F18913" t="str">
            <v>МЕТАЛЛ</v>
          </cell>
        </row>
        <row r="18914">
          <cell r="A18914" t="str">
            <v>MIG12534</v>
          </cell>
          <cell r="B18914" t="str">
            <v>MIG</v>
          </cell>
          <cell r="C18914" t="str">
            <v xml:space="preserve"> Сковорода d=240 с одной металлической ручкой</v>
          </cell>
          <cell r="E18914" t="str">
            <v>Россия</v>
          </cell>
          <cell r="F18914" t="str">
            <v>ЧУГУН</v>
          </cell>
        </row>
        <row r="18915">
          <cell r="A18915" t="str">
            <v>MIG36001</v>
          </cell>
          <cell r="B18915" t="str">
            <v>MIG</v>
          </cell>
          <cell r="C18915" t="str">
            <v xml:space="preserve"> Сковорода-гриль d=340</v>
          </cell>
          <cell r="E18915" t="str">
            <v>Россия</v>
          </cell>
          <cell r="F18915" t="str">
            <v>ЧУГУН</v>
          </cell>
        </row>
        <row r="18916">
          <cell r="A18916" t="str">
            <v>MIG12539</v>
          </cell>
          <cell r="B18916" t="str">
            <v>MIG</v>
          </cell>
          <cell r="C18916" t="str">
            <v xml:space="preserve"> Сковорода-жаровня d=280 с ушками</v>
          </cell>
          <cell r="E18916" t="str">
            <v>Россия</v>
          </cell>
          <cell r="F18916" t="str">
            <v>ЧУГУН</v>
          </cell>
        </row>
        <row r="18917">
          <cell r="A18917" t="str">
            <v>MIG36145</v>
          </cell>
          <cell r="B18917" t="str">
            <v>MIG</v>
          </cell>
          <cell r="C18917" t="str">
            <v xml:space="preserve"> Сковорода-жаровня d=360 с ушками</v>
          </cell>
          <cell r="E18917" t="str">
            <v>Россия</v>
          </cell>
          <cell r="F18917" t="str">
            <v>ЧУГУН</v>
          </cell>
        </row>
        <row r="18918">
          <cell r="A18918" t="str">
            <v>MIG36146</v>
          </cell>
          <cell r="B18918" t="str">
            <v>MIG</v>
          </cell>
          <cell r="C18918" t="str">
            <v xml:space="preserve"> Сковорода-жаровня d=500 с ушками</v>
          </cell>
          <cell r="E18918" t="str">
            <v>Россия</v>
          </cell>
          <cell r="F18918" t="str">
            <v>ЧУГУН</v>
          </cell>
        </row>
        <row r="18919">
          <cell r="A18919" t="str">
            <v>MIG30334</v>
          </cell>
          <cell r="B18919" t="str">
            <v>MIG</v>
          </cell>
          <cell r="C18919" t="str">
            <v xml:space="preserve"> Кастрюля FLORISTERIA сф низкая 3л ст/кр (d20см)</v>
          </cell>
          <cell r="E18919" t="str">
            <v>Россия</v>
          </cell>
          <cell r="F18919" t="str">
            <v>МЕТАЛЛ</v>
          </cell>
        </row>
        <row r="18920">
          <cell r="A18920" t="str">
            <v>MIG30333</v>
          </cell>
          <cell r="B18920" t="str">
            <v>MIG</v>
          </cell>
          <cell r="C18920" t="str">
            <v xml:space="preserve"> Кастрюля FLORISTERIA сф глубокая 2л ст/кр (d16см)</v>
          </cell>
          <cell r="E18920" t="str">
            <v>Россия</v>
          </cell>
          <cell r="F18920" t="str">
            <v>МЕТАЛЛ</v>
          </cell>
        </row>
        <row r="18921">
          <cell r="A18921" t="str">
            <v>MIG30335</v>
          </cell>
          <cell r="B18921" t="str">
            <v>MIG</v>
          </cell>
          <cell r="C18921" t="str">
            <v xml:space="preserve"> Кастрюля FLORISTERIA сф глубокая 4л ст/кр (d20см)</v>
          </cell>
          <cell r="E18921" t="str">
            <v>Россия</v>
          </cell>
          <cell r="F18921" t="str">
            <v>МЕТАЛЛ</v>
          </cell>
        </row>
        <row r="18922">
          <cell r="A18922" t="str">
            <v>MIG30927</v>
          </cell>
          <cell r="B18922" t="str">
            <v>MIG</v>
          </cell>
          <cell r="C18922" t="str">
            <v xml:space="preserve"> Чайник FLORISTERIA 3л со/св</v>
          </cell>
          <cell r="E18922" t="str">
            <v>Россия</v>
          </cell>
          <cell r="F18922" t="str">
            <v>МЕТАЛЛ</v>
          </cell>
        </row>
        <row r="18923">
          <cell r="A18923" t="str">
            <v>MIG36211</v>
          </cell>
          <cell r="B18923" t="str">
            <v>MIG</v>
          </cell>
          <cell r="C18923" t="str">
            <v xml:space="preserve"> Кастрюля FRUITS сф глубокая 2л ст/кр (d16см)</v>
          </cell>
          <cell r="E18923" t="str">
            <v>Россия</v>
          </cell>
          <cell r="F18923" t="str">
            <v>МЕТАЛЛ</v>
          </cell>
        </row>
        <row r="18924">
          <cell r="A18924" t="str">
            <v>MIG08480</v>
          </cell>
          <cell r="B18924" t="str">
            <v>MIG</v>
          </cell>
          <cell r="C18924" t="str">
            <v xml:space="preserve"> Бак 20л(коричневый)</v>
          </cell>
          <cell r="E18924" t="str">
            <v>Россия</v>
          </cell>
          <cell r="F18924" t="str">
            <v>МЕТАЛЛ</v>
          </cell>
        </row>
        <row r="18925">
          <cell r="A18925" t="str">
            <v>MIG48243</v>
          </cell>
          <cell r="B18925" t="str">
            <v>MIG</v>
          </cell>
          <cell r="C18925" t="str">
            <v xml:space="preserve"> Набор Колибри гр3 (кастр цил 2л/3л/5.5л) Н832</v>
          </cell>
          <cell r="E18925" t="str">
            <v>Россия</v>
          </cell>
          <cell r="F18925" t="str">
            <v>МЕТАЛЛ</v>
          </cell>
        </row>
        <row r="18926">
          <cell r="A18926" t="str">
            <v>MIG48976</v>
          </cell>
          <cell r="B18926" t="str">
            <v>MIG</v>
          </cell>
          <cell r="C18926" t="str">
            <v xml:space="preserve"> Бак 14л с крышкой белый с/дек (клубника)</v>
          </cell>
          <cell r="E18926" t="str">
            <v>Россия</v>
          </cell>
          <cell r="F18926" t="str">
            <v>МЕТАЛЛ</v>
          </cell>
        </row>
        <row r="18927">
          <cell r="A18927" t="str">
            <v>MIG25813</v>
          </cell>
          <cell r="B18927" t="str">
            <v>MIG</v>
          </cell>
          <cell r="C18927" t="str">
            <v xml:space="preserve"> Бак 14л с крышкой внутри/крем. снаруж/ коричн</v>
          </cell>
          <cell r="E18927" t="str">
            <v>Россия</v>
          </cell>
          <cell r="F18927" t="str">
            <v>МЕТАЛЛ</v>
          </cell>
        </row>
        <row r="18928">
          <cell r="A18928" t="str">
            <v>MIG50227</v>
          </cell>
          <cell r="B18928" t="str">
            <v>MIG</v>
          </cell>
          <cell r="C18928" t="str">
            <v xml:space="preserve"> Блюдо 1.5л Лимон d30см с/д</v>
          </cell>
          <cell r="E18928" t="str">
            <v>Россия</v>
          </cell>
          <cell r="F18928" t="str">
            <v>МЕТАЛЛ</v>
          </cell>
        </row>
        <row r="18929">
          <cell r="A18929" t="str">
            <v>MIG49363</v>
          </cell>
          <cell r="B18929" t="str">
            <v>MIG</v>
          </cell>
          <cell r="C18929" t="str">
            <v xml:space="preserve"> Блюдо 1.5л Роза Кавказа d30см с/д</v>
          </cell>
          <cell r="E18929" t="str">
            <v>Россия</v>
          </cell>
          <cell r="F18929" t="str">
            <v>МЕТАЛЛ</v>
          </cell>
        </row>
        <row r="18930">
          <cell r="A18930" t="str">
            <v>MIG49362</v>
          </cell>
          <cell r="B18930" t="str">
            <v>MIG</v>
          </cell>
          <cell r="C18930" t="str">
            <v xml:space="preserve"> Блюдо 1.5л Колибри d30см с/д</v>
          </cell>
          <cell r="E18930" t="str">
            <v>Россия</v>
          </cell>
          <cell r="F18930" t="str">
            <v>МЕТАЛЛ</v>
          </cell>
        </row>
        <row r="18931">
          <cell r="A18931" t="str">
            <v>MIG48413</v>
          </cell>
          <cell r="B18931" t="str">
            <v>MIG</v>
          </cell>
          <cell r="C18931" t="str">
            <v xml:space="preserve"> Блюдо 1.5л Клубника d30см с/д</v>
          </cell>
          <cell r="E18931" t="str">
            <v>Россия</v>
          </cell>
          <cell r="F18931" t="str">
            <v>МЕТАЛЛ</v>
          </cell>
        </row>
        <row r="18932">
          <cell r="A18932" t="str">
            <v>MIG48412</v>
          </cell>
          <cell r="B18932" t="str">
            <v>MIG</v>
          </cell>
          <cell r="C18932" t="str">
            <v xml:space="preserve"> Блюдо 1.5л Вес. букет d30см с/д</v>
          </cell>
          <cell r="E18932" t="str">
            <v>Россия</v>
          </cell>
          <cell r="F18932" t="str">
            <v>МЕТАЛЛ</v>
          </cell>
        </row>
        <row r="18933">
          <cell r="A18933" t="str">
            <v>MIG48425</v>
          </cell>
          <cell r="B18933" t="str">
            <v>MIG</v>
          </cell>
          <cell r="C18933" t="str">
            <v xml:space="preserve"> Кувшин 2.5л Виктория без крышки гр2</v>
          </cell>
          <cell r="E18933" t="str">
            <v>Россия</v>
          </cell>
          <cell r="F18933" t="str">
            <v>МЕТАЛЛ</v>
          </cell>
        </row>
        <row r="18934">
          <cell r="A18934" t="str">
            <v>MIG48426</v>
          </cell>
          <cell r="B18934" t="str">
            <v>MIG</v>
          </cell>
          <cell r="C18934" t="str">
            <v xml:space="preserve"> Кувшин 2.5л Клубника без крышки гр2</v>
          </cell>
          <cell r="E18934" t="str">
            <v>Россия</v>
          </cell>
          <cell r="F18934" t="str">
            <v>МЕТАЛЛ</v>
          </cell>
        </row>
        <row r="18935">
          <cell r="A18935" t="str">
            <v>MIG48428</v>
          </cell>
          <cell r="B18935" t="str">
            <v>MIG</v>
          </cell>
          <cell r="C18935" t="str">
            <v xml:space="preserve"> Кувшин 2.5л Вес. букет без крышки гр3</v>
          </cell>
          <cell r="E18935" t="str">
            <v>Россия</v>
          </cell>
          <cell r="F18935" t="str">
            <v>МЕТАЛЛ</v>
          </cell>
        </row>
        <row r="18936">
          <cell r="A18936" t="str">
            <v>MIG41412</v>
          </cell>
          <cell r="B18936" t="str">
            <v>MIG</v>
          </cell>
          <cell r="C18936" t="str">
            <v xml:space="preserve"> Кастрюля FRUITS сф глубокая 3л ст/кр (d18см)</v>
          </cell>
          <cell r="E18936" t="str">
            <v>Россия</v>
          </cell>
          <cell r="F18936" t="str">
            <v>МЕТАЛЛ</v>
          </cell>
        </row>
        <row r="18937">
          <cell r="A18937" t="str">
            <v>MIG31033</v>
          </cell>
          <cell r="B18937" t="str">
            <v>MIG</v>
          </cell>
          <cell r="C18937" t="str">
            <v xml:space="preserve"> Кастрюля FRUITS сф глубокая 4л ст/кр (d20см)</v>
          </cell>
          <cell r="E18937" t="str">
            <v>Россия</v>
          </cell>
          <cell r="F18937" t="str">
            <v>МЕТАЛЛ</v>
          </cell>
        </row>
        <row r="18938">
          <cell r="A18938" t="str">
            <v>MIG32797</v>
          </cell>
          <cell r="B18938" t="str">
            <v>MIG</v>
          </cell>
          <cell r="C18938" t="str">
            <v xml:space="preserve"> Чайник FRUITS 2л со/св</v>
          </cell>
          <cell r="E18938" t="str">
            <v>Россия</v>
          </cell>
          <cell r="F18938" t="str">
            <v>МЕТАЛЛ</v>
          </cell>
        </row>
        <row r="18939">
          <cell r="A18939" t="str">
            <v>MIG41813</v>
          </cell>
          <cell r="B18939" t="str">
            <v>MIG</v>
          </cell>
          <cell r="C18939" t="str">
            <v xml:space="preserve"> Кастрюля IMPERIO сф глубокая 3л ст/кр (d18см)</v>
          </cell>
          <cell r="E18939" t="str">
            <v>Россия</v>
          </cell>
          <cell r="F18939" t="str">
            <v>МЕТАЛЛ</v>
          </cell>
        </row>
        <row r="18940">
          <cell r="A18940" t="str">
            <v>MIG32855</v>
          </cell>
          <cell r="B18940" t="str">
            <v>MIG</v>
          </cell>
          <cell r="C18940" t="str">
            <v xml:space="preserve"> Кастрюля IMPERIO сф глубокая 4л ст/кр (d20см)</v>
          </cell>
          <cell r="E18940" t="str">
            <v>Россия</v>
          </cell>
          <cell r="F18940" t="str">
            <v>МЕТАЛЛ</v>
          </cell>
        </row>
        <row r="18941">
          <cell r="A18941" t="str">
            <v>MIG48431</v>
          </cell>
          <cell r="B18941" t="str">
            <v>MIG</v>
          </cell>
          <cell r="C18941" t="str">
            <v xml:space="preserve"> Кувшин 2.5л Колибри без крышки гр3</v>
          </cell>
          <cell r="E18941" t="str">
            <v>Россия</v>
          </cell>
          <cell r="F18941" t="str">
            <v>МЕТАЛЛ</v>
          </cell>
        </row>
        <row r="18942">
          <cell r="A18942" t="str">
            <v>MIG03385</v>
          </cell>
          <cell r="B18942" t="str">
            <v>MIG</v>
          </cell>
          <cell r="C18942" t="str">
            <v xml:space="preserve"> Чайник 3.5л 2гр Земляника</v>
          </cell>
          <cell r="E18942" t="str">
            <v>Россия</v>
          </cell>
          <cell r="F18942" t="str">
            <v>МЕТАЛЛ</v>
          </cell>
        </row>
        <row r="18943">
          <cell r="A18943" t="str">
            <v>MIG50571</v>
          </cell>
          <cell r="B18943" t="str">
            <v>MIG</v>
          </cell>
          <cell r="C18943" t="str">
            <v xml:space="preserve"> Чайник 3.5л 2гр Орхидея</v>
          </cell>
          <cell r="E18943" t="str">
            <v>Россия</v>
          </cell>
          <cell r="F18943" t="str">
            <v>МЕТАЛЛ</v>
          </cell>
        </row>
        <row r="18944">
          <cell r="A18944" t="str">
            <v>MIG51134</v>
          </cell>
          <cell r="B18944" t="str">
            <v>MIG</v>
          </cell>
          <cell r="C18944" t="str">
            <v xml:space="preserve"> Чайник 3.5л 2гр Смузи</v>
          </cell>
          <cell r="E18944" t="str">
            <v>Россия</v>
          </cell>
          <cell r="F18944" t="str">
            <v>МЕТАЛЛ</v>
          </cell>
        </row>
        <row r="18945">
          <cell r="A18945" t="str">
            <v>MIG32604</v>
          </cell>
          <cell r="B18945" t="str">
            <v>MIG</v>
          </cell>
          <cell r="C18945" t="str">
            <v xml:space="preserve"> Чайник 3.5л 4гр Ромашка темно-синий</v>
          </cell>
          <cell r="E18945" t="str">
            <v>Россия</v>
          </cell>
          <cell r="F18945" t="str">
            <v>МЕТАЛЛ</v>
          </cell>
        </row>
        <row r="18946">
          <cell r="A18946" t="str">
            <v>MIG47119</v>
          </cell>
          <cell r="B18946" t="str">
            <v>MIG</v>
          </cell>
          <cell r="C18946" t="str">
            <v xml:space="preserve"> Блинница 200мм</v>
          </cell>
          <cell r="E18946" t="str">
            <v>Россия</v>
          </cell>
          <cell r="F18946" t="str">
            <v>АЛЮМИНИЙ</v>
          </cell>
        </row>
        <row r="18947">
          <cell r="A18947" t="str">
            <v>MIG48595</v>
          </cell>
          <cell r="B18947" t="str">
            <v>MIG</v>
          </cell>
          <cell r="C18947" t="str">
            <v xml:space="preserve"> Жаровня с крышкой 260х70 черный</v>
          </cell>
          <cell r="E18947" t="str">
            <v>Россия</v>
          </cell>
          <cell r="F18947" t="str">
            <v>АЛЮМИНИЙ</v>
          </cell>
        </row>
        <row r="18948">
          <cell r="A18948" t="str">
            <v>MIG48915</v>
          </cell>
          <cell r="B18948" t="str">
            <v>MIG</v>
          </cell>
          <cell r="C18948" t="str">
            <v xml:space="preserve"> Жаровня без крышки 280х70 черный</v>
          </cell>
          <cell r="E18948" t="str">
            <v>Россия</v>
          </cell>
          <cell r="F18948" t="str">
            <v>АЛЮМИНИЙ</v>
          </cell>
        </row>
        <row r="18949">
          <cell r="A18949" t="str">
            <v>MIG42553</v>
          </cell>
          <cell r="B18949" t="str">
            <v>MIG</v>
          </cell>
          <cell r="C18949" t="str">
            <v xml:space="preserve"> Чайник IMPERIO 2л со/св</v>
          </cell>
          <cell r="E18949" t="str">
            <v>Россия</v>
          </cell>
          <cell r="F18949" t="str">
            <v>МЕТАЛЛ</v>
          </cell>
        </row>
        <row r="18950">
          <cell r="A18950" t="str">
            <v>MIG30329</v>
          </cell>
          <cell r="B18950" t="str">
            <v>MIG</v>
          </cell>
          <cell r="C18950" t="str">
            <v xml:space="preserve"> Кастрюля PEONY сф глубокая 4л ст/кр (d20см)</v>
          </cell>
          <cell r="E18950" t="str">
            <v>Россия</v>
          </cell>
          <cell r="F18950" t="str">
            <v>МЕТАЛЛ</v>
          </cell>
        </row>
        <row r="18951">
          <cell r="A18951" t="str">
            <v>MIG30328</v>
          </cell>
          <cell r="B18951" t="str">
            <v>MIG</v>
          </cell>
          <cell r="C18951" t="str">
            <v xml:space="preserve"> Кастрюля PEONY сф низкая 3л ст/кр (d20см)</v>
          </cell>
          <cell r="E18951" t="str">
            <v>Россия</v>
          </cell>
          <cell r="F18951" t="str">
            <v>МЕТАЛЛ</v>
          </cell>
        </row>
        <row r="18952">
          <cell r="A18952" t="str">
            <v>MIG30331</v>
          </cell>
          <cell r="B18952" t="str">
            <v>MIG</v>
          </cell>
          <cell r="C18952" t="str">
            <v xml:space="preserve"> Чайник PEONY 3л со/св</v>
          </cell>
          <cell r="E18952" t="str">
            <v>Россия</v>
          </cell>
          <cell r="F18952" t="str">
            <v>МЕТАЛЛ</v>
          </cell>
        </row>
        <row r="18953">
          <cell r="A18953" t="str">
            <v>MIG42577</v>
          </cell>
          <cell r="B18953" t="str">
            <v>MIG</v>
          </cell>
          <cell r="C18953" t="str">
            <v xml:space="preserve"> Кастрюля STRAWBERRY сф глубокая 2л ст/кр (d16см)</v>
          </cell>
          <cell r="E18953" t="str">
            <v>Россия</v>
          </cell>
          <cell r="F18953" t="str">
            <v>МЕТАЛЛ</v>
          </cell>
        </row>
        <row r="18954">
          <cell r="A18954" t="str">
            <v>MIG44197</v>
          </cell>
          <cell r="B18954" t="str">
            <v>MIG</v>
          </cell>
          <cell r="C18954" t="str">
            <v xml:space="preserve"> Кастрюля STRAWBERRY сф глубокая 5.5л ст/кр (d22см)</v>
          </cell>
          <cell r="E18954" t="str">
            <v>Россия</v>
          </cell>
          <cell r="F18954" t="str">
            <v>МЕТАЛЛ</v>
          </cell>
        </row>
        <row r="18955">
          <cell r="A18955" t="str">
            <v>MIG42558</v>
          </cell>
          <cell r="B18955" t="str">
            <v>MIG</v>
          </cell>
          <cell r="C18955" t="str">
            <v xml:space="preserve"> Чайник STRAWBERRY 3л со/св</v>
          </cell>
          <cell r="E18955" t="str">
            <v>Россия</v>
          </cell>
          <cell r="F18955" t="str">
            <v>МЕТАЛЛ</v>
          </cell>
        </row>
        <row r="18956">
          <cell r="A18956" t="str">
            <v>MIG46380</v>
          </cell>
          <cell r="B18956" t="str">
            <v>MIG</v>
          </cell>
          <cell r="C18956" t="str">
            <v xml:space="preserve"> Кастрюля TROPICANA сф глубокая 4л ст/кр (d20см)</v>
          </cell>
          <cell r="E18956" t="str">
            <v>Россия</v>
          </cell>
          <cell r="F18956" t="str">
            <v>МЕТАЛЛ</v>
          </cell>
        </row>
        <row r="18957">
          <cell r="A18957" t="str">
            <v>MIG46378</v>
          </cell>
          <cell r="B18957" t="str">
            <v>MIG</v>
          </cell>
          <cell r="C18957" t="str">
            <v xml:space="preserve"> Кастрюля TROPICANA сф низкая 3л ст/кр (d20см)</v>
          </cell>
          <cell r="E18957" t="str">
            <v>Россия</v>
          </cell>
          <cell r="F18957" t="str">
            <v>МЕТАЛЛ</v>
          </cell>
        </row>
        <row r="18958">
          <cell r="A18958" t="str">
            <v>MIG46369</v>
          </cell>
          <cell r="B18958" t="str">
            <v>MIG</v>
          </cell>
          <cell r="C18958" t="str">
            <v xml:space="preserve"> Чайник TROPICANA 3л со/св</v>
          </cell>
          <cell r="E18958" t="str">
            <v>Россия</v>
          </cell>
          <cell r="F18958" t="str">
            <v>МЕТАЛЛ</v>
          </cell>
        </row>
        <row r="18959">
          <cell r="A18959" t="str">
            <v>MIG50030</v>
          </cell>
          <cell r="B18959" t="str">
            <v>MIG</v>
          </cell>
          <cell r="C18959" t="str">
            <v xml:space="preserve"> Кастрюля ГОЛЛАНДСКАЯ цил 3л</v>
          </cell>
          <cell r="E18959" t="str">
            <v>Россия</v>
          </cell>
          <cell r="F18959" t="str">
            <v>МЕТАЛЛ</v>
          </cell>
        </row>
        <row r="18960">
          <cell r="A18960" t="str">
            <v>MIG46374</v>
          </cell>
          <cell r="B18960" t="str">
            <v>MIG</v>
          </cell>
          <cell r="C18960" t="str">
            <v xml:space="preserve"> Кастрюля ГОЛЛАНДСКАЯ цил с н/об высокая 2л (d16см)</v>
          </cell>
          <cell r="E18960" t="str">
            <v>Россия</v>
          </cell>
          <cell r="F18960" t="str">
            <v>МЕТАЛЛ</v>
          </cell>
        </row>
        <row r="18961">
          <cell r="A18961" t="str">
            <v>MIG50016</v>
          </cell>
          <cell r="B18961" t="str">
            <v>MIG</v>
          </cell>
          <cell r="C18961" t="str">
            <v xml:space="preserve"> Кастрюля МАРГАРИТКИ сф 2л</v>
          </cell>
          <cell r="E18961" t="str">
            <v>Россия</v>
          </cell>
          <cell r="F18961" t="str">
            <v>МЕТАЛЛ</v>
          </cell>
        </row>
        <row r="18962">
          <cell r="A18962" t="str">
            <v>MIG44363</v>
          </cell>
          <cell r="B18962" t="str">
            <v>MIG</v>
          </cell>
          <cell r="C18962" t="str">
            <v xml:space="preserve"> Кастрюля МАРГАРИТКИ сф 3л</v>
          </cell>
          <cell r="E18962" t="str">
            <v>Россия</v>
          </cell>
          <cell r="F18962" t="str">
            <v>МЕТАЛЛ</v>
          </cell>
        </row>
        <row r="18963">
          <cell r="A18963" t="str">
            <v>MIG50022</v>
          </cell>
          <cell r="B18963" t="str">
            <v>MIG</v>
          </cell>
          <cell r="C18963" t="str">
            <v xml:space="preserve"> Кастрюля МАРГАРИТКИ сф 4л</v>
          </cell>
          <cell r="E18963" t="str">
            <v>Россия</v>
          </cell>
          <cell r="F18963" t="str">
            <v>МЕТАЛЛ</v>
          </cell>
        </row>
        <row r="18964">
          <cell r="A18964" t="str">
            <v>MIG50018</v>
          </cell>
          <cell r="B18964" t="str">
            <v>MIG</v>
          </cell>
          <cell r="C18964" t="str">
            <v xml:space="preserve"> Кастрюля САДОВАЯ ПЕСНЯ сф 2л</v>
          </cell>
          <cell r="E18964" t="str">
            <v>Россия</v>
          </cell>
          <cell r="F18964" t="str">
            <v>МЕТАЛЛ</v>
          </cell>
        </row>
        <row r="18965">
          <cell r="A18965" t="str">
            <v>MIG50025</v>
          </cell>
          <cell r="B18965" t="str">
            <v>MIG</v>
          </cell>
          <cell r="C18965" t="str">
            <v xml:space="preserve"> Кастрюля САДОВАЯ ПЕСНЯ сф 4л</v>
          </cell>
          <cell r="E18965" t="str">
            <v>Россия</v>
          </cell>
          <cell r="F18965" t="str">
            <v>МЕТАЛЛ</v>
          </cell>
        </row>
        <row r="18966">
          <cell r="A18966" t="str">
            <v>MIG50034</v>
          </cell>
          <cell r="B18966" t="str">
            <v>MIG</v>
          </cell>
          <cell r="C18966" t="str">
            <v xml:space="preserve"> Кастрюля-тор ЦВЕТОЧНАЯ 2л</v>
          </cell>
          <cell r="E18966" t="str">
            <v>Россия</v>
          </cell>
          <cell r="F18966" t="str">
            <v>МЕТАЛЛ</v>
          </cell>
        </row>
        <row r="18967">
          <cell r="A18967" t="str">
            <v>MIG50035</v>
          </cell>
          <cell r="B18967" t="str">
            <v>MIG</v>
          </cell>
          <cell r="C18967" t="str">
            <v xml:space="preserve"> Кастрюля-тор ЦВЕТОЧНАЯ 3л</v>
          </cell>
          <cell r="E18967" t="str">
            <v>Россия</v>
          </cell>
          <cell r="F18967" t="str">
            <v>МЕТАЛЛ</v>
          </cell>
        </row>
        <row r="18968">
          <cell r="A18968" t="str">
            <v>MIG46015</v>
          </cell>
          <cell r="B18968" t="str">
            <v>MIG</v>
          </cell>
          <cell r="C18968" t="str">
            <v xml:space="preserve"> Сковорода-сотейник d200 с «ушками»</v>
          </cell>
          <cell r="E18968" t="str">
            <v>Россия</v>
          </cell>
          <cell r="F18968" t="str">
            <v>МЕТАЛЛ</v>
          </cell>
        </row>
        <row r="18969">
          <cell r="A18969" t="str">
            <v>MIG12538</v>
          </cell>
          <cell r="B18969" t="str">
            <v>MIG</v>
          </cell>
          <cell r="C18969" t="str">
            <v xml:space="preserve"> Сковорода-сотейник d230 с «ушками»</v>
          </cell>
          <cell r="E18969" t="str">
            <v>Россия</v>
          </cell>
          <cell r="F18969" t="str">
            <v>МЕТАЛЛ</v>
          </cell>
        </row>
        <row r="18970">
          <cell r="A18970" t="str">
            <v>MIG31034</v>
          </cell>
          <cell r="B18970" t="str">
            <v>MIG</v>
          </cell>
          <cell r="C18970" t="str">
            <v xml:space="preserve"> Кастрюля сфер. груш. об. 1.5л. (салатная)</v>
          </cell>
          <cell r="E18970" t="str">
            <v>Россия</v>
          </cell>
          <cell r="F18970" t="str">
            <v>МЕТАЛЛ</v>
          </cell>
        </row>
        <row r="18971">
          <cell r="A18971" t="str">
            <v>MIG0005850</v>
          </cell>
          <cell r="B18971" t="str">
            <v>MIG</v>
          </cell>
          <cell r="C18971" t="str">
            <v xml:space="preserve"> Кастрюля цил. борт. 6л. (белая)</v>
          </cell>
          <cell r="E18971" t="str">
            <v>Россия</v>
          </cell>
          <cell r="F18971" t="str">
            <v>МЕТАЛЛ</v>
          </cell>
        </row>
        <row r="18972">
          <cell r="A18972" t="str">
            <v>MIG17517</v>
          </cell>
          <cell r="B18972" t="str">
            <v>MIG</v>
          </cell>
          <cell r="C18972" t="str">
            <v xml:space="preserve"> Кастрюля цил. борт. 6л. (слоновая)</v>
          </cell>
          <cell r="E18972" t="str">
            <v>Россия</v>
          </cell>
          <cell r="F18972" t="str">
            <v>МЕТАЛЛ</v>
          </cell>
        </row>
        <row r="18973">
          <cell r="A18973" t="str">
            <v>MIG43522</v>
          </cell>
          <cell r="B18973" t="str">
            <v>MIG</v>
          </cell>
          <cell r="C18973" t="str">
            <v xml:space="preserve"> Кастрюля цил. борт. 7л. (белая)</v>
          </cell>
          <cell r="E18973" t="str">
            <v>Россия</v>
          </cell>
          <cell r="F18973" t="str">
            <v>МЕТАЛЛ</v>
          </cell>
        </row>
        <row r="18974">
          <cell r="A18974" t="str">
            <v>MIG06475</v>
          </cell>
          <cell r="B18974" t="str">
            <v>MIG</v>
          </cell>
          <cell r="C18974" t="str">
            <v xml:space="preserve"> Кастрюля цил. борт. 8л(слоновая)</v>
          </cell>
          <cell r="E18974" t="str">
            <v>Россия</v>
          </cell>
          <cell r="F18974" t="str">
            <v>МЕТАЛЛ</v>
          </cell>
        </row>
        <row r="18975">
          <cell r="A18975" t="str">
            <v>MIG0000972</v>
          </cell>
          <cell r="B18975" t="str">
            <v>MIG</v>
          </cell>
          <cell r="C18975" t="str">
            <v xml:space="preserve"> Кружка 1л с нос. с/кр (белая)</v>
          </cell>
          <cell r="E18975" t="str">
            <v>Россия</v>
          </cell>
          <cell r="F18975" t="str">
            <v>МЕТАЛЛ</v>
          </cell>
        </row>
        <row r="18976">
          <cell r="A18976" t="str">
            <v>MIG09057</v>
          </cell>
          <cell r="B18976" t="str">
            <v>MIG</v>
          </cell>
          <cell r="C18976" t="str">
            <v xml:space="preserve"> Кружка 1л с нос. с/кр (слоновая)</v>
          </cell>
          <cell r="E18976" t="str">
            <v>Россия</v>
          </cell>
          <cell r="F18976" t="str">
            <v>МЕТАЛЛ</v>
          </cell>
        </row>
        <row r="18977">
          <cell r="A18977" t="str">
            <v>MIG0005071</v>
          </cell>
          <cell r="B18977" t="str">
            <v>MIG</v>
          </cell>
          <cell r="C18977" t="str">
            <v xml:space="preserve"> Миска 0.8л(белая)</v>
          </cell>
          <cell r="E18977" t="str">
            <v>Россия</v>
          </cell>
          <cell r="F18977" t="str">
            <v>МЕТАЛЛ</v>
          </cell>
        </row>
        <row r="18978">
          <cell r="A18978" t="str">
            <v>MIG07675</v>
          </cell>
          <cell r="B18978" t="str">
            <v>MIG</v>
          </cell>
          <cell r="C18978" t="str">
            <v xml:space="preserve"> Миска 1л(слоновая)</v>
          </cell>
          <cell r="E18978" t="str">
            <v>Россия</v>
          </cell>
          <cell r="F18978" t="str">
            <v>МЕТАЛЛ</v>
          </cell>
        </row>
        <row r="18979">
          <cell r="A18979" t="str">
            <v>MIG0001035</v>
          </cell>
          <cell r="B18979" t="str">
            <v>MIG</v>
          </cell>
          <cell r="C18979" t="str">
            <v xml:space="preserve"> Чайник 2л б/св п/р (белый)</v>
          </cell>
          <cell r="E18979" t="str">
            <v>Россия</v>
          </cell>
          <cell r="F18979" t="str">
            <v>МЕТАЛЛ</v>
          </cell>
        </row>
        <row r="18980">
          <cell r="A18980" t="str">
            <v>MIG01180</v>
          </cell>
          <cell r="B18980" t="str">
            <v>MIG</v>
          </cell>
          <cell r="C18980" t="str">
            <v xml:space="preserve"> Чайник 3л б/св к/р (белый)</v>
          </cell>
          <cell r="E18980" t="str">
            <v>Россия</v>
          </cell>
          <cell r="F18980" t="str">
            <v>МЕТАЛЛ</v>
          </cell>
        </row>
        <row r="18981">
          <cell r="A18981" t="str">
            <v>MIG05705</v>
          </cell>
          <cell r="B18981" t="str">
            <v>MIG</v>
          </cell>
          <cell r="C18981" t="str">
            <v xml:space="preserve"> Чайник 3л б/св п/р сфер (белый)</v>
          </cell>
          <cell r="E18981" t="str">
            <v>Россия</v>
          </cell>
          <cell r="F18981" t="str">
            <v>МЕТАЛЛ</v>
          </cell>
        </row>
        <row r="18982">
          <cell r="A18982" t="str">
            <v>MIG46431</v>
          </cell>
          <cell r="B18982" t="str">
            <v>MIG</v>
          </cell>
          <cell r="C18982" t="str">
            <v xml:space="preserve"> Набор БРОККОЛИ-1 (белая кастр. Сфер.2л,3л,4л)</v>
          </cell>
          <cell r="E18982" t="str">
            <v>Россия</v>
          </cell>
          <cell r="F18982" t="str">
            <v>МЕТАЛЛ</v>
          </cell>
        </row>
        <row r="18983">
          <cell r="A18983" t="str">
            <v>MIG23423</v>
          </cell>
          <cell r="B18983" t="str">
            <v>MIG</v>
          </cell>
          <cell r="C18983" t="str">
            <v xml:space="preserve"> Набор ВИШНЕВЫЙ САД(бел. кастр.груш.1.5л,2л,3л,4л+ч-ксфер 3л п/р)</v>
          </cell>
          <cell r="E18983" t="str">
            <v>Россия</v>
          </cell>
          <cell r="F18983" t="str">
            <v>МЕТАЛЛ</v>
          </cell>
        </row>
        <row r="18984">
          <cell r="A18984" t="str">
            <v>MIG32261</v>
          </cell>
          <cell r="B18984" t="str">
            <v>MIG</v>
          </cell>
          <cell r="C18984" t="str">
            <v xml:space="preserve"> Набор ВИШНЕВЫЙ САД-3(белая кастр. сфер.2л,3л,4л)</v>
          </cell>
          <cell r="E18984" t="str">
            <v>Россия</v>
          </cell>
          <cell r="F18984" t="str">
            <v>МЕТАЛЛ</v>
          </cell>
        </row>
        <row r="18985">
          <cell r="A18985" t="str">
            <v>MIG46296</v>
          </cell>
          <cell r="B18985" t="str">
            <v>MIG</v>
          </cell>
          <cell r="C18985" t="str">
            <v xml:space="preserve"> Набор ГОТОВИМ ВМЕСТЕ(белая кастр.кон.борт.2л,3л,4л+ч/к сфер мет/р 3л)</v>
          </cell>
          <cell r="E18985" t="str">
            <v>Россия</v>
          </cell>
          <cell r="F18985" t="str">
            <v>МЕТАЛЛ</v>
          </cell>
        </row>
        <row r="18986">
          <cell r="A18986" t="str">
            <v>MIG11383</v>
          </cell>
          <cell r="B18986" t="str">
            <v>MIG</v>
          </cell>
          <cell r="C18986" t="str">
            <v xml:space="preserve"> Набор ОСЕННИЙ БУКЕТ(слоновый кастр.сфер.груш.2л,3л,4л+ч-к 2л со/св)</v>
          </cell>
          <cell r="E18986" t="str">
            <v>Россия</v>
          </cell>
          <cell r="F18986" t="str">
            <v>МЕТАЛЛ</v>
          </cell>
        </row>
        <row r="18987">
          <cell r="A18987" t="str">
            <v>MIG44165</v>
          </cell>
          <cell r="B18987" t="str">
            <v>MIG</v>
          </cell>
          <cell r="C18987" t="str">
            <v xml:space="preserve"> Набор СПЕЦИИ-1(белый каст.цил.борт.2л,3л,4л)</v>
          </cell>
          <cell r="E18987" t="str">
            <v>Россия</v>
          </cell>
          <cell r="F18987" t="str">
            <v>МЕТАЛЛ</v>
          </cell>
        </row>
        <row r="18988">
          <cell r="A18988" t="str">
            <v>MIG45370</v>
          </cell>
          <cell r="B18988" t="str">
            <v>MIG</v>
          </cell>
          <cell r="C18988" t="str">
            <v xml:space="preserve"> Набор ФЛОРИС(белая кастр.сфер.2л,3л,4л+ч/к с мет/р 3л)</v>
          </cell>
          <cell r="E18988" t="str">
            <v>Россия</v>
          </cell>
          <cell r="F18988" t="str">
            <v>МЕТАЛЛ</v>
          </cell>
        </row>
        <row r="18989">
          <cell r="A18989" t="str">
            <v>MIG45970</v>
          </cell>
          <cell r="B18989" t="str">
            <v>MIG</v>
          </cell>
          <cell r="C18989" t="str">
            <v xml:space="preserve"> Набор Н1000 (кастр. с н/ж обод.стекл/кр 1.5л,2.5л,3.5л)</v>
          </cell>
          <cell r="E18989" t="str">
            <v>Россия</v>
          </cell>
          <cell r="F18989" t="str">
            <v>МЕТАЛЛ</v>
          </cell>
        </row>
        <row r="18990">
          <cell r="A18990" t="str">
            <v>MIG48365</v>
          </cell>
          <cell r="B18990" t="str">
            <v>MIG</v>
          </cell>
          <cell r="C18990" t="str">
            <v xml:space="preserve"> Набор Н1500 (кастр.груш.с нерж.об. 2л,3л,5.5л)</v>
          </cell>
          <cell r="E18990" t="str">
            <v>Россия</v>
          </cell>
          <cell r="F18990" t="str">
            <v>МЕТАЛЛ</v>
          </cell>
        </row>
        <row r="18991">
          <cell r="A18991" t="str">
            <v>MIG25921</v>
          </cell>
          <cell r="B18991" t="str">
            <v>MIG</v>
          </cell>
          <cell r="C18991" t="str">
            <v xml:space="preserve"> Набор Н16 (кастр.сфер.с н/ж обод.ст/кр 2.5л,3.5л,5л)</v>
          </cell>
          <cell r="E18991" t="str">
            <v>Россия</v>
          </cell>
          <cell r="F18991" t="str">
            <v>МЕТАЛЛ</v>
          </cell>
        </row>
        <row r="18992">
          <cell r="A18992" t="str">
            <v>MIG45974</v>
          </cell>
          <cell r="B18992" t="str">
            <v>MIG</v>
          </cell>
          <cell r="C18992" t="str">
            <v xml:space="preserve"> Набор Н1600 (кастр.сфер.с нерж.об.2.5л,3.5л,5л)</v>
          </cell>
          <cell r="E18992" t="str">
            <v>Россия</v>
          </cell>
          <cell r="F18992" t="str">
            <v>МЕТАЛЛ</v>
          </cell>
        </row>
        <row r="18993">
          <cell r="A18993" t="str">
            <v>MIG45976</v>
          </cell>
          <cell r="B18993" t="str">
            <v>MIG</v>
          </cell>
          <cell r="C18993" t="str">
            <v xml:space="preserve"> Набор Н1600 (кастр.сфер.с нерж.об.2.5л,3.5л,5л)</v>
          </cell>
          <cell r="E18993" t="str">
            <v>Россия</v>
          </cell>
          <cell r="F18993" t="str">
            <v>МЕТАЛЛ</v>
          </cell>
        </row>
        <row r="18994">
          <cell r="A18994" t="str">
            <v>MIG48363</v>
          </cell>
          <cell r="B18994" t="str">
            <v>MIG</v>
          </cell>
          <cell r="C18994" t="str">
            <v xml:space="preserve"> Набор Н5 (кастр.цил.с н/ж обод.2л,3л,5.5л)</v>
          </cell>
          <cell r="E18994" t="str">
            <v>Россия</v>
          </cell>
          <cell r="F18994" t="str">
            <v>МЕТАЛЛ</v>
          </cell>
        </row>
        <row r="18995">
          <cell r="A18995" t="str">
            <v>MIG31522</v>
          </cell>
          <cell r="B18995" t="str">
            <v>MIG</v>
          </cell>
          <cell r="C18995" t="str">
            <v xml:space="preserve"> Набор Н5 (кастр.цил.с н/ж обод.2л,3л,5.5л)</v>
          </cell>
          <cell r="E18995" t="str">
            <v>Россия</v>
          </cell>
          <cell r="F18995" t="str">
            <v>МЕТАЛЛ</v>
          </cell>
        </row>
        <row r="18996">
          <cell r="A18996" t="str">
            <v>MIG31043</v>
          </cell>
          <cell r="B18996" t="str">
            <v>MIG</v>
          </cell>
          <cell r="C18996" t="str">
            <v xml:space="preserve"> Кастрюля 9л цилиндрическая гр2</v>
          </cell>
          <cell r="E18996" t="str">
            <v>Россия</v>
          </cell>
          <cell r="F18996" t="str">
            <v>МЕТАЛЛ</v>
          </cell>
        </row>
        <row r="18997">
          <cell r="A18997" t="str">
            <v>MIG45147</v>
          </cell>
          <cell r="B18997" t="str">
            <v>MIG</v>
          </cell>
          <cell r="C18997" t="str">
            <v xml:space="preserve"> Кастрюля 9л цилиндрическая гр2</v>
          </cell>
          <cell r="E18997" t="str">
            <v>Россия</v>
          </cell>
          <cell r="F18997" t="str">
            <v>МЕТАЛЛ</v>
          </cell>
        </row>
        <row r="18998">
          <cell r="A18998" t="str">
            <v>MIG25789</v>
          </cell>
          <cell r="B18998" t="str">
            <v>MIG</v>
          </cell>
          <cell r="C18998" t="str">
            <v xml:space="preserve"> Бак 20л с крышкой внутри/крем.снаруж/ коричн.</v>
          </cell>
          <cell r="E18998" t="str">
            <v>Россия</v>
          </cell>
          <cell r="F18998" t="str">
            <v>МЕТАЛЛ</v>
          </cell>
        </row>
        <row r="18999">
          <cell r="A18999" t="str">
            <v>MIG00144</v>
          </cell>
          <cell r="B18999" t="str">
            <v>MIG</v>
          </cell>
          <cell r="C18999" t="str">
            <v xml:space="preserve"> Бак 25л с крышкой внутри/крем.снаруж/ коричн.</v>
          </cell>
          <cell r="E18999" t="str">
            <v>Россия</v>
          </cell>
          <cell r="F18999" t="str">
            <v>МЕТАЛЛ</v>
          </cell>
        </row>
        <row r="19000">
          <cell r="A19000" t="str">
            <v>MIG0000764</v>
          </cell>
          <cell r="B19000" t="str">
            <v>MIG</v>
          </cell>
          <cell r="C19000" t="str">
            <v xml:space="preserve"> Бак 40л с крышкой внутри/крем.снаруж/ коричн.</v>
          </cell>
          <cell r="E19000" t="str">
            <v>Россия</v>
          </cell>
          <cell r="F19000" t="str">
            <v>МЕТАЛЛ</v>
          </cell>
        </row>
        <row r="19001">
          <cell r="A19001" t="str">
            <v>MIG34271</v>
          </cell>
          <cell r="B19001" t="str">
            <v>MIG</v>
          </cell>
          <cell r="C19001" t="str">
            <v xml:space="preserve"> Ведро 12л с/кр поддон.конич.гр2</v>
          </cell>
          <cell r="E19001" t="str">
            <v>Россия</v>
          </cell>
          <cell r="F19001" t="str">
            <v>МЕТАЛЛ</v>
          </cell>
        </row>
        <row r="19002">
          <cell r="A19002" t="str">
            <v>MIG49302</v>
          </cell>
          <cell r="B19002" t="str">
            <v>MIG</v>
          </cell>
          <cell r="C19002" t="str">
            <v xml:space="preserve"> Чайник 1л</v>
          </cell>
          <cell r="E19002" t="str">
            <v>Россия</v>
          </cell>
          <cell r="F19002" t="str">
            <v>МЕТАЛЛ</v>
          </cell>
        </row>
        <row r="19003">
          <cell r="A19003" t="str">
            <v>MIG31328</v>
          </cell>
          <cell r="B19003" t="str">
            <v>MIG</v>
          </cell>
          <cell r="C19003" t="str">
            <v xml:space="preserve"> Чайник ВЕСЕННИЙ БУКЕТ 3.5л 2гр</v>
          </cell>
          <cell r="E19003" t="str">
            <v>Россия</v>
          </cell>
          <cell r="F19003" t="str">
            <v>МЕТАЛЛ</v>
          </cell>
        </row>
        <row r="19004">
          <cell r="A19004" t="str">
            <v>MIG30974</v>
          </cell>
          <cell r="B19004" t="str">
            <v>MIG</v>
          </cell>
          <cell r="C19004" t="str">
            <v xml:space="preserve"> Чайник КЛУБНИКА 3.5л 2гр</v>
          </cell>
          <cell r="E19004" t="str">
            <v>Россия</v>
          </cell>
          <cell r="F19004" t="str">
            <v>МЕТАЛЛ</v>
          </cell>
        </row>
        <row r="19005">
          <cell r="A19005" t="str">
            <v>MIG41161</v>
          </cell>
          <cell r="B19005" t="str">
            <v>MIG</v>
          </cell>
          <cell r="C19005" t="str">
            <v xml:space="preserve"> Чайник КОЛИБРИ 3.5л 2гр</v>
          </cell>
          <cell r="E19005" t="str">
            <v>Россия</v>
          </cell>
          <cell r="F19005" t="str">
            <v>МЕТАЛЛ</v>
          </cell>
        </row>
        <row r="19006">
          <cell r="A19006" t="str">
            <v>MIG32757</v>
          </cell>
          <cell r="B19006" t="str">
            <v>MIG</v>
          </cell>
          <cell r="C19006" t="str">
            <v xml:space="preserve"> Чайник ВЕСЕННИЙ БУКЕТ 3.5л 3гр</v>
          </cell>
          <cell r="E19006" t="str">
            <v>Россия</v>
          </cell>
          <cell r="F19006" t="str">
            <v>МЕТАЛЛ</v>
          </cell>
        </row>
        <row r="19007">
          <cell r="A19007" t="str">
            <v>MIG32624</v>
          </cell>
          <cell r="B19007" t="str">
            <v>MIG</v>
          </cell>
          <cell r="C19007" t="str">
            <v xml:space="preserve"> Чайник КЛУБНИКА 3.5л 3гр салатова</v>
          </cell>
          <cell r="E19007" t="str">
            <v>Россия</v>
          </cell>
          <cell r="F19007" t="str">
            <v>МЕТАЛЛ</v>
          </cell>
        </row>
        <row r="19008">
          <cell r="A19008" t="str">
            <v>MIG44369</v>
          </cell>
          <cell r="B19008" t="str">
            <v>MIG</v>
          </cell>
          <cell r="C19008" t="str">
            <v xml:space="preserve"> Кастрюля BUKET сф глубокая 3л ст/кр (d18см)</v>
          </cell>
          <cell r="E19008" t="str">
            <v>Россия</v>
          </cell>
          <cell r="F19008" t="str">
            <v>МЕТАЛЛ</v>
          </cell>
        </row>
        <row r="19009">
          <cell r="A19009" t="str">
            <v>MIG17285</v>
          </cell>
          <cell r="B19009" t="str">
            <v>MIG</v>
          </cell>
          <cell r="C19009" t="str">
            <v xml:space="preserve"> Блинница d220 с деревянной ручкой</v>
          </cell>
          <cell r="E19009" t="str">
            <v>Россия</v>
          </cell>
          <cell r="F19009" t="str">
            <v>МЕТАЛЛ</v>
          </cell>
        </row>
        <row r="19010">
          <cell r="A19010" t="str">
            <v>MIG12530</v>
          </cell>
          <cell r="B19010" t="str">
            <v>MIG</v>
          </cell>
          <cell r="C19010" t="str">
            <v xml:space="preserve"> Блинница d240 с деревянной ручкой</v>
          </cell>
          <cell r="E19010" t="str">
            <v>Россия</v>
          </cell>
          <cell r="F19010" t="str">
            <v>МЕТАЛЛ</v>
          </cell>
        </row>
        <row r="19011">
          <cell r="A19011" t="str">
            <v>MIG35990</v>
          </cell>
          <cell r="B19011" t="str">
            <v>MIG</v>
          </cell>
          <cell r="C19011" t="str">
            <v xml:space="preserve"> Блинница d260 с деревянной ручкой</v>
          </cell>
          <cell r="E19011" t="str">
            <v>Россия</v>
          </cell>
          <cell r="F19011" t="str">
            <v>МЕТАЛЛ</v>
          </cell>
        </row>
        <row r="19012">
          <cell r="A19012" t="str">
            <v>MIG48335</v>
          </cell>
          <cell r="B19012" t="str">
            <v>MIG</v>
          </cell>
          <cell r="C19012" t="str">
            <v xml:space="preserve"> Кастрюля 10л с/кр с 4 ручками (казан азиатск)</v>
          </cell>
          <cell r="E19012" t="str">
            <v>Россия</v>
          </cell>
          <cell r="F19012" t="str">
            <v>МЕТАЛЛ</v>
          </cell>
        </row>
        <row r="19013">
          <cell r="A19013" t="str">
            <v>MIG35999</v>
          </cell>
          <cell r="B19013" t="str">
            <v>MIG</v>
          </cell>
          <cell r="C19013" t="str">
            <v xml:space="preserve"> Кастрюля 320х200х130мм 5л с/кр-сковород (гусятница)</v>
          </cell>
          <cell r="E19013" t="str">
            <v>Россия</v>
          </cell>
          <cell r="F19013" t="str">
            <v>МЕТАЛЛ</v>
          </cell>
        </row>
        <row r="19014">
          <cell r="A19014" t="str">
            <v>MIG12543</v>
          </cell>
          <cell r="B19014" t="str">
            <v>MIG</v>
          </cell>
          <cell r="C19014" t="str">
            <v xml:space="preserve"> Кастрюля 4л с крышкой</v>
          </cell>
          <cell r="E19014" t="str">
            <v>Россия</v>
          </cell>
          <cell r="F19014" t="str">
            <v>МЕТАЛЛ</v>
          </cell>
        </row>
        <row r="19015">
          <cell r="A19015" t="str">
            <v>MIG42179</v>
          </cell>
          <cell r="B19015" t="str">
            <v>MIG</v>
          </cell>
          <cell r="C19015" t="str">
            <v xml:space="preserve"> Кастрюля 6л с/кр с 4 ручками (казан азиатск)</v>
          </cell>
          <cell r="E19015" t="str">
            <v>Россия</v>
          </cell>
          <cell r="F19015" t="str">
            <v>МЕТАЛЛ</v>
          </cell>
        </row>
        <row r="19016">
          <cell r="A19016" t="str">
            <v>MIG35996</v>
          </cell>
          <cell r="B19016" t="str">
            <v>MIG</v>
          </cell>
          <cell r="C19016" t="str">
            <v xml:space="preserve"> Кастрюля WOK 8л с крышкой</v>
          </cell>
          <cell r="E19016" t="str">
            <v>Россия</v>
          </cell>
          <cell r="F19016" t="str">
            <v>МЕТАЛЛ</v>
          </cell>
        </row>
        <row r="19017">
          <cell r="A19017" t="str">
            <v>MIG48346</v>
          </cell>
          <cell r="B19017" t="str">
            <v>MIG</v>
          </cell>
          <cell r="C19017" t="str">
            <v xml:space="preserve"> Кас-чугунок с/кр 4л эм. Покрытие</v>
          </cell>
          <cell r="E19017" t="str">
            <v>Россия</v>
          </cell>
          <cell r="F19017" t="str">
            <v>МЕТАЛЛ</v>
          </cell>
        </row>
        <row r="19018">
          <cell r="A19018" t="str">
            <v>MIG00758</v>
          </cell>
          <cell r="B19018" t="str">
            <v>MIG</v>
          </cell>
          <cell r="C19018" t="str">
            <v xml:space="preserve"> Сковорода d260 с деревянной ручкой</v>
          </cell>
          <cell r="E19018" t="str">
            <v>Россия</v>
          </cell>
          <cell r="F19018" t="str">
            <v>МЕТАЛЛ</v>
          </cell>
        </row>
        <row r="19019">
          <cell r="A19019" t="str">
            <v>MIG36000</v>
          </cell>
          <cell r="B19019" t="str">
            <v>MIG</v>
          </cell>
          <cell r="C19019" t="str">
            <v xml:space="preserve"> Сковорода-гриль d260</v>
          </cell>
          <cell r="E19019" t="str">
            <v>Россия</v>
          </cell>
          <cell r="F19019" t="str">
            <v>МЕТАЛЛ</v>
          </cell>
        </row>
        <row r="19020">
          <cell r="A19020" t="str">
            <v>CN2062</v>
          </cell>
          <cell r="B19020" t="str">
            <v>MING CHUNG</v>
          </cell>
          <cell r="C19020" t="str">
            <v xml:space="preserve"> Кружка ЦВЕТЫ 500мл</v>
          </cell>
          <cell r="D19020" t="str">
            <v xml:space="preserve"> Mug FLOWERS 500ml</v>
          </cell>
          <cell r="E19020" t="str">
            <v>Китай</v>
          </cell>
          <cell r="F19020" t="str">
            <v>ФАРФОР</v>
          </cell>
        </row>
        <row r="19021">
          <cell r="A19021" t="str">
            <v>CN2063</v>
          </cell>
          <cell r="B19021" t="str">
            <v>MING CHUNG</v>
          </cell>
          <cell r="C19021" t="str">
            <v xml:space="preserve"> Кружка ДЕВОЧКА 500мл</v>
          </cell>
          <cell r="D19021" t="str">
            <v xml:space="preserve"> Mug GIRL 500ml</v>
          </cell>
          <cell r="E19021" t="str">
            <v>Китай</v>
          </cell>
          <cell r="F19021" t="str">
            <v>ФАРФОР</v>
          </cell>
        </row>
        <row r="19022">
          <cell r="A19022" t="str">
            <v>CN2061</v>
          </cell>
          <cell r="B19022" t="str">
            <v>MING CHUNG</v>
          </cell>
          <cell r="C19022" t="str">
            <v xml:space="preserve"> Кружка ЖЕНЩИНА 500мл</v>
          </cell>
          <cell r="D19022" t="str">
            <v xml:space="preserve"> Mug WOMAN 500ml</v>
          </cell>
          <cell r="E19022" t="str">
            <v>Китай</v>
          </cell>
          <cell r="F19022" t="str">
            <v>ФАРФОР</v>
          </cell>
        </row>
        <row r="19023">
          <cell r="A19023" t="str">
            <v>MT182800</v>
          </cell>
          <cell r="B19023" t="str">
            <v>MISTERIA</v>
          </cell>
          <cell r="E19023" t="str">
            <v>Россия</v>
          </cell>
          <cell r="F19023" t="str">
            <v>ПЛАСТИК</v>
          </cell>
        </row>
        <row r="19024">
          <cell r="A19024" t="str">
            <v>MT18132/1</v>
          </cell>
          <cell r="B19024" t="str">
            <v>MISTERIA</v>
          </cell>
          <cell r="E19024" t="str">
            <v>Россия</v>
          </cell>
          <cell r="F19024" t="str">
            <v>ПЛАСТИК</v>
          </cell>
        </row>
        <row r="19025">
          <cell r="A19025" t="str">
            <v>MT182801</v>
          </cell>
          <cell r="B19025" t="str">
            <v>MISTERIA</v>
          </cell>
          <cell r="C19025" t="str">
            <v xml:space="preserve"> Стакан хол/гор 0.2л ТУЗИК В КАБРИОЛЕТЕ Детская коллекция ПП</v>
          </cell>
          <cell r="E19025" t="str">
            <v>Россия</v>
          </cell>
          <cell r="F19025" t="str">
            <v>ПЛАСТИК</v>
          </cell>
        </row>
        <row r="19026">
          <cell r="A19026" t="str">
            <v>MT182802</v>
          </cell>
          <cell r="B19026" t="str">
            <v>MISTERIA</v>
          </cell>
          <cell r="C19026" t="str">
            <v xml:space="preserve"> Стакан хол/гор 0.2л ЗОРЬКА В ШЛЯПКЕ Детская коллекция ПП</v>
          </cell>
          <cell r="E19026" t="str">
            <v>Россия</v>
          </cell>
          <cell r="F19026" t="str">
            <v>ПЛАСТИК</v>
          </cell>
        </row>
        <row r="19027">
          <cell r="A19027" t="str">
            <v>MT184795</v>
          </cell>
          <cell r="B19027" t="str">
            <v>MISTERIA</v>
          </cell>
          <cell r="C19027" t="str">
            <v xml:space="preserve"> Тарелка с ушами ВЕСЕЛЫЕ ДРУЗЬЯ d230мм картон</v>
          </cell>
          <cell r="E19027" t="str">
            <v>Россия</v>
          </cell>
          <cell r="F19027" t="str">
            <v>КАРТОН</v>
          </cell>
        </row>
        <row r="19028">
          <cell r="A19028" t="str">
            <v>MT18101B</v>
          </cell>
          <cell r="B19028" t="str">
            <v>MISTERIA</v>
          </cell>
          <cell r="C19028" t="str">
            <v xml:space="preserve"> Стакан д/хол 0.20л КРИСТАЛЛ прозрачный 6шт</v>
          </cell>
          <cell r="E19028" t="str">
            <v>Россия</v>
          </cell>
          <cell r="F19028" t="str">
            <v>ПЛАСТИК</v>
          </cell>
        </row>
        <row r="19029">
          <cell r="A19029" t="str">
            <v>MT18236B</v>
          </cell>
          <cell r="B19029" t="str">
            <v>MISTERIA</v>
          </cell>
          <cell r="C19029" t="str">
            <v xml:space="preserve"> Чашка хол/гор 6шт 0.2л коричн/бел</v>
          </cell>
          <cell r="E19029" t="str">
            <v>Россия</v>
          </cell>
          <cell r="F19029" t="str">
            <v>ПЛАСТИК</v>
          </cell>
        </row>
        <row r="19030">
          <cell r="A19030" t="str">
            <v>A5027</v>
          </cell>
          <cell r="B19030" t="str">
            <v>ATM-NG</v>
          </cell>
          <cell r="C19030" t="str">
            <v xml:space="preserve"> Набор наклеек 20х30 ЗОЛОТЫЕ УЗОРЫ</v>
          </cell>
          <cell r="E19030" t="str">
            <v>Китай</v>
          </cell>
          <cell r="F19030" t="str">
            <v>БУМАГА</v>
          </cell>
        </row>
        <row r="19031">
          <cell r="A19031" t="str">
            <v>A5029</v>
          </cell>
          <cell r="B19031" t="str">
            <v>ATM-NG</v>
          </cell>
          <cell r="C19031" t="str">
            <v xml:space="preserve"> Набор наклеек 20х30 НОВОГОДНИЕ УЗОРЫ</v>
          </cell>
          <cell r="E19031" t="str">
            <v>Китай</v>
          </cell>
          <cell r="F19031" t="str">
            <v>БУМАГА</v>
          </cell>
        </row>
        <row r="19032">
          <cell r="A19032" t="str">
            <v>A6036</v>
          </cell>
          <cell r="B19032" t="str">
            <v>ATM-NG</v>
          </cell>
          <cell r="C19032" t="str">
            <v xml:space="preserve"> Набор наклеек 20х30 ЗИМНИЕ УЗОРЫ</v>
          </cell>
          <cell r="E19032" t="str">
            <v>Китай</v>
          </cell>
          <cell r="F19032" t="str">
            <v>БУМАГА</v>
          </cell>
        </row>
        <row r="19033">
          <cell r="A19033" t="str">
            <v>A6038</v>
          </cell>
          <cell r="B19033" t="str">
            <v>ATM-NG</v>
          </cell>
          <cell r="C19033" t="str">
            <v xml:space="preserve"> Набор наклеек 20х30 ПРАЗДНИЧНОЕ НАСТРОЕНИЕ</v>
          </cell>
          <cell r="E19033" t="str">
            <v>Китай</v>
          </cell>
          <cell r="F19033" t="str">
            <v>БУМАГА</v>
          </cell>
        </row>
        <row r="19034">
          <cell r="A19034" t="str">
            <v>A6039</v>
          </cell>
          <cell r="B19034" t="str">
            <v>ATM-NG</v>
          </cell>
          <cell r="C19034" t="str">
            <v xml:space="preserve"> Набор наклеек 20х30 ЕЛОЧНЫЕ УКРАШЕНИЯ</v>
          </cell>
          <cell r="E19034" t="str">
            <v>Китай</v>
          </cell>
          <cell r="F19034" t="str">
            <v>БУМАГА</v>
          </cell>
        </row>
        <row r="19035">
          <cell r="A19035" t="str">
            <v>A1023</v>
          </cell>
          <cell r="B19035" t="str">
            <v>ATM-NG</v>
          </cell>
          <cell r="C19035" t="str">
            <v xml:space="preserve"> Набор наклеек 30х42 ВЕСЕЛЫЙ НОВЫЙ ГОД</v>
          </cell>
          <cell r="E19035" t="str">
            <v>Китай</v>
          </cell>
          <cell r="F19035" t="str">
            <v>БУМАГА</v>
          </cell>
        </row>
        <row r="19036">
          <cell r="A19036" t="str">
            <v>A805018</v>
          </cell>
          <cell r="B19036" t="str">
            <v>ATM-NG</v>
          </cell>
          <cell r="C19036" t="str">
            <v xml:space="preserve"> Салфетки 33х33 3сл.20шт ШАМПАНСКОЕ</v>
          </cell>
          <cell r="E19036" t="str">
            <v>Китай</v>
          </cell>
          <cell r="F19036" t="str">
            <v>БУМАГА</v>
          </cell>
        </row>
        <row r="19037">
          <cell r="A19037" t="str">
            <v>A805832</v>
          </cell>
          <cell r="B19037" t="str">
            <v>ATM-NG</v>
          </cell>
          <cell r="C19037" t="str">
            <v xml:space="preserve"> Салфетки 33х33 3сл.20шт НОВОГОДНЯЯ МОЗАИКА</v>
          </cell>
          <cell r="E19037" t="str">
            <v>Китай</v>
          </cell>
          <cell r="F19037" t="str">
            <v>БУМАГА</v>
          </cell>
        </row>
        <row r="19038">
          <cell r="A19038" t="str">
            <v>A883618</v>
          </cell>
          <cell r="B19038" t="str">
            <v>ATM-NG</v>
          </cell>
          <cell r="C19038" t="str">
            <v xml:space="preserve"> Салфетки 33х33 3сл.20шт НОВОГОДНЯЯ ЕЛКА</v>
          </cell>
          <cell r="E19038" t="str">
            <v>Китай</v>
          </cell>
          <cell r="F19038" t="str">
            <v>БУМАГА</v>
          </cell>
        </row>
        <row r="19039">
          <cell r="A19039" t="str">
            <v>A883673</v>
          </cell>
          <cell r="B19039" t="str">
            <v>ATM-NG</v>
          </cell>
          <cell r="C19039" t="str">
            <v xml:space="preserve"> Салфетки 33х33 3сл.20шт РОЖДЕСТВЕНСКОЕ УТРО</v>
          </cell>
          <cell r="E19039" t="str">
            <v>Китай</v>
          </cell>
          <cell r="F19039" t="str">
            <v>БУМАГА</v>
          </cell>
        </row>
        <row r="19040">
          <cell r="A19040" t="str">
            <v>A883687</v>
          </cell>
          <cell r="B19040" t="str">
            <v>ATM-NG</v>
          </cell>
          <cell r="C19040" t="str">
            <v xml:space="preserve"> Салфетки 33х33 3сл.20шт ВЕСЕЛАЯ КОМПАНИЯ</v>
          </cell>
          <cell r="E19040" t="str">
            <v>Китай</v>
          </cell>
          <cell r="F19040" t="str">
            <v>БУМАГА</v>
          </cell>
        </row>
        <row r="19041">
          <cell r="A19041" t="str">
            <v>A883819</v>
          </cell>
          <cell r="B19041" t="str">
            <v>ATM-NG</v>
          </cell>
          <cell r="C19041" t="str">
            <v xml:space="preserve"> Салфетки 33х33 3сл.20шт ДЕД МОРОЗ И СНЕГОВИК</v>
          </cell>
          <cell r="E19041" t="str">
            <v>Китай</v>
          </cell>
          <cell r="F19041" t="str">
            <v>БУМАГА</v>
          </cell>
        </row>
        <row r="19042">
          <cell r="A19042" t="str">
            <v>AM0908</v>
          </cell>
          <cell r="B19042" t="str">
            <v>ATM-NG</v>
          </cell>
          <cell r="C19042" t="str">
            <v xml:space="preserve"> Салфетки 33х33 3сл.20шт СНЕГОВИК В ШАРФЕ</v>
          </cell>
          <cell r="E19042" t="str">
            <v>Китай</v>
          </cell>
          <cell r="F19042" t="str">
            <v>БУМАГА</v>
          </cell>
        </row>
        <row r="19043">
          <cell r="A19043" t="str">
            <v>AF5300</v>
          </cell>
          <cell r="B19043" t="str">
            <v>ATM-NG</v>
          </cell>
          <cell r="C19043" t="str">
            <v xml:space="preserve"> Набор для кухни 3предмета(подст.+вар.+полот.)(F5300-2)</v>
          </cell>
          <cell r="E19043" t="str">
            <v>Китай</v>
          </cell>
          <cell r="F19043" t="str">
            <v>МИКРОФИБРА</v>
          </cell>
        </row>
        <row r="19044">
          <cell r="A19044" t="str">
            <v>AF9315</v>
          </cell>
          <cell r="B19044" t="str">
            <v>ATM-NG</v>
          </cell>
          <cell r="C19044" t="str">
            <v xml:space="preserve"> Набор для кухни 3предмета(подст.+вар.+полот.)(F9315-2)</v>
          </cell>
          <cell r="E19044" t="str">
            <v>Китай</v>
          </cell>
          <cell r="F19044" t="str">
            <v>МИКРОФИБРА</v>
          </cell>
        </row>
        <row r="19045">
          <cell r="A19045" t="str">
            <v>AF9316</v>
          </cell>
          <cell r="B19045" t="str">
            <v>ATM-NG</v>
          </cell>
          <cell r="C19045" t="str">
            <v xml:space="preserve"> Набор для кухни 3предмета(подст.+вар.+полот.)(F9316-2)</v>
          </cell>
          <cell r="E19045" t="str">
            <v>Китай</v>
          </cell>
          <cell r="F19045" t="str">
            <v>МИКРОФИБРА</v>
          </cell>
        </row>
        <row r="19046">
          <cell r="A19046" t="str">
            <v>AT3864</v>
          </cell>
          <cell r="B19046" t="str">
            <v>ATM-NG</v>
          </cell>
          <cell r="C19046" t="str">
            <v xml:space="preserve"> Полотенце кухонное 38х64 в ассортименте</v>
          </cell>
          <cell r="E19046" t="str">
            <v>Китай</v>
          </cell>
          <cell r="F19046" t="str">
            <v>МИКРОФИБРА</v>
          </cell>
        </row>
        <row r="19047">
          <cell r="A19047" t="str">
            <v>AY562001</v>
          </cell>
          <cell r="B19047" t="str">
            <v>ATM-NG</v>
          </cell>
          <cell r="C19047" t="str">
            <v xml:space="preserve"> Банка жест.1.5л.18х13.5х6.5 ПИНГВИНЕНОК</v>
          </cell>
          <cell r="E19047" t="str">
            <v>Китай</v>
          </cell>
          <cell r="F19047" t="str">
            <v>МИКРОФИБРА</v>
          </cell>
        </row>
        <row r="19048">
          <cell r="A19048" t="str">
            <v>AY561001</v>
          </cell>
          <cell r="B19048" t="str">
            <v>ATM-NG</v>
          </cell>
          <cell r="C19048" t="str">
            <v xml:space="preserve"> Банка жест.1.5л.18х13.5х6.5 СОВЕНОК</v>
          </cell>
          <cell r="E19048" t="str">
            <v>Китай</v>
          </cell>
          <cell r="F19048" t="str">
            <v>МИКРОФИБРА</v>
          </cell>
        </row>
        <row r="19049">
          <cell r="A19049" t="str">
            <v>A82S30</v>
          </cell>
          <cell r="B19049" t="str">
            <v>ATM-NG</v>
          </cell>
          <cell r="C19049" t="str">
            <v xml:space="preserve"> Пневмохлопушка ВЕСЕЛАЯ ВЕЧЕРНИКА дл.28см. арт.82S30</v>
          </cell>
          <cell r="E19049" t="str">
            <v>Китай</v>
          </cell>
          <cell r="F19049" t="str">
            <v>БУМАГА</v>
          </cell>
        </row>
        <row r="19050">
          <cell r="A19050" t="str">
            <v>A82ХH40</v>
          </cell>
          <cell r="B19050" t="str">
            <v>ATM-NG</v>
          </cell>
          <cell r="C19050" t="str">
            <v xml:space="preserve"> Пневмохлопушка СНЕГОПАД дл.38см. арт.82ХН40</v>
          </cell>
          <cell r="E19050" t="str">
            <v>Китай</v>
          </cell>
          <cell r="F19050" t="str">
            <v>БУМАГА</v>
          </cell>
        </row>
        <row r="19051">
          <cell r="A19051" t="str">
            <v>A6003ABMG</v>
          </cell>
          <cell r="B19051" t="str">
            <v>ATM-NG</v>
          </cell>
          <cell r="C19051" t="str">
            <v xml:space="preserve"> Набор елочных шаров 3шт d6см AR3/6003ABMG</v>
          </cell>
          <cell r="E19051" t="str">
            <v>Китай</v>
          </cell>
          <cell r="F19051" t="str">
            <v>ПЛАСТИК</v>
          </cell>
        </row>
        <row r="19052">
          <cell r="A19052" t="str">
            <v>02C1022-FL</v>
          </cell>
          <cell r="B19052" t="str">
            <v>OSZ</v>
          </cell>
          <cell r="C19052" t="str">
            <v xml:space="preserve"> Набор стопок ГЛАДКИЙ c флагами 50мл 6шт</v>
          </cell>
          <cell r="E19052" t="str">
            <v>Россия</v>
          </cell>
          <cell r="F19052" t="str">
            <v>СТЕКЛО</v>
          </cell>
        </row>
        <row r="19053">
          <cell r="A19053" t="str">
            <v>08C1404-FL</v>
          </cell>
          <cell r="B19053" t="str">
            <v>OSZ</v>
          </cell>
          <cell r="C19053" t="str">
            <v xml:space="preserve"> Кружка ЛИГА с флагами 500мл</v>
          </cell>
          <cell r="E19053" t="str">
            <v>Россия</v>
          </cell>
          <cell r="F19053" t="str">
            <v>СТЕКЛО</v>
          </cell>
        </row>
        <row r="19054">
          <cell r="A19054" t="str">
            <v>09C1488</v>
          </cell>
          <cell r="B19054" t="str">
            <v>OSZ</v>
          </cell>
          <cell r="C19054" t="str">
            <v xml:space="preserve"> Кружка для чая XXXL 400мл</v>
          </cell>
          <cell r="D19054" t="str">
            <v xml:space="preserve"> Tea mug 400 "XXXL"</v>
          </cell>
          <cell r="E19054" t="str">
            <v>Россия</v>
          </cell>
          <cell r="F19054" t="str">
            <v>СТЕКЛО</v>
          </cell>
        </row>
        <row r="19055">
          <cell r="A19055" t="str">
            <v>04C1208P1</v>
          </cell>
          <cell r="B19055" t="str">
            <v>OSZ</v>
          </cell>
          <cell r="C19055" t="str">
            <v xml:space="preserve"> Кружка для чая ЧАЙНАЯ Петух микс 1 320мл</v>
          </cell>
          <cell r="D19055" t="str">
            <v xml:space="preserve"> Tea mug CHAYNAYA Cock mix 1 320ml</v>
          </cell>
          <cell r="E19055" t="str">
            <v>Россия</v>
          </cell>
          <cell r="F19055" t="str">
            <v>СТЕКЛО</v>
          </cell>
        </row>
        <row r="19056">
          <cell r="A19056" t="str">
            <v>04C1208B</v>
          </cell>
          <cell r="B19056" t="str">
            <v>OSZ</v>
          </cell>
          <cell r="C19056" t="str">
            <v xml:space="preserve"> Кружка для чая ЧАЙНАЯ Печенье 320мл</v>
          </cell>
          <cell r="D19056" t="str">
            <v xml:space="preserve"> Tea mug CHAYNAYA Biscuit 320ml</v>
          </cell>
          <cell r="E19056" t="str">
            <v>Россия</v>
          </cell>
          <cell r="F19056" t="str">
            <v>СТЕКЛО</v>
          </cell>
        </row>
        <row r="19057">
          <cell r="A19057" t="str">
            <v>04C1208P</v>
          </cell>
          <cell r="B19057" t="str">
            <v>OSZ</v>
          </cell>
          <cell r="C19057" t="str">
            <v xml:space="preserve"> Кружка для чая ЧАЙНАЯ Петух узоры микс 320мл</v>
          </cell>
          <cell r="D19057" t="str">
            <v xml:space="preserve"> Tea mug CHAYNAYA Cock mix 320 ml</v>
          </cell>
          <cell r="E19057" t="str">
            <v>Россия</v>
          </cell>
          <cell r="F19057" t="str">
            <v>СТЕКЛО</v>
          </cell>
        </row>
        <row r="19058">
          <cell r="A19058" t="str">
            <v>04C1208SH</v>
          </cell>
          <cell r="B19058" t="str">
            <v>OSZ</v>
          </cell>
          <cell r="C19058" t="str">
            <v xml:space="preserve"> Кружка для чая ЧАЙНАЯ Сердечки-Снежинки 320мл</v>
          </cell>
          <cell r="D19058" t="str">
            <v xml:space="preserve"> Tea mug CHAYNAYA Hearts-Snowflakes 320ml</v>
          </cell>
          <cell r="E19058" t="str">
            <v>Россия</v>
          </cell>
          <cell r="F19058" t="str">
            <v>СТЕКЛО</v>
          </cell>
        </row>
        <row r="19059">
          <cell r="A19059" t="str">
            <v>05C1250P1</v>
          </cell>
          <cell r="B19059" t="str">
            <v>OSZ</v>
          </cell>
          <cell r="C19059" t="str">
            <v xml:space="preserve"> Набор стопок ОДА Петух микс 1 6шт 50мл</v>
          </cell>
          <cell r="D19059" t="str">
            <v xml:space="preserve"> Shotl ODE Cock mix 6PC 50ml</v>
          </cell>
          <cell r="E19059" t="str">
            <v>Россия</v>
          </cell>
          <cell r="F19059" t="str">
            <v>СТЕКЛО</v>
          </cell>
        </row>
        <row r="19060">
          <cell r="A19060" t="str">
            <v>05C1249B</v>
          </cell>
          <cell r="B19060" t="str">
            <v>OSZ</v>
          </cell>
          <cell r="C19060" t="str">
            <v xml:space="preserve"> Стакан ОДА Печенье 250мл низкий</v>
          </cell>
          <cell r="D19060" t="str">
            <v xml:space="preserve"> Tumbler OF ODE Biscuit 250ml</v>
          </cell>
          <cell r="E19060" t="str">
            <v>Россия</v>
          </cell>
          <cell r="F19060" t="str">
            <v>СТЕКЛО</v>
          </cell>
        </row>
        <row r="19061">
          <cell r="A19061" t="str">
            <v>05C1256P1</v>
          </cell>
          <cell r="B19061" t="str">
            <v>OSZ</v>
          </cell>
          <cell r="C19061" t="str">
            <v xml:space="preserve"> Набор стаканов ОДА Петух микс 1 3шт 230мл высокий</v>
          </cell>
          <cell r="D19061" t="str">
            <v xml:space="preserve"> Tumbler HB ODE Cock mix 1 3 PC 230ml</v>
          </cell>
          <cell r="E19061" t="str">
            <v>Россия</v>
          </cell>
          <cell r="F19061" t="str">
            <v>СТЕКЛО</v>
          </cell>
        </row>
        <row r="19062">
          <cell r="A19062" t="str">
            <v>05C1256P</v>
          </cell>
          <cell r="B19062" t="str">
            <v>OSZ</v>
          </cell>
          <cell r="C19062" t="str">
            <v xml:space="preserve"> Набор стаканов ОДА Петух узоры микс 3шт 230мл высокий</v>
          </cell>
          <cell r="D19062" t="str">
            <v xml:space="preserve"> Tumbler HB ODE Cock mix 3PC 230ml</v>
          </cell>
          <cell r="E19062" t="str">
            <v>Россия</v>
          </cell>
          <cell r="F19062" t="str">
            <v>СТЕКЛО</v>
          </cell>
        </row>
        <row r="19063">
          <cell r="A19063" t="str">
            <v>07C1334LMA</v>
          </cell>
          <cell r="B19063" t="str">
            <v>OSZ</v>
          </cell>
          <cell r="C19063" t="str">
            <v xml:space="preserve"> Кружка КАПУЧИНО 300мл лак микс</v>
          </cell>
          <cell r="D19063" t="str">
            <v xml:space="preserve"> Tea mug 300 Cappuccino "Lacker Mix"</v>
          </cell>
          <cell r="E19063" t="str">
            <v>Россия</v>
          </cell>
          <cell r="F19063" t="str">
            <v>СТЕКЛО</v>
          </cell>
        </row>
        <row r="19064">
          <cell r="A19064" t="str">
            <v>16C1919</v>
          </cell>
          <cell r="B19064" t="str">
            <v>OSZ</v>
          </cell>
          <cell r="C19064" t="str">
            <v xml:space="preserve"> Тарелка обеденная ВУЛКАН 25см</v>
          </cell>
          <cell r="D19064" t="str">
            <v xml:space="preserve"> Dinner plate 24,4 cm Volcano T</v>
          </cell>
          <cell r="E19064" t="str">
            <v>Россия</v>
          </cell>
          <cell r="F19064" t="str">
            <v>СТЕКЛО</v>
          </cell>
        </row>
        <row r="19065">
          <cell r="A19065" t="str">
            <v>16C1886</v>
          </cell>
          <cell r="B19065" t="str">
            <v>OSZ</v>
          </cell>
          <cell r="C19065" t="str">
            <v xml:space="preserve"> Тарелка обеденная СИМПАТИЯ 25см</v>
          </cell>
          <cell r="D19065" t="str">
            <v xml:space="preserve"> Dinner plate 25 cm Sympathy T</v>
          </cell>
          <cell r="E19065" t="str">
            <v>Россия</v>
          </cell>
          <cell r="F19065" t="str">
            <v>СТЕКЛО</v>
          </cell>
        </row>
        <row r="19066">
          <cell r="A19066" t="str">
            <v>16C1887</v>
          </cell>
          <cell r="B19066" t="str">
            <v>OSZ</v>
          </cell>
          <cell r="C19066" t="str">
            <v xml:space="preserve"> Тарелка суповая СИМПАТИЯ 21см</v>
          </cell>
          <cell r="D19066" t="str">
            <v xml:space="preserve"> Soup plate 20.8 cm Sympathy  T</v>
          </cell>
          <cell r="E19066" t="str">
            <v>Россия</v>
          </cell>
          <cell r="F19066" t="str">
            <v>СТЕКЛО</v>
          </cell>
        </row>
        <row r="19067">
          <cell r="A19067" t="str">
            <v>16C1888</v>
          </cell>
          <cell r="B19067" t="str">
            <v>OSZ</v>
          </cell>
          <cell r="C19067" t="str">
            <v xml:space="preserve"> Тарелка десертная СИМПАТИЯ 20см</v>
          </cell>
          <cell r="D19067" t="str">
            <v xml:space="preserve"> Dessert plate 19.6 cm Sympathy T</v>
          </cell>
          <cell r="E19067" t="str">
            <v>Россия</v>
          </cell>
          <cell r="F19067" t="str">
            <v>СТЕКЛО</v>
          </cell>
        </row>
        <row r="19068">
          <cell r="A19068" t="str">
            <v>16C1889</v>
          </cell>
          <cell r="B19068" t="str">
            <v>OSZ</v>
          </cell>
          <cell r="C19068" t="str">
            <v xml:space="preserve"> Блюдо овальное СИМПАТИЯ 23см</v>
          </cell>
          <cell r="D19068" t="str">
            <v xml:space="preserve"> Oval dish 22.5 cm Sympathy T</v>
          </cell>
          <cell r="E19068" t="str">
            <v>Россия</v>
          </cell>
          <cell r="F19068" t="str">
            <v>СТЕКЛО</v>
          </cell>
        </row>
        <row r="19069">
          <cell r="A19069" t="str">
            <v>16C1891</v>
          </cell>
          <cell r="B19069" t="str">
            <v>OSZ</v>
          </cell>
          <cell r="C19069" t="str">
            <v xml:space="preserve"> Тарелка обеденная ВУЛКАН 25см</v>
          </cell>
          <cell r="D19069" t="str">
            <v xml:space="preserve"> Dinner plate 24.4 cm Volcano T</v>
          </cell>
          <cell r="E19069" t="str">
            <v>Россия</v>
          </cell>
          <cell r="F19069" t="str">
            <v>СТЕКЛО</v>
          </cell>
        </row>
        <row r="19070">
          <cell r="A19070" t="str">
            <v>16C1892</v>
          </cell>
          <cell r="B19070" t="str">
            <v>OSZ</v>
          </cell>
          <cell r="C19070" t="str">
            <v xml:space="preserve"> Тарелка суповая ВУЛКАН 18см</v>
          </cell>
          <cell r="D19070" t="str">
            <v xml:space="preserve"> Soup plate 17.5 cm Volcano T</v>
          </cell>
          <cell r="E19070" t="str">
            <v>Россия</v>
          </cell>
          <cell r="F19070" t="str">
            <v>СТЕКЛО</v>
          </cell>
        </row>
        <row r="19071">
          <cell r="A19071" t="str">
            <v>16C1890</v>
          </cell>
          <cell r="B19071" t="str">
            <v>OSZ</v>
          </cell>
          <cell r="C19071" t="str">
            <v xml:space="preserve"> Тарелка десертная ВУЛКАН 19см</v>
          </cell>
          <cell r="D19071" t="str">
            <v xml:space="preserve"> Dessert plate 19cm Volcano T</v>
          </cell>
          <cell r="E19071" t="str">
            <v>Россия</v>
          </cell>
          <cell r="F19071" t="str">
            <v>СТЕКЛО</v>
          </cell>
        </row>
        <row r="19072">
          <cell r="A19072" t="str">
            <v>16C1893</v>
          </cell>
          <cell r="B19072" t="str">
            <v>OSZ</v>
          </cell>
          <cell r="C19072" t="str">
            <v xml:space="preserve"> Салатник ВУЛКАН 13см</v>
          </cell>
          <cell r="D19072" t="str">
            <v xml:space="preserve"> Salad bowl 13 cm Volcano T</v>
          </cell>
          <cell r="E19072" t="str">
            <v>Россия</v>
          </cell>
          <cell r="F19072" t="str">
            <v>СТЕКЛО</v>
          </cell>
        </row>
        <row r="19073">
          <cell r="A19073" t="str">
            <v>16C1894</v>
          </cell>
          <cell r="B19073" t="str">
            <v>OSZ</v>
          </cell>
          <cell r="C19073" t="str">
            <v xml:space="preserve"> Салатник ВУЛКАН 20см</v>
          </cell>
          <cell r="D19073" t="str">
            <v xml:space="preserve"> Salad bowl 20 cm Volcano T</v>
          </cell>
          <cell r="E19073" t="str">
            <v>Россия</v>
          </cell>
          <cell r="F19073" t="str">
            <v>СТЕКЛО</v>
          </cell>
        </row>
        <row r="19074">
          <cell r="A19074" t="str">
            <v>16C1896</v>
          </cell>
          <cell r="B19074" t="str">
            <v>OSZ</v>
          </cell>
          <cell r="C19074" t="str">
            <v xml:space="preserve"> Тарелка обеденная ВУЛКАН ГРАФИТ 25см</v>
          </cell>
          <cell r="D19074" t="str">
            <v xml:space="preserve"> Dinner plate 24.4 cm Volcano graphite T</v>
          </cell>
          <cell r="E19074" t="str">
            <v>Россия</v>
          </cell>
          <cell r="F19074" t="str">
            <v>СТЕКЛО</v>
          </cell>
        </row>
        <row r="19075">
          <cell r="A19075" t="str">
            <v>16C1897</v>
          </cell>
          <cell r="B19075" t="str">
            <v>OSZ</v>
          </cell>
          <cell r="C19075" t="str">
            <v xml:space="preserve"> Тарелка суповая ВУЛКАН ГРАФИТ 18см</v>
          </cell>
          <cell r="D19075" t="str">
            <v xml:space="preserve"> Soup plate 17.5 cm Volcano graphite T</v>
          </cell>
          <cell r="E19075" t="str">
            <v>Россия</v>
          </cell>
          <cell r="F19075" t="str">
            <v>СТЕКЛО</v>
          </cell>
        </row>
        <row r="19076">
          <cell r="A19076" t="str">
            <v>16C1895</v>
          </cell>
          <cell r="B19076" t="str">
            <v>OSZ</v>
          </cell>
          <cell r="C19076" t="str">
            <v xml:space="preserve"> Тарелка десертная ВУЛКАН ГРАФИТ 19см</v>
          </cell>
          <cell r="D19076" t="str">
            <v xml:space="preserve"> Dessert plate 19cm Volcano graphite T</v>
          </cell>
          <cell r="E19076" t="str">
            <v>Россия</v>
          </cell>
          <cell r="F19076" t="str">
            <v>СТЕКЛО</v>
          </cell>
        </row>
        <row r="19077">
          <cell r="A19077" t="str">
            <v>16C1898</v>
          </cell>
          <cell r="B19077" t="str">
            <v>OSZ</v>
          </cell>
          <cell r="C19077" t="str">
            <v xml:space="preserve"> Салатник ВУЛКАН ГРАФИТ 13см</v>
          </cell>
          <cell r="D19077" t="str">
            <v xml:space="preserve"> Salad bowl 13 cm Volcano graphite T</v>
          </cell>
          <cell r="E19077" t="str">
            <v>Россия</v>
          </cell>
          <cell r="F19077" t="str">
            <v>СТЕКЛО</v>
          </cell>
        </row>
        <row r="19078">
          <cell r="A19078" t="str">
            <v>16C1899</v>
          </cell>
          <cell r="B19078" t="str">
            <v>OSZ</v>
          </cell>
          <cell r="C19078" t="str">
            <v xml:space="preserve"> Салатник ВУЛКАН ГРАФИТ 20см</v>
          </cell>
          <cell r="D19078" t="str">
            <v xml:space="preserve"> Salad bowl 20 cm Volcano graphite T</v>
          </cell>
          <cell r="E19078" t="str">
            <v>Россия</v>
          </cell>
          <cell r="F19078" t="str">
            <v>СТЕКЛО</v>
          </cell>
        </row>
        <row r="19079">
          <cell r="A19079" t="str">
            <v>16C1902</v>
          </cell>
          <cell r="B19079" t="str">
            <v>OSZ</v>
          </cell>
          <cell r="C19079" t="str">
            <v xml:space="preserve"> Тарелка десертная ВУЛКАН 19см</v>
          </cell>
          <cell r="D19079" t="str">
            <v xml:space="preserve"> Dessert plate 19cm Volcano T</v>
          </cell>
          <cell r="E19079" t="str">
            <v>Россия</v>
          </cell>
          <cell r="F19079" t="str">
            <v>СТЕКЛО</v>
          </cell>
        </row>
        <row r="19080">
          <cell r="A19080" t="str">
            <v>05C1256P-1</v>
          </cell>
          <cell r="B19080" t="str">
            <v>OSZ</v>
          </cell>
          <cell r="C19080" t="str">
            <v xml:space="preserve"> Набор стаканов ОДА Петух узоры микс 3шт</v>
          </cell>
          <cell r="D19080" t="str">
            <v xml:space="preserve"> Tumbler HB ODE Cock mix 3PC 230ml</v>
          </cell>
          <cell r="E19080" t="str">
            <v>Россия</v>
          </cell>
          <cell r="F19080" t="str">
            <v>СТЕКЛО</v>
          </cell>
        </row>
        <row r="19081">
          <cell r="A19081" t="str">
            <v>05C1256B-1</v>
          </cell>
          <cell r="B19081" t="str">
            <v>OSZ</v>
          </cell>
          <cell r="C19081" t="str">
            <v xml:space="preserve"> Стакан ОДА Печенье 230мл высокий</v>
          </cell>
          <cell r="D19081" t="str">
            <v xml:space="preserve"> Tumbler HB ODE Biscuit 230ml</v>
          </cell>
          <cell r="E19081" t="str">
            <v>Россия</v>
          </cell>
          <cell r="F19081" t="str">
            <v>СТЕКЛО</v>
          </cell>
        </row>
        <row r="19082">
          <cell r="A19082" t="str">
            <v>08C1143-BOG</v>
          </cell>
          <cell r="B19082" t="str">
            <v>OSZ</v>
          </cell>
          <cell r="C19082" t="str">
            <v xml:space="preserve"> Кружка для пива ПИНТА БОГАТЫРИ 500мл</v>
          </cell>
          <cell r="D19082" t="str">
            <v xml:space="preserve"> Beer mug 500 Pinta Epic Heroes</v>
          </cell>
          <cell r="E19082" t="str">
            <v>Россия</v>
          </cell>
          <cell r="F19082" t="str">
            <v>СТЕКЛО</v>
          </cell>
        </row>
        <row r="19083">
          <cell r="A19083" t="str">
            <v>08C1143-KLP</v>
          </cell>
          <cell r="B19083" t="str">
            <v>OSZ</v>
          </cell>
          <cell r="C19083" t="str">
            <v xml:space="preserve"> Кружка для пива ПИНТА КЛУБ ЛЮБИТЕЛЕЙ ПИВА 500мл</v>
          </cell>
          <cell r="D19083" t="str">
            <v xml:space="preserve"> Beer mug 500 Pinta Beer lovers club</v>
          </cell>
          <cell r="E19083" t="str">
            <v>Россия</v>
          </cell>
          <cell r="F19083" t="str">
            <v>СТЕКЛО</v>
          </cell>
        </row>
        <row r="19084">
          <cell r="A19084" t="str">
            <v>08C1143-OH</v>
          </cell>
          <cell r="B19084" t="str">
            <v>OSZ</v>
          </cell>
          <cell r="C19084" t="str">
            <v xml:space="preserve"> Кружка для пива ПИНТА ОХОТА 500мл</v>
          </cell>
          <cell r="D19084" t="str">
            <v xml:space="preserve"> Beer mug 500 Pinta Hunting</v>
          </cell>
          <cell r="E19084" t="str">
            <v>Россия</v>
          </cell>
          <cell r="F19084" t="str">
            <v>СТЕКЛО</v>
          </cell>
        </row>
        <row r="19085">
          <cell r="A19085" t="str">
            <v>08C1143-PIV</v>
          </cell>
          <cell r="B19085" t="str">
            <v>OSZ</v>
          </cell>
          <cell r="C19085" t="str">
            <v xml:space="preserve"> Кружка для пива ПИНТА ПИВАСИК 500мл</v>
          </cell>
          <cell r="D19085" t="str">
            <v xml:space="preserve"> Beer mug 500 Pinta Pivasik</v>
          </cell>
          <cell r="E19085" t="str">
            <v>Россия</v>
          </cell>
          <cell r="F19085" t="str">
            <v>СТЕКЛО</v>
          </cell>
        </row>
        <row r="19086">
          <cell r="A19086" t="str">
            <v>08C1143-PP</v>
          </cell>
          <cell r="B19086" t="str">
            <v>OSZ</v>
          </cell>
          <cell r="C19086" t="str">
            <v xml:space="preserve"> Кружка для пива ПИНТА ПИВНЫЕ ПРИКОЛЫ 500мл</v>
          </cell>
          <cell r="D19086" t="str">
            <v xml:space="preserve"> Beer mug 500 Pinta Beer Jokes</v>
          </cell>
          <cell r="E19086" t="str">
            <v>Россия</v>
          </cell>
          <cell r="F19086" t="str">
            <v>СТЕКЛО</v>
          </cell>
        </row>
        <row r="19087">
          <cell r="A19087" t="str">
            <v>08C1143-PRP</v>
          </cell>
          <cell r="B19087" t="str">
            <v>OSZ</v>
          </cell>
          <cell r="C19087" t="str">
            <v xml:space="preserve"> Кружка для пива ПИНТА ПРАЗДНИК ПИВА 500мл</v>
          </cell>
          <cell r="D19087" t="str">
            <v xml:space="preserve"> Beer mug 500 Pinta Beer Festival</v>
          </cell>
          <cell r="E19087" t="str">
            <v>Россия</v>
          </cell>
          <cell r="F19087" t="str">
            <v>СТЕКЛО</v>
          </cell>
        </row>
        <row r="19088">
          <cell r="A19088" t="str">
            <v>08C1143-ROC</v>
          </cell>
          <cell r="B19088" t="str">
            <v>OSZ</v>
          </cell>
          <cell r="C19088" t="str">
            <v xml:space="preserve"> Кружка для пива ПИНТА РОК 500мл</v>
          </cell>
          <cell r="D19088" t="str">
            <v xml:space="preserve"> Beer mug 500 Pinta Rock</v>
          </cell>
          <cell r="E19088" t="str">
            <v>Россия</v>
          </cell>
          <cell r="F19088" t="str">
            <v>СТЕКЛО</v>
          </cell>
        </row>
        <row r="19089">
          <cell r="A19089" t="str">
            <v>08C1143-RB</v>
          </cell>
          <cell r="B19089" t="str">
            <v>OSZ</v>
          </cell>
          <cell r="C19089" t="str">
            <v xml:space="preserve"> Кружка для пива ПИНТА РЫБАЛКА 500мл</v>
          </cell>
          <cell r="D19089" t="str">
            <v xml:space="preserve"> Beer mug 500 Pinta Fishing</v>
          </cell>
          <cell r="E19089" t="str">
            <v>Россия</v>
          </cell>
          <cell r="F19089" t="str">
            <v>СТЕКЛО</v>
          </cell>
        </row>
        <row r="19090">
          <cell r="A19090" t="str">
            <v>04C1208LM</v>
          </cell>
          <cell r="B19090" t="str">
            <v>OSZ</v>
          </cell>
          <cell r="C19090" t="str">
            <v xml:space="preserve"> Кружка ЧАЙНАЯ 320мл лак микс</v>
          </cell>
          <cell r="D19090" t="str">
            <v xml:space="preserve"> Tea mug Chaynaya 300 ml Lacquer mix</v>
          </cell>
          <cell r="E19090" t="str">
            <v>Россия</v>
          </cell>
          <cell r="F19090" t="str">
            <v>СТЕКЛО</v>
          </cell>
        </row>
        <row r="19091">
          <cell r="A19091" t="str">
            <v>OS02C1015H</v>
          </cell>
          <cell r="B19091" t="str">
            <v>OSZ</v>
          </cell>
          <cell r="C19091" t="str">
            <v xml:space="preserve"> Пепельница круглая</v>
          </cell>
          <cell r="E19091" t="str">
            <v>Россия</v>
          </cell>
          <cell r="F19091" t="str">
            <v>СТЕКЛО</v>
          </cell>
        </row>
        <row r="19092">
          <cell r="A19092" t="str">
            <v>OS03C785</v>
          </cell>
          <cell r="B19092" t="str">
            <v>OSZ</v>
          </cell>
          <cell r="C19092" t="str">
            <v xml:space="preserve"> Стакан ГРАНЕНЫЙ 250мл</v>
          </cell>
          <cell r="E19092" t="str">
            <v>Россия</v>
          </cell>
          <cell r="F19092" t="str">
            <v>СТЕКЛО</v>
          </cell>
        </row>
        <row r="19093">
          <cell r="A19093" t="str">
            <v>OS03C848H</v>
          </cell>
          <cell r="B19093" t="str">
            <v>OSZ</v>
          </cell>
          <cell r="C19093" t="str">
            <v xml:space="preserve"> Стакан 300мл</v>
          </cell>
          <cell r="E19093" t="str">
            <v>Россия</v>
          </cell>
          <cell r="F19093" t="str">
            <v>СТЕКЛО</v>
          </cell>
        </row>
        <row r="19094">
          <cell r="A19094" t="str">
            <v>OS03C850H</v>
          </cell>
          <cell r="B19094" t="str">
            <v>OSZ</v>
          </cell>
          <cell r="C19094" t="str">
            <v xml:space="preserve"> Стакан 50мл</v>
          </cell>
          <cell r="E19094" t="str">
            <v>Россия</v>
          </cell>
          <cell r="F19094" t="str">
            <v>СТЕКЛО</v>
          </cell>
        </row>
        <row r="19095">
          <cell r="A19095" t="str">
            <v>OS05C1249C</v>
          </cell>
          <cell r="B19095" t="str">
            <v>OSZ</v>
          </cell>
          <cell r="C19095" t="str">
            <v xml:space="preserve"> Набор стаканов ВИШНЯ 6шт 250мл</v>
          </cell>
          <cell r="E19095" t="str">
            <v>Россия</v>
          </cell>
          <cell r="F19095" t="str">
            <v>СТЕКЛО</v>
          </cell>
        </row>
        <row r="19096">
          <cell r="A19096" t="str">
            <v>OS05C1250H</v>
          </cell>
          <cell r="B19096" t="str">
            <v>OSZ</v>
          </cell>
          <cell r="C19096" t="str">
            <v xml:space="preserve"> Стопка ОДА 50мл</v>
          </cell>
          <cell r="E19096" t="str">
            <v>Россия</v>
          </cell>
          <cell r="F19096" t="str">
            <v>СТЕКЛО</v>
          </cell>
        </row>
        <row r="19097">
          <cell r="A19097" t="str">
            <v>OS07C1322</v>
          </cell>
          <cell r="B19097" t="str">
            <v>OSZ</v>
          </cell>
          <cell r="C19097" t="str">
            <v xml:space="preserve"> Салатник ГЛАДКИЙ</v>
          </cell>
          <cell r="E19097" t="str">
            <v>Россия</v>
          </cell>
          <cell r="F19097" t="str">
            <v>СТЕКЛО</v>
          </cell>
        </row>
        <row r="19098">
          <cell r="A19098" t="str">
            <v>07C1334-BIO</v>
          </cell>
          <cell r="B19098" t="str">
            <v>OSZ</v>
          </cell>
          <cell r="C19098" t="str">
            <v xml:space="preserve"> Кружка КАПУЧИНО БАБОЧКИ И ОРАНЖЕВЫЕ ЦВЕТЫ 300мл</v>
          </cell>
          <cell r="D19098" t="str">
            <v xml:space="preserve"> Tea mug 300 Cappuccino Butterflies and orange flowers</v>
          </cell>
          <cell r="E19098" t="str">
            <v>Россия</v>
          </cell>
          <cell r="F19098" t="str">
            <v>СТЕКЛО</v>
          </cell>
        </row>
        <row r="19099">
          <cell r="A19099" t="str">
            <v>07C1334-KB</v>
          </cell>
          <cell r="B19099" t="str">
            <v>OSZ</v>
          </cell>
          <cell r="C19099" t="str">
            <v xml:space="preserve"> Кружка КАПУЧИНО КРУЖЕВО БЕЛОЕ 300мл</v>
          </cell>
          <cell r="D19099" t="str">
            <v xml:space="preserve"> Tea mug 300 Cappuccino White Lace</v>
          </cell>
          <cell r="E19099" t="str">
            <v>Россия</v>
          </cell>
          <cell r="F19099" t="str">
            <v>СТЕКЛО</v>
          </cell>
        </row>
        <row r="19100">
          <cell r="A19100" t="str">
            <v>10C1542-F1</v>
          </cell>
          <cell r="B19100" t="str">
            <v>OSZ</v>
          </cell>
          <cell r="C19100" t="str">
            <v xml:space="preserve"> Салатник ГЛАДКИЙ 13см Цветочная феерия 1</v>
          </cell>
          <cell r="D19100" t="str">
            <v xml:space="preserve"> Salad bowl Gladky 13 Burst of flowers 1</v>
          </cell>
          <cell r="E19100" t="str">
            <v>Россия</v>
          </cell>
          <cell r="F19100" t="str">
            <v>СТЕКЛО</v>
          </cell>
        </row>
        <row r="19101">
          <cell r="A19101" t="str">
            <v>10C1542-F2</v>
          </cell>
          <cell r="B19101" t="str">
            <v>OSZ</v>
          </cell>
          <cell r="C19101" t="str">
            <v xml:space="preserve"> Салатник ГЛАДКИЙ 13см Цветочная феерия 2</v>
          </cell>
          <cell r="D19101" t="str">
            <v xml:space="preserve"> Salad bowl Gladky 13 Burst of flowers 2</v>
          </cell>
          <cell r="E19101" t="str">
            <v>Россия</v>
          </cell>
          <cell r="F19101" t="str">
            <v>СТЕКЛО</v>
          </cell>
        </row>
        <row r="19102">
          <cell r="A19102" t="str">
            <v>10C1542-F3</v>
          </cell>
          <cell r="B19102" t="str">
            <v>OSZ</v>
          </cell>
          <cell r="C19102" t="str">
            <v xml:space="preserve"> Салатник ГЛАДКИЙ 13см Цветочная феерия 3</v>
          </cell>
          <cell r="D19102" t="str">
            <v xml:space="preserve"> Salad bowl Gladky 13 Burst of flowers 3</v>
          </cell>
          <cell r="E19102" t="str">
            <v>Россия</v>
          </cell>
          <cell r="F19102" t="str">
            <v>СТЕКЛО</v>
          </cell>
        </row>
        <row r="19103">
          <cell r="A19103" t="str">
            <v>10C1542-F4</v>
          </cell>
          <cell r="B19103" t="str">
            <v>OSZ</v>
          </cell>
          <cell r="C19103" t="str">
            <v xml:space="preserve"> Салатник ГЛАДКИЙ 13см Цветочная феерия 4</v>
          </cell>
          <cell r="D19103" t="str">
            <v xml:space="preserve"> Salad bowl Gladky 13 Burst of flowers 4</v>
          </cell>
          <cell r="E19103" t="str">
            <v>Россия</v>
          </cell>
          <cell r="F19103" t="str">
            <v>СТЕКЛО</v>
          </cell>
        </row>
        <row r="19104">
          <cell r="A19104" t="str">
            <v>07C1334-AM-1</v>
          </cell>
          <cell r="B19104" t="str">
            <v>OSZ</v>
          </cell>
          <cell r="C19104" t="str">
            <v xml:space="preserve"> Кружка КАПУЧИНО АЛЫЙ МАК 300мл</v>
          </cell>
          <cell r="D19104" t="str">
            <v xml:space="preserve"> Tea mug 300 Cappuccino Scarlet poppy</v>
          </cell>
          <cell r="E19104" t="str">
            <v>Россия</v>
          </cell>
          <cell r="F19104" t="str">
            <v>СТЕКЛО</v>
          </cell>
        </row>
        <row r="19105">
          <cell r="A19105" t="str">
            <v>07C1334-GZHP-1</v>
          </cell>
          <cell r="B19105" t="str">
            <v>OSZ</v>
          </cell>
          <cell r="C19105" t="str">
            <v xml:space="preserve"> Кружка КАПУЧИНО ГЕОРГИН ЖЕЛТЫЙ 1/2 300мл</v>
          </cell>
          <cell r="D19105" t="str">
            <v xml:space="preserve"> Tea mug 300 Cappuccino Dahlia yellow 1/2</v>
          </cell>
          <cell r="E19105" t="str">
            <v>Россия</v>
          </cell>
          <cell r="F19105" t="str">
            <v>СТЕКЛО</v>
          </cell>
        </row>
        <row r="19106">
          <cell r="A19106" t="str">
            <v>07C1334-GZH-1</v>
          </cell>
          <cell r="B19106" t="str">
            <v>OSZ</v>
          </cell>
          <cell r="C19106" t="str">
            <v xml:space="preserve"> Кружка КАПУЧИНО ГЕОРГИН ЖЕЛТЫЙ 300мл</v>
          </cell>
          <cell r="D19106" t="str">
            <v xml:space="preserve"> Tea mug 300 Cappuccino Dahlia yellow</v>
          </cell>
          <cell r="E19106" t="str">
            <v>Россия</v>
          </cell>
          <cell r="F19106" t="str">
            <v>СТЕКЛО</v>
          </cell>
        </row>
        <row r="19107">
          <cell r="A19107" t="str">
            <v>07C1334-GKRP-1</v>
          </cell>
          <cell r="B19107" t="str">
            <v>OSZ</v>
          </cell>
          <cell r="C19107" t="str">
            <v xml:space="preserve"> Кружка КАПУЧИНО ГЕОРГИН КРАСНЫЙ 1/2 300мл</v>
          </cell>
          <cell r="D19107" t="str">
            <v xml:space="preserve"> Tea mug 300 Cappuccino Dahlia red 1/2</v>
          </cell>
          <cell r="E19107" t="str">
            <v>Россия</v>
          </cell>
          <cell r="F19107" t="str">
            <v>СТЕКЛО</v>
          </cell>
        </row>
        <row r="19108">
          <cell r="A19108" t="str">
            <v>07C1334-GKR-1</v>
          </cell>
          <cell r="B19108" t="str">
            <v>OSZ</v>
          </cell>
          <cell r="C19108" t="str">
            <v xml:space="preserve"> Кружка КАПУЧИНО ГЕОРГИН КРАСНЫЙ 300мл</v>
          </cell>
          <cell r="D19108" t="str">
            <v xml:space="preserve"> Tea mug 300 Cappuccino Dahlia red</v>
          </cell>
          <cell r="E19108" t="str">
            <v>Россия</v>
          </cell>
          <cell r="F19108" t="str">
            <v>СТЕКЛО</v>
          </cell>
        </row>
        <row r="19109">
          <cell r="A19109" t="str">
            <v>07C1334-ANK-1</v>
          </cell>
          <cell r="B19109" t="str">
            <v>OSZ</v>
          </cell>
          <cell r="C19109" t="str">
            <v xml:space="preserve"> Кружка КАПУЧИНО АНАНАС К 300мл</v>
          </cell>
          <cell r="D19109" t="str">
            <v xml:space="preserve"> Tea mug 300 Cappuccino Pineapple K</v>
          </cell>
          <cell r="E19109" t="str">
            <v>Россия</v>
          </cell>
          <cell r="F19109" t="str">
            <v>СТЕКЛО</v>
          </cell>
        </row>
        <row r="19110">
          <cell r="A19110" t="str">
            <v>07C1334-VNK-1</v>
          </cell>
          <cell r="B19110" t="str">
            <v>OSZ</v>
          </cell>
          <cell r="C19110" t="str">
            <v xml:space="preserve"> Кружка КАПУЧИНО ВИНОГРАД К 300мл</v>
          </cell>
          <cell r="D19110" t="str">
            <v xml:space="preserve"> Tea mug 300 Cappuccino Grape K</v>
          </cell>
          <cell r="E19110" t="str">
            <v>Россия</v>
          </cell>
          <cell r="F19110" t="str">
            <v>СТЕКЛО</v>
          </cell>
        </row>
        <row r="19111">
          <cell r="A19111" t="str">
            <v>07C1334-VN-1</v>
          </cell>
          <cell r="B19111" t="str">
            <v>OSZ</v>
          </cell>
          <cell r="C19111" t="str">
            <v xml:space="preserve"> Кружка КАПУЧИНО ВИНОГРАД 300мл</v>
          </cell>
          <cell r="D19111" t="str">
            <v xml:space="preserve"> Tea mug 300 Cappuccino Grape</v>
          </cell>
          <cell r="E19111" t="str">
            <v>Россия</v>
          </cell>
          <cell r="F19111" t="str">
            <v>СТЕКЛО</v>
          </cell>
        </row>
        <row r="19112">
          <cell r="A19112" t="str">
            <v>07C1334-V-1</v>
          </cell>
          <cell r="B19112" t="str">
            <v>OSZ</v>
          </cell>
          <cell r="C19112" t="str">
            <v xml:space="preserve"> Кружка КАПУЧИНО ВИШНЯ 300мл</v>
          </cell>
          <cell r="D19112" t="str">
            <v xml:space="preserve"> Tea mug 300 Cappuccino Cherry</v>
          </cell>
          <cell r="E19112" t="str">
            <v>Россия</v>
          </cell>
          <cell r="F19112" t="str">
            <v>СТЕКЛО</v>
          </cell>
        </row>
        <row r="19113">
          <cell r="A19113" t="str">
            <v>07C1334-CHK-1</v>
          </cell>
          <cell r="B19113" t="str">
            <v>OSZ</v>
          </cell>
          <cell r="C19113" t="str">
            <v xml:space="preserve"> Кружка КАПУЧИНО ЧЕРЕШНЯ К 300мл</v>
          </cell>
          <cell r="D19113" t="str">
            <v xml:space="preserve"> Tea mug 300 Cappuccino Sweet cherryK</v>
          </cell>
          <cell r="E19113" t="str">
            <v>Россия</v>
          </cell>
          <cell r="F19113" t="str">
            <v>СТЕКЛО</v>
          </cell>
        </row>
        <row r="19114">
          <cell r="A19114" t="str">
            <v>07C1334-YZK-1</v>
          </cell>
          <cell r="B19114" t="str">
            <v>OSZ</v>
          </cell>
          <cell r="C19114" t="str">
            <v xml:space="preserve"> Кружка КАПУЧИНО ЯБЛОКО ЗЕЛЕНОЕ К 300мл</v>
          </cell>
          <cell r="D19114" t="str">
            <v xml:space="preserve"> Tea mug 300 Cappuccino Green apple K</v>
          </cell>
          <cell r="E19114" t="str">
            <v>Россия</v>
          </cell>
          <cell r="F19114" t="str">
            <v>СТЕКЛО</v>
          </cell>
        </row>
        <row r="19115">
          <cell r="A19115" t="str">
            <v>07C1334-YKK-1</v>
          </cell>
          <cell r="B19115" t="str">
            <v>OSZ</v>
          </cell>
          <cell r="C19115" t="str">
            <v xml:space="preserve"> Кружка КАПУЧИНО ЯБЛОКО КРАСНОЕ К 300мл</v>
          </cell>
          <cell r="D19115" t="str">
            <v xml:space="preserve"> Tea mug 300 Cappuccino Red apple K</v>
          </cell>
          <cell r="E19115" t="str">
            <v>Россия</v>
          </cell>
          <cell r="F19115" t="str">
            <v>СТЕКЛО</v>
          </cell>
        </row>
        <row r="19116">
          <cell r="A19116" t="str">
            <v>07C1334-YMK-1</v>
          </cell>
          <cell r="B19116" t="str">
            <v>OSZ</v>
          </cell>
          <cell r="C19116" t="str">
            <v xml:space="preserve"> Кружка КАПУЧИНО ЯГОДНЫЙ МИКС К 300мл</v>
          </cell>
          <cell r="D19116" t="str">
            <v xml:space="preserve"> Tea mug 300 Cappuccino Berry mix K</v>
          </cell>
          <cell r="E19116" t="str">
            <v>Россия</v>
          </cell>
          <cell r="F19116" t="str">
            <v>СТЕКЛО</v>
          </cell>
        </row>
        <row r="19117">
          <cell r="A19117" t="str">
            <v>07C1334-BSS-1</v>
          </cell>
          <cell r="B19117" t="str">
            <v>OSZ</v>
          </cell>
          <cell r="C19117" t="str">
            <v xml:space="preserve"> Кружка КАПУЧИНО БАБОЧКИ С СЕРДЕЧКАМИ 300мл</v>
          </cell>
          <cell r="D19117" t="str">
            <v xml:space="preserve"> Tea mug 300 Cappuccino Butterflies with hearts</v>
          </cell>
          <cell r="E19117" t="str">
            <v>Россия</v>
          </cell>
          <cell r="F19117" t="str">
            <v>СТЕКЛО</v>
          </cell>
        </row>
        <row r="19118">
          <cell r="A19118" t="str">
            <v>07C1334-ZHB-1</v>
          </cell>
          <cell r="B19118" t="str">
            <v>OSZ</v>
          </cell>
          <cell r="C19118" t="str">
            <v xml:space="preserve"> Кружка КАПУЧИНО ЖЕЛТЫЕ БАБОЧКИ 300мл</v>
          </cell>
          <cell r="D19118" t="str">
            <v xml:space="preserve"> Tea mug 300 Cappuccino Yellow butterflies</v>
          </cell>
          <cell r="E19118" t="str">
            <v>Россия</v>
          </cell>
          <cell r="F19118" t="str">
            <v>СТЕКЛО</v>
          </cell>
        </row>
        <row r="19119">
          <cell r="A19119" t="str">
            <v>05C1249-1</v>
          </cell>
          <cell r="B19119" t="str">
            <v>OSZ</v>
          </cell>
          <cell r="C19119" t="str">
            <v xml:space="preserve"> Стакан ОДА 250мл низкий</v>
          </cell>
          <cell r="D19119" t="str">
            <v xml:space="preserve"> Tumbler Ode 250ml</v>
          </cell>
          <cell r="E19119" t="str">
            <v>Россия</v>
          </cell>
          <cell r="F19119" t="str">
            <v>СТЕКЛО</v>
          </cell>
        </row>
        <row r="19120">
          <cell r="A19120" t="str">
            <v>07C1334-TBM-1</v>
          </cell>
          <cell r="B19120" t="str">
            <v>OSZ</v>
          </cell>
          <cell r="C19120" t="str">
            <v xml:space="preserve"> Кружка КАПУЧИНО ТАНЕЦ БАБОЧЕК 300мл</v>
          </cell>
          <cell r="D19120" t="str">
            <v xml:space="preserve"> Tea mug 300 Cappuccino Butterflies' dance mix</v>
          </cell>
          <cell r="E19120" t="str">
            <v>Россия</v>
          </cell>
          <cell r="F19120" t="str">
            <v>СТЕКЛО</v>
          </cell>
        </row>
        <row r="19121">
          <cell r="A19121" t="str">
            <v>07C1334-BIO-1</v>
          </cell>
          <cell r="B19121" t="str">
            <v>OSZ</v>
          </cell>
          <cell r="C19121" t="str">
            <v xml:space="preserve"> Кружка КАПУЧИНО БАБОЧКИ И ОРАНЖЕВЫЕ ЦВЕТЫ 300мл</v>
          </cell>
          <cell r="D19121" t="str">
            <v xml:space="preserve"> Tea mug 300 Cappuccino Butterflies and orange flowers</v>
          </cell>
          <cell r="E19121" t="str">
            <v>Россия</v>
          </cell>
          <cell r="F19121" t="str">
            <v>СТЕКЛО</v>
          </cell>
        </row>
        <row r="19122">
          <cell r="A19122" t="str">
            <v>07C1334-KB-1</v>
          </cell>
          <cell r="B19122" t="str">
            <v>OSZ</v>
          </cell>
          <cell r="C19122" t="str">
            <v xml:space="preserve"> Кружка КАПУЧИНО КРУЖЕВО БЕЛОЕ 300мл</v>
          </cell>
          <cell r="D19122" t="str">
            <v xml:space="preserve"> Tea mug 300 Cappuccino White Lace</v>
          </cell>
          <cell r="E19122" t="str">
            <v>Россия</v>
          </cell>
          <cell r="F19122" t="str">
            <v>СТЕКЛО</v>
          </cell>
        </row>
        <row r="19123">
          <cell r="A19123" t="str">
            <v>10C1542-F1-1</v>
          </cell>
          <cell r="B19123" t="str">
            <v>OSZ</v>
          </cell>
          <cell r="C19123" t="str">
            <v xml:space="preserve"> Салатник ГЛАДКИЙ 13см Цветочная феерия 1</v>
          </cell>
          <cell r="D19123" t="str">
            <v xml:space="preserve"> Salad bowl Gladky 13 Burst of flowers 1</v>
          </cell>
          <cell r="E19123" t="str">
            <v>Россия</v>
          </cell>
          <cell r="F19123" t="str">
            <v>СТЕКЛО</v>
          </cell>
        </row>
        <row r="19124">
          <cell r="A19124" t="str">
            <v>10C1542-F2-1</v>
          </cell>
          <cell r="B19124" t="str">
            <v>OSZ</v>
          </cell>
          <cell r="C19124" t="str">
            <v xml:space="preserve"> Салатник ГЛАДКИЙ 13см Цветочная феерия 2</v>
          </cell>
          <cell r="D19124" t="str">
            <v xml:space="preserve"> Salad bowl Gladky 13 Burst of flowers 2</v>
          </cell>
          <cell r="E19124" t="str">
            <v>Россия</v>
          </cell>
          <cell r="F19124" t="str">
            <v>СТЕКЛО</v>
          </cell>
        </row>
        <row r="19125">
          <cell r="A19125" t="str">
            <v>10C1542-F3-1</v>
          </cell>
          <cell r="B19125" t="str">
            <v>OSZ</v>
          </cell>
          <cell r="C19125" t="str">
            <v xml:space="preserve"> Салатник ГЛАДКИЙ 13см Цветочная феерия 3</v>
          </cell>
          <cell r="D19125" t="str">
            <v xml:space="preserve"> Salad bowl Gladky 13 Burst of flowers 3</v>
          </cell>
          <cell r="E19125" t="str">
            <v>Россия</v>
          </cell>
          <cell r="F19125" t="str">
            <v>СТЕКЛО</v>
          </cell>
        </row>
        <row r="19126">
          <cell r="A19126" t="str">
            <v>10C1542-F4-1</v>
          </cell>
          <cell r="B19126" t="str">
            <v>OSZ</v>
          </cell>
          <cell r="C19126" t="str">
            <v xml:space="preserve"> Салатник ГЛАДКИЙ 13см Цветочная феерия 4</v>
          </cell>
          <cell r="D19126" t="str">
            <v xml:space="preserve"> Salad bowl Gladky 13 Burst of flowers 4</v>
          </cell>
          <cell r="E19126" t="str">
            <v>Россия</v>
          </cell>
          <cell r="F19126" t="str">
            <v>СТЕКЛО</v>
          </cell>
        </row>
        <row r="19127">
          <cell r="A19127" t="str">
            <v>09C1486-1</v>
          </cell>
          <cell r="B19127" t="str">
            <v>OSZ</v>
          </cell>
          <cell r="C19127" t="str">
            <v xml:space="preserve"> Кружка для пива ЛАДЬЯ 330мл</v>
          </cell>
          <cell r="D19127" t="str">
            <v xml:space="preserve"> Beer Mug Ladya 330ml</v>
          </cell>
          <cell r="E19127" t="str">
            <v>Россия</v>
          </cell>
          <cell r="F19127" t="str">
            <v>СТЕКЛО</v>
          </cell>
        </row>
        <row r="19128">
          <cell r="A19128" t="str">
            <v>05C1256-1</v>
          </cell>
          <cell r="B19128" t="str">
            <v>OSZ</v>
          </cell>
          <cell r="C19128" t="str">
            <v xml:space="preserve"> Стакан ОДА 230мл высокий</v>
          </cell>
          <cell r="D19128" t="str">
            <v xml:space="preserve"> Tumbler Ode 230ml</v>
          </cell>
          <cell r="E19128" t="str">
            <v>Россия</v>
          </cell>
          <cell r="F19128" t="str">
            <v>СТЕКЛО</v>
          </cell>
        </row>
        <row r="19129">
          <cell r="A19129" t="str">
            <v>09C1485-1</v>
          </cell>
          <cell r="B19129" t="str">
            <v>OSZ</v>
          </cell>
          <cell r="C19129" t="str">
            <v xml:space="preserve"> Кружка для пива МИНДЕН 330мл</v>
          </cell>
          <cell r="E19129" t="str">
            <v>Россия</v>
          </cell>
          <cell r="F19129" t="str">
            <v>СТЕКЛО</v>
          </cell>
        </row>
        <row r="19130">
          <cell r="A19130" t="str">
            <v>07C1334-AM</v>
          </cell>
          <cell r="B19130" t="str">
            <v>OSZ</v>
          </cell>
          <cell r="C19130" t="str">
            <v xml:space="preserve"> Кружка КАПУЧИНО АЛЫЙ МАК 300мл</v>
          </cell>
          <cell r="D19130" t="str">
            <v xml:space="preserve"> Tea mug 300 Cappuccino Scarlet poppy</v>
          </cell>
          <cell r="E19130" t="str">
            <v>Россия</v>
          </cell>
          <cell r="F19130" t="str">
            <v>СТЕКЛО</v>
          </cell>
        </row>
        <row r="19131">
          <cell r="A19131" t="str">
            <v>07C1334-GZHP</v>
          </cell>
          <cell r="B19131" t="str">
            <v>OSZ</v>
          </cell>
          <cell r="C19131" t="str">
            <v xml:space="preserve"> Кружка КАПУЧИНО ГЕОРГИН ЖЕЛТЫЙ 1/2 300мл</v>
          </cell>
          <cell r="D19131" t="str">
            <v xml:space="preserve"> Tea mug 300 Cappuccino Dahlia yellow 1/2</v>
          </cell>
          <cell r="E19131" t="str">
            <v>Россия</v>
          </cell>
          <cell r="F19131" t="str">
            <v>СТЕКЛО</v>
          </cell>
        </row>
        <row r="19132">
          <cell r="A19132" t="str">
            <v>07C1334-GZH</v>
          </cell>
          <cell r="B19132" t="str">
            <v>OSZ</v>
          </cell>
          <cell r="C19132" t="str">
            <v xml:space="preserve"> Кружка КАПУЧИНО ГЕОРГИН ЖЕЛТЫЙ 300мл</v>
          </cell>
          <cell r="D19132" t="str">
            <v xml:space="preserve"> Tea mug 300 Cappuccino Dahlia yellow</v>
          </cell>
          <cell r="E19132" t="str">
            <v>Россия</v>
          </cell>
          <cell r="F19132" t="str">
            <v>СТЕКЛО</v>
          </cell>
        </row>
        <row r="19133">
          <cell r="A19133" t="str">
            <v>07C1334-GKRP</v>
          </cell>
          <cell r="B19133" t="str">
            <v>OSZ</v>
          </cell>
          <cell r="C19133" t="str">
            <v xml:space="preserve"> Кружка КАПУЧИНО ГЕОРГИН КРАСНЫЙ 1/2 300мл</v>
          </cell>
          <cell r="D19133" t="str">
            <v xml:space="preserve"> Tea mug 300 Cappuccino Dahlia red 1/2</v>
          </cell>
          <cell r="E19133" t="str">
            <v>Россия</v>
          </cell>
          <cell r="F19133" t="str">
            <v>СТЕКЛО</v>
          </cell>
        </row>
        <row r="19134">
          <cell r="A19134" t="str">
            <v>07C1334-GKR</v>
          </cell>
          <cell r="B19134" t="str">
            <v>OSZ</v>
          </cell>
          <cell r="C19134" t="str">
            <v xml:space="preserve"> Кружка КАПУЧИНО ГЕОРГИН КРАСНЫЙ 300мл</v>
          </cell>
          <cell r="D19134" t="str">
            <v xml:space="preserve"> Tea mug 300 Cappuccino Dahlia red</v>
          </cell>
          <cell r="E19134" t="str">
            <v>Россия</v>
          </cell>
          <cell r="F19134" t="str">
            <v>СТЕКЛО</v>
          </cell>
        </row>
        <row r="19135">
          <cell r="A19135" t="str">
            <v>07C1334-ANK</v>
          </cell>
          <cell r="B19135" t="str">
            <v>OSZ</v>
          </cell>
          <cell r="C19135" t="str">
            <v xml:space="preserve"> Кружка КАПУЧИНО АНАНАС К 300мл</v>
          </cell>
          <cell r="D19135" t="str">
            <v xml:space="preserve"> Tea mug 300 Cappuccino Pineapple K</v>
          </cell>
          <cell r="E19135" t="str">
            <v>Россия</v>
          </cell>
          <cell r="F19135" t="str">
            <v>СТЕКЛО</v>
          </cell>
        </row>
        <row r="19136">
          <cell r="A19136" t="str">
            <v>07C1334-VNK</v>
          </cell>
          <cell r="B19136" t="str">
            <v>OSZ</v>
          </cell>
          <cell r="C19136" t="str">
            <v xml:space="preserve"> Кружка КАПУЧИНО ВИНОГРАД К 300мл</v>
          </cell>
          <cell r="D19136" t="str">
            <v xml:space="preserve"> Tea mug 300 Cappuccino Grape K</v>
          </cell>
          <cell r="E19136" t="str">
            <v>Россия</v>
          </cell>
          <cell r="F19136" t="str">
            <v>СТЕКЛО</v>
          </cell>
        </row>
        <row r="19137">
          <cell r="A19137" t="str">
            <v>07C1334-VN</v>
          </cell>
          <cell r="B19137" t="str">
            <v>OSZ</v>
          </cell>
          <cell r="C19137" t="str">
            <v xml:space="preserve"> Кружка КАПУЧИНО ВИНОГРАД 300мл</v>
          </cell>
          <cell r="D19137" t="str">
            <v xml:space="preserve"> Tea mug 300 Cappuccino Grape</v>
          </cell>
          <cell r="E19137" t="str">
            <v>Россия</v>
          </cell>
          <cell r="F19137" t="str">
            <v>СТЕКЛО</v>
          </cell>
        </row>
        <row r="19138">
          <cell r="A19138" t="str">
            <v>07C1334-V</v>
          </cell>
          <cell r="B19138" t="str">
            <v>OSZ</v>
          </cell>
          <cell r="C19138" t="str">
            <v xml:space="preserve"> Кружка КАПУЧИНО ВИШНЯ 300мл</v>
          </cell>
          <cell r="D19138" t="str">
            <v xml:space="preserve"> Tea mug 300 Cappuccino Cherry</v>
          </cell>
          <cell r="E19138" t="str">
            <v>Россия</v>
          </cell>
          <cell r="F19138" t="str">
            <v>СТЕКЛО</v>
          </cell>
        </row>
        <row r="19139">
          <cell r="A19139" t="str">
            <v>07C1334-CHK</v>
          </cell>
          <cell r="B19139" t="str">
            <v>OSZ</v>
          </cell>
          <cell r="C19139" t="str">
            <v xml:space="preserve"> Кружка КАПУЧИНО ЧЕРЕШНЯ К 300мл</v>
          </cell>
          <cell r="D19139" t="str">
            <v xml:space="preserve"> Tea mug 300 Cappuccino Sweet cherry K</v>
          </cell>
          <cell r="E19139" t="str">
            <v>Россия</v>
          </cell>
          <cell r="F19139" t="str">
            <v>СТЕКЛО</v>
          </cell>
        </row>
        <row r="19140">
          <cell r="A19140" t="str">
            <v>07C1334-YZK</v>
          </cell>
          <cell r="B19140" t="str">
            <v>OSZ</v>
          </cell>
          <cell r="C19140" t="str">
            <v xml:space="preserve"> Кружка КАПУЧИНО ЯБЛОКО ЗЕЛЕНОЕ К 300мл</v>
          </cell>
          <cell r="D19140" t="str">
            <v xml:space="preserve"> Tea mug 300 Cappuccino Green apple K</v>
          </cell>
          <cell r="E19140" t="str">
            <v>Россия</v>
          </cell>
          <cell r="F19140" t="str">
            <v>СТЕКЛО</v>
          </cell>
        </row>
        <row r="19141">
          <cell r="A19141" t="str">
            <v>07C1334-YKK</v>
          </cell>
          <cell r="B19141" t="str">
            <v>OSZ</v>
          </cell>
          <cell r="C19141" t="str">
            <v xml:space="preserve"> Кружка КАПУЧИНО ЯБЛОКО КРАСНОЕ К 300мл</v>
          </cell>
          <cell r="D19141" t="str">
            <v xml:space="preserve"> Tea mug 300 Cappuccino Red apple K</v>
          </cell>
          <cell r="E19141" t="str">
            <v>Россия</v>
          </cell>
          <cell r="F19141" t="str">
            <v>СТЕКЛО</v>
          </cell>
        </row>
        <row r="19142">
          <cell r="A19142" t="str">
            <v>04C1208</v>
          </cell>
          <cell r="B19142" t="str">
            <v>OSZ</v>
          </cell>
          <cell r="C19142" t="str">
            <v xml:space="preserve"> Кружка чайная 320мл</v>
          </cell>
          <cell r="D19142" t="str">
            <v xml:space="preserve"> Tea mug 320 Chaynaya</v>
          </cell>
          <cell r="E19142" t="str">
            <v>Россия</v>
          </cell>
          <cell r="F19142" t="str">
            <v>СТЕКЛО</v>
          </cell>
        </row>
        <row r="19143">
          <cell r="A19143" t="str">
            <v>07C1334-1</v>
          </cell>
          <cell r="B19143" t="str">
            <v>OSZ</v>
          </cell>
          <cell r="C19143" t="str">
            <v xml:space="preserve"> Кружка КАПУЧИНО 300мл</v>
          </cell>
          <cell r="D19143" t="str">
            <v xml:space="preserve"> Tea mug Cappuccino 300ml</v>
          </cell>
          <cell r="E19143" t="str">
            <v>Россия</v>
          </cell>
          <cell r="F19143" t="str">
            <v>СТЕКЛО</v>
          </cell>
        </row>
        <row r="19144">
          <cell r="A19144" t="str">
            <v>07C1334-YMK</v>
          </cell>
          <cell r="B19144" t="str">
            <v>OSZ</v>
          </cell>
          <cell r="C19144" t="str">
            <v xml:space="preserve"> Кружка КАПУЧИНО ЯГОДНЫЙ МИКС К 300мл</v>
          </cell>
          <cell r="D19144" t="str">
            <v xml:space="preserve"> Tea mug 300 Cappuccino Berry mix K</v>
          </cell>
          <cell r="E19144" t="str">
            <v>Россия</v>
          </cell>
          <cell r="F19144" t="str">
            <v>СТЕКЛО</v>
          </cell>
        </row>
        <row r="19145">
          <cell r="A19145" t="str">
            <v>07C1334-BSS</v>
          </cell>
          <cell r="B19145" t="str">
            <v>OSZ</v>
          </cell>
          <cell r="C19145" t="str">
            <v xml:space="preserve"> Кружка КАПУЧИНО БАБОЧКИ С СЕРДЕЧКАМИ 300мл</v>
          </cell>
          <cell r="D19145" t="str">
            <v xml:space="preserve"> Tea mug 300 Cappuccino Butterflies with hearts</v>
          </cell>
          <cell r="E19145" t="str">
            <v>Россия</v>
          </cell>
          <cell r="F19145" t="str">
            <v>СТЕКЛО</v>
          </cell>
        </row>
        <row r="19146">
          <cell r="A19146" t="str">
            <v>07C1334-ZHB</v>
          </cell>
          <cell r="B19146" t="str">
            <v>OSZ</v>
          </cell>
          <cell r="C19146" t="str">
            <v xml:space="preserve"> Кружка КАПУЧИНО ЖЕЛТЫЕ БАБОЧКИ 300мл</v>
          </cell>
          <cell r="D19146" t="str">
            <v xml:space="preserve"> Tea mug 300 Cappuccino Yellow butterflies</v>
          </cell>
          <cell r="E19146" t="str">
            <v>Россия</v>
          </cell>
          <cell r="F19146" t="str">
            <v>СТЕКЛО</v>
          </cell>
        </row>
        <row r="19147">
          <cell r="A19147" t="str">
            <v>07C1334-TBM</v>
          </cell>
          <cell r="B19147" t="str">
            <v>OSZ</v>
          </cell>
          <cell r="C19147" t="str">
            <v xml:space="preserve"> Кружка КАПУЧИНО ТАНЕЦ БАБОЧЕК 300мл</v>
          </cell>
          <cell r="D19147" t="str">
            <v xml:space="preserve"> Tea mug 300 Cappuccino Butterflies' dance mix</v>
          </cell>
          <cell r="E19147" t="str">
            <v>Россия</v>
          </cell>
          <cell r="F19147" t="str">
            <v>СТЕКЛО</v>
          </cell>
        </row>
        <row r="19148">
          <cell r="A19148" t="str">
            <v>03C969-42</v>
          </cell>
          <cell r="B19148" t="str">
            <v>OSZ</v>
          </cell>
          <cell r="C19148" t="str">
            <v xml:space="preserve"> Стакан ВЕНЕЦИЯ высокий 300мл</v>
          </cell>
          <cell r="D19148" t="str">
            <v xml:space="preserve"> Tumbler Venezia 300ml</v>
          </cell>
          <cell r="E19148" t="str">
            <v>Россия</v>
          </cell>
          <cell r="F19148" t="str">
            <v>СТЕКЛО</v>
          </cell>
        </row>
        <row r="19149">
          <cell r="A19149" t="str">
            <v>03C952-36</v>
          </cell>
          <cell r="B19149" t="str">
            <v>OSZ</v>
          </cell>
          <cell r="C19149" t="str">
            <v xml:space="preserve"> Стакан ВЕНЕЦИЯ низкий 200мл</v>
          </cell>
          <cell r="D19149" t="str">
            <v xml:space="preserve"> Tumbler Venezia 250ml</v>
          </cell>
          <cell r="E19149" t="str">
            <v>Россия</v>
          </cell>
          <cell r="F19149" t="str">
            <v>СТЕКЛО</v>
          </cell>
        </row>
        <row r="19150">
          <cell r="A19150" t="str">
            <v>03C971</v>
          </cell>
          <cell r="B19150" t="str">
            <v>OSZ</v>
          </cell>
          <cell r="C19150" t="str">
            <v xml:space="preserve"> Стопка ВЕНЕЦИЯ 50мл</v>
          </cell>
          <cell r="D19150" t="str">
            <v xml:space="preserve"> Shot Venezia 50ml</v>
          </cell>
          <cell r="E19150" t="str">
            <v>Россия</v>
          </cell>
          <cell r="F19150" t="str">
            <v>СТЕКЛО</v>
          </cell>
        </row>
        <row r="19151">
          <cell r="A19151" t="str">
            <v>03C1018-1</v>
          </cell>
          <cell r="B19151" t="str">
            <v>OSZ</v>
          </cell>
          <cell r="C19151" t="str">
            <v xml:space="preserve"> Стакан ГЛАДКИЙ 280мл высокий</v>
          </cell>
          <cell r="D19151" t="str">
            <v xml:space="preserve"> Tumbler HB Gladky 280ml</v>
          </cell>
          <cell r="E19151" t="str">
            <v>Россия</v>
          </cell>
          <cell r="F19151" t="str">
            <v>СТЕКЛО</v>
          </cell>
        </row>
        <row r="19152">
          <cell r="A19152" t="str">
            <v>03C952-36-1</v>
          </cell>
          <cell r="B19152" t="str">
            <v>OSZ</v>
          </cell>
          <cell r="C19152" t="str">
            <v xml:space="preserve"> Стакан ВЕНЕЦИЯ низкий 200мл</v>
          </cell>
          <cell r="D19152" t="str">
            <v xml:space="preserve"> Tumbler Venezia 250ml</v>
          </cell>
          <cell r="E19152" t="str">
            <v>Россия</v>
          </cell>
          <cell r="F19152" t="str">
            <v>СТЕКЛО</v>
          </cell>
        </row>
        <row r="19153">
          <cell r="A19153" t="str">
            <v>03C971-1</v>
          </cell>
          <cell r="B19153" t="str">
            <v>OSZ</v>
          </cell>
          <cell r="C19153" t="str">
            <v xml:space="preserve"> Стопка ВЕНЕЦИЯ 50мл</v>
          </cell>
          <cell r="D19153" t="str">
            <v xml:space="preserve"> Shot Venezia 50ml</v>
          </cell>
          <cell r="E19153" t="str">
            <v>Россия</v>
          </cell>
          <cell r="F19153" t="str">
            <v>СТЕКЛО</v>
          </cell>
        </row>
        <row r="19154">
          <cell r="A19154" t="str">
            <v>03C763-1</v>
          </cell>
          <cell r="B19154" t="str">
            <v>OSZ</v>
          </cell>
          <cell r="C19154" t="str">
            <v xml:space="preserve"> Стопка ВИННЫЙ 50мл</v>
          </cell>
          <cell r="D19154" t="str">
            <v xml:space="preserve"> Shot Vinny 50ml</v>
          </cell>
          <cell r="E19154" t="str">
            <v>Россия</v>
          </cell>
          <cell r="F19154" t="str">
            <v>СТЕКЛО</v>
          </cell>
        </row>
        <row r="19155">
          <cell r="A19155" t="str">
            <v>03C969-42-1</v>
          </cell>
          <cell r="B19155" t="str">
            <v>OSZ</v>
          </cell>
          <cell r="C19155" t="str">
            <v xml:space="preserve"> Стакан ВЕНЕЦИЯ высокий 300 мл</v>
          </cell>
          <cell r="D19155" t="str">
            <v xml:space="preserve"> Tumbler Venezia 300ml</v>
          </cell>
          <cell r="E19155" t="str">
            <v>Россия</v>
          </cell>
          <cell r="F19155" t="str">
            <v>СТЕКЛО</v>
          </cell>
        </row>
        <row r="19156">
          <cell r="A19156" t="str">
            <v>04C1208-1</v>
          </cell>
          <cell r="B19156" t="str">
            <v>OSZ</v>
          </cell>
          <cell r="C19156" t="str">
            <v xml:space="preserve"> Кружка чайная 320мл</v>
          </cell>
          <cell r="D19156" t="str">
            <v xml:space="preserve"> Tea mug 320 Chaynaya</v>
          </cell>
          <cell r="E19156" t="str">
            <v>Россия</v>
          </cell>
          <cell r="F19156" t="str">
            <v>СТЕКЛО</v>
          </cell>
        </row>
        <row r="19157">
          <cell r="A19157" t="str">
            <v>04C1208-GZHP-1</v>
          </cell>
          <cell r="B19157" t="str">
            <v>OSZ</v>
          </cell>
          <cell r="C19157" t="str">
            <v xml:space="preserve"> Кружка чайная ГЕОРГИН ЖЕЛТЫЙ 1/2 320мл</v>
          </cell>
          <cell r="D19157" t="str">
            <v xml:space="preserve"> Tea mug 320 Chaynaya Dahlia Yellow 1/2</v>
          </cell>
          <cell r="E19157" t="str">
            <v>Россия</v>
          </cell>
          <cell r="F19157" t="str">
            <v>СТЕКЛО</v>
          </cell>
        </row>
        <row r="19158">
          <cell r="A19158" t="str">
            <v>04C1208-GKRP-1</v>
          </cell>
          <cell r="B19158" t="str">
            <v>OSZ</v>
          </cell>
          <cell r="C19158" t="str">
            <v xml:space="preserve"> Кружка чайная ГЕОРГИН КРАСНЫЙ 1/2 320мл</v>
          </cell>
          <cell r="D19158" t="str">
            <v xml:space="preserve"> Tea mug 320 Chaynaya Dahlia Red 1/2</v>
          </cell>
          <cell r="E19158" t="str">
            <v>Россия</v>
          </cell>
          <cell r="F19158" t="str">
            <v>СТЕКЛО</v>
          </cell>
        </row>
        <row r="19159">
          <cell r="A19159" t="str">
            <v>04C1208-KSP-1</v>
          </cell>
          <cell r="B19159" t="str">
            <v>OSZ</v>
          </cell>
          <cell r="C19159" t="str">
            <v xml:space="preserve"> Кружка чайная КОСМЕЯ 1/2 320мл</v>
          </cell>
          <cell r="D19159" t="str">
            <v xml:space="preserve"> Tea mug 320 Chaynaya Cosmoc flower 1/2</v>
          </cell>
          <cell r="E19159" t="str">
            <v>Россия</v>
          </cell>
          <cell r="F19159" t="str">
            <v>СТЕКЛО</v>
          </cell>
        </row>
        <row r="19160">
          <cell r="A19160" t="str">
            <v>04C1208-AM-1</v>
          </cell>
          <cell r="B19160" t="str">
            <v>OSZ</v>
          </cell>
          <cell r="C19160" t="str">
            <v xml:space="preserve"> Кружка чайная АЛЫЙ МАК 320мл</v>
          </cell>
          <cell r="D19160" t="str">
            <v xml:space="preserve"> Tea mug 320 Chaynaya Scarlet poppy</v>
          </cell>
          <cell r="E19160" t="str">
            <v>Россия</v>
          </cell>
          <cell r="F19160" t="str">
            <v>СТЕКЛО</v>
          </cell>
        </row>
        <row r="19161">
          <cell r="A19161" t="str">
            <v>04C1208-ANK-1</v>
          </cell>
          <cell r="B19161" t="str">
            <v>OSZ</v>
          </cell>
          <cell r="C19161" t="str">
            <v xml:space="preserve"> Кружка чайная АНАНАС К 320мл</v>
          </cell>
          <cell r="D19161" t="str">
            <v xml:space="preserve"> Tea mug 320 Chaynaya Pineapple К</v>
          </cell>
          <cell r="E19161" t="str">
            <v>Россия</v>
          </cell>
          <cell r="F19161" t="str">
            <v>СТЕКЛО</v>
          </cell>
        </row>
        <row r="19162">
          <cell r="A19162" t="str">
            <v>04C1208-APK-1</v>
          </cell>
          <cell r="B19162" t="str">
            <v>OSZ</v>
          </cell>
          <cell r="C19162" t="str">
            <v xml:space="preserve"> Кружка чайная АПЕЛЬСИН К 320мл</v>
          </cell>
          <cell r="D19162" t="str">
            <v xml:space="preserve"> Tea mug 320 Chaynaya Orange К</v>
          </cell>
          <cell r="E19162" t="str">
            <v>Россия</v>
          </cell>
          <cell r="F19162" t="str">
            <v>СТЕКЛО</v>
          </cell>
        </row>
        <row r="19163">
          <cell r="A19163" t="str">
            <v>04C1208-BIO-1</v>
          </cell>
          <cell r="B19163" t="str">
            <v>OSZ</v>
          </cell>
          <cell r="C19163" t="str">
            <v xml:space="preserve"> Кружка чайная БАБОЧКИ И ЦВЕТЫ 320мл</v>
          </cell>
          <cell r="D19163" t="str">
            <v xml:space="preserve"> Tea mug 320 Chaynaya Butterflies and orange flowers</v>
          </cell>
          <cell r="E19163" t="str">
            <v>Россия</v>
          </cell>
          <cell r="F19163" t="str">
            <v>СТЕКЛО</v>
          </cell>
        </row>
        <row r="19164">
          <cell r="A19164" t="str">
            <v>04C1208-BSS-1</v>
          </cell>
          <cell r="B19164" t="str">
            <v>OSZ</v>
          </cell>
          <cell r="C19164" t="str">
            <v xml:space="preserve"> Кружка чайная БАБОЧКИ С СЕРДЕЧКАМИ 320мл</v>
          </cell>
          <cell r="D19164" t="str">
            <v xml:space="preserve"> Tea mug 320 Chaynaya Butterflies with hearts</v>
          </cell>
          <cell r="E19164" t="str">
            <v>Россия</v>
          </cell>
          <cell r="F19164" t="str">
            <v>СТЕКЛО</v>
          </cell>
        </row>
        <row r="19165">
          <cell r="A19165" t="str">
            <v>04C1208-VNK-1</v>
          </cell>
          <cell r="B19165" t="str">
            <v>OSZ</v>
          </cell>
          <cell r="C19165" t="str">
            <v xml:space="preserve"> Кружка чайная ВИНОГРАД К 320мл</v>
          </cell>
          <cell r="D19165" t="str">
            <v xml:space="preserve"> Tea mug 320 Chaynaya Grape К</v>
          </cell>
          <cell r="E19165" t="str">
            <v>Россия</v>
          </cell>
          <cell r="F19165" t="str">
            <v>СТЕКЛО</v>
          </cell>
        </row>
        <row r="19166">
          <cell r="A19166" t="str">
            <v>04C1208-GZH-1</v>
          </cell>
          <cell r="B19166" t="str">
            <v>OSZ</v>
          </cell>
          <cell r="C19166" t="str">
            <v xml:space="preserve"> Кружка чайная ГЕОРГИН ЖЕЛТЫЙ 320мл</v>
          </cell>
          <cell r="D19166" t="str">
            <v xml:space="preserve"> Tea mug 320 Chaynaya Dahlia yellow</v>
          </cell>
          <cell r="E19166" t="str">
            <v>Россия</v>
          </cell>
          <cell r="F19166" t="str">
            <v>СТЕКЛО</v>
          </cell>
        </row>
        <row r="19167">
          <cell r="A19167" t="str">
            <v>04C1208-GKR-1</v>
          </cell>
          <cell r="B19167" t="str">
            <v>OSZ</v>
          </cell>
          <cell r="C19167" t="str">
            <v xml:space="preserve"> Кружка чайная ГЕОРГИН КРАСНЫЙ 320мл</v>
          </cell>
          <cell r="D19167" t="str">
            <v xml:space="preserve"> Tea mug 320 Chaynaya Dahlia red</v>
          </cell>
          <cell r="E19167" t="str">
            <v>Россия</v>
          </cell>
          <cell r="F19167" t="str">
            <v>СТЕКЛО</v>
          </cell>
        </row>
        <row r="19168">
          <cell r="A19168" t="str">
            <v>04C1208-GRK-1</v>
          </cell>
          <cell r="B19168" t="str">
            <v>OSZ</v>
          </cell>
          <cell r="C19168" t="str">
            <v xml:space="preserve"> Кружка чайная ГРУША К 320мл</v>
          </cell>
          <cell r="D19168" t="str">
            <v xml:space="preserve"> Tea mug 320 Chaynaya Pear К</v>
          </cell>
          <cell r="E19168" t="str">
            <v>Россия</v>
          </cell>
          <cell r="F19168" t="str">
            <v>СТЕКЛО</v>
          </cell>
        </row>
        <row r="19169">
          <cell r="A19169" t="str">
            <v>04C1208-DKK-1</v>
          </cell>
          <cell r="B19169" t="str">
            <v>OSZ</v>
          </cell>
          <cell r="C19169" t="str">
            <v xml:space="preserve"> Кружка чайная ДИКИЕ КОШКИ 320мл</v>
          </cell>
          <cell r="D19169" t="str">
            <v xml:space="preserve"> Tea mug 320 Chaynaya Wild cats round</v>
          </cell>
          <cell r="E19169" t="str">
            <v>Россия</v>
          </cell>
          <cell r="F19169" t="str">
            <v>СТЕКЛО</v>
          </cell>
        </row>
        <row r="19170">
          <cell r="A19170" t="str">
            <v>04C1208-ZHB-1</v>
          </cell>
          <cell r="B19170" t="str">
            <v>OSZ</v>
          </cell>
          <cell r="C19170" t="str">
            <v xml:space="preserve"> Кружка чайная ЖЕЛТЫЕ БАБОЧКИ 320мл</v>
          </cell>
          <cell r="D19170" t="str">
            <v xml:space="preserve"> Tea mug 320 Chaynaya Yellow butterflies round</v>
          </cell>
          <cell r="E19170" t="str">
            <v>Россия</v>
          </cell>
          <cell r="F19170" t="str">
            <v>СТЕКЛО</v>
          </cell>
        </row>
        <row r="19171">
          <cell r="A19171" t="str">
            <v>04C1208-KLK-1</v>
          </cell>
          <cell r="B19171" t="str">
            <v>OSZ</v>
          </cell>
          <cell r="C19171" t="str">
            <v xml:space="preserve"> Кружка чайная КЛУБНИКА К 320мл</v>
          </cell>
          <cell r="D19171" t="str">
            <v xml:space="preserve"> Tea mug 320 Chaynaya Stawberry К</v>
          </cell>
          <cell r="E19171" t="str">
            <v>Россия</v>
          </cell>
          <cell r="F19171" t="str">
            <v>СТЕКЛО</v>
          </cell>
        </row>
        <row r="19172">
          <cell r="A19172" t="str">
            <v>04C1208-KS-1</v>
          </cell>
          <cell r="B19172" t="str">
            <v>OSZ</v>
          </cell>
          <cell r="C19172" t="str">
            <v xml:space="preserve"> Кружка чайная КОСМЕЯ 320мл</v>
          </cell>
          <cell r="D19172" t="str">
            <v xml:space="preserve"> Tea mug 320 Chaynaya Cosmos flower</v>
          </cell>
          <cell r="E19172" t="str">
            <v>Россия</v>
          </cell>
          <cell r="F19172" t="str">
            <v>СТЕКЛО</v>
          </cell>
        </row>
        <row r="19173">
          <cell r="A19173" t="str">
            <v>04C1208-KUV-1</v>
          </cell>
          <cell r="B19173" t="str">
            <v>OSZ</v>
          </cell>
          <cell r="C19173" t="str">
            <v xml:space="preserve"> Кружка чайная КУВШИНКА 320мл</v>
          </cell>
          <cell r="D19173" t="str">
            <v xml:space="preserve"> Tea mug 320 Chaynaya Nymphea</v>
          </cell>
          <cell r="E19173" t="str">
            <v>Россия</v>
          </cell>
          <cell r="F19173" t="str">
            <v>СТЕКЛО</v>
          </cell>
        </row>
        <row r="19174">
          <cell r="A19174" t="str">
            <v>04C1208-LIL-1</v>
          </cell>
          <cell r="B19174" t="str">
            <v>OSZ</v>
          </cell>
          <cell r="C19174" t="str">
            <v xml:space="preserve"> Кружка чайная ЛИЛИЯ 320мл</v>
          </cell>
          <cell r="D19174" t="str">
            <v xml:space="preserve"> Tea mug 320 Chaynaya Lily</v>
          </cell>
          <cell r="E19174" t="str">
            <v>Россия</v>
          </cell>
          <cell r="F19174" t="str">
            <v>СТЕКЛО</v>
          </cell>
        </row>
        <row r="19175">
          <cell r="A19175" t="str">
            <v>04C1208-PN-1</v>
          </cell>
          <cell r="B19175" t="str">
            <v>OSZ</v>
          </cell>
          <cell r="C19175" t="str">
            <v xml:space="preserve"> Кружка чайная ПИОН 320мл</v>
          </cell>
          <cell r="D19175" t="str">
            <v xml:space="preserve"> Tea mug 320 Chaynaya Peony</v>
          </cell>
          <cell r="E19175" t="str">
            <v>Россия</v>
          </cell>
          <cell r="F19175" t="str">
            <v>СТЕКЛО</v>
          </cell>
        </row>
        <row r="19176">
          <cell r="A19176" t="str">
            <v>04C1208-PK-1</v>
          </cell>
          <cell r="B19176" t="str">
            <v>OSZ</v>
          </cell>
          <cell r="C19176" t="str">
            <v xml:space="preserve"> Кружка чайная ПЕРСИК К 320мл</v>
          </cell>
          <cell r="D19176" t="str">
            <v xml:space="preserve"> Tea mug 320 Chaynaya Peach К</v>
          </cell>
          <cell r="E19176" t="str">
            <v>Россия</v>
          </cell>
          <cell r="F19176" t="str">
            <v>СТЕКЛО</v>
          </cell>
        </row>
        <row r="19177">
          <cell r="A19177" t="str">
            <v>04C1208-TBM-1</v>
          </cell>
          <cell r="B19177" t="str">
            <v>OSZ</v>
          </cell>
          <cell r="C19177" t="str">
            <v xml:space="preserve"> Кружка чайная ТАНЕЦ БАБОЧЕК 320мл</v>
          </cell>
          <cell r="D19177" t="str">
            <v xml:space="preserve"> Tea mug 320 Chaynaya Butterlies' dance mix</v>
          </cell>
          <cell r="E19177" t="str">
            <v>Россия</v>
          </cell>
          <cell r="F19177" t="str">
            <v>СТЕКЛО</v>
          </cell>
        </row>
        <row r="19178">
          <cell r="A19178" t="str">
            <v>04C1208-RU1-1</v>
          </cell>
          <cell r="B19178" t="str">
            <v>OSZ</v>
          </cell>
          <cell r="C19178" t="str">
            <v xml:space="preserve"> Кружка чайная РУССКИЕ УЗОРЫ ГЖЕЛЬ 320мл</v>
          </cell>
          <cell r="D19178" t="str">
            <v xml:space="preserve"> Tea mug 320 Chaynaya Russian tracery 1 round</v>
          </cell>
          <cell r="E19178" t="str">
            <v>Россия</v>
          </cell>
          <cell r="F19178" t="str">
            <v>СТЕКЛО</v>
          </cell>
        </row>
        <row r="19179">
          <cell r="A19179" t="str">
            <v>04C1208-RU2-1</v>
          </cell>
          <cell r="B19179" t="str">
            <v>OSZ</v>
          </cell>
          <cell r="C19179" t="str">
            <v xml:space="preserve"> Кружка чайная РУССКИЕ УЗОРЫ ЖОСТОВО 320мл</v>
          </cell>
          <cell r="D19179" t="str">
            <v xml:space="preserve"> Tea mug 320 Chaynaya Russian tracery 2 round</v>
          </cell>
          <cell r="E19179" t="str">
            <v>Россия</v>
          </cell>
          <cell r="F19179" t="str">
            <v>СТЕКЛО</v>
          </cell>
        </row>
        <row r="19180">
          <cell r="A19180" t="str">
            <v>04C1208-CHK-1</v>
          </cell>
          <cell r="B19180" t="str">
            <v>OSZ</v>
          </cell>
          <cell r="C19180" t="str">
            <v xml:space="preserve"> Кружка чайная ЧЕРЕШНЯ К 320мл</v>
          </cell>
          <cell r="D19180" t="str">
            <v xml:space="preserve"> Tea mug 320 Chaynaya Sweet cherry К</v>
          </cell>
          <cell r="E19180" t="str">
            <v>Россия</v>
          </cell>
          <cell r="F19180" t="str">
            <v>СТЕКЛО</v>
          </cell>
        </row>
        <row r="19181">
          <cell r="A19181" t="str">
            <v>04C1208-YMK-1</v>
          </cell>
          <cell r="B19181" t="str">
            <v>OSZ</v>
          </cell>
          <cell r="C19181" t="str">
            <v xml:space="preserve"> Кружка чайная ЯГОДНЫЙ МИКС К 320мл</v>
          </cell>
          <cell r="D19181" t="str">
            <v xml:space="preserve"> Tea mug 320 Chaynaya Berry mix К</v>
          </cell>
          <cell r="E19181" t="str">
            <v>Россия</v>
          </cell>
          <cell r="F19181" t="str">
            <v>СТЕКЛО</v>
          </cell>
        </row>
        <row r="19182">
          <cell r="A19182" t="str">
            <v>08C1404-1</v>
          </cell>
          <cell r="B19182" t="str">
            <v>OSZ</v>
          </cell>
          <cell r="C19182" t="str">
            <v xml:space="preserve"> Кружка для пива ЛИГА 500мл</v>
          </cell>
          <cell r="D19182" t="str">
            <v xml:space="preserve"> Beer Mug Liga 500ml</v>
          </cell>
          <cell r="E19182" t="str">
            <v>Россия</v>
          </cell>
          <cell r="F19182" t="str">
            <v>СТЕКЛО</v>
          </cell>
        </row>
        <row r="19183">
          <cell r="A19183" t="str">
            <v>09C1425LM-1</v>
          </cell>
          <cell r="B19183" t="str">
            <v>OSZ</v>
          </cell>
          <cell r="C19183" t="str">
            <v xml:space="preserve"> Салатник ГЛАДКИЙ 16см лак микс</v>
          </cell>
          <cell r="D19183" t="str">
            <v xml:space="preserve"> Salad bowl 16 Gladky Lacker mix</v>
          </cell>
          <cell r="E19183" t="str">
            <v>Россия</v>
          </cell>
          <cell r="F19183" t="str">
            <v>СТЕКЛО</v>
          </cell>
        </row>
        <row r="19184">
          <cell r="A19184" t="str">
            <v>09C1488-1</v>
          </cell>
          <cell r="B19184" t="str">
            <v>OSZ</v>
          </cell>
          <cell r="C19184" t="str">
            <v xml:space="preserve"> Кружка для чая XXXL 400мл</v>
          </cell>
          <cell r="D19184" t="str">
            <v xml:space="preserve"> Tea mug 400 XXXL</v>
          </cell>
          <cell r="E19184" t="str">
            <v>Россия</v>
          </cell>
          <cell r="F19184" t="str">
            <v>СТЕКЛО</v>
          </cell>
        </row>
        <row r="19185">
          <cell r="A19185" t="str">
            <v>02C1021-1</v>
          </cell>
          <cell r="B19185" t="str">
            <v>OSZ</v>
          </cell>
          <cell r="C19185" t="str">
            <v xml:space="preserve"> Стакан ГЛАДКИЙ 250мл низкий</v>
          </cell>
          <cell r="D19185" t="str">
            <v xml:space="preserve"> Tumbler OF Gladky 250ml</v>
          </cell>
          <cell r="E19185" t="str">
            <v>Россия</v>
          </cell>
          <cell r="F19185" t="str">
            <v>СТЕКЛО</v>
          </cell>
        </row>
        <row r="19186">
          <cell r="A19186" t="str">
            <v>02C1022-TS</v>
          </cell>
          <cell r="B19186" t="str">
            <v>OSZ</v>
          </cell>
          <cell r="C19186" t="str">
            <v xml:space="preserve"> Набор стопок ТАНК И САМОЛЕТ 6шт 50мл</v>
          </cell>
          <cell r="D19186" t="str">
            <v xml:space="preserve"> Short 50 Gladky TANK AND PLANE</v>
          </cell>
          <cell r="E19186" t="str">
            <v>Россия</v>
          </cell>
          <cell r="F19186" t="str">
            <v>СТЕКЛО</v>
          </cell>
        </row>
        <row r="19187">
          <cell r="A19187" t="str">
            <v>02C1022-WR</v>
          </cell>
          <cell r="B19187" t="str">
            <v>OSZ</v>
          </cell>
          <cell r="C19187" t="str">
            <v xml:space="preserve"> Набор стопок ВЕЛКАМ ТУ РАША 6шт 50мл</v>
          </cell>
          <cell r="D19187" t="str">
            <v xml:space="preserve"> Short 50 Gladky WELCOME TO RUSSIA</v>
          </cell>
          <cell r="E19187" t="str">
            <v>Россия</v>
          </cell>
          <cell r="F19187" t="str">
            <v>СТЕКЛО</v>
          </cell>
        </row>
        <row r="19188">
          <cell r="A19188" t="str">
            <v>02C1022-USSR</v>
          </cell>
          <cell r="B19188" t="str">
            <v>OSZ</v>
          </cell>
          <cell r="C19188" t="str">
            <v xml:space="preserve"> Набор стопок РОЖДЕННЫЕ В СССР 6шт 50мл</v>
          </cell>
          <cell r="D19188" t="str">
            <v xml:space="preserve"> Short 50 Gladky BORN IN USSR</v>
          </cell>
          <cell r="E19188" t="str">
            <v>Россия</v>
          </cell>
          <cell r="F19188" t="str">
            <v>СТЕКЛО</v>
          </cell>
        </row>
        <row r="19189">
          <cell r="A19189" t="str">
            <v>05C1256B</v>
          </cell>
          <cell r="B19189" t="str">
            <v>OSZ</v>
          </cell>
          <cell r="C19189" t="str">
            <v xml:space="preserve"> Стакан ОДА Печенье 230мл высокий</v>
          </cell>
          <cell r="D19189" t="str">
            <v xml:space="preserve"> Tumbler HB ODE Biscuit 230ml</v>
          </cell>
          <cell r="E19189" t="str">
            <v>Россия</v>
          </cell>
          <cell r="F19189" t="str">
            <v>СТЕКЛО</v>
          </cell>
        </row>
        <row r="19190">
          <cell r="A19190" t="str">
            <v>07C1334V</v>
          </cell>
          <cell r="B19190" t="str">
            <v>OSZ</v>
          </cell>
          <cell r="C19190" t="str">
            <v xml:space="preserve"> Кружка для чая КАПУЧИНО Вязаные снежинки круговая 300мл</v>
          </cell>
          <cell r="D19190" t="str">
            <v xml:space="preserve"> Tea mug CAPPUCCINO Knitted snowflakes round 300ml</v>
          </cell>
          <cell r="E19190" t="str">
            <v>Россия</v>
          </cell>
          <cell r="F19190" t="str">
            <v>СТЕКЛО</v>
          </cell>
        </row>
        <row r="19191">
          <cell r="A19191" t="str">
            <v>07C1334P1</v>
          </cell>
          <cell r="B19191" t="str">
            <v>OSZ</v>
          </cell>
          <cell r="C19191" t="str">
            <v xml:space="preserve"> Кружка для чая КАПУЧИНО Петух микс 1 300мл</v>
          </cell>
          <cell r="D19191" t="str">
            <v xml:space="preserve"> Tea mug CAPPUCCINO Cock mix 1 300ml</v>
          </cell>
          <cell r="E19191" t="str">
            <v>Россия</v>
          </cell>
          <cell r="F19191" t="str">
            <v>СТЕКЛО</v>
          </cell>
        </row>
        <row r="19192">
          <cell r="A19192" t="str">
            <v>07C1334B</v>
          </cell>
          <cell r="B19192" t="str">
            <v>OSZ</v>
          </cell>
          <cell r="C19192" t="str">
            <v xml:space="preserve"> Кружка для чая КАПУЧИНО Печенье 300мл</v>
          </cell>
          <cell r="D19192" t="str">
            <v xml:space="preserve"> Tea mug CAPPUCCINO Biscuit 300ml</v>
          </cell>
          <cell r="E19192" t="str">
            <v>Россия</v>
          </cell>
          <cell r="F19192" t="str">
            <v>СТЕКЛО</v>
          </cell>
        </row>
        <row r="19193">
          <cell r="A19193" t="str">
            <v>08C1405P1</v>
          </cell>
          <cell r="B19193" t="str">
            <v>OSZ</v>
          </cell>
          <cell r="C19193" t="str">
            <v xml:space="preserve"> Кружка для горячих напитков ГЛИНТВЕЙН Петух микс 1 200мл</v>
          </cell>
          <cell r="D19193" t="str">
            <v xml:space="preserve"> Hot drinks mug GLUHWEIN Cock mix 1 200ml</v>
          </cell>
          <cell r="E19193" t="str">
            <v>Россия</v>
          </cell>
          <cell r="F19193" t="str">
            <v>СТЕКЛО</v>
          </cell>
        </row>
        <row r="19194">
          <cell r="A19194" t="str">
            <v>08C1405P</v>
          </cell>
          <cell r="B19194" t="str">
            <v>OSZ</v>
          </cell>
          <cell r="C19194" t="str">
            <v xml:space="preserve"> Кружка для горячих напитков ГЛИНТВЕЙН Петух узоры микс 200мл</v>
          </cell>
          <cell r="D19194" t="str">
            <v xml:space="preserve"> Hot drinks mug GLUHWEIN Cock mix 200ml</v>
          </cell>
          <cell r="E19194" t="str">
            <v>Россия</v>
          </cell>
          <cell r="F19194" t="str">
            <v>СТЕКЛО</v>
          </cell>
        </row>
        <row r="19195">
          <cell r="A19195" t="str">
            <v>13C1649P</v>
          </cell>
          <cell r="B19195" t="str">
            <v>OSZ</v>
          </cell>
          <cell r="C19195" t="str">
            <v xml:space="preserve"> Кружка для чая ГРАЦИЯ Петух узоры микс 250мл</v>
          </cell>
          <cell r="D19195" t="str">
            <v xml:space="preserve"> Tea mug GRACIA Cock mix 250ml</v>
          </cell>
          <cell r="E19195" t="str">
            <v>Россия</v>
          </cell>
          <cell r="F19195" t="str">
            <v>СТЕКЛО</v>
          </cell>
        </row>
        <row r="19196">
          <cell r="A19196" t="str">
            <v>16C1925</v>
          </cell>
          <cell r="B19196" t="str">
            <v>OSZ</v>
          </cell>
          <cell r="C19196" t="str">
            <v xml:space="preserve"> Фужер (бокал) для коньяка ДОМИНО 410мл</v>
          </cell>
          <cell r="D19196" t="str">
            <v xml:space="preserve"> Cognac Stemware Domino  41 cl</v>
          </cell>
          <cell r="E19196" t="str">
            <v>Россия</v>
          </cell>
          <cell r="F19196" t="str">
            <v>СТЕКЛО</v>
          </cell>
        </row>
        <row r="19197">
          <cell r="A19197" t="str">
            <v>15C1827</v>
          </cell>
          <cell r="B19197" t="str">
            <v>OSZ</v>
          </cell>
          <cell r="C19197" t="str">
            <v xml:space="preserve"> Салатник ЭМПИЛАБЛЬ (Удобное хранение) 17см</v>
          </cell>
          <cell r="D19197" t="str">
            <v xml:space="preserve"> Stackable bowl 17</v>
          </cell>
          <cell r="E19197" t="str">
            <v>Россия</v>
          </cell>
          <cell r="F19197" t="str">
            <v>СТЕКЛО</v>
          </cell>
        </row>
        <row r="19198">
          <cell r="A19198" t="str">
            <v>16C1931</v>
          </cell>
          <cell r="B19198" t="str">
            <v>OSZ</v>
          </cell>
          <cell r="C19198" t="str">
            <v xml:space="preserve"> Тарелка суповая ВУЛКАН 18см</v>
          </cell>
          <cell r="D19198" t="str">
            <v xml:space="preserve"> Soup plate 17,5 cm Volcano T</v>
          </cell>
          <cell r="E19198" t="str">
            <v>Россия</v>
          </cell>
          <cell r="F19198" t="str">
            <v>СТЕКЛО</v>
          </cell>
        </row>
        <row r="19199">
          <cell r="A19199" t="str">
            <v>L9442</v>
          </cell>
          <cell r="B19199" t="str">
            <v>OSZ</v>
          </cell>
          <cell r="C19199" t="str">
            <v xml:space="preserve"> Кружка АЛЕКСАНДР 380мл дымчатая</v>
          </cell>
          <cell r="D19199" t="str">
            <v xml:space="preserve"> Mug Nordic eclipse Aleksandr 38cl</v>
          </cell>
          <cell r="E19199" t="str">
            <v>Россия</v>
          </cell>
          <cell r="F19199" t="str">
            <v>СТЕКЛО</v>
          </cell>
        </row>
        <row r="19200">
          <cell r="A19200" t="str">
            <v>L9443</v>
          </cell>
          <cell r="B19200" t="str">
            <v>OSZ</v>
          </cell>
          <cell r="C19200" t="str">
            <v xml:space="preserve"> Кружка СЕРГЕЙ 380мл дымчатая</v>
          </cell>
          <cell r="D19200" t="str">
            <v xml:space="preserve"> Mug Nordic eclipse Sergey 38cl</v>
          </cell>
          <cell r="E19200" t="str">
            <v>Россия</v>
          </cell>
          <cell r="F19200" t="str">
            <v>СТЕКЛО</v>
          </cell>
        </row>
        <row r="19201">
          <cell r="A19201" t="str">
            <v>L9444</v>
          </cell>
          <cell r="B19201" t="str">
            <v>OSZ</v>
          </cell>
          <cell r="C19201" t="str">
            <v xml:space="preserve"> Кружка АЛЕКСЕЙ 380мл дымчатая</v>
          </cell>
          <cell r="D19201" t="str">
            <v xml:space="preserve"> Mug Nordic eclipse Alexey 38cl</v>
          </cell>
          <cell r="E19201" t="str">
            <v>Россия</v>
          </cell>
          <cell r="F19201" t="str">
            <v>СТЕКЛО</v>
          </cell>
        </row>
        <row r="19202">
          <cell r="A19202" t="str">
            <v>L9445</v>
          </cell>
          <cell r="B19202" t="str">
            <v>OSZ</v>
          </cell>
          <cell r="C19202" t="str">
            <v xml:space="preserve"> Кружка ДМИТРИЙ 380мл дымчатая</v>
          </cell>
          <cell r="D19202" t="str">
            <v xml:space="preserve"> Mug Nordic eclipse Dmitry 38cl</v>
          </cell>
          <cell r="E19202" t="str">
            <v>Россия</v>
          </cell>
          <cell r="F19202" t="str">
            <v>СТЕКЛО</v>
          </cell>
        </row>
        <row r="19203">
          <cell r="A19203" t="str">
            <v>L9446</v>
          </cell>
          <cell r="B19203" t="str">
            <v>OSZ</v>
          </cell>
          <cell r="C19203" t="str">
            <v xml:space="preserve"> Кружка ВЛАДИМИР 380мл дымчатая</v>
          </cell>
          <cell r="D19203" t="str">
            <v xml:space="preserve"> Mug Nordic eclipse Vladimir 38cl</v>
          </cell>
          <cell r="E19203" t="str">
            <v>Россия</v>
          </cell>
          <cell r="F19203" t="str">
            <v>СТЕКЛО</v>
          </cell>
        </row>
        <row r="19204">
          <cell r="A19204" t="str">
            <v>L9447</v>
          </cell>
          <cell r="B19204" t="str">
            <v>OSZ</v>
          </cell>
          <cell r="C19204" t="str">
            <v xml:space="preserve"> Кружка АНДРЕЙ 380мл дымчатая</v>
          </cell>
          <cell r="D19204" t="str">
            <v xml:space="preserve"> Mug Nordic eclipse Andrey 38cl</v>
          </cell>
          <cell r="E19204" t="str">
            <v>Россия</v>
          </cell>
          <cell r="F19204" t="str">
            <v>СТЕКЛО</v>
          </cell>
        </row>
        <row r="19205">
          <cell r="A19205" t="str">
            <v>L9448</v>
          </cell>
          <cell r="B19205" t="str">
            <v>OSZ</v>
          </cell>
          <cell r="C19205" t="str">
            <v xml:space="preserve"> Кружка МИХАИЛ 380мл дымчатая</v>
          </cell>
          <cell r="D19205" t="str">
            <v xml:space="preserve">  Mug Nordic eclipse Michael 38cl</v>
          </cell>
          <cell r="E19205" t="str">
            <v>Россия</v>
          </cell>
          <cell r="F19205" t="str">
            <v>СТЕКЛО</v>
          </cell>
        </row>
        <row r="19206">
          <cell r="A19206" t="str">
            <v>L9449</v>
          </cell>
          <cell r="B19206" t="str">
            <v>OSZ</v>
          </cell>
          <cell r="C19206" t="str">
            <v xml:space="preserve"> Кружка НИКОЛАЙ 380мл дымчатая</v>
          </cell>
          <cell r="D19206" t="str">
            <v xml:space="preserve"> Mug Nordic eclipse Nikolay 38cl</v>
          </cell>
          <cell r="E19206" t="str">
            <v>Россия</v>
          </cell>
          <cell r="F19206" t="str">
            <v>СТЕКЛО</v>
          </cell>
        </row>
        <row r="19207">
          <cell r="A19207" t="str">
            <v>L9450</v>
          </cell>
          <cell r="B19207" t="str">
            <v>OSZ</v>
          </cell>
          <cell r="C19207" t="str">
            <v xml:space="preserve"> Кружка ЕВГЕНИЙ 380мл дымчатая</v>
          </cell>
          <cell r="D19207" t="str">
            <v xml:space="preserve"> Mug Nordic eclipse Evgeniy 38cl</v>
          </cell>
          <cell r="E19207" t="str">
            <v>Россия</v>
          </cell>
          <cell r="F19207" t="str">
            <v>СТЕКЛО</v>
          </cell>
        </row>
        <row r="19208">
          <cell r="A19208" t="str">
            <v>L9451</v>
          </cell>
          <cell r="B19208" t="str">
            <v>OSZ</v>
          </cell>
          <cell r="C19208" t="str">
            <v xml:space="preserve"> Кружка ИГОРЬ 380мл дымчатая</v>
          </cell>
          <cell r="D19208" t="str">
            <v xml:space="preserve"> Mug Nordic eclipse Igor 38cl</v>
          </cell>
          <cell r="E19208" t="str">
            <v>Россия</v>
          </cell>
          <cell r="F19208" t="str">
            <v>СТЕКЛО</v>
          </cell>
        </row>
        <row r="19209">
          <cell r="A19209" t="str">
            <v>L9452</v>
          </cell>
          <cell r="B19209" t="str">
            <v>OSZ</v>
          </cell>
          <cell r="C19209" t="str">
            <v xml:space="preserve"> Кружка ВАСИЛИЙ 380мл дымчатая</v>
          </cell>
          <cell r="D19209" t="str">
            <v xml:space="preserve"> Mug Nordic eclipse Vasiliy 38cl</v>
          </cell>
          <cell r="E19209" t="str">
            <v>Россия</v>
          </cell>
          <cell r="F19209" t="str">
            <v>СТЕКЛО</v>
          </cell>
        </row>
        <row r="19210">
          <cell r="A19210" t="str">
            <v>L9453</v>
          </cell>
          <cell r="B19210" t="str">
            <v>OSZ</v>
          </cell>
          <cell r="C19210" t="str">
            <v xml:space="preserve"> Кружка ДЕНИС 380мл дымчатая</v>
          </cell>
          <cell r="D19210" t="str">
            <v xml:space="preserve"> Mug Nordic eclipse Denis 38cl</v>
          </cell>
          <cell r="E19210" t="str">
            <v>Россия</v>
          </cell>
          <cell r="F19210" t="str">
            <v>СТЕКЛО</v>
          </cell>
        </row>
        <row r="19211">
          <cell r="A19211" t="str">
            <v>L9454</v>
          </cell>
          <cell r="B19211" t="str">
            <v>OSZ</v>
          </cell>
          <cell r="C19211" t="str">
            <v xml:space="preserve"> Кружка ТИМУР 380мл дымчатая</v>
          </cell>
          <cell r="D19211" t="str">
            <v xml:space="preserve"> Mug Nordic eclipse Timur 38cl</v>
          </cell>
          <cell r="E19211" t="str">
            <v>Россия</v>
          </cell>
          <cell r="F19211" t="str">
            <v>СТЕКЛО</v>
          </cell>
        </row>
        <row r="19212">
          <cell r="A19212" t="str">
            <v>L9455</v>
          </cell>
          <cell r="B19212" t="str">
            <v>OSZ</v>
          </cell>
          <cell r="C19212" t="str">
            <v xml:space="preserve"> Кружка МАКСИМ 380мл дымчатая</v>
          </cell>
          <cell r="D19212" t="str">
            <v xml:space="preserve"> Mug Nordic eclipse Maxim 38cl</v>
          </cell>
          <cell r="E19212" t="str">
            <v>Россия</v>
          </cell>
          <cell r="F19212" t="str">
            <v>СТЕКЛО</v>
          </cell>
        </row>
        <row r="19213">
          <cell r="A19213" t="str">
            <v>L9456</v>
          </cell>
          <cell r="B19213" t="str">
            <v>OSZ</v>
          </cell>
          <cell r="C19213" t="str">
            <v xml:space="preserve"> Кружка ПЁТР 380мл дымчатая</v>
          </cell>
          <cell r="D19213" t="str">
            <v xml:space="preserve"> Mug Nordic eclipse Pyotr 38cl</v>
          </cell>
          <cell r="E19213" t="str">
            <v>Россия</v>
          </cell>
          <cell r="F19213" t="str">
            <v>СТЕКЛО</v>
          </cell>
        </row>
        <row r="19214">
          <cell r="A19214" t="str">
            <v>L9457</v>
          </cell>
          <cell r="B19214" t="str">
            <v>OSZ</v>
          </cell>
          <cell r="C19214" t="str">
            <v xml:space="preserve"> Кружка АНАТОЛИЙ 380мл дымчатая</v>
          </cell>
          <cell r="D19214" t="str">
            <v xml:space="preserve"> Mug Nordic eclipse Anatoliy 38cl</v>
          </cell>
          <cell r="E19214" t="str">
            <v>Россия</v>
          </cell>
          <cell r="F19214" t="str">
            <v>СТЕКЛО</v>
          </cell>
        </row>
        <row r="19215">
          <cell r="A19215" t="str">
            <v>L9459</v>
          </cell>
          <cell r="B19215" t="str">
            <v>OSZ</v>
          </cell>
          <cell r="C19215" t="str">
            <v xml:space="preserve"> Кружка ОЛЕГ 380мл дымчатая</v>
          </cell>
          <cell r="D19215" t="str">
            <v xml:space="preserve"> Mug Nordic eclipse Oleg 38cl</v>
          </cell>
          <cell r="E19215" t="str">
            <v>Россия</v>
          </cell>
          <cell r="F19215" t="str">
            <v>СТЕКЛО</v>
          </cell>
        </row>
        <row r="19216">
          <cell r="A19216" t="str">
            <v>L9460</v>
          </cell>
          <cell r="B19216" t="str">
            <v>OSZ</v>
          </cell>
          <cell r="C19216" t="str">
            <v xml:space="preserve"> Кружка ИВАН 380мл дымчатая</v>
          </cell>
          <cell r="D19216" t="str">
            <v xml:space="preserve"> Mug Nordic eclipse Ivan 38cl</v>
          </cell>
          <cell r="E19216" t="str">
            <v>Россия</v>
          </cell>
          <cell r="F19216" t="str">
            <v>СТЕКЛО</v>
          </cell>
        </row>
        <row r="19217">
          <cell r="A19217" t="str">
            <v>L9462</v>
          </cell>
          <cell r="B19217" t="str">
            <v>OSZ</v>
          </cell>
          <cell r="C19217" t="str">
            <v xml:space="preserve"> Кружка РУСЛАН 380мл дымчатая</v>
          </cell>
          <cell r="D19217" t="str">
            <v xml:space="preserve"> Mug Nordic eclipse Ruslan 38cl</v>
          </cell>
          <cell r="E19217" t="str">
            <v>Россия</v>
          </cell>
          <cell r="F19217" t="str">
            <v>СТЕКЛО</v>
          </cell>
        </row>
        <row r="19218">
          <cell r="A19218" t="str">
            <v>L9463</v>
          </cell>
          <cell r="B19218" t="str">
            <v>OSZ</v>
          </cell>
          <cell r="C19218" t="str">
            <v xml:space="preserve"> Кружка АРТЁМ 380мл дымчатая</v>
          </cell>
          <cell r="D19218" t="str">
            <v xml:space="preserve"> Mug Nordic eclipse Artem 38cl</v>
          </cell>
          <cell r="E19218" t="str">
            <v>Россия</v>
          </cell>
          <cell r="F19218" t="str">
            <v>СТЕКЛО</v>
          </cell>
        </row>
        <row r="19219">
          <cell r="A19219" t="str">
            <v>L9464</v>
          </cell>
          <cell r="B19219" t="str">
            <v>OSZ</v>
          </cell>
          <cell r="C19219" t="str">
            <v xml:space="preserve"> Кружка КИРИЛЛ 380мл дымчатая</v>
          </cell>
          <cell r="D19219" t="str">
            <v xml:space="preserve"> Mug Nordic eclipse Kirill 38cl</v>
          </cell>
          <cell r="E19219" t="str">
            <v>Россия</v>
          </cell>
          <cell r="F19219" t="str">
            <v>СТЕКЛО</v>
          </cell>
        </row>
        <row r="19220">
          <cell r="A19220" t="str">
            <v>L9465</v>
          </cell>
          <cell r="B19220" t="str">
            <v>OSZ</v>
          </cell>
          <cell r="C19220" t="str">
            <v xml:space="preserve"> Кружка НИКИТА 380мл дымчатая</v>
          </cell>
          <cell r="D19220" t="str">
            <v xml:space="preserve"> Mug Nordic eclipse Nikita 38cl</v>
          </cell>
          <cell r="E19220" t="str">
            <v>Россия</v>
          </cell>
          <cell r="F19220" t="str">
            <v>СТЕКЛО</v>
          </cell>
        </row>
        <row r="19221">
          <cell r="A19221" t="str">
            <v>L9466</v>
          </cell>
          <cell r="B19221" t="str">
            <v>OSZ</v>
          </cell>
          <cell r="C19221" t="str">
            <v xml:space="preserve"> Кружка ПАВЕЛ 380мл дымчатая</v>
          </cell>
          <cell r="D19221" t="str">
            <v xml:space="preserve"> Mug Nordic eclipse Pavel 38cl</v>
          </cell>
          <cell r="E19221" t="str">
            <v>Россия</v>
          </cell>
          <cell r="F19221" t="str">
            <v>СТЕКЛО</v>
          </cell>
        </row>
        <row r="19222">
          <cell r="A19222" t="str">
            <v>L9467</v>
          </cell>
          <cell r="B19222" t="str">
            <v>OSZ</v>
          </cell>
          <cell r="C19222" t="str">
            <v xml:space="preserve"> Кружка РОМАН 380мл дымчатая</v>
          </cell>
          <cell r="D19222" t="str">
            <v xml:space="preserve"> Mug Nordic eclipse Roman 38cl</v>
          </cell>
          <cell r="E19222" t="str">
            <v>Россия</v>
          </cell>
          <cell r="F19222" t="str">
            <v>СТЕКЛО</v>
          </cell>
        </row>
        <row r="19223">
          <cell r="A19223" t="str">
            <v>L9468</v>
          </cell>
          <cell r="B19223" t="str">
            <v>OSZ</v>
          </cell>
          <cell r="C19223" t="str">
            <v xml:space="preserve"> Кружка АРТУР 380мл дымчатая</v>
          </cell>
          <cell r="D19223" t="str">
            <v xml:space="preserve"> Mug Nordic eclipse Artur 38cl</v>
          </cell>
          <cell r="E19223" t="str">
            <v>Россия</v>
          </cell>
          <cell r="F19223" t="str">
            <v>СТЕКЛО</v>
          </cell>
        </row>
        <row r="19224">
          <cell r="A19224" t="str">
            <v>16C1918</v>
          </cell>
          <cell r="B19224" t="str">
            <v>OSZ</v>
          </cell>
          <cell r="C19224" t="str">
            <v xml:space="preserve"> Салатник ВУЛКАН 13см</v>
          </cell>
          <cell r="D19224" t="str">
            <v xml:space="preserve"> Salad bowl 13 cm Volcano T</v>
          </cell>
          <cell r="E19224" t="str">
            <v>Россия</v>
          </cell>
          <cell r="F19224" t="str">
            <v>СТЕКЛО</v>
          </cell>
        </row>
        <row r="19225">
          <cell r="A19225" t="str">
            <v>16C1903</v>
          </cell>
          <cell r="B19225" t="str">
            <v>OSZ</v>
          </cell>
          <cell r="C19225" t="str">
            <v xml:space="preserve"> Тарелка обеденная ВУЛКАН 25см</v>
          </cell>
          <cell r="D19225" t="str">
            <v xml:space="preserve"> Dinner plate 24.4cm Volcano T</v>
          </cell>
          <cell r="E19225" t="str">
            <v>Россия</v>
          </cell>
          <cell r="F19225" t="str">
            <v>СТЕКЛО</v>
          </cell>
        </row>
        <row r="19226">
          <cell r="A19226" t="str">
            <v>J8714</v>
          </cell>
          <cell r="B19226" t="str">
            <v>OSZ</v>
          </cell>
          <cell r="C19226" t="str">
            <v xml:space="preserve"> Кружка ВЛАДИМИР дымчатая 380мл</v>
          </cell>
          <cell r="D19226" t="str">
            <v xml:space="preserve"> Mug Nordic eclipse Vladimir 38cl</v>
          </cell>
          <cell r="E19226" t="str">
            <v>Россия</v>
          </cell>
          <cell r="F19226" t="str">
            <v>СТЕКЛО</v>
          </cell>
        </row>
        <row r="19227">
          <cell r="A19227" t="str">
            <v>J8716</v>
          </cell>
          <cell r="B19227" t="str">
            <v>OSZ</v>
          </cell>
          <cell r="C19227" t="str">
            <v xml:space="preserve"> Кружка ВИКТОР дымчатая 380мл</v>
          </cell>
          <cell r="D19227" t="str">
            <v xml:space="preserve"> Mug Nordic eclipse Viktor 38c</v>
          </cell>
          <cell r="E19227" t="str">
            <v>Россия</v>
          </cell>
          <cell r="F19227" t="str">
            <v>СТЕКЛО</v>
          </cell>
        </row>
        <row r="19228">
          <cell r="A19228" t="str">
            <v>J8717</v>
          </cell>
          <cell r="B19228" t="str">
            <v>OSZ</v>
          </cell>
          <cell r="C19228" t="str">
            <v xml:space="preserve"> Кружка АНДРЕЙ дымчатая 380мл</v>
          </cell>
          <cell r="D19228" t="str">
            <v xml:space="preserve"> Mug Nordic eclipse Andrey 38cl</v>
          </cell>
          <cell r="E19228" t="str">
            <v>Россия</v>
          </cell>
          <cell r="F19228" t="str">
            <v>СТЕКЛО</v>
          </cell>
        </row>
        <row r="19229">
          <cell r="A19229" t="str">
            <v>J8718</v>
          </cell>
          <cell r="B19229" t="str">
            <v>OSZ</v>
          </cell>
          <cell r="C19229" t="str">
            <v xml:space="preserve"> Кружка ЕВГЕНИЙ дымчатая 380мл</v>
          </cell>
          <cell r="D19229" t="str">
            <v xml:space="preserve"> Mug Nordic eclipse Evgeniy 38cl</v>
          </cell>
          <cell r="E19229" t="str">
            <v>Россия</v>
          </cell>
          <cell r="F19229" t="str">
            <v>СТЕКЛО</v>
          </cell>
        </row>
        <row r="19230">
          <cell r="A19230" t="str">
            <v>J8720</v>
          </cell>
          <cell r="B19230" t="str">
            <v>OSZ</v>
          </cell>
          <cell r="C19230" t="str">
            <v xml:space="preserve"> Кружка ВАСИЛИЙ дымчатая 380мл</v>
          </cell>
          <cell r="D19230" t="str">
            <v xml:space="preserve"> Mug Nordic eclipse Vasiliy 38cl</v>
          </cell>
          <cell r="E19230" t="str">
            <v>Россия</v>
          </cell>
          <cell r="F19230" t="str">
            <v>СТЕКЛО</v>
          </cell>
        </row>
        <row r="19231">
          <cell r="A19231" t="str">
            <v>J8721</v>
          </cell>
          <cell r="B19231" t="str">
            <v>OSZ</v>
          </cell>
          <cell r="C19231" t="str">
            <v xml:space="preserve"> Кружка ДЕНИС дымчатая 380мл</v>
          </cell>
          <cell r="D19231" t="str">
            <v xml:space="preserve"> Mug Nordic eclipse Denis 38cl</v>
          </cell>
          <cell r="E19231" t="str">
            <v>Россия</v>
          </cell>
          <cell r="F19231" t="str">
            <v>СТЕКЛО</v>
          </cell>
        </row>
        <row r="19232">
          <cell r="A19232" t="str">
            <v>J8722</v>
          </cell>
          <cell r="B19232" t="str">
            <v>OSZ</v>
          </cell>
          <cell r="C19232" t="str">
            <v xml:space="preserve"> Кружка ТИМУР дымчатая 380мл</v>
          </cell>
          <cell r="D19232" t="str">
            <v xml:space="preserve"> Mug Nordic eclipse Timur 38cl</v>
          </cell>
          <cell r="E19232" t="str">
            <v>Россия</v>
          </cell>
          <cell r="F19232" t="str">
            <v>СТЕКЛО</v>
          </cell>
        </row>
        <row r="19233">
          <cell r="A19233" t="str">
            <v>J8724</v>
          </cell>
          <cell r="B19233" t="str">
            <v>OSZ</v>
          </cell>
          <cell r="C19233" t="str">
            <v xml:space="preserve"> Кружка РИНАТ дымчатая 380мл</v>
          </cell>
          <cell r="D19233" t="str">
            <v xml:space="preserve"> Mug Nordic eclipse Rinat 38cl</v>
          </cell>
          <cell r="E19233" t="str">
            <v>Россия</v>
          </cell>
          <cell r="F19233" t="str">
            <v>СТЕКЛО</v>
          </cell>
        </row>
        <row r="19234">
          <cell r="A19234" t="str">
            <v>J8725</v>
          </cell>
          <cell r="B19234" t="str">
            <v>OSZ</v>
          </cell>
          <cell r="C19234" t="str">
            <v xml:space="preserve"> Кружка АНАТОЛИЙ дымчатая 380мл</v>
          </cell>
          <cell r="D19234" t="str">
            <v xml:space="preserve"> Mug Nordic eclipse Anatoliy 38cl</v>
          </cell>
          <cell r="E19234" t="str">
            <v>Россия</v>
          </cell>
          <cell r="F19234" t="str">
            <v>СТЕКЛО</v>
          </cell>
        </row>
        <row r="19235">
          <cell r="A19235" t="str">
            <v>J8726</v>
          </cell>
          <cell r="B19235" t="str">
            <v>OSZ</v>
          </cell>
          <cell r="C19235" t="str">
            <v xml:space="preserve"> Кружка ОЛЕГ дымчатая 380мл</v>
          </cell>
          <cell r="D19235" t="str">
            <v xml:space="preserve"> Mug Nordic eclipse Oleg 38cl</v>
          </cell>
          <cell r="E19235" t="str">
            <v>Россия</v>
          </cell>
          <cell r="F19235" t="str">
            <v>СТЕКЛО</v>
          </cell>
        </row>
        <row r="19236">
          <cell r="A19236" t="str">
            <v>08C1361</v>
          </cell>
          <cell r="B19236" t="str">
            <v>OSZ</v>
          </cell>
          <cell r="C19236" t="str">
            <v xml:space="preserve"> Кружка для пива НОСТАЛЬГИЯ 500мл</v>
          </cell>
          <cell r="D19236" t="str">
            <v xml:space="preserve"> Beer Mug Nostalgia 500ml</v>
          </cell>
          <cell r="E19236" t="str">
            <v>Россия</v>
          </cell>
          <cell r="F19236" t="str">
            <v>СТЕКЛО</v>
          </cell>
        </row>
        <row r="19237">
          <cell r="A19237" t="str">
            <v>J8711</v>
          </cell>
          <cell r="B19237" t="str">
            <v>OSZ</v>
          </cell>
          <cell r="C19237" t="str">
            <v xml:space="preserve"> Кружка МИХАИЛ дымчатая 380мл</v>
          </cell>
          <cell r="D19237" t="str">
            <v xml:space="preserve">  Mug Nordic eclipse Michael 38cl</v>
          </cell>
          <cell r="E19237" t="str">
            <v>Россия</v>
          </cell>
          <cell r="F19237" t="str">
            <v>СТЕКЛО</v>
          </cell>
        </row>
        <row r="19238">
          <cell r="A19238" t="str">
            <v>J8715</v>
          </cell>
          <cell r="B19238" t="str">
            <v>OSZ</v>
          </cell>
          <cell r="C19238" t="str">
            <v xml:space="preserve"> Кружка НИКОЛАЙ дымчатая 380мл</v>
          </cell>
          <cell r="D19238" t="str">
            <v xml:space="preserve"> Mug Nordic eclipse Nikolay 38cl</v>
          </cell>
          <cell r="E19238" t="str">
            <v>Россия</v>
          </cell>
          <cell r="F19238" t="str">
            <v>СТЕКЛО</v>
          </cell>
        </row>
        <row r="19239">
          <cell r="A19239" t="str">
            <v>J8719</v>
          </cell>
          <cell r="B19239" t="str">
            <v>OSZ</v>
          </cell>
          <cell r="C19239" t="str">
            <v xml:space="preserve"> Кружка ИГОРЬ дымчатая 380мл</v>
          </cell>
          <cell r="D19239" t="str">
            <v xml:space="preserve"> Mug Nordic eclipse Igor 38cl</v>
          </cell>
          <cell r="E19239" t="str">
            <v>Россия</v>
          </cell>
          <cell r="F19239" t="str">
            <v>СТЕКЛО</v>
          </cell>
        </row>
        <row r="19240">
          <cell r="A19240" t="str">
            <v>J8723</v>
          </cell>
          <cell r="B19240" t="str">
            <v>OSZ</v>
          </cell>
          <cell r="C19240" t="str">
            <v xml:space="preserve"> Кружка МАКСИМ дымчатая 380мл</v>
          </cell>
          <cell r="D19240" t="str">
            <v xml:space="preserve"> Mug Nordic eclipse Maxim 38cl</v>
          </cell>
          <cell r="E19240" t="str">
            <v>Россия</v>
          </cell>
          <cell r="F19240" t="str">
            <v>СТЕКЛО</v>
          </cell>
        </row>
        <row r="19241">
          <cell r="A19241" t="str">
            <v>J8709</v>
          </cell>
          <cell r="B19241" t="str">
            <v>OSZ</v>
          </cell>
          <cell r="C19241" t="str">
            <v xml:space="preserve"> Кружка АЛЕКСАНДР дымчатая 380мл</v>
          </cell>
          <cell r="D19241" t="str">
            <v xml:space="preserve"> Mug Nordic eclipse Aleksandr 38cl</v>
          </cell>
          <cell r="E19241" t="str">
            <v>Россия</v>
          </cell>
          <cell r="F19241" t="str">
            <v>СТЕКЛО</v>
          </cell>
        </row>
        <row r="19242">
          <cell r="A19242" t="str">
            <v>J8710</v>
          </cell>
          <cell r="B19242" t="str">
            <v>OSZ</v>
          </cell>
          <cell r="C19242" t="str">
            <v xml:space="preserve"> Кружка СЕРГЕЙ дымчатая 380мл</v>
          </cell>
          <cell r="D19242" t="str">
            <v xml:space="preserve"> Mug Nordic eclipse Sergey 38cl</v>
          </cell>
          <cell r="E19242" t="str">
            <v>Россия</v>
          </cell>
          <cell r="F19242" t="str">
            <v>СТЕКЛО</v>
          </cell>
        </row>
        <row r="19243">
          <cell r="A19243" t="str">
            <v>J8712</v>
          </cell>
          <cell r="B19243" t="str">
            <v>OSZ</v>
          </cell>
          <cell r="C19243" t="str">
            <v xml:space="preserve"> Кружка ДМИТРИЙ дымчатая 380мл</v>
          </cell>
          <cell r="D19243" t="str">
            <v xml:space="preserve"> Mug Nordic eclipse Dmitry 38cl</v>
          </cell>
          <cell r="E19243" t="str">
            <v>Россия</v>
          </cell>
          <cell r="F19243" t="str">
            <v>СТЕКЛО</v>
          </cell>
        </row>
        <row r="19244">
          <cell r="A19244" t="str">
            <v>J8713</v>
          </cell>
          <cell r="B19244" t="str">
            <v>OSZ</v>
          </cell>
          <cell r="C19244" t="str">
            <v xml:space="preserve"> Кружка АЛЕКСЕЙ дымчатая 380мл</v>
          </cell>
          <cell r="D19244" t="str">
            <v xml:space="preserve"> Mug Nordic eclipse Alexey 38cl</v>
          </cell>
          <cell r="E19244" t="str">
            <v>Россия</v>
          </cell>
          <cell r="F19244" t="str">
            <v>СТЕКЛО</v>
          </cell>
        </row>
        <row r="19245">
          <cell r="A19245" t="str">
            <v>03C1057LM</v>
          </cell>
          <cell r="B19245" t="str">
            <v>OSZ</v>
          </cell>
          <cell r="C19245" t="str">
            <v xml:space="preserve"> Креманка ЗВЕЗДА 300мл лак микс</v>
          </cell>
          <cell r="D19245" t="str">
            <v xml:space="preserve"> Ice-cream bowl "Zvezda" "Lacker Mix"</v>
          </cell>
          <cell r="E19245" t="str">
            <v>Россия</v>
          </cell>
          <cell r="F19245" t="str">
            <v>СТЕКЛО</v>
          </cell>
        </row>
        <row r="19246">
          <cell r="A19246" t="str">
            <v>03C1093LM</v>
          </cell>
          <cell r="B19246" t="str">
            <v>OSZ</v>
          </cell>
          <cell r="C19246" t="str">
            <v xml:space="preserve"> Креманка БРИЗ 300мл лак микс</v>
          </cell>
          <cell r="D19246" t="str">
            <v xml:space="preserve"> Ice-cream bowl "Briz" "Lacker Mix"</v>
          </cell>
          <cell r="E19246" t="str">
            <v>Россия</v>
          </cell>
          <cell r="F19246" t="str">
            <v>СТЕКЛО</v>
          </cell>
        </row>
        <row r="19247">
          <cell r="A19247" t="str">
            <v>03C1018LM</v>
          </cell>
          <cell r="B19247" t="str">
            <v>OSZ</v>
          </cell>
          <cell r="C19247" t="str">
            <v xml:space="preserve"> Стакан ГЛАДКИЙ высокий 280мл лак микс</v>
          </cell>
          <cell r="D19247" t="str">
            <v xml:space="preserve"> Tumbler HB 280 Gladky "Lacker Mix"</v>
          </cell>
          <cell r="E19247" t="str">
            <v>Россия</v>
          </cell>
          <cell r="F19247" t="str">
            <v>СТЕКЛО</v>
          </cell>
        </row>
        <row r="19248">
          <cell r="A19248" t="str">
            <v>02C1021LM</v>
          </cell>
          <cell r="B19248" t="str">
            <v>OSZ</v>
          </cell>
          <cell r="C19248" t="str">
            <v xml:space="preserve"> Стакан ГЛАДКИЙ низкий 250мл лак микс</v>
          </cell>
          <cell r="D19248" t="str">
            <v xml:space="preserve"> Tumbler OF 250 Gladky "Lacker Mix"</v>
          </cell>
          <cell r="E19248" t="str">
            <v>Россия</v>
          </cell>
          <cell r="F19248" t="str">
            <v>СТЕКЛО</v>
          </cell>
        </row>
        <row r="19249">
          <cell r="A19249" t="str">
            <v>02C1022LM</v>
          </cell>
          <cell r="B19249" t="str">
            <v>OSZ</v>
          </cell>
          <cell r="C19249" t="str">
            <v xml:space="preserve"> Стопка ГЛАДКИЙ 50мл лак микс</v>
          </cell>
          <cell r="D19249" t="str">
            <v xml:space="preserve"> Short 50 Gladky "Lacker Mix"</v>
          </cell>
          <cell r="E19249" t="str">
            <v>Россия</v>
          </cell>
          <cell r="F19249" t="str">
            <v>СТЕКЛО</v>
          </cell>
        </row>
        <row r="19250">
          <cell r="A19250" t="str">
            <v>08C1405LM</v>
          </cell>
          <cell r="B19250" t="str">
            <v>OSZ</v>
          </cell>
          <cell r="C19250" t="str">
            <v xml:space="preserve"> Кружка для горячих напитков ГЛИНТВЕЙН 200мл лак микс</v>
          </cell>
          <cell r="D19250" t="str">
            <v xml:space="preserve"> Hot drinks mug 200 Gluwine "Laquer Mix"</v>
          </cell>
          <cell r="E19250" t="str">
            <v>Россия</v>
          </cell>
          <cell r="F19250" t="str">
            <v>СТЕКЛО</v>
          </cell>
        </row>
        <row r="19251">
          <cell r="A19251" t="str">
            <v>07C1322LM</v>
          </cell>
          <cell r="B19251" t="str">
            <v>OSZ</v>
          </cell>
          <cell r="C19251" t="str">
            <v xml:space="preserve"> Салатник ГЛАДКИЙ 11см лак микс</v>
          </cell>
          <cell r="D19251" t="str">
            <v xml:space="preserve"> Salad bowl 11 Gladky "Lacker Mix"</v>
          </cell>
          <cell r="E19251" t="str">
            <v>Россия</v>
          </cell>
          <cell r="F19251" t="str">
            <v>СТЕКЛО</v>
          </cell>
        </row>
        <row r="19252">
          <cell r="A19252" t="str">
            <v>09C1425LM</v>
          </cell>
          <cell r="B19252" t="str">
            <v>OSZ</v>
          </cell>
          <cell r="C19252" t="str">
            <v xml:space="preserve"> Салатник ГЛАДКИЙ 16см лак микс</v>
          </cell>
          <cell r="D19252" t="str">
            <v xml:space="preserve"> Salad bowl 16 Gladky "Lacker mix"</v>
          </cell>
          <cell r="E19252" t="str">
            <v>Россия</v>
          </cell>
          <cell r="F19252" t="str">
            <v>СТЕКЛО</v>
          </cell>
        </row>
        <row r="19253">
          <cell r="A19253" t="str">
            <v>07C1326LM</v>
          </cell>
          <cell r="B19253" t="str">
            <v>OSZ</v>
          </cell>
          <cell r="C19253" t="str">
            <v xml:space="preserve"> Салатник ГЛАДКИЙ 19см лак микс</v>
          </cell>
          <cell r="D19253" t="str">
            <v xml:space="preserve"> Salad bowl 19 Gladky "Lacker mix"</v>
          </cell>
          <cell r="E19253" t="str">
            <v>Россия</v>
          </cell>
          <cell r="F19253" t="str">
            <v>СТЕКЛО</v>
          </cell>
        </row>
        <row r="19254">
          <cell r="A19254" t="str">
            <v>L2632</v>
          </cell>
          <cell r="B19254" t="str">
            <v>OSZ</v>
          </cell>
          <cell r="C19254" t="str">
            <v xml:space="preserve"> Стакан ЛЕТНИЙ МИКС 330мл высокий</v>
          </cell>
          <cell r="D19254" t="str">
            <v xml:space="preserve"> Tumbler French Brasserie SUMMER MIX 33cl HB</v>
          </cell>
          <cell r="E19254" t="str">
            <v>Россия</v>
          </cell>
          <cell r="F19254" t="str">
            <v>СТЕКЛО</v>
          </cell>
        </row>
        <row r="19255">
          <cell r="A19255" t="str">
            <v>L2633</v>
          </cell>
          <cell r="B19255" t="str">
            <v>OSZ</v>
          </cell>
          <cell r="C19255" t="str">
            <v xml:space="preserve"> Стакан ЛЕТНИЙ МИКС 300мл низкий</v>
          </cell>
          <cell r="D19255" t="str">
            <v xml:space="preserve"> Tumbler French Brasserie SUMMER MIX 30cl OF</v>
          </cell>
          <cell r="E19255" t="str">
            <v>Россия</v>
          </cell>
          <cell r="F19255" t="str">
            <v>СТЕКЛО</v>
          </cell>
        </row>
        <row r="19256">
          <cell r="A19256" t="str">
            <v>03C1018</v>
          </cell>
          <cell r="B19256" t="str">
            <v>OSZ</v>
          </cell>
          <cell r="C19256" t="str">
            <v xml:space="preserve"> Стакан ГЛАДКИЙ 280мл высокий</v>
          </cell>
          <cell r="D19256" t="str">
            <v xml:space="preserve"> Tumbler HB "Gladky" 280 ml</v>
          </cell>
          <cell r="E19256" t="str">
            <v>Россия</v>
          </cell>
          <cell r="F19256" t="str">
            <v>СТЕКЛО</v>
          </cell>
        </row>
        <row r="19257">
          <cell r="A19257" t="str">
            <v>02C1021</v>
          </cell>
          <cell r="B19257" t="str">
            <v>OSZ</v>
          </cell>
          <cell r="C19257" t="str">
            <v xml:space="preserve"> Стакан ГЛАДКИЙ 250мл низкий</v>
          </cell>
          <cell r="D19257" t="str">
            <v xml:space="preserve"> Tumbler OF "Gladky" 250 ml</v>
          </cell>
          <cell r="E19257" t="str">
            <v>Россия</v>
          </cell>
          <cell r="F19257" t="str">
            <v>СТЕКЛО</v>
          </cell>
        </row>
        <row r="19258">
          <cell r="A19258" t="str">
            <v>02C1022</v>
          </cell>
          <cell r="B19258" t="str">
            <v>OSZ</v>
          </cell>
          <cell r="C19258" t="str">
            <v xml:space="preserve"> Стопка ГЛАДКИЙ 50мл</v>
          </cell>
          <cell r="D19258" t="str">
            <v xml:space="preserve"> Shot "Gladky" 50 ml</v>
          </cell>
          <cell r="E19258" t="str">
            <v>Россия</v>
          </cell>
          <cell r="F19258" t="str">
            <v>СТЕКЛО</v>
          </cell>
        </row>
        <row r="19259">
          <cell r="A19259" t="str">
            <v>02C1021U</v>
          </cell>
          <cell r="B19259" t="str">
            <v>OSZ</v>
          </cell>
          <cell r="C19259" t="str">
            <v xml:space="preserve"> Набор стаканов ГЛАДКИЙ 250 мл 6шт</v>
          </cell>
          <cell r="E19259" t="str">
            <v>Россия</v>
          </cell>
          <cell r="F19259" t="str">
            <v>СТЕКЛО</v>
          </cell>
        </row>
        <row r="19260">
          <cell r="A19260" t="str">
            <v>02C1022U</v>
          </cell>
          <cell r="B19260" t="str">
            <v>OSZ</v>
          </cell>
          <cell r="C19260" t="str">
            <v xml:space="preserve"> Набор стопок ГЛАДКИЙ 50 мл 6шт</v>
          </cell>
          <cell r="E19260" t="str">
            <v>Россия</v>
          </cell>
          <cell r="F19260" t="str">
            <v>СТЕКЛО</v>
          </cell>
        </row>
        <row r="19261">
          <cell r="A19261" t="str">
            <v>04C669</v>
          </cell>
          <cell r="B19261" t="str">
            <v>OSZ</v>
          </cell>
          <cell r="C19261" t="str">
            <v xml:space="preserve"> Стопка ВИННЫЙ 50мл</v>
          </cell>
          <cell r="E19261" t="str">
            <v>Россия</v>
          </cell>
          <cell r="F19261" t="str">
            <v>СТЕКЛО</v>
          </cell>
        </row>
        <row r="19262">
          <cell r="A19262" t="str">
            <v>05C1240U</v>
          </cell>
          <cell r="B19262" t="str">
            <v>OSZ</v>
          </cell>
          <cell r="C19262" t="str">
            <v xml:space="preserve"> Набор стаканов КРИСТАЛЛ 250 мл 6шт</v>
          </cell>
          <cell r="E19262" t="str">
            <v>Россия</v>
          </cell>
          <cell r="F19262" t="str">
            <v>СТЕКЛО</v>
          </cell>
        </row>
        <row r="19263">
          <cell r="A19263" t="str">
            <v>05C1249U</v>
          </cell>
          <cell r="B19263" t="str">
            <v>OSZ</v>
          </cell>
          <cell r="C19263" t="str">
            <v xml:space="preserve"> Набор стаканов ОДА 250 мл 6шт</v>
          </cell>
          <cell r="E19263" t="str">
            <v>Россия</v>
          </cell>
          <cell r="F19263" t="str">
            <v>СТЕКЛО</v>
          </cell>
        </row>
        <row r="19264">
          <cell r="A19264" t="str">
            <v>09C1448</v>
          </cell>
          <cell r="B19264" t="str">
            <v>OSZ</v>
          </cell>
          <cell r="C19264" t="str">
            <v xml:space="preserve"> Салатник МОНАРХ 16см</v>
          </cell>
          <cell r="E19264" t="str">
            <v>Россия</v>
          </cell>
          <cell r="F19264" t="str">
            <v>СТЕКЛО</v>
          </cell>
        </row>
        <row r="19265">
          <cell r="A19265" t="str">
            <v>03C785</v>
          </cell>
          <cell r="B19265" t="str">
            <v>OSZ</v>
          </cell>
          <cell r="C19265" t="str">
            <v xml:space="preserve"> Стакан ГРАНЕНЫЙ 250мл</v>
          </cell>
          <cell r="D19265" t="str">
            <v xml:space="preserve"> Tumbler "Graneny" 250 ml</v>
          </cell>
          <cell r="E19265" t="str">
            <v>Россия</v>
          </cell>
          <cell r="F19265" t="str">
            <v>СТЕКЛО</v>
          </cell>
        </row>
        <row r="19266">
          <cell r="A19266" t="str">
            <v>05C1256</v>
          </cell>
          <cell r="B19266" t="str">
            <v>OSZ</v>
          </cell>
          <cell r="C19266" t="str">
            <v xml:space="preserve"> Стакан ОДА 230мл высокий</v>
          </cell>
          <cell r="D19266" t="str">
            <v xml:space="preserve"> Tumbler "Ode" 230 ml</v>
          </cell>
          <cell r="E19266" t="str">
            <v>Россия</v>
          </cell>
          <cell r="F19266" t="str">
            <v>СТЕКЛО</v>
          </cell>
        </row>
        <row r="19267">
          <cell r="A19267" t="str">
            <v>09C1486</v>
          </cell>
          <cell r="B19267" t="str">
            <v>OSZ</v>
          </cell>
          <cell r="C19267" t="str">
            <v xml:space="preserve"> Кружка для пива ЛАДЬЯ 330мл</v>
          </cell>
          <cell r="D19267" t="str">
            <v xml:space="preserve"> Beer Mug «Ladya» 330 ml</v>
          </cell>
          <cell r="E19267" t="str">
            <v>Россия</v>
          </cell>
          <cell r="F19267" t="str">
            <v>СТЕКЛО</v>
          </cell>
        </row>
        <row r="19268">
          <cell r="A19268" t="str">
            <v>09C1485</v>
          </cell>
          <cell r="B19268" t="str">
            <v>OSZ</v>
          </cell>
          <cell r="C19268" t="str">
            <v xml:space="preserve"> Кружка для пива МИНДЕН 330мл</v>
          </cell>
          <cell r="D19268" t="str">
            <v xml:space="preserve"> Beer Mug «Minden» 330 ml</v>
          </cell>
          <cell r="E19268" t="str">
            <v>Россия</v>
          </cell>
          <cell r="F19268" t="str">
            <v>СТЕКЛО</v>
          </cell>
        </row>
        <row r="19269">
          <cell r="A19269" t="str">
            <v>07C1335</v>
          </cell>
          <cell r="B19269" t="str">
            <v>OSZ</v>
          </cell>
          <cell r="C19269" t="str">
            <v xml:space="preserve"> Кружка ГРИН ТИ 200мл</v>
          </cell>
          <cell r="D19269" t="str">
            <v xml:space="preserve"> Tea mug "Green Tea" 200 ml</v>
          </cell>
          <cell r="E19269" t="str">
            <v>Россия</v>
          </cell>
          <cell r="F19269" t="str">
            <v>СТЕКЛО</v>
          </cell>
        </row>
        <row r="19270">
          <cell r="A19270" t="str">
            <v>05C1249-AM</v>
          </cell>
          <cell r="B19270" t="str">
            <v>OSZ</v>
          </cell>
          <cell r="C19270" t="str">
            <v xml:space="preserve"> Стакан ОДА АЛЫЙ МАК 250мл низкий</v>
          </cell>
          <cell r="D19270" t="str">
            <v xml:space="preserve"> Tumbler OF 250 Oda "Scarlet poppy"</v>
          </cell>
          <cell r="E19270" t="str">
            <v>Россия</v>
          </cell>
          <cell r="F19270" t="str">
            <v>СТЕКЛО</v>
          </cell>
        </row>
        <row r="19271">
          <cell r="A19271" t="str">
            <v>05C1249-ANK</v>
          </cell>
          <cell r="B19271" t="str">
            <v>OSZ</v>
          </cell>
          <cell r="C19271" t="str">
            <v xml:space="preserve"> Стакан ОДА АНАНАС К 250мл низкий</v>
          </cell>
          <cell r="D19271" t="str">
            <v xml:space="preserve"> Tumbler OF 250 Oda "Pineapple K"</v>
          </cell>
          <cell r="E19271" t="str">
            <v>Россия</v>
          </cell>
          <cell r="F19271" t="str">
            <v>СТЕКЛО</v>
          </cell>
        </row>
        <row r="19272">
          <cell r="A19272" t="str">
            <v>05C1249-APK</v>
          </cell>
          <cell r="B19272" t="str">
            <v>OSZ</v>
          </cell>
          <cell r="C19272" t="str">
            <v xml:space="preserve"> Стакан ОДА АПЕЛЬСИН К 250мл низкий</v>
          </cell>
          <cell r="D19272" t="str">
            <v xml:space="preserve"> Tumbler OF 250 Oda "Orange K"</v>
          </cell>
          <cell r="E19272" t="str">
            <v>Россия</v>
          </cell>
          <cell r="F19272" t="str">
            <v>СТЕКЛО</v>
          </cell>
        </row>
        <row r="19273">
          <cell r="A19273" t="str">
            <v>05C249-VNK</v>
          </cell>
          <cell r="B19273" t="str">
            <v>OSZ</v>
          </cell>
          <cell r="C19273" t="str">
            <v xml:space="preserve"> Стакан ОДА ВИНОГРАД К 250мл низкий</v>
          </cell>
          <cell r="D19273" t="str">
            <v xml:space="preserve"> Tumbler OF 250 Oda "Grape K"</v>
          </cell>
          <cell r="E19273" t="str">
            <v>Россия</v>
          </cell>
          <cell r="F19273" t="str">
            <v>СТЕКЛО</v>
          </cell>
        </row>
        <row r="19274">
          <cell r="A19274" t="str">
            <v>05C249-VN</v>
          </cell>
          <cell r="B19274" t="str">
            <v>OSZ</v>
          </cell>
          <cell r="C19274" t="str">
            <v xml:space="preserve"> Стакан ОДА ВИНОГРАД 250мл низкий</v>
          </cell>
          <cell r="D19274" t="str">
            <v xml:space="preserve"> Tumbler OF 250 Oda "Grape"</v>
          </cell>
          <cell r="E19274" t="str">
            <v>Россия</v>
          </cell>
          <cell r="F19274" t="str">
            <v>СТЕКЛО</v>
          </cell>
        </row>
        <row r="19275">
          <cell r="A19275" t="str">
            <v>05C1249-GRK</v>
          </cell>
          <cell r="B19275" t="str">
            <v>OSZ</v>
          </cell>
          <cell r="C19275" t="str">
            <v xml:space="preserve"> Стакан ОДА ГРУША К 250мл низкий</v>
          </cell>
          <cell r="D19275" t="str">
            <v xml:space="preserve"> Tumbler OF 250 Oda "Pear K"</v>
          </cell>
          <cell r="E19275" t="str">
            <v>Россия</v>
          </cell>
          <cell r="F19275" t="str">
            <v>СТЕКЛО</v>
          </cell>
        </row>
        <row r="19276">
          <cell r="A19276" t="str">
            <v>05C1249-KLK</v>
          </cell>
          <cell r="B19276" t="str">
            <v>OSZ</v>
          </cell>
          <cell r="C19276" t="str">
            <v xml:space="preserve"> Стакан ОДА КЛУБНИКА К 250мл низкий</v>
          </cell>
          <cell r="D19276" t="str">
            <v xml:space="preserve"> Tumbler OF 250 Oda "Strawberry K"</v>
          </cell>
          <cell r="E19276" t="str">
            <v>Россия</v>
          </cell>
          <cell r="F19276" t="str">
            <v>СТЕКЛО</v>
          </cell>
        </row>
        <row r="19277">
          <cell r="A19277" t="str">
            <v>05C1249-KUV</v>
          </cell>
          <cell r="B19277" t="str">
            <v>OSZ</v>
          </cell>
          <cell r="C19277" t="str">
            <v xml:space="preserve"> Стакан ОДА КУВШИНКА 250мл низкий</v>
          </cell>
          <cell r="D19277" t="str">
            <v xml:space="preserve"> Tumbler OF 250 Oda "Nymphaea"</v>
          </cell>
          <cell r="E19277" t="str">
            <v>Россия</v>
          </cell>
          <cell r="F19277" t="str">
            <v>СТЕКЛО</v>
          </cell>
        </row>
        <row r="19278">
          <cell r="A19278" t="str">
            <v>05C1249-LIL</v>
          </cell>
          <cell r="B19278" t="str">
            <v>OSZ</v>
          </cell>
          <cell r="C19278" t="str">
            <v xml:space="preserve"> Стакан ОДА ЛИЛИЯ 250мл низкий</v>
          </cell>
          <cell r="D19278" t="str">
            <v xml:space="preserve"> Tumbler OF 250 Oda "Lily"</v>
          </cell>
          <cell r="E19278" t="str">
            <v>Россия</v>
          </cell>
          <cell r="F19278" t="str">
            <v>СТЕКЛО</v>
          </cell>
        </row>
        <row r="19279">
          <cell r="A19279" t="str">
            <v>05C1249-LK</v>
          </cell>
          <cell r="B19279" t="str">
            <v>OSZ</v>
          </cell>
          <cell r="C19279" t="str">
            <v xml:space="preserve"> Стакан ОДА ЛИМОН К 250мл низкий</v>
          </cell>
          <cell r="D19279" t="str">
            <v xml:space="preserve"> Tumbler OF 250 Oda "Lemon K"</v>
          </cell>
          <cell r="E19279" t="str">
            <v>Россия</v>
          </cell>
          <cell r="F19279" t="str">
            <v>СТЕКЛО</v>
          </cell>
        </row>
        <row r="19280">
          <cell r="A19280" t="str">
            <v>05C1249-PN</v>
          </cell>
          <cell r="B19280" t="str">
            <v>OSZ</v>
          </cell>
          <cell r="C19280" t="str">
            <v xml:space="preserve"> Стакан ОДА ПИОН 250мл низкий</v>
          </cell>
          <cell r="D19280" t="str">
            <v xml:space="preserve"> Tumbler OF 250 Oda "Peony"</v>
          </cell>
          <cell r="E19280" t="str">
            <v>Россия</v>
          </cell>
          <cell r="F19280" t="str">
            <v>СТЕКЛО</v>
          </cell>
        </row>
        <row r="19281">
          <cell r="A19281" t="str">
            <v>05C1249-PK</v>
          </cell>
          <cell r="B19281" t="str">
            <v>OSZ</v>
          </cell>
          <cell r="C19281" t="str">
            <v xml:space="preserve"> Стакан ОДА ПЕРСИК К 250мл низкий</v>
          </cell>
          <cell r="D19281" t="str">
            <v xml:space="preserve"> Tumbler OF 250 Oda "Peach K"</v>
          </cell>
          <cell r="E19281" t="str">
            <v>Россия</v>
          </cell>
          <cell r="F19281" t="str">
            <v>СТЕКЛО</v>
          </cell>
        </row>
        <row r="19282">
          <cell r="A19282" t="str">
            <v>05C1249-RUS</v>
          </cell>
          <cell r="B19282" t="str">
            <v>OSZ</v>
          </cell>
          <cell r="C19282" t="str">
            <v xml:space="preserve"> Стакан ОДА ВЭЛКАМ ТУ РАША 250мл низкий</v>
          </cell>
          <cell r="D19282" t="str">
            <v xml:space="preserve"> Tumbler OF 250 Oda "Welcome to Russia"</v>
          </cell>
          <cell r="E19282" t="str">
            <v>Россия</v>
          </cell>
          <cell r="F19282" t="str">
            <v>СТЕКЛО</v>
          </cell>
        </row>
        <row r="19283">
          <cell r="A19283" t="str">
            <v>05C1249-USSR</v>
          </cell>
          <cell r="B19283" t="str">
            <v>OSZ</v>
          </cell>
          <cell r="C19283" t="str">
            <v xml:space="preserve"> Стакан ОДА СССР 250мл низкий</v>
          </cell>
          <cell r="D19283" t="str">
            <v xml:space="preserve"> Tumbler OF 250 Oda "Born in USSR"</v>
          </cell>
          <cell r="E19283" t="str">
            <v>Россия</v>
          </cell>
          <cell r="F19283" t="str">
            <v>СТЕКЛО</v>
          </cell>
        </row>
        <row r="19284">
          <cell r="A19284" t="str">
            <v>05C1249-CHK</v>
          </cell>
          <cell r="B19284" t="str">
            <v>OSZ</v>
          </cell>
          <cell r="C19284" t="str">
            <v xml:space="preserve"> Стакан ОДА ЧЕРЕШНЯ К 250мл низкий</v>
          </cell>
          <cell r="D19284" t="str">
            <v xml:space="preserve"> Tumbler OF 250 Oda "Sweet Cherry K"</v>
          </cell>
          <cell r="E19284" t="str">
            <v>Россия</v>
          </cell>
          <cell r="F19284" t="str">
            <v>СТЕКЛО</v>
          </cell>
        </row>
        <row r="19285">
          <cell r="A19285" t="str">
            <v>05C1249-YZK</v>
          </cell>
          <cell r="B19285" t="str">
            <v>OSZ</v>
          </cell>
          <cell r="C19285" t="str">
            <v xml:space="preserve"> Стакан ОДА ЯБЛОКО ЗЕЛЕНОЕ К 250мл низкий</v>
          </cell>
          <cell r="D19285" t="str">
            <v xml:space="preserve"> Tumbler OF 250 Oda "Green apple K"</v>
          </cell>
          <cell r="E19285" t="str">
            <v>Россия</v>
          </cell>
          <cell r="F19285" t="str">
            <v>СТЕКЛО</v>
          </cell>
        </row>
        <row r="19286">
          <cell r="A19286" t="str">
            <v>05C1249-YMK</v>
          </cell>
          <cell r="B19286" t="str">
            <v>OSZ</v>
          </cell>
          <cell r="C19286" t="str">
            <v xml:space="preserve"> Стакан ОДА ЯГОДНЫЙ МИКС К 250мл низкий</v>
          </cell>
          <cell r="D19286" t="str">
            <v xml:space="preserve"> Tumbler OF 250 Oda "Berry mix K"</v>
          </cell>
          <cell r="E19286" t="str">
            <v>Россия</v>
          </cell>
          <cell r="F19286" t="str">
            <v>СТЕКЛО</v>
          </cell>
        </row>
        <row r="19287">
          <cell r="A19287" t="str">
            <v>05C1256-AM</v>
          </cell>
          <cell r="B19287" t="str">
            <v>OSZ</v>
          </cell>
          <cell r="C19287" t="str">
            <v xml:space="preserve"> Стакан ОДА АЛЫЙ МАК 230мл высокий</v>
          </cell>
          <cell r="D19287" t="str">
            <v xml:space="preserve"> Tumbler HB 230 Oda "Scarlet poppy"</v>
          </cell>
          <cell r="E19287" t="str">
            <v>Россия</v>
          </cell>
          <cell r="F19287" t="str">
            <v>СТЕКЛО</v>
          </cell>
        </row>
        <row r="19288">
          <cell r="A19288" t="str">
            <v>05C1256-APK</v>
          </cell>
          <cell r="B19288" t="str">
            <v>OSZ</v>
          </cell>
          <cell r="C19288" t="str">
            <v xml:space="preserve"> Стакан ОДА АПЕЛЬСИН К 230мл высокий</v>
          </cell>
          <cell r="D19288" t="str">
            <v xml:space="preserve"> Tumbler HB 230 Oda "Orange K"</v>
          </cell>
          <cell r="E19288" t="str">
            <v>Россия</v>
          </cell>
          <cell r="F19288" t="str">
            <v>СТЕКЛО</v>
          </cell>
        </row>
        <row r="19289">
          <cell r="A19289" t="str">
            <v>05C1256-VNK</v>
          </cell>
          <cell r="B19289" t="str">
            <v>OSZ</v>
          </cell>
          <cell r="C19289" t="str">
            <v xml:space="preserve"> Стакан ОДА ВИНОГРАД К 230мл высокий</v>
          </cell>
          <cell r="D19289" t="str">
            <v xml:space="preserve"> Tumbler HB 230 Oda "Grape K"</v>
          </cell>
          <cell r="E19289" t="str">
            <v>Россия</v>
          </cell>
          <cell r="F19289" t="str">
            <v>СТЕКЛО</v>
          </cell>
        </row>
        <row r="19290">
          <cell r="A19290" t="str">
            <v>05C1256-KLK</v>
          </cell>
          <cell r="B19290" t="str">
            <v>OSZ</v>
          </cell>
          <cell r="C19290" t="str">
            <v xml:space="preserve"> Стакан ОДА КЛУБНИКА К 230мл высокий</v>
          </cell>
          <cell r="D19290" t="str">
            <v xml:space="preserve"> Tumbler HB 230 Oda "Strawberry K"</v>
          </cell>
          <cell r="E19290" t="str">
            <v>Россия</v>
          </cell>
          <cell r="F19290" t="str">
            <v>СТЕКЛО</v>
          </cell>
        </row>
        <row r="19291">
          <cell r="A19291" t="str">
            <v>L3770</v>
          </cell>
          <cell r="B19291" t="str">
            <v>OSZ</v>
          </cell>
          <cell r="C19291" t="str">
            <v xml:space="preserve"> Кружка АЛЕКСАНДР 380мл дымчатая</v>
          </cell>
          <cell r="D19291" t="str">
            <v xml:space="preserve"> Mug Nordic eclipse Aleksandr 38cl</v>
          </cell>
          <cell r="E19291" t="str">
            <v>Россия</v>
          </cell>
          <cell r="F19291" t="str">
            <v>СТЕКЛО</v>
          </cell>
        </row>
        <row r="19292">
          <cell r="A19292" t="str">
            <v>L3771</v>
          </cell>
          <cell r="B19292" t="str">
            <v>OSZ</v>
          </cell>
          <cell r="C19292" t="str">
            <v xml:space="preserve"> Кружка СЕРГЕЙ 380мл дымчатая</v>
          </cell>
          <cell r="D19292" t="str">
            <v xml:space="preserve"> Mug Nordic eclipse Sergey 38cl</v>
          </cell>
          <cell r="E19292" t="str">
            <v>Россия</v>
          </cell>
          <cell r="F19292" t="str">
            <v>СТЕКЛО</v>
          </cell>
        </row>
        <row r="19293">
          <cell r="A19293" t="str">
            <v>C150-4</v>
          </cell>
          <cell r="B19293" t="str">
            <v>POLIMERBYT</v>
          </cell>
          <cell r="C19293" t="str">
            <v xml:space="preserve"> Стакан для сока 0.4л 4шт</v>
          </cell>
          <cell r="D19293">
            <v>0</v>
          </cell>
          <cell r="E19293" t="str">
            <v>Россия</v>
          </cell>
          <cell r="F19293" t="str">
            <v>ПЛАСТИК</v>
          </cell>
        </row>
        <row r="19294">
          <cell r="A19294" t="str">
            <v>C331-2</v>
          </cell>
          <cell r="B19294" t="str">
            <v>POLIMERBYT</v>
          </cell>
          <cell r="C19294" t="str">
            <v xml:space="preserve"> Корзинка 250х150х72 2шт</v>
          </cell>
          <cell r="D19294">
            <v>0</v>
          </cell>
          <cell r="E19294" t="str">
            <v>Россия</v>
          </cell>
          <cell r="F19294" t="str">
            <v>ПЛАСТИК</v>
          </cell>
        </row>
        <row r="19295">
          <cell r="A19295" t="str">
            <v>C343-2</v>
          </cell>
          <cell r="B19295" t="str">
            <v>POLIMERBYT</v>
          </cell>
          <cell r="C19295" t="str">
            <v xml:space="preserve"> Салатник НУВО 0.8л квадратный 2шт</v>
          </cell>
          <cell r="D19295">
            <v>0</v>
          </cell>
          <cell r="E19295" t="str">
            <v>Россия</v>
          </cell>
          <cell r="F19295" t="str">
            <v>ПЛАСТИК</v>
          </cell>
        </row>
        <row r="19296">
          <cell r="A19296" t="str">
            <v>C350-2</v>
          </cell>
          <cell r="B19296" t="str">
            <v>POLIMERBYT</v>
          </cell>
          <cell r="C19296" t="str">
            <v xml:space="preserve"> Салатник малый 0.8л 2шт</v>
          </cell>
          <cell r="D19296">
            <v>0</v>
          </cell>
          <cell r="E19296" t="str">
            <v>Россия</v>
          </cell>
          <cell r="F19296" t="str">
            <v>ПЛАСТИК</v>
          </cell>
        </row>
        <row r="19297">
          <cell r="A19297" t="str">
            <v>C353-3</v>
          </cell>
          <cell r="B19297" t="str">
            <v>POLIMERBYT</v>
          </cell>
          <cell r="C19297" t="str">
            <v xml:space="preserve"> Салатник круглый 0.4л 3шт</v>
          </cell>
          <cell r="D19297">
            <v>0</v>
          </cell>
          <cell r="E19297" t="str">
            <v>Россия</v>
          </cell>
          <cell r="F19297" t="str">
            <v>ПЛАСТИК</v>
          </cell>
        </row>
        <row r="19298">
          <cell r="A19298" t="str">
            <v>C441-2</v>
          </cell>
          <cell r="B19298" t="str">
            <v>POLIMERBYT</v>
          </cell>
          <cell r="C19298" t="str">
            <v xml:space="preserve"> Банка для сыпучих продуктов 0.7л с закручивающейся крышкой 2шт</v>
          </cell>
          <cell r="D19298">
            <v>0</v>
          </cell>
          <cell r="E19298" t="str">
            <v>Россия</v>
          </cell>
          <cell r="F19298" t="str">
            <v>ПЛАСТИК</v>
          </cell>
        </row>
        <row r="19299">
          <cell r="A19299" t="str">
            <v>C45233</v>
          </cell>
          <cell r="B19299" t="str">
            <v>POLIMERBYT</v>
          </cell>
          <cell r="C19299" t="str">
            <v xml:space="preserve"> Контейнер КУХНЯ для приготовления 2-х яиц в СВЧ ГЛАЗУНЬЯ</v>
          </cell>
          <cell r="D19299">
            <v>0</v>
          </cell>
          <cell r="E19299" t="str">
            <v>Россия</v>
          </cell>
          <cell r="F19299" t="str">
            <v>ПЛАСТИК</v>
          </cell>
        </row>
        <row r="19300">
          <cell r="A19300" t="str">
            <v>C80601</v>
          </cell>
          <cell r="B19300" t="str">
            <v>POLIMERBYT</v>
          </cell>
          <cell r="C19300" t="str">
            <v xml:space="preserve"> Доска разделочная КОМФОРТ 290x210</v>
          </cell>
          <cell r="D19300">
            <v>0</v>
          </cell>
          <cell r="E19300" t="str">
            <v>Россия</v>
          </cell>
          <cell r="F19300" t="str">
            <v>ПЛАСТИК</v>
          </cell>
        </row>
        <row r="19301">
          <cell r="A19301" t="str">
            <v>C500</v>
          </cell>
          <cell r="B19301" t="str">
            <v>POLIMERBYT</v>
          </cell>
          <cell r="C19301" t="str">
            <v xml:space="preserve"> Мультибокс ПРОФИ 5 секций</v>
          </cell>
          <cell r="E19301" t="str">
            <v>Россия</v>
          </cell>
          <cell r="F19301" t="str">
            <v>ПЛАСТИК</v>
          </cell>
        </row>
        <row r="19302">
          <cell r="A19302" t="str">
            <v>C369</v>
          </cell>
          <cell r="B19302" t="str">
            <v>POLIMERBYT</v>
          </cell>
          <cell r="C19302" t="str">
            <v xml:space="preserve"> Контейнер универсальный 230х160х81</v>
          </cell>
          <cell r="E19302" t="str">
            <v>Россия</v>
          </cell>
          <cell r="F19302" t="str">
            <v>ПЛАСТИК</v>
          </cell>
        </row>
        <row r="19303">
          <cell r="A19303" t="str">
            <v>C470</v>
          </cell>
          <cell r="B19303" t="str">
            <v>POLIMERBYT</v>
          </cell>
          <cell r="C19303" t="str">
            <v xml:space="preserve"> Ящик подкроватный на колесах 740х450х200</v>
          </cell>
          <cell r="E19303" t="str">
            <v>Россия</v>
          </cell>
          <cell r="F19303" t="str">
            <v>ПЛАСТИК</v>
          </cell>
        </row>
        <row r="19304">
          <cell r="A19304" t="str">
            <v>C481</v>
          </cell>
          <cell r="B19304" t="str">
            <v>POLIMERBYT</v>
          </cell>
          <cell r="C19304" t="str">
            <v xml:space="preserve"> Ящик хозяйственный 30л 470х365х245</v>
          </cell>
          <cell r="E19304" t="str">
            <v>Россия</v>
          </cell>
          <cell r="F19304" t="str">
            <v>ПЛАСТИК</v>
          </cell>
        </row>
        <row r="19305">
          <cell r="A19305" t="str">
            <v>C495</v>
          </cell>
          <cell r="B19305" t="str">
            <v>POLIMERBYT</v>
          </cell>
          <cell r="C19305" t="str">
            <v xml:space="preserve"> Ящик АРТЛАЙН с крышкой 30л 460х345х245</v>
          </cell>
          <cell r="E19305" t="str">
            <v>Россия</v>
          </cell>
          <cell r="F19305" t="str">
            <v>ПЛАСТИК</v>
          </cell>
        </row>
        <row r="19306">
          <cell r="A19306" t="str">
            <v>C508</v>
          </cell>
          <cell r="B19306" t="str">
            <v>POLIMERBYT</v>
          </cell>
          <cell r="C19306" t="str">
            <v xml:space="preserve"> Ящик ПРОФИ 15л 410х295х183</v>
          </cell>
          <cell r="E19306" t="str">
            <v>Россия</v>
          </cell>
          <cell r="F19306" t="str">
            <v>ПЛАСТИК</v>
          </cell>
        </row>
        <row r="19307">
          <cell r="A19307" t="str">
            <v>C509</v>
          </cell>
          <cell r="B19307" t="str">
            <v>POLIMERBYT</v>
          </cell>
          <cell r="C19307" t="str">
            <v xml:space="preserve"> Ящик ПРОФИ 25л 410х295х312</v>
          </cell>
          <cell r="E19307" t="str">
            <v>Россия</v>
          </cell>
          <cell r="F19307" t="str">
            <v>ПЛАСТИК</v>
          </cell>
        </row>
        <row r="19308">
          <cell r="A19308" t="str">
            <v>C49302</v>
          </cell>
          <cell r="B19308" t="str">
            <v>POLIMERBYT</v>
          </cell>
          <cell r="C19308" t="str">
            <v xml:space="preserve"> Контейнер для корма животных 5л</v>
          </cell>
          <cell r="D19308">
            <v>0</v>
          </cell>
          <cell r="E19308" t="str">
            <v>Россия</v>
          </cell>
          <cell r="F19308" t="str">
            <v>ПЛАСТМАССА</v>
          </cell>
        </row>
        <row r="19309">
          <cell r="A19309" t="str">
            <v>C48102</v>
          </cell>
          <cell r="B19309" t="str">
            <v>POLIMERBYT</v>
          </cell>
          <cell r="C19309" t="str">
            <v xml:space="preserve"> Ящик для игрушек ШАРИКИ 460х390х480мм 30л</v>
          </cell>
          <cell r="E19309" t="str">
            <v>Россия</v>
          </cell>
          <cell r="F19309" t="str">
            <v>ПЛАСТИК</v>
          </cell>
        </row>
        <row r="19310">
          <cell r="A19310" t="str">
            <v>C51102</v>
          </cell>
          <cell r="B19310" t="str">
            <v>POLIMERBYT</v>
          </cell>
          <cell r="C19310" t="str">
            <v xml:space="preserve"> Коробка для семян ВЕРШКИ И КОРЕШКИ 5.5л</v>
          </cell>
          <cell r="E19310" t="str">
            <v>Россия</v>
          </cell>
          <cell r="F19310" t="str">
            <v>ПЛАСТИК</v>
          </cell>
        </row>
        <row r="19311">
          <cell r="A19311" t="str">
            <v>C472</v>
          </cell>
          <cell r="B19311" t="str">
            <v>POLIMERBYT</v>
          </cell>
          <cell r="C19311" t="str">
            <v xml:space="preserve"> Лоток с вкладышем ПРОФИ 204х154х49</v>
          </cell>
          <cell r="E19311" t="str">
            <v>Россия</v>
          </cell>
          <cell r="F19311" t="str">
            <v>ПЛАСТИК</v>
          </cell>
        </row>
        <row r="19312">
          <cell r="A19312" t="str">
            <v>C471</v>
          </cell>
          <cell r="B19312" t="str">
            <v>POLIMERBYT</v>
          </cell>
          <cell r="C19312" t="str">
            <v xml:space="preserve"> Лоток с вкладышем ПРОФИ 304х104х49</v>
          </cell>
          <cell r="E19312" t="str">
            <v>Россия</v>
          </cell>
          <cell r="F19312" t="str">
            <v>ПЛАСТИК</v>
          </cell>
        </row>
        <row r="19313">
          <cell r="A19313" t="str">
            <v>C11022</v>
          </cell>
          <cell r="B19313" t="str">
            <v>POLIMERBYT</v>
          </cell>
          <cell r="C19313" t="str">
            <v xml:space="preserve"> Ведро детское ФИКСИКИ 2л</v>
          </cell>
          <cell r="E19313" t="str">
            <v>Россия</v>
          </cell>
          <cell r="F19313" t="str">
            <v>ПЛАСТИК</v>
          </cell>
        </row>
        <row r="19314">
          <cell r="A19314" t="str">
            <v>C30922</v>
          </cell>
          <cell r="B19314" t="str">
            <v>POLIMERBYT</v>
          </cell>
          <cell r="C19314" t="str">
            <v xml:space="preserve"> Контейнер для мелочей ФИКСИКИ 0.8л с вкладышем 170х108х78</v>
          </cell>
          <cell r="E19314" t="str">
            <v>Россия</v>
          </cell>
          <cell r="F19314" t="str">
            <v>ПЛАСТИК</v>
          </cell>
        </row>
        <row r="19315">
          <cell r="A19315" t="str">
            <v>C59366</v>
          </cell>
          <cell r="B19315" t="str">
            <v>POLIMERBYT</v>
          </cell>
          <cell r="C19315" t="str">
            <v xml:space="preserve"> Контейнер для стирального порошка ДОМАШНИЙ 8.5л</v>
          </cell>
          <cell r="E19315" t="str">
            <v>Россия</v>
          </cell>
          <cell r="F19315" t="str">
            <v>ПЛАСТИК</v>
          </cell>
        </row>
        <row r="19316">
          <cell r="A19316" t="str">
            <v>C51066</v>
          </cell>
          <cell r="B19316" t="str">
            <v>POLIMERBYT</v>
          </cell>
          <cell r="C19316" t="str">
            <v xml:space="preserve"> Коробка для мелочей ДОМАШНИЙ 1.9л</v>
          </cell>
          <cell r="E19316" t="str">
            <v>Россия</v>
          </cell>
          <cell r="F19316" t="str">
            <v>ПЛАСТИК</v>
          </cell>
        </row>
        <row r="19317">
          <cell r="A19317" t="str">
            <v>C51166</v>
          </cell>
          <cell r="B19317" t="str">
            <v>POLIMERBYT</v>
          </cell>
          <cell r="C19317" t="str">
            <v xml:space="preserve"> Коробка для мелочей ДОМАШНИЙ 5.5л</v>
          </cell>
          <cell r="E19317" t="str">
            <v>Россия</v>
          </cell>
          <cell r="F19317" t="str">
            <v>ПЛАСТИК</v>
          </cell>
        </row>
        <row r="19318">
          <cell r="A19318" t="str">
            <v>C50866</v>
          </cell>
          <cell r="B19318" t="str">
            <v>POLIMERBYT</v>
          </cell>
          <cell r="C19318" t="str">
            <v xml:space="preserve"> Ящик ДОМАШНИЙ 15л 410х295х183мм</v>
          </cell>
          <cell r="E19318" t="str">
            <v>Россия</v>
          </cell>
          <cell r="F19318" t="str">
            <v>ПЛАСТИК</v>
          </cell>
        </row>
        <row r="19319">
          <cell r="A19319" t="str">
            <v>C50966</v>
          </cell>
          <cell r="B19319" t="str">
            <v>POLIMERBYT</v>
          </cell>
          <cell r="C19319" t="str">
            <v xml:space="preserve"> Ящик ДОМАШНИЙ 25л 410х295х312мм</v>
          </cell>
          <cell r="E19319" t="str">
            <v>Россия</v>
          </cell>
          <cell r="F19319" t="str">
            <v>ПЛАСТИК</v>
          </cell>
        </row>
        <row r="19320">
          <cell r="A19320" t="str">
            <v>C80912</v>
          </cell>
          <cell r="B19320" t="str">
            <v>POLIMERBYT</v>
          </cell>
          <cell r="C19320" t="str">
            <v xml:space="preserve"> Контейнер К ПРАЗДНИЧНОМУ СТОЛУ 6.5л</v>
          </cell>
          <cell r="E19320" t="str">
            <v>Россия</v>
          </cell>
          <cell r="F19320" t="str">
            <v>ПЛАСТИК</v>
          </cell>
        </row>
        <row r="19321">
          <cell r="A19321" t="str">
            <v>C39022</v>
          </cell>
          <cell r="B19321" t="str">
            <v>POLIMERBYT</v>
          </cell>
          <cell r="C19321" t="str">
            <v xml:space="preserve"> Контейнер для мусора настольный ФИКСИКИ 1л</v>
          </cell>
          <cell r="E19321" t="str">
            <v>Россия</v>
          </cell>
          <cell r="F19321" t="str">
            <v>ПЛАСТИК</v>
          </cell>
        </row>
        <row r="19322">
          <cell r="A19322" t="str">
            <v>C51003</v>
          </cell>
          <cell r="B19322" t="str">
            <v>POLIMERBYT</v>
          </cell>
          <cell r="C19322" t="str">
            <v xml:space="preserve"> Коробка для мелочей ЗИМА 1.9л</v>
          </cell>
          <cell r="E19322" t="str">
            <v>Россия</v>
          </cell>
          <cell r="F19322" t="str">
            <v>ПЛАСТИК</v>
          </cell>
        </row>
        <row r="19323">
          <cell r="A19323" t="str">
            <v>C56402</v>
          </cell>
          <cell r="B19323" t="str">
            <v>POLIMERBYT</v>
          </cell>
          <cell r="C19323" t="str">
            <v xml:space="preserve"> Контейнер прямоугольный МЕНАЖНИЦА 1.8л</v>
          </cell>
          <cell r="E19323" t="str">
            <v>Россия</v>
          </cell>
          <cell r="F19323" t="str">
            <v>ПЛАСТИК</v>
          </cell>
        </row>
        <row r="19324">
          <cell r="A19324" t="str">
            <v>C56702</v>
          </cell>
          <cell r="B19324" t="str">
            <v>POLIMERBYT</v>
          </cell>
          <cell r="C19324" t="str">
            <v xml:space="preserve"> Контейнер квадратный МЕНАЖНИЦА 2.2л</v>
          </cell>
          <cell r="E19324" t="str">
            <v>Россия</v>
          </cell>
          <cell r="F19324" t="str">
            <v>ПЛАСТИК</v>
          </cell>
        </row>
        <row r="19325">
          <cell r="A19325" t="str">
            <v>C44503</v>
          </cell>
          <cell r="B19325" t="str">
            <v>POLIMERBYT</v>
          </cell>
          <cell r="C19325" t="str">
            <v xml:space="preserve"> Табурет АРТЛАЙН большой h=450мм (кремовый)</v>
          </cell>
          <cell r="E19325" t="str">
            <v>Россия</v>
          </cell>
          <cell r="F19325" t="str">
            <v>ПЛАСТИК</v>
          </cell>
        </row>
        <row r="19326">
          <cell r="A19326" t="str">
            <v>C44504</v>
          </cell>
          <cell r="B19326" t="str">
            <v>POLIMERBYT</v>
          </cell>
          <cell r="C19326" t="str">
            <v xml:space="preserve"> Табурет АРТЛАЙН большой h=450мм (шоколад)</v>
          </cell>
          <cell r="E19326" t="str">
            <v>Россия</v>
          </cell>
          <cell r="F19326" t="str">
            <v>ПЛАСТИК</v>
          </cell>
        </row>
        <row r="19327">
          <cell r="A19327" t="str">
            <v>C43503</v>
          </cell>
          <cell r="B19327" t="str">
            <v>POLIMERBYT</v>
          </cell>
          <cell r="C19327" t="str">
            <v xml:space="preserve"> Табурет АРТЛАЙН малый h=330мм (кремовый)</v>
          </cell>
          <cell r="E19327" t="str">
            <v>Россия</v>
          </cell>
          <cell r="F19327" t="str">
            <v>ПЛАСТИК</v>
          </cell>
        </row>
        <row r="19328">
          <cell r="A19328" t="str">
            <v>C43504</v>
          </cell>
          <cell r="B19328" t="str">
            <v>POLIMERBYT</v>
          </cell>
          <cell r="C19328" t="str">
            <v xml:space="preserve"> Табурет АРТЛАЙН малый h=330мм (шоколад)</v>
          </cell>
          <cell r="E19328" t="str">
            <v>Россия</v>
          </cell>
          <cell r="F19328" t="str">
            <v>ПЛАСТИК</v>
          </cell>
        </row>
        <row r="19329">
          <cell r="A19329" t="str">
            <v>C59301</v>
          </cell>
          <cell r="B19329" t="str">
            <v>POLIMERBYT</v>
          </cell>
          <cell r="C19329" t="str">
            <v xml:space="preserve"> Контейнер для мусора 8.5л</v>
          </cell>
          <cell r="E19329" t="str">
            <v>Россия</v>
          </cell>
          <cell r="F19329" t="str">
            <v>ПЛАСТИК</v>
          </cell>
        </row>
        <row r="19330">
          <cell r="A19330" t="str">
            <v>C35666</v>
          </cell>
          <cell r="B19330" t="str">
            <v>POLIMERBYT</v>
          </cell>
          <cell r="C19330" t="str">
            <v xml:space="preserve"> Миска с крышкой ДОМАШНИЙ 2л</v>
          </cell>
          <cell r="E19330" t="str">
            <v>Россия</v>
          </cell>
          <cell r="F19330" t="str">
            <v>ПЛАСТИК</v>
          </cell>
        </row>
        <row r="19331">
          <cell r="A19331" t="str">
            <v>C391</v>
          </cell>
          <cell r="B19331" t="str">
            <v>POLIMERBYT</v>
          </cell>
          <cell r="C19331" t="str">
            <v xml:space="preserve"> Контейнер для мусора ФЛЕР 1.6л</v>
          </cell>
          <cell r="E19331" t="str">
            <v>Россия</v>
          </cell>
          <cell r="F19331" t="str">
            <v>ПЛАСТИК</v>
          </cell>
        </row>
        <row r="19332">
          <cell r="A19332" t="str">
            <v>C35766</v>
          </cell>
          <cell r="B19332" t="str">
            <v>POLIMERBYT</v>
          </cell>
          <cell r="C19332" t="str">
            <v xml:space="preserve"> Миска с крышкой ДОМАШНИЙ 4л</v>
          </cell>
          <cell r="E19332" t="str">
            <v>Россия</v>
          </cell>
          <cell r="F19332" t="str">
            <v>ПЛАСТИК</v>
          </cell>
        </row>
        <row r="19333">
          <cell r="A19333" t="str">
            <v>C35608</v>
          </cell>
          <cell r="B19333" t="str">
            <v>POLIMERBYT</v>
          </cell>
          <cell r="C19333" t="str">
            <v xml:space="preserve"> Миска с крышкой ЛАВАНДА 2л</v>
          </cell>
          <cell r="E19333" t="str">
            <v>Россия</v>
          </cell>
          <cell r="F19333" t="str">
            <v>ПЛАСТИК</v>
          </cell>
        </row>
        <row r="19334">
          <cell r="A19334" t="str">
            <v>C35708</v>
          </cell>
          <cell r="B19334" t="str">
            <v>POLIMERBYT</v>
          </cell>
          <cell r="C19334" t="str">
            <v xml:space="preserve"> Миска с крышкой ЛАВАНДА 4л</v>
          </cell>
          <cell r="E19334" t="str">
            <v>Россия</v>
          </cell>
          <cell r="F19334" t="str">
            <v>ПЛАСТИК</v>
          </cell>
        </row>
        <row r="19335">
          <cell r="A19335" t="str">
            <v>C51103</v>
          </cell>
          <cell r="B19335" t="str">
            <v>POLIMERBYT</v>
          </cell>
          <cell r="C19335" t="str">
            <v xml:space="preserve"> Коробка для мелочей ЗИМА 5.5л</v>
          </cell>
          <cell r="E19335" t="str">
            <v>Россия</v>
          </cell>
          <cell r="F19335" t="str">
            <v>ПЛАСТИК</v>
          </cell>
        </row>
        <row r="19336">
          <cell r="A19336" t="str">
            <v>C51104</v>
          </cell>
          <cell r="B19336" t="str">
            <v>POLIMERBYT</v>
          </cell>
          <cell r="C19336" t="str">
            <v xml:space="preserve"> Коробка для обувных аксессуаров 5.5л</v>
          </cell>
          <cell r="E19336" t="str">
            <v>Россия</v>
          </cell>
          <cell r="F19336" t="str">
            <v>ПЛАСТИК</v>
          </cell>
        </row>
        <row r="19337">
          <cell r="A19337" t="str">
            <v>C30966</v>
          </cell>
          <cell r="B19337" t="str">
            <v>POLIMERBYT</v>
          </cell>
          <cell r="C19337" t="str">
            <v xml:space="preserve"> Контейнер ДОМАШНИЙ 0.8л с вкладышем 170х</v>
          </cell>
          <cell r="E19337" t="str">
            <v>Россия</v>
          </cell>
          <cell r="F19337" t="str">
            <v>ПЛАСТИК</v>
          </cell>
        </row>
        <row r="19338">
          <cell r="A19338" t="str">
            <v>C385</v>
          </cell>
          <cell r="B19338" t="str">
            <v>POLIMERBYT</v>
          </cell>
          <cell r="C19338" t="str">
            <v xml:space="preserve"> Бокс для губок ФЛЕР</v>
          </cell>
          <cell r="E19338" t="str">
            <v>Россия</v>
          </cell>
          <cell r="F19338" t="str">
            <v>ПЛАСТИК</v>
          </cell>
        </row>
        <row r="19339">
          <cell r="A19339" t="str">
            <v>C50022</v>
          </cell>
          <cell r="B19339" t="str">
            <v>POLIMERBYT</v>
          </cell>
          <cell r="C19339" t="str">
            <v xml:space="preserve"> Мультибокс 3 ФИКСИКИ</v>
          </cell>
          <cell r="E19339" t="str">
            <v>Россия</v>
          </cell>
          <cell r="F19339" t="str">
            <v>ПЛАСТИК</v>
          </cell>
        </row>
        <row r="19340">
          <cell r="A19340" t="str">
            <v>C50802</v>
          </cell>
          <cell r="B19340" t="str">
            <v>POLIMERBYT</v>
          </cell>
          <cell r="C19340" t="str">
            <v xml:space="preserve"> Контейнер для корма животных 15л</v>
          </cell>
          <cell r="E19340" t="str">
            <v>Россия</v>
          </cell>
          <cell r="F19340" t="str">
            <v>ПЛАСТИК</v>
          </cell>
        </row>
        <row r="19341">
          <cell r="A19341" t="str">
            <v>C50803</v>
          </cell>
          <cell r="B19341" t="str">
            <v>POLIMERBYT</v>
          </cell>
          <cell r="C19341" t="str">
            <v xml:space="preserve"> Ящик для игрушек ПРОФИ KIDS 15л 410х295х183</v>
          </cell>
          <cell r="E19341" t="str">
            <v>Россия</v>
          </cell>
          <cell r="F19341" t="str">
            <v>ПЛАСТИК</v>
          </cell>
        </row>
        <row r="19342">
          <cell r="A19342" t="str">
            <v>C50902</v>
          </cell>
          <cell r="B19342" t="str">
            <v>POLIMERBYT</v>
          </cell>
          <cell r="C19342" t="str">
            <v xml:space="preserve"> Контейнер для корма животных 25л</v>
          </cell>
          <cell r="E19342" t="str">
            <v>Россия</v>
          </cell>
          <cell r="F19342" t="str">
            <v>ПЛАСТИК</v>
          </cell>
        </row>
        <row r="19343">
          <cell r="A19343" t="str">
            <v>C51001</v>
          </cell>
          <cell r="B19343" t="str">
            <v>POLIMERBYT</v>
          </cell>
          <cell r="C19343" t="str">
            <v xml:space="preserve"> Коробка для мелочей 1.9л KIDS BOX</v>
          </cell>
          <cell r="E19343" t="str">
            <v>Россия</v>
          </cell>
          <cell r="F19343" t="str">
            <v>ПЛАСТИК</v>
          </cell>
        </row>
        <row r="19344">
          <cell r="A19344" t="str">
            <v>C55022</v>
          </cell>
          <cell r="B19344" t="str">
            <v>POLIMERBYT</v>
          </cell>
          <cell r="C19344" t="str">
            <v xml:space="preserve"> Ланчбокс ФИКСИКИ 0.75л</v>
          </cell>
          <cell r="E19344" t="str">
            <v>Россия</v>
          </cell>
          <cell r="F19344" t="str">
            <v>ПЛАСТИК</v>
          </cell>
        </row>
        <row r="19345">
          <cell r="A19345" t="str">
            <v>C593</v>
          </cell>
          <cell r="B19345" t="str">
            <v>POLIMERBYT</v>
          </cell>
          <cell r="C19345" t="str">
            <v xml:space="preserve"> Контейнер для стирального порошка 8.5л</v>
          </cell>
          <cell r="E19345" t="str">
            <v>Россия</v>
          </cell>
          <cell r="F19345" t="str">
            <v>ПЛАСТИК</v>
          </cell>
        </row>
        <row r="19346">
          <cell r="A19346" t="str">
            <v>C59302</v>
          </cell>
          <cell r="B19346" t="str">
            <v>POLIMERBYT</v>
          </cell>
          <cell r="C19346" t="str">
            <v xml:space="preserve"> Контейнер для корма животных 8.5л</v>
          </cell>
          <cell r="E19346" t="str">
            <v>Россия</v>
          </cell>
          <cell r="F19346" t="str">
            <v>ПЛАСТИК</v>
          </cell>
        </row>
        <row r="19347">
          <cell r="A19347" t="str">
            <v>C76308</v>
          </cell>
          <cell r="B19347" t="str">
            <v>POLIMERBYT</v>
          </cell>
          <cell r="C19347" t="str">
            <v xml:space="preserve"> Контейнер для СВЧ ЛАВАНДА 1.8л</v>
          </cell>
          <cell r="E19347" t="str">
            <v>Россия</v>
          </cell>
          <cell r="F19347" t="str">
            <v>ПЛАСТИК</v>
          </cell>
        </row>
        <row r="19348">
          <cell r="A19348" t="str">
            <v>C80506</v>
          </cell>
          <cell r="B19348" t="str">
            <v>POLIMERBYT</v>
          </cell>
          <cell r="C19348" t="str">
            <v xml:space="preserve"> Набор разделочных досок КОМФОРТ 2шт 370х290 290х210</v>
          </cell>
          <cell r="E19348" t="str">
            <v>Россия</v>
          </cell>
          <cell r="F19348" t="str">
            <v>ПЛАСТИК</v>
          </cell>
        </row>
        <row r="19349">
          <cell r="A19349" t="str">
            <v>C806</v>
          </cell>
          <cell r="B19349" t="str">
            <v>POLIMERBYT</v>
          </cell>
          <cell r="C19349" t="str">
            <v xml:space="preserve"> Доска разделочная КОМФОРТ 210х290мм 2шт</v>
          </cell>
          <cell r="E19349" t="str">
            <v>Россия</v>
          </cell>
          <cell r="F19349" t="str">
            <v>ПЛАСТИК</v>
          </cell>
        </row>
        <row r="19350">
          <cell r="A19350" t="str">
            <v>C510</v>
          </cell>
          <cell r="B19350" t="str">
            <v>POLIMERBYT</v>
          </cell>
          <cell r="C19350" t="str">
            <v xml:space="preserve"> Коробка для мелочей 1.9л</v>
          </cell>
          <cell r="E19350" t="str">
            <v>Россия</v>
          </cell>
          <cell r="F19350" t="str">
            <v>ПЛАСТИК</v>
          </cell>
        </row>
        <row r="19351">
          <cell r="A19351" t="str">
            <v>C76108</v>
          </cell>
          <cell r="B19351" t="str">
            <v>POLIMERBYT</v>
          </cell>
          <cell r="C19351" t="str">
            <v xml:space="preserve"> Контейнер для СВЧ Лаванда 0.75л</v>
          </cell>
          <cell r="E19351" t="str">
            <v>Россия</v>
          </cell>
          <cell r="F19351" t="str">
            <v>ПЛАСТИК</v>
          </cell>
        </row>
        <row r="19352">
          <cell r="A19352" t="str">
            <v>C76208</v>
          </cell>
          <cell r="B19352" t="str">
            <v>POLIMERBYT</v>
          </cell>
          <cell r="C19352" t="str">
            <v xml:space="preserve"> Контейнер для СВЧ Лаванда 1.1л</v>
          </cell>
          <cell r="E19352" t="str">
            <v>Россия</v>
          </cell>
          <cell r="F19352" t="str">
            <v>ПЛАСТИК</v>
          </cell>
        </row>
        <row r="19353">
          <cell r="A19353" t="str">
            <v>C51008</v>
          </cell>
          <cell r="B19353" t="str">
            <v>POLIMERBYT</v>
          </cell>
          <cell r="C19353" t="str">
            <v xml:space="preserve"> Коробка для мелочей Лаванда 1.9л</v>
          </cell>
          <cell r="E19353" t="str">
            <v>Россия</v>
          </cell>
          <cell r="F19353" t="str">
            <v>ПЛАСТИК</v>
          </cell>
        </row>
        <row r="19354">
          <cell r="A19354" t="str">
            <v>C51108</v>
          </cell>
          <cell r="B19354" t="str">
            <v>POLIMERBYT</v>
          </cell>
          <cell r="C19354" t="str">
            <v xml:space="preserve"> Коробка для мелочей Лаванда 5.5л</v>
          </cell>
          <cell r="E19354" t="str">
            <v>Россия</v>
          </cell>
          <cell r="F19354" t="str">
            <v>ПЛАСТИК</v>
          </cell>
        </row>
        <row r="19355">
          <cell r="A19355" t="str">
            <v>PL1529</v>
          </cell>
          <cell r="B19355" t="str">
            <v>POLPLAST</v>
          </cell>
          <cell r="C19355" t="str">
            <v xml:space="preserve"> Изотермический контейнер (термо-бокс) Icetime 22л EPS</v>
          </cell>
          <cell r="E19355" t="str">
            <v>Россия</v>
          </cell>
          <cell r="F19355" t="str">
            <v>ПОЛИСТИРОЛ</v>
          </cell>
        </row>
        <row r="19356">
          <cell r="A19356" t="str">
            <v>PL1518</v>
          </cell>
          <cell r="B19356" t="str">
            <v>POLPLAST</v>
          </cell>
          <cell r="C19356" t="str">
            <v xml:space="preserve"> Изотермический контейнер (термо-бокс) Icetime 10л EPS</v>
          </cell>
          <cell r="E19356" t="str">
            <v>Россия</v>
          </cell>
          <cell r="F19356" t="str">
            <v>ПОЛИСТИРОЛ</v>
          </cell>
        </row>
        <row r="19357">
          <cell r="A19357" t="str">
            <v>PL1521</v>
          </cell>
          <cell r="B19357" t="str">
            <v>POLPLAST</v>
          </cell>
          <cell r="C19357" t="str">
            <v xml:space="preserve"> Изотермический контейнер (термо-бокс) Icetime 1л EPS</v>
          </cell>
          <cell r="E19357" t="str">
            <v>Россия</v>
          </cell>
          <cell r="F19357" t="str">
            <v>ПОЛИСТИРОЛ</v>
          </cell>
        </row>
        <row r="19358">
          <cell r="A19358" t="str">
            <v>PL3156</v>
          </cell>
          <cell r="B19358" t="str">
            <v>POLPLAST</v>
          </cell>
          <cell r="C19358" t="str">
            <v xml:space="preserve"> Сиденье С55</v>
          </cell>
          <cell r="E19358" t="str">
            <v>Россия</v>
          </cell>
          <cell r="F19358" t="str">
            <v>ПОЛИСТИРОЛ</v>
          </cell>
        </row>
        <row r="19359">
          <cell r="A19359" t="str">
            <v>090-004</v>
          </cell>
          <cell r="B19359" t="str">
            <v>PREZENT</v>
          </cell>
          <cell r="C19359" t="str">
            <v xml:space="preserve"> Сумочка бум 10(13х17х7)п/средн горизонт ассортимент</v>
          </cell>
          <cell r="D19359">
            <v>0</v>
          </cell>
          <cell r="E19359" t="str">
            <v>Китай</v>
          </cell>
          <cell r="F19359" t="str">
            <v>БУМАГА</v>
          </cell>
        </row>
        <row r="19360">
          <cell r="A19360" t="str">
            <v>090-005</v>
          </cell>
          <cell r="B19360" t="str">
            <v>PREZENT</v>
          </cell>
          <cell r="C19360" t="str">
            <v xml:space="preserve"> Сумочка бум 12(22x17x10)сред ассортимент</v>
          </cell>
          <cell r="D19360">
            <v>0</v>
          </cell>
          <cell r="E19360" t="str">
            <v>Китай</v>
          </cell>
          <cell r="F19360" t="str">
            <v>БУМАГА</v>
          </cell>
        </row>
        <row r="19361">
          <cell r="A19361" t="str">
            <v>090-006</v>
          </cell>
          <cell r="B19361" t="str">
            <v>PREZENT</v>
          </cell>
          <cell r="C19361" t="str">
            <v xml:space="preserve"> Сумочка бум.14(33х10х9)под бут.мал.ассортимент</v>
          </cell>
          <cell r="D19361">
            <v>0</v>
          </cell>
          <cell r="E19361" t="str">
            <v>Китай</v>
          </cell>
          <cell r="F19361" t="str">
            <v>БУМАГА</v>
          </cell>
        </row>
        <row r="19362">
          <cell r="A19362" t="str">
            <v>090-008</v>
          </cell>
          <cell r="B19362" t="str">
            <v>PREZENT</v>
          </cell>
          <cell r="C19362" t="str">
            <v xml:space="preserve"> Сумочка бум 16 (31х22х9) п/больш ассортимент</v>
          </cell>
          <cell r="D19362">
            <v>0</v>
          </cell>
          <cell r="E19362" t="str">
            <v>Китай</v>
          </cell>
          <cell r="F19362" t="str">
            <v>БУМАГА</v>
          </cell>
        </row>
        <row r="19363">
          <cell r="A19363" t="str">
            <v>090-009</v>
          </cell>
          <cell r="B19363" t="str">
            <v>PREZENT</v>
          </cell>
          <cell r="C19363" t="str">
            <v xml:space="preserve"> Сумочка бум 17(21х30х9)п/больш горизонт ассортимент</v>
          </cell>
          <cell r="D19363">
            <v>0</v>
          </cell>
          <cell r="E19363" t="str">
            <v>Китай</v>
          </cell>
          <cell r="F19363" t="str">
            <v>БУМАГА</v>
          </cell>
        </row>
        <row r="19364">
          <cell r="A19364" t="str">
            <v>090-012</v>
          </cell>
          <cell r="B19364" t="str">
            <v>PREZENT</v>
          </cell>
          <cell r="C19364" t="str">
            <v xml:space="preserve"> Сумочка бум.08(17х13х7см)полусред.</v>
          </cell>
          <cell r="D19364">
            <v>0</v>
          </cell>
          <cell r="E19364" t="str">
            <v>Китай</v>
          </cell>
          <cell r="F19364" t="str">
            <v>БУМАГА</v>
          </cell>
        </row>
        <row r="19365">
          <cell r="A19365" t="str">
            <v>090-019</v>
          </cell>
          <cell r="B19365" t="str">
            <v>PREZENT</v>
          </cell>
          <cell r="C19365" t="str">
            <v xml:space="preserve"> Сумочка бум 20(27х38х10)больш горизонт ассортимент</v>
          </cell>
          <cell r="D19365">
            <v>0</v>
          </cell>
          <cell r="E19365" t="str">
            <v>Китай</v>
          </cell>
          <cell r="F19365" t="str">
            <v>БУМАГА</v>
          </cell>
        </row>
        <row r="19366">
          <cell r="A19366" t="str">
            <v>090-021</v>
          </cell>
          <cell r="B19366" t="str">
            <v>PREZENT</v>
          </cell>
          <cell r="C19366" t="str">
            <v xml:space="preserve"> Сумочка гологр.08/02(17х13х7см)п/средн.</v>
          </cell>
          <cell r="D19366">
            <v>0</v>
          </cell>
          <cell r="E19366" t="str">
            <v>Китай</v>
          </cell>
          <cell r="F19366" t="str">
            <v>БУМАГА</v>
          </cell>
        </row>
        <row r="19367">
          <cell r="A19367" t="str">
            <v>090-026</v>
          </cell>
          <cell r="B19367" t="str">
            <v>PREZENT</v>
          </cell>
          <cell r="C19367" t="str">
            <v xml:space="preserve"> Сумочка гологр10/01(13х17х7)п/средн горизонт</v>
          </cell>
          <cell r="D19367">
            <v>0</v>
          </cell>
          <cell r="E19367" t="str">
            <v>Китай</v>
          </cell>
          <cell r="F19367" t="str">
            <v>БУМАГА</v>
          </cell>
        </row>
        <row r="19368">
          <cell r="A19368" t="str">
            <v>090-046</v>
          </cell>
          <cell r="B19368" t="str">
            <v>PREZENT</v>
          </cell>
          <cell r="C19368" t="str">
            <v xml:space="preserve"> Сумочка бум 15(36х12х8)п/бутылку бол ассортимент</v>
          </cell>
          <cell r="D19368">
            <v>0</v>
          </cell>
          <cell r="E19368" t="str">
            <v>Китай</v>
          </cell>
          <cell r="F19368" t="str">
            <v>БУМАГА</v>
          </cell>
        </row>
        <row r="19369">
          <cell r="A19369" t="str">
            <v>090-049</v>
          </cell>
          <cell r="B19369" t="str">
            <v>PREZENT</v>
          </cell>
          <cell r="C19369" t="str">
            <v xml:space="preserve"> Сумочка гологр 04(14.3х11.4х6.4)малая</v>
          </cell>
          <cell r="D19369">
            <v>0</v>
          </cell>
          <cell r="E19369" t="str">
            <v>Китай</v>
          </cell>
          <cell r="F19369" t="str">
            <v>БУМАГА</v>
          </cell>
        </row>
        <row r="19370">
          <cell r="A19370" t="str">
            <v>090-053</v>
          </cell>
          <cell r="B19370" t="str">
            <v>PREZENT</v>
          </cell>
          <cell r="C19370" t="str">
            <v xml:space="preserve"> Сумочка бум 18(38х26.4х11.5)больш ассортимент</v>
          </cell>
          <cell r="D19370">
            <v>0</v>
          </cell>
          <cell r="E19370" t="str">
            <v>Китай</v>
          </cell>
          <cell r="F19370" t="str">
            <v>БУМАГА</v>
          </cell>
        </row>
        <row r="19371">
          <cell r="A19371" t="str">
            <v>090-054</v>
          </cell>
          <cell r="B19371" t="str">
            <v>PREZENT</v>
          </cell>
          <cell r="C19371" t="str">
            <v xml:space="preserve"> Сумочка гологр.12/01 22x17x10см сред.</v>
          </cell>
          <cell r="D19371">
            <v>0</v>
          </cell>
          <cell r="E19371" t="str">
            <v>Китай</v>
          </cell>
          <cell r="F19371" t="str">
            <v>БУМАГА</v>
          </cell>
        </row>
        <row r="19372">
          <cell r="A19372" t="str">
            <v>090-056</v>
          </cell>
          <cell r="B19372" t="str">
            <v>PREZENT</v>
          </cell>
          <cell r="C19372" t="str">
            <v xml:space="preserve"> Сумочка гол.15(36x12x8)под бут.большая</v>
          </cell>
          <cell r="D19372">
            <v>0</v>
          </cell>
          <cell r="E19372" t="str">
            <v>Китай</v>
          </cell>
          <cell r="F19372" t="str">
            <v>БУМАГА</v>
          </cell>
        </row>
        <row r="19373">
          <cell r="A19373" t="str">
            <v>090-078</v>
          </cell>
          <cell r="B19373" t="str">
            <v>PREZENT</v>
          </cell>
          <cell r="C19373" t="str">
            <v xml:space="preserve"> Сумочка гологр.18/01(33х26х12см)большая</v>
          </cell>
          <cell r="D19373">
            <v>0</v>
          </cell>
          <cell r="E19373" t="str">
            <v>Китай</v>
          </cell>
          <cell r="F19373" t="str">
            <v>БУМАГА</v>
          </cell>
        </row>
        <row r="19374">
          <cell r="A19374" t="str">
            <v>090-085</v>
          </cell>
          <cell r="B19374" t="str">
            <v>PREZENT</v>
          </cell>
          <cell r="C19374" t="str">
            <v xml:space="preserve"> Сумочка гологр 17/01(21х30х9)п/больш горизонт</v>
          </cell>
          <cell r="D19374">
            <v>0</v>
          </cell>
          <cell r="E19374" t="str">
            <v>Китай</v>
          </cell>
          <cell r="F19374" t="str">
            <v>БУМАГА</v>
          </cell>
        </row>
        <row r="19375">
          <cell r="A19375" t="str">
            <v>090-086</v>
          </cell>
          <cell r="B19375" t="str">
            <v>PREZENT</v>
          </cell>
          <cell r="C19375" t="str">
            <v xml:space="preserve"> Сумочка гологр.16 31х22х9см п/больш.</v>
          </cell>
          <cell r="D19375">
            <v>0</v>
          </cell>
          <cell r="E19375" t="str">
            <v>Китай</v>
          </cell>
          <cell r="F19375" t="str">
            <v>БУМАГА</v>
          </cell>
        </row>
        <row r="19376">
          <cell r="A19376" t="str">
            <v>090-141</v>
          </cell>
          <cell r="B19376" t="str">
            <v>PREZENT</v>
          </cell>
          <cell r="C19376" t="str">
            <v xml:space="preserve"> Сумочка пластик мяг 03(40х32х10)большая</v>
          </cell>
          <cell r="D19376">
            <v>0</v>
          </cell>
          <cell r="E19376" t="str">
            <v>Китай</v>
          </cell>
          <cell r="F19376" t="str">
            <v>ПЛАСТМАССА</v>
          </cell>
        </row>
        <row r="19377">
          <cell r="A19377" t="str">
            <v>KM-K30A</v>
          </cell>
          <cell r="B19377" t="str">
            <v>PROMGROUP</v>
          </cell>
          <cell r="C19377" t="str">
            <v xml:space="preserve"> Кастрюля 3л АП+пакет</v>
          </cell>
          <cell r="E19377" t="str">
            <v>Россия</v>
          </cell>
          <cell r="F19377" t="str">
            <v>МЕТАЛЛ</v>
          </cell>
        </row>
        <row r="19378">
          <cell r="A19378" t="str">
            <v>KM-K40A</v>
          </cell>
          <cell r="B19378" t="str">
            <v>PROMGROUP</v>
          </cell>
          <cell r="C19378" t="str">
            <v xml:space="preserve"> Кастрюля 4л АП+пакет</v>
          </cell>
          <cell r="E19378" t="str">
            <v>Россия</v>
          </cell>
          <cell r="F19378" t="str">
            <v>МЕТАЛЛ</v>
          </cell>
        </row>
        <row r="19379">
          <cell r="A19379" t="str">
            <v>KM-K41A</v>
          </cell>
          <cell r="B19379" t="str">
            <v>PROMGROUP</v>
          </cell>
          <cell r="C19379" t="str">
            <v xml:space="preserve"> Кастрюля 4л ст кр АП+пакет</v>
          </cell>
          <cell r="E19379" t="str">
            <v>Россия</v>
          </cell>
          <cell r="F19379" t="str">
            <v>МЕТАЛЛ</v>
          </cell>
        </row>
        <row r="19380">
          <cell r="A19380" t="str">
            <v>KM-K45</v>
          </cell>
          <cell r="B19380" t="str">
            <v>PROMGROUP</v>
          </cell>
          <cell r="C19380" t="str">
            <v xml:space="preserve"> Казан для плова 4.5л</v>
          </cell>
          <cell r="E19380" t="str">
            <v>Россия</v>
          </cell>
          <cell r="F19380" t="str">
            <v>МЕТАЛЛ</v>
          </cell>
        </row>
        <row r="19381">
          <cell r="A19381" t="str">
            <v>KM-K45A</v>
          </cell>
          <cell r="B19381" t="str">
            <v>PROMGROUP</v>
          </cell>
          <cell r="C19381" t="str">
            <v xml:space="preserve"> Казан для плова 4.5л АП+пакет</v>
          </cell>
          <cell r="E19381" t="str">
            <v>Россия</v>
          </cell>
          <cell r="F19381" t="str">
            <v>МЕТАЛЛ</v>
          </cell>
        </row>
        <row r="19382">
          <cell r="A19382" t="str">
            <v>KM-K61</v>
          </cell>
          <cell r="B19382" t="str">
            <v>PROMGROUP</v>
          </cell>
          <cell r="C19382" t="str">
            <v xml:space="preserve"> Кастрюля 6л ст кр</v>
          </cell>
          <cell r="E19382" t="str">
            <v>Россия</v>
          </cell>
          <cell r="F19382" t="str">
            <v>МЕТАЛЛ</v>
          </cell>
        </row>
        <row r="19383">
          <cell r="A19383" t="str">
            <v>KM-K63</v>
          </cell>
          <cell r="B19383" t="str">
            <v>PROMGROUP</v>
          </cell>
          <cell r="C19383" t="str">
            <v xml:space="preserve"> Кастрюля 6л</v>
          </cell>
          <cell r="E19383" t="str">
            <v>Россия</v>
          </cell>
          <cell r="F19383" t="str">
            <v>МЕТАЛЛ</v>
          </cell>
        </row>
        <row r="19384">
          <cell r="A19384" t="str">
            <v>KM-KZ60</v>
          </cell>
          <cell r="B19384" t="str">
            <v>PROMGROUP</v>
          </cell>
          <cell r="C19384" t="str">
            <v xml:space="preserve"> Казан для плова 6л</v>
          </cell>
          <cell r="E19384" t="str">
            <v>Россия</v>
          </cell>
          <cell r="F19384" t="str">
            <v>МЕТАЛЛ</v>
          </cell>
        </row>
        <row r="19385">
          <cell r="A19385" t="str">
            <v>KM-P210A</v>
          </cell>
          <cell r="B19385" t="str">
            <v>PROMGROUP</v>
          </cell>
          <cell r="C19385" t="str">
            <v xml:space="preserve"> Противень АП 310х210мм + пакет</v>
          </cell>
          <cell r="E19385" t="str">
            <v>Россия</v>
          </cell>
          <cell r="F19385" t="str">
            <v>МЕТАЛЛ</v>
          </cell>
        </row>
        <row r="19386">
          <cell r="A19386" t="str">
            <v>KM-P306A</v>
          </cell>
          <cell r="B19386" t="str">
            <v>PROMGROUP</v>
          </cell>
          <cell r="C19386" t="str">
            <v xml:space="preserve"> Противень АП 306х400мм + пакет</v>
          </cell>
          <cell r="E19386" t="str">
            <v>Россия</v>
          </cell>
          <cell r="F19386" t="str">
            <v>МЕТАЛЛ</v>
          </cell>
        </row>
        <row r="19387">
          <cell r="A19387" t="str">
            <v>KM-C240M</v>
          </cell>
          <cell r="B19387" t="str">
            <v>PROMGROUP</v>
          </cell>
          <cell r="C19387" t="str">
            <v xml:space="preserve"> Сковорода МОДЕРН 240мм с/р + пакет АП</v>
          </cell>
          <cell r="E19387" t="str">
            <v>Россия</v>
          </cell>
          <cell r="F19387" t="str">
            <v>МЕТАЛЛ</v>
          </cell>
        </row>
        <row r="19388">
          <cell r="A19388" t="str">
            <v>KM-C247A</v>
          </cell>
          <cell r="B19388" t="str">
            <v>PROMGROUP</v>
          </cell>
          <cell r="C19388" t="str">
            <v xml:space="preserve"> Сковорода 240х50мм со съемной ручкой ст кр АП+пакет</v>
          </cell>
          <cell r="E19388" t="str">
            <v>Россия</v>
          </cell>
          <cell r="F19388" t="str">
            <v>МЕТАЛЛ</v>
          </cell>
        </row>
        <row r="19389">
          <cell r="A19389" t="str">
            <v>KM-C266</v>
          </cell>
          <cell r="B19389" t="str">
            <v>PROMGROUP</v>
          </cell>
          <cell r="C19389" t="str">
            <v xml:space="preserve"> Сковорода 260х60мм со съемной ручкой ст кр</v>
          </cell>
          <cell r="E19389" t="str">
            <v>Россия</v>
          </cell>
          <cell r="F19389" t="str">
            <v>МЕТАЛЛ</v>
          </cell>
        </row>
        <row r="19390">
          <cell r="A19390" t="str">
            <v>KM-C266A</v>
          </cell>
          <cell r="B19390" t="str">
            <v>PROMGROUP</v>
          </cell>
          <cell r="C19390" t="str">
            <v xml:space="preserve"> Сковорода 260х60мм со съемной ручкой ст кр АП+пакет</v>
          </cell>
          <cell r="E19390" t="str">
            <v>Россия</v>
          </cell>
          <cell r="F19390" t="str">
            <v>МЕТАЛЛ</v>
          </cell>
        </row>
        <row r="19391">
          <cell r="A19391" t="str">
            <v>KM-C269A</v>
          </cell>
          <cell r="B19391" t="str">
            <v>PROMGROUP</v>
          </cell>
          <cell r="C19391" t="str">
            <v xml:space="preserve"> Сковорода 260х60мм с/р ст кр АП+пакет</v>
          </cell>
          <cell r="E19391" t="str">
            <v>Россия</v>
          </cell>
          <cell r="F19391" t="str">
            <v>МЕТАЛЛ</v>
          </cell>
        </row>
        <row r="19392">
          <cell r="A19392" t="str">
            <v>KM-CB240A</v>
          </cell>
          <cell r="B19392" t="str">
            <v>PROMGROUP</v>
          </cell>
          <cell r="C19392" t="str">
            <v xml:space="preserve"> Сковорода блинная 240мм + пакет АП</v>
          </cell>
          <cell r="E19392" t="str">
            <v>Россия</v>
          </cell>
          <cell r="F19392" t="str">
            <v>МЕТАЛЛ</v>
          </cell>
        </row>
        <row r="19393">
          <cell r="A19393" t="str">
            <v>KM-G30A</v>
          </cell>
          <cell r="B19393" t="str">
            <v>PROMGROUP</v>
          </cell>
          <cell r="C19393" t="str">
            <v xml:space="preserve"> Кастрюля-жаровня 3л АП</v>
          </cell>
          <cell r="E19393" t="str">
            <v>Россия</v>
          </cell>
          <cell r="F19393" t="str">
            <v>МЕТАЛЛ</v>
          </cell>
        </row>
        <row r="19394">
          <cell r="A19394" t="str">
            <v>KM-G40</v>
          </cell>
          <cell r="B19394" t="str">
            <v>PROMGROUP</v>
          </cell>
          <cell r="C19394" t="str">
            <v xml:space="preserve"> Кастрюля-жаровня 4л</v>
          </cell>
          <cell r="E19394" t="str">
            <v>Россия</v>
          </cell>
          <cell r="F19394" t="str">
            <v>МЕТАЛЛ</v>
          </cell>
        </row>
        <row r="19395">
          <cell r="A19395" t="str">
            <v>KM-G40A</v>
          </cell>
          <cell r="B19395" t="str">
            <v>PROMGROUP</v>
          </cell>
          <cell r="C19395" t="str">
            <v xml:space="preserve"> Кастрюля-жаровня 4л АП+пакет</v>
          </cell>
          <cell r="E19395" t="str">
            <v>Россия</v>
          </cell>
          <cell r="F19395" t="str">
            <v>МЕТАЛЛ</v>
          </cell>
        </row>
        <row r="19396">
          <cell r="A19396" t="str">
            <v>KM-K015A</v>
          </cell>
          <cell r="B19396" t="str">
            <v>PROMGROUP</v>
          </cell>
          <cell r="C19396" t="str">
            <v xml:space="preserve"> Кастрюля 1.5л со съемной ручкой АП+пакет</v>
          </cell>
          <cell r="E19396" t="str">
            <v>Россия</v>
          </cell>
          <cell r="F19396" t="str">
            <v>МЕТАЛЛ</v>
          </cell>
        </row>
        <row r="19397">
          <cell r="A19397" t="str">
            <v>KM-K017A</v>
          </cell>
          <cell r="B19397" t="str">
            <v>PROMGROUP</v>
          </cell>
          <cell r="C19397" t="str">
            <v xml:space="preserve"> Кастрюля 1.5л со съемной ручкой ст кр АП</v>
          </cell>
          <cell r="E19397" t="str">
            <v>Россия</v>
          </cell>
          <cell r="F19397" t="str">
            <v>МЕТАЛЛ</v>
          </cell>
        </row>
        <row r="19398">
          <cell r="A19398" t="str">
            <v>KM-K30</v>
          </cell>
          <cell r="B19398" t="str">
            <v>PROMGROUP</v>
          </cell>
          <cell r="C19398" t="str">
            <v xml:space="preserve"> Кастрюля 3л</v>
          </cell>
          <cell r="E19398" t="str">
            <v>Россия</v>
          </cell>
          <cell r="F19398" t="str">
            <v>МЕТАЛЛ</v>
          </cell>
        </row>
        <row r="19399">
          <cell r="A19399" t="str">
            <v>KM-U55</v>
          </cell>
          <cell r="B19399" t="str">
            <v>PROMGROUP</v>
          </cell>
          <cell r="C19399" t="str">
            <v xml:space="preserve"> Утятница 5,5 л</v>
          </cell>
          <cell r="E19399" t="str">
            <v>Россия</v>
          </cell>
          <cell r="F19399" t="str">
            <v>МЕТАЛЛ</v>
          </cell>
        </row>
        <row r="19400">
          <cell r="A19400" t="str">
            <v>KM-G55</v>
          </cell>
          <cell r="B19400" t="str">
            <v>PROMGROUP</v>
          </cell>
          <cell r="C19400" t="str">
            <v xml:space="preserve"> Гусятница 5,5 л</v>
          </cell>
          <cell r="E19400" t="str">
            <v>Россия</v>
          </cell>
          <cell r="F19400" t="str">
            <v>МЕТАЛЛ</v>
          </cell>
        </row>
        <row r="19401">
          <cell r="A19401" t="str">
            <v>KM-KP120</v>
          </cell>
          <cell r="B19401" t="str">
            <v>PROMGROUP</v>
          </cell>
          <cell r="C19401" t="str">
            <v xml:space="preserve"> Котел походный 12 л</v>
          </cell>
          <cell r="E19401" t="str">
            <v>Россия</v>
          </cell>
          <cell r="F19401" t="str">
            <v>МЕТАЛЛ</v>
          </cell>
        </row>
        <row r="19402">
          <cell r="A19402" t="str">
            <v>KM-KP200</v>
          </cell>
          <cell r="B19402" t="str">
            <v>PROMGROUP</v>
          </cell>
          <cell r="C19402" t="str">
            <v xml:space="preserve"> Котел походный 20 л</v>
          </cell>
          <cell r="E19402" t="str">
            <v>Россия</v>
          </cell>
          <cell r="F19402" t="str">
            <v>МЕТАЛЛ</v>
          </cell>
        </row>
        <row r="19403">
          <cell r="A19403" t="str">
            <v>KM-SB220A</v>
          </cell>
          <cell r="B19403" t="str">
            <v>PROMGROUP</v>
          </cell>
          <cell r="C19403" t="str">
            <v xml:space="preserve"> Сковорода АП 220 мм блинная+пакет</v>
          </cell>
          <cell r="E19403" t="str">
            <v>Россия</v>
          </cell>
          <cell r="F19403" t="str">
            <v>МЕТАЛЛ</v>
          </cell>
        </row>
        <row r="19404">
          <cell r="A19404" t="str">
            <v>KM-S308A</v>
          </cell>
          <cell r="B19404" t="str">
            <v>PROMGROUP</v>
          </cell>
          <cell r="C19404" t="str">
            <v xml:space="preserve"> Сотейник АП 300х85 мм с ст. кр.+пакет</v>
          </cell>
          <cell r="E19404" t="str">
            <v>Россия</v>
          </cell>
          <cell r="F19404" t="str">
            <v>МЕТАЛЛ</v>
          </cell>
        </row>
        <row r="19405">
          <cell r="A19405" t="str">
            <v>KM-M02</v>
          </cell>
          <cell r="B19405" t="str">
            <v>PROMGROUP</v>
          </cell>
          <cell r="C19405" t="str">
            <v xml:space="preserve"> Мангал-дипломат №2 с шампурами</v>
          </cell>
          <cell r="E19405" t="str">
            <v>Россия</v>
          </cell>
          <cell r="F19405" t="str">
            <v>МЕТАЛЛ</v>
          </cell>
        </row>
        <row r="19406">
          <cell r="A19406" t="str">
            <v>KM-KP80</v>
          </cell>
          <cell r="B19406" t="str">
            <v>PROMGROUP</v>
          </cell>
          <cell r="C19406" t="str">
            <v xml:space="preserve"> Котел походный8 л АКЦИЯ</v>
          </cell>
          <cell r="E19406" t="str">
            <v>Россия</v>
          </cell>
          <cell r="F19406" t="str">
            <v>МЕТАЛЛ</v>
          </cell>
        </row>
        <row r="19407">
          <cell r="A19407" t="str">
            <v>KM-KP100</v>
          </cell>
          <cell r="B19407" t="str">
            <v>PROMGROUP</v>
          </cell>
          <cell r="C19407" t="str">
            <v xml:space="preserve"> Котел походный 10 л АКЦИЯ</v>
          </cell>
          <cell r="E19407" t="str">
            <v>Россия</v>
          </cell>
          <cell r="F19407" t="str">
            <v>МЕТАЛЛ</v>
          </cell>
        </row>
        <row r="19408">
          <cell r="A19408" t="str">
            <v>KM-K152</v>
          </cell>
          <cell r="B19408" t="str">
            <v>PROMGROUP</v>
          </cell>
          <cell r="C19408" t="str">
            <v xml:space="preserve"> Котел 15 л походный</v>
          </cell>
          <cell r="E19408" t="str">
            <v>Россия</v>
          </cell>
          <cell r="F19408" t="str">
            <v>МЕТАЛЛ</v>
          </cell>
        </row>
        <row r="19409">
          <cell r="A19409" t="str">
            <v>KM-K120</v>
          </cell>
          <cell r="B19409" t="str">
            <v>PROMGROUP</v>
          </cell>
          <cell r="C19409" t="str">
            <v xml:space="preserve"> Казан 12 л</v>
          </cell>
          <cell r="E19409" t="str">
            <v>Россия</v>
          </cell>
          <cell r="F19409" t="str">
            <v>МЕТАЛЛ</v>
          </cell>
        </row>
        <row r="19410">
          <cell r="A19410" t="str">
            <v>KM-K150</v>
          </cell>
          <cell r="B19410" t="str">
            <v>PROMGROUP</v>
          </cell>
          <cell r="C19410" t="str">
            <v xml:space="preserve"> Казан 15 л</v>
          </cell>
          <cell r="E19410" t="str">
            <v>Россия</v>
          </cell>
          <cell r="F19410" t="str">
            <v>МЕТАЛЛ</v>
          </cell>
        </row>
        <row r="19411">
          <cell r="A19411" t="str">
            <v>KM-K281</v>
          </cell>
          <cell r="B19411" t="str">
            <v>PROMGROUP</v>
          </cell>
          <cell r="C19411" t="str">
            <v xml:space="preserve"> Казан 28 л</v>
          </cell>
          <cell r="E19411" t="str">
            <v>Россия</v>
          </cell>
          <cell r="F19411" t="str">
            <v>МЕТАЛЛ</v>
          </cell>
        </row>
        <row r="19412">
          <cell r="A19412" t="str">
            <v>PRS050K</v>
          </cell>
          <cell r="B19412" t="str">
            <v>PROMSNAB</v>
          </cell>
          <cell r="C19412" t="str">
            <v xml:space="preserve"> Салфетки колор 50шт</v>
          </cell>
          <cell r="D19412">
            <v>0</v>
          </cell>
          <cell r="E19412" t="str">
            <v>Россия</v>
          </cell>
          <cell r="F19412" t="str">
            <v>БУМАГА</v>
          </cell>
        </row>
        <row r="19413">
          <cell r="A19413" t="str">
            <v>PRS050P</v>
          </cell>
          <cell r="B19413" t="str">
            <v>PROMSNAB</v>
          </cell>
          <cell r="C19413" t="str">
            <v xml:space="preserve"> Салфетки пастель 50шт</v>
          </cell>
          <cell r="D19413">
            <v>0</v>
          </cell>
          <cell r="E19413" t="str">
            <v>Россия</v>
          </cell>
          <cell r="F19413" t="str">
            <v>БУМАГА</v>
          </cell>
        </row>
        <row r="19414">
          <cell r="A19414" t="str">
            <v>178B000/5040</v>
          </cell>
          <cell r="B19414" t="str">
            <v>PYREX</v>
          </cell>
          <cell r="C19414" t="str">
            <v xml:space="preserve"> Миска Smart cooking 0.5л</v>
          </cell>
          <cell r="D19414" t="str">
            <v xml:space="preserve"> Mixing Bowl 0.5L</v>
          </cell>
          <cell r="E19414" t="str">
            <v>Франция</v>
          </cell>
          <cell r="F19414" t="str">
            <v>СТЕКЛО</v>
          </cell>
        </row>
        <row r="19415">
          <cell r="A19415" t="str">
            <v>180B000/R046</v>
          </cell>
          <cell r="B19415" t="str">
            <v>PYREX</v>
          </cell>
          <cell r="C19415" t="str">
            <v xml:space="preserve"> Миска Smart cooking 2л</v>
          </cell>
          <cell r="D19415" t="str">
            <v xml:space="preserve"> Mixing Bowl 2.0L</v>
          </cell>
          <cell r="E19415" t="str">
            <v>Франция</v>
          </cell>
          <cell r="F19415" t="str">
            <v>СТЕКЛО</v>
          </cell>
        </row>
        <row r="19416">
          <cell r="A19416" t="str">
            <v>447B000/5144</v>
          </cell>
          <cell r="B19416" t="str">
            <v>PYREX</v>
          </cell>
          <cell r="C19416" t="str">
            <v xml:space="preserve"> Блюдо овальное с ручками Smart cooking 39х27см</v>
          </cell>
          <cell r="D19416" t="str">
            <v xml:space="preserve"> Oval Roaster Handle 39 x 27</v>
          </cell>
          <cell r="E19416" t="str">
            <v>Франция</v>
          </cell>
          <cell r="F19416" t="str">
            <v>СТЕКЛО</v>
          </cell>
        </row>
        <row r="19417">
          <cell r="A19417" t="str">
            <v>448B000/5146</v>
          </cell>
          <cell r="B19417" t="str">
            <v>PYREX</v>
          </cell>
          <cell r="C19417" t="str">
            <v xml:space="preserve"> Блюдо овальное с ручками Smart cooking 42х30см</v>
          </cell>
          <cell r="D19417" t="str">
            <v xml:space="preserve"> Oval Roaster Handle 42 x 30</v>
          </cell>
          <cell r="E19417" t="str">
            <v>Франция</v>
          </cell>
          <cell r="F19417" t="str">
            <v>СТЕКЛО</v>
          </cell>
        </row>
        <row r="19418">
          <cell r="A19418" t="str">
            <v>181B000/5046</v>
          </cell>
          <cell r="B19418" t="str">
            <v>PYREX</v>
          </cell>
          <cell r="C19418" t="str">
            <v xml:space="preserve"> Миска Smart cooking 3л</v>
          </cell>
          <cell r="D19418" t="str">
            <v xml:space="preserve"> Mixing Bowl 3.0L</v>
          </cell>
          <cell r="E19418" t="str">
            <v>Франция</v>
          </cell>
          <cell r="F19418" t="str">
            <v>СТЕКЛО</v>
          </cell>
        </row>
        <row r="19419">
          <cell r="A19419" t="str">
            <v>345B000/5044</v>
          </cell>
          <cell r="B19419" t="str">
            <v>PYREX</v>
          </cell>
          <cell r="C19419" t="str">
            <v xml:space="preserve"> Блюдо овальное Smart cooking 30х21см</v>
          </cell>
          <cell r="D19419" t="str">
            <v xml:space="preserve"> Oval Roaster 30 x 21</v>
          </cell>
          <cell r="E19419" t="str">
            <v>Франция</v>
          </cell>
          <cell r="F19419" t="str">
            <v>СТЕКЛО</v>
          </cell>
        </row>
        <row r="19420">
          <cell r="A19420" t="str">
            <v>346B000/5046</v>
          </cell>
          <cell r="B19420" t="str">
            <v>PYREX</v>
          </cell>
          <cell r="C19420" t="str">
            <v xml:space="preserve"> Блюдо овальное Smart cooking 35х24см</v>
          </cell>
          <cell r="D19420" t="str">
            <v xml:space="preserve"> Oval Roaster 35 x 24</v>
          </cell>
          <cell r="E19420" t="str">
            <v>Франция</v>
          </cell>
          <cell r="F19420" t="str">
            <v>СТЕКЛО</v>
          </cell>
        </row>
        <row r="19421">
          <cell r="A19421" t="str">
            <v>347B000/5044</v>
          </cell>
          <cell r="B19421" t="str">
            <v>PYREX</v>
          </cell>
          <cell r="C19421" t="str">
            <v xml:space="preserve"> Блюдо овальное Smart cooking 39х27см</v>
          </cell>
          <cell r="D19421" t="str">
            <v xml:space="preserve"> Oval Roaster 39 x 27</v>
          </cell>
          <cell r="E19421" t="str">
            <v>Франция</v>
          </cell>
          <cell r="F19421" t="str">
            <v>СТЕКЛО</v>
          </cell>
        </row>
        <row r="19422">
          <cell r="A19422" t="str">
            <v>813B000/5046</v>
          </cell>
          <cell r="B19422" t="str">
            <v>PYREX</v>
          </cell>
          <cell r="C19422" t="str">
            <v xml:space="preserve"> Форма для выпечки с гофрированными краями Smart cooking 27см</v>
          </cell>
          <cell r="D19422" t="str">
            <v xml:space="preserve"> Flan dish 27</v>
          </cell>
          <cell r="E19422" t="str">
            <v>Франция</v>
          </cell>
          <cell r="F19422" t="str">
            <v>СТЕКЛО</v>
          </cell>
        </row>
        <row r="19423">
          <cell r="A19423" t="str">
            <v>446B000/R046</v>
          </cell>
          <cell r="B19423" t="str">
            <v>PYREX</v>
          </cell>
          <cell r="C19423" t="str">
            <v xml:space="preserve"> Блюдо овальное с ручками Smart cooking 35х24см</v>
          </cell>
          <cell r="D19423" t="str">
            <v xml:space="preserve"> Oval Roaster Handle 35 x 24</v>
          </cell>
          <cell r="E19423" t="str">
            <v>Франция</v>
          </cell>
          <cell r="F19423" t="str">
            <v>СТЕКЛО</v>
          </cell>
        </row>
        <row r="19424">
          <cell r="A19424" t="str">
            <v>179B000/5040</v>
          </cell>
          <cell r="B19424" t="str">
            <v>PYREX</v>
          </cell>
          <cell r="C19424" t="str">
            <v xml:space="preserve"> Миска Smart cooking 1л</v>
          </cell>
          <cell r="D19424" t="str">
            <v xml:space="preserve"> Mixing Bowl 1.0L</v>
          </cell>
          <cell r="E19424" t="str">
            <v>Франция</v>
          </cell>
          <cell r="F19424" t="str">
            <v>СТЕКЛО</v>
          </cell>
        </row>
        <row r="19425">
          <cell r="A19425" t="str">
            <v>210P000/5046</v>
          </cell>
          <cell r="B19425" t="str">
            <v>PYREX</v>
          </cell>
          <cell r="C19425" t="str">
            <v xml:space="preserve"> Форма для запекания квадратная с крышкой Cook&amp;Store 14x12x4см</v>
          </cell>
          <cell r="D19425" t="str">
            <v xml:space="preserve"> Square dish with plastic lid 0.3L / 14x12x4cm</v>
          </cell>
          <cell r="E19425" t="str">
            <v>Франция</v>
          </cell>
          <cell r="F19425" t="str">
            <v>СТЕКЛО</v>
          </cell>
        </row>
        <row r="19426">
          <cell r="A19426" t="str">
            <v>211P000/5046</v>
          </cell>
          <cell r="B19426" t="str">
            <v>PYREX</v>
          </cell>
          <cell r="C19426" t="str">
            <v xml:space="preserve"> Блюдо квадратное с крышкой Cook&amp;Store 20x17x5.5см</v>
          </cell>
          <cell r="D19426" t="str">
            <v xml:space="preserve"> Square dish with plastic lid 1.0L / 20x17x5.5cm</v>
          </cell>
          <cell r="E19426" t="str">
            <v>Франция</v>
          </cell>
          <cell r="F19426" t="str">
            <v>СТЕКЛО</v>
          </cell>
        </row>
        <row r="19427">
          <cell r="A19427" t="str">
            <v>180B000/5046</v>
          </cell>
          <cell r="B19427" t="str">
            <v>PYREX</v>
          </cell>
          <cell r="C19427" t="str">
            <v xml:space="preserve"> Миска Smart cooking 2л</v>
          </cell>
          <cell r="D19427" t="str">
            <v xml:space="preserve"> Bowl</v>
          </cell>
          <cell r="E19427" t="str">
            <v>Франция</v>
          </cell>
          <cell r="F19427" t="str">
            <v>СТЕКЛО</v>
          </cell>
        </row>
        <row r="19428">
          <cell r="A19428" t="str">
            <v>212P000/5045</v>
          </cell>
          <cell r="B19428" t="str">
            <v>PYREX</v>
          </cell>
          <cell r="C19428" t="str">
            <v xml:space="preserve"> Блюдо квадратное с крышкой Cook&amp;Store 25x22x7см</v>
          </cell>
          <cell r="D19428" t="str">
            <v xml:space="preserve"> Square dish with plastic lid 2.2L / 25x22x7cm</v>
          </cell>
          <cell r="E19428" t="str">
            <v>Франция</v>
          </cell>
          <cell r="F19428" t="str">
            <v>СТЕКЛО</v>
          </cell>
        </row>
        <row r="19429">
          <cell r="A19429" t="str">
            <v>214P000/5046</v>
          </cell>
          <cell r="B19429" t="str">
            <v>PYREX</v>
          </cell>
          <cell r="C19429" t="str">
            <v xml:space="preserve"> Форма для запекания прямоугольная с крышкой Cook&amp;Store 17х10x5см</v>
          </cell>
          <cell r="D19429" t="str">
            <v xml:space="preserve"> Rect. dish with plastic lid 0.35L / 17x10x5cm</v>
          </cell>
          <cell r="E19429" t="str">
            <v>Франция</v>
          </cell>
          <cell r="F19429" t="str">
            <v>СТЕКЛО</v>
          </cell>
        </row>
        <row r="19430">
          <cell r="A19430" t="str">
            <v>215P000/5046</v>
          </cell>
          <cell r="B19430" t="str">
            <v>PYREX</v>
          </cell>
          <cell r="C19430" t="str">
            <v xml:space="preserve"> Блюдо прямоугольное с крышкой Cook&amp;Store 23х15x6.5см</v>
          </cell>
          <cell r="D19430" t="str">
            <v xml:space="preserve"> Rect. dish with plastic lid 1.1L / 23x15x6.5cm</v>
          </cell>
          <cell r="E19430" t="str">
            <v>Франция</v>
          </cell>
          <cell r="F19430" t="str">
            <v>СТЕКЛО</v>
          </cell>
        </row>
        <row r="19431">
          <cell r="A19431" t="str">
            <v>216P000/5045</v>
          </cell>
          <cell r="B19431" t="str">
            <v>PYREX</v>
          </cell>
          <cell r="C19431" t="str">
            <v xml:space="preserve"> Блюдо прямоугольное с крышкой Cook&amp;Store 28х20x8см</v>
          </cell>
          <cell r="D19431" t="str">
            <v xml:space="preserve"> Rect. dish with plastic lid 2.6L / 28x20x8cm</v>
          </cell>
          <cell r="E19431" t="str">
            <v>Франция</v>
          </cell>
          <cell r="F19431" t="str">
            <v>СТЕКЛО,ПЛАСТИК</v>
          </cell>
        </row>
        <row r="19432">
          <cell r="A19432" t="str">
            <v>346B000/5146</v>
          </cell>
          <cell r="B19432" t="str">
            <v>PYREX</v>
          </cell>
          <cell r="C19432" t="str">
            <v xml:space="preserve"> Блюдо овальное Smart cooking 35x24см</v>
          </cell>
          <cell r="D19432" t="str">
            <v xml:space="preserve"> Oval dish 35x24cm</v>
          </cell>
          <cell r="E19432" t="str">
            <v>Франция</v>
          </cell>
          <cell r="F19432" t="str">
            <v>СТЕКЛО</v>
          </cell>
        </row>
        <row r="19433">
          <cell r="A19433" t="str">
            <v>818B000/5046</v>
          </cell>
          <cell r="B19433" t="str">
            <v>PYREX</v>
          </cell>
          <cell r="C19433" t="str">
            <v xml:space="preserve"> Формочка для запекания Smart cooking 26см</v>
          </cell>
          <cell r="D19433" t="str">
            <v xml:space="preserve"> Cake dish 26</v>
          </cell>
          <cell r="E19433" t="str">
            <v>Франция</v>
          </cell>
          <cell r="F19433" t="str">
            <v>СТЕКЛО</v>
          </cell>
        </row>
        <row r="19434">
          <cell r="A19434" t="str">
            <v>818B000/R046</v>
          </cell>
          <cell r="B19434" t="str">
            <v>PYREX</v>
          </cell>
          <cell r="C19434" t="str">
            <v xml:space="preserve"> Форма для выпечки глубокая Smart cooking 26см</v>
          </cell>
          <cell r="D19434" t="str">
            <v xml:space="preserve"> Deep Flan dish 26</v>
          </cell>
          <cell r="E19434" t="str">
            <v>Франция</v>
          </cell>
          <cell r="F19434" t="str">
            <v>СТЕКЛО</v>
          </cell>
        </row>
        <row r="19435">
          <cell r="A19435" t="str">
            <v>168B000/5040</v>
          </cell>
          <cell r="B19435" t="str">
            <v>PYREX</v>
          </cell>
          <cell r="C19435" t="str">
            <v xml:space="preserve"> Формочка для запекания Smart cooking 9см</v>
          </cell>
          <cell r="D19435" t="str">
            <v xml:space="preserve"> Ramekin single 9cm</v>
          </cell>
          <cell r="E19435" t="str">
            <v>Франция</v>
          </cell>
          <cell r="F19435" t="str">
            <v>СТЕКЛО</v>
          </cell>
        </row>
        <row r="19436">
          <cell r="A19436" t="str">
            <v>234B000/5046</v>
          </cell>
          <cell r="B19436" t="str">
            <v>PYREX</v>
          </cell>
          <cell r="C19436" t="str">
            <v xml:space="preserve"> Блюдо прямоугольное Smart cooking 35x23см</v>
          </cell>
          <cell r="D19436" t="str">
            <v xml:space="preserve"> Rect. Roaster 34 x 23</v>
          </cell>
          <cell r="E19436" t="str">
            <v>Франция</v>
          </cell>
          <cell r="F19436" t="str">
            <v>БОРОСИЛИКАТНОЕ СТЕКЛО</v>
          </cell>
        </row>
        <row r="19437">
          <cell r="A19437" t="str">
            <v>239B000/5046</v>
          </cell>
          <cell r="B19437" t="str">
            <v>PYREX</v>
          </cell>
          <cell r="C19437" t="str">
            <v xml:space="preserve"> Блюдо прямоугольное Smart cooking 40x28х6см</v>
          </cell>
          <cell r="D19437" t="str">
            <v xml:space="preserve"> Rect.Roaster 40x28х6</v>
          </cell>
          <cell r="E19437" t="str">
            <v>Франция</v>
          </cell>
          <cell r="F19437" t="str">
            <v>СТЕКЛО</v>
          </cell>
        </row>
        <row r="19438">
          <cell r="A19438" t="str">
            <v>460A000/5043</v>
          </cell>
          <cell r="B19438" t="str">
            <v>PYREX</v>
          </cell>
          <cell r="C19438" t="str">
            <v xml:space="preserve"> Кастрюля овальная Smart cooking 4.5л</v>
          </cell>
          <cell r="D19438" t="str">
            <v xml:space="preserve"> Oval Casserole 4.5L</v>
          </cell>
          <cell r="E19438" t="str">
            <v>Франция</v>
          </cell>
          <cell r="F19438" t="str">
            <v>СТЕКЛО</v>
          </cell>
        </row>
        <row r="19439">
          <cell r="A19439" t="str">
            <v>828B000/5046</v>
          </cell>
          <cell r="B19439" t="str">
            <v>PYREX</v>
          </cell>
          <cell r="C19439" t="str">
            <v xml:space="preserve"> Формочка для запекания плоская Smart cooking 26см</v>
          </cell>
          <cell r="D19439" t="str">
            <v xml:space="preserve"> Cake dish 26</v>
          </cell>
          <cell r="E19439" t="str">
            <v>Франция</v>
          </cell>
          <cell r="F19439" t="str">
            <v>СТЕКЛО</v>
          </cell>
        </row>
        <row r="19440">
          <cell r="A19440" t="str">
            <v>105A000/5044</v>
          </cell>
          <cell r="B19440" t="str">
            <v>PYREX</v>
          </cell>
          <cell r="C19440" t="str">
            <v xml:space="preserve"> Кастрюля круглая Smart cooking 1л</v>
          </cell>
          <cell r="D19440" t="str">
            <v xml:space="preserve"> Round Casserole 1.0L</v>
          </cell>
          <cell r="E19440" t="str">
            <v>Франция</v>
          </cell>
          <cell r="F19440" t="str">
            <v>СТЕКЛО</v>
          </cell>
        </row>
        <row r="19441">
          <cell r="A19441" t="str">
            <v>108A000/R043</v>
          </cell>
          <cell r="B19441" t="str">
            <v>PYREX</v>
          </cell>
          <cell r="C19441" t="str">
            <v xml:space="preserve"> Кастрюля круглая Smart cooking 1.5л</v>
          </cell>
          <cell r="D19441" t="str">
            <v xml:space="preserve"> Round Casserole 1.5L</v>
          </cell>
          <cell r="E19441" t="str">
            <v>Франция</v>
          </cell>
          <cell r="F19441" t="str">
            <v>СТЕКЛО</v>
          </cell>
        </row>
        <row r="19442">
          <cell r="A19442" t="str">
            <v>112A000/R043</v>
          </cell>
          <cell r="B19442" t="str">
            <v>PYREX</v>
          </cell>
          <cell r="C19442" t="str">
            <v xml:space="preserve"> Кастрюля круглая Smart cooking 2.5л</v>
          </cell>
          <cell r="D19442" t="str">
            <v xml:space="preserve"> Round Casserole 2.5L</v>
          </cell>
          <cell r="E19442" t="str">
            <v>Франция</v>
          </cell>
          <cell r="F19442" t="str">
            <v>СТЕКЛО</v>
          </cell>
        </row>
        <row r="19443">
          <cell r="A19443" t="str">
            <v>118A000/5043</v>
          </cell>
          <cell r="B19443" t="str">
            <v>PYREX</v>
          </cell>
          <cell r="C19443" t="str">
            <v xml:space="preserve"> Кастрюля круглая Smart cooking 3.75л</v>
          </cell>
          <cell r="D19443" t="str">
            <v xml:space="preserve"> Round Casserole 3.75L</v>
          </cell>
          <cell r="E19443" t="str">
            <v>Франция</v>
          </cell>
          <cell r="F19443" t="str">
            <v>СТЕКЛО</v>
          </cell>
        </row>
        <row r="19444">
          <cell r="A19444" t="str">
            <v>227B000/R046</v>
          </cell>
          <cell r="B19444" t="str">
            <v>PYREX</v>
          </cell>
          <cell r="C19444" t="str">
            <v xml:space="preserve"> Блюдо квадратное Smart cooking 25см</v>
          </cell>
          <cell r="D19444" t="str">
            <v xml:space="preserve"> Square Roaster 25 x 25</v>
          </cell>
          <cell r="E19444" t="str">
            <v>Франция</v>
          </cell>
          <cell r="F19444" t="str">
            <v>СТЕКЛО</v>
          </cell>
        </row>
        <row r="19445">
          <cell r="A19445" t="str">
            <v>229B000/5046</v>
          </cell>
          <cell r="B19445" t="str">
            <v>PYREX</v>
          </cell>
          <cell r="C19445" t="str">
            <v xml:space="preserve"> Блюдо прямоугольное Smart cooking 26х17см</v>
          </cell>
          <cell r="D19445" t="str">
            <v xml:space="preserve"> Rect. Roaster 26 x 17</v>
          </cell>
          <cell r="E19445" t="str">
            <v>Франция</v>
          </cell>
          <cell r="F19445" t="str">
            <v>СТЕКЛО</v>
          </cell>
        </row>
        <row r="19446">
          <cell r="A19446" t="str">
            <v>230B000/R046</v>
          </cell>
          <cell r="B19446" t="str">
            <v>PYREX</v>
          </cell>
          <cell r="C19446" t="str">
            <v xml:space="preserve"> Блюдо прямоугольное Smart cooking 30х20см</v>
          </cell>
          <cell r="D19446" t="str">
            <v xml:space="preserve"> Rect. Roaster 30 x 20</v>
          </cell>
          <cell r="E19446" t="str">
            <v>Франция</v>
          </cell>
          <cell r="F19446" t="str">
            <v>СТЕКЛО</v>
          </cell>
        </row>
        <row r="19447">
          <cell r="A19447" t="str">
            <v>231B000/5046</v>
          </cell>
          <cell r="B19447" t="str">
            <v>PYREX</v>
          </cell>
          <cell r="C19447" t="str">
            <v xml:space="preserve"> Блюдо прямоугольное Smart cooking 35х23см</v>
          </cell>
          <cell r="D19447" t="str">
            <v xml:space="preserve"> Rect. Roaster 35 x 23</v>
          </cell>
          <cell r="E19447" t="str">
            <v>Франция</v>
          </cell>
          <cell r="F19447" t="str">
            <v>СТЕКЛО</v>
          </cell>
        </row>
        <row r="19448">
          <cell r="A19448" t="str">
            <v>232B000/5046</v>
          </cell>
          <cell r="B19448" t="str">
            <v>PYREX</v>
          </cell>
          <cell r="C19448" t="str">
            <v xml:space="preserve"> Блюдо прямоугольное Smart cooking 39х25см</v>
          </cell>
          <cell r="D19448" t="str">
            <v xml:space="preserve"> Rect. Roaster 39 x 25</v>
          </cell>
          <cell r="E19448" t="str">
            <v>Франция</v>
          </cell>
          <cell r="F19448" t="str">
            <v>СТЕКЛО</v>
          </cell>
        </row>
        <row r="19449">
          <cell r="A19449" t="str">
            <v>445B000/5044</v>
          </cell>
          <cell r="B19449" t="str">
            <v>PYREX</v>
          </cell>
          <cell r="C19449" t="str">
            <v xml:space="preserve"> Блюдо овальное с ручками Smart cooking 30х21см</v>
          </cell>
          <cell r="D19449" t="str">
            <v xml:space="preserve"> Oval Roaster Handle 30 x 21</v>
          </cell>
          <cell r="E19449" t="str">
            <v>Франция</v>
          </cell>
          <cell r="F19449" t="str">
            <v>СТЕКЛО</v>
          </cell>
        </row>
        <row r="19450">
          <cell r="A19450" t="str">
            <v>FTBBK40/5046</v>
          </cell>
          <cell r="B19450" t="str">
            <v>PYREX</v>
          </cell>
          <cell r="C19450" t="str">
            <v xml:space="preserve"> Тонкий противень Flexi Twist 40х30см</v>
          </cell>
          <cell r="D19450" t="str">
            <v xml:space="preserve"> Flexi Twist sili sheet 40x30 cm</v>
          </cell>
          <cell r="E19450" t="str">
            <v>Китай</v>
          </cell>
          <cell r="F19450" t="str">
            <v>СИЛИКОН</v>
          </cell>
        </row>
        <row r="19451">
          <cell r="A19451" t="str">
            <v>FTBLM24/5046</v>
          </cell>
          <cell r="B19451" t="str">
            <v>PYREX</v>
          </cell>
          <cell r="C19451" t="str">
            <v xml:space="preserve"> Глубокая форма для запекания Flexi Twist 24x10см</v>
          </cell>
          <cell r="D19451" t="str">
            <v xml:space="preserve"> Flexi Twist sili loaf pan 24x10cm</v>
          </cell>
          <cell r="E19451" t="str">
            <v>Китай</v>
          </cell>
          <cell r="F19451" t="str">
            <v>СИЛИКОН</v>
          </cell>
        </row>
        <row r="19452">
          <cell r="A19452" t="str">
            <v>MBCBL30/5046</v>
          </cell>
          <cell r="B19452" t="str">
            <v>PYREX</v>
          </cell>
          <cell r="C19452" t="str">
            <v xml:space="preserve"> Форма для запекания глубокая Smart cooking 30см</v>
          </cell>
          <cell r="D19452" t="str">
            <v xml:space="preserve"> Loaf pan 30cm</v>
          </cell>
          <cell r="E19452" t="str">
            <v>Китай</v>
          </cell>
          <cell r="F19452" t="str">
            <v>НЕРЖАВЕЮЩАЯ СТАЛЬ,АНТИПРИГАРНО</v>
          </cell>
        </row>
        <row r="19453">
          <cell r="A19453" t="str">
            <v>MBCBMT6/5246</v>
          </cell>
          <cell r="B19453" t="str">
            <v>PYREX</v>
          </cell>
          <cell r="C19453" t="str">
            <v xml:space="preserve"> Форма для маффинов Smart cooking 6.5см</v>
          </cell>
          <cell r="D19453" t="str">
            <v xml:space="preserve"> 6 Muffin tray ? 6.5 cm</v>
          </cell>
          <cell r="E19453" t="str">
            <v>Китай</v>
          </cell>
          <cell r="F19453" t="str">
            <v>СТАЛЬ,АНТИПРИГАРНОЕ ПОКРЫТИЕ</v>
          </cell>
        </row>
        <row r="19454">
          <cell r="A19454" t="str">
            <v>FTBCM26/5046</v>
          </cell>
          <cell r="B19454" t="str">
            <v>PYREX</v>
          </cell>
          <cell r="C19454" t="str">
            <v xml:space="preserve"> Форма для пирога Flexi Twist 26см</v>
          </cell>
          <cell r="D19454" t="str">
            <v xml:space="preserve"> Flexi Twist sili cake pan 26</v>
          </cell>
          <cell r="E19454" t="str">
            <v>Китай</v>
          </cell>
          <cell r="F19454" t="str">
            <v>СИЛИКОН</v>
          </cell>
        </row>
        <row r="19455">
          <cell r="A19455" t="str">
            <v>FTBFM28/5046</v>
          </cell>
          <cell r="B19455" t="str">
            <v>PYREX</v>
          </cell>
          <cell r="C19455" t="str">
            <v xml:space="preserve"> Форма для открытого пирога Flexi Twist 28см</v>
          </cell>
          <cell r="D19455" t="str">
            <v xml:space="preserve"> Flexi Twist sili flan pan 28</v>
          </cell>
          <cell r="E19455" t="str">
            <v>Китай</v>
          </cell>
          <cell r="F19455" t="str">
            <v>СИЛИКОН</v>
          </cell>
        </row>
        <row r="19456">
          <cell r="A19456" t="str">
            <v>FTBMBM6/5046</v>
          </cell>
          <cell r="B19456" t="str">
            <v>PYREX</v>
          </cell>
          <cell r="C19456" t="str">
            <v xml:space="preserve"> Форма для мини-бриошей Flexi Twist 33х19см</v>
          </cell>
          <cell r="D19456" t="str">
            <v xml:space="preserve"> Flexi Twist sili 6 Mini brioche</v>
          </cell>
          <cell r="E19456" t="str">
            <v>Китай</v>
          </cell>
          <cell r="F19456" t="str">
            <v>СИЛИКОН</v>
          </cell>
        </row>
        <row r="19457">
          <cell r="A19457" t="str">
            <v>MBCBCB4/5046</v>
          </cell>
          <cell r="B19457" t="str">
            <v>PYREX</v>
          </cell>
          <cell r="C19457" t="str">
            <v xml:space="preserve"> Форма для пуддингов Smart cooking 10см</v>
          </cell>
          <cell r="D19457" t="str">
            <v xml:space="preserve"> 4 cup bun tray ? 10 cm</v>
          </cell>
          <cell r="E19457" t="str">
            <v>Китай</v>
          </cell>
          <cell r="F19457" t="str">
            <v>СТАЛЬ,АНТИПРИГАРНОЕ ПОКРЫТИЕ</v>
          </cell>
        </row>
        <row r="19458">
          <cell r="A19458" t="str">
            <v>MBCBR40/5046</v>
          </cell>
          <cell r="B19458" t="str">
            <v>PYREX</v>
          </cell>
          <cell r="C19458" t="str">
            <v xml:space="preserve"> Форма для запекания Smart cooking 40х30х6см</v>
          </cell>
          <cell r="D19458" t="str">
            <v xml:space="preserve"> Roaster 40x30x6 cm</v>
          </cell>
          <cell r="E19458" t="str">
            <v>Китай</v>
          </cell>
          <cell r="F19458" t="str">
            <v>СТАЛЬ,АНТИПРИГАРНОЕ ПОКРЫТИЕ</v>
          </cell>
        </row>
        <row r="19459">
          <cell r="A19459" t="str">
            <v>MBCBC26/5046</v>
          </cell>
          <cell r="B19459" t="str">
            <v>PYREX</v>
          </cell>
          <cell r="C19459" t="str">
            <v xml:space="preserve"> Форма для пирога Smart cooking 26см</v>
          </cell>
          <cell r="D19459" t="str">
            <v xml:space="preserve"> Cake pan 26cm</v>
          </cell>
          <cell r="E19459" t="str">
            <v>Китай</v>
          </cell>
          <cell r="F19459" t="str">
            <v>СТАЛЬ,АНТИПРИГАРНОЕ ПОКРЫТИЕ</v>
          </cell>
        </row>
        <row r="19460">
          <cell r="A19460" t="str">
            <v>MBCBF27/5046</v>
          </cell>
          <cell r="B19460" t="str">
            <v>PYREX</v>
          </cell>
          <cell r="C19460" t="str">
            <v xml:space="preserve"> Форма для открытого пирога Smart cooking 27см</v>
          </cell>
          <cell r="D19460" t="str">
            <v xml:space="preserve"> Flan pan 27cm</v>
          </cell>
          <cell r="E19460" t="str">
            <v>Китай</v>
          </cell>
          <cell r="F19460" t="str">
            <v>СТАЛЬ,АНТИПРИГАРНОЕ ПОКРЫТИЕ</v>
          </cell>
        </row>
        <row r="19461">
          <cell r="A19461" t="str">
            <v>MBCBF30/5046</v>
          </cell>
          <cell r="B19461" t="str">
            <v>PYREX</v>
          </cell>
          <cell r="C19461" t="str">
            <v xml:space="preserve"> Форма для открытого пирога Smart cooking 30см</v>
          </cell>
          <cell r="D19461" t="str">
            <v xml:space="preserve"> Flan pan 30cm</v>
          </cell>
          <cell r="E19461" t="str">
            <v>Китай</v>
          </cell>
          <cell r="F19461" t="str">
            <v>СТАЛЬ,АНТИПРИГАРНОЕ ПОКРЫТИЕ</v>
          </cell>
        </row>
        <row r="19462">
          <cell r="A19462" t="str">
            <v>MBCBL26/5046</v>
          </cell>
          <cell r="B19462" t="str">
            <v>PYREX</v>
          </cell>
          <cell r="C19462" t="str">
            <v xml:space="preserve"> Форма для запекания глубокая Smart cooking 26см</v>
          </cell>
          <cell r="D19462" t="str">
            <v xml:space="preserve"> Loaf pan 26cm</v>
          </cell>
          <cell r="E19462" t="str">
            <v>Китай</v>
          </cell>
          <cell r="F19462" t="str">
            <v>СТАЛЬ,АНТИПРИГАРНОЕ ПОКРЫТИЕ</v>
          </cell>
        </row>
        <row r="19463">
          <cell r="A19463" t="str">
            <v>MBCBP30/5046</v>
          </cell>
          <cell r="B19463" t="str">
            <v>PYREX</v>
          </cell>
          <cell r="C19463" t="str">
            <v xml:space="preserve"> Форма для пиццы Smart cooking 30см</v>
          </cell>
          <cell r="D19463" t="str">
            <v xml:space="preserve"> Pizza pan 30cm</v>
          </cell>
          <cell r="E19463" t="str">
            <v>Китай</v>
          </cell>
          <cell r="F19463" t="str">
            <v>СТАЛЬ,АНТИПРИГАРНОЕ ПОКРЫТИЕ</v>
          </cell>
        </row>
        <row r="19464">
          <cell r="A19464" t="str">
            <v>MBCBC20/5046</v>
          </cell>
          <cell r="B19464" t="str">
            <v>PYREX</v>
          </cell>
          <cell r="C19464" t="str">
            <v xml:space="preserve"> Форма для запекания Smart cooking 20см</v>
          </cell>
          <cell r="D19464" t="str">
            <v xml:space="preserve"> Cake pan 20cm</v>
          </cell>
          <cell r="E19464" t="str">
            <v>Китай</v>
          </cell>
          <cell r="F19464" t="str">
            <v>НЕРЖАВЕЮЩАЯ СТАЛЬ,АНТИПРИГАРНО</v>
          </cell>
        </row>
        <row r="19465">
          <cell r="A19465" t="str">
            <v>MBCBR26/5046</v>
          </cell>
          <cell r="B19465" t="str">
            <v>PYREX</v>
          </cell>
          <cell r="C19465" t="str">
            <v xml:space="preserve"> Форма для запекания Smart cooking 26х19см</v>
          </cell>
          <cell r="D19465" t="str">
            <v xml:space="preserve"> Roaster 26 x 19 cm</v>
          </cell>
          <cell r="E19465" t="str">
            <v>Китай</v>
          </cell>
          <cell r="F19465" t="str">
            <v>СТАЛЬ,АНТИПРИГАРНОЕ ПОКРЫТИЕ</v>
          </cell>
        </row>
        <row r="19466">
          <cell r="A19466" t="str">
            <v>MBCBR35/5046</v>
          </cell>
          <cell r="B19466" t="str">
            <v>PYREX</v>
          </cell>
          <cell r="C19466" t="str">
            <v xml:space="preserve"> Форма для запекания Smart cooking 35х26см</v>
          </cell>
          <cell r="D19466" t="str">
            <v xml:space="preserve"> Roaster 35 x 26 cm</v>
          </cell>
          <cell r="E19466" t="str">
            <v>Китай</v>
          </cell>
          <cell r="F19466" t="str">
            <v>СТАЛЬ,АНТИПРИГАРНОЕ ПОКРЫТИЕ</v>
          </cell>
        </row>
        <row r="19467">
          <cell r="A19467" t="str">
            <v>W1214356</v>
          </cell>
          <cell r="B19467" t="str">
            <v>WALTHER-GLAS</v>
          </cell>
          <cell r="C19467" t="str">
            <v xml:space="preserve"> Горка 2-х ярусная УИНКС 23.5см</v>
          </cell>
          <cell r="D19467" t="str">
            <v xml:space="preserve"> 2-Tier Server</v>
          </cell>
          <cell r="E19467" t="str">
            <v>Германия</v>
          </cell>
          <cell r="F19467" t="str">
            <v>СТЕКЛО</v>
          </cell>
        </row>
        <row r="19468">
          <cell r="A19468" t="str">
            <v>W1214481</v>
          </cell>
          <cell r="B19468" t="str">
            <v>WALTHER-GLAS</v>
          </cell>
          <cell r="C19468" t="str">
            <v xml:space="preserve"> Салатник УИНКС Черри 24см</v>
          </cell>
          <cell r="D19468" t="str">
            <v xml:space="preserve"> Bowl</v>
          </cell>
          <cell r="E19468" t="str">
            <v>Германия</v>
          </cell>
          <cell r="F19468" t="str">
            <v>СТЕКЛО</v>
          </cell>
        </row>
        <row r="19469">
          <cell r="A19469" t="str">
            <v>W1214482</v>
          </cell>
          <cell r="B19469" t="str">
            <v>WALTHER-GLAS</v>
          </cell>
          <cell r="C19469" t="str">
            <v xml:space="preserve"> Набор блюд УИНКС Черри 2шт 15.5см</v>
          </cell>
          <cell r="D19469" t="str">
            <v xml:space="preserve"> Bowl low</v>
          </cell>
          <cell r="E19469" t="str">
            <v>Германия</v>
          </cell>
          <cell r="F19469" t="str">
            <v>СТЕКЛО</v>
          </cell>
        </row>
        <row r="19470">
          <cell r="A19470" t="str">
            <v>W1217385</v>
          </cell>
          <cell r="B19470" t="str">
            <v>WALTHER-GLAS</v>
          </cell>
          <cell r="C19470" t="str">
            <v xml:space="preserve"> Рамка для фото УИНКС 19см</v>
          </cell>
          <cell r="D19470" t="str">
            <v xml:space="preserve"> Picture Frame</v>
          </cell>
          <cell r="E19470" t="str">
            <v>Германия</v>
          </cell>
          <cell r="F19470" t="str">
            <v>СТЕКЛО</v>
          </cell>
        </row>
        <row r="19471">
          <cell r="A19471" t="str">
            <v>W1214344</v>
          </cell>
          <cell r="B19471" t="str">
            <v>WALTHER-GLAS</v>
          </cell>
          <cell r="C19471" t="str">
            <v xml:space="preserve"> Набор салатников УИНКС 2шт 14см</v>
          </cell>
          <cell r="D19471" t="str">
            <v xml:space="preserve"> Bowl</v>
          </cell>
          <cell r="E19471" t="str">
            <v>Германия</v>
          </cell>
          <cell r="F19471" t="str">
            <v>СТЕКЛО</v>
          </cell>
        </row>
        <row r="19472">
          <cell r="A19472" t="str">
            <v>W1214345</v>
          </cell>
          <cell r="B19472" t="str">
            <v>WALTHER-GLAS</v>
          </cell>
          <cell r="C19472" t="str">
            <v xml:space="preserve"> Набор блюд УИНКС 2шт 15.5см</v>
          </cell>
          <cell r="D19472" t="str">
            <v xml:space="preserve"> Bowl low</v>
          </cell>
          <cell r="E19472" t="str">
            <v>Германия</v>
          </cell>
          <cell r="F19472" t="str">
            <v>СТЕКЛО</v>
          </cell>
        </row>
        <row r="19473">
          <cell r="A19473" t="str">
            <v>W1214350</v>
          </cell>
          <cell r="B19473" t="str">
            <v>WALTHER-GLAS</v>
          </cell>
          <cell r="C19473" t="str">
            <v xml:space="preserve"> Менажница УИНКС 41.5см</v>
          </cell>
          <cell r="D19473" t="str">
            <v xml:space="preserve"> Relish Tray 3 Comp.</v>
          </cell>
          <cell r="E19473" t="str">
            <v>Германия</v>
          </cell>
          <cell r="F19473" t="str">
            <v>СТЕКЛО</v>
          </cell>
        </row>
        <row r="19474">
          <cell r="A19474" t="str">
            <v>W1214352</v>
          </cell>
          <cell r="B19474" t="str">
            <v>WALTHER-GLAS</v>
          </cell>
          <cell r="C19474" t="str">
            <v xml:space="preserve"> Тарелка УИНКС 30см</v>
          </cell>
          <cell r="D19474" t="str">
            <v xml:space="preserve"> Plate</v>
          </cell>
          <cell r="E19474" t="str">
            <v>Германия</v>
          </cell>
          <cell r="F19474" t="str">
            <v>СТЕКЛО</v>
          </cell>
        </row>
        <row r="19475">
          <cell r="A19475" t="str">
            <v>W1214353</v>
          </cell>
          <cell r="B19475" t="str">
            <v>WALTHER-GLAS</v>
          </cell>
          <cell r="C19475" t="str">
            <v xml:space="preserve"> Набор салатников УИНКС 4шт 9.5см</v>
          </cell>
          <cell r="D19475" t="str">
            <v xml:space="preserve"> Bowl</v>
          </cell>
          <cell r="E19475" t="str">
            <v>Германия</v>
          </cell>
          <cell r="F19475" t="str">
            <v>СТЕКЛО</v>
          </cell>
        </row>
        <row r="19476">
          <cell r="A19476" t="str">
            <v>W1217110</v>
          </cell>
          <cell r="B19476" t="str">
            <v>WALTHER-GLAS</v>
          </cell>
          <cell r="C19476" t="str">
            <v xml:space="preserve"> Набор блюд ДИП ЧЕРРИ 4шт 15см</v>
          </cell>
          <cell r="D19476" t="str">
            <v xml:space="preserve"> Small Dish</v>
          </cell>
          <cell r="E19476" t="str">
            <v>Германия</v>
          </cell>
          <cell r="F19476" t="str">
            <v>СТЕКЛО</v>
          </cell>
        </row>
        <row r="19477">
          <cell r="A19477" t="str">
            <v>W1206032</v>
          </cell>
          <cell r="B19477" t="str">
            <v>WALTHER-GLAS</v>
          </cell>
          <cell r="C19477" t="str">
            <v xml:space="preserve"> Набор чашек САТУРН матово-зеленые 250мл 6шт</v>
          </cell>
          <cell r="E19477" t="str">
            <v>Германия</v>
          </cell>
          <cell r="F19477" t="str">
            <v>СТЕКЛО</v>
          </cell>
        </row>
        <row r="19478">
          <cell r="A19478" t="str">
            <v>W1206033</v>
          </cell>
          <cell r="B19478" t="str">
            <v>WALTHER-GLAS</v>
          </cell>
          <cell r="C19478" t="str">
            <v xml:space="preserve"> Набор чашек САТУРН матово-синие 250мл 6шт</v>
          </cell>
          <cell r="E19478" t="str">
            <v>Германия</v>
          </cell>
          <cell r="F19478" t="str">
            <v>СТЕКЛО</v>
          </cell>
        </row>
        <row r="19479">
          <cell r="A19479" t="str">
            <v>W1214501</v>
          </cell>
          <cell r="B19479" t="str">
            <v>WALTHER-GLAS</v>
          </cell>
          <cell r="C19479" t="str">
            <v xml:space="preserve"> Тарелка круглая на ножке КАРМЕН розовая 32см</v>
          </cell>
          <cell r="E19479" t="str">
            <v>Германия</v>
          </cell>
          <cell r="F19479" t="str">
            <v>СТЕКЛО</v>
          </cell>
        </row>
        <row r="19480">
          <cell r="A19480" t="str">
            <v>W1216808</v>
          </cell>
          <cell r="B19480" t="str">
            <v>WALTHER-GLAS</v>
          </cell>
          <cell r="C19480" t="str">
            <v xml:space="preserve"> Блюдо НАДИН АВРОРА 31см</v>
          </cell>
          <cell r="E19480" t="str">
            <v>Германия</v>
          </cell>
          <cell r="F19480" t="str">
            <v>СТЕКЛО</v>
          </cell>
        </row>
        <row r="19481">
          <cell r="A19481" t="str">
            <v>W1214478</v>
          </cell>
          <cell r="B19481" t="str">
            <v>WALTHER-GLAS</v>
          </cell>
          <cell r="C19481" t="str">
            <v xml:space="preserve"> Тарелка УИНКС Оранж 30см</v>
          </cell>
          <cell r="E19481" t="str">
            <v>Германия</v>
          </cell>
          <cell r="F19481" t="str">
            <v>СТЕКЛО</v>
          </cell>
        </row>
        <row r="19482">
          <cell r="A19482" t="str">
            <v>W1216810</v>
          </cell>
          <cell r="B19482" t="str">
            <v>WALTHER-GLAS</v>
          </cell>
          <cell r="C19482" t="str">
            <v xml:space="preserve"> Блюдо для торта на ножке НАДИН АВРОРА 36см</v>
          </cell>
          <cell r="E19482" t="str">
            <v>Германия</v>
          </cell>
          <cell r="F19482" t="str">
            <v>СТЕКЛО</v>
          </cell>
        </row>
        <row r="19483">
          <cell r="A19483" t="str">
            <v>W1217367</v>
          </cell>
          <cell r="B19483" t="str">
            <v>WALTHER-GLAS</v>
          </cell>
          <cell r="C19483" t="str">
            <v xml:space="preserve"> Тарелка для торта на ножке МИРАНДА матово-розовая 36см</v>
          </cell>
          <cell r="E19483" t="str">
            <v>Германия</v>
          </cell>
          <cell r="F19483" t="str">
            <v>СТЕКЛО</v>
          </cell>
        </row>
        <row r="19484">
          <cell r="A19484" t="str">
            <v>W1206051</v>
          </cell>
          <cell r="B19484" t="str">
            <v>WALTHER-GLAS</v>
          </cell>
          <cell r="C19484" t="str">
            <v xml:space="preserve"> Ладья КАРМЕН на ножке розовая 27см</v>
          </cell>
          <cell r="E19484" t="str">
            <v>Германия</v>
          </cell>
          <cell r="F19484" t="str">
            <v>СТЕКЛО</v>
          </cell>
        </row>
        <row r="19485">
          <cell r="A19485" t="str">
            <v>W1206054</v>
          </cell>
          <cell r="B19485" t="str">
            <v>WALTHER-GLAS</v>
          </cell>
          <cell r="C19485" t="str">
            <v xml:space="preserve"> Блюдо для фруктов на ножке НАДИН АВРОРА 26.5см</v>
          </cell>
          <cell r="E19485" t="str">
            <v>Германия</v>
          </cell>
          <cell r="F19485" t="str">
            <v>СТЕКЛО</v>
          </cell>
        </row>
        <row r="19486">
          <cell r="A19486" t="str">
            <v>W1212487</v>
          </cell>
          <cell r="B19486" t="str">
            <v>WALTHER-GLAS</v>
          </cell>
          <cell r="C19486" t="str">
            <v xml:space="preserve"> Менажница 4-х секционная КАРМЕН матовая 32см</v>
          </cell>
          <cell r="E19486" t="str">
            <v>Германия</v>
          </cell>
          <cell r="F19486" t="str">
            <v>СТЕКЛО</v>
          </cell>
        </row>
        <row r="19487">
          <cell r="A19487" t="str">
            <v>W1214233</v>
          </cell>
          <cell r="B19487" t="str">
            <v>WALTHER-GLAS</v>
          </cell>
          <cell r="C19487" t="str">
            <v xml:space="preserve"> Салатники 6шт НАТАША красная 14см</v>
          </cell>
          <cell r="E19487" t="str">
            <v>Германия</v>
          </cell>
          <cell r="F19487" t="str">
            <v>СТЕКЛО</v>
          </cell>
        </row>
        <row r="19488">
          <cell r="A19488" t="str">
            <v>W1214411</v>
          </cell>
          <cell r="B19488" t="str">
            <v>WALTHER-GLAS</v>
          </cell>
          <cell r="C19488" t="str">
            <v xml:space="preserve"> Блюдо на ножке ЦВЕТОЧНАЯ ФАНТАЗИЯ желто-голубая 36.5см</v>
          </cell>
          <cell r="E19488" t="str">
            <v>Германия</v>
          </cell>
          <cell r="F19488" t="str">
            <v>СТЕКЛО</v>
          </cell>
        </row>
        <row r="19489">
          <cell r="A19489" t="str">
            <v>W1200470</v>
          </cell>
          <cell r="B19489" t="str">
            <v>WALTHER-GLAS</v>
          </cell>
          <cell r="C19489" t="str">
            <v xml:space="preserve"> Блюдо на ножке круглое ДЖОРЖИНА матовая 35.5см</v>
          </cell>
          <cell r="E19489" t="str">
            <v>Германия</v>
          </cell>
          <cell r="F19489" t="str">
            <v>СТЕКЛО</v>
          </cell>
        </row>
        <row r="19490">
          <cell r="A19490" t="str">
            <v>W1200480</v>
          </cell>
          <cell r="B19490" t="str">
            <v>WALTHER-GLAS</v>
          </cell>
          <cell r="C19490" t="str">
            <v xml:space="preserve"> Ваза ДЖОРЖИНА матовая 18см</v>
          </cell>
          <cell r="E19490" t="str">
            <v>Германия</v>
          </cell>
          <cell r="F19490" t="str">
            <v>СТЕКЛО</v>
          </cell>
        </row>
        <row r="19491">
          <cell r="A19491" t="str">
            <v>W1202388</v>
          </cell>
          <cell r="B19491" t="str">
            <v>WALTHER-GLAS</v>
          </cell>
          <cell r="C19491" t="str">
            <v xml:space="preserve"> Креманка СИЛЬВИЯ розовая 18см</v>
          </cell>
          <cell r="E19491" t="str">
            <v>Германия</v>
          </cell>
          <cell r="F19491" t="str">
            <v>СТЕКЛО</v>
          </cell>
        </row>
        <row r="19492">
          <cell r="A19492" t="str">
            <v>W1205023</v>
          </cell>
          <cell r="B19492" t="str">
            <v>WALTHER-GLAS</v>
          </cell>
          <cell r="C19492" t="str">
            <v xml:space="preserve"> Тарелка на ножке РОЖДЕСТВЕНСКИЙ СОН 25см матовая</v>
          </cell>
          <cell r="E19492" t="str">
            <v>Германия</v>
          </cell>
          <cell r="F19492" t="str">
            <v>СТЕКЛО</v>
          </cell>
        </row>
        <row r="19493">
          <cell r="A19493" t="str">
            <v>W1206018</v>
          </cell>
          <cell r="B19493" t="str">
            <v>WALTHER-GLAS</v>
          </cell>
          <cell r="C19493" t="str">
            <v xml:space="preserve"> Блюдо для канапе САТУРН матово-синее 40см</v>
          </cell>
          <cell r="E19493" t="str">
            <v>Германия</v>
          </cell>
          <cell r="F19493" t="str">
            <v>СТЕКЛО</v>
          </cell>
        </row>
        <row r="19494">
          <cell r="A19494" t="str">
            <v>W1206034</v>
          </cell>
          <cell r="B19494" t="str">
            <v>WALTHER-GLAS</v>
          </cell>
          <cell r="C19494" t="str">
            <v xml:space="preserve"> Набор чашек САТУРН матово-красные 250мл 6шт</v>
          </cell>
          <cell r="E19494" t="str">
            <v>Германия</v>
          </cell>
          <cell r="F19494" t="str">
            <v>СТЕКЛО</v>
          </cell>
        </row>
        <row r="19495">
          <cell r="A19495" t="str">
            <v>W1214441</v>
          </cell>
          <cell r="B19495" t="str">
            <v>WALTHER-GLAS</v>
          </cell>
          <cell r="C19495" t="str">
            <v xml:space="preserve"> Чаша ТАТЬЯНА 24см</v>
          </cell>
          <cell r="E19495" t="str">
            <v>Германия</v>
          </cell>
          <cell r="F19495" t="str">
            <v>СТЕКЛО</v>
          </cell>
        </row>
        <row r="19496">
          <cell r="A19496" t="str">
            <v>W1214455</v>
          </cell>
          <cell r="B19496" t="str">
            <v>WALTHER-GLAS</v>
          </cell>
          <cell r="C19496" t="str">
            <v xml:space="preserve"> Горка 2-х ярусная ТАТЬЯНА 26см</v>
          </cell>
          <cell r="E19496" t="str">
            <v>Германия</v>
          </cell>
          <cell r="F19496" t="str">
            <v>СТЕКЛО</v>
          </cell>
        </row>
        <row r="19497">
          <cell r="A19497" t="str">
            <v>W1214456</v>
          </cell>
          <cell r="B19497" t="str">
            <v>WALTHER-GLAS</v>
          </cell>
          <cell r="C19497" t="str">
            <v xml:space="preserve"> Ваза ТАТЬЯНА 24см</v>
          </cell>
          <cell r="E19497" t="str">
            <v>Германия</v>
          </cell>
          <cell r="F19497" t="str">
            <v>СТЕКЛО</v>
          </cell>
        </row>
        <row r="19498">
          <cell r="A19498" t="str">
            <v>W1216809</v>
          </cell>
          <cell r="B19498" t="str">
            <v>WALTHER-GLAS</v>
          </cell>
          <cell r="C19498" t="str">
            <v xml:space="preserve"> Блюдо для торта НАДИН АВРОРА 36см</v>
          </cell>
          <cell r="E19498" t="str">
            <v>Германия</v>
          </cell>
          <cell r="F19498" t="str">
            <v>СТЕКЛО</v>
          </cell>
        </row>
        <row r="19499">
          <cell r="A19499" t="str">
            <v>W1214449</v>
          </cell>
          <cell r="B19499" t="str">
            <v>WALTHER-GLAS</v>
          </cell>
          <cell r="C19499" t="str">
            <v xml:space="preserve"> Блюдо для торта на ножке ТАТЬЯНА 35.5см</v>
          </cell>
          <cell r="E19499" t="str">
            <v>Германия</v>
          </cell>
          <cell r="F19499" t="str">
            <v>СТЕКЛО</v>
          </cell>
        </row>
        <row r="19500">
          <cell r="A19500" t="str">
            <v>W1214450</v>
          </cell>
          <cell r="B19500" t="str">
            <v>WALTHER-GLAS</v>
          </cell>
          <cell r="C19500" t="str">
            <v xml:space="preserve"> Блюдо прямоугольное ТАТЬЯНА 35см</v>
          </cell>
          <cell r="E19500" t="str">
            <v>Германия</v>
          </cell>
          <cell r="F19500" t="str">
            <v>СТЕКЛО</v>
          </cell>
        </row>
        <row r="19501">
          <cell r="A19501" t="str">
            <v>W1214451</v>
          </cell>
          <cell r="B19501" t="str">
            <v>WALTHER-GLAS</v>
          </cell>
          <cell r="C19501" t="str">
            <v xml:space="preserve"> Конфетница ТАТЬЯНА 18.5см</v>
          </cell>
          <cell r="E19501" t="str">
            <v>Германия</v>
          </cell>
          <cell r="F19501" t="str">
            <v>СТЕКЛО</v>
          </cell>
        </row>
        <row r="19502">
          <cell r="A19502" t="str">
            <v>W1214452</v>
          </cell>
          <cell r="B19502" t="str">
            <v>WALTHER-GLAS</v>
          </cell>
          <cell r="C19502" t="str">
            <v xml:space="preserve"> Сахарница ТАТЬЯНА 17см</v>
          </cell>
          <cell r="E19502" t="str">
            <v>Германия</v>
          </cell>
          <cell r="F19502" t="str">
            <v>СТЕКЛО</v>
          </cell>
        </row>
        <row r="19503">
          <cell r="A19503" t="str">
            <v>W1214454</v>
          </cell>
          <cell r="B19503" t="str">
            <v>WALTHER-GLAS</v>
          </cell>
          <cell r="C19503" t="str">
            <v xml:space="preserve"> Менажница 3-х секционная ТАТЬЯНА 33.5см</v>
          </cell>
          <cell r="E19503" t="str">
            <v>Германия</v>
          </cell>
          <cell r="F19503" t="str">
            <v>СТЕКЛО</v>
          </cell>
        </row>
        <row r="19504">
          <cell r="A19504" t="str">
            <v>W1214442</v>
          </cell>
          <cell r="B19504" t="str">
            <v>WALTHER-GLAS</v>
          </cell>
          <cell r="C19504" t="str">
            <v xml:space="preserve"> Чаша на ножке ТАТЬЯНА 24см</v>
          </cell>
          <cell r="E19504" t="str">
            <v>Германия</v>
          </cell>
          <cell r="F19504" t="str">
            <v>СТЕКЛО</v>
          </cell>
        </row>
        <row r="19505">
          <cell r="A19505" t="str">
            <v>W1214443</v>
          </cell>
          <cell r="B19505" t="str">
            <v>WALTHER-GLAS</v>
          </cell>
          <cell r="C19505" t="str">
            <v xml:space="preserve"> Салатники ТАТЬЯНА 3шт 14см</v>
          </cell>
          <cell r="E19505" t="str">
            <v>Германия</v>
          </cell>
          <cell r="F19505" t="str">
            <v>СТЕКЛО</v>
          </cell>
        </row>
        <row r="19506">
          <cell r="A19506" t="str">
            <v>W1214444</v>
          </cell>
          <cell r="B19506" t="str">
            <v>WALTHER-GLAS</v>
          </cell>
          <cell r="C19506" t="str">
            <v xml:space="preserve"> Салатник на ножке ТАТЬЯНА 14см</v>
          </cell>
          <cell r="E19506" t="str">
            <v>Германия</v>
          </cell>
          <cell r="F19506" t="str">
            <v>СТЕКЛО</v>
          </cell>
        </row>
        <row r="19507">
          <cell r="A19507" t="str">
            <v>W1214445</v>
          </cell>
          <cell r="B19507" t="str">
            <v>WALTHER-GLAS</v>
          </cell>
          <cell r="C19507" t="str">
            <v xml:space="preserve"> Блюдо ТАТЬЯНА 33.5см</v>
          </cell>
          <cell r="E19507" t="str">
            <v>Германия</v>
          </cell>
          <cell r="F19507" t="str">
            <v>СТЕКЛО</v>
          </cell>
        </row>
        <row r="19508">
          <cell r="A19508" t="str">
            <v>W1214446</v>
          </cell>
          <cell r="B19508" t="str">
            <v>WALTHER-GLAS</v>
          </cell>
          <cell r="C19508" t="str">
            <v xml:space="preserve"> Тарелки ТАТЬЯНА 3шт 18см</v>
          </cell>
          <cell r="E19508" t="str">
            <v>Германия</v>
          </cell>
          <cell r="F19508" t="str">
            <v>СТЕКЛО</v>
          </cell>
        </row>
        <row r="19509">
          <cell r="A19509" t="str">
            <v>W1214413</v>
          </cell>
          <cell r="B19509" t="str">
            <v>WALTHER-GLAS</v>
          </cell>
          <cell r="C19509" t="str">
            <v xml:space="preserve"> Блюдо-сердце ЦВЕТОЧНАЯ ФАНТАЗИЯ желто-голубая 16см</v>
          </cell>
          <cell r="D19509" t="str">
            <v xml:space="preserve"> Heart Serving Tray</v>
          </cell>
          <cell r="E19509" t="str">
            <v>Германия</v>
          </cell>
          <cell r="F19509" t="str">
            <v>СТЕКЛО</v>
          </cell>
        </row>
        <row r="19510">
          <cell r="A19510" t="str">
            <v>W1214415</v>
          </cell>
          <cell r="B19510" t="str">
            <v>WALTHER-GLAS</v>
          </cell>
          <cell r="C19510" t="str">
            <v xml:space="preserve"> Ваза ЦВЕТОЧНАЯ ФАНТАЗИЯ желто-голубая 24см</v>
          </cell>
          <cell r="D19510" t="str">
            <v xml:space="preserve"> Vase</v>
          </cell>
          <cell r="E19510" t="str">
            <v>Германия</v>
          </cell>
          <cell r="F19510" t="str">
            <v>СТЕКЛО</v>
          </cell>
        </row>
        <row r="19511">
          <cell r="A19511" t="str">
            <v>W1214408</v>
          </cell>
          <cell r="B19511" t="str">
            <v>WALTHER-GLAS</v>
          </cell>
          <cell r="C19511" t="str">
            <v xml:space="preserve"> Тарелка ЦВЕТОЧНАЯ ФАНТАЗИЯ желто-голубая 17см</v>
          </cell>
          <cell r="D19511" t="str">
            <v xml:space="preserve"> Fruit Dish</v>
          </cell>
          <cell r="E19511" t="str">
            <v>Германия</v>
          </cell>
          <cell r="F19511" t="str">
            <v>СТЕКЛО</v>
          </cell>
        </row>
        <row r="19512">
          <cell r="A19512" t="str">
            <v>W1214412</v>
          </cell>
          <cell r="B19512" t="str">
            <v>WALTHER-GLAS</v>
          </cell>
          <cell r="C19512" t="str">
            <v xml:space="preserve"> Блюдо прямоугольное ЦВЕТОЧНАЯ ФАНТАЗИЯ желто-голубая 40см</v>
          </cell>
          <cell r="D19512" t="str">
            <v xml:space="preserve"> Canape Tray</v>
          </cell>
          <cell r="E19512" t="str">
            <v>Германия</v>
          </cell>
          <cell r="F19512" t="str">
            <v>СТЕКЛО</v>
          </cell>
        </row>
        <row r="19513">
          <cell r="A19513" t="str">
            <v>W1200638</v>
          </cell>
          <cell r="B19513" t="str">
            <v>WALTHER-GLAS</v>
          </cell>
          <cell r="C19513" t="str">
            <v xml:space="preserve"> Ваза ВЕЛЛИНГТОН ГРИН-ВИОЛЕТ 20см</v>
          </cell>
          <cell r="D19513" t="str">
            <v xml:space="preserve"> Vase</v>
          </cell>
          <cell r="E19513" t="str">
            <v>Германия</v>
          </cell>
          <cell r="F19513" t="str">
            <v>СТЕКЛО</v>
          </cell>
        </row>
        <row r="19514">
          <cell r="A19514" t="str">
            <v>W1200624</v>
          </cell>
          <cell r="B19514" t="str">
            <v>WALTHER-GLAS</v>
          </cell>
          <cell r="C19514" t="str">
            <v xml:space="preserve"> Набор блюд ВЕЛЛИНГТОН ГРИН-ВИОЛЕТ 3шт 18.5см</v>
          </cell>
          <cell r="D19514" t="str">
            <v xml:space="preserve"> Dish</v>
          </cell>
          <cell r="E19514" t="str">
            <v>Германия</v>
          </cell>
          <cell r="F19514" t="str">
            <v>СТЕКЛО</v>
          </cell>
        </row>
        <row r="19515">
          <cell r="A19515" t="str">
            <v>W1200625</v>
          </cell>
          <cell r="B19515" t="str">
            <v>WALTHER-GLAS</v>
          </cell>
          <cell r="C19515" t="str">
            <v xml:space="preserve"> Блюдо на ножке ВЕЛЛИНГТОН ГРИН-ВИОЛЕТ 18.5см</v>
          </cell>
          <cell r="D19515" t="str">
            <v xml:space="preserve"> Ftd. Dish</v>
          </cell>
          <cell r="E19515" t="str">
            <v>Германия</v>
          </cell>
          <cell r="F19515" t="str">
            <v>СТЕКЛО</v>
          </cell>
        </row>
        <row r="19516">
          <cell r="A19516" t="str">
            <v>W1200636</v>
          </cell>
          <cell r="B19516" t="str">
            <v>WALTHER-GLAS</v>
          </cell>
          <cell r="C19516" t="str">
            <v xml:space="preserve"> Горка 2-х ярусная ВЕЛЛИНГТОН ГРИН-ВИОЛЕТ</v>
          </cell>
          <cell r="D19516" t="str">
            <v xml:space="preserve"> 2-Tier Server</v>
          </cell>
          <cell r="E19516" t="str">
            <v>Германия</v>
          </cell>
          <cell r="F19516" t="str">
            <v>СТЕКЛО</v>
          </cell>
        </row>
        <row r="19517">
          <cell r="A19517" t="str">
            <v>W1200637</v>
          </cell>
          <cell r="B19517" t="str">
            <v>WALTHER-GLAS</v>
          </cell>
          <cell r="C19517" t="str">
            <v xml:space="preserve"> Ваза ВЕЛЛИНГТОН ГРИН-ВИОЛЕТ 24см</v>
          </cell>
          <cell r="D19517" t="str">
            <v xml:space="preserve"> Vase</v>
          </cell>
          <cell r="E19517" t="str">
            <v>Германия</v>
          </cell>
          <cell r="F19517" t="str">
            <v>СТЕКЛО</v>
          </cell>
        </row>
        <row r="19518">
          <cell r="A19518" t="str">
            <v>W1200639</v>
          </cell>
          <cell r="B19518" t="str">
            <v>WALTHER-GLAS</v>
          </cell>
          <cell r="C19518" t="str">
            <v xml:space="preserve"> Конфетница ВЕЛЛИНГТОН ГРИН-ВИОЛЕТ 18.5см</v>
          </cell>
          <cell r="D19518" t="str">
            <v xml:space="preserve"> Basket</v>
          </cell>
          <cell r="E19518" t="str">
            <v>Германия</v>
          </cell>
          <cell r="F19518" t="str">
            <v>СТЕКЛО</v>
          </cell>
        </row>
        <row r="19519">
          <cell r="A19519" t="str">
            <v>W1200620</v>
          </cell>
          <cell r="B19519" t="str">
            <v>WALTHER-GLAS</v>
          </cell>
          <cell r="C19519" t="str">
            <v xml:space="preserve"> Набор салатников ВЕЛЛИНГТОН ГРИН-ВИОЛЕТ 3шт 13.5см</v>
          </cell>
          <cell r="D19519" t="str">
            <v xml:space="preserve"> Bowl</v>
          </cell>
          <cell r="E19519" t="str">
            <v>Германия</v>
          </cell>
          <cell r="F19519" t="str">
            <v>СТЕКЛО</v>
          </cell>
        </row>
        <row r="19520">
          <cell r="A19520" t="str">
            <v>W1214435</v>
          </cell>
          <cell r="B19520" t="str">
            <v>WALTHER-GLAS</v>
          </cell>
          <cell r="C19520" t="str">
            <v xml:space="preserve"> Сахарница ЦВЕТОЧНАЯ ФАНТАЗИЯ желто-голубая 16см</v>
          </cell>
          <cell r="D19520" t="str">
            <v xml:space="preserve"> Covd. Jar</v>
          </cell>
          <cell r="E19520" t="str">
            <v>Германия</v>
          </cell>
          <cell r="F19520" t="str">
            <v>СТЕКЛО</v>
          </cell>
        </row>
        <row r="19521">
          <cell r="A19521" t="str">
            <v>W1206100</v>
          </cell>
          <cell r="B19521" t="str">
            <v>WALTHER-GLAS</v>
          </cell>
          <cell r="C19521" t="str">
            <v xml:space="preserve"> Менажница 4-х секционная САТУРН матово-синяя 25см</v>
          </cell>
          <cell r="E19521" t="str">
            <v>Германия</v>
          </cell>
          <cell r="F19521" t="str">
            <v>СТЕКЛО</v>
          </cell>
        </row>
        <row r="19522">
          <cell r="A19522" t="str">
            <v>W1206101</v>
          </cell>
          <cell r="B19522" t="str">
            <v>WALTHER-GLAS</v>
          </cell>
          <cell r="C19522" t="str">
            <v xml:space="preserve"> Менажница 4-х секционная САТУРН матово-красная 25см</v>
          </cell>
          <cell r="E19522" t="str">
            <v>Германия</v>
          </cell>
          <cell r="F19522" t="str">
            <v>СТЕКЛО</v>
          </cell>
        </row>
        <row r="19523">
          <cell r="A19523" t="str">
            <v>W1214181</v>
          </cell>
          <cell r="B19523" t="str">
            <v>WALTHER-GLAS</v>
          </cell>
          <cell r="C19523" t="str">
            <v xml:space="preserve"> Тарелки 3шт НАТАША лиловая 18см</v>
          </cell>
          <cell r="E19523" t="str">
            <v>Германия</v>
          </cell>
          <cell r="F19523" t="str">
            <v>СТЕКЛО</v>
          </cell>
        </row>
        <row r="19524">
          <cell r="A19524" t="str">
            <v>W1214447</v>
          </cell>
          <cell r="B19524" t="str">
            <v>WALTHER-GLAS</v>
          </cell>
          <cell r="C19524" t="str">
            <v xml:space="preserve"> Тарелка на ножке ТАТЬЯНА 18см</v>
          </cell>
          <cell r="E19524" t="str">
            <v>Германия</v>
          </cell>
          <cell r="F19524" t="str">
            <v>СТЕКЛО</v>
          </cell>
        </row>
        <row r="19525">
          <cell r="A19525" t="str">
            <v>W1214457</v>
          </cell>
          <cell r="B19525" t="str">
            <v>WALTHER-GLAS</v>
          </cell>
          <cell r="C19525" t="str">
            <v xml:space="preserve"> Ваза ТАТЬЯНА 18см</v>
          </cell>
          <cell r="E19525" t="str">
            <v>Германия</v>
          </cell>
          <cell r="F19525" t="str">
            <v>СТЕКЛО</v>
          </cell>
        </row>
        <row r="19526">
          <cell r="A19526" t="str">
            <v>W1214487</v>
          </cell>
          <cell r="B19526" t="str">
            <v>WALTHER-GLAS</v>
          </cell>
          <cell r="C19526" t="str">
            <v xml:space="preserve"> Горка 2-х ярусная УИНКС Черри 23.5см</v>
          </cell>
          <cell r="D19526" t="str">
            <v xml:space="preserve"> 2-layers plate 23.5 cm</v>
          </cell>
          <cell r="E19526" t="str">
            <v>Германия</v>
          </cell>
          <cell r="F19526" t="str">
            <v>СТЕКЛО</v>
          </cell>
        </row>
        <row r="19527">
          <cell r="A19527" t="str">
            <v>W1214497</v>
          </cell>
          <cell r="B19527" t="str">
            <v>WALTHER-GLAS</v>
          </cell>
          <cell r="C19527" t="str">
            <v xml:space="preserve"> Горка 2-х ярусная УИНКС Грин 23.5см</v>
          </cell>
          <cell r="D19527" t="str">
            <v xml:space="preserve"> 2-layers plate 23.5 cm</v>
          </cell>
          <cell r="E19527" t="str">
            <v>Германия</v>
          </cell>
          <cell r="F19527" t="str">
            <v>СТЕКЛО</v>
          </cell>
        </row>
        <row r="19528">
          <cell r="A19528" t="str">
            <v>W1214568</v>
          </cell>
          <cell r="B19528" t="str">
            <v>WALTHER-GLAS</v>
          </cell>
          <cell r="C19528" t="str">
            <v xml:space="preserve"> Набор салатников УИНКС Пинк 4шт 9.5см</v>
          </cell>
          <cell r="D19528" t="str">
            <v xml:space="preserve"> 4pcs salad bowl set 9.5 cm</v>
          </cell>
          <cell r="E19528" t="str">
            <v>Германия</v>
          </cell>
          <cell r="F19528" t="str">
            <v>СТЕКЛО</v>
          </cell>
        </row>
        <row r="19529">
          <cell r="A19529" t="str">
            <v>W1212226</v>
          </cell>
          <cell r="B19529" t="str">
            <v>WALTHER-GLAS</v>
          </cell>
          <cell r="C19529" t="str">
            <v xml:space="preserve"> Тарелка АСТОРИЯ ГОЛД 17см 6шт</v>
          </cell>
          <cell r="D19529" t="str">
            <v xml:space="preserve"> 6pcs plate set ASTORIA GOLD 17 cm</v>
          </cell>
          <cell r="E19529" t="str">
            <v>Германия</v>
          </cell>
          <cell r="F19529" t="str">
            <v>СТЕКЛО</v>
          </cell>
        </row>
        <row r="19530">
          <cell r="A19530" t="str">
            <v>W1212237</v>
          </cell>
          <cell r="B19530" t="str">
            <v>WALTHER-GLAS</v>
          </cell>
          <cell r="C19530" t="str">
            <v xml:space="preserve"> Набор тарелок АСТОРИЯ ПЛАТИНА 17см 6шт</v>
          </cell>
          <cell r="D19530" t="str">
            <v xml:space="preserve"> 6pcs plate set ASTORIA PLATINUM 17 cm</v>
          </cell>
          <cell r="E19530" t="str">
            <v>Германия</v>
          </cell>
          <cell r="F19530" t="str">
            <v>СТЕКЛО</v>
          </cell>
        </row>
        <row r="19531">
          <cell r="A19531" t="str">
            <v>W1214571</v>
          </cell>
          <cell r="B19531" t="str">
            <v>WALTHER-GLAS</v>
          </cell>
          <cell r="C19531" t="str">
            <v xml:space="preserve"> Горка 2-х ярусная УИНКС Пинк 23.5см</v>
          </cell>
          <cell r="D19531" t="str">
            <v xml:space="preserve"> 2-layers plate 23.5 cm</v>
          </cell>
          <cell r="E19531" t="str">
            <v>Германия</v>
          </cell>
          <cell r="F19531" t="str">
            <v>СТЕКЛО</v>
          </cell>
        </row>
        <row r="19532">
          <cell r="A19532" t="str">
            <v>W1216938</v>
          </cell>
          <cell r="B19532" t="str">
            <v>WALTHER-GLAS</v>
          </cell>
          <cell r="C19532" t="str">
            <v xml:space="preserve"> Горка 2-х ярусная КАЙЛА Оранж 23.5см</v>
          </cell>
          <cell r="D19532" t="str">
            <v xml:space="preserve"> 2-layers plate 23.5 cm</v>
          </cell>
          <cell r="E19532" t="str">
            <v>Германия</v>
          </cell>
          <cell r="F19532" t="str">
            <v>СТЕКЛО</v>
          </cell>
        </row>
        <row r="19533">
          <cell r="A19533" t="str">
            <v>W1217257</v>
          </cell>
          <cell r="B19533" t="str">
            <v>WALTHER-GLAS</v>
          </cell>
          <cell r="C19533" t="str">
            <v xml:space="preserve"> Набор подсвечников КАЙЛА Оранж 3шт 5.5см</v>
          </cell>
          <cell r="D19533" t="str">
            <v xml:space="preserve"> 3pcs set of candle holders 5.5 cm</v>
          </cell>
          <cell r="E19533" t="str">
            <v>Германия</v>
          </cell>
          <cell r="F19533" t="str">
            <v>СТЕКЛО</v>
          </cell>
        </row>
        <row r="19534">
          <cell r="A19534" t="str">
            <v>W1216471</v>
          </cell>
          <cell r="B19534" t="str">
            <v>WALTHER-GLAS</v>
          </cell>
          <cell r="C19534" t="str">
            <v xml:space="preserve"> Ваза НАДИН розовая 24см</v>
          </cell>
          <cell r="D19534" t="str">
            <v xml:space="preserve"> Vase NADIN pink 24 cm</v>
          </cell>
          <cell r="E19534" t="str">
            <v>Германия</v>
          </cell>
          <cell r="F19534" t="str">
            <v>СТЕКЛО</v>
          </cell>
        </row>
        <row r="19535">
          <cell r="A19535" t="str">
            <v>W1216476</v>
          </cell>
          <cell r="B19535" t="str">
            <v>WALTHER-GLAS</v>
          </cell>
          <cell r="C19535" t="str">
            <v xml:space="preserve"> Тарелка на ножке НАДИН розовая 18см</v>
          </cell>
          <cell r="D19535" t="str">
            <v xml:space="preserve"> Plate NADIN pink 18 cm</v>
          </cell>
          <cell r="E19535" t="str">
            <v>Германия</v>
          </cell>
          <cell r="F19535" t="str">
            <v>СТЕКЛО</v>
          </cell>
        </row>
        <row r="19536">
          <cell r="A19536" t="str">
            <v>W1201912</v>
          </cell>
          <cell r="B19536" t="str">
            <v>WALTHER-GLAS</v>
          </cell>
          <cell r="C19536" t="str">
            <v xml:space="preserve"> Чаша МИРАНДА матовая 22.5см</v>
          </cell>
          <cell r="D19536" t="str">
            <v xml:space="preserve"> Bowl MIRANDA 22.5 cm</v>
          </cell>
          <cell r="E19536" t="str">
            <v>Германия</v>
          </cell>
          <cell r="F19536" t="str">
            <v>СТЕКЛО</v>
          </cell>
        </row>
        <row r="19537">
          <cell r="A19537" t="str">
            <v>W1201913</v>
          </cell>
          <cell r="B19537" t="str">
            <v>WALTHER-GLAS</v>
          </cell>
          <cell r="C19537" t="str">
            <v xml:space="preserve"> Тарелка МИРАНДА матовая 24см</v>
          </cell>
          <cell r="D19537" t="str">
            <v xml:space="preserve"> Plate MIRANDA 24 cm</v>
          </cell>
          <cell r="E19537" t="str">
            <v>Германия</v>
          </cell>
          <cell r="F19537" t="str">
            <v>СТЕКЛО</v>
          </cell>
        </row>
        <row r="19538">
          <cell r="A19538" t="str">
            <v>W1202294</v>
          </cell>
          <cell r="B19538" t="str">
            <v>WALTHER-GLAS</v>
          </cell>
          <cell r="C19538" t="str">
            <v xml:space="preserve"> Тарелка СИЛЬВИЯ матовая 23.5см</v>
          </cell>
          <cell r="D19538" t="str">
            <v xml:space="preserve"> Plate SILVIA 23.5 cm</v>
          </cell>
          <cell r="E19538" t="str">
            <v>Германия</v>
          </cell>
          <cell r="F19538" t="str">
            <v>СТЕКЛО</v>
          </cell>
        </row>
        <row r="19539">
          <cell r="A19539" t="str">
            <v>W1202392</v>
          </cell>
          <cell r="B19539" t="str">
            <v>WALTHER-GLAS</v>
          </cell>
          <cell r="C19539" t="str">
            <v xml:space="preserve"> Тарелка для фруктов на ножке СИЛЬВИЯ матово-розовая 33.5см</v>
          </cell>
          <cell r="D19539" t="str">
            <v xml:space="preserve"> Fruit plate SILVIA 33.5 cm</v>
          </cell>
          <cell r="E19539" t="str">
            <v>Германия</v>
          </cell>
          <cell r="F19539" t="str">
            <v>СТЕКЛО</v>
          </cell>
        </row>
        <row r="19540">
          <cell r="A19540" t="str">
            <v>W1216478</v>
          </cell>
          <cell r="B19540" t="str">
            <v>WALTHER-GLAS</v>
          </cell>
          <cell r="C19540" t="str">
            <v xml:space="preserve"> Горка 2-х ярусная НАДИН розовая</v>
          </cell>
          <cell r="D19540" t="str">
            <v xml:space="preserve"> 2-layers plate NADIN pink</v>
          </cell>
          <cell r="E19540" t="str">
            <v>Германия</v>
          </cell>
          <cell r="F19540" t="str">
            <v>СТЕКЛО</v>
          </cell>
        </row>
        <row r="19541">
          <cell r="A19541" t="str">
            <v>W1202393</v>
          </cell>
          <cell r="B19541" t="str">
            <v>WALTHER-GLAS</v>
          </cell>
          <cell r="C19541" t="str">
            <v xml:space="preserve"> Горка 2-х ярусная СИЛЬВИЯ розовая 25.5см</v>
          </cell>
          <cell r="D19541" t="str">
            <v xml:space="preserve"> 2-layers SILVIA pink 25.5 cm</v>
          </cell>
          <cell r="E19541" t="str">
            <v>Германия</v>
          </cell>
          <cell r="F19541" t="str">
            <v>СТЕКЛО</v>
          </cell>
        </row>
        <row r="19542">
          <cell r="A19542" t="str">
            <v>W1212231</v>
          </cell>
          <cell r="B19542" t="str">
            <v>WALTHER-GLAS</v>
          </cell>
          <cell r="C19542" t="str">
            <v xml:space="preserve"> Тарелка АСТОРИЯ ГОЛД 25см</v>
          </cell>
          <cell r="D19542" t="str">
            <v xml:space="preserve"> Plate ASTORIA GOLD 25 cm</v>
          </cell>
          <cell r="E19542" t="str">
            <v>Германия</v>
          </cell>
          <cell r="F19542" t="str">
            <v>СТЕКЛО</v>
          </cell>
        </row>
        <row r="19543">
          <cell r="A19543" t="str">
            <v>W1212233</v>
          </cell>
          <cell r="B19543" t="str">
            <v>WALTHER-GLAS</v>
          </cell>
          <cell r="C19543" t="str">
            <v xml:space="preserve"> Салатник АСТОРИЯ ПЛАТИНА 24см</v>
          </cell>
          <cell r="D19543" t="str">
            <v xml:space="preserve"> Salad bowl ASTORIA PLATINUM 24 cm</v>
          </cell>
          <cell r="E19543" t="str">
            <v>Германия</v>
          </cell>
          <cell r="F19543" t="str">
            <v>СТЕКЛО</v>
          </cell>
        </row>
        <row r="19544">
          <cell r="A19544" t="str">
            <v>W1213758</v>
          </cell>
          <cell r="B19544" t="str">
            <v>WALTHER-GLAS</v>
          </cell>
          <cell r="C19544" t="str">
            <v xml:space="preserve"> Блюдо АСТОРИЯ ГОЛД 32см</v>
          </cell>
          <cell r="D19544" t="str">
            <v xml:space="preserve"> Bowl ASTORIA GOLD 32 cm</v>
          </cell>
          <cell r="E19544" t="str">
            <v>Германия</v>
          </cell>
          <cell r="F19544" t="str">
            <v>СТЕКЛО</v>
          </cell>
        </row>
        <row r="19545">
          <cell r="A19545" t="str">
            <v>W1217680</v>
          </cell>
          <cell r="B19545" t="str">
            <v>WALTHER-GLAS</v>
          </cell>
          <cell r="C19545" t="str">
            <v xml:space="preserve"> Набор подсвечников КАЙЛА ЧЕРРИ 5.5см 3 шт</v>
          </cell>
          <cell r="D19545" t="str">
            <v xml:space="preserve"> 3pcs set of candle holders 5.5 cm</v>
          </cell>
          <cell r="E19545" t="str">
            <v>Германия</v>
          </cell>
          <cell r="F19545" t="str">
            <v>СТЕКЛО</v>
          </cell>
        </row>
        <row r="19546">
          <cell r="A19546" t="str">
            <v>W1206050</v>
          </cell>
          <cell r="B19546" t="str">
            <v>WALTHER-GLAS</v>
          </cell>
          <cell r="C19546" t="str">
            <v xml:space="preserve"> Ладья КАРМЕН на ножке матовая 27см</v>
          </cell>
          <cell r="D19546" t="str">
            <v xml:space="preserve"> Bowl CARMEN 27 cm</v>
          </cell>
          <cell r="E19546" t="str">
            <v>Германия</v>
          </cell>
          <cell r="F19546" t="str">
            <v>СТЕКЛО</v>
          </cell>
        </row>
        <row r="19547">
          <cell r="A19547" t="str">
            <v>W1212475</v>
          </cell>
          <cell r="B19547" t="str">
            <v>WALTHER-GLAS</v>
          </cell>
          <cell r="C19547" t="str">
            <v xml:space="preserve"> Ваза КАРМЕН матовая 16см</v>
          </cell>
          <cell r="D19547" t="str">
            <v xml:space="preserve"> Vase CARMEN 16 cm</v>
          </cell>
          <cell r="E19547" t="str">
            <v>Германия</v>
          </cell>
          <cell r="F19547" t="str">
            <v>СТЕКЛО</v>
          </cell>
        </row>
        <row r="19548">
          <cell r="A19548" t="str">
            <v>W1214471</v>
          </cell>
          <cell r="B19548" t="str">
            <v>WALTHER-GLAS</v>
          </cell>
          <cell r="C19548" t="str">
            <v xml:space="preserve"> Салатник УИНКС ОРАНЖ 24см</v>
          </cell>
          <cell r="D19548" t="str">
            <v xml:space="preserve"> Salad bowl 24 cm</v>
          </cell>
          <cell r="E19548" t="str">
            <v>Германия</v>
          </cell>
          <cell r="F19548" t="str">
            <v>СТЕКЛО</v>
          </cell>
        </row>
        <row r="19549">
          <cell r="A19549" t="str">
            <v>W1214473</v>
          </cell>
          <cell r="B19549" t="str">
            <v>WALTHER-GLAS</v>
          </cell>
          <cell r="C19549" t="str">
            <v xml:space="preserve"> Набор салатников УИНКС Оранж 2шт 14см</v>
          </cell>
          <cell r="D19549" t="str">
            <v xml:space="preserve"> 2 pcs salad bowl set 14 cm</v>
          </cell>
          <cell r="E19549" t="str">
            <v>Германия</v>
          </cell>
          <cell r="F19549" t="str">
            <v>СТЕКЛО</v>
          </cell>
        </row>
        <row r="19550">
          <cell r="A19550" t="str">
            <v>W1216798</v>
          </cell>
          <cell r="B19550" t="str">
            <v>WALTHER-GLAS</v>
          </cell>
          <cell r="C19550" t="str">
            <v xml:space="preserve"> Блюдо НАДИН АВРОРА 40.5см</v>
          </cell>
          <cell r="D19550" t="str">
            <v xml:space="preserve"> Plate NADIN AVRORA 40.5 cm</v>
          </cell>
          <cell r="E19550" t="str">
            <v>Германия</v>
          </cell>
          <cell r="F19550" t="str">
            <v>СТЕКЛО</v>
          </cell>
        </row>
        <row r="19551">
          <cell r="A19551" t="str">
            <v>W1200595</v>
          </cell>
          <cell r="B19551" t="str">
            <v>WALTHER-GLAS</v>
          </cell>
          <cell r="C19551" t="str">
            <v xml:space="preserve"> Ваза для фруктов ВЕЛЛИНГТОН САТИН-РОЗ 19.5см</v>
          </cell>
          <cell r="D19551" t="str">
            <v xml:space="preserve"> Fruit vase WELLINGTON SATIN 19.5 cm</v>
          </cell>
          <cell r="E19551" t="str">
            <v>Германия</v>
          </cell>
          <cell r="F19551" t="str">
            <v>СТЕКЛО</v>
          </cell>
        </row>
        <row r="19552">
          <cell r="A19552" t="str">
            <v>W1205991</v>
          </cell>
          <cell r="B19552" t="str">
            <v>WALTHER-GLAS</v>
          </cell>
          <cell r="C19552" t="str">
            <v xml:space="preserve"> Салатник САТУРН матово-зеленый 16см</v>
          </cell>
          <cell r="D19552" t="str">
            <v xml:space="preserve"> Salad bowl SATURN 16 cm</v>
          </cell>
          <cell r="E19552" t="str">
            <v>Германия</v>
          </cell>
          <cell r="F19552" t="str">
            <v>СТЕКЛО</v>
          </cell>
        </row>
        <row r="19553">
          <cell r="A19553" t="str">
            <v>W1205992</v>
          </cell>
          <cell r="B19553" t="str">
            <v>WALTHER-GLAS</v>
          </cell>
          <cell r="C19553" t="str">
            <v xml:space="preserve"> Салатник САТУРН матово-зеленый 21см</v>
          </cell>
          <cell r="D19553" t="str">
            <v xml:space="preserve"> Salad bowl SATURN 21 cm</v>
          </cell>
          <cell r="E19553" t="str">
            <v>Германия</v>
          </cell>
          <cell r="F19553" t="str">
            <v>СТЕКЛО</v>
          </cell>
        </row>
        <row r="19554">
          <cell r="A19554" t="str">
            <v>W1206041</v>
          </cell>
          <cell r="B19554" t="str">
            <v>WALTHER-GLAS</v>
          </cell>
          <cell r="C19554" t="str">
            <v xml:space="preserve"> Ваза САТУРН матово-зеленая 20см</v>
          </cell>
          <cell r="D19554" t="str">
            <v xml:space="preserve"> Vase SATURN 20 cm</v>
          </cell>
          <cell r="E19554" t="str">
            <v>Германия</v>
          </cell>
          <cell r="F19554" t="str">
            <v>СТЕКЛО</v>
          </cell>
        </row>
        <row r="19555">
          <cell r="A19555" t="str">
            <v>W1206044</v>
          </cell>
          <cell r="B19555" t="str">
            <v>WALTHER-GLAS</v>
          </cell>
          <cell r="C19555" t="str">
            <v xml:space="preserve"> Ваза САТУРН матово-зеленая 24см</v>
          </cell>
          <cell r="D19555" t="str">
            <v xml:space="preserve"> Vase SATURN  24 cm</v>
          </cell>
          <cell r="E19555" t="str">
            <v>Германия</v>
          </cell>
          <cell r="F19555" t="str">
            <v>СТЕКЛО</v>
          </cell>
        </row>
        <row r="19556">
          <cell r="A19556" t="str">
            <v>W1205993</v>
          </cell>
          <cell r="B19556" t="str">
            <v>WALTHER-GLAS</v>
          </cell>
          <cell r="C19556" t="str">
            <v xml:space="preserve"> Чаша на ножке САТУРН матово-зеленая 21см</v>
          </cell>
          <cell r="D19556" t="str">
            <v xml:space="preserve"> Bowl SATURN 21 cm</v>
          </cell>
          <cell r="E19556" t="str">
            <v>Германия</v>
          </cell>
          <cell r="F19556" t="str">
            <v>СТЕКЛО</v>
          </cell>
        </row>
        <row r="19557">
          <cell r="A19557" t="str">
            <v>W1206001</v>
          </cell>
          <cell r="B19557" t="str">
            <v>WALTHER-GLAS</v>
          </cell>
          <cell r="C19557" t="str">
            <v xml:space="preserve"> Конфетница САТУРН матово-зеленая 16см</v>
          </cell>
          <cell r="D19557" t="str">
            <v xml:space="preserve"> Candy bowl SATURN 16 cm</v>
          </cell>
          <cell r="E19557" t="str">
            <v>Германия</v>
          </cell>
          <cell r="F19557" t="str">
            <v>СТЕКЛО</v>
          </cell>
        </row>
        <row r="19558">
          <cell r="A19558" t="str">
            <v>W1206027</v>
          </cell>
          <cell r="B19558" t="str">
            <v>WALTHER-GLAS</v>
          </cell>
          <cell r="C19558" t="str">
            <v xml:space="preserve"> Тарелка САТУРН матово-красная 32см</v>
          </cell>
          <cell r="D19558" t="str">
            <v xml:space="preserve"> Plate SATURN 32 cm</v>
          </cell>
          <cell r="E19558" t="str">
            <v>Германия</v>
          </cell>
          <cell r="F19558" t="str">
            <v>СТЕКЛО</v>
          </cell>
        </row>
        <row r="19559">
          <cell r="A19559" t="str">
            <v>W1206107</v>
          </cell>
          <cell r="B19559" t="str">
            <v>WALTHER-GLAS</v>
          </cell>
          <cell r="C19559" t="str">
            <v xml:space="preserve"> Сахарница САТУРН с крышкой матово-красная 16см</v>
          </cell>
          <cell r="D19559" t="str">
            <v xml:space="preserve"> Sugar pot SATURN 16 cm</v>
          </cell>
          <cell r="E19559" t="str">
            <v>Германия</v>
          </cell>
          <cell r="F19559" t="str">
            <v>СТЕКЛО</v>
          </cell>
        </row>
        <row r="19560">
          <cell r="A19560" t="str">
            <v>W1212464-1</v>
          </cell>
          <cell r="B19560" t="str">
            <v>WALTHER-GLAS</v>
          </cell>
          <cell r="C19560" t="str">
            <v xml:space="preserve"> Блюдо круглое на ножке КАРМЕН матовая 34см</v>
          </cell>
          <cell r="D19560" t="str">
            <v xml:space="preserve"> Plate CARMEN 34 cm</v>
          </cell>
          <cell r="E19560" t="str">
            <v>Германия</v>
          </cell>
          <cell r="F19560" t="str">
            <v>СТЕКЛО</v>
          </cell>
        </row>
        <row r="19561">
          <cell r="A19561" t="str">
            <v>W1206053</v>
          </cell>
          <cell r="B19561" t="str">
            <v>WALTHER-GLAS</v>
          </cell>
          <cell r="C19561" t="str">
            <v xml:space="preserve"> Блюдо для фруктов на ножке НАДИН розовая 26.5см</v>
          </cell>
          <cell r="D19561" t="str">
            <v xml:space="preserve"> Fruit plate NADIN pink 26.5 cm</v>
          </cell>
          <cell r="E19561" t="str">
            <v>Германия</v>
          </cell>
          <cell r="F19561" t="str">
            <v>СТЕКЛО</v>
          </cell>
        </row>
        <row r="19562">
          <cell r="A19562" t="str">
            <v>W1217286</v>
          </cell>
          <cell r="B19562" t="str">
            <v>WALTHER-GLAS</v>
          </cell>
          <cell r="C19562" t="str">
            <v xml:space="preserve"> Сахарница НАДИН розовая 16см</v>
          </cell>
          <cell r="D19562" t="str">
            <v xml:space="preserve"> Sugar pot NADIN pink 16 cm</v>
          </cell>
          <cell r="E19562" t="str">
            <v>Германия</v>
          </cell>
          <cell r="F19562" t="str">
            <v>СТЕКЛО</v>
          </cell>
        </row>
        <row r="19563">
          <cell r="A19563" t="str">
            <v>W1216463</v>
          </cell>
          <cell r="B19563" t="str">
            <v>WALTHER-GLAS</v>
          </cell>
          <cell r="C19563" t="str">
            <v xml:space="preserve"> Блюдо-сердце НАДИН розовая 24см</v>
          </cell>
          <cell r="D19563" t="str">
            <v xml:space="preserve"> Heart-shape plate NADIN pink 24 cm</v>
          </cell>
          <cell r="E19563" t="str">
            <v>Германия</v>
          </cell>
          <cell r="F19563" t="str">
            <v>СТЕКЛО</v>
          </cell>
        </row>
        <row r="19564">
          <cell r="A19564" t="str">
            <v>W1216470</v>
          </cell>
          <cell r="B19564" t="str">
            <v>WALTHER-GLAS</v>
          </cell>
          <cell r="C19564" t="str">
            <v xml:space="preserve"> Ваза НАДИН розовая 20см</v>
          </cell>
          <cell r="D19564" t="str">
            <v xml:space="preserve"> Vase NADIN pink 20 cm</v>
          </cell>
          <cell r="E19564" t="str">
            <v>Германия</v>
          </cell>
          <cell r="F19564" t="str">
            <v>СТЕКЛО</v>
          </cell>
        </row>
        <row r="19565">
          <cell r="A19565" t="str">
            <v>W1216784</v>
          </cell>
          <cell r="B19565" t="str">
            <v>WALTHER-GLAS</v>
          </cell>
          <cell r="C19565" t="str">
            <v xml:space="preserve"> Чаша для фруктов НАДИН розовая 15.5см</v>
          </cell>
          <cell r="D19565" t="str">
            <v xml:space="preserve"> Fruit bowl NADIN pink 15.5 cm</v>
          </cell>
          <cell r="E19565" t="str">
            <v>Германия</v>
          </cell>
          <cell r="F19565" t="str">
            <v>СТЕКЛО</v>
          </cell>
        </row>
        <row r="19566">
          <cell r="A19566" t="str">
            <v>W1217285</v>
          </cell>
          <cell r="B19566" t="str">
            <v>WALTHER-GLAS</v>
          </cell>
          <cell r="C19566" t="str">
            <v xml:space="preserve"> Менажница 2-х секционная НАДИН розовая 26.5см</v>
          </cell>
          <cell r="D19566" t="str">
            <v xml:space="preserve"> Portitioned plate NADIN pink 26.5 cm</v>
          </cell>
          <cell r="E19566" t="str">
            <v>Германия</v>
          </cell>
          <cell r="F19566" t="str">
            <v>СТЕКЛО</v>
          </cell>
        </row>
        <row r="19567">
          <cell r="A19567" t="str">
            <v>W1217287</v>
          </cell>
          <cell r="B19567" t="str">
            <v>WALTHER-GLAS</v>
          </cell>
          <cell r="C19567" t="str">
            <v xml:space="preserve"> Конфетница НАДИН розовая 16см</v>
          </cell>
          <cell r="D19567" t="str">
            <v xml:space="preserve"> Candy bowl NADIN pink 16 cm</v>
          </cell>
          <cell r="E19567" t="str">
            <v>Германия</v>
          </cell>
          <cell r="F19567" t="str">
            <v>СТЕКЛО</v>
          </cell>
        </row>
        <row r="19568">
          <cell r="A19568" t="str">
            <v>W1200461-1</v>
          </cell>
          <cell r="B19568" t="str">
            <v>WALTHER-GLAS</v>
          </cell>
          <cell r="C19568" t="str">
            <v xml:space="preserve"> Чаша ДЖОРЖИНА на ножке 24см</v>
          </cell>
          <cell r="D19568" t="str">
            <v xml:space="preserve"> Bowl 24 cm</v>
          </cell>
          <cell r="E19568" t="str">
            <v>Германия</v>
          </cell>
          <cell r="F19568" t="str">
            <v>СТЕКЛО</v>
          </cell>
        </row>
        <row r="19569">
          <cell r="A19569" t="str">
            <v>W1203788</v>
          </cell>
          <cell r="B19569" t="str">
            <v>WALTHER-GLAS</v>
          </cell>
          <cell r="C19569" t="str">
            <v xml:space="preserve"> Блюдо для торта круглое НАТАША красная 35.5см</v>
          </cell>
          <cell r="D19569" t="str">
            <v xml:space="preserve"> Round plate NATALIE red 35.5 cm</v>
          </cell>
          <cell r="E19569" t="str">
            <v>Германия</v>
          </cell>
          <cell r="F19569" t="str">
            <v>СТЕКЛО</v>
          </cell>
        </row>
        <row r="19570">
          <cell r="A19570" t="str">
            <v>W1205990</v>
          </cell>
          <cell r="B19570" t="str">
            <v>WALTHER-GLAS</v>
          </cell>
          <cell r="C19570" t="str">
            <v xml:space="preserve"> Набор чашек САТУРН матово-зеленые 13см 3шт</v>
          </cell>
          <cell r="D19570" t="str">
            <v xml:space="preserve"> 3pcs bowl set SATURN 13 cm</v>
          </cell>
          <cell r="E19570" t="str">
            <v>Германия</v>
          </cell>
          <cell r="F19570" t="str">
            <v>СТЕКЛО</v>
          </cell>
        </row>
        <row r="19571">
          <cell r="A19571" t="str">
            <v>W1206099</v>
          </cell>
          <cell r="B19571" t="str">
            <v>WALTHER-GLAS</v>
          </cell>
          <cell r="C19571" t="str">
            <v xml:space="preserve"> Менажница 4-х секционная САТУРН матово-зеленая 25см</v>
          </cell>
          <cell r="D19571" t="str">
            <v xml:space="preserve"> Partitioned dish SATURN 25 cm</v>
          </cell>
          <cell r="E19571" t="str">
            <v>Германия</v>
          </cell>
          <cell r="F19571" t="str">
            <v>СТЕКЛО</v>
          </cell>
        </row>
        <row r="19572">
          <cell r="A19572" t="str">
            <v>W1206105</v>
          </cell>
          <cell r="B19572" t="str">
            <v>WALTHER-GLAS</v>
          </cell>
          <cell r="C19572" t="str">
            <v xml:space="preserve"> Сахарница САТУРН с крышкой матово-зеленая 16см</v>
          </cell>
          <cell r="D19572" t="str">
            <v xml:space="preserve"> Sugar pot SATURN 16 cm</v>
          </cell>
          <cell r="E19572" t="str">
            <v>Германия</v>
          </cell>
          <cell r="F19572" t="str">
            <v>СТЕКЛО</v>
          </cell>
        </row>
        <row r="19573">
          <cell r="A19573" t="str">
            <v>W1205995</v>
          </cell>
          <cell r="B19573" t="str">
            <v>WALTHER-GLAS</v>
          </cell>
          <cell r="C19573" t="str">
            <v xml:space="preserve"> Набор блюд САТУРН матово-зеленые 16см 3шт</v>
          </cell>
          <cell r="D19573" t="str">
            <v xml:space="preserve"> 3pcs set of plates SATURN 16 cm</v>
          </cell>
          <cell r="E19573" t="str">
            <v>Германия</v>
          </cell>
          <cell r="F19573" t="str">
            <v>СТЕКЛО</v>
          </cell>
        </row>
        <row r="19574">
          <cell r="A19574" t="str">
            <v>W1205994</v>
          </cell>
          <cell r="B19574" t="str">
            <v>WALTHER-GLAS</v>
          </cell>
          <cell r="C19574" t="str">
            <v xml:space="preserve"> Набор блюд САТУРН матово-зеленые 3шт 13см</v>
          </cell>
          <cell r="D19574" t="str">
            <v xml:space="preserve"> 3pcs plate set SATURN 13 cm</v>
          </cell>
          <cell r="E19574" t="str">
            <v>Германия</v>
          </cell>
          <cell r="F19574" t="str">
            <v>СТЕКЛО</v>
          </cell>
        </row>
        <row r="19575">
          <cell r="A19575" t="str">
            <v>W1205997</v>
          </cell>
          <cell r="B19575" t="str">
            <v>WALTHER-GLAS</v>
          </cell>
          <cell r="C19575" t="str">
            <v xml:space="preserve"> Тарелка САТУРН матово-зеленая 32см</v>
          </cell>
          <cell r="D19575" t="str">
            <v xml:space="preserve"> Plate SATURN 32 cm</v>
          </cell>
          <cell r="E19575" t="str">
            <v>Германия</v>
          </cell>
          <cell r="F19575" t="str">
            <v>СТЕКЛО</v>
          </cell>
        </row>
        <row r="19576">
          <cell r="A19576" t="str">
            <v>W1205999</v>
          </cell>
          <cell r="B19576" t="str">
            <v>WALTHER-GLAS</v>
          </cell>
          <cell r="C19576" t="str">
            <v xml:space="preserve"> Тарелка для торта на ножке САТУРН матово-зеленая 36см</v>
          </cell>
          <cell r="D19576" t="str">
            <v xml:space="preserve"> Cake plate SATURN 36 cm</v>
          </cell>
          <cell r="E19576" t="str">
            <v>Германия</v>
          </cell>
          <cell r="F19576" t="str">
            <v>СТЕКЛО</v>
          </cell>
        </row>
        <row r="19577">
          <cell r="A19577" t="str">
            <v>W1206047</v>
          </cell>
          <cell r="B19577" t="str">
            <v>WALTHER-GLAS</v>
          </cell>
          <cell r="C19577" t="str">
            <v xml:space="preserve"> Горка 2-х ярусная САТУРН матово-зеленая 25см</v>
          </cell>
          <cell r="D19577" t="str">
            <v xml:space="preserve"> 2-layers plate SATURN 25 cm</v>
          </cell>
          <cell r="E19577" t="str">
            <v>Германия</v>
          </cell>
          <cell r="F19577" t="str">
            <v>СТЕКЛО</v>
          </cell>
        </row>
        <row r="19578">
          <cell r="A19578" t="str">
            <v>W1206106</v>
          </cell>
          <cell r="B19578" t="str">
            <v>WALTHER-GLAS</v>
          </cell>
          <cell r="C19578" t="str">
            <v xml:space="preserve"> Сахарница САТУРН с крышкой матово-синяя 16см</v>
          </cell>
          <cell r="D19578" t="str">
            <v xml:space="preserve"> Covd. Jar grand</v>
          </cell>
          <cell r="E19578" t="str">
            <v>Германия</v>
          </cell>
          <cell r="F19578" t="str">
            <v>СТЕКЛО</v>
          </cell>
        </row>
        <row r="19579">
          <cell r="A19579" t="str">
            <v>W1214567</v>
          </cell>
          <cell r="B19579" t="str">
            <v>WALTHER-GLAS</v>
          </cell>
          <cell r="C19579" t="str">
            <v xml:space="preserve"> Набор салатников УИНКС Пинк 2шт 14см</v>
          </cell>
          <cell r="D19579" t="str">
            <v xml:space="preserve"> 2pcs salad bowl set 14 cm</v>
          </cell>
          <cell r="E19579" t="str">
            <v>Германия</v>
          </cell>
          <cell r="F19579" t="str">
            <v>СТЕКЛО</v>
          </cell>
        </row>
        <row r="19580">
          <cell r="A19580" t="str">
            <v>W1203552</v>
          </cell>
          <cell r="B19580" t="str">
            <v>WALTHER-GLAS</v>
          </cell>
          <cell r="C19580" t="str">
            <v xml:space="preserve"> Чаша САТУРН прозрачная 16см</v>
          </cell>
          <cell r="D19580" t="str">
            <v xml:space="preserve"> Bowl SATURN 16 cm</v>
          </cell>
          <cell r="E19580" t="str">
            <v>Германия</v>
          </cell>
          <cell r="F19580" t="str">
            <v>СТЕКЛО</v>
          </cell>
        </row>
        <row r="19581">
          <cell r="A19581" t="str">
            <v>W1203780-1</v>
          </cell>
          <cell r="B19581" t="str">
            <v>WALTHER-GLAS</v>
          </cell>
          <cell r="C19581" t="str">
            <v xml:space="preserve"> Тарелка на ножке НАТАША красная 18см</v>
          </cell>
          <cell r="E19581" t="str">
            <v>Германия</v>
          </cell>
          <cell r="F19581" t="str">
            <v>СТЕКЛО</v>
          </cell>
        </row>
        <row r="19582">
          <cell r="A19582" t="str">
            <v>W1212458-1</v>
          </cell>
          <cell r="B19582" t="str">
            <v>WALTHER-GLAS</v>
          </cell>
          <cell r="C19582" t="str">
            <v xml:space="preserve"> Креманка КАРМЕН матовая 14см</v>
          </cell>
          <cell r="E19582" t="str">
            <v>Германия</v>
          </cell>
          <cell r="F19582" t="str">
            <v>СТЕКЛО</v>
          </cell>
        </row>
        <row r="19583">
          <cell r="A19583" t="str">
            <v>W1217366</v>
          </cell>
          <cell r="B19583" t="str">
            <v>WALTHER-GLAS</v>
          </cell>
          <cell r="C19583" t="str">
            <v xml:space="preserve"> Тарелка для торта МИРАНДА матово-розовая 36см</v>
          </cell>
          <cell r="D19583" t="str">
            <v xml:space="preserve"> Cake Plate</v>
          </cell>
          <cell r="E19583" t="str">
            <v>Германия</v>
          </cell>
          <cell r="F19583" t="str">
            <v>СТЕКЛО</v>
          </cell>
        </row>
        <row r="19584">
          <cell r="A19584" t="str">
            <v>W1206029</v>
          </cell>
          <cell r="B19584" t="str">
            <v>WALTHER-GLAS</v>
          </cell>
          <cell r="C19584" t="str">
            <v xml:space="preserve"> Тарелка для торта на ножке САТУРН матово-красная 36см</v>
          </cell>
          <cell r="D19584" t="str">
            <v xml:space="preserve"> Ftd. Cake Plate</v>
          </cell>
          <cell r="E19584" t="str">
            <v>Германия</v>
          </cell>
          <cell r="F19584" t="str">
            <v>СТЕКЛО</v>
          </cell>
        </row>
        <row r="19585">
          <cell r="A19585" t="str">
            <v>W1214470</v>
          </cell>
          <cell r="B19585" t="str">
            <v>WALTHER-GLAS</v>
          </cell>
          <cell r="C19585" t="str">
            <v xml:space="preserve"> Блюдо для фрутов УИНКС Оранж 32см</v>
          </cell>
          <cell r="D19585" t="str">
            <v xml:space="preserve"> Fruit Bowl</v>
          </cell>
          <cell r="E19585" t="str">
            <v>Германия</v>
          </cell>
          <cell r="F19585" t="str">
            <v>СТЕКЛО</v>
          </cell>
        </row>
        <row r="19586">
          <cell r="A19586" t="str">
            <v>W1212480-1</v>
          </cell>
          <cell r="B19586" t="str">
            <v>WALTHER-GLAS</v>
          </cell>
          <cell r="C19586" t="str">
            <v xml:space="preserve"> Тарелка для торта на ножке КАРМЕН розовая 16см</v>
          </cell>
          <cell r="D19586" t="str">
            <v xml:space="preserve"> Cake plate CARMEN pink 16 cm</v>
          </cell>
          <cell r="E19586" t="str">
            <v>Германия</v>
          </cell>
          <cell r="F19586" t="str">
            <v>СТЕКЛО</v>
          </cell>
        </row>
        <row r="19587">
          <cell r="A19587" t="str">
            <v>W1217388-1</v>
          </cell>
          <cell r="B19587" t="str">
            <v>WALTHER-GLAS</v>
          </cell>
          <cell r="C19587" t="str">
            <v xml:space="preserve"> Ладья КАРМЕН розовая 27см</v>
          </cell>
          <cell r="D19587" t="str">
            <v xml:space="preserve"> Bowl CARMEN pink 27 cm</v>
          </cell>
          <cell r="E19587" t="str">
            <v>Германия</v>
          </cell>
          <cell r="F19587" t="str">
            <v>СТЕКЛО</v>
          </cell>
        </row>
        <row r="19588">
          <cell r="A19588" t="str">
            <v>W1214479</v>
          </cell>
          <cell r="B19588" t="str">
            <v>WALTHER-GLAS</v>
          </cell>
          <cell r="C19588" t="str">
            <v xml:space="preserve"> Набор тарелок УИНКС Оранж 2шт 19см</v>
          </cell>
          <cell r="D19588" t="str">
            <v xml:space="preserve"> Dish</v>
          </cell>
          <cell r="E19588" t="str">
            <v>Германия</v>
          </cell>
          <cell r="F19588" t="str">
            <v>СТЕКЛО</v>
          </cell>
        </row>
        <row r="19589">
          <cell r="A19589" t="str">
            <v>W1216933</v>
          </cell>
          <cell r="B19589" t="str">
            <v>WALTHER-GLAS</v>
          </cell>
          <cell r="C19589" t="str">
            <v xml:space="preserve"> Салатник КАЙЛА Оранж 24см</v>
          </cell>
          <cell r="D19589" t="str">
            <v xml:space="preserve"> Bowl</v>
          </cell>
          <cell r="E19589" t="str">
            <v>Германия</v>
          </cell>
          <cell r="F19589" t="str">
            <v>СТЕКЛО</v>
          </cell>
        </row>
        <row r="19590">
          <cell r="A19590" t="str">
            <v>W1217362</v>
          </cell>
          <cell r="B19590" t="str">
            <v>WALTHER-GLAS</v>
          </cell>
          <cell r="C19590" t="str">
            <v xml:space="preserve"> Чаша на ножке МИРАНДА матово-розовая 22.5см</v>
          </cell>
          <cell r="D19590" t="str">
            <v xml:space="preserve"> Ftd. Bowl</v>
          </cell>
          <cell r="E19590" t="str">
            <v>Германия</v>
          </cell>
          <cell r="F19590" t="str">
            <v>СТЕКЛО</v>
          </cell>
        </row>
        <row r="19591">
          <cell r="A19591" t="str">
            <v>W1214480</v>
          </cell>
          <cell r="B19591" t="str">
            <v>WALTHER-GLAS</v>
          </cell>
          <cell r="C19591" t="str">
            <v xml:space="preserve"> Блюдо для фрутов УИНКС Черри 32см</v>
          </cell>
          <cell r="D19591" t="str">
            <v xml:space="preserve"> Fruit Bowl</v>
          </cell>
          <cell r="E19591" t="str">
            <v>Германия</v>
          </cell>
          <cell r="F19591" t="str">
            <v>СТЕКЛО</v>
          </cell>
        </row>
        <row r="19592">
          <cell r="A19592" t="str">
            <v>W1214490</v>
          </cell>
          <cell r="B19592" t="str">
            <v>WALTHER-GLAS</v>
          </cell>
          <cell r="C19592" t="str">
            <v xml:space="preserve"> Блюдо для фрутов УИНКС Грин 32см</v>
          </cell>
          <cell r="D19592" t="str">
            <v xml:space="preserve"> Fruit Bowl</v>
          </cell>
          <cell r="E19592" t="str">
            <v>Германия</v>
          </cell>
          <cell r="F19592" t="str">
            <v>СТЕКЛО</v>
          </cell>
        </row>
        <row r="19593">
          <cell r="A19593" t="str">
            <v>W1202292</v>
          </cell>
          <cell r="B19593" t="str">
            <v>WALTHER-GLAS</v>
          </cell>
          <cell r="C19593" t="str">
            <v xml:space="preserve"> Салатник СИЛЬВИЯ матовая 18см</v>
          </cell>
          <cell r="D19593" t="str">
            <v xml:space="preserve"> Bowl</v>
          </cell>
          <cell r="E19593" t="str">
            <v>Германия</v>
          </cell>
          <cell r="F19593" t="str">
            <v>СТЕКЛО</v>
          </cell>
        </row>
        <row r="19594">
          <cell r="A19594" t="str">
            <v>W1202386</v>
          </cell>
          <cell r="B19594" t="str">
            <v>WALTHER-GLAS</v>
          </cell>
          <cell r="C19594" t="str">
            <v xml:space="preserve"> Чаша СИЛЬВИЯ розовая на ножке 30см</v>
          </cell>
          <cell r="D19594" t="str">
            <v xml:space="preserve"> Ftd. Bowl</v>
          </cell>
          <cell r="E19594" t="str">
            <v>Германия</v>
          </cell>
          <cell r="F19594" t="str">
            <v>СТЕКЛО</v>
          </cell>
        </row>
        <row r="19595">
          <cell r="A19595" t="str">
            <v>W1214347</v>
          </cell>
          <cell r="B19595" t="str">
            <v>WALTHER-GLAS</v>
          </cell>
          <cell r="C19595" t="str">
            <v xml:space="preserve"> Блюдо для фрутов УИНКС 32см</v>
          </cell>
          <cell r="D19595" t="str">
            <v xml:space="preserve"> Fruit Bowl</v>
          </cell>
          <cell r="E19595" t="str">
            <v>Германия</v>
          </cell>
          <cell r="F19595" t="str">
            <v>СТЕКЛО</v>
          </cell>
        </row>
        <row r="19596">
          <cell r="A19596" t="str">
            <v>W1216940</v>
          </cell>
          <cell r="B19596" t="str">
            <v>WALTHER-GLAS</v>
          </cell>
          <cell r="C19596" t="str">
            <v xml:space="preserve"> Блюдо на ножке Кайла Оранж 35см</v>
          </cell>
          <cell r="D19596" t="str">
            <v xml:space="preserve"> Ftd. Plate</v>
          </cell>
          <cell r="E19596" t="str">
            <v>Германия</v>
          </cell>
          <cell r="F19596" t="str">
            <v>СТЕКЛО</v>
          </cell>
        </row>
        <row r="19597">
          <cell r="A19597" t="str">
            <v>W1217375</v>
          </cell>
          <cell r="B19597" t="str">
            <v>WALTHER-GLAS</v>
          </cell>
          <cell r="C19597" t="str">
            <v xml:space="preserve"> Набор блюд ДИП 2шт 17.5см</v>
          </cell>
          <cell r="D19597" t="str">
            <v xml:space="preserve"> Exotic Dish</v>
          </cell>
          <cell r="E19597" t="str">
            <v>Германия</v>
          </cell>
          <cell r="F19597" t="str">
            <v>СТЕКЛО</v>
          </cell>
        </row>
        <row r="19598">
          <cell r="A19598" t="str">
            <v>W1202387</v>
          </cell>
          <cell r="B19598" t="str">
            <v>WALTHER-GLAS</v>
          </cell>
          <cell r="C19598" t="str">
            <v xml:space="preserve"> Салатник СИЛЬВИЯ розовая 18см</v>
          </cell>
          <cell r="D19598" t="str">
            <v xml:space="preserve"> Bowl</v>
          </cell>
          <cell r="E19598" t="str">
            <v>Германия</v>
          </cell>
          <cell r="F19598" t="str">
            <v>СТЕКЛО</v>
          </cell>
        </row>
        <row r="19599">
          <cell r="A19599" t="str">
            <v>W1202390</v>
          </cell>
          <cell r="B19599" t="str">
            <v>WALTHER-GLAS</v>
          </cell>
          <cell r="C19599" t="str">
            <v xml:space="preserve"> Тарелка для торта на ножке СИЛЬВИЯ розовая 23.5см</v>
          </cell>
          <cell r="D19599" t="str">
            <v xml:space="preserve"> Ftd. Plate</v>
          </cell>
          <cell r="E19599" t="str">
            <v>Германия</v>
          </cell>
          <cell r="F19599" t="str">
            <v>СТЕКЛО</v>
          </cell>
        </row>
        <row r="19600">
          <cell r="A19600" t="str">
            <v>W1217364</v>
          </cell>
          <cell r="B19600" t="str">
            <v>WALTHER-GLAS</v>
          </cell>
          <cell r="C19600" t="str">
            <v xml:space="preserve"> Тарелка на ножке МИРАНДА матово-розовая 24см</v>
          </cell>
          <cell r="D19600" t="str">
            <v xml:space="preserve"> Ftd. Plate</v>
          </cell>
          <cell r="E19600" t="str">
            <v>Германия</v>
          </cell>
          <cell r="F19600" t="str">
            <v>СТЕКЛО</v>
          </cell>
        </row>
        <row r="19601">
          <cell r="A19601" t="str">
            <v>W1203804-1</v>
          </cell>
          <cell r="B19601" t="str">
            <v>WALTHER-GLAS</v>
          </cell>
          <cell r="C19601" t="str">
            <v xml:space="preserve"> Ваза НАТАША красная 24см</v>
          </cell>
          <cell r="D19601" t="str">
            <v xml:space="preserve"> VASE NALALIE red 24 cm</v>
          </cell>
          <cell r="E19601" t="str">
            <v>Германия</v>
          </cell>
          <cell r="F19601" t="str">
            <v>СТЕКЛО</v>
          </cell>
        </row>
        <row r="19602">
          <cell r="A19602" t="str">
            <v>W1217387-1</v>
          </cell>
          <cell r="B19602" t="str">
            <v>WALTHER-GLAS</v>
          </cell>
          <cell r="C19602" t="str">
            <v xml:space="preserve"> Ладья КАРМЕН матовая 27см</v>
          </cell>
          <cell r="D19602" t="str">
            <v xml:space="preserve"> Bowl CARMEN 27 cm</v>
          </cell>
          <cell r="E19602" t="str">
            <v>Германия</v>
          </cell>
          <cell r="F19602" t="str">
            <v>СТЕКЛО</v>
          </cell>
        </row>
        <row r="19603">
          <cell r="A19603" t="str">
            <v>W1205996</v>
          </cell>
          <cell r="B19603" t="str">
            <v>WALTHER-GLAS</v>
          </cell>
          <cell r="C19603" t="str">
            <v xml:space="preserve"> Блюдо на ножке САТУРН матово-зеленое 16см</v>
          </cell>
          <cell r="D19603" t="str">
            <v xml:space="preserve"> Plate SATURN  16cm</v>
          </cell>
          <cell r="E19603" t="str">
            <v>Германия</v>
          </cell>
          <cell r="F19603" t="str">
            <v>СТЕКЛО</v>
          </cell>
        </row>
        <row r="19604">
          <cell r="A19604" t="str">
            <v>W1216461</v>
          </cell>
          <cell r="B19604" t="str">
            <v>WALTHER-GLAS</v>
          </cell>
          <cell r="C19604" t="str">
            <v xml:space="preserve"> Набор салатников 3шт НАДИН розовая 14см</v>
          </cell>
          <cell r="D19604" t="str">
            <v xml:space="preserve"> 3pcs salad bowl set NADIN pink 14 cm</v>
          </cell>
          <cell r="E19604" t="str">
            <v>Германия</v>
          </cell>
          <cell r="F19604" t="str">
            <v>СТЕКЛО</v>
          </cell>
        </row>
        <row r="19605">
          <cell r="A19605" t="str">
            <v>W1216462</v>
          </cell>
          <cell r="B19605" t="str">
            <v>WALTHER-GLAS</v>
          </cell>
          <cell r="C19605" t="str">
            <v xml:space="preserve"> Набор тарелок 3шт НАДИН розовая 18см</v>
          </cell>
          <cell r="D19605" t="str">
            <v xml:space="preserve"> 3pcs plate set NADIN pink 18 cm</v>
          </cell>
          <cell r="E19605" t="str">
            <v>Германия</v>
          </cell>
          <cell r="F19605" t="str">
            <v>СТЕКЛО</v>
          </cell>
        </row>
        <row r="19606">
          <cell r="A19606" t="str">
            <v>W1214474</v>
          </cell>
          <cell r="B19606" t="str">
            <v>WALTHER-GLAS</v>
          </cell>
          <cell r="C19606" t="str">
            <v xml:space="preserve"> Набор салатников 4шт УИНКС ОРАНЖ 9.5см</v>
          </cell>
          <cell r="D19606" t="str">
            <v xml:space="preserve"> 4pcs salad bowl set 9.5 cm</v>
          </cell>
          <cell r="E19606" t="str">
            <v>Германия</v>
          </cell>
          <cell r="F19606" t="str">
            <v>СТЕКЛО</v>
          </cell>
        </row>
        <row r="19607">
          <cell r="A19607" t="str">
            <v>W1214477</v>
          </cell>
          <cell r="B19607" t="str">
            <v>WALTHER-GLAS</v>
          </cell>
          <cell r="C19607" t="str">
            <v xml:space="preserve"> Горка 2-х ярусная УИНКС Оранж 23.5см</v>
          </cell>
          <cell r="D19607" t="str">
            <v xml:space="preserve"> 2-layers plate 23.5 cm</v>
          </cell>
          <cell r="E19607" t="str">
            <v>Германия</v>
          </cell>
          <cell r="F19607" t="str">
            <v>СТЕКЛО</v>
          </cell>
        </row>
        <row r="19608">
          <cell r="A19608" t="str">
            <v>W1214565</v>
          </cell>
          <cell r="B19608" t="str">
            <v>WALTHER-GLAS</v>
          </cell>
          <cell r="C19608" t="str">
            <v xml:space="preserve"> Салатник УИНКС Пинк 24см</v>
          </cell>
          <cell r="D19608" t="str">
            <v xml:space="preserve"> Bowl</v>
          </cell>
          <cell r="E19608" t="str">
            <v>Германия</v>
          </cell>
          <cell r="F19608" t="str">
            <v>СТЕКЛО</v>
          </cell>
        </row>
        <row r="19609">
          <cell r="A19609" t="str">
            <v>W1217368</v>
          </cell>
          <cell r="B19609" t="str">
            <v>WALTHER-GLAS</v>
          </cell>
          <cell r="C19609" t="str">
            <v xml:space="preserve"> Чаша МИРАНДА матово-розовая 38см</v>
          </cell>
          <cell r="D19609" t="str">
            <v xml:space="preserve"> Bowl</v>
          </cell>
          <cell r="E19609" t="str">
            <v>Германия</v>
          </cell>
          <cell r="F19609" t="str">
            <v>СТЕКЛО</v>
          </cell>
        </row>
        <row r="19610">
          <cell r="A19610" t="str">
            <v>W1214505</v>
          </cell>
          <cell r="B19610" t="str">
            <v>WALTHER-GLAS</v>
          </cell>
          <cell r="C19610" t="str">
            <v xml:space="preserve"> Тарелка круглая на ножке НАТАША красная 33.5см</v>
          </cell>
          <cell r="D19610" t="str">
            <v xml:space="preserve"> Ftd. Plate</v>
          </cell>
          <cell r="E19610" t="str">
            <v>Германия</v>
          </cell>
          <cell r="F19610" t="str">
            <v>СТЕКЛО</v>
          </cell>
        </row>
        <row r="19611">
          <cell r="A19611" t="str">
            <v>W1200357</v>
          </cell>
          <cell r="B19611" t="str">
            <v>WALTHER-GLAS</v>
          </cell>
          <cell r="C19611" t="str">
            <v xml:space="preserve"> Набор салатников ФЕЙМ АЗЮР 4шт 10см</v>
          </cell>
          <cell r="D19611" t="str">
            <v xml:space="preserve"> Bowl</v>
          </cell>
          <cell r="E19611" t="str">
            <v>Германия</v>
          </cell>
          <cell r="F19611" t="str">
            <v>СТЕКЛО</v>
          </cell>
        </row>
        <row r="19612">
          <cell r="A19612" t="str">
            <v>M1725</v>
          </cell>
          <cell r="B19612" t="str">
            <v>ALTERNATIVA</v>
          </cell>
          <cell r="C19612" t="str">
            <v xml:space="preserve"> Горшок-кашпо АЗАЛИЯ 3л с под.</v>
          </cell>
          <cell r="D19612">
            <v>0</v>
          </cell>
          <cell r="E19612" t="str">
            <v>Россия</v>
          </cell>
          <cell r="F19612" t="str">
            <v>ПЛАСТМАССА</v>
          </cell>
        </row>
        <row r="19613">
          <cell r="A19613" t="str">
            <v>M1728</v>
          </cell>
          <cell r="B19613" t="str">
            <v>ALTERNATIVA</v>
          </cell>
          <cell r="C19613" t="str">
            <v xml:space="preserve"> Горшок-кашпо МАГНОЛИЯ 1л с подд</v>
          </cell>
          <cell r="D19613">
            <v>0</v>
          </cell>
          <cell r="E19613" t="str">
            <v>Россия</v>
          </cell>
          <cell r="F19613" t="str">
            <v>ПЛАСТМАССА</v>
          </cell>
        </row>
        <row r="19614">
          <cell r="A19614" t="str">
            <v>M1730</v>
          </cell>
          <cell r="B19614" t="str">
            <v>ALTERNATIVA</v>
          </cell>
          <cell r="C19614" t="str">
            <v xml:space="preserve"> Горшок-кашпо МАГНОЛИЯ 2л с подд M1729</v>
          </cell>
          <cell r="D19614">
            <v>0</v>
          </cell>
          <cell r="E19614" t="str">
            <v>Россия</v>
          </cell>
          <cell r="F19614" t="str">
            <v>ПЛАСТМАССА</v>
          </cell>
        </row>
        <row r="19615">
          <cell r="A19615" t="str">
            <v>M1732</v>
          </cell>
          <cell r="B19615" t="str">
            <v>ALTERNATIVA</v>
          </cell>
          <cell r="C19615" t="str">
            <v xml:space="preserve"> Горшок-кашпо МАГНОЛИЯ 3л с под.</v>
          </cell>
          <cell r="D19615">
            <v>0</v>
          </cell>
          <cell r="E19615" t="str">
            <v>Россия</v>
          </cell>
          <cell r="F19615" t="str">
            <v>ПЛАСТМАССА</v>
          </cell>
        </row>
        <row r="19616">
          <cell r="A19616" t="str">
            <v>M1734</v>
          </cell>
          <cell r="B19616" t="str">
            <v>ALTERNATIVA</v>
          </cell>
          <cell r="C19616" t="str">
            <v xml:space="preserve"> Горшок-кашпо ЛИЛИЯ 1л с под.</v>
          </cell>
          <cell r="D19616">
            <v>0</v>
          </cell>
          <cell r="E19616" t="str">
            <v>Россия</v>
          </cell>
          <cell r="F19616" t="str">
            <v>ПЛАСТМАССА</v>
          </cell>
        </row>
        <row r="19617">
          <cell r="A19617" t="str">
            <v>M1736</v>
          </cell>
          <cell r="B19617" t="str">
            <v>ALTERNATIVA</v>
          </cell>
          <cell r="C19617" t="str">
            <v xml:space="preserve"> Горшок-кашпо ЛИЛИЯ 2л с под.</v>
          </cell>
          <cell r="D19617">
            <v>0</v>
          </cell>
          <cell r="E19617" t="str">
            <v>Россия</v>
          </cell>
          <cell r="F19617" t="str">
            <v>ПЛАСТМАССА</v>
          </cell>
        </row>
        <row r="19618">
          <cell r="A19618" t="str">
            <v>M1738</v>
          </cell>
          <cell r="B19618" t="str">
            <v>ALTERNATIVA</v>
          </cell>
          <cell r="C19618" t="str">
            <v xml:space="preserve"> Горшок-кашпо ЛИЛИЯ 3л с подд</v>
          </cell>
          <cell r="D19618">
            <v>0</v>
          </cell>
          <cell r="E19618" t="str">
            <v>Россия</v>
          </cell>
          <cell r="F19618" t="str">
            <v>ПЛАСТМАССА</v>
          </cell>
        </row>
        <row r="19619">
          <cell r="A19619" t="str">
            <v>M1747</v>
          </cell>
          <cell r="B19619" t="str">
            <v>ALTERNATIVA</v>
          </cell>
          <cell r="C19619" t="str">
            <v xml:space="preserve"> Ведро 10л ЛОТОС</v>
          </cell>
          <cell r="D19619">
            <v>0</v>
          </cell>
          <cell r="E19619" t="str">
            <v>Россия</v>
          </cell>
          <cell r="F19619" t="str">
            <v>ПЛАСТМАССА</v>
          </cell>
        </row>
        <row r="19620">
          <cell r="A19620" t="str">
            <v>M1751</v>
          </cell>
          <cell r="B19620" t="str">
            <v>ALTERNATIVA</v>
          </cell>
          <cell r="C19620" t="str">
            <v xml:space="preserve"> Ведро 10л ПЛЕТЕНКА</v>
          </cell>
          <cell r="D19620">
            <v>0</v>
          </cell>
          <cell r="E19620" t="str">
            <v>Россия</v>
          </cell>
          <cell r="F19620" t="str">
            <v>ПЛАСТМАССА</v>
          </cell>
        </row>
        <row r="19621">
          <cell r="A19621" t="str">
            <v>M1753</v>
          </cell>
          <cell r="B19621" t="str">
            <v>ALTERNATIVA</v>
          </cell>
          <cell r="C19621" t="str">
            <v xml:space="preserve"> Таз 10л ЛОТОС</v>
          </cell>
          <cell r="D19621">
            <v>0</v>
          </cell>
          <cell r="E19621" t="str">
            <v>Россия</v>
          </cell>
          <cell r="F19621" t="str">
            <v>ПЛАСТМАССА</v>
          </cell>
        </row>
        <row r="19622">
          <cell r="A19622" t="str">
            <v>M1757</v>
          </cell>
          <cell r="B19622" t="str">
            <v>ALTERNATIVA</v>
          </cell>
          <cell r="C19622" t="str">
            <v xml:space="preserve"> Контейнер для мусора 10л ЛОТОС</v>
          </cell>
          <cell r="D19622">
            <v>0</v>
          </cell>
          <cell r="E19622" t="str">
            <v>Россия</v>
          </cell>
          <cell r="F19622" t="str">
            <v>ПЛАСТМАССА</v>
          </cell>
        </row>
        <row r="19623">
          <cell r="A19623" t="str">
            <v>M178</v>
          </cell>
          <cell r="B19623" t="str">
            <v>ALTERNATIVA</v>
          </cell>
          <cell r="C19623" t="str">
            <v xml:space="preserve"> Пылевыбивалка</v>
          </cell>
          <cell r="D19623">
            <v>0</v>
          </cell>
          <cell r="E19623" t="str">
            <v>Россия</v>
          </cell>
          <cell r="F19623" t="str">
            <v>ПЛАСТМАССА</v>
          </cell>
        </row>
        <row r="19624">
          <cell r="A19624" t="str">
            <v>M1783</v>
          </cell>
          <cell r="B19624" t="str">
            <v>ALTERNATIVA</v>
          </cell>
          <cell r="C19624" t="str">
            <v xml:space="preserve"> Корзина РОМАНТИКА малая 230х120х90</v>
          </cell>
          <cell r="D19624">
            <v>0</v>
          </cell>
          <cell r="E19624" t="str">
            <v>Россия</v>
          </cell>
          <cell r="F19624" t="str">
            <v>ПЛАСТМАССА</v>
          </cell>
        </row>
        <row r="19625">
          <cell r="A19625" t="str">
            <v>M1790</v>
          </cell>
          <cell r="B19625" t="str">
            <v>ALTERNATIVA</v>
          </cell>
          <cell r="C19625" t="str">
            <v xml:space="preserve"> Контейнер для мусора 8л ПЛЕТЁНКА с крышкой</v>
          </cell>
          <cell r="D19625">
            <v>0</v>
          </cell>
          <cell r="E19625" t="str">
            <v>Россия</v>
          </cell>
          <cell r="F19625" t="str">
            <v>ПЛАСТМАССА</v>
          </cell>
        </row>
        <row r="19626">
          <cell r="A19626" t="str">
            <v>M1791</v>
          </cell>
          <cell r="B19626" t="str">
            <v>ALTERNATIVA</v>
          </cell>
          <cell r="C19626" t="str">
            <v xml:space="preserve"> Ведро ПЛЕТЕНКА 8л</v>
          </cell>
          <cell r="D19626">
            <v>0</v>
          </cell>
          <cell r="E19626" t="str">
            <v>Россия</v>
          </cell>
          <cell r="F19626" t="str">
            <v>ПЛАСТМАССА</v>
          </cell>
        </row>
        <row r="19627">
          <cell r="A19627" t="str">
            <v>M1792</v>
          </cell>
          <cell r="B19627" t="str">
            <v>ALTERNATIVA</v>
          </cell>
          <cell r="C19627" t="str">
            <v xml:space="preserve"> Ерш туалетный ПЛЕТЕНКА с подставкой</v>
          </cell>
          <cell r="E19627" t="str">
            <v>Россия</v>
          </cell>
          <cell r="F19627" t="str">
            <v>ПЛАСТМАССА</v>
          </cell>
        </row>
        <row r="19628">
          <cell r="A19628" t="str">
            <v>M1793</v>
          </cell>
          <cell r="B19628" t="str">
            <v>ALTERNATIVA</v>
          </cell>
          <cell r="C19628" t="str">
            <v xml:space="preserve"> Сухарница ДОЛЬЧЕ ВИТА</v>
          </cell>
          <cell r="D19628">
            <v>0</v>
          </cell>
          <cell r="E19628" t="str">
            <v>Россия</v>
          </cell>
          <cell r="F19628" t="str">
            <v>ПЛАСТМАССА</v>
          </cell>
        </row>
        <row r="19629">
          <cell r="A19629" t="str">
            <v>M1797</v>
          </cell>
          <cell r="B19629" t="str">
            <v>ALTERNATIVA</v>
          </cell>
          <cell r="C19629" t="str">
            <v xml:space="preserve"> Горшок-кашпо АЖУР 1л с под.(магнолии)</v>
          </cell>
          <cell r="D19629">
            <v>0</v>
          </cell>
          <cell r="E19629" t="str">
            <v>Россия</v>
          </cell>
          <cell r="F19629" t="str">
            <v>ПЛАСТМАССА</v>
          </cell>
        </row>
        <row r="19630">
          <cell r="A19630" t="str">
            <v>M1798</v>
          </cell>
          <cell r="B19630" t="str">
            <v>ALTERNATIVA</v>
          </cell>
          <cell r="C19630" t="str">
            <v xml:space="preserve"> Горшок-кашпо АЖУР 2л с под.(магнолии)</v>
          </cell>
          <cell r="D19630">
            <v>0</v>
          </cell>
          <cell r="E19630" t="str">
            <v>Россия</v>
          </cell>
          <cell r="F19630" t="str">
            <v>ПЛАСТМАССА</v>
          </cell>
        </row>
        <row r="19631">
          <cell r="A19631" t="str">
            <v>M1831</v>
          </cell>
          <cell r="B19631" t="str">
            <v>ALTERNATIVA</v>
          </cell>
          <cell r="C19631" t="str">
            <v xml:space="preserve"> Набор игровой ПОМОЩНИЦА</v>
          </cell>
          <cell r="D19631">
            <v>0</v>
          </cell>
          <cell r="E19631" t="str">
            <v>Россия</v>
          </cell>
          <cell r="F19631" t="str">
            <v>ПЛАСТМАССА</v>
          </cell>
        </row>
        <row r="19632">
          <cell r="A19632" t="str">
            <v>M1838</v>
          </cell>
          <cell r="B19632" t="str">
            <v>ALTERNATIVA</v>
          </cell>
          <cell r="C19632" t="str">
            <v xml:space="preserve"> Корзина РОМАНТИКА большая 245х145х110</v>
          </cell>
          <cell r="D19632">
            <v>0</v>
          </cell>
          <cell r="E19632" t="str">
            <v>Россия</v>
          </cell>
          <cell r="F19632" t="str">
            <v>ПЛАСТМАССА</v>
          </cell>
        </row>
        <row r="19633">
          <cell r="A19633" t="str">
            <v>M1917</v>
          </cell>
          <cell r="B19633" t="str">
            <v>ALTERNATIVA</v>
          </cell>
          <cell r="C19633" t="str">
            <v xml:space="preserve"> Горшок для орхидеи СОБЛАЗН 1.5л фиолетовый</v>
          </cell>
          <cell r="D19633">
            <v>0</v>
          </cell>
          <cell r="E19633" t="str">
            <v>Россия</v>
          </cell>
          <cell r="F19633" t="str">
            <v>ПЛАСТМАССА</v>
          </cell>
        </row>
        <row r="19634">
          <cell r="A19634" t="str">
            <v>M1936</v>
          </cell>
          <cell r="B19634" t="str">
            <v>ALTERNATIVA</v>
          </cell>
          <cell r="C19634" t="str">
            <v xml:space="preserve"> Корзина-сумка (красный)</v>
          </cell>
          <cell r="D19634">
            <v>0</v>
          </cell>
          <cell r="E19634" t="str">
            <v>Россия</v>
          </cell>
          <cell r="F19634" t="str">
            <v>ПЛАСТМАССА</v>
          </cell>
        </row>
        <row r="19635">
          <cell r="A19635" t="str">
            <v>M1945</v>
          </cell>
          <cell r="B19635" t="str">
            <v>ALTERNATIVA</v>
          </cell>
          <cell r="C19635" t="str">
            <v xml:space="preserve"> Кувшин ИЗЮМИНКА 2л</v>
          </cell>
          <cell r="D19635">
            <v>0</v>
          </cell>
          <cell r="E19635" t="str">
            <v>Россия</v>
          </cell>
          <cell r="F19635" t="str">
            <v>ПЛАСТМАССА</v>
          </cell>
        </row>
        <row r="19636">
          <cell r="A19636" t="str">
            <v>M1947</v>
          </cell>
          <cell r="B19636" t="str">
            <v>ALTERNATIVA</v>
          </cell>
          <cell r="C19636" t="str">
            <v xml:space="preserve"> Кувшин ТРОПИКИ 2л</v>
          </cell>
          <cell r="D19636">
            <v>0</v>
          </cell>
          <cell r="E19636" t="str">
            <v>Россия</v>
          </cell>
          <cell r="F19636" t="str">
            <v>ПЛАСТМАССА</v>
          </cell>
        </row>
        <row r="19637">
          <cell r="A19637" t="str">
            <v>M198</v>
          </cell>
          <cell r="B19637" t="str">
            <v>ALTERNATIVA</v>
          </cell>
          <cell r="C19637" t="str">
            <v xml:space="preserve"> Сито с ручкой D=150мм</v>
          </cell>
          <cell r="D19637">
            <v>0</v>
          </cell>
          <cell r="E19637" t="str">
            <v>Россия</v>
          </cell>
          <cell r="F19637" t="str">
            <v>ПЛАСТМАССА</v>
          </cell>
        </row>
        <row r="19638">
          <cell r="A19638" t="str">
            <v>M1982</v>
          </cell>
          <cell r="B19638" t="str">
            <v>ALTERNATIVA</v>
          </cell>
          <cell r="C19638" t="str">
            <v xml:space="preserve"> Щётка Помощница (жёсткая)</v>
          </cell>
          <cell r="D19638">
            <v>0</v>
          </cell>
          <cell r="E19638" t="str">
            <v>Россия</v>
          </cell>
          <cell r="F19638" t="str">
            <v>ПЛАСТМАССА</v>
          </cell>
        </row>
        <row r="19639">
          <cell r="A19639" t="str">
            <v>M2061</v>
          </cell>
          <cell r="B19639" t="str">
            <v>ALTERNATIVA</v>
          </cell>
          <cell r="C19639" t="str">
            <v xml:space="preserve"> Комод ЯГОДНОЕ АССОРТИ 4-х секционный</v>
          </cell>
          <cell r="D19639">
            <v>0</v>
          </cell>
          <cell r="E19639" t="str">
            <v>Россия</v>
          </cell>
          <cell r="F19639" t="str">
            <v>ПЛАСТМАССА</v>
          </cell>
        </row>
        <row r="19640">
          <cell r="A19640" t="str">
            <v>M207</v>
          </cell>
          <cell r="B19640" t="str">
            <v>ALTERNATIVA</v>
          </cell>
          <cell r="C19640" t="str">
            <v xml:space="preserve"> Воронка с гофрированным удлинителем</v>
          </cell>
          <cell r="D19640">
            <v>0</v>
          </cell>
          <cell r="E19640" t="str">
            <v>Россия</v>
          </cell>
          <cell r="F19640" t="str">
            <v>ПЛАСТМАССА</v>
          </cell>
        </row>
        <row r="19641">
          <cell r="A19641" t="str">
            <v>M2129</v>
          </cell>
          <cell r="B19641" t="str">
            <v>ALTERNATIVA</v>
          </cell>
          <cell r="C19641" t="str">
            <v xml:space="preserve"> Сито КАРАВАЙ №2</v>
          </cell>
          <cell r="D19641">
            <v>0</v>
          </cell>
          <cell r="E19641" t="str">
            <v>Россия</v>
          </cell>
          <cell r="F19641" t="str">
            <v>ПЛАСТМАССА</v>
          </cell>
        </row>
        <row r="19642">
          <cell r="A19642" t="str">
            <v>M2191</v>
          </cell>
          <cell r="B19642" t="str">
            <v>ALTERNATIVA</v>
          </cell>
          <cell r="C19642" t="str">
            <v xml:space="preserve"> Ограждение ЦВЕТНИК №3 555х360см 6шт</v>
          </cell>
          <cell r="D19642">
            <v>0</v>
          </cell>
          <cell r="E19642" t="str">
            <v>Россия</v>
          </cell>
          <cell r="F19642" t="str">
            <v>ПЛАСТМАССА</v>
          </cell>
        </row>
        <row r="19643">
          <cell r="A19643" t="str">
            <v>M2210</v>
          </cell>
          <cell r="B19643" t="str">
            <v>ALTERNATIVA</v>
          </cell>
          <cell r="C19643" t="str">
            <v xml:space="preserve"> Горшок для орхидеи КАМЕЛИЯ 1.5л с подд.зеленый</v>
          </cell>
          <cell r="D19643">
            <v>0</v>
          </cell>
          <cell r="E19643" t="str">
            <v>Россия</v>
          </cell>
          <cell r="F19643" t="str">
            <v>ПЛАСТМАССА</v>
          </cell>
        </row>
        <row r="19644">
          <cell r="A19644" t="str">
            <v>M2214</v>
          </cell>
          <cell r="B19644" t="str">
            <v>ALTERNATIVA</v>
          </cell>
          <cell r="C19644" t="str">
            <v xml:space="preserve"> Горшок для орхидеи КАМЕЛИЯ 1.5л с подд.жёлтый</v>
          </cell>
          <cell r="D19644">
            <v>0</v>
          </cell>
          <cell r="E19644" t="str">
            <v>Россия</v>
          </cell>
          <cell r="F19644" t="str">
            <v>ПЛАСТМАССА</v>
          </cell>
        </row>
        <row r="19645">
          <cell r="A19645" t="str">
            <v>M226</v>
          </cell>
          <cell r="B19645" t="str">
            <v>ALTERNATIVA</v>
          </cell>
          <cell r="C19645" t="str">
            <v xml:space="preserve"> Фильтр для раковины</v>
          </cell>
          <cell r="D19645">
            <v>0</v>
          </cell>
          <cell r="E19645" t="str">
            <v>Россия</v>
          </cell>
          <cell r="F19645" t="str">
            <v>ПЛАСТМАССА</v>
          </cell>
        </row>
        <row r="19646">
          <cell r="A19646" t="str">
            <v>M2265</v>
          </cell>
          <cell r="B19646" t="str">
            <v>ALTERNATIVA</v>
          </cell>
          <cell r="C19646" t="str">
            <v xml:space="preserve"> Комод широкий МУЛЬТИ-ПУЛЬТИ 4-х секц.</v>
          </cell>
          <cell r="D19646">
            <v>0</v>
          </cell>
          <cell r="E19646" t="str">
            <v>Россия</v>
          </cell>
          <cell r="F19646" t="str">
            <v>ПЛАСТМАССА</v>
          </cell>
        </row>
        <row r="19647">
          <cell r="A19647" t="str">
            <v>M2433</v>
          </cell>
          <cell r="B19647" t="str">
            <v>ALTERNATIVA</v>
          </cell>
          <cell r="C19647" t="str">
            <v xml:space="preserve"> Комод 4-х секционный ПЛЕТЕНКА бежевый</v>
          </cell>
          <cell r="E19647" t="str">
            <v>Россия</v>
          </cell>
          <cell r="F19647" t="str">
            <v>ПЛАСТМАССА</v>
          </cell>
        </row>
        <row r="19648">
          <cell r="A19648" t="str">
            <v>M2434</v>
          </cell>
          <cell r="B19648" t="str">
            <v>ALTERNATIVA</v>
          </cell>
          <cell r="C19648" t="str">
            <v xml:space="preserve"> Комод 4-х секционный ПЛЕТЁНКА какао</v>
          </cell>
          <cell r="D19648">
            <v>0</v>
          </cell>
          <cell r="E19648" t="str">
            <v>Россия</v>
          </cell>
          <cell r="F19648" t="str">
            <v>ПЛАСТМАССА</v>
          </cell>
        </row>
        <row r="19649">
          <cell r="A19649" t="str">
            <v>M2449</v>
          </cell>
          <cell r="B19649" t="str">
            <v>ALTERNATIVA</v>
          </cell>
          <cell r="C19649" t="str">
            <v xml:space="preserve"> Комод 4-х секционный плетёный МАКИ</v>
          </cell>
          <cell r="D19649">
            <v>0</v>
          </cell>
          <cell r="E19649" t="str">
            <v>Россия</v>
          </cell>
          <cell r="F19649" t="str">
            <v>ПЛАСТМАССА</v>
          </cell>
        </row>
        <row r="19650">
          <cell r="A19650" t="str">
            <v>M2450</v>
          </cell>
          <cell r="B19650" t="str">
            <v>ALTERNATIVA</v>
          </cell>
          <cell r="C19650" t="str">
            <v xml:space="preserve"> Комод 4-х секционный плетеный для девочек</v>
          </cell>
          <cell r="D19650">
            <v>0</v>
          </cell>
          <cell r="E19650" t="str">
            <v>Россия</v>
          </cell>
          <cell r="F19650" t="str">
            <v>ПЛАСТМАССА</v>
          </cell>
        </row>
        <row r="19651">
          <cell r="A19651" t="str">
            <v>M2451</v>
          </cell>
          <cell r="B19651" t="str">
            <v>ALTERNATIVA</v>
          </cell>
          <cell r="C19651" t="str">
            <v xml:space="preserve"> Комод 4-х секционный плетеный для мальчиков</v>
          </cell>
          <cell r="D19651">
            <v>0</v>
          </cell>
          <cell r="E19651" t="str">
            <v>Россия</v>
          </cell>
          <cell r="F19651" t="str">
            <v>ПЛАСТМАССА</v>
          </cell>
        </row>
        <row r="19652">
          <cell r="A19652" t="str">
            <v>M246</v>
          </cell>
          <cell r="B19652" t="str">
            <v>ALTERNATIVA</v>
          </cell>
          <cell r="C19652" t="str">
            <v xml:space="preserve"> Солонка</v>
          </cell>
          <cell r="D19652">
            <v>0</v>
          </cell>
          <cell r="E19652" t="str">
            <v>Россия</v>
          </cell>
          <cell r="F19652" t="str">
            <v>ПЛАСТМАССА</v>
          </cell>
        </row>
        <row r="19653">
          <cell r="A19653" t="str">
            <v>M2487</v>
          </cell>
          <cell r="B19653" t="str">
            <v>ALTERNATIVA</v>
          </cell>
          <cell r="C19653" t="str">
            <v xml:space="preserve"> Чаша Розовый блюз 0.7л</v>
          </cell>
          <cell r="D19653">
            <v>0</v>
          </cell>
          <cell r="E19653" t="str">
            <v>Россия</v>
          </cell>
          <cell r="F19653" t="str">
            <v>ПЛАСТМАССА</v>
          </cell>
        </row>
        <row r="19654">
          <cell r="A19654" t="str">
            <v>M2489</v>
          </cell>
          <cell r="B19654" t="str">
            <v>ALTERNATIVA</v>
          </cell>
          <cell r="C19654" t="str">
            <v xml:space="preserve"> Чаша Розовый блюз 2.0л</v>
          </cell>
          <cell r="D19654">
            <v>0</v>
          </cell>
          <cell r="E19654" t="str">
            <v>Россия</v>
          </cell>
          <cell r="F19654" t="str">
            <v>ПЛАСТМАССА</v>
          </cell>
        </row>
        <row r="19655">
          <cell r="A19655" t="str">
            <v>M2552</v>
          </cell>
          <cell r="B19655" t="str">
            <v>ALTERNATIVA</v>
          </cell>
          <cell r="C19655" t="str">
            <v xml:space="preserve"> Этажерка ПЛЕТЕНКА №2 4-х секц.(какао)</v>
          </cell>
          <cell r="E19655" t="str">
            <v>Россия</v>
          </cell>
          <cell r="F19655" t="str">
            <v>ПЛАСТМАССА</v>
          </cell>
        </row>
        <row r="19656">
          <cell r="A19656" t="str">
            <v>M2557</v>
          </cell>
          <cell r="B19656" t="str">
            <v>ALTERNATIVA</v>
          </cell>
          <cell r="C19656" t="str">
            <v xml:space="preserve"> Таз РУССКАЯ БАНЬКА 15л</v>
          </cell>
          <cell r="D19656">
            <v>0</v>
          </cell>
          <cell r="E19656" t="str">
            <v>Россия</v>
          </cell>
          <cell r="F19656" t="str">
            <v>ПЛАСТМАССА</v>
          </cell>
        </row>
        <row r="19657">
          <cell r="A19657" t="str">
            <v>M2627</v>
          </cell>
          <cell r="B19657" t="str">
            <v>ALTERNATIVA</v>
          </cell>
          <cell r="C19657" t="str">
            <v xml:space="preserve"> Ваза для цветов под срезку МАКИ</v>
          </cell>
          <cell r="D19657">
            <v>0</v>
          </cell>
          <cell r="E19657" t="str">
            <v>Россия</v>
          </cell>
          <cell r="F19657" t="str">
            <v>ПЛАСТМАССА</v>
          </cell>
        </row>
        <row r="19658">
          <cell r="A19658" t="str">
            <v>M2629</v>
          </cell>
          <cell r="B19658" t="str">
            <v>ALTERNATIVA</v>
          </cell>
          <cell r="C19658" t="str">
            <v xml:space="preserve"> Ваза для цветов под срезку ТРОПИКИ</v>
          </cell>
          <cell r="D19658">
            <v>0</v>
          </cell>
          <cell r="E19658" t="str">
            <v>Россия</v>
          </cell>
          <cell r="F19658" t="str">
            <v>ПЛАСТМАССА</v>
          </cell>
        </row>
        <row r="19659">
          <cell r="A19659" t="str">
            <v>M2630</v>
          </cell>
          <cell r="B19659" t="str">
            <v>ALTERNATIVA</v>
          </cell>
          <cell r="C19659" t="str">
            <v xml:space="preserve"> Ваза для цветов под срезку РОЗЫ</v>
          </cell>
          <cell r="D19659">
            <v>0</v>
          </cell>
          <cell r="E19659" t="str">
            <v>Россия</v>
          </cell>
          <cell r="F19659" t="str">
            <v>ПЛАСТМАССА</v>
          </cell>
        </row>
        <row r="19660">
          <cell r="A19660" t="str">
            <v>M2637</v>
          </cell>
          <cell r="B19660" t="str">
            <v>ALTERNATIVA</v>
          </cell>
          <cell r="C19660" t="str">
            <v xml:space="preserve"> Комод широкий ЛИСТОПАД В ЛОНДОНЕ 4-х секц.</v>
          </cell>
          <cell r="D19660">
            <v>0</v>
          </cell>
          <cell r="E19660" t="str">
            <v>Россия</v>
          </cell>
          <cell r="F19660" t="str">
            <v>ПЛАСТМАССА</v>
          </cell>
        </row>
        <row r="19661">
          <cell r="A19661" t="str">
            <v>M277</v>
          </cell>
          <cell r="B19661" t="str">
            <v>ALTERNATIVA</v>
          </cell>
          <cell r="C19661" t="str">
            <v xml:space="preserve"> Кружка 350мл</v>
          </cell>
          <cell r="D19661">
            <v>0</v>
          </cell>
          <cell r="E19661" t="str">
            <v>Россия</v>
          </cell>
          <cell r="F19661" t="str">
            <v>ПЛАСТМАССА</v>
          </cell>
        </row>
        <row r="19662">
          <cell r="A19662" t="str">
            <v>M282</v>
          </cell>
          <cell r="B19662" t="str">
            <v>ALTERNATIVA</v>
          </cell>
          <cell r="C19662" t="str">
            <v xml:space="preserve"> Лейка-распылитель 1.5л</v>
          </cell>
          <cell r="D19662">
            <v>0</v>
          </cell>
          <cell r="E19662" t="str">
            <v>Россия</v>
          </cell>
          <cell r="F19662" t="str">
            <v>ПЛАСТМАССА</v>
          </cell>
        </row>
        <row r="19663">
          <cell r="A19663" t="str">
            <v>M290</v>
          </cell>
          <cell r="B19663" t="str">
            <v>ALTERNATIVA</v>
          </cell>
          <cell r="C19663" t="str">
            <v xml:space="preserve"> Лейка 2.5л</v>
          </cell>
          <cell r="D19663">
            <v>0</v>
          </cell>
          <cell r="E19663" t="str">
            <v>Россия</v>
          </cell>
          <cell r="F19663" t="str">
            <v>ПЛАСТМАССА</v>
          </cell>
        </row>
        <row r="19664">
          <cell r="A19664" t="str">
            <v>M298</v>
          </cell>
          <cell r="B19664" t="str">
            <v>ALTERNATIVA</v>
          </cell>
          <cell r="C19664" t="str">
            <v xml:space="preserve"> Распылитель жидкости 0.5л ЛОТОС ПЭТ</v>
          </cell>
          <cell r="D19664">
            <v>0</v>
          </cell>
          <cell r="E19664" t="str">
            <v>Россия</v>
          </cell>
          <cell r="F19664" t="str">
            <v>ПЛАСТМАССА</v>
          </cell>
        </row>
        <row r="19665">
          <cell r="A19665" t="str">
            <v>M3029</v>
          </cell>
          <cell r="B19665" t="str">
            <v>ALTERNATIVA</v>
          </cell>
          <cell r="C19665" t="str">
            <v xml:space="preserve"> Умывальник-рукомойник ГЕРБЕРА 3л</v>
          </cell>
          <cell r="D19665">
            <v>0</v>
          </cell>
          <cell r="E19665" t="str">
            <v>Россия</v>
          </cell>
          <cell r="F19665" t="str">
            <v>ПЛАСТМАССА</v>
          </cell>
        </row>
        <row r="19666">
          <cell r="A19666" t="str">
            <v>M053</v>
          </cell>
          <cell r="B19666" t="str">
            <v>ALTERNATIVA</v>
          </cell>
          <cell r="C19666" t="str">
            <v xml:space="preserve"> Ковш 2л</v>
          </cell>
          <cell r="D19666">
            <v>0</v>
          </cell>
          <cell r="E19666" t="str">
            <v>Россия</v>
          </cell>
          <cell r="F19666" t="str">
            <v>ПЛАСТМАССА</v>
          </cell>
        </row>
        <row r="19667">
          <cell r="A19667" t="str">
            <v>M056</v>
          </cell>
          <cell r="B19667" t="str">
            <v>ALTERNATIVA</v>
          </cell>
          <cell r="C19667" t="str">
            <v xml:space="preserve"> Крышка сливная цветная</v>
          </cell>
          <cell r="D19667">
            <v>0</v>
          </cell>
          <cell r="E19667" t="str">
            <v>Россия</v>
          </cell>
          <cell r="F19667" t="str">
            <v>ПЛАСТМАССА</v>
          </cell>
        </row>
        <row r="19668">
          <cell r="A19668" t="str">
            <v>M069</v>
          </cell>
          <cell r="B19668" t="str">
            <v>ALTERNATIVA</v>
          </cell>
          <cell r="C19668" t="str">
            <v xml:space="preserve"> Салфетница</v>
          </cell>
          <cell r="D19668">
            <v>0</v>
          </cell>
          <cell r="E19668" t="str">
            <v>Россия</v>
          </cell>
          <cell r="F19668" t="str">
            <v>ПЛАСТМАССА</v>
          </cell>
        </row>
        <row r="19669">
          <cell r="A19669" t="str">
            <v>M071</v>
          </cell>
          <cell r="B19669" t="str">
            <v>ALTERNATIVA</v>
          </cell>
          <cell r="C19669" t="str">
            <v xml:space="preserve"> Сито D=220мм</v>
          </cell>
          <cell r="D19669">
            <v>0</v>
          </cell>
          <cell r="E19669" t="str">
            <v>Россия</v>
          </cell>
          <cell r="F19669" t="str">
            <v>ПЛАСТМАССА</v>
          </cell>
        </row>
        <row r="19670">
          <cell r="A19670" t="str">
            <v>M099</v>
          </cell>
          <cell r="B19670" t="str">
            <v>ALTERNATIVA</v>
          </cell>
          <cell r="C19670" t="str">
            <v xml:space="preserve"> Лейка-распылитель 1л</v>
          </cell>
          <cell r="D19670">
            <v>0</v>
          </cell>
          <cell r="E19670" t="str">
            <v>Россия</v>
          </cell>
          <cell r="F19670" t="str">
            <v>ПЛАСТМАССА</v>
          </cell>
        </row>
        <row r="19671">
          <cell r="A19671" t="str">
            <v>M1012</v>
          </cell>
          <cell r="B19671" t="str">
            <v>ALTERNATIVA</v>
          </cell>
          <cell r="C19671" t="str">
            <v xml:space="preserve"> Ведро 10л с отжимом</v>
          </cell>
          <cell r="D19671">
            <v>0</v>
          </cell>
          <cell r="E19671" t="str">
            <v>Россия</v>
          </cell>
          <cell r="F19671" t="str">
            <v>ПЛАСТМАССА</v>
          </cell>
        </row>
        <row r="19672">
          <cell r="A19672" t="str">
            <v>M1029</v>
          </cell>
          <cell r="B19672" t="str">
            <v>ALTERNATIVA</v>
          </cell>
          <cell r="C19672" t="str">
            <v xml:space="preserve"> Ведро 14л прямоугольное</v>
          </cell>
          <cell r="D19672">
            <v>0</v>
          </cell>
          <cell r="E19672" t="str">
            <v>Россия</v>
          </cell>
          <cell r="F19672" t="str">
            <v>ПЛАСТМАССА</v>
          </cell>
        </row>
        <row r="19673">
          <cell r="A19673" t="str">
            <v>M1037</v>
          </cell>
          <cell r="B19673" t="str">
            <v>ALTERNATIVA</v>
          </cell>
          <cell r="C19673" t="str">
            <v xml:space="preserve"> Швабра МОП №5 верёвочная</v>
          </cell>
          <cell r="D19673">
            <v>0</v>
          </cell>
          <cell r="E19673" t="str">
            <v>Россия</v>
          </cell>
          <cell r="F19673" t="str">
            <v>ПЛАСТМАССА</v>
          </cell>
        </row>
        <row r="19674">
          <cell r="A19674" t="str">
            <v>M1085</v>
          </cell>
          <cell r="B19674" t="str">
            <v>ALTERNATIVA</v>
          </cell>
          <cell r="C19674" t="str">
            <v xml:space="preserve"> Ёрш туалетный №2</v>
          </cell>
          <cell r="D19674">
            <v>0</v>
          </cell>
          <cell r="E19674" t="str">
            <v>Россия</v>
          </cell>
          <cell r="F19674" t="str">
            <v>ПЛАСТМАССА</v>
          </cell>
        </row>
        <row r="19675">
          <cell r="A19675" t="str">
            <v>M1117</v>
          </cell>
          <cell r="B19675" t="str">
            <v>ALTERNATIVA</v>
          </cell>
          <cell r="C19675" t="str">
            <v xml:space="preserve"> Опрыскиватель телескопический САДОВНИК №1</v>
          </cell>
          <cell r="D19675">
            <v>0</v>
          </cell>
          <cell r="E19675" t="str">
            <v>Россия</v>
          </cell>
          <cell r="F19675" t="str">
            <v>ПЛАСТМАССА</v>
          </cell>
        </row>
        <row r="19676">
          <cell r="A19676" t="str">
            <v>M1119</v>
          </cell>
          <cell r="B19676" t="str">
            <v>ALTERNATIVA</v>
          </cell>
          <cell r="C19676" t="str">
            <v xml:space="preserve"> Опрыскиватель телескопический САДОВНИК №3</v>
          </cell>
          <cell r="D19676">
            <v>0</v>
          </cell>
          <cell r="E19676" t="str">
            <v>Россия</v>
          </cell>
          <cell r="F19676" t="str">
            <v>ПЛАСТМАССА</v>
          </cell>
        </row>
        <row r="19677">
          <cell r="A19677" t="str">
            <v>M1129</v>
          </cell>
          <cell r="B19677" t="str">
            <v>ALTERNATIVA</v>
          </cell>
          <cell r="C19677" t="str">
            <v xml:space="preserve"> Держатель для туалетной бумаги ФАНТАЗИЯ</v>
          </cell>
          <cell r="E19677" t="str">
            <v>Россия</v>
          </cell>
          <cell r="F19677" t="str">
            <v>ПЛАСТМАССА</v>
          </cell>
        </row>
        <row r="19678">
          <cell r="A19678" t="str">
            <v>M1157</v>
          </cell>
          <cell r="B19678" t="str">
            <v>ALTERNATIVA</v>
          </cell>
          <cell r="C19678" t="str">
            <v xml:space="preserve"> Умывальник-рукомойник ДАЧНИК 3л</v>
          </cell>
          <cell r="D19678">
            <v>0</v>
          </cell>
          <cell r="E19678" t="str">
            <v>Россия</v>
          </cell>
          <cell r="F19678" t="str">
            <v>ПЛАСТМАССА</v>
          </cell>
        </row>
        <row r="19679">
          <cell r="A19679" t="str">
            <v>M1180</v>
          </cell>
          <cell r="B19679" t="str">
            <v>ALTERNATIVA</v>
          </cell>
          <cell r="C19679" t="str">
            <v xml:space="preserve"> Набор ёмкостей АССОРТИ 1л на полке</v>
          </cell>
          <cell r="D19679">
            <v>0</v>
          </cell>
          <cell r="E19679" t="str">
            <v>Россия</v>
          </cell>
          <cell r="F19679" t="str">
            <v>ПЛАСТМАССА</v>
          </cell>
        </row>
        <row r="19680">
          <cell r="A19680" t="str">
            <v>M1192</v>
          </cell>
          <cell r="B19680" t="str">
            <v>ALTERNATIVA</v>
          </cell>
          <cell r="C19680" t="str">
            <v xml:space="preserve"> Комплект КОМФОРТ №2</v>
          </cell>
          <cell r="D19680">
            <v>0</v>
          </cell>
          <cell r="E19680" t="str">
            <v>Россия</v>
          </cell>
          <cell r="F19680" t="str">
            <v>ПЛАСТМАССА</v>
          </cell>
        </row>
        <row r="19681">
          <cell r="A19681" t="str">
            <v>M1194</v>
          </cell>
          <cell r="B19681" t="str">
            <v>ALTERNATIVA</v>
          </cell>
          <cell r="C19681" t="str">
            <v xml:space="preserve"> Набор детский для игры с песком</v>
          </cell>
          <cell r="D19681">
            <v>0</v>
          </cell>
          <cell r="E19681" t="str">
            <v>Россия</v>
          </cell>
          <cell r="F19681" t="str">
            <v>ПЛАСТМАССА</v>
          </cell>
        </row>
        <row r="19682">
          <cell r="A19682" t="str">
            <v>M1200</v>
          </cell>
          <cell r="B19682" t="str">
            <v>ALTERNATIVA</v>
          </cell>
          <cell r="C19682" t="str">
            <v xml:space="preserve"> Лимонница</v>
          </cell>
          <cell r="D19682">
            <v>0</v>
          </cell>
          <cell r="E19682" t="str">
            <v>Россия</v>
          </cell>
          <cell r="F19682" t="str">
            <v>ПЛАСТМАССА</v>
          </cell>
        </row>
        <row r="19683">
          <cell r="A19683" t="str">
            <v>M1206</v>
          </cell>
          <cell r="B19683" t="str">
            <v>ALTERNATIVA</v>
          </cell>
          <cell r="C19683" t="str">
            <v xml:space="preserve"> Блюдо НЕЖНОСТЬ с крышкой</v>
          </cell>
          <cell r="E19683" t="str">
            <v>Россия</v>
          </cell>
          <cell r="F19683" t="str">
            <v>ПЛАСТМАССА</v>
          </cell>
        </row>
        <row r="19684">
          <cell r="A19684" t="str">
            <v>M1225</v>
          </cell>
          <cell r="B19684" t="str">
            <v>ALTERNATIVA</v>
          </cell>
          <cell r="C19684" t="str">
            <v xml:space="preserve"> Фильтр для раковины РОМАШКА</v>
          </cell>
          <cell r="D19684">
            <v>0</v>
          </cell>
          <cell r="E19684" t="str">
            <v>Россия</v>
          </cell>
          <cell r="F19684" t="str">
            <v>ПЛАСТМАССА</v>
          </cell>
        </row>
        <row r="19685">
          <cell r="A19685" t="str">
            <v>M1237</v>
          </cell>
          <cell r="B19685" t="str">
            <v>ALTERNATIVA</v>
          </cell>
          <cell r="C19685" t="str">
            <v xml:space="preserve"> Лопата для снега с наконечником</v>
          </cell>
          <cell r="D19685">
            <v>0</v>
          </cell>
          <cell r="E19685" t="str">
            <v>Россия</v>
          </cell>
          <cell r="F19685" t="str">
            <v>ПЛАСТМАССА</v>
          </cell>
        </row>
        <row r="19686">
          <cell r="A19686" t="str">
            <v>M1280</v>
          </cell>
          <cell r="B19686" t="str">
            <v>ALTERNATIVA</v>
          </cell>
          <cell r="C19686" t="str">
            <v xml:space="preserve"> Корзина для покупок 425х300х225см</v>
          </cell>
          <cell r="D19686">
            <v>0</v>
          </cell>
          <cell r="E19686" t="str">
            <v>Россия</v>
          </cell>
          <cell r="F19686" t="str">
            <v>ПЛАСТМАССА</v>
          </cell>
        </row>
        <row r="19687">
          <cell r="A19687" t="str">
            <v>M1283</v>
          </cell>
          <cell r="B19687" t="str">
            <v>ALTERNATIVA</v>
          </cell>
          <cell r="C19687" t="str">
            <v xml:space="preserve"> Щётка для рук</v>
          </cell>
          <cell r="D19687">
            <v>0</v>
          </cell>
          <cell r="E19687" t="str">
            <v>Россия</v>
          </cell>
          <cell r="F19687" t="str">
            <v>ПЛАСТМАССА</v>
          </cell>
        </row>
        <row r="19688">
          <cell r="A19688" t="str">
            <v>M1290</v>
          </cell>
          <cell r="B19688" t="str">
            <v>ALTERNATIVA</v>
          </cell>
          <cell r="C19688" t="str">
            <v xml:space="preserve"> Вешалка-плечики КОМФОРТ 52-54р</v>
          </cell>
          <cell r="D19688">
            <v>0</v>
          </cell>
          <cell r="E19688" t="str">
            <v>Россия</v>
          </cell>
          <cell r="F19688" t="str">
            <v>ПЛАСТМАССА</v>
          </cell>
        </row>
        <row r="19689">
          <cell r="A19689" t="str">
            <v>M1301</v>
          </cell>
          <cell r="B19689" t="str">
            <v>ALTERNATIVA</v>
          </cell>
          <cell r="C19689" t="str">
            <v xml:space="preserve"> Сухарница АЖУР</v>
          </cell>
          <cell r="D19689">
            <v>0</v>
          </cell>
          <cell r="E19689" t="str">
            <v>Россия</v>
          </cell>
          <cell r="F19689" t="str">
            <v>ПЛАСТМАССА</v>
          </cell>
        </row>
        <row r="19690">
          <cell r="A19690" t="str">
            <v>M1303</v>
          </cell>
          <cell r="B19690" t="str">
            <v>ALTERNATIVA</v>
          </cell>
          <cell r="C19690" t="str">
            <v xml:space="preserve"> Подставка под столов. приборы СЕМЬ ЗЛАКОВ</v>
          </cell>
          <cell r="D19690">
            <v>0</v>
          </cell>
          <cell r="E19690" t="str">
            <v>Россия</v>
          </cell>
          <cell r="F19690" t="str">
            <v>ПЛАСТМАССА</v>
          </cell>
        </row>
        <row r="19691">
          <cell r="A19691" t="str">
            <v>M1304</v>
          </cell>
          <cell r="B19691" t="str">
            <v>ALTERNATIVA</v>
          </cell>
          <cell r="C19691" t="str">
            <v xml:space="preserve"> Салфетница СЕМЬ ЗЛАКОВ</v>
          </cell>
          <cell r="D19691">
            <v>0</v>
          </cell>
          <cell r="E19691" t="str">
            <v>Россия</v>
          </cell>
          <cell r="F19691" t="str">
            <v>ПЛАСТМАССА</v>
          </cell>
        </row>
        <row r="19692">
          <cell r="A19692" t="str">
            <v>M1307</v>
          </cell>
          <cell r="B19692" t="str">
            <v>ALTERNATIVA</v>
          </cell>
          <cell r="C19692" t="str">
            <v xml:space="preserve"> Контейнер для мусора угловой 7л</v>
          </cell>
          <cell r="D19692">
            <v>0</v>
          </cell>
          <cell r="E19692" t="str">
            <v>Россия</v>
          </cell>
          <cell r="F19692" t="str">
            <v>ПЛАСТМАССА</v>
          </cell>
        </row>
        <row r="19693">
          <cell r="A19693" t="str">
            <v>M1310</v>
          </cell>
          <cell r="B19693" t="str">
            <v>ALTERNATIVA</v>
          </cell>
          <cell r="C19693" t="str">
            <v xml:space="preserve"> Вешалка-плечики КОМФОРТ 48-50р</v>
          </cell>
          <cell r="D19693">
            <v>0</v>
          </cell>
          <cell r="E19693" t="str">
            <v>Россия</v>
          </cell>
          <cell r="F19693" t="str">
            <v>ПЛАСТМАССА</v>
          </cell>
        </row>
        <row r="19694">
          <cell r="A19694" t="str">
            <v>M1326</v>
          </cell>
          <cell r="B19694" t="str">
            <v>ALTERNATIVA</v>
          </cell>
          <cell r="C19694" t="str">
            <v xml:space="preserve"> Горшок-стульчик (голубой)</v>
          </cell>
          <cell r="D19694">
            <v>0</v>
          </cell>
          <cell r="E19694" t="str">
            <v>Россия</v>
          </cell>
          <cell r="F19694" t="str">
            <v>ПЛАСТМАССА</v>
          </cell>
        </row>
        <row r="19695">
          <cell r="A19695" t="str">
            <v>M1356</v>
          </cell>
          <cell r="B19695" t="str">
            <v>ALTERNATIVA</v>
          </cell>
          <cell r="C19695" t="str">
            <v xml:space="preserve"> Комод 4-х секционный коричневый</v>
          </cell>
          <cell r="D19695">
            <v>0</v>
          </cell>
          <cell r="E19695" t="str">
            <v>Россия</v>
          </cell>
          <cell r="F19695" t="str">
            <v>ПЛАСТМАССА</v>
          </cell>
        </row>
        <row r="19696">
          <cell r="A19696" t="str">
            <v>M1389</v>
          </cell>
          <cell r="B19696" t="str">
            <v>ALTERNATIVA</v>
          </cell>
          <cell r="C19696" t="str">
            <v xml:space="preserve"> Вазон ДЖУЛИЯ 8л белый</v>
          </cell>
          <cell r="D19696">
            <v>0</v>
          </cell>
          <cell r="E19696" t="str">
            <v>Россия</v>
          </cell>
          <cell r="F19696" t="str">
            <v>ПЛАСТМАССА</v>
          </cell>
        </row>
        <row r="19697">
          <cell r="A19697" t="str">
            <v>M1391</v>
          </cell>
          <cell r="B19697" t="str">
            <v>ALTERNATIVA</v>
          </cell>
          <cell r="C19697" t="str">
            <v xml:space="preserve"> Вазон ЖАСМИН 12л белый</v>
          </cell>
          <cell r="D19697">
            <v>0</v>
          </cell>
          <cell r="E19697" t="str">
            <v>Россия</v>
          </cell>
          <cell r="F19697" t="str">
            <v>ПЛАСТМАССА</v>
          </cell>
        </row>
        <row r="19698">
          <cell r="A19698" t="str">
            <v>M1395</v>
          </cell>
          <cell r="B19698" t="str">
            <v>ALTERNATIVA</v>
          </cell>
          <cell r="C19698" t="str">
            <v xml:space="preserve"> Вазон ЖАСМИН 9л белый</v>
          </cell>
          <cell r="D19698">
            <v>0</v>
          </cell>
          <cell r="E19698" t="str">
            <v>Россия</v>
          </cell>
          <cell r="F19698" t="str">
            <v>ПЛАСТМАССА</v>
          </cell>
        </row>
        <row r="19699">
          <cell r="A19699" t="str">
            <v>M1417</v>
          </cell>
          <cell r="B19699" t="str">
            <v>ALTERNATIVA</v>
          </cell>
          <cell r="C19699" t="str">
            <v xml:space="preserve"> Горшок цв. МАДЕРА 1.5л с под.белый</v>
          </cell>
          <cell r="D19699">
            <v>0</v>
          </cell>
          <cell r="E19699" t="str">
            <v>Россия</v>
          </cell>
          <cell r="F19699" t="str">
            <v>ПЛАСТМАССА</v>
          </cell>
        </row>
        <row r="19700">
          <cell r="A19700" t="str">
            <v>M1418</v>
          </cell>
          <cell r="B19700" t="str">
            <v>ALTERNATIVA</v>
          </cell>
          <cell r="C19700" t="str">
            <v xml:space="preserve"> Горшок д/цветов с подд.МАДЕРА 2.5л белый</v>
          </cell>
          <cell r="D19700">
            <v>0</v>
          </cell>
          <cell r="E19700" t="str">
            <v>Россия</v>
          </cell>
          <cell r="F19700" t="str">
            <v>ПЛАСТМАССА</v>
          </cell>
        </row>
        <row r="19701">
          <cell r="A19701" t="str">
            <v>M1437</v>
          </cell>
          <cell r="B19701" t="str">
            <v>ALTERNATIVA</v>
          </cell>
          <cell r="C19701" t="str">
            <v xml:space="preserve"> Вешалка-плечики КОМФОРТ 44-46р</v>
          </cell>
          <cell r="D19701">
            <v>0</v>
          </cell>
          <cell r="E19701" t="str">
            <v>Россия</v>
          </cell>
          <cell r="F19701" t="str">
            <v>ПЛАСТМАССА</v>
          </cell>
        </row>
        <row r="19702">
          <cell r="A19702" t="str">
            <v>M1452</v>
          </cell>
          <cell r="B19702" t="str">
            <v>ALTERNATIVA</v>
          </cell>
          <cell r="C19702" t="str">
            <v xml:space="preserve"> Горшок цв. для орхидеи 1.2л с под.зел.прозр</v>
          </cell>
          <cell r="D19702">
            <v>0</v>
          </cell>
          <cell r="E19702" t="str">
            <v>Россия</v>
          </cell>
          <cell r="F19702" t="str">
            <v>ПЛАСТМАССА</v>
          </cell>
        </row>
        <row r="19703">
          <cell r="A19703" t="str">
            <v>M1454</v>
          </cell>
          <cell r="B19703" t="str">
            <v>ALTERNATIVA</v>
          </cell>
          <cell r="C19703" t="str">
            <v xml:space="preserve"> Горшок цв. для орхидеи 2л с под.зел.прозр</v>
          </cell>
          <cell r="D19703">
            <v>0</v>
          </cell>
          <cell r="E19703" t="str">
            <v>Россия</v>
          </cell>
          <cell r="F19703" t="str">
            <v>ПЛАСТМАССА</v>
          </cell>
        </row>
        <row r="19704">
          <cell r="A19704" t="str">
            <v>M1457</v>
          </cell>
          <cell r="B19704" t="str">
            <v>ALTERNATIVA</v>
          </cell>
          <cell r="C19704" t="str">
            <v xml:space="preserve"> Горшок-кашпо ДЖУЛИЯ 3.5л подвесное белый</v>
          </cell>
          <cell r="D19704">
            <v>0</v>
          </cell>
          <cell r="E19704" t="str">
            <v>Россия</v>
          </cell>
          <cell r="F19704" t="str">
            <v>ПЛАСТМАССА</v>
          </cell>
        </row>
        <row r="19705">
          <cell r="A19705" t="str">
            <v>M1458</v>
          </cell>
          <cell r="B19705" t="str">
            <v>ALTERNATIVA</v>
          </cell>
          <cell r="C19705" t="str">
            <v xml:space="preserve"> Горшок-кашпо ДЖУЛИЯ 8л. подвесное белый</v>
          </cell>
          <cell r="D19705">
            <v>0</v>
          </cell>
          <cell r="E19705" t="str">
            <v>Россия</v>
          </cell>
          <cell r="F19705" t="str">
            <v>ПЛАСТМАССА</v>
          </cell>
        </row>
        <row r="19706">
          <cell r="A19706" t="str">
            <v>M1461</v>
          </cell>
          <cell r="B19706" t="str">
            <v>ALTERNATIVA</v>
          </cell>
          <cell r="C19706" t="str">
            <v xml:space="preserve"> Горшок-кашпо ЛОЗАННА 17л с под.медный</v>
          </cell>
          <cell r="D19706">
            <v>0</v>
          </cell>
          <cell r="E19706" t="str">
            <v>Россия</v>
          </cell>
          <cell r="F19706" t="str">
            <v>ПЛАСТМАССА</v>
          </cell>
        </row>
        <row r="19707">
          <cell r="A19707" t="str">
            <v>M1462</v>
          </cell>
          <cell r="B19707" t="str">
            <v>ALTERNATIVA</v>
          </cell>
          <cell r="C19707" t="str">
            <v xml:space="preserve"> Горшок-кашпо ЛОЗАННА 25л с под</v>
          </cell>
          <cell r="D19707">
            <v>0</v>
          </cell>
          <cell r="E19707" t="str">
            <v>Россия</v>
          </cell>
          <cell r="F19707" t="str">
            <v>ПЛАСТМАССА</v>
          </cell>
        </row>
        <row r="19708">
          <cell r="A19708" t="str">
            <v>M1465</v>
          </cell>
          <cell r="B19708" t="str">
            <v>ALTERNATIVA</v>
          </cell>
          <cell r="C19708" t="str">
            <v xml:space="preserve"> Горшок-кашпо ЛОЗАННА 40л с под</v>
          </cell>
          <cell r="D19708">
            <v>0</v>
          </cell>
          <cell r="E19708" t="str">
            <v>Россия</v>
          </cell>
          <cell r="F19708" t="str">
            <v>ПЛАСТМАССА</v>
          </cell>
        </row>
        <row r="19709">
          <cell r="A19709" t="str">
            <v>M1512</v>
          </cell>
          <cell r="B19709" t="str">
            <v>ALTERNATIVA</v>
          </cell>
          <cell r="C19709" t="str">
            <v xml:space="preserve"> Кашпо настенное ЛОЗАННА 3.0л медный</v>
          </cell>
          <cell r="D19709">
            <v>0</v>
          </cell>
          <cell r="E19709" t="str">
            <v>Россия</v>
          </cell>
          <cell r="F19709" t="str">
            <v>ПЛАСТМАССА</v>
          </cell>
        </row>
        <row r="19710">
          <cell r="A19710" t="str">
            <v>M1513</v>
          </cell>
          <cell r="B19710" t="str">
            <v>ALTERNATIVA</v>
          </cell>
          <cell r="C19710" t="str">
            <v xml:space="preserve"> Кашпо настенное ЛОЗАННА 3.0л белый</v>
          </cell>
          <cell r="D19710">
            <v>0</v>
          </cell>
          <cell r="E19710" t="str">
            <v>Россия</v>
          </cell>
          <cell r="F19710" t="str">
            <v>ПЛАСТМАССА</v>
          </cell>
        </row>
        <row r="19711">
          <cell r="A19711" t="str">
            <v>M1517</v>
          </cell>
          <cell r="B19711" t="str">
            <v>ALTERNATIVA</v>
          </cell>
          <cell r="C19711" t="str">
            <v xml:space="preserve"> Горшок цв. МАДЕРА 3.5л с под.белый</v>
          </cell>
          <cell r="D19711">
            <v>0</v>
          </cell>
          <cell r="E19711" t="str">
            <v>Россия</v>
          </cell>
          <cell r="F19711" t="str">
            <v>ПЛАСТМАССА</v>
          </cell>
        </row>
        <row r="19712">
          <cell r="A19712" t="str">
            <v>M1528</v>
          </cell>
          <cell r="B19712" t="str">
            <v>ALTERNATIVA</v>
          </cell>
          <cell r="C19712" t="str">
            <v xml:space="preserve"> Горшок-стульчик (розовый)</v>
          </cell>
          <cell r="D19712">
            <v>0</v>
          </cell>
          <cell r="E19712" t="str">
            <v>Россия</v>
          </cell>
          <cell r="F19712" t="str">
            <v>ПЛАСТМАССА</v>
          </cell>
        </row>
        <row r="19713">
          <cell r="A19713" t="str">
            <v>M1553</v>
          </cell>
          <cell r="B19713" t="str">
            <v>ALTERNATIVA</v>
          </cell>
          <cell r="C19713" t="str">
            <v xml:space="preserve"> Ваза для цветов прозрачный</v>
          </cell>
          <cell r="D19713">
            <v>0</v>
          </cell>
          <cell r="E19713" t="str">
            <v>Россия</v>
          </cell>
          <cell r="F19713" t="str">
            <v>ПЛАСТМАССА</v>
          </cell>
        </row>
        <row r="19714">
          <cell r="A19714" t="str">
            <v>M1557</v>
          </cell>
          <cell r="B19714" t="str">
            <v>ALTERNATIVA</v>
          </cell>
          <cell r="C19714" t="str">
            <v xml:space="preserve"> Вазон ЖАСМИН 12л коричневый</v>
          </cell>
          <cell r="D19714">
            <v>0</v>
          </cell>
          <cell r="E19714" t="str">
            <v>Россия</v>
          </cell>
          <cell r="F19714" t="str">
            <v>ПЛАСТМАССА</v>
          </cell>
        </row>
        <row r="19715">
          <cell r="A19715" t="str">
            <v>M1558</v>
          </cell>
          <cell r="B19715" t="str">
            <v>ALTERNATIVA</v>
          </cell>
          <cell r="C19715" t="str">
            <v xml:space="preserve"> Вазон ЖАСМИН 18л коричневый</v>
          </cell>
          <cell r="D19715">
            <v>0</v>
          </cell>
          <cell r="E19715" t="str">
            <v>Россия</v>
          </cell>
          <cell r="F19715" t="str">
            <v>ПЛАСТМАССА</v>
          </cell>
        </row>
        <row r="19716">
          <cell r="A19716" t="str">
            <v>M3046</v>
          </cell>
          <cell r="B19716" t="str">
            <v>ALTERNATIVA</v>
          </cell>
          <cell r="C19716" t="str">
            <v xml:space="preserve"> Стакан ТРОПИКИ 0.25л</v>
          </cell>
          <cell r="D19716">
            <v>0</v>
          </cell>
          <cell r="E19716" t="str">
            <v>Россия</v>
          </cell>
          <cell r="F19716" t="str">
            <v>ПЛАСТМАССА</v>
          </cell>
        </row>
        <row r="19717">
          <cell r="A19717" t="str">
            <v>M3079</v>
          </cell>
          <cell r="B19717" t="str">
            <v>ALTERNATIVA</v>
          </cell>
          <cell r="C19717" t="str">
            <v xml:space="preserve"> Салатник ЛИМОН D205мм</v>
          </cell>
          <cell r="D19717">
            <v>0</v>
          </cell>
          <cell r="E19717" t="str">
            <v>Россия</v>
          </cell>
          <cell r="F19717" t="str">
            <v>ПЛАСТМАССА</v>
          </cell>
        </row>
        <row r="19718">
          <cell r="A19718" t="str">
            <v>M3080</v>
          </cell>
          <cell r="B19718" t="str">
            <v>ALTERNATIVA</v>
          </cell>
          <cell r="C19718" t="str">
            <v xml:space="preserve"> Салатник ГРЕЙПФРУТ D205мм</v>
          </cell>
          <cell r="D19718">
            <v>0</v>
          </cell>
          <cell r="E19718" t="str">
            <v>Россия</v>
          </cell>
          <cell r="F19718" t="str">
            <v>ПЛАСТМАССА</v>
          </cell>
        </row>
        <row r="19719">
          <cell r="A19719" t="str">
            <v>M3081</v>
          </cell>
          <cell r="B19719" t="str">
            <v>ALTERNATIVA</v>
          </cell>
          <cell r="C19719" t="str">
            <v xml:space="preserve"> Салатник АПЕЛЬСИН D205мм</v>
          </cell>
          <cell r="D19719">
            <v>0</v>
          </cell>
          <cell r="E19719" t="str">
            <v>Россия</v>
          </cell>
          <cell r="F19719" t="str">
            <v>ПЛАСТМАССА</v>
          </cell>
        </row>
        <row r="19720">
          <cell r="A19720" t="str">
            <v>M3082</v>
          </cell>
          <cell r="B19720" t="str">
            <v>ALTERNATIVA</v>
          </cell>
          <cell r="C19720" t="str">
            <v xml:space="preserve"> Салатник ЛАЙМ D205мм</v>
          </cell>
          <cell r="D19720">
            <v>0</v>
          </cell>
          <cell r="E19720" t="str">
            <v>Россия</v>
          </cell>
          <cell r="F19720" t="str">
            <v>ПЛАСТМАССА</v>
          </cell>
        </row>
        <row r="19721">
          <cell r="A19721" t="str">
            <v>M3096</v>
          </cell>
          <cell r="B19721" t="str">
            <v>ALTERNATIVA</v>
          </cell>
          <cell r="C19721" t="str">
            <v xml:space="preserve"> Ведро ВЕРБЕНА 12л с педалью</v>
          </cell>
          <cell r="D19721">
            <v>0</v>
          </cell>
          <cell r="E19721" t="str">
            <v>Россия</v>
          </cell>
          <cell r="F19721" t="str">
            <v>ПЛАСТМАССА</v>
          </cell>
        </row>
        <row r="19722">
          <cell r="A19722" t="str">
            <v>M3217</v>
          </cell>
          <cell r="B19722" t="str">
            <v>ALTERNATIVA</v>
          </cell>
          <cell r="C19722" t="str">
            <v xml:space="preserve"> Контейнер ДОКТОР+ 4л</v>
          </cell>
          <cell r="D19722">
            <v>0</v>
          </cell>
          <cell r="E19722" t="str">
            <v>Россия</v>
          </cell>
          <cell r="F19722" t="str">
            <v>ПЛАСТМАССА</v>
          </cell>
        </row>
        <row r="19723">
          <cell r="A19723" t="str">
            <v>M3290</v>
          </cell>
          <cell r="B19723" t="str">
            <v>ALTERNATIVA</v>
          </cell>
          <cell r="C19723" t="str">
            <v xml:space="preserve"> Щетка-сметка ПОДСОЛНУХ (жесткая)</v>
          </cell>
          <cell r="D19723">
            <v>0</v>
          </cell>
          <cell r="E19723" t="str">
            <v>Россия</v>
          </cell>
          <cell r="F19723" t="str">
            <v>ПЛАСТМАССА</v>
          </cell>
        </row>
        <row r="19724">
          <cell r="A19724" t="str">
            <v>M3306</v>
          </cell>
          <cell r="B19724" t="str">
            <v>ALTERNATIVA</v>
          </cell>
          <cell r="C19724" t="str">
            <v xml:space="preserve"> Емкость ЯГОДНЫЙ МИКС 3л ПЭТ</v>
          </cell>
          <cell r="D19724">
            <v>0</v>
          </cell>
          <cell r="E19724" t="str">
            <v>Россия</v>
          </cell>
          <cell r="F19724" t="str">
            <v>ПЛАСТМАССА</v>
          </cell>
        </row>
        <row r="19725">
          <cell r="A19725" t="str">
            <v>M3307</v>
          </cell>
          <cell r="B19725" t="str">
            <v>ALTERNATIVA</v>
          </cell>
          <cell r="C19725" t="str">
            <v xml:space="preserve"> Емкость ОВОЩНОЕ АССОРТИ 3л ПЭТ</v>
          </cell>
          <cell r="D19725">
            <v>0</v>
          </cell>
          <cell r="E19725" t="str">
            <v>Россия</v>
          </cell>
          <cell r="F19725" t="str">
            <v>ПЛАСТМАССА</v>
          </cell>
        </row>
        <row r="19726">
          <cell r="A19726" t="str">
            <v>M349</v>
          </cell>
          <cell r="B19726" t="str">
            <v>ALTERNATIVA</v>
          </cell>
          <cell r="C19726" t="str">
            <v xml:space="preserve"> Таз 12л КРЕПЫШ</v>
          </cell>
          <cell r="D19726">
            <v>0</v>
          </cell>
          <cell r="E19726" t="str">
            <v>Россия</v>
          </cell>
          <cell r="F19726" t="str">
            <v>ПЛАСТМАССА</v>
          </cell>
        </row>
        <row r="19727">
          <cell r="A19727" t="str">
            <v>M351</v>
          </cell>
          <cell r="B19727" t="str">
            <v>ALTERNATIVA</v>
          </cell>
          <cell r="C19727" t="str">
            <v xml:space="preserve"> Таз 15л КРЕПЫШ</v>
          </cell>
          <cell r="D19727">
            <v>0</v>
          </cell>
          <cell r="E19727" t="str">
            <v>Россия</v>
          </cell>
          <cell r="F19727" t="str">
            <v>ПЛАСТМАССА</v>
          </cell>
        </row>
        <row r="19728">
          <cell r="A19728" t="str">
            <v>M3572</v>
          </cell>
          <cell r="B19728" t="str">
            <v>ALTERNATIVA</v>
          </cell>
          <cell r="C19728" t="str">
            <v xml:space="preserve"> Доска разделочная ГОРОШЕК 250х160х6(бело-крас.)</v>
          </cell>
          <cell r="E19728" t="str">
            <v>Россия</v>
          </cell>
          <cell r="F19728" t="str">
            <v>ПЛАСТМАССА</v>
          </cell>
        </row>
        <row r="19729">
          <cell r="A19729" t="str">
            <v>M369</v>
          </cell>
          <cell r="B19729" t="str">
            <v>ALTERNATIVA</v>
          </cell>
          <cell r="C19729" t="str">
            <v xml:space="preserve"> Поднос ИЗОБИЛИЕ 280х450мм</v>
          </cell>
          <cell r="D19729">
            <v>0</v>
          </cell>
          <cell r="E19729" t="str">
            <v>Россия</v>
          </cell>
          <cell r="F19729" t="str">
            <v>ПЛАСТМАССА</v>
          </cell>
        </row>
        <row r="19730">
          <cell r="A19730" t="str">
            <v>M3690</v>
          </cell>
          <cell r="B19730" t="str">
            <v>ALTERNATIVA</v>
          </cell>
          <cell r="C19730" t="str">
            <v xml:space="preserve"> Салфетница ГОРОШЕК (бело-крас)</v>
          </cell>
          <cell r="D19730">
            <v>0</v>
          </cell>
          <cell r="E19730" t="str">
            <v>Россия</v>
          </cell>
          <cell r="F19730" t="str">
            <v>ПЛАСТМАССА</v>
          </cell>
        </row>
        <row r="19731">
          <cell r="A19731" t="str">
            <v>M3696</v>
          </cell>
          <cell r="B19731" t="str">
            <v>ALTERNATIVA</v>
          </cell>
          <cell r="C19731" t="str">
            <v xml:space="preserve"> Масленка ГОРОШЕК (бело-крас)</v>
          </cell>
          <cell r="E19731" t="str">
            <v>Россия</v>
          </cell>
          <cell r="F19731" t="str">
            <v>ПЛАСТМАССА</v>
          </cell>
        </row>
        <row r="19732">
          <cell r="A19732" t="str">
            <v>M3810</v>
          </cell>
          <cell r="B19732" t="str">
            <v>ALTERNATIVA</v>
          </cell>
          <cell r="C19732" t="str">
            <v xml:space="preserve"> Кружка ГОРОШЕК 350мл (бело-крас)</v>
          </cell>
          <cell r="E19732" t="str">
            <v>Россия</v>
          </cell>
          <cell r="F19732" t="str">
            <v>ПЛАСТМАССА</v>
          </cell>
        </row>
        <row r="19733">
          <cell r="A19733" t="str">
            <v>M3816</v>
          </cell>
          <cell r="B19733" t="str">
            <v>ALTERNATIVA</v>
          </cell>
          <cell r="C19733" t="str">
            <v xml:space="preserve"> Солонка ГОРОШЕК (бел-крас)</v>
          </cell>
          <cell r="D19733">
            <v>0</v>
          </cell>
          <cell r="E19733" t="str">
            <v>Россия</v>
          </cell>
          <cell r="F19733" t="str">
            <v>ПЛАСТМАССА</v>
          </cell>
        </row>
        <row r="19734">
          <cell r="A19734" t="str">
            <v>M3829</v>
          </cell>
          <cell r="B19734" t="str">
            <v>ALTERNATIVA</v>
          </cell>
          <cell r="C19734" t="str">
            <v xml:space="preserve"> Ёрш туалетный МАГНОЛИЯ с подст.</v>
          </cell>
          <cell r="D19734">
            <v>0</v>
          </cell>
          <cell r="E19734" t="str">
            <v>Россия</v>
          </cell>
          <cell r="F19734" t="str">
            <v>ПЛАСТМАССА</v>
          </cell>
        </row>
        <row r="19735">
          <cell r="A19735" t="str">
            <v>M3833</v>
          </cell>
          <cell r="B19735" t="str">
            <v>ALTERNATIVA</v>
          </cell>
          <cell r="C19735" t="str">
            <v xml:space="preserve"> Ёрш туалетный РОМАШКИ с подст.</v>
          </cell>
          <cell r="D19735">
            <v>0</v>
          </cell>
          <cell r="E19735" t="str">
            <v>Россия</v>
          </cell>
          <cell r="F19735" t="str">
            <v>ПЛАСТМАССА</v>
          </cell>
        </row>
        <row r="19736">
          <cell r="A19736" t="str">
            <v>M389</v>
          </cell>
          <cell r="B19736" t="str">
            <v>ALTERNATIVA</v>
          </cell>
          <cell r="C19736" t="str">
            <v xml:space="preserve"> Сахарница с крышкой БОГЕМА</v>
          </cell>
          <cell r="D19736">
            <v>0</v>
          </cell>
          <cell r="E19736" t="str">
            <v>Россия</v>
          </cell>
          <cell r="F19736" t="str">
            <v>ПЛАСТМАССА</v>
          </cell>
        </row>
        <row r="19737">
          <cell r="A19737" t="str">
            <v>M3932</v>
          </cell>
          <cell r="B19737" t="str">
            <v>ALTERNATIVA</v>
          </cell>
          <cell r="C19737" t="str">
            <v xml:space="preserve"> Точилка</v>
          </cell>
          <cell r="D19737">
            <v>0</v>
          </cell>
          <cell r="E19737" t="str">
            <v>Россия</v>
          </cell>
          <cell r="F19737" t="str">
            <v>ПЛАСТМАССА</v>
          </cell>
        </row>
        <row r="19738">
          <cell r="A19738" t="str">
            <v>M3990</v>
          </cell>
          <cell r="B19738" t="str">
            <v>ALTERNATIVA</v>
          </cell>
          <cell r="C19738" t="str">
            <v xml:space="preserve"> Банка ГОРОШЕК 2л с крышкой (бел-крас)</v>
          </cell>
          <cell r="E19738" t="str">
            <v>Россия</v>
          </cell>
          <cell r="F19738" t="str">
            <v>ПЛАСТМАССА</v>
          </cell>
        </row>
        <row r="19739">
          <cell r="A19739" t="str">
            <v>M4005</v>
          </cell>
          <cell r="B19739" t="str">
            <v>ALTERNATIVA</v>
          </cell>
          <cell r="C19739" t="str">
            <v xml:space="preserve"> Чаша ГОРОШЕК 2л (бел-крас)</v>
          </cell>
          <cell r="E19739" t="str">
            <v>Россия</v>
          </cell>
          <cell r="F19739" t="str">
            <v>ПЛАСТМАССА</v>
          </cell>
        </row>
        <row r="19740">
          <cell r="A19740" t="str">
            <v>M4020</v>
          </cell>
          <cell r="B19740" t="str">
            <v>ALTERNATIVA</v>
          </cell>
          <cell r="C19740" t="str">
            <v xml:space="preserve"> Банка ГОРОШЕК 3л с крышкой (бел-крас)</v>
          </cell>
          <cell r="E19740" t="str">
            <v>Россия</v>
          </cell>
          <cell r="F19740" t="str">
            <v>ПЛАСТМАССА</v>
          </cell>
        </row>
        <row r="19741">
          <cell r="A19741" t="str">
            <v>M4044</v>
          </cell>
          <cell r="B19741" t="str">
            <v>ALTERNATIVA</v>
          </cell>
          <cell r="C19741" t="str">
            <v xml:space="preserve"> Горшок-кашпо ГЕРТА 3л. с под.</v>
          </cell>
          <cell r="D19741">
            <v>0</v>
          </cell>
          <cell r="E19741" t="str">
            <v>Россия</v>
          </cell>
          <cell r="F19741" t="str">
            <v>ПЛАСТМАССА</v>
          </cell>
        </row>
        <row r="19742">
          <cell r="A19742" t="str">
            <v>M4233</v>
          </cell>
          <cell r="B19742" t="str">
            <v>ALTERNATIVA</v>
          </cell>
          <cell r="C19742" t="str">
            <v xml:space="preserve"> Набор ГОРОШЕК №1 (бело-крас)</v>
          </cell>
          <cell r="D19742">
            <v>0</v>
          </cell>
          <cell r="E19742" t="str">
            <v>Россия</v>
          </cell>
          <cell r="F19742" t="str">
            <v>ПЛАСТМАССА</v>
          </cell>
        </row>
        <row r="19743">
          <cell r="A19743" t="str">
            <v>M4273</v>
          </cell>
          <cell r="B19743" t="str">
            <v>ALTERNATIVA</v>
          </cell>
          <cell r="C19743" t="str">
            <v xml:space="preserve"> Стакан МИШКИ 0.25л</v>
          </cell>
          <cell r="D19743">
            <v>0</v>
          </cell>
          <cell r="E19743" t="str">
            <v>Россия</v>
          </cell>
          <cell r="F19743" t="str">
            <v>ПЛАСТМАССА</v>
          </cell>
        </row>
        <row r="19744">
          <cell r="A19744" t="str">
            <v>M4299</v>
          </cell>
          <cell r="B19744" t="str">
            <v>ALTERNATIVA</v>
          </cell>
          <cell r="C19744" t="str">
            <v xml:space="preserve"> Стакан ФРУКТОВОЕ АССОРТИ 0.35л</v>
          </cell>
          <cell r="D19744">
            <v>0</v>
          </cell>
          <cell r="E19744" t="str">
            <v>Россия</v>
          </cell>
          <cell r="F19744" t="str">
            <v>ПЛАСТМАССА</v>
          </cell>
        </row>
        <row r="19745">
          <cell r="A19745" t="str">
            <v>M4300</v>
          </cell>
          <cell r="B19745" t="str">
            <v>ALTERNATIVA</v>
          </cell>
          <cell r="C19745" t="str">
            <v xml:space="preserve"> Ящик универсальный с крышкой 415х210х210</v>
          </cell>
          <cell r="D19745">
            <v>0</v>
          </cell>
          <cell r="E19745" t="str">
            <v>Россия</v>
          </cell>
          <cell r="F19745" t="str">
            <v>ПЛАСТМАССА</v>
          </cell>
        </row>
        <row r="19746">
          <cell r="A19746" t="str">
            <v>M4373</v>
          </cell>
          <cell r="B19746" t="str">
            <v>ALTERNATIVA</v>
          </cell>
          <cell r="C19746" t="str">
            <v xml:space="preserve"> Горшок-кашпо ТЮЛЬПАНЫ 1л. с под.</v>
          </cell>
          <cell r="D19746">
            <v>0</v>
          </cell>
          <cell r="E19746" t="str">
            <v>Россия</v>
          </cell>
          <cell r="F19746" t="str">
            <v>ПЛАСТМАССА</v>
          </cell>
        </row>
        <row r="19747">
          <cell r="A19747" t="str">
            <v>M439</v>
          </cell>
          <cell r="B19747" t="str">
            <v>ALTERNATIVA</v>
          </cell>
          <cell r="C19747" t="str">
            <v xml:space="preserve"> Распылитель жидкости 0.5л ГРАЦИЯ ПЭТ</v>
          </cell>
          <cell r="D19747">
            <v>0</v>
          </cell>
          <cell r="E19747" t="str">
            <v>Россия</v>
          </cell>
          <cell r="F19747" t="str">
            <v>ПЛАСТМАССА</v>
          </cell>
        </row>
        <row r="19748">
          <cell r="A19748" t="str">
            <v>M4425</v>
          </cell>
          <cell r="B19748" t="str">
            <v>ALTERNATIVA</v>
          </cell>
          <cell r="C19748" t="str">
            <v xml:space="preserve"> Ведро-туалет ПЛЕТЕНКА 17л</v>
          </cell>
          <cell r="D19748">
            <v>0</v>
          </cell>
          <cell r="E19748" t="str">
            <v>Россия</v>
          </cell>
          <cell r="F19748" t="str">
            <v>ПЛАСТМАССА</v>
          </cell>
        </row>
        <row r="19749">
          <cell r="A19749" t="str">
            <v>M4429</v>
          </cell>
          <cell r="B19749" t="str">
            <v>ALTERNATIVA</v>
          </cell>
          <cell r="C19749" t="str">
            <v xml:space="preserve"> Сухарница СЕМЬ ЗЛАКОВ ЛЮКС (бел.-зел.)</v>
          </cell>
          <cell r="D19749">
            <v>0</v>
          </cell>
          <cell r="E19749" t="str">
            <v>Россия</v>
          </cell>
          <cell r="F19749" t="str">
            <v>ПЛАСТМАССА</v>
          </cell>
        </row>
        <row r="19750">
          <cell r="A19750" t="str">
            <v>M4497</v>
          </cell>
          <cell r="B19750" t="str">
            <v>ALTERNATIVA</v>
          </cell>
          <cell r="C19750" t="str">
            <v xml:space="preserve"> Сухарница СЕМЬ ЗЛАКОВ ЛЮКС (зел-тём.зел.)</v>
          </cell>
          <cell r="D19750">
            <v>0</v>
          </cell>
          <cell r="E19750" t="str">
            <v>Россия</v>
          </cell>
          <cell r="F19750" t="str">
            <v>ПЛАСТМАССА</v>
          </cell>
        </row>
        <row r="19751">
          <cell r="A19751" t="str">
            <v>M4568</v>
          </cell>
          <cell r="B19751" t="str">
            <v>ALTERNATIVA</v>
          </cell>
          <cell r="C19751" t="str">
            <v xml:space="preserve"> Горшок-кашпо д\кактусов 0.5л с\п(св.фиол-фиол)</v>
          </cell>
          <cell r="D19751">
            <v>0</v>
          </cell>
          <cell r="E19751" t="str">
            <v>Россия</v>
          </cell>
          <cell r="F19751" t="str">
            <v>ПЛАСТМАССА</v>
          </cell>
        </row>
        <row r="19752">
          <cell r="A19752" t="str">
            <v>M4570</v>
          </cell>
          <cell r="B19752" t="str">
            <v>ALTERNATIVA</v>
          </cell>
          <cell r="C19752" t="str">
            <v xml:space="preserve"> Горшок-кашпо д\кактусов 0.5л с под(салат-зел)</v>
          </cell>
          <cell r="D19752">
            <v>0</v>
          </cell>
          <cell r="E19752" t="str">
            <v>Россия</v>
          </cell>
          <cell r="F19752" t="str">
            <v>ПЛАСТМАССА</v>
          </cell>
        </row>
        <row r="19753">
          <cell r="A19753" t="str">
            <v>M4571</v>
          </cell>
          <cell r="B19753" t="str">
            <v>ALTERNATIVA</v>
          </cell>
          <cell r="C19753" t="str">
            <v xml:space="preserve"> Горшок-кашпо д\кактусов 0.5л с\п (сл.кос-кор)</v>
          </cell>
          <cell r="D19753">
            <v>0</v>
          </cell>
          <cell r="E19753" t="str">
            <v>Россия</v>
          </cell>
          <cell r="F19753" t="str">
            <v>ПЛАСТМАССА</v>
          </cell>
        </row>
        <row r="19754">
          <cell r="A19754" t="str">
            <v>M489</v>
          </cell>
          <cell r="B19754" t="str">
            <v>ALTERNATIVA</v>
          </cell>
          <cell r="C19754" t="str">
            <v xml:space="preserve"> Сухарница СЕМЬ ЗЛАКОВ</v>
          </cell>
          <cell r="D19754">
            <v>0</v>
          </cell>
          <cell r="E19754" t="str">
            <v>Россия</v>
          </cell>
          <cell r="F19754" t="str">
            <v>ПЛАСТМАССА</v>
          </cell>
        </row>
        <row r="19755">
          <cell r="A19755" t="str">
            <v>M490</v>
          </cell>
          <cell r="B19755" t="str">
            <v>ALTERNATIVA</v>
          </cell>
          <cell r="C19755" t="str">
            <v xml:space="preserve"> Банка 1.5л ПЭТ</v>
          </cell>
          <cell r="D19755">
            <v>0</v>
          </cell>
          <cell r="E19755" t="str">
            <v>Россия</v>
          </cell>
          <cell r="F19755" t="str">
            <v>ПЛАСТМАССА</v>
          </cell>
        </row>
        <row r="19756">
          <cell r="A19756" t="str">
            <v>M494</v>
          </cell>
          <cell r="B19756" t="str">
            <v>ALTERNATIVA</v>
          </cell>
          <cell r="C19756" t="str">
            <v xml:space="preserve"> Банка 5.0л ПЭТ со съемной ручкой</v>
          </cell>
          <cell r="D19756">
            <v>0</v>
          </cell>
          <cell r="E19756" t="str">
            <v>Россия</v>
          </cell>
          <cell r="F19756" t="str">
            <v>ПЛАСТМАССА</v>
          </cell>
        </row>
        <row r="19757">
          <cell r="A19757" t="str">
            <v>M511</v>
          </cell>
          <cell r="B19757" t="str">
            <v>ALTERNATIVA</v>
          </cell>
          <cell r="C19757" t="str">
            <v xml:space="preserve"> Чаша СТИЛЬ 5л</v>
          </cell>
          <cell r="D19757">
            <v>0</v>
          </cell>
          <cell r="E19757" t="str">
            <v>Россия</v>
          </cell>
          <cell r="F19757" t="str">
            <v>ПЛАСТМАССА</v>
          </cell>
        </row>
        <row r="19758">
          <cell r="A19758" t="str">
            <v>M519</v>
          </cell>
          <cell r="B19758" t="str">
            <v>ALTERNATIVA</v>
          </cell>
          <cell r="C19758" t="str">
            <v xml:space="preserve"> Сито с ручкой D=112мм</v>
          </cell>
          <cell r="D19758">
            <v>0</v>
          </cell>
          <cell r="E19758" t="str">
            <v>Россия</v>
          </cell>
          <cell r="F19758" t="str">
            <v>ПЛАСТМАССА</v>
          </cell>
        </row>
        <row r="19759">
          <cell r="A19759" t="str">
            <v>M531</v>
          </cell>
          <cell r="B19759" t="str">
            <v>ALTERNATIVA</v>
          </cell>
          <cell r="C19759" t="str">
            <v xml:space="preserve"> Сито с ручкой D=70мм</v>
          </cell>
          <cell r="D19759">
            <v>0</v>
          </cell>
          <cell r="E19759" t="str">
            <v>Россия</v>
          </cell>
          <cell r="F19759" t="str">
            <v>ПЛАСТМАССА</v>
          </cell>
        </row>
        <row r="19760">
          <cell r="A19760" t="str">
            <v>MAN02</v>
          </cell>
          <cell r="B19760" t="str">
            <v>STANDART</v>
          </cell>
          <cell r="C19760" t="str">
            <v xml:space="preserve"> Мангал малый</v>
          </cell>
          <cell r="E19760" t="str">
            <v>Россия</v>
          </cell>
          <cell r="F19760" t="str">
            <v>МЕТАЛЛ</v>
          </cell>
        </row>
        <row r="19761">
          <cell r="A19761" t="str">
            <v>SP0009GP</v>
          </cell>
          <cell r="B19761" t="str">
            <v>STANDART PLASTIK</v>
          </cell>
          <cell r="C19761" t="str">
            <v xml:space="preserve"> Шезлонг №2 560x770x740мм зеленый полупрозрачный</v>
          </cell>
          <cell r="E19761" t="str">
            <v>Россия</v>
          </cell>
          <cell r="F19761" t="str">
            <v>ПЛАСТИК</v>
          </cell>
        </row>
        <row r="19762">
          <cell r="A19762" t="str">
            <v>SP0009NP</v>
          </cell>
          <cell r="B19762" t="str">
            <v>STANDART PLASTIK</v>
          </cell>
          <cell r="C19762" t="str">
            <v xml:space="preserve"> Шезлонг №2 560x770x740мм синий полупрозрачный</v>
          </cell>
          <cell r="E19762" t="str">
            <v>Россия</v>
          </cell>
          <cell r="F19762" t="str">
            <v>ПЛАСТИК</v>
          </cell>
        </row>
        <row r="19763">
          <cell r="A19763" t="str">
            <v>SP0015NP</v>
          </cell>
          <cell r="B19763" t="str">
            <v>STANDART PLASTIK</v>
          </cell>
          <cell r="C19763" t="str">
            <v xml:space="preserve"> Шезлонг №1 610x900x930мм синий полупрозрачный</v>
          </cell>
          <cell r="E19763" t="str">
            <v>Россия</v>
          </cell>
          <cell r="F19763" t="str">
            <v>ПЛАСТИК</v>
          </cell>
        </row>
        <row r="19764">
          <cell r="A19764" t="str">
            <v>SP0015GP</v>
          </cell>
          <cell r="B19764" t="str">
            <v>STANDART PLASTIK</v>
          </cell>
          <cell r="C19764" t="str">
            <v xml:space="preserve"> Шезлонг №1 610x900x930мм зеленый полупрозрачный</v>
          </cell>
          <cell r="E19764" t="str">
            <v>Россия</v>
          </cell>
          <cell r="F19764" t="str">
            <v>ПЛАСТИК</v>
          </cell>
        </row>
        <row r="19765">
          <cell r="A19765" t="str">
            <v>SP0015W</v>
          </cell>
          <cell r="B19765" t="str">
            <v>STANDART PLASTIK</v>
          </cell>
          <cell r="C19765" t="str">
            <v xml:space="preserve"> Шезлонг №1 610x900x930мм белый</v>
          </cell>
          <cell r="E19765" t="str">
            <v>Россия</v>
          </cell>
          <cell r="F19765" t="str">
            <v>ПЛАСТИК</v>
          </cell>
        </row>
        <row r="19766">
          <cell r="A19766" t="str">
            <v>SP0160</v>
          </cell>
          <cell r="B19766" t="str">
            <v>STANDART PLASTIK</v>
          </cell>
          <cell r="C19766" t="str">
            <v xml:space="preserve"> Таз круглый 15л d=385мм (RM40)</v>
          </cell>
          <cell r="E19766" t="str">
            <v>Россия</v>
          </cell>
          <cell r="F19766" t="str">
            <v>ПЛАСТИК</v>
          </cell>
        </row>
        <row r="19767">
          <cell r="A19767" t="str">
            <v>SP0161</v>
          </cell>
          <cell r="B19767" t="str">
            <v>STANDART PLASTIK</v>
          </cell>
          <cell r="C19767" t="str">
            <v xml:space="preserve"> Таз круглый 20л d=415мм (RM41)</v>
          </cell>
          <cell r="E19767" t="str">
            <v>Россия</v>
          </cell>
          <cell r="F19767" t="str">
            <v>ПЛАСТИК</v>
          </cell>
        </row>
        <row r="19768">
          <cell r="A19768" t="str">
            <v>SP0165</v>
          </cell>
          <cell r="B19768" t="str">
            <v>STANDART PLASTIK</v>
          </cell>
          <cell r="C19768" t="str">
            <v xml:space="preserve"> Таз овальный 13л (RM135)</v>
          </cell>
          <cell r="E19768" t="str">
            <v>Россия</v>
          </cell>
          <cell r="F19768" t="str">
            <v>ПЛАСТИК</v>
          </cell>
        </row>
        <row r="19769">
          <cell r="A19769" t="str">
            <v>SP0029G</v>
          </cell>
          <cell r="B19769" t="str">
            <v>STANDART PLASTIK</v>
          </cell>
          <cell r="C19769" t="str">
            <v xml:space="preserve"> Стол круглый D=910 зеленый (RP029G)</v>
          </cell>
          <cell r="E19769" t="str">
            <v>Россия</v>
          </cell>
          <cell r="F19769" t="str">
            <v>ПЛАСТИК</v>
          </cell>
        </row>
        <row r="19770">
          <cell r="A19770" t="str">
            <v>SP0029N</v>
          </cell>
          <cell r="B19770" t="str">
            <v>STANDART PLASTIK</v>
          </cell>
          <cell r="C19770" t="str">
            <v xml:space="preserve"> Стол круглый D=910 синий (RP029N)</v>
          </cell>
          <cell r="E19770" t="str">
            <v>Россия</v>
          </cell>
          <cell r="F19770" t="str">
            <v>ПЛАСТИК</v>
          </cell>
        </row>
        <row r="19771">
          <cell r="A19771" t="str">
            <v>SP0029R</v>
          </cell>
          <cell r="B19771" t="str">
            <v>STANDART PLASTIK</v>
          </cell>
          <cell r="C19771" t="str">
            <v xml:space="preserve"> Стол круглый D=910 красный (RP029R)</v>
          </cell>
          <cell r="E19771" t="str">
            <v>Россия</v>
          </cell>
          <cell r="F19771" t="str">
            <v>ПЛАСТИК</v>
          </cell>
        </row>
        <row r="19772">
          <cell r="A19772" t="str">
            <v>SP0029Y</v>
          </cell>
          <cell r="B19772" t="str">
            <v>STANDART PLASTIK</v>
          </cell>
          <cell r="C19772" t="str">
            <v xml:space="preserve"> Стол круглый D=910 желтый (RP029Y)</v>
          </cell>
          <cell r="E19772" t="str">
            <v>Россия</v>
          </cell>
          <cell r="F19772" t="str">
            <v>ПЛАСТИК</v>
          </cell>
        </row>
        <row r="19773">
          <cell r="A19773" t="str">
            <v>SP0157</v>
          </cell>
          <cell r="B19773" t="str">
            <v>STANDART PLASTIK</v>
          </cell>
          <cell r="C19773" t="str">
            <v xml:space="preserve"> Таз круглый 10л 385х155мм (RM18)</v>
          </cell>
          <cell r="E19773" t="str">
            <v>Россия</v>
          </cell>
          <cell r="F19773" t="str">
            <v>ПЛАСТИК</v>
          </cell>
        </row>
        <row r="19774">
          <cell r="A19774" t="str">
            <v>SP0019N</v>
          </cell>
          <cell r="B19774" t="str">
            <v>STANDART PLASTIK</v>
          </cell>
          <cell r="C19774" t="str">
            <v xml:space="preserve"> Стол квадратный 800х800х710 синий (RP019N)</v>
          </cell>
          <cell r="E19774" t="str">
            <v>Россия</v>
          </cell>
          <cell r="F19774" t="str">
            <v>ПЛАСТИК</v>
          </cell>
        </row>
        <row r="19775">
          <cell r="A19775" t="str">
            <v>SP0019R</v>
          </cell>
          <cell r="B19775" t="str">
            <v>STANDART PLASTIK</v>
          </cell>
          <cell r="C19775" t="str">
            <v xml:space="preserve"> Стол квадратный 800х800х710 красный (RP019R)</v>
          </cell>
          <cell r="E19775" t="str">
            <v>Россия</v>
          </cell>
          <cell r="F19775" t="str">
            <v>ПЛАСТИК</v>
          </cell>
        </row>
        <row r="19776">
          <cell r="A19776" t="str">
            <v>SP0029M</v>
          </cell>
          <cell r="B19776" t="str">
            <v>STANDART PLASTIK</v>
          </cell>
          <cell r="C19776" t="str">
            <v xml:space="preserve"> Стол круглый D=910 болотный (RP029M)</v>
          </cell>
          <cell r="E19776" t="str">
            <v>Россия</v>
          </cell>
          <cell r="F19776" t="str">
            <v>ПЛАСТИК</v>
          </cell>
        </row>
        <row r="19777">
          <cell r="A19777" t="str">
            <v>SP0029W</v>
          </cell>
          <cell r="B19777" t="str">
            <v>STANDART PLASTIK</v>
          </cell>
          <cell r="C19777" t="str">
            <v xml:space="preserve"> Стол круглый D=910 белый (RP029W)</v>
          </cell>
          <cell r="E19777" t="str">
            <v>Россия</v>
          </cell>
          <cell r="F19777" t="str">
            <v>ПЛАСТИК</v>
          </cell>
        </row>
        <row r="19778">
          <cell r="A19778" t="str">
            <v>SP0003M</v>
          </cell>
          <cell r="B19778" t="str">
            <v>STANDART PLASTIK</v>
          </cell>
          <cell r="C19778" t="str">
            <v xml:space="preserve"> Кресло ПАЛЬМА-2 болотное</v>
          </cell>
          <cell r="E19778" t="str">
            <v>Россия</v>
          </cell>
          <cell r="F19778" t="str">
            <v>ПЛАСТИК</v>
          </cell>
        </row>
        <row r="19779">
          <cell r="A19779" t="str">
            <v>SP0003R</v>
          </cell>
          <cell r="B19779" t="str">
            <v>STANDART PLASTIK</v>
          </cell>
          <cell r="C19779" t="str">
            <v xml:space="preserve"> Кресло ПАЛЬМА-2 530х560х750мм красное</v>
          </cell>
          <cell r="E19779" t="str">
            <v>Россия</v>
          </cell>
          <cell r="F19779" t="str">
            <v>ПЛАСТИК</v>
          </cell>
        </row>
        <row r="19780">
          <cell r="A19780" t="str">
            <v>SP0003W</v>
          </cell>
          <cell r="B19780" t="str">
            <v>STANDART PLASTIK</v>
          </cell>
          <cell r="C19780" t="str">
            <v xml:space="preserve"> Кресло ПАЛЬМА-2 белое</v>
          </cell>
          <cell r="E19780" t="str">
            <v>Россия</v>
          </cell>
          <cell r="F19780" t="str">
            <v>ПЛАСТИК</v>
          </cell>
        </row>
        <row r="19781">
          <cell r="A19781" t="str">
            <v>SP031G</v>
          </cell>
          <cell r="B19781" t="str">
            <v>STANDART PLASTIK</v>
          </cell>
          <cell r="C19781" t="str">
            <v xml:space="preserve"> Кресло КОМФОРТ-1 зеленое (RP031G)</v>
          </cell>
          <cell r="E19781" t="str">
            <v>Россия</v>
          </cell>
          <cell r="F19781" t="str">
            <v>ПЛАСТИК</v>
          </cell>
        </row>
        <row r="19782">
          <cell r="A19782" t="str">
            <v>SP031R</v>
          </cell>
          <cell r="B19782" t="str">
            <v>STANDART PLASTIK</v>
          </cell>
          <cell r="C19782" t="str">
            <v xml:space="preserve"> Кресло КОМФОРТ-1 красное (RP031R)</v>
          </cell>
          <cell r="E19782" t="str">
            <v>Россия</v>
          </cell>
          <cell r="F19782" t="str">
            <v>ПЛАСТИК</v>
          </cell>
        </row>
        <row r="19783">
          <cell r="A19783" t="str">
            <v>SP0421</v>
          </cell>
          <cell r="B19783" t="str">
            <v>STANDART PLASTIK</v>
          </cell>
          <cell r="C19783" t="str">
            <v xml:space="preserve"> Контейнер 4.9л прямоугольный 3726 (A421)(RM102)</v>
          </cell>
          <cell r="E19783" t="str">
            <v>Россия</v>
          </cell>
          <cell r="F19783" t="str">
            <v>ПЛАСТИК</v>
          </cell>
        </row>
        <row r="19784">
          <cell r="A19784" t="str">
            <v>SP0131</v>
          </cell>
          <cell r="B19784" t="str">
            <v>STANDART PLASTIK</v>
          </cell>
          <cell r="C19784" t="str">
            <v xml:space="preserve"> Ведро хозяйственное 11л</v>
          </cell>
          <cell r="E19784" t="str">
            <v>Россия</v>
          </cell>
          <cell r="F19784" t="str">
            <v>ПЛАСТИК</v>
          </cell>
        </row>
        <row r="19785">
          <cell r="A19785" t="str">
            <v>SP0217</v>
          </cell>
          <cell r="B19785" t="str">
            <v>STANDART PLASTIK</v>
          </cell>
          <cell r="C19785" t="str">
            <v xml:space="preserve"> Воронка d=12 (RM43)</v>
          </cell>
          <cell r="E19785" t="str">
            <v>Россия</v>
          </cell>
          <cell r="F19785" t="str">
            <v>ПЛАСТИК</v>
          </cell>
        </row>
        <row r="19786">
          <cell r="A19786" t="str">
            <v>SP0219</v>
          </cell>
          <cell r="B19786" t="str">
            <v>STANDART PLASTIK</v>
          </cell>
          <cell r="C19786" t="str">
            <v xml:space="preserve"> Воронка d=16 (RM45)</v>
          </cell>
          <cell r="E19786" t="str">
            <v>Россия</v>
          </cell>
          <cell r="F19786" t="str">
            <v>ПЛАСТИК</v>
          </cell>
        </row>
        <row r="19787">
          <cell r="A19787" t="str">
            <v>SP0422</v>
          </cell>
          <cell r="B19787" t="str">
            <v>STANDART PLASTIK</v>
          </cell>
          <cell r="C19787" t="str">
            <v xml:space="preserve"> Контейнер 0.6л прямоугольный 215х105х37мм 3751 (A422)(RM101)</v>
          </cell>
          <cell r="E19787" t="str">
            <v>Россия</v>
          </cell>
          <cell r="F19787" t="str">
            <v>ПЛАСТИК</v>
          </cell>
        </row>
        <row r="19788">
          <cell r="A19788" t="str">
            <v>SP0554</v>
          </cell>
          <cell r="B19788" t="str">
            <v>STANDART PLASTIK</v>
          </cell>
          <cell r="C19788" t="str">
            <v xml:space="preserve"> Горшок для рассады №1 d=110х90мм</v>
          </cell>
          <cell r="E19788" t="str">
            <v>Россия</v>
          </cell>
          <cell r="F19788" t="str">
            <v>ПЛАСТИК</v>
          </cell>
        </row>
        <row r="19789">
          <cell r="A19789" t="str">
            <v>SP0107</v>
          </cell>
          <cell r="B19789" t="str">
            <v>STANDART PLASTIK</v>
          </cell>
          <cell r="C19789" t="str">
            <v xml:space="preserve"> Ведро СТАНДАРТ 5л мерное (RM04)</v>
          </cell>
          <cell r="E19789" t="str">
            <v>Россия</v>
          </cell>
          <cell r="F19789" t="str">
            <v>ПЛАСТИК</v>
          </cell>
        </row>
        <row r="19790">
          <cell r="A19790" t="str">
            <v>SP0108</v>
          </cell>
          <cell r="B19790" t="str">
            <v>STANDART PLASTIK</v>
          </cell>
          <cell r="C19790" t="str">
            <v xml:space="preserve"> Ведро СТАНДАРТ мерное 10л (RM12)</v>
          </cell>
          <cell r="E19790" t="str">
            <v>Россия</v>
          </cell>
          <cell r="F19790" t="str">
            <v>ПЛАСТИК</v>
          </cell>
        </row>
        <row r="19791">
          <cell r="A19791" t="str">
            <v>SP0111</v>
          </cell>
          <cell r="B19791" t="str">
            <v>STANDART PLASTIK</v>
          </cell>
          <cell r="C19791" t="str">
            <v xml:space="preserve"> Ведро ЛАГУНА 7л с крышкой (A111/A112)(RM07)</v>
          </cell>
          <cell r="E19791" t="str">
            <v>Россия</v>
          </cell>
          <cell r="F19791" t="str">
            <v>ПЛАСТИК</v>
          </cell>
        </row>
        <row r="19792">
          <cell r="A19792" t="str">
            <v>SP0111-1</v>
          </cell>
          <cell r="B19792" t="str">
            <v>STANDART PLASTIK</v>
          </cell>
          <cell r="C19792" t="str">
            <v xml:space="preserve"> Ведро ЛАГУНА 7л</v>
          </cell>
          <cell r="E19792" t="str">
            <v>Россия</v>
          </cell>
          <cell r="F19792" t="str">
            <v>ПЛАСТИК</v>
          </cell>
        </row>
        <row r="19793">
          <cell r="A19793" t="str">
            <v>SP0127</v>
          </cell>
          <cell r="B19793" t="str">
            <v>STANDART PLASTIK</v>
          </cell>
          <cell r="C19793" t="str">
            <v xml:space="preserve"> Ведро ЛАГУНА 5л с крышкой (RM053)</v>
          </cell>
          <cell r="E19793" t="str">
            <v>Россия</v>
          </cell>
          <cell r="F19793" t="str">
            <v>ПЛАСТИК</v>
          </cell>
        </row>
        <row r="19794">
          <cell r="A19794" t="str">
            <v>SP0003Y</v>
          </cell>
          <cell r="B19794" t="str">
            <v>STANDART PLASTIK</v>
          </cell>
          <cell r="C19794" t="str">
            <v xml:space="preserve"> Кресло ПАЛЬМА-2 желтое</v>
          </cell>
          <cell r="E19794" t="str">
            <v>Россия</v>
          </cell>
          <cell r="F19794" t="str">
            <v>ПЛАСТИК</v>
          </cell>
        </row>
        <row r="19795">
          <cell r="A19795" t="str">
            <v>SP0019G</v>
          </cell>
          <cell r="B19795" t="str">
            <v>STANDART PLASTIK</v>
          </cell>
          <cell r="C19795" t="str">
            <v xml:space="preserve"> Стол квадратный 800х800х710 зеленый (RP019G)</v>
          </cell>
          <cell r="E19795" t="str">
            <v>Россия</v>
          </cell>
          <cell r="F19795" t="str">
            <v>ПЛАСТИК</v>
          </cell>
        </row>
        <row r="19796">
          <cell r="A19796" t="str">
            <v>SP0127-1</v>
          </cell>
          <cell r="B19796" t="str">
            <v>STANDART PLASTIK</v>
          </cell>
          <cell r="C19796" t="str">
            <v xml:space="preserve"> Ведро ЛАГУНА 5л</v>
          </cell>
          <cell r="E19796" t="str">
            <v>Россия</v>
          </cell>
          <cell r="F19796" t="str">
            <v>ПЛАСТИК</v>
          </cell>
        </row>
        <row r="19797">
          <cell r="A19797" t="str">
            <v>SP0019M</v>
          </cell>
          <cell r="B19797" t="str">
            <v>STANDART PLASTIK</v>
          </cell>
          <cell r="C19797" t="str">
            <v xml:space="preserve"> Стол квадратный 800х800х710 болотный (RP019M)</v>
          </cell>
          <cell r="E19797" t="str">
            <v>Россия</v>
          </cell>
          <cell r="F19797" t="str">
            <v>ПЛАСТИК</v>
          </cell>
        </row>
        <row r="19798">
          <cell r="A19798" t="str">
            <v>SP0019W</v>
          </cell>
          <cell r="B19798" t="str">
            <v>STANDART PLASTIK</v>
          </cell>
          <cell r="C19798" t="str">
            <v xml:space="preserve"> Стол квадратный 800х800х710 белый (RP019W)</v>
          </cell>
          <cell r="E19798" t="str">
            <v>Россия</v>
          </cell>
          <cell r="F19798" t="str">
            <v>ПЛАСТИК</v>
          </cell>
        </row>
        <row r="19799">
          <cell r="A19799" t="str">
            <v>SP0019Y</v>
          </cell>
          <cell r="B19799" t="str">
            <v>STANDART PLASTIK</v>
          </cell>
          <cell r="C19799" t="str">
            <v xml:space="preserve"> Стол квадратный 800х800х710 желтый (RP019Y)</v>
          </cell>
          <cell r="E19799" t="str">
            <v>Россия</v>
          </cell>
          <cell r="F19799" t="str">
            <v>ПЛАСТИК</v>
          </cell>
        </row>
        <row r="19800">
          <cell r="A19800" t="str">
            <v>SP0226</v>
          </cell>
          <cell r="B19800" t="str">
            <v>STANDART PLASTIK</v>
          </cell>
          <cell r="C19800" t="str">
            <v xml:space="preserve"> Совок для мусора №2 210х250</v>
          </cell>
          <cell r="E19800" t="str">
            <v>Россия</v>
          </cell>
          <cell r="F19800" t="str">
            <v>ПЛАСТИК</v>
          </cell>
        </row>
        <row r="19801">
          <cell r="A19801" t="str">
            <v>SP0227</v>
          </cell>
          <cell r="B19801" t="str">
            <v>STANDART PLASTIK</v>
          </cell>
          <cell r="C19801" t="str">
            <v xml:space="preserve"> Совок для мусора большой 236х275мм 5715 (A227)(RM37)</v>
          </cell>
          <cell r="E19801" t="str">
            <v>Россия</v>
          </cell>
          <cell r="F19801" t="str">
            <v>ПЛАСТИК</v>
          </cell>
        </row>
        <row r="19802">
          <cell r="A19802" t="str">
            <v>SP0038G</v>
          </cell>
          <cell r="B19802" t="str">
            <v>STANDART PLASTIK</v>
          </cell>
          <cell r="C19802" t="str">
            <v xml:space="preserve"> Скамья зеленая усиленный модуль (RP396G)</v>
          </cell>
          <cell r="E19802" t="str">
            <v>Россия</v>
          </cell>
          <cell r="F19802" t="str">
            <v>ПЛАСТИК</v>
          </cell>
        </row>
        <row r="19803">
          <cell r="A19803" t="str">
            <v>SP0038GP</v>
          </cell>
          <cell r="B19803" t="str">
            <v>STANDART PLASTIK</v>
          </cell>
          <cell r="C19803" t="str">
            <v xml:space="preserve"> Скамья зеленая полупрозрачная усиленный модуль</v>
          </cell>
          <cell r="E19803" t="str">
            <v>Россия</v>
          </cell>
          <cell r="F19803" t="str">
            <v>ПЛАСТИК</v>
          </cell>
        </row>
        <row r="19804">
          <cell r="A19804" t="str">
            <v>SP0038W</v>
          </cell>
          <cell r="B19804" t="str">
            <v>STANDART PLASTIK</v>
          </cell>
          <cell r="C19804" t="str">
            <v xml:space="preserve"> Скамья №2 1200х530х800 белая (RP396W)</v>
          </cell>
          <cell r="E19804" t="str">
            <v>Россия</v>
          </cell>
          <cell r="F19804" t="str">
            <v>ПЛАСТИК</v>
          </cell>
        </row>
        <row r="19805">
          <cell r="A19805" t="str">
            <v>SP0319</v>
          </cell>
          <cell r="B19805" t="str">
            <v>STANDART PLASTIK</v>
          </cell>
          <cell r="C19805" t="str">
            <v xml:space="preserve"> Кружка мерная универсальная (A319)(RM32)</v>
          </cell>
          <cell r="E19805" t="str">
            <v>Россия</v>
          </cell>
          <cell r="F19805" t="str">
            <v>ПЛАСТИК</v>
          </cell>
        </row>
        <row r="19806">
          <cell r="A19806" t="str">
            <v>SP1400</v>
          </cell>
          <cell r="B19806" t="str">
            <v>STANDART PLASTIK</v>
          </cell>
          <cell r="C19806" t="str">
            <v xml:space="preserve"> Набор для кухни FANTASTIC PLASTIC</v>
          </cell>
          <cell r="E19806" t="str">
            <v>Россия</v>
          </cell>
          <cell r="F19806" t="str">
            <v>ПЛАСТИК</v>
          </cell>
        </row>
        <row r="19807">
          <cell r="A19807" t="str">
            <v>SP0034G</v>
          </cell>
          <cell r="B19807" t="str">
            <v>STANDART PLASTIK</v>
          </cell>
          <cell r="C19807" t="str">
            <v xml:space="preserve"> Кресло ПРЕСТИЖ-2 зеленое (RP034G)</v>
          </cell>
          <cell r="E19807" t="str">
            <v>Россия</v>
          </cell>
          <cell r="F19807" t="str">
            <v>ПЛАСТИК</v>
          </cell>
        </row>
        <row r="19808">
          <cell r="A19808" t="str">
            <v>SP0034M</v>
          </cell>
          <cell r="B19808" t="str">
            <v>STANDART PLASTIK</v>
          </cell>
          <cell r="C19808" t="str">
            <v xml:space="preserve"> Кресло ПРЕСТИЖ-2 болотное (RP034M)</v>
          </cell>
          <cell r="E19808" t="str">
            <v>Россия</v>
          </cell>
          <cell r="F19808" t="str">
            <v>ПЛАСТИК</v>
          </cell>
        </row>
        <row r="19809">
          <cell r="A19809" t="str">
            <v>SP0034N</v>
          </cell>
          <cell r="B19809" t="str">
            <v>STANDART PLASTIK</v>
          </cell>
          <cell r="C19809" t="str">
            <v xml:space="preserve"> Кресло ПРЕСТИЖ-2 синее (RP034N)</v>
          </cell>
          <cell r="E19809" t="str">
            <v>Россия</v>
          </cell>
          <cell r="F19809" t="str">
            <v>ПЛАСТИК</v>
          </cell>
        </row>
        <row r="19810">
          <cell r="A19810" t="str">
            <v>SP0034R</v>
          </cell>
          <cell r="B19810" t="str">
            <v>STANDART PLASTIK</v>
          </cell>
          <cell r="C19810" t="str">
            <v xml:space="preserve"> Кресло ПРЕСТИЖ-2 красное (RP034R)</v>
          </cell>
          <cell r="E19810" t="str">
            <v>Россия</v>
          </cell>
          <cell r="F19810" t="str">
            <v>ПЛАСТИК</v>
          </cell>
        </row>
        <row r="19811">
          <cell r="A19811" t="str">
            <v>SP0034Y</v>
          </cell>
          <cell r="B19811" t="str">
            <v>STANDART PLASTIK</v>
          </cell>
          <cell r="C19811" t="str">
            <v xml:space="preserve"> Кресло ПРЕСТИЖ-2 желтое (RP034Y)</v>
          </cell>
          <cell r="E19811" t="str">
            <v>Россия</v>
          </cell>
          <cell r="F19811" t="str">
            <v>ПЛАСТИК</v>
          </cell>
        </row>
        <row r="19812">
          <cell r="A19812" t="str">
            <v>SP0003G</v>
          </cell>
          <cell r="B19812" t="str">
            <v>STANDART PLASTIK</v>
          </cell>
          <cell r="C19812" t="str">
            <v xml:space="preserve"> Кресло ПАЛЬМА-2 зеленое</v>
          </cell>
          <cell r="E19812" t="str">
            <v>Россия</v>
          </cell>
          <cell r="F19812" t="str">
            <v>ПЛАСТИК</v>
          </cell>
        </row>
        <row r="19813">
          <cell r="A19813" t="str">
            <v>SP0003N</v>
          </cell>
          <cell r="B19813" t="str">
            <v>STANDART PLASTIK</v>
          </cell>
          <cell r="C19813" t="str">
            <v xml:space="preserve"> Кресло ПАЛЬМА-2 синее</v>
          </cell>
          <cell r="E19813" t="str">
            <v>Россия</v>
          </cell>
          <cell r="F19813" t="str">
            <v>ПЛАСТИК</v>
          </cell>
        </row>
        <row r="19814">
          <cell r="A19814" t="str">
            <v>SP0034W</v>
          </cell>
          <cell r="B19814" t="str">
            <v>STANDART PLASTIK</v>
          </cell>
          <cell r="C19814" t="str">
            <v xml:space="preserve"> Кресло ПРЕСТИЖ-2 белое (RP034W)</v>
          </cell>
          <cell r="E19814" t="str">
            <v>Россия</v>
          </cell>
          <cell r="F19814" t="str">
            <v>ПЛАСТИК</v>
          </cell>
        </row>
        <row r="19815">
          <cell r="A19815" t="str">
            <v>SP340-0316GP</v>
          </cell>
          <cell r="B19815" t="str">
            <v>STANDART PLASTIK</v>
          </cell>
          <cell r="E19815" t="str">
            <v>Россия</v>
          </cell>
          <cell r="F19815" t="str">
            <v>ПЛАСТИК</v>
          </cell>
        </row>
        <row r="19816">
          <cell r="A19816" t="str">
            <v>SP330-0061SI</v>
          </cell>
          <cell r="B19816" t="str">
            <v>STANDART PLASTIK</v>
          </cell>
          <cell r="E19816" t="str">
            <v>Россия</v>
          </cell>
          <cell r="F19816" t="str">
            <v>МЕТАЛЛ</v>
          </cell>
        </row>
        <row r="19817">
          <cell r="A19817" t="str">
            <v>SP340-0304SA</v>
          </cell>
          <cell r="B19817" t="str">
            <v>STANDART PLASTIK</v>
          </cell>
          <cell r="E19817" t="str">
            <v>Россия</v>
          </cell>
          <cell r="F19817" t="str">
            <v>ПЛАСТИК</v>
          </cell>
        </row>
        <row r="19818">
          <cell r="A19818" t="str">
            <v>SP350-0438O</v>
          </cell>
          <cell r="B19818" t="str">
            <v>STANDART PLASTIK</v>
          </cell>
          <cell r="E19818" t="str">
            <v>Россия</v>
          </cell>
          <cell r="F19818" t="str">
            <v>ПЛАСТИК</v>
          </cell>
        </row>
        <row r="19819">
          <cell r="A19819" t="str">
            <v>SP0027M</v>
          </cell>
          <cell r="B19819" t="str">
            <v>STANDART PLASTIK</v>
          </cell>
          <cell r="C19819" t="str">
            <v xml:space="preserve"> Стол овальный 1400х800х710мм болотный</v>
          </cell>
          <cell r="E19819" t="str">
            <v>Россия</v>
          </cell>
          <cell r="F19819" t="str">
            <v>ПЛАСТИК</v>
          </cell>
        </row>
        <row r="19820">
          <cell r="A19820" t="str">
            <v>SP0027Y</v>
          </cell>
          <cell r="B19820" t="str">
            <v>STANDART PLASTIK</v>
          </cell>
          <cell r="C19820" t="str">
            <v xml:space="preserve"> Стол овальный 1400х800х710мм желтый</v>
          </cell>
          <cell r="E19820" t="str">
            <v>Россия</v>
          </cell>
          <cell r="F19820" t="str">
            <v>ПЛАСТИК</v>
          </cell>
        </row>
        <row r="19821">
          <cell r="A19821" t="str">
            <v>SP0106W</v>
          </cell>
          <cell r="B19821" t="str">
            <v>STANDART PLASTIK</v>
          </cell>
          <cell r="C19821" t="str">
            <v xml:space="preserve"> Крышка для ведра мерного 3л белая</v>
          </cell>
          <cell r="E19821" t="str">
            <v>Россия</v>
          </cell>
          <cell r="F19821" t="str">
            <v>ПЛАСТИК</v>
          </cell>
        </row>
        <row r="19822">
          <cell r="A19822" t="str">
            <v>SP0008</v>
          </cell>
          <cell r="B19822" t="str">
            <v>STANDART PLASTIK</v>
          </cell>
          <cell r="C19822" t="str">
            <v xml:space="preserve"> Шезлонг складной на колесах 1860x765x890мм белый (RP008)</v>
          </cell>
          <cell r="E19822" t="str">
            <v>Россия</v>
          </cell>
          <cell r="F19822" t="str">
            <v>ПЛАСТИК</v>
          </cell>
        </row>
        <row r="19823">
          <cell r="A19823" t="str">
            <v>SP0013W</v>
          </cell>
          <cell r="B19823" t="str">
            <v>STANDART PLASTIK</v>
          </cell>
          <cell r="C19823" t="str">
            <v xml:space="preserve"> Стол круглый ПРЕМИУМ D=940мм белый</v>
          </cell>
          <cell r="E19823" t="str">
            <v>Россия</v>
          </cell>
          <cell r="F19823" t="str">
            <v>ПЛАСТИК</v>
          </cell>
        </row>
        <row r="19824">
          <cell r="A19824" t="str">
            <v>SP0031N</v>
          </cell>
          <cell r="B19824" t="str">
            <v>STANDART PLASTIK</v>
          </cell>
          <cell r="C19824" t="str">
            <v xml:space="preserve"> Кресло №5 КОМФОРТ-1 синее</v>
          </cell>
          <cell r="E19824" t="str">
            <v>Россия</v>
          </cell>
          <cell r="F19824" t="str">
            <v>ПЛАСТИК</v>
          </cell>
        </row>
        <row r="19825">
          <cell r="A19825" t="str">
            <v>SP0027W</v>
          </cell>
          <cell r="B19825" t="str">
            <v>STANDART PLASTIK</v>
          </cell>
          <cell r="C19825" t="str">
            <v xml:space="preserve"> Стол овальный 1400х800х710мм белый (RP027W)</v>
          </cell>
          <cell r="E19825" t="str">
            <v>Россия</v>
          </cell>
          <cell r="F19825" t="str">
            <v>ПЛАСТИК</v>
          </cell>
        </row>
        <row r="19826">
          <cell r="A19826" t="str">
            <v>SP0027G</v>
          </cell>
          <cell r="B19826" t="str">
            <v>STANDART PLASTIK</v>
          </cell>
          <cell r="C19826" t="str">
            <v xml:space="preserve"> Стол овальный 1400х800х710мм зеленый (RP027G)</v>
          </cell>
          <cell r="E19826" t="str">
            <v>Россия</v>
          </cell>
          <cell r="F19826" t="str">
            <v>ПЛАСТИК</v>
          </cell>
        </row>
        <row r="19827">
          <cell r="A19827" t="str">
            <v>SP0031M</v>
          </cell>
          <cell r="B19827" t="str">
            <v>STANDART PLASTIK</v>
          </cell>
          <cell r="C19827" t="str">
            <v xml:space="preserve"> Кресло №5 КОМФОРТ-1 болотное (RP031N)</v>
          </cell>
          <cell r="E19827" t="str">
            <v>Россия</v>
          </cell>
          <cell r="F19827" t="str">
            <v>ПЛАСТИК</v>
          </cell>
        </row>
        <row r="19828">
          <cell r="A19828" t="str">
            <v>SP0031Y</v>
          </cell>
          <cell r="B19828" t="str">
            <v>STANDART PLASTIK</v>
          </cell>
          <cell r="C19828" t="str">
            <v xml:space="preserve"> Кресло №5 КОМФОРТ-1 желтое</v>
          </cell>
          <cell r="E19828" t="str">
            <v>Россия</v>
          </cell>
          <cell r="F19828" t="str">
            <v>ПЛАСТИК</v>
          </cell>
        </row>
        <row r="19829">
          <cell r="A19829" t="str">
            <v>SP330-0061R</v>
          </cell>
          <cell r="B19829" t="str">
            <v>STANDART PLASTIK</v>
          </cell>
          <cell r="C19829" t="str">
            <v xml:space="preserve"> Санки детские красные</v>
          </cell>
          <cell r="E19829" t="str">
            <v>Россия</v>
          </cell>
          <cell r="F19829" t="str">
            <v>МЕТАЛЛ</v>
          </cell>
        </row>
        <row r="19830">
          <cell r="A19830" t="str">
            <v>SP315-0016G</v>
          </cell>
          <cell r="B19830" t="str">
            <v>STANDART PLASTIK</v>
          </cell>
          <cell r="C19830" t="str">
            <v xml:space="preserve"> Таз 320х160мм 8л зеленый</v>
          </cell>
          <cell r="E19830" t="str">
            <v>Россия</v>
          </cell>
          <cell r="F19830" t="str">
            <v>ПЛАСТИК</v>
          </cell>
        </row>
        <row r="19831">
          <cell r="A19831" t="str">
            <v>SP315-0161R</v>
          </cell>
          <cell r="B19831" t="str">
            <v>STANDART PLASTIK</v>
          </cell>
          <cell r="C19831" t="str">
            <v xml:space="preserve"> Таз круглый 415х210мм 20л красный</v>
          </cell>
          <cell r="E19831" t="str">
            <v>Россия</v>
          </cell>
          <cell r="F19831" t="str">
            <v>ПЛАСТИК</v>
          </cell>
        </row>
        <row r="19832">
          <cell r="A19832" t="str">
            <v>SP320-0503SA</v>
          </cell>
          <cell r="B19832" t="str">
            <v>STANDART PLASTIK</v>
          </cell>
          <cell r="C19832" t="str">
            <v xml:space="preserve"> Мыльница дорожная №2 салатовая</v>
          </cell>
          <cell r="E19832" t="str">
            <v>Россия</v>
          </cell>
          <cell r="F19832" t="str">
            <v>ПЛАСТИК</v>
          </cell>
        </row>
        <row r="19833">
          <cell r="A19833" t="str">
            <v>SP320-0503SIP</v>
          </cell>
          <cell r="B19833" t="str">
            <v>STANDART PLASTIK</v>
          </cell>
          <cell r="C19833" t="str">
            <v xml:space="preserve"> Мыльница дорожная №2 синий п/п</v>
          </cell>
          <cell r="E19833" t="str">
            <v>Россия</v>
          </cell>
          <cell r="F19833" t="str">
            <v>ПЛАСТИК</v>
          </cell>
        </row>
        <row r="19834">
          <cell r="A19834" t="str">
            <v>SP330-0040BP</v>
          </cell>
          <cell r="B19834" t="str">
            <v>STANDART PLASTIK</v>
          </cell>
          <cell r="C19834" t="str">
            <v xml:space="preserve"> Горшок детский голубой перл</v>
          </cell>
          <cell r="E19834" t="str">
            <v>Россия</v>
          </cell>
          <cell r="F19834" t="str">
            <v>ПЛАСТИК</v>
          </cell>
        </row>
        <row r="19835">
          <cell r="A19835" t="str">
            <v>SP330-0040PP</v>
          </cell>
          <cell r="B19835" t="str">
            <v>STANDART PLASTIK</v>
          </cell>
          <cell r="C19835" t="str">
            <v xml:space="preserve"> Горшок детский розовый перл</v>
          </cell>
          <cell r="E19835" t="str">
            <v>Россия</v>
          </cell>
          <cell r="F19835" t="str">
            <v>ПЛАСТИК</v>
          </cell>
        </row>
        <row r="19836">
          <cell r="A19836" t="str">
            <v>SP340-0316OP</v>
          </cell>
          <cell r="B19836" t="str">
            <v>STANDART PLASTIK</v>
          </cell>
          <cell r="C19836" t="str">
            <v xml:space="preserve"> Кружка 0.25л оранжевый п/п</v>
          </cell>
          <cell r="E19836" t="str">
            <v>Россия</v>
          </cell>
          <cell r="F19836" t="str">
            <v>ПЛАСТИК</v>
          </cell>
        </row>
        <row r="19837">
          <cell r="A19837" t="str">
            <v>SP340-0333G</v>
          </cell>
          <cell r="B19837" t="str">
            <v>STANDART PLASTIK</v>
          </cell>
          <cell r="C19837" t="str">
            <v xml:space="preserve"> Ваза ЯБЛОКО 170мм зеленая</v>
          </cell>
          <cell r="E19837" t="str">
            <v>Россия</v>
          </cell>
          <cell r="F19837" t="str">
            <v>ПЛАСТИК</v>
          </cell>
        </row>
        <row r="19838">
          <cell r="A19838" t="str">
            <v>SP340-0333Y</v>
          </cell>
          <cell r="B19838" t="str">
            <v>STANDART PLASTIK</v>
          </cell>
          <cell r="C19838" t="str">
            <v xml:space="preserve"> Ваза ЯБЛОКО 170мм желтая</v>
          </cell>
          <cell r="E19838" t="str">
            <v>Россия</v>
          </cell>
          <cell r="F19838" t="str">
            <v>ПЛАСТИК</v>
          </cell>
        </row>
        <row r="19839">
          <cell r="A19839" t="str">
            <v>SP340-0335G</v>
          </cell>
          <cell r="B19839" t="str">
            <v>STANDART PLASTIK</v>
          </cell>
          <cell r="C19839" t="str">
            <v xml:space="preserve"> Ваза ГРУША зеленая</v>
          </cell>
          <cell r="E19839" t="str">
            <v>Россия</v>
          </cell>
          <cell r="F19839" t="str">
            <v>ПЛАСТИК</v>
          </cell>
        </row>
        <row r="19840">
          <cell r="A19840" t="str">
            <v>SP340-0345W</v>
          </cell>
          <cell r="B19840" t="str">
            <v>STANDART PLASTIK</v>
          </cell>
          <cell r="C19840" t="str">
            <v xml:space="preserve"> Лоток для стол приборов №2 260х310х50мм белый глитер</v>
          </cell>
          <cell r="E19840" t="str">
            <v>Россия</v>
          </cell>
          <cell r="F19840" t="str">
            <v>ПЛАСТИК</v>
          </cell>
        </row>
        <row r="19841">
          <cell r="A19841" t="str">
            <v>SP340-0362GP</v>
          </cell>
          <cell r="B19841" t="str">
            <v>STANDART PLASTIK</v>
          </cell>
          <cell r="C19841" t="str">
            <v xml:space="preserve"> Стакан 0.33л зеленый п/п</v>
          </cell>
          <cell r="E19841" t="str">
            <v>Россия</v>
          </cell>
          <cell r="F19841" t="str">
            <v>ПЛАСТИК</v>
          </cell>
        </row>
        <row r="19842">
          <cell r="A19842" t="str">
            <v>SP370-0223H</v>
          </cell>
          <cell r="B19842" t="str">
            <v>STANDART PLASTIK</v>
          </cell>
          <cell r="C19842" t="str">
            <v xml:space="preserve"> Контейнер 595х380х247мм 40л черный</v>
          </cell>
          <cell r="E19842" t="str">
            <v>Россия</v>
          </cell>
          <cell r="F19842" t="str">
            <v>ПЛАСТИК</v>
          </cell>
        </row>
        <row r="19843">
          <cell r="A19843" t="str">
            <v>SP370-0228W</v>
          </cell>
          <cell r="B19843" t="str">
            <v>STANDART PLASTIK</v>
          </cell>
          <cell r="C19843" t="str">
            <v xml:space="preserve"> Бак с крышкой 52л белый</v>
          </cell>
          <cell r="E19843" t="str">
            <v>Россия</v>
          </cell>
          <cell r="F19843" t="str">
            <v>ПЛАСТИК</v>
          </cell>
        </row>
        <row r="19844">
          <cell r="A19844" t="str">
            <v>SP0027N</v>
          </cell>
          <cell r="B19844" t="str">
            <v>STANDART PLASTIK</v>
          </cell>
          <cell r="C19844" t="str">
            <v xml:space="preserve"> Стол овальный 1400х800х710мм синий (RP027N)</v>
          </cell>
          <cell r="E19844" t="str">
            <v>Россия</v>
          </cell>
          <cell r="F19844" t="str">
            <v>ПЛАСТИК</v>
          </cell>
        </row>
        <row r="19845">
          <cell r="A19845" t="str">
            <v>SP0031G</v>
          </cell>
          <cell r="B19845" t="str">
            <v>STANDART PLASTIK</v>
          </cell>
          <cell r="C19845" t="str">
            <v xml:space="preserve"> Кресло №5 КОМФОРТ-1 зеленое (RP031G)</v>
          </cell>
          <cell r="E19845" t="str">
            <v>Россия</v>
          </cell>
          <cell r="F19845" t="str">
            <v>ПЛАСТИК</v>
          </cell>
        </row>
        <row r="19846">
          <cell r="A19846" t="str">
            <v>STE20462</v>
          </cell>
          <cell r="B19846" t="str">
            <v>STERLING</v>
          </cell>
          <cell r="C19846" t="str">
            <v xml:space="preserve"> Казан 3.4л + барбекю MB</v>
          </cell>
          <cell r="E19846" t="str">
            <v>Китай</v>
          </cell>
          <cell r="F19846" t="str">
            <v>МЕТАЛЛ,СТЕКЛО</v>
          </cell>
        </row>
        <row r="19847">
          <cell r="A19847" t="str">
            <v>STE20522</v>
          </cell>
          <cell r="B19847" t="str">
            <v>STERLING</v>
          </cell>
          <cell r="C19847" t="str">
            <v xml:space="preserve"> Сковорода чугун. 25см MB дер/руч</v>
          </cell>
          <cell r="E19847" t="str">
            <v>Китай</v>
          </cell>
          <cell r="F19847" t="str">
            <v>ЧУГУН</v>
          </cell>
        </row>
        <row r="19848">
          <cell r="A19848" t="str">
            <v>STE20470</v>
          </cell>
          <cell r="B19848" t="str">
            <v>STERLING</v>
          </cell>
          <cell r="C19848" t="str">
            <v xml:space="preserve"> Казан (26см) MB 3.2л ст/крыш мет/руч</v>
          </cell>
          <cell r="E19848" t="str">
            <v>Китай</v>
          </cell>
          <cell r="F19848" t="str">
            <v>МЕТАЛЛ,СТЕКЛО</v>
          </cell>
        </row>
        <row r="19849">
          <cell r="A19849" t="str">
            <v>STE20516</v>
          </cell>
          <cell r="B19849" t="str">
            <v>STERLING</v>
          </cell>
          <cell r="C19849" t="str">
            <v xml:space="preserve"> Сковорода чугун. 26см MB</v>
          </cell>
          <cell r="E19849" t="str">
            <v>Китай</v>
          </cell>
          <cell r="F19849" t="str">
            <v>ЧУГУН</v>
          </cell>
        </row>
        <row r="19850">
          <cell r="A19850" t="str">
            <v>STE20882</v>
          </cell>
          <cell r="B19850" t="str">
            <v>STERLING</v>
          </cell>
          <cell r="C19850" t="str">
            <v xml:space="preserve"> Фондюшница нерж 3л с 2 свечами MB</v>
          </cell>
          <cell r="E19850" t="str">
            <v>Китай</v>
          </cell>
          <cell r="F19850" t="str">
            <v>СТЕКЛО,МЕТАЛЛ</v>
          </cell>
        </row>
        <row r="19851">
          <cell r="A19851" t="str">
            <v>STE21872</v>
          </cell>
          <cell r="B19851" t="str">
            <v>STERLING</v>
          </cell>
          <cell r="C19851" t="str">
            <v xml:space="preserve"> Чайник заварочный 0.8л с термо-колпаком МВ</v>
          </cell>
          <cell r="E19851" t="str">
            <v>Китай</v>
          </cell>
          <cell r="F19851" t="str">
            <v>КЕРАМИКА,ПЛАСТИК</v>
          </cell>
        </row>
        <row r="19852">
          <cell r="A19852" t="str">
            <v>STE21875</v>
          </cell>
          <cell r="B19852" t="str">
            <v>STERLING</v>
          </cell>
          <cell r="C19852" t="str">
            <v xml:space="preserve"> Чайник заварочный 0.8л с термо-колпаком МВ</v>
          </cell>
          <cell r="E19852" t="str">
            <v>Китай</v>
          </cell>
          <cell r="F19852" t="str">
            <v>КЕРАМИКА,ПЛАСТИК</v>
          </cell>
        </row>
        <row r="19853">
          <cell r="A19853" t="str">
            <v>STE25518</v>
          </cell>
          <cell r="B19853" t="str">
            <v>STERLING</v>
          </cell>
          <cell r="C19853" t="str">
            <v xml:space="preserve"> Графин 750мл стекло MB</v>
          </cell>
          <cell r="E19853" t="str">
            <v>Китай</v>
          </cell>
          <cell r="F19853" t="str">
            <v>СТЕКЛО</v>
          </cell>
        </row>
        <row r="19854">
          <cell r="A19854" t="str">
            <v>STE25987</v>
          </cell>
          <cell r="B19854" t="str">
            <v>STERLING</v>
          </cell>
          <cell r="C19854" t="str">
            <v xml:space="preserve"> Противень алюминивая фольга 3500мл MB</v>
          </cell>
          <cell r="E19854" t="str">
            <v>Китай</v>
          </cell>
          <cell r="F19854" t="str">
            <v>АЛЮМИНИЙ</v>
          </cell>
        </row>
        <row r="19855">
          <cell r="A19855" t="str">
            <v>STE25988</v>
          </cell>
          <cell r="B19855" t="str">
            <v>STERLING</v>
          </cell>
          <cell r="C19855" t="str">
            <v xml:space="preserve"> Противень алюминивая фольга 2600мл MB</v>
          </cell>
          <cell r="E19855" t="str">
            <v>Китай</v>
          </cell>
          <cell r="F19855" t="str">
            <v>АЛЮМИНИЙ</v>
          </cell>
        </row>
        <row r="19856">
          <cell r="A19856" t="str">
            <v>STE26008</v>
          </cell>
          <cell r="B19856" t="str">
            <v>STERLING</v>
          </cell>
          <cell r="C19856" t="str">
            <v xml:space="preserve"> Ножеточка вакуумная MB</v>
          </cell>
          <cell r="E19856" t="str">
            <v>Китай</v>
          </cell>
          <cell r="F19856" t="str">
            <v>МЕТАЛЛ,ПЛАСТИК</v>
          </cell>
        </row>
        <row r="19857">
          <cell r="A19857" t="str">
            <v>STE77321</v>
          </cell>
          <cell r="B19857" t="str">
            <v>STERLING</v>
          </cell>
          <cell r="C19857" t="str">
            <v xml:space="preserve"> Ступка с пестиком мрамор</v>
          </cell>
          <cell r="E19857" t="str">
            <v>Китай</v>
          </cell>
          <cell r="F19857" t="str">
            <v>МРАМОР</v>
          </cell>
        </row>
        <row r="19858">
          <cell r="A19858" t="str">
            <v>STE23697</v>
          </cell>
          <cell r="B19858" t="str">
            <v>STERLING</v>
          </cell>
          <cell r="C19858" t="str">
            <v xml:space="preserve"> Чайник завароч/чугун 1.5л</v>
          </cell>
          <cell r="E19858" t="str">
            <v>Китай</v>
          </cell>
          <cell r="F19858" t="str">
            <v>ЧУГУН</v>
          </cell>
        </row>
        <row r="19859">
          <cell r="A19859" t="str">
            <v>STE24152</v>
          </cell>
          <cell r="B19859" t="str">
            <v>STERLING</v>
          </cell>
          <cell r="C19859" t="str">
            <v xml:space="preserve"> Мармит со свечой 3л</v>
          </cell>
          <cell r="E19859" t="str">
            <v>Китай</v>
          </cell>
          <cell r="F19859" t="str">
            <v>МЕТАЛЛ</v>
          </cell>
        </row>
        <row r="19860">
          <cell r="A19860" t="str">
            <v>STE22248</v>
          </cell>
          <cell r="B19860" t="str">
            <v>STERLING</v>
          </cell>
          <cell r="C19860" t="str">
            <v xml:space="preserve"> Ступка с пестиком мраморная</v>
          </cell>
          <cell r="E19860" t="str">
            <v>Китай</v>
          </cell>
          <cell r="F19860" t="str">
            <v>МРАМОР</v>
          </cell>
        </row>
        <row r="19861">
          <cell r="A19861" t="str">
            <v>STE3170</v>
          </cell>
          <cell r="B19861" t="str">
            <v>STERLING</v>
          </cell>
          <cell r="C19861" t="str">
            <v xml:space="preserve"> Половники MB 7пр стойка</v>
          </cell>
          <cell r="E19861" t="str">
            <v>Китай</v>
          </cell>
          <cell r="F19861" t="str">
            <v>МЕТАЛЛ</v>
          </cell>
        </row>
        <row r="19862">
          <cell r="A19862" t="str">
            <v>STE26201</v>
          </cell>
          <cell r="B19862" t="str">
            <v>STERLING</v>
          </cell>
          <cell r="C19862" t="str">
            <v xml:space="preserve"> Заварочный чайник стекло 600мл+сито</v>
          </cell>
          <cell r="E19862" t="str">
            <v>Китай</v>
          </cell>
          <cell r="F19862" t="str">
            <v>МЕТАЛЛ,СТЕКЛО</v>
          </cell>
        </row>
        <row r="19863">
          <cell r="A19863" t="str">
            <v>STE24256-4</v>
          </cell>
          <cell r="B19863" t="str">
            <v>STERLING</v>
          </cell>
          <cell r="C19863" t="str">
            <v xml:space="preserve"> Крышка-невыкипайка 2 в 1 25см МВ</v>
          </cell>
          <cell r="D19863">
            <v>0</v>
          </cell>
          <cell r="E19863" t="str">
            <v>Китай</v>
          </cell>
          <cell r="F19863" t="str">
            <v>СИЛИКОН</v>
          </cell>
        </row>
        <row r="19864">
          <cell r="A19864" t="str">
            <v>STE24257-3</v>
          </cell>
          <cell r="B19864" t="str">
            <v>STERLING</v>
          </cell>
          <cell r="C19864" t="str">
            <v xml:space="preserve"> Крышка-невыкипайка 2 в 1 28см МВ</v>
          </cell>
          <cell r="D19864">
            <v>0</v>
          </cell>
          <cell r="E19864" t="str">
            <v>Китай</v>
          </cell>
          <cell r="F19864" t="str">
            <v>СИЛИКОН</v>
          </cell>
        </row>
        <row r="19865">
          <cell r="A19865" t="str">
            <v>STE23097</v>
          </cell>
          <cell r="B19865" t="str">
            <v>STERLING</v>
          </cell>
          <cell r="C19865" t="str">
            <v xml:space="preserve"> Набор столовых приборов 25предметов на подставке металл</v>
          </cell>
          <cell r="E19865" t="str">
            <v>Китай</v>
          </cell>
          <cell r="F19865" t="str">
            <v>НЕРЖАВЕЮЩАЯ СТАЛЬ</v>
          </cell>
        </row>
        <row r="19866">
          <cell r="A19866" t="str">
            <v>STE23102</v>
          </cell>
          <cell r="B19866" t="str">
            <v>STERLING</v>
          </cell>
          <cell r="C19866" t="str">
            <v xml:space="preserve"> Набор столовых приборов 25предметов на подставке металл</v>
          </cell>
          <cell r="E19866" t="str">
            <v>Китай</v>
          </cell>
          <cell r="F19866" t="str">
            <v>НЕРЖАВЕЮЩАЯ СТАЛЬ</v>
          </cell>
        </row>
        <row r="19867">
          <cell r="A19867" t="str">
            <v>STE2316</v>
          </cell>
          <cell r="B19867" t="str">
            <v>STERLING</v>
          </cell>
          <cell r="C19867" t="str">
            <v xml:space="preserve"> Кофемолка ручная SK дерево</v>
          </cell>
          <cell r="E19867" t="str">
            <v>Китай</v>
          </cell>
          <cell r="F19867" t="str">
            <v>ДЕРЕВО,МЕТАЛЛ</v>
          </cell>
        </row>
        <row r="19868">
          <cell r="A19868" t="str">
            <v>STE23239</v>
          </cell>
          <cell r="B19868" t="str">
            <v>STERLING</v>
          </cell>
          <cell r="C19868" t="str">
            <v xml:space="preserve"> Набор столовых приборов 25предметов МВ</v>
          </cell>
          <cell r="E19868" t="str">
            <v>Китай</v>
          </cell>
          <cell r="F19868" t="str">
            <v>НЕРЖАВЕЮЩАЯ СТАЛЬ</v>
          </cell>
        </row>
        <row r="19869">
          <cell r="A19869" t="str">
            <v>STE23258</v>
          </cell>
          <cell r="B19869" t="str">
            <v>STERLING</v>
          </cell>
          <cell r="C19869" t="str">
            <v xml:space="preserve"> Набор для специй 25предметов БАМБУК МВ</v>
          </cell>
          <cell r="E19869" t="str">
            <v>Китай</v>
          </cell>
          <cell r="F19869" t="str">
            <v>ДЕРЕВО,МЕТАЛЛ</v>
          </cell>
        </row>
        <row r="19870">
          <cell r="A19870" t="str">
            <v>STE23273</v>
          </cell>
          <cell r="B19870" t="str">
            <v>STERLING</v>
          </cell>
          <cell r="C19870" t="str">
            <v xml:space="preserve"> Набор для специй 15предметов БАМБУК МВ</v>
          </cell>
          <cell r="E19870" t="str">
            <v>Китай</v>
          </cell>
          <cell r="F19870" t="str">
            <v>ДЕРЕВО,МЕТАЛЛ</v>
          </cell>
        </row>
        <row r="19871">
          <cell r="A19871" t="str">
            <v>STE23354</v>
          </cell>
          <cell r="B19871" t="str">
            <v>STERLING</v>
          </cell>
          <cell r="C19871" t="str">
            <v xml:space="preserve"> Набор для фондю 1л нержавеющая сталь МВ</v>
          </cell>
          <cell r="E19871" t="str">
            <v>Китай</v>
          </cell>
          <cell r="F19871" t="str">
            <v>НЕРЖАВЕЮЩАЯ СТАЛЬ</v>
          </cell>
        </row>
        <row r="19872">
          <cell r="A19872" t="str">
            <v>STE23458</v>
          </cell>
          <cell r="B19872" t="str">
            <v>STERLING</v>
          </cell>
          <cell r="C19872" t="str">
            <v xml:space="preserve"> Набор столовых приборов 24предмета в под/к МВ</v>
          </cell>
          <cell r="E19872" t="str">
            <v>Китай</v>
          </cell>
          <cell r="F19872" t="str">
            <v>НЕРЖАВЕЮЩАЯ СТАЛЬ</v>
          </cell>
        </row>
        <row r="19873">
          <cell r="A19873" t="str">
            <v>STE23459</v>
          </cell>
          <cell r="B19873" t="str">
            <v>STERLING</v>
          </cell>
          <cell r="C19873" t="str">
            <v xml:space="preserve"> Набор столовых приборов 24предмета в под/к МВ</v>
          </cell>
          <cell r="E19873" t="str">
            <v>Китай</v>
          </cell>
          <cell r="F19873" t="str">
            <v>НЕРЖАВЕЮЩАЯ СТАЛЬ</v>
          </cell>
        </row>
        <row r="19874">
          <cell r="A19874" t="str">
            <v>STE23477</v>
          </cell>
          <cell r="B19874" t="str">
            <v>STERLING</v>
          </cell>
          <cell r="C19874" t="str">
            <v xml:space="preserve"> Набор банок для сыпучих 4предметов 80мм на подставке МВ</v>
          </cell>
          <cell r="E19874" t="str">
            <v>Китай</v>
          </cell>
          <cell r="F19874" t="str">
            <v>СТЕКЛО,МЕТАЛЛ,ПЛАСТИК</v>
          </cell>
        </row>
        <row r="19875">
          <cell r="A19875" t="str">
            <v>STE23901</v>
          </cell>
          <cell r="B19875" t="str">
            <v>STERLING</v>
          </cell>
          <cell r="C19875" t="str">
            <v xml:space="preserve"> Блюдо 30х30см + лопатка</v>
          </cell>
          <cell r="E19875" t="str">
            <v>Китай</v>
          </cell>
          <cell r="F19875" t="str">
            <v>СТЕКЛО</v>
          </cell>
        </row>
        <row r="19876">
          <cell r="A19876" t="str">
            <v>STE23902</v>
          </cell>
          <cell r="B19876" t="str">
            <v>STERLING</v>
          </cell>
          <cell r="C19876" t="str">
            <v xml:space="preserve"> Блюдо 30х30см + лопатка</v>
          </cell>
          <cell r="E19876" t="str">
            <v>Китай</v>
          </cell>
          <cell r="F19876" t="str">
            <v>СТЕКЛО</v>
          </cell>
        </row>
        <row r="19877">
          <cell r="A19877" t="str">
            <v>STE23909</v>
          </cell>
          <cell r="B19877" t="str">
            <v>STERLING</v>
          </cell>
          <cell r="C19877" t="str">
            <v xml:space="preserve"> Блюдо 30х30см + лопатка</v>
          </cell>
          <cell r="E19877" t="str">
            <v>Китай</v>
          </cell>
          <cell r="F19877" t="str">
            <v>СТЕКЛО</v>
          </cell>
        </row>
        <row r="19878">
          <cell r="A19878" t="str">
            <v>STE23910</v>
          </cell>
          <cell r="B19878" t="str">
            <v>STERLING</v>
          </cell>
          <cell r="C19878" t="str">
            <v xml:space="preserve"> Блюдо 30х30см + лопатка</v>
          </cell>
          <cell r="E19878" t="str">
            <v>Китай</v>
          </cell>
          <cell r="F19878" t="str">
            <v>СТЕКЛО</v>
          </cell>
        </row>
        <row r="19879">
          <cell r="A19879" t="str">
            <v>STE24307</v>
          </cell>
          <cell r="B19879" t="str">
            <v>STERLING</v>
          </cell>
          <cell r="C19879" t="str">
            <v xml:space="preserve"> Чайник заварочный 0.8л с термо-колпаком МВ</v>
          </cell>
          <cell r="E19879" t="str">
            <v>Китай</v>
          </cell>
          <cell r="F19879" t="str">
            <v>КЕРАМИКА</v>
          </cell>
        </row>
        <row r="19880">
          <cell r="A19880" t="str">
            <v>STE24315</v>
          </cell>
          <cell r="B19880" t="str">
            <v>STERLING</v>
          </cell>
          <cell r="C19880" t="str">
            <v xml:space="preserve"> Чайник заварочный 0.8л с термо-колпаком МВ</v>
          </cell>
          <cell r="E19880" t="str">
            <v>Китай</v>
          </cell>
          <cell r="F19880" t="str">
            <v>КЕРАМИКА</v>
          </cell>
        </row>
        <row r="19881">
          <cell r="A19881" t="str">
            <v>STE4386</v>
          </cell>
          <cell r="B19881" t="str">
            <v>STERLING</v>
          </cell>
          <cell r="C19881" t="str">
            <v xml:space="preserve"> Набор столовых приборов 24предмета MB на деревянной подставке мрам/р</v>
          </cell>
          <cell r="E19881" t="str">
            <v>Китай</v>
          </cell>
          <cell r="F19881" t="str">
            <v>НЕРЖАВЕЮЩАЯ СТАЛЬ,ДЕРЕВО</v>
          </cell>
        </row>
        <row r="19882">
          <cell r="A19882" t="str">
            <v>STE729</v>
          </cell>
          <cell r="B19882" t="str">
            <v>STERLING</v>
          </cell>
          <cell r="C19882" t="str">
            <v xml:space="preserve"> Турка из нержавеющей стали 200мл YAPRAK</v>
          </cell>
          <cell r="E19882" t="str">
            <v>Китай</v>
          </cell>
          <cell r="F19882" t="str">
            <v>НЕРЖАВЕЮЩАЯ СТАЛЬ</v>
          </cell>
        </row>
        <row r="19883">
          <cell r="A19883" t="str">
            <v>STE7940</v>
          </cell>
          <cell r="B19883" t="str">
            <v>STERLING</v>
          </cell>
          <cell r="C19883" t="str">
            <v xml:space="preserve"> Кофемолка 7940 SK ручная керамическая</v>
          </cell>
          <cell r="E19883" t="str">
            <v>Китай</v>
          </cell>
          <cell r="F19883" t="str">
            <v>КЕРАМИКА</v>
          </cell>
        </row>
        <row r="19884">
          <cell r="A19884" t="str">
            <v>STE380GR</v>
          </cell>
          <cell r="B19884" t="str">
            <v>STERLING</v>
          </cell>
          <cell r="C19884" t="str">
            <v xml:space="preserve"> Турка 380гр медь</v>
          </cell>
          <cell r="E19884" t="str">
            <v>Россия</v>
          </cell>
          <cell r="F19884" t="str">
            <v>МЕДЬ</v>
          </cell>
        </row>
        <row r="19885">
          <cell r="A19885" t="str">
            <v>STE24146</v>
          </cell>
          <cell r="B19885" t="str">
            <v>STERLING</v>
          </cell>
          <cell r="C19885" t="str">
            <v xml:space="preserve"> Набор ножей 3пр НОН СТИК</v>
          </cell>
          <cell r="E19885" t="str">
            <v>Китай</v>
          </cell>
          <cell r="F19885" t="str">
            <v>МЕТАЛЛ,ПЛАСТИК</v>
          </cell>
        </row>
        <row r="19886">
          <cell r="A19886" t="str">
            <v>STE22456</v>
          </cell>
          <cell r="B19886" t="str">
            <v>STERLING</v>
          </cell>
          <cell r="C19886" t="str">
            <v xml:space="preserve"> Ножи 5пр на подст антибактер. сил/р</v>
          </cell>
          <cell r="E19886" t="str">
            <v>Китай</v>
          </cell>
          <cell r="F19886" t="str">
            <v>МЕТАЛЛ,ПЛАСТИК</v>
          </cell>
        </row>
        <row r="19887">
          <cell r="A19887" t="str">
            <v>STE22717</v>
          </cell>
          <cell r="B19887" t="str">
            <v>STERLING</v>
          </cell>
          <cell r="C19887" t="str">
            <v xml:space="preserve"> Набор ножей 5 пр.с точилкой на подставке сил/р</v>
          </cell>
          <cell r="E19887" t="str">
            <v>Китай</v>
          </cell>
          <cell r="F19887" t="str">
            <v>МЕТАЛЛ,ПЛАСТИК</v>
          </cell>
        </row>
        <row r="19888">
          <cell r="A19888" t="str">
            <v>STE24142</v>
          </cell>
          <cell r="B19888" t="str">
            <v>STERLING</v>
          </cell>
          <cell r="C19888" t="str">
            <v xml:space="preserve"> Набор ножей 4пр НОН СТИК</v>
          </cell>
          <cell r="E19888" t="str">
            <v>Китай</v>
          </cell>
          <cell r="F19888" t="str">
            <v>МЕТАЛЛ,ПЛАСТИК</v>
          </cell>
        </row>
        <row r="19889">
          <cell r="A19889" t="str">
            <v>STE24143</v>
          </cell>
          <cell r="B19889" t="str">
            <v>STERLING</v>
          </cell>
          <cell r="C19889" t="str">
            <v xml:space="preserve"> Набор ножей 4пр НОН СТИК</v>
          </cell>
          <cell r="E19889" t="str">
            <v>Китай</v>
          </cell>
          <cell r="F19889" t="str">
            <v>МЕТАЛЛ,ПЛАСТИК</v>
          </cell>
        </row>
        <row r="19890">
          <cell r="A19890" t="str">
            <v>STE22716</v>
          </cell>
          <cell r="B19890" t="str">
            <v>STERLING</v>
          </cell>
          <cell r="C19890" t="str">
            <v xml:space="preserve"> Набор ножей 5 пр на подставке сил/р</v>
          </cell>
          <cell r="E19890" t="str">
            <v>Китай</v>
          </cell>
          <cell r="F19890" t="str">
            <v>МЕТАЛЛ,ПЛАСТИК</v>
          </cell>
        </row>
        <row r="19891">
          <cell r="A19891" t="str">
            <v>STE22453</v>
          </cell>
          <cell r="B19891" t="str">
            <v>STERLING</v>
          </cell>
          <cell r="C19891" t="str">
            <v xml:space="preserve"> Половники 7пр.на подст.</v>
          </cell>
          <cell r="E19891" t="str">
            <v>Китай</v>
          </cell>
          <cell r="F19891" t="str">
            <v>МЕТАЛЛ</v>
          </cell>
        </row>
        <row r="19892">
          <cell r="A19892" t="str">
            <v>STE03175</v>
          </cell>
          <cell r="B19892" t="str">
            <v>STERLING</v>
          </cell>
          <cell r="C19892" t="str">
            <v xml:space="preserve"> Половники 7пр мет.подставка</v>
          </cell>
          <cell r="E19892" t="str">
            <v>Китай</v>
          </cell>
          <cell r="F19892" t="str">
            <v>МЕТАЛЛ</v>
          </cell>
        </row>
        <row r="19893">
          <cell r="A19893" t="str">
            <v>STE03675</v>
          </cell>
          <cell r="B19893" t="str">
            <v>STERLING</v>
          </cell>
          <cell r="C19893" t="str">
            <v xml:space="preserve"> Н-р кухонный 7пр в мет/подст SK мет/руч</v>
          </cell>
          <cell r="E19893" t="str">
            <v>Китай</v>
          </cell>
          <cell r="F19893" t="str">
            <v>МЕТАЛЛ</v>
          </cell>
        </row>
        <row r="19894">
          <cell r="A19894" t="str">
            <v>STE24194</v>
          </cell>
          <cell r="B19894" t="str">
            <v>STERLING</v>
          </cell>
          <cell r="C19894" t="str">
            <v xml:space="preserve"> Хлебница 39х28см нерж.сталь + БАМБУК</v>
          </cell>
          <cell r="E19894" t="str">
            <v>Китай</v>
          </cell>
          <cell r="F19894" t="str">
            <v>МЕТАЛЛ,ДЕРЕВО</v>
          </cell>
        </row>
        <row r="19895">
          <cell r="A19895" t="str">
            <v>STE24193</v>
          </cell>
          <cell r="B19895" t="str">
            <v>STERLING</v>
          </cell>
          <cell r="C19895" t="str">
            <v xml:space="preserve"> Хлебница 36х25см нерж.сталь + алюм.</v>
          </cell>
          <cell r="E19895" t="str">
            <v>Китай</v>
          </cell>
          <cell r="F19895" t="str">
            <v>МЕТАЛЛ</v>
          </cell>
        </row>
        <row r="19896">
          <cell r="A19896" t="str">
            <v>STE21218</v>
          </cell>
          <cell r="B19896" t="str">
            <v>STERLING</v>
          </cell>
          <cell r="C19896" t="str">
            <v xml:space="preserve"> Хлебница 39.5х30х21 мет/дерево</v>
          </cell>
          <cell r="E19896" t="str">
            <v>Китай</v>
          </cell>
          <cell r="F19896" t="str">
            <v>ДЕРЕВО,МЕТАЛЛ,ПЛАСТИК</v>
          </cell>
        </row>
        <row r="19897">
          <cell r="A19897" t="str">
            <v>STE23154</v>
          </cell>
          <cell r="B19897" t="str">
            <v>STERLING</v>
          </cell>
          <cell r="C19897" t="str">
            <v xml:space="preserve"> Хлебница 27х20х38см</v>
          </cell>
          <cell r="E19897" t="str">
            <v>Китай</v>
          </cell>
          <cell r="F19897" t="str">
            <v>ДЕРЕВО,МЕТАЛЛ,ПЛАСТИК</v>
          </cell>
        </row>
        <row r="19898">
          <cell r="A19898" t="str">
            <v>STE23155</v>
          </cell>
          <cell r="B19898" t="str">
            <v>STERLING</v>
          </cell>
          <cell r="C19898" t="str">
            <v xml:space="preserve"> Хлебница 26х19х39см</v>
          </cell>
          <cell r="E19898" t="str">
            <v>Китай</v>
          </cell>
          <cell r="F19898" t="str">
            <v>ДЕРЕВО,МЕТАЛЛ,ПЛАСТИК</v>
          </cell>
        </row>
        <row r="19899">
          <cell r="A19899" t="str">
            <v>STE23460</v>
          </cell>
          <cell r="B19899" t="str">
            <v>STERLING</v>
          </cell>
          <cell r="C19899" t="str">
            <v xml:space="preserve"> Набор столовых приборов 24пр в под уп</v>
          </cell>
          <cell r="E19899" t="str">
            <v>Китай</v>
          </cell>
          <cell r="F19899" t="str">
            <v>МЕТАЛЛ</v>
          </cell>
        </row>
        <row r="19900">
          <cell r="A19900" t="str">
            <v>STE23293</v>
          </cell>
          <cell r="B19900" t="str">
            <v>STERLING</v>
          </cell>
          <cell r="C19900" t="str">
            <v xml:space="preserve"> Набор д/спец 33пр на подст</v>
          </cell>
          <cell r="E19900" t="str">
            <v>Китай</v>
          </cell>
          <cell r="F19900" t="str">
            <v>ДЕРЕВО,МЕТАЛЛ,СТЕКЛО</v>
          </cell>
        </row>
        <row r="19901">
          <cell r="A19901" t="str">
            <v>STE20471</v>
          </cell>
          <cell r="B19901" t="str">
            <v>STERLING</v>
          </cell>
          <cell r="C19901" t="str">
            <v xml:space="preserve"> Казан(28см) ст/крыш мет/руч</v>
          </cell>
          <cell r="E19901" t="str">
            <v>Китай</v>
          </cell>
          <cell r="F19901" t="str">
            <v>МЕТАЛЛ,СТЕКЛО</v>
          </cell>
        </row>
        <row r="19902">
          <cell r="A19902" t="str">
            <v>STE24642</v>
          </cell>
          <cell r="B19902" t="str">
            <v>STERLING</v>
          </cell>
          <cell r="C19902" t="str">
            <v xml:space="preserve"> Набор чашек 7пр на мет/подст 390мл</v>
          </cell>
          <cell r="E19902" t="str">
            <v>Китай</v>
          </cell>
          <cell r="F19902" t="str">
            <v>МЕТАЛЛ,КЕРАМИКА</v>
          </cell>
        </row>
        <row r="19903">
          <cell r="A19903" t="str">
            <v>STE24641</v>
          </cell>
          <cell r="B19903" t="str">
            <v>STERLING</v>
          </cell>
          <cell r="C19903" t="str">
            <v xml:space="preserve"> Набор чашек 7пр на мет/подст 390мл</v>
          </cell>
          <cell r="E19903" t="str">
            <v>Китай</v>
          </cell>
          <cell r="F19903" t="str">
            <v>МЕТАЛЛ,КЕРАМИКА</v>
          </cell>
        </row>
        <row r="19904">
          <cell r="A19904" t="str">
            <v>STE24640</v>
          </cell>
          <cell r="B19904" t="str">
            <v>STERLING</v>
          </cell>
          <cell r="C19904" t="str">
            <v xml:space="preserve"> Набор чашек 7пр на мет/подст 390мл</v>
          </cell>
          <cell r="E19904" t="str">
            <v>Китай</v>
          </cell>
          <cell r="F19904" t="str">
            <v>МЕТАЛЛ,КЕРАМИКА</v>
          </cell>
        </row>
        <row r="19905">
          <cell r="A19905" t="str">
            <v>STE24674</v>
          </cell>
          <cell r="B19905" t="str">
            <v>STERLING</v>
          </cell>
          <cell r="C19905" t="str">
            <v xml:space="preserve"> Набор кружек 340мл 7пр на подставке</v>
          </cell>
          <cell r="E19905" t="str">
            <v>Китай</v>
          </cell>
          <cell r="F19905" t="str">
            <v>МЕТАЛЛ,КЕРАМИКА</v>
          </cell>
        </row>
        <row r="19906">
          <cell r="A19906" t="str">
            <v>STE20883</v>
          </cell>
          <cell r="B19906" t="str">
            <v>STERLING</v>
          </cell>
          <cell r="C19906" t="str">
            <v xml:space="preserve"> Фондюшница нерж 2л с 2 свечами</v>
          </cell>
          <cell r="E19906" t="str">
            <v>Китай</v>
          </cell>
          <cell r="F19906" t="str">
            <v>МЕТАЛЛ,СТЕКЛО</v>
          </cell>
        </row>
        <row r="19907">
          <cell r="A19907" t="str">
            <v>STE20884</v>
          </cell>
          <cell r="B19907" t="str">
            <v>STERLING</v>
          </cell>
          <cell r="C19907" t="str">
            <v xml:space="preserve"> Фондюшница нерж 1.5л с свечой</v>
          </cell>
          <cell r="E19907" t="str">
            <v>Китай</v>
          </cell>
          <cell r="F19907" t="str">
            <v>МЕТАЛЛ,СТЕКЛО</v>
          </cell>
        </row>
        <row r="19908">
          <cell r="A19908" t="str">
            <v>STE20771</v>
          </cell>
          <cell r="B19908" t="str">
            <v>STERLING</v>
          </cell>
          <cell r="C19908" t="str">
            <v xml:space="preserve"> Заварник стеклянный (0.8л) с метал.ситечком. мет.крышка</v>
          </cell>
          <cell r="E19908" t="str">
            <v>Китай</v>
          </cell>
          <cell r="F19908" t="str">
            <v>МЕТАЛЛ,СТЕКЛО</v>
          </cell>
        </row>
        <row r="19909">
          <cell r="A19909" t="str">
            <v>STE23341</v>
          </cell>
          <cell r="B19909" t="str">
            <v>STERLING</v>
          </cell>
          <cell r="C19909" t="str">
            <v xml:space="preserve"> Набор столовых приборов 24пр в под уп</v>
          </cell>
          <cell r="E19909" t="str">
            <v>Китай</v>
          </cell>
          <cell r="F19909" t="str">
            <v>МЕТАЛЛ</v>
          </cell>
        </row>
        <row r="19910">
          <cell r="A19910" t="str">
            <v>STE20457</v>
          </cell>
          <cell r="B19910" t="str">
            <v>STERLING</v>
          </cell>
          <cell r="C19910" t="str">
            <v xml:space="preserve"> Набор для специй 8шт пластик MB на подставке</v>
          </cell>
          <cell r="E19910" t="str">
            <v>Китай</v>
          </cell>
          <cell r="F19910" t="str">
            <v>СТЕКЛО,МЕТАЛЛ,ПЛАСТИК</v>
          </cell>
        </row>
        <row r="19911">
          <cell r="A19911" t="str">
            <v>STE20466</v>
          </cell>
          <cell r="B19911" t="str">
            <v>STERLING</v>
          </cell>
          <cell r="C19911" t="str">
            <v xml:space="preserve"> Казан MB стеклянная крышка металлическая ручка</v>
          </cell>
          <cell r="E19911" t="str">
            <v>Китай</v>
          </cell>
          <cell r="F19911" t="str">
            <v>СТЕКЛО,МЕТАЛЛ</v>
          </cell>
        </row>
        <row r="19912">
          <cell r="A19912" t="str">
            <v>STE21871</v>
          </cell>
          <cell r="B19912" t="str">
            <v>STERLING</v>
          </cell>
          <cell r="C19912" t="str">
            <v xml:space="preserve"> Чайник заварочный 0.8л с термо-колпаком МВ</v>
          </cell>
          <cell r="E19912" t="str">
            <v>Китай</v>
          </cell>
          <cell r="F19912" t="str">
            <v>КЕРАМИКА</v>
          </cell>
        </row>
        <row r="19913">
          <cell r="A19913" t="str">
            <v>STE21874</v>
          </cell>
          <cell r="B19913" t="str">
            <v>STERLING</v>
          </cell>
          <cell r="C19913" t="str">
            <v xml:space="preserve"> Чайник заварочный 0.8л с термо-колпаком МВ</v>
          </cell>
          <cell r="E19913" t="str">
            <v>Китай</v>
          </cell>
          <cell r="F19913" t="str">
            <v>КЕРАМИКА</v>
          </cell>
        </row>
        <row r="19914">
          <cell r="A19914" t="str">
            <v>CN1747</v>
          </cell>
          <cell r="B19914" t="str">
            <v>SUNRISING</v>
          </cell>
          <cell r="C19914" t="str">
            <v xml:space="preserve"> Подставка под горячее 27.5см БАНКА КОНФЕТ (MT010110)</v>
          </cell>
          <cell r="D19914" t="str">
            <v xml:space="preserve"> Tablemat&amp;handle CANDY JAR 21.5 cm</v>
          </cell>
          <cell r="E19914" t="str">
            <v>Швейцария</v>
          </cell>
          <cell r="F19914" t="str">
            <v>МЕЛАМИН</v>
          </cell>
        </row>
        <row r="19915">
          <cell r="A19915" t="str">
            <v>CN1767</v>
          </cell>
          <cell r="B19915" t="str">
            <v>SUNRISING</v>
          </cell>
          <cell r="C19915" t="str">
            <v xml:space="preserve"> Поднос КЛУБНИКА В СЛИВКАХ 48см</v>
          </cell>
          <cell r="D19915" t="str">
            <v xml:space="preserve"> Tray with handles STRAWBERRY 48 cm</v>
          </cell>
          <cell r="E19915" t="str">
            <v>Швейцария</v>
          </cell>
          <cell r="F19915" t="str">
            <v>МЕЛАМИН</v>
          </cell>
        </row>
        <row r="19916">
          <cell r="A19916" t="str">
            <v>CN1779</v>
          </cell>
          <cell r="B19916" t="str">
            <v>SUNRISING</v>
          </cell>
          <cell r="C19916" t="str">
            <v xml:space="preserve"> Подставка под горячее 21.5см с ручкой ЗАСТОЛЬЕ (MT021085\980)</v>
          </cell>
          <cell r="D19916" t="str">
            <v xml:space="preserve"> Tablemat&amp;handle FEAST 21.5 cm</v>
          </cell>
          <cell r="E19916" t="str">
            <v>Швейцария</v>
          </cell>
          <cell r="F19916" t="str">
            <v>МЕЛАМИН</v>
          </cell>
        </row>
        <row r="19917">
          <cell r="A19917" t="str">
            <v>CN1709</v>
          </cell>
          <cell r="B19917" t="str">
            <v>SUNRISING</v>
          </cell>
          <cell r="C19917" t="str">
            <v xml:space="preserve"> Поднос прямоугольный 33см COLOUR TIME бежевый (MLA03130/358)</v>
          </cell>
          <cell r="D19917" t="str">
            <v xml:space="preserve"> Rectancular tray COLOUR TIME beige 33 cm</v>
          </cell>
          <cell r="E19917" t="str">
            <v>Швейцария</v>
          </cell>
          <cell r="F19917" t="str">
            <v>МЕЛАМИН</v>
          </cell>
        </row>
        <row r="19918">
          <cell r="A19918" t="str">
            <v>CN1721</v>
          </cell>
          <cell r="B19918" t="str">
            <v>SUNRISING</v>
          </cell>
          <cell r="C19918" t="str">
            <v xml:space="preserve"> Поднос с ручками 40см COLOUR TIME бежевый (MLA04160/358)</v>
          </cell>
          <cell r="D19918" t="str">
            <v xml:space="preserve"> Tray with handles COLOUR TIME beige 40 cm</v>
          </cell>
          <cell r="E19918" t="str">
            <v>Швейцария</v>
          </cell>
          <cell r="F19918" t="str">
            <v>МЕЛАМИН</v>
          </cell>
        </row>
        <row r="19919">
          <cell r="A19919" t="str">
            <v>CN1762</v>
          </cell>
          <cell r="B19919" t="str">
            <v>SUNRISING</v>
          </cell>
          <cell r="C19919" t="str">
            <v xml:space="preserve"> Поднос ЦИТРУСОВЫЙ РАЙ 40см</v>
          </cell>
          <cell r="D19919" t="str">
            <v xml:space="preserve"> Tray with handles ORANGE 40 cm</v>
          </cell>
          <cell r="E19919" t="str">
            <v>Швейцария</v>
          </cell>
          <cell r="F19919" t="str">
            <v>МЕЛАМИН</v>
          </cell>
        </row>
        <row r="19920">
          <cell r="A19920" t="str">
            <v>CN1763</v>
          </cell>
          <cell r="B19920" t="str">
            <v>SUNRISING</v>
          </cell>
          <cell r="C19920" t="str">
            <v xml:space="preserve"> Поднос КЛУБНИКА В СЛИВКАХ 40см</v>
          </cell>
          <cell r="D19920" t="str">
            <v xml:space="preserve"> Tray with handles STRAWBERRY 40 cm</v>
          </cell>
          <cell r="E19920" t="str">
            <v>Швейцария</v>
          </cell>
          <cell r="F19920" t="str">
            <v>МЕЛАМИН</v>
          </cell>
        </row>
        <row r="19921">
          <cell r="A19921" t="str">
            <v>BF3110B</v>
          </cell>
          <cell r="B19921" t="str">
            <v>TALISMAN</v>
          </cell>
          <cell r="C19921" t="str">
            <v xml:space="preserve"> Набор для специй 2 пр. на подставке c салфетницей</v>
          </cell>
          <cell r="E19921" t="str">
            <v>Китай</v>
          </cell>
          <cell r="F19921" t="str">
            <v>СТЕКЛО,МЕТАЛЛ</v>
          </cell>
        </row>
        <row r="19922">
          <cell r="A19922" t="str">
            <v>BF3103B</v>
          </cell>
          <cell r="B19922" t="str">
            <v>TALISMAN</v>
          </cell>
          <cell r="C19922" t="str">
            <v xml:space="preserve"> Набор для специй 3 пр. на подставке (соль перец горчица)</v>
          </cell>
          <cell r="E19922" t="str">
            <v>Китай</v>
          </cell>
          <cell r="F19922" t="str">
            <v>СТЕКЛО,МЕТАЛЛ</v>
          </cell>
        </row>
        <row r="19923">
          <cell r="A19923" t="str">
            <v>BF4102A</v>
          </cell>
          <cell r="B19923" t="str">
            <v>TALISMAN</v>
          </cell>
          <cell r="C19923" t="str">
            <v xml:space="preserve"> Набор для специй 4 пр. (соль перец горчица масло) на подставке</v>
          </cell>
          <cell r="E19923" t="str">
            <v>Китай</v>
          </cell>
          <cell r="F19923" t="str">
            <v>СТЕКЛО,МЕТАЛЛ</v>
          </cell>
        </row>
        <row r="19924">
          <cell r="A19924" t="str">
            <v>TS0021</v>
          </cell>
          <cell r="B19924" t="str">
            <v>TALISMAN</v>
          </cell>
          <cell r="C19924" t="str">
            <v xml:space="preserve"> Термосалфетка сервировочная 3D 43x29см 222 ЧЕРЕШНЯ</v>
          </cell>
          <cell r="E19924" t="str">
            <v>Тайвань</v>
          </cell>
          <cell r="F19924" t="str">
            <v>ПВХ</v>
          </cell>
        </row>
        <row r="19925">
          <cell r="A19925" t="str">
            <v>TS0046</v>
          </cell>
          <cell r="B19925" t="str">
            <v>TALISMAN</v>
          </cell>
          <cell r="C19925" t="str">
            <v xml:space="preserve"> Термосалфетка сервировочная 3D 43x29см 015 МАКИ</v>
          </cell>
          <cell r="E19925" t="str">
            <v>Тайвань</v>
          </cell>
          <cell r="F19925" t="str">
            <v>ПВХ</v>
          </cell>
        </row>
        <row r="19926">
          <cell r="A19926" t="str">
            <v>TS0070</v>
          </cell>
          <cell r="B19926" t="str">
            <v>TALISMAN</v>
          </cell>
          <cell r="C19926" t="str">
            <v xml:space="preserve"> Термосалфетка сервировочная 3D 43x29см 292 ЦВЕТЫ</v>
          </cell>
          <cell r="E19926" t="str">
            <v>Тайвань</v>
          </cell>
          <cell r="F19926" t="str">
            <v>ПВХ</v>
          </cell>
        </row>
        <row r="19927">
          <cell r="A19927" t="str">
            <v>FH1072</v>
          </cell>
          <cell r="B19927" t="str">
            <v>TALISMAN</v>
          </cell>
          <cell r="C19927" t="str">
            <v xml:space="preserve"> Салфетка сервировочная СЫРЫ 43.5х28.2см</v>
          </cell>
          <cell r="E19927" t="str">
            <v>Китай</v>
          </cell>
          <cell r="F19927" t="str">
            <v>ПВХ</v>
          </cell>
        </row>
        <row r="19928">
          <cell r="A19928" t="str">
            <v>FH1119</v>
          </cell>
          <cell r="B19928" t="str">
            <v>TALISMAN</v>
          </cell>
          <cell r="C19928" t="str">
            <v xml:space="preserve"> Салфетка сервировочная ЗАВТРАК 43.5х28.2см</v>
          </cell>
          <cell r="E19928" t="str">
            <v>Китай</v>
          </cell>
          <cell r="F19928" t="str">
            <v>ПВХ</v>
          </cell>
        </row>
        <row r="19929">
          <cell r="A19929" t="str">
            <v>FH1515</v>
          </cell>
          <cell r="B19929" t="str">
            <v>TALISMAN</v>
          </cell>
          <cell r="C19929" t="str">
            <v xml:space="preserve"> Салфетка сервировочная КОФЕЙНАЯ 43.5х28.2см</v>
          </cell>
          <cell r="E19929" t="str">
            <v>Китай</v>
          </cell>
          <cell r="F19929" t="str">
            <v>ПВХ</v>
          </cell>
        </row>
        <row r="19930">
          <cell r="A19930" t="str">
            <v>FY001</v>
          </cell>
          <cell r="B19930" t="str">
            <v>TALISMAN</v>
          </cell>
          <cell r="C19930" t="str">
            <v xml:space="preserve"> Салфетка сервировочная с узором 305x46см бежевая</v>
          </cell>
          <cell r="E19930" t="str">
            <v>Тайвань</v>
          </cell>
          <cell r="F19930" t="str">
            <v>ПВХ</v>
          </cell>
        </row>
        <row r="19931">
          <cell r="A19931" t="str">
            <v>FY004</v>
          </cell>
          <cell r="B19931" t="str">
            <v>TALISMAN</v>
          </cell>
          <cell r="C19931" t="str">
            <v xml:space="preserve"> Салфетка сервировочная с узором 305x46см белая</v>
          </cell>
          <cell r="E19931" t="str">
            <v>Тайвань</v>
          </cell>
          <cell r="F19931" t="str">
            <v>ПВХ</v>
          </cell>
        </row>
        <row r="19932">
          <cell r="A19932" t="str">
            <v>FY013</v>
          </cell>
          <cell r="B19932" t="str">
            <v>TALISMAN</v>
          </cell>
          <cell r="C19932" t="str">
            <v xml:space="preserve"> Салфетка сервировочная с узором 305x46см белая</v>
          </cell>
          <cell r="E19932" t="str">
            <v>Тайвань</v>
          </cell>
          <cell r="F19932" t="str">
            <v>ПВХ</v>
          </cell>
        </row>
        <row r="19933">
          <cell r="A19933" t="str">
            <v>FY014</v>
          </cell>
          <cell r="B19933" t="str">
            <v>TALISMAN</v>
          </cell>
          <cell r="C19933" t="str">
            <v xml:space="preserve"> Салфетка сервировочная с узором 305x46см темносерая</v>
          </cell>
          <cell r="E19933" t="str">
            <v>Тайвань</v>
          </cell>
          <cell r="F19933" t="str">
            <v>ПВХ</v>
          </cell>
        </row>
        <row r="19934">
          <cell r="A19934" t="str">
            <v>FY015</v>
          </cell>
          <cell r="B19934" t="str">
            <v>TALISMAN</v>
          </cell>
          <cell r="C19934" t="str">
            <v xml:space="preserve"> Салфетка сервировочная с узором 305x46см серая</v>
          </cell>
          <cell r="E19934" t="str">
            <v>Тайвань</v>
          </cell>
          <cell r="F19934" t="str">
            <v>ПВХ</v>
          </cell>
        </row>
        <row r="19935">
          <cell r="A19935" t="str">
            <v>FY016</v>
          </cell>
          <cell r="B19935" t="str">
            <v>TALISMAN</v>
          </cell>
          <cell r="C19935" t="str">
            <v xml:space="preserve"> Салфетка сервировочная с узором 305x46см светлосерая</v>
          </cell>
          <cell r="E19935" t="str">
            <v>Тайвань</v>
          </cell>
          <cell r="F19935" t="str">
            <v>ПВХ</v>
          </cell>
        </row>
        <row r="19936">
          <cell r="A19936" t="str">
            <v>CN725</v>
          </cell>
          <cell r="B19936" t="str">
            <v>TALISMAN</v>
          </cell>
          <cell r="C19936" t="str">
            <v xml:space="preserve"> Скатерть ажурная белая 150х230см FC910B</v>
          </cell>
          <cell r="E19936" t="str">
            <v>Тайвань</v>
          </cell>
          <cell r="F19936" t="str">
            <v>ПВХ</v>
          </cell>
        </row>
        <row r="19937">
          <cell r="A19937" t="str">
            <v>CN734</v>
          </cell>
          <cell r="B19937" t="str">
            <v>TALISMAN</v>
          </cell>
          <cell r="C19937" t="str">
            <v xml:space="preserve"> Скатерть ажурная белая 137х180см FC 912B</v>
          </cell>
          <cell r="E19937" t="str">
            <v>Тайвань</v>
          </cell>
          <cell r="F19937" t="str">
            <v>ПВХ</v>
          </cell>
        </row>
        <row r="19938">
          <cell r="A19938" t="str">
            <v>CN735</v>
          </cell>
          <cell r="B19938" t="str">
            <v>TALISMAN</v>
          </cell>
          <cell r="C19938" t="str">
            <v xml:space="preserve"> Скатерть ажурная белая 150х230см FC 912B</v>
          </cell>
          <cell r="E19938" t="str">
            <v>Тайвань</v>
          </cell>
          <cell r="F19938" t="str">
            <v>ПВХ</v>
          </cell>
        </row>
        <row r="19939">
          <cell r="A19939" t="str">
            <v>CN934</v>
          </cell>
          <cell r="B19939" t="str">
            <v>TALISMAN</v>
          </cell>
          <cell r="C19939" t="str">
            <v xml:space="preserve"> Скатерть ажурная бежевая 137х180см FCP 912B</v>
          </cell>
          <cell r="E19939" t="str">
            <v>Тайвань</v>
          </cell>
          <cell r="F19939" t="str">
            <v>ПВХ</v>
          </cell>
        </row>
        <row r="19940">
          <cell r="A19940" t="str">
            <v>CN935</v>
          </cell>
          <cell r="B19940" t="str">
            <v>TALISMAN</v>
          </cell>
          <cell r="C19940" t="str">
            <v xml:space="preserve"> Скатерть ажурная бежевая 150х230см FCP 912B</v>
          </cell>
          <cell r="E19940" t="str">
            <v>Тайвань</v>
          </cell>
          <cell r="F19940" t="str">
            <v>ПВХ</v>
          </cell>
        </row>
        <row r="19941">
          <cell r="A19941" t="str">
            <v>TL05SP</v>
          </cell>
          <cell r="B19941" t="str">
            <v>TALISMAN</v>
          </cell>
          <cell r="C19941" t="str">
            <v xml:space="preserve"> Опрыскиватель-насадка 26см трубка</v>
          </cell>
          <cell r="E19941" t="str">
            <v>Италия</v>
          </cell>
          <cell r="F19941" t="str">
            <v>ПЛАСТИК</v>
          </cell>
        </row>
        <row r="19942">
          <cell r="A19942" t="str">
            <v>TL0805SP</v>
          </cell>
          <cell r="B19942" t="str">
            <v>TALISMAN</v>
          </cell>
          <cell r="C19942" t="str">
            <v xml:space="preserve"> Опрыскиватель КРУГЛЫЙ 500мл</v>
          </cell>
          <cell r="E19942" t="str">
            <v>Италия</v>
          </cell>
          <cell r="F19942" t="str">
            <v>ПЛАСТИК</v>
          </cell>
        </row>
        <row r="19943">
          <cell r="A19943" t="str">
            <v>TL0905SP</v>
          </cell>
          <cell r="B19943" t="str">
            <v>TALISMAN</v>
          </cell>
          <cell r="C19943" t="str">
            <v xml:space="preserve"> Опрыскиватель КРУГЛЫЙ 1000мл</v>
          </cell>
          <cell r="E19943" t="str">
            <v>Италия</v>
          </cell>
          <cell r="F19943" t="str">
            <v>ПЛАСТИК</v>
          </cell>
        </row>
        <row r="19944">
          <cell r="A19944" t="str">
            <v>TL1405SP</v>
          </cell>
          <cell r="B19944" t="str">
            <v>TALISMAN</v>
          </cell>
          <cell r="C19944" t="str">
            <v xml:space="preserve"> Опрыскиватель КОНУС 1000мл</v>
          </cell>
          <cell r="E19944" t="str">
            <v>Италия</v>
          </cell>
          <cell r="F19944" t="str">
            <v>ПЛАСТИК</v>
          </cell>
        </row>
        <row r="19945">
          <cell r="A19945" t="str">
            <v>TL600</v>
          </cell>
          <cell r="B19945" t="str">
            <v>TALISMAN</v>
          </cell>
          <cell r="C19945" t="str">
            <v xml:space="preserve"> Опрыскиватель с градуировкой 600мл</v>
          </cell>
          <cell r="E19945" t="str">
            <v>Италия</v>
          </cell>
          <cell r="F19945" t="str">
            <v>ПЛАСТИК</v>
          </cell>
        </row>
        <row r="19946">
          <cell r="A19946" t="str">
            <v>BF2104</v>
          </cell>
          <cell r="B19946" t="str">
            <v>TALISMAN</v>
          </cell>
          <cell r="C19946" t="str">
            <v xml:space="preserve"> Набор для специй 2пр без подставки (высота баночки-6.5см)</v>
          </cell>
          <cell r="D19946">
            <v>0</v>
          </cell>
          <cell r="E19946" t="str">
            <v>Китай</v>
          </cell>
          <cell r="F19946" t="str">
            <v>СТЕКЛО,СТАЛЬ</v>
          </cell>
        </row>
        <row r="19947">
          <cell r="A19947" t="str">
            <v>BF2109</v>
          </cell>
          <cell r="B19947" t="str">
            <v>TALISMAN</v>
          </cell>
          <cell r="C19947" t="str">
            <v xml:space="preserve"> Набор для специй 2пр на подставке (высота баночки-5.5см)</v>
          </cell>
          <cell r="D19947">
            <v>0</v>
          </cell>
          <cell r="E19947" t="str">
            <v>Китай</v>
          </cell>
          <cell r="F19947" t="str">
            <v>СТЕКЛО,СТАЛЬ</v>
          </cell>
        </row>
        <row r="19948">
          <cell r="A19948" t="str">
            <v>BF3108</v>
          </cell>
          <cell r="B19948" t="str">
            <v>TALISMAN</v>
          </cell>
          <cell r="C19948" t="str">
            <v xml:space="preserve"> Набор для специй 3пр на подставке (соль,перец,горчица) (высота баночки-5.5см)</v>
          </cell>
          <cell r="D19948">
            <v>0</v>
          </cell>
          <cell r="E19948" t="str">
            <v>Китай</v>
          </cell>
          <cell r="F19948" t="str">
            <v>СТЕКЛО,СТАЛЬ</v>
          </cell>
        </row>
        <row r="19949">
          <cell r="A19949" t="str">
            <v>BF3211</v>
          </cell>
          <cell r="B19949" t="str">
            <v>TALISMAN</v>
          </cell>
          <cell r="C19949" t="str">
            <v xml:space="preserve"> Набор для специй 2пр на подставке с салфетницей (высота баночки-8.5см)</v>
          </cell>
          <cell r="D19949">
            <v>0</v>
          </cell>
          <cell r="E19949" t="str">
            <v>Китай</v>
          </cell>
          <cell r="F19949" t="str">
            <v>СТЕКЛО,СТАЛЬ</v>
          </cell>
        </row>
        <row r="19950">
          <cell r="A19950" t="str">
            <v>CN704</v>
          </cell>
          <cell r="B19950" t="str">
            <v>TALISMAN</v>
          </cell>
          <cell r="C19950" t="str">
            <v xml:space="preserve"> Скатерть ажурная белая 137х180см</v>
          </cell>
          <cell r="D19950">
            <v>0</v>
          </cell>
          <cell r="E19950" t="str">
            <v>Тайвань</v>
          </cell>
          <cell r="F19950" t="str">
            <v>ПВХ</v>
          </cell>
        </row>
        <row r="19951">
          <cell r="A19951" t="str">
            <v>CN705</v>
          </cell>
          <cell r="B19951" t="str">
            <v>TALISMAN</v>
          </cell>
          <cell r="C19951" t="str">
            <v xml:space="preserve"> Скатерть ажурная белая 150х230см</v>
          </cell>
          <cell r="D19951">
            <v>0</v>
          </cell>
          <cell r="E19951" t="str">
            <v>Тайвань</v>
          </cell>
          <cell r="F19951" t="str">
            <v>ПВХ</v>
          </cell>
        </row>
        <row r="19952">
          <cell r="A19952" t="str">
            <v>CN724</v>
          </cell>
          <cell r="B19952" t="str">
            <v>TALISMAN</v>
          </cell>
          <cell r="C19952" t="str">
            <v xml:space="preserve"> Скатерть ажурная белая 137х180см</v>
          </cell>
          <cell r="D19952">
            <v>0</v>
          </cell>
          <cell r="E19952" t="str">
            <v>Тайвань</v>
          </cell>
          <cell r="F19952" t="str">
            <v>ПВХ</v>
          </cell>
        </row>
        <row r="19953">
          <cell r="A19953" t="str">
            <v>CN904</v>
          </cell>
          <cell r="B19953" t="str">
            <v>TALISMAN</v>
          </cell>
          <cell r="C19953" t="str">
            <v xml:space="preserve"> Скатерть ажурная бежевая 137х180см</v>
          </cell>
          <cell r="D19953">
            <v>0</v>
          </cell>
          <cell r="E19953" t="str">
            <v>Тайвань</v>
          </cell>
          <cell r="F19953" t="str">
            <v>ПВХ</v>
          </cell>
        </row>
        <row r="19954">
          <cell r="A19954" t="str">
            <v>CN905</v>
          </cell>
          <cell r="B19954" t="str">
            <v>TALISMAN</v>
          </cell>
          <cell r="C19954" t="str">
            <v xml:space="preserve"> Скатерть ажурная бежевая 150х230см</v>
          </cell>
          <cell r="D19954">
            <v>0</v>
          </cell>
          <cell r="E19954" t="str">
            <v>Тайвань</v>
          </cell>
          <cell r="F19954" t="str">
            <v>ПВХ</v>
          </cell>
        </row>
        <row r="19955">
          <cell r="A19955" t="str">
            <v>FH1209</v>
          </cell>
          <cell r="B19955" t="str">
            <v>TALISMAN</v>
          </cell>
          <cell r="C19955" t="str">
            <v xml:space="preserve"> Термосалфетка сервировочная ХЛЕБ 43.5х28.2см (поливинил)</v>
          </cell>
          <cell r="D19955">
            <v>0</v>
          </cell>
          <cell r="E19955" t="str">
            <v>Китай</v>
          </cell>
          <cell r="F19955" t="str">
            <v>ПЛАСТМАССА</v>
          </cell>
        </row>
        <row r="19956">
          <cell r="A19956" t="str">
            <v>FH1211</v>
          </cell>
          <cell r="B19956" t="str">
            <v>TALISMAN</v>
          </cell>
          <cell r="C19956" t="str">
            <v xml:space="preserve"> Термосалфетка сервировочная НАТЮРМОРТ 43.5х28.2см (поливинил)</v>
          </cell>
          <cell r="D19956">
            <v>0</v>
          </cell>
          <cell r="E19956" t="str">
            <v>Китай</v>
          </cell>
          <cell r="F19956" t="str">
            <v>ПЛАСТМАССА</v>
          </cell>
        </row>
        <row r="19957">
          <cell r="A19957" t="str">
            <v>J1099</v>
          </cell>
          <cell r="B19957" t="str">
            <v>TALISMAN</v>
          </cell>
          <cell r="C19957" t="str">
            <v xml:space="preserve"> Термосалфетка сервировочная ПОДСОЛНУХИ 43.5х28.2см (поливинил)</v>
          </cell>
          <cell r="D19957">
            <v>0</v>
          </cell>
          <cell r="E19957" t="str">
            <v>Китай</v>
          </cell>
          <cell r="F19957" t="str">
            <v>ПЛАСТМАССА</v>
          </cell>
        </row>
        <row r="19958">
          <cell r="A19958" t="str">
            <v>J1215</v>
          </cell>
          <cell r="B19958" t="str">
            <v>TALISMAN</v>
          </cell>
          <cell r="C19958" t="str">
            <v xml:space="preserve"> Термосалфетка сервировочная ЗАВТРАК 43.5х28.2см</v>
          </cell>
          <cell r="D19958">
            <v>0</v>
          </cell>
          <cell r="E19958" t="str">
            <v>Китай</v>
          </cell>
          <cell r="F19958" t="str">
            <v>ПЛАСТМАССА</v>
          </cell>
        </row>
        <row r="19959">
          <cell r="A19959" t="str">
            <v>J1225</v>
          </cell>
          <cell r="B19959" t="str">
            <v>TALISMAN</v>
          </cell>
          <cell r="C19959" t="str">
            <v xml:space="preserve"> Термосалфетка сервировочная КОФЕ 43.5х28.2см (поливинил)</v>
          </cell>
          <cell r="D19959">
            <v>0</v>
          </cell>
          <cell r="E19959" t="str">
            <v>Китай</v>
          </cell>
          <cell r="F19959" t="str">
            <v>ПЛАСТМАССА</v>
          </cell>
        </row>
        <row r="19960">
          <cell r="A19960" t="str">
            <v>121075</v>
          </cell>
          <cell r="B19960" t="str">
            <v>TALISMAN</v>
          </cell>
          <cell r="C19960" t="str">
            <v xml:space="preserve"> Солонка/перечница ЦВЕТОК 60мл</v>
          </cell>
          <cell r="D19960">
            <v>0</v>
          </cell>
          <cell r="E19960" t="str">
            <v>Турция</v>
          </cell>
          <cell r="F19960" t="str">
            <v>СТЕКЛО,ПЛАСТИК</v>
          </cell>
        </row>
        <row r="19961">
          <cell r="A19961" t="str">
            <v>121227</v>
          </cell>
          <cell r="B19961" t="str">
            <v>TALISMAN</v>
          </cell>
          <cell r="C19961" t="str">
            <v xml:space="preserve"> Солонка/перечница с крышкой 90мл</v>
          </cell>
          <cell r="D19961">
            <v>0</v>
          </cell>
          <cell r="E19961" t="str">
            <v>Турция</v>
          </cell>
          <cell r="F19961" t="str">
            <v>СТЕКЛО,ПЛАСТИК</v>
          </cell>
        </row>
        <row r="19962">
          <cell r="A19962" t="str">
            <v>131452</v>
          </cell>
          <cell r="B19962" t="str">
            <v>TALISMAN</v>
          </cell>
          <cell r="C19962" t="str">
            <v xml:space="preserve"> Банка для меда/варенья/джема 370мл с крышкой и ложечкой</v>
          </cell>
          <cell r="D19962">
            <v>0</v>
          </cell>
          <cell r="E19962" t="str">
            <v>Турция</v>
          </cell>
          <cell r="F19962" t="str">
            <v>СТЕКЛО,ПЛАСТИК</v>
          </cell>
        </row>
        <row r="19963">
          <cell r="A19963" t="str">
            <v>131568</v>
          </cell>
          <cell r="B19963" t="str">
            <v>TALISMAN</v>
          </cell>
          <cell r="C19963" t="str">
            <v xml:space="preserve"> Емкость для специй и сладостей GARDEN 370мл</v>
          </cell>
          <cell r="D19963" t="str">
            <v xml:space="preserve"> GARDEN – SPICE JAR</v>
          </cell>
          <cell r="E19963" t="str">
            <v>Турция</v>
          </cell>
          <cell r="F19963" t="str">
            <v>СТЕКЛО,ПЛАСТИК</v>
          </cell>
        </row>
        <row r="19964">
          <cell r="A19964" t="str">
            <v>131574</v>
          </cell>
          <cell r="B19964" t="str">
            <v>TALISMAN</v>
          </cell>
          <cell r="C19964" t="str">
            <v xml:space="preserve"> Банка для специй с ложкой 250мл</v>
          </cell>
          <cell r="D19964">
            <v>0</v>
          </cell>
          <cell r="E19964" t="str">
            <v>Турция</v>
          </cell>
          <cell r="F19964" t="str">
            <v>СТЕКЛО,ПЛАСТИК</v>
          </cell>
        </row>
        <row r="19965">
          <cell r="A19965" t="str">
            <v>131656</v>
          </cell>
          <cell r="B19965" t="str">
            <v>TALISMAN</v>
          </cell>
          <cell r="C19965" t="str">
            <v xml:space="preserve"> Сахарница-дозатор 200мл</v>
          </cell>
          <cell r="D19965">
            <v>0</v>
          </cell>
          <cell r="E19965" t="str">
            <v>Турция</v>
          </cell>
          <cell r="F19965" t="str">
            <v>СТЕКЛО,ПЛАСТИК</v>
          </cell>
        </row>
        <row r="19966">
          <cell r="A19966" t="str">
            <v>151086</v>
          </cell>
          <cell r="B19966" t="str">
            <v>TALISMAN</v>
          </cell>
          <cell r="C19966" t="str">
            <v xml:space="preserve"> Кувшинчик для соуса/масла/уксуса 275мл с крышкой с системой удержания капли</v>
          </cell>
          <cell r="D19966">
            <v>0</v>
          </cell>
          <cell r="E19966" t="str">
            <v>Турция</v>
          </cell>
          <cell r="F19966" t="str">
            <v>СТЕКЛО,ПЛАСТИК</v>
          </cell>
        </row>
        <row r="19967">
          <cell r="A19967" t="str">
            <v>151113</v>
          </cell>
          <cell r="B19967" t="str">
            <v>TALISMAN</v>
          </cell>
          <cell r="C19967" t="str">
            <v xml:space="preserve"> Дозатор-Молочник 200мл цветное стекло</v>
          </cell>
          <cell r="D19967">
            <v>0</v>
          </cell>
          <cell r="E19967" t="str">
            <v>Турция</v>
          </cell>
          <cell r="F19967" t="str">
            <v>СТЕКЛО,ПЛАСТИК</v>
          </cell>
        </row>
        <row r="19968">
          <cell r="A19968" t="str">
            <v>TR-2201</v>
          </cell>
          <cell r="B19968" t="str">
            <v>TALLER</v>
          </cell>
          <cell r="E19968" t="str">
            <v>Европ. Союз</v>
          </cell>
          <cell r="F19968" t="str">
            <v>ДЕРЕВО</v>
          </cell>
        </row>
        <row r="19969">
          <cell r="A19969" t="str">
            <v>TR-3001</v>
          </cell>
          <cell r="B19969" t="str">
            <v>TALLER</v>
          </cell>
          <cell r="E19969" t="str">
            <v>Европ. Союз</v>
          </cell>
          <cell r="F19969" t="str">
            <v>МЕТАЛЛ</v>
          </cell>
        </row>
        <row r="19970">
          <cell r="A19970" t="str">
            <v>TR-3021</v>
          </cell>
          <cell r="B19970" t="str">
            <v>TALLER</v>
          </cell>
          <cell r="E19970" t="str">
            <v>Китай</v>
          </cell>
          <cell r="F19970" t="str">
            <v>МЕТАЛЛ</v>
          </cell>
        </row>
        <row r="19971">
          <cell r="A19971" t="str">
            <v>TR-1045</v>
          </cell>
          <cell r="B19971" t="str">
            <v>TALLER</v>
          </cell>
          <cell r="C19971" t="str">
            <v xml:space="preserve"> Кастрюля ШЕЛБОРН 3.2л</v>
          </cell>
          <cell r="E19971" t="str">
            <v>Китай</v>
          </cell>
          <cell r="F19971" t="str">
            <v>МЕТАЛЛ</v>
          </cell>
        </row>
        <row r="19972">
          <cell r="A19972" t="str">
            <v>TR-1048</v>
          </cell>
          <cell r="B19972" t="str">
            <v>TALLER</v>
          </cell>
          <cell r="C19972" t="str">
            <v xml:space="preserve"> Кастрюля 7.2л ШЕЛБОРН</v>
          </cell>
          <cell r="E19972" t="str">
            <v>Китай</v>
          </cell>
          <cell r="F19972" t="str">
            <v>МЕТАЛЛ</v>
          </cell>
        </row>
        <row r="19973">
          <cell r="A19973" t="str">
            <v>TR-1332</v>
          </cell>
          <cell r="B19973" t="str">
            <v>TALLER</v>
          </cell>
          <cell r="C19973" t="str">
            <v xml:space="preserve"> Турка ДЖЕННА</v>
          </cell>
          <cell r="E19973" t="str">
            <v>Китай</v>
          </cell>
          <cell r="F19973" t="str">
            <v>МЕТАЛЛ</v>
          </cell>
        </row>
        <row r="19974">
          <cell r="A19974" t="str">
            <v>TR-1338</v>
          </cell>
          <cell r="B19974" t="str">
            <v>TALLER</v>
          </cell>
          <cell r="C19974" t="str">
            <v xml:space="preserve"> Чайник 2.5л РОБСОН</v>
          </cell>
          <cell r="E19974" t="str">
            <v>Китай</v>
          </cell>
          <cell r="F19974" t="str">
            <v>МЕТАЛЛ</v>
          </cell>
        </row>
        <row r="19975">
          <cell r="A19975" t="str">
            <v>TR-1347</v>
          </cell>
          <cell r="B19975" t="str">
            <v>TALLER</v>
          </cell>
          <cell r="C19975" t="str">
            <v xml:space="preserve"> Чайник заварочный ВИНСЕНТ 800мл</v>
          </cell>
          <cell r="E19975" t="str">
            <v>Китай</v>
          </cell>
          <cell r="F19975" t="str">
            <v>МЕТАЛЛ</v>
          </cell>
        </row>
        <row r="19976">
          <cell r="A19976" t="str">
            <v>TR-1350</v>
          </cell>
          <cell r="B19976" t="str">
            <v>TALLER</v>
          </cell>
          <cell r="C19976" t="str">
            <v xml:space="preserve"> Чайник 2.5л ДАНКАН</v>
          </cell>
          <cell r="E19976" t="str">
            <v>Китай</v>
          </cell>
          <cell r="F19976" t="str">
            <v>МЕТАЛЛ</v>
          </cell>
        </row>
        <row r="19977">
          <cell r="A19977" t="str">
            <v>TR-1381</v>
          </cell>
          <cell r="B19977" t="str">
            <v>TALLER</v>
          </cell>
          <cell r="C19977" t="str">
            <v xml:space="preserve"> Чайник ЭРИКСОН 2.3л</v>
          </cell>
          <cell r="E19977" t="str">
            <v>Китай</v>
          </cell>
          <cell r="F19977" t="str">
            <v>МЕТАЛЛ</v>
          </cell>
        </row>
        <row r="19978">
          <cell r="A19978" t="str">
            <v>TR-1401</v>
          </cell>
          <cell r="B19978" t="str">
            <v>TALLER</v>
          </cell>
          <cell r="C19978" t="str">
            <v xml:space="preserve"> Кухонный набор ЭККЕРЛИ</v>
          </cell>
          <cell r="E19978" t="str">
            <v>Китай</v>
          </cell>
          <cell r="F19978" t="str">
            <v>МЕТАЛЛ</v>
          </cell>
        </row>
        <row r="19979">
          <cell r="A19979" t="str">
            <v>TR-1485</v>
          </cell>
          <cell r="B19979" t="str">
            <v>TALLER</v>
          </cell>
          <cell r="C19979" t="str">
            <v xml:space="preserve"> Шумовка</v>
          </cell>
          <cell r="E19979" t="str">
            <v>Китай</v>
          </cell>
          <cell r="F19979" t="str">
            <v>МЕТАЛЛ</v>
          </cell>
        </row>
        <row r="19980">
          <cell r="A19980" t="str">
            <v>TR-1487</v>
          </cell>
          <cell r="B19980" t="str">
            <v>TALLER</v>
          </cell>
          <cell r="C19980" t="str">
            <v xml:space="preserve"> Лопатка перфорированная</v>
          </cell>
          <cell r="E19980" t="str">
            <v>Китай</v>
          </cell>
          <cell r="F19980" t="str">
            <v>МЕТАЛЛ</v>
          </cell>
        </row>
        <row r="19981">
          <cell r="A19981" t="str">
            <v>TR-1906</v>
          </cell>
          <cell r="B19981" t="str">
            <v>TALLER</v>
          </cell>
          <cell r="C19981" t="str">
            <v xml:space="preserve"> Терка ДОРИС</v>
          </cell>
          <cell r="E19981" t="str">
            <v>Китай</v>
          </cell>
          <cell r="F19981" t="str">
            <v>МЕТАЛЛ</v>
          </cell>
        </row>
        <row r="19982">
          <cell r="A19982" t="str">
            <v>TR-1911</v>
          </cell>
          <cell r="B19982" t="str">
            <v>TALLER</v>
          </cell>
          <cell r="C19982" t="str">
            <v xml:space="preserve"> Терка РЕМИ</v>
          </cell>
          <cell r="E19982" t="str">
            <v>Китай</v>
          </cell>
          <cell r="F19982" t="str">
            <v>МЕТАЛЛ</v>
          </cell>
        </row>
        <row r="19983">
          <cell r="A19983" t="str">
            <v>TR-1914</v>
          </cell>
          <cell r="B19983" t="str">
            <v>TALLER</v>
          </cell>
          <cell r="C19983" t="str">
            <v xml:space="preserve"> Терка РИНН</v>
          </cell>
          <cell r="E19983" t="str">
            <v>Китай</v>
          </cell>
          <cell r="F19983" t="str">
            <v>МЕТАЛЛ</v>
          </cell>
        </row>
        <row r="19984">
          <cell r="A19984" t="str">
            <v>TR-1977</v>
          </cell>
          <cell r="B19984" t="str">
            <v>TALLER</v>
          </cell>
          <cell r="C19984" t="str">
            <v xml:space="preserve"> Хлебница ЛОРИН</v>
          </cell>
          <cell r="E19984" t="str">
            <v>Китай</v>
          </cell>
          <cell r="F19984" t="str">
            <v>МЕТАЛЛ</v>
          </cell>
        </row>
        <row r="19985">
          <cell r="A19985" t="str">
            <v>TR-2004</v>
          </cell>
          <cell r="B19985" t="str">
            <v>TALLER</v>
          </cell>
          <cell r="C19985" t="str">
            <v xml:space="preserve"> Набор ножей ГИЛФОРД 6пр</v>
          </cell>
          <cell r="E19985" t="str">
            <v>Китай</v>
          </cell>
          <cell r="F19985" t="str">
            <v>МЕТАЛЛ</v>
          </cell>
        </row>
        <row r="19986">
          <cell r="A19986" t="str">
            <v>TR-2032</v>
          </cell>
          <cell r="B19986" t="str">
            <v>TALLER</v>
          </cell>
          <cell r="C19986" t="str">
            <v xml:space="preserve"> Набор ножей ЛОУРЕНС</v>
          </cell>
          <cell r="E19986" t="str">
            <v>Китай</v>
          </cell>
          <cell r="F19986" t="str">
            <v>МЕТАЛЛ</v>
          </cell>
        </row>
        <row r="19987">
          <cell r="A19987" t="str">
            <v>TR-2202</v>
          </cell>
          <cell r="B19987" t="str">
            <v>TALLER</v>
          </cell>
          <cell r="C19987" t="str">
            <v xml:space="preserve"> Доска разделочная с подставкой</v>
          </cell>
          <cell r="E19987" t="str">
            <v>Китай</v>
          </cell>
          <cell r="F19987" t="str">
            <v>МЕТАЛЛ</v>
          </cell>
        </row>
        <row r="19988">
          <cell r="A19988" t="str">
            <v>TR-2203</v>
          </cell>
          <cell r="B19988" t="str">
            <v>TALLER</v>
          </cell>
          <cell r="C19988" t="str">
            <v xml:space="preserve"> Набор досок разделочных 3пр</v>
          </cell>
          <cell r="E19988" t="str">
            <v>Китай</v>
          </cell>
          <cell r="F19988" t="str">
            <v>МЕТАЛЛ</v>
          </cell>
        </row>
        <row r="19989">
          <cell r="A19989" t="str">
            <v>TR-2213</v>
          </cell>
          <cell r="B19989" t="str">
            <v>TALLER</v>
          </cell>
          <cell r="C19989" t="str">
            <v xml:space="preserve"> Доска разделочная набор 3пр</v>
          </cell>
          <cell r="E19989" t="str">
            <v>Китай</v>
          </cell>
          <cell r="F19989" t="str">
            <v>МЕТАЛЛ</v>
          </cell>
        </row>
        <row r="19990">
          <cell r="A19990" t="str">
            <v>TR-2301</v>
          </cell>
          <cell r="B19990" t="str">
            <v>TALLER</v>
          </cell>
          <cell r="C19990" t="str">
            <v xml:space="preserve"> Френч-пресс 600мл ФЛАВИАН</v>
          </cell>
          <cell r="E19990" t="str">
            <v>Китай</v>
          </cell>
          <cell r="F19990" t="str">
            <v>МЕТАЛЛ</v>
          </cell>
        </row>
        <row r="19991">
          <cell r="A19991" t="str">
            <v>TR-2400</v>
          </cell>
          <cell r="B19991" t="str">
            <v>TALLER</v>
          </cell>
          <cell r="C19991" t="str">
            <v xml:space="preserve"> Термос БАРТОН 2.5л</v>
          </cell>
          <cell r="E19991" t="str">
            <v>Китай</v>
          </cell>
          <cell r="F19991" t="str">
            <v>МЕТАЛЛ</v>
          </cell>
        </row>
        <row r="19992">
          <cell r="A19992" t="str">
            <v>TR-2401</v>
          </cell>
          <cell r="B19992" t="str">
            <v>TALLER</v>
          </cell>
          <cell r="C19992" t="str">
            <v xml:space="preserve"> Термос ХАТТОН 1л</v>
          </cell>
          <cell r="E19992" t="str">
            <v>Китай</v>
          </cell>
          <cell r="F19992" t="str">
            <v>МЕТАЛЛ</v>
          </cell>
        </row>
        <row r="19993">
          <cell r="A19993" t="str">
            <v>TR-2402</v>
          </cell>
          <cell r="B19993" t="str">
            <v>TALLER</v>
          </cell>
          <cell r="C19993" t="str">
            <v xml:space="preserve"> Термос ЛЕСТЕР 1л</v>
          </cell>
          <cell r="E19993" t="str">
            <v>Китай</v>
          </cell>
          <cell r="F19993" t="str">
            <v>МЕТАЛЛ</v>
          </cell>
        </row>
        <row r="19994">
          <cell r="A19994" t="str">
            <v>TR-4182</v>
          </cell>
          <cell r="B19994" t="str">
            <v>TALLER</v>
          </cell>
          <cell r="C19994" t="str">
            <v xml:space="preserve"> Сковорода ЛАЙТ 22см</v>
          </cell>
          <cell r="E19994" t="str">
            <v>Китай</v>
          </cell>
          <cell r="F19994" t="str">
            <v>МЕТАЛЛ</v>
          </cell>
        </row>
        <row r="19995">
          <cell r="A19995" t="str">
            <v>TR-4183</v>
          </cell>
          <cell r="B19995" t="str">
            <v>TALLER</v>
          </cell>
          <cell r="C19995" t="str">
            <v xml:space="preserve"> Сковорода ЛАЙТ 24см</v>
          </cell>
          <cell r="E19995" t="str">
            <v>Китай</v>
          </cell>
          <cell r="F19995" t="str">
            <v>МЕТАЛЛ</v>
          </cell>
        </row>
        <row r="19996">
          <cell r="A19996" t="str">
            <v>TR-4184</v>
          </cell>
          <cell r="B19996" t="str">
            <v>TALLER</v>
          </cell>
          <cell r="C19996" t="str">
            <v xml:space="preserve"> Сковорода ЛАЙТ 26см</v>
          </cell>
          <cell r="E19996" t="str">
            <v>Китай</v>
          </cell>
          <cell r="F19996" t="str">
            <v>МЕТАЛЛ</v>
          </cell>
        </row>
        <row r="19997">
          <cell r="A19997" t="str">
            <v>TR-4185</v>
          </cell>
          <cell r="B19997" t="str">
            <v>TALLER</v>
          </cell>
          <cell r="C19997" t="str">
            <v xml:space="preserve"> Сковорода ЛАЙТ 28см</v>
          </cell>
          <cell r="E19997" t="str">
            <v>Китай</v>
          </cell>
          <cell r="F19997" t="str">
            <v>МЕТАЛЛ</v>
          </cell>
        </row>
        <row r="19998">
          <cell r="A19998" t="str">
            <v>TR-6100</v>
          </cell>
          <cell r="B19998" t="str">
            <v>TALLER</v>
          </cell>
          <cell r="C19998" t="str">
            <v xml:space="preserve"> Лопатка кулинарная</v>
          </cell>
          <cell r="E19998" t="str">
            <v>Китай</v>
          </cell>
          <cell r="F19998" t="str">
            <v>МЕТАЛЛ</v>
          </cell>
        </row>
        <row r="19999">
          <cell r="A19999" t="str">
            <v>TR-7120</v>
          </cell>
          <cell r="B19999" t="str">
            <v>TALLER</v>
          </cell>
          <cell r="C19999" t="str">
            <v xml:space="preserve"> Набор посуды БРИГГ</v>
          </cell>
          <cell r="E19999" t="str">
            <v>Китай</v>
          </cell>
          <cell r="F19999" t="str">
            <v>МЕТАЛЛ</v>
          </cell>
        </row>
        <row r="20000">
          <cell r="A20000" t="str">
            <v>TR-1488</v>
          </cell>
          <cell r="B20000" t="str">
            <v>TALLER</v>
          </cell>
          <cell r="E20000" t="str">
            <v>Китай</v>
          </cell>
          <cell r="F20000" t="str">
            <v>МЕТАЛЛ</v>
          </cell>
        </row>
        <row r="20001">
          <cell r="A20001" t="str">
            <v>TR-1084</v>
          </cell>
          <cell r="B20001" t="str">
            <v>TALLER</v>
          </cell>
          <cell r="C20001" t="str">
            <v xml:space="preserve"> Кастрюля ЭЛИАС 5л</v>
          </cell>
          <cell r="E20001" t="str">
            <v>Россия</v>
          </cell>
          <cell r="F20001" t="str">
            <v>МЕТАЛЛ</v>
          </cell>
        </row>
        <row r="20002">
          <cell r="A20002" t="str">
            <v>TR-1009</v>
          </cell>
          <cell r="B20002" t="str">
            <v>TALLER</v>
          </cell>
          <cell r="C20002" t="str">
            <v xml:space="preserve"> Набор посуды ХОЛТОН 8пр</v>
          </cell>
          <cell r="E20002" t="str">
            <v>Китай</v>
          </cell>
          <cell r="F20002" t="str">
            <v>МЕТАЛЛ</v>
          </cell>
        </row>
        <row r="20003">
          <cell r="A20003" t="str">
            <v>TR-1016</v>
          </cell>
          <cell r="B20003" t="str">
            <v>TALLER</v>
          </cell>
          <cell r="C20003" t="str">
            <v xml:space="preserve"> Кастрюля ХАНТЛИ 2.2л</v>
          </cell>
          <cell r="E20003" t="str">
            <v>Соед. Королев.</v>
          </cell>
          <cell r="F20003" t="str">
            <v>МЕТАЛЛ</v>
          </cell>
        </row>
        <row r="20004">
          <cell r="A20004" t="str">
            <v>TR-1019</v>
          </cell>
          <cell r="B20004" t="str">
            <v>TALLER</v>
          </cell>
          <cell r="C20004" t="str">
            <v xml:space="preserve"> Кастрюля ХАНТЛИ 3л</v>
          </cell>
          <cell r="E20004" t="str">
            <v>Соед. Королев.</v>
          </cell>
          <cell r="F20004" t="str">
            <v>МЕТАЛЛ</v>
          </cell>
        </row>
        <row r="20005">
          <cell r="A20005" t="str">
            <v>TR-1024</v>
          </cell>
          <cell r="B20005" t="str">
            <v>TALLER</v>
          </cell>
          <cell r="C20005" t="str">
            <v xml:space="preserve"> Кастрюля КАПУЛЕТТИ 0.9л</v>
          </cell>
          <cell r="E20005" t="str">
            <v>Китай</v>
          </cell>
          <cell r="F20005" t="str">
            <v>МЕТАЛЛ</v>
          </cell>
        </row>
        <row r="20006">
          <cell r="A20006" t="str">
            <v>TR-1026</v>
          </cell>
          <cell r="B20006" t="str">
            <v>TALLER</v>
          </cell>
          <cell r="C20006" t="str">
            <v xml:space="preserve"> Кастрюля КАПУЛЕТТИ 5.0л</v>
          </cell>
          <cell r="E20006" t="str">
            <v>Китай</v>
          </cell>
          <cell r="F20006" t="str">
            <v>МЕТАЛЛ</v>
          </cell>
        </row>
        <row r="20007">
          <cell r="A20007" t="str">
            <v>TR-1027</v>
          </cell>
          <cell r="B20007" t="str">
            <v>TALLER</v>
          </cell>
          <cell r="C20007" t="str">
            <v xml:space="preserve"> Набор посуды КАПУЛЕТТИ</v>
          </cell>
          <cell r="E20007" t="str">
            <v>Соед. Королев.</v>
          </cell>
          <cell r="F20007" t="str">
            <v>МЕТАЛЛ</v>
          </cell>
        </row>
        <row r="20008">
          <cell r="A20008" t="str">
            <v>TR-1033</v>
          </cell>
          <cell r="B20008" t="str">
            <v>TALLER</v>
          </cell>
          <cell r="C20008" t="str">
            <v xml:space="preserve"> Набор посуды ГАЛЛАНТ</v>
          </cell>
          <cell r="E20008" t="str">
            <v>Европ. Союз</v>
          </cell>
          <cell r="F20008" t="str">
            <v>МЕТАЛЛ</v>
          </cell>
        </row>
        <row r="20009">
          <cell r="A20009" t="str">
            <v>TR-1039</v>
          </cell>
          <cell r="B20009" t="str">
            <v>TALLER</v>
          </cell>
          <cell r="C20009" t="str">
            <v xml:space="preserve"> Кастрюля 4.3л ГАЛЛАНТ</v>
          </cell>
          <cell r="E20009" t="str">
            <v>Китай</v>
          </cell>
          <cell r="F20009" t="str">
            <v>МЕТАЛЛ</v>
          </cell>
        </row>
        <row r="20010">
          <cell r="A20010" t="str">
            <v>TR-1043</v>
          </cell>
          <cell r="B20010" t="str">
            <v>TALLER</v>
          </cell>
          <cell r="C20010" t="str">
            <v xml:space="preserve"> Кастрюля ШЕЛБОРН 1.5л</v>
          </cell>
          <cell r="E20010" t="str">
            <v>Китай</v>
          </cell>
          <cell r="F20010" t="str">
            <v>МЕТАЛЛ</v>
          </cell>
        </row>
        <row r="20011">
          <cell r="A20011" t="str">
            <v>TR-1044</v>
          </cell>
          <cell r="B20011" t="str">
            <v>TALLER</v>
          </cell>
          <cell r="C20011" t="str">
            <v xml:space="preserve"> Кастрюля ШЕЛБОРН 2.2л</v>
          </cell>
          <cell r="E20011" t="str">
            <v>Китай</v>
          </cell>
          <cell r="F20011" t="str">
            <v>МЕТАЛЛ</v>
          </cell>
        </row>
        <row r="20012">
          <cell r="A20012" t="str">
            <v>L0914</v>
          </cell>
          <cell r="B20012" t="str">
            <v>LUMINARC</v>
          </cell>
          <cell r="C20012" t="str">
            <v xml:space="preserve"> Тарелка обеденная СИНА ГОЛД 26см</v>
          </cell>
          <cell r="D20012" t="str">
            <v xml:space="preserve"> TEMP CARINA SINA GOLD DINNER PLATE</v>
          </cell>
          <cell r="E20012" t="str">
            <v>ОАЭ</v>
          </cell>
          <cell r="F20012" t="str">
            <v>СТЕКЛО</v>
          </cell>
        </row>
        <row r="20013">
          <cell r="A20013" t="str">
            <v>L0787</v>
          </cell>
          <cell r="B20013" t="str">
            <v>LUMINARC</v>
          </cell>
          <cell r="C20013" t="str">
            <v xml:space="preserve"> Тарелка десертная СИНА ГОЛД 19см</v>
          </cell>
          <cell r="D20013" t="str">
            <v xml:space="preserve"> TEMP CARINA SINA GOLD DESSERT PL 19</v>
          </cell>
          <cell r="E20013" t="str">
            <v>ОАЭ</v>
          </cell>
          <cell r="F20013" t="str">
            <v>СТЕКЛО</v>
          </cell>
        </row>
        <row r="20014">
          <cell r="A20014" t="str">
            <v>J8056</v>
          </cell>
          <cell r="B20014" t="str">
            <v>LUMINARC</v>
          </cell>
          <cell r="C20014" t="str">
            <v xml:space="preserve"> Набор питьевой 7 предметов СОФИАН ГРИН</v>
          </cell>
          <cell r="D20014" t="str">
            <v xml:space="preserve"> SOFIANE GREEN 7 PC DRINK SET - AIME</v>
          </cell>
          <cell r="E20014" t="str">
            <v>ОАЭ</v>
          </cell>
          <cell r="F20014" t="str">
            <v>СТЕКЛО</v>
          </cell>
        </row>
        <row r="20015">
          <cell r="A20015" t="str">
            <v>J9120</v>
          </cell>
          <cell r="B20015" t="str">
            <v>LUMINARC</v>
          </cell>
          <cell r="C20015" t="str">
            <v xml:space="preserve"> Набор питьевой 7 предметов МЕЛИС СОЛЕЙ</v>
          </cell>
          <cell r="D20015" t="str">
            <v xml:space="preserve"> S7P MELYS SOLLEIL DRINK SET - AIME      </v>
          </cell>
          <cell r="E20015" t="str">
            <v>ОАЭ</v>
          </cell>
          <cell r="F20015" t="str">
            <v>СТЕКЛО</v>
          </cell>
        </row>
        <row r="20016">
          <cell r="A20016" t="str">
            <v>L3956</v>
          </cell>
          <cell r="B20016" t="str">
            <v>LUMINARC</v>
          </cell>
          <cell r="C20016" t="str">
            <v xml:space="preserve"> Набор питьевой 7 предметов МИНЕСЕНС</v>
          </cell>
          <cell r="D20016" t="str">
            <v xml:space="preserve"> S7P NEO+KONE MINESENCE DRINK SET - AIME</v>
          </cell>
          <cell r="E20016" t="str">
            <v>ОАЭ</v>
          </cell>
          <cell r="F20016" t="str">
            <v>СТЕКЛО,ПЛАСТИК</v>
          </cell>
        </row>
        <row r="20017">
          <cell r="A20017" t="str">
            <v>L2129</v>
          </cell>
          <cell r="B20017" t="str">
            <v>LUMINARC</v>
          </cell>
          <cell r="C20017" t="str">
            <v xml:space="preserve"> Тарелка десертная ДИСНЕЙ ТАЧКИ 2 19см</v>
          </cell>
          <cell r="D20017" t="str">
            <v xml:space="preserve"> TEMP DISNEY CARS 2 DESSERT PLATE</v>
          </cell>
          <cell r="E20017" t="str">
            <v>ОАЭ</v>
          </cell>
          <cell r="F20017" t="str">
            <v>СТЕКЛО</v>
          </cell>
        </row>
        <row r="20018">
          <cell r="A20018" t="str">
            <v>L2130</v>
          </cell>
          <cell r="B20018" t="str">
            <v>LUMINARC</v>
          </cell>
          <cell r="C20018" t="str">
            <v xml:space="preserve"> Салатник ДИСНЕЙ ТАЧКИ 2 17см</v>
          </cell>
          <cell r="D20018" t="str">
            <v xml:space="preserve"> TEMP AMB DISNEY CARS 2 MUB</v>
          </cell>
          <cell r="E20018" t="str">
            <v>ОАЭ</v>
          </cell>
          <cell r="F20018" t="str">
            <v>СТЕКЛО</v>
          </cell>
        </row>
        <row r="20019">
          <cell r="A20019" t="str">
            <v>L2131</v>
          </cell>
          <cell r="B20019" t="str">
            <v>LUMINARC</v>
          </cell>
          <cell r="C20019" t="str">
            <v xml:space="preserve"> Набор кружек ДИСНЕЙ ТАЧКИ 2 6шт 250мл</v>
          </cell>
          <cell r="D20019" t="str">
            <v xml:space="preserve"> TEMP DISNEY CARS 2 MUG 25 R6</v>
          </cell>
          <cell r="E20019" t="str">
            <v>ОАЭ</v>
          </cell>
          <cell r="F20019" t="str">
            <v>СТЕКЛО</v>
          </cell>
        </row>
        <row r="20020">
          <cell r="A20020" t="str">
            <v>L2131-1</v>
          </cell>
          <cell r="B20020" t="str">
            <v>LUMINARC</v>
          </cell>
          <cell r="C20020" t="str">
            <v xml:space="preserve"> Кружка ДИСНЕЙ ТАЧКИ 2 250мл</v>
          </cell>
          <cell r="D20020" t="str">
            <v xml:space="preserve"> TEMP DISNEY CARS 2 MUG 25</v>
          </cell>
          <cell r="E20020" t="str">
            <v>ОАЭ</v>
          </cell>
          <cell r="F20020" t="str">
            <v>СТЕКЛО</v>
          </cell>
        </row>
        <row r="20021">
          <cell r="A20021" t="str">
            <v>L4818</v>
          </cell>
          <cell r="B20021" t="str">
            <v>LUMINARC</v>
          </cell>
          <cell r="C20021" t="str">
            <v xml:space="preserve"> Столовый набор 18предметов ЭВРИДЭЙ черно-белый</v>
          </cell>
          <cell r="D20021" t="str">
            <v xml:space="preserve"> TEMP EVERYDAY BLACK&amp;WHITE 18 PLATES SET</v>
          </cell>
          <cell r="E20021" t="str">
            <v>Франция</v>
          </cell>
          <cell r="F20021" t="str">
            <v>СТЕКЛО</v>
          </cell>
        </row>
        <row r="20022">
          <cell r="A20022" t="str">
            <v>J7763-1</v>
          </cell>
          <cell r="B20022" t="str">
            <v>LUMINARC</v>
          </cell>
          <cell r="C20022" t="str">
            <v xml:space="preserve"> Тарелка десертная КОЛОРАМА ГРИН 19см</v>
          </cell>
          <cell r="E20022" t="str">
            <v>Франция</v>
          </cell>
          <cell r="F20022" t="str">
            <v>СТЕКЛО</v>
          </cell>
        </row>
        <row r="20023">
          <cell r="A20023" t="str">
            <v>J7765-1</v>
          </cell>
          <cell r="B20023" t="str">
            <v>LUMINARC</v>
          </cell>
          <cell r="C20023" t="str">
            <v xml:space="preserve"> Салатник КОЛОРАМА ГРИН 17см</v>
          </cell>
          <cell r="E20023" t="str">
            <v>Франция</v>
          </cell>
          <cell r="F20023" t="str">
            <v>СТЕКЛО</v>
          </cell>
        </row>
        <row r="20024">
          <cell r="A20024" t="str">
            <v>J7769-1</v>
          </cell>
          <cell r="B20024" t="str">
            <v>LUMINARC</v>
          </cell>
          <cell r="C20024" t="str">
            <v xml:space="preserve"> Тарелка обеденная КОЛОРАМА РЭД 25см</v>
          </cell>
          <cell r="E20024" t="str">
            <v>Франция</v>
          </cell>
          <cell r="F20024" t="str">
            <v>СТЕКЛО</v>
          </cell>
        </row>
        <row r="20025">
          <cell r="A20025" t="str">
            <v>L5259</v>
          </cell>
          <cell r="B20025" t="str">
            <v>LUMINARC</v>
          </cell>
          <cell r="C20025" t="str">
            <v xml:space="preserve"> Тарелка обеденная КОЛОМБЕЛЬ 25см</v>
          </cell>
          <cell r="D20025" t="str">
            <v xml:space="preserve"> TEMPERED COLOMBELLE DINNER PLATE</v>
          </cell>
          <cell r="E20025" t="str">
            <v>Франция</v>
          </cell>
          <cell r="F20025" t="str">
            <v>СТЕКЛО</v>
          </cell>
        </row>
        <row r="20026">
          <cell r="A20026" t="str">
            <v>L5261</v>
          </cell>
          <cell r="B20026" t="str">
            <v>LUMINARC</v>
          </cell>
          <cell r="C20026" t="str">
            <v xml:space="preserve"> Тарелка суповая КОЛОМБЕЛЬ 21см</v>
          </cell>
          <cell r="D20026" t="str">
            <v xml:space="preserve"> TEMPERED COLOMBELLE SOUP PLATE</v>
          </cell>
          <cell r="E20026" t="str">
            <v>Франция</v>
          </cell>
          <cell r="F20026" t="str">
            <v>СТЕКЛО</v>
          </cell>
        </row>
        <row r="20027">
          <cell r="A20027" t="str">
            <v>L5262</v>
          </cell>
          <cell r="B20027" t="str">
            <v>LUMINARC</v>
          </cell>
          <cell r="C20027" t="str">
            <v xml:space="preserve"> Тарелка десертная КОЛОМБЕЛЬ 19см</v>
          </cell>
          <cell r="D20027" t="str">
            <v xml:space="preserve"> TEMPERED COLOMBELLE DESSERT PLATE</v>
          </cell>
          <cell r="E20027" t="str">
            <v>Франция</v>
          </cell>
          <cell r="F20027" t="str">
            <v>СТЕКЛО</v>
          </cell>
        </row>
        <row r="20028">
          <cell r="A20028" t="str">
            <v>L5260</v>
          </cell>
          <cell r="B20028" t="str">
            <v>LUMINARC</v>
          </cell>
          <cell r="C20028" t="str">
            <v xml:space="preserve"> Салатник КОЛОМБЕЛЬ 12см</v>
          </cell>
          <cell r="D20028" t="str">
            <v xml:space="preserve"> TEMPERED COLOMBELLE BOWL 12  </v>
          </cell>
          <cell r="E20028" t="str">
            <v>Франция</v>
          </cell>
          <cell r="F20028" t="str">
            <v>СТЕКЛО</v>
          </cell>
        </row>
        <row r="20029">
          <cell r="A20029" t="str">
            <v>L1657</v>
          </cell>
          <cell r="B20029" t="str">
            <v>LUMINARC</v>
          </cell>
          <cell r="C20029" t="str">
            <v xml:space="preserve"> Набор стаканов ФРУТИ ЭНЕРДЖИ 12предметов</v>
          </cell>
          <cell r="E20029" t="str">
            <v>Россия</v>
          </cell>
          <cell r="F20029" t="str">
            <v>СТЕКЛО</v>
          </cell>
        </row>
        <row r="20030">
          <cell r="A20030" t="str">
            <v>68977</v>
          </cell>
          <cell r="B20030" t="str">
            <v>LUMINARC</v>
          </cell>
          <cell r="C20030" t="str">
            <v xml:space="preserve"> Тарелка обеденная ТРИАНОН 27см</v>
          </cell>
          <cell r="D20030" t="str">
            <v xml:space="preserve"> TEMPERED TRIANON LARGE DINNER PLATE</v>
          </cell>
          <cell r="E20030" t="str">
            <v>Франция</v>
          </cell>
          <cell r="F20030" t="str">
            <v>СТЕКЛО</v>
          </cell>
        </row>
        <row r="20031">
          <cell r="A20031" t="str">
            <v>H8437-1</v>
          </cell>
          <cell r="B20031" t="str">
            <v>LUMINARC</v>
          </cell>
          <cell r="C20031" t="str">
            <v xml:space="preserve"> Кружка прозрачная 250мл 2шт</v>
          </cell>
          <cell r="E20031" t="str">
            <v>Россия</v>
          </cell>
          <cell r="F20031" t="str">
            <v>СТЕКЛО</v>
          </cell>
        </row>
        <row r="20032">
          <cell r="A20032" t="str">
            <v>J3273-1</v>
          </cell>
          <cell r="B20032" t="str">
            <v>LUMINARC</v>
          </cell>
          <cell r="C20032" t="str">
            <v xml:space="preserve"> Стопка МОНАКО 50мл 6шт</v>
          </cell>
          <cell r="E20032" t="str">
            <v>Россия</v>
          </cell>
          <cell r="F20032" t="str">
            <v>СТЕКЛО</v>
          </cell>
        </row>
        <row r="20033">
          <cell r="A20033" t="str">
            <v>L4801</v>
          </cell>
          <cell r="B20033" t="str">
            <v>LUMINARC</v>
          </cell>
          <cell r="C20033" t="str">
            <v xml:space="preserve"> Салатник ЭМПИЛАБЛЬ (Удобное хранение) ЭКЛИПС 12см</v>
          </cell>
          <cell r="D20033" t="str">
            <v xml:space="preserve"> TEMPERED ECLIPSE STACKABLE BOWL 12</v>
          </cell>
          <cell r="E20033" t="str">
            <v>Франция</v>
          </cell>
          <cell r="F20033" t="str">
            <v>СТЕКЛО</v>
          </cell>
        </row>
        <row r="20034">
          <cell r="A20034" t="str">
            <v>L4802</v>
          </cell>
          <cell r="B20034" t="str">
            <v>LUMINARC</v>
          </cell>
          <cell r="C20034" t="str">
            <v xml:space="preserve"> Кружка С ДОБРЫМ УТРОМ ЭКЛИПС 320мл</v>
          </cell>
          <cell r="D20034" t="str">
            <v xml:space="preserve"> TEMPERED ECLIPSE NEW MORNING MUG 32</v>
          </cell>
          <cell r="E20034" t="str">
            <v>Франция</v>
          </cell>
          <cell r="F20034" t="str">
            <v>СТЕКЛО</v>
          </cell>
        </row>
        <row r="20035">
          <cell r="A20035" t="str">
            <v>L1175</v>
          </cell>
          <cell r="B20035" t="str">
            <v>LUMINARC</v>
          </cell>
          <cell r="C20035" t="str">
            <v xml:space="preserve"> Стакан ФРУТИ ЭНЕРДЖИ ГРУША 250мл низкий</v>
          </cell>
          <cell r="D20035" t="str">
            <v xml:space="preserve"> NEW! Fruity Energy Pear Old-fashioned tumbler 25cl</v>
          </cell>
          <cell r="E20035" t="str">
            <v>Россия</v>
          </cell>
          <cell r="F20035" t="str">
            <v>СТЕКЛО</v>
          </cell>
        </row>
        <row r="20036">
          <cell r="A20036" t="str">
            <v>L1179</v>
          </cell>
          <cell r="B20036" t="str">
            <v>LUMINARC</v>
          </cell>
          <cell r="C20036" t="str">
            <v xml:space="preserve"> Стакан ФРУТИ ЭНЕРДЖИ КЛУБНИКА 300мл высокий</v>
          </cell>
          <cell r="D20036" t="str">
            <v xml:space="preserve"> NEW! Fruity Energy Strawberry High Ball 30cl</v>
          </cell>
          <cell r="E20036" t="str">
            <v>Россия</v>
          </cell>
          <cell r="F20036" t="str">
            <v>СТЕКЛО</v>
          </cell>
        </row>
        <row r="20037">
          <cell r="A20037" t="str">
            <v>L1181</v>
          </cell>
          <cell r="B20037" t="str">
            <v>LUMINARC</v>
          </cell>
          <cell r="C20037" t="str">
            <v xml:space="preserve"> Стакан ФРУТИ ЭНЕРДЖИ ЛИМОН 300мл высокий</v>
          </cell>
          <cell r="D20037" t="str">
            <v xml:space="preserve"> NEW! Fruity Energy Lemon High Ball 30cl</v>
          </cell>
          <cell r="E20037" t="str">
            <v>Россия</v>
          </cell>
          <cell r="F20037" t="str">
            <v>СТЕКЛО</v>
          </cell>
        </row>
        <row r="20038">
          <cell r="A20038" t="str">
            <v>L1182</v>
          </cell>
          <cell r="B20038" t="str">
            <v>LUMINARC</v>
          </cell>
          <cell r="C20038" t="str">
            <v xml:space="preserve"> Стакан ФРУТИ ЭНЕРДЖИ АПЕЛЬСИН 300мл высокий</v>
          </cell>
          <cell r="D20038" t="str">
            <v xml:space="preserve"> NEW! Fruity Energy Orange High Ball 30cl</v>
          </cell>
          <cell r="E20038" t="str">
            <v>Россия</v>
          </cell>
          <cell r="F20038" t="str">
            <v>СТЕКЛО</v>
          </cell>
        </row>
        <row r="20039">
          <cell r="A20039" t="str">
            <v>L1180</v>
          </cell>
          <cell r="B20039" t="str">
            <v>LUMINARC</v>
          </cell>
          <cell r="C20039" t="str">
            <v xml:space="preserve"> Стакан ФРУТИ ЭНЕРДЖИ ГРУША 300мл высокий</v>
          </cell>
          <cell r="D20039" t="str">
            <v xml:space="preserve"> NEW! Fruity Energy Pear High Ball 30cl</v>
          </cell>
          <cell r="E20039" t="str">
            <v>Россия</v>
          </cell>
          <cell r="F20039" t="str">
            <v>СТЕКЛО</v>
          </cell>
        </row>
        <row r="20040">
          <cell r="A20040" t="str">
            <v>L1656</v>
          </cell>
          <cell r="B20040" t="str">
            <v>LUMINARC</v>
          </cell>
          <cell r="C20040" t="str">
            <v xml:space="preserve"> Набор стаканов ФРУТИ ЭНЕРДЖИ 8 предметов</v>
          </cell>
          <cell r="D20040" t="str">
            <v xml:space="preserve"> NEW! Fruity Energy Assorted Tumbler Set 8 pcs</v>
          </cell>
          <cell r="E20040" t="str">
            <v>Россия</v>
          </cell>
          <cell r="F20040" t="str">
            <v>СТЕКЛО</v>
          </cell>
        </row>
        <row r="20041">
          <cell r="A20041" t="str">
            <v>13824</v>
          </cell>
          <cell r="B20041" t="str">
            <v>LUMINARC</v>
          </cell>
          <cell r="C20041" t="str">
            <v xml:space="preserve"> Набор стаканов ФРАНЦУЗСКИЙ РЕСТОРАНЧИК 6шт 310мл низкие</v>
          </cell>
          <cell r="D20041" t="str">
            <v xml:space="preserve"> VIGNE O/F TUMBLER 31, 6pcs</v>
          </cell>
          <cell r="E20041" t="str">
            <v>ОАЭ</v>
          </cell>
          <cell r="F20041" t="str">
            <v>СТЕКЛО</v>
          </cell>
        </row>
        <row r="20042">
          <cell r="A20042" t="str">
            <v>39739</v>
          </cell>
          <cell r="B20042" t="str">
            <v>LUMINARC</v>
          </cell>
          <cell r="C20042" t="str">
            <v xml:space="preserve"> Набор кружек 6шт 250мл прозрачные</v>
          </cell>
          <cell r="D20042" t="str">
            <v xml:space="preserve"> TEMPERED MUG 25 R6</v>
          </cell>
          <cell r="E20042" t="str">
            <v>ОАЭ</v>
          </cell>
          <cell r="F20042" t="str">
            <v>СТЕКЛО</v>
          </cell>
        </row>
        <row r="20043">
          <cell r="A20043" t="str">
            <v>70275</v>
          </cell>
          <cell r="B20043" t="str">
            <v>LUMINARC</v>
          </cell>
          <cell r="C20043" t="str">
            <v xml:space="preserve"> Салатник ЭМПИЛАБЛЬ (Удобное хранение) 17см</v>
          </cell>
          <cell r="D20043" t="str">
            <v xml:space="preserve"> TEMPERED STACKABLE BOWL 17</v>
          </cell>
          <cell r="E20043" t="str">
            <v>ОАЭ</v>
          </cell>
          <cell r="F20043" t="str">
            <v>НАТРИЙ-КАЛЬЦИЙ-СИЛИКАТ.СТЕКЛО</v>
          </cell>
        </row>
        <row r="20044">
          <cell r="A20044" t="str">
            <v>39739-1</v>
          </cell>
          <cell r="B20044" t="str">
            <v>LUMINARC</v>
          </cell>
          <cell r="C20044" t="str">
            <v xml:space="preserve"> Кружка прозрачная 250мл</v>
          </cell>
          <cell r="D20044" t="str">
            <v xml:space="preserve"> TEMPERED MUG 25</v>
          </cell>
          <cell r="E20044" t="str">
            <v>ОАЭ</v>
          </cell>
          <cell r="F20044" t="str">
            <v>СТЕКЛО</v>
          </cell>
        </row>
        <row r="20045">
          <cell r="A20045" t="str">
            <v>C5107</v>
          </cell>
          <cell r="B20045" t="str">
            <v>LUMINARC</v>
          </cell>
          <cell r="C20045" t="str">
            <v xml:space="preserve"> Набор стаканов ФРАНЦУЗСКИЙ РЕСТОРАНЧИК 6шт 330мл высокие</v>
          </cell>
          <cell r="D20045" t="str">
            <v xml:space="preserve"> VIGNE H/B TUMBLER 33, 6pcs</v>
          </cell>
          <cell r="E20045" t="str">
            <v>ОАЭ</v>
          </cell>
          <cell r="F20045" t="str">
            <v>СТЕКЛО</v>
          </cell>
        </row>
        <row r="20046">
          <cell r="A20046" t="str">
            <v>E3415</v>
          </cell>
          <cell r="B20046" t="str">
            <v>LUMINARC</v>
          </cell>
          <cell r="C20046" t="str">
            <v xml:space="preserve"> Набор кружек С ДОБРЫМ УТРОМ 6шт 320мл прозрачные</v>
          </cell>
          <cell r="D20046" t="str">
            <v xml:space="preserve"> TEMPERED NEW MORNING MUG 32 FR6/B8</v>
          </cell>
          <cell r="E20046" t="str">
            <v>ОАЭ</v>
          </cell>
          <cell r="F20046" t="str">
            <v>СТЕКЛО</v>
          </cell>
        </row>
        <row r="20047">
          <cell r="A20047" t="str">
            <v>E3415-1</v>
          </cell>
          <cell r="B20047" t="str">
            <v>LUMINARC</v>
          </cell>
          <cell r="C20047" t="str">
            <v xml:space="preserve"> Кружка С ДОБРЫМ УТРОМ 320мл прозрачная</v>
          </cell>
          <cell r="D20047" t="str">
            <v xml:space="preserve"> TEMPERED NEW MORNING MUG 32</v>
          </cell>
          <cell r="E20047" t="str">
            <v>ОАЭ</v>
          </cell>
          <cell r="F20047" t="str">
            <v>СТЕКЛО</v>
          </cell>
        </row>
        <row r="20048">
          <cell r="A20048" t="str">
            <v>J9762</v>
          </cell>
          <cell r="B20048" t="str">
            <v>LUMINARC</v>
          </cell>
          <cell r="C20048" t="str">
            <v xml:space="preserve"> Набор кружек НОРДИК 6шт 380мл прозрачные</v>
          </cell>
          <cell r="D20048" t="str">
            <v xml:space="preserve"> TEMP NORDIC HOT CHOCOL MUG 38CL FR6/B4</v>
          </cell>
          <cell r="E20048" t="str">
            <v>ОАЭ</v>
          </cell>
          <cell r="F20048" t="str">
            <v>СТЕКЛО</v>
          </cell>
        </row>
        <row r="20049">
          <cell r="A20049" t="str">
            <v>J9762-1</v>
          </cell>
          <cell r="B20049" t="str">
            <v>LUMINARC</v>
          </cell>
          <cell r="C20049" t="str">
            <v xml:space="preserve"> Кружка НОРДИК 380мл прозрачная</v>
          </cell>
          <cell r="D20049" t="str">
            <v xml:space="preserve"> TEMP NORDIC HOT CHOCOL MUG 38CL</v>
          </cell>
          <cell r="E20049" t="str">
            <v>ОАЭ</v>
          </cell>
          <cell r="F20049" t="str">
            <v>СТЕКЛО</v>
          </cell>
        </row>
        <row r="20050">
          <cell r="A20050" t="str">
            <v>L0867</v>
          </cell>
          <cell r="B20050" t="str">
            <v>LUMINARC</v>
          </cell>
          <cell r="C20050" t="str">
            <v xml:space="preserve"> Тарелка десертная ДИСНЕЙ ХОЛОДНОЕ СЕРДЦЕ 20см</v>
          </cell>
          <cell r="D20050" t="str">
            <v xml:space="preserve"> TEMPERED DISNEY FROZEN DESSERT PLATE 20</v>
          </cell>
          <cell r="E20050" t="str">
            <v>Франция</v>
          </cell>
          <cell r="F20050" t="str">
            <v>СТЕКЛО</v>
          </cell>
        </row>
        <row r="20051">
          <cell r="A20051" t="str">
            <v>L0868</v>
          </cell>
          <cell r="B20051" t="str">
            <v>LUMINARC</v>
          </cell>
          <cell r="C20051" t="str">
            <v xml:space="preserve"> Салатник ДИСНЕЙ ХОЛОДНОЕ СЕРДЦЕ 16см</v>
          </cell>
          <cell r="D20051" t="str">
            <v xml:space="preserve"> TEMP DISNEY FROZEN ALL PURPOSE BOWL 16</v>
          </cell>
          <cell r="E20051" t="str">
            <v>Франция</v>
          </cell>
          <cell r="F20051" t="str">
            <v>СТЕКЛО</v>
          </cell>
        </row>
        <row r="20052">
          <cell r="A20052" t="str">
            <v>L0870</v>
          </cell>
          <cell r="B20052" t="str">
            <v>LUMINARC</v>
          </cell>
          <cell r="C20052" t="str">
            <v xml:space="preserve"> Кружка ДИСНЕЙ ХОЛОДНОЕ СЕРДЦЕ 250мл</v>
          </cell>
          <cell r="D20052" t="str">
            <v xml:space="preserve"> TEMPERED DISNEY FROZEN MUG 25</v>
          </cell>
          <cell r="E20052" t="str">
            <v>Франция</v>
          </cell>
          <cell r="F20052" t="str">
            <v>СТЕКЛО</v>
          </cell>
        </row>
        <row r="20053">
          <cell r="A20053" t="str">
            <v>L0871</v>
          </cell>
          <cell r="B20053" t="str">
            <v>LUMINARC</v>
          </cell>
          <cell r="C20053" t="str">
            <v xml:space="preserve"> Стакан ДИСНЕЙ ХОЛОДНОЕ СЕРДЦЕ 270мл высокий</v>
          </cell>
          <cell r="D20053" t="str">
            <v xml:space="preserve"> DISNEY FROZEN H/B TUMBLER 27</v>
          </cell>
          <cell r="E20053" t="str">
            <v>Франция</v>
          </cell>
          <cell r="F20053" t="str">
            <v>СТЕКЛО</v>
          </cell>
        </row>
        <row r="20054">
          <cell r="A20054" t="str">
            <v>L0872</v>
          </cell>
          <cell r="B20054" t="str">
            <v>LUMINARC</v>
          </cell>
          <cell r="C20054" t="str">
            <v xml:space="preserve"> Набор детский ДИСНЕЙ ХОЛОДНОЕ СЕРДЦЕ 3предмета</v>
          </cell>
          <cell r="D20054" t="str">
            <v xml:space="preserve"> TEMPERED DISNEY FROZEN CHILD SCE 3 P.</v>
          </cell>
          <cell r="E20054" t="str">
            <v>Франция</v>
          </cell>
          <cell r="F20054" t="str">
            <v>СТЕКЛО</v>
          </cell>
        </row>
        <row r="20055">
          <cell r="A20055" t="str">
            <v>L3117</v>
          </cell>
          <cell r="B20055" t="str">
            <v>LUMINARC</v>
          </cell>
          <cell r="C20055" t="str">
            <v xml:space="preserve"> Столовый набор ОКЕАН ЭКЛИПС 18предметов</v>
          </cell>
          <cell r="D20055" t="str">
            <v xml:space="preserve"> SCE 18 P. ASSIETTES OCEAN ECLIPSE T</v>
          </cell>
          <cell r="E20055" t="str">
            <v>Франция</v>
          </cell>
          <cell r="F20055" t="str">
            <v>СТЕКЛО</v>
          </cell>
        </row>
        <row r="20056">
          <cell r="A20056" t="str">
            <v>L1316</v>
          </cell>
          <cell r="B20056" t="str">
            <v>LUMINARC</v>
          </cell>
          <cell r="C20056" t="str">
            <v xml:space="preserve"> Набор фужеров (бокалов) для коньяка СИГНАТЮР (ЭТАЛОН) НОВЫЙ ГОД 2шт 410мл</v>
          </cell>
          <cell r="D20056" t="str">
            <v xml:space="preserve"> VAP Signature cognac 41cl new year</v>
          </cell>
          <cell r="E20056" t="str">
            <v>Россия</v>
          </cell>
          <cell r="F20056" t="str">
            <v>СТЕКЛО</v>
          </cell>
        </row>
        <row r="20057">
          <cell r="A20057" t="str">
            <v>L3458</v>
          </cell>
          <cell r="B20057" t="str">
            <v>LUMINARC</v>
          </cell>
          <cell r="C20057" t="str">
            <v xml:space="preserve"> Тарелка обеденная ФЭСТОН 23см</v>
          </cell>
          <cell r="D20057" t="str">
            <v xml:space="preserve"> FESTON DINNER PLATE 23</v>
          </cell>
          <cell r="E20057" t="str">
            <v>Франция</v>
          </cell>
          <cell r="F20057" t="str">
            <v>СТЕКЛО</v>
          </cell>
        </row>
        <row r="20058">
          <cell r="A20058" t="str">
            <v>L3460</v>
          </cell>
          <cell r="B20058" t="str">
            <v>LUMINARC</v>
          </cell>
          <cell r="C20058" t="str">
            <v xml:space="preserve"> Салатник ФЭСТОН 18см</v>
          </cell>
          <cell r="D20058" t="str">
            <v xml:space="preserve"> TEMPERED FESTON MULTI PURPOSE BOWL</v>
          </cell>
          <cell r="E20058" t="str">
            <v>Франция</v>
          </cell>
          <cell r="F20058" t="str">
            <v>СТЕКЛО</v>
          </cell>
        </row>
        <row r="20059">
          <cell r="A20059" t="str">
            <v>L3459</v>
          </cell>
          <cell r="B20059" t="str">
            <v>LUMINARC</v>
          </cell>
          <cell r="C20059" t="str">
            <v xml:space="preserve"> Тарелка суповая ФЭСТОН 21см</v>
          </cell>
          <cell r="D20059" t="str">
            <v xml:space="preserve"> FESTON SOUP BOWL 21</v>
          </cell>
          <cell r="E20059" t="str">
            <v>Франция</v>
          </cell>
          <cell r="F20059" t="str">
            <v>СТЕКЛО</v>
          </cell>
        </row>
        <row r="20060">
          <cell r="A20060" t="str">
            <v>L1043</v>
          </cell>
          <cell r="B20060" t="str">
            <v>LUMINARC</v>
          </cell>
          <cell r="C20060" t="str">
            <v xml:space="preserve"> Тарелка обеденная КОВЕНТ ГАРДЕН МАРВЕЛЛА 26см</v>
          </cell>
          <cell r="D20060" t="str">
            <v xml:space="preserve"> TEMPERED COVENT GARDEN MARVELLA DINNER PLATE 26</v>
          </cell>
          <cell r="E20060" t="str">
            <v>Франция</v>
          </cell>
          <cell r="F20060" t="str">
            <v>СТЕКЛО</v>
          </cell>
        </row>
        <row r="20061">
          <cell r="A20061" t="str">
            <v>L1044</v>
          </cell>
          <cell r="B20061" t="str">
            <v>LUMINARC</v>
          </cell>
          <cell r="C20061" t="str">
            <v xml:space="preserve"> Тарелка десертная КОВЕНТ ГАРДЕН МАРВЕЛЛА 21см</v>
          </cell>
          <cell r="D20061" t="str">
            <v xml:space="preserve"> TEMPERED COVENT GARDEN MARVELLA DESSERT PLATE 21</v>
          </cell>
          <cell r="E20061" t="str">
            <v>Франция</v>
          </cell>
          <cell r="F20061" t="str">
            <v>СТЕКЛО</v>
          </cell>
        </row>
        <row r="20062">
          <cell r="A20062" t="str">
            <v>L1045</v>
          </cell>
          <cell r="B20062" t="str">
            <v>LUMINARC</v>
          </cell>
          <cell r="C20062" t="str">
            <v xml:space="preserve"> Тарелка суповая КОВЕНТ ГАРДЕН МАРВЕЛЛА 20см</v>
          </cell>
          <cell r="D20062" t="str">
            <v xml:space="preserve"> TEMPERED COVENT GARDEN MARVELLA SOUP PLATE 20</v>
          </cell>
          <cell r="E20062" t="str">
            <v>Франция</v>
          </cell>
          <cell r="F20062" t="str">
            <v>СТЕКЛО</v>
          </cell>
        </row>
        <row r="20063">
          <cell r="A20063" t="str">
            <v>L2851</v>
          </cell>
          <cell r="B20063" t="str">
            <v>LUMINARC</v>
          </cell>
          <cell r="C20063" t="str">
            <v xml:space="preserve"> Салатник КОВЕНТ ГАРДЕН МАРВЕЛЛА 17см</v>
          </cell>
          <cell r="D20063" t="str">
            <v xml:space="preserve"> TEMPERED COVENT GARDEN MARVELLA BOWL 16,5</v>
          </cell>
          <cell r="E20063" t="str">
            <v>Франция</v>
          </cell>
          <cell r="F20063" t="str">
            <v>СТЕКЛО</v>
          </cell>
        </row>
        <row r="20064">
          <cell r="A20064" t="str">
            <v>L1056</v>
          </cell>
          <cell r="B20064" t="str">
            <v>LUMINARC</v>
          </cell>
          <cell r="C20064" t="str">
            <v xml:space="preserve"> Тарелка обеденная КОВЕНТ ГАРДЕН АЛИЗЕ 28см</v>
          </cell>
          <cell r="D20064" t="str">
            <v xml:space="preserve"> TEMPERED COVENT GARDEN ALIZEE DINNER PLATE 28</v>
          </cell>
          <cell r="E20064" t="str">
            <v>Франция</v>
          </cell>
          <cell r="F20064" t="str">
            <v>СТЕКЛО</v>
          </cell>
        </row>
        <row r="20065">
          <cell r="A20065" t="str">
            <v>L1057</v>
          </cell>
          <cell r="B20065" t="str">
            <v>LUMINARC</v>
          </cell>
          <cell r="C20065" t="str">
            <v xml:space="preserve"> Тарелка десертная КОВЕНТ ГАРДЕН АЛИЗE 22см</v>
          </cell>
          <cell r="D20065" t="str">
            <v xml:space="preserve"> TEMPERED COVENT GARDEN ALIZEE DESSERT PLATE 22</v>
          </cell>
          <cell r="E20065" t="str">
            <v>Франция</v>
          </cell>
          <cell r="F20065" t="str">
            <v>СТЕКЛО</v>
          </cell>
        </row>
        <row r="20066">
          <cell r="A20066" t="str">
            <v>H9370-2</v>
          </cell>
          <cell r="B20066" t="str">
            <v>LUMINARC</v>
          </cell>
          <cell r="C20066" t="str">
            <v xml:space="preserve"> Стакан ФРАНЦУЗСКИЙ РЕСТОРАНЧИК 310мл низкий</v>
          </cell>
          <cell r="D20066" t="str">
            <v xml:space="preserve"> Tumbler OF French Brasserie 31cl</v>
          </cell>
          <cell r="E20066" t="str">
            <v>Россия</v>
          </cell>
          <cell r="F20066" t="str">
            <v>СТЕКЛО</v>
          </cell>
        </row>
        <row r="20067">
          <cell r="A20067" t="str">
            <v>H9369-2</v>
          </cell>
          <cell r="B20067" t="str">
            <v>LUMINARC</v>
          </cell>
          <cell r="C20067" t="str">
            <v xml:space="preserve"> Стакан ФРАНЦУЗСКИЙ РЕСТОРАНЧИК 330мл высокий</v>
          </cell>
          <cell r="D20067" t="str">
            <v xml:space="preserve"> Tumbler HB French Brasserie 33cl</v>
          </cell>
          <cell r="E20067" t="str">
            <v>Россия</v>
          </cell>
          <cell r="F20067" t="str">
            <v>СТЕКЛО</v>
          </cell>
        </row>
        <row r="20068">
          <cell r="A20068" t="str">
            <v>L2121</v>
          </cell>
          <cell r="B20068" t="str">
            <v>LUMINARC</v>
          </cell>
          <cell r="C20068" t="str">
            <v xml:space="preserve"> Тарелка десертная ДИСНЕЙ МИННИ КОЛОРС 19см</v>
          </cell>
          <cell r="D20068" t="str">
            <v xml:space="preserve"> TEMP DISNEY MINNIE COLORS DESSERT PLATE</v>
          </cell>
          <cell r="E20068" t="str">
            <v>ОАЭ</v>
          </cell>
          <cell r="F20068" t="str">
            <v>СТЕКЛО</v>
          </cell>
        </row>
        <row r="20069">
          <cell r="A20069" t="str">
            <v>L2122</v>
          </cell>
          <cell r="B20069" t="str">
            <v>LUMINARC</v>
          </cell>
          <cell r="C20069" t="str">
            <v xml:space="preserve"> Салатник ДИСНЕЙ МИННИ КОЛОРС 17см</v>
          </cell>
          <cell r="D20069" t="str">
            <v xml:space="preserve"> TEMP AMB DISNEY MINNIE COLORS MULTI BOWL</v>
          </cell>
          <cell r="E20069" t="str">
            <v>ОАЭ</v>
          </cell>
          <cell r="F20069" t="str">
            <v>СТЕКЛО</v>
          </cell>
        </row>
        <row r="20070">
          <cell r="A20070" t="str">
            <v>L2123</v>
          </cell>
          <cell r="B20070" t="str">
            <v>LUMINARC</v>
          </cell>
          <cell r="C20070" t="str">
            <v xml:space="preserve"> Набор кружек ДИСНЕЙ МИННИ КОЛОРС 6шт 250мл</v>
          </cell>
          <cell r="D20070" t="str">
            <v xml:space="preserve"> TEMP DISNEY MINNIE COLORS MUG 25 R6</v>
          </cell>
          <cell r="E20070" t="str">
            <v>ОАЭ</v>
          </cell>
          <cell r="F20070" t="str">
            <v>СТЕКЛО</v>
          </cell>
        </row>
        <row r="20071">
          <cell r="A20071" t="str">
            <v>L2123-1</v>
          </cell>
          <cell r="B20071" t="str">
            <v>LUMINARC</v>
          </cell>
          <cell r="C20071" t="str">
            <v xml:space="preserve"> Кружка ДИСНЕЙ МИННИ КОЛОРС 250мл</v>
          </cell>
          <cell r="D20071" t="str">
            <v xml:space="preserve"> TEMP DISNEY MINNIE COLORS MUG 25</v>
          </cell>
          <cell r="E20071" t="str">
            <v>ОАЭ</v>
          </cell>
          <cell r="F20071" t="str">
            <v>СТЕКЛО</v>
          </cell>
        </row>
        <row r="20072">
          <cell r="A20072" t="str">
            <v>L2125</v>
          </cell>
          <cell r="B20072" t="str">
            <v>LUMINARC</v>
          </cell>
          <cell r="C20072" t="str">
            <v xml:space="preserve"> Тарелка десертная ДИСНЕЙ МИККИ КОЛОРС 19см</v>
          </cell>
          <cell r="D20072" t="str">
            <v xml:space="preserve"> TEMP DISNEY MICKEY COLORS DESSERT PLATE</v>
          </cell>
          <cell r="E20072" t="str">
            <v>ОАЭ</v>
          </cell>
          <cell r="F20072" t="str">
            <v>СТЕКЛО</v>
          </cell>
        </row>
        <row r="20073">
          <cell r="A20073" t="str">
            <v>L2126</v>
          </cell>
          <cell r="B20073" t="str">
            <v>LUMINARC</v>
          </cell>
          <cell r="C20073" t="str">
            <v xml:space="preserve"> Салатник ДИСНЕЙ МИККИ КОЛОРС 17см</v>
          </cell>
          <cell r="D20073" t="str">
            <v xml:space="preserve"> TEMP AMB DISNEY MICKEY COLORS MULTI BOWL</v>
          </cell>
          <cell r="E20073" t="str">
            <v>ОАЭ</v>
          </cell>
          <cell r="F20073" t="str">
            <v>СТЕКЛО</v>
          </cell>
        </row>
        <row r="20074">
          <cell r="A20074" t="str">
            <v>L1058</v>
          </cell>
          <cell r="B20074" t="str">
            <v>LUMINARC</v>
          </cell>
          <cell r="C20074" t="str">
            <v xml:space="preserve"> Тарелка суповая КОВЕНТ ГАРДЕН АЛИЗE 23см</v>
          </cell>
          <cell r="D20074" t="str">
            <v xml:space="preserve"> TEMPERED COVENT GARDEN ALIZEE SOUP PLATE 23</v>
          </cell>
          <cell r="E20074" t="str">
            <v>Франция</v>
          </cell>
          <cell r="F20074" t="str">
            <v>СТЕКЛО</v>
          </cell>
        </row>
        <row r="20075">
          <cell r="A20075" t="str">
            <v>L2665</v>
          </cell>
          <cell r="B20075" t="str">
            <v>LUMINARC</v>
          </cell>
          <cell r="C20075" t="str">
            <v xml:space="preserve"> Тарелка десертная ФРУТИ ЭНЕРДЖИ КЛУБНИКА 21см</v>
          </cell>
          <cell r="D20075" t="str">
            <v xml:space="preserve"> TEMPERED FRUITY ENERGY STRAWBERRY DESSERT PLATE 21</v>
          </cell>
          <cell r="E20075" t="str">
            <v>Франция</v>
          </cell>
          <cell r="F20075" t="str">
            <v>СТЕКЛО</v>
          </cell>
        </row>
        <row r="20076">
          <cell r="A20076" t="str">
            <v>L2664</v>
          </cell>
          <cell r="B20076" t="str">
            <v>LUMINARC</v>
          </cell>
          <cell r="C20076" t="str">
            <v xml:space="preserve"> Тарелка десертная ФРУТИ ЭНЕРДЖИ АПЕЛЬСИН 21см</v>
          </cell>
          <cell r="D20076" t="str">
            <v xml:space="preserve"> TEMPERED FRUITY ENERGY ORANGE DESSERT PLATE 21</v>
          </cell>
          <cell r="E20076" t="str">
            <v>Франция</v>
          </cell>
          <cell r="F20076" t="str">
            <v>СТЕКЛО</v>
          </cell>
        </row>
        <row r="20077">
          <cell r="A20077" t="str">
            <v>L2663</v>
          </cell>
          <cell r="B20077" t="str">
            <v>LUMINARC</v>
          </cell>
          <cell r="C20077" t="str">
            <v xml:space="preserve"> Тарелка десертная ФРУТИ ЭНЕРДЖИ ЛИМОН 21см</v>
          </cell>
          <cell r="D20077" t="str">
            <v xml:space="preserve"> TEMPERED FRUITY ENERGY LEMON DESSERT PLATE 21</v>
          </cell>
          <cell r="E20077" t="str">
            <v>Франция</v>
          </cell>
          <cell r="F20077" t="str">
            <v>СТЕКЛО</v>
          </cell>
        </row>
        <row r="20078">
          <cell r="A20078" t="str">
            <v>L2662</v>
          </cell>
          <cell r="B20078" t="str">
            <v>LUMINARC</v>
          </cell>
          <cell r="C20078" t="str">
            <v xml:space="preserve"> Тарелка десертная ФРУТИ ЭНЕРДЖИ ГРУША 21см</v>
          </cell>
          <cell r="D20078" t="str">
            <v xml:space="preserve"> TEMPERED FRUITY ENERGY PEAR DESSERT PLATE 21</v>
          </cell>
          <cell r="E20078" t="str">
            <v>Франция</v>
          </cell>
          <cell r="F20078" t="str">
            <v>СТЕКЛО</v>
          </cell>
        </row>
        <row r="20079">
          <cell r="A20079" t="str">
            <v>G3826</v>
          </cell>
          <cell r="B20079" t="str">
            <v>LUMINARC</v>
          </cell>
          <cell r="C20079" t="str">
            <v xml:space="preserve"> Набор питьевой БРАЙТОН 13предметов</v>
          </cell>
          <cell r="D20079" t="str">
            <v xml:space="preserve"> BRIGHTON 13P DRINKSET</v>
          </cell>
          <cell r="E20079" t="str">
            <v>ОАЭ</v>
          </cell>
          <cell r="F20079" t="str">
            <v>СТЕКЛО</v>
          </cell>
        </row>
        <row r="20080">
          <cell r="A20080" t="str">
            <v>J3008-1</v>
          </cell>
          <cell r="B20080" t="str">
            <v>LUMINARC</v>
          </cell>
          <cell r="C20080" t="str">
            <v xml:space="preserve"> Кружка ЭССЕНС 320мл</v>
          </cell>
          <cell r="D20080" t="str">
            <v xml:space="preserve"> TEMP ESSENCE WHITE MUG 32 - AIME</v>
          </cell>
          <cell r="E20080" t="str">
            <v>ОАЭ</v>
          </cell>
          <cell r="F20080" t="str">
            <v>СТЕКЛО</v>
          </cell>
        </row>
        <row r="20081">
          <cell r="A20081" t="str">
            <v>H3886</v>
          </cell>
          <cell r="B20081" t="str">
            <v>LUMINARC</v>
          </cell>
          <cell r="C20081" t="str">
            <v xml:space="preserve"> Набор салатников АРКАДИЯ 6шт 10см</v>
          </cell>
          <cell r="D20081" t="str">
            <v xml:space="preserve"> TEMPERED ARCADE BOWL 10 COLLECTION</v>
          </cell>
          <cell r="E20081" t="str">
            <v>ОАЭ</v>
          </cell>
          <cell r="F20081" t="str">
            <v>СТЕКЛО</v>
          </cell>
        </row>
        <row r="20082">
          <cell r="A20082" t="str">
            <v>L2127</v>
          </cell>
          <cell r="B20082" t="str">
            <v>LUMINARC</v>
          </cell>
          <cell r="C20082" t="str">
            <v xml:space="preserve"> Набор кружек ДИСНЕЙ МИККИ КОЛОРС 6шт 250мл</v>
          </cell>
          <cell r="D20082" t="str">
            <v xml:space="preserve"> TEMP DISNEY MICKEY COLORS MUG 25 R6</v>
          </cell>
          <cell r="E20082" t="str">
            <v>ОАЭ</v>
          </cell>
          <cell r="F20082" t="str">
            <v>СТЕКЛО</v>
          </cell>
        </row>
        <row r="20083">
          <cell r="A20083" t="str">
            <v>L2127-1</v>
          </cell>
          <cell r="B20083" t="str">
            <v>LUMINARC</v>
          </cell>
          <cell r="C20083" t="str">
            <v xml:space="preserve"> Кружка ДИСНЕЙ МИККИ КОЛОРС 250мл</v>
          </cell>
          <cell r="D20083" t="str">
            <v xml:space="preserve"> TEMP DISNEY MICKEY COLORS MUG 25</v>
          </cell>
          <cell r="E20083" t="str">
            <v>ОАЭ</v>
          </cell>
          <cell r="F20083" t="str">
            <v>СТЕКЛО</v>
          </cell>
        </row>
        <row r="20084">
          <cell r="A20084" t="str">
            <v>L2120</v>
          </cell>
          <cell r="B20084" t="str">
            <v>LUMINARC</v>
          </cell>
          <cell r="C20084" t="str">
            <v xml:space="preserve"> Набор детский ДИСНЕЙ МИННИ КОЛОРС 3предмета</v>
          </cell>
          <cell r="D20084" t="str">
            <v xml:space="preserve"> TEMP DISNEY MINNIE COLORS 3PC SET</v>
          </cell>
          <cell r="E20084" t="str">
            <v>ОАЭ</v>
          </cell>
          <cell r="F20084" t="str">
            <v>СТЕКЛО</v>
          </cell>
        </row>
        <row r="20085">
          <cell r="A20085" t="str">
            <v>L2124</v>
          </cell>
          <cell r="B20085" t="str">
            <v>LUMINARC</v>
          </cell>
          <cell r="C20085" t="str">
            <v xml:space="preserve"> Набор детский ДИСНЕЙ МИККИ КОЛОРС 3предмета</v>
          </cell>
          <cell r="D20085" t="str">
            <v xml:space="preserve"> TEMP DISNEY MICKEY COLORS 3PC SET</v>
          </cell>
          <cell r="E20085" t="str">
            <v>ОАЭ</v>
          </cell>
          <cell r="F20085" t="str">
            <v>СТЕКЛО</v>
          </cell>
        </row>
        <row r="20086">
          <cell r="A20086" t="str">
            <v>L2128</v>
          </cell>
          <cell r="B20086" t="str">
            <v>LUMINARC</v>
          </cell>
          <cell r="C20086" t="str">
            <v xml:space="preserve"> Набор детский ДИСНЕЙ ТАЧКИ 2 3предмета</v>
          </cell>
          <cell r="D20086" t="str">
            <v xml:space="preserve"> TEMP DISNEY CARS II 3PC SET</v>
          </cell>
          <cell r="E20086" t="str">
            <v>ОАЭ</v>
          </cell>
          <cell r="F20086" t="str">
            <v>СТЕКЛО</v>
          </cell>
        </row>
        <row r="20087">
          <cell r="A20087" t="str">
            <v>L2132</v>
          </cell>
          <cell r="B20087" t="str">
            <v>LUMINARC</v>
          </cell>
          <cell r="C20087" t="str">
            <v xml:space="preserve"> Набор детский ХЕЛЛО КИТТИ СВИТ ПИНК 3предмета</v>
          </cell>
          <cell r="D20087" t="str">
            <v xml:space="preserve"> TEMP DISNEY HELLO KITTY SWEET PINK 3P ST</v>
          </cell>
          <cell r="E20087" t="str">
            <v>ОАЭ</v>
          </cell>
          <cell r="F20087" t="str">
            <v>СТЕКЛО</v>
          </cell>
        </row>
        <row r="20088">
          <cell r="A20088" t="str">
            <v>J3008</v>
          </cell>
          <cell r="B20088" t="str">
            <v>LUMINARC</v>
          </cell>
          <cell r="C20088" t="str">
            <v xml:space="preserve"> Набор кружек ЭССЕНС 320мл 6шт</v>
          </cell>
          <cell r="D20088" t="str">
            <v xml:space="preserve"> TEMP ESSENCE WHITE MUG 32 - AIME FR6</v>
          </cell>
          <cell r="E20088" t="str">
            <v>ОАЭ</v>
          </cell>
          <cell r="F20088" t="str">
            <v>СТЕКЛО</v>
          </cell>
        </row>
        <row r="20089">
          <cell r="A20089" t="str">
            <v>L2802</v>
          </cell>
          <cell r="B20089" t="str">
            <v>LUMINARC</v>
          </cell>
          <cell r="C20089" t="str">
            <v xml:space="preserve"> Кувшин БАГАМЫ 1.6л с крышкой</v>
          </cell>
          <cell r="D20089" t="str">
            <v xml:space="preserve"> BAHAMAS JUG 1L6 + LID</v>
          </cell>
          <cell r="E20089" t="str">
            <v>ОАЭ</v>
          </cell>
          <cell r="F20089" t="str">
            <v>НАТРИЙ-КАЛЬЦИЙ-СИЛИКАТ.СТЕКЛО</v>
          </cell>
        </row>
        <row r="20090">
          <cell r="A20090" t="str">
            <v>L2803</v>
          </cell>
          <cell r="B20090" t="str">
            <v>LUMINARC</v>
          </cell>
          <cell r="C20090" t="str">
            <v xml:space="preserve"> Набор банок ГЕЛАКСИ ГОЛД 3предмета</v>
          </cell>
          <cell r="D20090" t="str">
            <v xml:space="preserve"> GALAXY GOLD 3P POT CLUB 0.5+075+1L- AIME</v>
          </cell>
          <cell r="E20090" t="str">
            <v>ОАЭ</v>
          </cell>
          <cell r="F20090" t="str">
            <v>СТЕКЛО</v>
          </cell>
        </row>
        <row r="20091">
          <cell r="A20091" t="str">
            <v>L3078</v>
          </cell>
          <cell r="B20091" t="str">
            <v>LUMINARC</v>
          </cell>
          <cell r="C20091" t="str">
            <v xml:space="preserve"> Столовый набор 25 предметов ПУЭБЛО КОРАЛ</v>
          </cell>
          <cell r="D20091" t="str">
            <v xml:space="preserve"> TEMP AMB PUEBLO CORAIL 25PC DINNER SET</v>
          </cell>
          <cell r="E20091" t="str">
            <v>ОАЭ</v>
          </cell>
          <cell r="F20091" t="str">
            <v>СТЕКЛО</v>
          </cell>
        </row>
        <row r="20092">
          <cell r="A20092" t="str">
            <v>L3210</v>
          </cell>
          <cell r="B20092" t="str">
            <v>LUMINARC</v>
          </cell>
          <cell r="C20092" t="str">
            <v xml:space="preserve"> Шубница ГРАНИТИ 33см</v>
          </cell>
          <cell r="D20092" t="str">
            <v xml:space="preserve"> TEMP GRANITY OVAL DISH 33X20 - KV1/B6</v>
          </cell>
          <cell r="E20092" t="str">
            <v>ОАЭ</v>
          </cell>
          <cell r="F20092" t="str">
            <v>СТЕКЛО</v>
          </cell>
        </row>
        <row r="20093">
          <cell r="A20093" t="str">
            <v>L2939</v>
          </cell>
          <cell r="B20093" t="str">
            <v>LUMINARC</v>
          </cell>
          <cell r="C20093" t="str">
            <v xml:space="preserve"> Столовый набор 25 предметов БАБЛ ФЛАУЭР ПИНК</v>
          </cell>
          <cell r="D20093" t="str">
            <v xml:space="preserve"> TEMP AMB BUBBLE FLOWER PINK 25PC DIN SET</v>
          </cell>
          <cell r="E20093" t="str">
            <v>ОАЭ</v>
          </cell>
          <cell r="F20093" t="str">
            <v>СТЕКЛО</v>
          </cell>
        </row>
        <row r="20094">
          <cell r="A20094" t="str">
            <v>L4566</v>
          </cell>
          <cell r="B20094" t="str">
            <v>LUMINARC</v>
          </cell>
          <cell r="C20094" t="str">
            <v xml:space="preserve"> Кружка ЭССЕНС 320мл</v>
          </cell>
          <cell r="D20094" t="str">
            <v xml:space="preserve"> TEMP WHITE ESSENCE MUG 32CL - BEZ</v>
          </cell>
          <cell r="E20094" t="str">
            <v>ОАЭ</v>
          </cell>
          <cell r="F20094" t="str">
            <v>СТЕКЛО</v>
          </cell>
        </row>
        <row r="20095">
          <cell r="A20095" t="str">
            <v>L4567</v>
          </cell>
          <cell r="B20095" t="str">
            <v>LUMINARC</v>
          </cell>
          <cell r="C20095" t="str">
            <v xml:space="preserve"> Тарелка суповая ЭССЕНС 23см</v>
          </cell>
          <cell r="D20095" t="str">
            <v xml:space="preserve"> TEMP WHITE ESSENCE SOUP PL 23 - BEZ</v>
          </cell>
          <cell r="E20095" t="str">
            <v>ОАЭ</v>
          </cell>
          <cell r="F20095" t="str">
            <v>СТЕКЛО</v>
          </cell>
        </row>
        <row r="20096">
          <cell r="A20096" t="str">
            <v>L4568</v>
          </cell>
          <cell r="B20096" t="str">
            <v>LUMINARC</v>
          </cell>
          <cell r="C20096" t="str">
            <v xml:space="preserve"> Салатник ЭССЕНС 12см</v>
          </cell>
          <cell r="D20096" t="str">
            <v xml:space="preserve"> TEMP ESSENCE WHITE BOWL 12 - BEZ</v>
          </cell>
          <cell r="E20096" t="str">
            <v>ОАЭ</v>
          </cell>
          <cell r="F20096" t="str">
            <v>СТЕКЛО</v>
          </cell>
        </row>
        <row r="20097">
          <cell r="A20097" t="str">
            <v>L4569</v>
          </cell>
          <cell r="B20097" t="str">
            <v>LUMINARC</v>
          </cell>
          <cell r="C20097" t="str">
            <v xml:space="preserve"> Тарелка десертная ЭССЕНС 19см</v>
          </cell>
          <cell r="D20097" t="str">
            <v xml:space="preserve"> TEMP WHITE ESSENCE DESSERT PL 19 - BEZ</v>
          </cell>
          <cell r="E20097" t="str">
            <v>ОАЭ</v>
          </cell>
          <cell r="F20097" t="str">
            <v>СТЕКЛО</v>
          </cell>
        </row>
        <row r="20098">
          <cell r="A20098" t="str">
            <v>L4571</v>
          </cell>
          <cell r="B20098" t="str">
            <v>LUMINARC</v>
          </cell>
          <cell r="C20098" t="str">
            <v xml:space="preserve"> Тарелка обеденная ЭССЕНС 25см</v>
          </cell>
          <cell r="D20098" t="str">
            <v xml:space="preserve"> TEMP WHITE ESSENCE DINNER PL 25 - BEZ</v>
          </cell>
          <cell r="E20098" t="str">
            <v>ОАЭ</v>
          </cell>
          <cell r="F20098" t="str">
            <v>СТЕКЛО</v>
          </cell>
        </row>
        <row r="20099">
          <cell r="A20099" t="str">
            <v>J2138-1</v>
          </cell>
          <cell r="B20099" t="str">
            <v>LUMINARC</v>
          </cell>
          <cell r="C20099" t="str">
            <v xml:space="preserve"> Салатник СТОУНМАНИЯ ФРЭЙЗ 27см</v>
          </cell>
          <cell r="E20099" t="str">
            <v>Франция</v>
          </cell>
          <cell r="F20099" t="str">
            <v>СТЕКЛО</v>
          </cell>
        </row>
        <row r="20100">
          <cell r="A20100" t="str">
            <v>L3107</v>
          </cell>
          <cell r="B20100" t="str">
            <v>LUMINARC</v>
          </cell>
          <cell r="C20100" t="str">
            <v xml:space="preserve"> Тарелка обеденная АДЕЛАИДА 25см</v>
          </cell>
          <cell r="D20100" t="str">
            <v xml:space="preserve"> TEMPERED ADELAIDE BIRD DINNER PLATE</v>
          </cell>
          <cell r="E20100" t="str">
            <v>Франция</v>
          </cell>
          <cell r="F20100" t="str">
            <v>СТЕКЛО</v>
          </cell>
        </row>
        <row r="20101">
          <cell r="A20101" t="str">
            <v>L3108</v>
          </cell>
          <cell r="B20101" t="str">
            <v>LUMINARC</v>
          </cell>
          <cell r="C20101" t="str">
            <v xml:space="preserve"> Тарелка суповая АДЕЛАИДА 21см</v>
          </cell>
          <cell r="D20101" t="str">
            <v xml:space="preserve"> TEMPERED ADELAIDE BIRD SOUP PLATE</v>
          </cell>
          <cell r="E20101" t="str">
            <v>Франция</v>
          </cell>
          <cell r="F20101" t="str">
            <v>СТЕКЛО</v>
          </cell>
        </row>
        <row r="20102">
          <cell r="A20102" t="str">
            <v>L3110</v>
          </cell>
          <cell r="B20102" t="str">
            <v>LUMINARC</v>
          </cell>
          <cell r="C20102" t="str">
            <v xml:space="preserve"> Тарелка десертная АДЕЛАИДА 19см</v>
          </cell>
          <cell r="D20102" t="str">
            <v xml:space="preserve"> TEMPERED ADELAIDE BIRD DESSERT PLATE</v>
          </cell>
          <cell r="E20102" t="str">
            <v>Франция</v>
          </cell>
          <cell r="F20102" t="str">
            <v>СТЕКЛО</v>
          </cell>
        </row>
        <row r="20103">
          <cell r="A20103" t="str">
            <v>L3109</v>
          </cell>
          <cell r="B20103" t="str">
            <v>LUMINARC</v>
          </cell>
          <cell r="C20103" t="str">
            <v xml:space="preserve"> Салатник АДЕЛАИДА 12см</v>
          </cell>
          <cell r="D20103" t="str">
            <v xml:space="preserve"> TEMPERED ADELAIDE BIRD BOWL 12</v>
          </cell>
          <cell r="E20103" t="str">
            <v>Франция</v>
          </cell>
          <cell r="F20103" t="str">
            <v>СТЕКЛО</v>
          </cell>
        </row>
        <row r="20104">
          <cell r="A20104" t="str">
            <v>L1176</v>
          </cell>
          <cell r="B20104" t="str">
            <v>LUMINARC</v>
          </cell>
          <cell r="C20104" t="str">
            <v xml:space="preserve"> Стакан ФРУТИ ЭНЕРДЖИ КЛУБНИКА 250мл низкий</v>
          </cell>
          <cell r="D20104" t="str">
            <v xml:space="preserve"> NEW! Fruity Energy Strawberry Old-fashioned tumbler 25cl</v>
          </cell>
          <cell r="E20104" t="str">
            <v>Россия</v>
          </cell>
          <cell r="F20104" t="str">
            <v>СТЕКЛО</v>
          </cell>
        </row>
        <row r="20105">
          <cell r="A20105" t="str">
            <v>L1177</v>
          </cell>
          <cell r="B20105" t="str">
            <v>LUMINARC</v>
          </cell>
          <cell r="C20105" t="str">
            <v xml:space="preserve"> Стакан ФРУТИ ЭНЕРДЖИ ЛИМОН 250мл низкий</v>
          </cell>
          <cell r="D20105" t="str">
            <v xml:space="preserve"> NEW! Fruity Energy Lemon Old-fashioned tumbler 25cl</v>
          </cell>
          <cell r="E20105" t="str">
            <v>Россия</v>
          </cell>
          <cell r="F20105" t="str">
            <v>СТЕКЛО</v>
          </cell>
        </row>
        <row r="20106">
          <cell r="A20106" t="str">
            <v>L1178</v>
          </cell>
          <cell r="B20106" t="str">
            <v>LUMINARC</v>
          </cell>
          <cell r="C20106" t="str">
            <v xml:space="preserve"> Стакан ФРУТИ ЭНЕРДЖИ АПЕЛЬСИН 250мл низкий</v>
          </cell>
          <cell r="D20106" t="str">
            <v xml:space="preserve"> NEW! Fruity Energy Orange Old-fashioned tumbler 25cl</v>
          </cell>
          <cell r="E20106" t="str">
            <v>Россия</v>
          </cell>
          <cell r="F20106" t="str">
            <v>СТЕКЛО</v>
          </cell>
        </row>
        <row r="20107">
          <cell r="A20107" t="str">
            <v>L3558</v>
          </cell>
          <cell r="B20107" t="str">
            <v>LUMINARC</v>
          </cell>
          <cell r="C20107" t="str">
            <v xml:space="preserve"> Фужер (бокал) для шампанского ЭЛЕГАНС 170мл</v>
          </cell>
          <cell r="D20107" t="str">
            <v xml:space="preserve"> Flute Stemware Elegance 17 cl</v>
          </cell>
          <cell r="E20107" t="str">
            <v>Россия</v>
          </cell>
          <cell r="F20107" t="str">
            <v>СТЕКЛО</v>
          </cell>
        </row>
        <row r="20108">
          <cell r="A20108" t="str">
            <v>J2889-1</v>
          </cell>
          <cell r="B20108" t="str">
            <v>LUMINARC</v>
          </cell>
          <cell r="C20108" t="str">
            <v xml:space="preserve"> Набор стаканов НОВАЯ АМЕРИКА 6шт 350мл высокий (4+2 в подарок)</v>
          </cell>
          <cell r="E20108" t="str">
            <v>Россия</v>
          </cell>
          <cell r="F20108" t="str">
            <v>СТЕКЛО</v>
          </cell>
        </row>
        <row r="20109">
          <cell r="A20109" t="str">
            <v>J2890-1</v>
          </cell>
          <cell r="B20109" t="str">
            <v>LUMINARC</v>
          </cell>
          <cell r="C20109" t="str">
            <v xml:space="preserve"> Набор стаканов НОВАЯ АМЕРИКА 6шт 270мл низкий (4+2 в подарок)</v>
          </cell>
          <cell r="E20109" t="str">
            <v>Россия</v>
          </cell>
          <cell r="F20109" t="str">
            <v>СТЕКЛО</v>
          </cell>
        </row>
        <row r="20110">
          <cell r="A20110" t="str">
            <v>H7704-1</v>
          </cell>
          <cell r="B20110" t="str">
            <v>LUMINARC</v>
          </cell>
          <cell r="C20110" t="str">
            <v xml:space="preserve"> Набор стаканов САЛЬТО 6шт 250мл низкие (4+2 в подарок)</v>
          </cell>
          <cell r="E20110" t="str">
            <v>Россия</v>
          </cell>
          <cell r="F20110" t="str">
            <v>СТЕКЛО</v>
          </cell>
        </row>
        <row r="20111">
          <cell r="A20111" t="str">
            <v>L3557</v>
          </cell>
          <cell r="B20111" t="str">
            <v>LUMINARC</v>
          </cell>
          <cell r="C20111" t="str">
            <v xml:space="preserve"> Фужер (бокал) для вина ЭЛЕГАНС 245мл</v>
          </cell>
          <cell r="D20111" t="str">
            <v xml:space="preserve"> Stemware French Brasserie   24,5 cl</v>
          </cell>
          <cell r="E20111" t="str">
            <v>Россия</v>
          </cell>
          <cell r="F20111" t="str">
            <v>СТЕКЛО</v>
          </cell>
        </row>
        <row r="20112">
          <cell r="A20112" t="str">
            <v>L2627</v>
          </cell>
          <cell r="B20112" t="str">
            <v>LUMINARC</v>
          </cell>
          <cell r="C20112" t="str">
            <v xml:space="preserve"> Фужер (бокал) для шампанского АЛЛЕГРЕСС 175мл</v>
          </cell>
          <cell r="D20112" t="str">
            <v xml:space="preserve"> NEW! Flute Glass Allegresse 17,5 cl</v>
          </cell>
          <cell r="E20112" t="str">
            <v>Россия</v>
          </cell>
          <cell r="F20112" t="str">
            <v>СТЕКЛО</v>
          </cell>
        </row>
        <row r="20113">
          <cell r="A20113" t="str">
            <v>L2628</v>
          </cell>
          <cell r="B20113" t="str">
            <v>LUMINARC</v>
          </cell>
          <cell r="C20113" t="str">
            <v xml:space="preserve"> Фужер (бокал) для вина АЛЛЕГРЕСС 230мл</v>
          </cell>
          <cell r="D20113" t="str">
            <v xml:space="preserve"> NEW! Glass Allegresse (VAP) 23 cl</v>
          </cell>
          <cell r="E20113" t="str">
            <v>Россия</v>
          </cell>
          <cell r="F20113" t="str">
            <v>СТЕКЛО</v>
          </cell>
        </row>
        <row r="20114">
          <cell r="A20114" t="str">
            <v>L1839</v>
          </cell>
          <cell r="B20114" t="str">
            <v>LUMINARC</v>
          </cell>
          <cell r="C20114" t="str">
            <v xml:space="preserve"> Тарелка обеденная АРЕНА 25см</v>
          </cell>
          <cell r="D20114" t="str">
            <v xml:space="preserve"> TEMPERED HARENA DINNER PLATE 25</v>
          </cell>
          <cell r="E20114" t="str">
            <v>Франция</v>
          </cell>
          <cell r="F20114" t="str">
            <v>СТЕКЛО</v>
          </cell>
        </row>
        <row r="20115">
          <cell r="A20115" t="str">
            <v>L2785</v>
          </cell>
          <cell r="B20115" t="str">
            <v>LUMINARC</v>
          </cell>
          <cell r="C20115" t="str">
            <v xml:space="preserve"> Тарелка с высокими бортами АРЕНА 23см</v>
          </cell>
          <cell r="D20115" t="str">
            <v xml:space="preserve"> TEMPERED HARENA SOUP PLATE 23</v>
          </cell>
          <cell r="E20115" t="str">
            <v>Франция</v>
          </cell>
          <cell r="F20115" t="str">
            <v>СТЕКЛО</v>
          </cell>
        </row>
        <row r="20116">
          <cell r="A20116" t="str">
            <v>L2786</v>
          </cell>
          <cell r="B20116" t="str">
            <v>LUMINARC</v>
          </cell>
          <cell r="C20116" t="str">
            <v xml:space="preserve"> Тарелка десертная АРЕНА 19см</v>
          </cell>
          <cell r="D20116" t="str">
            <v xml:space="preserve"> TEMPERED HARENA DESSERT PLATE 19</v>
          </cell>
          <cell r="E20116" t="str">
            <v>Франция</v>
          </cell>
          <cell r="F20116" t="str">
            <v>СТЕКЛО</v>
          </cell>
        </row>
        <row r="20117">
          <cell r="A20117" t="str">
            <v>L2968</v>
          </cell>
          <cell r="B20117" t="str">
            <v>LUMINARC</v>
          </cell>
          <cell r="C20117" t="str">
            <v xml:space="preserve"> Салатник АРЕНА 16см</v>
          </cell>
          <cell r="D20117" t="str">
            <v xml:space="preserve"> TEMPERED HARENA MULTI PURPOSE BOWL 16</v>
          </cell>
          <cell r="E20117" t="str">
            <v>Франция</v>
          </cell>
          <cell r="F20117" t="str">
            <v>СТЕКЛО</v>
          </cell>
        </row>
        <row r="20118">
          <cell r="A20118" t="str">
            <v>L2629</v>
          </cell>
          <cell r="B20118" t="str">
            <v>LUMINARC</v>
          </cell>
          <cell r="C20118" t="str">
            <v xml:space="preserve"> Фужер (бокал) для вина АЛЛЕГРЕСС 300мл</v>
          </cell>
          <cell r="D20118" t="str">
            <v xml:space="preserve"> NEW! Glass Allegresse (VAP) 30 cl</v>
          </cell>
          <cell r="E20118" t="str">
            <v>Россия</v>
          </cell>
          <cell r="F20118" t="str">
            <v>СТЕКЛО</v>
          </cell>
        </row>
        <row r="20119">
          <cell r="A20119" t="str">
            <v>L2630</v>
          </cell>
          <cell r="B20119" t="str">
            <v>LUMINARC</v>
          </cell>
          <cell r="C20119" t="str">
            <v xml:space="preserve"> Фужер (бокал) для вина АЛЛЕГРЕСС 420мл</v>
          </cell>
          <cell r="D20119" t="str">
            <v xml:space="preserve"> NEW! Glass Allegresse (VAP) 42 cl</v>
          </cell>
          <cell r="E20119" t="str">
            <v>Россия</v>
          </cell>
          <cell r="F20119" t="str">
            <v>СТЕКЛО</v>
          </cell>
        </row>
        <row r="20120">
          <cell r="A20120" t="str">
            <v>L1403</v>
          </cell>
          <cell r="B20120" t="str">
            <v>LUMINARC</v>
          </cell>
          <cell r="C20120" t="str">
            <v xml:space="preserve"> Набор фужеров (бокалов) для вина АЛЛЕГРЕСС 4шт 550мл</v>
          </cell>
          <cell r="D20120" t="str">
            <v xml:space="preserve"> NEW! Glass Allegresse (VAP) 55 cl, 4 pcs</v>
          </cell>
          <cell r="E20120" t="str">
            <v>Россия</v>
          </cell>
          <cell r="F20120" t="str">
            <v>НАТРИЙ-КАЛЬЦИЙ-СИЛИКАТ.СТЕКЛО</v>
          </cell>
        </row>
        <row r="20121">
          <cell r="A20121" t="str">
            <v>L1358</v>
          </cell>
          <cell r="B20121" t="str">
            <v>LUMINARC</v>
          </cell>
          <cell r="C20121" t="str">
            <v xml:space="preserve"> Стакан ФРАНЦУЗСКИЙ РЕСТОРАНЧИК 310мл низкий</v>
          </cell>
          <cell r="D20121" t="str">
            <v xml:space="preserve"> French Brasserie Old-fashioned tumbler 31 cl, 1 pce</v>
          </cell>
          <cell r="E20121" t="str">
            <v>Россия</v>
          </cell>
          <cell r="F20121" t="str">
            <v>СТЕКЛО</v>
          </cell>
        </row>
        <row r="20122">
          <cell r="A20122" t="str">
            <v>L1359</v>
          </cell>
          <cell r="B20122" t="str">
            <v>LUMINARC</v>
          </cell>
          <cell r="C20122" t="str">
            <v xml:space="preserve"> Стакан ФРАНЦУЗСКИЙ РЕСТОРАНЧИК 330мл высокий</v>
          </cell>
          <cell r="D20122" t="str">
            <v xml:space="preserve"> French Brasserie High Ball 33 cl, 1 pce</v>
          </cell>
          <cell r="E20122" t="str">
            <v>Россия</v>
          </cell>
          <cell r="F20122" t="str">
            <v>СТЕКЛО</v>
          </cell>
        </row>
        <row r="20123">
          <cell r="A20123" t="str">
            <v>G3962</v>
          </cell>
          <cell r="B20123" t="str">
            <v>LUMINARC</v>
          </cell>
          <cell r="C20123" t="str">
            <v xml:space="preserve"> Кружка ДЖАМБО (бульонница) прозрачная 500мл</v>
          </cell>
          <cell r="D20123" t="str">
            <v xml:space="preserve"> TEMP JUMBO CUP 50 CL</v>
          </cell>
          <cell r="E20123" t="str">
            <v>ОАЭ</v>
          </cell>
          <cell r="F20123" t="str">
            <v>СТЕКЛО</v>
          </cell>
        </row>
        <row r="20124">
          <cell r="A20124" t="str">
            <v>H7734</v>
          </cell>
          <cell r="B20124" t="str">
            <v>LUMINARC</v>
          </cell>
          <cell r="C20124" t="str">
            <v xml:space="preserve"> Тарелка обеденная АРТИ ОРАНЖ 25см</v>
          </cell>
          <cell r="D20124" t="str">
            <v xml:space="preserve"> TEMPERED ARTY ORANGE DINNER PLATE 25</v>
          </cell>
          <cell r="E20124" t="str">
            <v>Франция</v>
          </cell>
          <cell r="F20124" t="str">
            <v>СТЕКЛО</v>
          </cell>
        </row>
        <row r="20125">
          <cell r="A20125" t="str">
            <v>H7741</v>
          </cell>
          <cell r="B20125" t="str">
            <v>LUMINARC</v>
          </cell>
          <cell r="C20125" t="str">
            <v xml:space="preserve"> Тарелка десертная АРТИ ОРАНЖ 20см</v>
          </cell>
          <cell r="D20125" t="str">
            <v xml:space="preserve"> TEMPERED ARTY ORANGE DESSERT PLATE 20</v>
          </cell>
          <cell r="E20125" t="str">
            <v>Франция</v>
          </cell>
          <cell r="F20125" t="str">
            <v>СТЕКЛО</v>
          </cell>
        </row>
        <row r="20126">
          <cell r="A20126" t="str">
            <v>J1392</v>
          </cell>
          <cell r="B20126" t="str">
            <v>LUMINARC</v>
          </cell>
          <cell r="C20126" t="str">
            <v xml:space="preserve"> Салатник АРТИ ГРИН 16.5см</v>
          </cell>
          <cell r="D20126" t="str">
            <v xml:space="preserve"> TEMPERED ARTY GREEN M-PURPOSE BOWL 16,5</v>
          </cell>
          <cell r="E20126" t="str">
            <v>Франция</v>
          </cell>
          <cell r="F20126" t="str">
            <v>СТЕКЛО</v>
          </cell>
        </row>
        <row r="20127">
          <cell r="A20127" t="str">
            <v>J1395</v>
          </cell>
          <cell r="B20127" t="str">
            <v>LUMINARC</v>
          </cell>
          <cell r="C20127" t="str">
            <v xml:space="preserve"> Салатник АРТИ ОРАНЖ 16.5см</v>
          </cell>
          <cell r="D20127" t="str">
            <v xml:space="preserve"> TEMPERED ARTY ORANGE M-PURPOSE BOWL 16,5</v>
          </cell>
          <cell r="E20127" t="str">
            <v>Франция</v>
          </cell>
          <cell r="F20127" t="str">
            <v>СТЕКЛО</v>
          </cell>
        </row>
        <row r="20128">
          <cell r="A20128" t="str">
            <v>L1315</v>
          </cell>
          <cell r="B20128" t="str">
            <v>LUMINARC</v>
          </cell>
          <cell r="C20128" t="str">
            <v xml:space="preserve"> Набор фужеров (бокалов) для шампанского СИГНАТЮР (ЭТАЛОН) НОВЫЙ ГОД 2шт 170мл</v>
          </cell>
          <cell r="D20128" t="str">
            <v xml:space="preserve"> VAP Signature 17cl New year</v>
          </cell>
          <cell r="E20128" t="str">
            <v>Россия</v>
          </cell>
          <cell r="F20128" t="str">
            <v>СТЕКЛО</v>
          </cell>
        </row>
        <row r="20129">
          <cell r="A20129" t="str">
            <v>H3665-1</v>
          </cell>
          <cell r="B20129" t="str">
            <v>LUMINARC</v>
          </cell>
          <cell r="C20129" t="str">
            <v xml:space="preserve"> Тарелка обеденная ТРИАНОН 24.5см</v>
          </cell>
          <cell r="D20129" t="str">
            <v xml:space="preserve"> TEMPERED TRIANON DINNER PLATE</v>
          </cell>
          <cell r="E20129" t="str">
            <v>Франция</v>
          </cell>
          <cell r="F20129" t="str">
            <v>СТЕКЛО</v>
          </cell>
        </row>
        <row r="20130">
          <cell r="A20130" t="str">
            <v>H4123-1</v>
          </cell>
          <cell r="B20130" t="str">
            <v>LUMINARC</v>
          </cell>
          <cell r="C20130" t="str">
            <v xml:space="preserve"> Тарелка суповая ТРИАНОН 22см</v>
          </cell>
          <cell r="D20130" t="str">
            <v xml:space="preserve"> TEMPERED TRIANON SOUP PLATE 22</v>
          </cell>
          <cell r="E20130" t="str">
            <v>Франция</v>
          </cell>
          <cell r="F20130" t="str">
            <v>СТЕКЛО</v>
          </cell>
        </row>
        <row r="20131">
          <cell r="A20131" t="str">
            <v>H4124-1</v>
          </cell>
          <cell r="B20131" t="str">
            <v>LUMINARC</v>
          </cell>
          <cell r="C20131" t="str">
            <v xml:space="preserve"> Тарелка десертная ТРИАНОН 19.5см</v>
          </cell>
          <cell r="D20131" t="str">
            <v xml:space="preserve"> TEMPERED TRIANON DESSERT PLATE 19</v>
          </cell>
          <cell r="E20131" t="str">
            <v>Франция</v>
          </cell>
          <cell r="F20131" t="str">
            <v>СТЕКЛО</v>
          </cell>
        </row>
        <row r="20132">
          <cell r="A20132" t="str">
            <v>H4126-1</v>
          </cell>
          <cell r="B20132" t="str">
            <v>LUMINARC</v>
          </cell>
          <cell r="C20132" t="str">
            <v xml:space="preserve"> Селедочница ТРИАНОН 22см</v>
          </cell>
          <cell r="D20132" t="str">
            <v xml:space="preserve"> TEMPERED TRIANON DISH</v>
          </cell>
          <cell r="E20132" t="str">
            <v>Франция</v>
          </cell>
          <cell r="F20132" t="str">
            <v>СТЕКЛО</v>
          </cell>
        </row>
        <row r="20133">
          <cell r="A20133" t="str">
            <v>411569</v>
          </cell>
          <cell r="B20133" t="str">
            <v>LUMINARC</v>
          </cell>
          <cell r="C20133" t="str">
            <v xml:space="preserve"> Крышка для салатника ЭМПИЛАБЛЬ 12см зеленая</v>
          </cell>
          <cell r="E20133" t="str">
            <v>Россия</v>
          </cell>
          <cell r="F20133" t="str">
            <v>ПЛАСТИК</v>
          </cell>
        </row>
        <row r="20134">
          <cell r="A20134" t="str">
            <v>411570</v>
          </cell>
          <cell r="B20134" t="str">
            <v>LUMINARC</v>
          </cell>
          <cell r="C20134" t="str">
            <v xml:space="preserve"> Крышка для салатника ЭМПИЛАБЛЬ 17см зеленая</v>
          </cell>
          <cell r="E20134" t="str">
            <v>Россия</v>
          </cell>
          <cell r="F20134" t="str">
            <v>ПЛАСТИК</v>
          </cell>
        </row>
        <row r="20135">
          <cell r="A20135" t="str">
            <v>ML04</v>
          </cell>
          <cell r="B20135" t="str">
            <v>MAGDALANOV</v>
          </cell>
          <cell r="C20135" t="str">
            <v xml:space="preserve"> Турка МИФЫ 600мл</v>
          </cell>
          <cell r="E20135" t="str">
            <v>Россия</v>
          </cell>
          <cell r="F20135" t="str">
            <v>МЕТАЛЛ</v>
          </cell>
        </row>
        <row r="20136">
          <cell r="A20136" t="str">
            <v>ML05</v>
          </cell>
          <cell r="B20136" t="str">
            <v>MAGDALANOV</v>
          </cell>
          <cell r="C20136" t="str">
            <v xml:space="preserve"> Турка юбилейная МОСКВА 420мл</v>
          </cell>
          <cell r="E20136" t="str">
            <v>Россия</v>
          </cell>
          <cell r="F20136" t="str">
            <v>МЕТАЛЛ</v>
          </cell>
        </row>
        <row r="20137">
          <cell r="A20137" t="str">
            <v>ML06</v>
          </cell>
          <cell r="B20137" t="str">
            <v>MAGDALANOV</v>
          </cell>
          <cell r="C20137" t="str">
            <v xml:space="preserve"> Турка юбилейная САНКТ-ПЕТЕРБУРГ 420мл</v>
          </cell>
          <cell r="E20137" t="str">
            <v>Россия</v>
          </cell>
          <cell r="F20137" t="str">
            <v>МЕТАЛЛ</v>
          </cell>
        </row>
        <row r="20138">
          <cell r="A20138" t="str">
            <v>ML01</v>
          </cell>
          <cell r="B20138" t="str">
            <v>MAGDALANOV</v>
          </cell>
          <cell r="C20138" t="str">
            <v xml:space="preserve"> Турка большая 600мл</v>
          </cell>
          <cell r="E20138" t="str">
            <v>Россия</v>
          </cell>
          <cell r="F20138" t="str">
            <v>МЕТАЛЛ</v>
          </cell>
        </row>
        <row r="20139">
          <cell r="A20139" t="str">
            <v>WB40</v>
          </cell>
          <cell r="B20139" t="str">
            <v>MANUEL DIAS</v>
          </cell>
          <cell r="C20139" t="str">
            <v xml:space="preserve"> Горшок прямоугольный с узорами 40x18x17см</v>
          </cell>
          <cell r="E20139" t="str">
            <v>Португалия</v>
          </cell>
          <cell r="F20139" t="str">
            <v>КЕРАМИКА</v>
          </cell>
        </row>
        <row r="20140">
          <cell r="A20140" t="str">
            <v>PB24</v>
          </cell>
          <cell r="B20140" t="str">
            <v>MANUEL DIAS</v>
          </cell>
          <cell r="C20140" t="str">
            <v xml:space="preserve"> Миска ПОРТУГАЛИЯ</v>
          </cell>
          <cell r="E20140" t="str">
            <v>Португалия</v>
          </cell>
          <cell r="F20140" t="str">
            <v>КЕРАМИКА</v>
          </cell>
        </row>
        <row r="20141">
          <cell r="A20141" t="str">
            <v>S26M</v>
          </cell>
          <cell r="B20141" t="str">
            <v>MANUEL DIAS</v>
          </cell>
          <cell r="C20141" t="str">
            <v xml:space="preserve"> Поддон под горшок d=26см</v>
          </cell>
          <cell r="E20141" t="str">
            <v>Португалия</v>
          </cell>
          <cell r="F20141" t="str">
            <v>КЕРАМИКА</v>
          </cell>
        </row>
        <row r="20142">
          <cell r="A20142" t="str">
            <v>S30M</v>
          </cell>
          <cell r="B20142" t="str">
            <v>MANUEL DIAS</v>
          </cell>
          <cell r="C20142" t="str">
            <v xml:space="preserve"> Поддон под горшок d=30см</v>
          </cell>
          <cell r="E20142" t="str">
            <v>Португалия</v>
          </cell>
          <cell r="F20142" t="str">
            <v>КЕРАМИКА</v>
          </cell>
        </row>
        <row r="20143">
          <cell r="A20143" t="str">
            <v>SP22</v>
          </cell>
          <cell r="B20143" t="str">
            <v>MANUEL DIAS</v>
          </cell>
          <cell r="C20143" t="str">
            <v xml:space="preserve"> Горшок стандартный d=23см</v>
          </cell>
          <cell r="E20143" t="str">
            <v>Португалия</v>
          </cell>
          <cell r="F20143" t="str">
            <v>КЕРАМИКА</v>
          </cell>
        </row>
        <row r="20144">
          <cell r="A20144" t="str">
            <v>SP26</v>
          </cell>
          <cell r="B20144" t="str">
            <v>MANUEL DIAS</v>
          </cell>
          <cell r="C20144" t="str">
            <v xml:space="preserve"> Горшок стандартный d=27см</v>
          </cell>
          <cell r="E20144" t="str">
            <v>Португалия</v>
          </cell>
          <cell r="F20144" t="str">
            <v>КЕРАМИКА</v>
          </cell>
        </row>
        <row r="20145">
          <cell r="A20145" t="str">
            <v>PF</v>
          </cell>
          <cell r="B20145" t="str">
            <v>MANUEL DIAS</v>
          </cell>
          <cell r="C20145" t="str">
            <v xml:space="preserve"> Ножки для горшка d=7см</v>
          </cell>
          <cell r="E20145" t="str">
            <v>Португалия</v>
          </cell>
          <cell r="F20145" t="str">
            <v>КЕРАМИКА</v>
          </cell>
        </row>
        <row r="20146">
          <cell r="A20146" t="str">
            <v>S32</v>
          </cell>
          <cell r="B20146" t="str">
            <v>MANUEL DIAS</v>
          </cell>
          <cell r="C20146" t="str">
            <v xml:space="preserve"> Поддон под горшок d=32см</v>
          </cell>
          <cell r="E20146" t="str">
            <v>Португалия</v>
          </cell>
          <cell r="F20146" t="str">
            <v>КЕРАМИКА</v>
          </cell>
        </row>
        <row r="20147">
          <cell r="A20147" t="str">
            <v>S42</v>
          </cell>
          <cell r="B20147" t="str">
            <v>MANUEL DIAS</v>
          </cell>
          <cell r="C20147" t="str">
            <v xml:space="preserve"> Поддон под горшок d=42см</v>
          </cell>
          <cell r="E20147" t="str">
            <v>Португалия</v>
          </cell>
          <cell r="F20147" t="str">
            <v>КЕРАМИКА</v>
          </cell>
        </row>
        <row r="20148">
          <cell r="A20148" t="str">
            <v>SP30</v>
          </cell>
          <cell r="B20148" t="str">
            <v>MANUEL DIAS</v>
          </cell>
          <cell r="C20148" t="str">
            <v xml:space="preserve"> Горшок стандартный d=31см</v>
          </cell>
          <cell r="E20148" t="str">
            <v>Португалия</v>
          </cell>
          <cell r="F20148" t="str">
            <v>КЕРАМИКА</v>
          </cell>
        </row>
        <row r="20149">
          <cell r="A20149" t="str">
            <v>WB30</v>
          </cell>
          <cell r="B20149" t="str">
            <v>MANUEL DIAS</v>
          </cell>
          <cell r="C20149" t="str">
            <v xml:space="preserve"> Горшок прямоугольный с узорами 30x16x14см</v>
          </cell>
          <cell r="E20149" t="str">
            <v>Португалия</v>
          </cell>
          <cell r="F20149" t="str">
            <v>КЕРАМИКА</v>
          </cell>
        </row>
        <row r="20150">
          <cell r="A20150" t="str">
            <v>SP28</v>
          </cell>
          <cell r="B20150" t="str">
            <v>MANUEL DIAS</v>
          </cell>
          <cell r="C20150" t="str">
            <v xml:space="preserve"> Горшок стандартный d=29см</v>
          </cell>
          <cell r="E20150" t="str">
            <v>Португалия</v>
          </cell>
          <cell r="F20150" t="str">
            <v>КЕРАМИКА</v>
          </cell>
        </row>
        <row r="20151">
          <cell r="A20151" t="str">
            <v>SP18</v>
          </cell>
          <cell r="B20151" t="str">
            <v>MANUEL DIAS</v>
          </cell>
          <cell r="C20151" t="str">
            <v xml:space="preserve"> Горшок стандартный d=19см</v>
          </cell>
          <cell r="E20151" t="str">
            <v>Португалия</v>
          </cell>
        </row>
        <row r="20152">
          <cell r="A20152" t="str">
            <v>APC622</v>
          </cell>
          <cell r="B20152" t="str">
            <v>MARTIKA</v>
          </cell>
          <cell r="C20152" t="str">
            <v xml:space="preserve"> Таз ВОДОЛЕЙ овальный 17л</v>
          </cell>
          <cell r="E20152" t="str">
            <v>Россия</v>
          </cell>
          <cell r="F20152" t="str">
            <v>ПОЛИПРОПИЛЕН</v>
          </cell>
        </row>
        <row r="20153">
          <cell r="A20153" t="str">
            <v>APC624</v>
          </cell>
          <cell r="B20153" t="str">
            <v>MARTIKA</v>
          </cell>
          <cell r="C20153" t="str">
            <v xml:space="preserve"> Таз Водолей овальный 32л С624</v>
          </cell>
          <cell r="E20153" t="str">
            <v>Россия</v>
          </cell>
          <cell r="F20153" t="str">
            <v>ПОЛИПРОПИЛЕН</v>
          </cell>
        </row>
        <row r="20154">
          <cell r="A20154" t="str">
            <v>APC77</v>
          </cell>
          <cell r="B20154" t="str">
            <v>MARTIKA</v>
          </cell>
          <cell r="C20154" t="str">
            <v xml:space="preserve"> Ковш 28шт 2л С77</v>
          </cell>
          <cell r="E20154" t="str">
            <v>Россия</v>
          </cell>
          <cell r="F20154" t="str">
            <v>ПОЛИПРОПИЛЕН</v>
          </cell>
        </row>
        <row r="20155">
          <cell r="A20155" t="str">
            <v>APC185K</v>
          </cell>
          <cell r="B20155" t="str">
            <v>MARTIKA</v>
          </cell>
          <cell r="E20155" t="str">
            <v>Россия</v>
          </cell>
          <cell r="F20155" t="str">
            <v>ПЛАСТИК</v>
          </cell>
        </row>
        <row r="20156">
          <cell r="A20156" t="str">
            <v>APC209</v>
          </cell>
          <cell r="B20156" t="str">
            <v>MARTIKA</v>
          </cell>
          <cell r="E20156" t="str">
            <v>Россия</v>
          </cell>
          <cell r="F20156" t="str">
            <v>ПЛАСТИК</v>
          </cell>
        </row>
        <row r="20157">
          <cell r="A20157" t="str">
            <v>APC5</v>
          </cell>
          <cell r="B20157" t="str">
            <v>MARTIKA</v>
          </cell>
          <cell r="E20157" t="str">
            <v>Россия</v>
          </cell>
          <cell r="F20157" t="str">
            <v>ПЛАСТИК</v>
          </cell>
        </row>
        <row r="20158">
          <cell r="A20158" t="str">
            <v>APC909B</v>
          </cell>
          <cell r="B20158" t="str">
            <v>MARTIKA</v>
          </cell>
          <cell r="E20158" t="str">
            <v>Россия</v>
          </cell>
          <cell r="F20158" t="str">
            <v>ПЛАСТИК</v>
          </cell>
        </row>
        <row r="20159">
          <cell r="A20159" t="str">
            <v>AL44</v>
          </cell>
          <cell r="B20159" t="str">
            <v>MARTIKA</v>
          </cell>
          <cell r="C20159" t="str">
            <v xml:space="preserve"> Дуршлаг КРИСТИ</v>
          </cell>
          <cell r="E20159" t="str">
            <v>Россия</v>
          </cell>
          <cell r="F20159" t="str">
            <v>ПЛАСТИК</v>
          </cell>
        </row>
        <row r="20160">
          <cell r="A20160" t="str">
            <v>AL418</v>
          </cell>
          <cell r="B20160" t="str">
            <v>MARTIKA</v>
          </cell>
          <cell r="C20160" t="str">
            <v xml:space="preserve"> Емкость для разморозки продуктов МАДЖИКО</v>
          </cell>
          <cell r="E20160" t="str">
            <v>Россия</v>
          </cell>
          <cell r="F20160" t="str">
            <v>ПЛАСТИК</v>
          </cell>
        </row>
        <row r="20161">
          <cell r="A20161" t="str">
            <v>AL731</v>
          </cell>
          <cell r="B20161" t="str">
            <v>MARTIKA</v>
          </cell>
          <cell r="C20161" t="str">
            <v xml:space="preserve"> Корзина для пикника КОНТИ 23л с крышкой</v>
          </cell>
          <cell r="E20161" t="str">
            <v>Россия</v>
          </cell>
          <cell r="F20161" t="str">
            <v>ПЛАСТИК</v>
          </cell>
        </row>
        <row r="20162">
          <cell r="A20162" t="str">
            <v>AL583</v>
          </cell>
          <cell r="B20162" t="str">
            <v>MARTIKA</v>
          </cell>
          <cell r="C20162" t="str">
            <v xml:space="preserve"> Кувшин ЛЮМИЦИ 1.8л</v>
          </cell>
          <cell r="E20162" t="str">
            <v>Россия</v>
          </cell>
          <cell r="F20162" t="str">
            <v>ПЛАСТИК</v>
          </cell>
        </row>
        <row r="20163">
          <cell r="A20163" t="str">
            <v>AL24</v>
          </cell>
          <cell r="B20163" t="str">
            <v>MARTIKA</v>
          </cell>
          <cell r="C20163" t="str">
            <v xml:space="preserve"> Набор дорожный ЛАРГО</v>
          </cell>
          <cell r="E20163" t="str">
            <v>Россия</v>
          </cell>
          <cell r="F20163" t="str">
            <v>ПЛАСТИК</v>
          </cell>
        </row>
        <row r="20164">
          <cell r="A20164" t="str">
            <v>AL68</v>
          </cell>
          <cell r="B20164" t="str">
            <v>MARTIKA</v>
          </cell>
          <cell r="C20164" t="str">
            <v xml:space="preserve"> Набор посуды для пикника ЧЕЗАРЕ на 4 персоны</v>
          </cell>
          <cell r="E20164" t="str">
            <v>Россия</v>
          </cell>
          <cell r="F20164" t="str">
            <v>ПЛАСТИК</v>
          </cell>
        </row>
        <row r="20165">
          <cell r="A20165" t="str">
            <v>AL64</v>
          </cell>
          <cell r="B20165" t="str">
            <v>MARTIKA</v>
          </cell>
          <cell r="C20165" t="str">
            <v xml:space="preserve"> Стакан складной дорожный ДРИНК 0.14л</v>
          </cell>
          <cell r="E20165" t="str">
            <v>Россия</v>
          </cell>
          <cell r="F20165" t="str">
            <v>ПЛАСТИК</v>
          </cell>
        </row>
        <row r="20166">
          <cell r="A20166" t="str">
            <v>APC402K</v>
          </cell>
          <cell r="B20166" t="str">
            <v>MARTIKA</v>
          </cell>
          <cell r="C20166" t="str">
            <v xml:space="preserve"> Ведро КОЛОР 5л с крышкой</v>
          </cell>
          <cell r="E20166" t="str">
            <v>Россия</v>
          </cell>
          <cell r="F20166" t="str">
            <v>ПЛАСТИК</v>
          </cell>
        </row>
        <row r="20167">
          <cell r="A20167" t="str">
            <v>APC93P</v>
          </cell>
          <cell r="B20167" t="str">
            <v>MARTIKA</v>
          </cell>
          <cell r="C20167" t="str">
            <v xml:space="preserve"> Горшок для орхидеи Колывань 1.8л д180 с поддоном</v>
          </cell>
          <cell r="E20167" t="str">
            <v>Россия</v>
          </cell>
          <cell r="F20167" t="str">
            <v>ПЛАСТИК</v>
          </cell>
        </row>
        <row r="20168">
          <cell r="A20168" t="str">
            <v>APC115</v>
          </cell>
          <cell r="B20168" t="str">
            <v>MARTIKA</v>
          </cell>
          <cell r="C20168" t="str">
            <v xml:space="preserve"> Кашпо ФЛОРИАНА 0.7л D=135</v>
          </cell>
          <cell r="E20168" t="str">
            <v>Россия</v>
          </cell>
          <cell r="F20168" t="str">
            <v>ПЛАСТИК</v>
          </cell>
        </row>
        <row r="20169">
          <cell r="A20169" t="str">
            <v>APC116</v>
          </cell>
          <cell r="B20169" t="str">
            <v>MARTIKA</v>
          </cell>
          <cell r="C20169" t="str">
            <v xml:space="preserve"> Кашпо ФЛОРИАНА 1.4л D=170</v>
          </cell>
          <cell r="E20169" t="str">
            <v>Россия</v>
          </cell>
          <cell r="F20169" t="str">
            <v>ПЛАСТИК</v>
          </cell>
        </row>
        <row r="20170">
          <cell r="A20170" t="str">
            <v>APC117</v>
          </cell>
          <cell r="B20170" t="str">
            <v>MARTIKA</v>
          </cell>
          <cell r="C20170" t="str">
            <v xml:space="preserve"> Кашпо ФЛОРИАНА 2.8л D=215</v>
          </cell>
          <cell r="E20170" t="str">
            <v>Россия</v>
          </cell>
          <cell r="F20170" t="str">
            <v>ПЛАСТИК</v>
          </cell>
        </row>
        <row r="20171">
          <cell r="A20171" t="str">
            <v>APC176K</v>
          </cell>
          <cell r="B20171" t="str">
            <v>MARTIKA</v>
          </cell>
          <cell r="C20171" t="str">
            <v xml:space="preserve"> Кактусница ФЕЛИЦИЯ-КОЛОР с поддоном</v>
          </cell>
          <cell r="E20171" t="str">
            <v>Россия</v>
          </cell>
          <cell r="F20171" t="str">
            <v>ПЛАСТИК</v>
          </cell>
        </row>
        <row r="20172">
          <cell r="A20172" t="str">
            <v>APC17H</v>
          </cell>
          <cell r="B20172" t="str">
            <v>MARTIKA</v>
          </cell>
          <cell r="C20172" t="str">
            <v xml:space="preserve"> Набор прищепок КЛАССИКА 20шт</v>
          </cell>
          <cell r="E20172" t="str">
            <v>Россия</v>
          </cell>
          <cell r="F20172" t="str">
            <v>ПЛАСТИК</v>
          </cell>
        </row>
        <row r="20173">
          <cell r="A20173" t="str">
            <v>APC185T</v>
          </cell>
          <cell r="B20173" t="str">
            <v>MARTIKA</v>
          </cell>
          <cell r="C20173" t="str">
            <v xml:space="preserve"> Ящик для растений ФЕЛИЦИЯ терракот 40см с поддоном</v>
          </cell>
          <cell r="E20173" t="str">
            <v>Россия</v>
          </cell>
          <cell r="F20173" t="str">
            <v>ПЛАСТИК</v>
          </cell>
        </row>
        <row r="20174">
          <cell r="A20174" t="str">
            <v>APC201U</v>
          </cell>
          <cell r="B20174" t="str">
            <v>MARTIKA</v>
          </cell>
          <cell r="C20174" t="str">
            <v xml:space="preserve"> Контейнер универсальный 1.35л</v>
          </cell>
          <cell r="E20174" t="str">
            <v>Россия</v>
          </cell>
          <cell r="F20174" t="str">
            <v>ПЛАСТИК</v>
          </cell>
        </row>
        <row r="20175">
          <cell r="A20175" t="str">
            <v>APC207U</v>
          </cell>
          <cell r="B20175" t="str">
            <v>MARTIKA</v>
          </cell>
          <cell r="C20175" t="str">
            <v xml:space="preserve"> Контейнер универсальный 10л</v>
          </cell>
          <cell r="E20175" t="str">
            <v>Россия</v>
          </cell>
          <cell r="F20175" t="str">
            <v>ПЛАСТИК</v>
          </cell>
        </row>
        <row r="20176">
          <cell r="A20176" t="str">
            <v>APC208</v>
          </cell>
          <cell r="B20176" t="str">
            <v>MARTIKA</v>
          </cell>
          <cell r="C20176" t="str">
            <v xml:space="preserve"> Контейнер для продуктов УНИКО квадр 0.45л</v>
          </cell>
          <cell r="E20176" t="str">
            <v>Россия</v>
          </cell>
          <cell r="F20176" t="str">
            <v>ПЛАСТИК</v>
          </cell>
        </row>
        <row r="20177">
          <cell r="A20177" t="str">
            <v>APC210</v>
          </cell>
          <cell r="B20177" t="str">
            <v>MARTIKA</v>
          </cell>
          <cell r="C20177" t="str">
            <v xml:space="preserve"> Контейнер для продуктов УНИКО квадр 1.4л</v>
          </cell>
          <cell r="E20177" t="str">
            <v>Россия</v>
          </cell>
          <cell r="F20177" t="str">
            <v>ПЛАСТИК</v>
          </cell>
        </row>
        <row r="20178">
          <cell r="A20178" t="str">
            <v>APC211</v>
          </cell>
          <cell r="B20178" t="str">
            <v>MARTIKA</v>
          </cell>
          <cell r="C20178" t="str">
            <v xml:space="preserve"> Контейнер для продуктов УНИКО квадр 2.1л</v>
          </cell>
          <cell r="E20178" t="str">
            <v>Россия</v>
          </cell>
          <cell r="F20178" t="str">
            <v>ПЛАСТИК</v>
          </cell>
        </row>
        <row r="20179">
          <cell r="A20179" t="str">
            <v>APC213</v>
          </cell>
          <cell r="B20179" t="str">
            <v>MARTIKA</v>
          </cell>
          <cell r="C20179" t="str">
            <v xml:space="preserve"> Набор контейнеров для продуктов УНИКО квадр 0.9л 3шт</v>
          </cell>
          <cell r="E20179" t="str">
            <v>Россия</v>
          </cell>
          <cell r="F20179" t="str">
            <v>ПЛАСТИК</v>
          </cell>
        </row>
        <row r="20180">
          <cell r="A20180" t="str">
            <v>APC215</v>
          </cell>
          <cell r="B20180" t="str">
            <v>MARTIKA</v>
          </cell>
          <cell r="C20180" t="str">
            <v xml:space="preserve"> Набор контейнеров для продуктов УНИКО квадр 0.45л 3шт</v>
          </cell>
          <cell r="E20180" t="str">
            <v>Россия</v>
          </cell>
          <cell r="F20180" t="str">
            <v>ПЛАСТИК</v>
          </cell>
        </row>
        <row r="20181">
          <cell r="A20181" t="str">
            <v>APC220</v>
          </cell>
          <cell r="B20181" t="str">
            <v>MARTIKA</v>
          </cell>
          <cell r="C20181" t="str">
            <v xml:space="preserve"> Набор контейнеров для прод УНИКО (0.45л+0.9л+1.4л+2.1л)</v>
          </cell>
          <cell r="E20181" t="str">
            <v>Россия</v>
          </cell>
          <cell r="F20181" t="str">
            <v>ПЛАСТИК</v>
          </cell>
        </row>
        <row r="20182">
          <cell r="A20182" t="str">
            <v>APC23K</v>
          </cell>
          <cell r="B20182" t="str">
            <v>MARTIKA</v>
          </cell>
          <cell r="C20182" t="str">
            <v xml:space="preserve"> Крышка п/эт для банок КОЛОР</v>
          </cell>
          <cell r="E20182" t="str">
            <v>Россия</v>
          </cell>
          <cell r="F20182" t="str">
            <v>ПЛАСТИК</v>
          </cell>
        </row>
        <row r="20183">
          <cell r="A20183" t="str">
            <v>APC254</v>
          </cell>
          <cell r="B20183" t="str">
            <v>MARTIKA</v>
          </cell>
          <cell r="C20183" t="str">
            <v xml:space="preserve"> Контейнер круглый низкий многофункциональный №1 0.3л</v>
          </cell>
          <cell r="E20183" t="str">
            <v>Россия</v>
          </cell>
          <cell r="F20183" t="str">
            <v>ПЛАСТИК</v>
          </cell>
        </row>
        <row r="20184">
          <cell r="A20184" t="str">
            <v>APC26</v>
          </cell>
          <cell r="B20184" t="str">
            <v>MARTIKA</v>
          </cell>
          <cell r="C20184" t="str">
            <v xml:space="preserve"> Стакан для напитков</v>
          </cell>
          <cell r="E20184" t="str">
            <v>Россия</v>
          </cell>
          <cell r="F20184" t="str">
            <v>ПЛАСТИК</v>
          </cell>
        </row>
        <row r="20185">
          <cell r="A20185" t="str">
            <v>APC3</v>
          </cell>
          <cell r="B20185" t="str">
            <v>MARTIKA</v>
          </cell>
          <cell r="C20185" t="str">
            <v xml:space="preserve"> Масленка с прозрачной крышкой</v>
          </cell>
          <cell r="E20185" t="str">
            <v>Россия</v>
          </cell>
          <cell r="F20185" t="str">
            <v>ПЛАСТИК</v>
          </cell>
        </row>
        <row r="20186">
          <cell r="A20186" t="str">
            <v>APC49</v>
          </cell>
          <cell r="B20186" t="str">
            <v>MARTIKA</v>
          </cell>
          <cell r="C20186" t="str">
            <v xml:space="preserve"> Лейка для комнатных растений ПАЛЬМИРА</v>
          </cell>
          <cell r="E20186" t="str">
            <v>Россия</v>
          </cell>
          <cell r="F20186" t="str">
            <v>ПЛАСТИК</v>
          </cell>
        </row>
        <row r="20187">
          <cell r="A20187" t="str">
            <v>APC544</v>
          </cell>
          <cell r="B20187" t="str">
            <v>MARTIKA</v>
          </cell>
          <cell r="C20187" t="str">
            <v xml:space="preserve"> Термокружка ЛЮБИМЫЕ ЖИВОТНЫЕ 0.4л</v>
          </cell>
          <cell r="E20187" t="str">
            <v>Россия</v>
          </cell>
          <cell r="F20187" t="str">
            <v>ПЛАСТИК</v>
          </cell>
        </row>
        <row r="20188">
          <cell r="A20188" t="str">
            <v>12146</v>
          </cell>
          <cell r="B20188" t="str">
            <v>BYTPLAST</v>
          </cell>
          <cell r="C20188" t="str">
            <v xml:space="preserve"> Миска ЛАУРА d=210</v>
          </cell>
          <cell r="E20188" t="str">
            <v>Россия</v>
          </cell>
          <cell r="F20188" t="str">
            <v>ПЛАСТИК</v>
          </cell>
        </row>
        <row r="20189">
          <cell r="A20189" t="str">
            <v>12147</v>
          </cell>
          <cell r="B20189" t="str">
            <v>BYTPLAST</v>
          </cell>
          <cell r="C20189" t="str">
            <v xml:space="preserve"> Миска ЛАУРА d=240</v>
          </cell>
          <cell r="E20189" t="str">
            <v>Россия</v>
          </cell>
          <cell r="F20189" t="str">
            <v>ПЛАСТИК</v>
          </cell>
        </row>
        <row r="20190">
          <cell r="A20190" t="str">
            <v>12148</v>
          </cell>
          <cell r="B20190" t="str">
            <v>BYTPLAST</v>
          </cell>
          <cell r="C20190" t="str">
            <v xml:space="preserve"> Миска ЛАУРА d=280</v>
          </cell>
          <cell r="E20190" t="str">
            <v>Россия</v>
          </cell>
          <cell r="F20190" t="str">
            <v>ПЛАСТИК</v>
          </cell>
        </row>
        <row r="20191">
          <cell r="A20191" t="str">
            <v>12149</v>
          </cell>
          <cell r="B20191" t="str">
            <v>BYTPLAST</v>
          </cell>
          <cell r="C20191" t="str">
            <v xml:space="preserve"> Миска ЛАУРА d=320 5.0л</v>
          </cell>
          <cell r="E20191" t="str">
            <v>Россия</v>
          </cell>
          <cell r="F20191" t="str">
            <v>ПЛАСТИК</v>
          </cell>
        </row>
        <row r="20192">
          <cell r="A20192" t="str">
            <v>12176</v>
          </cell>
          <cell r="B20192" t="str">
            <v>BYTPLAST</v>
          </cell>
          <cell r="C20192" t="str">
            <v xml:space="preserve"> Корзина для белья ECO STYLE 460х265х610мл (бежевый)</v>
          </cell>
          <cell r="E20192" t="str">
            <v>Россия</v>
          </cell>
          <cell r="F20192" t="str">
            <v>ПЛАСТИК</v>
          </cell>
        </row>
        <row r="20193">
          <cell r="A20193" t="str">
            <v>12181B</v>
          </cell>
          <cell r="B20193" t="str">
            <v>BYTPLAST</v>
          </cell>
          <cell r="C20193" t="str">
            <v xml:space="preserve"> Масленка 180х95х65мм</v>
          </cell>
          <cell r="E20193" t="str">
            <v>Россия</v>
          </cell>
          <cell r="F20193" t="str">
            <v>ПЛАСТИК</v>
          </cell>
        </row>
        <row r="20194">
          <cell r="A20194" t="str">
            <v>12183</v>
          </cell>
          <cell r="B20194" t="str">
            <v>BYTPLAST</v>
          </cell>
          <cell r="C20194" t="str">
            <v xml:space="preserve"> Контейнер для лимона</v>
          </cell>
          <cell r="E20194" t="str">
            <v>Россия</v>
          </cell>
          <cell r="F20194" t="str">
            <v>ПЛАСТИК</v>
          </cell>
        </row>
        <row r="20195">
          <cell r="A20195" t="str">
            <v>12190</v>
          </cell>
          <cell r="B20195" t="str">
            <v>BYTPLAST</v>
          </cell>
          <cell r="C20195" t="str">
            <v xml:space="preserve"> Держатель для бумажных полотенец</v>
          </cell>
          <cell r="E20195" t="str">
            <v>Россия</v>
          </cell>
          <cell r="F20195" t="str">
            <v>ПЛАСТИК</v>
          </cell>
        </row>
        <row r="20196">
          <cell r="A20196" t="str">
            <v>12200</v>
          </cell>
          <cell r="B20196" t="str">
            <v>BYTPLAST</v>
          </cell>
          <cell r="C20196" t="str">
            <v xml:space="preserve"> Воронка d=100</v>
          </cell>
          <cell r="E20196" t="str">
            <v>Россия</v>
          </cell>
          <cell r="F20196" t="str">
            <v>ПЛАСТИК</v>
          </cell>
        </row>
        <row r="20197">
          <cell r="A20197" t="str">
            <v>12201</v>
          </cell>
          <cell r="B20197" t="str">
            <v>BYTPLAST</v>
          </cell>
          <cell r="C20197" t="str">
            <v xml:space="preserve"> Воронка d=130</v>
          </cell>
          <cell r="E20197" t="str">
            <v>Россия</v>
          </cell>
          <cell r="F20197" t="str">
            <v>ПЛАСТИК</v>
          </cell>
        </row>
        <row r="20198">
          <cell r="A20198" t="str">
            <v>12202</v>
          </cell>
          <cell r="B20198" t="str">
            <v>BYTPLAST</v>
          </cell>
          <cell r="C20198" t="str">
            <v xml:space="preserve"> Воронка d=160</v>
          </cell>
          <cell r="E20198" t="str">
            <v>Россия</v>
          </cell>
          <cell r="F20198" t="str">
            <v>ПЛАСТИК</v>
          </cell>
        </row>
        <row r="20199">
          <cell r="A20199" t="str">
            <v>12203</v>
          </cell>
          <cell r="B20199" t="str">
            <v>BYTPLAST</v>
          </cell>
          <cell r="C20199" t="str">
            <v xml:space="preserve"> Корзина универсальная 550х170х395мм</v>
          </cell>
          <cell r="E20199" t="str">
            <v>Россия</v>
          </cell>
          <cell r="F20199" t="str">
            <v>ПЛАСТИК</v>
          </cell>
        </row>
        <row r="20200">
          <cell r="A20200" t="str">
            <v>12217</v>
          </cell>
          <cell r="B20200" t="str">
            <v>BYTPLAST</v>
          </cell>
          <cell r="C20200" t="str">
            <v xml:space="preserve"> Подставка универсальная 193х140х130мм</v>
          </cell>
          <cell r="E20200" t="str">
            <v>Россия</v>
          </cell>
          <cell r="F20200" t="str">
            <v>ПЛАСТИК</v>
          </cell>
        </row>
        <row r="20201">
          <cell r="A20201" t="str">
            <v>12227</v>
          </cell>
          <cell r="B20201" t="str">
            <v>BYTPLAST</v>
          </cell>
          <cell r="C20201" t="str">
            <v xml:space="preserve"> Таз круглый 9.5л</v>
          </cell>
          <cell r="E20201" t="str">
            <v>Россия</v>
          </cell>
          <cell r="F20201" t="str">
            <v>ПЛАСТИК</v>
          </cell>
        </row>
        <row r="20202">
          <cell r="A20202" t="str">
            <v>12228</v>
          </cell>
          <cell r="B20202" t="str">
            <v>BYTPLAST</v>
          </cell>
          <cell r="C20202" t="str">
            <v xml:space="preserve"> Таз круглый 14л</v>
          </cell>
          <cell r="E20202" t="str">
            <v>Россия</v>
          </cell>
          <cell r="F20202" t="str">
            <v>ПЛАСТИК</v>
          </cell>
        </row>
        <row r="20203">
          <cell r="A20203" t="str">
            <v>12230</v>
          </cell>
          <cell r="B20203" t="str">
            <v>BYTPLAST</v>
          </cell>
          <cell r="C20203" t="str">
            <v xml:space="preserve"> Таз овальный 17.5л</v>
          </cell>
          <cell r="E20203" t="str">
            <v>Россия</v>
          </cell>
          <cell r="F20203" t="str">
            <v>ПЛАСТИК</v>
          </cell>
        </row>
        <row r="20204">
          <cell r="A20204" t="str">
            <v>12241</v>
          </cell>
          <cell r="B20204" t="str">
            <v>BYTPLAST</v>
          </cell>
          <cell r="C20204" t="str">
            <v xml:space="preserve"> Ведро для стир порошка 8л</v>
          </cell>
          <cell r="E20204" t="str">
            <v>Россия</v>
          </cell>
          <cell r="F20204" t="str">
            <v>ПЛАСТИК</v>
          </cell>
        </row>
        <row r="20205">
          <cell r="A20205" t="str">
            <v>12242</v>
          </cell>
          <cell r="B20205" t="str">
            <v>BYTPLAST</v>
          </cell>
          <cell r="C20205" t="str">
            <v xml:space="preserve"> Корзинка универсальная d=187мм</v>
          </cell>
          <cell r="E20205" t="str">
            <v>Россия</v>
          </cell>
          <cell r="F20205" t="str">
            <v>ПЛАСТИК</v>
          </cell>
        </row>
        <row r="20206">
          <cell r="A20206" t="str">
            <v>12243</v>
          </cell>
          <cell r="B20206" t="str">
            <v>BYTPLAST</v>
          </cell>
          <cell r="C20206" t="str">
            <v xml:space="preserve"> Корзинка универсальная 210х146х113мм</v>
          </cell>
          <cell r="E20206" t="str">
            <v>Россия</v>
          </cell>
          <cell r="F20206" t="str">
            <v>ПЛАСТИК</v>
          </cell>
        </row>
        <row r="20207">
          <cell r="A20207" t="str">
            <v>12244</v>
          </cell>
          <cell r="B20207" t="str">
            <v>BYTPLAST</v>
          </cell>
          <cell r="C20207" t="str">
            <v xml:space="preserve"> Корзинка универсальная 280х135х123мм</v>
          </cell>
          <cell r="E20207" t="str">
            <v>Россия</v>
          </cell>
          <cell r="F20207" t="str">
            <v>ПЛАСТИК</v>
          </cell>
        </row>
        <row r="20208">
          <cell r="A20208" t="str">
            <v>12245</v>
          </cell>
          <cell r="B20208" t="str">
            <v>BYTPLAST</v>
          </cell>
          <cell r="C20208" t="str">
            <v xml:space="preserve"> Корзинка универсальная 272x190x145мм</v>
          </cell>
          <cell r="E20208" t="str">
            <v>Россия</v>
          </cell>
          <cell r="F20208" t="str">
            <v>ПЛАСТИК</v>
          </cell>
        </row>
        <row r="20209">
          <cell r="A20209" t="str">
            <v>12246</v>
          </cell>
          <cell r="B20209" t="str">
            <v>BYTPLAST</v>
          </cell>
          <cell r="C20209" t="str">
            <v xml:space="preserve"> Корзинка с ручками 230х173х115мм</v>
          </cell>
          <cell r="E20209" t="str">
            <v>Россия</v>
          </cell>
          <cell r="F20209" t="str">
            <v>ПЛАСТИК</v>
          </cell>
        </row>
        <row r="20210">
          <cell r="A20210" t="str">
            <v>12250</v>
          </cell>
          <cell r="B20210" t="str">
            <v>BYTPLAST</v>
          </cell>
          <cell r="C20210" t="str">
            <v xml:space="preserve"> Ящик для инструментов 510x260x270см</v>
          </cell>
          <cell r="E20210" t="str">
            <v>Россия</v>
          </cell>
          <cell r="F20210" t="str">
            <v>ПЛАСТИК</v>
          </cell>
        </row>
        <row r="20211">
          <cell r="A20211" t="str">
            <v>12252B</v>
          </cell>
          <cell r="B20211" t="str">
            <v>BYTPLAST</v>
          </cell>
          <cell r="C20211" t="str">
            <v xml:space="preserve"> Форма для льда</v>
          </cell>
          <cell r="E20211" t="str">
            <v>Россия</v>
          </cell>
          <cell r="F20211" t="str">
            <v>ПЛАСТИК</v>
          </cell>
        </row>
        <row r="20212">
          <cell r="A20212" t="str">
            <v>12255</v>
          </cell>
          <cell r="B20212" t="str">
            <v>BYTPLAST</v>
          </cell>
          <cell r="C20212" t="str">
            <v xml:space="preserve"> Корзинка универсальная (транспарент) d=187мм</v>
          </cell>
          <cell r="E20212" t="str">
            <v>Россия</v>
          </cell>
          <cell r="F20212" t="str">
            <v>ПЛАСТИК</v>
          </cell>
        </row>
        <row r="20213">
          <cell r="A20213" t="str">
            <v>12256</v>
          </cell>
          <cell r="B20213" t="str">
            <v>BYTPLAST</v>
          </cell>
          <cell r="C20213" t="str">
            <v xml:space="preserve"> Корзинка универсальная (транспарент) 210х146х113мм</v>
          </cell>
          <cell r="E20213" t="str">
            <v>Россия</v>
          </cell>
          <cell r="F20213" t="str">
            <v>ПЛАСТИК</v>
          </cell>
        </row>
        <row r="20214">
          <cell r="A20214" t="str">
            <v>12257</v>
          </cell>
          <cell r="B20214" t="str">
            <v>BYTPLAST</v>
          </cell>
          <cell r="C20214" t="str">
            <v xml:space="preserve"> Корзинка универсальная(транспарент) 280х135х123мм</v>
          </cell>
          <cell r="E20214" t="str">
            <v>Россия</v>
          </cell>
          <cell r="F20214" t="str">
            <v>ПЛАСТИК</v>
          </cell>
        </row>
        <row r="20215">
          <cell r="A20215" t="str">
            <v>12258</v>
          </cell>
          <cell r="B20215" t="str">
            <v>BYTPLAST</v>
          </cell>
          <cell r="C20215" t="str">
            <v xml:space="preserve"> Корзинка универсальная(транспарент) 272х190х145мм</v>
          </cell>
          <cell r="E20215" t="str">
            <v>Россия</v>
          </cell>
          <cell r="F20215" t="str">
            <v>ПЛАСТИК</v>
          </cell>
        </row>
        <row r="20216">
          <cell r="A20216" t="str">
            <v>12259</v>
          </cell>
          <cell r="B20216" t="str">
            <v>BYTPLAST</v>
          </cell>
          <cell r="C20216" t="str">
            <v xml:space="preserve"> Корзинка с ручками(транспарент) 230х173х115мм</v>
          </cell>
          <cell r="E20216" t="str">
            <v>Россия</v>
          </cell>
          <cell r="F20216" t="str">
            <v>ПЛАСТИК</v>
          </cell>
        </row>
        <row r="20217">
          <cell r="A20217" t="str">
            <v>12262</v>
          </cell>
          <cell r="B20217" t="str">
            <v>BYTPLAST</v>
          </cell>
          <cell r="C20217" t="str">
            <v xml:space="preserve"> Коробка для мелочей с аппликацией ANGRY BIRDS 225х135х53мм</v>
          </cell>
          <cell r="E20217" t="str">
            <v>Россия</v>
          </cell>
          <cell r="F20217" t="str">
            <v>ПЛАСТИК</v>
          </cell>
        </row>
        <row r="20218">
          <cell r="A20218" t="str">
            <v>12263B</v>
          </cell>
          <cell r="B20218" t="str">
            <v>BYTPLAST</v>
          </cell>
          <cell r="C20218" t="str">
            <v xml:space="preserve"> Ведро для стирального порошка 235х210х162мм</v>
          </cell>
          <cell r="E20218" t="str">
            <v>Россия</v>
          </cell>
          <cell r="F20218" t="str">
            <v>ПЛАСТИК</v>
          </cell>
        </row>
        <row r="20219">
          <cell r="A20219" t="str">
            <v>12264</v>
          </cell>
          <cell r="B20219" t="str">
            <v>BYTPLAST</v>
          </cell>
          <cell r="C20219" t="str">
            <v xml:space="preserve"> Ведро-туалет ЛОТОС</v>
          </cell>
          <cell r="E20219" t="str">
            <v>Россия</v>
          </cell>
          <cell r="F20219" t="str">
            <v>ПЛАСТИК</v>
          </cell>
        </row>
        <row r="20220">
          <cell r="A20220" t="str">
            <v>12265B</v>
          </cell>
          <cell r="B20220" t="str">
            <v>BYTPLAST</v>
          </cell>
          <cell r="C20220" t="str">
            <v xml:space="preserve"> Корзинка универсальная 340х255х60мм XL</v>
          </cell>
          <cell r="E20220" t="str">
            <v>Россия</v>
          </cell>
          <cell r="F20220" t="str">
            <v>ПЛАСТИК</v>
          </cell>
        </row>
        <row r="20221">
          <cell r="A20221" t="str">
            <v>12266B</v>
          </cell>
          <cell r="B20221" t="str">
            <v>BYTPLAST</v>
          </cell>
          <cell r="C20221" t="str">
            <v xml:space="preserve"> Корзинка универсальная 235х160х60мм L</v>
          </cell>
          <cell r="E20221" t="str">
            <v>Россия</v>
          </cell>
          <cell r="F20221" t="str">
            <v>ПЛАСТИК</v>
          </cell>
        </row>
        <row r="20222">
          <cell r="A20222" t="str">
            <v>12267</v>
          </cell>
          <cell r="B20222" t="str">
            <v>BYTPLAST</v>
          </cell>
          <cell r="C20222" t="str">
            <v xml:space="preserve"> Корзинка универсальная 200х142х60мм M</v>
          </cell>
          <cell r="E20222" t="str">
            <v>Россия</v>
          </cell>
          <cell r="F20222" t="str">
            <v>ПЛАСТИК</v>
          </cell>
        </row>
        <row r="20223">
          <cell r="A20223" t="str">
            <v>12285</v>
          </cell>
          <cell r="B20223" t="str">
            <v>BYTPLAST</v>
          </cell>
          <cell r="C20223" t="str">
            <v xml:space="preserve"> Ящик ХОББИ 270x190x40</v>
          </cell>
          <cell r="E20223" t="str">
            <v>Россия</v>
          </cell>
          <cell r="F20223" t="str">
            <v>ПЛАСТИК</v>
          </cell>
        </row>
        <row r="20224">
          <cell r="A20224" t="str">
            <v>12297</v>
          </cell>
          <cell r="B20224" t="str">
            <v>BYTPLAST</v>
          </cell>
          <cell r="C20224" t="str">
            <v xml:space="preserve"> Емкость для сыпучих продуктов с декором DELUXE 1.7л (оранжевый)</v>
          </cell>
          <cell r="E20224" t="str">
            <v>Россия</v>
          </cell>
          <cell r="F20224" t="str">
            <v>ПЛАСТИК</v>
          </cell>
        </row>
        <row r="20225">
          <cell r="A20225" t="str">
            <v>12298</v>
          </cell>
          <cell r="B20225" t="str">
            <v>BYTPLAST</v>
          </cell>
          <cell r="C20225" t="str">
            <v xml:space="preserve"> Контейнер настольный СВИНГ с декором 1.4л (бежевый)</v>
          </cell>
          <cell r="E20225" t="str">
            <v>Россия</v>
          </cell>
          <cell r="F20225" t="str">
            <v>ПЛАСТИК</v>
          </cell>
        </row>
        <row r="20226">
          <cell r="A20226" t="str">
            <v>12327</v>
          </cell>
          <cell r="B20226" t="str">
            <v>BYTPLAST</v>
          </cell>
          <cell r="C20226" t="str">
            <v xml:space="preserve"> Емкость для сыпучих продуктов MASTER SAFE 1.0л</v>
          </cell>
          <cell r="E20226" t="str">
            <v>Россия</v>
          </cell>
          <cell r="F20226" t="str">
            <v>ПЛАСТИК</v>
          </cell>
        </row>
        <row r="20227">
          <cell r="A20227" t="str">
            <v>12328</v>
          </cell>
          <cell r="B20227" t="str">
            <v>BYTPLAST</v>
          </cell>
          <cell r="C20227" t="str">
            <v xml:space="preserve"> Емкость для сыпучих продуктов MASTER SAFE 1.5л</v>
          </cell>
          <cell r="E20227" t="str">
            <v>Россия</v>
          </cell>
          <cell r="F20227" t="str">
            <v>ПЛАСТИК</v>
          </cell>
        </row>
        <row r="20228">
          <cell r="A20228" t="str">
            <v>12329-1</v>
          </cell>
          <cell r="B20228" t="str">
            <v>BYTPLAST</v>
          </cell>
          <cell r="C20228" t="str">
            <v xml:space="preserve"> Кувшин 2л и 4 стакана по 0.3л АКЦИЯ</v>
          </cell>
          <cell r="E20228" t="str">
            <v>Россия</v>
          </cell>
          <cell r="F20228" t="str">
            <v>ПЛАСТИК</v>
          </cell>
        </row>
        <row r="20229">
          <cell r="A20229" t="str">
            <v>12334</v>
          </cell>
          <cell r="B20229" t="str">
            <v>BYTPLAST</v>
          </cell>
          <cell r="C20229" t="str">
            <v xml:space="preserve"> Коробка универсальная с ручкой и декором MULTI BOX 2 секции 245х160х165мм</v>
          </cell>
          <cell r="E20229" t="str">
            <v>Россия</v>
          </cell>
          <cell r="F20229" t="str">
            <v>ПЛАСТИК</v>
          </cell>
        </row>
        <row r="20230">
          <cell r="A20230" t="str">
            <v>12336</v>
          </cell>
          <cell r="B20230" t="str">
            <v>BYTPLAST</v>
          </cell>
          <cell r="C20230" t="str">
            <v xml:space="preserve"> Корзина универсальная 335х260х195 мм (коричневый)</v>
          </cell>
          <cell r="E20230" t="str">
            <v>Россия</v>
          </cell>
          <cell r="F20230" t="str">
            <v>ПЛАСТИК</v>
          </cell>
        </row>
        <row r="20231">
          <cell r="A20231" t="str">
            <v>12348</v>
          </cell>
          <cell r="B20231" t="str">
            <v>BYTPLAST</v>
          </cell>
          <cell r="C20231" t="str">
            <v xml:space="preserve"> Комплект подставок для яиц 2шт</v>
          </cell>
          <cell r="E20231" t="str">
            <v>Россия</v>
          </cell>
          <cell r="F20231" t="str">
            <v>ПЛАСТИК</v>
          </cell>
        </row>
        <row r="20232">
          <cell r="A20232" t="str">
            <v>12349</v>
          </cell>
          <cell r="B20232" t="str">
            <v>BYTPLAST</v>
          </cell>
          <cell r="C20232" t="str">
            <v xml:space="preserve"> Контейнер для продуктов 140х140х75мм (бесцветный)</v>
          </cell>
          <cell r="E20232" t="str">
            <v>Россия</v>
          </cell>
          <cell r="F20232" t="str">
            <v>ПЛАСТИК</v>
          </cell>
        </row>
        <row r="20233">
          <cell r="A20233" t="str">
            <v>12353</v>
          </cell>
          <cell r="B20233" t="str">
            <v>BYTPLAST</v>
          </cell>
          <cell r="C20233" t="str">
            <v xml:space="preserve"> Комплект корзинок универсальных 3шт 425х310х230мм МОБИЛЬНАЯ ЭТАЖЕРКА</v>
          </cell>
          <cell r="E20233" t="str">
            <v>Россия</v>
          </cell>
          <cell r="F20233" t="str">
            <v>ПЛАСТИК</v>
          </cell>
        </row>
        <row r="20234">
          <cell r="A20234" t="str">
            <v>12354</v>
          </cell>
          <cell r="B20234" t="str">
            <v>BYTPLAST</v>
          </cell>
          <cell r="C20234" t="str">
            <v xml:space="preserve"> Набор вешалок для легкой одежды ЭКОНОВА р-р 48 3шт</v>
          </cell>
          <cell r="E20234" t="str">
            <v>Россия</v>
          </cell>
          <cell r="F20234" t="str">
            <v>ПЛАСТИК</v>
          </cell>
        </row>
        <row r="20235">
          <cell r="A20235" t="str">
            <v>12356</v>
          </cell>
          <cell r="B20235" t="str">
            <v>BYTPLAST</v>
          </cell>
          <cell r="C20235" t="str">
            <v xml:space="preserve"> Комплект вешалок для легкой одежды размер 48 3шт</v>
          </cell>
          <cell r="E20235" t="str">
            <v>Россия</v>
          </cell>
          <cell r="F20235" t="str">
            <v>ПЛАСТИК</v>
          </cell>
        </row>
        <row r="20236">
          <cell r="A20236" t="str">
            <v>12370B</v>
          </cell>
          <cell r="B20236" t="str">
            <v>BYTPLAST</v>
          </cell>
          <cell r="C20236" t="str">
            <v xml:space="preserve"> Комплект корзинок универсальных XL+L+L</v>
          </cell>
          <cell r="E20236" t="str">
            <v>Россия</v>
          </cell>
          <cell r="F20236" t="str">
            <v>ПЛАСТИК</v>
          </cell>
        </row>
        <row r="20237">
          <cell r="A20237" t="str">
            <v>12371B</v>
          </cell>
          <cell r="B20237" t="str">
            <v>BYTPLAST</v>
          </cell>
          <cell r="C20237" t="str">
            <v xml:space="preserve"> Комплект корзинок универсальных XL+L+S+S</v>
          </cell>
          <cell r="E20237" t="str">
            <v>Россия</v>
          </cell>
          <cell r="F20237" t="str">
            <v>ПЛАСТИК</v>
          </cell>
        </row>
        <row r="20238">
          <cell r="A20238" t="str">
            <v>12372</v>
          </cell>
          <cell r="B20238" t="str">
            <v>BYTPLAST</v>
          </cell>
          <cell r="C20238" t="str">
            <v xml:space="preserve"> Комплект корзинок универсальных L+XS+XS</v>
          </cell>
          <cell r="E20238" t="str">
            <v>Россия</v>
          </cell>
          <cell r="F20238" t="str">
            <v>ПЛАСТИК</v>
          </cell>
        </row>
        <row r="20239">
          <cell r="A20239" t="str">
            <v>12373</v>
          </cell>
          <cell r="B20239" t="str">
            <v>BYTPLAST</v>
          </cell>
          <cell r="C20239" t="str">
            <v xml:space="preserve"> Комплект корзинок универсальных 200х142х80 мм Mх3шт(микс 7)</v>
          </cell>
          <cell r="E20239" t="str">
            <v>Россия</v>
          </cell>
          <cell r="F20239" t="str">
            <v>ПЛАСТИК</v>
          </cell>
        </row>
        <row r="20240">
          <cell r="A20240" t="str">
            <v>12375</v>
          </cell>
          <cell r="B20240" t="str">
            <v>BYTPLAST</v>
          </cell>
          <cell r="C20240" t="str">
            <v xml:space="preserve"> Комплект корзинок универсальных S х 3шт микс 7</v>
          </cell>
          <cell r="E20240" t="str">
            <v>Россия</v>
          </cell>
          <cell r="F20240" t="str">
            <v>ПЛАСТИК</v>
          </cell>
        </row>
        <row r="20241">
          <cell r="A20241" t="str">
            <v>12384</v>
          </cell>
          <cell r="B20241" t="str">
            <v>BYTPLAST</v>
          </cell>
          <cell r="C20241" t="str">
            <v xml:space="preserve"> Подставка универсальная 175х105х25мм</v>
          </cell>
          <cell r="E20241" t="str">
            <v>Россия</v>
          </cell>
          <cell r="F20241" t="str">
            <v>ПЛАСТИК</v>
          </cell>
        </row>
        <row r="20242">
          <cell r="A20242" t="str">
            <v>12392B</v>
          </cell>
          <cell r="B20242" t="str">
            <v>BYTPLAST</v>
          </cell>
          <cell r="C20242" t="str">
            <v xml:space="preserve"> Коробка универсальная с ручкой и декором ART BOX 2 СЕКЦИИ 245х160х165мм</v>
          </cell>
          <cell r="E20242" t="str">
            <v>Россия</v>
          </cell>
          <cell r="F20242" t="str">
            <v>ПЛАСТИК</v>
          </cell>
        </row>
        <row r="20243">
          <cell r="A20243" t="str">
            <v>12402B</v>
          </cell>
          <cell r="B20243" t="str">
            <v>BYTPLAST</v>
          </cell>
          <cell r="C20243" t="str">
            <v xml:space="preserve"> Этажерка для обуви 5 полок</v>
          </cell>
          <cell r="E20243" t="str">
            <v>Россия</v>
          </cell>
          <cell r="F20243" t="str">
            <v>ПЛАСТИК</v>
          </cell>
        </row>
        <row r="20244">
          <cell r="A20244" t="str">
            <v>12403B</v>
          </cell>
          <cell r="B20244" t="str">
            <v>BYTPLAST</v>
          </cell>
          <cell r="C20244" t="str">
            <v xml:space="preserve"> Этажерка для обуви ПАОЛА (3 полки)</v>
          </cell>
          <cell r="E20244" t="str">
            <v>Россия</v>
          </cell>
          <cell r="F20244" t="str">
            <v>ПЛАСТИК</v>
          </cell>
        </row>
        <row r="20245">
          <cell r="A20245" t="str">
            <v>12415</v>
          </cell>
          <cell r="B20245" t="str">
            <v>BYTPLAST</v>
          </cell>
          <cell r="C20245" t="str">
            <v xml:space="preserve"> Этажерка узкая ДЖУЛИЯ 3 полки</v>
          </cell>
          <cell r="E20245" t="str">
            <v>Россия</v>
          </cell>
          <cell r="F20245" t="str">
            <v>ПЛАСТИК</v>
          </cell>
        </row>
        <row r="20246">
          <cell r="A20246" t="str">
            <v>12430B</v>
          </cell>
          <cell r="B20246" t="str">
            <v>BYTPLAST</v>
          </cell>
          <cell r="C20246" t="str">
            <v xml:space="preserve"> Корзина угловая для белья 35л</v>
          </cell>
          <cell r="E20246" t="str">
            <v>Россия</v>
          </cell>
          <cell r="F20246" t="str">
            <v>ПЛАСТИК</v>
          </cell>
        </row>
        <row r="20247">
          <cell r="A20247" t="str">
            <v>12431</v>
          </cell>
          <cell r="B20247" t="str">
            <v>BYTPLAST</v>
          </cell>
          <cell r="C20247" t="str">
            <v xml:space="preserve"> Корзина для мусора</v>
          </cell>
          <cell r="E20247" t="str">
            <v>Россия</v>
          </cell>
          <cell r="F20247" t="str">
            <v>ПЛАСТИК</v>
          </cell>
        </row>
        <row r="20248">
          <cell r="A20248" t="str">
            <v>12434B</v>
          </cell>
          <cell r="B20248" t="str">
            <v>BYTPLAST</v>
          </cell>
          <cell r="C20248" t="str">
            <v xml:space="preserve"> Рожок для обуви микс</v>
          </cell>
          <cell r="E20248" t="str">
            <v>Россия</v>
          </cell>
          <cell r="F20248" t="str">
            <v>ПЛАСТИК</v>
          </cell>
        </row>
        <row r="20249">
          <cell r="A20249" t="str">
            <v>12442</v>
          </cell>
          <cell r="B20249" t="str">
            <v>BYTPLAST</v>
          </cell>
          <cell r="C20249" t="str">
            <v xml:space="preserve"> Кружка НОВА</v>
          </cell>
          <cell r="E20249" t="str">
            <v>Россия</v>
          </cell>
          <cell r="F20249" t="str">
            <v>ПЛАСТИК</v>
          </cell>
        </row>
        <row r="20250">
          <cell r="A20250" t="str">
            <v>12448</v>
          </cell>
          <cell r="B20250" t="str">
            <v>BYTPLAST</v>
          </cell>
          <cell r="C20250" t="str">
            <v xml:space="preserve"> Дуршлаг-крышка335х130х10мм (микс 2)</v>
          </cell>
          <cell r="E20250" t="str">
            <v>Россия</v>
          </cell>
          <cell r="F20250" t="str">
            <v>ПЛАСТИК</v>
          </cell>
        </row>
        <row r="20251">
          <cell r="A20251" t="str">
            <v>12450</v>
          </cell>
          <cell r="B20251" t="str">
            <v>BYTPLAST</v>
          </cell>
          <cell r="C20251" t="str">
            <v xml:space="preserve"> Корзина универсальная 205х205х145мм XXL (микс 2)</v>
          </cell>
          <cell r="E20251" t="str">
            <v>Россия</v>
          </cell>
          <cell r="F20251" t="str">
            <v>ПЛАСТИК</v>
          </cell>
        </row>
        <row r="20252">
          <cell r="A20252" t="str">
            <v>12491</v>
          </cell>
          <cell r="B20252" t="str">
            <v>BYTPLAST</v>
          </cell>
          <cell r="C20252" t="str">
            <v xml:space="preserve"> Ящик универсальный КРИСТАЛЛ (190х157х90) 2л</v>
          </cell>
          <cell r="E20252" t="str">
            <v>Россия</v>
          </cell>
          <cell r="F20252" t="str">
            <v>ПЛАСТИК</v>
          </cell>
        </row>
        <row r="20253">
          <cell r="A20253" t="str">
            <v>12492</v>
          </cell>
          <cell r="B20253" t="str">
            <v>BYTPLAST</v>
          </cell>
          <cell r="C20253" t="str">
            <v xml:space="preserve"> Ящик универсальный КРИСТАЛЛ (330х190х120) 5л</v>
          </cell>
          <cell r="E20253" t="str">
            <v>Россия</v>
          </cell>
          <cell r="F20253" t="str">
            <v>ПЛАСТИК</v>
          </cell>
        </row>
        <row r="20254">
          <cell r="A20254" t="str">
            <v>12493B</v>
          </cell>
          <cell r="B20254" t="str">
            <v>BYTPLAST</v>
          </cell>
          <cell r="C20254" t="str">
            <v xml:space="preserve"> Ящик универсальный 400х335х170мм КРИСТАЛЛ 18л</v>
          </cell>
          <cell r="E20254" t="str">
            <v>Россия</v>
          </cell>
          <cell r="F20254" t="str">
            <v>ПЛАСТИК</v>
          </cell>
        </row>
        <row r="20255">
          <cell r="A20255" t="str">
            <v>12494B</v>
          </cell>
          <cell r="B20255" t="str">
            <v>BYTPLAST</v>
          </cell>
          <cell r="C20255" t="str">
            <v xml:space="preserve"> Ящик универсальный КРИСТАЛЛ (400х335х85) 9л</v>
          </cell>
          <cell r="E20255" t="str">
            <v>Россия</v>
          </cell>
          <cell r="F20255" t="str">
            <v>ПЛАСТИК</v>
          </cell>
        </row>
        <row r="20256">
          <cell r="A20256" t="str">
            <v>12495</v>
          </cell>
          <cell r="B20256" t="str">
            <v>BYTPLAST</v>
          </cell>
          <cell r="C20256" t="str">
            <v xml:space="preserve"> Ящик универсальный КОЛОР-СТАЙЛ 2л</v>
          </cell>
          <cell r="E20256" t="str">
            <v>Россия</v>
          </cell>
          <cell r="F20256" t="str">
            <v>ПЛАСТИК</v>
          </cell>
        </row>
        <row r="20257">
          <cell r="A20257" t="str">
            <v>12497</v>
          </cell>
          <cell r="B20257" t="str">
            <v>BYTPLAST</v>
          </cell>
          <cell r="C20257" t="str">
            <v xml:space="preserve"> Ящик универсальный КОЛОР-СТАЙЛ 18л</v>
          </cell>
          <cell r="E20257" t="str">
            <v>Россия</v>
          </cell>
          <cell r="F20257" t="str">
            <v>ПЛАСТИК</v>
          </cell>
        </row>
        <row r="20258">
          <cell r="A20258" t="str">
            <v>12498</v>
          </cell>
          <cell r="B20258" t="str">
            <v>BYTPLAST</v>
          </cell>
          <cell r="C20258" t="str">
            <v xml:space="preserve"> Ящик универсальный КОЛОР-СТАЙЛ 9л</v>
          </cell>
          <cell r="E20258" t="str">
            <v>Россия</v>
          </cell>
          <cell r="F20258" t="str">
            <v>ПЛАСТИК</v>
          </cell>
        </row>
        <row r="20259">
          <cell r="A20259" t="str">
            <v>12500</v>
          </cell>
          <cell r="B20259" t="str">
            <v>BYTPLAST</v>
          </cell>
          <cell r="C20259" t="str">
            <v xml:space="preserve"> Емкость для миксера 1.9л</v>
          </cell>
          <cell r="E20259" t="str">
            <v>Россия</v>
          </cell>
          <cell r="F20259" t="str">
            <v>ПЛАСТИК</v>
          </cell>
        </row>
        <row r="20260">
          <cell r="A20260" t="str">
            <v>12501</v>
          </cell>
          <cell r="B20260" t="str">
            <v>BYTPLAST</v>
          </cell>
          <cell r="C20260" t="str">
            <v xml:space="preserve"> Емкость для сыпучих продуктов 0.5л</v>
          </cell>
          <cell r="E20260" t="str">
            <v>Россия</v>
          </cell>
          <cell r="F20260" t="str">
            <v>ПЛАСТИК</v>
          </cell>
        </row>
        <row r="20261">
          <cell r="A20261" t="str">
            <v>12504</v>
          </cell>
          <cell r="B20261" t="str">
            <v>BYTPLAST</v>
          </cell>
          <cell r="C20261" t="str">
            <v xml:space="preserve"> Емкость для сыпучих продуктов 1.5л</v>
          </cell>
          <cell r="E20261" t="str">
            <v>Россия</v>
          </cell>
          <cell r="F20261" t="str">
            <v>ПЛАСТИК</v>
          </cell>
        </row>
        <row r="20262">
          <cell r="A20262" t="str">
            <v>12506</v>
          </cell>
          <cell r="B20262" t="str">
            <v>BYTPLAST</v>
          </cell>
          <cell r="C20262" t="str">
            <v xml:space="preserve"> Емкость для сыпучих продуктов с дозатором 0.75л</v>
          </cell>
          <cell r="E20262" t="str">
            <v>Россия</v>
          </cell>
          <cell r="F20262" t="str">
            <v>ПЛАСТИК</v>
          </cell>
        </row>
        <row r="20263">
          <cell r="A20263" t="str">
            <v>12507</v>
          </cell>
          <cell r="B20263" t="str">
            <v>BYTPLAST</v>
          </cell>
          <cell r="C20263" t="str">
            <v xml:space="preserve"> Емкость для сыпучих продуктов с дозатором 1л</v>
          </cell>
          <cell r="E20263" t="str">
            <v>Россия</v>
          </cell>
          <cell r="F20263" t="str">
            <v>ПЛАСТИК</v>
          </cell>
        </row>
        <row r="20264">
          <cell r="A20264" t="str">
            <v>12508</v>
          </cell>
          <cell r="B20264" t="str">
            <v>BYTPLAST</v>
          </cell>
          <cell r="C20264" t="str">
            <v xml:space="preserve"> Емкость для сыпучих продуктов с дозатором 1.5л</v>
          </cell>
          <cell r="E20264" t="str">
            <v>Россия</v>
          </cell>
          <cell r="F20264" t="str">
            <v>ПЛАСТИК</v>
          </cell>
        </row>
        <row r="20265">
          <cell r="A20265" t="str">
            <v>12516</v>
          </cell>
          <cell r="B20265" t="str">
            <v>BYTPLAST</v>
          </cell>
          <cell r="C20265" t="str">
            <v xml:space="preserve"> МИСКА С ДЕКОРОМ 3.4 Л (микс 1)</v>
          </cell>
          <cell r="E20265" t="str">
            <v>Россия</v>
          </cell>
          <cell r="F20265" t="str">
            <v>ПЛАСТИК</v>
          </cell>
        </row>
        <row r="20266">
          <cell r="A20266" t="str">
            <v>12518B</v>
          </cell>
          <cell r="B20266" t="str">
            <v>BYTPLAST</v>
          </cell>
          <cell r="C20266" t="str">
            <v xml:space="preserve"> Контейнер для корма животных 235х210х252мм</v>
          </cell>
          <cell r="E20266" t="str">
            <v>Россия</v>
          </cell>
          <cell r="F20266" t="str">
            <v>ПЛАСТИК</v>
          </cell>
        </row>
        <row r="20267">
          <cell r="A20267" t="str">
            <v>12531</v>
          </cell>
          <cell r="B20267" t="str">
            <v>BYTPLAST</v>
          </cell>
          <cell r="C20267" t="str">
            <v xml:space="preserve"> Миска PHIBO 0.8л</v>
          </cell>
          <cell r="E20267" t="str">
            <v>Россия</v>
          </cell>
          <cell r="F20267" t="str">
            <v>ПЛАСТИК</v>
          </cell>
        </row>
        <row r="20268">
          <cell r="A20268" t="str">
            <v>12532</v>
          </cell>
          <cell r="B20268" t="str">
            <v>BYTPLAST</v>
          </cell>
          <cell r="C20268" t="str">
            <v xml:space="preserve"> Миска PHIBO 1.6л</v>
          </cell>
          <cell r="E20268" t="str">
            <v>Россия</v>
          </cell>
          <cell r="F20268" t="str">
            <v>ПЛАСТИК</v>
          </cell>
        </row>
        <row r="20269">
          <cell r="A20269" t="str">
            <v>12532-1</v>
          </cell>
          <cell r="B20269" t="str">
            <v>BYTPLAST</v>
          </cell>
          <cell r="C20269" t="str">
            <v xml:space="preserve"> Миска PHIBO 1.6л акция</v>
          </cell>
          <cell r="E20269" t="str">
            <v>Россия</v>
          </cell>
          <cell r="F20269" t="str">
            <v>ПЛАСТИК</v>
          </cell>
        </row>
        <row r="20270">
          <cell r="A20270" t="str">
            <v>12533</v>
          </cell>
          <cell r="B20270" t="str">
            <v>BYTPLAST</v>
          </cell>
          <cell r="C20270" t="str">
            <v xml:space="preserve"> Миска PHIBO 2.5л</v>
          </cell>
          <cell r="E20270" t="str">
            <v>Россия</v>
          </cell>
          <cell r="F20270" t="str">
            <v>ПЛАСТИК</v>
          </cell>
        </row>
        <row r="20271">
          <cell r="A20271" t="str">
            <v>12534</v>
          </cell>
          <cell r="B20271" t="str">
            <v>BYTPLAST</v>
          </cell>
          <cell r="C20271" t="str">
            <v xml:space="preserve"> Миска PHIBO 4.0л</v>
          </cell>
          <cell r="E20271" t="str">
            <v>Россия</v>
          </cell>
          <cell r="F20271" t="str">
            <v>ПЛАСТИК</v>
          </cell>
        </row>
        <row r="20272">
          <cell r="A20272" t="str">
            <v>12535B</v>
          </cell>
          <cell r="B20272" t="str">
            <v>BYTPLAST</v>
          </cell>
          <cell r="C20272" t="str">
            <v xml:space="preserve"> Миска PHIBO 6.0л</v>
          </cell>
          <cell r="E20272" t="str">
            <v>Россия</v>
          </cell>
          <cell r="F20272" t="str">
            <v>ПЛАСТИК</v>
          </cell>
        </row>
        <row r="20273">
          <cell r="A20273" t="str">
            <v>12542</v>
          </cell>
          <cell r="B20273" t="str">
            <v>BYTPLAST</v>
          </cell>
          <cell r="C20273" t="str">
            <v xml:space="preserve"> КОРЗИНА УНИВЕРСАЛЬНАЯ С РУЧКАМИ 310х240х150 ММ (микс 1)</v>
          </cell>
          <cell r="E20273" t="str">
            <v>Россия</v>
          </cell>
          <cell r="F20273" t="str">
            <v>ПЛАСТИК</v>
          </cell>
        </row>
        <row r="20274">
          <cell r="A20274" t="str">
            <v>12543</v>
          </cell>
          <cell r="B20274" t="str">
            <v>BYTPLAST</v>
          </cell>
          <cell r="C20274" t="str">
            <v xml:space="preserve"> КОРЗИНА УНИВЕРСАЛЬНАЯ С РУЧКАМИ 190х185х230 ММ (микс 1)</v>
          </cell>
          <cell r="E20274" t="str">
            <v>Россия</v>
          </cell>
          <cell r="F20274" t="str">
            <v>ПЛАСТИК</v>
          </cell>
        </row>
        <row r="20275">
          <cell r="A20275" t="str">
            <v>12544</v>
          </cell>
          <cell r="B20275" t="str">
            <v>BYTPLAST</v>
          </cell>
          <cell r="C20275" t="str">
            <v xml:space="preserve"> Ящик универсальный с аппликацией 335х240х155мм (коричневый)</v>
          </cell>
          <cell r="E20275" t="str">
            <v>Россия</v>
          </cell>
          <cell r="F20275" t="str">
            <v>ПЛАСТИК</v>
          </cell>
        </row>
        <row r="20276">
          <cell r="A20276" t="str">
            <v>12554</v>
          </cell>
          <cell r="B20276" t="str">
            <v>BYTPLAST</v>
          </cell>
          <cell r="C20276" t="str">
            <v xml:space="preserve"> Корзина для белья узкая</v>
          </cell>
          <cell r="E20276" t="str">
            <v>Россия</v>
          </cell>
          <cell r="F20276" t="str">
            <v>ПЛАСТИК</v>
          </cell>
        </row>
        <row r="20277">
          <cell r="A20277" t="str">
            <v>12555</v>
          </cell>
          <cell r="B20277" t="str">
            <v>BYTPLAST</v>
          </cell>
          <cell r="C20277" t="str">
            <v xml:space="preserve"> Емкость для сыпучих продуктов 0.85л</v>
          </cell>
          <cell r="E20277" t="str">
            <v>Россия</v>
          </cell>
          <cell r="F20277" t="str">
            <v>ПЛАСТИК</v>
          </cell>
        </row>
        <row r="20278">
          <cell r="A20278" t="str">
            <v>12556</v>
          </cell>
          <cell r="B20278" t="str">
            <v>BYTPLAST</v>
          </cell>
          <cell r="C20278" t="str">
            <v xml:space="preserve"> Емкость для сыпучих продуктов 1.75л</v>
          </cell>
          <cell r="E20278" t="str">
            <v>Россия</v>
          </cell>
          <cell r="F20278" t="str">
            <v>ПЛАСТИК</v>
          </cell>
        </row>
        <row r="20279">
          <cell r="A20279" t="str">
            <v>12557</v>
          </cell>
          <cell r="B20279" t="str">
            <v>BYTPLAST</v>
          </cell>
          <cell r="C20279" t="str">
            <v xml:space="preserve"> Подставка для ложки ЭКОНОВА</v>
          </cell>
          <cell r="E20279" t="str">
            <v>Россия</v>
          </cell>
          <cell r="F20279" t="str">
            <v>ПЛАСТИК</v>
          </cell>
        </row>
        <row r="20280">
          <cell r="A20280" t="str">
            <v>12564</v>
          </cell>
          <cell r="B20280" t="str">
            <v>BYTPLAST</v>
          </cell>
          <cell r="C20280" t="str">
            <v xml:space="preserve"> Дуршлаг ЭКОНОВА d=190</v>
          </cell>
          <cell r="E20280" t="str">
            <v>Россия</v>
          </cell>
          <cell r="F20280" t="str">
            <v>ПЛАСТИК</v>
          </cell>
        </row>
        <row r="20281">
          <cell r="A20281" t="str">
            <v>12565B</v>
          </cell>
          <cell r="B20281" t="str">
            <v>BYTPLAST</v>
          </cell>
          <cell r="C20281" t="str">
            <v xml:space="preserve"> Сушилка для посуды ЭКОНОВА</v>
          </cell>
          <cell r="E20281" t="str">
            <v>Россия</v>
          </cell>
          <cell r="F20281" t="str">
            <v>ПЛАСТИК</v>
          </cell>
        </row>
        <row r="20282">
          <cell r="A20282" t="str">
            <v>12566</v>
          </cell>
          <cell r="B20282" t="str">
            <v>BYTPLAST</v>
          </cell>
          <cell r="C20282" t="str">
            <v xml:space="preserve"> Подставка для столовых приборов ЭКОНОВА</v>
          </cell>
          <cell r="E20282" t="str">
            <v>Россия</v>
          </cell>
          <cell r="F20282" t="str">
            <v>ПЛАСТИК</v>
          </cell>
        </row>
        <row r="20283">
          <cell r="A20283" t="str">
            <v>12567</v>
          </cell>
          <cell r="B20283" t="str">
            <v>BYTPLAST</v>
          </cell>
          <cell r="C20283" t="str">
            <v xml:space="preserve"> Корзина универсальная 315х130х85</v>
          </cell>
          <cell r="E20283" t="str">
            <v>Россия</v>
          </cell>
          <cell r="F20283" t="str">
            <v>ПЛАСТИК</v>
          </cell>
        </row>
        <row r="20284">
          <cell r="A20284" t="str">
            <v>12568</v>
          </cell>
          <cell r="B20284" t="str">
            <v>BYTPLAST</v>
          </cell>
          <cell r="C20284" t="str">
            <v xml:space="preserve"> Корзина универсальная с ручкой 280х160х120</v>
          </cell>
          <cell r="E20284" t="str">
            <v>Россия</v>
          </cell>
          <cell r="F20284" t="str">
            <v>ПЛАСТИК</v>
          </cell>
        </row>
        <row r="20285">
          <cell r="A20285" t="str">
            <v>12584B</v>
          </cell>
          <cell r="B20285" t="str">
            <v>BYTPLAST</v>
          </cell>
          <cell r="C20285" t="str">
            <v xml:space="preserve"> Ведро ЭКОНОВА 8л</v>
          </cell>
          <cell r="E20285" t="str">
            <v>Россия</v>
          </cell>
          <cell r="F20285" t="str">
            <v>ПЛАСТИК</v>
          </cell>
        </row>
        <row r="20286">
          <cell r="A20286" t="str">
            <v>12585</v>
          </cell>
          <cell r="B20286" t="str">
            <v>BYTPLAST</v>
          </cell>
          <cell r="C20286" t="str">
            <v xml:space="preserve"> Ведро ЭКОНОВА 10л</v>
          </cell>
          <cell r="E20286" t="str">
            <v>Россия</v>
          </cell>
          <cell r="F20286" t="str">
            <v>ПЛАСТИК</v>
          </cell>
        </row>
        <row r="20287">
          <cell r="A20287" t="str">
            <v>12658</v>
          </cell>
          <cell r="B20287" t="str">
            <v>BYTPLAST</v>
          </cell>
          <cell r="C20287" t="str">
            <v xml:space="preserve"> Ящик универсальный КРИСТАЛЛ L 555х390х290мм</v>
          </cell>
          <cell r="E20287" t="str">
            <v>Россия</v>
          </cell>
          <cell r="F20287" t="str">
            <v>ПЛАСТИК</v>
          </cell>
        </row>
        <row r="20288">
          <cell r="A20288" t="str">
            <v>12668</v>
          </cell>
          <cell r="B20288" t="str">
            <v>BYTPLAST</v>
          </cell>
          <cell r="C20288" t="str">
            <v xml:space="preserve"> Хлебница 360х210х145мм</v>
          </cell>
          <cell r="E20288" t="str">
            <v>Россия</v>
          </cell>
          <cell r="F20288" t="str">
            <v>ПЛАСТИК</v>
          </cell>
        </row>
        <row r="20289">
          <cell r="A20289" t="str">
            <v>12714B</v>
          </cell>
          <cell r="B20289" t="str">
            <v>BYTPLAST</v>
          </cell>
          <cell r="C20289" t="str">
            <v xml:space="preserve"> Ящик для инструментов 15' VOLF</v>
          </cell>
          <cell r="E20289" t="str">
            <v>Россия</v>
          </cell>
          <cell r="F20289" t="str">
            <v>ПЛАСТИК</v>
          </cell>
        </row>
        <row r="20290">
          <cell r="A20290" t="str">
            <v>12715</v>
          </cell>
          <cell r="B20290" t="str">
            <v>BYTPLAST</v>
          </cell>
          <cell r="C20290" t="str">
            <v xml:space="preserve"> Ящик для инструментов 19' VOLF</v>
          </cell>
          <cell r="E20290" t="str">
            <v>Россия</v>
          </cell>
          <cell r="F20290" t="str">
            <v>ПЛАСТИК</v>
          </cell>
        </row>
        <row r="20291">
          <cell r="A20291" t="str">
            <v>12748</v>
          </cell>
          <cell r="B20291" t="str">
            <v>BYTPLAST</v>
          </cell>
          <cell r="C20291" t="str">
            <v xml:space="preserve"> Контейнер для чеснока 92х95х70мм</v>
          </cell>
          <cell r="E20291" t="str">
            <v>Россия</v>
          </cell>
          <cell r="F20291" t="str">
            <v>ПЛАСТИК</v>
          </cell>
        </row>
        <row r="20292">
          <cell r="A20292" t="str">
            <v>12768</v>
          </cell>
          <cell r="B20292" t="str">
            <v>BYTPLAST</v>
          </cell>
          <cell r="C20292" t="str">
            <v xml:space="preserve"> Корзинка универс угловая 290х185х125мм</v>
          </cell>
          <cell r="E20292" t="str">
            <v>Россия</v>
          </cell>
          <cell r="F20292" t="str">
            <v>ПЛАСТИК</v>
          </cell>
        </row>
        <row r="20293">
          <cell r="A20293" t="str">
            <v>12769</v>
          </cell>
          <cell r="B20293" t="str">
            <v>BYTPLAST</v>
          </cell>
          <cell r="C20293" t="str">
            <v xml:space="preserve"> Корзина универсальная с ручками 310х240х150мм (голубой)</v>
          </cell>
          <cell r="E20293" t="str">
            <v>Россия</v>
          </cell>
          <cell r="F20293" t="str">
            <v>ПЛАСТИК</v>
          </cell>
        </row>
        <row r="20294">
          <cell r="A20294" t="str">
            <v>12770</v>
          </cell>
          <cell r="B20294" t="str">
            <v>BYTPLAST</v>
          </cell>
          <cell r="C20294" t="str">
            <v xml:space="preserve"> Корзина универсальная с ручками 190х185х230мм</v>
          </cell>
          <cell r="E20294" t="str">
            <v>Россия</v>
          </cell>
          <cell r="F20294" t="str">
            <v>ПЛАСТИК</v>
          </cell>
        </row>
        <row r="20295">
          <cell r="A20295" t="str">
            <v>12788B</v>
          </cell>
          <cell r="B20295" t="str">
            <v>BYTPLAST</v>
          </cell>
          <cell r="C20295" t="str">
            <v xml:space="preserve"> Коробка для мелочей 225х135х53мм</v>
          </cell>
          <cell r="E20295" t="str">
            <v>Россия</v>
          </cell>
          <cell r="F20295" t="str">
            <v>ПЛАСТИК</v>
          </cell>
        </row>
        <row r="20296">
          <cell r="A20296" t="str">
            <v>11018</v>
          </cell>
          <cell r="B20296" t="str">
            <v>BYTPLAST</v>
          </cell>
          <cell r="C20296" t="str">
            <v xml:space="preserve"> Контейнер для холодильника с СВЧ SOFT TOP 0.9л</v>
          </cell>
          <cell r="E20296" t="str">
            <v>Россия</v>
          </cell>
          <cell r="F20296" t="str">
            <v>ПЛАСТИК</v>
          </cell>
        </row>
        <row r="20297">
          <cell r="A20297" t="str">
            <v>11019</v>
          </cell>
          <cell r="B20297" t="str">
            <v>BYTPLAST</v>
          </cell>
          <cell r="C20297" t="str">
            <v xml:space="preserve"> Контейнер для холодильника с СВЧ SOFT TOP 1.0л</v>
          </cell>
          <cell r="E20297" t="str">
            <v>Россия</v>
          </cell>
          <cell r="F20297" t="str">
            <v>ПЛАСТИК</v>
          </cell>
        </row>
        <row r="20298">
          <cell r="A20298" t="str">
            <v>11027</v>
          </cell>
          <cell r="B20298" t="str">
            <v>BYTPLAST</v>
          </cell>
          <cell r="C20298" t="str">
            <v xml:space="preserve"> Банка с завинчив крышкой с декором 1.5л</v>
          </cell>
          <cell r="E20298" t="str">
            <v>Россия</v>
          </cell>
          <cell r="F20298" t="str">
            <v>ПЛАСТИК</v>
          </cell>
        </row>
        <row r="20299">
          <cell r="A20299" t="str">
            <v>11029</v>
          </cell>
          <cell r="B20299" t="str">
            <v>BYTPLAST</v>
          </cell>
          <cell r="C20299" t="str">
            <v xml:space="preserve"> Емкость для продуктов с декором 1.9л</v>
          </cell>
          <cell r="E20299" t="str">
            <v>Россия</v>
          </cell>
          <cell r="F20299" t="str">
            <v>ПЛАСТИК</v>
          </cell>
        </row>
        <row r="20300">
          <cell r="A20300" t="str">
            <v>11030</v>
          </cell>
          <cell r="B20300" t="str">
            <v>BYTPLAST</v>
          </cell>
          <cell r="C20300" t="str">
            <v xml:space="preserve"> Крышка для холодильника и СВЧ с ручкой D=290мм</v>
          </cell>
          <cell r="E20300" t="str">
            <v>Россия</v>
          </cell>
          <cell r="F20300" t="str">
            <v>ПЛАСТИК</v>
          </cell>
        </row>
        <row r="20301">
          <cell r="A20301" t="str">
            <v>11065B</v>
          </cell>
          <cell r="B20301" t="str">
            <v>BYTPLAST</v>
          </cell>
          <cell r="C20301" t="str">
            <v xml:space="preserve"> Банка с завинчивающейся крышкой 0.5л с декором (микс 1)</v>
          </cell>
          <cell r="E20301" t="str">
            <v>Россия</v>
          </cell>
          <cell r="F20301" t="str">
            <v>ПЛАСТИК</v>
          </cell>
        </row>
        <row r="20302">
          <cell r="A20302" t="str">
            <v>11066</v>
          </cell>
          <cell r="B20302" t="str">
            <v>BYTPLAST</v>
          </cell>
          <cell r="C20302" t="str">
            <v xml:space="preserve"> Банка с завинчивающейся крышкой 0.5л с декором (микс 1)</v>
          </cell>
          <cell r="E20302" t="str">
            <v>Россия</v>
          </cell>
          <cell r="F20302" t="str">
            <v>ПЛАСТИК</v>
          </cell>
        </row>
        <row r="20303">
          <cell r="A20303" t="str">
            <v>11067</v>
          </cell>
          <cell r="B20303" t="str">
            <v>BYTPLAST</v>
          </cell>
          <cell r="C20303" t="str">
            <v xml:space="preserve"> Банка с завинчивающейся крышкой 1л с декором (микс 1)</v>
          </cell>
          <cell r="E20303" t="str">
            <v>Россия</v>
          </cell>
          <cell r="F20303" t="str">
            <v>ПЛАСТИК</v>
          </cell>
        </row>
        <row r="20304">
          <cell r="A20304" t="str">
            <v>11127</v>
          </cell>
          <cell r="B20304" t="str">
            <v>BYTPLAST</v>
          </cell>
          <cell r="C20304" t="str">
            <v xml:space="preserve"> Контейнер для холодильника и СВЧ с декором FRESCO 0.5л</v>
          </cell>
          <cell r="E20304" t="str">
            <v>Россия</v>
          </cell>
          <cell r="F20304" t="str">
            <v>ПЛАСТИК</v>
          </cell>
        </row>
        <row r="20305">
          <cell r="A20305" t="str">
            <v>11128</v>
          </cell>
          <cell r="B20305" t="str">
            <v>BYTPLAST</v>
          </cell>
          <cell r="C20305" t="str">
            <v xml:space="preserve"> Контейнер для холодильника и СВЧ с декором FRESCO 1л</v>
          </cell>
          <cell r="E20305" t="str">
            <v>Россия</v>
          </cell>
          <cell r="F20305" t="str">
            <v>ПЛАСТИК</v>
          </cell>
        </row>
        <row r="20306">
          <cell r="A20306" t="str">
            <v>12812</v>
          </cell>
          <cell r="B20306" t="str">
            <v>BYTPLAST</v>
          </cell>
          <cell r="C20306" t="str">
            <v xml:space="preserve"> Ящик универс с крышкой РОТАНГ 555х390х290мм</v>
          </cell>
          <cell r="E20306" t="str">
            <v>Россия</v>
          </cell>
          <cell r="F20306" t="str">
            <v>ПЛАСТИК</v>
          </cell>
        </row>
        <row r="20307">
          <cell r="A20307" t="str">
            <v>12813</v>
          </cell>
          <cell r="B20307" t="str">
            <v>BYTPLAST</v>
          </cell>
          <cell r="C20307" t="str">
            <v xml:space="preserve"> Ящик универс с крышкой РОТАНГ 555х390х190мм</v>
          </cell>
          <cell r="E20307" t="str">
            <v>Россия</v>
          </cell>
          <cell r="F20307" t="str">
            <v>ПЛАСТИК</v>
          </cell>
        </row>
        <row r="20308">
          <cell r="A20308" t="str">
            <v>12815</v>
          </cell>
          <cell r="B20308" t="str">
            <v>BYTPLAST</v>
          </cell>
          <cell r="C20308" t="str">
            <v xml:space="preserve"> Ящик универсальный 400х335х315мм КРИСТАЛЛ 34л (бесцветный)</v>
          </cell>
          <cell r="E20308" t="str">
            <v>Россия</v>
          </cell>
          <cell r="F20308" t="str">
            <v>ПЛАСТИК</v>
          </cell>
        </row>
        <row r="20309">
          <cell r="A20309" t="str">
            <v>12817</v>
          </cell>
          <cell r="B20309" t="str">
            <v>BYTPLAST</v>
          </cell>
          <cell r="C20309" t="str">
            <v xml:space="preserve"> Ящик универсальный с аппликацией 18л 400х335х170мм</v>
          </cell>
          <cell r="E20309" t="str">
            <v>Россия</v>
          </cell>
          <cell r="F20309" t="str">
            <v>ПЛАСТИК</v>
          </cell>
        </row>
        <row r="20310">
          <cell r="A20310" t="str">
            <v>12828</v>
          </cell>
          <cell r="B20310" t="str">
            <v>BYTPLAST</v>
          </cell>
          <cell r="C20310" t="str">
            <v xml:space="preserve"> Поднос с декором 412х270х50мм</v>
          </cell>
          <cell r="E20310" t="str">
            <v>Россия</v>
          </cell>
          <cell r="F20310" t="str">
            <v>ПЛАСТИК</v>
          </cell>
        </row>
        <row r="20311">
          <cell r="A20311" t="str">
            <v>12840</v>
          </cell>
          <cell r="B20311" t="str">
            <v>BYTPLAST</v>
          </cell>
          <cell r="C20311" t="str">
            <v xml:space="preserve"> Ведро для стир порошка с декором FOR COLOR 8л</v>
          </cell>
          <cell r="E20311" t="str">
            <v>Россия</v>
          </cell>
          <cell r="F20311" t="str">
            <v>ПЛАСТИК</v>
          </cell>
        </row>
        <row r="20312">
          <cell r="A20312" t="str">
            <v>12849</v>
          </cell>
          <cell r="B20312" t="str">
            <v>BYTPLAST</v>
          </cell>
          <cell r="C20312" t="str">
            <v xml:space="preserve"> Ковш 1.3л с декором</v>
          </cell>
          <cell r="E20312" t="str">
            <v>Россия</v>
          </cell>
          <cell r="F20312" t="str">
            <v>ПЛАСТИК</v>
          </cell>
        </row>
        <row r="20313">
          <cell r="A20313" t="str">
            <v>12853</v>
          </cell>
          <cell r="B20313" t="str">
            <v>BYTPLAST</v>
          </cell>
          <cell r="C20313" t="str">
            <v xml:space="preserve"> Подставка для столовых приборов с декором 176х157х150мм</v>
          </cell>
          <cell r="E20313" t="str">
            <v>Россия</v>
          </cell>
          <cell r="F20313" t="str">
            <v>ПЛАСТИК</v>
          </cell>
        </row>
        <row r="20314">
          <cell r="A20314" t="str">
            <v>12853-1</v>
          </cell>
          <cell r="B20314" t="str">
            <v>BYTPLAST</v>
          </cell>
          <cell r="C20314" t="str">
            <v xml:space="preserve"> Подставка для столовых приборов с декором 176х157х150мм акция</v>
          </cell>
          <cell r="E20314" t="str">
            <v>Россия</v>
          </cell>
          <cell r="F20314" t="str">
            <v>ПЛАСТИК</v>
          </cell>
        </row>
        <row r="20315">
          <cell r="A20315" t="str">
            <v>12854B</v>
          </cell>
          <cell r="B20315" t="str">
            <v>BYTPLAST</v>
          </cell>
          <cell r="C20315" t="str">
            <v xml:space="preserve"> Контейнер для бутербродов с декором 170х130х42мм</v>
          </cell>
          <cell r="E20315" t="str">
            <v>Россия</v>
          </cell>
          <cell r="F20315" t="str">
            <v>ПЛАСТИК</v>
          </cell>
        </row>
        <row r="20316">
          <cell r="A20316" t="str">
            <v>12855</v>
          </cell>
          <cell r="B20316" t="str">
            <v>BYTPLAST</v>
          </cell>
          <cell r="C20316" t="str">
            <v xml:space="preserve"> Контейнер для колбасы 251х67х68мм</v>
          </cell>
          <cell r="E20316" t="str">
            <v>Россия</v>
          </cell>
          <cell r="F20316" t="str">
            <v>ПЛАСТИК</v>
          </cell>
        </row>
        <row r="20317">
          <cell r="A20317" t="str">
            <v>12865</v>
          </cell>
          <cell r="B20317" t="str">
            <v>BYTPLAST</v>
          </cell>
          <cell r="C20317" t="str">
            <v xml:space="preserve"> Набор контейнеров для продуктов с клапаном и декором SMART SYSTEM 2л+3л 2 секции</v>
          </cell>
          <cell r="E20317" t="str">
            <v>Россия</v>
          </cell>
          <cell r="F20317" t="str">
            <v>ПЛАСТИК</v>
          </cell>
        </row>
        <row r="20318">
          <cell r="A20318" t="str">
            <v>11130</v>
          </cell>
          <cell r="B20318" t="str">
            <v>BYTPLAST</v>
          </cell>
          <cell r="C20318" t="str">
            <v xml:space="preserve"> Банка с завинчивающейся крышкой 1л с декором (микс 1)</v>
          </cell>
          <cell r="E20318" t="str">
            <v>Россия</v>
          </cell>
          <cell r="F20318" t="str">
            <v>ПЛАСТИК</v>
          </cell>
        </row>
        <row r="20319">
          <cell r="A20319" t="str">
            <v>11131</v>
          </cell>
          <cell r="B20319" t="str">
            <v>BYTPLAST</v>
          </cell>
          <cell r="C20319" t="str">
            <v xml:space="preserve"> Банка с завинчивающейся крышкой 1.6л с декором (микс 1)</v>
          </cell>
          <cell r="E20319" t="str">
            <v>Россия</v>
          </cell>
          <cell r="F20319" t="str">
            <v>ПЛАСТИК</v>
          </cell>
        </row>
        <row r="20320">
          <cell r="A20320" t="str">
            <v>11133</v>
          </cell>
          <cell r="B20320" t="str">
            <v>BYTPLAST</v>
          </cell>
          <cell r="C20320" t="str">
            <v xml:space="preserve"> Набор контейнеров для холодильника и СВЧ с декором FRESCO 1л 2шт</v>
          </cell>
          <cell r="E20320" t="str">
            <v>Россия</v>
          </cell>
          <cell r="F20320" t="str">
            <v>ПЛАСТИК</v>
          </cell>
        </row>
        <row r="20321">
          <cell r="A20321" t="str">
            <v>11134</v>
          </cell>
          <cell r="B20321" t="str">
            <v>BYTPLAST</v>
          </cell>
          <cell r="C20321" t="str">
            <v xml:space="preserve"> Комплект контейнеров для холодильника и СВЧ с декором FRESCO 0.5л+1.0л</v>
          </cell>
          <cell r="E20321" t="str">
            <v>Россия</v>
          </cell>
          <cell r="F20321" t="str">
            <v>ПЛАСТИК</v>
          </cell>
        </row>
        <row r="20322">
          <cell r="A20322" t="str">
            <v>11152</v>
          </cell>
          <cell r="B20322" t="str">
            <v>BYTPLAST</v>
          </cell>
          <cell r="C20322" t="str">
            <v xml:space="preserve"> Контейнер для продуктов с декором 1Л (микс 1)</v>
          </cell>
          <cell r="E20322" t="str">
            <v>Россия</v>
          </cell>
          <cell r="F20322" t="str">
            <v>ПЛАСТИК</v>
          </cell>
        </row>
        <row r="20323">
          <cell r="A20323" t="str">
            <v>11231-1</v>
          </cell>
          <cell r="B20323" t="str">
            <v>BYTPLAST</v>
          </cell>
          <cell r="C20323" t="str">
            <v xml:space="preserve"> Емкость для холодильника и микроволновой печи с декором 3.0л АКЦИЯ</v>
          </cell>
          <cell r="E20323" t="str">
            <v>Россия</v>
          </cell>
          <cell r="F20323" t="str">
            <v>ПЛАСТИК</v>
          </cell>
        </row>
        <row r="20324">
          <cell r="A20324" t="str">
            <v>11231B</v>
          </cell>
          <cell r="B20324" t="str">
            <v>BYTPLAST</v>
          </cell>
          <cell r="C20324" t="str">
            <v xml:space="preserve"> Емкость для холодильника и СВЧ 3л</v>
          </cell>
          <cell r="E20324" t="str">
            <v>Россия</v>
          </cell>
          <cell r="F20324" t="str">
            <v>ПЛАСТИК</v>
          </cell>
        </row>
        <row r="20325">
          <cell r="A20325" t="str">
            <v>11380</v>
          </cell>
          <cell r="B20325" t="str">
            <v>BYTPLAST</v>
          </cell>
          <cell r="C20325" t="str">
            <v xml:space="preserve"> Крышка для холодильника и СВЧ d=250</v>
          </cell>
          <cell r="E20325" t="str">
            <v>Россия</v>
          </cell>
          <cell r="F20325" t="str">
            <v>ПЛАСТИК</v>
          </cell>
        </row>
        <row r="20326">
          <cell r="A20326" t="str">
            <v>11381</v>
          </cell>
          <cell r="B20326" t="str">
            <v>BYTPLAST</v>
          </cell>
          <cell r="C20326" t="str">
            <v xml:space="preserve"> Крышка для холодильника и микроволновой печи d=300</v>
          </cell>
          <cell r="E20326" t="str">
            <v>Россия</v>
          </cell>
          <cell r="F20326" t="str">
            <v>ПЛАСТИК</v>
          </cell>
        </row>
        <row r="20327">
          <cell r="A20327" t="str">
            <v>11387</v>
          </cell>
          <cell r="B20327" t="str">
            <v>BYTPLAST</v>
          </cell>
          <cell r="C20327" t="str">
            <v xml:space="preserve"> Банка ТВИСТ 1.5л h=180мм</v>
          </cell>
          <cell r="E20327" t="str">
            <v>Россия</v>
          </cell>
          <cell r="F20327" t="str">
            <v>ПЛАСТИК</v>
          </cell>
        </row>
        <row r="20328">
          <cell r="A20328" t="str">
            <v>11388</v>
          </cell>
          <cell r="B20328" t="str">
            <v>BYTPLAST</v>
          </cell>
          <cell r="C20328" t="str">
            <v xml:space="preserve"> Банка ТВИСТ 1.0л h=150мм</v>
          </cell>
          <cell r="E20328" t="str">
            <v>Россия</v>
          </cell>
          <cell r="F20328" t="str">
            <v>ПЛАСТИК</v>
          </cell>
        </row>
        <row r="20329">
          <cell r="A20329" t="str">
            <v>11389</v>
          </cell>
          <cell r="B20329" t="str">
            <v>BYTPLAST</v>
          </cell>
          <cell r="C20329" t="str">
            <v xml:space="preserve"> Банка ТВИСТ 0.5л h=120мм</v>
          </cell>
          <cell r="E20329" t="str">
            <v>Россия</v>
          </cell>
          <cell r="F20329" t="str">
            <v>ПЛАСТИК</v>
          </cell>
        </row>
        <row r="20330">
          <cell r="A20330" t="str">
            <v>12866</v>
          </cell>
          <cell r="B20330" t="str">
            <v>BYTPLAST</v>
          </cell>
          <cell r="C20330" t="str">
            <v xml:space="preserve"> Комод на колесах ДРУЗЬЯ 4 ящика</v>
          </cell>
          <cell r="E20330" t="str">
            <v>Россия</v>
          </cell>
          <cell r="F20330" t="str">
            <v>ПЛАСТИК</v>
          </cell>
        </row>
        <row r="20331">
          <cell r="A20331" t="str">
            <v>12880</v>
          </cell>
          <cell r="B20331" t="str">
            <v>BYTPLAST</v>
          </cell>
          <cell r="C20331" t="str">
            <v xml:space="preserve"> Ящик универсальный с апликацией 335х240х155мм(бежевый)</v>
          </cell>
          <cell r="E20331" t="str">
            <v>Россия</v>
          </cell>
          <cell r="F20331" t="str">
            <v>ПЛАСТИК</v>
          </cell>
        </row>
        <row r="20332">
          <cell r="A20332" t="str">
            <v>12883B</v>
          </cell>
          <cell r="B20332" t="str">
            <v>BYTPLAST</v>
          </cell>
          <cell r="C20332" t="str">
            <v xml:space="preserve"> Ящик с аппликацией ОБУВЬ 330х190х120мм</v>
          </cell>
          <cell r="E20332" t="str">
            <v>Россия</v>
          </cell>
          <cell r="F20332" t="str">
            <v>ПЛАСТИК</v>
          </cell>
        </row>
        <row r="20333">
          <cell r="A20333" t="str">
            <v>12920</v>
          </cell>
          <cell r="B20333" t="str">
            <v>BYTPLAST</v>
          </cell>
          <cell r="C20333" t="str">
            <v xml:space="preserve"> Комод на колесах ОРХИДЕЯ 4 ящика</v>
          </cell>
          <cell r="E20333" t="str">
            <v>Россия</v>
          </cell>
          <cell r="F20333" t="str">
            <v>ПЛАСТИК</v>
          </cell>
        </row>
        <row r="20334">
          <cell r="A20334" t="str">
            <v>12929</v>
          </cell>
          <cell r="B20334" t="str">
            <v>BYTPLAST</v>
          </cell>
          <cell r="C20334" t="str">
            <v xml:space="preserve"> Комод на колесах ПАЛЬМЫ 4 ящика</v>
          </cell>
          <cell r="E20334" t="str">
            <v>Россия</v>
          </cell>
          <cell r="F20334" t="str">
            <v>ПЛАСТИК</v>
          </cell>
        </row>
        <row r="20335">
          <cell r="A20335" t="str">
            <v>12932</v>
          </cell>
          <cell r="B20335" t="str">
            <v>BYTPLAST</v>
          </cell>
          <cell r="C20335" t="str">
            <v xml:space="preserve"> Корзина универсальная 20л 450х300х250мм</v>
          </cell>
          <cell r="E20335" t="str">
            <v>Россия</v>
          </cell>
          <cell r="F20335" t="str">
            <v>ПЛАСТИК</v>
          </cell>
        </row>
        <row r="20336">
          <cell r="A20336" t="str">
            <v>12934</v>
          </cell>
          <cell r="B20336" t="str">
            <v>BYTPLAST</v>
          </cell>
          <cell r="C20336" t="str">
            <v xml:space="preserve"> Корзина для белья 50л 420х310х560мм</v>
          </cell>
          <cell r="E20336" t="str">
            <v>Россия</v>
          </cell>
          <cell r="F20336" t="str">
            <v>ПЛАСТИК</v>
          </cell>
        </row>
        <row r="20337">
          <cell r="A20337" t="str">
            <v>12940</v>
          </cell>
          <cell r="B20337" t="str">
            <v>BYTPLAST</v>
          </cell>
          <cell r="C20337" t="str">
            <v xml:space="preserve"> Контейнер для мусора с декором 0.75л</v>
          </cell>
          <cell r="E20337" t="str">
            <v>Россия</v>
          </cell>
          <cell r="F20337" t="str">
            <v>ПЛАСТИК</v>
          </cell>
        </row>
        <row r="20338">
          <cell r="A20338" t="str">
            <v>12941</v>
          </cell>
          <cell r="B20338" t="str">
            <v>BYTPLAST</v>
          </cell>
          <cell r="C20338" t="str">
            <v xml:space="preserve"> Контейнер-кружка для бульона 0.72л микс 2</v>
          </cell>
          <cell r="E20338" t="str">
            <v>Россия</v>
          </cell>
          <cell r="F20338" t="str">
            <v>ПЛАСТИК</v>
          </cell>
        </row>
        <row r="20339">
          <cell r="A20339" t="str">
            <v>12951</v>
          </cell>
          <cell r="B20339" t="str">
            <v>BYTPLAST</v>
          </cell>
          <cell r="C20339" t="str">
            <v xml:space="preserve"> Контейнер для сыра</v>
          </cell>
          <cell r="E20339" t="str">
            <v>Россия</v>
          </cell>
          <cell r="F20339" t="str">
            <v>ПЛАСТИК</v>
          </cell>
        </row>
        <row r="20340">
          <cell r="A20340" t="str">
            <v>12952</v>
          </cell>
          <cell r="B20340" t="str">
            <v>BYTPLAST</v>
          </cell>
          <cell r="C20340" t="str">
            <v xml:space="preserve"> Подставка-поднос универсальная (микс 1)</v>
          </cell>
          <cell r="E20340" t="str">
            <v>Россия</v>
          </cell>
          <cell r="F20340" t="str">
            <v>ПЛАСТИК</v>
          </cell>
        </row>
        <row r="20341">
          <cell r="A20341" t="str">
            <v>12953</v>
          </cell>
          <cell r="B20341" t="str">
            <v>BYTPLAST</v>
          </cell>
          <cell r="C20341" t="str">
            <v xml:space="preserve"> Сушилка-поддон универсальная</v>
          </cell>
          <cell r="E20341" t="str">
            <v>Россия</v>
          </cell>
          <cell r="F20341" t="str">
            <v>ПЛАСТИК</v>
          </cell>
        </row>
        <row r="20342">
          <cell r="A20342" t="str">
            <v>11390</v>
          </cell>
          <cell r="B20342" t="str">
            <v>BYTPLAST</v>
          </cell>
          <cell r="C20342" t="str">
            <v xml:space="preserve"> Банка ТВИСТ 1.2л h=110мм</v>
          </cell>
          <cell r="E20342" t="str">
            <v>Россия</v>
          </cell>
          <cell r="F20342" t="str">
            <v>ПЛАСТИК</v>
          </cell>
        </row>
        <row r="20343">
          <cell r="A20343" t="str">
            <v>11391</v>
          </cell>
          <cell r="B20343" t="str">
            <v>BYTPLAST</v>
          </cell>
          <cell r="C20343" t="str">
            <v xml:space="preserve"> Банка ТВИСТ 0.75л h=90мм</v>
          </cell>
          <cell r="E20343" t="str">
            <v>Россия</v>
          </cell>
          <cell r="F20343" t="str">
            <v>ПЛАСТИК</v>
          </cell>
        </row>
        <row r="20344">
          <cell r="A20344" t="str">
            <v>11392</v>
          </cell>
          <cell r="B20344" t="str">
            <v>BYTPLAST</v>
          </cell>
          <cell r="C20344" t="str">
            <v xml:space="preserve"> Банка ТВИСТ 0.5л h=80мм</v>
          </cell>
          <cell r="E20344" t="str">
            <v>Россия</v>
          </cell>
          <cell r="F20344" t="str">
            <v>ПЛАСТИК</v>
          </cell>
        </row>
        <row r="20345">
          <cell r="A20345" t="str">
            <v>11393</v>
          </cell>
          <cell r="B20345" t="str">
            <v>BYTPLAST</v>
          </cell>
          <cell r="C20345" t="str">
            <v xml:space="preserve"> Банка ТВИСТ 0.25л h=62мм</v>
          </cell>
          <cell r="E20345" t="str">
            <v>Россия</v>
          </cell>
          <cell r="F20345" t="str">
            <v>ПЛАСТИК</v>
          </cell>
        </row>
        <row r="20346">
          <cell r="A20346" t="str">
            <v>11462</v>
          </cell>
          <cell r="B20346" t="str">
            <v>BYTPLAST</v>
          </cell>
          <cell r="C20346" t="str">
            <v xml:space="preserve"> Емкость для холодильника и СВЧ 1.1л</v>
          </cell>
          <cell r="E20346" t="str">
            <v>Россия</v>
          </cell>
          <cell r="F20346" t="str">
            <v>ПЛАСТИК</v>
          </cell>
        </row>
        <row r="20347">
          <cell r="A20347" t="str">
            <v>11468</v>
          </cell>
          <cell r="B20347" t="str">
            <v>BYTPLAST</v>
          </cell>
          <cell r="C20347" t="str">
            <v xml:space="preserve"> Комплект контейнеров прямоугольныхсмАРТ с клапаном 2шт по 1.25л</v>
          </cell>
          <cell r="E20347" t="str">
            <v>Россия</v>
          </cell>
          <cell r="F20347" t="str">
            <v>ПЛАСТИК</v>
          </cell>
        </row>
        <row r="20348">
          <cell r="A20348" t="str">
            <v>11476</v>
          </cell>
          <cell r="B20348" t="str">
            <v>BYTPLAST</v>
          </cell>
          <cell r="C20348" t="str">
            <v xml:space="preserve"> Контейнер АРТ-ДЕКОР 1.75Л (коралловый)</v>
          </cell>
          <cell r="E20348" t="str">
            <v>Россия</v>
          </cell>
          <cell r="F20348" t="str">
            <v>ПЛАСТИК</v>
          </cell>
        </row>
        <row r="20349">
          <cell r="A20349" t="str">
            <v>11477</v>
          </cell>
          <cell r="B20349" t="str">
            <v>BYTPLAST</v>
          </cell>
          <cell r="C20349" t="str">
            <v xml:space="preserve"> Контейнер АРТ-ДЕКОР 2.1л</v>
          </cell>
          <cell r="E20349" t="str">
            <v>Россия</v>
          </cell>
          <cell r="F20349" t="str">
            <v>ПЛАСТИК</v>
          </cell>
        </row>
        <row r="20350">
          <cell r="A20350" t="str">
            <v>11482</v>
          </cell>
          <cell r="B20350" t="str">
            <v>BYTPLAST</v>
          </cell>
          <cell r="C20350" t="str">
            <v xml:space="preserve"> Контейнер круглыйсмАРТ с клапаном 0.44л</v>
          </cell>
          <cell r="E20350" t="str">
            <v>Россия</v>
          </cell>
          <cell r="F20350" t="str">
            <v>ПЛАСТИК</v>
          </cell>
        </row>
        <row r="20351">
          <cell r="A20351" t="str">
            <v>11484</v>
          </cell>
          <cell r="B20351" t="str">
            <v>BYTPLAST</v>
          </cell>
          <cell r="C20351" t="str">
            <v xml:space="preserve"> Банка ВИНТАЖ герметичная 1.5л h=180мм</v>
          </cell>
          <cell r="E20351" t="str">
            <v>Россия</v>
          </cell>
          <cell r="F20351" t="str">
            <v>ПЛАСТИК</v>
          </cell>
        </row>
        <row r="20352">
          <cell r="A20352" t="str">
            <v>11485</v>
          </cell>
          <cell r="B20352" t="str">
            <v>BYTPLAST</v>
          </cell>
          <cell r="C20352" t="str">
            <v xml:space="preserve"> Банка ВИНТАЖ герметичная 1.0л h=150мм</v>
          </cell>
          <cell r="E20352" t="str">
            <v>Россия</v>
          </cell>
          <cell r="F20352" t="str">
            <v>ПЛАСТИК</v>
          </cell>
        </row>
        <row r="20353">
          <cell r="A20353" t="str">
            <v>11486</v>
          </cell>
          <cell r="B20353" t="str">
            <v>BYTPLAST</v>
          </cell>
          <cell r="C20353" t="str">
            <v xml:space="preserve"> Банка ВИНТАЖ герметичная 0.5л h=120мм</v>
          </cell>
          <cell r="E20353" t="str">
            <v>Россия</v>
          </cell>
          <cell r="F20353" t="str">
            <v>ПЛАСТИК</v>
          </cell>
        </row>
        <row r="20354">
          <cell r="A20354" t="str">
            <v>H1647</v>
          </cell>
          <cell r="B20354" t="str">
            <v>H-LINE</v>
          </cell>
          <cell r="C20354" t="str">
            <v xml:space="preserve"> Набор фужеров (бокалов) САВОЙА 6шт 240мл</v>
          </cell>
          <cell r="D20354" t="str">
            <v xml:space="preserve"> VAP 24 Savoia</v>
          </cell>
          <cell r="E20354" t="str">
            <v>Франция</v>
          </cell>
          <cell r="F20354" t="str">
            <v>СТЕКЛО</v>
          </cell>
        </row>
        <row r="20355">
          <cell r="A20355" t="str">
            <v>H1652</v>
          </cell>
          <cell r="B20355" t="str">
            <v>H-LINE</v>
          </cell>
          <cell r="C20355" t="str">
            <v xml:space="preserve"> Набор рюмок САВОЙА 6шт 65мл</v>
          </cell>
          <cell r="D20355" t="str">
            <v xml:space="preserve"> VAP 7 Savoia</v>
          </cell>
          <cell r="E20355" t="str">
            <v>Франция</v>
          </cell>
          <cell r="F20355" t="str">
            <v>СТЕКЛО</v>
          </cell>
        </row>
        <row r="20356">
          <cell r="A20356" t="str">
            <v>H1648</v>
          </cell>
          <cell r="B20356" t="str">
            <v>H-LINE</v>
          </cell>
          <cell r="C20356" t="str">
            <v xml:space="preserve"> Набор фужеров (бокалов) САВОЙА 6шт 190мл</v>
          </cell>
          <cell r="D20356" t="str">
            <v xml:space="preserve"> VAP 19 Savoia</v>
          </cell>
          <cell r="E20356" t="str">
            <v>Франция</v>
          </cell>
          <cell r="F20356" t="str">
            <v>СТЕКЛО</v>
          </cell>
        </row>
        <row r="20357">
          <cell r="A20357" t="str">
            <v>H1651</v>
          </cell>
          <cell r="B20357" t="str">
            <v>H-LINE</v>
          </cell>
          <cell r="C20357" t="str">
            <v xml:space="preserve"> Набор фужеров (бокалов) САВОЙА 6шт 350мл</v>
          </cell>
          <cell r="D20357" t="str">
            <v xml:space="preserve"> VAP 35 Savoia</v>
          </cell>
          <cell r="E20357" t="str">
            <v>Франция</v>
          </cell>
          <cell r="F20357" t="str">
            <v>СТЕКЛО</v>
          </cell>
        </row>
        <row r="20358">
          <cell r="A20358" t="str">
            <v>J5261-1</v>
          </cell>
          <cell r="B20358" t="str">
            <v>H-LINE</v>
          </cell>
          <cell r="C20358" t="str">
            <v xml:space="preserve"> Стакан ЛАРИО 200мл низкие</v>
          </cell>
          <cell r="E20358" t="str">
            <v>Россия</v>
          </cell>
          <cell r="F20358" t="str">
            <v>СТЕКЛО</v>
          </cell>
        </row>
        <row r="20359">
          <cell r="A20359" t="str">
            <v>J5279-1</v>
          </cell>
          <cell r="B20359" t="str">
            <v>H-LINE</v>
          </cell>
          <cell r="C20359" t="str">
            <v xml:space="preserve"> Стакан ЛАРИО 220мл высокие</v>
          </cell>
          <cell r="E20359" t="str">
            <v>Россия</v>
          </cell>
          <cell r="F20359" t="str">
            <v>СТЕКЛО</v>
          </cell>
        </row>
        <row r="20360">
          <cell r="A20360" t="str">
            <v>J5259-1</v>
          </cell>
          <cell r="B20360" t="str">
            <v>H-LINE</v>
          </cell>
          <cell r="C20360" t="str">
            <v xml:space="preserve"> Стакан ЛАРИО 290мл высокие</v>
          </cell>
          <cell r="E20360" t="str">
            <v>Россия</v>
          </cell>
          <cell r="F20360" t="str">
            <v>СТЕКЛО</v>
          </cell>
        </row>
        <row r="20361">
          <cell r="A20361" t="str">
            <v>J5260-1</v>
          </cell>
          <cell r="B20361" t="str">
            <v>H-LINE</v>
          </cell>
          <cell r="C20361" t="str">
            <v xml:space="preserve"> Стакан ЛАРИО 300мл низкие</v>
          </cell>
          <cell r="E20361" t="str">
            <v>Россия</v>
          </cell>
          <cell r="F20361" t="str">
            <v>СТЕКЛО</v>
          </cell>
        </row>
        <row r="20362">
          <cell r="A20362" t="str">
            <v>J4491-1</v>
          </cell>
          <cell r="B20362" t="str">
            <v>H-LINE</v>
          </cell>
          <cell r="C20362" t="str">
            <v xml:space="preserve"> Стакан ЛАРИО 330мл высокий</v>
          </cell>
          <cell r="E20362" t="str">
            <v>Франция</v>
          </cell>
          <cell r="F20362" t="str">
            <v>СТЕКЛО</v>
          </cell>
        </row>
        <row r="20363">
          <cell r="A20363" t="str">
            <v>H1649</v>
          </cell>
          <cell r="B20363" t="str">
            <v>H-LINE</v>
          </cell>
          <cell r="C20363" t="str">
            <v xml:space="preserve"> Набор фужеров (бокалов) для шампанского САВОЙА 6шт 170мл</v>
          </cell>
          <cell r="D20363" t="str">
            <v xml:space="preserve"> F6 FLUTE 17 SAVOIA</v>
          </cell>
          <cell r="E20363" t="str">
            <v>Франция</v>
          </cell>
          <cell r="F20363" t="str">
            <v>СТЕКЛО</v>
          </cell>
        </row>
        <row r="20364">
          <cell r="A20364" t="str">
            <v>J4491</v>
          </cell>
          <cell r="B20364" t="str">
            <v>H-LINE</v>
          </cell>
          <cell r="C20364" t="str">
            <v xml:space="preserve"> Набор стаканов ЛАРИО 12шт 330мл высокие</v>
          </cell>
          <cell r="D20364" t="str">
            <v xml:space="preserve"> HL_Lario Longdrinkglas 33 cl 12pcs</v>
          </cell>
          <cell r="E20364" t="str">
            <v>Франция</v>
          </cell>
          <cell r="F20364" t="str">
            <v>СТЕКЛО</v>
          </cell>
        </row>
        <row r="20365">
          <cell r="A20365" t="str">
            <v>J4492</v>
          </cell>
          <cell r="B20365" t="str">
            <v>H-LINE</v>
          </cell>
          <cell r="C20365" t="str">
            <v xml:space="preserve"> Набор стаканов ЛАРИО 12шт 300мл низкие</v>
          </cell>
          <cell r="D20365" t="str">
            <v xml:space="preserve"> HL_Lario Whiskyglas 30 cl 12pcs</v>
          </cell>
          <cell r="E20365" t="str">
            <v>Франция</v>
          </cell>
          <cell r="F20365" t="str">
            <v>СТЕКЛО</v>
          </cell>
        </row>
        <row r="20366">
          <cell r="A20366" t="str">
            <v>J4493</v>
          </cell>
          <cell r="B20366" t="str">
            <v>H-LINE</v>
          </cell>
          <cell r="C20366" t="str">
            <v xml:space="preserve"> Набор стаканов ЛАРИО 12шт 290мл высокие</v>
          </cell>
          <cell r="D20366" t="str">
            <v xml:space="preserve"> HL_Lario Longdrinkglas 29 cl 12pcs</v>
          </cell>
          <cell r="E20366" t="str">
            <v>Франция</v>
          </cell>
          <cell r="F20366" t="str">
            <v>СТЕКЛО</v>
          </cell>
        </row>
        <row r="20367">
          <cell r="A20367" t="str">
            <v>J4494</v>
          </cell>
          <cell r="B20367" t="str">
            <v>H-LINE</v>
          </cell>
          <cell r="C20367" t="str">
            <v xml:space="preserve"> Набор стаканов ЛАРИО 12шт 220мл высокие</v>
          </cell>
          <cell r="D20367" t="str">
            <v xml:space="preserve"> HL_Lario Longdrinkglas high 22cl 12pcs</v>
          </cell>
          <cell r="E20367" t="str">
            <v>Франция</v>
          </cell>
          <cell r="F20367" t="str">
            <v>СТЕКЛО</v>
          </cell>
        </row>
        <row r="20368">
          <cell r="A20368" t="str">
            <v>J4496</v>
          </cell>
          <cell r="B20368" t="str">
            <v>H-LINE</v>
          </cell>
          <cell r="C20368" t="str">
            <v xml:space="preserve"> Набор стаканов ЛАРИО 12шт 200мл низкие</v>
          </cell>
          <cell r="D20368" t="str">
            <v xml:space="preserve"> HL_Lario Whiskyglas 20cl 12pcs</v>
          </cell>
          <cell r="E20368" t="str">
            <v>Франция</v>
          </cell>
          <cell r="F20368" t="str">
            <v>СТЕКЛО</v>
          </cell>
        </row>
        <row r="20369">
          <cell r="A20369" t="str">
            <v>J4069</v>
          </cell>
          <cell r="B20369" t="str">
            <v>H-LINE</v>
          </cell>
          <cell r="C20369" t="str">
            <v xml:space="preserve"> Набор стаканов МЕСИН 6шт 290мл</v>
          </cell>
          <cell r="D20369" t="str">
            <v xml:space="preserve"> HL_Mesin Tumbler, stackable 29 cl 6 pcs</v>
          </cell>
          <cell r="E20369" t="str">
            <v>Франция</v>
          </cell>
          <cell r="F20369" t="str">
            <v>СТЕКЛО</v>
          </cell>
        </row>
        <row r="20370">
          <cell r="A20370" t="str">
            <v>J4070</v>
          </cell>
          <cell r="B20370" t="str">
            <v>H-LINE</v>
          </cell>
          <cell r="C20370" t="str">
            <v xml:space="preserve"> Набор стаканов МЕСИН 6шт 350мл</v>
          </cell>
          <cell r="D20370" t="str">
            <v xml:space="preserve"> HL_Mesin Tumbler, stackable 35 cl 6 pcs</v>
          </cell>
          <cell r="E20370" t="str">
            <v>Франция</v>
          </cell>
          <cell r="F20370" t="str">
            <v>СТЕКЛО</v>
          </cell>
        </row>
        <row r="20371">
          <cell r="A20371" t="str">
            <v>J5258</v>
          </cell>
          <cell r="B20371" t="str">
            <v>H-LINE</v>
          </cell>
          <cell r="C20371" t="str">
            <v xml:space="preserve"> Набор стаканов ЛАРИО 12шт 330мл высокие</v>
          </cell>
          <cell r="D20371" t="str">
            <v xml:space="preserve"> Lario hb 33cl</v>
          </cell>
          <cell r="E20371" t="str">
            <v>Россия</v>
          </cell>
          <cell r="F20371" t="str">
            <v>СТЕКЛО</v>
          </cell>
        </row>
        <row r="20372">
          <cell r="A20372" t="str">
            <v>J5259</v>
          </cell>
          <cell r="B20372" t="str">
            <v>H-LINE</v>
          </cell>
          <cell r="C20372" t="str">
            <v xml:space="preserve"> Набор стаканов ЛАРИО 12шт 290мл высокие</v>
          </cell>
          <cell r="D20372" t="str">
            <v xml:space="preserve"> Lario hb 29cl</v>
          </cell>
          <cell r="E20372" t="str">
            <v>Россия</v>
          </cell>
          <cell r="F20372" t="str">
            <v>СТЕКЛО</v>
          </cell>
        </row>
        <row r="20373">
          <cell r="A20373" t="str">
            <v>J5260</v>
          </cell>
          <cell r="B20373" t="str">
            <v>H-LINE</v>
          </cell>
          <cell r="C20373" t="str">
            <v xml:space="preserve"> Набор стаканов ЛАРИО 12шт 300мл низкие</v>
          </cell>
          <cell r="D20373" t="str">
            <v xml:space="preserve"> Lario 30cl</v>
          </cell>
          <cell r="E20373" t="str">
            <v>Россия</v>
          </cell>
          <cell r="F20373" t="str">
            <v>СТЕКЛО</v>
          </cell>
        </row>
        <row r="20374">
          <cell r="A20374" t="str">
            <v>J5261</v>
          </cell>
          <cell r="B20374" t="str">
            <v>H-LINE</v>
          </cell>
          <cell r="C20374" t="str">
            <v xml:space="preserve"> Набор стаканов ЛАРИО 12ш 200мл низкие</v>
          </cell>
          <cell r="D20374" t="str">
            <v xml:space="preserve"> Lario 20cl</v>
          </cell>
          <cell r="E20374" t="str">
            <v>Россия</v>
          </cell>
          <cell r="F20374" t="str">
            <v>СТЕКЛО</v>
          </cell>
        </row>
        <row r="20375">
          <cell r="A20375" t="str">
            <v>J5279</v>
          </cell>
          <cell r="B20375" t="str">
            <v>H-LINE</v>
          </cell>
          <cell r="C20375" t="str">
            <v xml:space="preserve"> Набор стаканов ЛАРИО 12шт 220мл высокие</v>
          </cell>
          <cell r="D20375" t="str">
            <v xml:space="preserve"> Lario hb 22cl</v>
          </cell>
          <cell r="E20375" t="str">
            <v>Россия</v>
          </cell>
          <cell r="F20375" t="str">
            <v>СТЕКЛО</v>
          </cell>
        </row>
        <row r="20376">
          <cell r="A20376" t="str">
            <v>J4069-1</v>
          </cell>
          <cell r="B20376" t="str">
            <v>H-LINE</v>
          </cell>
          <cell r="C20376" t="str">
            <v xml:space="preserve"> Стакан МЕСИН 290мл</v>
          </cell>
          <cell r="D20376">
            <v>0</v>
          </cell>
          <cell r="E20376" t="str">
            <v>Франция</v>
          </cell>
          <cell r="F20376" t="str">
            <v>СТЕКЛО</v>
          </cell>
        </row>
        <row r="20377">
          <cell r="A20377" t="str">
            <v>J4070-1</v>
          </cell>
          <cell r="B20377" t="str">
            <v>H-LINE</v>
          </cell>
          <cell r="C20377" t="str">
            <v xml:space="preserve"> Стакан МЕСИН 350мл</v>
          </cell>
          <cell r="D20377">
            <v>0</v>
          </cell>
          <cell r="E20377" t="str">
            <v>Франция</v>
          </cell>
          <cell r="F20377" t="str">
            <v>СТЕКЛО</v>
          </cell>
        </row>
        <row r="20378">
          <cell r="A20378" t="str">
            <v>CN3050</v>
          </cell>
          <cell r="B20378" t="str">
            <v>HAIHONG</v>
          </cell>
          <cell r="C20378" t="str">
            <v xml:space="preserve"> Селедочница 37х17см</v>
          </cell>
          <cell r="D20378" t="str">
            <v xml:space="preserve"> Fish plate 37x17 cm</v>
          </cell>
          <cell r="E20378" t="str">
            <v>Швейцария</v>
          </cell>
          <cell r="F20378" t="str">
            <v>ФАРФОР</v>
          </cell>
        </row>
        <row r="20379">
          <cell r="A20379" t="str">
            <v>CN3051</v>
          </cell>
          <cell r="B20379" t="str">
            <v>HAIHONG</v>
          </cell>
          <cell r="C20379" t="str">
            <v xml:space="preserve"> Селедочница 34.5х14см</v>
          </cell>
          <cell r="D20379" t="str">
            <v xml:space="preserve"> Fish plate 34.5x14 cm</v>
          </cell>
          <cell r="E20379" t="str">
            <v>Швейцария</v>
          </cell>
          <cell r="F20379" t="str">
            <v>ФАРФОР</v>
          </cell>
        </row>
        <row r="20380">
          <cell r="A20380" t="str">
            <v>CN3055</v>
          </cell>
          <cell r="B20380" t="str">
            <v>HAIHONG</v>
          </cell>
          <cell r="C20380" t="str">
            <v xml:space="preserve"> Менажница 5-ти секционная ЛИСТОК 25x25см</v>
          </cell>
          <cell r="D20380" t="str">
            <v xml:space="preserve"> "10""PLATE"</v>
          </cell>
          <cell r="E20380" t="str">
            <v>Швейцария</v>
          </cell>
          <cell r="F20380" t="str">
            <v>ФАРФОР</v>
          </cell>
        </row>
        <row r="20381">
          <cell r="A20381" t="str">
            <v>CN3056</v>
          </cell>
          <cell r="B20381" t="str">
            <v>HAIHONG</v>
          </cell>
          <cell r="C20381" t="str">
            <v xml:space="preserve"> Набор блюд 3 предмета ЛИСТОК</v>
          </cell>
          <cell r="D20381" t="str">
            <v xml:space="preserve"> "3/S 8"" 10"" 12' PLATE"</v>
          </cell>
          <cell r="E20381" t="str">
            <v>Швейцария</v>
          </cell>
          <cell r="F20381" t="str">
            <v>ФАРФОР</v>
          </cell>
        </row>
        <row r="20382">
          <cell r="A20382" t="str">
            <v>CN3062</v>
          </cell>
          <cell r="B20382" t="str">
            <v>HAIHONG</v>
          </cell>
          <cell r="C20382" t="str">
            <v xml:space="preserve"> Масленка 14.5x12.5см</v>
          </cell>
          <cell r="D20382" t="str">
            <v xml:space="preserve"> Butter dish 14.5x12.5 cm</v>
          </cell>
          <cell r="E20382" t="str">
            <v>Швейцария</v>
          </cell>
          <cell r="F20382" t="str">
            <v>ФАРФОР</v>
          </cell>
        </row>
        <row r="20383">
          <cell r="A20383" t="str">
            <v>DD-005</v>
          </cell>
          <cell r="B20383" t="str">
            <v>HARRY</v>
          </cell>
          <cell r="C20383" t="str">
            <v xml:space="preserve"> Губка пластиковая 3шт (D004)</v>
          </cell>
          <cell r="D20383" t="str">
            <v xml:space="preserve"> PP-POT SCOURER 3 PCS</v>
          </cell>
          <cell r="E20383" t="str">
            <v>Польша</v>
          </cell>
          <cell r="F20383" t="str">
            <v>ПОЛИПРОПИЛЕН</v>
          </cell>
        </row>
        <row r="20384">
          <cell r="A20384" t="str">
            <v>DD-006</v>
          </cell>
          <cell r="B20384" t="str">
            <v>HARRY</v>
          </cell>
          <cell r="C20384" t="str">
            <v xml:space="preserve"> Мочалка металлическая</v>
          </cell>
          <cell r="D20384" t="str">
            <v xml:space="preserve"> STAINLESS STEEL SCOURER 1 PC</v>
          </cell>
          <cell r="E20384" t="str">
            <v>Польша</v>
          </cell>
          <cell r="F20384" t="str">
            <v>ПОЛИАМИД,ПОЛИУРЕТАН</v>
          </cell>
        </row>
        <row r="20385">
          <cell r="A20385" t="str">
            <v>DD-007</v>
          </cell>
          <cell r="B20385" t="str">
            <v>HARRY</v>
          </cell>
          <cell r="C20385" t="str">
            <v xml:space="preserve"> Мочалка металлическая большая</v>
          </cell>
          <cell r="D20385" t="str">
            <v xml:space="preserve"> STAINLESS STEEL SCOURER MAXI 1 PC</v>
          </cell>
          <cell r="E20385" t="str">
            <v>Польша</v>
          </cell>
          <cell r="F20385" t="str">
            <v>ПОЛИАМИД,ПОЛИУРЕТАН</v>
          </cell>
        </row>
        <row r="20386">
          <cell r="A20386" t="str">
            <v>DD-013</v>
          </cell>
          <cell r="B20386" t="str">
            <v>HARRY</v>
          </cell>
          <cell r="C20386" t="str">
            <v xml:space="preserve"> Губка массажная прямоугольная двойная (G028)</v>
          </cell>
          <cell r="D20386" t="str">
            <v xml:space="preserve"> BATH AND MASSAGE SPONGE 1 PC</v>
          </cell>
          <cell r="E20386" t="str">
            <v>Польша</v>
          </cell>
          <cell r="F20386" t="str">
            <v>ПОЛИУРЕТАН,ПОЛИЭСТЕР</v>
          </cell>
        </row>
        <row r="20387">
          <cell r="A20387" t="str">
            <v>DD-020</v>
          </cell>
          <cell r="B20387" t="str">
            <v>HARRY</v>
          </cell>
          <cell r="C20387" t="str">
            <v xml:space="preserve"> Губка большая для посуды 5шт (G025)</v>
          </cell>
          <cell r="D20387" t="str">
            <v xml:space="preserve"> SCOURING SPONGE  MAXI 5 PCS</v>
          </cell>
          <cell r="E20387" t="str">
            <v>Польша</v>
          </cell>
          <cell r="F20387" t="str">
            <v>ПОЛИУРЕТАН,ПОЛИЭСТЕР</v>
          </cell>
        </row>
        <row r="20388">
          <cell r="A20388" t="str">
            <v>DD-021</v>
          </cell>
          <cell r="B20388" t="str">
            <v>HARRY</v>
          </cell>
          <cell r="C20388" t="str">
            <v xml:space="preserve"> Губка для кухни 10шт (G001)</v>
          </cell>
          <cell r="D20388" t="str">
            <v xml:space="preserve"> SCOURING SPONGE 10 PCS</v>
          </cell>
          <cell r="E20388" t="str">
            <v>Польша</v>
          </cell>
          <cell r="F20388" t="str">
            <v>ПОЛИУРЕТАН,ПОЛИЭСТЕР</v>
          </cell>
        </row>
        <row r="20389">
          <cell r="A20389" t="str">
            <v>DD-034</v>
          </cell>
          <cell r="B20389" t="str">
            <v>HARRY</v>
          </cell>
          <cell r="C20389" t="str">
            <v xml:space="preserve"> Салфетки для дома 3шт 34х38см (S007)</v>
          </cell>
          <cell r="D20389" t="str">
            <v xml:space="preserve"> ALLPURPOSE CLOTHS 3 PCS</v>
          </cell>
          <cell r="E20389" t="str">
            <v>Польша</v>
          </cell>
          <cell r="F20389" t="str">
            <v>СИНТЕТИЧЕСКОЕ ВОЛОКНО</v>
          </cell>
        </row>
        <row r="20390">
          <cell r="A20390" t="str">
            <v>DD-035</v>
          </cell>
          <cell r="B20390" t="str">
            <v>HARRY</v>
          </cell>
          <cell r="C20390" t="str">
            <v xml:space="preserve"> Тряпка для пола БИНГО 60х50 (B013)</v>
          </cell>
          <cell r="D20390" t="str">
            <v xml:space="preserve"> FLOORCLOTH  1 PC</v>
          </cell>
          <cell r="E20390" t="str">
            <v>Польша</v>
          </cell>
          <cell r="F20390" t="str">
            <v>СИНТ. ВОЛОКНО</v>
          </cell>
        </row>
        <row r="20391">
          <cell r="A20391" t="str">
            <v>DD-036</v>
          </cell>
          <cell r="B20391" t="str">
            <v>HARRY</v>
          </cell>
          <cell r="C20391" t="str">
            <v xml:space="preserve"> Салфетки губчатые 3шт 18х18см</v>
          </cell>
          <cell r="D20391" t="str">
            <v xml:space="preserve"> SPONGECLOTHS 3 PCS</v>
          </cell>
          <cell r="E20391" t="str">
            <v>Польша</v>
          </cell>
          <cell r="F20391" t="str">
            <v>СИНТ. ВОЛОКНО</v>
          </cell>
        </row>
        <row r="20392">
          <cell r="A20392" t="str">
            <v>DD-038</v>
          </cell>
          <cell r="B20392" t="str">
            <v>HARRY</v>
          </cell>
          <cell r="C20392" t="str">
            <v xml:space="preserve"> Салфетка с микрофазой №1 30х30см (S089)</v>
          </cell>
          <cell r="D20392" t="str">
            <v xml:space="preserve"> "MICROFIBER CLOTH ""MILLENIUM"" 1 PC"</v>
          </cell>
          <cell r="E20392" t="str">
            <v>Польша</v>
          </cell>
          <cell r="F20392" t="str">
            <v>МИКРОФИБРА</v>
          </cell>
        </row>
        <row r="20393">
          <cell r="A20393" t="str">
            <v>DD-002</v>
          </cell>
          <cell r="B20393" t="str">
            <v>HARRY</v>
          </cell>
          <cell r="C20393" t="str">
            <v xml:space="preserve"> Губка для кухни ПИНГВИН для тефлона (B004)</v>
          </cell>
          <cell r="D20393" t="str">
            <v xml:space="preserve"> KITCHEN CLEANER SUPER 1 PC</v>
          </cell>
          <cell r="E20393" t="str">
            <v>Польша</v>
          </cell>
          <cell r="F20393" t="str">
            <v>ПОЛИАМИД,ПОЛИУРЕТАН</v>
          </cell>
        </row>
        <row r="20394">
          <cell r="A20394" t="str">
            <v>M-001</v>
          </cell>
          <cell r="B20394" t="str">
            <v>HARRY</v>
          </cell>
          <cell r="C20394" t="str">
            <v xml:space="preserve"> Тряпки МОРАНА большие 10шт</v>
          </cell>
          <cell r="D20394" t="str">
            <v xml:space="preserve"> "CLOTH ""MORANA"" UNIWERSALNA+ 10 pcs."</v>
          </cell>
          <cell r="E20394" t="str">
            <v>Польша</v>
          </cell>
          <cell r="F20394" t="str">
            <v>СИНТ. ВОЛОКНО</v>
          </cell>
        </row>
        <row r="20395">
          <cell r="A20395" t="str">
            <v>M-002</v>
          </cell>
          <cell r="B20395" t="str">
            <v>HARRY</v>
          </cell>
          <cell r="C20395" t="str">
            <v xml:space="preserve"> Салфетки МОРАНА 5шт 51х37см (S018)</v>
          </cell>
          <cell r="D20395" t="str">
            <v xml:space="preserve"> "CLOTH ""MORANA"" UNIWERSALNA+ 5 pcs."</v>
          </cell>
          <cell r="E20395" t="str">
            <v>Польша</v>
          </cell>
          <cell r="F20395" t="str">
            <v>СИНТ. ВОЛОКНО</v>
          </cell>
        </row>
        <row r="20396">
          <cell r="A20396" t="str">
            <v>DD-001</v>
          </cell>
          <cell r="B20396" t="str">
            <v>HARRY</v>
          </cell>
          <cell r="C20396" t="str">
            <v xml:space="preserve"> Губка для кухни ТЮЛЕНЬ для тефлона (B005)</v>
          </cell>
          <cell r="D20396" t="str">
            <v xml:space="preserve"> KITCHEN CLEANER 1 PC</v>
          </cell>
          <cell r="E20396" t="str">
            <v>Польша</v>
          </cell>
          <cell r="F20396" t="str">
            <v>ПОЛИАМИД,ПОЛИУРЕТАН</v>
          </cell>
        </row>
        <row r="20397">
          <cell r="A20397" t="str">
            <v>DD-022</v>
          </cell>
          <cell r="B20397" t="str">
            <v>HARRY</v>
          </cell>
          <cell r="C20397" t="str">
            <v xml:space="preserve"> Тряпка МОП вискоза большая (K002)</v>
          </cell>
          <cell r="D20397" t="str">
            <v xml:space="preserve"> MOP VISCOSE LARGE SIZE 1 PC</v>
          </cell>
          <cell r="E20397" t="str">
            <v>Польша</v>
          </cell>
          <cell r="F20397" t="str">
            <v>ПЛАСТМАССА,ХЛОПОК</v>
          </cell>
        </row>
        <row r="20398">
          <cell r="A20398" t="str">
            <v>M-003</v>
          </cell>
          <cell r="B20398" t="str">
            <v>HARRY</v>
          </cell>
          <cell r="C20398" t="str">
            <v xml:space="preserve"> Салфетки МОРАНА универсальная 10шт 34х37см (S002)</v>
          </cell>
          <cell r="D20398" t="str">
            <v xml:space="preserve"> "CLOTH ""MORANA"" UNIWERSALNA+ MEDIUM 10 pcs."</v>
          </cell>
          <cell r="E20398" t="str">
            <v>Польша</v>
          </cell>
          <cell r="F20398" t="str">
            <v>СИНТЕТИЧЕСКОЕ ВОЛОКНО</v>
          </cell>
        </row>
        <row r="20399">
          <cell r="A20399" t="str">
            <v>M-005</v>
          </cell>
          <cell r="B20399" t="str">
            <v>HARRY</v>
          </cell>
          <cell r="C20399" t="str">
            <v xml:space="preserve"> Салфетки МОРАНА СУПЕР 3шт 51х37см (S038)</v>
          </cell>
          <cell r="D20399" t="str">
            <v xml:space="preserve"> "CLOTH ""MORANA"" SUPER 3 pcs."</v>
          </cell>
          <cell r="E20399" t="str">
            <v>Польша</v>
          </cell>
          <cell r="F20399" t="str">
            <v>СИНТ. ВОЛОКНО</v>
          </cell>
        </row>
        <row r="20400">
          <cell r="A20400" t="str">
            <v>M-006</v>
          </cell>
          <cell r="B20400" t="str">
            <v>HARRY</v>
          </cell>
          <cell r="C20400" t="str">
            <v xml:space="preserve"> Салфетки МОРАНА 3шт 34х36см (S048)</v>
          </cell>
          <cell r="D20400" t="str">
            <v xml:space="preserve"> "CLOTH ""MORANA"" SUPER MEDIUM 3 pcs."</v>
          </cell>
          <cell r="E20400" t="str">
            <v>Польша</v>
          </cell>
          <cell r="F20400" t="str">
            <v>СИНТ. ВОЛОКНО</v>
          </cell>
        </row>
        <row r="20401">
          <cell r="A20401" t="str">
            <v>M-008</v>
          </cell>
          <cell r="B20401" t="str">
            <v>HARRY</v>
          </cell>
          <cell r="C20401" t="str">
            <v xml:space="preserve"> Салфетки МОРАНА для пыли 3шт 43х37см (S049)</v>
          </cell>
          <cell r="D20401" t="str">
            <v xml:space="preserve"> "CLOTH ""MORANA"" DUSTY 3 pcs."</v>
          </cell>
          <cell r="E20401" t="str">
            <v>Польша</v>
          </cell>
          <cell r="F20401" t="str">
            <v>СИНТ. ВОЛОКНО</v>
          </cell>
        </row>
        <row r="20402">
          <cell r="A20402" t="str">
            <v>M-009</v>
          </cell>
          <cell r="B20402" t="str">
            <v>HARRY</v>
          </cell>
          <cell r="C20402" t="str">
            <v xml:space="preserve"> Салфетка МОРАНА универсальная 3шт</v>
          </cell>
          <cell r="D20402" t="str">
            <v xml:space="preserve"> "CLOTH ""MORANA"" ALLPURPOSE 3 pcs."</v>
          </cell>
          <cell r="E20402" t="str">
            <v>Польша</v>
          </cell>
          <cell r="F20402" t="str">
            <v>СИНТ. ВОЛОКНО</v>
          </cell>
        </row>
        <row r="20403">
          <cell r="A20403" t="str">
            <v>M-010</v>
          </cell>
          <cell r="B20403" t="str">
            <v>HARRY</v>
          </cell>
          <cell r="C20403" t="str">
            <v xml:space="preserve"> Салфетки для дома 5шт 34х38см (S006)</v>
          </cell>
          <cell r="D20403" t="str">
            <v xml:space="preserve"> "CLOTH ""MORANA"" ALLPURPOSE 5 pcs."</v>
          </cell>
          <cell r="E20403" t="str">
            <v>Польша</v>
          </cell>
          <cell r="F20403" t="str">
            <v>СИНТЕТИЧЕСКОЕ ВОЛОКНО</v>
          </cell>
        </row>
        <row r="20404">
          <cell r="A20404" t="str">
            <v>M-011</v>
          </cell>
          <cell r="B20404" t="str">
            <v>HARRY</v>
          </cell>
          <cell r="C20404" t="str">
            <v xml:space="preserve"> Тряпка МОРАНА для пола</v>
          </cell>
          <cell r="D20404" t="str">
            <v xml:space="preserve"> "CLOTH ""MORANA"" FLOOR 1 pc."</v>
          </cell>
          <cell r="E20404" t="str">
            <v>Польша</v>
          </cell>
          <cell r="F20404" t="str">
            <v>СИНТ. ВОЛОКНО</v>
          </cell>
        </row>
        <row r="20405">
          <cell r="A20405" t="str">
            <v>M-012</v>
          </cell>
          <cell r="B20405" t="str">
            <v>HARRY</v>
          </cell>
          <cell r="C20405" t="str">
            <v xml:space="preserve"> Салфетка МОРАНА 3шт губчатая</v>
          </cell>
          <cell r="D20405" t="str">
            <v xml:space="preserve"> "CLOTH ""MORANA"" SPONGE 3 pcs."</v>
          </cell>
          <cell r="E20405" t="str">
            <v>Польша</v>
          </cell>
          <cell r="F20405" t="str">
            <v>СИНТ. ВОЛОКНО</v>
          </cell>
        </row>
        <row r="20406">
          <cell r="A20406" t="str">
            <v>M-013</v>
          </cell>
          <cell r="B20406" t="str">
            <v>HARRY</v>
          </cell>
          <cell r="C20406" t="str">
            <v xml:space="preserve"> Салфетки перфорированная 3шт 36х38см (S087)</v>
          </cell>
          <cell r="D20406" t="str">
            <v xml:space="preserve"> "CLOTH ""MORANA"" PERFORATED 3 pcs."</v>
          </cell>
          <cell r="E20406" t="str">
            <v>Польша</v>
          </cell>
          <cell r="F20406" t="str">
            <v>СИНТ. ВОЛОКНО</v>
          </cell>
        </row>
        <row r="20407">
          <cell r="A20407" t="str">
            <v>M-014</v>
          </cell>
          <cell r="B20407" t="str">
            <v>HARRY</v>
          </cell>
          <cell r="C20407" t="str">
            <v xml:space="preserve"> Салфетка с микрофиброй №2 34х34см (S088)</v>
          </cell>
          <cell r="D20407" t="str">
            <v xml:space="preserve"> "CLOTH ""MORANA"" MICROFIBRE ""FUTURA"" 1 pc."</v>
          </cell>
          <cell r="E20407" t="str">
            <v>Польша</v>
          </cell>
          <cell r="F20407" t="str">
            <v>МИКРОФИБРА</v>
          </cell>
        </row>
        <row r="20408">
          <cell r="A20408" t="str">
            <v>DD-031</v>
          </cell>
          <cell r="B20408" t="str">
            <v>HARRY</v>
          </cell>
          <cell r="C20408" t="str">
            <v xml:space="preserve"> Перчатки резина L (R006)</v>
          </cell>
          <cell r="D20408" t="str">
            <v xml:space="preserve"> "HOUSEHOLD RUBBER GLOVES ""L"" "</v>
          </cell>
          <cell r="E20408" t="str">
            <v>Польша</v>
          </cell>
          <cell r="F20408" t="str">
            <v>РЕЗИНА</v>
          </cell>
        </row>
        <row r="20409">
          <cell r="A20409" t="str">
            <v>DD-032</v>
          </cell>
          <cell r="B20409" t="str">
            <v>HARRY</v>
          </cell>
          <cell r="C20409" t="str">
            <v xml:space="preserve"> Перчатки резина М (R005)</v>
          </cell>
          <cell r="D20409" t="str">
            <v xml:space="preserve"> "HOUSEHOLD RUBBER GLOVES ""M"" "</v>
          </cell>
          <cell r="E20409" t="str">
            <v>Польша</v>
          </cell>
          <cell r="F20409" t="str">
            <v>РЕЗИНА</v>
          </cell>
        </row>
        <row r="20410">
          <cell r="A20410" t="str">
            <v>DD-033</v>
          </cell>
          <cell r="B20410" t="str">
            <v>HARRY</v>
          </cell>
          <cell r="C20410" t="str">
            <v xml:space="preserve"> Перчатки резина S (R004)</v>
          </cell>
          <cell r="D20410" t="str">
            <v xml:space="preserve"> "HOUSEHOLD RUBBER GLOVES ""S"" "</v>
          </cell>
          <cell r="E20410" t="str">
            <v>Польша</v>
          </cell>
          <cell r="F20410" t="str">
            <v>РЕЗИНА</v>
          </cell>
        </row>
        <row r="20411">
          <cell r="A20411" t="str">
            <v>DD-042</v>
          </cell>
          <cell r="B20411" t="str">
            <v>HARRY</v>
          </cell>
          <cell r="C20411" t="str">
            <v xml:space="preserve"> Черные пакеты для мусора 35л 50шт</v>
          </cell>
          <cell r="D20411" t="str">
            <v xml:space="preserve"> RUBBISH BAGS HDPE  35L 50 PCS.</v>
          </cell>
          <cell r="E20411" t="str">
            <v>Польша</v>
          </cell>
          <cell r="F20411" t="str">
            <v>ПОЛИЭТИЛЕН</v>
          </cell>
        </row>
        <row r="20412">
          <cell r="A20412" t="str">
            <v>M-015</v>
          </cell>
          <cell r="B20412" t="str">
            <v>HARRY</v>
          </cell>
          <cell r="C20412" t="str">
            <v xml:space="preserve"> Салфетка с микрофиброй 30х31см для стёкол и зеркал</v>
          </cell>
          <cell r="D20412" t="str">
            <v xml:space="preserve"> "CLOTH ""MORANA"" MICROFIBRE ""JUBILEUM"" 1 pc."</v>
          </cell>
          <cell r="E20412" t="str">
            <v>Польша</v>
          </cell>
          <cell r="F20412" t="str">
            <v>МИКРОФИБРА</v>
          </cell>
        </row>
        <row r="20413">
          <cell r="A20413" t="str">
            <v>DD-043</v>
          </cell>
          <cell r="B20413" t="str">
            <v>HARRY</v>
          </cell>
          <cell r="C20413" t="str">
            <v xml:space="preserve"> Черные пакеты для мусора 60л 50шт</v>
          </cell>
          <cell r="D20413" t="str">
            <v xml:space="preserve"> RUBBISH BAGS HDPE  60L 50 PCS.</v>
          </cell>
          <cell r="E20413" t="str">
            <v>Польша</v>
          </cell>
          <cell r="F20413" t="str">
            <v>ПОЛИЭТИЛЕН</v>
          </cell>
        </row>
        <row r="20414">
          <cell r="A20414" t="str">
            <v>DD-079</v>
          </cell>
          <cell r="B20414" t="str">
            <v>HARRY</v>
          </cell>
          <cell r="C20414" t="str">
            <v xml:space="preserve"> Абразивная салфетка 14x15см 3шт</v>
          </cell>
          <cell r="D20414" t="str">
            <v xml:space="preserve"> ABRASIVE WIPE 14X15CM 3 PCS</v>
          </cell>
          <cell r="E20414" t="str">
            <v>Польша</v>
          </cell>
          <cell r="F20414" t="str">
            <v>ПОЛИУРЕТАН</v>
          </cell>
        </row>
        <row r="20415">
          <cell r="A20415" t="str">
            <v>DD-010</v>
          </cell>
          <cell r="B20415" t="str">
            <v>HARRY</v>
          </cell>
          <cell r="C20415" t="str">
            <v xml:space="preserve"> Алюминевая фольга 10м</v>
          </cell>
          <cell r="D20415" t="str">
            <v xml:space="preserve"> ALUMINIUM FOIL 10 M</v>
          </cell>
          <cell r="E20415" t="str">
            <v>Польша</v>
          </cell>
          <cell r="F20415" t="str">
            <v>АЛЮМИНИЙ</v>
          </cell>
        </row>
        <row r="20416">
          <cell r="A20416" t="str">
            <v>DD-011</v>
          </cell>
          <cell r="B20416" t="str">
            <v>HARRY</v>
          </cell>
          <cell r="C20416" t="str">
            <v xml:space="preserve"> Алюминевая фольга 20м</v>
          </cell>
          <cell r="D20416" t="str">
            <v xml:space="preserve"> ALUMINIUM FOIL 20 M</v>
          </cell>
          <cell r="E20416" t="str">
            <v>Польша</v>
          </cell>
          <cell r="F20416" t="str">
            <v>АЛЮМИНИЙ</v>
          </cell>
        </row>
        <row r="20417">
          <cell r="A20417" t="str">
            <v>DD-040</v>
          </cell>
          <cell r="B20417" t="str">
            <v>HARRY</v>
          </cell>
          <cell r="C20417" t="str">
            <v xml:space="preserve"> Хозяйственная салфетка микрофазовая UNIVERSAL</v>
          </cell>
          <cell r="D20417" t="str">
            <v xml:space="preserve"> "MICROFIBER CLOTH ""UNIVERSAL"" 1 PC"</v>
          </cell>
          <cell r="E20417" t="str">
            <v>Польша</v>
          </cell>
          <cell r="F20417" t="str">
            <v>МИКРОФИБРА</v>
          </cell>
        </row>
        <row r="20418">
          <cell r="A20418" t="str">
            <v>DD-041</v>
          </cell>
          <cell r="B20418" t="str">
            <v>HARRY</v>
          </cell>
          <cell r="C20418" t="str">
            <v xml:space="preserve"> Самозакрывающиеся пакетики для льда</v>
          </cell>
          <cell r="D20418" t="str">
            <v xml:space="preserve"> ICECUBE BAGS 192 PCS</v>
          </cell>
          <cell r="E20418" t="str">
            <v>Польша</v>
          </cell>
          <cell r="F20418" t="str">
            <v>ПОЛИЭТИЛЕН</v>
          </cell>
        </row>
        <row r="20419">
          <cell r="A20419" t="str">
            <v>DD-027</v>
          </cell>
          <cell r="B20419" t="str">
            <v>HARRY</v>
          </cell>
          <cell r="C20419" t="str">
            <v xml:space="preserve"> Рукав для выпечки 3м</v>
          </cell>
          <cell r="D20419" t="str">
            <v xml:space="preserve"> BAKING SLEEVE 3 M IN BOX</v>
          </cell>
          <cell r="E20419" t="str">
            <v>Польша</v>
          </cell>
          <cell r="F20419" t="str">
            <v>ПОЛИЭТИЛЕН</v>
          </cell>
        </row>
        <row r="20420">
          <cell r="A20420" t="str">
            <v>DD-051</v>
          </cell>
          <cell r="B20420" t="str">
            <v>HARRY</v>
          </cell>
          <cell r="C20420" t="str">
            <v xml:space="preserve"> Пакетики для замороженных продуктов 20X30 50шт</v>
          </cell>
          <cell r="D20420" t="str">
            <v xml:space="preserve"> FREEZER BAGS 20X30 CM 50 PCS</v>
          </cell>
          <cell r="E20420" t="str">
            <v>Польша</v>
          </cell>
          <cell r="F20420" t="str">
            <v>ПОЛИЭТИЛЕН</v>
          </cell>
        </row>
        <row r="20421">
          <cell r="A20421" t="str">
            <v>DD-052</v>
          </cell>
          <cell r="B20421" t="str">
            <v>HARRY</v>
          </cell>
          <cell r="C20421" t="str">
            <v xml:space="preserve"> Пакетики для замороженных продуктов 25X35 50шт</v>
          </cell>
          <cell r="D20421" t="str">
            <v xml:space="preserve"> FREEZER BAGS 25X35 CM 50 PCS</v>
          </cell>
          <cell r="E20421" t="str">
            <v>Польша</v>
          </cell>
          <cell r="F20421" t="str">
            <v>ПОЛИЭТИЛЕН</v>
          </cell>
        </row>
        <row r="20422">
          <cell r="A20422" t="str">
            <v>M-005-1</v>
          </cell>
          <cell r="B20422" t="str">
            <v>HARRY</v>
          </cell>
          <cell r="C20422" t="str">
            <v xml:space="preserve"> Салфетки МОРАНА СУПЕР 3шт 51х37см (S038)</v>
          </cell>
          <cell r="D20422" t="str">
            <v xml:space="preserve"> "CLOTH ""MORANA"" SUPER 3 pcs."</v>
          </cell>
          <cell r="E20422" t="str">
            <v>Польша</v>
          </cell>
          <cell r="F20422" t="str">
            <v>СИНТ. ВОЛОКНО</v>
          </cell>
        </row>
        <row r="20423">
          <cell r="A20423" t="str">
            <v>DD-092</v>
          </cell>
          <cell r="B20423" t="str">
            <v>HARRY</v>
          </cell>
          <cell r="C20423" t="str">
            <v xml:space="preserve"> Резиновые перчатки с утеплённой подкладкой 1 пара M</v>
          </cell>
          <cell r="E20423" t="str">
            <v>Польша</v>
          </cell>
          <cell r="F20423" t="str">
            <v>РЕЗИНА</v>
          </cell>
        </row>
        <row r="20424">
          <cell r="A20424" t="str">
            <v>DD-093</v>
          </cell>
          <cell r="B20424" t="str">
            <v>HARRY</v>
          </cell>
          <cell r="C20424" t="str">
            <v xml:space="preserve"> Резиновые перчатки с утеплённой подкладкой 1 пара L</v>
          </cell>
          <cell r="E20424" t="str">
            <v>Польша</v>
          </cell>
          <cell r="F20424" t="str">
            <v>РЕЗИНА</v>
          </cell>
        </row>
        <row r="20425">
          <cell r="A20425" t="str">
            <v>HBR</v>
          </cell>
          <cell r="B20425" t="str">
            <v>HAUSHALT</v>
          </cell>
          <cell r="C20425" t="str">
            <v xml:space="preserve"> Гладильная доска BRUNA GOLF 122x34см</v>
          </cell>
          <cell r="E20425" t="str">
            <v>Россия</v>
          </cell>
          <cell r="F20425" t="str">
            <v>МЕТАЛЛ,ПОРОЛОН,ХЛОПОК</v>
          </cell>
        </row>
        <row r="20426">
          <cell r="A20426" t="str">
            <v>HBF</v>
          </cell>
          <cell r="B20426" t="str">
            <v>HAUSHALT</v>
          </cell>
          <cell r="C20426" t="str">
            <v xml:space="preserve"> Гладильная доска BRUNA FASHION 122x34см</v>
          </cell>
          <cell r="E20426" t="str">
            <v>Россия</v>
          </cell>
          <cell r="F20426" t="str">
            <v>МЕТАЛЛ,ПОРОЛОН,ХЛОПОК</v>
          </cell>
        </row>
        <row r="20427">
          <cell r="A20427" t="str">
            <v>HL</v>
          </cell>
          <cell r="B20427" t="str">
            <v>HAUSHALT</v>
          </cell>
          <cell r="C20427" t="str">
            <v xml:space="preserve"> Гладильная доска LORA GOLF 123x46см</v>
          </cell>
          <cell r="E20427" t="str">
            <v>Россия</v>
          </cell>
          <cell r="F20427" t="str">
            <v>МЕТАЛЛ,ПОРОЛОН,ХЛОПОК</v>
          </cell>
        </row>
        <row r="20428">
          <cell r="A20428" t="str">
            <v>HLF</v>
          </cell>
          <cell r="B20428" t="str">
            <v>HAUSHALT</v>
          </cell>
          <cell r="C20428" t="str">
            <v xml:space="preserve"> Гладильная доска LORA FASHION  123x46см</v>
          </cell>
          <cell r="E20428" t="str">
            <v>Россия</v>
          </cell>
          <cell r="F20428" t="str">
            <v>МЕТАЛЛ,ПОРОЛОН,ХЛОПОК</v>
          </cell>
        </row>
        <row r="20429">
          <cell r="A20429" t="str">
            <v>HSK</v>
          </cell>
          <cell r="B20429" t="str">
            <v>HAUSHALT</v>
          </cell>
          <cell r="C20429" t="str">
            <v xml:space="preserve"> Гладильная доска SOPHY корица 123x46см</v>
          </cell>
          <cell r="E20429" t="str">
            <v>Россия</v>
          </cell>
          <cell r="F20429" t="str">
            <v>МЕТАЛЛ,ПОРОЛОН,ХЛОПОК</v>
          </cell>
        </row>
        <row r="20430">
          <cell r="A20430" t="str">
            <v>94107</v>
          </cell>
          <cell r="B20430" t="str">
            <v>HELLO KITTY</v>
          </cell>
          <cell r="C20430" t="str">
            <v xml:space="preserve"> Декоративные наклейки на стену HELLO KITTY</v>
          </cell>
          <cell r="D20430" t="str">
            <v xml:space="preserve"> Hello Kitty big wall decoration PVC 3D, 2 designs assorted</v>
          </cell>
          <cell r="E20430" t="str">
            <v>Италия</v>
          </cell>
          <cell r="F20430" t="str">
            <v>ПВХ</v>
          </cell>
        </row>
        <row r="20431">
          <cell r="A20431" t="str">
            <v>94113</v>
          </cell>
          <cell r="B20431" t="str">
            <v>HELLO KITTY</v>
          </cell>
          <cell r="C20431" t="str">
            <v xml:space="preserve"> Наклейка на окно HELLO KITTY h=10см</v>
          </cell>
          <cell r="D20431" t="str">
            <v xml:space="preserve"> Small Hello Kitty Window Sticker</v>
          </cell>
          <cell r="E20431" t="str">
            <v>Италия</v>
          </cell>
          <cell r="F20431" t="str">
            <v>БУМАГА</v>
          </cell>
        </row>
        <row r="20432">
          <cell r="A20432" t="str">
            <v>94115</v>
          </cell>
          <cell r="B20432" t="str">
            <v>HELLO KITTY</v>
          </cell>
          <cell r="C20432" t="str">
            <v xml:space="preserve"> Наклейка на окно HELLO KITTY 14x25см</v>
          </cell>
          <cell r="D20432" t="str">
            <v xml:space="preserve"> Medium Hello Kitty Window Sticker</v>
          </cell>
          <cell r="E20432" t="str">
            <v>Италия</v>
          </cell>
          <cell r="F20432" t="str">
            <v>БУМАГА</v>
          </cell>
        </row>
        <row r="20433">
          <cell r="A20433" t="str">
            <v>94121</v>
          </cell>
          <cell r="B20433" t="str">
            <v>HELLO KITTY</v>
          </cell>
          <cell r="C20433" t="str">
            <v xml:space="preserve"> Украшение на елку HELLO KITTY h=8см, 6 дизайнов в ассортименте</v>
          </cell>
          <cell r="D20433" t="str">
            <v xml:space="preserve"> H8cm Hello Kitty EVA Hanging Ornament, 6 designs assorted</v>
          </cell>
          <cell r="E20433" t="str">
            <v>Италия</v>
          </cell>
          <cell r="F20433" t="str">
            <v>ПВХ</v>
          </cell>
        </row>
        <row r="20434">
          <cell r="A20434" t="str">
            <v>94210</v>
          </cell>
          <cell r="B20434" t="str">
            <v>HELLO KITTY</v>
          </cell>
          <cell r="C20434" t="str">
            <v xml:space="preserve"> Новогодняя ель h=60см с набором украшений HELLO KITTY</v>
          </cell>
          <cell r="D20434" t="str">
            <v xml:space="preserve"> 60cmH White Color Hello Kitty Christmas Tree w/ 1 garland + 12 EVA hanging ornament</v>
          </cell>
          <cell r="E20434" t="str">
            <v>Италия</v>
          </cell>
          <cell r="F20434" t="str">
            <v>ПЛАСТИК,ПВХ</v>
          </cell>
        </row>
        <row r="20435">
          <cell r="A20435" t="str">
            <v>94019</v>
          </cell>
          <cell r="B20435" t="str">
            <v>HELLO KITTY</v>
          </cell>
          <cell r="C20435" t="str">
            <v xml:space="preserve"> Наконечник для ели HELLO KITTY h=25см</v>
          </cell>
          <cell r="D20435" t="str">
            <v xml:space="preserve"> 25cmH(70mm Ball) Hello Kitty Plastic Shrink Tree Top (Puntale Shrink)</v>
          </cell>
          <cell r="E20435" t="str">
            <v>Италия</v>
          </cell>
          <cell r="F20435" t="str">
            <v>ПЛАСТИК</v>
          </cell>
        </row>
        <row r="20436">
          <cell r="A20436" t="str">
            <v>94046</v>
          </cell>
          <cell r="B20436" t="str">
            <v>HELLO KITTY</v>
          </cell>
          <cell r="C20436" t="str">
            <v xml:space="preserve"> Новогодний шар HELLO KITTY d=7.5см</v>
          </cell>
          <cell r="D20436" t="str">
            <v xml:space="preserve"> 75mm Hello Kitty Paper Ball hanging ornament</v>
          </cell>
          <cell r="E20436" t="str">
            <v>Италия</v>
          </cell>
          <cell r="F20436" t="str">
            <v>БУМАГА</v>
          </cell>
        </row>
        <row r="20437">
          <cell r="A20437" t="str">
            <v>94016</v>
          </cell>
          <cell r="B20437" t="str">
            <v>HELLO KITTY</v>
          </cell>
          <cell r="C20437" t="str">
            <v xml:space="preserve"> Набор елочных шаров HELLO KITTY 4шт d=6см</v>
          </cell>
          <cell r="D20437" t="str">
            <v xml:space="preserve"> Tube of 4pcs 60mm Hello Kitty Shrink Wrapped Plastic Ball with sivler new plastic cap</v>
          </cell>
          <cell r="E20437" t="str">
            <v>Италия</v>
          </cell>
          <cell r="F20437" t="str">
            <v>ПЛАСТИК</v>
          </cell>
        </row>
        <row r="20438">
          <cell r="A20438" t="str">
            <v>94013</v>
          </cell>
          <cell r="B20438" t="str">
            <v>HELLO KITTY</v>
          </cell>
          <cell r="C20438" t="str">
            <v xml:space="preserve"> Набор елочных шаров HELLO KITTY 2шт d=8см</v>
          </cell>
          <cell r="D20438" t="str">
            <v xml:space="preserve"> Box of 2pcs 80mm Hello Kitty Shrink Wrapped Plastic Cameo with silver new plastic cap</v>
          </cell>
          <cell r="E20438" t="str">
            <v>Италия</v>
          </cell>
          <cell r="F20438" t="str">
            <v>ПЛАСТИК</v>
          </cell>
        </row>
        <row r="20439">
          <cell r="A20439" t="str">
            <v>94031</v>
          </cell>
          <cell r="B20439" t="str">
            <v>HELLO KITTY</v>
          </cell>
          <cell r="C20439" t="str">
            <v xml:space="preserve"> НУкрашение на елку HELLO KITTY h=8см, 4 дизайна в ассортименте</v>
          </cell>
          <cell r="D20439" t="str">
            <v xml:space="preserve"> 8cm PVC Hello Kitty Inflatable hanging ornament in 4 styles assortment</v>
          </cell>
          <cell r="E20439" t="str">
            <v>Италия</v>
          </cell>
          <cell r="F20439" t="str">
            <v>ПВХ</v>
          </cell>
        </row>
        <row r="20440">
          <cell r="A20440" t="str">
            <v>HK12001</v>
          </cell>
          <cell r="B20440" t="str">
            <v>HELLO KITTY</v>
          </cell>
          <cell r="C20440" t="str">
            <v xml:space="preserve"> Набор елочных шаров HELLO KITTY 2шт d=8см</v>
          </cell>
          <cell r="D20440" t="str">
            <v xml:space="preserve"> Box of 2pcs 80mm Hello Kitty Shrink Wrapped Plastic Cameo with silver new plastic cap</v>
          </cell>
          <cell r="E20440" t="str">
            <v>Италия</v>
          </cell>
          <cell r="F20440" t="str">
            <v>ПЛАСТИК</v>
          </cell>
        </row>
        <row r="20441">
          <cell r="A20441" t="str">
            <v>HK12002</v>
          </cell>
          <cell r="B20441" t="str">
            <v>HELLO KITTY</v>
          </cell>
          <cell r="C20441" t="str">
            <v xml:space="preserve"> Набор елочных украшений HELLO KITTY h=8см 4 дизайна</v>
          </cell>
          <cell r="D20441" t="str">
            <v xml:space="preserve"> 8cm PVC Hello Kitty Inflatable hanging ornament in 4 styles assortment</v>
          </cell>
          <cell r="E20441" t="str">
            <v>Италия</v>
          </cell>
          <cell r="F20441" t="str">
            <v>ПВХ</v>
          </cell>
        </row>
        <row r="20442">
          <cell r="A20442" t="str">
            <v>HK12003</v>
          </cell>
          <cell r="B20442" t="str">
            <v>HELLO KITTY</v>
          </cell>
          <cell r="C20442" t="str">
            <v xml:space="preserve"> Декоративные наклейки на стену HELLO KITTY</v>
          </cell>
          <cell r="D20442" t="str">
            <v xml:space="preserve"> Hello Kitty big wall decoration PVC 3D, 2 designs assorted</v>
          </cell>
          <cell r="E20442" t="str">
            <v>Италия</v>
          </cell>
          <cell r="F20442" t="str">
            <v>ПВХ</v>
          </cell>
        </row>
        <row r="20443">
          <cell r="A20443" t="str">
            <v>HK12004</v>
          </cell>
          <cell r="B20443" t="str">
            <v>HELLO KITTY</v>
          </cell>
          <cell r="C20443" t="str">
            <v xml:space="preserve"> Наклейка на окно HELLO KITTY h=10см</v>
          </cell>
          <cell r="D20443" t="str">
            <v xml:space="preserve"> Small Hello Kitty Window Sticker</v>
          </cell>
          <cell r="E20443" t="str">
            <v>Италия</v>
          </cell>
          <cell r="F20443" t="str">
            <v>БУМАГА</v>
          </cell>
        </row>
        <row r="20444">
          <cell r="A20444" t="str">
            <v>HK12005</v>
          </cell>
          <cell r="B20444" t="str">
            <v>HELLO KITTY</v>
          </cell>
          <cell r="C20444" t="str">
            <v xml:space="preserve"> Наклейка на окно HELLO KITTY 14x25см</v>
          </cell>
          <cell r="D20444" t="str">
            <v xml:space="preserve"> Medium Hello Kitty Window Sticker</v>
          </cell>
          <cell r="E20444" t="str">
            <v>Италия</v>
          </cell>
          <cell r="F20444" t="str">
            <v>БУМАГА</v>
          </cell>
        </row>
        <row r="20445">
          <cell r="A20445" t="str">
            <v>HK12006</v>
          </cell>
          <cell r="B20445" t="str">
            <v>HELLO KITTY</v>
          </cell>
          <cell r="C20445" t="str">
            <v xml:space="preserve"> Набор елочных украшений HELLO KITTY h=8см 6 дизайнов</v>
          </cell>
          <cell r="D20445" t="str">
            <v xml:space="preserve"> H8cm Hello Kitty EVA Hanging Ornament, 6 designs assorted</v>
          </cell>
          <cell r="E20445" t="str">
            <v>Италия</v>
          </cell>
          <cell r="F20445" t="str">
            <v>ПВХ</v>
          </cell>
        </row>
        <row r="20446">
          <cell r="A20446" t="str">
            <v>HK12007</v>
          </cell>
          <cell r="B20446" t="str">
            <v>HELLO KITTY</v>
          </cell>
          <cell r="C20446" t="str">
            <v xml:space="preserve"> Новогодняя ель h=60см с набором украшений HELLO KITTY</v>
          </cell>
          <cell r="D20446" t="str">
            <v xml:space="preserve"> 60cmH White Color Hello Kitty Christmas Tree w/ 1 garland + 12 EVA hanging ornament</v>
          </cell>
          <cell r="E20446" t="str">
            <v>Италия</v>
          </cell>
          <cell r="F20446" t="str">
            <v>ПЛАСТИК,ПВХ</v>
          </cell>
        </row>
        <row r="20447">
          <cell r="A20447" t="str">
            <v>HK12008</v>
          </cell>
          <cell r="B20447" t="str">
            <v>HELLO KITTY</v>
          </cell>
          <cell r="C20447" t="str">
            <v xml:space="preserve"> Наконечник для ели HELLO KITTY h=25см</v>
          </cell>
          <cell r="D20447" t="str">
            <v xml:space="preserve"> 25cmH(70mm Ball) Hello Kitty Plastic Shrink Tree Top (Puntale Shrink)</v>
          </cell>
          <cell r="E20447" t="str">
            <v>Италия</v>
          </cell>
          <cell r="F20447" t="str">
            <v>ПЛАСТИК</v>
          </cell>
        </row>
        <row r="20448">
          <cell r="A20448" t="str">
            <v>HK12009</v>
          </cell>
          <cell r="B20448" t="str">
            <v>HELLO KITTY</v>
          </cell>
          <cell r="C20448" t="str">
            <v xml:space="preserve"> Набор елочных шаров HELLO KITTY 4шт d=6см</v>
          </cell>
          <cell r="D20448" t="str">
            <v xml:space="preserve"> Tube of 4pcs 60mm Hello Kitty Shrink Wrapped Plastic Ball with sivler new plastic cap</v>
          </cell>
          <cell r="E20448" t="str">
            <v>Италия</v>
          </cell>
          <cell r="F20448" t="str">
            <v>ПЛАСТИК</v>
          </cell>
        </row>
        <row r="20449">
          <cell r="A20449" t="str">
            <v>HK12010</v>
          </cell>
          <cell r="B20449" t="str">
            <v>HELLO KITTY</v>
          </cell>
          <cell r="C20449" t="str">
            <v xml:space="preserve"> Новогодний шар HELLO KITTY d=7.5см</v>
          </cell>
          <cell r="D20449" t="str">
            <v xml:space="preserve"> 75mm Hello Kitty Paper Ball hanging ornament</v>
          </cell>
          <cell r="E20449" t="str">
            <v>Италия</v>
          </cell>
          <cell r="F20449" t="str">
            <v>БУМАГА</v>
          </cell>
        </row>
        <row r="20450">
          <cell r="A20450" t="str">
            <v>HK120091</v>
          </cell>
          <cell r="B20450" t="str">
            <v>HELLO KITTY</v>
          </cell>
          <cell r="C20450" t="str">
            <v xml:space="preserve"> Набор елочных шаров HELLO KITTY 4шт d=6см</v>
          </cell>
          <cell r="D20450" t="str">
            <v xml:space="preserve"> Tube of 4pcs 60mm Hello Kitty Shrink Wrapped Plastic Ball with sivler new plastic cap</v>
          </cell>
          <cell r="E20450" t="str">
            <v>Италия</v>
          </cell>
          <cell r="F20450" t="str">
            <v>ПЛАСТИК</v>
          </cell>
        </row>
        <row r="20451">
          <cell r="A20451" t="str">
            <v>HK120011</v>
          </cell>
          <cell r="B20451" t="str">
            <v>HELLO KITTY</v>
          </cell>
          <cell r="C20451" t="str">
            <v xml:space="preserve"> Набор елочных шаров HELLO KITTY 2шт d=8см</v>
          </cell>
          <cell r="D20451" t="str">
            <v xml:space="preserve"> Box of 2pcs 80mm Hello Kitty Shrink Wrapped Plastic Cameo with silver new plastic cap</v>
          </cell>
          <cell r="E20451" t="str">
            <v>Италия</v>
          </cell>
          <cell r="F20451" t="str">
            <v>ПЛАСТИК</v>
          </cell>
        </row>
        <row r="20452">
          <cell r="A20452" t="str">
            <v>94013-1</v>
          </cell>
          <cell r="B20452" t="str">
            <v>HELLO KITTY</v>
          </cell>
          <cell r="C20452" t="str">
            <v xml:space="preserve"> Набор елочных шаров HELLO KITTY 2шт d=8см</v>
          </cell>
          <cell r="D20452" t="str">
            <v xml:space="preserve"> Box of 2pcs 80mm Hello Kitty Shrink Wrapped Plastic Cameo with silver new plastic cap</v>
          </cell>
          <cell r="E20452" t="str">
            <v>Италия</v>
          </cell>
          <cell r="F20452" t="str">
            <v>ПЛАСТИК</v>
          </cell>
        </row>
        <row r="20453">
          <cell r="A20453" t="str">
            <v>94016-1</v>
          </cell>
          <cell r="B20453" t="str">
            <v>HELLO KITTY</v>
          </cell>
          <cell r="C20453" t="str">
            <v xml:space="preserve"> Набор елочных шаров HELLO KITTY 4шт d=6см</v>
          </cell>
          <cell r="D20453" t="str">
            <v xml:space="preserve"> Tube of 4pcs 60mm Hello Kitty Shrink Wrapped Plastic Ball with sivler new plastic cap</v>
          </cell>
          <cell r="E20453" t="str">
            <v>Италия</v>
          </cell>
          <cell r="F20453" t="str">
            <v>ПЛАСТИК</v>
          </cell>
        </row>
        <row r="20454">
          <cell r="A20454" t="str">
            <v>IM05-0100</v>
          </cell>
          <cell r="B20454" t="str">
            <v>HIKER</v>
          </cell>
          <cell r="C20454" t="str">
            <v xml:space="preserve"> Кружка с игрушкой МИШКА ТЕДДИ 300мл</v>
          </cell>
          <cell r="D20454" t="str">
            <v xml:space="preserve"> 11oz porcelain mug with Bear toy blue</v>
          </cell>
          <cell r="E20454" t="str">
            <v>Китай</v>
          </cell>
          <cell r="F20454" t="str">
            <v>ФАРФОР,ТКАНЬ</v>
          </cell>
        </row>
        <row r="20455">
          <cell r="A20455" t="str">
            <v>IM05-0200</v>
          </cell>
          <cell r="B20455" t="str">
            <v>HIKER</v>
          </cell>
          <cell r="C20455" t="str">
            <v xml:space="preserve"> Кружка с игрушкой МИШКА ТЕДДИ 300мл</v>
          </cell>
          <cell r="D20455" t="str">
            <v xml:space="preserve"> 11oz porcelain mug with Bear toy pink</v>
          </cell>
          <cell r="E20455" t="str">
            <v>Китай</v>
          </cell>
          <cell r="F20455" t="str">
            <v>ФАРФОР,ТКАНЬ</v>
          </cell>
        </row>
        <row r="20456">
          <cell r="A20456" t="str">
            <v>IM05-0300</v>
          </cell>
          <cell r="B20456" t="str">
            <v>HIKER</v>
          </cell>
          <cell r="C20456" t="str">
            <v xml:space="preserve"> Кружка с игрушкой ЩЕНОК 300мл</v>
          </cell>
          <cell r="D20456" t="str">
            <v xml:space="preserve"> 11oz porcelain mug with Dog toy</v>
          </cell>
          <cell r="E20456" t="str">
            <v>Китай</v>
          </cell>
          <cell r="F20456" t="str">
            <v>ФАРФОР,ТКАНЬ</v>
          </cell>
        </row>
        <row r="20457">
          <cell r="A20457" t="str">
            <v>IM05-0400</v>
          </cell>
          <cell r="B20457" t="str">
            <v>HIKER</v>
          </cell>
          <cell r="C20457" t="str">
            <v xml:space="preserve"> Кружка с игрушкой СОЛНЫШКО 300мл</v>
          </cell>
          <cell r="D20457" t="str">
            <v xml:space="preserve"> 11oz porcelain mug with Sunflower toy</v>
          </cell>
          <cell r="E20457" t="str">
            <v>Китай</v>
          </cell>
          <cell r="F20457" t="str">
            <v>ФАРФОР,ТКАНЬ</v>
          </cell>
        </row>
        <row r="20458">
          <cell r="A20458" t="str">
            <v>IM05-0500</v>
          </cell>
          <cell r="B20458" t="str">
            <v>HIKER</v>
          </cell>
          <cell r="C20458" t="str">
            <v xml:space="preserve"> Кружка с игрушкой СЕРДЕЧКО 300мл</v>
          </cell>
          <cell r="D20458" t="str">
            <v xml:space="preserve"> 11oz porcelain mug with Heart toy</v>
          </cell>
          <cell r="E20458" t="str">
            <v>Китай</v>
          </cell>
          <cell r="F20458" t="str">
            <v>ФАРФОР,ТКАНЬ</v>
          </cell>
        </row>
        <row r="20459">
          <cell r="A20459" t="str">
            <v>10137475</v>
          </cell>
          <cell r="B20459" t="str">
            <v>HOME</v>
          </cell>
          <cell r="C20459" t="str">
            <v xml:space="preserve"> Парник, размер 270X90X92см,  стальная трубка, диаметр: 16мм</v>
          </cell>
          <cell r="E20459" t="str">
            <v>Китай</v>
          </cell>
          <cell r="F20459" t="str">
            <v>СТАЛЬ,ПВХ</v>
          </cell>
        </row>
        <row r="20460">
          <cell r="A20460" t="str">
            <v>10137476</v>
          </cell>
          <cell r="B20460" t="str">
            <v>HOME</v>
          </cell>
          <cell r="C20460" t="str">
            <v xml:space="preserve"> Парник, размер 360X90X92см,  стальная трубка, диаметр: 16мм</v>
          </cell>
          <cell r="E20460" t="str">
            <v>Китай</v>
          </cell>
          <cell r="F20460" t="str">
            <v>СТАЛЬ,ПВХ</v>
          </cell>
        </row>
        <row r="20461">
          <cell r="A20461" t="str">
            <v>10137477</v>
          </cell>
          <cell r="B20461" t="str">
            <v>HOME</v>
          </cell>
          <cell r="C20461" t="str">
            <v xml:space="preserve"> Парник, размер 300X190X190см</v>
          </cell>
          <cell r="E20461" t="str">
            <v>Китай</v>
          </cell>
          <cell r="F20461" t="str">
            <v>СТАЛЬ,ПВХ</v>
          </cell>
        </row>
        <row r="20462">
          <cell r="A20462" t="str">
            <v>10137474</v>
          </cell>
          <cell r="B20462" t="str">
            <v>HOME</v>
          </cell>
          <cell r="C20462" t="str">
            <v xml:space="preserve"> Парник, размер 180X90X92см,  стальная трубка, диаметр: 12,5мм</v>
          </cell>
          <cell r="E20462" t="str">
            <v>Китай</v>
          </cell>
          <cell r="F20462" t="str">
            <v>СТАЛЬ,ПВХ</v>
          </cell>
        </row>
        <row r="20463">
          <cell r="A20463" t="str">
            <v>10067802</v>
          </cell>
          <cell r="B20463" t="str">
            <v>HOME CENTERS</v>
          </cell>
          <cell r="C20463" t="str">
            <v xml:space="preserve"> Светильник садовый ROXY солнеч.бат., набор 4шт</v>
          </cell>
          <cell r="E20463" t="str">
            <v>Китай</v>
          </cell>
          <cell r="F20463" t="str">
            <v>ПЛАСТИК</v>
          </cell>
        </row>
        <row r="20464">
          <cell r="A20464" t="str">
            <v>10123831</v>
          </cell>
          <cell r="B20464" t="str">
            <v>HOME CENTERS</v>
          </cell>
          <cell r="C20464" t="str">
            <v xml:space="preserve"> Фонарь садовый на солн. батареях 413.2</v>
          </cell>
          <cell r="E20464" t="str">
            <v>Китай</v>
          </cell>
          <cell r="F20464" t="str">
            <v>СТАЛЬ</v>
          </cell>
        </row>
        <row r="20465">
          <cell r="A20465" t="str">
            <v>10123832</v>
          </cell>
          <cell r="B20465" t="str">
            <v>HOME CENTERS</v>
          </cell>
          <cell r="C20465" t="str">
            <v xml:space="preserve"> Фонарь садовый на солн. батареях, набор 4шт</v>
          </cell>
          <cell r="E20465" t="str">
            <v>Китай</v>
          </cell>
          <cell r="F20465" t="str">
            <v>СТАЛЬ</v>
          </cell>
        </row>
        <row r="20466">
          <cell r="A20466" t="str">
            <v>10138134</v>
          </cell>
          <cell r="B20466" t="str">
            <v>HOME CENTERS</v>
          </cell>
          <cell r="C20466" t="str">
            <v xml:space="preserve"> Фонарь на солнечных батареях в виде птицы</v>
          </cell>
          <cell r="E20466" t="str">
            <v>Китай</v>
          </cell>
          <cell r="F20466" t="str">
            <v>ПОЛИРЕЗИНА</v>
          </cell>
        </row>
        <row r="20467">
          <cell r="A20467" t="str">
            <v>10138135</v>
          </cell>
          <cell r="B20467" t="str">
            <v>HOME CENTERS</v>
          </cell>
          <cell r="C20467" t="str">
            <v xml:space="preserve"> Фонарь на солнечных батареях</v>
          </cell>
          <cell r="E20467" t="str">
            <v>Китай</v>
          </cell>
          <cell r="F20467" t="str">
            <v>АЛЮМИНИЙ</v>
          </cell>
        </row>
        <row r="20468">
          <cell r="A20468" t="str">
            <v>10138158</v>
          </cell>
          <cell r="B20468" t="str">
            <v>HOME CENTERS</v>
          </cell>
          <cell r="C20468" t="str">
            <v xml:space="preserve"> Фонарь на солнечных батареях, набор 6шт</v>
          </cell>
          <cell r="E20468" t="str">
            <v>Китай</v>
          </cell>
          <cell r="F20468" t="str">
            <v>ПЛАСТИК</v>
          </cell>
        </row>
        <row r="20469">
          <cell r="A20469" t="str">
            <v>SC11003</v>
          </cell>
          <cell r="B20469" t="str">
            <v>HONGSUN</v>
          </cell>
          <cell r="C20469" t="str">
            <v xml:space="preserve"> Садовая фигура ЕЖ НА БРЕВНЕ h=26см</v>
          </cell>
          <cell r="D20469" t="str">
            <v xml:space="preserve"> Candle-rose LOVE, h=14 cm</v>
          </cell>
          <cell r="E20469" t="str">
            <v>Китай</v>
          </cell>
          <cell r="F20469" t="str">
            <v>ПОЛИСТОУН</v>
          </cell>
        </row>
        <row r="20470">
          <cell r="A20470" t="str">
            <v>SC11004</v>
          </cell>
          <cell r="B20470" t="str">
            <v>HONGSUN</v>
          </cell>
          <cell r="C20470" t="str">
            <v xml:space="preserve"> Садовая фигура ЕЖ НА ГРИБЕ h=27см</v>
          </cell>
          <cell r="D20470" t="str">
            <v xml:space="preserve"> Candles set ROSES IN HEART, 6pc</v>
          </cell>
          <cell r="E20470" t="str">
            <v>Китай</v>
          </cell>
          <cell r="F20470" t="str">
            <v>ПОЛИСТОУН</v>
          </cell>
        </row>
        <row r="20471">
          <cell r="A20471" t="str">
            <v>SC11005</v>
          </cell>
          <cell r="B20471" t="str">
            <v>HONGSUN</v>
          </cell>
          <cell r="C20471" t="str">
            <v xml:space="preserve"> Садовая фигура ЕЖ-САДОВНИК h=21см</v>
          </cell>
          <cell r="D20471" t="str">
            <v xml:space="preserve"> Candle in Gift Box, ST. VALENTIN, 9x9 cm</v>
          </cell>
          <cell r="E20471" t="str">
            <v>Китай</v>
          </cell>
          <cell r="F20471" t="str">
            <v>ПОЛИСТОУН</v>
          </cell>
        </row>
        <row r="20472">
          <cell r="A20472" t="str">
            <v>SC11002</v>
          </cell>
          <cell r="B20472" t="str">
            <v>HONGSUN</v>
          </cell>
          <cell r="C20472" t="str">
            <v xml:space="preserve"> Садовая фигура-кашпо ЕЖ h=27см</v>
          </cell>
          <cell r="D20472" t="str">
            <v xml:space="preserve"> Candle HEART With ROSES, h=10cm</v>
          </cell>
          <cell r="E20472" t="str">
            <v>Китай</v>
          </cell>
          <cell r="F20472" t="str">
            <v>ПОЛИСТОУН</v>
          </cell>
        </row>
        <row r="20473">
          <cell r="A20473" t="str">
            <v>SC11001</v>
          </cell>
          <cell r="B20473" t="str">
            <v>HONGSUN</v>
          </cell>
          <cell r="C20473" t="str">
            <v xml:space="preserve"> Садовая фигура ЕЖ С ГОРШКОМ ЦВЕТОВ h=27см</v>
          </cell>
          <cell r="D20473" t="str">
            <v xml:space="preserve"> Candle LOVE, h=9.5 cm</v>
          </cell>
          <cell r="E20473" t="str">
            <v>Китай</v>
          </cell>
          <cell r="F20473" t="str">
            <v>ПОЛИСТОУН</v>
          </cell>
        </row>
        <row r="20474">
          <cell r="A20474" t="str">
            <v>GC11112</v>
          </cell>
          <cell r="B20474" t="str">
            <v>HONGSUN</v>
          </cell>
          <cell r="C20474" t="str">
            <v xml:space="preserve"> Садовая фигура ПТИЦА НА СУЧКЕ</v>
          </cell>
          <cell r="D20474" t="str">
            <v xml:space="preserve"> BIRD</v>
          </cell>
          <cell r="E20474" t="str">
            <v>Китай</v>
          </cell>
          <cell r="F20474" t="str">
            <v>ПОЛИСТОУН</v>
          </cell>
        </row>
        <row r="20475">
          <cell r="A20475" t="str">
            <v>GC11113</v>
          </cell>
          <cell r="B20475" t="str">
            <v>HONGSUN</v>
          </cell>
          <cell r="C20475" t="str">
            <v xml:space="preserve"> Фигурка на дерево ПТИЦА НА КУСТЕ</v>
          </cell>
          <cell r="D20475" t="str">
            <v xml:space="preserve"> BIRD CLIP</v>
          </cell>
          <cell r="E20475" t="str">
            <v>Китай</v>
          </cell>
          <cell r="F20475" t="str">
            <v>ПОЛИСТОУН</v>
          </cell>
        </row>
        <row r="20476">
          <cell r="A20476" t="str">
            <v>GC11114</v>
          </cell>
          <cell r="B20476" t="str">
            <v>HONGSUN</v>
          </cell>
          <cell r="C20476" t="str">
            <v xml:space="preserve"> Садовая фигура СОВА В ГНЕЗДЕ</v>
          </cell>
          <cell r="D20476" t="str">
            <v xml:space="preserve"> OWL HANGING</v>
          </cell>
          <cell r="E20476" t="str">
            <v>Китай</v>
          </cell>
          <cell r="F20476" t="str">
            <v>ПОЛИСТОУН</v>
          </cell>
        </row>
        <row r="20477">
          <cell r="A20477" t="str">
            <v>GC11115</v>
          </cell>
          <cell r="B20477" t="str">
            <v>HONGSUN</v>
          </cell>
          <cell r="C20477" t="str">
            <v xml:space="preserve"> Садовая фигура СОВА НА СУЧКЕ</v>
          </cell>
          <cell r="D20477" t="str">
            <v xml:space="preserve"> OWL HANGING</v>
          </cell>
          <cell r="E20477" t="str">
            <v>Китай</v>
          </cell>
          <cell r="F20477" t="str">
            <v>ПОЛИСТОУН</v>
          </cell>
        </row>
        <row r="20478">
          <cell r="A20478" t="str">
            <v>GC11107</v>
          </cell>
          <cell r="B20478" t="str">
            <v>HONGSUN</v>
          </cell>
          <cell r="C20478" t="str">
            <v xml:space="preserve"> Садовая фигура ЕЖИК</v>
          </cell>
          <cell r="D20478" t="str">
            <v xml:space="preserve"> HEDGEHOG</v>
          </cell>
          <cell r="E20478" t="str">
            <v>Китай</v>
          </cell>
          <cell r="F20478" t="str">
            <v>ПОЛИСТОУН</v>
          </cell>
        </row>
        <row r="20479">
          <cell r="A20479" t="str">
            <v>GC11108</v>
          </cell>
          <cell r="B20479" t="str">
            <v>HONGSUN</v>
          </cell>
          <cell r="C20479" t="str">
            <v xml:space="preserve"> Садовая фигура БЕЛКА НА ДЕРЕВЕ</v>
          </cell>
          <cell r="D20479" t="str">
            <v xml:space="preserve"> SQUIRREL</v>
          </cell>
          <cell r="E20479" t="str">
            <v>Китай</v>
          </cell>
          <cell r="F20479" t="str">
            <v>ПОЛИСТОУН</v>
          </cell>
        </row>
        <row r="20480">
          <cell r="A20480" t="str">
            <v>GC11109</v>
          </cell>
          <cell r="B20480" t="str">
            <v>HONGSUN</v>
          </cell>
          <cell r="C20480" t="str">
            <v xml:space="preserve"> Садовая фигура ПТИЧКИ В ГНЕЗДЕ</v>
          </cell>
          <cell r="D20480" t="str">
            <v xml:space="preserve"> BIRDHOME</v>
          </cell>
          <cell r="E20480" t="str">
            <v>Китай</v>
          </cell>
          <cell r="F20480" t="str">
            <v>ПОЛИСТОУН</v>
          </cell>
        </row>
        <row r="20481">
          <cell r="A20481" t="str">
            <v>GC11110</v>
          </cell>
          <cell r="B20481" t="str">
            <v>HONGSUN</v>
          </cell>
          <cell r="C20481" t="str">
            <v xml:space="preserve"> Садовая фигура ГНЕЗДО С ЯЙЦАМИ</v>
          </cell>
          <cell r="D20481" t="str">
            <v xml:space="preserve"> BIRDFEEDER</v>
          </cell>
          <cell r="E20481" t="str">
            <v>Китай</v>
          </cell>
          <cell r="F20481" t="str">
            <v>ПОЛИСТОУН</v>
          </cell>
        </row>
        <row r="20482">
          <cell r="A20482" t="str">
            <v>GC11111</v>
          </cell>
          <cell r="B20482" t="str">
            <v>HONGSUN</v>
          </cell>
          <cell r="C20482" t="str">
            <v xml:space="preserve"> Садовая фигура ПТИЦЫ НА ВЕТКЕ</v>
          </cell>
          <cell r="D20482" t="str">
            <v xml:space="preserve"> BIRDHANGING</v>
          </cell>
          <cell r="E20482" t="str">
            <v>Китай</v>
          </cell>
          <cell r="F20482" t="str">
            <v>ПОЛИСТОУН</v>
          </cell>
        </row>
        <row r="20483">
          <cell r="A20483" t="str">
            <v>GC11103</v>
          </cell>
          <cell r="B20483" t="str">
            <v>HONGSUN</v>
          </cell>
          <cell r="C20483" t="str">
            <v xml:space="preserve"> Садовая фигура ЛИСА</v>
          </cell>
          <cell r="D20483" t="str">
            <v xml:space="preserve"> FOX</v>
          </cell>
          <cell r="E20483" t="str">
            <v>Китай</v>
          </cell>
          <cell r="F20483" t="str">
            <v>ПОЛИСТОУН</v>
          </cell>
        </row>
        <row r="20484">
          <cell r="A20484" t="str">
            <v>GC11104</v>
          </cell>
          <cell r="B20484" t="str">
            <v>HONGSUN</v>
          </cell>
          <cell r="C20484" t="str">
            <v xml:space="preserve"> Садовая фигура ЕНОТ</v>
          </cell>
          <cell r="D20484" t="str">
            <v xml:space="preserve"> RACCOON</v>
          </cell>
          <cell r="E20484" t="str">
            <v>Китай</v>
          </cell>
          <cell r="F20484" t="str">
            <v>ПОЛИСТОУН</v>
          </cell>
        </row>
        <row r="20485">
          <cell r="A20485" t="str">
            <v>GC11105</v>
          </cell>
          <cell r="B20485" t="str">
            <v>HONGSUN</v>
          </cell>
          <cell r="C20485" t="str">
            <v xml:space="preserve"> Садовая фигура БЕЛКА</v>
          </cell>
          <cell r="D20485" t="str">
            <v xml:space="preserve"> SQUIRREL</v>
          </cell>
          <cell r="E20485" t="str">
            <v>Китай</v>
          </cell>
          <cell r="F20485" t="str">
            <v>ПОЛИСТОУН</v>
          </cell>
        </row>
        <row r="20486">
          <cell r="A20486" t="str">
            <v>GC11106</v>
          </cell>
          <cell r="B20486" t="str">
            <v>HONGSUN</v>
          </cell>
          <cell r="C20486" t="str">
            <v xml:space="preserve"> Садовая фигура ЗАЯЦ</v>
          </cell>
          <cell r="D20486" t="str">
            <v xml:space="preserve"> RABBIT</v>
          </cell>
          <cell r="E20486" t="str">
            <v>Китай</v>
          </cell>
          <cell r="F20486" t="str">
            <v>ПОЛИСТОУН</v>
          </cell>
        </row>
        <row r="20487">
          <cell r="A20487" t="str">
            <v>SC12005</v>
          </cell>
          <cell r="B20487" t="str">
            <v>HONGSUN</v>
          </cell>
          <cell r="C20487" t="str">
            <v xml:space="preserve"> Садовая фигура ЕНОТ-СКАЛОЛАЗ</v>
          </cell>
          <cell r="D20487" t="str">
            <v xml:space="preserve"> Garden figurine Racoon</v>
          </cell>
          <cell r="E20487" t="str">
            <v>Китай</v>
          </cell>
          <cell r="F20487" t="str">
            <v>ПОЛИРЕЗИН</v>
          </cell>
        </row>
        <row r="20488">
          <cell r="A20488" t="str">
            <v>SC12006</v>
          </cell>
          <cell r="B20488" t="str">
            <v>HONGSUN</v>
          </cell>
          <cell r="C20488" t="str">
            <v xml:space="preserve"> Садовая фигура КОАЛА-СКАЛОЛАЗ</v>
          </cell>
          <cell r="D20488" t="str">
            <v xml:space="preserve"> Garden figurine Koala</v>
          </cell>
          <cell r="E20488" t="str">
            <v>Китай</v>
          </cell>
          <cell r="F20488" t="str">
            <v>ПОЛИРЕЗИН</v>
          </cell>
        </row>
        <row r="20489">
          <cell r="A20489" t="str">
            <v>SC12012</v>
          </cell>
          <cell r="B20489" t="str">
            <v>HONGSUN</v>
          </cell>
          <cell r="C20489" t="str">
            <v xml:space="preserve"> Садовая фигура КРОТ С ЛОПАТОЙ</v>
          </cell>
          <cell r="D20489" t="str">
            <v xml:space="preserve"> Garden figurine Mole with shovel</v>
          </cell>
          <cell r="E20489" t="str">
            <v>Китай</v>
          </cell>
          <cell r="F20489" t="str">
            <v>ПОЛИРЕЗИН</v>
          </cell>
        </row>
        <row r="20490">
          <cell r="A20490" t="str">
            <v>SC12013</v>
          </cell>
          <cell r="B20490" t="str">
            <v>HONGSUN</v>
          </cell>
          <cell r="C20490" t="str">
            <v xml:space="preserve"> Садовая фигура КРОТ С ТЕЛЕГОЙ</v>
          </cell>
          <cell r="D20490" t="str">
            <v xml:space="preserve"> Garden figurine Mole</v>
          </cell>
          <cell r="E20490" t="str">
            <v>Китай</v>
          </cell>
          <cell r="F20490" t="str">
            <v>ПОЛИРЕЗИН</v>
          </cell>
        </row>
        <row r="20491">
          <cell r="A20491" t="str">
            <v>GC10087</v>
          </cell>
          <cell r="B20491" t="str">
            <v>HONGXING</v>
          </cell>
          <cell r="C20491" t="str">
            <v xml:space="preserve"> Свеча ЦИФРА 0 d=6.8 h=9</v>
          </cell>
          <cell r="D20491" t="str">
            <v xml:space="preserve"> "0" birthday candle</v>
          </cell>
          <cell r="E20491" t="str">
            <v>Китай</v>
          </cell>
          <cell r="F20491" t="str">
            <v>ПАРАФИН</v>
          </cell>
        </row>
        <row r="20492">
          <cell r="A20492" t="str">
            <v>GC10086</v>
          </cell>
          <cell r="B20492" t="str">
            <v>HONGXING</v>
          </cell>
          <cell r="C20492" t="str">
            <v xml:space="preserve"> Свеча ЦИФРА 9 d=6.8 h=9</v>
          </cell>
          <cell r="D20492" t="str">
            <v xml:space="preserve"> 9 birthday candle</v>
          </cell>
          <cell r="E20492" t="str">
            <v>Китай</v>
          </cell>
          <cell r="F20492" t="str">
            <v>ПАРАФИН</v>
          </cell>
        </row>
        <row r="20493">
          <cell r="A20493" t="str">
            <v>GC10083</v>
          </cell>
          <cell r="B20493" t="str">
            <v>HONGXING</v>
          </cell>
          <cell r="C20493" t="str">
            <v xml:space="preserve"> Свеча ЦИФРА 6 d=6.8 h=9</v>
          </cell>
          <cell r="D20493" t="str">
            <v xml:space="preserve"> 6 birthday candle</v>
          </cell>
          <cell r="E20493" t="str">
            <v>Китай</v>
          </cell>
          <cell r="F20493" t="str">
            <v>ПАРАФИН</v>
          </cell>
        </row>
        <row r="20494">
          <cell r="A20494" t="str">
            <v>GC10084</v>
          </cell>
          <cell r="B20494" t="str">
            <v>HONGXING</v>
          </cell>
          <cell r="C20494" t="str">
            <v xml:space="preserve"> Свеча ЦИФРА 7 d=6.8 h=9</v>
          </cell>
          <cell r="D20494" t="str">
            <v xml:space="preserve"> 7 birthday candle</v>
          </cell>
          <cell r="E20494" t="str">
            <v>Китай</v>
          </cell>
          <cell r="F20494" t="str">
            <v>ПАРАФИН</v>
          </cell>
        </row>
        <row r="20495">
          <cell r="A20495" t="str">
            <v>GC10085</v>
          </cell>
          <cell r="B20495" t="str">
            <v>HONGXING</v>
          </cell>
          <cell r="C20495" t="str">
            <v xml:space="preserve"> Свеча ЦИФРА 8 d=6.8 h=9</v>
          </cell>
          <cell r="D20495" t="str">
            <v xml:space="preserve"> 8 birthday candle</v>
          </cell>
          <cell r="E20495" t="str">
            <v>Китай</v>
          </cell>
          <cell r="F20495" t="str">
            <v>ПАРАФИН</v>
          </cell>
        </row>
        <row r="20496">
          <cell r="A20496" t="str">
            <v>GC10078</v>
          </cell>
          <cell r="B20496" t="str">
            <v>HONGXING</v>
          </cell>
          <cell r="C20496" t="str">
            <v xml:space="preserve"> Свеча ЦИФРА 1 d=6.8 h=9</v>
          </cell>
          <cell r="D20496" t="str">
            <v xml:space="preserve"> 1 birthday candle</v>
          </cell>
          <cell r="E20496" t="str">
            <v>Китай</v>
          </cell>
          <cell r="F20496" t="str">
            <v>ПАРАФИН</v>
          </cell>
        </row>
        <row r="20497">
          <cell r="A20497" t="str">
            <v>GC10079</v>
          </cell>
          <cell r="B20497" t="str">
            <v>HONGXING</v>
          </cell>
          <cell r="C20497" t="str">
            <v xml:space="preserve"> Свеча ЦИФРА 2 d=6.8 h=9</v>
          </cell>
          <cell r="D20497" t="str">
            <v xml:space="preserve"> 2 birthday candle</v>
          </cell>
          <cell r="E20497" t="str">
            <v>Китай</v>
          </cell>
          <cell r="F20497" t="str">
            <v>ПАРАФИН</v>
          </cell>
        </row>
        <row r="20498">
          <cell r="A20498" t="str">
            <v>GC10080</v>
          </cell>
          <cell r="B20498" t="str">
            <v>HONGXING</v>
          </cell>
          <cell r="C20498" t="str">
            <v xml:space="preserve"> Свеча ЦИФРА 3 d=6.8 h=9</v>
          </cell>
          <cell r="D20498" t="str">
            <v xml:space="preserve"> 3 birthday candle</v>
          </cell>
          <cell r="E20498" t="str">
            <v>Китай</v>
          </cell>
          <cell r="F20498" t="str">
            <v>ПАРАФИН</v>
          </cell>
        </row>
        <row r="20499">
          <cell r="A20499" t="str">
            <v>GC10081</v>
          </cell>
          <cell r="B20499" t="str">
            <v>HONGXING</v>
          </cell>
          <cell r="C20499" t="str">
            <v xml:space="preserve"> Свеча ЦИФРА 4 d=6.8 h=9</v>
          </cell>
          <cell r="D20499" t="str">
            <v xml:space="preserve"> 4 birthday candle</v>
          </cell>
          <cell r="E20499" t="str">
            <v>Китай</v>
          </cell>
          <cell r="F20499" t="str">
            <v>ПАРАФИН</v>
          </cell>
        </row>
        <row r="20500">
          <cell r="A20500" t="str">
            <v>GC10082</v>
          </cell>
          <cell r="B20500" t="str">
            <v>HONGXING</v>
          </cell>
          <cell r="C20500" t="str">
            <v xml:space="preserve"> Свеча ЦИФРА 5 d=6.8 h=9</v>
          </cell>
          <cell r="D20500" t="str">
            <v xml:space="preserve"> 5 birthday candle</v>
          </cell>
          <cell r="E20500" t="str">
            <v>Китай</v>
          </cell>
          <cell r="F20500" t="str">
            <v>ПАРАФИН</v>
          </cell>
        </row>
        <row r="20501">
          <cell r="A20501" t="str">
            <v>GC10087-1</v>
          </cell>
          <cell r="B20501" t="str">
            <v>HONGXING</v>
          </cell>
          <cell r="C20501" t="str">
            <v xml:space="preserve"> Свеча ЦИФРА 0 d=6.8 h=9</v>
          </cell>
          <cell r="D20501">
            <v>0</v>
          </cell>
          <cell r="E20501" t="str">
            <v>Китай</v>
          </cell>
          <cell r="F20501" t="str">
            <v>ПАРАФИН</v>
          </cell>
        </row>
        <row r="20502">
          <cell r="A20502" t="str">
            <v>CN1809</v>
          </cell>
          <cell r="B20502" t="str">
            <v>HUAFEI</v>
          </cell>
          <cell r="C20502" t="str">
            <v xml:space="preserve"> Поднос с ручками 46х29см ФРЕШ</v>
          </cell>
          <cell r="D20502" t="str">
            <v xml:space="preserve"> "18.1""tray"</v>
          </cell>
          <cell r="E20502" t="str">
            <v>Китай</v>
          </cell>
          <cell r="F20502" t="str">
            <v>ПОЛИМЕРНЫЙ МАТЕРИАЛ</v>
          </cell>
        </row>
        <row r="20503">
          <cell r="A20503" t="str">
            <v>CN1810</v>
          </cell>
          <cell r="B20503" t="str">
            <v>HUAFEI</v>
          </cell>
          <cell r="C20503" t="str">
            <v xml:space="preserve"> Подставка под горячее с ручкой 22см в ассортименте</v>
          </cell>
          <cell r="D20503" t="str">
            <v xml:space="preserve"> "7.7""hot mat"</v>
          </cell>
          <cell r="E20503" t="str">
            <v>Китай</v>
          </cell>
          <cell r="F20503" t="str">
            <v>ПОЛИМЕРНЫЙ МАТЕРИАЛ</v>
          </cell>
        </row>
        <row r="20504">
          <cell r="A20504" t="str">
            <v>CN1806</v>
          </cell>
          <cell r="B20504" t="str">
            <v>HUAFEI</v>
          </cell>
          <cell r="C20504" t="str">
            <v xml:space="preserve"> Поднос с ручками 40х25см ЦВЕТЫ</v>
          </cell>
          <cell r="D20504" t="str">
            <v xml:space="preserve"> 16"tray</v>
          </cell>
          <cell r="E20504" t="str">
            <v>Китай</v>
          </cell>
          <cell r="F20504" t="str">
            <v>ПОЛИМЕРНЫЙ МАТЕРИАЛ</v>
          </cell>
        </row>
        <row r="20505">
          <cell r="A20505" t="str">
            <v>CN1807</v>
          </cell>
          <cell r="B20505" t="str">
            <v>HUAFEI</v>
          </cell>
          <cell r="C20505" t="str">
            <v xml:space="preserve"> Поднос с ручками 40х25см ФРЕШ</v>
          </cell>
          <cell r="D20505" t="str">
            <v xml:space="preserve"> "16""tray"</v>
          </cell>
          <cell r="E20505" t="str">
            <v>Китай</v>
          </cell>
          <cell r="F20505" t="str">
            <v>ПОЛИМЕРНЫЙ МАТЕРИАЛ</v>
          </cell>
        </row>
        <row r="20506">
          <cell r="A20506" t="str">
            <v>CN1808</v>
          </cell>
          <cell r="B20506" t="str">
            <v>HUAFEI</v>
          </cell>
          <cell r="C20506" t="str">
            <v xml:space="preserve"> Поднос с ручками 46х29см ЦВЕТЫ</v>
          </cell>
          <cell r="D20506" t="str">
            <v xml:space="preserve"> "18.1""tray"</v>
          </cell>
          <cell r="E20506" t="str">
            <v>Китай</v>
          </cell>
          <cell r="F20506" t="str">
            <v>ПОЛИМЕРНЫЙ МАТЕРИАЛ</v>
          </cell>
        </row>
        <row r="20507">
          <cell r="A20507" t="str">
            <v>CN1803</v>
          </cell>
          <cell r="B20507" t="str">
            <v>HUAFEI</v>
          </cell>
          <cell r="C20507" t="str">
            <v xml:space="preserve"> Поднос с ручками 44х28см ЦВЕТЫ</v>
          </cell>
          <cell r="D20507" t="str">
            <v xml:space="preserve"> "17""tray"</v>
          </cell>
          <cell r="E20507" t="str">
            <v>Китай</v>
          </cell>
          <cell r="F20507" t="str">
            <v>ПОЛИМЕРНЫЙ МАТЕРИАЛ</v>
          </cell>
        </row>
        <row r="20508">
          <cell r="A20508" t="str">
            <v>CN1804</v>
          </cell>
          <cell r="B20508" t="str">
            <v>HUAFEI</v>
          </cell>
          <cell r="C20508" t="str">
            <v xml:space="preserve"> Поднос с ручками 49х32см ФРЕШ</v>
          </cell>
          <cell r="D20508" t="str">
            <v xml:space="preserve"> "19""tray"</v>
          </cell>
          <cell r="E20508" t="str">
            <v>Китай</v>
          </cell>
          <cell r="F20508" t="str">
            <v>ПОЛИМЕРНЫЙ МАТЕРИАЛ</v>
          </cell>
        </row>
        <row r="20509">
          <cell r="A20509" t="str">
            <v>CN1805</v>
          </cell>
          <cell r="B20509" t="str">
            <v>HUAFEI</v>
          </cell>
          <cell r="C20509" t="str">
            <v xml:space="preserve"> Поднос с ручками 49х32см ЦВЕТЫ</v>
          </cell>
          <cell r="D20509" t="str">
            <v xml:space="preserve"> "19""tray"</v>
          </cell>
          <cell r="E20509" t="str">
            <v>Китай</v>
          </cell>
          <cell r="F20509" t="str">
            <v>ПОЛИМЕРНЫЙ МАТЕРИАЛ</v>
          </cell>
        </row>
        <row r="20510">
          <cell r="A20510" t="str">
            <v>CN1800</v>
          </cell>
          <cell r="B20510" t="str">
            <v>HUAFEI</v>
          </cell>
          <cell r="C20510" t="str">
            <v xml:space="preserve"> Поднос 36х25см прямоугольный ФРЕШ</v>
          </cell>
          <cell r="D20510" t="str">
            <v xml:space="preserve"> "14""tray"</v>
          </cell>
          <cell r="E20510" t="str">
            <v>Китай</v>
          </cell>
          <cell r="F20510" t="str">
            <v>ПОЛИМЕРНЫЙ МАТЕРИАЛ</v>
          </cell>
        </row>
        <row r="20511">
          <cell r="A20511" t="str">
            <v>CN1801</v>
          </cell>
          <cell r="B20511" t="str">
            <v>HUAFEI</v>
          </cell>
          <cell r="C20511" t="str">
            <v xml:space="preserve"> Поднос 36х25см прямоугольный ЦВЕТЫ</v>
          </cell>
          <cell r="D20511" t="str">
            <v xml:space="preserve"> "14""tray"</v>
          </cell>
          <cell r="E20511" t="str">
            <v>Китай</v>
          </cell>
          <cell r="F20511" t="str">
            <v>ПОЛИМЕРНЫЙ МАТЕРИАЛ</v>
          </cell>
        </row>
        <row r="20512">
          <cell r="A20512" t="str">
            <v>CN1802</v>
          </cell>
          <cell r="B20512" t="str">
            <v>HUAFEI</v>
          </cell>
          <cell r="C20512" t="str">
            <v xml:space="preserve"> Поднос с ручками 44х28см ФРЕШ</v>
          </cell>
          <cell r="D20512" t="str">
            <v xml:space="preserve"> "17""tray"</v>
          </cell>
          <cell r="E20512" t="str">
            <v>Китай</v>
          </cell>
          <cell r="F20512" t="str">
            <v>ПОЛИМЕРНЫЙ МАТЕРИАЛ</v>
          </cell>
        </row>
        <row r="20513">
          <cell r="A20513" t="str">
            <v>CN1807-1</v>
          </cell>
          <cell r="B20513" t="str">
            <v>HUAFEI</v>
          </cell>
          <cell r="C20513" t="str">
            <v xml:space="preserve"> Поднос с ручками 40х25см ФРЕШ</v>
          </cell>
          <cell r="E20513" t="str">
            <v>Китай</v>
          </cell>
          <cell r="F20513" t="str">
            <v>ПОЛИМЕРНЫЙ МАТЕРИАЛ</v>
          </cell>
        </row>
        <row r="20514">
          <cell r="A20514" t="str">
            <v>CN1452</v>
          </cell>
          <cell r="B20514" t="str">
            <v>HUALIAN</v>
          </cell>
          <cell r="C20514" t="str">
            <v xml:space="preserve"> Кружка MAMBO 400мл</v>
          </cell>
          <cell r="D20514" t="str">
            <v xml:space="preserve"> MAMBO mug 13oz/400ml</v>
          </cell>
          <cell r="E20514" t="str">
            <v>Китай</v>
          </cell>
          <cell r="F20514" t="str">
            <v>ФАРФОР</v>
          </cell>
        </row>
        <row r="20515">
          <cell r="A20515" t="str">
            <v>CN1453</v>
          </cell>
          <cell r="B20515" t="str">
            <v>HUALIAN</v>
          </cell>
          <cell r="C20515" t="str">
            <v xml:space="preserve"> Кружка MAMBO 530мл</v>
          </cell>
          <cell r="D20515" t="str">
            <v xml:space="preserve"> MAMBO mug 19oz/530ml</v>
          </cell>
          <cell r="E20515" t="str">
            <v>Китай</v>
          </cell>
          <cell r="F20515" t="str">
            <v>ФАРФОР</v>
          </cell>
        </row>
        <row r="20516">
          <cell r="A20516" t="str">
            <v>CN1692B</v>
          </cell>
          <cell r="B20516" t="str">
            <v>HUAWANG</v>
          </cell>
          <cell r="C20516" t="str">
            <v xml:space="preserve"> Бульонница ЭФИОПИЯ 500мл (DM1692B)</v>
          </cell>
          <cell r="D20516" t="str">
            <v xml:space="preserve"> Soup mug ETHIOPIA 500ml</v>
          </cell>
          <cell r="E20516" t="str">
            <v>Китай</v>
          </cell>
          <cell r="F20516" t="str">
            <v>КЕРАМИКА</v>
          </cell>
        </row>
        <row r="20517">
          <cell r="A20517" t="str">
            <v>CN1692W</v>
          </cell>
          <cell r="B20517" t="str">
            <v>HUAWANG</v>
          </cell>
          <cell r="C20517" t="str">
            <v xml:space="preserve"> Бульонница КИТАЙ 500мл (DM1692W)</v>
          </cell>
          <cell r="D20517" t="str">
            <v xml:space="preserve"> Soup mug CHINA 500ml</v>
          </cell>
          <cell r="E20517" t="str">
            <v>Китай</v>
          </cell>
          <cell r="F20517" t="str">
            <v>КЕРАМИКА</v>
          </cell>
        </row>
        <row r="20518">
          <cell r="A20518" t="str">
            <v>CN1402</v>
          </cell>
          <cell r="B20518" t="str">
            <v>HUAWANG</v>
          </cell>
          <cell r="C20518" t="str">
            <v xml:space="preserve"> Салатник ЭФИОПИЯ 14см (DM2001)</v>
          </cell>
          <cell r="D20518" t="str">
            <v xml:space="preserve"> Salad bowl ETHIOPIA 14cm</v>
          </cell>
          <cell r="E20518" t="str">
            <v>Китай</v>
          </cell>
          <cell r="F20518" t="str">
            <v>КЕРАМИКА</v>
          </cell>
        </row>
        <row r="20519">
          <cell r="A20519" t="str">
            <v>CN1408</v>
          </cell>
          <cell r="B20519" t="str">
            <v>HUAWANG</v>
          </cell>
          <cell r="C20519" t="str">
            <v xml:space="preserve"> Салатник КИТАЙ 14см (DM2005)</v>
          </cell>
          <cell r="D20519" t="str">
            <v xml:space="preserve"> Salad bowl CHINA 14cm</v>
          </cell>
          <cell r="E20519" t="str">
            <v>Китай</v>
          </cell>
          <cell r="F20519" t="str">
            <v>КЕРАМИКА</v>
          </cell>
        </row>
        <row r="20520">
          <cell r="A20520" t="str">
            <v>CN1424</v>
          </cell>
          <cell r="B20520" t="str">
            <v>HUAWANG</v>
          </cell>
          <cell r="C20520" t="str">
            <v xml:space="preserve"> Горшочек для жаркого ЭФИОПИЯ бочонок 380мл</v>
          </cell>
          <cell r="D20520" t="str">
            <v xml:space="preserve"> Pot For Roast ETHIOPIA barrel 380 ml</v>
          </cell>
          <cell r="E20520" t="str">
            <v>Китай</v>
          </cell>
          <cell r="F20520" t="str">
            <v>КЕРАМИКА</v>
          </cell>
        </row>
        <row r="20521">
          <cell r="A20521" t="str">
            <v>CN1426</v>
          </cell>
          <cell r="B20521" t="str">
            <v>HUAWANG</v>
          </cell>
          <cell r="C20521" t="str">
            <v xml:space="preserve"> Горшочек для жаркого Китай 380мл</v>
          </cell>
          <cell r="D20521" t="str">
            <v xml:space="preserve"> Pot For Roast CHINA 380 ml</v>
          </cell>
          <cell r="E20521" t="str">
            <v>Китай</v>
          </cell>
          <cell r="F20521" t="str">
            <v>КЕРАМИКА</v>
          </cell>
        </row>
        <row r="20522">
          <cell r="A20522" t="str">
            <v>CN1423</v>
          </cell>
          <cell r="B20522" t="str">
            <v>HUAWANG</v>
          </cell>
          <cell r="C20522" t="str">
            <v xml:space="preserve"> Кружка КИТАЙ эмпилабль 290мл</v>
          </cell>
          <cell r="D20522" t="str">
            <v xml:space="preserve"> 10OZ MUG</v>
          </cell>
          <cell r="E20522" t="str">
            <v>Китай</v>
          </cell>
          <cell r="F20522" t="str">
            <v>КЕРАМИКА</v>
          </cell>
        </row>
        <row r="20523">
          <cell r="A20523" t="str">
            <v>CN1422</v>
          </cell>
          <cell r="B20523" t="str">
            <v>HUAWANG</v>
          </cell>
          <cell r="C20523" t="str">
            <v xml:space="preserve"> Кружка ЭФИОПИЯ эмпилабль 290мл</v>
          </cell>
          <cell r="D20523" t="str">
            <v xml:space="preserve"> 10OZ MUG</v>
          </cell>
          <cell r="E20523" t="str">
            <v>Китай</v>
          </cell>
          <cell r="F20523" t="str">
            <v>КЕРАМИКА</v>
          </cell>
        </row>
        <row r="20524">
          <cell r="A20524" t="str">
            <v>CN1415</v>
          </cell>
          <cell r="B20524" t="str">
            <v>HUAWANG</v>
          </cell>
          <cell r="C20524" t="str">
            <v xml:space="preserve"> Кружка ПОСЛАНИЕ 500мл (DM3000)</v>
          </cell>
          <cell r="D20524" t="str">
            <v xml:space="preserve"> Mug EPISTLE 500ml</v>
          </cell>
          <cell r="E20524" t="str">
            <v>Китай</v>
          </cell>
          <cell r="F20524" t="str">
            <v>КЕРАМИКА</v>
          </cell>
        </row>
        <row r="20525">
          <cell r="A20525" t="str">
            <v>CN1421</v>
          </cell>
          <cell r="B20525" t="str">
            <v>HUAWANG</v>
          </cell>
          <cell r="C20525" t="str">
            <v xml:space="preserve"> Кружка ЛЮБИМЫЙ АРОМАТ 320мл (DM3001)</v>
          </cell>
          <cell r="E20525" t="str">
            <v>Китай</v>
          </cell>
          <cell r="F20525" t="str">
            <v>КЕРАМИКА</v>
          </cell>
        </row>
        <row r="20526">
          <cell r="A20526" t="str">
            <v>CN4023</v>
          </cell>
          <cell r="B20526" t="str">
            <v>HUAWANG</v>
          </cell>
          <cell r="C20526" t="str">
            <v xml:space="preserve"> Кружка с силиконовой подставкой 350мл</v>
          </cell>
          <cell r="E20526" t="str">
            <v>Китай</v>
          </cell>
          <cell r="F20526" t="str">
            <v>КЕРАМИКА</v>
          </cell>
        </row>
        <row r="20527">
          <cell r="A20527" t="str">
            <v>CN1400</v>
          </cell>
          <cell r="B20527" t="str">
            <v>HUAWANG</v>
          </cell>
          <cell r="C20527" t="str">
            <v xml:space="preserve"> Кружка ЭФИОПИЯ конус 330мл (DM1999)</v>
          </cell>
          <cell r="D20527" t="str">
            <v xml:space="preserve"> Mug ETHIOPIA 330ml</v>
          </cell>
          <cell r="E20527" t="str">
            <v>Китай</v>
          </cell>
          <cell r="F20527" t="str">
            <v>КЕРАМИКА</v>
          </cell>
        </row>
        <row r="20528">
          <cell r="A20528" t="str">
            <v>CN2018</v>
          </cell>
          <cell r="B20528" t="str">
            <v>HUAWANG</v>
          </cell>
          <cell r="C20528" t="str">
            <v xml:space="preserve"> Кружка ЭФИОПИЯ УТРО 390мл</v>
          </cell>
          <cell r="D20528" t="str">
            <v xml:space="preserve"> Mug ETHIOPIA 390ml</v>
          </cell>
          <cell r="E20528" t="str">
            <v>Китай</v>
          </cell>
          <cell r="F20528" t="str">
            <v>КЕРАМИКА</v>
          </cell>
        </row>
        <row r="20529">
          <cell r="A20529" t="str">
            <v>CN2016</v>
          </cell>
          <cell r="B20529" t="str">
            <v>HUAWANG</v>
          </cell>
          <cell r="C20529" t="str">
            <v xml:space="preserve"> Супница КИТАЙ 14см</v>
          </cell>
          <cell r="D20529" t="str">
            <v xml:space="preserve"> Tureen CHINA 14cm</v>
          </cell>
          <cell r="E20529" t="str">
            <v>Китай</v>
          </cell>
          <cell r="F20529" t="str">
            <v>КЕРАМИКА</v>
          </cell>
        </row>
        <row r="20530">
          <cell r="A20530" t="str">
            <v>CN2017</v>
          </cell>
          <cell r="B20530" t="str">
            <v>HUAWANG</v>
          </cell>
          <cell r="C20530" t="str">
            <v xml:space="preserve"> Супница ЭФИОПИЯ 14см</v>
          </cell>
          <cell r="D20530" t="str">
            <v xml:space="preserve"> Tureen ETHIOPIA 14cm</v>
          </cell>
          <cell r="E20530" t="str">
            <v>Китай</v>
          </cell>
          <cell r="F20530" t="str">
            <v>КЕРАМИКА</v>
          </cell>
        </row>
        <row r="20531">
          <cell r="A20531" t="str">
            <v>CN1401</v>
          </cell>
          <cell r="B20531" t="str">
            <v>HUAWANG</v>
          </cell>
          <cell r="C20531" t="str">
            <v xml:space="preserve"> Кружка ЭФИОПИЯ Параллель 300мл (DM2000)</v>
          </cell>
          <cell r="D20531" t="str">
            <v xml:space="preserve"> Mug ETHIOPIA 300ml</v>
          </cell>
          <cell r="E20531" t="str">
            <v>Китай</v>
          </cell>
          <cell r="F20531" t="str">
            <v>КЕРАМИКА</v>
          </cell>
        </row>
        <row r="20532">
          <cell r="A20532" t="str">
            <v>CN1405</v>
          </cell>
          <cell r="B20532" t="str">
            <v>HUAWANG</v>
          </cell>
          <cell r="C20532" t="str">
            <v xml:space="preserve"> Кружка ЭФИОПИЯ ребус 300мл (DM2002)</v>
          </cell>
          <cell r="D20532" t="str">
            <v xml:space="preserve"> Mug ETHIOPIA 300ml</v>
          </cell>
          <cell r="E20532" t="str">
            <v>Китай</v>
          </cell>
          <cell r="F20532" t="str">
            <v>КЕРАМИКА</v>
          </cell>
        </row>
        <row r="20533">
          <cell r="A20533" t="str">
            <v>CN1406</v>
          </cell>
          <cell r="B20533" t="str">
            <v>HUAWANG</v>
          </cell>
          <cell r="C20533" t="str">
            <v xml:space="preserve"> Кружка ЭФИОПИЯ бочонок 450мл (DM2003)</v>
          </cell>
          <cell r="D20533" t="str">
            <v xml:space="preserve"> Mug ETHIOPIA 450ml</v>
          </cell>
          <cell r="E20533" t="str">
            <v>Китай</v>
          </cell>
          <cell r="F20533" t="str">
            <v>КЕРАМИКА</v>
          </cell>
        </row>
        <row r="20534">
          <cell r="A20534" t="str">
            <v>CN1407</v>
          </cell>
          <cell r="B20534" t="str">
            <v>HUAWANG</v>
          </cell>
          <cell r="C20534" t="str">
            <v xml:space="preserve"> Кружка КИТАЙ 300мл (DM2004)</v>
          </cell>
          <cell r="D20534" t="str">
            <v xml:space="preserve"> Mug CHINA 300ml</v>
          </cell>
          <cell r="E20534" t="str">
            <v>Китай</v>
          </cell>
          <cell r="F20534" t="str">
            <v>КЕРАМИКА</v>
          </cell>
        </row>
        <row r="20535">
          <cell r="A20535" t="str">
            <v>CN1411</v>
          </cell>
          <cell r="B20535" t="str">
            <v>HUAWANG</v>
          </cell>
          <cell r="C20535" t="str">
            <v xml:space="preserve"> Кружка КИТАЙ бочонок 350мл (DM2006)</v>
          </cell>
          <cell r="D20535" t="str">
            <v xml:space="preserve"> Mug CHINA 350ml</v>
          </cell>
          <cell r="E20535" t="str">
            <v>Китай</v>
          </cell>
          <cell r="F20535" t="str">
            <v>КЕРАМИКА</v>
          </cell>
        </row>
        <row r="20536">
          <cell r="A20536" t="str">
            <v>CN1412</v>
          </cell>
          <cell r="B20536" t="str">
            <v>HUAWANG</v>
          </cell>
          <cell r="C20536" t="str">
            <v xml:space="preserve"> Кружка КИТАЙ бочонок 500мл (DM2007)</v>
          </cell>
          <cell r="D20536" t="str">
            <v xml:space="preserve"> Mug CHINA 500ml</v>
          </cell>
          <cell r="E20536" t="str">
            <v>Китай</v>
          </cell>
          <cell r="F20536" t="str">
            <v>КЕРАМИКА</v>
          </cell>
        </row>
        <row r="20537">
          <cell r="A20537" t="str">
            <v>10\340</v>
          </cell>
          <cell r="B20537" t="str">
            <v>INTEX</v>
          </cell>
          <cell r="C20537" t="str">
            <v xml:space="preserve"> 55950 Набор маска + трубка</v>
          </cell>
          <cell r="E20537" t="str">
            <v>Китай</v>
          </cell>
          <cell r="F20537" t="str">
            <v>ПЛАСТИК</v>
          </cell>
        </row>
        <row r="20538">
          <cell r="A20538" t="str">
            <v>10\344</v>
          </cell>
          <cell r="B20538" t="str">
            <v>INTEX</v>
          </cell>
          <cell r="C20538" t="str">
            <v xml:space="preserve"> 55910 Маска для плавания детская БЕГЕМОТ/ЛЯГУШКА 3-10лет</v>
          </cell>
          <cell r="E20538" t="str">
            <v>Китай</v>
          </cell>
          <cell r="F20538" t="str">
            <v>ПЛАСТИК</v>
          </cell>
        </row>
        <row r="20539">
          <cell r="A20539" t="str">
            <v>10\419</v>
          </cell>
          <cell r="B20539" t="str">
            <v>INTEX</v>
          </cell>
          <cell r="C20539" t="str">
            <v xml:space="preserve"> 59196 Надувной плотик 152х74см (18%) (10\423)</v>
          </cell>
          <cell r="E20539" t="str">
            <v>Китай</v>
          </cell>
          <cell r="F20539" t="str">
            <v>ПЛАСТИК</v>
          </cell>
        </row>
        <row r="20540">
          <cell r="A20540" t="str">
            <v>10\431</v>
          </cell>
          <cell r="B20540" t="str">
            <v>INTEX</v>
          </cell>
          <cell r="C20540" t="str">
            <v xml:space="preserve"> 59720 Матрац ОТДЫХ 183х69 3в</v>
          </cell>
          <cell r="E20540" t="str">
            <v>Китай</v>
          </cell>
          <cell r="F20540" t="str">
            <v>ПЛАСТИК</v>
          </cell>
        </row>
        <row r="20541">
          <cell r="A20541" t="str">
            <v>10\447</v>
          </cell>
          <cell r="B20541" t="str">
            <v>INTEX</v>
          </cell>
          <cell r="C20541" t="str">
            <v xml:space="preserve"> 58889 Матрац-кресло КОМФОРТ 137х122</v>
          </cell>
          <cell r="E20541" t="str">
            <v>Китай</v>
          </cell>
          <cell r="F20541" t="str">
            <v>ПЛАСТИК</v>
          </cell>
        </row>
        <row r="20542">
          <cell r="A20542" t="str">
            <v>10\451</v>
          </cell>
          <cell r="B20542" t="str">
            <v>INTEX</v>
          </cell>
          <cell r="C20542" t="str">
            <v xml:space="preserve"> 58411 Покрытие для бассейна D=366см</v>
          </cell>
          <cell r="E20542" t="str">
            <v>Китай</v>
          </cell>
          <cell r="F20542" t="str">
            <v>ПЛАСТИК</v>
          </cell>
        </row>
        <row r="20543">
          <cell r="A20543" t="str">
            <v>10\461</v>
          </cell>
          <cell r="B20543" t="str">
            <v>INTEX</v>
          </cell>
          <cell r="C20543" t="str">
            <v xml:space="preserve"> 58919 Покрытие для бассейна D=366см</v>
          </cell>
          <cell r="E20543" t="str">
            <v>Китай</v>
          </cell>
          <cell r="F20543" t="str">
            <v>ПЛАСТИК</v>
          </cell>
        </row>
        <row r="20544">
          <cell r="A20544" t="str">
            <v>10\463</v>
          </cell>
          <cell r="B20544" t="str">
            <v>INTEX</v>
          </cell>
          <cell r="C20544" t="str">
            <v xml:space="preserve"> 58920 Покрытие для бассейна D=457см</v>
          </cell>
          <cell r="E20544" t="str">
            <v>Китай</v>
          </cell>
          <cell r="F20544" t="str">
            <v>ПЛАСТИК</v>
          </cell>
        </row>
        <row r="20545">
          <cell r="A20545" t="str">
            <v>10\511</v>
          </cell>
          <cell r="B20545" t="str">
            <v>INTEX</v>
          </cell>
          <cell r="C20545" t="str">
            <v xml:space="preserve"> 58590 Игрушка надувная мал в ассорт от 2 лет 9в.</v>
          </cell>
          <cell r="E20545" t="str">
            <v>Китай</v>
          </cell>
          <cell r="F20545" t="str">
            <v>ПЛАСТИК</v>
          </cell>
        </row>
        <row r="20546">
          <cell r="A20546" t="str">
            <v>10\725</v>
          </cell>
          <cell r="B20546" t="str">
            <v>INTEX</v>
          </cell>
          <cell r="C20546" t="str">
            <v xml:space="preserve"> 58485 Бассейн ВОЛНЫ 305х183х56см от 6 лет</v>
          </cell>
          <cell r="E20546" t="str">
            <v>Китай</v>
          </cell>
          <cell r="F20546" t="str">
            <v>ПЛАСТИК</v>
          </cell>
        </row>
        <row r="20547">
          <cell r="A20547" t="str">
            <v>10\764</v>
          </cell>
          <cell r="B20547" t="str">
            <v>INTEX</v>
          </cell>
          <cell r="C20547" t="str">
            <v xml:space="preserve"> 56483 Бассейн СЕМЬЯ 262х175х56см от 6лет</v>
          </cell>
          <cell r="E20547" t="str">
            <v>Китай</v>
          </cell>
          <cell r="F20547" t="str">
            <v>ПЛАСТИК</v>
          </cell>
        </row>
        <row r="20548">
          <cell r="A20548" t="str">
            <v>10\783</v>
          </cell>
          <cell r="B20548" t="str">
            <v>INTEX</v>
          </cell>
          <cell r="C20548" t="str">
            <v xml:space="preserve"> 59416 Бассейн КРИСТАЛЛ 114/25 синий от 3х лет 10\785</v>
          </cell>
          <cell r="E20548" t="str">
            <v>Китай</v>
          </cell>
          <cell r="F20548" t="str">
            <v>ПЛАСТИК</v>
          </cell>
        </row>
        <row r="20549">
          <cell r="A20549" t="str">
            <v>10\926</v>
          </cell>
          <cell r="B20549" t="str">
            <v>INTEX</v>
          </cell>
          <cell r="C20549" t="str">
            <v xml:space="preserve"> 55602 Очки для плавания Play Goggles 3-10лет цв в асс 12х20см</v>
          </cell>
          <cell r="E20549" t="str">
            <v>Китай</v>
          </cell>
          <cell r="F20549" t="str">
            <v>ПЛАСТИК</v>
          </cell>
        </row>
        <row r="20550">
          <cell r="A20550" t="str">
            <v>10\938</v>
          </cell>
          <cell r="B20550" t="str">
            <v>INTEX</v>
          </cell>
          <cell r="C20550" t="str">
            <v xml:space="preserve"> 55942 Маска с трубкой AGVENTURERT 3-10 лет</v>
          </cell>
          <cell r="E20550" t="str">
            <v>Китай</v>
          </cell>
          <cell r="F20550" t="str">
            <v>ПЛАСТИК</v>
          </cell>
        </row>
        <row r="20551">
          <cell r="A20551" t="str">
            <v>IN359-193</v>
          </cell>
          <cell r="B20551" t="str">
            <v>INTEX</v>
          </cell>
          <cell r="C20551" t="str">
            <v xml:space="preserve"> 55932 Ласты LANGE р38-41</v>
          </cell>
          <cell r="E20551" t="str">
            <v>Китай</v>
          </cell>
          <cell r="F20551" t="str">
            <v>ПЛАСТИК</v>
          </cell>
        </row>
        <row r="20552">
          <cell r="A20552" t="str">
            <v>I56684</v>
          </cell>
          <cell r="B20552" t="str">
            <v>INTEX</v>
          </cell>
          <cell r="C20552" t="str">
            <v xml:space="preserve"> Нагреватель для бассейна 220-240V, 359-428</v>
          </cell>
          <cell r="D20552">
            <v>0</v>
          </cell>
          <cell r="E20552" t="str">
            <v>Китай</v>
          </cell>
          <cell r="F20552" t="str">
            <v>ПЛАСТИК</v>
          </cell>
        </row>
        <row r="20553">
          <cell r="A20553" t="str">
            <v>IN-K025D</v>
          </cell>
          <cell r="B20553" t="str">
            <v>INVET</v>
          </cell>
          <cell r="C20553" t="str">
            <v xml:space="preserve"> Кружка ДВОЙНАЯ 0.25л</v>
          </cell>
          <cell r="E20553" t="str">
            <v>Россия</v>
          </cell>
          <cell r="F20553" t="str">
            <v>ПЛАСТИК</v>
          </cell>
        </row>
        <row r="20554">
          <cell r="A20554" t="str">
            <v>IN-NS100</v>
          </cell>
          <cell r="B20554" t="str">
            <v>INVET</v>
          </cell>
          <cell r="C20554" t="str">
            <v xml:space="preserve"> Набор стаканов</v>
          </cell>
          <cell r="E20554" t="str">
            <v>Россия</v>
          </cell>
          <cell r="F20554" t="str">
            <v>ПЛАСТИК</v>
          </cell>
        </row>
        <row r="20555">
          <cell r="A20555" t="str">
            <v>IN-ST05</v>
          </cell>
          <cell r="B20555" t="str">
            <v>INVET</v>
          </cell>
          <cell r="C20555" t="str">
            <v xml:space="preserve"> Салатница 0.5л</v>
          </cell>
          <cell r="E20555" t="str">
            <v>Россия</v>
          </cell>
          <cell r="F20555" t="str">
            <v>ПЛАСТИК</v>
          </cell>
        </row>
        <row r="20556">
          <cell r="A20556" t="str">
            <v>IN-ST15</v>
          </cell>
          <cell r="B20556" t="str">
            <v>INVET</v>
          </cell>
          <cell r="C20556" t="str">
            <v xml:space="preserve"> Салатница 1.5л</v>
          </cell>
          <cell r="E20556" t="str">
            <v>Россия</v>
          </cell>
          <cell r="F20556" t="str">
            <v>ПЛАСТИК</v>
          </cell>
        </row>
        <row r="20557">
          <cell r="A20557" t="str">
            <v>IN-VK5</v>
          </cell>
          <cell r="B20557" t="str">
            <v>INVET</v>
          </cell>
          <cell r="C20557" t="str">
            <v xml:space="preserve"> Ведро 5л</v>
          </cell>
          <cell r="E20557" t="str">
            <v>Россия</v>
          </cell>
          <cell r="F20557" t="str">
            <v>ПЛАСТИК</v>
          </cell>
        </row>
        <row r="20558">
          <cell r="A20558" t="str">
            <v>IN-M15</v>
          </cell>
          <cell r="B20558" t="str">
            <v>INVET</v>
          </cell>
          <cell r="C20558" t="str">
            <v xml:space="preserve"> Миска 1.5л</v>
          </cell>
          <cell r="E20558" t="str">
            <v>Беларусь</v>
          </cell>
          <cell r="F20558" t="str">
            <v>ПЛАСТИК</v>
          </cell>
        </row>
        <row r="20559">
          <cell r="A20559" t="str">
            <v>IN-M5</v>
          </cell>
          <cell r="B20559" t="str">
            <v>INVET</v>
          </cell>
          <cell r="C20559" t="str">
            <v xml:space="preserve"> Миска 5л</v>
          </cell>
          <cell r="E20559" t="str">
            <v>Беларусь</v>
          </cell>
          <cell r="F20559" t="str">
            <v>ПЛАСТИК</v>
          </cell>
        </row>
        <row r="20560">
          <cell r="A20560" t="str">
            <v>DP976</v>
          </cell>
          <cell r="B20560" t="str">
            <v>JETPLAST</v>
          </cell>
          <cell r="C20560" t="str">
            <v xml:space="preserve"> Кашпо ЛаВанда оранжевое</v>
          </cell>
          <cell r="E20560" t="str">
            <v>Россия</v>
          </cell>
          <cell r="F20560" t="str">
            <v>ПЛАСТМАССА</v>
          </cell>
        </row>
        <row r="20561">
          <cell r="A20561" t="str">
            <v>DP676</v>
          </cell>
          <cell r="B20561" t="str">
            <v>JETPLAST</v>
          </cell>
          <cell r="C20561" t="str">
            <v xml:space="preserve"> Опора для орхидеи 60см зеленая</v>
          </cell>
          <cell r="E20561" t="str">
            <v>Россия</v>
          </cell>
          <cell r="F20561" t="str">
            <v>ПЛАСТМАССА</v>
          </cell>
        </row>
        <row r="20562">
          <cell r="A20562" t="str">
            <v>DP1241</v>
          </cell>
          <cell r="B20562" t="str">
            <v>JETPLAST</v>
          </cell>
          <cell r="C20562" t="str">
            <v xml:space="preserve"> Опора Лесенка 45см прозрачная</v>
          </cell>
          <cell r="E20562" t="str">
            <v>Россия</v>
          </cell>
          <cell r="F20562" t="str">
            <v>ПЛАСТМАССА</v>
          </cell>
        </row>
        <row r="20563">
          <cell r="A20563" t="str">
            <v>DP1174</v>
          </cell>
          <cell r="B20563" t="str">
            <v>JETPLAST</v>
          </cell>
          <cell r="C20563" t="str">
            <v xml:space="preserve"> Кашпо Порто со вставкой 1л нефритовое</v>
          </cell>
          <cell r="E20563" t="str">
            <v>Россия</v>
          </cell>
          <cell r="F20563" t="str">
            <v>ПЛАСТМАССА</v>
          </cell>
        </row>
        <row r="20564">
          <cell r="A20564" t="str">
            <v>DP1175</v>
          </cell>
          <cell r="B20564" t="str">
            <v>JETPLAST</v>
          </cell>
          <cell r="C20564" t="str">
            <v xml:space="preserve"> Кашпо Порто со вставкой 1л оранжевое</v>
          </cell>
          <cell r="E20564" t="str">
            <v>Россия</v>
          </cell>
          <cell r="F20564" t="str">
            <v>ПЛАСТМАССА</v>
          </cell>
        </row>
        <row r="20565">
          <cell r="A20565" t="str">
            <v>DP1421</v>
          </cell>
          <cell r="B20565" t="str">
            <v>JETPLAST</v>
          </cell>
          <cell r="C20565" t="str">
            <v xml:space="preserve"> Кашпо Порто со вставкой 1л черно-белое</v>
          </cell>
          <cell r="E20565" t="str">
            <v>Россия</v>
          </cell>
          <cell r="F20565" t="str">
            <v>ПЛАСТМАССА</v>
          </cell>
        </row>
        <row r="20566">
          <cell r="A20566" t="str">
            <v>DP1191</v>
          </cell>
          <cell r="B20566" t="str">
            <v>JETPLAST</v>
          </cell>
          <cell r="C20566" t="str">
            <v xml:space="preserve"> Кашпо Порто со вставкой 2.4л нефритовое</v>
          </cell>
          <cell r="E20566" t="str">
            <v>Россия</v>
          </cell>
          <cell r="F20566" t="str">
            <v>ПЛАСТМАССА</v>
          </cell>
        </row>
        <row r="20567">
          <cell r="A20567" t="str">
            <v>DP1193</v>
          </cell>
          <cell r="B20567" t="str">
            <v>JETPLAST</v>
          </cell>
          <cell r="C20567" t="str">
            <v xml:space="preserve"> Кашпо Порто со вставкой 2.4л оранжевое</v>
          </cell>
          <cell r="E20567" t="str">
            <v>Россия</v>
          </cell>
          <cell r="F20567" t="str">
            <v>ПЛАСТМАССА</v>
          </cell>
        </row>
        <row r="20568">
          <cell r="A20568" t="str">
            <v>DP1298</v>
          </cell>
          <cell r="B20568" t="str">
            <v>JETPLAST</v>
          </cell>
          <cell r="C20568" t="str">
            <v xml:space="preserve"> Кашпо Порто со вставкой 3.5л нефритовое</v>
          </cell>
          <cell r="E20568" t="str">
            <v>Россия</v>
          </cell>
          <cell r="F20568" t="str">
            <v>ПЛАСТМАССА</v>
          </cell>
        </row>
        <row r="20569">
          <cell r="A20569" t="str">
            <v>DP1299</v>
          </cell>
          <cell r="B20569" t="str">
            <v>JETPLAST</v>
          </cell>
          <cell r="C20569" t="str">
            <v xml:space="preserve"> Кашпо Порто со вставкой 3.5л оранжевое</v>
          </cell>
          <cell r="E20569" t="str">
            <v>Россия</v>
          </cell>
          <cell r="F20569" t="str">
            <v>ПЛАСТМАССА</v>
          </cell>
        </row>
        <row r="20570">
          <cell r="A20570" t="str">
            <v>DP1326</v>
          </cell>
          <cell r="B20570" t="str">
            <v>JETPLAST</v>
          </cell>
          <cell r="C20570" t="str">
            <v xml:space="preserve"> Кашпо Порто со вставкой 6л нефритовое</v>
          </cell>
          <cell r="E20570" t="str">
            <v>Россия</v>
          </cell>
          <cell r="F20570" t="str">
            <v>ПЛАСТМАССА</v>
          </cell>
        </row>
        <row r="20571">
          <cell r="A20571" t="str">
            <v>DP1329</v>
          </cell>
          <cell r="B20571" t="str">
            <v>JETPLAST</v>
          </cell>
          <cell r="C20571" t="str">
            <v xml:space="preserve"> Кашпо Порто со вставкой 6л оранжевое</v>
          </cell>
          <cell r="E20571" t="str">
            <v>Россия</v>
          </cell>
          <cell r="F20571" t="str">
            <v>ПЛАСТМАССА</v>
          </cell>
        </row>
        <row r="20572">
          <cell r="A20572" t="str">
            <v>DP1358</v>
          </cell>
          <cell r="B20572" t="str">
            <v>JETPLAST</v>
          </cell>
          <cell r="C20572" t="str">
            <v xml:space="preserve"> Кашпо Порто со вставкой 9л нефритовое</v>
          </cell>
          <cell r="E20572" t="str">
            <v>Россия</v>
          </cell>
          <cell r="F20572" t="str">
            <v>ПЛАСТМАССА</v>
          </cell>
        </row>
        <row r="20573">
          <cell r="A20573" t="str">
            <v>DP1359</v>
          </cell>
          <cell r="B20573" t="str">
            <v>JETPLAST</v>
          </cell>
          <cell r="C20573" t="str">
            <v xml:space="preserve"> Кашпо Порто со вставкой 9л оранжевое</v>
          </cell>
          <cell r="E20573" t="str">
            <v>Россия</v>
          </cell>
          <cell r="F20573" t="str">
            <v>ПЛАСТМАССА</v>
          </cell>
        </row>
        <row r="20574">
          <cell r="A20574" t="str">
            <v>DP1216</v>
          </cell>
          <cell r="B20574" t="str">
            <v>JETPLAST</v>
          </cell>
          <cell r="C20574" t="str">
            <v xml:space="preserve"> Кашпо Дуэт 340 3.5л красно-белое</v>
          </cell>
          <cell r="E20574" t="str">
            <v>Россия</v>
          </cell>
          <cell r="F20574" t="str">
            <v>ПЛАСТМАССА</v>
          </cell>
        </row>
        <row r="20575">
          <cell r="A20575" t="str">
            <v>DP1218</v>
          </cell>
          <cell r="B20575" t="str">
            <v>JETPLAST</v>
          </cell>
          <cell r="C20575" t="str">
            <v xml:space="preserve"> Кашпо Дуэт 340 3.5л нефритово-белое</v>
          </cell>
          <cell r="E20575" t="str">
            <v>Россия</v>
          </cell>
          <cell r="F20575" t="str">
            <v>ПЛАСТМАССА</v>
          </cell>
        </row>
        <row r="20576">
          <cell r="A20576" t="str">
            <v>DP1012</v>
          </cell>
          <cell r="B20576" t="str">
            <v>JETPLAST</v>
          </cell>
          <cell r="C20576" t="str">
            <v xml:space="preserve"> Ящик балконный 60см терракот</v>
          </cell>
          <cell r="E20576" t="str">
            <v>Россия</v>
          </cell>
          <cell r="F20576" t="str">
            <v>ПЛАСТМАССА</v>
          </cell>
        </row>
        <row r="20577">
          <cell r="A20577" t="str">
            <v>DP1015</v>
          </cell>
          <cell r="B20577" t="str">
            <v>JETPLAST</v>
          </cell>
          <cell r="C20577" t="str">
            <v xml:space="preserve"> Ящик балконный 60см фисташковый</v>
          </cell>
          <cell r="E20577" t="str">
            <v>Россия</v>
          </cell>
          <cell r="F20577" t="str">
            <v>ПЛАСТМАССА</v>
          </cell>
        </row>
        <row r="20578">
          <cell r="A20578" t="str">
            <v>DP1017</v>
          </cell>
          <cell r="B20578" t="str">
            <v>JETPLAST</v>
          </cell>
          <cell r="C20578" t="str">
            <v xml:space="preserve"> Подвесной горшок Мальва терракот</v>
          </cell>
          <cell r="E20578" t="str">
            <v>Россия</v>
          </cell>
          <cell r="F20578" t="str">
            <v>ПЛАСТМАССА</v>
          </cell>
        </row>
        <row r="20579">
          <cell r="A20579" t="str">
            <v>DP1020</v>
          </cell>
          <cell r="B20579" t="str">
            <v>JETPLAST</v>
          </cell>
          <cell r="C20579" t="str">
            <v xml:space="preserve"> Подвесной горшок Мальва фисташковый</v>
          </cell>
          <cell r="E20579" t="str">
            <v>Россия</v>
          </cell>
          <cell r="F20579" t="str">
            <v>ПЛАСТМАССА</v>
          </cell>
        </row>
        <row r="20580">
          <cell r="A20580" t="str">
            <v>DP1379</v>
          </cell>
          <cell r="B20580" t="str">
            <v>JETPLAST</v>
          </cell>
          <cell r="C20580" t="str">
            <v xml:space="preserve"> Горшок Альфа (зеленый)</v>
          </cell>
          <cell r="E20580" t="str">
            <v>Россия</v>
          </cell>
          <cell r="F20580" t="str">
            <v>ПЛАСТМАССА</v>
          </cell>
        </row>
        <row r="20581">
          <cell r="A20581" t="str">
            <v>DP1378</v>
          </cell>
          <cell r="B20581" t="str">
            <v>JETPLAST</v>
          </cell>
          <cell r="C20581" t="str">
            <v xml:space="preserve"> Рамка Альфа (черная)</v>
          </cell>
          <cell r="E20581" t="str">
            <v>Россия</v>
          </cell>
          <cell r="F20581" t="str">
            <v>ПЛАСТМАССА</v>
          </cell>
        </row>
        <row r="20582">
          <cell r="A20582" t="str">
            <v>DP455</v>
          </cell>
          <cell r="B20582" t="str">
            <v>JETPLAST</v>
          </cell>
          <cell r="C20582" t="str">
            <v xml:space="preserve"> Разделочные доски Светофор 24х24х1 (3 шт)</v>
          </cell>
          <cell r="E20582" t="str">
            <v>Россия</v>
          </cell>
          <cell r="F20582" t="str">
            <v>ПЛАСТМАССА</v>
          </cell>
        </row>
        <row r="20583">
          <cell r="A20583" t="str">
            <v>DP800</v>
          </cell>
          <cell r="B20583" t="str">
            <v>JETPLAST</v>
          </cell>
          <cell r="C20583" t="str">
            <v xml:space="preserve"> Органайзер для моющих средств 21х10.5х10.5</v>
          </cell>
          <cell r="E20583" t="str">
            <v>Россия</v>
          </cell>
          <cell r="F20583" t="str">
            <v>ПЛАСТМАССА</v>
          </cell>
        </row>
        <row r="20584">
          <cell r="A20584" t="str">
            <v>DP498</v>
          </cell>
          <cell r="B20584" t="str">
            <v>JETPLAST</v>
          </cell>
          <cell r="C20584" t="str">
            <v xml:space="preserve"> Ведро круглое 12л d32 h28</v>
          </cell>
          <cell r="E20584" t="str">
            <v>Россия</v>
          </cell>
          <cell r="F20584" t="str">
            <v>ПЛАСТМАССА</v>
          </cell>
        </row>
        <row r="20585">
          <cell r="A20585" t="str">
            <v>DP520</v>
          </cell>
          <cell r="B20585" t="str">
            <v>JETPLAST</v>
          </cell>
          <cell r="C20585" t="str">
            <v xml:space="preserve"> Ведро прямоугольное 12 л d25 h24</v>
          </cell>
          <cell r="E20585" t="str">
            <v>Россия</v>
          </cell>
          <cell r="F20585" t="str">
            <v>ПЛАСТМАССА</v>
          </cell>
        </row>
        <row r="20586">
          <cell r="A20586" t="str">
            <v>DP087</v>
          </cell>
          <cell r="B20586" t="str">
            <v>JETPLAST</v>
          </cell>
          <cell r="C20586" t="str">
            <v xml:space="preserve"> Цветочный горшок Каскад (терракот) d29 h23</v>
          </cell>
          <cell r="E20586" t="str">
            <v>Россия</v>
          </cell>
          <cell r="F20586" t="str">
            <v>ПЛАСТМАССА</v>
          </cell>
        </row>
        <row r="20587">
          <cell r="A20587" t="str">
            <v>DP801</v>
          </cell>
          <cell r="B20587" t="str">
            <v>JETPLAST</v>
          </cell>
          <cell r="C20587" t="str">
            <v xml:space="preserve"> Кашпо Ирис (антрацит) d15 h18 2л</v>
          </cell>
          <cell r="E20587" t="str">
            <v>Россия</v>
          </cell>
          <cell r="F20587" t="str">
            <v>ПЛАСТМАССА</v>
          </cell>
        </row>
        <row r="20588">
          <cell r="A20588" t="str">
            <v>DP726</v>
          </cell>
          <cell r="B20588" t="str">
            <v>JETPLAST</v>
          </cell>
          <cell r="C20588" t="str">
            <v xml:space="preserve"> Кашпо Ирис (зеленый) d15 h18 2л</v>
          </cell>
          <cell r="E20588" t="str">
            <v>Россия</v>
          </cell>
          <cell r="F20588" t="str">
            <v>ПЛАСТМАССА</v>
          </cell>
        </row>
        <row r="20589">
          <cell r="A20589" t="str">
            <v>DP830</v>
          </cell>
          <cell r="B20589" t="str">
            <v>JETPLAST</v>
          </cell>
          <cell r="C20589" t="str">
            <v xml:space="preserve"> Кашпо Ирис (красный) d15 h18 2л</v>
          </cell>
          <cell r="E20589" t="str">
            <v>Россия</v>
          </cell>
          <cell r="F20589" t="str">
            <v>ПЛАСТМАССА</v>
          </cell>
        </row>
        <row r="20590">
          <cell r="A20590" t="str">
            <v>DP727</v>
          </cell>
          <cell r="B20590" t="str">
            <v>JETPLAST</v>
          </cell>
          <cell r="C20590" t="str">
            <v xml:space="preserve"> Кашпо Ирис (оранжевый) d15 h18 2л</v>
          </cell>
          <cell r="E20590" t="str">
            <v>Россия</v>
          </cell>
          <cell r="F20590" t="str">
            <v>ПЛАСТМАССА</v>
          </cell>
        </row>
        <row r="20591">
          <cell r="A20591" t="str">
            <v>DP728</v>
          </cell>
          <cell r="B20591" t="str">
            <v>JETPLAST</v>
          </cell>
          <cell r="C20591" t="str">
            <v xml:space="preserve"> Кашпо Ирис (фиолетовый) d15 h18 2л</v>
          </cell>
          <cell r="E20591" t="str">
            <v>Россия</v>
          </cell>
          <cell r="F20591" t="str">
            <v>ПЛАСТМАССА</v>
          </cell>
        </row>
        <row r="20592">
          <cell r="A20592" t="str">
            <v>DP720</v>
          </cell>
          <cell r="B20592" t="str">
            <v>JETPLAST</v>
          </cell>
          <cell r="C20592" t="str">
            <v xml:space="preserve"> Кашпо Волна 1.5л (белый) d16 h15</v>
          </cell>
          <cell r="E20592" t="str">
            <v>Россия</v>
          </cell>
          <cell r="F20592" t="str">
            <v>ПЛАСТМАССА</v>
          </cell>
        </row>
        <row r="20593">
          <cell r="A20593" t="str">
            <v>DP722</v>
          </cell>
          <cell r="B20593" t="str">
            <v>JETPLAST</v>
          </cell>
          <cell r="C20593" t="str">
            <v xml:space="preserve"> Кашпо Волна 1.5л (зеленый) d16 h15</v>
          </cell>
          <cell r="E20593" t="str">
            <v>Россия</v>
          </cell>
          <cell r="F20593" t="str">
            <v>ПЛАСТМАССА</v>
          </cell>
        </row>
        <row r="20594">
          <cell r="A20594" t="str">
            <v>DP723</v>
          </cell>
          <cell r="B20594" t="str">
            <v>JETPLAST</v>
          </cell>
          <cell r="C20594" t="str">
            <v xml:space="preserve"> Кашпо Волна 1.5л (оранжевый) d16 h15</v>
          </cell>
          <cell r="E20594" t="str">
            <v>Россия</v>
          </cell>
          <cell r="F20594" t="str">
            <v>ПЛАСТМАССА</v>
          </cell>
        </row>
        <row r="20595">
          <cell r="A20595" t="str">
            <v>DP721</v>
          </cell>
          <cell r="B20595" t="str">
            <v>JETPLAST</v>
          </cell>
          <cell r="C20595" t="str">
            <v xml:space="preserve"> Кашпо Волна 1.5л (темный шоколад) d16 h15</v>
          </cell>
          <cell r="E20595" t="str">
            <v>Россия</v>
          </cell>
          <cell r="F20595" t="str">
            <v>ПЛАСТМАССА</v>
          </cell>
        </row>
        <row r="20596">
          <cell r="A20596" t="str">
            <v>DP724</v>
          </cell>
          <cell r="B20596" t="str">
            <v>JETPLAST</v>
          </cell>
          <cell r="C20596" t="str">
            <v xml:space="preserve"> Кашпо Волна 1.5л (фиолетовый) d16 h15</v>
          </cell>
          <cell r="E20596" t="str">
            <v>Россия</v>
          </cell>
          <cell r="F20596" t="str">
            <v>ПЛАСТМАССА</v>
          </cell>
        </row>
        <row r="20597">
          <cell r="A20597" t="str">
            <v>DP781</v>
          </cell>
          <cell r="B20597" t="str">
            <v>JETPLAST</v>
          </cell>
          <cell r="C20597" t="str">
            <v xml:space="preserve"> Кашпо Волна 3л (белый) d20 h19</v>
          </cell>
          <cell r="E20597" t="str">
            <v>Россия</v>
          </cell>
          <cell r="F20597" t="str">
            <v>ПЛАСТМАССА</v>
          </cell>
        </row>
        <row r="20598">
          <cell r="A20598" t="str">
            <v>DP780</v>
          </cell>
          <cell r="B20598" t="str">
            <v>JETPLAST</v>
          </cell>
          <cell r="C20598" t="str">
            <v xml:space="preserve"> Кашпо Волна 3л (зеленый) d20 h19</v>
          </cell>
          <cell r="E20598" t="str">
            <v>Россия</v>
          </cell>
          <cell r="F20598" t="str">
            <v>ПЛАСТМАССА</v>
          </cell>
        </row>
        <row r="20599">
          <cell r="A20599" t="str">
            <v>DP766</v>
          </cell>
          <cell r="B20599" t="str">
            <v>JETPLAST</v>
          </cell>
          <cell r="C20599" t="str">
            <v xml:space="preserve"> Кашпо Волна 3л (оранжевый) d20 h19</v>
          </cell>
          <cell r="E20599" t="str">
            <v>Россия</v>
          </cell>
          <cell r="F20599" t="str">
            <v>ПЛАСТМАССА</v>
          </cell>
        </row>
        <row r="20600">
          <cell r="A20600" t="str">
            <v>DP799</v>
          </cell>
          <cell r="B20600" t="str">
            <v>JETPLAST</v>
          </cell>
          <cell r="C20600" t="str">
            <v xml:space="preserve"> Кашпо Волна 3л (темный шоколад) d20 h19</v>
          </cell>
          <cell r="E20600" t="str">
            <v>Россия</v>
          </cell>
          <cell r="F20600" t="str">
            <v>ПЛАСТМАССА</v>
          </cell>
        </row>
        <row r="20601">
          <cell r="A20601" t="str">
            <v>DP783</v>
          </cell>
          <cell r="B20601" t="str">
            <v>JETPLAST</v>
          </cell>
          <cell r="C20601" t="str">
            <v xml:space="preserve"> Кашпо Волна 3л (фиолетовый) d20 h19</v>
          </cell>
          <cell r="E20601" t="str">
            <v>Россия</v>
          </cell>
          <cell r="F20601" t="str">
            <v>ПЛАСТМАССА</v>
          </cell>
        </row>
        <row r="20602">
          <cell r="A20602" t="str">
            <v>DP679</v>
          </cell>
          <cell r="B20602" t="str">
            <v>JETPLAST</v>
          </cell>
          <cell r="C20602" t="str">
            <v xml:space="preserve"> Кашпо ЛаВанда (красный) d12.5 h16 2л</v>
          </cell>
          <cell r="E20602" t="str">
            <v>Россия</v>
          </cell>
          <cell r="F20602" t="str">
            <v>ПЛАСТМАССА</v>
          </cell>
        </row>
        <row r="20603">
          <cell r="A20603" t="str">
            <v>DP682</v>
          </cell>
          <cell r="B20603" t="str">
            <v>JETPLAST</v>
          </cell>
          <cell r="C20603" t="str">
            <v xml:space="preserve"> Кашпо ЛаВанда (фиолетовый) d12.5 h16 2л</v>
          </cell>
          <cell r="E20603" t="str">
            <v>Россия</v>
          </cell>
          <cell r="F20603" t="str">
            <v>ПЛАСТМАССА</v>
          </cell>
        </row>
        <row r="20604">
          <cell r="A20604" t="str">
            <v>DP674</v>
          </cell>
          <cell r="B20604" t="str">
            <v>JETPLAST</v>
          </cell>
          <cell r="C20604" t="str">
            <v xml:space="preserve"> Опора для орхидеи 60см прозрачная</v>
          </cell>
          <cell r="E20604" t="str">
            <v>Россия</v>
          </cell>
          <cell r="F20604" t="str">
            <v>ПЛАСТМАССА</v>
          </cell>
        </row>
        <row r="20605">
          <cell r="A20605" t="str">
            <v>DP712</v>
          </cell>
          <cell r="B20605" t="str">
            <v>JETPLAST</v>
          </cell>
          <cell r="C20605" t="str">
            <v xml:space="preserve"> Опора для орхидеи 60см розовая</v>
          </cell>
          <cell r="E20605" t="str">
            <v>Россия</v>
          </cell>
          <cell r="F20605" t="str">
            <v>ПЛАСТМАССА</v>
          </cell>
        </row>
        <row r="20606">
          <cell r="A20606" t="str">
            <v>DP754</v>
          </cell>
          <cell r="B20606" t="str">
            <v>JETPLAST</v>
          </cell>
          <cell r="C20606" t="str">
            <v xml:space="preserve"> Кашпо Лодочка 1л (белый) d20 h10</v>
          </cell>
          <cell r="E20606" t="str">
            <v>Россия</v>
          </cell>
          <cell r="F20606" t="str">
            <v>ПЛАСТМАССА</v>
          </cell>
        </row>
        <row r="20607">
          <cell r="A20607" t="str">
            <v>DP753</v>
          </cell>
          <cell r="B20607" t="str">
            <v>JETPLAST</v>
          </cell>
          <cell r="C20607" t="str">
            <v xml:space="preserve"> Кашпо Лодочка 1л (зеленый) d20 h10</v>
          </cell>
          <cell r="E20607" t="str">
            <v>Россия</v>
          </cell>
          <cell r="F20607" t="str">
            <v>ПЛАСТМАССА</v>
          </cell>
        </row>
        <row r="20608">
          <cell r="A20608" t="str">
            <v>DP756</v>
          </cell>
          <cell r="B20608" t="str">
            <v>JETPLAST</v>
          </cell>
          <cell r="C20608" t="str">
            <v xml:space="preserve"> Кашпо Лодочка 1л (фиолетовый) d20 h10</v>
          </cell>
          <cell r="E20608" t="str">
            <v>Россия</v>
          </cell>
          <cell r="F20608" t="str">
            <v>ПЛАСТМАССА</v>
          </cell>
        </row>
        <row r="20609">
          <cell r="A20609" t="str">
            <v>DP790</v>
          </cell>
          <cell r="B20609" t="str">
            <v>JETPLAST</v>
          </cell>
          <cell r="C20609" t="str">
            <v xml:space="preserve"> Кашпо Мини куб (зеленый) d6 h6 0.16л</v>
          </cell>
          <cell r="E20609" t="str">
            <v>Россия</v>
          </cell>
          <cell r="F20609" t="str">
            <v>ПЛАСТМАССА</v>
          </cell>
        </row>
        <row r="20610">
          <cell r="A20610" t="str">
            <v>DP802</v>
          </cell>
          <cell r="B20610" t="str">
            <v>JETPLAST</v>
          </cell>
          <cell r="C20610" t="str">
            <v xml:space="preserve"> Кашпо Мини куб (красный) d6 h6 0.16л</v>
          </cell>
          <cell r="E20610" t="str">
            <v>Россия</v>
          </cell>
          <cell r="F20610" t="str">
            <v>ПЛАСТМАССА</v>
          </cell>
        </row>
        <row r="20611">
          <cell r="A20611" t="str">
            <v>DP789</v>
          </cell>
          <cell r="B20611" t="str">
            <v>JETPLAST</v>
          </cell>
          <cell r="C20611" t="str">
            <v xml:space="preserve"> Кашпо Мини куб (фиолетовый) d6 h6 0.16л</v>
          </cell>
          <cell r="E20611" t="str">
            <v>Россия</v>
          </cell>
          <cell r="F20611" t="str">
            <v>ПЛАСТМАССА</v>
          </cell>
        </row>
        <row r="20612">
          <cell r="A20612" t="str">
            <v>DP697</v>
          </cell>
          <cell r="B20612" t="str">
            <v>JETPLAST</v>
          </cell>
          <cell r="C20612" t="str">
            <v xml:space="preserve"> Поддон d12 прозрачный</v>
          </cell>
          <cell r="E20612" t="str">
            <v>Россия</v>
          </cell>
          <cell r="F20612" t="str">
            <v>ПЛАСТМАССА</v>
          </cell>
        </row>
        <row r="20613">
          <cell r="A20613" t="str">
            <v>DP698</v>
          </cell>
          <cell r="B20613" t="str">
            <v>JETPLAST</v>
          </cell>
          <cell r="C20613" t="str">
            <v xml:space="preserve"> Поддон d15 прозрачный</v>
          </cell>
          <cell r="E20613" t="str">
            <v>Россия</v>
          </cell>
          <cell r="F20613" t="str">
            <v>ПЛАСТМАССА</v>
          </cell>
        </row>
        <row r="20614">
          <cell r="A20614" t="str">
            <v>GC10004</v>
          </cell>
          <cell r="B20614" t="str">
            <v>JINLIYE</v>
          </cell>
          <cell r="C20614" t="str">
            <v xml:space="preserve"> Декоративный крючок для сумки МОЗАИКА</v>
          </cell>
          <cell r="D20614" t="str">
            <v xml:space="preserve"> Handbag hook MOSAIC</v>
          </cell>
          <cell r="E20614" t="str">
            <v>Китай</v>
          </cell>
          <cell r="F20614" t="str">
            <v>МЕТАЛЛ</v>
          </cell>
        </row>
        <row r="20615">
          <cell r="A20615" t="str">
            <v>GC10005</v>
          </cell>
          <cell r="B20615" t="str">
            <v>JINLIYE</v>
          </cell>
          <cell r="C20615" t="str">
            <v xml:space="preserve"> Декоративный крючок для сумки со стразами</v>
          </cell>
          <cell r="D20615" t="str">
            <v xml:space="preserve"> Handbag hookwith strasses</v>
          </cell>
          <cell r="E20615" t="str">
            <v>Китай</v>
          </cell>
          <cell r="F20615" t="str">
            <v>МЕТАЛЛ</v>
          </cell>
        </row>
        <row r="20616">
          <cell r="A20616" t="str">
            <v>GC10006</v>
          </cell>
          <cell r="B20616" t="str">
            <v>JINLIYE</v>
          </cell>
          <cell r="C20616" t="str">
            <v xml:space="preserve"> Декоративный крючок для сумки ЦВЕТЫ</v>
          </cell>
          <cell r="D20616" t="str">
            <v xml:space="preserve"> Handbag hook FLOWER</v>
          </cell>
          <cell r="E20616" t="str">
            <v>Китай</v>
          </cell>
          <cell r="F20616" t="str">
            <v>МЕТАЛЛ</v>
          </cell>
        </row>
        <row r="20617">
          <cell r="A20617" t="str">
            <v>GC10007</v>
          </cell>
          <cell r="B20617" t="str">
            <v>JINLIYE</v>
          </cell>
          <cell r="C20617" t="str">
            <v xml:space="preserve"> Декоративный крючок для сумки</v>
          </cell>
          <cell r="D20617" t="str">
            <v xml:space="preserve"> Handbag hook</v>
          </cell>
          <cell r="E20617" t="str">
            <v>Китай</v>
          </cell>
          <cell r="F20617" t="str">
            <v>МЕТАЛЛ</v>
          </cell>
        </row>
        <row r="20618">
          <cell r="A20618" t="str">
            <v>KAM2624</v>
          </cell>
          <cell r="B20618" t="str">
            <v>KAMMAK</v>
          </cell>
          <cell r="C20618" t="str">
            <v xml:space="preserve"> Горшок для запекания НОЧЬ 500мл</v>
          </cell>
          <cell r="D20618" t="str">
            <v xml:space="preserve"> Pot for backing NIGHT 500ml</v>
          </cell>
          <cell r="E20618" t="str">
            <v>Украина</v>
          </cell>
          <cell r="F20618" t="str">
            <v>КЕРАМИКА</v>
          </cell>
        </row>
        <row r="20619">
          <cell r="A20619" t="str">
            <v>KAM2624-1</v>
          </cell>
          <cell r="B20619" t="str">
            <v>KAMMAK</v>
          </cell>
          <cell r="C20619" t="str">
            <v xml:space="preserve"> Горшок для запекания НОЧЬ 500мл 6шт</v>
          </cell>
          <cell r="D20619" t="str">
            <v xml:space="preserve"> Pot for backing set 500ml</v>
          </cell>
          <cell r="E20619" t="str">
            <v>Украина</v>
          </cell>
          <cell r="F20619" t="str">
            <v>КЕРАМИКА</v>
          </cell>
        </row>
        <row r="20620">
          <cell r="A20620" t="str">
            <v>GC10021</v>
          </cell>
          <cell r="B20620" t="str">
            <v>KARPERY</v>
          </cell>
          <cell r="C20620" t="str">
            <v xml:space="preserve"> Тарелка для яиц d=27.5см</v>
          </cell>
          <cell r="D20620" t="str">
            <v xml:space="preserve"> Egg plate d=27.5cm</v>
          </cell>
          <cell r="E20620" t="str">
            <v>Китай</v>
          </cell>
          <cell r="F20620" t="str">
            <v>ФАРФОР</v>
          </cell>
        </row>
        <row r="20621">
          <cell r="A20621" t="str">
            <v>GC10028</v>
          </cell>
          <cell r="B20621" t="str">
            <v>KARPERY</v>
          </cell>
          <cell r="C20621" t="str">
            <v xml:space="preserve"> Кружка ФОРМУЛА 310мл</v>
          </cell>
          <cell r="D20621" t="str">
            <v xml:space="preserve"> 11oz mug with 3 designs</v>
          </cell>
          <cell r="E20621" t="str">
            <v>Китай</v>
          </cell>
          <cell r="F20621" t="str">
            <v>ФАРФОР</v>
          </cell>
        </row>
        <row r="20622">
          <cell r="A20622" t="str">
            <v>GC10029</v>
          </cell>
          <cell r="B20622" t="str">
            <v>KARPERY</v>
          </cell>
          <cell r="C20622" t="str">
            <v xml:space="preserve"> Кружка АВТО-РЕТРО 310мл</v>
          </cell>
          <cell r="D20622" t="str">
            <v xml:space="preserve"> 11oz mug with 4 designs</v>
          </cell>
          <cell r="E20622" t="str">
            <v>Китай</v>
          </cell>
          <cell r="F20622" t="str">
            <v>ФАРФОР</v>
          </cell>
        </row>
        <row r="20623">
          <cell r="A20623" t="str">
            <v>GC10026</v>
          </cell>
          <cell r="B20623" t="str">
            <v>KARPERY</v>
          </cell>
          <cell r="C20623" t="str">
            <v xml:space="preserve"> Кружка COFFE 350мл</v>
          </cell>
          <cell r="D20623" t="str">
            <v xml:space="preserve"> 12oz mug with 4 designs</v>
          </cell>
          <cell r="E20623" t="str">
            <v>Китай</v>
          </cell>
          <cell r="F20623" t="str">
            <v>ФАРФОР</v>
          </cell>
        </row>
        <row r="20624">
          <cell r="A20624" t="str">
            <v>GC10027</v>
          </cell>
          <cell r="B20624" t="str">
            <v>KARPERY</v>
          </cell>
          <cell r="C20624" t="str">
            <v xml:space="preserve"> Кружка COFFE 350мл</v>
          </cell>
          <cell r="D20624" t="str">
            <v xml:space="preserve"> 12oz mug with 4 designs</v>
          </cell>
          <cell r="E20624" t="str">
            <v>Китай</v>
          </cell>
          <cell r="F20624" t="str">
            <v>ФАРФОР</v>
          </cell>
        </row>
        <row r="20625">
          <cell r="A20625" t="str">
            <v>KE033</v>
          </cell>
          <cell r="B20625" t="str">
            <v>KERAMIKA</v>
          </cell>
          <cell r="E20625" t="str">
            <v>Россия</v>
          </cell>
          <cell r="F20625" t="str">
            <v>КЕРАМИКА</v>
          </cell>
        </row>
        <row r="20626">
          <cell r="A20626" t="str">
            <v>KE046</v>
          </cell>
          <cell r="B20626" t="str">
            <v>KERAMIKA</v>
          </cell>
          <cell r="E20626" t="str">
            <v>Россия</v>
          </cell>
          <cell r="F20626" t="str">
            <v>КЕРАМИКА</v>
          </cell>
        </row>
        <row r="20627">
          <cell r="A20627" t="str">
            <v>KE286</v>
          </cell>
          <cell r="B20627" t="str">
            <v>KERAMIKA</v>
          </cell>
          <cell r="E20627" t="str">
            <v>Россия</v>
          </cell>
          <cell r="F20627" t="str">
            <v>КЕРАМИКА</v>
          </cell>
        </row>
        <row r="20628">
          <cell r="A20628" t="str">
            <v>KE102</v>
          </cell>
          <cell r="B20628" t="str">
            <v>KERAMIKA</v>
          </cell>
          <cell r="C20628" t="str">
            <v xml:space="preserve"> Бокал для пива ЛЕПКА</v>
          </cell>
          <cell r="E20628" t="str">
            <v>Россия</v>
          </cell>
          <cell r="F20628" t="str">
            <v>КЕРАМИКА</v>
          </cell>
        </row>
        <row r="20629">
          <cell r="A20629" t="str">
            <v>KE212</v>
          </cell>
          <cell r="B20629" t="str">
            <v>KERAMIKA</v>
          </cell>
          <cell r="C20629" t="str">
            <v xml:space="preserve"> Копилка ВАСИЛИЙ</v>
          </cell>
          <cell r="E20629" t="str">
            <v>Россия</v>
          </cell>
          <cell r="F20629" t="str">
            <v>КЕРАМИКА</v>
          </cell>
        </row>
        <row r="20630">
          <cell r="A20630" t="str">
            <v>KE58</v>
          </cell>
          <cell r="B20630" t="str">
            <v>KERAMIKA</v>
          </cell>
          <cell r="C20630" t="str">
            <v xml:space="preserve"> Копилка БУЛЬДОГ</v>
          </cell>
          <cell r="E20630" t="str">
            <v>Россия</v>
          </cell>
          <cell r="F20630" t="str">
            <v>КЕРАМИКА</v>
          </cell>
        </row>
        <row r="20631">
          <cell r="A20631" t="str">
            <v>KE018</v>
          </cell>
          <cell r="B20631" t="str">
            <v>KERAMIKA</v>
          </cell>
          <cell r="C20631" t="str">
            <v xml:space="preserve"> Супник БАРАН</v>
          </cell>
          <cell r="E20631" t="str">
            <v>Россия</v>
          </cell>
          <cell r="F20631" t="str">
            <v>КЕРАМИКА</v>
          </cell>
        </row>
        <row r="20632">
          <cell r="A20632" t="str">
            <v>KE153</v>
          </cell>
          <cell r="B20632" t="str">
            <v>KERAMIKA</v>
          </cell>
          <cell r="C20632" t="str">
            <v xml:space="preserve"> Подсвечник ЛОШАДКА</v>
          </cell>
          <cell r="E20632" t="str">
            <v>Россия</v>
          </cell>
          <cell r="F20632" t="str">
            <v>КЕРАМИКА</v>
          </cell>
        </row>
        <row r="20633">
          <cell r="A20633" t="str">
            <v>KES001</v>
          </cell>
          <cell r="B20633" t="str">
            <v>KERAMIKA UA</v>
          </cell>
          <cell r="C20633" t="str">
            <v xml:space="preserve"> Светильник садовый КИТАЙСКИЙ ДОМИК малый</v>
          </cell>
          <cell r="E20633" t="str">
            <v>Россия</v>
          </cell>
          <cell r="F20633" t="str">
            <v>КЕРАМИКА</v>
          </cell>
        </row>
        <row r="20634">
          <cell r="A20634" t="str">
            <v>KES022</v>
          </cell>
          <cell r="B20634" t="str">
            <v>KERAMIKA UA</v>
          </cell>
          <cell r="C20634" t="str">
            <v xml:space="preserve"> Горшок садовый наклонный</v>
          </cell>
          <cell r="E20634" t="str">
            <v>Россия</v>
          </cell>
          <cell r="F20634" t="str">
            <v>КЕРАМИКА</v>
          </cell>
        </row>
        <row r="20635">
          <cell r="A20635" t="str">
            <v>KES051</v>
          </cell>
          <cell r="B20635" t="str">
            <v>KERAMIKA UA</v>
          </cell>
          <cell r="C20635" t="str">
            <v xml:space="preserve"> Светильник садовый ИМПЕРАТОР</v>
          </cell>
          <cell r="E20635" t="str">
            <v>Россия</v>
          </cell>
          <cell r="F20635" t="str">
            <v>КЕРАМИКА</v>
          </cell>
        </row>
        <row r="20636">
          <cell r="A20636" t="str">
            <v>KES060</v>
          </cell>
          <cell r="B20636" t="str">
            <v>KERAMIKA UA</v>
          </cell>
          <cell r="C20636" t="str">
            <v xml:space="preserve"> Горшок МЕШОК</v>
          </cell>
          <cell r="E20636" t="str">
            <v>Россия</v>
          </cell>
          <cell r="F20636" t="str">
            <v>КЕРАМИКА</v>
          </cell>
        </row>
        <row r="20637">
          <cell r="A20637" t="str">
            <v>KES062</v>
          </cell>
          <cell r="B20637" t="str">
            <v>KERAMIKA UA</v>
          </cell>
          <cell r="C20637" t="str">
            <v xml:space="preserve"> Горшок СЛОН МОНЯ</v>
          </cell>
          <cell r="E20637" t="str">
            <v>Россия</v>
          </cell>
          <cell r="F20637" t="str">
            <v>КЕРАМИКА</v>
          </cell>
        </row>
        <row r="20638">
          <cell r="A20638" t="str">
            <v>KES063</v>
          </cell>
          <cell r="B20638" t="str">
            <v>KERAMIKA UA</v>
          </cell>
          <cell r="C20638" t="str">
            <v xml:space="preserve"> Светильник садовый ДОМОВЕНОК</v>
          </cell>
          <cell r="E20638" t="str">
            <v>Россия</v>
          </cell>
          <cell r="F20638" t="str">
            <v>КЕРАМИКА</v>
          </cell>
        </row>
        <row r="20639">
          <cell r="A20639" t="str">
            <v>KES070</v>
          </cell>
          <cell r="B20639" t="str">
            <v>KERAMIKA UA</v>
          </cell>
          <cell r="C20639" t="str">
            <v xml:space="preserve"> Горшок БАШМАК</v>
          </cell>
          <cell r="E20639" t="str">
            <v>Россия</v>
          </cell>
          <cell r="F20639" t="str">
            <v>КЕРАМИКА</v>
          </cell>
        </row>
        <row r="20640">
          <cell r="A20640" t="str">
            <v>KES082</v>
          </cell>
          <cell r="B20640" t="str">
            <v>KERAMIKA UA</v>
          </cell>
          <cell r="C20640" t="str">
            <v xml:space="preserve"> Амфора МИРА малая</v>
          </cell>
          <cell r="E20640" t="str">
            <v>Россия</v>
          </cell>
          <cell r="F20640" t="str">
            <v>КЕРАМИКА</v>
          </cell>
        </row>
        <row r="20641">
          <cell r="A20641" t="str">
            <v>KES093</v>
          </cell>
          <cell r="B20641" t="str">
            <v>KERAMIKA UA</v>
          </cell>
          <cell r="C20641" t="str">
            <v xml:space="preserve"> Амфора малая</v>
          </cell>
          <cell r="E20641" t="str">
            <v>Россия</v>
          </cell>
          <cell r="F20641" t="str">
            <v>КЕРАМИКА</v>
          </cell>
        </row>
        <row r="20642">
          <cell r="A20642" t="str">
            <v>KES094</v>
          </cell>
          <cell r="B20642" t="str">
            <v>KERAMIKA UA</v>
          </cell>
          <cell r="C20642" t="str">
            <v xml:space="preserve"> Амфора КРЫНКА</v>
          </cell>
          <cell r="E20642" t="str">
            <v>Россия</v>
          </cell>
          <cell r="F20642" t="str">
            <v>КЕРАМИКА</v>
          </cell>
        </row>
        <row r="20643">
          <cell r="A20643" t="str">
            <v>KES095</v>
          </cell>
          <cell r="B20643" t="str">
            <v>KERAMIKA UA</v>
          </cell>
          <cell r="C20643" t="str">
            <v xml:space="preserve"> Амфора РИМА</v>
          </cell>
          <cell r="E20643" t="str">
            <v>Россия</v>
          </cell>
          <cell r="F20643" t="str">
            <v>КЕРАМИКА</v>
          </cell>
        </row>
        <row r="20644">
          <cell r="A20644" t="str">
            <v>KES097</v>
          </cell>
          <cell r="B20644" t="str">
            <v>KERAMIKA UA</v>
          </cell>
          <cell r="C20644" t="str">
            <v xml:space="preserve"> Амфора ОХОТА</v>
          </cell>
          <cell r="E20644" t="str">
            <v>Россия</v>
          </cell>
          <cell r="F20644" t="str">
            <v>КЕРАМИКА</v>
          </cell>
        </row>
        <row r="20645">
          <cell r="A20645" t="str">
            <v>KES098</v>
          </cell>
          <cell r="B20645" t="str">
            <v>KERAMIKA UA</v>
          </cell>
          <cell r="C20645" t="str">
            <v xml:space="preserve"> Амфора ОЛИМП</v>
          </cell>
          <cell r="E20645" t="str">
            <v>Россия</v>
          </cell>
          <cell r="F20645" t="str">
            <v>КЕРАМИКА</v>
          </cell>
        </row>
        <row r="20646">
          <cell r="A20646" t="str">
            <v>KES099</v>
          </cell>
          <cell r="B20646" t="str">
            <v>KERAMIKA UA</v>
          </cell>
          <cell r="C20646" t="str">
            <v xml:space="preserve"> Горшок АИР</v>
          </cell>
          <cell r="E20646" t="str">
            <v>Россия</v>
          </cell>
          <cell r="F20646" t="str">
            <v>КЕРАМИКА</v>
          </cell>
        </row>
        <row r="20647">
          <cell r="A20647" t="str">
            <v>KES101</v>
          </cell>
          <cell r="B20647" t="str">
            <v>KERAMIKA UA</v>
          </cell>
          <cell r="C20647" t="str">
            <v xml:space="preserve"> Тандыр СОВА</v>
          </cell>
          <cell r="E20647" t="str">
            <v>Россия</v>
          </cell>
          <cell r="F20647" t="str">
            <v>КЕРАМИКА</v>
          </cell>
        </row>
        <row r="20648">
          <cell r="A20648" t="str">
            <v>KES100</v>
          </cell>
          <cell r="B20648" t="str">
            <v>KERAMIKA UA</v>
          </cell>
          <cell r="C20648" t="str">
            <v xml:space="preserve"> Светильник садовый СОВА МАМА</v>
          </cell>
          <cell r="E20648" t="str">
            <v>Россия</v>
          </cell>
          <cell r="F20648" t="str">
            <v>КЕРАМИКА</v>
          </cell>
        </row>
        <row r="20649">
          <cell r="A20649" t="str">
            <v>KE363</v>
          </cell>
          <cell r="B20649" t="str">
            <v>KERAMIKA UA</v>
          </cell>
          <cell r="C20649" t="str">
            <v xml:space="preserve"> Садовый фонарь КИТАЙСКИЙ ДОМИК</v>
          </cell>
          <cell r="E20649" t="str">
            <v>Россия</v>
          </cell>
          <cell r="F20649" t="str">
            <v>КЕРАМИКА</v>
          </cell>
        </row>
        <row r="20650">
          <cell r="A20650" t="str">
            <v>KE032</v>
          </cell>
          <cell r="B20650" t="str">
            <v>KERAMIKA UA</v>
          </cell>
          <cell r="C20650" t="str">
            <v xml:space="preserve"> Копилка КОТЫ СЕРДЦЕ</v>
          </cell>
          <cell r="E20650" t="str">
            <v>Россия</v>
          </cell>
          <cell r="F20650" t="str">
            <v>КЕРАМИКА</v>
          </cell>
        </row>
        <row r="20651">
          <cell r="A20651" t="str">
            <v>KE244</v>
          </cell>
          <cell r="B20651" t="str">
            <v>KERAMIKA UA</v>
          </cell>
          <cell r="C20651" t="str">
            <v xml:space="preserve"> Ваза МИРА большая</v>
          </cell>
          <cell r="E20651" t="str">
            <v>Россия</v>
          </cell>
          <cell r="F20651" t="str">
            <v>КЕРАМИКА</v>
          </cell>
        </row>
        <row r="20652">
          <cell r="A20652" t="str">
            <v>KE2700</v>
          </cell>
          <cell r="B20652" t="str">
            <v>KERAMIKA UA</v>
          </cell>
          <cell r="C20652" t="str">
            <v xml:space="preserve"> Копилка ПАНДА КУНГ ФУ</v>
          </cell>
          <cell r="E20652" t="str">
            <v>Россия</v>
          </cell>
          <cell r="F20652" t="str">
            <v>КЕРАМИКА</v>
          </cell>
        </row>
        <row r="20653">
          <cell r="A20653" t="str">
            <v>KE290</v>
          </cell>
          <cell r="B20653" t="str">
            <v>KERAMIKA UA</v>
          </cell>
          <cell r="C20653" t="str">
            <v xml:space="preserve"> Копилка ВДВ</v>
          </cell>
          <cell r="E20653" t="str">
            <v>Россия</v>
          </cell>
          <cell r="F20653" t="str">
            <v>КЕРАМИКА</v>
          </cell>
        </row>
        <row r="20654">
          <cell r="A20654" t="str">
            <v>KE329</v>
          </cell>
          <cell r="B20654" t="str">
            <v>KERAMIKA UA</v>
          </cell>
          <cell r="C20654" t="str">
            <v xml:space="preserve"> Штоф РУЛЬ</v>
          </cell>
          <cell r="E20654" t="str">
            <v>Россия</v>
          </cell>
          <cell r="F20654" t="str">
            <v>КЕРАМИКА</v>
          </cell>
        </row>
        <row r="20655">
          <cell r="A20655" t="str">
            <v>KE337</v>
          </cell>
          <cell r="B20655" t="str">
            <v>KERAMIKA UA</v>
          </cell>
          <cell r="C20655" t="str">
            <v xml:space="preserve"> Копилка КОШКА АЛИСА малая</v>
          </cell>
          <cell r="E20655" t="str">
            <v>Россия</v>
          </cell>
          <cell r="F20655" t="str">
            <v>КЕРАМИКА</v>
          </cell>
        </row>
        <row r="20656">
          <cell r="A20656" t="str">
            <v>KE360</v>
          </cell>
          <cell r="B20656" t="str">
            <v>KERAMIKA UA</v>
          </cell>
          <cell r="C20656" t="str">
            <v xml:space="preserve"> Штоф КАНИСТРА</v>
          </cell>
          <cell r="E20656" t="str">
            <v>Россия</v>
          </cell>
          <cell r="F20656" t="str">
            <v>КЕРАМИКА</v>
          </cell>
        </row>
        <row r="20657">
          <cell r="A20657" t="str">
            <v>KE435</v>
          </cell>
          <cell r="B20657" t="str">
            <v>KERAMIKA UA</v>
          </cell>
          <cell r="C20657" t="str">
            <v xml:space="preserve"> НГ Копилка ОБЕЗЬЯНА ЦАРЬ малая</v>
          </cell>
          <cell r="E20657" t="str">
            <v>Россия</v>
          </cell>
          <cell r="F20657" t="str">
            <v>КЕРАМИКА</v>
          </cell>
        </row>
        <row r="20658">
          <cell r="A20658" t="str">
            <v>KE024</v>
          </cell>
          <cell r="B20658" t="str">
            <v>KERAMIKA UA</v>
          </cell>
          <cell r="C20658" t="str">
            <v xml:space="preserve"> Акс д/аквариума ЗАМОК</v>
          </cell>
          <cell r="E20658" t="str">
            <v>Россия</v>
          </cell>
          <cell r="F20658" t="str">
            <v>КЕРАМИКА</v>
          </cell>
        </row>
        <row r="20659">
          <cell r="A20659" t="str">
            <v>KE031</v>
          </cell>
          <cell r="B20659" t="str">
            <v>KERAMIKA UA</v>
          </cell>
          <cell r="C20659" t="str">
            <v xml:space="preserve"> Копилка КОШКА СОНЯ</v>
          </cell>
          <cell r="E20659" t="str">
            <v>Россия</v>
          </cell>
          <cell r="F20659" t="str">
            <v>КЕРАМИКА</v>
          </cell>
        </row>
        <row r="20660">
          <cell r="A20660" t="str">
            <v>KE044</v>
          </cell>
          <cell r="B20660" t="str">
            <v>KERAMIKA UA</v>
          </cell>
          <cell r="C20660" t="str">
            <v xml:space="preserve"> Супник ДОМАШНИЙ</v>
          </cell>
          <cell r="E20660" t="str">
            <v>Россия</v>
          </cell>
          <cell r="F20660" t="str">
            <v>КЕРАМИКА</v>
          </cell>
        </row>
        <row r="20661">
          <cell r="A20661" t="str">
            <v>KE05</v>
          </cell>
          <cell r="B20661" t="str">
            <v>KERAMIKA UA</v>
          </cell>
          <cell r="C20661" t="str">
            <v xml:space="preserve"> Ваза АБСТРАКЦИЯ СРЕДНЯЯ</v>
          </cell>
          <cell r="E20661" t="str">
            <v>Россия</v>
          </cell>
          <cell r="F20661" t="str">
            <v>КЕРАМИКА</v>
          </cell>
        </row>
        <row r="20662">
          <cell r="A20662" t="str">
            <v>KE067</v>
          </cell>
          <cell r="B20662" t="str">
            <v>KERAMIKA UA</v>
          </cell>
          <cell r="C20662" t="str">
            <v xml:space="preserve"> Копилка БЕЛЫЙ ТАНЕЦ</v>
          </cell>
          <cell r="E20662" t="str">
            <v>Россия</v>
          </cell>
          <cell r="F20662" t="str">
            <v>КЕРАМИКА</v>
          </cell>
        </row>
        <row r="20663">
          <cell r="A20663" t="str">
            <v>KE082</v>
          </cell>
          <cell r="B20663" t="str">
            <v>KERAMIKA UA</v>
          </cell>
          <cell r="C20663" t="str">
            <v xml:space="preserve"> Статуэтка СЛОН</v>
          </cell>
          <cell r="E20663" t="str">
            <v>Россия</v>
          </cell>
          <cell r="F20663" t="str">
            <v>КЕРАМИКА</v>
          </cell>
        </row>
        <row r="20664">
          <cell r="A20664" t="str">
            <v>KE083</v>
          </cell>
          <cell r="B20664" t="str">
            <v>KERAMIKA UA</v>
          </cell>
          <cell r="C20664" t="str">
            <v xml:space="preserve"> Ваза напольная ХУДОЖЕСТВЕННАЯ</v>
          </cell>
          <cell r="E20664" t="str">
            <v>Россия</v>
          </cell>
          <cell r="F20664" t="str">
            <v>КЕРАМИКА</v>
          </cell>
        </row>
        <row r="20665">
          <cell r="A20665" t="str">
            <v>KE106</v>
          </cell>
          <cell r="B20665" t="str">
            <v>KERAMIKA UA</v>
          </cell>
          <cell r="C20665" t="str">
            <v xml:space="preserve"> Копилка МИШКА ДЕВОЧКА</v>
          </cell>
          <cell r="E20665" t="str">
            <v>Россия</v>
          </cell>
          <cell r="F20665" t="str">
            <v>КЕРАМИКА</v>
          </cell>
        </row>
        <row r="20666">
          <cell r="A20666" t="str">
            <v>KE127</v>
          </cell>
          <cell r="B20666" t="str">
            <v>KERAMIKA UA</v>
          </cell>
          <cell r="C20666" t="str">
            <v xml:space="preserve"> Ваза РЕЗКА СРЕДНЯЯ</v>
          </cell>
          <cell r="E20666" t="str">
            <v>Россия</v>
          </cell>
          <cell r="F20666" t="str">
            <v>КЕРАМИКА</v>
          </cell>
        </row>
        <row r="20667">
          <cell r="A20667" t="str">
            <v>KE140</v>
          </cell>
          <cell r="B20667" t="str">
            <v>KERAMIKA UA</v>
          </cell>
          <cell r="C20667" t="str">
            <v xml:space="preserve"> Ваза БЕЛОЕ ЗОЛОТО</v>
          </cell>
          <cell r="E20667" t="str">
            <v>Россия</v>
          </cell>
          <cell r="F20667" t="str">
            <v>КЕРАМИКА</v>
          </cell>
        </row>
        <row r="20668">
          <cell r="A20668" t="str">
            <v>KE141</v>
          </cell>
          <cell r="B20668" t="str">
            <v>KERAMIKA UA</v>
          </cell>
          <cell r="C20668" t="str">
            <v xml:space="preserve"> Статуэтка АНГЕЛ С КРЫЛЬЯМИ</v>
          </cell>
          <cell r="E20668" t="str">
            <v>Россия</v>
          </cell>
          <cell r="F20668" t="str">
            <v>КЕРАМИКА</v>
          </cell>
        </row>
        <row r="20669">
          <cell r="A20669" t="str">
            <v>KE142</v>
          </cell>
          <cell r="B20669" t="str">
            <v>KERAMIKA UA</v>
          </cell>
          <cell r="C20669" t="str">
            <v xml:space="preserve"> Статуэтка АНГЕЛ ПАРА</v>
          </cell>
          <cell r="E20669" t="str">
            <v>Россия</v>
          </cell>
          <cell r="F20669" t="str">
            <v>КЕРАМИКА</v>
          </cell>
        </row>
        <row r="20670">
          <cell r="A20670" t="str">
            <v>KE143</v>
          </cell>
          <cell r="B20670" t="str">
            <v>KERAMIKA UA</v>
          </cell>
          <cell r="C20670" t="str">
            <v xml:space="preserve"> Турка с чашками КОФЕ</v>
          </cell>
          <cell r="E20670" t="str">
            <v>Россия</v>
          </cell>
          <cell r="F20670" t="str">
            <v>КЕРАМИКА</v>
          </cell>
        </row>
        <row r="20671">
          <cell r="A20671" t="str">
            <v>KE144</v>
          </cell>
          <cell r="B20671" t="str">
            <v>KERAMIKA UA</v>
          </cell>
          <cell r="C20671" t="str">
            <v xml:space="preserve"> Чайник ЛЕПКА</v>
          </cell>
          <cell r="E20671" t="str">
            <v>Россия</v>
          </cell>
          <cell r="F20671" t="str">
            <v>КЕРАМИКА</v>
          </cell>
        </row>
        <row r="20672">
          <cell r="A20672" t="str">
            <v>KE15</v>
          </cell>
          <cell r="B20672" t="str">
            <v>KERAMIKA UA</v>
          </cell>
          <cell r="C20672" t="str">
            <v xml:space="preserve"> Ваза ЛЕПКА МАЛАЯ</v>
          </cell>
          <cell r="E20672" t="str">
            <v>Россия</v>
          </cell>
          <cell r="F20672" t="str">
            <v>КЕРАМИКА</v>
          </cell>
        </row>
        <row r="20673">
          <cell r="A20673" t="str">
            <v>KE150</v>
          </cell>
          <cell r="B20673" t="str">
            <v>KERAMIKA UA</v>
          </cell>
          <cell r="C20673" t="str">
            <v xml:space="preserve"> Домовой КУЗЯ НА СУНДУКЕ</v>
          </cell>
          <cell r="E20673" t="str">
            <v>Россия</v>
          </cell>
          <cell r="F20673" t="str">
            <v>КЕРАМИКА</v>
          </cell>
        </row>
        <row r="20674">
          <cell r="A20674" t="str">
            <v>KE157</v>
          </cell>
          <cell r="B20674" t="str">
            <v>KERAMIKA UA</v>
          </cell>
          <cell r="C20674" t="str">
            <v xml:space="preserve"> Ваза ГОБЕЛЕН</v>
          </cell>
          <cell r="E20674" t="str">
            <v>Россия</v>
          </cell>
          <cell r="F20674" t="str">
            <v>КЕРАМИКА</v>
          </cell>
        </row>
        <row r="20675">
          <cell r="A20675" t="str">
            <v>KE166</v>
          </cell>
          <cell r="B20675" t="str">
            <v>KERAMIKA UA</v>
          </cell>
          <cell r="C20675" t="str">
            <v xml:space="preserve"> Акс д/аквариума КОРАБЛЬ БОЛЬШОЙ</v>
          </cell>
          <cell r="E20675" t="str">
            <v>Россия</v>
          </cell>
          <cell r="F20675" t="str">
            <v>КЕРАМИКА</v>
          </cell>
        </row>
        <row r="20676">
          <cell r="A20676" t="str">
            <v>KE176</v>
          </cell>
          <cell r="B20676" t="str">
            <v>KERAMIKA UA</v>
          </cell>
          <cell r="C20676" t="str">
            <v xml:space="preserve"> Акс д/аквариума ЗАМОК средний</v>
          </cell>
          <cell r="E20676" t="str">
            <v>Россия</v>
          </cell>
          <cell r="F20676" t="str">
            <v>КЕРАМИКА</v>
          </cell>
        </row>
        <row r="20677">
          <cell r="A20677" t="str">
            <v>KE177</v>
          </cell>
          <cell r="B20677" t="str">
            <v>KERAMIKA UA</v>
          </cell>
          <cell r="C20677" t="str">
            <v xml:space="preserve"> Копилка ПУШИСТИК</v>
          </cell>
          <cell r="E20677" t="str">
            <v>Россия</v>
          </cell>
          <cell r="F20677" t="str">
            <v>КЕРАМИКА</v>
          </cell>
        </row>
        <row r="20678">
          <cell r="A20678" t="str">
            <v>KE184</v>
          </cell>
          <cell r="B20678" t="str">
            <v>KERAMIKA UA</v>
          </cell>
          <cell r="C20678" t="str">
            <v xml:space="preserve"> Подсвечник БЕЛЫЙ</v>
          </cell>
          <cell r="E20678" t="str">
            <v>Россия</v>
          </cell>
          <cell r="F20678" t="str">
            <v>КЕРАМИКА</v>
          </cell>
        </row>
        <row r="20679">
          <cell r="A20679" t="str">
            <v>KE207</v>
          </cell>
          <cell r="B20679" t="str">
            <v>KERAMIKA UA</v>
          </cell>
          <cell r="C20679" t="str">
            <v xml:space="preserve"> Копилка МИША</v>
          </cell>
          <cell r="E20679" t="str">
            <v>Россия</v>
          </cell>
          <cell r="F20679" t="str">
            <v>КЕРАМИКА</v>
          </cell>
        </row>
        <row r="20680">
          <cell r="A20680" t="str">
            <v>KE224</v>
          </cell>
          <cell r="B20680" t="str">
            <v>KERAMIKA UA</v>
          </cell>
          <cell r="C20680" t="str">
            <v xml:space="preserve"> Конфетница НИКА</v>
          </cell>
          <cell r="E20680" t="str">
            <v>Россия</v>
          </cell>
          <cell r="F20680" t="str">
            <v>КЕРАМИКА</v>
          </cell>
        </row>
        <row r="20681">
          <cell r="A20681" t="str">
            <v>KE232</v>
          </cell>
          <cell r="B20681" t="str">
            <v>KERAMIKA UA</v>
          </cell>
          <cell r="C20681" t="str">
            <v xml:space="preserve"> Набор для специй ПЕЧКА</v>
          </cell>
          <cell r="E20681" t="str">
            <v>Россия</v>
          </cell>
          <cell r="F20681" t="str">
            <v>КЕРАМИКА</v>
          </cell>
        </row>
        <row r="20682">
          <cell r="A20682" t="str">
            <v>KE243</v>
          </cell>
          <cell r="B20682" t="str">
            <v>KERAMIKA UA</v>
          </cell>
          <cell r="C20682" t="str">
            <v xml:space="preserve"> Копилка ВАСИЛИСА малая</v>
          </cell>
          <cell r="E20682" t="str">
            <v>Россия</v>
          </cell>
          <cell r="F20682" t="str">
            <v>КЕРАМИКА</v>
          </cell>
        </row>
        <row r="20683">
          <cell r="A20683" t="str">
            <v>KE246</v>
          </cell>
          <cell r="B20683" t="str">
            <v>KERAMIKA UA</v>
          </cell>
          <cell r="C20683" t="str">
            <v xml:space="preserve"> Ваза ЗОЛОТАЯ РЫБКА</v>
          </cell>
          <cell r="E20683" t="str">
            <v>Россия</v>
          </cell>
          <cell r="F20683" t="str">
            <v>КЕРАМИКА</v>
          </cell>
        </row>
        <row r="20684">
          <cell r="A20684" t="str">
            <v>KE251</v>
          </cell>
          <cell r="B20684" t="str">
            <v>KERAMIKA UA</v>
          </cell>
          <cell r="C20684" t="str">
            <v xml:space="preserve"> Набор коньячный ХАТКА</v>
          </cell>
          <cell r="E20684" t="str">
            <v>Россия</v>
          </cell>
          <cell r="F20684" t="str">
            <v>КЕРАМИКА</v>
          </cell>
        </row>
        <row r="20685">
          <cell r="A20685" t="str">
            <v>KE257</v>
          </cell>
          <cell r="B20685" t="str">
            <v>KERAMIKA UA</v>
          </cell>
          <cell r="C20685" t="str">
            <v xml:space="preserve"> Ваза ПЕТЛЯ</v>
          </cell>
          <cell r="E20685" t="str">
            <v>Россия</v>
          </cell>
          <cell r="F20685" t="str">
            <v>КЕРАМИКА</v>
          </cell>
        </row>
        <row r="20686">
          <cell r="A20686" t="str">
            <v>KE2701</v>
          </cell>
          <cell r="B20686" t="str">
            <v>KERAMIKA UA</v>
          </cell>
          <cell r="C20686" t="str">
            <v xml:space="preserve"> Копилка СОБАЧКА БЕЛАЯ</v>
          </cell>
          <cell r="E20686" t="str">
            <v>Россия</v>
          </cell>
          <cell r="F20686" t="str">
            <v>КЕРАМИКА</v>
          </cell>
        </row>
        <row r="20687">
          <cell r="A20687" t="str">
            <v>KE436</v>
          </cell>
          <cell r="B20687" t="str">
            <v>KERAMIKA UA</v>
          </cell>
          <cell r="C20687" t="str">
            <v xml:space="preserve"> Чайник+сахарница ДОМ</v>
          </cell>
          <cell r="E20687" t="str">
            <v>Россия</v>
          </cell>
          <cell r="F20687" t="str">
            <v>КЕРАМИКА</v>
          </cell>
        </row>
        <row r="20688">
          <cell r="A20688" t="str">
            <v>KE437</v>
          </cell>
          <cell r="B20688" t="str">
            <v>KERAMIKA UA</v>
          </cell>
          <cell r="C20688" t="str">
            <v xml:space="preserve"> Супник РЕПКА</v>
          </cell>
          <cell r="E20688" t="str">
            <v>Россия</v>
          </cell>
          <cell r="F20688" t="str">
            <v>КЕРАМИКА</v>
          </cell>
        </row>
        <row r="20689">
          <cell r="A20689" t="str">
            <v>KE67</v>
          </cell>
          <cell r="B20689" t="str">
            <v>KERAMIKA UA</v>
          </cell>
          <cell r="C20689" t="str">
            <v xml:space="preserve"> Набор д/специй МАША</v>
          </cell>
          <cell r="E20689" t="str">
            <v>Россия</v>
          </cell>
          <cell r="F20689" t="str">
            <v>КЕРАМИКА</v>
          </cell>
        </row>
        <row r="20690">
          <cell r="A20690" t="str">
            <v>KEK05</v>
          </cell>
          <cell r="B20690" t="str">
            <v>KERAMIKA UA</v>
          </cell>
          <cell r="C20690" t="str">
            <v xml:space="preserve"> Тарелка глубокая КРАСНАЯ ГЛИНА</v>
          </cell>
          <cell r="E20690" t="str">
            <v>Россия</v>
          </cell>
          <cell r="F20690" t="str">
            <v>КЕРАМИКА</v>
          </cell>
        </row>
        <row r="20691">
          <cell r="A20691" t="str">
            <v>KEK13</v>
          </cell>
          <cell r="B20691" t="str">
            <v>KERAMIKA UA</v>
          </cell>
          <cell r="C20691" t="str">
            <v xml:space="preserve"> Горшок малый КРАСНАЯ ГЛИНА</v>
          </cell>
          <cell r="E20691" t="str">
            <v>Россия</v>
          </cell>
          <cell r="F20691" t="str">
            <v>КЕРАМИКА</v>
          </cell>
        </row>
        <row r="20692">
          <cell r="A20692" t="str">
            <v>KEK50</v>
          </cell>
          <cell r="B20692" t="str">
            <v>KERAMIKA UA</v>
          </cell>
          <cell r="C20692" t="str">
            <v xml:space="preserve"> Сковорода КРАСНАЯ ГЛИНА</v>
          </cell>
          <cell r="E20692" t="str">
            <v>Россия</v>
          </cell>
          <cell r="F20692" t="str">
            <v>КЕРАМИКА</v>
          </cell>
        </row>
        <row r="20693">
          <cell r="A20693" t="str">
            <v>KEK60</v>
          </cell>
          <cell r="B20693" t="str">
            <v>KERAMIKA UA</v>
          </cell>
          <cell r="C20693" t="str">
            <v xml:space="preserve"> Салатник ПЛОШКА КРАСНАЯ ГЛИНА</v>
          </cell>
          <cell r="E20693" t="str">
            <v>Россия</v>
          </cell>
          <cell r="F20693" t="str">
            <v>КЕРАМИКА</v>
          </cell>
        </row>
        <row r="20694">
          <cell r="A20694" t="str">
            <v>KEK63</v>
          </cell>
          <cell r="B20694" t="str">
            <v>KERAMIKA UA</v>
          </cell>
          <cell r="C20694" t="str">
            <v xml:space="preserve"> Салатник КРАСНАЯ ГЛИНА</v>
          </cell>
          <cell r="E20694" t="str">
            <v>Россия</v>
          </cell>
          <cell r="F20694" t="str">
            <v>КЕРАМИКА</v>
          </cell>
        </row>
        <row r="20695">
          <cell r="A20695" t="str">
            <v>KEK64</v>
          </cell>
          <cell r="B20695" t="str">
            <v>KERAMIKA UA</v>
          </cell>
          <cell r="C20695" t="str">
            <v xml:space="preserve"> Жаровня МАКИТРА</v>
          </cell>
          <cell r="E20695" t="str">
            <v>Россия</v>
          </cell>
          <cell r="F20695" t="str">
            <v>КЕРАМИКА</v>
          </cell>
        </row>
        <row r="20696">
          <cell r="A20696" t="str">
            <v>KEK65</v>
          </cell>
          <cell r="B20696" t="str">
            <v>KERAMIKA UA</v>
          </cell>
          <cell r="C20696" t="str">
            <v xml:space="preserve"> Варенечница малая КРАСНАЯ ГЛИНА</v>
          </cell>
          <cell r="E20696" t="str">
            <v>Россия</v>
          </cell>
          <cell r="F20696" t="str">
            <v>КЕРАМИКА</v>
          </cell>
        </row>
        <row r="20697">
          <cell r="A20697" t="str">
            <v>KEK66</v>
          </cell>
          <cell r="B20697" t="str">
            <v>KERAMIKA UA</v>
          </cell>
          <cell r="C20697" t="str">
            <v xml:space="preserve"> Варенечница СРЕДНЯЯ КРАСНАЯ ГЛИНА</v>
          </cell>
          <cell r="E20697" t="str">
            <v>Россия</v>
          </cell>
          <cell r="F20697" t="str">
            <v>КЕРАМИКА</v>
          </cell>
        </row>
        <row r="20698">
          <cell r="A20698" t="str">
            <v>KEK67</v>
          </cell>
          <cell r="B20698" t="str">
            <v>KERAMIKA UA</v>
          </cell>
          <cell r="C20698" t="str">
            <v xml:space="preserve"> Салатник малый КРАСНАЯ ГЛИНА</v>
          </cell>
          <cell r="E20698" t="str">
            <v>Россия</v>
          </cell>
          <cell r="F20698" t="str">
            <v>КЕРАМИКА</v>
          </cell>
        </row>
        <row r="20699">
          <cell r="A20699" t="str">
            <v>KEK68</v>
          </cell>
          <cell r="B20699" t="str">
            <v>KERAMIKA UA</v>
          </cell>
          <cell r="C20699" t="str">
            <v xml:space="preserve"> Кастрюля средняя КРАСНАЯ ГЛИНА</v>
          </cell>
          <cell r="E20699" t="str">
            <v>Россия</v>
          </cell>
          <cell r="F20699" t="str">
            <v>КЕРАМИКА</v>
          </cell>
        </row>
        <row r="20700">
          <cell r="A20700" t="str">
            <v>KEK69</v>
          </cell>
          <cell r="B20700" t="str">
            <v>KERAMIKA UA</v>
          </cell>
          <cell r="C20700" t="str">
            <v xml:space="preserve"> Салатник средний КРАСНАЯ ГЛИНА</v>
          </cell>
          <cell r="E20700" t="str">
            <v>Россия</v>
          </cell>
          <cell r="F20700" t="str">
            <v>КЕРАМИКА</v>
          </cell>
        </row>
        <row r="20701">
          <cell r="A20701" t="str">
            <v>KEK70</v>
          </cell>
          <cell r="B20701" t="str">
            <v>KERAMIKA UA</v>
          </cell>
          <cell r="C20701" t="str">
            <v xml:space="preserve"> Кисе КРАСНАЯ ГЛИНА</v>
          </cell>
          <cell r="E20701" t="str">
            <v>Россия</v>
          </cell>
          <cell r="F20701" t="str">
            <v>КЕРАМИКА</v>
          </cell>
        </row>
        <row r="20702">
          <cell r="A20702" t="str">
            <v>KEK71</v>
          </cell>
          <cell r="B20702" t="str">
            <v>KERAMIKA UA</v>
          </cell>
          <cell r="C20702" t="str">
            <v xml:space="preserve"> Чавун НОВЫЙ КРАСНАЯ ГЛИНА</v>
          </cell>
          <cell r="E20702" t="str">
            <v>Россия</v>
          </cell>
          <cell r="F20702" t="str">
            <v>КЕРАМИКА</v>
          </cell>
        </row>
        <row r="20703">
          <cell r="A20703" t="str">
            <v>KES026</v>
          </cell>
          <cell r="B20703" t="str">
            <v>KERAMIKA UA</v>
          </cell>
          <cell r="C20703" t="str">
            <v xml:space="preserve"> Ваза АБСТРАКЦИЯ</v>
          </cell>
          <cell r="E20703" t="str">
            <v>Россия</v>
          </cell>
          <cell r="F20703" t="str">
            <v>КЕРАМИКА</v>
          </cell>
        </row>
        <row r="20704">
          <cell r="A20704" t="str">
            <v>KES040</v>
          </cell>
          <cell r="B20704" t="str">
            <v>KERAMIKA UA</v>
          </cell>
          <cell r="C20704" t="str">
            <v xml:space="preserve"> Набор д/специй ТЕЛЕГА</v>
          </cell>
          <cell r="E20704" t="str">
            <v>Россия</v>
          </cell>
          <cell r="F20704" t="str">
            <v>КЕРАМИКА</v>
          </cell>
        </row>
        <row r="20705">
          <cell r="A20705" t="str">
            <v>KES042</v>
          </cell>
          <cell r="B20705" t="str">
            <v>KERAMIKA UA</v>
          </cell>
          <cell r="C20705" t="str">
            <v xml:space="preserve"> Копилка АНФИСА</v>
          </cell>
          <cell r="E20705" t="str">
            <v>Россия</v>
          </cell>
          <cell r="F20705" t="str">
            <v>КЕРАМИКА</v>
          </cell>
        </row>
        <row r="20706">
          <cell r="A20706" t="str">
            <v>KE086</v>
          </cell>
          <cell r="B20706" t="str">
            <v>KERAMIKA UA</v>
          </cell>
          <cell r="C20706" t="str">
            <v xml:space="preserve"> Супник ЛАДЬЯ МАЛАЯ</v>
          </cell>
          <cell r="E20706" t="str">
            <v>Россия</v>
          </cell>
          <cell r="F20706" t="str">
            <v>КЕРАМИКА</v>
          </cell>
        </row>
        <row r="20707">
          <cell r="A20707" t="str">
            <v>KE131</v>
          </cell>
          <cell r="B20707" t="str">
            <v>KERAMIKA UA</v>
          </cell>
          <cell r="C20707" t="str">
            <v xml:space="preserve"> Копилка СОБАЧКА РИЧИ</v>
          </cell>
          <cell r="E20707" t="str">
            <v>Россия</v>
          </cell>
          <cell r="F20707" t="str">
            <v>КЕРАМИКА</v>
          </cell>
        </row>
        <row r="20708">
          <cell r="A20708" t="str">
            <v>KE135</v>
          </cell>
          <cell r="B20708" t="str">
            <v>KERAMIKA UA</v>
          </cell>
          <cell r="C20708" t="str">
            <v xml:space="preserve"> Набор коньячный ОГНЕТУШИТЕЛЬ</v>
          </cell>
          <cell r="E20708" t="str">
            <v>Россия</v>
          </cell>
          <cell r="F20708" t="str">
            <v>КЕРАМИКА</v>
          </cell>
        </row>
        <row r="20709">
          <cell r="A20709" t="str">
            <v>KE151</v>
          </cell>
          <cell r="B20709" t="str">
            <v>KERAMIKA UA</v>
          </cell>
          <cell r="C20709" t="str">
            <v xml:space="preserve"> Ваза НАПОЛЬНАЯ РУЧНАЯ РАБОТА</v>
          </cell>
          <cell r="E20709" t="str">
            <v>Россия</v>
          </cell>
          <cell r="F20709" t="str">
            <v>КЕРАМИКА</v>
          </cell>
        </row>
        <row r="20710">
          <cell r="A20710" t="str">
            <v>KE282</v>
          </cell>
          <cell r="B20710" t="str">
            <v>KERAMIKA UA</v>
          </cell>
          <cell r="C20710" t="str">
            <v xml:space="preserve"> Чайный набор ВИТЯЗЬ</v>
          </cell>
          <cell r="E20710" t="str">
            <v>Россия</v>
          </cell>
          <cell r="F20710" t="str">
            <v>КЕРАМИКА</v>
          </cell>
        </row>
        <row r="20711">
          <cell r="A20711" t="str">
            <v>KE350</v>
          </cell>
          <cell r="B20711" t="str">
            <v>KERAMIKA UA</v>
          </cell>
          <cell r="C20711" t="str">
            <v xml:space="preserve"> Супник ЛАДЬЯ</v>
          </cell>
          <cell r="E20711" t="str">
            <v>Россия</v>
          </cell>
          <cell r="F20711" t="str">
            <v>КЕРАМИКА</v>
          </cell>
        </row>
        <row r="20712">
          <cell r="A20712" t="str">
            <v>KE357</v>
          </cell>
          <cell r="B20712" t="str">
            <v>KERAMIKA UA</v>
          </cell>
          <cell r="C20712" t="str">
            <v xml:space="preserve"> Супник СОЛОМКА 2.5л</v>
          </cell>
          <cell r="E20712" t="str">
            <v>Россия</v>
          </cell>
          <cell r="F20712" t="str">
            <v>КЕРАМИКА</v>
          </cell>
        </row>
        <row r="20713">
          <cell r="A20713" t="str">
            <v>KE473</v>
          </cell>
          <cell r="B20713" t="str">
            <v>KERAMIKA UA</v>
          </cell>
          <cell r="C20713" t="str">
            <v xml:space="preserve"> Супник ИНДЮК</v>
          </cell>
          <cell r="E20713" t="str">
            <v>Россия</v>
          </cell>
          <cell r="F20713" t="str">
            <v>КЕРАМИКА</v>
          </cell>
        </row>
        <row r="20714">
          <cell r="A20714" t="str">
            <v>KEK43</v>
          </cell>
          <cell r="B20714" t="str">
            <v>KERAMIKA UA</v>
          </cell>
          <cell r="C20714" t="str">
            <v xml:space="preserve"> Тарелка БОЛЬШАЯ КРАСНАЯ ГЛИНА</v>
          </cell>
          <cell r="E20714" t="str">
            <v>Россия</v>
          </cell>
          <cell r="F20714" t="str">
            <v>КЕРАМИКА</v>
          </cell>
        </row>
        <row r="20715">
          <cell r="A20715" t="str">
            <v>KES034</v>
          </cell>
          <cell r="B20715" t="str">
            <v>KERAMIKA UA</v>
          </cell>
          <cell r="C20715" t="str">
            <v xml:space="preserve"> Копилка МИШКА</v>
          </cell>
          <cell r="E20715" t="str">
            <v>Россия</v>
          </cell>
          <cell r="F20715" t="str">
            <v>КЕРАМИКА</v>
          </cell>
        </row>
        <row r="20716">
          <cell r="A20716" t="str">
            <v>KES055</v>
          </cell>
          <cell r="B20716" t="str">
            <v>KERAMIKA UA</v>
          </cell>
          <cell r="C20716" t="str">
            <v xml:space="preserve"> Конфетница АЖУР</v>
          </cell>
          <cell r="E20716" t="str">
            <v>Россия</v>
          </cell>
          <cell r="F20716" t="str">
            <v>КЕРАМИКА</v>
          </cell>
        </row>
        <row r="20717">
          <cell r="A20717" t="str">
            <v>KES057</v>
          </cell>
          <cell r="B20717" t="str">
            <v>KERAMIKA UA</v>
          </cell>
          <cell r="C20717" t="str">
            <v xml:space="preserve"> Ваза ЛЕБЕДЬ</v>
          </cell>
          <cell r="E20717" t="str">
            <v>Россия</v>
          </cell>
          <cell r="F20717" t="str">
            <v>КЕРАМИКА</v>
          </cell>
        </row>
        <row r="20718">
          <cell r="A20718" t="str">
            <v>KE327</v>
          </cell>
          <cell r="B20718" t="str">
            <v>KERAMIKA UA</v>
          </cell>
          <cell r="C20718" t="str">
            <v xml:space="preserve"> Набор винный ЛЕПКА</v>
          </cell>
          <cell r="E20718" t="str">
            <v>Россия</v>
          </cell>
          <cell r="F20718" t="str">
            <v>КЕРАМИКА</v>
          </cell>
        </row>
        <row r="20719">
          <cell r="A20719" t="str">
            <v>KE2458</v>
          </cell>
          <cell r="B20719" t="str">
            <v>KERAMIKA UA</v>
          </cell>
          <cell r="C20719" t="str">
            <v xml:space="preserve"> Соусник ПОВАР + специи</v>
          </cell>
          <cell r="E20719" t="str">
            <v>Россия</v>
          </cell>
          <cell r="F20719" t="str">
            <v>КЕРАМИКА</v>
          </cell>
        </row>
        <row r="20720">
          <cell r="A20720" t="str">
            <v>KE478</v>
          </cell>
          <cell r="B20720" t="str">
            <v>KERAMIKA UA</v>
          </cell>
          <cell r="C20720" t="str">
            <v xml:space="preserve"> Супник СОЛОМКА 4.5Л</v>
          </cell>
          <cell r="E20720" t="str">
            <v>Россия</v>
          </cell>
          <cell r="F20720" t="str">
            <v>КЕРАМИКА</v>
          </cell>
        </row>
        <row r="20721">
          <cell r="A20721" t="str">
            <v>KE90</v>
          </cell>
          <cell r="B20721" t="str">
            <v>KERAMIKA UA</v>
          </cell>
          <cell r="C20721" t="str">
            <v xml:space="preserve"> Штоф ОВЕЧКА</v>
          </cell>
          <cell r="E20721" t="str">
            <v>Россия</v>
          </cell>
          <cell r="F20721" t="str">
            <v>КЕРАМИКА</v>
          </cell>
        </row>
        <row r="20722">
          <cell r="A20722" t="str">
            <v>KE248</v>
          </cell>
          <cell r="B20722" t="str">
            <v>KERAMIKA UA</v>
          </cell>
          <cell r="C20722" t="str">
            <v xml:space="preserve"> Ваза ТИФАНИ</v>
          </cell>
          <cell r="E20722" t="str">
            <v>Россия</v>
          </cell>
          <cell r="F20722" t="str">
            <v>КЕРАМИКА</v>
          </cell>
        </row>
        <row r="20723">
          <cell r="A20723" t="str">
            <v>KE252</v>
          </cell>
          <cell r="B20723" t="str">
            <v>KERAMIKA UA</v>
          </cell>
          <cell r="C20723" t="str">
            <v xml:space="preserve"> Ваза ШАГЕМА</v>
          </cell>
          <cell r="E20723" t="str">
            <v>Россия</v>
          </cell>
          <cell r="F20723" t="str">
            <v>КЕРАМИКА</v>
          </cell>
        </row>
        <row r="20724">
          <cell r="A20724" t="str">
            <v>KE254</v>
          </cell>
          <cell r="B20724" t="str">
            <v>KERAMIKA UA</v>
          </cell>
          <cell r="C20724" t="str">
            <v xml:space="preserve"> Статуэтка КОТИК</v>
          </cell>
          <cell r="E20724" t="str">
            <v>Россия</v>
          </cell>
          <cell r="F20724" t="str">
            <v>КЕРАМИКА</v>
          </cell>
        </row>
        <row r="20725">
          <cell r="A20725" t="str">
            <v>KE258</v>
          </cell>
          <cell r="B20725" t="str">
            <v>KERAMIKA UA</v>
          </cell>
          <cell r="C20725" t="str">
            <v xml:space="preserve"> Ваза ЗАМКИ средняя</v>
          </cell>
          <cell r="E20725" t="str">
            <v>Россия</v>
          </cell>
          <cell r="F20725" t="str">
            <v>КЕРАМИКА</v>
          </cell>
        </row>
        <row r="20726">
          <cell r="A20726" t="str">
            <v>KE259</v>
          </cell>
          <cell r="B20726" t="str">
            <v>KERAMIKA UA</v>
          </cell>
          <cell r="C20726" t="str">
            <v xml:space="preserve"> Копилка ЗОЛОТОЙ БАТОН</v>
          </cell>
          <cell r="E20726" t="str">
            <v>Россия</v>
          </cell>
          <cell r="F20726" t="str">
            <v>КЕРАМИКА</v>
          </cell>
        </row>
        <row r="20727">
          <cell r="A20727" t="str">
            <v>KE260</v>
          </cell>
          <cell r="B20727" t="str">
            <v>KERAMIKA UA</v>
          </cell>
          <cell r="C20727" t="str">
            <v xml:space="preserve"> Акс для аквариума ЗАМКИ малый</v>
          </cell>
          <cell r="E20727" t="str">
            <v>Россия</v>
          </cell>
          <cell r="F20727" t="str">
            <v>КЕРАМИКА</v>
          </cell>
        </row>
        <row r="20728">
          <cell r="A20728" t="str">
            <v>KE261</v>
          </cell>
          <cell r="B20728" t="str">
            <v>KERAMIKA UA</v>
          </cell>
          <cell r="C20728" t="str">
            <v xml:space="preserve"> Жаровня БАРАН</v>
          </cell>
          <cell r="E20728" t="str">
            <v>Россия</v>
          </cell>
          <cell r="F20728" t="str">
            <v>КЕРАМИКА</v>
          </cell>
        </row>
        <row r="20729">
          <cell r="A20729" t="str">
            <v>KE266</v>
          </cell>
          <cell r="B20729" t="str">
            <v>KERAMIKA UA</v>
          </cell>
          <cell r="C20729" t="str">
            <v xml:space="preserve"> Ваза ЛЕНТЫ</v>
          </cell>
          <cell r="E20729" t="str">
            <v>Россия</v>
          </cell>
          <cell r="F20729" t="str">
            <v>КЕРАМИКА</v>
          </cell>
        </row>
        <row r="20730">
          <cell r="A20730" t="str">
            <v>KE267</v>
          </cell>
          <cell r="B20730" t="str">
            <v>KERAMIKA UA</v>
          </cell>
          <cell r="C20730" t="str">
            <v xml:space="preserve"> Ваза ЛИСТОК</v>
          </cell>
          <cell r="E20730" t="str">
            <v>Россия</v>
          </cell>
          <cell r="F20730" t="str">
            <v>КЕРАМИКА</v>
          </cell>
        </row>
        <row r="20731">
          <cell r="A20731" t="str">
            <v>KE268</v>
          </cell>
          <cell r="B20731" t="str">
            <v>KERAMIKA UA</v>
          </cell>
          <cell r="C20731" t="str">
            <v xml:space="preserve"> Кактусница ЗАЯЦ</v>
          </cell>
          <cell r="E20731" t="str">
            <v>Россия</v>
          </cell>
          <cell r="F20731" t="str">
            <v>КЕРАМИКА</v>
          </cell>
        </row>
        <row r="20732">
          <cell r="A20732" t="str">
            <v>KE2694</v>
          </cell>
          <cell r="B20732" t="str">
            <v>KERAMIKA UA</v>
          </cell>
          <cell r="C20732" t="str">
            <v xml:space="preserve"> Статуэтка ТВИКС</v>
          </cell>
          <cell r="E20732" t="str">
            <v>Россия</v>
          </cell>
          <cell r="F20732" t="str">
            <v>КЕРАМИКА</v>
          </cell>
        </row>
        <row r="20733">
          <cell r="A20733" t="str">
            <v>KE2695</v>
          </cell>
          <cell r="B20733" t="str">
            <v>KERAMIKA UA</v>
          </cell>
          <cell r="C20733" t="str">
            <v xml:space="preserve"> Бокал ЩАС СПОЮ</v>
          </cell>
          <cell r="E20733" t="str">
            <v>Россия</v>
          </cell>
          <cell r="F20733" t="str">
            <v>КЕРАМИКА</v>
          </cell>
        </row>
        <row r="20734">
          <cell r="A20734" t="str">
            <v>KE2697</v>
          </cell>
          <cell r="B20734" t="str">
            <v>KERAMIKA UA</v>
          </cell>
          <cell r="C20734" t="str">
            <v xml:space="preserve"> Конфетница ЛЕБЕДЬ малая</v>
          </cell>
          <cell r="E20734" t="str">
            <v>Россия</v>
          </cell>
          <cell r="F20734" t="str">
            <v>КЕРАМИКА</v>
          </cell>
        </row>
        <row r="20735">
          <cell r="A20735" t="str">
            <v>KE2699</v>
          </cell>
          <cell r="B20735" t="str">
            <v>KERAMIKA UA</v>
          </cell>
          <cell r="C20735" t="str">
            <v xml:space="preserve"> Бокал ПУЗО</v>
          </cell>
          <cell r="E20735" t="str">
            <v>Россия</v>
          </cell>
          <cell r="F20735" t="str">
            <v>КЕРАМИКА</v>
          </cell>
        </row>
        <row r="20736">
          <cell r="A20736" t="str">
            <v>KE272</v>
          </cell>
          <cell r="B20736" t="str">
            <v>KERAMIKA UA</v>
          </cell>
          <cell r="C20736" t="str">
            <v xml:space="preserve"> Копилка ОВЕЧКА МАЙЯ</v>
          </cell>
          <cell r="E20736" t="str">
            <v>Россия</v>
          </cell>
          <cell r="F20736" t="str">
            <v>КЕРАМИКА</v>
          </cell>
        </row>
        <row r="20737">
          <cell r="A20737" t="str">
            <v>KE273</v>
          </cell>
          <cell r="B20737" t="str">
            <v>KERAMIKA UA</v>
          </cell>
          <cell r="C20737" t="str">
            <v xml:space="preserve"> Акс для аквариума ЗАМКИ</v>
          </cell>
          <cell r="E20737" t="str">
            <v>Россия</v>
          </cell>
          <cell r="F20737" t="str">
            <v>КЕРАМИКА</v>
          </cell>
        </row>
        <row r="20738">
          <cell r="A20738" t="str">
            <v>KE277</v>
          </cell>
          <cell r="B20738" t="str">
            <v>KERAMIKA UA</v>
          </cell>
          <cell r="C20738" t="str">
            <v xml:space="preserve"> Копилка ВОРОНА</v>
          </cell>
          <cell r="E20738" t="str">
            <v>Россия</v>
          </cell>
          <cell r="F20738" t="str">
            <v>КЕРАМИКА</v>
          </cell>
        </row>
        <row r="20739">
          <cell r="A20739" t="str">
            <v>KE278</v>
          </cell>
          <cell r="B20739" t="str">
            <v>KERAMIKA UA</v>
          </cell>
          <cell r="C20739" t="str">
            <v xml:space="preserve"> Супник ОСЕНЬ</v>
          </cell>
          <cell r="E20739" t="str">
            <v>Россия</v>
          </cell>
          <cell r="F20739" t="str">
            <v>КЕРАМИКА</v>
          </cell>
        </row>
        <row r="20740">
          <cell r="A20740" t="str">
            <v>KE279</v>
          </cell>
          <cell r="B20740" t="str">
            <v>KERAMIKA UA</v>
          </cell>
          <cell r="C20740" t="str">
            <v xml:space="preserve"> Копилка ГАИ</v>
          </cell>
          <cell r="E20740" t="str">
            <v>Россия</v>
          </cell>
          <cell r="F20740" t="str">
            <v>КЕРАМИКА</v>
          </cell>
        </row>
        <row r="20741">
          <cell r="A20741" t="str">
            <v>KE284</v>
          </cell>
          <cell r="B20741" t="str">
            <v>KERAMIKA UA</v>
          </cell>
          <cell r="C20741" t="str">
            <v xml:space="preserve"> Фигурка КОТИКИ</v>
          </cell>
          <cell r="E20741" t="str">
            <v>Россия</v>
          </cell>
          <cell r="F20741" t="str">
            <v>КЕРАМИКА</v>
          </cell>
        </row>
        <row r="20742">
          <cell r="A20742" t="str">
            <v>KE289</v>
          </cell>
          <cell r="B20742" t="str">
            <v>KERAMIKA UA</v>
          </cell>
          <cell r="C20742" t="str">
            <v xml:space="preserve"> Ваза ПОДАРОЧНАЯ</v>
          </cell>
          <cell r="E20742" t="str">
            <v>Россия</v>
          </cell>
          <cell r="F20742" t="str">
            <v>КЕРАМИКА</v>
          </cell>
        </row>
        <row r="20743">
          <cell r="A20743" t="str">
            <v>KE29</v>
          </cell>
          <cell r="B20743" t="str">
            <v>KERAMIKA UA</v>
          </cell>
          <cell r="C20743" t="str">
            <v xml:space="preserve"> Копилка КОТО ФЛОК</v>
          </cell>
          <cell r="E20743" t="str">
            <v>Россия</v>
          </cell>
          <cell r="F20743" t="str">
            <v>КЕРАМИКА</v>
          </cell>
        </row>
        <row r="20744">
          <cell r="A20744" t="str">
            <v>KE30</v>
          </cell>
          <cell r="B20744" t="str">
            <v>KERAMIKA UA</v>
          </cell>
          <cell r="C20744" t="str">
            <v xml:space="preserve"> Бокал КУМ</v>
          </cell>
          <cell r="E20744" t="str">
            <v>Россия</v>
          </cell>
          <cell r="F20744" t="str">
            <v>КЕРАМИКА</v>
          </cell>
        </row>
        <row r="20745">
          <cell r="A20745" t="str">
            <v>KE302</v>
          </cell>
          <cell r="B20745" t="str">
            <v>KERAMIKA UA</v>
          </cell>
          <cell r="C20745" t="str">
            <v xml:space="preserve"> КОТ флок большой</v>
          </cell>
          <cell r="E20745" t="str">
            <v>Россия</v>
          </cell>
          <cell r="F20745" t="str">
            <v>КЕРАМИКА</v>
          </cell>
        </row>
        <row r="20746">
          <cell r="A20746" t="str">
            <v>KE303</v>
          </cell>
          <cell r="B20746" t="str">
            <v>KERAMIKA UA</v>
          </cell>
          <cell r="C20746" t="str">
            <v xml:space="preserve"> Копилка БОКСЕР</v>
          </cell>
          <cell r="E20746" t="str">
            <v>Россия</v>
          </cell>
          <cell r="F20746" t="str">
            <v>КЕРАМИКА</v>
          </cell>
        </row>
        <row r="20747">
          <cell r="A20747" t="str">
            <v>KE307</v>
          </cell>
          <cell r="B20747" t="str">
            <v>KERAMIKA UA</v>
          </cell>
          <cell r="C20747" t="str">
            <v xml:space="preserve"> Акс для аквариума КОРАБЛЬ</v>
          </cell>
          <cell r="E20747" t="str">
            <v>Россия</v>
          </cell>
          <cell r="F20747" t="str">
            <v>КЕРАМИКА</v>
          </cell>
        </row>
        <row r="20748">
          <cell r="A20748" t="str">
            <v>KE309</v>
          </cell>
          <cell r="B20748" t="str">
            <v>KERAMIKA UA</v>
          </cell>
          <cell r="C20748" t="str">
            <v xml:space="preserve"> Ваза ЗАМКИ большая</v>
          </cell>
          <cell r="E20748" t="str">
            <v>Россия</v>
          </cell>
          <cell r="F20748" t="str">
            <v>КЕРАМИКА</v>
          </cell>
        </row>
        <row r="20749">
          <cell r="A20749" t="str">
            <v>KE318</v>
          </cell>
          <cell r="B20749" t="str">
            <v>KERAMIKA UA</v>
          </cell>
          <cell r="C20749" t="str">
            <v xml:space="preserve"> Набор ВИННЫЙ ПОДКОВА</v>
          </cell>
          <cell r="E20749" t="str">
            <v>Россия</v>
          </cell>
          <cell r="F20749" t="str">
            <v>КЕРАМИКА</v>
          </cell>
        </row>
        <row r="20750">
          <cell r="A20750" t="str">
            <v>KE319</v>
          </cell>
          <cell r="B20750" t="str">
            <v>KERAMIKA UA</v>
          </cell>
          <cell r="C20750" t="str">
            <v xml:space="preserve"> Супник ВКУСНЯТИНА</v>
          </cell>
          <cell r="E20750" t="str">
            <v>Россия</v>
          </cell>
          <cell r="F20750" t="str">
            <v>КЕРАМИКА</v>
          </cell>
        </row>
        <row r="20751">
          <cell r="A20751" t="str">
            <v>KE32</v>
          </cell>
          <cell r="B20751" t="str">
            <v>KERAMIKA UA</v>
          </cell>
          <cell r="C20751" t="str">
            <v xml:space="preserve"> Копилка КАЗАК НА БОЧКЕ</v>
          </cell>
          <cell r="E20751" t="str">
            <v>Россия</v>
          </cell>
          <cell r="F20751" t="str">
            <v>КЕРАМИКА</v>
          </cell>
        </row>
        <row r="20752">
          <cell r="A20752" t="str">
            <v>KE320</v>
          </cell>
          <cell r="B20752" t="str">
            <v>KERAMIKA UA</v>
          </cell>
          <cell r="C20752" t="str">
            <v xml:space="preserve"> Оберег ДЛЯ ДОМА</v>
          </cell>
          <cell r="E20752" t="str">
            <v>Россия</v>
          </cell>
          <cell r="F20752" t="str">
            <v>КЕРАМИКА</v>
          </cell>
        </row>
        <row r="20753">
          <cell r="A20753" t="str">
            <v>KE322</v>
          </cell>
          <cell r="B20753" t="str">
            <v>KERAMIKA UA</v>
          </cell>
          <cell r="C20753" t="str">
            <v xml:space="preserve"> Супник КОРОНА</v>
          </cell>
          <cell r="E20753" t="str">
            <v>Россия</v>
          </cell>
          <cell r="F20753" t="str">
            <v>КЕРАМИКА</v>
          </cell>
        </row>
        <row r="20754">
          <cell r="A20754" t="str">
            <v>KE323</v>
          </cell>
          <cell r="B20754" t="str">
            <v>KERAMIKA UA</v>
          </cell>
          <cell r="C20754" t="str">
            <v xml:space="preserve"> Кувшин + бокалы ГОНЧАР</v>
          </cell>
          <cell r="E20754" t="str">
            <v>Россия</v>
          </cell>
          <cell r="F20754" t="str">
            <v>КЕРАМИКА</v>
          </cell>
        </row>
        <row r="20755">
          <cell r="A20755" t="str">
            <v>KE326</v>
          </cell>
          <cell r="B20755" t="str">
            <v>KERAMIKA UA</v>
          </cell>
          <cell r="C20755" t="str">
            <v xml:space="preserve"> Статуэтка СОВА</v>
          </cell>
          <cell r="E20755" t="str">
            <v>Россия</v>
          </cell>
          <cell r="F20755" t="str">
            <v>КЕРАМИКА</v>
          </cell>
        </row>
        <row r="20756">
          <cell r="A20756" t="str">
            <v>KE328</v>
          </cell>
          <cell r="B20756" t="str">
            <v>KERAMIKA UA</v>
          </cell>
          <cell r="C20756" t="str">
            <v xml:space="preserve"> Набор винный БОЧКА ШАМОТ</v>
          </cell>
          <cell r="E20756" t="str">
            <v>Россия</v>
          </cell>
          <cell r="F20756" t="str">
            <v>КЕРАМИКА</v>
          </cell>
        </row>
        <row r="20757">
          <cell r="A20757" t="str">
            <v>KE33</v>
          </cell>
          <cell r="B20757" t="str">
            <v>KERAMIKA UA</v>
          </cell>
          <cell r="C20757" t="str">
            <v xml:space="preserve"> Горшок УКРАИНСКАЯ ЛЕПКА для запекания</v>
          </cell>
          <cell r="E20757" t="str">
            <v>Россия</v>
          </cell>
          <cell r="F20757" t="str">
            <v>КЕРАМИКА</v>
          </cell>
        </row>
        <row r="20758">
          <cell r="A20758" t="str">
            <v>KE336</v>
          </cell>
          <cell r="B20758" t="str">
            <v>KERAMIKA UA</v>
          </cell>
          <cell r="C20758" t="str">
            <v xml:space="preserve"> Вязанки ЦВЕТНЫЕ</v>
          </cell>
          <cell r="E20758" t="str">
            <v>Россия</v>
          </cell>
          <cell r="F20758" t="str">
            <v>КЕРАМИКА</v>
          </cell>
        </row>
        <row r="20759">
          <cell r="A20759" t="str">
            <v>KE338</v>
          </cell>
          <cell r="B20759" t="str">
            <v>KERAMIKA UA</v>
          </cell>
          <cell r="C20759" t="str">
            <v xml:space="preserve"> Копилка КОТ ТОЛСТЯК</v>
          </cell>
          <cell r="E20759" t="str">
            <v>Россия</v>
          </cell>
          <cell r="F20759" t="str">
            <v>КЕРАМИКА</v>
          </cell>
        </row>
        <row r="20760">
          <cell r="A20760" t="str">
            <v>KE340</v>
          </cell>
          <cell r="B20760" t="str">
            <v>KERAMIKA UA</v>
          </cell>
          <cell r="C20760" t="str">
            <v xml:space="preserve"> Бокал ШТУРВАЛ</v>
          </cell>
          <cell r="E20760" t="str">
            <v>Россия</v>
          </cell>
          <cell r="F20760" t="str">
            <v>КЕРАМИКА</v>
          </cell>
        </row>
        <row r="20761">
          <cell r="A20761" t="str">
            <v>KE3421</v>
          </cell>
          <cell r="B20761" t="str">
            <v>KERAMIKA UA</v>
          </cell>
          <cell r="C20761" t="str">
            <v xml:space="preserve"> Кокотница</v>
          </cell>
          <cell r="E20761" t="str">
            <v>Россия</v>
          </cell>
          <cell r="F20761" t="str">
            <v>КЕРАМИКА</v>
          </cell>
        </row>
        <row r="20762">
          <cell r="A20762" t="str">
            <v>KE343</v>
          </cell>
          <cell r="B20762" t="str">
            <v>KERAMIKA UA</v>
          </cell>
          <cell r="C20762" t="str">
            <v xml:space="preserve"> Ваза ВЕСНА</v>
          </cell>
          <cell r="E20762" t="str">
            <v>Россия</v>
          </cell>
          <cell r="F20762" t="str">
            <v>КЕРАМИКА</v>
          </cell>
        </row>
        <row r="20763">
          <cell r="A20763" t="str">
            <v>KE351</v>
          </cell>
          <cell r="B20763" t="str">
            <v>KERAMIKA UA</v>
          </cell>
          <cell r="C20763" t="str">
            <v xml:space="preserve"> Супник БАРАН большой</v>
          </cell>
          <cell r="E20763" t="str">
            <v>Россия</v>
          </cell>
          <cell r="F20763" t="str">
            <v>КЕРАМИКА</v>
          </cell>
        </row>
        <row r="20764">
          <cell r="A20764" t="str">
            <v>KE352</v>
          </cell>
          <cell r="B20764" t="str">
            <v>KERAMIKA UA</v>
          </cell>
          <cell r="C20764" t="str">
            <v xml:space="preserve"> Кошка бархат МАМА</v>
          </cell>
          <cell r="E20764" t="str">
            <v>Россия</v>
          </cell>
          <cell r="F20764" t="str">
            <v>КЕРАМИКА</v>
          </cell>
        </row>
        <row r="20765">
          <cell r="A20765" t="str">
            <v>KE356</v>
          </cell>
          <cell r="B20765" t="str">
            <v>KERAMIKA UA</v>
          </cell>
          <cell r="C20765" t="str">
            <v xml:space="preserve"> Оберег ВИНОГРАД</v>
          </cell>
          <cell r="E20765" t="str">
            <v>Россия</v>
          </cell>
          <cell r="F20765" t="str">
            <v>КЕРАМИКА</v>
          </cell>
        </row>
        <row r="20766">
          <cell r="A20766" t="str">
            <v>KE358</v>
          </cell>
          <cell r="B20766" t="str">
            <v>KERAMIKA UA</v>
          </cell>
          <cell r="C20766" t="str">
            <v xml:space="preserve"> Ваза МАЛАЯ</v>
          </cell>
          <cell r="E20766" t="str">
            <v>Россия</v>
          </cell>
          <cell r="F20766" t="str">
            <v>КЕРАМИКА</v>
          </cell>
        </row>
        <row r="20767">
          <cell r="A20767" t="str">
            <v>KE359</v>
          </cell>
          <cell r="B20767" t="str">
            <v>KERAMIKA UA</v>
          </cell>
          <cell r="C20767" t="str">
            <v xml:space="preserve"> Ваза ЕГИПЕТ</v>
          </cell>
          <cell r="E20767" t="str">
            <v>Россия</v>
          </cell>
          <cell r="F20767" t="str">
            <v>КЕРАМИКА</v>
          </cell>
        </row>
        <row r="20768">
          <cell r="A20768" t="str">
            <v>KE361</v>
          </cell>
          <cell r="B20768" t="str">
            <v>KERAMIKA UA</v>
          </cell>
          <cell r="C20768" t="str">
            <v xml:space="preserve"> Пепельница БЫЧКИ В ТОМАТЕ</v>
          </cell>
          <cell r="E20768" t="str">
            <v>Россия</v>
          </cell>
          <cell r="F20768" t="str">
            <v>КЕРАМИКА</v>
          </cell>
        </row>
        <row r="20769">
          <cell r="A20769" t="str">
            <v>KE362</v>
          </cell>
          <cell r="B20769" t="str">
            <v>KERAMIKA UA</v>
          </cell>
          <cell r="C20769" t="str">
            <v xml:space="preserve"> Ваза РЕЗКА</v>
          </cell>
          <cell r="E20769" t="str">
            <v>Россия</v>
          </cell>
          <cell r="F20769" t="str">
            <v>КЕРАМИКА</v>
          </cell>
        </row>
        <row r="20770">
          <cell r="A20770" t="str">
            <v>KE364</v>
          </cell>
          <cell r="B20770" t="str">
            <v>KERAMIKA UA</v>
          </cell>
          <cell r="C20770" t="str">
            <v xml:space="preserve"> Солонка</v>
          </cell>
          <cell r="E20770" t="str">
            <v>Россия</v>
          </cell>
          <cell r="F20770" t="str">
            <v>КЕРАМИКА</v>
          </cell>
        </row>
        <row r="20771">
          <cell r="A20771" t="str">
            <v>KE367</v>
          </cell>
          <cell r="B20771" t="str">
            <v>KERAMIKA UA</v>
          </cell>
          <cell r="C20771" t="str">
            <v xml:space="preserve"> Статуэтка КОТ ВАЛЕНТИН</v>
          </cell>
          <cell r="E20771" t="str">
            <v>Россия</v>
          </cell>
          <cell r="F20771" t="str">
            <v>КЕРАМИКА</v>
          </cell>
        </row>
        <row r="20772">
          <cell r="A20772" t="str">
            <v>KE400</v>
          </cell>
          <cell r="B20772" t="str">
            <v>KERAMIKA UA</v>
          </cell>
          <cell r="C20772" t="str">
            <v xml:space="preserve"> Ваза ЛЕНТЫ</v>
          </cell>
          <cell r="E20772" t="str">
            <v>Россия</v>
          </cell>
          <cell r="F20772" t="str">
            <v>КЕРАМИКА</v>
          </cell>
        </row>
        <row r="20773">
          <cell r="A20773" t="str">
            <v>KE401</v>
          </cell>
          <cell r="B20773" t="str">
            <v>KERAMIKA UA</v>
          </cell>
          <cell r="C20773" t="str">
            <v xml:space="preserve"> Ваза САРАТОВ</v>
          </cell>
          <cell r="E20773" t="str">
            <v>Россия</v>
          </cell>
          <cell r="F20773" t="str">
            <v>КЕРАМИКА</v>
          </cell>
        </row>
        <row r="20774">
          <cell r="A20774" t="str">
            <v>KE41</v>
          </cell>
          <cell r="B20774" t="str">
            <v>KERAMIKA UA</v>
          </cell>
          <cell r="C20774" t="str">
            <v xml:space="preserve"> Кактусница СИНИЦА</v>
          </cell>
          <cell r="E20774" t="str">
            <v>Россия</v>
          </cell>
          <cell r="F20774" t="str">
            <v>КЕРАМИКА</v>
          </cell>
        </row>
        <row r="20775">
          <cell r="A20775" t="str">
            <v>KE410</v>
          </cell>
          <cell r="B20775" t="str">
            <v>KERAMIKA UA</v>
          </cell>
          <cell r="C20775" t="str">
            <v xml:space="preserve"> Бочка на колесах ФУРА</v>
          </cell>
          <cell r="E20775" t="str">
            <v>Россия</v>
          </cell>
          <cell r="F20775" t="str">
            <v>КЕРАМИКА</v>
          </cell>
        </row>
        <row r="20776">
          <cell r="A20776" t="str">
            <v>KE412</v>
          </cell>
          <cell r="B20776" t="str">
            <v>KERAMIKA UA</v>
          </cell>
          <cell r="C20776" t="str">
            <v xml:space="preserve"> Набор винный ЩАС СПОЮ</v>
          </cell>
          <cell r="E20776" t="str">
            <v>Россия</v>
          </cell>
          <cell r="F20776" t="str">
            <v>КЕРАМИКА</v>
          </cell>
        </row>
        <row r="20777">
          <cell r="A20777" t="str">
            <v>KE413</v>
          </cell>
          <cell r="B20777" t="str">
            <v>KERAMIKA UA</v>
          </cell>
          <cell r="C20777" t="str">
            <v xml:space="preserve"> Набор мешков СОЛЬ+САХАР 2шт</v>
          </cell>
          <cell r="E20777" t="str">
            <v>Россия</v>
          </cell>
          <cell r="F20777" t="str">
            <v>КЕРАМИКА</v>
          </cell>
        </row>
        <row r="20778">
          <cell r="A20778" t="str">
            <v>KE415</v>
          </cell>
          <cell r="B20778" t="str">
            <v>KERAMIKA UA</v>
          </cell>
          <cell r="C20778" t="str">
            <v xml:space="preserve"> ЖАРОВНЯ средняя</v>
          </cell>
          <cell r="E20778" t="str">
            <v>Россия</v>
          </cell>
          <cell r="F20778" t="str">
            <v>КЕРАМИКА</v>
          </cell>
        </row>
        <row r="20779">
          <cell r="A20779" t="str">
            <v>KE416</v>
          </cell>
          <cell r="B20779" t="str">
            <v>KERAMIKA UA</v>
          </cell>
          <cell r="C20779" t="str">
            <v xml:space="preserve"> Ваза КЛАССИКА</v>
          </cell>
          <cell r="E20779" t="str">
            <v>Россия</v>
          </cell>
          <cell r="F20779" t="str">
            <v>КЕРАМИКА</v>
          </cell>
        </row>
        <row r="20780">
          <cell r="A20780" t="str">
            <v>KE417</v>
          </cell>
          <cell r="B20780" t="str">
            <v>KERAMIKA UA</v>
          </cell>
          <cell r="C20780" t="str">
            <v xml:space="preserve"> Ваза ПЕРЛАМУТР</v>
          </cell>
          <cell r="E20780" t="str">
            <v>Россия</v>
          </cell>
          <cell r="F20780" t="str">
            <v>КЕРАМИКА</v>
          </cell>
        </row>
        <row r="20781">
          <cell r="A20781" t="str">
            <v>KE419</v>
          </cell>
          <cell r="B20781" t="str">
            <v>KERAMIKA UA</v>
          </cell>
          <cell r="C20781" t="str">
            <v xml:space="preserve"> Ваза РЕЗКА + КОТ средний</v>
          </cell>
          <cell r="E20781" t="str">
            <v>Россия</v>
          </cell>
          <cell r="F20781" t="str">
            <v>КЕРАМИКА</v>
          </cell>
        </row>
        <row r="20782">
          <cell r="A20782" t="str">
            <v>KE420</v>
          </cell>
          <cell r="B20782" t="str">
            <v>KERAMIKA UA</v>
          </cell>
          <cell r="C20782" t="str">
            <v xml:space="preserve"> Копилка РЫБАК</v>
          </cell>
          <cell r="E20782" t="str">
            <v>Россия</v>
          </cell>
          <cell r="F20782" t="str">
            <v>КЕРАМИКА</v>
          </cell>
        </row>
        <row r="20783">
          <cell r="A20783" t="str">
            <v>KE422</v>
          </cell>
          <cell r="B20783" t="str">
            <v>KERAMIKA UA</v>
          </cell>
          <cell r="C20783" t="str">
            <v xml:space="preserve"> Набор для специй ОВОЩИ</v>
          </cell>
          <cell r="E20783" t="str">
            <v>Россия</v>
          </cell>
          <cell r="F20783" t="str">
            <v>КЕРАМИКА</v>
          </cell>
        </row>
        <row r="20784">
          <cell r="A20784" t="str">
            <v>KE423</v>
          </cell>
          <cell r="B20784" t="str">
            <v>KERAMIKA UA</v>
          </cell>
          <cell r="C20784" t="str">
            <v xml:space="preserve"> Копилка КАМИЛЛА малая</v>
          </cell>
          <cell r="E20784" t="str">
            <v>Россия</v>
          </cell>
          <cell r="F20784" t="str">
            <v>КЕРАМИКА</v>
          </cell>
        </row>
        <row r="20785">
          <cell r="A20785" t="str">
            <v>KE424</v>
          </cell>
          <cell r="B20785" t="str">
            <v>KERAMIKA UA</v>
          </cell>
          <cell r="C20785" t="str">
            <v xml:space="preserve"> Супник ГЛЕЧИК</v>
          </cell>
          <cell r="E20785" t="str">
            <v>Россия</v>
          </cell>
          <cell r="F20785" t="str">
            <v>КЕРАМИКА</v>
          </cell>
        </row>
        <row r="20786">
          <cell r="A20786" t="str">
            <v>KE425</v>
          </cell>
          <cell r="B20786" t="str">
            <v>KERAMIKA UA</v>
          </cell>
          <cell r="C20786" t="str">
            <v xml:space="preserve"> Кошка большая БАГИРА АНГОП</v>
          </cell>
          <cell r="E20786" t="str">
            <v>Россия</v>
          </cell>
          <cell r="F20786" t="str">
            <v>КЕРАМИКА</v>
          </cell>
        </row>
        <row r="20787">
          <cell r="A20787" t="str">
            <v>KE427</v>
          </cell>
          <cell r="B20787" t="str">
            <v>KERAMIKA UA</v>
          </cell>
          <cell r="C20787" t="str">
            <v xml:space="preserve"> Бокал для пива ПРИКОЛ нов</v>
          </cell>
          <cell r="E20787" t="str">
            <v>Россия</v>
          </cell>
          <cell r="F20787" t="str">
            <v>КЕРАМИКА</v>
          </cell>
        </row>
        <row r="20788">
          <cell r="A20788" t="str">
            <v>KE428</v>
          </cell>
          <cell r="B20788" t="str">
            <v>KERAMIKA UA</v>
          </cell>
          <cell r="C20788" t="str">
            <v xml:space="preserve"> Кувшин ВИНОГРАД</v>
          </cell>
          <cell r="E20788" t="str">
            <v>Россия</v>
          </cell>
          <cell r="F20788" t="str">
            <v>КЕРАМИКА</v>
          </cell>
        </row>
        <row r="20789">
          <cell r="A20789" t="str">
            <v>KE431</v>
          </cell>
          <cell r="B20789" t="str">
            <v>KERAMIKA UA</v>
          </cell>
          <cell r="C20789" t="str">
            <v xml:space="preserve"> Ваза ЛЕПКА МАКИ</v>
          </cell>
          <cell r="E20789" t="str">
            <v>Россия</v>
          </cell>
          <cell r="F20789" t="str">
            <v>КЕРАМИКА</v>
          </cell>
        </row>
        <row r="20790">
          <cell r="A20790" t="str">
            <v>KE432</v>
          </cell>
          <cell r="B20790" t="str">
            <v>KERAMIKA UA</v>
          </cell>
          <cell r="C20790" t="str">
            <v xml:space="preserve"> Набор винный БРОНЗА</v>
          </cell>
          <cell r="E20790" t="str">
            <v>Россия</v>
          </cell>
          <cell r="F20790" t="str">
            <v>КЕРАМИКА</v>
          </cell>
        </row>
        <row r="20791">
          <cell r="A20791" t="str">
            <v>KE44</v>
          </cell>
          <cell r="B20791" t="str">
            <v>KERAMIKA UA</v>
          </cell>
          <cell r="C20791" t="str">
            <v xml:space="preserve"> Бокал для пива глазур</v>
          </cell>
          <cell r="E20791" t="str">
            <v>Россия</v>
          </cell>
          <cell r="F20791" t="str">
            <v>КЕРАМИКА</v>
          </cell>
        </row>
        <row r="20792">
          <cell r="A20792" t="str">
            <v>KE442</v>
          </cell>
          <cell r="B20792" t="str">
            <v>KERAMIKA UA</v>
          </cell>
          <cell r="C20792" t="str">
            <v xml:space="preserve"> Оберег с повесками НА СЧАСТЬЕ в асс</v>
          </cell>
          <cell r="E20792" t="str">
            <v>Россия</v>
          </cell>
          <cell r="F20792" t="str">
            <v>КЕРАМИКА</v>
          </cell>
        </row>
        <row r="20793">
          <cell r="A20793" t="str">
            <v>KE45</v>
          </cell>
          <cell r="B20793" t="str">
            <v>KERAMIKA UA</v>
          </cell>
          <cell r="C20793" t="str">
            <v xml:space="preserve"> Копилка МИЛКА</v>
          </cell>
          <cell r="E20793" t="str">
            <v>Россия</v>
          </cell>
          <cell r="F20793" t="str">
            <v>КЕРАМИКА</v>
          </cell>
        </row>
        <row r="20794">
          <cell r="A20794" t="str">
            <v>KE011</v>
          </cell>
          <cell r="B20794" t="str">
            <v>KERAMIKA UA</v>
          </cell>
          <cell r="C20794" t="str">
            <v xml:space="preserve"> Набор для специй КОЛОДЕЦ больш</v>
          </cell>
          <cell r="E20794" t="str">
            <v>Россия</v>
          </cell>
          <cell r="F20794" t="str">
            <v>КЕРАМИКА</v>
          </cell>
        </row>
        <row r="20795">
          <cell r="A20795" t="str">
            <v>KE012</v>
          </cell>
          <cell r="B20795" t="str">
            <v>KERAMIKA UA</v>
          </cell>
          <cell r="C20795" t="str">
            <v xml:space="preserve"> Ваза АНГОП</v>
          </cell>
          <cell r="E20795" t="str">
            <v>Россия</v>
          </cell>
          <cell r="F20795" t="str">
            <v>КЕРАМИКА</v>
          </cell>
        </row>
        <row r="20796">
          <cell r="A20796" t="str">
            <v>KE014</v>
          </cell>
          <cell r="B20796" t="str">
            <v>KERAMIKA UA</v>
          </cell>
          <cell r="C20796" t="str">
            <v xml:space="preserve"> Подвеска НА СЧАСТЬЕ</v>
          </cell>
          <cell r="E20796" t="str">
            <v>Россия</v>
          </cell>
          <cell r="F20796" t="str">
            <v>КЕРАМИКА</v>
          </cell>
        </row>
        <row r="20797">
          <cell r="A20797" t="str">
            <v>KE015</v>
          </cell>
          <cell r="B20797" t="str">
            <v>KERAMIKA UA</v>
          </cell>
          <cell r="C20797" t="str">
            <v xml:space="preserve"> Фигурка КОНЁК-ГОРБУНОК</v>
          </cell>
          <cell r="E20797" t="str">
            <v>Россия</v>
          </cell>
          <cell r="F20797" t="str">
            <v>КЕРАМИКА</v>
          </cell>
        </row>
        <row r="20798">
          <cell r="A20798" t="str">
            <v>KE470</v>
          </cell>
          <cell r="B20798" t="str">
            <v>KERAMIKA UA</v>
          </cell>
          <cell r="C20798" t="str">
            <v xml:space="preserve"> Оберег ГЖЕЛЬ</v>
          </cell>
          <cell r="E20798" t="str">
            <v>Россия</v>
          </cell>
          <cell r="F20798" t="str">
            <v>КЕРАМИКА</v>
          </cell>
        </row>
        <row r="20799">
          <cell r="A20799" t="str">
            <v>KE471</v>
          </cell>
          <cell r="B20799" t="str">
            <v>KERAMIKA UA</v>
          </cell>
          <cell r="C20799" t="str">
            <v xml:space="preserve"> Штоф БАРСЕТКА</v>
          </cell>
          <cell r="E20799" t="str">
            <v>Россия</v>
          </cell>
          <cell r="F20799" t="str">
            <v>КЕРАМИКА</v>
          </cell>
        </row>
        <row r="20800">
          <cell r="A20800" t="str">
            <v>KE472</v>
          </cell>
          <cell r="B20800" t="str">
            <v>KERAMIKA UA</v>
          </cell>
          <cell r="C20800" t="str">
            <v xml:space="preserve"> Ваза ШАМОТ СТРЕКОЗА</v>
          </cell>
          <cell r="E20800" t="str">
            <v>Россия</v>
          </cell>
          <cell r="F20800" t="str">
            <v>КЕРАМИКА</v>
          </cell>
        </row>
        <row r="20801">
          <cell r="A20801" t="str">
            <v>KE477</v>
          </cell>
          <cell r="B20801" t="str">
            <v>KERAMIKA UA</v>
          </cell>
          <cell r="C20801" t="str">
            <v xml:space="preserve"> Ваза БЕЛОЕ ЗОЛОТО</v>
          </cell>
          <cell r="E20801" t="str">
            <v>Россия</v>
          </cell>
          <cell r="F20801" t="str">
            <v>КЕРАМИКА</v>
          </cell>
        </row>
        <row r="20802">
          <cell r="A20802" t="str">
            <v>KE485</v>
          </cell>
          <cell r="B20802" t="str">
            <v>KERAMIKA UA</v>
          </cell>
          <cell r="C20802" t="str">
            <v xml:space="preserve"> Копилка БАГИРА СРЕДНЯЯ</v>
          </cell>
          <cell r="E20802" t="str">
            <v>Россия</v>
          </cell>
          <cell r="F20802" t="str">
            <v>КЕРАМИКА</v>
          </cell>
        </row>
        <row r="20803">
          <cell r="A20803" t="str">
            <v>KE51</v>
          </cell>
          <cell r="B20803" t="str">
            <v>KERAMIKA UA</v>
          </cell>
          <cell r="C20803" t="str">
            <v xml:space="preserve"> Бокал ПАРУС</v>
          </cell>
          <cell r="E20803" t="str">
            <v>Россия</v>
          </cell>
          <cell r="F20803" t="str">
            <v>КЕРАМИКА</v>
          </cell>
        </row>
        <row r="20804">
          <cell r="A20804" t="str">
            <v>KE52</v>
          </cell>
          <cell r="B20804" t="str">
            <v>KERAMIKA UA</v>
          </cell>
          <cell r="C20804" t="str">
            <v xml:space="preserve"> Копилка КОТЫ ПАРА</v>
          </cell>
          <cell r="E20804" t="str">
            <v>Россия</v>
          </cell>
          <cell r="F20804" t="str">
            <v>КЕРАМИКА</v>
          </cell>
        </row>
        <row r="20805">
          <cell r="A20805" t="str">
            <v>KE54</v>
          </cell>
          <cell r="B20805" t="str">
            <v>KERAMIKA UA</v>
          </cell>
          <cell r="C20805" t="str">
            <v xml:space="preserve"> Ваза ЭКСКЛЮЗИВ</v>
          </cell>
          <cell r="E20805" t="str">
            <v>Россия</v>
          </cell>
          <cell r="F20805" t="str">
            <v>КЕРАМИКА</v>
          </cell>
        </row>
        <row r="20806">
          <cell r="A20806" t="str">
            <v>KE56</v>
          </cell>
          <cell r="B20806" t="str">
            <v>KERAMIKA UA</v>
          </cell>
          <cell r="C20806" t="str">
            <v xml:space="preserve"> Супник ЖАРОВНЯ 2.5Л</v>
          </cell>
          <cell r="E20806" t="str">
            <v>Россия</v>
          </cell>
          <cell r="F20806" t="str">
            <v>КЕРАМИКА</v>
          </cell>
        </row>
        <row r="20807">
          <cell r="A20807" t="str">
            <v>KE59</v>
          </cell>
          <cell r="B20807" t="str">
            <v>KERAMIKA UA</v>
          </cell>
          <cell r="C20807" t="str">
            <v xml:space="preserve"> Копилка ЗАЯЦ-ПУЗО</v>
          </cell>
          <cell r="E20807" t="str">
            <v>Россия</v>
          </cell>
          <cell r="F20807" t="str">
            <v>КЕРАМИКА</v>
          </cell>
        </row>
        <row r="20808">
          <cell r="A20808" t="str">
            <v>KE60</v>
          </cell>
          <cell r="B20808" t="str">
            <v>KERAMIKA UA</v>
          </cell>
          <cell r="C20808" t="str">
            <v xml:space="preserve"> Набор коньячный ПЕРВАК</v>
          </cell>
          <cell r="E20808" t="str">
            <v>Россия</v>
          </cell>
          <cell r="F20808" t="str">
            <v>КЕРАМИКА</v>
          </cell>
        </row>
        <row r="20809">
          <cell r="A20809" t="str">
            <v>KE61</v>
          </cell>
          <cell r="B20809" t="str">
            <v>KERAMIKA UA</v>
          </cell>
          <cell r="C20809" t="str">
            <v xml:space="preserve"> Бокал РУЧКА РАК глазур</v>
          </cell>
          <cell r="E20809" t="str">
            <v>Россия</v>
          </cell>
          <cell r="F20809" t="str">
            <v>КЕРАМИКА</v>
          </cell>
        </row>
        <row r="20810">
          <cell r="A20810" t="str">
            <v>KE016</v>
          </cell>
          <cell r="B20810" t="str">
            <v>KERAMIKA UA</v>
          </cell>
          <cell r="C20810" t="str">
            <v xml:space="preserve"> Набор для молока ГЛЭЧИК</v>
          </cell>
          <cell r="E20810" t="str">
            <v>Россия</v>
          </cell>
          <cell r="F20810" t="str">
            <v>КЕРАМИКА</v>
          </cell>
        </row>
        <row r="20811">
          <cell r="A20811" t="str">
            <v>KE017</v>
          </cell>
          <cell r="B20811" t="str">
            <v>KERAMIKA UA</v>
          </cell>
          <cell r="C20811" t="str">
            <v xml:space="preserve"> Копилка СОВА АКАДЕМИК</v>
          </cell>
          <cell r="E20811" t="str">
            <v>Россия</v>
          </cell>
          <cell r="F20811" t="str">
            <v>КЕРАМИКА</v>
          </cell>
        </row>
        <row r="20812">
          <cell r="A20812" t="str">
            <v>KE019</v>
          </cell>
          <cell r="B20812" t="str">
            <v>KERAMIKA UA</v>
          </cell>
          <cell r="C20812" t="str">
            <v xml:space="preserve"> Чайный набор БАРАН</v>
          </cell>
          <cell r="E20812" t="str">
            <v>Россия</v>
          </cell>
          <cell r="F20812" t="str">
            <v>КЕРАМИКА</v>
          </cell>
        </row>
        <row r="20813">
          <cell r="A20813" t="str">
            <v>KE02</v>
          </cell>
          <cell r="B20813" t="str">
            <v>KERAMIKA UA</v>
          </cell>
          <cell r="C20813" t="str">
            <v xml:space="preserve"> Супник ФАЗАН</v>
          </cell>
          <cell r="E20813" t="str">
            <v>Россия</v>
          </cell>
          <cell r="F20813" t="str">
            <v>КЕРАМИКА</v>
          </cell>
        </row>
        <row r="20814">
          <cell r="A20814" t="str">
            <v>KE022</v>
          </cell>
          <cell r="B20814" t="str">
            <v>KERAMIKA UA</v>
          </cell>
          <cell r="C20814" t="str">
            <v xml:space="preserve"> Оберег СЛОНЫ</v>
          </cell>
          <cell r="E20814" t="str">
            <v>Россия</v>
          </cell>
          <cell r="F20814" t="str">
            <v>КЕРАМИКА</v>
          </cell>
        </row>
        <row r="20815">
          <cell r="A20815" t="str">
            <v>KE023</v>
          </cell>
          <cell r="B20815" t="str">
            <v>KERAMIKA UA</v>
          </cell>
          <cell r="C20815" t="str">
            <v xml:space="preserve"> Горшок МАКИТРА для солений и запекания</v>
          </cell>
          <cell r="E20815" t="str">
            <v>Россия</v>
          </cell>
          <cell r="F20815" t="str">
            <v>КЕРАМИКА</v>
          </cell>
        </row>
        <row r="20816">
          <cell r="A20816" t="str">
            <v>KE026</v>
          </cell>
          <cell r="B20816" t="str">
            <v>KERAMIKA UA</v>
          </cell>
          <cell r="C20816" t="str">
            <v xml:space="preserve"> Жаровня</v>
          </cell>
          <cell r="E20816" t="str">
            <v>Россия</v>
          </cell>
          <cell r="F20816" t="str">
            <v>КЕРАМИКА</v>
          </cell>
        </row>
        <row r="20817">
          <cell r="A20817" t="str">
            <v>KE027</v>
          </cell>
          <cell r="B20817" t="str">
            <v>KERAMIKA UA</v>
          </cell>
          <cell r="C20817" t="str">
            <v xml:space="preserve"> Копилка СОВА</v>
          </cell>
          <cell r="E20817" t="str">
            <v>Россия</v>
          </cell>
          <cell r="F20817" t="str">
            <v>КЕРАМИКА</v>
          </cell>
        </row>
        <row r="20818">
          <cell r="A20818" t="str">
            <v>KE028</v>
          </cell>
          <cell r="B20818" t="str">
            <v>KERAMIKA UA</v>
          </cell>
          <cell r="C20818" t="str">
            <v xml:space="preserve"> Ваза БЕЛАЯ малая</v>
          </cell>
          <cell r="E20818" t="str">
            <v>Россия</v>
          </cell>
          <cell r="F20818" t="str">
            <v>КЕРАМИКА</v>
          </cell>
        </row>
        <row r="20819">
          <cell r="A20819" t="str">
            <v>KE029</v>
          </cell>
          <cell r="B20819" t="str">
            <v>KERAMIKA UA</v>
          </cell>
          <cell r="C20819" t="str">
            <v xml:space="preserve"> Супник МЕДВЕДЬ</v>
          </cell>
          <cell r="E20819" t="str">
            <v>Россия</v>
          </cell>
          <cell r="F20819" t="str">
            <v>КЕРАМИКА</v>
          </cell>
        </row>
        <row r="20820">
          <cell r="A20820" t="str">
            <v>KE03</v>
          </cell>
          <cell r="B20820" t="str">
            <v>KERAMIKA UA</v>
          </cell>
          <cell r="C20820" t="str">
            <v xml:space="preserve"> НГ Копилка СЕМЬЯ ОБЕЗЬЯН</v>
          </cell>
          <cell r="E20820" t="str">
            <v>Россия</v>
          </cell>
          <cell r="F20820" t="str">
            <v>КЕРАМИКА</v>
          </cell>
        </row>
        <row r="20821">
          <cell r="A20821" t="str">
            <v>KE0311</v>
          </cell>
          <cell r="B20821" t="str">
            <v>KERAMIKA UA</v>
          </cell>
          <cell r="C20821" t="str">
            <v xml:space="preserve"> Супник ГЛЭЧИК ОРНАМЕНТ</v>
          </cell>
          <cell r="E20821" t="str">
            <v>Россия</v>
          </cell>
          <cell r="F20821" t="str">
            <v>КЕРАМИКА</v>
          </cell>
        </row>
        <row r="20822">
          <cell r="A20822" t="str">
            <v>KE62</v>
          </cell>
          <cell r="B20822" t="str">
            <v>KERAMIKA UA</v>
          </cell>
          <cell r="C20822" t="str">
            <v xml:space="preserve"> Бокал ПОЖЕЛАНИЯ</v>
          </cell>
          <cell r="E20822" t="str">
            <v>Россия</v>
          </cell>
          <cell r="F20822" t="str">
            <v>КЕРАМИКА</v>
          </cell>
        </row>
        <row r="20823">
          <cell r="A20823" t="str">
            <v>KE64</v>
          </cell>
          <cell r="B20823" t="str">
            <v>KERAMIKA UA</v>
          </cell>
          <cell r="C20823" t="str">
            <v xml:space="preserve"> Конфетница СЛОН</v>
          </cell>
          <cell r="E20823" t="str">
            <v>Россия</v>
          </cell>
          <cell r="F20823" t="str">
            <v>КЕРАМИКА</v>
          </cell>
        </row>
        <row r="20824">
          <cell r="A20824" t="str">
            <v>KE65</v>
          </cell>
          <cell r="B20824" t="str">
            <v>KERAMIKA UA</v>
          </cell>
          <cell r="C20824" t="str">
            <v xml:space="preserve"> Ваза ИЛЛЮЗИЯ</v>
          </cell>
          <cell r="E20824" t="str">
            <v>Россия</v>
          </cell>
          <cell r="F20824" t="str">
            <v>КЕРАМИКА</v>
          </cell>
        </row>
        <row r="20825">
          <cell r="A20825" t="str">
            <v>KE66</v>
          </cell>
          <cell r="B20825" t="str">
            <v>KERAMIKA UA</v>
          </cell>
          <cell r="C20825" t="str">
            <v xml:space="preserve"> Копилка КОШКА ЛУНАТИК</v>
          </cell>
          <cell r="E20825" t="str">
            <v>Россия</v>
          </cell>
          <cell r="F20825" t="str">
            <v>КЕРАМИКА</v>
          </cell>
        </row>
        <row r="20826">
          <cell r="A20826" t="str">
            <v>KE68</v>
          </cell>
          <cell r="B20826" t="str">
            <v>KERAMIKA UA</v>
          </cell>
          <cell r="C20826" t="str">
            <v xml:space="preserve"> Копилка КОТ флок цветной</v>
          </cell>
          <cell r="E20826" t="str">
            <v>Россия</v>
          </cell>
          <cell r="F20826" t="str">
            <v>КЕРАМИКА</v>
          </cell>
        </row>
        <row r="20827">
          <cell r="A20827" t="str">
            <v>KE69</v>
          </cell>
          <cell r="B20827" t="str">
            <v>KERAMIKA UA</v>
          </cell>
          <cell r="C20827" t="str">
            <v xml:space="preserve"> Турка с чашками</v>
          </cell>
          <cell r="E20827" t="str">
            <v>Россия</v>
          </cell>
          <cell r="F20827" t="str">
            <v>КЕРАМИКА</v>
          </cell>
        </row>
        <row r="20828">
          <cell r="A20828" t="str">
            <v>KE75</v>
          </cell>
          <cell r="B20828" t="str">
            <v>KERAMIKA UA</v>
          </cell>
          <cell r="C20828" t="str">
            <v xml:space="preserve"> Акс для аквариума СТАРЫЙ ЗАМОК</v>
          </cell>
          <cell r="E20828" t="str">
            <v>Россия</v>
          </cell>
          <cell r="F20828" t="str">
            <v>КЕРАМИКА</v>
          </cell>
        </row>
        <row r="20829">
          <cell r="A20829" t="str">
            <v>KE80</v>
          </cell>
          <cell r="B20829" t="str">
            <v>KERAMIKA UA</v>
          </cell>
          <cell r="C20829" t="str">
            <v xml:space="preserve"> Кувшин ЯБЛОКО</v>
          </cell>
          <cell r="E20829" t="str">
            <v>Россия</v>
          </cell>
          <cell r="F20829" t="str">
            <v>КЕРАМИКА</v>
          </cell>
        </row>
        <row r="20830">
          <cell r="A20830" t="str">
            <v>KE92</v>
          </cell>
          <cell r="B20830" t="str">
            <v>KERAMIKA UA</v>
          </cell>
          <cell r="C20830" t="str">
            <v xml:space="preserve"> Копилка СОСЕДКА</v>
          </cell>
          <cell r="E20830" t="str">
            <v>Россия</v>
          </cell>
          <cell r="F20830" t="str">
            <v>КЕРАМИКА</v>
          </cell>
        </row>
        <row r="20831">
          <cell r="A20831" t="str">
            <v>KE95</v>
          </cell>
          <cell r="B20831" t="str">
            <v>KERAMIKA UA</v>
          </cell>
          <cell r="C20831" t="str">
            <v xml:space="preserve"> Копилка КАМИЛЛА большая флок</v>
          </cell>
          <cell r="E20831" t="str">
            <v>Россия</v>
          </cell>
          <cell r="F20831" t="str">
            <v>КЕРАМИКА</v>
          </cell>
        </row>
        <row r="20832">
          <cell r="A20832" t="str">
            <v>KEG101</v>
          </cell>
          <cell r="B20832" t="str">
            <v>KERAMIKA UA</v>
          </cell>
          <cell r="C20832" t="str">
            <v xml:space="preserve"> Горшок для цветов ОСЕНЬ 1л</v>
          </cell>
          <cell r="E20832" t="str">
            <v>Россия</v>
          </cell>
          <cell r="F20832" t="str">
            <v>КЕРАМИКА</v>
          </cell>
        </row>
        <row r="20833">
          <cell r="A20833" t="str">
            <v>KEG102</v>
          </cell>
          <cell r="B20833" t="str">
            <v>KERAMIKA UA</v>
          </cell>
          <cell r="C20833" t="str">
            <v xml:space="preserve"> Горшок для цветов ОСЕНЬ 2л</v>
          </cell>
          <cell r="E20833" t="str">
            <v>Россия</v>
          </cell>
          <cell r="F20833" t="str">
            <v>КЕРАМИКА</v>
          </cell>
        </row>
        <row r="20834">
          <cell r="A20834" t="str">
            <v>KE034</v>
          </cell>
          <cell r="B20834" t="str">
            <v>KERAMIKA UA</v>
          </cell>
          <cell r="C20834" t="str">
            <v xml:space="preserve"> Бочонок для засолки с водяным затвором</v>
          </cell>
          <cell r="E20834" t="str">
            <v>Россия</v>
          </cell>
          <cell r="F20834" t="str">
            <v>КЕРАМИКА</v>
          </cell>
        </row>
        <row r="20835">
          <cell r="A20835" t="str">
            <v>KE035</v>
          </cell>
          <cell r="B20835" t="str">
            <v>KERAMIKA UA</v>
          </cell>
          <cell r="C20835" t="str">
            <v xml:space="preserve"> Кот ИВАШКА</v>
          </cell>
          <cell r="E20835" t="str">
            <v>Россия</v>
          </cell>
          <cell r="F20835" t="str">
            <v>КЕРАМИКА</v>
          </cell>
        </row>
        <row r="20836">
          <cell r="A20836" t="str">
            <v>KE036</v>
          </cell>
          <cell r="B20836" t="str">
            <v>KERAMIKA UA</v>
          </cell>
          <cell r="C20836" t="str">
            <v xml:space="preserve"> Ваза МРАМОР</v>
          </cell>
          <cell r="E20836" t="str">
            <v>Россия</v>
          </cell>
          <cell r="F20836" t="str">
            <v>КЕРАМИКА</v>
          </cell>
        </row>
        <row r="20837">
          <cell r="A20837" t="str">
            <v>KE038</v>
          </cell>
          <cell r="B20837" t="str">
            <v>KERAMIKA UA</v>
          </cell>
          <cell r="C20837" t="str">
            <v xml:space="preserve"> Салфетница</v>
          </cell>
          <cell r="E20837" t="str">
            <v>Россия</v>
          </cell>
          <cell r="F20837" t="str">
            <v>КЕРАМИКА</v>
          </cell>
        </row>
        <row r="20838">
          <cell r="A20838" t="str">
            <v>KE039</v>
          </cell>
          <cell r="B20838" t="str">
            <v>KERAMIKA UA</v>
          </cell>
          <cell r="C20838" t="str">
            <v xml:space="preserve"> Ваза УЛИТКА</v>
          </cell>
          <cell r="E20838" t="str">
            <v>Россия</v>
          </cell>
          <cell r="F20838" t="str">
            <v>КЕРАМИКА</v>
          </cell>
        </row>
        <row r="20839">
          <cell r="A20839" t="str">
            <v>KE041</v>
          </cell>
          <cell r="B20839" t="str">
            <v>KERAMIKA UA</v>
          </cell>
          <cell r="C20839" t="str">
            <v xml:space="preserve"> Копилка КОТЕНОК ГАВ</v>
          </cell>
          <cell r="E20839" t="str">
            <v>Россия</v>
          </cell>
          <cell r="F20839" t="str">
            <v>КЕРАМИКА</v>
          </cell>
        </row>
        <row r="20840">
          <cell r="A20840" t="str">
            <v>KE042</v>
          </cell>
          <cell r="B20840" t="str">
            <v>KERAMIKA UA</v>
          </cell>
          <cell r="C20840" t="str">
            <v xml:space="preserve"> Супник РОМАШКА</v>
          </cell>
          <cell r="E20840" t="str">
            <v>Россия</v>
          </cell>
          <cell r="F20840" t="str">
            <v>КЕРАМИКА</v>
          </cell>
        </row>
        <row r="20841">
          <cell r="A20841" t="str">
            <v>KE043</v>
          </cell>
          <cell r="B20841" t="str">
            <v>KERAMIKA UA</v>
          </cell>
          <cell r="C20841" t="str">
            <v xml:space="preserve"> Копилка КОТ флок</v>
          </cell>
          <cell r="E20841" t="str">
            <v>Россия</v>
          </cell>
          <cell r="F20841" t="str">
            <v>КЕРАМИКА</v>
          </cell>
        </row>
        <row r="20842">
          <cell r="A20842" t="str">
            <v>KE045</v>
          </cell>
          <cell r="B20842" t="str">
            <v>KERAMIKA UA</v>
          </cell>
          <cell r="C20842" t="str">
            <v xml:space="preserve"> Ваза КАПЛЯ</v>
          </cell>
          <cell r="E20842" t="str">
            <v>Россия</v>
          </cell>
          <cell r="F20842" t="str">
            <v>КЕРАМИКА</v>
          </cell>
        </row>
        <row r="20843">
          <cell r="A20843" t="str">
            <v>KE047</v>
          </cell>
          <cell r="B20843" t="str">
            <v>KERAMIKA UA</v>
          </cell>
          <cell r="C20843" t="str">
            <v xml:space="preserve"> Оберег БАБА ЯГА малая</v>
          </cell>
          <cell r="E20843" t="str">
            <v>Россия</v>
          </cell>
          <cell r="F20843" t="str">
            <v>КЕРАМИКА</v>
          </cell>
        </row>
        <row r="20844">
          <cell r="A20844" t="str">
            <v>KE048</v>
          </cell>
          <cell r="B20844" t="str">
            <v>KERAMIKA UA</v>
          </cell>
          <cell r="C20844" t="str">
            <v xml:space="preserve"> Оберег БАБА ЯГА в ступе</v>
          </cell>
          <cell r="E20844" t="str">
            <v>Россия</v>
          </cell>
          <cell r="F20844" t="str">
            <v>КЕРАМИКА</v>
          </cell>
        </row>
        <row r="20845">
          <cell r="A20845" t="str">
            <v>KE049</v>
          </cell>
          <cell r="B20845" t="str">
            <v>KERAMIKA UA</v>
          </cell>
          <cell r="C20845" t="str">
            <v xml:space="preserve"> Оберег БАБА ЯГА на мешке</v>
          </cell>
          <cell r="E20845" t="str">
            <v>Россия</v>
          </cell>
          <cell r="F20845" t="str">
            <v>КЕРАМИКА</v>
          </cell>
        </row>
        <row r="20846">
          <cell r="A20846" t="str">
            <v>ASI316-1</v>
          </cell>
          <cell r="B20846" t="str">
            <v>ATTRIBUTE</v>
          </cell>
          <cell r="C20846" t="str">
            <v xml:space="preserve"> Коробка для хранения</v>
          </cell>
          <cell r="E20846" t="str">
            <v>Китай</v>
          </cell>
          <cell r="F20846" t="str">
            <v>КАРТОН,НЕТКАННЫЙ МАТЕРИАЛ</v>
          </cell>
        </row>
        <row r="20847">
          <cell r="A20847" t="str">
            <v>AHN131-1</v>
          </cell>
          <cell r="B20847" t="str">
            <v>ATTRIBUTE</v>
          </cell>
          <cell r="C20847" t="str">
            <v xml:space="preserve"> Вешалка для костюма прямая 44см</v>
          </cell>
          <cell r="E20847" t="str">
            <v>Китай</v>
          </cell>
          <cell r="F20847" t="str">
            <v>ДЕРЕВО</v>
          </cell>
        </row>
        <row r="20848">
          <cell r="A20848" t="str">
            <v>AFF035</v>
          </cell>
          <cell r="B20848" t="str">
            <v>ATTRIBUTE BAKE</v>
          </cell>
          <cell r="C20848" t="str">
            <v xml:space="preserve"> Набор форм для запекания 3шт (CN3035)</v>
          </cell>
          <cell r="E20848" t="str">
            <v>Китай</v>
          </cell>
          <cell r="F20848" t="str">
            <v>СТАЛЬ С АНТИПРИГАРНЫМ ПОКРЫТИЕ</v>
          </cell>
        </row>
        <row r="20849">
          <cell r="A20849" t="str">
            <v>AFF036</v>
          </cell>
          <cell r="B20849" t="str">
            <v>ATTRIBUTE BAKE</v>
          </cell>
          <cell r="C20849" t="str">
            <v xml:space="preserve"> Форма для запекания 30х20х4см (CN3036)</v>
          </cell>
          <cell r="E20849" t="str">
            <v>Китай</v>
          </cell>
          <cell r="F20849" t="str">
            <v>СТАЛЬ С АНТИПРИГАРНЫМ ПОКРЫТИЕ</v>
          </cell>
        </row>
        <row r="20850">
          <cell r="A20850" t="str">
            <v>AFF037</v>
          </cell>
          <cell r="B20850" t="str">
            <v>ATTRIBUTE BAKE</v>
          </cell>
          <cell r="C20850" t="str">
            <v xml:space="preserve"> Форма для запекания 30х20см</v>
          </cell>
          <cell r="E20850" t="str">
            <v>Китай</v>
          </cell>
          <cell r="F20850" t="str">
            <v>СТАЛЬ С АНТИПРИГАРНЫМ ПОКРЫТИЕ</v>
          </cell>
        </row>
        <row r="20851">
          <cell r="A20851" t="str">
            <v>AFF038</v>
          </cell>
          <cell r="B20851" t="str">
            <v>ATTRIBUTE BAKE</v>
          </cell>
          <cell r="C20851" t="str">
            <v xml:space="preserve"> Форма для запекания 32х22см</v>
          </cell>
          <cell r="E20851" t="str">
            <v>Китай</v>
          </cell>
          <cell r="F20851" t="str">
            <v>СТАЛЬ С АНТИПРИГАРНЫМ ПОКРЫТИЕ</v>
          </cell>
        </row>
        <row r="20852">
          <cell r="A20852" t="str">
            <v>AFF039</v>
          </cell>
          <cell r="B20852" t="str">
            <v>ATTRIBUTE BAKE</v>
          </cell>
          <cell r="C20852" t="str">
            <v xml:space="preserve"> Форма для запекания волна 27.5см</v>
          </cell>
          <cell r="E20852" t="str">
            <v>Китай</v>
          </cell>
          <cell r="F20852" t="str">
            <v>СТАЛЬ С АНТИПРИГАРНЫМ ПОКРЫТИЕ</v>
          </cell>
        </row>
        <row r="20853">
          <cell r="A20853" t="str">
            <v>AFF031</v>
          </cell>
          <cell r="B20853" t="str">
            <v>ATTRIBUTE BAKE</v>
          </cell>
          <cell r="C20853" t="str">
            <v xml:space="preserve"> Форма фигурная для кекса (мишка/цветок)(CN3031)</v>
          </cell>
          <cell r="E20853" t="str">
            <v>Китай</v>
          </cell>
          <cell r="F20853" t="str">
            <v>СТАЛЬ С АНТИПРИГАРНЫМ ПОКРЫТИЕ</v>
          </cell>
        </row>
        <row r="20854">
          <cell r="A20854" t="str">
            <v>AFF033</v>
          </cell>
          <cell r="B20854" t="str">
            <v>ATTRIBUTE BAKE</v>
          </cell>
          <cell r="C20854" t="str">
            <v xml:space="preserve"> Форма фигурная для кекса (куличик)</v>
          </cell>
          <cell r="D20854" t="str">
            <v xml:space="preserve"> MINI CAKE MOULD (Easter cake)</v>
          </cell>
          <cell r="E20854" t="str">
            <v>Китай</v>
          </cell>
          <cell r="F20854" t="str">
            <v>СТАЛЬ С АНТИПРИГАРНЫМ ПОКРЫТИЕ</v>
          </cell>
        </row>
        <row r="20855">
          <cell r="A20855" t="str">
            <v>AFF040</v>
          </cell>
          <cell r="B20855" t="str">
            <v>ATTRIBUTE BAKE</v>
          </cell>
          <cell r="C20855" t="str">
            <v xml:space="preserve"> Форма для запекания круглая 23.5 (CN3040)</v>
          </cell>
          <cell r="E20855" t="str">
            <v>Китай</v>
          </cell>
          <cell r="F20855" t="str">
            <v>СТАЛЬ С АНТИПРИГАРНЫМ ПОКРЫТИЕ</v>
          </cell>
        </row>
        <row r="20856">
          <cell r="A20856" t="str">
            <v>AFF032</v>
          </cell>
          <cell r="B20856" t="str">
            <v>ATTRIBUTE BAKE</v>
          </cell>
          <cell r="C20856" t="str">
            <v xml:space="preserve"> Форма фигурная для кекса (бабочка)</v>
          </cell>
          <cell r="D20856" t="str">
            <v xml:space="preserve"> MINI CAKE MOULD (Butterfly)</v>
          </cell>
          <cell r="E20856" t="str">
            <v>Китай</v>
          </cell>
          <cell r="F20856" t="str">
            <v>СТАЛЬ С АНТИПРИГАРНЫМ ПОКРЫТИЕ</v>
          </cell>
        </row>
        <row r="20857">
          <cell r="A20857" t="str">
            <v>AFF041</v>
          </cell>
          <cell r="B20857" t="str">
            <v>ATTRIBUTE BAKE</v>
          </cell>
          <cell r="C20857" t="str">
            <v xml:space="preserve"> Форма со съемным дном 25см (CN3041)</v>
          </cell>
          <cell r="E20857" t="str">
            <v>Китай</v>
          </cell>
          <cell r="F20857" t="str">
            <v>СТАЛЬ С АНТИПРИГАРНЫМ ПОКРЫТИЕ</v>
          </cell>
        </row>
        <row r="20858">
          <cell r="A20858" t="str">
            <v>AFF068</v>
          </cell>
          <cell r="B20858" t="str">
            <v>ATTRIBUTE BAKE</v>
          </cell>
          <cell r="C20858" t="str">
            <v xml:space="preserve"> Форма для запекания c решеткой 39х28см</v>
          </cell>
          <cell r="D20858" t="str">
            <v xml:space="preserve"> ROASTER PAN WITH RACK (WITHOUT HANDLE)</v>
          </cell>
          <cell r="E20858" t="str">
            <v>Китай</v>
          </cell>
          <cell r="F20858" t="str">
            <v>СТАЛЬ С АНТИПРИГАРНЫМ ПОКРЫТИЕ</v>
          </cell>
        </row>
        <row r="20859">
          <cell r="A20859" t="str">
            <v>ABS309</v>
          </cell>
          <cell r="B20859" t="str">
            <v>ATTRIBUTE BAKE</v>
          </cell>
          <cell r="C20859" t="str">
            <v xml:space="preserve"> Форма для маффинов APRICOT 6шт</v>
          </cell>
          <cell r="D20859" t="str">
            <v xml:space="preserve"> 6-Cup silicone Muffin Mould Size:28x18x3.2cm</v>
          </cell>
          <cell r="E20859" t="str">
            <v>Китай</v>
          </cell>
          <cell r="F20859" t="str">
            <v>СИЛИКОН</v>
          </cell>
        </row>
        <row r="20860">
          <cell r="A20860" t="str">
            <v>ABS312</v>
          </cell>
          <cell r="B20860" t="str">
            <v>ATTRIBUTE BAKE</v>
          </cell>
          <cell r="C20860" t="str">
            <v xml:space="preserve"> Мат для выпечки GRACE 38х28см</v>
          </cell>
          <cell r="D20860" t="str">
            <v xml:space="preserve"> "Silicone baking sheet</v>
          </cell>
        </row>
        <row r="20861">
          <cell r="A20861" t="str">
            <v xml:space="preserve">	Китай	СИЛИКОН_x000D_
=ABS313"</v>
          </cell>
          <cell r="B20861" t="str">
            <v>ATTRIBUTE BAKE</v>
          </cell>
          <cell r="C20861" t="str">
            <v xml:space="preserve"> Мат для выпечки APRICOT 38х28см</v>
          </cell>
          <cell r="D20861" t="str">
            <v xml:space="preserve"> "Silicone baking sheet</v>
          </cell>
        </row>
        <row r="20863">
          <cell r="A20863" t="str">
            <v xml:space="preserve">	Китай	СИЛИКОН_x000D_
=ABS300"</v>
          </cell>
          <cell r="B20863" t="str">
            <v>ATTRIBUTE BAKE</v>
          </cell>
          <cell r="C20863" t="str">
            <v xml:space="preserve"> Форма для запекания GRACE прямоугольная 27х13см</v>
          </cell>
          <cell r="D20863" t="str">
            <v xml:space="preserve"> Silicone loaf pan  Size:27.2x12.7xH6.4cm</v>
          </cell>
          <cell r="E20863" t="str">
            <v>Китай</v>
          </cell>
          <cell r="F20863" t="str">
            <v>СИЛИКОН</v>
          </cell>
        </row>
        <row r="20864">
          <cell r="A20864" t="str">
            <v>ABS301</v>
          </cell>
          <cell r="B20864" t="str">
            <v>ATTRIBUTE BAKE</v>
          </cell>
          <cell r="C20864" t="str">
            <v xml:space="preserve"> Форма для пирога GRACE круглая 25см</v>
          </cell>
          <cell r="D20864" t="str">
            <v xml:space="preserve"> Silicone round pie mould with grip Size:27.8x25.8xH5.2cm</v>
          </cell>
          <cell r="E20864" t="str">
            <v>Китай</v>
          </cell>
          <cell r="F20864" t="str">
            <v>СИЛИКОН</v>
          </cell>
        </row>
        <row r="20865">
          <cell r="A20865" t="str">
            <v>ABS302</v>
          </cell>
          <cell r="B20865" t="str">
            <v>ATTRIBUTE BAKE</v>
          </cell>
          <cell r="C20865" t="str">
            <v xml:space="preserve"> Форма для пирога GRACE круглая с волнистым краем 27см</v>
          </cell>
          <cell r="D20865" t="str">
            <v xml:space="preserve"> silicone round pie mould Size:29.4x27.3x3.4cm</v>
          </cell>
          <cell r="E20865" t="str">
            <v>Китай</v>
          </cell>
          <cell r="F20865" t="str">
            <v>СИЛИКОН</v>
          </cell>
        </row>
        <row r="20866">
          <cell r="A20866" t="str">
            <v>ABS303</v>
          </cell>
          <cell r="B20866" t="str">
            <v>ATTRIBUTE BAKE</v>
          </cell>
          <cell r="C20866" t="str">
            <v xml:space="preserve"> Форма для кексов GRACE 6шт</v>
          </cell>
          <cell r="D20866" t="str">
            <v xml:space="preserve"> 6-briochette silicone cake mould Size:28x18x3.5cm</v>
          </cell>
          <cell r="E20866" t="str">
            <v>Китай</v>
          </cell>
          <cell r="F20866" t="str">
            <v>СИЛИКОН</v>
          </cell>
        </row>
        <row r="20867">
          <cell r="A20867" t="str">
            <v>ABS304</v>
          </cell>
          <cell r="B20867" t="str">
            <v>ATTRIBUTE BAKE</v>
          </cell>
          <cell r="C20867" t="str">
            <v xml:space="preserve"> Форма для маффинов GRACE 6шт</v>
          </cell>
          <cell r="D20867" t="str">
            <v xml:space="preserve"> 6-Cup silicone Muffin Mould Size:28x18x3.2cm</v>
          </cell>
          <cell r="E20867" t="str">
            <v>Китай</v>
          </cell>
          <cell r="F20867" t="str">
            <v>СИЛИКОН</v>
          </cell>
        </row>
        <row r="20868">
          <cell r="A20868" t="str">
            <v>ABS305</v>
          </cell>
          <cell r="B20868" t="str">
            <v>ATTRIBUTE BAKE</v>
          </cell>
          <cell r="C20868" t="str">
            <v xml:space="preserve"> Форма для запекания APRICOT прямоугольная 27х13см</v>
          </cell>
          <cell r="D20868" t="str">
            <v xml:space="preserve"> Silicone loaf pan  Size:27.2x12.7xH6.4cm</v>
          </cell>
          <cell r="E20868" t="str">
            <v>Китай</v>
          </cell>
          <cell r="F20868" t="str">
            <v>СИЛИКОН</v>
          </cell>
        </row>
        <row r="20869">
          <cell r="A20869" t="str">
            <v>ABS306</v>
          </cell>
          <cell r="B20869" t="str">
            <v>ATTRIBUTE BAKE</v>
          </cell>
          <cell r="C20869" t="str">
            <v xml:space="preserve"> Форма для пирога APRICOT круглая 25см</v>
          </cell>
          <cell r="D20869" t="str">
            <v xml:space="preserve"> Silicone round pie mould with grip Size:27.8x25.8xH5.2cm</v>
          </cell>
          <cell r="E20869" t="str">
            <v>Китай</v>
          </cell>
          <cell r="F20869" t="str">
            <v>СИЛИКОН</v>
          </cell>
        </row>
        <row r="20870">
          <cell r="A20870" t="str">
            <v>ABS307</v>
          </cell>
          <cell r="B20870" t="str">
            <v>ATTRIBUTE BAKE</v>
          </cell>
          <cell r="C20870" t="str">
            <v xml:space="preserve"> Форма для пирога APRICOT круглая с волнистым краем 27см</v>
          </cell>
          <cell r="D20870" t="str">
            <v xml:space="preserve"> silicone round pie mould Size:29.4x27.3x3.4cm</v>
          </cell>
          <cell r="E20870" t="str">
            <v>Китай</v>
          </cell>
          <cell r="F20870" t="str">
            <v>СИЛИКОН</v>
          </cell>
        </row>
        <row r="20871">
          <cell r="A20871" t="str">
            <v>ABS308</v>
          </cell>
          <cell r="B20871" t="str">
            <v>ATTRIBUTE BAKE</v>
          </cell>
          <cell r="C20871" t="str">
            <v xml:space="preserve"> Форма для кексов APRICOT 6шт</v>
          </cell>
          <cell r="D20871" t="str">
            <v xml:space="preserve"> 6-briochette silicone cake mould Size:28x18x3.5cm</v>
          </cell>
          <cell r="E20871" t="str">
            <v>Китай</v>
          </cell>
          <cell r="F20871" t="str">
            <v>СИЛИКОН</v>
          </cell>
        </row>
        <row r="20872">
          <cell r="A20872" t="str">
            <v>AFF043</v>
          </cell>
          <cell r="B20872" t="str">
            <v>ATTRIBUTE BAKE</v>
          </cell>
          <cell r="C20872" t="str">
            <v xml:space="preserve"> Форма фигурная для кекса (цветок) (CN3031)</v>
          </cell>
          <cell r="E20872" t="str">
            <v>Китай</v>
          </cell>
          <cell r="F20872" t="str">
            <v>СТАЛЬ С АНТИПРИГАРНЫМ ПОКРЫТИЕ</v>
          </cell>
        </row>
        <row r="20873">
          <cell r="A20873" t="str">
            <v>AFF042</v>
          </cell>
          <cell r="B20873" t="str">
            <v>ATTRIBUTE BAKE</v>
          </cell>
          <cell r="C20873" t="str">
            <v xml:space="preserve"> Форма фигурная для кекса (мишка) (CN3031)</v>
          </cell>
          <cell r="E20873" t="str">
            <v>Китай</v>
          </cell>
          <cell r="F20873" t="str">
            <v>СТАЛЬ С АНТИПРИГАРНЫМ ПОКРЫТИЕ</v>
          </cell>
        </row>
        <row r="20874">
          <cell r="A20874" t="str">
            <v>AFF147</v>
          </cell>
          <cell r="B20874" t="str">
            <v>ATTRIBUTE BAKE</v>
          </cell>
          <cell r="C20874" t="str">
            <v xml:space="preserve"> Форма для запекания и выпечки СОВЫ 27х18см</v>
          </cell>
          <cell r="D20874" t="str">
            <v xml:space="preserve"> Roaster 27x18cm</v>
          </cell>
          <cell r="E20874" t="str">
            <v>Китай</v>
          </cell>
          <cell r="F20874" t="str">
            <v>СТАЛЬ С АНТИПРИГАРНЫМ ПОКРЫТИЕ</v>
          </cell>
        </row>
        <row r="20875">
          <cell r="A20875" t="str">
            <v>AFF148</v>
          </cell>
          <cell r="B20875" t="str">
            <v>ATTRIBUTE BAKE</v>
          </cell>
          <cell r="C20875" t="str">
            <v xml:space="preserve"> Форма для запекания и выпечки СОВЫ 30х20см</v>
          </cell>
          <cell r="D20875" t="str">
            <v xml:space="preserve"> Roaster 30x20cm</v>
          </cell>
          <cell r="E20875" t="str">
            <v>Китай</v>
          </cell>
          <cell r="F20875" t="str">
            <v>СТАЛЬ С АНТИПРИГАРНЫМ ПОКРЫТИЕ</v>
          </cell>
        </row>
        <row r="20876">
          <cell r="A20876" t="str">
            <v>AFF149</v>
          </cell>
          <cell r="B20876" t="str">
            <v>ATTRIBUTE BAKE</v>
          </cell>
          <cell r="C20876" t="str">
            <v xml:space="preserve"> Форма для запекания и выпечки СОВЫ 32х22см</v>
          </cell>
          <cell r="D20876" t="str">
            <v xml:space="preserve"> Roaster 32x22cm</v>
          </cell>
          <cell r="E20876" t="str">
            <v>Китай</v>
          </cell>
          <cell r="F20876" t="str">
            <v>СТАЛЬ С АНТИПРИГАРНЫМ ПОКРЫТИЕ</v>
          </cell>
        </row>
        <row r="20877">
          <cell r="A20877" t="str">
            <v>AFC006</v>
          </cell>
          <cell r="B20877" t="str">
            <v>ATTRIBUTE BAKE</v>
          </cell>
          <cell r="C20877" t="str">
            <v xml:space="preserve"> Форма для запекания Шампань 38х26х5см</v>
          </cell>
          <cell r="D20877" t="str">
            <v xml:space="preserve"> Roaster pan</v>
          </cell>
          <cell r="E20877" t="str">
            <v>Китай</v>
          </cell>
          <cell r="F20877" t="str">
            <v>ЖЕСТЬ С АНТИПРИГАРНЫМ ЦВЕТНЫМ</v>
          </cell>
        </row>
        <row r="20878">
          <cell r="A20878" t="str">
            <v>AFC067</v>
          </cell>
          <cell r="B20878" t="str">
            <v>ATTRIBUTE BAKE</v>
          </cell>
          <cell r="C20878" t="str">
            <v xml:space="preserve"> Форма для запекания Шампань 36х23х4см</v>
          </cell>
          <cell r="D20878" t="str">
            <v xml:space="preserve"> Roaster pan</v>
          </cell>
          <cell r="E20878" t="str">
            <v>Китай</v>
          </cell>
          <cell r="F20878" t="str">
            <v>ЖЕСТЬ С АНТИПРИГАРНЫМ ЦВЕТНЫМ</v>
          </cell>
        </row>
        <row r="20879">
          <cell r="A20879" t="str">
            <v>AFC044</v>
          </cell>
          <cell r="B20879" t="str">
            <v>ATTRIBUTE BAKE</v>
          </cell>
          <cell r="C20879" t="str">
            <v xml:space="preserve"> Форма для запекания Шампань 32х20х4см</v>
          </cell>
          <cell r="D20879" t="str">
            <v xml:space="preserve"> Rectangular pan</v>
          </cell>
          <cell r="E20879" t="str">
            <v>Китай</v>
          </cell>
          <cell r="F20879" t="str">
            <v>ЖЕСТЬ С АНТИПРИГАРНЫМ ЦВЕТНЫМ</v>
          </cell>
        </row>
        <row r="20880">
          <cell r="A20880" t="str">
            <v>AFC019</v>
          </cell>
          <cell r="B20880" t="str">
            <v>ATTRIBUTE BAKE</v>
          </cell>
          <cell r="C20880" t="str">
            <v xml:space="preserve"> Форма для запекания Шампань 24x22x5см</v>
          </cell>
          <cell r="D20880" t="str">
            <v xml:space="preserve"> Square pan</v>
          </cell>
          <cell r="E20880" t="str">
            <v>Китай</v>
          </cell>
          <cell r="F20880" t="str">
            <v>ЖЕСТЬ С АНТИПРИГАРНЫМ ЦВЕТНЫМ</v>
          </cell>
        </row>
        <row r="20881">
          <cell r="A20881" t="str">
            <v>AFC065</v>
          </cell>
          <cell r="B20881" t="str">
            <v>ATTRIBUTE BAKE</v>
          </cell>
          <cell r="C20881" t="str">
            <v xml:space="preserve"> Форма для запекания круглая Шампань 28х6см</v>
          </cell>
          <cell r="D20881" t="str">
            <v xml:space="preserve"> Round pan</v>
          </cell>
          <cell r="E20881" t="str">
            <v>Китай</v>
          </cell>
          <cell r="F20881" t="str">
            <v>ЖЕСТЬ С АНТИПРИГАРНЫМ ЦВЕТНЫМ</v>
          </cell>
        </row>
        <row r="20882">
          <cell r="A20882" t="str">
            <v>AFC011</v>
          </cell>
          <cell r="B20882" t="str">
            <v>ATTRIBUTE BAKE</v>
          </cell>
          <cell r="C20882" t="str">
            <v xml:space="preserve"> Форма для пирога круглая Шампань 28х3см</v>
          </cell>
          <cell r="D20882" t="str">
            <v xml:space="preserve"> Jerry Tart</v>
          </cell>
          <cell r="E20882" t="str">
            <v>Китай</v>
          </cell>
          <cell r="F20882" t="str">
            <v>ЖЕСТЬ С АНТИПРИГАРНЫМ ЦВЕТНЫМ</v>
          </cell>
        </row>
        <row r="20883">
          <cell r="A20883" t="str">
            <v>AFC081</v>
          </cell>
          <cell r="B20883" t="str">
            <v>ATTRIBUTE BAKE</v>
          </cell>
          <cell r="C20883" t="str">
            <v xml:space="preserve"> Форма для маффинов Шампань 6 ячеек</v>
          </cell>
          <cell r="D20883" t="str">
            <v xml:space="preserve"> 6 cup Large muffin pan</v>
          </cell>
          <cell r="E20883" t="str">
            <v>Китай</v>
          </cell>
          <cell r="F20883" t="str">
            <v>ЖЕСТЬ С АНТИПРИГАРНЫМ ЦВЕТНЫМ</v>
          </cell>
        </row>
        <row r="20884">
          <cell r="A20884" t="str">
            <v>AFC027</v>
          </cell>
          <cell r="B20884" t="str">
            <v>ATTRIBUTE BAKE</v>
          </cell>
          <cell r="C20884" t="str">
            <v xml:space="preserve"> Форма для запекания Шампань 28х15х7см</v>
          </cell>
          <cell r="D20884" t="str">
            <v xml:space="preserve"> Loaf pan</v>
          </cell>
          <cell r="E20884" t="str">
            <v>Китай</v>
          </cell>
          <cell r="F20884" t="str">
            <v>ЖЕСТЬ С АНТИПРИГАРНЫМ ЦВЕТНЫМ</v>
          </cell>
        </row>
        <row r="20885">
          <cell r="A20885" t="str">
            <v>AFC032</v>
          </cell>
          <cell r="B20885" t="str">
            <v>ATTRIBUTE BAKE</v>
          </cell>
          <cell r="C20885" t="str">
            <v xml:space="preserve"> Набор форм для выпечки ДЕТСКИЙ</v>
          </cell>
          <cell r="D20885" t="str">
            <v xml:space="preserve"> Mini 5 set red heart with sky blue star</v>
          </cell>
          <cell r="E20885" t="str">
            <v>Китай</v>
          </cell>
          <cell r="F20885" t="str">
            <v>ЖЕСТЬ С АНТИПРИГАРНЫМ ЦВЕТНЫМ</v>
          </cell>
        </row>
        <row r="20886">
          <cell r="A20886" t="str">
            <v>AFS003</v>
          </cell>
          <cell r="B20886" t="str">
            <v>ATTRIBUTE BAKE</v>
          </cell>
          <cell r="C20886" t="str">
            <v xml:space="preserve"> Форма для мини кексов 10 ячеек силикон</v>
          </cell>
          <cell r="D20886" t="str">
            <v xml:space="preserve"> Silicone MadeleineTray</v>
          </cell>
          <cell r="E20886" t="str">
            <v>Китай</v>
          </cell>
          <cell r="F20886" t="str">
            <v>СИЛИКОН</v>
          </cell>
        </row>
        <row r="20887">
          <cell r="A20887" t="str">
            <v>AFS010</v>
          </cell>
          <cell r="B20887" t="str">
            <v>ATTRIBUTE BAKE</v>
          </cell>
          <cell r="C20887" t="str">
            <v xml:space="preserve"> Форма для пирога силикон 24х3.5см</v>
          </cell>
          <cell r="D20887" t="str">
            <v xml:space="preserve"> Silicone Tart Tray 24х3.5см</v>
          </cell>
          <cell r="E20887" t="str">
            <v>Китай</v>
          </cell>
          <cell r="F20887" t="str">
            <v>СИЛИКОН</v>
          </cell>
        </row>
        <row r="20888">
          <cell r="A20888" t="str">
            <v>AFS020</v>
          </cell>
          <cell r="B20888" t="str">
            <v>ATTRIBUTE BAKE</v>
          </cell>
          <cell r="C20888" t="str">
            <v xml:space="preserve"> Форма для маффинов. 6 ячеек d=6.5см силикон 26х18х4см</v>
          </cell>
          <cell r="D20888" t="str">
            <v xml:space="preserve"> Silicone 6 Cups d=6.5cm Muffin Tray 26х18х4cm</v>
          </cell>
          <cell r="E20888" t="str">
            <v>Китай</v>
          </cell>
          <cell r="F20888" t="str">
            <v>СИЛИКОН</v>
          </cell>
        </row>
        <row r="20889">
          <cell r="A20889" t="str">
            <v>AFS022</v>
          </cell>
          <cell r="B20889" t="str">
            <v>ATTRIBUTE BAKE</v>
          </cell>
          <cell r="C20889" t="str">
            <v xml:space="preserve"> Форма глубокая для запекания силикон 23х10х5см</v>
          </cell>
          <cell r="D20889" t="str">
            <v xml:space="preserve"> Silicone Loaf Tray 23х10х5cm</v>
          </cell>
          <cell r="E20889" t="str">
            <v>Китай</v>
          </cell>
          <cell r="F20889" t="str">
            <v>СИЛИКОН</v>
          </cell>
        </row>
        <row r="20890">
          <cell r="A20890" t="str">
            <v>AFS023</v>
          </cell>
          <cell r="B20890" t="str">
            <v>ATTRIBUTE BAKE</v>
          </cell>
          <cell r="C20890" t="str">
            <v xml:space="preserve"> Форма круглая силикон 23х5см</v>
          </cell>
          <cell r="D20890" t="str">
            <v xml:space="preserve"> Silicone Round Tray 23х5cm</v>
          </cell>
          <cell r="E20890" t="str">
            <v>Китай</v>
          </cell>
          <cell r="F20890" t="str">
            <v>СИЛИКОН</v>
          </cell>
        </row>
        <row r="20891">
          <cell r="A20891" t="str">
            <v>AFS024</v>
          </cell>
          <cell r="B20891" t="str">
            <v>ATTRIBUTE BAKE</v>
          </cell>
          <cell r="C20891" t="str">
            <v xml:space="preserve"> Форма квадратная силикон 22х21х5см</v>
          </cell>
          <cell r="D20891" t="str">
            <v xml:space="preserve"> Silicone Square Tray 22х21х5cm</v>
          </cell>
          <cell r="E20891" t="str">
            <v>Китай</v>
          </cell>
          <cell r="F20891" t="str">
            <v>СИЛИКОН</v>
          </cell>
        </row>
        <row r="20892">
          <cell r="A20892" t="str">
            <v>AFY020</v>
          </cell>
          <cell r="B20892" t="str">
            <v>ATTRIBUTE BAKE</v>
          </cell>
          <cell r="C20892" t="str">
            <v xml:space="preserve"> Мини-кастрюля 200мл овальная (цвета красный белый черный)</v>
          </cell>
          <cell r="D20892" t="str">
            <v xml:space="preserve"> Casserole oval 200ml</v>
          </cell>
          <cell r="E20892" t="str">
            <v>Китай</v>
          </cell>
          <cell r="F20892" t="str">
            <v>КЕРАМИКА</v>
          </cell>
        </row>
        <row r="20893">
          <cell r="A20893" t="str">
            <v>AFY021</v>
          </cell>
          <cell r="B20893" t="str">
            <v>ATTRIBUTE BAKE</v>
          </cell>
          <cell r="C20893" t="str">
            <v xml:space="preserve"> Мини-кастрюля 200мл круглая (цвета красный белый черный)</v>
          </cell>
          <cell r="D20893" t="str">
            <v xml:space="preserve"> Casserole round 200ml</v>
          </cell>
          <cell r="E20893" t="str">
            <v>Китай</v>
          </cell>
          <cell r="F20893" t="str">
            <v>КЕРАМИКА</v>
          </cell>
        </row>
        <row r="20894">
          <cell r="A20894" t="str">
            <v>AFY022</v>
          </cell>
          <cell r="B20894" t="str">
            <v>ATTRIBUTE BAKE</v>
          </cell>
          <cell r="C20894" t="str">
            <v xml:space="preserve"> Мини-кастрюля 200мл сердце (цвета красный белый черный)</v>
          </cell>
          <cell r="D20894" t="str">
            <v xml:space="preserve"> Casserole heart 200ml</v>
          </cell>
          <cell r="E20894" t="str">
            <v>Китай</v>
          </cell>
          <cell r="F20894" t="str">
            <v>КЕРАМИКА</v>
          </cell>
        </row>
        <row r="20895">
          <cell r="A20895" t="str">
            <v>818BN00</v>
          </cell>
          <cell r="B20895" t="str">
            <v>ATTRIBUTE BAKE</v>
          </cell>
          <cell r="C20895" t="str">
            <v xml:space="preserve"> Форма для выпечки глубокая 26см с волнистыми краями</v>
          </cell>
          <cell r="D20895" t="str">
            <v xml:space="preserve"> MOULE 4 QUARTS 26CM PRIVATE LABEL  SANS STRIE</v>
          </cell>
          <cell r="E20895" t="str">
            <v>Франция</v>
          </cell>
          <cell r="F20895" t="str">
            <v>СТЕКЛО</v>
          </cell>
        </row>
        <row r="20896">
          <cell r="A20896" t="str">
            <v>AFS011</v>
          </cell>
          <cell r="B20896" t="str">
            <v>ATTRIBUTE BAKE</v>
          </cell>
          <cell r="C20896" t="str">
            <v xml:space="preserve"> Мат для выпечки 36х26см силикон</v>
          </cell>
          <cell r="D20896" t="str">
            <v xml:space="preserve"> Silicone Mat 36х26cm</v>
          </cell>
          <cell r="E20896" t="str">
            <v>Китай</v>
          </cell>
          <cell r="F20896" t="str">
            <v>СИЛИКОН</v>
          </cell>
        </row>
        <row r="20897">
          <cell r="A20897" t="str">
            <v>AFS004</v>
          </cell>
          <cell r="B20897" t="str">
            <v>ATTRIBUTE BAKE</v>
          </cell>
          <cell r="C20897" t="str">
            <v xml:space="preserve"> Форма для мини кексов 10 ячеек силикон</v>
          </cell>
          <cell r="D20897" t="str">
            <v xml:space="preserve"> Silicone MadeleineTray</v>
          </cell>
          <cell r="E20897" t="str">
            <v>Китай</v>
          </cell>
          <cell r="F20897" t="str">
            <v>СИЛИКОН</v>
          </cell>
        </row>
        <row r="20898">
          <cell r="A20898" t="str">
            <v>AFS005</v>
          </cell>
          <cell r="B20898" t="str">
            <v>ATTRIBUTE BAKE</v>
          </cell>
          <cell r="C20898" t="str">
            <v xml:space="preserve"> Форма для пирога силикон 26.5х3.4см</v>
          </cell>
          <cell r="D20898" t="str">
            <v xml:space="preserve"> Silicone Tart Tray 24х3.5см</v>
          </cell>
          <cell r="E20898" t="str">
            <v>Китай</v>
          </cell>
          <cell r="F20898" t="str">
            <v>СИЛИКОН</v>
          </cell>
        </row>
        <row r="20899">
          <cell r="A20899" t="str">
            <v>AFS006</v>
          </cell>
          <cell r="B20899" t="str">
            <v>ATTRIBUTE BAKE</v>
          </cell>
          <cell r="C20899" t="str">
            <v xml:space="preserve"> Мат для выпечки силикон 35.5х25.5см</v>
          </cell>
          <cell r="D20899" t="str">
            <v xml:space="preserve"> Silicone Mat 36х26cm</v>
          </cell>
          <cell r="E20899" t="str">
            <v>Китай</v>
          </cell>
          <cell r="F20899" t="str">
            <v>СИЛИКОН</v>
          </cell>
        </row>
        <row r="20900">
          <cell r="A20900" t="str">
            <v>AFS007</v>
          </cell>
          <cell r="B20900" t="str">
            <v>ATTRIBUTE BAKE</v>
          </cell>
          <cell r="C20900" t="str">
            <v xml:space="preserve"> Форма для маффинов 6 ячеек силиконовая</v>
          </cell>
          <cell r="D20900" t="str">
            <v xml:space="preserve"> Silicone 6 Cups d=6.5cm Muffin Tray 26х18х4cm</v>
          </cell>
          <cell r="E20900" t="str">
            <v>Китай</v>
          </cell>
          <cell r="F20900" t="str">
            <v>СИЛИКОН</v>
          </cell>
        </row>
        <row r="20901">
          <cell r="A20901" t="str">
            <v>AFS008</v>
          </cell>
          <cell r="B20901" t="str">
            <v>ATTRIBUTE BAKE</v>
          </cell>
          <cell r="C20901" t="str">
            <v xml:space="preserve"> Форма глубокая для запекания силикон 22.5х12.5х7см</v>
          </cell>
          <cell r="D20901" t="str">
            <v xml:space="preserve"> Silicone Loaf Tray 23х10х5cm</v>
          </cell>
          <cell r="E20901" t="str">
            <v>Китай</v>
          </cell>
          <cell r="F20901" t="str">
            <v>СИЛИКОН</v>
          </cell>
        </row>
        <row r="20902">
          <cell r="A20902" t="str">
            <v>AFS009</v>
          </cell>
          <cell r="B20902" t="str">
            <v>ATTRIBUTE BAKE</v>
          </cell>
          <cell r="C20902" t="str">
            <v xml:space="preserve"> Форма круглая силикон 24.5х6.3см</v>
          </cell>
          <cell r="D20902" t="str">
            <v xml:space="preserve"> Silicone Round Tray 23х5cm</v>
          </cell>
          <cell r="E20902" t="str">
            <v>Китай</v>
          </cell>
          <cell r="F20902" t="str">
            <v>СИЛИКОН</v>
          </cell>
        </row>
        <row r="20903">
          <cell r="A20903" t="str">
            <v>AFS012</v>
          </cell>
          <cell r="B20903" t="str">
            <v>ATTRIBUTE BAKE</v>
          </cell>
          <cell r="C20903" t="str">
            <v xml:space="preserve"> Форма квадратная силикон 24.5х5см</v>
          </cell>
          <cell r="D20903" t="str">
            <v xml:space="preserve"> Silicone Square Tray 22х21х5cm</v>
          </cell>
          <cell r="E20903" t="str">
            <v>Китай</v>
          </cell>
          <cell r="F20903" t="str">
            <v>СИЛИКОН</v>
          </cell>
        </row>
        <row r="20904">
          <cell r="A20904" t="str">
            <v>AFF038/18</v>
          </cell>
          <cell r="B20904" t="str">
            <v>ATTRIBUTE BAKE</v>
          </cell>
          <cell r="C20904" t="str">
            <v xml:space="preserve"> Форма для запекания 35.5х24.3х4.3см</v>
          </cell>
          <cell r="E20904" t="str">
            <v>Китай</v>
          </cell>
          <cell r="F20904" t="str">
            <v>СТАЛЬ С АНТИПРИГАРНЫМ ПОКРЫТИЕ</v>
          </cell>
        </row>
        <row r="20905">
          <cell r="A20905" t="str">
            <v>AFF052</v>
          </cell>
          <cell r="B20905" t="str">
            <v>ATTRIBUTE BAKE</v>
          </cell>
          <cell r="C20905" t="str">
            <v xml:space="preserve"> Форма для запекания и выпечки со съемным дном 25см</v>
          </cell>
          <cell r="D20905" t="str">
            <v xml:space="preserve"> Springform loose bottom 25см</v>
          </cell>
          <cell r="E20905" t="str">
            <v>Китай</v>
          </cell>
          <cell r="F20905" t="str">
            <v>СТАЛЬ С АНТИПРИГАРНЫМ ПОКРЫТИЕ</v>
          </cell>
        </row>
        <row r="20906">
          <cell r="A20906" t="str">
            <v>AFF053</v>
          </cell>
          <cell r="B20906" t="str">
            <v>ATTRIBUTE BAKE</v>
          </cell>
          <cell r="C20906" t="str">
            <v xml:space="preserve"> Форма для запекания и выпечки (мишка)</v>
          </cell>
          <cell r="D20906" t="str">
            <v xml:space="preserve"> Mini cake pan (bear)</v>
          </cell>
          <cell r="E20906" t="str">
            <v>Китай</v>
          </cell>
          <cell r="F20906" t="str">
            <v>СТАЛЬ С АНТИПРИГАРНЫМ ПОКРЫТИЕ</v>
          </cell>
        </row>
        <row r="20907">
          <cell r="A20907" t="str">
            <v>AFF054</v>
          </cell>
          <cell r="B20907" t="str">
            <v>ATTRIBUTE BAKE</v>
          </cell>
          <cell r="C20907" t="str">
            <v xml:space="preserve"> Форма для запекания и выпечки (цветок)</v>
          </cell>
          <cell r="D20907" t="str">
            <v xml:space="preserve"> Mini cake pan (flower)</v>
          </cell>
          <cell r="E20907" t="str">
            <v>Китай</v>
          </cell>
          <cell r="F20907" t="str">
            <v>СТАЛЬ С АНТИПРИГАРНЫМ ПОКРЫТИЕ</v>
          </cell>
        </row>
        <row r="20908">
          <cell r="A20908" t="str">
            <v>AFF047</v>
          </cell>
          <cell r="B20908" t="str">
            <v>ATTRIBUTE BAKE</v>
          </cell>
          <cell r="C20908" t="str">
            <v xml:space="preserve"> Форма для запекания и выпечки 27х18см</v>
          </cell>
          <cell r="D20908" t="str">
            <v xml:space="preserve"> Roaster  27x18cm</v>
          </cell>
          <cell r="E20908" t="str">
            <v>Китай</v>
          </cell>
          <cell r="F20908" t="str">
            <v>НЕРЖАВЕЮЩАЯ СТАЛЬ</v>
          </cell>
        </row>
        <row r="20909">
          <cell r="A20909" t="str">
            <v>AFF048</v>
          </cell>
          <cell r="B20909" t="str">
            <v>ATTRIBUTE BAKE</v>
          </cell>
          <cell r="C20909" t="str">
            <v xml:space="preserve"> Форма для запекания и выпечки 30х20см</v>
          </cell>
          <cell r="D20909" t="str">
            <v xml:space="preserve"> Roaster 30x20cm</v>
          </cell>
          <cell r="E20909" t="str">
            <v>Китай</v>
          </cell>
          <cell r="F20909" t="str">
            <v>СТАЛЬ С АНТИПРИГАРНЫМ ПОКРЫТИЕ</v>
          </cell>
        </row>
        <row r="20910">
          <cell r="A20910" t="str">
            <v>AFF049</v>
          </cell>
          <cell r="B20910" t="str">
            <v>ATTRIBUTE BAKE</v>
          </cell>
          <cell r="C20910" t="str">
            <v xml:space="preserve"> Форма для запекания и выпечки 32х22см</v>
          </cell>
          <cell r="D20910" t="str">
            <v xml:space="preserve"> Roaster 32x22cm</v>
          </cell>
          <cell r="E20910" t="str">
            <v>Китай</v>
          </cell>
          <cell r="F20910" t="str">
            <v>СТАЛЬ С АНТИПРИГАРНЫМ ПОКРЫТИЕ</v>
          </cell>
        </row>
        <row r="20911">
          <cell r="A20911" t="str">
            <v>AFF050</v>
          </cell>
          <cell r="B20911" t="str">
            <v>ATTRIBUTE BAKE</v>
          </cell>
          <cell r="C20911" t="str">
            <v xml:space="preserve"> Форма для запекания и выпечки волна 27см</v>
          </cell>
          <cell r="D20911" t="str">
            <v xml:space="preserve"> Cake pan 27cm</v>
          </cell>
          <cell r="E20911" t="str">
            <v>Китай</v>
          </cell>
          <cell r="F20911" t="str">
            <v>СТАЛЬ С АНТИПРИГАРНЫМ ПОКРЫТИЕ</v>
          </cell>
        </row>
        <row r="20912">
          <cell r="A20912" t="str">
            <v>AFF051</v>
          </cell>
          <cell r="B20912" t="str">
            <v>ATTRIBUTE BAKE</v>
          </cell>
          <cell r="C20912" t="str">
            <v xml:space="preserve"> Форма для запекания и выпечки круглая 23см</v>
          </cell>
          <cell r="D20912" t="str">
            <v xml:space="preserve"> Cake pan 23cm</v>
          </cell>
          <cell r="E20912" t="str">
            <v>Китай</v>
          </cell>
          <cell r="F20912" t="str">
            <v>СТАЛЬ С АНТИПРИГАРНЫМ ПОКРЫТИЕ</v>
          </cell>
        </row>
        <row r="20913">
          <cell r="A20913" t="str">
            <v>AFF044</v>
          </cell>
          <cell r="B20913" t="str">
            <v>ATTRIBUTE BAKE</v>
          </cell>
          <cell r="C20913" t="str">
            <v xml:space="preserve"> Форма для запекания и выпечки (бабочка)</v>
          </cell>
          <cell r="D20913" t="str">
            <v xml:space="preserve"> MINI CAKE MOULD (Butterfly)</v>
          </cell>
          <cell r="E20913" t="str">
            <v>Китай</v>
          </cell>
          <cell r="F20913" t="str">
            <v>СТАЛЬ С АНТИПРИГАРНЫМ ПОКРЫТИЕ</v>
          </cell>
        </row>
        <row r="20914">
          <cell r="A20914" t="str">
            <v>AFF045</v>
          </cell>
          <cell r="B20914" t="str">
            <v>ATTRIBUTE BAKE</v>
          </cell>
          <cell r="C20914" t="str">
            <v xml:space="preserve"> Форма для запекания и выпечки (куличик)</v>
          </cell>
          <cell r="D20914" t="str">
            <v xml:space="preserve"> MINI CAKE MOULD (Easter cake)</v>
          </cell>
          <cell r="E20914" t="str">
            <v>Китай</v>
          </cell>
          <cell r="F20914" t="str">
            <v>СТАЛЬ С АНТИПРИГАРНЫМ ПОКРЫТИЕ</v>
          </cell>
        </row>
        <row r="20915">
          <cell r="A20915" t="str">
            <v>AFF046</v>
          </cell>
          <cell r="B20915" t="str">
            <v>ATTRIBUTE BAKE</v>
          </cell>
          <cell r="C20915" t="str">
            <v xml:space="preserve"> Набор форм для запекания и выпечки 3шт</v>
          </cell>
          <cell r="D20915" t="str">
            <v xml:space="preserve"> 3 Roasters Set</v>
          </cell>
          <cell r="E20915" t="str">
            <v>Китай</v>
          </cell>
          <cell r="F20915" t="str">
            <v>СТАЛЬ С АНТИПРИГАРНЫМ ПОКРЫТИЕ</v>
          </cell>
        </row>
        <row r="20916">
          <cell r="A20916" t="str">
            <v>AFF055</v>
          </cell>
          <cell r="B20916" t="str">
            <v>ATTRIBUTE BAKE</v>
          </cell>
          <cell r="C20916" t="str">
            <v xml:space="preserve"> Форма для пиццы 32см</v>
          </cell>
          <cell r="D20916" t="str">
            <v xml:space="preserve"> PIZZA PAN</v>
          </cell>
          <cell r="E20916" t="str">
            <v>Китай</v>
          </cell>
          <cell r="F20916" t="str">
            <v>СТАЛЬ С АНТИПРИГАРНЫМ ПОКРЫТИЕ</v>
          </cell>
        </row>
        <row r="20917">
          <cell r="A20917" t="str">
            <v>AFS025</v>
          </cell>
          <cell r="B20917" t="str">
            <v>ATTRIBUTE BAKE</v>
          </cell>
          <cell r="C20917" t="str">
            <v xml:space="preserve"> Форма для мини кексов CHOCOLATE 10 ячеек силиконовая</v>
          </cell>
          <cell r="D20917" t="str">
            <v xml:space="preserve"> "Silicone MadeleineTray</v>
          </cell>
        </row>
        <row r="20919">
          <cell r="A20919" t="str">
            <v xml:space="preserve">	Китай	СИЛИКОН_x000D_
=AFS026"</v>
          </cell>
          <cell r="B20919" t="str">
            <v>ATTRIBUTE BAKE</v>
          </cell>
          <cell r="C20919" t="str">
            <v xml:space="preserve"> Форма для пирога CHOCOLATE силиконовая</v>
          </cell>
          <cell r="D20919" t="str">
            <v xml:space="preserve"> "Silicone Tart Tray</v>
          </cell>
        </row>
        <row r="20920">
          <cell r="A20920" t="str">
            <v xml:space="preserve">	Китай	СИЛИКОН_x000D_
=AFS027"</v>
          </cell>
          <cell r="B20920" t="str">
            <v>ATTRIBUTE BAKE</v>
          </cell>
          <cell r="C20920" t="str">
            <v xml:space="preserve"> Форма для маффинов CHOCOLATE 6 ячеек силиконовая</v>
          </cell>
          <cell r="D20920" t="str">
            <v xml:space="preserve"> "Silicone 6 Cups Muffin Tray</v>
          </cell>
        </row>
        <row r="20921">
          <cell r="A20921" t="str">
            <v xml:space="preserve">	Китай	СИЛИКОН_x000D_
=AFS028"</v>
          </cell>
          <cell r="B20921" t="str">
            <v>ATTRIBUTE BAKE</v>
          </cell>
          <cell r="C20921" t="str">
            <v xml:space="preserve"> Форма глубокая для запекания CHOCOLATE силиконовая</v>
          </cell>
          <cell r="D20921" t="str">
            <v xml:space="preserve"> "Silicone Loaf Tray</v>
          </cell>
        </row>
        <row r="20923">
          <cell r="A20923" t="str">
            <v xml:space="preserve">	Китай	СИЛИКОН_x000D_
=AFS029"</v>
          </cell>
          <cell r="B20923" t="str">
            <v>ATTRIBUTE BAKE</v>
          </cell>
          <cell r="C20923" t="str">
            <v xml:space="preserve"> Форма круглая CHOCOLATE силиконовая</v>
          </cell>
          <cell r="D20923" t="str">
            <v xml:space="preserve"> "Silicone Round Tray</v>
          </cell>
        </row>
        <row r="20924">
          <cell r="A20924" t="str">
            <v xml:space="preserve">	Китай	СИЛИКОН_x000D_
=AFS030"</v>
          </cell>
          <cell r="B20924" t="str">
            <v>ATTRIBUTE BAKE</v>
          </cell>
          <cell r="C20924" t="str">
            <v xml:space="preserve"> Форма квадратная CHOCOLATE силиконовая</v>
          </cell>
          <cell r="D20924" t="str">
            <v xml:space="preserve"> Silicone Square Tray</v>
          </cell>
          <cell r="E20924" t="str">
            <v>Китай</v>
          </cell>
          <cell r="F20924" t="str">
            <v>СИЛИКОН</v>
          </cell>
        </row>
        <row r="20925">
          <cell r="A20925" t="str">
            <v>AFS031</v>
          </cell>
          <cell r="B20925" t="str">
            <v>ATTRIBUTE BAKE</v>
          </cell>
          <cell r="C20925" t="str">
            <v xml:space="preserve"> Форма для кекса Саварен CHOCOLATE 22см силикон</v>
          </cell>
          <cell r="D20925" t="str">
            <v xml:space="preserve"> "Silicone Cake Tray Dia. 20.5 cm</v>
          </cell>
          <cell r="E20925" t="str">
            <v>Китай</v>
          </cell>
          <cell r="F20925" t="str">
            <v>СИЛИКОН</v>
          </cell>
        </row>
        <row r="20926">
          <cell r="A20926" t="str">
            <v>AFS032</v>
          </cell>
          <cell r="B20926" t="str">
            <v>ATTRIBUTE BAKE</v>
          </cell>
          <cell r="C20926" t="str">
            <v xml:space="preserve"> Набор форм для кексов CHOCOLATE 6шт силиконовая</v>
          </cell>
          <cell r="D20926" t="str">
            <v xml:space="preserve"> "Silicone Cup Dia: 10.5 x 10.5 x 4 cm</v>
          </cell>
          <cell r="E20926" t="str">
            <v>Китай</v>
          </cell>
          <cell r="F20926" t="str">
            <v>СИЛИКОН</v>
          </cell>
        </row>
        <row r="20927">
          <cell r="A20927" t="str">
            <v>AFF060</v>
          </cell>
          <cell r="B20927" t="str">
            <v>ATTRIBUTE BAKE</v>
          </cell>
          <cell r="C20927" t="str">
            <v xml:space="preserve"> Форма для запекания и выпечки волна STONE 27.5см</v>
          </cell>
          <cell r="D20927" t="str">
            <v xml:space="preserve"> CAKE MOULD 27X6.5CM</v>
          </cell>
          <cell r="E20927" t="str">
            <v>Китай</v>
          </cell>
          <cell r="F20927" t="str">
            <v>СТАЛЬ С АНТИПРИГАРНЫМ ПОКРЫТИЕ</v>
          </cell>
        </row>
        <row r="20928">
          <cell r="A20928" t="str">
            <v>AFF061</v>
          </cell>
          <cell r="B20928" t="str">
            <v>ATTRIBUTE BAKE</v>
          </cell>
          <cell r="C20928" t="str">
            <v xml:space="preserve"> Форма для запекания и выпечки  круглая STONE 23см</v>
          </cell>
          <cell r="D20928" t="str">
            <v xml:space="preserve"> SLOPE ROUND PAN 24X3CM</v>
          </cell>
          <cell r="E20928" t="str">
            <v>Китай</v>
          </cell>
          <cell r="F20928" t="str">
            <v>СТАЛЬ С АНТИПРИГАРНЫМ ПОКРЫТИЕ</v>
          </cell>
        </row>
        <row r="20929">
          <cell r="A20929" t="str">
            <v>AFF063</v>
          </cell>
          <cell r="B20929" t="str">
            <v>ATTRIBUTE BAKE</v>
          </cell>
          <cell r="C20929" t="str">
            <v xml:space="preserve"> Форма для запекания и выпечки  STONE 27х18см</v>
          </cell>
          <cell r="D20929" t="str">
            <v xml:space="preserve"> RECTANGULAR PAN 30.5X20.3X4CM</v>
          </cell>
          <cell r="E20929" t="str">
            <v>Китай</v>
          </cell>
          <cell r="F20929" t="str">
            <v>СТАЛЬ С АНТИПРИГАРНЫМ ПОКРЫТИЕ</v>
          </cell>
        </row>
        <row r="20930">
          <cell r="A20930" t="str">
            <v>AFF064</v>
          </cell>
          <cell r="B20930" t="str">
            <v>ATTRIBUTE BAKE</v>
          </cell>
          <cell r="C20930" t="str">
            <v xml:space="preserve"> Форма для запекания и выпечки STONE 30х20см</v>
          </cell>
          <cell r="D20930" t="str">
            <v xml:space="preserve"> RECTANGULAR PAN 33.5X22.3X4.2CM</v>
          </cell>
          <cell r="E20930" t="str">
            <v>Китай</v>
          </cell>
          <cell r="F20930" t="str">
            <v>СТАЛЬ С АНТИПРИГАРНЫМ ПОКРЫТИЕ</v>
          </cell>
        </row>
        <row r="20931">
          <cell r="A20931" t="str">
            <v>AFF065</v>
          </cell>
          <cell r="B20931" t="str">
            <v>ATTRIBUTE BAKE</v>
          </cell>
          <cell r="C20931" t="str">
            <v xml:space="preserve"> Форма для запекания и выпечки STONE 32х22см</v>
          </cell>
          <cell r="D20931" t="str">
            <v xml:space="preserve"> 3PCS RECTANGULAR PAN 35.5X24.3X4.3CM</v>
          </cell>
          <cell r="E20931" t="str">
            <v>Китай</v>
          </cell>
          <cell r="F20931" t="str">
            <v>СТАЛЬ С АНТИПРИГАРНЫМ ПОКРЫТИЕ</v>
          </cell>
        </row>
        <row r="20932">
          <cell r="A20932" t="str">
            <v>AFF066</v>
          </cell>
          <cell r="B20932" t="str">
            <v>ATTRIBUTE BAKE</v>
          </cell>
          <cell r="C20932" t="str">
            <v xml:space="preserve"> Форма для запекания и выпечки со съемным дном STONE 25см</v>
          </cell>
          <cell r="D20932" t="str">
            <v xml:space="preserve"> 3PCS SPRING FORM SET 25CM</v>
          </cell>
          <cell r="E20932" t="str">
            <v>Китай</v>
          </cell>
          <cell r="F20932" t="str">
            <v>СТАЛЬ С АНТИПРИГАРНЫМ ПОКРЫТИЕ</v>
          </cell>
        </row>
        <row r="20933">
          <cell r="A20933" t="str">
            <v>AFF067</v>
          </cell>
          <cell r="B20933" t="str">
            <v>ATTRIBUTE BAKE</v>
          </cell>
          <cell r="C20933" t="str">
            <v xml:space="preserve"> Форма для пиццы STONE 32см</v>
          </cell>
          <cell r="D20933" t="str">
            <v xml:space="preserve"> PIZZA PAN</v>
          </cell>
          <cell r="E20933" t="str">
            <v>Китай</v>
          </cell>
          <cell r="F20933" t="str">
            <v>СТАЛЬ С АНТИПРИГАРНЫМ ПОКРЫТИЕ</v>
          </cell>
        </row>
        <row r="20934">
          <cell r="A20934" t="str">
            <v>AFS120</v>
          </cell>
          <cell r="B20934" t="str">
            <v>ATTRIBUTE BAKE</v>
          </cell>
          <cell r="C20934" t="str">
            <v xml:space="preserve"> Форма для кекса Саварен 22см силикон</v>
          </cell>
          <cell r="D20934" t="str">
            <v xml:space="preserve"> Silicone Cake Tray Dia. 20.5cm Silicone</v>
          </cell>
          <cell r="E20934" t="str">
            <v>Китай</v>
          </cell>
          <cell r="F20934" t="str">
            <v>СИЛИКОН</v>
          </cell>
        </row>
        <row r="20935">
          <cell r="A20935" t="str">
            <v>AFS001</v>
          </cell>
          <cell r="B20935" t="str">
            <v>ATTRIBUTE BAKE</v>
          </cell>
          <cell r="C20935" t="str">
            <v xml:space="preserve"> Набор форм для кексов 6шт силикон</v>
          </cell>
          <cell r="D20935" t="str">
            <v xml:space="preserve"> Silicone Cup Dia: 10.5x10.5x4cm Silicone x6</v>
          </cell>
          <cell r="E20935" t="str">
            <v>Китай</v>
          </cell>
          <cell r="F20935" t="str">
            <v>СИЛИКОН</v>
          </cell>
        </row>
        <row r="20936">
          <cell r="A20936" t="str">
            <v>AFF050P</v>
          </cell>
          <cell r="B20936" t="str">
            <v>ATTRIBUTE BAKE</v>
          </cell>
          <cell r="C20936" t="str">
            <v xml:space="preserve"> Форма для запекания ВОЛНА 27см</v>
          </cell>
          <cell r="D20936" t="str">
            <v xml:space="preserve"> CAKE MOULD 27X6.5CM</v>
          </cell>
          <cell r="E20936" t="str">
            <v>Китай</v>
          </cell>
          <cell r="F20936" t="str">
            <v>СТАЛЬ С АНТИПРИГАРНЫМ ПОКРЫТИЕ</v>
          </cell>
        </row>
        <row r="20937">
          <cell r="A20937" t="str">
            <v>AFF053-2</v>
          </cell>
          <cell r="B20937" t="str">
            <v>ATTRIBUTE BAKE</v>
          </cell>
          <cell r="C20937" t="str">
            <v xml:space="preserve"> Форма фигурная для кекса (мишка) 2шт</v>
          </cell>
          <cell r="D20937">
            <v>0</v>
          </cell>
          <cell r="E20937" t="str">
            <v>Китай</v>
          </cell>
          <cell r="F20937" t="str">
            <v>ЖЕСТЬ С АНТИПРИГАРНЫМ ПОКРЫТИЕ</v>
          </cell>
        </row>
        <row r="20938">
          <cell r="A20938" t="str">
            <v>ABS201</v>
          </cell>
          <cell r="B20938" t="str">
            <v>ATTRIBUTE BAKE</v>
          </cell>
          <cell r="C20938" t="str">
            <v xml:space="preserve"> Форма для кексов 6шт</v>
          </cell>
          <cell r="D20938" t="str">
            <v xml:space="preserve"> "Silicone cake mold </v>
          </cell>
        </row>
        <row r="20939">
          <cell r="A20939" t="str">
            <v xml:space="preserve">	Китай	СИЛИКОН_x000D_
=ABS202"</v>
          </cell>
          <cell r="B20939" t="str">
            <v>ATTRIBUTE BAKE</v>
          </cell>
          <cell r="C20939" t="str">
            <v xml:space="preserve"> Форма для запекания прямоугольная 28х12см</v>
          </cell>
          <cell r="D20939" t="str">
            <v xml:space="preserve"> "Silicone cake mold </v>
          </cell>
        </row>
        <row r="20940">
          <cell r="A20940" t="str">
            <v xml:space="preserve">	Китай	СИЛИКОН_x000D_
=ABS203"</v>
          </cell>
          <cell r="B20940" t="str">
            <v>ATTRIBUTE BAKE</v>
          </cell>
          <cell r="C20940" t="str">
            <v xml:space="preserve"> Форма для пирога круглая 25см</v>
          </cell>
          <cell r="D20940" t="str">
            <v xml:space="preserve"> "Silicone cake mold </v>
          </cell>
        </row>
        <row r="20941">
          <cell r="A20941" t="str">
            <v xml:space="preserve">	Китай	СИЛИКОН_x000D_
=ABS204"</v>
          </cell>
          <cell r="B20941" t="str">
            <v>ATTRIBUTE BAKE</v>
          </cell>
          <cell r="C20941" t="str">
            <v xml:space="preserve"> Форма для пирога круглая с волнистым краем 26см</v>
          </cell>
          <cell r="D20941" t="str">
            <v xml:space="preserve"> "Silicone cake mold </v>
          </cell>
        </row>
        <row r="20942">
          <cell r="A20942" t="str">
            <v xml:space="preserve">	Китай	СИЛИКОН_x000D_
=ABS205"</v>
          </cell>
          <cell r="B20942" t="str">
            <v>ATTRIBUTE BAKE</v>
          </cell>
          <cell r="C20942" t="str">
            <v xml:space="preserve"> Форма для кекса Саварен 24см</v>
          </cell>
          <cell r="D20942" t="str">
            <v xml:space="preserve"> "Silicone cake mold </v>
          </cell>
        </row>
        <row r="20943">
          <cell r="A20943" t="str">
            <v xml:space="preserve">	Китай	СИЛИКОН_x000D_
=ABS206"</v>
          </cell>
          <cell r="B20943" t="str">
            <v>ATTRIBUTE BAKE</v>
          </cell>
          <cell r="C20943" t="str">
            <v xml:space="preserve"> Форма для маффинов 6шт</v>
          </cell>
          <cell r="D20943" t="str">
            <v xml:space="preserve"> "Silicone cake mold </v>
          </cell>
        </row>
        <row r="20944">
          <cell r="A20944" t="str">
            <v xml:space="preserve">	Китай	СИЛИКОН_x000D_
=ABS207"</v>
          </cell>
          <cell r="B20944" t="str">
            <v>ATTRIBUTE BAKE</v>
          </cell>
          <cell r="C20944" t="str">
            <v xml:space="preserve"> Мат для выпечки 38х28см</v>
          </cell>
          <cell r="D20944" t="str">
            <v xml:space="preserve"> "Silicone baking sheet</v>
          </cell>
        </row>
        <row r="20946">
          <cell r="A20946" t="str">
            <v xml:space="preserve">	Китай	СИЛИКОН_x000D_
=ABS208"</v>
          </cell>
          <cell r="B20946" t="str">
            <v>ATTRIBUTE BAKE</v>
          </cell>
          <cell r="C20946" t="str">
            <v xml:space="preserve"> Форма для кексов Домик 3шт</v>
          </cell>
          <cell r="D20946" t="str">
            <v xml:space="preserve"> "Cake mold</v>
          </cell>
        </row>
        <row r="20948">
          <cell r="A20948" t="str">
            <v xml:space="preserve">	Китай	СИЛИКОН_x000D_
=ABS209"</v>
          </cell>
          <cell r="B20948" t="str">
            <v>ATTRIBUTE BAKE</v>
          </cell>
          <cell r="C20948" t="str">
            <v xml:space="preserve"> Форма для кексов Детская 6шт</v>
          </cell>
          <cell r="D20948" t="str">
            <v xml:space="preserve"> "Silicone cake mold </v>
          </cell>
        </row>
        <row r="20949">
          <cell r="A20949" t="str">
            <v xml:space="preserve">	Китай	СИЛИКОН_x000D_
=ABS013"</v>
          </cell>
          <cell r="B20949" t="str">
            <v>ATTRIBUTE BANKS</v>
          </cell>
          <cell r="C20949" t="str">
            <v xml:space="preserve"> Банка стеклянная STEEL TOUCH 1330мл</v>
          </cell>
          <cell r="D20949" t="str">
            <v xml:space="preserve"> bank C&amp;G bamboo lid 1330 d95</v>
          </cell>
          <cell r="E20949" t="str">
            <v>Китай</v>
          </cell>
          <cell r="F20949" t="str">
            <v>БОРОСИЛИКАТНОЕ СТЕКЛО,НЕРЖАВЕ</v>
          </cell>
        </row>
        <row r="20950">
          <cell r="A20950" t="str">
            <v>ABB013</v>
          </cell>
          <cell r="B20950" t="str">
            <v>ATTRIBUTE BANKS</v>
          </cell>
          <cell r="C20950" t="str">
            <v xml:space="preserve"> Банка стеклянная WOODEN TOUCH 1330мл</v>
          </cell>
          <cell r="D20950" t="str">
            <v xml:space="preserve"> bank C&amp;G ss lid 1330 d95</v>
          </cell>
          <cell r="E20950" t="str">
            <v>Китай</v>
          </cell>
          <cell r="F20950" t="str">
            <v>БОРОСИЛИКАТНОЕ СТЕКЛО,ДЕРЕВО</v>
          </cell>
        </row>
        <row r="20951">
          <cell r="A20951" t="str">
            <v>ABC210</v>
          </cell>
          <cell r="B20951" t="str">
            <v>ATTRIBUTE BBQ</v>
          </cell>
          <cell r="C20951" t="str">
            <v xml:space="preserve"> Лопатка для барбекю КАНТРИ 37x9см</v>
          </cell>
          <cell r="D20951" t="str">
            <v xml:space="preserve"> Spatula</v>
          </cell>
          <cell r="E20951" t="str">
            <v>Китай</v>
          </cell>
          <cell r="F20951" t="str">
            <v>ДЕРЕВО,СТАЛЬ</v>
          </cell>
        </row>
        <row r="20952">
          <cell r="A20952" t="str">
            <v>ABC220</v>
          </cell>
          <cell r="B20952" t="str">
            <v>ATTRIBUTE BBQ</v>
          </cell>
          <cell r="C20952" t="str">
            <v xml:space="preserve"> Вилка для барбекю КАНТРИ 37x2.7см</v>
          </cell>
          <cell r="D20952" t="str">
            <v xml:space="preserve"> Fork</v>
          </cell>
          <cell r="E20952" t="str">
            <v>Китай</v>
          </cell>
          <cell r="F20952" t="str">
            <v>ДЕРЕВО,СТАЛЬ</v>
          </cell>
        </row>
        <row r="20953">
          <cell r="A20953" t="str">
            <v>ABC230</v>
          </cell>
          <cell r="B20953" t="str">
            <v>ATTRIBUTE BBQ</v>
          </cell>
          <cell r="C20953" t="str">
            <v xml:space="preserve"> Нож для барбекю КАНТРИ 34.5x2.7см</v>
          </cell>
          <cell r="D20953" t="str">
            <v xml:space="preserve"> Knife</v>
          </cell>
          <cell r="E20953" t="str">
            <v>Китай</v>
          </cell>
          <cell r="F20953" t="str">
            <v>ДЕРЕВО,СТАЛЬ</v>
          </cell>
        </row>
        <row r="20954">
          <cell r="A20954" t="str">
            <v>ABC240</v>
          </cell>
          <cell r="B20954" t="str">
            <v>ATTRIBUTE BBQ</v>
          </cell>
          <cell r="C20954" t="str">
            <v xml:space="preserve"> Щипцы для барбекю КАНТРИ 37x5.7см</v>
          </cell>
          <cell r="D20954" t="str">
            <v xml:space="preserve"> Tong</v>
          </cell>
          <cell r="E20954" t="str">
            <v>Китай</v>
          </cell>
          <cell r="F20954" t="str">
            <v>ДЕРЕВО,СТАЛЬ</v>
          </cell>
        </row>
        <row r="20955">
          <cell r="A20955" t="str">
            <v>ABR151</v>
          </cell>
          <cell r="B20955" t="str">
            <v>ATTRIBUTE BBQ</v>
          </cell>
          <cell r="C20955" t="str">
            <v xml:space="preserve"> Решетка для барбекю РУБИН 26x32x6см</v>
          </cell>
          <cell r="D20955" t="str">
            <v xml:space="preserve"> Grill</v>
          </cell>
          <cell r="E20955" t="str">
            <v>Китай</v>
          </cell>
          <cell r="F20955" t="str">
            <v>БАКЕЛИТ,СТАЛЬ</v>
          </cell>
        </row>
        <row r="20956">
          <cell r="A20956" t="str">
            <v>ABR110</v>
          </cell>
          <cell r="B20956" t="str">
            <v>ATTRIBUTE BBQ</v>
          </cell>
          <cell r="C20956" t="str">
            <v xml:space="preserve"> Лопатка для барбекю РУБИН 34.5x7.6см</v>
          </cell>
          <cell r="D20956" t="str">
            <v xml:space="preserve"> Spatula</v>
          </cell>
          <cell r="E20956" t="str">
            <v>Китай</v>
          </cell>
          <cell r="F20956" t="str">
            <v>БАКЕЛИТ,СТАЛЬ</v>
          </cell>
        </row>
        <row r="20957">
          <cell r="A20957" t="str">
            <v>5403602128</v>
          </cell>
          <cell r="B20957" t="str">
            <v>NOT USE</v>
          </cell>
          <cell r="C20957" t="str">
            <v xml:space="preserve"> Набор пепельниц ОХОТА 2шт</v>
          </cell>
          <cell r="E20957" t="str">
            <v>Россия</v>
          </cell>
          <cell r="F20957" t="str">
            <v>СТЕКЛО</v>
          </cell>
        </row>
        <row r="20958">
          <cell r="A20958" t="str">
            <v>DCG102202119P</v>
          </cell>
          <cell r="B20958" t="str">
            <v>NOT USE</v>
          </cell>
          <cell r="C20958" t="str">
            <v xml:space="preserve"> Набор НА ДВОИХ: пепельница 1015+2ст 1022 ШИКсмАК БЛЕСК</v>
          </cell>
          <cell r="E20958" t="str">
            <v>Россия</v>
          </cell>
          <cell r="F20958" t="str">
            <v>СТЕКЛО</v>
          </cell>
        </row>
        <row r="20959">
          <cell r="A20959" t="str">
            <v>DCG424020349</v>
          </cell>
          <cell r="B20959" t="str">
            <v>NOT USE</v>
          </cell>
          <cell r="C20959" t="str">
            <v xml:space="preserve"> Набор стаканов ЛЕСНЫЕ ЯГОДЫ 3шт 42402</v>
          </cell>
          <cell r="E20959" t="str">
            <v>Россия</v>
          </cell>
          <cell r="F20959" t="str">
            <v>СТЕКЛО</v>
          </cell>
        </row>
        <row r="20960">
          <cell r="A20960" t="str">
            <v>DCG424020356</v>
          </cell>
          <cell r="B20960" t="str">
            <v>NOT USE</v>
          </cell>
          <cell r="C20960" t="str">
            <v xml:space="preserve"> Набор стаканов НЕЗАБУДКИ ОРАНЖЕВЫЕ 3шт 42402</v>
          </cell>
          <cell r="E20960" t="str">
            <v>Россия</v>
          </cell>
          <cell r="F20960" t="str">
            <v>СТЕКЛО</v>
          </cell>
        </row>
        <row r="20961">
          <cell r="A20961" t="str">
            <v>DCG554391211</v>
          </cell>
          <cell r="B20961" t="str">
            <v>NOT USE</v>
          </cell>
          <cell r="C20961" t="str">
            <v xml:space="preserve"> Кружка для пива СОЛОДОВ 55439 ПАБ</v>
          </cell>
          <cell r="E20961" t="str">
            <v>Россия</v>
          </cell>
          <cell r="F20961" t="str">
            <v>СТЕКЛО</v>
          </cell>
        </row>
        <row r="20962">
          <cell r="A20962" t="str">
            <v>EXPOSITION</v>
          </cell>
          <cell r="B20962" t="str">
            <v>NOT USE</v>
          </cell>
          <cell r="C20962" t="str">
            <v xml:space="preserve"> Выставка</v>
          </cell>
          <cell r="E20962" t="str">
            <v>Россия</v>
          </cell>
        </row>
        <row r="20963">
          <cell r="A20963" t="str">
            <v>SAMPLES</v>
          </cell>
          <cell r="B20963" t="str">
            <v>NOT USE</v>
          </cell>
          <cell r="C20963" t="str">
            <v xml:space="preserve"> Образцы</v>
          </cell>
          <cell r="E20963" t="str">
            <v>Россия</v>
          </cell>
        </row>
        <row r="20964">
          <cell r="A20964" t="str">
            <v>CD_VITESS</v>
          </cell>
          <cell r="B20964" t="str">
            <v>NOT USE</v>
          </cell>
          <cell r="C20964" t="str">
            <v xml:space="preserve"> КД_Витесс</v>
          </cell>
        </row>
        <row r="20965">
          <cell r="A20965" t="str">
            <v>CD_MOTOR_GROUP</v>
          </cell>
          <cell r="B20965" t="str">
            <v>NOT USE</v>
          </cell>
        </row>
        <row r="20966">
          <cell r="A20966" t="str">
            <v>G0792</v>
          </cell>
          <cell r="B20966" t="str">
            <v>NOT USE</v>
          </cell>
          <cell r="C20966" t="str">
            <v xml:space="preserve"> Щетка для рук утюжок MAXI (4001)</v>
          </cell>
          <cell r="E20966" t="str">
            <v>Польша</v>
          </cell>
          <cell r="F20966" t="str">
            <v>ПЛАСТИК</v>
          </cell>
        </row>
        <row r="20967">
          <cell r="A20967" t="str">
            <v>G0839</v>
          </cell>
          <cell r="B20967" t="str">
            <v>NOT USE</v>
          </cell>
          <cell r="C20967" t="str">
            <v xml:space="preserve"> Щетка для посуды MAXI (4102)</v>
          </cell>
          <cell r="E20967" t="str">
            <v>Польша</v>
          </cell>
          <cell r="F20967" t="str">
            <v>ПЛАСТИК</v>
          </cell>
        </row>
        <row r="20968">
          <cell r="A20968" t="str">
            <v>G1058Y</v>
          </cell>
          <cell r="B20968" t="str">
            <v>NOT USE</v>
          </cell>
          <cell r="C20968" t="str">
            <v xml:space="preserve"> Совок с резинкой</v>
          </cell>
          <cell r="E20968" t="str">
            <v>Польша</v>
          </cell>
          <cell r="F20968" t="str">
            <v>ПЛАСТИК</v>
          </cell>
        </row>
        <row r="20969">
          <cell r="A20969" t="str">
            <v>INT03</v>
          </cell>
          <cell r="B20969" t="str">
            <v>NOT USE</v>
          </cell>
          <cell r="C20969" t="str">
            <v xml:space="preserve"> Мешки для мусора с завязкой 10шт 60л</v>
          </cell>
          <cell r="E20969" t="str">
            <v>Россия</v>
          </cell>
        </row>
        <row r="20970">
          <cell r="A20970" t="str">
            <v>INT04</v>
          </cell>
          <cell r="B20970" t="str">
            <v>NOT USE</v>
          </cell>
          <cell r="C20970" t="str">
            <v xml:space="preserve"> Мешки для мусора 10шт 60л</v>
          </cell>
          <cell r="E20970" t="str">
            <v>Россия</v>
          </cell>
        </row>
        <row r="20971">
          <cell r="A20971" t="str">
            <v>INT05</v>
          </cell>
          <cell r="B20971" t="str">
            <v>NOT USE</v>
          </cell>
          <cell r="C20971" t="str">
            <v xml:space="preserve"> Мешки для мусора с завязкой 15шт 35л</v>
          </cell>
          <cell r="E20971" t="str">
            <v>Россия</v>
          </cell>
        </row>
        <row r="20972">
          <cell r="A20972" t="str">
            <v>INT06</v>
          </cell>
          <cell r="B20972" t="str">
            <v>NOT USE</v>
          </cell>
          <cell r="C20972" t="str">
            <v xml:space="preserve"> Мешки для мусора с завязкой 10шт 120л</v>
          </cell>
          <cell r="E20972" t="str">
            <v>Россия</v>
          </cell>
        </row>
        <row r="20973">
          <cell r="A20973" t="str">
            <v>INT07</v>
          </cell>
          <cell r="B20973" t="str">
            <v>NOT USE</v>
          </cell>
          <cell r="C20973" t="str">
            <v xml:space="preserve"> Мешки для мусора 10шт 240л</v>
          </cell>
          <cell r="E20973" t="str">
            <v>Россия</v>
          </cell>
        </row>
        <row r="20974">
          <cell r="A20974" t="str">
            <v>INT09</v>
          </cell>
          <cell r="B20974" t="str">
            <v>NOT USE</v>
          </cell>
          <cell r="C20974" t="str">
            <v xml:space="preserve"> Мешки для мусора 30л 15шт</v>
          </cell>
          <cell r="E20974" t="str">
            <v>Россия</v>
          </cell>
        </row>
        <row r="20975">
          <cell r="A20975" t="str">
            <v>ARD01</v>
          </cell>
          <cell r="B20975" t="str">
            <v>NOT USE</v>
          </cell>
          <cell r="C20975" t="str">
            <v xml:space="preserve"> Губка массажная ШКУРОДЕР</v>
          </cell>
          <cell r="E20975" t="str">
            <v>Россия</v>
          </cell>
          <cell r="F20975" t="str">
            <v>НЕТКАННАЯ МАТЕРИЯ</v>
          </cell>
        </row>
        <row r="20976">
          <cell r="A20976" t="str">
            <v>ARD03</v>
          </cell>
          <cell r="B20976" t="str">
            <v>NOT USE</v>
          </cell>
          <cell r="C20976" t="str">
            <v xml:space="preserve"> Губка для тефлоновой посуды 3шт ТЕФЛОНЧИК/КУХОНЬЧИК</v>
          </cell>
          <cell r="E20976" t="str">
            <v>Россия</v>
          </cell>
          <cell r="F20976" t="str">
            <v>НЕТКАННАЯ МАТЕРИЯ</v>
          </cell>
        </row>
        <row r="20977">
          <cell r="A20977" t="str">
            <v>ARD04</v>
          </cell>
          <cell r="B20977" t="str">
            <v>NOT USE</v>
          </cell>
          <cell r="C20977" t="str">
            <v xml:space="preserve"> Губка для посуды 2шт КУХОНЬКА</v>
          </cell>
          <cell r="E20977" t="str">
            <v>Россия</v>
          </cell>
          <cell r="F20977" t="str">
            <v>НЕТКАННАЯ МАТЕРИЯ</v>
          </cell>
        </row>
        <row r="20978">
          <cell r="A20978" t="str">
            <v>ARD14</v>
          </cell>
          <cell r="B20978" t="str">
            <v>NOT USE</v>
          </cell>
          <cell r="C20978" t="str">
            <v xml:space="preserve"> Губка для тефлоновой посуды КУХОНЬЧИК (ТЕФЛОНЧИК) 2шт</v>
          </cell>
          <cell r="E20978" t="str">
            <v>Россия</v>
          </cell>
          <cell r="F20978" t="str">
            <v>НЕТКАННАЯ МАТЕРИЯ</v>
          </cell>
        </row>
        <row r="20979">
          <cell r="A20979" t="str">
            <v>G0301/G0341</v>
          </cell>
          <cell r="B20979" t="str">
            <v>NOT USE</v>
          </cell>
          <cell r="C20979" t="str">
            <v xml:space="preserve"> Губка 3шт нержавеющая сталь</v>
          </cell>
          <cell r="E20979" t="str">
            <v>Польша</v>
          </cell>
          <cell r="F20979" t="str">
            <v>НЕТКАННАЯ МАТЕРИЯ</v>
          </cell>
        </row>
        <row r="20980">
          <cell r="A20980" t="str">
            <v>G0302/G0525</v>
          </cell>
          <cell r="B20980" t="str">
            <v>NOT USE</v>
          </cell>
          <cell r="C20980" t="str">
            <v xml:space="preserve"> Губка МАКСИ нержавеющая сталь</v>
          </cell>
          <cell r="E20980" t="str">
            <v>Польша</v>
          </cell>
          <cell r="F20980" t="str">
            <v>НЕТКАННАЯ МАТЕРИЯ</v>
          </cell>
        </row>
        <row r="20981">
          <cell r="A20981" t="str">
            <v>PL014</v>
          </cell>
          <cell r="B20981" t="str">
            <v>NOT USE</v>
          </cell>
          <cell r="C20981" t="str">
            <v xml:space="preserve"> Губка для посуды профиль 5шт</v>
          </cell>
          <cell r="E20981" t="str">
            <v>Россия</v>
          </cell>
          <cell r="F20981" t="str">
            <v>НЕТКАННАЯ МАТЕРИЯ</v>
          </cell>
        </row>
        <row r="20982">
          <cell r="A20982" t="str">
            <v>PL020</v>
          </cell>
          <cell r="B20982" t="str">
            <v>NOT USE</v>
          </cell>
          <cell r="C20982" t="str">
            <v xml:space="preserve"> Губка для кафеля</v>
          </cell>
          <cell r="E20982" t="str">
            <v>Россия</v>
          </cell>
          <cell r="F20982" t="str">
            <v>НЕТКАННАЯ МАТЕРИЯ</v>
          </cell>
        </row>
        <row r="20983">
          <cell r="A20983" t="str">
            <v>PL021</v>
          </cell>
          <cell r="B20983" t="str">
            <v>NOT USE</v>
          </cell>
          <cell r="C20983" t="str">
            <v xml:space="preserve"> Губка ПАЛИТРА ВОСЬМЕРКА</v>
          </cell>
          <cell r="E20983" t="str">
            <v>Россия</v>
          </cell>
          <cell r="F20983" t="str">
            <v>НЕТКАННАЯ МАТЕРИЯ</v>
          </cell>
        </row>
        <row r="20984">
          <cell r="A20984" t="str">
            <v>PL03</v>
          </cell>
          <cell r="B20984" t="str">
            <v>NOT USE</v>
          </cell>
          <cell r="C20984" t="str">
            <v xml:space="preserve"> Губка банная Shok</v>
          </cell>
          <cell r="E20984" t="str">
            <v>Россия</v>
          </cell>
          <cell r="F20984" t="str">
            <v>НЕТКАННАЯ МАТЕРИЯ</v>
          </cell>
        </row>
        <row r="20985">
          <cell r="A20985" t="str">
            <v>PL032</v>
          </cell>
          <cell r="B20985" t="str">
            <v>NOT USE</v>
          </cell>
          <cell r="C20985" t="str">
            <v xml:space="preserve"> Губка массажная ОВАЛ</v>
          </cell>
          <cell r="E20985" t="str">
            <v>Россия</v>
          </cell>
          <cell r="F20985" t="str">
            <v>НЕТКАННАЯ МАТЕРИЯ</v>
          </cell>
        </row>
        <row r="20986">
          <cell r="A20986" t="str">
            <v>PL06</v>
          </cell>
          <cell r="B20986" t="str">
            <v>NOT USE</v>
          </cell>
          <cell r="C20986" t="str">
            <v xml:space="preserve"> Губка для тела массажная прямоугольная</v>
          </cell>
          <cell r="E20986" t="str">
            <v>Россия</v>
          </cell>
          <cell r="F20986" t="str">
            <v>НЕТКАННАЯ МАТЕРИЯ</v>
          </cell>
        </row>
        <row r="20987">
          <cell r="A20987" t="str">
            <v>PL08</v>
          </cell>
          <cell r="B20987" t="str">
            <v>NOT USE</v>
          </cell>
          <cell r="C20987" t="str">
            <v xml:space="preserve"> Губки Jumbo 10шт</v>
          </cell>
          <cell r="E20987" t="str">
            <v>Россия</v>
          </cell>
          <cell r="F20987" t="str">
            <v>НЕТКАННАЯ МАТЕРИЯ</v>
          </cell>
        </row>
        <row r="20988">
          <cell r="A20988" t="str">
            <v>PL09</v>
          </cell>
          <cell r="B20988" t="str">
            <v>NOT USE</v>
          </cell>
          <cell r="C20988" t="str">
            <v xml:space="preserve"> Губки для посуды Lux-5</v>
          </cell>
          <cell r="E20988" t="str">
            <v>Россия</v>
          </cell>
          <cell r="F20988" t="str">
            <v>НЕТКАННАЯ МАТЕРИЯ</v>
          </cell>
        </row>
        <row r="20989">
          <cell r="A20989" t="str">
            <v>PL25</v>
          </cell>
          <cell r="B20989" t="str">
            <v>NOT USE</v>
          </cell>
          <cell r="C20989" t="str">
            <v xml:space="preserve"> Губки Normal для посуды 5шт</v>
          </cell>
          <cell r="E20989" t="str">
            <v>Россия</v>
          </cell>
          <cell r="F20989" t="str">
            <v>НЕТКАННАЯ МАТЕРИЯ</v>
          </cell>
        </row>
        <row r="20990">
          <cell r="A20990" t="str">
            <v>OKHS201</v>
          </cell>
          <cell r="B20990" t="str">
            <v>O'KAY</v>
          </cell>
          <cell r="C20990" t="str">
            <v xml:space="preserve"> Вешалка ОКЕЙ 41см</v>
          </cell>
          <cell r="D20990" t="str">
            <v xml:space="preserve"> STEEL AND PVC COATING HANGER</v>
          </cell>
          <cell r="E20990" t="str">
            <v>Китай</v>
          </cell>
          <cell r="F20990" t="str">
            <v>МЕТАЛЛ,ПВХ</v>
          </cell>
        </row>
        <row r="20991">
          <cell r="A20991" t="str">
            <v>E2715</v>
          </cell>
          <cell r="B20991" t="str">
            <v>OBORUDOVANIE</v>
          </cell>
          <cell r="C20991" t="str">
            <v xml:space="preserve"> Подиум рекламный ЛЮМИНАРК</v>
          </cell>
          <cell r="E20991" t="str">
            <v>Франция</v>
          </cell>
        </row>
        <row r="20992">
          <cell r="A20992" t="str">
            <v>E2860</v>
          </cell>
          <cell r="B20992" t="str">
            <v>OBORUDOVANIE</v>
          </cell>
          <cell r="C20992" t="str">
            <v xml:space="preserve"> Подиум ЛЮМИНАРК</v>
          </cell>
          <cell r="E20992" t="str">
            <v>Франция</v>
          </cell>
        </row>
        <row r="20993">
          <cell r="A20993" t="str">
            <v>OM001806</v>
          </cell>
          <cell r="B20993" t="str">
            <v>OMSKSZ</v>
          </cell>
          <cell r="C20993" t="str">
            <v xml:space="preserve"> Свеча в гильзе ароматизированная 6шт КЛУБНИКА 12гр</v>
          </cell>
          <cell r="E20993" t="str">
            <v>Россия</v>
          </cell>
          <cell r="F20993" t="str">
            <v>ПАРАФИН,БУМАГА,МЕТАЛЛ</v>
          </cell>
        </row>
        <row r="20994">
          <cell r="A20994" t="str">
            <v>OM001808</v>
          </cell>
          <cell r="B20994" t="str">
            <v>OMSKSZ</v>
          </cell>
          <cell r="C20994" t="str">
            <v xml:space="preserve"> Свеча в гильзе ароматизированная 6шт АНТИТАБАК 12гр</v>
          </cell>
          <cell r="E20994" t="str">
            <v>Россия</v>
          </cell>
          <cell r="F20994" t="str">
            <v>ПАРАФИН,БУМАГА,МЕТАЛЛ</v>
          </cell>
        </row>
        <row r="20995">
          <cell r="A20995" t="str">
            <v>OM001810</v>
          </cell>
          <cell r="B20995" t="str">
            <v>OMSKSZ</v>
          </cell>
          <cell r="C20995" t="str">
            <v xml:space="preserve"> Свеча в гильзе ароматизированная 6шт ВАНИЛЬ 12гр</v>
          </cell>
          <cell r="E20995" t="str">
            <v>Россия</v>
          </cell>
          <cell r="F20995" t="str">
            <v>ПАРАФИН,БУМАГА,МЕТАЛЛ</v>
          </cell>
        </row>
        <row r="20996">
          <cell r="A20996" t="str">
            <v>OM001823</v>
          </cell>
          <cell r="B20996" t="str">
            <v>OMSKSZ</v>
          </cell>
          <cell r="C20996" t="str">
            <v xml:space="preserve"> Свеча в гильзе ароматизированная 6шт ЖАСМИН 12 гр</v>
          </cell>
          <cell r="E20996" t="str">
            <v>Россия</v>
          </cell>
          <cell r="F20996" t="str">
            <v>ПАРАФИН,БУМАГА,МЕТАЛЛ</v>
          </cell>
        </row>
        <row r="20997">
          <cell r="A20997" t="str">
            <v>OM001826</v>
          </cell>
          <cell r="B20997" t="str">
            <v>OMSKSZ</v>
          </cell>
          <cell r="C20997" t="str">
            <v xml:space="preserve"> Свеча в гильзе ароматизированная 6шт РОЗА 12гр</v>
          </cell>
          <cell r="E20997" t="str">
            <v>Россия</v>
          </cell>
          <cell r="F20997" t="str">
            <v>ПАРАФИН,БУМАГА,МЕТАЛЛ</v>
          </cell>
        </row>
        <row r="20998">
          <cell r="A20998" t="str">
            <v>OM001827</v>
          </cell>
          <cell r="B20998" t="str">
            <v>OMSKSZ</v>
          </cell>
          <cell r="C20998" t="str">
            <v xml:space="preserve"> Свеча в гильзе ароматизированная 6шт ШОКОЛАД 12гр</v>
          </cell>
          <cell r="E20998" t="str">
            <v>Россия</v>
          </cell>
          <cell r="F20998" t="str">
            <v>ПАРАФИН,БУМАГА,МЕТАЛЛ</v>
          </cell>
        </row>
        <row r="20999">
          <cell r="A20999" t="str">
            <v>OM001828</v>
          </cell>
          <cell r="B20999" t="str">
            <v>OMSKSZ</v>
          </cell>
          <cell r="C20999" t="str">
            <v xml:space="preserve"> Свеча в гильзе ароматизированная 6шт ЭСПРЕССО 12гр</v>
          </cell>
          <cell r="E20999" t="str">
            <v>Россия</v>
          </cell>
          <cell r="F20999" t="str">
            <v>ПАРАФИН,БУМАГА,МЕТАЛЛ</v>
          </cell>
        </row>
        <row r="21000">
          <cell r="A21000" t="str">
            <v>OM001802</v>
          </cell>
          <cell r="B21000" t="str">
            <v>OMSKSZ</v>
          </cell>
          <cell r="C21000" t="str">
            <v xml:space="preserve"> Свеча в гильзе ароматизированная 6шт ПЕРСИК 12гр</v>
          </cell>
          <cell r="E21000" t="str">
            <v>Россия</v>
          </cell>
          <cell r="F21000" t="str">
            <v>ПАРАФИН,БУМАГА,МЕТАЛЛ</v>
          </cell>
        </row>
        <row r="21001">
          <cell r="A21001" t="str">
            <v>OM001830</v>
          </cell>
          <cell r="B21001" t="str">
            <v>OMSKSZ</v>
          </cell>
          <cell r="C21001" t="str">
            <v xml:space="preserve"> Свеча в гильзе ароматизированная 6шт ТРОПИЧЕСКИЕ ФРУКТЫ 12гр</v>
          </cell>
          <cell r="E21001" t="str">
            <v>Россия</v>
          </cell>
          <cell r="F21001" t="str">
            <v>ПАРАФИН,БУМАГА,МЕТАЛЛ</v>
          </cell>
        </row>
        <row r="21002">
          <cell r="A21002" t="str">
            <v>OM008525</v>
          </cell>
          <cell r="B21002" t="str">
            <v>OMSKSZ</v>
          </cell>
          <cell r="C21002" t="str">
            <v xml:space="preserve"> Свеча витая 2шт арома ЛАВАНДА</v>
          </cell>
          <cell r="E21002" t="str">
            <v>Россия</v>
          </cell>
          <cell r="F21002" t="str">
            <v>ПАРАФИН,БУМАГА</v>
          </cell>
        </row>
        <row r="21003">
          <cell r="A21003" t="str">
            <v>OM008522</v>
          </cell>
          <cell r="B21003" t="str">
            <v>OMSKSZ</v>
          </cell>
          <cell r="C21003" t="str">
            <v xml:space="preserve"> Свеча витая 2шт арома ВИШНЯ</v>
          </cell>
          <cell r="E21003" t="str">
            <v>Россия</v>
          </cell>
          <cell r="F21003" t="str">
            <v>ПАРАФИН,БУМАГА</v>
          </cell>
        </row>
        <row r="21004">
          <cell r="A21004" t="str">
            <v>OM008510</v>
          </cell>
          <cell r="B21004" t="str">
            <v>OMSKSZ</v>
          </cell>
          <cell r="C21004" t="str">
            <v xml:space="preserve"> Свеча витая 2шт арома ВАНИЛЬ</v>
          </cell>
          <cell r="E21004" t="str">
            <v>Россия</v>
          </cell>
          <cell r="F21004" t="str">
            <v>ПАРАФИН,БУМАГА</v>
          </cell>
        </row>
        <row r="21005">
          <cell r="A21005" t="str">
            <v>OM008511</v>
          </cell>
          <cell r="B21005" t="str">
            <v>OMSKSZ</v>
          </cell>
          <cell r="C21005" t="str">
            <v xml:space="preserve"> Свеча витая 2шт арома ЯБЛОКО</v>
          </cell>
          <cell r="E21005" t="str">
            <v>Россия</v>
          </cell>
          <cell r="F21005" t="str">
            <v>ПАРАФИН,БУМАГА</v>
          </cell>
        </row>
        <row r="21006">
          <cell r="A21006" t="str">
            <v>OM008502</v>
          </cell>
          <cell r="B21006" t="str">
            <v>OMSKSZ</v>
          </cell>
          <cell r="C21006" t="str">
            <v xml:space="preserve"> Свеча витая 2шт арома ПЕРСИК</v>
          </cell>
          <cell r="E21006" t="str">
            <v>Россия</v>
          </cell>
          <cell r="F21006" t="str">
            <v>ПАРАФИН,БУМАГА</v>
          </cell>
        </row>
        <row r="21007">
          <cell r="A21007" t="str">
            <v>OM008507</v>
          </cell>
          <cell r="B21007" t="str">
            <v>OMSKSZ</v>
          </cell>
          <cell r="C21007" t="str">
            <v xml:space="preserve"> Свеча витая 2шт арома АПЕЛЬСИН</v>
          </cell>
          <cell r="E21007" t="str">
            <v>Россия</v>
          </cell>
          <cell r="F21007" t="str">
            <v>ПАРАФИН,БУМАГА</v>
          </cell>
        </row>
        <row r="21008">
          <cell r="A21008" t="str">
            <v>OM008506</v>
          </cell>
          <cell r="B21008" t="str">
            <v>OMSKSZ</v>
          </cell>
          <cell r="C21008" t="str">
            <v xml:space="preserve"> Свеча витая 2шт арома КЛУБНИКА</v>
          </cell>
          <cell r="E21008" t="str">
            <v>Россия</v>
          </cell>
          <cell r="F21008" t="str">
            <v>ПАРАФИН,БУМАГА</v>
          </cell>
        </row>
        <row r="21009">
          <cell r="A21009" t="str">
            <v>OM0017</v>
          </cell>
          <cell r="B21009" t="str">
            <v>OMSKSZ</v>
          </cell>
          <cell r="C21009" t="str">
            <v xml:space="preserve"> Свеча в гильзе 10шт 12гр</v>
          </cell>
          <cell r="E21009" t="str">
            <v>Россия</v>
          </cell>
          <cell r="F21009" t="str">
            <v>ПАРАФИН,БУМАГА,МЕТАЛЛ</v>
          </cell>
        </row>
        <row r="21010">
          <cell r="A21010" t="str">
            <v>OM0016</v>
          </cell>
          <cell r="B21010" t="str">
            <v>OMSKSZ</v>
          </cell>
          <cell r="C21010" t="str">
            <v xml:space="preserve"> Свеча в гильзе 30шт 12гр</v>
          </cell>
          <cell r="E21010" t="str">
            <v>Россия</v>
          </cell>
          <cell r="F21010" t="str">
            <v>ПАРАФИН,БУМАГА,МЕТАЛЛ</v>
          </cell>
        </row>
        <row r="21011">
          <cell r="A21011" t="str">
            <v>OM001109</v>
          </cell>
          <cell r="B21011" t="str">
            <v>OMSKSZ</v>
          </cell>
          <cell r="C21011" t="str">
            <v xml:space="preserve"> Свеча античная голубая 2шт</v>
          </cell>
          <cell r="E21011" t="str">
            <v>Россия</v>
          </cell>
          <cell r="F21011" t="str">
            <v>ПАРАФИН,БУМАГА</v>
          </cell>
        </row>
        <row r="21012">
          <cell r="A21012" t="str">
            <v>OM001103</v>
          </cell>
          <cell r="B21012" t="str">
            <v>OMSKSZ</v>
          </cell>
          <cell r="C21012" t="str">
            <v xml:space="preserve"> Свеча античная черная 2шт</v>
          </cell>
          <cell r="E21012" t="str">
            <v>Россия</v>
          </cell>
          <cell r="F21012" t="str">
            <v>ПАРАФИН,БУМАГА</v>
          </cell>
        </row>
        <row r="21013">
          <cell r="A21013" t="str">
            <v>OM001119</v>
          </cell>
          <cell r="B21013" t="str">
            <v>OMSKSZ</v>
          </cell>
          <cell r="C21013" t="str">
            <v xml:space="preserve"> Свеча античная бордовая 2шт</v>
          </cell>
          <cell r="E21013" t="str">
            <v>Россия</v>
          </cell>
          <cell r="F21013" t="str">
            <v>ПАРАФИН,БУМАГА</v>
          </cell>
        </row>
        <row r="21014">
          <cell r="A21014" t="str">
            <v>OM001101</v>
          </cell>
          <cell r="B21014" t="str">
            <v>OMSKSZ</v>
          </cell>
          <cell r="C21014" t="str">
            <v xml:space="preserve"> Свеча античная белая 2шт</v>
          </cell>
          <cell r="E21014" t="str">
            <v>Россия</v>
          </cell>
          <cell r="F21014" t="str">
            <v>ПАРАФИН,БУМАГА</v>
          </cell>
        </row>
        <row r="21015">
          <cell r="A21015" t="str">
            <v>OM001118</v>
          </cell>
          <cell r="B21015" t="str">
            <v>OMSKSZ</v>
          </cell>
          <cell r="C21015" t="str">
            <v xml:space="preserve"> Свеча античная красная 2шт</v>
          </cell>
          <cell r="E21015" t="str">
            <v>Россия</v>
          </cell>
          <cell r="F21015" t="str">
            <v>ПАРАФИН,БУМАГА</v>
          </cell>
        </row>
        <row r="21016">
          <cell r="A21016" t="str">
            <v>OM001122</v>
          </cell>
          <cell r="B21016" t="str">
            <v>OMSKSZ</v>
          </cell>
          <cell r="C21016" t="str">
            <v xml:space="preserve"> Свеча античная слоновая кость 2шт</v>
          </cell>
          <cell r="E21016" t="str">
            <v>Россия</v>
          </cell>
          <cell r="F21016" t="str">
            <v>ПАРАФИН,БУМАГА</v>
          </cell>
        </row>
        <row r="21017">
          <cell r="A21017" t="str">
            <v>G0599</v>
          </cell>
          <cell r="B21017" t="str">
            <v>OPAL</v>
          </cell>
          <cell r="C21017" t="str">
            <v xml:space="preserve"> Кружка ХЕЛЕНА 250мл</v>
          </cell>
          <cell r="D21017" t="str">
            <v xml:space="preserve"> MUG 25 HELENA T</v>
          </cell>
          <cell r="E21017" t="str">
            <v>Франция</v>
          </cell>
          <cell r="F21017" t="str">
            <v>СТЕКЛО</v>
          </cell>
        </row>
        <row r="21018">
          <cell r="A21018" t="str">
            <v>G0624</v>
          </cell>
          <cell r="B21018" t="str">
            <v>OPAL</v>
          </cell>
          <cell r="C21018" t="str">
            <v xml:space="preserve"> Кружка ТЮЛЬПАН 250мл</v>
          </cell>
          <cell r="D21018" t="str">
            <v xml:space="preserve"> TEMPERED TULIP MUG 25</v>
          </cell>
          <cell r="E21018" t="str">
            <v>Франция</v>
          </cell>
          <cell r="F21018" t="str">
            <v>СТЕКЛО</v>
          </cell>
        </row>
        <row r="21019">
          <cell r="A21019" t="str">
            <v>G0645</v>
          </cell>
          <cell r="B21019" t="str">
            <v>OPAL</v>
          </cell>
          <cell r="C21019" t="str">
            <v xml:space="preserve"> Кружка КАРЛА 250мл</v>
          </cell>
          <cell r="D21019" t="str">
            <v xml:space="preserve"> TEMPERED CARLA MUG 25</v>
          </cell>
          <cell r="E21019" t="str">
            <v>Франция</v>
          </cell>
          <cell r="F21019" t="str">
            <v>СТЕКЛО</v>
          </cell>
        </row>
        <row r="21020">
          <cell r="A21020" t="str">
            <v>G0652</v>
          </cell>
          <cell r="B21020" t="str">
            <v>OPAL</v>
          </cell>
          <cell r="C21020" t="str">
            <v xml:space="preserve"> Кружка СЕСИЛИЯ 250мл</v>
          </cell>
          <cell r="D21020" t="str">
            <v xml:space="preserve"> MUG 25 CECILIA T</v>
          </cell>
          <cell r="E21020" t="str">
            <v>Франция</v>
          </cell>
          <cell r="F21020" t="str">
            <v>СТЕКЛО</v>
          </cell>
        </row>
        <row r="21021">
          <cell r="A21021" t="str">
            <v>G3171</v>
          </cell>
          <cell r="B21021" t="str">
            <v>OPAL</v>
          </cell>
          <cell r="C21021" t="str">
            <v xml:space="preserve"> Кружка ОПАЛ 250мл белая</v>
          </cell>
          <cell r="D21021" t="str">
            <v xml:space="preserve"> BOCK 25 BL UNI OPAL</v>
          </cell>
          <cell r="E21021" t="str">
            <v>Франция</v>
          </cell>
          <cell r="F21021" t="str">
            <v>СТЕКЛО</v>
          </cell>
        </row>
        <row r="21022">
          <cell r="A21022" t="str">
            <v>G2461</v>
          </cell>
          <cell r="B21022" t="str">
            <v>OPAL</v>
          </cell>
          <cell r="C21022" t="str">
            <v xml:space="preserve"> Столовый набор 19 предметов ТЮЛЬПАН</v>
          </cell>
          <cell r="D21022" t="str">
            <v xml:space="preserve"> TEMPERED TULIP 19 PC DINNEWARE SET</v>
          </cell>
          <cell r="E21022" t="str">
            <v>Франция</v>
          </cell>
          <cell r="F21022" t="str">
            <v>СТЕКЛО</v>
          </cell>
        </row>
        <row r="21023">
          <cell r="A21023" t="str">
            <v>G2462</v>
          </cell>
          <cell r="B21023" t="str">
            <v>OPAL</v>
          </cell>
          <cell r="C21023" t="str">
            <v xml:space="preserve"> Столовый набор 19 предметов ХЕЛЕНА</v>
          </cell>
          <cell r="D21023" t="str">
            <v xml:space="preserve"> TEMPERED HELENA 19 PC SET DINNEWARE</v>
          </cell>
          <cell r="E21023" t="str">
            <v>Франция</v>
          </cell>
          <cell r="F21023" t="str">
            <v>СТЕКЛО</v>
          </cell>
        </row>
        <row r="21024">
          <cell r="A21024" t="str">
            <v>G2463</v>
          </cell>
          <cell r="B21024" t="str">
            <v>OPAL</v>
          </cell>
          <cell r="C21024" t="str">
            <v xml:space="preserve"> Столовый набор 19 предметов СЕСИЛИЯ (G0653)</v>
          </cell>
          <cell r="D21024" t="str">
            <v xml:space="preserve"> S19 PCES CECILIA</v>
          </cell>
          <cell r="E21024" t="str">
            <v>Франция</v>
          </cell>
          <cell r="F21024" t="str">
            <v>СТЕКЛО</v>
          </cell>
        </row>
        <row r="21025">
          <cell r="A21025" t="str">
            <v>G2464</v>
          </cell>
          <cell r="B21025" t="str">
            <v>OPAL</v>
          </cell>
          <cell r="C21025" t="str">
            <v xml:space="preserve"> Столовый набор 19 предметов КАРЛА</v>
          </cell>
          <cell r="D21025" t="str">
            <v xml:space="preserve"> TEMPERED CARLA 19 PC SET DINNEWARE</v>
          </cell>
          <cell r="E21025" t="str">
            <v>Франция</v>
          </cell>
          <cell r="F21025" t="str">
            <v>СТЕКЛО</v>
          </cell>
        </row>
        <row r="21026">
          <cell r="A21026" t="str">
            <v>G3665</v>
          </cell>
          <cell r="B21026" t="str">
            <v>OPAL</v>
          </cell>
          <cell r="C21026" t="str">
            <v xml:space="preserve"> Столовый набор 19 предметов ОПАЛ белый</v>
          </cell>
          <cell r="D21026" t="str">
            <v xml:space="preserve"> TEMPERD OPALE 19PC DINNEWARE SET</v>
          </cell>
          <cell r="E21026" t="str">
            <v>Франция</v>
          </cell>
          <cell r="F21026" t="str">
            <v>СТЕКЛО</v>
          </cell>
        </row>
        <row r="21027">
          <cell r="A21027" t="str">
            <v>G0632</v>
          </cell>
          <cell r="B21027" t="str">
            <v>OPAL</v>
          </cell>
          <cell r="C21027" t="str">
            <v xml:space="preserve"> Чайный набор КАРЛА 220мл</v>
          </cell>
          <cell r="D21027" t="str">
            <v xml:space="preserve"> P6 TASSE 22+S.TASSE CARLA T</v>
          </cell>
          <cell r="E21027" t="str">
            <v>Франция</v>
          </cell>
          <cell r="F21027" t="str">
            <v>СТЕКЛО</v>
          </cell>
        </row>
        <row r="21028">
          <cell r="A21028" t="str">
            <v>G0601</v>
          </cell>
          <cell r="B21028" t="str">
            <v>OPAL</v>
          </cell>
          <cell r="C21028" t="str">
            <v xml:space="preserve"> Чайный набор ХЕЛЕНА 220мл</v>
          </cell>
          <cell r="D21028" t="str">
            <v xml:space="preserve"> TEMPERED HELENA CUP AND SAUCER 22</v>
          </cell>
          <cell r="E21028" t="str">
            <v>Франция</v>
          </cell>
          <cell r="F21028" t="str">
            <v>СТЕКЛО</v>
          </cell>
        </row>
        <row r="21029">
          <cell r="A21029" t="str">
            <v>G0619</v>
          </cell>
          <cell r="B21029" t="str">
            <v>OPAL</v>
          </cell>
          <cell r="C21029" t="str">
            <v xml:space="preserve"> Чайный набор 220мл ТЮЛЬПАН</v>
          </cell>
          <cell r="D21029" t="str">
            <v xml:space="preserve"> TEMPERED TULIP CUP 22&amp;SAUCER</v>
          </cell>
          <cell r="E21029" t="str">
            <v>Франция</v>
          </cell>
          <cell r="F21029" t="str">
            <v>СТЕКЛО</v>
          </cell>
        </row>
        <row r="21030">
          <cell r="A21030" t="str">
            <v>G0649</v>
          </cell>
          <cell r="B21030" t="str">
            <v>OPAL</v>
          </cell>
          <cell r="C21030" t="str">
            <v xml:space="preserve"> Чайный набор СЕСИЛИЯ 220мл</v>
          </cell>
          <cell r="D21030" t="str">
            <v xml:space="preserve"> TEMPERED CECILIA CUP AND SAUCER 22</v>
          </cell>
          <cell r="E21030" t="str">
            <v>Франция</v>
          </cell>
          <cell r="F21030" t="str">
            <v>СТЕКЛО</v>
          </cell>
        </row>
        <row r="21031">
          <cell r="A21031" t="str">
            <v>G3170</v>
          </cell>
          <cell r="B21031" t="str">
            <v>OPAL</v>
          </cell>
          <cell r="C21031" t="str">
            <v xml:space="preserve"> Чайный набор ОПАЛ БЕЛЫЙ 220мл</v>
          </cell>
          <cell r="D21031" t="str">
            <v xml:space="preserve"> P6 TASSE 22 + S TASSE BL UNI OPAL</v>
          </cell>
          <cell r="E21031" t="str">
            <v>Франция</v>
          </cell>
          <cell r="F21031" t="str">
            <v>СТЕКЛО</v>
          </cell>
        </row>
        <row r="21032">
          <cell r="A21032" t="str">
            <v>G0623</v>
          </cell>
          <cell r="B21032" t="str">
            <v>OPAL</v>
          </cell>
          <cell r="C21032" t="str">
            <v xml:space="preserve"> Тарелка обеденная ТЮЛЬПАН 25см</v>
          </cell>
          <cell r="D21032" t="str">
            <v xml:space="preserve"> TEMPERED TULIP DINNER PLATE 25</v>
          </cell>
          <cell r="E21032" t="str">
            <v>Франция</v>
          </cell>
          <cell r="F21032" t="str">
            <v>СТЕКЛО</v>
          </cell>
        </row>
        <row r="21033">
          <cell r="A21033" t="str">
            <v>G0650</v>
          </cell>
          <cell r="B21033" t="str">
            <v>OPAL</v>
          </cell>
          <cell r="C21033" t="str">
            <v xml:space="preserve"> Тарелка обеденная СЕСИЛИЯ 25см</v>
          </cell>
          <cell r="D21033" t="str">
            <v xml:space="preserve"> TEMPERED CECILIA DINNER PLATE 25</v>
          </cell>
          <cell r="E21033" t="str">
            <v>Франция</v>
          </cell>
          <cell r="F21033" t="str">
            <v>СТЕКЛО</v>
          </cell>
        </row>
        <row r="21034">
          <cell r="A21034" t="str">
            <v>G0620</v>
          </cell>
          <cell r="B21034" t="str">
            <v>OPAL</v>
          </cell>
          <cell r="C21034" t="str">
            <v xml:space="preserve"> Тарелка десертная ТЮЛЬПАН 19см</v>
          </cell>
          <cell r="D21034" t="str">
            <v xml:space="preserve"> TEMPERED TULIP DESSERT PLATE</v>
          </cell>
          <cell r="E21034" t="str">
            <v>Франция</v>
          </cell>
          <cell r="F21034" t="str">
            <v>СТЕКЛО</v>
          </cell>
        </row>
        <row r="21035">
          <cell r="A21035" t="str">
            <v>G0622</v>
          </cell>
          <cell r="B21035" t="str">
            <v>OPAL</v>
          </cell>
          <cell r="C21035" t="str">
            <v xml:space="preserve"> Тарелка суповая ТЮЛЬПАН 21см</v>
          </cell>
          <cell r="D21035" t="str">
            <v xml:space="preserve"> TEMPERED TULIP SOUP PLATE 21</v>
          </cell>
          <cell r="E21035" t="str">
            <v>Франция</v>
          </cell>
          <cell r="F21035" t="str">
            <v>СТЕКЛО</v>
          </cell>
        </row>
        <row r="21036">
          <cell r="A21036" t="str">
            <v>G0630</v>
          </cell>
          <cell r="B21036" t="str">
            <v>OPAL</v>
          </cell>
          <cell r="C21036" t="str">
            <v xml:space="preserve"> Тарелка суповая КАРЛА 21см</v>
          </cell>
          <cell r="D21036" t="str">
            <v xml:space="preserve"> TEMPERED CARLA SOUP PLATE 21</v>
          </cell>
          <cell r="E21036" t="str">
            <v>Франция</v>
          </cell>
          <cell r="F21036" t="str">
            <v>СТЕКЛО</v>
          </cell>
        </row>
        <row r="21037">
          <cell r="A21037" t="str">
            <v>G0631</v>
          </cell>
          <cell r="B21037" t="str">
            <v>OPAL</v>
          </cell>
          <cell r="C21037" t="str">
            <v xml:space="preserve"> Тарелка десертная КАРЛА 19см</v>
          </cell>
          <cell r="D21037" t="str">
            <v xml:space="preserve"> TEMPERED CARLA DESSERT PLATE</v>
          </cell>
          <cell r="E21037" t="str">
            <v>Франция</v>
          </cell>
          <cell r="F21037" t="str">
            <v>СТЕКЛО</v>
          </cell>
        </row>
        <row r="21038">
          <cell r="A21038" t="str">
            <v>G0633</v>
          </cell>
          <cell r="B21038" t="str">
            <v>OPAL</v>
          </cell>
          <cell r="C21038" t="str">
            <v xml:space="preserve"> Тарелка обеденная КАРЛА 25см</v>
          </cell>
          <cell r="D21038" t="str">
            <v xml:space="preserve"> TEMPERED FESTON CARLA DINNER PLATE 25</v>
          </cell>
          <cell r="E21038" t="str">
            <v>Франция</v>
          </cell>
          <cell r="F21038" t="str">
            <v>СТЕКЛО</v>
          </cell>
        </row>
        <row r="21039">
          <cell r="A21039" t="str">
            <v>G0598</v>
          </cell>
          <cell r="B21039" t="str">
            <v>OPAL</v>
          </cell>
          <cell r="C21039" t="str">
            <v xml:space="preserve"> Тарелка десертная ХЕЛЕНА 19см</v>
          </cell>
          <cell r="D21039" t="str">
            <v xml:space="preserve"> TEMPERED HELENA DESSERT PLATE</v>
          </cell>
          <cell r="E21039" t="str">
            <v>Франция</v>
          </cell>
          <cell r="F21039" t="str">
            <v>СТЕКЛО</v>
          </cell>
        </row>
        <row r="21040">
          <cell r="A21040" t="str">
            <v>G0602</v>
          </cell>
          <cell r="B21040" t="str">
            <v>OPAL</v>
          </cell>
          <cell r="C21040" t="str">
            <v xml:space="preserve"> Тарелка обеденная ХЕЛЕНА 25см</v>
          </cell>
          <cell r="D21040" t="str">
            <v xml:space="preserve"> TEMPERED FESTON HELENA DINNER PLATE 25</v>
          </cell>
          <cell r="E21040" t="str">
            <v>Франция</v>
          </cell>
          <cell r="F21040" t="str">
            <v>СТЕКЛО</v>
          </cell>
        </row>
        <row r="21041">
          <cell r="A21041" t="str">
            <v>G0605</v>
          </cell>
          <cell r="B21041" t="str">
            <v>OPAL</v>
          </cell>
          <cell r="C21041" t="str">
            <v xml:space="preserve"> Тарелка суповая ХЕЛЕНА 21см</v>
          </cell>
          <cell r="D21041" t="str">
            <v xml:space="preserve"> TEMPERED HELENA SOUP PLATE 21</v>
          </cell>
          <cell r="E21041" t="str">
            <v>Франция</v>
          </cell>
          <cell r="F21041" t="str">
            <v>СТЕКЛО</v>
          </cell>
        </row>
        <row r="21042">
          <cell r="A21042" t="str">
            <v>G0646</v>
          </cell>
          <cell r="B21042" t="str">
            <v>OPAL</v>
          </cell>
          <cell r="C21042" t="str">
            <v xml:space="preserve"> Тарелка суповая СЕСИЛИЯ 21см</v>
          </cell>
          <cell r="D21042" t="str">
            <v xml:space="preserve"> TEMPERED CECILIA SOUP PLATE 21</v>
          </cell>
          <cell r="E21042" t="str">
            <v>Франция</v>
          </cell>
          <cell r="F21042" t="str">
            <v>СТЕКЛО</v>
          </cell>
        </row>
        <row r="21043">
          <cell r="A21043" t="str">
            <v>G0648</v>
          </cell>
          <cell r="B21043" t="str">
            <v>OPAL</v>
          </cell>
          <cell r="C21043" t="str">
            <v xml:space="preserve"> Тарелка десертная СЕСИЛИЯ 19см</v>
          </cell>
          <cell r="D21043" t="str">
            <v xml:space="preserve"> TEMPERED CECILIA DESSERT PLATE</v>
          </cell>
          <cell r="E21043" t="str">
            <v>Франция</v>
          </cell>
          <cell r="F21043" t="str">
            <v>СТЕКЛО</v>
          </cell>
        </row>
        <row r="21044">
          <cell r="A21044" t="str">
            <v>G3154</v>
          </cell>
          <cell r="B21044" t="str">
            <v>OPAL</v>
          </cell>
          <cell r="C21044" t="str">
            <v xml:space="preserve"> Тарелка суповая ОПАЛ БЕЛЫЙ 21см</v>
          </cell>
          <cell r="D21044" t="str">
            <v xml:space="preserve"> ASS CREUSE 23 BL UNI OPAL</v>
          </cell>
          <cell r="E21044" t="str">
            <v>Франция</v>
          </cell>
          <cell r="F21044" t="str">
            <v>СТЕКЛО</v>
          </cell>
        </row>
        <row r="21045">
          <cell r="A21045" t="str">
            <v>G3164</v>
          </cell>
          <cell r="B21045" t="str">
            <v>OPAL</v>
          </cell>
          <cell r="C21045" t="str">
            <v xml:space="preserve"> Тарелка десертная ОПАЛ БЕЛЫЙ 19см</v>
          </cell>
          <cell r="D21045" t="str">
            <v xml:space="preserve"> ASS DESSERT 19 BL UNI OPAL</v>
          </cell>
          <cell r="E21045" t="str">
            <v>Франция</v>
          </cell>
          <cell r="F21045" t="str">
            <v>СТЕКЛО</v>
          </cell>
        </row>
        <row r="21046">
          <cell r="A21046" t="str">
            <v>G3166</v>
          </cell>
          <cell r="B21046" t="str">
            <v>OPAL</v>
          </cell>
          <cell r="C21046" t="str">
            <v xml:space="preserve"> Тарелка обеденная ОПАЛ БЕЛЫЙ 25см</v>
          </cell>
          <cell r="D21046" t="str">
            <v xml:space="preserve"> ASS PLATE 25 BL UNI OPAL</v>
          </cell>
          <cell r="E21046" t="str">
            <v>Франция</v>
          </cell>
          <cell r="F21046" t="str">
            <v>СТЕКЛО</v>
          </cell>
        </row>
        <row r="21047">
          <cell r="A21047" t="str">
            <v>G0600</v>
          </cell>
          <cell r="B21047" t="str">
            <v>OPAL</v>
          </cell>
          <cell r="C21047" t="str">
            <v xml:space="preserve"> Салатник ХЕЛЕНА 17.5см</v>
          </cell>
          <cell r="D21047" t="str">
            <v xml:space="preserve"> TEMPERED HELENA MULTI PURPOSE BOWL 17</v>
          </cell>
          <cell r="E21047" t="str">
            <v>Франция</v>
          </cell>
          <cell r="F21047" t="str">
            <v>СТЕКЛО</v>
          </cell>
        </row>
        <row r="21048">
          <cell r="A21048" t="str">
            <v>G0604</v>
          </cell>
          <cell r="B21048" t="str">
            <v>OPAL</v>
          </cell>
          <cell r="C21048" t="str">
            <v xml:space="preserve"> Салатник ХЕЛЕНА 24см</v>
          </cell>
          <cell r="D21048" t="str">
            <v xml:space="preserve"> TEMPERED HELENA BOWL 25</v>
          </cell>
          <cell r="E21048" t="str">
            <v>Франция</v>
          </cell>
          <cell r="F21048" t="str">
            <v>СТЕКЛО</v>
          </cell>
        </row>
        <row r="21049">
          <cell r="A21049" t="str">
            <v>G0628</v>
          </cell>
          <cell r="B21049" t="str">
            <v>OPAL</v>
          </cell>
          <cell r="C21049" t="str">
            <v xml:space="preserve"> Салатник КАРЛА 24см</v>
          </cell>
          <cell r="D21049" t="str">
            <v xml:space="preserve"> TEMPERED CARLA BOWL 25</v>
          </cell>
          <cell r="E21049" t="str">
            <v>Франция</v>
          </cell>
          <cell r="F21049" t="str">
            <v>СТЕКЛО</v>
          </cell>
        </row>
        <row r="21050">
          <cell r="A21050" t="str">
            <v>G0629</v>
          </cell>
          <cell r="B21050" t="str">
            <v>OPAL</v>
          </cell>
          <cell r="C21050" t="str">
            <v xml:space="preserve"> Салатник КАРЛА 17.5см</v>
          </cell>
          <cell r="D21050" t="str">
            <v xml:space="preserve"> TEMPERED CARLA MULTI PURPOSE BOWL 17</v>
          </cell>
          <cell r="E21050" t="str">
            <v>Франция</v>
          </cell>
          <cell r="F21050" t="str">
            <v>СТЕКЛО</v>
          </cell>
        </row>
        <row r="21051">
          <cell r="A21051" t="str">
            <v>G0647</v>
          </cell>
          <cell r="B21051" t="str">
            <v>OPAL</v>
          </cell>
          <cell r="C21051" t="str">
            <v xml:space="preserve"> Салатник СЕСИЛИЯ 17.5см</v>
          </cell>
          <cell r="D21051" t="str">
            <v xml:space="preserve"> COUPELLE MULTI-USAGES 17 CECILIA T</v>
          </cell>
          <cell r="E21051" t="str">
            <v>Франция</v>
          </cell>
          <cell r="F21051" t="str">
            <v>СТЕКЛО</v>
          </cell>
        </row>
        <row r="21052">
          <cell r="A21052" t="str">
            <v>G0625</v>
          </cell>
          <cell r="B21052" t="str">
            <v>OPAL</v>
          </cell>
          <cell r="C21052" t="str">
            <v xml:space="preserve"> Салатник ТЮЛЬПАН 24см</v>
          </cell>
          <cell r="D21052" t="str">
            <v xml:space="preserve"> TEMPERED TULIP BOWL 25</v>
          </cell>
          <cell r="E21052" t="str">
            <v>Франция</v>
          </cell>
          <cell r="F21052" t="str">
            <v>СТЕКЛО</v>
          </cell>
        </row>
        <row r="21053">
          <cell r="A21053" t="str">
            <v>G0626</v>
          </cell>
          <cell r="B21053" t="str">
            <v>OPAL</v>
          </cell>
          <cell r="C21053" t="str">
            <v xml:space="preserve"> Салатник ТЮЛЬПАН 17.5см</v>
          </cell>
          <cell r="D21053" t="str">
            <v xml:space="preserve"> TEMPERED TULIP MULTI PURPOSE BOWL 17</v>
          </cell>
          <cell r="E21053" t="str">
            <v>Франция</v>
          </cell>
          <cell r="F21053" t="str">
            <v>СТЕКЛО</v>
          </cell>
        </row>
        <row r="21054">
          <cell r="A21054" t="str">
            <v>G3168</v>
          </cell>
          <cell r="B21054" t="str">
            <v>OPAL</v>
          </cell>
          <cell r="C21054" t="str">
            <v xml:space="preserve"> Салатник ОПАЛ БЕЛЫЙ 17.5см</v>
          </cell>
          <cell r="D21054" t="str">
            <v xml:space="preserve"> MULTI USAGE BL UNI OPAL</v>
          </cell>
          <cell r="E21054" t="str">
            <v>Франция</v>
          </cell>
          <cell r="F21054" t="str">
            <v>СТЕКЛО</v>
          </cell>
        </row>
        <row r="21055">
          <cell r="A21055" t="str">
            <v>G0651</v>
          </cell>
          <cell r="B21055" t="str">
            <v>OPAL</v>
          </cell>
          <cell r="C21055" t="str">
            <v xml:space="preserve"> Салатник СЕСИЛИЯ 24см</v>
          </cell>
          <cell r="D21055" t="str">
            <v xml:space="preserve"> SALADIER 25 CECILIA T</v>
          </cell>
          <cell r="E21055" t="str">
            <v>Франция</v>
          </cell>
          <cell r="F21055" t="str">
            <v>СТЕКЛО</v>
          </cell>
        </row>
        <row r="21056">
          <cell r="A21056" t="str">
            <v>G3169</v>
          </cell>
          <cell r="B21056" t="str">
            <v>OPAL</v>
          </cell>
          <cell r="C21056" t="str">
            <v xml:space="preserve"> Салатник ОПАЛ БЕЛЫЙ 25см</v>
          </cell>
          <cell r="D21056" t="str">
            <v xml:space="preserve"> SALA 25 BL UNI OPAL</v>
          </cell>
          <cell r="E21056" t="str">
            <v>Франция</v>
          </cell>
          <cell r="F21056" t="str">
            <v>СТЕКЛО</v>
          </cell>
        </row>
        <row r="21057">
          <cell r="A21057" t="str">
            <v>G2462-1</v>
          </cell>
          <cell r="B21057" t="str">
            <v>OPAL</v>
          </cell>
          <cell r="C21057" t="str">
            <v xml:space="preserve"> Столовый набор 19 предметов ХЕЛЕНА + чайный набор ХЕЛЕНА</v>
          </cell>
          <cell r="D21057" t="str">
            <v xml:space="preserve"> SCE 19 PCS HELENA+TEA SET</v>
          </cell>
          <cell r="E21057" t="str">
            <v>Франция</v>
          </cell>
          <cell r="F21057" t="str">
            <v>СТЕКЛО</v>
          </cell>
        </row>
        <row r="21058">
          <cell r="A21058" t="str">
            <v>G0627</v>
          </cell>
          <cell r="B21058" t="str">
            <v>OPAL</v>
          </cell>
          <cell r="C21058" t="str">
            <v xml:space="preserve"> Столовый набор 19 предметов ТЮЛЬПАН</v>
          </cell>
          <cell r="D21058" t="str">
            <v xml:space="preserve"> S19 PCES TULIP</v>
          </cell>
          <cell r="E21058" t="str">
            <v>Франция</v>
          </cell>
          <cell r="F21058" t="str">
            <v>СТЕКЛО</v>
          </cell>
        </row>
        <row r="21059">
          <cell r="A21059" t="str">
            <v>OPT250</v>
          </cell>
          <cell r="B21059" t="str">
            <v>OPTIMA</v>
          </cell>
          <cell r="C21059" t="str">
            <v xml:space="preserve"> Стакан граненый 250мл</v>
          </cell>
          <cell r="D21059" t="str">
            <v xml:space="preserve"> Faceted Tumbler 250ml</v>
          </cell>
          <cell r="E21059" t="str">
            <v>Россия</v>
          </cell>
          <cell r="F21059" t="str">
            <v>СТЕКЛО</v>
          </cell>
        </row>
        <row r="21060">
          <cell r="A21060" t="str">
            <v>OPT250-1</v>
          </cell>
          <cell r="B21060" t="str">
            <v>OPTIMA</v>
          </cell>
          <cell r="C21060" t="str">
            <v xml:space="preserve"> Стакан граненый 250мл</v>
          </cell>
          <cell r="D21060" t="str">
            <v xml:space="preserve"> Faceted Tumbler 250ml</v>
          </cell>
          <cell r="E21060" t="str">
            <v>Россия</v>
          </cell>
          <cell r="F21060" t="str">
            <v>СТЕКЛО</v>
          </cell>
        </row>
        <row r="21061">
          <cell r="A21061" t="str">
            <v>67029</v>
          </cell>
          <cell r="B21061" t="str">
            <v>OPTTORGSOUZ</v>
          </cell>
          <cell r="E21061" t="str">
            <v>Турция</v>
          </cell>
          <cell r="F21061" t="str">
            <v>СТЕКЛО</v>
          </cell>
        </row>
        <row r="21062">
          <cell r="A21062" t="str">
            <v>HV6003-610</v>
          </cell>
          <cell r="B21062" t="str">
            <v>OPTTORGSOUZ</v>
          </cell>
          <cell r="E21062" t="str">
            <v>Китай</v>
          </cell>
          <cell r="F21062" t="str">
            <v>ПЛАСТИК</v>
          </cell>
        </row>
        <row r="21063">
          <cell r="A21063" t="str">
            <v>D07-01-1</v>
          </cell>
          <cell r="B21063" t="str">
            <v>OPTTORGSOUZ</v>
          </cell>
          <cell r="C21063" t="str">
            <v xml:space="preserve"> Графин+6 стопок БОЯРСКИЙ МАШИНЫ КЛАССИКА</v>
          </cell>
          <cell r="E21063" t="str">
            <v>Россия</v>
          </cell>
          <cell r="F21063" t="str">
            <v>СТЕКЛО</v>
          </cell>
        </row>
        <row r="21064">
          <cell r="A21064" t="str">
            <v>D07-1</v>
          </cell>
          <cell r="B21064" t="str">
            <v>OPTTORGSOUZ</v>
          </cell>
          <cell r="C21064" t="str">
            <v xml:space="preserve"> Штоф+6 стопок БАРСКИЙ ГЕРБ</v>
          </cell>
          <cell r="E21064" t="str">
            <v>Россия</v>
          </cell>
          <cell r="F21064" t="str">
            <v>СТЕКЛО</v>
          </cell>
        </row>
        <row r="21065">
          <cell r="A21065" t="str">
            <v>D07-10-1</v>
          </cell>
          <cell r="B21065" t="str">
            <v>OPTTORGSOUZ</v>
          </cell>
          <cell r="C21065" t="str">
            <v xml:space="preserve"> Графин+6 стопок БОЯРСКИЙ ОХОТА ЗВЕРИ РЫБАЛКА</v>
          </cell>
          <cell r="E21065" t="str">
            <v>Россия</v>
          </cell>
          <cell r="F21065" t="str">
            <v>СТЕКЛО</v>
          </cell>
        </row>
        <row r="21066">
          <cell r="A21066" t="str">
            <v>D07-20</v>
          </cell>
          <cell r="B21066" t="str">
            <v>OPTTORGSOUZ</v>
          </cell>
          <cell r="C21066" t="str">
            <v xml:space="preserve"> Графин+6 стопок АРКА ПРИКОЛЫ</v>
          </cell>
          <cell r="E21066" t="str">
            <v>Россия</v>
          </cell>
          <cell r="F21066" t="str">
            <v>СТЕКЛО</v>
          </cell>
        </row>
        <row r="21067">
          <cell r="A21067" t="str">
            <v>D07-26</v>
          </cell>
          <cell r="B21067" t="str">
            <v>OPTTORGSOUZ</v>
          </cell>
          <cell r="C21067" t="str">
            <v xml:space="preserve"> Графин+6 стопок ЭЛЕГАНТ ВОДКА</v>
          </cell>
          <cell r="E21067" t="str">
            <v>Россия</v>
          </cell>
          <cell r="F21067" t="str">
            <v>СТЕКЛО</v>
          </cell>
        </row>
        <row r="21068">
          <cell r="A21068" t="str">
            <v>D07-29</v>
          </cell>
          <cell r="B21068" t="str">
            <v>OPTTORGSOUZ</v>
          </cell>
          <cell r="C21068" t="str">
            <v xml:space="preserve"> Графин+6 стопок ГРАФСКИЙ КАРТЫ</v>
          </cell>
          <cell r="E21068" t="str">
            <v>Россия</v>
          </cell>
          <cell r="F21068" t="str">
            <v>СТЕКЛО</v>
          </cell>
        </row>
        <row r="21069">
          <cell r="A21069" t="str">
            <v>H8-061</v>
          </cell>
          <cell r="B21069" t="str">
            <v>OPTTORGSOUZ</v>
          </cell>
          <cell r="C21069" t="str">
            <v xml:space="preserve"> Венчик</v>
          </cell>
          <cell r="E21069" t="str">
            <v>Китай</v>
          </cell>
          <cell r="F21069" t="str">
            <v>МЕТАЛЛ</v>
          </cell>
        </row>
        <row r="21070">
          <cell r="A21070" t="str">
            <v>HT019</v>
          </cell>
          <cell r="B21070" t="str">
            <v>OPTTORGSOUZ</v>
          </cell>
          <cell r="C21070" t="str">
            <v xml:space="preserve"> Экран от брызг D=30см</v>
          </cell>
          <cell r="E21070" t="str">
            <v>Россия</v>
          </cell>
          <cell r="F21070" t="str">
            <v>ПЛАСТИК</v>
          </cell>
        </row>
        <row r="21071">
          <cell r="A21071" t="str">
            <v>1032</v>
          </cell>
          <cell r="B21071" t="str">
            <v>OPTTORGSOUZ</v>
          </cell>
          <cell r="C21071" t="str">
            <v xml:space="preserve"> Стопка 50мл</v>
          </cell>
          <cell r="E21071" t="str">
            <v>Россия</v>
          </cell>
          <cell r="F21071" t="str">
            <v>СТЕКЛО</v>
          </cell>
        </row>
        <row r="21072">
          <cell r="A21072" t="str">
            <v>1601</v>
          </cell>
          <cell r="B21072" t="str">
            <v>OPTTORGSOUZ</v>
          </cell>
          <cell r="C21072" t="str">
            <v xml:space="preserve"> Стопка 30мл</v>
          </cell>
          <cell r="E21072" t="str">
            <v>Китай</v>
          </cell>
          <cell r="F21072" t="str">
            <v>СТЕКЛО</v>
          </cell>
        </row>
        <row r="21073">
          <cell r="A21073" t="str">
            <v>H15-023</v>
          </cell>
          <cell r="B21073" t="str">
            <v>OPTTORGSOUZ</v>
          </cell>
          <cell r="C21073" t="str">
            <v xml:space="preserve"> Открывалка</v>
          </cell>
          <cell r="E21073" t="str">
            <v>Китай</v>
          </cell>
          <cell r="F21073" t="str">
            <v>МЕТАЛЛ</v>
          </cell>
        </row>
        <row r="21074">
          <cell r="A21074" t="str">
            <v>H16-028</v>
          </cell>
          <cell r="B21074" t="str">
            <v>OPTTORGSOUZ</v>
          </cell>
          <cell r="C21074" t="str">
            <v xml:space="preserve"> Овощечистка</v>
          </cell>
          <cell r="E21074" t="str">
            <v>Китай</v>
          </cell>
          <cell r="F21074" t="str">
            <v>МЕТАЛЛ</v>
          </cell>
        </row>
        <row r="21075">
          <cell r="A21075" t="str">
            <v>H19-024</v>
          </cell>
          <cell r="B21075" t="str">
            <v>OPTTORGSOUZ</v>
          </cell>
          <cell r="C21075" t="str">
            <v xml:space="preserve"> Яйцерезка</v>
          </cell>
          <cell r="E21075" t="str">
            <v>Китай</v>
          </cell>
          <cell r="F21075" t="str">
            <v>МЕТАЛЛ</v>
          </cell>
        </row>
        <row r="21076">
          <cell r="A21076" t="str">
            <v>HS0066</v>
          </cell>
          <cell r="B21076" t="str">
            <v>OPTTORGSOUZ</v>
          </cell>
          <cell r="C21076" t="str">
            <v xml:space="preserve"> Открывалка</v>
          </cell>
          <cell r="E21076" t="str">
            <v>Китай</v>
          </cell>
          <cell r="F21076" t="str">
            <v>МЕТАЛЛ</v>
          </cell>
        </row>
        <row r="21077">
          <cell r="A21077" t="str">
            <v>HT011</v>
          </cell>
          <cell r="B21077" t="str">
            <v>OPTTORGSOUZ</v>
          </cell>
          <cell r="C21077" t="str">
            <v xml:space="preserve"> Сито D=23см</v>
          </cell>
          <cell r="E21077" t="str">
            <v>Китай</v>
          </cell>
          <cell r="F21077" t="str">
            <v>МЕТАЛЛ</v>
          </cell>
        </row>
        <row r="21078">
          <cell r="A21078" t="str">
            <v>MA034DF</v>
          </cell>
          <cell r="B21078" t="str">
            <v>OPTTORGSOUZ</v>
          </cell>
          <cell r="C21078" t="str">
            <v xml:space="preserve"> Вилка столовая</v>
          </cell>
          <cell r="E21078" t="str">
            <v>Китай</v>
          </cell>
          <cell r="F21078" t="str">
            <v>МЕТАЛЛ</v>
          </cell>
        </row>
        <row r="21079">
          <cell r="A21079" t="str">
            <v>MA034DK</v>
          </cell>
          <cell r="B21079" t="str">
            <v>OPTTORGSOUZ</v>
          </cell>
          <cell r="C21079" t="str">
            <v xml:space="preserve"> Нож столовый</v>
          </cell>
          <cell r="E21079" t="str">
            <v>Китай</v>
          </cell>
          <cell r="F21079" t="str">
            <v>МЕТАЛЛ</v>
          </cell>
        </row>
        <row r="21080">
          <cell r="A21080" t="str">
            <v>MA034DS</v>
          </cell>
          <cell r="B21080" t="str">
            <v>OPTTORGSOUZ</v>
          </cell>
          <cell r="C21080" t="str">
            <v xml:space="preserve"> Ложка столовая</v>
          </cell>
          <cell r="E21080" t="str">
            <v>Китай</v>
          </cell>
          <cell r="F21080" t="str">
            <v>МЕТАЛЛ</v>
          </cell>
        </row>
        <row r="21081">
          <cell r="A21081" t="str">
            <v>MA034TS</v>
          </cell>
          <cell r="B21081" t="str">
            <v>OPTTORGSOUZ</v>
          </cell>
          <cell r="C21081" t="str">
            <v xml:space="preserve"> Чайная ложка</v>
          </cell>
          <cell r="E21081" t="str">
            <v>Китай</v>
          </cell>
          <cell r="F21081" t="str">
            <v>МЕТАЛЛ</v>
          </cell>
        </row>
        <row r="21082">
          <cell r="A21082" t="str">
            <v>NX-A007-2</v>
          </cell>
          <cell r="B21082" t="str">
            <v>OPTTORGSOUZ</v>
          </cell>
          <cell r="C21082" t="str">
            <v xml:space="preserve"> Пробки для бутылок 2шт</v>
          </cell>
          <cell r="E21082" t="str">
            <v>Китай</v>
          </cell>
          <cell r="F21082" t="str">
            <v>МЕТАЛЛ</v>
          </cell>
        </row>
        <row r="21083">
          <cell r="A21083" t="str">
            <v>RH-18</v>
          </cell>
          <cell r="B21083" t="str">
            <v>OPTTORGSOUZ</v>
          </cell>
          <cell r="C21083" t="str">
            <v xml:space="preserve"> Молоток 31.5х8х5.2см</v>
          </cell>
          <cell r="E21083" t="str">
            <v>Китай</v>
          </cell>
          <cell r="F21083" t="str">
            <v>МЕТАЛЛ</v>
          </cell>
        </row>
        <row r="21084">
          <cell r="A21084" t="str">
            <v>RH-19</v>
          </cell>
          <cell r="B21084" t="str">
            <v>OPTTORGSOUZ</v>
          </cell>
          <cell r="C21084" t="str">
            <v xml:space="preserve"> Толкушка 5х23см</v>
          </cell>
          <cell r="E21084" t="str">
            <v>Китай</v>
          </cell>
          <cell r="F21084" t="str">
            <v>МЕТАЛЛ</v>
          </cell>
        </row>
        <row r="21085">
          <cell r="A21085" t="str">
            <v>SC002-5</v>
          </cell>
          <cell r="B21085" t="str">
            <v>OPTTORGSOUZ</v>
          </cell>
          <cell r="C21085" t="str">
            <v xml:space="preserve"> Нож с белым керамическим лезвием 12.5см</v>
          </cell>
          <cell r="E21085" t="str">
            <v>Китай</v>
          </cell>
          <cell r="F21085" t="str">
            <v>КЕРАМИКА</v>
          </cell>
        </row>
        <row r="21086">
          <cell r="A21086" t="str">
            <v>SC002-6</v>
          </cell>
          <cell r="B21086" t="str">
            <v>OPTTORGSOUZ</v>
          </cell>
          <cell r="C21086" t="str">
            <v xml:space="preserve"> Нож с белым керамическим лезвием 15см</v>
          </cell>
          <cell r="E21086" t="str">
            <v>Китай</v>
          </cell>
          <cell r="F21086" t="str">
            <v>КЕРАМИКА</v>
          </cell>
        </row>
        <row r="21087">
          <cell r="A21087" t="str">
            <v>SC002-7</v>
          </cell>
          <cell r="B21087" t="str">
            <v>OPTTORGSOUZ</v>
          </cell>
          <cell r="C21087" t="str">
            <v xml:space="preserve"> Нож с белым керамическим лезвием 17.5см</v>
          </cell>
          <cell r="E21087" t="str">
            <v>Китай</v>
          </cell>
          <cell r="F21087" t="str">
            <v>КЕРАМИКА</v>
          </cell>
        </row>
        <row r="21088">
          <cell r="A21088" t="str">
            <v>SC003-5</v>
          </cell>
          <cell r="B21088" t="str">
            <v>OPTTORGSOUZ</v>
          </cell>
          <cell r="C21088" t="str">
            <v xml:space="preserve"> Нож с белым керамическим лезвием 12.5см</v>
          </cell>
          <cell r="E21088" t="str">
            <v>Китай</v>
          </cell>
          <cell r="F21088" t="str">
            <v>КЕРАМИКА</v>
          </cell>
        </row>
        <row r="21089">
          <cell r="A21089" t="str">
            <v>SC003-6</v>
          </cell>
          <cell r="B21089" t="str">
            <v>OPTTORGSOUZ</v>
          </cell>
          <cell r="C21089" t="str">
            <v xml:space="preserve"> Нож с белым керамическим лезвием 15см</v>
          </cell>
          <cell r="E21089" t="str">
            <v>Китай</v>
          </cell>
          <cell r="F21089" t="str">
            <v>КЕРАМИКА</v>
          </cell>
        </row>
        <row r="21090">
          <cell r="A21090" t="str">
            <v>SC003-7</v>
          </cell>
          <cell r="B21090" t="str">
            <v>OPTTORGSOUZ</v>
          </cell>
          <cell r="C21090" t="str">
            <v xml:space="preserve"> Нож с белым керамическим лезвием 17.5см</v>
          </cell>
          <cell r="E21090" t="str">
            <v>Китай</v>
          </cell>
          <cell r="F21090" t="str">
            <v>КЕРАМИКА</v>
          </cell>
        </row>
        <row r="21091">
          <cell r="A21091" t="str">
            <v>SC004-6</v>
          </cell>
          <cell r="B21091" t="str">
            <v>OPTTORGSOUZ</v>
          </cell>
          <cell r="C21091" t="str">
            <v xml:space="preserve"> Нож с белым керамическим лезвием 15см</v>
          </cell>
          <cell r="E21091" t="str">
            <v>Китай</v>
          </cell>
          <cell r="F21091" t="str">
            <v>КЕРАМИКА</v>
          </cell>
        </row>
        <row r="21092">
          <cell r="A21092" t="str">
            <v>SC004-7</v>
          </cell>
          <cell r="B21092" t="str">
            <v>OPTTORGSOUZ</v>
          </cell>
          <cell r="C21092" t="str">
            <v xml:space="preserve"> Нож с белым керамическим лезвием 17.5см</v>
          </cell>
          <cell r="E21092" t="str">
            <v>Китай</v>
          </cell>
          <cell r="F21092" t="str">
            <v>КЕРАМИКА</v>
          </cell>
        </row>
        <row r="21093">
          <cell r="A21093" t="str">
            <v>SC005-5</v>
          </cell>
          <cell r="B21093" t="str">
            <v>OPTTORGSOUZ</v>
          </cell>
          <cell r="C21093" t="str">
            <v xml:space="preserve"> Нож с белым керамическим лезвием 12.5см</v>
          </cell>
          <cell r="E21093" t="str">
            <v>Китай</v>
          </cell>
          <cell r="F21093" t="str">
            <v>КЕРАМИКА</v>
          </cell>
        </row>
        <row r="21094">
          <cell r="A21094" t="str">
            <v>SC005-6</v>
          </cell>
          <cell r="B21094" t="str">
            <v>OPTTORGSOUZ</v>
          </cell>
          <cell r="C21094" t="str">
            <v xml:space="preserve"> Нож с белым керамическим лезвием 15см</v>
          </cell>
          <cell r="E21094" t="str">
            <v>Китай</v>
          </cell>
          <cell r="F21094" t="str">
            <v>КЕРАМИКА</v>
          </cell>
        </row>
        <row r="21095">
          <cell r="A21095" t="str">
            <v>SC005-7</v>
          </cell>
          <cell r="B21095" t="str">
            <v>OPTTORGSOUZ</v>
          </cell>
          <cell r="C21095" t="str">
            <v xml:space="preserve"> Нож с белым керамическим лезвием 17.5см</v>
          </cell>
          <cell r="E21095" t="str">
            <v>Китай</v>
          </cell>
          <cell r="F21095" t="str">
            <v>КЕРАМИКА</v>
          </cell>
        </row>
        <row r="21096">
          <cell r="A21096" t="str">
            <v>YD-G24</v>
          </cell>
          <cell r="B21096" t="str">
            <v>OPTTORGSOUZ</v>
          </cell>
          <cell r="C21096" t="str">
            <v xml:space="preserve"> Крышка стеклянная 24см с ручкой</v>
          </cell>
          <cell r="E21096" t="str">
            <v>Китай</v>
          </cell>
          <cell r="F21096" t="str">
            <v>СТЕКЛО</v>
          </cell>
        </row>
        <row r="21097">
          <cell r="A21097" t="str">
            <v>DHS13284-1</v>
          </cell>
          <cell r="B21097" t="str">
            <v>OPTTORGSOUZ</v>
          </cell>
          <cell r="C21097" t="str">
            <v xml:space="preserve"> Подсвечник декоративный со свечой</v>
          </cell>
          <cell r="E21097" t="str">
            <v>Китай</v>
          </cell>
          <cell r="F21097" t="str">
            <v>МЕТАЛЛ</v>
          </cell>
        </row>
        <row r="21098">
          <cell r="A21098" t="str">
            <v>HP6003-167/2S03</v>
          </cell>
          <cell r="B21098" t="str">
            <v>OPTTORGSOUZ</v>
          </cell>
          <cell r="C21098" t="str">
            <v xml:space="preserve"> Набор елочных украшений 3шт</v>
          </cell>
          <cell r="E21098" t="str">
            <v>Китай</v>
          </cell>
          <cell r="F21098" t="str">
            <v>ПЛАСТИК</v>
          </cell>
        </row>
        <row r="21099">
          <cell r="A21099" t="str">
            <v>HV6004-09TG03</v>
          </cell>
          <cell r="B21099" t="str">
            <v>OPTTORGSOUZ</v>
          </cell>
          <cell r="C21099" t="str">
            <v xml:space="preserve"> Новогодние украшения 4шт</v>
          </cell>
          <cell r="E21099" t="str">
            <v>Китай</v>
          </cell>
          <cell r="F21099" t="str">
            <v>ПЛАСТИК</v>
          </cell>
        </row>
        <row r="21100">
          <cell r="A21100" t="str">
            <v>HV7003-610</v>
          </cell>
          <cell r="B21100" t="str">
            <v>OPTTORGSOUZ</v>
          </cell>
          <cell r="C21100" t="str">
            <v xml:space="preserve"> Набор шаров 3шт d=7см</v>
          </cell>
          <cell r="E21100" t="str">
            <v>Китай</v>
          </cell>
          <cell r="F21100" t="str">
            <v>ПЛАСТИК</v>
          </cell>
        </row>
        <row r="21101">
          <cell r="A21101" t="str">
            <v>HV7003-618</v>
          </cell>
          <cell r="B21101" t="str">
            <v>OPTTORGSOUZ</v>
          </cell>
          <cell r="C21101" t="str">
            <v xml:space="preserve"> Набор шаров 3шт d=7см</v>
          </cell>
          <cell r="E21101" t="str">
            <v>Китай</v>
          </cell>
          <cell r="F21101" t="str">
            <v>ПЛАСТИК</v>
          </cell>
        </row>
        <row r="21102">
          <cell r="A21102" t="str">
            <v>HV8006-67/2NT03</v>
          </cell>
          <cell r="B21102" t="str">
            <v>OPTTORGSOUZ</v>
          </cell>
          <cell r="C21102" t="str">
            <v xml:space="preserve"> Новогодние украшения 6шт</v>
          </cell>
          <cell r="E21102" t="str">
            <v>Китай</v>
          </cell>
          <cell r="F21102" t="str">
            <v>ПЛАСТИК</v>
          </cell>
        </row>
        <row r="21103">
          <cell r="A21103" t="str">
            <v>JAP1403</v>
          </cell>
          <cell r="B21103" t="str">
            <v>OPTTORGSOUZ</v>
          </cell>
          <cell r="C21103" t="str">
            <v xml:space="preserve"> Костюм БАБОЧКА в асс</v>
          </cell>
          <cell r="E21103" t="str">
            <v>Китай</v>
          </cell>
          <cell r="F21103" t="str">
            <v>ПЛАСТИК</v>
          </cell>
        </row>
        <row r="21104">
          <cell r="A21104" t="str">
            <v>QP7003-06</v>
          </cell>
          <cell r="B21104" t="str">
            <v>OPTTORGSOUZ</v>
          </cell>
          <cell r="C21104" t="str">
            <v xml:space="preserve"> Елочные украшения 3шт H=7см</v>
          </cell>
          <cell r="E21104" t="str">
            <v>Китай</v>
          </cell>
          <cell r="F21104" t="str">
            <v>ПЛАСТИК</v>
          </cell>
        </row>
        <row r="21105">
          <cell r="A21105" t="str">
            <v>8214D</v>
          </cell>
          <cell r="B21105" t="str">
            <v>OPTTORGSOUZ</v>
          </cell>
          <cell r="C21105" t="str">
            <v xml:space="preserve"> Салатник зеленый 14см</v>
          </cell>
          <cell r="E21105" t="str">
            <v>Китай</v>
          </cell>
          <cell r="F21105" t="str">
            <v>КЕРАМИКА</v>
          </cell>
        </row>
        <row r="21106">
          <cell r="A21106" t="str">
            <v>7D260-5</v>
          </cell>
          <cell r="B21106" t="str">
            <v>OPTTORGSOUZ</v>
          </cell>
          <cell r="C21106" t="str">
            <v xml:space="preserve"> Набор для специй</v>
          </cell>
          <cell r="E21106" t="str">
            <v>Китай</v>
          </cell>
          <cell r="F21106" t="str">
            <v>КЕРАМИКА, СИЛИКОН</v>
          </cell>
        </row>
        <row r="21107">
          <cell r="A21107" t="str">
            <v>7D263</v>
          </cell>
          <cell r="B21107" t="str">
            <v>OPTTORGSOUZ</v>
          </cell>
          <cell r="C21107" t="str">
            <v xml:space="preserve"> Емкость для хранения 825мл</v>
          </cell>
          <cell r="E21107" t="str">
            <v>Китай</v>
          </cell>
          <cell r="F21107" t="str">
            <v>КЕРАМИКА, СИЛИКОН</v>
          </cell>
        </row>
        <row r="21108">
          <cell r="A21108" t="str">
            <v>7D265</v>
          </cell>
          <cell r="B21108" t="str">
            <v>OPTTORGSOUZ</v>
          </cell>
          <cell r="C21108" t="str">
            <v xml:space="preserve"> Набор для специй</v>
          </cell>
          <cell r="E21108" t="str">
            <v>Китай</v>
          </cell>
          <cell r="F21108" t="str">
            <v>КЕРАМИКА, СИЛИКОН</v>
          </cell>
        </row>
        <row r="21109">
          <cell r="A21109" t="str">
            <v>7D503</v>
          </cell>
          <cell r="B21109" t="str">
            <v>OPTTORGSOUZ</v>
          </cell>
          <cell r="C21109" t="str">
            <v xml:space="preserve"> Емкость для хранения 1.3л</v>
          </cell>
          <cell r="E21109" t="str">
            <v>Китай</v>
          </cell>
          <cell r="F21109" t="str">
            <v>КЕРАМИКА, СИЛИКОН</v>
          </cell>
        </row>
        <row r="21110">
          <cell r="A21110" t="str">
            <v>7D504</v>
          </cell>
          <cell r="B21110" t="str">
            <v>OPTTORGSOUZ</v>
          </cell>
          <cell r="C21110" t="str">
            <v xml:space="preserve"> Емкость для хранения 1.2л</v>
          </cell>
          <cell r="E21110" t="str">
            <v>Китай</v>
          </cell>
          <cell r="F21110" t="str">
            <v>КЕРАМИКА, СИЛИКОН</v>
          </cell>
        </row>
        <row r="21111">
          <cell r="A21111" t="str">
            <v>7D505</v>
          </cell>
          <cell r="B21111" t="str">
            <v>OPTTORGSOUZ</v>
          </cell>
          <cell r="C21111" t="str">
            <v xml:space="preserve"> Емкость для хранения 875мл</v>
          </cell>
          <cell r="E21111" t="str">
            <v>Китай</v>
          </cell>
          <cell r="F21111" t="str">
            <v>КЕРАМИКА, СИЛИКОН</v>
          </cell>
        </row>
        <row r="21112">
          <cell r="A21112" t="str">
            <v>KK11273B</v>
          </cell>
          <cell r="B21112" t="str">
            <v>OPTTORGSOUZ</v>
          </cell>
          <cell r="C21112" t="str">
            <v xml:space="preserve"> Подвеска СНЕГОВИК в форме колокольчика</v>
          </cell>
          <cell r="E21112" t="str">
            <v>Китай</v>
          </cell>
          <cell r="F21112" t="str">
            <v>КЕРАМИКА</v>
          </cell>
        </row>
        <row r="21113">
          <cell r="A21113" t="str">
            <v>KK11274B</v>
          </cell>
          <cell r="B21113" t="str">
            <v>OPTTORGSOUZ</v>
          </cell>
          <cell r="C21113" t="str">
            <v xml:space="preserve"> Подвеска ДЕД МОРОЗ 6.5х1.5х7.3см</v>
          </cell>
          <cell r="E21113" t="str">
            <v>Китай</v>
          </cell>
          <cell r="F21113" t="str">
            <v>КЕРАМИКА</v>
          </cell>
        </row>
        <row r="21114">
          <cell r="A21114" t="str">
            <v>KK11294B</v>
          </cell>
          <cell r="B21114" t="str">
            <v>OPTTORGSOUZ</v>
          </cell>
          <cell r="C21114" t="str">
            <v xml:space="preserve"> Подвеска ДЕД МОРОЗ в форме звезды</v>
          </cell>
          <cell r="E21114" t="str">
            <v>Китай</v>
          </cell>
          <cell r="F21114" t="str">
            <v>КЕРАМИКА</v>
          </cell>
        </row>
        <row r="21115">
          <cell r="A21115" t="str">
            <v>KK11297B</v>
          </cell>
          <cell r="B21115" t="str">
            <v>OPTTORGSOUZ</v>
          </cell>
          <cell r="C21115" t="str">
            <v xml:space="preserve"> Подвеска СНЕГОВИК в форме круга</v>
          </cell>
          <cell r="E21115" t="str">
            <v>Китай</v>
          </cell>
          <cell r="F21115" t="str">
            <v>КЕРАМИКА</v>
          </cell>
        </row>
        <row r="21116">
          <cell r="A21116" t="str">
            <v>KK11298B</v>
          </cell>
          <cell r="B21116" t="str">
            <v>OPTTORGSOUZ</v>
          </cell>
          <cell r="C21116" t="str">
            <v xml:space="preserve"> Подвеска СНЕГОВИК</v>
          </cell>
          <cell r="E21116" t="str">
            <v>Китай</v>
          </cell>
          <cell r="F21116" t="str">
            <v>КЕРАМИКА</v>
          </cell>
        </row>
        <row r="21117">
          <cell r="A21117" t="str">
            <v>80109SL</v>
          </cell>
          <cell r="B21117" t="str">
            <v>OPTTORGSOUZ</v>
          </cell>
          <cell r="C21117" t="str">
            <v xml:space="preserve"> Емкость для жидких специй OLIVIA 260мм</v>
          </cell>
          <cell r="E21117" t="str">
            <v>Турция</v>
          </cell>
          <cell r="F21117" t="str">
            <v>СТЕКЛО</v>
          </cell>
        </row>
        <row r="21118">
          <cell r="A21118" t="str">
            <v>KTW-020</v>
          </cell>
          <cell r="B21118" t="str">
            <v>OPTTORGSOUZ</v>
          </cell>
          <cell r="C21118" t="str">
            <v xml:space="preserve"> Полка для ванной на присоске</v>
          </cell>
          <cell r="E21118" t="str">
            <v>Китай</v>
          </cell>
          <cell r="F21118" t="str">
            <v>ПЛАСТИК</v>
          </cell>
        </row>
        <row r="21119">
          <cell r="A21119" t="str">
            <v>KTW-021</v>
          </cell>
          <cell r="B21119" t="str">
            <v>OPTTORGSOUZ</v>
          </cell>
          <cell r="C21119" t="str">
            <v xml:space="preserve"> Полка для ванной на присоске</v>
          </cell>
          <cell r="E21119" t="str">
            <v>Китай</v>
          </cell>
          <cell r="F21119" t="str">
            <v>ПЛАСТИК</v>
          </cell>
        </row>
        <row r="21120">
          <cell r="A21120" t="str">
            <v>KTW-024</v>
          </cell>
          <cell r="B21120" t="str">
            <v>OPTTORGSOUZ</v>
          </cell>
          <cell r="C21120" t="str">
            <v xml:space="preserve"> Полка для ванной с крючками на присоске</v>
          </cell>
          <cell r="E21120" t="str">
            <v>Китай</v>
          </cell>
          <cell r="F21120" t="str">
            <v>ПЛАСТИК</v>
          </cell>
        </row>
        <row r="21121">
          <cell r="A21121" t="str">
            <v>KTW-026</v>
          </cell>
          <cell r="B21121" t="str">
            <v>OPTTORGSOUZ</v>
          </cell>
          <cell r="C21121" t="str">
            <v xml:space="preserve"> Полка для ванной на присосках</v>
          </cell>
          <cell r="E21121" t="str">
            <v>Китай</v>
          </cell>
          <cell r="F21121" t="str">
            <v>ПЛАСТИК</v>
          </cell>
        </row>
        <row r="21122">
          <cell r="A21122" t="str">
            <v>KTW-028</v>
          </cell>
          <cell r="B21122" t="str">
            <v>OPTTORGSOUZ</v>
          </cell>
          <cell r="C21122" t="str">
            <v xml:space="preserve"> Полка для ванной на присосках</v>
          </cell>
          <cell r="E21122" t="str">
            <v>Китай</v>
          </cell>
          <cell r="F21122" t="str">
            <v>ПЛАСТИК</v>
          </cell>
        </row>
        <row r="21123">
          <cell r="A21123" t="str">
            <v>KTW-033</v>
          </cell>
          <cell r="B21123" t="str">
            <v>OPTTORGSOUZ</v>
          </cell>
          <cell r="C21123" t="str">
            <v xml:space="preserve"> Мыльница на присоске</v>
          </cell>
          <cell r="E21123" t="str">
            <v>Китай</v>
          </cell>
          <cell r="F21123" t="str">
            <v>ПЛАСТИК</v>
          </cell>
        </row>
        <row r="21124">
          <cell r="A21124" t="str">
            <v>KTW-037</v>
          </cell>
          <cell r="B21124" t="str">
            <v>OPTTORGSOUZ</v>
          </cell>
          <cell r="C21124" t="str">
            <v xml:space="preserve"> Крючок 1х5х10см</v>
          </cell>
          <cell r="E21124" t="str">
            <v>Китай</v>
          </cell>
          <cell r="F21124" t="str">
            <v>ПЛАСТИК</v>
          </cell>
        </row>
        <row r="21125">
          <cell r="A21125" t="str">
            <v>KTW-038</v>
          </cell>
          <cell r="B21125" t="str">
            <v>OPTTORGSOUZ</v>
          </cell>
          <cell r="C21125" t="str">
            <v xml:space="preserve"> Полка для ванной на присосках</v>
          </cell>
          <cell r="E21125" t="str">
            <v>Китай</v>
          </cell>
          <cell r="F21125" t="str">
            <v>ПЛАСТИК</v>
          </cell>
        </row>
        <row r="21126">
          <cell r="A21126" t="str">
            <v>KTW-040</v>
          </cell>
          <cell r="B21126" t="str">
            <v>OPTTORGSOUZ</v>
          </cell>
          <cell r="C21126" t="str">
            <v xml:space="preserve"> Полка для ванной</v>
          </cell>
          <cell r="E21126" t="str">
            <v>Китай</v>
          </cell>
          <cell r="F21126" t="str">
            <v>ПЛАСТИК</v>
          </cell>
        </row>
        <row r="21127">
          <cell r="A21127" t="str">
            <v>42415</v>
          </cell>
          <cell r="B21127" t="str">
            <v>OPTTORGSOUZ</v>
          </cell>
          <cell r="C21127" t="str">
            <v xml:space="preserve"> Набор стаканов СИЛЬВАНА 300мл 6шт</v>
          </cell>
          <cell r="E21127" t="str">
            <v>Турция</v>
          </cell>
          <cell r="F21127" t="str">
            <v>СТЕКЛО</v>
          </cell>
        </row>
        <row r="21128">
          <cell r="A21128" t="str">
            <v>55012B</v>
          </cell>
          <cell r="B21128" t="str">
            <v>OPTTORGSOUZ</v>
          </cell>
          <cell r="C21128" t="str">
            <v xml:space="preserve"> Соусник BASIC 170мл</v>
          </cell>
          <cell r="E21128" t="str">
            <v>Россия</v>
          </cell>
          <cell r="F21128" t="str">
            <v>СТЕКЛО</v>
          </cell>
        </row>
        <row r="21129">
          <cell r="A21129" t="str">
            <v>55012SLB</v>
          </cell>
          <cell r="B21129" t="str">
            <v>OPTTORGSOUZ</v>
          </cell>
          <cell r="C21129" t="str">
            <v xml:space="preserve"> Соусник BASIC 170мл</v>
          </cell>
          <cell r="E21129" t="str">
            <v>Россия</v>
          </cell>
          <cell r="F21129" t="str">
            <v>СТЕКЛО</v>
          </cell>
        </row>
        <row r="21130">
          <cell r="A21130" t="str">
            <v>80101SL</v>
          </cell>
          <cell r="B21130" t="str">
            <v>OPTTORGSOUZ</v>
          </cell>
          <cell r="C21130" t="str">
            <v xml:space="preserve"> Кувшин БИСТРО 500мл</v>
          </cell>
          <cell r="E21130" t="str">
            <v>Россия</v>
          </cell>
          <cell r="F21130" t="str">
            <v>СТЕКЛО</v>
          </cell>
        </row>
        <row r="21131">
          <cell r="A21131" t="str">
            <v>80102SL</v>
          </cell>
          <cell r="B21131" t="str">
            <v>OPTTORGSOUZ</v>
          </cell>
          <cell r="C21131" t="str">
            <v xml:space="preserve"> Кувшин БИСТРО 1000мл</v>
          </cell>
          <cell r="E21131" t="str">
            <v>Турция</v>
          </cell>
          <cell r="F21131" t="str">
            <v>СТЕКЛО</v>
          </cell>
        </row>
        <row r="21132">
          <cell r="A21132" t="str">
            <v>H20-500</v>
          </cell>
          <cell r="B21132" t="str">
            <v>OPTTORGSOUZ</v>
          </cell>
          <cell r="C21132" t="str">
            <v xml:space="preserve"> Штоф стеклянный СТАВРОПОЛЬ 500мл</v>
          </cell>
          <cell r="E21132" t="str">
            <v>Россия</v>
          </cell>
          <cell r="F21132" t="str">
            <v>СТЕКЛО</v>
          </cell>
        </row>
        <row r="21133">
          <cell r="A21133" t="str">
            <v>P32-500-3</v>
          </cell>
          <cell r="B21133" t="str">
            <v>OPTTORGSOUZ</v>
          </cell>
          <cell r="C21133" t="str">
            <v xml:space="preserve"> Штоф стеклянный АНТЕНА 500мл</v>
          </cell>
          <cell r="E21133" t="str">
            <v>Россия</v>
          </cell>
          <cell r="F21133" t="str">
            <v>СТЕКЛО</v>
          </cell>
        </row>
        <row r="21134">
          <cell r="A21134" t="str">
            <v>P32-500-5</v>
          </cell>
          <cell r="B21134" t="str">
            <v>OPTTORGSOUZ</v>
          </cell>
          <cell r="C21134" t="str">
            <v xml:space="preserve"> Графин ПОЛЬСКИЙ</v>
          </cell>
          <cell r="E21134" t="str">
            <v>Россия</v>
          </cell>
          <cell r="F21134" t="str">
            <v>СТЕКЛО</v>
          </cell>
        </row>
        <row r="21135">
          <cell r="A21135" t="str">
            <v>P32-500-6</v>
          </cell>
          <cell r="B21135" t="str">
            <v>OPTTORGSOUZ</v>
          </cell>
          <cell r="C21135" t="str">
            <v xml:space="preserve"> Штоф ПИЭРКУБ</v>
          </cell>
          <cell r="E21135" t="str">
            <v>Россия</v>
          </cell>
          <cell r="F21135" t="str">
            <v>СТЕКЛО</v>
          </cell>
        </row>
        <row r="21136">
          <cell r="A21136" t="str">
            <v>P32-500KL</v>
          </cell>
          <cell r="B21136" t="str">
            <v>OPTTORGSOUZ</v>
          </cell>
          <cell r="C21136" t="str">
            <v xml:space="preserve"> Графин КЛАССИК 500мл</v>
          </cell>
          <cell r="E21136" t="str">
            <v>Россия</v>
          </cell>
          <cell r="F21136" t="str">
            <v>СТЕКЛО</v>
          </cell>
        </row>
        <row r="21137">
          <cell r="A21137" t="str">
            <v>P36-500-2</v>
          </cell>
          <cell r="B21137" t="str">
            <v>OPTTORGSOUZ</v>
          </cell>
          <cell r="C21137" t="str">
            <v xml:space="preserve"> Штоф стеклянный АРКА 500мл</v>
          </cell>
          <cell r="E21137" t="str">
            <v>Китай</v>
          </cell>
          <cell r="F21137" t="str">
            <v>СТЕКЛО</v>
          </cell>
        </row>
        <row r="21138">
          <cell r="A21138" t="str">
            <v>P36-500-3</v>
          </cell>
          <cell r="B21138" t="str">
            <v>OPTTORGSOUZ</v>
          </cell>
          <cell r="C21138" t="str">
            <v xml:space="preserve"> Стеклобутылка Сердце 500мл</v>
          </cell>
          <cell r="E21138" t="str">
            <v>Россия</v>
          </cell>
          <cell r="F21138" t="str">
            <v>СТЕКЛО</v>
          </cell>
        </row>
        <row r="21139">
          <cell r="A21139" t="str">
            <v>OTS500AR</v>
          </cell>
          <cell r="B21139" t="str">
            <v>OPTTORGSOUZ</v>
          </cell>
          <cell r="C21139" t="str">
            <v xml:space="preserve"> Графин-штоф 500мл АРКА</v>
          </cell>
          <cell r="D21139">
            <v>0</v>
          </cell>
          <cell r="E21139" t="str">
            <v>Россия</v>
          </cell>
          <cell r="F21139" t="str">
            <v>СТЕКЛО</v>
          </cell>
        </row>
        <row r="21140">
          <cell r="A21140" t="str">
            <v>OTS500BA</v>
          </cell>
          <cell r="B21140" t="str">
            <v>OPTTORGSOUZ</v>
          </cell>
          <cell r="C21140" t="str">
            <v xml:space="preserve"> Графин-штоф 500мл БАРСКИЙ</v>
          </cell>
          <cell r="D21140">
            <v>0</v>
          </cell>
          <cell r="E21140" t="str">
            <v>Россия</v>
          </cell>
          <cell r="F21140" t="str">
            <v>СТЕКЛО</v>
          </cell>
        </row>
        <row r="21141">
          <cell r="A21141" t="str">
            <v>OTS500BO</v>
          </cell>
          <cell r="B21141" t="str">
            <v>OPTTORGSOUZ</v>
          </cell>
          <cell r="C21141" t="str">
            <v xml:space="preserve"> Графин-штоф 500мл БОЯРСКИЙ</v>
          </cell>
          <cell r="D21141">
            <v>0</v>
          </cell>
          <cell r="E21141" t="str">
            <v>Россия</v>
          </cell>
          <cell r="F21141" t="str">
            <v>СТЕКЛО</v>
          </cell>
        </row>
        <row r="21142">
          <cell r="A21142" t="str">
            <v>OTS500CA</v>
          </cell>
          <cell r="B21142" t="str">
            <v>OPTTORGSOUZ</v>
          </cell>
          <cell r="C21142" t="str">
            <v xml:space="preserve"> Графин-штоф 500мл ШАР</v>
          </cell>
          <cell r="D21142">
            <v>0</v>
          </cell>
          <cell r="E21142" t="str">
            <v>Россия</v>
          </cell>
          <cell r="F21142" t="str">
            <v>СТЕКЛО</v>
          </cell>
        </row>
        <row r="21143">
          <cell r="A21143" t="str">
            <v>OTS500EL</v>
          </cell>
          <cell r="B21143" t="str">
            <v>OPTTORGSOUZ</v>
          </cell>
          <cell r="C21143" t="str">
            <v xml:space="preserve"> Графин-штоф 500мл Элегант</v>
          </cell>
          <cell r="E21143" t="str">
            <v>Россия</v>
          </cell>
          <cell r="F21143" t="str">
            <v>СТЕКЛО</v>
          </cell>
        </row>
        <row r="21144">
          <cell r="A21144" t="str">
            <v>OTS500GR</v>
          </cell>
          <cell r="B21144" t="str">
            <v>OPTTORGSOUZ</v>
          </cell>
          <cell r="C21144" t="str">
            <v xml:space="preserve"> Графин-штоф 500мл ГРАФСКИЙ</v>
          </cell>
          <cell r="D21144">
            <v>0</v>
          </cell>
          <cell r="E21144" t="str">
            <v>Россия</v>
          </cell>
          <cell r="F21144" t="str">
            <v>СТЕКЛО</v>
          </cell>
        </row>
        <row r="21145">
          <cell r="A21145" t="str">
            <v>OTS500KL</v>
          </cell>
          <cell r="B21145" t="str">
            <v>OPTTORGSOUZ</v>
          </cell>
          <cell r="C21145" t="str">
            <v xml:space="preserve"> Графин-штоф 500мл КЛАССИК</v>
          </cell>
          <cell r="D21145">
            <v>0</v>
          </cell>
          <cell r="E21145" t="str">
            <v>Россия</v>
          </cell>
          <cell r="F21145" t="str">
            <v>СТЕКЛО</v>
          </cell>
        </row>
        <row r="21146">
          <cell r="A21146" t="str">
            <v>OTS500KR</v>
          </cell>
          <cell r="B21146" t="str">
            <v>OPTTORGSOUZ</v>
          </cell>
          <cell r="C21146" t="str">
            <v xml:space="preserve"> Графин-штоф 500мл КРИСТАЛЛ</v>
          </cell>
          <cell r="D21146">
            <v>0</v>
          </cell>
          <cell r="E21146" t="str">
            <v>Россия</v>
          </cell>
          <cell r="F21146" t="str">
            <v>СТЕКЛО</v>
          </cell>
        </row>
        <row r="21147">
          <cell r="A21147" t="str">
            <v>OTS500LE</v>
          </cell>
          <cell r="B21147" t="str">
            <v>OPTTORGSOUZ</v>
          </cell>
          <cell r="C21147" t="str">
            <v xml:space="preserve"> Графин-штоф 500мл ЛЕГИОН</v>
          </cell>
          <cell r="D21147">
            <v>0</v>
          </cell>
          <cell r="E21147" t="str">
            <v>Россия</v>
          </cell>
          <cell r="F21147" t="str">
            <v>СТЕКЛО</v>
          </cell>
        </row>
        <row r="21148">
          <cell r="A21148" t="str">
            <v>OTS500PL</v>
          </cell>
          <cell r="B21148" t="str">
            <v>OPTTORGSOUZ</v>
          </cell>
          <cell r="C21148" t="str">
            <v xml:space="preserve"> Графин-штоф 500мл ПОЛЬСКИЙ</v>
          </cell>
          <cell r="D21148">
            <v>0</v>
          </cell>
          <cell r="E21148" t="str">
            <v>Россия</v>
          </cell>
          <cell r="F21148" t="str">
            <v>СТЕКЛО</v>
          </cell>
        </row>
        <row r="21149">
          <cell r="A21149" t="str">
            <v>OTS500SE</v>
          </cell>
          <cell r="B21149" t="str">
            <v>OPTTORGSOUZ</v>
          </cell>
          <cell r="C21149" t="str">
            <v xml:space="preserve"> Графин-штоф 500мл СЕРДЦЕ</v>
          </cell>
          <cell r="D21149">
            <v>0</v>
          </cell>
          <cell r="E21149" t="str">
            <v>Россия</v>
          </cell>
          <cell r="F21149" t="str">
            <v>СТЕКЛО</v>
          </cell>
        </row>
        <row r="21150">
          <cell r="A21150" t="str">
            <v>OTS500VR</v>
          </cell>
          <cell r="B21150" t="str">
            <v>OPTTORGSOUZ</v>
          </cell>
          <cell r="C21150" t="str">
            <v xml:space="preserve"> Графин-штоф 500мл ВАРВАРА</v>
          </cell>
          <cell r="D21150">
            <v>0</v>
          </cell>
          <cell r="E21150" t="str">
            <v>Россия</v>
          </cell>
          <cell r="F21150" t="str">
            <v>СТЕКЛО</v>
          </cell>
        </row>
        <row r="21151">
          <cell r="A21151" t="str">
            <v>OTS500ZV</v>
          </cell>
          <cell r="B21151" t="str">
            <v>OPTTORGSOUZ</v>
          </cell>
          <cell r="C21151" t="str">
            <v xml:space="preserve"> Графин 500мл Звезда</v>
          </cell>
          <cell r="E21151" t="str">
            <v>Россия</v>
          </cell>
          <cell r="F21151" t="str">
            <v>СТЕКЛО</v>
          </cell>
        </row>
        <row r="21152">
          <cell r="A21152" t="str">
            <v>OTS500PA</v>
          </cell>
          <cell r="B21152" t="str">
            <v>OPTTORGSOUZ</v>
          </cell>
          <cell r="C21152" t="str">
            <v xml:space="preserve"> Графин - штоф ПАРАКАР 500мл</v>
          </cell>
          <cell r="E21152" t="str">
            <v>Россия</v>
          </cell>
          <cell r="F21152" t="str">
            <v>СТЕКЛО</v>
          </cell>
        </row>
        <row r="21153">
          <cell r="A21153" t="str">
            <v>OTS201303-20</v>
          </cell>
          <cell r="B21153" t="str">
            <v>OPTTORGSOUZ</v>
          </cell>
          <cell r="C21153" t="str">
            <v xml:space="preserve"> Кастрюля с крышкой 3.5л d20см</v>
          </cell>
          <cell r="E21153" t="str">
            <v>Турция</v>
          </cell>
          <cell r="F21153" t="str">
            <v>ЭМАЛИРОВАННАЯ СТАЛЬ</v>
          </cell>
        </row>
        <row r="21154">
          <cell r="A21154" t="str">
            <v>OTS201303-22</v>
          </cell>
          <cell r="B21154" t="str">
            <v>OPTTORGSOUZ</v>
          </cell>
          <cell r="C21154" t="str">
            <v xml:space="preserve"> Кастрюля с крышкой 4.6л d22см</v>
          </cell>
          <cell r="E21154" t="str">
            <v>Турция</v>
          </cell>
          <cell r="F21154" t="str">
            <v>ЭМАЛИРОВАННАЯ СТАЛЬ</v>
          </cell>
        </row>
        <row r="21155">
          <cell r="A21155" t="str">
            <v>OTS201303-18</v>
          </cell>
          <cell r="B21155" t="str">
            <v>OPTTORGSOUZ</v>
          </cell>
          <cell r="C21155" t="str">
            <v xml:space="preserve"> Кастрюля с крышкой 2.5л d18см</v>
          </cell>
          <cell r="E21155" t="str">
            <v>Турция</v>
          </cell>
          <cell r="F21155" t="str">
            <v>ЭМАЛИРОВАННАЯ СТАЛЬ</v>
          </cell>
        </row>
        <row r="21156">
          <cell r="A21156" t="str">
            <v>DM083</v>
          </cell>
          <cell r="B21156" t="str">
            <v>ALTERNATIVA</v>
          </cell>
          <cell r="C21156" t="str">
            <v xml:space="preserve"> Чаша 3л</v>
          </cell>
          <cell r="E21156" t="str">
            <v>Россия</v>
          </cell>
          <cell r="F21156" t="str">
            <v>ПЛАСТИК</v>
          </cell>
        </row>
        <row r="21157">
          <cell r="A21157" t="str">
            <v>DM084</v>
          </cell>
          <cell r="B21157" t="str">
            <v>ALTERNATIVA</v>
          </cell>
          <cell r="C21157" t="str">
            <v xml:space="preserve"> Чаша 5л</v>
          </cell>
          <cell r="E21157" t="str">
            <v>Россия</v>
          </cell>
          <cell r="F21157" t="str">
            <v>ПЛАСТИК</v>
          </cell>
        </row>
        <row r="21158">
          <cell r="A21158" t="str">
            <v>DM097</v>
          </cell>
          <cell r="B21158" t="str">
            <v>ALTERNATIVA</v>
          </cell>
          <cell r="C21158" t="str">
            <v xml:space="preserve"> Контейнер круглый с ручками 5л</v>
          </cell>
          <cell r="E21158" t="str">
            <v>Россия</v>
          </cell>
          <cell r="F21158" t="str">
            <v>ПЛАСТИК</v>
          </cell>
        </row>
        <row r="21159">
          <cell r="A21159" t="str">
            <v>DM099</v>
          </cell>
          <cell r="B21159" t="str">
            <v>ALTERNATIVA</v>
          </cell>
          <cell r="C21159" t="str">
            <v xml:space="preserve"> Лейка-распылитель 1л</v>
          </cell>
          <cell r="E21159" t="str">
            <v>Россия</v>
          </cell>
          <cell r="F21159" t="str">
            <v>ПЛАСТИК</v>
          </cell>
        </row>
        <row r="21160">
          <cell r="A21160" t="str">
            <v>DM1006</v>
          </cell>
          <cell r="B21160" t="str">
            <v>ALTERNATIVA</v>
          </cell>
          <cell r="C21160" t="str">
            <v xml:space="preserve"> Канистра БОЧОНОК 50л с навесными ручками</v>
          </cell>
          <cell r="E21160" t="str">
            <v>Россия</v>
          </cell>
          <cell r="F21160" t="str">
            <v>ПЛАСТИК</v>
          </cell>
        </row>
        <row r="21161">
          <cell r="A21161" t="str">
            <v>DM1007</v>
          </cell>
          <cell r="B21161" t="str">
            <v>ALTERNATIVA</v>
          </cell>
          <cell r="C21161" t="str">
            <v xml:space="preserve"> Набор для рассады 15 горшков с поддоном 410х235х90</v>
          </cell>
          <cell r="E21161" t="str">
            <v>Россия</v>
          </cell>
          <cell r="F21161" t="str">
            <v>ПЛАСТИК</v>
          </cell>
        </row>
        <row r="21162">
          <cell r="A21162" t="str">
            <v>DM1010</v>
          </cell>
          <cell r="B21162" t="str">
            <v>ALTERNATIVA</v>
          </cell>
          <cell r="C21162" t="str">
            <v xml:space="preserve"> Набор для рассады 10 горш 410х170х90</v>
          </cell>
          <cell r="E21162" t="str">
            <v>Россия</v>
          </cell>
          <cell r="F21162" t="str">
            <v>ПЛАСТИК</v>
          </cell>
        </row>
        <row r="21163">
          <cell r="A21163" t="str">
            <v>DM1011</v>
          </cell>
          <cell r="B21163" t="str">
            <v>ALTERNATIVA</v>
          </cell>
          <cell r="C21163" t="str">
            <v xml:space="preserve"> Стакан РАССАДНИК 300мл</v>
          </cell>
          <cell r="E21163" t="str">
            <v>Россия</v>
          </cell>
          <cell r="F21163" t="str">
            <v>ПЛАСТИК</v>
          </cell>
        </row>
        <row r="21164">
          <cell r="A21164" t="str">
            <v>DM1017</v>
          </cell>
          <cell r="B21164" t="str">
            <v>ALTERNATIVA</v>
          </cell>
          <cell r="C21164" t="str">
            <v xml:space="preserve"> Ящик для рассады (530х185х90) 2с</v>
          </cell>
          <cell r="E21164" t="str">
            <v>Россия</v>
          </cell>
          <cell r="F21164" t="str">
            <v>ПЛАСТИК</v>
          </cell>
        </row>
        <row r="21165">
          <cell r="A21165" t="str">
            <v>DM1040</v>
          </cell>
          <cell r="B21165" t="str">
            <v>ALTERNATIVA</v>
          </cell>
          <cell r="C21165" t="str">
            <v xml:space="preserve"> Швабра+черенок усиленный</v>
          </cell>
          <cell r="E21165" t="str">
            <v>Россия</v>
          </cell>
          <cell r="F21165" t="str">
            <v>ПЛАСТИК</v>
          </cell>
        </row>
        <row r="21166">
          <cell r="A21166" t="str">
            <v>DM1069</v>
          </cell>
          <cell r="B21166" t="str">
            <v>ALTERNATIVA</v>
          </cell>
          <cell r="C21166" t="str">
            <v xml:space="preserve"> Шланг КОМФОРТ армированный 3/4 25м</v>
          </cell>
          <cell r="E21166" t="str">
            <v>Россия</v>
          </cell>
          <cell r="F21166" t="str">
            <v>ПЛАСТИК</v>
          </cell>
        </row>
        <row r="21167">
          <cell r="A21167" t="str">
            <v>DM1071</v>
          </cell>
          <cell r="B21167" t="str">
            <v>ALTERNATIVA</v>
          </cell>
          <cell r="C21167" t="str">
            <v xml:space="preserve"> Швабра+черенок стандарт</v>
          </cell>
          <cell r="E21167" t="str">
            <v>Россия</v>
          </cell>
          <cell r="F21167" t="str">
            <v>ПЛАСТИК</v>
          </cell>
        </row>
        <row r="21168">
          <cell r="A21168" t="str">
            <v>DM410</v>
          </cell>
          <cell r="B21168" t="str">
            <v>ALTERNATIVA</v>
          </cell>
          <cell r="C21168" t="str">
            <v xml:space="preserve"> Канистра-бочка 110л диам горл 215мм</v>
          </cell>
          <cell r="E21168" t="str">
            <v>Россия</v>
          </cell>
          <cell r="F21168" t="str">
            <v>ПЛАСТИК</v>
          </cell>
        </row>
        <row r="21169">
          <cell r="A21169" t="str">
            <v>DM412</v>
          </cell>
          <cell r="B21169" t="str">
            <v>ALTERNATIVA</v>
          </cell>
          <cell r="C21169" t="str">
            <v xml:space="preserve"> Канистра-бочка 90л прямоуг диам горл 215мм</v>
          </cell>
          <cell r="E21169" t="str">
            <v>Россия</v>
          </cell>
          <cell r="F21169" t="str">
            <v>ПЛАСТИК</v>
          </cell>
        </row>
        <row r="21170">
          <cell r="A21170" t="str">
            <v>DM421</v>
          </cell>
          <cell r="B21170" t="str">
            <v>ALTERNATIVA</v>
          </cell>
          <cell r="C21170" t="str">
            <v xml:space="preserve"> Контейнер прямоугольный с ручками 2.5л</v>
          </cell>
          <cell r="E21170" t="str">
            <v>Россия</v>
          </cell>
          <cell r="F21170" t="str">
            <v>ПЛАСТИК</v>
          </cell>
        </row>
        <row r="21171">
          <cell r="A21171" t="str">
            <v>DM425</v>
          </cell>
          <cell r="B21171" t="str">
            <v>ALTERNATIVA</v>
          </cell>
          <cell r="C21171" t="str">
            <v xml:space="preserve"> Контейнер прямоуг с ручками 11.5л</v>
          </cell>
          <cell r="E21171" t="str">
            <v>Россия</v>
          </cell>
          <cell r="F21171" t="str">
            <v>ПЛАСТИК</v>
          </cell>
        </row>
        <row r="21172">
          <cell r="A21172" t="str">
            <v>DM427</v>
          </cell>
          <cell r="B21172" t="str">
            <v>ALTERNATIVA</v>
          </cell>
          <cell r="C21172" t="str">
            <v xml:space="preserve"> Канистра со сливом 15л</v>
          </cell>
          <cell r="E21172" t="str">
            <v>Россия</v>
          </cell>
          <cell r="F21172" t="str">
            <v>ПЛАСТИК</v>
          </cell>
        </row>
        <row r="21173">
          <cell r="A21173" t="str">
            <v>DM428</v>
          </cell>
          <cell r="B21173" t="str">
            <v>ALTERNATIVA</v>
          </cell>
          <cell r="C21173" t="str">
            <v xml:space="preserve"> Контейнер прямоугольный с ручками 7.5л</v>
          </cell>
          <cell r="E21173" t="str">
            <v>Россия</v>
          </cell>
          <cell r="F21173" t="str">
            <v>ПЛАСТИК</v>
          </cell>
        </row>
        <row r="21174">
          <cell r="A21174" t="str">
            <v>DM434</v>
          </cell>
          <cell r="B21174" t="str">
            <v>ALTERNATIVA</v>
          </cell>
          <cell r="C21174" t="str">
            <v xml:space="preserve"> Канистра 10л диам горл 45мм</v>
          </cell>
          <cell r="E21174" t="str">
            <v>Россия</v>
          </cell>
          <cell r="F21174" t="str">
            <v>ПЛАСТИК</v>
          </cell>
        </row>
        <row r="21175">
          <cell r="A21175" t="str">
            <v>DM436</v>
          </cell>
          <cell r="B21175" t="str">
            <v>ALTERNATIVA</v>
          </cell>
          <cell r="C21175" t="str">
            <v xml:space="preserve"> Вешалка ЛАЙТ 48-50р</v>
          </cell>
          <cell r="E21175" t="str">
            <v>Россия</v>
          </cell>
          <cell r="F21175" t="str">
            <v>ПЛАСТИК</v>
          </cell>
        </row>
        <row r="21176">
          <cell r="A21176" t="str">
            <v>DM439</v>
          </cell>
          <cell r="B21176" t="str">
            <v>ALTERNATIVA</v>
          </cell>
          <cell r="C21176" t="str">
            <v xml:space="preserve"> Распылитель жидкости 0.5л ГРАЦИЯ</v>
          </cell>
          <cell r="E21176" t="str">
            <v>Россия</v>
          </cell>
          <cell r="F21176" t="str">
            <v>ПЛАСТИК</v>
          </cell>
        </row>
        <row r="21177">
          <cell r="A21177" t="str">
            <v>DM444</v>
          </cell>
          <cell r="B21177" t="str">
            <v>ALTERNATIVA</v>
          </cell>
          <cell r="C21177" t="str">
            <v xml:space="preserve"> Вешалка-Плечики ЛАЙТ 50-52р</v>
          </cell>
          <cell r="E21177" t="str">
            <v>Россия</v>
          </cell>
          <cell r="F21177" t="str">
            <v>ПЛАСТИК</v>
          </cell>
        </row>
        <row r="21178">
          <cell r="A21178" t="str">
            <v>DM447</v>
          </cell>
          <cell r="B21178" t="str">
            <v>ALTERNATIVA</v>
          </cell>
          <cell r="C21178" t="str">
            <v xml:space="preserve"> Канистра-бочка 30л с навесными ручками диам горл 215мм</v>
          </cell>
          <cell r="E21178" t="str">
            <v>Россия</v>
          </cell>
          <cell r="F21178" t="str">
            <v>ПЛАСТИК</v>
          </cell>
        </row>
        <row r="21179">
          <cell r="A21179" t="str">
            <v>DM4488</v>
          </cell>
          <cell r="B21179" t="str">
            <v>ALTERNATIVA</v>
          </cell>
          <cell r="C21179" t="str">
            <v xml:space="preserve"> Стакан детский ФЕЯ 350мл</v>
          </cell>
          <cell r="E21179" t="str">
            <v>Россия</v>
          </cell>
          <cell r="F21179" t="str">
            <v>ПЛАСТИК</v>
          </cell>
        </row>
        <row r="21180">
          <cell r="A21180" t="str">
            <v>DM1095</v>
          </cell>
          <cell r="B21180" t="str">
            <v>ALTERNATIVA</v>
          </cell>
          <cell r="C21180" t="str">
            <v xml:space="preserve"> Шланг КОМФОРТ армированный 3/4 20м</v>
          </cell>
          <cell r="E21180" t="str">
            <v>Россия</v>
          </cell>
          <cell r="F21180" t="str">
            <v>ПЛАСТИК</v>
          </cell>
        </row>
        <row r="21181">
          <cell r="A21181" t="str">
            <v>DM1127</v>
          </cell>
          <cell r="B21181" t="str">
            <v>ALTERNATIVA</v>
          </cell>
          <cell r="C21181" t="str">
            <v xml:space="preserve"> Умывальник универсальный ПРЕМИУМ 9л</v>
          </cell>
          <cell r="E21181" t="str">
            <v>Россия</v>
          </cell>
          <cell r="F21181" t="str">
            <v>ПЛАСТИК</v>
          </cell>
        </row>
        <row r="21182">
          <cell r="A21182" t="str">
            <v>DM1128</v>
          </cell>
          <cell r="B21182" t="str">
            <v>ALTERNATIVA</v>
          </cell>
          <cell r="C21182" t="str">
            <v xml:space="preserve"> Канистра-умывальник ПРЕМИУМ 20л</v>
          </cell>
          <cell r="E21182" t="str">
            <v>Россия</v>
          </cell>
          <cell r="F21182" t="str">
            <v>ПЛАСТИК</v>
          </cell>
        </row>
        <row r="21183">
          <cell r="A21183" t="str">
            <v>DM1144</v>
          </cell>
          <cell r="B21183" t="str">
            <v>ALTERNATIVA</v>
          </cell>
          <cell r="C21183" t="str">
            <v xml:space="preserve"> Канистра-бочка 30л с навесными ручками диам горл 250мм</v>
          </cell>
          <cell r="E21183" t="str">
            <v>Россия</v>
          </cell>
          <cell r="F21183" t="str">
            <v>ПЛАСТИК</v>
          </cell>
        </row>
        <row r="21184">
          <cell r="A21184" t="str">
            <v>DM1186</v>
          </cell>
          <cell r="B21184" t="str">
            <v>ALTERNATIVA</v>
          </cell>
          <cell r="C21184" t="str">
            <v xml:space="preserve"> Ковш 1л</v>
          </cell>
          <cell r="E21184" t="str">
            <v>Россия</v>
          </cell>
          <cell r="F21184" t="str">
            <v>ПЛАСТИК</v>
          </cell>
        </row>
        <row r="21185">
          <cell r="A21185" t="str">
            <v>DM1191</v>
          </cell>
          <cell r="B21185" t="str">
            <v>ALTERNATIVA</v>
          </cell>
          <cell r="C21185" t="str">
            <v xml:space="preserve"> Комплект для пола КОМФОРТ №1 ЛЕНИВКА</v>
          </cell>
          <cell r="E21185" t="str">
            <v>Россия</v>
          </cell>
          <cell r="F21185" t="str">
            <v>ПЛАСТИК</v>
          </cell>
        </row>
        <row r="21186">
          <cell r="A21186" t="str">
            <v>DM1203</v>
          </cell>
          <cell r="B21186" t="str">
            <v>ALTERNATIVA</v>
          </cell>
          <cell r="C21186" t="str">
            <v xml:space="preserve"> Лопата детская</v>
          </cell>
          <cell r="E21186" t="str">
            <v>Россия</v>
          </cell>
          <cell r="F21186" t="str">
            <v>ПЛАСТИК</v>
          </cell>
        </row>
        <row r="21187">
          <cell r="A21187" t="str">
            <v>DM122</v>
          </cell>
          <cell r="B21187" t="str">
            <v>ALTERNATIVA</v>
          </cell>
          <cell r="C21187" t="str">
            <v xml:space="preserve"> Канистра 10л прямоугольная</v>
          </cell>
          <cell r="E21187" t="str">
            <v>Россия</v>
          </cell>
          <cell r="F21187" t="str">
            <v>ПЛАСТИК</v>
          </cell>
        </row>
        <row r="21188">
          <cell r="A21188" t="str">
            <v>DM1225</v>
          </cell>
          <cell r="B21188" t="str">
            <v>ALTERNATIVA</v>
          </cell>
          <cell r="C21188" t="str">
            <v xml:space="preserve"> Фильтр для раковины РОМАШКА</v>
          </cell>
          <cell r="E21188" t="str">
            <v>Россия</v>
          </cell>
          <cell r="F21188" t="str">
            <v>ПЛАСТИК</v>
          </cell>
        </row>
        <row r="21189">
          <cell r="A21189" t="str">
            <v>DM1229</v>
          </cell>
          <cell r="B21189" t="str">
            <v>ALTERNATIVA</v>
          </cell>
          <cell r="C21189" t="str">
            <v xml:space="preserve"> Горшок цв ВОСТОРГ 1.5л с под</v>
          </cell>
          <cell r="E21189" t="str">
            <v>Россия</v>
          </cell>
          <cell r="F21189" t="str">
            <v>ПЛАСТИК</v>
          </cell>
        </row>
        <row r="21190">
          <cell r="A21190" t="str">
            <v>DM1231</v>
          </cell>
          <cell r="B21190" t="str">
            <v>ALTERNATIVA</v>
          </cell>
          <cell r="C21190" t="str">
            <v xml:space="preserve"> Горшок цв ВОСТОРГ 3л с под</v>
          </cell>
          <cell r="E21190" t="str">
            <v>Россия</v>
          </cell>
          <cell r="F21190" t="str">
            <v>ПЛАСТИК</v>
          </cell>
        </row>
        <row r="21191">
          <cell r="A21191" t="str">
            <v>DM1232</v>
          </cell>
          <cell r="B21191" t="str">
            <v>ALTERNATIVA</v>
          </cell>
          <cell r="C21191" t="str">
            <v xml:space="preserve"> Лопата для снега с наконечником без черенка 485х385</v>
          </cell>
          <cell r="E21191" t="str">
            <v>Россия</v>
          </cell>
          <cell r="F21191" t="str">
            <v>ПЛАСТИК</v>
          </cell>
        </row>
        <row r="21192">
          <cell r="A21192" t="str">
            <v>DM4524</v>
          </cell>
          <cell r="B21192" t="str">
            <v>ALTERNATIVA</v>
          </cell>
          <cell r="C21192" t="str">
            <v xml:space="preserve"> Кашпо ЭКОНОМ 1л прямоугольное с под бел</v>
          </cell>
          <cell r="E21192" t="str">
            <v>Россия</v>
          </cell>
          <cell r="F21192" t="str">
            <v>ПЛАСТИК</v>
          </cell>
        </row>
        <row r="21193">
          <cell r="A21193" t="str">
            <v>DM466</v>
          </cell>
          <cell r="B21193" t="str">
            <v>ALTERNATIVA</v>
          </cell>
          <cell r="C21193" t="str">
            <v xml:space="preserve"> Емкость универсальная ПЭТ 1.5л</v>
          </cell>
          <cell r="E21193" t="str">
            <v>Россия</v>
          </cell>
          <cell r="F21193" t="str">
            <v>ПЛАСТИК</v>
          </cell>
        </row>
        <row r="21194">
          <cell r="A21194" t="str">
            <v>DM4672</v>
          </cell>
          <cell r="B21194" t="str">
            <v>ALTERNATIVA</v>
          </cell>
          <cell r="C21194" t="str">
            <v xml:space="preserve"> Контейнер для сыра</v>
          </cell>
          <cell r="E21194" t="str">
            <v>Россия</v>
          </cell>
          <cell r="F21194" t="str">
            <v>ПЛАСТИК</v>
          </cell>
        </row>
        <row r="21195">
          <cell r="A21195" t="str">
            <v>DM468</v>
          </cell>
          <cell r="B21195" t="str">
            <v>ALTERNATIVA</v>
          </cell>
          <cell r="C21195" t="str">
            <v xml:space="preserve"> Емкость универсальная ПЭТ 1л</v>
          </cell>
          <cell r="E21195" t="str">
            <v>Россия</v>
          </cell>
          <cell r="F21195" t="str">
            <v>ПЛАСТИК</v>
          </cell>
        </row>
        <row r="21196">
          <cell r="A21196" t="str">
            <v>DM470</v>
          </cell>
          <cell r="B21196" t="str">
            <v>ALTERNATIVA</v>
          </cell>
          <cell r="C21196" t="str">
            <v xml:space="preserve"> Банка ПЭТ 1л</v>
          </cell>
          <cell r="E21196" t="str">
            <v>Россия</v>
          </cell>
          <cell r="F21196" t="str">
            <v>ПЛАСТИК</v>
          </cell>
        </row>
        <row r="21197">
          <cell r="A21197" t="str">
            <v>DM472</v>
          </cell>
          <cell r="B21197" t="str">
            <v>ALTERNATIVA</v>
          </cell>
          <cell r="C21197" t="str">
            <v xml:space="preserve"> Банка ПЭТ 2л</v>
          </cell>
          <cell r="E21197" t="str">
            <v>Россия</v>
          </cell>
          <cell r="F21197" t="str">
            <v>ПЛАСТИК</v>
          </cell>
        </row>
        <row r="21198">
          <cell r="A21198" t="str">
            <v>DM4721</v>
          </cell>
          <cell r="B21198" t="str">
            <v>ALTERNATIVA</v>
          </cell>
          <cell r="C21198" t="str">
            <v xml:space="preserve"> Миска DOGS 0.7л</v>
          </cell>
          <cell r="E21198" t="str">
            <v>Россия</v>
          </cell>
          <cell r="F21198" t="str">
            <v>ПЛАСТИК</v>
          </cell>
        </row>
        <row r="21199">
          <cell r="A21199" t="str">
            <v>DM4824</v>
          </cell>
          <cell r="B21199" t="str">
            <v>ALTERNATIVA</v>
          </cell>
          <cell r="C21199" t="str">
            <v xml:space="preserve"> Емкость ФЛОРЕЛЬ ЧАЙ 1.2л с ложкой</v>
          </cell>
          <cell r="E21199" t="str">
            <v>Россия</v>
          </cell>
          <cell r="F21199" t="str">
            <v>ПЛАСТИК</v>
          </cell>
        </row>
        <row r="21200">
          <cell r="A21200" t="str">
            <v>DM4825</v>
          </cell>
          <cell r="B21200" t="str">
            <v>ALTERNATIVA</v>
          </cell>
          <cell r="C21200" t="str">
            <v xml:space="preserve"> Емкость ФЛОРЕЛЬ САХАР 1.2л с ложкой</v>
          </cell>
          <cell r="E21200" t="str">
            <v>Россия</v>
          </cell>
          <cell r="F21200" t="str">
            <v>ПЛАСТИК</v>
          </cell>
        </row>
        <row r="21201">
          <cell r="A21201" t="str">
            <v>DM4826</v>
          </cell>
          <cell r="B21201" t="str">
            <v>ALTERNATIVA</v>
          </cell>
          <cell r="C21201" t="str">
            <v xml:space="preserve"> Емкость ФЛОРЕЛЬ СОЛЬ 1.2л с ложкой</v>
          </cell>
          <cell r="E21201" t="str">
            <v>Россия</v>
          </cell>
          <cell r="F21201" t="str">
            <v>ПЛАСТИК</v>
          </cell>
        </row>
        <row r="21202">
          <cell r="A21202" t="str">
            <v>DM4830</v>
          </cell>
          <cell r="B21202" t="str">
            <v>ALTERNATIVA</v>
          </cell>
          <cell r="C21202" t="str">
            <v xml:space="preserve"> Емкость ПЛЕТЕНКА ЧАЙ 1.2л с ложкой</v>
          </cell>
          <cell r="E21202" t="str">
            <v>Россия</v>
          </cell>
          <cell r="F21202" t="str">
            <v>ПЛАСТИК</v>
          </cell>
        </row>
        <row r="21203">
          <cell r="A21203" t="str">
            <v>DM4832</v>
          </cell>
          <cell r="B21203" t="str">
            <v>ALTERNATIVA</v>
          </cell>
          <cell r="C21203" t="str">
            <v xml:space="preserve"> Емкость ПЛЕТЕНКА СОЛЬ 1.2л с ложкой</v>
          </cell>
          <cell r="E21203" t="str">
            <v>Россия</v>
          </cell>
          <cell r="F21203" t="str">
            <v>ПЛАСТИК</v>
          </cell>
        </row>
        <row r="21204">
          <cell r="A21204" t="str">
            <v>DM1280</v>
          </cell>
          <cell r="B21204" t="str">
            <v>ALTERNATIVA</v>
          </cell>
          <cell r="C21204" t="str">
            <v xml:space="preserve"> Корзина для покупок 425х300х225</v>
          </cell>
          <cell r="E21204" t="str">
            <v>Россия</v>
          </cell>
          <cell r="F21204" t="str">
            <v>ПЛАСТИК</v>
          </cell>
        </row>
        <row r="21205">
          <cell r="A21205" t="str">
            <v>DM1282</v>
          </cell>
          <cell r="B21205" t="str">
            <v>ALTERNATIVA</v>
          </cell>
          <cell r="C21205" t="str">
            <v xml:space="preserve"> Канистра БОЧОНОК 20л со сливом</v>
          </cell>
          <cell r="E21205" t="str">
            <v>Россия</v>
          </cell>
          <cell r="F21205" t="str">
            <v>ПЛАСТИК</v>
          </cell>
        </row>
        <row r="21206">
          <cell r="A21206" t="str">
            <v>DM1306</v>
          </cell>
          <cell r="B21206" t="str">
            <v>ALTERNATIVA</v>
          </cell>
          <cell r="C21206" t="str">
            <v xml:space="preserve"> Кашпо 2л с под прямоуг коричневое</v>
          </cell>
          <cell r="E21206" t="str">
            <v>Россия</v>
          </cell>
          <cell r="F21206" t="str">
            <v>ПЛАСТИК</v>
          </cell>
        </row>
        <row r="21207">
          <cell r="A21207" t="str">
            <v>DM1322</v>
          </cell>
          <cell r="B21207" t="str">
            <v>ALTERNATIVA</v>
          </cell>
          <cell r="C21207" t="str">
            <v xml:space="preserve"> Набор для ванной комнаты АКВА №1</v>
          </cell>
          <cell r="E21207" t="str">
            <v>Россия</v>
          </cell>
          <cell r="F21207" t="str">
            <v>ПЛАСТИК</v>
          </cell>
        </row>
        <row r="21208">
          <cell r="A21208" t="str">
            <v>DM1326</v>
          </cell>
          <cell r="B21208" t="str">
            <v>ALTERNATIVA</v>
          </cell>
          <cell r="C21208" t="str">
            <v xml:space="preserve"> Горшок-стульчик голубой</v>
          </cell>
          <cell r="E21208" t="str">
            <v>Россия</v>
          </cell>
          <cell r="F21208" t="str">
            <v>ПЛАСТИК</v>
          </cell>
        </row>
        <row r="21209">
          <cell r="A21209" t="str">
            <v>DM1356</v>
          </cell>
          <cell r="B21209" t="str">
            <v>ALTERNATIVA</v>
          </cell>
          <cell r="C21209" t="str">
            <v xml:space="preserve"> Комод 4-х секционный коричневый</v>
          </cell>
          <cell r="E21209" t="str">
            <v>Россия</v>
          </cell>
          <cell r="F21209" t="str">
            <v>ПЛАСТИК</v>
          </cell>
        </row>
        <row r="21210">
          <cell r="A21210" t="str">
            <v>DM1364</v>
          </cell>
          <cell r="B21210" t="str">
            <v>ALTERNATIVA</v>
          </cell>
          <cell r="C21210" t="str">
            <v xml:space="preserve"> Корзина для белья угловая 45л белый мрамор</v>
          </cell>
          <cell r="E21210" t="str">
            <v>Россия</v>
          </cell>
          <cell r="F21210" t="str">
            <v>ПЛАСТИК</v>
          </cell>
        </row>
        <row r="21211">
          <cell r="A21211" t="str">
            <v>DM1398</v>
          </cell>
          <cell r="B21211" t="str">
            <v>ALTERNATIVA</v>
          </cell>
          <cell r="C21211" t="str">
            <v xml:space="preserve"> Вазон ПАЛЬМИРА 10л белый</v>
          </cell>
          <cell r="E21211" t="str">
            <v>Россия</v>
          </cell>
          <cell r="F21211" t="str">
            <v>ПЛАСТИК</v>
          </cell>
        </row>
        <row r="21212">
          <cell r="A21212" t="str">
            <v>DM140</v>
          </cell>
          <cell r="B21212" t="str">
            <v>ALTERNATIVA</v>
          </cell>
          <cell r="C21212" t="str">
            <v xml:space="preserve"> Лейка 1.4л для комн растений</v>
          </cell>
          <cell r="E21212" t="str">
            <v>Россия</v>
          </cell>
          <cell r="F21212" t="str">
            <v>ПЛАСТИК</v>
          </cell>
        </row>
        <row r="21213">
          <cell r="A21213" t="str">
            <v>DM1417</v>
          </cell>
          <cell r="B21213" t="str">
            <v>ALTERNATIVA</v>
          </cell>
          <cell r="C21213" t="str">
            <v xml:space="preserve"> Горшок для цветов МАДЕРА 1.5л с под белый</v>
          </cell>
          <cell r="E21213" t="str">
            <v>Россия</v>
          </cell>
          <cell r="F21213" t="str">
            <v>ПЛАСТИК</v>
          </cell>
        </row>
        <row r="21214">
          <cell r="A21214" t="str">
            <v>DM1454</v>
          </cell>
          <cell r="B21214" t="str">
            <v>ALTERNATIVA</v>
          </cell>
          <cell r="C21214" t="str">
            <v xml:space="preserve"> Горшок для орхидеи 2л с под зел прозр</v>
          </cell>
          <cell r="E21214" t="str">
            <v>Россия</v>
          </cell>
          <cell r="F21214" t="str">
            <v>ПЛАСТИК</v>
          </cell>
        </row>
        <row r="21215">
          <cell r="A21215" t="str">
            <v>DM1456</v>
          </cell>
          <cell r="B21215" t="str">
            <v>ALTERNATIVA</v>
          </cell>
          <cell r="C21215" t="str">
            <v xml:space="preserve"> Горшок-кашпо ГРАЦИЯ 4.5л подвесной медный</v>
          </cell>
          <cell r="E21215" t="str">
            <v>Россия</v>
          </cell>
          <cell r="F21215" t="str">
            <v>ПЛАСТИК</v>
          </cell>
        </row>
        <row r="21216">
          <cell r="A21216" t="str">
            <v>DM488</v>
          </cell>
          <cell r="B21216" t="str">
            <v>ALTERNATIVA</v>
          </cell>
          <cell r="C21216" t="str">
            <v xml:space="preserve"> Распылитель жидкости 0.5л ГРАНАДА ПЭТ</v>
          </cell>
          <cell r="E21216" t="str">
            <v>Россия</v>
          </cell>
          <cell r="F21216" t="str">
            <v>ПЛАСТИК</v>
          </cell>
        </row>
        <row r="21217">
          <cell r="A21217" t="str">
            <v>DM489</v>
          </cell>
          <cell r="B21217" t="str">
            <v>ALTERNATIVA</v>
          </cell>
          <cell r="C21217" t="str">
            <v xml:space="preserve"> Сухарница СЕМЬ ЗЛАКОВ</v>
          </cell>
          <cell r="E21217" t="str">
            <v>Россия</v>
          </cell>
          <cell r="F21217" t="str">
            <v>ПЛАСТИК</v>
          </cell>
        </row>
        <row r="21218">
          <cell r="A21218" t="str">
            <v>DM490</v>
          </cell>
          <cell r="B21218" t="str">
            <v>ALTERNATIVA</v>
          </cell>
          <cell r="C21218" t="str">
            <v xml:space="preserve"> Банка ПЭТ 1.5л</v>
          </cell>
          <cell r="E21218" t="str">
            <v>Россия</v>
          </cell>
          <cell r="F21218" t="str">
            <v>ПЛАСТИК</v>
          </cell>
        </row>
        <row r="21219">
          <cell r="A21219" t="str">
            <v>DM4900</v>
          </cell>
          <cell r="B21219" t="str">
            <v>ALTERNATIVA</v>
          </cell>
          <cell r="C21219" t="str">
            <v xml:space="preserve"> Корзина для пакетов</v>
          </cell>
          <cell r="E21219" t="str">
            <v>Россия</v>
          </cell>
          <cell r="F21219" t="str">
            <v>ПЛАСТИК</v>
          </cell>
        </row>
        <row r="21220">
          <cell r="A21220" t="str">
            <v>DM493</v>
          </cell>
          <cell r="B21220" t="str">
            <v>ALTERNATIVA</v>
          </cell>
          <cell r="C21220" t="str">
            <v xml:space="preserve"> Банка ПЭТ со съемной ручкой 3л</v>
          </cell>
          <cell r="E21220" t="str">
            <v>Россия</v>
          </cell>
          <cell r="F21220" t="str">
            <v>ПЛАСТИК</v>
          </cell>
        </row>
        <row r="21221">
          <cell r="A21221" t="str">
            <v>DM494</v>
          </cell>
          <cell r="B21221" t="str">
            <v>ALTERNATIVA</v>
          </cell>
          <cell r="C21221" t="str">
            <v xml:space="preserve"> Банка ПЭТ со съемной ручкой 5л</v>
          </cell>
          <cell r="E21221" t="str">
            <v>Россия</v>
          </cell>
          <cell r="F21221" t="str">
            <v>ПЛАСТИК</v>
          </cell>
        </row>
        <row r="21222">
          <cell r="A21222" t="str">
            <v>DM4945</v>
          </cell>
          <cell r="B21222" t="str">
            <v>ALTERNATIVA</v>
          </cell>
          <cell r="C21222" t="str">
            <v xml:space="preserve"> Горшок ТРИУМФ 1.2л с под голубой</v>
          </cell>
          <cell r="E21222" t="str">
            <v>Россия</v>
          </cell>
          <cell r="F21222" t="str">
            <v>ПЛАСТИК</v>
          </cell>
        </row>
        <row r="21223">
          <cell r="A21223" t="str">
            <v>DM4946</v>
          </cell>
          <cell r="B21223" t="str">
            <v>ALTERNATIVA</v>
          </cell>
          <cell r="C21223" t="str">
            <v xml:space="preserve"> Горшок цв ТРИУМФ 1.2л с под белый</v>
          </cell>
          <cell r="E21223" t="str">
            <v>Россия</v>
          </cell>
          <cell r="F21223" t="str">
            <v>ПЛАСТИК</v>
          </cell>
        </row>
        <row r="21224">
          <cell r="A21224" t="str">
            <v>DM4947</v>
          </cell>
          <cell r="B21224" t="str">
            <v>ALTERNATIVA</v>
          </cell>
          <cell r="C21224" t="str">
            <v xml:space="preserve"> Горшок цв ТРИУМФ 1.2л с под зеленый</v>
          </cell>
          <cell r="E21224" t="str">
            <v>Россия</v>
          </cell>
          <cell r="F21224" t="str">
            <v>ПЛАСТИК</v>
          </cell>
        </row>
        <row r="21225">
          <cell r="A21225" t="str">
            <v>DM4968</v>
          </cell>
          <cell r="B21225" t="str">
            <v>ALTERNATIVA</v>
          </cell>
          <cell r="C21225" t="str">
            <v xml:space="preserve"> Корзина для белья ПЛЕТЕНКА 43л овал бел</v>
          </cell>
          <cell r="E21225" t="str">
            <v>Россия</v>
          </cell>
          <cell r="F21225" t="str">
            <v>ПЛАСТИК</v>
          </cell>
        </row>
        <row r="21226">
          <cell r="A21226" t="str">
            <v>DM4970</v>
          </cell>
          <cell r="B21226" t="str">
            <v>ALTERNATIVA</v>
          </cell>
          <cell r="C21226" t="str">
            <v xml:space="preserve"> Корзина для белья 43л ПЛЕТЕНКА овал слон кость</v>
          </cell>
          <cell r="E21226" t="str">
            <v>Россия</v>
          </cell>
          <cell r="F21226" t="str">
            <v>ПЛАСТИК</v>
          </cell>
        </row>
        <row r="21227">
          <cell r="A21227" t="str">
            <v>DM4977</v>
          </cell>
          <cell r="B21227" t="str">
            <v>ALTERNATIVA</v>
          </cell>
          <cell r="C21227" t="str">
            <v xml:space="preserve"> Горшок цв ВАНЕССА для орх 1.2л с под прозр</v>
          </cell>
          <cell r="E21227" t="str">
            <v>Россия</v>
          </cell>
          <cell r="F21227" t="str">
            <v>ПЛАСТИК</v>
          </cell>
        </row>
        <row r="21228">
          <cell r="A21228" t="str">
            <v>DM1468</v>
          </cell>
          <cell r="B21228" t="str">
            <v>ALTERNATIVA</v>
          </cell>
          <cell r="C21228" t="str">
            <v xml:space="preserve"> Горшок-кашпо ЛОЗАННА 7л с под белый</v>
          </cell>
          <cell r="E21228" t="str">
            <v>Россия</v>
          </cell>
          <cell r="F21228" t="str">
            <v>ПЛАСТИК</v>
          </cell>
        </row>
        <row r="21229">
          <cell r="A21229" t="str">
            <v>DM149</v>
          </cell>
          <cell r="B21229" t="str">
            <v>ALTERNATIVA</v>
          </cell>
          <cell r="C21229" t="str">
            <v xml:space="preserve"> Канистра-бидон 3л</v>
          </cell>
          <cell r="E21229" t="str">
            <v>Россия</v>
          </cell>
          <cell r="F21229" t="str">
            <v>ПЛАСТИК</v>
          </cell>
        </row>
        <row r="21230">
          <cell r="A21230" t="str">
            <v>DM1528</v>
          </cell>
          <cell r="B21230" t="str">
            <v>ALTERNATIVA</v>
          </cell>
          <cell r="C21230" t="str">
            <v xml:space="preserve"> Горшок-стульчик розовый</v>
          </cell>
          <cell r="E21230" t="str">
            <v>Россия</v>
          </cell>
          <cell r="F21230" t="str">
            <v>ПЛАСТИК</v>
          </cell>
        </row>
        <row r="21231">
          <cell r="A21231" t="str">
            <v>DM1539</v>
          </cell>
          <cell r="B21231" t="str">
            <v>ALTERNATIVA</v>
          </cell>
          <cell r="C21231" t="str">
            <v xml:space="preserve"> Корзина для пикника 450х300х240</v>
          </cell>
          <cell r="E21231" t="str">
            <v>Россия</v>
          </cell>
          <cell r="F21231" t="str">
            <v>ПЛАСТИК</v>
          </cell>
        </row>
        <row r="21232">
          <cell r="A21232" t="str">
            <v>DM1542</v>
          </cell>
          <cell r="B21232" t="str">
            <v>ALTERNATIVA</v>
          </cell>
          <cell r="C21232" t="str">
            <v xml:space="preserve"> Комод 4-х секционный золото</v>
          </cell>
          <cell r="E21232" t="str">
            <v>Россия</v>
          </cell>
          <cell r="F21232" t="str">
            <v>ПЛАСТИК</v>
          </cell>
        </row>
        <row r="21233">
          <cell r="A21233" t="str">
            <v>DM1563</v>
          </cell>
          <cell r="B21233" t="str">
            <v>ALTERNATIVA</v>
          </cell>
          <cell r="C21233" t="str">
            <v xml:space="preserve"> Вазон ПАЛЬМИРА 10л коричн</v>
          </cell>
          <cell r="E21233" t="str">
            <v>Россия</v>
          </cell>
          <cell r="F21233" t="str">
            <v>ПЛАСТИК</v>
          </cell>
        </row>
        <row r="21234">
          <cell r="A21234" t="str">
            <v>DM1603</v>
          </cell>
          <cell r="B21234" t="str">
            <v>ALTERNATIVA</v>
          </cell>
          <cell r="C21234" t="str">
            <v xml:space="preserve"> Горшок для орхидеи 1.2л с под прозрачный</v>
          </cell>
          <cell r="E21234" t="str">
            <v>Россия</v>
          </cell>
          <cell r="F21234" t="str">
            <v>ПЛАСТИК</v>
          </cell>
        </row>
        <row r="21235">
          <cell r="A21235" t="str">
            <v>DM1605</v>
          </cell>
          <cell r="B21235" t="str">
            <v>ALTERNATIVA</v>
          </cell>
          <cell r="C21235" t="str">
            <v xml:space="preserve"> Горшок для цветов для орхидеи 2л с под прозрачный</v>
          </cell>
          <cell r="E21235" t="str">
            <v>Россия</v>
          </cell>
          <cell r="F21235" t="str">
            <v>ПЛАСТИК</v>
          </cell>
        </row>
        <row r="21236">
          <cell r="A21236" t="str">
            <v>DM1614</v>
          </cell>
          <cell r="B21236" t="str">
            <v>ALTERNATIVA</v>
          </cell>
          <cell r="C21236" t="str">
            <v xml:space="preserve"> Горшок-кашпо ЛОЗАННА 3л с под белый</v>
          </cell>
          <cell r="E21236" t="str">
            <v>Россия</v>
          </cell>
          <cell r="F21236" t="str">
            <v>ПЛАСТИК</v>
          </cell>
        </row>
        <row r="21237">
          <cell r="A21237" t="str">
            <v>DM1625</v>
          </cell>
          <cell r="B21237" t="str">
            <v>ALTERNATIVA</v>
          </cell>
          <cell r="C21237" t="str">
            <v xml:space="preserve"> Бочка-бак с крышкой 200л</v>
          </cell>
          <cell r="E21237" t="str">
            <v>Россия</v>
          </cell>
          <cell r="F21237" t="str">
            <v>ПЛАСТИК</v>
          </cell>
        </row>
        <row r="21238">
          <cell r="A21238" t="str">
            <v>DM1626</v>
          </cell>
          <cell r="B21238" t="str">
            <v>ALTERNATIVA</v>
          </cell>
          <cell r="C21238" t="str">
            <v xml:space="preserve"> Бочка-бак квадратная с крышкой 250л</v>
          </cell>
          <cell r="E21238" t="str">
            <v>Россия</v>
          </cell>
          <cell r="F21238" t="str">
            <v>ПЛАСТИК</v>
          </cell>
        </row>
        <row r="21239">
          <cell r="A21239" t="str">
            <v>DM1628</v>
          </cell>
          <cell r="B21239" t="str">
            <v>ALTERNATIVA</v>
          </cell>
          <cell r="C21239" t="str">
            <v xml:space="preserve"> Лейка ПРЕМЬЕРА 10л с рассеивателем</v>
          </cell>
          <cell r="E21239" t="str">
            <v>Россия</v>
          </cell>
          <cell r="F21239" t="str">
            <v>ПЛАСТИК</v>
          </cell>
        </row>
        <row r="21240">
          <cell r="A21240" t="str">
            <v>DM4981</v>
          </cell>
          <cell r="B21240" t="str">
            <v>ALTERNATIVA</v>
          </cell>
          <cell r="C21240" t="str">
            <v xml:space="preserve"> Горшок цв ВАНЕССА ЛЮКС 1.2л с под белый</v>
          </cell>
          <cell r="E21240" t="str">
            <v>Россия</v>
          </cell>
          <cell r="F21240" t="str">
            <v>ПЛАСТИК</v>
          </cell>
        </row>
        <row r="21241">
          <cell r="A21241" t="str">
            <v>DM4983</v>
          </cell>
          <cell r="B21241" t="str">
            <v>ALTERNATIVA</v>
          </cell>
          <cell r="C21241" t="str">
            <v xml:space="preserve"> Горшок цв ЗОЛОТАЯ ОСЕНЬ 1.2л с под бел</v>
          </cell>
          <cell r="E21241" t="str">
            <v>Россия</v>
          </cell>
          <cell r="F21241" t="str">
            <v>ПЛАСТИК</v>
          </cell>
        </row>
        <row r="21242">
          <cell r="A21242" t="str">
            <v>DM4984</v>
          </cell>
          <cell r="B21242" t="str">
            <v>ALTERNATIVA</v>
          </cell>
          <cell r="C21242" t="str">
            <v xml:space="preserve"> Горшок цв ЗОЛОТАЯ ОСЕНЬ 1.8л с под бел</v>
          </cell>
          <cell r="E21242" t="str">
            <v>Россия</v>
          </cell>
          <cell r="F21242" t="str">
            <v>ПЛАСТИК</v>
          </cell>
        </row>
        <row r="21243">
          <cell r="A21243" t="str">
            <v>DM502</v>
          </cell>
          <cell r="B21243" t="str">
            <v>ALTERNATIVA</v>
          </cell>
          <cell r="C21243" t="str">
            <v xml:space="preserve"> Вешалка ЛАЙТ 46-48р</v>
          </cell>
          <cell r="E21243" t="str">
            <v>Россия</v>
          </cell>
          <cell r="F21243" t="str">
            <v>ПЛАСТИК</v>
          </cell>
        </row>
        <row r="21244">
          <cell r="A21244" t="str">
            <v>DM508</v>
          </cell>
          <cell r="B21244" t="str">
            <v>ALTERNATIVA</v>
          </cell>
          <cell r="C21244" t="str">
            <v xml:space="preserve"> Салатник ИЗОБИЛИЕ 1л</v>
          </cell>
          <cell r="E21244" t="str">
            <v>Россия</v>
          </cell>
          <cell r="F21244" t="str">
            <v>ПЛАСТИК</v>
          </cell>
        </row>
        <row r="21245">
          <cell r="A21245" t="str">
            <v>DM5108</v>
          </cell>
          <cell r="B21245" t="str">
            <v>ALTERNATIVA</v>
          </cell>
          <cell r="C21245" t="str">
            <v xml:space="preserve"> Горшок цв 0.4л белый</v>
          </cell>
          <cell r="E21245" t="str">
            <v>Россия</v>
          </cell>
          <cell r="F21245" t="str">
            <v>ПЛАСТИК</v>
          </cell>
        </row>
        <row r="21246">
          <cell r="A21246" t="str">
            <v>DM514</v>
          </cell>
          <cell r="B21246" t="str">
            <v>ALTERNATIVA</v>
          </cell>
          <cell r="C21246" t="str">
            <v xml:space="preserve"> Мыльница СТИЛЬ</v>
          </cell>
          <cell r="E21246" t="str">
            <v>Россия</v>
          </cell>
          <cell r="F21246" t="str">
            <v>ПЛАСТИК</v>
          </cell>
        </row>
        <row r="21247">
          <cell r="A21247" t="str">
            <v>DM519</v>
          </cell>
          <cell r="B21247" t="str">
            <v>ALTERNATIVA</v>
          </cell>
          <cell r="C21247" t="str">
            <v xml:space="preserve"> Сито с ручкой D=112мм</v>
          </cell>
          <cell r="E21247" t="str">
            <v>Россия</v>
          </cell>
          <cell r="F21247" t="str">
            <v>ПЛАСТИК</v>
          </cell>
        </row>
        <row r="21248">
          <cell r="A21248" t="str">
            <v>DM531</v>
          </cell>
          <cell r="B21248" t="str">
            <v>ALTERNATIVA</v>
          </cell>
          <cell r="C21248" t="str">
            <v xml:space="preserve"> Сито с ручкой D=70мм</v>
          </cell>
          <cell r="E21248" t="str">
            <v>Россия</v>
          </cell>
          <cell r="F21248" t="str">
            <v>ПЛАСТИК</v>
          </cell>
        </row>
        <row r="21249">
          <cell r="A21249" t="str">
            <v>DM534</v>
          </cell>
          <cell r="B21249" t="str">
            <v>ALTERNATIVA</v>
          </cell>
          <cell r="C21249" t="str">
            <v xml:space="preserve"> Ограждение ПОДСОЛНУХИ 450х300 6шт</v>
          </cell>
          <cell r="E21249" t="str">
            <v>Россия</v>
          </cell>
          <cell r="F21249" t="str">
            <v>ПЛАСТИК</v>
          </cell>
        </row>
        <row r="21250">
          <cell r="A21250" t="str">
            <v>DM5507</v>
          </cell>
          <cell r="B21250" t="str">
            <v>ALTERNATIVA</v>
          </cell>
          <cell r="C21250" t="str">
            <v xml:space="preserve"> Комод 4-х секционный белый</v>
          </cell>
          <cell r="E21250" t="str">
            <v>Россия</v>
          </cell>
          <cell r="F21250" t="str">
            <v>ПЛАСТИК</v>
          </cell>
        </row>
        <row r="21251">
          <cell r="A21251" t="str">
            <v>DM5514</v>
          </cell>
          <cell r="B21251" t="str">
            <v>ALTERNATIVA</v>
          </cell>
          <cell r="C21251" t="str">
            <v xml:space="preserve"> Пакеты для мусора бытовые 35л с ручками (30шт)</v>
          </cell>
          <cell r="E21251" t="str">
            <v>Россия</v>
          </cell>
          <cell r="F21251" t="str">
            <v>ПЛАСТИК</v>
          </cell>
        </row>
        <row r="21252">
          <cell r="A21252" t="str">
            <v>DM1635</v>
          </cell>
          <cell r="B21252" t="str">
            <v>ALTERNATIVA</v>
          </cell>
          <cell r="C21252" t="str">
            <v xml:space="preserve"> Комод 4-х секционный ДИСНЕЙ №2 для девочек</v>
          </cell>
          <cell r="E21252" t="str">
            <v>Россия</v>
          </cell>
          <cell r="F21252" t="str">
            <v>ПЛАСТИК</v>
          </cell>
        </row>
        <row r="21253">
          <cell r="A21253" t="str">
            <v>DM1645</v>
          </cell>
          <cell r="B21253" t="str">
            <v>ALTERNATIVA</v>
          </cell>
          <cell r="C21253" t="str">
            <v xml:space="preserve"> Ведро детское ПОДРУЖКИ 1.5л</v>
          </cell>
          <cell r="E21253" t="str">
            <v>Россия</v>
          </cell>
          <cell r="F21253" t="str">
            <v>ПЛАСТИК</v>
          </cell>
        </row>
        <row r="21254">
          <cell r="A21254" t="str">
            <v>DM1651</v>
          </cell>
          <cell r="B21254" t="str">
            <v>ALTERNATIVA</v>
          </cell>
          <cell r="C21254" t="str">
            <v xml:space="preserve"> Канистра-бочка 150л диам горл 215мм</v>
          </cell>
          <cell r="E21254" t="str">
            <v>Россия</v>
          </cell>
          <cell r="F21254" t="str">
            <v>ПЛАСТИК</v>
          </cell>
        </row>
        <row r="21255">
          <cell r="A21255" t="str">
            <v>DM167</v>
          </cell>
          <cell r="B21255" t="str">
            <v>ALTERNATIVA</v>
          </cell>
          <cell r="C21255" t="str">
            <v xml:space="preserve"> Лейка детская 0.5л</v>
          </cell>
          <cell r="E21255" t="str">
            <v>Россия</v>
          </cell>
          <cell r="F21255" t="str">
            <v>ПЛАСТИК</v>
          </cell>
        </row>
        <row r="21256">
          <cell r="A21256" t="str">
            <v>DM1673</v>
          </cell>
          <cell r="B21256" t="str">
            <v>ALTERNATIVA</v>
          </cell>
          <cell r="C21256" t="str">
            <v xml:space="preserve"> Набор для ванной комнаты АКВА №4</v>
          </cell>
          <cell r="E21256" t="str">
            <v>Россия</v>
          </cell>
          <cell r="F21256" t="str">
            <v>ПЛАСТИК</v>
          </cell>
        </row>
        <row r="21257">
          <cell r="A21257" t="str">
            <v>DM1692</v>
          </cell>
          <cell r="B21257" t="str">
            <v>ALTERNATIVA</v>
          </cell>
          <cell r="C21257" t="str">
            <v xml:space="preserve"> Кружка мерная 0.5л ПРЕМЬЕРА</v>
          </cell>
          <cell r="E21257" t="str">
            <v>Россия</v>
          </cell>
          <cell r="F21257" t="str">
            <v>ПЛАСТИК</v>
          </cell>
        </row>
        <row r="21258">
          <cell r="A21258" t="str">
            <v>DM1696</v>
          </cell>
          <cell r="B21258" t="str">
            <v>ALTERNATIVA</v>
          </cell>
          <cell r="C21258" t="str">
            <v xml:space="preserve"> Бак квадратный с ковшом 100л</v>
          </cell>
          <cell r="E21258" t="str">
            <v>Россия</v>
          </cell>
          <cell r="F21258" t="str">
            <v>ПЛАСТИК</v>
          </cell>
        </row>
        <row r="21259">
          <cell r="A21259" t="str">
            <v>DM1701</v>
          </cell>
          <cell r="B21259" t="str">
            <v>ALTERNATIVA</v>
          </cell>
          <cell r="C21259" t="str">
            <v xml:space="preserve"> Комод 4-х секционный МЕДВЕЖАТА</v>
          </cell>
          <cell r="E21259" t="str">
            <v>Россия</v>
          </cell>
          <cell r="F21259" t="str">
            <v>ПЛАСТИК</v>
          </cell>
        </row>
        <row r="21260">
          <cell r="A21260" t="str">
            <v>DM1702</v>
          </cell>
          <cell r="B21260" t="str">
            <v>ALTERNATIVA</v>
          </cell>
          <cell r="C21260" t="str">
            <v xml:space="preserve"> Комод 4-х секционный ПАРИЖ</v>
          </cell>
          <cell r="E21260" t="str">
            <v>Россия</v>
          </cell>
          <cell r="F21260" t="str">
            <v>ПЛАСТИК</v>
          </cell>
        </row>
        <row r="21261">
          <cell r="A21261" t="str">
            <v>DM1712</v>
          </cell>
          <cell r="B21261" t="str">
            <v>ALTERNATIVA</v>
          </cell>
          <cell r="C21261" t="str">
            <v xml:space="preserve"> Ведро ЛИЛИЯ 7л</v>
          </cell>
          <cell r="E21261" t="str">
            <v>Россия</v>
          </cell>
          <cell r="F21261" t="str">
            <v>ПЛАСТИК</v>
          </cell>
        </row>
        <row r="21262">
          <cell r="A21262" t="str">
            <v>DM1755</v>
          </cell>
          <cell r="B21262" t="str">
            <v>ALTERNATIVA</v>
          </cell>
          <cell r="C21262" t="str">
            <v xml:space="preserve"> Таз АЗАЛИЯ 10л зеленый</v>
          </cell>
          <cell r="E21262" t="str">
            <v>Россия</v>
          </cell>
          <cell r="F21262" t="str">
            <v>ПЛАСТИК</v>
          </cell>
        </row>
        <row r="21263">
          <cell r="A21263" t="str">
            <v>DM1756</v>
          </cell>
          <cell r="B21263" t="str">
            <v>ALTERNATIVA</v>
          </cell>
          <cell r="C21263" t="str">
            <v xml:space="preserve"> Таз ЛИЛИЯ 10л зеленый</v>
          </cell>
          <cell r="E21263" t="str">
            <v>Россия</v>
          </cell>
          <cell r="F21263" t="str">
            <v>ПЛАСТИК</v>
          </cell>
        </row>
        <row r="21264">
          <cell r="A21264" t="str">
            <v>DM5552</v>
          </cell>
          <cell r="B21264" t="str">
            <v>ALTERNATIVA</v>
          </cell>
          <cell r="C21264" t="str">
            <v xml:space="preserve"> Контейнер для обеда со стол приб 227х155х70</v>
          </cell>
          <cell r="E21264" t="str">
            <v>Россия</v>
          </cell>
          <cell r="F21264" t="str">
            <v>ПЛАСТИК</v>
          </cell>
        </row>
        <row r="21265">
          <cell r="A21265" t="str">
            <v>DM5553</v>
          </cell>
          <cell r="B21265" t="str">
            <v>ALTERNATIVA</v>
          </cell>
          <cell r="C21265" t="str">
            <v xml:space="preserve"> Форма для лепки пельменей d=270мм</v>
          </cell>
          <cell r="E21265" t="str">
            <v>Россия</v>
          </cell>
          <cell r="F21265" t="str">
            <v>ПЛАСТИК</v>
          </cell>
        </row>
        <row r="21266">
          <cell r="A21266" t="str">
            <v>DM5554</v>
          </cell>
          <cell r="B21266" t="str">
            <v>ALTERNATIVA</v>
          </cell>
          <cell r="C21266" t="str">
            <v xml:space="preserve"> Горшок цв для орхидеи 0.8л с под</v>
          </cell>
          <cell r="E21266" t="str">
            <v>Россия</v>
          </cell>
          <cell r="F21266" t="str">
            <v>ПЛАСТИК</v>
          </cell>
        </row>
        <row r="21267">
          <cell r="A21267" t="str">
            <v>DM565</v>
          </cell>
          <cell r="B21267" t="str">
            <v>ALTERNATIVA</v>
          </cell>
          <cell r="C21267" t="str">
            <v xml:space="preserve"> Канистра со сливом 25л</v>
          </cell>
          <cell r="E21267" t="str">
            <v>Россия</v>
          </cell>
          <cell r="F21267" t="str">
            <v>ПЛАСТИК</v>
          </cell>
        </row>
        <row r="21268">
          <cell r="A21268" t="str">
            <v>DM5727</v>
          </cell>
          <cell r="B21268" t="str">
            <v>ALTERNATIVA</v>
          </cell>
          <cell r="C21268" t="str">
            <v xml:space="preserve"> Горшок-кашпо ОЛИВИЯ 1л с под прозр</v>
          </cell>
          <cell r="E21268" t="str">
            <v>Россия</v>
          </cell>
          <cell r="F21268" t="str">
            <v>ПЛАСТИК</v>
          </cell>
        </row>
        <row r="21269">
          <cell r="A21269" t="str">
            <v>DM5733</v>
          </cell>
          <cell r="B21269" t="str">
            <v>ALTERNATIVA</v>
          </cell>
          <cell r="C21269" t="str">
            <v xml:space="preserve"> Горшок-кашпо ВАЛЬС ЦВЕТОВ 1л с под прозр</v>
          </cell>
          <cell r="E21269" t="str">
            <v>Россия</v>
          </cell>
          <cell r="F21269" t="str">
            <v>ПЛАСТИК</v>
          </cell>
        </row>
        <row r="21270">
          <cell r="A21270" t="str">
            <v>DM5740</v>
          </cell>
          <cell r="B21270" t="str">
            <v>ALTERNATIVA</v>
          </cell>
          <cell r="C21270" t="str">
            <v xml:space="preserve"> Салфетка для мытья полов КОМФОРТ</v>
          </cell>
          <cell r="E21270" t="str">
            <v>Россия</v>
          </cell>
          <cell r="F21270" t="str">
            <v>ПЛАСТИК</v>
          </cell>
        </row>
        <row r="21271">
          <cell r="A21271" t="str">
            <v>DM575</v>
          </cell>
          <cell r="B21271" t="str">
            <v>ALTERNATIVA</v>
          </cell>
          <cell r="C21271" t="str">
            <v xml:space="preserve"> Стакан гранёный 250мл</v>
          </cell>
          <cell r="E21271" t="str">
            <v>Россия</v>
          </cell>
          <cell r="F21271" t="str">
            <v>ПЛАСТИК</v>
          </cell>
        </row>
        <row r="21272">
          <cell r="A21272" t="str">
            <v>DM587</v>
          </cell>
          <cell r="B21272" t="str">
            <v>ALTERNATIVA</v>
          </cell>
          <cell r="C21272" t="str">
            <v xml:space="preserve"> Емкость ЭКЗОТИКА 1.5л</v>
          </cell>
          <cell r="E21272" t="str">
            <v>Россия</v>
          </cell>
          <cell r="F21272" t="str">
            <v>ПЛАСТИК</v>
          </cell>
        </row>
        <row r="21273">
          <cell r="A21273" t="str">
            <v>DM590</v>
          </cell>
          <cell r="B21273" t="str">
            <v>ALTERNATIVA</v>
          </cell>
          <cell r="C21273" t="str">
            <v xml:space="preserve"> Тарелка глубокая 1л d=185мм</v>
          </cell>
          <cell r="E21273" t="str">
            <v>Россия</v>
          </cell>
          <cell r="F21273" t="str">
            <v>ПЛАСТИК</v>
          </cell>
        </row>
        <row r="21274">
          <cell r="A21274" t="str">
            <v>DM613</v>
          </cell>
          <cell r="B21274" t="str">
            <v>ALTERNATIVA</v>
          </cell>
          <cell r="C21274" t="str">
            <v xml:space="preserve"> Ограждение ЦВЕТНИК №1 620х290 6шт</v>
          </cell>
          <cell r="E21274" t="str">
            <v>Россия</v>
          </cell>
          <cell r="F21274" t="str">
            <v>ПЛАСТИК</v>
          </cell>
        </row>
        <row r="21275">
          <cell r="A21275" t="str">
            <v>DM615</v>
          </cell>
          <cell r="B21275" t="str">
            <v>ALTERNATIVA</v>
          </cell>
          <cell r="C21275" t="str">
            <v xml:space="preserve"> Ограждение ЦВЕТНИК №2 620х290 6шт</v>
          </cell>
          <cell r="E21275" t="str">
            <v>Россия</v>
          </cell>
          <cell r="F21275" t="str">
            <v>ПЛАСТИК</v>
          </cell>
        </row>
        <row r="21276">
          <cell r="A21276" t="str">
            <v>DM1758</v>
          </cell>
          <cell r="B21276" t="str">
            <v>ALTERNATIVA</v>
          </cell>
          <cell r="C21276" t="str">
            <v xml:space="preserve"> Бак квадратный 100л</v>
          </cell>
          <cell r="E21276" t="str">
            <v>Россия</v>
          </cell>
          <cell r="F21276" t="str">
            <v>ПЛАСТИК</v>
          </cell>
        </row>
        <row r="21277">
          <cell r="A21277" t="str">
            <v>DM1783</v>
          </cell>
          <cell r="B21277" t="str">
            <v>ALTERNATIVA</v>
          </cell>
          <cell r="C21277" t="str">
            <v xml:space="preserve"> Корзина РОМАНТИКА малая 230х120х90</v>
          </cell>
          <cell r="E21277" t="str">
            <v>Россия</v>
          </cell>
          <cell r="F21277" t="str">
            <v>ПЛАСТИК</v>
          </cell>
        </row>
        <row r="21278">
          <cell r="A21278" t="str">
            <v>DM1784</v>
          </cell>
          <cell r="B21278" t="str">
            <v>ALTERNATIVA</v>
          </cell>
          <cell r="C21278" t="str">
            <v xml:space="preserve"> Ведро с педалью АЗАЛИЯ 12л зеленое</v>
          </cell>
          <cell r="E21278" t="str">
            <v>Россия</v>
          </cell>
          <cell r="F21278" t="str">
            <v>ПЛАСТИК</v>
          </cell>
        </row>
        <row r="21279">
          <cell r="A21279" t="str">
            <v>DM1790</v>
          </cell>
          <cell r="B21279" t="str">
            <v>ALTERNATIVA</v>
          </cell>
          <cell r="C21279" t="str">
            <v xml:space="preserve"> Контейнер для мусора ПЛЕТЕНКА 8л с крышкой</v>
          </cell>
          <cell r="E21279" t="str">
            <v>Россия</v>
          </cell>
          <cell r="F21279" t="str">
            <v>ПЛАСТИК</v>
          </cell>
        </row>
        <row r="21280">
          <cell r="A21280" t="str">
            <v>DM1792</v>
          </cell>
          <cell r="B21280" t="str">
            <v>ALTERNATIVA</v>
          </cell>
          <cell r="C21280" t="str">
            <v xml:space="preserve"> Ерш туалетный с подставкой ПЛЕТЕНКА</v>
          </cell>
          <cell r="E21280" t="str">
            <v>Россия</v>
          </cell>
          <cell r="F21280" t="str">
            <v>ПЛАСТИК</v>
          </cell>
        </row>
        <row r="21281">
          <cell r="A21281" t="str">
            <v>DM1797</v>
          </cell>
          <cell r="B21281" t="str">
            <v>ALTERNATIVA</v>
          </cell>
          <cell r="C21281" t="str">
            <v xml:space="preserve"> Горшок-кашпо АЖУР 1л с поддоном МАГНОЛИИ</v>
          </cell>
          <cell r="E21281" t="str">
            <v>Россия</v>
          </cell>
          <cell r="F21281" t="str">
            <v>ПЛАСТИК</v>
          </cell>
        </row>
        <row r="21282">
          <cell r="A21282" t="str">
            <v>DM1838</v>
          </cell>
          <cell r="B21282" t="str">
            <v>ALTERNATIVA</v>
          </cell>
          <cell r="C21282" t="str">
            <v xml:space="preserve"> Корзина РОМАНТИКА большая 245х145х110</v>
          </cell>
          <cell r="E21282" t="str">
            <v>Россия</v>
          </cell>
          <cell r="F21282" t="str">
            <v>ПЛАСТИК</v>
          </cell>
        </row>
        <row r="21283">
          <cell r="A21283" t="str">
            <v>DM1917A</v>
          </cell>
          <cell r="B21283" t="str">
            <v>ALTERNATIVA</v>
          </cell>
          <cell r="C21283" t="str">
            <v xml:space="preserve"> Горшок для орхидеи СОБЛАЗН 1.5л фиолет</v>
          </cell>
          <cell r="E21283" t="str">
            <v>Россия</v>
          </cell>
          <cell r="F21283" t="str">
            <v>ПЛАСТИК</v>
          </cell>
        </row>
        <row r="21284">
          <cell r="A21284" t="str">
            <v>DM1928A</v>
          </cell>
          <cell r="B21284" t="str">
            <v>ALTERNATIVA</v>
          </cell>
          <cell r="C21284" t="str">
            <v xml:space="preserve"> Салфетница КАМЕЛИЯ</v>
          </cell>
          <cell r="E21284" t="str">
            <v>Россия</v>
          </cell>
          <cell r="F21284" t="str">
            <v>ПЛАСТИК</v>
          </cell>
        </row>
        <row r="21285">
          <cell r="A21285" t="str">
            <v>DM1930</v>
          </cell>
          <cell r="B21285" t="str">
            <v>ALTERNATIVA</v>
          </cell>
          <cell r="C21285" t="str">
            <v xml:space="preserve"> Емкость ЭКСТРА мерная 0.5л</v>
          </cell>
          <cell r="E21285" t="str">
            <v>Россия</v>
          </cell>
          <cell r="F21285" t="str">
            <v>ПЛАСТИК</v>
          </cell>
        </row>
        <row r="21286">
          <cell r="A21286" t="str">
            <v>DM1931A</v>
          </cell>
          <cell r="B21286" t="str">
            <v>ALTERNATIVA</v>
          </cell>
          <cell r="C21286" t="str">
            <v xml:space="preserve"> Емкость ЭКСТРА мерная 0.25л</v>
          </cell>
          <cell r="E21286" t="str">
            <v>Россия</v>
          </cell>
          <cell r="F21286" t="str">
            <v>ПЛАСТИК</v>
          </cell>
        </row>
        <row r="21287">
          <cell r="A21287" t="str">
            <v>DM1950A</v>
          </cell>
          <cell r="B21287" t="str">
            <v>ALTERNATIVA</v>
          </cell>
          <cell r="C21287" t="str">
            <v xml:space="preserve"> Бидон ЛИМОН 3л ПЭТ</v>
          </cell>
          <cell r="E21287" t="str">
            <v>Россия</v>
          </cell>
          <cell r="F21287" t="str">
            <v>ПЛАСТИК</v>
          </cell>
        </row>
        <row r="21288">
          <cell r="A21288" t="str">
            <v>DM617</v>
          </cell>
          <cell r="B21288" t="str">
            <v>ALTERNATIVA</v>
          </cell>
          <cell r="C21288" t="str">
            <v xml:space="preserve"> Ваза для цветов под срезку d=210мм h=440мм</v>
          </cell>
          <cell r="E21288" t="str">
            <v>Россия</v>
          </cell>
          <cell r="F21288" t="str">
            <v>ПЛАСТИК</v>
          </cell>
        </row>
        <row r="21289">
          <cell r="A21289" t="str">
            <v>DM628</v>
          </cell>
          <cell r="B21289" t="str">
            <v>ALTERNATIVA</v>
          </cell>
          <cell r="C21289" t="str">
            <v xml:space="preserve"> Лейка 3л ДЕЛЬФИН с рассеивателем</v>
          </cell>
          <cell r="E21289" t="str">
            <v>Россия</v>
          </cell>
          <cell r="F21289" t="str">
            <v>ПЛАСТИК</v>
          </cell>
        </row>
        <row r="21290">
          <cell r="A21290" t="str">
            <v>DM644</v>
          </cell>
          <cell r="B21290" t="str">
            <v>ALTERNATIVA</v>
          </cell>
          <cell r="C21290" t="str">
            <v xml:space="preserve"> Салатник ИЗОБИЛИЕ 1.3л</v>
          </cell>
          <cell r="E21290" t="str">
            <v>Россия</v>
          </cell>
          <cell r="F21290" t="str">
            <v>ПЛАСТИК</v>
          </cell>
        </row>
        <row r="21291">
          <cell r="A21291" t="str">
            <v>DM667</v>
          </cell>
          <cell r="B21291" t="str">
            <v>ALTERNATIVA</v>
          </cell>
          <cell r="C21291" t="str">
            <v xml:space="preserve"> Канистра-умывальник 20л</v>
          </cell>
          <cell r="E21291" t="str">
            <v>Россия</v>
          </cell>
          <cell r="F21291" t="str">
            <v>ПЛАСТИК</v>
          </cell>
        </row>
        <row r="21292">
          <cell r="A21292" t="str">
            <v>DM680</v>
          </cell>
          <cell r="B21292" t="str">
            <v>ALTERNATIVA</v>
          </cell>
          <cell r="C21292" t="str">
            <v xml:space="preserve"> Канистра-бочка 40л с навесными ручками диам горл 215мм</v>
          </cell>
          <cell r="E21292" t="str">
            <v>Россия</v>
          </cell>
          <cell r="F21292" t="str">
            <v>ПЛАСТИК</v>
          </cell>
        </row>
        <row r="21293">
          <cell r="A21293" t="str">
            <v>DM689</v>
          </cell>
          <cell r="B21293" t="str">
            <v>ALTERNATIVA</v>
          </cell>
          <cell r="C21293" t="str">
            <v xml:space="preserve"> Емкость БОЧОНОК 2л ПЭТ</v>
          </cell>
          <cell r="E21293" t="str">
            <v>Россия</v>
          </cell>
          <cell r="F21293" t="str">
            <v>ПЛАСТИК</v>
          </cell>
        </row>
        <row r="21294">
          <cell r="A21294" t="str">
            <v>DM745</v>
          </cell>
          <cell r="B21294" t="str">
            <v>ALTERNATIVA</v>
          </cell>
          <cell r="C21294" t="str">
            <v xml:space="preserve"> Салатник НЕЖНОСТЬ 0.3л</v>
          </cell>
          <cell r="E21294" t="str">
            <v>Россия</v>
          </cell>
          <cell r="F21294" t="str">
            <v>ПЛАСТИК</v>
          </cell>
        </row>
        <row r="21295">
          <cell r="A21295" t="str">
            <v>DM772</v>
          </cell>
          <cell r="B21295" t="str">
            <v>ALTERNATIVA</v>
          </cell>
          <cell r="C21295" t="str">
            <v xml:space="preserve"> Сухарница НЕЖНОСТЬ D=250мм</v>
          </cell>
          <cell r="E21295" t="str">
            <v>Россия</v>
          </cell>
          <cell r="F21295" t="str">
            <v>ПЛАСТИК</v>
          </cell>
        </row>
        <row r="21296">
          <cell r="A21296" t="str">
            <v>DM802</v>
          </cell>
          <cell r="B21296" t="str">
            <v>ALTERNATIVA</v>
          </cell>
          <cell r="C21296" t="str">
            <v xml:space="preserve"> Опрыскиватель помповый САДОВНИК 2л</v>
          </cell>
          <cell r="E21296" t="str">
            <v>Россия</v>
          </cell>
          <cell r="F21296" t="str">
            <v>ПЛАСТИК</v>
          </cell>
        </row>
        <row r="21297">
          <cell r="A21297" t="str">
            <v>DM806</v>
          </cell>
          <cell r="B21297" t="str">
            <v>ALTERNATIVA</v>
          </cell>
          <cell r="C21297" t="str">
            <v xml:space="preserve"> Хлебница ИЗОБИЛИЕ</v>
          </cell>
          <cell r="E21297" t="str">
            <v>Россия</v>
          </cell>
          <cell r="F21297" t="str">
            <v>ПЛАСТИК</v>
          </cell>
        </row>
        <row r="21298">
          <cell r="A21298" t="str">
            <v>DM811</v>
          </cell>
          <cell r="B21298" t="str">
            <v>ALTERNATIVA</v>
          </cell>
          <cell r="C21298" t="str">
            <v xml:space="preserve"> Щетка для пола без черенка</v>
          </cell>
          <cell r="E21298" t="str">
            <v>Россия</v>
          </cell>
          <cell r="F21298" t="str">
            <v>ПЛАСТИК</v>
          </cell>
        </row>
        <row r="21299">
          <cell r="A21299" t="str">
            <v>DM812</v>
          </cell>
          <cell r="B21299" t="str">
            <v>ALTERNATIVA</v>
          </cell>
          <cell r="C21299" t="str">
            <v xml:space="preserve"> Черенок щетки для пола</v>
          </cell>
          <cell r="E21299" t="str">
            <v>Россия</v>
          </cell>
          <cell r="F21299" t="str">
            <v>ПЛАСТИК</v>
          </cell>
        </row>
        <row r="21300">
          <cell r="A21300" t="str">
            <v>DM199</v>
          </cell>
          <cell r="B21300" t="str">
            <v>ALTERNATIVA</v>
          </cell>
          <cell r="C21300" t="str">
            <v xml:space="preserve"> Таз 18л</v>
          </cell>
          <cell r="E21300" t="str">
            <v>Россия</v>
          </cell>
          <cell r="F21300" t="str">
            <v>ПЛАСТИК</v>
          </cell>
        </row>
        <row r="21301">
          <cell r="A21301" t="str">
            <v>DM1999</v>
          </cell>
          <cell r="B21301" t="str">
            <v>ALTERNATIVA</v>
          </cell>
          <cell r="C21301" t="str">
            <v xml:space="preserve"> Комод 4-х секционный GIRL</v>
          </cell>
          <cell r="E21301" t="str">
            <v>Россия</v>
          </cell>
          <cell r="F21301" t="str">
            <v>ПЛАСТИК</v>
          </cell>
        </row>
        <row r="21302">
          <cell r="A21302" t="str">
            <v>DM2007A</v>
          </cell>
          <cell r="B21302" t="str">
            <v>ALTERNATIVA</v>
          </cell>
          <cell r="C21302" t="str">
            <v xml:space="preserve"> Емкость СМАК для СВЧ 0.7л ОРХИДЕИ</v>
          </cell>
          <cell r="E21302" t="str">
            <v>Россия</v>
          </cell>
          <cell r="F21302" t="str">
            <v>ПЛАСТИК</v>
          </cell>
        </row>
        <row r="21303">
          <cell r="A21303" t="str">
            <v>DM2009</v>
          </cell>
          <cell r="B21303" t="str">
            <v>ALTERNATIVA</v>
          </cell>
          <cell r="C21303" t="str">
            <v xml:space="preserve"> Емкость СМАК для СВЧ 0.5л РОМАШКИ</v>
          </cell>
          <cell r="E21303" t="str">
            <v>Россия</v>
          </cell>
          <cell r="F21303" t="str">
            <v>ПЛАСТИК</v>
          </cell>
        </row>
        <row r="21304">
          <cell r="A21304" t="str">
            <v>DM2010</v>
          </cell>
          <cell r="B21304" t="str">
            <v>ALTERNATIVA</v>
          </cell>
          <cell r="C21304" t="str">
            <v xml:space="preserve"> Емкость СМАК для СВЧ 0.7л РОМАШКИ</v>
          </cell>
          <cell r="E21304" t="str">
            <v>Россия</v>
          </cell>
          <cell r="F21304" t="str">
            <v>ПЛАСТИК</v>
          </cell>
        </row>
        <row r="21305">
          <cell r="A21305" t="str">
            <v>DM2011</v>
          </cell>
          <cell r="B21305" t="str">
            <v>ALTERNATIVA</v>
          </cell>
          <cell r="C21305" t="str">
            <v xml:space="preserve"> Емкость СМАК для СВЧ 1л РОМАШКИ</v>
          </cell>
          <cell r="E21305" t="str">
            <v>Россия</v>
          </cell>
          <cell r="F21305" t="str">
            <v>ПЛАСТИК</v>
          </cell>
        </row>
        <row r="21306">
          <cell r="A21306" t="str">
            <v>DM2012</v>
          </cell>
          <cell r="B21306" t="str">
            <v>ALTERNATIVA</v>
          </cell>
          <cell r="C21306" t="str">
            <v xml:space="preserve"> Емкость СМАК для СВЧ 0.5л ЯГОДЫ</v>
          </cell>
          <cell r="E21306" t="str">
            <v>Россия</v>
          </cell>
          <cell r="F21306" t="str">
            <v>ПЛАСТИК</v>
          </cell>
        </row>
        <row r="21307">
          <cell r="A21307" t="str">
            <v>DM2013</v>
          </cell>
          <cell r="B21307" t="str">
            <v>ALTERNATIVA</v>
          </cell>
          <cell r="C21307" t="str">
            <v xml:space="preserve"> Емкость СМАК для СВЧ 0.7л ЯГОДЫ</v>
          </cell>
          <cell r="E21307" t="str">
            <v>Россия</v>
          </cell>
          <cell r="F21307" t="str">
            <v>ПЛАСТИК</v>
          </cell>
        </row>
        <row r="21308">
          <cell r="A21308" t="str">
            <v>DM2014</v>
          </cell>
          <cell r="B21308" t="str">
            <v>ALTERNATIVA</v>
          </cell>
          <cell r="C21308" t="str">
            <v xml:space="preserve"> Емкость СМАК для СВЧ 1л ЯГОДЫ</v>
          </cell>
          <cell r="E21308" t="str">
            <v>Россия</v>
          </cell>
          <cell r="F21308" t="str">
            <v>ПЛАСТИК</v>
          </cell>
        </row>
        <row r="21309">
          <cell r="A21309" t="str">
            <v>U-050</v>
          </cell>
          <cell r="B21309" t="str">
            <v>BRAK</v>
          </cell>
          <cell r="C21309" t="str">
            <v xml:space="preserve"> Уцененный товар U-050</v>
          </cell>
          <cell r="D21309">
            <v>0</v>
          </cell>
          <cell r="E21309" t="str">
            <v>Россия</v>
          </cell>
        </row>
        <row r="21310">
          <cell r="A21310" t="str">
            <v>U-060</v>
          </cell>
          <cell r="B21310" t="str">
            <v>BRAK</v>
          </cell>
          <cell r="C21310" t="str">
            <v xml:space="preserve"> Уцененный товар U-060</v>
          </cell>
          <cell r="D21310">
            <v>0</v>
          </cell>
          <cell r="E21310" t="str">
            <v>Россия</v>
          </cell>
        </row>
        <row r="21311">
          <cell r="A21311" t="str">
            <v>U-070</v>
          </cell>
          <cell r="B21311" t="str">
            <v>BRAK</v>
          </cell>
          <cell r="C21311" t="str">
            <v xml:space="preserve"> Уцененный товар U-070</v>
          </cell>
          <cell r="D21311">
            <v>0</v>
          </cell>
          <cell r="E21311" t="str">
            <v>Россия</v>
          </cell>
        </row>
        <row r="21312">
          <cell r="A21312" t="str">
            <v>U-080</v>
          </cell>
          <cell r="B21312" t="str">
            <v>BRAK</v>
          </cell>
          <cell r="C21312" t="str">
            <v xml:space="preserve"> Уцененный товар U-080</v>
          </cell>
          <cell r="D21312">
            <v>0</v>
          </cell>
          <cell r="E21312" t="str">
            <v>Россия</v>
          </cell>
        </row>
        <row r="21313">
          <cell r="A21313" t="str">
            <v>U-100</v>
          </cell>
          <cell r="B21313" t="str">
            <v>BRAK</v>
          </cell>
          <cell r="C21313" t="str">
            <v xml:space="preserve"> Уцененный товар U-100</v>
          </cell>
          <cell r="D21313">
            <v>0</v>
          </cell>
          <cell r="E21313" t="str">
            <v>Россия</v>
          </cell>
        </row>
        <row r="21314">
          <cell r="A21314" t="str">
            <v>U-1000</v>
          </cell>
          <cell r="B21314" t="str">
            <v>BRAK</v>
          </cell>
          <cell r="C21314" t="str">
            <v xml:space="preserve"> Уцененный товар U-1000</v>
          </cell>
          <cell r="D21314">
            <v>0</v>
          </cell>
          <cell r="E21314" t="str">
            <v>Россия</v>
          </cell>
        </row>
        <row r="21315">
          <cell r="A21315" t="str">
            <v>U-120</v>
          </cell>
          <cell r="B21315" t="str">
            <v>BRAK</v>
          </cell>
          <cell r="C21315" t="str">
            <v xml:space="preserve"> Уцененный товар U-120</v>
          </cell>
          <cell r="D21315">
            <v>0</v>
          </cell>
          <cell r="E21315" t="str">
            <v>Россия</v>
          </cell>
        </row>
        <row r="21316">
          <cell r="A21316" t="str">
            <v>U-1200</v>
          </cell>
          <cell r="B21316" t="str">
            <v>BRAK</v>
          </cell>
          <cell r="C21316" t="str">
            <v xml:space="preserve"> Уцененный товар U-1200</v>
          </cell>
          <cell r="D21316">
            <v>0</v>
          </cell>
          <cell r="E21316" t="str">
            <v>Россия</v>
          </cell>
        </row>
        <row r="21317">
          <cell r="A21317" t="str">
            <v>U-130</v>
          </cell>
          <cell r="B21317" t="str">
            <v>BRAK</v>
          </cell>
          <cell r="C21317" t="str">
            <v xml:space="preserve"> Уцененный товар U-130</v>
          </cell>
          <cell r="D21317">
            <v>0</v>
          </cell>
          <cell r="E21317" t="str">
            <v>Россия</v>
          </cell>
        </row>
        <row r="21318">
          <cell r="A21318" t="str">
            <v>U-150</v>
          </cell>
          <cell r="B21318" t="str">
            <v>BRAK</v>
          </cell>
          <cell r="C21318" t="str">
            <v xml:space="preserve"> Уцененный товар U-150</v>
          </cell>
          <cell r="D21318">
            <v>0</v>
          </cell>
          <cell r="E21318" t="str">
            <v>Россия</v>
          </cell>
        </row>
        <row r="21319">
          <cell r="A21319" t="str">
            <v>U-1500</v>
          </cell>
          <cell r="B21319" t="str">
            <v>BRAK</v>
          </cell>
          <cell r="C21319" t="str">
            <v xml:space="preserve"> Уцененный товар U-1500</v>
          </cell>
          <cell r="D21319">
            <v>0</v>
          </cell>
          <cell r="E21319" t="str">
            <v>Россия</v>
          </cell>
        </row>
        <row r="21320">
          <cell r="A21320" t="str">
            <v>U-1600</v>
          </cell>
          <cell r="B21320" t="str">
            <v>BRAK</v>
          </cell>
          <cell r="C21320" t="str">
            <v xml:space="preserve"> Уцененный товар U-1600</v>
          </cell>
          <cell r="D21320">
            <v>0</v>
          </cell>
          <cell r="E21320" t="str">
            <v>Россия</v>
          </cell>
        </row>
        <row r="21321">
          <cell r="A21321" t="str">
            <v>U-1400</v>
          </cell>
          <cell r="B21321" t="str">
            <v>BRAK</v>
          </cell>
          <cell r="C21321" t="str">
            <v xml:space="preserve"> Уцененный товар 1400</v>
          </cell>
          <cell r="E21321" t="str">
            <v>Россия</v>
          </cell>
        </row>
        <row r="21322">
          <cell r="A21322" t="str">
            <v>U-3000</v>
          </cell>
          <cell r="B21322" t="str">
            <v>BRAK</v>
          </cell>
          <cell r="C21322" t="str">
            <v xml:space="preserve"> Уцененный товар 3000</v>
          </cell>
          <cell r="E21322" t="str">
            <v>Россия</v>
          </cell>
        </row>
        <row r="21323">
          <cell r="A21323" t="str">
            <v>B707</v>
          </cell>
          <cell r="B21323" t="str">
            <v>BRIG</v>
          </cell>
          <cell r="C21323" t="str">
            <v xml:space="preserve"> Поилка для цыплят №1</v>
          </cell>
          <cell r="E21323" t="str">
            <v>Россия</v>
          </cell>
          <cell r="F21323" t="str">
            <v>ПЛАСТИК</v>
          </cell>
        </row>
        <row r="21324">
          <cell r="A21324" t="str">
            <v>B716</v>
          </cell>
          <cell r="B21324" t="str">
            <v>BRIG</v>
          </cell>
          <cell r="C21324" t="str">
            <v xml:space="preserve"> Поилка под ПЭТ-бутылку</v>
          </cell>
          <cell r="E21324" t="str">
            <v>Россия</v>
          </cell>
          <cell r="F21324" t="str">
            <v>ПЛАСТИК</v>
          </cell>
        </row>
        <row r="21325">
          <cell r="A21325" t="str">
            <v>B717</v>
          </cell>
          <cell r="B21325" t="str">
            <v>BRIG</v>
          </cell>
          <cell r="C21325" t="str">
            <v xml:space="preserve"> Поилка для птицы 2.5л</v>
          </cell>
          <cell r="E21325" t="str">
            <v>Россия</v>
          </cell>
          <cell r="F21325" t="str">
            <v>ПЛАСТИК</v>
          </cell>
        </row>
        <row r="21326">
          <cell r="A21326" t="str">
            <v>B718</v>
          </cell>
          <cell r="B21326" t="str">
            <v>BRIG</v>
          </cell>
          <cell r="C21326" t="str">
            <v xml:space="preserve"> Поилка для птицы 5.0л</v>
          </cell>
          <cell r="E21326" t="str">
            <v>Россия</v>
          </cell>
          <cell r="F21326" t="str">
            <v>ПЛАСТИК</v>
          </cell>
        </row>
        <row r="21327">
          <cell r="A21327" t="str">
            <v>B719</v>
          </cell>
          <cell r="B21327" t="str">
            <v>BRIG</v>
          </cell>
          <cell r="C21327" t="str">
            <v xml:space="preserve"> Кормушка для птицы 1кг</v>
          </cell>
          <cell r="E21327" t="str">
            <v>Россия</v>
          </cell>
          <cell r="F21327" t="str">
            <v>ПЛАСТИК</v>
          </cell>
        </row>
        <row r="21328">
          <cell r="A21328" t="str">
            <v>B720</v>
          </cell>
          <cell r="B21328" t="str">
            <v>BRIG</v>
          </cell>
          <cell r="C21328" t="str">
            <v xml:space="preserve"> Кормушка для птицы 2.5кг</v>
          </cell>
          <cell r="E21328" t="str">
            <v>Россия</v>
          </cell>
          <cell r="F21328" t="str">
            <v>ПЛАСТИК</v>
          </cell>
        </row>
        <row r="21329">
          <cell r="A21329" t="str">
            <v>B721</v>
          </cell>
          <cell r="B21329" t="str">
            <v>BRIG</v>
          </cell>
          <cell r="C21329" t="str">
            <v xml:space="preserve"> Кормушка для птицы 5кг</v>
          </cell>
          <cell r="E21329" t="str">
            <v>Россия</v>
          </cell>
          <cell r="F21329" t="str">
            <v>ПЛАСТИК</v>
          </cell>
        </row>
        <row r="21330">
          <cell r="A21330" t="str">
            <v>B425</v>
          </cell>
          <cell r="B21330" t="str">
            <v>BRIG</v>
          </cell>
          <cell r="C21330" t="str">
            <v xml:space="preserve"> Ковш для воды 1л овальный</v>
          </cell>
          <cell r="E21330" t="str">
            <v>Россия</v>
          </cell>
          <cell r="F21330" t="str">
            <v>ПЛАСТИК</v>
          </cell>
        </row>
        <row r="21331">
          <cell r="A21331" t="str">
            <v>B816T</v>
          </cell>
          <cell r="B21331" t="str">
            <v>BRIG</v>
          </cell>
          <cell r="C21331" t="str">
            <v xml:space="preserve"> Кашпо 20л на пьедестале терракот</v>
          </cell>
          <cell r="E21331" t="str">
            <v>Россия</v>
          </cell>
          <cell r="F21331" t="str">
            <v>ПЛАСТИК</v>
          </cell>
        </row>
        <row r="21332">
          <cell r="A21332" t="str">
            <v>B452</v>
          </cell>
          <cell r="B21332" t="str">
            <v>BRIG</v>
          </cell>
          <cell r="C21332" t="str">
            <v xml:space="preserve"> Поднос столовый</v>
          </cell>
          <cell r="E21332" t="str">
            <v>Россия</v>
          </cell>
          <cell r="F21332" t="str">
            <v>ПЛАСТИК</v>
          </cell>
        </row>
        <row r="21333">
          <cell r="A21333" t="str">
            <v>B131</v>
          </cell>
          <cell r="B21333" t="str">
            <v>BRIG</v>
          </cell>
          <cell r="C21333" t="str">
            <v xml:space="preserve"> Ведро 16л фирменное</v>
          </cell>
          <cell r="E21333" t="str">
            <v>Россия</v>
          </cell>
          <cell r="F21333" t="str">
            <v>ПЛАСТИК</v>
          </cell>
        </row>
        <row r="21334">
          <cell r="A21334" t="str">
            <v>B427</v>
          </cell>
          <cell r="B21334" t="str">
            <v>BRIG</v>
          </cell>
          <cell r="C21334" t="str">
            <v xml:space="preserve"> Ковш СЕРДЕЧКО 1.4л</v>
          </cell>
          <cell r="E21334" t="str">
            <v>Россия</v>
          </cell>
          <cell r="F21334" t="str">
            <v>ПЛАСТИК</v>
          </cell>
        </row>
        <row r="21335">
          <cell r="A21335" t="str">
            <v>B435</v>
          </cell>
          <cell r="B21335" t="str">
            <v>BRIG</v>
          </cell>
          <cell r="C21335" t="str">
            <v xml:space="preserve"> Суповая тарелка 0.5л прозрач</v>
          </cell>
          <cell r="E21335" t="str">
            <v>Россия</v>
          </cell>
          <cell r="F21335" t="str">
            <v>ПЛАСТИК</v>
          </cell>
        </row>
        <row r="21336">
          <cell r="A21336" t="str">
            <v>B437</v>
          </cell>
          <cell r="B21336" t="str">
            <v>BRIG</v>
          </cell>
          <cell r="C21336" t="str">
            <v xml:space="preserve"> Миска 2л</v>
          </cell>
          <cell r="E21336" t="str">
            <v>Россия</v>
          </cell>
          <cell r="F21336" t="str">
            <v>ПЛАСТИК</v>
          </cell>
        </row>
        <row r="21337">
          <cell r="A21337" t="str">
            <v>B443</v>
          </cell>
          <cell r="B21337" t="str">
            <v>BRIG</v>
          </cell>
          <cell r="C21337" t="str">
            <v xml:space="preserve"> Салатница овальная</v>
          </cell>
          <cell r="E21337" t="str">
            <v>Россия</v>
          </cell>
          <cell r="F21337" t="str">
            <v>ПЛАСТИК</v>
          </cell>
        </row>
        <row r="21338">
          <cell r="A21338" t="str">
            <v>B602</v>
          </cell>
          <cell r="B21338" t="str">
            <v>BRIG</v>
          </cell>
          <cell r="C21338" t="str">
            <v xml:space="preserve"> Совок для мусора №2</v>
          </cell>
          <cell r="E21338" t="str">
            <v>Россия</v>
          </cell>
          <cell r="F21338" t="str">
            <v>ПЛАСТИК</v>
          </cell>
        </row>
        <row r="21339">
          <cell r="A21339" t="str">
            <v>B616</v>
          </cell>
          <cell r="B21339" t="str">
            <v>BRIG</v>
          </cell>
          <cell r="C21339" t="str">
            <v xml:space="preserve"> Лопата снеговая с черенком</v>
          </cell>
          <cell r="E21339" t="str">
            <v>Россия</v>
          </cell>
          <cell r="F21339" t="str">
            <v>ПЛАСТИК</v>
          </cell>
        </row>
        <row r="21340">
          <cell r="A21340" t="str">
            <v>B618</v>
          </cell>
          <cell r="B21340" t="str">
            <v>BRIG</v>
          </cell>
          <cell r="C21340" t="str">
            <v xml:space="preserve"> Вешалка для пальто</v>
          </cell>
          <cell r="E21340" t="str">
            <v>Россия</v>
          </cell>
          <cell r="F21340" t="str">
            <v>ПЛАСТИК</v>
          </cell>
        </row>
        <row r="21341">
          <cell r="A21341" t="str">
            <v>B715</v>
          </cell>
          <cell r="B21341" t="str">
            <v>BRIG</v>
          </cell>
          <cell r="C21341" t="str">
            <v xml:space="preserve"> Стаканчик для рассады</v>
          </cell>
          <cell r="E21341" t="str">
            <v>Россия</v>
          </cell>
          <cell r="F21341" t="str">
            <v>ПЛАСТИК</v>
          </cell>
        </row>
        <row r="21342">
          <cell r="A21342" t="str">
            <v>B803M</v>
          </cell>
          <cell r="B21342" t="str">
            <v>BRIG</v>
          </cell>
          <cell r="C21342" t="str">
            <v xml:space="preserve"> Кашпо №3 с поддоном 0.7л мрамор</v>
          </cell>
          <cell r="E21342" t="str">
            <v>Россия</v>
          </cell>
          <cell r="F21342" t="str">
            <v>ПЛАСТИК</v>
          </cell>
        </row>
        <row r="21343">
          <cell r="A21343" t="str">
            <v>B803T</v>
          </cell>
          <cell r="B21343" t="str">
            <v>BRIG</v>
          </cell>
          <cell r="C21343" t="str">
            <v xml:space="preserve"> Кашпо №3 с поддоном 0.7л терракот</v>
          </cell>
          <cell r="E21343" t="str">
            <v>Россия</v>
          </cell>
          <cell r="F21343" t="str">
            <v>ПЛАСТИК</v>
          </cell>
        </row>
        <row r="21344">
          <cell r="A21344" t="str">
            <v>B502</v>
          </cell>
          <cell r="B21344" t="str">
            <v>BRIG</v>
          </cell>
          <cell r="C21344" t="str">
            <v xml:space="preserve"> Пасхальное блюдо №1</v>
          </cell>
          <cell r="E21344" t="str">
            <v>Россия</v>
          </cell>
          <cell r="F21344" t="str">
            <v>ПЛАСТИК</v>
          </cell>
        </row>
        <row r="21345">
          <cell r="A21345" t="str">
            <v>B503</v>
          </cell>
          <cell r="B21345" t="str">
            <v>BRIG</v>
          </cell>
          <cell r="C21345" t="str">
            <v xml:space="preserve"> Пасхальное блюдо №2</v>
          </cell>
          <cell r="E21345" t="str">
            <v>Россия</v>
          </cell>
          <cell r="F21345" t="str">
            <v>ПЛАСТИК</v>
          </cell>
        </row>
        <row r="21346">
          <cell r="A21346" t="str">
            <v>B504</v>
          </cell>
          <cell r="B21346" t="str">
            <v>BRIG</v>
          </cell>
          <cell r="C21346" t="str">
            <v xml:space="preserve"> Пасхальное блюдо №3</v>
          </cell>
          <cell r="E21346" t="str">
            <v>Россия</v>
          </cell>
          <cell r="F21346" t="str">
            <v>ПЛАСТИК</v>
          </cell>
        </row>
        <row r="21347">
          <cell r="A21347" t="str">
            <v>B505</v>
          </cell>
          <cell r="B21347" t="str">
            <v>BRIG</v>
          </cell>
          <cell r="C21347" t="str">
            <v xml:space="preserve"> Форма для ПАСХИ</v>
          </cell>
          <cell r="E21347" t="str">
            <v>Россия</v>
          </cell>
          <cell r="F21347" t="str">
            <v>ПЛАСТИК</v>
          </cell>
        </row>
        <row r="21348">
          <cell r="A21348" t="str">
            <v>B916</v>
          </cell>
          <cell r="B21348" t="str">
            <v>BRIG</v>
          </cell>
          <cell r="C21348" t="str">
            <v xml:space="preserve"> Ящик для фруктов</v>
          </cell>
          <cell r="E21348" t="str">
            <v>Россия</v>
          </cell>
          <cell r="F21348" t="str">
            <v>МЕТАЛЛ</v>
          </cell>
        </row>
        <row r="21349">
          <cell r="A21349" t="str">
            <v>B917</v>
          </cell>
          <cell r="B21349" t="str">
            <v>BRIG</v>
          </cell>
          <cell r="C21349" t="str">
            <v xml:space="preserve"> Ящик для молочной продукции</v>
          </cell>
          <cell r="E21349" t="str">
            <v>Россия</v>
          </cell>
          <cell r="F21349" t="str">
            <v>МЕТАЛЛ</v>
          </cell>
        </row>
        <row r="21350">
          <cell r="A21350" t="str">
            <v>B001</v>
          </cell>
          <cell r="B21350" t="str">
            <v>BRIG</v>
          </cell>
          <cell r="C21350" t="str">
            <v xml:space="preserve"> Банка-винтаж 0.7л</v>
          </cell>
          <cell r="E21350" t="str">
            <v>Россия</v>
          </cell>
          <cell r="F21350" t="str">
            <v>ПЛАСТИК</v>
          </cell>
        </row>
        <row r="21351">
          <cell r="A21351" t="str">
            <v>B002</v>
          </cell>
          <cell r="B21351" t="str">
            <v>BRIG</v>
          </cell>
          <cell r="C21351" t="str">
            <v xml:space="preserve"> Банка-винтаж 1.0л</v>
          </cell>
          <cell r="E21351" t="str">
            <v>Россия</v>
          </cell>
          <cell r="F21351" t="str">
            <v>ПЛАСТИК</v>
          </cell>
        </row>
        <row r="21352">
          <cell r="A21352" t="str">
            <v>B003</v>
          </cell>
          <cell r="B21352" t="str">
            <v>BRIG</v>
          </cell>
          <cell r="C21352" t="str">
            <v xml:space="preserve"> Банка-винтаж 1.3л</v>
          </cell>
          <cell r="E21352" t="str">
            <v>Россия</v>
          </cell>
          <cell r="F21352" t="str">
            <v>ПЛАСТИК</v>
          </cell>
        </row>
        <row r="21353">
          <cell r="A21353" t="str">
            <v>B009</v>
          </cell>
          <cell r="B21353" t="str">
            <v>BRIG</v>
          </cell>
          <cell r="C21353" t="str">
            <v xml:space="preserve"> Контейнер прямоугольный 10л с крышкой</v>
          </cell>
          <cell r="E21353" t="str">
            <v>Россия</v>
          </cell>
          <cell r="F21353" t="str">
            <v>ПЛАСТИК</v>
          </cell>
        </row>
        <row r="21354">
          <cell r="A21354" t="str">
            <v>B010</v>
          </cell>
          <cell r="B21354" t="str">
            <v>BRIG</v>
          </cell>
          <cell r="C21354" t="str">
            <v xml:space="preserve"> Контейнер 12л с герметичной крышкой</v>
          </cell>
          <cell r="E21354" t="str">
            <v>Россия</v>
          </cell>
          <cell r="F21354" t="str">
            <v>ПЛАСТИК</v>
          </cell>
        </row>
        <row r="21355">
          <cell r="A21355" t="str">
            <v>B012</v>
          </cell>
          <cell r="B21355" t="str">
            <v>BRIG</v>
          </cell>
          <cell r="C21355" t="str">
            <v xml:space="preserve"> Контейнер круглый 18л</v>
          </cell>
          <cell r="E21355" t="str">
            <v>Россия</v>
          </cell>
          <cell r="F21355" t="str">
            <v>ПЛАСТИК</v>
          </cell>
        </row>
        <row r="21356">
          <cell r="A21356" t="str">
            <v>B013</v>
          </cell>
          <cell r="B21356" t="str">
            <v>BRIG</v>
          </cell>
          <cell r="C21356" t="str">
            <v xml:space="preserve"> Контейнер прямоугольный 14л</v>
          </cell>
          <cell r="E21356" t="str">
            <v>Россия</v>
          </cell>
          <cell r="F21356" t="str">
            <v>ПЛАСТИК</v>
          </cell>
        </row>
        <row r="21357">
          <cell r="A21357" t="str">
            <v>B109</v>
          </cell>
          <cell r="B21357" t="str">
            <v>BRIG</v>
          </cell>
          <cell r="C21357" t="str">
            <v xml:space="preserve"> Ведро 6л фирменное №2</v>
          </cell>
          <cell r="E21357" t="str">
            <v>Россия</v>
          </cell>
          <cell r="F21357" t="str">
            <v>ПЛАСТИК</v>
          </cell>
        </row>
        <row r="21358">
          <cell r="A21358" t="str">
            <v>B109/1</v>
          </cell>
          <cell r="B21358" t="str">
            <v>BRIG</v>
          </cell>
          <cell r="C21358" t="str">
            <v xml:space="preserve"> Ведро 6л №2 с плотной крышкой</v>
          </cell>
          <cell r="E21358" t="str">
            <v>Россия</v>
          </cell>
          <cell r="F21358" t="str">
            <v>ПЛАСТИК</v>
          </cell>
        </row>
        <row r="21359">
          <cell r="A21359" t="str">
            <v>B110</v>
          </cell>
          <cell r="B21359" t="str">
            <v>BRIG</v>
          </cell>
          <cell r="C21359" t="str">
            <v xml:space="preserve"> Ведро 6.5л для сбора ягод с лентой</v>
          </cell>
          <cell r="E21359" t="str">
            <v>Россия</v>
          </cell>
          <cell r="F21359" t="str">
            <v>ПЛАСТИК</v>
          </cell>
        </row>
        <row r="21360">
          <cell r="A21360" t="str">
            <v>B111</v>
          </cell>
          <cell r="B21360" t="str">
            <v>BRIG</v>
          </cell>
          <cell r="C21360" t="str">
            <v xml:space="preserve"> Ведро 7л для питьевой воды</v>
          </cell>
          <cell r="E21360" t="str">
            <v>Россия</v>
          </cell>
          <cell r="F21360" t="str">
            <v>ПЛАСТИК</v>
          </cell>
        </row>
        <row r="21361">
          <cell r="A21361" t="str">
            <v>B113</v>
          </cell>
          <cell r="B21361" t="str">
            <v>BRIG</v>
          </cell>
          <cell r="C21361" t="str">
            <v xml:space="preserve"> Ведро 9л фирменное</v>
          </cell>
          <cell r="E21361" t="str">
            <v>Россия</v>
          </cell>
          <cell r="F21361" t="str">
            <v>ПЛАСТИК</v>
          </cell>
        </row>
        <row r="21362">
          <cell r="A21362" t="str">
            <v>B114</v>
          </cell>
          <cell r="B21362" t="str">
            <v>BRIG</v>
          </cell>
          <cell r="C21362" t="str">
            <v xml:space="preserve"> Ведро 9л фирменное с крышкой</v>
          </cell>
          <cell r="E21362" t="str">
            <v>Россия</v>
          </cell>
          <cell r="F21362" t="str">
            <v>ПЛАСТИК</v>
          </cell>
        </row>
        <row r="21363">
          <cell r="A21363" t="str">
            <v>B115</v>
          </cell>
          <cell r="B21363" t="str">
            <v>BRIG</v>
          </cell>
          <cell r="C21363" t="str">
            <v xml:space="preserve"> Ведро 10л фирменное мерное</v>
          </cell>
          <cell r="E21363" t="str">
            <v>Россия</v>
          </cell>
          <cell r="F21363" t="str">
            <v>ПЛАСТИК</v>
          </cell>
        </row>
        <row r="21364">
          <cell r="A21364" t="str">
            <v>B116</v>
          </cell>
          <cell r="B21364" t="str">
            <v>BRIG</v>
          </cell>
          <cell r="C21364" t="str">
            <v xml:space="preserve"> Ведро 10л для питьевой воды</v>
          </cell>
          <cell r="E21364" t="str">
            <v>Россия</v>
          </cell>
          <cell r="F21364" t="str">
            <v>ПЛАСТИК</v>
          </cell>
        </row>
        <row r="21365">
          <cell r="A21365" t="str">
            <v>B118/1</v>
          </cell>
          <cell r="B21365" t="str">
            <v>BRIG</v>
          </cell>
          <cell r="C21365" t="str">
            <v xml:space="preserve"> Ведро 10л для садово-огородный работ чёрное</v>
          </cell>
          <cell r="E21365" t="str">
            <v>Россия</v>
          </cell>
          <cell r="F21365" t="str">
            <v>ПЛАСТИК</v>
          </cell>
        </row>
        <row r="21366">
          <cell r="A21366" t="str">
            <v>B119</v>
          </cell>
          <cell r="B21366" t="str">
            <v>BRIG</v>
          </cell>
          <cell r="C21366" t="str">
            <v xml:space="preserve"> Ведро 11л для питьевой воды</v>
          </cell>
          <cell r="E21366" t="str">
            <v>Россия</v>
          </cell>
          <cell r="F21366" t="str">
            <v>ПЛАСТИК</v>
          </cell>
        </row>
        <row r="21367">
          <cell r="A21367" t="str">
            <v>B119/1</v>
          </cell>
          <cell r="B21367" t="str">
            <v>BRIG</v>
          </cell>
          <cell r="C21367" t="str">
            <v xml:space="preserve"> Ведро 11л для садля огород работ</v>
          </cell>
          <cell r="E21367" t="str">
            <v>Россия</v>
          </cell>
          <cell r="F21367" t="str">
            <v>ПЛАСТИК</v>
          </cell>
        </row>
        <row r="21368">
          <cell r="A21368" t="str">
            <v>B128</v>
          </cell>
          <cell r="B21368" t="str">
            <v>BRIG</v>
          </cell>
          <cell r="C21368" t="str">
            <v xml:space="preserve"> Ведро 13л фирменное с крышкой</v>
          </cell>
          <cell r="E21368" t="str">
            <v>Россия</v>
          </cell>
          <cell r="F21368" t="str">
            <v>ПЛАСТИК</v>
          </cell>
        </row>
        <row r="21369">
          <cell r="A21369" t="str">
            <v>B129</v>
          </cell>
          <cell r="B21369" t="str">
            <v>BRIG</v>
          </cell>
          <cell r="C21369" t="str">
            <v xml:space="preserve"> Ведро 15л квадратное для мусора</v>
          </cell>
          <cell r="E21369" t="str">
            <v>Россия</v>
          </cell>
          <cell r="F21369" t="str">
            <v>ПЛАСТИК</v>
          </cell>
        </row>
        <row r="21370">
          <cell r="A21370" t="str">
            <v>B130</v>
          </cell>
          <cell r="B21370" t="str">
            <v>BRIG</v>
          </cell>
          <cell r="C21370" t="str">
            <v xml:space="preserve"> Ведро 15л квадратное для мусора с крышкой</v>
          </cell>
          <cell r="E21370" t="str">
            <v>Россия</v>
          </cell>
          <cell r="F21370" t="str">
            <v>ПЛАСТИК</v>
          </cell>
        </row>
        <row r="21371">
          <cell r="A21371" t="str">
            <v>B132</v>
          </cell>
          <cell r="B21371" t="str">
            <v>BRIG</v>
          </cell>
          <cell r="C21371" t="str">
            <v xml:space="preserve"> Ведро 16л фирменное с крышкой</v>
          </cell>
          <cell r="E21371" t="str">
            <v>Россия</v>
          </cell>
          <cell r="F21371" t="str">
            <v>ПЛАСТИК</v>
          </cell>
        </row>
        <row r="21372">
          <cell r="A21372" t="str">
            <v>B201</v>
          </cell>
          <cell r="B21372" t="str">
            <v>BRIG</v>
          </cell>
          <cell r="C21372" t="str">
            <v xml:space="preserve"> Таз фирменный 5л</v>
          </cell>
          <cell r="E21372" t="str">
            <v>Россия</v>
          </cell>
          <cell r="F21372" t="str">
            <v>ПЛАСТИК</v>
          </cell>
        </row>
        <row r="21373">
          <cell r="A21373" t="str">
            <v>B202</v>
          </cell>
          <cell r="B21373" t="str">
            <v>BRIG</v>
          </cell>
          <cell r="C21373" t="str">
            <v xml:space="preserve"> Таз квадратный 8л</v>
          </cell>
          <cell r="E21373" t="str">
            <v>Россия</v>
          </cell>
          <cell r="F21373" t="str">
            <v>ПЛАСТИК</v>
          </cell>
        </row>
        <row r="21374">
          <cell r="A21374" t="str">
            <v>B203</v>
          </cell>
          <cell r="B21374" t="str">
            <v>BRIG</v>
          </cell>
          <cell r="C21374" t="str">
            <v xml:space="preserve"> Таз квадратный 20л</v>
          </cell>
          <cell r="E21374" t="str">
            <v>Россия</v>
          </cell>
          <cell r="F21374" t="str">
            <v>ПЛАСТИК</v>
          </cell>
        </row>
        <row r="21375">
          <cell r="A21375" t="str">
            <v>B204</v>
          </cell>
          <cell r="B21375" t="str">
            <v>BRIG</v>
          </cell>
          <cell r="C21375" t="str">
            <v xml:space="preserve"> Таз круглый 6л</v>
          </cell>
          <cell r="E21375" t="str">
            <v>Россия</v>
          </cell>
          <cell r="F21375" t="str">
            <v>ПЛАСТИК</v>
          </cell>
        </row>
        <row r="21376">
          <cell r="A21376" t="str">
            <v>B205</v>
          </cell>
          <cell r="B21376" t="str">
            <v>BRIG</v>
          </cell>
          <cell r="C21376" t="str">
            <v xml:space="preserve"> Таз круглый 8л</v>
          </cell>
          <cell r="E21376" t="str">
            <v>Россия</v>
          </cell>
          <cell r="F21376" t="str">
            <v>ПЛАСТИК</v>
          </cell>
        </row>
        <row r="21377">
          <cell r="A21377" t="str">
            <v>B206</v>
          </cell>
          <cell r="B21377" t="str">
            <v>BRIG</v>
          </cell>
          <cell r="C21377" t="str">
            <v xml:space="preserve"> Таз круглый 10л</v>
          </cell>
          <cell r="E21377" t="str">
            <v>Россия</v>
          </cell>
          <cell r="F21377" t="str">
            <v>ПЛАСТИК</v>
          </cell>
        </row>
        <row r="21378">
          <cell r="A21378" t="str">
            <v>B208</v>
          </cell>
          <cell r="B21378" t="str">
            <v>BRIG</v>
          </cell>
          <cell r="C21378" t="str">
            <v xml:space="preserve"> Таз прямоугольный 13л</v>
          </cell>
          <cell r="E21378" t="str">
            <v>Россия</v>
          </cell>
          <cell r="F21378" t="str">
            <v>ПЛАСТИК</v>
          </cell>
        </row>
        <row r="21379">
          <cell r="A21379" t="str">
            <v>B209</v>
          </cell>
          <cell r="B21379" t="str">
            <v>BRIG</v>
          </cell>
          <cell r="C21379" t="str">
            <v xml:space="preserve"> Таз круглый 15л</v>
          </cell>
          <cell r="E21379" t="str">
            <v>Россия</v>
          </cell>
          <cell r="F21379" t="str">
            <v>ПЛАСТИК</v>
          </cell>
        </row>
        <row r="21380">
          <cell r="A21380" t="str">
            <v>B210</v>
          </cell>
          <cell r="B21380" t="str">
            <v>BRIG</v>
          </cell>
          <cell r="C21380" t="str">
            <v xml:space="preserve"> Таз овальный 16л</v>
          </cell>
          <cell r="E21380" t="str">
            <v>Россия</v>
          </cell>
          <cell r="F21380" t="str">
            <v>ПЛАСТИК</v>
          </cell>
        </row>
        <row r="21381">
          <cell r="A21381" t="str">
            <v>B212</v>
          </cell>
          <cell r="B21381" t="str">
            <v>BRIG</v>
          </cell>
          <cell r="C21381" t="str">
            <v xml:space="preserve"> Таз круглый 18л</v>
          </cell>
          <cell r="E21381" t="str">
            <v>Россия</v>
          </cell>
          <cell r="F21381" t="str">
            <v>ПЛАСТИК</v>
          </cell>
        </row>
        <row r="21382">
          <cell r="A21382" t="str">
            <v>B213</v>
          </cell>
          <cell r="B21382" t="str">
            <v>BRIG</v>
          </cell>
          <cell r="C21382" t="str">
            <v xml:space="preserve"> Таз 19л с ручками</v>
          </cell>
          <cell r="E21382" t="str">
            <v>Россия</v>
          </cell>
          <cell r="F21382" t="str">
            <v>ПЛАСТИК</v>
          </cell>
        </row>
        <row r="21383">
          <cell r="A21383" t="str">
            <v>B302</v>
          </cell>
          <cell r="B21383" t="str">
            <v>BRIG</v>
          </cell>
          <cell r="C21383" t="str">
            <v xml:space="preserve"> Ванна детская РР с ручками</v>
          </cell>
          <cell r="E21383" t="str">
            <v>Россия</v>
          </cell>
          <cell r="F21383" t="str">
            <v>ПЛАСТИК</v>
          </cell>
        </row>
        <row r="21384">
          <cell r="A21384" t="str">
            <v>B303</v>
          </cell>
          <cell r="B21384" t="str">
            <v>BRIG</v>
          </cell>
          <cell r="C21384" t="str">
            <v xml:space="preserve"> Бак 25л с герметичной крышкой</v>
          </cell>
          <cell r="E21384" t="str">
            <v>Россия</v>
          </cell>
          <cell r="F21384" t="str">
            <v>ПЛАСТИК</v>
          </cell>
        </row>
        <row r="21385">
          <cell r="A21385" t="str">
            <v>B304</v>
          </cell>
          <cell r="B21385" t="str">
            <v>BRIG</v>
          </cell>
          <cell r="C21385" t="str">
            <v xml:space="preserve"> Бак 35л с крышкой</v>
          </cell>
          <cell r="E21385" t="str">
            <v>Россия</v>
          </cell>
          <cell r="F21385" t="str">
            <v>ПЛАСТИК</v>
          </cell>
        </row>
        <row r="21386">
          <cell r="A21386" t="str">
            <v>B402</v>
          </cell>
          <cell r="B21386" t="str">
            <v>BRIG</v>
          </cell>
          <cell r="C21386" t="str">
            <v xml:space="preserve"> Крышка для консервации</v>
          </cell>
          <cell r="E21386" t="str">
            <v>Россия</v>
          </cell>
          <cell r="F21386" t="str">
            <v>ПЛАСТИК</v>
          </cell>
        </row>
        <row r="21387">
          <cell r="A21387" t="str">
            <v>B405</v>
          </cell>
          <cell r="B21387" t="str">
            <v>BRIG</v>
          </cell>
          <cell r="C21387" t="str">
            <v xml:space="preserve"> Крышка для слива</v>
          </cell>
          <cell r="E21387" t="str">
            <v>Россия</v>
          </cell>
          <cell r="F21387" t="str">
            <v>ПЛАСТИК</v>
          </cell>
        </row>
        <row r="21388">
          <cell r="A21388" t="str">
            <v>B406</v>
          </cell>
          <cell r="B21388" t="str">
            <v>BRIG</v>
          </cell>
          <cell r="C21388" t="str">
            <v xml:space="preserve"> Крышка для сыпучих продуктов</v>
          </cell>
          <cell r="E21388" t="str">
            <v>Россия</v>
          </cell>
          <cell r="F21388" t="str">
            <v>ПЛАСТИК</v>
          </cell>
        </row>
        <row r="21389">
          <cell r="A21389" t="str">
            <v>B408</v>
          </cell>
          <cell r="B21389" t="str">
            <v>BRIG</v>
          </cell>
          <cell r="C21389" t="str">
            <v xml:space="preserve"> Сеточка в раковину</v>
          </cell>
          <cell r="E21389" t="str">
            <v>Россия</v>
          </cell>
          <cell r="F21389" t="str">
            <v>ПЛАСТИК</v>
          </cell>
        </row>
        <row r="21390">
          <cell r="A21390" t="str">
            <v>B415</v>
          </cell>
          <cell r="B21390" t="str">
            <v>BRIG</v>
          </cell>
          <cell r="C21390" t="str">
            <v xml:space="preserve"> Воронка малая</v>
          </cell>
          <cell r="E21390" t="str">
            <v>Россия</v>
          </cell>
          <cell r="F21390" t="str">
            <v>ПЛАСТИК</v>
          </cell>
        </row>
        <row r="21391">
          <cell r="A21391" t="str">
            <v>B416</v>
          </cell>
          <cell r="B21391" t="str">
            <v>BRIG</v>
          </cell>
          <cell r="C21391" t="str">
            <v xml:space="preserve"> Воронка средняя</v>
          </cell>
          <cell r="E21391" t="str">
            <v>Россия</v>
          </cell>
          <cell r="F21391" t="str">
            <v>ПЛАСТИК</v>
          </cell>
        </row>
        <row r="21392">
          <cell r="A21392" t="str">
            <v>B417</v>
          </cell>
          <cell r="B21392" t="str">
            <v>BRIG</v>
          </cell>
          <cell r="C21392" t="str">
            <v xml:space="preserve"> Воронка большая</v>
          </cell>
          <cell r="E21392" t="str">
            <v>Россия</v>
          </cell>
          <cell r="F21392" t="str">
            <v>ПЛАСТИК</v>
          </cell>
        </row>
        <row r="21393">
          <cell r="A21393" t="str">
            <v>B419</v>
          </cell>
          <cell r="B21393" t="str">
            <v>BRIG</v>
          </cell>
          <cell r="C21393" t="str">
            <v xml:space="preserve"> Решетка для мойки</v>
          </cell>
          <cell r="E21393" t="str">
            <v>Россия</v>
          </cell>
          <cell r="F21393" t="str">
            <v>ПЛАСТИК</v>
          </cell>
        </row>
        <row r="21394">
          <cell r="A21394" t="str">
            <v>B422</v>
          </cell>
          <cell r="B21394" t="str">
            <v>BRIG</v>
          </cell>
          <cell r="C21394" t="str">
            <v xml:space="preserve"> Стакан 330гр</v>
          </cell>
          <cell r="E21394" t="str">
            <v>Россия</v>
          </cell>
          <cell r="F21394" t="str">
            <v>ПЛАСТИК</v>
          </cell>
        </row>
        <row r="21395">
          <cell r="A21395" t="str">
            <v>B424</v>
          </cell>
          <cell r="B21395" t="str">
            <v>BRIG</v>
          </cell>
          <cell r="C21395" t="str">
            <v xml:space="preserve"> Ковш-черпак</v>
          </cell>
          <cell r="E21395" t="str">
            <v>Россия</v>
          </cell>
          <cell r="F21395" t="str">
            <v>ПЛАСТИК</v>
          </cell>
        </row>
        <row r="21396">
          <cell r="A21396" t="str">
            <v>B426</v>
          </cell>
          <cell r="B21396" t="str">
            <v>BRIG</v>
          </cell>
          <cell r="C21396" t="str">
            <v xml:space="preserve"> Ковш для воды 1л прямоугольный</v>
          </cell>
          <cell r="E21396" t="str">
            <v>Россия</v>
          </cell>
          <cell r="F21396" t="str">
            <v>ПЛАСТИК</v>
          </cell>
        </row>
        <row r="21397">
          <cell r="A21397" t="str">
            <v>B428</v>
          </cell>
          <cell r="B21397" t="str">
            <v>BRIG</v>
          </cell>
          <cell r="C21397" t="str">
            <v xml:space="preserve"> Кружка мерная 1л</v>
          </cell>
          <cell r="E21397" t="str">
            <v>Россия</v>
          </cell>
          <cell r="F21397" t="str">
            <v>ПЛАСТИК</v>
          </cell>
        </row>
        <row r="21398">
          <cell r="A21398" t="str">
            <v>B430</v>
          </cell>
          <cell r="B21398" t="str">
            <v>BRIG</v>
          </cell>
          <cell r="C21398" t="str">
            <v xml:space="preserve"> Кружка 0.33л</v>
          </cell>
          <cell r="E21398" t="str">
            <v>Россия</v>
          </cell>
          <cell r="F21398" t="str">
            <v>ПЛАСТИК</v>
          </cell>
        </row>
        <row r="21399">
          <cell r="A21399" t="str">
            <v>B433</v>
          </cell>
          <cell r="B21399" t="str">
            <v>BRIG</v>
          </cell>
          <cell r="C21399" t="str">
            <v xml:space="preserve"> Тарелка десертная</v>
          </cell>
          <cell r="E21399" t="str">
            <v>Россия</v>
          </cell>
          <cell r="F21399" t="str">
            <v>ПЛАСТИК</v>
          </cell>
        </row>
        <row r="21400">
          <cell r="A21400" t="str">
            <v>B434</v>
          </cell>
          <cell r="B21400" t="str">
            <v>BRIG</v>
          </cell>
          <cell r="C21400" t="str">
            <v xml:space="preserve"> Тарелка под второе</v>
          </cell>
          <cell r="E21400" t="str">
            <v>Россия</v>
          </cell>
          <cell r="F21400" t="str">
            <v>ПЛАСТИК</v>
          </cell>
        </row>
        <row r="21401">
          <cell r="A21401" t="str">
            <v>B436</v>
          </cell>
          <cell r="B21401" t="str">
            <v>BRIG</v>
          </cell>
          <cell r="C21401" t="str">
            <v xml:space="preserve"> Миска 1л</v>
          </cell>
          <cell r="E21401" t="str">
            <v>Россия</v>
          </cell>
          <cell r="F21401" t="str">
            <v>ПЛАСТИК</v>
          </cell>
        </row>
        <row r="21402">
          <cell r="A21402" t="str">
            <v>B438</v>
          </cell>
          <cell r="B21402" t="str">
            <v>BRIG</v>
          </cell>
          <cell r="C21402" t="str">
            <v xml:space="preserve"> Миска 2.0л с крышкой</v>
          </cell>
          <cell r="E21402" t="str">
            <v>Россия</v>
          </cell>
          <cell r="F21402" t="str">
            <v>ПЛАСТИК</v>
          </cell>
        </row>
        <row r="21403">
          <cell r="A21403" t="str">
            <v>B440</v>
          </cell>
          <cell r="B21403" t="str">
            <v>BRIG</v>
          </cell>
          <cell r="C21403" t="str">
            <v xml:space="preserve"> Чаша 3л с крышкой</v>
          </cell>
          <cell r="E21403" t="str">
            <v>Россия</v>
          </cell>
          <cell r="F21403" t="str">
            <v>ПЛАСТИК</v>
          </cell>
        </row>
        <row r="21404">
          <cell r="A21404" t="str">
            <v>B447</v>
          </cell>
          <cell r="B21404" t="str">
            <v>BRIG</v>
          </cell>
          <cell r="C21404" t="str">
            <v xml:space="preserve"> Селедочница средняя</v>
          </cell>
          <cell r="E21404" t="str">
            <v>Россия</v>
          </cell>
          <cell r="F21404" t="str">
            <v>ПЛАСТИК</v>
          </cell>
        </row>
        <row r="21405">
          <cell r="A21405" t="str">
            <v>B448</v>
          </cell>
          <cell r="B21405" t="str">
            <v>BRIG</v>
          </cell>
          <cell r="C21405" t="str">
            <v xml:space="preserve"> Селедочница большая</v>
          </cell>
          <cell r="E21405" t="str">
            <v>Россия</v>
          </cell>
          <cell r="F21405" t="str">
            <v>ПЛАСТИК</v>
          </cell>
        </row>
        <row r="21406">
          <cell r="A21406" t="str">
            <v>B450</v>
          </cell>
          <cell r="B21406" t="str">
            <v>BRIG</v>
          </cell>
          <cell r="C21406" t="str">
            <v xml:space="preserve"> Совок для сыпучих продуктов №1</v>
          </cell>
          <cell r="E21406" t="str">
            <v>Россия</v>
          </cell>
          <cell r="F21406" t="str">
            <v>ПЛАСТИК</v>
          </cell>
        </row>
        <row r="21407">
          <cell r="A21407" t="str">
            <v>B508</v>
          </cell>
          <cell r="B21407" t="str">
            <v>BRIG</v>
          </cell>
          <cell r="C21407" t="str">
            <v xml:space="preserve"> Подставка под яйцо №2</v>
          </cell>
          <cell r="E21407" t="str">
            <v>Россия</v>
          </cell>
          <cell r="F21407" t="str">
            <v>ПЛАСТИК</v>
          </cell>
        </row>
        <row r="21408">
          <cell r="A21408" t="str">
            <v>B601</v>
          </cell>
          <cell r="B21408" t="str">
            <v>BRIG</v>
          </cell>
          <cell r="C21408" t="str">
            <v xml:space="preserve"> Совок для мусора №1</v>
          </cell>
          <cell r="E21408" t="str">
            <v>Россия</v>
          </cell>
          <cell r="F21408" t="str">
            <v>ПЛАСТИК</v>
          </cell>
        </row>
        <row r="21409">
          <cell r="A21409" t="str">
            <v>B603</v>
          </cell>
          <cell r="B21409" t="str">
            <v>BRIG</v>
          </cell>
          <cell r="C21409" t="str">
            <v xml:space="preserve"> Совок ЛИСТОК</v>
          </cell>
          <cell r="E21409" t="str">
            <v>Россия</v>
          </cell>
          <cell r="F21409" t="str">
            <v>ПЛАСТИК</v>
          </cell>
        </row>
        <row r="21410">
          <cell r="A21410" t="str">
            <v>B704</v>
          </cell>
          <cell r="B21410" t="str">
            <v>BRIG</v>
          </cell>
          <cell r="C21410" t="str">
            <v xml:space="preserve"> Рукомойник для дачи</v>
          </cell>
          <cell r="E21410" t="str">
            <v>Россия</v>
          </cell>
          <cell r="F21410" t="str">
            <v>ПЛАСТИК</v>
          </cell>
        </row>
        <row r="21411">
          <cell r="A21411" t="str">
            <v>B711</v>
          </cell>
          <cell r="B21411" t="str">
            <v>BRIG</v>
          </cell>
          <cell r="C21411" t="str">
            <v xml:space="preserve"> Яшик для рассады №1 380х235х85</v>
          </cell>
          <cell r="E21411" t="str">
            <v>Россия</v>
          </cell>
          <cell r="F21411" t="str">
            <v>ПЛАСТИК</v>
          </cell>
        </row>
        <row r="21412">
          <cell r="A21412" t="str">
            <v>B712</v>
          </cell>
          <cell r="B21412" t="str">
            <v>BRIG</v>
          </cell>
          <cell r="C21412" t="str">
            <v xml:space="preserve"> Яшик для рассады №2 530х182х94</v>
          </cell>
          <cell r="E21412" t="str">
            <v>Россия</v>
          </cell>
          <cell r="F21412" t="str">
            <v>ПЛАСТИК</v>
          </cell>
        </row>
        <row r="21413">
          <cell r="A21413" t="str">
            <v>B713</v>
          </cell>
          <cell r="B21413" t="str">
            <v>BRIG</v>
          </cell>
          <cell r="C21413" t="str">
            <v xml:space="preserve"> Рассадница с перегородками (28 ячеек)</v>
          </cell>
          <cell r="E21413" t="str">
            <v>Россия</v>
          </cell>
          <cell r="F21413" t="str">
            <v>ПЛАСТИК</v>
          </cell>
        </row>
        <row r="21414">
          <cell r="A21414" t="str">
            <v>B801M</v>
          </cell>
          <cell r="B21414" t="str">
            <v>BRIG</v>
          </cell>
          <cell r="C21414" t="str">
            <v xml:space="preserve"> Кашпо №1 с поддоном 0.35л мрамор</v>
          </cell>
          <cell r="E21414" t="str">
            <v>Россия</v>
          </cell>
          <cell r="F21414" t="str">
            <v>ПЛАСТИК</v>
          </cell>
        </row>
        <row r="21415">
          <cell r="A21415" t="str">
            <v>B801T</v>
          </cell>
          <cell r="B21415" t="str">
            <v>BRIG</v>
          </cell>
          <cell r="C21415" t="str">
            <v xml:space="preserve"> Кашпо №1 с поддоном 0.35л терракот</v>
          </cell>
          <cell r="E21415" t="str">
            <v>Россия</v>
          </cell>
          <cell r="F21415" t="str">
            <v>ПЛАСТИК</v>
          </cell>
        </row>
        <row r="21416">
          <cell r="A21416" t="str">
            <v>B802M</v>
          </cell>
          <cell r="B21416" t="str">
            <v>BRIG</v>
          </cell>
          <cell r="C21416" t="str">
            <v xml:space="preserve"> Кашпо №2 с поддоном 0.4л мрамор</v>
          </cell>
          <cell r="E21416" t="str">
            <v>Россия</v>
          </cell>
          <cell r="F21416" t="str">
            <v>ПЛАСТИК</v>
          </cell>
        </row>
        <row r="21417">
          <cell r="A21417" t="str">
            <v>B802T</v>
          </cell>
          <cell r="B21417" t="str">
            <v>BRIG</v>
          </cell>
          <cell r="C21417" t="str">
            <v xml:space="preserve"> Кашпо №2 с поддоном 0.4л терракот</v>
          </cell>
          <cell r="E21417" t="str">
            <v>Россия</v>
          </cell>
          <cell r="F21417" t="str">
            <v>ПЛАСТИК</v>
          </cell>
        </row>
        <row r="21418">
          <cell r="A21418" t="str">
            <v>B804M</v>
          </cell>
          <cell r="B21418" t="str">
            <v>BRIG</v>
          </cell>
          <cell r="C21418" t="str">
            <v xml:space="preserve"> Кашпо №4 с поддоном 1.0л мрамор</v>
          </cell>
          <cell r="E21418" t="str">
            <v>Россия</v>
          </cell>
          <cell r="F21418" t="str">
            <v>ПЛАСТИК</v>
          </cell>
        </row>
        <row r="21419">
          <cell r="A21419" t="str">
            <v>B804T</v>
          </cell>
          <cell r="B21419" t="str">
            <v>BRIG</v>
          </cell>
          <cell r="C21419" t="str">
            <v xml:space="preserve"> Кашпо №4 с поддоном 1.0л терракот</v>
          </cell>
          <cell r="E21419" t="str">
            <v>Россия</v>
          </cell>
          <cell r="F21419" t="str">
            <v>ПЛАСТИК</v>
          </cell>
        </row>
        <row r="21420">
          <cell r="A21420" t="str">
            <v>B805T</v>
          </cell>
          <cell r="B21420" t="str">
            <v>BRIG</v>
          </cell>
          <cell r="C21420" t="str">
            <v xml:space="preserve"> Кашпо №5 с поддоном 1.8л терракот</v>
          </cell>
          <cell r="E21420" t="str">
            <v>Россия</v>
          </cell>
          <cell r="F21420" t="str">
            <v>ПЛАСТИК</v>
          </cell>
        </row>
        <row r="21421">
          <cell r="A21421" t="str">
            <v>B806T</v>
          </cell>
          <cell r="B21421" t="str">
            <v>BRIG</v>
          </cell>
          <cell r="C21421" t="str">
            <v xml:space="preserve"> Кашпо №6 с поддоном 3.0л терракот</v>
          </cell>
          <cell r="E21421" t="str">
            <v>Россия</v>
          </cell>
          <cell r="F21421" t="str">
            <v>ПЛАСТИК</v>
          </cell>
        </row>
        <row r="21422">
          <cell r="A21422" t="str">
            <v>B807T</v>
          </cell>
          <cell r="B21422" t="str">
            <v>BRIG</v>
          </cell>
          <cell r="C21422" t="str">
            <v xml:space="preserve"> Кашпо №7 с поддоном 4.5л терракот</v>
          </cell>
          <cell r="E21422" t="str">
            <v>Россия</v>
          </cell>
          <cell r="F21422" t="str">
            <v>ПЛАСТИК</v>
          </cell>
        </row>
        <row r="21423">
          <cell r="A21423" t="str">
            <v>B809T</v>
          </cell>
          <cell r="B21423" t="str">
            <v>BRIG</v>
          </cell>
          <cell r="C21423" t="str">
            <v xml:space="preserve"> Кашпо №9 с поддоном 8.0л терракот</v>
          </cell>
          <cell r="E21423" t="str">
            <v>Россия</v>
          </cell>
          <cell r="F21423" t="str">
            <v>ПЛАСТИК</v>
          </cell>
        </row>
        <row r="21424">
          <cell r="A21424" t="str">
            <v>B810M</v>
          </cell>
          <cell r="B21424" t="str">
            <v>BRIG</v>
          </cell>
          <cell r="C21424" t="str">
            <v xml:space="preserve"> Кашпо №10 с поддоном 10.5л мрамор</v>
          </cell>
          <cell r="E21424" t="str">
            <v>Россия</v>
          </cell>
          <cell r="F21424" t="str">
            <v>ПЛАСТИК</v>
          </cell>
        </row>
        <row r="21425">
          <cell r="A21425" t="str">
            <v>B810T</v>
          </cell>
          <cell r="B21425" t="str">
            <v>BRIG</v>
          </cell>
          <cell r="C21425" t="str">
            <v xml:space="preserve"> Кашпо №10 с поддоном 10.5л терракот</v>
          </cell>
          <cell r="E21425" t="str">
            <v>Россия</v>
          </cell>
          <cell r="F21425" t="str">
            <v>ПЛАСТИК</v>
          </cell>
        </row>
        <row r="21426">
          <cell r="A21426" t="str">
            <v>B812M</v>
          </cell>
          <cell r="B21426" t="str">
            <v>BRIG</v>
          </cell>
          <cell r="C21426" t="str">
            <v xml:space="preserve"> Кашпо №11 с поддоном 15л мрамор</v>
          </cell>
          <cell r="E21426" t="str">
            <v>Россия</v>
          </cell>
          <cell r="F21426" t="str">
            <v>ПЛАСТИК</v>
          </cell>
        </row>
        <row r="21427">
          <cell r="A21427" t="str">
            <v>B812T</v>
          </cell>
          <cell r="B21427" t="str">
            <v>BRIG</v>
          </cell>
          <cell r="C21427" t="str">
            <v xml:space="preserve"> Кашпо №11 с поддоном 15л терракот</v>
          </cell>
          <cell r="E21427" t="str">
            <v>Россия</v>
          </cell>
          <cell r="F21427" t="str">
            <v>ПЛАСТИК</v>
          </cell>
        </row>
        <row r="21428">
          <cell r="A21428" t="str">
            <v>B815M</v>
          </cell>
          <cell r="B21428" t="str">
            <v>BRIG</v>
          </cell>
          <cell r="C21428" t="str">
            <v xml:space="preserve"> Кашпо №12 с поддоном 20л мрамор</v>
          </cell>
          <cell r="E21428" t="str">
            <v>Россия</v>
          </cell>
          <cell r="F21428" t="str">
            <v>ПЛАСТИК</v>
          </cell>
        </row>
        <row r="21429">
          <cell r="A21429" t="str">
            <v>B815T</v>
          </cell>
          <cell r="B21429" t="str">
            <v>BRIG</v>
          </cell>
          <cell r="C21429" t="str">
            <v xml:space="preserve"> Кашпо №12 с поддоном 20л терракот</v>
          </cell>
          <cell r="E21429" t="str">
            <v>Россия</v>
          </cell>
          <cell r="F21429" t="str">
            <v>ПЛАСТИК</v>
          </cell>
        </row>
        <row r="21430">
          <cell r="A21430" t="str">
            <v>B823</v>
          </cell>
          <cell r="B21430" t="str">
            <v>BRIG</v>
          </cell>
          <cell r="C21430" t="str">
            <v xml:space="preserve"> Кашпо 3-х ярусное ВОДОПАД</v>
          </cell>
          <cell r="E21430" t="str">
            <v>Россия</v>
          </cell>
          <cell r="F21430" t="str">
            <v>ПЛАСТИК</v>
          </cell>
        </row>
        <row r="21431">
          <cell r="A21431" t="str">
            <v>B829T</v>
          </cell>
          <cell r="B21431" t="str">
            <v>BRIG</v>
          </cell>
          <cell r="C21431" t="str">
            <v xml:space="preserve"> Кашпо овальное с поддоном 3.0л терракот</v>
          </cell>
          <cell r="E21431" t="str">
            <v>Россия</v>
          </cell>
          <cell r="F21431" t="str">
            <v>ПЛАСТИК</v>
          </cell>
        </row>
        <row r="21432">
          <cell r="A21432" t="str">
            <v>B906</v>
          </cell>
          <cell r="B21432" t="str">
            <v>BRIG</v>
          </cell>
          <cell r="C21432" t="str">
            <v xml:space="preserve"> Горшок детский с крышкой</v>
          </cell>
          <cell r="E21432" t="str">
            <v>Россия</v>
          </cell>
          <cell r="F21432" t="str">
            <v>ПЛАСТИК</v>
          </cell>
        </row>
        <row r="21433">
          <cell r="A21433" t="str">
            <v>B913</v>
          </cell>
          <cell r="B21433" t="str">
            <v>BRIG</v>
          </cell>
          <cell r="C21433" t="str">
            <v xml:space="preserve"> Ящик для овощей 600х400х200мм черный</v>
          </cell>
          <cell r="E21433" t="str">
            <v>Россия</v>
          </cell>
          <cell r="F21433" t="str">
            <v>ПЛАСТИК</v>
          </cell>
        </row>
        <row r="21434">
          <cell r="A21434" t="str">
            <v>B915</v>
          </cell>
          <cell r="B21434" t="str">
            <v>BRIG</v>
          </cell>
          <cell r="C21434" t="str">
            <v xml:space="preserve"> Ящик продуктовый перфорированный</v>
          </cell>
          <cell r="E21434" t="str">
            <v>Россия</v>
          </cell>
          <cell r="F21434" t="str">
            <v>ПЛАСТИК</v>
          </cell>
        </row>
        <row r="21435">
          <cell r="A21435" t="str">
            <v>B007</v>
          </cell>
          <cell r="B21435" t="str">
            <v>BRIG</v>
          </cell>
          <cell r="C21435" t="str">
            <v xml:space="preserve"> Контейнер круглый 4л</v>
          </cell>
          <cell r="E21435" t="str">
            <v>Россия</v>
          </cell>
        </row>
        <row r="21436">
          <cell r="A21436" t="str">
            <v>CN01413</v>
          </cell>
          <cell r="B21436" t="str">
            <v>BRIVERRE</v>
          </cell>
          <cell r="C21436" t="str">
            <v xml:space="preserve"> Селедочница 30х11см</v>
          </cell>
          <cell r="D21436" t="str">
            <v xml:space="preserve"> Herring dish 30x11cm</v>
          </cell>
          <cell r="E21436" t="str">
            <v>Китай</v>
          </cell>
          <cell r="F21436" t="str">
            <v>СТЕКЛО</v>
          </cell>
        </row>
        <row r="21437">
          <cell r="A21437" t="str">
            <v>CN01644</v>
          </cell>
          <cell r="B21437" t="str">
            <v>BRIVERRE</v>
          </cell>
          <cell r="C21437" t="str">
            <v xml:space="preserve"> Салатник 18см</v>
          </cell>
          <cell r="D21437" t="str">
            <v xml:space="preserve"> Salad bowl 18cm</v>
          </cell>
          <cell r="E21437" t="str">
            <v>Китай</v>
          </cell>
          <cell r="F21437" t="str">
            <v>СТЕКЛО</v>
          </cell>
        </row>
        <row r="21438">
          <cell r="A21438" t="str">
            <v>CN01792</v>
          </cell>
          <cell r="B21438" t="str">
            <v>BRIVERRE</v>
          </cell>
          <cell r="C21438" t="str">
            <v xml:space="preserve"> Сахарница 13см</v>
          </cell>
          <cell r="D21438" t="str">
            <v xml:space="preserve"> Sugar pot 13cm</v>
          </cell>
          <cell r="E21438" t="str">
            <v>Китай</v>
          </cell>
          <cell r="F21438" t="str">
            <v>СТЕКЛО</v>
          </cell>
        </row>
        <row r="21439">
          <cell r="A21439" t="str">
            <v>CN01643</v>
          </cell>
          <cell r="B21439" t="str">
            <v>BRIVERRE</v>
          </cell>
          <cell r="C21439" t="str">
            <v xml:space="preserve"> Салатник 13см</v>
          </cell>
          <cell r="D21439" t="str">
            <v xml:space="preserve"> Salad bowl 13cm</v>
          </cell>
          <cell r="E21439" t="str">
            <v>Китай</v>
          </cell>
          <cell r="F21439" t="str">
            <v>СТЕКЛО</v>
          </cell>
        </row>
        <row r="21440">
          <cell r="A21440" t="str">
            <v>CN01830</v>
          </cell>
          <cell r="B21440" t="str">
            <v>BRIVERRE</v>
          </cell>
          <cell r="C21440" t="str">
            <v xml:space="preserve"> Салатник 18.5х16см</v>
          </cell>
          <cell r="D21440" t="str">
            <v xml:space="preserve"> Salad bowl 18.5x16cm</v>
          </cell>
          <cell r="E21440" t="str">
            <v>Китай</v>
          </cell>
          <cell r="F21440" t="str">
            <v>СТЕКЛО</v>
          </cell>
        </row>
        <row r="21441">
          <cell r="A21441" t="str">
            <v>CN01831</v>
          </cell>
          <cell r="B21441" t="str">
            <v>BRIVERRE</v>
          </cell>
          <cell r="C21441" t="str">
            <v xml:space="preserve"> Салатник 13.5х12см</v>
          </cell>
          <cell r="D21441" t="str">
            <v xml:space="preserve"> Salad bowl 13.5x12cm</v>
          </cell>
          <cell r="E21441" t="str">
            <v>Китай</v>
          </cell>
          <cell r="F21441" t="str">
            <v>СТЕКЛО</v>
          </cell>
        </row>
        <row r="21442">
          <cell r="A21442" t="str">
            <v>CN01931</v>
          </cell>
          <cell r="B21442" t="str">
            <v>BRIVERRE</v>
          </cell>
          <cell r="C21442" t="str">
            <v xml:space="preserve"> Ладья 23х12х8.5см</v>
          </cell>
          <cell r="D21442" t="str">
            <v xml:space="preserve"> Bowl 23х12cm</v>
          </cell>
          <cell r="E21442" t="str">
            <v>Китай</v>
          </cell>
          <cell r="F21442" t="str">
            <v>СТЕКЛО</v>
          </cell>
        </row>
        <row r="21443">
          <cell r="A21443" t="str">
            <v>CN01556</v>
          </cell>
          <cell r="B21443" t="str">
            <v>BRIVERRE</v>
          </cell>
          <cell r="C21443" t="str">
            <v xml:space="preserve"> Банка для меда BEAR 120мл</v>
          </cell>
          <cell r="D21443" t="str">
            <v xml:space="preserve"> BEAR Honey jar with wooden spoon 120ml</v>
          </cell>
          <cell r="E21443" t="str">
            <v>Китай</v>
          </cell>
          <cell r="F21443" t="str">
            <v>СТЕКЛО</v>
          </cell>
        </row>
        <row r="21444">
          <cell r="A21444" t="str">
            <v>CN01557</v>
          </cell>
          <cell r="B21444" t="str">
            <v>BRIVERRE</v>
          </cell>
          <cell r="C21444" t="str">
            <v xml:space="preserve"> Банка для меда BEEHIVE 150мл</v>
          </cell>
          <cell r="D21444" t="str">
            <v xml:space="preserve"> BEEHIVE Honey jar with wooden spoon 150ml</v>
          </cell>
          <cell r="E21444" t="str">
            <v>Китай</v>
          </cell>
          <cell r="F21444" t="str">
            <v>СТЕКЛО</v>
          </cell>
        </row>
        <row r="21445">
          <cell r="A21445" t="str">
            <v>BR1201</v>
          </cell>
          <cell r="B21445" t="str">
            <v>BRIVERRE</v>
          </cell>
          <cell r="C21445" t="str">
            <v xml:space="preserve"> Ладья BRIVERRE 26х11х7см</v>
          </cell>
          <cell r="D21445" t="str">
            <v xml:space="preserve"> BRIVERRE Bowl 26х11х7cm</v>
          </cell>
          <cell r="E21445" t="str">
            <v>Китай</v>
          </cell>
          <cell r="F21445" t="str">
            <v>СТЕКЛО</v>
          </cell>
        </row>
        <row r="21446">
          <cell r="A21446" t="str">
            <v>BR1301</v>
          </cell>
          <cell r="B21446" t="str">
            <v>BRIVERRE</v>
          </cell>
          <cell r="C21446" t="str">
            <v xml:space="preserve"> Сахарница BRIVERRE 13см</v>
          </cell>
          <cell r="D21446" t="str">
            <v xml:space="preserve"> BRIVERRE Sugar pot 13cm</v>
          </cell>
          <cell r="E21446" t="str">
            <v>Китай</v>
          </cell>
          <cell r="F21446" t="str">
            <v>СТЕКЛО</v>
          </cell>
        </row>
        <row r="21447">
          <cell r="A21447" t="str">
            <v>BR1302</v>
          </cell>
          <cell r="B21447" t="str">
            <v>BRIVERRE</v>
          </cell>
          <cell r="C21447" t="str">
            <v xml:space="preserve"> Сахарница BRIVERRE 9см</v>
          </cell>
          <cell r="D21447" t="str">
            <v xml:space="preserve"> BRIVERRE Sugar pot 9cm</v>
          </cell>
          <cell r="E21447" t="str">
            <v>Китай</v>
          </cell>
          <cell r="F21447" t="str">
            <v>СТЕКЛО</v>
          </cell>
        </row>
        <row r="21448">
          <cell r="A21448" t="str">
            <v>BR1101</v>
          </cell>
          <cell r="B21448" t="str">
            <v>BRIVERRE</v>
          </cell>
          <cell r="C21448" t="str">
            <v xml:space="preserve"> Салатник BRIVERRE 16см</v>
          </cell>
          <cell r="D21448" t="str">
            <v xml:space="preserve"> BRIVERRE Salad bowl 16cm</v>
          </cell>
          <cell r="E21448" t="str">
            <v>Китай</v>
          </cell>
          <cell r="F21448" t="str">
            <v>СТЕКЛО</v>
          </cell>
        </row>
        <row r="21449">
          <cell r="A21449" t="str">
            <v>BR1701</v>
          </cell>
          <cell r="B21449" t="str">
            <v>BRIVERRE</v>
          </cell>
          <cell r="C21449" t="str">
            <v xml:space="preserve"> Ваза FLORERO 25см</v>
          </cell>
          <cell r="D21449" t="str">
            <v xml:space="preserve"> Vase FLORERO 25cm</v>
          </cell>
          <cell r="E21449" t="str">
            <v>Китай</v>
          </cell>
          <cell r="F21449" t="str">
            <v>СТЕКЛО</v>
          </cell>
        </row>
        <row r="21450">
          <cell r="A21450" t="str">
            <v>BR1702</v>
          </cell>
          <cell r="B21450" t="str">
            <v>BRIVERRE</v>
          </cell>
          <cell r="C21450" t="str">
            <v xml:space="preserve"> Ваза FLORERO 20см</v>
          </cell>
          <cell r="D21450" t="str">
            <v xml:space="preserve"> Vase FLORERO 20cm</v>
          </cell>
          <cell r="E21450" t="str">
            <v>Китай</v>
          </cell>
          <cell r="F21450" t="str">
            <v>СТЕКЛО</v>
          </cell>
        </row>
        <row r="21451">
          <cell r="A21451" t="str">
            <v>CN01932</v>
          </cell>
          <cell r="B21451" t="str">
            <v>BRIVERRE</v>
          </cell>
          <cell r="C21451" t="str">
            <v xml:space="preserve"> Икорница 9.5х9см</v>
          </cell>
          <cell r="D21451" t="str">
            <v xml:space="preserve"> Bowl 9,5х9x6,7cm</v>
          </cell>
          <cell r="E21451" t="str">
            <v>Китай</v>
          </cell>
          <cell r="F21451" t="str">
            <v>СТЕКЛО</v>
          </cell>
        </row>
        <row r="21452">
          <cell r="A21452" t="str">
            <v>CN01930-1</v>
          </cell>
          <cell r="B21452" t="str">
            <v>BRIVERRE</v>
          </cell>
          <cell r="C21452" t="str">
            <v xml:space="preserve"> Ладья 17х8.5х7см</v>
          </cell>
          <cell r="D21452" t="str">
            <v xml:space="preserve"> Bowl 17x8.5cm</v>
          </cell>
          <cell r="E21452" t="str">
            <v>Китай</v>
          </cell>
          <cell r="F21452" t="str">
            <v>СТЕКЛО</v>
          </cell>
        </row>
        <row r="21453">
          <cell r="A21453" t="str">
            <v>CN01933</v>
          </cell>
          <cell r="B21453" t="str">
            <v>BRIVERRE</v>
          </cell>
          <cell r="C21453" t="str">
            <v xml:space="preserve"> Конфетница с ручкой 19x13.5см</v>
          </cell>
          <cell r="D21453" t="str">
            <v xml:space="preserve"> Candy dish with handle 19x13.5см</v>
          </cell>
          <cell r="E21453" t="str">
            <v>Китай</v>
          </cell>
          <cell r="F21453" t="str">
            <v>СТЕКЛО</v>
          </cell>
        </row>
        <row r="21454">
          <cell r="A21454" t="str">
            <v>GC11850</v>
          </cell>
          <cell r="B21454" t="str">
            <v>BRIVOGUE</v>
          </cell>
          <cell r="C21454" t="str">
            <v xml:space="preserve"> Кофейная пара ВАСИЛЕК 2 предмета 245мл в подарочной упаковке</v>
          </cell>
          <cell r="E21454" t="str">
            <v>Китай</v>
          </cell>
          <cell r="F21454" t="str">
            <v>ФАРФОР</v>
          </cell>
        </row>
        <row r="21455">
          <cell r="A21455" t="str">
            <v>GC11848</v>
          </cell>
          <cell r="B21455" t="str">
            <v>BRIVOGUE</v>
          </cell>
          <cell r="C21455" t="str">
            <v xml:space="preserve"> Кофейная пара РОЗЫ 2 предмета 245мл в подарочной упаковке</v>
          </cell>
          <cell r="E21455" t="str">
            <v>Китай</v>
          </cell>
          <cell r="F21455" t="str">
            <v>ФАРФОР</v>
          </cell>
        </row>
        <row r="21456">
          <cell r="A21456" t="str">
            <v>GC11851</v>
          </cell>
          <cell r="B21456" t="str">
            <v>BRIVOGUE</v>
          </cell>
          <cell r="C21456" t="str">
            <v xml:space="preserve"> Кофейная пара ПОДСОЛНУХ 2 предмета 245мл в подарочной упаковке</v>
          </cell>
          <cell r="E21456" t="str">
            <v>Китай</v>
          </cell>
          <cell r="F21456" t="str">
            <v>ФАРФОР</v>
          </cell>
        </row>
        <row r="21457">
          <cell r="A21457" t="str">
            <v>GC11849</v>
          </cell>
          <cell r="B21457" t="str">
            <v>BRIVOGUE</v>
          </cell>
          <cell r="C21457" t="str">
            <v xml:space="preserve"> Кофейная пара ГОРТЕНЗИЯ 2 предмета 245мл в подарочной упаковке</v>
          </cell>
          <cell r="E21457" t="str">
            <v>Китай</v>
          </cell>
          <cell r="F21457" t="str">
            <v>ФАРФОР</v>
          </cell>
        </row>
        <row r="21458">
          <cell r="A21458" t="str">
            <v>BM548</v>
          </cell>
          <cell r="B21458" t="str">
            <v>BUMFA</v>
          </cell>
          <cell r="C21458" t="str">
            <v xml:space="preserve"> Салфетки влажные PREMIAL антибактериальные 15шт</v>
          </cell>
          <cell r="E21458" t="str">
            <v>Россия</v>
          </cell>
          <cell r="F21458" t="str">
            <v>СПАН-ЛЕЙС</v>
          </cell>
        </row>
        <row r="21459">
          <cell r="A21459" t="str">
            <v>BM613</v>
          </cell>
          <cell r="B21459" t="str">
            <v>BUMFA</v>
          </cell>
          <cell r="C21459" t="str">
            <v xml:space="preserve"> Салфетки влажные PREMIAL 100шт экстракт годжи</v>
          </cell>
          <cell r="E21459" t="str">
            <v>Россия</v>
          </cell>
          <cell r="F21459" t="str">
            <v>СПАН-ЛЕЙС</v>
          </cell>
        </row>
        <row r="21460">
          <cell r="A21460" t="str">
            <v>BM614</v>
          </cell>
          <cell r="B21460" t="str">
            <v>BUMFA</v>
          </cell>
          <cell r="C21460" t="str">
            <v xml:space="preserve"> Салфетки влажные PREMIAL 100шт экстракт бамбука</v>
          </cell>
          <cell r="E21460" t="str">
            <v>Россия</v>
          </cell>
          <cell r="F21460" t="str">
            <v>СПАН-ЛЕЙС</v>
          </cell>
        </row>
        <row r="21461">
          <cell r="A21461" t="str">
            <v>BM615</v>
          </cell>
          <cell r="B21461" t="str">
            <v>BUMFA</v>
          </cell>
          <cell r="C21461" t="str">
            <v xml:space="preserve"> Салфетки влажные PREMIAL 100шт экстракт крокуса</v>
          </cell>
          <cell r="E21461" t="str">
            <v>Россия</v>
          </cell>
          <cell r="F21461" t="str">
            <v>СПАН-ЛЕЙС</v>
          </cell>
        </row>
        <row r="21462">
          <cell r="A21462" t="str">
            <v>BM616</v>
          </cell>
          <cell r="B21462" t="str">
            <v>BUMFA</v>
          </cell>
          <cell r="C21462" t="str">
            <v xml:space="preserve"> Салфетки влажные PREMIAL 100шт термальная вода</v>
          </cell>
          <cell r="E21462" t="str">
            <v>Россия</v>
          </cell>
          <cell r="F21462" t="str">
            <v>СПАН-ЛЕЙС</v>
          </cell>
        </row>
        <row r="21463">
          <cell r="A21463" t="str">
            <v>BM741</v>
          </cell>
          <cell r="B21463" t="str">
            <v>BUMFA</v>
          </cell>
          <cell r="C21463" t="str">
            <v xml:space="preserve"> Салфетки влажные AMRA освежающие 15шт детские</v>
          </cell>
          <cell r="E21463" t="str">
            <v>Россия</v>
          </cell>
          <cell r="F21463" t="str">
            <v>СПАН-ЛЕЙС</v>
          </cell>
        </row>
        <row r="21464">
          <cell r="A21464" t="str">
            <v>BM241</v>
          </cell>
          <cell r="B21464" t="str">
            <v>BUMFA</v>
          </cell>
          <cell r="C21464" t="str">
            <v xml:space="preserve"> Платочки бумажные PREMIAL 10шт ромашка</v>
          </cell>
          <cell r="E21464" t="str">
            <v>Россия</v>
          </cell>
          <cell r="F21464" t="str">
            <v>БУМАГА</v>
          </cell>
        </row>
        <row r="21465">
          <cell r="A21465" t="str">
            <v>BM303</v>
          </cell>
          <cell r="B21465" t="str">
            <v>BUMFA</v>
          </cell>
          <cell r="C21465" t="str">
            <v xml:space="preserve"> Платочки бумажные AMRA 10шт роза</v>
          </cell>
          <cell r="E21465" t="str">
            <v>Россия</v>
          </cell>
          <cell r="F21465" t="str">
            <v>БУМАГА</v>
          </cell>
        </row>
        <row r="21466">
          <cell r="A21466" t="str">
            <v>BM305</v>
          </cell>
          <cell r="B21466" t="str">
            <v>BUMFA</v>
          </cell>
          <cell r="C21466" t="str">
            <v xml:space="preserve"> Платочки бумажные AMRA 10шт без запаха</v>
          </cell>
          <cell r="E21466" t="str">
            <v>Россия</v>
          </cell>
          <cell r="F21466" t="str">
            <v>БУМАГА</v>
          </cell>
        </row>
        <row r="21467">
          <cell r="A21467" t="str">
            <v>BM306</v>
          </cell>
          <cell r="B21467" t="str">
            <v>BUMFA</v>
          </cell>
          <cell r="C21467" t="str">
            <v xml:space="preserve"> Платочки бумажные AMRA 10шт лилия</v>
          </cell>
          <cell r="E21467" t="str">
            <v>Россия</v>
          </cell>
          <cell r="F21467" t="str">
            <v>БУМАГА</v>
          </cell>
        </row>
        <row r="21468">
          <cell r="A21468" t="str">
            <v>BM517</v>
          </cell>
          <cell r="B21468" t="str">
            <v>BUMFA</v>
          </cell>
          <cell r="C21468" t="str">
            <v xml:space="preserve"> Салфетки двухслойные MARSIELL 50шт декор пастельный</v>
          </cell>
          <cell r="E21468" t="str">
            <v>Россия</v>
          </cell>
          <cell r="F21468" t="str">
            <v>БУМАГА</v>
          </cell>
        </row>
        <row r="21469">
          <cell r="A21469" t="str">
            <v>BM523</v>
          </cell>
          <cell r="B21469" t="str">
            <v>BUMFA</v>
          </cell>
          <cell r="C21469" t="str">
            <v xml:space="preserve"> Салфетки однослойные JAMAICA 50шт фрукты</v>
          </cell>
          <cell r="E21469" t="str">
            <v>Россия</v>
          </cell>
          <cell r="F21469" t="str">
            <v>БУМАГА</v>
          </cell>
        </row>
        <row r="21470">
          <cell r="A21470" t="str">
            <v>BM521</v>
          </cell>
          <cell r="B21470" t="str">
            <v>BUMFA</v>
          </cell>
          <cell r="C21470" t="str">
            <v xml:space="preserve"> Салфетки однослойные JAMAICA 50шт подсолнух</v>
          </cell>
          <cell r="E21470" t="str">
            <v>Россия</v>
          </cell>
          <cell r="F21470" t="str">
            <v>БУМАГА</v>
          </cell>
        </row>
        <row r="21471">
          <cell r="A21471" t="str">
            <v>BM259</v>
          </cell>
          <cell r="B21471" t="str">
            <v>BUMFA</v>
          </cell>
          <cell r="C21471" t="str">
            <v xml:space="preserve"> Салфетки однослойные JAMAICA 50шт вишня</v>
          </cell>
          <cell r="E21471" t="str">
            <v>Россия</v>
          </cell>
          <cell r="F21471" t="str">
            <v>БУМАГА</v>
          </cell>
        </row>
        <row r="21472">
          <cell r="A21472" t="str">
            <v>BM113</v>
          </cell>
          <cell r="B21472" t="str">
            <v>BUMFA</v>
          </cell>
          <cell r="C21472" t="str">
            <v xml:space="preserve"> Салфетки бумажные PREMIAL 50шт зеленые</v>
          </cell>
          <cell r="E21472" t="str">
            <v>Россия</v>
          </cell>
          <cell r="F21472" t="str">
            <v>БУМАГА</v>
          </cell>
        </row>
        <row r="21473">
          <cell r="A21473" t="str">
            <v>BM121</v>
          </cell>
          <cell r="B21473" t="str">
            <v>BUMFA</v>
          </cell>
          <cell r="C21473" t="str">
            <v xml:space="preserve"> Салфетки бумажные PREMIAL 50шт желтые</v>
          </cell>
          <cell r="E21473" t="str">
            <v>Россия</v>
          </cell>
          <cell r="F21473" t="str">
            <v>БУМАГА</v>
          </cell>
        </row>
        <row r="21474">
          <cell r="A21474" t="str">
            <v>BM122</v>
          </cell>
          <cell r="B21474" t="str">
            <v>BUMFA</v>
          </cell>
          <cell r="C21474" t="str">
            <v xml:space="preserve"> Салфетки бумажные PREMIAL 50шт белые</v>
          </cell>
          <cell r="E21474" t="str">
            <v>Россия</v>
          </cell>
          <cell r="F21474" t="str">
            <v>БУМАГА</v>
          </cell>
        </row>
        <row r="21475">
          <cell r="A21475" t="str">
            <v>BM123</v>
          </cell>
          <cell r="B21475" t="str">
            <v>BUMFA</v>
          </cell>
          <cell r="C21475" t="str">
            <v xml:space="preserve"> Салфетки бумажные PREMIAL 50шт розовые</v>
          </cell>
          <cell r="E21475" t="str">
            <v>Россия</v>
          </cell>
          <cell r="F21475" t="str">
            <v>БУМАГА</v>
          </cell>
        </row>
        <row r="21476">
          <cell r="A21476" t="str">
            <v>BM146</v>
          </cell>
          <cell r="B21476" t="str">
            <v>BUMFA</v>
          </cell>
          <cell r="C21476" t="str">
            <v xml:space="preserve"> Салфетки однослойные JAMAICA 50шт новогодние игрушки</v>
          </cell>
          <cell r="E21476" t="str">
            <v>Россия</v>
          </cell>
          <cell r="F21476" t="str">
            <v>БУМАГА</v>
          </cell>
        </row>
        <row r="21477">
          <cell r="A21477" t="str">
            <v>BM398</v>
          </cell>
          <cell r="B21477" t="str">
            <v>BUMFA</v>
          </cell>
          <cell r="C21477" t="str">
            <v xml:space="preserve"> Салфетки однослойные JAMAICA 50шт снегурка/дед мороз</v>
          </cell>
          <cell r="E21477" t="str">
            <v>Россия</v>
          </cell>
          <cell r="F21477" t="str">
            <v>БУМАГА</v>
          </cell>
        </row>
        <row r="21478">
          <cell r="A21478" t="str">
            <v>BM676</v>
          </cell>
          <cell r="B21478" t="str">
            <v>BUMFA</v>
          </cell>
          <cell r="C21478" t="str">
            <v xml:space="preserve"> Салфетки однослойные PREMIAL 50шт снежинка</v>
          </cell>
          <cell r="E21478" t="str">
            <v>Россия</v>
          </cell>
          <cell r="F21478" t="str">
            <v>БУМАГА</v>
          </cell>
        </row>
        <row r="21479">
          <cell r="A21479" t="str">
            <v>BM939</v>
          </cell>
          <cell r="B21479" t="str">
            <v>BUMFA</v>
          </cell>
          <cell r="C21479" t="str">
            <v xml:space="preserve"> Салфетки влажные AMRA освежающие 50шт exotic</v>
          </cell>
          <cell r="E21479" t="str">
            <v>Россия</v>
          </cell>
          <cell r="F21479" t="str">
            <v>СПАН-ЛЕЙС</v>
          </cell>
        </row>
        <row r="21480">
          <cell r="A21480" t="str">
            <v>11007</v>
          </cell>
          <cell r="B21480" t="str">
            <v>BYTPLAST</v>
          </cell>
          <cell r="C21480" t="str">
            <v xml:space="preserve"> Контейнер 1.3л</v>
          </cell>
          <cell r="E21480" t="str">
            <v>Россия</v>
          </cell>
          <cell r="F21480" t="str">
            <v>ПОЛИПРОПИЛЕН</v>
          </cell>
        </row>
        <row r="21481">
          <cell r="A21481" t="str">
            <v>12001</v>
          </cell>
          <cell r="B21481" t="str">
            <v>BYTPLAST</v>
          </cell>
          <cell r="C21481" t="str">
            <v xml:space="preserve"> Ковш 1л</v>
          </cell>
          <cell r="E21481" t="str">
            <v>Россия</v>
          </cell>
          <cell r="F21481" t="str">
            <v>ПЛАСТИК</v>
          </cell>
        </row>
        <row r="21482">
          <cell r="A21482" t="str">
            <v>12185-1</v>
          </cell>
          <cell r="B21482" t="str">
            <v>BYTPLAST</v>
          </cell>
          <cell r="C21482" t="str">
            <v xml:space="preserve"> Соковыжималка</v>
          </cell>
          <cell r="E21482" t="str">
            <v>Россия</v>
          </cell>
          <cell r="F21482" t="str">
            <v>ПЛАСТИК</v>
          </cell>
        </row>
        <row r="21483">
          <cell r="A21483" t="str">
            <v>11003</v>
          </cell>
          <cell r="B21483" t="str">
            <v>BYTPLAST</v>
          </cell>
          <cell r="C21483" t="str">
            <v xml:space="preserve"> Контейнер СЕКУНДА 0.3л круглый</v>
          </cell>
          <cell r="E21483" t="str">
            <v>Россия</v>
          </cell>
          <cell r="F21483" t="str">
            <v>ПОЛИПРОПИЛЕН</v>
          </cell>
        </row>
        <row r="21484">
          <cell r="A21484" t="str">
            <v>11121</v>
          </cell>
          <cell r="B21484" t="str">
            <v>BYTPLAST</v>
          </cell>
          <cell r="C21484" t="str">
            <v xml:space="preserve"> Контейнер СЕКУНДА 0.9л круглый</v>
          </cell>
          <cell r="E21484" t="str">
            <v>Россия</v>
          </cell>
          <cell r="F21484" t="str">
            <v>ПОЛИПРОПИЛЕН</v>
          </cell>
        </row>
        <row r="21485">
          <cell r="A21485" t="str">
            <v>12010</v>
          </cell>
          <cell r="B21485" t="str">
            <v>BYTPLAST</v>
          </cell>
          <cell r="C21485" t="str">
            <v xml:space="preserve"> Контейнер для мусора 0.75л</v>
          </cell>
          <cell r="E21485" t="str">
            <v>Россия</v>
          </cell>
          <cell r="F21485" t="str">
            <v>ПОЛИПРОПИЛЕН</v>
          </cell>
        </row>
        <row r="21486">
          <cell r="A21486" t="str">
            <v>12011</v>
          </cell>
          <cell r="B21486" t="str">
            <v>BYTPLAST</v>
          </cell>
          <cell r="C21486" t="str">
            <v xml:space="preserve"> Контейнер для мусора 1.25л</v>
          </cell>
          <cell r="E21486" t="str">
            <v>Россия</v>
          </cell>
          <cell r="F21486" t="str">
            <v>ПОЛИПРОПИЛЕН</v>
          </cell>
        </row>
        <row r="21487">
          <cell r="A21487" t="str">
            <v>12026</v>
          </cell>
          <cell r="B21487" t="str">
            <v>BYTPLAST</v>
          </cell>
          <cell r="C21487" t="str">
            <v xml:space="preserve"> Контейнер для мусора педальный 7 л</v>
          </cell>
          <cell r="E21487" t="str">
            <v>Россия</v>
          </cell>
          <cell r="F21487" t="str">
            <v>ПОЛИПРОПИЛЕН</v>
          </cell>
        </row>
        <row r="21488">
          <cell r="A21488" t="str">
            <v>11004</v>
          </cell>
          <cell r="B21488" t="str">
            <v>BYTPLAST</v>
          </cell>
          <cell r="C21488" t="str">
            <v xml:space="preserve"> Контейнер прямоугольный 0.8л</v>
          </cell>
          <cell r="E21488" t="str">
            <v>Россия</v>
          </cell>
          <cell r="F21488" t="str">
            <v>ПОЛИПРОПИЛЕН</v>
          </cell>
        </row>
        <row r="21489">
          <cell r="A21489" t="str">
            <v>12031</v>
          </cell>
          <cell r="B21489" t="str">
            <v>BYTPLAST</v>
          </cell>
          <cell r="C21489" t="str">
            <v xml:space="preserve"> Поднос круглый</v>
          </cell>
          <cell r="E21489" t="str">
            <v>Россия</v>
          </cell>
          <cell r="F21489" t="str">
            <v>ПОЛИПРОПИЛЕН</v>
          </cell>
        </row>
        <row r="21490">
          <cell r="A21490" t="str">
            <v>12088</v>
          </cell>
          <cell r="B21490" t="str">
            <v>BYTPLAST</v>
          </cell>
          <cell r="C21490" t="str">
            <v xml:space="preserve"> Миска ВИКТОРИЯ d=280 3.8л</v>
          </cell>
          <cell r="E21490" t="str">
            <v>Россия</v>
          </cell>
          <cell r="F21490" t="str">
            <v>ПОЛИПРОПИЛЕН</v>
          </cell>
        </row>
        <row r="21491">
          <cell r="A21491" t="str">
            <v>12092-1</v>
          </cell>
          <cell r="B21491" t="str">
            <v>BYTPLAST</v>
          </cell>
          <cell r="C21491" t="str">
            <v xml:space="preserve"> Подставка д/ столовых приборов</v>
          </cell>
          <cell r="E21491" t="str">
            <v>Россия</v>
          </cell>
          <cell r="F21491" t="str">
            <v>ПОЛИПРОПИЛЕН</v>
          </cell>
        </row>
        <row r="21492">
          <cell r="A21492" t="str">
            <v>12180</v>
          </cell>
          <cell r="B21492" t="str">
            <v>BYTPLAST</v>
          </cell>
          <cell r="C21492" t="str">
            <v xml:space="preserve"> Сахарница с ложечкой</v>
          </cell>
          <cell r="E21492" t="str">
            <v>Россия</v>
          </cell>
          <cell r="F21492" t="str">
            <v>ПОЛИПРОПИЛЕН</v>
          </cell>
        </row>
        <row r="21493">
          <cell r="A21493" t="str">
            <v>12024</v>
          </cell>
          <cell r="B21493" t="str">
            <v>BYTPLAST</v>
          </cell>
          <cell r="C21493" t="str">
            <v xml:space="preserve"> Таз круглый 13 л</v>
          </cell>
          <cell r="E21493" t="str">
            <v>Россия</v>
          </cell>
          <cell r="F21493" t="str">
            <v>ПОЛИПРОПИЛЕН</v>
          </cell>
        </row>
        <row r="21494">
          <cell r="A21494" t="str">
            <v>12070</v>
          </cell>
          <cell r="B21494" t="str">
            <v>BYTPLAST</v>
          </cell>
          <cell r="C21494" t="str">
            <v xml:space="preserve"> Стул детский</v>
          </cell>
          <cell r="E21494" t="str">
            <v>Россия</v>
          </cell>
          <cell r="F21494" t="str">
            <v>ПОЛИПРОПИЛЕН</v>
          </cell>
        </row>
        <row r="21495">
          <cell r="A21495" t="str">
            <v>12168</v>
          </cell>
          <cell r="B21495" t="str">
            <v>BYTPLAST</v>
          </cell>
          <cell r="C21495" t="str">
            <v xml:space="preserve"> Этажерка ГРАЦИЯ 4 яруса</v>
          </cell>
          <cell r="E21495" t="str">
            <v>Россия</v>
          </cell>
          <cell r="F21495" t="str">
            <v>ПОЛИПРОПИЛЕН</v>
          </cell>
        </row>
        <row r="21496">
          <cell r="A21496" t="str">
            <v>12187</v>
          </cell>
          <cell r="B21496" t="str">
            <v>BYTPLAST</v>
          </cell>
          <cell r="C21496" t="str">
            <v xml:space="preserve"> Сушилка для посуды прямоугольная 450х260х90</v>
          </cell>
          <cell r="E21496" t="str">
            <v>Россия</v>
          </cell>
          <cell r="F21496" t="str">
            <v>ПОЛИПРОПИЛЕН</v>
          </cell>
        </row>
        <row r="21497">
          <cell r="A21497" t="str">
            <v>12188</v>
          </cell>
          <cell r="B21497" t="str">
            <v>BYTPLAST</v>
          </cell>
          <cell r="C21497" t="str">
            <v xml:space="preserve"> Таз овальный 20 л</v>
          </cell>
          <cell r="E21497" t="str">
            <v>Россия</v>
          </cell>
          <cell r="F21497" t="str">
            <v>ПОЛИПРОПИЛЕН</v>
          </cell>
        </row>
        <row r="21498">
          <cell r="A21498" t="str">
            <v>11386</v>
          </cell>
          <cell r="B21498" t="str">
            <v>BYTPLAST</v>
          </cell>
          <cell r="C21498" t="str">
            <v xml:space="preserve"> Емкость для холодильника и СВЧ 1.6л белая</v>
          </cell>
          <cell r="E21498" t="str">
            <v>Россия</v>
          </cell>
          <cell r="F21498" t="str">
            <v>ПОЛИПРОПИЛЕН</v>
          </cell>
        </row>
        <row r="21499">
          <cell r="A21499" t="str">
            <v>12076-1</v>
          </cell>
          <cell r="B21499" t="str">
            <v>BYTPLAST</v>
          </cell>
          <cell r="C21499" t="str">
            <v xml:space="preserve"> Ведро 8 л</v>
          </cell>
          <cell r="E21499" t="str">
            <v>Россия</v>
          </cell>
          <cell r="F21499" t="str">
            <v>ПОЛИПРОПИЛЕН</v>
          </cell>
        </row>
        <row r="21500">
          <cell r="A21500" t="str">
            <v>12364</v>
          </cell>
          <cell r="B21500" t="str">
            <v>BYTPLAST</v>
          </cell>
          <cell r="C21500" t="str">
            <v xml:space="preserve"> Банка для сыпучих продуктов с дозатором 0.5л</v>
          </cell>
          <cell r="E21500" t="str">
            <v>Россия</v>
          </cell>
          <cell r="F21500" t="str">
            <v>ПОЛИСТИРОЛ</v>
          </cell>
        </row>
        <row r="21501">
          <cell r="A21501" t="str">
            <v>13265</v>
          </cell>
          <cell r="B21501" t="str">
            <v>BYTPLAST</v>
          </cell>
          <cell r="C21501" t="str">
            <v xml:space="preserve"> Ванна детская</v>
          </cell>
          <cell r="E21501" t="str">
            <v>Россия</v>
          </cell>
          <cell r="F21501" t="str">
            <v>ПОЛИПРОПИЛЕН</v>
          </cell>
        </row>
        <row r="21502">
          <cell r="A21502" t="str">
            <v>11370-1</v>
          </cell>
          <cell r="B21502" t="str">
            <v>BYTPLAST</v>
          </cell>
          <cell r="C21502" t="str">
            <v xml:space="preserve"> Емкость д/холодильника и микроволновой печи  d 150, 1л</v>
          </cell>
          <cell r="E21502" t="str">
            <v>Россия</v>
          </cell>
          <cell r="F21502" t="str">
            <v>ПОЛИПРОПИЛЕН</v>
          </cell>
        </row>
        <row r="21503">
          <cell r="A21503" t="str">
            <v>11371-1</v>
          </cell>
          <cell r="B21503" t="str">
            <v>BYTPLAST</v>
          </cell>
          <cell r="C21503" t="str">
            <v xml:space="preserve"> Емкость для холодильника и СВЧ 1.5л</v>
          </cell>
          <cell r="E21503" t="str">
            <v>Россия</v>
          </cell>
          <cell r="F21503" t="str">
            <v>ПОЛИПРОПИЛЕН</v>
          </cell>
        </row>
        <row r="21504">
          <cell r="A21504" t="str">
            <v>12365</v>
          </cell>
          <cell r="B21504" t="str">
            <v>BYTPLAST</v>
          </cell>
          <cell r="C21504" t="str">
            <v xml:space="preserve"> Банка для сыпучих продуктов с дозатором 0.75л</v>
          </cell>
          <cell r="E21504" t="str">
            <v>Россия</v>
          </cell>
          <cell r="F21504" t="str">
            <v>ПОЛИСТИРОЛ</v>
          </cell>
        </row>
        <row r="21505">
          <cell r="A21505" t="str">
            <v>12366</v>
          </cell>
          <cell r="B21505" t="str">
            <v>BYTPLAST</v>
          </cell>
          <cell r="C21505" t="str">
            <v xml:space="preserve"> Емкость для сып. продуктов с дозатором 1л</v>
          </cell>
          <cell r="E21505" t="str">
            <v>Россия</v>
          </cell>
          <cell r="F21505" t="str">
            <v>ПОЛИСТИРОЛ</v>
          </cell>
        </row>
        <row r="21506">
          <cell r="A21506" t="str">
            <v>12367</v>
          </cell>
          <cell r="B21506" t="str">
            <v>BYTPLAST</v>
          </cell>
          <cell r="C21506" t="str">
            <v xml:space="preserve"> Банка для сыпучих продуктов с дозатором 1.5л</v>
          </cell>
          <cell r="E21506" t="str">
            <v>Россия</v>
          </cell>
          <cell r="F21506" t="str">
            <v>ПОЛИСТИРОЛ</v>
          </cell>
        </row>
        <row r="21507">
          <cell r="A21507" t="str">
            <v>11372</v>
          </cell>
          <cell r="B21507" t="str">
            <v>BYTPLAST</v>
          </cell>
          <cell r="C21507" t="str">
            <v xml:space="preserve"> Емкость для холодильника и СВЧ 1.8л</v>
          </cell>
          <cell r="E21507" t="str">
            <v>Россия</v>
          </cell>
          <cell r="F21507" t="str">
            <v>ПОЛИПРОПИЛЕН</v>
          </cell>
        </row>
        <row r="21508">
          <cell r="A21508" t="str">
            <v>11373</v>
          </cell>
          <cell r="B21508" t="str">
            <v>BYTPLAST</v>
          </cell>
          <cell r="C21508" t="str">
            <v xml:space="preserve"> Емкость для холодильника и СВЧ 2л</v>
          </cell>
          <cell r="E21508" t="str">
            <v>Россия</v>
          </cell>
          <cell r="F21508" t="str">
            <v>ПОЛИПРОПИЛЕН</v>
          </cell>
        </row>
        <row r="21509">
          <cell r="A21509" t="str">
            <v>11374</v>
          </cell>
          <cell r="B21509" t="str">
            <v>BYTPLAST</v>
          </cell>
          <cell r="C21509" t="str">
            <v xml:space="preserve"> Емкость для холодильника и СВЧ 3л</v>
          </cell>
          <cell r="E21509" t="str">
            <v>Россия</v>
          </cell>
          <cell r="F21509" t="str">
            <v>ПОЛИПРОПИЛЕН</v>
          </cell>
        </row>
        <row r="21510">
          <cell r="A21510" t="str">
            <v>G3957</v>
          </cell>
          <cell r="B21510" t="str">
            <v>LUMINARC</v>
          </cell>
          <cell r="C21510" t="str">
            <v xml:space="preserve"> Кружка РОМАШКА 320мл</v>
          </cell>
          <cell r="D21510" t="str">
            <v xml:space="preserve"> BOCK 32 NEW MORNING PAQUERETTE</v>
          </cell>
          <cell r="E21510" t="str">
            <v>Франция</v>
          </cell>
          <cell r="F21510" t="str">
            <v>СТЕКЛО</v>
          </cell>
        </row>
        <row r="21511">
          <cell r="A21511" t="str">
            <v>08825</v>
          </cell>
          <cell r="B21511" t="str">
            <v>LUMINARC</v>
          </cell>
          <cell r="C21511" t="str">
            <v xml:space="preserve"> Селедочница МАРЛИ дымчатая 22см</v>
          </cell>
          <cell r="D21511" t="str">
            <v xml:space="preserve"> R6 RAVIER MARLY FUME T</v>
          </cell>
          <cell r="E21511" t="str">
            <v>Франция</v>
          </cell>
          <cell r="F21511" t="str">
            <v>СТЕКЛО</v>
          </cell>
        </row>
        <row r="21512">
          <cell r="A21512" t="str">
            <v>64705</v>
          </cell>
          <cell r="B21512" t="str">
            <v>LUMINARC</v>
          </cell>
          <cell r="C21512" t="str">
            <v xml:space="preserve"> Сахарница ОКТАЙМ</v>
          </cell>
          <cell r="D21512" t="str">
            <v xml:space="preserve"> SUCRIER OCTIME</v>
          </cell>
          <cell r="E21512" t="str">
            <v>Франция</v>
          </cell>
          <cell r="F21512" t="str">
            <v>СТЕКЛО</v>
          </cell>
        </row>
        <row r="21513">
          <cell r="A21513" t="str">
            <v>66516</v>
          </cell>
          <cell r="B21513" t="str">
            <v>LUMINARC</v>
          </cell>
          <cell r="C21513" t="str">
            <v xml:space="preserve"> Селедочницы ТРИАНОН 5 + 1 22см</v>
          </cell>
          <cell r="D21513" t="str">
            <v xml:space="preserve"> R6 RAVIER OV 22 5+1 TRIANON</v>
          </cell>
          <cell r="E21513" t="str">
            <v>Франция</v>
          </cell>
          <cell r="F21513" t="str">
            <v>СТЕКЛО</v>
          </cell>
        </row>
        <row r="21514">
          <cell r="A21514" t="str">
            <v>C6209</v>
          </cell>
          <cell r="B21514" t="str">
            <v>LUMINARC</v>
          </cell>
          <cell r="C21514" t="str">
            <v xml:space="preserve"> Селедочница ЦВЕТЫ оранжевые 22см</v>
          </cell>
          <cell r="D21514" t="str">
            <v xml:space="preserve"> RAVIER 22 POP FLOWERS ORANGE T</v>
          </cell>
          <cell r="E21514" t="str">
            <v>Франция</v>
          </cell>
          <cell r="F21514" t="str">
            <v>СТЕКЛО</v>
          </cell>
        </row>
        <row r="21515">
          <cell r="A21515" t="str">
            <v>E9684</v>
          </cell>
          <cell r="B21515" t="str">
            <v>LUMINARC</v>
          </cell>
          <cell r="C21515" t="str">
            <v xml:space="preserve"> Селедочница ТРИАНОН 22см (63118)</v>
          </cell>
          <cell r="D21515" t="str">
            <v xml:space="preserve"> RAVIER TRIANON T</v>
          </cell>
          <cell r="E21515" t="str">
            <v>Франция</v>
          </cell>
          <cell r="F21515" t="str">
            <v>СТЕКЛО</v>
          </cell>
        </row>
        <row r="21516">
          <cell r="A21516" t="str">
            <v>45794</v>
          </cell>
          <cell r="B21516" t="str">
            <v>LUMINARC</v>
          </cell>
          <cell r="C21516" t="str">
            <v xml:space="preserve"> Селедочница ФЛОРАЙН 22см</v>
          </cell>
          <cell r="D21516" t="str">
            <v xml:space="preserve"> RAVIER FLORINE T</v>
          </cell>
          <cell r="E21516" t="str">
            <v>Франция</v>
          </cell>
          <cell r="F21516" t="str">
            <v>СТЕКЛО</v>
          </cell>
        </row>
        <row r="21517">
          <cell r="A21517" t="str">
            <v>54419</v>
          </cell>
          <cell r="B21517" t="str">
            <v>LUMINARC</v>
          </cell>
          <cell r="C21517" t="str">
            <v xml:space="preserve"> Селедочница ЭЛИЗ 22см</v>
          </cell>
          <cell r="D21517" t="str">
            <v xml:space="preserve"> RAVIER ELISE T</v>
          </cell>
          <cell r="E21517" t="str">
            <v>Франция</v>
          </cell>
          <cell r="F21517" t="str">
            <v>СТЕКЛО</v>
          </cell>
        </row>
        <row r="21518">
          <cell r="A21518" t="str">
            <v>C5703</v>
          </cell>
          <cell r="B21518" t="str">
            <v>LUMINARC</v>
          </cell>
          <cell r="C21518" t="str">
            <v xml:space="preserve"> Селедочница МЕЙТАЙМ 22см</v>
          </cell>
          <cell r="D21518" t="str">
            <v xml:space="preserve"> RAVIER MAYTIME T</v>
          </cell>
          <cell r="E21518" t="str">
            <v>Франция</v>
          </cell>
          <cell r="F21518" t="str">
            <v>СТЕКЛО</v>
          </cell>
        </row>
        <row r="21519">
          <cell r="A21519" t="str">
            <v>C5771</v>
          </cell>
          <cell r="B21519" t="str">
            <v>LUMINARC</v>
          </cell>
          <cell r="C21519" t="str">
            <v xml:space="preserve"> Селедочница ФЛАУЭРЛИ 22см</v>
          </cell>
          <cell r="D21519" t="str">
            <v xml:space="preserve"> RAVIER FLOWERLY T</v>
          </cell>
          <cell r="E21519" t="str">
            <v>Франция</v>
          </cell>
          <cell r="F21519" t="str">
            <v>СТЕКЛО</v>
          </cell>
        </row>
        <row r="21520">
          <cell r="A21520" t="str">
            <v>C6155</v>
          </cell>
          <cell r="B21520" t="str">
            <v>LUMINARC</v>
          </cell>
          <cell r="C21520" t="str">
            <v xml:space="preserve"> Блюдо овальное ЦВЕТЫ зеленые 22см</v>
          </cell>
          <cell r="D21520" t="str">
            <v xml:space="preserve"> RAVIER 22 POP FLOWERS GREEN T</v>
          </cell>
          <cell r="E21520" t="str">
            <v>Франция</v>
          </cell>
          <cell r="F21520" t="str">
            <v>СТЕКЛО</v>
          </cell>
        </row>
        <row r="21521">
          <cell r="A21521" t="str">
            <v>39634</v>
          </cell>
          <cell r="B21521" t="str">
            <v>LUMINARC</v>
          </cell>
          <cell r="C21521" t="str">
            <v xml:space="preserve"> Сахарница с крышкой ФЛОРАЙН</v>
          </cell>
          <cell r="D21521" t="str">
            <v xml:space="preserve"> SUCRIER FLORINE T</v>
          </cell>
          <cell r="E21521" t="str">
            <v>Франция</v>
          </cell>
          <cell r="F21521" t="str">
            <v>СТЕКЛО</v>
          </cell>
        </row>
        <row r="21522">
          <cell r="A21522" t="str">
            <v>06173</v>
          </cell>
          <cell r="B21522" t="str">
            <v>LUMINARC</v>
          </cell>
          <cell r="C21522" t="str">
            <v xml:space="preserve"> Столовый набор 25 предметов МАТИС</v>
          </cell>
          <cell r="D21522" t="str">
            <v xml:space="preserve"> S25 T MELYS AZUR MELYS</v>
          </cell>
          <cell r="E21522" t="str">
            <v>Франция</v>
          </cell>
          <cell r="F21522" t="str">
            <v>СТЕКЛО</v>
          </cell>
        </row>
        <row r="21523">
          <cell r="A21523" t="str">
            <v>38798</v>
          </cell>
          <cell r="B21523" t="str">
            <v>LUMINARC</v>
          </cell>
          <cell r="C21523" t="str">
            <v xml:space="preserve"> Столовый набор 19 предметов ЭЛИЗ</v>
          </cell>
          <cell r="D21523" t="str">
            <v xml:space="preserve"> SCE 19 P. A DINER ELISE T</v>
          </cell>
          <cell r="E21523" t="str">
            <v>Франция</v>
          </cell>
          <cell r="F21523" t="str">
            <v>СТЕКЛО</v>
          </cell>
        </row>
        <row r="21524">
          <cell r="A21524" t="str">
            <v>65947</v>
          </cell>
          <cell r="B21524" t="str">
            <v>LUMINARC</v>
          </cell>
          <cell r="C21524" t="str">
            <v xml:space="preserve"> Столовый набор 40 предметов ЭЛИЗ</v>
          </cell>
          <cell r="D21524" t="str">
            <v xml:space="preserve"> S40 ELISE</v>
          </cell>
          <cell r="E21524" t="str">
            <v>Франция</v>
          </cell>
          <cell r="F21524" t="str">
            <v>СТЕКЛО</v>
          </cell>
        </row>
        <row r="21525">
          <cell r="A21525" t="str">
            <v>E4966</v>
          </cell>
          <cell r="B21525" t="str">
            <v>LUMINARC</v>
          </cell>
          <cell r="C21525" t="str">
            <v xml:space="preserve"> Салатник ДЭЙЛИ ШЕФ 16см</v>
          </cell>
          <cell r="D21525" t="str">
            <v xml:space="preserve"> COUPELLE MULTI-USAGES DAILY CHEF T</v>
          </cell>
          <cell r="E21525" t="str">
            <v>Франция</v>
          </cell>
          <cell r="F21525" t="str">
            <v>СТЕКЛО</v>
          </cell>
        </row>
        <row r="21526">
          <cell r="A21526" t="str">
            <v>E7369</v>
          </cell>
          <cell r="B21526" t="str">
            <v>LUMINARC</v>
          </cell>
          <cell r="C21526" t="str">
            <v xml:space="preserve"> Салатник ПРИНЦЕССА И УКРАШЕНИЯ 16.5см</v>
          </cell>
          <cell r="D21526" t="str">
            <v xml:space="preserve"> CPL MU PRINCESS DISNEY JEWELS</v>
          </cell>
          <cell r="E21526" t="str">
            <v>Франция</v>
          </cell>
          <cell r="F21526" t="str">
            <v>СТЕКЛО</v>
          </cell>
        </row>
        <row r="21527">
          <cell r="A21527" t="str">
            <v>00193</v>
          </cell>
          <cell r="B21527" t="str">
            <v>LUMINARC</v>
          </cell>
          <cell r="C21527" t="str">
            <v xml:space="preserve"> Столовый набор 40 предметов ТРИАНОН</v>
          </cell>
          <cell r="D21527" t="str">
            <v xml:space="preserve"> S40 TRIANON</v>
          </cell>
          <cell r="E21527" t="str">
            <v>Франция</v>
          </cell>
          <cell r="F21527" t="str">
            <v>СТЕКЛО</v>
          </cell>
        </row>
        <row r="21528">
          <cell r="A21528" t="str">
            <v>04999</v>
          </cell>
          <cell r="B21528" t="str">
            <v>LUMINARC</v>
          </cell>
          <cell r="C21528" t="str">
            <v xml:space="preserve"> Столовый набор 19 предметов ВАЛЕНСИЯ</v>
          </cell>
          <cell r="D21528" t="str">
            <v xml:space="preserve"> S19 VALENSOLE</v>
          </cell>
          <cell r="E21528" t="str">
            <v>Франция</v>
          </cell>
          <cell r="F21528" t="str">
            <v>СТЕКЛО</v>
          </cell>
        </row>
        <row r="21529">
          <cell r="A21529" t="str">
            <v>22873</v>
          </cell>
          <cell r="B21529" t="str">
            <v>LUMINARC</v>
          </cell>
          <cell r="C21529" t="str">
            <v xml:space="preserve"> Столовый набор 19 предметов ФЛОРАЙН (22635)</v>
          </cell>
          <cell r="D21529" t="str">
            <v xml:space="preserve"> SCE 19 P. A DINER FLORINE T</v>
          </cell>
          <cell r="E21529" t="str">
            <v>Франция</v>
          </cell>
          <cell r="F21529" t="str">
            <v>СТЕКЛО</v>
          </cell>
        </row>
        <row r="21530">
          <cell r="A21530" t="str">
            <v>78869</v>
          </cell>
          <cell r="B21530" t="str">
            <v>LUMINARC</v>
          </cell>
          <cell r="C21530" t="str">
            <v xml:space="preserve"> Столовый набор 20 предметов ТРИАНОН</v>
          </cell>
          <cell r="D21530" t="str">
            <v xml:space="preserve"> SCE 20 P. A DINER TRIANON T</v>
          </cell>
          <cell r="E21530" t="str">
            <v>Франция</v>
          </cell>
          <cell r="F21530" t="str">
            <v>СТЕКЛО</v>
          </cell>
        </row>
        <row r="21531">
          <cell r="A21531" t="str">
            <v>D7455</v>
          </cell>
          <cell r="B21531" t="str">
            <v>LUMINARC</v>
          </cell>
          <cell r="C21531" t="str">
            <v xml:space="preserve"> Набор стаканов ЭЛИЗ 6шт 270мл высокие (75465)</v>
          </cell>
          <cell r="D21531" t="str">
            <v xml:space="preserve"> TUMBLER H/B 27 ELISE</v>
          </cell>
          <cell r="E21531" t="str">
            <v>Китай</v>
          </cell>
          <cell r="F21531" t="str">
            <v>СТЕКЛО</v>
          </cell>
        </row>
        <row r="21532">
          <cell r="A21532" t="str">
            <v>D7457</v>
          </cell>
          <cell r="B21532" t="str">
            <v>LUMINARC</v>
          </cell>
          <cell r="C21532" t="str">
            <v xml:space="preserve"> Набор стаканов ВАЛЕНСИЯ 6шт 270мл высокие (75216) (C0655)</v>
          </cell>
          <cell r="D21532" t="str">
            <v xml:space="preserve"> TUMBLER H/B 27 VALENSOLE</v>
          </cell>
          <cell r="E21532" t="str">
            <v>Китай</v>
          </cell>
          <cell r="F21532" t="str">
            <v>СТЕКЛО</v>
          </cell>
        </row>
        <row r="21533">
          <cell r="A21533" t="str">
            <v>D7628</v>
          </cell>
          <cell r="B21533" t="str">
            <v>LUMINARC</v>
          </cell>
          <cell r="C21533" t="str">
            <v xml:space="preserve"> Набор фужеров ФИАМА 4шт 250мл</v>
          </cell>
          <cell r="D21533" t="str">
            <v xml:space="preserve"> K4 VERRE A PIED 25 FIAMA</v>
          </cell>
          <cell r="E21533" t="str">
            <v>Франция</v>
          </cell>
          <cell r="F21533" t="str">
            <v>СТЕКЛО</v>
          </cell>
        </row>
        <row r="21534">
          <cell r="A21534" t="str">
            <v>C9034</v>
          </cell>
          <cell r="B21534" t="str">
            <v>LUMINARC</v>
          </cell>
          <cell r="C21534" t="str">
            <v xml:space="preserve"> Столовый набор 19 предметов ЦВЕТЫ зеленые (C6609)</v>
          </cell>
          <cell r="D21534" t="str">
            <v xml:space="preserve"> SCE 19 P. A DINER POP FLOWERS GREEN TB T</v>
          </cell>
          <cell r="E21534" t="str">
            <v>Франция</v>
          </cell>
          <cell r="F21534" t="str">
            <v>СТЕКЛО</v>
          </cell>
        </row>
        <row r="21535">
          <cell r="A21535" t="str">
            <v>01562</v>
          </cell>
          <cell r="B21535" t="str">
            <v>LUMINARC</v>
          </cell>
          <cell r="C21535" t="str">
            <v xml:space="preserve"> Столовый набор 20 предметов ДИРЕКТОР</v>
          </cell>
          <cell r="D21535" t="str">
            <v xml:space="preserve"> SCE 20 P. DIRECTOIRE FUME T</v>
          </cell>
          <cell r="E21535" t="str">
            <v>Франция</v>
          </cell>
          <cell r="F21535" t="str">
            <v>СТЕКЛО</v>
          </cell>
        </row>
        <row r="21536">
          <cell r="A21536" t="str">
            <v>43088</v>
          </cell>
          <cell r="B21536" t="str">
            <v>LUMINARC</v>
          </cell>
          <cell r="C21536" t="str">
            <v xml:space="preserve"> Тарелка суповая ДИРЕКТОР 22.5см прозрачная с ободком</v>
          </cell>
          <cell r="D21536" t="str">
            <v xml:space="preserve"> ASSIETTE CREUSE DIRECTOIRE T</v>
          </cell>
          <cell r="E21536" t="str">
            <v>Франция</v>
          </cell>
          <cell r="F21536" t="str">
            <v>СТЕКЛО</v>
          </cell>
        </row>
        <row r="21537">
          <cell r="A21537" t="str">
            <v>43090</v>
          </cell>
          <cell r="B21537" t="str">
            <v>LUMINARC</v>
          </cell>
          <cell r="C21537" t="str">
            <v xml:space="preserve"> Тарелка обеденная ДИРЕКТОР 25см прозрачная</v>
          </cell>
          <cell r="D21537" t="str">
            <v xml:space="preserve"> ASSIETTE PLATE DIRECTOIRE T</v>
          </cell>
          <cell r="E21537" t="str">
            <v>Франция</v>
          </cell>
          <cell r="F21537" t="str">
            <v>СТЕКЛО</v>
          </cell>
        </row>
        <row r="21538">
          <cell r="A21538" t="str">
            <v>C9033</v>
          </cell>
          <cell r="B21538" t="str">
            <v>LUMINARC</v>
          </cell>
          <cell r="C21538" t="str">
            <v xml:space="preserve"> Столовый набор 19 предметов ЦВЕТЫ оранжевые (C6611)</v>
          </cell>
          <cell r="D21538" t="str">
            <v xml:space="preserve"> SCE 19 P. DINER POP FLOWERS ORANGE TB T</v>
          </cell>
          <cell r="E21538" t="str">
            <v>Франция</v>
          </cell>
          <cell r="F21538" t="str">
            <v>СТЕКЛО</v>
          </cell>
        </row>
        <row r="21539">
          <cell r="A21539" t="str">
            <v>E5261</v>
          </cell>
          <cell r="B21539" t="str">
            <v>LUMINARC</v>
          </cell>
          <cell r="C21539" t="str">
            <v xml:space="preserve"> Тарелка суповая ДЭЙЛИ ШЕФ 21см</v>
          </cell>
          <cell r="D21539" t="str">
            <v xml:space="preserve"> ASSIETTE CREUSE DAILY CHEF T</v>
          </cell>
          <cell r="E21539" t="str">
            <v>Франция</v>
          </cell>
          <cell r="F21539" t="str">
            <v>СТЕКЛО</v>
          </cell>
        </row>
        <row r="21540">
          <cell r="A21540" t="str">
            <v>43089</v>
          </cell>
          <cell r="B21540" t="str">
            <v>LUMINARC</v>
          </cell>
          <cell r="C21540" t="str">
            <v xml:space="preserve"> Тарелка десертная ДИРЕКТОР 19.5см прозрачная</v>
          </cell>
          <cell r="D21540" t="str">
            <v xml:space="preserve"> ASSIETTE DESSERT DIRECTOIRE T</v>
          </cell>
          <cell r="E21540" t="str">
            <v>Франция</v>
          </cell>
          <cell r="F21540" t="str">
            <v>СТЕКЛО</v>
          </cell>
        </row>
        <row r="21541">
          <cell r="A21541" t="str">
            <v>E4953</v>
          </cell>
          <cell r="B21541" t="str">
            <v>LUMINARC</v>
          </cell>
          <cell r="C21541" t="str">
            <v xml:space="preserve"> Тарелка обеденная ОТАНТИК БЛЭК 25.5см</v>
          </cell>
          <cell r="D21541" t="str">
            <v xml:space="preserve"> ASSIETTE PLATE 26 AUTHENTIC NOIR T</v>
          </cell>
          <cell r="E21541" t="str">
            <v>Франция</v>
          </cell>
          <cell r="F21541" t="str">
            <v>СТЕКЛО</v>
          </cell>
        </row>
        <row r="21542">
          <cell r="A21542" t="str">
            <v>G0563</v>
          </cell>
          <cell r="B21542" t="str">
            <v>LUMINARC</v>
          </cell>
          <cell r="C21542" t="str">
            <v xml:space="preserve"> Тарелка суповая ДИРЕКТОР БЕЛЫЙ 22см</v>
          </cell>
          <cell r="D21542" t="str">
            <v xml:space="preserve"> ASS. CR. 22 EVERY DAY</v>
          </cell>
          <cell r="E21542" t="str">
            <v>Франция</v>
          </cell>
          <cell r="F21542" t="str">
            <v>СТЕКЛО</v>
          </cell>
        </row>
        <row r="21543">
          <cell r="A21543" t="str">
            <v>G0564</v>
          </cell>
          <cell r="B21543" t="str">
            <v>LUMINARC</v>
          </cell>
          <cell r="C21543" t="str">
            <v xml:space="preserve"> Тарелка обеденная ДИРЕКТОР БЕЛЫЙ 24см</v>
          </cell>
          <cell r="D21543" t="str">
            <v xml:space="preserve"> ASS. PL. 24 EVERY DAY</v>
          </cell>
          <cell r="E21543" t="str">
            <v>Франция</v>
          </cell>
          <cell r="F21543" t="str">
            <v>СТЕКЛО</v>
          </cell>
        </row>
        <row r="21544">
          <cell r="A21544" t="str">
            <v>G0565</v>
          </cell>
          <cell r="B21544" t="str">
            <v>LUMINARC</v>
          </cell>
          <cell r="C21544" t="str">
            <v xml:space="preserve"> Тарелка десертная ДИРЕКТОР БЕЛЫЙ 19см</v>
          </cell>
          <cell r="D21544" t="str">
            <v xml:space="preserve"> ASSS. DT. 19 EVERY DAY</v>
          </cell>
          <cell r="E21544" t="str">
            <v>Франция</v>
          </cell>
          <cell r="F21544" t="str">
            <v>СТЕКЛО</v>
          </cell>
        </row>
        <row r="21545">
          <cell r="A21545" t="str">
            <v>02731</v>
          </cell>
          <cell r="B21545" t="str">
            <v>LUMINARC</v>
          </cell>
          <cell r="C21545" t="str">
            <v xml:space="preserve"> Сахарница ЭЛИЗ</v>
          </cell>
          <cell r="D21545" t="str">
            <v xml:space="preserve"> SUCRIER ELISE T</v>
          </cell>
          <cell r="E21545" t="str">
            <v>Франция</v>
          </cell>
          <cell r="F21545" t="str">
            <v>СТЕКЛО</v>
          </cell>
        </row>
        <row r="21546">
          <cell r="A21546" t="str">
            <v>06498</v>
          </cell>
          <cell r="B21546" t="str">
            <v>LUMINARC</v>
          </cell>
          <cell r="C21546" t="str">
            <v xml:space="preserve"> Сахарница ТРИАНОН 11см</v>
          </cell>
          <cell r="D21546" t="str">
            <v xml:space="preserve"> SUCRIER TRIANON T</v>
          </cell>
          <cell r="E21546" t="str">
            <v>Франция</v>
          </cell>
          <cell r="F21546" t="str">
            <v>СТЕКЛО</v>
          </cell>
        </row>
        <row r="21547">
          <cell r="A21547" t="str">
            <v>08822</v>
          </cell>
          <cell r="B21547" t="str">
            <v>LUMINARC</v>
          </cell>
          <cell r="C21547" t="str">
            <v xml:space="preserve"> Сахарница дымчатая 12см</v>
          </cell>
          <cell r="D21547" t="str">
            <v xml:space="preserve"> SUCRIER TRIANON FUME</v>
          </cell>
          <cell r="E21547" t="str">
            <v>Франция</v>
          </cell>
          <cell r="F21547" t="str">
            <v>СТЕКЛО</v>
          </cell>
        </row>
        <row r="21548">
          <cell r="A21548" t="str">
            <v>77884</v>
          </cell>
          <cell r="B21548" t="str">
            <v>LUMINARC</v>
          </cell>
          <cell r="C21548" t="str">
            <v xml:space="preserve"> Столовый набор 19 предметов АЛЯФОЛИ КОРАЛ (50038)</v>
          </cell>
          <cell r="D21548" t="str">
            <v xml:space="preserve"> SCE 19 P. A DINER A LA FOLIE CORAIL T</v>
          </cell>
          <cell r="E21548" t="str">
            <v>Франция</v>
          </cell>
          <cell r="F21548" t="str">
            <v>СТЕКЛО</v>
          </cell>
        </row>
        <row r="21549">
          <cell r="A21549" t="str">
            <v>C3426</v>
          </cell>
          <cell r="B21549" t="str">
            <v>LUMINARC</v>
          </cell>
          <cell r="C21549" t="str">
            <v xml:space="preserve"> Столовый набор 19 предметов ПОЭМА синяя (с блюдом)</v>
          </cell>
          <cell r="D21549" t="str">
            <v xml:space="preserve"> SCE 19 P. TABLE POEME BLEU T</v>
          </cell>
          <cell r="E21549" t="str">
            <v>Франция</v>
          </cell>
          <cell r="F21549" t="str">
            <v>СТЕКЛО</v>
          </cell>
        </row>
        <row r="21550">
          <cell r="A21550" t="str">
            <v>C9652</v>
          </cell>
          <cell r="B21550" t="str">
            <v>LUMINARC</v>
          </cell>
          <cell r="C21550" t="str">
            <v xml:space="preserve"> Столовый набор 19 предметов КОЛЬЧИК (C9651)</v>
          </cell>
          <cell r="D21550" t="str">
            <v xml:space="preserve"> SCE 19 P. A DINER COLCHIC T</v>
          </cell>
          <cell r="E21550" t="str">
            <v>Франция</v>
          </cell>
          <cell r="F21550" t="str">
            <v>СТЕКЛО</v>
          </cell>
        </row>
        <row r="21551">
          <cell r="A21551" t="str">
            <v>D2379</v>
          </cell>
          <cell r="B21551" t="str">
            <v>LUMINARC</v>
          </cell>
          <cell r="C21551" t="str">
            <v xml:space="preserve"> Столовый набор 18 предметов КАРИН черно-белый (D4393)</v>
          </cell>
          <cell r="D21551" t="str">
            <v xml:space="preserve"> S18P TABLE CARINE N &amp; BLANC (CLASSIQ) T</v>
          </cell>
          <cell r="E21551" t="str">
            <v>Франция</v>
          </cell>
          <cell r="F21551" t="str">
            <v>СТЕКЛО</v>
          </cell>
        </row>
        <row r="21552">
          <cell r="A21552" t="str">
            <v>E6196</v>
          </cell>
          <cell r="B21552" t="str">
            <v>LUMINARC</v>
          </cell>
          <cell r="C21552" t="str">
            <v xml:space="preserve"> Столовый набор 19 предметов ОТАНТИК БЛЭК</v>
          </cell>
          <cell r="D21552" t="str">
            <v xml:space="preserve"> SCE 19 P. A DINER AUTHENTIC NOIR T</v>
          </cell>
          <cell r="E21552" t="str">
            <v>Франция</v>
          </cell>
          <cell r="F21552" t="str">
            <v>СТЕКЛО</v>
          </cell>
        </row>
        <row r="21553">
          <cell r="A21553" t="str">
            <v>D8728</v>
          </cell>
          <cell r="B21553" t="str">
            <v>LUMINARC</v>
          </cell>
          <cell r="C21553" t="str">
            <v xml:space="preserve"> Тарелка обеденная ОТАНТИК УАЙТ 25.5см</v>
          </cell>
          <cell r="D21553" t="str">
            <v xml:space="preserve"> ASSIETTE PLATE 26 AUTHENTIC BLANC T</v>
          </cell>
          <cell r="E21553" t="str">
            <v>Франция</v>
          </cell>
          <cell r="F21553" t="str">
            <v>СТЕКЛО</v>
          </cell>
        </row>
        <row r="21554">
          <cell r="A21554" t="str">
            <v>E4954</v>
          </cell>
          <cell r="B21554" t="str">
            <v>LUMINARC</v>
          </cell>
          <cell r="C21554" t="str">
            <v xml:space="preserve"> Тарелка десертная ОТАНТИК БЛЭК 20.5см</v>
          </cell>
          <cell r="D21554" t="str">
            <v xml:space="preserve"> ASSIETTE DESSERT 20,5 AUTHENTIC NOIR T</v>
          </cell>
          <cell r="E21554" t="str">
            <v>Франция</v>
          </cell>
          <cell r="F21554" t="str">
            <v>СТЕКЛО</v>
          </cell>
        </row>
        <row r="21555">
          <cell r="A21555" t="str">
            <v>E4956</v>
          </cell>
          <cell r="B21555" t="str">
            <v>LUMINARC</v>
          </cell>
          <cell r="C21555" t="str">
            <v xml:space="preserve"> Тарелка суповая ОТАНТИК БЛЭК</v>
          </cell>
          <cell r="D21555" t="str">
            <v xml:space="preserve"> ASSIETTE CREUSE 20 AUTHENTIC NOIR T</v>
          </cell>
          <cell r="E21555" t="str">
            <v>Франция</v>
          </cell>
          <cell r="F21555" t="str">
            <v>СТЕКЛО</v>
          </cell>
        </row>
        <row r="21556">
          <cell r="A21556" t="str">
            <v>E4964</v>
          </cell>
          <cell r="B21556" t="str">
            <v>LUMINARC</v>
          </cell>
          <cell r="C21556" t="str">
            <v xml:space="preserve"> Тарелка десертная ДЭЙЛИ ШЕФ 22.6см</v>
          </cell>
          <cell r="D21556" t="str">
            <v xml:space="preserve"> ASSIETTE DESSERT DAILY CHEF T</v>
          </cell>
          <cell r="E21556" t="str">
            <v>Франция</v>
          </cell>
          <cell r="F21556" t="str">
            <v>СТЕКЛО</v>
          </cell>
        </row>
        <row r="21557">
          <cell r="A21557" t="str">
            <v>E5252</v>
          </cell>
          <cell r="B21557" t="str">
            <v>LUMINARC</v>
          </cell>
          <cell r="C21557" t="str">
            <v xml:space="preserve"> Тарелка обеденная ДЭЙЛИ ШЕФ 27.3см</v>
          </cell>
          <cell r="D21557" t="str">
            <v xml:space="preserve"> ASSIETTE PLATE DAILY CHEF T</v>
          </cell>
          <cell r="E21557" t="str">
            <v>Франция</v>
          </cell>
          <cell r="F21557" t="str">
            <v>СТЕКЛО</v>
          </cell>
        </row>
        <row r="21558">
          <cell r="A21558" t="str">
            <v>D2373</v>
          </cell>
          <cell r="B21558" t="str">
            <v>LUMINARC</v>
          </cell>
          <cell r="C21558" t="str">
            <v xml:space="preserve"> Тарелка обеденная КАРИН черная</v>
          </cell>
          <cell r="D21558" t="str">
            <v xml:space="preserve"> ASSIETTE PLATE CARINE NOIR T</v>
          </cell>
          <cell r="E21558" t="str">
            <v>Франция</v>
          </cell>
          <cell r="F21558" t="str">
            <v>СТЕКЛО</v>
          </cell>
        </row>
        <row r="21559">
          <cell r="A21559" t="str">
            <v>D2374</v>
          </cell>
          <cell r="B21559" t="str">
            <v>LUMINARC</v>
          </cell>
          <cell r="C21559" t="str">
            <v xml:space="preserve"> Тарелка суповая КАРИН черная</v>
          </cell>
          <cell r="D21559" t="str">
            <v xml:space="preserve"> ASSIETTE CREUSE CARINE NOIR T</v>
          </cell>
          <cell r="E21559" t="str">
            <v>Франция</v>
          </cell>
          <cell r="F21559" t="str">
            <v>СТЕКЛО</v>
          </cell>
        </row>
        <row r="21560">
          <cell r="A21560" t="str">
            <v>D3698</v>
          </cell>
          <cell r="B21560" t="str">
            <v>LUMINARC</v>
          </cell>
          <cell r="C21560" t="str">
            <v xml:space="preserve"> Тарелка обеденная ИРИС</v>
          </cell>
          <cell r="D21560" t="str">
            <v xml:space="preserve"> ASSIETTE PLATE CARINE IRIS T</v>
          </cell>
          <cell r="E21560" t="str">
            <v>Франция</v>
          </cell>
          <cell r="F21560" t="str">
            <v>СТЕКЛО</v>
          </cell>
        </row>
        <row r="21561">
          <cell r="A21561" t="str">
            <v>D3708</v>
          </cell>
          <cell r="B21561" t="str">
            <v>LUMINARC</v>
          </cell>
          <cell r="C21561" t="str">
            <v xml:space="preserve"> Тарелка обеденная ОНИКС</v>
          </cell>
          <cell r="D21561" t="str">
            <v xml:space="preserve"> ASSIETTE PLATE CARINE ONYX T</v>
          </cell>
          <cell r="E21561" t="str">
            <v>Франция</v>
          </cell>
          <cell r="F21561" t="str">
            <v>СТЕКЛО</v>
          </cell>
        </row>
        <row r="21562">
          <cell r="A21562" t="str">
            <v>E0842</v>
          </cell>
          <cell r="B21562" t="str">
            <v>LUMINARC</v>
          </cell>
          <cell r="C21562" t="str">
            <v xml:space="preserve"> Тарелка суповая КАРИН белая (D2368)</v>
          </cell>
          <cell r="D21562" t="str">
            <v xml:space="preserve"> ASSIETTE CREUSE CARINE T</v>
          </cell>
          <cell r="E21562" t="str">
            <v>Испания</v>
          </cell>
          <cell r="F21562" t="str">
            <v>СТЕКЛО</v>
          </cell>
        </row>
        <row r="21563">
          <cell r="A21563" t="str">
            <v>61258</v>
          </cell>
          <cell r="B21563" t="str">
            <v>LUMINARC</v>
          </cell>
          <cell r="C21563" t="str">
            <v xml:space="preserve"> Тарелки десертные ТРИАНОН 5 + 1 19.5см</v>
          </cell>
          <cell r="D21563" t="str">
            <v xml:space="preserve"> R6 ASS DT TIRIANON 5+1</v>
          </cell>
          <cell r="E21563" t="str">
            <v>Неоднозначность</v>
          </cell>
          <cell r="F21563" t="str">
            <v>СТЕКЛО</v>
          </cell>
        </row>
        <row r="21564">
          <cell r="A21564" t="str">
            <v>D3706</v>
          </cell>
          <cell r="B21564" t="str">
            <v>LUMINARC</v>
          </cell>
          <cell r="C21564" t="str">
            <v xml:space="preserve"> Столовый набор 19 предметов ИРИС</v>
          </cell>
          <cell r="D21564" t="str">
            <v xml:space="preserve"> SCE 19 P. A DINER CARINE IRIS T</v>
          </cell>
          <cell r="E21564" t="str">
            <v>Франция</v>
          </cell>
          <cell r="F21564" t="str">
            <v>СТЕКЛО</v>
          </cell>
        </row>
        <row r="21565">
          <cell r="A21565" t="str">
            <v>D3716</v>
          </cell>
          <cell r="B21565" t="str">
            <v>LUMINARC</v>
          </cell>
          <cell r="C21565" t="str">
            <v xml:space="preserve"> Столовый набор 19 предметов ОНИКС</v>
          </cell>
          <cell r="D21565" t="str">
            <v xml:space="preserve"> SCE 19 P. A DINER CARINE ONYX T</v>
          </cell>
          <cell r="E21565" t="str">
            <v>Франция</v>
          </cell>
          <cell r="F21565" t="str">
            <v>СТЕКЛО</v>
          </cell>
        </row>
        <row r="21566">
          <cell r="A21566" t="str">
            <v>D7860</v>
          </cell>
          <cell r="B21566" t="str">
            <v>LUMINARC</v>
          </cell>
          <cell r="C21566" t="str">
            <v xml:space="preserve"> Столовый набор 19 предметов ГОРТЕНЗИЯ розовая с салатником</v>
          </cell>
          <cell r="D21566" t="str">
            <v xml:space="preserve"> SCE 19 P. A DINER HORTENSIA PINK T</v>
          </cell>
          <cell r="E21566" t="str">
            <v>Франция</v>
          </cell>
          <cell r="F21566" t="str">
            <v>СТЕКЛО</v>
          </cell>
        </row>
        <row r="21567">
          <cell r="A21567" t="str">
            <v>D7861</v>
          </cell>
          <cell r="B21567" t="str">
            <v>LUMINARC</v>
          </cell>
          <cell r="C21567" t="str">
            <v xml:space="preserve"> Столовый набор 19 предметов ГОРТЕНЗИЯ голубая с салатником</v>
          </cell>
          <cell r="D21567" t="str">
            <v xml:space="preserve"> SCE 19 P. A DINER HORTENSIA BLUE T</v>
          </cell>
          <cell r="E21567" t="str">
            <v>Франция</v>
          </cell>
          <cell r="F21567" t="str">
            <v>СТЕКЛО</v>
          </cell>
        </row>
        <row r="21568">
          <cell r="A21568" t="str">
            <v>E6344</v>
          </cell>
          <cell r="B21568" t="str">
            <v>LUMINARC</v>
          </cell>
          <cell r="C21568" t="str">
            <v xml:space="preserve"> Столовый набор 19 предметов КАРИН(C9476)</v>
          </cell>
          <cell r="D21568" t="str">
            <v xml:space="preserve"> S19 DINER CARINE</v>
          </cell>
          <cell r="E21568" t="str">
            <v>Франция</v>
          </cell>
          <cell r="F21568" t="str">
            <v>СТЕКЛО</v>
          </cell>
        </row>
        <row r="21569">
          <cell r="A21569" t="str">
            <v>32529</v>
          </cell>
          <cell r="B21569" t="str">
            <v>LUMINARC</v>
          </cell>
          <cell r="C21569" t="str">
            <v xml:space="preserve"> Столовый набор ДИРЕКТОР 44 + 1 (49838)</v>
          </cell>
          <cell r="D21569" t="str">
            <v xml:space="preserve"> S45 DIRECTOIRE FUME T</v>
          </cell>
          <cell r="E21569" t="str">
            <v>Франция</v>
          </cell>
          <cell r="F21569" t="str">
            <v>СТЕКЛО</v>
          </cell>
        </row>
        <row r="21570">
          <cell r="A21570" t="str">
            <v>35901</v>
          </cell>
          <cell r="B21570" t="str">
            <v>LUMINARC</v>
          </cell>
          <cell r="C21570" t="str">
            <v xml:space="preserve"> Столовый набор 40 предметов ФЛОРАЙН</v>
          </cell>
          <cell r="D21570" t="str">
            <v xml:space="preserve"> S40 FLORINE</v>
          </cell>
          <cell r="E21570" t="str">
            <v>Франция</v>
          </cell>
          <cell r="F21570" t="str">
            <v>СТЕКЛО</v>
          </cell>
        </row>
        <row r="21571">
          <cell r="A21571" t="str">
            <v>61155</v>
          </cell>
          <cell r="B21571" t="str">
            <v>LUMINARC</v>
          </cell>
          <cell r="C21571" t="str">
            <v xml:space="preserve"> Столовый набор 40 предметов ВАЛЕНСИЯ</v>
          </cell>
          <cell r="D21571" t="str">
            <v xml:space="preserve"> S40 VALENSOLE</v>
          </cell>
          <cell r="E21571" t="str">
            <v>Франция</v>
          </cell>
          <cell r="F21571" t="str">
            <v>СТЕКЛО</v>
          </cell>
        </row>
        <row r="21572">
          <cell r="A21572" t="str">
            <v>61259</v>
          </cell>
          <cell r="B21572" t="str">
            <v>LUMINARC</v>
          </cell>
          <cell r="C21572" t="str">
            <v xml:space="preserve"> Тарелки обеденные ТРИАНОН 5 + 1 24.5см</v>
          </cell>
          <cell r="D21572" t="str">
            <v xml:space="preserve"> R6 ASS PL TRIANON 5+1</v>
          </cell>
          <cell r="E21572" t="str">
            <v>Франция</v>
          </cell>
          <cell r="F21572" t="str">
            <v>СТЕКЛО</v>
          </cell>
        </row>
        <row r="21573">
          <cell r="A21573" t="str">
            <v>66519</v>
          </cell>
          <cell r="B21573" t="str">
            <v>LUMINARC</v>
          </cell>
          <cell r="C21573" t="str">
            <v xml:space="preserve"> Салатники ТРИАНОН 5 + 1 12см</v>
          </cell>
          <cell r="D21573" t="str">
            <v xml:space="preserve"> R6 SALA 12 5+1</v>
          </cell>
          <cell r="E21573" t="str">
            <v>Неоднозначность</v>
          </cell>
          <cell r="F21573" t="str">
            <v>СТЕКЛО</v>
          </cell>
        </row>
        <row r="21574">
          <cell r="A21574" t="str">
            <v>D3699</v>
          </cell>
          <cell r="B21574" t="str">
            <v>LUMINARC</v>
          </cell>
          <cell r="C21574" t="str">
            <v xml:space="preserve"> Тарелка суповая ИРИС</v>
          </cell>
          <cell r="D21574" t="str">
            <v xml:space="preserve"> ASSIETTE CREUSE CARINE IRIS T</v>
          </cell>
          <cell r="E21574" t="str">
            <v>Франция</v>
          </cell>
          <cell r="F21574" t="str">
            <v>СТЕКЛО</v>
          </cell>
        </row>
        <row r="21575">
          <cell r="A21575" t="str">
            <v>D3710</v>
          </cell>
          <cell r="B21575" t="str">
            <v>LUMINARC</v>
          </cell>
          <cell r="C21575" t="str">
            <v xml:space="preserve"> Тарелка суповая ОНИКС</v>
          </cell>
          <cell r="D21575" t="str">
            <v xml:space="preserve"> ASSIETTE CREUSE CARINE ONYX T</v>
          </cell>
          <cell r="E21575" t="str">
            <v>Франция</v>
          </cell>
          <cell r="F21575" t="str">
            <v>СТЕКЛО</v>
          </cell>
        </row>
        <row r="21576">
          <cell r="A21576" t="str">
            <v>02272-1</v>
          </cell>
          <cell r="B21576" t="str">
            <v>LUMINARC</v>
          </cell>
          <cell r="C21576" t="str">
            <v xml:space="preserve"> Тарелки суповые глубокие ДИРЕКТОР 5 + 1 дымчатые 6шт</v>
          </cell>
          <cell r="D21576" t="str">
            <v xml:space="preserve"> SOUP PLATES DIRECTOIRE SMOCKED 5+1</v>
          </cell>
          <cell r="E21576" t="str">
            <v>Франция</v>
          </cell>
          <cell r="F21576" t="str">
            <v>СТЕКЛО</v>
          </cell>
        </row>
        <row r="21577">
          <cell r="A21577" t="str">
            <v>04772</v>
          </cell>
          <cell r="B21577" t="str">
            <v>LUMINARC</v>
          </cell>
          <cell r="C21577" t="str">
            <v xml:space="preserve"> Тарелка ВАЛЕНСИЯ 19см</v>
          </cell>
          <cell r="D21577" t="str">
            <v xml:space="preserve"> ASSIETTE DESSERT VALENSOLE T</v>
          </cell>
          <cell r="E21577" t="str">
            <v>Франция</v>
          </cell>
          <cell r="F21577" t="str">
            <v>СТЕКЛО</v>
          </cell>
        </row>
        <row r="21578">
          <cell r="A21578" t="str">
            <v>50065</v>
          </cell>
          <cell r="B21578" t="str">
            <v>LUMINARC</v>
          </cell>
          <cell r="C21578" t="str">
            <v xml:space="preserve"> Салатник ТРИАНОН 16см</v>
          </cell>
          <cell r="D21578" t="str">
            <v xml:space="preserve"> COUPELLE MULTI-USAGES TRIANON T</v>
          </cell>
          <cell r="E21578" t="str">
            <v>Франция</v>
          </cell>
          <cell r="F21578" t="str">
            <v>СТЕКЛО</v>
          </cell>
        </row>
        <row r="21579">
          <cell r="A21579" t="str">
            <v>D2367</v>
          </cell>
          <cell r="B21579" t="str">
            <v>LUMINARC</v>
          </cell>
          <cell r="C21579" t="str">
            <v xml:space="preserve"> Тарелка обеденная КАРИН белая (E0838)</v>
          </cell>
          <cell r="D21579" t="str">
            <v xml:space="preserve"> ASSIETTE PLATE CARINE T</v>
          </cell>
          <cell r="E21579" t="str">
            <v>Франция</v>
          </cell>
          <cell r="F21579" t="str">
            <v>СТЕКЛО</v>
          </cell>
        </row>
        <row r="21580">
          <cell r="A21580" t="str">
            <v>D7603</v>
          </cell>
          <cell r="B21580" t="str">
            <v>LUMINARC</v>
          </cell>
          <cell r="C21580" t="str">
            <v xml:space="preserve"> Тарелка десертная ГОРТЕНЗИЯ 19см голубая</v>
          </cell>
          <cell r="D21580" t="str">
            <v xml:space="preserve"> ASSIETTE DESSERT HORTENSIA BLUE T</v>
          </cell>
          <cell r="E21580" t="str">
            <v>Франция</v>
          </cell>
          <cell r="F21580" t="str">
            <v>СТЕКЛО</v>
          </cell>
        </row>
        <row r="21581">
          <cell r="A21581" t="str">
            <v>D7599</v>
          </cell>
          <cell r="B21581" t="str">
            <v>LUMINARC</v>
          </cell>
          <cell r="C21581" t="str">
            <v xml:space="preserve"> Тарелка обеденная ГОРТЕНЗИЯ 25см голубая</v>
          </cell>
          <cell r="D21581" t="str">
            <v xml:space="preserve"> ASSIETTE PLATE HORTENSIA BLUE T</v>
          </cell>
          <cell r="E21581" t="str">
            <v>Франция</v>
          </cell>
          <cell r="F21581" t="str">
            <v>СТЕКЛО</v>
          </cell>
        </row>
        <row r="21582">
          <cell r="A21582" t="str">
            <v>D7602</v>
          </cell>
          <cell r="B21582" t="str">
            <v>LUMINARC</v>
          </cell>
          <cell r="C21582" t="str">
            <v xml:space="preserve"> Тарелка суповая ГОРТЕНЗИЯ 21см голубая</v>
          </cell>
          <cell r="D21582" t="str">
            <v xml:space="preserve"> ASSIETTE CREUSE HORTENSIA BLUE T</v>
          </cell>
          <cell r="E21582" t="str">
            <v>Франция</v>
          </cell>
          <cell r="F21582" t="str">
            <v>СТЕКЛО</v>
          </cell>
        </row>
        <row r="21583">
          <cell r="A21583" t="str">
            <v>01969</v>
          </cell>
          <cell r="B21583" t="str">
            <v>LUMINARC</v>
          </cell>
          <cell r="C21583" t="str">
            <v xml:space="preserve"> Набор стаканов БАБЛ 6шт 320мл высокие</v>
          </cell>
          <cell r="D21583" t="str">
            <v xml:space="preserve"> K6 GEO 32 BUBBLES</v>
          </cell>
          <cell r="E21583" t="str">
            <v>Франция</v>
          </cell>
          <cell r="F21583" t="str">
            <v>СТЕКЛО</v>
          </cell>
        </row>
        <row r="21584">
          <cell r="A21584" t="str">
            <v>08094</v>
          </cell>
          <cell r="B21584" t="str">
            <v>LUMINARC</v>
          </cell>
          <cell r="C21584" t="str">
            <v xml:space="preserve"> Набор стаканов СТЕРЛИНГ 3шт 300мл низкие (77525)</v>
          </cell>
          <cell r="D21584" t="str">
            <v xml:space="preserve"> K3 GOBELET FB 30 STERLING</v>
          </cell>
          <cell r="E21584" t="str">
            <v>Испания</v>
          </cell>
          <cell r="F21584" t="str">
            <v>СТЕКЛО</v>
          </cell>
        </row>
        <row r="21585">
          <cell r="A21585" t="str">
            <v>08106</v>
          </cell>
          <cell r="B21585" t="str">
            <v>LUMINARC</v>
          </cell>
          <cell r="C21585" t="str">
            <v xml:space="preserve"> Набор стаканов СТЕРЛИНГ 3шт 330мл высокие (77760)</v>
          </cell>
          <cell r="D21585" t="str">
            <v xml:space="preserve"> K3 GOBELET FH 33 STERLING</v>
          </cell>
          <cell r="E21585" t="str">
            <v>Испания</v>
          </cell>
          <cell r="F21585" t="str">
            <v>СТЕКЛО</v>
          </cell>
        </row>
        <row r="21586">
          <cell r="A21586" t="str">
            <v>D7631</v>
          </cell>
          <cell r="B21586" t="str">
            <v>LUMINARC</v>
          </cell>
          <cell r="C21586" t="str">
            <v xml:space="preserve"> Набор стаканов ФИАМА 4шт 330мл высокие</v>
          </cell>
          <cell r="D21586" t="str">
            <v xml:space="preserve"> K4 GOBELET FH 33 FIAMA</v>
          </cell>
          <cell r="E21586" t="str">
            <v>Франция</v>
          </cell>
          <cell r="F21586" t="str">
            <v>СТЕКЛО</v>
          </cell>
        </row>
        <row r="21587">
          <cell r="A21587" t="str">
            <v>E7371</v>
          </cell>
          <cell r="B21587" t="str">
            <v>LUMINARC</v>
          </cell>
          <cell r="C21587" t="str">
            <v xml:space="preserve"> Набор стаканов ПРИНЦЕССА И УКРАШЕНИЯ 160мл 4шт</v>
          </cell>
          <cell r="D21587" t="str">
            <v xml:space="preserve"> S4 TIMBALE 16 PRINCESS DISNEY JEWELS</v>
          </cell>
          <cell r="E21587" t="str">
            <v>Франция</v>
          </cell>
          <cell r="F21587" t="str">
            <v>СТЕКЛО</v>
          </cell>
        </row>
        <row r="21588">
          <cell r="A21588" t="str">
            <v>E7372</v>
          </cell>
          <cell r="B21588" t="str">
            <v>LUMINARC</v>
          </cell>
          <cell r="C21588" t="str">
            <v xml:space="preserve"> Набор стаканов ПРИНЦЕССА И УКРАШЕНИЯ 250мл 4шт</v>
          </cell>
          <cell r="D21588" t="str">
            <v xml:space="preserve"> S4 GOB FH 25 PRINCESS DISNEY JEWELS</v>
          </cell>
          <cell r="E21588" t="str">
            <v>Франция</v>
          </cell>
          <cell r="F21588" t="str">
            <v>СТЕКЛО</v>
          </cell>
        </row>
        <row r="21589">
          <cell r="A21589" t="str">
            <v>E7619</v>
          </cell>
          <cell r="B21589" t="str">
            <v>LUMINARC</v>
          </cell>
          <cell r="C21589" t="str">
            <v xml:space="preserve"> Набор стаканов ВИННИ И ПРИРОДА 160мл 3шт</v>
          </cell>
          <cell r="D21589" t="str">
            <v xml:space="preserve"> K3 TIMBALE 16 WINNIE  NATURE</v>
          </cell>
          <cell r="E21589" t="str">
            <v>Франция</v>
          </cell>
          <cell r="F21589" t="str">
            <v>СТЕКЛО</v>
          </cell>
        </row>
        <row r="21590">
          <cell r="A21590" t="str">
            <v>E7620</v>
          </cell>
          <cell r="B21590" t="str">
            <v>LUMINARC</v>
          </cell>
          <cell r="C21590" t="str">
            <v xml:space="preserve"> Набор стаканов ВИННИ 250мл 3шт</v>
          </cell>
          <cell r="D21590" t="str">
            <v xml:space="preserve"> K3 GOBELET FH 25 WINNIE NATURE</v>
          </cell>
          <cell r="E21590" t="str">
            <v>Франция</v>
          </cell>
          <cell r="F21590" t="str">
            <v>СТЕКЛО</v>
          </cell>
        </row>
        <row r="21591">
          <cell r="A21591" t="str">
            <v>E6197</v>
          </cell>
          <cell r="B21591" t="str">
            <v>LUMINARC</v>
          </cell>
          <cell r="C21591" t="str">
            <v xml:space="preserve"> Столовый набор 19 предметов ОТАНТИК УАЙТ</v>
          </cell>
          <cell r="D21591" t="str">
            <v xml:space="preserve"> SCE 19 P. A DINER AUTHENTIC T</v>
          </cell>
          <cell r="E21591" t="str">
            <v>Франция</v>
          </cell>
          <cell r="F21591" t="str">
            <v>СТЕКЛО</v>
          </cell>
        </row>
        <row r="21592">
          <cell r="A21592" t="str">
            <v>E4905</v>
          </cell>
          <cell r="B21592" t="str">
            <v>LUMINARC</v>
          </cell>
          <cell r="C21592" t="str">
            <v xml:space="preserve"> Столовый набор 19 предметов УОТЕР КОЛОР</v>
          </cell>
          <cell r="D21592" t="str">
            <v xml:space="preserve"> SCE 19 P. TABLE WATER COLOR T</v>
          </cell>
          <cell r="E21592" t="str">
            <v>Франция</v>
          </cell>
          <cell r="F21592" t="str">
            <v>СТЕКЛО</v>
          </cell>
        </row>
        <row r="21593">
          <cell r="A21593" t="str">
            <v>E4946</v>
          </cell>
          <cell r="B21593" t="str">
            <v>LUMINARC</v>
          </cell>
          <cell r="C21593" t="str">
            <v xml:space="preserve"> Столовый набор 19 прeдметов СВИТ ИМПРЕШН</v>
          </cell>
          <cell r="D21593" t="str">
            <v xml:space="preserve"> SCE 19PC TABLE SWEET IMPRESSION T</v>
          </cell>
          <cell r="E21593" t="str">
            <v>Франция</v>
          </cell>
          <cell r="F21593" t="str">
            <v>СТЕКЛО</v>
          </cell>
        </row>
        <row r="21594">
          <cell r="A21594" t="str">
            <v>E6195</v>
          </cell>
          <cell r="B21594" t="str">
            <v>LUMINARC</v>
          </cell>
          <cell r="C21594" t="str">
            <v xml:space="preserve"> Столовый набор 19 предметов МИКС ОТАНТИК БЛЭК УАЙТ</v>
          </cell>
          <cell r="D21594" t="str">
            <v xml:space="preserve"> S 19 P. DINER AUTHENTIC NOIR ET BLANC T</v>
          </cell>
          <cell r="E21594" t="str">
            <v>Франция</v>
          </cell>
          <cell r="F21594" t="str">
            <v>СТЕКЛО</v>
          </cell>
        </row>
        <row r="21595">
          <cell r="A21595" t="str">
            <v>E6440</v>
          </cell>
          <cell r="B21595" t="str">
            <v>LUMINARC</v>
          </cell>
          <cell r="C21595" t="str">
            <v xml:space="preserve"> Столовый набор 19 предметов ДИВАЛИ</v>
          </cell>
          <cell r="D21595" t="str">
            <v xml:space="preserve"> SCE 19 P. TABLE DIWALI T</v>
          </cell>
          <cell r="E21595" t="str">
            <v>Франция</v>
          </cell>
          <cell r="F21595" t="str">
            <v>СТЕКЛО</v>
          </cell>
        </row>
        <row r="21596">
          <cell r="A21596" t="str">
            <v>G0566</v>
          </cell>
          <cell r="B21596" t="str">
            <v>LUMINARC</v>
          </cell>
          <cell r="C21596" t="str">
            <v xml:space="preserve"> Столовый набор 18 предметов ДИРЕКТОР БЕЛЫЙ</v>
          </cell>
          <cell r="D21596" t="str">
            <v xml:space="preserve"> S. 18P.DINNER EVERY DAY</v>
          </cell>
          <cell r="E21596" t="str">
            <v>Франция</v>
          </cell>
          <cell r="F21596" t="str">
            <v>СТЕКЛО</v>
          </cell>
        </row>
        <row r="21597">
          <cell r="A21597" t="str">
            <v>12641</v>
          </cell>
          <cell r="B21597" t="str">
            <v>LUMINARC</v>
          </cell>
          <cell r="C21597" t="str">
            <v xml:space="preserve"> Пепельница круглая дымчатая 10.7см</v>
          </cell>
          <cell r="D21597" t="str">
            <v xml:space="preserve"> CENDRIER 10,7 EMPILABLE FUME</v>
          </cell>
          <cell r="E21597" t="str">
            <v>Франция</v>
          </cell>
          <cell r="F21597" t="str">
            <v>СТЕКЛО</v>
          </cell>
        </row>
        <row r="21598">
          <cell r="A21598" t="str">
            <v>17172</v>
          </cell>
          <cell r="B21598" t="str">
            <v>LUMINARC</v>
          </cell>
          <cell r="C21598" t="str">
            <v xml:space="preserve"> Пепельница круглая белая 10.7см (52719)</v>
          </cell>
          <cell r="D21598" t="str">
            <v xml:space="preserve"> CENDRIER 10,7 EMPILABLE BLANC</v>
          </cell>
          <cell r="E21598" t="str">
            <v>Франция</v>
          </cell>
          <cell r="F21598" t="str">
            <v>СТЕКЛО</v>
          </cell>
        </row>
        <row r="21599">
          <cell r="A21599" t="str">
            <v>D7617</v>
          </cell>
          <cell r="B21599" t="str">
            <v>LUMINARC</v>
          </cell>
          <cell r="C21599" t="str">
            <v xml:space="preserve"> Тарелка обеденная ГОРТЕНЗИЯ 25см розовая</v>
          </cell>
          <cell r="D21599" t="str">
            <v xml:space="preserve"> ASSIETTE PLATE HORTENSIA PINK T</v>
          </cell>
          <cell r="E21599" t="str">
            <v>Франция</v>
          </cell>
          <cell r="F21599" t="str">
            <v>СТЕКЛО</v>
          </cell>
        </row>
        <row r="21600">
          <cell r="A21600" t="str">
            <v>D7619</v>
          </cell>
          <cell r="B21600" t="str">
            <v>LUMINARC</v>
          </cell>
          <cell r="C21600" t="str">
            <v xml:space="preserve"> Тарелка суповая ГОРТЕНЗИЯ 21см розовая</v>
          </cell>
          <cell r="D21600" t="str">
            <v xml:space="preserve"> ASSIETTE CREUSE HORTENSIA PINK T</v>
          </cell>
          <cell r="E21600" t="str">
            <v>Франция</v>
          </cell>
          <cell r="F21600" t="str">
            <v>СТЕКЛО</v>
          </cell>
        </row>
        <row r="21601">
          <cell r="A21601" t="str">
            <v>D7624</v>
          </cell>
          <cell r="B21601" t="str">
            <v>LUMINARC</v>
          </cell>
          <cell r="C21601" t="str">
            <v xml:space="preserve"> Тарелка десертная ГОРТЕНЗИЯ 19см розовая</v>
          </cell>
          <cell r="D21601" t="str">
            <v xml:space="preserve"> ASSIETTE DESSERT HORTENSIA PINK T</v>
          </cell>
          <cell r="E21601" t="str">
            <v>Франция</v>
          </cell>
          <cell r="F21601" t="str">
            <v>СТЕКЛО</v>
          </cell>
        </row>
        <row r="21602">
          <cell r="A21602" t="str">
            <v>D2490</v>
          </cell>
          <cell r="B21602" t="str">
            <v>LUMINARC</v>
          </cell>
          <cell r="C21602" t="str">
            <v xml:space="preserve"> Набор стаканов ТЭСС 4шт 270мл низкие</v>
          </cell>
          <cell r="D21602" t="str">
            <v xml:space="preserve"> K4 GOBELET FB 27 TESS</v>
          </cell>
          <cell r="E21602" t="str">
            <v>Франция</v>
          </cell>
          <cell r="F21602" t="str">
            <v>СТЕКЛО</v>
          </cell>
        </row>
        <row r="21603">
          <cell r="A21603" t="str">
            <v>D2493</v>
          </cell>
          <cell r="B21603" t="str">
            <v>LUMINARC</v>
          </cell>
          <cell r="C21603" t="str">
            <v xml:space="preserve"> Набор стаканов ТЭСС 4шт 330мл высокие</v>
          </cell>
          <cell r="D21603" t="str">
            <v xml:space="preserve"> K4 GOBELET FH 33 TESS</v>
          </cell>
          <cell r="E21603" t="str">
            <v>Франция</v>
          </cell>
          <cell r="F21603" t="str">
            <v>СТЕКЛО</v>
          </cell>
        </row>
        <row r="21604">
          <cell r="A21604" t="str">
            <v>D4295</v>
          </cell>
          <cell r="B21604" t="str">
            <v>LUMINARC</v>
          </cell>
          <cell r="C21604" t="str">
            <v xml:space="preserve"> Набор стаканов САЛЬТО 4шт 350мл высокие</v>
          </cell>
          <cell r="D21604" t="str">
            <v xml:space="preserve"> K4 GOBELET FH 35 SALTO</v>
          </cell>
          <cell r="E21604" t="str">
            <v>Франция</v>
          </cell>
          <cell r="F21604" t="str">
            <v>СТЕКЛО</v>
          </cell>
        </row>
        <row r="21605">
          <cell r="A21605" t="str">
            <v>D7630</v>
          </cell>
          <cell r="B21605" t="str">
            <v>LUMINARC</v>
          </cell>
          <cell r="C21605" t="str">
            <v xml:space="preserve"> Набор стаканов ФИАМА 4шт 300мл низкие</v>
          </cell>
          <cell r="D21605" t="str">
            <v xml:space="preserve"> K4 GOBELET FB 29 FIAMA</v>
          </cell>
          <cell r="E21605" t="str">
            <v>Франция</v>
          </cell>
          <cell r="F21605" t="str">
            <v>СТЕКЛО</v>
          </cell>
        </row>
        <row r="21606">
          <cell r="A21606" t="str">
            <v>E8673</v>
          </cell>
          <cell r="B21606" t="str">
            <v>LUMINARC</v>
          </cell>
          <cell r="C21606" t="str">
            <v xml:space="preserve"> Набор стаканов САЛЬТО 4шт 320мл низкие (D4294)</v>
          </cell>
          <cell r="D21606" t="str">
            <v xml:space="preserve"> K4 GOBELET FB 32 SALTO</v>
          </cell>
          <cell r="E21606" t="str">
            <v>Франция</v>
          </cell>
          <cell r="F21606" t="str">
            <v>СТЕКЛО</v>
          </cell>
        </row>
        <row r="21607">
          <cell r="A21607" t="str">
            <v>48712</v>
          </cell>
          <cell r="B21607" t="str">
            <v>LUMINARC</v>
          </cell>
          <cell r="C21607" t="str">
            <v xml:space="preserve"> Набор стаканов АСКОТ 3шт 330мл высокие</v>
          </cell>
          <cell r="D21607" t="str">
            <v xml:space="preserve"> K3 GOBELET FH 33 ASCOT</v>
          </cell>
          <cell r="E21607" t="str">
            <v>Франция</v>
          </cell>
          <cell r="F21607" t="str">
            <v>СТЕКЛО</v>
          </cell>
        </row>
        <row r="21608">
          <cell r="A21608" t="str">
            <v>21659</v>
          </cell>
          <cell r="B21608" t="str">
            <v>LUMINARC</v>
          </cell>
          <cell r="C21608" t="str">
            <v xml:space="preserve"> Набор стаканов НЕМО 3шт 160мл высокие</v>
          </cell>
          <cell r="D21608" t="str">
            <v xml:space="preserve"> K3 GOBELET FH 16 NEMO</v>
          </cell>
          <cell r="E21608" t="str">
            <v>Франция</v>
          </cell>
          <cell r="F21608" t="str">
            <v>СТЕКЛО</v>
          </cell>
        </row>
        <row r="21609">
          <cell r="A21609" t="str">
            <v>E8035</v>
          </cell>
          <cell r="B21609" t="str">
            <v>LUMINARC</v>
          </cell>
          <cell r="C21609" t="str">
            <v xml:space="preserve"> Набор бокалов для вина ВАЙНЕРИ ЭКСЕЛЛЭНС 350мл 2шт</v>
          </cell>
          <cell r="D21609" t="str">
            <v xml:space="preserve"> F2 VAP 35 VINERY EXCELLENCE BLANC DOUX</v>
          </cell>
          <cell r="E21609" t="str">
            <v>Франция</v>
          </cell>
          <cell r="F21609" t="str">
            <v>СТЕКЛО</v>
          </cell>
        </row>
        <row r="21610">
          <cell r="A21610" t="str">
            <v>E8039</v>
          </cell>
          <cell r="B21610" t="str">
            <v>LUMINARC</v>
          </cell>
          <cell r="C21610" t="str">
            <v xml:space="preserve"> Набор фужеров (бокалов) для вина ВАЙНЕРИ ЭКСЕЛЛЭНС 470мл 2шт</v>
          </cell>
          <cell r="D21610" t="str">
            <v xml:space="preserve"> F2 VAP 47 VINERY EXCELLEN ROUGES FRUITES</v>
          </cell>
          <cell r="E21610" t="str">
            <v>Франция</v>
          </cell>
          <cell r="F21610" t="str">
            <v>СТЕКЛО</v>
          </cell>
        </row>
        <row r="21611">
          <cell r="A21611" t="str">
            <v>E8042</v>
          </cell>
          <cell r="B21611" t="str">
            <v>LUMINARC</v>
          </cell>
          <cell r="C21611" t="str">
            <v xml:space="preserve"> Набор бокалов для шампанского ВАЙНЕРИ ЭКСЕЛЛЕНС 240мл 2шт</v>
          </cell>
          <cell r="D21611" t="str">
            <v xml:space="preserve"> F2 FLUTE 24 VINERY EXCELLENCE</v>
          </cell>
          <cell r="E21611" t="str">
            <v>Франция</v>
          </cell>
          <cell r="F21611" t="str">
            <v>СТЕКЛО</v>
          </cell>
        </row>
        <row r="21612">
          <cell r="A21612" t="str">
            <v>12643</v>
          </cell>
          <cell r="B21612" t="str">
            <v>LUMINARC</v>
          </cell>
          <cell r="C21612" t="str">
            <v xml:space="preserve"> Пепельница черная 10.7см</v>
          </cell>
          <cell r="D21612" t="str">
            <v xml:space="preserve"> CENDRIER 10,7 EMPILABLE NOIR</v>
          </cell>
          <cell r="E21612" t="str">
            <v>Франция</v>
          </cell>
          <cell r="F21612" t="str">
            <v>СТЕКЛО</v>
          </cell>
        </row>
        <row r="21613">
          <cell r="A21613" t="str">
            <v>41390</v>
          </cell>
          <cell r="B21613" t="str">
            <v>LUMINARC</v>
          </cell>
          <cell r="C21613" t="str">
            <v xml:space="preserve"> Пепельница дымчатая 14.5см</v>
          </cell>
          <cell r="D21613" t="str">
            <v xml:space="preserve"> CENDRIER 14,5 EMPILABLE FUME</v>
          </cell>
          <cell r="E21613" t="str">
            <v>Франция</v>
          </cell>
          <cell r="F21613" t="str">
            <v>СТЕКЛО</v>
          </cell>
        </row>
        <row r="21614">
          <cell r="A21614" t="str">
            <v>49807</v>
          </cell>
          <cell r="B21614" t="str">
            <v>LUMINARC</v>
          </cell>
          <cell r="C21614" t="str">
            <v xml:space="preserve"> Подставка для яиц ТРИАНОН 6шт</v>
          </cell>
          <cell r="D21614" t="str">
            <v xml:space="preserve"> R6 COQUETIER TRIANON</v>
          </cell>
          <cell r="E21614" t="str">
            <v>Франция</v>
          </cell>
          <cell r="F21614" t="str">
            <v>СТЕКЛО</v>
          </cell>
        </row>
        <row r="21615">
          <cell r="A21615" t="str">
            <v>12148-1</v>
          </cell>
          <cell r="B21615" t="str">
            <v>LUMINARC</v>
          </cell>
          <cell r="C21615" t="str">
            <v xml:space="preserve"> Набор фужеров для коньяка ДЕГУСТЕЙШН 6шт 250мл</v>
          </cell>
          <cell r="D21615" t="str">
            <v xml:space="preserve"> VERRE A COGNAC 25 DEGUSTATION</v>
          </cell>
          <cell r="E21615" t="str">
            <v>Китай</v>
          </cell>
          <cell r="F21615" t="str">
            <v>СТЕКЛО</v>
          </cell>
        </row>
        <row r="21616">
          <cell r="A21616" t="str">
            <v>14262</v>
          </cell>
          <cell r="B21616" t="str">
            <v>LUMINARC</v>
          </cell>
          <cell r="C21616" t="str">
            <v xml:space="preserve"> Пепельница 10.7см прозрачная (14263)</v>
          </cell>
          <cell r="D21616" t="str">
            <v xml:space="preserve"> CENDRIER 10,7 EMPILABLE TRANSPARENT</v>
          </cell>
          <cell r="E21616" t="str">
            <v>Франция</v>
          </cell>
          <cell r="F21616" t="str">
            <v>СТЕКЛО</v>
          </cell>
        </row>
        <row r="21617">
          <cell r="A21617" t="str">
            <v>41897</v>
          </cell>
          <cell r="B21617" t="str">
            <v>LUMINARC</v>
          </cell>
          <cell r="C21617" t="str">
            <v xml:space="preserve"> Подсвечник ИНГРИД</v>
          </cell>
          <cell r="D21617" t="str">
            <v xml:space="preserve"> BOUGEOIR INGRID SPOT</v>
          </cell>
          <cell r="E21617" t="str">
            <v>Франция</v>
          </cell>
          <cell r="F21617" t="str">
            <v>СТЕКЛО</v>
          </cell>
        </row>
        <row r="21618">
          <cell r="A21618" t="str">
            <v>G0316</v>
          </cell>
          <cell r="B21618" t="str">
            <v>LUMINARC</v>
          </cell>
          <cell r="C21618" t="str">
            <v xml:space="preserve"> Набор стаканов CIRCO 12шт 160мл низкие</v>
          </cell>
          <cell r="D21618" t="str">
            <v xml:space="preserve"> CIRCO FB 16</v>
          </cell>
          <cell r="E21618" t="str">
            <v>Франция</v>
          </cell>
          <cell r="F21618" t="str">
            <v>СТЕКЛО</v>
          </cell>
        </row>
        <row r="21619">
          <cell r="A21619" t="str">
            <v>G0319</v>
          </cell>
          <cell r="B21619" t="str">
            <v>LUMINARC</v>
          </cell>
          <cell r="C21619" t="str">
            <v xml:space="preserve"> Набор стаканов CIRCO 12шт 230мл низкие</v>
          </cell>
          <cell r="D21619" t="str">
            <v xml:space="preserve"> CIRCO FB 23</v>
          </cell>
          <cell r="E21619" t="str">
            <v>Франция</v>
          </cell>
          <cell r="F21619" t="str">
            <v>СТЕКЛО</v>
          </cell>
        </row>
        <row r="21620">
          <cell r="A21620" t="str">
            <v>G0325</v>
          </cell>
          <cell r="B21620" t="str">
            <v>LUMINARC</v>
          </cell>
          <cell r="C21620" t="str">
            <v xml:space="preserve"> Набор стаканов GENIUS 12шт 220мл высокие</v>
          </cell>
          <cell r="D21620" t="str">
            <v xml:space="preserve"> GENIUS FH 22</v>
          </cell>
          <cell r="E21620" t="str">
            <v>Франция</v>
          </cell>
          <cell r="F21620" t="str">
            <v>СТЕКЛО</v>
          </cell>
        </row>
        <row r="21621">
          <cell r="A21621" t="str">
            <v>G0326</v>
          </cell>
          <cell r="B21621" t="str">
            <v>LUMINARC</v>
          </cell>
          <cell r="C21621" t="str">
            <v xml:space="preserve"> Набор стаканов GENIUS 12шт 180мл низкие</v>
          </cell>
          <cell r="D21621" t="str">
            <v xml:space="preserve"> GENIUS FB 18</v>
          </cell>
          <cell r="E21621" t="str">
            <v>Франция</v>
          </cell>
          <cell r="F21621" t="str">
            <v>СТЕКЛО</v>
          </cell>
        </row>
        <row r="21622">
          <cell r="A21622" t="str">
            <v>48843</v>
          </cell>
          <cell r="B21622" t="str">
            <v>LUMINARC</v>
          </cell>
          <cell r="C21622" t="str">
            <v xml:space="preserve"> Набор стаканов АСКОТ 3шт 300мл (14299) низкие</v>
          </cell>
          <cell r="D21622" t="str">
            <v xml:space="preserve"> K3 GOBELET FB 30 ASCOT</v>
          </cell>
          <cell r="E21622" t="str">
            <v>Франция</v>
          </cell>
          <cell r="F21622" t="str">
            <v>СТЕКЛО</v>
          </cell>
        </row>
        <row r="21623">
          <cell r="A21623" t="str">
            <v>E9353</v>
          </cell>
          <cell r="B21623" t="str">
            <v>LUMINARC</v>
          </cell>
          <cell r="C21623" t="str">
            <v xml:space="preserve"> Набор стопок ХОТ ШОТ 4шт 70мл (C4090)</v>
          </cell>
          <cell r="D21623" t="str">
            <v xml:space="preserve"> K4 GOBELET FH 7 HOT SHOT FRIENDS</v>
          </cell>
          <cell r="E21623" t="str">
            <v>Франция</v>
          </cell>
          <cell r="F21623" t="str">
            <v>СТЕКЛО</v>
          </cell>
        </row>
        <row r="21624">
          <cell r="A21624" t="str">
            <v>53150</v>
          </cell>
          <cell r="B21624" t="str">
            <v>LUMINARC</v>
          </cell>
          <cell r="C21624" t="str">
            <v xml:space="preserve"> Набор рюмок СИГНАТЮР 6шт 65мл</v>
          </cell>
          <cell r="D21624" t="str">
            <v xml:space="preserve"> F6 VERRE A PIED 6,5 SIGNATURE</v>
          </cell>
          <cell r="E21624" t="str">
            <v>Франция</v>
          </cell>
          <cell r="F21624" t="str">
            <v>СТЕКЛО</v>
          </cell>
        </row>
        <row r="21625">
          <cell r="A21625" t="str">
            <v>E5189</v>
          </cell>
          <cell r="B21625" t="str">
            <v>LUMINARC</v>
          </cell>
          <cell r="C21625" t="str">
            <v xml:space="preserve"> Набор рюмок ИМПЕРАТОР 3шт 100мл(77491)(06729)</v>
          </cell>
          <cell r="D21625" t="str">
            <v xml:space="preserve"> K3 VERRE A PIED 10 IMPERATOR</v>
          </cell>
          <cell r="E21625" t="str">
            <v>Франция</v>
          </cell>
          <cell r="F21625" t="str">
            <v>СТЕКЛО</v>
          </cell>
        </row>
        <row r="21626">
          <cell r="A21626" t="str">
            <v>G1649</v>
          </cell>
          <cell r="B21626" t="str">
            <v>LUMINARC</v>
          </cell>
          <cell r="C21626" t="str">
            <v xml:space="preserve"> Набор рюмок для водки ВЕРСАЛЬ 6шт 50мл</v>
          </cell>
          <cell r="D21626" t="str">
            <v xml:space="preserve"> F6 VERRE A VODKA 5 VERSAILLES</v>
          </cell>
          <cell r="E21626" t="str">
            <v>Франция</v>
          </cell>
          <cell r="F21626" t="str">
            <v>СТЕКЛО</v>
          </cell>
        </row>
        <row r="21627">
          <cell r="A21627" t="str">
            <v>G1416</v>
          </cell>
          <cell r="B21627" t="str">
            <v>LUMINARC</v>
          </cell>
          <cell r="C21627" t="str">
            <v xml:space="preserve"> Набор фужеров (бокалов) для вина ВЕРСАЛЬ 6шт 580мл</v>
          </cell>
          <cell r="D21627" t="str">
            <v xml:space="preserve"> F6 VERRE A PIED 58 VERSAILLES</v>
          </cell>
          <cell r="E21627" t="str">
            <v>Франция</v>
          </cell>
          <cell r="F21627" t="str">
            <v>СТЕКЛО</v>
          </cell>
        </row>
        <row r="21628">
          <cell r="A21628" t="str">
            <v>G1483</v>
          </cell>
          <cell r="B21628" t="str">
            <v>LUMINARC</v>
          </cell>
          <cell r="C21628" t="str">
            <v xml:space="preserve"> Набор фужеров (бокалов) для вина ВЕРСАЛЬ 6шт 360мл</v>
          </cell>
          <cell r="D21628" t="str">
            <v xml:space="preserve"> F6 VERRE A PIED 36 VERSAILLES</v>
          </cell>
          <cell r="E21628" t="str">
            <v>Франция</v>
          </cell>
          <cell r="F21628" t="str">
            <v>СТЕКЛО</v>
          </cell>
        </row>
        <row r="21629">
          <cell r="A21629" t="str">
            <v>G1484</v>
          </cell>
          <cell r="B21629" t="str">
            <v>LUMINARC</v>
          </cell>
          <cell r="C21629" t="str">
            <v xml:space="preserve"> Набор фужеров (бокалов) для шампанского ВЕРСАЛЬ 6шт 160мл</v>
          </cell>
          <cell r="D21629" t="str">
            <v xml:space="preserve"> F6 FLUTE 16 VERSAILLES</v>
          </cell>
          <cell r="E21629" t="str">
            <v>Франция</v>
          </cell>
          <cell r="F21629" t="str">
            <v>СТЕКЛО</v>
          </cell>
        </row>
        <row r="21630">
          <cell r="A21630" t="str">
            <v>G1509</v>
          </cell>
          <cell r="B21630" t="str">
            <v>LUMINARC</v>
          </cell>
          <cell r="C21630" t="str">
            <v xml:space="preserve"> Набор фужеров (бокалов) для вина ВЕРСАЛЬ 6шт 275мл</v>
          </cell>
          <cell r="D21630" t="str">
            <v xml:space="preserve"> F6 VERRE A PIED 27 VERSAILLES</v>
          </cell>
          <cell r="E21630" t="str">
            <v>Франция</v>
          </cell>
          <cell r="F21630" t="str">
            <v>СТЕКЛО</v>
          </cell>
        </row>
        <row r="21631">
          <cell r="A21631" t="str">
            <v>G2630</v>
          </cell>
          <cell r="B21631" t="str">
            <v>LUMINARC</v>
          </cell>
          <cell r="C21631" t="str">
            <v xml:space="preserve"> Набор фужеров (бокалов) для коньяка ДЕГУСТЕЙШН 6шт 130мл</v>
          </cell>
          <cell r="D21631" t="str">
            <v xml:space="preserve"> VERRE A COGNAC 15 DEGUSTATION</v>
          </cell>
          <cell r="E21631" t="str">
            <v>Китай</v>
          </cell>
          <cell r="F21631" t="str">
            <v>СТЕКЛО</v>
          </cell>
        </row>
        <row r="21632">
          <cell r="A21632" t="str">
            <v>01974</v>
          </cell>
          <cell r="B21632" t="str">
            <v>LUMINARC</v>
          </cell>
          <cell r="C21632" t="str">
            <v xml:space="preserve"> Набор фужеров (бокалов) для шампанского БАБЛ 6шт</v>
          </cell>
          <cell r="D21632" t="str">
            <v xml:space="preserve"> K6 FLUTE 14,5 REIMS BUBBLES</v>
          </cell>
          <cell r="E21632" t="str">
            <v>Франция</v>
          </cell>
          <cell r="F21632" t="str">
            <v>СТЕКЛО</v>
          </cell>
        </row>
        <row r="21633">
          <cell r="A21633" t="str">
            <v>53087</v>
          </cell>
          <cell r="B21633" t="str">
            <v>LUMINARC</v>
          </cell>
          <cell r="C21633" t="str">
            <v xml:space="preserve"> Набор фужеров (бокалов) для вина СИГНАТЮР 6шт 250мл (01978)</v>
          </cell>
          <cell r="D21633" t="str">
            <v xml:space="preserve"> F6 VERRE A PIED 25 SIGNATURE</v>
          </cell>
          <cell r="E21633" t="str">
            <v>Франция</v>
          </cell>
          <cell r="F21633" t="str">
            <v>СТЕКЛО</v>
          </cell>
        </row>
        <row r="21634">
          <cell r="A21634" t="str">
            <v>E5156</v>
          </cell>
          <cell r="B21634" t="str">
            <v>LUMINARC</v>
          </cell>
          <cell r="C21634" t="str">
            <v xml:space="preserve"> Набор фужеров (бокалов) для вина ДОМИНО 4шт 190мл (58566)</v>
          </cell>
          <cell r="D21634" t="str">
            <v xml:space="preserve"> F4 VERRE A PIED 19 DOMINO NOIR</v>
          </cell>
          <cell r="E21634" t="str">
            <v>Франция</v>
          </cell>
          <cell r="F21634" t="str">
            <v>СТЕКЛО</v>
          </cell>
        </row>
        <row r="21635">
          <cell r="A21635" t="str">
            <v>E5180</v>
          </cell>
          <cell r="B21635" t="str">
            <v>LUMINARC</v>
          </cell>
          <cell r="C21635" t="str">
            <v xml:space="preserve"> Набор фужеров (бокалов) для шампанского ИМПЕРАТОР 3шт 180мл(06668)</v>
          </cell>
          <cell r="D21635" t="str">
            <v xml:space="preserve"> K3 FLUTE 17 IMPERATOR</v>
          </cell>
          <cell r="E21635" t="str">
            <v>Франция</v>
          </cell>
          <cell r="F21635" t="str">
            <v>СТЕКЛО</v>
          </cell>
        </row>
        <row r="21636">
          <cell r="A21636" t="str">
            <v>E5181</v>
          </cell>
          <cell r="B21636" t="str">
            <v>LUMINARC</v>
          </cell>
          <cell r="C21636" t="str">
            <v xml:space="preserve"> Набор фужеров (бокалов) ИМПЕРАТОР 3шт 170мл(06707)</v>
          </cell>
          <cell r="D21636" t="str">
            <v xml:space="preserve"> K3 VERRE A PIED 17 IMPERATOR</v>
          </cell>
          <cell r="E21636" t="str">
            <v>Франция</v>
          </cell>
          <cell r="F21636" t="str">
            <v>СТЕКЛО</v>
          </cell>
        </row>
        <row r="21637">
          <cell r="A21637" t="str">
            <v>01967</v>
          </cell>
          <cell r="B21637" t="str">
            <v>LUMINARC</v>
          </cell>
          <cell r="C21637" t="str">
            <v xml:space="preserve"> Набор фужеров БАБЛ 6шт 250мл</v>
          </cell>
          <cell r="D21637" t="str">
            <v xml:space="preserve"> K6 VAP BALLON 2 BUBBLES</v>
          </cell>
          <cell r="E21637" t="str">
            <v>Франция</v>
          </cell>
          <cell r="F21637" t="str">
            <v>СТЕКЛО</v>
          </cell>
        </row>
        <row r="21638">
          <cell r="A21638" t="str">
            <v>01968</v>
          </cell>
          <cell r="B21638" t="str">
            <v>LUMINARC</v>
          </cell>
          <cell r="C21638" t="str">
            <v xml:space="preserve"> Набор фужеров (бокалов) БАБЛ 6шт 190мл</v>
          </cell>
          <cell r="D21638" t="str">
            <v xml:space="preserve"> K6 VAP 19 BALLON BUBBLES</v>
          </cell>
          <cell r="E21638" t="str">
            <v>Испания</v>
          </cell>
          <cell r="F21638" t="str">
            <v>СТЕКЛО</v>
          </cell>
        </row>
        <row r="21639">
          <cell r="A21639" t="str">
            <v>30036</v>
          </cell>
          <cell r="B21639" t="str">
            <v>LUMINARC</v>
          </cell>
          <cell r="C21639" t="str">
            <v xml:space="preserve"> Набор фужеров (бокалов) для коктейля СИГНАТЮР 6шт (01979)</v>
          </cell>
          <cell r="D21639" t="str">
            <v xml:space="preserve"> F6 VERRE A COCKTAIL 15 SIGNATURE</v>
          </cell>
          <cell r="E21639" t="str">
            <v>Франция</v>
          </cell>
          <cell r="F21639" t="str">
            <v>СТЕКЛО</v>
          </cell>
        </row>
        <row r="21640">
          <cell r="A21640" t="str">
            <v>39255</v>
          </cell>
          <cell r="B21640" t="str">
            <v>LUMINARC</v>
          </cell>
          <cell r="C21640" t="str">
            <v xml:space="preserve"> Набор фужеров (бокалов) ДИНЕР 6шт 190мл</v>
          </cell>
          <cell r="D21640" t="str">
            <v xml:space="preserve"> F6 VAP DINER 19</v>
          </cell>
          <cell r="E21640" t="str">
            <v>Франция</v>
          </cell>
          <cell r="F21640" t="str">
            <v>СТЕКЛО</v>
          </cell>
        </row>
        <row r="21641">
          <cell r="A21641" t="str">
            <v>E5186</v>
          </cell>
          <cell r="B21641" t="str">
            <v>LUMINARC</v>
          </cell>
          <cell r="C21641" t="str">
            <v xml:space="preserve"> Набор фужеров (бокалов) для вина ИМПЕРАТОР 3шт 250мл (77489)(06748)</v>
          </cell>
          <cell r="D21641" t="str">
            <v xml:space="preserve"> K3 VERRE A PIED 25 IMPERATOR</v>
          </cell>
          <cell r="E21641" t="str">
            <v>Франция</v>
          </cell>
          <cell r="F21641" t="str">
            <v>СТЕКЛО</v>
          </cell>
        </row>
        <row r="21642">
          <cell r="A21642" t="str">
            <v>39253</v>
          </cell>
          <cell r="B21642" t="str">
            <v>LUMINARC</v>
          </cell>
          <cell r="C21642" t="str">
            <v xml:space="preserve"> Набор фужеров (бокалов) ДИНЕР 6шт 250мл</v>
          </cell>
          <cell r="D21642" t="str">
            <v xml:space="preserve"> F6 VAP DINER 25</v>
          </cell>
          <cell r="E21642" t="str">
            <v>Франция</v>
          </cell>
          <cell r="F21642" t="str">
            <v>СТЕКЛО</v>
          </cell>
        </row>
        <row r="21643">
          <cell r="A21643" t="str">
            <v>C9260</v>
          </cell>
          <cell r="B21643" t="str">
            <v>LUMINARC</v>
          </cell>
          <cell r="C21643" t="str">
            <v xml:space="preserve"> Набор фужеров (бокалов) для шампанского ДРИП красные 4шт 220мл</v>
          </cell>
          <cell r="D21643" t="str">
            <v xml:space="preserve"> Z4 FLUTE 22 DRIP ROUGE</v>
          </cell>
          <cell r="E21643" t="str">
            <v>Китай</v>
          </cell>
          <cell r="F21643" t="str">
            <v>СТЕКЛО</v>
          </cell>
        </row>
        <row r="21644">
          <cell r="A21644" t="str">
            <v>E9011</v>
          </cell>
          <cell r="B21644" t="str">
            <v>LUMINARC</v>
          </cell>
          <cell r="C21644" t="str">
            <v xml:space="preserve"> Набор фужеров для вина ОКЕАН САПФИР 4шт 350мл (09113)</v>
          </cell>
          <cell r="D21644" t="str">
            <v xml:space="preserve"> F4 VERRE A PIED 35 OCEANE SAPHIR</v>
          </cell>
          <cell r="E21644" t="str">
            <v>Франция</v>
          </cell>
          <cell r="F21644" t="str">
            <v>СТЕКЛО</v>
          </cell>
        </row>
        <row r="21645">
          <cell r="A21645" t="str">
            <v>E9026</v>
          </cell>
          <cell r="B21645" t="str">
            <v>LUMINARC</v>
          </cell>
          <cell r="C21645" t="str">
            <v xml:space="preserve"> Набор фужеров для коктейля ОКЕАН САПФИР 4шт 150мл (10186)</v>
          </cell>
          <cell r="D21645" t="str">
            <v xml:space="preserve"> F4 VERRE A COCKTAIL 15 OCEANE SAPHIR</v>
          </cell>
          <cell r="E21645" t="str">
            <v>Франция</v>
          </cell>
          <cell r="F21645" t="str">
            <v>СТЕКЛО</v>
          </cell>
        </row>
        <row r="21646">
          <cell r="A21646" t="str">
            <v>E9492</v>
          </cell>
          <cell r="B21646" t="str">
            <v>LUMINARC</v>
          </cell>
          <cell r="C21646" t="str">
            <v xml:space="preserve"> Набор фужеров (бокалов) для вина ДОМИНО 4шт 350мл (56541)(E5160)</v>
          </cell>
          <cell r="D21646" t="str">
            <v xml:space="preserve"> F4 VERRE A PIED 36 DOMINO NOIR</v>
          </cell>
          <cell r="E21646" t="str">
            <v>Франция</v>
          </cell>
          <cell r="F21646" t="str">
            <v>СТЕКЛО</v>
          </cell>
        </row>
        <row r="21647">
          <cell r="A21647" t="str">
            <v>D7626</v>
          </cell>
          <cell r="B21647" t="str">
            <v>LUMINARC</v>
          </cell>
          <cell r="C21647" t="str">
            <v xml:space="preserve"> Набор фужеров (бокалов) для шампанского ФИАМА 4шт 170мл</v>
          </cell>
          <cell r="D21647" t="str">
            <v xml:space="preserve"> K4 FLUTE 17 FIAMA</v>
          </cell>
          <cell r="E21647" t="str">
            <v>Франция</v>
          </cell>
          <cell r="F21647" t="str">
            <v>СТЕКЛО</v>
          </cell>
        </row>
        <row r="21648">
          <cell r="A21648" t="str">
            <v>D7629</v>
          </cell>
          <cell r="B21648" t="str">
            <v>LUMINARC</v>
          </cell>
          <cell r="C21648" t="str">
            <v xml:space="preserve"> Набор фужеров (бокалов) ФИАМА 4шт 200мл</v>
          </cell>
          <cell r="D21648" t="str">
            <v xml:space="preserve"> K4 VERRE A PIED 20 FIAMA</v>
          </cell>
          <cell r="E21648" t="str">
            <v>Франция</v>
          </cell>
          <cell r="F21648" t="str">
            <v>СТЕКЛО</v>
          </cell>
        </row>
        <row r="21649">
          <cell r="A21649" t="str">
            <v>E9027</v>
          </cell>
          <cell r="B21649" t="str">
            <v>LUMINARC</v>
          </cell>
          <cell r="C21649" t="str">
            <v xml:space="preserve"> Набор фужеров для шампанского ОКЕАН САПФИР 4шт 170мл(08011)</v>
          </cell>
          <cell r="D21649" t="str">
            <v xml:space="preserve"> F4 FLUTE 17 OCEANE SAPHIR</v>
          </cell>
          <cell r="E21649" t="str">
            <v>Франция</v>
          </cell>
          <cell r="F21649" t="str">
            <v>СТЕКЛО</v>
          </cell>
        </row>
        <row r="21650">
          <cell r="A21650" t="str">
            <v>E9486</v>
          </cell>
          <cell r="B21650" t="str">
            <v>LUMINARC</v>
          </cell>
          <cell r="C21650" t="str">
            <v xml:space="preserve"> Набор фужеров (бокалов) для коктейля ДОМИНО 4шт 150мл (59826)(E5144)</v>
          </cell>
          <cell r="D21650" t="str">
            <v xml:space="preserve"> F4 VERRE A COCKTAIL 14 DOMINO NOIR</v>
          </cell>
          <cell r="E21650" t="str">
            <v>Франция</v>
          </cell>
          <cell r="F21650" t="str">
            <v>СТЕКЛО</v>
          </cell>
        </row>
        <row r="21651">
          <cell r="A21651" t="str">
            <v>E9491</v>
          </cell>
          <cell r="B21651" t="str">
            <v>LUMINARC</v>
          </cell>
          <cell r="C21651" t="str">
            <v xml:space="preserve"> Набор фужеров (бокалов) для шампанского ДОМИНО 4шт 170мл (56548)(E5138)</v>
          </cell>
          <cell r="D21651" t="str">
            <v xml:space="preserve"> F4 FLUTE 17 DOMINO NOIR</v>
          </cell>
          <cell r="E21651" t="str">
            <v>Франция</v>
          </cell>
          <cell r="F21651" t="str">
            <v>СТЕКЛО</v>
          </cell>
        </row>
        <row r="21652">
          <cell r="A21652" t="str">
            <v>41898</v>
          </cell>
          <cell r="B21652" t="str">
            <v>LUMINARC</v>
          </cell>
          <cell r="C21652" t="str">
            <v xml:space="preserve"> Подсвечник ОКТАЙМ 1шт</v>
          </cell>
          <cell r="D21652" t="str">
            <v xml:space="preserve"> BOUGEOIR OCTIME SPOT</v>
          </cell>
          <cell r="E21652" t="str">
            <v>Франция</v>
          </cell>
          <cell r="F21652" t="str">
            <v>СТЕКЛО</v>
          </cell>
        </row>
        <row r="21653">
          <cell r="A21653" t="str">
            <v>41899</v>
          </cell>
          <cell r="B21653" t="str">
            <v>LUMINARC</v>
          </cell>
          <cell r="C21653" t="str">
            <v xml:space="preserve"> Подсвечник КОКОН прозрачный</v>
          </cell>
          <cell r="D21653" t="str">
            <v xml:space="preserve"> BOUGEOIR COCOON SPOT</v>
          </cell>
          <cell r="E21653" t="str">
            <v>Франция</v>
          </cell>
          <cell r="F21653" t="str">
            <v>СТЕКЛО</v>
          </cell>
        </row>
        <row r="21654">
          <cell r="A21654" t="str">
            <v>06527</v>
          </cell>
          <cell r="B21654" t="str">
            <v>LUMINARC</v>
          </cell>
          <cell r="C21654" t="str">
            <v xml:space="preserve"> Соусница ТРИАНОН 160мл</v>
          </cell>
          <cell r="D21654" t="str">
            <v xml:space="preserve"> CREMIER TRIANON T</v>
          </cell>
          <cell r="E21654" t="str">
            <v>Франция</v>
          </cell>
          <cell r="F21654" t="str">
            <v>СТЕКЛО</v>
          </cell>
        </row>
        <row r="21655">
          <cell r="A21655" t="str">
            <v>29504</v>
          </cell>
          <cell r="B21655" t="str">
            <v>LUMINARC</v>
          </cell>
          <cell r="C21655" t="str">
            <v xml:space="preserve"> Подсвечник КОКОН ЛАМПА</v>
          </cell>
          <cell r="D21655" t="str">
            <v xml:space="preserve"> LUMIGNON COCOON</v>
          </cell>
          <cell r="E21655" t="str">
            <v>Франция</v>
          </cell>
          <cell r="F21655" t="str">
            <v>СТЕКЛО</v>
          </cell>
        </row>
        <row r="21656">
          <cell r="A21656" t="str">
            <v>75146</v>
          </cell>
          <cell r="B21656" t="str">
            <v>LUMINARC</v>
          </cell>
          <cell r="C21656" t="str">
            <v xml:space="preserve"> Пресс для цитрусовых</v>
          </cell>
          <cell r="D21656" t="str">
            <v xml:space="preserve"> PRESSE-CITRON</v>
          </cell>
          <cell r="E21656" t="str">
            <v>Франция</v>
          </cell>
          <cell r="F21656" t="str">
            <v>СТЕКЛО</v>
          </cell>
        </row>
        <row r="21657">
          <cell r="A21657" t="str">
            <v>01973</v>
          </cell>
          <cell r="B21657" t="str">
            <v>LUMINARC</v>
          </cell>
          <cell r="C21657" t="str">
            <v xml:space="preserve"> Набор фужеров (бокалов) для коньяка БАБЛ 6шт 260мл</v>
          </cell>
          <cell r="D21657" t="str">
            <v xml:space="preserve"> K6 VERRE A COGNAC DEGUSTATION</v>
          </cell>
          <cell r="E21657" t="str">
            <v>Франция</v>
          </cell>
          <cell r="F21657" t="str">
            <v>СТЕКЛО</v>
          </cell>
        </row>
        <row r="21658">
          <cell r="A21658" t="str">
            <v>39251</v>
          </cell>
          <cell r="B21658" t="str">
            <v>LUMINARC</v>
          </cell>
          <cell r="C21658" t="str">
            <v xml:space="preserve"> Набор фужеров для шампанского ДИНЕР 6шт</v>
          </cell>
          <cell r="D21658" t="str">
            <v xml:space="preserve"> A6 FLUTE 17 DINER</v>
          </cell>
          <cell r="E21658" t="str">
            <v>Франция</v>
          </cell>
          <cell r="F21658" t="str">
            <v>СТЕКЛО</v>
          </cell>
        </row>
        <row r="21659">
          <cell r="A21659" t="str">
            <v>53146</v>
          </cell>
          <cell r="B21659" t="str">
            <v>LUMINARC</v>
          </cell>
          <cell r="C21659" t="str">
            <v xml:space="preserve"> Набор фужеров (бокалов) для шампанского СИГНАТЮР 6шт 170мл (01977)</v>
          </cell>
          <cell r="D21659" t="str">
            <v xml:space="preserve"> F6 FLUTE 17 SIGNATURE</v>
          </cell>
          <cell r="E21659" t="str">
            <v>Франция</v>
          </cell>
          <cell r="F21659" t="str">
            <v>СТЕКЛО</v>
          </cell>
        </row>
        <row r="21660">
          <cell r="A21660" t="str">
            <v>E9483</v>
          </cell>
          <cell r="B21660" t="str">
            <v>LUMINARC</v>
          </cell>
          <cell r="C21660" t="str">
            <v xml:space="preserve"> Набор фужеров (бокалов) для вина ДОМИНО 4шт 245мл (56530)(E5139)</v>
          </cell>
          <cell r="D21660" t="str">
            <v xml:space="preserve"> F4 VERRE A PIED 25 DOMINO NOIR</v>
          </cell>
          <cell r="E21660" t="str">
            <v>Франция</v>
          </cell>
          <cell r="F21660" t="str">
            <v>СТЕКЛО</v>
          </cell>
        </row>
        <row r="21661">
          <cell r="A21661" t="str">
            <v>E9724</v>
          </cell>
          <cell r="B21661" t="str">
            <v>LUMINARC</v>
          </cell>
          <cell r="C21661" t="str">
            <v xml:space="preserve"> Набор фужеров (бокалов) для коньяка ДОМИНО 4шт 410мл (62738)</v>
          </cell>
          <cell r="D21661" t="str">
            <v xml:space="preserve"> F4 VERRE A COGNAC 41 DEGUSTATION NOIR</v>
          </cell>
          <cell r="E21661" t="str">
            <v>Франция</v>
          </cell>
          <cell r="F21661" t="str">
            <v>СТЕКЛО</v>
          </cell>
        </row>
        <row r="21662">
          <cell r="A21662" t="str">
            <v>D8917</v>
          </cell>
          <cell r="B21662" t="str">
            <v>LUMINARC</v>
          </cell>
          <cell r="C21662" t="str">
            <v xml:space="preserve"> Набор фужеров СТЕРЛИНГ 4шт 270мл</v>
          </cell>
          <cell r="D21662" t="str">
            <v xml:space="preserve"> K4 VERRE A PIED 27 STERLING</v>
          </cell>
          <cell r="E21662" t="str">
            <v>Франция</v>
          </cell>
          <cell r="F21662" t="str">
            <v>СТЕКЛО</v>
          </cell>
        </row>
        <row r="21663">
          <cell r="A21663" t="str">
            <v>D8923</v>
          </cell>
          <cell r="B21663" t="str">
            <v>LUMINARC</v>
          </cell>
          <cell r="C21663" t="str">
            <v xml:space="preserve"> Набор фужеров СТЕРЛИНГ 4шт 220мл</v>
          </cell>
          <cell r="D21663" t="str">
            <v xml:space="preserve"> K4 VERRE A PIED 22 STERLING</v>
          </cell>
          <cell r="E21663" t="str">
            <v>Франция</v>
          </cell>
          <cell r="F21663" t="str">
            <v>СТЕКЛО</v>
          </cell>
        </row>
        <row r="21664">
          <cell r="A21664" t="str">
            <v>G0191</v>
          </cell>
          <cell r="B21664" t="str">
            <v>LUMINARC</v>
          </cell>
          <cell r="C21664" t="str">
            <v xml:space="preserve"> Фужер для шампанского THE MUST 170мл</v>
          </cell>
          <cell r="D21664" t="str">
            <v xml:space="preserve"> FTE 17 THE MUST</v>
          </cell>
          <cell r="E21664" t="str">
            <v>Франция</v>
          </cell>
          <cell r="F21664" t="str">
            <v>СТЕКЛО</v>
          </cell>
        </row>
        <row r="21665">
          <cell r="A21665" t="str">
            <v>G0197</v>
          </cell>
          <cell r="B21665" t="str">
            <v>LUMINARC</v>
          </cell>
          <cell r="C21665" t="str">
            <v xml:space="preserve"> Фужер для вина THE MUST 190мл</v>
          </cell>
          <cell r="D21665" t="str">
            <v xml:space="preserve"> VAP 19 THE MUST</v>
          </cell>
          <cell r="E21665" t="str">
            <v>Франция</v>
          </cell>
          <cell r="F21665" t="str">
            <v>СТЕКЛО</v>
          </cell>
        </row>
        <row r="21666">
          <cell r="A21666" t="str">
            <v>G0329</v>
          </cell>
          <cell r="B21666" t="str">
            <v>LUMINARC</v>
          </cell>
          <cell r="C21666" t="str">
            <v xml:space="preserve"> Фужер для вина THE MUST 240мл</v>
          </cell>
          <cell r="D21666" t="str">
            <v xml:space="preserve"> VAP 24 THE MUST</v>
          </cell>
          <cell r="E21666" t="str">
            <v>Франция</v>
          </cell>
          <cell r="F21666" t="str">
            <v>СТЕКЛО</v>
          </cell>
        </row>
        <row r="21667">
          <cell r="A21667" t="str">
            <v>D8921</v>
          </cell>
          <cell r="B21667" t="str">
            <v>LUMINARC</v>
          </cell>
          <cell r="C21667" t="str">
            <v xml:space="preserve"> Набор фужеров для шампанского СТЕРЛИНГ 4шт 190мл</v>
          </cell>
          <cell r="D21667" t="str">
            <v xml:space="preserve"> K4 FLUTE 19 STERLING</v>
          </cell>
          <cell r="E21667" t="str">
            <v>Франция</v>
          </cell>
          <cell r="F21667" t="str">
            <v>СТЕКЛО</v>
          </cell>
        </row>
        <row r="21668">
          <cell r="A21668" t="str">
            <v>38854</v>
          </cell>
          <cell r="B21668" t="str">
            <v>LUMINARC</v>
          </cell>
          <cell r="C21668" t="str">
            <v xml:space="preserve"> Столовый набор 20 предметов ФЛОРАЙН</v>
          </cell>
          <cell r="D21668" t="str">
            <v xml:space="preserve"> SCE 20 P. A DINER FLORINE T</v>
          </cell>
          <cell r="E21668" t="str">
            <v>Франция</v>
          </cell>
          <cell r="F21668" t="str">
            <v>СТЕКЛО</v>
          </cell>
        </row>
        <row r="21669">
          <cell r="A21669" t="str">
            <v>43153</v>
          </cell>
          <cell r="B21669" t="str">
            <v>LUMINARC</v>
          </cell>
          <cell r="C21669" t="str">
            <v xml:space="preserve"> Столовый набор 44 предмета ФЛОРАЙН (01994)</v>
          </cell>
          <cell r="D21669" t="str">
            <v xml:space="preserve"> SCE 44 P. EQUIPEMENT FLORINE T</v>
          </cell>
          <cell r="E21669" t="str">
            <v>Франция</v>
          </cell>
          <cell r="F21669" t="str">
            <v>СТЕКЛО</v>
          </cell>
        </row>
        <row r="21670">
          <cell r="A21670" t="str">
            <v>C5239</v>
          </cell>
          <cell r="B21670" t="str">
            <v>LUMINARC</v>
          </cell>
          <cell r="C21670" t="str">
            <v xml:space="preserve"> Столовый набор 18 предметов КВАДРАТО черно-белый + салатник 24см белый (бесплатно)</v>
          </cell>
          <cell r="D21670" t="str">
            <v xml:space="preserve"> S18 QUADRATO NOIR / BLANC1 SALA 24 FREE</v>
          </cell>
          <cell r="E21670" t="str">
            <v>Франция</v>
          </cell>
          <cell r="F21670" t="str">
            <v>СТЕКЛО</v>
          </cell>
        </row>
        <row r="21671">
          <cell r="A21671" t="str">
            <v>C8720</v>
          </cell>
          <cell r="B21671" t="str">
            <v>LUMINARC</v>
          </cell>
          <cell r="C21671" t="str">
            <v xml:space="preserve"> Столовый набор 38 предметов ПОЭМА АНИС + набор столовых приборов</v>
          </cell>
          <cell r="D21671" t="str">
            <v xml:space="preserve"> S38 POEME ANIS + 24 COUVERTS</v>
          </cell>
          <cell r="E21671" t="str">
            <v>Франция</v>
          </cell>
          <cell r="F21671" t="str">
            <v>СТЕКЛО</v>
          </cell>
        </row>
        <row r="21672">
          <cell r="A21672" t="str">
            <v>DH13-39</v>
          </cell>
          <cell r="B21672" t="str">
            <v>MULTIDOM</v>
          </cell>
          <cell r="C21672" t="str">
            <v xml:space="preserve"> Пробка для бутылки ЦВЕТОК 3цв</v>
          </cell>
          <cell r="E21672" t="str">
            <v>Китай</v>
          </cell>
          <cell r="F21672" t="str">
            <v>ПЛАСТИК</v>
          </cell>
        </row>
        <row r="21673">
          <cell r="A21673" t="str">
            <v>DH13-40</v>
          </cell>
          <cell r="B21673" t="str">
            <v>MULTIDOM</v>
          </cell>
          <cell r="C21673" t="str">
            <v xml:space="preserve"> Пробка для бутылки двойная ЛИЛИЯ 3цв</v>
          </cell>
          <cell r="E21673" t="str">
            <v>Китай</v>
          </cell>
          <cell r="F21673" t="str">
            <v>ПЛАСТИК</v>
          </cell>
        </row>
        <row r="21674">
          <cell r="A21674" t="str">
            <v>DH27-95</v>
          </cell>
          <cell r="B21674" t="str">
            <v>MULTIDOM</v>
          </cell>
          <cell r="C21674" t="str">
            <v xml:space="preserve"> Планка с 2 крючками СТИЛ</v>
          </cell>
          <cell r="E21674" t="str">
            <v>Китай</v>
          </cell>
          <cell r="F21674" t="str">
            <v>ПЛАСТИК</v>
          </cell>
        </row>
        <row r="21675">
          <cell r="A21675" t="str">
            <v>DH34-122</v>
          </cell>
          <cell r="B21675" t="str">
            <v>MULTIDOM</v>
          </cell>
          <cell r="C21675" t="str">
            <v xml:space="preserve"> Ситечко в раковину ЦВЕТОК 3 цв</v>
          </cell>
          <cell r="E21675" t="str">
            <v>Китай</v>
          </cell>
          <cell r="F21675" t="str">
            <v>ПЛАСТИК</v>
          </cell>
        </row>
        <row r="21676">
          <cell r="A21676" t="str">
            <v>DH34-123</v>
          </cell>
          <cell r="B21676" t="str">
            <v>MULTIDOM</v>
          </cell>
          <cell r="C21676" t="str">
            <v xml:space="preserve"> Ситечко в раковину силикон d=12см</v>
          </cell>
          <cell r="E21676" t="str">
            <v>Китай</v>
          </cell>
          <cell r="F21676" t="str">
            <v>СИЛИКОН</v>
          </cell>
        </row>
        <row r="21677">
          <cell r="A21677" t="str">
            <v>DH34-9</v>
          </cell>
          <cell r="B21677" t="str">
            <v>MULTIDOM</v>
          </cell>
          <cell r="C21677" t="str">
            <v xml:space="preserve"> Мыльница на подставке 3цв</v>
          </cell>
          <cell r="E21677" t="str">
            <v>Китай</v>
          </cell>
          <cell r="F21677" t="str">
            <v>ПЛАСТИК</v>
          </cell>
        </row>
        <row r="21678">
          <cell r="A21678" t="str">
            <v>DH80-134</v>
          </cell>
          <cell r="B21678" t="str">
            <v>MULTIDOM</v>
          </cell>
          <cell r="C21678" t="str">
            <v xml:space="preserve"> Коврик кулинарный с разметкой NEW 3цв</v>
          </cell>
          <cell r="E21678" t="str">
            <v>Китай</v>
          </cell>
          <cell r="F21678" t="str">
            <v>ПЛАСТИК</v>
          </cell>
        </row>
        <row r="21679">
          <cell r="A21679" t="str">
            <v>DH80-179</v>
          </cell>
          <cell r="B21679" t="str">
            <v>MULTIDOM</v>
          </cell>
          <cell r="C21679" t="str">
            <v xml:space="preserve"> Сепаратор для яйца РЫБКА 3цв</v>
          </cell>
          <cell r="E21679" t="str">
            <v>Китай</v>
          </cell>
          <cell r="F21679" t="str">
            <v>ПЛАСТИК</v>
          </cell>
        </row>
        <row r="21680">
          <cell r="A21680" t="str">
            <v>DH80-180</v>
          </cell>
          <cell r="B21680" t="str">
            <v>MULTIDOM</v>
          </cell>
          <cell r="C21680" t="str">
            <v xml:space="preserve"> Подставка для яйца С НОЖКАМИ</v>
          </cell>
          <cell r="E21680" t="str">
            <v>Китай</v>
          </cell>
          <cell r="F21680" t="str">
            <v>ПЛАСТИК</v>
          </cell>
        </row>
        <row r="21681">
          <cell r="A21681" t="str">
            <v>DT106</v>
          </cell>
          <cell r="B21681" t="str">
            <v>MULTIDOM</v>
          </cell>
          <cell r="C21681" t="str">
            <v xml:space="preserve"> Пакеты для завтраков 25х32см</v>
          </cell>
          <cell r="E21681" t="str">
            <v>Россия</v>
          </cell>
          <cell r="F21681" t="str">
            <v>ПОЛИЭТИЛЕН</v>
          </cell>
        </row>
        <row r="21682">
          <cell r="A21682" t="str">
            <v>FD27-184</v>
          </cell>
          <cell r="B21682" t="str">
            <v>MULTIDOM</v>
          </cell>
          <cell r="C21682" t="str">
            <v xml:space="preserve"> Н-р крючков СЕРДЕЧКИ СО СТРАЗАМИ 2шт 3цв</v>
          </cell>
          <cell r="E21682" t="str">
            <v>Китай</v>
          </cell>
          <cell r="F21682" t="str">
            <v>ПЛАСТИК</v>
          </cell>
        </row>
        <row r="21683">
          <cell r="A21683" t="str">
            <v>FH66-230</v>
          </cell>
          <cell r="B21683" t="str">
            <v>MULTIDOM</v>
          </cell>
          <cell r="C21683" t="str">
            <v xml:space="preserve"> Салфетка ДЕРЕВЬЯ В ЦВЕТУ 28х44см 4диз</v>
          </cell>
          <cell r="E21683" t="str">
            <v>Китай</v>
          </cell>
          <cell r="F21683" t="str">
            <v>ПЛАСТИК</v>
          </cell>
        </row>
        <row r="21684">
          <cell r="A21684" t="str">
            <v>FJ51-100</v>
          </cell>
          <cell r="B21684" t="str">
            <v>MULTIDOM</v>
          </cell>
          <cell r="C21684" t="str">
            <v xml:space="preserve"> Салфетка МЕТАЛЛИК 30х44см</v>
          </cell>
          <cell r="E21684" t="str">
            <v>Китай</v>
          </cell>
          <cell r="F21684" t="str">
            <v>ПЛАСТИК</v>
          </cell>
        </row>
        <row r="21685">
          <cell r="A21685" t="str">
            <v>FJ51-102</v>
          </cell>
          <cell r="B21685" t="str">
            <v>MULTIDOM</v>
          </cell>
          <cell r="C21685" t="str">
            <v xml:space="preserve"> Салфетка МЕТАЛЛИК-КЛЕТКА 30х44см</v>
          </cell>
          <cell r="E21685" t="str">
            <v>Китай</v>
          </cell>
          <cell r="F21685" t="str">
            <v>ПЛАСТИК</v>
          </cell>
        </row>
        <row r="21686">
          <cell r="A21686" t="str">
            <v>FJ51-83</v>
          </cell>
          <cell r="B21686" t="str">
            <v>MULTIDOM</v>
          </cell>
          <cell r="C21686" t="str">
            <v xml:space="preserve"> Салфетка цв ФОТО ГРАФИКА 31х31см 4диз</v>
          </cell>
          <cell r="E21686" t="str">
            <v>Китай</v>
          </cell>
          <cell r="F21686" t="str">
            <v>ПЛАСТИК</v>
          </cell>
        </row>
        <row r="21687">
          <cell r="A21687" t="str">
            <v>FJ517</v>
          </cell>
          <cell r="B21687" t="str">
            <v>MULTIDOM</v>
          </cell>
          <cell r="C21687" t="str">
            <v xml:space="preserve"> Салфетка ЦВЕТУЩАЯ ЯБЛОНЯ 28x44см</v>
          </cell>
          <cell r="E21687" t="str">
            <v>Китай</v>
          </cell>
          <cell r="F21687" t="str">
            <v>ПЛАСТИК</v>
          </cell>
        </row>
        <row r="21688">
          <cell r="A21688" t="str">
            <v>FJ518</v>
          </cell>
          <cell r="B21688" t="str">
            <v>MULTIDOM</v>
          </cell>
          <cell r="C21688" t="str">
            <v xml:space="preserve"> Салфетка ЦВЕТУЩИЙ ПЕРСИК 28x44см</v>
          </cell>
          <cell r="E21688" t="str">
            <v>Китай</v>
          </cell>
          <cell r="F21688" t="str">
            <v>ПЛАСТИК</v>
          </cell>
        </row>
        <row r="21689">
          <cell r="A21689" t="str">
            <v>FJ519</v>
          </cell>
          <cell r="B21689" t="str">
            <v>MULTIDOM</v>
          </cell>
          <cell r="C21689" t="str">
            <v xml:space="preserve"> Салфетка ЦВЕТУЩАЯ ВИШНЯ 28x44см</v>
          </cell>
          <cell r="E21689" t="str">
            <v>Китай</v>
          </cell>
          <cell r="F21689" t="str">
            <v>ПЛАСТИК</v>
          </cell>
        </row>
        <row r="21690">
          <cell r="A21690" t="str">
            <v>FJ87-45</v>
          </cell>
          <cell r="B21690" t="str">
            <v>MULTIDOM</v>
          </cell>
          <cell r="C21690" t="str">
            <v xml:space="preserve"> Коврик универсальный под посуду 31х26см</v>
          </cell>
          <cell r="E21690" t="str">
            <v>Китай</v>
          </cell>
          <cell r="F21690" t="str">
            <v>ТКАНЬ</v>
          </cell>
        </row>
        <row r="21691">
          <cell r="A21691" t="str">
            <v>FJ87-67</v>
          </cell>
          <cell r="B21691" t="str">
            <v>MULTIDOM</v>
          </cell>
          <cell r="C21691" t="str">
            <v xml:space="preserve"> Салфетка для мойки 31х26см</v>
          </cell>
          <cell r="E21691" t="str">
            <v>Китай</v>
          </cell>
          <cell r="F21691" t="str">
            <v>ТКАНЬ</v>
          </cell>
        </row>
        <row r="21692">
          <cell r="A21692" t="str">
            <v>FJ87-85</v>
          </cell>
          <cell r="B21692" t="str">
            <v>MULTIDOM</v>
          </cell>
          <cell r="C21692" t="str">
            <v xml:space="preserve"> Коврик универ в рулоне 30х120см 4цв</v>
          </cell>
          <cell r="E21692" t="str">
            <v>Китай</v>
          </cell>
          <cell r="F21692" t="str">
            <v>ТКАНЬ</v>
          </cell>
        </row>
        <row r="21693">
          <cell r="A21693" t="str">
            <v>FJ87-86</v>
          </cell>
          <cell r="B21693" t="str">
            <v>MULTIDOM</v>
          </cell>
          <cell r="C21693" t="str">
            <v xml:space="preserve"> Коврик универ в рулоне 45х150см 3цв</v>
          </cell>
          <cell r="E21693" t="str">
            <v>Китай</v>
          </cell>
          <cell r="F21693" t="str">
            <v>ТКАНЬ</v>
          </cell>
        </row>
        <row r="21694">
          <cell r="A21694" t="str">
            <v>FJ87-87</v>
          </cell>
          <cell r="B21694" t="str">
            <v>MULTIDOM</v>
          </cell>
          <cell r="C21694" t="str">
            <v xml:space="preserve"> Коврик универ овал 30х40см 4цв NEW</v>
          </cell>
          <cell r="E21694" t="str">
            <v>Китай</v>
          </cell>
          <cell r="F21694" t="str">
            <v>ТКАНЬ</v>
          </cell>
        </row>
        <row r="21695">
          <cell r="A21695" t="str">
            <v>FL46-50</v>
          </cell>
          <cell r="B21695" t="str">
            <v>MULTIDOM</v>
          </cell>
          <cell r="C21695" t="str">
            <v xml:space="preserve"> Поднос ЦВЕТУЩИЕ ДЕРЕВЬЯ 38х25см 4диз</v>
          </cell>
          <cell r="E21695" t="str">
            <v>Китай</v>
          </cell>
          <cell r="F21695" t="str">
            <v>ПЛАСТИК</v>
          </cell>
        </row>
        <row r="21696">
          <cell r="A21696" t="str">
            <v>FL75-37</v>
          </cell>
          <cell r="B21696" t="str">
            <v>MULTIDOM</v>
          </cell>
          <cell r="C21696" t="str">
            <v xml:space="preserve"> Вешалка с 8 прищепками ЦВЕТОК 3цв</v>
          </cell>
          <cell r="E21696" t="str">
            <v>Китай</v>
          </cell>
          <cell r="F21696" t="str">
            <v>ПЛАСТИК</v>
          </cell>
        </row>
        <row r="21697">
          <cell r="A21697" t="str">
            <v>FS22-72JA</v>
          </cell>
          <cell r="B21697" t="str">
            <v>MULTIDOM</v>
          </cell>
          <cell r="C21697" t="str">
            <v xml:space="preserve"> Фартук ДЖИНС-ЦВЕТЫ (с винил подкл) п/э 4диз</v>
          </cell>
          <cell r="E21697" t="str">
            <v>Китай</v>
          </cell>
          <cell r="F21697" t="str">
            <v>ТКАНЬ</v>
          </cell>
        </row>
        <row r="21698">
          <cell r="A21698" t="str">
            <v>H11-26</v>
          </cell>
          <cell r="B21698" t="str">
            <v>MULTIDOM</v>
          </cell>
          <cell r="C21698" t="str">
            <v xml:space="preserve"> Сито складное силик 24см 2цв (дуршлаг)</v>
          </cell>
          <cell r="E21698" t="str">
            <v>Китай</v>
          </cell>
          <cell r="F21698" t="str">
            <v>СИЛИКОН</v>
          </cell>
        </row>
        <row r="21699">
          <cell r="A21699" t="str">
            <v>H34-13</v>
          </cell>
          <cell r="B21699" t="str">
            <v>MULTIDOM</v>
          </cell>
          <cell r="C21699" t="str">
            <v xml:space="preserve"> Пробка для ванной</v>
          </cell>
          <cell r="E21699" t="str">
            <v>Китай</v>
          </cell>
          <cell r="F21699" t="str">
            <v>ПЛАСТИК</v>
          </cell>
        </row>
        <row r="21700">
          <cell r="A21700" t="str">
            <v>H8-11</v>
          </cell>
          <cell r="B21700" t="str">
            <v>MULTIDOM</v>
          </cell>
          <cell r="C21700" t="str">
            <v xml:space="preserve"> Форма для яичницы СЕРДЦЕ нерж</v>
          </cell>
          <cell r="E21700" t="str">
            <v>Китай</v>
          </cell>
          <cell r="F21700" t="str">
            <v>ПЛАСТИК</v>
          </cell>
        </row>
        <row r="21701">
          <cell r="A21701" t="str">
            <v>HC58-23</v>
          </cell>
          <cell r="B21701" t="str">
            <v>MULTIDOM</v>
          </cell>
          <cell r="C21701" t="str">
            <v xml:space="preserve"> Швабра ЛЕНТЯЙКА-ЭКОНОМКА</v>
          </cell>
          <cell r="E21701" t="str">
            <v>Россия</v>
          </cell>
          <cell r="F21701" t="str">
            <v>ПЛАСТИК</v>
          </cell>
        </row>
        <row r="21702">
          <cell r="A21702" t="str">
            <v>HC58-52</v>
          </cell>
          <cell r="B21702" t="str">
            <v>MULTIDOM</v>
          </cell>
          <cell r="C21702" t="str">
            <v xml:space="preserve"> Салфетка МИКРОФИБРА 30х30см 2цв</v>
          </cell>
          <cell r="E21702" t="str">
            <v>Китай</v>
          </cell>
          <cell r="F21702" t="str">
            <v>МИКРОФИБРА</v>
          </cell>
        </row>
        <row r="21703">
          <cell r="A21703" t="str">
            <v>HC58-75</v>
          </cell>
          <cell r="B21703" t="str">
            <v>MULTIDOM</v>
          </cell>
          <cell r="C21703" t="str">
            <v xml:space="preserve"> Салфетка микрофибра с рис 30х30см 3 д</v>
          </cell>
          <cell r="E21703" t="str">
            <v>Китай</v>
          </cell>
          <cell r="F21703" t="str">
            <v>МИКРОФИБРА</v>
          </cell>
        </row>
        <row r="21704">
          <cell r="A21704" t="str">
            <v>HC87-111</v>
          </cell>
          <cell r="B21704" t="str">
            <v>MULTIDOM</v>
          </cell>
          <cell r="C21704" t="str">
            <v xml:space="preserve"> Салфетка-коврик для посуды ЦВЕТОЧКИ 38х51см</v>
          </cell>
          <cell r="E21704" t="str">
            <v>Китай</v>
          </cell>
          <cell r="F21704" t="str">
            <v>ТКАНЬ</v>
          </cell>
        </row>
        <row r="21705">
          <cell r="A21705" t="str">
            <v>HE83-182</v>
          </cell>
          <cell r="B21705" t="str">
            <v>MULTIDOM</v>
          </cell>
          <cell r="C21705" t="str">
            <v xml:space="preserve"> Насадка для опрыскивателя 4цв</v>
          </cell>
          <cell r="E21705" t="str">
            <v>Россия</v>
          </cell>
          <cell r="F21705" t="str">
            <v>ПЛАСТИК</v>
          </cell>
        </row>
        <row r="21706">
          <cell r="A21706" t="str">
            <v>IL70-13</v>
          </cell>
          <cell r="B21706" t="str">
            <v>MULTIDOM</v>
          </cell>
          <cell r="C21706" t="str">
            <v xml:space="preserve"> Чехол-сумка для одежды 70х120см 3цв</v>
          </cell>
          <cell r="E21706" t="str">
            <v>Россия</v>
          </cell>
          <cell r="F21706" t="str">
            <v>ТКАНЬ</v>
          </cell>
        </row>
        <row r="21707">
          <cell r="A21707" t="str">
            <v>IL70-15</v>
          </cell>
          <cell r="B21707" t="str">
            <v>MULTIDOM</v>
          </cell>
          <cell r="C21707" t="str">
            <v xml:space="preserve"> Чехол-сумка для одежды 60х150см 3цв</v>
          </cell>
          <cell r="E21707" t="str">
            <v>Россия</v>
          </cell>
          <cell r="F21707" t="str">
            <v>ТКАНЬ</v>
          </cell>
        </row>
        <row r="21708">
          <cell r="A21708" t="str">
            <v>IL70-2</v>
          </cell>
          <cell r="B21708" t="str">
            <v>MULTIDOM</v>
          </cell>
          <cell r="C21708" t="str">
            <v xml:space="preserve"> Чехол для одежды 70х120см 3цв</v>
          </cell>
          <cell r="E21708" t="str">
            <v>Россия</v>
          </cell>
          <cell r="F21708" t="str">
            <v>ТКАНЬ</v>
          </cell>
        </row>
        <row r="21709">
          <cell r="A21709" t="str">
            <v>J18-4</v>
          </cell>
          <cell r="B21709" t="str">
            <v>MULTIDOM</v>
          </cell>
          <cell r="C21709" t="str">
            <v xml:space="preserve"> Подставка под гор БАМБУК 20х20см</v>
          </cell>
          <cell r="E21709" t="str">
            <v>Китай</v>
          </cell>
          <cell r="F21709" t="str">
            <v>ДЕРЕВО</v>
          </cell>
        </row>
        <row r="21710">
          <cell r="A21710" t="str">
            <v>J34-125</v>
          </cell>
          <cell r="B21710" t="str">
            <v>MULTIDOM</v>
          </cell>
          <cell r="C21710" t="str">
            <v xml:space="preserve"> Ситечко для раковины D=7см</v>
          </cell>
          <cell r="E21710" t="str">
            <v>Китай</v>
          </cell>
          <cell r="F21710" t="str">
            <v>ПЛАСТИК</v>
          </cell>
        </row>
        <row r="21711">
          <cell r="A21711" t="str">
            <v>J75-48</v>
          </cell>
          <cell r="B21711" t="str">
            <v>MULTIDOM</v>
          </cell>
          <cell r="C21711" t="str">
            <v xml:space="preserve"> Набор клипс для полотенец 6шт</v>
          </cell>
          <cell r="E21711" t="str">
            <v>Китай</v>
          </cell>
          <cell r="F21711" t="str">
            <v>ПЛАСТИК</v>
          </cell>
        </row>
        <row r="21712">
          <cell r="A21712" t="str">
            <v>J80-136</v>
          </cell>
          <cell r="B21712" t="str">
            <v>MULTIDOM</v>
          </cell>
          <cell r="C21712" t="str">
            <v xml:space="preserve"> Шар для холодильника СВЕЖЕСТЬ d=5.5см</v>
          </cell>
          <cell r="E21712" t="str">
            <v>Китай</v>
          </cell>
          <cell r="F21712" t="str">
            <v>ПЛАСТИК</v>
          </cell>
        </row>
        <row r="21713">
          <cell r="A21713" t="str">
            <v>J83-134</v>
          </cell>
          <cell r="B21713" t="str">
            <v>MULTIDOM</v>
          </cell>
          <cell r="C21713" t="str">
            <v xml:space="preserve"> Грабли веерные 22зуб</v>
          </cell>
          <cell r="E21713" t="str">
            <v>Китай</v>
          </cell>
          <cell r="F21713" t="str">
            <v>МЕТАЛЛ</v>
          </cell>
        </row>
        <row r="21714">
          <cell r="A21714" t="str">
            <v>J83-144</v>
          </cell>
          <cell r="B21714" t="str">
            <v>MULTIDOM</v>
          </cell>
          <cell r="C21714" t="str">
            <v xml:space="preserve"> Секатор</v>
          </cell>
          <cell r="E21714" t="str">
            <v>Китай</v>
          </cell>
          <cell r="F21714" t="str">
            <v>МЕТАЛЛ</v>
          </cell>
        </row>
        <row r="21715">
          <cell r="A21715" t="str">
            <v>J87-109</v>
          </cell>
          <cell r="B21715" t="str">
            <v>MULTIDOM</v>
          </cell>
          <cell r="C21715" t="str">
            <v xml:space="preserve"> Шар для стирки с керамическими гранулами</v>
          </cell>
          <cell r="E21715" t="str">
            <v>Китай</v>
          </cell>
          <cell r="F21715" t="str">
            <v>ПЛАСТИК</v>
          </cell>
        </row>
        <row r="21716">
          <cell r="A21716" t="str">
            <v>JD67-12</v>
          </cell>
          <cell r="B21716" t="str">
            <v>MULTIDOM</v>
          </cell>
          <cell r="C21716" t="str">
            <v xml:space="preserve"> Защитная пленка-стикер 75х45см ЦВЕТЫ</v>
          </cell>
          <cell r="E21716" t="str">
            <v>Китай</v>
          </cell>
          <cell r="F21716" t="str">
            <v>ПОЛИЭТИЛЕН</v>
          </cell>
        </row>
        <row r="21717">
          <cell r="A21717" t="str">
            <v>JH87-66</v>
          </cell>
          <cell r="B21717" t="str">
            <v>MULTIDOM</v>
          </cell>
          <cell r="C21717" t="str">
            <v xml:space="preserve"> Сушилка для белья 6 линий</v>
          </cell>
          <cell r="E21717" t="str">
            <v>Китай</v>
          </cell>
          <cell r="F21717" t="str">
            <v>МЕТАЛЛ</v>
          </cell>
        </row>
        <row r="21718">
          <cell r="A21718" t="str">
            <v>JM58-117</v>
          </cell>
          <cell r="B21718" t="str">
            <v>MULTIDOM</v>
          </cell>
          <cell r="C21718" t="str">
            <v xml:space="preserve"> Швабра МОП с отж руч 118см 2цв NEW+</v>
          </cell>
          <cell r="E21718" t="str">
            <v>Китай</v>
          </cell>
          <cell r="F21718" t="str">
            <v>ПЛАСТИК</v>
          </cell>
        </row>
        <row r="21719">
          <cell r="A21719" t="str">
            <v>JP13-126</v>
          </cell>
          <cell r="B21719" t="str">
            <v>MULTIDOM</v>
          </cell>
          <cell r="C21719" t="str">
            <v xml:space="preserve"> Пробка для вина с каплеулавливателем 3 цв упак</v>
          </cell>
          <cell r="E21719" t="str">
            <v>Китай</v>
          </cell>
          <cell r="F21719" t="str">
            <v>ПЛАСТИК</v>
          </cell>
        </row>
        <row r="21720">
          <cell r="A21720" t="str">
            <v>KB62-1</v>
          </cell>
          <cell r="B21720" t="str">
            <v>MULTIDOM</v>
          </cell>
          <cell r="C21720" t="str">
            <v xml:space="preserve"> Тряпка для пола БЮДЖЕТ 50х60см</v>
          </cell>
          <cell r="E21720" t="str">
            <v>Россия</v>
          </cell>
          <cell r="F21720" t="str">
            <v>ТКАНЬ</v>
          </cell>
        </row>
        <row r="21721">
          <cell r="A21721" t="str">
            <v>KB62-3</v>
          </cell>
          <cell r="B21721" t="str">
            <v>MULTIDOM</v>
          </cell>
          <cell r="C21721" t="str">
            <v xml:space="preserve"> Тряпка для мытья пола ПРОФИ 53х65см</v>
          </cell>
          <cell r="E21721" t="str">
            <v>Россия</v>
          </cell>
          <cell r="F21721" t="str">
            <v>ТКАНЬ</v>
          </cell>
        </row>
        <row r="21722">
          <cell r="A21722" t="str">
            <v>L22-40</v>
          </cell>
          <cell r="B21722" t="str">
            <v>MULTIDOM</v>
          </cell>
          <cell r="C21722" t="str">
            <v xml:space="preserve"> Прихватка БУКЕТ ФОТО 8диз</v>
          </cell>
          <cell r="E21722" t="str">
            <v>Китай</v>
          </cell>
          <cell r="F21722" t="str">
            <v>ТКАНЬ</v>
          </cell>
        </row>
        <row r="21723">
          <cell r="A21723" t="str">
            <v>LC17-33</v>
          </cell>
          <cell r="B21723" t="str">
            <v>MULTIDOM</v>
          </cell>
          <cell r="C21723" t="str">
            <v xml:space="preserve"> Шапочка для душа ЛЮСИ</v>
          </cell>
          <cell r="E21723" t="str">
            <v>Китай</v>
          </cell>
          <cell r="F21723" t="str">
            <v>ТКАНЬ</v>
          </cell>
        </row>
        <row r="21724">
          <cell r="A21724" t="str">
            <v>LC65-16</v>
          </cell>
          <cell r="B21724" t="str">
            <v>MULTIDOM</v>
          </cell>
          <cell r="C21724" t="str">
            <v xml:space="preserve"> Скатерть 137х182см 18 диз</v>
          </cell>
          <cell r="E21724" t="str">
            <v>Китай</v>
          </cell>
          <cell r="F21724" t="str">
            <v>ТКАНЬ</v>
          </cell>
        </row>
        <row r="21725">
          <cell r="A21725" t="str">
            <v>LC65-8</v>
          </cell>
          <cell r="B21725" t="str">
            <v>MULTIDOM</v>
          </cell>
          <cell r="C21725" t="str">
            <v xml:space="preserve"> Скатерть 137х182см 12диз</v>
          </cell>
          <cell r="E21725" t="str">
            <v>Китай</v>
          </cell>
          <cell r="F21725" t="str">
            <v>ТКАНЬ</v>
          </cell>
        </row>
        <row r="21726">
          <cell r="A21726" t="str">
            <v>LC65-9</v>
          </cell>
          <cell r="B21726" t="str">
            <v>MULTIDOM</v>
          </cell>
          <cell r="C21726" t="str">
            <v xml:space="preserve"> Скатерть 152х228см 18диз</v>
          </cell>
          <cell r="E21726" t="str">
            <v>Китай</v>
          </cell>
          <cell r="F21726" t="str">
            <v>ТКАНЬ</v>
          </cell>
        </row>
        <row r="21727">
          <cell r="A21727" t="str">
            <v>LF75-75</v>
          </cell>
          <cell r="B21727" t="str">
            <v>MULTIDOM</v>
          </cell>
          <cell r="C21727" t="str">
            <v xml:space="preserve"> Набор зажимов КЛИП 4шт 11см 4цв</v>
          </cell>
          <cell r="E21727" t="str">
            <v>Китай</v>
          </cell>
          <cell r="F21727" t="str">
            <v>ПЛАСТИК</v>
          </cell>
        </row>
        <row r="21728">
          <cell r="A21728" t="str">
            <v>LF75-77</v>
          </cell>
          <cell r="B21728" t="str">
            <v>MULTIDOM</v>
          </cell>
          <cell r="C21728" t="str">
            <v xml:space="preserve"> Набор зажимов 3шт 6.5см 4цв</v>
          </cell>
          <cell r="E21728" t="str">
            <v>Китай</v>
          </cell>
          <cell r="F21728" t="str">
            <v>ПЛАСТИК</v>
          </cell>
        </row>
        <row r="21729">
          <cell r="A21729" t="str">
            <v>LT58-29</v>
          </cell>
          <cell r="B21729" t="str">
            <v>MULTIDOM</v>
          </cell>
          <cell r="C21729" t="str">
            <v xml:space="preserve"> Щетка для пола резиновая 2цв</v>
          </cell>
          <cell r="E21729" t="str">
            <v>Китай</v>
          </cell>
          <cell r="F21729" t="str">
            <v>ПЛАСТИК</v>
          </cell>
        </row>
        <row r="21730">
          <cell r="A21730" t="str">
            <v>LT58-30</v>
          </cell>
          <cell r="B21730" t="str">
            <v>MULTIDOM</v>
          </cell>
          <cell r="C21730" t="str">
            <v xml:space="preserve"> Швабра для пола ЛАПША 3цв</v>
          </cell>
          <cell r="E21730" t="str">
            <v>Китай</v>
          </cell>
          <cell r="F21730" t="str">
            <v>ПЛАСТИК</v>
          </cell>
        </row>
        <row r="21731">
          <cell r="A21731" t="str">
            <v>MA72-10</v>
          </cell>
          <cell r="B21731" t="str">
            <v>MULTIDOM</v>
          </cell>
          <cell r="C21731" t="str">
            <v xml:space="preserve"> Коврик матов для ванн КАМУШКИ С РАКУШКАМИ 69х39см 4цв</v>
          </cell>
          <cell r="E21731" t="str">
            <v>Россия</v>
          </cell>
          <cell r="F21731" t="str">
            <v>ПЛАСТИК</v>
          </cell>
        </row>
        <row r="21732">
          <cell r="A21732" t="str">
            <v>MA72-13</v>
          </cell>
          <cell r="B21732" t="str">
            <v>MULTIDOM</v>
          </cell>
          <cell r="C21732" t="str">
            <v xml:space="preserve"> Коврик матов для ванн АЖУРНЫЙ 88х38см 4цвета</v>
          </cell>
          <cell r="E21732" t="str">
            <v>Китай</v>
          </cell>
          <cell r="F21732" t="str">
            <v>ПЛАСТИК</v>
          </cell>
        </row>
        <row r="21733">
          <cell r="A21733" t="str">
            <v>MJ17-37</v>
          </cell>
          <cell r="B21733" t="str">
            <v>MULTIDOM</v>
          </cell>
          <cell r="C21733" t="str">
            <v xml:space="preserve"> Мочалка-перчатка ПОЛОСАТИК 4 цв</v>
          </cell>
          <cell r="E21733" t="str">
            <v>Китай</v>
          </cell>
          <cell r="F21733" t="str">
            <v>ТКАНЬ</v>
          </cell>
        </row>
        <row r="21734">
          <cell r="A21734" t="str">
            <v>MJ17-52</v>
          </cell>
          <cell r="B21734" t="str">
            <v>MULTIDOM</v>
          </cell>
          <cell r="C21734" t="str">
            <v xml:space="preserve"> Щетка для ног с пемзой 4цв</v>
          </cell>
          <cell r="E21734" t="str">
            <v>Китай</v>
          </cell>
          <cell r="F21734" t="str">
            <v>ПЛАСТИК</v>
          </cell>
        </row>
        <row r="21735">
          <cell r="A21735" t="str">
            <v>MJ17-58</v>
          </cell>
          <cell r="B21735" t="str">
            <v>MULTIDOM</v>
          </cell>
          <cell r="C21735" t="str">
            <v xml:space="preserve"> Щетка для педикюра с руч 2 функц 3цв</v>
          </cell>
          <cell r="E21735" t="str">
            <v>Китай</v>
          </cell>
          <cell r="F21735" t="str">
            <v>ПЛАСТИК</v>
          </cell>
        </row>
        <row r="21736">
          <cell r="A21736" t="str">
            <v>MJ17-60</v>
          </cell>
          <cell r="B21736" t="str">
            <v>MULTIDOM</v>
          </cell>
          <cell r="C21736" t="str">
            <v xml:space="preserve"> Набор пилок ОРХИДЕИ 2шт</v>
          </cell>
          <cell r="E21736" t="str">
            <v>Китай</v>
          </cell>
          <cell r="F21736" t="str">
            <v>ПЛАСТИК</v>
          </cell>
        </row>
        <row r="21737">
          <cell r="A21737" t="str">
            <v>MJ17-73</v>
          </cell>
          <cell r="B21737" t="str">
            <v>MULTIDOM</v>
          </cell>
          <cell r="C21737" t="str">
            <v xml:space="preserve"> Перчатки косметические с рис 3 диз</v>
          </cell>
          <cell r="E21737" t="str">
            <v>Китай</v>
          </cell>
          <cell r="F21737" t="str">
            <v>ТКАНЬ</v>
          </cell>
        </row>
        <row r="21738">
          <cell r="A21738" t="str">
            <v>MS11-82</v>
          </cell>
          <cell r="B21738" t="str">
            <v>MULTIDOM</v>
          </cell>
          <cell r="C21738" t="str">
            <v xml:space="preserve"> Сито 12см ЭКОНОМ (алюм пласт)</v>
          </cell>
          <cell r="E21738" t="str">
            <v>Китай</v>
          </cell>
          <cell r="F21738" t="str">
            <v>МЕТАЛЛ</v>
          </cell>
        </row>
        <row r="21739">
          <cell r="A21739" t="str">
            <v>MS13-30</v>
          </cell>
          <cell r="B21739" t="str">
            <v>MULTIDOM</v>
          </cell>
          <cell r="C21739" t="str">
            <v xml:space="preserve"> Открывалка для консерв и бутылок ЭКОНОМ</v>
          </cell>
          <cell r="E21739" t="str">
            <v>Китай</v>
          </cell>
          <cell r="F21739" t="str">
            <v>МЕТАЛЛ</v>
          </cell>
        </row>
        <row r="21740">
          <cell r="A21740" t="str">
            <v>MS58-173</v>
          </cell>
          <cell r="B21740" t="str">
            <v>MULTIDOM</v>
          </cell>
          <cell r="C21740" t="str">
            <v xml:space="preserve"> Скребок для стеклокерам плит+4лезвия ЭКОНОМ 3цв</v>
          </cell>
          <cell r="E21740" t="str">
            <v>Китай</v>
          </cell>
          <cell r="F21740" t="str">
            <v>ПЛАСТИК</v>
          </cell>
        </row>
        <row r="21741">
          <cell r="A21741" t="str">
            <v>MT70-123</v>
          </cell>
          <cell r="B21741" t="str">
            <v>MULTIDOM</v>
          </cell>
          <cell r="C21741" t="str">
            <v xml:space="preserve"> Чехол для обуви СЛОНИКИ 36х32см молн верт</v>
          </cell>
          <cell r="E21741" t="str">
            <v>Россия</v>
          </cell>
          <cell r="F21741" t="str">
            <v>ТКАНЬ</v>
          </cell>
        </row>
        <row r="21742">
          <cell r="A21742" t="str">
            <v>MT71-81</v>
          </cell>
          <cell r="B21742" t="str">
            <v>MULTIDOM</v>
          </cell>
          <cell r="C21742" t="str">
            <v xml:space="preserve"> Фартук УРОЖАЙ 52х72см 3диз NEW+</v>
          </cell>
          <cell r="E21742" t="str">
            <v>Россия</v>
          </cell>
          <cell r="F21742" t="str">
            <v>ТКАНЬ</v>
          </cell>
        </row>
        <row r="21743">
          <cell r="A21743" t="str">
            <v>MT76-14</v>
          </cell>
          <cell r="B21743" t="str">
            <v>MULTIDOM</v>
          </cell>
          <cell r="C21743" t="str">
            <v xml:space="preserve"> Коврик для раковины КАМУШКИ 31х25см 4см</v>
          </cell>
          <cell r="E21743" t="str">
            <v>Россия</v>
          </cell>
          <cell r="F21743" t="str">
            <v>ПЛАСТИК</v>
          </cell>
        </row>
        <row r="21744">
          <cell r="A21744" t="str">
            <v>MT76-15</v>
          </cell>
          <cell r="B21744" t="str">
            <v>MULTIDOM</v>
          </cell>
          <cell r="C21744" t="str">
            <v xml:space="preserve"> Крышка для слива d=12см 4цв</v>
          </cell>
          <cell r="E21744" t="str">
            <v>Россия</v>
          </cell>
          <cell r="F21744" t="str">
            <v>ПЛАСТИК</v>
          </cell>
        </row>
        <row r="21745">
          <cell r="A21745" t="str">
            <v>MT76-23</v>
          </cell>
          <cell r="B21745" t="str">
            <v>MULTIDOM</v>
          </cell>
          <cell r="C21745" t="str">
            <v xml:space="preserve"> Терка с 3 насадками МИНИ ТРИО</v>
          </cell>
          <cell r="E21745" t="str">
            <v>Россия</v>
          </cell>
          <cell r="F21745" t="str">
            <v>ПЛАСТИК</v>
          </cell>
        </row>
        <row r="21746">
          <cell r="A21746" t="str">
            <v>MT76-26</v>
          </cell>
          <cell r="B21746" t="str">
            <v>MULTIDOM</v>
          </cell>
          <cell r="C21746" t="str">
            <v xml:space="preserve"> Мыльница - подставка ЦВЕТЫ 3диз</v>
          </cell>
          <cell r="E21746" t="str">
            <v>Россия</v>
          </cell>
          <cell r="F21746" t="str">
            <v>ПЛАСТИК</v>
          </cell>
        </row>
        <row r="21747">
          <cell r="A21747" t="str">
            <v>MT76-28</v>
          </cell>
          <cell r="B21747" t="str">
            <v>MULTIDOM</v>
          </cell>
          <cell r="C21747" t="str">
            <v xml:space="preserve"> Вантуз (гармошка)</v>
          </cell>
          <cell r="E21747" t="str">
            <v>Россия</v>
          </cell>
          <cell r="F21747" t="str">
            <v>ПЛАСТИК</v>
          </cell>
        </row>
        <row r="21748">
          <cell r="A21748" t="str">
            <v>MT76-7</v>
          </cell>
          <cell r="B21748" t="str">
            <v>MULTIDOM</v>
          </cell>
          <cell r="C21748" t="str">
            <v xml:space="preserve"> Мыльница ПУЗЫРЬКИ овал</v>
          </cell>
          <cell r="E21748" t="str">
            <v>Россия</v>
          </cell>
          <cell r="F21748" t="str">
            <v>ПЛАСТИК</v>
          </cell>
        </row>
        <row r="21749">
          <cell r="A21749" t="str">
            <v>NE80-166</v>
          </cell>
          <cell r="B21749" t="str">
            <v>MULTIDOM</v>
          </cell>
          <cell r="C21749" t="str">
            <v xml:space="preserve"> Мельница для перца 2 цв</v>
          </cell>
          <cell r="E21749" t="str">
            <v>Китай</v>
          </cell>
          <cell r="F21749" t="str">
            <v>ПЛАСТИК</v>
          </cell>
        </row>
        <row r="21750">
          <cell r="A21750" t="str">
            <v>NY45-5</v>
          </cell>
          <cell r="B21750" t="str">
            <v>MULTIDOM</v>
          </cell>
          <cell r="C21750" t="str">
            <v xml:space="preserve"> Дверной упор-отбойник</v>
          </cell>
          <cell r="E21750" t="str">
            <v>Китай</v>
          </cell>
          <cell r="F21750" t="str">
            <v>ПЛАСТИК</v>
          </cell>
        </row>
        <row r="21751">
          <cell r="A21751" t="str">
            <v>RC45-1</v>
          </cell>
          <cell r="B21751" t="str">
            <v>MULTIDOM</v>
          </cell>
          <cell r="C21751" t="str">
            <v xml:space="preserve"> Фиксатор для дверей КУСОЧЕК СЫРА 2цв</v>
          </cell>
          <cell r="E21751" t="str">
            <v>Китай</v>
          </cell>
          <cell r="F21751" t="str">
            <v>ПЛАСТИК</v>
          </cell>
        </row>
        <row r="21752">
          <cell r="A21752" t="str">
            <v>SF11-8</v>
          </cell>
          <cell r="B21752" t="str">
            <v>MULTIDOM</v>
          </cell>
          <cell r="C21752" t="str">
            <v xml:space="preserve"> Сито на подставке 22см нерж</v>
          </cell>
          <cell r="E21752" t="str">
            <v>Китай</v>
          </cell>
          <cell r="F21752" t="str">
            <v>ПЛАСТИК</v>
          </cell>
        </row>
        <row r="21753">
          <cell r="A21753" t="str">
            <v>SM27-153</v>
          </cell>
          <cell r="B21753" t="str">
            <v>MULTIDOM</v>
          </cell>
          <cell r="C21753" t="str">
            <v xml:space="preserve"> Набор из 2-х крючковсмЕШИНКИ 3цв</v>
          </cell>
          <cell r="E21753" t="str">
            <v>Китай</v>
          </cell>
          <cell r="F21753" t="str">
            <v>ПЛАСТИК</v>
          </cell>
        </row>
        <row r="21754">
          <cell r="A21754" t="str">
            <v>SM27-197</v>
          </cell>
          <cell r="B21754" t="str">
            <v>MULTIDOM</v>
          </cell>
          <cell r="C21754" t="str">
            <v xml:space="preserve"> Набор крючков 2шт ЛИСТОК мал NEW</v>
          </cell>
          <cell r="E21754" t="str">
            <v>Китай</v>
          </cell>
          <cell r="F21754" t="str">
            <v>ПЛАСТИК</v>
          </cell>
        </row>
        <row r="21755">
          <cell r="A21755" t="str">
            <v>SM27-204</v>
          </cell>
          <cell r="B21755" t="str">
            <v>MULTIDOM</v>
          </cell>
          <cell r="C21755" t="str">
            <v xml:space="preserve"> Набор из 2-х крючков ЭКОНОМ овал</v>
          </cell>
          <cell r="E21755" t="str">
            <v>Китай</v>
          </cell>
          <cell r="F21755" t="str">
            <v>ПЛАСТИК</v>
          </cell>
        </row>
        <row r="21756">
          <cell r="A21756" t="str">
            <v>SM27-42</v>
          </cell>
          <cell r="B21756" t="str">
            <v>MULTIDOM</v>
          </cell>
          <cell r="C21756" t="str">
            <v xml:space="preserve"> Набор крючков УЛЫБКА-СЕРДЦЕ 2шт 4цв</v>
          </cell>
          <cell r="E21756" t="str">
            <v>Китай</v>
          </cell>
          <cell r="F21756" t="str">
            <v>ПЛАСТИК</v>
          </cell>
        </row>
        <row r="21757">
          <cell r="A21757" t="str">
            <v>SS65-53</v>
          </cell>
          <cell r="B21757" t="str">
            <v>MULTIDOM</v>
          </cell>
          <cell r="C21757" t="str">
            <v xml:space="preserve"> Скатерть 152х228 12 диз</v>
          </cell>
          <cell r="E21757" t="str">
            <v>Китай</v>
          </cell>
          <cell r="F21757" t="str">
            <v>ТКАНЬ</v>
          </cell>
        </row>
        <row r="21758">
          <cell r="A21758" t="str">
            <v>TL27-68</v>
          </cell>
          <cell r="B21758" t="str">
            <v>MULTIDOM</v>
          </cell>
          <cell r="C21758" t="str">
            <v xml:space="preserve"> Крючок ВЕСЕЛЫЙ ЧЕЛОВЕЧЕК на присоске</v>
          </cell>
          <cell r="E21758" t="str">
            <v>Китай</v>
          </cell>
          <cell r="F21758" t="str">
            <v>ПЛАСТИК</v>
          </cell>
        </row>
        <row r="21759">
          <cell r="A21759" t="str">
            <v>TL27-73</v>
          </cell>
          <cell r="B21759" t="str">
            <v>MULTIDOM</v>
          </cell>
          <cell r="C21759" t="str">
            <v xml:space="preserve"> Крючок БОЖЬЯ КОРОВКА на присоске 4цв</v>
          </cell>
          <cell r="E21759" t="str">
            <v>Китай</v>
          </cell>
          <cell r="F21759" t="str">
            <v>ПЛАСТИК</v>
          </cell>
        </row>
        <row r="21760">
          <cell r="A21760" t="str">
            <v>TL34-127</v>
          </cell>
          <cell r="B21760" t="str">
            <v>MULTIDOM</v>
          </cell>
          <cell r="C21760" t="str">
            <v xml:space="preserve"> Мыльница с цветком на присоске 4цв</v>
          </cell>
          <cell r="E21760" t="str">
            <v>Китай</v>
          </cell>
          <cell r="F21760" t="str">
            <v>ПЛАСТИК</v>
          </cell>
        </row>
        <row r="21761">
          <cell r="A21761" t="str">
            <v>TL34-155</v>
          </cell>
          <cell r="B21761" t="str">
            <v>MULTIDOM</v>
          </cell>
          <cell r="C21761" t="str">
            <v xml:space="preserve"> Мыльница на прис ПУГОВКА 3цв NEW+</v>
          </cell>
          <cell r="E21761" t="str">
            <v>Китай</v>
          </cell>
          <cell r="F21761" t="str">
            <v>ПЛАСТИК</v>
          </cell>
        </row>
        <row r="21762">
          <cell r="A21762" t="str">
            <v>TL34-91</v>
          </cell>
          <cell r="B21762" t="str">
            <v>MULTIDOM</v>
          </cell>
          <cell r="C21762" t="str">
            <v xml:space="preserve"> Пресс для зубной пасты ЭКОНОМ 2цв</v>
          </cell>
          <cell r="E21762" t="str">
            <v>Китай</v>
          </cell>
          <cell r="F21762" t="str">
            <v>ПЛАСТИК</v>
          </cell>
        </row>
        <row r="21763">
          <cell r="A21763" t="str">
            <v>TP71-84</v>
          </cell>
          <cell r="B21763" t="str">
            <v>MULTIDOM</v>
          </cell>
          <cell r="C21763" t="str">
            <v xml:space="preserve"> Полотенце УРОЖАЙ 48х62см 3диз</v>
          </cell>
          <cell r="E21763" t="str">
            <v>Россия</v>
          </cell>
          <cell r="F21763" t="str">
            <v>ТКАНЬ</v>
          </cell>
        </row>
        <row r="21764">
          <cell r="A21764" t="str">
            <v>TP71-90</v>
          </cell>
          <cell r="B21764" t="str">
            <v>MULTIDOM</v>
          </cell>
          <cell r="C21764" t="str">
            <v xml:space="preserve"> Фартук ПАВЛОПОСАДСКИЕ МОТИВЫ 72х52см 3цв</v>
          </cell>
          <cell r="E21764" t="str">
            <v>Россия</v>
          </cell>
          <cell r="F21764" t="str">
            <v>ТКАНЬ</v>
          </cell>
        </row>
        <row r="21765">
          <cell r="A21765" t="str">
            <v>TP71-92</v>
          </cell>
          <cell r="B21765" t="str">
            <v>MULTIDOM</v>
          </cell>
          <cell r="C21765" t="str">
            <v xml:space="preserve"> Фартук РУССКИЙ СТИЛЬ 52х72см 2диз</v>
          </cell>
          <cell r="E21765" t="str">
            <v>Россия</v>
          </cell>
          <cell r="F21765" t="str">
            <v>ТКАНЬ</v>
          </cell>
        </row>
        <row r="21766">
          <cell r="A21766" t="str">
            <v>TP71-95</v>
          </cell>
          <cell r="B21766" t="str">
            <v>MULTIDOM</v>
          </cell>
          <cell r="C21766" t="str">
            <v xml:space="preserve"> Полотенец ВЫШИВКА КРЕСТИКОМ 42х72см 3цв</v>
          </cell>
          <cell r="E21766" t="str">
            <v>Россия</v>
          </cell>
          <cell r="F21766" t="str">
            <v>ТКАНЬ</v>
          </cell>
        </row>
        <row r="21767">
          <cell r="A21767" t="str">
            <v>TW58-109</v>
          </cell>
          <cell r="B21767" t="str">
            <v>MULTIDOM</v>
          </cell>
          <cell r="C21767" t="str">
            <v xml:space="preserve"> Щетка для уборки c телескоп ручк 4цв</v>
          </cell>
          <cell r="E21767" t="str">
            <v>Китай</v>
          </cell>
          <cell r="F21767" t="str">
            <v>ПЛАСТИК</v>
          </cell>
        </row>
        <row r="21768">
          <cell r="A21768" t="str">
            <v>TW58-111</v>
          </cell>
          <cell r="B21768" t="str">
            <v>MULTIDOM</v>
          </cell>
          <cell r="C21768" t="str">
            <v xml:space="preserve"> Швабра с отжимом 2цв</v>
          </cell>
          <cell r="E21768" t="str">
            <v>Китай</v>
          </cell>
          <cell r="F21768" t="str">
            <v>ПЛАСТИК</v>
          </cell>
        </row>
        <row r="21769">
          <cell r="A21769" t="str">
            <v>MO8-103</v>
          </cell>
          <cell r="B21769" t="str">
            <v>MULTIDOM</v>
          </cell>
          <cell r="C21769" t="str">
            <v xml:space="preserve"> Формы для выпечки однораз.3шт 21х16х3.5см</v>
          </cell>
          <cell r="E21769" t="str">
            <v>Россия</v>
          </cell>
          <cell r="F21769" t="str">
            <v>ФОЛЬГА АЛЮМИНИЕВАЯ</v>
          </cell>
        </row>
        <row r="21770">
          <cell r="A21770" t="str">
            <v>Z22-36</v>
          </cell>
          <cell r="B21770" t="str">
            <v>MULTIDOM</v>
          </cell>
          <cell r="C21770" t="str">
            <v xml:space="preserve"> Н-р прихв.с рукав.ЦВЕТОЧНОЕ СЕРДЦЕ</v>
          </cell>
          <cell r="E21770" t="str">
            <v>Китай</v>
          </cell>
          <cell r="F21770" t="str">
            <v>ТКАНЬ</v>
          </cell>
        </row>
        <row r="21771">
          <cell r="A21771" t="str">
            <v>Z22-39</v>
          </cell>
          <cell r="B21771" t="str">
            <v>MULTIDOM</v>
          </cell>
          <cell r="C21771" t="str">
            <v xml:space="preserve"> Н-р прихв.с рукав.СВЕТЛАЯ ПАСХА</v>
          </cell>
          <cell r="E21771" t="str">
            <v>Китай</v>
          </cell>
          <cell r="F21771" t="str">
            <v>ТКАНЬ</v>
          </cell>
        </row>
        <row r="21772">
          <cell r="A21772" t="str">
            <v>YG34-20</v>
          </cell>
          <cell r="B21772" t="str">
            <v>MULTIDOM</v>
          </cell>
          <cell r="C21772" t="str">
            <v xml:space="preserve"> Пробка для ванной со сливом d6.5см</v>
          </cell>
          <cell r="E21772" t="str">
            <v>Китай</v>
          </cell>
          <cell r="F21772" t="str">
            <v>ПЛАСТИК</v>
          </cell>
        </row>
        <row r="21773">
          <cell r="A21773" t="str">
            <v>TP71-102</v>
          </cell>
          <cell r="B21773" t="str">
            <v>MULTIDOM</v>
          </cell>
          <cell r="C21773" t="str">
            <v xml:space="preserve"> Дорожка на стол ВЫШИВКА КРЕСТИКОМ 45х145см</v>
          </cell>
          <cell r="E21773" t="str">
            <v>Россия</v>
          </cell>
          <cell r="F21773" t="str">
            <v>ТКАНЬ</v>
          </cell>
        </row>
        <row r="21774">
          <cell r="A21774" t="str">
            <v>SF11-7</v>
          </cell>
          <cell r="B21774" t="str">
            <v>MULTIDOM</v>
          </cell>
          <cell r="C21774" t="str">
            <v xml:space="preserve"> Сито на подставке 19см (нерж)</v>
          </cell>
          <cell r="E21774" t="str">
            <v>Китай</v>
          </cell>
          <cell r="F21774" t="str">
            <v>НЕРЖАВЕЮЩАЯ СТАЛЬ</v>
          </cell>
        </row>
        <row r="21775">
          <cell r="A21775" t="str">
            <v>Z22-38</v>
          </cell>
          <cell r="B21775" t="str">
            <v>MULTIDOM</v>
          </cell>
          <cell r="C21775" t="str">
            <v xml:space="preserve"> Прихватка СВЕТЛАЯ ПАСХА d=20см 4диз</v>
          </cell>
          <cell r="E21775" t="str">
            <v>Китай</v>
          </cell>
          <cell r="F21775" t="str">
            <v>ХЛОПОК</v>
          </cell>
        </row>
        <row r="21776">
          <cell r="A21776" t="str">
            <v>L34-52</v>
          </cell>
          <cell r="B21776" t="str">
            <v>MULTIDOM</v>
          </cell>
          <cell r="C21776" t="str">
            <v xml:space="preserve"> Занавеска для ванной комнаты винил 6диз 180x180см</v>
          </cell>
          <cell r="E21776" t="str">
            <v>Китай</v>
          </cell>
          <cell r="F21776" t="str">
            <v>ПОЛИМЕРНЫЕ МАТЕРИАЛЫ</v>
          </cell>
        </row>
        <row r="21777">
          <cell r="A21777" t="str">
            <v>AN50-101</v>
          </cell>
          <cell r="B21777" t="str">
            <v>MULTIDOM</v>
          </cell>
          <cell r="C21777" t="str">
            <v xml:space="preserve"> Шумовка-щипцы ФРИТЮР 29х9.5см</v>
          </cell>
          <cell r="E21777" t="str">
            <v>Китай</v>
          </cell>
          <cell r="F21777" t="str">
            <v>НЕРЖАВЕЮЩАЯ СТАЛЬ</v>
          </cell>
        </row>
        <row r="21778">
          <cell r="A21778" t="str">
            <v>SS65-50</v>
          </cell>
          <cell r="B21778" t="str">
            <v>MULTIDOM</v>
          </cell>
          <cell r="C21778" t="str">
            <v xml:space="preserve"> Скатерть 122х152см  12диз</v>
          </cell>
          <cell r="E21778" t="str">
            <v>Китай</v>
          </cell>
          <cell r="F21778" t="str">
            <v>ПОЛИМЕРНЫЕ МАТЕРИАЛЫ</v>
          </cell>
        </row>
        <row r="21779">
          <cell r="A21779" t="str">
            <v>TP71-83</v>
          </cell>
          <cell r="B21779" t="str">
            <v>MULTIDOM</v>
          </cell>
          <cell r="C21779" t="str">
            <v xml:space="preserve"> Полотенце РУССКИЙ СТИЛЬ 42х72см 2диз</v>
          </cell>
          <cell r="E21779" t="str">
            <v>Россия</v>
          </cell>
          <cell r="F21779" t="str">
            <v>ХЛОПОК</v>
          </cell>
        </row>
        <row r="21780">
          <cell r="A21780" t="str">
            <v>DH80-229</v>
          </cell>
          <cell r="B21780" t="str">
            <v>MULTIDOM</v>
          </cell>
          <cell r="C21780" t="str">
            <v xml:space="preserve"> Форма для печенья АССОРТИ (24 фигур) размер 40х22см 2диз</v>
          </cell>
          <cell r="E21780" t="str">
            <v>Китай</v>
          </cell>
          <cell r="F21780" t="str">
            <v>ПЛАСТМАССА (ABS)</v>
          </cell>
        </row>
        <row r="21781">
          <cell r="A21781" t="str">
            <v>BD2-29</v>
          </cell>
          <cell r="B21781" t="str">
            <v>MULTIDOM</v>
          </cell>
          <cell r="C21781" t="str">
            <v xml:space="preserve"> Скатерть С НОВЫМ ГОДОМ 125х148см 3диз</v>
          </cell>
          <cell r="E21781" t="str">
            <v>Китай</v>
          </cell>
          <cell r="F21781" t="str">
            <v>ПОЛИЭТИЛЕН</v>
          </cell>
        </row>
        <row r="21782">
          <cell r="A21782" t="str">
            <v>Z2-37</v>
          </cell>
          <cell r="B21782" t="str">
            <v>MULTIDOM</v>
          </cell>
          <cell r="C21782" t="str">
            <v xml:space="preserve"> Прихватка НОВОГОДНИЕ ЗАБАВЫ 17х17см 6диз</v>
          </cell>
          <cell r="E21782" t="str">
            <v>Китай</v>
          </cell>
          <cell r="F21782" t="str">
            <v>ТКАНЬ</v>
          </cell>
        </row>
        <row r="21783">
          <cell r="A21783" t="str">
            <v>Z2-38</v>
          </cell>
          <cell r="B21783" t="str">
            <v>MULTIDOM</v>
          </cell>
          <cell r="C21783" t="str">
            <v xml:space="preserve"> Набор прихваток с рукав НОВОГОДНИЕ ЗАБАВЫ 6диз</v>
          </cell>
          <cell r="E21783" t="str">
            <v>Китай</v>
          </cell>
          <cell r="F21783" t="str">
            <v>ТКАНЬ</v>
          </cell>
        </row>
        <row r="21784">
          <cell r="A21784" t="str">
            <v>Z2-44</v>
          </cell>
          <cell r="B21784" t="str">
            <v>MULTIDOM</v>
          </cell>
          <cell r="C21784" t="str">
            <v xml:space="preserve"> Прихватка РОЖДЕСТВО 17х17см 8диз</v>
          </cell>
          <cell r="E21784" t="str">
            <v>Китай</v>
          </cell>
          <cell r="F21784" t="str">
            <v>ТКАНЬ</v>
          </cell>
        </row>
        <row r="21785">
          <cell r="A21785" t="str">
            <v>RG2-58</v>
          </cell>
          <cell r="B21785" t="str">
            <v>MULTIDOM</v>
          </cell>
          <cell r="C21785" t="str">
            <v xml:space="preserve"> Доска разделочная ст.НОВОГОДНЕЕ НАСТРОЕНИЕ 18х28см 6диз</v>
          </cell>
          <cell r="E21785" t="str">
            <v>Китай</v>
          </cell>
          <cell r="F21785" t="str">
            <v>СТЕКЛО</v>
          </cell>
        </row>
        <row r="21786">
          <cell r="A21786" t="str">
            <v>AN8-8</v>
          </cell>
          <cell r="B21786" t="str">
            <v>MULTIDOM</v>
          </cell>
          <cell r="C21786" t="str">
            <v xml:space="preserve"> Кулинарная форма КРУГ регул. 6-10см</v>
          </cell>
          <cell r="E21786" t="str">
            <v>Китай</v>
          </cell>
          <cell r="F21786" t="str">
            <v>МЕТАЛЛ</v>
          </cell>
        </row>
        <row r="21787">
          <cell r="A21787" t="str">
            <v>AN11-30</v>
          </cell>
          <cell r="B21787" t="str">
            <v>MULTIDOM</v>
          </cell>
          <cell r="C21787" t="str">
            <v xml:space="preserve"> Сито плоское с ручкой ЭКРАН ОТ БРЫЗГ 24см</v>
          </cell>
          <cell r="E21787" t="str">
            <v>Китай</v>
          </cell>
          <cell r="F21787" t="str">
            <v>МЕТАЛЛ</v>
          </cell>
        </row>
        <row r="21788">
          <cell r="A21788" t="str">
            <v>AN11-31</v>
          </cell>
          <cell r="B21788" t="str">
            <v>MULTIDOM</v>
          </cell>
          <cell r="C21788" t="str">
            <v xml:space="preserve"> Сито плоское с ручкой ЭКРАН ОТ БРЫЗГ 26см</v>
          </cell>
          <cell r="E21788" t="str">
            <v>Китай</v>
          </cell>
          <cell r="F21788" t="str">
            <v>МЕТАЛЛ</v>
          </cell>
        </row>
        <row r="21789">
          <cell r="A21789" t="str">
            <v>AN11-33</v>
          </cell>
          <cell r="B21789" t="str">
            <v>MULTIDOM</v>
          </cell>
          <cell r="C21789" t="str">
            <v xml:space="preserve"> Сито плоское КРЫШКА И ЭКРАН ОТ БРЫЗГ 28см</v>
          </cell>
          <cell r="E21789" t="str">
            <v>Китай</v>
          </cell>
          <cell r="F21789" t="str">
            <v>МЕТАЛЛ</v>
          </cell>
        </row>
        <row r="21790">
          <cell r="A21790" t="str">
            <v>MS11-84</v>
          </cell>
          <cell r="B21790" t="str">
            <v>MULTIDOM</v>
          </cell>
          <cell r="C21790" t="str">
            <v xml:space="preserve"> Сито ЭКОНОМ 18см (алюм, пласт) 3цв</v>
          </cell>
          <cell r="E21790" t="str">
            <v>Китай</v>
          </cell>
          <cell r="F21790" t="str">
            <v>МЕТАЛЛ</v>
          </cell>
        </row>
        <row r="21791">
          <cell r="A21791" t="str">
            <v>MS11-85</v>
          </cell>
          <cell r="B21791" t="str">
            <v>MULTIDOM</v>
          </cell>
          <cell r="C21791" t="str">
            <v xml:space="preserve"> Сито ЭКОНОМ 20см (алюм, пласт) 3цв</v>
          </cell>
          <cell r="E21791" t="str">
            <v>Китай</v>
          </cell>
          <cell r="F21791" t="str">
            <v>МЕТАЛЛ</v>
          </cell>
        </row>
        <row r="21792">
          <cell r="A21792" t="str">
            <v>SM27-202</v>
          </cell>
          <cell r="B21792" t="str">
            <v>MULTIDOM</v>
          </cell>
          <cell r="C21792" t="str">
            <v xml:space="preserve"> Набор из 2-х крючков ЭКОНОМ круг.</v>
          </cell>
          <cell r="E21792" t="str">
            <v>Китай</v>
          </cell>
          <cell r="F21792" t="str">
            <v>ПЛАСТИК</v>
          </cell>
        </row>
        <row r="21793">
          <cell r="A21793" t="str">
            <v>DH34-16</v>
          </cell>
          <cell r="B21793" t="str">
            <v>MULTIDOM</v>
          </cell>
          <cell r="C21793" t="str">
            <v xml:space="preserve"> Пробка для ванны РУКА 4цв</v>
          </cell>
          <cell r="E21793" t="str">
            <v>Китай</v>
          </cell>
          <cell r="F21793" t="str">
            <v>РЕЗИНА</v>
          </cell>
        </row>
        <row r="21794">
          <cell r="A21794" t="str">
            <v>L34-101</v>
          </cell>
          <cell r="B21794" t="str">
            <v>MULTIDOM</v>
          </cell>
          <cell r="C21794" t="str">
            <v xml:space="preserve"> Занавеска для ванной ПАСТЕЛЬ 180х180см п/э 3цв</v>
          </cell>
          <cell r="E21794" t="str">
            <v>Китай</v>
          </cell>
          <cell r="F21794" t="str">
            <v>ВИНИЛ</v>
          </cell>
        </row>
        <row r="21795">
          <cell r="A21795" t="str">
            <v>TL34-128</v>
          </cell>
          <cell r="B21795" t="str">
            <v>MULTIDOM</v>
          </cell>
          <cell r="C21795" t="str">
            <v xml:space="preserve"> Подставка для губки (с цветком, на присоске) 4цв</v>
          </cell>
          <cell r="E21795" t="str">
            <v>Китай</v>
          </cell>
          <cell r="F21795" t="str">
            <v>МЕТАЛЛ</v>
          </cell>
        </row>
        <row r="21796">
          <cell r="A21796" t="str">
            <v>YJ38-11</v>
          </cell>
          <cell r="B21796" t="str">
            <v>MULTIDOM</v>
          </cell>
          <cell r="C21796" t="str">
            <v xml:space="preserve"> Коврик для раковины круг d=30см 4диз</v>
          </cell>
          <cell r="E21796" t="str">
            <v>Китай</v>
          </cell>
          <cell r="F21796" t="str">
            <v>ПЛАСТИК</v>
          </cell>
        </row>
        <row r="21797">
          <cell r="A21797" t="str">
            <v>AN53-111</v>
          </cell>
          <cell r="B21797" t="str">
            <v>MULTIDOM</v>
          </cell>
          <cell r="C21797" t="str">
            <v xml:space="preserve"> Рыбочистка (лезвие нерж) 2цв</v>
          </cell>
          <cell r="E21797" t="str">
            <v>Китай</v>
          </cell>
          <cell r="F21797" t="str">
            <v>ПВХ</v>
          </cell>
        </row>
        <row r="21798">
          <cell r="A21798" t="str">
            <v>MS58-170</v>
          </cell>
          <cell r="B21798" t="str">
            <v>MULTIDOM</v>
          </cell>
          <cell r="C21798" t="str">
            <v xml:space="preserve"> Скребок для стеклокерам. плит ЭКОНОМ</v>
          </cell>
          <cell r="E21798" t="str">
            <v>Китай</v>
          </cell>
          <cell r="F21798" t="str">
            <v>ПВХ</v>
          </cell>
        </row>
        <row r="21799">
          <cell r="A21799" t="str">
            <v>B65-23</v>
          </cell>
          <cell r="B21799" t="str">
            <v>MULTIDOM</v>
          </cell>
          <cell r="C21799" t="str">
            <v xml:space="preserve"> Скатерть РОМАШКИ 122х150см п/э 6цв</v>
          </cell>
          <cell r="E21799" t="str">
            <v>Китай</v>
          </cell>
          <cell r="F21799" t="str">
            <v>ПОЛИЭТИЛЕН</v>
          </cell>
        </row>
        <row r="21800">
          <cell r="A21800" t="str">
            <v>B65-31</v>
          </cell>
          <cell r="B21800" t="str">
            <v>MULTIDOM</v>
          </cell>
          <cell r="C21800" t="str">
            <v xml:space="preserve"> Скатерть ЦВЕТЫ с в/о проп п/э 122х150см 6цв</v>
          </cell>
          <cell r="E21800" t="str">
            <v>Китай</v>
          </cell>
          <cell r="F21800" t="str">
            <v>ПОЛИЭТИЛЕН</v>
          </cell>
        </row>
        <row r="21801">
          <cell r="A21801" t="str">
            <v>B65-75</v>
          </cell>
          <cell r="B21801" t="str">
            <v>MULTIDOM</v>
          </cell>
          <cell r="C21801" t="str">
            <v xml:space="preserve"> Скатерть ЦВЕТОК 122х152см п/э 6цв</v>
          </cell>
          <cell r="E21801" t="str">
            <v>Китай</v>
          </cell>
          <cell r="F21801" t="str">
            <v>ПОЛИЭТИЛЕН</v>
          </cell>
        </row>
        <row r="21802">
          <cell r="A21802" t="str">
            <v>B65-115</v>
          </cell>
          <cell r="B21802" t="str">
            <v>MULTIDOM</v>
          </cell>
          <cell r="C21802" t="str">
            <v xml:space="preserve"> Скатерть БЕЛЫЙ ЛЕБЕДЬ 122х150см п/э</v>
          </cell>
          <cell r="E21802" t="str">
            <v>Китай</v>
          </cell>
          <cell r="F21802" t="str">
            <v>ПОЛИЭТИЛЕН</v>
          </cell>
        </row>
        <row r="21803">
          <cell r="A21803" t="str">
            <v>DH58-165</v>
          </cell>
          <cell r="B21803" t="str">
            <v>MULTIDOM</v>
          </cell>
          <cell r="C21803" t="str">
            <v xml:space="preserve"> Скребок для антипригарной посуды 2цв. NEW. DH58-165</v>
          </cell>
          <cell r="E21803" t="str">
            <v>Китай</v>
          </cell>
          <cell r="F21803" t="str">
            <v>ПЛАСТИК</v>
          </cell>
        </row>
        <row r="21804">
          <cell r="A21804" t="str">
            <v>TP71-109</v>
          </cell>
          <cell r="B21804" t="str">
            <v>MULTIDOM</v>
          </cell>
          <cell r="C21804" t="str">
            <v xml:space="preserve"> Дорожка на стол РУССКИЙ СТИЛЬ 45х145см 3диз</v>
          </cell>
          <cell r="E21804" t="str">
            <v>Россия</v>
          </cell>
          <cell r="F21804" t="str">
            <v>ТКАНЬ</v>
          </cell>
        </row>
        <row r="21805">
          <cell r="A21805" t="str">
            <v>YM75-92</v>
          </cell>
          <cell r="B21805" t="str">
            <v>MULTIDOM</v>
          </cell>
          <cell r="C21805" t="str">
            <v xml:space="preserve"> Зажим НОЖНИЦЫ дл 20см 4цв</v>
          </cell>
          <cell r="E21805" t="str">
            <v>Китай</v>
          </cell>
          <cell r="F21805" t="str">
            <v>ПЛАСТИК</v>
          </cell>
        </row>
        <row r="21806">
          <cell r="A21806" t="str">
            <v>MT76-33</v>
          </cell>
          <cell r="B21806" t="str">
            <v>MULTIDOM</v>
          </cell>
          <cell r="C21806" t="str">
            <v xml:space="preserve"> Подставка для умыв принадл МОРСКИЕ ЖИТЕЛИ (на присосках)</v>
          </cell>
          <cell r="E21806" t="str">
            <v>Россия</v>
          </cell>
          <cell r="F21806" t="str">
            <v>ПЛАСТИК</v>
          </cell>
        </row>
        <row r="21807">
          <cell r="A21807" t="str">
            <v>MT76-51</v>
          </cell>
          <cell r="B21807" t="str">
            <v>MULTIDOM</v>
          </cell>
          <cell r="C21807" t="str">
            <v xml:space="preserve"> Мыльница-подставка ДУЭТ КОЛОР 4цв</v>
          </cell>
          <cell r="E21807" t="str">
            <v>Россия</v>
          </cell>
          <cell r="F21807" t="str">
            <v>ПЛАСТИК</v>
          </cell>
        </row>
        <row r="21808">
          <cell r="A21808" t="str">
            <v>MT88-301</v>
          </cell>
          <cell r="B21808" t="str">
            <v>MULTIDOM</v>
          </cell>
          <cell r="C21808" t="str">
            <v xml:space="preserve"> Полотенце РУССКИЙ ПЕТУХ 42х72см 3диз</v>
          </cell>
          <cell r="E21808" t="str">
            <v>Россия</v>
          </cell>
          <cell r="F21808" t="str">
            <v>ТКАНЬ</v>
          </cell>
        </row>
        <row r="21809">
          <cell r="A21809" t="str">
            <v>MT88-302</v>
          </cell>
          <cell r="B21809" t="str">
            <v>MULTIDOM</v>
          </cell>
          <cell r="C21809" t="str">
            <v xml:space="preserve"> Полотенце-салфетка РУССКИЙ ПЕТУХ 46х28см 6диз</v>
          </cell>
          <cell r="E21809" t="str">
            <v>Россия</v>
          </cell>
          <cell r="F21809" t="str">
            <v>ТКАНЬ</v>
          </cell>
        </row>
        <row r="21810">
          <cell r="A21810" t="str">
            <v>MT88-304</v>
          </cell>
          <cell r="B21810" t="str">
            <v>MULTIDOM</v>
          </cell>
          <cell r="C21810" t="str">
            <v xml:space="preserve"> Дорожка на стол РУССКИЙ ПЕТУХ 45х145см 3диз</v>
          </cell>
          <cell r="E21810" t="str">
            <v>Россия</v>
          </cell>
          <cell r="F21810" t="str">
            <v>ТКАНЬ</v>
          </cell>
        </row>
        <row r="21811">
          <cell r="A21811" t="str">
            <v>FJ88-305</v>
          </cell>
          <cell r="B21811" t="str">
            <v>MULTIDOM</v>
          </cell>
          <cell r="C21811" t="str">
            <v xml:space="preserve"> Салфетка РУССКИЙ ПЕТУХ 39х25см 6диз</v>
          </cell>
          <cell r="E21811" t="str">
            <v>Китай</v>
          </cell>
          <cell r="F21811" t="str">
            <v>ТКАНЬ</v>
          </cell>
        </row>
        <row r="21812">
          <cell r="A21812" t="str">
            <v>RG88-306</v>
          </cell>
          <cell r="B21812" t="str">
            <v>MULTIDOM</v>
          </cell>
          <cell r="C21812" t="str">
            <v xml:space="preserve"> Доска разделочная ст.РУССКИЙ ПЕТУХ 18х18см 6д</v>
          </cell>
          <cell r="E21812" t="str">
            <v>Китай</v>
          </cell>
          <cell r="F21812" t="str">
            <v>СТЕКЛО</v>
          </cell>
        </row>
        <row r="21813">
          <cell r="A21813" t="str">
            <v>DH8-35</v>
          </cell>
          <cell r="B21813" t="str">
            <v>MULTIDOM</v>
          </cell>
          <cell r="C21813" t="str">
            <v xml:space="preserve"> Кулинарная форма КРУГ с крышкой-прессом d9.5см h=4.5см</v>
          </cell>
          <cell r="E21813" t="str">
            <v>Китай</v>
          </cell>
          <cell r="F21813" t="str">
            <v>ПЛАСТИК</v>
          </cell>
        </row>
        <row r="21814">
          <cell r="A21814" t="str">
            <v>DH8-36</v>
          </cell>
          <cell r="B21814" t="str">
            <v>MULTIDOM</v>
          </cell>
          <cell r="C21814" t="str">
            <v xml:space="preserve"> Кулинарная форма КВАДРАТ с крышкой-прессом 9.5x9.5см h=4.5см</v>
          </cell>
          <cell r="E21814" t="str">
            <v>Китай</v>
          </cell>
          <cell r="F21814" t="str">
            <v>ПЛАСТИК</v>
          </cell>
        </row>
        <row r="21815">
          <cell r="A21815" t="str">
            <v>MB72-18</v>
          </cell>
          <cell r="B21815" t="str">
            <v>MULTIDOM</v>
          </cell>
          <cell r="C21815" t="str">
            <v xml:space="preserve"> Коврик д/ванн АЖУРНЫЙ 88x38см</v>
          </cell>
          <cell r="E21815" t="str">
            <v>Россия</v>
          </cell>
          <cell r="F21815" t="str">
            <v>ПЛАСТИК</v>
          </cell>
        </row>
        <row r="21816">
          <cell r="A21816" t="str">
            <v>MG76-56</v>
          </cell>
          <cell r="B21816" t="str">
            <v>MULTIDOM</v>
          </cell>
          <cell r="C21816" t="str">
            <v xml:space="preserve"> Пельменница 37 ячеек d=25.5см (пластм.)</v>
          </cell>
          <cell r="E21816" t="str">
            <v>Россия</v>
          </cell>
          <cell r="F21816" t="str">
            <v>ПЛАСТИК</v>
          </cell>
        </row>
        <row r="21817">
          <cell r="A21817" t="str">
            <v>ME76-65</v>
          </cell>
          <cell r="B21817" t="str">
            <v>MULTIDOM</v>
          </cell>
          <cell r="C21817" t="str">
            <v xml:space="preserve"> Мельница для специй 4цв NEW</v>
          </cell>
          <cell r="E21817" t="str">
            <v>Россия</v>
          </cell>
          <cell r="F21817" t="str">
            <v>ПЛАСТИК</v>
          </cell>
        </row>
        <row r="21818">
          <cell r="A21818" t="str">
            <v>DH80-177</v>
          </cell>
          <cell r="B21818" t="str">
            <v>MULTIDOM</v>
          </cell>
          <cell r="C21818" t="str">
            <v xml:space="preserve"> Набор для канапе СУПЕР 5 насадок</v>
          </cell>
          <cell r="E21818" t="str">
            <v>Китай</v>
          </cell>
          <cell r="F21818" t="str">
            <v>ПЛАСТИК</v>
          </cell>
        </row>
        <row r="21819">
          <cell r="A21819" t="str">
            <v>JH80-30</v>
          </cell>
          <cell r="B21819" t="str">
            <v>MULTIDOM</v>
          </cell>
          <cell r="C21819" t="str">
            <v xml:space="preserve"> Размягчитель д/мяса 2 цв JH80-30</v>
          </cell>
          <cell r="D21819">
            <v>0</v>
          </cell>
          <cell r="E21819" t="str">
            <v>Китай</v>
          </cell>
          <cell r="F21819" t="str">
            <v>СТАЛЬ</v>
          </cell>
        </row>
        <row r="21820">
          <cell r="A21820" t="str">
            <v>FH83184</v>
          </cell>
          <cell r="B21820" t="str">
            <v>MULTIDOM</v>
          </cell>
          <cell r="C21820" t="str">
            <v xml:space="preserve"> Опрыскиватель-бурдюк 540мл</v>
          </cell>
          <cell r="D21820">
            <v>0</v>
          </cell>
          <cell r="E21820" t="str">
            <v>Китай</v>
          </cell>
          <cell r="F21820" t="str">
            <v>ПОЛИМЕРНЫЕ МАТЕРИАЛЫ</v>
          </cell>
        </row>
        <row r="21821">
          <cell r="A21821" t="str">
            <v>FJ8745</v>
          </cell>
          <cell r="B21821" t="str">
            <v>MULTIDOM</v>
          </cell>
          <cell r="C21821" t="str">
            <v xml:space="preserve"> Коврик универсальный под посуду 31х26см</v>
          </cell>
          <cell r="D21821">
            <v>0</v>
          </cell>
          <cell r="E21821" t="str">
            <v>Китай</v>
          </cell>
          <cell r="F21821" t="str">
            <v>ПВХ</v>
          </cell>
        </row>
        <row r="21822">
          <cell r="A21822" t="str">
            <v>FJ8784</v>
          </cell>
          <cell r="B21822" t="str">
            <v>MULTIDOM</v>
          </cell>
          <cell r="C21822" t="str">
            <v xml:space="preserve"> Коврик универсальный под посуду 31x40см</v>
          </cell>
          <cell r="D21822">
            <v>0</v>
          </cell>
          <cell r="E21822" t="str">
            <v>Китай</v>
          </cell>
          <cell r="F21822" t="str">
            <v>ПВХ</v>
          </cell>
        </row>
        <row r="21823">
          <cell r="A21823" t="str">
            <v>FJ8787</v>
          </cell>
          <cell r="B21823" t="str">
            <v>MULTIDOM</v>
          </cell>
          <cell r="C21823" t="str">
            <v xml:space="preserve"> Коврик универсальный овал 30х40см</v>
          </cell>
          <cell r="D21823">
            <v>0</v>
          </cell>
          <cell r="E21823" t="str">
            <v>Китай</v>
          </cell>
          <cell r="F21823" t="str">
            <v>ПВХ</v>
          </cell>
        </row>
        <row r="21824">
          <cell r="A21824" t="str">
            <v>FJ87-89</v>
          </cell>
          <cell r="B21824" t="str">
            <v>MULTIDOM</v>
          </cell>
          <cell r="C21824" t="str">
            <v xml:space="preserve"> Коврик под посуду 31х40см</v>
          </cell>
          <cell r="D21824">
            <v>0</v>
          </cell>
          <cell r="E21824" t="str">
            <v>Китай</v>
          </cell>
          <cell r="F21824" t="str">
            <v>ПВХ</v>
          </cell>
        </row>
        <row r="21825">
          <cell r="A21825" t="str">
            <v>H3413</v>
          </cell>
          <cell r="B21825" t="str">
            <v>MULTIDOM</v>
          </cell>
          <cell r="C21825" t="str">
            <v xml:space="preserve"> Пробка для ванной</v>
          </cell>
          <cell r="D21825">
            <v>0</v>
          </cell>
          <cell r="E21825" t="str">
            <v>Китай</v>
          </cell>
          <cell r="F21825" t="str">
            <v>РЕЗИНА,МЕТАЛЛ</v>
          </cell>
        </row>
        <row r="21826">
          <cell r="A21826" t="str">
            <v>HC5824</v>
          </cell>
          <cell r="B21826" t="str">
            <v>MULTIDOM</v>
          </cell>
          <cell r="C21826" t="str">
            <v xml:space="preserve"> Швабра ЛЕНТЯЙКА 1.3м</v>
          </cell>
          <cell r="D21826">
            <v>0</v>
          </cell>
          <cell r="E21826" t="str">
            <v>Китай</v>
          </cell>
          <cell r="F21826" t="str">
            <v>МЕТАЛЛ,ПЛАСТИК</v>
          </cell>
        </row>
        <row r="21827">
          <cell r="A21827" t="str">
            <v>J3414</v>
          </cell>
          <cell r="B21827" t="str">
            <v>MULTIDOM</v>
          </cell>
          <cell r="C21827" t="str">
            <v xml:space="preserve"> Пробка для ванной с игрушкой на цепочке</v>
          </cell>
          <cell r="D21827">
            <v>0</v>
          </cell>
          <cell r="E21827" t="str">
            <v>Китай</v>
          </cell>
          <cell r="F21827" t="str">
            <v>РЕЗИНА,МЕТАЛЛ</v>
          </cell>
        </row>
        <row r="21828">
          <cell r="A21828" t="str">
            <v>J87-105</v>
          </cell>
          <cell r="B21828" t="str">
            <v>MULTIDOM</v>
          </cell>
          <cell r="C21828" t="str">
            <v xml:space="preserve"> Мяч для стирки ЭФФЕКТ D6.5см</v>
          </cell>
          <cell r="D21828">
            <v>0</v>
          </cell>
          <cell r="E21828" t="str">
            <v>Китай</v>
          </cell>
          <cell r="F21828" t="str">
            <v>ПОЛИПРОПИЛЕН</v>
          </cell>
        </row>
        <row r="21829">
          <cell r="A21829" t="str">
            <v>J87-107</v>
          </cell>
          <cell r="B21829" t="str">
            <v>MULTIDOM</v>
          </cell>
          <cell r="C21829" t="str">
            <v xml:space="preserve"> Шар для стирки и сушки D8.5см J87-107</v>
          </cell>
          <cell r="D21829">
            <v>0</v>
          </cell>
          <cell r="E21829" t="str">
            <v>Китай</v>
          </cell>
          <cell r="F21829" t="str">
            <v>ПВХ,ПЕНОПОЛИУРЕТАН</v>
          </cell>
        </row>
        <row r="21830">
          <cell r="A21830" t="str">
            <v>JD6712</v>
          </cell>
          <cell r="B21830" t="str">
            <v>MULTIDOM</v>
          </cell>
          <cell r="C21830" t="str">
            <v xml:space="preserve"> Защит пленка-стикер 75х45см ЦВЕТЫ</v>
          </cell>
          <cell r="D21830">
            <v>0</v>
          </cell>
          <cell r="E21830" t="str">
            <v>Китай</v>
          </cell>
          <cell r="F21830" t="str">
            <v>ПЭТ</v>
          </cell>
        </row>
        <row r="21831">
          <cell r="A21831" t="str">
            <v>JD6713</v>
          </cell>
          <cell r="B21831" t="str">
            <v>MULTIDOM</v>
          </cell>
          <cell r="C21831" t="str">
            <v xml:space="preserve"> Защит пленка-стикер 75х45см ПЕЙЗАЖ</v>
          </cell>
          <cell r="D21831">
            <v>0</v>
          </cell>
          <cell r="E21831" t="str">
            <v>Китай</v>
          </cell>
          <cell r="F21831" t="str">
            <v>ПЭТ</v>
          </cell>
        </row>
        <row r="21832">
          <cell r="A21832" t="str">
            <v>JD6714</v>
          </cell>
          <cell r="B21832" t="str">
            <v>MULTIDOM</v>
          </cell>
          <cell r="C21832" t="str">
            <v xml:space="preserve"> Защит пленка-стикер 75х45см КУХНЯ JD67-14</v>
          </cell>
          <cell r="D21832">
            <v>0</v>
          </cell>
          <cell r="E21832" t="str">
            <v>Китай</v>
          </cell>
          <cell r="F21832" t="str">
            <v>ПЭТ</v>
          </cell>
        </row>
        <row r="21833">
          <cell r="A21833" t="str">
            <v>JD6736</v>
          </cell>
          <cell r="B21833" t="str">
            <v>MULTIDOM</v>
          </cell>
          <cell r="C21833" t="str">
            <v xml:space="preserve"> Защит пленка-стикер 90х60см МОРЕ JD67-36</v>
          </cell>
          <cell r="D21833">
            <v>0</v>
          </cell>
          <cell r="E21833" t="str">
            <v>Китай</v>
          </cell>
          <cell r="F21833" t="str">
            <v>ПЭТ</v>
          </cell>
        </row>
        <row r="21834">
          <cell r="A21834" t="str">
            <v>JD6737</v>
          </cell>
          <cell r="B21834" t="str">
            <v>MULTIDOM</v>
          </cell>
          <cell r="C21834" t="str">
            <v xml:space="preserve"> Защит пленка-стикер 90х60см ЦВЕТЫ NEW+</v>
          </cell>
          <cell r="D21834">
            <v>0</v>
          </cell>
          <cell r="E21834" t="str">
            <v>Китай</v>
          </cell>
          <cell r="F21834" t="str">
            <v>ПЭТ</v>
          </cell>
        </row>
        <row r="21835">
          <cell r="A21835" t="str">
            <v>JH5052</v>
          </cell>
          <cell r="B21835" t="str">
            <v>MULTIDOM</v>
          </cell>
          <cell r="C21835" t="str">
            <v xml:space="preserve"> Щипцы для пирожных 23см</v>
          </cell>
          <cell r="D21835">
            <v>0</v>
          </cell>
          <cell r="E21835" t="str">
            <v>Китай</v>
          </cell>
          <cell r="F21835" t="str">
            <v>НЕЙЛОН,СТАЛЬ КОРРОЗИОННОСТ,ПЛ</v>
          </cell>
        </row>
        <row r="21836">
          <cell r="A21836" t="str">
            <v>MJ1740</v>
          </cell>
          <cell r="B21836" t="str">
            <v>MULTIDOM</v>
          </cell>
          <cell r="C21836" t="str">
            <v xml:space="preserve"> Шапочка для душа</v>
          </cell>
          <cell r="D21836">
            <v>0</v>
          </cell>
          <cell r="E21836" t="str">
            <v>Китай</v>
          </cell>
          <cell r="F21836" t="str">
            <v>ПОЛИМЕРНЫЕ МАТЕРИАЛЫ</v>
          </cell>
        </row>
        <row r="21837">
          <cell r="A21837" t="str">
            <v>MT76-11</v>
          </cell>
          <cell r="B21837" t="str">
            <v>MULTIDOM</v>
          </cell>
          <cell r="C21837" t="str">
            <v xml:space="preserve"> Терка для корейской моркови</v>
          </cell>
          <cell r="D21837">
            <v>0</v>
          </cell>
          <cell r="E21837" t="str">
            <v>Россия</v>
          </cell>
          <cell r="F21837" t="str">
            <v>ПЛАСТМАССА,МЕТАЛЛ</v>
          </cell>
        </row>
        <row r="21838">
          <cell r="A21838" t="str">
            <v>MT76-35</v>
          </cell>
          <cell r="B21838" t="str">
            <v>MULTIDOM</v>
          </cell>
          <cell r="C21838" t="str">
            <v xml:space="preserve"> Антивибрационные подставки</v>
          </cell>
          <cell r="D21838">
            <v>0</v>
          </cell>
          <cell r="E21838" t="str">
            <v>Россия</v>
          </cell>
          <cell r="F21838" t="str">
            <v>ПВХ</v>
          </cell>
        </row>
        <row r="21839">
          <cell r="A21839" t="str">
            <v>MT76-42</v>
          </cell>
          <cell r="B21839" t="str">
            <v>MULTIDOM</v>
          </cell>
          <cell r="C21839" t="str">
            <v xml:space="preserve"> Мыльница ЛИСТОК</v>
          </cell>
          <cell r="D21839">
            <v>0</v>
          </cell>
          <cell r="E21839" t="str">
            <v>Россия</v>
          </cell>
          <cell r="F21839" t="str">
            <v>ПОЛИВИНИЛХЛОРИД ПВХ</v>
          </cell>
        </row>
        <row r="21840">
          <cell r="A21840" t="str">
            <v>MT76-43</v>
          </cell>
          <cell r="B21840" t="str">
            <v>MULTIDOM</v>
          </cell>
          <cell r="C21840" t="str">
            <v xml:space="preserve"> Мыльница ЦВЕТОК</v>
          </cell>
          <cell r="D21840">
            <v>0</v>
          </cell>
          <cell r="E21840" t="str">
            <v>Россия</v>
          </cell>
          <cell r="F21840" t="str">
            <v>ТЕРМОЭЛАСТОПЛАСТ ТЭП</v>
          </cell>
        </row>
        <row r="21841">
          <cell r="A21841" t="str">
            <v>MT767</v>
          </cell>
          <cell r="B21841" t="str">
            <v>MULTIDOM</v>
          </cell>
          <cell r="C21841" t="str">
            <v xml:space="preserve"> Мыльница ПУЗЫРЬКИ овальная</v>
          </cell>
          <cell r="D21841">
            <v>0</v>
          </cell>
          <cell r="E21841" t="str">
            <v>Россия</v>
          </cell>
          <cell r="F21841" t="str">
            <v>ПЛАСТМАССА</v>
          </cell>
        </row>
        <row r="21842">
          <cell r="A21842" t="str">
            <v>SM27197</v>
          </cell>
          <cell r="B21842" t="str">
            <v>MULTIDOM</v>
          </cell>
          <cell r="C21842" t="str">
            <v xml:space="preserve"> Н-р крючков ЛИСТОК мал NEW 2шт</v>
          </cell>
          <cell r="D21842">
            <v>0</v>
          </cell>
          <cell r="E21842" t="str">
            <v>Китай</v>
          </cell>
          <cell r="F21842" t="str">
            <v>МЕТАЛЛ,ПЛАСТИК,ПОЛИМЕРНЫЕ МА</v>
          </cell>
        </row>
        <row r="21843">
          <cell r="A21843" t="str">
            <v>SM27198</v>
          </cell>
          <cell r="B21843" t="str">
            <v>MULTIDOM</v>
          </cell>
          <cell r="C21843" t="str">
            <v xml:space="preserve"> Н-р крючков ЛИСТОК бол NEW 2шт</v>
          </cell>
          <cell r="D21843">
            <v>0</v>
          </cell>
          <cell r="E21843" t="str">
            <v>Китай</v>
          </cell>
          <cell r="F21843" t="str">
            <v>МЕТАЛЛ,ПЛАСТИК,ПОЛИМЕРНЫЕ МА</v>
          </cell>
        </row>
        <row r="21844">
          <cell r="A21844" t="str">
            <v>SM27199</v>
          </cell>
          <cell r="B21844" t="str">
            <v>MULTIDOM</v>
          </cell>
          <cell r="C21844" t="str">
            <v xml:space="preserve"> Слайд-крючки ЛИСТОК NEW 6шт</v>
          </cell>
          <cell r="D21844">
            <v>0</v>
          </cell>
          <cell r="E21844" t="str">
            <v>Китай</v>
          </cell>
          <cell r="F21844" t="str">
            <v>МЕТАЛЛ,ПЛАСТИК,ПОЛИМЕРНЫЕ МА</v>
          </cell>
        </row>
        <row r="21845">
          <cell r="A21845" t="str">
            <v>SM27200</v>
          </cell>
          <cell r="B21845" t="str">
            <v>MULTIDOM</v>
          </cell>
          <cell r="C21845" t="str">
            <v xml:space="preserve"> Планка с 4 крючками ЦВЕТОЧКИ NEW</v>
          </cell>
          <cell r="D21845">
            <v>0</v>
          </cell>
          <cell r="E21845" t="str">
            <v>Китай</v>
          </cell>
          <cell r="F21845" t="str">
            <v>ПЛАСТМАССА С КЛЕЯЩ.СЛОЕМ МНОГО</v>
          </cell>
        </row>
        <row r="21846">
          <cell r="A21846" t="str">
            <v>TL27-64</v>
          </cell>
          <cell r="B21846" t="str">
            <v>MULTIDOM</v>
          </cell>
          <cell r="C21846" t="str">
            <v xml:space="preserve"> Крючки ЦВЕТОК на присоске</v>
          </cell>
          <cell r="D21846">
            <v>0</v>
          </cell>
          <cell r="E21846" t="str">
            <v>Китай</v>
          </cell>
          <cell r="F21846" t="str">
            <v>ПЛАСТМАССА,МЕТАЛЛ</v>
          </cell>
        </row>
        <row r="21847">
          <cell r="A21847" t="str">
            <v>TL27-69</v>
          </cell>
          <cell r="B21847" t="str">
            <v>MULTIDOM</v>
          </cell>
          <cell r="C21847" t="str">
            <v xml:space="preserve"> Крючок ГВОЗДИКА на присоске</v>
          </cell>
          <cell r="D21847">
            <v>0</v>
          </cell>
          <cell r="E21847" t="str">
            <v>Китай</v>
          </cell>
          <cell r="F21847" t="str">
            <v>ПЛАСТМАССА,МЕТАЛЛ</v>
          </cell>
        </row>
        <row r="21848">
          <cell r="A21848" t="str">
            <v>TL27-71</v>
          </cell>
          <cell r="B21848" t="str">
            <v>MULTIDOM</v>
          </cell>
          <cell r="C21848" t="str">
            <v xml:space="preserve"> Крючок БАБОЧКА на присоске</v>
          </cell>
          <cell r="D21848">
            <v>0</v>
          </cell>
          <cell r="E21848" t="str">
            <v>Китай</v>
          </cell>
          <cell r="F21848" t="str">
            <v>ПЛАСТМАССА,МЕТАЛЛ</v>
          </cell>
        </row>
        <row r="21849">
          <cell r="A21849" t="str">
            <v>YJ38-32</v>
          </cell>
          <cell r="B21849" t="str">
            <v>MULTIDOM</v>
          </cell>
          <cell r="C21849" t="str">
            <v xml:space="preserve"> Коврик для душа массаж 45х45см</v>
          </cell>
          <cell r="D21849">
            <v>0</v>
          </cell>
          <cell r="E21849" t="str">
            <v>Китай</v>
          </cell>
          <cell r="F21849" t="str">
            <v>ПВХ</v>
          </cell>
        </row>
        <row r="21850">
          <cell r="A21850" t="str">
            <v>YJ384</v>
          </cell>
          <cell r="B21850" t="str">
            <v>MULTIDOM</v>
          </cell>
          <cell r="C21850" t="str">
            <v xml:space="preserve"> Коврик для ванной КАМУШКИ 69х39см овальный</v>
          </cell>
          <cell r="D21850">
            <v>0</v>
          </cell>
          <cell r="E21850" t="str">
            <v>Китай</v>
          </cell>
          <cell r="F21850" t="str">
            <v>ПВХ</v>
          </cell>
        </row>
        <row r="21851">
          <cell r="A21851" t="str">
            <v>YJ38-7</v>
          </cell>
          <cell r="B21851" t="str">
            <v>MULTIDOM</v>
          </cell>
          <cell r="C21851" t="str">
            <v xml:space="preserve"> Коврик для душа массаж 43х45см</v>
          </cell>
          <cell r="D21851">
            <v>0</v>
          </cell>
          <cell r="E21851" t="str">
            <v>Китай</v>
          </cell>
          <cell r="F21851" t="str">
            <v>ПВХ</v>
          </cell>
        </row>
        <row r="21852">
          <cell r="A21852" t="str">
            <v>YM75-96</v>
          </cell>
          <cell r="B21852" t="str">
            <v>MULTIDOM</v>
          </cell>
          <cell r="C21852" t="str">
            <v xml:space="preserve"> Мини-корзина для мелочей 11х8.5х10.8см</v>
          </cell>
          <cell r="D21852">
            <v>0</v>
          </cell>
          <cell r="E21852" t="str">
            <v>Китай</v>
          </cell>
          <cell r="F21852" t="str">
            <v>ПОЛИМЕРНЫЕ МАТЕРИАЛЫ</v>
          </cell>
        </row>
        <row r="21853">
          <cell r="A21853" t="str">
            <v>AN1154</v>
          </cell>
          <cell r="B21853" t="str">
            <v>MULTIDOM</v>
          </cell>
          <cell r="C21853" t="str">
            <v xml:space="preserve"> Ситечко для чая ШАРИК</v>
          </cell>
          <cell r="D21853">
            <v>0</v>
          </cell>
          <cell r="E21853" t="str">
            <v>Китай</v>
          </cell>
          <cell r="F21853" t="str">
            <v>НЕРЖАВЕЮЩАЯ СТАЛЬ</v>
          </cell>
        </row>
        <row r="21854">
          <cell r="A21854" t="str">
            <v>AN13-38</v>
          </cell>
          <cell r="B21854" t="str">
            <v>MULTIDOM</v>
          </cell>
          <cell r="C21854" t="str">
            <v xml:space="preserve"> Открывалка для консервов</v>
          </cell>
          <cell r="D21854">
            <v>0</v>
          </cell>
          <cell r="E21854" t="str">
            <v>Китай</v>
          </cell>
          <cell r="F21854" t="str">
            <v>ПЛАСТМАССА</v>
          </cell>
        </row>
        <row r="21855">
          <cell r="A21855" t="str">
            <v>AN52-50</v>
          </cell>
          <cell r="B21855" t="str">
            <v>MULTIDOM</v>
          </cell>
          <cell r="C21855" t="str">
            <v xml:space="preserve"> Гриль для жарки кур</v>
          </cell>
          <cell r="D21855">
            <v>0</v>
          </cell>
          <cell r="E21855" t="str">
            <v>Китай</v>
          </cell>
          <cell r="F21855" t="str">
            <v>МЕТАЛЛ ХРОМИРОВАННЫЙ</v>
          </cell>
        </row>
        <row r="21856">
          <cell r="A21856" t="str">
            <v>AN52-51</v>
          </cell>
          <cell r="B21856" t="str">
            <v>MULTIDOM</v>
          </cell>
          <cell r="C21856" t="str">
            <v xml:space="preserve"> Гриль для курицы NEW</v>
          </cell>
          <cell r="D21856">
            <v>0</v>
          </cell>
          <cell r="E21856" t="str">
            <v>Китай</v>
          </cell>
          <cell r="F21856" t="str">
            <v>МЕТАЛЛ ХРОМИРОВАННЫЙ</v>
          </cell>
        </row>
        <row r="21857">
          <cell r="A21857" t="str">
            <v>AN53-33</v>
          </cell>
          <cell r="B21857" t="str">
            <v>MULTIDOM</v>
          </cell>
          <cell r="C21857" t="str">
            <v xml:space="preserve"> Овощерезка ВИНЕГРЕТ 8мм</v>
          </cell>
          <cell r="D21857">
            <v>0</v>
          </cell>
          <cell r="E21857" t="str">
            <v>Китай</v>
          </cell>
          <cell r="F21857" t="str">
            <v>СТАЛЬ КОРРОЗИОННОСТОЙКАЯ</v>
          </cell>
        </row>
        <row r="21858">
          <cell r="A21858" t="str">
            <v>AN53-34</v>
          </cell>
          <cell r="B21858" t="str">
            <v>MULTIDOM</v>
          </cell>
          <cell r="C21858" t="str">
            <v xml:space="preserve"> Овощерезка ВИНЕГРЕТ 6мм</v>
          </cell>
          <cell r="D21858">
            <v>0</v>
          </cell>
          <cell r="E21858" t="str">
            <v>Китай</v>
          </cell>
          <cell r="F21858" t="str">
            <v>СТАЛЬ КОРРОЗИОННОСТОЙКАЯ</v>
          </cell>
        </row>
        <row r="21859">
          <cell r="A21859" t="str">
            <v>LF75-74</v>
          </cell>
          <cell r="B21859" t="str">
            <v>MULTIDOM</v>
          </cell>
          <cell r="C21859" t="str">
            <v xml:space="preserve"> Набор зажимов КЛИП 4шт 10см</v>
          </cell>
          <cell r="D21859">
            <v>0</v>
          </cell>
          <cell r="E21859" t="str">
            <v>Китай</v>
          </cell>
          <cell r="F21859" t="str">
            <v>ПЛАСТМАССА</v>
          </cell>
        </row>
        <row r="21860">
          <cell r="A21860" t="str">
            <v>AN57-13</v>
          </cell>
          <cell r="B21860" t="str">
            <v>MULTIDOM</v>
          </cell>
          <cell r="C21860" t="str">
            <v xml:space="preserve"> Шинковка для капусты РЕТРО</v>
          </cell>
          <cell r="D21860">
            <v>0</v>
          </cell>
          <cell r="E21860" t="str">
            <v>Китай</v>
          </cell>
          <cell r="F21860" t="str">
            <v>НЕРЖАВЕЮЩАЯ СТАЛЬ</v>
          </cell>
        </row>
        <row r="21861">
          <cell r="A21861" t="str">
            <v>AN57-2</v>
          </cell>
          <cell r="B21861" t="str">
            <v>MULTIDOM</v>
          </cell>
          <cell r="C21861" t="str">
            <v xml:space="preserve"> Штопор РЕТРО упак</v>
          </cell>
          <cell r="D21861">
            <v>0</v>
          </cell>
          <cell r="E21861" t="str">
            <v>Китай</v>
          </cell>
          <cell r="F21861" t="str">
            <v>МЕТАЛЛ,ДЕРЕВО</v>
          </cell>
        </row>
        <row r="21862">
          <cell r="A21862" t="str">
            <v>AN57-35</v>
          </cell>
          <cell r="B21862" t="str">
            <v>MULTIDOM</v>
          </cell>
          <cell r="C21862" t="str">
            <v xml:space="preserve"> Молоток для мяса РЕТРО AN-57-35</v>
          </cell>
          <cell r="D21862">
            <v>0</v>
          </cell>
          <cell r="E21862" t="str">
            <v>Китай</v>
          </cell>
          <cell r="F21862" t="str">
            <v>АЛЮМИНИЙ ПИЩЕВОЙ</v>
          </cell>
        </row>
        <row r="21863">
          <cell r="A21863" t="str">
            <v>AN57-4</v>
          </cell>
          <cell r="B21863" t="str">
            <v>MULTIDOM</v>
          </cell>
          <cell r="C21863" t="str">
            <v xml:space="preserve"> Открывалка для консервов РЕТРО</v>
          </cell>
          <cell r="D21863">
            <v>0</v>
          </cell>
          <cell r="E21863" t="str">
            <v>Китай</v>
          </cell>
          <cell r="F21863" t="str">
            <v>МЕТАЛЛ,ДЕРЕВО</v>
          </cell>
        </row>
        <row r="21864">
          <cell r="A21864" t="str">
            <v>AN80-31</v>
          </cell>
          <cell r="B21864" t="str">
            <v>MULTIDOM</v>
          </cell>
          <cell r="C21864" t="str">
            <v xml:space="preserve"> Молоток для мяса ФОРМОЗА</v>
          </cell>
          <cell r="D21864">
            <v>0</v>
          </cell>
          <cell r="E21864" t="str">
            <v>Китай</v>
          </cell>
          <cell r="F21864" t="str">
            <v>ПЛАСТМАССА,МЕТАЛЛ</v>
          </cell>
        </row>
        <row r="21865">
          <cell r="A21865" t="str">
            <v>AN8-2</v>
          </cell>
          <cell r="B21865" t="str">
            <v>MULTIDOM</v>
          </cell>
          <cell r="C21865" t="str">
            <v xml:space="preserve"> Кулинарная форма КРУГ 10х4.5см с прессом</v>
          </cell>
          <cell r="D21865">
            <v>0</v>
          </cell>
          <cell r="E21865" t="str">
            <v>Китай</v>
          </cell>
          <cell r="F21865" t="str">
            <v>КОРРОЗИОННОСТОЙКАЯ СТАЛЬ</v>
          </cell>
        </row>
        <row r="21866">
          <cell r="A21866" t="str">
            <v>AN8-3</v>
          </cell>
          <cell r="B21866" t="str">
            <v>MULTIDOM</v>
          </cell>
          <cell r="C21866" t="str">
            <v xml:space="preserve"> Набор кулинарных форм КРУГ 10х4см 7х5см</v>
          </cell>
          <cell r="D21866">
            <v>0</v>
          </cell>
          <cell r="E21866" t="str">
            <v>Китай</v>
          </cell>
          <cell r="F21866" t="str">
            <v>КОРРОЗИОННОСТОЙКАЯ СТАЛЬ</v>
          </cell>
        </row>
        <row r="21867">
          <cell r="A21867" t="str">
            <v>AN8-4</v>
          </cell>
          <cell r="B21867" t="str">
            <v>MULTIDOM</v>
          </cell>
          <cell r="C21867" t="str">
            <v xml:space="preserve"> Кулинарная форма КВАДРАТ 8х8х4см с прессом</v>
          </cell>
          <cell r="D21867">
            <v>0</v>
          </cell>
          <cell r="E21867" t="str">
            <v>Китай</v>
          </cell>
          <cell r="F21867" t="str">
            <v>КОРРОЗИОННОСТОЙКАЯ СТАЛЬ</v>
          </cell>
        </row>
        <row r="21868">
          <cell r="A21868" t="str">
            <v>DH3415</v>
          </cell>
          <cell r="B21868" t="str">
            <v>MULTIDOM</v>
          </cell>
          <cell r="C21868" t="str">
            <v xml:space="preserve"> Пробка для ванной с игрушкой</v>
          </cell>
          <cell r="D21868">
            <v>0</v>
          </cell>
          <cell r="E21868" t="str">
            <v>Китай</v>
          </cell>
          <cell r="F21868" t="str">
            <v>РЕЗИНА,МЕТАЛЛ</v>
          </cell>
        </row>
        <row r="21869">
          <cell r="A21869" t="str">
            <v>DH34-8</v>
          </cell>
          <cell r="B21869" t="str">
            <v>MULTIDOM</v>
          </cell>
          <cell r="C21869" t="str">
            <v xml:space="preserve"> Подставка для умыв принадлежностей</v>
          </cell>
          <cell r="D21869">
            <v>0</v>
          </cell>
          <cell r="E21869" t="str">
            <v>Китай</v>
          </cell>
          <cell r="F21869" t="str">
            <v>ПОЛИПРОПИЛЕН</v>
          </cell>
        </row>
        <row r="21870">
          <cell r="A21870" t="str">
            <v>AN50-44</v>
          </cell>
          <cell r="B21870" t="str">
            <v>MULTIDOM</v>
          </cell>
          <cell r="C21870" t="str">
            <v xml:space="preserve"> Щипцы д/мяса 21см AN50-44</v>
          </cell>
          <cell r="D21870">
            <v>0</v>
          </cell>
          <cell r="E21870" t="str">
            <v>Китай</v>
          </cell>
          <cell r="F21870" t="str">
            <v>МЕТАЛЛ</v>
          </cell>
        </row>
        <row r="21871">
          <cell r="A21871" t="str">
            <v>AN8-5</v>
          </cell>
          <cell r="B21871" t="str">
            <v>MULTIDOM</v>
          </cell>
          <cell r="C21871" t="str">
            <v xml:space="preserve"> Кулинарная форма КВАДРАТ 10х10х4см с прессом AN8-5</v>
          </cell>
          <cell r="D21871">
            <v>0</v>
          </cell>
          <cell r="E21871" t="str">
            <v>Китай</v>
          </cell>
          <cell r="F21871" t="str">
            <v>МЕТАЛЛ</v>
          </cell>
        </row>
        <row r="21872">
          <cell r="A21872" t="str">
            <v>FE9-7</v>
          </cell>
          <cell r="B21872" t="str">
            <v>MULTIDOM</v>
          </cell>
          <cell r="C21872" t="str">
            <v xml:space="preserve"> Пельменница алюм. ФЭ9-7</v>
          </cell>
          <cell r="D21872">
            <v>0</v>
          </cell>
          <cell r="E21872" t="str">
            <v>Россия</v>
          </cell>
          <cell r="F21872" t="str">
            <v>АЛЮМИНИЙ ПИЩЕВОЙ</v>
          </cell>
        </row>
        <row r="21873">
          <cell r="A21873" t="str">
            <v>TL34-92</v>
          </cell>
          <cell r="B21873" t="str">
            <v>MULTIDOM</v>
          </cell>
          <cell r="C21873" t="str">
            <v xml:space="preserve"> Набор для путешествий с зубной щеткой 2пр. 2 цв., TL34-92</v>
          </cell>
          <cell r="D21873">
            <v>0</v>
          </cell>
          <cell r="E21873" t="str">
            <v>Китай</v>
          </cell>
          <cell r="F21873" t="str">
            <v>ПЛАСТМАССА</v>
          </cell>
        </row>
        <row r="21874">
          <cell r="A21874" t="str">
            <v>DH34-121</v>
          </cell>
          <cell r="B21874" t="str">
            <v>MULTIDOM</v>
          </cell>
          <cell r="C21874" t="str">
            <v xml:space="preserve"> Ситечко для ванной УЛАВЛИВАТЕЛЬ ВОЛОС 15х15см DH34-121</v>
          </cell>
          <cell r="E21874" t="str">
            <v>Китай</v>
          </cell>
          <cell r="F21874" t="str">
            <v>ПОЛИМЕРНЫЕ МАТЕРИАЛЫ</v>
          </cell>
        </row>
        <row r="21875">
          <cell r="A21875" t="str">
            <v>YJ3833</v>
          </cell>
          <cell r="B21875" t="str">
            <v>MULTIDOM</v>
          </cell>
          <cell r="C21875" t="str">
            <v xml:space="preserve"> Коврик для стирки 33х20см</v>
          </cell>
          <cell r="D21875">
            <v>0</v>
          </cell>
          <cell r="E21875" t="str">
            <v>Китай</v>
          </cell>
          <cell r="F21875" t="str">
            <v>СИЛИКОН</v>
          </cell>
        </row>
        <row r="21876">
          <cell r="A21876" t="str">
            <v>WD84-126</v>
          </cell>
          <cell r="B21876" t="str">
            <v>MULTIDOM</v>
          </cell>
          <cell r="C21876" t="str">
            <v xml:space="preserve"> Чехол водонепроницаемый 11.5х20см NEW WD84-126</v>
          </cell>
          <cell r="D21876">
            <v>0</v>
          </cell>
          <cell r="E21876" t="str">
            <v>Китай</v>
          </cell>
          <cell r="F21876" t="str">
            <v>ПЛАСТИК</v>
          </cell>
        </row>
        <row r="21877">
          <cell r="A21877" t="str">
            <v>SM27-203</v>
          </cell>
          <cell r="B21877" t="str">
            <v>MULTIDOM</v>
          </cell>
          <cell r="C21877" t="str">
            <v xml:space="preserve"> Набор 2-х крючков Эконом прямой</v>
          </cell>
          <cell r="E21877" t="str">
            <v>Китай</v>
          </cell>
          <cell r="F21877" t="str">
            <v>ПЛАСТИК</v>
          </cell>
        </row>
        <row r="21878">
          <cell r="A21878" t="str">
            <v>SM27-205</v>
          </cell>
          <cell r="B21878" t="str">
            <v>MULTIDOM</v>
          </cell>
          <cell r="C21878" t="str">
            <v xml:space="preserve"> Набор 2-х крючков Эконом дл.овальный</v>
          </cell>
          <cell r="E21878" t="str">
            <v>Китай</v>
          </cell>
          <cell r="F21878" t="str">
            <v>ПЛАСТИК</v>
          </cell>
        </row>
        <row r="21879">
          <cell r="A21879" t="str">
            <v>RC45-2</v>
          </cell>
          <cell r="B21879" t="str">
            <v>MULTIDOM</v>
          </cell>
          <cell r="C21879" t="str">
            <v xml:space="preserve"> Фиксатор для дверей МЫШКА</v>
          </cell>
          <cell r="E21879" t="str">
            <v>Китай</v>
          </cell>
          <cell r="F21879" t="str">
            <v>ПОЛИМЕРНЫЕ МАТЕРИАЛЫ</v>
          </cell>
        </row>
        <row r="21880">
          <cell r="A21880" t="str">
            <v>RC45-3</v>
          </cell>
          <cell r="B21880" t="str">
            <v>MULTIDOM</v>
          </cell>
          <cell r="C21880" t="str">
            <v xml:space="preserve"> Фиксатор для дверей КЛЯКСА</v>
          </cell>
          <cell r="E21880" t="str">
            <v>Китай</v>
          </cell>
          <cell r="F21880" t="str">
            <v>ПОЛИМЕРНЫЕ МАТЕРИАЛЫ</v>
          </cell>
        </row>
        <row r="21881">
          <cell r="A21881" t="str">
            <v>HC5823</v>
          </cell>
          <cell r="B21881" t="str">
            <v>MULTIDOM</v>
          </cell>
          <cell r="C21881" t="str">
            <v xml:space="preserve"> Швабра Лентяйка-экономка 58-23</v>
          </cell>
          <cell r="E21881" t="str">
            <v>Россия</v>
          </cell>
          <cell r="F21881" t="str">
            <v>МЕТАЛЛ,ПЛАСТИК</v>
          </cell>
        </row>
        <row r="21882">
          <cell r="A21882" t="str">
            <v>DH80-178</v>
          </cell>
          <cell r="B21882" t="str">
            <v>MULTIDOM</v>
          </cell>
          <cell r="C21882" t="str">
            <v xml:space="preserve"> Набор для канапе 5предметов</v>
          </cell>
          <cell r="E21882" t="str">
            <v>Китай</v>
          </cell>
          <cell r="F21882" t="str">
            <v>ПЛАСТИК</v>
          </cell>
        </row>
        <row r="21883">
          <cell r="A21883" t="str">
            <v>FH88-264</v>
          </cell>
          <cell r="B21883" t="str">
            <v>MULTIDOM</v>
          </cell>
          <cell r="C21883" t="str">
            <v xml:space="preserve"> Доска разделочная стекляная 20х30см Обезьянка</v>
          </cell>
          <cell r="E21883" t="str">
            <v>Китай</v>
          </cell>
          <cell r="F21883" t="str">
            <v>СТЕКЛО</v>
          </cell>
        </row>
        <row r="21884">
          <cell r="A21884" t="str">
            <v>AN8-1</v>
          </cell>
          <cell r="B21884" t="str">
            <v>MULTIDOM</v>
          </cell>
          <cell r="C21884" t="str">
            <v xml:space="preserve"> Кулинарная форма КРУГ 7х5см с крышкой-прессом</v>
          </cell>
          <cell r="E21884" t="str">
            <v>Китай</v>
          </cell>
          <cell r="F21884" t="str">
            <v>НЕРЖАВЕЮЩАЯ СТАЛЬ</v>
          </cell>
        </row>
        <row r="21885">
          <cell r="A21885" t="str">
            <v>AN8-15</v>
          </cell>
          <cell r="B21885" t="str">
            <v>MULTIDOM</v>
          </cell>
          <cell r="C21885" t="str">
            <v xml:space="preserve"> Кулинарная форма СЕРДЦЕ 8х9х4см с крышкой-прессом</v>
          </cell>
          <cell r="E21885" t="str">
            <v>Китай</v>
          </cell>
          <cell r="F21885" t="str">
            <v>НЕРЖАВЕЮЩАЯ СТАЛЬ</v>
          </cell>
        </row>
        <row r="21886">
          <cell r="A21886" t="str">
            <v>FE9-4</v>
          </cell>
          <cell r="B21886" t="str">
            <v>MULTIDOM</v>
          </cell>
          <cell r="C21886" t="str">
            <v xml:space="preserve"> Ручка для крышки с саморезом</v>
          </cell>
          <cell r="E21886" t="str">
            <v>Россия</v>
          </cell>
          <cell r="F21886" t="str">
            <v>НЕРЖАВЕЮЩАЯ СТАЛЬ,ПЛАСТИК</v>
          </cell>
        </row>
        <row r="21887">
          <cell r="A21887" t="str">
            <v>SF11-1</v>
          </cell>
          <cell r="B21887" t="str">
            <v>MULTIDOM</v>
          </cell>
          <cell r="C21887" t="str">
            <v xml:space="preserve"> Сито 6см (нерж)</v>
          </cell>
          <cell r="E21887" t="str">
            <v>Китай</v>
          </cell>
          <cell r="F21887" t="str">
            <v>НЕРЖАВЕЮЩАЯ СТАЛЬ</v>
          </cell>
        </row>
        <row r="21888">
          <cell r="A21888" t="str">
            <v>DH11-68</v>
          </cell>
          <cell r="B21888" t="str">
            <v>MULTIDOM</v>
          </cell>
          <cell r="C21888" t="str">
            <v xml:space="preserve"> Ситечко-фильтр для чая Стаканчик 2цв. NEW</v>
          </cell>
          <cell r="E21888" t="str">
            <v>Китай</v>
          </cell>
          <cell r="F21888" t="str">
            <v>НЕРЖАВЕЮЩАЯ СТАЛЬ,ПЛАСТИК</v>
          </cell>
        </row>
        <row r="21889">
          <cell r="A21889" t="str">
            <v>H11-86</v>
          </cell>
          <cell r="B21889" t="str">
            <v>MULTIDOM</v>
          </cell>
          <cell r="C21889" t="str">
            <v xml:space="preserve"> Ситечко в раковину Цветок 3 цв</v>
          </cell>
          <cell r="E21889" t="str">
            <v>Китай</v>
          </cell>
          <cell r="F21889" t="str">
            <v>ПЛАСТИК</v>
          </cell>
        </row>
        <row r="21890">
          <cell r="A21890" t="str">
            <v>AN13-43</v>
          </cell>
          <cell r="B21890" t="str">
            <v>MULTIDOM</v>
          </cell>
          <cell r="C21890" t="str">
            <v xml:space="preserve"> Пробка для бутылки с зажимом Стаканчик</v>
          </cell>
          <cell r="E21890" t="str">
            <v>Китай</v>
          </cell>
          <cell r="F21890" t="str">
            <v>НЕРЖАВЕЮЩАЯ СТАЛЬ,ПЛАСТИК</v>
          </cell>
        </row>
        <row r="21891">
          <cell r="A21891" t="str">
            <v>DH13-100</v>
          </cell>
          <cell r="B21891" t="str">
            <v>MULTIDOM</v>
          </cell>
          <cell r="C21891" t="str">
            <v xml:space="preserve"> Набор 6 маркеров для бокалов Приват 6цв. New</v>
          </cell>
          <cell r="E21891" t="str">
            <v>Китай</v>
          </cell>
          <cell r="F21891" t="str">
            <v>СИЛИКОН</v>
          </cell>
        </row>
        <row r="21892">
          <cell r="A21892" t="str">
            <v>LF13-118</v>
          </cell>
          <cell r="B21892" t="str">
            <v>MULTIDOM</v>
          </cell>
          <cell r="C21892" t="str">
            <v xml:space="preserve"> Пробка для бутылок с клапаном набор из 2шт 3цв (mix) NEW</v>
          </cell>
          <cell r="E21892" t="str">
            <v>Китай</v>
          </cell>
          <cell r="F21892" t="str">
            <v>НЕРЖАВЕЮЩАЯ СТАЛЬ,ПЛАСТИК</v>
          </cell>
        </row>
        <row r="21893">
          <cell r="A21893" t="str">
            <v>L22-41</v>
          </cell>
          <cell r="B21893" t="str">
            <v>MULTIDOM</v>
          </cell>
          <cell r="C21893" t="str">
            <v xml:space="preserve"> Прихватка с рукавицей Букет ФОТО 8диз (Набор из 2-х пр) NEW</v>
          </cell>
          <cell r="E21893" t="str">
            <v>Китай</v>
          </cell>
          <cell r="F21893" t="str">
            <v>ТЕКСТИЛЬ</v>
          </cell>
        </row>
        <row r="21894">
          <cell r="A21894" t="str">
            <v>TL34-156</v>
          </cell>
          <cell r="B21894" t="str">
            <v>MULTIDOM</v>
          </cell>
          <cell r="C21894" t="str">
            <v xml:space="preserve"> Подставка для умыв. принад-тей Пуговка (на присоске) 3 цв</v>
          </cell>
          <cell r="E21894" t="str">
            <v>Китай</v>
          </cell>
          <cell r="F21894" t="str">
            <v>ПЛАСТИК</v>
          </cell>
        </row>
        <row r="21895">
          <cell r="A21895" t="str">
            <v>TL34-160</v>
          </cell>
          <cell r="B21895" t="str">
            <v>MULTIDOM</v>
          </cell>
          <cell r="C21895" t="str">
            <v xml:space="preserve"> Мыльница (с бабочкой. на присоске) 4цв. NEW</v>
          </cell>
          <cell r="E21895" t="str">
            <v>Китай</v>
          </cell>
          <cell r="F21895" t="str">
            <v>НЕРЖАВЕЮЩАЯ СТАЛЬ,ПЛАСТИК</v>
          </cell>
        </row>
        <row r="21896">
          <cell r="A21896" t="str">
            <v>TL34-161</v>
          </cell>
          <cell r="B21896" t="str">
            <v>MULTIDOM</v>
          </cell>
          <cell r="C21896" t="str">
            <v xml:space="preserve"> Подставка для губки (с бабочкой) 4цв. NEW</v>
          </cell>
          <cell r="E21896" t="str">
            <v>Китай</v>
          </cell>
          <cell r="F21896" t="str">
            <v>НЕРЖАВЕЮЩАЯ СТАЛЬ,ПЛАСТИК</v>
          </cell>
        </row>
        <row r="21897">
          <cell r="A21897" t="str">
            <v>TL34-162</v>
          </cell>
          <cell r="B21897" t="str">
            <v>MULTIDOM</v>
          </cell>
          <cell r="C21897" t="str">
            <v xml:space="preserve"> Подставка для умыв. принад-тей (с бабочкой) 4цв. NEW</v>
          </cell>
          <cell r="E21897" t="str">
            <v>Китай</v>
          </cell>
          <cell r="F21897" t="str">
            <v>НЕРЖАВЕЮЩАЯ СТАЛЬ,ПЛАСТИК</v>
          </cell>
        </row>
        <row r="21898">
          <cell r="A21898" t="str">
            <v>AN50-43</v>
          </cell>
          <cell r="B21898" t="str">
            <v>MULTIDOM</v>
          </cell>
          <cell r="C21898" t="str">
            <v xml:space="preserve"> Щипцы универсальные (23 см)</v>
          </cell>
          <cell r="E21898" t="str">
            <v>Китай</v>
          </cell>
          <cell r="F21898" t="str">
            <v>НЕРЖАВЕЮЩАЯ СТАЛЬ</v>
          </cell>
        </row>
        <row r="21899">
          <cell r="A21899" t="str">
            <v>AN52-1</v>
          </cell>
          <cell r="B21899" t="str">
            <v>MULTIDOM</v>
          </cell>
          <cell r="C21899" t="str">
            <v xml:space="preserve"> Подставка для салфеток (треугольник)</v>
          </cell>
          <cell r="E21899" t="str">
            <v>Китай</v>
          </cell>
          <cell r="F21899" t="str">
            <v>НЕРЖАВЕЮЩАЯ СТАЛЬ</v>
          </cell>
        </row>
        <row r="21900">
          <cell r="A21900" t="str">
            <v>AN52-45</v>
          </cell>
          <cell r="B21900" t="str">
            <v>MULTIDOM</v>
          </cell>
          <cell r="C21900" t="str">
            <v xml:space="preserve"> Держатель для кружек New</v>
          </cell>
          <cell r="E21900" t="str">
            <v>Китай</v>
          </cell>
          <cell r="F21900" t="str">
            <v>НЕРЖАВЕЮЩАЯ СТАЛЬ</v>
          </cell>
        </row>
        <row r="21901">
          <cell r="A21901" t="str">
            <v>AN52-48</v>
          </cell>
          <cell r="B21901" t="str">
            <v>MULTIDOM</v>
          </cell>
          <cell r="C21901" t="str">
            <v xml:space="preserve"> Гриль для жарки кур с ручками</v>
          </cell>
          <cell r="E21901" t="str">
            <v>Китай</v>
          </cell>
          <cell r="F21901" t="str">
            <v>НЕРЖАВЕЮЩАЯ СТАЛЬ</v>
          </cell>
        </row>
        <row r="21902">
          <cell r="A21902" t="str">
            <v>AN52-62</v>
          </cell>
          <cell r="B21902" t="str">
            <v>MULTIDOM</v>
          </cell>
          <cell r="C21902" t="str">
            <v xml:space="preserve"> Подставка для салфеток Яблоко</v>
          </cell>
          <cell r="E21902" t="str">
            <v>Китай</v>
          </cell>
          <cell r="F21902" t="str">
            <v>НЕРЖАВЕЮЩАЯ СТАЛЬ</v>
          </cell>
        </row>
        <row r="21903">
          <cell r="A21903" t="str">
            <v>AN52-71</v>
          </cell>
          <cell r="B21903" t="str">
            <v>MULTIDOM</v>
          </cell>
          <cell r="C21903" t="str">
            <v xml:space="preserve"> Салфетница Ромашка</v>
          </cell>
          <cell r="E21903" t="str">
            <v>Китай</v>
          </cell>
          <cell r="F21903" t="str">
            <v>НЕРЖАВЕЮЩАЯ СТАЛЬ</v>
          </cell>
        </row>
        <row r="21904">
          <cell r="A21904" t="str">
            <v>AN52-125</v>
          </cell>
          <cell r="B21904" t="str">
            <v>MULTIDOM</v>
          </cell>
          <cell r="C21904" t="str">
            <v xml:space="preserve"> Набор: рейлинг (58см) с креплением+6 S-крючков NEW</v>
          </cell>
          <cell r="E21904" t="str">
            <v>Китай</v>
          </cell>
          <cell r="F21904" t="str">
            <v>НЕРЖАВЕЮЩАЯ СТАЛЬ</v>
          </cell>
        </row>
        <row r="21905">
          <cell r="A21905" t="str">
            <v>AN52-126</v>
          </cell>
          <cell r="B21905" t="str">
            <v>MULTIDOM</v>
          </cell>
          <cell r="C21905" t="str">
            <v xml:space="preserve"> Подставка для салфеток навесная на рейлинг 18*4*10 см NEW</v>
          </cell>
          <cell r="E21905" t="str">
            <v>Китай</v>
          </cell>
          <cell r="F21905" t="str">
            <v>НЕРЖАВЕЮЩАЯ СТАЛЬ</v>
          </cell>
        </row>
        <row r="21906">
          <cell r="A21906" t="str">
            <v>AN52-133</v>
          </cell>
          <cell r="B21906" t="str">
            <v>MULTIDOM</v>
          </cell>
          <cell r="C21906" t="str">
            <v xml:space="preserve"> Подставка универсальная круглая навесная на рейлинг 9.5 *9.5*16 см NEW</v>
          </cell>
          <cell r="E21906" t="str">
            <v>Китай</v>
          </cell>
          <cell r="F21906" t="str">
            <v>НЕРЖАВЕЮЩАЯ СТАЛЬ</v>
          </cell>
        </row>
        <row r="21907">
          <cell r="A21907" t="str">
            <v>AN52-134</v>
          </cell>
          <cell r="B21907" t="str">
            <v>MULTIDOM</v>
          </cell>
          <cell r="C21907" t="str">
            <v xml:space="preserve"> Полка навесная на рейлинг 20х10х16см NEW</v>
          </cell>
          <cell r="E21907" t="str">
            <v>Китай</v>
          </cell>
          <cell r="F21907" t="str">
            <v>НЕРЖАВЕЮЩАЯ СТАЛЬ</v>
          </cell>
        </row>
        <row r="21908">
          <cell r="A21908" t="str">
            <v>AN52-135</v>
          </cell>
          <cell r="B21908" t="str">
            <v>MULTIDOM</v>
          </cell>
          <cell r="C21908" t="str">
            <v xml:space="preserve"> Полка для специй навесная на рейлинг 35х7.5х12см NEW</v>
          </cell>
          <cell r="E21908" t="str">
            <v>Китай</v>
          </cell>
          <cell r="F21908" t="str">
            <v>НЕРЖАВЕЮЩАЯ СТАЛЬ</v>
          </cell>
        </row>
        <row r="21909">
          <cell r="A21909" t="str">
            <v>GM53-41</v>
          </cell>
          <cell r="B21909" t="str">
            <v>MULTIDOM</v>
          </cell>
          <cell r="C21909" t="str">
            <v xml:space="preserve"> Декоратор для овощей Серпантин р-р 6х5см 3цв</v>
          </cell>
          <cell r="E21909" t="str">
            <v>Китай</v>
          </cell>
          <cell r="F21909" t="str">
            <v>НЕРЖАВЕЮЩАЯ СТАЛЬ,ПЛАСТИК</v>
          </cell>
        </row>
        <row r="21910">
          <cell r="A21910" t="str">
            <v>DH53-106</v>
          </cell>
          <cell r="B21910" t="str">
            <v>MULTIDOM</v>
          </cell>
          <cell r="C21910" t="str">
            <v xml:space="preserve"> Декоратор для овощей Спираль 2цв NEW</v>
          </cell>
          <cell r="E21910" t="str">
            <v>Неоднозначность</v>
          </cell>
          <cell r="F21910" t="str">
            <v>ПЛАСТИК</v>
          </cell>
        </row>
        <row r="21911">
          <cell r="A21911" t="str">
            <v>BG58-151</v>
          </cell>
          <cell r="B21911" t="str">
            <v>MULTIDOM</v>
          </cell>
          <cell r="C21911" t="str">
            <v xml:space="preserve"> Подставка для щетки и губки NEW</v>
          </cell>
          <cell r="E21911" t="str">
            <v>Китай</v>
          </cell>
          <cell r="F21911" t="str">
            <v>ПЛАСТИК</v>
          </cell>
        </row>
        <row r="21912">
          <cell r="A21912" t="str">
            <v>TN233</v>
          </cell>
          <cell r="B21912" t="str">
            <v>MULTIPL2000</v>
          </cell>
          <cell r="C21912" t="str">
            <v xml:space="preserve"> Щетка с пемзой большая</v>
          </cell>
          <cell r="E21912" t="str">
            <v>Россия</v>
          </cell>
          <cell r="F21912" t="str">
            <v>ПЛАСТИК,НЕЙЛОН</v>
          </cell>
        </row>
        <row r="21913">
          <cell r="A21913" t="str">
            <v>TN264</v>
          </cell>
          <cell r="B21913" t="str">
            <v>MULTIPL2000</v>
          </cell>
          <cell r="C21913" t="str">
            <v xml:space="preserve"> Щетка-сметка с совком</v>
          </cell>
          <cell r="E21913" t="str">
            <v>Россия</v>
          </cell>
          <cell r="F21913" t="str">
            <v>ПЛАСТИК,НЕЙЛОН</v>
          </cell>
        </row>
        <row r="21914">
          <cell r="A21914" t="str">
            <v>TN278</v>
          </cell>
          <cell r="B21914" t="str">
            <v>MULTIPL2000</v>
          </cell>
          <cell r="C21914" t="str">
            <v xml:space="preserve"> Щетка ЛЕДИ КАРОЛИНА (TN547)</v>
          </cell>
          <cell r="E21914" t="str">
            <v>Россия</v>
          </cell>
          <cell r="F21914" t="str">
            <v>ПЛАСТИК,НЕЙЛОН</v>
          </cell>
        </row>
        <row r="21915">
          <cell r="A21915" t="str">
            <v>TN143</v>
          </cell>
          <cell r="B21915" t="str">
            <v>MULTIPL2000</v>
          </cell>
          <cell r="C21915" t="str">
            <v xml:space="preserve"> Скребок для стекла</v>
          </cell>
          <cell r="E21915" t="str">
            <v>Россия</v>
          </cell>
          <cell r="F21915" t="str">
            <v>ПЛАСТИК,РЕЗИНА</v>
          </cell>
        </row>
        <row r="21916">
          <cell r="A21916" t="str">
            <v>TN476</v>
          </cell>
          <cell r="B21916" t="str">
            <v>MULTIPL2000</v>
          </cell>
          <cell r="C21916" t="str">
            <v xml:space="preserve"> Палка для щеток 108см</v>
          </cell>
          <cell r="E21916" t="str">
            <v>Россия</v>
          </cell>
          <cell r="F21916" t="str">
            <v>МЕТАЛЛ</v>
          </cell>
        </row>
        <row r="21917">
          <cell r="A21917" t="str">
            <v>TN110</v>
          </cell>
          <cell r="B21917" t="str">
            <v>MULTIPL2000</v>
          </cell>
          <cell r="C21917" t="str">
            <v xml:space="preserve"> Щетка УТЮГ малая</v>
          </cell>
          <cell r="E21917" t="str">
            <v>Россия</v>
          </cell>
          <cell r="F21917" t="str">
            <v>ПЛАСТИК,НЕЙЛОН</v>
          </cell>
        </row>
        <row r="21918">
          <cell r="A21918" t="str">
            <v>TN325</v>
          </cell>
          <cell r="B21918" t="str">
            <v>MULTIPL2000</v>
          </cell>
          <cell r="C21918" t="str">
            <v xml:space="preserve"> Щетка КРЫЛО 28см</v>
          </cell>
          <cell r="E21918" t="str">
            <v>Россия</v>
          </cell>
          <cell r="F21918" t="str">
            <v>ПЛАСТИК,НЕЙЛОН</v>
          </cell>
        </row>
        <row r="21919">
          <cell r="A21919" t="str">
            <v>TN986</v>
          </cell>
          <cell r="B21919" t="str">
            <v>MULTIPL2000</v>
          </cell>
          <cell r="C21919" t="str">
            <v xml:space="preserve"> Миска с носиком</v>
          </cell>
          <cell r="E21919" t="str">
            <v>Россия</v>
          </cell>
          <cell r="F21919" t="str">
            <v>ПЛАСТИК</v>
          </cell>
        </row>
        <row r="21920">
          <cell r="A21920" t="str">
            <v>TN181</v>
          </cell>
          <cell r="B21920" t="str">
            <v>MULTIPL2000</v>
          </cell>
          <cell r="C21920" t="str">
            <v xml:space="preserve"> Ведро с отжимом 10л</v>
          </cell>
          <cell r="E21920" t="str">
            <v>Россия</v>
          </cell>
          <cell r="F21920" t="str">
            <v>ПЛАСТИК</v>
          </cell>
        </row>
        <row r="21921">
          <cell r="A21921" t="str">
            <v>TN202</v>
          </cell>
          <cell r="B21921" t="str">
            <v>MULTIPL2000</v>
          </cell>
          <cell r="C21921" t="str">
            <v xml:space="preserve"> Щетка для мытья посуды ОЛЯ</v>
          </cell>
          <cell r="E21921" t="str">
            <v>Россия</v>
          </cell>
          <cell r="F21921" t="str">
            <v>ПЛАСТИК,НЕЙЛОН</v>
          </cell>
        </row>
        <row r="21922">
          <cell r="A21922" t="str">
            <v>TN196</v>
          </cell>
          <cell r="B21922" t="str">
            <v>MULTIPL2000</v>
          </cell>
          <cell r="C21922" t="str">
            <v xml:space="preserve"> Щетка для рук КАССИЯ</v>
          </cell>
          <cell r="E21922" t="str">
            <v>Россия</v>
          </cell>
          <cell r="F21922" t="str">
            <v>ПЛАСТИК</v>
          </cell>
        </row>
        <row r="21923">
          <cell r="A21923" t="str">
            <v>TN011</v>
          </cell>
          <cell r="B21923" t="str">
            <v>MULTIPL2000</v>
          </cell>
          <cell r="C21923" t="str">
            <v xml:space="preserve"> Пакеты для мусора 20л 30шт</v>
          </cell>
          <cell r="E21923" t="str">
            <v>Россия</v>
          </cell>
          <cell r="F21923" t="str">
            <v>ПЛАСТИК</v>
          </cell>
        </row>
        <row r="21924">
          <cell r="A21924" t="str">
            <v>TN028</v>
          </cell>
          <cell r="B21924" t="str">
            <v>MULTIPL2000</v>
          </cell>
          <cell r="C21924" t="str">
            <v xml:space="preserve"> Пакеты для мусора 30л</v>
          </cell>
          <cell r="E21924" t="str">
            <v>Россия</v>
          </cell>
          <cell r="F21924" t="str">
            <v>ПЛАСТИК</v>
          </cell>
        </row>
        <row r="21925">
          <cell r="A21925" t="str">
            <v>TN035</v>
          </cell>
          <cell r="B21925" t="str">
            <v>MULTIPL2000</v>
          </cell>
          <cell r="C21925" t="str">
            <v xml:space="preserve"> Пакеты для мусора 60л</v>
          </cell>
          <cell r="E21925" t="str">
            <v>Россия</v>
          </cell>
          <cell r="F21925" t="str">
            <v>ПЛАСТИК</v>
          </cell>
        </row>
        <row r="21926">
          <cell r="A21926" t="str">
            <v>TN532</v>
          </cell>
          <cell r="B21926" t="str">
            <v>MULTIPL2000</v>
          </cell>
          <cell r="C21926" t="str">
            <v xml:space="preserve"> Сиденье на унитаз</v>
          </cell>
          <cell r="E21926" t="str">
            <v>Россия</v>
          </cell>
          <cell r="F21926" t="str">
            <v>ПЛАСТИК</v>
          </cell>
        </row>
        <row r="21927">
          <cell r="A21927" t="str">
            <v>TN141</v>
          </cell>
          <cell r="B21927" t="str">
            <v>MULTIPL2000</v>
          </cell>
          <cell r="C21927" t="str">
            <v xml:space="preserve"> Щетка для пола ЭЛИССА</v>
          </cell>
          <cell r="E21927" t="str">
            <v>Россия</v>
          </cell>
          <cell r="F21927" t="str">
            <v>ПЛАСТИК</v>
          </cell>
        </row>
        <row r="21928">
          <cell r="A21928" t="str">
            <v>TN356</v>
          </cell>
          <cell r="B21928" t="str">
            <v>MULTIPL2000</v>
          </cell>
          <cell r="C21928" t="str">
            <v xml:space="preserve"> Щетка автомобильная (малая)</v>
          </cell>
          <cell r="E21928" t="str">
            <v>Россия</v>
          </cell>
          <cell r="F21928" t="str">
            <v>ПЛАСТИК</v>
          </cell>
        </row>
        <row r="21929">
          <cell r="A21929" t="str">
            <v>TN363</v>
          </cell>
          <cell r="B21929" t="str">
            <v>MULTIPL2000</v>
          </cell>
          <cell r="C21929" t="str">
            <v xml:space="preserve"> Щетка автомобильная (большая)</v>
          </cell>
          <cell r="E21929" t="str">
            <v>Россия</v>
          </cell>
          <cell r="F21929" t="str">
            <v>ПЛАСТИК</v>
          </cell>
        </row>
        <row r="21930">
          <cell r="A21930" t="str">
            <v>TN532A</v>
          </cell>
          <cell r="B21930" t="str">
            <v>MULTIPL2000</v>
          </cell>
          <cell r="C21930" t="str">
            <v xml:space="preserve"> Сиденье на унитаз с рисунком</v>
          </cell>
          <cell r="E21930" t="str">
            <v>Россия</v>
          </cell>
          <cell r="F21930" t="str">
            <v>ПЛАСТИК</v>
          </cell>
        </row>
        <row r="21931">
          <cell r="A21931" t="str">
            <v>C520</v>
          </cell>
          <cell r="B21931" t="str">
            <v>POLIMERBYT</v>
          </cell>
          <cell r="C21931" t="str">
            <v xml:space="preserve"> Контейнер 0.4л круглый с клапаном</v>
          </cell>
          <cell r="E21931" t="str">
            <v>Россия</v>
          </cell>
          <cell r="F21931" t="str">
            <v>ПЛАСТИК</v>
          </cell>
        </row>
        <row r="21932">
          <cell r="A21932" t="str">
            <v>C52001</v>
          </cell>
          <cell r="B21932" t="str">
            <v>POLIMERBYT</v>
          </cell>
          <cell r="C21932" t="str">
            <v xml:space="preserve"> Набор контейнеров для СВЧ 3шт 0.4л круглые с клапаном</v>
          </cell>
          <cell r="E21932" t="str">
            <v>Россия</v>
          </cell>
          <cell r="F21932" t="str">
            <v>ПЛАСТИК</v>
          </cell>
        </row>
        <row r="21933">
          <cell r="A21933" t="str">
            <v>C516</v>
          </cell>
          <cell r="B21933" t="str">
            <v>POLIMERBYT</v>
          </cell>
          <cell r="C21933" t="str">
            <v xml:space="preserve"> Совок для мусора</v>
          </cell>
          <cell r="E21933" t="str">
            <v>Россия</v>
          </cell>
          <cell r="F21933" t="str">
            <v>ПЛАСТИК</v>
          </cell>
        </row>
        <row r="21934">
          <cell r="A21934" t="str">
            <v>C415</v>
          </cell>
          <cell r="B21934" t="str">
            <v>POLIMERBYT</v>
          </cell>
          <cell r="C21934" t="str">
            <v xml:space="preserve"> Табурет-подставка</v>
          </cell>
          <cell r="E21934" t="str">
            <v>Россия</v>
          </cell>
          <cell r="F21934" t="str">
            <v>ПЛАСТИК</v>
          </cell>
        </row>
        <row r="21935">
          <cell r="A21935" t="str">
            <v>C417</v>
          </cell>
          <cell r="B21935" t="str">
            <v>POLIMERBYT</v>
          </cell>
          <cell r="C21935" t="str">
            <v xml:space="preserve"> Мыльница</v>
          </cell>
          <cell r="E21935" t="str">
            <v>Россия</v>
          </cell>
          <cell r="F21935" t="str">
            <v>ПЛАСТИК</v>
          </cell>
        </row>
        <row r="21936">
          <cell r="A21936" t="str">
            <v>C418</v>
          </cell>
          <cell r="B21936" t="str">
            <v>POLIMERBYT</v>
          </cell>
          <cell r="C21936" t="str">
            <v xml:space="preserve"> Горшок для цветов d=240 с дренажной решеткой</v>
          </cell>
          <cell r="E21936" t="str">
            <v>Россия</v>
          </cell>
          <cell r="F21936" t="str">
            <v>ПЛАСТИК</v>
          </cell>
        </row>
        <row r="21937">
          <cell r="A21937" t="str">
            <v>C419</v>
          </cell>
          <cell r="B21937" t="str">
            <v>POLIMERBYT</v>
          </cell>
          <cell r="C21937" t="str">
            <v xml:space="preserve"> Горшок для цветов d=290 с дренажной решеткой</v>
          </cell>
          <cell r="E21937" t="str">
            <v>Россия</v>
          </cell>
          <cell r="F21937" t="str">
            <v>ПЛАСТИК</v>
          </cell>
        </row>
        <row r="21938">
          <cell r="A21938" t="str">
            <v>C420</v>
          </cell>
          <cell r="B21938" t="str">
            <v>POLIMERBYT</v>
          </cell>
          <cell r="C21938" t="str">
            <v xml:space="preserve"> Стол детский МАЛЫШ</v>
          </cell>
          <cell r="E21938" t="str">
            <v>Россия</v>
          </cell>
          <cell r="F21938" t="str">
            <v>ПЛАСТИК</v>
          </cell>
        </row>
        <row r="21939">
          <cell r="A21939" t="str">
            <v>C360</v>
          </cell>
          <cell r="B21939" t="str">
            <v>POLIMERBYT</v>
          </cell>
          <cell r="C21939" t="str">
            <v xml:space="preserve"> Контейнер для игрушек на колесах</v>
          </cell>
          <cell r="E21939" t="str">
            <v>Россия</v>
          </cell>
          <cell r="F21939" t="str">
            <v>ПЛАСТИК</v>
          </cell>
        </row>
        <row r="21940">
          <cell r="A21940" t="str">
            <v>C372</v>
          </cell>
          <cell r="B21940" t="str">
            <v>POLIMERBYT</v>
          </cell>
          <cell r="C21940" t="str">
            <v xml:space="preserve"> Держатель для туалетной бумаги на присосках</v>
          </cell>
          <cell r="E21940" t="str">
            <v>Россия</v>
          </cell>
          <cell r="F21940" t="str">
            <v>ПЛАСТИК</v>
          </cell>
        </row>
        <row r="21941">
          <cell r="A21941" t="str">
            <v>C373</v>
          </cell>
          <cell r="B21941" t="str">
            <v>POLIMERBYT</v>
          </cell>
          <cell r="C21941" t="str">
            <v xml:space="preserve"> Держатель для туалетной бумаги</v>
          </cell>
          <cell r="E21941" t="str">
            <v>Россия</v>
          </cell>
          <cell r="F21941" t="str">
            <v>ПЛАСТИК</v>
          </cell>
        </row>
        <row r="21942">
          <cell r="A21942" t="str">
            <v>C413</v>
          </cell>
          <cell r="B21942" t="str">
            <v>POLIMERBYT</v>
          </cell>
          <cell r="C21942" t="str">
            <v xml:space="preserve"> Стульчик детский</v>
          </cell>
          <cell r="E21942" t="str">
            <v>Россия</v>
          </cell>
          <cell r="F21942" t="str">
            <v>ПЛАСТИК</v>
          </cell>
        </row>
        <row r="21943">
          <cell r="A21943" t="str">
            <v>C414</v>
          </cell>
          <cell r="B21943" t="str">
            <v>POLIMERBYT</v>
          </cell>
          <cell r="C21943" t="str">
            <v xml:space="preserve"> Табурет детский</v>
          </cell>
          <cell r="E21943" t="str">
            <v>Россия</v>
          </cell>
          <cell r="F21943" t="str">
            <v>ПЛАСТИК</v>
          </cell>
        </row>
        <row r="21944">
          <cell r="A21944" t="str">
            <v>C298</v>
          </cell>
          <cell r="B21944" t="str">
            <v>POLIMERBYT</v>
          </cell>
          <cell r="C21944" t="str">
            <v xml:space="preserve"> Вешалка для полотенец</v>
          </cell>
          <cell r="E21944" t="str">
            <v>Россия</v>
          </cell>
          <cell r="F21944" t="str">
            <v>ПЛАСТИК</v>
          </cell>
        </row>
        <row r="21945">
          <cell r="A21945" t="str">
            <v>C319</v>
          </cell>
          <cell r="B21945" t="str">
            <v>POLIMERBYT</v>
          </cell>
          <cell r="C21945" t="str">
            <v xml:space="preserve"> Вешалка размер 52-54 (3шт)</v>
          </cell>
          <cell r="E21945" t="str">
            <v>Россия</v>
          </cell>
          <cell r="F21945" t="str">
            <v>ПЛАСТИК</v>
          </cell>
        </row>
        <row r="21946">
          <cell r="A21946" t="str">
            <v>C322</v>
          </cell>
          <cell r="B21946" t="str">
            <v>POLIMERBYT</v>
          </cell>
          <cell r="C21946" t="str">
            <v xml:space="preserve"> Вешалка для брюк и юбок 3шт размер 48-50р</v>
          </cell>
          <cell r="E21946" t="str">
            <v>Россия</v>
          </cell>
          <cell r="F21946" t="str">
            <v>ПЛАСТИК</v>
          </cell>
        </row>
        <row r="21947">
          <cell r="A21947" t="str">
            <v>C323</v>
          </cell>
          <cell r="B21947" t="str">
            <v>POLIMERBYT</v>
          </cell>
          <cell r="C21947" t="str">
            <v xml:space="preserve"> Вешалка для верхней одежды 3шт размер 48-50р</v>
          </cell>
          <cell r="E21947" t="str">
            <v>Россия</v>
          </cell>
          <cell r="F21947" t="str">
            <v>ПЛАСТИК</v>
          </cell>
        </row>
        <row r="21948">
          <cell r="A21948" t="str">
            <v>C328</v>
          </cell>
          <cell r="B21948" t="str">
            <v>POLIMERBYT</v>
          </cell>
          <cell r="C21948" t="str">
            <v xml:space="preserve"> Соковыжималка для цитрусовых</v>
          </cell>
          <cell r="E21948" t="str">
            <v>Россия</v>
          </cell>
          <cell r="F21948" t="str">
            <v>ПЛАСТИК</v>
          </cell>
        </row>
        <row r="21949">
          <cell r="A21949" t="str">
            <v>C275</v>
          </cell>
          <cell r="B21949" t="str">
            <v>POLIMERBYT</v>
          </cell>
          <cell r="C21949" t="str">
            <v xml:space="preserve"> Вешалка детская размер 36-38 (5шт)</v>
          </cell>
          <cell r="E21949" t="str">
            <v>Россия</v>
          </cell>
          <cell r="F21949" t="str">
            <v>ПЛАСТИК</v>
          </cell>
        </row>
        <row r="21950">
          <cell r="A21950" t="str">
            <v>C276</v>
          </cell>
          <cell r="B21950" t="str">
            <v>POLIMERBYT</v>
          </cell>
          <cell r="C21950" t="str">
            <v xml:space="preserve"> Вешалка для сорочек 3шт размер 52-54</v>
          </cell>
          <cell r="E21950" t="str">
            <v>Россия</v>
          </cell>
          <cell r="F21950" t="str">
            <v>ПЛАСТИК</v>
          </cell>
        </row>
        <row r="21951">
          <cell r="A21951" t="str">
            <v>C281</v>
          </cell>
          <cell r="B21951" t="str">
            <v>POLIMERBYT</v>
          </cell>
          <cell r="C21951" t="str">
            <v xml:space="preserve"> Лоток для столовых приборов двойной</v>
          </cell>
          <cell r="E21951" t="str">
            <v>Россия</v>
          </cell>
          <cell r="F21951" t="str">
            <v>ПЛАСТИК</v>
          </cell>
        </row>
        <row r="21952">
          <cell r="A21952" t="str">
            <v>C290</v>
          </cell>
          <cell r="B21952" t="str">
            <v>POLIMERBYT</v>
          </cell>
          <cell r="C21952" t="str">
            <v xml:space="preserve"> Горшок для цветов d=250</v>
          </cell>
          <cell r="E21952" t="str">
            <v>Россия</v>
          </cell>
          <cell r="F21952" t="str">
            <v>ПЛАСТИК</v>
          </cell>
        </row>
        <row r="21953">
          <cell r="A21953" t="str">
            <v>C291</v>
          </cell>
          <cell r="B21953" t="str">
            <v>POLIMERBYT</v>
          </cell>
          <cell r="C21953" t="str">
            <v xml:space="preserve"> Совок для сыпучих продуктов 1л</v>
          </cell>
          <cell r="E21953" t="str">
            <v>Россия</v>
          </cell>
          <cell r="F21953" t="str">
            <v>ПЛАСТИК</v>
          </cell>
        </row>
        <row r="21954">
          <cell r="A21954" t="str">
            <v>C425</v>
          </cell>
          <cell r="B21954" t="str">
            <v>POLIMERBYT</v>
          </cell>
          <cell r="C21954" t="str">
            <v xml:space="preserve"> Табурет</v>
          </cell>
          <cell r="E21954" t="str">
            <v>Россия</v>
          </cell>
          <cell r="F21954" t="str">
            <v>ПЛАСТИК</v>
          </cell>
        </row>
        <row r="21955">
          <cell r="A21955" t="str">
            <v>C504</v>
          </cell>
          <cell r="B21955" t="str">
            <v>POLIMERBYT</v>
          </cell>
          <cell r="C21955" t="str">
            <v xml:space="preserve"> Коробка для мелочей ПРОФИ-4 285х140х35</v>
          </cell>
          <cell r="E21955" t="str">
            <v>Россия</v>
          </cell>
          <cell r="F21955" t="str">
            <v>ПЛАСТИК</v>
          </cell>
        </row>
        <row r="21956">
          <cell r="A21956" t="str">
            <v>C664</v>
          </cell>
          <cell r="B21956" t="str">
            <v>POLIMERBYT</v>
          </cell>
          <cell r="C21956" t="str">
            <v xml:space="preserve"> Кашпо 150мм</v>
          </cell>
          <cell r="E21956" t="str">
            <v>Россия</v>
          </cell>
          <cell r="F21956" t="str">
            <v>ПЛАСТИК</v>
          </cell>
        </row>
        <row r="21957">
          <cell r="A21957" t="str">
            <v>C505</v>
          </cell>
          <cell r="B21957" t="str">
            <v>POLIMERBYT</v>
          </cell>
          <cell r="C21957" t="str">
            <v xml:space="preserve"> Коробка для мелочей ПРОФИ-5 285х140х35</v>
          </cell>
          <cell r="E21957" t="str">
            <v>Россия</v>
          </cell>
          <cell r="F21957" t="str">
            <v>ПЛАСТИК</v>
          </cell>
        </row>
        <row r="21958">
          <cell r="A21958" t="str">
            <v>C513</v>
          </cell>
          <cell r="B21958" t="str">
            <v>POLIMERBYT</v>
          </cell>
          <cell r="C21958" t="str">
            <v xml:space="preserve"> Стульчик детский МАЛЫШ</v>
          </cell>
          <cell r="E21958" t="str">
            <v>Россия</v>
          </cell>
          <cell r="F21958" t="str">
            <v>ПЛАСТИК</v>
          </cell>
        </row>
        <row r="21959">
          <cell r="A21959" t="str">
            <v>C514</v>
          </cell>
          <cell r="B21959" t="str">
            <v>POLIMERBYT</v>
          </cell>
          <cell r="C21959" t="str">
            <v xml:space="preserve"> Детское сидение на унитаз</v>
          </cell>
          <cell r="E21959" t="str">
            <v>Россия</v>
          </cell>
          <cell r="F21959" t="str">
            <v>ПЛАСТИК</v>
          </cell>
        </row>
        <row r="21960">
          <cell r="A21960" t="str">
            <v>C460</v>
          </cell>
          <cell r="B21960" t="str">
            <v>POLIMERBYT</v>
          </cell>
          <cell r="C21960" t="str">
            <v xml:space="preserve"> Контейнер для игрушек</v>
          </cell>
          <cell r="E21960" t="str">
            <v>Россия</v>
          </cell>
          <cell r="F21960" t="str">
            <v>ПЛАСТИК</v>
          </cell>
        </row>
        <row r="21961">
          <cell r="A21961" t="str">
            <v>C480</v>
          </cell>
          <cell r="B21961" t="str">
            <v>POLIMERBYT</v>
          </cell>
          <cell r="C21961" t="str">
            <v xml:space="preserve"> Ящик для елочных игрушек</v>
          </cell>
          <cell r="E21961" t="str">
            <v>Россия</v>
          </cell>
          <cell r="F21961" t="str">
            <v>ПЛАСТИК</v>
          </cell>
        </row>
        <row r="21962">
          <cell r="A21962" t="str">
            <v>C501</v>
          </cell>
          <cell r="B21962" t="str">
            <v>POLIMERBYT</v>
          </cell>
          <cell r="C21962" t="str">
            <v xml:space="preserve"> Коробка для мелочей ПРОФИ-1 140х140х70</v>
          </cell>
          <cell r="E21962" t="str">
            <v>Россия</v>
          </cell>
          <cell r="F21962" t="str">
            <v>ПЛАСТИК</v>
          </cell>
        </row>
        <row r="21963">
          <cell r="A21963" t="str">
            <v>C502</v>
          </cell>
          <cell r="B21963" t="str">
            <v>POLIMERBYT</v>
          </cell>
          <cell r="C21963" t="str">
            <v xml:space="preserve"> Коробка для мелочей ПРОФИ-2 140х140х35</v>
          </cell>
          <cell r="E21963" t="str">
            <v>Россия</v>
          </cell>
          <cell r="F21963" t="str">
            <v>ПЛАСТИК</v>
          </cell>
        </row>
        <row r="21964">
          <cell r="A21964" t="str">
            <v>C503</v>
          </cell>
          <cell r="B21964" t="str">
            <v>POLIMERBYT</v>
          </cell>
          <cell r="C21964" t="str">
            <v xml:space="preserve"> Коробка для мелочей ПРОФИ-3 285х140х70</v>
          </cell>
          <cell r="E21964" t="str">
            <v>Россия</v>
          </cell>
          <cell r="F21964" t="str">
            <v>ПЛАСТИК</v>
          </cell>
        </row>
        <row r="21965">
          <cell r="A21965" t="str">
            <v>C43301</v>
          </cell>
          <cell r="B21965" t="str">
            <v>POLIMERBYT</v>
          </cell>
          <cell r="C21965" t="str">
            <v xml:space="preserve"> Банка ПРЕМИУМ 0.6л с герметичной крышкой</v>
          </cell>
          <cell r="E21965" t="str">
            <v>Россия</v>
          </cell>
          <cell r="F21965" t="str">
            <v>ПЛАСТИК</v>
          </cell>
        </row>
        <row r="21966">
          <cell r="A21966" t="str">
            <v>C436</v>
          </cell>
          <cell r="B21966" t="str">
            <v>POLIMERBYT</v>
          </cell>
          <cell r="C21966" t="str">
            <v xml:space="preserve"> Вешалка для верхней одежды размер 48-50</v>
          </cell>
          <cell r="E21966" t="str">
            <v>Россия</v>
          </cell>
          <cell r="F21966" t="str">
            <v>ПЛАСТИК</v>
          </cell>
        </row>
        <row r="21967">
          <cell r="A21967" t="str">
            <v>C437</v>
          </cell>
          <cell r="B21967" t="str">
            <v>POLIMERBYT</v>
          </cell>
          <cell r="C21967" t="str">
            <v xml:space="preserve"> Вешалка для верхней одежды размер 52-54</v>
          </cell>
          <cell r="E21967" t="str">
            <v>Россия</v>
          </cell>
          <cell r="F21967" t="str">
            <v>ПЛАСТИК</v>
          </cell>
        </row>
        <row r="21968">
          <cell r="A21968" t="str">
            <v>C670P</v>
          </cell>
          <cell r="B21968" t="str">
            <v>POLIMERBYT</v>
          </cell>
          <cell r="C21968" t="str">
            <v xml:space="preserve"> Крнтейнер КАСКАД для СВЧ 1.0л квадратный (разобр)</v>
          </cell>
          <cell r="E21968" t="str">
            <v>Россия</v>
          </cell>
          <cell r="F21968" t="str">
            <v>ПЛАСТИК</v>
          </cell>
        </row>
        <row r="21969">
          <cell r="A21969" t="str">
            <v>C570P</v>
          </cell>
          <cell r="B21969" t="str">
            <v>POLIMERBYT</v>
          </cell>
          <cell r="C21969" t="str">
            <v xml:space="preserve"> Контейнер КАСКАД для СВЧ 1.0л прямоугольный (разобр)</v>
          </cell>
          <cell r="E21969" t="str">
            <v>Россия</v>
          </cell>
          <cell r="F21969" t="str">
            <v>ПЛАСТИК</v>
          </cell>
        </row>
        <row r="21970">
          <cell r="A21970" t="str">
            <v>C580</v>
          </cell>
          <cell r="B21970" t="str">
            <v>POLIMERBYT</v>
          </cell>
          <cell r="C21970" t="str">
            <v xml:space="preserve"> Контейнер КАСКАД прямоугольный 1.2л СВЧ</v>
          </cell>
          <cell r="E21970" t="str">
            <v>Россия</v>
          </cell>
          <cell r="F21970" t="str">
            <v>ПЛАСТИК</v>
          </cell>
        </row>
        <row r="21971">
          <cell r="A21971" t="str">
            <v>C590</v>
          </cell>
          <cell r="B21971" t="str">
            <v>POLIMERBYT</v>
          </cell>
          <cell r="C21971" t="str">
            <v xml:space="preserve"> Контейнер КАСКАД для СВЧ 2.2л прямоугольный</v>
          </cell>
          <cell r="E21971" t="str">
            <v>Россия</v>
          </cell>
          <cell r="F21971" t="str">
            <v>ПЛАСТИК</v>
          </cell>
        </row>
        <row r="21972">
          <cell r="A21972" t="str">
            <v>C606</v>
          </cell>
          <cell r="B21972" t="str">
            <v>POLIMERBYT</v>
          </cell>
          <cell r="C21972" t="str">
            <v xml:space="preserve"> Лоток для столовых приборов</v>
          </cell>
          <cell r="E21972" t="str">
            <v>Россия</v>
          </cell>
          <cell r="F21972" t="str">
            <v>ПЛАСТИК</v>
          </cell>
        </row>
        <row r="21973">
          <cell r="A21973" t="str">
            <v>C663</v>
          </cell>
          <cell r="B21973" t="str">
            <v>POLIMERBYT</v>
          </cell>
          <cell r="C21973" t="str">
            <v xml:space="preserve"> Миска для животных двойная</v>
          </cell>
          <cell r="E21973" t="str">
            <v>Россия</v>
          </cell>
          <cell r="F21973" t="str">
            <v>ПЛАСТИК</v>
          </cell>
        </row>
        <row r="21974">
          <cell r="A21974" t="str">
            <v>C540P</v>
          </cell>
          <cell r="B21974" t="str">
            <v>POLIMERBYT</v>
          </cell>
          <cell r="C21974" t="str">
            <v xml:space="preserve"> Контейнер КАСКАД для СВЧ 0.7 л прямоугольный (разобр)</v>
          </cell>
          <cell r="E21974" t="str">
            <v>Россия</v>
          </cell>
          <cell r="F21974" t="str">
            <v>ПЛАСТИК</v>
          </cell>
        </row>
        <row r="21975">
          <cell r="A21975" t="str">
            <v>C556</v>
          </cell>
          <cell r="B21975" t="str">
            <v>POLIMERBYT</v>
          </cell>
          <cell r="C21975" t="str">
            <v xml:space="preserve"> Набор контейнеров для СВЧ 4шт 0.45+0.9+1.9+3.0л прямоугольные</v>
          </cell>
          <cell r="E21975" t="str">
            <v>Россия</v>
          </cell>
          <cell r="F21975" t="str">
            <v>ПЛАСТИК</v>
          </cell>
        </row>
        <row r="21976">
          <cell r="A21976" t="str">
            <v>C439</v>
          </cell>
          <cell r="B21976" t="str">
            <v>POLIMERBYT</v>
          </cell>
          <cell r="C21976" t="str">
            <v xml:space="preserve"> Вантуз ПРЕМИУМ</v>
          </cell>
          <cell r="E21976" t="str">
            <v>Россия</v>
          </cell>
          <cell r="F21976" t="str">
            <v>ПЛАСТИК</v>
          </cell>
        </row>
        <row r="21977">
          <cell r="A21977" t="str">
            <v>C443</v>
          </cell>
          <cell r="B21977" t="str">
            <v>POLIMERBYT</v>
          </cell>
          <cell r="C21977" t="str">
            <v xml:space="preserve"> Банка для хранения продуктов 1.3л</v>
          </cell>
          <cell r="E21977" t="str">
            <v>Россия</v>
          </cell>
          <cell r="F21977" t="str">
            <v>ПЛАСТИК</v>
          </cell>
        </row>
        <row r="21978">
          <cell r="A21978" t="str">
            <v>C431</v>
          </cell>
          <cell r="B21978" t="str">
            <v>POLIMERBYT</v>
          </cell>
          <cell r="C21978" t="str">
            <v xml:space="preserve"> Банка для хранения продуктов 0.3л</v>
          </cell>
          <cell r="E21978" t="str">
            <v>Россия</v>
          </cell>
          <cell r="F21978" t="str">
            <v>ПЛАСТИК</v>
          </cell>
        </row>
        <row r="21979">
          <cell r="A21979" t="str">
            <v>C43101</v>
          </cell>
          <cell r="B21979" t="str">
            <v>POLIMERBYT</v>
          </cell>
          <cell r="C21979" t="str">
            <v xml:space="preserve"> Банка ПРЕМИУМ 0.3л с герметичной крышкой</v>
          </cell>
          <cell r="E21979" t="str">
            <v>Россия</v>
          </cell>
          <cell r="F21979" t="str">
            <v>ПЛАСТИК</v>
          </cell>
        </row>
        <row r="21980">
          <cell r="A21980" t="str">
            <v>C432</v>
          </cell>
          <cell r="B21980" t="str">
            <v>POLIMERBYT</v>
          </cell>
          <cell r="C21980" t="str">
            <v xml:space="preserve"> Банка для хранения продуктов 0.5л</v>
          </cell>
          <cell r="E21980" t="str">
            <v>Россия</v>
          </cell>
          <cell r="F21980" t="str">
            <v>ПЛАСТИК</v>
          </cell>
        </row>
        <row r="21981">
          <cell r="A21981" t="str">
            <v>C43201</v>
          </cell>
          <cell r="B21981" t="str">
            <v>POLIMERBYT</v>
          </cell>
          <cell r="C21981" t="str">
            <v xml:space="preserve"> Банка ПРЕМИУМ 0.5л с герметичной крышкой</v>
          </cell>
          <cell r="E21981" t="str">
            <v>Россия</v>
          </cell>
          <cell r="F21981" t="str">
            <v>ПЛАСТИК</v>
          </cell>
        </row>
        <row r="21982">
          <cell r="A21982" t="str">
            <v>C433</v>
          </cell>
          <cell r="B21982" t="str">
            <v>POLIMERBYT</v>
          </cell>
          <cell r="C21982" t="str">
            <v xml:space="preserve"> Банка для хранения продуктов 0.6л</v>
          </cell>
          <cell r="E21982" t="str">
            <v>Россия</v>
          </cell>
          <cell r="F21982" t="str">
            <v>ПЛАСТИК</v>
          </cell>
        </row>
        <row r="21983">
          <cell r="A21983" t="str">
            <v>C118</v>
          </cell>
          <cell r="B21983" t="str">
            <v>POLIMERBYT</v>
          </cell>
          <cell r="C21983" t="str">
            <v xml:space="preserve"> Горшок детский с крышкой</v>
          </cell>
          <cell r="E21983" t="str">
            <v>Россия</v>
          </cell>
          <cell r="F21983" t="str">
            <v>ПЛАСТИК</v>
          </cell>
        </row>
        <row r="21984">
          <cell r="A21984" t="str">
            <v>C120</v>
          </cell>
          <cell r="B21984" t="str">
            <v>POLIMERBYT</v>
          </cell>
          <cell r="C21984" t="str">
            <v xml:space="preserve"> Поднос</v>
          </cell>
          <cell r="E21984" t="str">
            <v>Россия</v>
          </cell>
          <cell r="F21984" t="str">
            <v>ПЛАСТИК</v>
          </cell>
        </row>
        <row r="21985">
          <cell r="A21985" t="str">
            <v>C130</v>
          </cell>
          <cell r="B21985" t="str">
            <v>POLIMERBYT</v>
          </cell>
          <cell r="C21985" t="str">
            <v xml:space="preserve"> Контейнер для мусора ТЮЛЬПАН</v>
          </cell>
          <cell r="E21985" t="str">
            <v>Россия</v>
          </cell>
          <cell r="F21985" t="str">
            <v>ПЛАСТИК</v>
          </cell>
        </row>
        <row r="21986">
          <cell r="A21986" t="str">
            <v>C138</v>
          </cell>
          <cell r="B21986" t="str">
            <v>POLIMERBYT</v>
          </cell>
          <cell r="C21986" t="str">
            <v xml:space="preserve"> Стульчик детский туалетный</v>
          </cell>
          <cell r="E21986" t="str">
            <v>Россия</v>
          </cell>
          <cell r="F21986" t="str">
            <v>ПЛАСТИК</v>
          </cell>
        </row>
        <row r="21987">
          <cell r="A21987" t="str">
            <v>C563</v>
          </cell>
          <cell r="B21987" t="str">
            <v>POLIMERBYT</v>
          </cell>
          <cell r="C21987" t="str">
            <v xml:space="preserve"> Контейнер для СВЧ ПРЕМИУМ 2.4л прямоугольный</v>
          </cell>
          <cell r="E21987" t="str">
            <v>Россия</v>
          </cell>
          <cell r="F21987" t="str">
            <v>ПЛАСТИК</v>
          </cell>
        </row>
        <row r="21988">
          <cell r="A21988" t="str">
            <v>C567</v>
          </cell>
          <cell r="B21988" t="str">
            <v>POLIMERBYT</v>
          </cell>
          <cell r="C21988" t="str">
            <v xml:space="preserve"> Контейнер для СВЧ ПРЕМИУМ 2.2л квадратный</v>
          </cell>
          <cell r="E21988" t="str">
            <v>Россия</v>
          </cell>
          <cell r="F21988" t="str">
            <v>ПЛАСТИК</v>
          </cell>
        </row>
        <row r="21989">
          <cell r="A21989" t="str">
            <v>C57001</v>
          </cell>
          <cell r="B21989" t="str">
            <v>POLIMERBYT</v>
          </cell>
          <cell r="C21989" t="str">
            <v xml:space="preserve"> Набор контейнеров КАСКАД-2 для СВЧ 3шт 1.0л</v>
          </cell>
          <cell r="E21989" t="str">
            <v>Россия</v>
          </cell>
          <cell r="F21989" t="str">
            <v>ПЛАСТИК</v>
          </cell>
        </row>
        <row r="21990">
          <cell r="A21990" t="str">
            <v>C52101</v>
          </cell>
          <cell r="B21990" t="str">
            <v>POLIMERBYT</v>
          </cell>
          <cell r="C21990" t="str">
            <v xml:space="preserve"> Набор контейнеров СМАЙЛ 0.8л 3шт круглые с клапаном</v>
          </cell>
          <cell r="E21990" t="str">
            <v>Россия</v>
          </cell>
          <cell r="F21990" t="str">
            <v>ПЛАСТИК</v>
          </cell>
        </row>
        <row r="21991">
          <cell r="A21991" t="str">
            <v>C52102</v>
          </cell>
          <cell r="B21991" t="str">
            <v>POLIMERBYT</v>
          </cell>
          <cell r="C21991" t="str">
            <v xml:space="preserve"> Набор контейнеров СМАЙЛ 0.4+0.8л круглые с клапаном</v>
          </cell>
          <cell r="E21991" t="str">
            <v>Россия</v>
          </cell>
          <cell r="F21991" t="str">
            <v>ПЛАСТИК</v>
          </cell>
        </row>
        <row r="21992">
          <cell r="A21992" t="str">
            <v>C522</v>
          </cell>
          <cell r="B21992" t="str">
            <v>POLIMERBYT</v>
          </cell>
          <cell r="C21992" t="str">
            <v xml:space="preserve"> Контейнер СМАЙЛ 1.6л круглый с клапаном</v>
          </cell>
          <cell r="E21992" t="str">
            <v>Россия</v>
          </cell>
          <cell r="F21992" t="str">
            <v>ПЛАСТИК</v>
          </cell>
        </row>
        <row r="21993">
          <cell r="A21993" t="str">
            <v>C52203</v>
          </cell>
          <cell r="B21993" t="str">
            <v>POLIMERBYT</v>
          </cell>
          <cell r="C21993" t="str">
            <v xml:space="preserve"> Набор контейнеровсмАЙЛ 0.4+0.8+1.4л для СВЧ круглые</v>
          </cell>
          <cell r="E21993" t="str">
            <v>Россия</v>
          </cell>
          <cell r="F21993" t="str">
            <v>ПЛАСТИК</v>
          </cell>
        </row>
        <row r="21994">
          <cell r="A21994" t="str">
            <v>C526</v>
          </cell>
          <cell r="B21994" t="str">
            <v>POLIMERBYT</v>
          </cell>
          <cell r="C21994" t="str">
            <v xml:space="preserve"> Ванна детская МАЛЫШ</v>
          </cell>
          <cell r="E21994" t="str">
            <v>Россия</v>
          </cell>
          <cell r="F21994" t="str">
            <v>ПЛАСТИК</v>
          </cell>
        </row>
        <row r="21995">
          <cell r="A21995" t="str">
            <v>C919</v>
          </cell>
          <cell r="B21995" t="str">
            <v>POLIMERBYT</v>
          </cell>
          <cell r="C21995" t="str">
            <v xml:space="preserve"> Корзина для мусора</v>
          </cell>
          <cell r="E21995" t="str">
            <v>Россия</v>
          </cell>
          <cell r="F21995" t="str">
            <v>ПЛАСТИК</v>
          </cell>
        </row>
        <row r="21996">
          <cell r="A21996" t="str">
            <v>C92101</v>
          </cell>
          <cell r="B21996" t="str">
            <v>POLIMERBYT</v>
          </cell>
          <cell r="C21996" t="str">
            <v xml:space="preserve"> Комод детский МАЛЫШ</v>
          </cell>
          <cell r="E21996" t="str">
            <v>Россия</v>
          </cell>
          <cell r="F21996" t="str">
            <v>ПЛАСТИК</v>
          </cell>
        </row>
        <row r="21997">
          <cell r="A21997" t="str">
            <v>C922</v>
          </cell>
          <cell r="B21997" t="str">
            <v>POLIMERBYT</v>
          </cell>
          <cell r="C21997" t="str">
            <v xml:space="preserve"> Комод ГРАНД 4 секции</v>
          </cell>
          <cell r="E21997" t="str">
            <v>Россия</v>
          </cell>
          <cell r="F21997" t="str">
            <v>ПЛАСТИК</v>
          </cell>
        </row>
        <row r="21998">
          <cell r="A21998" t="str">
            <v>C430</v>
          </cell>
          <cell r="B21998" t="str">
            <v>POLIMERBYT</v>
          </cell>
          <cell r="C21998" t="str">
            <v xml:space="preserve"> Стол детский В МИРЕ ЧУДЕС</v>
          </cell>
          <cell r="E21998" t="str">
            <v>Россия</v>
          </cell>
          <cell r="F21998" t="str">
            <v>ПЛАСТИК</v>
          </cell>
        </row>
        <row r="21999">
          <cell r="A21999" t="str">
            <v>C222</v>
          </cell>
          <cell r="B21999" t="str">
            <v>POLIMERBYT</v>
          </cell>
          <cell r="C21999" t="str">
            <v xml:space="preserve"> Подставка для цветов квадратная 6-ти секционная</v>
          </cell>
          <cell r="E21999" t="str">
            <v>Россия</v>
          </cell>
          <cell r="F21999" t="str">
            <v>ПЛАСТИК</v>
          </cell>
        </row>
        <row r="22000">
          <cell r="A22000" t="str">
            <v>C231</v>
          </cell>
          <cell r="B22000" t="str">
            <v>POLIMERBYT</v>
          </cell>
          <cell r="C22000" t="str">
            <v xml:space="preserve"> Вешалка детская размер 36-38</v>
          </cell>
          <cell r="E22000" t="str">
            <v>Россия</v>
          </cell>
          <cell r="F22000" t="str">
            <v>ПЛАСТИК</v>
          </cell>
        </row>
        <row r="22001">
          <cell r="A22001" t="str">
            <v>C233</v>
          </cell>
          <cell r="B22001" t="str">
            <v>POLIMERBYT</v>
          </cell>
          <cell r="C22001" t="str">
            <v xml:space="preserve"> Мыльница открытая</v>
          </cell>
          <cell r="E22001" t="str">
            <v>Россия</v>
          </cell>
          <cell r="F22001" t="str">
            <v>ПЛАСТИК</v>
          </cell>
        </row>
        <row r="22002">
          <cell r="A22002" t="str">
            <v>C237</v>
          </cell>
          <cell r="B22002" t="str">
            <v>POLIMERBYT</v>
          </cell>
          <cell r="C22002" t="str">
            <v xml:space="preserve"> Вешалка 3шт размер 44-46</v>
          </cell>
          <cell r="E22002" t="str">
            <v>Россия</v>
          </cell>
          <cell r="F22002" t="str">
            <v>ПЛАСТИК</v>
          </cell>
        </row>
        <row r="22003">
          <cell r="A22003" t="str">
            <v>C250</v>
          </cell>
          <cell r="B22003" t="str">
            <v>POLIMERBYT</v>
          </cell>
          <cell r="C22003" t="str">
            <v xml:space="preserve"> Вешалка для верхней одежды размер 48-50</v>
          </cell>
          <cell r="E22003" t="str">
            <v>Россия</v>
          </cell>
          <cell r="F22003" t="str">
            <v>ПЛАСТИК</v>
          </cell>
        </row>
        <row r="22004">
          <cell r="A22004" t="str">
            <v>C201</v>
          </cell>
          <cell r="B22004" t="str">
            <v>POLIMERBYT</v>
          </cell>
          <cell r="C22004" t="str">
            <v xml:space="preserve"> Таз квадратный 3.5л</v>
          </cell>
          <cell r="E22004" t="str">
            <v>Россия</v>
          </cell>
          <cell r="F22004" t="str">
            <v>ПОЛИПРОПИЛЕН</v>
          </cell>
        </row>
        <row r="22005">
          <cell r="A22005" t="str">
            <v>C202</v>
          </cell>
          <cell r="B22005" t="str">
            <v>POLIMERBYT</v>
          </cell>
          <cell r="C22005" t="str">
            <v xml:space="preserve"> Таз круглый 32л с ручками</v>
          </cell>
          <cell r="E22005" t="str">
            <v>Россия</v>
          </cell>
          <cell r="F22005" t="str">
            <v>ПОЛИПРОПИЛЕН</v>
          </cell>
        </row>
        <row r="22006">
          <cell r="A22006" t="str">
            <v>C204</v>
          </cell>
          <cell r="B22006" t="str">
            <v>POLIMERBYT</v>
          </cell>
          <cell r="C22006" t="str">
            <v xml:space="preserve"> Вешалка для верхней одежды размер 44-46</v>
          </cell>
          <cell r="E22006" t="str">
            <v>Россия</v>
          </cell>
          <cell r="F22006" t="str">
            <v>ПЛАСТИК</v>
          </cell>
        </row>
        <row r="22007">
          <cell r="A22007" t="str">
            <v>C211</v>
          </cell>
          <cell r="B22007" t="str">
            <v>POLIMERBYT</v>
          </cell>
          <cell r="C22007" t="str">
            <v xml:space="preserve"> Воронка d=80мм</v>
          </cell>
          <cell r="E22007" t="str">
            <v>Россия</v>
          </cell>
          <cell r="F22007" t="str">
            <v>ПЛАСТИК</v>
          </cell>
        </row>
        <row r="22008">
          <cell r="A22008" t="str">
            <v>C216</v>
          </cell>
          <cell r="B22008" t="str">
            <v>POLIMERBYT</v>
          </cell>
          <cell r="C22008" t="str">
            <v xml:space="preserve"> Решетка для мойки универсальная</v>
          </cell>
          <cell r="E22008" t="str">
            <v>Россия</v>
          </cell>
          <cell r="F22008" t="str">
            <v>ПЛАСТИК</v>
          </cell>
        </row>
        <row r="22009">
          <cell r="A22009" t="str">
            <v>C929</v>
          </cell>
          <cell r="B22009" t="str">
            <v>POLIMERBYT</v>
          </cell>
          <cell r="C22009" t="str">
            <v xml:space="preserve"> Корзина для мусора</v>
          </cell>
          <cell r="E22009" t="str">
            <v>Россия</v>
          </cell>
          <cell r="F22009" t="str">
            <v>ПЛАСТИК</v>
          </cell>
        </row>
        <row r="22010">
          <cell r="A22010" t="str">
            <v>C939</v>
          </cell>
          <cell r="B22010" t="str">
            <v>POLIMERBYT</v>
          </cell>
          <cell r="C22010" t="str">
            <v xml:space="preserve"> Веер для раздува огня</v>
          </cell>
          <cell r="E22010" t="str">
            <v>Россия</v>
          </cell>
          <cell r="F22010" t="str">
            <v>ПЛАСТИК</v>
          </cell>
        </row>
        <row r="22011">
          <cell r="A22011" t="str">
            <v>C843</v>
          </cell>
          <cell r="B22011" t="str">
            <v>POLIMERBYT</v>
          </cell>
          <cell r="C22011" t="str">
            <v xml:space="preserve"> Дуршлаг двойной d=190</v>
          </cell>
          <cell r="E22011" t="str">
            <v>Россия</v>
          </cell>
          <cell r="F22011" t="str">
            <v>ПЛАСТИК</v>
          </cell>
        </row>
        <row r="22012">
          <cell r="A22012" t="str">
            <v>C906</v>
          </cell>
          <cell r="B22012" t="str">
            <v>POLIMERBYT</v>
          </cell>
          <cell r="C22012" t="str">
            <v xml:space="preserve"> Этажерка для обуви</v>
          </cell>
          <cell r="E22012" t="str">
            <v>Россия</v>
          </cell>
          <cell r="F22012" t="str">
            <v>ПЛАСТИК</v>
          </cell>
        </row>
        <row r="22013">
          <cell r="A22013" t="str">
            <v>C911</v>
          </cell>
          <cell r="B22013" t="str">
            <v>POLIMERBYT</v>
          </cell>
          <cell r="C22013" t="str">
            <v xml:space="preserve"> Вешалка для сорочек 3шт размер 52-54</v>
          </cell>
          <cell r="E22013" t="str">
            <v>Россия</v>
          </cell>
          <cell r="F22013" t="str">
            <v>ПЛАСТИК</v>
          </cell>
        </row>
        <row r="22014">
          <cell r="A22014" t="str">
            <v>C912</v>
          </cell>
          <cell r="B22014" t="str">
            <v>POLIMERBYT</v>
          </cell>
          <cell r="C22014" t="str">
            <v xml:space="preserve"> Рожок</v>
          </cell>
          <cell r="E22014" t="str">
            <v>Россия</v>
          </cell>
          <cell r="F22014" t="str">
            <v>ПЛАСТИК</v>
          </cell>
        </row>
        <row r="22015">
          <cell r="A22015" t="str">
            <v>C913</v>
          </cell>
          <cell r="B22015" t="str">
            <v>POLIMERBYT</v>
          </cell>
          <cell r="C22015" t="str">
            <v xml:space="preserve"> Полка угловая 3-х секционная</v>
          </cell>
          <cell r="E22015" t="str">
            <v>Россия</v>
          </cell>
          <cell r="F22015" t="str">
            <v>ПЛАСТИК</v>
          </cell>
        </row>
        <row r="22016">
          <cell r="A22016" t="str">
            <v>C68002</v>
          </cell>
          <cell r="B22016" t="str">
            <v>POLIMERBYT</v>
          </cell>
          <cell r="C22016" t="str">
            <v xml:space="preserve"> Набор контейнеров ДУЭТ для СВЧ 2шт 0.7л+1.4л</v>
          </cell>
          <cell r="E22016" t="str">
            <v>Россия</v>
          </cell>
          <cell r="F22016" t="str">
            <v>ПЛАСТИК</v>
          </cell>
        </row>
        <row r="22017">
          <cell r="A22017" t="str">
            <v>C680P</v>
          </cell>
          <cell r="B22017" t="str">
            <v>POLIMERBYT</v>
          </cell>
          <cell r="C22017" t="str">
            <v xml:space="preserve"> Контейнер КАСКАД для СВЧ 1.4л (разобр)</v>
          </cell>
          <cell r="E22017" t="str">
            <v>Россия</v>
          </cell>
          <cell r="F22017" t="str">
            <v>ПЛАСТИК</v>
          </cell>
        </row>
        <row r="22018">
          <cell r="A22018" t="str">
            <v>C81001</v>
          </cell>
          <cell r="B22018" t="str">
            <v>POLIMERBYT</v>
          </cell>
          <cell r="C22018" t="str">
            <v xml:space="preserve"> Контейнер для хранения детский РАДУГА</v>
          </cell>
          <cell r="E22018" t="str">
            <v>Россия</v>
          </cell>
          <cell r="F22018" t="str">
            <v>ПЛАСТИК</v>
          </cell>
        </row>
        <row r="22019">
          <cell r="A22019" t="str">
            <v>C815</v>
          </cell>
          <cell r="B22019" t="str">
            <v>POLIMERBYT</v>
          </cell>
          <cell r="C22019" t="str">
            <v xml:space="preserve"> Ковш 1.5л</v>
          </cell>
          <cell r="E22019" t="str">
            <v>Россия</v>
          </cell>
          <cell r="F22019" t="str">
            <v>ПЛАСТИК</v>
          </cell>
        </row>
        <row r="22020">
          <cell r="A22020" t="str">
            <v>C166</v>
          </cell>
          <cell r="B22020" t="str">
            <v>POLIMERBYT</v>
          </cell>
          <cell r="C22020" t="str">
            <v xml:space="preserve"> Горшок для цветов с поддоном</v>
          </cell>
          <cell r="E22020" t="str">
            <v>Россия</v>
          </cell>
          <cell r="F22020" t="str">
            <v>ПЛАСТИК</v>
          </cell>
        </row>
        <row r="22021">
          <cell r="A22021" t="str">
            <v>C167</v>
          </cell>
          <cell r="B22021" t="str">
            <v>POLIMERBYT</v>
          </cell>
          <cell r="C22021" t="str">
            <v xml:space="preserve"> Полка навесная 3-х ярусная</v>
          </cell>
          <cell r="E22021" t="str">
            <v>Россия</v>
          </cell>
          <cell r="F22021" t="str">
            <v>ПЛАСТИК</v>
          </cell>
        </row>
        <row r="22022">
          <cell r="A22022" t="str">
            <v>C184</v>
          </cell>
          <cell r="B22022" t="str">
            <v>POLIMERBYT</v>
          </cell>
          <cell r="C22022" t="str">
            <v xml:space="preserve"> Горшок для цветов(d 160)</v>
          </cell>
          <cell r="E22022" t="str">
            <v>Россия</v>
          </cell>
          <cell r="F22022" t="str">
            <v>ПЛАСТИК</v>
          </cell>
        </row>
        <row r="22023">
          <cell r="A22023" t="str">
            <v>C198</v>
          </cell>
          <cell r="B22023" t="str">
            <v>POLIMERBYT</v>
          </cell>
          <cell r="C22023" t="str">
            <v xml:space="preserve"> Полка для ванны</v>
          </cell>
          <cell r="E22023" t="str">
            <v>Россия</v>
          </cell>
          <cell r="F22023" t="str">
            <v>ПЛАСТИК</v>
          </cell>
        </row>
        <row r="22024">
          <cell r="A22024" t="str">
            <v>C200</v>
          </cell>
          <cell r="B22024" t="str">
            <v>POLIMERBYT</v>
          </cell>
          <cell r="C22024" t="str">
            <v xml:space="preserve"> Таз квадратный 9л</v>
          </cell>
          <cell r="E22024" t="str">
            <v>Россия</v>
          </cell>
          <cell r="F22024" t="str">
            <v>ПОЛИПРОПИЛЕН</v>
          </cell>
        </row>
        <row r="22025">
          <cell r="A22025" t="str">
            <v>C144</v>
          </cell>
          <cell r="B22025" t="str">
            <v>POLIMERBYT</v>
          </cell>
          <cell r="C22025" t="str">
            <v xml:space="preserve"> Ведро Люкс 13л</v>
          </cell>
          <cell r="E22025" t="str">
            <v>Россия</v>
          </cell>
          <cell r="F22025" t="str">
            <v>ПЛАСТИК</v>
          </cell>
        </row>
        <row r="22026">
          <cell r="A22026" t="str">
            <v>C165</v>
          </cell>
          <cell r="B22026" t="str">
            <v>POLIMERBYT</v>
          </cell>
          <cell r="C22026" t="str">
            <v xml:space="preserve"> Горшок детский</v>
          </cell>
          <cell r="E22026" t="str">
            <v>Россия</v>
          </cell>
          <cell r="F22026" t="str">
            <v>ПЛАСТИК</v>
          </cell>
        </row>
        <row r="22027">
          <cell r="A22027" t="str">
            <v>C143</v>
          </cell>
          <cell r="B22027" t="str">
            <v>POLIMERBYT</v>
          </cell>
          <cell r="C22027" t="str">
            <v xml:space="preserve"> Ведро 11л без крышки</v>
          </cell>
          <cell r="E22027" t="str">
            <v>Россия</v>
          </cell>
          <cell r="F22027" t="str">
            <v>ПЛАСТИК</v>
          </cell>
        </row>
        <row r="22028">
          <cell r="A22028" t="str">
            <v>C256</v>
          </cell>
          <cell r="B22028" t="str">
            <v>POLIMERBYT</v>
          </cell>
          <cell r="C22028" t="str">
            <v xml:space="preserve"> Полка угловая сборная 3-х ярусная</v>
          </cell>
          <cell r="E22028" t="str">
            <v>Россия</v>
          </cell>
          <cell r="F22028" t="str">
            <v>ПЛАСТИК</v>
          </cell>
        </row>
        <row r="22029">
          <cell r="A22029" t="str">
            <v>C260</v>
          </cell>
          <cell r="B22029" t="str">
            <v>POLIMERBYT</v>
          </cell>
          <cell r="C22029" t="str">
            <v xml:space="preserve"> Таз круглый с крышкой 6.5л</v>
          </cell>
          <cell r="E22029" t="str">
            <v>Россия</v>
          </cell>
          <cell r="F22029" t="str">
            <v>ПОЛИПРОПИЛЕН</v>
          </cell>
        </row>
        <row r="22030">
          <cell r="A22030" t="str">
            <v>C255</v>
          </cell>
          <cell r="B22030" t="str">
            <v>POLIMERBYT</v>
          </cell>
          <cell r="C22030" t="str">
            <v xml:space="preserve"> Полка угловая сборная 2-х ярусная</v>
          </cell>
          <cell r="E22030" t="str">
            <v>Россия</v>
          </cell>
          <cell r="F22030" t="str">
            <v>ПЛАСТИК</v>
          </cell>
        </row>
        <row r="22031">
          <cell r="A22031" t="str">
            <v>C072</v>
          </cell>
          <cell r="B22031" t="str">
            <v>POLIMERBYT</v>
          </cell>
          <cell r="C22031" t="str">
            <v xml:space="preserve"> Держатель для туалетной бумаги</v>
          </cell>
          <cell r="E22031" t="str">
            <v>Россия</v>
          </cell>
          <cell r="F22031" t="str">
            <v>ПЛАСТИК</v>
          </cell>
        </row>
        <row r="22032">
          <cell r="A22032" t="str">
            <v>C080</v>
          </cell>
          <cell r="B22032" t="str">
            <v>POLIMERBYT</v>
          </cell>
          <cell r="C22032" t="str">
            <v xml:space="preserve"> Мыльница дорожная</v>
          </cell>
          <cell r="E22032" t="str">
            <v>Россия</v>
          </cell>
          <cell r="F22032" t="str">
            <v>ПЛАСТИК</v>
          </cell>
        </row>
        <row r="22033">
          <cell r="A22033" t="str">
            <v>C005</v>
          </cell>
          <cell r="B22033" t="str">
            <v>POLIMERBYT</v>
          </cell>
          <cell r="C22033" t="str">
            <v xml:space="preserve"> Совок для мусора</v>
          </cell>
          <cell r="E22033" t="str">
            <v>Россия</v>
          </cell>
          <cell r="F22033" t="str">
            <v>ПЛАСТИК</v>
          </cell>
        </row>
        <row r="22034">
          <cell r="A22034" t="str">
            <v>C941</v>
          </cell>
          <cell r="B22034" t="str">
            <v>POLIMERBYT</v>
          </cell>
          <cell r="C22034" t="str">
            <v xml:space="preserve"> Дуршлаг с ручкой d=192</v>
          </cell>
          <cell r="E22034" t="str">
            <v>Россия</v>
          </cell>
          <cell r="F22034" t="str">
            <v>ПЛАСТИК</v>
          </cell>
        </row>
        <row r="22035">
          <cell r="A22035" t="str">
            <v>C965</v>
          </cell>
          <cell r="B22035" t="str">
            <v>POLIMERBYT</v>
          </cell>
          <cell r="C22035" t="str">
            <v xml:space="preserve"> Таз круглый 27л с ручками</v>
          </cell>
          <cell r="E22035" t="str">
            <v>Россия</v>
          </cell>
          <cell r="F22035" t="str">
            <v>ПОЛИПРОПИЛЕН</v>
          </cell>
        </row>
        <row r="22036">
          <cell r="A22036" t="str">
            <v>C680</v>
          </cell>
          <cell r="B22036" t="str">
            <v>POLIMERBYT</v>
          </cell>
          <cell r="C22036" t="str">
            <v xml:space="preserve"> Контейнер КАСКАД 1.4л квадратный</v>
          </cell>
          <cell r="E22036" t="str">
            <v>Россия</v>
          </cell>
          <cell r="F22036" t="str">
            <v>ПЛАСТИК</v>
          </cell>
        </row>
        <row r="22037">
          <cell r="A22037" t="str">
            <v>C967</v>
          </cell>
          <cell r="B22037" t="str">
            <v>POLIMERBYT</v>
          </cell>
          <cell r="C22037" t="str">
            <v xml:space="preserve"> Этажерка универсальная-2</v>
          </cell>
          <cell r="E22037" t="str">
            <v>Россия</v>
          </cell>
          <cell r="F22037" t="str">
            <v>ПЛАСТИК</v>
          </cell>
        </row>
        <row r="22038">
          <cell r="A22038" t="str">
            <v>C48002</v>
          </cell>
          <cell r="B22038" t="str">
            <v>POLIMERBYT</v>
          </cell>
          <cell r="C22038" t="str">
            <v xml:space="preserve"> Ящик детский СЮРПРИЗ 470х370х250</v>
          </cell>
          <cell r="E22038" t="str">
            <v>Россия</v>
          </cell>
          <cell r="F22038" t="str">
            <v>ПЛАСТИК</v>
          </cell>
        </row>
        <row r="22039">
          <cell r="A22039" t="str">
            <v>C128</v>
          </cell>
          <cell r="B22039" t="str">
            <v>POLIMERBYT</v>
          </cell>
          <cell r="C22039" t="str">
            <v xml:space="preserve"> Сушилка для посуды с подносом</v>
          </cell>
          <cell r="E22039" t="str">
            <v>Россия</v>
          </cell>
          <cell r="F22039" t="str">
            <v>ПЛАСТИК</v>
          </cell>
        </row>
        <row r="22040">
          <cell r="A22040" t="str">
            <v>C921</v>
          </cell>
          <cell r="B22040" t="str">
            <v>POLIMERBYT</v>
          </cell>
          <cell r="C22040" t="str">
            <v xml:space="preserve"> Комод ГРАНД 3 секции</v>
          </cell>
          <cell r="E22040" t="str">
            <v>Россия</v>
          </cell>
          <cell r="F22040" t="str">
            <v>ПЛАСТИК</v>
          </cell>
        </row>
        <row r="22041">
          <cell r="A22041" t="str">
            <v>C168</v>
          </cell>
          <cell r="B22041" t="str">
            <v>POLIMERBYT</v>
          </cell>
          <cell r="C22041" t="str">
            <v xml:space="preserve"> Полка навесная</v>
          </cell>
          <cell r="E22041" t="str">
            <v>Россия</v>
          </cell>
          <cell r="F22041" t="str">
            <v>ПЛАСТИК</v>
          </cell>
        </row>
        <row r="22042">
          <cell r="A22042" t="str">
            <v>C555</v>
          </cell>
          <cell r="B22042" t="str">
            <v>POLIMERBYT</v>
          </cell>
          <cell r="C22042" t="str">
            <v xml:space="preserve"> Набор контейнеров для СВЧ 3шт 0.45+0.9+1.9л прямоугольные</v>
          </cell>
          <cell r="E22042" t="str">
            <v>Россия</v>
          </cell>
          <cell r="F22042" t="str">
            <v>ПЛАСТИК</v>
          </cell>
        </row>
        <row r="22043">
          <cell r="A22043" t="str">
            <v>C945</v>
          </cell>
          <cell r="B22043" t="str">
            <v>POLIMERBYT</v>
          </cell>
          <cell r="C22043" t="str">
            <v xml:space="preserve"> Этажерка овальная 3 полки</v>
          </cell>
          <cell r="E22043" t="str">
            <v>Россия</v>
          </cell>
          <cell r="F22043" t="str">
            <v>ПЛАСТИК</v>
          </cell>
        </row>
        <row r="22044">
          <cell r="A22044" t="str">
            <v>C374</v>
          </cell>
          <cell r="B22044" t="str">
            <v>POLIMERBYT</v>
          </cell>
          <cell r="C22044" t="str">
            <v xml:space="preserve"> Держатель для полотенец</v>
          </cell>
          <cell r="E22044" t="str">
            <v>Россия</v>
          </cell>
          <cell r="F22044" t="str">
            <v>ПЛАСТИК</v>
          </cell>
        </row>
        <row r="22045">
          <cell r="A22045" t="str">
            <v>C845</v>
          </cell>
          <cell r="B22045" t="str">
            <v>POLIMERBYT</v>
          </cell>
          <cell r="C22045" t="str">
            <v xml:space="preserve"> Этажерка овальная 4 полки</v>
          </cell>
          <cell r="E22045" t="str">
            <v>Россия</v>
          </cell>
          <cell r="F22045" t="str">
            <v>ПЛАСТИК</v>
          </cell>
        </row>
        <row r="22046">
          <cell r="A22046" t="str">
            <v>C141</v>
          </cell>
          <cell r="B22046" t="str">
            <v>POLIMERBYT</v>
          </cell>
          <cell r="C22046" t="str">
            <v xml:space="preserve"> Ведро Люкс 9л</v>
          </cell>
          <cell r="E22046" t="str">
            <v>Россия</v>
          </cell>
          <cell r="F22046" t="str">
            <v>ПЛАСТИК</v>
          </cell>
        </row>
        <row r="22047">
          <cell r="A22047" t="str">
            <v>C14108</v>
          </cell>
          <cell r="B22047" t="str">
            <v>POLIMERBYT</v>
          </cell>
          <cell r="C22047" t="str">
            <v xml:space="preserve"> Ведро ЛАВАНДА 9л без крышки</v>
          </cell>
          <cell r="E22047" t="str">
            <v>Россия</v>
          </cell>
          <cell r="F22047" t="str">
            <v>ПЛАСТИК</v>
          </cell>
        </row>
        <row r="22048">
          <cell r="A22048" t="str">
            <v>C76209</v>
          </cell>
          <cell r="B22048" t="str">
            <v>POLIMERBYT</v>
          </cell>
          <cell r="C22048" t="str">
            <v xml:space="preserve"> Контейнер для СВЧ 1.1л ГОРОХ</v>
          </cell>
          <cell r="E22048" t="str">
            <v>Россия</v>
          </cell>
          <cell r="F22048" t="str">
            <v>ПЛАСТИК</v>
          </cell>
        </row>
        <row r="22049">
          <cell r="A22049" t="str">
            <v>C76309</v>
          </cell>
          <cell r="B22049" t="str">
            <v>POLIMERBYT</v>
          </cell>
          <cell r="C22049" t="str">
            <v xml:space="preserve"> Контейнер для СВЧ 1.8л ГОРОХ</v>
          </cell>
          <cell r="E22049" t="str">
            <v>Россия</v>
          </cell>
          <cell r="F22049" t="str">
            <v>ПЛАСТИК</v>
          </cell>
        </row>
        <row r="22050">
          <cell r="A22050" t="str">
            <v>C35602</v>
          </cell>
          <cell r="B22050" t="str">
            <v>POLIMERBYT</v>
          </cell>
          <cell r="C22050" t="str">
            <v xml:space="preserve"> Миска с крышкой с декором 2л</v>
          </cell>
          <cell r="E22050" t="str">
            <v>Россия</v>
          </cell>
          <cell r="F22050" t="str">
            <v>ПЛАСТИК</v>
          </cell>
        </row>
        <row r="22051">
          <cell r="A22051" t="str">
            <v>C35702</v>
          </cell>
          <cell r="B22051" t="str">
            <v>POLIMERBYT</v>
          </cell>
          <cell r="C22051" t="str">
            <v xml:space="preserve"> Миска с крышкой с декором 4л</v>
          </cell>
          <cell r="E22051" t="str">
            <v>Россия</v>
          </cell>
          <cell r="F22051" t="str">
            <v>ПЛАСТИК</v>
          </cell>
        </row>
        <row r="22052">
          <cell r="A22052" t="str">
            <v>C62055</v>
          </cell>
          <cell r="B22052" t="str">
            <v>POLIMERBYT</v>
          </cell>
          <cell r="C22052" t="str">
            <v xml:space="preserve"> Стол детский ВИННИ/МИННИ МАУС/МИККИ МАУС 600х450х470мм</v>
          </cell>
          <cell r="E22052" t="str">
            <v>Россия</v>
          </cell>
          <cell r="F22052" t="str">
            <v>ПЛАСТИК</v>
          </cell>
        </row>
        <row r="22053">
          <cell r="A22053" t="str">
            <v>C51701</v>
          </cell>
          <cell r="B22053" t="str">
            <v>POLIMERBYT</v>
          </cell>
          <cell r="C22053" t="str">
            <v xml:space="preserve"> Коробка круглая с декором 1.9л</v>
          </cell>
          <cell r="E22053" t="str">
            <v>Россия</v>
          </cell>
          <cell r="F22053" t="str">
            <v>ПЛАСТИК</v>
          </cell>
        </row>
        <row r="22054">
          <cell r="A22054" t="str">
            <v>C76109</v>
          </cell>
          <cell r="B22054" t="str">
            <v>POLIMERBYT</v>
          </cell>
          <cell r="C22054" t="str">
            <v xml:space="preserve"> Контейнер для СВЧ ГОРОХ 0.75л</v>
          </cell>
          <cell r="E22054" t="str">
            <v>Россия</v>
          </cell>
          <cell r="F22054" t="str">
            <v>ПЛАСТИК</v>
          </cell>
        </row>
        <row r="22055">
          <cell r="A22055" t="str">
            <v>C30608</v>
          </cell>
          <cell r="B22055" t="str">
            <v>POLIMERBYT</v>
          </cell>
          <cell r="C22055" t="str">
            <v xml:space="preserve"> Банка с ложкой ЛАВАНДА 0.7л</v>
          </cell>
          <cell r="E22055" t="str">
            <v>Россия</v>
          </cell>
          <cell r="F22055" t="str">
            <v>ПЛАСТИК</v>
          </cell>
        </row>
        <row r="22056">
          <cell r="A22056" t="str">
            <v>C132</v>
          </cell>
          <cell r="B22056" t="str">
            <v>POLIMERBYT</v>
          </cell>
          <cell r="C22056" t="str">
            <v xml:space="preserve"> Расческа женская</v>
          </cell>
          <cell r="E22056" t="str">
            <v>Россия</v>
          </cell>
          <cell r="F22056" t="str">
            <v>ПЛАСТИК</v>
          </cell>
        </row>
        <row r="22057">
          <cell r="A22057" t="str">
            <v>C133</v>
          </cell>
          <cell r="B22057" t="str">
            <v>POLIMERBYT</v>
          </cell>
          <cell r="C22057" t="str">
            <v xml:space="preserve"> Расческа женская</v>
          </cell>
          <cell r="E22057" t="str">
            <v>Россия</v>
          </cell>
          <cell r="F22057" t="str">
            <v>ПЛАСТИК</v>
          </cell>
        </row>
        <row r="22058">
          <cell r="A22058" t="str">
            <v>C16701</v>
          </cell>
          <cell r="B22058" t="str">
            <v>POLIMERBYT</v>
          </cell>
          <cell r="C22058" t="str">
            <v xml:space="preserve"> Полка навесная 3х ярусная на присосках</v>
          </cell>
          <cell r="E22058" t="str">
            <v>Россия</v>
          </cell>
          <cell r="F22058" t="str">
            <v>ПЛАСТИК</v>
          </cell>
        </row>
        <row r="22059">
          <cell r="A22059" t="str">
            <v>C181</v>
          </cell>
          <cell r="B22059" t="str">
            <v>POLIMERBYT</v>
          </cell>
          <cell r="C22059" t="str">
            <v xml:space="preserve"> Стакан на присосках</v>
          </cell>
          <cell r="E22059" t="str">
            <v>Россия</v>
          </cell>
          <cell r="F22059" t="str">
            <v>ПЛАСТИК</v>
          </cell>
        </row>
        <row r="22060">
          <cell r="A22060" t="str">
            <v>C356</v>
          </cell>
          <cell r="B22060" t="str">
            <v>POLIMERBYT</v>
          </cell>
          <cell r="C22060" t="str">
            <v xml:space="preserve"> Миска 2л</v>
          </cell>
          <cell r="E22060" t="str">
            <v>Россия</v>
          </cell>
          <cell r="F22060" t="str">
            <v>ПЛАСТИК</v>
          </cell>
        </row>
        <row r="22061">
          <cell r="A22061" t="str">
            <v>C35601</v>
          </cell>
          <cell r="B22061" t="str">
            <v>POLIMERBYT</v>
          </cell>
          <cell r="C22061" t="str">
            <v xml:space="preserve"> Миска с крышкой 2л</v>
          </cell>
          <cell r="E22061" t="str">
            <v>Россия</v>
          </cell>
          <cell r="F22061" t="str">
            <v>ПЛАСТИК</v>
          </cell>
        </row>
        <row r="22062">
          <cell r="A22062" t="str">
            <v>C35611</v>
          </cell>
          <cell r="B22062" t="str">
            <v>POLIMERBYT</v>
          </cell>
          <cell r="C22062" t="str">
            <v xml:space="preserve"> Миска для салата с крышкой ВСЕ НА ПИКНИК 2л</v>
          </cell>
          <cell r="E22062" t="str">
            <v>Россия</v>
          </cell>
          <cell r="F22062" t="str">
            <v>ПЛАСТИК</v>
          </cell>
        </row>
        <row r="22063">
          <cell r="A22063" t="str">
            <v>C357</v>
          </cell>
          <cell r="B22063" t="str">
            <v>POLIMERBYT</v>
          </cell>
          <cell r="C22063" t="str">
            <v xml:space="preserve"> Миска 4л</v>
          </cell>
          <cell r="E22063" t="str">
            <v>Россия</v>
          </cell>
          <cell r="F22063" t="str">
            <v>ПЛАСТИК</v>
          </cell>
        </row>
        <row r="22064">
          <cell r="A22064" t="str">
            <v>C35701</v>
          </cell>
          <cell r="B22064" t="str">
            <v>POLIMERBYT</v>
          </cell>
          <cell r="C22064" t="str">
            <v xml:space="preserve"> Миска с крышкой 4л</v>
          </cell>
          <cell r="E22064" t="str">
            <v>Россия</v>
          </cell>
          <cell r="F22064" t="str">
            <v>ПЛАСТИК</v>
          </cell>
        </row>
        <row r="22065">
          <cell r="A22065" t="str">
            <v>C942</v>
          </cell>
          <cell r="B22065" t="str">
            <v>POLIMERBYT</v>
          </cell>
          <cell r="C22065" t="str">
            <v xml:space="preserve"> Поднос</v>
          </cell>
          <cell r="E22065" t="str">
            <v>Россия</v>
          </cell>
          <cell r="F22065" t="str">
            <v>ПЛАСТИК</v>
          </cell>
        </row>
        <row r="22066">
          <cell r="A22066" t="str">
            <v>C51009</v>
          </cell>
          <cell r="B22066" t="str">
            <v>POLIMERBYT</v>
          </cell>
          <cell r="C22066" t="str">
            <v xml:space="preserve"> Коробка для мелочей ГОРОХ 1.9л</v>
          </cell>
          <cell r="E22066" t="str">
            <v>Россия</v>
          </cell>
          <cell r="F22066" t="str">
            <v>ПЛАСТИК</v>
          </cell>
        </row>
        <row r="22067">
          <cell r="A22067" t="str">
            <v>C51109</v>
          </cell>
          <cell r="B22067" t="str">
            <v>POLIMERBYT</v>
          </cell>
          <cell r="C22067" t="str">
            <v xml:space="preserve"> Коробка для мелочей ГОРОХ 5.5л</v>
          </cell>
          <cell r="E22067" t="str">
            <v>Россия</v>
          </cell>
          <cell r="F22067" t="str">
            <v>ПЛАСТИК</v>
          </cell>
        </row>
        <row r="22068">
          <cell r="A22068" t="str">
            <v>C50911</v>
          </cell>
          <cell r="B22068" t="str">
            <v>POLIMERBYT</v>
          </cell>
          <cell r="C22068" t="str">
            <v xml:space="preserve"> Ящик для угля 25л</v>
          </cell>
          <cell r="E22068" t="str">
            <v>Россия</v>
          </cell>
          <cell r="F22068" t="str">
            <v>ПЛАСТИК</v>
          </cell>
        </row>
        <row r="22069">
          <cell r="A22069" t="str">
            <v>C057</v>
          </cell>
          <cell r="B22069" t="str">
            <v>POLIMERBYT</v>
          </cell>
          <cell r="C22069" t="str">
            <v xml:space="preserve"> Крышка ведра 15л</v>
          </cell>
          <cell r="E22069" t="str">
            <v>Россия</v>
          </cell>
          <cell r="F22069" t="str">
            <v>ПЛАСТИК</v>
          </cell>
        </row>
        <row r="22070">
          <cell r="A22070" t="str">
            <v>C365</v>
          </cell>
          <cell r="B22070" t="str">
            <v>POLIMERBYT</v>
          </cell>
          <cell r="C22070" t="str">
            <v xml:space="preserve"> Сушилка навесная</v>
          </cell>
          <cell r="E22070" t="str">
            <v>Россия</v>
          </cell>
          <cell r="F22070" t="str">
            <v>ПЛАСТИК</v>
          </cell>
        </row>
        <row r="22071">
          <cell r="A22071" t="str">
            <v>C366</v>
          </cell>
          <cell r="B22071" t="str">
            <v>POLIMERBYT</v>
          </cell>
          <cell r="C22071" t="str">
            <v xml:space="preserve"> Сушилка на раковину</v>
          </cell>
          <cell r="E22071" t="str">
            <v>Россия</v>
          </cell>
          <cell r="F22071" t="str">
            <v>ПЛАСТИК</v>
          </cell>
        </row>
        <row r="22072">
          <cell r="A22072" t="str">
            <v>C490</v>
          </cell>
          <cell r="B22072" t="str">
            <v>POLIMERBYT</v>
          </cell>
          <cell r="C22072" t="str">
            <v xml:space="preserve"> Контейнер для мусора ZOO 0.5л</v>
          </cell>
          <cell r="E22072" t="str">
            <v>Россия</v>
          </cell>
          <cell r="F22072" t="str">
            <v>ПЛАСТИК</v>
          </cell>
        </row>
        <row r="22073">
          <cell r="A22073" t="str">
            <v>C47722</v>
          </cell>
          <cell r="B22073" t="str">
            <v>POLIMERBYT</v>
          </cell>
          <cell r="C22073" t="str">
            <v xml:space="preserve"> Кружка ФИКСИКИ 0.3л</v>
          </cell>
          <cell r="E22073" t="str">
            <v>Россия</v>
          </cell>
          <cell r="F22073" t="str">
            <v>ПЛАСТИК</v>
          </cell>
        </row>
        <row r="22074">
          <cell r="A22074" t="str">
            <v>C49188</v>
          </cell>
          <cell r="B22074" t="str">
            <v>POLIMERBYT</v>
          </cell>
          <cell r="C22074" t="str">
            <v xml:space="preserve"> Контейнер для мусора ЧЕЛОВЕК-ПАУК/Marvel 0.8л</v>
          </cell>
          <cell r="E22074" t="str">
            <v>Россия</v>
          </cell>
          <cell r="F22074" t="str">
            <v>ПЛАСТИК</v>
          </cell>
        </row>
        <row r="22075">
          <cell r="A22075" t="str">
            <v>C512</v>
          </cell>
          <cell r="B22075" t="str">
            <v>POLIMERBYT</v>
          </cell>
          <cell r="C22075" t="str">
            <v xml:space="preserve"> Органайзер ПРОФИ 12</v>
          </cell>
          <cell r="E22075" t="str">
            <v>Россия</v>
          </cell>
          <cell r="F22075" t="str">
            <v>ПЛАСТИК</v>
          </cell>
        </row>
        <row r="22076">
          <cell r="A22076" t="str">
            <v>C5700P</v>
          </cell>
          <cell r="B22076" t="str">
            <v>POLIMERBYT</v>
          </cell>
          <cell r="C22076" t="str">
            <v xml:space="preserve"> Контейнер КАСКАД прям 1.0л СВЧ</v>
          </cell>
          <cell r="E22076" t="str">
            <v>Россия</v>
          </cell>
          <cell r="F22076" t="str">
            <v>ПЛАСТИК</v>
          </cell>
        </row>
        <row r="22077">
          <cell r="A22077" t="str">
            <v>C59002</v>
          </cell>
          <cell r="B22077" t="str">
            <v>POLIMERBYT</v>
          </cell>
          <cell r="C22077" t="str">
            <v xml:space="preserve"> Набор контейнеров КАСКАД для СВЧ 2шт 1.2 + 2.2л прямоуголные</v>
          </cell>
          <cell r="E22077" t="str">
            <v>Россия</v>
          </cell>
          <cell r="F22077" t="str">
            <v>ПЛАСТИК</v>
          </cell>
        </row>
        <row r="22078">
          <cell r="A22078" t="str">
            <v>C59003</v>
          </cell>
          <cell r="B22078" t="str">
            <v>POLIMERBYT</v>
          </cell>
          <cell r="C22078" t="str">
            <v xml:space="preserve"> Набор контейнеров КАСКАД для СВЧ 3шт 0.7 + 1.2 + 2.2л прямоугольные</v>
          </cell>
          <cell r="E22078" t="str">
            <v>Россия</v>
          </cell>
          <cell r="F22078" t="str">
            <v>ПЛАСТИК</v>
          </cell>
        </row>
        <row r="22079">
          <cell r="A22079" t="str">
            <v>C62077</v>
          </cell>
          <cell r="B22079" t="str">
            <v>POLIMERBYT</v>
          </cell>
          <cell r="C22079" t="str">
            <v xml:space="preserve"> Стол детский САМОЛЕТЫ  Disney 600х450х470</v>
          </cell>
          <cell r="E22079" t="str">
            <v>Россия</v>
          </cell>
          <cell r="F22079" t="str">
            <v>ПЛАСТИК</v>
          </cell>
        </row>
        <row r="22080">
          <cell r="A22080" t="str">
            <v>C6400P</v>
          </cell>
          <cell r="B22080" t="str">
            <v>POLIMERBYT</v>
          </cell>
          <cell r="C22080" t="str">
            <v xml:space="preserve"> Контейнер КАСКАД для СВЧ 0.7л квадратный</v>
          </cell>
          <cell r="E22080" t="str">
            <v>Россия</v>
          </cell>
          <cell r="F22080" t="str">
            <v>ПЛАСТИК</v>
          </cell>
        </row>
        <row r="22081">
          <cell r="A22081" t="str">
            <v>C64603</v>
          </cell>
          <cell r="B22081" t="str">
            <v>POLIMERBYT</v>
          </cell>
          <cell r="C22081" t="str">
            <v xml:space="preserve"> Банки СТАЙЛ 1.3л + 2.2л + 4.0л для сыпучих продуктов 3шт</v>
          </cell>
          <cell r="E22081" t="str">
            <v>Россия</v>
          </cell>
          <cell r="F22081" t="str">
            <v>ПЛАСТИК</v>
          </cell>
        </row>
        <row r="22082">
          <cell r="A22082" t="str">
            <v>C67002</v>
          </cell>
          <cell r="B22082" t="str">
            <v>POLIMERBYT</v>
          </cell>
          <cell r="C22082" t="str">
            <v xml:space="preserve"> Набор контейнеров КАСКАД квадро 0.46л + 1.0л СВЧ</v>
          </cell>
          <cell r="E22082" t="str">
            <v>Россия</v>
          </cell>
          <cell r="F22082" t="str">
            <v>ПЛАСТИК</v>
          </cell>
        </row>
        <row r="22083">
          <cell r="A22083" t="str">
            <v>C805</v>
          </cell>
          <cell r="B22083" t="str">
            <v>POLIMERBYT</v>
          </cell>
          <cell r="C22083" t="str">
            <v xml:space="preserve"> Доска разделочная КОМФОРТ 2шт</v>
          </cell>
          <cell r="E22083" t="str">
            <v>Россия</v>
          </cell>
          <cell r="F22083" t="str">
            <v>ПЛАСТИК</v>
          </cell>
        </row>
        <row r="22084">
          <cell r="A22084" t="str">
            <v>C80533</v>
          </cell>
          <cell r="B22084" t="str">
            <v>POLIMERBYT</v>
          </cell>
          <cell r="C22084" t="str">
            <v xml:space="preserve"> Доска разделочная КОМФОРТ 370х290мм КУХНЯ</v>
          </cell>
          <cell r="E22084" t="str">
            <v>Россия</v>
          </cell>
          <cell r="F22084" t="str">
            <v>ПЛАСТИК</v>
          </cell>
        </row>
        <row r="22085">
          <cell r="A22085" t="str">
            <v>C81101</v>
          </cell>
          <cell r="B22085" t="str">
            <v>POLIMERBYT</v>
          </cell>
          <cell r="C22085" t="str">
            <v xml:space="preserve"> Ящик детский РАДУГА 415х270х220 15л</v>
          </cell>
          <cell r="E22085" t="str">
            <v>Россия</v>
          </cell>
          <cell r="F22085" t="str">
            <v>ПЛАСТИК</v>
          </cell>
        </row>
        <row r="22086">
          <cell r="A22086" t="str">
            <v>C84301</v>
          </cell>
          <cell r="B22086" t="str">
            <v>POLIMERBYT</v>
          </cell>
          <cell r="C22086" t="str">
            <v xml:space="preserve"> Дуршлаг с ручкой d=190мм</v>
          </cell>
          <cell r="E22086" t="str">
            <v>Россия</v>
          </cell>
          <cell r="F22086" t="str">
            <v>ПЛАСТИК</v>
          </cell>
        </row>
        <row r="22087">
          <cell r="A22087" t="str">
            <v>C85033</v>
          </cell>
          <cell r="B22087" t="str">
            <v>POLIMERBYT</v>
          </cell>
          <cell r="C22087" t="str">
            <v xml:space="preserve"> Пароварка для СВЧ КУХНЯ 2.5л</v>
          </cell>
          <cell r="E22087" t="str">
            <v>Россия</v>
          </cell>
          <cell r="F22087" t="str">
            <v>ПЛАСТИК</v>
          </cell>
        </row>
        <row r="22088">
          <cell r="A22088" t="str">
            <v>C85333</v>
          </cell>
          <cell r="B22088" t="str">
            <v>POLIMERBYT</v>
          </cell>
          <cell r="C22088" t="str">
            <v xml:space="preserve"> Кастрюля для СВЧ КУХНЯ 2.1л</v>
          </cell>
          <cell r="E22088" t="str">
            <v>Россия</v>
          </cell>
          <cell r="F22088" t="str">
            <v>ПЛАСТИК</v>
          </cell>
        </row>
        <row r="22089">
          <cell r="A22089" t="str">
            <v>C88003</v>
          </cell>
          <cell r="B22089" t="str">
            <v>POLIMERBYT</v>
          </cell>
          <cell r="C22089" t="str">
            <v xml:space="preserve"> Этажерка для обуви ELIT 3 ПОЛКИ на колесах</v>
          </cell>
          <cell r="E22089" t="str">
            <v>Россия</v>
          </cell>
          <cell r="F22089" t="str">
            <v>ПЛАСТИК</v>
          </cell>
        </row>
        <row r="22090">
          <cell r="A22090" t="str">
            <v>C91302</v>
          </cell>
          <cell r="B22090" t="str">
            <v>POLIMERBYT</v>
          </cell>
          <cell r="C22090" t="str">
            <v xml:space="preserve"> Мешок 20шт в рул 700х1100 120л 30мкн</v>
          </cell>
          <cell r="E22090" t="str">
            <v>Россия</v>
          </cell>
          <cell r="F22090" t="str">
            <v>ПЛАСТИК</v>
          </cell>
        </row>
        <row r="22091">
          <cell r="A22091" t="str">
            <v>C91402</v>
          </cell>
          <cell r="B22091" t="str">
            <v>POLIMERBYT</v>
          </cell>
          <cell r="C22091" t="str">
            <v xml:space="preserve"> Мешок 10шт в рул 1000х1400 240л 45мкн</v>
          </cell>
          <cell r="E22091" t="str">
            <v>Россия</v>
          </cell>
          <cell r="F22091" t="str">
            <v>ПЛАСТИК</v>
          </cell>
        </row>
        <row r="22092">
          <cell r="A22092" t="str">
            <v>C04601</v>
          </cell>
          <cell r="B22092" t="str">
            <v>POLIMERBYT</v>
          </cell>
          <cell r="C22092" t="str">
            <v xml:space="preserve"> Ведро ДЛЮКС 15л с крышкой</v>
          </cell>
          <cell r="E22092" t="str">
            <v>Россия</v>
          </cell>
          <cell r="F22092" t="str">
            <v>ПЛАСТИК</v>
          </cell>
        </row>
        <row r="22093">
          <cell r="A22093" t="str">
            <v>C10033</v>
          </cell>
          <cell r="B22093" t="str">
            <v>POLIMERBYT</v>
          </cell>
          <cell r="C22093" t="str">
            <v xml:space="preserve"> Столик-поднос КУХНЯ</v>
          </cell>
          <cell r="E22093" t="str">
            <v>Россия</v>
          </cell>
          <cell r="F22093" t="str">
            <v>ПЛАСТИК</v>
          </cell>
        </row>
        <row r="22094">
          <cell r="A22094" t="str">
            <v>C109</v>
          </cell>
          <cell r="B22094" t="str">
            <v>POLIMERBYT</v>
          </cell>
          <cell r="C22094" t="str">
            <v xml:space="preserve"> Ведро 2л без крышки</v>
          </cell>
          <cell r="E22094" t="str">
            <v>Россия</v>
          </cell>
          <cell r="F22094" t="str">
            <v>ПЛАСТИК</v>
          </cell>
        </row>
        <row r="22095">
          <cell r="A22095" t="str">
            <v>C11433</v>
          </cell>
          <cell r="B22095" t="str">
            <v>POLIMERBYT</v>
          </cell>
          <cell r="C22095" t="str">
            <v xml:space="preserve"> Решетка для мойки универсальная КУХНЯ</v>
          </cell>
          <cell r="E22095" t="str">
            <v>Россия</v>
          </cell>
          <cell r="F22095" t="str">
            <v>ПЛАСТИК</v>
          </cell>
        </row>
        <row r="22096">
          <cell r="A22096" t="str">
            <v>C36433</v>
          </cell>
          <cell r="B22096" t="str">
            <v>POLIMERBYT</v>
          </cell>
          <cell r="C22096" t="str">
            <v xml:space="preserve"> Лоток для столовых приборов КУХНЯ</v>
          </cell>
          <cell r="E22096" t="str">
            <v>Россия</v>
          </cell>
          <cell r="F22096" t="str">
            <v>ПЛАСТИК</v>
          </cell>
        </row>
        <row r="22097">
          <cell r="A22097" t="str">
            <v>C41588</v>
          </cell>
          <cell r="B22097" t="str">
            <v>POLIMERBYT</v>
          </cell>
          <cell r="C22097" t="str">
            <v xml:space="preserve"> Табурет-подставка ЧЕЛОВЕК-ПАУК/Marvel</v>
          </cell>
          <cell r="E22097" t="str">
            <v>Россия</v>
          </cell>
          <cell r="F22097" t="str">
            <v>ПЛАСТИК</v>
          </cell>
        </row>
        <row r="22098">
          <cell r="A22098" t="str">
            <v>C41901</v>
          </cell>
          <cell r="B22098" t="str">
            <v>POLIMERBYT</v>
          </cell>
          <cell r="C22098" t="str">
            <v xml:space="preserve"> Мешок 30шт в рул 610х660 50л эконом</v>
          </cell>
          <cell r="E22098" t="str">
            <v>Россия</v>
          </cell>
          <cell r="F22098" t="str">
            <v>ПЛАСТИК</v>
          </cell>
        </row>
        <row r="22099">
          <cell r="A22099" t="str">
            <v>C42601</v>
          </cell>
          <cell r="B22099" t="str">
            <v>POLIMERBYT</v>
          </cell>
          <cell r="C22099" t="str">
            <v xml:space="preserve"> Ванна детская МАЛЮТКА с аппликацией</v>
          </cell>
          <cell r="E22099" t="str">
            <v>Россия</v>
          </cell>
          <cell r="F22099" t="str">
            <v>ПЛАСТИК</v>
          </cell>
        </row>
        <row r="22100">
          <cell r="A22100" t="str">
            <v>C51012</v>
          </cell>
          <cell r="B22100" t="str">
            <v>POLIMERBYT</v>
          </cell>
          <cell r="C22100" t="str">
            <v xml:space="preserve"> Коробка для мелочей РОМАШКИ 1.9л</v>
          </cell>
          <cell r="E22100" t="str">
            <v>Россия</v>
          </cell>
          <cell r="F22100" t="str">
            <v>ПЛАСТИК</v>
          </cell>
        </row>
        <row r="22101">
          <cell r="A22101" t="str">
            <v>C51112</v>
          </cell>
          <cell r="B22101" t="str">
            <v>POLIMERBYT</v>
          </cell>
          <cell r="C22101" t="str">
            <v xml:space="preserve"> Коробка для мелочей РОМАШКИ 5.5л</v>
          </cell>
          <cell r="E22101" t="str">
            <v>Россия</v>
          </cell>
          <cell r="F22101" t="str">
            <v>ПЛАСТИК</v>
          </cell>
        </row>
        <row r="22102">
          <cell r="A22102" t="str">
            <v>C35612</v>
          </cell>
          <cell r="B22102" t="str">
            <v>POLIMERBYT</v>
          </cell>
          <cell r="C22102" t="str">
            <v xml:space="preserve"> Миска РОМАШКИ с крышкой 2л</v>
          </cell>
          <cell r="E22102" t="str">
            <v>Россия</v>
          </cell>
          <cell r="F22102" t="str">
            <v>ПЛАСТИК</v>
          </cell>
        </row>
        <row r="22103">
          <cell r="A22103" t="str">
            <v>C35712</v>
          </cell>
          <cell r="B22103" t="str">
            <v>POLIMERBYT</v>
          </cell>
          <cell r="C22103" t="str">
            <v xml:space="preserve"> Миска РОМАШКИ с крышкой 4л</v>
          </cell>
          <cell r="E22103" t="str">
            <v>Россия</v>
          </cell>
          <cell r="F22103" t="str">
            <v>ПЛАСТИК</v>
          </cell>
        </row>
        <row r="22104">
          <cell r="A22104" t="str">
            <v>C35615</v>
          </cell>
          <cell r="B22104" t="str">
            <v>POLIMERBYT</v>
          </cell>
          <cell r="C22104" t="str">
            <v xml:space="preserve"> Миска с крышкой ОЛИВКИ ПРОВАНС 2л</v>
          </cell>
          <cell r="E22104" t="str">
            <v>Россия</v>
          </cell>
          <cell r="F22104" t="str">
            <v>ПЛАСТИК</v>
          </cell>
        </row>
        <row r="22105">
          <cell r="A22105" t="str">
            <v>C35715</v>
          </cell>
          <cell r="B22105" t="str">
            <v>POLIMERBYT</v>
          </cell>
          <cell r="C22105" t="str">
            <v xml:space="preserve"> Миска с крышкой ОЛИВКИ ПРОВАНС 4л</v>
          </cell>
          <cell r="E22105" t="str">
            <v>Россия</v>
          </cell>
          <cell r="F22105" t="str">
            <v>ПЛАСТИК</v>
          </cell>
        </row>
        <row r="22106">
          <cell r="A22106" t="str">
            <v>C51710</v>
          </cell>
          <cell r="B22106" t="str">
            <v>POLIMERBYT</v>
          </cell>
          <cell r="C22106" t="str">
            <v xml:space="preserve"> Коробка ГОРТЕНЗИЯ круглая 1.9л</v>
          </cell>
          <cell r="E22106" t="str">
            <v>Россия</v>
          </cell>
          <cell r="F22106" t="str">
            <v>ПЛАСТИК</v>
          </cell>
        </row>
        <row r="22107">
          <cell r="A22107" t="str">
            <v>C51810</v>
          </cell>
          <cell r="B22107" t="str">
            <v>POLIMERBYT</v>
          </cell>
          <cell r="C22107" t="str">
            <v xml:space="preserve"> Коробка ГОРТЕНЗИЯ круглая 2.6л</v>
          </cell>
          <cell r="E22107" t="str">
            <v>Россия</v>
          </cell>
          <cell r="F22107" t="str">
            <v>ПЛАСТИК</v>
          </cell>
        </row>
        <row r="22108">
          <cell r="A22108" t="str">
            <v>C35610</v>
          </cell>
          <cell r="B22108" t="str">
            <v>POLIMERBYT</v>
          </cell>
          <cell r="C22108" t="str">
            <v xml:space="preserve"> Миска ГОРТЕНЗИЯ с крышкой 2л</v>
          </cell>
          <cell r="E22108" t="str">
            <v>Россия</v>
          </cell>
          <cell r="F22108" t="str">
            <v>ПЛАСТИК</v>
          </cell>
        </row>
        <row r="22109">
          <cell r="A22109" t="str">
            <v>C35710</v>
          </cell>
          <cell r="B22109" t="str">
            <v>POLIMERBYT</v>
          </cell>
          <cell r="C22109" t="str">
            <v xml:space="preserve"> Миска ГОРТЕНЗИЯ с крышкой 4л</v>
          </cell>
          <cell r="E22109" t="str">
            <v>Россия</v>
          </cell>
          <cell r="F22109" t="str">
            <v>ПЛАСТИК</v>
          </cell>
        </row>
        <row r="22110">
          <cell r="A22110" t="str">
            <v>C51010</v>
          </cell>
          <cell r="B22110" t="str">
            <v>POLIMERBYT</v>
          </cell>
          <cell r="C22110" t="str">
            <v xml:space="preserve"> Коробка ГОРТЕНЗИЯ прямоугольная 1.9л</v>
          </cell>
          <cell r="E22110" t="str">
            <v>Россия</v>
          </cell>
          <cell r="F22110" t="str">
            <v>ПЛАСТИК</v>
          </cell>
        </row>
        <row r="22111">
          <cell r="A22111" t="str">
            <v>C51110</v>
          </cell>
          <cell r="B22111" t="str">
            <v>POLIMERBYT</v>
          </cell>
          <cell r="C22111" t="str">
            <v xml:space="preserve"> Коробка ГОРТЕНЗИЯ прямоугольная 5.5л</v>
          </cell>
          <cell r="E22111" t="str">
            <v>Россия</v>
          </cell>
          <cell r="F22111" t="str">
            <v>ПЛАСТИК</v>
          </cell>
        </row>
        <row r="22112">
          <cell r="A22112" t="str">
            <v>C51017</v>
          </cell>
          <cell r="B22112" t="str">
            <v>POLIMERBYT</v>
          </cell>
          <cell r="C22112" t="str">
            <v xml:space="preserve"> Коробка ПРОВАНС FLEUR прямоугольная 1.9л</v>
          </cell>
          <cell r="E22112" t="str">
            <v>Россия</v>
          </cell>
          <cell r="F22112" t="str">
            <v>ПЛАСТИК</v>
          </cell>
        </row>
        <row r="22113">
          <cell r="A22113" t="str">
            <v>C51117</v>
          </cell>
          <cell r="B22113" t="str">
            <v>POLIMERBYT</v>
          </cell>
          <cell r="C22113" t="str">
            <v xml:space="preserve"> Коробка ПРОВАНС FLEUR прямоугольная 5.5л</v>
          </cell>
          <cell r="E22113" t="str">
            <v>Россия</v>
          </cell>
          <cell r="F22113" t="str">
            <v>ПЛАСТИК</v>
          </cell>
        </row>
        <row r="22114">
          <cell r="A22114" t="str">
            <v>C77112</v>
          </cell>
          <cell r="B22114" t="str">
            <v>POLIMERBYT</v>
          </cell>
          <cell r="C22114" t="str">
            <v xml:space="preserve"> Контейнер РОМАШКИ прямоугольный с декором 0.4л</v>
          </cell>
          <cell r="E22114" t="str">
            <v>Россия</v>
          </cell>
          <cell r="F22114" t="str">
            <v>ПЛАСТИК</v>
          </cell>
        </row>
        <row r="22115">
          <cell r="A22115" t="str">
            <v>C77212</v>
          </cell>
          <cell r="B22115" t="str">
            <v>POLIMERBYT</v>
          </cell>
          <cell r="C22115" t="str">
            <v xml:space="preserve"> Контейнер РОМАШКИ прямоугольный с декором 0.9л</v>
          </cell>
          <cell r="E22115" t="str">
            <v>Россия</v>
          </cell>
          <cell r="F22115" t="str">
            <v>ПЛАСТИК</v>
          </cell>
        </row>
        <row r="22116">
          <cell r="A22116" t="str">
            <v>C77312</v>
          </cell>
          <cell r="B22116" t="str">
            <v>POLIMERBYT</v>
          </cell>
          <cell r="C22116" t="str">
            <v xml:space="preserve"> Контейнер РОМАШКИ прямоугольный с декором 1.65л</v>
          </cell>
          <cell r="E22116" t="str">
            <v>Россия</v>
          </cell>
          <cell r="F22116" t="str">
            <v>ПЛАСТИК</v>
          </cell>
        </row>
        <row r="22117">
          <cell r="A22117" t="str">
            <v>C76130</v>
          </cell>
          <cell r="B22117" t="str">
            <v>POLIMERBYT</v>
          </cell>
          <cell r="C22117" t="str">
            <v xml:space="preserve"> Контейнер для СВЧ НОВЫЙ ГОД 0.75л</v>
          </cell>
          <cell r="E22117" t="str">
            <v>Россия</v>
          </cell>
          <cell r="F22117" t="str">
            <v>ПЛАСТИК</v>
          </cell>
        </row>
        <row r="22118">
          <cell r="A22118" t="str">
            <v>C76230</v>
          </cell>
          <cell r="B22118" t="str">
            <v>POLIMERBYT</v>
          </cell>
          <cell r="C22118" t="str">
            <v xml:space="preserve"> Контейнер для СВЧ НОВЫЙ ГОД 1.1л</v>
          </cell>
          <cell r="E22118" t="str">
            <v>Россия</v>
          </cell>
          <cell r="F22118" t="str">
            <v>ПЛАСТИК</v>
          </cell>
        </row>
        <row r="22119">
          <cell r="A22119" t="str">
            <v>C76330</v>
          </cell>
          <cell r="B22119" t="str">
            <v>POLIMERBYT</v>
          </cell>
          <cell r="C22119" t="str">
            <v xml:space="preserve"> Контейнер для СВЧ НОВЫЙ ГОД 1.8л</v>
          </cell>
          <cell r="E22119" t="str">
            <v>Россия</v>
          </cell>
          <cell r="F22119" t="str">
            <v>ПЛАСТИК</v>
          </cell>
        </row>
        <row r="22120">
          <cell r="A22120" t="str">
            <v>C13820</v>
          </cell>
          <cell r="B22120" t="str">
            <v>POLIMERBYT</v>
          </cell>
          <cell r="C22120" t="str">
            <v xml:space="preserve"> Стульчик детский туалетный POLLY</v>
          </cell>
          <cell r="E22120" t="str">
            <v>Россия</v>
          </cell>
          <cell r="F22120" t="str">
            <v>ПЛАСТИК</v>
          </cell>
        </row>
        <row r="22121">
          <cell r="A22121" t="str">
            <v>C14820</v>
          </cell>
          <cell r="B22121" t="str">
            <v>POLIMERBYT</v>
          </cell>
          <cell r="C22121" t="str">
            <v xml:space="preserve"> Кувшин детский POLLY 1.2л</v>
          </cell>
          <cell r="E22121" t="str">
            <v>Россия</v>
          </cell>
          <cell r="F22121" t="str">
            <v>ПЛАСТИК</v>
          </cell>
        </row>
        <row r="22122">
          <cell r="A22122" t="str">
            <v>C16520</v>
          </cell>
          <cell r="B22122" t="str">
            <v>POLIMERBYT</v>
          </cell>
          <cell r="C22122" t="str">
            <v xml:space="preserve"> Горшок детский POLLY</v>
          </cell>
          <cell r="E22122" t="str">
            <v>Россия</v>
          </cell>
          <cell r="F22122" t="str">
            <v>ПЛАСТИК</v>
          </cell>
        </row>
        <row r="22123">
          <cell r="A22123" t="str">
            <v>C30920</v>
          </cell>
          <cell r="B22123" t="str">
            <v>POLIMERBYT</v>
          </cell>
          <cell r="C22123" t="str">
            <v xml:space="preserve"> Контейнер для детской дорожной аптечки POLLY 0.8л</v>
          </cell>
          <cell r="E22123" t="str">
            <v>Россия</v>
          </cell>
          <cell r="F22123" t="str">
            <v>ПЛАСТИК</v>
          </cell>
        </row>
        <row r="22124">
          <cell r="A22124" t="str">
            <v>C42620</v>
          </cell>
          <cell r="B22124" t="str">
            <v>POLIMERBYT</v>
          </cell>
          <cell r="C22124" t="str">
            <v xml:space="preserve"> Ванна детская с апликацией POLLY</v>
          </cell>
          <cell r="E22124" t="str">
            <v>Россия</v>
          </cell>
          <cell r="F22124" t="str">
            <v>ПЛАСТИК</v>
          </cell>
        </row>
        <row r="22125">
          <cell r="A22125" t="str">
            <v>C49320</v>
          </cell>
          <cell r="B22125" t="str">
            <v>POLIMERBYT</v>
          </cell>
          <cell r="C22125" t="str">
            <v xml:space="preserve"> Контейнер для детского стирального порошка POLLY 5л</v>
          </cell>
          <cell r="E22125" t="str">
            <v>Россия</v>
          </cell>
          <cell r="F22125" t="str">
            <v>ПЛАСТИК</v>
          </cell>
        </row>
        <row r="22126">
          <cell r="A22126" t="str">
            <v>C59320</v>
          </cell>
          <cell r="B22126" t="str">
            <v>POLIMERBYT</v>
          </cell>
          <cell r="C22126" t="str">
            <v xml:space="preserve"> Контейнер для хранения подгузников POLLY 8.5л</v>
          </cell>
          <cell r="E22126" t="str">
            <v>Россия</v>
          </cell>
          <cell r="F22126" t="str">
            <v>ПЛАСТИК</v>
          </cell>
        </row>
        <row r="22127">
          <cell r="A22127" t="str">
            <v>C80920</v>
          </cell>
          <cell r="B22127" t="str">
            <v>POLIMERBYT</v>
          </cell>
          <cell r="C22127" t="str">
            <v xml:space="preserve"> Контейнер для хранения детских вещей POLLY 6.5л</v>
          </cell>
          <cell r="E22127" t="str">
            <v>Россия</v>
          </cell>
          <cell r="F22127" t="str">
            <v>ПЛАСТИК</v>
          </cell>
        </row>
        <row r="22128">
          <cell r="A22128" t="str">
            <v>C81020</v>
          </cell>
          <cell r="B22128" t="str">
            <v>POLIMERBYT</v>
          </cell>
          <cell r="C22128" t="str">
            <v xml:space="preserve"> Контейнер для детских вещей POLLY 10л</v>
          </cell>
          <cell r="E22128" t="str">
            <v>Россия</v>
          </cell>
          <cell r="F22128" t="str">
            <v>ПЛАСТИК</v>
          </cell>
        </row>
        <row r="22129">
          <cell r="A22129" t="str">
            <v>C81120</v>
          </cell>
          <cell r="B22129" t="str">
            <v>POLIMERBYT</v>
          </cell>
          <cell r="C22129" t="str">
            <v xml:space="preserve"> Контейнер для детских вещей POLLY 15л</v>
          </cell>
          <cell r="E22129" t="str">
            <v>Россия</v>
          </cell>
          <cell r="F22129" t="str">
            <v>ПЛАСТИК</v>
          </cell>
        </row>
        <row r="22130">
          <cell r="A22130" t="str">
            <v>C81520</v>
          </cell>
          <cell r="B22130" t="str">
            <v>POLIMERBYT</v>
          </cell>
          <cell r="C22130" t="str">
            <v xml:space="preserve"> Ковш POLLY 1.5л</v>
          </cell>
          <cell r="E22130" t="str">
            <v>Россия</v>
          </cell>
          <cell r="F22130" t="str">
            <v>ПЛАСТИК</v>
          </cell>
        </row>
        <row r="22131">
          <cell r="A22131" t="str">
            <v>C89920</v>
          </cell>
          <cell r="B22131" t="str">
            <v>POLIMERBYT</v>
          </cell>
          <cell r="C22131" t="str">
            <v xml:space="preserve"> Контейнер для детской аптечки с вкладышем POLLY 6.5л</v>
          </cell>
          <cell r="E22131" t="str">
            <v>Россия</v>
          </cell>
          <cell r="F22131" t="str">
            <v>ПЛАСТИК</v>
          </cell>
        </row>
        <row r="22132">
          <cell r="A22132" t="str">
            <v>C14807</v>
          </cell>
          <cell r="B22132" t="str">
            <v>POLIMERBYT</v>
          </cell>
          <cell r="C22132" t="str">
            <v xml:space="preserve"> Кувшин с крышкой ПРОВАНС 1.2л</v>
          </cell>
          <cell r="E22132" t="str">
            <v>Россия</v>
          </cell>
          <cell r="F22132" t="str">
            <v>ПЛАСТИК</v>
          </cell>
        </row>
        <row r="22133">
          <cell r="A22133" t="str">
            <v>C51007</v>
          </cell>
          <cell r="B22133" t="str">
            <v>POLIMERBYT</v>
          </cell>
          <cell r="C22133" t="str">
            <v xml:space="preserve"> Коробка прямоугольная ПРОВАНС 1.9л</v>
          </cell>
          <cell r="E22133" t="str">
            <v>Россия</v>
          </cell>
          <cell r="F22133" t="str">
            <v>ПЛАСТИК</v>
          </cell>
        </row>
        <row r="22134">
          <cell r="A22134" t="str">
            <v>C51107</v>
          </cell>
          <cell r="B22134" t="str">
            <v>POLIMERBYT</v>
          </cell>
          <cell r="C22134" t="str">
            <v xml:space="preserve"> Коробка прямоугольная ПРОВАНС 5.5л</v>
          </cell>
          <cell r="E22134" t="str">
            <v>Россия</v>
          </cell>
          <cell r="F22134" t="str">
            <v>ПЛАСТИК</v>
          </cell>
        </row>
        <row r="22135">
          <cell r="A22135" t="str">
            <v>C51717</v>
          </cell>
          <cell r="B22135" t="str">
            <v>POLIMERBYT</v>
          </cell>
          <cell r="C22135" t="str">
            <v xml:space="preserve"> Коробка круглая ПРОВАНС FLEUR 1.9л</v>
          </cell>
          <cell r="E22135" t="str">
            <v>Россия</v>
          </cell>
          <cell r="F22135" t="str">
            <v>ПЛАСТИК</v>
          </cell>
        </row>
        <row r="22136">
          <cell r="A22136" t="str">
            <v>C51817</v>
          </cell>
          <cell r="B22136" t="str">
            <v>POLIMERBYT</v>
          </cell>
          <cell r="C22136" t="str">
            <v xml:space="preserve"> Коробка ПРОВАНС FLEUR круглая 2.6л</v>
          </cell>
          <cell r="E22136" t="str">
            <v>Россия</v>
          </cell>
          <cell r="F22136" t="str">
            <v>ПЛАСТИК</v>
          </cell>
        </row>
        <row r="22137">
          <cell r="A22137" t="str">
            <v>C51707</v>
          </cell>
          <cell r="B22137" t="str">
            <v>POLIMERBYT</v>
          </cell>
          <cell r="C22137" t="str">
            <v xml:space="preserve"> Коробка круглая ПРОВАНС 1.9л</v>
          </cell>
          <cell r="E22137" t="str">
            <v>Россия</v>
          </cell>
          <cell r="F22137" t="str">
            <v>ПЛАСТИК</v>
          </cell>
        </row>
        <row r="22138">
          <cell r="A22138" t="str">
            <v>C51807</v>
          </cell>
          <cell r="B22138" t="str">
            <v>POLIMERBYT</v>
          </cell>
          <cell r="C22138" t="str">
            <v xml:space="preserve"> Коробка круглая ПРОВАНС 2.6л</v>
          </cell>
          <cell r="E22138" t="str">
            <v>Россия</v>
          </cell>
          <cell r="F22138" t="str">
            <v>ПЛАСТИК</v>
          </cell>
        </row>
        <row r="22139">
          <cell r="A22139" t="str">
            <v>C51702</v>
          </cell>
          <cell r="B22139" t="str">
            <v>POLIMERBYT</v>
          </cell>
          <cell r="C22139" t="str">
            <v xml:space="preserve"> Контейнер круглый для продуктов 1.9л</v>
          </cell>
          <cell r="E22139" t="str">
            <v>Россия</v>
          </cell>
          <cell r="F22139" t="str">
            <v>ПЛАСТИК</v>
          </cell>
        </row>
        <row r="22140">
          <cell r="A22140" t="str">
            <v>C51802</v>
          </cell>
          <cell r="B22140" t="str">
            <v>POLIMERBYT</v>
          </cell>
          <cell r="C22140" t="str">
            <v xml:space="preserve"> Контейнер круглый для продуктов 2.6л</v>
          </cell>
          <cell r="E22140" t="str">
            <v>Россия</v>
          </cell>
          <cell r="F22140" t="str">
            <v>ПЛАСТИК</v>
          </cell>
        </row>
        <row r="22141">
          <cell r="A22141" t="str">
            <v>C20903</v>
          </cell>
          <cell r="B22141" t="str">
            <v>POLIMERBYT</v>
          </cell>
          <cell r="C22141" t="str">
            <v xml:space="preserve"> Аптечка дорожная 0.4л</v>
          </cell>
          <cell r="E22141" t="str">
            <v>Россия</v>
          </cell>
          <cell r="F22141" t="str">
            <v>ПЛАСТИК</v>
          </cell>
        </row>
        <row r="22142">
          <cell r="A22142" t="str">
            <v>C20902</v>
          </cell>
          <cell r="B22142" t="str">
            <v>POLIMERBYT</v>
          </cell>
          <cell r="C22142" t="str">
            <v xml:space="preserve"> Минибокс универсальный 0.4л</v>
          </cell>
          <cell r="E22142" t="str">
            <v>Россия</v>
          </cell>
          <cell r="F22142" t="str">
            <v>ПЛАСТИК</v>
          </cell>
        </row>
        <row r="22143">
          <cell r="A22143" t="str">
            <v>C39020</v>
          </cell>
          <cell r="B22143" t="str">
            <v>POLIMERBYT</v>
          </cell>
          <cell r="C22143" t="str">
            <v xml:space="preserve"> Контейнер для мусора POLLY 1л</v>
          </cell>
          <cell r="E22143" t="str">
            <v>Россия</v>
          </cell>
          <cell r="F22143" t="str">
            <v>ПЛАСТИК</v>
          </cell>
        </row>
        <row r="22144">
          <cell r="A22144" t="str">
            <v>C43302</v>
          </cell>
          <cell r="B22144" t="str">
            <v>POLIMERBYT</v>
          </cell>
          <cell r="C22144" t="str">
            <v xml:space="preserve"> Набор банок 2шт 1.3л + 0.6л с закручевающей крышкой</v>
          </cell>
          <cell r="E22144" t="str">
            <v>Россия</v>
          </cell>
          <cell r="F22144" t="str">
            <v>ПЛАСТИК</v>
          </cell>
        </row>
        <row r="22145">
          <cell r="A22145" t="str">
            <v>C80501</v>
          </cell>
          <cell r="B22145" t="str">
            <v>POLIMERBYT</v>
          </cell>
          <cell r="C22145" t="str">
            <v xml:space="preserve"> Доска разделочная гибкая КОМФОРТ</v>
          </cell>
          <cell r="E22145" t="str">
            <v>Россия</v>
          </cell>
          <cell r="F22145" t="str">
            <v>ПЛАСТИК</v>
          </cell>
        </row>
        <row r="22146">
          <cell r="A22146" t="str">
            <v>C43102</v>
          </cell>
          <cell r="B22146" t="str">
            <v>POLIMERBYT</v>
          </cell>
          <cell r="C22146" t="str">
            <v xml:space="preserve"> Набор банок 2шт 0.3+0.7л с закручивающейся крышкой</v>
          </cell>
          <cell r="E22146" t="str">
            <v>Россия</v>
          </cell>
          <cell r="F22146" t="str">
            <v>ПЛАСТИК</v>
          </cell>
        </row>
        <row r="22147">
          <cell r="A22147" t="str">
            <v>C862</v>
          </cell>
          <cell r="B22147" t="str">
            <v>POLIMERBYT</v>
          </cell>
          <cell r="C22147" t="str">
            <v xml:space="preserve"> Подставка для зубных щеток и пасты</v>
          </cell>
          <cell r="E22147" t="str">
            <v>Россия</v>
          </cell>
          <cell r="F22147" t="str">
            <v>ПЛАСТИК</v>
          </cell>
        </row>
        <row r="22148">
          <cell r="A22148" t="str">
            <v>C860</v>
          </cell>
          <cell r="B22148" t="str">
            <v>POLIMERBYT</v>
          </cell>
          <cell r="C22148" t="str">
            <v xml:space="preserve"> Мыльница настольная</v>
          </cell>
          <cell r="E22148" t="str">
            <v>Россия</v>
          </cell>
          <cell r="F22148" t="str">
            <v>ПЛАСТИК</v>
          </cell>
        </row>
        <row r="22149">
          <cell r="A22149" t="str">
            <v>C5002</v>
          </cell>
          <cell r="B22149" t="str">
            <v>POLIMERBYT</v>
          </cell>
          <cell r="C22149" t="str">
            <v xml:space="preserve"> Набор контейнеров для СВЧ 2шт 1.2+2.4л прямоугольные</v>
          </cell>
          <cell r="E22149" t="str">
            <v>Россия</v>
          </cell>
          <cell r="F22149" t="str">
            <v>ПЛАСТИК</v>
          </cell>
        </row>
        <row r="22150">
          <cell r="A22150" t="str">
            <v>C5003</v>
          </cell>
          <cell r="B22150" t="str">
            <v>POLIMERBYT</v>
          </cell>
          <cell r="C22150" t="str">
            <v xml:space="preserve"> Набор контейнеров для СВЧ 3шт 0.5+0.75+1.2л прямоугольные</v>
          </cell>
          <cell r="E22150" t="str">
            <v>Россия</v>
          </cell>
          <cell r="F22150" t="str">
            <v>ПЛАСТИК</v>
          </cell>
        </row>
        <row r="22151">
          <cell r="A22151" t="str">
            <v>C38001</v>
          </cell>
          <cell r="B22151" t="str">
            <v>POLIMERBYT</v>
          </cell>
          <cell r="C22151" t="str">
            <v xml:space="preserve"> Миска для кухни 2л</v>
          </cell>
          <cell r="E22151" t="str">
            <v>Россия</v>
          </cell>
          <cell r="F22151" t="str">
            <v>ПЛАСТМАССА</v>
          </cell>
        </row>
        <row r="22152">
          <cell r="A22152" t="str">
            <v>C38003</v>
          </cell>
          <cell r="B22152" t="str">
            <v>POLIMERBYT</v>
          </cell>
          <cell r="C22152" t="str">
            <v xml:space="preserve"> Миска для кухни 3.75л</v>
          </cell>
          <cell r="E22152" t="str">
            <v>Россия</v>
          </cell>
          <cell r="F22152" t="str">
            <v>ПЛАСТМАССА</v>
          </cell>
        </row>
        <row r="22153">
          <cell r="A22153" t="str">
            <v>C082OK</v>
          </cell>
          <cell r="B22153" t="str">
            <v>POLIMERBYT</v>
          </cell>
          <cell r="C22153" t="str">
            <v xml:space="preserve"> Таз круглый 6.5л</v>
          </cell>
          <cell r="E22153" t="str">
            <v>Россия</v>
          </cell>
          <cell r="F22153" t="str">
            <v>ПОЛИПРОПИЛЕН</v>
          </cell>
        </row>
        <row r="22154">
          <cell r="A22154" t="str">
            <v>C68001</v>
          </cell>
          <cell r="B22154" t="str">
            <v>POLIMERBYT</v>
          </cell>
          <cell r="C22154" t="str">
            <v xml:space="preserve"> Набор контейнеров КАСКАД для СВЧ 3шт 1.4л квадратные</v>
          </cell>
          <cell r="E22154" t="str">
            <v>Россия</v>
          </cell>
          <cell r="F22154" t="str">
            <v>ПЛАСТИК</v>
          </cell>
        </row>
        <row r="22155">
          <cell r="A22155" t="str">
            <v>C301-1</v>
          </cell>
          <cell r="B22155" t="str">
            <v>POLIMERBYT</v>
          </cell>
          <cell r="C22155" t="str">
            <v xml:space="preserve"> Ящик для игрушек на колесах 600x400x300</v>
          </cell>
          <cell r="E22155" t="str">
            <v>Россия</v>
          </cell>
          <cell r="F22155" t="str">
            <v>ПЛАСТИК</v>
          </cell>
        </row>
        <row r="22156">
          <cell r="A22156" t="str">
            <v>KR1003</v>
          </cell>
          <cell r="B22156" t="str">
            <v>NOT USE</v>
          </cell>
          <cell r="C22156" t="str">
            <v xml:space="preserve"> Комплект WC ZORA Fit green ХОЗЯЮШКА</v>
          </cell>
          <cell r="E22156" t="str">
            <v>Россия</v>
          </cell>
          <cell r="F22156" t="str">
            <v>ТКАНЬ</v>
          </cell>
        </row>
        <row r="22157">
          <cell r="A22157" t="str">
            <v>KR1007</v>
          </cell>
          <cell r="B22157" t="str">
            <v>NOT USE</v>
          </cell>
          <cell r="C22157" t="str">
            <v xml:space="preserve"> Комплект WC ZORA Flora pink ХОЗЯЮШКА</v>
          </cell>
          <cell r="E22157" t="str">
            <v>Россия</v>
          </cell>
          <cell r="F22157" t="str">
            <v>ТКАНЬ</v>
          </cell>
        </row>
        <row r="22158">
          <cell r="A22158" t="str">
            <v>KR17002</v>
          </cell>
          <cell r="B22158" t="str">
            <v>NOT USE</v>
          </cell>
          <cell r="C22158" t="str">
            <v xml:space="preserve"> Перчатки хозяйственные латексные размер М</v>
          </cell>
          <cell r="E22158" t="str">
            <v>Россия</v>
          </cell>
          <cell r="F22158" t="str">
            <v>ЛАТЕКС</v>
          </cell>
        </row>
        <row r="22159">
          <cell r="A22159" t="str">
            <v>KR17025</v>
          </cell>
          <cell r="B22159" t="str">
            <v>NOT USE</v>
          </cell>
          <cell r="C22159" t="str">
            <v xml:space="preserve"> Перчатки хозяйственные латексные размер XL</v>
          </cell>
          <cell r="E22159" t="str">
            <v>Россия</v>
          </cell>
          <cell r="F22159" t="str">
            <v>ЛАТЕКС</v>
          </cell>
        </row>
        <row r="22160">
          <cell r="A22160" t="str">
            <v>KR20023</v>
          </cell>
          <cell r="B22160" t="str">
            <v>NOT USE</v>
          </cell>
          <cell r="C22160" t="str">
            <v xml:space="preserve"> Щетка для одежды ХОЗЯЮШКА Мила ЛИЛИЯ</v>
          </cell>
          <cell r="E22160" t="str">
            <v>Россия</v>
          </cell>
          <cell r="F22160" t="str">
            <v>ПЛАСТИК</v>
          </cell>
        </row>
        <row r="22161">
          <cell r="A22161" t="str">
            <v>MGP8</v>
          </cell>
          <cell r="B22161" t="str">
            <v>NOT USE</v>
          </cell>
          <cell r="C22161" t="str">
            <v xml:space="preserve"> Чайные подносики 6шт</v>
          </cell>
          <cell r="E22161" t="str">
            <v>Россия</v>
          </cell>
          <cell r="F22161" t="str">
            <v>ПЛАСТИК</v>
          </cell>
        </row>
        <row r="22162">
          <cell r="A22162" t="str">
            <v>KR3001</v>
          </cell>
          <cell r="B22162" t="str">
            <v>NOT USE</v>
          </cell>
          <cell r="C22162" t="str">
            <v xml:space="preserve"> Щетка-шробер для пола ZORA land pink ХОЗЯЮШКА</v>
          </cell>
          <cell r="E22162" t="str">
            <v>Россия</v>
          </cell>
          <cell r="F22162" t="str">
            <v>ПЛАСТИК</v>
          </cell>
        </row>
        <row r="22163">
          <cell r="A22163" t="str">
            <v>MEH17</v>
          </cell>
          <cell r="B22163" t="str">
            <v>NOT USE</v>
          </cell>
          <cell r="C22163" t="str">
            <v xml:space="preserve"> Вилка посадочная ВП2-000-02</v>
          </cell>
          <cell r="E22163" t="str">
            <v>Россия</v>
          </cell>
          <cell r="F22163" t="str">
            <v>МЕТАЛЛ</v>
          </cell>
        </row>
        <row r="22164">
          <cell r="A22164" t="str">
            <v>KR5002</v>
          </cell>
          <cell r="B22164" t="str">
            <v>NOT USE</v>
          </cell>
          <cell r="C22164" t="str">
            <v xml:space="preserve"> Комплект ZORA совок и щетка WAVE blue ХОЗЯЮШКА</v>
          </cell>
          <cell r="E22164" t="str">
            <v>Россия</v>
          </cell>
          <cell r="F22164" t="str">
            <v>ПЛАСТИК</v>
          </cell>
        </row>
        <row r="22165">
          <cell r="A22165" t="str">
            <v>KR5003</v>
          </cell>
          <cell r="B22165" t="str">
            <v>NOT USE</v>
          </cell>
          <cell r="C22165" t="str">
            <v xml:space="preserve"> Комплект ZORA совок и щетка WAVE green ХОЗЯЮШКА</v>
          </cell>
          <cell r="E22165" t="str">
            <v>Россия</v>
          </cell>
          <cell r="F22165" t="str">
            <v>ПЛАСТИК</v>
          </cell>
        </row>
        <row r="22166">
          <cell r="A22166" t="str">
            <v>KR5006</v>
          </cell>
          <cell r="B22166" t="str">
            <v>NOT USE</v>
          </cell>
          <cell r="C22166" t="str">
            <v xml:space="preserve"> Комплект ZORA совок и щетка MODERN green ХОЗЯЮШКА</v>
          </cell>
          <cell r="E22166" t="str">
            <v>Россия</v>
          </cell>
          <cell r="F22166" t="str">
            <v>ПЛАСТИК</v>
          </cell>
        </row>
        <row r="22167">
          <cell r="A22167" t="str">
            <v>KR5012</v>
          </cell>
          <cell r="B22167" t="str">
            <v>NOT USE</v>
          </cell>
          <cell r="C22167" t="str">
            <v xml:space="preserve"> Щетка cметка ZORA gloss ХОЗЯЮШКА</v>
          </cell>
          <cell r="E22167" t="str">
            <v>Россия</v>
          </cell>
          <cell r="F22167" t="str">
            <v>ПЛАСТИК</v>
          </cell>
        </row>
        <row r="22168">
          <cell r="A22168" t="str">
            <v>KR6002</v>
          </cell>
          <cell r="B22168" t="str">
            <v>NOT USE</v>
          </cell>
          <cell r="C22168" t="str">
            <v xml:space="preserve"> Щетка для посуды ZORA happy ХОЗЯЮШКА</v>
          </cell>
          <cell r="E22168" t="str">
            <v>Россия</v>
          </cell>
          <cell r="F22168" t="str">
            <v>ПЛАСТИК</v>
          </cell>
        </row>
        <row r="22169">
          <cell r="A22169" t="str">
            <v>KR9026</v>
          </cell>
          <cell r="B22169" t="str">
            <v>NOT USE</v>
          </cell>
          <cell r="C22169" t="str">
            <v xml:space="preserve"> Набор форм для выпечки 2.7л 2шт алюм ХОЗЯЮШКА Мила</v>
          </cell>
          <cell r="E22169" t="str">
            <v>Россия</v>
          </cell>
          <cell r="F22169" t="str">
            <v>ПЛАСТИК</v>
          </cell>
        </row>
        <row r="22170">
          <cell r="A22170" t="str">
            <v>KRZ8001</v>
          </cell>
          <cell r="B22170" t="str">
            <v>NOT USE</v>
          </cell>
          <cell r="C22170" t="str">
            <v xml:space="preserve"> Водосгон ZORA LUX</v>
          </cell>
          <cell r="E22170" t="str">
            <v>Россия</v>
          </cell>
          <cell r="F22170" t="str">
            <v>ПЛАСТИК</v>
          </cell>
        </row>
        <row r="22171">
          <cell r="A22171" t="str">
            <v>PEKP60</v>
          </cell>
          <cell r="B22171" t="str">
            <v>NOT USE</v>
          </cell>
          <cell r="C22171" t="str">
            <v xml:space="preserve"> Котел 6л походный с крышкой ровное дно</v>
          </cell>
          <cell r="E22171" t="str">
            <v>Россия</v>
          </cell>
          <cell r="F22171" t="str">
            <v>ПЛАСТИК</v>
          </cell>
        </row>
        <row r="22172">
          <cell r="A22172" t="str">
            <v>ZAP0077</v>
          </cell>
          <cell r="B22172" t="str">
            <v>NOT USE</v>
          </cell>
          <cell r="C22172" t="str">
            <v xml:space="preserve"> 180Лейка оцинкованная 8л</v>
          </cell>
          <cell r="E22172" t="str">
            <v>Россия</v>
          </cell>
          <cell r="F22172" t="str">
            <v>ПЛАСТИК</v>
          </cell>
        </row>
        <row r="22173">
          <cell r="A22173" t="str">
            <v>INT01</v>
          </cell>
          <cell r="B22173" t="str">
            <v>NOT USE</v>
          </cell>
          <cell r="C22173" t="str">
            <v xml:space="preserve"> Мешки хозяйственные 25шт 30л</v>
          </cell>
          <cell r="E22173" t="str">
            <v>Россия</v>
          </cell>
          <cell r="F22173" t="str">
            <v>ТКАНЬ</v>
          </cell>
        </row>
        <row r="22174">
          <cell r="A22174" t="str">
            <v>GVS-513A-1</v>
          </cell>
          <cell r="B22174" t="str">
            <v>NOT USE</v>
          </cell>
          <cell r="C22174" t="str">
            <v xml:space="preserve"> Салфетка 12х18 30смх45см OVAL</v>
          </cell>
          <cell r="E22174" t="str">
            <v>Китай</v>
          </cell>
          <cell r="F22174" t="str">
            <v>ТКАНЬ</v>
          </cell>
        </row>
        <row r="22175">
          <cell r="A22175" t="str">
            <v>KP16</v>
          </cell>
          <cell r="B22175" t="str">
            <v>NOT USE</v>
          </cell>
          <cell r="C22175" t="str">
            <v xml:space="preserve"> Матрас+тент для качелей ОТДЫХ1 (ШП 03)</v>
          </cell>
          <cell r="E22175" t="str">
            <v>Россия</v>
          </cell>
          <cell r="F22175" t="str">
            <v>ТКАНЬ</v>
          </cell>
        </row>
        <row r="22176">
          <cell r="A22176" t="str">
            <v>KR003695</v>
          </cell>
          <cell r="B22176" t="str">
            <v>NOT USE</v>
          </cell>
          <cell r="C22176" t="str">
            <v xml:space="preserve"> Салфетки искусственная замша ХОЗЯЮШКА МИЛА 33х36см 3шт</v>
          </cell>
          <cell r="E22176" t="str">
            <v>Россия</v>
          </cell>
          <cell r="F22176" t="str">
            <v>ТКАНЬ</v>
          </cell>
        </row>
        <row r="22177">
          <cell r="A22177" t="str">
            <v>IZI001</v>
          </cell>
          <cell r="B22177" t="str">
            <v>NOT USE</v>
          </cell>
          <cell r="C22177" t="str">
            <v xml:space="preserve"> Солнцезащитная пленка</v>
          </cell>
          <cell r="E22177" t="str">
            <v>Россия</v>
          </cell>
          <cell r="F22177" t="str">
            <v>ПОЛИЭТИЛЕН</v>
          </cell>
        </row>
        <row r="22178">
          <cell r="A22178" t="str">
            <v>IZI002</v>
          </cell>
          <cell r="B22178" t="str">
            <v>NOT USE</v>
          </cell>
          <cell r="C22178" t="str">
            <v xml:space="preserve"> Сетка эконом</v>
          </cell>
          <cell r="E22178" t="str">
            <v>Россия</v>
          </cell>
          <cell r="F22178" t="str">
            <v>ПОЛИЭТИЛЕН</v>
          </cell>
        </row>
        <row r="22179">
          <cell r="A22179" t="str">
            <v>IZI003</v>
          </cell>
          <cell r="B22179" t="str">
            <v>NOT USE</v>
          </cell>
          <cell r="C22179" t="str">
            <v xml:space="preserve"> Сетка для дверей</v>
          </cell>
          <cell r="E22179" t="str">
            <v>Россия</v>
          </cell>
          <cell r="F22179" t="str">
            <v>ПОЛИЭТИЛЕН</v>
          </cell>
        </row>
        <row r="22180">
          <cell r="A22180" t="str">
            <v>IZI004</v>
          </cell>
          <cell r="B22180" t="str">
            <v>NOT USE</v>
          </cell>
          <cell r="C22180" t="str">
            <v xml:space="preserve"> Москитная сетка в блистере</v>
          </cell>
          <cell r="E22180" t="str">
            <v>Россия</v>
          </cell>
          <cell r="F22180" t="str">
            <v>ПОЛИЭТИЛЕН</v>
          </cell>
        </row>
        <row r="22181">
          <cell r="A22181" t="str">
            <v>IZI005</v>
          </cell>
          <cell r="B22181" t="str">
            <v>NOT USE</v>
          </cell>
          <cell r="C22181" t="str">
            <v xml:space="preserve"> Крепежная лента</v>
          </cell>
          <cell r="E22181" t="str">
            <v>Россия</v>
          </cell>
          <cell r="F22181" t="str">
            <v>ПОЛИЭТИЛЕН</v>
          </cell>
        </row>
        <row r="22182">
          <cell r="A22182" t="str">
            <v>IZI006</v>
          </cell>
          <cell r="B22182" t="str">
            <v>NOT USE</v>
          </cell>
          <cell r="C22182" t="str">
            <v xml:space="preserve"> Сетка на магнитах</v>
          </cell>
          <cell r="E22182" t="str">
            <v>Россия</v>
          </cell>
          <cell r="F22182" t="str">
            <v>ПОЛИЭТИЛЕН</v>
          </cell>
        </row>
        <row r="22183">
          <cell r="A22183" t="str">
            <v>IZI007</v>
          </cell>
          <cell r="B22183" t="str">
            <v>NOT USE</v>
          </cell>
          <cell r="C22183" t="str">
            <v xml:space="preserve"> Дождевик</v>
          </cell>
          <cell r="E22183" t="str">
            <v>Россия</v>
          </cell>
          <cell r="F22183" t="str">
            <v>ПОЛИЭТИЛЕН</v>
          </cell>
        </row>
        <row r="22184">
          <cell r="A22184" t="str">
            <v>010906</v>
          </cell>
          <cell r="B22184" t="str">
            <v>NOT USE</v>
          </cell>
          <cell r="C22184" t="str">
            <v xml:space="preserve"> Вилка ВП (д.р) посадочная</v>
          </cell>
          <cell r="E22184" t="str">
            <v>Россия</v>
          </cell>
          <cell r="F22184" t="str">
            <v>МЕТАЛЛ</v>
          </cell>
        </row>
        <row r="22185">
          <cell r="A22185" t="str">
            <v>DIY401044</v>
          </cell>
          <cell r="B22185" t="str">
            <v>NOT USE</v>
          </cell>
          <cell r="C22185" t="str">
            <v xml:space="preserve"> Вилка KROFT садовая металлическая</v>
          </cell>
          <cell r="E22185" t="str">
            <v>Китай</v>
          </cell>
          <cell r="F22185" t="str">
            <v>МЕТАЛЛ</v>
          </cell>
        </row>
        <row r="22186">
          <cell r="A22186" t="str">
            <v>DIY402005</v>
          </cell>
          <cell r="B22186" t="str">
            <v>NOT USE</v>
          </cell>
          <cell r="C22186" t="str">
            <v xml:space="preserve"> Набор коннекторов FRUT 3/4</v>
          </cell>
          <cell r="E22186" t="str">
            <v>Китай</v>
          </cell>
          <cell r="F22186" t="str">
            <v>ПЛАСТИК</v>
          </cell>
        </row>
        <row r="22187">
          <cell r="A22187" t="str">
            <v>DIY402006</v>
          </cell>
          <cell r="B22187" t="str">
            <v>NOT USE</v>
          </cell>
          <cell r="C22187" t="str">
            <v xml:space="preserve"> Набор FRUT (адаптер и коннектор 3/4)</v>
          </cell>
          <cell r="E22187" t="str">
            <v>Китай</v>
          </cell>
          <cell r="F22187" t="str">
            <v>ПЛАСТИК</v>
          </cell>
        </row>
        <row r="22188">
          <cell r="A22188" t="str">
            <v>DIY402008</v>
          </cell>
          <cell r="B22188" t="str">
            <v>NOT USE</v>
          </cell>
          <cell r="C22188" t="str">
            <v xml:space="preserve"> Коннектор с аквастопом FRUT 1/2</v>
          </cell>
          <cell r="E22188" t="str">
            <v>Китай</v>
          </cell>
          <cell r="F22188" t="str">
            <v>ПЛАСТИК</v>
          </cell>
        </row>
        <row r="22189">
          <cell r="A22189" t="str">
            <v>DIY402009</v>
          </cell>
          <cell r="B22189" t="str">
            <v>NOT USE</v>
          </cell>
          <cell r="C22189" t="str">
            <v xml:space="preserve"> Стандартный коннектор FRUT 1/2</v>
          </cell>
          <cell r="E22189" t="str">
            <v>Китай</v>
          </cell>
          <cell r="F22189" t="str">
            <v>ПЛАСТИК</v>
          </cell>
        </row>
        <row r="22190">
          <cell r="A22190" t="str">
            <v>DIY402010</v>
          </cell>
          <cell r="B22190" t="str">
            <v>NOT USE</v>
          </cell>
          <cell r="C22190" t="str">
            <v xml:space="preserve"> Коннектор с аквастопом FRUT 3/4</v>
          </cell>
          <cell r="E22190" t="str">
            <v>Китай</v>
          </cell>
          <cell r="F22190" t="str">
            <v>ПЛАСТИК</v>
          </cell>
        </row>
        <row r="22191">
          <cell r="A22191" t="str">
            <v>DIY402014</v>
          </cell>
          <cell r="B22191" t="str">
            <v>NOT USE</v>
          </cell>
          <cell r="C22191" t="str">
            <v xml:space="preserve"> Коннектор для кранов FRUT</v>
          </cell>
          <cell r="E22191" t="str">
            <v>Китай</v>
          </cell>
          <cell r="F22191" t="str">
            <v>ПЛАСТИК</v>
          </cell>
        </row>
        <row r="22192">
          <cell r="A22192" t="str">
            <v>DIY402016</v>
          </cell>
          <cell r="B22192" t="str">
            <v>NOT USE</v>
          </cell>
          <cell r="C22192" t="str">
            <v xml:space="preserve"> Переходник FRUT</v>
          </cell>
          <cell r="E22192" t="str">
            <v>Китай</v>
          </cell>
          <cell r="F22192" t="str">
            <v>ПЛАСТИК</v>
          </cell>
        </row>
        <row r="22193">
          <cell r="A22193" t="str">
            <v>DIY402018</v>
          </cell>
          <cell r="B22193" t="str">
            <v>NOT USE</v>
          </cell>
          <cell r="C22193" t="str">
            <v xml:space="preserve"> Тройник FRUT</v>
          </cell>
          <cell r="E22193" t="str">
            <v>Китай</v>
          </cell>
          <cell r="F22193" t="str">
            <v>ПЛАСТИК</v>
          </cell>
        </row>
        <row r="22194">
          <cell r="A22194" t="str">
            <v>DIY402020</v>
          </cell>
          <cell r="B22194" t="str">
            <v>NOT USE</v>
          </cell>
          <cell r="C22194" t="str">
            <v xml:space="preserve"> Ремонт муфта FRUT 3/4</v>
          </cell>
          <cell r="E22194" t="str">
            <v>Китай</v>
          </cell>
          <cell r="F22194" t="str">
            <v>ПЛАСТИК</v>
          </cell>
        </row>
        <row r="22195">
          <cell r="A22195" t="str">
            <v>DIY402022</v>
          </cell>
          <cell r="B22195" t="str">
            <v>NOT USE</v>
          </cell>
          <cell r="C22195" t="str">
            <v xml:space="preserve"> Ремонтная муфта FRUT 1/2</v>
          </cell>
          <cell r="E22195" t="str">
            <v>Китай</v>
          </cell>
          <cell r="F22195" t="str">
            <v>ПЛАСТИК</v>
          </cell>
        </row>
        <row r="22196">
          <cell r="A22196" t="str">
            <v>DIY402052</v>
          </cell>
          <cell r="B22196" t="str">
            <v>NOT USE</v>
          </cell>
          <cell r="C22196" t="str">
            <v xml:space="preserve"> Тройник FRUT спереключателем.металл</v>
          </cell>
          <cell r="E22196" t="str">
            <v>Китай</v>
          </cell>
          <cell r="F22196" t="str">
            <v>ПЛАСТИК</v>
          </cell>
        </row>
        <row r="22197">
          <cell r="A22197" t="str">
            <v>DIY402053</v>
          </cell>
          <cell r="B22197" t="str">
            <v>NOT USE</v>
          </cell>
          <cell r="C22197" t="str">
            <v xml:space="preserve"> Коннектор FRUT 3/4 с переключателем.металл</v>
          </cell>
          <cell r="E22197" t="str">
            <v>Китай</v>
          </cell>
          <cell r="F22197" t="str">
            <v>ПЛАСТИК</v>
          </cell>
        </row>
        <row r="22198">
          <cell r="A22198" t="str">
            <v>DIY402062</v>
          </cell>
          <cell r="B22198" t="str">
            <v>NOT USE</v>
          </cell>
          <cell r="C22198" t="str">
            <v xml:space="preserve"> Вилка садовая KROFT</v>
          </cell>
          <cell r="E22198" t="str">
            <v>Китай</v>
          </cell>
          <cell r="F22198" t="str">
            <v>ПЛАСТИК</v>
          </cell>
        </row>
        <row r="22199">
          <cell r="A22199" t="str">
            <v>DIY402071</v>
          </cell>
          <cell r="B22199" t="str">
            <v>NOT USE</v>
          </cell>
          <cell r="C22199" t="str">
            <v xml:space="preserve"> Муфта соединительная FRUT 3/4</v>
          </cell>
          <cell r="E22199" t="str">
            <v>Китай</v>
          </cell>
          <cell r="F22199" t="str">
            <v>ПЛАСТИК</v>
          </cell>
        </row>
        <row r="22200">
          <cell r="A22200" t="str">
            <v>DIY402072</v>
          </cell>
          <cell r="B22200" t="str">
            <v>NOT USE</v>
          </cell>
          <cell r="C22200" t="str">
            <v xml:space="preserve"> Коннектор FRUT 3/4 стандартный</v>
          </cell>
          <cell r="E22200" t="str">
            <v>Китай</v>
          </cell>
          <cell r="F22200" t="str">
            <v>ПЛАСТИК</v>
          </cell>
        </row>
        <row r="22201">
          <cell r="A22201" t="str">
            <v>DIY402074</v>
          </cell>
          <cell r="B22201" t="str">
            <v>NOT USE</v>
          </cell>
          <cell r="C22201" t="str">
            <v xml:space="preserve"> Коннектор FRUT 3/4 с автостопом</v>
          </cell>
          <cell r="E22201" t="str">
            <v>Китай</v>
          </cell>
          <cell r="F22201" t="str">
            <v>ПЛАСТИК</v>
          </cell>
        </row>
        <row r="22202">
          <cell r="A22202" t="str">
            <v>DIY449004</v>
          </cell>
          <cell r="B22202" t="str">
            <v>NOT USE</v>
          </cell>
          <cell r="C22202" t="str">
            <v xml:space="preserve"> Канистра для воды FRUT 10л складная</v>
          </cell>
          <cell r="E22202" t="str">
            <v>Китай</v>
          </cell>
          <cell r="F22202" t="str">
            <v>ПЛАСТИК</v>
          </cell>
        </row>
        <row r="22203">
          <cell r="A22203" t="str">
            <v>JCH-1073</v>
          </cell>
          <cell r="B22203" t="str">
            <v>NOT USE</v>
          </cell>
          <cell r="C22203" t="str">
            <v xml:space="preserve"> Крючок одинарный</v>
          </cell>
          <cell r="E22203" t="str">
            <v>Китай</v>
          </cell>
          <cell r="F22203" t="str">
            <v>ПЛАСТИК</v>
          </cell>
        </row>
        <row r="22204">
          <cell r="A22204" t="str">
            <v>JCH-299</v>
          </cell>
          <cell r="B22204" t="str">
            <v>NOT USE</v>
          </cell>
          <cell r="C22204" t="str">
            <v xml:space="preserve"> Решетка для барбекю</v>
          </cell>
          <cell r="E22204" t="str">
            <v>Китай</v>
          </cell>
          <cell r="F22204" t="str">
            <v>МЕТАЛЛ</v>
          </cell>
        </row>
        <row r="22205">
          <cell r="A22205" t="str">
            <v>JCH-999</v>
          </cell>
          <cell r="B22205" t="str">
            <v>NOT USE</v>
          </cell>
          <cell r="C22205" t="str">
            <v xml:space="preserve"> Ваза 1-ярусная универсальная</v>
          </cell>
          <cell r="E22205" t="str">
            <v>Китай</v>
          </cell>
          <cell r="F22205" t="str">
            <v>ПЛАСТИК</v>
          </cell>
        </row>
        <row r="22206">
          <cell r="A22206" t="str">
            <v>PECB03</v>
          </cell>
          <cell r="B22206" t="str">
            <v>NOT USE</v>
          </cell>
          <cell r="C22206" t="str">
            <v xml:space="preserve"> Санки ВЯТСКИЕ-03 спинка</v>
          </cell>
          <cell r="E22206" t="str">
            <v>Россия</v>
          </cell>
          <cell r="F22206" t="str">
            <v>МЕТАЛЛ</v>
          </cell>
        </row>
        <row r="22207">
          <cell r="A22207" t="str">
            <v>PECH0742</v>
          </cell>
          <cell r="B22207" t="str">
            <v>NOT USE</v>
          </cell>
          <cell r="C22207" t="str">
            <v xml:space="preserve"> Санки МАЛЫШ-3</v>
          </cell>
          <cell r="E22207" t="str">
            <v>Россия</v>
          </cell>
          <cell r="F22207" t="str">
            <v>МЕТАЛЛ</v>
          </cell>
        </row>
        <row r="22208">
          <cell r="A22208" t="str">
            <v>PECH0963</v>
          </cell>
          <cell r="B22208" t="str">
            <v>NOT USE</v>
          </cell>
          <cell r="C22208" t="str">
            <v xml:space="preserve"> Санки РАКЕТА-3</v>
          </cell>
          <cell r="E22208" t="str">
            <v>Россия</v>
          </cell>
          <cell r="F22208" t="str">
            <v>МЕТАЛЛ</v>
          </cell>
        </row>
        <row r="22209">
          <cell r="A22209" t="str">
            <v>PECT0237</v>
          </cell>
          <cell r="B22209" t="str">
            <v>NOT USE</v>
          </cell>
          <cell r="C22209" t="str">
            <v xml:space="preserve"> Стол складной ГАРДЕН 1200х680</v>
          </cell>
          <cell r="E22209" t="str">
            <v>Россия</v>
          </cell>
          <cell r="F22209" t="str">
            <v>МЕТАЛЛ</v>
          </cell>
        </row>
        <row r="22210">
          <cell r="A22210" t="str">
            <v>PECU0248</v>
          </cell>
          <cell r="B22210" t="str">
            <v>NOT USE</v>
          </cell>
          <cell r="C22210" t="str">
            <v xml:space="preserve"> Стульчик складной ДЖУНИОР</v>
          </cell>
          <cell r="E22210" t="str">
            <v>Россия</v>
          </cell>
          <cell r="F22210" t="str">
            <v>МЕТАЛЛ</v>
          </cell>
        </row>
        <row r="22211">
          <cell r="A22211" t="str">
            <v>PELTPOP</v>
          </cell>
          <cell r="B22211" t="str">
            <v>NOT USE</v>
          </cell>
          <cell r="C22211" t="str">
            <v xml:space="preserve"> Лопата тротуарная мет оцинк РЭМБО 500х330х0.8</v>
          </cell>
          <cell r="E22211" t="str">
            <v>Россия</v>
          </cell>
          <cell r="F22211" t="str">
            <v>МЕТАЛЛ</v>
          </cell>
        </row>
        <row r="22212">
          <cell r="A22212" t="str">
            <v>PEPCMI</v>
          </cell>
          <cell r="B22212" t="str">
            <v>NOT USE</v>
          </cell>
          <cell r="C22212" t="str">
            <v xml:space="preserve"> Сиденье для санок изолон</v>
          </cell>
          <cell r="E22212" t="str">
            <v>Россия</v>
          </cell>
          <cell r="F22212" t="str">
            <v>МЕТАЛЛ</v>
          </cell>
        </row>
        <row r="22213">
          <cell r="A22213" t="str">
            <v>PERKL13</v>
          </cell>
          <cell r="B22213" t="str">
            <v>NOT USE</v>
          </cell>
          <cell r="C22213" t="str">
            <v xml:space="preserve"> Раскладушка 1300х670мм детская Ламель</v>
          </cell>
          <cell r="E22213" t="str">
            <v>Россия</v>
          </cell>
          <cell r="F22213" t="str">
            <v>МЕТАЛЛ</v>
          </cell>
        </row>
        <row r="22214">
          <cell r="A22214" t="str">
            <v>PETB0160</v>
          </cell>
          <cell r="B22214" t="str">
            <v>NOT USE</v>
          </cell>
          <cell r="C22214" t="str">
            <v xml:space="preserve"> Табурет складной мягкий</v>
          </cell>
          <cell r="E22214" t="str">
            <v>Россия</v>
          </cell>
          <cell r="F22214" t="str">
            <v>МЕТАЛЛ</v>
          </cell>
        </row>
        <row r="22215">
          <cell r="A22215" t="str">
            <v>PETB0471</v>
          </cell>
          <cell r="B22215" t="str">
            <v>NOT USE</v>
          </cell>
          <cell r="C22215" t="str">
            <v xml:space="preserve"> Табурет мягкий квадрат КРЕПЫШ-К</v>
          </cell>
          <cell r="E22215" t="str">
            <v>Россия</v>
          </cell>
          <cell r="F22215" t="str">
            <v>МЕТАЛЛ</v>
          </cell>
        </row>
        <row r="22216">
          <cell r="A22216" t="str">
            <v>PETDM/LPT00010</v>
          </cell>
          <cell r="B22216" t="str">
            <v>NOT USE</v>
          </cell>
          <cell r="C22216" t="str">
            <v xml:space="preserve"> Лопата тротуарная мет эмалир 500х330х0.8мм</v>
          </cell>
          <cell r="E22216" t="str">
            <v>Россия</v>
          </cell>
          <cell r="F22216" t="str">
            <v>МЕТАЛЛ</v>
          </cell>
        </row>
        <row r="22217">
          <cell r="A22217" t="str">
            <v>PEUCN</v>
          </cell>
          <cell r="B22217" t="str">
            <v>NOT USE</v>
          </cell>
          <cell r="C22217" t="str">
            <v xml:space="preserve"> Умывальник УНИВЕРСАЛ мойка нерж.стац с ЭВН 17л 220/1.25Вт</v>
          </cell>
          <cell r="E22217" t="str">
            <v>Россия</v>
          </cell>
          <cell r="F22217" t="str">
            <v>МЕТАЛЛ</v>
          </cell>
        </row>
        <row r="22218">
          <cell r="A22218" t="str">
            <v>PD20</v>
          </cell>
          <cell r="B22218" t="str">
            <v>NOT USE</v>
          </cell>
          <cell r="C22218" t="str">
            <v xml:space="preserve"> Арка для вьющихся растений 100x215см</v>
          </cell>
          <cell r="E22218" t="str">
            <v>Россия</v>
          </cell>
          <cell r="F22218" t="str">
            <v>ПВХ</v>
          </cell>
        </row>
        <row r="22219">
          <cell r="A22219" t="str">
            <v>K0753</v>
          </cell>
          <cell r="B22219" t="str">
            <v>NOT USE</v>
          </cell>
          <cell r="C22219" t="str">
            <v xml:space="preserve"> Тарелка суповая 23см ТЮЛЬПАНЫ (65242206)</v>
          </cell>
          <cell r="E22219" t="str">
            <v>ОАЭ</v>
          </cell>
          <cell r="F22219" t="str">
            <v>СТЕКЛО</v>
          </cell>
        </row>
        <row r="22220">
          <cell r="A22220" t="str">
            <v>6141</v>
          </cell>
          <cell r="B22220" t="str">
            <v>NOT USE</v>
          </cell>
          <cell r="C22220" t="str">
            <v xml:space="preserve"> Форма для курицы</v>
          </cell>
          <cell r="E22220" t="str">
            <v>Чехия</v>
          </cell>
          <cell r="F22220" t="str">
            <v>МЕТАЛЛ</v>
          </cell>
        </row>
        <row r="22221">
          <cell r="A22221" t="str">
            <v>7026/7036</v>
          </cell>
          <cell r="B22221" t="str">
            <v>NOT USE</v>
          </cell>
          <cell r="C22221" t="str">
            <v xml:space="preserve"> Утятница 2.4л</v>
          </cell>
          <cell r="E22221" t="str">
            <v>Чехия</v>
          </cell>
          <cell r="F22221" t="str">
            <v>МЕТАЛЛ</v>
          </cell>
        </row>
        <row r="22222">
          <cell r="A22222" t="str">
            <v>SF00210</v>
          </cell>
          <cell r="B22222" t="str">
            <v>NOT USE</v>
          </cell>
          <cell r="C22222" t="str">
            <v xml:space="preserve"> Салфетки бумажные 50 листов НОВОГОДНИЕ с рисунком</v>
          </cell>
          <cell r="E22222" t="str">
            <v>Россия</v>
          </cell>
          <cell r="F22222" t="str">
            <v>БУМАГА</v>
          </cell>
        </row>
        <row r="22223">
          <cell r="A22223" t="str">
            <v>65201-1</v>
          </cell>
          <cell r="B22223" t="str">
            <v>NOT USE</v>
          </cell>
          <cell r="C22223" t="str">
            <v xml:space="preserve"> Стакан ЕВРО в асс</v>
          </cell>
          <cell r="E22223" t="str">
            <v>Италия</v>
          </cell>
          <cell r="F22223" t="str">
            <v>ПЛАСТИК</v>
          </cell>
        </row>
        <row r="22224">
          <cell r="A22224" t="str">
            <v>VFR-21400</v>
          </cell>
          <cell r="B22224" t="str">
            <v>NOT USE</v>
          </cell>
          <cell r="C22224" t="str">
            <v xml:space="preserve"> Горшок пластиковый FESTONATO 40см (с рисунком)</v>
          </cell>
          <cell r="E22224" t="str">
            <v>Италия</v>
          </cell>
          <cell r="F22224" t="str">
            <v>ПЛАСТИК</v>
          </cell>
        </row>
        <row r="22225">
          <cell r="A22225" t="str">
            <v>VS-1118</v>
          </cell>
          <cell r="B22225" t="str">
            <v>NOT USE</v>
          </cell>
          <cell r="C22225" t="str">
            <v xml:space="preserve"> Чайник со свистком 2.5л VITESSE</v>
          </cell>
          <cell r="E22225" t="str">
            <v>Китай</v>
          </cell>
          <cell r="F22225" t="str">
            <v>МЕТАЛЛ</v>
          </cell>
        </row>
        <row r="22226">
          <cell r="A22226" t="str">
            <v>VS-1551</v>
          </cell>
          <cell r="B22226" t="str">
            <v>NOT USE</v>
          </cell>
          <cell r="C22226" t="str">
            <v xml:space="preserve"> Набор посуды VITESSE 7 предметов AFFINA</v>
          </cell>
          <cell r="E22226" t="str">
            <v>Китай</v>
          </cell>
          <cell r="F22226" t="str">
            <v>МЕТАЛЛ</v>
          </cell>
        </row>
        <row r="22227">
          <cell r="A22227" t="str">
            <v>VS-1673</v>
          </cell>
          <cell r="B22227" t="str">
            <v>NOT USE</v>
          </cell>
          <cell r="C22227" t="str">
            <v xml:space="preserve"> Чайник заварочный из термост стекла 0.7л VITESSE CINDY</v>
          </cell>
          <cell r="E22227" t="str">
            <v>Китай</v>
          </cell>
          <cell r="F22227" t="str">
            <v>МЕТАЛЛ</v>
          </cell>
        </row>
        <row r="22228">
          <cell r="A22228" t="str">
            <v>VS-1964</v>
          </cell>
          <cell r="B22228" t="str">
            <v>NOT USE</v>
          </cell>
          <cell r="C22228" t="str">
            <v xml:space="preserve"> Форма для выпечки D=20см VITESSE</v>
          </cell>
          <cell r="E22228" t="str">
            <v>Китай</v>
          </cell>
          <cell r="F22228" t="str">
            <v>МЕТАЛЛ</v>
          </cell>
        </row>
        <row r="22229">
          <cell r="A22229" t="str">
            <v>VS-2120-3</v>
          </cell>
          <cell r="B22229" t="str">
            <v>NOT USE</v>
          </cell>
          <cell r="C22229" t="str">
            <v xml:space="preserve"> Бакелитовая подставка VITESSE</v>
          </cell>
          <cell r="E22229" t="str">
            <v>Китай</v>
          </cell>
          <cell r="F22229" t="str">
            <v>МЕТАЛЛ</v>
          </cell>
        </row>
        <row r="22230">
          <cell r="A22230" t="str">
            <v>VS-2278</v>
          </cell>
          <cell r="B22230" t="str">
            <v>NOT USE</v>
          </cell>
          <cell r="C22230" t="str">
            <v xml:space="preserve"> Сковорода D=20см VITESSE</v>
          </cell>
          <cell r="E22230" t="str">
            <v>Китай</v>
          </cell>
          <cell r="F22230" t="str">
            <v>МЕТАЛЛ</v>
          </cell>
        </row>
        <row r="22231">
          <cell r="A22231" t="str">
            <v>VS-2320</v>
          </cell>
          <cell r="B22231" t="str">
            <v>NOT USE</v>
          </cell>
          <cell r="C22231" t="str">
            <v xml:space="preserve"> Овальный ростер D=25см VITESSE</v>
          </cell>
          <cell r="E22231" t="str">
            <v>Китай</v>
          </cell>
          <cell r="F22231" t="str">
            <v>МЕТАЛЛ</v>
          </cell>
        </row>
        <row r="22232">
          <cell r="A22232" t="str">
            <v>VS-2321</v>
          </cell>
          <cell r="B22232" t="str">
            <v>NOT USE</v>
          </cell>
          <cell r="C22232" t="str">
            <v xml:space="preserve"> Набор из ступок и пестика 3пр VITESSE</v>
          </cell>
          <cell r="E22232" t="str">
            <v>Китай</v>
          </cell>
          <cell r="F22232" t="str">
            <v>ДЕРЕВО</v>
          </cell>
        </row>
        <row r="22233">
          <cell r="A22233" t="str">
            <v>VS-2353</v>
          </cell>
          <cell r="B22233" t="str">
            <v>NOT USE</v>
          </cell>
          <cell r="C22233" t="str">
            <v xml:space="preserve"> Форма для выпечки/жаровня 33х23х5см VITESSE</v>
          </cell>
          <cell r="E22233" t="str">
            <v>Китай</v>
          </cell>
          <cell r="F22233" t="str">
            <v>МЕТАЛЛ</v>
          </cell>
        </row>
        <row r="22234">
          <cell r="A22234" t="str">
            <v>VS-7001</v>
          </cell>
          <cell r="B22234" t="str">
            <v>NOT USE</v>
          </cell>
          <cell r="C22234" t="str">
            <v xml:space="preserve"> Набор посуды VITESSE 5 предметов</v>
          </cell>
          <cell r="E22234" t="str">
            <v>Китай</v>
          </cell>
          <cell r="F22234" t="str">
            <v>МЕТАЛЛ</v>
          </cell>
        </row>
        <row r="22235">
          <cell r="A22235" t="str">
            <v>VS-8602</v>
          </cell>
          <cell r="B22235" t="str">
            <v>NOT USE</v>
          </cell>
          <cell r="C22235" t="str">
            <v xml:space="preserve"> Форма для выпечки 33х23см VITESSE</v>
          </cell>
          <cell r="E22235" t="str">
            <v>Китай</v>
          </cell>
          <cell r="F22235" t="str">
            <v>МЕТАЛЛ</v>
          </cell>
        </row>
        <row r="22236">
          <cell r="A22236" t="str">
            <v>VS-9014</v>
          </cell>
          <cell r="B22236" t="str">
            <v>NOT USE</v>
          </cell>
          <cell r="C22236" t="str">
            <v xml:space="preserve"> Набор посуды VITESSE 5 предметов</v>
          </cell>
          <cell r="E22236" t="str">
            <v>Китай</v>
          </cell>
          <cell r="F22236" t="str">
            <v>МЕТАЛЛ</v>
          </cell>
        </row>
        <row r="22237">
          <cell r="A22237" t="str">
            <v>VS-9014-3</v>
          </cell>
          <cell r="B22237" t="str">
            <v>NOT USE</v>
          </cell>
          <cell r="C22237" t="str">
            <v xml:space="preserve"> Дуршлаг складной VITESSE</v>
          </cell>
          <cell r="E22237" t="str">
            <v>Китай</v>
          </cell>
          <cell r="F22237" t="str">
            <v>МЕТАЛЛ</v>
          </cell>
        </row>
        <row r="22238">
          <cell r="A22238" t="str">
            <v>CDSC140N</v>
          </cell>
          <cell r="B22238" t="str">
            <v>NOT USE</v>
          </cell>
          <cell r="C22238" t="str">
            <v xml:space="preserve"> Чайник 1.4л ТЕРМИСИЛ</v>
          </cell>
          <cell r="E22238" t="str">
            <v>Польша</v>
          </cell>
          <cell r="F22238" t="str">
            <v>МЕТАЛЛ</v>
          </cell>
        </row>
        <row r="22239">
          <cell r="A22239" t="str">
            <v>PNSO170A</v>
          </cell>
          <cell r="B22239" t="str">
            <v>NOT USE</v>
          </cell>
          <cell r="C22239" t="str">
            <v xml:space="preserve"> Кастрюля 1.7л ТЕРМИСИЛ</v>
          </cell>
          <cell r="E22239" t="str">
            <v>Польша</v>
          </cell>
          <cell r="F22239" t="str">
            <v>МЕТАЛЛ</v>
          </cell>
        </row>
        <row r="22240">
          <cell r="A22240" t="str">
            <v>AGI004</v>
          </cell>
          <cell r="B22240" t="str">
            <v>NOT USE</v>
          </cell>
          <cell r="C22240" t="str">
            <v xml:space="preserve"> Лопата шарнирная эмаль с черенком L=370 с клыком ЛШП-2</v>
          </cell>
          <cell r="E22240" t="str">
            <v>Россия</v>
          </cell>
          <cell r="F22240" t="str">
            <v>МЕТАЛЛ</v>
          </cell>
        </row>
        <row r="22241">
          <cell r="A22241" t="str">
            <v>AGI019</v>
          </cell>
          <cell r="B22241" t="str">
            <v>NOT USE</v>
          </cell>
          <cell r="C22241" t="str">
            <v xml:space="preserve"> Ножовка серповидная 330мм с для р</v>
          </cell>
          <cell r="E22241" t="str">
            <v>Россия</v>
          </cell>
          <cell r="F22241" t="str">
            <v>МЕТАЛЛ</v>
          </cell>
        </row>
        <row r="22242">
          <cell r="A22242" t="str">
            <v>AGI021</v>
          </cell>
          <cell r="B22242" t="str">
            <v>NOT USE</v>
          </cell>
          <cell r="C22242" t="str">
            <v xml:space="preserve"> Вилка посадочная ВП-2 с/ч</v>
          </cell>
          <cell r="E22242" t="str">
            <v>Россия</v>
          </cell>
          <cell r="F22242" t="str">
            <v>МЕТАЛЛ</v>
          </cell>
        </row>
        <row r="22243">
          <cell r="A22243" t="str">
            <v>A019</v>
          </cell>
          <cell r="B22243" t="str">
            <v>NOT USE</v>
          </cell>
          <cell r="C22243" t="str">
            <v xml:space="preserve"> Водоочиститель кувшин модель АКВАФОР ГАРРИ</v>
          </cell>
          <cell r="E22243" t="str">
            <v>Россия</v>
          </cell>
          <cell r="F22243" t="str">
            <v>ПЛАСТИК</v>
          </cell>
        </row>
        <row r="22244">
          <cell r="A22244" t="str">
            <v>A1505</v>
          </cell>
          <cell r="B22244" t="str">
            <v>NOT USE</v>
          </cell>
          <cell r="C22244" t="str">
            <v xml:space="preserve"> Модульсменный фильтрующий АКВАФОР B100-5</v>
          </cell>
          <cell r="E22244" t="str">
            <v>Россия</v>
          </cell>
          <cell r="F22244" t="str">
            <v>ПЛАСТИК</v>
          </cell>
        </row>
        <row r="22245">
          <cell r="A22245" t="str">
            <v>A219</v>
          </cell>
          <cell r="B22245" t="str">
            <v>NOT USE</v>
          </cell>
          <cell r="C22245" t="str">
            <v xml:space="preserve"> Водоочиститель кувшин модель АКВАФОР ЛАЙН</v>
          </cell>
          <cell r="E22245" t="str">
            <v>Россия</v>
          </cell>
          <cell r="F22245" t="str">
            <v>ПЛАСТИК</v>
          </cell>
        </row>
        <row r="22246">
          <cell r="A22246" t="str">
            <v>A359</v>
          </cell>
          <cell r="B22246" t="str">
            <v>NOT USE</v>
          </cell>
          <cell r="C22246" t="str">
            <v xml:space="preserve"> Модульсменный фильтрующий АКВАФОР B100-7</v>
          </cell>
          <cell r="E22246" t="str">
            <v>Россия</v>
          </cell>
          <cell r="F22246" t="str">
            <v>ПЛАСТИК</v>
          </cell>
        </row>
        <row r="22247">
          <cell r="A22247" t="str">
            <v>A360</v>
          </cell>
          <cell r="B22247" t="str">
            <v>NOT USE</v>
          </cell>
          <cell r="C22247" t="str">
            <v xml:space="preserve"> Модульсменный фильтрующий АКВАФОР B100-8</v>
          </cell>
          <cell r="E22247" t="str">
            <v>Россия</v>
          </cell>
          <cell r="F22247" t="str">
            <v>ПЛАСТИК</v>
          </cell>
        </row>
        <row r="22248">
          <cell r="A22248" t="str">
            <v>A451</v>
          </cell>
          <cell r="B22248" t="str">
            <v>NOT USE</v>
          </cell>
          <cell r="C22248" t="str">
            <v xml:space="preserve"> Модульсменный фильтрующий АКВАФОР B100-15</v>
          </cell>
          <cell r="E22248" t="str">
            <v>Россия</v>
          </cell>
          <cell r="F22248" t="str">
            <v>ПЛАСТИК</v>
          </cell>
        </row>
        <row r="22249">
          <cell r="A22249" t="str">
            <v>ALB01</v>
          </cell>
          <cell r="B22249" t="str">
            <v>NOT USE</v>
          </cell>
          <cell r="C22249" t="str">
            <v xml:space="preserve"> Набор мебели ПИКНИК</v>
          </cell>
          <cell r="E22249" t="str">
            <v>Россия</v>
          </cell>
          <cell r="F22249" t="str">
            <v>ПЛАСТИК</v>
          </cell>
        </row>
        <row r="22250">
          <cell r="A22250" t="str">
            <v>ALB02</v>
          </cell>
          <cell r="B22250" t="str">
            <v>NOT USE</v>
          </cell>
          <cell r="C22250" t="str">
            <v xml:space="preserve"> Набор мебели ПИКНИК СЕМЕЙНЫЙ</v>
          </cell>
          <cell r="E22250" t="str">
            <v>Россия</v>
          </cell>
          <cell r="F22250" t="str">
            <v>ПЛАСТИК</v>
          </cell>
        </row>
        <row r="22251">
          <cell r="A22251" t="str">
            <v>ALB03</v>
          </cell>
          <cell r="B22251" t="str">
            <v>NOT USE</v>
          </cell>
          <cell r="C22251" t="str">
            <v xml:space="preserve"> Набор мебели ПИКНИК МАКСИ</v>
          </cell>
          <cell r="E22251" t="str">
            <v>Россия</v>
          </cell>
          <cell r="F22251" t="str">
            <v>ПЛАСТИК</v>
          </cell>
        </row>
        <row r="22252">
          <cell r="A22252" t="str">
            <v>ALB05</v>
          </cell>
          <cell r="B22252" t="str">
            <v>NOT USE</v>
          </cell>
          <cell r="C22252" t="str">
            <v xml:space="preserve"> Набор мебели АВТОТУРИСТ ТИТАН</v>
          </cell>
          <cell r="E22252" t="str">
            <v>Россия</v>
          </cell>
          <cell r="F22252" t="str">
            <v>ПЛАСТИК</v>
          </cell>
        </row>
        <row r="22253">
          <cell r="A22253" t="str">
            <v>ALB06</v>
          </cell>
          <cell r="B22253" t="str">
            <v>NOT USE</v>
          </cell>
          <cell r="C22253" t="str">
            <v xml:space="preserve"> Стол складной АВТОТУРИСТ без чехла</v>
          </cell>
          <cell r="E22253" t="str">
            <v>Россия</v>
          </cell>
          <cell r="F22253" t="str">
            <v>ПЛАСТИК</v>
          </cell>
        </row>
        <row r="22254">
          <cell r="A22254" t="str">
            <v>ALB07</v>
          </cell>
          <cell r="B22254" t="str">
            <v>NOT USE</v>
          </cell>
          <cell r="C22254" t="str">
            <v xml:space="preserve"> Стол складной АВТОТУРИСТ в чехле</v>
          </cell>
          <cell r="E22254" t="str">
            <v>Россия</v>
          </cell>
          <cell r="F22254" t="str">
            <v>ПЛАСТИК</v>
          </cell>
        </row>
        <row r="22255">
          <cell r="A22255" t="str">
            <v>ALB10</v>
          </cell>
          <cell r="B22255" t="str">
            <v>NOT USE</v>
          </cell>
          <cell r="C22255" t="str">
            <v xml:space="preserve"> Стул сумка</v>
          </cell>
          <cell r="E22255" t="str">
            <v>Россия</v>
          </cell>
          <cell r="F22255" t="str">
            <v>ПЛАСТИК</v>
          </cell>
        </row>
        <row r="22256">
          <cell r="A22256" t="str">
            <v>ALB11</v>
          </cell>
          <cell r="B22256" t="str">
            <v>NOT USE</v>
          </cell>
          <cell r="C22256" t="str">
            <v xml:space="preserve"> Стол ПИКНИК без чехла</v>
          </cell>
          <cell r="E22256" t="str">
            <v>Россия</v>
          </cell>
          <cell r="F22256" t="str">
            <v>ПЛАСТИК</v>
          </cell>
        </row>
        <row r="22257">
          <cell r="A22257" t="str">
            <v>ALB14</v>
          </cell>
          <cell r="B22257" t="str">
            <v>NOT USE</v>
          </cell>
          <cell r="C22257" t="str">
            <v xml:space="preserve"> Стул складной МАКСИ со спинкой универс</v>
          </cell>
          <cell r="E22257" t="str">
            <v>Россия</v>
          </cell>
          <cell r="F22257" t="str">
            <v>ПЛАСТИК</v>
          </cell>
        </row>
        <row r="22258">
          <cell r="A22258" t="str">
            <v>ALB15</v>
          </cell>
          <cell r="B22258" t="str">
            <v>NOT USE</v>
          </cell>
          <cell r="C22258" t="str">
            <v xml:space="preserve"> Карман для мелочевки</v>
          </cell>
          <cell r="E22258" t="str">
            <v>Россия</v>
          </cell>
          <cell r="F22258" t="str">
            <v>ТКАНЬ</v>
          </cell>
        </row>
        <row r="22259">
          <cell r="A22259" t="str">
            <v>13227024</v>
          </cell>
          <cell r="B22259" t="str">
            <v>NOT USE</v>
          </cell>
          <cell r="C22259" t="str">
            <v xml:space="preserve"> Подсвечник КОРОЛЕВА</v>
          </cell>
          <cell r="E22259" t="str">
            <v>Италия</v>
          </cell>
          <cell r="F22259" t="str">
            <v>МЕТАЛЛ</v>
          </cell>
        </row>
        <row r="22260">
          <cell r="A22260" t="str">
            <v>S2310-2-013</v>
          </cell>
          <cell r="B22260" t="str">
            <v>NOT USE</v>
          </cell>
          <cell r="C22260" t="str">
            <v xml:space="preserve"> Банка стеклянная треугольная с пластиковой крышкой 1500мл МАКИ красные</v>
          </cell>
          <cell r="E22260" t="str">
            <v>Китай</v>
          </cell>
          <cell r="F22260" t="str">
            <v>СТЕКЛО</v>
          </cell>
        </row>
        <row r="22261">
          <cell r="A22261" t="str">
            <v>S2310-4-013</v>
          </cell>
          <cell r="B22261" t="str">
            <v>NOT USE</v>
          </cell>
          <cell r="C22261" t="str">
            <v xml:space="preserve"> Банка стеклянная треугольная с пластиковой крышкой 600мл МАКИ красные</v>
          </cell>
          <cell r="E22261" t="str">
            <v>Китай</v>
          </cell>
          <cell r="F22261" t="str">
            <v>СТЕКЛО</v>
          </cell>
        </row>
        <row r="22262">
          <cell r="A22262" t="str">
            <v>CN2492-2</v>
          </cell>
          <cell r="B22262" t="str">
            <v>NOT USE</v>
          </cell>
          <cell r="C22262" t="str">
            <v xml:space="preserve"> Тарелка десертная AZURE 19.5см</v>
          </cell>
          <cell r="E22262" t="str">
            <v>Китай</v>
          </cell>
          <cell r="F22262" t="str">
            <v>СТЕКЛО</v>
          </cell>
        </row>
        <row r="22263">
          <cell r="A22263" t="str">
            <v>ALF13009CH-1</v>
          </cell>
          <cell r="B22263" t="str">
            <v>NOT USE</v>
          </cell>
          <cell r="C22263" t="str">
            <v xml:space="preserve"> Тарелка для суши 27см</v>
          </cell>
          <cell r="E22263" t="str">
            <v>Китай</v>
          </cell>
          <cell r="F22263" t="str">
            <v>КЕРАМИКА</v>
          </cell>
        </row>
        <row r="22264">
          <cell r="A22264" t="str">
            <v>ALF13009CH-2</v>
          </cell>
          <cell r="B22264" t="str">
            <v>NOT USE</v>
          </cell>
          <cell r="C22264" t="str">
            <v xml:space="preserve"> Тарелка для суши 21.5см</v>
          </cell>
          <cell r="E22264" t="str">
            <v>Китай</v>
          </cell>
          <cell r="F22264" t="str">
            <v>КЕРАМИКА</v>
          </cell>
        </row>
        <row r="22265">
          <cell r="A22265" t="str">
            <v>AKZ11817</v>
          </cell>
          <cell r="B22265" t="str">
            <v>NOT USE</v>
          </cell>
          <cell r="C22265" t="str">
            <v xml:space="preserve"> Чайный набор12 пр 250мл ЗОЛОТОЙ БУДУАР</v>
          </cell>
          <cell r="E22265" t="str">
            <v>Северная Корея</v>
          </cell>
          <cell r="F22265" t="str">
            <v>КЕРАМИКА</v>
          </cell>
        </row>
        <row r="22266">
          <cell r="A22266" t="str">
            <v>EL-1820/4</v>
          </cell>
          <cell r="B22266" t="str">
            <v>NOT USE</v>
          </cell>
          <cell r="C22266" t="str">
            <v xml:space="preserve"> Кастрюля 3.9л Jumbo Wooden EURO LADY</v>
          </cell>
          <cell r="E22266" t="str">
            <v>Китай</v>
          </cell>
          <cell r="F22266" t="str">
            <v>МЕТАЛЛ</v>
          </cell>
        </row>
        <row r="22267">
          <cell r="A22267" t="str">
            <v>EL-1821-5</v>
          </cell>
          <cell r="B22267" t="str">
            <v>NOT USE</v>
          </cell>
          <cell r="C22267" t="str">
            <v xml:space="preserve"> Кастрюля 24см 6.6л Jumbo Golden EURO LADY</v>
          </cell>
          <cell r="E22267" t="str">
            <v>Китай</v>
          </cell>
          <cell r="F22267" t="str">
            <v>МЕТАЛЛ</v>
          </cell>
        </row>
        <row r="22268">
          <cell r="A22268" t="str">
            <v>EL-212</v>
          </cell>
          <cell r="B22268" t="str">
            <v>NOT USE</v>
          </cell>
          <cell r="C22268" t="str">
            <v xml:space="preserve"> Кастрюля эмал 18см 3.0л с керамическими ручками EURO LADY</v>
          </cell>
          <cell r="E22268" t="str">
            <v>Китай</v>
          </cell>
          <cell r="F22268" t="str">
            <v>МЕТАЛЛ</v>
          </cell>
        </row>
        <row r="22269">
          <cell r="A22269" t="str">
            <v>EL-213</v>
          </cell>
          <cell r="B22269" t="str">
            <v>NOT USE</v>
          </cell>
          <cell r="C22269" t="str">
            <v xml:space="preserve"> Кастрюля эмал 20см 4л с керамическими ручками EURO LADY</v>
          </cell>
          <cell r="E22269" t="str">
            <v>Китай</v>
          </cell>
          <cell r="F22269" t="str">
            <v>МЕТАЛЛ</v>
          </cell>
        </row>
        <row r="22270">
          <cell r="A22270" t="str">
            <v>EL-214</v>
          </cell>
          <cell r="B22270" t="str">
            <v>NOT USE</v>
          </cell>
          <cell r="C22270" t="str">
            <v xml:space="preserve"> Кастрюля эмал 24см 7л с керамическими ручками EURO LADY</v>
          </cell>
          <cell r="E22270" t="str">
            <v>Китай</v>
          </cell>
          <cell r="F22270" t="str">
            <v>МЕТАЛЛ</v>
          </cell>
        </row>
        <row r="22271">
          <cell r="A22271" t="str">
            <v>EL-215</v>
          </cell>
          <cell r="B22271" t="str">
            <v>NOT USE</v>
          </cell>
          <cell r="C22271" t="str">
            <v xml:space="preserve"> Кастрюля эмал 26см 8л с керамическими ручками EURO LADY</v>
          </cell>
          <cell r="E22271" t="str">
            <v>Китай</v>
          </cell>
          <cell r="F22271" t="str">
            <v>МЕТАЛЛ</v>
          </cell>
        </row>
        <row r="22272">
          <cell r="A22272" t="str">
            <v>EL-220</v>
          </cell>
          <cell r="B22272" t="str">
            <v>NOT USE</v>
          </cell>
          <cell r="C22272" t="str">
            <v xml:space="preserve"> Чайник эмалированный 2.0л EURO LADY</v>
          </cell>
          <cell r="E22272" t="str">
            <v>Китай</v>
          </cell>
          <cell r="F22272" t="str">
            <v>МЕТАЛЛ</v>
          </cell>
        </row>
        <row r="22273">
          <cell r="A22273" t="str">
            <v>EL-280</v>
          </cell>
          <cell r="B22273" t="str">
            <v>NOT USE</v>
          </cell>
          <cell r="C22273" t="str">
            <v xml:space="preserve"> Набор эмалированной посуды 8пр EURO LADY</v>
          </cell>
          <cell r="E22273" t="str">
            <v>Россия</v>
          </cell>
          <cell r="F22273" t="str">
            <v>МЕТАЛЛ</v>
          </cell>
        </row>
        <row r="22274">
          <cell r="A22274" t="str">
            <v>EL-3118</v>
          </cell>
          <cell r="B22274" t="str">
            <v>NOT USE</v>
          </cell>
          <cell r="C22274" t="str">
            <v xml:space="preserve"> Набор кухонной посуды 12 предметов EURO LADY</v>
          </cell>
          <cell r="E22274" t="str">
            <v>Китай</v>
          </cell>
          <cell r="F22274" t="str">
            <v>МЕТАЛЛ</v>
          </cell>
        </row>
        <row r="22275">
          <cell r="A22275" t="str">
            <v>SM-003</v>
          </cell>
          <cell r="B22275" t="str">
            <v>NOT USE</v>
          </cell>
          <cell r="C22275" t="str">
            <v xml:space="preserve"> Набор столовых приборов VENICE 24шт SWISS MASTER</v>
          </cell>
          <cell r="E22275" t="str">
            <v>Китай</v>
          </cell>
          <cell r="F22275" t="str">
            <v>МЕТАЛЛ</v>
          </cell>
        </row>
        <row r="22276">
          <cell r="A22276" t="str">
            <v>SMR-606</v>
          </cell>
          <cell r="B22276" t="str">
            <v>NOT USE</v>
          </cell>
          <cell r="C22276" t="str">
            <v xml:space="preserve"> Набор столовых приборов Venice 72шт SWISS MASTER</v>
          </cell>
          <cell r="E22276" t="str">
            <v>Китай</v>
          </cell>
          <cell r="F22276" t="str">
            <v>МЕТАЛЛ</v>
          </cell>
        </row>
        <row r="22277">
          <cell r="A22277" t="str">
            <v>SMR-7706</v>
          </cell>
          <cell r="B22277" t="str">
            <v>NOT USE</v>
          </cell>
          <cell r="C22277" t="str">
            <v xml:space="preserve"> Набор ножей керамика SWISS MASTER 2 ножа + овощечистка</v>
          </cell>
          <cell r="E22277" t="str">
            <v>Китай</v>
          </cell>
          <cell r="F22277" t="str">
            <v>КЕРАМИКА</v>
          </cell>
        </row>
        <row r="22278">
          <cell r="A22278" t="str">
            <v>SMR-7707</v>
          </cell>
          <cell r="B22278" t="str">
            <v>NOT USE</v>
          </cell>
          <cell r="C22278" t="str">
            <v xml:space="preserve"> Набор ножей керамика SWISS MASTER 4 ножа + овощечистка</v>
          </cell>
          <cell r="E22278" t="str">
            <v>Китай</v>
          </cell>
          <cell r="F22278" t="str">
            <v>КЕРАМИКА</v>
          </cell>
        </row>
        <row r="22279">
          <cell r="A22279" t="str">
            <v>SMR-7708SA</v>
          </cell>
          <cell r="B22279" t="str">
            <v>NOT USE</v>
          </cell>
          <cell r="C22279" t="str">
            <v xml:space="preserve"> Нож керамический 6" SWISS MASTER</v>
          </cell>
          <cell r="E22279" t="str">
            <v>Китай</v>
          </cell>
          <cell r="F22279" t="str">
            <v>КЕРАМИКА</v>
          </cell>
        </row>
        <row r="22280">
          <cell r="A22280" t="str">
            <v>SMR-7708SL</v>
          </cell>
          <cell r="B22280" t="str">
            <v>NOT USE</v>
          </cell>
          <cell r="C22280" t="str">
            <v xml:space="preserve"> Нож керамический 6" SWISS MASTER</v>
          </cell>
          <cell r="E22280" t="str">
            <v>Китай</v>
          </cell>
          <cell r="F22280" t="str">
            <v>КЕРАМИКА</v>
          </cell>
        </row>
        <row r="22281">
          <cell r="A22281" t="str">
            <v>SMR-7803CP</v>
          </cell>
          <cell r="B22281" t="str">
            <v>NOT USE</v>
          </cell>
          <cell r="C22281" t="str">
            <v xml:space="preserve"> Сковорода SWISS MASTER 24см из литого алюминия цв винный</v>
          </cell>
          <cell r="E22281" t="str">
            <v>Китай</v>
          </cell>
          <cell r="F22281" t="str">
            <v>МЕТАЛЛ</v>
          </cell>
        </row>
        <row r="22282">
          <cell r="A22282" t="str">
            <v>ST-2505CP</v>
          </cell>
          <cell r="B22282" t="str">
            <v>NOT USE</v>
          </cell>
          <cell r="C22282" t="str">
            <v xml:space="preserve"> Сковорода из литого алюминия SHTRAUSS 28см цвет винный</v>
          </cell>
          <cell r="E22282" t="str">
            <v>Китай</v>
          </cell>
          <cell r="F22282" t="str">
            <v>МЕТАЛЛ</v>
          </cell>
        </row>
        <row r="22283">
          <cell r="A22283" t="str">
            <v>ST-2527CO</v>
          </cell>
          <cell r="B22283" t="str">
            <v>NOT USE</v>
          </cell>
          <cell r="C22283" t="str">
            <v xml:space="preserve"> Сковорода из литого алюминия SHTRAUSS 28см оранжевая</v>
          </cell>
          <cell r="E22283" t="str">
            <v>Китай</v>
          </cell>
          <cell r="F22283" t="str">
            <v>МЕТАЛЛ</v>
          </cell>
        </row>
        <row r="22284">
          <cell r="A22284" t="str">
            <v>VEN05</v>
          </cell>
          <cell r="B22284" t="str">
            <v>NOT USE</v>
          </cell>
          <cell r="C22284" t="str">
            <v xml:space="preserve"> Веник МЕЧТА</v>
          </cell>
          <cell r="E22284" t="str">
            <v>Россия</v>
          </cell>
          <cell r="F22284" t="str">
            <v>ДЕРЕВО</v>
          </cell>
        </row>
        <row r="22285">
          <cell r="A22285" t="str">
            <v>C-037(38)</v>
          </cell>
          <cell r="B22285" t="str">
            <v>NOT USE</v>
          </cell>
          <cell r="C22285" t="str">
            <v xml:space="preserve"> Вешалка перекидная для брюк</v>
          </cell>
          <cell r="E22285" t="str">
            <v>Россия</v>
          </cell>
          <cell r="F22285" t="str">
            <v>ПЛАСТИК</v>
          </cell>
        </row>
        <row r="22286">
          <cell r="A22286" t="str">
            <v>GP0202</v>
          </cell>
          <cell r="B22286" t="str">
            <v>NOT USE</v>
          </cell>
          <cell r="C22286" t="str">
            <v xml:space="preserve"> Губка-скраббер для посуды USEFUL TWO 2</v>
          </cell>
          <cell r="E22286" t="str">
            <v>Китай</v>
          </cell>
          <cell r="F22286" t="str">
            <v>ПОРОЛОН</v>
          </cell>
        </row>
        <row r="22287">
          <cell r="A22287" t="str">
            <v>HHG06</v>
          </cell>
          <cell r="B22287" t="str">
            <v>NOT USE</v>
          </cell>
          <cell r="C22287" t="str">
            <v xml:space="preserve"> Губка РЕЛЬЕФ универс 4</v>
          </cell>
          <cell r="E22287" t="str">
            <v>Китай</v>
          </cell>
          <cell r="F22287" t="str">
            <v>ПОРОЛОН</v>
          </cell>
        </row>
        <row r="22288">
          <cell r="A22288" t="str">
            <v>PF0601</v>
          </cell>
          <cell r="B22288" t="str">
            <v>NOT USE</v>
          </cell>
          <cell r="C22288" t="str">
            <v xml:space="preserve"> Герметичный термопакет M USEFUL ONE 1</v>
          </cell>
          <cell r="E22288" t="str">
            <v>Китай</v>
          </cell>
          <cell r="F22288" t="str">
            <v>ПОЛИЭТИЛЕН</v>
          </cell>
        </row>
        <row r="22289">
          <cell r="A22289" t="str">
            <v>PH0101M</v>
          </cell>
          <cell r="B22289" t="str">
            <v>NOT USE</v>
          </cell>
          <cell r="C22289" t="str">
            <v xml:space="preserve"> Перчатки хоз с манжетой USEFUL ONE 1</v>
          </cell>
          <cell r="E22289" t="str">
            <v>Китай</v>
          </cell>
          <cell r="F22289" t="str">
            <v>ТКАНЬ</v>
          </cell>
        </row>
        <row r="22290">
          <cell r="A22290" t="str">
            <v>SU0101</v>
          </cell>
          <cell r="B22290" t="str">
            <v>NOT USE</v>
          </cell>
          <cell r="C22290" t="str">
            <v xml:space="preserve"> Салфетка-стандарт абсорбир для уборки помещения USEFUL ONE 1</v>
          </cell>
          <cell r="E22290" t="str">
            <v>Россия</v>
          </cell>
          <cell r="F22290" t="str">
            <v>ТКАНЬ</v>
          </cell>
        </row>
        <row r="22291">
          <cell r="A22291" t="str">
            <v>SU0401</v>
          </cell>
          <cell r="B22291" t="str">
            <v>NOT USE</v>
          </cell>
          <cell r="C22291" t="str">
            <v xml:space="preserve"> Тряпка-деликат абсорбир XL для уборки USEFUL ONE 1</v>
          </cell>
          <cell r="E22291" t="str">
            <v>Китай</v>
          </cell>
          <cell r="F22291" t="str">
            <v>ТКАНЬ</v>
          </cell>
        </row>
        <row r="22292">
          <cell r="A22292" t="str">
            <v>SV0401</v>
          </cell>
          <cell r="B22292" t="str">
            <v>NOT USE</v>
          </cell>
          <cell r="C22292" t="str">
            <v xml:space="preserve"> Тряпка XL вискоза для пола USEFUL ONE 1</v>
          </cell>
          <cell r="E22292" t="str">
            <v>Китай</v>
          </cell>
          <cell r="F22292" t="str">
            <v>ВИСКОЗА</v>
          </cell>
        </row>
        <row r="22293">
          <cell r="A22293" t="str">
            <v>79364</v>
          </cell>
          <cell r="B22293" t="str">
            <v>NOT USE</v>
          </cell>
          <cell r="C22293" t="str">
            <v xml:space="preserve"> Тарелка обеденная МАТИС синяя 27см</v>
          </cell>
          <cell r="E22293" t="str">
            <v>Франция</v>
          </cell>
          <cell r="F22293" t="str">
            <v>СТЕКЛО</v>
          </cell>
        </row>
        <row r="22294">
          <cell r="A22294" t="str">
            <v>80051R</v>
          </cell>
          <cell r="B22294" t="str">
            <v>NOT USE</v>
          </cell>
          <cell r="C22294" t="str">
            <v xml:space="preserve"> Графин с красной крышкой 1л</v>
          </cell>
          <cell r="E22294" t="str">
            <v>Турция</v>
          </cell>
          <cell r="F22294" t="str">
            <v>СТЕКЛО</v>
          </cell>
        </row>
        <row r="22295">
          <cell r="A22295" t="str">
            <v>9/614</v>
          </cell>
          <cell r="B22295" t="str">
            <v>NOT USE</v>
          </cell>
          <cell r="C22295" t="str">
            <v xml:space="preserve"> Сырорезка 25.4х18х2.2см</v>
          </cell>
          <cell r="E22295" t="str">
            <v>Таиланд</v>
          </cell>
          <cell r="F22295" t="str">
            <v>ДЕРЕВО</v>
          </cell>
        </row>
        <row r="22296">
          <cell r="A22296" t="str">
            <v>9/616</v>
          </cell>
          <cell r="B22296" t="str">
            <v>NOT USE</v>
          </cell>
          <cell r="C22296" t="str">
            <v xml:space="preserve"> Столик для завтрака 34х55см</v>
          </cell>
          <cell r="E22296" t="str">
            <v>Таиланд</v>
          </cell>
          <cell r="F22296" t="str">
            <v>ДЕРЕВО</v>
          </cell>
        </row>
        <row r="22297">
          <cell r="A22297" t="str">
            <v>9/659</v>
          </cell>
          <cell r="B22297" t="str">
            <v>NOT USE</v>
          </cell>
          <cell r="C22297" t="str">
            <v xml:space="preserve"> Салатница МЕДОВАЯ большая д=25.5х10</v>
          </cell>
          <cell r="E22297" t="str">
            <v>Филиппины</v>
          </cell>
          <cell r="F22297" t="str">
            <v>ДЕРЕВО</v>
          </cell>
        </row>
        <row r="22298">
          <cell r="A22298" t="str">
            <v>9/665</v>
          </cell>
          <cell r="B22298" t="str">
            <v>NOT USE</v>
          </cell>
          <cell r="C22298" t="str">
            <v xml:space="preserve"> Доска разделочная прямоугольная 35х19.5х1.5см</v>
          </cell>
          <cell r="E22298" t="str">
            <v>Таиланд</v>
          </cell>
          <cell r="F22298" t="str">
            <v>ДЕРЕВО</v>
          </cell>
        </row>
        <row r="22299">
          <cell r="A22299" t="str">
            <v>9/690</v>
          </cell>
          <cell r="B22299" t="str">
            <v>NOT USE</v>
          </cell>
          <cell r="C22299" t="str">
            <v xml:space="preserve"> Набор досок для завтрака (овал)</v>
          </cell>
          <cell r="E22299" t="str">
            <v>Таиланд</v>
          </cell>
          <cell r="F22299" t="str">
            <v>ДЕРЕВО</v>
          </cell>
        </row>
        <row r="22300">
          <cell r="A22300" t="str">
            <v>9/800</v>
          </cell>
          <cell r="B22300" t="str">
            <v>NOT USE</v>
          </cell>
          <cell r="C22300" t="str">
            <v xml:space="preserve"> Доска разделочная 31.5х21х2</v>
          </cell>
          <cell r="E22300" t="str">
            <v>Индонезия</v>
          </cell>
          <cell r="F22300" t="str">
            <v>ДЕРЕВО</v>
          </cell>
        </row>
        <row r="22301">
          <cell r="A22301" t="str">
            <v>9/830</v>
          </cell>
          <cell r="B22301" t="str">
            <v>NOT USE</v>
          </cell>
          <cell r="C22301" t="str">
            <v xml:space="preserve"> Доска разделочная 23х14.5х1.5см</v>
          </cell>
          <cell r="E22301" t="str">
            <v>Китай</v>
          </cell>
          <cell r="F22301" t="str">
            <v>ДЕРЕВО</v>
          </cell>
        </row>
        <row r="22302">
          <cell r="A22302" t="str">
            <v>BSH100130</v>
          </cell>
          <cell r="B22302" t="str">
            <v>NOT USE</v>
          </cell>
          <cell r="C22302" t="str">
            <v xml:space="preserve"> Щетка двухсторонняя 24см Ж8971</v>
          </cell>
          <cell r="E22302" t="str">
            <v>Китай</v>
          </cell>
          <cell r="F22302" t="str">
            <v>ПЛАСТИК</v>
          </cell>
        </row>
        <row r="22303">
          <cell r="A22303" t="str">
            <v>C-R10035-217-AL</v>
          </cell>
          <cell r="B22303" t="str">
            <v>NOT USE</v>
          </cell>
          <cell r="C22303" t="str">
            <v xml:space="preserve"> Набор 2 чашки 0.2л+2 блюдца на мет подставке ФРЕЗИЯ</v>
          </cell>
          <cell r="E22303" t="str">
            <v>Китай</v>
          </cell>
          <cell r="F22303" t="str">
            <v>СТЕКЛО</v>
          </cell>
        </row>
        <row r="22304">
          <cell r="A22304" t="str">
            <v>C-YJZ-02024-AL</v>
          </cell>
          <cell r="B22304" t="str">
            <v>NOT USE</v>
          </cell>
          <cell r="C22304" t="str">
            <v xml:space="preserve"> Кружка ПАРИЖ 0.3л</v>
          </cell>
          <cell r="E22304" t="str">
            <v>Китай</v>
          </cell>
          <cell r="F22304" t="str">
            <v>СТЕКЛО</v>
          </cell>
        </row>
        <row r="22305">
          <cell r="A22305" t="str">
            <v>C0159/8HR</v>
          </cell>
          <cell r="B22305" t="str">
            <v>NOT USE</v>
          </cell>
          <cell r="C22305" t="str">
            <v xml:space="preserve"> Миска ЧЕРНАЯ РОЗА малая</v>
          </cell>
          <cell r="E22305" t="str">
            <v>Россия</v>
          </cell>
          <cell r="F22305" t="str">
            <v>СТЕКЛО</v>
          </cell>
        </row>
        <row r="22306">
          <cell r="A22306" t="str">
            <v>C0202S2E408</v>
          </cell>
          <cell r="B22306" t="str">
            <v>NOT USE</v>
          </cell>
          <cell r="C22306" t="str">
            <v xml:space="preserve"> Емкость для сахара CRISTELLA</v>
          </cell>
          <cell r="E22306" t="str">
            <v>Китай</v>
          </cell>
          <cell r="F22306" t="str">
            <v>ПЛАСТИК</v>
          </cell>
        </row>
        <row r="22307">
          <cell r="A22307" t="str">
            <v>C0453</v>
          </cell>
          <cell r="B22307" t="str">
            <v>NOT USE</v>
          </cell>
          <cell r="C22307" t="str">
            <v xml:space="preserve"> Подсвечник МЕЛОН 7.5см</v>
          </cell>
          <cell r="E22307" t="str">
            <v>Франция</v>
          </cell>
          <cell r="F22307" t="str">
            <v>МЕТАЛЛ</v>
          </cell>
        </row>
        <row r="22308">
          <cell r="A22308" t="str">
            <v>C055/6</v>
          </cell>
          <cell r="B22308" t="str">
            <v>NOT USE</v>
          </cell>
          <cell r="C22308" t="str">
            <v xml:space="preserve"> Тарелка глубокая 200мл</v>
          </cell>
          <cell r="E22308" t="str">
            <v>Россия</v>
          </cell>
          <cell r="F22308" t="str">
            <v>СТЕКЛО</v>
          </cell>
        </row>
        <row r="22309">
          <cell r="A22309" t="str">
            <v>C055/8HR</v>
          </cell>
          <cell r="B22309" t="str">
            <v>NOT USE</v>
          </cell>
          <cell r="C22309" t="str">
            <v xml:space="preserve"> Тарелка ЧЕРНАЯ РОЗА глубокая 200мл</v>
          </cell>
          <cell r="E22309" t="str">
            <v>Россия</v>
          </cell>
          <cell r="F22309" t="str">
            <v>СТЕКЛО</v>
          </cell>
        </row>
        <row r="22310">
          <cell r="A22310" t="str">
            <v>C056/8HR</v>
          </cell>
          <cell r="B22310" t="str">
            <v>NOT USE</v>
          </cell>
          <cell r="C22310" t="str">
            <v xml:space="preserve"> Тарелка ЧЕРНАЯ РОЗА мелкая 200мл</v>
          </cell>
          <cell r="E22310" t="str">
            <v>Россия</v>
          </cell>
          <cell r="F22310" t="str">
            <v>СТЕКЛО</v>
          </cell>
        </row>
        <row r="22311">
          <cell r="A22311" t="str">
            <v>C057/8OZ</v>
          </cell>
          <cell r="B22311" t="str">
            <v>NOT USE</v>
          </cell>
          <cell r="C22311" t="str">
            <v xml:space="preserve"> Тарелка мелкая ОЗОРНЫЕ ЩЕНКИ 175мм</v>
          </cell>
          <cell r="E22311" t="str">
            <v>Россия</v>
          </cell>
          <cell r="F22311" t="str">
            <v>СТЕКЛО</v>
          </cell>
        </row>
        <row r="22312">
          <cell r="A22312" t="str">
            <v>C063/8HR</v>
          </cell>
          <cell r="B22312" t="str">
            <v>NOT USE</v>
          </cell>
          <cell r="C22312" t="str">
            <v xml:space="preserve"> Миска ЧЕРНАЯ РОЗА 200мл</v>
          </cell>
          <cell r="E22312" t="str">
            <v>Россия</v>
          </cell>
          <cell r="F22312" t="str">
            <v>СТЕКЛО</v>
          </cell>
        </row>
        <row r="22313">
          <cell r="A22313" t="str">
            <v>PM30551P</v>
          </cell>
          <cell r="B22313" t="str">
            <v>NOT USE</v>
          </cell>
          <cell r="C22313" t="str">
            <v xml:space="preserve"> Фартуки ПЭ 72х120см цвет в ассортименте 2шт</v>
          </cell>
          <cell r="E22313" t="str">
            <v>Россия</v>
          </cell>
          <cell r="F22313" t="str">
            <v>ТКАНЬ</v>
          </cell>
        </row>
        <row r="22314">
          <cell r="A22314" t="str">
            <v>PM30552P</v>
          </cell>
          <cell r="B22314" t="str">
            <v>NOT USE</v>
          </cell>
          <cell r="C22314" t="str">
            <v xml:space="preserve"> Фартуки ПЭ 78х130см цвет в ассортименте 2шт</v>
          </cell>
          <cell r="E22314" t="str">
            <v>Россия</v>
          </cell>
          <cell r="F22314" t="str">
            <v>ТКАНЬ</v>
          </cell>
        </row>
        <row r="22315">
          <cell r="A22315" t="str">
            <v>90120</v>
          </cell>
          <cell r="B22315" t="str">
            <v>NOT USE</v>
          </cell>
          <cell r="C22315" t="str">
            <v xml:space="preserve"> Крышка TEFAL 20см</v>
          </cell>
          <cell r="E22315" t="str">
            <v>Россия</v>
          </cell>
          <cell r="F22315" t="str">
            <v>СТЕКЛО</v>
          </cell>
        </row>
        <row r="22316">
          <cell r="A22316" t="str">
            <v>90124</v>
          </cell>
          <cell r="B22316" t="str">
            <v>NOT USE</v>
          </cell>
          <cell r="C22316" t="str">
            <v xml:space="preserve"> Крышка TEFAL 24см</v>
          </cell>
          <cell r="E22316" t="str">
            <v>Россия</v>
          </cell>
          <cell r="F22316" t="str">
            <v>СТЕКЛО</v>
          </cell>
        </row>
        <row r="22317">
          <cell r="A22317" t="str">
            <v>96080</v>
          </cell>
          <cell r="B22317" t="str">
            <v>NOT USE</v>
          </cell>
          <cell r="C22317" t="str">
            <v xml:space="preserve"> Тачка</v>
          </cell>
          <cell r="E22317" t="str">
            <v>Польша</v>
          </cell>
          <cell r="F22317" t="str">
            <v>МЕТАЛЛ</v>
          </cell>
        </row>
        <row r="22318">
          <cell r="A22318" t="str">
            <v>A004</v>
          </cell>
          <cell r="B22318" t="str">
            <v>NOT USE</v>
          </cell>
          <cell r="C22318" t="str">
            <v xml:space="preserve"> Кастрюля ШАРМ 3.2л стеклянная крышка</v>
          </cell>
          <cell r="E22318" t="str">
            <v>Китай</v>
          </cell>
          <cell r="F22318" t="str">
            <v>МЕТАЛЛ</v>
          </cell>
        </row>
        <row r="22319">
          <cell r="A22319" t="str">
            <v>A5730452</v>
          </cell>
          <cell r="B22319" t="str">
            <v>NOT USE</v>
          </cell>
          <cell r="C22319" t="str">
            <v xml:space="preserve"> Сковорода 24см Tefal ЕДИМ ДОМА</v>
          </cell>
          <cell r="E22319" t="str">
            <v>Франция</v>
          </cell>
          <cell r="F22319" t="str">
            <v>МЕТАЛЛ</v>
          </cell>
        </row>
        <row r="22320">
          <cell r="A22320" t="str">
            <v>A5730552</v>
          </cell>
          <cell r="B22320" t="str">
            <v>NOT USE</v>
          </cell>
          <cell r="C22320" t="str">
            <v xml:space="preserve"> Сковорода 26см Tefal ЕДИМ ДОМА</v>
          </cell>
          <cell r="E22320" t="str">
            <v>Франция</v>
          </cell>
          <cell r="F22320" t="str">
            <v>МЕТАЛЛ</v>
          </cell>
        </row>
        <row r="22321">
          <cell r="A22321" t="str">
            <v>A5730652</v>
          </cell>
          <cell r="B22321" t="str">
            <v>NOT USE</v>
          </cell>
          <cell r="C22321" t="str">
            <v xml:space="preserve"> Сковорода 28см Tefal ЕДИМ ДОМА</v>
          </cell>
          <cell r="E22321" t="str">
            <v>Франция</v>
          </cell>
          <cell r="F22321" t="str">
            <v>МЕТАЛЛ</v>
          </cell>
        </row>
        <row r="22322">
          <cell r="A22322" t="str">
            <v>A5731052</v>
          </cell>
          <cell r="B22322" t="str">
            <v>NOT USE</v>
          </cell>
          <cell r="C22322" t="str">
            <v xml:space="preserve"> Сковорода для блинов ЕДИМ ДОМА 25см</v>
          </cell>
          <cell r="E22322" t="str">
            <v>Франция</v>
          </cell>
          <cell r="F22322" t="str">
            <v>МЕТАЛЛ</v>
          </cell>
        </row>
        <row r="22323">
          <cell r="A22323" t="str">
            <v>C063/8RK</v>
          </cell>
          <cell r="B22323" t="str">
            <v>NOT USE</v>
          </cell>
          <cell r="C22323" t="str">
            <v xml:space="preserve"> Миска РОЗА КАВКАЗА 200мм</v>
          </cell>
          <cell r="E22323" t="str">
            <v>Россия</v>
          </cell>
          <cell r="F22323" t="str">
            <v>СТЕКЛО</v>
          </cell>
        </row>
        <row r="22324">
          <cell r="A22324" t="str">
            <v>C4322</v>
          </cell>
          <cell r="B22324" t="str">
            <v>NOT USE</v>
          </cell>
          <cell r="C22324" t="str">
            <v xml:space="preserve"> Тарелка десертная РЕДПОП</v>
          </cell>
          <cell r="E22324" t="str">
            <v>Франция</v>
          </cell>
          <cell r="F22324" t="str">
            <v>СТЕКЛО</v>
          </cell>
        </row>
        <row r="22325">
          <cell r="A22325" t="str">
            <v>C5400P</v>
          </cell>
          <cell r="B22325" t="str">
            <v>NOT USE</v>
          </cell>
          <cell r="C22325" t="str">
            <v xml:space="preserve"> Контейнер КАСКАД прям 0.7л СВЧ</v>
          </cell>
          <cell r="E22325" t="str">
            <v>Россия</v>
          </cell>
          <cell r="F22325" t="str">
            <v>ПЛАСТИК</v>
          </cell>
        </row>
        <row r="22326">
          <cell r="A22326" t="str">
            <v>C6100P</v>
          </cell>
          <cell r="B22326" t="str">
            <v>NOT USE</v>
          </cell>
          <cell r="C22326" t="str">
            <v xml:space="preserve"> Контейнер КАСКАД для СВЧ 0.46л квадратный (разобр)</v>
          </cell>
          <cell r="E22326" t="str">
            <v>Россия</v>
          </cell>
          <cell r="F22326" t="str">
            <v>ПЛАСТИК</v>
          </cell>
        </row>
        <row r="22327">
          <cell r="A22327" t="str">
            <v>C6198</v>
          </cell>
          <cell r="B22327" t="str">
            <v>NOT USE</v>
          </cell>
          <cell r="C22327" t="str">
            <v xml:space="preserve"> Набор салатников 7 предметов ГРАФИКА синяя</v>
          </cell>
          <cell r="E22327" t="str">
            <v>Франция</v>
          </cell>
          <cell r="F22327" t="str">
            <v>СТЕКЛО</v>
          </cell>
        </row>
        <row r="22328">
          <cell r="A22328" t="str">
            <v>C6291</v>
          </cell>
          <cell r="B22328" t="str">
            <v>NOT USE</v>
          </cell>
          <cell r="C22328" t="str">
            <v xml:space="preserve"> Столовый набор 38 предметов МЕЙТАЙМ</v>
          </cell>
          <cell r="E22328" t="str">
            <v>Франция</v>
          </cell>
          <cell r="F22328" t="str">
            <v>СТЕКЛО</v>
          </cell>
        </row>
        <row r="22329">
          <cell r="A22329" t="str">
            <v>C6700P</v>
          </cell>
          <cell r="B22329" t="str">
            <v>NOT USE</v>
          </cell>
          <cell r="C22329" t="str">
            <v xml:space="preserve"> Контейнер КАСКАД квадро 1.0л СВЧ</v>
          </cell>
          <cell r="E22329" t="str">
            <v>Россия</v>
          </cell>
          <cell r="F22329" t="str">
            <v>ПЛАСТИК</v>
          </cell>
        </row>
        <row r="22330">
          <cell r="A22330" t="str">
            <v>C7922014</v>
          </cell>
          <cell r="B22330" t="str">
            <v>NOT USE</v>
          </cell>
          <cell r="C22330" t="str">
            <v xml:space="preserve"> Чайник для газовых плит со свистком нерж 3л</v>
          </cell>
          <cell r="E22330" t="str">
            <v>Франция</v>
          </cell>
          <cell r="F22330" t="str">
            <v>МЕТАЛЛ</v>
          </cell>
        </row>
        <row r="22331">
          <cell r="A22331" t="str">
            <v>CB-250-1002</v>
          </cell>
          <cell r="B22331" t="str">
            <v>NOT USE</v>
          </cell>
          <cell r="C22331" t="str">
            <v xml:space="preserve"> Кружка КЛЕВЕР 250мл 1002</v>
          </cell>
          <cell r="E22331" t="str">
            <v>Китай</v>
          </cell>
          <cell r="F22331" t="str">
            <v>СТЕКЛО</v>
          </cell>
        </row>
        <row r="22332">
          <cell r="A22332" t="str">
            <v>PM31154P</v>
          </cell>
          <cell r="B22332" t="str">
            <v>NOT USE</v>
          </cell>
          <cell r="C22332" t="str">
            <v xml:space="preserve"> ХалатсмС голубой длина 110см L (52 -54) 30 г/м2</v>
          </cell>
          <cell r="E22332" t="str">
            <v>Россия</v>
          </cell>
          <cell r="F22332" t="str">
            <v>ТКАНЬ</v>
          </cell>
        </row>
        <row r="22333">
          <cell r="A22333" t="str">
            <v>PM31160P</v>
          </cell>
          <cell r="B22333" t="str">
            <v>NOT USE</v>
          </cell>
          <cell r="C22333" t="str">
            <v xml:space="preserve"> Халат неткан. длина 110см 30 г/м2 L (52 -54) белый</v>
          </cell>
          <cell r="E22333" t="str">
            <v>Россия</v>
          </cell>
          <cell r="F22333" t="str">
            <v>ТКАНЬ</v>
          </cell>
        </row>
        <row r="22334">
          <cell r="A22334" t="str">
            <v>PM31164P</v>
          </cell>
          <cell r="B22334" t="str">
            <v>NOT USE</v>
          </cell>
          <cell r="C22334" t="str">
            <v xml:space="preserve"> Халат хоз.зеленый влагостойкий L(54)</v>
          </cell>
          <cell r="E22334" t="str">
            <v>Россия</v>
          </cell>
          <cell r="F22334" t="str">
            <v>ТКАНЬ</v>
          </cell>
        </row>
        <row r="22335">
          <cell r="A22335" t="str">
            <v>PM31564P</v>
          </cell>
          <cell r="B22335" t="str">
            <v>NOT USE</v>
          </cell>
          <cell r="C22335" t="str">
            <v xml:space="preserve"> Комбинезон хоз.зеленый влагостойкий L(54)</v>
          </cell>
          <cell r="E22335" t="str">
            <v>Россия</v>
          </cell>
          <cell r="F22335" t="str">
            <v>ТКАНЬ</v>
          </cell>
        </row>
        <row r="22336">
          <cell r="A22336" t="str">
            <v>PM36552P</v>
          </cell>
          <cell r="B22336" t="str">
            <v>NOT USE</v>
          </cell>
          <cell r="C22336" t="str">
            <v xml:space="preserve"> Набор для окрашивания волос (накидка. шапочка для мелирования. перчатки)</v>
          </cell>
          <cell r="E22336" t="str">
            <v>Россия</v>
          </cell>
          <cell r="F22336" t="str">
            <v>ТКАНЬ</v>
          </cell>
        </row>
        <row r="22337">
          <cell r="A22337" t="str">
            <v>0010405E207</v>
          </cell>
          <cell r="B22337" t="str">
            <v>NOT USE</v>
          </cell>
          <cell r="C22337" t="str">
            <v xml:space="preserve"> Малый крючок 5шт в комплекте PLATINOS</v>
          </cell>
          <cell r="E22337" t="str">
            <v>Китай</v>
          </cell>
          <cell r="F22337" t="str">
            <v>ПЛАСТИК</v>
          </cell>
        </row>
        <row r="22338">
          <cell r="A22338" t="str">
            <v>0010407E206</v>
          </cell>
          <cell r="B22338" t="str">
            <v>NOT USE</v>
          </cell>
          <cell r="C22338" t="str">
            <v xml:space="preserve"> Большой крючок 5шт в комплекте PLATINOS</v>
          </cell>
          <cell r="E22338" t="str">
            <v>Китай</v>
          </cell>
          <cell r="F22338" t="str">
            <v>ПЛАСТИК</v>
          </cell>
        </row>
        <row r="22339">
          <cell r="A22339" t="str">
            <v>0011010E217</v>
          </cell>
          <cell r="B22339" t="str">
            <v>NOT USE</v>
          </cell>
          <cell r="C22339" t="str">
            <v xml:space="preserve"> Угловой рейлинг PLATINOS</v>
          </cell>
          <cell r="E22339" t="str">
            <v>Китай</v>
          </cell>
          <cell r="F22339" t="str">
            <v>ПЛАСТИК</v>
          </cell>
        </row>
        <row r="22340">
          <cell r="A22340" t="str">
            <v>00119</v>
          </cell>
          <cell r="B22340" t="str">
            <v>NOT USE</v>
          </cell>
          <cell r="C22340" t="str">
            <v xml:space="preserve"> Бокал БАЛЛОН 140мл</v>
          </cell>
          <cell r="E22340" t="str">
            <v>Франция</v>
          </cell>
          <cell r="F22340" t="str">
            <v>СТЕКЛО</v>
          </cell>
        </row>
        <row r="22341">
          <cell r="A22341" t="str">
            <v>AM055</v>
          </cell>
          <cell r="B22341" t="str">
            <v>NOT USE</v>
          </cell>
          <cell r="C22341" t="str">
            <v xml:space="preserve"> Термос ТУРИСТ 1.0л</v>
          </cell>
          <cell r="E22341" t="str">
            <v>Россия</v>
          </cell>
          <cell r="F22341" t="str">
            <v>МЕТАЛЛ</v>
          </cell>
        </row>
        <row r="22342">
          <cell r="A22342" t="str">
            <v>AM309</v>
          </cell>
          <cell r="B22342" t="str">
            <v>NOT USE</v>
          </cell>
          <cell r="C22342" t="str">
            <v xml:space="preserve"> Лопатка для пирога НОВИНКА</v>
          </cell>
          <cell r="E22342" t="str">
            <v>Россия</v>
          </cell>
          <cell r="F22342" t="str">
            <v>МЕТАЛЛ</v>
          </cell>
        </row>
        <row r="22343">
          <cell r="A22343" t="str">
            <v>AM311</v>
          </cell>
          <cell r="B22343" t="str">
            <v>NOT USE</v>
          </cell>
          <cell r="C22343" t="str">
            <v xml:space="preserve"> Вилка десертная НОВИНКА 10шт</v>
          </cell>
          <cell r="E22343" t="str">
            <v>Россия</v>
          </cell>
          <cell r="F22343" t="str">
            <v>МЕТАЛЛ</v>
          </cell>
        </row>
        <row r="22344">
          <cell r="A22344" t="str">
            <v>AM315</v>
          </cell>
          <cell r="B22344" t="str">
            <v>NOT USE</v>
          </cell>
          <cell r="C22344" t="str">
            <v xml:space="preserve"> Ложка кофейная НОВИНКА 10шт</v>
          </cell>
          <cell r="E22344" t="str">
            <v>Россия</v>
          </cell>
          <cell r="F22344" t="str">
            <v>МЕТАЛЛ</v>
          </cell>
        </row>
        <row r="22345">
          <cell r="A22345" t="str">
            <v>AM726</v>
          </cell>
          <cell r="B22345" t="str">
            <v>NOT USE</v>
          </cell>
          <cell r="C22345" t="str">
            <v xml:space="preserve"> Мангал разборный в чехле</v>
          </cell>
          <cell r="E22345" t="str">
            <v>Россия</v>
          </cell>
          <cell r="F22345" t="str">
            <v>МЕТАЛЛ</v>
          </cell>
        </row>
        <row r="22346">
          <cell r="A22346" t="str">
            <v>AN52-27</v>
          </cell>
          <cell r="B22346" t="str">
            <v>NOT USE</v>
          </cell>
          <cell r="C22346" t="str">
            <v xml:space="preserve"> Планка 7 крюч c полочкой</v>
          </cell>
          <cell r="E22346" t="str">
            <v>Китай</v>
          </cell>
          <cell r="F22346" t="str">
            <v>МЕТАЛЛ</v>
          </cell>
        </row>
        <row r="22347">
          <cell r="A22347" t="str">
            <v>AN52-30</v>
          </cell>
          <cell r="B22347" t="str">
            <v>NOT USE</v>
          </cell>
          <cell r="C22347" t="str">
            <v xml:space="preserve"> Крючок двойной навесной NEW</v>
          </cell>
          <cell r="E22347" t="str">
            <v>Китай</v>
          </cell>
          <cell r="F22347" t="str">
            <v>МЕТАЛЛ</v>
          </cell>
        </row>
        <row r="22348">
          <cell r="A22348" t="str">
            <v>AN52-92</v>
          </cell>
          <cell r="B22348" t="str">
            <v>NOT USE</v>
          </cell>
          <cell r="C22348" t="str">
            <v xml:space="preserve"> Крючок навесной 7х2см</v>
          </cell>
          <cell r="E22348" t="str">
            <v>Китай</v>
          </cell>
          <cell r="F22348" t="str">
            <v>МЕТАЛЛ</v>
          </cell>
        </row>
        <row r="22349">
          <cell r="A22349" t="str">
            <v>AN57-42</v>
          </cell>
          <cell r="B22349" t="str">
            <v>NOT USE</v>
          </cell>
          <cell r="C22349" t="str">
            <v xml:space="preserve"> Открывалка универсальная РЕТРО</v>
          </cell>
          <cell r="E22349" t="str">
            <v>Китай</v>
          </cell>
          <cell r="F22349" t="str">
            <v>МЕТАЛЛ</v>
          </cell>
        </row>
        <row r="22350">
          <cell r="A22350" t="str">
            <v>AN80-19</v>
          </cell>
          <cell r="B22350" t="str">
            <v>NOT USE</v>
          </cell>
          <cell r="C22350" t="str">
            <v xml:space="preserve"> Пароварка ЗДОРОВЬЕ d14/24см</v>
          </cell>
          <cell r="E22350" t="str">
            <v>Китай</v>
          </cell>
          <cell r="F22350" t="str">
            <v>МЕТАЛЛ</v>
          </cell>
        </row>
        <row r="22351">
          <cell r="A22351" t="str">
            <v>CHX210007-PP</v>
          </cell>
          <cell r="B22351" t="str">
            <v>NOT USE</v>
          </cell>
          <cell r="C22351" t="str">
            <v xml:space="preserve"> Чехол для хранения верхней одежды</v>
          </cell>
          <cell r="E22351" t="str">
            <v>Китай</v>
          </cell>
          <cell r="F22351" t="str">
            <v>ТКАНЬ</v>
          </cell>
        </row>
        <row r="22352">
          <cell r="A22352" t="str">
            <v>CHX210011-CA</v>
          </cell>
          <cell r="B22352" t="str">
            <v>NOT USE</v>
          </cell>
          <cell r="C22352" t="str">
            <v xml:space="preserve"> Ткань для глажения 40х90см</v>
          </cell>
          <cell r="E22352" t="str">
            <v>Китай</v>
          </cell>
          <cell r="F22352" t="str">
            <v>ТКАНЬ</v>
          </cell>
        </row>
        <row r="22353">
          <cell r="A22353" t="str">
            <v>CM05</v>
          </cell>
          <cell r="B22353" t="str">
            <v>NOT USE</v>
          </cell>
          <cell r="C22353" t="str">
            <v xml:space="preserve"> Москитная сетка к качелям КВАРТЕТ</v>
          </cell>
          <cell r="E22353" t="str">
            <v>Беларусь</v>
          </cell>
          <cell r="F22353" t="str">
            <v>ПЛАСТИК</v>
          </cell>
        </row>
        <row r="22354">
          <cell r="A22354" t="str">
            <v>CM06</v>
          </cell>
          <cell r="B22354" t="str">
            <v>NOT USE</v>
          </cell>
          <cell r="C22354" t="str">
            <v xml:space="preserve"> Шезлонг деревянный БЕРЕЗА</v>
          </cell>
          <cell r="E22354" t="str">
            <v>Беларусь</v>
          </cell>
          <cell r="F22354" t="str">
            <v>ПЛАСТИК</v>
          </cell>
        </row>
        <row r="22355">
          <cell r="A22355" t="str">
            <v>CMC226</v>
          </cell>
          <cell r="B22355" t="str">
            <v>NOT USE</v>
          </cell>
          <cell r="C22355" t="str">
            <v xml:space="preserve"> Кресло-шезлонг ЯЛТА 2</v>
          </cell>
          <cell r="E22355" t="str">
            <v>Беларусь</v>
          </cell>
          <cell r="F22355" t="str">
            <v>ПЛАСТИК</v>
          </cell>
        </row>
        <row r="22356">
          <cell r="A22356" t="str">
            <v>CMC250</v>
          </cell>
          <cell r="B22356" t="str">
            <v>NOT USE</v>
          </cell>
          <cell r="C22356" t="str">
            <v xml:space="preserve"> Качели детские ЧЕБУРАШКА</v>
          </cell>
          <cell r="E22356" t="str">
            <v>Беларусь</v>
          </cell>
          <cell r="F22356" t="str">
            <v>ПЛАСТИК</v>
          </cell>
        </row>
        <row r="22357">
          <cell r="A22357" t="str">
            <v>CMC399</v>
          </cell>
          <cell r="B22357" t="str">
            <v>NOT USE</v>
          </cell>
          <cell r="C22357" t="str">
            <v xml:space="preserve"> Кресло-шезлонг МАШЕКА</v>
          </cell>
          <cell r="E22357" t="str">
            <v>Беларусь</v>
          </cell>
          <cell r="F22357" t="str">
            <v>ПЛАСТИК</v>
          </cell>
        </row>
        <row r="22358">
          <cell r="A22358" t="str">
            <v>CMC408</v>
          </cell>
          <cell r="B22358" t="str">
            <v>NOT USE</v>
          </cell>
          <cell r="C22358" t="str">
            <v xml:space="preserve"> Кровать раскладная НАДИН мягкая</v>
          </cell>
          <cell r="E22358" t="str">
            <v>Беларусь</v>
          </cell>
          <cell r="F22358" t="str">
            <v>ПЛАСТИК</v>
          </cell>
        </row>
        <row r="22359">
          <cell r="A22359" t="str">
            <v>CN1724</v>
          </cell>
          <cell r="B22359" t="str">
            <v>NOT USE</v>
          </cell>
          <cell r="C22359" t="str">
            <v xml:space="preserve"> Поднос с ручками 40см ЛИМОН (MLA04160/363)</v>
          </cell>
          <cell r="E22359" t="str">
            <v>Китай</v>
          </cell>
          <cell r="F22359" t="str">
            <v>ПЛАСТИК</v>
          </cell>
        </row>
        <row r="22360">
          <cell r="A22360" t="str">
            <v>D23005</v>
          </cell>
          <cell r="B22360" t="str">
            <v>NOT USE</v>
          </cell>
          <cell r="C22360" t="str">
            <v xml:space="preserve"> Сковорода SENSORIELLE 26см</v>
          </cell>
          <cell r="E22360" t="str">
            <v>Франция</v>
          </cell>
          <cell r="F22360" t="str">
            <v>МЕТАЛЛ</v>
          </cell>
        </row>
        <row r="22361">
          <cell r="A22361" t="str">
            <v>00515/1</v>
          </cell>
          <cell r="B22361" t="str">
            <v>NOT USE</v>
          </cell>
          <cell r="C22361" t="str">
            <v xml:space="preserve"> Салатник АРКАДИЯ 23см</v>
          </cell>
          <cell r="E22361" t="str">
            <v>Франция</v>
          </cell>
          <cell r="F22361" t="str">
            <v>СТЕКЛО</v>
          </cell>
        </row>
        <row r="22362">
          <cell r="A22362" t="str">
            <v>00549/1</v>
          </cell>
          <cell r="B22362" t="str">
            <v>NOT USE</v>
          </cell>
          <cell r="C22362" t="str">
            <v xml:space="preserve"> Салатник АРКАДИЯ 15см</v>
          </cell>
          <cell r="E22362" t="str">
            <v>Франция</v>
          </cell>
          <cell r="F22362" t="str">
            <v>СТЕКЛО</v>
          </cell>
        </row>
        <row r="22363">
          <cell r="A22363" t="str">
            <v>00827-1</v>
          </cell>
          <cell r="B22363" t="str">
            <v>NOT USE</v>
          </cell>
          <cell r="C22363" t="str">
            <v xml:space="preserve"> Стол.н-р 19пр.ПОЭМА РОЗ/АНИС + н-р стаканов в подарок</v>
          </cell>
          <cell r="E22363" t="str">
            <v>Франция</v>
          </cell>
          <cell r="F22363" t="str">
            <v>СТЕКЛО</v>
          </cell>
        </row>
        <row r="22364">
          <cell r="A22364" t="str">
            <v>01012-BE</v>
          </cell>
          <cell r="B22364" t="str">
            <v>NOT USE</v>
          </cell>
          <cell r="C22364" t="str">
            <v xml:space="preserve"> Ведро мусорное с педалью 11л бежевое</v>
          </cell>
          <cell r="E22364" t="str">
            <v>Турция</v>
          </cell>
          <cell r="F22364" t="str">
            <v>ПЛАСТИК</v>
          </cell>
        </row>
        <row r="22365">
          <cell r="A22365" t="str">
            <v>01012-SI</v>
          </cell>
          <cell r="B22365" t="str">
            <v>NOT USE</v>
          </cell>
          <cell r="C22365" t="str">
            <v xml:space="preserve"> Ведро мусорное с педалью 11л син перламутр</v>
          </cell>
          <cell r="E22365" t="str">
            <v>Турция</v>
          </cell>
          <cell r="F22365" t="str">
            <v>ПЛАСТИК</v>
          </cell>
        </row>
        <row r="22366">
          <cell r="A22366" t="str">
            <v>01113WP</v>
          </cell>
          <cell r="B22366" t="str">
            <v>NOT USE</v>
          </cell>
          <cell r="C22366" t="str">
            <v xml:space="preserve"> Ведро с педалью НИШ 18л бел-роз</v>
          </cell>
          <cell r="E22366" t="str">
            <v>Турция</v>
          </cell>
          <cell r="F22366" t="str">
            <v>ПЛАСТИК</v>
          </cell>
        </row>
        <row r="22367">
          <cell r="A22367" t="str">
            <v>022</v>
          </cell>
          <cell r="B22367" t="str">
            <v>NOT USE</v>
          </cell>
          <cell r="C22367" t="str">
            <v xml:space="preserve"> Карниз для ванной овальный 120х120см</v>
          </cell>
          <cell r="E22367" t="str">
            <v>Турция</v>
          </cell>
          <cell r="F22367" t="str">
            <v>ПЛАСТИК</v>
          </cell>
        </row>
        <row r="22368">
          <cell r="A22368" t="str">
            <v>022A</v>
          </cell>
          <cell r="B22368" t="str">
            <v>NOT USE</v>
          </cell>
          <cell r="C22368" t="str">
            <v xml:space="preserve"> Карниз для ванной овальный хром 120х120см</v>
          </cell>
          <cell r="E22368" t="str">
            <v>Россия</v>
          </cell>
          <cell r="F22368" t="str">
            <v>МЕТАЛЛ</v>
          </cell>
        </row>
        <row r="22369">
          <cell r="A22369" t="str">
            <v>03421</v>
          </cell>
          <cell r="B22369" t="str">
            <v>NOT USE</v>
          </cell>
          <cell r="C22369" t="str">
            <v xml:space="preserve"> Лоток для кухни (3421)</v>
          </cell>
          <cell r="E22369" t="str">
            <v>Польша</v>
          </cell>
          <cell r="F22369" t="str">
            <v>ПЛАСТИК</v>
          </cell>
        </row>
        <row r="22370">
          <cell r="A22370" t="str">
            <v>04001628</v>
          </cell>
          <cell r="B22370" t="str">
            <v>NOT USE</v>
          </cell>
          <cell r="C22370" t="str">
            <v xml:space="preserve"> Сковорода 28см PROVANS</v>
          </cell>
          <cell r="E22370" t="str">
            <v>Россия</v>
          </cell>
          <cell r="F22370" t="str">
            <v>МЕТАЛЛ</v>
          </cell>
        </row>
        <row r="22371">
          <cell r="A22371" t="str">
            <v>04021128</v>
          </cell>
          <cell r="B22371" t="str">
            <v>NOT USE</v>
          </cell>
          <cell r="C22371" t="str">
            <v xml:space="preserve"> Сковорода 28см Tefal Enjoy PTFE Black</v>
          </cell>
          <cell r="E22371" t="str">
            <v>Россия</v>
          </cell>
          <cell r="F22371" t="str">
            <v>МЕТАЛЛ</v>
          </cell>
        </row>
        <row r="22372">
          <cell r="A22372" t="str">
            <v>04025122</v>
          </cell>
          <cell r="B22372" t="str">
            <v>NOT USE</v>
          </cell>
          <cell r="C22372" t="str">
            <v xml:space="preserve"> Сковорода для блинов 22см Tefal Enjoy PTFE Black</v>
          </cell>
          <cell r="E22372" t="str">
            <v>Россия</v>
          </cell>
          <cell r="F22372" t="str">
            <v>МЕТАЛЛ</v>
          </cell>
        </row>
        <row r="22373">
          <cell r="A22373" t="str">
            <v>APB037-U</v>
          </cell>
          <cell r="B22373" t="str">
            <v>NOT USE</v>
          </cell>
          <cell r="C22373" t="str">
            <v xml:space="preserve"> Доска разделочная пластиковая/бамбук 23х37см уценка</v>
          </cell>
          <cell r="E22373" t="str">
            <v>Китай</v>
          </cell>
          <cell r="F22373" t="str">
            <v>ПЛАСТИК</v>
          </cell>
        </row>
        <row r="22374">
          <cell r="A22374" t="str">
            <v>APC105K</v>
          </cell>
          <cell r="B22374" t="str">
            <v>NOT USE</v>
          </cell>
          <cell r="C22374" t="str">
            <v xml:space="preserve"> Горшок ФЕЛИЦИЯ-КОЛОР с поддоном 6.4л D=270см</v>
          </cell>
          <cell r="E22374" t="str">
            <v>Россия</v>
          </cell>
          <cell r="F22374" t="str">
            <v>ПЛАСТИК</v>
          </cell>
        </row>
        <row r="22375">
          <cell r="A22375" t="str">
            <v>D23006</v>
          </cell>
          <cell r="B22375" t="str">
            <v>NOT USE</v>
          </cell>
          <cell r="C22375" t="str">
            <v xml:space="preserve"> Сковорода SENSORIELLE 28см</v>
          </cell>
          <cell r="E22375" t="str">
            <v>Франция</v>
          </cell>
          <cell r="F22375" t="str">
            <v>МЕТАЛЛ</v>
          </cell>
        </row>
        <row r="22376">
          <cell r="A22376" t="str">
            <v>D23007</v>
          </cell>
          <cell r="B22376" t="str">
            <v>NOT USE</v>
          </cell>
          <cell r="C22376" t="str">
            <v xml:space="preserve"> Сковорода SENSORIELLE 30см</v>
          </cell>
          <cell r="E22376" t="str">
            <v>Франция</v>
          </cell>
          <cell r="F22376" t="str">
            <v>МЕТАЛЛ</v>
          </cell>
        </row>
        <row r="22377">
          <cell r="A22377" t="str">
            <v>D2517-1</v>
          </cell>
          <cell r="B22377" t="str">
            <v>NOT USE</v>
          </cell>
          <cell r="C22377" t="str">
            <v xml:space="preserve"> Чайная пара в асс</v>
          </cell>
          <cell r="E22377" t="str">
            <v>Франция</v>
          </cell>
          <cell r="F22377" t="str">
            <v>СТЕКЛО</v>
          </cell>
        </row>
        <row r="22378">
          <cell r="A22378" t="str">
            <v>D3027</v>
          </cell>
          <cell r="B22378" t="str">
            <v>NOT USE</v>
          </cell>
          <cell r="C22378" t="str">
            <v xml:space="preserve"> Салатник ПИОНЫ 19см</v>
          </cell>
          <cell r="E22378" t="str">
            <v>Франция</v>
          </cell>
          <cell r="F22378" t="str">
            <v>СТЕКЛО</v>
          </cell>
        </row>
        <row r="22379">
          <cell r="A22379" t="str">
            <v>D4331</v>
          </cell>
          <cell r="B22379" t="str">
            <v>NOT USE</v>
          </cell>
          <cell r="C22379" t="str">
            <v xml:space="preserve"> Набор столовых приборов 24 предмета СПОТС розовый</v>
          </cell>
          <cell r="E22379" t="str">
            <v>Франция</v>
          </cell>
          <cell r="F22379" t="str">
            <v>МЕТАЛЛ</v>
          </cell>
        </row>
        <row r="22380">
          <cell r="A22380" t="str">
            <v>D6453</v>
          </cell>
          <cell r="B22380" t="str">
            <v>NOT USE</v>
          </cell>
          <cell r="C22380" t="str">
            <v xml:space="preserve"> Столовый набор 30 предметов САХАРНЫЙ ЦВЕТОК</v>
          </cell>
          <cell r="E22380" t="str">
            <v>Франция</v>
          </cell>
          <cell r="F22380" t="str">
            <v>СТЕКЛО</v>
          </cell>
        </row>
        <row r="22381">
          <cell r="A22381" t="str">
            <v>D810SET</v>
          </cell>
          <cell r="B22381" t="str">
            <v>NOT USE</v>
          </cell>
          <cell r="C22381" t="str">
            <v xml:space="preserve"> Набор 6пр:сковорода26см+для блинов 25см+форма для выпечки</v>
          </cell>
          <cell r="E22381" t="str">
            <v>Россия</v>
          </cell>
          <cell r="F22381" t="str">
            <v>МЕТАЛЛ</v>
          </cell>
        </row>
        <row r="22382">
          <cell r="A22382" t="str">
            <v>D82104</v>
          </cell>
          <cell r="B22382" t="str">
            <v>NOT USE</v>
          </cell>
          <cell r="C22382" t="str">
            <v xml:space="preserve"> Сковорода COMFORT TOUCH 24см</v>
          </cell>
          <cell r="E22382" t="str">
            <v>Франция</v>
          </cell>
          <cell r="F22382" t="str">
            <v>МЕТАЛЛ</v>
          </cell>
        </row>
        <row r="22383">
          <cell r="A22383" t="str">
            <v>D8211012</v>
          </cell>
          <cell r="B22383" t="str">
            <v>NOT USE</v>
          </cell>
          <cell r="C22383" t="str">
            <v xml:space="preserve"> Сковорода для блинов 25см COMFORT TOUCH</v>
          </cell>
          <cell r="E22383" t="str">
            <v>Франция</v>
          </cell>
          <cell r="F22383" t="str">
            <v>МЕТАЛЛ</v>
          </cell>
        </row>
        <row r="22384">
          <cell r="A22384" t="str">
            <v>DC65-69</v>
          </cell>
          <cell r="B22384" t="str">
            <v>NOT USE</v>
          </cell>
          <cell r="C22384" t="str">
            <v xml:space="preserve"> Скатерть винил/фланель 152х226см 8диз</v>
          </cell>
          <cell r="E22384" t="str">
            <v>Китай</v>
          </cell>
          <cell r="F22384" t="str">
            <v>ТКАНЬ</v>
          </cell>
        </row>
        <row r="22385">
          <cell r="A22385" t="str">
            <v>DESL24ME102</v>
          </cell>
          <cell r="B22385" t="str">
            <v>NOT USE</v>
          </cell>
          <cell r="C22385" t="str">
            <v xml:space="preserve"> Сотейник c крышкой 24х7.5см нерж сталь DESTI 3.2л</v>
          </cell>
          <cell r="E22385" t="str">
            <v>Китай</v>
          </cell>
          <cell r="F22385" t="str">
            <v>МЕТАЛЛ</v>
          </cell>
        </row>
        <row r="22386">
          <cell r="A22386" t="str">
            <v>04080160</v>
          </cell>
          <cell r="B22386" t="str">
            <v>NOT USE</v>
          </cell>
          <cell r="C22386" t="str">
            <v xml:space="preserve"> Сковорода ENJOY PTFE Black 28см со стекл крышкой</v>
          </cell>
          <cell r="E22386" t="str">
            <v>Франция</v>
          </cell>
          <cell r="F22386" t="str">
            <v>МЕТАЛЛ</v>
          </cell>
        </row>
        <row r="22387">
          <cell r="A22387" t="str">
            <v>04204GA</v>
          </cell>
          <cell r="B22387" t="str">
            <v>NOT USE</v>
          </cell>
          <cell r="C22387" t="str">
            <v xml:space="preserve"> Этажерка прямоугольная 4х секционная зел крем</v>
          </cell>
          <cell r="E22387" t="str">
            <v>Россия</v>
          </cell>
          <cell r="F22387" t="str">
            <v>ПЛАСТИК</v>
          </cell>
        </row>
        <row r="22388">
          <cell r="A22388" t="str">
            <v>05474</v>
          </cell>
          <cell r="B22388" t="str">
            <v>NOT USE</v>
          </cell>
          <cell r="C22388" t="str">
            <v xml:space="preserve"> Набор 2 предмета ваза ЦИКЛАМЕН + подсвечник ИНГРИД в упаковке</v>
          </cell>
          <cell r="E22388" t="str">
            <v>Франция</v>
          </cell>
          <cell r="F22388" t="str">
            <v>МЕТАЛЛ</v>
          </cell>
        </row>
        <row r="22389">
          <cell r="A22389" t="str">
            <v>05845</v>
          </cell>
          <cell r="B22389" t="str">
            <v>NOT USE</v>
          </cell>
          <cell r="C22389" t="str">
            <v xml:space="preserve"> Тарелка сервировочная АНИС 31см</v>
          </cell>
          <cell r="E22389" t="str">
            <v>Франция</v>
          </cell>
          <cell r="F22389" t="str">
            <v>МЕТАЛЛ</v>
          </cell>
        </row>
        <row r="22390">
          <cell r="A22390" t="str">
            <v>06105-B</v>
          </cell>
          <cell r="B22390" t="str">
            <v>NOT USE</v>
          </cell>
          <cell r="C22390" t="str">
            <v xml:space="preserve"> Табурет детский голубой</v>
          </cell>
          <cell r="E22390" t="str">
            <v>Россия</v>
          </cell>
          <cell r="F22390" t="str">
            <v>ПЛАСТИК</v>
          </cell>
        </row>
        <row r="22391">
          <cell r="A22391" t="str">
            <v>06460</v>
          </cell>
          <cell r="B22391" t="str">
            <v>NOT USE</v>
          </cell>
          <cell r="C22391" t="str">
            <v xml:space="preserve"> Подсвечник КОМЕТА</v>
          </cell>
          <cell r="E22391" t="str">
            <v>Франция</v>
          </cell>
          <cell r="F22391" t="str">
            <v>МЕТАЛЛ</v>
          </cell>
        </row>
        <row r="22392">
          <cell r="A22392" t="str">
            <v>06729-1</v>
          </cell>
          <cell r="B22392" t="str">
            <v>NOT USE</v>
          </cell>
          <cell r="C22392" t="str">
            <v xml:space="preserve"> Шкафчик МАКСИ</v>
          </cell>
          <cell r="E22392" t="str">
            <v>Польша</v>
          </cell>
          <cell r="F22392" t="str">
            <v>ПЛАСТИК</v>
          </cell>
        </row>
        <row r="22393">
          <cell r="A22393" t="str">
            <v>07101</v>
          </cell>
          <cell r="B22393" t="str">
            <v>NOT USE</v>
          </cell>
          <cell r="C22393" t="str">
            <v xml:space="preserve"> Блюдо овальное МЕЛОН 35см</v>
          </cell>
          <cell r="E22393" t="str">
            <v>Франция</v>
          </cell>
          <cell r="F22393" t="str">
            <v>СТЕКЛО</v>
          </cell>
        </row>
        <row r="22394">
          <cell r="A22394" t="str">
            <v>07301-W</v>
          </cell>
          <cell r="B22394" t="str">
            <v>NOT USE</v>
          </cell>
          <cell r="C22394" t="str">
            <v xml:space="preserve"> Сушка для посуды СУПЕР белая</v>
          </cell>
          <cell r="E22394" t="str">
            <v>Турция</v>
          </cell>
          <cell r="F22394" t="str">
            <v>ПЛАСТИК</v>
          </cell>
        </row>
        <row r="22395">
          <cell r="A22395" t="str">
            <v>075031201</v>
          </cell>
          <cell r="B22395" t="str">
            <v>NOT USE</v>
          </cell>
          <cell r="C22395" t="str">
            <v xml:space="preserve"> Свеча ЗИМА СТОЛБИК 10см темно-синяя (42ч)</v>
          </cell>
          <cell r="E22395" t="str">
            <v>Бельгия</v>
          </cell>
          <cell r="F22395" t="str">
            <v>ПАРАФИН</v>
          </cell>
        </row>
        <row r="22396">
          <cell r="A22396" t="str">
            <v>1266</v>
          </cell>
          <cell r="B22396" t="str">
            <v>NOT USE</v>
          </cell>
          <cell r="C22396" t="str">
            <v xml:space="preserve"> Лопатка с рисунком</v>
          </cell>
          <cell r="E22396" t="str">
            <v>Украина</v>
          </cell>
          <cell r="F22396" t="str">
            <v>ПЛАСТИК</v>
          </cell>
        </row>
        <row r="22397">
          <cell r="A22397" t="str">
            <v>12747</v>
          </cell>
          <cell r="B22397" t="str">
            <v>NOT USE</v>
          </cell>
          <cell r="C22397" t="str">
            <v xml:space="preserve"> Контейнер ПОМИДОР 100х97мм</v>
          </cell>
          <cell r="E22397" t="str">
            <v>Россия</v>
          </cell>
          <cell r="F22397" t="str">
            <v>ПЛАСТИК</v>
          </cell>
        </row>
        <row r="22398">
          <cell r="A22398" t="str">
            <v>12774</v>
          </cell>
          <cell r="B22398" t="str">
            <v>NOT USE</v>
          </cell>
          <cell r="C22398" t="str">
            <v xml:space="preserve"> Миска 3л</v>
          </cell>
          <cell r="E22398" t="str">
            <v>Россия</v>
          </cell>
          <cell r="F22398" t="str">
            <v>ПЛАСТИК</v>
          </cell>
        </row>
        <row r="22399">
          <cell r="A22399" t="str">
            <v>12774-1</v>
          </cell>
          <cell r="B22399" t="str">
            <v>NOT USE</v>
          </cell>
          <cell r="C22399" t="str">
            <v xml:space="preserve"> Миска 3л акция</v>
          </cell>
          <cell r="E22399" t="str">
            <v>Россия</v>
          </cell>
          <cell r="F22399" t="str">
            <v>ПЛАСТИК</v>
          </cell>
        </row>
        <row r="22400">
          <cell r="A22400" t="str">
            <v>12788</v>
          </cell>
          <cell r="B22400" t="str">
            <v>NOT USE</v>
          </cell>
          <cell r="C22400" t="str">
            <v xml:space="preserve"> НГ Кольцо для свечи d=30мм 4.5см красное РОЖДЕСТВЕНСКОЕ ЯБЛОКО</v>
          </cell>
          <cell r="E22400" t="str">
            <v>Германия</v>
          </cell>
          <cell r="F22400" t="str">
            <v>ПЛАСТИК</v>
          </cell>
        </row>
        <row r="22401">
          <cell r="A22401" t="str">
            <v>12810</v>
          </cell>
          <cell r="B22401" t="str">
            <v>NOT USE</v>
          </cell>
          <cell r="C22401" t="str">
            <v xml:space="preserve"> Корзинка универсальная с декором 342х220х87мм</v>
          </cell>
          <cell r="E22401" t="str">
            <v>Россия</v>
          </cell>
          <cell r="F22401" t="str">
            <v>ПЛАСТИК</v>
          </cell>
        </row>
        <row r="22402">
          <cell r="A22402" t="str">
            <v>12828-1</v>
          </cell>
          <cell r="B22402" t="str">
            <v>NOT USE</v>
          </cell>
          <cell r="C22402" t="str">
            <v xml:space="preserve"> Поднос с декором 412х270х50мм ШАШЛЫК</v>
          </cell>
          <cell r="E22402" t="str">
            <v>Россия</v>
          </cell>
          <cell r="F22402" t="str">
            <v>ПЛАСТИК</v>
          </cell>
        </row>
        <row r="22403">
          <cell r="A22403" t="str">
            <v>12829</v>
          </cell>
          <cell r="B22403" t="str">
            <v>NOT USE</v>
          </cell>
          <cell r="C22403" t="str">
            <v xml:space="preserve"> НГ Кольцо для свечи d=30мм ЗИМНИЕ ЦВЕТЫ кремовое</v>
          </cell>
          <cell r="E22403" t="str">
            <v>Германия</v>
          </cell>
          <cell r="F22403" t="str">
            <v>ПЛАСТИК</v>
          </cell>
        </row>
        <row r="22404">
          <cell r="A22404" t="str">
            <v>1284001</v>
          </cell>
          <cell r="B22404" t="str">
            <v>NOT USE</v>
          </cell>
          <cell r="C22404" t="str">
            <v xml:space="preserve"> Ведро для стир порошка с декором FOR WHITE 8л</v>
          </cell>
          <cell r="E22404" t="str">
            <v>Россия</v>
          </cell>
          <cell r="F22404" t="str">
            <v>ПЛАСТИК</v>
          </cell>
        </row>
        <row r="22405">
          <cell r="A22405" t="str">
            <v>12841</v>
          </cell>
          <cell r="B22405" t="str">
            <v>NOT USE</v>
          </cell>
          <cell r="C22405" t="str">
            <v xml:space="preserve"> Корзинка универс 310х220х85мм</v>
          </cell>
          <cell r="E22405" t="str">
            <v>Россия</v>
          </cell>
          <cell r="F22405" t="str">
            <v>ПЛАСТИК</v>
          </cell>
        </row>
        <row r="22406">
          <cell r="A22406" t="str">
            <v>12974</v>
          </cell>
          <cell r="B22406" t="str">
            <v>NOT USE</v>
          </cell>
          <cell r="C22406" t="str">
            <v xml:space="preserve"> Подставка универсальная 175х105х25мм</v>
          </cell>
          <cell r="E22406" t="str">
            <v>Россия</v>
          </cell>
          <cell r="F22406" t="str">
            <v>ПЛАСТИК</v>
          </cell>
        </row>
        <row r="22407">
          <cell r="A22407" t="str">
            <v>13008</v>
          </cell>
          <cell r="B22407" t="str">
            <v>NOT USE</v>
          </cell>
          <cell r="C22407" t="str">
            <v xml:space="preserve"> Ванна детская универсальная</v>
          </cell>
          <cell r="E22407" t="str">
            <v>Россия</v>
          </cell>
          <cell r="F22407" t="str">
            <v>ПЛАСТИК</v>
          </cell>
        </row>
        <row r="22408">
          <cell r="A22408" t="str">
            <v>B074-A04048</v>
          </cell>
          <cell r="B22408" t="str">
            <v>NOT USE</v>
          </cell>
          <cell r="C22408" t="str">
            <v xml:space="preserve"> Салатник 8' 20см РОЗА</v>
          </cell>
          <cell r="E22408" t="str">
            <v>Китай</v>
          </cell>
          <cell r="F22408" t="str">
            <v>СТЕКЛО</v>
          </cell>
        </row>
        <row r="22409">
          <cell r="A22409" t="str">
            <v>B074-A05783</v>
          </cell>
          <cell r="B22409" t="str">
            <v>NOT USE</v>
          </cell>
          <cell r="C22409" t="str">
            <v xml:space="preserve"> Салатник 8' 20см МАРГО</v>
          </cell>
          <cell r="E22409" t="str">
            <v>Украина</v>
          </cell>
          <cell r="F22409" t="str">
            <v>СТЕКЛО</v>
          </cell>
        </row>
        <row r="22410">
          <cell r="A22410" t="str">
            <v>B1001</v>
          </cell>
          <cell r="B22410" t="str">
            <v>NOT USE</v>
          </cell>
          <cell r="C22410" t="str">
            <v xml:space="preserve"> Столик дачный (пляжный)</v>
          </cell>
          <cell r="E22410" t="str">
            <v>Россия</v>
          </cell>
          <cell r="F22410" t="str">
            <v>ПЛАСТИК</v>
          </cell>
        </row>
        <row r="22411">
          <cell r="A22411" t="str">
            <v>B108</v>
          </cell>
          <cell r="B22411" t="str">
            <v>NOT USE</v>
          </cell>
          <cell r="C22411" t="str">
            <v xml:space="preserve"> Ведро 6л для питьевой воды №1</v>
          </cell>
          <cell r="E22411" t="str">
            <v>Россия</v>
          </cell>
          <cell r="F22411" t="str">
            <v>ПЛАСТИК</v>
          </cell>
        </row>
        <row r="22412">
          <cell r="A22412" t="str">
            <v>B117</v>
          </cell>
          <cell r="B22412" t="str">
            <v>NOT USE</v>
          </cell>
          <cell r="C22412" t="str">
            <v xml:space="preserve"> Ведро 10л с крышкой</v>
          </cell>
          <cell r="E22412" t="str">
            <v>Россия</v>
          </cell>
          <cell r="F22412" t="str">
            <v>ПЛАСТИК</v>
          </cell>
        </row>
        <row r="22413">
          <cell r="A22413" t="str">
            <v>B118</v>
          </cell>
          <cell r="B22413" t="str">
            <v>NOT USE</v>
          </cell>
          <cell r="C22413" t="str">
            <v xml:space="preserve"> Ведро 10л для садово-огородный работ цветное</v>
          </cell>
          <cell r="E22413" t="str">
            <v>Россия</v>
          </cell>
          <cell r="F22413" t="str">
            <v>ПЛАСТИК</v>
          </cell>
        </row>
        <row r="22414">
          <cell r="A22414" t="str">
            <v>B121</v>
          </cell>
          <cell r="B22414" t="str">
            <v>NOT USE</v>
          </cell>
          <cell r="C22414" t="str">
            <v xml:space="preserve"> Ведро 12л подойник</v>
          </cell>
          <cell r="E22414" t="str">
            <v>Россия</v>
          </cell>
          <cell r="F22414" t="str">
            <v>ПЛАСТИК</v>
          </cell>
        </row>
        <row r="22415">
          <cell r="A22415" t="str">
            <v>B122</v>
          </cell>
          <cell r="B22415" t="str">
            <v>NOT USE</v>
          </cell>
          <cell r="C22415" t="str">
            <v xml:space="preserve"> Ведро 12л для питьевой воды</v>
          </cell>
          <cell r="E22415" t="str">
            <v>Россия</v>
          </cell>
          <cell r="F22415" t="str">
            <v>ПЛАСТИК</v>
          </cell>
        </row>
        <row r="22416">
          <cell r="A22416" t="str">
            <v>B125</v>
          </cell>
          <cell r="B22416" t="str">
            <v>NOT USE</v>
          </cell>
          <cell r="C22416" t="str">
            <v xml:space="preserve"> Ведро 12л с плоской стороной</v>
          </cell>
          <cell r="E22416" t="str">
            <v>Россия</v>
          </cell>
          <cell r="F22416" t="str">
            <v>ПЛАСТИК</v>
          </cell>
        </row>
        <row r="22417">
          <cell r="A22417" t="str">
            <v>B127</v>
          </cell>
          <cell r="B22417" t="str">
            <v>NOT USE</v>
          </cell>
          <cell r="C22417" t="str">
            <v xml:space="preserve"> Ведро 13л фирменное</v>
          </cell>
          <cell r="E22417" t="str">
            <v>Россия</v>
          </cell>
          <cell r="F22417" t="str">
            <v>ПЛАСТИК</v>
          </cell>
        </row>
        <row r="22418">
          <cell r="A22418" t="str">
            <v>B207</v>
          </cell>
          <cell r="B22418" t="str">
            <v>NOT USE</v>
          </cell>
          <cell r="C22418" t="str">
            <v xml:space="preserve"> Таз круглый 12л</v>
          </cell>
          <cell r="E22418" t="str">
            <v>Россия</v>
          </cell>
          <cell r="F22418" t="str">
            <v>ПЛАСТИК</v>
          </cell>
        </row>
        <row r="22419">
          <cell r="A22419" t="str">
            <v>B215</v>
          </cell>
          <cell r="B22419" t="str">
            <v>NOT USE</v>
          </cell>
          <cell r="C22419" t="str">
            <v xml:space="preserve"> Таз круглый 25л</v>
          </cell>
          <cell r="E22419" t="str">
            <v>Россия</v>
          </cell>
          <cell r="F22419" t="str">
            <v>ПЛАСТИК</v>
          </cell>
        </row>
        <row r="22420">
          <cell r="A22420" t="str">
            <v>G3012</v>
          </cell>
          <cell r="B22420" t="str">
            <v>NOT USE</v>
          </cell>
          <cell r="C22420" t="str">
            <v xml:space="preserve"> Губка YORK СЭНТИ 10+1шт</v>
          </cell>
          <cell r="E22420" t="str">
            <v>Польша</v>
          </cell>
          <cell r="F22420" t="str">
            <v>ПОРОЛОН</v>
          </cell>
        </row>
        <row r="22421">
          <cell r="A22421" t="str">
            <v>G5056S</v>
          </cell>
          <cell r="B22421" t="str">
            <v>NOT USE</v>
          </cell>
          <cell r="C22421" t="str">
            <v xml:space="preserve"> Мочалка из сизаля лента с дер ручками</v>
          </cell>
          <cell r="E22421" t="str">
            <v>Польша</v>
          </cell>
          <cell r="F22421" t="str">
            <v>ТКАНЬ</v>
          </cell>
        </row>
        <row r="22422">
          <cell r="A22422" t="str">
            <v>G5797</v>
          </cell>
          <cell r="B22422" t="str">
            <v>NOT USE</v>
          </cell>
          <cell r="C22422" t="str">
            <v xml:space="preserve"> Мочалка нейлоновая детская котенок</v>
          </cell>
          <cell r="E22422" t="str">
            <v>Польша</v>
          </cell>
          <cell r="F22422" t="str">
            <v>ТКАНЬ</v>
          </cell>
        </row>
        <row r="22423">
          <cell r="A22423" t="str">
            <v>G8205</v>
          </cell>
          <cell r="B22423" t="str">
            <v>NOT USE</v>
          </cell>
          <cell r="C22423" t="str">
            <v xml:space="preserve"> Набор для подметания КОМБИ СЭНТИ</v>
          </cell>
          <cell r="E22423" t="str">
            <v>Польша</v>
          </cell>
          <cell r="F22423" t="str">
            <v>ПЛАСТИК</v>
          </cell>
        </row>
        <row r="22424">
          <cell r="A22424" t="str">
            <v>G8207-1</v>
          </cell>
          <cell r="B22424" t="str">
            <v>NOT USE</v>
          </cell>
          <cell r="C22424" t="str">
            <v xml:space="preserve"> Щетка + совок ТАНДЕМ ПРЕСТИЖ</v>
          </cell>
          <cell r="E22424" t="str">
            <v>Польша</v>
          </cell>
          <cell r="F22424" t="str">
            <v>ПЛАСТИК</v>
          </cell>
        </row>
        <row r="22425">
          <cell r="A22425" t="str">
            <v>GA004</v>
          </cell>
          <cell r="B22425" t="str">
            <v>NOT USE</v>
          </cell>
          <cell r="C22425" t="str">
            <v xml:space="preserve"> Губка автомобильная+салфетка</v>
          </cell>
          <cell r="E22425" t="str">
            <v>Россия</v>
          </cell>
          <cell r="F22425" t="str">
            <v>ТКАНЬ</v>
          </cell>
        </row>
        <row r="22426">
          <cell r="A22426" t="str">
            <v>GB-C564</v>
          </cell>
          <cell r="B22426" t="str">
            <v>NOT USE</v>
          </cell>
          <cell r="C22426" t="str">
            <v xml:space="preserve"> Грабли веерные пластинчатые порошковая окр 20 зуб</v>
          </cell>
          <cell r="E22426" t="str">
            <v>Россия</v>
          </cell>
          <cell r="F22426" t="str">
            <v>МЕТАЛЛ</v>
          </cell>
        </row>
        <row r="22427">
          <cell r="A22427" t="str">
            <v>GF100-120</v>
          </cell>
          <cell r="B22427" t="str">
            <v>NOT USE</v>
          </cell>
          <cell r="C22427" t="str">
            <v xml:space="preserve"> Пакеты для мусора BIO 120л 70х110см 18мкм 10шт</v>
          </cell>
          <cell r="E22427" t="str">
            <v>Россия</v>
          </cell>
          <cell r="F22427" t="str">
            <v>ПОЛИЭТИЛЕН</v>
          </cell>
        </row>
        <row r="22428">
          <cell r="A22428" t="str">
            <v>GF105-020</v>
          </cell>
          <cell r="B22428" t="str">
            <v>NOT USE</v>
          </cell>
          <cell r="C22428" t="str">
            <v xml:space="preserve"> Держатель для пакетов на втулке BIO для рейлингов</v>
          </cell>
          <cell r="E22428" t="str">
            <v>Китай</v>
          </cell>
          <cell r="F22428" t="str">
            <v>ПЛАСТИК</v>
          </cell>
        </row>
        <row r="22429">
          <cell r="A22429" t="str">
            <v>1305</v>
          </cell>
          <cell r="B22429" t="str">
            <v>NOT USE</v>
          </cell>
          <cell r="C22429" t="str">
            <v xml:space="preserve"> Резинка багажная 1.3мх100мм</v>
          </cell>
          <cell r="E22429" t="str">
            <v>Беларусь</v>
          </cell>
          <cell r="F22429" t="str">
            <v>ПЛАСТИК</v>
          </cell>
        </row>
        <row r="22430">
          <cell r="A22430" t="str">
            <v>1311</v>
          </cell>
          <cell r="B22430" t="str">
            <v>NOT USE</v>
          </cell>
          <cell r="C22430" t="str">
            <v xml:space="preserve"> Резинка багажная 1.6мх100мм</v>
          </cell>
          <cell r="E22430" t="str">
            <v>Беларусь</v>
          </cell>
          <cell r="F22430" t="str">
            <v>ПЛАСТИК</v>
          </cell>
        </row>
        <row r="22431">
          <cell r="A22431" t="str">
            <v>13270</v>
          </cell>
          <cell r="B22431" t="str">
            <v>NOT USE</v>
          </cell>
          <cell r="C22431" t="str">
            <v xml:space="preserve"> Нагрудник детский</v>
          </cell>
          <cell r="E22431" t="str">
            <v>Россия</v>
          </cell>
          <cell r="F22431" t="str">
            <v>ПЛАСТИК</v>
          </cell>
        </row>
        <row r="22432">
          <cell r="A22432" t="str">
            <v>13718</v>
          </cell>
          <cell r="B22432" t="str">
            <v>NOT USE</v>
          </cell>
          <cell r="C22432" t="str">
            <v xml:space="preserve"> Комплект контейнеров для продуктов 3шт 0.25л</v>
          </cell>
          <cell r="E22432" t="str">
            <v>Россия</v>
          </cell>
          <cell r="F22432" t="str">
            <v>ПЛАСТИК</v>
          </cell>
        </row>
        <row r="22433">
          <cell r="A22433" t="str">
            <v>13778</v>
          </cell>
          <cell r="B22433" t="str">
            <v>NOT USE</v>
          </cell>
          <cell r="C22433" t="str">
            <v xml:space="preserve"> Ящик для игрушек с аппликацией 555х390х190мм</v>
          </cell>
          <cell r="E22433" t="str">
            <v>Россия</v>
          </cell>
          <cell r="F22433" t="str">
            <v>ПЛАСТИК</v>
          </cell>
        </row>
        <row r="22434">
          <cell r="A22434" t="str">
            <v>13877</v>
          </cell>
          <cell r="B22434" t="str">
            <v>NOT USE</v>
          </cell>
          <cell r="C22434" t="str">
            <v xml:space="preserve"> Ящик универсальный 400х335х170мм МАША И МЕДВЕДЬ 18л</v>
          </cell>
          <cell r="E22434" t="str">
            <v>Россия</v>
          </cell>
          <cell r="F22434" t="str">
            <v>ПЛАСТИК</v>
          </cell>
        </row>
        <row r="22435">
          <cell r="A22435" t="str">
            <v>13927</v>
          </cell>
          <cell r="B22435" t="str">
            <v>NOT USE</v>
          </cell>
          <cell r="C22435" t="str">
            <v xml:space="preserve"> Комод детский на колесах с аплик 4 ящика</v>
          </cell>
          <cell r="E22435" t="str">
            <v>Россия</v>
          </cell>
          <cell r="F22435" t="str">
            <v>ПЛАСТИК</v>
          </cell>
        </row>
        <row r="22436">
          <cell r="A22436" t="str">
            <v>14006-Y</v>
          </cell>
          <cell r="B22436" t="str">
            <v>NOT USE</v>
          </cell>
          <cell r="C22436" t="str">
            <v xml:space="preserve"> Лоток для столовых приборов большой</v>
          </cell>
          <cell r="E22436" t="str">
            <v>Турция</v>
          </cell>
          <cell r="F22436" t="str">
            <v>ПЛАСТИК</v>
          </cell>
        </row>
        <row r="22437">
          <cell r="A22437" t="str">
            <v>1474</v>
          </cell>
          <cell r="B22437" t="str">
            <v>NOT USE</v>
          </cell>
          <cell r="C22437" t="str">
            <v xml:space="preserve"> Резинка багажная 1.1мх100мм</v>
          </cell>
          <cell r="E22437" t="str">
            <v>Беларусь</v>
          </cell>
          <cell r="F22437" t="str">
            <v>ПЛАСТИК</v>
          </cell>
        </row>
        <row r="22438">
          <cell r="A22438" t="str">
            <v>15500-1</v>
          </cell>
          <cell r="B22438" t="str">
            <v>NOT USE</v>
          </cell>
          <cell r="C22438" t="str">
            <v xml:space="preserve"> Свечи АНТИК 25см</v>
          </cell>
          <cell r="E22438" t="str">
            <v>Бельгия</v>
          </cell>
          <cell r="F22438" t="str">
            <v>ПАРАФИН</v>
          </cell>
        </row>
        <row r="22439">
          <cell r="A22439" t="str">
            <v>17333</v>
          </cell>
          <cell r="B22439" t="str">
            <v>NOT USE</v>
          </cell>
          <cell r="C22439" t="str">
            <v xml:space="preserve"> Тарелка сервировочная ПОЭМА РОЗ/АНИС 31см</v>
          </cell>
          <cell r="E22439" t="str">
            <v>Франция</v>
          </cell>
          <cell r="F22439" t="str">
            <v>СТЕКЛО</v>
          </cell>
        </row>
        <row r="22440">
          <cell r="A22440" t="str">
            <v>17365</v>
          </cell>
          <cell r="B22440" t="str">
            <v>NOT USE</v>
          </cell>
          <cell r="C22440" t="str">
            <v xml:space="preserve"> Салфетки АНЕМОНА</v>
          </cell>
          <cell r="E22440" t="str">
            <v>Германия</v>
          </cell>
          <cell r="F22440" t="str">
            <v>ТКАНЬ</v>
          </cell>
        </row>
        <row r="22441">
          <cell r="A22441" t="str">
            <v>B217</v>
          </cell>
          <cell r="B22441" t="str">
            <v>NOT USE</v>
          </cell>
          <cell r="C22441" t="str">
            <v xml:space="preserve"> Таз круглый 28л</v>
          </cell>
          <cell r="E22441" t="str">
            <v>Россия</v>
          </cell>
          <cell r="F22441" t="str">
            <v>ПЛАСТИК</v>
          </cell>
        </row>
        <row r="22442">
          <cell r="A22442" t="str">
            <v>B413</v>
          </cell>
          <cell r="B22442" t="str">
            <v>NOT USE</v>
          </cell>
          <cell r="C22442" t="str">
            <v xml:space="preserve"> Фруктовница овальная</v>
          </cell>
          <cell r="E22442" t="str">
            <v>Россия</v>
          </cell>
          <cell r="F22442" t="str">
            <v>ПЛАСТИК</v>
          </cell>
        </row>
        <row r="22443">
          <cell r="A22443" t="str">
            <v>B65-76</v>
          </cell>
          <cell r="B22443" t="str">
            <v>NOT USE</v>
          </cell>
          <cell r="C22443" t="str">
            <v xml:space="preserve"> Скатерть п/э ЦВЕТОК 152х183см</v>
          </cell>
          <cell r="E22443" t="str">
            <v>Китай</v>
          </cell>
          <cell r="F22443" t="str">
            <v>ПОЛИЭСТЕР</v>
          </cell>
        </row>
        <row r="22444">
          <cell r="A22444" t="str">
            <v>B65-78</v>
          </cell>
          <cell r="B22444" t="str">
            <v>NOT USE</v>
          </cell>
          <cell r="C22444" t="str">
            <v xml:space="preserve"> Скатерть п/э ЦВЕТОК 152х228см</v>
          </cell>
          <cell r="E22444" t="str">
            <v>Китай</v>
          </cell>
          <cell r="F22444" t="str">
            <v>ПОЛИЭСТЕР</v>
          </cell>
        </row>
        <row r="22445">
          <cell r="A22445" t="str">
            <v>GRTZ12730</v>
          </cell>
          <cell r="B22445" t="str">
            <v>NOT USE</v>
          </cell>
          <cell r="C22445" t="str">
            <v xml:space="preserve"> Свечи с цветным пламенем ГИЛЬЗА 3 цв 5шт</v>
          </cell>
          <cell r="E22445" t="str">
            <v>Китай</v>
          </cell>
          <cell r="F22445" t="str">
            <v>ПАРАФИН</v>
          </cell>
        </row>
        <row r="22446">
          <cell r="A22446" t="str">
            <v>GX005</v>
          </cell>
          <cell r="B22446" t="str">
            <v>NOT USE</v>
          </cell>
          <cell r="C22446" t="str">
            <v xml:space="preserve"> Губка бытовая с чистящим слоем 5-ка</v>
          </cell>
          <cell r="E22446" t="str">
            <v>Россия</v>
          </cell>
          <cell r="F22446" t="str">
            <v>ПОРОЛОН</v>
          </cell>
        </row>
        <row r="22447">
          <cell r="A22447" t="str">
            <v>GX008</v>
          </cell>
          <cell r="B22447" t="str">
            <v>NOT USE</v>
          </cell>
          <cell r="C22447" t="str">
            <v xml:space="preserve"> Губка бытовая с чистящим слоем МАКСИ 5шт</v>
          </cell>
          <cell r="E22447" t="str">
            <v>Россия</v>
          </cell>
          <cell r="F22447" t="str">
            <v>ПОРОЛОН</v>
          </cell>
        </row>
        <row r="22448">
          <cell r="A22448" t="str">
            <v>GX020</v>
          </cell>
          <cell r="B22448" t="str">
            <v>NOT USE</v>
          </cell>
          <cell r="C22448" t="str">
            <v xml:space="preserve"> Салфетка ЭФФЕКТ 3шт</v>
          </cell>
          <cell r="E22448" t="str">
            <v>Россия</v>
          </cell>
          <cell r="F22448" t="str">
            <v>ТКАНЬ</v>
          </cell>
        </row>
        <row r="22449">
          <cell r="A22449" t="str">
            <v>GX025</v>
          </cell>
          <cell r="B22449" t="str">
            <v>NOT USE</v>
          </cell>
          <cell r="C22449" t="str">
            <v xml:space="preserve"> Губка бытовая КАКТУС МАКСИ 3шт</v>
          </cell>
          <cell r="E22449" t="str">
            <v>Россия</v>
          </cell>
          <cell r="F22449" t="str">
            <v>ПОРОЛОН</v>
          </cell>
        </row>
        <row r="22450">
          <cell r="A22450" t="str">
            <v>GZ078</v>
          </cell>
          <cell r="B22450" t="str">
            <v>NOT USE</v>
          </cell>
          <cell r="C22450" t="str">
            <v xml:space="preserve"> Ролик-щетка для одежды резиновый</v>
          </cell>
          <cell r="E22450" t="str">
            <v>Польша</v>
          </cell>
          <cell r="F22450" t="str">
            <v>ПЛАСТИК</v>
          </cell>
        </row>
        <row r="22451">
          <cell r="A22451" t="str">
            <v>H0092-1</v>
          </cell>
          <cell r="B22451" t="str">
            <v>NOT USE</v>
          </cell>
          <cell r="C22451" t="str">
            <v xml:space="preserve"> Салатник ДИРЕКТОР ЭКЛИПС дымчатый 24см</v>
          </cell>
          <cell r="E22451" t="str">
            <v>Франция</v>
          </cell>
          <cell r="F22451" t="str">
            <v>СТЕКЛО</v>
          </cell>
        </row>
        <row r="22452">
          <cell r="A22452" t="str">
            <v>H1647-1</v>
          </cell>
          <cell r="B22452" t="str">
            <v>NOT USE</v>
          </cell>
          <cell r="C22452" t="str">
            <v xml:space="preserve"> Фужер САВОЙА 240мл</v>
          </cell>
          <cell r="E22452" t="str">
            <v>Франция</v>
          </cell>
          <cell r="F22452" t="str">
            <v>СТЕКЛО</v>
          </cell>
        </row>
        <row r="22453">
          <cell r="A22453" t="str">
            <v>H1651-1</v>
          </cell>
          <cell r="B22453" t="str">
            <v>NOT USE</v>
          </cell>
          <cell r="C22453" t="str">
            <v xml:space="preserve"> Фужер САВОЙА 350мл</v>
          </cell>
          <cell r="E22453" t="str">
            <v>Франция</v>
          </cell>
          <cell r="F22453" t="str">
            <v>СТЕКЛО</v>
          </cell>
        </row>
        <row r="22454">
          <cell r="A22454" t="str">
            <v>H34-12</v>
          </cell>
          <cell r="B22454" t="str">
            <v>NOT USE</v>
          </cell>
          <cell r="C22454" t="str">
            <v xml:space="preserve"> Пробка для ванной с цепочкой</v>
          </cell>
          <cell r="E22454" t="str">
            <v>Китай</v>
          </cell>
          <cell r="F22454" t="str">
            <v>ПЛАСТИК</v>
          </cell>
        </row>
        <row r="22455">
          <cell r="A22455" t="str">
            <v>H5262</v>
          </cell>
          <cell r="B22455" t="str">
            <v>NOT USE</v>
          </cell>
          <cell r="C22455" t="str">
            <v xml:space="preserve"> Кружка ФЛАУЭРЛИ 290мл</v>
          </cell>
          <cell r="E22455" t="str">
            <v>Франция</v>
          </cell>
          <cell r="F22455" t="str">
            <v>СТЕКЛО</v>
          </cell>
        </row>
        <row r="22456">
          <cell r="A22456" t="str">
            <v>H80-78</v>
          </cell>
          <cell r="B22456" t="str">
            <v>NOT USE</v>
          </cell>
          <cell r="C22456" t="str">
            <v xml:space="preserve"> Лопатка с дер ручкой 26см</v>
          </cell>
          <cell r="E22456" t="str">
            <v>Китай</v>
          </cell>
          <cell r="F22456" t="str">
            <v>ПЛАСТИК</v>
          </cell>
        </row>
        <row r="22457">
          <cell r="A22457" t="str">
            <v>18217</v>
          </cell>
          <cell r="B22457" t="str">
            <v>NOT USE</v>
          </cell>
          <cell r="C22457" t="str">
            <v xml:space="preserve"> Ручка съемная TEFAL</v>
          </cell>
          <cell r="E22457" t="str">
            <v>Франция</v>
          </cell>
          <cell r="F22457" t="str">
            <v>ПЛАСТИК</v>
          </cell>
        </row>
        <row r="22458">
          <cell r="A22458" t="str">
            <v>18773</v>
          </cell>
          <cell r="B22458" t="str">
            <v>NOT USE</v>
          </cell>
          <cell r="C22458" t="str">
            <v xml:space="preserve"> Набор столовых приборов 24 предмета МЕЛОН</v>
          </cell>
          <cell r="E22458" t="str">
            <v>Франция</v>
          </cell>
          <cell r="F22458" t="str">
            <v>МЕТАЛЛ</v>
          </cell>
        </row>
        <row r="22459">
          <cell r="A22459" t="str">
            <v>20640100</v>
          </cell>
          <cell r="B22459" t="str">
            <v>NOT USE</v>
          </cell>
          <cell r="C22459" t="str">
            <v xml:space="preserve"> Свеча столбик в асс</v>
          </cell>
          <cell r="E22459" t="str">
            <v>Бельгия</v>
          </cell>
          <cell r="F22459" t="str">
            <v>ПАРАФИН</v>
          </cell>
        </row>
        <row r="22460">
          <cell r="A22460" t="str">
            <v>21747</v>
          </cell>
          <cell r="B22460" t="str">
            <v>NOT USE</v>
          </cell>
          <cell r="C22460" t="str">
            <v xml:space="preserve"> Стаканы МАТИС желт 6шт</v>
          </cell>
          <cell r="E22460" t="str">
            <v>Франция</v>
          </cell>
          <cell r="F22460" t="str">
            <v>СТЕКЛО</v>
          </cell>
        </row>
        <row r="22461">
          <cell r="A22461" t="str">
            <v>218400-1</v>
          </cell>
          <cell r="B22461" t="str">
            <v>NOT USE</v>
          </cell>
          <cell r="C22461" t="str">
            <v xml:space="preserve"> Свеча ОБЕДЕННАЯ 240/23</v>
          </cell>
          <cell r="E22461" t="str">
            <v>Польша</v>
          </cell>
          <cell r="F22461" t="str">
            <v>ПАРАФИН</v>
          </cell>
        </row>
        <row r="22462">
          <cell r="A22462" t="str">
            <v>25433</v>
          </cell>
          <cell r="B22462" t="str">
            <v>NOT USE</v>
          </cell>
          <cell r="C22462" t="str">
            <v xml:space="preserve"> Фужер ПРИНЦЕССА 310мл</v>
          </cell>
          <cell r="E22462" t="str">
            <v>Франция</v>
          </cell>
          <cell r="F22462" t="str">
            <v>СТЕКЛО</v>
          </cell>
        </row>
        <row r="22463">
          <cell r="A22463" t="str">
            <v>26838</v>
          </cell>
          <cell r="B22463" t="str">
            <v>NOT USE</v>
          </cell>
          <cell r="C22463" t="str">
            <v xml:space="preserve"> Набор стаканов ЛИНЦ 2шт 390мл</v>
          </cell>
          <cell r="E22463" t="str">
            <v>Франция</v>
          </cell>
          <cell r="F22463" t="str">
            <v>СТЕКЛО</v>
          </cell>
        </row>
        <row r="22464">
          <cell r="A22464" t="str">
            <v>27368</v>
          </cell>
          <cell r="B22464" t="str">
            <v>NOT USE</v>
          </cell>
          <cell r="C22464" t="str">
            <v xml:space="preserve"> Бульонница КАДИКС</v>
          </cell>
          <cell r="E22464" t="str">
            <v>Франция</v>
          </cell>
          <cell r="F22464" t="str">
            <v>СТЕКЛО</v>
          </cell>
        </row>
        <row r="22465">
          <cell r="A22465" t="str">
            <v>30053</v>
          </cell>
          <cell r="B22465" t="str">
            <v>NOT USE</v>
          </cell>
          <cell r="C22465" t="str">
            <v xml:space="preserve"> Контейнер СТАР 7.5л</v>
          </cell>
          <cell r="E22465" t="str">
            <v>Россия</v>
          </cell>
          <cell r="F22465" t="str">
            <v>ПЛАСТИК</v>
          </cell>
        </row>
        <row r="22466">
          <cell r="A22466" t="str">
            <v>30113</v>
          </cell>
          <cell r="B22466" t="str">
            <v>NOT USE</v>
          </cell>
          <cell r="C22466" t="str">
            <v xml:space="preserve"> Контейнер прямоуг воздухонепроницаемый 1400мл</v>
          </cell>
          <cell r="E22466" t="str">
            <v>Турция</v>
          </cell>
          <cell r="F22466" t="str">
            <v>ПЛАСТИК</v>
          </cell>
        </row>
        <row r="22467">
          <cell r="A22467" t="str">
            <v>30255-1</v>
          </cell>
          <cell r="B22467" t="str">
            <v>NOT USE</v>
          </cell>
          <cell r="C22467" t="str">
            <v xml:space="preserve"> Контейнер КЛИЕР НИШ 10л</v>
          </cell>
          <cell r="E22467" t="str">
            <v>Турция</v>
          </cell>
          <cell r="F22467" t="str">
            <v>ПЛАСТИК</v>
          </cell>
        </row>
        <row r="22468">
          <cell r="A22468" t="str">
            <v>30256-1</v>
          </cell>
          <cell r="B22468" t="str">
            <v>NOT USE</v>
          </cell>
          <cell r="C22468" t="str">
            <v xml:space="preserve"> Контейнер КЛИЕР НИШ 21л</v>
          </cell>
          <cell r="E22468" t="str">
            <v>Турция</v>
          </cell>
          <cell r="F22468" t="str">
            <v>ПЛАСТИК</v>
          </cell>
        </row>
        <row r="22469">
          <cell r="A22469" t="str">
            <v>B808M</v>
          </cell>
          <cell r="B22469" t="str">
            <v>NOT USE</v>
          </cell>
          <cell r="C22469" t="str">
            <v xml:space="preserve"> Кашпо №8 с поддоном 6.0л мрамор</v>
          </cell>
          <cell r="E22469" t="str">
            <v>Россия</v>
          </cell>
          <cell r="F22469" t="str">
            <v>ПЛАСТИК</v>
          </cell>
        </row>
        <row r="22470">
          <cell r="A22470" t="str">
            <v>B819T</v>
          </cell>
          <cell r="B22470" t="str">
            <v>NOT USE</v>
          </cell>
          <cell r="C22470" t="str">
            <v xml:space="preserve"> Кашпо 25л на высокой стойке терракот</v>
          </cell>
          <cell r="E22470" t="str">
            <v>Россия</v>
          </cell>
          <cell r="F22470" t="str">
            <v>ПЛАСТИК</v>
          </cell>
        </row>
        <row r="22471">
          <cell r="A22471" t="str">
            <v>B822</v>
          </cell>
          <cell r="B22471" t="str">
            <v>NOT USE</v>
          </cell>
          <cell r="C22471" t="str">
            <v xml:space="preserve"> Кашпо 2-х ярусное ВОДОПАД</v>
          </cell>
          <cell r="E22471" t="str">
            <v>Россия</v>
          </cell>
          <cell r="F22471" t="str">
            <v>ПЛАСТИК</v>
          </cell>
        </row>
        <row r="22472">
          <cell r="A22472" t="str">
            <v>B829M</v>
          </cell>
          <cell r="B22472" t="str">
            <v>NOT USE</v>
          </cell>
          <cell r="C22472" t="str">
            <v xml:space="preserve"> Кашпо овальное с поддоном 3.0л мрамор</v>
          </cell>
          <cell r="E22472" t="str">
            <v>Россия</v>
          </cell>
          <cell r="F22472" t="str">
            <v>ПЛАСТИК</v>
          </cell>
        </row>
        <row r="22473">
          <cell r="A22473" t="str">
            <v>BATH1-5</v>
          </cell>
          <cell r="B22473" t="str">
            <v>NOT USE</v>
          </cell>
          <cell r="C22473" t="str">
            <v xml:space="preserve"> Набор для ванной комнаты синий</v>
          </cell>
          <cell r="E22473" t="str">
            <v>Россия</v>
          </cell>
          <cell r="F22473" t="str">
            <v>ПЛАСТИК</v>
          </cell>
        </row>
        <row r="22474">
          <cell r="A22474" t="str">
            <v>BD24-9</v>
          </cell>
          <cell r="B22474" t="str">
            <v>NOT USE</v>
          </cell>
          <cell r="C22474" t="str">
            <v xml:space="preserve"> Плащ-дождевик с застежкой 65х125см</v>
          </cell>
          <cell r="E22474" t="str">
            <v>Китай</v>
          </cell>
          <cell r="F22474" t="str">
            <v>ПОЛИЭТИЛЕН</v>
          </cell>
        </row>
        <row r="22475">
          <cell r="A22475" t="str">
            <v>BEX161</v>
          </cell>
          <cell r="B22475" t="str">
            <v>NOT USE</v>
          </cell>
          <cell r="C22475" t="str">
            <v xml:space="preserve"> Ящик для инструмента 420х200х185</v>
          </cell>
          <cell r="E22475" t="str">
            <v>Россия</v>
          </cell>
          <cell r="F22475" t="str">
            <v>ПЛАСТИК</v>
          </cell>
        </row>
        <row r="22476">
          <cell r="A22476" t="str">
            <v>BF0405</v>
          </cell>
          <cell r="B22476" t="str">
            <v>NOT USE</v>
          </cell>
          <cell r="C22476" t="str">
            <v xml:space="preserve"> Забор мет в рулоне 0.4х5м</v>
          </cell>
          <cell r="E22476" t="str">
            <v>Китай</v>
          </cell>
          <cell r="F22476" t="str">
            <v>МЕТАЛЛ</v>
          </cell>
        </row>
        <row r="22477">
          <cell r="A22477" t="str">
            <v>BF17-10</v>
          </cell>
          <cell r="B22477" t="str">
            <v>NOT USE</v>
          </cell>
          <cell r="C22477" t="str">
            <v xml:space="preserve"> Носки косметические СТАНДАРТ 6цв</v>
          </cell>
          <cell r="E22477" t="str">
            <v>Китай</v>
          </cell>
          <cell r="F22477" t="str">
            <v>ТКАНЬ</v>
          </cell>
        </row>
        <row r="22478">
          <cell r="A22478" t="str">
            <v>BF17-11</v>
          </cell>
          <cell r="B22478" t="str">
            <v>NOT USE</v>
          </cell>
          <cell r="C22478" t="str">
            <v xml:space="preserve"> Перчатки косметические 4цв</v>
          </cell>
          <cell r="E22478" t="str">
            <v>Китай</v>
          </cell>
          <cell r="F22478" t="str">
            <v>ТКАНЬ</v>
          </cell>
        </row>
        <row r="22479">
          <cell r="A22479" t="str">
            <v>FP0307F</v>
          </cell>
          <cell r="B22479" t="str">
            <v>NOT USE</v>
          </cell>
          <cell r="C22479" t="str">
            <v xml:space="preserve"> Кашпо ОРХИДЕЯ прозрачн кругл D=13см фиолет</v>
          </cell>
          <cell r="E22479" t="str">
            <v>Польша</v>
          </cell>
          <cell r="F22479" t="str">
            <v>ПЛАСТИК</v>
          </cell>
        </row>
        <row r="22480">
          <cell r="A22480" t="str">
            <v>FP0602</v>
          </cell>
          <cell r="B22480" t="str">
            <v>NOT USE</v>
          </cell>
          <cell r="C22480" t="str">
            <v xml:space="preserve"> Кашпо ВИНОГРАД D=13см в ассорт</v>
          </cell>
          <cell r="E22480" t="str">
            <v>Польша</v>
          </cell>
          <cell r="F22480" t="str">
            <v>ПЛАСТИК</v>
          </cell>
        </row>
        <row r="22481">
          <cell r="A22481" t="str">
            <v>FP0603</v>
          </cell>
          <cell r="B22481" t="str">
            <v>NOT USE</v>
          </cell>
          <cell r="C22481" t="str">
            <v xml:space="preserve"> Кашпо ВИНОГРАД D=15см в ассорт</v>
          </cell>
          <cell r="E22481" t="str">
            <v>Польша</v>
          </cell>
          <cell r="F22481" t="str">
            <v>ПЛАСТИК</v>
          </cell>
        </row>
        <row r="22482">
          <cell r="A22482" t="str">
            <v>FP0605</v>
          </cell>
          <cell r="B22482" t="str">
            <v>NOT USE</v>
          </cell>
          <cell r="C22482" t="str">
            <v xml:space="preserve"> Кашпо ВИНОГРАД D=19см в ассорт</v>
          </cell>
          <cell r="E22482" t="str">
            <v>Польша</v>
          </cell>
          <cell r="F22482" t="str">
            <v>ПЛАСТИК</v>
          </cell>
        </row>
        <row r="22483">
          <cell r="A22483" t="str">
            <v>FP0661</v>
          </cell>
          <cell r="B22483" t="str">
            <v>NOT USE</v>
          </cell>
          <cell r="C22483" t="str">
            <v xml:space="preserve"> Кашпо ВУЛКАНО D=11см в ассорт</v>
          </cell>
          <cell r="E22483" t="str">
            <v>Польша</v>
          </cell>
          <cell r="F22483" t="str">
            <v>ПЛАСТИК</v>
          </cell>
        </row>
        <row r="22484">
          <cell r="A22484" t="str">
            <v>FP0662</v>
          </cell>
          <cell r="B22484" t="str">
            <v>NOT USE</v>
          </cell>
          <cell r="C22484" t="str">
            <v xml:space="preserve"> Кашпо ВУЛКАНО D=13см в ассорт</v>
          </cell>
          <cell r="E22484" t="str">
            <v>Польша</v>
          </cell>
          <cell r="F22484" t="str">
            <v>ПЛАСТИК</v>
          </cell>
        </row>
        <row r="22485">
          <cell r="A22485" t="str">
            <v>FP0664</v>
          </cell>
          <cell r="B22485" t="str">
            <v>NOT USE</v>
          </cell>
          <cell r="C22485" t="str">
            <v xml:space="preserve"> Кашпо ВУЛКАНО D=17см в ассорт</v>
          </cell>
          <cell r="E22485" t="str">
            <v>Польша</v>
          </cell>
          <cell r="F22485" t="str">
            <v>ПЛАСТИК</v>
          </cell>
        </row>
        <row r="22486">
          <cell r="A22486" t="str">
            <v>FS22-75JG</v>
          </cell>
          <cell r="B22486" t="str">
            <v>NOT USE</v>
          </cell>
          <cell r="C22486" t="str">
            <v xml:space="preserve"> Прихватка с рукав ДЖИНС-ЦВЕТЫ 6 диз</v>
          </cell>
          <cell r="E22486" t="str">
            <v>Китай</v>
          </cell>
          <cell r="F22486" t="str">
            <v>ТКАНЬ</v>
          </cell>
        </row>
        <row r="22487">
          <cell r="A22487" t="str">
            <v>FSAL25CE113</v>
          </cell>
          <cell r="B22487" t="str">
            <v>NOT USE</v>
          </cell>
          <cell r="C22487" t="str">
            <v xml:space="preserve"> Чайник нерж сталь FRESA 2л</v>
          </cell>
          <cell r="E22487" t="str">
            <v>Китай</v>
          </cell>
          <cell r="F22487" t="str">
            <v>МЕТАЛЛ</v>
          </cell>
        </row>
        <row r="22488">
          <cell r="A22488" t="str">
            <v>FT2</v>
          </cell>
          <cell r="B22488" t="str">
            <v>NOT USE</v>
          </cell>
          <cell r="C22488" t="str">
            <v xml:space="preserve"> Форма со съемным дном Н-39 (EV54)</v>
          </cell>
          <cell r="E22488" t="str">
            <v>Беларусь</v>
          </cell>
          <cell r="F22488" t="str">
            <v>МЕТАЛЛ</v>
          </cell>
        </row>
        <row r="22489">
          <cell r="A22489" t="str">
            <v>G0012</v>
          </cell>
          <cell r="B22489" t="str">
            <v>NOT USE</v>
          </cell>
          <cell r="C22489" t="str">
            <v xml:space="preserve"> Щетка для улицы 50см (дерево)</v>
          </cell>
          <cell r="E22489" t="str">
            <v>Польша</v>
          </cell>
          <cell r="F22489" t="str">
            <v>ДЕРЕВО</v>
          </cell>
        </row>
        <row r="22490">
          <cell r="A22490" t="str">
            <v>30265-1</v>
          </cell>
          <cell r="B22490" t="str">
            <v>NOT USE</v>
          </cell>
          <cell r="C22490" t="str">
            <v xml:space="preserve"> Контейнер глубокий КЛИЕР НИШ 15л</v>
          </cell>
          <cell r="E22490" t="str">
            <v>Турция</v>
          </cell>
          <cell r="F22490" t="str">
            <v>ПЛАСТИК</v>
          </cell>
        </row>
        <row r="22491">
          <cell r="A22491" t="str">
            <v>32528</v>
          </cell>
          <cell r="B22491" t="str">
            <v>NOT USE</v>
          </cell>
          <cell r="C22491" t="str">
            <v xml:space="preserve"> Стакан ДИРЕКТОР дымч 160мл</v>
          </cell>
          <cell r="E22491" t="str">
            <v>Франция</v>
          </cell>
          <cell r="F22491" t="str">
            <v>СТЕКЛО</v>
          </cell>
        </row>
        <row r="22492">
          <cell r="A22492" t="str">
            <v>34088B</v>
          </cell>
          <cell r="B22492" t="str">
            <v>NOT USE</v>
          </cell>
          <cell r="C22492" t="str">
            <v xml:space="preserve"> Плот надувной АВТОГОНКИ 102х69см</v>
          </cell>
          <cell r="E22492" t="str">
            <v>Китай</v>
          </cell>
          <cell r="F22492" t="str">
            <v>ПЛАСТИК</v>
          </cell>
        </row>
        <row r="22493">
          <cell r="A22493" t="str">
            <v>36748</v>
          </cell>
          <cell r="B22493" t="str">
            <v>NOT USE</v>
          </cell>
          <cell r="C22493" t="str">
            <v xml:space="preserve"> Графин 0.9л</v>
          </cell>
          <cell r="E22493" t="str">
            <v>Франция</v>
          </cell>
          <cell r="F22493" t="str">
            <v>СТЕКЛО</v>
          </cell>
        </row>
        <row r="22494">
          <cell r="A22494" t="str">
            <v>41393</v>
          </cell>
          <cell r="B22494" t="str">
            <v>NOT USE</v>
          </cell>
          <cell r="C22494" t="str">
            <v xml:space="preserve"> Чайный набор КАДИКС 90мл</v>
          </cell>
          <cell r="E22494" t="str">
            <v>Франция</v>
          </cell>
          <cell r="F22494" t="str">
            <v>СТЕКЛО</v>
          </cell>
        </row>
        <row r="22495">
          <cell r="A22495" t="str">
            <v>4166</v>
          </cell>
          <cell r="B22495" t="str">
            <v>NOT USE</v>
          </cell>
          <cell r="C22495" t="str">
            <v xml:space="preserve"> Нож для электр мясорубки шестигранник МУЛИНЕКС</v>
          </cell>
          <cell r="E22495" t="str">
            <v>Россия</v>
          </cell>
          <cell r="F22495" t="str">
            <v>МЕТАЛЛ</v>
          </cell>
        </row>
        <row r="22496">
          <cell r="A22496" t="str">
            <v>4167</v>
          </cell>
          <cell r="B22496" t="str">
            <v>NOT USE</v>
          </cell>
          <cell r="C22496" t="str">
            <v xml:space="preserve"> Нож для электр мясорубки четырехгранник БРОН</v>
          </cell>
          <cell r="E22496" t="str">
            <v>Россия</v>
          </cell>
          <cell r="F22496" t="str">
            <v>МЕТАЛЛ</v>
          </cell>
        </row>
        <row r="22497">
          <cell r="A22497" t="str">
            <v>4169</v>
          </cell>
          <cell r="B22497" t="str">
            <v>NOT USE</v>
          </cell>
          <cell r="C22497" t="str">
            <v xml:space="preserve"> Нож для электр мясорубки хром 4-х гр</v>
          </cell>
          <cell r="E22497" t="str">
            <v>Россия</v>
          </cell>
          <cell r="F22497" t="str">
            <v>МЕТАЛЛ</v>
          </cell>
        </row>
        <row r="22498">
          <cell r="A22498" t="str">
            <v>44591BL</v>
          </cell>
          <cell r="B22498" t="str">
            <v>NOT USE</v>
          </cell>
          <cell r="C22498" t="str">
            <v xml:space="preserve"> Набор фужеров DREAM 3шт 215мл голубые</v>
          </cell>
          <cell r="E22498" t="str">
            <v>Турция</v>
          </cell>
          <cell r="F22498" t="str">
            <v>СТЕКЛО</v>
          </cell>
        </row>
        <row r="22499">
          <cell r="A22499" t="str">
            <v>49698/1</v>
          </cell>
          <cell r="B22499" t="str">
            <v>NOT USE</v>
          </cell>
          <cell r="C22499" t="str">
            <v xml:space="preserve"> Салатник АРКАДИЯ 10см</v>
          </cell>
          <cell r="E22499" t="str">
            <v>Франция</v>
          </cell>
          <cell r="F22499" t="str">
            <v>СТЕКЛО</v>
          </cell>
        </row>
        <row r="22500">
          <cell r="A22500" t="str">
            <v>5036</v>
          </cell>
          <cell r="B22500" t="str">
            <v>NOT USE</v>
          </cell>
          <cell r="C22500" t="str">
            <v xml:space="preserve"> Салатник 6' 150мм ТЮЛЬПАН</v>
          </cell>
          <cell r="E22500" t="str">
            <v>Китай</v>
          </cell>
          <cell r="F22500" t="str">
            <v>СТЕКЛО</v>
          </cell>
        </row>
        <row r="22501">
          <cell r="A22501" t="str">
            <v>5036-2</v>
          </cell>
          <cell r="B22501" t="str">
            <v>NOT USE</v>
          </cell>
          <cell r="C22501" t="str">
            <v xml:space="preserve"> Салатник 8' 200мм ТЮЛЬПАН</v>
          </cell>
          <cell r="E22501" t="str">
            <v>Китай</v>
          </cell>
          <cell r="F22501" t="str">
            <v>СТЕКЛО</v>
          </cell>
        </row>
        <row r="22502">
          <cell r="A22502" t="str">
            <v>BF90-43</v>
          </cell>
          <cell r="B22502" t="str">
            <v>NOT USE</v>
          </cell>
          <cell r="C22502" t="str">
            <v xml:space="preserve"> Набор для ванны</v>
          </cell>
          <cell r="E22502" t="str">
            <v>Китай</v>
          </cell>
          <cell r="F22502" t="str">
            <v>ТКАНЬ</v>
          </cell>
        </row>
        <row r="22503">
          <cell r="A22503" t="str">
            <v>GF303-111</v>
          </cell>
          <cell r="B22503" t="str">
            <v>NOT USE</v>
          </cell>
          <cell r="C22503" t="str">
            <v xml:space="preserve"> Перчатки латексные с хлопковым напылением РОМАШКА р-р M</v>
          </cell>
          <cell r="E22503" t="str">
            <v>Китай</v>
          </cell>
          <cell r="F22503" t="str">
            <v>ЛАТЕКС</v>
          </cell>
        </row>
        <row r="22504">
          <cell r="A22504" t="str">
            <v>GF303-212</v>
          </cell>
          <cell r="B22504" t="str">
            <v>NOT USE</v>
          </cell>
          <cell r="C22504" t="str">
            <v xml:space="preserve"> Перчатки латексные с хлопковым напылением ОЛИВА р-р L</v>
          </cell>
          <cell r="E22504" t="str">
            <v>Китай</v>
          </cell>
          <cell r="F22504" t="str">
            <v>ЛАТЕКС</v>
          </cell>
        </row>
        <row r="22505">
          <cell r="A22505" t="str">
            <v>GF303-400</v>
          </cell>
          <cell r="B22505" t="str">
            <v>NOT USE</v>
          </cell>
          <cell r="C22505" t="str">
            <v xml:space="preserve"> Перчатки латексные с хлопковым напылением РОЗА р-р MIX</v>
          </cell>
          <cell r="E22505" t="str">
            <v>Китай</v>
          </cell>
          <cell r="F22505" t="str">
            <v>ЛАТЕКС</v>
          </cell>
        </row>
        <row r="22506">
          <cell r="A22506" t="str">
            <v>GL03-14</v>
          </cell>
          <cell r="B22506" t="str">
            <v>NOT USE</v>
          </cell>
          <cell r="C22506" t="str">
            <v xml:space="preserve"> Сиденье для унитаза кругл бежевый мрамор</v>
          </cell>
          <cell r="E22506" t="str">
            <v>Россия</v>
          </cell>
          <cell r="F22506" t="str">
            <v>ПЛАСТИК</v>
          </cell>
        </row>
        <row r="22507">
          <cell r="A22507" t="str">
            <v>GL03-19</v>
          </cell>
          <cell r="B22507" t="str">
            <v>NOT USE</v>
          </cell>
          <cell r="C22507" t="str">
            <v xml:space="preserve"> Сиденье для унитаза кругл серый мрамор</v>
          </cell>
          <cell r="E22507" t="str">
            <v>Россия</v>
          </cell>
          <cell r="F22507" t="str">
            <v>ПЛАСТИК</v>
          </cell>
        </row>
        <row r="22508">
          <cell r="A22508" t="str">
            <v>GP-14</v>
          </cell>
          <cell r="B22508" t="str">
            <v>NOT USE</v>
          </cell>
          <cell r="C22508" t="str">
            <v xml:space="preserve"> Грабли 14-ти зубые прямые эмаль 3мм б/ч</v>
          </cell>
          <cell r="E22508" t="str">
            <v>Россия</v>
          </cell>
          <cell r="F22508" t="str">
            <v>МЕТАЛЛ</v>
          </cell>
        </row>
        <row r="22509">
          <cell r="A22509" t="str">
            <v>GP60</v>
          </cell>
          <cell r="B22509" t="str">
            <v>NOT USE</v>
          </cell>
          <cell r="C22509" t="str">
            <v xml:space="preserve"> Лопатка силикон со стальным основанием PUNTINI SULLE I</v>
          </cell>
          <cell r="E22509" t="str">
            <v>Италия</v>
          </cell>
          <cell r="F22509" t="str">
            <v>МЕТАЛЛ</v>
          </cell>
        </row>
        <row r="22510">
          <cell r="A22510" t="str">
            <v>GR420</v>
          </cell>
          <cell r="B22510" t="str">
            <v>NOT USE</v>
          </cell>
          <cell r="C22510" t="str">
            <v xml:space="preserve"> Набор шаров 15шт GR420</v>
          </cell>
          <cell r="E22510" t="str">
            <v>Россия</v>
          </cell>
          <cell r="F22510" t="str">
            <v>ЛАТЕКС</v>
          </cell>
        </row>
        <row r="22511">
          <cell r="A22511" t="str">
            <v>5108</v>
          </cell>
          <cell r="B22511" t="str">
            <v>NOT USE</v>
          </cell>
          <cell r="C22511" t="str">
            <v xml:space="preserve"> Миска 8' ПЛЕТЁНКА 20см</v>
          </cell>
          <cell r="E22511" t="str">
            <v>Китай</v>
          </cell>
          <cell r="F22511" t="str">
            <v>ПЛАСТИК</v>
          </cell>
        </row>
        <row r="22512">
          <cell r="A22512" t="str">
            <v>526</v>
          </cell>
          <cell r="B22512" t="str">
            <v>NOT USE</v>
          </cell>
          <cell r="C22512" t="str">
            <v xml:space="preserve"> Занавеска тканевая для ванной ПАЛЬМЫ 180х200см</v>
          </cell>
          <cell r="E22512" t="str">
            <v>Турция</v>
          </cell>
          <cell r="F22512" t="str">
            <v>ТКАНЬ</v>
          </cell>
        </row>
        <row r="22513">
          <cell r="A22513" t="str">
            <v>52995</v>
          </cell>
          <cell r="B22513" t="str">
            <v>NOT USE</v>
          </cell>
          <cell r="C22513" t="str">
            <v xml:space="preserve"> Салатник КАДИКС 18см</v>
          </cell>
          <cell r="E22513" t="str">
            <v>Франция</v>
          </cell>
          <cell r="F22513" t="str">
            <v>СТЕКЛО</v>
          </cell>
        </row>
        <row r="22514">
          <cell r="A22514" t="str">
            <v>530</v>
          </cell>
          <cell r="B22514" t="str">
            <v>NOT USE</v>
          </cell>
          <cell r="C22514" t="str">
            <v xml:space="preserve"> Занавеска тканевая для ванной ДЕЛЬФИНЫ 180х200см</v>
          </cell>
          <cell r="E22514" t="str">
            <v>Турция</v>
          </cell>
          <cell r="F22514" t="str">
            <v>ТКАНЬ</v>
          </cell>
        </row>
        <row r="22515">
          <cell r="A22515" t="str">
            <v>53078</v>
          </cell>
          <cell r="B22515" t="str">
            <v>NOT USE</v>
          </cell>
          <cell r="C22515" t="str">
            <v xml:space="preserve"> Набор фужеров для вина СИГНАТЮР 4шт 350мл</v>
          </cell>
          <cell r="E22515" t="str">
            <v>Франция</v>
          </cell>
          <cell r="F22515" t="str">
            <v>СТЕКЛО</v>
          </cell>
        </row>
        <row r="22516">
          <cell r="A22516" t="str">
            <v>560020037</v>
          </cell>
          <cell r="B22516" t="str">
            <v>NOT USE</v>
          </cell>
          <cell r="C22516" t="str">
            <v xml:space="preserve"> Свеча СНЕЖНЫЙ КРИСТАЛЛ в стакане (30ч)</v>
          </cell>
          <cell r="E22516" t="str">
            <v>Бельгия</v>
          </cell>
          <cell r="F22516" t="str">
            <v>ПАРАФИН</v>
          </cell>
        </row>
        <row r="22517">
          <cell r="A22517" t="str">
            <v>562003170</v>
          </cell>
          <cell r="B22517" t="str">
            <v>NOT USE</v>
          </cell>
          <cell r="C22517" t="str">
            <v xml:space="preserve"> Свеча АРОМА ТЕРАПИЯ в стакане расслабляющая (30ч)</v>
          </cell>
          <cell r="E22517" t="str">
            <v>Бельгия</v>
          </cell>
          <cell r="F22517" t="str">
            <v>ПАРАФИН</v>
          </cell>
        </row>
        <row r="22518">
          <cell r="A22518" t="str">
            <v>590002010</v>
          </cell>
          <cell r="B22518" t="str">
            <v>NOT USE</v>
          </cell>
          <cell r="C22518" t="str">
            <v xml:space="preserve"> Свеча ЧАША ЦИТРОНЕЛЛА 3шт (15ч)</v>
          </cell>
          <cell r="E22518" t="str">
            <v>Бельгия</v>
          </cell>
          <cell r="F22518" t="str">
            <v>ПАРАФИН</v>
          </cell>
        </row>
        <row r="22519">
          <cell r="A22519" t="str">
            <v>59024</v>
          </cell>
          <cell r="B22519" t="str">
            <v>NOT USE</v>
          </cell>
          <cell r="C22519" t="str">
            <v xml:space="preserve"> Форма для запекания квадратная 280х280мм</v>
          </cell>
          <cell r="E22519" t="str">
            <v>Турция</v>
          </cell>
          <cell r="F22519" t="str">
            <v>МЕТАЛЛ</v>
          </cell>
        </row>
        <row r="22520">
          <cell r="A22520" t="str">
            <v>59033</v>
          </cell>
          <cell r="B22520" t="str">
            <v>NOT USE</v>
          </cell>
          <cell r="C22520" t="str">
            <v xml:space="preserve"> Кастрюля круглая с крышкой 1л</v>
          </cell>
          <cell r="E22520" t="str">
            <v>Турция</v>
          </cell>
          <cell r="F22520" t="str">
            <v>МЕТАЛЛ</v>
          </cell>
        </row>
        <row r="22521">
          <cell r="A22521" t="str">
            <v>59039</v>
          </cell>
          <cell r="B22521" t="str">
            <v>NOT USE</v>
          </cell>
          <cell r="C22521" t="str">
            <v xml:space="preserve"> Посуда для СВЧ квадратная с крышкой рефленная 1000сс</v>
          </cell>
          <cell r="E22521" t="str">
            <v>Турция</v>
          </cell>
          <cell r="F22521" t="str">
            <v>СТЕКЛО</v>
          </cell>
        </row>
        <row r="22522">
          <cell r="A22522" t="str">
            <v>59044</v>
          </cell>
          <cell r="B22522" t="str">
            <v>NOT USE</v>
          </cell>
          <cell r="C22522" t="str">
            <v xml:space="preserve"> Посуда для СВЧ круглая d=260мм</v>
          </cell>
          <cell r="E22522" t="str">
            <v>Турция</v>
          </cell>
          <cell r="F22522" t="str">
            <v>СТЕКЛО</v>
          </cell>
        </row>
        <row r="22523">
          <cell r="A22523" t="str">
            <v>DM2350-1</v>
          </cell>
          <cell r="B22523" t="str">
            <v>NOT USE</v>
          </cell>
          <cell r="C22523" t="str">
            <v xml:space="preserve"> Тарелка суповая PRELUDE</v>
          </cell>
          <cell r="E22523" t="str">
            <v>Китай</v>
          </cell>
          <cell r="F22523" t="str">
            <v>СТЕКЛО</v>
          </cell>
        </row>
        <row r="22524">
          <cell r="A22524" t="str">
            <v>DM2350-2</v>
          </cell>
          <cell r="B22524" t="str">
            <v>NOT USE</v>
          </cell>
          <cell r="C22524" t="str">
            <v xml:space="preserve"> Тарелка десертная PRELUDE</v>
          </cell>
          <cell r="E22524" t="str">
            <v>Китай</v>
          </cell>
          <cell r="F22524" t="str">
            <v>СТЕКЛО</v>
          </cell>
        </row>
        <row r="22525">
          <cell r="A22525" t="str">
            <v>DM2350-3</v>
          </cell>
          <cell r="B22525" t="str">
            <v>NOT USE</v>
          </cell>
          <cell r="C22525" t="str">
            <v xml:space="preserve"> Тарелка обеденная PRELUDE</v>
          </cell>
          <cell r="E22525" t="str">
            <v>Китай</v>
          </cell>
          <cell r="F22525" t="str">
            <v>СТЕКЛО</v>
          </cell>
        </row>
        <row r="22526">
          <cell r="A22526" t="str">
            <v>H80-79</v>
          </cell>
          <cell r="B22526" t="str">
            <v>NOT USE</v>
          </cell>
          <cell r="C22526" t="str">
            <v xml:space="preserve"> Лопатка силиконовая с нерж ручкой 26см 3цв</v>
          </cell>
          <cell r="E22526" t="str">
            <v>Китай</v>
          </cell>
          <cell r="F22526" t="str">
            <v>СИЛИКОН</v>
          </cell>
        </row>
        <row r="22527">
          <cell r="A22527" t="str">
            <v>HAC025</v>
          </cell>
          <cell r="B22527" t="str">
            <v>NOT USE</v>
          </cell>
          <cell r="C22527" t="str">
            <v xml:space="preserve"> Кружка МАКИ-3 14 oz ф.бочка 400мл</v>
          </cell>
          <cell r="E22527" t="str">
            <v>Китай</v>
          </cell>
          <cell r="F22527" t="str">
            <v>СТЕКЛО</v>
          </cell>
        </row>
        <row r="22528">
          <cell r="A22528" t="str">
            <v>HAC047</v>
          </cell>
          <cell r="B22528" t="str">
            <v>NOT USE</v>
          </cell>
          <cell r="C22528" t="str">
            <v xml:space="preserve"> Кружка ЭФИОПИЯ 14 oz ф.бочка 400мл</v>
          </cell>
          <cell r="E22528" t="str">
            <v>Китай</v>
          </cell>
          <cell r="F22528" t="str">
            <v>СТЕКЛО</v>
          </cell>
        </row>
        <row r="22529">
          <cell r="A22529" t="str">
            <v>HACYQ1307</v>
          </cell>
          <cell r="B22529" t="str">
            <v>NOT USE</v>
          </cell>
          <cell r="C22529" t="str">
            <v xml:space="preserve"> Кружка 12oz ф.бочка 340мл ОВЕЧКИ ПОЖЕЛАНИЯ 1 (н/г)</v>
          </cell>
          <cell r="E22529" t="str">
            <v>Китай</v>
          </cell>
          <cell r="F22529" t="str">
            <v>СТЕКЛО</v>
          </cell>
        </row>
        <row r="22530">
          <cell r="A22530" t="str">
            <v>HACYQ1309</v>
          </cell>
          <cell r="B22530" t="str">
            <v>NOT USE</v>
          </cell>
          <cell r="C22530" t="str">
            <v xml:space="preserve"> Кружка 12oz ф.бочка 340мл ОВЕЧКИ ПОЖЕЛАНИЯ 3 (н/г)</v>
          </cell>
          <cell r="E22530" t="str">
            <v>Китай</v>
          </cell>
          <cell r="F22530" t="str">
            <v>СТЕКЛО</v>
          </cell>
        </row>
        <row r="22531">
          <cell r="A22531" t="str">
            <v>HC58-41</v>
          </cell>
          <cell r="B22531" t="str">
            <v>NOT USE</v>
          </cell>
          <cell r="C22531" t="str">
            <v xml:space="preserve"> Тряпка для ЛЕНТЯЙКИ</v>
          </cell>
          <cell r="E22531" t="str">
            <v>Китай</v>
          </cell>
          <cell r="F22531" t="str">
            <v>ТКАНЬ</v>
          </cell>
        </row>
        <row r="22532">
          <cell r="A22532" t="str">
            <v>HC58-96</v>
          </cell>
          <cell r="B22532" t="str">
            <v>NOT USE</v>
          </cell>
          <cell r="C22532" t="str">
            <v xml:space="preserve"> Салфетка ДЕЛИКАТ с рис 30х30 3цв</v>
          </cell>
          <cell r="E22532" t="str">
            <v>Китай</v>
          </cell>
          <cell r="F22532" t="str">
            <v>ТКАНЬ</v>
          </cell>
        </row>
        <row r="22533">
          <cell r="A22533" t="str">
            <v>HH1959-2</v>
          </cell>
          <cell r="B22533" t="str">
            <v>NOT USE</v>
          </cell>
          <cell r="C22533" t="str">
            <v xml:space="preserve"> Салатник 8' ХРИЗАНТЕМА 20см</v>
          </cell>
          <cell r="E22533" t="str">
            <v>Китай</v>
          </cell>
          <cell r="F22533" t="str">
            <v>СТЕКЛО</v>
          </cell>
        </row>
        <row r="22534">
          <cell r="A22534" t="str">
            <v>HP0195-AL</v>
          </cell>
          <cell r="B22534" t="str">
            <v>NOT USE</v>
          </cell>
          <cell r="C22534" t="str">
            <v xml:space="preserve"> Статуэтка ДЕВОЧКА 17см</v>
          </cell>
          <cell r="E22534" t="str">
            <v>Китай</v>
          </cell>
          <cell r="F22534" t="str">
            <v>СТЕКЛО</v>
          </cell>
        </row>
        <row r="22535">
          <cell r="A22535" t="str">
            <v>HS27-58</v>
          </cell>
          <cell r="B22535" t="str">
            <v>NOT USE</v>
          </cell>
          <cell r="C22535" t="str">
            <v xml:space="preserve"> Крючки СЛАЙД мет</v>
          </cell>
          <cell r="E22535" t="str">
            <v>Китай</v>
          </cell>
          <cell r="F22535" t="str">
            <v>ПЛАСТИК</v>
          </cell>
        </row>
        <row r="22536">
          <cell r="A22536" t="str">
            <v>HT00T/2-XL07</v>
          </cell>
          <cell r="B22536" t="str">
            <v>NOT USE</v>
          </cell>
          <cell r="C22536" t="str">
            <v xml:space="preserve"> Ваза 2-х ярусная РОЗА сердце 25см 20см п/уп</v>
          </cell>
          <cell r="E22536" t="str">
            <v>Китай</v>
          </cell>
          <cell r="F22536" t="str">
            <v>СТЕКЛО</v>
          </cell>
        </row>
        <row r="22537">
          <cell r="A22537" t="str">
            <v>614</v>
          </cell>
          <cell r="B22537" t="str">
            <v>NOT USE</v>
          </cell>
          <cell r="C22537" t="str">
            <v xml:space="preserve"> Крышка ТВИСТ-ОФФ D=82 литограф полноцв 20шт ТОКК ФРУКТОВОЕ АССОРТИ</v>
          </cell>
          <cell r="E22537" t="str">
            <v>Россия</v>
          </cell>
          <cell r="F22537" t="str">
            <v>ПЛАСТИК</v>
          </cell>
        </row>
        <row r="22538">
          <cell r="A22538" t="str">
            <v>61893</v>
          </cell>
          <cell r="B22538" t="str">
            <v>NOT USE</v>
          </cell>
          <cell r="C22538" t="str">
            <v xml:space="preserve"> Подсвечники ИНГРИД 2шт</v>
          </cell>
          <cell r="E22538" t="str">
            <v>Франция</v>
          </cell>
          <cell r="F22538" t="str">
            <v>МЕТАЛЛ</v>
          </cell>
        </row>
        <row r="22539">
          <cell r="A22539" t="str">
            <v>62532</v>
          </cell>
          <cell r="B22539" t="str">
            <v>NOT USE</v>
          </cell>
          <cell r="C22539" t="str">
            <v xml:space="preserve"> Дисплей РОЯЛ КОЛЕКШН</v>
          </cell>
          <cell r="E22539" t="str">
            <v>Германия</v>
          </cell>
          <cell r="F22539" t="str">
            <v>МЕТАЛЛ</v>
          </cell>
        </row>
        <row r="22540">
          <cell r="A22540" t="str">
            <v>63298</v>
          </cell>
          <cell r="B22540" t="str">
            <v>NOT USE</v>
          </cell>
          <cell r="C22540" t="str">
            <v xml:space="preserve"> Блюдо для кекса КЛАССИКО</v>
          </cell>
          <cell r="E22540" t="str">
            <v>Франция</v>
          </cell>
          <cell r="F22540" t="str">
            <v>СТЕКЛО</v>
          </cell>
        </row>
        <row r="22541">
          <cell r="A22541" t="str">
            <v>633039009</v>
          </cell>
          <cell r="B22541" t="str">
            <v>NOT USE</v>
          </cell>
          <cell r="C22541" t="str">
            <v xml:space="preserve"> Свеча АРОМА ФОРМА плавающая 7/3см 3шт вечерний ветерок (7ч)</v>
          </cell>
          <cell r="E22541" t="str">
            <v>Бельгия</v>
          </cell>
          <cell r="F22541" t="str">
            <v>ПАРАФИН</v>
          </cell>
        </row>
        <row r="22542">
          <cell r="A22542" t="str">
            <v>633039172</v>
          </cell>
          <cell r="B22542" t="str">
            <v>NOT USE</v>
          </cell>
          <cell r="C22542" t="str">
            <v xml:space="preserve"> Свеча АРОМА ФОРМА плавающая 7/3см 3шт у камина (7ч)</v>
          </cell>
          <cell r="E22542" t="str">
            <v>Бельгия</v>
          </cell>
          <cell r="F22542" t="str">
            <v>ПАРАФИН</v>
          </cell>
        </row>
        <row r="22543">
          <cell r="A22543" t="str">
            <v>68258-1</v>
          </cell>
          <cell r="B22543" t="str">
            <v>NOT USE</v>
          </cell>
          <cell r="C22543" t="str">
            <v xml:space="preserve"> Салатник 8' 900мл / 200мм КИТАЙСКАЯ ВЕТВЬ</v>
          </cell>
          <cell r="E22543" t="str">
            <v>Китай</v>
          </cell>
          <cell r="F22543" t="str">
            <v>СТЕКЛО</v>
          </cell>
        </row>
        <row r="22544">
          <cell r="A22544" t="str">
            <v>700415</v>
          </cell>
          <cell r="B22544" t="str">
            <v>NOT USE</v>
          </cell>
          <cell r="C22544" t="str">
            <v xml:space="preserve"> Крючок двойной навесной</v>
          </cell>
          <cell r="E22544" t="str">
            <v>Китай</v>
          </cell>
          <cell r="F22544" t="str">
            <v>ПЛАСТИК</v>
          </cell>
        </row>
        <row r="22545">
          <cell r="A22545" t="str">
            <v>703</v>
          </cell>
          <cell r="B22545" t="str">
            <v>NOT USE</v>
          </cell>
          <cell r="C22545" t="str">
            <v xml:space="preserve"> Дозатор для жидкого мыла AQUA 850мл</v>
          </cell>
          <cell r="E22545" t="str">
            <v>Турция</v>
          </cell>
          <cell r="F22545" t="str">
            <v>ПЛАСТИК</v>
          </cell>
        </row>
        <row r="22546">
          <cell r="A22546" t="str">
            <v>7312</v>
          </cell>
          <cell r="B22546" t="str">
            <v>NOT USE</v>
          </cell>
          <cell r="C22546" t="str">
            <v xml:space="preserve"> Кашпо для цветов 30см навесное</v>
          </cell>
          <cell r="E22546" t="str">
            <v>Китай</v>
          </cell>
          <cell r="F22546" t="str">
            <v>ПЛАСТИК</v>
          </cell>
        </row>
        <row r="22547">
          <cell r="A22547" t="str">
            <v>7314</v>
          </cell>
          <cell r="B22547" t="str">
            <v>NOT USE</v>
          </cell>
          <cell r="C22547" t="str">
            <v xml:space="preserve"> Кашпо для цветов 35см</v>
          </cell>
          <cell r="E22547" t="str">
            <v>Китай</v>
          </cell>
          <cell r="F22547" t="str">
            <v>ПЛАСТИК</v>
          </cell>
        </row>
        <row r="22548">
          <cell r="A22548" t="str">
            <v>7346</v>
          </cell>
          <cell r="B22548" t="str">
            <v>NOT USE</v>
          </cell>
          <cell r="C22548" t="str">
            <v xml:space="preserve"> Кашпо для цветов 40х30см навесн WELCOME</v>
          </cell>
          <cell r="E22548" t="str">
            <v>Китай</v>
          </cell>
          <cell r="F22548" t="str">
            <v>ПЛАСТИК</v>
          </cell>
        </row>
        <row r="22549">
          <cell r="A22549" t="str">
            <v>BS14182C-CS08/2-AL</v>
          </cell>
          <cell r="B22549" t="str">
            <v>NOT USE</v>
          </cell>
          <cell r="C22549" t="str">
            <v xml:space="preserve"> Чашка с блюдцем РОЗОВЫЕ ПИОНЫ 250мл</v>
          </cell>
          <cell r="E22549" t="str">
            <v>Китай</v>
          </cell>
          <cell r="F22549" t="str">
            <v>СТЕКЛО</v>
          </cell>
        </row>
        <row r="22550">
          <cell r="A22550" t="str">
            <v>BSH100103</v>
          </cell>
          <cell r="B22550" t="str">
            <v>NOT USE</v>
          </cell>
          <cell r="C22550" t="str">
            <v xml:space="preserve"> Щетка массажная деревян с натур щетиной 30см Ж7659</v>
          </cell>
          <cell r="E22550" t="str">
            <v>Китай</v>
          </cell>
          <cell r="F22550" t="str">
            <v>ДЕРЕВО</v>
          </cell>
        </row>
        <row r="22551">
          <cell r="A22551" t="str">
            <v>BSH100104</v>
          </cell>
          <cell r="B22551" t="str">
            <v>NOT USE</v>
          </cell>
          <cell r="C22551" t="str">
            <v xml:space="preserve"> Щетка для тела дерев с натур щетиной 42см Ж7660</v>
          </cell>
          <cell r="E22551" t="str">
            <v>Китай</v>
          </cell>
          <cell r="F22551" t="str">
            <v>ДЕРЕВО</v>
          </cell>
        </row>
        <row r="22552">
          <cell r="A22552" t="str">
            <v>G00171</v>
          </cell>
          <cell r="B22552" t="str">
            <v>NOT USE</v>
          </cell>
          <cell r="C22552" t="str">
            <v xml:space="preserve"> Пакетики для льда 208шт</v>
          </cell>
          <cell r="E22552" t="str">
            <v>Польша</v>
          </cell>
          <cell r="F22552" t="str">
            <v>ПОЛИЭТИЛЕН</v>
          </cell>
        </row>
        <row r="22553">
          <cell r="A22553" t="str">
            <v>G00187</v>
          </cell>
          <cell r="B22553" t="str">
            <v>NOT USE</v>
          </cell>
          <cell r="C22553" t="str">
            <v xml:space="preserve"> Пакетики для заморозки 3л 40шт</v>
          </cell>
          <cell r="E22553" t="str">
            <v>Польша</v>
          </cell>
          <cell r="F22553" t="str">
            <v>ПОЛИЭТИЛЕН</v>
          </cell>
        </row>
        <row r="22554">
          <cell r="A22554" t="str">
            <v>G0150</v>
          </cell>
          <cell r="B22554" t="str">
            <v>NOT USE</v>
          </cell>
          <cell r="C22554" t="str">
            <v xml:space="preserve"> Салфетка универсальная 5шт</v>
          </cell>
          <cell r="E22554" t="str">
            <v>Польша</v>
          </cell>
          <cell r="F22554" t="str">
            <v>ТКАНЬ</v>
          </cell>
        </row>
        <row r="22555">
          <cell r="A22555" t="str">
            <v>G0587</v>
          </cell>
          <cell r="B22555" t="str">
            <v>NOT USE</v>
          </cell>
          <cell r="C22555" t="str">
            <v xml:space="preserve"> Набор для пола COMBI</v>
          </cell>
          <cell r="E22555" t="str">
            <v>Польша</v>
          </cell>
          <cell r="F22555" t="str">
            <v>ПЛАСТИК</v>
          </cell>
        </row>
        <row r="22556">
          <cell r="A22556" t="str">
            <v>G1004-1</v>
          </cell>
          <cell r="B22556" t="str">
            <v>NOT USE</v>
          </cell>
          <cell r="C22556" t="str">
            <v xml:space="preserve"> Щетка+совок ТАНДЕМ/ЕЛИЗАВЕТА</v>
          </cell>
          <cell r="E22556" t="str">
            <v>Польша</v>
          </cell>
          <cell r="F22556" t="str">
            <v>ПЛАСТИК</v>
          </cell>
        </row>
        <row r="22557">
          <cell r="A22557" t="str">
            <v>G1529</v>
          </cell>
          <cell r="B22557" t="str">
            <v>NOT USE</v>
          </cell>
          <cell r="C22557" t="str">
            <v xml:space="preserve"> Прищепки АЗУР ЭКО деревянные 20шт</v>
          </cell>
          <cell r="E22557" t="str">
            <v>Польша</v>
          </cell>
          <cell r="F22557" t="str">
            <v>ПЛАСТИК</v>
          </cell>
        </row>
        <row r="22558">
          <cell r="A22558" t="str">
            <v>G1959-1</v>
          </cell>
          <cell r="B22558" t="str">
            <v>NOT USE</v>
          </cell>
          <cell r="C22558" t="str">
            <v xml:space="preserve"> Ерш МИНИ</v>
          </cell>
          <cell r="E22558" t="str">
            <v>Польша</v>
          </cell>
          <cell r="F22558" t="str">
            <v>ПЛАСТИК</v>
          </cell>
        </row>
        <row r="22559">
          <cell r="A22559" t="str">
            <v>G2613</v>
          </cell>
          <cell r="B22559" t="str">
            <v>NOT USE</v>
          </cell>
          <cell r="C22559" t="str">
            <v xml:space="preserve"> Салфетка из микрофибры для экранов</v>
          </cell>
          <cell r="E22559" t="str">
            <v>Польша</v>
          </cell>
          <cell r="F22559" t="str">
            <v>ТКАНЬ</v>
          </cell>
        </row>
        <row r="22560">
          <cell r="A22560" t="str">
            <v>G2614</v>
          </cell>
          <cell r="B22560" t="str">
            <v>NOT USE</v>
          </cell>
          <cell r="C22560" t="str">
            <v xml:space="preserve"> Салфетка БЛЕСК микрофибра</v>
          </cell>
          <cell r="E22560" t="str">
            <v>Польша</v>
          </cell>
          <cell r="F22560" t="str">
            <v>ТКАНЬ</v>
          </cell>
        </row>
        <row r="22561">
          <cell r="A22561" t="str">
            <v>G2764-1</v>
          </cell>
          <cell r="B22561" t="str">
            <v>NOT USE</v>
          </cell>
          <cell r="C22561" t="str">
            <v xml:space="preserve"> Набор стаканов АЙСИ 3шт 400мл высокие</v>
          </cell>
          <cell r="E22561" t="str">
            <v>Франция</v>
          </cell>
          <cell r="F22561" t="str">
            <v>СТЕКЛО</v>
          </cell>
        </row>
        <row r="22562">
          <cell r="A22562" t="str">
            <v>G2766-1</v>
          </cell>
          <cell r="B22562" t="str">
            <v>NOT USE</v>
          </cell>
          <cell r="C22562" t="str">
            <v xml:space="preserve"> Набор стаканов АЙСИ 3шт 300мл низкие</v>
          </cell>
          <cell r="E22562" t="str">
            <v>Франция</v>
          </cell>
          <cell r="F22562" t="str">
            <v>СТЕКЛО</v>
          </cell>
        </row>
        <row r="22563">
          <cell r="A22563" t="str">
            <v>IM57-0700</v>
          </cell>
          <cell r="B22563" t="str">
            <v>EMPIRE OF DISHES</v>
          </cell>
          <cell r="C22563" t="str">
            <v xml:space="preserve"> Кружка БУКЛЕ 370 мл 4 вида</v>
          </cell>
          <cell r="D22563" t="str">
            <v xml:space="preserve"> Mug BOUCLE 370ml</v>
          </cell>
          <cell r="E22563" t="str">
            <v>Китай</v>
          </cell>
          <cell r="F22563" t="str">
            <v>ФАРФОР</v>
          </cell>
        </row>
        <row r="22564">
          <cell r="A22564" t="str">
            <v>IM57-0600</v>
          </cell>
          <cell r="B22564" t="str">
            <v>EMPIRE OF DISHES</v>
          </cell>
          <cell r="C22564" t="str">
            <v xml:space="preserve"> Кружка ТУФЕЛЬКА 300мл</v>
          </cell>
          <cell r="D22564" t="str">
            <v xml:space="preserve"> Mug SHOE 300ml</v>
          </cell>
          <cell r="E22564" t="str">
            <v>Китай</v>
          </cell>
          <cell r="F22564" t="str">
            <v>ФАРФОР</v>
          </cell>
        </row>
        <row r="22565">
          <cell r="A22565" t="str">
            <v>IM57-0502</v>
          </cell>
          <cell r="B22565" t="str">
            <v>EMPIRE OF DISHES</v>
          </cell>
          <cell r="C22565" t="str">
            <v xml:space="preserve"> Кружка ГАЛСТУК 400мл 4 вида</v>
          </cell>
          <cell r="D22565" t="str">
            <v xml:space="preserve"> Mug TIE 400ml</v>
          </cell>
          <cell r="E22565" t="str">
            <v>Китай</v>
          </cell>
          <cell r="F22565" t="str">
            <v>ФАРФОР</v>
          </cell>
        </row>
        <row r="22566">
          <cell r="A22566" t="str">
            <v>IM15-0001</v>
          </cell>
          <cell r="B22566" t="str">
            <v>EMPIRE OF DISHES</v>
          </cell>
          <cell r="C22566" t="str">
            <v xml:space="preserve"> Чайник РОУЗ 1500мл</v>
          </cell>
          <cell r="D22566" t="str">
            <v xml:space="preserve"> 7" Tea pot cover in ceramic handle</v>
          </cell>
          <cell r="E22566" t="str">
            <v>Китай</v>
          </cell>
          <cell r="F22566" t="str">
            <v>КЕРАМИКА</v>
          </cell>
        </row>
        <row r="22567">
          <cell r="A22567" t="str">
            <v>IM15-0002</v>
          </cell>
          <cell r="B22567" t="str">
            <v>EMPIRE OF DISHES</v>
          </cell>
          <cell r="C22567" t="str">
            <v xml:space="preserve"> Кофейный набор РОУЗ 12 предметов с деревянной подставкой 100мл</v>
          </cell>
          <cell r="D22567" t="str">
            <v xml:space="preserve"> 5" cup and saucer with wooden stand 100ml</v>
          </cell>
          <cell r="E22567" t="str">
            <v>Китай</v>
          </cell>
          <cell r="F22567" t="str">
            <v>КЕРАМИКА</v>
          </cell>
        </row>
        <row r="22568">
          <cell r="A22568" t="str">
            <v>IM15-0003</v>
          </cell>
          <cell r="B22568" t="str">
            <v>EMPIRE OF DISHES</v>
          </cell>
          <cell r="C22568" t="str">
            <v xml:space="preserve"> Чайный набор РОУЗ 12 предметов с деревянной подставкой 200мл</v>
          </cell>
          <cell r="D22568" t="str">
            <v xml:space="preserve"> 3,5''cup and saucer with wooden stand 200ml</v>
          </cell>
          <cell r="E22568" t="str">
            <v>Китай</v>
          </cell>
          <cell r="F22568" t="str">
            <v>КЕРАМИКА</v>
          </cell>
        </row>
        <row r="22569">
          <cell r="A22569" t="str">
            <v>IM15-0004</v>
          </cell>
          <cell r="B22569" t="str">
            <v>EMPIRE OF DISHES</v>
          </cell>
          <cell r="C22569" t="str">
            <v xml:space="preserve"> Кружка РОУЗ 350мл</v>
          </cell>
          <cell r="D22569" t="str">
            <v xml:space="preserve"> 5" Mug</v>
          </cell>
          <cell r="E22569" t="str">
            <v>Китай</v>
          </cell>
          <cell r="F22569" t="str">
            <v>КЕРАМИКА</v>
          </cell>
        </row>
        <row r="22570">
          <cell r="A22570" t="str">
            <v>IM15-0005</v>
          </cell>
          <cell r="B22570" t="str">
            <v>EMPIRE OF DISHES</v>
          </cell>
          <cell r="C22570" t="str">
            <v xml:space="preserve"> Сахарница с ложкой РОУЗ 250мл</v>
          </cell>
          <cell r="D22570" t="str">
            <v xml:space="preserve"> 4" Sugar pot with spoon</v>
          </cell>
          <cell r="E22570" t="str">
            <v>Китай</v>
          </cell>
          <cell r="F22570" t="str">
            <v>КЕРАМИКА</v>
          </cell>
        </row>
        <row r="22571">
          <cell r="A22571" t="str">
            <v>IM15-0006</v>
          </cell>
          <cell r="B22571" t="str">
            <v>EMPIRE OF DISHES</v>
          </cell>
          <cell r="C22571" t="str">
            <v xml:space="preserve"> Маслёнка РОУЗ 19х12.5см</v>
          </cell>
          <cell r="D22571" t="str">
            <v xml:space="preserve"> 7.5" butterdish</v>
          </cell>
          <cell r="E22571" t="str">
            <v>Китай</v>
          </cell>
          <cell r="F22571" t="str">
            <v>КЕРАМИКА</v>
          </cell>
        </row>
        <row r="22572">
          <cell r="A22572" t="str">
            <v>IM15-0007</v>
          </cell>
          <cell r="B22572" t="str">
            <v>EMPIRE OF DISHES</v>
          </cell>
          <cell r="C22572" t="str">
            <v xml:space="preserve"> Банка для сыпучих продуктов РОУЗ 765мл</v>
          </cell>
          <cell r="D22572" t="str">
            <v xml:space="preserve"> 5.5" canister</v>
          </cell>
          <cell r="E22572" t="str">
            <v>Китай</v>
          </cell>
          <cell r="F22572" t="str">
            <v>КЕРАМИКА</v>
          </cell>
        </row>
        <row r="22573">
          <cell r="A22573" t="str">
            <v>IM15-0008</v>
          </cell>
          <cell r="B22573" t="str">
            <v>EMPIRE OF DISHES</v>
          </cell>
          <cell r="C22573" t="str">
            <v xml:space="preserve"> Подставка для столовых приборов РОУЗ 10х14см</v>
          </cell>
          <cell r="D22573" t="str">
            <v xml:space="preserve"> 5.5" utensil with servers</v>
          </cell>
          <cell r="E22573" t="str">
            <v>Китай</v>
          </cell>
          <cell r="F22573" t="str">
            <v>КЕРАМИКА</v>
          </cell>
        </row>
        <row r="22574">
          <cell r="A22574" t="str">
            <v>IM56-0107</v>
          </cell>
          <cell r="B22574" t="str">
            <v>EMPIRE OF DISHES</v>
          </cell>
          <cell r="C22574" t="str">
            <v xml:space="preserve"> Кружка с металлическим фильтром НЕЖНОСТЬ 300мл</v>
          </cell>
          <cell r="D22574" t="str">
            <v xml:space="preserve"> Mug with metal filter TENDER 300ml</v>
          </cell>
          <cell r="E22574" t="str">
            <v>Китай</v>
          </cell>
          <cell r="F22574" t="str">
            <v>ФАРФОР,МЕТАЛЛ</v>
          </cell>
        </row>
        <row r="22575">
          <cell r="A22575" t="str">
            <v>IM56-0207</v>
          </cell>
          <cell r="B22575" t="str">
            <v>EMPIRE OF DISHES</v>
          </cell>
          <cell r="C22575" t="str">
            <v xml:space="preserve"> Кружка с металлическим фильтром ФЛЁР 300мл</v>
          </cell>
          <cell r="D22575" t="str">
            <v xml:space="preserve"> Mug with metal filter FLEUR 300ml</v>
          </cell>
          <cell r="E22575" t="str">
            <v>Китай</v>
          </cell>
          <cell r="F22575" t="str">
            <v>ФАРФОР,МЕТАЛЛ</v>
          </cell>
        </row>
        <row r="22576">
          <cell r="A22576" t="str">
            <v>IM56-0410</v>
          </cell>
          <cell r="B22576" t="str">
            <v>EMPIRE OF DISHES</v>
          </cell>
          <cell r="C22576" t="str">
            <v xml:space="preserve"> Набор розеток ПОЛЕВОЙ БУКЕТ 6шт 9см</v>
          </cell>
          <cell r="D22576" t="str">
            <v xml:space="preserve"> Set of bowls FIELD BOUQUET 6 items 9cm</v>
          </cell>
          <cell r="E22576" t="str">
            <v>Китай</v>
          </cell>
          <cell r="F22576" t="str">
            <v>ФАРФОР</v>
          </cell>
        </row>
        <row r="22577">
          <cell r="A22577" t="str">
            <v>IM56-0210</v>
          </cell>
          <cell r="B22577" t="str">
            <v>EMPIRE OF DISHES</v>
          </cell>
          <cell r="C22577" t="str">
            <v xml:space="preserve"> Набор розеток ФЛЁР 6шт 9см</v>
          </cell>
          <cell r="D22577" t="str">
            <v xml:space="preserve"> Set of bowls FLEUR 6 items 9cm</v>
          </cell>
          <cell r="E22577" t="str">
            <v>Китай</v>
          </cell>
          <cell r="F22577" t="str">
            <v>ФАРФОР</v>
          </cell>
        </row>
        <row r="22578">
          <cell r="A22578" t="str">
            <v>IM56-0110</v>
          </cell>
          <cell r="B22578" t="str">
            <v>EMPIRE OF DISHES</v>
          </cell>
          <cell r="C22578" t="str">
            <v xml:space="preserve"> Набор розеток НЕЖНОСТЬ 6шт 9см</v>
          </cell>
          <cell r="D22578" t="str">
            <v xml:space="preserve"> Set of bowls TENDER 6 items 9cm</v>
          </cell>
          <cell r="E22578" t="str">
            <v>Китай</v>
          </cell>
          <cell r="F22578" t="str">
            <v>ФАРФОР</v>
          </cell>
        </row>
        <row r="22579">
          <cell r="A22579" t="str">
            <v>IM56-0310</v>
          </cell>
          <cell r="B22579" t="str">
            <v>EMPIRE OF DISHES</v>
          </cell>
          <cell r="C22579" t="str">
            <v xml:space="preserve"> Набор розеток РАЙСКАЯ ПТИЧКА 6шт 9см</v>
          </cell>
          <cell r="D22579" t="str">
            <v xml:space="preserve"> Set of bowls PARADISE BIRD 6 items 9cm</v>
          </cell>
          <cell r="E22579" t="str">
            <v>Китай</v>
          </cell>
          <cell r="F22579" t="str">
            <v>ФАРФОР</v>
          </cell>
        </row>
        <row r="22580">
          <cell r="A22580" t="str">
            <v>IM56-0109</v>
          </cell>
          <cell r="B22580" t="str">
            <v>EMPIRE OF DISHES</v>
          </cell>
          <cell r="C22580" t="str">
            <v xml:space="preserve"> Набор розеток НЕЖНОСТЬ 2шт 9см</v>
          </cell>
          <cell r="D22580" t="str">
            <v xml:space="preserve"> Set of bowls TENDER 2 items 9cm</v>
          </cell>
          <cell r="E22580" t="str">
            <v>Китай</v>
          </cell>
          <cell r="F22580" t="str">
            <v>ФАРФОР</v>
          </cell>
        </row>
        <row r="22581">
          <cell r="A22581" t="str">
            <v>IM56-0209</v>
          </cell>
          <cell r="B22581" t="str">
            <v>EMPIRE OF DISHES</v>
          </cell>
          <cell r="C22581" t="str">
            <v xml:space="preserve"> Набор розеток ФЛЁР 2шт 9см</v>
          </cell>
          <cell r="D22581" t="str">
            <v xml:space="preserve"> Set of bowls FLEUR 2 items 9cm</v>
          </cell>
          <cell r="E22581" t="str">
            <v>Китай</v>
          </cell>
          <cell r="F22581" t="str">
            <v>ФАРФОР</v>
          </cell>
        </row>
        <row r="22582">
          <cell r="A22582" t="str">
            <v>IM56-0411</v>
          </cell>
          <cell r="B22582" t="str">
            <v>EMPIRE OF DISHES</v>
          </cell>
          <cell r="C22582" t="str">
            <v xml:space="preserve"> Подставка под чайный пакетик ПОЛЕВОЙ БУКЕТ</v>
          </cell>
          <cell r="D22582" t="str">
            <v xml:space="preserve"> Stand for teabags FIELD BOUQUET</v>
          </cell>
          <cell r="E22582" t="str">
            <v>Китай</v>
          </cell>
          <cell r="F22582" t="str">
            <v>ФАРФОР</v>
          </cell>
        </row>
        <row r="22583">
          <cell r="A22583" t="str">
            <v>IM56-0211</v>
          </cell>
          <cell r="B22583" t="str">
            <v>EMPIRE OF DISHES</v>
          </cell>
          <cell r="C22583" t="str">
            <v xml:space="preserve"> Подставка под чайный пакетик ФЛЁР</v>
          </cell>
          <cell r="D22583" t="str">
            <v xml:space="preserve"> Stand for teabags FLEUR</v>
          </cell>
          <cell r="E22583" t="str">
            <v>Китай</v>
          </cell>
          <cell r="F22583" t="str">
            <v>ФАРФОР</v>
          </cell>
        </row>
        <row r="22584">
          <cell r="A22584" t="str">
            <v>IM56-0111</v>
          </cell>
          <cell r="B22584" t="str">
            <v>EMPIRE OF DISHES</v>
          </cell>
          <cell r="C22584" t="str">
            <v xml:space="preserve"> Подставка под чайный пакетик НЕЖНОСТЬ</v>
          </cell>
          <cell r="D22584" t="str">
            <v xml:space="preserve"> Stand for teabags TENDER</v>
          </cell>
          <cell r="E22584" t="str">
            <v>Китай</v>
          </cell>
          <cell r="F22584" t="str">
            <v>ФАРФОР</v>
          </cell>
        </row>
        <row r="22585">
          <cell r="A22585" t="str">
            <v>IM56-0311</v>
          </cell>
          <cell r="B22585" t="str">
            <v>EMPIRE OF DISHES</v>
          </cell>
          <cell r="C22585" t="str">
            <v xml:space="preserve"> Подставка под чайный пакетик РАЙСКАЯ ПТИЧКА</v>
          </cell>
          <cell r="D22585" t="str">
            <v xml:space="preserve"> Stand for teabags PARADISE BIRD</v>
          </cell>
          <cell r="E22585" t="str">
            <v>Китай</v>
          </cell>
          <cell r="F22585" t="str">
            <v>ФАРФОР</v>
          </cell>
        </row>
        <row r="22586">
          <cell r="A22586" t="str">
            <v>IM56-0412</v>
          </cell>
          <cell r="B22586" t="str">
            <v>EMPIRE OF DISHES</v>
          </cell>
          <cell r="C22586" t="str">
            <v xml:space="preserve"> Набор подставок для чайных пакетиков ПОЛЕВОЙ БУКЕТ 4шт</v>
          </cell>
          <cell r="D22586" t="str">
            <v xml:space="preserve"> Set of stands for teabags FIELD BOUQUET 4 items</v>
          </cell>
          <cell r="E22586" t="str">
            <v>Китай</v>
          </cell>
          <cell r="F22586" t="str">
            <v>ФАРФОР,МЕТАЛЛ</v>
          </cell>
        </row>
        <row r="22587">
          <cell r="A22587" t="str">
            <v>IM56-0212</v>
          </cell>
          <cell r="B22587" t="str">
            <v>EMPIRE OF DISHES</v>
          </cell>
          <cell r="C22587" t="str">
            <v xml:space="preserve"> Набор подставок для чайных пакетиков ФЛЁР 4шт</v>
          </cell>
          <cell r="D22587" t="str">
            <v xml:space="preserve"> Set of stands for teabags FLEUR 4 items</v>
          </cell>
          <cell r="E22587" t="str">
            <v>Китай</v>
          </cell>
          <cell r="F22587" t="str">
            <v>ФАРФОР,МЕТАЛЛ</v>
          </cell>
        </row>
        <row r="22588">
          <cell r="A22588" t="str">
            <v>IM56-0112</v>
          </cell>
          <cell r="B22588" t="str">
            <v>EMPIRE OF DISHES</v>
          </cell>
          <cell r="C22588" t="str">
            <v xml:space="preserve"> Набор подставок для чайных пакетиков НЕЖНОСТЬ 4шт</v>
          </cell>
          <cell r="D22588" t="str">
            <v xml:space="preserve"> Set of stands for teabags TENDER 4 items</v>
          </cell>
          <cell r="E22588" t="str">
            <v>Китай</v>
          </cell>
          <cell r="F22588" t="str">
            <v>ФАРФОР,МЕТАЛЛ</v>
          </cell>
        </row>
        <row r="22589">
          <cell r="A22589" t="str">
            <v>IM56-0312</v>
          </cell>
          <cell r="B22589" t="str">
            <v>EMPIRE OF DISHES</v>
          </cell>
          <cell r="C22589" t="str">
            <v xml:space="preserve"> Набор подставок для чайных пакетиков РАЙСКАЯ ПТИЧКА 4шт</v>
          </cell>
          <cell r="D22589" t="str">
            <v xml:space="preserve"> Set of stands for teabags 4 items</v>
          </cell>
          <cell r="E22589" t="str">
            <v>Китай</v>
          </cell>
          <cell r="F22589" t="str">
            <v>ФАРФОР,МЕТАЛЛ</v>
          </cell>
        </row>
        <row r="22590">
          <cell r="A22590" t="str">
            <v>IM56-0113</v>
          </cell>
          <cell r="B22590" t="str">
            <v>EMPIRE OF DISHES</v>
          </cell>
          <cell r="C22590" t="str">
            <v xml:space="preserve"> Салфетница НЕЖНОСТЬ</v>
          </cell>
          <cell r="D22590" t="str">
            <v xml:space="preserve"> Napkin holder TENDER</v>
          </cell>
          <cell r="E22590" t="str">
            <v>Китай</v>
          </cell>
          <cell r="F22590" t="str">
            <v>ФАРФОР</v>
          </cell>
        </row>
        <row r="22591">
          <cell r="A22591" t="str">
            <v>IM56-0213</v>
          </cell>
          <cell r="B22591" t="str">
            <v>EMPIRE OF DISHES</v>
          </cell>
          <cell r="C22591" t="str">
            <v xml:space="preserve"> Салфетница ФЛЁР</v>
          </cell>
          <cell r="D22591" t="str">
            <v xml:space="preserve"> Napkin holder FLEUR</v>
          </cell>
          <cell r="E22591" t="str">
            <v>Китай</v>
          </cell>
          <cell r="F22591" t="str">
            <v>ФАРФОР</v>
          </cell>
        </row>
        <row r="22592">
          <cell r="A22592" t="str">
            <v>IM17-0100</v>
          </cell>
          <cell r="B22592" t="str">
            <v>EMPIRE OF DISHES</v>
          </cell>
          <cell r="C22592" t="str">
            <v xml:space="preserve"> Чайный набор ПИККОЛО РОЗА 4 предмета 220мл</v>
          </cell>
          <cell r="D22592" t="str">
            <v xml:space="preserve"> Tea set PICCOLO ROSE 4 items 220ml</v>
          </cell>
          <cell r="E22592" t="str">
            <v>Китай</v>
          </cell>
          <cell r="F22592" t="str">
            <v>ФАРФОР</v>
          </cell>
        </row>
        <row r="22593">
          <cell r="A22593" t="str">
            <v>IM17-0200</v>
          </cell>
          <cell r="B22593" t="str">
            <v>EMPIRE OF DISHES</v>
          </cell>
          <cell r="C22593" t="str">
            <v xml:space="preserve"> Чайный набор ПИККОЛО РОЗА 12 предметов 220мл</v>
          </cell>
          <cell r="D22593" t="str">
            <v xml:space="preserve"> Tea set  PICCOLO ROSE 12 items 220ml</v>
          </cell>
          <cell r="E22593" t="str">
            <v>Китай</v>
          </cell>
          <cell r="F22593" t="str">
            <v>ФАРФОР</v>
          </cell>
        </row>
        <row r="22594">
          <cell r="A22594" t="str">
            <v>IM17-0201</v>
          </cell>
          <cell r="B22594" t="str">
            <v>EMPIRE OF DISHES</v>
          </cell>
          <cell r="C22594" t="str">
            <v xml:space="preserve"> Чайный набор РОЗОВЫЕ РОЗЫ 12 предметов 220мл</v>
          </cell>
          <cell r="D22594" t="str">
            <v xml:space="preserve"> Tea set PINK ROSES 12 items 220ml</v>
          </cell>
          <cell r="E22594" t="str">
            <v>Китай</v>
          </cell>
          <cell r="F22594" t="str">
            <v>ФАРФОР</v>
          </cell>
        </row>
        <row r="22595">
          <cell r="A22595" t="str">
            <v>IM17-0101</v>
          </cell>
          <cell r="B22595" t="str">
            <v>EMPIRE OF DISHES</v>
          </cell>
          <cell r="C22595" t="str">
            <v xml:space="preserve"> Чайный набор РОЗОВЫЕ РОЗЫ 4 предмета 220мл</v>
          </cell>
          <cell r="D22595" t="str">
            <v xml:space="preserve"> Tea set PINK ROSES 4 items 220ml</v>
          </cell>
          <cell r="E22595" t="str">
            <v>Китай</v>
          </cell>
          <cell r="F22595" t="str">
            <v>ФАРФОР</v>
          </cell>
        </row>
        <row r="22596">
          <cell r="A22596" t="str">
            <v>IM17-0102</v>
          </cell>
          <cell r="B22596" t="str">
            <v>EMPIRE OF DISHES</v>
          </cell>
          <cell r="C22596" t="str">
            <v xml:space="preserve"> Чайный набор НЕЖНАЯ ГЕРБЕРА 4 предмета 220мл</v>
          </cell>
          <cell r="D22596" t="str">
            <v xml:space="preserve"> Tea set TENDER GERBERA 4 items 220ml</v>
          </cell>
          <cell r="E22596" t="str">
            <v>Китай</v>
          </cell>
          <cell r="F22596" t="str">
            <v>ФАРФОР</v>
          </cell>
        </row>
        <row r="22597">
          <cell r="A22597" t="str">
            <v>IM17-0202</v>
          </cell>
          <cell r="B22597" t="str">
            <v>EMPIRE OF DISHES</v>
          </cell>
          <cell r="C22597" t="str">
            <v xml:space="preserve"> Чайный набор НЕЖНАЯ ГЕРБЕРА 12 предметов 220мл</v>
          </cell>
          <cell r="D22597" t="str">
            <v xml:space="preserve"> Tea set TENDER GERBERA 12 items 220ml</v>
          </cell>
          <cell r="E22597" t="str">
            <v>Китай</v>
          </cell>
          <cell r="F22597" t="str">
            <v>ФАРФОР</v>
          </cell>
        </row>
        <row r="22598">
          <cell r="A22598" t="str">
            <v>IM17-0103</v>
          </cell>
          <cell r="B22598" t="str">
            <v>EMPIRE OF DISHES</v>
          </cell>
          <cell r="C22598" t="str">
            <v xml:space="preserve"> Чайный набор ЕВРОПА 4 предмета 220мл</v>
          </cell>
          <cell r="D22598" t="str">
            <v xml:space="preserve"> Tea set EUROPE 4 items 220ml</v>
          </cell>
          <cell r="E22598" t="str">
            <v>Китай</v>
          </cell>
          <cell r="F22598" t="str">
            <v>ФАРФОР</v>
          </cell>
        </row>
        <row r="22599">
          <cell r="A22599" t="str">
            <v>IM17-0104</v>
          </cell>
          <cell r="B22599" t="str">
            <v>EMPIRE OF DISHES</v>
          </cell>
          <cell r="C22599" t="str">
            <v xml:space="preserve"> Чайный набор МЭРИЛИН МОНРО 4 предмета 220мл</v>
          </cell>
          <cell r="D22599" t="str">
            <v xml:space="preserve"> Tea set MARILYN MONROE 4 items 220ml</v>
          </cell>
          <cell r="E22599" t="str">
            <v>Китай</v>
          </cell>
          <cell r="F22599" t="str">
            <v>ФАРФОР</v>
          </cell>
        </row>
        <row r="22600">
          <cell r="A22600" t="str">
            <v>IM17-0105</v>
          </cell>
          <cell r="B22600" t="str">
            <v>EMPIRE OF DISHES</v>
          </cell>
          <cell r="C22600" t="str">
            <v xml:space="preserve"> Чайный набор ЭЛВИС 4 предмета 220мл</v>
          </cell>
          <cell r="D22600" t="str">
            <v xml:space="preserve"> Tea set ELVIS 4 items 220ml</v>
          </cell>
          <cell r="E22600" t="str">
            <v>Китай</v>
          </cell>
          <cell r="F22600" t="str">
            <v>ФАРФОР</v>
          </cell>
        </row>
        <row r="22601">
          <cell r="A22601" t="str">
            <v>IM17-0300</v>
          </cell>
          <cell r="B22601" t="str">
            <v>EMPIRE OF DISHES</v>
          </cell>
          <cell r="C22601" t="str">
            <v xml:space="preserve"> Кофейный набор РОЗОВЫЕ РОЗЫ 12 предметов 90мл</v>
          </cell>
          <cell r="D22601" t="str">
            <v xml:space="preserve"> Coffee set PINK ROSES 12 items 90ml</v>
          </cell>
          <cell r="E22601" t="str">
            <v>Китай</v>
          </cell>
          <cell r="F22601" t="str">
            <v>ФАРФОР</v>
          </cell>
        </row>
        <row r="22602">
          <cell r="A22602" t="str">
            <v>IM17-0301</v>
          </cell>
          <cell r="B22602" t="str">
            <v>EMPIRE OF DISHES</v>
          </cell>
          <cell r="C22602" t="str">
            <v xml:space="preserve"> Кофейный набор ПИККОЛО РОЗА 12 предметов 90мл</v>
          </cell>
          <cell r="D22602" t="str">
            <v xml:space="preserve"> Coffee set PICCOLO ROSE 12 items 90ml</v>
          </cell>
          <cell r="E22602" t="str">
            <v>Китай</v>
          </cell>
          <cell r="F22602" t="str">
            <v>ФАРФОР</v>
          </cell>
        </row>
        <row r="22603">
          <cell r="A22603" t="str">
            <v>IM17-0400</v>
          </cell>
          <cell r="B22603" t="str">
            <v>EMPIRE OF DISHES</v>
          </cell>
          <cell r="C22603" t="str">
            <v xml:space="preserve"> Чайник ПИККОЛО РОЗА 700мл</v>
          </cell>
          <cell r="D22603" t="str">
            <v xml:space="preserve"> Teapot PICCOLO ROSE 700ml</v>
          </cell>
          <cell r="E22603" t="str">
            <v>Китай</v>
          </cell>
          <cell r="F22603" t="str">
            <v>ФАРФОР</v>
          </cell>
        </row>
        <row r="22604">
          <cell r="A22604" t="str">
            <v>IM17-0401</v>
          </cell>
          <cell r="B22604" t="str">
            <v>EMPIRE OF DISHES</v>
          </cell>
          <cell r="C22604" t="str">
            <v xml:space="preserve"> Чайник РОЗОВЫЕ РОЗЫ 700мл</v>
          </cell>
          <cell r="D22604" t="str">
            <v xml:space="preserve"> Teapot PINK ROSES 700ml</v>
          </cell>
          <cell r="E22604" t="str">
            <v>Китай</v>
          </cell>
          <cell r="F22604" t="str">
            <v>ФАРФОР</v>
          </cell>
        </row>
        <row r="22605">
          <cell r="A22605" t="str">
            <v>IM52-0803</v>
          </cell>
          <cell r="B22605" t="str">
            <v>EMPIRE OF DISHES</v>
          </cell>
          <cell r="C22605" t="str">
            <v xml:space="preserve"> Чайный набор НАСТРОЕНИЕ 12 предметов 220мл</v>
          </cell>
          <cell r="D22605" t="str">
            <v xml:space="preserve"> S/6 6 CUP AND SAUCER (220CC)</v>
          </cell>
          <cell r="E22605" t="str">
            <v>Китай</v>
          </cell>
          <cell r="F22605" t="str">
            <v>ФАРФОР</v>
          </cell>
        </row>
        <row r="22606">
          <cell r="A22606" t="str">
            <v>IM52-0900</v>
          </cell>
          <cell r="B22606" t="str">
            <v>EMPIRE OF DISHES</v>
          </cell>
          <cell r="C22606" t="str">
            <v xml:space="preserve"> Чайный набор БАБОЧКИ 12 предметов 240мл</v>
          </cell>
          <cell r="D22606" t="str">
            <v xml:space="preserve"> S/6 6-1/4 CUP AND SAUCER (240CC )</v>
          </cell>
          <cell r="E22606" t="str">
            <v>Китай</v>
          </cell>
          <cell r="F22606" t="str">
            <v>ФАРФОР</v>
          </cell>
        </row>
        <row r="22607">
          <cell r="A22607" t="str">
            <v>IM52-1000</v>
          </cell>
          <cell r="B22607" t="str">
            <v>EMPIRE OF DISHES</v>
          </cell>
          <cell r="C22607" t="str">
            <v xml:space="preserve"> Набор СТИЛЬ:Кружка 370мл и тарелка 19см</v>
          </cell>
          <cell r="D22607" t="str">
            <v xml:space="preserve"> 4-1/2 MUG WITH 19CM PLATE (370CC )</v>
          </cell>
          <cell r="E22607" t="str">
            <v>Китай</v>
          </cell>
          <cell r="F22607" t="str">
            <v>ФАРФОР</v>
          </cell>
        </row>
        <row r="22608">
          <cell r="A22608" t="str">
            <v>IM52-1100</v>
          </cell>
          <cell r="B22608" t="str">
            <v>EMPIRE OF DISHES</v>
          </cell>
          <cell r="C22608" t="str">
            <v xml:space="preserve"> Набор СТИЛЬ:Кружка 370мл и тарелка 19см</v>
          </cell>
          <cell r="D22608" t="str">
            <v xml:space="preserve"> 4-1/2 MUG WITH 19CM PLATE (370CC )</v>
          </cell>
          <cell r="E22608" t="str">
            <v>Китай</v>
          </cell>
          <cell r="F22608" t="str">
            <v>ФАРФОР</v>
          </cell>
        </row>
        <row r="22609">
          <cell r="A22609" t="str">
            <v>IM52-1200</v>
          </cell>
          <cell r="B22609" t="str">
            <v>EMPIRE OF DISHES</v>
          </cell>
          <cell r="C22609" t="str">
            <v xml:space="preserve"> Набор СТИЛЬ:Кружка 370мл и тарелка 19см</v>
          </cell>
          <cell r="D22609" t="str">
            <v xml:space="preserve"> 4-1/2 MUG WITH 19CM PLATE (370CC )</v>
          </cell>
          <cell r="E22609" t="str">
            <v>Китай</v>
          </cell>
          <cell r="F22609" t="str">
            <v>ФАРФОР</v>
          </cell>
        </row>
        <row r="22610">
          <cell r="A22610" t="str">
            <v>IM52-1300</v>
          </cell>
          <cell r="B22610" t="str">
            <v>EMPIRE OF DISHES</v>
          </cell>
          <cell r="C22610" t="str">
            <v xml:space="preserve"> Кружка САФАРИ 370мл</v>
          </cell>
          <cell r="D22610" t="str">
            <v xml:space="preserve"> 4-1/2 MUG (370CC )</v>
          </cell>
          <cell r="E22610" t="str">
            <v>Китай</v>
          </cell>
          <cell r="F22610" t="str">
            <v>ФАРФОР</v>
          </cell>
        </row>
        <row r="22611">
          <cell r="A22611" t="str">
            <v>IM52-1400</v>
          </cell>
          <cell r="B22611" t="str">
            <v>EMPIRE OF DISHES</v>
          </cell>
          <cell r="C22611" t="str">
            <v xml:space="preserve"> Кружка ГОРОХ 370мл</v>
          </cell>
          <cell r="D22611" t="str">
            <v xml:space="preserve"> 4-1/2 MUG (370CC )</v>
          </cell>
          <cell r="E22611" t="str">
            <v>Китай</v>
          </cell>
          <cell r="F22611" t="str">
            <v>ФАРФОР</v>
          </cell>
        </row>
        <row r="22612">
          <cell r="A22612" t="str">
            <v>IM52-1500</v>
          </cell>
          <cell r="B22612" t="str">
            <v>EMPIRE OF DISHES</v>
          </cell>
          <cell r="C22612" t="str">
            <v xml:space="preserve"> Кружка ГОРОХ 370мл</v>
          </cell>
          <cell r="D22612" t="str">
            <v xml:space="preserve"> 4-1/2 MUG (370CC )</v>
          </cell>
          <cell r="E22612" t="str">
            <v>Китай</v>
          </cell>
          <cell r="F22612" t="str">
            <v>ФАРФОР</v>
          </cell>
        </row>
        <row r="22613">
          <cell r="A22613" t="str">
            <v>IM52-1601</v>
          </cell>
          <cell r="B22613" t="str">
            <v>EMPIRE OF DISHES</v>
          </cell>
          <cell r="C22613" t="str">
            <v xml:space="preserve"> Чайный набор ГЕРМЕС 15 предметов 240мл</v>
          </cell>
          <cell r="D22613" t="str">
            <v xml:space="preserve"> S/15 TEA SET TEA POT:1050CC SUGAR POT:350CC CREAMER:300CC CUP 240CC</v>
          </cell>
          <cell r="E22613" t="str">
            <v>Китай</v>
          </cell>
          <cell r="F22613" t="str">
            <v>ФАРФОР</v>
          </cell>
        </row>
        <row r="22614">
          <cell r="A22614" t="str">
            <v>IM52-1101</v>
          </cell>
          <cell r="B22614" t="str">
            <v>EMPIRE OF DISHES</v>
          </cell>
          <cell r="C22614" t="str">
            <v xml:space="preserve"> Кружка заварочная СТИЛЬ с металлическим фильтром 420мл</v>
          </cell>
          <cell r="D22614" t="str">
            <v xml:space="preserve"> 5-1/4  TEA FOR ONE WITH METAL FITER (420СС)</v>
          </cell>
          <cell r="E22614" t="str">
            <v>Китай</v>
          </cell>
          <cell r="F22614" t="str">
            <v>ФАРФОР</v>
          </cell>
        </row>
        <row r="22615">
          <cell r="A22615" t="str">
            <v>PS8700002</v>
          </cell>
          <cell r="B22615" t="str">
            <v>ENS</v>
          </cell>
          <cell r="C22615" t="str">
            <v xml:space="preserve"> Полотенце бамбуковое 50х100см коричневое 50% бамбук 50% хлопок</v>
          </cell>
          <cell r="E22615" t="str">
            <v>Пакистан</v>
          </cell>
          <cell r="F22615" t="str">
            <v>ТКАНЬ</v>
          </cell>
        </row>
        <row r="22616">
          <cell r="A22616" t="str">
            <v>PS8700004</v>
          </cell>
          <cell r="B22616" t="str">
            <v>ENS</v>
          </cell>
          <cell r="C22616" t="str">
            <v xml:space="preserve"> Полотенце бамбуковое 50х100см темно-серое 50% бамбук 50% хлопок</v>
          </cell>
          <cell r="E22616" t="str">
            <v>Пакистан</v>
          </cell>
          <cell r="F22616" t="str">
            <v>ТКАНЬ</v>
          </cell>
        </row>
        <row r="22617">
          <cell r="A22617" t="str">
            <v>PS8700005</v>
          </cell>
          <cell r="B22617" t="str">
            <v>ENS</v>
          </cell>
          <cell r="C22617" t="str">
            <v xml:space="preserve"> Полотенце бамбуковое 70х140см серое 50% бамбук 50% хлопок</v>
          </cell>
          <cell r="E22617" t="str">
            <v>Пакистан</v>
          </cell>
          <cell r="F22617" t="str">
            <v>ТКАНЬ</v>
          </cell>
        </row>
        <row r="22618">
          <cell r="A22618" t="str">
            <v>PS8700007</v>
          </cell>
          <cell r="B22618" t="str">
            <v>ENS</v>
          </cell>
          <cell r="C22618" t="str">
            <v xml:space="preserve"> Полотенце бамбуковое 70х140см бежевое 50% бамбук 50% хлопок</v>
          </cell>
          <cell r="E22618" t="str">
            <v>Пакистан</v>
          </cell>
          <cell r="F22618" t="str">
            <v>ТКАНЬ</v>
          </cell>
        </row>
        <row r="22619">
          <cell r="A22619" t="str">
            <v>PS8700008</v>
          </cell>
          <cell r="B22619" t="str">
            <v>ENS</v>
          </cell>
          <cell r="C22619" t="str">
            <v xml:space="preserve"> Полотенце бамбуковое 50х100см бежевое 50% бамбук 50% хлопок</v>
          </cell>
          <cell r="E22619" t="str">
            <v>Пакистан</v>
          </cell>
          <cell r="F22619" t="str">
            <v>ТКАНЬ</v>
          </cell>
        </row>
        <row r="22620">
          <cell r="A22620" t="str">
            <v>PS8700009</v>
          </cell>
          <cell r="B22620" t="str">
            <v>ENS</v>
          </cell>
          <cell r="C22620" t="str">
            <v xml:space="preserve"> Полотенце бамбуковое 70х140см голубое 50% бамбук 50% хлопок</v>
          </cell>
          <cell r="E22620" t="str">
            <v>Пакистан</v>
          </cell>
          <cell r="F22620" t="str">
            <v>ТКАНЬ</v>
          </cell>
        </row>
        <row r="22621">
          <cell r="A22621" t="str">
            <v>PS8700010</v>
          </cell>
          <cell r="B22621" t="str">
            <v>ENS</v>
          </cell>
          <cell r="C22621" t="str">
            <v xml:space="preserve"> Полотенце бамбуковое 50х100см голубое 50% бамбук 50% хлопок</v>
          </cell>
          <cell r="E22621" t="str">
            <v>Пакистан</v>
          </cell>
          <cell r="F22621" t="str">
            <v>ТКАНЬ</v>
          </cell>
        </row>
        <row r="22622">
          <cell r="A22622" t="str">
            <v>PS8700015</v>
          </cell>
          <cell r="B22622" t="str">
            <v>ENS</v>
          </cell>
          <cell r="C22622" t="str">
            <v xml:space="preserve"> Полотенце бамбуковое 70х140см розовое 50% бамбук 50% хлопок</v>
          </cell>
          <cell r="E22622" t="str">
            <v>Пакистан</v>
          </cell>
          <cell r="F22622" t="str">
            <v>ТКАНЬ</v>
          </cell>
        </row>
        <row r="22623">
          <cell r="A22623" t="str">
            <v>PS8700016</v>
          </cell>
          <cell r="B22623" t="str">
            <v>ENS</v>
          </cell>
          <cell r="C22623" t="str">
            <v xml:space="preserve"> Полотенце бамбуковое 50х100см розовое 50% бамбук 50% хлопок</v>
          </cell>
          <cell r="E22623" t="str">
            <v>Пакистан</v>
          </cell>
          <cell r="F22623" t="str">
            <v>ТКАНЬ</v>
          </cell>
        </row>
        <row r="22624">
          <cell r="A22624" t="str">
            <v>PS8700017</v>
          </cell>
          <cell r="B22624" t="str">
            <v>ENS</v>
          </cell>
          <cell r="C22624" t="str">
            <v xml:space="preserve"> Полотенце бамбуковое 70х140см салатовое 50% бамбук 50% хлопок</v>
          </cell>
          <cell r="E22624" t="str">
            <v>Пакистан</v>
          </cell>
          <cell r="F22624" t="str">
            <v>ТКАНЬ</v>
          </cell>
        </row>
        <row r="22625">
          <cell r="A22625" t="str">
            <v>PS8700018</v>
          </cell>
          <cell r="B22625" t="str">
            <v>ENS</v>
          </cell>
          <cell r="C22625" t="str">
            <v xml:space="preserve"> Полотенце бамбуковое 50х100см салатовое 50% бамбук 50% хлопок</v>
          </cell>
          <cell r="E22625" t="str">
            <v>Пакистан</v>
          </cell>
          <cell r="F22625" t="str">
            <v>ТКАНЬ</v>
          </cell>
        </row>
        <row r="22626">
          <cell r="A22626" t="str">
            <v>PS8700019</v>
          </cell>
          <cell r="B22626" t="str">
            <v>ENS</v>
          </cell>
          <cell r="C22626" t="str">
            <v xml:space="preserve"> Полотенце бамбуковое 70х140см персиковое 50% бамбук 50% хлопок</v>
          </cell>
          <cell r="E22626" t="str">
            <v>Пакистан</v>
          </cell>
          <cell r="F22626" t="str">
            <v>ТКАНЬ</v>
          </cell>
        </row>
        <row r="22627">
          <cell r="A22627" t="str">
            <v>PS8700020</v>
          </cell>
          <cell r="B22627" t="str">
            <v>ENS</v>
          </cell>
          <cell r="C22627" t="str">
            <v xml:space="preserve"> Полотенце бамбуковое 50х100см персиковое 50% бамбук 50% хлопок</v>
          </cell>
          <cell r="E22627" t="str">
            <v>Пакистан</v>
          </cell>
          <cell r="F22627" t="str">
            <v>ТКАНЬ</v>
          </cell>
        </row>
        <row r="22628">
          <cell r="A22628" t="str">
            <v>PS190164</v>
          </cell>
          <cell r="B22628" t="str">
            <v>ENS</v>
          </cell>
          <cell r="C22628" t="str">
            <v xml:space="preserve"> Набор для специй 2пр стекло/хром + салфетница</v>
          </cell>
          <cell r="E22628" t="str">
            <v>Китай</v>
          </cell>
          <cell r="F22628" t="str">
            <v>СТЕКЛО</v>
          </cell>
        </row>
        <row r="22629">
          <cell r="A22629" t="str">
            <v>PS5470007</v>
          </cell>
          <cell r="B22629" t="str">
            <v>ENS</v>
          </cell>
          <cell r="C22629" t="str">
            <v xml:space="preserve"> Банка для мёда 250мл 7.5х15.5см стекло+дерево+силикон подар уп</v>
          </cell>
          <cell r="E22629" t="str">
            <v>Китай</v>
          </cell>
          <cell r="F22629" t="str">
            <v>СТЕКЛО</v>
          </cell>
        </row>
        <row r="22630">
          <cell r="A22630" t="str">
            <v>PS5470021</v>
          </cell>
          <cell r="B22630" t="str">
            <v>ENS</v>
          </cell>
          <cell r="C22630" t="str">
            <v xml:space="preserve"> Бутылка для масла и уксуса 350мл 10х7.5х15см стекло подар уп</v>
          </cell>
          <cell r="E22630" t="str">
            <v>Китай</v>
          </cell>
          <cell r="F22630" t="str">
            <v>СТЕКЛО</v>
          </cell>
        </row>
        <row r="22631">
          <cell r="A22631" t="str">
            <v>PS5470028</v>
          </cell>
          <cell r="B22631" t="str">
            <v>ENS</v>
          </cell>
          <cell r="C22631" t="str">
            <v xml:space="preserve"> Бутылка для масла и уксуса 450мл 12х10х16см стекло подар уп</v>
          </cell>
          <cell r="E22631" t="str">
            <v>Китай</v>
          </cell>
          <cell r="F22631" t="str">
            <v>СТЕКЛО</v>
          </cell>
        </row>
        <row r="22632">
          <cell r="A22632" t="str">
            <v>PS660006</v>
          </cell>
          <cell r="B22632" t="str">
            <v>ENS</v>
          </cell>
          <cell r="C22632" t="str">
            <v xml:space="preserve"> Сахарница+ложка ИРИС 10х11см 400мл/ложка L=12.5см подар уп</v>
          </cell>
          <cell r="E22632" t="str">
            <v>Китай</v>
          </cell>
          <cell r="F22632" t="str">
            <v>СТЕКЛО</v>
          </cell>
        </row>
        <row r="22633">
          <cell r="A22633" t="str">
            <v>PS8430079</v>
          </cell>
          <cell r="B22633" t="str">
            <v>ENS</v>
          </cell>
          <cell r="C22633" t="str">
            <v xml:space="preserve"> Украшение декоративное панно С ДНЕМ РОЖДЕНИЯ 45х27см min10 упак пак</v>
          </cell>
          <cell r="E22633" t="str">
            <v>Китай</v>
          </cell>
          <cell r="F22633" t="str">
            <v>БУМАГА</v>
          </cell>
        </row>
        <row r="22634">
          <cell r="A22634" t="str">
            <v>PS8430081</v>
          </cell>
          <cell r="B22634" t="str">
            <v>ENS</v>
          </cell>
          <cell r="C22634" t="str">
            <v xml:space="preserve"> Украшение декоративное панно С ДНЕМ РОЖДЕНИЯ 35х44см min10 упак пак</v>
          </cell>
          <cell r="E22634" t="str">
            <v>Китай</v>
          </cell>
          <cell r="F22634" t="str">
            <v>БУМАГА</v>
          </cell>
        </row>
        <row r="22635">
          <cell r="A22635" t="str">
            <v>PS8430082</v>
          </cell>
          <cell r="B22635" t="str">
            <v>ENS</v>
          </cell>
          <cell r="C22635" t="str">
            <v xml:space="preserve"> Украшение декоративное панно С ДНЕМ РОЖДЕНИЯ 62х30см min10 упак пак</v>
          </cell>
          <cell r="E22635" t="str">
            <v>Китай</v>
          </cell>
          <cell r="F22635" t="str">
            <v>БУМАГА</v>
          </cell>
        </row>
        <row r="22636">
          <cell r="A22636" t="str">
            <v>PS8430086</v>
          </cell>
          <cell r="B22636" t="str">
            <v>ENS</v>
          </cell>
          <cell r="C22636" t="str">
            <v xml:space="preserve"> Украшение декоративное панно С ДНЕМ РОЖДЕНИЯ 37х43см min10 упак пак</v>
          </cell>
          <cell r="E22636" t="str">
            <v>Китай</v>
          </cell>
          <cell r="F22636" t="str">
            <v>БУМАГА</v>
          </cell>
        </row>
        <row r="22637">
          <cell r="A22637" t="str">
            <v>PS8960079</v>
          </cell>
          <cell r="B22637" t="str">
            <v>ENS</v>
          </cell>
          <cell r="C22637" t="str">
            <v xml:space="preserve"> Скатерть клеенчатая 152х228см на фланелевой основе с кантом</v>
          </cell>
          <cell r="E22637" t="str">
            <v>Китай</v>
          </cell>
          <cell r="F22637" t="str">
            <v>ТКАНЬ</v>
          </cell>
        </row>
        <row r="22638">
          <cell r="A22638" t="str">
            <v>PSL0200035</v>
          </cell>
          <cell r="B22638" t="str">
            <v>ENS</v>
          </cell>
          <cell r="C22638" t="str">
            <v xml:space="preserve"> Банка для сыпуч продуктов COUNTRY KITCHEN 13смх16см 870мл подар уп</v>
          </cell>
          <cell r="E22638" t="str">
            <v>Китай</v>
          </cell>
          <cell r="F22638" t="str">
            <v>СТЕКЛО</v>
          </cell>
        </row>
        <row r="22639">
          <cell r="A22639" t="str">
            <v>PSL2520366</v>
          </cell>
          <cell r="B22639" t="str">
            <v>ENS</v>
          </cell>
          <cell r="C22639" t="str">
            <v xml:space="preserve"> Маслёнка РАЙСКИЙ САД 17.5х13.5х8.5см подар уп</v>
          </cell>
          <cell r="E22639" t="str">
            <v>Китай</v>
          </cell>
          <cell r="F22639" t="str">
            <v>СТЕКЛО</v>
          </cell>
        </row>
        <row r="22640">
          <cell r="A22640" t="str">
            <v>PS2430240</v>
          </cell>
          <cell r="B22640" t="str">
            <v>ENS</v>
          </cell>
          <cell r="C22640" t="str">
            <v xml:space="preserve"> Подставка для яиц ВЕСЕЛЫЕ УТЯТА 6ячеек h=7.5см</v>
          </cell>
          <cell r="E22640" t="str">
            <v>Китай</v>
          </cell>
          <cell r="F22640" t="str">
            <v>ПЛАСТИК</v>
          </cell>
        </row>
        <row r="22641">
          <cell r="A22641" t="str">
            <v>PS2520153</v>
          </cell>
          <cell r="B22641" t="str">
            <v>ENS</v>
          </cell>
          <cell r="C22641" t="str">
            <v xml:space="preserve"> Блюдо для фруктов 2уровня ОРХИДЕЯ</v>
          </cell>
          <cell r="E22641" t="str">
            <v>Китай</v>
          </cell>
          <cell r="F22641" t="str">
            <v>СТЕКЛО</v>
          </cell>
        </row>
        <row r="22642">
          <cell r="A22642" t="str">
            <v>PS2520159</v>
          </cell>
          <cell r="B22642" t="str">
            <v>ENS</v>
          </cell>
          <cell r="C22642" t="str">
            <v xml:space="preserve"> Набор банок для супычих продуктов 3шт + ложки ОРХИДЕЯ фигурные д.п.</v>
          </cell>
          <cell r="E22642" t="str">
            <v>Китай</v>
          </cell>
          <cell r="F22642" t="str">
            <v>СТЕКЛО</v>
          </cell>
        </row>
        <row r="22643">
          <cell r="A22643" t="str">
            <v>PS6310098</v>
          </cell>
          <cell r="B22643" t="str">
            <v>ENS</v>
          </cell>
          <cell r="C22643" t="str">
            <v xml:space="preserve"> Шкатулка декоративная БУКЕТ 22х18х15.5см</v>
          </cell>
          <cell r="E22643" t="str">
            <v>Китай</v>
          </cell>
          <cell r="F22643" t="str">
            <v>ДЕРЕВО</v>
          </cell>
        </row>
        <row r="22644">
          <cell r="A22644" t="str">
            <v>PS6810011</v>
          </cell>
          <cell r="B22644" t="str">
            <v>ENS</v>
          </cell>
          <cell r="C22644" t="str">
            <v xml:space="preserve"> Полотенце 20х20см</v>
          </cell>
          <cell r="E22644" t="str">
            <v>Китай</v>
          </cell>
          <cell r="F22644" t="str">
            <v>ТКАНЬ</v>
          </cell>
        </row>
        <row r="22645">
          <cell r="A22645" t="str">
            <v>PS6810023</v>
          </cell>
          <cell r="B22645" t="str">
            <v>ENS</v>
          </cell>
          <cell r="C22645" t="str">
            <v xml:space="preserve"> Набор полотенец 2шт 20х20/30х30см блистер</v>
          </cell>
          <cell r="E22645" t="str">
            <v>Китай</v>
          </cell>
          <cell r="F22645" t="str">
            <v>ТКАНЬ</v>
          </cell>
        </row>
        <row r="22646">
          <cell r="A22646" t="str">
            <v>PS6810027</v>
          </cell>
          <cell r="B22646" t="str">
            <v>ENS</v>
          </cell>
          <cell r="C22646" t="str">
            <v xml:space="preserve"> Набор полотенец 2шт 20х20/30х30см</v>
          </cell>
          <cell r="E22646" t="str">
            <v>Китай</v>
          </cell>
          <cell r="F22646" t="str">
            <v>ТКАНЬ</v>
          </cell>
        </row>
        <row r="22647">
          <cell r="A22647" t="str">
            <v>PS6810029</v>
          </cell>
          <cell r="B22647" t="str">
            <v>ENS</v>
          </cell>
          <cell r="C22647" t="str">
            <v xml:space="preserve"> Набор полотенец 2шт 25х25/30х30см</v>
          </cell>
          <cell r="E22647" t="str">
            <v>Китай</v>
          </cell>
          <cell r="F22647" t="str">
            <v>ТКАНЬ</v>
          </cell>
        </row>
        <row r="22648">
          <cell r="A22648" t="str">
            <v>PS6810035</v>
          </cell>
          <cell r="B22648" t="str">
            <v>ENS</v>
          </cell>
          <cell r="C22648" t="str">
            <v xml:space="preserve"> Полотенце 30х30см</v>
          </cell>
          <cell r="E22648" t="str">
            <v>Китай</v>
          </cell>
          <cell r="F22648" t="str">
            <v>ТКАНЬ</v>
          </cell>
        </row>
        <row r="22649">
          <cell r="A22649" t="str">
            <v>PS6940032</v>
          </cell>
          <cell r="B22649" t="str">
            <v>ENS</v>
          </cell>
          <cell r="C22649" t="str">
            <v xml:space="preserve"> Шкатулка декоративная КРИСТАЛЛ 22х16х7см 2в</v>
          </cell>
          <cell r="E22649" t="str">
            <v>Китай</v>
          </cell>
          <cell r="F22649" t="str">
            <v>ДЕРЕВО</v>
          </cell>
        </row>
        <row r="22650">
          <cell r="A22650" t="str">
            <v>PS7810002</v>
          </cell>
          <cell r="B22650" t="str">
            <v>ENS</v>
          </cell>
          <cell r="C22650" t="str">
            <v xml:space="preserve"> Шкатулка декоративная АЛЫЕ РОЗЫ d=16.5см h=7.5см</v>
          </cell>
          <cell r="E22650" t="str">
            <v>Китай</v>
          </cell>
          <cell r="F22650" t="str">
            <v>ДЕРЕВО</v>
          </cell>
        </row>
        <row r="22651">
          <cell r="A22651" t="str">
            <v>PSL2430668</v>
          </cell>
          <cell r="B22651" t="str">
            <v>ENS</v>
          </cell>
          <cell r="C22651" t="str">
            <v xml:space="preserve"> Банка для сыпучих продуктов BOTANICA h=16см конус</v>
          </cell>
          <cell r="E22651" t="str">
            <v>Китай</v>
          </cell>
          <cell r="F22651" t="str">
            <v>СТЕКЛО</v>
          </cell>
        </row>
        <row r="22652">
          <cell r="A22652" t="str">
            <v>PSL3170190</v>
          </cell>
          <cell r="B22652" t="str">
            <v>ENS</v>
          </cell>
          <cell r="C22652" t="str">
            <v xml:space="preserve"> Блюдо для фруктов 2уровня СИРЕНЬ</v>
          </cell>
          <cell r="E22652" t="str">
            <v>Китай</v>
          </cell>
          <cell r="F22652" t="str">
            <v>СТЕКЛО</v>
          </cell>
        </row>
        <row r="22653">
          <cell r="A22653" t="str">
            <v>PS4220232</v>
          </cell>
          <cell r="B22653" t="str">
            <v>ENS</v>
          </cell>
          <cell r="C22653" t="str">
            <v xml:space="preserve"> Ситечко для заваривания чая l=14см (3.5х5х2см) нерж</v>
          </cell>
          <cell r="D22653">
            <v>0</v>
          </cell>
          <cell r="E22653" t="str">
            <v>Китай</v>
          </cell>
          <cell r="F22653" t="str">
            <v>НЕРЖАВЕЮЩАЯ СТАЛЬ</v>
          </cell>
        </row>
        <row r="22654">
          <cell r="A22654" t="str">
            <v>PSM2320406</v>
          </cell>
          <cell r="B22654" t="str">
            <v>ENS</v>
          </cell>
          <cell r="C22654" t="str">
            <v xml:space="preserve"> Чайный набор 12пр ПЕЛАРГОНИЯ 200мл костяной фарфор</v>
          </cell>
          <cell r="D22654">
            <v>0</v>
          </cell>
          <cell r="E22654" t="str">
            <v>Малайзия</v>
          </cell>
          <cell r="F22654" t="str">
            <v>КОСТЯНОЙ ФАРФОР</v>
          </cell>
        </row>
        <row r="22655">
          <cell r="A22655" t="str">
            <v>PS7180026</v>
          </cell>
          <cell r="B22655" t="str">
            <v>ENS</v>
          </cell>
          <cell r="C22655" t="str">
            <v xml:space="preserve"> Цветок искусст.ОРХИДЕЯ h=68см</v>
          </cell>
          <cell r="D22655">
            <v>0</v>
          </cell>
          <cell r="E22655" t="str">
            <v>Китай</v>
          </cell>
          <cell r="F22655" t="str">
            <v>КОМБИНИРОВАННЫЕ МАТЕРИАЛЫ</v>
          </cell>
        </row>
        <row r="22656">
          <cell r="A22656" t="str">
            <v>PS7250082</v>
          </cell>
          <cell r="B22656" t="str">
            <v>ENS</v>
          </cell>
          <cell r="C22656" t="str">
            <v xml:space="preserve"> Цветок декоративный в горшке РОЗА КУСТОВАЯ оранжевый 13.5х12.5х14см</v>
          </cell>
          <cell r="D22656">
            <v>0</v>
          </cell>
          <cell r="E22656" t="str">
            <v>Китай</v>
          </cell>
          <cell r="F22656" t="str">
            <v>КОМБИНИРОВАННЫЕ МАТЕРИАЛЫ</v>
          </cell>
        </row>
        <row r="22657">
          <cell r="A22657" t="str">
            <v>PS7250145</v>
          </cell>
          <cell r="B22657" t="str">
            <v>ENS</v>
          </cell>
          <cell r="C22657" t="str">
            <v xml:space="preserve"> Цветок искусственный в горшке БЕЛЫЙ ВЕРЕСК 9.5х10.5х15см</v>
          </cell>
          <cell r="D22657">
            <v>0</v>
          </cell>
          <cell r="E22657" t="str">
            <v>Китай</v>
          </cell>
          <cell r="F22657" t="str">
            <v>КОМБИНИРОВАННЫЕ МАТЕРИАЛЫ</v>
          </cell>
        </row>
        <row r="22658">
          <cell r="A22658" t="str">
            <v>PS7820109</v>
          </cell>
          <cell r="B22658" t="str">
            <v>ENS</v>
          </cell>
          <cell r="C22658" t="str">
            <v xml:space="preserve"> Цветок декоративный ЛИЛИЯ h=74см</v>
          </cell>
          <cell r="D22658">
            <v>0</v>
          </cell>
          <cell r="E22658" t="str">
            <v>Китай</v>
          </cell>
          <cell r="F22658" t="str">
            <v>КОМБИНИРОВАННЫЕ МАТЕРИАЛЫ</v>
          </cell>
        </row>
        <row r="22659">
          <cell r="A22659" t="str">
            <v>PS0670110</v>
          </cell>
          <cell r="B22659" t="str">
            <v>ENS</v>
          </cell>
          <cell r="C22659" t="str">
            <v xml:space="preserve"> Кружка+пепельница САМОМУ ЛУЧШЕМУ 325мл</v>
          </cell>
          <cell r="D22659">
            <v>0</v>
          </cell>
          <cell r="E22659" t="str">
            <v>Китай</v>
          </cell>
          <cell r="F22659" t="str">
            <v>ФАРФОР</v>
          </cell>
        </row>
        <row r="22660">
          <cell r="A22660" t="str">
            <v>PS670107</v>
          </cell>
          <cell r="B22660" t="str">
            <v>ENS</v>
          </cell>
          <cell r="C22660" t="str">
            <v xml:space="preserve"> Кружка+пепельница ЕДИНСТВЕННОМУ 325мл</v>
          </cell>
          <cell r="D22660">
            <v>0</v>
          </cell>
          <cell r="E22660" t="str">
            <v>Китай</v>
          </cell>
          <cell r="F22660" t="str">
            <v>ФАРФОР</v>
          </cell>
        </row>
        <row r="22661">
          <cell r="A22661" t="str">
            <v>PS670109</v>
          </cell>
          <cell r="B22661" t="str">
            <v>ENS</v>
          </cell>
          <cell r="C22661" t="str">
            <v xml:space="preserve"> Кружка+пепельница ЛЮБИМОМУ 325мл</v>
          </cell>
          <cell r="D22661">
            <v>0</v>
          </cell>
          <cell r="E22661" t="str">
            <v>Китай</v>
          </cell>
          <cell r="F22661" t="str">
            <v>ФАРФОР</v>
          </cell>
        </row>
        <row r="22662">
          <cell r="A22662" t="str">
            <v>PSL0200023</v>
          </cell>
          <cell r="B22662" t="str">
            <v>ENS</v>
          </cell>
          <cell r="C22662" t="str">
            <v xml:space="preserve"> Масленка COUNTRY KITCHEN 16.5х11.5х6.5см</v>
          </cell>
          <cell r="D22662">
            <v>0</v>
          </cell>
          <cell r="E22662" t="str">
            <v>Китай</v>
          </cell>
          <cell r="F22662" t="str">
            <v>КЕРАМИКА</v>
          </cell>
        </row>
        <row r="22663">
          <cell r="A22663" t="str">
            <v>PSL0200033</v>
          </cell>
          <cell r="B22663" t="str">
            <v>ENS</v>
          </cell>
          <cell r="C22663" t="str">
            <v xml:space="preserve"> Банка для сыпучих продуктов COUNTRY KITCHEN h=14см v=730мл</v>
          </cell>
          <cell r="D22663">
            <v>0</v>
          </cell>
          <cell r="E22663" t="str">
            <v>Китай</v>
          </cell>
          <cell r="F22663" t="str">
            <v>КЕРАМИКА</v>
          </cell>
        </row>
        <row r="22664">
          <cell r="A22664" t="str">
            <v>PSL0200050</v>
          </cell>
          <cell r="B22664" t="str">
            <v>ENS</v>
          </cell>
          <cell r="C22664" t="str">
            <v xml:space="preserve"> Банка для сыпучих продуктов (клипс) COUNTRY KITCHEN 10.5х10.5х16.5см 900мл</v>
          </cell>
          <cell r="D22664">
            <v>0</v>
          </cell>
          <cell r="E22664" t="str">
            <v>Китай</v>
          </cell>
          <cell r="F22664" t="str">
            <v>КЕРАМИКА</v>
          </cell>
        </row>
        <row r="22665">
          <cell r="A22665" t="str">
            <v>PSL2430678</v>
          </cell>
          <cell r="B22665" t="str">
            <v>ENS</v>
          </cell>
          <cell r="C22665" t="str">
            <v xml:space="preserve"> Сахарница ДЖЕМ 10.5х10.5х11см 450мл</v>
          </cell>
          <cell r="D22665">
            <v>0</v>
          </cell>
          <cell r="E22665" t="str">
            <v>Китай</v>
          </cell>
          <cell r="F22665" t="str">
            <v>КЕРАМИКА</v>
          </cell>
        </row>
        <row r="22666">
          <cell r="A22666" t="str">
            <v>PSL2430679</v>
          </cell>
          <cell r="B22666" t="str">
            <v>ENS</v>
          </cell>
          <cell r="C22666" t="str">
            <v xml:space="preserve"> Сахарница + ложка ДЖЕМ d=14см h=13см v=800мл ложка l=16см</v>
          </cell>
          <cell r="D22666">
            <v>0</v>
          </cell>
          <cell r="E22666" t="str">
            <v>Китай</v>
          </cell>
          <cell r="F22666" t="str">
            <v>КЕРАМИКА</v>
          </cell>
        </row>
        <row r="22667">
          <cell r="A22667" t="str">
            <v>PSL2430681</v>
          </cell>
          <cell r="B22667" t="str">
            <v>ENS</v>
          </cell>
          <cell r="C22667" t="str">
            <v xml:space="preserve"> Банка для специй (двойная) + ложки ДЖЕМ 16.5х9.5х11.5см v=250мл ложка l=12.5см</v>
          </cell>
          <cell r="D22667">
            <v>0</v>
          </cell>
          <cell r="E22667" t="str">
            <v>Китай</v>
          </cell>
          <cell r="F22667" t="str">
            <v>КЕРАМИКА</v>
          </cell>
        </row>
        <row r="22668">
          <cell r="A22668" t="str">
            <v>PSL2430682</v>
          </cell>
          <cell r="B22668" t="str">
            <v>ENS</v>
          </cell>
          <cell r="C22668" t="str">
            <v xml:space="preserve"> Банки для сыпучих продуктов набор 2пр + ложки ДЖЕМ 20.5х10.5х11см 300мл дожка: l=12.5см</v>
          </cell>
          <cell r="D22668">
            <v>0</v>
          </cell>
          <cell r="E22668" t="str">
            <v>Китай</v>
          </cell>
          <cell r="F22668" t="str">
            <v>КЕРАМИКА</v>
          </cell>
        </row>
        <row r="22669">
          <cell r="A22669" t="str">
            <v>PSL2430686</v>
          </cell>
          <cell r="B22669" t="str">
            <v>ENS</v>
          </cell>
          <cell r="C22669" t="str">
            <v xml:space="preserve"> Масленка ДЖЕМ 17.5х13.5х8.5см</v>
          </cell>
          <cell r="D22669">
            <v>0</v>
          </cell>
          <cell r="E22669" t="str">
            <v>Китай</v>
          </cell>
          <cell r="F22669" t="str">
            <v>КЕРАМИКА</v>
          </cell>
        </row>
        <row r="22670">
          <cell r="A22670" t="str">
            <v>PSL2430694</v>
          </cell>
          <cell r="B22670" t="str">
            <v>ENS</v>
          </cell>
          <cell r="C22670" t="str">
            <v xml:space="preserve"> Банка для сыпучих продуктов (клипс) ДЖЕМ 9.5х9.5х12.5см 500мл (квадратная)</v>
          </cell>
          <cell r="D22670">
            <v>0</v>
          </cell>
          <cell r="E22670" t="str">
            <v>Китай</v>
          </cell>
          <cell r="F22670" t="str">
            <v>КЕРАМИКА</v>
          </cell>
        </row>
        <row r="22671">
          <cell r="A22671" t="str">
            <v>PSL2430696</v>
          </cell>
          <cell r="B22671" t="str">
            <v>ENS</v>
          </cell>
          <cell r="C22671" t="str">
            <v xml:space="preserve"> Банка для сыпучих продуктов(клипс)ДЖЕМ d=10см h=14.5см v=600мл</v>
          </cell>
          <cell r="D22671">
            <v>0</v>
          </cell>
          <cell r="E22671" t="str">
            <v>Китай</v>
          </cell>
          <cell r="F22671" t="str">
            <v>КЕРАМИКА</v>
          </cell>
        </row>
        <row r="22672">
          <cell r="A22672" t="str">
            <v>PSL2430700</v>
          </cell>
          <cell r="B22672" t="str">
            <v>ENS</v>
          </cell>
          <cell r="C22672" t="str">
            <v xml:space="preserve"> Банка для сыпучих продуктов + ложка ДЖЕМ d=11.5см h=15см 750мл ложка l=9см.</v>
          </cell>
          <cell r="D22672">
            <v>0</v>
          </cell>
          <cell r="E22672" t="str">
            <v>Китай</v>
          </cell>
          <cell r="F22672" t="str">
            <v>КЕРАМИКА</v>
          </cell>
        </row>
        <row r="22673">
          <cell r="A22673" t="str">
            <v>PSL2520253</v>
          </cell>
          <cell r="B22673" t="str">
            <v>ENS</v>
          </cell>
          <cell r="C22673" t="str">
            <v xml:space="preserve"> Подставка под ложку САДОВАЯ ЯГОДА l=23см малая</v>
          </cell>
          <cell r="D22673">
            <v>0</v>
          </cell>
          <cell r="E22673" t="str">
            <v>Китай</v>
          </cell>
          <cell r="F22673" t="str">
            <v>КЕРАМИКА</v>
          </cell>
        </row>
        <row r="22674">
          <cell r="A22674" t="str">
            <v>PSL2520256</v>
          </cell>
          <cell r="B22674" t="str">
            <v>ENS</v>
          </cell>
          <cell r="C22674" t="str">
            <v xml:space="preserve"> Банка для сыпучих продуктов (клипс) САДОВАЯ ЯГОДА h=15см</v>
          </cell>
          <cell r="D22674">
            <v>0</v>
          </cell>
          <cell r="E22674" t="str">
            <v>Китай</v>
          </cell>
          <cell r="F22674" t="str">
            <v>КЕРАМИКА</v>
          </cell>
        </row>
        <row r="22675">
          <cell r="A22675" t="str">
            <v>PSL2520257</v>
          </cell>
          <cell r="B22675" t="str">
            <v>ENS</v>
          </cell>
          <cell r="C22675" t="str">
            <v xml:space="preserve"> Банка для сыпучих продуктов (клипс) САДОВАЯ ЯГОДА 10смх12см 500мл</v>
          </cell>
          <cell r="D22675">
            <v>0</v>
          </cell>
          <cell r="E22675" t="str">
            <v>Китай</v>
          </cell>
          <cell r="F22675" t="str">
            <v>КЕРАМИКА</v>
          </cell>
        </row>
        <row r="22676">
          <cell r="A22676" t="str">
            <v>PSL2520258</v>
          </cell>
          <cell r="B22676" t="str">
            <v>ENS</v>
          </cell>
          <cell r="C22676" t="str">
            <v xml:space="preserve"> Маслёнка САДОВАЯ ЯГОДА</v>
          </cell>
          <cell r="D22676">
            <v>0</v>
          </cell>
          <cell r="E22676" t="str">
            <v>Китай</v>
          </cell>
          <cell r="F22676" t="str">
            <v>КЕРАМИКА</v>
          </cell>
        </row>
        <row r="22677">
          <cell r="A22677" t="str">
            <v>PSL2520264</v>
          </cell>
          <cell r="B22677" t="str">
            <v>ENS</v>
          </cell>
          <cell r="C22677" t="str">
            <v xml:space="preserve"> Набор для специй 2пр САДОВАЯ ЯГОДА д.п.</v>
          </cell>
          <cell r="D22677">
            <v>0</v>
          </cell>
          <cell r="E22677" t="str">
            <v>Китай</v>
          </cell>
          <cell r="F22677" t="str">
            <v>КЕРАМИКА</v>
          </cell>
        </row>
        <row r="22678">
          <cell r="A22678" t="str">
            <v>PSL2520266</v>
          </cell>
          <cell r="B22678" t="str">
            <v>ENS</v>
          </cell>
          <cell r="C22678" t="str">
            <v xml:space="preserve"> Банка для специй (двойная) + ложки САДОВАЯ ЯГОДА</v>
          </cell>
          <cell r="D22678">
            <v>0</v>
          </cell>
          <cell r="E22678" t="str">
            <v>Китай</v>
          </cell>
          <cell r="F22678" t="str">
            <v>КЕРАМИКА</v>
          </cell>
        </row>
        <row r="22679">
          <cell r="A22679" t="str">
            <v>PSL2520271</v>
          </cell>
          <cell r="B22679" t="str">
            <v>ENS</v>
          </cell>
          <cell r="C22679" t="str">
            <v xml:space="preserve"> Сахарница + ложка САДОВАЯ ЯГОДА h=13.5см v=800мл.</v>
          </cell>
          <cell r="D22679">
            <v>0</v>
          </cell>
          <cell r="E22679" t="str">
            <v>Китай</v>
          </cell>
          <cell r="F22679" t="str">
            <v>КЕРАМИКА</v>
          </cell>
        </row>
        <row r="22680">
          <cell r="A22680" t="str">
            <v>PSL2520280</v>
          </cell>
          <cell r="B22680" t="str">
            <v>ENS</v>
          </cell>
          <cell r="C22680" t="str">
            <v xml:space="preserve"> Банка для сыпучих продуктов (клипс) САДОВАЯ ЯГОДА h=15см</v>
          </cell>
          <cell r="D22680">
            <v>0</v>
          </cell>
          <cell r="E22680" t="str">
            <v>Китай</v>
          </cell>
          <cell r="F22680" t="str">
            <v>КЕРАМИКА</v>
          </cell>
        </row>
        <row r="22681">
          <cell r="A22681" t="str">
            <v>PSL2520289</v>
          </cell>
          <cell r="B22681" t="str">
            <v>ENS</v>
          </cell>
          <cell r="C22681" t="str">
            <v xml:space="preserve"> Подставка под ложку НАРЦИСС l=23см (малая)</v>
          </cell>
          <cell r="D22681">
            <v>0</v>
          </cell>
          <cell r="E22681" t="str">
            <v>Китай</v>
          </cell>
          <cell r="F22681" t="str">
            <v>КЕРАМИКА</v>
          </cell>
        </row>
        <row r="22682">
          <cell r="A22682" t="str">
            <v>PSL2520293</v>
          </cell>
          <cell r="B22682" t="str">
            <v>ENS</v>
          </cell>
          <cell r="C22682" t="str">
            <v xml:space="preserve"> Банка для сыпучих продуктов (клипс) НАРЦИСС h=12см</v>
          </cell>
          <cell r="D22682">
            <v>0</v>
          </cell>
          <cell r="E22682" t="str">
            <v>Китай</v>
          </cell>
          <cell r="F22682" t="str">
            <v>КЕРАМИКА</v>
          </cell>
        </row>
        <row r="22683">
          <cell r="A22683" t="str">
            <v>PSL2520294</v>
          </cell>
          <cell r="B22683" t="str">
            <v>ENS</v>
          </cell>
          <cell r="C22683" t="str">
            <v xml:space="preserve"> Маслёнка НАРЦИСС</v>
          </cell>
          <cell r="D22683">
            <v>0</v>
          </cell>
          <cell r="E22683" t="str">
            <v>Китай</v>
          </cell>
          <cell r="F22683" t="str">
            <v>КЕРАМИКА</v>
          </cell>
        </row>
        <row r="22684">
          <cell r="A22684" t="str">
            <v>PSL2520300</v>
          </cell>
          <cell r="B22684" t="str">
            <v>ENS</v>
          </cell>
          <cell r="C22684" t="str">
            <v xml:space="preserve"> Набор для специй 2пр НАРЦИСС д.п.</v>
          </cell>
          <cell r="D22684">
            <v>0</v>
          </cell>
          <cell r="E22684" t="str">
            <v>Китай</v>
          </cell>
          <cell r="F22684" t="str">
            <v>КЕРАМИКА</v>
          </cell>
        </row>
        <row r="22685">
          <cell r="A22685" t="str">
            <v>PSL2520302</v>
          </cell>
          <cell r="B22685" t="str">
            <v>ENS</v>
          </cell>
          <cell r="C22685" t="str">
            <v xml:space="preserve"> Банка для специй (двойная)+ложки НАРЦИСС</v>
          </cell>
          <cell r="D22685">
            <v>0</v>
          </cell>
          <cell r="E22685" t="str">
            <v>Китай</v>
          </cell>
          <cell r="F22685" t="str">
            <v>КЕРАМИКА</v>
          </cell>
        </row>
        <row r="22686">
          <cell r="A22686" t="str">
            <v>PSL2520307</v>
          </cell>
          <cell r="B22686" t="str">
            <v>ENS</v>
          </cell>
          <cell r="C22686" t="str">
            <v xml:space="preserve"> Сахарница + ложка НАРЦИСС 12.5х13.5см 600мл ложка</v>
          </cell>
          <cell r="D22686">
            <v>0</v>
          </cell>
          <cell r="E22686" t="str">
            <v>Китай</v>
          </cell>
          <cell r="F22686" t="str">
            <v>КЕРАМИКА</v>
          </cell>
        </row>
        <row r="22687">
          <cell r="A22687" t="str">
            <v>PSL2520374</v>
          </cell>
          <cell r="B22687" t="str">
            <v>ENS</v>
          </cell>
          <cell r="C22687" t="str">
            <v xml:space="preserve"> Банка для специй (двойная) + ложки РАЙСКИЙ САД 15х8х12см 220мл(ложка-L= 12.5см)</v>
          </cell>
          <cell r="D22687">
            <v>0</v>
          </cell>
          <cell r="E22687" t="str">
            <v>Китай</v>
          </cell>
          <cell r="F22687" t="str">
            <v>КЕРАМИКА</v>
          </cell>
        </row>
        <row r="22688">
          <cell r="A22688" t="str">
            <v>PSL2520377</v>
          </cell>
          <cell r="B22688" t="str">
            <v>ENS</v>
          </cell>
          <cell r="C22688" t="str">
            <v xml:space="preserve"> Банка для сыпучих продуктов + ложка РАЙСКИЙ САД 10.5смх12см 500мл</v>
          </cell>
          <cell r="D22688">
            <v>0</v>
          </cell>
          <cell r="E22688" t="str">
            <v>Китай</v>
          </cell>
          <cell r="F22688" t="str">
            <v>КЕРАМИКА</v>
          </cell>
        </row>
        <row r="22689">
          <cell r="A22689" t="str">
            <v>PSL2520379</v>
          </cell>
          <cell r="B22689" t="str">
            <v>ENS</v>
          </cell>
          <cell r="C22689" t="str">
            <v xml:space="preserve"> Сахарница+ложка РАЙСКИЙ САД 13х12см 500мл (ложка-L=13.5см)</v>
          </cell>
          <cell r="D22689">
            <v>0</v>
          </cell>
          <cell r="E22689" t="str">
            <v>Китай</v>
          </cell>
          <cell r="F22689" t="str">
            <v>КЕРАМИКА</v>
          </cell>
        </row>
        <row r="22690">
          <cell r="A22690" t="str">
            <v>PSL2520380</v>
          </cell>
          <cell r="B22690" t="str">
            <v>ENS</v>
          </cell>
          <cell r="C22690" t="str">
            <v xml:space="preserve"> Сахарница+ложка РАЙСКИЙ САД 11.5х10.5см 450мл (ложка-L=13см)</v>
          </cell>
          <cell r="D22690">
            <v>0</v>
          </cell>
          <cell r="E22690" t="str">
            <v>Китай</v>
          </cell>
          <cell r="F22690" t="str">
            <v>КЕРАМИКА</v>
          </cell>
        </row>
        <row r="22691">
          <cell r="A22691" t="str">
            <v>PSL2520389</v>
          </cell>
          <cell r="B22691" t="str">
            <v>ENS</v>
          </cell>
          <cell r="C22691" t="str">
            <v xml:space="preserve"> Банка для сыпучих продуктов (клипс) РАЙСКИЙ САД 7.5х13см 350мл</v>
          </cell>
          <cell r="D22691">
            <v>0</v>
          </cell>
          <cell r="E22691" t="str">
            <v>Китай</v>
          </cell>
          <cell r="F22691" t="str">
            <v>КЕРАМИКА</v>
          </cell>
        </row>
        <row r="22692">
          <cell r="A22692" t="str">
            <v>PSL2520391</v>
          </cell>
          <cell r="B22692" t="str">
            <v>ENS</v>
          </cell>
          <cell r="C22692" t="str">
            <v xml:space="preserve"> Набор банок для сыпучих 3шт РАЙСКИЙ САД 9.5х13см 400см</v>
          </cell>
          <cell r="D22692">
            <v>0</v>
          </cell>
          <cell r="E22692" t="str">
            <v>Китай</v>
          </cell>
          <cell r="F22692" t="str">
            <v>КЕРАМИКА</v>
          </cell>
        </row>
        <row r="22693">
          <cell r="A22693" t="str">
            <v>PSL2520392</v>
          </cell>
          <cell r="B22693" t="str">
            <v>ENS</v>
          </cell>
          <cell r="C22693" t="str">
            <v xml:space="preserve"> Менажница (5секций) РАЙСКИЙ САД 25х3.5см</v>
          </cell>
          <cell r="D22693">
            <v>0</v>
          </cell>
          <cell r="E22693" t="str">
            <v>Китай</v>
          </cell>
          <cell r="F22693" t="str">
            <v>КЕРАМИКА</v>
          </cell>
        </row>
        <row r="22694">
          <cell r="A22694" t="str">
            <v>PSL2520395</v>
          </cell>
          <cell r="B22694" t="str">
            <v>ENS</v>
          </cell>
          <cell r="C22694" t="str">
            <v xml:space="preserve"> Банка для сыпучих продуктов (клипс) РАЙСКИЙ САД 9.5х9.5х12см 500мл (квадрат)</v>
          </cell>
          <cell r="D22694">
            <v>0</v>
          </cell>
          <cell r="E22694" t="str">
            <v>Китай</v>
          </cell>
          <cell r="F22694" t="str">
            <v>КЕРАМИКА</v>
          </cell>
        </row>
        <row r="22695">
          <cell r="A22695" t="str">
            <v>PSL0200021</v>
          </cell>
          <cell r="B22695" t="str">
            <v>ENS</v>
          </cell>
          <cell r="C22695" t="str">
            <v xml:space="preserve"> Чайник COUNTRY KITCHEN d=13см h=16см v=1000мл</v>
          </cell>
          <cell r="E22695" t="str">
            <v>Китай</v>
          </cell>
          <cell r="F22695" t="str">
            <v>КЕРАМИКА</v>
          </cell>
        </row>
        <row r="22696">
          <cell r="A22696" t="str">
            <v>PSL0200025</v>
          </cell>
          <cell r="B22696" t="str">
            <v>ENS</v>
          </cell>
          <cell r="C22696" t="str">
            <v xml:space="preserve"> Банка для специй(двойная)+ложки COUNTRY KITCHEN 15.5х9х13см v=290мл</v>
          </cell>
          <cell r="E22696" t="str">
            <v>Китай</v>
          </cell>
          <cell r="F22696" t="str">
            <v>КЕРАМИКА</v>
          </cell>
        </row>
        <row r="22697">
          <cell r="A22697" t="str">
            <v>PSL0200026</v>
          </cell>
          <cell r="B22697" t="str">
            <v>ENS</v>
          </cell>
          <cell r="C22697" t="str">
            <v xml:space="preserve"> Сахарница + ложка COUNTRY KITCHEN h=12см v=450мл</v>
          </cell>
          <cell r="E22697" t="str">
            <v>Китай</v>
          </cell>
          <cell r="F22697" t="str">
            <v>КЕРАМИКА</v>
          </cell>
        </row>
        <row r="22698">
          <cell r="A22698" t="str">
            <v>PSM0661174</v>
          </cell>
          <cell r="B22698" t="str">
            <v>ENS</v>
          </cell>
          <cell r="C22698" t="str">
            <v xml:space="preserve"> Чайный набор 12предметов ВОСТОЧНАЯ ЛИЛИЯ v=180мл фарфор</v>
          </cell>
          <cell r="E22698" t="str">
            <v>Китай</v>
          </cell>
          <cell r="F22698" t="str">
            <v>КЕРАМИКА</v>
          </cell>
        </row>
        <row r="22699">
          <cell r="A22699" t="str">
            <v>PSM0661200</v>
          </cell>
          <cell r="B22699" t="str">
            <v>ENS</v>
          </cell>
          <cell r="C22699" t="str">
            <v xml:space="preserve"> Чайный набор 12пр. САД v=230мл. (костяной фарфор)</v>
          </cell>
          <cell r="E22699" t="str">
            <v>Китай</v>
          </cell>
          <cell r="F22699" t="str">
            <v>КЕРАМИКА</v>
          </cell>
        </row>
        <row r="22700">
          <cell r="A22700" t="str">
            <v>PSM0661206</v>
          </cell>
          <cell r="B22700" t="str">
            <v>ENS</v>
          </cell>
          <cell r="C22700" t="str">
            <v xml:space="preserve"> Чайный набор 12пр. АНЮТИНЫ ГЛАЗКИ v=230мл. (костяной фарфор)</v>
          </cell>
          <cell r="E22700" t="str">
            <v>Китай</v>
          </cell>
          <cell r="F22700" t="str">
            <v>КЕРАМИКА</v>
          </cell>
        </row>
        <row r="22701">
          <cell r="A22701" t="str">
            <v>PSM0661214</v>
          </cell>
          <cell r="B22701" t="str">
            <v>ENS</v>
          </cell>
          <cell r="C22701" t="str">
            <v xml:space="preserve"> Чайный набор 12пр. РУССКОЕ ПОЛЕ v=230мл. (костяной фарфор)</v>
          </cell>
          <cell r="E22701" t="str">
            <v>Китай</v>
          </cell>
          <cell r="F22701" t="str">
            <v>КЕРАМИКА</v>
          </cell>
        </row>
        <row r="22702">
          <cell r="A22702" t="str">
            <v>PSM1270254</v>
          </cell>
          <cell r="B22702" t="str">
            <v>ENS</v>
          </cell>
          <cell r="C22702" t="str">
            <v xml:space="preserve"> Чайный набор 12пр. АЛЬПИЙСКИЙ САД v=250мл. фарфор</v>
          </cell>
          <cell r="E22702" t="str">
            <v>Китай</v>
          </cell>
          <cell r="F22702" t="str">
            <v>КЕРАМИКА</v>
          </cell>
        </row>
        <row r="22703">
          <cell r="A22703" t="str">
            <v>PSL2520265</v>
          </cell>
          <cell r="B22703" t="str">
            <v>ENS</v>
          </cell>
          <cell r="C22703" t="str">
            <v xml:space="preserve"> Чайник САДОВАЯ ЯГОДА h=16.5см v=950мл</v>
          </cell>
          <cell r="E22703" t="str">
            <v>Китай</v>
          </cell>
          <cell r="F22703" t="str">
            <v>КЕРАМИКА</v>
          </cell>
        </row>
        <row r="22704">
          <cell r="A22704" t="str">
            <v>PSL2520301</v>
          </cell>
          <cell r="B22704" t="str">
            <v>ENS</v>
          </cell>
          <cell r="C22704" t="str">
            <v xml:space="preserve"> Чайник НАРЦИСС d=11см. h=16см. v=1100мл</v>
          </cell>
          <cell r="E22704" t="str">
            <v>Китай</v>
          </cell>
          <cell r="F22704" t="str">
            <v>КЕРАМИКА</v>
          </cell>
        </row>
        <row r="22705">
          <cell r="A22705" t="str">
            <v>PSL2520373</v>
          </cell>
          <cell r="B22705" t="str">
            <v>ENS</v>
          </cell>
          <cell r="C22705" t="str">
            <v xml:space="preserve"> Чайник РАЙСКИЙ САД d=13см h=16.5см v=950мл</v>
          </cell>
          <cell r="E22705" t="str">
            <v>Китай</v>
          </cell>
          <cell r="F22705" t="str">
            <v>КЕРАМИКА</v>
          </cell>
        </row>
        <row r="22706">
          <cell r="A22706" t="str">
            <v>AM1T24OE103</v>
          </cell>
          <cell r="B22706" t="str">
            <v>ESPRADO</v>
          </cell>
          <cell r="C22706" t="str">
            <v xml:space="preserve"> Сковорода AMARILLA 24х5см алюмин</v>
          </cell>
          <cell r="E22706" t="str">
            <v>Китай</v>
          </cell>
          <cell r="F22706" t="str">
            <v>МЕТАЛЛ</v>
          </cell>
        </row>
        <row r="22707">
          <cell r="A22707" t="str">
            <v>AM2T26OE103</v>
          </cell>
          <cell r="B22707" t="str">
            <v>ESPRADO</v>
          </cell>
          <cell r="C22707" t="str">
            <v xml:space="preserve"> Сковорода AMARILLA 26х5.4см алюмин</v>
          </cell>
          <cell r="E22707" t="str">
            <v>Китай</v>
          </cell>
          <cell r="F22707" t="str">
            <v>МЕТАЛЛ</v>
          </cell>
        </row>
        <row r="22708">
          <cell r="A22708" t="str">
            <v>AM3T28OE103</v>
          </cell>
          <cell r="B22708" t="str">
            <v>ESPRADO</v>
          </cell>
          <cell r="C22708" t="str">
            <v xml:space="preserve"> Сковорода AMARILLA 28х5.5см алюмин</v>
          </cell>
          <cell r="E22708" t="str">
            <v>Китай</v>
          </cell>
          <cell r="F22708" t="str">
            <v>МЕТАЛЛ</v>
          </cell>
        </row>
        <row r="22709">
          <cell r="A22709" t="str">
            <v>OL2T26OE103</v>
          </cell>
          <cell r="B22709" t="str">
            <v>ESPRADO</v>
          </cell>
          <cell r="C22709" t="str">
            <v xml:space="preserve"> Сковорода OLIVA 26х5.4см алюмин</v>
          </cell>
          <cell r="E22709" t="str">
            <v>Китай</v>
          </cell>
          <cell r="F22709" t="str">
            <v>МЕТАЛЛ</v>
          </cell>
        </row>
        <row r="22710">
          <cell r="A22710" t="str">
            <v>OL3T28OE103</v>
          </cell>
          <cell r="B22710" t="str">
            <v>ESPRADO</v>
          </cell>
          <cell r="C22710" t="str">
            <v xml:space="preserve"> Сковорода OLIVA 28х5.5см алюмин</v>
          </cell>
          <cell r="E22710" t="str">
            <v>Китай</v>
          </cell>
          <cell r="F22710" t="str">
            <v>МЕТАЛЛ</v>
          </cell>
        </row>
        <row r="22711">
          <cell r="A22711" t="str">
            <v>OP7T24VE103</v>
          </cell>
          <cell r="B22711" t="str">
            <v>ESPRADO</v>
          </cell>
          <cell r="C22711" t="str">
            <v xml:space="preserve"> Сковорода OPTIMALE 24х4.8см алюмин индукция</v>
          </cell>
          <cell r="E22711" t="str">
            <v>Китай</v>
          </cell>
          <cell r="F22711" t="str">
            <v>МЕТАЛЛ</v>
          </cell>
        </row>
        <row r="22712">
          <cell r="A22712" t="str">
            <v>OP8T26VE103</v>
          </cell>
          <cell r="B22712" t="str">
            <v>ESPRADO</v>
          </cell>
          <cell r="C22712" t="str">
            <v xml:space="preserve"> Сковорода OPTIMALE 26х5.2см алюмин индукция</v>
          </cell>
          <cell r="E22712" t="str">
            <v>Китай</v>
          </cell>
          <cell r="F22712" t="str">
            <v>МЕТАЛЛ</v>
          </cell>
        </row>
        <row r="22713">
          <cell r="A22713" t="str">
            <v>RI1T24GE103</v>
          </cell>
          <cell r="B22713" t="str">
            <v>ESPRADO</v>
          </cell>
          <cell r="C22713" t="str">
            <v xml:space="preserve"> Сковорода RITADE 24х5см алюмин индукция</v>
          </cell>
          <cell r="E22713" t="str">
            <v>Китай</v>
          </cell>
          <cell r="F22713" t="str">
            <v>МЕТАЛЛ</v>
          </cell>
        </row>
        <row r="22714">
          <cell r="A22714" t="str">
            <v>DC1BS30E508</v>
          </cell>
          <cell r="B22714" t="str">
            <v>ESPRADO</v>
          </cell>
          <cell r="C22714" t="str">
            <v xml:space="preserve"> Доска разделочная прямоугольная 30.5х25.5х2.7см бамбук силикон DECOCO</v>
          </cell>
          <cell r="E22714" t="str">
            <v>Россия</v>
          </cell>
          <cell r="F22714" t="str">
            <v>ПЛАСТИК</v>
          </cell>
        </row>
        <row r="22715">
          <cell r="A22715" t="str">
            <v>0010507E208</v>
          </cell>
          <cell r="B22715" t="str">
            <v>ESPRADO</v>
          </cell>
          <cell r="C22715" t="str">
            <v xml:space="preserve"> Двойной крючок 2шт в комплекте PLATINOS</v>
          </cell>
          <cell r="E22715" t="str">
            <v>Россия</v>
          </cell>
          <cell r="F22715" t="str">
            <v>ПЛАСТИК</v>
          </cell>
        </row>
        <row r="22716">
          <cell r="A22716" t="str">
            <v>DC2BS38E508</v>
          </cell>
          <cell r="B22716" t="str">
            <v>ESPRADO</v>
          </cell>
          <cell r="C22716" t="str">
            <v xml:space="preserve"> Доска разделочная прямоугольная 38х30.5х2.7см бамбук силикон DECOCO</v>
          </cell>
          <cell r="E22716" t="str">
            <v>Россия</v>
          </cell>
          <cell r="F22716" t="str">
            <v>ПЛАСТИК</v>
          </cell>
        </row>
        <row r="22717">
          <cell r="A22717" t="str">
            <v>RI2T26GE103</v>
          </cell>
          <cell r="B22717" t="str">
            <v>ESPRADO</v>
          </cell>
          <cell r="C22717" t="str">
            <v xml:space="preserve"> Сковорода 26х5.4см алюмин RITADE индукция</v>
          </cell>
          <cell r="E22717" t="str">
            <v>Китай</v>
          </cell>
          <cell r="F22717" t="str">
            <v>МЕТАЛЛ</v>
          </cell>
        </row>
        <row r="22718">
          <cell r="A22718" t="str">
            <v>RI3T28GE103</v>
          </cell>
          <cell r="B22718" t="str">
            <v>ESPRADO</v>
          </cell>
          <cell r="C22718" t="str">
            <v xml:space="preserve"> Сковорода 28х5.5см алюмин RITADE индукция</v>
          </cell>
          <cell r="E22718" t="str">
            <v>Китай</v>
          </cell>
          <cell r="F22718" t="str">
            <v>МЕТАЛЛ</v>
          </cell>
        </row>
        <row r="22719">
          <cell r="A22719" t="str">
            <v>UN2T24VE103</v>
          </cell>
          <cell r="B22719" t="str">
            <v>ESPRADO</v>
          </cell>
          <cell r="C22719" t="str">
            <v xml:space="preserve"> Сковорода 24х4.8см алюмин UVA NORTE индукция</v>
          </cell>
          <cell r="E22719" t="str">
            <v>Китай</v>
          </cell>
          <cell r="F22719" t="str">
            <v>МЕТАЛЛ</v>
          </cell>
        </row>
        <row r="22720">
          <cell r="A22720" t="str">
            <v>UN3T26VE103</v>
          </cell>
          <cell r="B22720" t="str">
            <v>ESPRADO</v>
          </cell>
          <cell r="C22720" t="str">
            <v xml:space="preserve"> Сковорода 26х5.2см алюмин UVA NORTE индукция</v>
          </cell>
          <cell r="E22720" t="str">
            <v>Китай</v>
          </cell>
          <cell r="F22720" t="str">
            <v>МЕТАЛЛ</v>
          </cell>
        </row>
        <row r="22721">
          <cell r="A22721" t="str">
            <v>UN4T28VE103</v>
          </cell>
          <cell r="B22721" t="str">
            <v>ESPRADO</v>
          </cell>
          <cell r="C22721" t="str">
            <v xml:space="preserve"> Сковорода 28х5.6см алюмин UVA NORTE индукция</v>
          </cell>
          <cell r="E22721" t="str">
            <v>Китай</v>
          </cell>
          <cell r="F22721" t="str">
            <v>МЕТАЛЛ</v>
          </cell>
        </row>
        <row r="22722">
          <cell r="A22722" t="str">
            <v>FV5L24SE101</v>
          </cell>
          <cell r="B22722" t="str">
            <v>ESPRADO</v>
          </cell>
          <cell r="C22722" t="str">
            <v xml:space="preserve"> Кастрюля с крышкой 24х12см нерж сталь FARVE VINO 4.8л</v>
          </cell>
          <cell r="E22722" t="str">
            <v>Китай</v>
          </cell>
          <cell r="F22722" t="str">
            <v>НЕРЖ.СТАЛЬ</v>
          </cell>
        </row>
        <row r="22723">
          <cell r="A22723" t="str">
            <v>GR1L14RE109</v>
          </cell>
          <cell r="B22723" t="str">
            <v>ESPRADO</v>
          </cell>
          <cell r="C22723" t="str">
            <v xml:space="preserve"> Ковш с крышкой 14х7.5см нерж сталь GRABBI 1.0л</v>
          </cell>
          <cell r="E22723" t="str">
            <v>Китай</v>
          </cell>
          <cell r="F22723" t="str">
            <v>НЕРЖ.СТАЛЬ</v>
          </cell>
        </row>
        <row r="22724">
          <cell r="A22724" t="str">
            <v>GR2L16RE101</v>
          </cell>
          <cell r="B22724" t="str">
            <v>ESPRADO</v>
          </cell>
          <cell r="C22724" t="str">
            <v xml:space="preserve"> Кастрюля с крышкой 16х8.5см нерж сталь GRABBI 1.6л</v>
          </cell>
          <cell r="E22724" t="str">
            <v>Китай</v>
          </cell>
          <cell r="F22724" t="str">
            <v>НЕРЖ.СТАЛЬ</v>
          </cell>
        </row>
        <row r="22725">
          <cell r="A22725" t="str">
            <v>GR3L18RE101</v>
          </cell>
          <cell r="B22725" t="str">
            <v>ESPRADO</v>
          </cell>
          <cell r="C22725" t="str">
            <v xml:space="preserve"> Кастрюля с крышкой 18х9.5см нерж сталь GRABBI 2.3л</v>
          </cell>
          <cell r="E22725" t="str">
            <v>Китай</v>
          </cell>
          <cell r="F22725" t="str">
            <v>НЕРЖ.СТАЛЬ</v>
          </cell>
        </row>
        <row r="22726">
          <cell r="A22726" t="str">
            <v>GR4L20RE101</v>
          </cell>
          <cell r="B22726" t="str">
            <v>ESPRADO</v>
          </cell>
          <cell r="C22726" t="str">
            <v xml:space="preserve"> Кастрюля с крышкой 20х10см нерж сталь GRABBI 3.5л</v>
          </cell>
          <cell r="E22726" t="str">
            <v>Китай</v>
          </cell>
          <cell r="F22726" t="str">
            <v>НЕРЖ.СТАЛЬ</v>
          </cell>
        </row>
        <row r="22727">
          <cell r="A22727" t="str">
            <v>GR5L24RE101</v>
          </cell>
          <cell r="B22727" t="str">
            <v>ESPRADO</v>
          </cell>
          <cell r="C22727" t="str">
            <v xml:space="preserve"> Кастрюля с крышкой 24х12.5см нерж сталь GRABBI 6.0л</v>
          </cell>
          <cell r="E22727" t="str">
            <v>Китай</v>
          </cell>
          <cell r="F22727" t="str">
            <v>НЕРЖ.СТАЛЬ</v>
          </cell>
        </row>
        <row r="22728">
          <cell r="A22728" t="str">
            <v>GR6L24RE102</v>
          </cell>
          <cell r="B22728" t="str">
            <v>ESPRADO</v>
          </cell>
          <cell r="C22728" t="str">
            <v xml:space="preserve"> Сотейник с крышкой 24х7см нерж сталь GRABBI 2.8л</v>
          </cell>
          <cell r="E22728" t="str">
            <v>Китай</v>
          </cell>
          <cell r="F22728" t="str">
            <v>НЕРЖ.СТАЛЬ</v>
          </cell>
        </row>
        <row r="22729">
          <cell r="A22729" t="str">
            <v>ME81000E133</v>
          </cell>
          <cell r="B22729" t="str">
            <v>ESPRADO</v>
          </cell>
          <cell r="C22729" t="str">
            <v xml:space="preserve"> Набор посуды для приготовления MEDIO 8пр нерж сталь</v>
          </cell>
          <cell r="E22729" t="str">
            <v>Китай</v>
          </cell>
          <cell r="F22729" t="str">
            <v>НЕРЖ.СТАЛЬ</v>
          </cell>
        </row>
        <row r="22730">
          <cell r="A22730" t="str">
            <v>MEDL24OE101</v>
          </cell>
          <cell r="B22730" t="str">
            <v>ESPRADO</v>
          </cell>
          <cell r="C22730" t="str">
            <v xml:space="preserve"> Кастрюля с крышкой 24х16см нерж сталь MEDIO 7.2л</v>
          </cell>
          <cell r="E22730" t="str">
            <v>Китай</v>
          </cell>
          <cell r="F22730" t="str">
            <v>НЕРЖ.СТАЛЬ</v>
          </cell>
        </row>
        <row r="22731">
          <cell r="A22731" t="str">
            <v>OP41000E133</v>
          </cell>
          <cell r="B22731" t="str">
            <v>ESPRADO</v>
          </cell>
          <cell r="C22731" t="str">
            <v xml:space="preserve"> Набор посуды для приготовления OPTIMALE SOL 4пр нерж сталь</v>
          </cell>
          <cell r="E22731" t="str">
            <v>Китай</v>
          </cell>
          <cell r="F22731" t="str">
            <v>НЕРЖ.СТАЛЬ</v>
          </cell>
        </row>
        <row r="22732">
          <cell r="A22732" t="str">
            <v>OPT014VE109</v>
          </cell>
          <cell r="B22732" t="str">
            <v>ESPRADO</v>
          </cell>
          <cell r="C22732" t="str">
            <v xml:space="preserve"> Ковш 14х8 OPTIMALE 1.2л</v>
          </cell>
          <cell r="E22732" t="str">
            <v>Китай</v>
          </cell>
          <cell r="F22732" t="str">
            <v>НЕРЖ.СТАЛЬ</v>
          </cell>
        </row>
        <row r="22733">
          <cell r="A22733" t="str">
            <v>RI1L25GE113</v>
          </cell>
          <cell r="B22733" t="str">
            <v>ESPRADO</v>
          </cell>
          <cell r="C22733" t="str">
            <v xml:space="preserve"> Чайник нерж сталь RITADE 2.5л</v>
          </cell>
          <cell r="E22733" t="str">
            <v>Китай</v>
          </cell>
          <cell r="F22733" t="str">
            <v>НЕРЖ.СТАЛЬ</v>
          </cell>
        </row>
        <row r="22734">
          <cell r="A22734" t="str">
            <v>RI81000E133</v>
          </cell>
          <cell r="B22734" t="str">
            <v>ESPRADO</v>
          </cell>
          <cell r="C22734" t="str">
            <v xml:space="preserve"> Набор посуды для приготовления RITADE 8пр нерж сталь</v>
          </cell>
          <cell r="E22734" t="str">
            <v>Китай</v>
          </cell>
          <cell r="F22734" t="str">
            <v>НЕРЖ.СТАЛЬ</v>
          </cell>
        </row>
        <row r="22735">
          <cell r="A22735" t="str">
            <v>RIT028GE102</v>
          </cell>
          <cell r="B22735" t="str">
            <v>ESPRADO</v>
          </cell>
          <cell r="C22735" t="str">
            <v xml:space="preserve"> Сотейник без крышки 28х7см нерж сталь RITADE</v>
          </cell>
          <cell r="E22735" t="str">
            <v>Китай</v>
          </cell>
          <cell r="F22735" t="str">
            <v>НЕРЖ.СТАЛЬ</v>
          </cell>
        </row>
        <row r="22736">
          <cell r="A22736" t="str">
            <v>RITL14GE109</v>
          </cell>
          <cell r="B22736" t="str">
            <v>ESPRADO</v>
          </cell>
          <cell r="C22736" t="str">
            <v xml:space="preserve"> Ковш c крышкой 14х7.5см нерж сталь RITADE 1.1л</v>
          </cell>
          <cell r="E22736" t="str">
            <v>Китай</v>
          </cell>
          <cell r="F22736" t="str">
            <v>НЕРЖ.СТАЛЬ</v>
          </cell>
        </row>
        <row r="22737">
          <cell r="A22737" t="str">
            <v>RITL16GE101</v>
          </cell>
          <cell r="B22737" t="str">
            <v>ESPRADO</v>
          </cell>
          <cell r="C22737" t="str">
            <v xml:space="preserve"> Кастрюля c крышкой 16х9.5см нерж сталь RITADE 1.9л</v>
          </cell>
          <cell r="E22737" t="str">
            <v>Китай</v>
          </cell>
          <cell r="F22737" t="str">
            <v>НЕРЖ.СТАЛЬ</v>
          </cell>
        </row>
        <row r="22738">
          <cell r="A22738" t="str">
            <v>RITL18GE101</v>
          </cell>
          <cell r="B22738" t="str">
            <v>ESPRADO</v>
          </cell>
          <cell r="C22738" t="str">
            <v xml:space="preserve"> Кастрюля с крышкой 18х11см нерж сталь RITADE 3.1л</v>
          </cell>
          <cell r="E22738" t="str">
            <v>Китай</v>
          </cell>
          <cell r="F22738" t="str">
            <v>НЕРЖ.СТАЛЬ</v>
          </cell>
        </row>
        <row r="22739">
          <cell r="A22739" t="str">
            <v>RITL20GE101</v>
          </cell>
          <cell r="B22739" t="str">
            <v>ESPRADO</v>
          </cell>
          <cell r="C22739" t="str">
            <v xml:space="preserve"> Кастрюля c крышкой 20х12см нерж сталь RITADE 3.3л</v>
          </cell>
          <cell r="E22739" t="str">
            <v>Китай</v>
          </cell>
          <cell r="F22739" t="str">
            <v>НЕРЖ.СТАЛЬ</v>
          </cell>
        </row>
        <row r="22740">
          <cell r="A22740" t="str">
            <v>RITL24GE101</v>
          </cell>
          <cell r="B22740" t="str">
            <v>ESPRADO</v>
          </cell>
          <cell r="C22740" t="str">
            <v xml:space="preserve"> Кастрюля c крышкой 24х13.5см нерж сталь RITADE 6л</v>
          </cell>
          <cell r="E22740" t="str">
            <v>Китай</v>
          </cell>
          <cell r="F22740" t="str">
            <v>НЕРЖ.СТАЛЬ</v>
          </cell>
        </row>
        <row r="22741">
          <cell r="A22741" t="str">
            <v>RITL24GE102</v>
          </cell>
          <cell r="B22741" t="str">
            <v>ESPRADO</v>
          </cell>
          <cell r="C22741" t="str">
            <v xml:space="preserve"> Сотейник c крышкой 24х6.5см нерж сталь RITADE 2.8л</v>
          </cell>
          <cell r="E22741" t="str">
            <v>Китай</v>
          </cell>
          <cell r="F22741" t="str">
            <v>НЕРЖ.СТАЛЬ</v>
          </cell>
        </row>
        <row r="22742">
          <cell r="A22742" t="str">
            <v>RITL25GE113</v>
          </cell>
          <cell r="B22742" t="str">
            <v>ESPRADO</v>
          </cell>
          <cell r="C22742" t="str">
            <v xml:space="preserve"> Чайник нерж сталь RITADE 2.5л</v>
          </cell>
          <cell r="E22742" t="str">
            <v>Китай</v>
          </cell>
          <cell r="F22742" t="str">
            <v>НЕРЖ.СТАЛЬ</v>
          </cell>
        </row>
        <row r="22743">
          <cell r="A22743" t="str">
            <v>RITL28GE102</v>
          </cell>
          <cell r="B22743" t="str">
            <v>ESPRADO</v>
          </cell>
          <cell r="C22743" t="str">
            <v xml:space="preserve"> Сотейник с крышкой 28х7см нерж сталь RITADE 4.2л</v>
          </cell>
          <cell r="E22743" t="str">
            <v>Китай</v>
          </cell>
          <cell r="F22743" t="str">
            <v>НЕРЖ.СТАЛЬ</v>
          </cell>
        </row>
        <row r="22744">
          <cell r="A22744" t="str">
            <v>SOML16PE109</v>
          </cell>
          <cell r="B22744" t="str">
            <v>ESPRADO</v>
          </cell>
          <cell r="C22744" t="str">
            <v xml:space="preserve"> Ковш с крышкой 16х8.5см нерж сталь SOMBRA 1.6л</v>
          </cell>
          <cell r="E22744" t="str">
            <v>Китай</v>
          </cell>
          <cell r="F22744" t="str">
            <v>НЕРЖ.СТАЛЬ</v>
          </cell>
        </row>
        <row r="22745">
          <cell r="A22745" t="str">
            <v>SOML18PE101</v>
          </cell>
          <cell r="B22745" t="str">
            <v>ESPRADO</v>
          </cell>
          <cell r="C22745" t="str">
            <v xml:space="preserve"> Кастрюля с крышкой 18х10.5см нерж сталь SOMBRA 2.6л</v>
          </cell>
          <cell r="E22745" t="str">
            <v>Китай</v>
          </cell>
          <cell r="F22745" t="str">
            <v>НЕРЖ.СТАЛЬ</v>
          </cell>
        </row>
        <row r="22746">
          <cell r="A22746" t="str">
            <v>SOML20PE101</v>
          </cell>
          <cell r="B22746" t="str">
            <v>ESPRADO</v>
          </cell>
          <cell r="C22746" t="str">
            <v xml:space="preserve"> Кастрюля с крышкой 20х11.5см нерж сталь SOMBRA 3.5л</v>
          </cell>
          <cell r="E22746" t="str">
            <v>Китай</v>
          </cell>
          <cell r="F22746" t="str">
            <v>НЕРЖ.СТАЛЬ</v>
          </cell>
        </row>
        <row r="22747">
          <cell r="A22747" t="str">
            <v>SOML24PE101</v>
          </cell>
          <cell r="B22747" t="str">
            <v>ESPRADO</v>
          </cell>
          <cell r="C22747" t="str">
            <v xml:space="preserve"> Кастрюля с крышкой 24х13.5см нерж сталь SOMBRA 6.0л</v>
          </cell>
          <cell r="E22747" t="str">
            <v>Китай</v>
          </cell>
          <cell r="F22747" t="str">
            <v>НЕРЖ.СТАЛЬ</v>
          </cell>
        </row>
        <row r="22748">
          <cell r="A22748" t="str">
            <v>TEZ6000E133</v>
          </cell>
          <cell r="B22748" t="str">
            <v>ESPRADO</v>
          </cell>
          <cell r="C22748" t="str">
            <v xml:space="preserve"> Набор посуды для приготовления TEZORO 6пр нерж сталь</v>
          </cell>
          <cell r="E22748" t="str">
            <v>Китай</v>
          </cell>
          <cell r="F22748" t="str">
            <v>НЕРЖ.СТАЛЬ</v>
          </cell>
        </row>
        <row r="22749">
          <cell r="A22749" t="str">
            <v>0011606E201</v>
          </cell>
          <cell r="B22749" t="str">
            <v>ESPRADO</v>
          </cell>
          <cell r="C22749" t="str">
            <v xml:space="preserve"> Рейлинг с комплектом крепежа 600мм PLATINOS</v>
          </cell>
          <cell r="E22749" t="str">
            <v>Китай</v>
          </cell>
          <cell r="F22749" t="str">
            <v>МЕТАЛЛ</v>
          </cell>
        </row>
        <row r="22750">
          <cell r="A22750" t="str">
            <v>0011610E201</v>
          </cell>
          <cell r="B22750" t="str">
            <v>ESPRADO</v>
          </cell>
          <cell r="C22750" t="str">
            <v xml:space="preserve"> Рейлинг с комплектом крепежа 1000мм PLATINOS</v>
          </cell>
          <cell r="E22750" t="str">
            <v>Китай</v>
          </cell>
          <cell r="F22750" t="str">
            <v>МЕТАЛЛ</v>
          </cell>
        </row>
        <row r="22751">
          <cell r="A22751" t="str">
            <v>C0200W2E417</v>
          </cell>
          <cell r="B22751" t="str">
            <v>ESPRADO</v>
          </cell>
          <cell r="C22751" t="str">
            <v xml:space="preserve"> Мельница для специй CRISTELLA</v>
          </cell>
          <cell r="E22751" t="str">
            <v>Китай</v>
          </cell>
          <cell r="F22751" t="str">
            <v>ДЕРЕВО</v>
          </cell>
        </row>
        <row r="22752">
          <cell r="A22752" t="str">
            <v>TURL16RE109</v>
          </cell>
          <cell r="B22752" t="str">
            <v>ESPRADO</v>
          </cell>
          <cell r="C22752" t="str">
            <v xml:space="preserve"> Ковш с крышкой 16x9.5см 1.9л нерж.сталь TURIA</v>
          </cell>
          <cell r="E22752" t="str">
            <v>Россия</v>
          </cell>
          <cell r="F22752" t="str">
            <v>МЕТАЛЛ</v>
          </cell>
        </row>
        <row r="22753">
          <cell r="A22753" t="str">
            <v>TURL18RE101</v>
          </cell>
          <cell r="B22753" t="str">
            <v>ESPRADO</v>
          </cell>
          <cell r="C22753" t="str">
            <v xml:space="preserve"> Кастрюля c крышкой 18x10.5см 2.6л нерж.сталь TURIA</v>
          </cell>
          <cell r="E22753" t="str">
            <v>Россия</v>
          </cell>
          <cell r="F22753" t="str">
            <v>МЕТАЛЛ</v>
          </cell>
        </row>
        <row r="22754">
          <cell r="A22754" t="str">
            <v>TURL20RE101</v>
          </cell>
          <cell r="B22754" t="str">
            <v>ESPRADO</v>
          </cell>
          <cell r="C22754" t="str">
            <v xml:space="preserve"> Кастрюля c крышкой 20х11.5см 3.6л нерж.сталь TURIA</v>
          </cell>
          <cell r="E22754" t="str">
            <v>Россия</v>
          </cell>
          <cell r="F22754" t="str">
            <v>МЕТАЛЛ</v>
          </cell>
        </row>
        <row r="22755">
          <cell r="A22755" t="str">
            <v>TURL24RE101</v>
          </cell>
          <cell r="B22755" t="str">
            <v>ESPRADO</v>
          </cell>
          <cell r="C22755" t="str">
            <v xml:space="preserve"> Кастрюля c крышкой 24х13.5см 6.0л нерж.сталь TURIA</v>
          </cell>
          <cell r="E22755" t="str">
            <v>Россия</v>
          </cell>
          <cell r="F22755" t="str">
            <v>МЕТАЛЛ</v>
          </cell>
        </row>
        <row r="22756">
          <cell r="A22756" t="str">
            <v>TRML18ME101</v>
          </cell>
          <cell r="B22756" t="str">
            <v>ESPRADO</v>
          </cell>
          <cell r="C22756" t="str">
            <v xml:space="preserve"> Кастрюля c крышкой 18х10.5см 2.6л нерж.сталь TURIA MARSALA</v>
          </cell>
          <cell r="E22756" t="str">
            <v>Россия</v>
          </cell>
          <cell r="F22756" t="str">
            <v>МЕТАЛЛ</v>
          </cell>
        </row>
        <row r="22757">
          <cell r="A22757" t="str">
            <v>TRML20ME101</v>
          </cell>
          <cell r="B22757" t="str">
            <v>ESPRADO</v>
          </cell>
          <cell r="C22757" t="str">
            <v xml:space="preserve"> Кастрюля c крышкой 20х11.5см 3.6л нерж.сталь TURIA MARSALA</v>
          </cell>
          <cell r="E22757" t="str">
            <v>Россия</v>
          </cell>
          <cell r="F22757" t="str">
            <v>МЕТАЛЛ</v>
          </cell>
        </row>
        <row r="22758">
          <cell r="A22758" t="str">
            <v>OL1T24OE103</v>
          </cell>
          <cell r="B22758" t="str">
            <v>ESPRADO</v>
          </cell>
          <cell r="C22758" t="str">
            <v xml:space="preserve"> Сковорода. 24х5см алюминий АП OLIVA</v>
          </cell>
          <cell r="E22758" t="str">
            <v>Россия</v>
          </cell>
          <cell r="F22758" t="str">
            <v>МЕТАЛЛ</v>
          </cell>
        </row>
        <row r="22759">
          <cell r="A22759" t="str">
            <v>OP9T28VE103</v>
          </cell>
          <cell r="B22759" t="str">
            <v>ESPRADO</v>
          </cell>
          <cell r="C22759" t="str">
            <v xml:space="preserve"> Сковорода. 28х5.6см алюминий АП OPTIMALE</v>
          </cell>
          <cell r="E22759" t="str">
            <v>Россия</v>
          </cell>
          <cell r="F22759" t="str">
            <v>МЕТАЛЛ</v>
          </cell>
        </row>
        <row r="22760">
          <cell r="A22760" t="str">
            <v>ALML20SE101</v>
          </cell>
          <cell r="B22760" t="str">
            <v>ESPRADO</v>
          </cell>
          <cell r="C22760" t="str">
            <v xml:space="preserve"> Кастрюля c крышкой 20х11см 3.4л нерж.стальALMONTE</v>
          </cell>
          <cell r="E22760" t="str">
            <v>Россия</v>
          </cell>
          <cell r="F22760" t="str">
            <v>МЕТАЛЛ</v>
          </cell>
        </row>
        <row r="22761">
          <cell r="A22761" t="str">
            <v>ALML24SE101</v>
          </cell>
          <cell r="B22761" t="str">
            <v>ESPRADO</v>
          </cell>
          <cell r="C22761" t="str">
            <v xml:space="preserve"> Кастрюля c крышкой 24х11.5см 5.0л нерж.стальALMONTE</v>
          </cell>
          <cell r="E22761" t="str">
            <v>Россия</v>
          </cell>
          <cell r="F22761" t="str">
            <v>МЕТАЛЛ</v>
          </cell>
        </row>
        <row r="22762">
          <cell r="A22762" t="str">
            <v>ALML18SE101</v>
          </cell>
          <cell r="B22762" t="str">
            <v>ESPRADO</v>
          </cell>
          <cell r="C22762" t="str">
            <v xml:space="preserve"> Кастрюля c крышкой 18х10см 2.5л нерж.стальALMONTE</v>
          </cell>
          <cell r="E22762" t="str">
            <v>Россия</v>
          </cell>
          <cell r="F22762" t="str">
            <v>МЕТАЛЛ</v>
          </cell>
        </row>
        <row r="22763">
          <cell r="A22763" t="str">
            <v>GUR6000E133</v>
          </cell>
          <cell r="B22763" t="str">
            <v>ESPRADO</v>
          </cell>
          <cell r="C22763" t="str">
            <v xml:space="preserve"> Набор посуды для приготовления 6 пр.нерж.сталь GUARDA</v>
          </cell>
          <cell r="E22763" t="str">
            <v>Россия</v>
          </cell>
          <cell r="F22763" t="str">
            <v>МЕТАЛЛ</v>
          </cell>
        </row>
        <row r="22764">
          <cell r="A22764" t="str">
            <v>GC11065</v>
          </cell>
          <cell r="B22764" t="str">
            <v>ESWELL</v>
          </cell>
          <cell r="C22764" t="str">
            <v xml:space="preserve"> Свеча АРОМА в стакане персик (20ч)</v>
          </cell>
          <cell r="D22764" t="str">
            <v xml:space="preserve"> Glass candle with 140g palm wax</v>
          </cell>
          <cell r="E22764" t="str">
            <v>Китай</v>
          </cell>
          <cell r="F22764" t="str">
            <v>ВОСК</v>
          </cell>
        </row>
        <row r="22765">
          <cell r="A22765" t="str">
            <v>GC11066</v>
          </cell>
          <cell r="B22765" t="str">
            <v>ESWELL</v>
          </cell>
          <cell r="C22765" t="str">
            <v xml:space="preserve"> Свеча АРОМА в стакане клубника (20ч)</v>
          </cell>
          <cell r="D22765" t="str">
            <v xml:space="preserve"> Glass candle with 140g palm wax</v>
          </cell>
          <cell r="E22765" t="str">
            <v>Китай</v>
          </cell>
          <cell r="F22765" t="str">
            <v>ВОСК</v>
          </cell>
        </row>
        <row r="22766">
          <cell r="A22766" t="str">
            <v>GC11067</v>
          </cell>
          <cell r="B22766" t="str">
            <v>ESWELL</v>
          </cell>
          <cell r="C22766" t="str">
            <v xml:space="preserve"> Свеча АРОМА СТОЛБИК 7/10см ваниль (40ч)</v>
          </cell>
          <cell r="D22766" t="str">
            <v xml:space="preserve"> Pillar candle 7x10cm</v>
          </cell>
          <cell r="E22766" t="str">
            <v>Китай</v>
          </cell>
          <cell r="F22766" t="str">
            <v>ВОСК</v>
          </cell>
        </row>
        <row r="22767">
          <cell r="A22767" t="str">
            <v>GC11068</v>
          </cell>
          <cell r="B22767" t="str">
            <v>ESWELL</v>
          </cell>
          <cell r="C22767" t="str">
            <v xml:space="preserve"> Свеча АРОМА СТОЛБИК 7/10см роза (40ч)</v>
          </cell>
          <cell r="D22767" t="str">
            <v xml:space="preserve"> Pillar candle 7x10cm</v>
          </cell>
          <cell r="E22767" t="str">
            <v>Китай</v>
          </cell>
          <cell r="F22767" t="str">
            <v>ВОСК</v>
          </cell>
        </row>
        <row r="22768">
          <cell r="A22768" t="str">
            <v>APL3540</v>
          </cell>
          <cell r="B22768" t="str">
            <v>PACKING/TEHPLAST</v>
          </cell>
          <cell r="C22768" t="str">
            <v xml:space="preserve"> Пакет для крышки 35х40см</v>
          </cell>
          <cell r="E22768" t="str">
            <v>Россия</v>
          </cell>
        </row>
        <row r="22769">
          <cell r="A22769" t="str">
            <v>APL3232</v>
          </cell>
          <cell r="B22769" t="str">
            <v>PACKING/TEHPLAST</v>
          </cell>
          <cell r="C22769" t="str">
            <v xml:space="preserve"> Пакет для крышки 32х32см</v>
          </cell>
          <cell r="E22769" t="str">
            <v>Россия</v>
          </cell>
        </row>
        <row r="22770">
          <cell r="A22770" t="str">
            <v>PO590NRSV2M</v>
          </cell>
          <cell r="B22770" t="str">
            <v>PACKING/TERMOPLAST</v>
          </cell>
          <cell r="C22770" t="str">
            <v xml:space="preserve"> Ручка Вариант черная для Сферы</v>
          </cell>
          <cell r="E22770" t="str">
            <v>Италия</v>
          </cell>
          <cell r="F22770" t="str">
            <v>БАКЕЛИТ</v>
          </cell>
        </row>
        <row r="22771">
          <cell r="A22771" t="str">
            <v>MO250NRPA1DR</v>
          </cell>
          <cell r="B22771" t="str">
            <v>PACKING/TERMOPLAST</v>
          </cell>
          <cell r="C22771" t="str">
            <v xml:space="preserve"> Ручка черная для сковороды</v>
          </cell>
          <cell r="D22771" t="str">
            <v xml:space="preserve"> Handle 250 short casserole 3 rivets black</v>
          </cell>
          <cell r="E22771" t="str">
            <v>Италия</v>
          </cell>
          <cell r="F22771" t="str">
            <v>БАКЕЛИТ</v>
          </cell>
        </row>
        <row r="22772">
          <cell r="A22772" t="str">
            <v>MO250NRQO2TR</v>
          </cell>
          <cell r="B22772" t="str">
            <v>PACKING/TERMOPLAST</v>
          </cell>
          <cell r="C22772" t="str">
            <v xml:space="preserve"> Ручка черная для сковороды</v>
          </cell>
          <cell r="D22772" t="str">
            <v xml:space="preserve"> Handle 250 shorts frypan 2 rivets black</v>
          </cell>
          <cell r="E22772" t="str">
            <v>Италия</v>
          </cell>
          <cell r="F22772" t="str">
            <v>БАКЕЛИТ</v>
          </cell>
        </row>
        <row r="22773">
          <cell r="A22773" t="str">
            <v>PO510NRSV2M</v>
          </cell>
          <cell r="B22773" t="str">
            <v>PACKING/TERMOPLAST</v>
          </cell>
          <cell r="C22773" t="str">
            <v xml:space="preserve"> Ручка черная для крышки</v>
          </cell>
          <cell r="D22773" t="str">
            <v xml:space="preserve"> "Handle 250 long ""QO"" 3 rivets black"</v>
          </cell>
          <cell r="E22773" t="str">
            <v>Италия</v>
          </cell>
          <cell r="F22773" t="str">
            <v>ТЕРМОПЛАСТИК</v>
          </cell>
        </row>
        <row r="22774">
          <cell r="A22774" t="str">
            <v>PO510SV2N660</v>
          </cell>
          <cell r="B22774" t="str">
            <v>PACKING/TERMOPLAST</v>
          </cell>
          <cell r="C22774" t="str">
            <v xml:space="preserve"> Ручка для крышки пластиковая синяя</v>
          </cell>
          <cell r="D22774" t="str">
            <v xml:space="preserve"> KNOB 510/2 BIG MATT BLACK WITH FINGERPLATE SV THERMOPLASTIC</v>
          </cell>
          <cell r="E22774" t="str">
            <v>Италия</v>
          </cell>
        </row>
        <row r="22775">
          <cell r="A22775" t="str">
            <v>PO510SV2NV862</v>
          </cell>
          <cell r="B22775" t="str">
            <v>PACKING/TERMOPLAST</v>
          </cell>
          <cell r="C22775" t="str">
            <v xml:space="preserve"> Ручка для крышки пластиковая серебристая</v>
          </cell>
          <cell r="E22775" t="str">
            <v>Италия</v>
          </cell>
        </row>
        <row r="22776">
          <cell r="A22776" t="str">
            <v>MO250NRCA1TR</v>
          </cell>
          <cell r="B22776" t="str">
            <v>PACKING/TERMOPLAST</v>
          </cell>
          <cell r="C22776" t="str">
            <v xml:space="preserve"> Ручка черная для сковороды</v>
          </cell>
          <cell r="D22776" t="str">
            <v xml:space="preserve"> Handle 250 long bomb. 3 rivets black</v>
          </cell>
          <cell r="E22776" t="str">
            <v>Италия</v>
          </cell>
          <cell r="F22776" t="str">
            <v>БАКЕЛИТ</v>
          </cell>
        </row>
        <row r="22777">
          <cell r="A22777" t="str">
            <v>MO250NRBO2TR</v>
          </cell>
          <cell r="B22777" t="str">
            <v>PACKING/TERMOPLAST</v>
          </cell>
          <cell r="C22777" t="str">
            <v xml:space="preserve"> Ручка черная для сковороды</v>
          </cell>
          <cell r="D22777" t="str">
            <v xml:space="preserve"> glass lid G28 4mm with steam hole</v>
          </cell>
          <cell r="E22777" t="str">
            <v>Италия</v>
          </cell>
          <cell r="F22777" t="str">
            <v>БАКЕЛИТ</v>
          </cell>
        </row>
        <row r="22778">
          <cell r="A22778" t="str">
            <v>POCOMPACT</v>
          </cell>
          <cell r="B22778" t="str">
            <v>PACKING/TERMOPLAST</v>
          </cell>
          <cell r="C22778" t="str">
            <v xml:space="preserve"> Ручка COMPACT</v>
          </cell>
          <cell r="E22778" t="str">
            <v>Италия</v>
          </cell>
          <cell r="F22778" t="str">
            <v>БАКЕЛИТ</v>
          </cell>
        </row>
        <row r="22779">
          <cell r="A22779" t="str">
            <v>000390051002</v>
          </cell>
          <cell r="B22779" t="str">
            <v>PACKING/TVS</v>
          </cell>
          <cell r="C22779" t="str">
            <v xml:space="preserve"> Болт 4.2X18</v>
          </cell>
          <cell r="E22779" t="str">
            <v>Италия</v>
          </cell>
        </row>
        <row r="22780">
          <cell r="A22780" t="str">
            <v>000420406001</v>
          </cell>
          <cell r="B22780" t="str">
            <v>PACKING/TVS</v>
          </cell>
          <cell r="C22780" t="str">
            <v xml:space="preserve"> Прокладка NYLON</v>
          </cell>
          <cell r="E22780" t="str">
            <v>Италия</v>
          </cell>
        </row>
        <row r="22781">
          <cell r="A22781" t="str">
            <v>000320006001</v>
          </cell>
          <cell r="B22781" t="str">
            <v>PACKING/TVS</v>
          </cell>
          <cell r="C22781" t="str">
            <v xml:space="preserve"> Ручка МАРАФОН</v>
          </cell>
          <cell r="E22781" t="str">
            <v>Италия</v>
          </cell>
          <cell r="F22781" t="str">
            <v>ТЕРМОПЛАСТИК</v>
          </cell>
        </row>
        <row r="22782">
          <cell r="A22782" t="str">
            <v>000320413103</v>
          </cell>
          <cell r="B22782" t="str">
            <v>PACKING/TVS</v>
          </cell>
          <cell r="C22782" t="str">
            <v xml:space="preserve"> Ручка ПЛАТИНО</v>
          </cell>
          <cell r="D22782" t="str">
            <v xml:space="preserve"> KNOB MARATHON</v>
          </cell>
          <cell r="E22782" t="str">
            <v>Италия</v>
          </cell>
          <cell r="F22782" t="str">
            <v>ТЕРМОПЛАСТИК</v>
          </cell>
        </row>
        <row r="22783">
          <cell r="A22783" t="str">
            <v>000320413108</v>
          </cell>
          <cell r="B22783" t="str">
            <v>PACKING/TVS</v>
          </cell>
          <cell r="C22783" t="str">
            <v xml:space="preserve"> Ручка HARMONY-SOFT</v>
          </cell>
          <cell r="D22783" t="str">
            <v xml:space="preserve"> KNOB L340</v>
          </cell>
          <cell r="E22783" t="str">
            <v>Италия</v>
          </cell>
          <cell r="F22783" t="str">
            <v>ТЕРМОПЛАСТИК</v>
          </cell>
        </row>
        <row r="22784">
          <cell r="A22784" t="str">
            <v>000390051001</v>
          </cell>
          <cell r="B22784" t="str">
            <v>PACKING/TVS</v>
          </cell>
          <cell r="C22784" t="str">
            <v xml:space="preserve"> Болт 4.2x17</v>
          </cell>
          <cell r="D22784" t="str">
            <v xml:space="preserve"> Knob Atlante</v>
          </cell>
          <cell r="E22784" t="str">
            <v>Италия</v>
          </cell>
        </row>
        <row r="22785">
          <cell r="A22785" t="str">
            <v>002300048002</v>
          </cell>
          <cell r="B22785" t="str">
            <v>PACKING/TVS</v>
          </cell>
          <cell r="C22785" t="str">
            <v xml:space="preserve"> Картонная этикетка для подвешивания крышки</v>
          </cell>
          <cell r="E22785" t="str">
            <v>Италия</v>
          </cell>
          <cell r="F22785" t="str">
            <v>КАРТОН</v>
          </cell>
        </row>
        <row r="22786">
          <cell r="A22786" t="str">
            <v>002300048004</v>
          </cell>
          <cell r="B22786" t="str">
            <v>PACKING/TVS</v>
          </cell>
          <cell r="C22786" t="str">
            <v xml:space="preserve"> Картонная этикетка для подвешивания крышки</v>
          </cell>
          <cell r="D22786" t="str">
            <v xml:space="preserve"> Sleeve for Atlante glass lid</v>
          </cell>
          <cell r="E22786" t="str">
            <v>Италия</v>
          </cell>
          <cell r="F22786" t="str">
            <v>КАРТОН</v>
          </cell>
        </row>
        <row r="22787">
          <cell r="A22787" t="str">
            <v>002300048005</v>
          </cell>
          <cell r="B22787" t="str">
            <v>PACKING/TVS</v>
          </cell>
          <cell r="C22787" t="str">
            <v xml:space="preserve"> Картонная этикетка для подвешивания крышки</v>
          </cell>
          <cell r="D22787" t="str">
            <v xml:space="preserve"> LABEL FOR LID</v>
          </cell>
          <cell r="E22787" t="str">
            <v>Италия</v>
          </cell>
          <cell r="F22787" t="str">
            <v>КАРТОН</v>
          </cell>
        </row>
        <row r="22788">
          <cell r="A22788" t="str">
            <v>002300056001</v>
          </cell>
          <cell r="B22788" t="str">
            <v>PACKING/TVS</v>
          </cell>
          <cell r="C22788" t="str">
            <v xml:space="preserve"> Картонная этикетка для подвешивания крышки Марафон</v>
          </cell>
          <cell r="D22788" t="str">
            <v xml:space="preserve"> LABEL FOR LID</v>
          </cell>
          <cell r="E22788" t="str">
            <v>Италия</v>
          </cell>
          <cell r="F22788" t="str">
            <v>КАРТОН</v>
          </cell>
        </row>
        <row r="22789">
          <cell r="A22789" t="str">
            <v>0003202</v>
          </cell>
          <cell r="B22789" t="str">
            <v>PACKING/TVS</v>
          </cell>
          <cell r="C22789" t="str">
            <v xml:space="preserve"> Кноб БЬЯНКА</v>
          </cell>
          <cell r="E22789" t="str">
            <v>Италия</v>
          </cell>
          <cell r="F22789" t="str">
            <v>ПЛАСТИК</v>
          </cell>
        </row>
        <row r="22790">
          <cell r="A22790" t="str">
            <v>0023000</v>
          </cell>
          <cell r="B22790" t="str">
            <v>PACKING/TVS</v>
          </cell>
          <cell r="C22790" t="str">
            <v xml:space="preserve"> Этикетка Рукав БЬЯНКА</v>
          </cell>
          <cell r="E22790" t="str">
            <v>Италия</v>
          </cell>
          <cell r="F22790" t="str">
            <v>КАРТОН</v>
          </cell>
        </row>
        <row r="22791">
          <cell r="A22791" t="str">
            <v>000320413108-1</v>
          </cell>
          <cell r="B22791" t="str">
            <v>PACKING/TVS</v>
          </cell>
          <cell r="C22791" t="str">
            <v xml:space="preserve"> Ручка HARMONY-SOFT</v>
          </cell>
          <cell r="E22791" t="str">
            <v>Италия</v>
          </cell>
          <cell r="F22791" t="str">
            <v>ТЕРМОПЛАСТИК</v>
          </cell>
        </row>
        <row r="22792">
          <cell r="A22792" t="str">
            <v>002300048002-1</v>
          </cell>
          <cell r="B22792" t="str">
            <v>PACKING/TVS</v>
          </cell>
          <cell r="C22792" t="str">
            <v xml:space="preserve"> Картонная этикетка для подвешивания крышки</v>
          </cell>
          <cell r="E22792" t="str">
            <v>Италия</v>
          </cell>
          <cell r="F22792" t="str">
            <v>КАРТОН</v>
          </cell>
        </row>
        <row r="22793">
          <cell r="A22793" t="str">
            <v>002300048002-2</v>
          </cell>
          <cell r="B22793" t="str">
            <v>PACKING/TVS</v>
          </cell>
          <cell r="C22793" t="str">
            <v xml:space="preserve"> Картонная этикетка для подвешивания крышки</v>
          </cell>
          <cell r="E22793" t="str">
            <v>Италия</v>
          </cell>
          <cell r="F22793" t="str">
            <v>КАРТОН</v>
          </cell>
        </row>
        <row r="22794">
          <cell r="A22794" t="str">
            <v>320006106</v>
          </cell>
          <cell r="B22794" t="str">
            <v>PACKING/TVS</v>
          </cell>
          <cell r="C22794" t="str">
            <v xml:space="preserve"> Кноб Vesta</v>
          </cell>
          <cell r="E22794" t="str">
            <v>Италия</v>
          </cell>
          <cell r="F22794" t="str">
            <v>ПЛАСТИК</v>
          </cell>
        </row>
        <row r="22795">
          <cell r="A22795" t="str">
            <v>BVE2028</v>
          </cell>
          <cell r="B22795" t="str">
            <v>PACKING/TVS</v>
          </cell>
          <cell r="C22795" t="str">
            <v xml:space="preserve"> Блистер ВЕСТА 28см</v>
          </cell>
          <cell r="E22795" t="str">
            <v>Россия</v>
          </cell>
          <cell r="F22795" t="str">
            <v>КАРТОН</v>
          </cell>
        </row>
        <row r="22796">
          <cell r="A22796" t="str">
            <v>BM2028</v>
          </cell>
          <cell r="B22796" t="str">
            <v>PACKING/TVS</v>
          </cell>
          <cell r="C22796" t="str">
            <v xml:space="preserve"> Блистер МАРАФОН 28см</v>
          </cell>
          <cell r="E22796" t="str">
            <v>Россия</v>
          </cell>
          <cell r="F22796" t="str">
            <v>КАРТОН</v>
          </cell>
        </row>
        <row r="22797">
          <cell r="A22797" t="str">
            <v>RVEK18</v>
          </cell>
          <cell r="B22797" t="str">
            <v>PACKING/TVS</v>
          </cell>
          <cell r="C22797" t="str">
            <v xml:space="preserve"> Рукав на ковш 18см ВЕСТА</v>
          </cell>
          <cell r="E22797" t="str">
            <v>Россия</v>
          </cell>
          <cell r="F22797" t="str">
            <v>КАРТОН</v>
          </cell>
        </row>
        <row r="22798">
          <cell r="A22798" t="str">
            <v>BVE2020</v>
          </cell>
          <cell r="B22798" t="str">
            <v>PACKING/TVS</v>
          </cell>
          <cell r="C22798" t="str">
            <v xml:space="preserve"> Блистер ВЕСТА 20см</v>
          </cell>
          <cell r="E22798" t="str">
            <v>Россия</v>
          </cell>
          <cell r="F22798" t="str">
            <v>КАРТОН</v>
          </cell>
        </row>
        <row r="22799">
          <cell r="A22799" t="str">
            <v>BVE2024</v>
          </cell>
          <cell r="B22799" t="str">
            <v>PACKING/TVS</v>
          </cell>
          <cell r="C22799" t="str">
            <v xml:space="preserve"> Блистер ВЕСТА 24см</v>
          </cell>
          <cell r="E22799" t="str">
            <v>Россия</v>
          </cell>
          <cell r="F22799" t="str">
            <v>КАРТОН</v>
          </cell>
        </row>
        <row r="22800">
          <cell r="A22800" t="str">
            <v>BVE2026</v>
          </cell>
          <cell r="B22800" t="str">
            <v>PACKING/TVS</v>
          </cell>
          <cell r="C22800" t="str">
            <v xml:space="preserve"> Блистер ВЕСТА 26см</v>
          </cell>
          <cell r="E22800" t="str">
            <v>Россия</v>
          </cell>
          <cell r="F22800" t="str">
            <v>КАРТОН</v>
          </cell>
        </row>
        <row r="22801">
          <cell r="A22801" t="str">
            <v>BM2020</v>
          </cell>
          <cell r="B22801" t="str">
            <v>PACKING/TVS</v>
          </cell>
          <cell r="C22801" t="str">
            <v xml:space="preserve"> Блистер МАРАФОН 20см</v>
          </cell>
          <cell r="E22801" t="str">
            <v>Россия</v>
          </cell>
          <cell r="F22801" t="str">
            <v>КАРТОН</v>
          </cell>
        </row>
        <row r="22802">
          <cell r="A22802" t="str">
            <v>BM2024</v>
          </cell>
          <cell r="B22802" t="str">
            <v>PACKING/TVS</v>
          </cell>
          <cell r="C22802" t="str">
            <v xml:space="preserve"> Блистер МАРАФОН 24см</v>
          </cell>
          <cell r="E22802" t="str">
            <v>Россия</v>
          </cell>
          <cell r="F22802" t="str">
            <v>КАРТОН</v>
          </cell>
        </row>
        <row r="22803">
          <cell r="A22803" t="str">
            <v>BM2026</v>
          </cell>
          <cell r="B22803" t="str">
            <v>PACKING/TVS</v>
          </cell>
          <cell r="C22803" t="str">
            <v xml:space="preserve"> Блистер МАРАФОН 26см</v>
          </cell>
          <cell r="E22803" t="str">
            <v>Россия</v>
          </cell>
          <cell r="F22803" t="str">
            <v>КАРТОН</v>
          </cell>
        </row>
        <row r="22804">
          <cell r="A22804" t="str">
            <v>BB1616</v>
          </cell>
          <cell r="B22804" t="str">
            <v>PACKING/TVS</v>
          </cell>
          <cell r="C22804" t="str">
            <v xml:space="preserve"> Блистер БЬЯНКА 16см</v>
          </cell>
          <cell r="E22804" t="str">
            <v>Россия</v>
          </cell>
          <cell r="F22804" t="str">
            <v>КАРТОН</v>
          </cell>
        </row>
        <row r="22805">
          <cell r="A22805" t="str">
            <v>BB1620</v>
          </cell>
          <cell r="B22805" t="str">
            <v>PACKING/TVS</v>
          </cell>
          <cell r="C22805" t="str">
            <v xml:space="preserve"> Блистер БЬЯНКА 20см</v>
          </cell>
          <cell r="E22805" t="str">
            <v>Россия</v>
          </cell>
          <cell r="F22805" t="str">
            <v>КАРТОН</v>
          </cell>
        </row>
        <row r="22806">
          <cell r="A22806" t="str">
            <v>BB1624</v>
          </cell>
          <cell r="B22806" t="str">
            <v>PACKING/TVS</v>
          </cell>
          <cell r="C22806" t="str">
            <v xml:space="preserve"> Блистер БЬЯНКА 24см</v>
          </cell>
          <cell r="E22806" t="str">
            <v>Россия</v>
          </cell>
          <cell r="F22806" t="str">
            <v>КАРТОН</v>
          </cell>
        </row>
        <row r="22807">
          <cell r="A22807" t="str">
            <v>BB1626</v>
          </cell>
          <cell r="B22807" t="str">
            <v>PACKING/TVS</v>
          </cell>
          <cell r="C22807" t="str">
            <v xml:space="preserve"> Блистер БЬЯНКА 26см</v>
          </cell>
          <cell r="E22807" t="str">
            <v>Россия</v>
          </cell>
          <cell r="F22807" t="str">
            <v>КАРТОН</v>
          </cell>
        </row>
        <row r="22808">
          <cell r="A22808" t="str">
            <v>BA2020</v>
          </cell>
          <cell r="B22808" t="str">
            <v>PACKING/TVS</v>
          </cell>
          <cell r="C22808" t="str">
            <v xml:space="preserve"> Блистер АТЛАНТ 20см</v>
          </cell>
          <cell r="E22808" t="str">
            <v>Россия</v>
          </cell>
          <cell r="F22808" t="str">
            <v>КАРТОН</v>
          </cell>
        </row>
        <row r="22809">
          <cell r="A22809" t="str">
            <v>BA2024</v>
          </cell>
          <cell r="B22809" t="str">
            <v>PACKING/TVS</v>
          </cell>
          <cell r="C22809" t="str">
            <v xml:space="preserve"> Блистер АТЛАНТ 24см</v>
          </cell>
          <cell r="E22809" t="str">
            <v>Россия</v>
          </cell>
          <cell r="F22809" t="str">
            <v>КАРТОН</v>
          </cell>
        </row>
        <row r="22810">
          <cell r="A22810" t="str">
            <v>BA2026</v>
          </cell>
          <cell r="B22810" t="str">
            <v>PACKING/TVS</v>
          </cell>
          <cell r="C22810" t="str">
            <v xml:space="preserve"> Блистер АТЛАНТ 26см</v>
          </cell>
          <cell r="E22810" t="str">
            <v>Россия</v>
          </cell>
          <cell r="F22810" t="str">
            <v>КАРТОН</v>
          </cell>
        </row>
        <row r="22811">
          <cell r="A22811" t="str">
            <v>BA2028</v>
          </cell>
          <cell r="B22811" t="str">
            <v>PACKING/TVS</v>
          </cell>
          <cell r="C22811" t="str">
            <v xml:space="preserve"> Блистер АТЛАНТ 28см</v>
          </cell>
          <cell r="E22811" t="str">
            <v>Россия</v>
          </cell>
          <cell r="F22811" t="str">
            <v>КАРТОН</v>
          </cell>
        </row>
        <row r="22812">
          <cell r="A22812" t="str">
            <v>BB1628</v>
          </cell>
          <cell r="B22812" t="str">
            <v>PACKING/TVS</v>
          </cell>
          <cell r="C22812" t="str">
            <v xml:space="preserve"> Блистер БЬЯНКА 28см</v>
          </cell>
          <cell r="E22812" t="str">
            <v>Россия</v>
          </cell>
          <cell r="F22812" t="str">
            <v>КАРТОН</v>
          </cell>
        </row>
        <row r="22813">
          <cell r="A22813" t="str">
            <v>390115002</v>
          </cell>
          <cell r="B22813" t="str">
            <v>PACKING/TVS</v>
          </cell>
          <cell r="C22813" t="str">
            <v xml:space="preserve"> Винт VESTA</v>
          </cell>
          <cell r="D22813" t="str">
            <v xml:space="preserve"> Screw Vesta</v>
          </cell>
          <cell r="E22813" t="str">
            <v>Италия</v>
          </cell>
          <cell r="F22813" t="str">
            <v>НЕРЖАВЕЮЩАЯ СТАЛЬ</v>
          </cell>
        </row>
        <row r="22814">
          <cell r="A22814" t="str">
            <v>420112001</v>
          </cell>
          <cell r="B22814" t="str">
            <v>PACKING/TVS</v>
          </cell>
          <cell r="C22814" t="str">
            <v xml:space="preserve"> Прокладка VESTA нержавеющая сталь</v>
          </cell>
          <cell r="D22814" t="str">
            <v xml:space="preserve"> Steel washer Vesta</v>
          </cell>
          <cell r="E22814" t="str">
            <v>Италия</v>
          </cell>
          <cell r="F22814" t="str">
            <v>НЕРЖАВЕЮЩАЯ СТАЛЬ</v>
          </cell>
        </row>
        <row r="22815">
          <cell r="A22815" t="str">
            <v>420450001</v>
          </cell>
          <cell r="B22815" t="str">
            <v>PACKING/TVS</v>
          </cell>
          <cell r="C22815" t="str">
            <v xml:space="preserve"> Прокладка VESTA резина</v>
          </cell>
          <cell r="D22815" t="str">
            <v xml:space="preserve"> Rubber washer Vesta</v>
          </cell>
          <cell r="E22815" t="str">
            <v>Италия</v>
          </cell>
          <cell r="F22815" t="str">
            <v>РЕЗИНА</v>
          </cell>
        </row>
        <row r="22816">
          <cell r="A22816" t="str">
            <v>CA1</v>
          </cell>
          <cell r="B22816" t="str">
            <v>PACKING/VIZAVI</v>
          </cell>
          <cell r="C22816" t="str">
            <v xml:space="preserve"> Наклейка ПОДАРОК</v>
          </cell>
          <cell r="E22816" t="str">
            <v>Россия</v>
          </cell>
        </row>
        <row r="22817">
          <cell r="A22817" t="str">
            <v>SP001</v>
          </cell>
          <cell r="B22817" t="str">
            <v>PACKING/WUXI</v>
          </cell>
          <cell r="C22817" t="str">
            <v xml:space="preserve"> Губка 8.5х6х3см</v>
          </cell>
          <cell r="E22817" t="str">
            <v>Китай</v>
          </cell>
        </row>
        <row r="22818">
          <cell r="A22818" t="str">
            <v>DLY44</v>
          </cell>
          <cell r="B22818" t="str">
            <v>PAPIRUS</v>
          </cell>
          <cell r="E22818" t="str">
            <v>Китай</v>
          </cell>
          <cell r="F22818" t="str">
            <v>ПЛАСТИК</v>
          </cell>
        </row>
        <row r="22819">
          <cell r="A22819" t="str">
            <v>066388</v>
          </cell>
          <cell r="B22819" t="str">
            <v>PAPIRUS</v>
          </cell>
          <cell r="E22819" t="str">
            <v>Китай</v>
          </cell>
          <cell r="F22819" t="str">
            <v>ПЛАСТИК</v>
          </cell>
        </row>
        <row r="22820">
          <cell r="A22820" t="str">
            <v>DY26372</v>
          </cell>
          <cell r="B22820" t="str">
            <v>PAPIRUS</v>
          </cell>
          <cell r="E22820" t="str">
            <v>Китай</v>
          </cell>
          <cell r="F22820" t="str">
            <v>ПЛАСТИК</v>
          </cell>
        </row>
        <row r="22821">
          <cell r="A22821" t="str">
            <v>A8002/2/2</v>
          </cell>
          <cell r="B22821" t="str">
            <v>PAPIRUS</v>
          </cell>
          <cell r="E22821" t="str">
            <v>Китай</v>
          </cell>
          <cell r="F22821" t="str">
            <v>ПВХ</v>
          </cell>
        </row>
        <row r="22822">
          <cell r="A22822" t="str">
            <v>A8002/2/1</v>
          </cell>
          <cell r="B22822" t="str">
            <v>PAPIRUS</v>
          </cell>
          <cell r="E22822" t="str">
            <v>Китай</v>
          </cell>
          <cell r="F22822" t="str">
            <v>ПВХ</v>
          </cell>
        </row>
        <row r="22823">
          <cell r="A22823" t="str">
            <v>DLY54</v>
          </cell>
          <cell r="B22823" t="str">
            <v>PAPIRUS</v>
          </cell>
          <cell r="E22823" t="str">
            <v>Китай</v>
          </cell>
          <cell r="F22823" t="str">
            <v>ПЛАСТИК</v>
          </cell>
        </row>
        <row r="22824">
          <cell r="A22824" t="str">
            <v>DLY58</v>
          </cell>
          <cell r="B22824" t="str">
            <v>PAPIRUS</v>
          </cell>
          <cell r="E22824" t="str">
            <v>Китай</v>
          </cell>
          <cell r="F22824" t="str">
            <v>ПЛАСТИК</v>
          </cell>
        </row>
        <row r="22825">
          <cell r="A22825" t="str">
            <v>70138L3</v>
          </cell>
          <cell r="B22825" t="str">
            <v>PAPIRUS</v>
          </cell>
          <cell r="E22825" t="str">
            <v>Китай</v>
          </cell>
          <cell r="F22825" t="str">
            <v>БУМАГА</v>
          </cell>
        </row>
        <row r="22826">
          <cell r="A22826" t="str">
            <v>M-110</v>
          </cell>
          <cell r="B22826" t="str">
            <v>PAPIRUS</v>
          </cell>
          <cell r="C22826" t="str">
            <v xml:space="preserve"> Мишура №16 2.0м двойн</v>
          </cell>
          <cell r="E22826" t="str">
            <v>Китай</v>
          </cell>
          <cell r="F22826" t="str">
            <v>ПЛАСТИК</v>
          </cell>
        </row>
        <row r="22827">
          <cell r="A22827" t="str">
            <v>DLY57</v>
          </cell>
          <cell r="B22827" t="str">
            <v>PAPIRUS</v>
          </cell>
          <cell r="E22827" t="str">
            <v>Китай</v>
          </cell>
          <cell r="F22827" t="str">
            <v>ПЛАСТИК</v>
          </cell>
        </row>
        <row r="22828">
          <cell r="A22828" t="str">
            <v>A7002/2/2</v>
          </cell>
          <cell r="B22828" t="str">
            <v>PAPIRUS</v>
          </cell>
          <cell r="E22828" t="str">
            <v>Китай</v>
          </cell>
          <cell r="F22828" t="str">
            <v>ПЛАСТИК</v>
          </cell>
        </row>
        <row r="22829">
          <cell r="A22829" t="str">
            <v>Y8008/2/4S</v>
          </cell>
          <cell r="B22829" t="str">
            <v>PAPIRUS</v>
          </cell>
          <cell r="E22829" t="str">
            <v>Китай</v>
          </cell>
          <cell r="F22829" t="str">
            <v>ПЛАСТИК</v>
          </cell>
        </row>
        <row r="22830">
          <cell r="A22830" t="str">
            <v>YW2139</v>
          </cell>
          <cell r="B22830" t="str">
            <v>PAPIRUS</v>
          </cell>
          <cell r="E22830" t="str">
            <v>Китай</v>
          </cell>
          <cell r="F22830" t="str">
            <v>ПЛАСТИК</v>
          </cell>
        </row>
        <row r="22831">
          <cell r="A22831" t="str">
            <v>YW2138</v>
          </cell>
          <cell r="B22831" t="str">
            <v>PAPIRUS</v>
          </cell>
          <cell r="E22831" t="str">
            <v>Китай</v>
          </cell>
          <cell r="F22831" t="str">
            <v>ПЛАСТИК</v>
          </cell>
        </row>
        <row r="22832">
          <cell r="A22832" t="str">
            <v>AY-N5202</v>
          </cell>
          <cell r="B22832" t="str">
            <v>PAPIRUS</v>
          </cell>
          <cell r="E22832" t="str">
            <v>Китай</v>
          </cell>
          <cell r="F22832" t="str">
            <v>ПЛАСТИК</v>
          </cell>
        </row>
        <row r="22833">
          <cell r="A22833" t="str">
            <v>D303P</v>
          </cell>
          <cell r="B22833" t="str">
            <v>PAPIRUS</v>
          </cell>
          <cell r="C22833" t="str">
            <v xml:space="preserve"> Дождь 75ммх1.5м в пак. серебро</v>
          </cell>
          <cell r="E22833" t="str">
            <v>Китай</v>
          </cell>
          <cell r="F22833" t="str">
            <v>СТЕКЛО</v>
          </cell>
        </row>
        <row r="22834">
          <cell r="A22834" t="str">
            <v>YXW-1206A</v>
          </cell>
          <cell r="B22834" t="str">
            <v>PAPIRUS</v>
          </cell>
          <cell r="C22834" t="str">
            <v xml:space="preserve"> Грабли детския 48см пластик</v>
          </cell>
          <cell r="E22834" t="str">
            <v>Китай</v>
          </cell>
          <cell r="F22834" t="str">
            <v>ПЛАСТИК</v>
          </cell>
        </row>
        <row r="22835">
          <cell r="A22835" t="str">
            <v>YXW-1206B</v>
          </cell>
          <cell r="B22835" t="str">
            <v>PAPIRUS</v>
          </cell>
          <cell r="C22835" t="str">
            <v xml:space="preserve"> Лопатка детская</v>
          </cell>
          <cell r="E22835" t="str">
            <v>Китай</v>
          </cell>
          <cell r="F22835" t="str">
            <v>ПЛАСТИК</v>
          </cell>
        </row>
        <row r="22836">
          <cell r="A22836" t="str">
            <v>YXW-1207</v>
          </cell>
          <cell r="B22836" t="str">
            <v>PAPIRUS</v>
          </cell>
          <cell r="C22836" t="str">
            <v xml:space="preserve"> Набор детский грабли+лопата+граб веер</v>
          </cell>
          <cell r="E22836" t="str">
            <v>Китай</v>
          </cell>
          <cell r="F22836" t="str">
            <v>ПЛАСТИК</v>
          </cell>
        </row>
        <row r="22837">
          <cell r="A22837" t="str">
            <v>TI-1102A</v>
          </cell>
          <cell r="B22837" t="str">
            <v>PAPIRUS</v>
          </cell>
          <cell r="C22837" t="str">
            <v xml:space="preserve"> Вилка детская ПЧЕЛКА мет 22cм</v>
          </cell>
          <cell r="E22837" t="str">
            <v>Китай</v>
          </cell>
          <cell r="F22837" t="str">
            <v>ПЛАСТИК</v>
          </cell>
        </row>
        <row r="22838">
          <cell r="A22838" t="str">
            <v>TI-1110C</v>
          </cell>
          <cell r="B22838" t="str">
            <v>PAPIRUS</v>
          </cell>
          <cell r="C22838" t="str">
            <v xml:space="preserve"> Вилка детская ЛЯГУШКА мет 22cм</v>
          </cell>
          <cell r="E22838" t="str">
            <v>Китай</v>
          </cell>
          <cell r="F22838" t="str">
            <v>ПЛАСТИК</v>
          </cell>
        </row>
        <row r="22839">
          <cell r="A22839" t="str">
            <v>GC12722</v>
          </cell>
          <cell r="B22839" t="str">
            <v>PAPIRUS</v>
          </cell>
          <cell r="C22839" t="str">
            <v xml:space="preserve"> Ободок ШЛЯПКА высок</v>
          </cell>
          <cell r="E22839" t="str">
            <v>Китай</v>
          </cell>
          <cell r="F22839" t="str">
            <v>ПЛАСТИК</v>
          </cell>
        </row>
        <row r="22840">
          <cell r="A22840" t="str">
            <v>HB023</v>
          </cell>
          <cell r="B22840" t="str">
            <v>PAPIRUS</v>
          </cell>
          <cell r="C22840" t="str">
            <v xml:space="preserve"> Ободок с бантиком</v>
          </cell>
          <cell r="E22840" t="str">
            <v>Китай</v>
          </cell>
          <cell r="F22840" t="str">
            <v>ПЛАСТИК</v>
          </cell>
        </row>
        <row r="22841">
          <cell r="A22841" t="str">
            <v>HB025</v>
          </cell>
          <cell r="B22841" t="str">
            <v>PAPIRUS</v>
          </cell>
          <cell r="C22841" t="str">
            <v xml:space="preserve"> Ободок звезда</v>
          </cell>
          <cell r="E22841" t="str">
            <v>Китай</v>
          </cell>
          <cell r="F22841" t="str">
            <v>ПЛАСТИК</v>
          </cell>
        </row>
        <row r="22842">
          <cell r="A22842" t="str">
            <v>HL004</v>
          </cell>
          <cell r="B22842" t="str">
            <v>PAPIRUS</v>
          </cell>
          <cell r="C22842" t="str">
            <v xml:space="preserve"> Украшение карн на шею</v>
          </cell>
          <cell r="E22842" t="str">
            <v>Китай</v>
          </cell>
          <cell r="F22842" t="str">
            <v>ПЛАСТИК</v>
          </cell>
        </row>
        <row r="22843">
          <cell r="A22843" t="str">
            <v>KP1775</v>
          </cell>
          <cell r="B22843" t="str">
            <v>PAPIRUS</v>
          </cell>
          <cell r="C22843" t="str">
            <v xml:space="preserve"> Кепка КАПИТАН</v>
          </cell>
          <cell r="E22843" t="str">
            <v>Китай</v>
          </cell>
          <cell r="F22843" t="str">
            <v>ПЛАСТИК</v>
          </cell>
        </row>
        <row r="22844">
          <cell r="A22844" t="str">
            <v>KY-146</v>
          </cell>
          <cell r="B22844" t="str">
            <v>PAPIRUS</v>
          </cell>
          <cell r="C22844" t="str">
            <v xml:space="preserve"> Гирлянда-растяжка 22х22см KY-146</v>
          </cell>
          <cell r="E22844" t="str">
            <v>Китай</v>
          </cell>
          <cell r="F22844" t="str">
            <v>ПЛАСТИК</v>
          </cell>
        </row>
        <row r="22845">
          <cell r="A22845" t="str">
            <v>L-109-09</v>
          </cell>
          <cell r="B22845" t="str">
            <v>PAPIRUS</v>
          </cell>
          <cell r="C22845" t="str">
            <v xml:space="preserve"> Шар 80мм туб УЗОР С БУСИНАМИ</v>
          </cell>
          <cell r="E22845" t="str">
            <v>Украина</v>
          </cell>
          <cell r="F22845" t="str">
            <v>ПЛАСТИК</v>
          </cell>
        </row>
        <row r="22846">
          <cell r="A22846" t="str">
            <v>L-162-09</v>
          </cell>
          <cell r="B22846" t="str">
            <v>PAPIRUS</v>
          </cell>
          <cell r="C22846" t="str">
            <v xml:space="preserve"> Шар 80мм туб ХОРОВОД ЦВЕТОВ</v>
          </cell>
          <cell r="E22846" t="str">
            <v>Украина</v>
          </cell>
          <cell r="F22846" t="str">
            <v>ПЛАСТИК</v>
          </cell>
        </row>
        <row r="22847">
          <cell r="A22847" t="str">
            <v>M-106</v>
          </cell>
          <cell r="B22847" t="str">
            <v>PAPIRUS</v>
          </cell>
          <cell r="C22847" t="str">
            <v xml:space="preserve"> Мишура №11 2.0м двойн</v>
          </cell>
          <cell r="E22847" t="str">
            <v>Россия</v>
          </cell>
          <cell r="F22847" t="str">
            <v>ПЛАСТИК</v>
          </cell>
        </row>
        <row r="22848">
          <cell r="A22848" t="str">
            <v>M3</v>
          </cell>
          <cell r="B22848" t="str">
            <v>PAPIRUS</v>
          </cell>
          <cell r="C22848" t="str">
            <v xml:space="preserve"> Панно бум ТРОЙКА 45х40см</v>
          </cell>
          <cell r="E22848" t="str">
            <v>Китай</v>
          </cell>
          <cell r="F22848" t="str">
            <v>ПЛАСТИК</v>
          </cell>
        </row>
        <row r="22849">
          <cell r="A22849" t="str">
            <v>NUT40186</v>
          </cell>
          <cell r="B22849" t="str">
            <v>PAPIRUS</v>
          </cell>
          <cell r="C22849" t="str">
            <v xml:space="preserve"> Набор ФЕЕРИЯ из 9 шаров 40мм</v>
          </cell>
          <cell r="E22849" t="str">
            <v>Китай</v>
          </cell>
          <cell r="F22849" t="str">
            <v>ПЛАСТИК</v>
          </cell>
        </row>
        <row r="22850">
          <cell r="A22850" t="str">
            <v>PC3128</v>
          </cell>
          <cell r="B22850" t="str">
            <v>PAPIRUS</v>
          </cell>
          <cell r="C22850" t="str">
            <v xml:space="preserve"> Юбка-пачка красная</v>
          </cell>
          <cell r="E22850" t="str">
            <v>Китай</v>
          </cell>
          <cell r="F22850" t="str">
            <v>ПЛАСТИК</v>
          </cell>
        </row>
        <row r="22851">
          <cell r="A22851" t="str">
            <v>PRS-0597P</v>
          </cell>
          <cell r="B22851" t="str">
            <v>PAPIRUS</v>
          </cell>
          <cell r="C22851" t="str">
            <v xml:space="preserve"> Набор шаров пирамида 3шт 0597 ЗОЛОТОЯ ОСЕНЬ</v>
          </cell>
          <cell r="E22851" t="str">
            <v>Украина</v>
          </cell>
          <cell r="F22851" t="str">
            <v>ПЛАСТИК</v>
          </cell>
        </row>
        <row r="22852">
          <cell r="A22852" t="str">
            <v>PRS-0658R</v>
          </cell>
          <cell r="B22852" t="str">
            <v>PAPIRUS</v>
          </cell>
          <cell r="C22852" t="str">
            <v xml:space="preserve"> Набор шаров пирамида 3шт 0658 РУССКИЙ УЗОР</v>
          </cell>
          <cell r="E22852" t="str">
            <v>Украина</v>
          </cell>
          <cell r="F22852" t="str">
            <v>ПЛАСТИК</v>
          </cell>
        </row>
        <row r="22853">
          <cell r="A22853" t="str">
            <v>QMHDS0011</v>
          </cell>
          <cell r="B22853" t="str">
            <v>PAPIRUS</v>
          </cell>
          <cell r="C22853" t="str">
            <v xml:space="preserve"> Магнит ЛОШАДКА 7х5см рыж ПВХ</v>
          </cell>
          <cell r="E22853" t="str">
            <v>Китай</v>
          </cell>
          <cell r="F22853" t="str">
            <v>ПЛАСТИК</v>
          </cell>
        </row>
        <row r="22854">
          <cell r="A22854" t="str">
            <v>QMHDS0086</v>
          </cell>
          <cell r="B22854" t="str">
            <v>PAPIRUS</v>
          </cell>
          <cell r="C22854" t="str">
            <v xml:space="preserve"> Подставка под горячее КОНЬ 9х9см</v>
          </cell>
          <cell r="E22854" t="str">
            <v>Китай</v>
          </cell>
          <cell r="F22854" t="str">
            <v>ПЛАСТИК</v>
          </cell>
        </row>
        <row r="22855">
          <cell r="A22855" t="str">
            <v>QMHDS0087</v>
          </cell>
          <cell r="B22855" t="str">
            <v>PAPIRUS</v>
          </cell>
          <cell r="C22855" t="str">
            <v xml:space="preserve"> Подставка под горячее ЛОШАДЬ 9х9см</v>
          </cell>
          <cell r="E22855" t="str">
            <v>Китай</v>
          </cell>
          <cell r="F22855" t="str">
            <v>ПЛАСТИК</v>
          </cell>
        </row>
        <row r="22856">
          <cell r="A22856" t="str">
            <v>W-11</v>
          </cell>
          <cell r="B22856" t="str">
            <v>PAPIRUS</v>
          </cell>
          <cell r="C22856" t="str">
            <v xml:space="preserve"> Набор (ободок/палочка) 38х10 бабоч</v>
          </cell>
          <cell r="E22856" t="str">
            <v>Китай</v>
          </cell>
          <cell r="F22856" t="str">
            <v>ПЛАСТИК</v>
          </cell>
        </row>
        <row r="22857">
          <cell r="A22857" t="str">
            <v>W121192A</v>
          </cell>
          <cell r="B22857" t="str">
            <v>PAPIRUS</v>
          </cell>
          <cell r="C22857" t="str">
            <v xml:space="preserve"> Шапка-шарф МЕДВЕДЬ бел</v>
          </cell>
          <cell r="E22857" t="str">
            <v>Китай</v>
          </cell>
          <cell r="F22857" t="str">
            <v>ПЛАСТИК</v>
          </cell>
        </row>
        <row r="22858">
          <cell r="A22858" t="str">
            <v>WZ2082</v>
          </cell>
          <cell r="B22858" t="str">
            <v>PAPIRUS</v>
          </cell>
          <cell r="C22858" t="str">
            <v xml:space="preserve"> Гетры мех голубые</v>
          </cell>
          <cell r="E22858" t="str">
            <v>Китай</v>
          </cell>
          <cell r="F22858" t="str">
            <v>ПЛАСТИК</v>
          </cell>
        </row>
        <row r="22859">
          <cell r="A22859" t="str">
            <v>Y8008/2/2</v>
          </cell>
          <cell r="B22859" t="str">
            <v>PAPIRUS</v>
          </cell>
          <cell r="C22859" t="str">
            <v xml:space="preserve"> Набор шаров 80мм 2шт блестки красные</v>
          </cell>
          <cell r="E22859" t="str">
            <v>Китай</v>
          </cell>
          <cell r="F22859" t="str">
            <v>ПЛАСТИК</v>
          </cell>
        </row>
        <row r="22860">
          <cell r="A22860" t="str">
            <v>YJ2114</v>
          </cell>
          <cell r="B22860" t="str">
            <v>PAPIRUS</v>
          </cell>
          <cell r="C22860" t="str">
            <v xml:space="preserve"> Корона 12х17см взрослая</v>
          </cell>
          <cell r="E22860" t="str">
            <v>Китай</v>
          </cell>
          <cell r="F22860" t="str">
            <v>ПЛАСТИК</v>
          </cell>
        </row>
        <row r="22861">
          <cell r="A22861" t="str">
            <v>YJ2116</v>
          </cell>
          <cell r="B22861" t="str">
            <v>PAPIRUS</v>
          </cell>
          <cell r="C22861" t="str">
            <v xml:space="preserve"> Корона 9х12см с пух.вис.</v>
          </cell>
          <cell r="E22861" t="str">
            <v>Китай</v>
          </cell>
          <cell r="F22861" t="str">
            <v>ПЛАСТИК</v>
          </cell>
        </row>
        <row r="22862">
          <cell r="A22862" t="str">
            <v>YJ2119</v>
          </cell>
          <cell r="B22862" t="str">
            <v>PAPIRUS</v>
          </cell>
          <cell r="C22862" t="str">
            <v xml:space="preserve"> Корона 7.3см разборная</v>
          </cell>
          <cell r="E22862" t="str">
            <v>Китай</v>
          </cell>
          <cell r="F22862" t="str">
            <v>ПЛАСТИК</v>
          </cell>
        </row>
        <row r="22863">
          <cell r="A22863" t="str">
            <v>YJ2137</v>
          </cell>
          <cell r="B22863" t="str">
            <v>PAPIRUS</v>
          </cell>
          <cell r="C22863" t="str">
            <v xml:space="preserve"> Набор (ободок.палочка) КОРОНЫ</v>
          </cell>
          <cell r="E22863" t="str">
            <v>Китай</v>
          </cell>
          <cell r="F22863" t="str">
            <v>ПЛАСТИК</v>
          </cell>
        </row>
        <row r="22864">
          <cell r="A22864" t="str">
            <v>YJ2149</v>
          </cell>
          <cell r="B22864" t="str">
            <v>PAPIRUS</v>
          </cell>
          <cell r="C22864" t="str">
            <v xml:space="preserve"> Ободок хвостики триколор</v>
          </cell>
          <cell r="E22864" t="str">
            <v>Китай</v>
          </cell>
          <cell r="F22864" t="str">
            <v>ПЛАСТИК</v>
          </cell>
        </row>
        <row r="22865">
          <cell r="A22865" t="str">
            <v>YJ2157</v>
          </cell>
          <cell r="B22865" t="str">
            <v>PAPIRUS</v>
          </cell>
          <cell r="C22865" t="str">
            <v xml:space="preserve"> Ободок СЕРДЦА блестящие</v>
          </cell>
          <cell r="E22865" t="str">
            <v>Китай</v>
          </cell>
          <cell r="F22865" t="str">
            <v>ПЛАСТИК</v>
          </cell>
        </row>
        <row r="22866">
          <cell r="A22866" t="str">
            <v>YJ2161</v>
          </cell>
          <cell r="B22866" t="str">
            <v>PAPIRUS</v>
          </cell>
          <cell r="C22866" t="str">
            <v xml:space="preserve"> Ободок БАБОЧКИ</v>
          </cell>
          <cell r="E22866" t="str">
            <v>Китай</v>
          </cell>
          <cell r="F22866" t="str">
            <v>ПЛАСТИК</v>
          </cell>
        </row>
        <row r="22867">
          <cell r="A22867" t="str">
            <v>YJ2167</v>
          </cell>
          <cell r="B22867" t="str">
            <v>PAPIRUS</v>
          </cell>
          <cell r="C22867" t="str">
            <v xml:space="preserve"> Крылья 41х32см БОЖЬЯ КОРОВКА</v>
          </cell>
          <cell r="E22867" t="str">
            <v>Китай</v>
          </cell>
          <cell r="F22867" t="str">
            <v>ПЛАСТИК</v>
          </cell>
        </row>
        <row r="22868">
          <cell r="A22868" t="str">
            <v>YJ2178</v>
          </cell>
          <cell r="B22868" t="str">
            <v>PAPIRUS</v>
          </cell>
          <cell r="C22868" t="str">
            <v xml:space="preserve"> Набор (крылья.палочка)</v>
          </cell>
          <cell r="E22868" t="str">
            <v>Китай</v>
          </cell>
          <cell r="F22868" t="str">
            <v>ПЛАСТИК</v>
          </cell>
        </row>
        <row r="22869">
          <cell r="A22869" t="str">
            <v>YJ2181</v>
          </cell>
          <cell r="B22869" t="str">
            <v>PAPIRUS</v>
          </cell>
          <cell r="C22869" t="str">
            <v xml:space="preserve"> Крылья летучей мыши 40х43см</v>
          </cell>
          <cell r="E22869" t="str">
            <v>Китай</v>
          </cell>
          <cell r="F22869" t="str">
            <v>ПЛАСТИК</v>
          </cell>
        </row>
        <row r="22870">
          <cell r="A22870" t="str">
            <v>YJ2185</v>
          </cell>
          <cell r="B22870" t="str">
            <v>PAPIRUS</v>
          </cell>
          <cell r="C22870" t="str">
            <v xml:space="preserve"> Венок</v>
          </cell>
          <cell r="E22870" t="str">
            <v>Китай</v>
          </cell>
          <cell r="F22870" t="str">
            <v>ПЛАСТИК</v>
          </cell>
        </row>
        <row r="22871">
          <cell r="A22871" t="str">
            <v>YJ2217</v>
          </cell>
          <cell r="B22871" t="str">
            <v>PAPIRUS</v>
          </cell>
          <cell r="C22871" t="str">
            <v xml:space="preserve"> Крылья ВОЛШЕБНИЦА 57х38см</v>
          </cell>
          <cell r="E22871" t="str">
            <v>Китай</v>
          </cell>
          <cell r="F22871" t="str">
            <v>ПЛАСТИК</v>
          </cell>
        </row>
        <row r="22872">
          <cell r="A22872" t="str">
            <v>YW2077</v>
          </cell>
          <cell r="B22872" t="str">
            <v>PAPIRUS</v>
          </cell>
          <cell r="C22872" t="str">
            <v xml:space="preserve"> Маска перьевая</v>
          </cell>
          <cell r="E22872" t="str">
            <v>Китай</v>
          </cell>
          <cell r="F22872" t="str">
            <v>ПЛАСТИК</v>
          </cell>
        </row>
        <row r="22873">
          <cell r="A22873" t="str">
            <v>YW2131</v>
          </cell>
          <cell r="B22873" t="str">
            <v>PAPIRUS</v>
          </cell>
          <cell r="C22873" t="str">
            <v xml:space="preserve"> Колпак 20см фольга с мишурой</v>
          </cell>
          <cell r="E22873" t="str">
            <v>Китай</v>
          </cell>
          <cell r="F22873" t="str">
            <v>ПЛАСТИК</v>
          </cell>
        </row>
        <row r="22874">
          <cell r="A22874" t="str">
            <v>YW2132</v>
          </cell>
          <cell r="B22874" t="str">
            <v>PAPIRUS</v>
          </cell>
          <cell r="C22874" t="str">
            <v xml:space="preserve"> Колпак 20см с рис</v>
          </cell>
          <cell r="E22874" t="str">
            <v>Китай</v>
          </cell>
          <cell r="F22874" t="str">
            <v>ПЛАСТИК</v>
          </cell>
        </row>
        <row r="22875">
          <cell r="A22875" t="str">
            <v>YW2150</v>
          </cell>
          <cell r="B22875" t="str">
            <v>PAPIRUS</v>
          </cell>
          <cell r="C22875" t="str">
            <v xml:space="preserve"> Галстук пластик ЦВЕТЫ 50см</v>
          </cell>
          <cell r="E22875" t="str">
            <v>Китай</v>
          </cell>
          <cell r="F22875" t="str">
            <v>ПЛАСТИК</v>
          </cell>
        </row>
        <row r="22876">
          <cell r="A22876" t="str">
            <v>YW2151</v>
          </cell>
          <cell r="B22876" t="str">
            <v>PAPIRUS</v>
          </cell>
          <cell r="C22876" t="str">
            <v xml:space="preserve"> Галстук пластик ГОЛОГРАФИЯ 30см</v>
          </cell>
          <cell r="E22876" t="str">
            <v>Китай</v>
          </cell>
          <cell r="F22876" t="str">
            <v>ПЛАСТИК</v>
          </cell>
        </row>
        <row r="22877">
          <cell r="A22877" t="str">
            <v>YW2153</v>
          </cell>
          <cell r="B22877" t="str">
            <v>PAPIRUS</v>
          </cell>
          <cell r="C22877" t="str">
            <v xml:space="preserve"> Галстук пластик ИСКРА 43см</v>
          </cell>
          <cell r="E22877" t="str">
            <v>Китай</v>
          </cell>
          <cell r="F22877" t="str">
            <v>ПЛАСТИК</v>
          </cell>
        </row>
        <row r="22878">
          <cell r="A22878" t="str">
            <v>YW2193</v>
          </cell>
          <cell r="B22878" t="str">
            <v>PAPIRUS</v>
          </cell>
          <cell r="C22878" t="str">
            <v xml:space="preserve"> Грудь в гипюре</v>
          </cell>
          <cell r="E22878" t="str">
            <v>Китай</v>
          </cell>
          <cell r="F22878" t="str">
            <v>ПЛАСТИК</v>
          </cell>
        </row>
        <row r="22879">
          <cell r="A22879" t="str">
            <v>B8001/2/1</v>
          </cell>
          <cell r="B22879" t="str">
            <v>PAPIRUS</v>
          </cell>
          <cell r="C22879" t="str">
            <v xml:space="preserve"> Н-р шаров 80мм 2шт мат ПВХ зол</v>
          </cell>
          <cell r="E22879" t="str">
            <v>Китай</v>
          </cell>
          <cell r="F22879" t="str">
            <v>ПЛАСТИК</v>
          </cell>
        </row>
        <row r="22880">
          <cell r="A22880" t="str">
            <v>030-60</v>
          </cell>
          <cell r="B22880" t="str">
            <v>PAPIRUS</v>
          </cell>
          <cell r="C22880" t="str">
            <v xml:space="preserve"> Панно бум ДЕД МОРОЗ 56х38см</v>
          </cell>
          <cell r="E22880" t="str">
            <v>Китай</v>
          </cell>
          <cell r="F22880" t="str">
            <v>БУМАГА</v>
          </cell>
        </row>
        <row r="22881">
          <cell r="A22881" t="str">
            <v>106-BU3</v>
          </cell>
          <cell r="B22881" t="str">
            <v>PAPIRUS</v>
          </cell>
          <cell r="C22881" t="str">
            <v xml:space="preserve"> Бабочка 16см голубая</v>
          </cell>
          <cell r="E22881" t="str">
            <v>Китай</v>
          </cell>
          <cell r="F22881" t="str">
            <v>ПЛАСТИК</v>
          </cell>
        </row>
        <row r="22882">
          <cell r="A22882" t="str">
            <v>125-569-571</v>
          </cell>
          <cell r="B22882" t="str">
            <v>PAPIRUS</v>
          </cell>
          <cell r="C22882" t="str">
            <v xml:space="preserve"> Сосулька красно-золотая 21см</v>
          </cell>
          <cell r="E22882" t="str">
            <v>Китай</v>
          </cell>
          <cell r="F22882" t="str">
            <v>ПЛАСТИК</v>
          </cell>
        </row>
        <row r="22883">
          <cell r="A22883" t="str">
            <v>126-BU3D</v>
          </cell>
          <cell r="B22883" t="str">
            <v>PAPIRUS</v>
          </cell>
          <cell r="C22883" t="str">
            <v xml:space="preserve"> Бабочка 16см голубая</v>
          </cell>
          <cell r="E22883" t="str">
            <v>Китай</v>
          </cell>
          <cell r="F22883" t="str">
            <v>ПЛАСТИК</v>
          </cell>
        </row>
        <row r="22884">
          <cell r="A22884" t="str">
            <v>257-BU3G</v>
          </cell>
          <cell r="B22884" t="str">
            <v>PAPIRUS</v>
          </cell>
          <cell r="C22884" t="str">
            <v xml:space="preserve"> Бабочка 16см красная</v>
          </cell>
          <cell r="E22884" t="str">
            <v>Китай</v>
          </cell>
          <cell r="F22884" t="str">
            <v>ПЛАСТИК</v>
          </cell>
        </row>
        <row r="22885">
          <cell r="A22885" t="str">
            <v>300-647-650</v>
          </cell>
          <cell r="B22885" t="str">
            <v>PAPIRUS</v>
          </cell>
          <cell r="C22885" t="str">
            <v xml:space="preserve"> Сосулька золото 16см 3в.</v>
          </cell>
          <cell r="E22885" t="str">
            <v>Китай</v>
          </cell>
          <cell r="F22885" t="str">
            <v>ПЛАСТИК</v>
          </cell>
        </row>
        <row r="22886">
          <cell r="A22886" t="str">
            <v>51221</v>
          </cell>
          <cell r="B22886" t="str">
            <v>PAPIRUS</v>
          </cell>
          <cell r="C22886" t="str">
            <v xml:space="preserve"> Кепка EVA ЛОШАДЬ</v>
          </cell>
          <cell r="E22886" t="str">
            <v>Китай</v>
          </cell>
          <cell r="F22886" t="str">
            <v>ПЛАСТИК</v>
          </cell>
        </row>
        <row r="22887">
          <cell r="A22887" t="str">
            <v>82S30</v>
          </cell>
          <cell r="B22887" t="str">
            <v>PAPIRUS</v>
          </cell>
          <cell r="C22887" t="str">
            <v xml:space="preserve"> Пневмохлопушка 30см</v>
          </cell>
          <cell r="E22887" t="str">
            <v>Китай</v>
          </cell>
          <cell r="F22887" t="str">
            <v>БУМАГА</v>
          </cell>
        </row>
        <row r="22888">
          <cell r="A22888" t="str">
            <v>8820</v>
          </cell>
          <cell r="B22888" t="str">
            <v>PAPIRUS</v>
          </cell>
          <cell r="C22888" t="str">
            <v xml:space="preserve"> Пневмохлопушка 20см</v>
          </cell>
          <cell r="E22888" t="str">
            <v>Китай</v>
          </cell>
          <cell r="F22888" t="str">
            <v>БУМАГА</v>
          </cell>
        </row>
        <row r="22889">
          <cell r="A22889" t="str">
            <v>8820B</v>
          </cell>
          <cell r="B22889" t="str">
            <v>PAPIRUS</v>
          </cell>
          <cell r="C22889" t="str">
            <v xml:space="preserve"> Пневмохлопушка 20см</v>
          </cell>
          <cell r="E22889" t="str">
            <v>Китай</v>
          </cell>
          <cell r="F22889" t="str">
            <v>БУМАГА</v>
          </cell>
        </row>
        <row r="22890">
          <cell r="A22890" t="str">
            <v>8830B</v>
          </cell>
          <cell r="B22890" t="str">
            <v>PAPIRUS</v>
          </cell>
          <cell r="C22890" t="str">
            <v xml:space="preserve"> Пневмохлопушка 30см</v>
          </cell>
          <cell r="E22890" t="str">
            <v>Китай</v>
          </cell>
          <cell r="F22890" t="str">
            <v>БУМАГА</v>
          </cell>
        </row>
        <row r="22891">
          <cell r="A22891" t="str">
            <v>B6001/3/1</v>
          </cell>
          <cell r="B22891" t="str">
            <v>PAPIRUS</v>
          </cell>
          <cell r="C22891" t="str">
            <v xml:space="preserve"> Н-р шаров 60мм 3шт мат зол</v>
          </cell>
          <cell r="E22891" t="str">
            <v>Китай</v>
          </cell>
          <cell r="F22891" t="str">
            <v>ПЛАСТИК</v>
          </cell>
        </row>
        <row r="22892">
          <cell r="A22892" t="str">
            <v>B6001/3/4</v>
          </cell>
          <cell r="B22892" t="str">
            <v>PAPIRUS</v>
          </cell>
          <cell r="C22892" t="str">
            <v xml:space="preserve"> Н-р шаров 60мм 3шт мат серебр</v>
          </cell>
          <cell r="E22892" t="str">
            <v>Китай</v>
          </cell>
          <cell r="F22892" t="str">
            <v>ПЛАСТИК</v>
          </cell>
        </row>
        <row r="22893">
          <cell r="A22893" t="str">
            <v>BS12001</v>
          </cell>
          <cell r="B22893" t="str">
            <v>PAPIRUS</v>
          </cell>
          <cell r="C22893" t="str">
            <v xml:space="preserve"> Свеча ДЕД МОРОЗ С ЕЛКОЙ 16см</v>
          </cell>
          <cell r="E22893" t="str">
            <v>Китай</v>
          </cell>
          <cell r="F22893" t="str">
            <v>ПАРАФИН</v>
          </cell>
        </row>
        <row r="22894">
          <cell r="A22894" t="str">
            <v>BS12205</v>
          </cell>
          <cell r="B22894" t="str">
            <v>PAPIRUS</v>
          </cell>
          <cell r="C22894" t="str">
            <v xml:space="preserve"> Магнит НГ КВАДРАТ 4.5х8см</v>
          </cell>
          <cell r="E22894" t="str">
            <v>Китай</v>
          </cell>
          <cell r="F22894" t="str">
            <v>МЕТАЛЛ</v>
          </cell>
        </row>
        <row r="22895">
          <cell r="A22895" t="str">
            <v>BS12A270</v>
          </cell>
          <cell r="B22895" t="str">
            <v>PAPIRUS</v>
          </cell>
          <cell r="C22895" t="str">
            <v xml:space="preserve"> Свеча СНЕГУРОЧКА 14см 2вида</v>
          </cell>
          <cell r="E22895" t="str">
            <v>Китай</v>
          </cell>
          <cell r="F22895" t="str">
            <v>ПАРАФИН</v>
          </cell>
        </row>
        <row r="22896">
          <cell r="A22896" t="str">
            <v>BS14697D-698D</v>
          </cell>
          <cell r="B22896" t="str">
            <v>PAPIRUS</v>
          </cell>
          <cell r="C22896" t="str">
            <v xml:space="preserve"> Свеча ЛОШАДЬ 9х4х11см сер 2в</v>
          </cell>
          <cell r="E22896" t="str">
            <v>Китай</v>
          </cell>
          <cell r="F22896" t="str">
            <v>ПАРАФИН</v>
          </cell>
        </row>
        <row r="22897">
          <cell r="A22897" t="str">
            <v>CH39-5W</v>
          </cell>
          <cell r="B22897" t="str">
            <v>PAPIRUS</v>
          </cell>
          <cell r="C22897" t="str">
            <v xml:space="preserve"> Мишура 7см паст полупроз бел</v>
          </cell>
          <cell r="E22897" t="str">
            <v>Китай</v>
          </cell>
          <cell r="F22897" t="str">
            <v>ПЛАСТИК</v>
          </cell>
        </row>
        <row r="22898">
          <cell r="A22898" t="str">
            <v>CH39-5W-1</v>
          </cell>
          <cell r="B22898" t="str">
            <v>PAPIRUS</v>
          </cell>
          <cell r="C22898" t="str">
            <v xml:space="preserve"> Мишура 7см паст полупроз гол</v>
          </cell>
          <cell r="E22898" t="str">
            <v>Китай</v>
          </cell>
          <cell r="F22898" t="str">
            <v>ПЛАСТИК</v>
          </cell>
        </row>
        <row r="22899">
          <cell r="A22899" t="str">
            <v>CH39-5W-2</v>
          </cell>
          <cell r="B22899" t="str">
            <v>PAPIRUS</v>
          </cell>
          <cell r="C22899" t="str">
            <v xml:space="preserve"> Мишура 7см паст полупроз сирен</v>
          </cell>
          <cell r="E22899" t="str">
            <v>Китай</v>
          </cell>
          <cell r="F22899" t="str">
            <v>ПЛАСТИК</v>
          </cell>
        </row>
        <row r="22900">
          <cell r="A22900" t="str">
            <v>CH429-6SNOWY-1</v>
          </cell>
          <cell r="B22900" t="str">
            <v>PAPIRUS</v>
          </cell>
          <cell r="C22900" t="str">
            <v xml:space="preserve"> Мишура 10см паст со снеж зол</v>
          </cell>
          <cell r="E22900" t="str">
            <v>Китай</v>
          </cell>
          <cell r="F22900" t="str">
            <v>ПЛАСТИК</v>
          </cell>
        </row>
        <row r="22901">
          <cell r="A22901" t="str">
            <v>CR00705</v>
          </cell>
          <cell r="B22901" t="str">
            <v>PAPIRUS</v>
          </cell>
          <cell r="C22901" t="str">
            <v xml:space="preserve"> Панно пластик КОЛОКОЛЬЧИКИ 50х50см</v>
          </cell>
          <cell r="E22901" t="str">
            <v>Китай</v>
          </cell>
          <cell r="F22901" t="str">
            <v>ПЛАСТИК</v>
          </cell>
        </row>
        <row r="22902">
          <cell r="A22902" t="str">
            <v>CR00707</v>
          </cell>
          <cell r="B22902" t="str">
            <v>PAPIRUS</v>
          </cell>
          <cell r="C22902" t="str">
            <v xml:space="preserve"> Панно пластик ЕЛОЧКА 68х47см</v>
          </cell>
          <cell r="E22902" t="str">
            <v>Китай</v>
          </cell>
          <cell r="F22902" t="str">
            <v>ПЛАСТИК</v>
          </cell>
        </row>
        <row r="22903">
          <cell r="A22903" t="str">
            <v>CR00709</v>
          </cell>
          <cell r="B22903" t="str">
            <v>PAPIRUS</v>
          </cell>
          <cell r="C22903" t="str">
            <v xml:space="preserve"> Панно бумажное ДЕД МОРОЗ 37см снежинка</v>
          </cell>
          <cell r="E22903" t="str">
            <v>Китай</v>
          </cell>
          <cell r="F22903" t="str">
            <v>БУМАГА</v>
          </cell>
        </row>
        <row r="22904">
          <cell r="A22904" t="str">
            <v>CR00713</v>
          </cell>
          <cell r="B22904" t="str">
            <v>PAPIRUS</v>
          </cell>
          <cell r="C22904" t="str">
            <v xml:space="preserve"> Панно бумажное ДЕД МОРОЗ 75см</v>
          </cell>
          <cell r="E22904" t="str">
            <v>Китай</v>
          </cell>
          <cell r="F22904" t="str">
            <v>БУМАГА</v>
          </cell>
        </row>
        <row r="22905">
          <cell r="A22905" t="str">
            <v>CR00746S</v>
          </cell>
          <cell r="B22905" t="str">
            <v>PAPIRUS</v>
          </cell>
          <cell r="C22905" t="str">
            <v xml:space="preserve"> Набор шаров 60мм 3шт блестящие серебро</v>
          </cell>
          <cell r="E22905" t="str">
            <v>Китай</v>
          </cell>
          <cell r="F22905" t="str">
            <v>ПЛАСТИК</v>
          </cell>
        </row>
        <row r="22906">
          <cell r="A22906" t="str">
            <v>CX0022</v>
          </cell>
          <cell r="B22906" t="str">
            <v>PAPIRUS</v>
          </cell>
          <cell r="C22906" t="str">
            <v xml:space="preserve"> Маска-шапка МЕДВЕДЬ 28х20см</v>
          </cell>
          <cell r="E22906" t="str">
            <v>Китай</v>
          </cell>
          <cell r="F22906" t="str">
            <v>ПЛАСТИК</v>
          </cell>
        </row>
        <row r="22907">
          <cell r="A22907" t="str">
            <v>DCY02</v>
          </cell>
          <cell r="B22907" t="str">
            <v>PAPIRUS</v>
          </cell>
          <cell r="C22907" t="str">
            <v xml:space="preserve"> Набор зайца (уши/хвост/бант)</v>
          </cell>
          <cell r="E22907" t="str">
            <v>Китай</v>
          </cell>
          <cell r="F22907" t="str">
            <v>ПЛАСТИК</v>
          </cell>
        </row>
        <row r="22908">
          <cell r="A22908" t="str">
            <v>DCY08</v>
          </cell>
          <cell r="B22908" t="str">
            <v>PAPIRUS</v>
          </cell>
          <cell r="C22908" t="str">
            <v xml:space="preserve"> Набор КОШКА (уши/хвост/бант) бел</v>
          </cell>
          <cell r="E22908" t="str">
            <v>Китай</v>
          </cell>
          <cell r="F22908" t="str">
            <v>ПЛАСТИК</v>
          </cell>
        </row>
        <row r="22909">
          <cell r="A22909" t="str">
            <v>DCY14</v>
          </cell>
          <cell r="B22909" t="str">
            <v>PAPIRUS</v>
          </cell>
          <cell r="C22909" t="str">
            <v xml:space="preserve"> Ободок СНЕЖИНКИ</v>
          </cell>
          <cell r="E22909" t="str">
            <v>Китай</v>
          </cell>
          <cell r="F22909" t="str">
            <v>ПЛАСТИК</v>
          </cell>
        </row>
        <row r="22910">
          <cell r="A22910" t="str">
            <v>DCY22</v>
          </cell>
          <cell r="B22910" t="str">
            <v>PAPIRUS</v>
          </cell>
          <cell r="C22910" t="str">
            <v xml:space="preserve"> Ободок КОШКИ микс 4 вида</v>
          </cell>
          <cell r="E22910" t="str">
            <v>Китай</v>
          </cell>
          <cell r="F22910" t="str">
            <v>ПЛАСТИК</v>
          </cell>
        </row>
        <row r="22911">
          <cell r="A22911" t="str">
            <v>DFR304</v>
          </cell>
          <cell r="B22911" t="str">
            <v>PAPIRUS</v>
          </cell>
          <cell r="C22911" t="str">
            <v xml:space="preserve"> Подвеска рез АНГЕЛ-ДЕВОЧКА 7х8см</v>
          </cell>
          <cell r="E22911" t="str">
            <v>Китай</v>
          </cell>
          <cell r="F22911" t="str">
            <v>ПЛАСТИК</v>
          </cell>
        </row>
        <row r="22912">
          <cell r="A22912" t="str">
            <v>DLY47</v>
          </cell>
          <cell r="B22912" t="str">
            <v>PAPIRUS</v>
          </cell>
          <cell r="C22912" t="str">
            <v xml:space="preserve"> Ободок РОГА ДЬЯВОЛА блестящ с пух</v>
          </cell>
          <cell r="E22912" t="str">
            <v>Китай</v>
          </cell>
          <cell r="F22912" t="str">
            <v>ПЛАСТИК</v>
          </cell>
        </row>
        <row r="22913">
          <cell r="A22913" t="str">
            <v>DLY50</v>
          </cell>
          <cell r="B22913" t="str">
            <v>PAPIRUS</v>
          </cell>
          <cell r="C22913" t="str">
            <v xml:space="preserve"> Маска ЗАЙЦА пайетки</v>
          </cell>
          <cell r="E22913" t="str">
            <v>Китай</v>
          </cell>
          <cell r="F22913" t="str">
            <v>ПЛАСТИК</v>
          </cell>
        </row>
        <row r="22914">
          <cell r="A22914" t="str">
            <v>DMZ013</v>
          </cell>
          <cell r="B22914" t="str">
            <v>PAPIRUS</v>
          </cell>
          <cell r="C22914" t="str">
            <v xml:space="preserve"> Маска резин ТРАНСФОРМЕР</v>
          </cell>
          <cell r="E22914" t="str">
            <v>Китай</v>
          </cell>
          <cell r="F22914" t="str">
            <v>ПЛАСТИК</v>
          </cell>
        </row>
        <row r="22915">
          <cell r="A22915" t="str">
            <v>DXY-11</v>
          </cell>
          <cell r="B22915" t="str">
            <v>PAPIRUS</v>
          </cell>
          <cell r="C22915" t="str">
            <v xml:space="preserve"> Панно бум ЕЛКА 50х40см</v>
          </cell>
          <cell r="E22915" t="str">
            <v>Китай</v>
          </cell>
          <cell r="F22915" t="str">
            <v>ПЛАСТИК</v>
          </cell>
        </row>
        <row r="22916">
          <cell r="A22916" t="str">
            <v>DY01</v>
          </cell>
          <cell r="B22916" t="str">
            <v>PAPIRUS</v>
          </cell>
          <cell r="C22916" t="str">
            <v xml:space="preserve"> Трезубец 35см</v>
          </cell>
          <cell r="E22916" t="str">
            <v>Китай</v>
          </cell>
          <cell r="F22916" t="str">
            <v>ПЛАСТИК</v>
          </cell>
        </row>
        <row r="22917">
          <cell r="A22917" t="str">
            <v>DY1031104</v>
          </cell>
          <cell r="B22917" t="str">
            <v>PAPIRUS</v>
          </cell>
          <cell r="C22917" t="str">
            <v xml:space="preserve"> Шляпа мужская золото</v>
          </cell>
          <cell r="E22917" t="str">
            <v>Китай</v>
          </cell>
          <cell r="F22917" t="str">
            <v>ПЛАСТИК</v>
          </cell>
        </row>
        <row r="22918">
          <cell r="A22918" t="str">
            <v>DY26085</v>
          </cell>
          <cell r="B22918" t="str">
            <v>PAPIRUS</v>
          </cell>
          <cell r="C22918" t="str">
            <v xml:space="preserve"> Ободок КОШКА чер/фиолетый с пухом</v>
          </cell>
          <cell r="E22918" t="str">
            <v>Китай</v>
          </cell>
          <cell r="F22918" t="str">
            <v>ПЛАСТИК</v>
          </cell>
        </row>
        <row r="22919">
          <cell r="A22919" t="str">
            <v>DY26365</v>
          </cell>
          <cell r="B22919" t="str">
            <v>PAPIRUS</v>
          </cell>
          <cell r="C22919" t="str">
            <v xml:space="preserve"> Крылья БАБОЧКА 40х38см</v>
          </cell>
          <cell r="E22919" t="str">
            <v>Китай</v>
          </cell>
          <cell r="F22919" t="str">
            <v>ПЛАСТИК</v>
          </cell>
        </row>
        <row r="22920">
          <cell r="A22920" t="str">
            <v>DY26371</v>
          </cell>
          <cell r="B22920" t="str">
            <v>PAPIRUS</v>
          </cell>
          <cell r="C22920" t="str">
            <v xml:space="preserve"> Венок голубой с розами</v>
          </cell>
          <cell r="E22920" t="str">
            <v>Китай</v>
          </cell>
          <cell r="F22920" t="str">
            <v>ПЛАСТИК</v>
          </cell>
        </row>
        <row r="22921">
          <cell r="A22921" t="str">
            <v>DY34002</v>
          </cell>
          <cell r="B22921" t="str">
            <v>PAPIRUS</v>
          </cell>
          <cell r="C22921" t="str">
            <v xml:space="preserve"> Колпак 24см НВ 6шт</v>
          </cell>
          <cell r="E22921" t="str">
            <v>Китай</v>
          </cell>
          <cell r="F22921" t="str">
            <v>ПЛАСТИК</v>
          </cell>
        </row>
        <row r="22922">
          <cell r="A22922" t="str">
            <v>FG006</v>
          </cell>
          <cell r="B22922" t="str">
            <v>PAPIRUS</v>
          </cell>
          <cell r="C22922" t="str">
            <v xml:space="preserve"> Браслет карн</v>
          </cell>
          <cell r="E22922" t="str">
            <v>Китай</v>
          </cell>
          <cell r="F22922" t="str">
            <v>ПЛАСТИК</v>
          </cell>
        </row>
        <row r="22923">
          <cell r="A22923" t="str">
            <v>GC12702</v>
          </cell>
          <cell r="B22923" t="str">
            <v>PAPIRUS</v>
          </cell>
          <cell r="C22923" t="str">
            <v xml:space="preserve"> Ободок сердце-секси</v>
          </cell>
          <cell r="E22923" t="str">
            <v>Китай</v>
          </cell>
          <cell r="F22923" t="str">
            <v>ПЛАСТИК</v>
          </cell>
        </row>
        <row r="22924">
          <cell r="A22924" t="str">
            <v>GC12703</v>
          </cell>
          <cell r="B22924" t="str">
            <v>PAPIRUS</v>
          </cell>
          <cell r="C22924" t="str">
            <v xml:space="preserve"> Ободок ПАРА</v>
          </cell>
          <cell r="E22924" t="str">
            <v>Китай</v>
          </cell>
          <cell r="F22924" t="str">
            <v>ПЛАСТИК</v>
          </cell>
        </row>
        <row r="22925">
          <cell r="A22925" t="str">
            <v>GC12710</v>
          </cell>
          <cell r="B22925" t="str">
            <v>PAPIRUS</v>
          </cell>
          <cell r="C22925" t="str">
            <v xml:space="preserve"> Набор пиратка (ободок/наглазник)</v>
          </cell>
          <cell r="E22925" t="str">
            <v>Китай</v>
          </cell>
          <cell r="F22925" t="str">
            <v>ПЛАСТИК</v>
          </cell>
        </row>
        <row r="22926">
          <cell r="A22926" t="str">
            <v>GC12711</v>
          </cell>
          <cell r="B22926" t="str">
            <v>PAPIRUS</v>
          </cell>
          <cell r="C22926" t="str">
            <v xml:space="preserve"> Гастук пиратский</v>
          </cell>
          <cell r="E22926" t="str">
            <v>Китай</v>
          </cell>
          <cell r="F22926" t="str">
            <v>ПЛАСТИК</v>
          </cell>
        </row>
        <row r="22927">
          <cell r="A22927" t="str">
            <v>GC12714</v>
          </cell>
          <cell r="B22927" t="str">
            <v>PAPIRUS</v>
          </cell>
          <cell r="C22927" t="str">
            <v xml:space="preserve"> Шляпка ПИРАТКА на зажиме</v>
          </cell>
          <cell r="E22927" t="str">
            <v>Китай</v>
          </cell>
          <cell r="F22927" t="str">
            <v>ПЛАСТИК</v>
          </cell>
        </row>
        <row r="22928">
          <cell r="A22928" t="str">
            <v>GC12718</v>
          </cell>
          <cell r="B22928" t="str">
            <v>PAPIRUS</v>
          </cell>
          <cell r="C22928" t="str">
            <v xml:space="preserve"> Шляпка ТОРТИК</v>
          </cell>
          <cell r="E22928" t="str">
            <v>Китай</v>
          </cell>
          <cell r="F22928" t="str">
            <v>ПЛАСТИК</v>
          </cell>
        </row>
        <row r="22929">
          <cell r="A22929" t="str">
            <v>PM101</v>
          </cell>
          <cell r="B22929" t="str">
            <v>PAPIRUS</v>
          </cell>
          <cell r="C22929" t="str">
            <v xml:space="preserve"> Полисад Мишура №1 1.5м одинарная М-101</v>
          </cell>
          <cell r="D22929">
            <v>0</v>
          </cell>
          <cell r="E22929" t="str">
            <v>Россия</v>
          </cell>
          <cell r="F22929" t="str">
            <v>ФОЛЬГА</v>
          </cell>
        </row>
        <row r="22930">
          <cell r="A22930" t="str">
            <v>PM102</v>
          </cell>
          <cell r="B22930" t="str">
            <v>PAPIRUS</v>
          </cell>
          <cell r="C22930" t="str">
            <v xml:space="preserve"> Полисад Мишура №4 1.5м одинарная М-102</v>
          </cell>
          <cell r="D22930">
            <v>0</v>
          </cell>
          <cell r="E22930" t="str">
            <v>Россия</v>
          </cell>
          <cell r="F22930" t="str">
            <v>ФОЛЬГА</v>
          </cell>
        </row>
        <row r="22931">
          <cell r="A22931" t="str">
            <v>KY-208</v>
          </cell>
          <cell r="B22931" t="str">
            <v>PAPIRUS</v>
          </cell>
          <cell r="C22931" t="str">
            <v xml:space="preserve"> Подвеска Снежинка KY-208 радуга</v>
          </cell>
          <cell r="D22931">
            <v>0</v>
          </cell>
          <cell r="E22931" t="str">
            <v>Китай</v>
          </cell>
          <cell r="F22931" t="str">
            <v>ФОЛЬГА</v>
          </cell>
        </row>
        <row r="22932">
          <cell r="A22932" t="str">
            <v>12664</v>
          </cell>
          <cell r="B22932" t="str">
            <v>PAPSTAR</v>
          </cell>
          <cell r="C22932" t="str">
            <v xml:space="preserve"> Шампур деревянный 30см 500шт</v>
          </cell>
          <cell r="D22932" t="str">
            <v xml:space="preserve"> 500 Kebab skewers, wood ? 3 mm · 30 cm</v>
          </cell>
          <cell r="E22932" t="str">
            <v>Германия</v>
          </cell>
          <cell r="F22932" t="str">
            <v>ДЕРЕВО</v>
          </cell>
        </row>
        <row r="22933">
          <cell r="A22933" t="str">
            <v>14105P</v>
          </cell>
          <cell r="B22933" t="str">
            <v>PAPSTAR</v>
          </cell>
          <cell r="C22933" t="str">
            <v xml:space="preserve"> Пленка полиэтиленовая для продуктов 100м в упаковке</v>
          </cell>
          <cell r="D22933" t="str">
            <v xml:space="preserve"> Cling film 100 m x 29 cm in folding box</v>
          </cell>
          <cell r="E22933" t="str">
            <v>Германия</v>
          </cell>
          <cell r="F22933" t="str">
            <v>ПОЛИЭТИЛЕН ПОНИЖЕННОЙ ПЛОТНОСТ</v>
          </cell>
        </row>
        <row r="22934">
          <cell r="A22934" t="str">
            <v>14150</v>
          </cell>
          <cell r="B22934" t="str">
            <v>PAPSTAR</v>
          </cell>
          <cell r="C22934" t="str">
            <v xml:space="preserve"> Бумага для выпечки 8мх39см</v>
          </cell>
          <cell r="D22934" t="str">
            <v xml:space="preserve"> Baking paper 8 m x 39 cm brown in folding box</v>
          </cell>
          <cell r="E22934" t="str">
            <v>Германия</v>
          </cell>
          <cell r="F22934" t="str">
            <v>ТОНКАЯ БУМАГА</v>
          </cell>
        </row>
        <row r="22935">
          <cell r="A22935" t="str">
            <v>14155</v>
          </cell>
          <cell r="B22935" t="str">
            <v>PAPSTAR</v>
          </cell>
          <cell r="C22935" t="str">
            <v xml:space="preserve"> Мешочки для завтрака 1л 26х18см 100шт</v>
          </cell>
          <cell r="D22935" t="str">
            <v xml:space="preserve"> 100 Polythene bags 1 l 26 cm x 18 cm in folding box</v>
          </cell>
          <cell r="E22935" t="str">
            <v>Германия</v>
          </cell>
          <cell r="F22935" t="str">
            <v>ПОЛИЭТИЛЕН ПОВЫШЕННОЙ ПЛОТНОСТ</v>
          </cell>
        </row>
        <row r="22936">
          <cell r="A22936" t="str">
            <v>14166</v>
          </cell>
          <cell r="B22936" t="str">
            <v>PAPSTAR</v>
          </cell>
          <cell r="C22936" t="str">
            <v xml:space="preserve"> Сумка для продуктов глубокой заморозки 12л 40х42см</v>
          </cell>
          <cell r="D22936" t="str">
            <v xml:space="preserve"> "Deep-freezer bags, LDPE 12 l 47 cm x 43 cm ""Polar bear"" "</v>
          </cell>
          <cell r="E22936" t="str">
            <v>Германия</v>
          </cell>
          <cell r="F22936" t="str">
            <v>ПОЛИЭТИЛЕН ПОНИЖЕННОЙ ПЛОТНОСТ</v>
          </cell>
        </row>
        <row r="22937">
          <cell r="A22937" t="str">
            <v>12518</v>
          </cell>
          <cell r="B22937" t="str">
            <v>PAPSTAR</v>
          </cell>
          <cell r="C22937" t="str">
            <v xml:space="preserve"> НГ Пакеты 24х36см 2шт</v>
          </cell>
          <cell r="D22937" t="str">
            <v xml:space="preserve"> "2 Christmas bags square 37 cm x 24 cm x 9,5 cm ""Christmas"" "</v>
          </cell>
          <cell r="E22937" t="str">
            <v>Германия</v>
          </cell>
          <cell r="F22937" t="str">
            <v>БУМАГА</v>
          </cell>
        </row>
        <row r="22938">
          <cell r="A22938" t="str">
            <v>12524</v>
          </cell>
          <cell r="B22938" t="str">
            <v>PAPSTAR</v>
          </cell>
          <cell r="C22938" t="str">
            <v xml:space="preserve"> НГ Пакеты 20х28х9см 2шт в ассортименте</v>
          </cell>
          <cell r="D22938" t="str">
            <v xml:space="preserve"> "2 Christmas carrier bag square 29 cm x 20 cm x 9 cm ""Assorted"" "</v>
          </cell>
          <cell r="E22938" t="str">
            <v>Германия</v>
          </cell>
          <cell r="F22938" t="str">
            <v>БУМАГА</v>
          </cell>
        </row>
        <row r="22939">
          <cell r="A22939" t="str">
            <v>16246</v>
          </cell>
          <cell r="B22939" t="str">
            <v>PAPSTAR</v>
          </cell>
          <cell r="C22939" t="str">
            <v xml:space="preserve"> НГ Скатерть 80х80см бордо ЗВЕЗДЫ</v>
          </cell>
          <cell r="D22939" t="str">
            <v xml:space="preserve"> Tablecloth cloth-like 80*80cm STARS</v>
          </cell>
          <cell r="E22939" t="str">
            <v>Германия</v>
          </cell>
          <cell r="F22939" t="str">
            <v>ТКАНЬ</v>
          </cell>
        </row>
        <row r="22940">
          <cell r="A22940" t="str">
            <v>16261P</v>
          </cell>
          <cell r="B22940" t="str">
            <v>PAPSTAR</v>
          </cell>
          <cell r="C22940" t="str">
            <v xml:space="preserve"> НГ Скатерть НОВОГОДНИЕ ОГНИ 120х180см</v>
          </cell>
          <cell r="D22940" t="str">
            <v xml:space="preserve"> Tablecloth cloth-like 120*180cm CHRISTMAS LIGHT</v>
          </cell>
          <cell r="E22940" t="str">
            <v>Германия</v>
          </cell>
          <cell r="F22940" t="str">
            <v>ТКАНЬ</v>
          </cell>
        </row>
        <row r="22941">
          <cell r="A22941" t="str">
            <v>16262</v>
          </cell>
          <cell r="B22941" t="str">
            <v>PAPSTAR</v>
          </cell>
          <cell r="C22941" t="str">
            <v xml:space="preserve"> НГ Скатерть ПОДАРКИ 120х180см</v>
          </cell>
          <cell r="D22941" t="str">
            <v xml:space="preserve"> "Tablecloth, cloth-like, Airlaid 120 cm x 180 cm ""X-mas presentation"" varnished "</v>
          </cell>
          <cell r="E22941" t="str">
            <v>Германия</v>
          </cell>
          <cell r="F22941" t="str">
            <v>ТКАНЬ</v>
          </cell>
        </row>
        <row r="22942">
          <cell r="A22942" t="str">
            <v>11526</v>
          </cell>
          <cell r="B22942" t="str">
            <v>PAPSTAR</v>
          </cell>
          <cell r="C22942" t="str">
            <v xml:space="preserve"> НГ Тарелка РОЖДЕСТВО серебро 6шт 29см</v>
          </cell>
          <cell r="D22942" t="str">
            <v xml:space="preserve"> 6 Plates, Paper round ? 29 cm silver</v>
          </cell>
          <cell r="E22942" t="str">
            <v>Германия</v>
          </cell>
          <cell r="F22942" t="str">
            <v>КАРТОН</v>
          </cell>
        </row>
        <row r="22943">
          <cell r="A22943" t="str">
            <v>11527</v>
          </cell>
          <cell r="B22943" t="str">
            <v>PAPSTAR</v>
          </cell>
          <cell r="C22943" t="str">
            <v xml:space="preserve"> НГ Тарелка картонная РОЖДЕСТВЕНСКИЕ МОТИВЫ 2шт 28см</v>
          </cell>
          <cell r="D22943" t="str">
            <v xml:space="preserve"> "2 Plates, Paper ? 28 cm ""Various Christmas decos"" star "</v>
          </cell>
          <cell r="E22943" t="str">
            <v>Германия</v>
          </cell>
          <cell r="F22943" t="str">
            <v>КАРТОН</v>
          </cell>
        </row>
        <row r="22944">
          <cell r="A22944" t="str">
            <v>11528</v>
          </cell>
          <cell r="B22944" t="str">
            <v>PAPSTAR</v>
          </cell>
          <cell r="C22944" t="str">
            <v xml:space="preserve"> НГ Тарелка картонная РОЖДЕСТВЕНСКИЕ МОТИВЫ 2шт 25см</v>
          </cell>
          <cell r="D22944" t="str">
            <v xml:space="preserve"> "2 Plates, Paper ? 25 cm ""Various Christmas decos"" "</v>
          </cell>
          <cell r="E22944" t="str">
            <v>Германия</v>
          </cell>
          <cell r="F22944" t="str">
            <v>КАРТОН</v>
          </cell>
        </row>
        <row r="22945">
          <cell r="A22945" t="str">
            <v>11895</v>
          </cell>
          <cell r="B22945" t="str">
            <v>PAPSTAR</v>
          </cell>
          <cell r="C22945" t="str">
            <v xml:space="preserve"> НГ Тарелка САНИ САНТЫ 10шт 23см</v>
          </cell>
          <cell r="D22945" t="str">
            <v xml:space="preserve"> "10 Plates, Paper round ? 23 cm ""Santa`s Sledge"" "</v>
          </cell>
          <cell r="E22945" t="str">
            <v>Германия</v>
          </cell>
          <cell r="F22945" t="str">
            <v>КАРТОН</v>
          </cell>
        </row>
        <row r="22946">
          <cell r="A22946" t="str">
            <v>11899</v>
          </cell>
          <cell r="B22946" t="str">
            <v>PAPSTAR</v>
          </cell>
          <cell r="C22946" t="str">
            <v xml:space="preserve"> НГ Тарелка ЕЛКА САНТЫ 10шт 23см</v>
          </cell>
          <cell r="D22946" t="str">
            <v xml:space="preserve"> "10 Plates, Paper round ? 23 cm ""Santa's Christmas tree"" "</v>
          </cell>
          <cell r="E22946" t="str">
            <v>Германия</v>
          </cell>
          <cell r="F22946" t="str">
            <v>КАРТОН</v>
          </cell>
        </row>
        <row r="22947">
          <cell r="A22947" t="str">
            <v>11493</v>
          </cell>
          <cell r="B22947" t="str">
            <v>PAPSTAR</v>
          </cell>
          <cell r="C22947" t="str">
            <v xml:space="preserve"> НГ Тарелка картонная круглая РОЖДЕСТВЕНСКИЙ СВЕТ 10шт 23см</v>
          </cell>
          <cell r="D22947" t="str">
            <v xml:space="preserve"> "10 Plates, Paper round ? 23 cm ""Christmas light"" "</v>
          </cell>
          <cell r="E22947" t="str">
            <v>Германия</v>
          </cell>
          <cell r="F22947" t="str">
            <v>КАРТОН</v>
          </cell>
        </row>
        <row r="22948">
          <cell r="A22948" t="str">
            <v>11494</v>
          </cell>
          <cell r="B22948" t="str">
            <v>PAPSTAR</v>
          </cell>
          <cell r="C22948" t="str">
            <v xml:space="preserve"> НГ Тарелка картонная ПОДАРКИ 10шт</v>
          </cell>
          <cell r="D22948" t="str">
            <v xml:space="preserve"> "10 Plates, Paper round ? 23 cm ""X-mas presentation"" "</v>
          </cell>
          <cell r="E22948" t="str">
            <v>Германия</v>
          </cell>
          <cell r="F22948" t="str">
            <v>КАРТОН</v>
          </cell>
        </row>
        <row r="22949">
          <cell r="A22949" t="str">
            <v>11523</v>
          </cell>
          <cell r="B22949" t="str">
            <v>PAPSTAR</v>
          </cell>
          <cell r="C22949" t="str">
            <v xml:space="preserve"> НГ Тарелка картонная РОЖДЕСТВЕНСКИЕ МОТИВЫ 25шт 28см</v>
          </cell>
          <cell r="D22949" t="str">
            <v xml:space="preserve"> "25 Plates, Paper ? 28 cm ""Various Christmas decos"" star "</v>
          </cell>
          <cell r="E22949" t="str">
            <v>Германия</v>
          </cell>
          <cell r="F22949" t="str">
            <v>КАРТОН</v>
          </cell>
        </row>
        <row r="22950">
          <cell r="A22950" t="str">
            <v>11525</v>
          </cell>
          <cell r="B22950" t="str">
            <v>PAPSTAR</v>
          </cell>
          <cell r="C22950" t="str">
            <v xml:space="preserve"> НГ Тарелка ВЕЧЕРИНКА 6шт 29см золото</v>
          </cell>
          <cell r="D22950" t="str">
            <v xml:space="preserve"> 6 Plates, Paper round ? 29 cm golden</v>
          </cell>
          <cell r="E22950" t="str">
            <v>Германия</v>
          </cell>
          <cell r="F22950" t="str">
            <v>КАРТОН</v>
          </cell>
        </row>
        <row r="22951">
          <cell r="A22951" t="str">
            <v>80035</v>
          </cell>
          <cell r="B22951" t="str">
            <v>PAPSTAR</v>
          </cell>
          <cell r="C22951" t="str">
            <v xml:space="preserve"> НГ Лента подарочная 500х5мм в ассортименте</v>
          </cell>
          <cell r="D22951" t="str">
            <v xml:space="preserve"> Gift ribbon 500 m x 5 mm colours assorted</v>
          </cell>
          <cell r="E22951" t="str">
            <v>Германия</v>
          </cell>
          <cell r="F22951" t="str">
            <v>ПОЛИПРОПИЛЕН</v>
          </cell>
        </row>
        <row r="22952">
          <cell r="A22952" t="str">
            <v>14719</v>
          </cell>
          <cell r="B22952" t="str">
            <v>PAPSTAR</v>
          </cell>
          <cell r="C22952" t="str">
            <v xml:space="preserve"> НГ Стаканы бумажные 0.2л САНТА 10шт</v>
          </cell>
          <cell r="D22952" t="str">
            <v xml:space="preserve"> "10 Paper cups 0,2 l ? 7 cm · 9,7 cm ""Santa's Sledge"" "</v>
          </cell>
          <cell r="E22952" t="str">
            <v>Германия</v>
          </cell>
          <cell r="F22952" t="str">
            <v>КАРТОН</v>
          </cell>
        </row>
        <row r="22953">
          <cell r="A22953" t="str">
            <v>17464</v>
          </cell>
          <cell r="B22953" t="str">
            <v>PAPSTAR</v>
          </cell>
          <cell r="C22953" t="str">
            <v xml:space="preserve"> НГ Салфетки 3-х слойные 33х33см 20шт РОЖДЕСТВЕНСКАЯ ГАРМОНИЯ</v>
          </cell>
          <cell r="D22953" t="str">
            <v xml:space="preserve"> "20 Napkins, 3-ply 1/4 fold 33 cm x 33 cm ""WH harmony"" "</v>
          </cell>
          <cell r="E22953" t="str">
            <v>Германия</v>
          </cell>
          <cell r="F22953" t="str">
            <v>САНИТАРНО-ГИГИЕНИЧЕСКАЯ БУМАГА</v>
          </cell>
        </row>
        <row r="22954">
          <cell r="A22954" t="str">
            <v>17485</v>
          </cell>
          <cell r="B22954" t="str">
            <v>PAPSTAR</v>
          </cell>
          <cell r="C22954" t="str">
            <v xml:space="preserve"> НГ Салфетки 3-х слойные 33х33см 20шт</v>
          </cell>
          <cell r="D22954" t="str">
            <v xml:space="preserve"> "20 Napkins, 3-ply 1/4 fold 33 cm x 33 cm ""Winter love"" "</v>
          </cell>
          <cell r="E22954" t="str">
            <v>Германия</v>
          </cell>
          <cell r="F22954" t="str">
            <v>САНИТАРНО-ГИГИЕНИЧЕСКАЯ БУМАГА</v>
          </cell>
        </row>
        <row r="22955">
          <cell r="A22955" t="str">
            <v>17593</v>
          </cell>
          <cell r="B22955" t="str">
            <v>PAPSTAR</v>
          </cell>
          <cell r="C22955" t="str">
            <v xml:space="preserve"> НГ Кольцо 30мм х 5.5см красное</v>
          </cell>
          <cell r="D22955" t="str">
            <v xml:space="preserve"> "Candle Ring red ""Poinsettien"" "</v>
          </cell>
          <cell r="E22955" t="str">
            <v>Германия</v>
          </cell>
          <cell r="F22955" t="str">
            <v>ПОЛИЭСТЕР</v>
          </cell>
        </row>
        <row r="22956">
          <cell r="A22956" t="str">
            <v>18765</v>
          </cell>
          <cell r="B22956" t="str">
            <v>PAPSTAR</v>
          </cell>
          <cell r="C22956" t="str">
            <v xml:space="preserve"> НГ Гирлянда 2.7м красная</v>
          </cell>
          <cell r="D22956" t="str">
            <v xml:space="preserve"> Fringed garland 2,7 m red flame resistant</v>
          </cell>
          <cell r="E22956" t="str">
            <v>Германия</v>
          </cell>
          <cell r="F22956" t="str">
            <v>ПОЛИЭТИЛЕН ПОНИЖЕННОЙ ПЛОТНОСТ</v>
          </cell>
        </row>
        <row r="22957">
          <cell r="A22957" t="str">
            <v>14465</v>
          </cell>
          <cell r="B22957" t="str">
            <v>PAPSTAR</v>
          </cell>
          <cell r="C22957" t="str">
            <v xml:space="preserve"> НГ Салфетки 3-х слойные 33х33см 20шт с рисунком</v>
          </cell>
          <cell r="D22957" t="str">
            <v xml:space="preserve"> "20 Napkins, 3-ply 1/4 fold 33 cm x 33 cm ""Funny Father Christmas"" "</v>
          </cell>
          <cell r="E22957" t="str">
            <v>Германия</v>
          </cell>
          <cell r="F22957" t="str">
            <v>САНИТАРНО-ГИГИЕНИЧЕСКАЯ БУМАГА</v>
          </cell>
        </row>
        <row r="22958">
          <cell r="A22958" t="str">
            <v>14491</v>
          </cell>
          <cell r="B22958" t="str">
            <v>PAPSTAR</v>
          </cell>
          <cell r="C22958" t="str">
            <v xml:space="preserve"> НГ Салфетки 3-х слойные 33х33см 20шт САНТА</v>
          </cell>
          <cell r="D22958" t="str">
            <v xml:space="preserve"> "20 Napkins, 3-ply 1/4 fold 33 cm x 33 cm ""Santa's Sledge"" "</v>
          </cell>
          <cell r="E22958" t="str">
            <v>Германия</v>
          </cell>
          <cell r="F22958" t="str">
            <v>САНИТАРНО-ГИГИЕНИЧЕСКАЯ БУМАГА</v>
          </cell>
        </row>
        <row r="22959">
          <cell r="A22959" t="str">
            <v>17434</v>
          </cell>
          <cell r="B22959" t="str">
            <v>PAPSTAR</v>
          </cell>
          <cell r="C22959" t="str">
            <v xml:space="preserve"> НГ Салфетки 3-х слойные 33х33см 20шт СЛАДКОЕ РОЖДЕСТВО</v>
          </cell>
          <cell r="D22959" t="str">
            <v xml:space="preserve"> "20 Napkins, 3-ply 1/4 fold 33 cm x 33 cm ""Cinnamon &amp; nuts"" "</v>
          </cell>
          <cell r="E22959" t="str">
            <v>Германия</v>
          </cell>
          <cell r="F22959" t="str">
            <v>САНИТАРНО-ГИГИЕНИЧЕСКАЯ БУМАГА</v>
          </cell>
        </row>
        <row r="22960">
          <cell r="A22960" t="str">
            <v>17458</v>
          </cell>
          <cell r="B22960" t="str">
            <v>PAPSTAR</v>
          </cell>
          <cell r="C22960" t="str">
            <v xml:space="preserve"> НГ Салфетки 3-х слойные 33х33см 20шт РОЖДЕСТВЕНСКИЙ НАБОР</v>
          </cell>
          <cell r="D22960" t="str">
            <v xml:space="preserve"> "20 Napkins, 3-ply 1/4 fold 33 cm x 33 cm ""Christmas Mix"" "</v>
          </cell>
          <cell r="E22960" t="str">
            <v>Германия</v>
          </cell>
          <cell r="F22960" t="str">
            <v>САНИТАРНО-ГИГИЕНИЧЕСКАЯ БУМАГА</v>
          </cell>
        </row>
        <row r="22961">
          <cell r="A22961" t="str">
            <v>17463</v>
          </cell>
          <cell r="B22961" t="str">
            <v>PAPSTAR</v>
          </cell>
          <cell r="C22961" t="str">
            <v xml:space="preserve"> НГ Салфетки 3-х слойные 33х33см 20шт ЕЛКА САНТЫ</v>
          </cell>
          <cell r="D22961" t="str">
            <v xml:space="preserve"> "20 Napkins, 3-ply 1/4 fold 33 cm x 33 cm ""Santa's Christmas tree"" "</v>
          </cell>
          <cell r="E22961" t="str">
            <v>Германия</v>
          </cell>
          <cell r="F22961" t="str">
            <v>САНИТАРНО-ГИГИЕНИЧЕСКАЯ БУМАГА</v>
          </cell>
        </row>
        <row r="22962">
          <cell r="A22962" t="str">
            <v>14463</v>
          </cell>
          <cell r="B22962" t="str">
            <v>PAPSTAR</v>
          </cell>
          <cell r="C22962" t="str">
            <v xml:space="preserve"> НГ Салфетки 3-х слойные 33х33см 20шт МУЗЫКАЛЬНАЯ ЕЛКА</v>
          </cell>
          <cell r="D22962" t="str">
            <v xml:space="preserve"> "20 Napkins, 3-ply 1/4 fold 33 cm x 33 cm ""Distribution of presents"" "</v>
          </cell>
          <cell r="E22962" t="str">
            <v>Германия</v>
          </cell>
          <cell r="F22962" t="str">
            <v>САНИТАРНО-ГИГИЕНИЧЕСКАЯ БУМАГА</v>
          </cell>
        </row>
        <row r="22963">
          <cell r="A22963" t="str">
            <v>14724</v>
          </cell>
          <cell r="B22963" t="str">
            <v>PAPSTAR</v>
          </cell>
          <cell r="C22963" t="str">
            <v xml:space="preserve"> НГ Стаканы бумажные 0.2л ЕЛКА САНТЫ 10шт</v>
          </cell>
          <cell r="D22963" t="str">
            <v xml:space="preserve"> "10 Paper cups 0,2 l ? 7 cm · 9,7 cm ""Santa's Christmas tree"" "</v>
          </cell>
          <cell r="E22963" t="str">
            <v>Германия</v>
          </cell>
          <cell r="F22963" t="str">
            <v>КАРТОН</v>
          </cell>
        </row>
        <row r="22964">
          <cell r="A22964" t="str">
            <v>15787</v>
          </cell>
          <cell r="B22964" t="str">
            <v>PAPSTAR</v>
          </cell>
          <cell r="C22964" t="str">
            <v xml:space="preserve"> НГ Стаканы бумажные 0.2л РОЖЕСТВЕНСКИЕ КОЛОКОЛЬЧИКИ 10шт</v>
          </cell>
          <cell r="D22964" t="str">
            <v xml:space="preserve"> "10 Paper cups 0,2 l ? 7 cm · 9,7 cm ""Christmas balls"" "</v>
          </cell>
          <cell r="E22964" t="str">
            <v>Германия</v>
          </cell>
          <cell r="F22964" t="str">
            <v>КАРТОН</v>
          </cell>
        </row>
        <row r="22965">
          <cell r="A22965" t="str">
            <v>15788</v>
          </cell>
          <cell r="B22965" t="str">
            <v>PAPSTAR</v>
          </cell>
          <cell r="C22965" t="str">
            <v xml:space="preserve"> НГ Стаканы бумажные 0.2л РОЖДЕСТВЕНСКИЙ СВЕТ 10шт</v>
          </cell>
          <cell r="D22965" t="str">
            <v xml:space="preserve"> "10 Paper cups 0,2 l ? 7 cm · 9,7 cm ""Christmas light"" "</v>
          </cell>
          <cell r="E22965" t="str">
            <v>Германия</v>
          </cell>
          <cell r="F22965" t="str">
            <v>КАРТОН</v>
          </cell>
        </row>
        <row r="22966">
          <cell r="A22966" t="str">
            <v>15789</v>
          </cell>
          <cell r="B22966" t="str">
            <v>PAPSTAR</v>
          </cell>
          <cell r="C22966" t="str">
            <v xml:space="preserve"> НГ Стаканы картонные ПОДАРКИ 10шт 0.2л</v>
          </cell>
          <cell r="D22966" t="str">
            <v xml:space="preserve"> "10 Paper cups 0,2 l ? 7 cm · 9,7 cm ""X-mas presentation"" "</v>
          </cell>
          <cell r="E22966" t="str">
            <v>Германия</v>
          </cell>
          <cell r="F22966" t="str">
            <v>КАРТОН</v>
          </cell>
        </row>
        <row r="22967">
          <cell r="A22967" t="str">
            <v>12530</v>
          </cell>
          <cell r="B22967" t="str">
            <v>PAPSTAR</v>
          </cell>
          <cell r="C22967" t="str">
            <v xml:space="preserve"> НГ Конфетти ЗВЕЗДЫ 1шт золото/серебро</v>
          </cell>
          <cell r="D22967" t="str">
            <v xml:space="preserve"> "Deco accessories golden ""Stars"" "</v>
          </cell>
          <cell r="E22967" t="str">
            <v>Германия</v>
          </cell>
          <cell r="F22967" t="str">
            <v>ДЕРЕВО</v>
          </cell>
        </row>
        <row r="22968">
          <cell r="A22968" t="str">
            <v>12584</v>
          </cell>
          <cell r="B22968" t="str">
            <v>PAPSTAR</v>
          </cell>
          <cell r="C22968" t="str">
            <v xml:space="preserve"> НГ Скатерть САНКИ САНТЫ 120х180см</v>
          </cell>
          <cell r="D22968" t="str">
            <v xml:space="preserve"> "Tablecloth, cloth-like, Airlaid 120 cm x 180 cm ""Santa's Sledge"" varnished "</v>
          </cell>
          <cell r="E22968" t="str">
            <v>Германия</v>
          </cell>
          <cell r="F22968" t="str">
            <v>ТКАНЬ</v>
          </cell>
        </row>
        <row r="22969">
          <cell r="A22969" t="str">
            <v>12586</v>
          </cell>
          <cell r="B22969" t="str">
            <v>PAPSTAR</v>
          </cell>
          <cell r="C22969" t="str">
            <v xml:space="preserve"> НГ Скатерть 120смx180см ИГРУШКИ САНТЫ</v>
          </cell>
          <cell r="D22969" t="str">
            <v xml:space="preserve"> "Tablecloth, cloth-like, Airlaid 120 cm x 180 cm ""Santa's Toys"" varnished "</v>
          </cell>
          <cell r="E22969" t="str">
            <v>Германия</v>
          </cell>
          <cell r="F22969" t="str">
            <v>ТКАНЬ</v>
          </cell>
        </row>
        <row r="22970">
          <cell r="A22970" t="str">
            <v>17783</v>
          </cell>
          <cell r="B22970" t="str">
            <v>PAPSTAR</v>
          </cell>
          <cell r="C22970" t="str">
            <v xml:space="preserve"> НГ Салфетки 3-х слойные 33х33см 20шт СНЕГОВИК</v>
          </cell>
          <cell r="D22970" t="str">
            <v xml:space="preserve"> "20 Napkins, 3-ply 1/4 fold 33 cm x 33 cm ""Snowman"" "</v>
          </cell>
          <cell r="E22970" t="str">
            <v>Германия</v>
          </cell>
          <cell r="F22970" t="str">
            <v>САНИТАРНО-ГИГИЕНИЧЕСКАЯ БУМАГА</v>
          </cell>
        </row>
        <row r="22971">
          <cell r="A22971" t="str">
            <v>17821</v>
          </cell>
          <cell r="B22971" t="str">
            <v>PAPSTAR</v>
          </cell>
          <cell r="C22971" t="str">
            <v xml:space="preserve"> НГ Салфетки 3-х слойные 40х40см 20шт ЗОЛОТАЯ ЛИНИЯ зеленые</v>
          </cell>
          <cell r="D22971" t="str">
            <v xml:space="preserve"> "20 Napkins, 3-ply 1/4 fold 40 cm x 40 cm green ""Golden Line"" "</v>
          </cell>
          <cell r="E22971" t="str">
            <v>Германия</v>
          </cell>
          <cell r="F22971" t="str">
            <v>САНИТАРНО-ГИГИЕНИЧЕСКАЯ БУМАГА</v>
          </cell>
        </row>
        <row r="22972">
          <cell r="A22972" t="str">
            <v>17825</v>
          </cell>
          <cell r="B22972" t="str">
            <v>PAPSTAR</v>
          </cell>
          <cell r="C22972" t="str">
            <v xml:space="preserve"> НГ Салфетки 3-х слойные 33х33см 20шт ДЕД МОРОЗ</v>
          </cell>
          <cell r="D22972" t="str">
            <v xml:space="preserve"> "20 Napkins, 3-ply 1/4 fold 33 cm x 33 cm ""Santa Claus"" "</v>
          </cell>
          <cell r="E22972" t="str">
            <v>Германия</v>
          </cell>
          <cell r="F22972" t="str">
            <v>САНИТАРНО-ГИГИЕНИЧЕСКАЯ БУМАГА</v>
          </cell>
        </row>
        <row r="22973">
          <cell r="A22973" t="str">
            <v>17632P</v>
          </cell>
          <cell r="B22973" t="str">
            <v>PAPSTAR</v>
          </cell>
          <cell r="C22973" t="str">
            <v xml:space="preserve"> НГ Салфетки 3-х слойные 33х33см 20шт МАЛЕНЬКИЙ АНГЕЛ</v>
          </cell>
          <cell r="D22973" t="str">
            <v xml:space="preserve"> "20 Napkins, 3-ply 1/4 fold 33 cm x 33 cm ""Little Angel"" "</v>
          </cell>
          <cell r="E22973" t="str">
            <v>Германия</v>
          </cell>
          <cell r="F22973" t="str">
            <v>САНИТАРНО-ГИГИЕНИЧЕСКАЯ БУМАГА</v>
          </cell>
        </row>
        <row r="22974">
          <cell r="A22974" t="str">
            <v>17635</v>
          </cell>
          <cell r="B22974" t="str">
            <v>PAPSTAR</v>
          </cell>
          <cell r="C22974" t="str">
            <v xml:space="preserve"> НГ Салфетки 3-х слойные 33х33см 20шт МИЛЫЙ ДОМ</v>
          </cell>
          <cell r="D22974" t="str">
            <v xml:space="preserve"> "20 Napkins, 3-ply 1/4 fold 33 cm x 33 cm ""Sweet Home"" "</v>
          </cell>
          <cell r="E22974" t="str">
            <v>Германия</v>
          </cell>
          <cell r="F22974" t="str">
            <v>САНИТАРНО-ГИГИЕНИЧЕСКАЯ БУМАГА</v>
          </cell>
        </row>
        <row r="22975">
          <cell r="A22975" t="str">
            <v>17654</v>
          </cell>
          <cell r="B22975" t="str">
            <v>PAPSTAR</v>
          </cell>
          <cell r="C22975" t="str">
            <v xml:space="preserve"> НГ Салфетки 3-х слойные 33х33см 20шт РОЖДЕСТВЕНСКИЙ СВЕТ</v>
          </cell>
          <cell r="D22975" t="str">
            <v xml:space="preserve"> "20 Napkins, 3-ply 1/4 fold 33 cm x 33 cm ""Christmas light"" "</v>
          </cell>
          <cell r="E22975" t="str">
            <v>Германия</v>
          </cell>
          <cell r="F22975" t="str">
            <v>САНИТАРНО-ГИГИЕНИЧЕСКАЯ БУМАГА</v>
          </cell>
        </row>
        <row r="22976">
          <cell r="A22976" t="str">
            <v>17690</v>
          </cell>
          <cell r="B22976" t="str">
            <v>PAPSTAR</v>
          </cell>
          <cell r="C22976" t="str">
            <v xml:space="preserve"> НГ Салфетки 3-х слойные 33х33см 20шт ПОДАРКИ</v>
          </cell>
          <cell r="D22976" t="str">
            <v xml:space="preserve"> "20 Napkins, 3-ply 1/4 fold 33 cm x 33 cm ""X-mas presentation"" "</v>
          </cell>
          <cell r="E22976" t="str">
            <v>Германия</v>
          </cell>
          <cell r="F22976" t="str">
            <v>САНИТАРНО-ГИГИЕНИЧЕСКАЯ БУМАГА</v>
          </cell>
        </row>
        <row r="22977">
          <cell r="A22977" t="str">
            <v>17782</v>
          </cell>
          <cell r="B22977" t="str">
            <v>PAPSTAR</v>
          </cell>
          <cell r="C22977" t="str">
            <v xml:space="preserve"> НГ Салфетки 3-х слойные 33х33см 20шт СНЕГОВИК НА КОНЬКАХ</v>
          </cell>
          <cell r="D22977" t="str">
            <v xml:space="preserve"> "20 Napkins, 3-ply 1/4 fold 33 cm x 33 cm ""Snowgames"" "</v>
          </cell>
          <cell r="E22977" t="str">
            <v>Германия</v>
          </cell>
          <cell r="F22977" t="str">
            <v>САНИТАРНО-ГИГИЕНИЧЕСКАЯ БУМАГА</v>
          </cell>
        </row>
        <row r="22978">
          <cell r="A22978" t="str">
            <v>12601</v>
          </cell>
          <cell r="B22978" t="str">
            <v>PAPSTAR</v>
          </cell>
          <cell r="C22978" t="str">
            <v xml:space="preserve"> НГ Скатерть бумажная ДАМАСК 7х1.2м</v>
          </cell>
          <cell r="D22978" t="str">
            <v xml:space="preserve"> "Tablecloth, paper 7 m x 1,2 m ""Christmas motives assorted"" varnished "</v>
          </cell>
          <cell r="E22978" t="str">
            <v>Германия</v>
          </cell>
          <cell r="F22978" t="str">
            <v>БУМАГА</v>
          </cell>
        </row>
        <row r="22979">
          <cell r="A22979" t="str">
            <v>14444</v>
          </cell>
          <cell r="B22979" t="str">
            <v>PAPSTAR</v>
          </cell>
          <cell r="C22979" t="str">
            <v xml:space="preserve"> НГ Бумага ФАНТАЗИЯ 2х0.7м</v>
          </cell>
          <cell r="D22979" t="str">
            <v xml:space="preserve"> "Christmas wrapping paper 2 m x 70 cm ""Fantasy assorted"" "</v>
          </cell>
          <cell r="E22979" t="str">
            <v>Германия</v>
          </cell>
          <cell r="F22979" t="str">
            <v>БУМАГА</v>
          </cell>
        </row>
        <row r="22980">
          <cell r="A22980" t="str">
            <v>17487</v>
          </cell>
          <cell r="B22980" t="str">
            <v>PAPSTAR</v>
          </cell>
          <cell r="C22980" t="str">
            <v xml:space="preserve"> НГ Салфетки 3-х слойные 33х33см 20шт</v>
          </cell>
          <cell r="D22980" t="str">
            <v xml:space="preserve"> "20 Napkins, 3-ply 1/4 fold 33 cm x 33 cm ""Christmas balls"" "</v>
          </cell>
          <cell r="E22980" t="str">
            <v>Германия</v>
          </cell>
          <cell r="F22980" t="str">
            <v>САНИТАРНО-ГИГИЕНИЧЕСКАЯ БУМАГА</v>
          </cell>
        </row>
        <row r="22981">
          <cell r="A22981" t="str">
            <v>17489</v>
          </cell>
          <cell r="B22981" t="str">
            <v>PAPSTAR</v>
          </cell>
          <cell r="C22981" t="str">
            <v xml:space="preserve"> НГ Салфетки 3-х слойные 33х33см 20шт ЕЛОЧКИ</v>
          </cell>
          <cell r="D22981" t="str">
            <v xml:space="preserve"> "20 Napkins, 3-ply 1/4 fold 33 cm x 33 cm ""Fir range"" "</v>
          </cell>
          <cell r="E22981" t="str">
            <v>Германия</v>
          </cell>
          <cell r="F22981" t="str">
            <v>САНИТАРНО-ГИГИЕНИЧЕСКАЯ БУМАГА</v>
          </cell>
        </row>
        <row r="22982">
          <cell r="A22982" t="str">
            <v>12526</v>
          </cell>
          <cell r="B22982" t="str">
            <v>PAPSTAR</v>
          </cell>
          <cell r="C22982" t="str">
            <v xml:space="preserve"> НГ Пакетики 15х26см 2шт</v>
          </cell>
          <cell r="D22982" t="str">
            <v xml:space="preserve"> "2 Christmas bags 26,5 cm x 15 cm x 6 cm ""Assorted"" "</v>
          </cell>
          <cell r="E22982" t="str">
            <v>Германия</v>
          </cell>
          <cell r="F22982" t="str">
            <v>БУМАГА</v>
          </cell>
        </row>
        <row r="22983">
          <cell r="A22983" t="str">
            <v>14430</v>
          </cell>
          <cell r="B22983" t="str">
            <v>PAPSTAR</v>
          </cell>
          <cell r="C22983" t="str">
            <v xml:space="preserve"> НГ Бумага фантазия</v>
          </cell>
          <cell r="D22983" t="str">
            <v xml:space="preserve"> "Christmas wrapping paper 3 m x 70 cm ""Fantasy assorted"" "</v>
          </cell>
          <cell r="E22983" t="str">
            <v>Германия</v>
          </cell>
          <cell r="F22983" t="str">
            <v>БУМАГА</v>
          </cell>
        </row>
        <row r="22984">
          <cell r="A22984" t="str">
            <v>14437</v>
          </cell>
          <cell r="B22984" t="str">
            <v>PAPSTAR</v>
          </cell>
          <cell r="C22984" t="str">
            <v xml:space="preserve"> НГ Бумага ПРОЗРАЧНАЯ подарочная 2мх70см</v>
          </cell>
          <cell r="D22984" t="str">
            <v xml:space="preserve"> "Christmas foil 2 m x 70 cm ""Crystal printed"" "</v>
          </cell>
          <cell r="E22984" t="str">
            <v>Германия</v>
          </cell>
          <cell r="F22984" t="str">
            <v>ПОЛИПРОПИЛЕН</v>
          </cell>
        </row>
        <row r="22985">
          <cell r="A22985" t="str">
            <v>14441</v>
          </cell>
          <cell r="B22985" t="str">
            <v>PAPSTAR</v>
          </cell>
          <cell r="C22985" t="str">
            <v xml:space="preserve"> НГ Бумага для детей</v>
          </cell>
          <cell r="D22985" t="str">
            <v xml:space="preserve"> "Christmas wrapping paper 2 m x 70 cm ""Hits for kids assorted"" "</v>
          </cell>
          <cell r="E22985" t="str">
            <v>Германия</v>
          </cell>
          <cell r="F22985" t="str">
            <v>КРЕПКАЯ БУМАГА</v>
          </cell>
        </row>
        <row r="22986">
          <cell r="A22986" t="str">
            <v>14495</v>
          </cell>
          <cell r="B22986" t="str">
            <v>PAPSTAR</v>
          </cell>
          <cell r="C22986" t="str">
            <v xml:space="preserve"> НГ Пакеты лаковые 5х13х10см</v>
          </cell>
          <cell r="D22986" t="str">
            <v xml:space="preserve"> "2 Lacquer carrier bags 32 cm x 26 cm x 13 cm ""Christmas"" "</v>
          </cell>
          <cell r="E22986" t="str">
            <v>Германия</v>
          </cell>
          <cell r="F22986" t="str">
            <v>ТОНКАЯ БУМАГА</v>
          </cell>
        </row>
        <row r="22987">
          <cell r="A22987" t="str">
            <v>14276</v>
          </cell>
          <cell r="B22987" t="str">
            <v>PAPSTAR</v>
          </cell>
          <cell r="C22987" t="str">
            <v xml:space="preserve"> Салфетки 3-х слойные 25х25см 20шт кремовые</v>
          </cell>
          <cell r="D22987" t="str">
            <v xml:space="preserve"> 20 Napkins, 3-ply 1/4 fold 25 cm x 25 cm cream</v>
          </cell>
          <cell r="E22987" t="str">
            <v>Германия</v>
          </cell>
          <cell r="F22987" t="str">
            <v>САНИТАРНО-ГИГИЕНИЧЕСКАЯ БУМАГА</v>
          </cell>
        </row>
        <row r="22988">
          <cell r="A22988" t="str">
            <v>17298</v>
          </cell>
          <cell r="B22988" t="str">
            <v>PAPSTAR</v>
          </cell>
          <cell r="C22988" t="str">
            <v xml:space="preserve"> Салфетки 3-х слойные 33х33см 20шт МОРСКИЕ ЗВЕЗДЫ</v>
          </cell>
          <cell r="D22988" t="str">
            <v xml:space="preserve"> "20 Napkins, 3-ply 1/4 fold 33 cm x 33 cm ""Ocean Stars"" "</v>
          </cell>
          <cell r="E22988" t="str">
            <v>Германия</v>
          </cell>
          <cell r="F22988" t="str">
            <v>САНИТАРНО-ГИГИЕНИЧЕСКАЯ БУМАГА</v>
          </cell>
        </row>
        <row r="22989">
          <cell r="A22989" t="str">
            <v>17625</v>
          </cell>
          <cell r="B22989" t="str">
            <v>PAPSTAR</v>
          </cell>
          <cell r="C22989" t="str">
            <v xml:space="preserve"> Салфетки 3-х слойные 33х33см 20шт ТЮЛЬПАНЫ</v>
          </cell>
          <cell r="D22989" t="str">
            <v xml:space="preserve"> "20 Napkins, 3-ply 1/4 fold 33 cm x 33 cm ""Bunch of tulips"" "</v>
          </cell>
          <cell r="E22989" t="str">
            <v>Германия</v>
          </cell>
          <cell r="F22989" t="str">
            <v>САНИТАРНО-ГИГИЕНИЧЕСКАЯ БУМАГА</v>
          </cell>
        </row>
        <row r="22990">
          <cell r="A22990" t="str">
            <v>12437</v>
          </cell>
          <cell r="B22990" t="str">
            <v>PAPSTAR</v>
          </cell>
          <cell r="C22990" t="str">
            <v xml:space="preserve"> Салфетки 3-х слойные 33х33см 20шт золотые</v>
          </cell>
          <cell r="D22990" t="str">
            <v xml:space="preserve"> 20 Napkins, 3-ply 1/4 fold 33 cm x 33 cm yellow</v>
          </cell>
          <cell r="E22990" t="str">
            <v>Германия</v>
          </cell>
          <cell r="F22990" t="str">
            <v>САНИТАРНО-ГИГИЕНИЧЕСКАЯ БУМАГА</v>
          </cell>
        </row>
        <row r="22991">
          <cell r="A22991" t="str">
            <v>14868</v>
          </cell>
          <cell r="B22991" t="str">
            <v>PAPSTAR</v>
          </cell>
          <cell r="C22991" t="str">
            <v xml:space="preserve"> Вилки для коктейля пластиковые КЛОУН 11см цвета в ассортименте</v>
          </cell>
          <cell r="D22991" t="str">
            <v xml:space="preserve"> "10 Cocktail forks 11 cm colours assorted ""Clown"" "</v>
          </cell>
          <cell r="E22991" t="str">
            <v>Германия</v>
          </cell>
          <cell r="F22991" t="str">
            <v>ПОЛИСТИРОЛ</v>
          </cell>
        </row>
        <row r="22992">
          <cell r="A22992" t="str">
            <v>16071</v>
          </cell>
          <cell r="B22992" t="str">
            <v>PAPSTAR</v>
          </cell>
          <cell r="C22992" t="str">
            <v xml:space="preserve"> Скатерть бумажная тисненная 1.2х1.8м ОЛИВКИ в рулоне</v>
          </cell>
          <cell r="D22992" t="str">
            <v xml:space="preserve"> "Tablecloth, cloth-like, Airlaid 120 cm x 180 cm ""Olive grove"" varnished "</v>
          </cell>
          <cell r="E22992" t="str">
            <v>Германия</v>
          </cell>
          <cell r="F22992" t="str">
            <v>ТКАНЬ</v>
          </cell>
        </row>
        <row r="22993">
          <cell r="A22993" t="str">
            <v>17292</v>
          </cell>
          <cell r="B22993" t="str">
            <v>PAPSTAR</v>
          </cell>
          <cell r="C22993" t="str">
            <v xml:space="preserve"> Салфетки 3-х слойные 33х33см 20шт ПОЛЕВЫЕ ЦВЕТЫ</v>
          </cell>
          <cell r="D22993" t="str">
            <v xml:space="preserve"> "20 Napkins, 3-ply 1/4 fold 33 cm x 33 cm ""Flower range"" "</v>
          </cell>
          <cell r="E22993" t="str">
            <v>Германия</v>
          </cell>
          <cell r="F22993" t="str">
            <v>САНИТАРНО-ГИГИЕНИЧЕСКАЯ БУМАГА</v>
          </cell>
        </row>
        <row r="22994">
          <cell r="A22994" t="str">
            <v>17757</v>
          </cell>
          <cell r="B22994" t="str">
            <v>PAPSTAR</v>
          </cell>
          <cell r="C22994" t="str">
            <v xml:space="preserve"> Салфетки 3-х слойные 33х33см 20шт ЯПОНСКИЕ</v>
          </cell>
          <cell r="D22994" t="str">
            <v xml:space="preserve"> "20 Napkins, 3-ply 1/4 fold 33 cm x 33 cm ""Japanese"" "</v>
          </cell>
          <cell r="E22994" t="str">
            <v>Германия</v>
          </cell>
          <cell r="F22994" t="str">
            <v>САНИТАРНО-ГИГИЕНИЧЕСКАЯ БУМАГА</v>
          </cell>
        </row>
        <row r="22995">
          <cell r="A22995" t="str">
            <v>12421</v>
          </cell>
          <cell r="B22995" t="str">
            <v>PAPSTAR</v>
          </cell>
          <cell r="C22995" t="str">
            <v xml:space="preserve"> Салфетки 3-х слойные 33х33см 20шт красные</v>
          </cell>
          <cell r="D22995" t="str">
            <v xml:space="preserve"> 20 Napkins, 3-ply 1/4 fold 33 cm x 33 cm red</v>
          </cell>
          <cell r="E22995" t="str">
            <v>Германия</v>
          </cell>
          <cell r="F22995" t="str">
            <v>САНИТАРНО-ГИГИЕНИЧЕСКАЯ БУМАГА</v>
          </cell>
        </row>
        <row r="22996">
          <cell r="A22996" t="str">
            <v>12431P</v>
          </cell>
          <cell r="B22996" t="str">
            <v>PAPSTAR</v>
          </cell>
          <cell r="C22996" t="str">
            <v xml:space="preserve"> Салфетки 3-х слойные 33х33см 20шт синие</v>
          </cell>
          <cell r="D22996" t="str">
            <v xml:space="preserve"> 20 Napkins, 3-ply 1/4 fold 25 cm x 25 cm blue</v>
          </cell>
          <cell r="E22996" t="str">
            <v>Германия</v>
          </cell>
          <cell r="F22996" t="str">
            <v>САНИТАРНО-ГИГИЕНИЧЕСКАЯ БУМАГА</v>
          </cell>
        </row>
        <row r="22997">
          <cell r="A22997" t="str">
            <v>14270</v>
          </cell>
          <cell r="B22997" t="str">
            <v>PAPSTAR</v>
          </cell>
          <cell r="C22997" t="str">
            <v xml:space="preserve"> Салфетки 3-х слойные 25х25см 20шт красные</v>
          </cell>
          <cell r="D22997" t="str">
            <v xml:space="preserve"> 20 Napkins, 3-ply 1/4 fold 25 cm x 25 cm red</v>
          </cell>
          <cell r="E22997" t="str">
            <v>Германия</v>
          </cell>
          <cell r="F22997" t="str">
            <v>САНИТАРНО-ГИГИЕНИЧЕСКАЯ БУМАГА</v>
          </cell>
        </row>
        <row r="22998">
          <cell r="A22998" t="str">
            <v>17280</v>
          </cell>
          <cell r="B22998" t="str">
            <v>PAPSTAR</v>
          </cell>
          <cell r="C22998" t="str">
            <v xml:space="preserve"> Салфетки 3-х слойные 33х33см 20шт МАКИ</v>
          </cell>
          <cell r="D22998" t="str">
            <v xml:space="preserve"> "20 Napkins, 3-ply 1/4 fold 33 cm x 33 cm ""Esprit"" "</v>
          </cell>
          <cell r="E22998" t="str">
            <v>Германия</v>
          </cell>
          <cell r="F22998" t="str">
            <v>САНИТАРНО-ГИГИЕНИЧЕСКАЯ БУМАГА</v>
          </cell>
        </row>
        <row r="22999">
          <cell r="A22999" t="str">
            <v>17405</v>
          </cell>
          <cell r="B22999" t="str">
            <v>PAPSTAR</v>
          </cell>
          <cell r="C22999" t="str">
            <v xml:space="preserve"> Салфетки 3-х слойные 33х33см 20шт ОЛИВКИ</v>
          </cell>
          <cell r="D22999" t="str">
            <v xml:space="preserve"> "20 Napkins, 3-ply 1/4 fold 33 cm x 33 cm ""Olive grove"" "</v>
          </cell>
          <cell r="E22999" t="str">
            <v>Германия</v>
          </cell>
          <cell r="F22999" t="str">
            <v>САНИТАРНО-ГИГИЕНИЧЕСКАЯ БУМАГА</v>
          </cell>
        </row>
        <row r="23000">
          <cell r="A23000" t="str">
            <v>12406</v>
          </cell>
          <cell r="B23000" t="str">
            <v>PAPSTAR</v>
          </cell>
          <cell r="C23000" t="str">
            <v xml:space="preserve"> Салфетки 3-х слойные 33х33см 20шт белые</v>
          </cell>
          <cell r="D23000" t="str">
            <v xml:space="preserve"> 20 Napkins, 3-ply 1/4 fold 33 cm x 33 cm white</v>
          </cell>
          <cell r="E23000" t="str">
            <v>Германия</v>
          </cell>
          <cell r="F23000" t="str">
            <v>САНИТАРНО-ГИГИЕНИЧЕСКАЯ БУМАГА</v>
          </cell>
        </row>
        <row r="23001">
          <cell r="A23001" t="str">
            <v>12427</v>
          </cell>
          <cell r="B23001" t="str">
            <v>PAPSTAR</v>
          </cell>
          <cell r="C23001" t="str">
            <v xml:space="preserve"> Салфетки 3-х слойные 33х33см 20шт бордо</v>
          </cell>
          <cell r="D23001" t="str">
            <v xml:space="preserve"> 20 Napkins, 3-ply 1/4 fold 33 cm x 33 cm bordeaux</v>
          </cell>
          <cell r="E23001" t="str">
            <v>Германия</v>
          </cell>
          <cell r="F23001" t="str">
            <v>САНИТАРНО-ГИГИЕНИЧЕСКАЯ БУМАГА</v>
          </cell>
        </row>
        <row r="23002">
          <cell r="A23002" t="str">
            <v>12432</v>
          </cell>
          <cell r="B23002" t="str">
            <v>PAPSTAR</v>
          </cell>
          <cell r="C23002" t="str">
            <v xml:space="preserve"> Салфетки 3-х слойные 33х33см 20шт зеленые</v>
          </cell>
          <cell r="D23002" t="str">
            <v xml:space="preserve"> 20 Napkins, 3-ply 1/4 fold 33 cm x 33 cm dark green</v>
          </cell>
          <cell r="E23002" t="str">
            <v>Германия</v>
          </cell>
          <cell r="F23002" t="str">
            <v>САНИТАРНО-ГИГИЕНИЧЕСКАЯ БУМАГА</v>
          </cell>
        </row>
        <row r="23003">
          <cell r="A23003" t="str">
            <v>14274P</v>
          </cell>
          <cell r="B23003" t="str">
            <v>PAPSTAR</v>
          </cell>
          <cell r="C23003" t="str">
            <v xml:space="preserve"> Салфетки 3-х слойные 25х25см 20шт синие</v>
          </cell>
          <cell r="D23003" t="str">
            <v xml:space="preserve"> 20 Napkins, 3-ply 1/4 fold 25 cm x 25 cm blue</v>
          </cell>
          <cell r="E23003" t="str">
            <v>Германия</v>
          </cell>
          <cell r="F23003" t="str">
            <v>САНИТАРНО-ГИГИЕНИЧЕСКАЯ БУМАГА</v>
          </cell>
        </row>
        <row r="23004">
          <cell r="A23004" t="str">
            <v>14277</v>
          </cell>
          <cell r="B23004" t="str">
            <v>PAPSTAR</v>
          </cell>
          <cell r="C23004" t="str">
            <v xml:space="preserve"> Салфетки 3-х слойные 25х25см 20шт зеленые</v>
          </cell>
          <cell r="D23004" t="str">
            <v xml:space="preserve"> 20 Napkins, 3-ply 1/4 fold 25 cm x 25 cm dark green</v>
          </cell>
          <cell r="E23004" t="str">
            <v>Германия</v>
          </cell>
          <cell r="F23004" t="str">
            <v>САНИТАРНО-ГИГИЕНИЧЕСКАЯ БУМАГА</v>
          </cell>
        </row>
        <row r="23005">
          <cell r="A23005" t="str">
            <v>14705</v>
          </cell>
          <cell r="B23005" t="str">
            <v>PAPSTAR</v>
          </cell>
          <cell r="C23005" t="str">
            <v xml:space="preserve"> Губка для посуды синтетика + абразив 3шт</v>
          </cell>
          <cell r="D23005" t="str">
            <v xml:space="preserve"> 3 Pan sponges, fleece 3 cm x 9 cm x 7 cm</v>
          </cell>
          <cell r="E23005" t="str">
            <v>Германия</v>
          </cell>
          <cell r="F23005" t="str">
            <v>НЕТКАННАЯ МАТЕРИЯ</v>
          </cell>
        </row>
        <row r="23006">
          <cell r="A23006" t="str">
            <v>19971</v>
          </cell>
          <cell r="B23006" t="str">
            <v>PAPSTAR</v>
          </cell>
          <cell r="C23006" t="str">
            <v xml:space="preserve"> Губка для посуды металлическая 3шт (14711)</v>
          </cell>
          <cell r="D23006" t="str">
            <v xml:space="preserve"> 3 wire pan sponges 7cm - 2 cm</v>
          </cell>
          <cell r="E23006" t="str">
            <v>Германия</v>
          </cell>
          <cell r="F23006" t="str">
            <v>ПРОВОЛОКА</v>
          </cell>
        </row>
        <row r="23007">
          <cell r="A23007" t="str">
            <v>19423</v>
          </cell>
          <cell r="B23007" t="str">
            <v>PAPSTAR</v>
          </cell>
          <cell r="C23007" t="str">
            <v xml:space="preserve"> Свечи HAPPY BIRTHDAY 16см цветные</v>
          </cell>
          <cell r="D23007" t="str">
            <v xml:space="preserve"> "Spaghetti candles 16 cm colours assorted ""Happy Birthday"" "</v>
          </cell>
          <cell r="E23007" t="str">
            <v>Германия</v>
          </cell>
          <cell r="F23007" t="str">
            <v>ВОСК</v>
          </cell>
        </row>
        <row r="23008">
          <cell r="A23008" t="str">
            <v>19425</v>
          </cell>
          <cell r="B23008" t="str">
            <v>PAPSTAR</v>
          </cell>
          <cell r="C23008" t="str">
            <v xml:space="preserve"> Свечи в торт СВЕТ В ТЕМНОТЕ 10шт 6см</v>
          </cell>
          <cell r="D23008" t="str">
            <v xml:space="preserve"> "10 Candles with holders 6 cm ""Fluorescent"" "</v>
          </cell>
          <cell r="E23008" t="str">
            <v>Германия</v>
          </cell>
          <cell r="F23008" t="str">
            <v>ВОСК</v>
          </cell>
        </row>
        <row r="23009">
          <cell r="A23009" t="str">
            <v>19473</v>
          </cell>
          <cell r="B23009" t="str">
            <v>PAPSTAR</v>
          </cell>
          <cell r="C23009" t="str">
            <v xml:space="preserve"> Свечи в торт САМОЛЕТЫ (4 самолета+ 8свечей)</v>
          </cell>
          <cell r="D23009" t="str">
            <v xml:space="preserve"> "Gateau decoration ""Aeroplane"" with 8 candles "</v>
          </cell>
          <cell r="E23009" t="str">
            <v>Германия</v>
          </cell>
          <cell r="F23009" t="str">
            <v>ВОСК</v>
          </cell>
        </row>
        <row r="23010">
          <cell r="A23010" t="str">
            <v>19474</v>
          </cell>
          <cell r="B23010" t="str">
            <v>PAPSTAR</v>
          </cell>
          <cell r="C23010" t="str">
            <v xml:space="preserve"> Свечи в торт ГОНОЧНЫЕ МАШИНКИ (4 машинки+ 8свечей)</v>
          </cell>
          <cell r="D23010" t="str">
            <v xml:space="preserve"> "Gateau decoration ""Racing car"" with 8 candles "</v>
          </cell>
          <cell r="E23010" t="str">
            <v>Германия</v>
          </cell>
          <cell r="F23010" t="str">
            <v>ВОСК</v>
          </cell>
        </row>
        <row r="23011">
          <cell r="A23011" t="str">
            <v>14706</v>
          </cell>
          <cell r="B23011" t="str">
            <v>PAPSTAR</v>
          </cell>
          <cell r="C23011" t="str">
            <v xml:space="preserve"> Губка для посуды тефлон 2шт</v>
          </cell>
          <cell r="D23011" t="str">
            <v xml:space="preserve"> "2 Pan sponges ""Multi"" 1,5 cm x 9,5 cm x 12,5 cm "</v>
          </cell>
          <cell r="E23011" t="str">
            <v>Германия</v>
          </cell>
          <cell r="F23011" t="str">
            <v>НЕТКАННАЯ МАТЕРИЯ</v>
          </cell>
        </row>
        <row r="23012">
          <cell r="A23012" t="str">
            <v>14710</v>
          </cell>
          <cell r="B23012" t="str">
            <v>PAPSTAR</v>
          </cell>
          <cell r="E23012" t="str">
            <v>Германия</v>
          </cell>
          <cell r="F23012" t="str">
            <v>ПРОВОЛОКА</v>
          </cell>
        </row>
        <row r="23013">
          <cell r="A23013" t="str">
            <v>11873</v>
          </cell>
          <cell r="B23013" t="str">
            <v>PAPSTAR</v>
          </cell>
          <cell r="C23013" t="str">
            <v xml:space="preserve"> Тарелка картонная ПОЛЕВЫЕ ЦВЕТЫ 20шт 23см</v>
          </cell>
          <cell r="D23013" t="str">
            <v xml:space="preserve"> "20 Plates, Paper round ? 23 cm ""Flower range"" "</v>
          </cell>
          <cell r="E23013" t="str">
            <v>Германия</v>
          </cell>
          <cell r="F23013" t="str">
            <v>КАРТОН</v>
          </cell>
        </row>
        <row r="23014">
          <cell r="A23014" t="str">
            <v>14309</v>
          </cell>
          <cell r="B23014" t="str">
            <v>PAPSTAR</v>
          </cell>
          <cell r="C23014" t="str">
            <v xml:space="preserve"> Стаканчики пластиковые 0.2л 20шт ПОЛЕВЫЕ ЦВЕТЫ</v>
          </cell>
          <cell r="D23014" t="str">
            <v xml:space="preserve"> "20 Drinking cups, PP 0,2 l ? 7 cm · 9,9 cm ""Flower range"" "</v>
          </cell>
          <cell r="E23014" t="str">
            <v>Германия</v>
          </cell>
          <cell r="F23014" t="str">
            <v>ПОЛИПРОПИЛЕН</v>
          </cell>
        </row>
        <row r="23015">
          <cell r="A23015" t="str">
            <v>12738</v>
          </cell>
          <cell r="B23015" t="str">
            <v>PAPSTAR</v>
          </cell>
          <cell r="C23015" t="str">
            <v xml:space="preserve"> Соломка питьевая гибкая 24см 100шт</v>
          </cell>
          <cell r="D23015" t="str">
            <v xml:space="preserve"> 100 Flexible drinking straws ? 5 mm · 24 cm neon</v>
          </cell>
          <cell r="E23015" t="str">
            <v>Германия</v>
          </cell>
          <cell r="F23015" t="str">
            <v>ПОЛИПРОПИЛЕН</v>
          </cell>
        </row>
        <row r="23016">
          <cell r="A23016" t="str">
            <v>16601</v>
          </cell>
          <cell r="B23016" t="str">
            <v>PAPSTAR</v>
          </cell>
          <cell r="C23016" t="str">
            <v xml:space="preserve"> Соломка для коктейля гибкая черная 1000шт</v>
          </cell>
          <cell r="D23016" t="str">
            <v xml:space="preserve"> 1000 Flexible drinking straws ? 5 mm · 24 cm black</v>
          </cell>
          <cell r="E23016" t="str">
            <v>Германия</v>
          </cell>
          <cell r="F23016" t="str">
            <v>ПОЛИПРОПИЛЕН</v>
          </cell>
        </row>
        <row r="23017">
          <cell r="A23017" t="str">
            <v>16691</v>
          </cell>
          <cell r="B23017" t="str">
            <v>PAPSTAR</v>
          </cell>
          <cell r="C23017" t="str">
            <v xml:space="preserve"> Зубочистки деревянные 66мм в индивидуальной упаковке 1000шт (12673)</v>
          </cell>
          <cell r="D23017" t="str">
            <v xml:space="preserve"> 1000 Toothpicks, single wrapped, wood round 6,6 cm</v>
          </cell>
          <cell r="E23017" t="str">
            <v>Германия</v>
          </cell>
          <cell r="F23017" t="str">
            <v>ДЕРЕВО</v>
          </cell>
        </row>
        <row r="23018">
          <cell r="A23018" t="str">
            <v>19513</v>
          </cell>
          <cell r="B23018" t="str">
            <v>PAPSTAR</v>
          </cell>
          <cell r="C23018" t="str">
            <v xml:space="preserve"> Пики ПУНШ разноцветные 8см 200шт</v>
          </cell>
          <cell r="D23018" t="str">
            <v xml:space="preserve"> "200 Party picks 8 cm colours assorted ""Bowle"" "</v>
          </cell>
          <cell r="E23018" t="str">
            <v>Германия</v>
          </cell>
          <cell r="F23018" t="str">
            <v>ПОЛИСТИРОЛ</v>
          </cell>
        </row>
        <row r="23019">
          <cell r="A23019" t="str">
            <v>12717</v>
          </cell>
          <cell r="B23019" t="str">
            <v>PAPSTAR</v>
          </cell>
          <cell r="E23019" t="str">
            <v>Германия</v>
          </cell>
          <cell r="F23019" t="str">
            <v>ПОЛИПРОПИЛЕН</v>
          </cell>
        </row>
        <row r="23020">
          <cell r="A23020" t="str">
            <v>EFI30</v>
          </cell>
          <cell r="B23020" t="str">
            <v>ELFAR</v>
          </cell>
          <cell r="C23020" t="str">
            <v xml:space="preserve"> Кашпо настенное ИРИС 3.0л с поддоном</v>
          </cell>
          <cell r="E23020" t="str">
            <v>Россия</v>
          </cell>
          <cell r="F23020" t="str">
            <v>ПЛАСТИК</v>
          </cell>
        </row>
        <row r="23021">
          <cell r="A23021" t="str">
            <v>EFI37</v>
          </cell>
          <cell r="B23021" t="str">
            <v>ELFAR</v>
          </cell>
          <cell r="C23021" t="str">
            <v xml:space="preserve"> Кашпо круглое ИРИС 3.7л с поддоном</v>
          </cell>
          <cell r="E23021" t="str">
            <v>Россия</v>
          </cell>
          <cell r="F23021" t="str">
            <v>ПЛАСТИК</v>
          </cell>
        </row>
        <row r="23022">
          <cell r="A23022" t="str">
            <v>EFI39</v>
          </cell>
          <cell r="B23022" t="str">
            <v>ELFAR</v>
          </cell>
          <cell r="C23022" t="str">
            <v xml:space="preserve"> Кашпо квадратное ИРИС 3.9л с поддоном</v>
          </cell>
          <cell r="E23022" t="str">
            <v>Россия</v>
          </cell>
          <cell r="F23022" t="str">
            <v>ПЛАСТИК</v>
          </cell>
        </row>
        <row r="23023">
          <cell r="A23023" t="str">
            <v>EFI62</v>
          </cell>
          <cell r="B23023" t="str">
            <v>ELFAR</v>
          </cell>
          <cell r="C23023" t="str">
            <v xml:space="preserve"> Кашпо круглое ИРИС 6.2л с поддоном</v>
          </cell>
          <cell r="E23023" t="str">
            <v>Россия</v>
          </cell>
          <cell r="F23023" t="str">
            <v>ПЛАСТИК</v>
          </cell>
        </row>
        <row r="23024">
          <cell r="A23024" t="str">
            <v>EFT100</v>
          </cell>
          <cell r="B23024" t="str">
            <v>ELFAR</v>
          </cell>
          <cell r="C23024" t="str">
            <v xml:space="preserve"> Кашпо с поддоном ТЮЛЬПАН d=10см</v>
          </cell>
          <cell r="E23024" t="str">
            <v>Россия</v>
          </cell>
          <cell r="F23024" t="str">
            <v>ПЛАСТИК</v>
          </cell>
        </row>
        <row r="23025">
          <cell r="A23025" t="str">
            <v>EFT135</v>
          </cell>
          <cell r="B23025" t="str">
            <v>ELFAR</v>
          </cell>
          <cell r="C23025" t="str">
            <v xml:space="preserve"> Кашпо с поддоном ТЮЛЬПАН d=13.5см</v>
          </cell>
          <cell r="E23025" t="str">
            <v>Россия</v>
          </cell>
          <cell r="F23025" t="str">
            <v>ПЛАСТИК</v>
          </cell>
        </row>
        <row r="23026">
          <cell r="A23026" t="str">
            <v>EFT160</v>
          </cell>
          <cell r="B23026" t="str">
            <v>ELFAR</v>
          </cell>
          <cell r="C23026" t="str">
            <v xml:space="preserve"> Кашпо с поддоном ТЮЛЬПАН d=16</v>
          </cell>
          <cell r="E23026" t="str">
            <v>Россия</v>
          </cell>
          <cell r="F23026" t="str">
            <v>ПЛАСТИК</v>
          </cell>
        </row>
        <row r="23027">
          <cell r="A23027" t="str">
            <v>EFT195</v>
          </cell>
          <cell r="B23027" t="str">
            <v>ELFAR</v>
          </cell>
          <cell r="C23027" t="str">
            <v xml:space="preserve"> Кашпо с поддоном ТЮЛЬПАН d=19.5</v>
          </cell>
          <cell r="E23027" t="str">
            <v>Россия</v>
          </cell>
          <cell r="F23027" t="str">
            <v>ПЛАСТИК</v>
          </cell>
        </row>
        <row r="23028">
          <cell r="A23028" t="str">
            <v>EL03425</v>
          </cell>
          <cell r="B23028" t="str">
            <v>ELITA</v>
          </cell>
          <cell r="E23028" t="str">
            <v>Украина</v>
          </cell>
          <cell r="F23028" t="str">
            <v>ПЛАСТИК</v>
          </cell>
        </row>
        <row r="23029">
          <cell r="A23029" t="str">
            <v>EL10003DG</v>
          </cell>
          <cell r="B23029" t="str">
            <v>ELITA</v>
          </cell>
          <cell r="E23029" t="str">
            <v>Россия</v>
          </cell>
          <cell r="F23029" t="str">
            <v>ПЛАСТИК</v>
          </cell>
        </row>
        <row r="23030">
          <cell r="A23030" t="str">
            <v>ELH60350</v>
          </cell>
          <cell r="B23030" t="str">
            <v>ELITA</v>
          </cell>
          <cell r="E23030" t="str">
            <v>Украина</v>
          </cell>
          <cell r="F23030" t="str">
            <v>ПЛАСТИК</v>
          </cell>
        </row>
        <row r="23031">
          <cell r="A23031" t="str">
            <v>ELKU8012301</v>
          </cell>
          <cell r="B23031" t="str">
            <v>ELITA</v>
          </cell>
          <cell r="E23031" t="str">
            <v>Украина</v>
          </cell>
          <cell r="F23031" t="str">
            <v>ПЛАСТИК</v>
          </cell>
        </row>
        <row r="23032">
          <cell r="A23032" t="str">
            <v>EL03390</v>
          </cell>
          <cell r="B23032" t="str">
            <v>ELITA</v>
          </cell>
          <cell r="E23032" t="str">
            <v>Украина</v>
          </cell>
          <cell r="F23032" t="str">
            <v>ПЛАСТИК</v>
          </cell>
        </row>
        <row r="23033">
          <cell r="A23033" t="str">
            <v>EL07519UM</v>
          </cell>
          <cell r="B23033" t="str">
            <v>ELITA</v>
          </cell>
          <cell r="C23033" t="str">
            <v xml:space="preserve"> Мишура пушистая серебряная с белыми кончиками 1.8м 075-19-УМ</v>
          </cell>
          <cell r="E23033" t="str">
            <v>Украина</v>
          </cell>
          <cell r="F23033" t="str">
            <v>ПЛАСТИК</v>
          </cell>
        </row>
        <row r="23034">
          <cell r="A23034" t="str">
            <v>EL07529UM</v>
          </cell>
          <cell r="B23034" t="str">
            <v>ELITA</v>
          </cell>
          <cell r="C23034" t="str">
            <v xml:space="preserve"> Мишура пушистая розовый жемчуг 1.8м 075-29-УМ</v>
          </cell>
          <cell r="E23034" t="str">
            <v>Украина</v>
          </cell>
          <cell r="F23034" t="str">
            <v>ПЛАСТИК</v>
          </cell>
        </row>
        <row r="23035">
          <cell r="A23035" t="str">
            <v>ELF464</v>
          </cell>
          <cell r="B23035" t="str">
            <v>ELITA</v>
          </cell>
          <cell r="E23035" t="str">
            <v>Украина</v>
          </cell>
          <cell r="F23035" t="str">
            <v>ПЛАСТИК</v>
          </cell>
        </row>
        <row r="23036">
          <cell r="A23036" t="str">
            <v>ELG222</v>
          </cell>
          <cell r="B23036" t="str">
            <v>ELITA</v>
          </cell>
          <cell r="C23036" t="str">
            <v xml:space="preserve"> Гирлянда НОРКА голографическая D=100мм L=2.0м цвета в асс Г-222</v>
          </cell>
          <cell r="D23036" t="str">
            <v xml:space="preserve"> "</v>
          </cell>
          <cell r="E23036" t="str">
            <v>Россия</v>
          </cell>
          <cell r="F23036" t="str">
            <v>ПЛАСТИК</v>
          </cell>
        </row>
        <row r="23037">
          <cell r="A23037" t="str">
            <v>ELHM17</v>
          </cell>
          <cell r="B23037" t="str">
            <v>ELITA</v>
          </cell>
          <cell r="C23037" t="str">
            <v xml:space="preserve"> Новогодний мешок Деда Мороза НМ-17</v>
          </cell>
          <cell r="E23037" t="str">
            <v>Россия</v>
          </cell>
          <cell r="F23037" t="str">
            <v>ТКАНЬ</v>
          </cell>
        </row>
        <row r="23038">
          <cell r="A23038" t="str">
            <v>ELHCB026</v>
          </cell>
          <cell r="B23038" t="str">
            <v>ELITA</v>
          </cell>
          <cell r="E23038" t="str">
            <v>Китай</v>
          </cell>
          <cell r="F23038" t="str">
            <v>ФОЛЬГА</v>
          </cell>
        </row>
        <row r="23039">
          <cell r="A23039" t="str">
            <v>ELHCC043</v>
          </cell>
          <cell r="B23039" t="str">
            <v>ELITA</v>
          </cell>
          <cell r="C23039" t="str">
            <v xml:space="preserve"> Подвеска из фольги КРУЖЕВНОЙ ШАР (НС-С043)</v>
          </cell>
          <cell r="E23039" t="str">
            <v>Китай</v>
          </cell>
          <cell r="F23039" t="str">
            <v>ФОЛЬГА</v>
          </cell>
        </row>
        <row r="23040">
          <cell r="A23040" t="str">
            <v>ELK100705</v>
          </cell>
          <cell r="B23040" t="str">
            <v>ELITA</v>
          </cell>
          <cell r="E23040" t="str">
            <v>Украина</v>
          </cell>
          <cell r="F23040" t="str">
            <v>ПЛАСТИК</v>
          </cell>
        </row>
        <row r="23041">
          <cell r="A23041" t="str">
            <v>ELK85402</v>
          </cell>
          <cell r="B23041" t="str">
            <v>ELITA</v>
          </cell>
          <cell r="E23041" t="str">
            <v>Россия</v>
          </cell>
          <cell r="F23041" t="str">
            <v>ПЛАСТИК</v>
          </cell>
        </row>
        <row r="23042">
          <cell r="A23042" t="str">
            <v>EL400008</v>
          </cell>
          <cell r="B23042" t="str">
            <v>ELITA</v>
          </cell>
          <cell r="C23042" t="str">
            <v xml:space="preserve"> Маска карнавальная АЖУРНАЯ 1 золотая</v>
          </cell>
          <cell r="E23042" t="str">
            <v>Китай</v>
          </cell>
          <cell r="F23042" t="str">
            <v>ПЛАСТИК</v>
          </cell>
        </row>
        <row r="23043">
          <cell r="A23043" t="str">
            <v>EL400009</v>
          </cell>
          <cell r="B23043" t="str">
            <v>ELITA</v>
          </cell>
          <cell r="C23043" t="str">
            <v xml:space="preserve"> Маска карнавальная АЖУРНАЯ 2 серебрянная</v>
          </cell>
          <cell r="E23043" t="str">
            <v>Китай</v>
          </cell>
          <cell r="F23043" t="str">
            <v>ПЛАСТИК</v>
          </cell>
        </row>
        <row r="23044">
          <cell r="A23044" t="str">
            <v>EL400014</v>
          </cell>
          <cell r="B23044" t="str">
            <v>ELITA</v>
          </cell>
          <cell r="C23044" t="str">
            <v xml:space="preserve"> Маска карнавальная НЕЗНАКОМКА цвета в ассортименте</v>
          </cell>
          <cell r="E23044" t="str">
            <v>Китай</v>
          </cell>
          <cell r="F23044" t="str">
            <v>ПЛАСТИК</v>
          </cell>
        </row>
        <row r="23045">
          <cell r="A23045" t="str">
            <v>EL400017</v>
          </cell>
          <cell r="B23045" t="str">
            <v>ELITA</v>
          </cell>
          <cell r="C23045" t="str">
            <v xml:space="preserve"> Маска карнавальная СКРЫТНОСТЬ цвета в ассортименте</v>
          </cell>
          <cell r="E23045" t="str">
            <v>Китай</v>
          </cell>
          <cell r="F23045" t="str">
            <v>ПЛАСТИК</v>
          </cell>
        </row>
        <row r="23046">
          <cell r="A23046" t="str">
            <v>EL400024</v>
          </cell>
          <cell r="B23046" t="str">
            <v>ELITA</v>
          </cell>
          <cell r="C23046" t="str">
            <v xml:space="preserve"> Шляпа клубная цвета в ассортименте</v>
          </cell>
          <cell r="E23046" t="str">
            <v>Китай</v>
          </cell>
          <cell r="F23046" t="str">
            <v>ПЛАСТИК</v>
          </cell>
        </row>
        <row r="23047">
          <cell r="A23047" t="str">
            <v>EL971858</v>
          </cell>
          <cell r="B23047" t="str">
            <v>ELITA</v>
          </cell>
          <cell r="C23047" t="str">
            <v xml:space="preserve"> Бусы новогодние 8ммх5м пурпурные на европодвесе</v>
          </cell>
          <cell r="E23047" t="str">
            <v>Китай</v>
          </cell>
          <cell r="F23047" t="str">
            <v>ПЛАСТИК</v>
          </cell>
        </row>
        <row r="23048">
          <cell r="A23048" t="str">
            <v>EL971871</v>
          </cell>
          <cell r="B23048" t="str">
            <v>ELITA</v>
          </cell>
          <cell r="C23048" t="str">
            <v xml:space="preserve"> Бусы новогодние 6ммх5м рубиновые на европодвесе</v>
          </cell>
          <cell r="E23048" t="str">
            <v>Украина</v>
          </cell>
          <cell r="F23048" t="str">
            <v>ПЛАСТИК</v>
          </cell>
        </row>
        <row r="23049">
          <cell r="A23049" t="str">
            <v>ELCPL220</v>
          </cell>
          <cell r="B23049" t="str">
            <v>ELITA</v>
          </cell>
          <cell r="C23049" t="str">
            <v xml:space="preserve"> Сосна пушистая ЛАПЛАНДИЯ 2.20м на металической подставке</v>
          </cell>
          <cell r="E23049" t="str">
            <v>Украина</v>
          </cell>
          <cell r="F23049" t="str">
            <v>ПЛАСТИК</v>
          </cell>
        </row>
        <row r="23050">
          <cell r="A23050" t="str">
            <v>ELD304</v>
          </cell>
          <cell r="B23050" t="str">
            <v>ELITA</v>
          </cell>
          <cell r="C23050" t="str">
            <v xml:space="preserve"> Дождик цветной 0.75х1.5м</v>
          </cell>
          <cell r="E23050" t="str">
            <v>Россия</v>
          </cell>
          <cell r="F23050" t="str">
            <v>ПЛАСТИК</v>
          </cell>
        </row>
        <row r="23051">
          <cell r="A23051" t="str">
            <v>ELD315</v>
          </cell>
          <cell r="B23051" t="str">
            <v>ELITA</v>
          </cell>
          <cell r="C23051" t="str">
            <v xml:space="preserve"> Дождик цветной 2-х сторонний 75ммх2.0м</v>
          </cell>
          <cell r="E23051" t="str">
            <v>Украина</v>
          </cell>
          <cell r="F23051" t="str">
            <v>ПЛАСТИК</v>
          </cell>
        </row>
        <row r="23052">
          <cell r="A23052" t="str">
            <v>ELEAB18</v>
          </cell>
          <cell r="B23052" t="str">
            <v>ELITA</v>
          </cell>
          <cell r="C23052" t="str">
            <v xml:space="preserve"> Ель искусственная БЕЛАЯ АЛЬПИЙСКАЯ 1.8м на метал подставке ЕАБ-1.8</v>
          </cell>
          <cell r="E23052" t="str">
            <v>Украина</v>
          </cell>
          <cell r="F23052" t="str">
            <v>ПЛАСТИК</v>
          </cell>
        </row>
        <row r="23053">
          <cell r="A23053" t="str">
            <v>ELEAB21</v>
          </cell>
          <cell r="B23053" t="str">
            <v>ELITA</v>
          </cell>
          <cell r="C23053" t="str">
            <v xml:space="preserve"> Ель искусственная БЕЛАЯ АЛЬПИЙСКАЯ 2.1м на метал подставке ЕАБ-2.1</v>
          </cell>
          <cell r="E23053" t="str">
            <v>Украина</v>
          </cell>
          <cell r="F23053" t="str">
            <v>ПЛАСТИК</v>
          </cell>
        </row>
        <row r="23054">
          <cell r="A23054" t="str">
            <v>ELEALP18</v>
          </cell>
          <cell r="B23054" t="str">
            <v>ELITA</v>
          </cell>
          <cell r="C23054" t="str">
            <v xml:space="preserve"> Ель искусственная АЛЬПИЙСКАЯ 1.8м на метал подставке ЕАЛП-1.8</v>
          </cell>
          <cell r="E23054" t="str">
            <v>Украина</v>
          </cell>
          <cell r="F23054" t="str">
            <v>ПЛАСТИК</v>
          </cell>
        </row>
        <row r="23055">
          <cell r="A23055" t="str">
            <v>ELEALP21</v>
          </cell>
          <cell r="B23055" t="str">
            <v>ELITA</v>
          </cell>
          <cell r="C23055" t="str">
            <v xml:space="preserve"> Ель искусственная АЛЬПИЙСКАЯ 2.1м на метал подставке</v>
          </cell>
          <cell r="E23055" t="str">
            <v>Украина</v>
          </cell>
          <cell r="F23055" t="str">
            <v>ПЛАСТИК</v>
          </cell>
        </row>
        <row r="23056">
          <cell r="A23056" t="str">
            <v>ELEALP24</v>
          </cell>
          <cell r="B23056" t="str">
            <v>ELITA</v>
          </cell>
          <cell r="C23056" t="str">
            <v xml:space="preserve"> Ель искусственная АЛЬПИЙСКАЯ 2.4м на метал подставке</v>
          </cell>
          <cell r="E23056" t="str">
            <v>Украина</v>
          </cell>
          <cell r="F23056" t="str">
            <v>ПЛАСТИК</v>
          </cell>
        </row>
        <row r="23057">
          <cell r="A23057" t="str">
            <v>ELEL18</v>
          </cell>
          <cell r="B23057" t="str">
            <v>ELITA</v>
          </cell>
          <cell r="C23057" t="str">
            <v xml:space="preserve"> Ель искусственная ЛИТАЯ 1.8м на метал подставке</v>
          </cell>
          <cell r="E23057" t="str">
            <v>Украина</v>
          </cell>
          <cell r="F23057" t="str">
            <v>ПЛАСТИК</v>
          </cell>
        </row>
        <row r="23058">
          <cell r="A23058" t="str">
            <v>ELFU434</v>
          </cell>
          <cell r="B23058" t="str">
            <v>ELITA</v>
          </cell>
          <cell r="C23058" t="str">
            <v xml:space="preserve"> Ёлочное украшение ЧЕБУРАШКА 9см в подарочной упаковке</v>
          </cell>
          <cell r="E23058" t="str">
            <v>Украина</v>
          </cell>
          <cell r="F23058" t="str">
            <v>ПЛАСТИК</v>
          </cell>
        </row>
        <row r="23059">
          <cell r="A23059" t="str">
            <v>ELG213-2</v>
          </cell>
          <cell r="B23059" t="str">
            <v>ELITA</v>
          </cell>
          <cell r="C23059" t="str">
            <v xml:space="preserve"> Гирлянда пушистая НОРКА 3 красная 2м г-213</v>
          </cell>
          <cell r="E23059" t="str">
            <v>Россия</v>
          </cell>
          <cell r="F23059" t="str">
            <v>ПЛАСТИК</v>
          </cell>
        </row>
        <row r="23060">
          <cell r="A23060" t="str">
            <v>ELG213-4</v>
          </cell>
          <cell r="B23060" t="str">
            <v>ELITA</v>
          </cell>
          <cell r="C23060" t="str">
            <v xml:space="preserve"> Гирлянда пушистая НОРКА 3 зеленая 2м г-213</v>
          </cell>
          <cell r="E23060" t="str">
            <v>Россия</v>
          </cell>
          <cell r="F23060" t="str">
            <v>ПЛАСТИК</v>
          </cell>
        </row>
        <row r="23061">
          <cell r="A23061" t="str">
            <v>ELH50252</v>
          </cell>
          <cell r="B23061" t="str">
            <v>ELITA</v>
          </cell>
          <cell r="C23061" t="str">
            <v xml:space="preserve"> Набор БЕЛАЯ ЗИМА из 5шаров д=50мм</v>
          </cell>
          <cell r="E23061" t="str">
            <v>Украина</v>
          </cell>
          <cell r="F23061" t="str">
            <v>ПЛАСТИК</v>
          </cell>
        </row>
        <row r="23062">
          <cell r="A23062" t="str">
            <v>ELHUT40190</v>
          </cell>
          <cell r="B23062" t="str">
            <v>ELITA</v>
          </cell>
          <cell r="C23062" t="str">
            <v xml:space="preserve"> Набор ЗАВИТОК из 9 шаров 40мм в тубе НУТ-40-190</v>
          </cell>
          <cell r="E23062" t="str">
            <v>Украина</v>
          </cell>
          <cell r="F23062" t="str">
            <v>ПЛАСТИК</v>
          </cell>
        </row>
        <row r="23063">
          <cell r="A23063" t="str">
            <v>ELKB1200</v>
          </cell>
          <cell r="B23063" t="str">
            <v>ELITA</v>
          </cell>
          <cell r="C23063" t="str">
            <v xml:space="preserve"> Верхушка НОВОГОДНЯЯ в подарочной упаковке h=28см КВ-1200</v>
          </cell>
          <cell r="E23063" t="str">
            <v>Россия</v>
          </cell>
          <cell r="F23063" t="str">
            <v>ПЛАСТИК</v>
          </cell>
        </row>
        <row r="23064">
          <cell r="A23064" t="str">
            <v>ELKB1253</v>
          </cell>
          <cell r="B23064" t="str">
            <v>ELITA</v>
          </cell>
          <cell r="C23064" t="str">
            <v xml:space="preserve"> Верхушка ЗАБАВА 28см в подарочной упаковке</v>
          </cell>
          <cell r="E23064" t="str">
            <v>Украина</v>
          </cell>
          <cell r="F23064" t="str">
            <v>ПЛАСТИК</v>
          </cell>
        </row>
        <row r="23065">
          <cell r="A23065" t="str">
            <v>ELKB1305</v>
          </cell>
          <cell r="B23065" t="str">
            <v>ELITA</v>
          </cell>
          <cell r="C23065" t="str">
            <v xml:space="preserve"> Верхушка ЦВЕТОК 28см в подарочной упаковке</v>
          </cell>
          <cell r="E23065" t="str">
            <v>Украина</v>
          </cell>
          <cell r="F23065" t="str">
            <v>ПЛАСТИК</v>
          </cell>
        </row>
        <row r="23066">
          <cell r="A23066" t="str">
            <v>ELKB1470</v>
          </cell>
          <cell r="B23066" t="str">
            <v>ELITA</v>
          </cell>
          <cell r="C23066" t="str">
            <v xml:space="preserve"> Верхушка ДЕД МОРОЗ в подарочной упаковке</v>
          </cell>
          <cell r="E23066" t="str">
            <v>Украина</v>
          </cell>
          <cell r="F23066" t="str">
            <v>ПЛАСТИК</v>
          </cell>
        </row>
        <row r="23067">
          <cell r="A23067" t="str">
            <v>ELKHG803188</v>
          </cell>
          <cell r="B23067" t="str">
            <v>ELITA</v>
          </cell>
          <cell r="C23067" t="str">
            <v xml:space="preserve"> Набор ПРАЗДНИЧНЫЙ 2 шара 80мм в подарочной упаковке</v>
          </cell>
          <cell r="E23067" t="str">
            <v>Украина</v>
          </cell>
          <cell r="F23067" t="str">
            <v>ПЛАСТИК</v>
          </cell>
        </row>
        <row r="23068">
          <cell r="A23068" t="str">
            <v>ELKN85301</v>
          </cell>
          <cell r="B23068" t="str">
            <v>ELITA</v>
          </cell>
          <cell r="C23068" t="str">
            <v xml:space="preserve"> Набор ПЕЙЗАЖ 2 шара 85мм в подарочной упаковке КН-85-301</v>
          </cell>
          <cell r="E23068" t="str">
            <v>Украина</v>
          </cell>
          <cell r="F23068" t="str">
            <v>ПЛАСТИК</v>
          </cell>
        </row>
        <row r="23069">
          <cell r="A23069" t="str">
            <v>ELKP85103</v>
          </cell>
          <cell r="B23069" t="str">
            <v>ELITA</v>
          </cell>
          <cell r="C23069" t="str">
            <v xml:space="preserve"> Шар БЕГЕМОТ 85мм КР-85-103</v>
          </cell>
          <cell r="E23069" t="str">
            <v>Украина</v>
          </cell>
          <cell r="F23069" t="str">
            <v>ПЛАСТИК</v>
          </cell>
        </row>
        <row r="23070">
          <cell r="A23070" t="str">
            <v>ELKU1001303</v>
          </cell>
          <cell r="B23070" t="str">
            <v>ELITA</v>
          </cell>
          <cell r="C23070" t="str">
            <v xml:space="preserve"> Шар ДЕД МОРОЗ НА КОНЕ 100мм КУ-100-1303</v>
          </cell>
          <cell r="E23070" t="str">
            <v>Украина</v>
          </cell>
          <cell r="F23070" t="str">
            <v>ПЛАСТИК</v>
          </cell>
        </row>
        <row r="23071">
          <cell r="A23071" t="str">
            <v>ELKU1001407</v>
          </cell>
          <cell r="B23071" t="str">
            <v>ELITA</v>
          </cell>
          <cell r="C23071" t="str">
            <v xml:space="preserve"> Шар БАРАШЕК С ПОДАРКОМ Символ года 100мм в подарочной упаковке КУ-100-1407</v>
          </cell>
          <cell r="E23071" t="str">
            <v>Украина</v>
          </cell>
          <cell r="F23071" t="str">
            <v>ПЛАСТИК</v>
          </cell>
        </row>
        <row r="23072">
          <cell r="A23072" t="str">
            <v>ELKU31201</v>
          </cell>
          <cell r="B23072" t="str">
            <v>ELITA</v>
          </cell>
          <cell r="C23072" t="str">
            <v xml:space="preserve"> Набор-пирамида СЕМЕЙКА ЗМЕЙ из 3 шаров 55мм 65мм 85мм КУ-3-1201</v>
          </cell>
          <cell r="E23072" t="str">
            <v>Украина</v>
          </cell>
          <cell r="F23072" t="str">
            <v>ПЛАСТИК</v>
          </cell>
        </row>
        <row r="23073">
          <cell r="A23073" t="str">
            <v>ELKU31301</v>
          </cell>
          <cell r="B23073" t="str">
            <v>ELITA</v>
          </cell>
          <cell r="C23073" t="str">
            <v xml:space="preserve"> Набор-пирамида НОВЫЙ ГОД 3 шара в пласт тубе</v>
          </cell>
          <cell r="E23073" t="str">
            <v>Украина</v>
          </cell>
          <cell r="F23073" t="str">
            <v>ПЛАСТИК</v>
          </cell>
        </row>
        <row r="23074">
          <cell r="A23074" t="str">
            <v>ELKU34</v>
          </cell>
          <cell r="B23074" t="str">
            <v>ELITA</v>
          </cell>
          <cell r="C23074" t="str">
            <v xml:space="preserve"> Елочное украшение ЛОШАДКА h=10см</v>
          </cell>
          <cell r="E23074" t="str">
            <v>Украина</v>
          </cell>
          <cell r="F23074" t="str">
            <v>ПЛАСТИК</v>
          </cell>
        </row>
        <row r="23075">
          <cell r="A23075" t="str">
            <v>ELKU651201</v>
          </cell>
          <cell r="B23075" t="str">
            <v>ELITA</v>
          </cell>
          <cell r="C23075" t="str">
            <v xml:space="preserve"> Шар ЗМЕЯ НА ПАЛЬМЕ 65мм КУ-65-1201</v>
          </cell>
          <cell r="E23075" t="str">
            <v>Украина</v>
          </cell>
          <cell r="F23075" t="str">
            <v>ПЛАСТИК</v>
          </cell>
        </row>
        <row r="23076">
          <cell r="A23076" t="str">
            <v>ELKU651302</v>
          </cell>
          <cell r="B23076" t="str">
            <v>ELITA</v>
          </cell>
          <cell r="C23076" t="str">
            <v xml:space="preserve"> Шар ДЕД МОРОЗ НА СКАКУНЕ 65мм КУ-65-1302</v>
          </cell>
          <cell r="E23076" t="str">
            <v>Украина</v>
          </cell>
          <cell r="F23076" t="str">
            <v>ПЛАСТИК</v>
          </cell>
        </row>
        <row r="23077">
          <cell r="A23077" t="str">
            <v>ELKU651305</v>
          </cell>
          <cell r="B23077" t="str">
            <v>ELITA</v>
          </cell>
          <cell r="C23077" t="str">
            <v xml:space="preserve"> Шар БЕГУЩАЯ ЛОШАДКА 65мм КУ-65-1305</v>
          </cell>
          <cell r="E23077" t="str">
            <v>Украина</v>
          </cell>
          <cell r="F23077" t="str">
            <v>ПЛАСТИК</v>
          </cell>
        </row>
        <row r="23078">
          <cell r="A23078" t="str">
            <v>ELKU65502</v>
          </cell>
          <cell r="B23078" t="str">
            <v>ELITA</v>
          </cell>
          <cell r="C23078" t="str">
            <v xml:space="preserve"> Шар СЛАСТЕНА Символ года 65мм</v>
          </cell>
          <cell r="E23078" t="str">
            <v>Украина</v>
          </cell>
          <cell r="F23078" t="str">
            <v>ПЛАСТИК</v>
          </cell>
        </row>
        <row r="23079">
          <cell r="A23079" t="str">
            <v>ELKU65516</v>
          </cell>
          <cell r="B23079" t="str">
            <v>ELITA</v>
          </cell>
          <cell r="C23079" t="str">
            <v xml:space="preserve"> Шар ДРАКОША ДЕД МОРОЗ Символ года 65мм</v>
          </cell>
          <cell r="E23079" t="str">
            <v>Украина</v>
          </cell>
          <cell r="F23079" t="str">
            <v>ПЛАСТИК</v>
          </cell>
        </row>
        <row r="23080">
          <cell r="A23080" t="str">
            <v>ELKU8012306</v>
          </cell>
          <cell r="B23080" t="str">
            <v>ELITA</v>
          </cell>
          <cell r="C23080" t="str">
            <v xml:space="preserve"> Шар ДЯДЯ ФЕДОР 80мм КУ-80-12306</v>
          </cell>
          <cell r="E23080" t="str">
            <v>Украина</v>
          </cell>
          <cell r="F23080" t="str">
            <v>ПЛАСТИК</v>
          </cell>
        </row>
        <row r="23081">
          <cell r="A23081" t="str">
            <v>ELKU8013217</v>
          </cell>
          <cell r="B23081" t="str">
            <v>ELITA</v>
          </cell>
          <cell r="C23081" t="str">
            <v xml:space="preserve"> Шар ДЕД МОРОЗ НА ЛЫЖАХ 80мм в подарочной упаковке</v>
          </cell>
          <cell r="E23081" t="str">
            <v>Украина</v>
          </cell>
          <cell r="F23081" t="str">
            <v>ПЛАСТИК</v>
          </cell>
        </row>
        <row r="23082">
          <cell r="A23082" t="str">
            <v>ELKU801352</v>
          </cell>
          <cell r="B23082" t="str">
            <v>ELITA</v>
          </cell>
          <cell r="C23082" t="str">
            <v xml:space="preserve"> Шар ПОНИ 80мм КУ-80-1352</v>
          </cell>
          <cell r="E23082" t="str">
            <v>Украина</v>
          </cell>
          <cell r="F23082" t="str">
            <v>ПЛАСТИК</v>
          </cell>
        </row>
        <row r="23083">
          <cell r="A23083" t="str">
            <v>ELKU801353</v>
          </cell>
          <cell r="B23083" t="str">
            <v>ELITA</v>
          </cell>
          <cell r="C23083" t="str">
            <v xml:space="preserve"> Шар ЛОШАДКА КАЧАЛКА 80мм КУ-80-1353</v>
          </cell>
          <cell r="E23083" t="str">
            <v>Украина</v>
          </cell>
          <cell r="F23083" t="str">
            <v>ПЛАСТИК</v>
          </cell>
        </row>
        <row r="23084">
          <cell r="A23084" t="str">
            <v>ELKU8014001</v>
          </cell>
          <cell r="B23084" t="str">
            <v>ELITA</v>
          </cell>
          <cell r="C23084" t="str">
            <v xml:space="preserve"> Шар НОВОГОДНИЕ БАРАШКИ Символ года 80мм в подарочной упаковке КУ-80-14001</v>
          </cell>
          <cell r="E23084" t="str">
            <v>Украина</v>
          </cell>
          <cell r="F23084" t="str">
            <v>ПЛАСТИК</v>
          </cell>
        </row>
        <row r="23085">
          <cell r="A23085" t="str">
            <v>ELKU801406</v>
          </cell>
          <cell r="B23085" t="str">
            <v>ELITA</v>
          </cell>
          <cell r="C23085" t="str">
            <v xml:space="preserve"> Шар КОЗЛИК С МЕШКОМ Символ года 80мм в подарочной упаковке КУ-80-1406</v>
          </cell>
          <cell r="E23085" t="str">
            <v>Украина</v>
          </cell>
          <cell r="F23085" t="str">
            <v>ПЛАСТИК</v>
          </cell>
        </row>
        <row r="23086">
          <cell r="A23086" t="str">
            <v>ELKU801430</v>
          </cell>
          <cell r="B23086" t="str">
            <v>ELITA</v>
          </cell>
          <cell r="C23086" t="str">
            <v xml:space="preserve"> Шар ЗВЕЗДНЫЙ КОЗЛИК Символ года 80мм в подарочной упаковке КУ-80-1430</v>
          </cell>
          <cell r="E23086" t="str">
            <v>Украина</v>
          </cell>
          <cell r="F23086" t="str">
            <v>ПЛАСТИК</v>
          </cell>
        </row>
        <row r="23087">
          <cell r="A23087" t="str">
            <v>ELKU8014500</v>
          </cell>
          <cell r="B23087" t="str">
            <v>ELITA</v>
          </cell>
          <cell r="C23087" t="str">
            <v xml:space="preserve"> ШарсмАЙЛИКИ 80мм в подарочной упаковке</v>
          </cell>
          <cell r="E23087" t="str">
            <v>Украина</v>
          </cell>
          <cell r="F23087" t="str">
            <v>ПЛАСТИК</v>
          </cell>
        </row>
        <row r="23088">
          <cell r="A23088" t="str">
            <v>ELKU801452</v>
          </cell>
          <cell r="B23088" t="str">
            <v>ELITA</v>
          </cell>
          <cell r="C23088" t="str">
            <v xml:space="preserve"> Шар ЖИЛ БЫЛ ПЁС 80мм в подарочной упаковке</v>
          </cell>
          <cell r="E23088" t="str">
            <v>Украина</v>
          </cell>
          <cell r="F23088" t="str">
            <v>ПЛАСТИК</v>
          </cell>
        </row>
        <row r="23089">
          <cell r="A23089" t="str">
            <v>ELKU8080723</v>
          </cell>
          <cell r="B23089" t="str">
            <v>ELITA</v>
          </cell>
          <cell r="C23089" t="str">
            <v xml:space="preserve"> Шар ДЕД МОРОЗ ДОБРЯК 85мм в подарочной упаковке</v>
          </cell>
          <cell r="E23089" t="str">
            <v>Украина</v>
          </cell>
          <cell r="F23089" t="str">
            <v>ПЛАСТИК</v>
          </cell>
        </row>
        <row r="23090">
          <cell r="A23090" t="str">
            <v>ELKU8080744</v>
          </cell>
          <cell r="B23090" t="str">
            <v>ELITA</v>
          </cell>
          <cell r="C23090" t="str">
            <v xml:space="preserve"> Шар ДЕД МОРОЗ И МАШЕНЬКА 85мм в подарочной упаковке</v>
          </cell>
          <cell r="E23090" t="str">
            <v>Украина</v>
          </cell>
          <cell r="F23090" t="str">
            <v>ПЛАСТИК</v>
          </cell>
        </row>
        <row r="23091">
          <cell r="A23091" t="str">
            <v>ELKU8080801</v>
          </cell>
          <cell r="B23091" t="str">
            <v>ELITA</v>
          </cell>
          <cell r="C23091" t="str">
            <v xml:space="preserve"> Шар СПЕШУ К ТЕБЕ С ПОДАРКОМ 80мм в подарочной упаковке</v>
          </cell>
          <cell r="E23091" t="str">
            <v>Украина</v>
          </cell>
          <cell r="F23091" t="str">
            <v>ПЛАСТИК</v>
          </cell>
        </row>
        <row r="23092">
          <cell r="A23092" t="str">
            <v>ELKU8080812</v>
          </cell>
          <cell r="B23092" t="str">
            <v>ELITA</v>
          </cell>
          <cell r="C23092" t="str">
            <v xml:space="preserve"> Шар МИЛОЙ МАМОЧКЕ 80мм в подарочной упаковке</v>
          </cell>
          <cell r="E23092" t="str">
            <v>Украина</v>
          </cell>
          <cell r="F23092" t="str">
            <v>ПЛАСТИК</v>
          </cell>
        </row>
        <row r="23093">
          <cell r="A23093" t="str">
            <v>ELKU8080813</v>
          </cell>
          <cell r="B23093" t="str">
            <v>ELITA</v>
          </cell>
          <cell r="C23093" t="str">
            <v xml:space="preserve"> Шар ЛЮБИМОЙ БАБУШКЕ 80мм в подарочной упаковке</v>
          </cell>
          <cell r="E23093" t="str">
            <v>Украина</v>
          </cell>
          <cell r="F23093" t="str">
            <v>ПЛАСТИК</v>
          </cell>
        </row>
        <row r="23094">
          <cell r="A23094" t="str">
            <v>ELKU8080845</v>
          </cell>
          <cell r="B23094" t="str">
            <v>ELITA</v>
          </cell>
          <cell r="C23094" t="str">
            <v xml:space="preserve"> Шар ДЕНЕЖНОГО ГОДА 80мм в подарочной упаковке</v>
          </cell>
          <cell r="E23094" t="str">
            <v>Украина</v>
          </cell>
          <cell r="F23094" t="str">
            <v>ПЛАСТИК</v>
          </cell>
        </row>
        <row r="23095">
          <cell r="A23095" t="str">
            <v>ELKU8080853</v>
          </cell>
          <cell r="B23095" t="str">
            <v>ELITA</v>
          </cell>
          <cell r="C23095" t="str">
            <v xml:space="preserve"> Шар СЧАСТЬЯ В НОВОМ ГОДУ 80мм в подарочной упаковке</v>
          </cell>
          <cell r="E23095" t="str">
            <v>Украина</v>
          </cell>
          <cell r="F23095" t="str">
            <v>ПЛАСТИК</v>
          </cell>
        </row>
        <row r="23096">
          <cell r="A23096" t="str">
            <v>ELKU85104</v>
          </cell>
          <cell r="B23096" t="str">
            <v>ELITA</v>
          </cell>
          <cell r="C23096" t="str">
            <v xml:space="preserve"> Шар ГЖЕЛЬ РАЙСКАЯ ПТИЦА 85мм в подарочной упаковке</v>
          </cell>
          <cell r="E23096" t="str">
            <v>Украина</v>
          </cell>
          <cell r="F23096" t="str">
            <v>ПЛАСТИК</v>
          </cell>
        </row>
        <row r="23097">
          <cell r="A23097" t="str">
            <v>ELKU851048</v>
          </cell>
          <cell r="B23097" t="str">
            <v>ELITA</v>
          </cell>
          <cell r="C23097" t="str">
            <v xml:space="preserve"> Шар СНЕГОВИК 85мм КУ-85-1048</v>
          </cell>
          <cell r="E23097" t="str">
            <v>Украина</v>
          </cell>
          <cell r="F23097" t="str">
            <v>ПЛАСТИК</v>
          </cell>
        </row>
        <row r="23098">
          <cell r="A23098" t="str">
            <v>ELKU851200</v>
          </cell>
          <cell r="B23098" t="str">
            <v>ELITA</v>
          </cell>
          <cell r="C23098" t="str">
            <v xml:space="preserve"> Шар ЗМЕЯ ЦАРИЦА 85мм КУ-85-1200</v>
          </cell>
          <cell r="E23098" t="str">
            <v>Украина</v>
          </cell>
          <cell r="F23098" t="str">
            <v>ПЛАСТИК</v>
          </cell>
        </row>
        <row r="23099">
          <cell r="A23099" t="str">
            <v>ELKU851215</v>
          </cell>
          <cell r="B23099" t="str">
            <v>ELITA</v>
          </cell>
          <cell r="C23099" t="str">
            <v xml:space="preserve"> Шар СОВА СЕРЕБРЯНАЯ 85мм КУ-85-1215</v>
          </cell>
          <cell r="E23099" t="str">
            <v>Россия</v>
          </cell>
          <cell r="F23099" t="str">
            <v>ПЛАСТИК</v>
          </cell>
        </row>
        <row r="23100">
          <cell r="A23100" t="str">
            <v>ELKU8512301</v>
          </cell>
          <cell r="B23100" t="str">
            <v>ELITA</v>
          </cell>
          <cell r="C23100" t="str">
            <v xml:space="preserve"> Шар ЕЖИК 85мм КУ-85-12301</v>
          </cell>
          <cell r="E23100" t="str">
            <v>Украина</v>
          </cell>
          <cell r="F23100" t="str">
            <v>ПЛАСТИК</v>
          </cell>
        </row>
        <row r="23101">
          <cell r="A23101" t="str">
            <v>ELKU8513101</v>
          </cell>
          <cell r="B23101" t="str">
            <v>ELITA</v>
          </cell>
          <cell r="C23101" t="str">
            <v xml:space="preserve"> Шар БЕЛОЧКА-ЛАПУШКА 85мм</v>
          </cell>
          <cell r="E23101" t="str">
            <v>Украина</v>
          </cell>
          <cell r="F23101" t="str">
            <v>ПЛАСТИК</v>
          </cell>
        </row>
        <row r="23102">
          <cell r="A23102" t="str">
            <v>ELKU8551</v>
          </cell>
          <cell r="B23102" t="str">
            <v>ELITA</v>
          </cell>
          <cell r="C23102" t="str">
            <v xml:space="preserve"> Шар ЗИМНИЙ 85мм</v>
          </cell>
          <cell r="E23102" t="str">
            <v>Россия</v>
          </cell>
          <cell r="F23102" t="str">
            <v>ПЛАСТИК</v>
          </cell>
        </row>
        <row r="23103">
          <cell r="A23103" t="str">
            <v>ELKU8595</v>
          </cell>
          <cell r="B23103" t="str">
            <v>ELITA</v>
          </cell>
          <cell r="C23103" t="str">
            <v xml:space="preserve"> Шар ХОХЛОМА ПТИЦА КРАСНАЯ 85мм в подарочной упаковке</v>
          </cell>
          <cell r="E23103" t="str">
            <v>Украина</v>
          </cell>
          <cell r="F23103" t="str">
            <v>ПЛАСТИК</v>
          </cell>
        </row>
        <row r="23104">
          <cell r="A23104" t="str">
            <v>ELNUT40251</v>
          </cell>
          <cell r="B23104" t="str">
            <v>ELITA</v>
          </cell>
          <cell r="C23104" t="str">
            <v xml:space="preserve"> Набор АЛМАЗ 9 шаров 40мм НУТ-40-251</v>
          </cell>
          <cell r="E23104" t="str">
            <v>Украина</v>
          </cell>
          <cell r="F23104" t="str">
            <v>ПЛАСТИК</v>
          </cell>
        </row>
        <row r="23105">
          <cell r="A23105" t="str">
            <v>ELPM1</v>
          </cell>
          <cell r="B23105" t="str">
            <v>ELITA</v>
          </cell>
          <cell r="C23105" t="str">
            <v xml:space="preserve"> Подставка металлическая №1</v>
          </cell>
          <cell r="E23105" t="str">
            <v>Украина</v>
          </cell>
          <cell r="F23105" t="str">
            <v>МЕТАЛЛ</v>
          </cell>
        </row>
        <row r="23106">
          <cell r="A23106" t="str">
            <v>EL066286</v>
          </cell>
          <cell r="B23106" t="str">
            <v>ELITA</v>
          </cell>
          <cell r="C23106" t="str">
            <v xml:space="preserve"> Подвеска ЗВЕЗДА объёмная 30см фольга (628601)</v>
          </cell>
          <cell r="E23106" t="str">
            <v>Китай</v>
          </cell>
          <cell r="F23106" t="str">
            <v>ПЛАСТИК</v>
          </cell>
        </row>
        <row r="23107">
          <cell r="A23107" t="str">
            <v>EL10008DG</v>
          </cell>
          <cell r="B23107" t="str">
            <v>ELITA</v>
          </cell>
          <cell r="C23107" t="str">
            <v xml:space="preserve"> Гирлянда пушистая серебряная 2м</v>
          </cell>
          <cell r="E23107" t="str">
            <v>Россия</v>
          </cell>
          <cell r="F23107" t="str">
            <v>ПЛАСТИК</v>
          </cell>
        </row>
        <row r="23108">
          <cell r="A23108" t="str">
            <v>EL10009DG</v>
          </cell>
          <cell r="B23108" t="str">
            <v>ELITA</v>
          </cell>
          <cell r="C23108" t="str">
            <v xml:space="preserve"> Гирлянда пушистая синяя 2м</v>
          </cell>
          <cell r="E23108" t="str">
            <v>Россия</v>
          </cell>
          <cell r="F23108" t="str">
            <v>ПЛАСТИК</v>
          </cell>
        </row>
        <row r="23109">
          <cell r="A23109" t="str">
            <v>EL10011DG</v>
          </cell>
          <cell r="B23109" t="str">
            <v>ELITA</v>
          </cell>
          <cell r="C23109" t="str">
            <v xml:space="preserve"> Гирлянда пушистая красная 2м</v>
          </cell>
          <cell r="E23109" t="str">
            <v>Россия</v>
          </cell>
          <cell r="F23109" t="str">
            <v>ПЛАСТИК</v>
          </cell>
        </row>
        <row r="23110">
          <cell r="A23110" t="str">
            <v>EL10029DG</v>
          </cell>
          <cell r="B23110" t="str">
            <v>ELITA</v>
          </cell>
          <cell r="C23110" t="str">
            <v xml:space="preserve"> Гирлянда пушистая сиреневая 2м</v>
          </cell>
          <cell r="E23110" t="str">
            <v>Россия</v>
          </cell>
          <cell r="F23110" t="str">
            <v>ПЛАСТИК</v>
          </cell>
        </row>
        <row r="23111">
          <cell r="A23111" t="str">
            <v>EL12501DG</v>
          </cell>
          <cell r="B23111" t="str">
            <v>ELITA</v>
          </cell>
          <cell r="C23111" t="str">
            <v xml:space="preserve"> Гирлянда пушистая бирюза 2м</v>
          </cell>
          <cell r="E23111" t="str">
            <v>Россия</v>
          </cell>
          <cell r="F23111" t="str">
            <v>ПЛАСТИК</v>
          </cell>
        </row>
        <row r="23112">
          <cell r="A23112" t="str">
            <v>EL12508DG</v>
          </cell>
          <cell r="B23112" t="str">
            <v>ELITA</v>
          </cell>
          <cell r="C23112" t="str">
            <v xml:space="preserve"> Гирлянда пушистая серебряная 2м</v>
          </cell>
          <cell r="E23112" t="str">
            <v>Россия</v>
          </cell>
          <cell r="F23112" t="str">
            <v>ПЛАСТИК</v>
          </cell>
        </row>
        <row r="23113">
          <cell r="A23113" t="str">
            <v>EL243</v>
          </cell>
          <cell r="B23113" t="str">
            <v>ELITA</v>
          </cell>
          <cell r="C23113" t="str">
            <v xml:space="preserve"> Гирлянда НОРКА 3х слойная D=100мм 2м</v>
          </cell>
          <cell r="E23113" t="str">
            <v>Россия</v>
          </cell>
          <cell r="F23113" t="str">
            <v>ПЛАСТИК</v>
          </cell>
        </row>
        <row r="23114">
          <cell r="A23114" t="str">
            <v>ELCH28</v>
          </cell>
          <cell r="B23114" t="str">
            <v>ELITA</v>
          </cell>
          <cell r="C23114" t="str">
            <v xml:space="preserve"> Настольный фонтанчик ШАРИКИ (СН-28)</v>
          </cell>
          <cell r="E23114" t="str">
            <v>Россия</v>
          </cell>
          <cell r="F23114" t="str">
            <v>ПЛАСТИК</v>
          </cell>
        </row>
        <row r="23115">
          <cell r="A23115" t="str">
            <v>ELCH29</v>
          </cell>
          <cell r="B23115" t="str">
            <v>ELITA</v>
          </cell>
          <cell r="C23115" t="str">
            <v xml:space="preserve"> Настольный фонтанчик СНЕЖИНКИ (СН-29)</v>
          </cell>
          <cell r="E23115" t="str">
            <v>Россия</v>
          </cell>
          <cell r="F23115" t="str">
            <v>ПЛАСТИК</v>
          </cell>
        </row>
        <row r="23116">
          <cell r="A23116" t="str">
            <v>ELHCB055</v>
          </cell>
          <cell r="B23116" t="str">
            <v>ELITA</v>
          </cell>
          <cell r="C23116" t="str">
            <v xml:space="preserve"> Подвеска-растяжка из фольги КРУЖЕВНАЯ (НС-В055)</v>
          </cell>
          <cell r="E23116" t="str">
            <v>Китай</v>
          </cell>
          <cell r="F23116" t="str">
            <v>ФОЛЬГА</v>
          </cell>
        </row>
        <row r="23117">
          <cell r="A23117" t="str">
            <v>ELHCC002</v>
          </cell>
          <cell r="B23117" t="str">
            <v>ELITA</v>
          </cell>
          <cell r="C23117" t="str">
            <v xml:space="preserve"> Подвеска из фольги ЗВЕЗДНЫЙ ШАР (НС-С002)</v>
          </cell>
          <cell r="E23117" t="str">
            <v>Китай</v>
          </cell>
          <cell r="F23117" t="str">
            <v>ФОЛЬГА</v>
          </cell>
        </row>
        <row r="23118">
          <cell r="A23118" t="str">
            <v>ELHCC030</v>
          </cell>
          <cell r="B23118" t="str">
            <v>ELITA</v>
          </cell>
          <cell r="C23118" t="str">
            <v xml:space="preserve"> Подвеска из фольги ЗВЕЗДА (НС-С030)</v>
          </cell>
          <cell r="E23118" t="str">
            <v>Китай</v>
          </cell>
          <cell r="F23118" t="str">
            <v>ФОЛЬГА</v>
          </cell>
        </row>
        <row r="23119">
          <cell r="A23119" t="str">
            <v>ELHCC034</v>
          </cell>
          <cell r="B23119" t="str">
            <v>ELITA</v>
          </cell>
          <cell r="C23119" t="str">
            <v xml:space="preserve"> Подвеска из фольги ЗВЕЗДНАЯ СНЕЖИНКА (НС-С034)</v>
          </cell>
          <cell r="E23119" t="str">
            <v>Китай</v>
          </cell>
          <cell r="F23119" t="str">
            <v>ФОЛЬГА</v>
          </cell>
        </row>
        <row r="23120">
          <cell r="A23120" t="str">
            <v>ELHCC049</v>
          </cell>
          <cell r="B23120" t="str">
            <v>ELITA</v>
          </cell>
          <cell r="C23120" t="str">
            <v xml:space="preserve"> Подвеска из фольги ЛЮСТРА БОЛЬШАЯ (НС-С049)</v>
          </cell>
          <cell r="E23120" t="str">
            <v>Китай</v>
          </cell>
          <cell r="F23120" t="str">
            <v>ФОЛЬГА</v>
          </cell>
        </row>
        <row r="23121">
          <cell r="A23121" t="str">
            <v>ELKF08</v>
          </cell>
          <cell r="B23121" t="str">
            <v>ELITA</v>
          </cell>
          <cell r="C23121" t="str">
            <v xml:space="preserve"> Елочное украшение КОЛОКОЛЬЧИК ТРОЙНОЙ (КФ-08)</v>
          </cell>
          <cell r="E23121" t="str">
            <v>Украина</v>
          </cell>
          <cell r="F23121" t="str">
            <v>ПЛАСТИК</v>
          </cell>
        </row>
        <row r="23122">
          <cell r="A23122" t="str">
            <v>EL03343</v>
          </cell>
          <cell r="B23122" t="str">
            <v>ELITA</v>
          </cell>
          <cell r="C23122" t="str">
            <v xml:space="preserve"> Набор СНЕЖНЫЙ 5шаров d=50мм Н-50-356</v>
          </cell>
          <cell r="E23122" t="str">
            <v>Украина</v>
          </cell>
          <cell r="F23122" t="str">
            <v>ПЛАСТИК</v>
          </cell>
        </row>
        <row r="23123">
          <cell r="A23123" t="str">
            <v>EL03414</v>
          </cell>
          <cell r="B23123" t="str">
            <v>ELITA</v>
          </cell>
          <cell r="C23123" t="str">
            <v xml:space="preserve"> Набор КАПЕЛЬ 4 шара d=60мм Н-60-332</v>
          </cell>
          <cell r="E23123" t="str">
            <v>Украина</v>
          </cell>
          <cell r="F23123" t="str">
            <v>ПЛАСТИК</v>
          </cell>
        </row>
        <row r="23124">
          <cell r="A23124" t="str">
            <v>EL07504UM</v>
          </cell>
          <cell r="B23124" t="str">
            <v>ELITA</v>
          </cell>
          <cell r="C23124" t="str">
            <v xml:space="preserve"> Мишура пушистая золотая дл 1.8м</v>
          </cell>
          <cell r="E23124" t="str">
            <v>Украина</v>
          </cell>
          <cell r="F23124" t="str">
            <v>ПЛАСТИК</v>
          </cell>
        </row>
        <row r="23125">
          <cell r="A23125" t="str">
            <v>EL07509UM</v>
          </cell>
          <cell r="B23125" t="str">
            <v>ELITA</v>
          </cell>
          <cell r="C23125" t="str">
            <v xml:space="preserve"> Мишура пушистая синяя 1.8м 075-09-УМ</v>
          </cell>
          <cell r="E23125" t="str">
            <v>Украина</v>
          </cell>
          <cell r="F23125" t="str">
            <v>ПЛАСТИК</v>
          </cell>
        </row>
        <row r="23126">
          <cell r="A23126" t="str">
            <v>EL07512UM</v>
          </cell>
          <cell r="B23126" t="str">
            <v>ELITA</v>
          </cell>
          <cell r="C23126" t="str">
            <v xml:space="preserve"> Мишура пушистая зеленая с серебрянными кончиками 1.8м 075-12-УМ</v>
          </cell>
          <cell r="E23126" t="str">
            <v>Украина</v>
          </cell>
          <cell r="F23126" t="str">
            <v>ПЛАСТИК</v>
          </cell>
        </row>
        <row r="23127">
          <cell r="A23127" t="str">
            <v>EL400001</v>
          </cell>
          <cell r="B23127" t="str">
            <v>ELITA</v>
          </cell>
          <cell r="C23127" t="str">
            <v xml:space="preserve"> Маска карнавальная ИЛЛЮЗИЯ цвета в ассортименте</v>
          </cell>
          <cell r="E23127" t="str">
            <v>Украина</v>
          </cell>
          <cell r="F23127" t="str">
            <v>ПЛАСТИК</v>
          </cell>
        </row>
        <row r="23128">
          <cell r="A23128" t="str">
            <v>EUB150</v>
          </cell>
          <cell r="B23128" t="str">
            <v>ELKI</v>
          </cell>
          <cell r="C23128" t="str">
            <v xml:space="preserve"> Ель ВИРДЖИНИЯ 150см</v>
          </cell>
          <cell r="E23128" t="str">
            <v>Россия</v>
          </cell>
          <cell r="F23128" t="str">
            <v>ПВХ,МЕТАЛЛ</v>
          </cell>
        </row>
        <row r="23129">
          <cell r="A23129" t="str">
            <v>EUK150</v>
          </cell>
          <cell r="B23129" t="str">
            <v>ELKI</v>
          </cell>
          <cell r="C23129" t="str">
            <v xml:space="preserve"> Ель искусственная КЛЕОПАТРА 150</v>
          </cell>
          <cell r="E23129" t="str">
            <v>Россия</v>
          </cell>
          <cell r="F23129" t="str">
            <v>ПВХ,МЕТАЛЛ</v>
          </cell>
        </row>
        <row r="23130">
          <cell r="A23130" t="str">
            <v>EUK180</v>
          </cell>
          <cell r="B23130" t="str">
            <v>ELKI</v>
          </cell>
          <cell r="C23130" t="str">
            <v xml:space="preserve"> Ель искусственная КЛЕОПАТРА 180</v>
          </cell>
          <cell r="E23130" t="str">
            <v>Россия</v>
          </cell>
          <cell r="F23130" t="str">
            <v>ПВХ,МЕТАЛЛ</v>
          </cell>
        </row>
        <row r="23131">
          <cell r="A23131" t="str">
            <v>EUL100</v>
          </cell>
          <cell r="B23131" t="str">
            <v>ELKI</v>
          </cell>
          <cell r="C23131" t="str">
            <v xml:space="preserve"> Ель 100см</v>
          </cell>
          <cell r="E23131" t="str">
            <v>Россия</v>
          </cell>
          <cell r="F23131" t="str">
            <v>ПВХ,МЕТАЛЛ</v>
          </cell>
        </row>
        <row r="23132">
          <cell r="A23132" t="str">
            <v>MI894</v>
          </cell>
          <cell r="B23132" t="str">
            <v>ELKI</v>
          </cell>
          <cell r="C23132" t="str">
            <v xml:space="preserve"> Гирлянда-мишура 200x90см</v>
          </cell>
          <cell r="E23132" t="str">
            <v>Россия</v>
          </cell>
          <cell r="F23132" t="str">
            <v>ПВХ,МЕТАЛЛ</v>
          </cell>
        </row>
        <row r="23133">
          <cell r="A23133" t="str">
            <v>MIGK100</v>
          </cell>
          <cell r="B23133" t="str">
            <v>ELKI</v>
          </cell>
          <cell r="C23133" t="str">
            <v xml:space="preserve"> Гирлянда-мишура 300x100см</v>
          </cell>
          <cell r="E23133" t="str">
            <v>Россия</v>
          </cell>
          <cell r="F23133" t="str">
            <v>ПВХ,МЕТАЛЛ</v>
          </cell>
        </row>
        <row r="23134">
          <cell r="A23134" t="str">
            <v>EUA210</v>
          </cell>
          <cell r="B23134" t="str">
            <v>ELKI</v>
          </cell>
          <cell r="C23134" t="str">
            <v xml:space="preserve"> Ель искусственная АНЖЕЛИКА 210</v>
          </cell>
          <cell r="D23134">
            <v>0</v>
          </cell>
          <cell r="E23134" t="str">
            <v>Россия</v>
          </cell>
          <cell r="F23134" t="str">
            <v>ПВХ,МЕТАЛЛ</v>
          </cell>
        </row>
        <row r="23135">
          <cell r="A23135" t="str">
            <v>EUB120</v>
          </cell>
          <cell r="B23135" t="str">
            <v>ELKI</v>
          </cell>
          <cell r="C23135" t="str">
            <v xml:space="preserve"> Ель ВИРДЖИНИЯ 120см</v>
          </cell>
          <cell r="E23135" t="str">
            <v>Россия</v>
          </cell>
          <cell r="F23135" t="str">
            <v>ПВХ,МЕТАЛЛ</v>
          </cell>
        </row>
        <row r="23136">
          <cell r="A23136" t="str">
            <v>TPA11-011-180</v>
          </cell>
          <cell r="B23136" t="str">
            <v>ELKI</v>
          </cell>
          <cell r="E23136" t="str">
            <v>Россия</v>
          </cell>
          <cell r="F23136" t="str">
            <v>ПЛАСТИК</v>
          </cell>
        </row>
        <row r="23137">
          <cell r="A23137" t="str">
            <v>DES-857-50(H)/PC</v>
          </cell>
          <cell r="B23137" t="str">
            <v>ELKI</v>
          </cell>
          <cell r="C23137" t="str">
            <v xml:space="preserve"> Ель искусственная ВАШИНГТОН 152см</v>
          </cell>
          <cell r="E23137" t="str">
            <v>Таиланд</v>
          </cell>
          <cell r="F23137" t="str">
            <v>ПЛАСТИК</v>
          </cell>
        </row>
        <row r="23138">
          <cell r="A23138" t="str">
            <v>EUC120</v>
          </cell>
          <cell r="B23138" t="str">
            <v>ELKI</v>
          </cell>
          <cell r="C23138" t="str">
            <v xml:space="preserve"> Ель СМАЙЛ 120см</v>
          </cell>
          <cell r="E23138" t="str">
            <v>Россия</v>
          </cell>
          <cell r="F23138" t="str">
            <v>ПЛАСТИК</v>
          </cell>
        </row>
        <row r="23139">
          <cell r="A23139" t="str">
            <v>EUC150</v>
          </cell>
          <cell r="B23139" t="str">
            <v>ELKI</v>
          </cell>
          <cell r="C23139" t="str">
            <v xml:space="preserve"> Ель СМАЙЛ 150см</v>
          </cell>
          <cell r="E23139" t="str">
            <v>Россия</v>
          </cell>
          <cell r="F23139" t="str">
            <v>ПЛАСТИК</v>
          </cell>
        </row>
        <row r="23140">
          <cell r="A23140" t="str">
            <v>EUK210B</v>
          </cell>
          <cell r="B23140" t="str">
            <v>ELKI</v>
          </cell>
          <cell r="C23140" t="str">
            <v xml:space="preserve"> Ель искусственная КЛЕОПАТРА белая 210см</v>
          </cell>
          <cell r="E23140" t="str">
            <v>Россия</v>
          </cell>
          <cell r="F23140" t="str">
            <v>ПЛАСТИК</v>
          </cell>
        </row>
        <row r="23141">
          <cell r="A23141" t="str">
            <v>EUK300</v>
          </cell>
          <cell r="B23141" t="str">
            <v>ELKI</v>
          </cell>
          <cell r="C23141" t="str">
            <v xml:space="preserve"> Ель искусственная КЛЕОПАТРА 300</v>
          </cell>
          <cell r="E23141" t="str">
            <v>Россия</v>
          </cell>
          <cell r="F23141" t="str">
            <v>ПЛАСТИК</v>
          </cell>
        </row>
        <row r="23142">
          <cell r="A23142" t="str">
            <v>981165А</v>
          </cell>
          <cell r="B23142" t="str">
            <v>ELKI</v>
          </cell>
          <cell r="C23142" t="str">
            <v xml:space="preserve"> Венок 40см зеленый КРАСНЫЕ ЯГОДЫ</v>
          </cell>
          <cell r="D23142">
            <v>0</v>
          </cell>
          <cell r="E23142" t="str">
            <v>Россия</v>
          </cell>
          <cell r="F23142" t="str">
            <v>ПЛЕНКА ПВХ</v>
          </cell>
        </row>
        <row r="23143">
          <cell r="A23143" t="str">
            <v>EGP075</v>
          </cell>
          <cell r="B23143" t="str">
            <v>ELKI</v>
          </cell>
          <cell r="C23143" t="str">
            <v xml:space="preserve"> Мишура ГП-75 200х75мм</v>
          </cell>
          <cell r="D23143">
            <v>0</v>
          </cell>
          <cell r="E23143" t="str">
            <v>Россия</v>
          </cell>
          <cell r="F23143" t="str">
            <v>ПЛЕНКА ПВХ</v>
          </cell>
        </row>
        <row r="23144">
          <cell r="A23144" t="str">
            <v>EUA200</v>
          </cell>
          <cell r="B23144" t="str">
            <v>ELKI</v>
          </cell>
          <cell r="C23144" t="str">
            <v xml:space="preserve"> Ель искусственная АЛТАЙСКАЯ 200см</v>
          </cell>
          <cell r="D23144">
            <v>0</v>
          </cell>
          <cell r="E23144" t="str">
            <v>Россия</v>
          </cell>
          <cell r="F23144" t="str">
            <v>ПЛЕНКА ПВХ</v>
          </cell>
        </row>
        <row r="23145">
          <cell r="A23145" t="str">
            <v>EUA215</v>
          </cell>
          <cell r="B23145" t="str">
            <v>ELKI</v>
          </cell>
          <cell r="C23145" t="str">
            <v xml:space="preserve"> Арка 2.15х1.20м УАр-215</v>
          </cell>
          <cell r="D23145">
            <v>0</v>
          </cell>
          <cell r="E23145" t="str">
            <v>Россия</v>
          </cell>
          <cell r="F23145" t="str">
            <v>ПЛЕНКА ПВХ</v>
          </cell>
        </row>
        <row r="23146">
          <cell r="A23146" t="str">
            <v>EUA300</v>
          </cell>
          <cell r="B23146" t="str">
            <v>ELKI</v>
          </cell>
          <cell r="C23146" t="str">
            <v xml:space="preserve"> Ель искусственная АНЖЕЛИКА 300</v>
          </cell>
          <cell r="D23146">
            <v>0</v>
          </cell>
          <cell r="E23146" t="str">
            <v>Россия</v>
          </cell>
          <cell r="F23146" t="str">
            <v>ПЛЕНКА ПВХ</v>
          </cell>
        </row>
        <row r="23147">
          <cell r="A23147" t="str">
            <v>EUC180</v>
          </cell>
          <cell r="B23147" t="str">
            <v>ELKI</v>
          </cell>
          <cell r="C23147" t="str">
            <v xml:space="preserve"> Ель СМАЙЛ 180см</v>
          </cell>
          <cell r="D23147">
            <v>0</v>
          </cell>
          <cell r="E23147" t="str">
            <v>Россия</v>
          </cell>
          <cell r="F23147" t="str">
            <v>ПЛЕНКА ПВХ</v>
          </cell>
        </row>
        <row r="23148">
          <cell r="A23148" t="str">
            <v>EUK210</v>
          </cell>
          <cell r="B23148" t="str">
            <v>ELKI</v>
          </cell>
          <cell r="C23148" t="str">
            <v xml:space="preserve"> Ель искусственная КЛЕОПАТРА 210</v>
          </cell>
          <cell r="D23148">
            <v>0</v>
          </cell>
          <cell r="E23148" t="str">
            <v>Россия</v>
          </cell>
          <cell r="F23148" t="str">
            <v>ПЛЕНКА ПВХ</v>
          </cell>
        </row>
        <row r="23149">
          <cell r="A23149" t="str">
            <v>EUK210W</v>
          </cell>
          <cell r="B23149" t="str">
            <v>ELKI</v>
          </cell>
          <cell r="C23149" t="str">
            <v xml:space="preserve"> Ель искусственная КЛЕОПАТРА 210см белая</v>
          </cell>
          <cell r="D23149">
            <v>0</v>
          </cell>
          <cell r="E23149" t="str">
            <v>Россия</v>
          </cell>
          <cell r="F23149" t="str">
            <v>ПЛЕНКА ПВХ</v>
          </cell>
        </row>
        <row r="23150">
          <cell r="A23150" t="str">
            <v>EUK240</v>
          </cell>
          <cell r="B23150" t="str">
            <v>ELKI</v>
          </cell>
          <cell r="C23150" t="str">
            <v xml:space="preserve"> Ель искусственная КЛЕОПАТРА 240</v>
          </cell>
          <cell r="D23150">
            <v>0</v>
          </cell>
          <cell r="E23150" t="str">
            <v>Россия</v>
          </cell>
          <cell r="F23150" t="str">
            <v>ПЛЕНКА ПВХ</v>
          </cell>
        </row>
        <row r="23151">
          <cell r="A23151" t="str">
            <v>А98-11А16/15</v>
          </cell>
          <cell r="B23151" t="str">
            <v>ELKI</v>
          </cell>
          <cell r="C23151" t="str">
            <v xml:space="preserve"> Венок 41см</v>
          </cell>
          <cell r="D23151">
            <v>0</v>
          </cell>
          <cell r="E23151" t="str">
            <v>Россия</v>
          </cell>
          <cell r="F23151" t="str">
            <v>ПЛЕНКА ПВХ</v>
          </cell>
        </row>
        <row r="23152">
          <cell r="A23152" t="str">
            <v>IM600020</v>
          </cell>
          <cell r="B23152" t="str">
            <v>EMPIRE OF DISHES</v>
          </cell>
          <cell r="C23152" t="str">
            <v xml:space="preserve"> Блюдо для торта на ножке ТРИ РОЗЫ 37см</v>
          </cell>
          <cell r="D23152" t="str">
            <v xml:space="preserve"> CAKE PLATE</v>
          </cell>
          <cell r="E23152" t="str">
            <v>Китай</v>
          </cell>
          <cell r="F23152" t="str">
            <v>ФАРФОР</v>
          </cell>
        </row>
        <row r="23153">
          <cell r="A23153" t="str">
            <v>IM600021</v>
          </cell>
          <cell r="B23153" t="str">
            <v>EMPIRE OF DISHES</v>
          </cell>
          <cell r="C23153" t="str">
            <v xml:space="preserve"> Фруктовница на ножке ТРИ РОЗЫ 34см</v>
          </cell>
          <cell r="D23153" t="str">
            <v xml:space="preserve"> PLATE WITH STAND</v>
          </cell>
          <cell r="E23153" t="str">
            <v>Китай</v>
          </cell>
          <cell r="F23153" t="str">
            <v>ФАРФОР</v>
          </cell>
        </row>
        <row r="23154">
          <cell r="A23154" t="str">
            <v>IM600032</v>
          </cell>
          <cell r="B23154" t="str">
            <v>EMPIRE OF DISHES</v>
          </cell>
          <cell r="C23154" t="str">
            <v xml:space="preserve"> Блюдо круглое ТРИ РОЗЫ 37см</v>
          </cell>
          <cell r="D23154" t="str">
            <v xml:space="preserve"> PLATE</v>
          </cell>
          <cell r="E23154" t="str">
            <v>Китай</v>
          </cell>
          <cell r="F23154" t="str">
            <v>ФАРФОР</v>
          </cell>
        </row>
        <row r="23155">
          <cell r="A23155" t="str">
            <v>IM600011</v>
          </cell>
          <cell r="B23155" t="str">
            <v>EMPIRE OF DISHES</v>
          </cell>
          <cell r="C23155" t="str">
            <v xml:space="preserve"> Менажница 5-ти секционная ТРИ РОЗЫ 44см</v>
          </cell>
          <cell r="D23155" t="str">
            <v xml:space="preserve"> PLATE</v>
          </cell>
          <cell r="E23155" t="str">
            <v>Китай</v>
          </cell>
          <cell r="F23155" t="str">
            <v>ФАРФОР</v>
          </cell>
        </row>
        <row r="23156">
          <cell r="A23156" t="str">
            <v>IM600030</v>
          </cell>
          <cell r="B23156" t="str">
            <v>EMPIRE OF DISHES</v>
          </cell>
          <cell r="C23156" t="str">
            <v xml:space="preserve"> Салатник ажурный ТРИ РОЗЫ 28см</v>
          </cell>
          <cell r="D23156" t="str">
            <v xml:space="preserve"> PLATE</v>
          </cell>
          <cell r="E23156" t="str">
            <v>Китай</v>
          </cell>
          <cell r="F23156" t="str">
            <v>ФАРФОР</v>
          </cell>
        </row>
        <row r="23157">
          <cell r="A23157" t="str">
            <v>IM600031</v>
          </cell>
          <cell r="B23157" t="str">
            <v>EMPIRE OF DISHES</v>
          </cell>
          <cell r="C23157" t="str">
            <v xml:space="preserve"> Салатник ажурный ТРИ РОЗЫ 35см</v>
          </cell>
          <cell r="D23157" t="str">
            <v xml:space="preserve"> PLATE</v>
          </cell>
          <cell r="E23157" t="str">
            <v>Китай</v>
          </cell>
          <cell r="F23157" t="str">
            <v>ФАРФОР</v>
          </cell>
        </row>
        <row r="23158">
          <cell r="A23158" t="str">
            <v>IM600038</v>
          </cell>
          <cell r="B23158" t="str">
            <v>EMPIRE OF DISHES</v>
          </cell>
          <cell r="C23158" t="str">
            <v xml:space="preserve"> Блюдо овальное ТРИ РОЗЫ 49см</v>
          </cell>
          <cell r="D23158" t="str">
            <v xml:space="preserve"> PLATE</v>
          </cell>
          <cell r="E23158" t="str">
            <v>Китай</v>
          </cell>
          <cell r="F23158" t="str">
            <v>ФАРФОР</v>
          </cell>
        </row>
        <row r="23159">
          <cell r="A23159" t="str">
            <v>IM600039</v>
          </cell>
          <cell r="B23159" t="str">
            <v>EMPIRE OF DISHES</v>
          </cell>
          <cell r="C23159" t="str">
            <v xml:space="preserve"> Набор овальных блюд ТРИ РОЗЫ 32см 40см</v>
          </cell>
          <cell r="D23159" t="str">
            <v xml:space="preserve"> PLATE SET</v>
          </cell>
          <cell r="E23159" t="str">
            <v>Китай</v>
          </cell>
          <cell r="F23159" t="str">
            <v>ФАРФОР</v>
          </cell>
        </row>
        <row r="23160">
          <cell r="A23160" t="str">
            <v>IM565111</v>
          </cell>
          <cell r="B23160" t="str">
            <v>EMPIRE OF DISHES</v>
          </cell>
          <cell r="C23160" t="str">
            <v xml:space="preserve"> Чайный набор ШОКОЛАД 2 предмета с брелком 220мл</v>
          </cell>
          <cell r="D23160" t="str">
            <v xml:space="preserve"> 220CC 1cup and 1saucer with charm in PVC gift box</v>
          </cell>
          <cell r="E23160" t="str">
            <v>Китай</v>
          </cell>
          <cell r="F23160" t="str">
            <v>ФАРФОР</v>
          </cell>
        </row>
        <row r="23161">
          <cell r="A23161" t="str">
            <v>IM565117</v>
          </cell>
          <cell r="B23161" t="str">
            <v>EMPIRE OF DISHES</v>
          </cell>
          <cell r="C23161" t="str">
            <v xml:space="preserve"> Чайный набор КВИН АМАЗОН 2 предмета с брелком 220мл</v>
          </cell>
          <cell r="D23161" t="str">
            <v xml:space="preserve"> 220CC 1cup and 1saucer with charm in PVC gift box</v>
          </cell>
          <cell r="E23161" t="str">
            <v>Китай</v>
          </cell>
          <cell r="F23161" t="str">
            <v>ФАРФОР</v>
          </cell>
        </row>
        <row r="23162">
          <cell r="A23162" t="str">
            <v>IM565216</v>
          </cell>
          <cell r="B23162" t="str">
            <v>EMPIRE OF DISHES</v>
          </cell>
          <cell r="C23162" t="str">
            <v xml:space="preserve"> Чайный набор КОФЕЙНЫЙ АРОМАТ 4 предмета 220мл</v>
          </cell>
          <cell r="D23162" t="str">
            <v xml:space="preserve"> 220cc 2cups and 2saucers in handle gift box</v>
          </cell>
          <cell r="E23162" t="str">
            <v>Китай</v>
          </cell>
          <cell r="F23162" t="str">
            <v>ФАРФОР</v>
          </cell>
        </row>
        <row r="23163">
          <cell r="A23163" t="str">
            <v>IM600010</v>
          </cell>
          <cell r="B23163" t="str">
            <v>EMPIRE OF DISHES</v>
          </cell>
          <cell r="C23163" t="str">
            <v xml:space="preserve"> Менажница 5-ти секционная ТРИ РОЗЫ 38см</v>
          </cell>
          <cell r="D23163" t="str">
            <v xml:space="preserve"> PLATE SET WITH STAND</v>
          </cell>
          <cell r="E23163" t="str">
            <v>Китай</v>
          </cell>
          <cell r="F23163" t="str">
            <v>ФАРФОР</v>
          </cell>
        </row>
        <row r="23164">
          <cell r="A23164" t="str">
            <v>IM600012</v>
          </cell>
          <cell r="B23164" t="str">
            <v>EMPIRE OF DISHES</v>
          </cell>
          <cell r="C23164" t="str">
            <v xml:space="preserve"> Менажница 3-х секционная ТРИ РОЗЫ 31см</v>
          </cell>
          <cell r="D23164" t="str">
            <v xml:space="preserve"> PLATE</v>
          </cell>
          <cell r="E23164" t="str">
            <v>Китай</v>
          </cell>
          <cell r="F23164" t="str">
            <v>ФАРФОР</v>
          </cell>
        </row>
        <row r="23165">
          <cell r="A23165" t="str">
            <v>IM520131</v>
          </cell>
          <cell r="B23165" t="str">
            <v>EMPIRE OF DISHES</v>
          </cell>
          <cell r="C23165" t="str">
            <v xml:space="preserve"> Набор чайный ДАЙМОНД 15 предметов 200мл</v>
          </cell>
          <cell r="D23165" t="str">
            <v xml:space="preserve"> S/15 TEA SET (CUP 180cc\ml ,CREAMER240CC, SUGAR 240CC, TEA POT 900CC)</v>
          </cell>
          <cell r="E23165" t="str">
            <v>Китай</v>
          </cell>
          <cell r="F23165" t="str">
            <v>ФАРФОР</v>
          </cell>
        </row>
        <row r="23166">
          <cell r="A23166" t="str">
            <v>IM565617</v>
          </cell>
          <cell r="B23166" t="str">
            <v>EMPIRE OF DISHES</v>
          </cell>
          <cell r="C23166" t="str">
            <v xml:space="preserve"> Чайный набор КВИН АМАЗОН 12 предметов 220мл</v>
          </cell>
          <cell r="D23166" t="str">
            <v xml:space="preserve"> 220cc 6cups and 6saucers in handle gift box</v>
          </cell>
          <cell r="E23166" t="str">
            <v>Китай</v>
          </cell>
          <cell r="F23166" t="str">
            <v>ФАРФОР</v>
          </cell>
        </row>
        <row r="23167">
          <cell r="A23167" t="str">
            <v>IM565615</v>
          </cell>
          <cell r="B23167" t="str">
            <v>EMPIRE OF DISHES</v>
          </cell>
          <cell r="C23167" t="str">
            <v xml:space="preserve"> Чайный набор ЧАЙНАЯ РОЗА 12 предметов 220мл</v>
          </cell>
          <cell r="D23167" t="str">
            <v xml:space="preserve"> 220cc 6cups and 6saucers in handle gift box</v>
          </cell>
          <cell r="E23167" t="str">
            <v>Китай</v>
          </cell>
          <cell r="F23167" t="str">
            <v>ФАРФОР</v>
          </cell>
        </row>
        <row r="23168">
          <cell r="A23168" t="str">
            <v>IM565616</v>
          </cell>
          <cell r="B23168" t="str">
            <v>EMPIRE OF DISHES</v>
          </cell>
          <cell r="C23168" t="str">
            <v xml:space="preserve"> Чайный набор КОФЕЙНЫЙ АРОМАТ 12 предметов 220мл</v>
          </cell>
          <cell r="D23168" t="str">
            <v xml:space="preserve"> 220cc 6cups and 6saucers in handle gift box</v>
          </cell>
          <cell r="E23168" t="str">
            <v>Китай</v>
          </cell>
          <cell r="F23168" t="str">
            <v>ФАРФОР</v>
          </cell>
        </row>
        <row r="23169">
          <cell r="A23169" t="str">
            <v>IM565115</v>
          </cell>
          <cell r="B23169" t="str">
            <v>EMPIRE OF DISHES</v>
          </cell>
          <cell r="C23169" t="str">
            <v xml:space="preserve"> Чайный набор ЧАЙНАЯ РОЗА 2 предмета с брелком 220мл</v>
          </cell>
          <cell r="D23169" t="str">
            <v xml:space="preserve"> 220CC 1cup and 1saucer with charm in PVC gift box</v>
          </cell>
          <cell r="E23169" t="str">
            <v>Китай</v>
          </cell>
          <cell r="F23169" t="str">
            <v>ФАРФОР</v>
          </cell>
        </row>
        <row r="23170">
          <cell r="A23170" t="str">
            <v>IM520101</v>
          </cell>
          <cell r="B23170" t="str">
            <v>EMPIRE OF DISHES</v>
          </cell>
          <cell r="C23170" t="str">
            <v xml:space="preserve"> Блюдо для торта на ножке ДАЙМОНД 35см</v>
          </cell>
          <cell r="D23170" t="str">
            <v xml:space="preserve"> "14"" CAKE STAND ("</v>
          </cell>
          <cell r="E23170" t="str">
            <v>Китай</v>
          </cell>
          <cell r="F23170" t="str">
            <v>ФАРФОР</v>
          </cell>
        </row>
        <row r="23171">
          <cell r="A23171" t="str">
            <v>IM520110</v>
          </cell>
          <cell r="B23171" t="str">
            <v>EMPIRE OF DISHES</v>
          </cell>
          <cell r="C23171" t="str">
            <v xml:space="preserve"> Менажница 3-х секционная с ручкой ДАЙМОНД 25см</v>
          </cell>
          <cell r="D23171" t="str">
            <v xml:space="preserve"> "10"" THREE SECTION PLATE"</v>
          </cell>
          <cell r="E23171" t="str">
            <v>Китай</v>
          </cell>
          <cell r="F23171" t="str">
            <v>ФАРФОР</v>
          </cell>
        </row>
        <row r="23172">
          <cell r="A23172" t="str">
            <v>IM520120</v>
          </cell>
          <cell r="B23172" t="str">
            <v>EMPIRE OF DISHES</v>
          </cell>
          <cell r="C23172" t="str">
            <v xml:space="preserve"> Блюдо овальное ДАЙМОНД 35см</v>
          </cell>
          <cell r="D23172" t="str">
            <v xml:space="preserve"> "14-1/4"" OVAL PLATE"</v>
          </cell>
          <cell r="E23172" t="str">
            <v>Китай</v>
          </cell>
          <cell r="F23172" t="str">
            <v>ФАРФОР</v>
          </cell>
        </row>
        <row r="23173">
          <cell r="A23173" t="str">
            <v>IM520130</v>
          </cell>
          <cell r="B23173" t="str">
            <v>EMPIRE OF DISHES</v>
          </cell>
          <cell r="C23173" t="str">
            <v xml:space="preserve"> Набор чайный ДАЙМОНД 12 предметов 200мл</v>
          </cell>
          <cell r="D23173" t="str">
            <v xml:space="preserve"> "S/6 6-3/8"" CUP &amp; SAUCER (180cc\ ml )"</v>
          </cell>
          <cell r="E23173" t="str">
            <v>Китай</v>
          </cell>
          <cell r="F23173" t="str">
            <v>ФАРФОР</v>
          </cell>
        </row>
        <row r="23174">
          <cell r="A23174" t="str">
            <v>IM520140</v>
          </cell>
          <cell r="B23174" t="str">
            <v>EMPIRE OF DISHES</v>
          </cell>
          <cell r="C23174" t="str">
            <v xml:space="preserve"> Масленка ДАЙМОНД 19см</v>
          </cell>
          <cell r="D23174" t="str">
            <v xml:space="preserve"> "7.5"" BUTTER DISH"</v>
          </cell>
          <cell r="E23174" t="str">
            <v>Китай</v>
          </cell>
          <cell r="F23174" t="str">
            <v>ФАРФОР</v>
          </cell>
        </row>
        <row r="23175">
          <cell r="A23175" t="str">
            <v>IM520121</v>
          </cell>
          <cell r="B23175" t="str">
            <v>EMPIRE OF DISHES</v>
          </cell>
          <cell r="C23175" t="str">
            <v xml:space="preserve"> Блюдо круглое с ручками ДАЙМОНД 28см</v>
          </cell>
          <cell r="D23175" t="str">
            <v xml:space="preserve"> "11-7/8"" RECTANGLE BOWL WITH HANDLES"</v>
          </cell>
          <cell r="E23175" t="str">
            <v>Китай</v>
          </cell>
          <cell r="F23175" t="str">
            <v>ФАРФОР</v>
          </cell>
        </row>
        <row r="23176">
          <cell r="A23176" t="str">
            <v>IM520150</v>
          </cell>
          <cell r="B23176" t="str">
            <v>EMPIRE OF DISHES</v>
          </cell>
          <cell r="C23176" t="str">
            <v xml:space="preserve"> Чаша ДАЙМОНД 23см</v>
          </cell>
          <cell r="D23176" t="str">
            <v xml:space="preserve"> "9-5/8"" FRUIT BOWL"</v>
          </cell>
          <cell r="E23176" t="str">
            <v>Китай</v>
          </cell>
          <cell r="F23176" t="str">
            <v>ФАРФОР</v>
          </cell>
        </row>
        <row r="23177">
          <cell r="A23177" t="str">
            <v>IM520151</v>
          </cell>
          <cell r="B23177" t="str">
            <v>EMPIRE OF DISHES</v>
          </cell>
          <cell r="C23177" t="str">
            <v xml:space="preserve"> Чаша ДАЙМОНД 35см</v>
          </cell>
          <cell r="D23177" t="str">
            <v xml:space="preserve"> "14"" FRUIT BOWL"</v>
          </cell>
          <cell r="E23177" t="str">
            <v>Китай</v>
          </cell>
          <cell r="F23177" t="str">
            <v>ФАРФОР</v>
          </cell>
        </row>
        <row r="23178">
          <cell r="A23178" t="str">
            <v>IM520160</v>
          </cell>
          <cell r="B23178" t="str">
            <v>EMPIRE OF DISHES</v>
          </cell>
          <cell r="C23178" t="str">
            <v xml:space="preserve"> Этажерка 2-х ярусная ДАЙМОНД 28см/20см</v>
          </cell>
          <cell r="D23178" t="str">
            <v xml:space="preserve"> "7-7/8"" &amp; 11"" TWO LAYERS PLATE"</v>
          </cell>
          <cell r="E23178" t="str">
            <v>Китай</v>
          </cell>
          <cell r="F23178" t="str">
            <v>ФАРФОР</v>
          </cell>
        </row>
        <row r="23179">
          <cell r="A23179" t="str">
            <v>IM520122</v>
          </cell>
          <cell r="B23179" t="str">
            <v>EMPIRE OF DISHES</v>
          </cell>
          <cell r="C23179" t="str">
            <v xml:space="preserve"> Блюдо овальное с ручками ДАЙМОНД 30см</v>
          </cell>
          <cell r="D23179" t="str">
            <v xml:space="preserve"> "12-7/8"" OVAL PLATE"</v>
          </cell>
          <cell r="E23179" t="str">
            <v>Китай</v>
          </cell>
          <cell r="F23179" t="str">
            <v>ФАРФОР</v>
          </cell>
        </row>
        <row r="23180">
          <cell r="A23180" t="str">
            <v>IM076</v>
          </cell>
          <cell r="B23180" t="str">
            <v>EMPIRE OF DISHES</v>
          </cell>
          <cell r="C23180" t="str">
            <v xml:space="preserve"> Блюдо для торта на ножке ЯРКАЯ РОЗА 37см</v>
          </cell>
          <cell r="D23180" t="str">
            <v xml:space="preserve"> CAKE PLATE</v>
          </cell>
          <cell r="E23180" t="str">
            <v>Китай</v>
          </cell>
          <cell r="F23180" t="str">
            <v>ФАРФОР</v>
          </cell>
        </row>
        <row r="23181">
          <cell r="A23181" t="str">
            <v>IM463738</v>
          </cell>
          <cell r="B23181" t="str">
            <v>EMPIRE OF DISHES</v>
          </cell>
          <cell r="C23181" t="str">
            <v xml:space="preserve"> Набор овальных блюд ЯРКАЯ РОЗА 32см 40см</v>
          </cell>
          <cell r="D23181" t="str">
            <v xml:space="preserve"> PLATE SET</v>
          </cell>
          <cell r="E23181" t="str">
            <v>Китай</v>
          </cell>
          <cell r="F23181" t="str">
            <v>ФАРФОР</v>
          </cell>
        </row>
        <row r="23182">
          <cell r="A23182" t="str">
            <v>IM4638L</v>
          </cell>
          <cell r="B23182" t="str">
            <v>EMPIRE OF DISHES</v>
          </cell>
          <cell r="C23182" t="str">
            <v xml:space="preserve"> Блюдо овальное ЯРКАЯ РОЗА 49см</v>
          </cell>
          <cell r="D23182" t="str">
            <v xml:space="preserve"> PLATE</v>
          </cell>
          <cell r="E23182" t="str">
            <v>Китай</v>
          </cell>
          <cell r="F23182" t="str">
            <v>ФАРФОР</v>
          </cell>
        </row>
        <row r="23183">
          <cell r="A23183" t="str">
            <v>IM4641</v>
          </cell>
          <cell r="B23183" t="str">
            <v>EMPIRE OF DISHES</v>
          </cell>
          <cell r="C23183" t="str">
            <v xml:space="preserve"> Салатник ажурный ЯРКАЯ РОЗА 28см</v>
          </cell>
          <cell r="D23183" t="str">
            <v xml:space="preserve"> PLATE</v>
          </cell>
          <cell r="E23183" t="str">
            <v>Китай</v>
          </cell>
          <cell r="F23183" t="str">
            <v>ФАРФОР</v>
          </cell>
        </row>
        <row r="23184">
          <cell r="A23184" t="str">
            <v>IM4641L</v>
          </cell>
          <cell r="B23184" t="str">
            <v>EMPIRE OF DISHES</v>
          </cell>
          <cell r="C23184" t="str">
            <v xml:space="preserve"> Салатник ажурный ЯРКАЯ РОЗА 35см</v>
          </cell>
          <cell r="D23184" t="str">
            <v xml:space="preserve"> PLATE</v>
          </cell>
          <cell r="E23184" t="str">
            <v>Китай</v>
          </cell>
          <cell r="F23184" t="str">
            <v>ФАРФОР</v>
          </cell>
        </row>
        <row r="23185">
          <cell r="A23185" t="str">
            <v>IM1185</v>
          </cell>
          <cell r="B23185" t="str">
            <v>EMPIRE OF DISHES</v>
          </cell>
          <cell r="C23185" t="str">
            <v xml:space="preserve"> Блюдо круглое ЯРКАЯ РОЗА 37см</v>
          </cell>
          <cell r="D23185" t="str">
            <v xml:space="preserve"> PLATE</v>
          </cell>
          <cell r="E23185" t="str">
            <v>Китай</v>
          </cell>
          <cell r="F23185" t="str">
            <v>ФАРФОР</v>
          </cell>
        </row>
        <row r="23186">
          <cell r="A23186" t="str">
            <v>IM4259</v>
          </cell>
          <cell r="B23186" t="str">
            <v>EMPIRE OF DISHES</v>
          </cell>
          <cell r="C23186" t="str">
            <v xml:space="preserve"> Менажница 3-х секционная ЯРКАЯ РОЗА 31см</v>
          </cell>
          <cell r="D23186" t="str">
            <v xml:space="preserve"> PLATE</v>
          </cell>
          <cell r="E23186" t="str">
            <v>Китай</v>
          </cell>
          <cell r="F23186" t="str">
            <v>ФАРФОР</v>
          </cell>
        </row>
        <row r="23187">
          <cell r="A23187" t="str">
            <v>IM4259L</v>
          </cell>
          <cell r="B23187" t="str">
            <v>EMPIRE OF DISHES</v>
          </cell>
          <cell r="C23187" t="str">
            <v xml:space="preserve"> Менажница 3-х секционная ЯРКАЯ РОЗА 37см</v>
          </cell>
          <cell r="D23187" t="str">
            <v xml:space="preserve"> PLATE</v>
          </cell>
          <cell r="E23187" t="str">
            <v>Китай</v>
          </cell>
          <cell r="F23187" t="str">
            <v>ФАРФОР</v>
          </cell>
        </row>
        <row r="23188">
          <cell r="A23188" t="str">
            <v>IM4282</v>
          </cell>
          <cell r="B23188" t="str">
            <v>EMPIRE OF DISHES</v>
          </cell>
          <cell r="C23188" t="str">
            <v xml:space="preserve"> Менажница 5-ти секционная ЯРКАЯ РОЗА 44см</v>
          </cell>
          <cell r="D23188" t="str">
            <v xml:space="preserve"> PLATE</v>
          </cell>
          <cell r="E23188" t="str">
            <v>Китай</v>
          </cell>
          <cell r="F23188" t="str">
            <v>ФАРФОР</v>
          </cell>
        </row>
        <row r="23189">
          <cell r="A23189" t="str">
            <v>IM4352</v>
          </cell>
          <cell r="B23189" t="str">
            <v>EMPIRE OF DISHES</v>
          </cell>
          <cell r="C23189" t="str">
            <v xml:space="preserve"> Менажница 5-ти секционная ЯРКАЯ РОЗА 38см</v>
          </cell>
          <cell r="D23189" t="str">
            <v xml:space="preserve"> PLATE SET WITH STAND</v>
          </cell>
          <cell r="E23189" t="str">
            <v>Китай</v>
          </cell>
          <cell r="F23189" t="str">
            <v>ФАРФОР</v>
          </cell>
        </row>
        <row r="23190">
          <cell r="A23190" t="str">
            <v>IM5212</v>
          </cell>
          <cell r="B23190" t="str">
            <v>EMPIRE OF DISHES</v>
          </cell>
          <cell r="C23190" t="str">
            <v xml:space="preserve"> Фруктовница на ножке ЯРКАЯ РОЗА 34см</v>
          </cell>
          <cell r="D23190" t="str">
            <v xml:space="preserve"> PLATE WITH STAND</v>
          </cell>
          <cell r="E23190" t="str">
            <v>Китай</v>
          </cell>
          <cell r="F23190" t="str">
            <v>ФАРФОР</v>
          </cell>
        </row>
        <row r="23191">
          <cell r="A23191" t="str">
            <v>IM12109-12</v>
          </cell>
          <cell r="B23191" t="str">
            <v>EMPIRE OF DISHES</v>
          </cell>
          <cell r="C23191" t="str">
            <v xml:space="preserve"> Набор чайный ВОЛНА 12 предметов 220мл</v>
          </cell>
          <cell r="D23191" t="str">
            <v xml:space="preserve"> "S/6 6-1/4"" CUP &amp; SAUCER 200CC"</v>
          </cell>
          <cell r="E23191" t="str">
            <v>Китай</v>
          </cell>
          <cell r="F23191" t="str">
            <v>ФАРФОР</v>
          </cell>
        </row>
        <row r="23192">
          <cell r="A23192" t="str">
            <v>IM12109-15</v>
          </cell>
          <cell r="B23192" t="str">
            <v>EMPIRE OF DISHES</v>
          </cell>
          <cell r="C23192" t="str">
            <v xml:space="preserve"> Набор чайный ВОЛНА 15 предметов 220мл</v>
          </cell>
          <cell r="D23192" t="str">
            <v xml:space="preserve"> S/15 TEA SET (TEA POT:900CC, CUP:200CC)</v>
          </cell>
          <cell r="E23192" t="str">
            <v>Китай</v>
          </cell>
          <cell r="F23192" t="str">
            <v>ФАРФОР</v>
          </cell>
        </row>
        <row r="23193">
          <cell r="A23193" t="str">
            <v>IM11669</v>
          </cell>
          <cell r="B23193" t="str">
            <v>EMPIRE OF DISHES</v>
          </cell>
          <cell r="C23193" t="str">
            <v xml:space="preserve"> Набор чайный ЗОЛОТОЙ УЗОР 12 предметов 250мл</v>
          </cell>
          <cell r="D23193" t="str">
            <v xml:space="preserve"> "S/6 6-1/4"" CUP &amp; SAUCER 240CC"</v>
          </cell>
          <cell r="E23193" t="str">
            <v>Китай</v>
          </cell>
          <cell r="F23193" t="str">
            <v>ФАРФОР</v>
          </cell>
        </row>
        <row r="23194">
          <cell r="A23194" t="str">
            <v>IM600001</v>
          </cell>
          <cell r="B23194" t="str">
            <v>EMPIRE OF DISHES</v>
          </cell>
          <cell r="C23194" t="str">
            <v xml:space="preserve"> Чайник заварочный ТРИ РОЗЫ 700мл</v>
          </cell>
          <cell r="D23194" t="str">
            <v xml:space="preserve"> TEAPOT</v>
          </cell>
          <cell r="E23194" t="str">
            <v>Китай</v>
          </cell>
          <cell r="F23194" t="str">
            <v>ФАРФОР</v>
          </cell>
        </row>
        <row r="23195">
          <cell r="A23195" t="str">
            <v>IM600002</v>
          </cell>
          <cell r="B23195" t="str">
            <v>EMPIRE OF DISHES</v>
          </cell>
          <cell r="C23195" t="str">
            <v xml:space="preserve"> Сахарница ТРИ РОЗЫ 400мл</v>
          </cell>
          <cell r="D23195" t="str">
            <v xml:space="preserve"> SUGAR POT</v>
          </cell>
          <cell r="E23195" t="str">
            <v>Китай</v>
          </cell>
          <cell r="F23195" t="str">
            <v>ФАРФОР</v>
          </cell>
        </row>
        <row r="23196">
          <cell r="A23196" t="str">
            <v>IM600003</v>
          </cell>
          <cell r="B23196" t="str">
            <v>EMPIRE OF DISHES</v>
          </cell>
          <cell r="C23196" t="str">
            <v xml:space="preserve"> Набор чайный ТРИ РОЗЫ 12 предметов 220мл</v>
          </cell>
          <cell r="D23196" t="str">
            <v xml:space="preserve"> SIX CUPS AND SAUCERS</v>
          </cell>
          <cell r="E23196" t="str">
            <v>Китай</v>
          </cell>
          <cell r="F23196" t="str">
            <v>ФАРФОР</v>
          </cell>
        </row>
        <row r="23197">
          <cell r="A23197" t="str">
            <v>IM600004</v>
          </cell>
          <cell r="B23197" t="str">
            <v>EMPIRE OF DISHES</v>
          </cell>
          <cell r="C23197" t="str">
            <v xml:space="preserve"> Набор чайный ТРИ РОЗЫ 15 предметов 220мл</v>
          </cell>
          <cell r="D23197" t="str">
            <v xml:space="preserve"> TEA SET</v>
          </cell>
          <cell r="E23197" t="str">
            <v>Китай</v>
          </cell>
          <cell r="F23197" t="str">
            <v>ФАРФОР</v>
          </cell>
        </row>
        <row r="23198">
          <cell r="A23198" t="str">
            <v>KM056</v>
          </cell>
          <cell r="B23198" t="str">
            <v>PLAST-SERVICE</v>
          </cell>
          <cell r="C23198" t="str">
            <v xml:space="preserve"> Комплект №2 из 2-х досок</v>
          </cell>
          <cell r="E23198" t="str">
            <v>Россия</v>
          </cell>
          <cell r="F23198" t="str">
            <v>ДЕРЕВО</v>
          </cell>
        </row>
        <row r="23199">
          <cell r="A23199" t="str">
            <v>KM061</v>
          </cell>
          <cell r="B23199" t="str">
            <v>PLAST-SERVICE</v>
          </cell>
          <cell r="C23199" t="str">
            <v xml:space="preserve"> Доска круглая СКОБА большая</v>
          </cell>
          <cell r="E23199" t="str">
            <v>Россия</v>
          </cell>
          <cell r="F23199" t="str">
            <v>ДЕРЕВО</v>
          </cell>
        </row>
        <row r="23200">
          <cell r="A23200" t="str">
            <v>KM069</v>
          </cell>
          <cell r="B23200" t="str">
            <v>PLAST-SERVICE</v>
          </cell>
          <cell r="C23200" t="str">
            <v xml:space="preserve"> Комплект №6</v>
          </cell>
          <cell r="E23200" t="str">
            <v>Россия</v>
          </cell>
          <cell r="F23200" t="str">
            <v>ДЕРЕВО</v>
          </cell>
        </row>
        <row r="23201">
          <cell r="A23201" t="str">
            <v>KM070</v>
          </cell>
          <cell r="B23201" t="str">
            <v>PLAST-SERVICE</v>
          </cell>
          <cell r="C23201" t="str">
            <v xml:space="preserve"> Хлебница</v>
          </cell>
          <cell r="E23201" t="str">
            <v>Россия</v>
          </cell>
          <cell r="F23201" t="str">
            <v>ДЕРЕВО</v>
          </cell>
        </row>
        <row r="23202">
          <cell r="A23202" t="str">
            <v>KM040</v>
          </cell>
          <cell r="B23202" t="str">
            <v>PLAST-SERVICE</v>
          </cell>
          <cell r="C23202" t="str">
            <v xml:space="preserve"> Доска разделочная РУЧКА</v>
          </cell>
          <cell r="E23202" t="str">
            <v>Россия</v>
          </cell>
          <cell r="F23202" t="str">
            <v>ДЕРЕВО</v>
          </cell>
        </row>
        <row r="23203">
          <cell r="A23203" t="str">
            <v>KM053</v>
          </cell>
          <cell r="B23203" t="str">
            <v>PLAST-SERVICE</v>
          </cell>
          <cell r="C23203" t="str">
            <v xml:space="preserve"> Доска СКОБА большая</v>
          </cell>
          <cell r="E23203" t="str">
            <v>Россия</v>
          </cell>
          <cell r="F23203" t="str">
            <v>ДЕРЕВО</v>
          </cell>
        </row>
        <row r="23204">
          <cell r="A23204" t="str">
            <v>KM016</v>
          </cell>
          <cell r="B23204" t="str">
            <v>PLAST-SERVICE</v>
          </cell>
          <cell r="C23204" t="str">
            <v xml:space="preserve"> Доска канавка</v>
          </cell>
          <cell r="E23204" t="str">
            <v>Россия</v>
          </cell>
          <cell r="F23204" t="str">
            <v>ДЕРЕВО</v>
          </cell>
        </row>
        <row r="23205">
          <cell r="A23205" t="str">
            <v>KM015</v>
          </cell>
          <cell r="B23205" t="str">
            <v>PLAST-SERVICE</v>
          </cell>
          <cell r="C23205" t="str">
            <v xml:space="preserve"> Доска 3 ДРВ-02 из бука большая</v>
          </cell>
          <cell r="E23205" t="str">
            <v>Россия</v>
          </cell>
          <cell r="F23205" t="str">
            <v>ДЕРЕВО</v>
          </cell>
        </row>
        <row r="23206">
          <cell r="A23206" t="str">
            <v>KM035</v>
          </cell>
          <cell r="B23206" t="str">
            <v>PLAST-SERVICE</v>
          </cell>
          <cell r="C23206" t="str">
            <v xml:space="preserve"> Доска разделочная ручка малая</v>
          </cell>
          <cell r="E23206" t="str">
            <v>Россия</v>
          </cell>
          <cell r="F23206" t="str">
            <v>ДЕРЕВО</v>
          </cell>
        </row>
        <row r="23207">
          <cell r="A23207" t="str">
            <v>KM014</v>
          </cell>
          <cell r="B23207" t="str">
            <v>PLAST-SERVICE</v>
          </cell>
          <cell r="C23207" t="str">
            <v xml:space="preserve"> Доска 2 из бука малая</v>
          </cell>
          <cell r="E23207" t="str">
            <v>Россия</v>
          </cell>
          <cell r="F23207" t="str">
            <v>ДЕРЕВО</v>
          </cell>
        </row>
        <row r="23208">
          <cell r="A23208" t="str">
            <v>KM002</v>
          </cell>
          <cell r="B23208" t="str">
            <v>PLAST-SERVICE</v>
          </cell>
          <cell r="C23208" t="str">
            <v xml:space="preserve"> Крючок средний овальный (50шт)</v>
          </cell>
          <cell r="E23208" t="str">
            <v>Россия</v>
          </cell>
          <cell r="F23208" t="str">
            <v>ПЛАСТМАССА</v>
          </cell>
        </row>
        <row r="23209">
          <cell r="A23209" t="str">
            <v>KM020</v>
          </cell>
          <cell r="B23209" t="str">
            <v>PLAST-SERVICE</v>
          </cell>
          <cell r="C23209" t="str">
            <v xml:space="preserve"> Крючок квадратный средний 50шт</v>
          </cell>
          <cell r="E23209" t="str">
            <v>Россия</v>
          </cell>
          <cell r="F23209" t="str">
            <v>ПЛАСТМАССА</v>
          </cell>
        </row>
        <row r="23210">
          <cell r="A23210" t="str">
            <v>KM018</v>
          </cell>
          <cell r="B23210" t="str">
            <v>PLAST-SERVICE</v>
          </cell>
          <cell r="C23210" t="str">
            <v xml:space="preserve"> Скалка</v>
          </cell>
          <cell r="E23210" t="str">
            <v>Россия</v>
          </cell>
          <cell r="F23210" t="str">
            <v>ДЕРЕВО</v>
          </cell>
        </row>
        <row r="23211">
          <cell r="A23211" t="str">
            <v>KM063</v>
          </cell>
          <cell r="B23211" t="str">
            <v>PLAST-SERVICE</v>
          </cell>
          <cell r="C23211" t="str">
            <v xml:space="preserve"> Комплект №11</v>
          </cell>
          <cell r="E23211" t="str">
            <v>Россия</v>
          </cell>
          <cell r="F23211" t="str">
            <v>ДЕРЕВО</v>
          </cell>
        </row>
        <row r="23212">
          <cell r="A23212" t="str">
            <v>KM066</v>
          </cell>
          <cell r="B23212" t="str">
            <v>PLAST-SERVICE</v>
          </cell>
          <cell r="C23212" t="str">
            <v xml:space="preserve"> Скалка вращающаяся малая</v>
          </cell>
          <cell r="E23212" t="str">
            <v>Россия</v>
          </cell>
          <cell r="F23212" t="str">
            <v>ДЕРЕВО</v>
          </cell>
        </row>
        <row r="23213">
          <cell r="A23213" t="str">
            <v>KM033</v>
          </cell>
          <cell r="B23213" t="str">
            <v>PLAST-SERVICE</v>
          </cell>
          <cell r="C23213" t="str">
            <v xml:space="preserve"> Доска СКОБА малая</v>
          </cell>
          <cell r="E23213" t="str">
            <v>Россия</v>
          </cell>
          <cell r="F23213" t="str">
            <v>ДЕРЕВО</v>
          </cell>
        </row>
        <row r="23214">
          <cell r="A23214" t="str">
            <v>KM041</v>
          </cell>
          <cell r="B23214" t="str">
            <v>PLAST-SERVICE</v>
          </cell>
          <cell r="C23214" t="str">
            <v xml:space="preserve"> Доска РОМБ СКОБА большая</v>
          </cell>
          <cell r="E23214" t="str">
            <v>Россия</v>
          </cell>
          <cell r="F23214" t="str">
            <v>ДЕРЕВО</v>
          </cell>
        </row>
        <row r="23215">
          <cell r="A23215" t="str">
            <v>KM059</v>
          </cell>
          <cell r="B23215" t="str">
            <v>PLAST-SERVICE</v>
          </cell>
          <cell r="C23215" t="str">
            <v xml:space="preserve"> Комплект №5 из 2-х досок</v>
          </cell>
          <cell r="E23215" t="str">
            <v>Россия</v>
          </cell>
          <cell r="F23215" t="str">
            <v>ДЕРЕВО,МЕТАЛЛ</v>
          </cell>
        </row>
        <row r="23216">
          <cell r="A23216" t="str">
            <v>PZ31</v>
          </cell>
          <cell r="B23216" t="str">
            <v>PLASTHOZTORG</v>
          </cell>
          <cell r="C23216" t="str">
            <v xml:space="preserve"> Бак с крышкой 105л</v>
          </cell>
          <cell r="E23216" t="str">
            <v>Россия</v>
          </cell>
          <cell r="F23216" t="str">
            <v>ПЛАСТМАССА</v>
          </cell>
        </row>
        <row r="23217">
          <cell r="A23217" t="str">
            <v>PZ32</v>
          </cell>
          <cell r="B23217" t="str">
            <v>PLASTHOZTORG</v>
          </cell>
          <cell r="C23217" t="str">
            <v xml:space="preserve"> Бак с крышкой 45л</v>
          </cell>
          <cell r="E23217" t="str">
            <v>Россия</v>
          </cell>
        </row>
        <row r="23218">
          <cell r="A23218" t="str">
            <v>PI603</v>
          </cell>
          <cell r="B23218" t="str">
            <v>PLASTINDUSTRIA</v>
          </cell>
          <cell r="C23218" t="str">
            <v xml:space="preserve"> Ель настольная искусственная h=0.3м бирюза</v>
          </cell>
          <cell r="E23218" t="str">
            <v>Россия</v>
          </cell>
          <cell r="F23218" t="str">
            <v>ПВХ</v>
          </cell>
        </row>
        <row r="23219">
          <cell r="A23219" t="str">
            <v>PI810</v>
          </cell>
          <cell r="B23219" t="str">
            <v>PLASTINDUSTRIA</v>
          </cell>
          <cell r="C23219" t="str">
            <v xml:space="preserve"> Ель искусственная Рождественская h=1м</v>
          </cell>
          <cell r="E23219" t="str">
            <v>Россия</v>
          </cell>
          <cell r="F23219" t="str">
            <v>ПВХ</v>
          </cell>
        </row>
        <row r="23220">
          <cell r="A23220" t="str">
            <v>PI812</v>
          </cell>
          <cell r="B23220" t="str">
            <v>PLASTINDUSTRIA</v>
          </cell>
          <cell r="C23220" t="str">
            <v xml:space="preserve"> Ель искусственная Рождественская h=1.2м</v>
          </cell>
          <cell r="E23220" t="str">
            <v>Россия</v>
          </cell>
          <cell r="F23220" t="str">
            <v>ПВХ</v>
          </cell>
        </row>
        <row r="23221">
          <cell r="A23221" t="str">
            <v>PI815</v>
          </cell>
          <cell r="B23221" t="str">
            <v>PLASTINDUSTRIA</v>
          </cell>
          <cell r="C23221" t="str">
            <v xml:space="preserve"> Ель искусственная Рождественская h=1.5м</v>
          </cell>
          <cell r="E23221" t="str">
            <v>Россия</v>
          </cell>
          <cell r="F23221" t="str">
            <v>ПВХ</v>
          </cell>
        </row>
        <row r="23222">
          <cell r="A23222" t="str">
            <v>PI818</v>
          </cell>
          <cell r="B23222" t="str">
            <v>PLASTINDUSTRIA</v>
          </cell>
          <cell r="C23222" t="str">
            <v xml:space="preserve"> Ель искусственная Рождественская h=1.8м</v>
          </cell>
          <cell r="E23222" t="str">
            <v>Россия</v>
          </cell>
          <cell r="F23222" t="str">
            <v>ПВХ</v>
          </cell>
        </row>
        <row r="23223">
          <cell r="A23223" t="str">
            <v>PI1005</v>
          </cell>
          <cell r="B23223" t="str">
            <v>PLASTINDUSTRIA</v>
          </cell>
          <cell r="C23223" t="str">
            <v xml:space="preserve"> Ель искусственная Метелица h=0.5м</v>
          </cell>
          <cell r="E23223" t="str">
            <v>Россия</v>
          </cell>
          <cell r="F23223" t="str">
            <v>ПВХ</v>
          </cell>
        </row>
        <row r="23224">
          <cell r="A23224" t="str">
            <v>PI110</v>
          </cell>
          <cell r="B23224" t="str">
            <v>PLASTINDUSTRIA</v>
          </cell>
          <cell r="C23224" t="str">
            <v xml:space="preserve"> Ель искусственная Сибирская h=1м</v>
          </cell>
          <cell r="E23224" t="str">
            <v>Россия</v>
          </cell>
          <cell r="F23224" t="str">
            <v>ПВХ</v>
          </cell>
        </row>
        <row r="23225">
          <cell r="A23225" t="str">
            <v>PI112</v>
          </cell>
          <cell r="B23225" t="str">
            <v>PLASTINDUSTRIA</v>
          </cell>
          <cell r="C23225" t="str">
            <v xml:space="preserve"> Ель искусственная Сибирская h=1.2м</v>
          </cell>
          <cell r="E23225" t="str">
            <v>Россия</v>
          </cell>
          <cell r="F23225" t="str">
            <v>ПВХ</v>
          </cell>
        </row>
        <row r="23226">
          <cell r="A23226" t="str">
            <v>PI115</v>
          </cell>
          <cell r="B23226" t="str">
            <v>PLASTINDUSTRIA</v>
          </cell>
          <cell r="C23226" t="str">
            <v xml:space="preserve"> Ель искусственная Сибирская h=1.5м</v>
          </cell>
          <cell r="E23226" t="str">
            <v>Россия</v>
          </cell>
          <cell r="F23226" t="str">
            <v>ПВХ</v>
          </cell>
        </row>
        <row r="23227">
          <cell r="A23227" t="str">
            <v>PI210</v>
          </cell>
          <cell r="B23227" t="str">
            <v>PLASTINDUSTRIA</v>
          </cell>
          <cell r="C23227" t="str">
            <v xml:space="preserve"> Ель искусственная Таежная h=1м</v>
          </cell>
          <cell r="E23227" t="str">
            <v>Россия</v>
          </cell>
          <cell r="F23227" t="str">
            <v>ПВХ</v>
          </cell>
        </row>
        <row r="23228">
          <cell r="A23228" t="str">
            <v>PI212</v>
          </cell>
          <cell r="B23228" t="str">
            <v>PLASTINDUSTRIA</v>
          </cell>
          <cell r="C23228" t="str">
            <v xml:space="preserve"> Ель искусственная Таежная h=1.2м</v>
          </cell>
          <cell r="E23228" t="str">
            <v>Россия</v>
          </cell>
          <cell r="F23228" t="str">
            <v>ПВХ</v>
          </cell>
        </row>
        <row r="23229">
          <cell r="A23229" t="str">
            <v>PI1012</v>
          </cell>
          <cell r="B23229" t="str">
            <v>PLASTINDUSTRIA</v>
          </cell>
          <cell r="C23229" t="str">
            <v xml:space="preserve"> Ель искусственная Метелица h=1.2м</v>
          </cell>
          <cell r="E23229" t="str">
            <v>Россия</v>
          </cell>
          <cell r="F23229" t="str">
            <v>ПВХ</v>
          </cell>
        </row>
        <row r="23230">
          <cell r="A23230" t="str">
            <v>PI1015</v>
          </cell>
          <cell r="B23230" t="str">
            <v>PLASTINDUSTRIA</v>
          </cell>
          <cell r="C23230" t="str">
            <v xml:space="preserve"> Ель искусственная Метелица h=1.5м</v>
          </cell>
          <cell r="E23230" t="str">
            <v>Россия</v>
          </cell>
          <cell r="F23230" t="str">
            <v>ПВХ</v>
          </cell>
        </row>
        <row r="23231">
          <cell r="A23231" t="str">
            <v>PI1215</v>
          </cell>
          <cell r="B23231" t="str">
            <v>PLASTINDUSTRIA</v>
          </cell>
          <cell r="C23231" t="str">
            <v xml:space="preserve"> Ель искусственная Смайл h=1.5м</v>
          </cell>
          <cell r="E23231" t="str">
            <v>Россия</v>
          </cell>
          <cell r="F23231" t="str">
            <v>ПВХ</v>
          </cell>
        </row>
        <row r="23232">
          <cell r="A23232" t="str">
            <v>PI2210</v>
          </cell>
          <cell r="B23232" t="str">
            <v>PLASTINDUSTRIA</v>
          </cell>
          <cell r="C23232" t="str">
            <v xml:space="preserve"> Ель искусственная Скандинавская h=1м</v>
          </cell>
          <cell r="E23232" t="str">
            <v>Россия</v>
          </cell>
          <cell r="F23232" t="str">
            <v>ПВХ</v>
          </cell>
        </row>
        <row r="23233">
          <cell r="A23233" t="str">
            <v>PI2212</v>
          </cell>
          <cell r="B23233" t="str">
            <v>PLASTINDUSTRIA</v>
          </cell>
          <cell r="C23233" t="str">
            <v xml:space="preserve"> Ель искусственная Скандинавская h=1.2м</v>
          </cell>
          <cell r="E23233" t="str">
            <v>Россия</v>
          </cell>
          <cell r="F23233" t="str">
            <v>ПВХ</v>
          </cell>
        </row>
        <row r="23234">
          <cell r="A23234" t="str">
            <v>PI2218</v>
          </cell>
          <cell r="B23234" t="str">
            <v>PLASTINDUSTRIA</v>
          </cell>
          <cell r="C23234" t="str">
            <v xml:space="preserve"> Ель искусственная Скандинавская h=1.8м</v>
          </cell>
          <cell r="E23234" t="str">
            <v>Россия</v>
          </cell>
          <cell r="F23234" t="str">
            <v>ПВХ</v>
          </cell>
        </row>
        <row r="23235">
          <cell r="A23235" t="str">
            <v>PI2512</v>
          </cell>
          <cell r="B23235" t="str">
            <v>PLASTINDUSTRIA</v>
          </cell>
          <cell r="C23235" t="str">
            <v xml:space="preserve"> Ель искусственная Хрустальная h=1.2м</v>
          </cell>
          <cell r="E23235" t="str">
            <v>Россия</v>
          </cell>
          <cell r="F23235" t="str">
            <v>ПВХ</v>
          </cell>
        </row>
        <row r="23236">
          <cell r="A23236" t="str">
            <v>PI2515</v>
          </cell>
          <cell r="B23236" t="str">
            <v>PLASTINDUSTRIA</v>
          </cell>
          <cell r="C23236" t="str">
            <v xml:space="preserve"> Ель искусственная Хрустальная h=1.5м</v>
          </cell>
          <cell r="E23236" t="str">
            <v>Россия</v>
          </cell>
          <cell r="F23236" t="str">
            <v>ПВХ</v>
          </cell>
        </row>
        <row r="23237">
          <cell r="A23237" t="str">
            <v>PI2810</v>
          </cell>
          <cell r="B23237" t="str">
            <v>PLASTINDUSTRIA</v>
          </cell>
          <cell r="C23237" t="str">
            <v xml:space="preserve"> Ель искусственная Скандинавская белая h=1м</v>
          </cell>
          <cell r="E23237" t="str">
            <v>Россия</v>
          </cell>
          <cell r="F23237" t="str">
            <v>ПВХ</v>
          </cell>
        </row>
        <row r="23238">
          <cell r="A23238" t="str">
            <v>PI2812</v>
          </cell>
          <cell r="B23238" t="str">
            <v>PLASTINDUSTRIA</v>
          </cell>
          <cell r="C23238" t="str">
            <v xml:space="preserve"> Ель искусственная Скандинавская белая h=1.2м</v>
          </cell>
          <cell r="E23238" t="str">
            <v>Россия</v>
          </cell>
          <cell r="F23238" t="str">
            <v>ПВХ</v>
          </cell>
        </row>
        <row r="23239">
          <cell r="A23239" t="str">
            <v>PI215</v>
          </cell>
          <cell r="B23239" t="str">
            <v>PLASTINDUSTRIA</v>
          </cell>
          <cell r="C23239" t="str">
            <v xml:space="preserve"> Ель искусственная Таежная h=1.5м</v>
          </cell>
          <cell r="E23239" t="str">
            <v>Россия</v>
          </cell>
          <cell r="F23239" t="str">
            <v>ПВХ</v>
          </cell>
        </row>
        <row r="23240">
          <cell r="A23240" t="str">
            <v>PI218</v>
          </cell>
          <cell r="B23240" t="str">
            <v>PLASTINDUSTRIA</v>
          </cell>
          <cell r="C23240" t="str">
            <v xml:space="preserve"> Ель искусственная Таежная h=1.8м</v>
          </cell>
          <cell r="E23240" t="str">
            <v>Россия</v>
          </cell>
          <cell r="F23240" t="str">
            <v>ПВХ</v>
          </cell>
        </row>
        <row r="23241">
          <cell r="A23241" t="str">
            <v>PI410</v>
          </cell>
          <cell r="B23241" t="str">
            <v>PLASTINDUSTRIA</v>
          </cell>
          <cell r="C23241" t="str">
            <v xml:space="preserve"> Сосна искусственная Крымская h=1м</v>
          </cell>
          <cell r="E23241" t="str">
            <v>Россия</v>
          </cell>
          <cell r="F23241" t="str">
            <v>ПВХ</v>
          </cell>
        </row>
        <row r="23242">
          <cell r="A23242" t="str">
            <v>PI412</v>
          </cell>
          <cell r="B23242" t="str">
            <v>PLASTINDUSTRIA</v>
          </cell>
          <cell r="C23242" t="str">
            <v xml:space="preserve"> Сосна искусственная Крымская h=1.2м</v>
          </cell>
          <cell r="E23242" t="str">
            <v>Россия</v>
          </cell>
          <cell r="F23242" t="str">
            <v>ПВХ</v>
          </cell>
        </row>
        <row r="23243">
          <cell r="A23243" t="str">
            <v>PI605</v>
          </cell>
          <cell r="B23243" t="str">
            <v>PLASTINDUSTRIA</v>
          </cell>
          <cell r="C23243" t="str">
            <v xml:space="preserve"> Ель декоративная искусственная h=0.5м белая с синими звездами</v>
          </cell>
          <cell r="E23243" t="str">
            <v>Россия</v>
          </cell>
          <cell r="F23243" t="str">
            <v>ПВХ</v>
          </cell>
        </row>
        <row r="23244">
          <cell r="A23244" t="str">
            <v>PI605-1</v>
          </cell>
          <cell r="B23244" t="str">
            <v>PLASTINDUSTRIA</v>
          </cell>
          <cell r="C23244" t="str">
            <v xml:space="preserve"> Ель декоративная искусственная h=0.5м зеленая с золотыми звездами</v>
          </cell>
          <cell r="E23244" t="str">
            <v>Россия</v>
          </cell>
          <cell r="F23244" t="str">
            <v>ПВХ</v>
          </cell>
        </row>
        <row r="23245">
          <cell r="A23245" t="str">
            <v>PI505</v>
          </cell>
          <cell r="B23245" t="str">
            <v>PLASTINDUSTRIA</v>
          </cell>
          <cell r="C23245" t="str">
            <v xml:space="preserve"> Ель декоративная искусственная h=0.5м зеленая</v>
          </cell>
          <cell r="E23245" t="str">
            <v>Россия</v>
          </cell>
          <cell r="F23245" t="str">
            <v>ПВХ</v>
          </cell>
        </row>
        <row r="23246">
          <cell r="A23246" t="str">
            <v>PI510</v>
          </cell>
          <cell r="B23246" t="str">
            <v>PLASTINDUSTRIA</v>
          </cell>
          <cell r="C23246" t="str">
            <v xml:space="preserve"> Ель декоративная искусственная h=1м зеленая</v>
          </cell>
          <cell r="E23246" t="str">
            <v>Россия</v>
          </cell>
          <cell r="F23246" t="str">
            <v>ПВХ</v>
          </cell>
        </row>
        <row r="23247">
          <cell r="A23247" t="str">
            <v>PI503</v>
          </cell>
          <cell r="B23247" t="str">
            <v>PLASTINDUSTRIA</v>
          </cell>
          <cell r="C23247" t="str">
            <v xml:space="preserve"> Ель настольная искусственная h=0.3м зеленая</v>
          </cell>
          <cell r="E23247" t="str">
            <v>Россия</v>
          </cell>
          <cell r="F23247" t="str">
            <v>ПВХ</v>
          </cell>
        </row>
        <row r="23248">
          <cell r="A23248" t="str">
            <v>PI703</v>
          </cell>
          <cell r="B23248" t="str">
            <v>PLASTINDUSTRIA</v>
          </cell>
          <cell r="C23248" t="str">
            <v xml:space="preserve"> Ель настольная искусственная h=0.3м серебро</v>
          </cell>
          <cell r="E23248" t="str">
            <v>Россия</v>
          </cell>
          <cell r="F23248" t="str">
            <v>ПВХ</v>
          </cell>
        </row>
        <row r="23249">
          <cell r="A23249" t="str">
            <v>PI703-1</v>
          </cell>
          <cell r="B23249" t="str">
            <v>PLASTINDUSTRIA</v>
          </cell>
          <cell r="C23249" t="str">
            <v xml:space="preserve"> Ель настольная искусственная h=0.3м синий</v>
          </cell>
          <cell r="E23249" t="str">
            <v>Россия</v>
          </cell>
          <cell r="F23249" t="str">
            <v>ПВХ</v>
          </cell>
        </row>
        <row r="23250">
          <cell r="A23250" t="str">
            <v>PI2818</v>
          </cell>
          <cell r="B23250" t="str">
            <v>PLASTINDUSTRIA</v>
          </cell>
          <cell r="C23250" t="str">
            <v xml:space="preserve"> Ель искусственная Скандинавская белая h=1.8м</v>
          </cell>
          <cell r="E23250" t="str">
            <v>Россия</v>
          </cell>
          <cell r="F23250" t="str">
            <v>ПВХ</v>
          </cell>
        </row>
        <row r="23251">
          <cell r="A23251" t="str">
            <v>PI3512</v>
          </cell>
          <cell r="B23251" t="str">
            <v>PLASTINDUSTRIA</v>
          </cell>
          <cell r="C23251" t="str">
            <v xml:space="preserve"> Ель искусственная Уральская h=1.2м</v>
          </cell>
          <cell r="E23251" t="str">
            <v>Россия</v>
          </cell>
          <cell r="F23251" t="str">
            <v>ПВХ</v>
          </cell>
        </row>
        <row r="23252">
          <cell r="A23252" t="str">
            <v>PI3515</v>
          </cell>
          <cell r="B23252" t="str">
            <v>PLASTINDUSTRIA</v>
          </cell>
          <cell r="C23252" t="str">
            <v xml:space="preserve"> Ель искусственная Уральская h=1.5м</v>
          </cell>
          <cell r="E23252" t="str">
            <v>Россия</v>
          </cell>
          <cell r="F23252" t="str">
            <v>ПВХ</v>
          </cell>
        </row>
        <row r="23253">
          <cell r="A23253" t="str">
            <v>PL003</v>
          </cell>
          <cell r="B23253" t="str">
            <v>PLATAR</v>
          </cell>
          <cell r="C23253" t="str">
            <v xml:space="preserve"> Лейка садовая 10л</v>
          </cell>
          <cell r="D23253">
            <v>0</v>
          </cell>
          <cell r="E23253" t="str">
            <v>Россия</v>
          </cell>
          <cell r="F23253" t="str">
            <v>ПЛАСТИК</v>
          </cell>
        </row>
        <row r="23254">
          <cell r="A23254" t="str">
            <v>PC1</v>
          </cell>
          <cell r="B23254" t="str">
            <v>POLIGRAF-SERVIS</v>
          </cell>
          <cell r="C23254" t="str">
            <v xml:space="preserve"> Крышка металлическая 50шт ФРУКТЫ</v>
          </cell>
          <cell r="E23254" t="str">
            <v>Украина</v>
          </cell>
          <cell r="F23254" t="str">
            <v>МЕТАЛЛ</v>
          </cell>
        </row>
        <row r="23255">
          <cell r="A23255" t="str">
            <v>PC2</v>
          </cell>
          <cell r="B23255" t="str">
            <v>POLIGRAF-SERVIS</v>
          </cell>
          <cell r="C23255" t="str">
            <v xml:space="preserve"> Крышка металлическая 50шт полноцветная</v>
          </cell>
          <cell r="E23255" t="str">
            <v>Украина</v>
          </cell>
          <cell r="F23255" t="str">
            <v>МЕТАЛЛ</v>
          </cell>
        </row>
        <row r="23256">
          <cell r="A23256" t="str">
            <v>PC5</v>
          </cell>
          <cell r="B23256" t="str">
            <v>POLIGRAF-SERVIS</v>
          </cell>
          <cell r="C23256" t="str">
            <v xml:space="preserve"> Крышка метал III-82П лит АССОРТИ ФРУКТЫ 20шт</v>
          </cell>
          <cell r="E23256" t="str">
            <v>Украина</v>
          </cell>
          <cell r="F23256" t="str">
            <v>МЕТАЛЛ</v>
          </cell>
        </row>
        <row r="23257">
          <cell r="A23257" t="str">
            <v>C810</v>
          </cell>
          <cell r="B23257" t="str">
            <v>POLIMERBYT</v>
          </cell>
          <cell r="C23257" t="str">
            <v xml:space="preserve"> Контейнер для хранения 10л</v>
          </cell>
          <cell r="E23257" t="str">
            <v>Россия</v>
          </cell>
          <cell r="F23257" t="str">
            <v>ПЛАСТИК</v>
          </cell>
        </row>
        <row r="23258">
          <cell r="A23258" t="str">
            <v>C907</v>
          </cell>
          <cell r="B23258" t="str">
            <v>POLIMERBYT</v>
          </cell>
          <cell r="C23258" t="str">
            <v xml:space="preserve"> Кашпо 272мм</v>
          </cell>
          <cell r="E23258" t="str">
            <v>Россия</v>
          </cell>
          <cell r="F23258" t="str">
            <v>ПЛАСТИК</v>
          </cell>
        </row>
        <row r="23259">
          <cell r="A23259" t="str">
            <v>C908</v>
          </cell>
          <cell r="B23259" t="str">
            <v>POLIMERBYT</v>
          </cell>
          <cell r="C23259" t="str">
            <v xml:space="preserve"> Полка угловая</v>
          </cell>
          <cell r="E23259" t="str">
            <v>Россия</v>
          </cell>
          <cell r="F23259" t="str">
            <v>ПЛАСТИК</v>
          </cell>
        </row>
        <row r="23260">
          <cell r="A23260" t="str">
            <v>C909</v>
          </cell>
          <cell r="B23260" t="str">
            <v>POLIMERBYT</v>
          </cell>
          <cell r="C23260" t="str">
            <v xml:space="preserve"> Корзина для бумаг</v>
          </cell>
          <cell r="E23260" t="str">
            <v>Россия</v>
          </cell>
          <cell r="F23260" t="str">
            <v>ПЛАСТИК</v>
          </cell>
        </row>
        <row r="23261">
          <cell r="A23261" t="str">
            <v>C940</v>
          </cell>
          <cell r="B23261" t="str">
            <v>POLIMERBYT</v>
          </cell>
          <cell r="C23261" t="str">
            <v xml:space="preserve"> Пылевыбивалка</v>
          </cell>
          <cell r="E23261" t="str">
            <v>Россия</v>
          </cell>
          <cell r="F23261" t="str">
            <v>ПЛАСТИК</v>
          </cell>
        </row>
        <row r="23262">
          <cell r="A23262" t="str">
            <v>C564</v>
          </cell>
          <cell r="B23262" t="str">
            <v>POLIMERBYT</v>
          </cell>
          <cell r="C23262" t="str">
            <v xml:space="preserve"> Контейнер для СВЧ ПРЕМИУМ 1.8л прямоугольный</v>
          </cell>
          <cell r="E23262" t="str">
            <v>Россия</v>
          </cell>
          <cell r="F23262" t="str">
            <v>ПЛАСТИК</v>
          </cell>
        </row>
        <row r="23263">
          <cell r="A23263" t="str">
            <v>C570</v>
          </cell>
          <cell r="B23263" t="str">
            <v>POLIMERBYT</v>
          </cell>
          <cell r="C23263" t="str">
            <v xml:space="preserve"> Контейнер для СВЧ 1.0л</v>
          </cell>
          <cell r="E23263" t="str">
            <v>Россия</v>
          </cell>
          <cell r="F23263" t="str">
            <v>ПЛАСТИК</v>
          </cell>
        </row>
        <row r="23264">
          <cell r="A23264" t="str">
            <v>C699</v>
          </cell>
          <cell r="B23264" t="str">
            <v>POLIMERBYT</v>
          </cell>
          <cell r="C23264" t="str">
            <v xml:space="preserve"> Кашпо 192мм</v>
          </cell>
          <cell r="E23264" t="str">
            <v>Россия</v>
          </cell>
          <cell r="F23264" t="str">
            <v>ПЛАСТИК</v>
          </cell>
        </row>
        <row r="23265">
          <cell r="A23265" t="str">
            <v>C943</v>
          </cell>
          <cell r="B23265" t="str">
            <v>POLIMERBYT</v>
          </cell>
          <cell r="C23265" t="str">
            <v xml:space="preserve"> Дуршлаг двойной</v>
          </cell>
          <cell r="E23265" t="str">
            <v>Россия</v>
          </cell>
          <cell r="F23265" t="str">
            <v>ПЛАСТИК</v>
          </cell>
        </row>
        <row r="23266">
          <cell r="A23266" t="str">
            <v>C944</v>
          </cell>
          <cell r="B23266" t="str">
            <v>POLIMERBYT</v>
          </cell>
          <cell r="C23266" t="str">
            <v xml:space="preserve"> Этажерка 4-х секционная с выдвижными лотками на колесах</v>
          </cell>
          <cell r="E23266" t="str">
            <v>Россия</v>
          </cell>
          <cell r="F23266" t="str">
            <v>ПЛАСТИК</v>
          </cell>
        </row>
        <row r="23267">
          <cell r="A23267" t="str">
            <v>C57003</v>
          </cell>
          <cell r="B23267" t="str">
            <v>POLIMERBYT</v>
          </cell>
          <cell r="C23267" t="str">
            <v xml:space="preserve"> Набор контейнеров КАСКАД-2 для СВЧ 3шт 1.0л (цветная крышка)</v>
          </cell>
          <cell r="E23267" t="str">
            <v>Россия</v>
          </cell>
          <cell r="F23267" t="str">
            <v>ПЛАСТИК</v>
          </cell>
        </row>
        <row r="23268">
          <cell r="A23268" t="str">
            <v>C583</v>
          </cell>
          <cell r="B23268" t="str">
            <v>POLIMERBYT</v>
          </cell>
          <cell r="C23268" t="str">
            <v xml:space="preserve"> Скатерть 5шт в рулоне 1100х1800 с рисунком</v>
          </cell>
          <cell r="E23268" t="str">
            <v>Россия</v>
          </cell>
          <cell r="F23268" t="str">
            <v>ПЛАСТИК</v>
          </cell>
        </row>
        <row r="23269">
          <cell r="A23269" t="str">
            <v>C58302</v>
          </cell>
          <cell r="B23269" t="str">
            <v>POLIMERBYT</v>
          </cell>
          <cell r="C23269" t="str">
            <v xml:space="preserve"> Скатерть 5шт в рулоне 1100х1800 КЛЕТКА</v>
          </cell>
          <cell r="E23269" t="str">
            <v>Россия</v>
          </cell>
          <cell r="F23269" t="str">
            <v>ПЛАСТИК</v>
          </cell>
        </row>
        <row r="23270">
          <cell r="A23270" t="str">
            <v>C610</v>
          </cell>
          <cell r="B23270" t="str">
            <v>POLIMERBYT</v>
          </cell>
          <cell r="C23270" t="str">
            <v xml:space="preserve"> Контейнер КАСКАД для СВЧ 0.46л квадратный</v>
          </cell>
          <cell r="E23270" t="str">
            <v>Россия</v>
          </cell>
          <cell r="F23270" t="str">
            <v>ПЛАСТИК</v>
          </cell>
        </row>
        <row r="23271">
          <cell r="A23271" t="str">
            <v>C640</v>
          </cell>
          <cell r="B23271" t="str">
            <v>POLIMERBYT</v>
          </cell>
          <cell r="C23271" t="str">
            <v xml:space="preserve"> Контейнер для СВЧ 0.7л квадратный</v>
          </cell>
          <cell r="E23271" t="str">
            <v>Россия</v>
          </cell>
          <cell r="F23271" t="str">
            <v>ПЛАСТИК</v>
          </cell>
        </row>
        <row r="23272">
          <cell r="A23272" t="str">
            <v>C64001</v>
          </cell>
          <cell r="B23272" t="str">
            <v>POLIMERBYT</v>
          </cell>
          <cell r="C23272" t="str">
            <v xml:space="preserve"> Набор контейнеров КАСКАД для СВЧ 3шт 0.7л квадратные</v>
          </cell>
          <cell r="E23272" t="str">
            <v>Россия</v>
          </cell>
          <cell r="F23272" t="str">
            <v>ПЛАСТИК</v>
          </cell>
        </row>
        <row r="23273">
          <cell r="A23273" t="str">
            <v>C64003</v>
          </cell>
          <cell r="B23273" t="str">
            <v>POLIMERBYT</v>
          </cell>
          <cell r="C23273" t="str">
            <v xml:space="preserve"> Набор контейнеров КАСКАД для СВЧ 3шт 0.7л квадратные (цветная крышка)</v>
          </cell>
          <cell r="E23273" t="str">
            <v>Россия</v>
          </cell>
          <cell r="F23273" t="str">
            <v>ПЛАСТИК</v>
          </cell>
        </row>
        <row r="23274">
          <cell r="A23274" t="str">
            <v>C670</v>
          </cell>
          <cell r="B23274" t="str">
            <v>POLIMERBYT</v>
          </cell>
          <cell r="C23274" t="str">
            <v xml:space="preserve"> Контейнер для СВЧ 1.0л квадратный</v>
          </cell>
          <cell r="E23274" t="str">
            <v>Россия</v>
          </cell>
          <cell r="F23274" t="str">
            <v>ПЛАСТИК</v>
          </cell>
        </row>
        <row r="23275">
          <cell r="A23275" t="str">
            <v>C67003</v>
          </cell>
          <cell r="B23275" t="str">
            <v>POLIMERBYT</v>
          </cell>
          <cell r="C23275" t="str">
            <v xml:space="preserve"> Набор контейнеров КАСКАД-2 для СВЧ 3шт 1.0л квадратные (цветная крышка)</v>
          </cell>
          <cell r="E23275" t="str">
            <v>Россия</v>
          </cell>
          <cell r="F23275" t="str">
            <v>ПЛАСТИК</v>
          </cell>
        </row>
        <row r="23276">
          <cell r="A23276" t="str">
            <v>C68003</v>
          </cell>
          <cell r="B23276" t="str">
            <v>POLIMERBYT</v>
          </cell>
          <cell r="C23276" t="str">
            <v xml:space="preserve"> Набор контейнеров КАСКАД для СВЧ 3шт 1.4л квадратные</v>
          </cell>
          <cell r="E23276" t="str">
            <v>Россия</v>
          </cell>
          <cell r="F23276" t="str">
            <v>ПЛАСТИК</v>
          </cell>
        </row>
        <row r="23277">
          <cell r="A23277" t="str">
            <v>C139OK</v>
          </cell>
          <cell r="B23277" t="str">
            <v>POLIMERBYT</v>
          </cell>
          <cell r="C23277" t="str">
            <v xml:space="preserve"> Ведро 5л без крышки</v>
          </cell>
          <cell r="E23277" t="str">
            <v>Россия</v>
          </cell>
          <cell r="F23277" t="str">
            <v>ПЛАСТИК</v>
          </cell>
        </row>
        <row r="23278">
          <cell r="A23278" t="str">
            <v>C141OK</v>
          </cell>
          <cell r="B23278" t="str">
            <v>POLIMERBYT</v>
          </cell>
          <cell r="C23278" t="str">
            <v xml:space="preserve"> Ведро Люкс 9л</v>
          </cell>
          <cell r="E23278" t="str">
            <v>Россия</v>
          </cell>
          <cell r="F23278" t="str">
            <v>ПЛАСТИК</v>
          </cell>
        </row>
        <row r="23279">
          <cell r="A23279" t="str">
            <v>C254OK</v>
          </cell>
          <cell r="B23279" t="str">
            <v>POLIMERBYT</v>
          </cell>
          <cell r="C23279" t="str">
            <v xml:space="preserve"> Воронка d=120мм</v>
          </cell>
          <cell r="E23279" t="str">
            <v>Россия</v>
          </cell>
          <cell r="F23279" t="str">
            <v>ПЛАСТИК</v>
          </cell>
        </row>
        <row r="23280">
          <cell r="A23280" t="str">
            <v>C120OK</v>
          </cell>
          <cell r="B23280" t="str">
            <v>POLIMERBYT</v>
          </cell>
          <cell r="C23280" t="str">
            <v xml:space="preserve"> Поднос</v>
          </cell>
          <cell r="E23280" t="str">
            <v>Россия</v>
          </cell>
          <cell r="F23280" t="str">
            <v>ПЛАСТИК</v>
          </cell>
        </row>
        <row r="23281">
          <cell r="A23281" t="str">
            <v>C131OK</v>
          </cell>
          <cell r="B23281" t="str">
            <v>POLIMERBYT</v>
          </cell>
          <cell r="C23281" t="str">
            <v xml:space="preserve"> Корзинка 400х300х130</v>
          </cell>
          <cell r="E23281" t="str">
            <v>Россия</v>
          </cell>
          <cell r="F23281" t="str">
            <v>ПЛАСТИК</v>
          </cell>
        </row>
        <row r="23282">
          <cell r="A23282" t="str">
            <v>C211OK</v>
          </cell>
          <cell r="B23282" t="str">
            <v>POLIMERBYT</v>
          </cell>
          <cell r="C23282" t="str">
            <v xml:space="preserve"> Воронка d=80мм</v>
          </cell>
          <cell r="E23282" t="str">
            <v>Россия</v>
          </cell>
          <cell r="F23282" t="str">
            <v>ПЛАСТИК</v>
          </cell>
        </row>
        <row r="23283">
          <cell r="A23283" t="str">
            <v>C516OK</v>
          </cell>
          <cell r="B23283" t="str">
            <v>POLIMERBYT</v>
          </cell>
          <cell r="C23283" t="str">
            <v xml:space="preserve"> Совок для мусора</v>
          </cell>
          <cell r="E23283" t="str">
            <v>Россия</v>
          </cell>
          <cell r="F23283" t="str">
            <v>ПЛАСТИК</v>
          </cell>
        </row>
        <row r="23284">
          <cell r="A23284" t="str">
            <v>C125OK</v>
          </cell>
          <cell r="B23284" t="str">
            <v>POLIMERBYT</v>
          </cell>
          <cell r="C23284" t="str">
            <v xml:space="preserve"> Таз овальный 16л с ручками</v>
          </cell>
          <cell r="E23284" t="str">
            <v>Россия</v>
          </cell>
          <cell r="F23284" t="str">
            <v>ПОЛИПРОПИЛЕН</v>
          </cell>
        </row>
        <row r="23285">
          <cell r="A23285" t="str">
            <v>C332OK</v>
          </cell>
          <cell r="B23285" t="str">
            <v>POLIMERBYT</v>
          </cell>
          <cell r="C23285" t="str">
            <v xml:space="preserve"> Корзинка 300х195х95</v>
          </cell>
          <cell r="E23285" t="str">
            <v>Россия</v>
          </cell>
          <cell r="F23285" t="str">
            <v>ПЛАСТИК</v>
          </cell>
        </row>
        <row r="23286">
          <cell r="A23286" t="str">
            <v>C410OK</v>
          </cell>
          <cell r="B23286" t="str">
            <v>POLIMERBYT</v>
          </cell>
          <cell r="C23286" t="str">
            <v xml:space="preserve"> Миска ЛУИЗА 7.5л d=370</v>
          </cell>
          <cell r="E23286" t="str">
            <v>Россия</v>
          </cell>
          <cell r="F23286" t="str">
            <v>ПЛАСТИК</v>
          </cell>
        </row>
        <row r="23287">
          <cell r="A23287" t="str">
            <v>C412OK</v>
          </cell>
          <cell r="B23287" t="str">
            <v>POLIMERBYT</v>
          </cell>
          <cell r="C23287" t="str">
            <v xml:space="preserve"> Миска ЛУИЗА 3.5л d=280</v>
          </cell>
          <cell r="E23287" t="str">
            <v>Россия</v>
          </cell>
          <cell r="F23287" t="str">
            <v>ПЛАСТИК</v>
          </cell>
        </row>
        <row r="23288">
          <cell r="A23288" t="str">
            <v>C815OK</v>
          </cell>
          <cell r="B23288" t="str">
            <v>POLIMERBYT</v>
          </cell>
          <cell r="C23288" t="str">
            <v xml:space="preserve"> Ковш 1.5л</v>
          </cell>
          <cell r="E23288" t="str">
            <v>Россия</v>
          </cell>
          <cell r="F23288" t="str">
            <v>ПЛАСТИК</v>
          </cell>
        </row>
        <row r="23289">
          <cell r="A23289" t="str">
            <v>C905OK</v>
          </cell>
          <cell r="B23289" t="str">
            <v>POLIMERBYT</v>
          </cell>
          <cell r="C23289" t="str">
            <v xml:space="preserve"> Подставка для столовых приборов</v>
          </cell>
          <cell r="E23289" t="str">
            <v>Россия</v>
          </cell>
          <cell r="F23289" t="str">
            <v>ПЛАСТИК</v>
          </cell>
        </row>
        <row r="23290">
          <cell r="A23290" t="str">
            <v>C238OK</v>
          </cell>
          <cell r="B23290" t="str">
            <v>POLIMERBYT</v>
          </cell>
          <cell r="C23290" t="str">
            <v xml:space="preserve"> Масленка</v>
          </cell>
          <cell r="E23290" t="str">
            <v>Россия</v>
          </cell>
          <cell r="F23290" t="str">
            <v>ПЛАСТИК</v>
          </cell>
        </row>
        <row r="23291">
          <cell r="A23291" t="str">
            <v>C330OK</v>
          </cell>
          <cell r="B23291" t="str">
            <v>POLIMERBYT</v>
          </cell>
          <cell r="C23291" t="str">
            <v xml:space="preserve"> Корзинка 200х100х48</v>
          </cell>
          <cell r="E23291" t="str">
            <v>Россия</v>
          </cell>
          <cell r="F23291" t="str">
            <v>ПЛАСТИК</v>
          </cell>
        </row>
        <row r="23292">
          <cell r="A23292" t="str">
            <v>C296</v>
          </cell>
          <cell r="B23292" t="str">
            <v>POLIMERBYT</v>
          </cell>
          <cell r="C23292" t="str">
            <v xml:space="preserve"> Банка для сыпучих продуктов круглая 1.0л</v>
          </cell>
          <cell r="E23292" t="str">
            <v>Россия</v>
          </cell>
          <cell r="F23292" t="str">
            <v>ПЛАСТИК</v>
          </cell>
        </row>
        <row r="23293">
          <cell r="A23293" t="str">
            <v>C29601</v>
          </cell>
          <cell r="B23293" t="str">
            <v>POLIMERBYT</v>
          </cell>
          <cell r="C23293" t="str">
            <v xml:space="preserve"> Банка для сыпучих продуктов 1л с вакуумной крышкой</v>
          </cell>
          <cell r="E23293" t="str">
            <v>Россия</v>
          </cell>
          <cell r="F23293" t="str">
            <v>ПЛАСТИК</v>
          </cell>
        </row>
        <row r="23294">
          <cell r="A23294" t="str">
            <v>C297</v>
          </cell>
          <cell r="B23294" t="str">
            <v>POLIMERBYT</v>
          </cell>
          <cell r="C23294" t="str">
            <v xml:space="preserve"> Банка для сыпучих продуктов круглая 0.6л</v>
          </cell>
          <cell r="E23294" t="str">
            <v>Россия</v>
          </cell>
          <cell r="F23294" t="str">
            <v>ПЛАСТИК</v>
          </cell>
        </row>
        <row r="23295">
          <cell r="A23295" t="str">
            <v>C056</v>
          </cell>
          <cell r="B23295" t="str">
            <v>POLIMERBYT</v>
          </cell>
          <cell r="C23295" t="str">
            <v xml:space="preserve"> Ведро 15л без крышки</v>
          </cell>
          <cell r="E23295" t="str">
            <v>Россия</v>
          </cell>
          <cell r="F23295" t="str">
            <v>ПЛАСТИК</v>
          </cell>
        </row>
        <row r="23296">
          <cell r="A23296" t="str">
            <v>C074</v>
          </cell>
          <cell r="B23296" t="str">
            <v>POLIMERBYT</v>
          </cell>
          <cell r="C23296" t="str">
            <v xml:space="preserve"> Ведро 12л</v>
          </cell>
          <cell r="E23296" t="str">
            <v>Россия</v>
          </cell>
          <cell r="F23296" t="str">
            <v>ПЛАСТИК</v>
          </cell>
        </row>
        <row r="23297">
          <cell r="A23297" t="str">
            <v>C29701</v>
          </cell>
          <cell r="B23297" t="str">
            <v>POLIMERBYT</v>
          </cell>
          <cell r="C23297" t="str">
            <v xml:space="preserve"> Банка для сыпучих продуктов 0.6л с вакуумной крышкой</v>
          </cell>
          <cell r="E23297" t="str">
            <v>Россия</v>
          </cell>
          <cell r="F23297" t="str">
            <v>ПЛАСТИК</v>
          </cell>
        </row>
        <row r="23298">
          <cell r="A23298" t="str">
            <v>C299</v>
          </cell>
          <cell r="B23298" t="str">
            <v>POLIMERBYT</v>
          </cell>
          <cell r="C23298" t="str">
            <v xml:space="preserve"> Корзина для белья 45л</v>
          </cell>
          <cell r="E23298" t="str">
            <v>Россия</v>
          </cell>
          <cell r="F23298" t="str">
            <v>ПЛАСТИК</v>
          </cell>
        </row>
        <row r="23299">
          <cell r="A23299" t="str">
            <v>C299-1</v>
          </cell>
          <cell r="B23299" t="str">
            <v>POLIMERBYT</v>
          </cell>
          <cell r="C23299" t="str">
            <v xml:space="preserve"> Корзина для белья 45л + мешок для стирки 50х40см</v>
          </cell>
          <cell r="E23299" t="str">
            <v>Россия</v>
          </cell>
          <cell r="F23299" t="str">
            <v>ПЛАСТИК</v>
          </cell>
        </row>
        <row r="23300">
          <cell r="A23300" t="str">
            <v>C300</v>
          </cell>
          <cell r="B23300" t="str">
            <v>POLIMERBYT</v>
          </cell>
          <cell r="C23300" t="str">
            <v xml:space="preserve"> Ящик для игрушек на колесах 600x400x170</v>
          </cell>
          <cell r="E23300" t="str">
            <v>Россия</v>
          </cell>
          <cell r="F23300" t="str">
            <v>ПЛАСТИК</v>
          </cell>
        </row>
        <row r="23301">
          <cell r="A23301" t="str">
            <v>C30001</v>
          </cell>
          <cell r="B23301" t="str">
            <v>POLIMERBYT</v>
          </cell>
          <cell r="C23301" t="str">
            <v xml:space="preserve"> Ящик хозяйственный на колесах 600х400х170</v>
          </cell>
          <cell r="E23301" t="str">
            <v>Россия</v>
          </cell>
          <cell r="F23301" t="str">
            <v>ПЛАСТИК</v>
          </cell>
        </row>
        <row r="23302">
          <cell r="A23302" t="str">
            <v>C301</v>
          </cell>
          <cell r="B23302" t="str">
            <v>POLIMERBYT</v>
          </cell>
          <cell r="C23302" t="str">
            <v xml:space="preserve"> Ящик для игрушек на колесах 600x400x300</v>
          </cell>
          <cell r="E23302" t="str">
            <v>Россия</v>
          </cell>
          <cell r="F23302" t="str">
            <v>ПЛАСТИК</v>
          </cell>
        </row>
        <row r="23303">
          <cell r="A23303" t="str">
            <v>C30101</v>
          </cell>
          <cell r="B23303" t="str">
            <v>POLIMERBYT</v>
          </cell>
          <cell r="C23303" t="str">
            <v xml:space="preserve"> Ящик хозяйственный на колесах 600х400х300</v>
          </cell>
          <cell r="E23303" t="str">
            <v>Россия</v>
          </cell>
          <cell r="F23303" t="str">
            <v>ПЛАСТИК</v>
          </cell>
        </row>
        <row r="23304">
          <cell r="A23304" t="str">
            <v>C294</v>
          </cell>
          <cell r="B23304" t="str">
            <v>POLIMERBYT</v>
          </cell>
          <cell r="C23304" t="str">
            <v xml:space="preserve"> Банка для сыпучих продуктов 1.5л</v>
          </cell>
          <cell r="E23304" t="str">
            <v>Россия</v>
          </cell>
          <cell r="F23304" t="str">
            <v>ПЛАСТИК</v>
          </cell>
        </row>
        <row r="23305">
          <cell r="A23305" t="str">
            <v>C302</v>
          </cell>
          <cell r="B23305" t="str">
            <v>POLIMERBYT</v>
          </cell>
          <cell r="C23305" t="str">
            <v xml:space="preserve"> Ящик детский У МЕНЯ ПОРЯДОК 600x400x170 на колесах</v>
          </cell>
          <cell r="E23305" t="str">
            <v>Россия</v>
          </cell>
          <cell r="F23305" t="str">
            <v>ПЛАСТИК</v>
          </cell>
        </row>
        <row r="23306">
          <cell r="A23306" t="str">
            <v>C303</v>
          </cell>
          <cell r="B23306" t="str">
            <v>POLIMERBYT</v>
          </cell>
          <cell r="C23306" t="str">
            <v xml:space="preserve"> Таз 16л круглый с ручками</v>
          </cell>
          <cell r="E23306" t="str">
            <v>Россия</v>
          </cell>
          <cell r="F23306" t="str">
            <v>ПОЛИПРОПИЛЕН</v>
          </cell>
        </row>
        <row r="23307">
          <cell r="A23307" t="str">
            <v>C949</v>
          </cell>
          <cell r="B23307" t="str">
            <v>POLIMERBYT</v>
          </cell>
          <cell r="C23307" t="str">
            <v xml:space="preserve"> Дуршлаг с ручкой</v>
          </cell>
          <cell r="E23307" t="str">
            <v>Россия</v>
          </cell>
          <cell r="F23307" t="str">
            <v>ПЛАСТИК</v>
          </cell>
        </row>
        <row r="23308">
          <cell r="A23308" t="str">
            <v>C214</v>
          </cell>
          <cell r="B23308" t="str">
            <v>POLIMERBYT</v>
          </cell>
          <cell r="C23308" t="str">
            <v xml:space="preserve"> Решетка для мойки</v>
          </cell>
          <cell r="E23308" t="str">
            <v>Россия</v>
          </cell>
          <cell r="F23308" t="str">
            <v>ПЛАСТИК</v>
          </cell>
        </row>
        <row r="23309">
          <cell r="A23309" t="str">
            <v>C220</v>
          </cell>
          <cell r="B23309" t="str">
            <v>POLIMERBYT</v>
          </cell>
          <cell r="C23309" t="str">
            <v xml:space="preserve"> Мыльница с присосками</v>
          </cell>
          <cell r="E23309" t="str">
            <v>Россия</v>
          </cell>
          <cell r="F23309" t="str">
            <v>ПЛАСТИК</v>
          </cell>
        </row>
        <row r="23310">
          <cell r="A23310" t="str">
            <v>C223</v>
          </cell>
          <cell r="B23310" t="str">
            <v>POLIMERBYT</v>
          </cell>
          <cell r="C23310" t="str">
            <v xml:space="preserve"> Мыльница с присосками</v>
          </cell>
          <cell r="E23310" t="str">
            <v>Россия</v>
          </cell>
          <cell r="F23310" t="str">
            <v>ПЛАСТИК</v>
          </cell>
        </row>
        <row r="23311">
          <cell r="A23311" t="str">
            <v>C225</v>
          </cell>
          <cell r="B23311" t="str">
            <v>POLIMERBYT</v>
          </cell>
          <cell r="C23311" t="str">
            <v xml:space="preserve"> Лоток для столовых приборов</v>
          </cell>
          <cell r="E23311" t="str">
            <v>Россия</v>
          </cell>
          <cell r="F23311" t="str">
            <v>ПЛАСТИК</v>
          </cell>
        </row>
        <row r="23312">
          <cell r="A23312" t="str">
            <v>C960</v>
          </cell>
          <cell r="B23312" t="str">
            <v>POLIMERBYT</v>
          </cell>
          <cell r="C23312" t="str">
            <v xml:space="preserve"> Этажерка 3-х секционная с выдвижными лотками на колесах</v>
          </cell>
          <cell r="E23312" t="str">
            <v>Россия</v>
          </cell>
          <cell r="F23312" t="str">
            <v>ПЛАСТИК</v>
          </cell>
        </row>
        <row r="23313">
          <cell r="A23313" t="str">
            <v>C966</v>
          </cell>
          <cell r="B23313" t="str">
            <v>POLIMERBYT</v>
          </cell>
          <cell r="C23313" t="str">
            <v xml:space="preserve"> Таз овальный 30л с ручками</v>
          </cell>
          <cell r="E23313" t="str">
            <v>Россия</v>
          </cell>
          <cell r="F23313" t="str">
            <v>ПОЛИПРОПИЛЕН</v>
          </cell>
        </row>
        <row r="23314">
          <cell r="A23314" t="str">
            <v>C968</v>
          </cell>
          <cell r="B23314" t="str">
            <v>POLIMERBYT</v>
          </cell>
          <cell r="C23314" t="str">
            <v xml:space="preserve"> Этажерка универсальная-1</v>
          </cell>
          <cell r="E23314" t="str">
            <v>Россия</v>
          </cell>
          <cell r="F23314" t="str">
            <v>ПЛАСТИК</v>
          </cell>
        </row>
        <row r="23315">
          <cell r="A23315" t="str">
            <v>12955</v>
          </cell>
          <cell r="B23315" t="str">
            <v>BYTPLAST</v>
          </cell>
          <cell r="C23315" t="str">
            <v xml:space="preserve"> Подставка для ложки с декором 200х80х35мм</v>
          </cell>
          <cell r="E23315" t="str">
            <v>Россия</v>
          </cell>
          <cell r="F23315" t="str">
            <v>ПЛАСТИК</v>
          </cell>
        </row>
        <row r="23316">
          <cell r="A23316" t="str">
            <v>12956</v>
          </cell>
          <cell r="B23316" t="str">
            <v>BYTPLAST</v>
          </cell>
          <cell r="C23316" t="str">
            <v xml:space="preserve"> Комод на колесах ЛОНДОН 4 ящика</v>
          </cell>
          <cell r="E23316" t="str">
            <v>Россия</v>
          </cell>
          <cell r="F23316" t="str">
            <v>ПЛАСТИК</v>
          </cell>
        </row>
        <row r="23317">
          <cell r="A23317" t="str">
            <v>12959</v>
          </cell>
          <cell r="B23317" t="str">
            <v>BYTPLAST</v>
          </cell>
          <cell r="C23317" t="str">
            <v xml:space="preserve"> Ковш 1.3л</v>
          </cell>
          <cell r="E23317" t="str">
            <v>Россия</v>
          </cell>
          <cell r="F23317" t="str">
            <v>ПЛАСТИК</v>
          </cell>
        </row>
        <row r="23318">
          <cell r="A23318" t="str">
            <v>12980</v>
          </cell>
          <cell r="B23318" t="str">
            <v>BYTPLAST</v>
          </cell>
          <cell r="C23318" t="str">
            <v xml:space="preserve"> Контейнер для колбасы 251х67х68мм в пакете</v>
          </cell>
          <cell r="E23318" t="str">
            <v>Россия</v>
          </cell>
          <cell r="F23318" t="str">
            <v>ПЛАСТИК</v>
          </cell>
        </row>
        <row r="23319">
          <cell r="A23319" t="str">
            <v>12984</v>
          </cell>
          <cell r="B23319" t="str">
            <v>BYTPLAST</v>
          </cell>
          <cell r="C23319" t="str">
            <v xml:space="preserve"> КОРЗИНКА УНИВЕРСАЛЬНАЯ 342х220х87 ММ (микс 1)</v>
          </cell>
          <cell r="E23319" t="str">
            <v>Россия</v>
          </cell>
          <cell r="F23319" t="str">
            <v>ПЛАСТИК</v>
          </cell>
        </row>
        <row r="23320">
          <cell r="A23320" t="str">
            <v>12996</v>
          </cell>
          <cell r="B23320" t="str">
            <v>BYTPLAST</v>
          </cell>
          <cell r="C23320" t="str">
            <v xml:space="preserve"> Контейнер для бутербродов с аппликацией ANGRY BIRDS 170х130х42мм</v>
          </cell>
          <cell r="E23320" t="str">
            <v>Россия</v>
          </cell>
          <cell r="F23320" t="str">
            <v>ПЛАСТИК</v>
          </cell>
        </row>
        <row r="23321">
          <cell r="A23321" t="str">
            <v>13001</v>
          </cell>
          <cell r="B23321" t="str">
            <v>BYTPLAST</v>
          </cell>
          <cell r="C23321" t="str">
            <v xml:space="preserve"> Писсуар детский</v>
          </cell>
          <cell r="E23321" t="str">
            <v>Россия</v>
          </cell>
          <cell r="F23321" t="str">
            <v>ПЛАСТИК</v>
          </cell>
        </row>
        <row r="23322">
          <cell r="A23322" t="str">
            <v>13002</v>
          </cell>
          <cell r="B23322" t="str">
            <v>BYTPLAST</v>
          </cell>
          <cell r="C23322" t="str">
            <v xml:space="preserve"> Контейнер для игрушек с аппликацией МАША И МЕДВЕДЬ</v>
          </cell>
          <cell r="E23322" t="str">
            <v>Россия</v>
          </cell>
          <cell r="F23322" t="str">
            <v>ПЛАСТИК</v>
          </cell>
        </row>
        <row r="23323">
          <cell r="A23323" t="str">
            <v>13003-2</v>
          </cell>
          <cell r="B23323" t="str">
            <v>BYTPLAST</v>
          </cell>
          <cell r="C23323" t="str">
            <v xml:space="preserve"> Горшок детский музыкальный(голубой)</v>
          </cell>
          <cell r="E23323" t="str">
            <v>Россия</v>
          </cell>
          <cell r="F23323" t="str">
            <v>ПЛАСТИК</v>
          </cell>
        </row>
        <row r="23324">
          <cell r="A23324" t="str">
            <v>13003-3</v>
          </cell>
          <cell r="B23324" t="str">
            <v>BYTPLAST</v>
          </cell>
          <cell r="C23324" t="str">
            <v xml:space="preserve"> ГОРШОК ДЕТСКИЙ МУЗЫКАЛЬНЫЙ (сиреневый)</v>
          </cell>
          <cell r="E23324" t="str">
            <v>Россия</v>
          </cell>
          <cell r="F23324" t="str">
            <v>ПЛАСТИК</v>
          </cell>
        </row>
        <row r="23325">
          <cell r="A23325" t="str">
            <v>13003-5</v>
          </cell>
          <cell r="B23325" t="str">
            <v>BYTPLAST</v>
          </cell>
          <cell r="C23325" t="str">
            <v xml:space="preserve"> Горшок детский музыкальный(розовый)</v>
          </cell>
          <cell r="E23325" t="str">
            <v>Россия</v>
          </cell>
          <cell r="F23325" t="str">
            <v>ПЛАСТИК</v>
          </cell>
        </row>
        <row r="23326">
          <cell r="A23326" t="str">
            <v>13003-6</v>
          </cell>
          <cell r="B23326" t="str">
            <v>BYTPLAST</v>
          </cell>
          <cell r="C23326" t="str">
            <v xml:space="preserve"> ГОРШОК ДЕТСКИЙ МУЗЫКАЛЬНЫЙ (желтый)</v>
          </cell>
          <cell r="E23326" t="str">
            <v>Россия</v>
          </cell>
          <cell r="F23326" t="str">
            <v>ПЛАСТИК</v>
          </cell>
        </row>
        <row r="23327">
          <cell r="A23327" t="str">
            <v>B12092</v>
          </cell>
          <cell r="B23327" t="str">
            <v>BYTPLAST</v>
          </cell>
          <cell r="C23327" t="str">
            <v xml:space="preserve"> Подставка для столовых приборов 180х180х120мм</v>
          </cell>
          <cell r="E23327" t="str">
            <v>Россия</v>
          </cell>
          <cell r="F23327" t="str">
            <v>ПЛАСТИК</v>
          </cell>
        </row>
        <row r="23328">
          <cell r="A23328" t="str">
            <v>B12215</v>
          </cell>
          <cell r="B23328" t="str">
            <v>BYTPLAST</v>
          </cell>
          <cell r="C23328" t="str">
            <v xml:space="preserve"> Вазон для цветов диаметр 320мм 8л</v>
          </cell>
          <cell r="E23328" t="str">
            <v>Россия</v>
          </cell>
          <cell r="F23328" t="str">
            <v>ПЛАСТИК</v>
          </cell>
        </row>
        <row r="23329">
          <cell r="A23329" t="str">
            <v>B12601</v>
          </cell>
          <cell r="B23329" t="str">
            <v>BYTPLAST</v>
          </cell>
          <cell r="C23329" t="str">
            <v xml:space="preserve"> Шкатулка для мелочей D= 100мм H=96мм</v>
          </cell>
          <cell r="E23329" t="str">
            <v>Россия</v>
          </cell>
          <cell r="F23329" t="str">
            <v>ПЛАСТИК</v>
          </cell>
        </row>
        <row r="23330">
          <cell r="A23330" t="str">
            <v>B11898</v>
          </cell>
          <cell r="B23330" t="str">
            <v>BYTPLAST</v>
          </cell>
          <cell r="C23330" t="str">
            <v xml:space="preserve"> Контейнер AIR FREE с клапаном 1.25л</v>
          </cell>
          <cell r="E23330" t="str">
            <v>Россия</v>
          </cell>
          <cell r="F23330" t="str">
            <v>ПЛАСТИК</v>
          </cell>
        </row>
        <row r="23331">
          <cell r="A23331" t="str">
            <v>B11944</v>
          </cell>
          <cell r="B23331" t="str">
            <v>BYTPLAST</v>
          </cell>
          <cell r="C23331" t="str">
            <v xml:space="preserve"> Контейнер для продуктов с декором CLICK&amp;LOCK 3.6л</v>
          </cell>
          <cell r="E23331" t="str">
            <v>Россия</v>
          </cell>
          <cell r="F23331" t="str">
            <v>ПЛАСТИК</v>
          </cell>
        </row>
        <row r="23332">
          <cell r="A23332" t="str">
            <v>B11945</v>
          </cell>
          <cell r="B23332" t="str">
            <v>BYTPLAST</v>
          </cell>
          <cell r="C23332" t="str">
            <v xml:space="preserve"> Контейнер для продуктов с декором CLICK&amp;LOCK 4.8л</v>
          </cell>
          <cell r="E23332" t="str">
            <v>Россия</v>
          </cell>
          <cell r="F23332" t="str">
            <v>ПЛАСТИК</v>
          </cell>
        </row>
        <row r="23333">
          <cell r="A23333" t="str">
            <v>B11704</v>
          </cell>
          <cell r="B23333" t="str">
            <v>BYTPLAST</v>
          </cell>
          <cell r="C23333" t="str">
            <v xml:space="preserve"> Контейнер для холодильника и СВЧ с клапаном с декором 1.25л</v>
          </cell>
          <cell r="E23333" t="str">
            <v>Россия</v>
          </cell>
          <cell r="F23333" t="str">
            <v>ПЛАСТИК</v>
          </cell>
        </row>
        <row r="23334">
          <cell r="A23334" t="str">
            <v>B12123</v>
          </cell>
          <cell r="B23334" t="str">
            <v>BYTPLAST</v>
          </cell>
          <cell r="C23334" t="str">
            <v xml:space="preserve"> Дуршлаг с миской 3л</v>
          </cell>
          <cell r="E23334" t="str">
            <v>Россия</v>
          </cell>
          <cell r="F23334" t="str">
            <v>ПЛАСТИК</v>
          </cell>
        </row>
        <row r="23335">
          <cell r="A23335" t="str">
            <v>B12217</v>
          </cell>
          <cell r="B23335" t="str">
            <v>BYTPLAST</v>
          </cell>
          <cell r="C23335" t="str">
            <v xml:space="preserve"> Подставка универсальная 193х140х130мм</v>
          </cell>
          <cell r="E23335" t="str">
            <v>Россия</v>
          </cell>
          <cell r="F23335" t="str">
            <v>ПЛАСТИК</v>
          </cell>
        </row>
        <row r="23336">
          <cell r="A23336" t="str">
            <v>B12104</v>
          </cell>
          <cell r="B23336" t="str">
            <v>BYTPLAST</v>
          </cell>
          <cell r="C23336" t="str">
            <v xml:space="preserve"> Комплект стаканов 0.3л 3шт</v>
          </cell>
          <cell r="E23336" t="str">
            <v>Россия</v>
          </cell>
          <cell r="F23336" t="str">
            <v>ПЛАСТИК</v>
          </cell>
        </row>
        <row r="23337">
          <cell r="A23337" t="str">
            <v>B12143</v>
          </cell>
          <cell r="B23337" t="str">
            <v>BYTPLAST</v>
          </cell>
          <cell r="C23337" t="str">
            <v xml:space="preserve"> Таз ДИАНА D=290мм 7л</v>
          </cell>
          <cell r="E23337" t="str">
            <v>Россия</v>
          </cell>
          <cell r="F23337" t="str">
            <v>ПЛАСТИК</v>
          </cell>
        </row>
        <row r="23338">
          <cell r="A23338" t="str">
            <v>B12144</v>
          </cell>
          <cell r="B23338" t="str">
            <v>BYTPLAST</v>
          </cell>
          <cell r="C23338" t="str">
            <v xml:space="preserve"> Таз ДИАНА D=340мм 11л</v>
          </cell>
          <cell r="E23338" t="str">
            <v>Россия</v>
          </cell>
          <cell r="F23338" t="str">
            <v>ПЛАСТИК</v>
          </cell>
        </row>
        <row r="23339">
          <cell r="A23339" t="str">
            <v>B1300403</v>
          </cell>
          <cell r="B23339" t="str">
            <v>BYTPLAST</v>
          </cell>
          <cell r="C23339" t="str">
            <v xml:space="preserve"> Ванна детская с клапаном для слива воды и аппликацией (сиреневый)</v>
          </cell>
          <cell r="E23339" t="str">
            <v>Россия</v>
          </cell>
          <cell r="F23339" t="str">
            <v>ПЛАСТИК</v>
          </cell>
        </row>
        <row r="23340">
          <cell r="A23340" t="str">
            <v>B1300402</v>
          </cell>
          <cell r="B23340" t="str">
            <v>BYTPLAST</v>
          </cell>
          <cell r="C23340" t="str">
            <v xml:space="preserve"> Ванна детская с клапаном для слива воды и аппликацией (голубой)</v>
          </cell>
          <cell r="E23340" t="str">
            <v>Россия</v>
          </cell>
          <cell r="F23340" t="str">
            <v>ПЛАСТИК</v>
          </cell>
        </row>
        <row r="23341">
          <cell r="A23341" t="str">
            <v>B1326002</v>
          </cell>
          <cell r="B23341" t="str">
            <v>BYTPLAST</v>
          </cell>
          <cell r="C23341" t="str">
            <v xml:space="preserve"> Горшок детский 280х270х210мм (голубой)</v>
          </cell>
          <cell r="E23341" t="str">
            <v>Россия</v>
          </cell>
          <cell r="F23341" t="str">
            <v>ПЛАСТИК</v>
          </cell>
        </row>
        <row r="23342">
          <cell r="A23342" t="str">
            <v>B1326005</v>
          </cell>
          <cell r="B23342" t="str">
            <v>BYTPLAST</v>
          </cell>
          <cell r="C23342" t="str">
            <v xml:space="preserve"> Горшок детский 280х270х210мм (розовый)</v>
          </cell>
          <cell r="E23342" t="str">
            <v>Россия</v>
          </cell>
          <cell r="F23342" t="str">
            <v>ПЛАСТИК</v>
          </cell>
        </row>
        <row r="23343">
          <cell r="A23343" t="str">
            <v>B12660</v>
          </cell>
          <cell r="B23343" t="str">
            <v>BYTPLAST</v>
          </cell>
          <cell r="C23343" t="str">
            <v xml:space="preserve"> Емкость для миксера/блендера с декором 2.0л</v>
          </cell>
          <cell r="E23343" t="str">
            <v>Россия</v>
          </cell>
          <cell r="F23343" t="str">
            <v>ПЛАСТИК</v>
          </cell>
        </row>
        <row r="23344">
          <cell r="A23344" t="str">
            <v>B12465</v>
          </cell>
          <cell r="B23344" t="str">
            <v>BYTPLAST</v>
          </cell>
          <cell r="C23344" t="str">
            <v xml:space="preserve"> Подставка для столовых приборов с декором 128х128х137мм</v>
          </cell>
          <cell r="E23344" t="str">
            <v>Россия</v>
          </cell>
          <cell r="F23344" t="str">
            <v>ПЛАСТИК</v>
          </cell>
        </row>
        <row r="23345">
          <cell r="A23345" t="str">
            <v>B11031</v>
          </cell>
          <cell r="B23345" t="str">
            <v>BYTPLAST</v>
          </cell>
          <cell r="C23345" t="str">
            <v xml:space="preserve"> Банка с завинчивающейся крышкой 0.75л с декором</v>
          </cell>
          <cell r="E23345" t="str">
            <v>Россия</v>
          </cell>
          <cell r="F23345" t="str">
            <v>ПЛАСТИК</v>
          </cell>
        </row>
        <row r="23346">
          <cell r="A23346" t="str">
            <v>B11524</v>
          </cell>
          <cell r="B23346" t="str">
            <v>BYTPLAST</v>
          </cell>
          <cell r="C23346" t="str">
            <v xml:space="preserve"> Комплект контейнеров ФРЭШ с клапаном 1л 2шт</v>
          </cell>
          <cell r="E23346" t="str">
            <v>Россия</v>
          </cell>
          <cell r="F23346" t="str">
            <v>ПЛАСТИК</v>
          </cell>
        </row>
        <row r="23347">
          <cell r="A23347" t="str">
            <v>B1326816</v>
          </cell>
          <cell r="B23347" t="str">
            <v>BYTPLAST</v>
          </cell>
          <cell r="C23347" t="str">
            <v xml:space="preserve"> Горка для купания детей(белый)</v>
          </cell>
          <cell r="E23347" t="str">
            <v>Россия</v>
          </cell>
          <cell r="F23347" t="str">
            <v>ПЛАСТИК</v>
          </cell>
        </row>
        <row r="23348">
          <cell r="A23348" t="str">
            <v>B1326902</v>
          </cell>
          <cell r="B23348" t="str">
            <v>BYTPLAST</v>
          </cell>
          <cell r="C23348" t="str">
            <v xml:space="preserve"> Ванна детская 870х480х270мм(голубой)</v>
          </cell>
          <cell r="E23348" t="str">
            <v>Россия</v>
          </cell>
          <cell r="F23348" t="str">
            <v>ПЛАСТИК</v>
          </cell>
        </row>
        <row r="23349">
          <cell r="A23349" t="str">
            <v>B1326905</v>
          </cell>
          <cell r="B23349" t="str">
            <v>BYTPLAST</v>
          </cell>
          <cell r="C23349" t="str">
            <v xml:space="preserve"> Ванна детская 870х480х270мм(розовый)</v>
          </cell>
          <cell r="E23349" t="str">
            <v>Россия</v>
          </cell>
          <cell r="F23349" t="str">
            <v>ПЛАСТИК</v>
          </cell>
        </row>
        <row r="23350">
          <cell r="A23350" t="str">
            <v>B1326916</v>
          </cell>
          <cell r="B23350" t="str">
            <v>BYTPLAST</v>
          </cell>
          <cell r="C23350" t="str">
            <v xml:space="preserve"> Ванна детская 870х480х270мм(белый)</v>
          </cell>
          <cell r="E23350" t="str">
            <v>Россия</v>
          </cell>
          <cell r="F23350" t="str">
            <v>ПЛАСТИК</v>
          </cell>
        </row>
        <row r="23351">
          <cell r="A23351" t="str">
            <v>B1327002</v>
          </cell>
          <cell r="B23351" t="str">
            <v>BYTPLAST</v>
          </cell>
          <cell r="C23351" t="str">
            <v xml:space="preserve"> Нагрудник детский 340х240х65мм(голубой)</v>
          </cell>
          <cell r="E23351" t="str">
            <v>Россия</v>
          </cell>
          <cell r="F23351" t="str">
            <v>ПЛАСТИК</v>
          </cell>
        </row>
        <row r="23352">
          <cell r="A23352" t="str">
            <v>B1327006</v>
          </cell>
          <cell r="B23352" t="str">
            <v>BYTPLAST</v>
          </cell>
          <cell r="C23352" t="str">
            <v xml:space="preserve"> Нагрудник детский 340х240х65мм(желтый)</v>
          </cell>
          <cell r="E23352" t="str">
            <v>Россия</v>
          </cell>
          <cell r="F23352" t="str">
            <v>ПЛАСТИК</v>
          </cell>
        </row>
        <row r="23353">
          <cell r="A23353" t="str">
            <v>B11374</v>
          </cell>
          <cell r="B23353" t="str">
            <v>BYTPLAST</v>
          </cell>
          <cell r="C23353" t="str">
            <v xml:space="preserve"> Емкость для холодильника и СВЧ 3л</v>
          </cell>
          <cell r="E23353" t="str">
            <v>Россия</v>
          </cell>
          <cell r="F23353" t="str">
            <v>ПЛАСТИК</v>
          </cell>
        </row>
        <row r="23354">
          <cell r="A23354" t="str">
            <v>B11231</v>
          </cell>
          <cell r="B23354" t="str">
            <v>BYTPLAST</v>
          </cell>
          <cell r="C23354" t="str">
            <v xml:space="preserve"> Емкость для холодильника и СВЧ 3л с декором</v>
          </cell>
          <cell r="E23354" t="str">
            <v>Россия</v>
          </cell>
          <cell r="F23354" t="str">
            <v>ПЛАСТИК</v>
          </cell>
        </row>
        <row r="23355">
          <cell r="A23355" t="str">
            <v>B12011</v>
          </cell>
          <cell r="B23355" t="str">
            <v>BYTPLAST</v>
          </cell>
          <cell r="C23355" t="str">
            <v xml:space="preserve"> Контейнер для мусора 1.25л</v>
          </cell>
          <cell r="E23355" t="str">
            <v>Россия</v>
          </cell>
          <cell r="F23355" t="str">
            <v>ПЛАСТИК</v>
          </cell>
        </row>
        <row r="23356">
          <cell r="A23356" t="str">
            <v>B11127</v>
          </cell>
          <cell r="B23356" t="str">
            <v>BYTPLAST</v>
          </cell>
          <cell r="C23356" t="str">
            <v xml:space="preserve"> Контейнер для холодильника и СВЧ с декором FRESCO 1.25л</v>
          </cell>
          <cell r="E23356" t="str">
            <v>Россия</v>
          </cell>
          <cell r="F23356" t="str">
            <v>ПЛАСТИК</v>
          </cell>
        </row>
        <row r="23357">
          <cell r="A23357" t="str">
            <v>B12203</v>
          </cell>
          <cell r="B23357" t="str">
            <v>BYTPLAST</v>
          </cell>
          <cell r="C23357" t="str">
            <v xml:space="preserve"> Корзинка универсальная 550х170х395мм</v>
          </cell>
          <cell r="E23357" t="str">
            <v>Россия</v>
          </cell>
          <cell r="F23357" t="str">
            <v>ПЛАСТИК</v>
          </cell>
        </row>
        <row r="23358">
          <cell r="A23358" t="str">
            <v>B12265</v>
          </cell>
          <cell r="B23358" t="str">
            <v>BYTPLAST</v>
          </cell>
          <cell r="C23358" t="str">
            <v xml:space="preserve"> Корзинка универсальная 340х255х60мм XL</v>
          </cell>
          <cell r="E23358" t="str">
            <v>Россия</v>
          </cell>
          <cell r="F23358" t="str">
            <v>ПЛАСТИК</v>
          </cell>
        </row>
        <row r="23359">
          <cell r="A23359" t="str">
            <v>B12246</v>
          </cell>
          <cell r="B23359" t="str">
            <v>BYTPLAST</v>
          </cell>
          <cell r="C23359" t="str">
            <v xml:space="preserve"> Корзинка универсальная с ручками 230х173х115мм</v>
          </cell>
          <cell r="E23359" t="str">
            <v>Россия</v>
          </cell>
          <cell r="F23359" t="str">
            <v>ПЛАСТИК</v>
          </cell>
        </row>
        <row r="23360">
          <cell r="A23360" t="str">
            <v>B12403</v>
          </cell>
          <cell r="B23360" t="str">
            <v>BYTPLAST</v>
          </cell>
          <cell r="C23360" t="str">
            <v xml:space="preserve"> Этажерка для обуви ПАОЛА 3 полки 490х310х470мм</v>
          </cell>
          <cell r="E23360" t="str">
            <v>Россия</v>
          </cell>
          <cell r="F23360" t="str">
            <v>ПЛАСТИК</v>
          </cell>
        </row>
        <row r="23361">
          <cell r="A23361" t="str">
            <v>B12400</v>
          </cell>
          <cell r="B23361" t="str">
            <v>BYTPLAST</v>
          </cell>
          <cell r="C23361" t="str">
            <v xml:space="preserve"> Этажерка для обуви ПАОЛА 4 полки 490х310х670мм</v>
          </cell>
          <cell r="E23361" t="str">
            <v>Россия</v>
          </cell>
          <cell r="F23361" t="str">
            <v>ПЛАСТИК</v>
          </cell>
        </row>
        <row r="23362">
          <cell r="A23362" t="str">
            <v>B12402</v>
          </cell>
          <cell r="B23362" t="str">
            <v>BYTPLAST</v>
          </cell>
          <cell r="C23362" t="str">
            <v xml:space="preserve"> Этажерка для обуви ПАОЛА 5 полок 490х310х870мм</v>
          </cell>
          <cell r="E23362" t="str">
            <v>Россия</v>
          </cell>
          <cell r="F23362" t="str">
            <v>ПЛАСТИК</v>
          </cell>
        </row>
        <row r="23363">
          <cell r="A23363" t="str">
            <v>B12956</v>
          </cell>
          <cell r="B23363" t="str">
            <v>BYTPLAST</v>
          </cell>
          <cell r="C23363" t="str">
            <v xml:space="preserve"> Комод на колесах ЛОНДОН 4 ящика</v>
          </cell>
          <cell r="E23363" t="str">
            <v>Россия</v>
          </cell>
          <cell r="F23363" t="str">
            <v>ПЛАСТИК</v>
          </cell>
        </row>
        <row r="23364">
          <cell r="A23364" t="str">
            <v>B11381</v>
          </cell>
          <cell r="B23364" t="str">
            <v>BYTPLAST</v>
          </cell>
          <cell r="C23364" t="str">
            <v xml:space="preserve"> Крышка для холодильника и СВЧ d=300</v>
          </cell>
          <cell r="E23364" t="str">
            <v>Россия</v>
          </cell>
          <cell r="F23364" t="str">
            <v>ПЛАСТИК</v>
          </cell>
        </row>
        <row r="23365">
          <cell r="A23365" t="str">
            <v>B1327009</v>
          </cell>
          <cell r="B23365" t="str">
            <v>BYTPLAST</v>
          </cell>
          <cell r="C23365" t="str">
            <v xml:space="preserve"> Нагрудник детский 340х240х65мм(зеленый)</v>
          </cell>
          <cell r="E23365" t="str">
            <v>Россия</v>
          </cell>
          <cell r="F23365" t="str">
            <v>ПЛАСТИК</v>
          </cell>
        </row>
        <row r="23366">
          <cell r="A23366" t="str">
            <v>B12841</v>
          </cell>
          <cell r="B23366" t="str">
            <v>BYTPLAST</v>
          </cell>
          <cell r="C23366" t="str">
            <v xml:space="preserve"> Корзинка универсальная 310х220х85мм</v>
          </cell>
          <cell r="E23366" t="str">
            <v>Россия</v>
          </cell>
          <cell r="F23366" t="str">
            <v>ПЛАСТИК</v>
          </cell>
        </row>
        <row r="23367">
          <cell r="A23367" t="str">
            <v>B12281</v>
          </cell>
          <cell r="B23367" t="str">
            <v>BYTPLAST</v>
          </cell>
          <cell r="C23367" t="str">
            <v xml:space="preserve"> Ящик УНИВЕРСАЛ</v>
          </cell>
          <cell r="E23367" t="str">
            <v>Россия</v>
          </cell>
          <cell r="F23367" t="str">
            <v>ПЛАСТИК</v>
          </cell>
        </row>
        <row r="23368">
          <cell r="A23368" t="str">
            <v>B12536</v>
          </cell>
          <cell r="B23368" t="str">
            <v>BYTPLAST</v>
          </cell>
          <cell r="C23368" t="str">
            <v xml:space="preserve"> Бак хозяйственный 45л</v>
          </cell>
          <cell r="E23368" t="str">
            <v>Россия</v>
          </cell>
          <cell r="F23368" t="str">
            <v>ПЛАСТИК</v>
          </cell>
        </row>
        <row r="23369">
          <cell r="A23369" t="str">
            <v>B11135</v>
          </cell>
          <cell r="B23369" t="str">
            <v>BYTPLAST</v>
          </cell>
          <cell r="C23369" t="str">
            <v xml:space="preserve"> Контейнер для холодильника и СВЧ с декором FRESCO 1.25л</v>
          </cell>
          <cell r="E23369" t="str">
            <v>Россия</v>
          </cell>
          <cell r="F23369" t="str">
            <v>ПЛАСТИК</v>
          </cell>
        </row>
        <row r="23370">
          <cell r="A23370" t="str">
            <v>B12447</v>
          </cell>
          <cell r="B23370" t="str">
            <v>BYTPLAST</v>
          </cell>
          <cell r="C23370" t="str">
            <v xml:space="preserve"> Контейнер для сыра</v>
          </cell>
          <cell r="E23370" t="str">
            <v>Россия</v>
          </cell>
          <cell r="F23370" t="str">
            <v>ПЛАСТИК</v>
          </cell>
        </row>
        <row r="23371">
          <cell r="A23371" t="str">
            <v>B12649</v>
          </cell>
          <cell r="B23371" t="str">
            <v>BYTPLAST</v>
          </cell>
          <cell r="C23371" t="str">
            <v xml:space="preserve"> Коробка универсальная с ручкой с аппликацией ANGRY BIRDS 245х160х108мм</v>
          </cell>
          <cell r="E23371" t="str">
            <v>Россия</v>
          </cell>
          <cell r="F23371" t="str">
            <v>ПЛАСТИК</v>
          </cell>
        </row>
        <row r="23372">
          <cell r="A23372" t="str">
            <v>B13131</v>
          </cell>
          <cell r="B23372" t="str">
            <v>BYTPLAST</v>
          </cell>
          <cell r="C23372" t="str">
            <v xml:space="preserve"> Комод детский на колесах с аппликацией ANGRY BIRDS 4ящика 390х370х785мм</v>
          </cell>
          <cell r="E23372" t="str">
            <v>Россия</v>
          </cell>
          <cell r="F23372" t="str">
            <v>ПЛАСТИК</v>
          </cell>
        </row>
        <row r="23373">
          <cell r="A23373" t="str">
            <v>B12648</v>
          </cell>
          <cell r="B23373" t="str">
            <v>BYTPLAST</v>
          </cell>
          <cell r="C23373" t="str">
            <v xml:space="preserve"> Ящик универсальный с аппликацией ANGRY BIRDS 335х240х155мм</v>
          </cell>
          <cell r="E23373" t="str">
            <v>Россия</v>
          </cell>
          <cell r="F23373" t="str">
            <v>ПЛАСТИК</v>
          </cell>
        </row>
        <row r="23374">
          <cell r="A23374" t="str">
            <v>B13130</v>
          </cell>
          <cell r="B23374" t="str">
            <v>BYTPLAST</v>
          </cell>
          <cell r="C23374" t="str">
            <v xml:space="preserve"> Контейнер универсальный с аппликацией ANGRY BIRDS 235х210х162мм</v>
          </cell>
          <cell r="E23374" t="str">
            <v>Россия</v>
          </cell>
          <cell r="F23374" t="str">
            <v>ПЛАСТИК</v>
          </cell>
        </row>
        <row r="23375">
          <cell r="A23375" t="str">
            <v>B13128</v>
          </cell>
          <cell r="B23375" t="str">
            <v>BYTPLAST</v>
          </cell>
          <cell r="C23375" t="str">
            <v xml:space="preserve"> Ящик универсальный с аппликацией ANGRY BIRDS 5л 330х190х120мм</v>
          </cell>
          <cell r="E23375" t="str">
            <v>Россия</v>
          </cell>
          <cell r="F23375" t="str">
            <v>ПЛАСТИК</v>
          </cell>
        </row>
        <row r="23376">
          <cell r="A23376" t="str">
            <v>B12647</v>
          </cell>
          <cell r="B23376" t="str">
            <v>BYTPLAST</v>
          </cell>
          <cell r="C23376" t="str">
            <v xml:space="preserve"> Контейнер для бутербродов с аппликацией ANGRY BIRDS 170х130х42мм</v>
          </cell>
          <cell r="E23376" t="str">
            <v>Россия</v>
          </cell>
          <cell r="F23376" t="str">
            <v>ПЛАСТИК</v>
          </cell>
        </row>
        <row r="23377">
          <cell r="A23377" t="str">
            <v>B11134</v>
          </cell>
          <cell r="B23377" t="str">
            <v>BYTPLAST</v>
          </cell>
          <cell r="C23377" t="str">
            <v xml:space="preserve"> Комплект контейнеров для холодильника и СВЧ с декором FRESCO 0.5л+1.0л</v>
          </cell>
          <cell r="E23377" t="str">
            <v>Россия</v>
          </cell>
          <cell r="F23377" t="str">
            <v>ПЛАСТИК</v>
          </cell>
        </row>
        <row r="23378">
          <cell r="A23378" t="str">
            <v>B12812</v>
          </cell>
          <cell r="B23378" t="str">
            <v>BYTPLAST</v>
          </cell>
          <cell r="C23378" t="str">
            <v xml:space="preserve"> Ящик универсальный с крышкой РОТАНГ 555х390х290мм</v>
          </cell>
          <cell r="E23378" t="str">
            <v>Россия</v>
          </cell>
          <cell r="F23378" t="str">
            <v>ПЛАСТИК</v>
          </cell>
        </row>
        <row r="23379">
          <cell r="A23379" t="str">
            <v>B12554</v>
          </cell>
          <cell r="B23379" t="str">
            <v>BYTPLAST</v>
          </cell>
          <cell r="C23379" t="str">
            <v xml:space="preserve"> Корзина для белья узкая</v>
          </cell>
          <cell r="E23379" t="str">
            <v>Россия</v>
          </cell>
          <cell r="F23379" t="str">
            <v>ПЛАСТИК</v>
          </cell>
        </row>
        <row r="23380">
          <cell r="A23380" t="str">
            <v>B12370</v>
          </cell>
          <cell r="B23380" t="str">
            <v>BYTPLAST</v>
          </cell>
          <cell r="C23380" t="str">
            <v xml:space="preserve"> Комплект корзинок универсальных XL+L+L</v>
          </cell>
          <cell r="E23380" t="str">
            <v>Россия</v>
          </cell>
          <cell r="F23380" t="str">
            <v>ПЛАСТИК</v>
          </cell>
        </row>
        <row r="23381">
          <cell r="A23381" t="str">
            <v>B12264</v>
          </cell>
          <cell r="B23381" t="str">
            <v>BYTPLAST</v>
          </cell>
          <cell r="C23381" t="str">
            <v xml:space="preserve"> Ведро-туалет ЛОТОС</v>
          </cell>
          <cell r="E23381" t="str">
            <v>Россия</v>
          </cell>
          <cell r="F23381" t="str">
            <v>ПЛАСТИК</v>
          </cell>
        </row>
        <row r="23382">
          <cell r="A23382" t="str">
            <v>B12084</v>
          </cell>
          <cell r="B23382" t="str">
            <v>BYTPLAST</v>
          </cell>
          <cell r="C23382" t="str">
            <v xml:space="preserve"> Этажерка ГРАЦИЯ 3 яруса</v>
          </cell>
          <cell r="E23382" t="str">
            <v>Россия</v>
          </cell>
          <cell r="F23382" t="str">
            <v>ПЛАСТИК</v>
          </cell>
        </row>
        <row r="23383">
          <cell r="A23383" t="str">
            <v>B13870</v>
          </cell>
          <cell r="B23383" t="str">
            <v>BYTPLAST</v>
          </cell>
          <cell r="C23383" t="str">
            <v xml:space="preserve"> Комод детский на колесах с аппликацией 4 ящика</v>
          </cell>
          <cell r="E23383" t="str">
            <v>Россия</v>
          </cell>
          <cell r="F23383" t="str">
            <v>ПЛАСТИК</v>
          </cell>
        </row>
        <row r="23384">
          <cell r="A23384" t="str">
            <v>B1379802</v>
          </cell>
          <cell r="B23384" t="str">
            <v>BYTPLAST</v>
          </cell>
          <cell r="C23384" t="str">
            <v xml:space="preserve"> Накладка на унитаз с аппликацией МАША И МЕДВЕДЬ (голубой)</v>
          </cell>
          <cell r="E23384" t="str">
            <v>Россия</v>
          </cell>
          <cell r="F23384" t="str">
            <v>ПЛАСТИК</v>
          </cell>
        </row>
        <row r="23385">
          <cell r="A23385" t="str">
            <v>B11600</v>
          </cell>
          <cell r="B23385" t="str">
            <v>BYTPLAST</v>
          </cell>
          <cell r="C23385" t="str">
            <v xml:space="preserve"> Крышка для холодильника и СВЧ d=230</v>
          </cell>
          <cell r="E23385" t="str">
            <v>Россия</v>
          </cell>
          <cell r="F23385" t="str">
            <v>ПЛАСТИК</v>
          </cell>
        </row>
        <row r="23386">
          <cell r="A23386" t="str">
            <v>B1301302</v>
          </cell>
          <cell r="B23386" t="str">
            <v>BYTPLAST</v>
          </cell>
          <cell r="C23386" t="str">
            <v xml:space="preserve"> Ванна детская с клапаном для слива воды (голубой)</v>
          </cell>
          <cell r="E23386" t="str">
            <v>Россия</v>
          </cell>
          <cell r="F23386" t="str">
            <v>ПЛАСТИК</v>
          </cell>
        </row>
        <row r="23387">
          <cell r="A23387" t="str">
            <v>B12583</v>
          </cell>
          <cell r="B23387" t="str">
            <v>BYTPLAST</v>
          </cell>
          <cell r="C23387" t="str">
            <v xml:space="preserve"> Ковш 1.3л</v>
          </cell>
          <cell r="E23387" t="str">
            <v>Россия</v>
          </cell>
          <cell r="F23387" t="str">
            <v>ПЛАСТИК</v>
          </cell>
        </row>
        <row r="23388">
          <cell r="A23388" t="str">
            <v>B11385</v>
          </cell>
          <cell r="B23388" t="str">
            <v>BYTPLAST</v>
          </cell>
          <cell r="C23388" t="str">
            <v xml:space="preserve"> Емкость для холодильника и СВЧ 1.75л</v>
          </cell>
          <cell r="E23388" t="str">
            <v>Россия</v>
          </cell>
          <cell r="F23388" t="str">
            <v>ПЛАСТИК</v>
          </cell>
        </row>
        <row r="23389">
          <cell r="A23389" t="str">
            <v>B11153</v>
          </cell>
          <cell r="B23389" t="str">
            <v>BYTPLAST</v>
          </cell>
          <cell r="C23389" t="str">
            <v xml:space="preserve"> Контейнер для холодильника и СВЧ 4.0л</v>
          </cell>
          <cell r="E23389" t="str">
            <v>Россия</v>
          </cell>
          <cell r="F23389" t="str">
            <v>ПЛАСТИК</v>
          </cell>
        </row>
        <row r="23390">
          <cell r="A23390" t="str">
            <v>B12572</v>
          </cell>
          <cell r="B23390" t="str">
            <v>BYTPLAST</v>
          </cell>
          <cell r="C23390" t="str">
            <v xml:space="preserve"> Контейнер для продуктов с декором 8.4л</v>
          </cell>
          <cell r="E23390" t="str">
            <v>Россия</v>
          </cell>
          <cell r="F23390" t="str">
            <v>ПЛАСТИК</v>
          </cell>
        </row>
        <row r="23391">
          <cell r="A23391" t="str">
            <v>B12452</v>
          </cell>
          <cell r="B23391" t="str">
            <v>BYTPLAST</v>
          </cell>
          <cell r="C23391" t="str">
            <v xml:space="preserve"> Поднос с декором 425х320х22мм</v>
          </cell>
          <cell r="E23391" t="str">
            <v>Россия</v>
          </cell>
          <cell r="F23391" t="str">
            <v>ПЛАСТИК</v>
          </cell>
        </row>
        <row r="23392">
          <cell r="A23392" t="str">
            <v>B12549</v>
          </cell>
          <cell r="B23392" t="str">
            <v>BYTPLAST</v>
          </cell>
          <cell r="C23392" t="str">
            <v xml:space="preserve"> Коробка универсальная с ручкой и декором 245х160х108мм</v>
          </cell>
          <cell r="E23392" t="str">
            <v>Россия</v>
          </cell>
          <cell r="F23392" t="str">
            <v>ПЛАСТИК</v>
          </cell>
        </row>
        <row r="23393">
          <cell r="A23393" t="str">
            <v>B11152</v>
          </cell>
          <cell r="B23393" t="str">
            <v>BYTPLAST</v>
          </cell>
          <cell r="C23393" t="str">
            <v xml:space="preserve"> Контейнер для продуктов с декором 1л</v>
          </cell>
          <cell r="E23393" t="str">
            <v>Россия</v>
          </cell>
          <cell r="F23393" t="str">
            <v>ПЛАСТИК</v>
          </cell>
        </row>
        <row r="23394">
          <cell r="A23394" t="str">
            <v>B12349</v>
          </cell>
          <cell r="B23394" t="str">
            <v>BYTPLAST</v>
          </cell>
          <cell r="C23394" t="str">
            <v xml:space="preserve"> Контейнер для продуктов с декором 140х140х75мм</v>
          </cell>
          <cell r="E23394" t="str">
            <v>Россия</v>
          </cell>
          <cell r="F23394" t="str">
            <v>ПЛАСТИК</v>
          </cell>
        </row>
        <row r="23395">
          <cell r="A23395" t="str">
            <v>B11373</v>
          </cell>
          <cell r="B23395" t="str">
            <v>BYTPLAST</v>
          </cell>
          <cell r="C23395" t="str">
            <v xml:space="preserve"> Емкость для холодильника и СВЧ 2л</v>
          </cell>
          <cell r="E23395" t="str">
            <v>Россия</v>
          </cell>
          <cell r="F23395" t="str">
            <v>ПЛАСТИК</v>
          </cell>
        </row>
        <row r="23396">
          <cell r="A23396" t="str">
            <v>B13809</v>
          </cell>
          <cell r="B23396" t="str">
            <v>BYTPLAST</v>
          </cell>
          <cell r="C23396" t="str">
            <v xml:space="preserve"> Ящик для игрушек на колесах 580х390х335мм с аппликацией</v>
          </cell>
          <cell r="E23396" t="str">
            <v>Россия</v>
          </cell>
          <cell r="F23396" t="str">
            <v>ПЛАСТИК</v>
          </cell>
        </row>
        <row r="23397">
          <cell r="A23397" t="str">
            <v>B12428</v>
          </cell>
          <cell r="B23397" t="str">
            <v>BYTPLAST</v>
          </cell>
          <cell r="C23397" t="str">
            <v xml:space="preserve"> Комод на колесах АМАДЕО 3 ящика</v>
          </cell>
          <cell r="E23397" t="str">
            <v>Россия</v>
          </cell>
          <cell r="F23397" t="str">
            <v>ПЛАСТИК</v>
          </cell>
        </row>
        <row r="23398">
          <cell r="A23398" t="str">
            <v>B12667</v>
          </cell>
          <cell r="B23398" t="str">
            <v>BYTPLAST</v>
          </cell>
          <cell r="C23398" t="str">
            <v xml:space="preserve"> Органайзер двухсторонний 225х135х53мм</v>
          </cell>
          <cell r="E23398" t="str">
            <v>Россия</v>
          </cell>
          <cell r="F23398" t="str">
            <v>ПЛАСТИК</v>
          </cell>
        </row>
        <row r="23399">
          <cell r="A23399" t="str">
            <v>B12830</v>
          </cell>
          <cell r="B23399" t="str">
            <v>BYTPLAST</v>
          </cell>
          <cell r="C23399" t="str">
            <v xml:space="preserve"> Контейнер для лимона (специальная упаковка)</v>
          </cell>
          <cell r="E23399" t="str">
            <v>Россия</v>
          </cell>
          <cell r="F23399" t="str">
            <v>ПЛАСТИК</v>
          </cell>
        </row>
        <row r="23400">
          <cell r="A23400" t="str">
            <v>B12940</v>
          </cell>
          <cell r="B23400" t="str">
            <v>BYTPLAST</v>
          </cell>
          <cell r="C23400" t="str">
            <v xml:space="preserve"> Контейнер для мусора с декором 0.75л</v>
          </cell>
          <cell r="E23400" t="str">
            <v>Россия</v>
          </cell>
          <cell r="F23400" t="str">
            <v>ПЛАСТИК</v>
          </cell>
        </row>
        <row r="23401">
          <cell r="A23401" t="str">
            <v>B13001</v>
          </cell>
          <cell r="B23401" t="str">
            <v>BYTPLAST</v>
          </cell>
          <cell r="C23401" t="str">
            <v xml:space="preserve"> Писсуар детский</v>
          </cell>
          <cell r="E23401" t="str">
            <v>Россия</v>
          </cell>
          <cell r="F23401" t="str">
            <v>ПЛАСТИК</v>
          </cell>
        </row>
        <row r="23402">
          <cell r="A23402" t="str">
            <v>B13002</v>
          </cell>
          <cell r="B23402" t="str">
            <v>BYTPLAST</v>
          </cell>
          <cell r="C23402" t="str">
            <v xml:space="preserve"> Контейнер для игрушек с аппликацией МАША И МЕДВЕДЬ</v>
          </cell>
          <cell r="E23402" t="str">
            <v>Россия</v>
          </cell>
          <cell r="F23402" t="str">
            <v>ПЛАСТИК</v>
          </cell>
        </row>
        <row r="23403">
          <cell r="A23403" t="str">
            <v>B1300407</v>
          </cell>
          <cell r="B23403" t="str">
            <v>BYTPLAST</v>
          </cell>
          <cell r="C23403" t="str">
            <v xml:space="preserve"> Ванна детская с клапаном для слива воды и аппликацией(бежевый)</v>
          </cell>
          <cell r="E23403" t="str">
            <v>Россия</v>
          </cell>
          <cell r="F23403" t="str">
            <v>ПЛАСТИК</v>
          </cell>
        </row>
        <row r="23404">
          <cell r="A23404" t="str">
            <v>B13007</v>
          </cell>
          <cell r="B23404" t="str">
            <v>BYTPLAST</v>
          </cell>
          <cell r="C23404" t="str">
            <v xml:space="preserve"> Ящик для игрушек на колесах с аппликацией ANGRY BIRDS 580х390х335мм</v>
          </cell>
          <cell r="E23404" t="str">
            <v>Россия</v>
          </cell>
          <cell r="F23404" t="str">
            <v>ПЛАСТИК</v>
          </cell>
        </row>
        <row r="23405">
          <cell r="A23405" t="str">
            <v>B13011</v>
          </cell>
          <cell r="B23405" t="str">
            <v>BYTPLAST</v>
          </cell>
          <cell r="C23405" t="str">
            <v xml:space="preserve"> Ящик универсальный с аппликацией 335х240х155мм</v>
          </cell>
          <cell r="E23405" t="str">
            <v>Россия</v>
          </cell>
          <cell r="F23405" t="str">
            <v>ПЛАСТИК</v>
          </cell>
        </row>
        <row r="23406">
          <cell r="A23406" t="str">
            <v>B13015</v>
          </cell>
          <cell r="B23406" t="str">
            <v>BYTPLAST</v>
          </cell>
          <cell r="C23406" t="str">
            <v xml:space="preserve"> Комплект вешалок для детской одежды 3шт 31.5см</v>
          </cell>
          <cell r="E23406" t="str">
            <v>Россия</v>
          </cell>
          <cell r="F23406" t="str">
            <v>ПЛАСТИК</v>
          </cell>
        </row>
        <row r="23407">
          <cell r="A23407" t="str">
            <v>B13021</v>
          </cell>
          <cell r="B23407" t="str">
            <v>BYTPLAST</v>
          </cell>
          <cell r="C23407" t="str">
            <v xml:space="preserve"> Вешалка для детской одежды 31.5см</v>
          </cell>
          <cell r="E23407" t="str">
            <v>Россия</v>
          </cell>
          <cell r="F23407" t="str">
            <v>ПЛАСТИК</v>
          </cell>
        </row>
        <row r="23408">
          <cell r="A23408" t="str">
            <v>B13022</v>
          </cell>
          <cell r="B23408" t="str">
            <v>BYTPLAST</v>
          </cell>
          <cell r="C23408" t="str">
            <v xml:space="preserve"> Вешалка для детской одежды 29.5см</v>
          </cell>
          <cell r="E23408" t="str">
            <v>Россия</v>
          </cell>
          <cell r="F23408" t="str">
            <v>ПЛАСТИК</v>
          </cell>
        </row>
        <row r="23409">
          <cell r="A23409" t="str">
            <v>B13024</v>
          </cell>
          <cell r="B23409" t="str">
            <v>BYTPLAST</v>
          </cell>
          <cell r="C23409" t="str">
            <v xml:space="preserve"> Комплект вешалок для детской одежды 3шт 29.5см</v>
          </cell>
          <cell r="E23409" t="str">
            <v>Россия</v>
          </cell>
          <cell r="F23409" t="str">
            <v>ПЛАСТИК</v>
          </cell>
        </row>
        <row r="23410">
          <cell r="A23410" t="str">
            <v>B13425</v>
          </cell>
          <cell r="B23410" t="str">
            <v>BYTPLAST</v>
          </cell>
          <cell r="C23410" t="str">
            <v xml:space="preserve"> Комод детский на колесах 4ящика</v>
          </cell>
          <cell r="E23410" t="str">
            <v>Россия</v>
          </cell>
          <cell r="F23410" t="str">
            <v>ПЛАСТИК</v>
          </cell>
        </row>
        <row r="23411">
          <cell r="A23411" t="str">
            <v>B13429</v>
          </cell>
          <cell r="B23411" t="str">
            <v>BYTPLAST</v>
          </cell>
          <cell r="C23411" t="str">
            <v xml:space="preserve"> Комод детский на колесах 5ящиков</v>
          </cell>
          <cell r="E23411" t="str">
            <v>Россия</v>
          </cell>
          <cell r="F23411" t="str">
            <v>ПЛАСТИК</v>
          </cell>
        </row>
        <row r="23412">
          <cell r="A23412" t="str">
            <v>B13674</v>
          </cell>
          <cell r="B23412" t="str">
            <v>BYTPLAST</v>
          </cell>
          <cell r="C23412" t="str">
            <v xml:space="preserve"> Контейнер для продуктов 0.2л</v>
          </cell>
          <cell r="E23412" t="str">
            <v>Россия</v>
          </cell>
          <cell r="F23412" t="str">
            <v>ПЛАСТИК</v>
          </cell>
        </row>
        <row r="23413">
          <cell r="A23413" t="str">
            <v>B13717</v>
          </cell>
          <cell r="B23413" t="str">
            <v>BYTPLAST</v>
          </cell>
          <cell r="C23413" t="str">
            <v xml:space="preserve"> Комплект контейнеров для продуктов 0.25л 3шт</v>
          </cell>
          <cell r="E23413" t="str">
            <v>Россия</v>
          </cell>
          <cell r="F23413" t="str">
            <v>ПЛАСТИК</v>
          </cell>
        </row>
        <row r="23414">
          <cell r="A23414" t="str">
            <v>B13718</v>
          </cell>
          <cell r="B23414" t="str">
            <v>BYTPLAST</v>
          </cell>
          <cell r="C23414" t="str">
            <v xml:space="preserve"> Комплект контейнеров для продуктов 0.2л 3шт</v>
          </cell>
          <cell r="E23414" t="str">
            <v>Россия</v>
          </cell>
          <cell r="F23414" t="str">
            <v>ПЛАСТИК</v>
          </cell>
        </row>
        <row r="23415">
          <cell r="A23415" t="str">
            <v>B13743</v>
          </cell>
          <cell r="B23415" t="str">
            <v>BYTPLAST</v>
          </cell>
          <cell r="C23415" t="str">
            <v xml:space="preserve"> Контейнер для продуктов 0.25л</v>
          </cell>
          <cell r="E23415" t="str">
            <v>Россия</v>
          </cell>
          <cell r="F23415" t="str">
            <v>ПЛАСТИК</v>
          </cell>
        </row>
        <row r="23416">
          <cell r="A23416" t="str">
            <v>B13744</v>
          </cell>
          <cell r="B23416" t="str">
            <v>BYTPLAST</v>
          </cell>
          <cell r="C23416" t="str">
            <v xml:space="preserve"> Поильник 0.2л</v>
          </cell>
          <cell r="E23416" t="str">
            <v>Россия</v>
          </cell>
          <cell r="F23416" t="str">
            <v>ПЛАСТИК</v>
          </cell>
        </row>
        <row r="23417">
          <cell r="A23417" t="str">
            <v>B13793</v>
          </cell>
          <cell r="B23417" t="str">
            <v>BYTPLAST</v>
          </cell>
          <cell r="C23417" t="str">
            <v xml:space="preserve"> Ящик для игрушек МАША И МЕДВЕДЬ 555х390х290мм</v>
          </cell>
          <cell r="E23417" t="str">
            <v>Россия</v>
          </cell>
          <cell r="F23417" t="str">
            <v>ПЛАСТИК</v>
          </cell>
        </row>
        <row r="23418">
          <cell r="A23418" t="str">
            <v>B13797</v>
          </cell>
          <cell r="B23418" t="str">
            <v>BYTPLAST</v>
          </cell>
          <cell r="C23418" t="str">
            <v xml:space="preserve"> Комод детский 5ящиков МАША И МЕДВЕДЬ</v>
          </cell>
          <cell r="E23418" t="str">
            <v>Россия</v>
          </cell>
          <cell r="F23418" t="str">
            <v>ПЛАСТИК</v>
          </cell>
        </row>
        <row r="23419">
          <cell r="A23419" t="str">
            <v>B13858</v>
          </cell>
          <cell r="B23419" t="str">
            <v>BYTPLAST</v>
          </cell>
          <cell r="C23419" t="str">
            <v xml:space="preserve"> Поднос с аппликацией МАША И МЕДВЕДЬ 412х270х50мм</v>
          </cell>
          <cell r="E23419" t="str">
            <v>Россия</v>
          </cell>
          <cell r="F23419" t="str">
            <v>ПЛАСТИК</v>
          </cell>
        </row>
        <row r="23420">
          <cell r="A23420" t="str">
            <v>B13939</v>
          </cell>
          <cell r="B23420" t="str">
            <v>BYTPLAST</v>
          </cell>
          <cell r="C23420" t="str">
            <v xml:space="preserve"> Корзинка универсальная 425х310х230мм</v>
          </cell>
          <cell r="E23420" t="str">
            <v>Россия</v>
          </cell>
          <cell r="F23420" t="str">
            <v>ПЛАСТИК</v>
          </cell>
        </row>
        <row r="23421">
          <cell r="A23421" t="str">
            <v>B12253</v>
          </cell>
          <cell r="B23421" t="str">
            <v>BYTPLAST</v>
          </cell>
          <cell r="C23421" t="str">
            <v xml:space="preserve"> Сушилка для посуды 395х295х80мм</v>
          </cell>
          <cell r="E23421" t="str">
            <v>Россия</v>
          </cell>
          <cell r="F23421" t="str">
            <v>ПЛАСТИК</v>
          </cell>
        </row>
        <row r="23422">
          <cell r="A23422" t="str">
            <v>B1318602</v>
          </cell>
          <cell r="B23422" t="str">
            <v>BYTPLAST</v>
          </cell>
          <cell r="C23422" t="str">
            <v xml:space="preserve"> Терка детская 200х98х26мм голубой</v>
          </cell>
          <cell r="E23422" t="str">
            <v>Россия</v>
          </cell>
          <cell r="F23422" t="str">
            <v>ПЛАСТИК</v>
          </cell>
        </row>
        <row r="23423">
          <cell r="A23423" t="str">
            <v>B1318606</v>
          </cell>
          <cell r="B23423" t="str">
            <v>BYTPLAST</v>
          </cell>
          <cell r="C23423" t="str">
            <v xml:space="preserve"> Терка детская 200х98х26мм желтый</v>
          </cell>
          <cell r="E23423" t="str">
            <v>Россия</v>
          </cell>
          <cell r="F23423" t="str">
            <v>ПЛАСТИК</v>
          </cell>
        </row>
        <row r="23424">
          <cell r="A23424" t="str">
            <v>B12269</v>
          </cell>
          <cell r="B23424" t="str">
            <v>BYTPLAST</v>
          </cell>
          <cell r="C23424" t="str">
            <v xml:space="preserve"> Корзинка универсальная 235х80х60мм S</v>
          </cell>
          <cell r="E23424" t="str">
            <v>Россия</v>
          </cell>
          <cell r="F23424" t="str">
            <v>ПЛАСТИК</v>
          </cell>
        </row>
        <row r="23425">
          <cell r="A23425" t="str">
            <v>B12768</v>
          </cell>
          <cell r="B23425" t="str">
            <v>BYTPLAST</v>
          </cell>
          <cell r="C23425" t="str">
            <v xml:space="preserve"> Корзинка универсальная угловая 290х185х125мм</v>
          </cell>
          <cell r="E23425" t="str">
            <v>Россия</v>
          </cell>
          <cell r="F23425" t="str">
            <v>ПЛАСТИК</v>
          </cell>
        </row>
        <row r="23426">
          <cell r="A23426" t="str">
            <v>B12568</v>
          </cell>
          <cell r="B23426" t="str">
            <v>BYTPLAST</v>
          </cell>
          <cell r="C23426" t="str">
            <v xml:space="preserve"> Корзина универсальная с ручкой 280х160х120мм</v>
          </cell>
          <cell r="E23426" t="str">
            <v>Россия</v>
          </cell>
          <cell r="F23426" t="str">
            <v>ПЛАСТИК</v>
          </cell>
        </row>
        <row r="23427">
          <cell r="A23427" t="str">
            <v>B12501</v>
          </cell>
          <cell r="B23427" t="str">
            <v>BYTPLAST</v>
          </cell>
          <cell r="C23427" t="str">
            <v xml:space="preserve"> Емкость для сыпучих продуктов 0.5л</v>
          </cell>
          <cell r="E23427" t="str">
            <v>Россия</v>
          </cell>
          <cell r="F23427" t="str">
            <v>ПЛАСТИК</v>
          </cell>
        </row>
        <row r="23428">
          <cell r="A23428" t="str">
            <v>B12502</v>
          </cell>
          <cell r="B23428" t="str">
            <v>BYTPLAST</v>
          </cell>
          <cell r="C23428" t="str">
            <v xml:space="preserve"> Емкость для сыпучих продуктов 0.75л</v>
          </cell>
          <cell r="E23428" t="str">
            <v>Россия</v>
          </cell>
          <cell r="F23428" t="str">
            <v>ПЛАСТИК</v>
          </cell>
        </row>
        <row r="23429">
          <cell r="A23429" t="str">
            <v>B12555</v>
          </cell>
          <cell r="B23429" t="str">
            <v>BYTPLAST</v>
          </cell>
          <cell r="C23429" t="str">
            <v xml:space="preserve"> Емкость для сыпучих продуктов 0.85л</v>
          </cell>
          <cell r="E23429" t="str">
            <v>Россия</v>
          </cell>
          <cell r="F23429" t="str">
            <v>ПЛАСТИК</v>
          </cell>
        </row>
        <row r="23430">
          <cell r="A23430" t="str">
            <v>B12556</v>
          </cell>
          <cell r="B23430" t="str">
            <v>BYTPLAST</v>
          </cell>
          <cell r="C23430" t="str">
            <v xml:space="preserve"> Емкость для сыпучих продуктов 1.75л</v>
          </cell>
          <cell r="E23430" t="str">
            <v>Россия</v>
          </cell>
          <cell r="F23430" t="str">
            <v>ПЛАСТИК</v>
          </cell>
        </row>
        <row r="23431">
          <cell r="A23431" t="str">
            <v>B11757</v>
          </cell>
          <cell r="B23431" t="str">
            <v>BYTPLAST</v>
          </cell>
          <cell r="C23431" t="str">
            <v xml:space="preserve"> Контейнер BREEZE для холодильника и СВЧ 2.5л</v>
          </cell>
          <cell r="E23431" t="str">
            <v>Россия</v>
          </cell>
          <cell r="F23431" t="str">
            <v>ПЛАСТИК</v>
          </cell>
        </row>
        <row r="23432">
          <cell r="A23432" t="str">
            <v>B11538</v>
          </cell>
          <cell r="B23432" t="str">
            <v>BYTPLAST</v>
          </cell>
          <cell r="C23432" t="str">
            <v xml:space="preserve"> Комплект контейнеров ФРЭШ с клапаном 0.6л 3шт акция</v>
          </cell>
          <cell r="E23432" t="str">
            <v>Россия</v>
          </cell>
          <cell r="F23432" t="str">
            <v>ПЛАСТИК</v>
          </cell>
        </row>
        <row r="23433">
          <cell r="A23433" t="str">
            <v>B11128</v>
          </cell>
          <cell r="B23433" t="str">
            <v>BYTPLAST</v>
          </cell>
          <cell r="C23433" t="str">
            <v xml:space="preserve"> Контейнер FRESCO для холодильника и СВЧ с декором 1л</v>
          </cell>
          <cell r="E23433" t="str">
            <v>Россия</v>
          </cell>
          <cell r="F23433" t="str">
            <v>ПЛАСТИК</v>
          </cell>
        </row>
        <row r="23434">
          <cell r="A23434" t="str">
            <v>B11558</v>
          </cell>
          <cell r="B23434" t="str">
            <v>BYTPLAST</v>
          </cell>
          <cell r="C23434" t="str">
            <v xml:space="preserve"> Крышка для холодильника и СВЧ 230мм</v>
          </cell>
          <cell r="E23434" t="str">
            <v>Россия</v>
          </cell>
          <cell r="F23434" t="str">
            <v>ПЛАСТИК</v>
          </cell>
        </row>
        <row r="23435">
          <cell r="A23435" t="str">
            <v>B12715</v>
          </cell>
          <cell r="B23435" t="str">
            <v>BYTPLAST</v>
          </cell>
          <cell r="C23435" t="str">
            <v xml:space="preserve"> Ящик для инструментов VOLF 19'</v>
          </cell>
          <cell r="E23435" t="str">
            <v>Россия</v>
          </cell>
          <cell r="F23435" t="str">
            <v>ПЛАСТИК</v>
          </cell>
        </row>
        <row r="23436">
          <cell r="A23436" t="str">
            <v>B12813</v>
          </cell>
          <cell r="B23436" t="str">
            <v>BYTPLAST</v>
          </cell>
          <cell r="C23436" t="str">
            <v xml:space="preserve"> Ящик универсальный РОТАНГ с крышкой 555х390х190мм</v>
          </cell>
          <cell r="E23436" t="str">
            <v>Россия</v>
          </cell>
          <cell r="F23436" t="str">
            <v>ПЛАСТИК</v>
          </cell>
        </row>
        <row r="23437">
          <cell r="A23437" t="str">
            <v>B12817</v>
          </cell>
          <cell r="B23437" t="str">
            <v>BYTPLAST</v>
          </cell>
          <cell r="C23437" t="str">
            <v xml:space="preserve"> Ящик универсальный с аппликацией 18л 400х335х170мм</v>
          </cell>
          <cell r="E23437" t="str">
            <v>Россия</v>
          </cell>
          <cell r="F23437" t="str">
            <v>ПЛАСТИК</v>
          </cell>
        </row>
        <row r="23438">
          <cell r="A23438" t="str">
            <v>B12849</v>
          </cell>
          <cell r="B23438" t="str">
            <v>BYTPLAST</v>
          </cell>
          <cell r="C23438" t="str">
            <v xml:space="preserve"> Ковш 1.3л с декором</v>
          </cell>
          <cell r="E23438" t="str">
            <v>Россия</v>
          </cell>
          <cell r="F23438" t="str">
            <v>ПЛАСТИК</v>
          </cell>
        </row>
        <row r="23439">
          <cell r="A23439" t="str">
            <v>B1292917</v>
          </cell>
          <cell r="B23439" t="str">
            <v>BYTPLAST</v>
          </cell>
          <cell r="C23439" t="str">
            <v xml:space="preserve"> Комод на колесах с выдвижными ящиками с аппликацией 4 ящика 390Х370Х785мм синий</v>
          </cell>
          <cell r="E23439" t="str">
            <v>Россия</v>
          </cell>
          <cell r="F23439" t="str">
            <v>ПЛАСТИК</v>
          </cell>
        </row>
        <row r="23440">
          <cell r="A23440" t="str">
            <v>B12984</v>
          </cell>
          <cell r="B23440" t="str">
            <v>BYTPLAST</v>
          </cell>
          <cell r="C23440" t="str">
            <v xml:space="preserve"> Корзинка универсальная 342х220х87мм (микс 1)</v>
          </cell>
          <cell r="E23440" t="str">
            <v>Россия</v>
          </cell>
          <cell r="F23440" t="str">
            <v>ПЛАСТИК</v>
          </cell>
        </row>
        <row r="23441">
          <cell r="A23441" t="str">
            <v>B12996</v>
          </cell>
          <cell r="B23441" t="str">
            <v>BYTPLAST</v>
          </cell>
          <cell r="C23441" t="str">
            <v xml:space="preserve"> Контейнер для бутербродов с аппликацией ANGRY BIRDS 170х130х42мм</v>
          </cell>
          <cell r="E23441" t="str">
            <v>Россия</v>
          </cell>
          <cell r="F23441" t="str">
            <v>ПЛАСТИК</v>
          </cell>
        </row>
        <row r="23442">
          <cell r="A23442" t="str">
            <v>B1300306</v>
          </cell>
          <cell r="B23442" t="str">
            <v>BYTPLAST</v>
          </cell>
          <cell r="C23442" t="str">
            <v xml:space="preserve"> Горшок детский музыкальный желтый</v>
          </cell>
          <cell r="E23442" t="str">
            <v>Россия</v>
          </cell>
          <cell r="F23442" t="str">
            <v>ПЛАСТИК</v>
          </cell>
        </row>
        <row r="23443">
          <cell r="A23443" t="str">
            <v>B1300307</v>
          </cell>
          <cell r="B23443" t="str">
            <v>BYTPLAST</v>
          </cell>
          <cell r="C23443" t="str">
            <v xml:space="preserve"> Горшок детский музыкальный бежевый</v>
          </cell>
          <cell r="E23443" t="str">
            <v>Россия</v>
          </cell>
          <cell r="F23443" t="str">
            <v>ПЛАСТИК</v>
          </cell>
        </row>
        <row r="23444">
          <cell r="A23444" t="str">
            <v>B1300502</v>
          </cell>
          <cell r="B23444" t="str">
            <v>BYTPLAST</v>
          </cell>
          <cell r="C23444" t="str">
            <v xml:space="preserve"> Горшок детский голубой</v>
          </cell>
          <cell r="E23444" t="str">
            <v>Россия</v>
          </cell>
          <cell r="F23444" t="str">
            <v>ПЛАСТИК</v>
          </cell>
        </row>
        <row r="23445">
          <cell r="A23445" t="str">
            <v>B13068</v>
          </cell>
          <cell r="B23445" t="str">
            <v>BYTPLAST</v>
          </cell>
          <cell r="C23445" t="str">
            <v xml:space="preserve"> Ящик для игрушек 600х400х360 с аппликацией</v>
          </cell>
          <cell r="E23445" t="str">
            <v>Россия</v>
          </cell>
          <cell r="F23445" t="str">
            <v>ПЛАСТИК</v>
          </cell>
        </row>
        <row r="23446">
          <cell r="A23446" t="str">
            <v>B13792</v>
          </cell>
          <cell r="B23446" t="str">
            <v>BYTPLAST</v>
          </cell>
          <cell r="C23446" t="str">
            <v xml:space="preserve"> Ящик для игрушек МАША И МЕДВЕДЬ с апликацией 555х390х190мм</v>
          </cell>
          <cell r="E23446" t="str">
            <v>Россия</v>
          </cell>
          <cell r="F23446" t="str">
            <v>ПЛАСТИК</v>
          </cell>
        </row>
        <row r="23447">
          <cell r="A23447" t="str">
            <v>B13794</v>
          </cell>
          <cell r="B23447" t="str">
            <v>BYTPLAST</v>
          </cell>
          <cell r="C23447" t="str">
            <v xml:space="preserve"> Ящик для игрушек на колесах МАША И МЕДВЕДЬ 580х390х335мм</v>
          </cell>
          <cell r="E23447" t="str">
            <v>Россия</v>
          </cell>
          <cell r="F23447" t="str">
            <v>ПЛАСТИК</v>
          </cell>
        </row>
        <row r="23448">
          <cell r="A23448" t="str">
            <v>B12031</v>
          </cell>
          <cell r="B23448" t="str">
            <v>BYTPLAST</v>
          </cell>
          <cell r="C23448" t="str">
            <v xml:space="preserve"> Поднос круглый</v>
          </cell>
          <cell r="E23448" t="str">
            <v>Россия</v>
          </cell>
          <cell r="F23448" t="str">
            <v>ПЛАСТИК</v>
          </cell>
        </row>
        <row r="23449">
          <cell r="A23449" t="str">
            <v>B12180</v>
          </cell>
          <cell r="B23449" t="str">
            <v>BYTPLAST</v>
          </cell>
          <cell r="C23449" t="str">
            <v xml:space="preserve"> Сахарница с ложечкой</v>
          </cell>
          <cell r="E23449" t="str">
            <v>Россия</v>
          </cell>
          <cell r="F23449" t="str">
            <v>ПЛАСТИК</v>
          </cell>
        </row>
        <row r="23450">
          <cell r="A23450" t="str">
            <v>B11488</v>
          </cell>
          <cell r="B23450" t="str">
            <v>BYTPLAST</v>
          </cell>
          <cell r="C23450" t="str">
            <v xml:space="preserve"> Банка ВИНТАЖ 0.75л</v>
          </cell>
          <cell r="E23450" t="str">
            <v>Россия</v>
          </cell>
          <cell r="F23450" t="str">
            <v>ПЛАСТИК</v>
          </cell>
        </row>
        <row r="23451">
          <cell r="A23451" t="str">
            <v>B11487</v>
          </cell>
          <cell r="B23451" t="str">
            <v>BYTPLAST</v>
          </cell>
          <cell r="C23451" t="str">
            <v xml:space="preserve"> Банка ВИНТАЖ 1.2л</v>
          </cell>
          <cell r="E23451" t="str">
            <v>Россия</v>
          </cell>
          <cell r="F23451" t="str">
            <v>ПЛАСТИК</v>
          </cell>
        </row>
        <row r="23452">
          <cell r="A23452" t="str">
            <v>B11065</v>
          </cell>
          <cell r="B23452" t="str">
            <v>BYTPLAST</v>
          </cell>
          <cell r="C23452" t="str">
            <v xml:space="preserve"> Банка с завинчивающейся крышкой 0.5л с декором</v>
          </cell>
          <cell r="E23452" t="str">
            <v>Россия</v>
          </cell>
          <cell r="F23452" t="str">
            <v>ПЛАСТИК</v>
          </cell>
        </row>
        <row r="23453">
          <cell r="A23453" t="str">
            <v>B11066</v>
          </cell>
          <cell r="B23453" t="str">
            <v>BYTPLAST</v>
          </cell>
          <cell r="C23453" t="str">
            <v xml:space="preserve"> Банка с завинчивающейся крышкой 0.5л с декором</v>
          </cell>
          <cell r="E23453" t="str">
            <v>Россия</v>
          </cell>
          <cell r="F23453" t="str">
            <v>ПЛАСТИК</v>
          </cell>
        </row>
        <row r="23454">
          <cell r="A23454" t="str">
            <v>B11067</v>
          </cell>
          <cell r="B23454" t="str">
            <v>BYTPLAST</v>
          </cell>
          <cell r="C23454" t="str">
            <v xml:space="preserve"> Банка с завинчивающейся крышкой 1л с декором</v>
          </cell>
          <cell r="E23454" t="str">
            <v>Россия</v>
          </cell>
          <cell r="F23454" t="str">
            <v>ПЛАСТИК</v>
          </cell>
        </row>
        <row r="23455">
          <cell r="A23455" t="str">
            <v>B11027</v>
          </cell>
          <cell r="B23455" t="str">
            <v>BYTPLAST</v>
          </cell>
          <cell r="C23455" t="str">
            <v xml:space="preserve"> Банка с завинчивающейся крышкой 1.5л с декором</v>
          </cell>
          <cell r="E23455" t="str">
            <v>Россия</v>
          </cell>
          <cell r="F23455" t="str">
            <v>ПЛАСТИК</v>
          </cell>
        </row>
        <row r="23456">
          <cell r="A23456" t="str">
            <v>B11978</v>
          </cell>
          <cell r="B23456" t="str">
            <v>BYTPLAST</v>
          </cell>
          <cell r="C23456" t="str">
            <v xml:space="preserve"> Банка с завинчивающейся крышкой С 1.2л с декором</v>
          </cell>
          <cell r="E23456" t="str">
            <v>Россия</v>
          </cell>
          <cell r="F23456" t="str">
            <v>ПЛАСТИК</v>
          </cell>
        </row>
        <row r="23457">
          <cell r="A23457" t="str">
            <v>B12187</v>
          </cell>
          <cell r="B23457" t="str">
            <v>BYTPLAST</v>
          </cell>
          <cell r="C23457" t="str">
            <v xml:space="preserve"> Сушилка для посуды 450х260х90мм</v>
          </cell>
          <cell r="E23457" t="str">
            <v>Россия</v>
          </cell>
          <cell r="F23457" t="str">
            <v>ПЛАСТИК</v>
          </cell>
        </row>
        <row r="23458">
          <cell r="A23458" t="str">
            <v>B13129</v>
          </cell>
          <cell r="B23458" t="str">
            <v>BYTPLAST</v>
          </cell>
          <cell r="C23458" t="str">
            <v xml:space="preserve"> Ящик для игрушек на колесах с аппликацией ANGRY BIRDS 580х390х335мм</v>
          </cell>
          <cell r="E23458" t="str">
            <v>Россия</v>
          </cell>
          <cell r="F23458" t="str">
            <v>ПЛАСТИК</v>
          </cell>
        </row>
        <row r="23459">
          <cell r="A23459" t="str">
            <v>B1379902</v>
          </cell>
          <cell r="B23459" t="str">
            <v>BYTPLAST</v>
          </cell>
          <cell r="C23459" t="str">
            <v xml:space="preserve"> Горшок-стульчикс аппликацией МАША И МЕДВЕДЬ (голубой)</v>
          </cell>
          <cell r="E23459" t="str">
            <v>Россия</v>
          </cell>
          <cell r="F23459" t="str">
            <v>ПЛАСТИК</v>
          </cell>
        </row>
        <row r="23460">
          <cell r="A23460" t="str">
            <v>B1379906</v>
          </cell>
          <cell r="B23460" t="str">
            <v>BYTPLAST</v>
          </cell>
          <cell r="C23460" t="str">
            <v xml:space="preserve"> Горшок-стульчикс аппликацией МАША И МЕДВЕДЬ (желтый)</v>
          </cell>
          <cell r="E23460" t="str">
            <v>Россия</v>
          </cell>
          <cell r="F23460" t="str">
            <v>ПЛАСТИК</v>
          </cell>
        </row>
        <row r="23461">
          <cell r="A23461" t="str">
            <v>B1379816</v>
          </cell>
          <cell r="B23461" t="str">
            <v>BYTPLAST</v>
          </cell>
          <cell r="C23461" t="str">
            <v xml:space="preserve"> Накладка на унитаз с аппликацией МАША И МЕДВЕДЬ (белый)</v>
          </cell>
          <cell r="E23461" t="str">
            <v>Россия</v>
          </cell>
          <cell r="F23461" t="str">
            <v>ПЛАСТИК</v>
          </cell>
        </row>
        <row r="23462">
          <cell r="A23462" t="str">
            <v>B1379602</v>
          </cell>
          <cell r="B23462" t="str">
            <v>BYTPLAST</v>
          </cell>
          <cell r="C23462" t="str">
            <v xml:space="preserve"> Комод детский 4ящика МАША И МЕДВЕДЬ(голубой)</v>
          </cell>
          <cell r="E23462" t="str">
            <v>Россия</v>
          </cell>
          <cell r="F23462" t="str">
            <v>ПЛАСТИК</v>
          </cell>
        </row>
        <row r="23463">
          <cell r="A23463" t="str">
            <v>B1380003</v>
          </cell>
          <cell r="B23463" t="str">
            <v>BYTPLAST</v>
          </cell>
          <cell r="C23463" t="str">
            <v xml:space="preserve"> Подставка детская МАША И МЕДВЕДЬ 375х250х130мм(сиреневый)</v>
          </cell>
          <cell r="E23463" t="str">
            <v>Россия</v>
          </cell>
          <cell r="F23463" t="str">
            <v>ПЛАСТИК</v>
          </cell>
        </row>
        <row r="23464">
          <cell r="A23464" t="str">
            <v>B1380009</v>
          </cell>
          <cell r="B23464" t="str">
            <v>BYTPLAST</v>
          </cell>
          <cell r="C23464" t="str">
            <v xml:space="preserve"> Подставка детская МАША И МЕДВЕДЬ 375х250х130мм (зеленый)</v>
          </cell>
          <cell r="E23464" t="str">
            <v>Россия</v>
          </cell>
          <cell r="F23464" t="str">
            <v>ПЛАСТИК</v>
          </cell>
        </row>
        <row r="23465">
          <cell r="A23465" t="str">
            <v>B1380016</v>
          </cell>
          <cell r="B23465" t="str">
            <v>BYTPLAST</v>
          </cell>
          <cell r="C23465" t="str">
            <v xml:space="preserve"> Подставка детская МАША И МЕДВЕДЬ 375х250х130мм(белый)</v>
          </cell>
          <cell r="E23465" t="str">
            <v>Россия</v>
          </cell>
          <cell r="F23465" t="str">
            <v>ПЛАСТИК</v>
          </cell>
        </row>
        <row r="23466">
          <cell r="A23466" t="str">
            <v>B1380105</v>
          </cell>
          <cell r="B23466" t="str">
            <v>BYTPLAST</v>
          </cell>
          <cell r="C23466" t="str">
            <v xml:space="preserve"> Нагрудник детский МАША И МЕДВЕДЬ 340х240х65мм(розовый)</v>
          </cell>
          <cell r="E23466" t="str">
            <v>Россия</v>
          </cell>
          <cell r="F23466" t="str">
            <v>ПЛАСТИК</v>
          </cell>
        </row>
        <row r="23467">
          <cell r="A23467" t="str">
            <v>B11762</v>
          </cell>
          <cell r="B23467" t="str">
            <v>BYTPLAST</v>
          </cell>
          <cell r="C23467" t="str">
            <v xml:space="preserve"> Банка с завинчивающейся крышкой 1.8л</v>
          </cell>
          <cell r="E23467" t="str">
            <v>Россия</v>
          </cell>
          <cell r="F23467" t="str">
            <v>ПЛАСТИК</v>
          </cell>
        </row>
        <row r="23468">
          <cell r="A23468" t="str">
            <v>B11763</v>
          </cell>
          <cell r="B23468" t="str">
            <v>BYTPLAST</v>
          </cell>
          <cell r="C23468" t="str">
            <v xml:space="preserve"> Банка с завинчивающейся крышкой 3.2л</v>
          </cell>
          <cell r="E23468" t="str">
            <v>Россия</v>
          </cell>
          <cell r="F23468" t="str">
            <v>ПЛАСТИК</v>
          </cell>
        </row>
        <row r="23469">
          <cell r="A23469" t="str">
            <v>B11130</v>
          </cell>
          <cell r="B23469" t="str">
            <v>BYTPLAST</v>
          </cell>
          <cell r="C23469" t="str">
            <v xml:space="preserve"> Банка с завинчивающейся крышкой 1л с декором</v>
          </cell>
          <cell r="E23469" t="str">
            <v>Россия</v>
          </cell>
          <cell r="F23469" t="str">
            <v>ПЛАСТИК</v>
          </cell>
        </row>
        <row r="23470">
          <cell r="A23470" t="str">
            <v>B11131</v>
          </cell>
          <cell r="B23470" t="str">
            <v>BYTPLAST</v>
          </cell>
          <cell r="C23470" t="str">
            <v xml:space="preserve"> Банка с завинчивающейся крышкой с декором 1.6л</v>
          </cell>
          <cell r="E23470" t="str">
            <v>Россия</v>
          </cell>
          <cell r="F23470" t="str">
            <v>ПЛАСТИК</v>
          </cell>
        </row>
        <row r="23471">
          <cell r="A23471" t="str">
            <v>B11389</v>
          </cell>
          <cell r="B23471" t="str">
            <v>BYTPLAST</v>
          </cell>
          <cell r="C23471" t="str">
            <v xml:space="preserve"> Банка ТВИСТ 0.5л</v>
          </cell>
          <cell r="E23471" t="str">
            <v>Россия</v>
          </cell>
          <cell r="F23471" t="str">
            <v>ПЛАСТИК</v>
          </cell>
        </row>
        <row r="23472">
          <cell r="A23472" t="str">
            <v>B11388</v>
          </cell>
          <cell r="B23472" t="str">
            <v>BYTPLAST</v>
          </cell>
          <cell r="C23472" t="str">
            <v xml:space="preserve"> Банка ТВИСТ 1л</v>
          </cell>
          <cell r="E23472" t="str">
            <v>Россия</v>
          </cell>
          <cell r="F23472" t="str">
            <v>ПЛАСТИК</v>
          </cell>
        </row>
        <row r="23473">
          <cell r="A23473" t="str">
            <v>B11387</v>
          </cell>
          <cell r="B23473" t="str">
            <v>BYTPLAST</v>
          </cell>
          <cell r="C23473" t="str">
            <v xml:space="preserve"> Банка ТВИСТ 1.5л</v>
          </cell>
          <cell r="E23473" t="str">
            <v>Россия</v>
          </cell>
          <cell r="F23473" t="str">
            <v>ПЛАСТИК</v>
          </cell>
        </row>
        <row r="23474">
          <cell r="A23474" t="str">
            <v>B11393</v>
          </cell>
          <cell r="B23474" t="str">
            <v>BYTPLAST</v>
          </cell>
          <cell r="C23474" t="str">
            <v xml:space="preserve"> Банка ТВИСТ 0.25л</v>
          </cell>
          <cell r="E23474" t="str">
            <v>Россия</v>
          </cell>
          <cell r="F23474" t="str">
            <v>ПЛАСТИК</v>
          </cell>
        </row>
        <row r="23475">
          <cell r="A23475" t="str">
            <v>B11392</v>
          </cell>
          <cell r="B23475" t="str">
            <v>BYTPLAST</v>
          </cell>
          <cell r="C23475" t="str">
            <v xml:space="preserve"> Банка ТВИСТ 0.5л</v>
          </cell>
          <cell r="E23475" t="str">
            <v>Россия</v>
          </cell>
          <cell r="F23475" t="str">
            <v>ПЛАСТИК</v>
          </cell>
        </row>
        <row r="23476">
          <cell r="A23476" t="str">
            <v>B11391</v>
          </cell>
          <cell r="B23476" t="str">
            <v>BYTPLAST</v>
          </cell>
          <cell r="C23476" t="str">
            <v xml:space="preserve"> Банка ТВИСТ 0.75л</v>
          </cell>
          <cell r="E23476" t="str">
            <v>Россия</v>
          </cell>
          <cell r="F23476" t="str">
            <v>ПЛАСТИК</v>
          </cell>
        </row>
        <row r="23477">
          <cell r="A23477" t="str">
            <v>B11390</v>
          </cell>
          <cell r="B23477" t="str">
            <v>BYTPLAST</v>
          </cell>
          <cell r="C23477" t="str">
            <v xml:space="preserve"> Банка ТВИСТ 1.2л</v>
          </cell>
          <cell r="E23477" t="str">
            <v>Россия</v>
          </cell>
          <cell r="F23477" t="str">
            <v>ПЛАСТИК</v>
          </cell>
        </row>
        <row r="23478">
          <cell r="A23478" t="str">
            <v>B11803</v>
          </cell>
          <cell r="B23478" t="str">
            <v>BYTPLAST</v>
          </cell>
          <cell r="C23478" t="str">
            <v xml:space="preserve"> Банка с завинчивающейся крышкой с декором ТАНГО 0.3л</v>
          </cell>
          <cell r="E23478" t="str">
            <v>Россия</v>
          </cell>
          <cell r="F23478" t="str">
            <v>ПЛАСТИК</v>
          </cell>
        </row>
        <row r="23479">
          <cell r="A23479" t="str">
            <v>B1380106</v>
          </cell>
          <cell r="B23479" t="str">
            <v>BYTPLAST</v>
          </cell>
          <cell r="C23479" t="str">
            <v xml:space="preserve"> Нагрудник детский МАША И МЕДВЕДЬ 340х240х65мм(желтый)</v>
          </cell>
          <cell r="E23479" t="str">
            <v>Россия</v>
          </cell>
          <cell r="F23479" t="str">
            <v>ПЛАСТИК</v>
          </cell>
        </row>
        <row r="23480">
          <cell r="A23480" t="str">
            <v>B1380109</v>
          </cell>
          <cell r="B23480" t="str">
            <v>BYTPLAST</v>
          </cell>
          <cell r="C23480" t="str">
            <v xml:space="preserve"> Нагрудник детский МАША И МЕДВЕДЬ 340х240х65мм(зеленый)</v>
          </cell>
          <cell r="E23480" t="str">
            <v>Россия</v>
          </cell>
          <cell r="F23480" t="str">
            <v>ПЛАСТИК</v>
          </cell>
        </row>
        <row r="23481">
          <cell r="A23481" t="str">
            <v>B1326602</v>
          </cell>
          <cell r="B23481" t="str">
            <v>BYTPLAST</v>
          </cell>
          <cell r="C23481" t="str">
            <v xml:space="preserve"> Сиденье для купания детей (голубой)</v>
          </cell>
          <cell r="E23481" t="str">
            <v>Россия</v>
          </cell>
          <cell r="F23481" t="str">
            <v>ПЛАСТИК</v>
          </cell>
        </row>
        <row r="23482">
          <cell r="A23482" t="str">
            <v>B1326606</v>
          </cell>
          <cell r="B23482" t="str">
            <v>BYTPLAST</v>
          </cell>
          <cell r="C23482" t="str">
            <v xml:space="preserve"> Сиденье для купания детей (желтый)</v>
          </cell>
          <cell r="E23482" t="str">
            <v>Россия</v>
          </cell>
          <cell r="F23482" t="str">
            <v>ПЛАСТИК</v>
          </cell>
        </row>
        <row r="23483">
          <cell r="A23483" t="str">
            <v>B1326502</v>
          </cell>
          <cell r="B23483" t="str">
            <v>BYTPLAST</v>
          </cell>
          <cell r="C23483" t="str">
            <v xml:space="preserve"> Ванна детская 940х540х270мм (голубой)</v>
          </cell>
          <cell r="E23483" t="str">
            <v>Россия</v>
          </cell>
          <cell r="F23483" t="str">
            <v>ПЛАСТИК</v>
          </cell>
        </row>
        <row r="23484">
          <cell r="A23484" t="str">
            <v>B1326505</v>
          </cell>
          <cell r="B23484" t="str">
            <v>BYTPLAST</v>
          </cell>
          <cell r="C23484" t="str">
            <v xml:space="preserve"> Ванна детская 940х540х270мм (розовый)</v>
          </cell>
          <cell r="E23484" t="str">
            <v>Россия</v>
          </cell>
          <cell r="F23484" t="str">
            <v>ПЛАСТИК</v>
          </cell>
        </row>
        <row r="23485">
          <cell r="A23485" t="str">
            <v>B1326506</v>
          </cell>
          <cell r="B23485" t="str">
            <v>BYTPLAST</v>
          </cell>
          <cell r="C23485" t="str">
            <v xml:space="preserve"> Ванна детская 940х540х270мм (желтый)</v>
          </cell>
          <cell r="E23485" t="str">
            <v>Россия</v>
          </cell>
          <cell r="F23485" t="str">
            <v>ПЛАСТИК</v>
          </cell>
        </row>
        <row r="23486">
          <cell r="A23486" t="str">
            <v>B1326516</v>
          </cell>
          <cell r="B23486" t="str">
            <v>BYTPLAST</v>
          </cell>
          <cell r="C23486" t="str">
            <v xml:space="preserve"> Ванна детская 940х540х270мм (белый)</v>
          </cell>
          <cell r="E23486" t="str">
            <v>Россия</v>
          </cell>
          <cell r="F23486" t="str">
            <v>ПЛАСТИК</v>
          </cell>
        </row>
        <row r="23487">
          <cell r="A23487" t="str">
            <v>B11805</v>
          </cell>
          <cell r="B23487" t="str">
            <v>BYTPLAST</v>
          </cell>
          <cell r="C23487" t="str">
            <v xml:space="preserve"> Банка с завинчивающейся крышкой с декором ТАНГО 0.4л</v>
          </cell>
          <cell r="E23487" t="str">
            <v>Россия</v>
          </cell>
          <cell r="F23487" t="str">
            <v>ПЛАСТИК</v>
          </cell>
        </row>
        <row r="23488">
          <cell r="A23488" t="str">
            <v>B11804</v>
          </cell>
          <cell r="B23488" t="str">
            <v>BYTPLAST</v>
          </cell>
          <cell r="C23488" t="str">
            <v xml:space="preserve"> Банка с завинчивающейся крышкой с декором ТАНГО 0.6л</v>
          </cell>
          <cell r="E23488" t="str">
            <v>Россия</v>
          </cell>
          <cell r="F23488" t="str">
            <v>ПЛАСТИК</v>
          </cell>
        </row>
        <row r="23489">
          <cell r="A23489" t="str">
            <v>B11806</v>
          </cell>
          <cell r="B23489" t="str">
            <v>BYTPLAST</v>
          </cell>
          <cell r="C23489" t="str">
            <v xml:space="preserve"> Банка с завинчивающейся крышкой с декором ТАНГО 0.9л</v>
          </cell>
          <cell r="E23489" t="str">
            <v>Россия</v>
          </cell>
          <cell r="F23489" t="str">
            <v>ПЛАСТИК</v>
          </cell>
        </row>
        <row r="23490">
          <cell r="A23490" t="str">
            <v>B11807</v>
          </cell>
          <cell r="B23490" t="str">
            <v>BYTPLAST</v>
          </cell>
          <cell r="C23490" t="str">
            <v xml:space="preserve"> Банка с завинчивающейся крышкой с декором ТАНГО 1.8л</v>
          </cell>
          <cell r="E23490" t="str">
            <v>Россия</v>
          </cell>
          <cell r="F23490" t="str">
            <v>ПЛАСТИК</v>
          </cell>
        </row>
        <row r="23491">
          <cell r="A23491" t="str">
            <v>B11761</v>
          </cell>
          <cell r="B23491" t="str">
            <v>BYTPLAST</v>
          </cell>
          <cell r="C23491" t="str">
            <v xml:space="preserve"> Банка с завинчивающейся крышкой ECO STYLE 0.26л</v>
          </cell>
          <cell r="E23491" t="str">
            <v>Россия</v>
          </cell>
          <cell r="F23491" t="str">
            <v>ПЛАСТИК</v>
          </cell>
        </row>
        <row r="23492">
          <cell r="A23492" t="str">
            <v>B11759</v>
          </cell>
          <cell r="B23492" t="str">
            <v>BYTPLAST</v>
          </cell>
          <cell r="C23492" t="str">
            <v xml:space="preserve"> Банка с завинчивающейся крышкой ECO STYLE 0.58л</v>
          </cell>
          <cell r="E23492" t="str">
            <v>Россия</v>
          </cell>
          <cell r="F23492" t="str">
            <v>ПЛАСТИК</v>
          </cell>
        </row>
        <row r="23493">
          <cell r="A23493" t="str">
            <v>B11760</v>
          </cell>
          <cell r="B23493" t="str">
            <v>BYTPLAST</v>
          </cell>
          <cell r="C23493" t="str">
            <v xml:space="preserve"> Банка с завинчивающейся крышкой ECO STYLE 0.75л</v>
          </cell>
          <cell r="E23493" t="str">
            <v>Россия</v>
          </cell>
          <cell r="F23493" t="str">
            <v>ПЛАСТИК</v>
          </cell>
        </row>
        <row r="23494">
          <cell r="A23494" t="str">
            <v>B12503</v>
          </cell>
          <cell r="B23494" t="str">
            <v>BYTPLAST</v>
          </cell>
          <cell r="C23494" t="str">
            <v xml:space="preserve"> Емкость для сыпучих продуктов 1л</v>
          </cell>
          <cell r="E23494" t="str">
            <v>Россия</v>
          </cell>
          <cell r="F23494" t="str">
            <v>ПЛАСТИК</v>
          </cell>
        </row>
        <row r="23495">
          <cell r="A23495" t="str">
            <v>B12504</v>
          </cell>
          <cell r="B23495" t="str">
            <v>BYTPLAST</v>
          </cell>
          <cell r="C23495" t="str">
            <v xml:space="preserve"> Емкость для сыпучих продуктов 1.5л</v>
          </cell>
          <cell r="E23495" t="str">
            <v>Россия</v>
          </cell>
          <cell r="F23495" t="str">
            <v>ПЛАСТИК</v>
          </cell>
        </row>
        <row r="23496">
          <cell r="A23496" t="str">
            <v>B12359</v>
          </cell>
          <cell r="B23496" t="str">
            <v>BYTPLAST</v>
          </cell>
          <cell r="C23496" t="str">
            <v xml:space="preserve"> Емкость для сыпучих продуктов 2.8л</v>
          </cell>
          <cell r="E23496" t="str">
            <v>Россия</v>
          </cell>
          <cell r="F23496" t="str">
            <v>ПЛАСТИК</v>
          </cell>
        </row>
        <row r="23497">
          <cell r="A23497" t="str">
            <v>B12506</v>
          </cell>
          <cell r="B23497" t="str">
            <v>BYTPLAST</v>
          </cell>
          <cell r="C23497" t="str">
            <v xml:space="preserve"> Емкость для сыпучих продуктов с дозатором 0.75л</v>
          </cell>
          <cell r="E23497" t="str">
            <v>Россия</v>
          </cell>
          <cell r="F23497" t="str">
            <v>ПЛАСТИК</v>
          </cell>
        </row>
        <row r="23498">
          <cell r="A23498" t="str">
            <v>B12507</v>
          </cell>
          <cell r="B23498" t="str">
            <v>BYTPLAST</v>
          </cell>
          <cell r="C23498" t="str">
            <v xml:space="preserve"> Емкость для сыпучих продуктов с дозатором 1л</v>
          </cell>
          <cell r="E23498" t="str">
            <v>Россия</v>
          </cell>
          <cell r="F23498" t="str">
            <v>ПЛАСТИК</v>
          </cell>
        </row>
        <row r="23499">
          <cell r="A23499" t="str">
            <v>B1301307</v>
          </cell>
          <cell r="B23499" t="str">
            <v>BYTPLAST</v>
          </cell>
          <cell r="C23499" t="str">
            <v xml:space="preserve"> Ванна детская с клапаном для слива воды (бежевый)</v>
          </cell>
          <cell r="E23499" t="str">
            <v>Россия</v>
          </cell>
          <cell r="F23499" t="str">
            <v>ПЛАСТИК</v>
          </cell>
        </row>
        <row r="23500">
          <cell r="A23500" t="str">
            <v>B1326702</v>
          </cell>
          <cell r="B23500" t="str">
            <v>BYTPLAST</v>
          </cell>
          <cell r="C23500" t="str">
            <v xml:space="preserve"> Горшок-стульчик(голубой)</v>
          </cell>
          <cell r="E23500" t="str">
            <v>Россия</v>
          </cell>
          <cell r="F23500" t="str">
            <v>ПЛАСТИК</v>
          </cell>
        </row>
        <row r="23501">
          <cell r="A23501" t="str">
            <v>B1326705</v>
          </cell>
          <cell r="B23501" t="str">
            <v>BYTPLAST</v>
          </cell>
          <cell r="C23501" t="str">
            <v xml:space="preserve"> Горшок-стульчик(розовый)</v>
          </cell>
          <cell r="E23501" t="str">
            <v>Россия</v>
          </cell>
          <cell r="F23501" t="str">
            <v>ПЛАСТИК</v>
          </cell>
        </row>
        <row r="23502">
          <cell r="A23502" t="str">
            <v>B1326706</v>
          </cell>
          <cell r="B23502" t="str">
            <v>BYTPLAST</v>
          </cell>
          <cell r="C23502" t="str">
            <v xml:space="preserve"> Горшок-стульчик(желтый)</v>
          </cell>
          <cell r="E23502" t="str">
            <v>Россия</v>
          </cell>
          <cell r="F23502" t="str">
            <v>ПЛАСТИК</v>
          </cell>
        </row>
        <row r="23503">
          <cell r="A23503" t="str">
            <v>B1326202</v>
          </cell>
          <cell r="B23503" t="str">
            <v>BYTPLAST</v>
          </cell>
          <cell r="C23503" t="str">
            <v xml:space="preserve"> Горшок детский 270х220х150мм (голубой)</v>
          </cell>
          <cell r="E23503" t="str">
            <v>Россия</v>
          </cell>
          <cell r="F23503" t="str">
            <v>ПЛАСТИК</v>
          </cell>
        </row>
        <row r="23504">
          <cell r="A23504" t="str">
            <v>B1326205</v>
          </cell>
          <cell r="B23504" t="str">
            <v>BYTPLAST</v>
          </cell>
          <cell r="C23504" t="str">
            <v xml:space="preserve"> Горшок детский 270х220х150мм (розовый)</v>
          </cell>
          <cell r="E23504" t="str">
            <v>Россия</v>
          </cell>
          <cell r="F23504" t="str">
            <v>ПЛАСТИК</v>
          </cell>
        </row>
        <row r="23505">
          <cell r="A23505" t="str">
            <v>B1326206</v>
          </cell>
          <cell r="B23505" t="str">
            <v>BYTPLAST</v>
          </cell>
          <cell r="C23505" t="str">
            <v xml:space="preserve"> Горшок детский 270х220х150мм (желтый)</v>
          </cell>
          <cell r="E23505" t="str">
            <v>Россия</v>
          </cell>
          <cell r="F23505" t="str">
            <v>ПЛАСТИК</v>
          </cell>
        </row>
        <row r="23506">
          <cell r="A23506" t="str">
            <v>B1326216</v>
          </cell>
          <cell r="B23506" t="str">
            <v>BYTPLAST</v>
          </cell>
          <cell r="C23506" t="str">
            <v xml:space="preserve"> Горшок детский 270х220х150мм (белый)</v>
          </cell>
          <cell r="E23506" t="str">
            <v>Россия</v>
          </cell>
          <cell r="F23506" t="str">
            <v>ПЛАСТИК</v>
          </cell>
        </row>
        <row r="23507">
          <cell r="A23507" t="str">
            <v>B12585</v>
          </cell>
          <cell r="B23507" t="str">
            <v>BYTPLAST</v>
          </cell>
          <cell r="C23507" t="str">
            <v xml:space="preserve"> Ведро 10л</v>
          </cell>
          <cell r="E23507" t="str">
            <v>Россия</v>
          </cell>
          <cell r="F23507" t="str">
            <v>ПЛАСТИК</v>
          </cell>
        </row>
        <row r="23508">
          <cell r="A23508" t="str">
            <v>B12508</v>
          </cell>
          <cell r="B23508" t="str">
            <v>BYTPLAST</v>
          </cell>
          <cell r="C23508" t="str">
            <v xml:space="preserve"> Емкость для сыпучих продуктов с дозатором 1.5л</v>
          </cell>
          <cell r="E23508" t="str">
            <v>Россия</v>
          </cell>
          <cell r="F23508" t="str">
            <v>ПЛАСТИК</v>
          </cell>
        </row>
        <row r="23509">
          <cell r="A23509" t="str">
            <v>B12586</v>
          </cell>
          <cell r="B23509" t="str">
            <v>BYTPLAST</v>
          </cell>
          <cell r="C23509" t="str">
            <v xml:space="preserve"> Емкость для сыпучих продуктов и специй МАГИЯ ВКУСА 0.7л</v>
          </cell>
          <cell r="E23509" t="str">
            <v>Россия</v>
          </cell>
          <cell r="F23509" t="str">
            <v>ПЛАСТИК</v>
          </cell>
        </row>
        <row r="23510">
          <cell r="A23510" t="str">
            <v>B12218</v>
          </cell>
          <cell r="B23510" t="str">
            <v>BYTPLAST</v>
          </cell>
          <cell r="C23510" t="str">
            <v xml:space="preserve"> Емкость для сыпучих продуктов 1.5л</v>
          </cell>
          <cell r="E23510" t="str">
            <v>Россия</v>
          </cell>
          <cell r="F23510" t="str">
            <v>ПЛАСТИК</v>
          </cell>
        </row>
        <row r="23511">
          <cell r="A23511" t="str">
            <v>B12219</v>
          </cell>
          <cell r="B23511" t="str">
            <v>BYTPLAST</v>
          </cell>
          <cell r="C23511" t="str">
            <v xml:space="preserve"> Емкость для сыпучих продуктов 2.0л</v>
          </cell>
          <cell r="E23511" t="str">
            <v>Россия</v>
          </cell>
          <cell r="F23511" t="str">
            <v>ПЛАСТИК</v>
          </cell>
        </row>
        <row r="23512">
          <cell r="A23512" t="str">
            <v>B12327</v>
          </cell>
          <cell r="B23512" t="str">
            <v>BYTPLAST</v>
          </cell>
          <cell r="C23512" t="str">
            <v xml:space="preserve"> Емкость для сыпучих продуктов MASTER SAFE 1.0л</v>
          </cell>
          <cell r="E23512" t="str">
            <v>Россия</v>
          </cell>
          <cell r="F23512" t="str">
            <v>ПЛАСТИК</v>
          </cell>
        </row>
        <row r="23513">
          <cell r="A23513" t="str">
            <v>B12328</v>
          </cell>
          <cell r="B23513" t="str">
            <v>BYTPLAST</v>
          </cell>
          <cell r="C23513" t="str">
            <v xml:space="preserve"> Емкость для сыпучих продуктов MASTER SAFE 1.5л</v>
          </cell>
          <cell r="E23513" t="str">
            <v>Россия</v>
          </cell>
          <cell r="F23513" t="str">
            <v>ПЛАСТИК</v>
          </cell>
        </row>
        <row r="23514">
          <cell r="A23514" t="str">
            <v>B12296</v>
          </cell>
          <cell r="B23514" t="str">
            <v>BYTPLAST</v>
          </cell>
          <cell r="C23514" t="str">
            <v xml:space="preserve"> Емкость для сыпучих продуктов с декором DELUхE 1.4л</v>
          </cell>
          <cell r="E23514" t="str">
            <v>Россия</v>
          </cell>
          <cell r="F23514" t="str">
            <v>ПЛАСТИК</v>
          </cell>
        </row>
        <row r="23515">
          <cell r="A23515" t="str">
            <v>B12484</v>
          </cell>
          <cell r="B23515" t="str">
            <v>BYTPLAST</v>
          </cell>
          <cell r="C23515" t="str">
            <v xml:space="preserve"> Емкость для сыпучих продуктов с декором 1.4л</v>
          </cell>
          <cell r="E23515" t="str">
            <v>Россия</v>
          </cell>
          <cell r="F23515" t="str">
            <v>ПЛАСТИК</v>
          </cell>
        </row>
        <row r="23516">
          <cell r="A23516" t="str">
            <v>B11666</v>
          </cell>
          <cell r="B23516" t="str">
            <v>BYTPLAST</v>
          </cell>
          <cell r="C23516" t="str">
            <v xml:space="preserve"> Емкость с откидной крышкой в ассортименте</v>
          </cell>
          <cell r="E23516" t="str">
            <v>Россия</v>
          </cell>
          <cell r="F23516" t="str">
            <v>ПЛАСТИК</v>
          </cell>
        </row>
        <row r="23517">
          <cell r="A23517" t="str">
            <v>B11895</v>
          </cell>
          <cell r="B23517" t="str">
            <v>BYTPLAST</v>
          </cell>
          <cell r="C23517" t="str">
            <v xml:space="preserve"> Контейнер с клапаном AIR FREE 0.44л</v>
          </cell>
          <cell r="E23517" t="str">
            <v>Россия</v>
          </cell>
          <cell r="F23517" t="str">
            <v>ПЛАСТИК</v>
          </cell>
        </row>
        <row r="23518">
          <cell r="A23518" t="str">
            <v>B11894</v>
          </cell>
          <cell r="B23518" t="str">
            <v>BYTPLAST</v>
          </cell>
          <cell r="C23518" t="str">
            <v xml:space="preserve"> Контейнер с клапаном AIR FREE 0.6л</v>
          </cell>
          <cell r="E23518" t="str">
            <v>Россия</v>
          </cell>
          <cell r="F23518" t="str">
            <v>ПЛАСТИК</v>
          </cell>
        </row>
        <row r="23519">
          <cell r="A23519" t="str">
            <v>B11896</v>
          </cell>
          <cell r="B23519" t="str">
            <v>BYTPLAST</v>
          </cell>
          <cell r="C23519" t="str">
            <v xml:space="preserve"> Контейнер с клапаном AIR FREE 0.75л</v>
          </cell>
          <cell r="E23519" t="str">
            <v>Россия</v>
          </cell>
          <cell r="F23519" t="str">
            <v>ПЛАСТИК</v>
          </cell>
        </row>
        <row r="23520">
          <cell r="A23520" t="str">
            <v>B1326102</v>
          </cell>
          <cell r="B23520" t="str">
            <v>BYTPLAST</v>
          </cell>
          <cell r="C23520" t="str">
            <v xml:space="preserve"> Горшок-игрушка 330х270х210мм (голубой)</v>
          </cell>
          <cell r="E23520" t="str">
            <v>Россия</v>
          </cell>
          <cell r="F23520" t="str">
            <v>ПЛАСТИК</v>
          </cell>
        </row>
        <row r="23521">
          <cell r="A23521" t="str">
            <v>B1326105</v>
          </cell>
          <cell r="B23521" t="str">
            <v>BYTPLAST</v>
          </cell>
          <cell r="C23521" t="str">
            <v xml:space="preserve"> Горшок-игрушка 330х270х210мм (розовый)</v>
          </cell>
          <cell r="E23521" t="str">
            <v>Россия</v>
          </cell>
          <cell r="F23521" t="str">
            <v>ПЛАСТИК</v>
          </cell>
        </row>
        <row r="23522">
          <cell r="A23522" t="str">
            <v>B1326106</v>
          </cell>
          <cell r="B23522" t="str">
            <v>BYTPLAST</v>
          </cell>
          <cell r="C23522" t="str">
            <v xml:space="preserve"> Горшок-игрушка 330х270х210мм (желтый)</v>
          </cell>
          <cell r="E23522" t="str">
            <v>Россия</v>
          </cell>
          <cell r="F23522" t="str">
            <v>ПЛАСТИК</v>
          </cell>
        </row>
        <row r="23523">
          <cell r="A23523" t="str">
            <v>B1326305</v>
          </cell>
          <cell r="B23523" t="str">
            <v>BYTPLAST</v>
          </cell>
          <cell r="C23523" t="str">
            <v xml:space="preserve"> Накладка на унитаз (розовый)</v>
          </cell>
          <cell r="E23523" t="str">
            <v>Россия</v>
          </cell>
          <cell r="F23523" t="str">
            <v>ПЛАСТИК</v>
          </cell>
        </row>
        <row r="23524">
          <cell r="A23524" t="str">
            <v>B1326316</v>
          </cell>
          <cell r="B23524" t="str">
            <v>BYTPLAST</v>
          </cell>
          <cell r="C23524" t="str">
            <v xml:space="preserve"> Накладка на унитаз (белый)</v>
          </cell>
          <cell r="E23524" t="str">
            <v>Россия</v>
          </cell>
          <cell r="F23524" t="str">
            <v>ПЛАСТИК</v>
          </cell>
        </row>
        <row r="23525">
          <cell r="A23525" t="str">
            <v>B1367109</v>
          </cell>
          <cell r="B23525" t="str">
            <v>BYTPLAST</v>
          </cell>
          <cell r="C23525" t="str">
            <v xml:space="preserve"> Подставка детская (зеленый)</v>
          </cell>
          <cell r="E23525" t="str">
            <v>Россия</v>
          </cell>
          <cell r="F23525" t="str">
            <v>ПЛАСТИК</v>
          </cell>
        </row>
        <row r="23526">
          <cell r="A23526" t="str">
            <v>B13012</v>
          </cell>
          <cell r="B23526" t="str">
            <v>BYTPLAST</v>
          </cell>
          <cell r="C23526" t="str">
            <v xml:space="preserve"> Ящик универсальный с аппликацией 335х240х155мм</v>
          </cell>
          <cell r="E23526" t="str">
            <v>Россия</v>
          </cell>
          <cell r="F23526" t="str">
            <v>ПЛАСТИК</v>
          </cell>
        </row>
        <row r="23527">
          <cell r="A23527" t="str">
            <v>B1300302</v>
          </cell>
          <cell r="B23527" t="str">
            <v>BYTPLAST</v>
          </cell>
          <cell r="C23527" t="str">
            <v xml:space="preserve"> Горшок детский музыкальный(голубой)</v>
          </cell>
          <cell r="E23527" t="str">
            <v>Россия</v>
          </cell>
          <cell r="F23527" t="str">
            <v>ПЛАСТИК</v>
          </cell>
        </row>
        <row r="23528">
          <cell r="A23528" t="str">
            <v>B1300305</v>
          </cell>
          <cell r="B23528" t="str">
            <v>BYTPLAST</v>
          </cell>
          <cell r="C23528" t="str">
            <v xml:space="preserve"> Горшок детский музыкальный(розовый)</v>
          </cell>
          <cell r="E23528" t="str">
            <v>Россия</v>
          </cell>
          <cell r="F23528" t="str">
            <v>ПЛАСТИК</v>
          </cell>
        </row>
        <row r="23529">
          <cell r="A23529" t="str">
            <v>B12176</v>
          </cell>
          <cell r="B23529" t="str">
            <v>BYTPLAST</v>
          </cell>
          <cell r="C23529" t="str">
            <v xml:space="preserve"> Корзина длч белья ECO STYLE 460х265х610мм</v>
          </cell>
          <cell r="E23529" t="str">
            <v>Россия</v>
          </cell>
          <cell r="F23529" t="str">
            <v>ПЛАСТИК</v>
          </cell>
        </row>
        <row r="23530">
          <cell r="A23530" t="str">
            <v>B11486</v>
          </cell>
          <cell r="B23530" t="str">
            <v>BYTPLAST</v>
          </cell>
          <cell r="C23530" t="str">
            <v xml:space="preserve"> Банка ВИНТАЖ 0.5л</v>
          </cell>
          <cell r="E23530" t="str">
            <v>Россия</v>
          </cell>
          <cell r="F23530" t="str">
            <v>ПЛАСТИК</v>
          </cell>
        </row>
        <row r="23531">
          <cell r="A23531" t="str">
            <v>B11485</v>
          </cell>
          <cell r="B23531" t="str">
            <v>BYTPLAST</v>
          </cell>
          <cell r="C23531" t="str">
            <v xml:space="preserve"> Банка ВИНТАЖ 1л</v>
          </cell>
          <cell r="E23531" t="str">
            <v>Россия</v>
          </cell>
          <cell r="F23531" t="str">
            <v>ПЛАСТИК</v>
          </cell>
        </row>
        <row r="23532">
          <cell r="A23532" t="str">
            <v>B11484</v>
          </cell>
          <cell r="B23532" t="str">
            <v>BYTPLAST</v>
          </cell>
          <cell r="C23532" t="str">
            <v xml:space="preserve"> Банка ВИНТАЖ 1.5л</v>
          </cell>
          <cell r="E23532" t="str">
            <v>Россия</v>
          </cell>
          <cell r="F23532" t="str">
            <v>ПЛАСТИК</v>
          </cell>
        </row>
        <row r="23533">
          <cell r="A23533" t="str">
            <v>B11490</v>
          </cell>
          <cell r="B23533" t="str">
            <v>BYTPLAST</v>
          </cell>
          <cell r="C23533" t="str">
            <v xml:space="preserve"> Банка ВИНТАЖ 0.25л</v>
          </cell>
          <cell r="E23533" t="str">
            <v>Россия</v>
          </cell>
          <cell r="F23533" t="str">
            <v>ПЛАСТИК</v>
          </cell>
        </row>
        <row r="23534">
          <cell r="A23534" t="str">
            <v>B11489</v>
          </cell>
          <cell r="B23534" t="str">
            <v>BYTPLAST</v>
          </cell>
          <cell r="C23534" t="str">
            <v xml:space="preserve"> Банка ВИНТАЖ 0.5л</v>
          </cell>
          <cell r="E23534" t="str">
            <v>Россия</v>
          </cell>
          <cell r="F23534" t="str">
            <v>ПЛАСТИК</v>
          </cell>
        </row>
        <row r="23535">
          <cell r="A23535" t="str">
            <v>B11897</v>
          </cell>
          <cell r="B23535" t="str">
            <v>BYTPLAST</v>
          </cell>
          <cell r="C23535" t="str">
            <v xml:space="preserve"> Контейнер с клапаном AIR FREE 1л</v>
          </cell>
          <cell r="E23535" t="str">
            <v>Россия</v>
          </cell>
          <cell r="F23535" t="str">
            <v>ПЛАСТИК</v>
          </cell>
        </row>
        <row r="23536">
          <cell r="A23536" t="str">
            <v>B11946</v>
          </cell>
          <cell r="B23536" t="str">
            <v>BYTPLAST</v>
          </cell>
          <cell r="C23536" t="str">
            <v xml:space="preserve"> Контейнер для продуктов с декором Click&amp;Lock 0.58л</v>
          </cell>
          <cell r="E23536" t="str">
            <v>Россия</v>
          </cell>
          <cell r="F23536" t="str">
            <v>ПЛАСТИК</v>
          </cell>
        </row>
        <row r="23537">
          <cell r="A23537" t="str">
            <v>B11943</v>
          </cell>
          <cell r="B23537" t="str">
            <v>BYTPLAST</v>
          </cell>
          <cell r="C23537" t="str">
            <v xml:space="preserve"> Контейнер для продуктов с декором Click&amp;Lock 3.0л</v>
          </cell>
          <cell r="E23537" t="str">
            <v>Россия</v>
          </cell>
          <cell r="F23537" t="str">
            <v>ПЛАСТИК</v>
          </cell>
        </row>
        <row r="23538">
          <cell r="A23538" t="str">
            <v>B11572</v>
          </cell>
          <cell r="B23538" t="str">
            <v>BYTPLAST</v>
          </cell>
          <cell r="C23538" t="str">
            <v xml:space="preserve"> Контейнер для хранения продуктов SAFE-FOOD 0.6л</v>
          </cell>
          <cell r="E23538" t="str">
            <v>Россия</v>
          </cell>
          <cell r="F23538" t="str">
            <v>ПЛАСТИК</v>
          </cell>
        </row>
        <row r="23539">
          <cell r="A23539" t="str">
            <v>B11573</v>
          </cell>
          <cell r="B23539" t="str">
            <v>BYTPLAST</v>
          </cell>
          <cell r="C23539" t="str">
            <v xml:space="preserve"> Контейнер для хранения продуктов SAFE-FOOD 1л</v>
          </cell>
          <cell r="E23539" t="str">
            <v>Россия</v>
          </cell>
          <cell r="F23539" t="str">
            <v>ПЛАСТИК</v>
          </cell>
        </row>
        <row r="23540">
          <cell r="A23540" t="str">
            <v>B11515</v>
          </cell>
          <cell r="B23540" t="str">
            <v>BYTPLAST</v>
          </cell>
          <cell r="C23540" t="str">
            <v xml:space="preserve"> Контейнер АРТ-ДЕКОР 0.44л</v>
          </cell>
          <cell r="E23540" t="str">
            <v>Россия</v>
          </cell>
          <cell r="F23540" t="str">
            <v>ПЛАСТИК</v>
          </cell>
        </row>
        <row r="23541">
          <cell r="A23541" t="str">
            <v>B11517</v>
          </cell>
          <cell r="B23541" t="str">
            <v>BYTPLAST</v>
          </cell>
          <cell r="C23541" t="str">
            <v xml:space="preserve"> Контейнер АРТ-ДЕКОР 0.75л</v>
          </cell>
          <cell r="E23541" t="str">
            <v>Россия</v>
          </cell>
          <cell r="F23541" t="str">
            <v>ПЛАСТИК</v>
          </cell>
        </row>
        <row r="23542">
          <cell r="A23542" t="str">
            <v>B11519</v>
          </cell>
          <cell r="B23542" t="str">
            <v>BYTPLAST</v>
          </cell>
          <cell r="C23542" t="str">
            <v xml:space="preserve"> Контейнер АРТ-ДЕКОР 1л</v>
          </cell>
          <cell r="E23542" t="str">
            <v>Россия</v>
          </cell>
          <cell r="F23542" t="str">
            <v>ПЛАСТИК</v>
          </cell>
        </row>
        <row r="23543">
          <cell r="A23543" t="str">
            <v>B11521</v>
          </cell>
          <cell r="B23543" t="str">
            <v>BYTPLAST</v>
          </cell>
          <cell r="C23543" t="str">
            <v xml:space="preserve"> Контейнер АРТ-ДЕКОР 1.25л</v>
          </cell>
          <cell r="E23543" t="str">
            <v>Россия</v>
          </cell>
          <cell r="F23543" t="str">
            <v>ПЛАСТИК</v>
          </cell>
        </row>
        <row r="23544">
          <cell r="A23544" t="str">
            <v>B11476</v>
          </cell>
          <cell r="B23544" t="str">
            <v>BYTPLAST</v>
          </cell>
          <cell r="C23544" t="str">
            <v xml:space="preserve"> Контейнер АРТ-ДЕКОР 1.75л</v>
          </cell>
          <cell r="E23544" t="str">
            <v>Россия</v>
          </cell>
          <cell r="F23544" t="str">
            <v>ПЛАСТИК</v>
          </cell>
        </row>
        <row r="23545">
          <cell r="A23545" t="str">
            <v>B11477</v>
          </cell>
          <cell r="B23545" t="str">
            <v>BYTPLAST</v>
          </cell>
          <cell r="C23545" t="str">
            <v xml:space="preserve"> Контейнер АРТ-ДЕКОР 2.1л</v>
          </cell>
          <cell r="E23545" t="str">
            <v>Россия</v>
          </cell>
          <cell r="F23545" t="str">
            <v>ПЛАСТИК</v>
          </cell>
        </row>
        <row r="23546">
          <cell r="A23546" t="str">
            <v>B11002</v>
          </cell>
          <cell r="B23546" t="str">
            <v>BYTPLAST</v>
          </cell>
          <cell r="C23546" t="str">
            <v xml:space="preserve"> Контейнер ПРИМА 0.45л</v>
          </cell>
          <cell r="E23546" t="str">
            <v>Россия</v>
          </cell>
          <cell r="F23546" t="str">
            <v>ПЛАСТИК</v>
          </cell>
        </row>
        <row r="23547">
          <cell r="A23547" t="str">
            <v>B1367116</v>
          </cell>
          <cell r="B23547" t="str">
            <v>BYTPLAST</v>
          </cell>
          <cell r="C23547" t="str">
            <v xml:space="preserve"> Подставка детская (белый)</v>
          </cell>
          <cell r="E23547" t="str">
            <v>Россия</v>
          </cell>
          <cell r="F23547" t="str">
            <v>ПЛАСТИК</v>
          </cell>
        </row>
        <row r="23548">
          <cell r="A23548" t="str">
            <v>B1377102</v>
          </cell>
          <cell r="B23548" t="str">
            <v>BYTPLAST</v>
          </cell>
          <cell r="C23548" t="str">
            <v xml:space="preserve"> Стол-парта детская с аппликацией 730х550х500мм (голубой)</v>
          </cell>
          <cell r="E23548" t="str">
            <v>Россия</v>
          </cell>
          <cell r="F23548" t="str">
            <v>ПЛАСТИК</v>
          </cell>
        </row>
        <row r="23549">
          <cell r="A23549" t="str">
            <v>B1377112</v>
          </cell>
          <cell r="B23549" t="str">
            <v>BYTPLAST</v>
          </cell>
          <cell r="C23549" t="str">
            <v xml:space="preserve"> Стол-парта детская с аппликацией 730х550х500мм (коралловый)</v>
          </cell>
          <cell r="E23549" t="str">
            <v>Россия</v>
          </cell>
          <cell r="F23549" t="str">
            <v>ПЛАСТИК</v>
          </cell>
        </row>
        <row r="23550">
          <cell r="A23550" t="str">
            <v>B1207012</v>
          </cell>
          <cell r="B23550" t="str">
            <v>BYTPLAST</v>
          </cell>
          <cell r="C23550" t="str">
            <v xml:space="preserve"> Стул детский 370х360х550мм</v>
          </cell>
          <cell r="E23550" t="str">
            <v>Россия</v>
          </cell>
          <cell r="F23550" t="str">
            <v>ПЛАСТИК</v>
          </cell>
        </row>
        <row r="23551">
          <cell r="A23551" t="str">
            <v>B1360102</v>
          </cell>
          <cell r="B23551" t="str">
            <v>BYTPLAST</v>
          </cell>
          <cell r="C23551" t="str">
            <v xml:space="preserve"> Стул детский 380х425х525мм (голубой)</v>
          </cell>
          <cell r="E23551" t="str">
            <v>Россия</v>
          </cell>
          <cell r="F23551" t="str">
            <v>ПЛАСТИК</v>
          </cell>
        </row>
        <row r="23552">
          <cell r="A23552" t="str">
            <v>B1360103</v>
          </cell>
          <cell r="B23552" t="str">
            <v>BYTPLAST</v>
          </cell>
          <cell r="C23552" t="str">
            <v xml:space="preserve"> Стул детский 380х425х525мм (сиреневый)</v>
          </cell>
          <cell r="E23552" t="str">
            <v>Россия</v>
          </cell>
          <cell r="F23552" t="str">
            <v>ПЛАСТИК</v>
          </cell>
        </row>
        <row r="23553">
          <cell r="A23553" t="str">
            <v>B1380202</v>
          </cell>
          <cell r="B23553" t="str">
            <v>BYTPLAST</v>
          </cell>
          <cell r="C23553" t="str">
            <v xml:space="preserve"> Кружка детская с декором 0.18л (голубой)</v>
          </cell>
          <cell r="E23553" t="str">
            <v>Россия</v>
          </cell>
          <cell r="F23553" t="str">
            <v>ПЛАСТИК</v>
          </cell>
        </row>
        <row r="23554">
          <cell r="A23554" t="str">
            <v>B11007</v>
          </cell>
          <cell r="B23554" t="str">
            <v>BYTPLAST</v>
          </cell>
          <cell r="C23554" t="str">
            <v xml:space="preserve"> Контейнер ПРИМА 1.3л</v>
          </cell>
          <cell r="E23554" t="str">
            <v>Россия</v>
          </cell>
          <cell r="F23554" t="str">
            <v>ПЛАСТИК</v>
          </cell>
        </row>
        <row r="23555">
          <cell r="A23555" t="str">
            <v>B11116</v>
          </cell>
          <cell r="B23555" t="str">
            <v>BYTPLAST</v>
          </cell>
          <cell r="C23555" t="str">
            <v xml:space="preserve"> Контейнер 3.4л</v>
          </cell>
          <cell r="E23555" t="str">
            <v>Россия</v>
          </cell>
          <cell r="F23555" t="str">
            <v>ПЛАСТИК</v>
          </cell>
        </row>
        <row r="23556">
          <cell r="A23556" t="str">
            <v>B11737</v>
          </cell>
          <cell r="B23556" t="str">
            <v>BYTPLAST</v>
          </cell>
          <cell r="C23556" t="str">
            <v xml:space="preserve"> Контейнер двухсекционный с декором РОНДО 1.25л</v>
          </cell>
          <cell r="E23556" t="str">
            <v>Россия</v>
          </cell>
          <cell r="F23556" t="str">
            <v>ПЛАСТИК</v>
          </cell>
        </row>
        <row r="23557">
          <cell r="A23557" t="str">
            <v>B11846</v>
          </cell>
          <cell r="B23557" t="str">
            <v>BYTPLAST</v>
          </cell>
          <cell r="C23557" t="str">
            <v xml:space="preserve"> Емкость для холодильника и СВЧ 1.2л с декором</v>
          </cell>
          <cell r="E23557" t="str">
            <v>Россия</v>
          </cell>
          <cell r="F23557" t="str">
            <v>ПЛАСТИК</v>
          </cell>
        </row>
        <row r="23558">
          <cell r="A23558" t="str">
            <v>B11848</v>
          </cell>
          <cell r="B23558" t="str">
            <v>BYTPLAST</v>
          </cell>
          <cell r="C23558" t="str">
            <v xml:space="preserve"> Емкость для холодильника и СВЧ 1.6л с декором</v>
          </cell>
          <cell r="E23558" t="str">
            <v>Россия</v>
          </cell>
          <cell r="F23558" t="str">
            <v>ПЛАСТИК</v>
          </cell>
        </row>
        <row r="23559">
          <cell r="A23559" t="str">
            <v>B11727</v>
          </cell>
          <cell r="B23559" t="str">
            <v>BYTPLAST</v>
          </cell>
          <cell r="C23559" t="str">
            <v xml:space="preserve"> Емкость для холодильника и СВЧ 0.9л с декором</v>
          </cell>
          <cell r="E23559" t="str">
            <v>Россия</v>
          </cell>
          <cell r="F23559" t="str">
            <v>ПЛАСТИК</v>
          </cell>
        </row>
        <row r="23560">
          <cell r="A23560" t="str">
            <v>B11729</v>
          </cell>
          <cell r="B23560" t="str">
            <v>BYTPLAST</v>
          </cell>
          <cell r="C23560" t="str">
            <v xml:space="preserve"> Емкость для холодильника и СВЧ 1.5л с декором</v>
          </cell>
          <cell r="E23560" t="str">
            <v>Россия</v>
          </cell>
          <cell r="F23560" t="str">
            <v>ПЛАСТИК</v>
          </cell>
        </row>
        <row r="23561">
          <cell r="A23561" t="str">
            <v>B11730</v>
          </cell>
          <cell r="B23561" t="str">
            <v>BYTPLAST</v>
          </cell>
          <cell r="C23561" t="str">
            <v xml:space="preserve"> Емкость для холодильника и СВЧ 1.8л с декором</v>
          </cell>
          <cell r="E23561" t="str">
            <v>Россия</v>
          </cell>
          <cell r="F23561" t="str">
            <v>ПЛАСТИК</v>
          </cell>
        </row>
        <row r="23562">
          <cell r="A23562" t="str">
            <v>B11370</v>
          </cell>
          <cell r="B23562" t="str">
            <v>BYTPLAST</v>
          </cell>
          <cell r="C23562" t="str">
            <v xml:space="preserve"> Емкость для холодильника и СВЧ 1л</v>
          </cell>
          <cell r="E23562" t="str">
            <v>Россия</v>
          </cell>
          <cell r="F23562" t="str">
            <v>ПЛАСТИК</v>
          </cell>
        </row>
        <row r="23563">
          <cell r="A23563" t="str">
            <v>B11371</v>
          </cell>
          <cell r="B23563" t="str">
            <v>BYTPLAST</v>
          </cell>
          <cell r="C23563" t="str">
            <v xml:space="preserve"> Емкость для холодильника и СВЧ 1.5л</v>
          </cell>
          <cell r="E23563" t="str">
            <v>Россия</v>
          </cell>
          <cell r="F23563" t="str">
            <v>ПЛАСТИК</v>
          </cell>
        </row>
        <row r="23564">
          <cell r="A23564" t="str">
            <v>B11372</v>
          </cell>
          <cell r="B23564" t="str">
            <v>BYTPLAST</v>
          </cell>
          <cell r="C23564" t="str">
            <v xml:space="preserve"> Емкость для холодильника и СВЧ 1.8л</v>
          </cell>
          <cell r="E23564" t="str">
            <v>Россия</v>
          </cell>
          <cell r="F23564" t="str">
            <v>ПЛАСТИК</v>
          </cell>
        </row>
        <row r="23565">
          <cell r="A23565" t="str">
            <v>B11386</v>
          </cell>
          <cell r="B23565" t="str">
            <v>BYTPLAST</v>
          </cell>
          <cell r="C23565" t="str">
            <v xml:space="preserve"> Емкость для холодильника и СВЧ 1.6л</v>
          </cell>
          <cell r="E23565" t="str">
            <v>Россия</v>
          </cell>
          <cell r="F23565" t="str">
            <v>ПЛАСТИК</v>
          </cell>
        </row>
        <row r="23566">
          <cell r="A23566" t="str">
            <v>B12183</v>
          </cell>
          <cell r="B23566" t="str">
            <v>BYTPLAST</v>
          </cell>
          <cell r="C23566" t="str">
            <v xml:space="preserve"> Контейнер для лимона</v>
          </cell>
          <cell r="E23566" t="str">
            <v>Россия</v>
          </cell>
          <cell r="F23566" t="str">
            <v>ПЛАСТИК</v>
          </cell>
        </row>
        <row r="23567">
          <cell r="A23567" t="str">
            <v>B1380205</v>
          </cell>
          <cell r="B23567" t="str">
            <v>BYTPLAST</v>
          </cell>
          <cell r="C23567" t="str">
            <v xml:space="preserve"> Кружка детская с декором 0.18л (розовый)</v>
          </cell>
          <cell r="E23567" t="str">
            <v>Россия</v>
          </cell>
          <cell r="F23567" t="str">
            <v>ПЛАСТИК</v>
          </cell>
        </row>
        <row r="23568">
          <cell r="A23568" t="str">
            <v>B1344002</v>
          </cell>
          <cell r="B23568" t="str">
            <v>BYTPLAST</v>
          </cell>
          <cell r="C23568" t="str">
            <v xml:space="preserve"> Кружка детская 0.18л (голубой)</v>
          </cell>
          <cell r="E23568" t="str">
            <v>Россия</v>
          </cell>
          <cell r="F23568" t="str">
            <v>ПЛАСТИК</v>
          </cell>
        </row>
        <row r="23569">
          <cell r="A23569" t="str">
            <v>B1344005</v>
          </cell>
          <cell r="B23569" t="str">
            <v>BYTPLAST</v>
          </cell>
          <cell r="C23569" t="str">
            <v xml:space="preserve"> Кружка детская 0.18л (розовый)</v>
          </cell>
          <cell r="E23569" t="str">
            <v>Россия</v>
          </cell>
          <cell r="F23569" t="str">
            <v>ПЛАСТИК</v>
          </cell>
        </row>
        <row r="23570">
          <cell r="A23570" t="str">
            <v>B1344008</v>
          </cell>
          <cell r="B23570" t="str">
            <v>BYTPLAST</v>
          </cell>
          <cell r="C23570" t="str">
            <v xml:space="preserve"> Кружка детская 0.18л (оранжевый)</v>
          </cell>
          <cell r="E23570" t="str">
            <v>Россия</v>
          </cell>
          <cell r="F23570" t="str">
            <v>ПЛАСТИК</v>
          </cell>
        </row>
        <row r="23571">
          <cell r="A23571" t="str">
            <v>B1344009</v>
          </cell>
          <cell r="B23571" t="str">
            <v>BYTPLAST</v>
          </cell>
          <cell r="C23571" t="str">
            <v xml:space="preserve"> Кружка детская 0.18л (зеленый)</v>
          </cell>
          <cell r="E23571" t="str">
            <v>Россия</v>
          </cell>
          <cell r="F23571" t="str">
            <v>ПЛАСТИК</v>
          </cell>
        </row>
        <row r="23572">
          <cell r="A23572" t="str">
            <v>B1318603</v>
          </cell>
          <cell r="B23572" t="str">
            <v>BYTPLAST</v>
          </cell>
          <cell r="C23572" t="str">
            <v xml:space="preserve"> Терка детская 200х98х26мм (сиреневый)</v>
          </cell>
          <cell r="E23572" t="str">
            <v>Россия</v>
          </cell>
          <cell r="F23572" t="str">
            <v>ПЛАСТИК</v>
          </cell>
        </row>
        <row r="23573">
          <cell r="A23573" t="str">
            <v>B1318609</v>
          </cell>
          <cell r="B23573" t="str">
            <v>BYTPLAST</v>
          </cell>
          <cell r="C23573" t="str">
            <v xml:space="preserve"> Терка детская 200х98х26мм (зеленый)</v>
          </cell>
          <cell r="E23573" t="str">
            <v>Россия</v>
          </cell>
          <cell r="F23573" t="str">
            <v>ПЛАСТИК</v>
          </cell>
        </row>
        <row r="23574">
          <cell r="A23574" t="str">
            <v>B12124</v>
          </cell>
          <cell r="B23574" t="str">
            <v>BYTPLAST</v>
          </cell>
          <cell r="C23574" t="str">
            <v xml:space="preserve"> Подставка для моющих средств 185х133х34мм</v>
          </cell>
          <cell r="E23574" t="str">
            <v>Россия</v>
          </cell>
          <cell r="F23574" t="str">
            <v>ПЛАСТИК</v>
          </cell>
        </row>
        <row r="23575">
          <cell r="A23575" t="str">
            <v>11895B</v>
          </cell>
          <cell r="B23575" t="str">
            <v>BYTPLAST</v>
          </cell>
          <cell r="C23575" t="str">
            <v xml:space="preserve"> Контейнер с клапаном 0.44л AIR FREE</v>
          </cell>
          <cell r="E23575" t="str">
            <v>Россия</v>
          </cell>
          <cell r="F23575" t="str">
            <v>ПЛАСТМАССА</v>
          </cell>
        </row>
        <row r="23576">
          <cell r="A23576" t="str">
            <v>12466B</v>
          </cell>
          <cell r="B23576" t="str">
            <v>BYTPLAST</v>
          </cell>
          <cell r="C23576" t="str">
            <v xml:space="preserve"> Контейнер для сыра с декором 135х120х75мм</v>
          </cell>
          <cell r="E23576" t="str">
            <v>Россия</v>
          </cell>
          <cell r="F23576" t="str">
            <v>ПЛАСТИК</v>
          </cell>
        </row>
        <row r="23577">
          <cell r="A23577" t="str">
            <v>11500B</v>
          </cell>
          <cell r="B23577" t="str">
            <v>BYTPLAST</v>
          </cell>
          <cell r="C23577" t="str">
            <v xml:space="preserve"> Емкость для холодильника и микроволновой печи 1.2л с декором</v>
          </cell>
          <cell r="E23577" t="str">
            <v>Россия</v>
          </cell>
          <cell r="F23577" t="str">
            <v>ПЛАСТИК</v>
          </cell>
        </row>
        <row r="23578">
          <cell r="A23578" t="str">
            <v>12447B</v>
          </cell>
          <cell r="B23578" t="str">
            <v>BYTPLAST</v>
          </cell>
          <cell r="C23578" t="str">
            <v xml:space="preserve"> Контейнер для сыра (желтый)</v>
          </cell>
          <cell r="E23578" t="str">
            <v>Россия</v>
          </cell>
          <cell r="F23578" t="str">
            <v>ПЛАСТИК</v>
          </cell>
        </row>
        <row r="23579">
          <cell r="A23579" t="str">
            <v>11153B</v>
          </cell>
          <cell r="B23579" t="str">
            <v>BYTPLAST</v>
          </cell>
          <cell r="C23579" t="str">
            <v xml:space="preserve"> Контейнер для холодильника и микроволновой печи 4.0л</v>
          </cell>
          <cell r="E23579" t="str">
            <v>Россия</v>
          </cell>
          <cell r="F23579" t="str">
            <v>ПЛАСТИК</v>
          </cell>
        </row>
        <row r="23580">
          <cell r="A23580" t="str">
            <v>12452B</v>
          </cell>
          <cell r="B23580" t="str">
            <v>BYTPLAST</v>
          </cell>
          <cell r="C23580" t="str">
            <v xml:space="preserve"> Поднос с декором 425х320х22мм</v>
          </cell>
          <cell r="E23580" t="str">
            <v>Россия</v>
          </cell>
          <cell r="F23580" t="str">
            <v>ПЛАСТИК</v>
          </cell>
        </row>
        <row r="23581">
          <cell r="A23581" t="str">
            <v>12549B</v>
          </cell>
          <cell r="B23581" t="str">
            <v>BYTPLAST</v>
          </cell>
          <cell r="C23581" t="str">
            <v xml:space="preserve"> Коробка универсальная с ручкой и декором 245х160х108мм</v>
          </cell>
          <cell r="E23581" t="str">
            <v>Россия</v>
          </cell>
          <cell r="F23581" t="str">
            <v>ПЛАСТИК</v>
          </cell>
        </row>
        <row r="23582">
          <cell r="A23582" t="str">
            <v>12215B</v>
          </cell>
          <cell r="B23582" t="str">
            <v>BYTPLAST</v>
          </cell>
          <cell r="C23582" t="str">
            <v xml:space="preserve"> Вазон для цветов D=320мм 8л (микс 1)</v>
          </cell>
          <cell r="E23582" t="str">
            <v>Россия</v>
          </cell>
          <cell r="F23582" t="str">
            <v>ПЛАСТИК</v>
          </cell>
        </row>
        <row r="23583">
          <cell r="A23583" t="str">
            <v>12044B</v>
          </cell>
          <cell r="B23583" t="str">
            <v>BYTPLAST</v>
          </cell>
          <cell r="C23583" t="str">
            <v xml:space="preserve"> Горшок для цветов с поддоном СОРРЕНТО D=290мм</v>
          </cell>
          <cell r="E23583" t="str">
            <v>Россия</v>
          </cell>
          <cell r="F23583" t="str">
            <v>ПЛАСТИК</v>
          </cell>
        </row>
        <row r="23584">
          <cell r="A23584" t="str">
            <v>B12500</v>
          </cell>
          <cell r="B23584" t="str">
            <v>BYTPLAST</v>
          </cell>
          <cell r="C23584" t="str">
            <v xml:space="preserve"> Емкость для миксера/блендера 1.9л</v>
          </cell>
          <cell r="E23584" t="str">
            <v>Россия</v>
          </cell>
          <cell r="F23584" t="str">
            <v>ПЛАСТИК</v>
          </cell>
        </row>
        <row r="23585">
          <cell r="A23585" t="str">
            <v>B11703</v>
          </cell>
          <cell r="B23585" t="str">
            <v>BYTPLAST</v>
          </cell>
          <cell r="C23585" t="str">
            <v xml:space="preserve"> Контейнер для холодильника и СВЧ с клапаном 1л с декором</v>
          </cell>
          <cell r="E23585" t="str">
            <v>Россия</v>
          </cell>
          <cell r="F23585" t="str">
            <v>ПЛАСТИК</v>
          </cell>
        </row>
        <row r="23586">
          <cell r="A23586" t="str">
            <v>B11523</v>
          </cell>
          <cell r="B23586" t="str">
            <v>BYTPLAST</v>
          </cell>
          <cell r="C23586" t="str">
            <v xml:space="preserve"> Комплект контейнеров с клапаном ФРЭШ 0.44л 3шт</v>
          </cell>
          <cell r="E23586" t="str">
            <v>Россия</v>
          </cell>
          <cell r="F23586" t="str">
            <v>ПЛАСТИК</v>
          </cell>
        </row>
        <row r="23587">
          <cell r="A23587" t="str">
            <v>B11522</v>
          </cell>
          <cell r="B23587" t="str">
            <v>BYTPLAST</v>
          </cell>
          <cell r="C23587" t="str">
            <v xml:space="preserve"> Комплект контейнеров с клапаном ФРЭШ 0.75л 3шт</v>
          </cell>
          <cell r="E23587" t="str">
            <v>Россия</v>
          </cell>
          <cell r="F23587" t="str">
            <v>ПЛАСТИК</v>
          </cell>
        </row>
        <row r="23588">
          <cell r="A23588" t="str">
            <v>B11514</v>
          </cell>
          <cell r="B23588" t="str">
            <v>BYTPLAST</v>
          </cell>
          <cell r="C23588" t="str">
            <v xml:space="preserve"> Контейнер с клапаном ФРЭШ 0.44л</v>
          </cell>
          <cell r="E23588" t="str">
            <v>Россия</v>
          </cell>
          <cell r="F23588" t="str">
            <v>ПЛАСТИК</v>
          </cell>
        </row>
        <row r="23589">
          <cell r="A23589" t="str">
            <v>B11479</v>
          </cell>
          <cell r="B23589" t="str">
            <v>BYTPLAST</v>
          </cell>
          <cell r="C23589" t="str">
            <v xml:space="preserve"> Контейнер с клапаном ФРЭШ 0.6л</v>
          </cell>
          <cell r="E23589" t="str">
            <v>Россия</v>
          </cell>
          <cell r="F23589" t="str">
            <v>ПЛАСТИК</v>
          </cell>
        </row>
        <row r="23590">
          <cell r="A23590" t="str">
            <v>B11518</v>
          </cell>
          <cell r="B23590" t="str">
            <v>BYTPLAST</v>
          </cell>
          <cell r="C23590" t="str">
            <v xml:space="preserve"> Контейнер с клапаном ФРЭШ 1л</v>
          </cell>
          <cell r="E23590" t="str">
            <v>Россия</v>
          </cell>
          <cell r="F23590" t="str">
            <v>ПЛАСТИК</v>
          </cell>
        </row>
        <row r="23591">
          <cell r="A23591" t="str">
            <v>B12332</v>
          </cell>
          <cell r="B23591" t="str">
            <v>BYTPLAST</v>
          </cell>
          <cell r="C23591" t="str">
            <v xml:space="preserve"> Контейнер для продуктов с клапаном и декором SMART SYSTEM 2секции 1л+2л</v>
          </cell>
          <cell r="E23591" t="str">
            <v>Россия</v>
          </cell>
          <cell r="F23591" t="str">
            <v>ПЛАСТИК</v>
          </cell>
        </row>
        <row r="23592">
          <cell r="A23592" t="str">
            <v>B12347</v>
          </cell>
          <cell r="B23592" t="str">
            <v>BYTPLAST</v>
          </cell>
          <cell r="C23592" t="str">
            <v xml:space="preserve"> Контейнер для продуктов с декором 235х210х162мм</v>
          </cell>
          <cell r="E23592" t="str">
            <v>Россия</v>
          </cell>
          <cell r="F23592" t="str">
            <v>ПЛАСТИК</v>
          </cell>
        </row>
        <row r="23593">
          <cell r="A23593" t="str">
            <v>AR16022</v>
          </cell>
          <cell r="B23593" t="str">
            <v>ARZUMANOV</v>
          </cell>
          <cell r="C23593" t="str">
            <v xml:space="preserve"> Корзина для мусора ОФИС квадратная</v>
          </cell>
          <cell r="E23593" t="str">
            <v>Россия</v>
          </cell>
          <cell r="F23593" t="str">
            <v>ПЛАСТИК</v>
          </cell>
        </row>
        <row r="23594">
          <cell r="A23594" t="str">
            <v>AR16027</v>
          </cell>
          <cell r="B23594" t="str">
            <v>ARZUMANOV</v>
          </cell>
          <cell r="C23594" t="str">
            <v xml:space="preserve"> Комод ПЛЕТЕНКА</v>
          </cell>
          <cell r="E23594" t="str">
            <v>Россия</v>
          </cell>
          <cell r="F23594" t="str">
            <v>ПЛАСТИК</v>
          </cell>
        </row>
        <row r="23595">
          <cell r="A23595" t="str">
            <v>AR16028</v>
          </cell>
          <cell r="B23595" t="str">
            <v>ARZUMANOV</v>
          </cell>
          <cell r="C23595" t="str">
            <v xml:space="preserve"> Полка для обуви ПЛЕТЕНКА</v>
          </cell>
          <cell r="E23595" t="str">
            <v>Россия</v>
          </cell>
          <cell r="F23595" t="str">
            <v>ПЛАСТИК</v>
          </cell>
        </row>
        <row r="23596">
          <cell r="A23596" t="str">
            <v>AR16029</v>
          </cell>
          <cell r="B23596" t="str">
            <v>ARZUMANOV</v>
          </cell>
          <cell r="C23596" t="str">
            <v xml:space="preserve"> Полка хозяйственная ПЛЕТЕНКА</v>
          </cell>
          <cell r="E23596" t="str">
            <v>Россия</v>
          </cell>
          <cell r="F23596" t="str">
            <v>ПЛАСТИК</v>
          </cell>
        </row>
        <row r="23597">
          <cell r="A23597" t="str">
            <v>AR00024</v>
          </cell>
          <cell r="B23597" t="str">
            <v>ARZUMANOV</v>
          </cell>
          <cell r="C23597" t="str">
            <v xml:space="preserve"> Таз овальный 28л</v>
          </cell>
          <cell r="E23597" t="str">
            <v>Россия</v>
          </cell>
          <cell r="F23597" t="str">
            <v>ПЛАСТИК</v>
          </cell>
        </row>
        <row r="23598">
          <cell r="A23598" t="str">
            <v>AR02002</v>
          </cell>
          <cell r="B23598" t="str">
            <v>ARZUMANOV</v>
          </cell>
          <cell r="C23598" t="str">
            <v xml:space="preserve"> Ведро ФРУКТОВОЕ 3л</v>
          </cell>
          <cell r="E23598" t="str">
            <v>Россия</v>
          </cell>
          <cell r="F23598" t="str">
            <v>ПЛАСТИК</v>
          </cell>
        </row>
        <row r="23599">
          <cell r="A23599" t="str">
            <v>AR02012-2</v>
          </cell>
          <cell r="B23599" t="str">
            <v>ARZUMANOV</v>
          </cell>
          <cell r="C23599" t="str">
            <v xml:space="preserve"> Ведро РОМАШКА 8л</v>
          </cell>
          <cell r="E23599" t="str">
            <v>Россия</v>
          </cell>
          <cell r="F23599" t="str">
            <v>ПЛАСТИК</v>
          </cell>
        </row>
        <row r="23600">
          <cell r="A23600" t="str">
            <v>AR020121</v>
          </cell>
          <cell r="B23600" t="str">
            <v>ARZUMANOV</v>
          </cell>
          <cell r="C23600" t="str">
            <v xml:space="preserve"> Ведро ОГОРОДНОЕ 8л черное</v>
          </cell>
          <cell r="E23600" t="str">
            <v>Россия</v>
          </cell>
          <cell r="F23600" t="str">
            <v>ПЛАСТИК</v>
          </cell>
        </row>
        <row r="23601">
          <cell r="A23601" t="str">
            <v>AR02013</v>
          </cell>
          <cell r="B23601" t="str">
            <v>ARZUMANOV</v>
          </cell>
          <cell r="C23601" t="str">
            <v xml:space="preserve"> Ведро РОМАШКА 10л</v>
          </cell>
          <cell r="E23601" t="str">
            <v>Россия</v>
          </cell>
          <cell r="F23601" t="str">
            <v>ПЛАСТИК</v>
          </cell>
        </row>
        <row r="23602">
          <cell r="A23602" t="str">
            <v>AR020131</v>
          </cell>
          <cell r="B23602" t="str">
            <v>ARZUMANOV</v>
          </cell>
          <cell r="C23602" t="str">
            <v xml:space="preserve"> Ведро ОГОРОДНОЕ 8л цветное</v>
          </cell>
          <cell r="E23602" t="str">
            <v>Россия</v>
          </cell>
          <cell r="F23602" t="str">
            <v>ПЛАСТИК</v>
          </cell>
        </row>
        <row r="23603">
          <cell r="A23603" t="str">
            <v>AR02014</v>
          </cell>
          <cell r="B23603" t="str">
            <v>ARZUMANOV</v>
          </cell>
          <cell r="C23603" t="str">
            <v xml:space="preserve"> Ведро РОМАШКА 12л</v>
          </cell>
          <cell r="E23603" t="str">
            <v>Россия</v>
          </cell>
          <cell r="F23603" t="str">
            <v>ПЛАСТИК</v>
          </cell>
        </row>
        <row r="23604">
          <cell r="A23604" t="str">
            <v>AR02015</v>
          </cell>
          <cell r="B23604" t="str">
            <v>ARZUMANOV</v>
          </cell>
          <cell r="C23604" t="str">
            <v xml:space="preserve"> Ведро РОМАШКА 15л</v>
          </cell>
          <cell r="E23604" t="str">
            <v>Россия</v>
          </cell>
          <cell r="F23604" t="str">
            <v>ПЛАСТИК</v>
          </cell>
        </row>
        <row r="23605">
          <cell r="A23605" t="str">
            <v>AR02016</v>
          </cell>
          <cell r="B23605" t="str">
            <v>ARZUMANOV</v>
          </cell>
          <cell r="C23605" t="str">
            <v xml:space="preserve"> Ведро ОГОРОДНОЕ цветное 10л</v>
          </cell>
          <cell r="E23605" t="str">
            <v>Россия</v>
          </cell>
          <cell r="F23605" t="str">
            <v>ПЛАСТИК</v>
          </cell>
        </row>
        <row r="23606">
          <cell r="A23606" t="str">
            <v>AR02017</v>
          </cell>
          <cell r="B23606" t="str">
            <v>ARZUMANOV</v>
          </cell>
          <cell r="C23606" t="str">
            <v xml:space="preserve"> Ведро ОГОРОДНОЕ черное 10л</v>
          </cell>
          <cell r="E23606" t="str">
            <v>Россия</v>
          </cell>
          <cell r="F23606" t="str">
            <v>ПЛАСТИК</v>
          </cell>
        </row>
        <row r="23607">
          <cell r="A23607" t="str">
            <v>AR02022</v>
          </cell>
          <cell r="B23607" t="str">
            <v>ARZUMANOV</v>
          </cell>
          <cell r="C23607" t="str">
            <v xml:space="preserve"> Ведро ТЮЛЬПАН 8л</v>
          </cell>
          <cell r="E23607" t="str">
            <v>Россия</v>
          </cell>
          <cell r="F23607" t="str">
            <v>ПЛАСТИК</v>
          </cell>
        </row>
        <row r="23608">
          <cell r="A23608" t="str">
            <v>AR02023</v>
          </cell>
          <cell r="B23608" t="str">
            <v>ARZUMANOV</v>
          </cell>
          <cell r="C23608" t="str">
            <v xml:space="preserve"> Ведро ТЮЛЬПАН 10л</v>
          </cell>
          <cell r="E23608" t="str">
            <v>Россия</v>
          </cell>
          <cell r="F23608" t="str">
            <v>ПЛАСТИК</v>
          </cell>
        </row>
        <row r="23609">
          <cell r="A23609" t="str">
            <v>AR02024</v>
          </cell>
          <cell r="B23609" t="str">
            <v>ARZUMANOV</v>
          </cell>
          <cell r="C23609" t="str">
            <v xml:space="preserve"> Ведро ТЮЛЬПАН 12л</v>
          </cell>
          <cell r="E23609" t="str">
            <v>Россия</v>
          </cell>
          <cell r="F23609" t="str">
            <v>ПЛАСТИК</v>
          </cell>
        </row>
        <row r="23610">
          <cell r="A23610" t="str">
            <v>AR02028</v>
          </cell>
          <cell r="B23610" t="str">
            <v>ARZUMANOV</v>
          </cell>
          <cell r="C23610" t="str">
            <v xml:space="preserve"> Ведро для мусора с педалью 11л</v>
          </cell>
          <cell r="E23610" t="str">
            <v>Россия</v>
          </cell>
          <cell r="F23610" t="str">
            <v>ПЛАСТИК</v>
          </cell>
        </row>
        <row r="23611">
          <cell r="A23611" t="str">
            <v>AR02029</v>
          </cell>
          <cell r="B23611" t="str">
            <v>ARZUMANOV</v>
          </cell>
          <cell r="C23611" t="str">
            <v xml:space="preserve"> Ведро для мусора с педалью 21л</v>
          </cell>
          <cell r="E23611" t="str">
            <v>Россия</v>
          </cell>
          <cell r="F23611" t="str">
            <v>ПЛАСТИК</v>
          </cell>
        </row>
        <row r="23612">
          <cell r="A23612" t="str">
            <v>AR02030</v>
          </cell>
          <cell r="B23612" t="str">
            <v>ARZUMANOV</v>
          </cell>
          <cell r="C23612" t="str">
            <v xml:space="preserve"> Ведро ВОЛНА 9л</v>
          </cell>
          <cell r="E23612" t="str">
            <v>Россия</v>
          </cell>
          <cell r="F23612" t="str">
            <v>ПЛАСТИК</v>
          </cell>
        </row>
        <row r="23613">
          <cell r="A23613" t="str">
            <v>AR02031</v>
          </cell>
          <cell r="B23613" t="str">
            <v>ARZUMANOV</v>
          </cell>
          <cell r="C23613" t="str">
            <v xml:space="preserve"> Ведро ВОЛНА 11л</v>
          </cell>
          <cell r="E23613" t="str">
            <v>Россия</v>
          </cell>
          <cell r="F23613" t="str">
            <v>ПЛАСТИК</v>
          </cell>
        </row>
        <row r="23614">
          <cell r="A23614" t="str">
            <v>AR02031-1</v>
          </cell>
          <cell r="B23614" t="str">
            <v>ARZUMANOV</v>
          </cell>
          <cell r="C23614" t="str">
            <v xml:space="preserve"> Ведро для мусора 12л</v>
          </cell>
          <cell r="E23614" t="str">
            <v>Россия</v>
          </cell>
          <cell r="F23614" t="str">
            <v>ПЛАСТИК</v>
          </cell>
        </row>
        <row r="23615">
          <cell r="A23615" t="str">
            <v>AR02032</v>
          </cell>
          <cell r="B23615" t="str">
            <v>ARZUMANOV</v>
          </cell>
          <cell r="C23615" t="str">
            <v xml:space="preserve"> Ведро ВОЛНА 13л</v>
          </cell>
          <cell r="E23615" t="str">
            <v>Россия</v>
          </cell>
          <cell r="F23615" t="str">
            <v>ПЛАСТИК</v>
          </cell>
        </row>
        <row r="23616">
          <cell r="A23616" t="str">
            <v>AR02032-1</v>
          </cell>
          <cell r="B23616" t="str">
            <v>ARZUMANOV</v>
          </cell>
          <cell r="C23616" t="str">
            <v xml:space="preserve"> Ведро с аппликацией 10л</v>
          </cell>
          <cell r="E23616" t="str">
            <v>Россия</v>
          </cell>
          <cell r="F23616" t="str">
            <v>ПЛАСТИК</v>
          </cell>
        </row>
        <row r="23617">
          <cell r="A23617" t="str">
            <v>AR02345</v>
          </cell>
          <cell r="B23617" t="str">
            <v>ARZUMANOV</v>
          </cell>
          <cell r="C23617" t="str">
            <v xml:space="preserve"> Ведро ФРУКТОВОЕ 2л</v>
          </cell>
          <cell r="E23617" t="str">
            <v>Россия</v>
          </cell>
          <cell r="F23617" t="str">
            <v>ПЛАСТИК</v>
          </cell>
        </row>
        <row r="23618">
          <cell r="A23618" t="str">
            <v>AR03001</v>
          </cell>
          <cell r="B23618" t="str">
            <v>ARZUMANOV</v>
          </cell>
          <cell r="C23618" t="str">
            <v xml:space="preserve"> Таз с ручками 4л</v>
          </cell>
          <cell r="E23618" t="str">
            <v>Россия</v>
          </cell>
          <cell r="F23618" t="str">
            <v>ПЛАСТИК</v>
          </cell>
        </row>
        <row r="23619">
          <cell r="A23619" t="str">
            <v>AR03003</v>
          </cell>
          <cell r="B23619" t="str">
            <v>ARZUMANOV</v>
          </cell>
          <cell r="C23619" t="str">
            <v xml:space="preserve"> Таз с ручками 10л</v>
          </cell>
          <cell r="E23619" t="str">
            <v>Россия</v>
          </cell>
          <cell r="F23619" t="str">
            <v>ПЛАСТИК</v>
          </cell>
        </row>
        <row r="23620">
          <cell r="A23620" t="str">
            <v>AR03006</v>
          </cell>
          <cell r="B23620" t="str">
            <v>ARZUMANOV</v>
          </cell>
          <cell r="C23620" t="str">
            <v xml:space="preserve"> Таз с ручками 20л</v>
          </cell>
          <cell r="E23620" t="str">
            <v>Россия</v>
          </cell>
          <cell r="F23620" t="str">
            <v>ПЛАСТИК</v>
          </cell>
        </row>
        <row r="23621">
          <cell r="A23621" t="str">
            <v>AR03007</v>
          </cell>
          <cell r="B23621" t="str">
            <v>ARZUMANOV</v>
          </cell>
          <cell r="C23621" t="str">
            <v xml:space="preserve"> Таз с ручками 25л</v>
          </cell>
          <cell r="E23621" t="str">
            <v>Россия</v>
          </cell>
          <cell r="F23621" t="str">
            <v>ПЛАСТИК</v>
          </cell>
        </row>
        <row r="23622">
          <cell r="A23622" t="str">
            <v>AR03013</v>
          </cell>
          <cell r="B23622" t="str">
            <v>ARZUMANOV</v>
          </cell>
          <cell r="C23622" t="str">
            <v xml:space="preserve"> Таз с ручками НОВИНКА 10л</v>
          </cell>
          <cell r="E23622" t="str">
            <v>Россия</v>
          </cell>
          <cell r="F23622" t="str">
            <v>ПЛАСТИК</v>
          </cell>
        </row>
        <row r="23623">
          <cell r="A23623" t="str">
            <v>AR03022</v>
          </cell>
          <cell r="B23623" t="str">
            <v>ARZUMANOV</v>
          </cell>
          <cell r="C23623" t="str">
            <v xml:space="preserve"> Таз круглый 7л</v>
          </cell>
          <cell r="E23623" t="str">
            <v>Россия</v>
          </cell>
          <cell r="F23623" t="str">
            <v>ПЛАСТИК</v>
          </cell>
        </row>
        <row r="23624">
          <cell r="A23624" t="str">
            <v>AR03024</v>
          </cell>
          <cell r="B23624" t="str">
            <v>ARZUMANOV</v>
          </cell>
          <cell r="C23624" t="str">
            <v xml:space="preserve"> Таз круглый 10л</v>
          </cell>
          <cell r="E23624" t="str">
            <v>Россия</v>
          </cell>
          <cell r="F23624" t="str">
            <v>ПЛАСТИК</v>
          </cell>
        </row>
        <row r="23625">
          <cell r="A23625" t="str">
            <v>AR03027</v>
          </cell>
          <cell r="B23625" t="str">
            <v>ARZUMANOV</v>
          </cell>
          <cell r="C23625" t="str">
            <v xml:space="preserve"> Таз круглый 16л</v>
          </cell>
          <cell r="E23625" t="str">
            <v>Россия</v>
          </cell>
          <cell r="F23625" t="str">
            <v>ПЛАСТИК</v>
          </cell>
        </row>
        <row r="23626">
          <cell r="A23626" t="str">
            <v>AR03071</v>
          </cell>
          <cell r="B23626" t="str">
            <v>ARZUMANOV</v>
          </cell>
          <cell r="C23626" t="str">
            <v xml:space="preserve"> Фруктовница №1 3л</v>
          </cell>
          <cell r="E23626" t="str">
            <v>Россия</v>
          </cell>
          <cell r="F23626" t="str">
            <v>ПЛАСТИК</v>
          </cell>
        </row>
        <row r="23627">
          <cell r="A23627" t="str">
            <v>AR03002</v>
          </cell>
          <cell r="B23627" t="str">
            <v>ARZUMANOV</v>
          </cell>
          <cell r="C23627" t="str">
            <v xml:space="preserve"> Таз с ручками 8л</v>
          </cell>
          <cell r="E23627" t="str">
            <v>Россия</v>
          </cell>
          <cell r="F23627" t="str">
            <v>ПЛАСТИК</v>
          </cell>
        </row>
        <row r="23628">
          <cell r="A23628" t="str">
            <v>A534</v>
          </cell>
          <cell r="B23628" t="str">
            <v>ATM</v>
          </cell>
          <cell r="C23628" t="str">
            <v xml:space="preserve"> Бант выпуклые кружки 50х850 1шт арт534</v>
          </cell>
          <cell r="E23628" t="str">
            <v>Китай</v>
          </cell>
          <cell r="F23628" t="str">
            <v>ПОЛИПРОПИЛЕН</v>
          </cell>
        </row>
        <row r="23629">
          <cell r="A23629" t="str">
            <v>A524</v>
          </cell>
          <cell r="B23629" t="str">
            <v>ATM</v>
          </cell>
          <cell r="C23629" t="str">
            <v xml:space="preserve"> Бант перламутровая полоса 50х850 1шт арт524</v>
          </cell>
          <cell r="E23629" t="str">
            <v>Китай</v>
          </cell>
          <cell r="F23629" t="str">
            <v>ПОЛИПРОПИЛЕН</v>
          </cell>
        </row>
        <row r="23630">
          <cell r="A23630" t="str">
            <v>A520</v>
          </cell>
          <cell r="B23630" t="str">
            <v>ATM</v>
          </cell>
          <cell r="C23630" t="str">
            <v xml:space="preserve"> Лента в рул. гологр.2.8смх15м 6цв арт520</v>
          </cell>
          <cell r="E23630" t="str">
            <v>Китай</v>
          </cell>
          <cell r="F23630" t="str">
            <v>ПОЛИПРОПИЛЕН</v>
          </cell>
        </row>
        <row r="23631">
          <cell r="A23631" t="str">
            <v>A200</v>
          </cell>
          <cell r="B23631" t="str">
            <v>ATM</v>
          </cell>
          <cell r="C23631" t="str">
            <v xml:space="preserve"> Лист 50х70 перламутр. Арт200</v>
          </cell>
          <cell r="E23631" t="str">
            <v>Китай</v>
          </cell>
          <cell r="F23631" t="str">
            <v>ПОЛИПРОПИЛЕН</v>
          </cell>
        </row>
        <row r="23632">
          <cell r="A23632" t="str">
            <v>A615</v>
          </cell>
          <cell r="B23632" t="str">
            <v>ATM</v>
          </cell>
          <cell r="C23632" t="str">
            <v xml:space="preserve"> Пакет подарочный 50х70 прозрачный арт615</v>
          </cell>
          <cell r="E23632" t="str">
            <v>Китай</v>
          </cell>
          <cell r="F23632" t="str">
            <v>ПОЛИПРОПИЛЕН</v>
          </cell>
        </row>
        <row r="23633">
          <cell r="A23633" t="str">
            <v>A697</v>
          </cell>
          <cell r="B23633" t="str">
            <v>ATM</v>
          </cell>
          <cell r="C23633" t="str">
            <v xml:space="preserve"> Пленка прозр.с рис.в рул.80смх1м 6цв. Арт697</v>
          </cell>
          <cell r="E23633" t="str">
            <v>Китай</v>
          </cell>
          <cell r="F23633" t="str">
            <v>ПОЛИПРОПИЛЕН</v>
          </cell>
        </row>
        <row r="23634">
          <cell r="A23634" t="str">
            <v>A147</v>
          </cell>
          <cell r="B23634" t="str">
            <v>ATM</v>
          </cell>
          <cell r="C23634" t="str">
            <v xml:space="preserve"> Бант 3см перламутр уп.10шт арт147</v>
          </cell>
          <cell r="E23634" t="str">
            <v>Китай</v>
          </cell>
          <cell r="F23634" t="str">
            <v>ПОЛИПРОПИЛЕН</v>
          </cell>
        </row>
        <row r="23635">
          <cell r="A23635" t="str">
            <v>A141</v>
          </cell>
          <cell r="B23635" t="str">
            <v>ATM</v>
          </cell>
          <cell r="C23635" t="str">
            <v xml:space="preserve"> Бант 30х570 голограф уп.10шт арт141</v>
          </cell>
          <cell r="E23635" t="str">
            <v>Китай</v>
          </cell>
          <cell r="F23635" t="str">
            <v>ПОЛИПРОПИЛЕН</v>
          </cell>
        </row>
        <row r="23636">
          <cell r="A23636" t="str">
            <v>A255</v>
          </cell>
          <cell r="B23636" t="str">
            <v>ATM</v>
          </cell>
          <cell r="C23636" t="str">
            <v xml:space="preserve"> Мыльные пузыри Радуга Мороженое шоу-бокс 255</v>
          </cell>
          <cell r="E23636" t="str">
            <v>Россия</v>
          </cell>
          <cell r="F23636" t="str">
            <v>ПЛАСТИК</v>
          </cell>
        </row>
        <row r="23637">
          <cell r="A23637" t="str">
            <v>A065</v>
          </cell>
          <cell r="B23637" t="str">
            <v>ATM</v>
          </cell>
          <cell r="C23637" t="str">
            <v xml:space="preserve"> Мыльные пузыри Радуга Смайл 65мл</v>
          </cell>
          <cell r="E23637" t="str">
            <v>Россия</v>
          </cell>
          <cell r="F23637" t="str">
            <v>ПЛАСТИК</v>
          </cell>
        </row>
        <row r="23638">
          <cell r="A23638" t="str">
            <v>A020124</v>
          </cell>
          <cell r="B23638" t="str">
            <v>ATM</v>
          </cell>
          <cell r="C23638" t="str">
            <v xml:space="preserve"> Мыльные пузыри Там-Там (Бабочки ИИ-020124)</v>
          </cell>
          <cell r="E23638" t="str">
            <v>Россия</v>
          </cell>
          <cell r="F23638" t="str">
            <v>ПЛАСТИК</v>
          </cell>
        </row>
        <row r="23639">
          <cell r="A23639" t="str">
            <v>AFY497003</v>
          </cell>
          <cell r="B23639" t="str">
            <v>ATM</v>
          </cell>
          <cell r="C23639" t="str">
            <v xml:space="preserve"> Мяч ПВХ d8см.1шт. арт. FY497003</v>
          </cell>
          <cell r="E23639" t="str">
            <v>Китай</v>
          </cell>
          <cell r="F23639" t="str">
            <v>ПВХ</v>
          </cell>
        </row>
        <row r="23640">
          <cell r="A23640" t="str">
            <v>A1119A-6</v>
          </cell>
          <cell r="B23640" t="str">
            <v>ATM</v>
          </cell>
          <cell r="C23640" t="str">
            <v xml:space="preserve"> Пистолет с мех. запуска лет. тарелок 1119А-6</v>
          </cell>
          <cell r="E23640" t="str">
            <v>Китай</v>
          </cell>
          <cell r="F23640" t="str">
            <v>ПЛАСТИК</v>
          </cell>
        </row>
        <row r="23641">
          <cell r="A23641" t="str">
            <v>A2363-12B</v>
          </cell>
          <cell r="B23641" t="str">
            <v>ATM</v>
          </cell>
          <cell r="C23641" t="str">
            <v xml:space="preserve"> Разв. центр Ветряк арт.2363-12В</v>
          </cell>
          <cell r="E23641" t="str">
            <v>Китай</v>
          </cell>
          <cell r="F23641" t="str">
            <v>ПЛАСТИК</v>
          </cell>
        </row>
        <row r="23642">
          <cell r="A23642" t="str">
            <v>A805091</v>
          </cell>
          <cell r="B23642" t="str">
            <v>ATM</v>
          </cell>
          <cell r="C23642" t="str">
            <v xml:space="preserve"> Салфетки 33х33 3сл.20шт ЗЕМЛЯНИКА</v>
          </cell>
          <cell r="E23642" t="str">
            <v>Китай</v>
          </cell>
          <cell r="F23642" t="str">
            <v>БУМАГА</v>
          </cell>
        </row>
        <row r="23643">
          <cell r="A23643" t="str">
            <v>A883275</v>
          </cell>
          <cell r="B23643" t="str">
            <v>ATM</v>
          </cell>
          <cell r="C23643" t="str">
            <v xml:space="preserve"> Салфетки 33х33 3сл.20шт ЖЕЛТЫЕ РОМАШКИ</v>
          </cell>
          <cell r="E23643" t="str">
            <v>Китай</v>
          </cell>
          <cell r="F23643" t="str">
            <v>БУМАГА</v>
          </cell>
        </row>
        <row r="23644">
          <cell r="A23644" t="str">
            <v>A883311</v>
          </cell>
          <cell r="B23644" t="str">
            <v>ATM</v>
          </cell>
          <cell r="C23644" t="str">
            <v xml:space="preserve"> Салфетки 33х33 3сл.20шт БУКЕТ ЛЕТНИХ ЦВЕТОВ</v>
          </cell>
          <cell r="E23644" t="str">
            <v>Китай</v>
          </cell>
          <cell r="F23644" t="str">
            <v>БУМАГА</v>
          </cell>
        </row>
        <row r="23645">
          <cell r="A23645" t="str">
            <v>AVT001220</v>
          </cell>
          <cell r="B23645" t="str">
            <v>ATM</v>
          </cell>
          <cell r="C23645" t="str">
            <v xml:space="preserve"> Водный пистолет арт. VT001220 ТАМ-ТАМ</v>
          </cell>
          <cell r="E23645" t="str">
            <v>Китай</v>
          </cell>
          <cell r="F23645" t="str">
            <v>ПЛАСТИК</v>
          </cell>
        </row>
        <row r="23646">
          <cell r="A23646" t="str">
            <v>AVT001223</v>
          </cell>
          <cell r="B23646" t="str">
            <v>ATM</v>
          </cell>
          <cell r="C23646" t="str">
            <v xml:space="preserve"> Водный пистолет арт. VT001223 ТАМ-ТАМ</v>
          </cell>
          <cell r="E23646" t="str">
            <v>Китай</v>
          </cell>
          <cell r="F23646" t="str">
            <v>ПЛАСТИК</v>
          </cell>
        </row>
        <row r="23647">
          <cell r="A23647" t="str">
            <v>A5885</v>
          </cell>
          <cell r="B23647" t="str">
            <v>ATM</v>
          </cell>
          <cell r="C23647" t="str">
            <v xml:space="preserve"> Волчок на бат. свет. эфф. арт.5885</v>
          </cell>
          <cell r="E23647" t="str">
            <v>Китай</v>
          </cell>
          <cell r="F23647" t="str">
            <v>ПЛАСТИК</v>
          </cell>
        </row>
        <row r="23648">
          <cell r="A23648" t="str">
            <v>AFY468309</v>
          </cell>
          <cell r="B23648" t="str">
            <v>ATM</v>
          </cell>
          <cell r="C23648" t="str">
            <v xml:space="preserve"> Игр. набор Спорт:мяч на прис. +2 ловуш. FY468309</v>
          </cell>
          <cell r="E23648" t="str">
            <v>Китай</v>
          </cell>
          <cell r="F23648" t="str">
            <v>ПЛАСТИК</v>
          </cell>
        </row>
        <row r="23649">
          <cell r="A23649" t="str">
            <v>A8855</v>
          </cell>
          <cell r="B23649" t="str">
            <v>ATM</v>
          </cell>
          <cell r="C23649" t="str">
            <v xml:space="preserve"> Летающая тарелка арт.8855</v>
          </cell>
          <cell r="E23649" t="str">
            <v>Китай</v>
          </cell>
          <cell r="F23649" t="str">
            <v>ПЛАСТИК</v>
          </cell>
        </row>
        <row r="23650">
          <cell r="A23650" t="str">
            <v>AJ5-151006</v>
          </cell>
          <cell r="B23650" t="str">
            <v>ATM</v>
          </cell>
          <cell r="C23650" t="str">
            <v xml:space="preserve"> Подставка для 9 яиц Пасхальная d 19см</v>
          </cell>
          <cell r="E23650" t="str">
            <v>Китай</v>
          </cell>
          <cell r="F23650" t="str">
            <v>СТЕКЛО</v>
          </cell>
        </row>
        <row r="23651">
          <cell r="A23651" t="str">
            <v>AJ5-151510</v>
          </cell>
          <cell r="B23651" t="str">
            <v>ATM</v>
          </cell>
          <cell r="C23651" t="str">
            <v xml:space="preserve"> Подставка для 9 яиц Синие узоры d 21см</v>
          </cell>
          <cell r="E23651" t="str">
            <v>Китай</v>
          </cell>
          <cell r="F23651" t="str">
            <v>СТЕКЛО</v>
          </cell>
        </row>
        <row r="23652">
          <cell r="A23652" t="str">
            <v>AJ4-104100</v>
          </cell>
          <cell r="B23652" t="str">
            <v>ATM</v>
          </cell>
          <cell r="C23652" t="str">
            <v xml:space="preserve"> Подставка для 8 яиц Цыпленок d 21.5см</v>
          </cell>
          <cell r="E23652" t="str">
            <v>Китай</v>
          </cell>
          <cell r="F23652" t="str">
            <v>СТЕКЛО</v>
          </cell>
        </row>
        <row r="23653">
          <cell r="A23653" t="str">
            <v>AYX220</v>
          </cell>
          <cell r="B23653" t="str">
            <v>ATM</v>
          </cell>
          <cell r="C23653" t="str">
            <v xml:space="preserve"> Подставка под горячее керамическая ПАСХА D16</v>
          </cell>
          <cell r="E23653" t="str">
            <v>Китай</v>
          </cell>
          <cell r="F23653" t="str">
            <v>КЕРАМИКА</v>
          </cell>
        </row>
        <row r="23654">
          <cell r="A23654" t="str">
            <v>A13</v>
          </cell>
          <cell r="B23654" t="str">
            <v>ATM</v>
          </cell>
          <cell r="C23654" t="str">
            <v xml:space="preserve"> Цветы искусственные 8 ЦВЕТКОВ средний (13)</v>
          </cell>
          <cell r="E23654" t="str">
            <v>Китай</v>
          </cell>
          <cell r="F23654" t="str">
            <v>ПЛАСТИК</v>
          </cell>
        </row>
        <row r="23655">
          <cell r="A23655" t="str">
            <v>A18</v>
          </cell>
          <cell r="B23655" t="str">
            <v>ATM</v>
          </cell>
          <cell r="C23655" t="str">
            <v xml:space="preserve"> Цветы искусственные ГВОЗДИКИ 12цв. (18)</v>
          </cell>
          <cell r="E23655" t="str">
            <v>Китай</v>
          </cell>
          <cell r="F23655" t="str">
            <v>ПЛАСТИК</v>
          </cell>
        </row>
        <row r="23656">
          <cell r="A23656" t="str">
            <v>A4137</v>
          </cell>
          <cell r="B23656" t="str">
            <v>ATM</v>
          </cell>
          <cell r="C23656" t="str">
            <v xml:space="preserve"> Цветы искусственные ХРИЗОКОЛЬЧИКИ h-51 4137</v>
          </cell>
          <cell r="E23656" t="str">
            <v>Китай</v>
          </cell>
          <cell r="F23656" t="str">
            <v>ПЛАСТИК</v>
          </cell>
        </row>
        <row r="23657">
          <cell r="A23657" t="str">
            <v>A4278</v>
          </cell>
          <cell r="B23657" t="str">
            <v>ATM</v>
          </cell>
          <cell r="C23657" t="str">
            <v xml:space="preserve"> Цветы искусственные ИГОЛЬЧАТЫЕ ШАРЫ h-46см.4278</v>
          </cell>
          <cell r="E23657" t="str">
            <v>Китай</v>
          </cell>
          <cell r="F23657" t="str">
            <v>ПЛАСТИК</v>
          </cell>
        </row>
        <row r="23658">
          <cell r="A23658" t="str">
            <v>A20</v>
          </cell>
          <cell r="B23658" t="str">
            <v>ATM</v>
          </cell>
          <cell r="C23658" t="str">
            <v xml:space="preserve"> Цветы искусственныет АЗАЛИЯ арт. DH X8203719 (20)</v>
          </cell>
          <cell r="E23658" t="str">
            <v>Китай</v>
          </cell>
          <cell r="F23658" t="str">
            <v>ПЛАСТИК</v>
          </cell>
        </row>
        <row r="23659">
          <cell r="A23659" t="str">
            <v>A26</v>
          </cell>
          <cell r="B23659" t="str">
            <v>ATM</v>
          </cell>
          <cell r="C23659" t="str">
            <v xml:space="preserve"> Цветы искусственные ХРИЗАНТЕМЫ (26)</v>
          </cell>
          <cell r="E23659" t="str">
            <v>Китай</v>
          </cell>
          <cell r="F23659" t="str">
            <v>ПЛАСТИК</v>
          </cell>
        </row>
        <row r="23660">
          <cell r="A23660" t="str">
            <v>A119</v>
          </cell>
          <cell r="B23660" t="str">
            <v>ATM</v>
          </cell>
          <cell r="C23660" t="str">
            <v xml:space="preserve"> Пакет подар. 17х13х6 (119)</v>
          </cell>
          <cell r="E23660" t="str">
            <v>Китай</v>
          </cell>
          <cell r="F23660" t="str">
            <v>ПОЛИПРОПИЛЕН</v>
          </cell>
        </row>
        <row r="23661">
          <cell r="A23661" t="str">
            <v>A120</v>
          </cell>
          <cell r="B23661" t="str">
            <v>ATM</v>
          </cell>
          <cell r="C23661" t="str">
            <v xml:space="preserve"> Пакет подар.25х20х5 (120)</v>
          </cell>
          <cell r="E23661" t="str">
            <v>Китай</v>
          </cell>
          <cell r="F23661" t="str">
            <v>ПОЛИПРОПИЛЕН</v>
          </cell>
        </row>
        <row r="23662">
          <cell r="A23662" t="str">
            <v>A121</v>
          </cell>
          <cell r="B23662" t="str">
            <v>ATM</v>
          </cell>
          <cell r="C23662" t="str">
            <v xml:space="preserve"> Пакет подар.30х23х8 (121)</v>
          </cell>
          <cell r="E23662" t="str">
            <v>Китай</v>
          </cell>
          <cell r="F23662" t="str">
            <v>ПОЛИПРОПИЛЕН</v>
          </cell>
        </row>
        <row r="23663">
          <cell r="A23663" t="str">
            <v>A122</v>
          </cell>
          <cell r="B23663" t="str">
            <v>ATM</v>
          </cell>
          <cell r="C23663" t="str">
            <v xml:space="preserve"> Пакет подар.33х25.5х9 (122)</v>
          </cell>
          <cell r="E23663" t="str">
            <v>Китай</v>
          </cell>
          <cell r="F23663" t="str">
            <v>ПОЛИПРОПИЛЕН</v>
          </cell>
        </row>
        <row r="23664">
          <cell r="A23664" t="str">
            <v>A124</v>
          </cell>
          <cell r="B23664" t="str">
            <v>ATM</v>
          </cell>
          <cell r="C23664" t="str">
            <v xml:space="preserve"> Пакет гологр.21.5х18.0х7.5 в ассорт. (124)</v>
          </cell>
          <cell r="E23664" t="str">
            <v>Китай</v>
          </cell>
          <cell r="F23664" t="str">
            <v>ПОЛИПРОПИЛЕН</v>
          </cell>
        </row>
        <row r="23665">
          <cell r="A23665" t="str">
            <v>A125</v>
          </cell>
          <cell r="B23665" t="str">
            <v>ATM</v>
          </cell>
          <cell r="C23665" t="str">
            <v xml:space="preserve"> Пакет гологр.27.0х23.0х8  (125)</v>
          </cell>
          <cell r="E23665" t="str">
            <v>Китай</v>
          </cell>
          <cell r="F23665" t="str">
            <v>ПОЛИПРОПИЛЕН</v>
          </cell>
        </row>
        <row r="23666">
          <cell r="A23666" t="str">
            <v>A127</v>
          </cell>
          <cell r="B23666" t="str">
            <v>ATM</v>
          </cell>
          <cell r="C23666" t="str">
            <v xml:space="preserve"> Пакет гологр.38.5х29.0х8.5  (127)</v>
          </cell>
          <cell r="E23666" t="str">
            <v>Китай</v>
          </cell>
          <cell r="F23666" t="str">
            <v>ПОЛИПРОПИЛЕН</v>
          </cell>
        </row>
        <row r="23667">
          <cell r="A23667" t="str">
            <v>A522</v>
          </cell>
          <cell r="B23667" t="str">
            <v>ATM</v>
          </cell>
          <cell r="C23667" t="str">
            <v xml:space="preserve"> Бант КЛЕТКА 5х8.5 шт арт 522</v>
          </cell>
          <cell r="E23667" t="str">
            <v>Китай</v>
          </cell>
          <cell r="F23667" t="str">
            <v>ПОЛИПРОПИЛЕН</v>
          </cell>
        </row>
        <row r="23668">
          <cell r="A23668" t="str">
            <v>A527-529-138</v>
          </cell>
          <cell r="B23668" t="str">
            <v>ATM</v>
          </cell>
          <cell r="C23668" t="str">
            <v xml:space="preserve"> Бант ажурный 3.2х51 уп 10шт арт 527/529/138</v>
          </cell>
          <cell r="E23668" t="str">
            <v>Китай</v>
          </cell>
          <cell r="F23668" t="str">
            <v>ПОЛИПРОПИЛЕН</v>
          </cell>
        </row>
        <row r="23669">
          <cell r="A23669" t="str">
            <v>AMT001001D</v>
          </cell>
          <cell r="B23669" t="str">
            <v>ATM</v>
          </cell>
          <cell r="C23669" t="str">
            <v xml:space="preserve"> Рукавица кух.ВКУСНЫЕ ДЕСЕРТЫ 27см. МТ001001</v>
          </cell>
          <cell r="E23669" t="str">
            <v>Китай</v>
          </cell>
          <cell r="F23669" t="str">
            <v>ТЕКСТИЛЬ</v>
          </cell>
        </row>
        <row r="23670">
          <cell r="A23670" t="str">
            <v>AP001001D</v>
          </cell>
          <cell r="B23670" t="str">
            <v>ATM</v>
          </cell>
          <cell r="C23670" t="str">
            <v xml:space="preserve"> Прихватка кух.ВКУСНЫЕ ДЕСЕРТЫ 17х17см. Р001001</v>
          </cell>
          <cell r="E23670" t="str">
            <v>Китай</v>
          </cell>
          <cell r="F23670" t="str">
            <v>ТЕКСТИЛЬ</v>
          </cell>
        </row>
        <row r="23671">
          <cell r="A23671" t="str">
            <v>AP001004D</v>
          </cell>
          <cell r="B23671" t="str">
            <v>ATM</v>
          </cell>
          <cell r="C23671" t="str">
            <v xml:space="preserve"> Фартук кух.ВКУСНЫЕ ДЕСЕРТЫ 51х67см. АР001004</v>
          </cell>
          <cell r="E23671" t="str">
            <v>Китай</v>
          </cell>
          <cell r="F23671" t="str">
            <v>ТЕКСТИЛЬ</v>
          </cell>
        </row>
        <row r="23672">
          <cell r="A23672" t="str">
            <v>APDC02301D</v>
          </cell>
          <cell r="B23672" t="str">
            <v>ATM</v>
          </cell>
          <cell r="C23672" t="str">
            <v xml:space="preserve"> Салфетка кух.ВКУСНЫЕ ДЕСЕРТЫ 30х30 РDС02301</v>
          </cell>
          <cell r="E23672" t="str">
            <v>Китай</v>
          </cell>
          <cell r="F23672" t="str">
            <v>ТЕКСТИЛЬ</v>
          </cell>
        </row>
        <row r="23673">
          <cell r="A23673" t="str">
            <v>APH001001M</v>
          </cell>
          <cell r="B23673" t="str">
            <v>ATM</v>
          </cell>
          <cell r="C23673" t="str">
            <v xml:space="preserve"> Прихватка кух.МАКИ 17х17 арт. PH001001</v>
          </cell>
          <cell r="E23673" t="str">
            <v>Китай</v>
          </cell>
          <cell r="F23673" t="str">
            <v>ТЕКСТИЛЬ</v>
          </cell>
        </row>
        <row r="23674">
          <cell r="A23674" t="str">
            <v>APVT043001D</v>
          </cell>
          <cell r="B23674" t="str">
            <v>ATM</v>
          </cell>
          <cell r="C23674" t="str">
            <v xml:space="preserve"> Полотенце кух. ВКУСНЫЕ ДЕСЕРТЫ 35х61 PVT043001</v>
          </cell>
          <cell r="E23674" t="str">
            <v>Китай</v>
          </cell>
          <cell r="F23674" t="str">
            <v>ТЕКСТИЛЬ</v>
          </cell>
        </row>
        <row r="23675">
          <cell r="A23675" t="str">
            <v>ASYCL009</v>
          </cell>
          <cell r="B23675" t="str">
            <v>ATM</v>
          </cell>
          <cell r="C23675" t="str">
            <v xml:space="preserve"> Верхушка ЗВЕЗДА 16.5см 10л SYCL-009</v>
          </cell>
          <cell r="E23675" t="str">
            <v>Китай</v>
          </cell>
          <cell r="F23675" t="str">
            <v>ПЛАСТИК</v>
          </cell>
        </row>
        <row r="23676">
          <cell r="A23676" t="str">
            <v>AYSM051</v>
          </cell>
          <cell r="B23676" t="str">
            <v>ATM</v>
          </cell>
          <cell r="C23676" t="str">
            <v xml:space="preserve"> Верхушка ЗВЕЗДА светодиод 15х15см 10л YS-M051 крас</v>
          </cell>
          <cell r="E23676" t="str">
            <v>Китай</v>
          </cell>
          <cell r="F23676" t="str">
            <v>ПЛАСТИК</v>
          </cell>
        </row>
        <row r="23677">
          <cell r="A23677" t="str">
            <v>AR111B003</v>
          </cell>
          <cell r="B23677" t="str">
            <v>ATM</v>
          </cell>
          <cell r="C23677" t="str">
            <v xml:space="preserve"> Набор елочных шаров 3шт d6см AR/111В03/B синий</v>
          </cell>
          <cell r="E23677" t="str">
            <v>Китай</v>
          </cell>
          <cell r="F23677" t="str">
            <v>ПЛАСТИК</v>
          </cell>
        </row>
        <row r="23678">
          <cell r="A23678" t="str">
            <v>ASY15QJH-601</v>
          </cell>
          <cell r="B23678" t="str">
            <v>ATM</v>
          </cell>
          <cell r="C23678" t="str">
            <v xml:space="preserve"> Набор елочных шаров 3шт d6см SY15QJH-601 мультиколор</v>
          </cell>
          <cell r="E23678" t="str">
            <v>Китай</v>
          </cell>
          <cell r="F23678" t="str">
            <v>ПЛАСТИК</v>
          </cell>
        </row>
        <row r="23679">
          <cell r="A23679" t="str">
            <v>ABW164078</v>
          </cell>
          <cell r="B23679" t="str">
            <v>ATM</v>
          </cell>
          <cell r="C23679" t="str">
            <v xml:space="preserve"> Елочное украшение ЗВЕЗДА BW164078 в ассортименте</v>
          </cell>
          <cell r="E23679" t="str">
            <v>Китай</v>
          </cell>
          <cell r="F23679" t="str">
            <v>ПЛАСТИК</v>
          </cell>
        </row>
        <row r="23680">
          <cell r="A23680" t="str">
            <v>ANC14-520-1</v>
          </cell>
          <cell r="B23680" t="str">
            <v>ATM</v>
          </cell>
          <cell r="C23680" t="str">
            <v xml:space="preserve"> Сувенир ДЕД МОРОЗ НГ NC14-520</v>
          </cell>
          <cell r="E23680" t="str">
            <v>Китай</v>
          </cell>
          <cell r="F23680" t="str">
            <v>ПЛАСТИК,ТКАНЬ</v>
          </cell>
        </row>
        <row r="23681">
          <cell r="A23681" t="str">
            <v>ANC14-520-2</v>
          </cell>
          <cell r="B23681" t="str">
            <v>ATM</v>
          </cell>
          <cell r="C23681" t="str">
            <v xml:space="preserve"> Сувенир СНЕГОВИК НГ NC14-520</v>
          </cell>
          <cell r="E23681" t="str">
            <v>Китай</v>
          </cell>
          <cell r="F23681" t="str">
            <v>ПЛАСТИК,ТКАНЬ</v>
          </cell>
        </row>
        <row r="23682">
          <cell r="A23682" t="str">
            <v>ANC14-520-3</v>
          </cell>
          <cell r="B23682" t="str">
            <v>ATM</v>
          </cell>
          <cell r="C23682" t="str">
            <v xml:space="preserve"> Сувенир ОЛЕНЬ НГ NC14-520</v>
          </cell>
          <cell r="E23682" t="str">
            <v>Китай</v>
          </cell>
          <cell r="F23682" t="str">
            <v>ПЛАСТИК,ТКАНЬ</v>
          </cell>
        </row>
        <row r="23683">
          <cell r="A23683" t="str">
            <v>ARL007-152B</v>
          </cell>
          <cell r="B23683" t="str">
            <v>ATM</v>
          </cell>
          <cell r="C23683" t="str">
            <v xml:space="preserve"> Скатерть жаккардовая 152х230 R007 белая</v>
          </cell>
          <cell r="E23683" t="str">
            <v>Китай</v>
          </cell>
          <cell r="F23683" t="str">
            <v>ТКАНЬ</v>
          </cell>
        </row>
        <row r="23684">
          <cell r="A23684" t="str">
            <v>AR007-152</v>
          </cell>
          <cell r="B23684" t="str">
            <v>ATM</v>
          </cell>
          <cell r="C23684" t="str">
            <v xml:space="preserve"> Скатерть жаккардовая 152х230 R007 бордовая</v>
          </cell>
          <cell r="E23684" t="str">
            <v>Китай</v>
          </cell>
          <cell r="F23684" t="str">
            <v>ТКАНЬ</v>
          </cell>
        </row>
        <row r="23685">
          <cell r="A23685" t="str">
            <v>AR007-152K</v>
          </cell>
          <cell r="B23685" t="str">
            <v>ATM</v>
          </cell>
          <cell r="C23685" t="str">
            <v xml:space="preserve"> Скатерть жаккардовая 152х230 R007 кремовая</v>
          </cell>
          <cell r="E23685" t="str">
            <v>Китай</v>
          </cell>
          <cell r="F23685" t="str">
            <v>ТКАНЬ</v>
          </cell>
        </row>
        <row r="23686">
          <cell r="A23686" t="str">
            <v>AR005-180B</v>
          </cell>
          <cell r="B23686" t="str">
            <v>ATM</v>
          </cell>
          <cell r="C23686" t="str">
            <v xml:space="preserve"> Скатерть жаккардовая 137х180 R005 белая</v>
          </cell>
          <cell r="E23686" t="str">
            <v>Китай</v>
          </cell>
          <cell r="F23686" t="str">
            <v>ТКАНЬ</v>
          </cell>
        </row>
        <row r="23687">
          <cell r="A23687" t="str">
            <v>AHC3D01B-L18</v>
          </cell>
          <cell r="B23687" t="str">
            <v>ATM</v>
          </cell>
          <cell r="C23687" t="str">
            <v xml:space="preserve"> Банка АЛЫЕ МАКИ 550мл. п/у НС3D01B-L18</v>
          </cell>
          <cell r="E23687" t="str">
            <v>Китай</v>
          </cell>
          <cell r="F23687" t="str">
            <v>КЕРАМИКА</v>
          </cell>
        </row>
        <row r="23688">
          <cell r="A23688" t="str">
            <v>AR005-180</v>
          </cell>
          <cell r="B23688" t="str">
            <v>ATM</v>
          </cell>
          <cell r="C23688" t="str">
            <v xml:space="preserve"> Скатерть жаккардовая 137х180 R005 бордовая</v>
          </cell>
          <cell r="E23688" t="str">
            <v>Китай</v>
          </cell>
          <cell r="F23688" t="str">
            <v>ТКАНЬ</v>
          </cell>
        </row>
        <row r="23689">
          <cell r="A23689" t="str">
            <v>AR005-137K</v>
          </cell>
          <cell r="B23689" t="str">
            <v>ATM</v>
          </cell>
          <cell r="C23689" t="str">
            <v xml:space="preserve"> Скатерть жаккардовая 137х180 R005 кремовая</v>
          </cell>
          <cell r="E23689" t="str">
            <v>Китай</v>
          </cell>
          <cell r="F23689" t="str">
            <v>ТКАНЬ</v>
          </cell>
        </row>
        <row r="23690">
          <cell r="A23690" t="str">
            <v>AHC610-L18</v>
          </cell>
          <cell r="B23690" t="str">
            <v>ATM</v>
          </cell>
          <cell r="C23690" t="str">
            <v xml:space="preserve"> Лимонница АЛЫЕ МАКИ 9х9х9 п/у НС610-L18</v>
          </cell>
          <cell r="E23690" t="str">
            <v>Китай</v>
          </cell>
          <cell r="F23690" t="str">
            <v>КЕРАМИКА</v>
          </cell>
        </row>
        <row r="23691">
          <cell r="A23691" t="str">
            <v>AHC601R-L18</v>
          </cell>
          <cell r="B23691" t="str">
            <v>ATM</v>
          </cell>
          <cell r="C23691" t="str">
            <v xml:space="preserve"> Масленка АЛЫЕ МАКИ 17х12.5х8.3 п/у НС601К-L18</v>
          </cell>
          <cell r="E23691" t="str">
            <v>Китай</v>
          </cell>
          <cell r="F23691" t="str">
            <v>КЕРАМИКА</v>
          </cell>
        </row>
        <row r="23692">
          <cell r="A23692" t="str">
            <v>AHC2770-L18</v>
          </cell>
          <cell r="B23692" t="str">
            <v>ATM</v>
          </cell>
          <cell r="C23692" t="str">
            <v xml:space="preserve"> Набор для специй АЛЫЕ МАКИ п/у НС2770-L18</v>
          </cell>
          <cell r="E23692" t="str">
            <v>Китай</v>
          </cell>
          <cell r="F23692" t="str">
            <v>КЕРАМИКА</v>
          </cell>
        </row>
        <row r="23693">
          <cell r="A23693" t="str">
            <v>AHC172-L18</v>
          </cell>
          <cell r="B23693" t="str">
            <v>ATM</v>
          </cell>
          <cell r="C23693" t="str">
            <v xml:space="preserve"> Подставка для ложки АЛЫЕ МАКИ п/у НС172-L18</v>
          </cell>
          <cell r="E23693" t="str">
            <v>Китай</v>
          </cell>
          <cell r="F23693" t="str">
            <v>КЕРАМИКА</v>
          </cell>
        </row>
        <row r="23694">
          <cell r="A23694" t="str">
            <v>AHC141R-L18</v>
          </cell>
          <cell r="B23694" t="str">
            <v>ATM</v>
          </cell>
          <cell r="C23694" t="str">
            <v xml:space="preserve"> Салатник АЛЫЕ МАКИ 580мл 14х14х7 НС141R-L18</v>
          </cell>
          <cell r="E23694" t="str">
            <v>Китай</v>
          </cell>
          <cell r="F23694" t="str">
            <v>КЕРАМИКА</v>
          </cell>
        </row>
        <row r="23695">
          <cell r="A23695" t="str">
            <v>AHC4112-L18</v>
          </cell>
          <cell r="B23695" t="str">
            <v>ATM</v>
          </cell>
          <cell r="C23695" t="str">
            <v xml:space="preserve"> Салфетница АЛЫЕ МАКИ 10х4.5х7.3 п/у НС4112-L18</v>
          </cell>
          <cell r="E23695" t="str">
            <v>Китай</v>
          </cell>
          <cell r="F23695" t="str">
            <v>КЕРАМИКА</v>
          </cell>
        </row>
        <row r="23696">
          <cell r="A23696" t="str">
            <v>AMT001001M</v>
          </cell>
          <cell r="B23696" t="str">
            <v>ATM</v>
          </cell>
          <cell r="C23696" t="str">
            <v xml:space="preserve"> Рукавица кух.МАКИ 27см. МТ001001</v>
          </cell>
          <cell r="E23696" t="str">
            <v>Китай</v>
          </cell>
          <cell r="F23696" t="str">
            <v>ТЕКСТИЛЬ</v>
          </cell>
        </row>
        <row r="23697">
          <cell r="A23697" t="str">
            <v>AP001004M</v>
          </cell>
          <cell r="B23697" t="str">
            <v>ATM</v>
          </cell>
          <cell r="C23697" t="str">
            <v xml:space="preserve"> Фартук кух.МАКИ 51х67см. АР001004</v>
          </cell>
          <cell r="E23697" t="str">
            <v>Китай</v>
          </cell>
          <cell r="F23697" t="str">
            <v>ТЕКСТИЛЬ</v>
          </cell>
        </row>
        <row r="23698">
          <cell r="A23698" t="str">
            <v>APDC02301M</v>
          </cell>
          <cell r="B23698" t="str">
            <v>ATM</v>
          </cell>
          <cell r="C23698" t="str">
            <v xml:space="preserve"> Салфетка кух.МАКИ 30х30 РDС02301</v>
          </cell>
          <cell r="E23698" t="str">
            <v>Китай</v>
          </cell>
          <cell r="F23698" t="str">
            <v>ТЕКСТИЛЬ</v>
          </cell>
        </row>
        <row r="23699">
          <cell r="A23699" t="str">
            <v>APVT043001M</v>
          </cell>
          <cell r="B23699" t="str">
            <v>ATM</v>
          </cell>
          <cell r="C23699" t="str">
            <v xml:space="preserve"> Полотенце кух.МАКИ 35х61 PVT043001</v>
          </cell>
          <cell r="E23699" t="str">
            <v>Китай</v>
          </cell>
          <cell r="F23699" t="str">
            <v>ТЕКСТИЛЬ</v>
          </cell>
        </row>
        <row r="23700">
          <cell r="A23700" t="str">
            <v>AHC294R-L18</v>
          </cell>
          <cell r="B23700" t="str">
            <v>ATM</v>
          </cell>
          <cell r="C23700" t="str">
            <v xml:space="preserve"> Сахарница АЛЫЕ МАКИ с/л 300мл п/у НС294R-L18</v>
          </cell>
          <cell r="E23700" t="str">
            <v>Китай</v>
          </cell>
          <cell r="F23700" t="str">
            <v>КЕРАМИКА</v>
          </cell>
        </row>
        <row r="23701">
          <cell r="A23701" t="str">
            <v>AHC718-L18</v>
          </cell>
          <cell r="B23701" t="str">
            <v>ATM</v>
          </cell>
          <cell r="C23701" t="str">
            <v xml:space="preserve"> Чайник АЛЫЕ МАКИ 950мл п/у НС718-L18</v>
          </cell>
          <cell r="E23701" t="str">
            <v>Китай</v>
          </cell>
          <cell r="F23701" t="str">
            <v>КЕРАМИКА</v>
          </cell>
        </row>
        <row r="23702">
          <cell r="A23702" t="str">
            <v>AHC3D01B-L10</v>
          </cell>
          <cell r="B23702" t="str">
            <v>ATM</v>
          </cell>
          <cell r="C23702" t="str">
            <v xml:space="preserve"> Банка LA LAVANDE 550мл п/у НС3D01B-L10</v>
          </cell>
          <cell r="E23702" t="str">
            <v>Китай</v>
          </cell>
          <cell r="F23702" t="str">
            <v>КЕРАМИКА</v>
          </cell>
        </row>
        <row r="23703">
          <cell r="A23703" t="str">
            <v>AHC610-L10</v>
          </cell>
          <cell r="B23703" t="str">
            <v>ATM</v>
          </cell>
          <cell r="C23703" t="str">
            <v xml:space="preserve"> Лимонница LA LAVANDE 9х9х9 п/у НС610-L10</v>
          </cell>
          <cell r="E23703" t="str">
            <v>Китай</v>
          </cell>
          <cell r="F23703" t="str">
            <v>КЕРАМИКА</v>
          </cell>
        </row>
        <row r="23704">
          <cell r="A23704" t="str">
            <v>AHC601R-L10</v>
          </cell>
          <cell r="B23704" t="str">
            <v>ATM</v>
          </cell>
          <cell r="C23704" t="str">
            <v xml:space="preserve"> Масленка LA LAVANDE 17х12.5х8.3 п/у НС601R-L10</v>
          </cell>
          <cell r="E23704" t="str">
            <v>Китай</v>
          </cell>
          <cell r="F23704" t="str">
            <v>КЕРАМИКА</v>
          </cell>
        </row>
        <row r="23705">
          <cell r="A23705" t="str">
            <v>AHC4112SP-L10</v>
          </cell>
          <cell r="B23705" t="str">
            <v>ATM</v>
          </cell>
          <cell r="C23705" t="str">
            <v xml:space="preserve"> Набор из 3х предметов LA LAVANDE сал+сол+пер НС4112SP-L10</v>
          </cell>
          <cell r="E23705" t="str">
            <v>Китай</v>
          </cell>
          <cell r="F23705" t="str">
            <v>КЕРАМИКА</v>
          </cell>
        </row>
        <row r="23706">
          <cell r="A23706" t="str">
            <v>AHC172-L10</v>
          </cell>
          <cell r="B23706" t="str">
            <v>ATM</v>
          </cell>
          <cell r="C23706" t="str">
            <v xml:space="preserve"> Подставка для ложки LA LAVANDE п/у НС172-L10</v>
          </cell>
          <cell r="E23706" t="str">
            <v>Китай</v>
          </cell>
          <cell r="F23706" t="str">
            <v>КЕРАМИКА</v>
          </cell>
        </row>
        <row r="23707">
          <cell r="A23707" t="str">
            <v>AHC141R-L10</v>
          </cell>
          <cell r="B23707" t="str">
            <v>ATM</v>
          </cell>
          <cell r="C23707" t="str">
            <v xml:space="preserve"> Салатник LA LAVANDE 580мл 14х14х7 НС141R-L10</v>
          </cell>
          <cell r="E23707" t="str">
            <v>Китай</v>
          </cell>
          <cell r="F23707" t="str">
            <v>КЕРАМИКА</v>
          </cell>
        </row>
        <row r="23708">
          <cell r="A23708" t="str">
            <v>AHC4112-L10</v>
          </cell>
          <cell r="B23708" t="str">
            <v>ATM</v>
          </cell>
          <cell r="C23708" t="str">
            <v xml:space="preserve"> Салфетница LA LAVANDE 10х4.5х7.3 п/у НС4112-L10</v>
          </cell>
          <cell r="E23708" t="str">
            <v>Китай</v>
          </cell>
          <cell r="F23708" t="str">
            <v>КЕРАМИКА</v>
          </cell>
        </row>
        <row r="23709">
          <cell r="A23709" t="str">
            <v>AHC294R-L10</v>
          </cell>
          <cell r="B23709" t="str">
            <v>ATM</v>
          </cell>
          <cell r="C23709" t="str">
            <v xml:space="preserve"> Сахарница LA LAVANDE с/л 300мл п/у НС294R-L10</v>
          </cell>
          <cell r="E23709" t="str">
            <v>Китай</v>
          </cell>
          <cell r="F23709" t="str">
            <v>КЕРАМИКА</v>
          </cell>
        </row>
        <row r="23710">
          <cell r="A23710" t="str">
            <v>AHC2770-L10</v>
          </cell>
          <cell r="B23710" t="str">
            <v>ATM</v>
          </cell>
          <cell r="C23710" t="str">
            <v xml:space="preserve"> Набор для специй LA LAVANDE п/у НС2770-L10</v>
          </cell>
          <cell r="E23710" t="str">
            <v>Китай</v>
          </cell>
          <cell r="F23710" t="str">
            <v>КЕРАМИКА</v>
          </cell>
        </row>
        <row r="23711">
          <cell r="A23711" t="str">
            <v>AHC718-L10</v>
          </cell>
          <cell r="B23711" t="str">
            <v>ATM</v>
          </cell>
          <cell r="C23711" t="str">
            <v xml:space="preserve"> Чайник LA LAVANDE 950мл п/у НС718-L10</v>
          </cell>
          <cell r="E23711" t="str">
            <v>Китай</v>
          </cell>
          <cell r="F23711" t="str">
            <v>КЕРАМИКА</v>
          </cell>
        </row>
        <row r="23712">
          <cell r="A23712" t="str">
            <v>AM0907</v>
          </cell>
          <cell r="B23712" t="str">
            <v>ATM</v>
          </cell>
          <cell r="C23712" t="str">
            <v xml:space="preserve"> Салфетки МЕДВЕДЬ В ШАПКЕ 33х33 3сл 20шт М0907-ВЕ</v>
          </cell>
          <cell r="E23712" t="str">
            <v>Китай</v>
          </cell>
          <cell r="F23712" t="str">
            <v>БУМАГА</v>
          </cell>
        </row>
        <row r="23713">
          <cell r="A23713" t="str">
            <v>A805326</v>
          </cell>
          <cell r="B23713" t="str">
            <v>ATM</v>
          </cell>
          <cell r="C23713" t="str">
            <v xml:space="preserve"> Салфетки ДЕД МОРОЗ С ЕЛКОЙ 33х33 3сл 20шт 805326</v>
          </cell>
          <cell r="E23713" t="str">
            <v>Китай</v>
          </cell>
          <cell r="F23713" t="str">
            <v>БУМАГА</v>
          </cell>
        </row>
        <row r="23714">
          <cell r="A23714" t="str">
            <v>A805050</v>
          </cell>
          <cell r="B23714" t="str">
            <v>ATM</v>
          </cell>
          <cell r="C23714" t="str">
            <v xml:space="preserve"> Салфетки ЗВЕЗДОЧКИ 33х33 3сл 20шт 805050</v>
          </cell>
          <cell r="E23714" t="str">
            <v>Китай</v>
          </cell>
          <cell r="F23714" t="str">
            <v>БУМАГА</v>
          </cell>
        </row>
        <row r="23715">
          <cell r="A23715" t="str">
            <v>A805835</v>
          </cell>
          <cell r="B23715" t="str">
            <v>ATM</v>
          </cell>
          <cell r="C23715" t="str">
            <v xml:space="preserve"> Салфетки ШИШКИ 33х33 3сл 20шт 805835</v>
          </cell>
          <cell r="E23715" t="str">
            <v>Китай</v>
          </cell>
          <cell r="F23715" t="str">
            <v>БУМАГА</v>
          </cell>
        </row>
        <row r="23716">
          <cell r="A23716" t="str">
            <v>A883818</v>
          </cell>
          <cell r="B23716" t="str">
            <v>ATM</v>
          </cell>
          <cell r="C23716" t="str">
            <v xml:space="preserve"> Салфетки СНЕГОВИКИ В ИЗБУШКЕ 33х33 3сл 20шт 883818</v>
          </cell>
          <cell r="E23716" t="str">
            <v>Китай</v>
          </cell>
          <cell r="F23716" t="str">
            <v>БУМАГА</v>
          </cell>
        </row>
        <row r="23717">
          <cell r="A23717" t="str">
            <v>AC163</v>
          </cell>
          <cell r="B23717" t="str">
            <v>ATM</v>
          </cell>
          <cell r="C23717" t="str">
            <v xml:space="preserve"> Салфетки НГ УЗОРЫ 33х33 3сл 20шт DN C163</v>
          </cell>
          <cell r="E23717" t="str">
            <v>Китай</v>
          </cell>
          <cell r="F23717" t="str">
            <v>БУМАГА</v>
          </cell>
        </row>
        <row r="23718">
          <cell r="A23718" t="str">
            <v>AHC3D01A-K110</v>
          </cell>
          <cell r="B23718" t="str">
            <v>ATM</v>
          </cell>
          <cell r="C23718" t="str">
            <v xml:space="preserve"> Банка ЦАРЬ-ПТИЦА 800мл п/у НС3D01A-K110</v>
          </cell>
          <cell r="E23718" t="str">
            <v>Китай</v>
          </cell>
          <cell r="F23718" t="str">
            <v>КЕРАМИКА</v>
          </cell>
        </row>
        <row r="23719">
          <cell r="A23719" t="str">
            <v>AHC601R-K110</v>
          </cell>
          <cell r="B23719" t="str">
            <v>ATM</v>
          </cell>
          <cell r="C23719" t="str">
            <v xml:space="preserve"> Масленка ЦАРЬ-ПТИЦА п/у НС601R-K110</v>
          </cell>
          <cell r="E23719" t="str">
            <v>Китай</v>
          </cell>
          <cell r="F23719" t="str">
            <v>КЕРАМИКА</v>
          </cell>
        </row>
        <row r="23720">
          <cell r="A23720" t="str">
            <v>AHC2770-K110</v>
          </cell>
          <cell r="B23720" t="str">
            <v>ATM</v>
          </cell>
          <cell r="C23720" t="str">
            <v xml:space="preserve"> Набор для специй ЦАРЬ-ПТИЦА п/у HC2770-K110</v>
          </cell>
          <cell r="E23720" t="str">
            <v>Китай</v>
          </cell>
          <cell r="F23720" t="str">
            <v>КЕРАМИКА</v>
          </cell>
        </row>
        <row r="23721">
          <cell r="A23721" t="str">
            <v>AHC4112-K110</v>
          </cell>
          <cell r="B23721" t="str">
            <v>ATM</v>
          </cell>
          <cell r="C23721" t="str">
            <v xml:space="preserve"> Салфетница ЦАРЬ-ПТИЦА 10х4.5х7.3 п/у НС4112-К110</v>
          </cell>
          <cell r="E23721" t="str">
            <v>Китай</v>
          </cell>
          <cell r="F23721" t="str">
            <v>КЕРАМИКА</v>
          </cell>
        </row>
        <row r="23722">
          <cell r="A23722" t="str">
            <v>AHC207-K110</v>
          </cell>
          <cell r="B23722" t="str">
            <v>ATM</v>
          </cell>
          <cell r="C23722" t="str">
            <v xml:space="preserve"> Сахарница с ложкой ЦАРЬ-ПТИЦА 520мл п/у HC207-K110</v>
          </cell>
          <cell r="E23722" t="str">
            <v>Китай</v>
          </cell>
          <cell r="F23722" t="str">
            <v>КЕРАМИКА</v>
          </cell>
        </row>
        <row r="23723">
          <cell r="A23723" t="str">
            <v>AHC718-K110</v>
          </cell>
          <cell r="B23723" t="str">
            <v>ATM</v>
          </cell>
          <cell r="C23723" t="str">
            <v xml:space="preserve"> Чайник ЦАРЬ-ПТИЦА 950мл п/у НС718-К110</v>
          </cell>
          <cell r="E23723" t="str">
            <v>Китай</v>
          </cell>
          <cell r="F23723" t="str">
            <v>КЕРАМИКА</v>
          </cell>
        </row>
        <row r="23724">
          <cell r="A23724" t="str">
            <v>A1402</v>
          </cell>
          <cell r="B23724" t="str">
            <v>ATM</v>
          </cell>
          <cell r="C23724" t="str">
            <v xml:space="preserve"> Полотенце махр.30х60 8 МАРТА С-79-ЮА (1402-А)</v>
          </cell>
          <cell r="E23724" t="str">
            <v>Россия</v>
          </cell>
          <cell r="F23724" t="str">
            <v>ТЕКСТИЛЬ</v>
          </cell>
        </row>
        <row r="23725">
          <cell r="A23725" t="str">
            <v>A4125</v>
          </cell>
          <cell r="B23725" t="str">
            <v>ATM</v>
          </cell>
          <cell r="C23725" t="str">
            <v xml:space="preserve"> Полотенце махр.30х60 8 МАРТА С-79-ЮА (4125)</v>
          </cell>
          <cell r="E23725" t="str">
            <v>Россия</v>
          </cell>
          <cell r="F23725" t="str">
            <v>ТЕКСТИЛЬ</v>
          </cell>
        </row>
        <row r="23726">
          <cell r="A23726" t="str">
            <v>R101371</v>
          </cell>
          <cell r="B23726" t="str">
            <v>ATM</v>
          </cell>
          <cell r="C23726" t="str">
            <v xml:space="preserve"> Тарелка дес Сумерки 19см ЭДВАРД И БЭЛЛА в ц</v>
          </cell>
          <cell r="E23726" t="str">
            <v>Китай</v>
          </cell>
          <cell r="F23726" t="str">
            <v>СТЕКЛО</v>
          </cell>
        </row>
        <row r="23727">
          <cell r="A23727" t="str">
            <v>R102012</v>
          </cell>
          <cell r="B23727" t="str">
            <v>ATM</v>
          </cell>
          <cell r="C23727" t="str">
            <v xml:space="preserve"> Кружка зав Сумерки 390мл НАКАНУНЕ БИТВЫ</v>
          </cell>
          <cell r="E23727" t="str">
            <v>Китай</v>
          </cell>
          <cell r="F23727" t="str">
            <v>СТЕКЛО</v>
          </cell>
        </row>
        <row r="23728">
          <cell r="A23728" t="str">
            <v>R102017</v>
          </cell>
          <cell r="B23728" t="str">
            <v>ATM</v>
          </cell>
          <cell r="C23728" t="str">
            <v xml:space="preserve"> Кружка зав Сумерки 390мл БЭЛЛА И ЭДВАРД</v>
          </cell>
          <cell r="E23728" t="str">
            <v>Китай</v>
          </cell>
          <cell r="F23728" t="str">
            <v>СТЕКЛО</v>
          </cell>
        </row>
        <row r="23729">
          <cell r="A23729" t="str">
            <v>Z103991N</v>
          </cell>
          <cell r="B23729" t="str">
            <v>ATM</v>
          </cell>
          <cell r="C23729" t="str">
            <v xml:space="preserve"> Набор кружек Сумерки 2шт 360мл ЭДВАРД И БЭЛЛА</v>
          </cell>
          <cell r="E23729" t="str">
            <v>Китай</v>
          </cell>
          <cell r="F23729" t="str">
            <v>СТЕКЛО</v>
          </cell>
        </row>
        <row r="23730">
          <cell r="A23730" t="str">
            <v>Z103992U</v>
          </cell>
          <cell r="B23730" t="str">
            <v>ATM</v>
          </cell>
          <cell r="C23730" t="str">
            <v xml:space="preserve"> Кружка Сумерки 360мл НАКАНУНЕ БИТВЫ п/у</v>
          </cell>
          <cell r="E23730" t="str">
            <v>Китай</v>
          </cell>
          <cell r="F23730" t="str">
            <v>СТЕКЛО</v>
          </cell>
        </row>
        <row r="23731">
          <cell r="A23731" t="str">
            <v>Z103994</v>
          </cell>
          <cell r="B23731" t="str">
            <v>ATM</v>
          </cell>
          <cell r="C23731" t="str">
            <v xml:space="preserve"> Кружка Сумерки 360мл ПРОТИВ ВОЛЬТУРИ</v>
          </cell>
          <cell r="E23731" t="str">
            <v>Китай</v>
          </cell>
          <cell r="F23731" t="str">
            <v>СТЕКЛО</v>
          </cell>
        </row>
        <row r="23732">
          <cell r="A23732" t="str">
            <v>Z103999</v>
          </cell>
          <cell r="B23732" t="str">
            <v>ATM</v>
          </cell>
          <cell r="C23732" t="str">
            <v xml:space="preserve"> Кружка Сумерки 360мл ЭДВАРД ДЖЕЙКОБ</v>
          </cell>
          <cell r="E23732" t="str">
            <v>Китай</v>
          </cell>
          <cell r="F23732" t="str">
            <v>СТЕКЛО</v>
          </cell>
        </row>
        <row r="23733">
          <cell r="A23733" t="str">
            <v>AVB10-252</v>
          </cell>
          <cell r="B23733" t="str">
            <v>ATM</v>
          </cell>
          <cell r="C23733" t="str">
            <v xml:space="preserve"> Безмен круглый 10кг ВБ-10 (252)</v>
          </cell>
          <cell r="E23733" t="str">
            <v>Китай</v>
          </cell>
          <cell r="F23733" t="str">
            <v>ПЛАСТИК,МЕТАЛЛ</v>
          </cell>
        </row>
        <row r="23734">
          <cell r="A23734" t="str">
            <v>ABV10-253</v>
          </cell>
          <cell r="B23734" t="str">
            <v>ATM</v>
          </cell>
          <cell r="C23734" t="str">
            <v xml:space="preserve"> Безмен прямой 10кг БП-10 (253)</v>
          </cell>
          <cell r="E23734" t="str">
            <v>Китай</v>
          </cell>
          <cell r="F23734" t="str">
            <v>ПЛАСТИК,МЕТАЛЛ</v>
          </cell>
        </row>
        <row r="23735">
          <cell r="A23735" t="str">
            <v>ANK101</v>
          </cell>
          <cell r="B23735" t="str">
            <v>ATM</v>
          </cell>
          <cell r="C23735" t="str">
            <v xml:space="preserve"> Набор 3 крючка ФРУКТЫ ЯРКИЕ (101)</v>
          </cell>
          <cell r="E23735" t="str">
            <v>Китай</v>
          </cell>
          <cell r="F23735" t="str">
            <v>ПЛАСТИК</v>
          </cell>
        </row>
        <row r="23736">
          <cell r="A23736" t="str">
            <v>ANK107</v>
          </cell>
          <cell r="B23736" t="str">
            <v>ATM</v>
          </cell>
          <cell r="C23736" t="str">
            <v xml:space="preserve"> Набор 3 крючка ЦВЕТЫ (107)</v>
          </cell>
          <cell r="E23736" t="str">
            <v>Китай</v>
          </cell>
          <cell r="F23736" t="str">
            <v>ПЛАСТИК,МЕТАЛЛ</v>
          </cell>
        </row>
        <row r="23737">
          <cell r="A23737" t="str">
            <v>ANK109</v>
          </cell>
          <cell r="B23737" t="str">
            <v>ATM</v>
          </cell>
          <cell r="C23737" t="str">
            <v xml:space="preserve"> Набор 3 крючка ЦВЕТЫ ЯРКИЕ (109)</v>
          </cell>
          <cell r="E23737" t="str">
            <v>Китай</v>
          </cell>
          <cell r="F23737" t="str">
            <v>ПЛАСТИК</v>
          </cell>
        </row>
        <row r="23738">
          <cell r="A23738" t="str">
            <v>ANK112</v>
          </cell>
          <cell r="B23738" t="str">
            <v>ATM</v>
          </cell>
          <cell r="C23738" t="str">
            <v xml:space="preserve"> Набор 4 крючка ЦВЕТЫ БЕЛЫЕ серед. (112)</v>
          </cell>
          <cell r="E23738" t="str">
            <v>Китай</v>
          </cell>
          <cell r="F23738" t="str">
            <v>ПЛАСТИК,МЕТАЛЛ</v>
          </cell>
        </row>
        <row r="23739">
          <cell r="A23739" t="str">
            <v>ANK106</v>
          </cell>
          <cell r="B23739" t="str">
            <v>ATM</v>
          </cell>
          <cell r="C23739" t="str">
            <v xml:space="preserve"> Набор 4 крючка ЯБЛОЧКИ (106)</v>
          </cell>
          <cell r="E23739" t="str">
            <v>Китай</v>
          </cell>
          <cell r="F23739" t="str">
            <v>ПЛАСТИК,МЕТАЛЛ</v>
          </cell>
        </row>
        <row r="23740">
          <cell r="A23740" t="str">
            <v>A0018B</v>
          </cell>
          <cell r="B23740" t="str">
            <v>ATM</v>
          </cell>
          <cell r="C23740" t="str">
            <v xml:space="preserve"> Термос пл. ст. колба 1.8л.13.8х13.8х36 ОК-18В</v>
          </cell>
          <cell r="E23740" t="str">
            <v>Китай</v>
          </cell>
          <cell r="F23740" t="str">
            <v>ПЛАСТИК,СТЕКЛО</v>
          </cell>
        </row>
        <row r="23741">
          <cell r="A23741" t="str">
            <v>A0010B</v>
          </cell>
          <cell r="B23741" t="str">
            <v>ATM</v>
          </cell>
          <cell r="C23741" t="str">
            <v xml:space="preserve"> Термос 1л пласт.со стек.колбой 2 кружки 1250</v>
          </cell>
          <cell r="E23741" t="str">
            <v>Китай</v>
          </cell>
          <cell r="F23741" t="str">
            <v>ПЛАСТИК,СТЕКЛО</v>
          </cell>
        </row>
        <row r="23742">
          <cell r="A23742" t="str">
            <v>AQL001A</v>
          </cell>
          <cell r="B23742" t="str">
            <v>ATM</v>
          </cell>
          <cell r="C23742" t="str">
            <v xml:space="preserve"> Сито круглое d=21.5х10см. арт. QL001A ATMIX</v>
          </cell>
          <cell r="E23742" t="str">
            <v>Китай</v>
          </cell>
          <cell r="F23742" t="str">
            <v>МЕТАЛЛ</v>
          </cell>
        </row>
        <row r="23743">
          <cell r="A23743" t="str">
            <v>AQL035A</v>
          </cell>
          <cell r="B23743" t="str">
            <v>ATM</v>
          </cell>
          <cell r="C23743" t="str">
            <v xml:space="preserve"> Сито круглое с ручк. D=22х9см. арт. QL035A ATMIX</v>
          </cell>
          <cell r="E23743" t="str">
            <v>Китай</v>
          </cell>
          <cell r="F23743" t="str">
            <v>МЕТАЛЛ</v>
          </cell>
        </row>
        <row r="23744">
          <cell r="A23744" t="str">
            <v>A4373</v>
          </cell>
          <cell r="B23744" t="str">
            <v>ATM</v>
          </cell>
          <cell r="C23744" t="str">
            <v xml:space="preserve"> Полотенце махр.30х60 СЕРДЕЧКИ С-79-ЮА (4373)</v>
          </cell>
          <cell r="E23744" t="str">
            <v>Россия</v>
          </cell>
          <cell r="F23744" t="str">
            <v>ТЕКСТИЛЬ</v>
          </cell>
        </row>
        <row r="23745">
          <cell r="A23745" t="str">
            <v>A3447</v>
          </cell>
          <cell r="B23745" t="str">
            <v>ATM</v>
          </cell>
          <cell r="C23745" t="str">
            <v xml:space="preserve"> Полотенце махр.40х70 Я НА КУХНЕ КОРОЛЕВА С81,81/1-ЮА (3447)</v>
          </cell>
          <cell r="E23745" t="str">
            <v>Россия</v>
          </cell>
          <cell r="F23745" t="str">
            <v>ТЕКСТИЛЬ</v>
          </cell>
        </row>
        <row r="23746">
          <cell r="A23746" t="str">
            <v>A3448</v>
          </cell>
          <cell r="B23746" t="str">
            <v>ATM</v>
          </cell>
          <cell r="C23746" t="str">
            <v xml:space="preserve"> Полотенце махр.40х70 НА КУХНЕ Я ШЕФ С81,81/1-ЮА(3448)</v>
          </cell>
          <cell r="E23746" t="str">
            <v>Россия</v>
          </cell>
          <cell r="F23746" t="str">
            <v>ТЕКСТИЛЬ</v>
          </cell>
        </row>
        <row r="23747">
          <cell r="A23747" t="str">
            <v>A204145/01</v>
          </cell>
          <cell r="B23747" t="str">
            <v>ATM</v>
          </cell>
          <cell r="C23747" t="str">
            <v xml:space="preserve"> Салфетки 33х33 2сл.25шт А01 красные</v>
          </cell>
          <cell r="D23747">
            <v>0</v>
          </cell>
          <cell r="E23747" t="str">
            <v>Китай</v>
          </cell>
          <cell r="F23747" t="str">
            <v>БУМАГА</v>
          </cell>
        </row>
        <row r="23748">
          <cell r="A23748" t="str">
            <v>A204145/03</v>
          </cell>
          <cell r="B23748" t="str">
            <v>ATM</v>
          </cell>
          <cell r="C23748" t="str">
            <v xml:space="preserve"> Салфетки 33х33 2сл.25шт А03 розовые</v>
          </cell>
          <cell r="D23748">
            <v>0</v>
          </cell>
          <cell r="E23748" t="str">
            <v>Китай</v>
          </cell>
          <cell r="F23748" t="str">
            <v>БУМАГА</v>
          </cell>
        </row>
        <row r="23749">
          <cell r="A23749" t="str">
            <v>A204145/10</v>
          </cell>
          <cell r="B23749" t="str">
            <v>ATM</v>
          </cell>
          <cell r="C23749" t="str">
            <v xml:space="preserve"> Салфетки 33х33 2сл.25шт А10 зеленые</v>
          </cell>
          <cell r="D23749">
            <v>0</v>
          </cell>
          <cell r="E23749" t="str">
            <v>Китай</v>
          </cell>
          <cell r="F23749" t="str">
            <v>БУМАГА</v>
          </cell>
        </row>
        <row r="23750">
          <cell r="A23750" t="str">
            <v>A204145/14</v>
          </cell>
          <cell r="B23750" t="str">
            <v>ATM</v>
          </cell>
          <cell r="C23750" t="str">
            <v xml:space="preserve"> Салфетки 33х33 2сл.25шт А14 голубые</v>
          </cell>
          <cell r="D23750">
            <v>0</v>
          </cell>
          <cell r="E23750" t="str">
            <v>Китай</v>
          </cell>
          <cell r="F23750" t="str">
            <v>БУМАГА</v>
          </cell>
        </row>
        <row r="23751">
          <cell r="A23751" t="str">
            <v>A204145/15</v>
          </cell>
          <cell r="B23751" t="str">
            <v>ATM</v>
          </cell>
          <cell r="C23751" t="str">
            <v xml:space="preserve"> Салфетки 33х33 2сл.25шт А15 синие</v>
          </cell>
          <cell r="D23751">
            <v>0</v>
          </cell>
          <cell r="E23751" t="str">
            <v>Китай</v>
          </cell>
          <cell r="F23751" t="str">
            <v>БУМАГА</v>
          </cell>
        </row>
        <row r="23752">
          <cell r="A23752" t="str">
            <v>A204145/16</v>
          </cell>
          <cell r="B23752" t="str">
            <v>ATM</v>
          </cell>
          <cell r="C23752" t="str">
            <v xml:space="preserve"> Салфетки 33х33 2сл.25шт А16 сиреневые</v>
          </cell>
          <cell r="D23752">
            <v>0</v>
          </cell>
          <cell r="E23752" t="str">
            <v>Китай</v>
          </cell>
          <cell r="F23752" t="str">
            <v>БУМАГА</v>
          </cell>
        </row>
        <row r="23753">
          <cell r="A23753" t="str">
            <v>A805139</v>
          </cell>
          <cell r="B23753" t="str">
            <v>ATM</v>
          </cell>
          <cell r="C23753" t="str">
            <v xml:space="preserve"> Салфетки 33х33 3сл.20шт ПРАЗДНИК ПАСХИ</v>
          </cell>
          <cell r="D23753">
            <v>0</v>
          </cell>
          <cell r="E23753" t="str">
            <v>Китай</v>
          </cell>
          <cell r="F23753" t="str">
            <v>БУМАГА</v>
          </cell>
        </row>
        <row r="23754">
          <cell r="A23754" t="str">
            <v>A805300</v>
          </cell>
          <cell r="B23754" t="str">
            <v>ATM</v>
          </cell>
          <cell r="C23754" t="str">
            <v xml:space="preserve"> Салфетки 33х33 3сл.20шт ЛАТТЕ</v>
          </cell>
          <cell r="D23754">
            <v>0</v>
          </cell>
          <cell r="E23754" t="str">
            <v>Китай</v>
          </cell>
          <cell r="F23754" t="str">
            <v>БУМАГА</v>
          </cell>
        </row>
        <row r="23755">
          <cell r="A23755" t="str">
            <v>A805381</v>
          </cell>
          <cell r="B23755" t="str">
            <v>ATM</v>
          </cell>
          <cell r="C23755" t="str">
            <v xml:space="preserve"> Салфетки 33х33 3сл.20шт CAFE</v>
          </cell>
          <cell r="D23755">
            <v>0</v>
          </cell>
          <cell r="E23755" t="str">
            <v>Китай</v>
          </cell>
          <cell r="F23755" t="str">
            <v>БУМАГА</v>
          </cell>
        </row>
        <row r="23756">
          <cell r="A23756" t="str">
            <v>A805910</v>
          </cell>
          <cell r="B23756" t="str">
            <v>ATM</v>
          </cell>
          <cell r="C23756" t="str">
            <v xml:space="preserve"> Салфетки 33х33 3сл.20шт ГЕРБЕРЫ</v>
          </cell>
          <cell r="D23756">
            <v>0</v>
          </cell>
          <cell r="E23756" t="str">
            <v>Китай</v>
          </cell>
          <cell r="F23756" t="str">
            <v>БУМАГА</v>
          </cell>
        </row>
        <row r="23757">
          <cell r="A23757" t="str">
            <v>A883303</v>
          </cell>
          <cell r="B23757" t="str">
            <v>ATM</v>
          </cell>
          <cell r="C23757" t="str">
            <v xml:space="preserve"> Салфетки 33х33 3сл.20шт Роза на сир. 883303</v>
          </cell>
          <cell r="D23757">
            <v>0</v>
          </cell>
          <cell r="E23757" t="str">
            <v>Китай</v>
          </cell>
          <cell r="F23757" t="str">
            <v>БУМАГА</v>
          </cell>
        </row>
        <row r="23758">
          <cell r="A23758" t="str">
            <v>A883320</v>
          </cell>
          <cell r="B23758" t="str">
            <v>ATM</v>
          </cell>
          <cell r="C23758" t="str">
            <v xml:space="preserve"> Салфетки 33х33 3сл.20шт Сирень/моз. 883320</v>
          </cell>
          <cell r="D23758">
            <v>0</v>
          </cell>
          <cell r="E23758" t="str">
            <v>Китай</v>
          </cell>
          <cell r="F23758" t="str">
            <v>БУМАГА</v>
          </cell>
        </row>
        <row r="23759">
          <cell r="A23759" t="str">
            <v>A883378</v>
          </cell>
          <cell r="B23759" t="str">
            <v>ATM</v>
          </cell>
          <cell r="C23759" t="str">
            <v xml:space="preserve"> Салфетки 33х33 3сл.20шт ДОЛЬЧЕ ВИТА</v>
          </cell>
          <cell r="D23759">
            <v>0</v>
          </cell>
          <cell r="E23759" t="str">
            <v>Китай</v>
          </cell>
          <cell r="F23759" t="str">
            <v>БУМАГА</v>
          </cell>
        </row>
        <row r="23760">
          <cell r="A23760" t="str">
            <v>AE520</v>
          </cell>
          <cell r="B23760" t="str">
            <v>ATM</v>
          </cell>
          <cell r="C23760" t="str">
            <v xml:space="preserve"> Горшок Барокко d30 37х24х30см Е520 (черн-медн)</v>
          </cell>
          <cell r="D23760">
            <v>0</v>
          </cell>
          <cell r="E23760" t="str">
            <v>Китай</v>
          </cell>
          <cell r="F23760" t="str">
            <v>ПЛАСТИК</v>
          </cell>
        </row>
        <row r="23761">
          <cell r="A23761" t="str">
            <v>AH037</v>
          </cell>
          <cell r="B23761" t="str">
            <v>ATM</v>
          </cell>
          <cell r="C23761" t="str">
            <v xml:space="preserve"> Кашпо Цветы в.1 d17х30.5х16.5см Н037 в ассортименте</v>
          </cell>
          <cell r="D23761">
            <v>0</v>
          </cell>
          <cell r="E23761" t="str">
            <v>Китай</v>
          </cell>
          <cell r="F23761" t="str">
            <v>ПЛАСТИК</v>
          </cell>
        </row>
        <row r="23762">
          <cell r="A23762" t="str">
            <v>AL013</v>
          </cell>
          <cell r="B23762" t="str">
            <v>ATM</v>
          </cell>
          <cell r="C23762" t="str">
            <v xml:space="preserve"> Горшок Узоры в.3 d25 34х18х25см L013 в ассортименте</v>
          </cell>
          <cell r="D23762">
            <v>0</v>
          </cell>
          <cell r="E23762" t="str">
            <v>Китай</v>
          </cell>
          <cell r="F23762" t="str">
            <v>ПЛАСТИК</v>
          </cell>
        </row>
        <row r="23763">
          <cell r="A23763" t="str">
            <v>AT0113</v>
          </cell>
          <cell r="B23763" t="str">
            <v>ATM</v>
          </cell>
          <cell r="C23763" t="str">
            <v xml:space="preserve"> Влажные салфетки 15шт NataM апельсин</v>
          </cell>
          <cell r="D23763">
            <v>0</v>
          </cell>
          <cell r="E23763" t="str">
            <v>Китай</v>
          </cell>
          <cell r="F23763" t="str">
            <v>ЦЕЛЛЮЛОЗА,СПАНЛЕЙС И СПАНДБОНД</v>
          </cell>
        </row>
        <row r="23764">
          <cell r="A23764" t="str">
            <v>AT0114</v>
          </cell>
          <cell r="B23764" t="str">
            <v>ATM</v>
          </cell>
          <cell r="C23764" t="str">
            <v xml:space="preserve"> Влажные салфетки 15шт NataM зеленый чай</v>
          </cell>
          <cell r="D23764">
            <v>0</v>
          </cell>
          <cell r="E23764" t="str">
            <v>Китай</v>
          </cell>
          <cell r="F23764" t="str">
            <v>ЦЕЛЛЮЛОЗА,СПАНЛЕЙС И СПАНДБОНД</v>
          </cell>
        </row>
        <row r="23765">
          <cell r="A23765" t="str">
            <v>AT0115</v>
          </cell>
          <cell r="B23765" t="str">
            <v>ATM</v>
          </cell>
          <cell r="C23765" t="str">
            <v xml:space="preserve"> Влажные салфетки 15шт NataM клубника</v>
          </cell>
          <cell r="D23765">
            <v>0</v>
          </cell>
          <cell r="E23765" t="str">
            <v>Китай</v>
          </cell>
          <cell r="F23765" t="str">
            <v>ЦЕЛЛЮЛОЗА,СПАНЛЕЙС И СПАНДБОНД</v>
          </cell>
        </row>
        <row r="23766">
          <cell r="A23766" t="str">
            <v>A204145/08</v>
          </cell>
          <cell r="B23766" t="str">
            <v>ATM</v>
          </cell>
          <cell r="C23766" t="str">
            <v xml:space="preserve"> Салфетки 33х33 2сл.25шт А08 оранжевые</v>
          </cell>
          <cell r="D23766">
            <v>0</v>
          </cell>
          <cell r="E23766" t="str">
            <v>Китай</v>
          </cell>
          <cell r="F23766" t="str">
            <v>БУМАГА</v>
          </cell>
        </row>
        <row r="23767">
          <cell r="A23767" t="str">
            <v>AT0116</v>
          </cell>
          <cell r="B23767" t="str">
            <v>ATM</v>
          </cell>
          <cell r="C23767" t="str">
            <v xml:space="preserve"> Влажные салфетки 15шт NataM орхидея</v>
          </cell>
          <cell r="D23767">
            <v>0</v>
          </cell>
          <cell r="E23767" t="str">
            <v>Китай</v>
          </cell>
          <cell r="F23767" t="str">
            <v>ЦЕЛЛЮЛОЗА,СПАНЛЕЙС И СПАНДБОНД</v>
          </cell>
        </row>
        <row r="23768">
          <cell r="A23768" t="str">
            <v>AT0117</v>
          </cell>
          <cell r="B23768" t="str">
            <v>ATM</v>
          </cell>
          <cell r="C23768" t="str">
            <v xml:space="preserve"> Влажные салфетки 15шт NataM виноград</v>
          </cell>
          <cell r="D23768">
            <v>0</v>
          </cell>
          <cell r="E23768" t="str">
            <v>Китай</v>
          </cell>
          <cell r="F23768" t="str">
            <v>ЦЕЛЛЮЛОЗА,СПАНЛЕЙС И СПАНДБОНД</v>
          </cell>
        </row>
        <row r="23769">
          <cell r="A23769" t="str">
            <v>AT0119</v>
          </cell>
          <cell r="B23769" t="str">
            <v>ATM</v>
          </cell>
          <cell r="C23769" t="str">
            <v xml:space="preserve"> Влажные салфетки 15шт NataM роза</v>
          </cell>
          <cell r="D23769">
            <v>0</v>
          </cell>
          <cell r="E23769" t="str">
            <v>Китай</v>
          </cell>
          <cell r="F23769" t="str">
            <v>ЦЕЛЛЮЛОЗА,СПАНЛЕЙС И СПАНДБОНД</v>
          </cell>
        </row>
        <row r="23770">
          <cell r="A23770" t="str">
            <v>AT0120</v>
          </cell>
          <cell r="B23770" t="str">
            <v>ATM</v>
          </cell>
          <cell r="C23770" t="str">
            <v xml:space="preserve"> Влажные салфетки 15шт NataM ромашка</v>
          </cell>
          <cell r="D23770">
            <v>0</v>
          </cell>
          <cell r="E23770" t="str">
            <v>Китай</v>
          </cell>
          <cell r="F23770" t="str">
            <v>ЦЕЛЛЮЛОЗА,СПАНЛЕЙС И СПАНДБОНД</v>
          </cell>
        </row>
        <row r="23771">
          <cell r="A23771" t="str">
            <v>AT0121</v>
          </cell>
          <cell r="B23771" t="str">
            <v>ATM</v>
          </cell>
          <cell r="C23771" t="str">
            <v xml:space="preserve"> Платочки бумажные 10шт АЛОЭ</v>
          </cell>
          <cell r="D23771">
            <v>0</v>
          </cell>
          <cell r="E23771" t="str">
            <v>Беларусь</v>
          </cell>
          <cell r="F23771" t="str">
            <v>БУМАГА</v>
          </cell>
        </row>
        <row r="23772">
          <cell r="A23772" t="str">
            <v>AT0122</v>
          </cell>
          <cell r="B23772" t="str">
            <v>ATM</v>
          </cell>
          <cell r="C23772" t="str">
            <v xml:space="preserve"> Платочки бумажные 10шт ВЕСЕННИЕ ЦВЕТЫ</v>
          </cell>
          <cell r="D23772">
            <v>0</v>
          </cell>
          <cell r="E23772" t="str">
            <v>Беларусь</v>
          </cell>
          <cell r="F23772" t="str">
            <v>БУМАГА</v>
          </cell>
        </row>
        <row r="23773">
          <cell r="A23773" t="str">
            <v>AT0123</v>
          </cell>
          <cell r="B23773" t="str">
            <v>ATM</v>
          </cell>
          <cell r="C23773" t="str">
            <v xml:space="preserve"> Платочки бумажные 10шт ДЫНЯ</v>
          </cell>
          <cell r="D23773">
            <v>0</v>
          </cell>
          <cell r="E23773" t="str">
            <v>Беларусь</v>
          </cell>
          <cell r="F23773" t="str">
            <v>БУМАГА</v>
          </cell>
        </row>
        <row r="23774">
          <cell r="A23774" t="str">
            <v>AT0124</v>
          </cell>
          <cell r="B23774" t="str">
            <v>ATM</v>
          </cell>
          <cell r="C23774" t="str">
            <v xml:space="preserve"> Платочки бумажные 10шт КЛАССИЧЕСКИЕ</v>
          </cell>
          <cell r="D23774">
            <v>0</v>
          </cell>
          <cell r="E23774" t="str">
            <v>Беларусь</v>
          </cell>
          <cell r="F23774" t="str">
            <v>БУМАГА</v>
          </cell>
        </row>
        <row r="23775">
          <cell r="A23775" t="str">
            <v>AT0125</v>
          </cell>
          <cell r="B23775" t="str">
            <v>ATM</v>
          </cell>
          <cell r="C23775" t="str">
            <v xml:space="preserve"> Платочки бумажные 10шт КЛУБНИКА</v>
          </cell>
          <cell r="D23775">
            <v>0</v>
          </cell>
          <cell r="E23775" t="str">
            <v>Беларусь</v>
          </cell>
          <cell r="F23775" t="str">
            <v>БУМАГА</v>
          </cell>
        </row>
        <row r="23776">
          <cell r="A23776" t="str">
            <v>AH041</v>
          </cell>
          <cell r="B23776" t="str">
            <v>ATM</v>
          </cell>
          <cell r="C23776" t="str">
            <v xml:space="preserve"> Горшок Цветы 2 d20.5х30.5х17.5см Н041 в ассортименте</v>
          </cell>
          <cell r="D23776">
            <v>0</v>
          </cell>
          <cell r="E23776" t="str">
            <v>Россия</v>
          </cell>
          <cell r="F23776" t="str">
            <v>ПЛАСТИК</v>
          </cell>
        </row>
        <row r="23777">
          <cell r="A23777" t="str">
            <v>AL005</v>
          </cell>
          <cell r="B23777" t="str">
            <v>ATM</v>
          </cell>
          <cell r="C23777" t="str">
            <v xml:space="preserve"> Горшок Ромбы d19.5х28.5х18см L005 (черн-медн)</v>
          </cell>
          <cell r="D23777">
            <v>0</v>
          </cell>
          <cell r="E23777" t="str">
            <v>Россия</v>
          </cell>
          <cell r="F23777" t="str">
            <v>ПЛАСТИК</v>
          </cell>
        </row>
        <row r="23778">
          <cell r="A23778" t="str">
            <v>APN3358-61D/RP</v>
          </cell>
          <cell r="B23778" t="str">
            <v>ATM</v>
          </cell>
          <cell r="C23778" t="str">
            <v xml:space="preserve"> Набор банок 4шт РОЗОВАЯ ПОЛОСА PN3358-61D/PS</v>
          </cell>
          <cell r="D23778">
            <v>0</v>
          </cell>
          <cell r="E23778" t="str">
            <v>Россия</v>
          </cell>
          <cell r="F23778" t="str">
            <v>КЕРАМИКА</v>
          </cell>
        </row>
        <row r="23779">
          <cell r="A23779" t="str">
            <v>AZPX12253</v>
          </cell>
          <cell r="B23779" t="str">
            <v>ATM</v>
          </cell>
          <cell r="C23779" t="str">
            <v xml:space="preserve"> Кружка 340мл МОРСКАЯ</v>
          </cell>
          <cell r="D23779">
            <v>0</v>
          </cell>
          <cell r="E23779" t="str">
            <v>Россия</v>
          </cell>
          <cell r="F23779" t="str">
            <v>КЕРАМИКА</v>
          </cell>
        </row>
        <row r="23780">
          <cell r="A23780" t="str">
            <v>AZPX12494/1</v>
          </cell>
          <cell r="B23780" t="str">
            <v>ATM</v>
          </cell>
          <cell r="C23780" t="str">
            <v xml:space="preserve"> Набор из 2-х кружек 355мл РОЗОВЫЕ ТЮЛЬПАНЫ</v>
          </cell>
          <cell r="D23780">
            <v>0</v>
          </cell>
          <cell r="E23780" t="str">
            <v>Россия</v>
          </cell>
          <cell r="F23780" t="str">
            <v>КЕРАМИКА</v>
          </cell>
        </row>
        <row r="23781">
          <cell r="A23781" t="str">
            <v>AZPX12494/2</v>
          </cell>
          <cell r="B23781" t="str">
            <v>ATM</v>
          </cell>
          <cell r="C23781" t="str">
            <v xml:space="preserve"> Набор из 2-х кружек 355мл КРАСНО-БЕЛЫЕ ТЮЛЬПАНЫ</v>
          </cell>
          <cell r="D23781">
            <v>0</v>
          </cell>
          <cell r="E23781" t="str">
            <v>Россия</v>
          </cell>
          <cell r="F23781" t="str">
            <v>КЕРАМИКА</v>
          </cell>
        </row>
        <row r="23782">
          <cell r="A23782" t="str">
            <v>AZPX12494/3</v>
          </cell>
          <cell r="B23782" t="str">
            <v>ATM</v>
          </cell>
          <cell r="C23782" t="str">
            <v xml:space="preserve"> Набор из 2-х кружек 355мл ОРАНЖЕВО-ЖЕЛТЫЕ ТЮЛЬПАНЫ</v>
          </cell>
          <cell r="D23782">
            <v>0</v>
          </cell>
          <cell r="E23782" t="str">
            <v>Россия</v>
          </cell>
          <cell r="F23782" t="str">
            <v>КЕРАМИКА</v>
          </cell>
        </row>
        <row r="23783">
          <cell r="A23783" t="str">
            <v>A204145/07</v>
          </cell>
          <cell r="B23783" t="str">
            <v>ATM</v>
          </cell>
          <cell r="C23783" t="str">
            <v xml:space="preserve"> Салфетки 33х33 2сл.25шт А07 желтые</v>
          </cell>
          <cell r="E23783" t="str">
            <v>Китай</v>
          </cell>
          <cell r="F23783" t="str">
            <v>БУМАГА</v>
          </cell>
        </row>
        <row r="23784">
          <cell r="A23784" t="str">
            <v>A805138</v>
          </cell>
          <cell r="B23784" t="str">
            <v>ATM</v>
          </cell>
          <cell r="C23784" t="str">
            <v xml:space="preserve"> Салфетки 33х33 3сл.20шт ЛЕСНЫЕ ЯГОДЫ</v>
          </cell>
          <cell r="E23784" t="str">
            <v>Китай</v>
          </cell>
          <cell r="F23784" t="str">
            <v>БУМАГА</v>
          </cell>
        </row>
        <row r="23785">
          <cell r="A23785" t="str">
            <v>A805168</v>
          </cell>
          <cell r="B23785" t="str">
            <v>ATM</v>
          </cell>
          <cell r="C23785" t="str">
            <v xml:space="preserve"> Салфетки 33х33 3сл.20шт ВОДЯНАЯ ЛИЛИЯ</v>
          </cell>
          <cell r="E23785" t="str">
            <v>Китай</v>
          </cell>
          <cell r="F23785" t="str">
            <v>БУМАГА</v>
          </cell>
        </row>
        <row r="23786">
          <cell r="A23786" t="str">
            <v>AT0601R</v>
          </cell>
          <cell r="B23786" t="str">
            <v>ATM</v>
          </cell>
          <cell r="C23786" t="str">
            <v xml:space="preserve"> Салфетки 33х33 3сл.20шт КЛОУН PA0601-R</v>
          </cell>
          <cell r="E23786" t="str">
            <v>Китай</v>
          </cell>
          <cell r="F23786" t="str">
            <v>БУМАГА</v>
          </cell>
        </row>
        <row r="23787">
          <cell r="A23787" t="str">
            <v>AT0118</v>
          </cell>
          <cell r="B23787" t="str">
            <v>ATM</v>
          </cell>
          <cell r="C23787" t="str">
            <v xml:space="preserve"> Влажные салфетки 15шт NataM вишня</v>
          </cell>
          <cell r="E23787" t="str">
            <v>Китай</v>
          </cell>
          <cell r="F23787" t="str">
            <v>ЦЕЛЛЮЛОЗА,СПАНЛЕЙС И СПАНДБОНД</v>
          </cell>
        </row>
        <row r="23788">
          <cell r="A23788" t="str">
            <v>AE026</v>
          </cell>
          <cell r="B23788" t="str">
            <v>ATM</v>
          </cell>
          <cell r="C23788" t="str">
            <v xml:space="preserve"> Горшок Ромбы в.2 d21.5х28х14 Н026 (фиол-бел.)</v>
          </cell>
          <cell r="E23788" t="str">
            <v>Китай</v>
          </cell>
          <cell r="F23788" t="str">
            <v>ПЛАСТИК</v>
          </cell>
        </row>
        <row r="23789">
          <cell r="A23789" t="str">
            <v>AL070</v>
          </cell>
          <cell r="B23789" t="str">
            <v>ATM</v>
          </cell>
          <cell r="C23789" t="str">
            <v xml:space="preserve"> Горшок Узоры d21.5х27.5х16.5 Н070 (*)</v>
          </cell>
          <cell r="E23789" t="str">
            <v>Китай</v>
          </cell>
          <cell r="F23789" t="str">
            <v>ПЛАСТИК</v>
          </cell>
        </row>
        <row r="23790">
          <cell r="A23790" t="str">
            <v>AE280</v>
          </cell>
          <cell r="B23790" t="str">
            <v>ATM</v>
          </cell>
          <cell r="C23790" t="str">
            <v xml:space="preserve"> Горшок Барокко d20 25х16х20см. Е280 (черн-бел.)</v>
          </cell>
          <cell r="E23790" t="str">
            <v>Россия</v>
          </cell>
          <cell r="F23790" t="str">
            <v>ПЛАСТИК</v>
          </cell>
        </row>
        <row r="23791">
          <cell r="A23791" t="str">
            <v>A217-15P</v>
          </cell>
          <cell r="B23791" t="str">
            <v>ATM</v>
          </cell>
          <cell r="C23791" t="str">
            <v xml:space="preserve"> Клеенка столовая прозрачная 1метр х 1.35м 0.17мм (рул.30м) в ассортименте</v>
          </cell>
          <cell r="E23791" t="str">
            <v>Китай</v>
          </cell>
          <cell r="F23791" t="str">
            <v>ПОЛИЭТИЛЕН</v>
          </cell>
        </row>
        <row r="23792">
          <cell r="A23792" t="str">
            <v>A00430NT</v>
          </cell>
          <cell r="B23792" t="str">
            <v>ATM</v>
          </cell>
          <cell r="C23792" t="str">
            <v xml:space="preserve"> Клеенка столовая 1метр (рул.25м) неткан. в ассортименте</v>
          </cell>
          <cell r="D23792">
            <v>0</v>
          </cell>
          <cell r="E23792" t="str">
            <v>Россия</v>
          </cell>
          <cell r="F23792" t="str">
            <v>ПОЛИЭТИЛЕН</v>
          </cell>
        </row>
        <row r="23793">
          <cell r="A23793" t="str">
            <v>A2118A</v>
          </cell>
          <cell r="B23793" t="str">
            <v>ATM</v>
          </cell>
          <cell r="C23793" t="str">
            <v xml:space="preserve"> Клеенка столовая 1метр х 1.35м 0.12мм (рул.25м) в ассортименте</v>
          </cell>
          <cell r="D23793">
            <v>0</v>
          </cell>
          <cell r="E23793" t="str">
            <v>Китай</v>
          </cell>
          <cell r="F23793" t="str">
            <v>ПОЛИЭТИЛЕН</v>
          </cell>
        </row>
        <row r="23794">
          <cell r="A23794" t="str">
            <v>AFD007</v>
          </cell>
          <cell r="B23794" t="str">
            <v>ATM</v>
          </cell>
          <cell r="C23794" t="str">
            <v xml:space="preserve"> Подставка под гор.кер.d16 ХЛЕБ</v>
          </cell>
          <cell r="E23794" t="str">
            <v>Китай</v>
          </cell>
          <cell r="F23794" t="str">
            <v>КЕРАМИКА,ТКАНЬ</v>
          </cell>
        </row>
        <row r="23795">
          <cell r="A23795" t="str">
            <v>AFD022</v>
          </cell>
          <cell r="B23795" t="str">
            <v>ATM</v>
          </cell>
          <cell r="C23795" t="str">
            <v xml:space="preserve"> Подставка п/гор. кер. d16 ЦВЕТЫ</v>
          </cell>
          <cell r="E23795" t="str">
            <v>Китай</v>
          </cell>
          <cell r="F23795" t="str">
            <v>КЕРАМИКА,ТКАНЬ</v>
          </cell>
        </row>
        <row r="23796">
          <cell r="A23796" t="str">
            <v>AYX220-11</v>
          </cell>
          <cell r="B23796" t="str">
            <v>ATM</v>
          </cell>
          <cell r="C23796" t="str">
            <v xml:space="preserve"> Подставка п/гор. кер. d16 ОВОЩИ</v>
          </cell>
          <cell r="E23796" t="str">
            <v>Китай</v>
          </cell>
          <cell r="F23796" t="str">
            <v>КЕРАМИКА,ТКАНЬ</v>
          </cell>
        </row>
        <row r="23797">
          <cell r="A23797" t="str">
            <v>AYX220-12</v>
          </cell>
          <cell r="B23797" t="str">
            <v>ATM</v>
          </cell>
          <cell r="C23797" t="str">
            <v xml:space="preserve"> Подставка п/гор. кер. D16 ТЫКВА</v>
          </cell>
          <cell r="E23797" t="str">
            <v>Китай</v>
          </cell>
          <cell r="F23797" t="str">
            <v>КЕРАМИКА,ТКАНЬ</v>
          </cell>
        </row>
        <row r="23798">
          <cell r="A23798" t="str">
            <v>AYX220-13</v>
          </cell>
          <cell r="B23798" t="str">
            <v>ATM</v>
          </cell>
          <cell r="C23798" t="str">
            <v xml:space="preserve"> Подставка п/гор. кер. d16 МАНДАРИНЫ</v>
          </cell>
          <cell r="E23798" t="str">
            <v>Китай</v>
          </cell>
          <cell r="F23798" t="str">
            <v>КЕРАМИКА,ТКАНЬ</v>
          </cell>
        </row>
        <row r="23799">
          <cell r="A23799" t="str">
            <v>AYX220-6</v>
          </cell>
          <cell r="B23799" t="str">
            <v>ATM</v>
          </cell>
          <cell r="C23799" t="str">
            <v xml:space="preserve"> Подставка п/гор. кер. d16 ПИРОЖНОЕ</v>
          </cell>
          <cell r="E23799" t="str">
            <v>Китай</v>
          </cell>
          <cell r="F23799" t="str">
            <v>КЕРАМИКА,ТКАНЬ</v>
          </cell>
        </row>
        <row r="23800">
          <cell r="A23800" t="str">
            <v>AYX220-7</v>
          </cell>
          <cell r="B23800" t="str">
            <v>ATM</v>
          </cell>
          <cell r="C23800" t="str">
            <v xml:space="preserve"> Подставка п/гор. кер. d16 ЧАЕПИТИЕ</v>
          </cell>
          <cell r="E23800" t="str">
            <v>Китай</v>
          </cell>
          <cell r="F23800" t="str">
            <v>КЕРАМИКА,ТКАНЬ</v>
          </cell>
        </row>
        <row r="23801">
          <cell r="A23801" t="str">
            <v>AF723</v>
          </cell>
          <cell r="B23801" t="str">
            <v>ATM</v>
          </cell>
          <cell r="C23801" t="str">
            <v xml:space="preserve"> Фоторамка 10 фото F723 (53)</v>
          </cell>
          <cell r="E23801" t="str">
            <v>Китай</v>
          </cell>
          <cell r="F23801" t="str">
            <v>ПЛАСТИК,СТЕКЛО</v>
          </cell>
        </row>
        <row r="23802">
          <cell r="A23802" t="str">
            <v>A180367F</v>
          </cell>
          <cell r="B23802" t="str">
            <v>ATM</v>
          </cell>
          <cell r="C23802" t="str">
            <v xml:space="preserve"> Банка жест.0.68л. d8.7х11.5 Tea 180367 фиолет</v>
          </cell>
          <cell r="E23802" t="str">
            <v>Китай</v>
          </cell>
          <cell r="F23802" t="str">
            <v>ЖЕСТЬ</v>
          </cell>
        </row>
        <row r="23803">
          <cell r="A23803" t="str">
            <v>A180367Z</v>
          </cell>
          <cell r="B23803" t="str">
            <v>ATM</v>
          </cell>
          <cell r="C23803" t="str">
            <v xml:space="preserve"> Банка жест.0.68л. d8.7х11.5 Tea 180367 зелен</v>
          </cell>
          <cell r="E23803" t="str">
            <v>Китай</v>
          </cell>
          <cell r="F23803" t="str">
            <v>ЖЕСТЬ</v>
          </cell>
        </row>
        <row r="23804">
          <cell r="A23804" t="str">
            <v>AG02960Q</v>
          </cell>
          <cell r="B23804" t="str">
            <v>ATM</v>
          </cell>
          <cell r="C23804" t="str">
            <v xml:space="preserve"> Органайзер д/колец РУКА с цв.11х9х23 G02960Q</v>
          </cell>
          <cell r="E23804" t="str">
            <v>Китай</v>
          </cell>
          <cell r="F23804" t="str">
            <v>ПОЛИСТОУН</v>
          </cell>
        </row>
        <row r="23805">
          <cell r="A23805" t="str">
            <v>AG03116G</v>
          </cell>
          <cell r="B23805" t="str">
            <v>ATM</v>
          </cell>
          <cell r="C23805" t="str">
            <v xml:space="preserve"> Органайзер д/колец ТУФЕЛЬКА с цв.18х7х15 G03116G</v>
          </cell>
          <cell r="E23805" t="str">
            <v>Китай</v>
          </cell>
          <cell r="F23805" t="str">
            <v>ПОЛИСТОУН</v>
          </cell>
        </row>
        <row r="23806">
          <cell r="A23806" t="str">
            <v>AQMS9004G</v>
          </cell>
          <cell r="B23806" t="str">
            <v>ATM</v>
          </cell>
          <cell r="C23806" t="str">
            <v xml:space="preserve"> Статуэтка ЛЯГУШКА Нео, сидит 20х13х8 QMS9004G-1</v>
          </cell>
          <cell r="E23806" t="str">
            <v>Китай</v>
          </cell>
          <cell r="F23806" t="str">
            <v>ПОЛИСТОУН</v>
          </cell>
        </row>
        <row r="23807">
          <cell r="A23807" t="str">
            <v>AQMG15A49-3</v>
          </cell>
          <cell r="B23807" t="str">
            <v>ATM</v>
          </cell>
          <cell r="C23807" t="str">
            <v xml:space="preserve"> Сувенир КОТЕНОК белый 8.5х7х13 QMG15A49-3</v>
          </cell>
          <cell r="E23807" t="str">
            <v>Китай</v>
          </cell>
          <cell r="F23807" t="str">
            <v>ПОЛИСТОУН</v>
          </cell>
        </row>
        <row r="23808">
          <cell r="A23808" t="str">
            <v>AQMG15A49-2</v>
          </cell>
          <cell r="B23808" t="str">
            <v>ATM</v>
          </cell>
          <cell r="C23808" t="str">
            <v xml:space="preserve"> Сувенир КОТЕНОК черный 11.5х32х51.5 QMG15A49-2</v>
          </cell>
          <cell r="E23808" t="str">
            <v>Китай</v>
          </cell>
          <cell r="F23808" t="str">
            <v>ПОЛИСТОУН</v>
          </cell>
        </row>
        <row r="23809">
          <cell r="A23809" t="str">
            <v>AY002-06B</v>
          </cell>
          <cell r="B23809" t="str">
            <v>ATM</v>
          </cell>
          <cell r="C23809" t="str">
            <v xml:space="preserve"> Сувенир Лазурь КОШЕЧКА 11х5.5х27 Y002-06B</v>
          </cell>
          <cell r="E23809" t="str">
            <v>Китай</v>
          </cell>
          <cell r="F23809" t="str">
            <v>ПОЛИСТОУН</v>
          </cell>
        </row>
        <row r="23810">
          <cell r="A23810" t="str">
            <v>A051-04B</v>
          </cell>
          <cell r="B23810" t="str">
            <v>ATM</v>
          </cell>
          <cell r="C23810" t="str">
            <v xml:space="preserve"> Сувенир Лазурь РЫБКА 19х10х12 051-04В</v>
          </cell>
          <cell r="E23810" t="str">
            <v>Китай</v>
          </cell>
          <cell r="F23810" t="str">
            <v>ПОЛИСТОУН</v>
          </cell>
        </row>
        <row r="23811">
          <cell r="A23811" t="str">
            <v>AY049-05A</v>
          </cell>
          <cell r="B23811" t="str">
            <v>ATM</v>
          </cell>
          <cell r="C23811" t="str">
            <v xml:space="preserve"> Сувенир Лазурь СЛОН 15.5х7х17.5 Y049-05A</v>
          </cell>
          <cell r="E23811" t="str">
            <v>Китай</v>
          </cell>
          <cell r="F23811" t="str">
            <v>ПОЛИСТОУН</v>
          </cell>
        </row>
        <row r="23812">
          <cell r="A23812" t="str">
            <v>AG02098Q</v>
          </cell>
          <cell r="B23812" t="str">
            <v>ATM</v>
          </cell>
          <cell r="C23812" t="str">
            <v xml:space="preserve"> Шкатулка КОШЕЧКА кор. -беж.9х7х14 G02098Q</v>
          </cell>
          <cell r="E23812" t="str">
            <v>Китай</v>
          </cell>
          <cell r="F23812" t="str">
            <v>ПОЛИСТОУН</v>
          </cell>
        </row>
        <row r="23813">
          <cell r="A23813" t="str">
            <v>A00430TK</v>
          </cell>
          <cell r="B23813" t="str">
            <v>ATM</v>
          </cell>
          <cell r="C23813" t="str">
            <v xml:space="preserve"> Клеенка столовая на ткани 1 сорт. (431/2)</v>
          </cell>
          <cell r="E23813" t="str">
            <v>Россия</v>
          </cell>
          <cell r="F23813" t="str">
            <v>ПОЛИЭТИЛЕН</v>
          </cell>
        </row>
        <row r="23814">
          <cell r="A23814" t="str">
            <v>APN3358-61D/Z</v>
          </cell>
          <cell r="B23814" t="str">
            <v>ATM</v>
          </cell>
          <cell r="C23814" t="str">
            <v xml:space="preserve"> Набор банок 4шт ЗЕБРА PN3358-61D/PP</v>
          </cell>
          <cell r="E23814" t="str">
            <v>Китай</v>
          </cell>
          <cell r="F23814" t="str">
            <v>ПЛАСТИК</v>
          </cell>
        </row>
        <row r="23815">
          <cell r="A23815" t="str">
            <v>A0124</v>
          </cell>
          <cell r="B23815" t="str">
            <v>ATM</v>
          </cell>
          <cell r="C23815" t="str">
            <v xml:space="preserve"> Клеенка столовая ажурная 1метр х 1.32м 0.40мм (рул.22м) в ассортименте</v>
          </cell>
          <cell r="E23815" t="str">
            <v>Китай</v>
          </cell>
          <cell r="F23815" t="str">
            <v>ПВХ</v>
          </cell>
        </row>
        <row r="23816">
          <cell r="A23816" t="str">
            <v>A065-140</v>
          </cell>
          <cell r="B23816" t="str">
            <v>ATM</v>
          </cell>
          <cell r="C23816" t="str">
            <v xml:space="preserve"> Клеенка столовая рельефная 1метр х 1.40м ПВХ (20м) в ассортименте</v>
          </cell>
          <cell r="E23816" t="str">
            <v>Китай</v>
          </cell>
          <cell r="F23816" t="str">
            <v>ПВХ</v>
          </cell>
        </row>
        <row r="23817">
          <cell r="A23817" t="str">
            <v>AQMS3354G</v>
          </cell>
          <cell r="B23817" t="str">
            <v>ATM</v>
          </cell>
          <cell r="C23817" t="str">
            <v xml:space="preserve"> Статуэтка ЛЯГУШКА лежит 17.5х12х8.5см</v>
          </cell>
          <cell r="E23817" t="str">
            <v>Китай</v>
          </cell>
          <cell r="F23817" t="str">
            <v>ПОЛИСТОУН</v>
          </cell>
        </row>
        <row r="23818">
          <cell r="A23818" t="str">
            <v>AKA01</v>
          </cell>
          <cell r="B23818" t="str">
            <v>ATM</v>
          </cell>
          <cell r="C23818" t="str">
            <v xml:space="preserve"> Фоторамка 5 фото арт. КА01 (49)</v>
          </cell>
          <cell r="E23818" t="str">
            <v>Китай</v>
          </cell>
          <cell r="F23818" t="str">
            <v>ПЛАСТИК,СТЕКЛО</v>
          </cell>
        </row>
        <row r="23819">
          <cell r="A23819" t="str">
            <v>AF731</v>
          </cell>
          <cell r="B23819" t="str">
            <v>ATM</v>
          </cell>
          <cell r="C23819" t="str">
            <v xml:space="preserve"> Фоторамка 9 фото арт. F731 (206)</v>
          </cell>
          <cell r="E23819" t="str">
            <v>Китай</v>
          </cell>
          <cell r="F23819" t="str">
            <v>ПЛАСТИК,СТЕКЛО</v>
          </cell>
        </row>
        <row r="23820">
          <cell r="A23820" t="str">
            <v>AF3301</v>
          </cell>
          <cell r="B23820" t="str">
            <v>ATM</v>
          </cell>
          <cell r="C23820" t="str">
            <v xml:space="preserve"> Фоторамка Love арт. F3301 (212)</v>
          </cell>
          <cell r="E23820" t="str">
            <v>Китай</v>
          </cell>
          <cell r="F23820" t="str">
            <v>ПЛАСТИК,СТЕКЛО</v>
          </cell>
        </row>
        <row r="23821">
          <cell r="A23821" t="str">
            <v>A822086</v>
          </cell>
          <cell r="B23821" t="str">
            <v>ATM</v>
          </cell>
          <cell r="C23821" t="str">
            <v xml:space="preserve"> Салфетки NataM 22х22 ПОДСОЛНУХИ</v>
          </cell>
          <cell r="E23821" t="str">
            <v>Китай</v>
          </cell>
          <cell r="F23821" t="str">
            <v>БУМАГА</v>
          </cell>
        </row>
        <row r="23822">
          <cell r="A23822" t="str">
            <v>A822382</v>
          </cell>
          <cell r="B23822" t="str">
            <v>ATM</v>
          </cell>
          <cell r="C23822" t="str">
            <v xml:space="preserve"> Салфетки NataM 22х22 ЛИЛИИ</v>
          </cell>
          <cell r="E23822" t="str">
            <v>Китай</v>
          </cell>
          <cell r="F23822" t="str">
            <v>БУМАГА</v>
          </cell>
        </row>
        <row r="23823">
          <cell r="A23823" t="str">
            <v>A822629</v>
          </cell>
          <cell r="B23823" t="str">
            <v>ATM</v>
          </cell>
          <cell r="C23823" t="str">
            <v xml:space="preserve"> Салфетки NataM 22х22 ТЮЛЬПАНЫ</v>
          </cell>
          <cell r="E23823" t="str">
            <v>Китай</v>
          </cell>
          <cell r="F23823" t="str">
            <v>БУМАГА</v>
          </cell>
        </row>
        <row r="23824">
          <cell r="A23824" t="str">
            <v>A882055</v>
          </cell>
          <cell r="B23824" t="str">
            <v>ATM</v>
          </cell>
          <cell r="C23824" t="str">
            <v xml:space="preserve"> Салфетки NataM 22х22 ФРУКТЫ</v>
          </cell>
          <cell r="E23824" t="str">
            <v>Китай</v>
          </cell>
          <cell r="F23824" t="str">
            <v>БУМАГА</v>
          </cell>
        </row>
        <row r="23825">
          <cell r="A23825" t="str">
            <v>A882299</v>
          </cell>
          <cell r="B23825" t="str">
            <v>ATM</v>
          </cell>
          <cell r="C23825" t="str">
            <v xml:space="preserve"> Салфетки NataM 22х22 ПЕЧЕНЬЕ/СЕРДЕЧКИ</v>
          </cell>
          <cell r="E23825" t="str">
            <v>Китай</v>
          </cell>
          <cell r="F23825" t="str">
            <v>БУМАГА</v>
          </cell>
        </row>
        <row r="23826">
          <cell r="A23826" t="str">
            <v>ABW15289</v>
          </cell>
          <cell r="B23826" t="str">
            <v>ATM-NG</v>
          </cell>
          <cell r="C23826" t="str">
            <v xml:space="preserve"> Елочное украшение СОВА арт. BW15289-C золото</v>
          </cell>
          <cell r="E23826" t="str">
            <v>Китай</v>
          </cell>
          <cell r="F23826" t="str">
            <v>ПЛАСТИК</v>
          </cell>
        </row>
        <row r="23827">
          <cell r="A23827" t="str">
            <v>ABW16319</v>
          </cell>
          <cell r="B23827" t="str">
            <v>ATM-NG</v>
          </cell>
          <cell r="C23827" t="str">
            <v xml:space="preserve"> Елочное украшение ПАВЛИН арт. BW16319-C бел-золот</v>
          </cell>
          <cell r="E23827" t="str">
            <v>Китай</v>
          </cell>
          <cell r="F23827" t="str">
            <v>ПЛАСТИК</v>
          </cell>
        </row>
        <row r="23828">
          <cell r="A23828" t="str">
            <v>ABW16251</v>
          </cell>
          <cell r="B23828" t="str">
            <v>ATM-NG</v>
          </cell>
          <cell r="C23828" t="str">
            <v xml:space="preserve"> Елочное украшение СТРЕКОЗА арт. BW16251-B золото</v>
          </cell>
          <cell r="E23828" t="str">
            <v>Китай</v>
          </cell>
          <cell r="F23828" t="str">
            <v>ПЛАСТИК</v>
          </cell>
        </row>
        <row r="23829">
          <cell r="A23829" t="str">
            <v>ABW14008</v>
          </cell>
          <cell r="B23829" t="str">
            <v>ATM-NG</v>
          </cell>
          <cell r="C23829" t="str">
            <v xml:space="preserve"> Набор елочных шаров 12шт d3см BW14008-3/12 цвета в ассортименте</v>
          </cell>
          <cell r="E23829" t="str">
            <v>Китай</v>
          </cell>
          <cell r="F23829" t="str">
            <v>ПЛАСТИК</v>
          </cell>
        </row>
        <row r="23830">
          <cell r="A23830" t="str">
            <v>A15050</v>
          </cell>
          <cell r="B23830" t="str">
            <v>ATM-NG</v>
          </cell>
          <cell r="C23830" t="str">
            <v xml:space="preserve"> Салфетка вафельная НОВЫЙ ГОД 30х35 15050</v>
          </cell>
          <cell r="E23830" t="str">
            <v>Россия</v>
          </cell>
          <cell r="F23830" t="str">
            <v>ТКАНЬ</v>
          </cell>
        </row>
        <row r="23831">
          <cell r="A23831" t="str">
            <v>A12169</v>
          </cell>
          <cell r="B23831" t="str">
            <v>ATM-NG</v>
          </cell>
          <cell r="C23831" t="str">
            <v xml:space="preserve"> Полотенце вафельное НОВЫЙ ГОД 35х60 12169</v>
          </cell>
          <cell r="E23831" t="str">
            <v>Россия</v>
          </cell>
          <cell r="F23831" t="str">
            <v>ТКАНЬ</v>
          </cell>
        </row>
        <row r="23832">
          <cell r="A23832" t="str">
            <v>APVT06001ZZ</v>
          </cell>
          <cell r="B23832" t="str">
            <v>ATM-NG</v>
          </cell>
          <cell r="C23832" t="str">
            <v xml:space="preserve"> Полотенце кухонное ЗИМНИЕ ЗАБАВЫ 38х63 PVT06001</v>
          </cell>
          <cell r="E23832" t="str">
            <v>Китай</v>
          </cell>
          <cell r="F23832" t="str">
            <v>ТКАНЬ</v>
          </cell>
        </row>
        <row r="23833">
          <cell r="A23833" t="str">
            <v>APVT06001NG</v>
          </cell>
          <cell r="B23833" t="str">
            <v>ATM-NG</v>
          </cell>
          <cell r="C23833" t="str">
            <v xml:space="preserve"> Полотенце кухонное НОВОГОДНИЙ БУМ 38х63 PVT06001</v>
          </cell>
          <cell r="E23833" t="str">
            <v>Китай</v>
          </cell>
          <cell r="F23833" t="str">
            <v>ТКАНЬ</v>
          </cell>
        </row>
        <row r="23834">
          <cell r="A23834" t="str">
            <v>APVT06001PL</v>
          </cell>
          <cell r="B23834" t="str">
            <v>ATM-NG</v>
          </cell>
          <cell r="C23834" t="str">
            <v xml:space="preserve"> Полотенце кухонное ПРОГУЛКА В ЛЕСУ 38х63 PVT06001</v>
          </cell>
          <cell r="E23834" t="str">
            <v>Китай</v>
          </cell>
          <cell r="F23834" t="str">
            <v>ТКАНЬ</v>
          </cell>
        </row>
        <row r="23835">
          <cell r="A23835" t="str">
            <v>A2PKS002ZZ</v>
          </cell>
          <cell r="B23835" t="str">
            <v>ATM-NG</v>
          </cell>
          <cell r="C23835" t="str">
            <v xml:space="preserve"> Набор рукавица и прихватка ЗИМНИЕ ЗАБАВЫ 2РКS002</v>
          </cell>
          <cell r="E23835" t="str">
            <v>Китай</v>
          </cell>
          <cell r="F23835" t="str">
            <v>ТКАНЬ</v>
          </cell>
        </row>
        <row r="23836">
          <cell r="A23836" t="str">
            <v>A2PKS002NG</v>
          </cell>
          <cell r="B23836" t="str">
            <v>ATM-NG</v>
          </cell>
          <cell r="C23836" t="str">
            <v xml:space="preserve"> Набор рукавица и прихватка НОВОГОДНИЙ БУМ 2РКS002</v>
          </cell>
          <cell r="E23836" t="str">
            <v>Китай</v>
          </cell>
          <cell r="F23836" t="str">
            <v>ТКАНЬ</v>
          </cell>
        </row>
        <row r="23837">
          <cell r="A23837" t="str">
            <v>A2PKS002PL</v>
          </cell>
          <cell r="B23837" t="str">
            <v>ATM-NG</v>
          </cell>
          <cell r="C23837" t="str">
            <v xml:space="preserve"> Набор рукавица и прихватка ПРОГУЛКА В ЛЕСУ 2РКS002</v>
          </cell>
          <cell r="E23837" t="str">
            <v>Китай</v>
          </cell>
          <cell r="F23837" t="str">
            <v>ТКАНЬ</v>
          </cell>
        </row>
        <row r="23838">
          <cell r="A23838" t="str">
            <v>AS9MVP</v>
          </cell>
          <cell r="B23838" t="str">
            <v>ATM-NG</v>
          </cell>
          <cell r="C23838" t="str">
            <v xml:space="preserve"> Блюдо ВАЖНЫЙ ПЕТУХ 25х25 S9-M</v>
          </cell>
          <cell r="E23838" t="str">
            <v>Китай</v>
          </cell>
          <cell r="F23838" t="str">
            <v>СТЕКЛО</v>
          </cell>
        </row>
        <row r="23839">
          <cell r="A23839" t="str">
            <v>AS9MNZ</v>
          </cell>
          <cell r="B23839" t="str">
            <v>ATM-NG</v>
          </cell>
          <cell r="C23839" t="str">
            <v xml:space="preserve"> Блюдо НОВОГОДНИЕ ЗАБАВЫ 25х25 S9-M</v>
          </cell>
          <cell r="E23839" t="str">
            <v>Китай</v>
          </cell>
          <cell r="F23839" t="str">
            <v>СТЕКЛО</v>
          </cell>
        </row>
        <row r="23840">
          <cell r="A23840" t="str">
            <v>AS9MPS</v>
          </cell>
          <cell r="B23840" t="str">
            <v>ATM-NG</v>
          </cell>
          <cell r="C23840" t="str">
            <v xml:space="preserve"> Блюдо ПАРА СНЕГОВИКОВ 25х25 S9-M</v>
          </cell>
          <cell r="E23840" t="str">
            <v>Китай</v>
          </cell>
          <cell r="F23840" t="str">
            <v>СТЕКЛО</v>
          </cell>
        </row>
        <row r="23841">
          <cell r="A23841" t="str">
            <v>AS9MSP</v>
          </cell>
          <cell r="B23841" t="str">
            <v>ATM-NG</v>
          </cell>
          <cell r="C23841" t="str">
            <v xml:space="preserve"> Блюдо СКАЗОЧНЫЕ ПЕТУХИ 25х25 S9-M</v>
          </cell>
          <cell r="E23841" t="str">
            <v>Китай</v>
          </cell>
          <cell r="F23841" t="str">
            <v>СТЕКЛО</v>
          </cell>
        </row>
        <row r="23842">
          <cell r="A23842" t="str">
            <v>APH001001-1</v>
          </cell>
          <cell r="B23842" t="str">
            <v>ATM-NG</v>
          </cell>
          <cell r="C23842" t="str">
            <v xml:space="preserve"> Прихватка кухонная ПЕТУХИ 17х17 РН001001 в.1</v>
          </cell>
          <cell r="E23842" t="str">
            <v>Китай</v>
          </cell>
          <cell r="F23842" t="str">
            <v>ТКАНЬ</v>
          </cell>
        </row>
        <row r="23843">
          <cell r="A23843" t="str">
            <v>APH001001-2</v>
          </cell>
          <cell r="B23843" t="str">
            <v>ATM-NG</v>
          </cell>
          <cell r="C23843" t="str">
            <v xml:space="preserve"> Прихватка кухонная ПЕТУХИ 17х17 РН001001 в.2</v>
          </cell>
          <cell r="E23843" t="str">
            <v>Китай</v>
          </cell>
          <cell r="F23843" t="str">
            <v>ТКАНЬ</v>
          </cell>
        </row>
        <row r="23844">
          <cell r="A23844" t="str">
            <v>AMT001002-1</v>
          </cell>
          <cell r="B23844" t="str">
            <v>ATM-NG</v>
          </cell>
          <cell r="C23844" t="str">
            <v xml:space="preserve"> Рукавица кухонная ПЕТУХИ 27см МТ001001 в.1</v>
          </cell>
          <cell r="E23844" t="str">
            <v>Китай</v>
          </cell>
          <cell r="F23844" t="str">
            <v>ТКАНЬ</v>
          </cell>
        </row>
        <row r="23845">
          <cell r="A23845" t="str">
            <v>AMT001002-2</v>
          </cell>
          <cell r="B23845" t="str">
            <v>ATM-NG</v>
          </cell>
          <cell r="C23845" t="str">
            <v xml:space="preserve"> Рукавица кухонная ПЕТУХИ 27см МТ001001 в.2</v>
          </cell>
          <cell r="E23845" t="str">
            <v>Китай</v>
          </cell>
          <cell r="F23845" t="str">
            <v>ТКАНЬ</v>
          </cell>
        </row>
        <row r="23846">
          <cell r="A23846" t="str">
            <v>AN3TA12Z</v>
          </cell>
          <cell r="B23846" t="str">
            <v>ATM-NG</v>
          </cell>
          <cell r="C23846" t="str">
            <v xml:space="preserve"> Верхушка елочная ПИКА 30см N3TA12 золото</v>
          </cell>
          <cell r="E23846" t="str">
            <v>Китай</v>
          </cell>
          <cell r="F23846" t="str">
            <v>ПВХ,ПЛАСТИК</v>
          </cell>
        </row>
        <row r="23847">
          <cell r="A23847" t="str">
            <v>AN3TA12K</v>
          </cell>
          <cell r="B23847" t="str">
            <v>ATM-NG</v>
          </cell>
          <cell r="C23847" t="str">
            <v xml:space="preserve"> Верхушка елочная ПИКА 30см N3TA12 красн.</v>
          </cell>
          <cell r="E23847" t="str">
            <v>Китай</v>
          </cell>
          <cell r="F23847" t="str">
            <v>ПВХ,ПЛАСТИК</v>
          </cell>
        </row>
        <row r="23848">
          <cell r="A23848" t="str">
            <v>ASY15QJH-579</v>
          </cell>
          <cell r="B23848" t="str">
            <v>ATM-NG</v>
          </cell>
          <cell r="C23848" t="str">
            <v xml:space="preserve"> Набор елочных шаров 5шт d=6см SY15QJH-579 в ассортименте</v>
          </cell>
          <cell r="E23848" t="str">
            <v>Китай</v>
          </cell>
          <cell r="F23848" t="str">
            <v>ПВХ,ПЛАСТИК</v>
          </cell>
        </row>
        <row r="23849">
          <cell r="A23849" t="str">
            <v>ASY15QJH-598Z</v>
          </cell>
          <cell r="B23849" t="str">
            <v>ATM-NG</v>
          </cell>
          <cell r="C23849" t="str">
            <v xml:space="preserve"> Набор елочных шаров 6шт d=6см SY15QJH-598 золото</v>
          </cell>
          <cell r="E23849" t="str">
            <v>Китай</v>
          </cell>
          <cell r="F23849" t="str">
            <v>ПВХ,ПЛАСТИК</v>
          </cell>
        </row>
        <row r="23850">
          <cell r="A23850" t="str">
            <v>ABS29</v>
          </cell>
          <cell r="B23850" t="str">
            <v>ATM-NG</v>
          </cell>
          <cell r="C23850" t="str">
            <v xml:space="preserve"> Набор елочных украшений КЕКСЫ 6см 3шт 3х3х6 BS29 в ассортименте</v>
          </cell>
          <cell r="E23850" t="str">
            <v>Китай</v>
          </cell>
          <cell r="F23850" t="str">
            <v>ПВХ,ПЛАСТИК</v>
          </cell>
        </row>
        <row r="23851">
          <cell r="A23851" t="str">
            <v>ABS30</v>
          </cell>
          <cell r="B23851" t="str">
            <v>ATM-NG</v>
          </cell>
          <cell r="C23851" t="str">
            <v xml:space="preserve"> Набор елочных украшений САПОЖОК+ЦВЕТОК+ЕЛКА 6см 3шт BS30 в ассортименте</v>
          </cell>
          <cell r="E23851" t="str">
            <v>Китай</v>
          </cell>
          <cell r="F23851" t="str">
            <v>ПВХ,ПЛАСТИК</v>
          </cell>
        </row>
        <row r="23852">
          <cell r="A23852" t="str">
            <v>ASY14QJHGE</v>
          </cell>
          <cell r="B23852" t="str">
            <v>ATM-NG</v>
          </cell>
          <cell r="C23852" t="str">
            <v xml:space="preserve"> Набор елочных шаров ГОЛУБЫЕ ЕЛИ 6шт 8см SY14QJH 248</v>
          </cell>
          <cell r="E23852" t="str">
            <v>Китай</v>
          </cell>
          <cell r="F23852" t="str">
            <v>ПВХ,ПЛАСТИК</v>
          </cell>
        </row>
        <row r="23853">
          <cell r="A23853" t="str">
            <v>ASY14QJHSS</v>
          </cell>
          <cell r="B23853" t="str">
            <v>ATM-NG</v>
          </cell>
          <cell r="C23853" t="str">
            <v xml:space="preserve"> Набор елочных шаров СНЕЖНАЯ СКАЗКА 6шт 8см SY14QJH 292/293</v>
          </cell>
          <cell r="E23853" t="str">
            <v>Китай</v>
          </cell>
          <cell r="F23853" t="str">
            <v>ПВХ,ПЛАСТИК</v>
          </cell>
        </row>
        <row r="23854">
          <cell r="A23854" t="str">
            <v>ASY15QJH-909</v>
          </cell>
          <cell r="B23854" t="str">
            <v>ATM-NG</v>
          </cell>
          <cell r="C23854" t="str">
            <v xml:space="preserve"> Набор елочных шаров ГРАЦИЯ 6шт d=6см SY15QJH-909 фиол+бел.</v>
          </cell>
          <cell r="E23854" t="str">
            <v>Китай</v>
          </cell>
          <cell r="F23854" t="str">
            <v>ПВХ,ПЛАСТИК</v>
          </cell>
        </row>
        <row r="23855">
          <cell r="A23855" t="str">
            <v>ASY15QJH-1031</v>
          </cell>
          <cell r="B23855" t="str">
            <v>ATM-NG</v>
          </cell>
          <cell r="C23855" t="str">
            <v xml:space="preserve"> Набор елочных шаров ЗАСНЕЖЕННЫЕ ВИДЫ 6шт d=6см SY15QJH-1031 гол</v>
          </cell>
          <cell r="E23855" t="str">
            <v>Китай</v>
          </cell>
          <cell r="F23855" t="str">
            <v>ПВХ,ПЛАСТИК</v>
          </cell>
        </row>
        <row r="23856">
          <cell r="A23856" t="str">
            <v>ATS008P-186A6</v>
          </cell>
          <cell r="B23856" t="str">
            <v>ATM-NG</v>
          </cell>
          <cell r="C23856" t="str">
            <v xml:space="preserve"> Набор елочных шаров СНЕГОВИКИ 6шт d=7.5см TS008P-186A6</v>
          </cell>
          <cell r="E23856" t="str">
            <v>Китай</v>
          </cell>
          <cell r="F23856" t="str">
            <v>ПВХ,ПЛАСТИК</v>
          </cell>
        </row>
        <row r="23857">
          <cell r="A23857" t="str">
            <v>ATS3097P-01A3</v>
          </cell>
          <cell r="B23857" t="str">
            <v>ATM-NG</v>
          </cell>
          <cell r="C23857" t="str">
            <v xml:space="preserve"> Набор елочных украшений СОВЫ 2шт H=10см TS3097P-01A2 ф/роз.</v>
          </cell>
          <cell r="E23857" t="str">
            <v>Китай</v>
          </cell>
          <cell r="F23857" t="str">
            <v>ПВХ,ПЛАСТИК</v>
          </cell>
        </row>
        <row r="23858">
          <cell r="A23858" t="str">
            <v>ABW15007-C</v>
          </cell>
          <cell r="B23858" t="str">
            <v>ATM-NG</v>
          </cell>
          <cell r="C23858" t="str">
            <v xml:space="preserve"> Набор елочных украшений КОЛОКОЛЬЧИКИ 2шт 6х6см BW15007-C перл-з</v>
          </cell>
          <cell r="E23858" t="str">
            <v>Китай</v>
          </cell>
          <cell r="F23858" t="str">
            <v>ПВХ,ПЛАСТИК</v>
          </cell>
        </row>
        <row r="23859">
          <cell r="A23859" t="str">
            <v>ASY15CJHW-041</v>
          </cell>
          <cell r="B23859" t="str">
            <v>ATM-NG</v>
          </cell>
          <cell r="C23859" t="str">
            <v xml:space="preserve"> Венок рождественский с шишками и ягодами d=30см SY15CJHW-041</v>
          </cell>
          <cell r="E23859" t="str">
            <v>Китай</v>
          </cell>
          <cell r="F23859" t="str">
            <v>ПВХ,ПЛАСТИК</v>
          </cell>
        </row>
        <row r="23860">
          <cell r="A23860" t="str">
            <v>ALQ-312A01-4</v>
          </cell>
          <cell r="B23860" t="str">
            <v>ATM-NG</v>
          </cell>
          <cell r="C23860" t="str">
            <v xml:space="preserve"> Венок рождественский d=30см LQ-312A01-4 с цвет.,бант.зол.</v>
          </cell>
          <cell r="E23860" t="str">
            <v>Китай</v>
          </cell>
          <cell r="F23860" t="str">
            <v>ПВХ,ПЛАСТИК</v>
          </cell>
        </row>
        <row r="23861">
          <cell r="A23861" t="str">
            <v>ALQ-312A55-3</v>
          </cell>
          <cell r="B23861" t="str">
            <v>ATM-NG</v>
          </cell>
          <cell r="C23861" t="str">
            <v xml:space="preserve"> Венок рождественский d=30см LQ-312A55-3 серебро</v>
          </cell>
          <cell r="E23861" t="str">
            <v>Китай</v>
          </cell>
          <cell r="F23861" t="str">
            <v>ПВХ,ПЛАСТИК</v>
          </cell>
        </row>
        <row r="23862">
          <cell r="A23862" t="str">
            <v>ALQ-312A80-2</v>
          </cell>
          <cell r="B23862" t="str">
            <v>ATM-NG</v>
          </cell>
          <cell r="C23862" t="str">
            <v xml:space="preserve"> Венок рождественский d=30см LQ-312A80-2 алый</v>
          </cell>
          <cell r="E23862" t="str">
            <v>Китай</v>
          </cell>
          <cell r="F23862" t="str">
            <v>ПВХ,ПЛАСТИК</v>
          </cell>
        </row>
        <row r="23863">
          <cell r="A23863" t="str">
            <v>AFH-927</v>
          </cell>
          <cell r="B23863" t="str">
            <v>ATM-NG</v>
          </cell>
          <cell r="C23863" t="str">
            <v xml:space="preserve"> Ветка декоративная ЛИСТЬЯ L=72см FH-927 шампань</v>
          </cell>
          <cell r="E23863" t="str">
            <v>Китай</v>
          </cell>
          <cell r="F23863" t="str">
            <v>ПВХ,ПЛАСТИК</v>
          </cell>
        </row>
        <row r="23864">
          <cell r="A23864" t="str">
            <v>AFH931</v>
          </cell>
          <cell r="B23864" t="str">
            <v>ATM-NG</v>
          </cell>
          <cell r="C23864" t="str">
            <v xml:space="preserve"> Ветка декоративная с птичкой L=67см FH931 шампань</v>
          </cell>
          <cell r="E23864" t="str">
            <v>Китай</v>
          </cell>
          <cell r="F23864" t="str">
            <v>ПВХ,ПЛАСТИК</v>
          </cell>
        </row>
        <row r="23865">
          <cell r="A23865" t="str">
            <v>AHS1531</v>
          </cell>
          <cell r="B23865" t="str">
            <v>ATM-NG</v>
          </cell>
          <cell r="C23865" t="str">
            <v xml:space="preserve"> Ветка декоративная с шишкой/яблоком L=29см HS15631</v>
          </cell>
          <cell r="E23865" t="str">
            <v>Китай</v>
          </cell>
          <cell r="F23865" t="str">
            <v>ПВХ,ПЛАСТИК</v>
          </cell>
        </row>
        <row r="23866">
          <cell r="A23866" t="str">
            <v>ASL15-1132</v>
          </cell>
          <cell r="B23866" t="str">
            <v>ATM-NG</v>
          </cell>
          <cell r="C23866" t="str">
            <v xml:space="preserve"> Ветка декоративная с шишкой/ягодами L=26см SL15-1132</v>
          </cell>
          <cell r="E23866" t="str">
            <v>Китай</v>
          </cell>
          <cell r="F23866" t="str">
            <v>ПВХ,ПЛАСТИК</v>
          </cell>
        </row>
        <row r="23867">
          <cell r="A23867" t="str">
            <v>A8820A</v>
          </cell>
          <cell r="B23867" t="str">
            <v>ATM-NG</v>
          </cell>
          <cell r="C23867" t="str">
            <v xml:space="preserve"> Пневмохлопушка ВЕСЕЛЫЙ ФЕЙЕРВЕРК L=20см 8820А</v>
          </cell>
          <cell r="E23867" t="str">
            <v>Китай</v>
          </cell>
          <cell r="F23867" t="str">
            <v>ФОЛЬГА,БУМАГА,МЕТАЛЛ</v>
          </cell>
        </row>
        <row r="23868">
          <cell r="A23868" t="str">
            <v>A8840</v>
          </cell>
          <cell r="B23868" t="str">
            <v>ATM-NG</v>
          </cell>
          <cell r="C23868" t="str">
            <v xml:space="preserve"> Пневмохлопушка ВЕСЕЛЫЙ ФЕЙЕРВЕРК L=40см 8840</v>
          </cell>
          <cell r="E23868" t="str">
            <v>Китай</v>
          </cell>
          <cell r="F23868" t="str">
            <v>ФОЛЬГА,БУМАГА,МЕТАЛЛ</v>
          </cell>
        </row>
        <row r="23869">
          <cell r="A23869" t="str">
            <v>AMY-182Х-150</v>
          </cell>
          <cell r="B23869" t="str">
            <v>ATM-NG</v>
          </cell>
          <cell r="C23869" t="str">
            <v xml:space="preserve"> Дождь блестящий B=15см L=150см MY-182X-150 в ассортименте</v>
          </cell>
          <cell r="E23869" t="str">
            <v>Китай</v>
          </cell>
          <cell r="F23869" t="str">
            <v>ФОЛЬГА</v>
          </cell>
        </row>
        <row r="23870">
          <cell r="A23870" t="str">
            <v>AMY-118-7</v>
          </cell>
          <cell r="B23870" t="str">
            <v>ATM-NG</v>
          </cell>
          <cell r="C23870" t="str">
            <v xml:space="preserve"> Мишура с длинным ворсом d=7смх2м MY-118-7 в ассортименте</v>
          </cell>
          <cell r="E23870" t="str">
            <v>Китай</v>
          </cell>
          <cell r="F23870" t="str">
            <v>ФОЛЬГА</v>
          </cell>
        </row>
        <row r="23871">
          <cell r="A23871" t="str">
            <v>AM1517216G</v>
          </cell>
          <cell r="B23871" t="str">
            <v>ATM-NG</v>
          </cell>
          <cell r="C23871" t="str">
            <v xml:space="preserve"> Цыпленок с большими глазами 16см М1517216 голуб.</v>
          </cell>
          <cell r="E23871" t="str">
            <v>Китай</v>
          </cell>
          <cell r="F23871" t="str">
            <v>ТКАНЬ</v>
          </cell>
        </row>
        <row r="23872">
          <cell r="A23872" t="str">
            <v>AM1517216Z</v>
          </cell>
          <cell r="B23872" t="str">
            <v>ATM-NG</v>
          </cell>
          <cell r="C23872" t="str">
            <v xml:space="preserve"> Цыпленок с большими глазами 16см М1517216 зелен.</v>
          </cell>
          <cell r="E23872" t="str">
            <v>Китай</v>
          </cell>
          <cell r="F23872" t="str">
            <v>ТКАНЬ</v>
          </cell>
        </row>
        <row r="23873">
          <cell r="A23873" t="str">
            <v>A15368</v>
          </cell>
          <cell r="B23873" t="str">
            <v>ATM-NG</v>
          </cell>
          <cell r="C23873" t="str">
            <v xml:space="preserve"> Копилка КУРОЧКА 15368 в ассортименте</v>
          </cell>
          <cell r="E23873" t="str">
            <v>Китай</v>
          </cell>
          <cell r="F23873" t="str">
            <v>ПОЛИСТОУН</v>
          </cell>
        </row>
        <row r="23874">
          <cell r="A23874" t="str">
            <v>AD1525520K</v>
          </cell>
          <cell r="B23874" t="str">
            <v>ATM-NG</v>
          </cell>
          <cell r="C23874" t="str">
            <v xml:space="preserve"> Веселый ПЕТУШОК 20см D1525520 коричн.</v>
          </cell>
          <cell r="E23874" t="str">
            <v>Китай</v>
          </cell>
          <cell r="F23874" t="str">
            <v>ТКАНЬ</v>
          </cell>
        </row>
        <row r="23875">
          <cell r="A23875" t="str">
            <v>AD1525520S</v>
          </cell>
          <cell r="B23875" t="str">
            <v>ATM-NG</v>
          </cell>
          <cell r="C23875" t="str">
            <v xml:space="preserve"> Веселый ПЕТУШОК 20см D1525520 синий</v>
          </cell>
          <cell r="E23875" t="str">
            <v>Китай</v>
          </cell>
          <cell r="F23875" t="str">
            <v>ТКАНЬ</v>
          </cell>
        </row>
        <row r="23876">
          <cell r="A23876" t="str">
            <v>AM1519124J</v>
          </cell>
          <cell r="B23876" t="str">
            <v>ATM-NG</v>
          </cell>
          <cell r="C23876" t="str">
            <v xml:space="preserve"> Довольный ПЕТУШОК 24см М1519124 желтый</v>
          </cell>
          <cell r="E23876" t="str">
            <v>Китай</v>
          </cell>
          <cell r="F23876" t="str">
            <v>ТКАНЬ</v>
          </cell>
        </row>
        <row r="23877">
          <cell r="A23877" t="str">
            <v>AM1519124K</v>
          </cell>
          <cell r="B23877" t="str">
            <v>ATM-NG</v>
          </cell>
          <cell r="C23877" t="str">
            <v xml:space="preserve"> Довольный ПЕТУШОК 24см М1519124 коричн.</v>
          </cell>
          <cell r="E23877" t="str">
            <v>Китай</v>
          </cell>
          <cell r="F23877" t="str">
            <v>ТКАНЬ</v>
          </cell>
        </row>
        <row r="23878">
          <cell r="A23878" t="str">
            <v>ATL005011</v>
          </cell>
          <cell r="B23878" t="str">
            <v>ATM-NG</v>
          </cell>
          <cell r="C23878" t="str">
            <v xml:space="preserve"> Игрушка КУРОЧКА 22см TL005011</v>
          </cell>
          <cell r="E23878" t="str">
            <v>Китай</v>
          </cell>
          <cell r="F23878" t="str">
            <v>ТКАНЬ</v>
          </cell>
        </row>
        <row r="23879">
          <cell r="A23879" t="str">
            <v>AHC4112SP-L18</v>
          </cell>
          <cell r="B23879" t="str">
            <v>ATM-NG</v>
          </cell>
          <cell r="C23879" t="str">
            <v xml:space="preserve"> Набор из 3х предметов АЛЫЕ МАКИ салф+сол+пер НС4112SP-L18</v>
          </cell>
          <cell r="E23879" t="str">
            <v>Китай</v>
          </cell>
          <cell r="F23879" t="str">
            <v>КЕРАМИКА</v>
          </cell>
        </row>
        <row r="23880">
          <cell r="A23880" t="str">
            <v>ANC15-223-1</v>
          </cell>
          <cell r="B23880" t="str">
            <v>ATM-NG</v>
          </cell>
          <cell r="C23880" t="str">
            <v xml:space="preserve"> Сувенир НГ ДЕД МОРОЗ NC15-223 1 сидит син.</v>
          </cell>
          <cell r="E23880" t="str">
            <v>Китай</v>
          </cell>
          <cell r="F23880" t="str">
            <v>ТКАНЬ</v>
          </cell>
        </row>
        <row r="23881">
          <cell r="A23881" t="str">
            <v>ANC15-223-2</v>
          </cell>
          <cell r="B23881" t="str">
            <v>ATM-NG</v>
          </cell>
          <cell r="C23881" t="str">
            <v xml:space="preserve"> Сувенир НГ СНЕГУРОЧКА NC15-223 2 сидит син.</v>
          </cell>
          <cell r="E23881" t="str">
            <v>Китай</v>
          </cell>
          <cell r="F23881" t="str">
            <v>ТКАНЬ</v>
          </cell>
        </row>
        <row r="23882">
          <cell r="A23882" t="str">
            <v>ANC15-223-3</v>
          </cell>
          <cell r="B23882" t="str">
            <v>ATM-NG</v>
          </cell>
          <cell r="C23882" t="str">
            <v xml:space="preserve"> Сувенир НГ СНЕГОВИК NC15-223 3 сидит син.</v>
          </cell>
          <cell r="E23882" t="str">
            <v>Китай</v>
          </cell>
          <cell r="F23882" t="str">
            <v>ТКАНЬ</v>
          </cell>
        </row>
        <row r="23883">
          <cell r="A23883" t="str">
            <v>ANC15429</v>
          </cell>
          <cell r="B23883" t="str">
            <v>ATM-NG</v>
          </cell>
          <cell r="C23883" t="str">
            <v xml:space="preserve"> Сувенир НГ ДЕД МОРОЗ NC15 429 бел/зол.</v>
          </cell>
          <cell r="E23883" t="str">
            <v>Китай</v>
          </cell>
          <cell r="F23883" t="str">
            <v>ПВХ</v>
          </cell>
        </row>
        <row r="23884">
          <cell r="A23884" t="str">
            <v>ANC15428</v>
          </cell>
          <cell r="B23884" t="str">
            <v>ATM-NG</v>
          </cell>
          <cell r="C23884" t="str">
            <v xml:space="preserve"> Сувенир НГ ДЕД МОРОЗ NC15 428 синий</v>
          </cell>
          <cell r="E23884" t="str">
            <v>Китай</v>
          </cell>
          <cell r="F23884" t="str">
            <v>ПВХ</v>
          </cell>
        </row>
        <row r="23885">
          <cell r="A23885" t="str">
            <v>ANC15427</v>
          </cell>
          <cell r="B23885" t="str">
            <v>ATM-NG</v>
          </cell>
          <cell r="C23885" t="str">
            <v xml:space="preserve"> Сувенир НГ ДЕД МОРОЗ NC15 427 красн.</v>
          </cell>
          <cell r="E23885" t="str">
            <v>Китай</v>
          </cell>
          <cell r="F23885" t="str">
            <v>ПВХ</v>
          </cell>
        </row>
        <row r="23886">
          <cell r="A23886" t="str">
            <v>AKS72-11B228</v>
          </cell>
          <cell r="B23886" t="str">
            <v>ATM-NG</v>
          </cell>
          <cell r="C23886" t="str">
            <v xml:space="preserve"> Набор для специй 2предмета СНЕГОВИЧКИ KS72-11B228</v>
          </cell>
          <cell r="E23886" t="str">
            <v>Китай</v>
          </cell>
          <cell r="F23886" t="str">
            <v>КЕРАМИКА</v>
          </cell>
        </row>
        <row r="23887">
          <cell r="A23887" t="str">
            <v>AKS72-11B211</v>
          </cell>
          <cell r="B23887" t="str">
            <v>ATM-NG</v>
          </cell>
          <cell r="C23887" t="str">
            <v xml:space="preserve"> Салфетница СНЕГОВИЧКИ KS72-11B211</v>
          </cell>
          <cell r="E23887" t="str">
            <v>Китай</v>
          </cell>
          <cell r="F23887" t="str">
            <v>КЕРАМИКА</v>
          </cell>
        </row>
        <row r="23888">
          <cell r="A23888" t="str">
            <v>ASY15QJH-598K</v>
          </cell>
          <cell r="B23888" t="str">
            <v>ATM-NG</v>
          </cell>
          <cell r="C23888" t="str">
            <v xml:space="preserve"> Набор елочных шаров 6шт d=6см SY15QJH-598 красн.</v>
          </cell>
          <cell r="E23888" t="str">
            <v>Китай</v>
          </cell>
          <cell r="F23888" t="str">
            <v>ПВХ,ПЛАСТИК</v>
          </cell>
        </row>
        <row r="23889">
          <cell r="A23889" t="str">
            <v>ZHY3210</v>
          </cell>
          <cell r="B23889" t="str">
            <v>ATM-NG</v>
          </cell>
          <cell r="C23889" t="str">
            <v xml:space="preserve"> Свеча СНЕГУРОЧКА 6.2х4.3х14см ZHY3210 (гол.)</v>
          </cell>
          <cell r="D23889">
            <v>0</v>
          </cell>
          <cell r="E23889" t="str">
            <v>Россия</v>
          </cell>
          <cell r="F23889" t="str">
            <v>ПАРАФИН</v>
          </cell>
        </row>
        <row r="23890">
          <cell r="A23890" t="str">
            <v>A091G</v>
          </cell>
          <cell r="B23890" t="str">
            <v>ATM-NG</v>
          </cell>
          <cell r="C23890" t="str">
            <v xml:space="preserve"> Н-р елоч шаров 6шт ЗОЛОТО d6см SY15CJH-091-1</v>
          </cell>
          <cell r="E23890" t="str">
            <v>Китай</v>
          </cell>
          <cell r="F23890" t="str">
            <v>ПЛАСТИК</v>
          </cell>
        </row>
        <row r="23891">
          <cell r="A23891" t="str">
            <v>A091R</v>
          </cell>
          <cell r="B23891" t="str">
            <v>ATM-NG</v>
          </cell>
          <cell r="C23891" t="str">
            <v xml:space="preserve"> Набор елочных шаров 6шт d6см КРАСНЫЙ SY15CJH-091-1</v>
          </cell>
          <cell r="E23891" t="str">
            <v>Китай</v>
          </cell>
          <cell r="F23891" t="str">
            <v>ПЛАСТИК</v>
          </cell>
        </row>
        <row r="23892">
          <cell r="A23892" t="str">
            <v>A091S</v>
          </cell>
          <cell r="B23892" t="str">
            <v>ATM-NG</v>
          </cell>
          <cell r="C23892" t="str">
            <v xml:space="preserve"> Набор елочных шаров 6шт d6см СЕРЕБРО SY15CJH-091-1</v>
          </cell>
          <cell r="E23892" t="str">
            <v>Китай</v>
          </cell>
          <cell r="F23892" t="str">
            <v>ПЛАСТИК</v>
          </cell>
        </row>
        <row r="23893">
          <cell r="A23893" t="str">
            <v>A091B</v>
          </cell>
          <cell r="B23893" t="str">
            <v>ATM-NG</v>
          </cell>
          <cell r="C23893" t="str">
            <v xml:space="preserve"> Н-р елоч шаров 6шт d6см СИНИЙ SY15CJH-091-1</v>
          </cell>
          <cell r="E23893" t="str">
            <v>Китай</v>
          </cell>
          <cell r="F23893" t="str">
            <v>ПЛАСТИК</v>
          </cell>
        </row>
        <row r="23894">
          <cell r="A23894" t="str">
            <v>A97831</v>
          </cell>
          <cell r="B23894" t="str">
            <v>ATM-NG</v>
          </cell>
          <cell r="C23894" t="str">
            <v xml:space="preserve"> Полотенце вафельное НОВЫЙ ГОД</v>
          </cell>
          <cell r="E23894" t="str">
            <v>Россия</v>
          </cell>
          <cell r="F23894" t="str">
            <v>ХЛОПОК</v>
          </cell>
        </row>
        <row r="23895">
          <cell r="A23895" t="str">
            <v>ABS47</v>
          </cell>
          <cell r="B23895" t="str">
            <v>ATM-NG</v>
          </cell>
          <cell r="C23895" t="str">
            <v xml:space="preserve"> Набор елочных украшений Шары 8см 3шт BS47 красн(03)</v>
          </cell>
          <cell r="E23895" t="str">
            <v>Китай</v>
          </cell>
          <cell r="F23895" t="str">
            <v>ПЛАСТИК</v>
          </cell>
        </row>
        <row r="23896">
          <cell r="A23896" t="str">
            <v>ABS48</v>
          </cell>
          <cell r="B23896" t="str">
            <v>ATM-NG</v>
          </cell>
          <cell r="C23896" t="str">
            <v xml:space="preserve"> Набор елочных украшений Шары 8см 3шт BS48 красн(03)</v>
          </cell>
          <cell r="E23896" t="str">
            <v>Китай</v>
          </cell>
          <cell r="F23896" t="str">
            <v>ПЛАСТИК</v>
          </cell>
        </row>
        <row r="23897">
          <cell r="A23897" t="str">
            <v>ABS09107</v>
          </cell>
          <cell r="B23897" t="str">
            <v>ATM-NG</v>
          </cell>
          <cell r="C23897" t="str">
            <v xml:space="preserve"> Набор елочных украшений Шары с полосками 3шт d6 BS09107</v>
          </cell>
          <cell r="E23897" t="str">
            <v>Китай</v>
          </cell>
          <cell r="F23897" t="str">
            <v>ПЛАСТИК</v>
          </cell>
        </row>
        <row r="23898">
          <cell r="A23898" t="str">
            <v>ASY477</v>
          </cell>
          <cell r="B23898" t="str">
            <v>ATM-NG</v>
          </cell>
          <cell r="C23898" t="str">
            <v xml:space="preserve"> Набор елочные украшения Шары с узором 3шт 6см SY14QJH-477</v>
          </cell>
          <cell r="E23898" t="str">
            <v>Китай</v>
          </cell>
          <cell r="F23898" t="str">
            <v>ПЛАСТИК</v>
          </cell>
        </row>
        <row r="23899">
          <cell r="A23899" t="str">
            <v>A519</v>
          </cell>
          <cell r="B23899" t="str">
            <v>ATM-NG</v>
          </cell>
          <cell r="C23899" t="str">
            <v xml:space="preserve"> Набор елочных шаров Горошки 3шт 6см SY14QJH-519</v>
          </cell>
          <cell r="E23899" t="str">
            <v>Китай</v>
          </cell>
          <cell r="F23899" t="str">
            <v>ПЛАСТИК</v>
          </cell>
        </row>
        <row r="23900">
          <cell r="A23900" t="str">
            <v>A201</v>
          </cell>
          <cell r="B23900" t="str">
            <v>ATM-NG</v>
          </cell>
          <cell r="C23900" t="str">
            <v xml:space="preserve"> Набор елочных шаров Новогодние 3шт 8см SY14QJH-201</v>
          </cell>
          <cell r="E23900" t="str">
            <v>Китай</v>
          </cell>
          <cell r="F23900" t="str">
            <v>ПЛАСТИК</v>
          </cell>
        </row>
        <row r="23901">
          <cell r="A23901" t="str">
            <v>A56001</v>
          </cell>
          <cell r="B23901" t="str">
            <v>ATM-NG</v>
          </cell>
          <cell r="C23901" t="str">
            <v xml:space="preserve"> Набор елочных шаров с орнаментом 6шт d6 BW13005-6 (в.1)</v>
          </cell>
          <cell r="E23901" t="str">
            <v>Китай</v>
          </cell>
          <cell r="F23901" t="str">
            <v>ПЛАСТИК</v>
          </cell>
        </row>
        <row r="23902">
          <cell r="A23902" t="str">
            <v>A56002</v>
          </cell>
          <cell r="B23902" t="str">
            <v>ATM-NG</v>
          </cell>
          <cell r="C23902" t="str">
            <v xml:space="preserve"> Набор елочных шаров с орнаментом 6шт d6 BW13005-6 (в.2)</v>
          </cell>
          <cell r="E23902" t="str">
            <v>Китай</v>
          </cell>
          <cell r="F23902" t="str">
            <v>ПЛАСТИК</v>
          </cell>
        </row>
        <row r="23903">
          <cell r="A23903" t="str">
            <v>A490</v>
          </cell>
          <cell r="B23903" t="str">
            <v>ATM-NG</v>
          </cell>
          <cell r="C23903" t="str">
            <v xml:space="preserve"> Набор елочных шаров Симметрия 3шт 6см SY14QJH-490</v>
          </cell>
          <cell r="E23903" t="str">
            <v>Китай</v>
          </cell>
          <cell r="F23903" t="str">
            <v>ПЛАСТИК</v>
          </cell>
        </row>
        <row r="23904">
          <cell r="A23904" t="str">
            <v>A46001</v>
          </cell>
          <cell r="B23904" t="str">
            <v>ATM-NG</v>
          </cell>
          <cell r="C23904" t="str">
            <v xml:space="preserve"> Набор елочных шаров Узор 6шт d6см 36х6х6 BW13004-6(в.1 кр+сер.)</v>
          </cell>
          <cell r="E23904" t="str">
            <v>Китай</v>
          </cell>
          <cell r="F23904" t="str">
            <v>ПЛАСТИК</v>
          </cell>
        </row>
        <row r="23905">
          <cell r="A23905" t="str">
            <v>A140901</v>
          </cell>
          <cell r="B23905" t="str">
            <v>ATM-NG</v>
          </cell>
          <cell r="C23905" t="str">
            <v xml:space="preserve"> Украшение АНГЕЛ 9х6х23см. THA140901 (розовый)</v>
          </cell>
          <cell r="E23905" t="str">
            <v>Китай</v>
          </cell>
          <cell r="F23905" t="str">
            <v>ПЛАСТИК</v>
          </cell>
        </row>
        <row r="23906">
          <cell r="A23906" t="str">
            <v>A140903</v>
          </cell>
          <cell r="B23906" t="str">
            <v>ATM-NG</v>
          </cell>
          <cell r="C23906" t="str">
            <v xml:space="preserve"> Украшение АРЛЕКИН 12х6х23см. ТМ140903 (розовый)</v>
          </cell>
          <cell r="E23906" t="str">
            <v>Китай</v>
          </cell>
          <cell r="F23906" t="str">
            <v>ПЛАСТИК</v>
          </cell>
        </row>
        <row r="23907">
          <cell r="A23907" t="str">
            <v>A2810828S-D</v>
          </cell>
          <cell r="B23907" t="str">
            <v>ATM-NG</v>
          </cell>
          <cell r="C23907" t="str">
            <v xml:space="preserve"> Колокольчик СНЕГОВИК В НАУШНИКАХ h23 Т58-2810828 (D)</v>
          </cell>
          <cell r="E23907" t="str">
            <v>Китай</v>
          </cell>
          <cell r="F23907" t="str">
            <v>ПЛАСТИК</v>
          </cell>
        </row>
        <row r="23908">
          <cell r="A23908" t="str">
            <v>A2810828S-A</v>
          </cell>
          <cell r="B23908" t="str">
            <v>ATM-NG</v>
          </cell>
          <cell r="C23908" t="str">
            <v xml:space="preserve"> Колокольчик ДЕД МОРОЗ h23 Т58-2810828 (А)</v>
          </cell>
          <cell r="E23908" t="str">
            <v>Китай</v>
          </cell>
          <cell r="F23908" t="str">
            <v>ПЛАСТИК</v>
          </cell>
        </row>
        <row r="23909">
          <cell r="A23909" t="str">
            <v>A2810828S-B</v>
          </cell>
          <cell r="B23909" t="str">
            <v>ATM-NG</v>
          </cell>
          <cell r="C23909" t="str">
            <v xml:space="preserve"> Колокольчик СНЕГОВИК h23 Т58-2810828 (В)</v>
          </cell>
          <cell r="E23909" t="str">
            <v>Китай</v>
          </cell>
          <cell r="F23909" t="str">
            <v>ПЛАСТИК</v>
          </cell>
        </row>
        <row r="23910">
          <cell r="A23910" t="str">
            <v>ASW15124</v>
          </cell>
          <cell r="B23910" t="str">
            <v>ATM-NG</v>
          </cell>
          <cell r="C23910" t="str">
            <v xml:space="preserve"> Свеча ОБЕЗЬЯНКА с елкой SW15124</v>
          </cell>
          <cell r="E23910" t="str">
            <v>Китай</v>
          </cell>
          <cell r="F23910" t="str">
            <v>ПАРАФИН</v>
          </cell>
        </row>
        <row r="23911">
          <cell r="A23911" t="str">
            <v>A952001</v>
          </cell>
          <cell r="B23911" t="str">
            <v>ATM-NG</v>
          </cell>
          <cell r="C23911" t="str">
            <v xml:space="preserve"> Сувенир ДЕД МОРОЗ 18х8х44 NC14-952 20х10х52 кор.-зол.</v>
          </cell>
          <cell r="E23911" t="str">
            <v>Китай</v>
          </cell>
          <cell r="F23911" t="str">
            <v>ТКАНЬ,ПЛАСТИК</v>
          </cell>
        </row>
        <row r="23912">
          <cell r="A23912" t="str">
            <v>A952002</v>
          </cell>
          <cell r="B23912" t="str">
            <v>ATM-NG</v>
          </cell>
          <cell r="C23912" t="str">
            <v xml:space="preserve"> Сувенир СНЕГОВИК 18х8х44 NC14-952 20х10х45 кор.-зол.</v>
          </cell>
          <cell r="E23912" t="str">
            <v>Китай</v>
          </cell>
          <cell r="F23912" t="str">
            <v>ТКАНЬ,ПЛАСТИК</v>
          </cell>
        </row>
        <row r="23913">
          <cell r="A23913" t="str">
            <v>A952003</v>
          </cell>
          <cell r="B23913" t="str">
            <v>ATM-NG</v>
          </cell>
          <cell r="C23913" t="str">
            <v xml:space="preserve"> Сувенир ОЛЕНЬ 18х8х44 NC14-952 20х10х52 кор.-зол.</v>
          </cell>
          <cell r="E23913" t="str">
            <v>Китай</v>
          </cell>
          <cell r="F23913" t="str">
            <v>ТКАНЬ,ПЛАСТИК</v>
          </cell>
        </row>
        <row r="23914">
          <cell r="A23914" t="str">
            <v>AA05001</v>
          </cell>
          <cell r="B23914" t="str">
            <v>ATM-NG</v>
          </cell>
          <cell r="C23914" t="str">
            <v xml:space="preserve"> Сувенир-подвеска АНГЕЛ NC14-805 красн.-зол.висит</v>
          </cell>
          <cell r="E23914" t="str">
            <v>Китай</v>
          </cell>
          <cell r="F23914" t="str">
            <v>ТКАНЬ,ПЛАСТИК</v>
          </cell>
        </row>
        <row r="23915">
          <cell r="A23915" t="str">
            <v>AA05002</v>
          </cell>
          <cell r="B23915" t="str">
            <v>ATM-NG</v>
          </cell>
          <cell r="C23915" t="str">
            <v xml:space="preserve"> Сувенир-подвеска АНГЕЛ NC14-805 бел-красн.висит</v>
          </cell>
          <cell r="E23915" t="str">
            <v>Китай</v>
          </cell>
          <cell r="F23915" t="str">
            <v>ТКАНЬ,ПЛАСТИК</v>
          </cell>
        </row>
        <row r="23916">
          <cell r="A23916" t="str">
            <v>AA05003</v>
          </cell>
          <cell r="B23916" t="str">
            <v>ATM-NG</v>
          </cell>
          <cell r="C23916" t="str">
            <v xml:space="preserve"> Сувенир-подвеска АНГЕЛ NC14-805 бел-сереб.висит</v>
          </cell>
          <cell r="E23916" t="str">
            <v>Китай</v>
          </cell>
          <cell r="F23916" t="str">
            <v>ТКАНЬ,ПЛАСТИК</v>
          </cell>
        </row>
        <row r="23917">
          <cell r="A23917" t="str">
            <v>AA05004</v>
          </cell>
          <cell r="B23917" t="str">
            <v>ATM-NG</v>
          </cell>
          <cell r="C23917" t="str">
            <v xml:space="preserve"> Сувенир-подвеска АНГЕЛ NC14-805 сирен-сер.висит</v>
          </cell>
          <cell r="E23917" t="str">
            <v>Китай</v>
          </cell>
          <cell r="F23917" t="str">
            <v>ТКАНЬ,ПЛАСТИК</v>
          </cell>
        </row>
        <row r="23918">
          <cell r="A23918" t="str">
            <v>AA05005</v>
          </cell>
          <cell r="B23918" t="str">
            <v>ATM-NG</v>
          </cell>
          <cell r="C23918" t="str">
            <v xml:space="preserve"> Сувенир-подвеска АНГЕЛ NC14-805 бел-зол.висит</v>
          </cell>
          <cell r="E23918" t="str">
            <v>Китай</v>
          </cell>
          <cell r="F23918" t="str">
            <v>ТКАНЬ,ПЛАСТИК</v>
          </cell>
        </row>
        <row r="23919">
          <cell r="A23919" t="str">
            <v>AA05006</v>
          </cell>
          <cell r="B23919" t="str">
            <v>ATM-NG</v>
          </cell>
          <cell r="C23919" t="str">
            <v xml:space="preserve"> Сувенир-подвеска АНГЕЛ NC14-805 син-сереб.висит</v>
          </cell>
          <cell r="E23919" t="str">
            <v>Китай</v>
          </cell>
          <cell r="F23919" t="str">
            <v>ТКАНЬ,ПЛАСТИК</v>
          </cell>
        </row>
        <row r="23920">
          <cell r="A23920" t="str">
            <v>A968</v>
          </cell>
          <cell r="B23920" t="str">
            <v>ATM-NG</v>
          </cell>
          <cell r="C23920" t="str">
            <v xml:space="preserve"> Обезьянка 12х7х34 NC14-968 Там-Там</v>
          </cell>
          <cell r="E23920" t="str">
            <v>Китай</v>
          </cell>
          <cell r="F23920" t="str">
            <v>ТКАНЬ,ПЛАСТИК</v>
          </cell>
        </row>
        <row r="23921">
          <cell r="A23921" t="str">
            <v>A102-1</v>
          </cell>
          <cell r="B23921" t="str">
            <v>ATM-NG</v>
          </cell>
          <cell r="C23921" t="str">
            <v xml:space="preserve"> Свеча ОБЕЗЬЯНКА KS22-102-1 розовый</v>
          </cell>
          <cell r="E23921" t="str">
            <v>Китай</v>
          </cell>
          <cell r="F23921" t="str">
            <v>ПАРАФИН</v>
          </cell>
        </row>
        <row r="23922">
          <cell r="A23922" t="str">
            <v>A116-2</v>
          </cell>
          <cell r="B23922" t="str">
            <v>ATM-NG</v>
          </cell>
          <cell r="C23922" t="str">
            <v xml:space="preserve"> Свеча ОБЕЗЬЯНКА KS22-116-2 голубой</v>
          </cell>
          <cell r="E23922" t="str">
            <v>Китай</v>
          </cell>
          <cell r="F23922" t="str">
            <v>ПАРАФИН</v>
          </cell>
        </row>
        <row r="23923">
          <cell r="A23923" t="str">
            <v>AYX207-1</v>
          </cell>
          <cell r="B23923" t="str">
            <v>ATM-NG</v>
          </cell>
          <cell r="C23923" t="str">
            <v xml:space="preserve"> Подставка п/гор. кер. D16 НГ ОБЕЗЬЯНКА ПОВАР С КАСТРЮЛЕЙ</v>
          </cell>
          <cell r="E23923" t="str">
            <v>Китай</v>
          </cell>
          <cell r="F23923" t="str">
            <v>КЕРАМИКА,ТКАНЬ</v>
          </cell>
        </row>
        <row r="23924">
          <cell r="A23924" t="str">
            <v>AYX207-3</v>
          </cell>
          <cell r="B23924" t="str">
            <v>ATM-NG</v>
          </cell>
          <cell r="C23924" t="str">
            <v xml:space="preserve"> Подставка п/гор. кер. d16 НГ ОБЕЗЬЯНКА ПОВАР С ПИРОГОМ</v>
          </cell>
          <cell r="E23924" t="str">
            <v>Китай</v>
          </cell>
          <cell r="F23924" t="str">
            <v>КЕРАМИКА,ТКАНЬ</v>
          </cell>
        </row>
        <row r="23925">
          <cell r="A23925" t="str">
            <v>AYX220-1</v>
          </cell>
          <cell r="B23925" t="str">
            <v>ATM-NG</v>
          </cell>
          <cell r="C23925" t="str">
            <v xml:space="preserve"> Подставка п/гор. кер. d16 НГ ОБЕЗЬЯНКИ С ПОДСОЛНУХОМ</v>
          </cell>
          <cell r="E23925" t="str">
            <v>Китай</v>
          </cell>
          <cell r="F23925" t="str">
            <v>КЕРАМИКА,ТКАНЬ</v>
          </cell>
        </row>
        <row r="23926">
          <cell r="A23926" t="str">
            <v>AFD039</v>
          </cell>
          <cell r="B23926" t="str">
            <v>ATM-NG</v>
          </cell>
          <cell r="C23926" t="str">
            <v xml:space="preserve"> Подставка п/гор. кер.16х19 НГ ДЕД МОРОЗ И СНЕГОВИК</v>
          </cell>
          <cell r="E23926" t="str">
            <v>Китай</v>
          </cell>
          <cell r="F23926" t="str">
            <v>КЕРАМИКА,ТКАНЬ</v>
          </cell>
        </row>
        <row r="23927">
          <cell r="A23927" t="str">
            <v>ABW14077</v>
          </cell>
          <cell r="B23927" t="str">
            <v>ATM-NG</v>
          </cell>
          <cell r="C23927" t="str">
            <v xml:space="preserve"> Бусы 6.3м. d8мм.8х8х11.5 BW14077 в асс</v>
          </cell>
          <cell r="E23927" t="str">
            <v>Китай</v>
          </cell>
          <cell r="F23927" t="str">
            <v>ПЛАСТИК</v>
          </cell>
        </row>
        <row r="23928">
          <cell r="A23928" t="str">
            <v>ABW14010</v>
          </cell>
          <cell r="B23928" t="str">
            <v>ATM-NG</v>
          </cell>
          <cell r="C23928" t="str">
            <v xml:space="preserve"> Набор елочных шаров Треугольник 10шт d5 BW14010-5/10 в асс</v>
          </cell>
          <cell r="E23928" t="str">
            <v>Китай</v>
          </cell>
          <cell r="F23928" t="str">
            <v>ПЛАСТИК</v>
          </cell>
        </row>
        <row r="23929">
          <cell r="A23929" t="str">
            <v>AR29-4</v>
          </cell>
          <cell r="B23929" t="str">
            <v>ATM-NG</v>
          </cell>
          <cell r="C23929" t="str">
            <v xml:space="preserve"> Бусы круглые d4мм дл.2.7м. AR2/9-4RA в асс</v>
          </cell>
          <cell r="E23929" t="str">
            <v>Китай</v>
          </cell>
          <cell r="F23929" t="str">
            <v>ПЛАСТИК</v>
          </cell>
        </row>
        <row r="23930">
          <cell r="A23930" t="str">
            <v>AR29-09</v>
          </cell>
          <cell r="B23930" t="str">
            <v>ATM-NG</v>
          </cell>
          <cell r="C23930" t="str">
            <v xml:space="preserve"> Бусы Снежинки дл.2.7м. AR2/9-D09A в асс</v>
          </cell>
          <cell r="E23930" t="str">
            <v>Китай</v>
          </cell>
          <cell r="F23930" t="str">
            <v>ПЛАСТИК</v>
          </cell>
        </row>
        <row r="23931">
          <cell r="A23931" t="str">
            <v>AZY17666A</v>
          </cell>
          <cell r="B23931" t="str">
            <v>ATM-NG</v>
          </cell>
          <cell r="C23931" t="str">
            <v xml:space="preserve"> Обезьянка в шапке-ушанке 17см. ZY17666A (бел.)</v>
          </cell>
          <cell r="E23931" t="str">
            <v>Китай</v>
          </cell>
          <cell r="F23931" t="str">
            <v>ТКАНЬ,ПЛАСТИК</v>
          </cell>
        </row>
        <row r="23932">
          <cell r="A23932" t="str">
            <v>DM2542A</v>
          </cell>
          <cell r="B23932" t="str">
            <v>ALTERNATIVA</v>
          </cell>
          <cell r="C23932" t="str">
            <v xml:space="preserve"> Этажерка ПЛЕТЕНКА №1 4-х секционная белая</v>
          </cell>
          <cell r="E23932" t="str">
            <v>Россия</v>
          </cell>
          <cell r="F23932" t="str">
            <v>ПЛАСТИК</v>
          </cell>
        </row>
        <row r="23933">
          <cell r="A23933" t="str">
            <v>DM2543A</v>
          </cell>
          <cell r="B23933" t="str">
            <v>ALTERNATIVA</v>
          </cell>
          <cell r="C23933" t="str">
            <v xml:space="preserve"> Этажерка ПЛЕТЕНКА №1 4-х секционная какао</v>
          </cell>
          <cell r="E23933" t="str">
            <v>Россия</v>
          </cell>
          <cell r="F23933" t="str">
            <v>ПЛАСТИК</v>
          </cell>
        </row>
        <row r="23934">
          <cell r="A23934" t="str">
            <v>DM1150</v>
          </cell>
          <cell r="B23934" t="str">
            <v>ALTERNATIVA</v>
          </cell>
          <cell r="C23934" t="str">
            <v xml:space="preserve"> Кувшин кумган 2л</v>
          </cell>
          <cell r="E23934" t="str">
            <v>Россия</v>
          </cell>
          <cell r="F23934" t="str">
            <v>ПЛАСТИК</v>
          </cell>
        </row>
        <row r="23935">
          <cell r="A23935" t="str">
            <v>DM2748</v>
          </cell>
          <cell r="B23935" t="str">
            <v>ALTERNATIVA</v>
          </cell>
          <cell r="C23935" t="str">
            <v xml:space="preserve"> Сахарница ГОРОШЕК 0.5л с крышкой бело-зелёная</v>
          </cell>
          <cell r="E23935" t="str">
            <v>Россия</v>
          </cell>
          <cell r="F23935" t="str">
            <v>ПЛАСТИК</v>
          </cell>
        </row>
        <row r="23936">
          <cell r="A23936" t="str">
            <v>DM4523</v>
          </cell>
          <cell r="B23936" t="str">
            <v>ALTERNATIVA</v>
          </cell>
          <cell r="C23936" t="str">
            <v xml:space="preserve"> Салатник ПЛЕТЕНКА 1.2л с ободком бело-фиол</v>
          </cell>
          <cell r="E23936" t="str">
            <v>Россия</v>
          </cell>
          <cell r="F23936" t="str">
            <v>ПЛАСТИК</v>
          </cell>
        </row>
        <row r="23937">
          <cell r="A23937" t="str">
            <v>DM463</v>
          </cell>
          <cell r="B23937" t="str">
            <v>ALTERNATIVA</v>
          </cell>
          <cell r="C23937" t="str">
            <v xml:space="preserve"> Бидон прямоугольный 3л ПЭТ</v>
          </cell>
          <cell r="E23937" t="str">
            <v>Россия</v>
          </cell>
          <cell r="F23937" t="str">
            <v>ПЛАСТИК</v>
          </cell>
        </row>
        <row r="23938">
          <cell r="A23938" t="str">
            <v>DM4673</v>
          </cell>
          <cell r="B23938" t="str">
            <v>ALTERNATIVA</v>
          </cell>
          <cell r="C23938" t="str">
            <v xml:space="preserve"> Горшок-кашпо ДОЛЬЧЕ ВИТА 0.7л</v>
          </cell>
          <cell r="E23938" t="str">
            <v>Россия</v>
          </cell>
          <cell r="F23938" t="str">
            <v>ПЛАСТИК</v>
          </cell>
        </row>
        <row r="23939">
          <cell r="A23939" t="str">
            <v>DM996</v>
          </cell>
          <cell r="B23939" t="str">
            <v>ALTERNATIVA</v>
          </cell>
          <cell r="C23939" t="str">
            <v xml:space="preserve"> Набор подарочный ИНЬ-ЯН №3</v>
          </cell>
          <cell r="E23939" t="str">
            <v>Россия</v>
          </cell>
          <cell r="F23939" t="str">
            <v>ПЛАСТИК</v>
          </cell>
        </row>
        <row r="23940">
          <cell r="A23940" t="str">
            <v>DM1466</v>
          </cell>
          <cell r="B23940" t="str">
            <v>ALTERNATIVA</v>
          </cell>
          <cell r="C23940" t="str">
            <v xml:space="preserve"> Горшок-кашпо ЛОЗАННА 4л с под.медный</v>
          </cell>
          <cell r="E23940" t="str">
            <v>Россия</v>
          </cell>
          <cell r="F23940" t="str">
            <v>ПЛАСТИК</v>
          </cell>
        </row>
        <row r="23941">
          <cell r="A23941" t="str">
            <v>DM2059A</v>
          </cell>
          <cell r="B23941" t="str">
            <v>ALTERNATIVA</v>
          </cell>
          <cell r="C23941" t="str">
            <v xml:space="preserve"> Комод 4-х секционный ОРХИДЕЯ</v>
          </cell>
          <cell r="E23941" t="str">
            <v>Россия</v>
          </cell>
          <cell r="F23941" t="str">
            <v>ПЛАСТИК</v>
          </cell>
        </row>
        <row r="23942">
          <cell r="A23942" t="str">
            <v>DM1457</v>
          </cell>
          <cell r="B23942" t="str">
            <v>ALTERNATIVA</v>
          </cell>
          <cell r="C23942" t="str">
            <v xml:space="preserve"> Горшок-кашпо ДЖУЛИЯ 3.5л подвесное белый</v>
          </cell>
          <cell r="E23942" t="str">
            <v>Россия</v>
          </cell>
          <cell r="F23942" t="str">
            <v>ПЛАСТИК</v>
          </cell>
        </row>
        <row r="23943">
          <cell r="A23943" t="str">
            <v>DM1458</v>
          </cell>
          <cell r="B23943" t="str">
            <v>ALTERNATIVA</v>
          </cell>
          <cell r="C23943" t="str">
            <v xml:space="preserve"> Горшок-кашпо ДЖУЛИЯ 8л подвесное белый</v>
          </cell>
          <cell r="E23943" t="str">
            <v>Россия</v>
          </cell>
          <cell r="F23943" t="str">
            <v>ПЛАСТИК</v>
          </cell>
        </row>
        <row r="23944">
          <cell r="A23944" t="str">
            <v>DM1459</v>
          </cell>
          <cell r="B23944" t="str">
            <v>ALTERNATIVA</v>
          </cell>
          <cell r="C23944" t="str">
            <v xml:space="preserve"> Горшок-кашпо ЛОЗАННА 1.5л с под медный</v>
          </cell>
          <cell r="E23944" t="str">
            <v>Россия</v>
          </cell>
          <cell r="F23944" t="str">
            <v>ПЛАСТИК</v>
          </cell>
        </row>
        <row r="23945">
          <cell r="A23945" t="str">
            <v>DM1461</v>
          </cell>
          <cell r="B23945" t="str">
            <v>ALTERNATIVA</v>
          </cell>
          <cell r="C23945" t="str">
            <v xml:space="preserve"> Горшок-кашпо ЛОЗАННА 17л с под медный</v>
          </cell>
          <cell r="E23945" t="str">
            <v>Россия</v>
          </cell>
          <cell r="F23945" t="str">
            <v>ПЛАСТИК</v>
          </cell>
        </row>
        <row r="23946">
          <cell r="A23946" t="str">
            <v>DM1463</v>
          </cell>
          <cell r="B23946" t="str">
            <v>ALTERNATIVA</v>
          </cell>
          <cell r="C23946" t="str">
            <v xml:space="preserve"> Горшок-кашпо ЛОЗАННА 3л с под медный</v>
          </cell>
          <cell r="E23946" t="str">
            <v>Россия</v>
          </cell>
          <cell r="F23946" t="str">
            <v>ПЛАСТИК</v>
          </cell>
        </row>
        <row r="23947">
          <cell r="A23947" t="str">
            <v>DM1469</v>
          </cell>
          <cell r="B23947" t="str">
            <v>ALTERNATIVA</v>
          </cell>
          <cell r="C23947" t="str">
            <v xml:space="preserve"> Горшок-кашпо ЛОЗАННА 7л с под медный</v>
          </cell>
          <cell r="E23947" t="str">
            <v>Россия</v>
          </cell>
          <cell r="F23947" t="str">
            <v>ПЛАСТИК</v>
          </cell>
        </row>
        <row r="23948">
          <cell r="A23948" t="str">
            <v>DM147</v>
          </cell>
          <cell r="B23948" t="str">
            <v>ALTERNATIVA</v>
          </cell>
          <cell r="C23948" t="str">
            <v xml:space="preserve"> Контейнер 7л круглый с ручками</v>
          </cell>
          <cell r="E23948" t="str">
            <v>Россия</v>
          </cell>
          <cell r="F23948" t="str">
            <v>ПЛАСТИК</v>
          </cell>
        </row>
        <row r="23949">
          <cell r="A23949" t="str">
            <v>DM1516</v>
          </cell>
          <cell r="B23949" t="str">
            <v>ALTERNATIVA</v>
          </cell>
          <cell r="C23949" t="str">
            <v xml:space="preserve"> Горшок для цветов МАДЕРА 3.5л с под медный</v>
          </cell>
          <cell r="E23949" t="str">
            <v>Россия</v>
          </cell>
          <cell r="F23949" t="str">
            <v>ПЛАСТИК</v>
          </cell>
        </row>
        <row r="23950">
          <cell r="A23950" t="str">
            <v>DM1525</v>
          </cell>
          <cell r="B23950" t="str">
            <v>ALTERNATIVA</v>
          </cell>
          <cell r="C23950" t="str">
            <v xml:space="preserve"> Ведро-туалет 18л бежевое</v>
          </cell>
          <cell r="E23950" t="str">
            <v>Россия</v>
          </cell>
          <cell r="F23950" t="str">
            <v>ПЛАСТИК</v>
          </cell>
        </row>
        <row r="23951">
          <cell r="A23951" t="str">
            <v>DM1526</v>
          </cell>
          <cell r="B23951" t="str">
            <v>ALTERNATIVA</v>
          </cell>
          <cell r="C23951" t="str">
            <v xml:space="preserve"> Ведро-туалет 17л бежевое</v>
          </cell>
          <cell r="E23951" t="str">
            <v>Россия</v>
          </cell>
          <cell r="F23951" t="str">
            <v>ПЛАСТИК</v>
          </cell>
        </row>
        <row r="23952">
          <cell r="A23952" t="str">
            <v>DM1545</v>
          </cell>
          <cell r="B23952" t="str">
            <v>ALTERNATIVA</v>
          </cell>
          <cell r="C23952" t="str">
            <v xml:space="preserve"> Корзина для белья 60л белая</v>
          </cell>
          <cell r="E23952" t="str">
            <v>Россия</v>
          </cell>
          <cell r="F23952" t="str">
            <v>ПЛАСТИК</v>
          </cell>
        </row>
        <row r="23953">
          <cell r="A23953" t="str">
            <v>DM1562</v>
          </cell>
          <cell r="B23953" t="str">
            <v>ALTERNATIVA</v>
          </cell>
          <cell r="C23953" t="str">
            <v xml:space="preserve"> Вазон ПАЛЬМИРА 1.5л коричн</v>
          </cell>
          <cell r="E23953" t="str">
            <v>Россия</v>
          </cell>
          <cell r="F23953" t="str">
            <v>ПЛАСТИК</v>
          </cell>
        </row>
        <row r="23954">
          <cell r="A23954" t="str">
            <v>DM1568</v>
          </cell>
          <cell r="B23954" t="str">
            <v>ALTERNATIVA</v>
          </cell>
          <cell r="C23954" t="str">
            <v xml:space="preserve"> Горшок для цветов АНТАЛИЯ ЛЮКС 13л с под медный</v>
          </cell>
          <cell r="E23954" t="str">
            <v>Россия</v>
          </cell>
          <cell r="F23954" t="str">
            <v>ПЛАСТИК</v>
          </cell>
        </row>
        <row r="23955">
          <cell r="A23955" t="str">
            <v>DM1569</v>
          </cell>
          <cell r="B23955" t="str">
            <v>ALTERNATIVA</v>
          </cell>
          <cell r="C23955" t="str">
            <v xml:space="preserve"> Горшок для цветов АТАЛИЯ ЛЮКС 23л с под медный</v>
          </cell>
          <cell r="E23955" t="str">
            <v>Россия</v>
          </cell>
          <cell r="F23955" t="str">
            <v>ПЛАСТИК</v>
          </cell>
        </row>
        <row r="23956">
          <cell r="A23956" t="str">
            <v>DM1578</v>
          </cell>
          <cell r="B23956" t="str">
            <v>ALTERNATIVA</v>
          </cell>
          <cell r="C23956" t="str">
            <v xml:space="preserve"> Горшок для цветов ЛИСТОК 1л с под белый</v>
          </cell>
          <cell r="E23956" t="str">
            <v>Россия</v>
          </cell>
          <cell r="F23956" t="str">
            <v>ПЛАСТИК</v>
          </cell>
        </row>
        <row r="23957">
          <cell r="A23957" t="str">
            <v>DM1594</v>
          </cell>
          <cell r="B23957" t="str">
            <v>ALTERNATIVA</v>
          </cell>
          <cell r="C23957" t="str">
            <v xml:space="preserve"> Горшок для цветов РОМАШКА 1.5л с под св.серый</v>
          </cell>
          <cell r="E23957" t="str">
            <v>Россия</v>
          </cell>
          <cell r="F23957" t="str">
            <v>ПЛАСТИК</v>
          </cell>
        </row>
        <row r="23958">
          <cell r="A23958" t="str">
            <v>DM1595</v>
          </cell>
          <cell r="B23958" t="str">
            <v>ALTERNATIVA</v>
          </cell>
          <cell r="C23958" t="str">
            <v xml:space="preserve"> Горшок для цветов РОМАШКА 1л с под св.серый</v>
          </cell>
          <cell r="E23958" t="str">
            <v>Россия</v>
          </cell>
          <cell r="F23958" t="str">
            <v>ПЛАСТИК</v>
          </cell>
        </row>
        <row r="23959">
          <cell r="A23959" t="str">
            <v>DM1596</v>
          </cell>
          <cell r="B23959" t="str">
            <v>ALTERNATIVA</v>
          </cell>
          <cell r="C23959" t="str">
            <v xml:space="preserve"> Горшок для цветов РОМАШКА 2л с под св.серый</v>
          </cell>
          <cell r="E23959" t="str">
            <v>Россия</v>
          </cell>
          <cell r="F23959" t="str">
            <v>ПЛАСТИК</v>
          </cell>
        </row>
        <row r="23960">
          <cell r="A23960" t="str">
            <v>DM1600</v>
          </cell>
          <cell r="B23960" t="str">
            <v>ALTERNATIVA</v>
          </cell>
          <cell r="C23960" t="str">
            <v xml:space="preserve"> Горшок для цветов СОВЕРШЕНСТВО 3.5л с под белый</v>
          </cell>
          <cell r="E23960" t="str">
            <v>Россия</v>
          </cell>
          <cell r="F23960" t="str">
            <v>ПЛАСТИК</v>
          </cell>
        </row>
        <row r="23961">
          <cell r="A23961" t="str">
            <v>DM1607</v>
          </cell>
          <cell r="B23961" t="str">
            <v>ALTERNATIVA</v>
          </cell>
          <cell r="C23961" t="str">
            <v xml:space="preserve"> Горшок-кашпо ГРАЦИЯ 4.5л подвесное белый</v>
          </cell>
          <cell r="E23961" t="str">
            <v>Россия</v>
          </cell>
          <cell r="F23961" t="str">
            <v>ПЛАСТИК</v>
          </cell>
        </row>
        <row r="23962">
          <cell r="A23962" t="str">
            <v>DM1608</v>
          </cell>
          <cell r="B23962" t="str">
            <v>ALTERNATIVA</v>
          </cell>
          <cell r="C23962" t="str">
            <v xml:space="preserve"> Горшок-кашпо ДЖУЛИЯ 3.5л подвесное корич</v>
          </cell>
          <cell r="E23962" t="str">
            <v>Россия</v>
          </cell>
          <cell r="F23962" t="str">
            <v>ПЛАСТИК</v>
          </cell>
        </row>
        <row r="23963">
          <cell r="A23963" t="str">
            <v>DM1609</v>
          </cell>
          <cell r="B23963" t="str">
            <v>ALTERNATIVA</v>
          </cell>
          <cell r="C23963" t="str">
            <v xml:space="preserve"> Горшок-кашпо ДЖУЛИЯ 8л подвесное корич</v>
          </cell>
          <cell r="E23963" t="str">
            <v>Россия</v>
          </cell>
          <cell r="F23963" t="str">
            <v>ПЛАСТИК</v>
          </cell>
        </row>
        <row r="23964">
          <cell r="A23964" t="str">
            <v>DM1611</v>
          </cell>
          <cell r="B23964" t="str">
            <v>ALTERNATIVA</v>
          </cell>
          <cell r="C23964" t="str">
            <v xml:space="preserve"> Горшок-кашпо ЛОЗАННА 11л с под белый</v>
          </cell>
          <cell r="E23964" t="str">
            <v>Россия</v>
          </cell>
          <cell r="F23964" t="str">
            <v>ПЛАСТИК</v>
          </cell>
        </row>
        <row r="23965">
          <cell r="A23965" t="str">
            <v>DM1612</v>
          </cell>
          <cell r="B23965" t="str">
            <v>ALTERNATIVA</v>
          </cell>
          <cell r="C23965" t="str">
            <v xml:space="preserve"> Горшок-кашпо ЛОЗАННА 17л с под белый</v>
          </cell>
          <cell r="E23965" t="str">
            <v>Россия</v>
          </cell>
          <cell r="F23965" t="str">
            <v>ПЛАСТИК</v>
          </cell>
        </row>
        <row r="23966">
          <cell r="A23966" t="str">
            <v>DM1617</v>
          </cell>
          <cell r="B23966" t="str">
            <v>ALTERNATIVA</v>
          </cell>
          <cell r="C23966" t="str">
            <v xml:space="preserve"> Горшок-кашпо ЛОЗАННА 4л с под белый</v>
          </cell>
          <cell r="E23966" t="str">
            <v>Россия</v>
          </cell>
          <cell r="F23966" t="str">
            <v>ПЛАСТИК</v>
          </cell>
        </row>
        <row r="23967">
          <cell r="A23967" t="str">
            <v>DM162</v>
          </cell>
          <cell r="B23967" t="str">
            <v>ALTERNATIVA</v>
          </cell>
          <cell r="C23967" t="str">
            <v xml:space="preserve"> Канистра-бочка 40л диам гор 250мм</v>
          </cell>
          <cell r="E23967" t="str">
            <v>Россия</v>
          </cell>
          <cell r="F23967" t="str">
            <v>ПЛАСТИК</v>
          </cell>
        </row>
        <row r="23968">
          <cell r="A23968" t="str">
            <v>DM1637</v>
          </cell>
          <cell r="B23968" t="str">
            <v>ALTERNATIVA</v>
          </cell>
          <cell r="C23968" t="str">
            <v xml:space="preserve"> Комод 4-х секционный ДИСНЕЙ №1 для мальчиков</v>
          </cell>
          <cell r="E23968" t="str">
            <v>Россия</v>
          </cell>
          <cell r="F23968" t="str">
            <v>ПЛАСТИК</v>
          </cell>
        </row>
        <row r="23969">
          <cell r="A23969" t="str">
            <v>DM166</v>
          </cell>
          <cell r="B23969" t="str">
            <v>ALTERNATIVA</v>
          </cell>
          <cell r="C23969" t="str">
            <v xml:space="preserve"> Кувшин со сливом 2.5л</v>
          </cell>
          <cell r="E23969" t="str">
            <v>Россия</v>
          </cell>
          <cell r="F23969" t="str">
            <v>ПЛАСТИК</v>
          </cell>
        </row>
        <row r="23970">
          <cell r="A23970" t="str">
            <v>DM1668</v>
          </cell>
          <cell r="B23970" t="str">
            <v>ALTERNATIVA</v>
          </cell>
          <cell r="C23970" t="str">
            <v xml:space="preserve"> Лейка 1л с системой автополива</v>
          </cell>
          <cell r="E23970" t="str">
            <v>Россия</v>
          </cell>
          <cell r="F23970" t="str">
            <v>ПЛАСТИК</v>
          </cell>
        </row>
        <row r="23971">
          <cell r="A23971" t="str">
            <v>DM1683</v>
          </cell>
          <cell r="B23971" t="str">
            <v>ALTERNATIVA</v>
          </cell>
          <cell r="C23971" t="str">
            <v xml:space="preserve"> Стакан СОБЛАЗН 200мл</v>
          </cell>
          <cell r="E23971" t="str">
            <v>Россия</v>
          </cell>
          <cell r="F23971" t="str">
            <v>ПЛАСТИК</v>
          </cell>
        </row>
        <row r="23972">
          <cell r="A23972" t="str">
            <v>DM1686</v>
          </cell>
          <cell r="B23972" t="str">
            <v>ALTERNATIVA</v>
          </cell>
          <cell r="C23972" t="str">
            <v xml:space="preserve"> Емкость для чеснока №2</v>
          </cell>
          <cell r="E23972" t="str">
            <v>Россия</v>
          </cell>
          <cell r="F23972" t="str">
            <v>ПЛАСТИК</v>
          </cell>
        </row>
        <row r="23973">
          <cell r="A23973" t="str">
            <v>DM1706</v>
          </cell>
          <cell r="B23973" t="str">
            <v>ALTERNATIVA</v>
          </cell>
          <cell r="C23973" t="str">
            <v xml:space="preserve"> Кран для бака</v>
          </cell>
          <cell r="E23973" t="str">
            <v>Россия</v>
          </cell>
          <cell r="F23973" t="str">
            <v>ПЛАСТИК</v>
          </cell>
        </row>
        <row r="23974">
          <cell r="A23974" t="str">
            <v>DM1709</v>
          </cell>
          <cell r="B23974" t="str">
            <v>ALTERNATIVA</v>
          </cell>
          <cell r="C23974" t="str">
            <v xml:space="preserve"> Салатник КАМЕЛИЯ 1.4л белый</v>
          </cell>
          <cell r="E23974" t="str">
            <v>Россия</v>
          </cell>
          <cell r="F23974" t="str">
            <v>ПЛАСТИК</v>
          </cell>
        </row>
        <row r="23975">
          <cell r="A23975" t="str">
            <v>DM1719</v>
          </cell>
          <cell r="B23975" t="str">
            <v>ALTERNATIVA</v>
          </cell>
          <cell r="C23975" t="str">
            <v xml:space="preserve"> Лопата для снега с черенком 446х357мм</v>
          </cell>
          <cell r="E23975" t="str">
            <v>Россия</v>
          </cell>
          <cell r="F23975" t="str">
            <v>ПЛАСТИК</v>
          </cell>
        </row>
        <row r="23976">
          <cell r="A23976" t="str">
            <v>DM1731</v>
          </cell>
          <cell r="B23976" t="str">
            <v>ALTERNATIVA</v>
          </cell>
          <cell r="C23976" t="str">
            <v xml:space="preserve"> Горшок-кашпо МАГНОЛИЯ 3л с под зеленый</v>
          </cell>
          <cell r="E23976" t="str">
            <v>Россия</v>
          </cell>
          <cell r="F23976" t="str">
            <v>ПЛАСТИК</v>
          </cell>
        </row>
        <row r="23977">
          <cell r="A23977" t="str">
            <v>DM1732</v>
          </cell>
          <cell r="B23977" t="str">
            <v>ALTERNATIVA</v>
          </cell>
          <cell r="C23977" t="str">
            <v xml:space="preserve"> Горшок-кашпо МАГНОЛИЯ 3л с под белый</v>
          </cell>
          <cell r="E23977" t="str">
            <v>Россия</v>
          </cell>
          <cell r="F23977" t="str">
            <v>ПЛАСТИК</v>
          </cell>
        </row>
        <row r="23978">
          <cell r="A23978" t="str">
            <v>DM1746</v>
          </cell>
          <cell r="B23978" t="str">
            <v>ALTERNATIVA</v>
          </cell>
          <cell r="C23978" t="str">
            <v xml:space="preserve"> Ведро АЗАЛИЯ 10л белое</v>
          </cell>
          <cell r="E23978" t="str">
            <v>Россия</v>
          </cell>
          <cell r="F23978" t="str">
            <v>ПЛАСТИК</v>
          </cell>
        </row>
        <row r="23979">
          <cell r="A23979" t="str">
            <v>DM1747</v>
          </cell>
          <cell r="B23979" t="str">
            <v>ALTERNATIVA</v>
          </cell>
          <cell r="C23979" t="str">
            <v xml:space="preserve"> Ведро ЛОТОС 10л зеленое</v>
          </cell>
          <cell r="E23979" t="str">
            <v>Россия</v>
          </cell>
          <cell r="F23979" t="str">
            <v>ПЛАСТИК</v>
          </cell>
        </row>
        <row r="23980">
          <cell r="A23980" t="str">
            <v>DM1748</v>
          </cell>
          <cell r="B23980" t="str">
            <v>ALTERNATIVA</v>
          </cell>
          <cell r="C23980" t="str">
            <v xml:space="preserve"> Ведро ЛОТОС 10л белое</v>
          </cell>
          <cell r="E23980" t="str">
            <v>Россия</v>
          </cell>
          <cell r="F23980" t="str">
            <v>ПЛАСТИК</v>
          </cell>
        </row>
        <row r="23981">
          <cell r="A23981" t="str">
            <v>DM1753</v>
          </cell>
          <cell r="B23981" t="str">
            <v>ALTERNATIVA</v>
          </cell>
          <cell r="C23981" t="str">
            <v xml:space="preserve"> Таз ЛОТОС 10л белый</v>
          </cell>
          <cell r="E23981" t="str">
            <v>Россия</v>
          </cell>
          <cell r="F23981" t="str">
            <v>ПЛАСТИК</v>
          </cell>
        </row>
        <row r="23982">
          <cell r="A23982" t="str">
            <v>DM1754</v>
          </cell>
          <cell r="B23982" t="str">
            <v>ALTERNATIVA</v>
          </cell>
          <cell r="C23982" t="str">
            <v xml:space="preserve"> Таз ПЛЕТЕНКА 10л зеленый</v>
          </cell>
          <cell r="E23982" t="str">
            <v>Россия</v>
          </cell>
          <cell r="F23982" t="str">
            <v>ПЛАСТИК</v>
          </cell>
        </row>
        <row r="23983">
          <cell r="A23983" t="str">
            <v>DM1757</v>
          </cell>
          <cell r="B23983" t="str">
            <v>ALTERNATIVA</v>
          </cell>
          <cell r="C23983" t="str">
            <v xml:space="preserve"> Контейнер для мусора ЛОТОС 10л голубой</v>
          </cell>
          <cell r="E23983" t="str">
            <v>Россия</v>
          </cell>
          <cell r="F23983" t="str">
            <v>ПЛАСТИК</v>
          </cell>
        </row>
        <row r="23984">
          <cell r="A23984" t="str">
            <v>DM1760</v>
          </cell>
          <cell r="B23984" t="str">
            <v>ALTERNATIVA</v>
          </cell>
          <cell r="C23984" t="str">
            <v xml:space="preserve"> Контейнер для мусора АЗАЛИЯ 10л зеленый</v>
          </cell>
          <cell r="E23984" t="str">
            <v>Россия</v>
          </cell>
          <cell r="F23984" t="str">
            <v>ПЛАСТИК</v>
          </cell>
        </row>
        <row r="23985">
          <cell r="A23985" t="str">
            <v>DM1764</v>
          </cell>
          <cell r="B23985" t="str">
            <v>ALTERNATIVA</v>
          </cell>
          <cell r="C23985" t="str">
            <v xml:space="preserve"> Канистра 30л</v>
          </cell>
          <cell r="E23985" t="str">
            <v>Россия</v>
          </cell>
          <cell r="F23985" t="str">
            <v>ПЛАСТИК</v>
          </cell>
        </row>
        <row r="23986">
          <cell r="A23986" t="str">
            <v>DM1769</v>
          </cell>
          <cell r="B23986" t="str">
            <v>ALTERNATIVA</v>
          </cell>
          <cell r="C23986" t="str">
            <v xml:space="preserve"> Рассеиватель РОМАШКА</v>
          </cell>
          <cell r="E23986" t="str">
            <v>Россия</v>
          </cell>
          <cell r="F23986" t="str">
            <v>ПЛАСТИК</v>
          </cell>
        </row>
        <row r="23987">
          <cell r="A23987" t="str">
            <v>DM1772</v>
          </cell>
          <cell r="B23987" t="str">
            <v>ALTERNATIVA</v>
          </cell>
          <cell r="C23987" t="str">
            <v xml:space="preserve"> Канистра с опорной стороной 10л</v>
          </cell>
          <cell r="E23987" t="str">
            <v>Россия</v>
          </cell>
          <cell r="F23987" t="str">
            <v>ПЛАСТИК</v>
          </cell>
        </row>
        <row r="23988">
          <cell r="A23988" t="str">
            <v>DM1773</v>
          </cell>
          <cell r="B23988" t="str">
            <v>ALTERNATIVA</v>
          </cell>
          <cell r="C23988" t="str">
            <v xml:space="preserve"> Канистра с опорной стороной 20л</v>
          </cell>
          <cell r="E23988" t="str">
            <v>Россия</v>
          </cell>
          <cell r="F23988" t="str">
            <v>ПЛАСТИК</v>
          </cell>
        </row>
        <row r="23989">
          <cell r="A23989" t="str">
            <v>DM1782</v>
          </cell>
          <cell r="B23989" t="str">
            <v>ALTERNATIVA</v>
          </cell>
          <cell r="C23989" t="str">
            <v xml:space="preserve"> Чаша СОБЛАЗН 1.7л с крышкой</v>
          </cell>
          <cell r="E23989" t="str">
            <v>Россия</v>
          </cell>
          <cell r="F23989" t="str">
            <v>ПЛАСТИК</v>
          </cell>
        </row>
        <row r="23990">
          <cell r="A23990" t="str">
            <v>DM1787</v>
          </cell>
          <cell r="B23990" t="str">
            <v>ALTERNATIVA</v>
          </cell>
          <cell r="C23990" t="str">
            <v xml:space="preserve"> Салатник овальный СОБЛАЗН 1.3л</v>
          </cell>
          <cell r="E23990" t="str">
            <v>Россия</v>
          </cell>
          <cell r="F23990" t="str">
            <v>ПЛАСТИК</v>
          </cell>
        </row>
        <row r="23991">
          <cell r="A23991" t="str">
            <v>DM1798</v>
          </cell>
          <cell r="B23991" t="str">
            <v>ALTERNATIVA</v>
          </cell>
          <cell r="C23991" t="str">
            <v xml:space="preserve"> Горшок-кашпо АЖУР 2л с поддоном МАГНОЛИИ</v>
          </cell>
          <cell r="E23991" t="str">
            <v>Россия</v>
          </cell>
          <cell r="F23991" t="str">
            <v>ПЛАСТИК</v>
          </cell>
        </row>
        <row r="23992">
          <cell r="A23992" t="str">
            <v>DM1799</v>
          </cell>
          <cell r="B23992" t="str">
            <v>ALTERNATIVA</v>
          </cell>
          <cell r="C23992" t="str">
            <v xml:space="preserve"> Горшок-кашпо АЖУР 3л с поддоном МАГНОЛИИ</v>
          </cell>
          <cell r="E23992" t="str">
            <v>Россия</v>
          </cell>
          <cell r="F23992" t="str">
            <v>ПЛАСТИК</v>
          </cell>
        </row>
        <row r="23993">
          <cell r="A23993" t="str">
            <v>DM1813</v>
          </cell>
          <cell r="B23993" t="str">
            <v>ALTERNATIVA</v>
          </cell>
          <cell r="C23993" t="str">
            <v xml:space="preserve"> Емкость универс с крышкой 25л</v>
          </cell>
          <cell r="E23993" t="str">
            <v>Россия</v>
          </cell>
          <cell r="F23993" t="str">
            <v>ПЛАСТИК</v>
          </cell>
        </row>
        <row r="23994">
          <cell r="A23994" t="str">
            <v>DM1831</v>
          </cell>
          <cell r="B23994" t="str">
            <v>ALTERNATIVA</v>
          </cell>
          <cell r="C23994" t="str">
            <v xml:space="preserve"> Набор игровой ПОМОЩНИЦА</v>
          </cell>
          <cell r="E23994" t="str">
            <v>Россия</v>
          </cell>
          <cell r="F23994" t="str">
            <v>ПЛАСТИК</v>
          </cell>
        </row>
        <row r="23995">
          <cell r="A23995" t="str">
            <v>DM1837</v>
          </cell>
          <cell r="B23995" t="str">
            <v>ALTERNATIVA</v>
          </cell>
          <cell r="C23995" t="str">
            <v xml:space="preserve"> Лопата из поликарбоната с черенком 446х357мм</v>
          </cell>
          <cell r="E23995" t="str">
            <v>Россия</v>
          </cell>
          <cell r="F23995" t="str">
            <v>ПЛАСТИК</v>
          </cell>
        </row>
        <row r="23996">
          <cell r="A23996" t="str">
            <v>DM1872</v>
          </cell>
          <cell r="B23996" t="str">
            <v>ALTERNATIVA</v>
          </cell>
          <cell r="C23996" t="str">
            <v xml:space="preserve"> Горшок-Кашпо ПОДСОЛНУХИ 1.2л с поддоном</v>
          </cell>
          <cell r="E23996" t="str">
            <v>Россия</v>
          </cell>
          <cell r="F23996" t="str">
            <v>ПЛАСТИК</v>
          </cell>
        </row>
        <row r="23997">
          <cell r="A23997" t="str">
            <v>DM1880</v>
          </cell>
          <cell r="B23997" t="str">
            <v>ALTERNATIVA</v>
          </cell>
          <cell r="C23997" t="str">
            <v xml:space="preserve"> Горшок-кашпо КАТРИН 1.8л с поддоном</v>
          </cell>
          <cell r="E23997" t="str">
            <v>Россия</v>
          </cell>
          <cell r="F23997" t="str">
            <v>ПЛАСТИК</v>
          </cell>
        </row>
        <row r="23998">
          <cell r="A23998" t="str">
            <v>DM1881</v>
          </cell>
          <cell r="B23998" t="str">
            <v>ALTERNATIVA</v>
          </cell>
          <cell r="C23998" t="str">
            <v xml:space="preserve"> Горшок-Кашпо ЗЕЛЕНАЯ СТРАНА 1.8л с поддоном</v>
          </cell>
          <cell r="E23998" t="str">
            <v>Россия</v>
          </cell>
          <cell r="F23998" t="str">
            <v>ПЛАСТИК</v>
          </cell>
        </row>
        <row r="23999">
          <cell r="A23999" t="str">
            <v>DM1890</v>
          </cell>
          <cell r="B23999" t="str">
            <v>ALTERNATIVA</v>
          </cell>
          <cell r="C23999" t="str">
            <v xml:space="preserve"> Хлебница РОДНОЙ КРАЙ берёза</v>
          </cell>
          <cell r="E23999" t="str">
            <v>Россия</v>
          </cell>
          <cell r="F23999" t="str">
            <v>ПЛАСТИК</v>
          </cell>
        </row>
        <row r="24000">
          <cell r="A24000" t="str">
            <v>DM1898A</v>
          </cell>
          <cell r="B24000" t="str">
            <v>ALTERNATIVA</v>
          </cell>
          <cell r="C24000" t="str">
            <v xml:space="preserve"> Набор ящиков ПАВЛИНЫ</v>
          </cell>
          <cell r="E24000" t="str">
            <v>Россия</v>
          </cell>
          <cell r="F24000" t="str">
            <v>ПЛАСТИК</v>
          </cell>
        </row>
        <row r="24001">
          <cell r="A24001" t="str">
            <v>DM1905A</v>
          </cell>
          <cell r="B24001" t="str">
            <v>ALTERNATIVA</v>
          </cell>
          <cell r="C24001" t="str">
            <v xml:space="preserve"> Контейнер универсальный ПРИНЦЕССА 8.5л</v>
          </cell>
          <cell r="E24001" t="str">
            <v>Россия</v>
          </cell>
          <cell r="F24001" t="str">
            <v>ПЛАСТИК</v>
          </cell>
        </row>
        <row r="24002">
          <cell r="A24002" t="str">
            <v>DM1906A</v>
          </cell>
          <cell r="B24002" t="str">
            <v>ALTERNATIVA</v>
          </cell>
          <cell r="C24002" t="str">
            <v xml:space="preserve"> Контейнер универсальный ЧЕМПИОН 8.5л</v>
          </cell>
          <cell r="E24002" t="str">
            <v>Россия</v>
          </cell>
          <cell r="F24002" t="str">
            <v>ПЛАСТИК</v>
          </cell>
        </row>
        <row r="24003">
          <cell r="A24003" t="str">
            <v>DM1907A</v>
          </cell>
          <cell r="B24003" t="str">
            <v>ALTERNATIVA</v>
          </cell>
          <cell r="C24003" t="str">
            <v xml:space="preserve"> Лопата для снега с наконеч + черенок 446х357</v>
          </cell>
          <cell r="E24003" t="str">
            <v>Россия</v>
          </cell>
          <cell r="F24003" t="str">
            <v>ПЛАСТИК</v>
          </cell>
        </row>
        <row r="24004">
          <cell r="A24004" t="str">
            <v>DM1910A</v>
          </cell>
          <cell r="B24004" t="str">
            <v>ALTERNATIVA</v>
          </cell>
          <cell r="C24004" t="str">
            <v xml:space="preserve"> Горшок-кашпо ГЕРБЕРА 3л с поддоном белый</v>
          </cell>
          <cell r="E24004" t="str">
            <v>Россия</v>
          </cell>
          <cell r="F24004" t="str">
            <v>ПЛАСТИК</v>
          </cell>
        </row>
        <row r="24005">
          <cell r="A24005" t="str">
            <v>DM1914A</v>
          </cell>
          <cell r="B24005" t="str">
            <v>ALTERNATIVA</v>
          </cell>
          <cell r="C24005" t="str">
            <v xml:space="preserve"> Набор детской посуды ХОЗЯЙКА 2перс</v>
          </cell>
          <cell r="E24005" t="str">
            <v>Россия</v>
          </cell>
          <cell r="F24005" t="str">
            <v>ПЛАСТИК</v>
          </cell>
        </row>
        <row r="24006">
          <cell r="A24006" t="str">
            <v>DM1920</v>
          </cell>
          <cell r="B24006" t="str">
            <v>ALTERNATIVA</v>
          </cell>
          <cell r="C24006" t="str">
            <v xml:space="preserve"> Горшок для цветов СОБЛАЗН 1.5л с поддоном фиолет</v>
          </cell>
          <cell r="E24006" t="str">
            <v>Россия</v>
          </cell>
          <cell r="F24006" t="str">
            <v>ПЛАСТИК</v>
          </cell>
        </row>
        <row r="24007">
          <cell r="A24007" t="str">
            <v>DM1933A</v>
          </cell>
          <cell r="B24007" t="str">
            <v>ALTERNATIVA</v>
          </cell>
          <cell r="C24007" t="str">
            <v xml:space="preserve"> Чаша ДИВО</v>
          </cell>
          <cell r="E24007" t="str">
            <v>Россия</v>
          </cell>
          <cell r="F24007" t="str">
            <v>ПЛАСТИК</v>
          </cell>
        </row>
        <row r="24008">
          <cell r="A24008" t="str">
            <v>DM1934A</v>
          </cell>
          <cell r="B24008" t="str">
            <v>ALTERNATIVA</v>
          </cell>
          <cell r="C24008" t="str">
            <v xml:space="preserve"> Горшок для цветов КАЛЛА 1.2л с поддоном</v>
          </cell>
          <cell r="E24008" t="str">
            <v>Россия</v>
          </cell>
          <cell r="F24008" t="str">
            <v>ПЛАСТИК</v>
          </cell>
        </row>
        <row r="24009">
          <cell r="A24009" t="str">
            <v>DM1935A</v>
          </cell>
          <cell r="B24009" t="str">
            <v>ALTERNATIVA</v>
          </cell>
          <cell r="C24009" t="str">
            <v xml:space="preserve"> Горшок для цветов КАЛЛА 1.8л с поддоном</v>
          </cell>
          <cell r="E24009" t="str">
            <v>Россия</v>
          </cell>
          <cell r="F24009" t="str">
            <v>ПЛАСТИК</v>
          </cell>
        </row>
        <row r="24010">
          <cell r="A24010" t="str">
            <v>DM1953</v>
          </cell>
          <cell r="B24010" t="str">
            <v>ALTERNATIVA</v>
          </cell>
          <cell r="C24010" t="str">
            <v xml:space="preserve"> Емкость МЕДОК 3л ПЭТ</v>
          </cell>
          <cell r="E24010" t="str">
            <v>Россия</v>
          </cell>
          <cell r="F24010" t="str">
            <v>ПЛАСТИК</v>
          </cell>
        </row>
        <row r="24011">
          <cell r="A24011" t="str">
            <v>DM1966A</v>
          </cell>
          <cell r="B24011" t="str">
            <v>ALTERNATIVA</v>
          </cell>
          <cell r="C24011" t="str">
            <v xml:space="preserve"> Масленка ПРЕМЬЕРА красный</v>
          </cell>
          <cell r="E24011" t="str">
            <v>Россия</v>
          </cell>
          <cell r="F24011" t="str">
            <v>ПЛАСТИК</v>
          </cell>
        </row>
        <row r="24012">
          <cell r="A24012" t="str">
            <v>DM198</v>
          </cell>
          <cell r="B24012" t="str">
            <v>ALTERNATIVA</v>
          </cell>
          <cell r="C24012" t="str">
            <v xml:space="preserve"> Сито с ручкой D=150мм</v>
          </cell>
          <cell r="E24012" t="str">
            <v>Россия</v>
          </cell>
          <cell r="F24012" t="str">
            <v>ПЛАСТИК</v>
          </cell>
        </row>
        <row r="24013">
          <cell r="A24013" t="str">
            <v>DM2018</v>
          </cell>
          <cell r="B24013" t="str">
            <v>ALTERNATIVA</v>
          </cell>
          <cell r="C24013" t="str">
            <v xml:space="preserve"> Формочки для песка МОРСКИЕ</v>
          </cell>
          <cell r="E24013" t="str">
            <v>Россия</v>
          </cell>
          <cell r="F24013" t="str">
            <v>ПЛАСТИК</v>
          </cell>
        </row>
        <row r="24014">
          <cell r="A24014" t="str">
            <v>DM2023</v>
          </cell>
          <cell r="B24014" t="str">
            <v>ALTERNATIVA</v>
          </cell>
          <cell r="C24014" t="str">
            <v xml:space="preserve"> Емкость БОЧОНОК 5л с крышкой на защелке</v>
          </cell>
          <cell r="E24014" t="str">
            <v>Россия</v>
          </cell>
          <cell r="F24014" t="str">
            <v>ПЛАСТИК</v>
          </cell>
        </row>
        <row r="24015">
          <cell r="A24015" t="str">
            <v>DM2043A</v>
          </cell>
          <cell r="B24015" t="str">
            <v>ALTERNATIVA</v>
          </cell>
          <cell r="C24015" t="str">
            <v xml:space="preserve"> Опрыскиватель телескопический HF-13-4S</v>
          </cell>
          <cell r="E24015" t="str">
            <v>Россия</v>
          </cell>
          <cell r="F24015" t="str">
            <v>ПЛАСТИК</v>
          </cell>
        </row>
        <row r="24016">
          <cell r="A24016" t="str">
            <v>DM2044A</v>
          </cell>
          <cell r="B24016" t="str">
            <v>ALTERNATIVA</v>
          </cell>
          <cell r="C24016" t="str">
            <v xml:space="preserve"> Опрыскиватель телескопический HF-1123</v>
          </cell>
          <cell r="E24016" t="str">
            <v>Россия</v>
          </cell>
          <cell r="F24016" t="str">
            <v>ПЛАСТИК</v>
          </cell>
        </row>
        <row r="24017">
          <cell r="A24017" t="str">
            <v>DM2045A</v>
          </cell>
          <cell r="B24017" t="str">
            <v>ALTERNATIVA</v>
          </cell>
          <cell r="C24017" t="str">
            <v xml:space="preserve"> Опрыскиватель телескопический HF-13-4P</v>
          </cell>
          <cell r="E24017" t="str">
            <v>Россия</v>
          </cell>
          <cell r="F24017" t="str">
            <v>ПЛАСТИК</v>
          </cell>
        </row>
        <row r="24018">
          <cell r="A24018" t="str">
            <v>DM2048A</v>
          </cell>
          <cell r="B24018" t="str">
            <v>ALTERNATIVA</v>
          </cell>
          <cell r="C24018" t="str">
            <v xml:space="preserve"> Контейнер для мусора ПЛЕТЕНКА 12л с пед слон кость</v>
          </cell>
          <cell r="E24018" t="str">
            <v>Россия</v>
          </cell>
          <cell r="F24018" t="str">
            <v>ПЛАСТИК</v>
          </cell>
        </row>
        <row r="24019">
          <cell r="A24019" t="str">
            <v>DM2127A</v>
          </cell>
          <cell r="B24019" t="str">
            <v>ALTERNATIVA</v>
          </cell>
          <cell r="C24019" t="str">
            <v xml:space="preserve"> Горшок для цветов КАМЕЛИЯ зеленый с поддоном 1л</v>
          </cell>
          <cell r="E24019" t="str">
            <v>Россия</v>
          </cell>
          <cell r="F24019" t="str">
            <v>ПЛАСТИК</v>
          </cell>
        </row>
        <row r="24020">
          <cell r="A24020" t="str">
            <v>DM219</v>
          </cell>
          <cell r="B24020" t="str">
            <v>ALTERNATIVA</v>
          </cell>
          <cell r="C24020" t="str">
            <v xml:space="preserve"> Лейка 4л с рассеивателем</v>
          </cell>
          <cell r="E24020" t="str">
            <v>Россия</v>
          </cell>
          <cell r="F24020" t="str">
            <v>ПЛАСТИК</v>
          </cell>
        </row>
        <row r="24021">
          <cell r="A24021" t="str">
            <v>DM2194A</v>
          </cell>
          <cell r="B24021" t="str">
            <v>ALTERNATIVA</v>
          </cell>
          <cell r="C24021" t="str">
            <v xml:space="preserve"> Контейнер ПРЕСТИЖ ромашки универс 1.7л</v>
          </cell>
          <cell r="E24021" t="str">
            <v>Россия</v>
          </cell>
          <cell r="F24021" t="str">
            <v>ПЛАСТИК</v>
          </cell>
        </row>
        <row r="24022">
          <cell r="A24022" t="str">
            <v>DM2201A</v>
          </cell>
          <cell r="B24022" t="str">
            <v>ALTERNATIVA</v>
          </cell>
          <cell r="C24022" t="str">
            <v xml:space="preserve"> Набор чаш ФИЕСТА 0.7+2+3л</v>
          </cell>
          <cell r="E24022" t="str">
            <v>Россия</v>
          </cell>
          <cell r="F24022" t="str">
            <v>ПЛАСТИК</v>
          </cell>
        </row>
        <row r="24023">
          <cell r="A24023" t="str">
            <v>DM2206A</v>
          </cell>
          <cell r="B24023" t="str">
            <v>ALTERNATIVA</v>
          </cell>
          <cell r="C24023" t="str">
            <v xml:space="preserve"> Горшок для цветов КАМЕЛИЯ красный с поддоном 1.5л</v>
          </cell>
          <cell r="E24023" t="str">
            <v>Россия</v>
          </cell>
          <cell r="F24023" t="str">
            <v>ПЛАСТИК</v>
          </cell>
        </row>
        <row r="24024">
          <cell r="A24024" t="str">
            <v>DM2207A</v>
          </cell>
          <cell r="B24024" t="str">
            <v>ALTERNATIVA</v>
          </cell>
          <cell r="C24024" t="str">
            <v xml:space="preserve"> Горшок для цветов КАМЕЛИЯ зеленый с поддоном 1.5л</v>
          </cell>
          <cell r="E24024" t="str">
            <v>Россия</v>
          </cell>
          <cell r="F24024" t="str">
            <v>ПЛАСТИК</v>
          </cell>
        </row>
        <row r="24025">
          <cell r="A24025" t="str">
            <v>DM2211A</v>
          </cell>
          <cell r="B24025" t="str">
            <v>ALTERNATIVA</v>
          </cell>
          <cell r="C24025" t="str">
            <v xml:space="preserve"> Масленка ПРЕМЬЕРА оранжевый</v>
          </cell>
          <cell r="E24025" t="str">
            <v>Россия</v>
          </cell>
          <cell r="F24025" t="str">
            <v>ПЛАСТИК</v>
          </cell>
        </row>
        <row r="24026">
          <cell r="A24026" t="str">
            <v>DM2212A</v>
          </cell>
          <cell r="B24026" t="str">
            <v>ALTERNATIVA</v>
          </cell>
          <cell r="C24026" t="str">
            <v xml:space="preserve"> Масленка ПРЕМЬЕРА желтый</v>
          </cell>
          <cell r="E24026" t="str">
            <v>Россия</v>
          </cell>
          <cell r="F24026" t="str">
            <v>ПЛАСТИК</v>
          </cell>
        </row>
        <row r="24027">
          <cell r="A24027" t="str">
            <v>DM2213A</v>
          </cell>
          <cell r="B24027" t="str">
            <v>ALTERNATIVA</v>
          </cell>
          <cell r="C24027" t="str">
            <v xml:space="preserve"> Масленка ПРЕМЬЕРА фиолетовый</v>
          </cell>
          <cell r="E24027" t="str">
            <v>Россия</v>
          </cell>
          <cell r="F24027" t="str">
            <v>ПЛАСТИК</v>
          </cell>
        </row>
        <row r="24028">
          <cell r="A24028" t="str">
            <v>DM222</v>
          </cell>
          <cell r="B24028" t="str">
            <v>ALTERNATIVA</v>
          </cell>
          <cell r="C24028" t="str">
            <v xml:space="preserve"> Лейка 7л</v>
          </cell>
          <cell r="E24028" t="str">
            <v>Россия</v>
          </cell>
          <cell r="F24028" t="str">
            <v>ПЛАСТИК</v>
          </cell>
        </row>
        <row r="24029">
          <cell r="A24029" t="str">
            <v>DM2250</v>
          </cell>
          <cell r="B24029" t="str">
            <v>ALTERNATIVA</v>
          </cell>
          <cell r="C24029" t="str">
            <v xml:space="preserve"> Корзина для белья ПЛЕТЕНКА 45л угл розовая</v>
          </cell>
          <cell r="E24029" t="str">
            <v>Россия</v>
          </cell>
          <cell r="F24029" t="str">
            <v>ПЛАСТИК</v>
          </cell>
        </row>
        <row r="24030">
          <cell r="A24030" t="str">
            <v>DM2251</v>
          </cell>
          <cell r="B24030" t="str">
            <v>ALTERNATIVA</v>
          </cell>
          <cell r="C24030" t="str">
            <v xml:space="preserve"> Корзина для белья ПЛЕТЕНКА 45л угл белая</v>
          </cell>
          <cell r="E24030" t="str">
            <v>Россия</v>
          </cell>
          <cell r="F24030" t="str">
            <v>ПЛАСТИК</v>
          </cell>
        </row>
        <row r="24031">
          <cell r="A24031" t="str">
            <v>DM2252</v>
          </cell>
          <cell r="B24031" t="str">
            <v>ALTERNATIVA</v>
          </cell>
          <cell r="C24031" t="str">
            <v xml:space="preserve"> Корзина для белья ПЛЕТЕНКА 45л угл голубая</v>
          </cell>
          <cell r="E24031" t="str">
            <v>Россия</v>
          </cell>
          <cell r="F24031" t="str">
            <v>ПЛАСТИК</v>
          </cell>
        </row>
        <row r="24032">
          <cell r="A24032" t="str">
            <v>DM2316A</v>
          </cell>
          <cell r="B24032" t="str">
            <v>ALTERNATIVA</v>
          </cell>
          <cell r="C24032" t="str">
            <v xml:space="preserve"> Стакан СОБЛАЗН 200мл зеленый</v>
          </cell>
          <cell r="E24032" t="str">
            <v>Россия</v>
          </cell>
          <cell r="F24032" t="str">
            <v>ПЛАСТИК</v>
          </cell>
        </row>
        <row r="24033">
          <cell r="A24033" t="str">
            <v>DM2347</v>
          </cell>
          <cell r="B24033" t="str">
            <v>ALTERNATIVA</v>
          </cell>
          <cell r="C24033" t="str">
            <v xml:space="preserve"> Контейнер для мусора ПЛЕТЕНКА 12л с пед белый</v>
          </cell>
          <cell r="E24033" t="str">
            <v>Россия</v>
          </cell>
          <cell r="F24033" t="str">
            <v>ПЛАСТИК</v>
          </cell>
        </row>
        <row r="24034">
          <cell r="A24034" t="str">
            <v>DM2348</v>
          </cell>
          <cell r="B24034" t="str">
            <v>ALTERNATIVA</v>
          </cell>
          <cell r="C24034" t="str">
            <v xml:space="preserve"> Контейнер для мусора ПЛЕТЕНКА 12л с пед голубой</v>
          </cell>
          <cell r="E24034" t="str">
            <v>Россия</v>
          </cell>
          <cell r="F24034" t="str">
            <v>ПЛАСТИК</v>
          </cell>
        </row>
        <row r="24035">
          <cell r="A24035" t="str">
            <v>DM2396</v>
          </cell>
          <cell r="B24035" t="str">
            <v>ALTERNATIVA</v>
          </cell>
          <cell r="C24035" t="str">
            <v xml:space="preserve"> Кувшин ГЕОРГИНЫ 1.5л</v>
          </cell>
          <cell r="E24035" t="str">
            <v>Россия</v>
          </cell>
          <cell r="F24035" t="str">
            <v>СТЕКЛО</v>
          </cell>
        </row>
        <row r="24036">
          <cell r="A24036" t="str">
            <v>DM2405A</v>
          </cell>
          <cell r="B24036" t="str">
            <v>ALTERNATIVA</v>
          </cell>
          <cell r="C24036" t="str">
            <v xml:space="preserve"> Горшок-кашпо АЛЕНУШКА с под 3л</v>
          </cell>
          <cell r="E24036" t="str">
            <v>Россия</v>
          </cell>
          <cell r="F24036" t="str">
            <v>ПЛАСТИК</v>
          </cell>
        </row>
        <row r="24037">
          <cell r="A24037" t="str">
            <v>DM2406A</v>
          </cell>
          <cell r="B24037" t="str">
            <v>ALTERNATIVA</v>
          </cell>
          <cell r="C24037" t="str">
            <v xml:space="preserve"> Горшок-кашпо ПАЛИТРА 3л</v>
          </cell>
          <cell r="E24037" t="str">
            <v>Россия</v>
          </cell>
          <cell r="F24037" t="str">
            <v>ПЛАСТИК</v>
          </cell>
        </row>
        <row r="24038">
          <cell r="A24038" t="str">
            <v>DM2408A</v>
          </cell>
          <cell r="B24038" t="str">
            <v>ALTERNATIVA</v>
          </cell>
          <cell r="C24038" t="str">
            <v xml:space="preserve"> Горшок-кашпо ГЕОРГИНЫ с под 3л</v>
          </cell>
          <cell r="E24038" t="str">
            <v>Россия</v>
          </cell>
          <cell r="F24038" t="str">
            <v>ПЛАСТИК</v>
          </cell>
        </row>
        <row r="24039">
          <cell r="A24039" t="str">
            <v>DM2506A</v>
          </cell>
          <cell r="B24039" t="str">
            <v>ALTERNATIVA</v>
          </cell>
          <cell r="C24039" t="str">
            <v xml:space="preserve"> Этажерка для обуви АЖУР 3-х секционная</v>
          </cell>
          <cell r="E24039" t="str">
            <v>Россия</v>
          </cell>
          <cell r="F24039" t="str">
            <v>ПЛАСТИК</v>
          </cell>
        </row>
        <row r="24040">
          <cell r="A24040" t="str">
            <v>DM2512</v>
          </cell>
          <cell r="B24040" t="str">
            <v>ALTERNATIVA</v>
          </cell>
          <cell r="C24040" t="str">
            <v xml:space="preserve"> Этажерка для обуви БАШМАЧКИ 4-х секционная</v>
          </cell>
          <cell r="E24040" t="str">
            <v>Россия</v>
          </cell>
          <cell r="F24040" t="str">
            <v>ПЛАСТИК</v>
          </cell>
        </row>
        <row r="24041">
          <cell r="A24041" t="str">
            <v>DM2545</v>
          </cell>
          <cell r="B24041" t="str">
            <v>ALTERNATIVA</v>
          </cell>
          <cell r="C24041" t="str">
            <v xml:space="preserve"> Этажерка ПЛЕТЕНКА №1 3-х секционная белая</v>
          </cell>
          <cell r="E24041" t="str">
            <v>Россия</v>
          </cell>
          <cell r="F24041" t="str">
            <v>ПЛАСТИК</v>
          </cell>
        </row>
        <row r="24042">
          <cell r="A24042" t="str">
            <v>DM2546</v>
          </cell>
          <cell r="B24042" t="str">
            <v>ALTERNATIVA</v>
          </cell>
          <cell r="C24042" t="str">
            <v xml:space="preserve"> Этажерка ПЛЕТЕНКА №1 3-х секционная какао</v>
          </cell>
          <cell r="E24042" t="str">
            <v>Россия</v>
          </cell>
          <cell r="F24042" t="str">
            <v>ПЛАСТИК</v>
          </cell>
        </row>
        <row r="24043">
          <cell r="A24043" t="str">
            <v>DM2551</v>
          </cell>
          <cell r="B24043" t="str">
            <v>ALTERNATIVA</v>
          </cell>
          <cell r="C24043" t="str">
            <v xml:space="preserve"> Этажерка ПЛЕТЕНКА №2 4-х секционная белая</v>
          </cell>
          <cell r="E24043" t="str">
            <v>Россия</v>
          </cell>
          <cell r="F24043" t="str">
            <v>ПЛАСТИК</v>
          </cell>
        </row>
        <row r="24044">
          <cell r="A24044" t="str">
            <v>DM2552</v>
          </cell>
          <cell r="B24044" t="str">
            <v>ALTERNATIVA</v>
          </cell>
          <cell r="C24044" t="str">
            <v xml:space="preserve"> Этажерка ПЛЕТЕНКА №2 4-х секционная какао</v>
          </cell>
          <cell r="E24044" t="str">
            <v>Россия</v>
          </cell>
          <cell r="F24044" t="str">
            <v>ПЛАСТИК</v>
          </cell>
        </row>
        <row r="24045">
          <cell r="A24045" t="str">
            <v>DM2629</v>
          </cell>
          <cell r="B24045" t="str">
            <v>ALTERNATIVA</v>
          </cell>
          <cell r="C24045" t="str">
            <v xml:space="preserve"> Ваза для цветов под срезку ТРОПИКИ</v>
          </cell>
          <cell r="E24045" t="str">
            <v>Россия</v>
          </cell>
          <cell r="F24045" t="str">
            <v>СТЕКЛО</v>
          </cell>
        </row>
        <row r="24046">
          <cell r="A24046" t="str">
            <v>DM2643</v>
          </cell>
          <cell r="B24046" t="str">
            <v>ALTERNATIVA</v>
          </cell>
          <cell r="C24046" t="str">
            <v xml:space="preserve"> Кресло ФЛОРЕНЦИЯ</v>
          </cell>
          <cell r="E24046" t="str">
            <v>Россия</v>
          </cell>
          <cell r="F24046" t="str">
            <v>ПЛАСТИК</v>
          </cell>
        </row>
        <row r="24047">
          <cell r="A24047" t="str">
            <v>DM2644</v>
          </cell>
          <cell r="B24047" t="str">
            <v>ALTERNATIVA</v>
          </cell>
          <cell r="C24047" t="str">
            <v xml:space="preserve"> Кресло ВИНТАЖ</v>
          </cell>
          <cell r="E24047" t="str">
            <v>Россия</v>
          </cell>
          <cell r="F24047" t="str">
            <v>ПЛАСТИК</v>
          </cell>
        </row>
        <row r="24048">
          <cell r="A24048" t="str">
            <v>DM2648</v>
          </cell>
          <cell r="B24048" t="str">
            <v>ALTERNATIVA</v>
          </cell>
          <cell r="C24048" t="str">
            <v xml:space="preserve"> Кресло ВЕРОНА</v>
          </cell>
          <cell r="E24048" t="str">
            <v>Россия</v>
          </cell>
          <cell r="F24048" t="str">
            <v>ПЛАСТИК</v>
          </cell>
        </row>
        <row r="24049">
          <cell r="A24049" t="str">
            <v>DM2687</v>
          </cell>
          <cell r="B24049" t="str">
            <v>ALTERNATIVA</v>
          </cell>
          <cell r="C24049" t="str">
            <v xml:space="preserve"> Сухарница ГОРОШЕК 1.45л с крышкой бело-красная</v>
          </cell>
          <cell r="E24049" t="str">
            <v>Россия</v>
          </cell>
          <cell r="F24049" t="str">
            <v>ПЛАСТИК</v>
          </cell>
        </row>
        <row r="24050">
          <cell r="A24050" t="str">
            <v>DM2697</v>
          </cell>
          <cell r="B24050" t="str">
            <v>ALTERNATIVA</v>
          </cell>
          <cell r="C24050" t="str">
            <v xml:space="preserve"> Коврик под колени 153х285 красно-синий</v>
          </cell>
          <cell r="E24050" t="str">
            <v>Россия</v>
          </cell>
          <cell r="F24050" t="str">
            <v>ТКАНЬ</v>
          </cell>
        </row>
        <row r="24051">
          <cell r="A24051" t="str">
            <v>DM2704</v>
          </cell>
          <cell r="B24051" t="str">
            <v>ALTERNATIVA</v>
          </cell>
          <cell r="C24051" t="str">
            <v xml:space="preserve"> Коврик под колени 153х285 сине-зеленый</v>
          </cell>
          <cell r="E24051" t="str">
            <v>Россия</v>
          </cell>
          <cell r="F24051" t="str">
            <v>ТКАНЬ</v>
          </cell>
        </row>
        <row r="24052">
          <cell r="A24052" t="str">
            <v>DM272</v>
          </cell>
          <cell r="B24052" t="str">
            <v>ALTERNATIVA</v>
          </cell>
          <cell r="C24052" t="str">
            <v xml:space="preserve"> Ведро 10л со сливом ЕВРО</v>
          </cell>
          <cell r="E24052" t="str">
            <v>Россия</v>
          </cell>
          <cell r="F24052" t="str">
            <v>ПЛАСТИК</v>
          </cell>
        </row>
        <row r="24053">
          <cell r="A24053" t="str">
            <v>DM273</v>
          </cell>
          <cell r="B24053" t="str">
            <v>ALTERNATIVA</v>
          </cell>
          <cell r="C24053" t="str">
            <v xml:space="preserve"> Ведро 12л со сливом ЕВРО</v>
          </cell>
          <cell r="E24053" t="str">
            <v>Россия</v>
          </cell>
          <cell r="F24053" t="str">
            <v>ПЛАСТИК</v>
          </cell>
        </row>
        <row r="24054">
          <cell r="A24054" t="str">
            <v>DM2768</v>
          </cell>
          <cell r="B24054" t="str">
            <v>ALTERNATIVA</v>
          </cell>
          <cell r="C24054" t="str">
            <v xml:space="preserve"> Сухарница ГОРОШЕК 1.45л с крышкой бело-зеленая</v>
          </cell>
          <cell r="E24054" t="str">
            <v>Россия</v>
          </cell>
          <cell r="F24054" t="str">
            <v>ПЛАСТИК</v>
          </cell>
        </row>
        <row r="24055">
          <cell r="A24055" t="str">
            <v>DM278</v>
          </cell>
          <cell r="B24055" t="str">
            <v>ALTERNATIVA</v>
          </cell>
          <cell r="C24055" t="str">
            <v xml:space="preserve"> Ведро 15л со сливом ЕВРО</v>
          </cell>
          <cell r="E24055" t="str">
            <v>Россия</v>
          </cell>
          <cell r="F24055" t="str">
            <v>ПЛАСТИК</v>
          </cell>
        </row>
        <row r="24056">
          <cell r="A24056" t="str">
            <v>DM280</v>
          </cell>
          <cell r="B24056" t="str">
            <v>ALTERNATIVA</v>
          </cell>
          <cell r="C24056" t="str">
            <v xml:space="preserve"> Ведро-туалет 17л</v>
          </cell>
          <cell r="E24056" t="str">
            <v>Россия</v>
          </cell>
          <cell r="F24056" t="str">
            <v>ПЛАСТИК</v>
          </cell>
        </row>
        <row r="24057">
          <cell r="A24057" t="str">
            <v>DM282</v>
          </cell>
          <cell r="B24057" t="str">
            <v>ALTERNATIVA</v>
          </cell>
          <cell r="C24057" t="str">
            <v xml:space="preserve"> Лейка-распылитель 1.5л</v>
          </cell>
          <cell r="E24057" t="str">
            <v>Россия</v>
          </cell>
          <cell r="F24057" t="str">
            <v>ПЛАСТИК</v>
          </cell>
        </row>
        <row r="24058">
          <cell r="A24058" t="str">
            <v>DM2870</v>
          </cell>
          <cell r="B24058" t="str">
            <v>ALTERNATIVA</v>
          </cell>
          <cell r="C24058" t="str">
            <v xml:space="preserve"> Стол АВРОРА круглый 900х900х750 темно-зел</v>
          </cell>
          <cell r="E24058" t="str">
            <v>Россия</v>
          </cell>
          <cell r="F24058" t="str">
            <v>ПЛАСТИК</v>
          </cell>
        </row>
        <row r="24059">
          <cell r="A24059" t="str">
            <v>DM2872</v>
          </cell>
          <cell r="B24059" t="str">
            <v>ALTERNATIVA</v>
          </cell>
          <cell r="C24059" t="str">
            <v xml:space="preserve"> Стол ФЛОРЕНЦИЯ 900х900х750 круглый</v>
          </cell>
          <cell r="E24059" t="str">
            <v>Россия</v>
          </cell>
          <cell r="F24059" t="str">
            <v>ПЛАСТИК</v>
          </cell>
        </row>
        <row r="24060">
          <cell r="A24060" t="str">
            <v>DM2873</v>
          </cell>
          <cell r="B24060" t="str">
            <v>ALTERNATIVA</v>
          </cell>
          <cell r="C24060" t="str">
            <v xml:space="preserve"> Стол ВИНТАЖ круглый 900х900х750 белый</v>
          </cell>
          <cell r="E24060" t="str">
            <v>Россия</v>
          </cell>
          <cell r="F24060" t="str">
            <v>ПЛАСТИК</v>
          </cell>
        </row>
        <row r="24061">
          <cell r="A24061" t="str">
            <v>DM295</v>
          </cell>
          <cell r="B24061" t="str">
            <v>ALTERNATIVA</v>
          </cell>
          <cell r="C24061" t="str">
            <v xml:space="preserve"> Канистра-бочка 60л прямоуг диам горл 215мм</v>
          </cell>
          <cell r="E24061" t="str">
            <v>Россия</v>
          </cell>
          <cell r="F24061" t="str">
            <v>ПЛАСТИК</v>
          </cell>
        </row>
        <row r="24062">
          <cell r="A24062" t="str">
            <v>DM297</v>
          </cell>
          <cell r="B24062" t="str">
            <v>ALTERNATIVA</v>
          </cell>
          <cell r="C24062" t="str">
            <v xml:space="preserve"> Канистра-бочка 50л прямоуг диам горл 215мм</v>
          </cell>
          <cell r="E24062" t="str">
            <v>Россия</v>
          </cell>
          <cell r="F24062" t="str">
            <v>ПЛАСТИК</v>
          </cell>
        </row>
        <row r="24063">
          <cell r="A24063" t="str">
            <v>DM299</v>
          </cell>
          <cell r="B24063" t="str">
            <v>ALTERNATIVA</v>
          </cell>
          <cell r="C24063" t="str">
            <v xml:space="preserve"> Полка 3-х ярусная</v>
          </cell>
          <cell r="E24063" t="str">
            <v>Россия</v>
          </cell>
          <cell r="F24063" t="str">
            <v>ПЛАСТИК</v>
          </cell>
        </row>
        <row r="24064">
          <cell r="A24064" t="str">
            <v>DM3016</v>
          </cell>
          <cell r="B24064" t="str">
            <v>ALTERNATIVA</v>
          </cell>
          <cell r="C24064" t="str">
            <v xml:space="preserve"> Стол ЛЕТНИЙ ДЕНЬ квадр 800х800х740 беж</v>
          </cell>
          <cell r="E24064" t="str">
            <v>Россия</v>
          </cell>
          <cell r="F24064" t="str">
            <v>ПЛАСТИК</v>
          </cell>
        </row>
        <row r="24065">
          <cell r="A24065" t="str">
            <v>DM3027</v>
          </cell>
          <cell r="B24065" t="str">
            <v>ALTERNATIVA</v>
          </cell>
          <cell r="C24065" t="str">
            <v xml:space="preserve"> Умывальник-рукомойник ВОЛШЕБНЫЙ ИСТОЧНИК 3л</v>
          </cell>
          <cell r="E24065" t="str">
            <v>Россия</v>
          </cell>
          <cell r="F24065" t="str">
            <v>ПЛАСТИК</v>
          </cell>
        </row>
        <row r="24066">
          <cell r="A24066" t="str">
            <v>DM3029</v>
          </cell>
          <cell r="B24066" t="str">
            <v>ALTERNATIVA</v>
          </cell>
          <cell r="C24066" t="str">
            <v xml:space="preserve"> Умывальник-рукомойник ГЕРБЕРА 3л</v>
          </cell>
          <cell r="E24066" t="str">
            <v>Россия</v>
          </cell>
          <cell r="F24066" t="str">
            <v>ПЛАСТИК</v>
          </cell>
        </row>
        <row r="24067">
          <cell r="A24067" t="str">
            <v>DM3030</v>
          </cell>
          <cell r="B24067" t="str">
            <v>ALTERNATIVA</v>
          </cell>
          <cell r="C24067" t="str">
            <v xml:space="preserve"> Умывальник-рукомойник ПРЕЛЕСТЬ 3л</v>
          </cell>
          <cell r="E24067" t="str">
            <v>Россия</v>
          </cell>
          <cell r="F24067" t="str">
            <v>ПЛАСТИК</v>
          </cell>
        </row>
        <row r="24068">
          <cell r="A24068" t="str">
            <v>DM3032</v>
          </cell>
          <cell r="B24068" t="str">
            <v>ALTERNATIVA</v>
          </cell>
          <cell r="C24068" t="str">
            <v xml:space="preserve"> Умывальник-рукомойник ГЛОРИЯ 3л</v>
          </cell>
          <cell r="E24068" t="str">
            <v>Россия</v>
          </cell>
          <cell r="F24068" t="str">
            <v>ПЛАСТИК</v>
          </cell>
        </row>
        <row r="24069">
          <cell r="A24069" t="str">
            <v>DM3035</v>
          </cell>
          <cell r="B24069" t="str">
            <v>ALTERNATIVA</v>
          </cell>
          <cell r="C24069" t="str">
            <v xml:space="preserve"> Умывальник-рукомойник ГАРМОНИЯ 5л</v>
          </cell>
          <cell r="E24069" t="str">
            <v>Россия</v>
          </cell>
          <cell r="F24069" t="str">
            <v>ПЛАСТИК</v>
          </cell>
        </row>
        <row r="24070">
          <cell r="A24070" t="str">
            <v>DM3036</v>
          </cell>
          <cell r="B24070" t="str">
            <v>ALTERNATIVA</v>
          </cell>
          <cell r="C24070" t="str">
            <v xml:space="preserve"> Умывальник-рукомойник ВЕЧЕРНЯЯ РОЗА 5л</v>
          </cell>
          <cell r="E24070" t="str">
            <v>Россия</v>
          </cell>
          <cell r="F24070" t="str">
            <v>ПЛАСТИК</v>
          </cell>
        </row>
        <row r="24071">
          <cell r="A24071" t="str">
            <v>DM3037</v>
          </cell>
          <cell r="B24071" t="str">
            <v>ALTERNATIVA</v>
          </cell>
          <cell r="C24071" t="str">
            <v xml:space="preserve"> Умывальник-рукомойник ЛАГУНА 5л</v>
          </cell>
          <cell r="E24071" t="str">
            <v>Россия</v>
          </cell>
          <cell r="F24071" t="str">
            <v>ПЛАСТИК</v>
          </cell>
        </row>
        <row r="24072">
          <cell r="A24072" t="str">
            <v>DM3038</v>
          </cell>
          <cell r="B24072" t="str">
            <v>ALTERNATIVA</v>
          </cell>
          <cell r="C24072" t="str">
            <v xml:space="preserve"> Корзина для пикника ЛАНЧ</v>
          </cell>
          <cell r="E24072" t="str">
            <v>Россия</v>
          </cell>
          <cell r="F24072" t="str">
            <v>ПЛАСТИК</v>
          </cell>
        </row>
        <row r="24073">
          <cell r="A24073" t="str">
            <v>DM3039</v>
          </cell>
          <cell r="B24073" t="str">
            <v>ALTERNATIVA</v>
          </cell>
          <cell r="C24073" t="str">
            <v xml:space="preserve"> Корзина для пикника ТЮЛЬПАНЫ</v>
          </cell>
          <cell r="E24073" t="str">
            <v>Россия</v>
          </cell>
          <cell r="F24073" t="str">
            <v>ПЛАСТИК</v>
          </cell>
        </row>
        <row r="24074">
          <cell r="A24074" t="str">
            <v>DM3086</v>
          </cell>
          <cell r="B24074" t="str">
            <v>ALTERNATIVA</v>
          </cell>
          <cell r="C24074" t="str">
            <v xml:space="preserve"> Контейнер для мусора ГРАЦИЯ круглый 10л</v>
          </cell>
          <cell r="E24074" t="str">
            <v>Россия</v>
          </cell>
          <cell r="F24074" t="str">
            <v>ПЛАСТИК</v>
          </cell>
        </row>
        <row r="24075">
          <cell r="A24075" t="str">
            <v>DM3098</v>
          </cell>
          <cell r="B24075" t="str">
            <v>ALTERNATIVA</v>
          </cell>
          <cell r="C24075" t="str">
            <v xml:space="preserve"> Ведро ГРАЦИЯ 12л с педалью</v>
          </cell>
          <cell r="E24075" t="str">
            <v>Россия</v>
          </cell>
          <cell r="F24075" t="str">
            <v>ПЛАСТИК</v>
          </cell>
        </row>
        <row r="24076">
          <cell r="A24076" t="str">
            <v>DM3245</v>
          </cell>
          <cell r="B24076" t="str">
            <v>ALTERNATIVA</v>
          </cell>
          <cell r="C24076" t="str">
            <v xml:space="preserve"> Поднос ТЕТ-А-ТЕТ</v>
          </cell>
          <cell r="E24076" t="str">
            <v>Россия</v>
          </cell>
          <cell r="F24076" t="str">
            <v>ПЛАСТИК</v>
          </cell>
        </row>
        <row r="24077">
          <cell r="A24077" t="str">
            <v>DM3278</v>
          </cell>
          <cell r="B24077" t="str">
            <v>ALTERNATIVA</v>
          </cell>
          <cell r="C24077" t="str">
            <v xml:space="preserve"> Горшок-кашпо ЛОЗАННА 3л с под зеленый</v>
          </cell>
          <cell r="E24077" t="str">
            <v>Россия</v>
          </cell>
          <cell r="F24077" t="str">
            <v>ПЛАСТИК</v>
          </cell>
        </row>
        <row r="24078">
          <cell r="A24078" t="str">
            <v>DM330</v>
          </cell>
          <cell r="B24078" t="str">
            <v>ALTERNATIVA</v>
          </cell>
          <cell r="C24078" t="str">
            <v xml:space="preserve"> Емкость универсальная 2л ПЭТ</v>
          </cell>
          <cell r="E24078" t="str">
            <v>Россия</v>
          </cell>
          <cell r="F24078" t="str">
            <v>ПЛАСТИК</v>
          </cell>
        </row>
        <row r="24079">
          <cell r="A24079" t="str">
            <v>DM3504</v>
          </cell>
          <cell r="B24079" t="str">
            <v>ALTERNATIVA</v>
          </cell>
          <cell r="C24079" t="str">
            <v xml:space="preserve"> Корзина ПЛЕТЕНКА 350х290х175 салатовая</v>
          </cell>
          <cell r="E24079" t="str">
            <v>Россия</v>
          </cell>
          <cell r="F24079" t="str">
            <v>ПЛАСТИК</v>
          </cell>
        </row>
        <row r="24080">
          <cell r="A24080" t="str">
            <v>DM369</v>
          </cell>
          <cell r="B24080" t="str">
            <v>ALTERNATIVA</v>
          </cell>
          <cell r="C24080" t="str">
            <v xml:space="preserve"> Поднос ИЗОБИЛИЕ 280х450мм</v>
          </cell>
          <cell r="E24080" t="str">
            <v>Россия</v>
          </cell>
          <cell r="F24080" t="str">
            <v>ПЛАСТИК</v>
          </cell>
        </row>
        <row r="24081">
          <cell r="A24081" t="str">
            <v>DM391</v>
          </cell>
          <cell r="B24081" t="str">
            <v>ALTERNATIVA</v>
          </cell>
          <cell r="C24081" t="str">
            <v xml:space="preserve"> Канистра-бочка 35л диам горл 250мм</v>
          </cell>
          <cell r="E24081" t="str">
            <v>Россия</v>
          </cell>
          <cell r="F24081" t="str">
            <v>ПЛАСТИК</v>
          </cell>
        </row>
        <row r="24082">
          <cell r="A24082" t="str">
            <v>DM437</v>
          </cell>
          <cell r="B24082" t="str">
            <v>ALTERNATIVA</v>
          </cell>
          <cell r="C24082" t="str">
            <v xml:space="preserve"> Горшок-кашпо ЛОЗАННА 1.5л с поддоном</v>
          </cell>
          <cell r="E24082" t="str">
            <v>Россия</v>
          </cell>
          <cell r="F24082" t="str">
            <v>ПЛАСТИК</v>
          </cell>
        </row>
        <row r="24083">
          <cell r="A24083" t="str">
            <v>DM004</v>
          </cell>
          <cell r="B24083" t="str">
            <v>ALTERNATIVA</v>
          </cell>
          <cell r="C24083" t="str">
            <v xml:space="preserve"> Вантуз п/э</v>
          </cell>
          <cell r="E24083" t="str">
            <v>Россия</v>
          </cell>
          <cell r="F24083" t="str">
            <v>ПЛАСТИК</v>
          </cell>
        </row>
        <row r="24084">
          <cell r="A24084" t="str">
            <v>DM448</v>
          </cell>
          <cell r="B24084" t="str">
            <v>ALTERNATIVA</v>
          </cell>
          <cell r="C24084" t="str">
            <v xml:space="preserve"> Вазон ПАЛЬМИРА 2.5л</v>
          </cell>
          <cell r="E24084" t="str">
            <v>Россия</v>
          </cell>
          <cell r="F24084" t="str">
            <v>ПЛАСТИК</v>
          </cell>
        </row>
        <row r="24085">
          <cell r="A24085" t="str">
            <v>DM453</v>
          </cell>
          <cell r="B24085" t="str">
            <v>ALTERNATIVA</v>
          </cell>
          <cell r="C24085" t="str">
            <v xml:space="preserve"> Канистра-бочка 30л прямоуг диам горл 215мм</v>
          </cell>
          <cell r="E24085" t="str">
            <v>Россия</v>
          </cell>
          <cell r="F24085" t="str">
            <v>ПЛАСТИК</v>
          </cell>
        </row>
        <row r="24086">
          <cell r="A24086" t="str">
            <v>DM459</v>
          </cell>
          <cell r="B24086" t="str">
            <v>ALTERNATIVA</v>
          </cell>
          <cell r="C24086" t="str">
            <v xml:space="preserve"> Канистра-бочка 20л прямоуг диам горл 215мм</v>
          </cell>
          <cell r="E24086" t="str">
            <v>Россия</v>
          </cell>
          <cell r="F24086" t="str">
            <v>ПЛАСТИК</v>
          </cell>
        </row>
        <row r="24087">
          <cell r="A24087" t="str">
            <v>DM492</v>
          </cell>
          <cell r="B24087" t="str">
            <v>ALTERNATIVA</v>
          </cell>
          <cell r="C24087" t="str">
            <v xml:space="preserve"> Лейка ДЕЛЬФИН 10л</v>
          </cell>
          <cell r="E24087" t="str">
            <v>Россия</v>
          </cell>
          <cell r="F24087" t="str">
            <v>ПЛАСТИК</v>
          </cell>
        </row>
        <row r="24088">
          <cell r="A24088" t="str">
            <v>DM497</v>
          </cell>
          <cell r="B24088" t="str">
            <v>ALTERNATIVA</v>
          </cell>
          <cell r="C24088" t="str">
            <v xml:space="preserve"> Шланг поливочный D=20мм 50м</v>
          </cell>
          <cell r="E24088" t="str">
            <v>Россия</v>
          </cell>
          <cell r="F24088" t="str">
            <v>ПЛАСТИК</v>
          </cell>
        </row>
        <row r="24089">
          <cell r="A24089" t="str">
            <v>DM503</v>
          </cell>
          <cell r="B24089" t="str">
            <v>ALTERNATIVA</v>
          </cell>
          <cell r="C24089" t="str">
            <v xml:space="preserve"> Ограждение РОМАШКИ 2.4м</v>
          </cell>
          <cell r="E24089" t="str">
            <v>Россия</v>
          </cell>
          <cell r="F24089" t="str">
            <v>ПЛАСТИК</v>
          </cell>
        </row>
        <row r="24090">
          <cell r="A24090" t="str">
            <v>DM504</v>
          </cell>
          <cell r="B24090" t="str">
            <v>ALTERNATIVA</v>
          </cell>
          <cell r="C24090" t="str">
            <v xml:space="preserve"> Ограждение БРЕВНЫШКИ 2.4м</v>
          </cell>
          <cell r="E24090" t="str">
            <v>Россия</v>
          </cell>
          <cell r="F24090" t="str">
            <v>ПЛАСТИК</v>
          </cell>
        </row>
        <row r="24091">
          <cell r="A24091" t="str">
            <v>DM506</v>
          </cell>
          <cell r="B24091" t="str">
            <v>ALTERNATIVA</v>
          </cell>
          <cell r="C24091" t="str">
            <v xml:space="preserve"> Чаша СТИЛЬ 3л</v>
          </cell>
          <cell r="E24091" t="str">
            <v>Россия</v>
          </cell>
          <cell r="F24091" t="str">
            <v>ПЛАСТИК</v>
          </cell>
        </row>
        <row r="24092">
          <cell r="A24092" t="str">
            <v>DM510</v>
          </cell>
          <cell r="B24092" t="str">
            <v>ALTERNATIVA</v>
          </cell>
          <cell r="C24092" t="str">
            <v xml:space="preserve"> Ерш туалетный с подставкой СТИЛЬ</v>
          </cell>
          <cell r="E24092" t="str">
            <v>Россия</v>
          </cell>
          <cell r="F24092" t="str">
            <v>ПЛАСТИК</v>
          </cell>
        </row>
        <row r="24093">
          <cell r="A24093" t="str">
            <v>DM520</v>
          </cell>
          <cell r="B24093" t="str">
            <v>ALTERNATIVA</v>
          </cell>
          <cell r="C24093" t="str">
            <v xml:space="preserve"> Ведро 12л КРЕПЫШ</v>
          </cell>
          <cell r="E24093" t="str">
            <v>Россия</v>
          </cell>
          <cell r="F24093" t="str">
            <v>ПЛАСТИК</v>
          </cell>
        </row>
        <row r="24094">
          <cell r="A24094" t="str">
            <v>DM551</v>
          </cell>
          <cell r="B24094" t="str">
            <v>ALTERNATIVA</v>
          </cell>
          <cell r="C24094" t="str">
            <v xml:space="preserve"> Салатник ИЗОБИЛИЕ 310x200мм</v>
          </cell>
          <cell r="E24094" t="str">
            <v>Россия</v>
          </cell>
          <cell r="F24094" t="str">
            <v>ПЛАСТИК</v>
          </cell>
        </row>
        <row r="24095">
          <cell r="A24095" t="str">
            <v>DM552</v>
          </cell>
          <cell r="B24095" t="str">
            <v>ALTERNATIVA</v>
          </cell>
          <cell r="C24095" t="str">
            <v xml:space="preserve"> Салатник ИЗОБИЛИЕ 240x155мм</v>
          </cell>
          <cell r="E24095" t="str">
            <v>Россия</v>
          </cell>
          <cell r="F24095" t="str">
            <v>ПЛАСТИК</v>
          </cell>
        </row>
        <row r="24096">
          <cell r="A24096" t="str">
            <v>DM005</v>
          </cell>
          <cell r="B24096" t="str">
            <v>ALTERNATIVA</v>
          </cell>
          <cell r="C24096" t="str">
            <v xml:space="preserve"> Вантуз резиновый</v>
          </cell>
          <cell r="E24096" t="str">
            <v>Россия</v>
          </cell>
          <cell r="F24096" t="str">
            <v>ПЛАСТИК</v>
          </cell>
        </row>
        <row r="24097">
          <cell r="A24097" t="str">
            <v>DM043</v>
          </cell>
          <cell r="B24097" t="str">
            <v>ALTERNATIVA</v>
          </cell>
          <cell r="C24097" t="str">
            <v xml:space="preserve"> Канистра-бочка 10л</v>
          </cell>
          <cell r="E24097" t="str">
            <v>Россия</v>
          </cell>
          <cell r="F24097" t="str">
            <v>ПЛАСТИК</v>
          </cell>
        </row>
        <row r="24098">
          <cell r="A24098" t="str">
            <v>DM044</v>
          </cell>
          <cell r="B24098" t="str">
            <v>ALTERNATIVA</v>
          </cell>
          <cell r="C24098" t="str">
            <v xml:space="preserve"> Канистра-бочка 15л</v>
          </cell>
          <cell r="E24098" t="str">
            <v>Россия</v>
          </cell>
          <cell r="F24098" t="str">
            <v>ПЛАСТИК</v>
          </cell>
        </row>
        <row r="24099">
          <cell r="A24099" t="str">
            <v>DM050</v>
          </cell>
          <cell r="B24099" t="str">
            <v>ALTERNATIVA</v>
          </cell>
          <cell r="C24099" t="str">
            <v xml:space="preserve"> Канистра со сливом 20л</v>
          </cell>
          <cell r="E24099" t="str">
            <v>Россия</v>
          </cell>
          <cell r="F24099" t="str">
            <v>ПЛАСТИК</v>
          </cell>
        </row>
        <row r="24100">
          <cell r="A24100" t="str">
            <v>DM073</v>
          </cell>
          <cell r="B24100" t="str">
            <v>ALTERNATIVA</v>
          </cell>
          <cell r="C24100" t="str">
            <v xml:space="preserve"> Стакан</v>
          </cell>
          <cell r="E24100" t="str">
            <v>Россия</v>
          </cell>
          <cell r="F24100" t="str">
            <v>ПЛАСТИК</v>
          </cell>
        </row>
        <row r="24101">
          <cell r="A24101" t="str">
            <v>DM098</v>
          </cell>
          <cell r="B24101" t="str">
            <v>ALTERNATIVA</v>
          </cell>
          <cell r="C24101" t="str">
            <v xml:space="preserve"> Контейнер круглый с ручками 8л</v>
          </cell>
          <cell r="E24101" t="str">
            <v>Россия</v>
          </cell>
          <cell r="F24101" t="str">
            <v>ПЛАСТИК</v>
          </cell>
        </row>
        <row r="24102">
          <cell r="A24102" t="str">
            <v>DM1063</v>
          </cell>
          <cell r="B24102" t="str">
            <v>ALTERNATIVA</v>
          </cell>
          <cell r="C24102" t="str">
            <v xml:space="preserve"> Кормушка - поилка для домашних птиц</v>
          </cell>
          <cell r="E24102" t="str">
            <v>Россия</v>
          </cell>
          <cell r="F24102" t="str">
            <v>ПЛАСТИК</v>
          </cell>
        </row>
        <row r="24103">
          <cell r="A24103" t="str">
            <v>DM1070</v>
          </cell>
          <cell r="B24103" t="str">
            <v>ALTERNATIVA</v>
          </cell>
          <cell r="C24103" t="str">
            <v xml:space="preserve"> Доска разделочная ПЛАНЕТА ВИТАМИНОВ (305х197х5)</v>
          </cell>
          <cell r="E24103" t="str">
            <v>Россия</v>
          </cell>
          <cell r="F24103" t="str">
            <v>ПЛАСТИК</v>
          </cell>
        </row>
        <row r="24104">
          <cell r="A24104" t="str">
            <v>DM1081</v>
          </cell>
          <cell r="B24104" t="str">
            <v>ALTERNATIVA</v>
          </cell>
          <cell r="C24104" t="str">
            <v xml:space="preserve"> Горшок для цветов ЛИСТОК 3л с под</v>
          </cell>
          <cell r="E24104" t="str">
            <v>Россия</v>
          </cell>
          <cell r="F24104" t="str">
            <v>ПЛАСТИК</v>
          </cell>
        </row>
        <row r="24105">
          <cell r="A24105" t="str">
            <v>DM1089</v>
          </cell>
          <cell r="B24105" t="str">
            <v>ALTERNATIVA</v>
          </cell>
          <cell r="C24105" t="str">
            <v xml:space="preserve"> Горшок для цветов ЛИСТОК 1л с под</v>
          </cell>
          <cell r="E24105" t="str">
            <v>Россия</v>
          </cell>
          <cell r="F24105" t="str">
            <v>ПЛАСТИК</v>
          </cell>
        </row>
        <row r="24106">
          <cell r="A24106" t="str">
            <v>DM1118</v>
          </cell>
          <cell r="B24106" t="str">
            <v>ALTERNATIVA</v>
          </cell>
          <cell r="C24106" t="str">
            <v xml:space="preserve"> Опрыскиватель телескопический САДОВНИК №2</v>
          </cell>
          <cell r="E24106" t="str">
            <v>Россия</v>
          </cell>
          <cell r="F24106" t="str">
            <v>ПЛАСТИК</v>
          </cell>
        </row>
        <row r="24107">
          <cell r="A24107" t="str">
            <v>DM1125</v>
          </cell>
          <cell r="B24107" t="str">
            <v>ALTERNATIVA</v>
          </cell>
          <cell r="C24107" t="str">
            <v xml:space="preserve"> Ведро строительное 10л 2 сорт</v>
          </cell>
          <cell r="E24107" t="str">
            <v>Россия</v>
          </cell>
          <cell r="F24107" t="str">
            <v>ПЛАСТИК</v>
          </cell>
        </row>
        <row r="24108">
          <cell r="A24108" t="str">
            <v>DM568</v>
          </cell>
          <cell r="B24108" t="str">
            <v>ALTERNATIVA</v>
          </cell>
          <cell r="C24108" t="str">
            <v xml:space="preserve"> Ведро для мусора с педалью 12л</v>
          </cell>
          <cell r="E24108" t="str">
            <v>Россия</v>
          </cell>
          <cell r="F24108" t="str">
            <v>ПЛАСТИК</v>
          </cell>
        </row>
        <row r="24109">
          <cell r="A24109" t="str">
            <v>DM586</v>
          </cell>
          <cell r="B24109" t="str">
            <v>ALTERNATIVA</v>
          </cell>
          <cell r="C24109" t="str">
            <v xml:space="preserve"> Емкость ЭКЗОТИКА 0.5л</v>
          </cell>
          <cell r="E24109" t="str">
            <v>Россия</v>
          </cell>
          <cell r="F24109" t="str">
            <v>ПЛАСТИК</v>
          </cell>
        </row>
        <row r="24110">
          <cell r="A24110" t="str">
            <v>DM593</v>
          </cell>
          <cell r="B24110" t="str">
            <v>ALTERNATIVA</v>
          </cell>
          <cell r="C24110" t="str">
            <v xml:space="preserve"> Вешалка-плечики ЛАЙТ 52-54р</v>
          </cell>
          <cell r="E24110" t="str">
            <v>Россия</v>
          </cell>
          <cell r="F24110" t="str">
            <v>ПЛАСТИК</v>
          </cell>
        </row>
        <row r="24111">
          <cell r="A24111" t="str">
            <v>DM594</v>
          </cell>
          <cell r="B24111" t="str">
            <v>ALTERNATIVA</v>
          </cell>
          <cell r="C24111" t="str">
            <v xml:space="preserve"> Горшок-кашпо ЛОЗАННА 17л с поддоном</v>
          </cell>
          <cell r="E24111" t="str">
            <v>Россия</v>
          </cell>
          <cell r="F24111" t="str">
            <v>ПЛАСТИК</v>
          </cell>
        </row>
        <row r="24112">
          <cell r="A24112" t="str">
            <v>DM639</v>
          </cell>
          <cell r="B24112" t="str">
            <v>ALTERNATIVA</v>
          </cell>
          <cell r="C24112" t="str">
            <v xml:space="preserve"> Ящик универсальный 600х400х200</v>
          </cell>
          <cell r="E24112" t="str">
            <v>Россия</v>
          </cell>
          <cell r="F24112" t="str">
            <v>ПЛАСТИК</v>
          </cell>
        </row>
        <row r="24113">
          <cell r="A24113" t="str">
            <v>DM674</v>
          </cell>
          <cell r="B24113" t="str">
            <v>ALTERNATIVA</v>
          </cell>
          <cell r="C24113" t="str">
            <v xml:space="preserve"> Горшок для цветов АНТАЛИЯ ЛЮКС 4.5л с под</v>
          </cell>
          <cell r="E24113" t="str">
            <v>Россия</v>
          </cell>
          <cell r="F24113" t="str">
            <v>ПЛАСТИК</v>
          </cell>
        </row>
        <row r="24114">
          <cell r="A24114" t="str">
            <v>DM740</v>
          </cell>
          <cell r="B24114" t="str">
            <v>ALTERNATIVA</v>
          </cell>
          <cell r="C24114" t="str">
            <v xml:space="preserve"> Салатник НЕЖНОСТЬ 0.5л</v>
          </cell>
          <cell r="E24114" t="str">
            <v>Россия</v>
          </cell>
          <cell r="F24114" t="str">
            <v>ПЛАСТИК</v>
          </cell>
        </row>
        <row r="24115">
          <cell r="A24115" t="str">
            <v>DM784</v>
          </cell>
          <cell r="B24115" t="str">
            <v>ALTERNATIVA</v>
          </cell>
          <cell r="C24115" t="str">
            <v xml:space="preserve"> Сухарница ОЧАРОВАНИЕ</v>
          </cell>
          <cell r="E24115" t="str">
            <v>Россия</v>
          </cell>
          <cell r="F24115" t="str">
            <v>ПЛАСТИК</v>
          </cell>
        </row>
        <row r="24116">
          <cell r="A24116" t="str">
            <v>DM793</v>
          </cell>
          <cell r="B24116" t="str">
            <v>ALTERNATIVA</v>
          </cell>
          <cell r="C24116" t="str">
            <v xml:space="preserve"> Таз 14л квадратный</v>
          </cell>
          <cell r="E24116" t="str">
            <v>Россия</v>
          </cell>
          <cell r="F24116" t="str">
            <v>ПЛАСТИК</v>
          </cell>
        </row>
        <row r="24117">
          <cell r="A24117" t="str">
            <v>DM823</v>
          </cell>
          <cell r="B24117" t="str">
            <v>ALTERNATIVA</v>
          </cell>
          <cell r="C24117" t="str">
            <v xml:space="preserve"> Щетка-метелка для пола без черенка</v>
          </cell>
          <cell r="E24117" t="str">
            <v>Россия</v>
          </cell>
          <cell r="F24117" t="str">
            <v>ПЛАСТИК</v>
          </cell>
        </row>
        <row r="24118">
          <cell r="A24118" t="str">
            <v>DM843</v>
          </cell>
          <cell r="B24118" t="str">
            <v>ALTERNATIVA</v>
          </cell>
          <cell r="C24118" t="str">
            <v xml:space="preserve"> Полка для ванной-сиденье</v>
          </cell>
          <cell r="E24118" t="str">
            <v>Россия</v>
          </cell>
          <cell r="F24118" t="str">
            <v>ПЛАСТИК</v>
          </cell>
        </row>
        <row r="24119">
          <cell r="A24119" t="str">
            <v>DM864</v>
          </cell>
          <cell r="B24119" t="str">
            <v>ALTERNATIVA</v>
          </cell>
          <cell r="C24119" t="str">
            <v xml:space="preserve"> Опрыскиватель помповый САДОВНИК 6л</v>
          </cell>
          <cell r="E24119" t="str">
            <v>Россия</v>
          </cell>
          <cell r="F24119" t="str">
            <v>ПЛАСТИК</v>
          </cell>
        </row>
        <row r="24120">
          <cell r="A24120" t="str">
            <v>DM1132</v>
          </cell>
          <cell r="B24120" t="str">
            <v>ALTERNATIVA</v>
          </cell>
          <cell r="C24120" t="str">
            <v xml:space="preserve"> Корзина для пикника 460х390х263</v>
          </cell>
          <cell r="E24120" t="str">
            <v>Россия</v>
          </cell>
          <cell r="F24120" t="str">
            <v>ПЛАСТИК</v>
          </cell>
        </row>
        <row r="24121">
          <cell r="A24121" t="str">
            <v>DM1157</v>
          </cell>
          <cell r="B24121" t="str">
            <v>ALTERNATIVA</v>
          </cell>
          <cell r="C24121" t="str">
            <v xml:space="preserve"> Умывальник-рукомойник ДАЧНИК 3л</v>
          </cell>
          <cell r="E24121" t="str">
            <v>Россия</v>
          </cell>
          <cell r="F24121" t="str">
            <v>ПЛАСТИК</v>
          </cell>
        </row>
        <row r="24122">
          <cell r="A24122" t="str">
            <v>DM1177</v>
          </cell>
          <cell r="B24122" t="str">
            <v>ALTERNATIVA</v>
          </cell>
          <cell r="C24122" t="str">
            <v xml:space="preserve"> Лопата для снега с наконечником без черенка КРЕПЫШ №2</v>
          </cell>
          <cell r="E24122" t="str">
            <v>Россия</v>
          </cell>
          <cell r="F24122" t="str">
            <v>ПЛАСТИК</v>
          </cell>
        </row>
        <row r="24123">
          <cell r="A24123" t="str">
            <v>DM1233</v>
          </cell>
          <cell r="B24123" t="str">
            <v>ALTERNATIVA</v>
          </cell>
          <cell r="C24123" t="str">
            <v xml:space="preserve"> Умывальник-рукомойник ЛОЗАННА 3л</v>
          </cell>
          <cell r="E24123" t="str">
            <v>Россия</v>
          </cell>
          <cell r="F24123" t="str">
            <v>ПЛАСТИК</v>
          </cell>
        </row>
        <row r="24124">
          <cell r="A24124" t="str">
            <v>DM1237</v>
          </cell>
          <cell r="B24124" t="str">
            <v>ALTERNATIVA</v>
          </cell>
          <cell r="C24124" t="str">
            <v xml:space="preserve"> Лопата для снега с наконечн и черенком 485х385</v>
          </cell>
          <cell r="E24124" t="str">
            <v>Россия</v>
          </cell>
          <cell r="F24124" t="str">
            <v>ПЛАСТИК</v>
          </cell>
        </row>
        <row r="24125">
          <cell r="A24125" t="str">
            <v>DM1239</v>
          </cell>
          <cell r="B24125" t="str">
            <v>ALTERNATIVA</v>
          </cell>
          <cell r="C24125" t="str">
            <v xml:space="preserve"> Комод 3-х секционный детский для девочек</v>
          </cell>
          <cell r="E24125" t="str">
            <v>Россия</v>
          </cell>
          <cell r="F24125" t="str">
            <v>ПЛАСТИК</v>
          </cell>
        </row>
        <row r="24126">
          <cell r="A24126" t="str">
            <v>DM1252</v>
          </cell>
          <cell r="B24126" t="str">
            <v>ALTERNATIVA</v>
          </cell>
          <cell r="C24126" t="str">
            <v xml:space="preserve"> Банка для солений 7л</v>
          </cell>
          <cell r="E24126" t="str">
            <v>Россия</v>
          </cell>
          <cell r="F24126" t="str">
            <v>ПЛАСТИК</v>
          </cell>
        </row>
        <row r="24127">
          <cell r="A24127" t="str">
            <v>DM1253</v>
          </cell>
          <cell r="B24127" t="str">
            <v>ALTERNATIVA</v>
          </cell>
          <cell r="C24127" t="str">
            <v xml:space="preserve"> Емкость МЕЧТА ХОЗЯЙКИ 0.5л</v>
          </cell>
          <cell r="E24127" t="str">
            <v>Россия</v>
          </cell>
          <cell r="F24127" t="str">
            <v>ПЛАСТИК</v>
          </cell>
        </row>
        <row r="24128">
          <cell r="A24128" t="str">
            <v>DM1254</v>
          </cell>
          <cell r="B24128" t="str">
            <v>ALTERNATIVA</v>
          </cell>
          <cell r="C24128" t="str">
            <v xml:space="preserve"> Емкость МЕЧТА ХОЗЯЙКИ 1.3л</v>
          </cell>
          <cell r="E24128" t="str">
            <v>Россия</v>
          </cell>
          <cell r="F24128" t="str">
            <v>ПЛАСТИК</v>
          </cell>
        </row>
        <row r="24129">
          <cell r="A24129" t="str">
            <v>DM1255</v>
          </cell>
          <cell r="B24129" t="str">
            <v>ALTERNATIVA</v>
          </cell>
          <cell r="C24129" t="str">
            <v xml:space="preserve"> Емкость МЕЧТА ХОЗЯЙКИ 2л</v>
          </cell>
          <cell r="E24129" t="str">
            <v>Россия</v>
          </cell>
          <cell r="F24129" t="str">
            <v>ПЛАСТИК</v>
          </cell>
        </row>
        <row r="24130">
          <cell r="A24130" t="str">
            <v>DM1259</v>
          </cell>
          <cell r="B24130" t="str">
            <v>ALTERNATIVA</v>
          </cell>
          <cell r="C24130" t="str">
            <v xml:space="preserve"> Форма для заливного</v>
          </cell>
          <cell r="E24130" t="str">
            <v>Россия</v>
          </cell>
          <cell r="F24130" t="str">
            <v>ПЛАСТИК</v>
          </cell>
        </row>
        <row r="24131">
          <cell r="A24131" t="str">
            <v>DM1261</v>
          </cell>
          <cell r="B24131" t="str">
            <v>ALTERNATIVA</v>
          </cell>
          <cell r="C24131" t="str">
            <v xml:space="preserve"> Контейнер навесной на ванну</v>
          </cell>
          <cell r="E24131" t="str">
            <v>Россия</v>
          </cell>
          <cell r="F24131" t="str">
            <v>ПЛАСТИК</v>
          </cell>
        </row>
        <row r="24132">
          <cell r="A24132" t="str">
            <v>DM872</v>
          </cell>
          <cell r="B24132" t="str">
            <v>ALTERNATIVA</v>
          </cell>
          <cell r="C24132" t="str">
            <v xml:space="preserve"> Опрыскиватель помповый САДОВНИК 10л</v>
          </cell>
          <cell r="E24132" t="str">
            <v>Россия</v>
          </cell>
          <cell r="F24132" t="str">
            <v>ПЛАСТИК</v>
          </cell>
        </row>
        <row r="24133">
          <cell r="A24133" t="str">
            <v>DM874</v>
          </cell>
          <cell r="B24133" t="str">
            <v>ALTERNATIVA</v>
          </cell>
          <cell r="C24133" t="str">
            <v xml:space="preserve"> Лейка ЛИСТОК 9л</v>
          </cell>
          <cell r="E24133" t="str">
            <v>Россия</v>
          </cell>
          <cell r="F24133" t="str">
            <v>ПЛАСТИК</v>
          </cell>
        </row>
        <row r="24134">
          <cell r="A24134" t="str">
            <v>DM905</v>
          </cell>
          <cell r="B24134" t="str">
            <v>ALTERNATIVA</v>
          </cell>
          <cell r="C24134" t="str">
            <v xml:space="preserve"> Дуршлаг ПРЕМЬЕРА 3.5л</v>
          </cell>
          <cell r="E24134" t="str">
            <v>Россия</v>
          </cell>
          <cell r="F24134" t="str">
            <v>ПЛАСТИК</v>
          </cell>
        </row>
        <row r="24135">
          <cell r="A24135" t="str">
            <v>DM906</v>
          </cell>
          <cell r="B24135" t="str">
            <v>ALTERNATIVA</v>
          </cell>
          <cell r="C24135" t="str">
            <v xml:space="preserve"> Чаша ПРЕМЬЕРА 3.5л с доской</v>
          </cell>
          <cell r="E24135" t="str">
            <v>Россия</v>
          </cell>
          <cell r="F24135" t="str">
            <v>ПЛАСТИК</v>
          </cell>
        </row>
        <row r="24136">
          <cell r="A24136" t="str">
            <v>DM923</v>
          </cell>
          <cell r="B24136" t="str">
            <v>ALTERNATIVA</v>
          </cell>
          <cell r="C24136" t="str">
            <v xml:space="preserve"> Подставка для столовых приборов ЭЛЕГИЯ</v>
          </cell>
          <cell r="E24136" t="str">
            <v>Россия</v>
          </cell>
          <cell r="F24136" t="str">
            <v>ПЛАСТИК</v>
          </cell>
        </row>
        <row r="24137">
          <cell r="A24137" t="str">
            <v>DM926</v>
          </cell>
          <cell r="B24137" t="str">
            <v>ALTERNATIVA</v>
          </cell>
          <cell r="C24137" t="str">
            <v xml:space="preserve"> Полка универсальная</v>
          </cell>
          <cell r="E24137" t="str">
            <v>Россия</v>
          </cell>
          <cell r="F24137" t="str">
            <v>ПЛАСТИК</v>
          </cell>
        </row>
        <row r="24138">
          <cell r="A24138" t="str">
            <v>DM931</v>
          </cell>
          <cell r="B24138" t="str">
            <v>ALTERNATIVA</v>
          </cell>
          <cell r="C24138" t="str">
            <v xml:space="preserve"> Опрыскиватель помповый САДОВНИК 3л</v>
          </cell>
          <cell r="E24138" t="str">
            <v>Россия</v>
          </cell>
          <cell r="F24138" t="str">
            <v>ПЛАСТИК</v>
          </cell>
        </row>
        <row r="24139">
          <cell r="A24139" t="str">
            <v>DM938</v>
          </cell>
          <cell r="B24139" t="str">
            <v>ALTERNATIVA</v>
          </cell>
          <cell r="C24139" t="str">
            <v xml:space="preserve"> Таз 10л универсальный</v>
          </cell>
          <cell r="E24139" t="str">
            <v>Россия</v>
          </cell>
          <cell r="F24139" t="str">
            <v>ПЛАСТИК</v>
          </cell>
        </row>
        <row r="24140">
          <cell r="A24140" t="str">
            <v>DM953</v>
          </cell>
          <cell r="B24140" t="str">
            <v>ALTERNATIVA</v>
          </cell>
          <cell r="C24140" t="str">
            <v xml:space="preserve"> Ведро строительное 10л</v>
          </cell>
          <cell r="E24140" t="str">
            <v>Россия</v>
          </cell>
          <cell r="F24140" t="str">
            <v>ПЛАСТИК</v>
          </cell>
        </row>
        <row r="24141">
          <cell r="A24141" t="str">
            <v>DM966</v>
          </cell>
          <cell r="B24141" t="str">
            <v>ALTERNATIVA</v>
          </cell>
          <cell r="C24141" t="str">
            <v xml:space="preserve"> Банка МЕДОВАЯ 0.7л ПЭТ</v>
          </cell>
          <cell r="E24141" t="str">
            <v>Россия</v>
          </cell>
          <cell r="F24141" t="str">
            <v>ПЛАСТИК</v>
          </cell>
        </row>
        <row r="24142">
          <cell r="A24142" t="str">
            <v>DM973</v>
          </cell>
          <cell r="B24142" t="str">
            <v>ALTERNATIVA</v>
          </cell>
          <cell r="C24142" t="str">
            <v xml:space="preserve"> Мыльница на ванну СТИЛЬ</v>
          </cell>
          <cell r="E24142" t="str">
            <v>Россия</v>
          </cell>
          <cell r="F24142" t="str">
            <v>ПЛАСТИК</v>
          </cell>
        </row>
        <row r="24143">
          <cell r="A24143" t="str">
            <v>DM990</v>
          </cell>
          <cell r="B24143" t="str">
            <v>ALTERNATIVA</v>
          </cell>
          <cell r="C24143" t="str">
            <v xml:space="preserve"> Поднос круглый ИЗОБИЛИЕ d=35см черный</v>
          </cell>
          <cell r="E24143" t="str">
            <v>Россия</v>
          </cell>
          <cell r="F24143" t="str">
            <v>ПЛАСТИК</v>
          </cell>
        </row>
        <row r="24144">
          <cell r="A24144" t="str">
            <v>DM1296</v>
          </cell>
          <cell r="B24144" t="str">
            <v>ALTERNATIVA</v>
          </cell>
          <cell r="C24144" t="str">
            <v xml:space="preserve"> Емкость ХОЗЯЮШКА для СВЧ 0.7л</v>
          </cell>
          <cell r="E24144" t="str">
            <v>Россия</v>
          </cell>
          <cell r="F24144" t="str">
            <v>ПЛАСТИК</v>
          </cell>
        </row>
        <row r="24145">
          <cell r="A24145" t="str">
            <v>DM1297</v>
          </cell>
          <cell r="B24145" t="str">
            <v>ALTERNATIVA</v>
          </cell>
          <cell r="C24145" t="str">
            <v xml:space="preserve"> Чаша СОБЛАЗН 1.7л</v>
          </cell>
          <cell r="E24145" t="str">
            <v>Россия</v>
          </cell>
          <cell r="F24145" t="str">
            <v>ПЛАСТИК</v>
          </cell>
        </row>
        <row r="24146">
          <cell r="A24146" t="str">
            <v>DM1299</v>
          </cell>
          <cell r="B24146" t="str">
            <v>ALTERNATIVA</v>
          </cell>
          <cell r="C24146" t="str">
            <v xml:space="preserve"> Кашпо 2л с под прямоуг белое</v>
          </cell>
          <cell r="E24146" t="str">
            <v>Россия</v>
          </cell>
          <cell r="F24146" t="str">
            <v>ПЛАСТИК</v>
          </cell>
        </row>
        <row r="24147">
          <cell r="A24147" t="str">
            <v>DM1302</v>
          </cell>
          <cell r="B24147" t="str">
            <v>ALTERNATIVA</v>
          </cell>
          <cell r="C24147" t="str">
            <v xml:space="preserve"> Емкость ХОЗЯЮШКА для СВЧ 1л</v>
          </cell>
          <cell r="E24147" t="str">
            <v>Россия</v>
          </cell>
          <cell r="F24147" t="str">
            <v>ПЛАСТИК</v>
          </cell>
        </row>
        <row r="24148">
          <cell r="A24148" t="str">
            <v>DM1305</v>
          </cell>
          <cell r="B24148" t="str">
            <v>ALTERNATIVA</v>
          </cell>
          <cell r="C24148" t="str">
            <v xml:space="preserve"> Кашпо 2л с под прямоуг зеленое</v>
          </cell>
          <cell r="E24148" t="str">
            <v>Россия</v>
          </cell>
          <cell r="F24148" t="str">
            <v>ПЛАСТИК</v>
          </cell>
        </row>
        <row r="24149">
          <cell r="A24149" t="str">
            <v>DM1319</v>
          </cell>
          <cell r="B24149" t="str">
            <v>ALTERNATIVA</v>
          </cell>
          <cell r="C24149" t="str">
            <v xml:space="preserve"> Ведро-туалет 17л коричневое</v>
          </cell>
          <cell r="E24149" t="str">
            <v>Россия</v>
          </cell>
          <cell r="F24149" t="str">
            <v>ПЛАСТИК</v>
          </cell>
        </row>
        <row r="24150">
          <cell r="A24150" t="str">
            <v>DM1320</v>
          </cell>
          <cell r="B24150" t="str">
            <v>ALTERNATIVA</v>
          </cell>
          <cell r="C24150" t="str">
            <v xml:space="preserve"> Ведро-туалет 17л голубой</v>
          </cell>
          <cell r="E24150" t="str">
            <v>Россия</v>
          </cell>
          <cell r="F24150" t="str">
            <v>ПЛАСТИК</v>
          </cell>
        </row>
        <row r="24151">
          <cell r="A24151" t="str">
            <v>DM1323</v>
          </cell>
          <cell r="B24151" t="str">
            <v>ALTERNATIVA</v>
          </cell>
          <cell r="C24151" t="str">
            <v xml:space="preserve"> Набор для ванной комнаты АКВА №2</v>
          </cell>
          <cell r="E24151" t="str">
            <v>Россия</v>
          </cell>
          <cell r="F24151" t="str">
            <v>ПЛАСТИК</v>
          </cell>
        </row>
        <row r="24152">
          <cell r="A24152" t="str">
            <v>DM1350</v>
          </cell>
          <cell r="B24152" t="str">
            <v>ALTERNATIVA</v>
          </cell>
          <cell r="C24152" t="str">
            <v xml:space="preserve"> Корзинка для пикника 390х290х230 голубой</v>
          </cell>
          <cell r="E24152" t="str">
            <v>Россия</v>
          </cell>
          <cell r="F24152" t="str">
            <v>ПЛАСТИК</v>
          </cell>
        </row>
        <row r="24153">
          <cell r="A24153" t="str">
            <v>DM1365</v>
          </cell>
          <cell r="B24153" t="str">
            <v>ALTERNATIVA</v>
          </cell>
          <cell r="C24153" t="str">
            <v xml:space="preserve"> Корзина для белья угловая 45л голубая</v>
          </cell>
          <cell r="E24153" t="str">
            <v>Россия</v>
          </cell>
          <cell r="F24153" t="str">
            <v>ПЛАСТИК</v>
          </cell>
        </row>
        <row r="24154">
          <cell r="A24154" t="str">
            <v>DM1399</v>
          </cell>
          <cell r="B24154" t="str">
            <v>ALTERNATIVA</v>
          </cell>
          <cell r="C24154" t="str">
            <v xml:space="preserve"> Вазон ПАЛЬМИРА 2.5л белый</v>
          </cell>
          <cell r="E24154" t="str">
            <v>Россия</v>
          </cell>
          <cell r="F24154" t="str">
            <v>ПЛАСТИК</v>
          </cell>
        </row>
        <row r="24155">
          <cell r="A24155" t="str">
            <v>DM1439</v>
          </cell>
          <cell r="B24155" t="str">
            <v>ALTERNATIVA</v>
          </cell>
          <cell r="C24155" t="str">
            <v xml:space="preserve"> Горшок для цветов СОВЕРШЕНСТВО 1.8л с под бежевый</v>
          </cell>
          <cell r="E24155" t="str">
            <v>Россия</v>
          </cell>
          <cell r="F24155" t="str">
            <v>ПЛАСТИК</v>
          </cell>
        </row>
        <row r="24156">
          <cell r="A24156" t="str">
            <v>DM993</v>
          </cell>
          <cell r="B24156" t="str">
            <v>ALTERNATIVA</v>
          </cell>
          <cell r="C24156" t="str">
            <v xml:space="preserve"> Салатник НЕЖНОСТЬ 435х150мм черный</v>
          </cell>
          <cell r="E24156" t="str">
            <v>Россия</v>
          </cell>
          <cell r="F24156" t="str">
            <v>ПЛАСТИК</v>
          </cell>
        </row>
        <row r="24157">
          <cell r="A24157" t="str">
            <v>M1263</v>
          </cell>
          <cell r="B24157" t="str">
            <v>ALTERNATIVA</v>
          </cell>
          <cell r="C24157" t="str">
            <v xml:space="preserve"> Лопата Движок (уп.5)</v>
          </cell>
          <cell r="E24157" t="str">
            <v>Россия</v>
          </cell>
          <cell r="F24157" t="str">
            <v>ПЛАСТИК</v>
          </cell>
        </row>
        <row r="24158">
          <cell r="A24158" t="str">
            <v>M970</v>
          </cell>
          <cell r="B24158" t="str">
            <v>ALTERNATIVA</v>
          </cell>
          <cell r="C24158" t="str">
            <v xml:space="preserve"> Щётка со скребком автомобильная (уп.25)</v>
          </cell>
          <cell r="E24158" t="str">
            <v>Россия</v>
          </cell>
          <cell r="F24158" t="str">
            <v>ПЛАСТИК</v>
          </cell>
        </row>
        <row r="24159">
          <cell r="A24159" t="str">
            <v>M3348</v>
          </cell>
          <cell r="B24159" t="str">
            <v>ALTERNATIVA</v>
          </cell>
          <cell r="C24159" t="str">
            <v xml:space="preserve"> Шкатулка игрушечная АВРОРА Disney (люкс)кругл(уп.24)</v>
          </cell>
          <cell r="E24159" t="str">
            <v>Россия</v>
          </cell>
          <cell r="F24159" t="str">
            <v>ПЛАСТИК</v>
          </cell>
        </row>
        <row r="24160">
          <cell r="A24160" t="str">
            <v>M3239</v>
          </cell>
          <cell r="B24160" t="str">
            <v>ALTERNATIVA</v>
          </cell>
          <cell r="C24160" t="str">
            <v xml:space="preserve"> Шкатулка игрушечная ЗОЛУШКА Disney(фиолетовый)(уп.20)</v>
          </cell>
          <cell r="E24160" t="str">
            <v>Россия</v>
          </cell>
          <cell r="F24160" t="str">
            <v>ПЛАСТИК</v>
          </cell>
        </row>
        <row r="24161">
          <cell r="A24161" t="str">
            <v>M1835</v>
          </cell>
          <cell r="B24161" t="str">
            <v>ALTERNATIVA</v>
          </cell>
          <cell r="C24161" t="str">
            <v xml:space="preserve"> Шкатулка игрушечная СЕРДЦЕ ПРИНЦЕССЫ(уп.20)</v>
          </cell>
          <cell r="E24161" t="str">
            <v>Россия</v>
          </cell>
          <cell r="F24161" t="str">
            <v>ПЛАСТИК</v>
          </cell>
        </row>
        <row r="24162">
          <cell r="A24162" t="str">
            <v>M3346</v>
          </cell>
          <cell r="B24162" t="str">
            <v>ALTERNATIVA</v>
          </cell>
          <cell r="C24162" t="str">
            <v xml:space="preserve"> Шкатулка игрушечная ХОЛОДНОЕ СЕРДЦЕ Disney(люкс)круг(уп.24)</v>
          </cell>
          <cell r="E24162" t="str">
            <v>Россия</v>
          </cell>
          <cell r="F24162" t="str">
            <v>ПЛАСТИК</v>
          </cell>
        </row>
        <row r="24163">
          <cell r="A24163" t="str">
            <v>DM049</v>
          </cell>
          <cell r="B24163" t="str">
            <v>ALTERNATIVA</v>
          </cell>
          <cell r="C24163" t="str">
            <v xml:space="preserve"> Канистра со сливом 10л</v>
          </cell>
          <cell r="E24163" t="str">
            <v>Россия</v>
          </cell>
          <cell r="F24163" t="str">
            <v>ПЛАСТИК</v>
          </cell>
        </row>
        <row r="24164">
          <cell r="A24164" t="str">
            <v>DM052</v>
          </cell>
          <cell r="B24164" t="str">
            <v>ALTERNATIVA</v>
          </cell>
          <cell r="C24164" t="str">
            <v xml:space="preserve"> Канистра-умывальник 17л</v>
          </cell>
          <cell r="E24164" t="str">
            <v>Россия</v>
          </cell>
          <cell r="F24164" t="str">
            <v>ПЛАСТИК</v>
          </cell>
        </row>
        <row r="24165">
          <cell r="A24165" t="str">
            <v>DM2544</v>
          </cell>
          <cell r="B24165" t="str">
            <v>ALTERNATIVA</v>
          </cell>
          <cell r="C24165" t="str">
            <v xml:space="preserve"> Этажерка ПЛЕТЕНКА №1 4-х секционная бежевая</v>
          </cell>
          <cell r="E24165" t="str">
            <v>Россия</v>
          </cell>
          <cell r="F24165" t="str">
            <v>ПЛАСТИК</v>
          </cell>
        </row>
        <row r="24166">
          <cell r="A24166" t="str">
            <v>DM2548</v>
          </cell>
          <cell r="B24166" t="str">
            <v>ALTERNATIVA</v>
          </cell>
          <cell r="C24166" t="str">
            <v xml:space="preserve"> Этажерка ПЛЕТЕНКА №2 3-х секционная белая</v>
          </cell>
          <cell r="E24166" t="str">
            <v>Россия</v>
          </cell>
          <cell r="F24166" t="str">
            <v>ПЛАСТИК</v>
          </cell>
        </row>
        <row r="24167">
          <cell r="A24167" t="str">
            <v>DM2549</v>
          </cell>
          <cell r="B24167" t="str">
            <v>ALTERNATIVA</v>
          </cell>
          <cell r="C24167" t="str">
            <v xml:space="preserve"> Этажерка ПЛЕТЕНКА №2 3-х секционная какао</v>
          </cell>
          <cell r="E24167" t="str">
            <v>Россия</v>
          </cell>
          <cell r="F24167" t="str">
            <v>ПЛАСТИК</v>
          </cell>
        </row>
        <row r="24168">
          <cell r="A24168" t="str">
            <v>DM2587</v>
          </cell>
          <cell r="B24168" t="str">
            <v>ALTERNATIVA</v>
          </cell>
          <cell r="C24168" t="str">
            <v xml:space="preserve"> Комод плетёный 4-х секционный АРИЭЛЬ-ДИСНЕЙ</v>
          </cell>
          <cell r="E24168" t="str">
            <v>Россия</v>
          </cell>
          <cell r="F24168" t="str">
            <v>ПЛАСТИК</v>
          </cell>
        </row>
        <row r="24169">
          <cell r="A24169" t="str">
            <v>DM2588</v>
          </cell>
          <cell r="B24169" t="str">
            <v>ALTERNATIVA</v>
          </cell>
          <cell r="C24169" t="str">
            <v xml:space="preserve"> Комод 4-х секционный плетеный ЖАСМИН ДИСНЕЙ</v>
          </cell>
          <cell r="E24169" t="str">
            <v>Россия</v>
          </cell>
          <cell r="F24169" t="str">
            <v>ПЛАСТИК</v>
          </cell>
        </row>
        <row r="24170">
          <cell r="A24170" t="str">
            <v>DM2638</v>
          </cell>
          <cell r="B24170" t="str">
            <v>ALTERNATIVA</v>
          </cell>
          <cell r="C24170" t="str">
            <v xml:space="preserve"> Комод широкий ОРХИДЕИ 4-х секц</v>
          </cell>
          <cell r="E24170" t="str">
            <v>Россия</v>
          </cell>
          <cell r="F24170" t="str">
            <v>ПЛАСТИК</v>
          </cell>
        </row>
        <row r="24171">
          <cell r="A24171" t="str">
            <v>DM2657</v>
          </cell>
          <cell r="B24171" t="str">
            <v>ALTERNATIVA</v>
          </cell>
          <cell r="C24171" t="str">
            <v xml:space="preserve"> Кружка с крышкой ХРИЗАНТЕМЫ 0.6л</v>
          </cell>
          <cell r="E24171" t="str">
            <v>Россия</v>
          </cell>
          <cell r="F24171" t="str">
            <v>ПЛАСТИК</v>
          </cell>
        </row>
        <row r="24172">
          <cell r="A24172" t="str">
            <v>DM2669</v>
          </cell>
          <cell r="B24172" t="str">
            <v>ALTERNATIVA</v>
          </cell>
          <cell r="C24172" t="str">
            <v xml:space="preserve"> Ковш ПЛЕТЕНЫЙ 1.7л</v>
          </cell>
          <cell r="E24172" t="str">
            <v>Россия</v>
          </cell>
          <cell r="F24172" t="str">
            <v>ПЛАСТИК</v>
          </cell>
        </row>
        <row r="24173">
          <cell r="A24173" t="str">
            <v>DM2671</v>
          </cell>
          <cell r="B24173" t="str">
            <v>ALTERNATIVA</v>
          </cell>
          <cell r="C24173" t="str">
            <v xml:space="preserve"> Ковш ПЛЕТЕНЫЙ 1.7л розовый</v>
          </cell>
          <cell r="E24173" t="str">
            <v>Россия</v>
          </cell>
          <cell r="F24173" t="str">
            <v>ПЛАСТИК</v>
          </cell>
        </row>
        <row r="24174">
          <cell r="A24174" t="str">
            <v>DM268</v>
          </cell>
          <cell r="B24174" t="str">
            <v>ALTERNATIVA</v>
          </cell>
          <cell r="C24174" t="str">
            <v xml:space="preserve"> Канистра со сливом 22л</v>
          </cell>
          <cell r="E24174" t="str">
            <v>Россия</v>
          </cell>
          <cell r="F24174" t="str">
            <v>ПЛАСТИК</v>
          </cell>
        </row>
        <row r="24175">
          <cell r="A24175" t="str">
            <v>DM2685</v>
          </cell>
          <cell r="B24175" t="str">
            <v>ALTERNATIVA</v>
          </cell>
          <cell r="C24175" t="str">
            <v xml:space="preserve"> Салатник ГОРОШЕК 1.45л бело-красный</v>
          </cell>
          <cell r="E24175" t="str">
            <v>Россия</v>
          </cell>
          <cell r="F24175" t="str">
            <v>ПЛАСТИК</v>
          </cell>
        </row>
        <row r="24176">
          <cell r="A24176" t="str">
            <v>DM2686</v>
          </cell>
          <cell r="B24176" t="str">
            <v>ALTERNATIVA</v>
          </cell>
          <cell r="C24176" t="str">
            <v xml:space="preserve"> Салатник ГОРОШЕК 1.45л с крышкой бело-красный</v>
          </cell>
          <cell r="E24176" t="str">
            <v>Россия</v>
          </cell>
          <cell r="F24176" t="str">
            <v>ПЛАСТИК</v>
          </cell>
        </row>
        <row r="24177">
          <cell r="A24177" t="str">
            <v>DM2692</v>
          </cell>
          <cell r="B24177" t="str">
            <v>ALTERNATIVA</v>
          </cell>
          <cell r="C24177" t="str">
            <v xml:space="preserve"> Салатник ГОРОШЕК 0.5л бело-красный</v>
          </cell>
          <cell r="E24177" t="str">
            <v>Россия</v>
          </cell>
          <cell r="F24177" t="str">
            <v>ПЛАСТИК</v>
          </cell>
        </row>
        <row r="24178">
          <cell r="A24178" t="str">
            <v>DM2707</v>
          </cell>
          <cell r="B24178" t="str">
            <v>ALTERNATIVA</v>
          </cell>
          <cell r="C24178" t="str">
            <v xml:space="preserve"> Коврик универ 1020х680 красно-син</v>
          </cell>
          <cell r="E24178" t="str">
            <v>Россия</v>
          </cell>
          <cell r="F24178" t="str">
            <v>ПЛАСТИК</v>
          </cell>
        </row>
        <row r="24179">
          <cell r="A24179" t="str">
            <v>DM2737</v>
          </cell>
          <cell r="B24179" t="str">
            <v>ALTERNATIVA</v>
          </cell>
          <cell r="C24179" t="str">
            <v xml:space="preserve"> Салатник ГОРОШЕК 0.5л бело-зелёный</v>
          </cell>
          <cell r="E24179" t="str">
            <v>Россия</v>
          </cell>
          <cell r="F24179" t="str">
            <v>ПЛАСТИК</v>
          </cell>
        </row>
        <row r="24180">
          <cell r="A24180" t="str">
            <v>DM274</v>
          </cell>
          <cell r="B24180" t="str">
            <v>ALTERNATIVA</v>
          </cell>
          <cell r="C24180" t="str">
            <v xml:space="preserve"> Сухарница овальная малая</v>
          </cell>
          <cell r="E24180" t="str">
            <v>Россия</v>
          </cell>
          <cell r="F24180" t="str">
            <v>ПЛАСТИК</v>
          </cell>
        </row>
        <row r="24181">
          <cell r="A24181" t="str">
            <v>DM277</v>
          </cell>
          <cell r="B24181" t="str">
            <v>ALTERNATIVA</v>
          </cell>
          <cell r="C24181" t="str">
            <v xml:space="preserve"> Кружка 350мл</v>
          </cell>
          <cell r="E24181" t="str">
            <v>Россия</v>
          </cell>
          <cell r="F24181" t="str">
            <v>ПЛАСТИК</v>
          </cell>
        </row>
        <row r="24182">
          <cell r="A24182" t="str">
            <v>DM298</v>
          </cell>
          <cell r="B24182" t="str">
            <v>ALTERNATIVA</v>
          </cell>
          <cell r="C24182" t="str">
            <v xml:space="preserve"> Распылитель жидкости ЛОТОС 0.5л</v>
          </cell>
          <cell r="E24182" t="str">
            <v>Россия</v>
          </cell>
          <cell r="F24182" t="str">
            <v>ПЛАСТИК</v>
          </cell>
        </row>
        <row r="24183">
          <cell r="A24183" t="str">
            <v>DM3047</v>
          </cell>
          <cell r="B24183" t="str">
            <v>ALTERNATIVA</v>
          </cell>
          <cell r="C24183" t="str">
            <v xml:space="preserve"> Бочка-бак квадратная с крышкой 300л</v>
          </cell>
          <cell r="E24183" t="str">
            <v>Россия</v>
          </cell>
          <cell r="F24183" t="str">
            <v>ПЛАСТИК</v>
          </cell>
        </row>
        <row r="24184">
          <cell r="A24184" t="str">
            <v>DM3063</v>
          </cell>
          <cell r="B24184" t="str">
            <v>ALTERNATIVA</v>
          </cell>
          <cell r="C24184" t="str">
            <v xml:space="preserve"> Горшок для орхидеи ФЛОРА 2л с поддоном</v>
          </cell>
          <cell r="E24184" t="str">
            <v>Россия</v>
          </cell>
          <cell r="F24184" t="str">
            <v>ПЛАСТИК</v>
          </cell>
        </row>
        <row r="24185">
          <cell r="A24185" t="str">
            <v>DM3089</v>
          </cell>
          <cell r="B24185" t="str">
            <v>ALTERNATIVA</v>
          </cell>
          <cell r="C24185" t="str">
            <v xml:space="preserve"> Кашпо ЛАВАНДА прямоуг с поддоном 2л</v>
          </cell>
          <cell r="E24185" t="str">
            <v>Россия</v>
          </cell>
          <cell r="F24185" t="str">
            <v>ПЛАСТИК</v>
          </cell>
        </row>
        <row r="24186">
          <cell r="A24186" t="str">
            <v>DM310</v>
          </cell>
          <cell r="B24186" t="str">
            <v>ALTERNATIVA</v>
          </cell>
          <cell r="C24186" t="str">
            <v xml:space="preserve"> Лейка 2.5л с рассеивателем</v>
          </cell>
          <cell r="E24186" t="str">
            <v>Россия</v>
          </cell>
          <cell r="F24186" t="str">
            <v>ПЛАСТИК</v>
          </cell>
        </row>
        <row r="24187">
          <cell r="A24187" t="str">
            <v>DM3106</v>
          </cell>
          <cell r="B24187" t="str">
            <v>ALTERNATIVA</v>
          </cell>
          <cell r="C24187" t="str">
            <v xml:space="preserve"> Таз ПОЭЗИЯ ВЕСНЫ 20л</v>
          </cell>
          <cell r="E24187" t="str">
            <v>Россия</v>
          </cell>
          <cell r="F24187" t="str">
            <v>ПЛАСТИК</v>
          </cell>
        </row>
        <row r="24188">
          <cell r="A24188" t="str">
            <v>DM3108</v>
          </cell>
          <cell r="B24188" t="str">
            <v>ALTERNATIVA</v>
          </cell>
          <cell r="C24188" t="str">
            <v xml:space="preserve"> Таз ТЮЛЬПАН 20л</v>
          </cell>
          <cell r="E24188" t="str">
            <v>Россия</v>
          </cell>
          <cell r="F24188" t="str">
            <v>ПЛАСТИК</v>
          </cell>
        </row>
        <row r="24189">
          <cell r="A24189" t="str">
            <v>DM3214</v>
          </cell>
          <cell r="B24189" t="str">
            <v>ALTERNATIVA</v>
          </cell>
          <cell r="C24189" t="str">
            <v xml:space="preserve"> Полка для ванной ЛОТОС прямая</v>
          </cell>
          <cell r="E24189" t="str">
            <v>Россия</v>
          </cell>
          <cell r="F24189" t="str">
            <v>ПЛАСТИК</v>
          </cell>
        </row>
        <row r="24190">
          <cell r="A24190" t="str">
            <v>DM3271</v>
          </cell>
          <cell r="B24190" t="str">
            <v>ALTERNATIVA</v>
          </cell>
          <cell r="C24190" t="str">
            <v xml:space="preserve"> Бак для душевой квадратный 100л</v>
          </cell>
          <cell r="E24190" t="str">
            <v>Россия</v>
          </cell>
          <cell r="F24190" t="str">
            <v>ПЛАСТИК</v>
          </cell>
        </row>
        <row r="24191">
          <cell r="A24191" t="str">
            <v>DM3274</v>
          </cell>
          <cell r="B24191" t="str">
            <v>ALTERNATIVA</v>
          </cell>
          <cell r="C24191" t="str">
            <v xml:space="preserve"> Горшок-кашпо ЛОЗАННА 1.5л с под зеленый</v>
          </cell>
          <cell r="E24191" t="str">
            <v>Россия</v>
          </cell>
          <cell r="F24191" t="str">
            <v>ПЛАСТИК</v>
          </cell>
        </row>
        <row r="24192">
          <cell r="A24192" t="str">
            <v>DM328</v>
          </cell>
          <cell r="B24192" t="str">
            <v>ALTERNATIVA</v>
          </cell>
          <cell r="C24192" t="str">
            <v xml:space="preserve"> Емкость универсальная ПЭТ 3л</v>
          </cell>
          <cell r="E24192" t="str">
            <v>Россия</v>
          </cell>
          <cell r="F24192" t="str">
            <v>ПЛАСТИК</v>
          </cell>
        </row>
        <row r="24193">
          <cell r="A24193" t="str">
            <v>DM3282</v>
          </cell>
          <cell r="B24193" t="str">
            <v>ALTERNATIVA</v>
          </cell>
          <cell r="C24193" t="str">
            <v xml:space="preserve"> Горшок-кашпо ЛОЗАННА 3л квадр с под зеленый</v>
          </cell>
          <cell r="E24193" t="str">
            <v>Россия</v>
          </cell>
          <cell r="F24193" t="str">
            <v>ПЛАСТИК</v>
          </cell>
        </row>
        <row r="24194">
          <cell r="A24194" t="str">
            <v>DM3283</v>
          </cell>
          <cell r="B24194" t="str">
            <v>ALTERNATIVA</v>
          </cell>
          <cell r="C24194" t="str">
            <v xml:space="preserve"> Горшок-кашпо ЛОЗАННА 5л квадр с под зеленый</v>
          </cell>
          <cell r="E24194" t="str">
            <v>Россия</v>
          </cell>
          <cell r="F24194" t="str">
            <v>ПЛАСТИК</v>
          </cell>
        </row>
        <row r="24195">
          <cell r="A24195" t="str">
            <v>DM3287</v>
          </cell>
          <cell r="B24195" t="str">
            <v>ALTERNATIVA</v>
          </cell>
          <cell r="C24195" t="str">
            <v xml:space="preserve"> Щетка-сметка МАРГАРИТКА мягкая</v>
          </cell>
          <cell r="E24195" t="str">
            <v>Россия</v>
          </cell>
          <cell r="F24195" t="str">
            <v>ПЛАСТИК</v>
          </cell>
        </row>
        <row r="24196">
          <cell r="A24196" t="str">
            <v>DM331</v>
          </cell>
          <cell r="B24196" t="str">
            <v>ALTERNATIVA</v>
          </cell>
          <cell r="C24196" t="str">
            <v xml:space="preserve"> Умывальник универсальный 9л</v>
          </cell>
          <cell r="E24196" t="str">
            <v>Россия</v>
          </cell>
          <cell r="F24196" t="str">
            <v>ПЛАСТИК</v>
          </cell>
        </row>
        <row r="24197">
          <cell r="A24197" t="str">
            <v>DM3332</v>
          </cell>
          <cell r="B24197" t="str">
            <v>ALTERNATIVA</v>
          </cell>
          <cell r="C24197" t="str">
            <v xml:space="preserve"> Комод 4-х секционный ТАЧКИ-ДИСНЕЙ</v>
          </cell>
          <cell r="E24197" t="str">
            <v>Россия</v>
          </cell>
          <cell r="F24197" t="str">
            <v>ПЛАСТИК</v>
          </cell>
        </row>
        <row r="24198">
          <cell r="A24198" t="str">
            <v>DM3336</v>
          </cell>
          <cell r="B24198" t="str">
            <v>ALTERNATIVA</v>
          </cell>
          <cell r="C24198" t="str">
            <v xml:space="preserve"> Комод 4-х секционный ПРИНЦЕССЫ-ДИСНЕЙ №2</v>
          </cell>
          <cell r="E24198" t="str">
            <v>Россия</v>
          </cell>
          <cell r="F24198" t="str">
            <v>ПЛАСТИК</v>
          </cell>
        </row>
        <row r="24199">
          <cell r="A24199" t="str">
            <v>DM3376</v>
          </cell>
          <cell r="B24199" t="str">
            <v>ALTERNATIVA</v>
          </cell>
          <cell r="C24199" t="str">
            <v xml:space="preserve"> Кашпо СОФИЯ 3л с под квадр белое</v>
          </cell>
          <cell r="E24199" t="str">
            <v>Россия</v>
          </cell>
          <cell r="F24199" t="str">
            <v>ПЛАСТИК</v>
          </cell>
        </row>
        <row r="24200">
          <cell r="A24200" t="str">
            <v>DM3377</v>
          </cell>
          <cell r="B24200" t="str">
            <v>ALTERNATIVA</v>
          </cell>
          <cell r="C24200" t="str">
            <v xml:space="preserve"> Кашпо СОФИЯ 3л с под квадр медное</v>
          </cell>
          <cell r="E24200" t="str">
            <v>Россия</v>
          </cell>
          <cell r="F24200" t="str">
            <v>ПЛАСТИК</v>
          </cell>
        </row>
        <row r="24201">
          <cell r="A24201" t="str">
            <v>DM037</v>
          </cell>
          <cell r="B24201" t="str">
            <v>ALTERNATIVA</v>
          </cell>
          <cell r="C24201" t="str">
            <v xml:space="preserve"> Канистра 13л</v>
          </cell>
          <cell r="E24201" t="str">
            <v>Россия</v>
          </cell>
          <cell r="F24201" t="str">
            <v>ПЛАСТИК</v>
          </cell>
        </row>
        <row r="24202">
          <cell r="A24202" t="str">
            <v>DM040</v>
          </cell>
          <cell r="B24202" t="str">
            <v>ALTERNATIVA</v>
          </cell>
          <cell r="C24202" t="str">
            <v xml:space="preserve"> Канистра 20л</v>
          </cell>
          <cell r="E24202" t="str">
            <v>Россия</v>
          </cell>
          <cell r="F24202" t="str">
            <v>ПЛАСТИК</v>
          </cell>
        </row>
        <row r="24203">
          <cell r="A24203" t="str">
            <v>DM042</v>
          </cell>
          <cell r="B24203" t="str">
            <v>ALTERNATIVA</v>
          </cell>
          <cell r="C24203" t="str">
            <v xml:space="preserve"> Канистра-бочка 5л</v>
          </cell>
          <cell r="E24203" t="str">
            <v>Россия</v>
          </cell>
          <cell r="F24203" t="str">
            <v>ПЛАСТИК</v>
          </cell>
        </row>
        <row r="24204">
          <cell r="A24204" t="str">
            <v>DM048</v>
          </cell>
          <cell r="B24204" t="str">
            <v>ALTERNATIVA</v>
          </cell>
          <cell r="C24204" t="str">
            <v xml:space="preserve"> Канистра-бочка 50л</v>
          </cell>
          <cell r="E24204" t="str">
            <v>Россия</v>
          </cell>
          <cell r="F24204" t="str">
            <v>ПЛАСТИК</v>
          </cell>
        </row>
        <row r="24205">
          <cell r="A24205" t="str">
            <v>DM051</v>
          </cell>
          <cell r="B24205" t="str">
            <v>ALTERNATIVA</v>
          </cell>
          <cell r="C24205" t="str">
            <v xml:space="preserve"> Канистра со сливом 28л</v>
          </cell>
          <cell r="E24205" t="str">
            <v>Россия</v>
          </cell>
          <cell r="F24205" t="str">
            <v>ПЛАСТИК</v>
          </cell>
        </row>
        <row r="24206">
          <cell r="A24206" t="str">
            <v>DM056</v>
          </cell>
          <cell r="B24206" t="str">
            <v>ALTERNATIVA</v>
          </cell>
          <cell r="C24206" t="str">
            <v xml:space="preserve"> Крышка сливная</v>
          </cell>
          <cell r="E24206" t="str">
            <v>Россия</v>
          </cell>
          <cell r="F24206" t="str">
            <v>ПЛАСТИК</v>
          </cell>
        </row>
        <row r="24207">
          <cell r="A24207" t="str">
            <v>DM069</v>
          </cell>
          <cell r="B24207" t="str">
            <v>ALTERNATIVA</v>
          </cell>
          <cell r="C24207" t="str">
            <v xml:space="preserve"> Салфетница</v>
          </cell>
          <cell r="E24207" t="str">
            <v>Россия</v>
          </cell>
          <cell r="F24207" t="str">
            <v>ПЛАСТИК</v>
          </cell>
        </row>
        <row r="24208">
          <cell r="A24208" t="str">
            <v>DM071</v>
          </cell>
          <cell r="B24208" t="str">
            <v>ALTERNATIVA</v>
          </cell>
          <cell r="C24208" t="str">
            <v xml:space="preserve"> Сито</v>
          </cell>
          <cell r="E24208" t="str">
            <v>Россия</v>
          </cell>
          <cell r="F24208" t="str">
            <v>ПЛАСТИК</v>
          </cell>
        </row>
        <row r="24209">
          <cell r="A24209" t="str">
            <v>DM3379</v>
          </cell>
          <cell r="B24209" t="str">
            <v>ALTERNATIVA</v>
          </cell>
          <cell r="C24209" t="str">
            <v xml:space="preserve"> Кашпо СОФИЯ 1.5л с под квадр белое</v>
          </cell>
          <cell r="E24209" t="str">
            <v>Россия</v>
          </cell>
          <cell r="F24209" t="str">
            <v>ПЛАСТИК</v>
          </cell>
        </row>
        <row r="24210">
          <cell r="A24210" t="str">
            <v>DM3399</v>
          </cell>
          <cell r="B24210" t="str">
            <v>ALTERNATIVA</v>
          </cell>
          <cell r="C24210" t="str">
            <v xml:space="preserve"> Корзина универсальная МАКИ 10л</v>
          </cell>
          <cell r="E24210" t="str">
            <v>Россия</v>
          </cell>
          <cell r="F24210" t="str">
            <v>ПЛАСТИК</v>
          </cell>
        </row>
        <row r="24211">
          <cell r="A24211" t="str">
            <v>DM3404</v>
          </cell>
          <cell r="B24211" t="str">
            <v>ALTERNATIVA</v>
          </cell>
          <cell r="C24211" t="str">
            <v xml:space="preserve"> Корзина универсальная ГОРОД ЛЮБВИ 10л</v>
          </cell>
          <cell r="E24211" t="str">
            <v>Россия</v>
          </cell>
          <cell r="F24211" t="str">
            <v>ПЛАСТИК</v>
          </cell>
        </row>
        <row r="24212">
          <cell r="A24212" t="str">
            <v>DM3410</v>
          </cell>
          <cell r="B24212" t="str">
            <v>ALTERNATIVA</v>
          </cell>
          <cell r="C24212" t="str">
            <v xml:space="preserve"> Корзина ПЛЕТЕНКА ЛЮКС со вставкой 85л белая</v>
          </cell>
          <cell r="E24212" t="str">
            <v>Россия</v>
          </cell>
          <cell r="F24212" t="str">
            <v>ПЛАСТИК</v>
          </cell>
        </row>
        <row r="24213">
          <cell r="A24213" t="str">
            <v>DM3411</v>
          </cell>
          <cell r="B24213" t="str">
            <v>ALTERNATIVA</v>
          </cell>
          <cell r="C24213" t="str">
            <v xml:space="preserve"> Корзина ПЛЕТЕНКА ЛЮКС со вставкой 85л слон кость</v>
          </cell>
          <cell r="E24213" t="str">
            <v>Россия</v>
          </cell>
          <cell r="F24213" t="str">
            <v>ПЛАСТИК</v>
          </cell>
        </row>
        <row r="24214">
          <cell r="A24214" t="str">
            <v>DM3658</v>
          </cell>
          <cell r="B24214" t="str">
            <v>ALTERNATIVA</v>
          </cell>
          <cell r="C24214" t="str">
            <v xml:space="preserve"> Крышка для СВЧсмАК плюмерия</v>
          </cell>
          <cell r="E24214" t="str">
            <v>Россия</v>
          </cell>
          <cell r="F24214" t="str">
            <v>ПЛАСТИК</v>
          </cell>
        </row>
        <row r="24215">
          <cell r="A24215" t="str">
            <v>DM367</v>
          </cell>
          <cell r="B24215" t="str">
            <v>ALTERNATIVA</v>
          </cell>
          <cell r="C24215" t="str">
            <v xml:space="preserve"> Умывальник-рукомойник 5л</v>
          </cell>
          <cell r="E24215" t="str">
            <v>Россия</v>
          </cell>
          <cell r="F24215" t="str">
            <v>ПЛАСТИК</v>
          </cell>
        </row>
        <row r="24216">
          <cell r="A24216" t="str">
            <v>DM377</v>
          </cell>
          <cell r="B24216" t="str">
            <v>ALTERNATIVA</v>
          </cell>
          <cell r="C24216" t="str">
            <v xml:space="preserve"> Мыльница с решеткой</v>
          </cell>
          <cell r="E24216" t="str">
            <v>Россия</v>
          </cell>
          <cell r="F24216" t="str">
            <v>ПЛАСТИК</v>
          </cell>
        </row>
        <row r="24217">
          <cell r="A24217" t="str">
            <v>DM379</v>
          </cell>
          <cell r="B24217" t="str">
            <v>ALTERNATIVA</v>
          </cell>
          <cell r="C24217" t="str">
            <v xml:space="preserve"> Ограждение ЦВЕТЫ 450х300 6шт</v>
          </cell>
          <cell r="E24217" t="str">
            <v>Россия</v>
          </cell>
          <cell r="F24217" t="str">
            <v>ПЛАСТИК</v>
          </cell>
        </row>
        <row r="24218">
          <cell r="A24218" t="str">
            <v>DM389</v>
          </cell>
          <cell r="B24218" t="str">
            <v>ALTERNATIVA</v>
          </cell>
          <cell r="C24218" t="str">
            <v xml:space="preserve"> Сахарница с крышкой БОГЕМА</v>
          </cell>
          <cell r="E24218" t="str">
            <v>Россия</v>
          </cell>
          <cell r="F24218" t="str">
            <v>ПЛАСТИК</v>
          </cell>
        </row>
        <row r="24219">
          <cell r="A24219" t="str">
            <v>DM3985</v>
          </cell>
          <cell r="B24219" t="str">
            <v>ALTERNATIVA</v>
          </cell>
          <cell r="C24219" t="str">
            <v xml:space="preserve"> Контейнер ПЛЕТЕНКА ЛЮКС №2 25л слон кость</v>
          </cell>
          <cell r="E24219" t="str">
            <v>Россия</v>
          </cell>
          <cell r="F24219" t="str">
            <v>ПЛАСТИК</v>
          </cell>
        </row>
        <row r="24220">
          <cell r="A24220" t="str">
            <v>DM4011</v>
          </cell>
          <cell r="B24220" t="str">
            <v>ALTERNATIVA</v>
          </cell>
          <cell r="C24220" t="str">
            <v xml:space="preserve"> Люк канализационный</v>
          </cell>
          <cell r="E24220" t="str">
            <v>Россия</v>
          </cell>
          <cell r="F24220" t="str">
            <v>ПЛАСТИК</v>
          </cell>
        </row>
        <row r="24221">
          <cell r="A24221" t="str">
            <v>BP10415SLBD7</v>
          </cell>
          <cell r="B24221" t="str">
            <v>BORPOSUDA</v>
          </cell>
          <cell r="C24221" t="str">
            <v xml:space="preserve"> Салатник упроч КРАСОТА ДОМАШНИЙ 230мм</v>
          </cell>
          <cell r="E24221" t="str">
            <v>Россия</v>
          </cell>
          <cell r="F24221" t="str">
            <v>СТЕКЛО</v>
          </cell>
        </row>
        <row r="24222">
          <cell r="A24222" t="str">
            <v>BP10415SLBD8</v>
          </cell>
          <cell r="B24222" t="str">
            <v>BORPOSUDA</v>
          </cell>
          <cell r="C24222" t="str">
            <v xml:space="preserve"> Салатник упроч СЕМЬЯ ДОМАШНИЙ 230мм</v>
          </cell>
          <cell r="E24222" t="str">
            <v>Россия</v>
          </cell>
          <cell r="F24222" t="str">
            <v>СТЕКЛО</v>
          </cell>
        </row>
        <row r="24223">
          <cell r="A24223" t="str">
            <v>BP10468SLBD</v>
          </cell>
          <cell r="B24223" t="str">
            <v>BORPOSUDA</v>
          </cell>
          <cell r="C24223" t="str">
            <v xml:space="preserve"> Тарелка из упроч стекла БАТТЕРФЛАЙС 185мм</v>
          </cell>
          <cell r="E24223" t="str">
            <v>Россия</v>
          </cell>
          <cell r="F24223" t="str">
            <v>СТЕКЛО</v>
          </cell>
        </row>
        <row r="24224">
          <cell r="A24224" t="str">
            <v>BP10469B</v>
          </cell>
          <cell r="B24224" t="str">
            <v>BORPOSUDA</v>
          </cell>
          <cell r="C24224" t="str">
            <v xml:space="preserve"> Тарелка закал ИНВИТЕЙШН 310мм</v>
          </cell>
          <cell r="E24224" t="str">
            <v>Россия</v>
          </cell>
          <cell r="F24224" t="str">
            <v>СТЕКЛО</v>
          </cell>
        </row>
        <row r="24225">
          <cell r="A24225" t="str">
            <v>BP10496SLBD</v>
          </cell>
          <cell r="B24225" t="str">
            <v>BORPOSUDA</v>
          </cell>
          <cell r="C24225" t="str">
            <v xml:space="preserve"> Тарелка из упроч стекла глубокая БАТТЕРФЛАЙС 215мм</v>
          </cell>
          <cell r="E24225" t="str">
            <v>Россия</v>
          </cell>
          <cell r="F24225" t="str">
            <v>СТЕКЛО</v>
          </cell>
        </row>
        <row r="24226">
          <cell r="A24226" t="str">
            <v>BP10496SLBD1</v>
          </cell>
          <cell r="B24226" t="str">
            <v>BORPOSUDA</v>
          </cell>
          <cell r="C24226" t="str">
            <v xml:space="preserve"> Тарелка ОРХИДИС 215мм глубокая</v>
          </cell>
          <cell r="E24226" t="str">
            <v>Россия</v>
          </cell>
          <cell r="F24226" t="str">
            <v>СТЕКЛО</v>
          </cell>
        </row>
        <row r="24227">
          <cell r="A24227" t="str">
            <v>BP10499SLB</v>
          </cell>
          <cell r="B24227" t="str">
            <v>BORPOSUDA</v>
          </cell>
          <cell r="C24227" t="str">
            <v xml:space="preserve"> Блюдо из упроч стекла АВРОРА 315мм</v>
          </cell>
          <cell r="E24227" t="str">
            <v>Россия</v>
          </cell>
          <cell r="F24227" t="str">
            <v>СТЕКЛО</v>
          </cell>
        </row>
        <row r="24228">
          <cell r="A24228" t="str">
            <v>BP10513B</v>
          </cell>
          <cell r="B24228" t="str">
            <v>BORPOSUDA</v>
          </cell>
          <cell r="C24228" t="str">
            <v xml:space="preserve"> Салатник упроч АВРОРА 304мм</v>
          </cell>
          <cell r="E24228" t="str">
            <v>Россия</v>
          </cell>
          <cell r="F24228" t="str">
            <v>СТЕКЛО</v>
          </cell>
        </row>
        <row r="24229">
          <cell r="A24229" t="str">
            <v>BP10519SLBD</v>
          </cell>
          <cell r="B24229" t="str">
            <v>BORPOSUDA</v>
          </cell>
          <cell r="C24229" t="str">
            <v xml:space="preserve"> Тарелка БАТТЕРФЛАЙС 260мм</v>
          </cell>
          <cell r="E24229" t="str">
            <v>Россия</v>
          </cell>
          <cell r="F24229" t="str">
            <v>СТЕКЛО</v>
          </cell>
        </row>
        <row r="24230">
          <cell r="A24230" t="str">
            <v>BP10596SLB</v>
          </cell>
          <cell r="B24230" t="str">
            <v>BORPOSUDA</v>
          </cell>
          <cell r="C24230" t="str">
            <v xml:space="preserve"> Блюдо ТОСКАНА 303мм упрочн</v>
          </cell>
          <cell r="E24230" t="str">
            <v>Россия</v>
          </cell>
          <cell r="F24230" t="str">
            <v>СТЕКЛО</v>
          </cell>
        </row>
        <row r="24231">
          <cell r="A24231" t="str">
            <v>BP10611SLB</v>
          </cell>
          <cell r="B24231" t="str">
            <v>BORPOSUDA</v>
          </cell>
          <cell r="C24231" t="str">
            <v xml:space="preserve"> Салатник АВРОРА 330х264мм</v>
          </cell>
          <cell r="E24231" t="str">
            <v>Россия</v>
          </cell>
          <cell r="F24231" t="str">
            <v>СТЕКЛО</v>
          </cell>
        </row>
        <row r="24232">
          <cell r="A24232" t="str">
            <v>BP41792SLB</v>
          </cell>
          <cell r="B24232" t="str">
            <v>BORPOSUDA</v>
          </cell>
          <cell r="C24232" t="str">
            <v xml:space="preserve"> Стакан ПАБ 500мл</v>
          </cell>
          <cell r="E24232" t="str">
            <v>Россия</v>
          </cell>
          <cell r="F24232" t="str">
            <v>СТЕКЛО</v>
          </cell>
        </row>
        <row r="24233">
          <cell r="A24233" t="str">
            <v>BP42877B</v>
          </cell>
          <cell r="B24233" t="str">
            <v>BORPOSUDA</v>
          </cell>
          <cell r="C24233" t="str">
            <v xml:space="preserve"> Набор стаканов ИЗМИР 6шт 400мл</v>
          </cell>
          <cell r="E24233" t="str">
            <v>Россия</v>
          </cell>
          <cell r="F24233" t="str">
            <v>СТЕКЛО</v>
          </cell>
        </row>
        <row r="24234">
          <cell r="A24234" t="str">
            <v>BP42877SLB</v>
          </cell>
          <cell r="B24234" t="str">
            <v>BORPOSUDA</v>
          </cell>
          <cell r="C24234" t="str">
            <v xml:space="preserve"> Стакан для коктейля IZMIR 400мл</v>
          </cell>
          <cell r="E24234" t="str">
            <v>Россия</v>
          </cell>
          <cell r="F24234" t="str">
            <v>СТЕКЛО</v>
          </cell>
        </row>
        <row r="24235">
          <cell r="A24235" t="str">
            <v>BP42945-1</v>
          </cell>
          <cell r="B24235" t="str">
            <v>BORPOSUDA</v>
          </cell>
          <cell r="C24235" t="str">
            <v xml:space="preserve"> Набор стаканов для виски ТАНГО 320мл 6шт низкие</v>
          </cell>
          <cell r="E24235" t="str">
            <v>Россия</v>
          </cell>
          <cell r="F24235" t="str">
            <v>СТЕКЛО</v>
          </cell>
        </row>
        <row r="24236">
          <cell r="A24236" t="str">
            <v>BP42949B</v>
          </cell>
          <cell r="B24236" t="str">
            <v>BORPOSUDA</v>
          </cell>
          <cell r="C24236" t="str">
            <v xml:space="preserve"> Набор стаканов д/пива ТАНГО 6шт 430мл</v>
          </cell>
          <cell r="E24236" t="str">
            <v>Россия</v>
          </cell>
          <cell r="F24236" t="str">
            <v>СТЕКЛО</v>
          </cell>
        </row>
        <row r="24237">
          <cell r="A24237" t="str">
            <v>BP43258B</v>
          </cell>
          <cell r="B24237" t="str">
            <v>BORPOSUDA</v>
          </cell>
          <cell r="C24237" t="str">
            <v xml:space="preserve"> Набор салатников СИЛЬВАНА 6шт 100мм</v>
          </cell>
          <cell r="E24237" t="str">
            <v>Россия</v>
          </cell>
          <cell r="F24237" t="str">
            <v>СТЕКЛО</v>
          </cell>
        </row>
        <row r="24238">
          <cell r="A24238" t="str">
            <v>BP43896SLB</v>
          </cell>
          <cell r="B24238" t="str">
            <v>BORPOSUDA</v>
          </cell>
          <cell r="C24238" t="str">
            <v xml:space="preserve"> Ваза БОТАНИКА 300мм</v>
          </cell>
          <cell r="E24238" t="str">
            <v>Россия</v>
          </cell>
          <cell r="F24238" t="str">
            <v>СТЕКЛО</v>
          </cell>
        </row>
        <row r="24239">
          <cell r="A24239" t="str">
            <v>BP440157B</v>
          </cell>
          <cell r="B24239" t="str">
            <v>BORPOSUDA</v>
          </cell>
          <cell r="C24239" t="str">
            <v xml:space="preserve"> Набор бокалов МОНТЕ КАРЛО 6шт 225мл</v>
          </cell>
          <cell r="E24239" t="str">
            <v>Россия</v>
          </cell>
          <cell r="F24239" t="str">
            <v>СТЕКЛО</v>
          </cell>
        </row>
        <row r="24240">
          <cell r="A24240" t="str">
            <v>BP440175B</v>
          </cell>
          <cell r="B24240" t="str">
            <v>BORPOSUDA</v>
          </cell>
          <cell r="C24240" t="str">
            <v xml:space="preserve"> Набор стаканов МОНТЕ КАРЛО 6шт 55мл</v>
          </cell>
          <cell r="E24240" t="str">
            <v>Россия</v>
          </cell>
          <cell r="F24240" t="str">
            <v>СТЕКЛО</v>
          </cell>
        </row>
        <row r="24241">
          <cell r="A24241" t="str">
            <v>BP440190B</v>
          </cell>
          <cell r="B24241" t="str">
            <v>BORPOSUDA</v>
          </cell>
          <cell r="C24241" t="str">
            <v xml:space="preserve"> Бокал ВИНТАЖ 6шт 420мл</v>
          </cell>
          <cell r="E24241" t="str">
            <v>Россия</v>
          </cell>
          <cell r="F24241" t="str">
            <v>СТЕКЛО</v>
          </cell>
        </row>
        <row r="24242">
          <cell r="A24242" t="str">
            <v>BP440218B</v>
          </cell>
          <cell r="B24242" t="str">
            <v>BORPOSUDA</v>
          </cell>
          <cell r="C24242" t="str">
            <v xml:space="preserve"> Бокал ШАРАНТЕ 6шт 330мл</v>
          </cell>
          <cell r="E24242" t="str">
            <v>Россия</v>
          </cell>
          <cell r="F24242" t="str">
            <v>СТЕКЛО</v>
          </cell>
        </row>
        <row r="24243">
          <cell r="A24243" t="str">
            <v>BP44021SLB</v>
          </cell>
          <cell r="B24243" t="str">
            <v>BORPOSUDA</v>
          </cell>
          <cell r="C24243" t="str">
            <v xml:space="preserve"> Подсвечник БЕЙЗИК 170мм</v>
          </cell>
          <cell r="E24243" t="str">
            <v>Россия</v>
          </cell>
          <cell r="F24243" t="str">
            <v>СТЕКЛО</v>
          </cell>
        </row>
        <row r="24244">
          <cell r="A24244" t="str">
            <v>BP440283</v>
          </cell>
          <cell r="B24244" t="str">
            <v>BORPOSUDA</v>
          </cell>
          <cell r="C24244" t="str">
            <v xml:space="preserve"> Набор бокалов ВИНТАЖ 6шт 190мл</v>
          </cell>
          <cell r="E24244" t="str">
            <v>Россия</v>
          </cell>
          <cell r="F24244" t="str">
            <v>СТЕКЛО</v>
          </cell>
        </row>
        <row r="24245">
          <cell r="A24245" t="str">
            <v>BP54372B</v>
          </cell>
          <cell r="B24245" t="str">
            <v>BORPOSUDA</v>
          </cell>
          <cell r="C24245" t="str">
            <v xml:space="preserve"> Блюдо KONYA 354мм</v>
          </cell>
          <cell r="E24245" t="str">
            <v>Россия</v>
          </cell>
          <cell r="F24245" t="str">
            <v>СТЕКЛО</v>
          </cell>
        </row>
        <row r="24246">
          <cell r="A24246" t="str">
            <v>BP55239SLB</v>
          </cell>
          <cell r="B24246" t="str">
            <v>BORPOSUDA</v>
          </cell>
          <cell r="C24246" t="str">
            <v xml:space="preserve"> Кружка ПАБ 670мл</v>
          </cell>
          <cell r="E24246" t="str">
            <v>Россия</v>
          </cell>
          <cell r="F24246" t="str">
            <v>СТЕКЛО</v>
          </cell>
        </row>
        <row r="24247">
          <cell r="A24247" t="str">
            <v>BP55393SLBD</v>
          </cell>
          <cell r="B24247" t="str">
            <v>BORPOSUDA</v>
          </cell>
          <cell r="C24247" t="str">
            <v xml:space="preserve"> Кружка БАТТЕРФЛАЙС 330мл</v>
          </cell>
          <cell r="E24247" t="str">
            <v>Россия</v>
          </cell>
          <cell r="F24247" t="str">
            <v>СТЕКЛО</v>
          </cell>
        </row>
        <row r="24248">
          <cell r="A24248" t="str">
            <v>BP55393SLBS</v>
          </cell>
          <cell r="B24248" t="str">
            <v>BORPOSUDA</v>
          </cell>
          <cell r="C24248" t="str">
            <v xml:space="preserve"> Кружка ПРОВАНС 330мл</v>
          </cell>
          <cell r="E24248" t="str">
            <v>Россия</v>
          </cell>
          <cell r="F24248" t="str">
            <v>СТЕКЛО</v>
          </cell>
        </row>
        <row r="24249">
          <cell r="A24249" t="str">
            <v>BP55411B</v>
          </cell>
          <cell r="B24249" t="str">
            <v>BORPOSUDA</v>
          </cell>
          <cell r="C24249" t="str">
            <v xml:space="preserve"> Кружка 6шт 140мл ЧАЙ И КОФЕ</v>
          </cell>
          <cell r="E24249" t="str">
            <v>Россия</v>
          </cell>
          <cell r="F24249" t="str">
            <v>СТЕКЛО</v>
          </cell>
        </row>
        <row r="24250">
          <cell r="A24250" t="str">
            <v>BP55411SLB</v>
          </cell>
          <cell r="B24250" t="str">
            <v>BORPOSUDA</v>
          </cell>
          <cell r="C24250" t="str">
            <v xml:space="preserve"> Кружка 140мл ЧАЙ И КОФЕ</v>
          </cell>
          <cell r="E24250" t="str">
            <v>Россия</v>
          </cell>
          <cell r="F24250" t="str">
            <v>СТЕКЛО</v>
          </cell>
        </row>
        <row r="24251">
          <cell r="A24251" t="str">
            <v>BP55531SLBD30</v>
          </cell>
          <cell r="B24251" t="str">
            <v>BORPOSUDA</v>
          </cell>
          <cell r="C24251" t="str">
            <v xml:space="preserve"> Кружка ПАЙН КОУН 340мл 6цв</v>
          </cell>
          <cell r="E24251" t="str">
            <v>Россия</v>
          </cell>
          <cell r="F24251" t="str">
            <v>СТЕКЛО</v>
          </cell>
        </row>
        <row r="24252">
          <cell r="A24252" t="str">
            <v>BP55531SLBD31</v>
          </cell>
          <cell r="B24252" t="str">
            <v>BORPOSUDA</v>
          </cell>
          <cell r="C24252" t="str">
            <v xml:space="preserve"> Кружка ПАЙН КОУН 340мл</v>
          </cell>
          <cell r="E24252" t="str">
            <v>Россия</v>
          </cell>
          <cell r="F24252" t="str">
            <v>СТЕКЛО</v>
          </cell>
        </row>
        <row r="24253">
          <cell r="A24253" t="str">
            <v>BP80000SLB</v>
          </cell>
          <cell r="B24253" t="str">
            <v>BORPOSUDA</v>
          </cell>
          <cell r="C24253" t="str">
            <v xml:space="preserve"> Банка БЕЛЛА с красн крышкой 1500мл</v>
          </cell>
          <cell r="E24253" t="str">
            <v>Россия</v>
          </cell>
          <cell r="F24253" t="str">
            <v>СТЕКЛО</v>
          </cell>
        </row>
        <row r="24254">
          <cell r="A24254" t="str">
            <v>BP80147B</v>
          </cell>
          <cell r="B24254" t="str">
            <v>BORPOSUDA</v>
          </cell>
          <cell r="C24254" t="str">
            <v xml:space="preserve"> Ваза БОТАНИКА 140мм</v>
          </cell>
          <cell r="E24254" t="str">
            <v>Россия</v>
          </cell>
          <cell r="F24254" t="str">
            <v>СТЕКЛО</v>
          </cell>
        </row>
        <row r="24255">
          <cell r="A24255" t="str">
            <v>BP80339B</v>
          </cell>
          <cell r="B24255" t="str">
            <v>BORPOSUDA</v>
          </cell>
          <cell r="C24255" t="str">
            <v xml:space="preserve"> Бутылка стеклянная ВИТА 1100мл с бирюз пласт крышкой</v>
          </cell>
          <cell r="E24255" t="str">
            <v>Россия</v>
          </cell>
          <cell r="F24255" t="str">
            <v>СТЕКЛО</v>
          </cell>
        </row>
        <row r="24256">
          <cell r="A24256" t="str">
            <v>BP80383SLB</v>
          </cell>
          <cell r="B24256" t="str">
            <v>BORPOSUDA</v>
          </cell>
          <cell r="C24256" t="str">
            <v xml:space="preserve"> Банка с метал крышкой ХОММЕЙД 300мл</v>
          </cell>
          <cell r="E24256" t="str">
            <v>Россия</v>
          </cell>
          <cell r="F24256" t="str">
            <v>СТЕКЛО</v>
          </cell>
        </row>
        <row r="24257">
          <cell r="A24257" t="str">
            <v>BP42030B</v>
          </cell>
          <cell r="B24257" t="str">
            <v>BORPOSUDA</v>
          </cell>
          <cell r="C24257" t="str">
            <v xml:space="preserve"> Набор стаканов ЛИРИК 6шт 370мл</v>
          </cell>
          <cell r="E24257" t="str">
            <v>Россия</v>
          </cell>
          <cell r="F24257" t="str">
            <v>СТЕКЛО</v>
          </cell>
        </row>
        <row r="24258">
          <cell r="A24258" t="str">
            <v>BP42030BM</v>
          </cell>
          <cell r="B24258" t="str">
            <v>BORPOSUDA</v>
          </cell>
          <cell r="C24258" t="str">
            <v xml:space="preserve"> Набор стаканов для виски ЛАЙТ БЛЮ 370мл 3шт</v>
          </cell>
          <cell r="E24258" t="str">
            <v>Россия</v>
          </cell>
          <cell r="F24258" t="str">
            <v>СТЕКЛО</v>
          </cell>
        </row>
        <row r="24259">
          <cell r="A24259" t="str">
            <v>BP42294</v>
          </cell>
          <cell r="B24259" t="str">
            <v>BORPOSUDA</v>
          </cell>
          <cell r="C24259" t="str">
            <v xml:space="preserve"> Набор стопок ТАНГО 60мл 6шт</v>
          </cell>
          <cell r="E24259" t="str">
            <v>Россия</v>
          </cell>
          <cell r="F24259" t="str">
            <v>СТЕКЛО</v>
          </cell>
        </row>
        <row r="24260">
          <cell r="A24260" t="str">
            <v>BP42338BM</v>
          </cell>
          <cell r="B24260" t="str">
            <v>BORPOSUDA</v>
          </cell>
          <cell r="C24260" t="str">
            <v xml:space="preserve"> Набор стаканов для сока ЛАЙТ БЛЮ 245мл 3шт</v>
          </cell>
          <cell r="E24260" t="str">
            <v>Россия</v>
          </cell>
          <cell r="F24260" t="str">
            <v>СТЕКЛО</v>
          </cell>
        </row>
        <row r="24261">
          <cell r="A24261" t="str">
            <v>BP42348BM</v>
          </cell>
          <cell r="B24261" t="str">
            <v>BORPOSUDA</v>
          </cell>
          <cell r="C24261" t="str">
            <v xml:space="preserve"> Набор стаканов для виски ЛАЙТ БЛЮ 368мл 3шт</v>
          </cell>
          <cell r="E24261" t="str">
            <v>Россия</v>
          </cell>
          <cell r="F24261" t="str">
            <v>СТЕКЛО</v>
          </cell>
        </row>
        <row r="24262">
          <cell r="A24262" t="str">
            <v>BP42358BM</v>
          </cell>
          <cell r="B24262" t="str">
            <v>BORPOSUDA</v>
          </cell>
          <cell r="C24262" t="str">
            <v xml:space="preserve"> Набор стаканов для коктейля ЛАЙТ БЛЮ 390мл 3шт</v>
          </cell>
          <cell r="E24262" t="str">
            <v>Россия</v>
          </cell>
          <cell r="F24262" t="str">
            <v>СТЕКЛО</v>
          </cell>
        </row>
        <row r="24263">
          <cell r="A24263" t="str">
            <v>BP42495B</v>
          </cell>
          <cell r="B24263" t="str">
            <v>BORPOSUDA</v>
          </cell>
          <cell r="C24263" t="str">
            <v xml:space="preserve"> Набор стаканов ПИКАССО 6шт 275мл</v>
          </cell>
          <cell r="E24263" t="str">
            <v>Россия</v>
          </cell>
          <cell r="F24263" t="str">
            <v>СТЕКЛО</v>
          </cell>
        </row>
        <row r="24264">
          <cell r="A24264" t="str">
            <v>BP42756-1</v>
          </cell>
          <cell r="B24264" t="str">
            <v>BORPOSUDA</v>
          </cell>
          <cell r="C24264" t="str">
            <v xml:space="preserve"> Набор стаканов ПАБ 3шт 665мл</v>
          </cell>
          <cell r="E24264" t="str">
            <v>Болгария</v>
          </cell>
          <cell r="F24264" t="str">
            <v>СТЕКЛО</v>
          </cell>
        </row>
        <row r="24265">
          <cell r="A24265" t="str">
            <v>BP42756SL</v>
          </cell>
          <cell r="B24265" t="str">
            <v>BORPOSUDA</v>
          </cell>
          <cell r="C24265" t="str">
            <v xml:space="preserve"> Стакан ВАЙЗЕН БИР СЕРВИС ЛАЙН 665мл</v>
          </cell>
          <cell r="E24265" t="str">
            <v>Россия</v>
          </cell>
          <cell r="F24265" t="str">
            <v>СТЕКЛО</v>
          </cell>
        </row>
        <row r="24266">
          <cell r="A24266" t="str">
            <v>BP42865</v>
          </cell>
          <cell r="B24266" t="str">
            <v>BORPOSUDA</v>
          </cell>
          <cell r="C24266" t="str">
            <v xml:space="preserve"> Набор стаканов для воды ДАНС 290мл 6шт низкие</v>
          </cell>
          <cell r="E24266" t="str">
            <v>Россия</v>
          </cell>
          <cell r="F24266" t="str">
            <v>СТЕКЛО</v>
          </cell>
        </row>
        <row r="24267">
          <cell r="A24267" t="str">
            <v>BP42868B</v>
          </cell>
          <cell r="B24267" t="str">
            <v>BORPOSUDA</v>
          </cell>
          <cell r="C24267" t="str">
            <v xml:space="preserve"> Набор стаканов ДАНС 320мл 3шт</v>
          </cell>
          <cell r="E24267" t="str">
            <v>Россия</v>
          </cell>
          <cell r="F24267" t="str">
            <v>СТЕКЛО</v>
          </cell>
        </row>
        <row r="24268">
          <cell r="A24268" t="str">
            <v>BP42875B</v>
          </cell>
          <cell r="B24268" t="str">
            <v>BORPOSUDA</v>
          </cell>
          <cell r="C24268" t="str">
            <v xml:space="preserve"> Набор стаканов ИЗМИР 6шт 280мл</v>
          </cell>
          <cell r="E24268" t="str">
            <v>Россия</v>
          </cell>
          <cell r="F24268" t="str">
            <v>СТЕКЛО</v>
          </cell>
        </row>
        <row r="24269">
          <cell r="A24269" t="str">
            <v>BP440283B</v>
          </cell>
          <cell r="B24269" t="str">
            <v>BORPOSUDA</v>
          </cell>
          <cell r="C24269" t="str">
            <v xml:space="preserve"> Бокал ВИНТАЖ 2шт 190мл</v>
          </cell>
          <cell r="E24269" t="str">
            <v>Россия</v>
          </cell>
          <cell r="F24269" t="str">
            <v>СТЕКЛО</v>
          </cell>
        </row>
        <row r="24270">
          <cell r="A24270" t="str">
            <v>BP44136B</v>
          </cell>
          <cell r="B24270" t="str">
            <v>BORPOSUDA</v>
          </cell>
          <cell r="C24270" t="str">
            <v xml:space="preserve"> Бокал БИСТРО 6шт 270мл</v>
          </cell>
          <cell r="E24270" t="str">
            <v>Россия</v>
          </cell>
          <cell r="F24270" t="str">
            <v>СТЕКЛО</v>
          </cell>
        </row>
        <row r="24271">
          <cell r="A24271" t="str">
            <v>BP44160SLB</v>
          </cell>
          <cell r="B24271" t="str">
            <v>BORPOSUDA</v>
          </cell>
          <cell r="C24271" t="str">
            <v xml:space="preserve"> Бокал ТУЛИП 200мл</v>
          </cell>
          <cell r="E24271" t="str">
            <v>Россия</v>
          </cell>
          <cell r="F24271" t="str">
            <v>СТЕКЛО</v>
          </cell>
        </row>
        <row r="24272">
          <cell r="A24272" t="str">
            <v>BP44163SLB</v>
          </cell>
          <cell r="B24272" t="str">
            <v>BORPOSUDA</v>
          </cell>
          <cell r="C24272" t="str">
            <v xml:space="preserve"> Бокал ТУЛИП 240мл</v>
          </cell>
          <cell r="E24272" t="str">
            <v>Россия</v>
          </cell>
          <cell r="F24272" t="str">
            <v>СТЕКЛО</v>
          </cell>
        </row>
        <row r="24273">
          <cell r="A24273" t="str">
            <v>BP44164SLB</v>
          </cell>
          <cell r="B24273" t="str">
            <v>BORPOSUDA</v>
          </cell>
          <cell r="C24273" t="str">
            <v xml:space="preserve"> Бокал ТУЛИП 60мл</v>
          </cell>
          <cell r="E24273" t="str">
            <v>Россия</v>
          </cell>
          <cell r="F24273" t="str">
            <v>СТЕКЛО</v>
          </cell>
        </row>
        <row r="24274">
          <cell r="A24274" t="str">
            <v>BP44410B</v>
          </cell>
          <cell r="B24274" t="str">
            <v>BORPOSUDA</v>
          </cell>
          <cell r="C24274" t="str">
            <v xml:space="preserve"> Набор бокалов БИСТРО 6шт 190мл</v>
          </cell>
          <cell r="E24274" t="str">
            <v>Россия</v>
          </cell>
          <cell r="F24274" t="str">
            <v>СТЕКЛО</v>
          </cell>
        </row>
        <row r="24275">
          <cell r="A24275" t="str">
            <v>BP44411SLB</v>
          </cell>
          <cell r="B24275" t="str">
            <v>BORPOSUDA</v>
          </cell>
          <cell r="C24275" t="str">
            <v xml:space="preserve"> Бокал БИСТРО 290мл</v>
          </cell>
          <cell r="E24275" t="str">
            <v>Россия</v>
          </cell>
          <cell r="F24275" t="str">
            <v>СТЕКЛО</v>
          </cell>
        </row>
        <row r="24276">
          <cell r="A24276" t="str">
            <v>BP44419B</v>
          </cell>
          <cell r="B24276" t="str">
            <v>BORPOSUDA</v>
          </cell>
          <cell r="C24276" t="str">
            <v xml:space="preserve"> Набор фужеров БИСТРО 3шт 190мл</v>
          </cell>
          <cell r="E24276" t="str">
            <v>Россия</v>
          </cell>
          <cell r="F24276" t="str">
            <v>СТЕКЛО</v>
          </cell>
        </row>
        <row r="24277">
          <cell r="A24277" t="str">
            <v>BP44425B</v>
          </cell>
          <cell r="B24277" t="str">
            <v>BORPOSUDA</v>
          </cell>
          <cell r="C24277" t="str">
            <v xml:space="preserve"> Бокал БАНКЕТ 6шт 155мл</v>
          </cell>
          <cell r="E24277" t="str">
            <v>Россия</v>
          </cell>
          <cell r="F24277" t="str">
            <v>СТЕКЛО</v>
          </cell>
        </row>
        <row r="24278">
          <cell r="A24278" t="str">
            <v>BP44787B</v>
          </cell>
          <cell r="B24278" t="str">
            <v>BORPOSUDA</v>
          </cell>
          <cell r="C24278" t="str">
            <v xml:space="preserve"> Бокал БИСТРО 6шт 250мл</v>
          </cell>
          <cell r="E24278" t="str">
            <v>Россия</v>
          </cell>
          <cell r="F24278" t="str">
            <v>СТЕКЛО</v>
          </cell>
        </row>
        <row r="24279">
          <cell r="A24279" t="str">
            <v>BP44787SLB</v>
          </cell>
          <cell r="B24279" t="str">
            <v>BORPOSUDA</v>
          </cell>
          <cell r="C24279" t="str">
            <v xml:space="preserve"> Бокал БИСТРО 250мл</v>
          </cell>
          <cell r="E24279" t="str">
            <v>Россия</v>
          </cell>
          <cell r="F24279" t="str">
            <v>СТЕКЛО</v>
          </cell>
        </row>
        <row r="24280">
          <cell r="A24280" t="str">
            <v>BP52194B</v>
          </cell>
          <cell r="B24280" t="str">
            <v>BORPOSUDA</v>
          </cell>
          <cell r="C24280" t="str">
            <v xml:space="preserve"> Набор стаканов БОСТОН ШОТС 6шт 60мл</v>
          </cell>
          <cell r="E24280" t="str">
            <v>Россия</v>
          </cell>
          <cell r="F24280" t="str">
            <v>СТЕКЛО</v>
          </cell>
        </row>
        <row r="24281">
          <cell r="A24281" t="str">
            <v>BP10295SLBM</v>
          </cell>
          <cell r="B24281" t="str">
            <v>BORPOSUDA</v>
          </cell>
          <cell r="C24281" t="str">
            <v xml:space="preserve"> Тарелка закал MOSAIC 270мм БЛЮ</v>
          </cell>
          <cell r="E24281" t="str">
            <v>Россия</v>
          </cell>
          <cell r="F24281" t="str">
            <v>СТЕКЛО</v>
          </cell>
        </row>
        <row r="24282">
          <cell r="A24282" t="str">
            <v>BP10299SLB</v>
          </cell>
          <cell r="B24282" t="str">
            <v>BORPOSUDA</v>
          </cell>
          <cell r="C24282" t="str">
            <v xml:space="preserve"> Тарелка MOSAIC 195мм</v>
          </cell>
          <cell r="E24282" t="str">
            <v>Россия</v>
          </cell>
          <cell r="F24282" t="str">
            <v>СТЕКЛО</v>
          </cell>
        </row>
        <row r="24283">
          <cell r="A24283" t="str">
            <v>BP10300SLBM</v>
          </cell>
          <cell r="B24283" t="str">
            <v>BORPOSUDA</v>
          </cell>
          <cell r="C24283" t="str">
            <v xml:space="preserve"> Тарелка закал MOSAIC 240мм БЛЮ</v>
          </cell>
          <cell r="E24283" t="str">
            <v>Россия</v>
          </cell>
          <cell r="F24283" t="str">
            <v>СТЕКЛО</v>
          </cell>
        </row>
        <row r="24284">
          <cell r="A24284" t="str">
            <v>BP10301</v>
          </cell>
          <cell r="B24284" t="str">
            <v>BORPOSUDA</v>
          </cell>
          <cell r="C24284" t="str">
            <v xml:space="preserve"> Набор тарелок MOSAIC COLORA 6шт d=220мм</v>
          </cell>
          <cell r="E24284" t="str">
            <v>Россия</v>
          </cell>
          <cell r="F24284" t="str">
            <v>СТЕКЛО</v>
          </cell>
        </row>
        <row r="24285">
          <cell r="A24285" t="str">
            <v>BP10301-1</v>
          </cell>
          <cell r="B24285" t="str">
            <v>BORPOSUDA</v>
          </cell>
          <cell r="C24285" t="str">
            <v xml:space="preserve"> Тарелка MOSAIC COLORA d=220мм</v>
          </cell>
          <cell r="E24285" t="str">
            <v>Россия</v>
          </cell>
          <cell r="F24285" t="str">
            <v>СТЕКЛО</v>
          </cell>
        </row>
        <row r="24286">
          <cell r="A24286" t="str">
            <v>BP10335SLBD22</v>
          </cell>
          <cell r="B24286" t="str">
            <v>BORPOSUDA</v>
          </cell>
          <cell r="C24286" t="str">
            <v xml:space="preserve"> Тарелка глубокая КАМИЛЛА D=220мм</v>
          </cell>
          <cell r="E24286" t="str">
            <v>Россия</v>
          </cell>
          <cell r="F24286" t="str">
            <v>СТЕКЛО</v>
          </cell>
        </row>
        <row r="24287">
          <cell r="A24287" t="str">
            <v>BP41610B</v>
          </cell>
          <cell r="B24287" t="str">
            <v>BORPOSUDA</v>
          </cell>
          <cell r="C24287" t="str">
            <v xml:space="preserve"> Набор стаканов TRIUMPH 3шт 200мл</v>
          </cell>
          <cell r="E24287" t="str">
            <v>Россия</v>
          </cell>
          <cell r="F24287" t="str">
            <v>СТЕКЛО</v>
          </cell>
        </row>
        <row r="24288">
          <cell r="A24288" t="str">
            <v>BP42035</v>
          </cell>
          <cell r="B24288" t="str">
            <v>BORPOSUDA</v>
          </cell>
          <cell r="C24288" t="str">
            <v xml:space="preserve"> Набор стаканов для сока КОШЕМ 205мл 6шт низкие</v>
          </cell>
          <cell r="E24288" t="str">
            <v>Россия</v>
          </cell>
          <cell r="F24288" t="str">
            <v>СТЕКЛО</v>
          </cell>
        </row>
        <row r="24289">
          <cell r="A24289" t="str">
            <v>BP42337B</v>
          </cell>
          <cell r="B24289" t="str">
            <v>BORPOSUDA</v>
          </cell>
          <cell r="C24289" t="str">
            <v xml:space="preserve"> Ваза для мороженого MOSAIC 2шт 370мл</v>
          </cell>
          <cell r="E24289" t="str">
            <v>Россия</v>
          </cell>
          <cell r="F24289" t="str">
            <v>СТЕКЛО</v>
          </cell>
        </row>
        <row r="24290">
          <cell r="A24290" t="str">
            <v>BP42378</v>
          </cell>
          <cell r="B24290" t="str">
            <v>BORPOSUDA</v>
          </cell>
          <cell r="C24290" t="str">
            <v xml:space="preserve"> Набор стаканов для воды ЛУНА 6шт 255мл</v>
          </cell>
          <cell r="E24290" t="str">
            <v>Россия</v>
          </cell>
          <cell r="F24290" t="str">
            <v>СТЕКЛО</v>
          </cell>
        </row>
        <row r="24291">
          <cell r="A24291" t="str">
            <v>BP42856</v>
          </cell>
          <cell r="B24291" t="str">
            <v>BORPOSUDA</v>
          </cell>
          <cell r="C24291" t="str">
            <v xml:space="preserve"> Набор стаканов для сока ХИСАР 210мл 6шт низкие</v>
          </cell>
          <cell r="E24291" t="str">
            <v>Россия</v>
          </cell>
          <cell r="F24291" t="str">
            <v>СТЕКЛО</v>
          </cell>
        </row>
        <row r="24292">
          <cell r="A24292" t="str">
            <v>BP42942V</v>
          </cell>
          <cell r="B24292" t="str">
            <v>BORPOSUDA</v>
          </cell>
          <cell r="C24292" t="str">
            <v xml:space="preserve"> Набор стаканов для коктейля ВАЛЬС 315мл 6шт высокие</v>
          </cell>
          <cell r="E24292" t="str">
            <v>Россия</v>
          </cell>
          <cell r="F24292" t="str">
            <v>СТЕКЛО</v>
          </cell>
        </row>
        <row r="24293">
          <cell r="A24293" t="str">
            <v>BP42949G</v>
          </cell>
          <cell r="B24293" t="str">
            <v>BORPOSUDA</v>
          </cell>
          <cell r="C24293" t="str">
            <v xml:space="preserve"> Набор стаканов для пива ВАЛЬС 6шт 430мл</v>
          </cell>
          <cell r="E24293" t="str">
            <v>Россия</v>
          </cell>
          <cell r="F24293" t="str">
            <v>СТЕКЛО</v>
          </cell>
        </row>
        <row r="24294">
          <cell r="A24294" t="str">
            <v>BP43334B</v>
          </cell>
          <cell r="B24294" t="str">
            <v>BORPOSUDA</v>
          </cell>
          <cell r="C24294" t="str">
            <v xml:space="preserve"> Кувшин SYLVANA 1350мл</v>
          </cell>
          <cell r="E24294" t="str">
            <v>Россия</v>
          </cell>
          <cell r="F24294" t="str">
            <v>СТЕКЛО</v>
          </cell>
        </row>
        <row r="24295">
          <cell r="A24295" t="str">
            <v>BP43414SLB</v>
          </cell>
          <cell r="B24295" t="str">
            <v>BORPOSUDA</v>
          </cell>
          <cell r="C24295" t="str">
            <v xml:space="preserve"> Кувшин КОШЕМ 1235мл</v>
          </cell>
          <cell r="E24295" t="str">
            <v>Россия</v>
          </cell>
          <cell r="F24295" t="str">
            <v>СТЕКЛО</v>
          </cell>
        </row>
        <row r="24296">
          <cell r="A24296" t="str">
            <v>BP43966SLB1</v>
          </cell>
          <cell r="B24296" t="str">
            <v>BORPOSUDA</v>
          </cell>
          <cell r="C24296" t="str">
            <v xml:space="preserve"> Ваза FLORA ГОЛУБЫЕ ЦВЕТЫ 260мл</v>
          </cell>
          <cell r="E24296" t="str">
            <v>Россия</v>
          </cell>
          <cell r="F24296" t="str">
            <v>СТЕКЛО</v>
          </cell>
        </row>
        <row r="24297">
          <cell r="A24297" t="str">
            <v>BP43966SLB2</v>
          </cell>
          <cell r="B24297" t="str">
            <v>BORPOSUDA</v>
          </cell>
          <cell r="C24297" t="str">
            <v xml:space="preserve"> Ваза FLORA ОРАНЖЕВЫЕ ЦВЕТЫ 260мл</v>
          </cell>
          <cell r="E24297" t="str">
            <v>Россия</v>
          </cell>
          <cell r="F24297" t="str">
            <v>СТЕКЛО</v>
          </cell>
        </row>
        <row r="24298">
          <cell r="A24298" t="str">
            <v>BP440075B</v>
          </cell>
          <cell r="B24298" t="str">
            <v>BORPOSUDA</v>
          </cell>
          <cell r="C24298" t="str">
            <v xml:space="preserve"> Набор бокалов RETRO 6шт 190мл</v>
          </cell>
          <cell r="E24298" t="str">
            <v>Россия</v>
          </cell>
          <cell r="F24298" t="str">
            <v>СТЕКЛО</v>
          </cell>
        </row>
        <row r="24299">
          <cell r="A24299" t="str">
            <v>BP44372-1</v>
          </cell>
          <cell r="B24299" t="str">
            <v>BORPOSUDA</v>
          </cell>
          <cell r="C24299" t="str">
            <v xml:space="preserve"> Набор фужеров TWIST 3шт 200мл</v>
          </cell>
          <cell r="E24299" t="str">
            <v>Турция</v>
          </cell>
          <cell r="F24299" t="str">
            <v>СТЕКЛО</v>
          </cell>
        </row>
        <row r="24300">
          <cell r="A24300" t="str">
            <v>BP44419PR</v>
          </cell>
          <cell r="B24300" t="str">
            <v>BORPOSUDA</v>
          </cell>
          <cell r="C24300" t="str">
            <v xml:space="preserve"> Набор фужеров 190мл сиреневый 3шт</v>
          </cell>
          <cell r="E24300" t="str">
            <v>Турция</v>
          </cell>
          <cell r="F24300" t="str">
            <v>СТЕКЛО</v>
          </cell>
        </row>
        <row r="24301">
          <cell r="A24301" t="str">
            <v>BP44728SLB</v>
          </cell>
          <cell r="B24301" t="str">
            <v>BORPOSUDA</v>
          </cell>
          <cell r="C24301" t="str">
            <v xml:space="preserve"> Бокал ЭНОТЕКА 420 мл</v>
          </cell>
          <cell r="E24301" t="str">
            <v>Россия</v>
          </cell>
          <cell r="F24301" t="str">
            <v>СТЕКЛО</v>
          </cell>
        </row>
        <row r="24302">
          <cell r="A24302" t="str">
            <v>BP44876</v>
          </cell>
          <cell r="B24302" t="str">
            <v>BORPOSUDA</v>
          </cell>
          <cell r="C24302" t="str">
            <v xml:space="preserve"> Набор фужеров LYRIC 300мл 6шт</v>
          </cell>
          <cell r="E24302" t="str">
            <v>Турция</v>
          </cell>
          <cell r="F24302" t="str">
            <v>СТЕКЛО</v>
          </cell>
        </row>
        <row r="24303">
          <cell r="A24303" t="str">
            <v>BP51078</v>
          </cell>
          <cell r="B24303" t="str">
            <v>BORPOSUDA</v>
          </cell>
          <cell r="C24303" t="str">
            <v xml:space="preserve"> Набор креманок ICE VILLE 3шт h=130мм</v>
          </cell>
          <cell r="E24303" t="str">
            <v>Россия</v>
          </cell>
          <cell r="F24303" t="str">
            <v>СТЕКЛО</v>
          </cell>
        </row>
        <row r="24304">
          <cell r="A24304" t="str">
            <v>BP53628B</v>
          </cell>
          <cell r="B24304" t="str">
            <v>BORPOSUDA</v>
          </cell>
          <cell r="C24304" t="str">
            <v xml:space="preserve"> Емкость для льда SYLVANA d=130мм</v>
          </cell>
          <cell r="E24304" t="str">
            <v>Россия</v>
          </cell>
          <cell r="F24304" t="str">
            <v>СТЕКЛО</v>
          </cell>
        </row>
        <row r="24305">
          <cell r="A24305" t="str">
            <v>BP54076B</v>
          </cell>
          <cell r="B24305" t="str">
            <v>BORPOSUDA</v>
          </cell>
          <cell r="C24305" t="str">
            <v xml:space="preserve"> Набор пепельниц КОШЕМ 2шт 118мм</v>
          </cell>
          <cell r="E24305" t="str">
            <v>Россия</v>
          </cell>
          <cell r="F24305" t="str">
            <v>СТЕКЛО</v>
          </cell>
        </row>
        <row r="24306">
          <cell r="A24306" t="str">
            <v>BP54156</v>
          </cell>
          <cell r="B24306" t="str">
            <v>BORPOSUDA</v>
          </cell>
          <cell r="C24306" t="str">
            <v xml:space="preserve"> Набор овальных пепельниц DISC 2шт 125х75мм</v>
          </cell>
          <cell r="E24306" t="str">
            <v>Турция</v>
          </cell>
          <cell r="F24306" t="str">
            <v>СТЕКЛО</v>
          </cell>
        </row>
        <row r="24307">
          <cell r="A24307" t="str">
            <v>BP55029SLBD2</v>
          </cell>
          <cell r="B24307" t="str">
            <v>BORPOSUDA</v>
          </cell>
          <cell r="C24307" t="str">
            <v xml:space="preserve"> Кружка ВАЛЕНТИНА 250мл</v>
          </cell>
          <cell r="E24307" t="str">
            <v>Россия</v>
          </cell>
          <cell r="F24307" t="str">
            <v>СТЕКЛО</v>
          </cell>
        </row>
        <row r="24308">
          <cell r="A24308" t="str">
            <v>BP55289B</v>
          </cell>
          <cell r="B24308" t="str">
            <v>BORPOSUDA</v>
          </cell>
          <cell r="C24308" t="str">
            <v xml:space="preserve"> Пивные кружки ПАБ 500мл 2шт</v>
          </cell>
          <cell r="E24308" t="str">
            <v>Россия</v>
          </cell>
          <cell r="F24308" t="str">
            <v>СТЕКЛО</v>
          </cell>
        </row>
        <row r="24309">
          <cell r="A24309" t="str">
            <v>BP80050W</v>
          </cell>
          <cell r="B24309" t="str">
            <v>BORPOSUDA</v>
          </cell>
          <cell r="C24309" t="str">
            <v xml:space="preserve"> Графин с крышкой FRIGO 1000мл белый</v>
          </cell>
          <cell r="E24309" t="str">
            <v>Турция</v>
          </cell>
          <cell r="F24309" t="str">
            <v>СТЕКЛО</v>
          </cell>
        </row>
        <row r="24310">
          <cell r="A24310" t="str">
            <v>BP80050Y</v>
          </cell>
          <cell r="B24310" t="str">
            <v>BORPOSUDA</v>
          </cell>
          <cell r="C24310" t="str">
            <v xml:space="preserve"> Графин с крышкой FRIGO 1000мл желтый</v>
          </cell>
          <cell r="E24310" t="str">
            <v>Турция</v>
          </cell>
          <cell r="F24310" t="str">
            <v>СТЕКЛО</v>
          </cell>
        </row>
        <row r="24311">
          <cell r="A24311" t="str">
            <v>BP97424SLB</v>
          </cell>
          <cell r="B24311" t="str">
            <v>BORPOSUDA</v>
          </cell>
          <cell r="C24311" t="str">
            <v xml:space="preserve"> Банка с крышкой CESNI 650мл</v>
          </cell>
          <cell r="E24311" t="str">
            <v>Россия</v>
          </cell>
          <cell r="F24311" t="str">
            <v>СТЕКЛО</v>
          </cell>
        </row>
        <row r="24312">
          <cell r="A24312" t="str">
            <v>BP97426SLB7</v>
          </cell>
          <cell r="B24312" t="str">
            <v>BORPOSUDA</v>
          </cell>
          <cell r="C24312" t="str">
            <v xml:space="preserve"> Банка с крышкой ВИШНЯ CESNI 1500мл</v>
          </cell>
          <cell r="E24312" t="str">
            <v>Россия</v>
          </cell>
          <cell r="F24312" t="str">
            <v>СТЕКЛО</v>
          </cell>
        </row>
        <row r="24313">
          <cell r="A24313" t="str">
            <v>BP43073B</v>
          </cell>
          <cell r="B24313" t="str">
            <v>BORPOSUDA</v>
          </cell>
          <cell r="C24313" t="str">
            <v xml:space="preserve"> Ваза БОТАНИКА 100х80х220мм</v>
          </cell>
          <cell r="E24313" t="str">
            <v>Россия</v>
          </cell>
          <cell r="F24313" t="str">
            <v>СТЕКЛО</v>
          </cell>
        </row>
        <row r="24314">
          <cell r="A24314" t="str">
            <v>BP43934SLB</v>
          </cell>
          <cell r="B24314" t="str">
            <v>BORPOSUDA</v>
          </cell>
          <cell r="C24314" t="str">
            <v xml:space="preserve"> Кувшин с крышкой БИСТРО 1800мл</v>
          </cell>
          <cell r="E24314" t="str">
            <v>Россия</v>
          </cell>
          <cell r="F24314" t="str">
            <v>СТЕКЛО</v>
          </cell>
        </row>
        <row r="24315">
          <cell r="A24315" t="str">
            <v>BP43966</v>
          </cell>
          <cell r="B24315" t="str">
            <v>BORPOSUDA</v>
          </cell>
          <cell r="C24315" t="str">
            <v xml:space="preserve"> Ваза Ботаника 260мм</v>
          </cell>
          <cell r="E24315" t="str">
            <v>Россия</v>
          </cell>
          <cell r="F24315" t="str">
            <v>СТЕКЛО</v>
          </cell>
        </row>
        <row r="24316">
          <cell r="A24316" t="str">
            <v>BP44417SLB</v>
          </cell>
          <cell r="B24316" t="str">
            <v>BORPOSUDA</v>
          </cell>
          <cell r="C24316" t="str">
            <v xml:space="preserve"> Бокал BISTRO 330мл (пиво)</v>
          </cell>
          <cell r="E24316" t="str">
            <v>Россия</v>
          </cell>
          <cell r="F24316" t="str">
            <v>СТЕКЛО</v>
          </cell>
        </row>
        <row r="24317">
          <cell r="A24317" t="str">
            <v>BP95833B</v>
          </cell>
          <cell r="B24317" t="str">
            <v>BORPOSUDA</v>
          </cell>
          <cell r="C24317" t="str">
            <v xml:space="preserve"> Ваза для конфет Аврора h=107.5мм</v>
          </cell>
          <cell r="E24317" t="str">
            <v>Россия</v>
          </cell>
          <cell r="F24317" t="str">
            <v>СТЕКЛО</v>
          </cell>
        </row>
        <row r="24318">
          <cell r="A24318" t="str">
            <v>BP95834B</v>
          </cell>
          <cell r="B24318" t="str">
            <v>BORPOSUDA</v>
          </cell>
          <cell r="C24318" t="str">
            <v xml:space="preserve"> Блюдо сервир.на ножке Аврора 205мм</v>
          </cell>
          <cell r="E24318" t="str">
            <v>Россия</v>
          </cell>
          <cell r="F24318" t="str">
            <v>СТЕКЛО</v>
          </cell>
        </row>
        <row r="24319">
          <cell r="A24319" t="str">
            <v>BP42348B</v>
          </cell>
          <cell r="B24319" t="str">
            <v>BORPOSUDA</v>
          </cell>
          <cell r="C24319" t="str">
            <v xml:space="preserve"> Набор стаканов LUNA 6шт 372мл(виски)</v>
          </cell>
          <cell r="E24319" t="str">
            <v>Россия</v>
          </cell>
          <cell r="F24319" t="str">
            <v>СТЕКЛО</v>
          </cell>
        </row>
        <row r="24320">
          <cell r="A24320" t="str">
            <v>BP42348SLBM</v>
          </cell>
          <cell r="B24320" t="str">
            <v>BORPOSUDA</v>
          </cell>
          <cell r="C24320" t="str">
            <v xml:space="preserve"> Стакан ЛАЙТ БЛЮ 368мл</v>
          </cell>
          <cell r="E24320" t="str">
            <v>Россия</v>
          </cell>
          <cell r="F24320" t="str">
            <v>СТЕКЛО</v>
          </cell>
        </row>
        <row r="24321">
          <cell r="A24321" t="str">
            <v>BP42358</v>
          </cell>
          <cell r="B24321" t="str">
            <v>BORPOSUDA</v>
          </cell>
          <cell r="C24321" t="str">
            <v xml:space="preserve"> Стакан ЛУНА 6шт 375мл</v>
          </cell>
          <cell r="E24321" t="str">
            <v>Россия</v>
          </cell>
          <cell r="F24321" t="str">
            <v>СТЕКЛО</v>
          </cell>
        </row>
        <row r="24322">
          <cell r="A24322" t="str">
            <v>BP42358SLBM</v>
          </cell>
          <cell r="B24322" t="str">
            <v>BORPOSUDA</v>
          </cell>
          <cell r="C24322" t="str">
            <v xml:space="preserve"> Стакан ЛАЙТ БЛЮ 390мл</v>
          </cell>
          <cell r="E24322" t="str">
            <v>Россия</v>
          </cell>
          <cell r="F24322" t="str">
            <v>СТЕКЛО</v>
          </cell>
        </row>
        <row r="24323">
          <cell r="A24323" t="str">
            <v>BP42415SLBM</v>
          </cell>
          <cell r="B24323" t="str">
            <v>BORPOSUDA</v>
          </cell>
          <cell r="C24323" t="str">
            <v xml:space="preserve"> Стакан ЛАЙТ БЛЮ 315мл</v>
          </cell>
          <cell r="E24323" t="str">
            <v>Россия</v>
          </cell>
          <cell r="F24323" t="str">
            <v>СТЕКЛО</v>
          </cell>
        </row>
        <row r="24324">
          <cell r="A24324" t="str">
            <v>BP42812SLBM</v>
          </cell>
          <cell r="B24324" t="str">
            <v>BORPOSUDA</v>
          </cell>
          <cell r="C24324" t="str">
            <v xml:space="preserve"> Стакан ЛАЙТ БЛЮ 385мл</v>
          </cell>
          <cell r="E24324" t="str">
            <v>Россия</v>
          </cell>
          <cell r="F24324" t="str">
            <v>СТЕКЛО</v>
          </cell>
        </row>
        <row r="24325">
          <cell r="A24325" t="str">
            <v>BP43994B</v>
          </cell>
          <cell r="B24325" t="str">
            <v>BORPOSUDA</v>
          </cell>
          <cell r="C24325" t="str">
            <v xml:space="preserve"> Банка с крышкой БЕЛЛА 2140мл(белая крышка)</v>
          </cell>
          <cell r="E24325" t="str">
            <v>Россия</v>
          </cell>
          <cell r="F24325" t="str">
            <v>СТЕКЛО</v>
          </cell>
        </row>
        <row r="24326">
          <cell r="A24326" t="str">
            <v>BP55029SLBD15</v>
          </cell>
          <cell r="B24326" t="str">
            <v>BORPOSUDA</v>
          </cell>
          <cell r="C24326" t="str">
            <v xml:space="preserve"> Кружка БЛЮ СЕРЕНЕЙД 250мл</v>
          </cell>
          <cell r="E24326" t="str">
            <v>Россия</v>
          </cell>
          <cell r="F24326" t="str">
            <v>СТЕКЛО</v>
          </cell>
        </row>
        <row r="24327">
          <cell r="A24327" t="str">
            <v>BP80139B</v>
          </cell>
          <cell r="B24327" t="str">
            <v>BORPOSUDA</v>
          </cell>
          <cell r="C24327" t="str">
            <v xml:space="preserve"> Ваза БОТАНИКА 200мм</v>
          </cell>
          <cell r="E24327" t="str">
            <v>Россия</v>
          </cell>
          <cell r="F24327" t="str">
            <v>СТЕКЛО</v>
          </cell>
        </row>
        <row r="24328">
          <cell r="A24328" t="str">
            <v>BP10611B</v>
          </cell>
          <cell r="B24328" t="str">
            <v>BORPOSUDA</v>
          </cell>
          <cell r="C24328" t="str">
            <v xml:space="preserve"> Салатник упрочненный АВРОРА 330х264мм</v>
          </cell>
          <cell r="E24328" t="str">
            <v>Россия</v>
          </cell>
          <cell r="F24328" t="str">
            <v>СТЕКЛО</v>
          </cell>
        </row>
        <row r="24329">
          <cell r="A24329" t="str">
            <v>BP95833SLB</v>
          </cell>
          <cell r="B24329" t="str">
            <v>BORPOSUDA</v>
          </cell>
          <cell r="C24329" t="str">
            <v xml:space="preserve"> Салатник на ножке Аврора 140мм</v>
          </cell>
          <cell r="E24329" t="str">
            <v>Россия</v>
          </cell>
          <cell r="F24329" t="str">
            <v>СТЕКЛО</v>
          </cell>
        </row>
        <row r="24330">
          <cell r="A24330" t="str">
            <v>BP95834SLB</v>
          </cell>
          <cell r="B24330" t="str">
            <v>BORPOSUDA</v>
          </cell>
          <cell r="C24330" t="str">
            <v xml:space="preserve"> Блюдо на ножке Аврора 205мм</v>
          </cell>
          <cell r="E24330" t="str">
            <v>Россия</v>
          </cell>
          <cell r="F24330" t="str">
            <v>СТЕКЛО</v>
          </cell>
        </row>
        <row r="24331">
          <cell r="A24331" t="str">
            <v>BP41620</v>
          </cell>
          <cell r="B24331" t="str">
            <v>BORPOSUDA</v>
          </cell>
          <cell r="C24331" t="str">
            <v xml:space="preserve"> Набор стаканов TRIUMPH 6шт 320мл</v>
          </cell>
          <cell r="E24331" t="str">
            <v>Россия</v>
          </cell>
          <cell r="F24331" t="str">
            <v>СТЕКЛО</v>
          </cell>
        </row>
        <row r="24332">
          <cell r="A24332" t="str">
            <v>BP440270B</v>
          </cell>
          <cell r="B24332" t="str">
            <v>BORPOSUDA</v>
          </cell>
          <cell r="C24332" t="str">
            <v xml:space="preserve"> Бокал ИЗАБЕЛЛА 6шт 200мл</v>
          </cell>
          <cell r="E24332" t="str">
            <v>Россия</v>
          </cell>
          <cell r="F24332" t="str">
            <v>СТЕКЛО</v>
          </cell>
        </row>
        <row r="24333">
          <cell r="A24333" t="str">
            <v>BP53573BD4</v>
          </cell>
          <cell r="B24333" t="str">
            <v>BORPOSUDA</v>
          </cell>
          <cell r="C24333" t="str">
            <v xml:space="preserve"> Салатник с крышкой ШЕФ 2шт 200мм (сиреневая крышка)</v>
          </cell>
          <cell r="E24333" t="str">
            <v>Россия</v>
          </cell>
          <cell r="F24333" t="str">
            <v>СТЕКЛО</v>
          </cell>
        </row>
        <row r="24334">
          <cell r="A24334" t="str">
            <v>BP54119B</v>
          </cell>
          <cell r="B24334" t="str">
            <v>BORPOSUDA</v>
          </cell>
          <cell r="C24334" t="str">
            <v xml:space="preserve"> Подсвечник АЛАНИЯ 6шт 55мм</v>
          </cell>
          <cell r="E24334" t="str">
            <v>Россия</v>
          </cell>
          <cell r="F24334" t="str">
            <v>СТЕКЛО</v>
          </cell>
        </row>
        <row r="24335">
          <cell r="A24335" t="str">
            <v>BP10238SLB</v>
          </cell>
          <cell r="B24335" t="str">
            <v>BORPOSUDA</v>
          </cell>
          <cell r="C24335" t="str">
            <v xml:space="preserve"> Тарелка АТЛАНТИС 147х240мм</v>
          </cell>
          <cell r="E24335" t="str">
            <v>Россия</v>
          </cell>
          <cell r="F24335" t="str">
            <v>СТЕКЛО</v>
          </cell>
        </row>
        <row r="24336">
          <cell r="A24336" t="str">
            <v>BP10248SLB</v>
          </cell>
          <cell r="B24336" t="str">
            <v>BORPOSUDA</v>
          </cell>
          <cell r="C24336" t="str">
            <v xml:space="preserve"> Салатник из закаленного стекла АТЛАНТИС 120мм</v>
          </cell>
          <cell r="E24336" t="str">
            <v>Россия</v>
          </cell>
          <cell r="F24336" t="str">
            <v>СТЕКЛО</v>
          </cell>
        </row>
        <row r="24337">
          <cell r="A24337" t="str">
            <v>BP10378SLB</v>
          </cell>
          <cell r="B24337" t="str">
            <v>BORPOSUDA</v>
          </cell>
          <cell r="C24337" t="str">
            <v xml:space="preserve"> Салатник ХЭЙЗ 130мм</v>
          </cell>
          <cell r="E24337" t="str">
            <v>Россия</v>
          </cell>
          <cell r="F24337" t="str">
            <v>СТЕКЛО</v>
          </cell>
        </row>
        <row r="24338">
          <cell r="A24338" t="str">
            <v>BP44162SL</v>
          </cell>
          <cell r="B24338" t="str">
            <v>BORPOSUDA</v>
          </cell>
          <cell r="C24338" t="str">
            <v xml:space="preserve"> Бокал ТУЛИП</v>
          </cell>
          <cell r="E24338" t="str">
            <v>Россия</v>
          </cell>
          <cell r="F24338" t="str">
            <v>СТЕКЛО</v>
          </cell>
        </row>
        <row r="24339">
          <cell r="A24339" t="str">
            <v>BP51008SLB</v>
          </cell>
          <cell r="B24339" t="str">
            <v>BORPOSUDA</v>
          </cell>
          <cell r="C24339" t="str">
            <v xml:space="preserve"> Ваза для мороженого АЙСВИЛЬ 102мм</v>
          </cell>
          <cell r="E24339" t="str">
            <v>Россия</v>
          </cell>
          <cell r="F24339" t="str">
            <v>СТЕКЛО</v>
          </cell>
        </row>
        <row r="24340">
          <cell r="A24340" t="str">
            <v>BP51018SLB</v>
          </cell>
          <cell r="B24340" t="str">
            <v>BORPOSUDA</v>
          </cell>
          <cell r="C24340" t="str">
            <v xml:space="preserve"> Креманка АЙСВИЛЬ 100мм</v>
          </cell>
          <cell r="E24340" t="str">
            <v>Россия</v>
          </cell>
          <cell r="F24340" t="str">
            <v>СТЕКЛО</v>
          </cell>
        </row>
        <row r="24341">
          <cell r="A24341" t="str">
            <v>BP52704SLT</v>
          </cell>
          <cell r="B24341" t="str">
            <v>BORPOSUDA</v>
          </cell>
          <cell r="C24341" t="str">
            <v xml:space="preserve"> Стакан закал. КАСАБЛАНКА 355мл</v>
          </cell>
          <cell r="E24341" t="str">
            <v>Россия</v>
          </cell>
          <cell r="F24341" t="str">
            <v>СТЕКЛО</v>
          </cell>
        </row>
        <row r="24342">
          <cell r="A24342" t="str">
            <v>BP10235SLB</v>
          </cell>
          <cell r="B24342" t="str">
            <v>BORPOSUDA</v>
          </cell>
          <cell r="C24342" t="str">
            <v xml:space="preserve"> Тарелка АТЛАНТИС 210мм</v>
          </cell>
          <cell r="E24342" t="str">
            <v>Россия</v>
          </cell>
          <cell r="F24342" t="str">
            <v>СТЕКЛО</v>
          </cell>
        </row>
        <row r="24343">
          <cell r="A24343" t="str">
            <v>BP42116BG</v>
          </cell>
          <cell r="B24343" t="str">
            <v>BORPOSUDA</v>
          </cell>
          <cell r="C24343" t="str">
            <v xml:space="preserve"> Стакан ПАБ 2шт 415мл</v>
          </cell>
          <cell r="E24343" t="str">
            <v>Россия</v>
          </cell>
          <cell r="F24343" t="str">
            <v>СТЕКЛО</v>
          </cell>
        </row>
        <row r="24344">
          <cell r="A24344" t="str">
            <v>BP42415BG</v>
          </cell>
          <cell r="B24344" t="str">
            <v>BORPOSUDA</v>
          </cell>
          <cell r="C24344" t="str">
            <v xml:space="preserve"> Стакан СИЛЬВАНА 6шт 315мл</v>
          </cell>
          <cell r="E24344" t="str">
            <v>Россия</v>
          </cell>
          <cell r="F24344" t="str">
            <v>СТЕКЛО</v>
          </cell>
        </row>
        <row r="24345">
          <cell r="A24345" t="str">
            <v>BP42864BG</v>
          </cell>
          <cell r="B24345" t="str">
            <v>BORPOSUDA</v>
          </cell>
          <cell r="C24345" t="str">
            <v xml:space="preserve"> Стакан ДАНС 6шт 55мл</v>
          </cell>
          <cell r="E24345" t="str">
            <v>Россия</v>
          </cell>
          <cell r="F24345" t="str">
            <v>СТЕКЛО</v>
          </cell>
        </row>
        <row r="24346">
          <cell r="A24346" t="str">
            <v>BP10250SLB</v>
          </cell>
          <cell r="B24346" t="str">
            <v>BORPOSUDA</v>
          </cell>
          <cell r="C24346" t="str">
            <v xml:space="preserve"> Салатник из закаленного стекла АТЛАНТИС 156мм</v>
          </cell>
          <cell r="E24346" t="str">
            <v>Россия</v>
          </cell>
          <cell r="F24346" t="str">
            <v>СТЕКЛО</v>
          </cell>
        </row>
        <row r="24347">
          <cell r="A24347" t="str">
            <v>BP53628SLB</v>
          </cell>
          <cell r="B24347" t="str">
            <v>BORPOSUDA</v>
          </cell>
          <cell r="C24347" t="str">
            <v xml:space="preserve"> Ведерко для льда СИЛЬВАНА 130мм</v>
          </cell>
          <cell r="E24347" t="str">
            <v>Россия</v>
          </cell>
          <cell r="F24347" t="str">
            <v>СТЕКЛО</v>
          </cell>
        </row>
        <row r="24348">
          <cell r="A24348" t="str">
            <v>BP55012SLB</v>
          </cell>
          <cell r="B24348" t="str">
            <v>BORPOSUDA</v>
          </cell>
          <cell r="C24348" t="str">
            <v xml:space="preserve"> Соусник БЕЙЗИК 170мл</v>
          </cell>
          <cell r="E24348" t="str">
            <v>Россия</v>
          </cell>
          <cell r="F24348" t="str">
            <v>СТЕКЛО</v>
          </cell>
        </row>
        <row r="24349">
          <cell r="A24349" t="str">
            <v>BP55029SLBD11</v>
          </cell>
          <cell r="B24349" t="str">
            <v>BORPOSUDA</v>
          </cell>
          <cell r="C24349" t="str">
            <v xml:space="preserve"> Кружка КРИСМАС ТОЙЗ 250мл</v>
          </cell>
          <cell r="E24349" t="str">
            <v>Россия</v>
          </cell>
          <cell r="F24349" t="str">
            <v>СТЕКЛО</v>
          </cell>
        </row>
        <row r="24350">
          <cell r="A24350" t="str">
            <v>BP55029SLBD13</v>
          </cell>
          <cell r="B24350" t="str">
            <v>BORPOSUDA</v>
          </cell>
          <cell r="C24350" t="str">
            <v xml:space="preserve"> Кружка КРИСМАС САНТА 250мл</v>
          </cell>
          <cell r="E24350" t="str">
            <v>Россия</v>
          </cell>
          <cell r="F24350" t="str">
            <v>СТЕКЛО</v>
          </cell>
        </row>
        <row r="24351">
          <cell r="A24351" t="str">
            <v>BP55531SLBD13</v>
          </cell>
          <cell r="B24351" t="str">
            <v>BORPOSUDA</v>
          </cell>
          <cell r="C24351" t="str">
            <v xml:space="preserve"> Кружка КРИСМАС САНТА 350мл</v>
          </cell>
          <cell r="E24351" t="str">
            <v>Россия</v>
          </cell>
          <cell r="F24351" t="str">
            <v>СТЕКЛО</v>
          </cell>
        </row>
        <row r="24352">
          <cell r="A24352" t="str">
            <v>BP42402SLBD12</v>
          </cell>
          <cell r="B24352" t="str">
            <v>BORPOSUDA</v>
          </cell>
          <cell r="C24352" t="str">
            <v xml:space="preserve"> Стакан КРИСМАС ТРИ 290мл 6цв.</v>
          </cell>
          <cell r="E24352" t="str">
            <v>Россия</v>
          </cell>
          <cell r="F24352" t="str">
            <v>СТЕКЛО</v>
          </cell>
        </row>
        <row r="24353">
          <cell r="A24353" t="str">
            <v>BP55012BG</v>
          </cell>
          <cell r="B24353" t="str">
            <v>BORPOSUDA</v>
          </cell>
          <cell r="C24353" t="str">
            <v xml:space="preserve"> Соусник БЕЙЗИК 170мл</v>
          </cell>
          <cell r="E24353" t="str">
            <v>Болгария</v>
          </cell>
          <cell r="F24353" t="str">
            <v>СТЕКЛО</v>
          </cell>
        </row>
        <row r="24354">
          <cell r="A24354" t="str">
            <v>BP55303SLBT</v>
          </cell>
          <cell r="B24354" t="str">
            <v>BORPOSUDA</v>
          </cell>
          <cell r="C24354" t="str">
            <v xml:space="preserve"> Кружка для супа закал. ШЕФС 625мл</v>
          </cell>
          <cell r="E24354" t="str">
            <v>Россия</v>
          </cell>
          <cell r="F24354" t="str">
            <v>СТЕКЛО</v>
          </cell>
        </row>
        <row r="24355">
          <cell r="A24355" t="str">
            <v>BP97560B</v>
          </cell>
          <cell r="B24355" t="str">
            <v>BORPOSUDA</v>
          </cell>
          <cell r="C24355" t="str">
            <v xml:space="preserve"> Банка с крышкой ЧЕШНИ 940мл</v>
          </cell>
          <cell r="E24355" t="str">
            <v>Россия</v>
          </cell>
          <cell r="F24355" t="str">
            <v>СТЕКЛО</v>
          </cell>
        </row>
        <row r="24356">
          <cell r="A24356" t="str">
            <v>BP97560SLB</v>
          </cell>
          <cell r="B24356" t="str">
            <v>BORPOSUDA</v>
          </cell>
          <cell r="C24356" t="str">
            <v xml:space="preserve"> Банка с крышкой CESNI 940мл</v>
          </cell>
          <cell r="E24356" t="str">
            <v>Россия</v>
          </cell>
          <cell r="F24356" t="str">
            <v>СТЕКЛО</v>
          </cell>
        </row>
        <row r="24357">
          <cell r="A24357" t="str">
            <v>BP43544B</v>
          </cell>
          <cell r="B24357" t="str">
            <v>BORPOSUDA</v>
          </cell>
          <cell r="C24357" t="str">
            <v xml:space="preserve"> Кувшин ЛУНА 1700мл(красная крышка)</v>
          </cell>
          <cell r="E24357" t="str">
            <v>Россия</v>
          </cell>
          <cell r="F24357" t="str">
            <v>СТЕКЛО</v>
          </cell>
        </row>
        <row r="24358">
          <cell r="A24358" t="str">
            <v>BP51078SLB</v>
          </cell>
          <cell r="B24358" t="str">
            <v>BORPOSUDA</v>
          </cell>
          <cell r="C24358" t="str">
            <v xml:space="preserve"> Ваза для мороженого АЙСВИЛЬ 130мм</v>
          </cell>
          <cell r="E24358" t="str">
            <v>Россия</v>
          </cell>
          <cell r="F24358" t="str">
            <v>СТЕКЛО</v>
          </cell>
        </row>
        <row r="24359">
          <cell r="A24359" t="str">
            <v>BP43614B</v>
          </cell>
          <cell r="B24359" t="str">
            <v>BORPOSUDA</v>
          </cell>
          <cell r="C24359" t="str">
            <v xml:space="preserve"> Кувшин КАСАБЛАНКА 1140мл</v>
          </cell>
          <cell r="E24359" t="str">
            <v>Россия</v>
          </cell>
          <cell r="F24359" t="str">
            <v>СТЕКЛО</v>
          </cell>
        </row>
        <row r="24360">
          <cell r="A24360" t="str">
            <v>BP53893B</v>
          </cell>
          <cell r="B24360" t="str">
            <v>BORPOSUDA</v>
          </cell>
          <cell r="C24360" t="str">
            <v xml:space="preserve"> Салатник ТОСКАНА 6шт 130мм</v>
          </cell>
          <cell r="E24360" t="str">
            <v>Россия</v>
          </cell>
          <cell r="F24360" t="str">
            <v>СТЕКЛО</v>
          </cell>
        </row>
        <row r="24361">
          <cell r="A24361" t="str">
            <v>BP44410SLB</v>
          </cell>
          <cell r="B24361" t="str">
            <v>BORPOSUDA</v>
          </cell>
          <cell r="C24361" t="str">
            <v xml:space="preserve"> Бокал БИСТРО 190мл(мартини)</v>
          </cell>
          <cell r="E24361" t="str">
            <v>Россия</v>
          </cell>
          <cell r="F24361" t="str">
            <v>СТЕКЛО</v>
          </cell>
        </row>
        <row r="24362">
          <cell r="A24362" t="str">
            <v>BP42942B</v>
          </cell>
          <cell r="B24362" t="str">
            <v>BORPOSUDA</v>
          </cell>
          <cell r="C24362" t="str">
            <v xml:space="preserve"> Стакан ТАНГО 6шт 290мл</v>
          </cell>
          <cell r="E24362" t="str">
            <v>Россия</v>
          </cell>
          <cell r="F24362" t="str">
            <v>СТЕКЛО</v>
          </cell>
        </row>
        <row r="24363">
          <cell r="A24363" t="str">
            <v>BP98259B</v>
          </cell>
          <cell r="B24363" t="str">
            <v>BORPOSUDA</v>
          </cell>
          <cell r="C24363" t="str">
            <v xml:space="preserve"> Блюдо PATISSERIE d=280мм (на ножке)</v>
          </cell>
          <cell r="E24363" t="str">
            <v>Россия</v>
          </cell>
          <cell r="F24363" t="str">
            <v>СТЕКЛО</v>
          </cell>
        </row>
        <row r="24364">
          <cell r="A24364" t="str">
            <v>BP98677SLB</v>
          </cell>
          <cell r="B24364" t="str">
            <v>BORPOSUDA</v>
          </cell>
          <cell r="C24364" t="str">
            <v xml:space="preserve"> Банка с крышкой КИТЧЕН 2640мл (с пласт. уплотн.)</v>
          </cell>
          <cell r="E24364" t="str">
            <v>Россия</v>
          </cell>
          <cell r="F24364" t="str">
            <v>СТЕКЛО</v>
          </cell>
        </row>
        <row r="24365">
          <cell r="A24365" t="str">
            <v>BP55029SLBT</v>
          </cell>
          <cell r="B24365" t="str">
            <v>BORPOSUDA</v>
          </cell>
          <cell r="C24365" t="str">
            <v xml:space="preserve"> Кружка ПАБ закал стекло 250мл</v>
          </cell>
          <cell r="E24365" t="str">
            <v>Россия</v>
          </cell>
          <cell r="F24365" t="str">
            <v>СТЕКЛО</v>
          </cell>
        </row>
        <row r="24366">
          <cell r="A24366" t="str">
            <v>BP41971B</v>
          </cell>
          <cell r="B24366" t="str">
            <v>BORPOSUDA</v>
          </cell>
          <cell r="C24366" t="str">
            <v xml:space="preserve"> Набор рюмок AQUATIC 6шт 60мл</v>
          </cell>
          <cell r="E24366" t="str">
            <v>Россия</v>
          </cell>
          <cell r="F24366" t="str">
            <v>СТЕКЛО</v>
          </cell>
        </row>
        <row r="24367">
          <cell r="A24367" t="str">
            <v>BP44612B</v>
          </cell>
          <cell r="B24367" t="str">
            <v>BORPOSUDA</v>
          </cell>
          <cell r="C24367" t="str">
            <v xml:space="preserve"> Бокал TWIST 6ш 55мл</v>
          </cell>
          <cell r="E24367" t="str">
            <v>Россия</v>
          </cell>
          <cell r="F24367" t="str">
            <v>СТЕКЛО</v>
          </cell>
        </row>
        <row r="24368">
          <cell r="A24368" t="str">
            <v>BP10256SLB</v>
          </cell>
          <cell r="B24368" t="str">
            <v>BORPOSUDA</v>
          </cell>
          <cell r="C24368" t="str">
            <v xml:space="preserve"> Тарелка МАРИН 198х158мм</v>
          </cell>
          <cell r="E24368" t="str">
            <v>Россия</v>
          </cell>
          <cell r="F24368" t="str">
            <v>СТЕКЛО</v>
          </cell>
        </row>
        <row r="24369">
          <cell r="A24369" t="str">
            <v>BP41977BM</v>
          </cell>
          <cell r="B24369" t="str">
            <v>BORPOSUDA</v>
          </cell>
          <cell r="C24369" t="str">
            <v xml:space="preserve"> Набор стаканов ЛАЙТ БЛЮ 3шт 300мл</v>
          </cell>
          <cell r="E24369" t="str">
            <v>Россия</v>
          </cell>
          <cell r="F24369" t="str">
            <v>СТЕКЛО</v>
          </cell>
        </row>
        <row r="24370">
          <cell r="A24370" t="str">
            <v>BP42194B</v>
          </cell>
          <cell r="B24370" t="str">
            <v>BORPOSUDA</v>
          </cell>
          <cell r="C24370" t="str">
            <v xml:space="preserve"> Набор стаканов ПАБ 3шт 50мл</v>
          </cell>
          <cell r="E24370" t="str">
            <v>Россия</v>
          </cell>
          <cell r="F24370" t="str">
            <v>СТЕКЛО</v>
          </cell>
        </row>
        <row r="24371">
          <cell r="A24371" t="str">
            <v>BP43334SLB</v>
          </cell>
          <cell r="B24371" t="str">
            <v>BORPOSUDA</v>
          </cell>
          <cell r="C24371" t="str">
            <v xml:space="preserve"> Кувшин СИЛЬВАНА 1350мл</v>
          </cell>
          <cell r="E24371" t="str">
            <v>Россия</v>
          </cell>
          <cell r="F24371" t="str">
            <v>СТЕКЛО</v>
          </cell>
        </row>
        <row r="24372">
          <cell r="A24372" t="str">
            <v>BP52888B</v>
          </cell>
          <cell r="B24372" t="str">
            <v>BORPOSUDA</v>
          </cell>
          <cell r="C24372" t="str">
            <v xml:space="preserve"> Набор стаканов КАРАТ 6шт(коктейль) 330мл</v>
          </cell>
          <cell r="E24372" t="str">
            <v>Россия</v>
          </cell>
          <cell r="F24372" t="str">
            <v>СТЕКЛО</v>
          </cell>
        </row>
        <row r="24373">
          <cell r="A24373" t="str">
            <v>BP53553SLBT</v>
          </cell>
          <cell r="B24373" t="str">
            <v>BORPOSUDA</v>
          </cell>
          <cell r="C24373" t="str">
            <v xml:space="preserve"> Салатник ШЕФ 140мм</v>
          </cell>
          <cell r="E24373" t="str">
            <v>Россия</v>
          </cell>
          <cell r="F24373" t="str">
            <v>СТЕКЛО</v>
          </cell>
        </row>
        <row r="24374">
          <cell r="A24374" t="str">
            <v>BP53563SLBT</v>
          </cell>
          <cell r="B24374" t="str">
            <v>BORPOSUDA</v>
          </cell>
          <cell r="C24374" t="str">
            <v xml:space="preserve"> Салатник упрочн.закал. стекла ШЕФ 170мм</v>
          </cell>
          <cell r="E24374" t="str">
            <v>Россия</v>
          </cell>
          <cell r="F24374" t="str">
            <v>СТЕКЛО</v>
          </cell>
        </row>
        <row r="24375">
          <cell r="A24375" t="str">
            <v>BP53583SLB</v>
          </cell>
          <cell r="B24375" t="str">
            <v>BORPOSUDA</v>
          </cell>
          <cell r="C24375" t="str">
            <v xml:space="preserve"> Салатник ШЕФС 230мм</v>
          </cell>
          <cell r="E24375" t="str">
            <v>Россия</v>
          </cell>
          <cell r="F24375" t="str">
            <v>СТЕКЛО</v>
          </cell>
        </row>
        <row r="24376">
          <cell r="A24376" t="str">
            <v>BP80122SLBR</v>
          </cell>
          <cell r="B24376" t="str">
            <v>BORPOSUDA</v>
          </cell>
          <cell r="C24376" t="str">
            <v xml:space="preserve"> Кувшин ФРИГО 600мл (с красной крышкой)</v>
          </cell>
          <cell r="E24376" t="str">
            <v>Россия</v>
          </cell>
          <cell r="F24376" t="str">
            <v>СТЕКЛО</v>
          </cell>
        </row>
        <row r="24377">
          <cell r="A24377" t="str">
            <v>BP96308B</v>
          </cell>
          <cell r="B24377" t="str">
            <v>BORPOSUDA</v>
          </cell>
          <cell r="C24377" t="str">
            <v xml:space="preserve"> Стакан с блюдцем ЧАЙ И КОФЕ 6перс.160мл</v>
          </cell>
          <cell r="E24377" t="str">
            <v>Россия</v>
          </cell>
          <cell r="F24377" t="str">
            <v>СТЕКЛО</v>
          </cell>
        </row>
        <row r="24378">
          <cell r="A24378" t="str">
            <v>BP42600</v>
          </cell>
          <cell r="B24378" t="str">
            <v>BORPOSUDA</v>
          </cell>
          <cell r="C24378" t="str">
            <v xml:space="preserve"> Набор стопок ХИСАР 60мл 6шт</v>
          </cell>
          <cell r="E24378" t="str">
            <v>Россия</v>
          </cell>
          <cell r="F24378" t="str">
            <v>СТЕКЛО</v>
          </cell>
        </row>
        <row r="24379">
          <cell r="A24379" t="str">
            <v>BP44411</v>
          </cell>
          <cell r="B24379" t="str">
            <v>BORPOSUDA</v>
          </cell>
          <cell r="C24379" t="str">
            <v xml:space="preserve"> Набор фужеров для воды БИСТРО 290мл 6шт</v>
          </cell>
          <cell r="E24379" t="str">
            <v>Россия</v>
          </cell>
          <cell r="F24379" t="str">
            <v>СТЕКЛО</v>
          </cell>
        </row>
        <row r="24380">
          <cell r="A24380" t="str">
            <v>BP44417</v>
          </cell>
          <cell r="B24380" t="str">
            <v>BORPOSUDA</v>
          </cell>
          <cell r="C24380" t="str">
            <v xml:space="preserve"> Набор бокалов для пива БИСТРО 350мл 6шт</v>
          </cell>
          <cell r="E24380" t="str">
            <v>Россия</v>
          </cell>
          <cell r="F24380" t="str">
            <v>СТЕКЛО</v>
          </cell>
        </row>
        <row r="24381">
          <cell r="A24381" t="str">
            <v>BP53753B</v>
          </cell>
          <cell r="B24381" t="str">
            <v>BORPOSUDA</v>
          </cell>
          <cell r="C24381" t="str">
            <v xml:space="preserve"> Набор салатников VENEZIA 6шт</v>
          </cell>
          <cell r="E24381" t="str">
            <v>Россия</v>
          </cell>
          <cell r="F24381" t="str">
            <v>СТЕКЛО</v>
          </cell>
        </row>
        <row r="24382">
          <cell r="A24382" t="str">
            <v>BP97159B</v>
          </cell>
          <cell r="B24382" t="str">
            <v>BORPOSUDA</v>
          </cell>
          <cell r="C24382" t="str">
            <v xml:space="preserve"> Набор тарелок MARINE 6+1шт</v>
          </cell>
          <cell r="E24382" t="str">
            <v>Россия</v>
          </cell>
          <cell r="F24382" t="str">
            <v>СТЕКЛО</v>
          </cell>
        </row>
        <row r="24383">
          <cell r="A24383" t="str">
            <v>BP54036-1</v>
          </cell>
          <cell r="B24383" t="str">
            <v>BORPOSUDA</v>
          </cell>
          <cell r="C24383" t="str">
            <v xml:space="preserve"> Набор пепельниц БИСТРО 10.7см 2шт</v>
          </cell>
          <cell r="D24383">
            <v>0</v>
          </cell>
          <cell r="E24383" t="str">
            <v>Россия</v>
          </cell>
          <cell r="F24383" t="str">
            <v>СТЕКЛО</v>
          </cell>
        </row>
        <row r="24384">
          <cell r="A24384" t="str">
            <v>BP55029SLBD3</v>
          </cell>
          <cell r="B24384" t="str">
            <v>BORPOSUDA</v>
          </cell>
          <cell r="C24384" t="str">
            <v xml:space="preserve"> Кружка ГОЛУБЫЕ ЦВЕТЫ 250мл</v>
          </cell>
          <cell r="E24384" t="str">
            <v>Россия</v>
          </cell>
          <cell r="F24384" t="str">
            <v>СТЕКЛО</v>
          </cell>
        </row>
        <row r="24385">
          <cell r="A24385" t="str">
            <v>BP55029SLBD6</v>
          </cell>
          <cell r="B24385" t="str">
            <v>BORPOSUDA</v>
          </cell>
          <cell r="C24385" t="str">
            <v xml:space="preserve"> Кружка PAB КЛУБНИКА 250мл</v>
          </cell>
          <cell r="E24385" t="str">
            <v>Россия</v>
          </cell>
          <cell r="F24385" t="str">
            <v>СТЕКЛО</v>
          </cell>
        </row>
        <row r="24386">
          <cell r="A24386" t="str">
            <v>BP55289SLB</v>
          </cell>
          <cell r="B24386" t="str">
            <v>BORPOSUDA</v>
          </cell>
          <cell r="C24386" t="str">
            <v xml:space="preserve"> Пивная кружка ПАБ 1шт 500мл</v>
          </cell>
          <cell r="E24386" t="str">
            <v>Россия</v>
          </cell>
          <cell r="F24386" t="str">
            <v>СТЕКЛО</v>
          </cell>
        </row>
        <row r="24387">
          <cell r="A24387" t="str">
            <v>BP42942</v>
          </cell>
          <cell r="B24387" t="str">
            <v>BORPOSUDA</v>
          </cell>
          <cell r="C24387" t="str">
            <v xml:space="preserve"> Набор стаканов для коктейля ТАНГО 265мл 6шт высокие</v>
          </cell>
          <cell r="E24387" t="str">
            <v>Россия</v>
          </cell>
          <cell r="F24387" t="str">
            <v>СТЕКЛО</v>
          </cell>
        </row>
        <row r="24388">
          <cell r="A24388" t="str">
            <v>BP44163</v>
          </cell>
          <cell r="B24388" t="str">
            <v>BORPOSUDA</v>
          </cell>
          <cell r="C24388" t="str">
            <v xml:space="preserve"> Набор фужеров для вина ТУЛИП 240мл 6шт</v>
          </cell>
          <cell r="E24388" t="str">
            <v>Россия</v>
          </cell>
          <cell r="F24388" t="str">
            <v>СТЕКЛО</v>
          </cell>
        </row>
        <row r="24389">
          <cell r="A24389" t="str">
            <v>BP97556</v>
          </cell>
          <cell r="B24389" t="str">
            <v>BORPOSUDA</v>
          </cell>
          <cell r="C24389" t="str">
            <v xml:space="preserve"> Конфетница ПИКНИК 12.3см</v>
          </cell>
          <cell r="D24389">
            <v>0</v>
          </cell>
          <cell r="E24389" t="str">
            <v>Россия</v>
          </cell>
          <cell r="F24389" t="str">
            <v>СТЕКЛО</v>
          </cell>
        </row>
        <row r="24390">
          <cell r="A24390" t="str">
            <v>BP42864</v>
          </cell>
          <cell r="B24390" t="str">
            <v>BORPOSUDA</v>
          </cell>
          <cell r="C24390" t="str">
            <v xml:space="preserve"> Набор стопок ДАНС 60мл 6шт</v>
          </cell>
          <cell r="E24390" t="str">
            <v>Россия</v>
          </cell>
          <cell r="F24390" t="str">
            <v>СТЕКЛО</v>
          </cell>
        </row>
        <row r="24391">
          <cell r="A24391" t="str">
            <v>BP43474</v>
          </cell>
          <cell r="B24391" t="str">
            <v>BORPOSUDA</v>
          </cell>
          <cell r="C24391" t="str">
            <v xml:space="preserve"> Кувшин ВАЛЬС 1340мл</v>
          </cell>
          <cell r="E24391" t="str">
            <v>Россия</v>
          </cell>
          <cell r="F24391" t="str">
            <v>СТЕКЛО</v>
          </cell>
        </row>
        <row r="24392">
          <cell r="A24392" t="str">
            <v>BP44164</v>
          </cell>
          <cell r="B24392" t="str">
            <v>BORPOSUDA</v>
          </cell>
          <cell r="C24392" t="str">
            <v xml:space="preserve"> Набор рюмок ТУЛИП 55мл 6шт</v>
          </cell>
          <cell r="E24392" t="str">
            <v>Россия</v>
          </cell>
          <cell r="F24392" t="str">
            <v>СТЕКЛО</v>
          </cell>
        </row>
        <row r="24393">
          <cell r="A24393" t="str">
            <v>BP97590</v>
          </cell>
          <cell r="B24393" t="str">
            <v>BORPOSUDA</v>
          </cell>
          <cell r="C24393" t="str">
            <v xml:space="preserve"> Сахарница КОНИЯ 12см</v>
          </cell>
          <cell r="D24393">
            <v>0</v>
          </cell>
          <cell r="E24393" t="str">
            <v>Россия</v>
          </cell>
          <cell r="F24393" t="str">
            <v>СТЕКЛО</v>
          </cell>
        </row>
        <row r="24394">
          <cell r="A24394" t="str">
            <v>BP42244</v>
          </cell>
          <cell r="B24394" t="str">
            <v>BORPOSUDA</v>
          </cell>
          <cell r="C24394" t="str">
            <v xml:space="preserve"> Набор стаканов СИЛЬВАНА 6шт 80мл (водка)</v>
          </cell>
          <cell r="E24394" t="str">
            <v>Россия</v>
          </cell>
          <cell r="F24394" t="str">
            <v>СТЕКЛО</v>
          </cell>
        </row>
        <row r="24395">
          <cell r="A24395" t="str">
            <v>BP97236B</v>
          </cell>
          <cell r="B24395" t="str">
            <v>BORPOSUDA</v>
          </cell>
          <cell r="C24395" t="str">
            <v xml:space="preserve"> Сахарница с крышкой ПЕРЛА 140мм</v>
          </cell>
          <cell r="E24395" t="str">
            <v>Россия</v>
          </cell>
          <cell r="F24395" t="str">
            <v>СТЕКЛО</v>
          </cell>
        </row>
        <row r="24396">
          <cell r="A24396" t="str">
            <v>BP42405SLB</v>
          </cell>
          <cell r="B24396" t="str">
            <v>BORPOSUDA</v>
          </cell>
          <cell r="C24396" t="str">
            <v xml:space="preserve"> Стакан для виски ISTANBUL 255мл</v>
          </cell>
          <cell r="E24396" t="str">
            <v>Россия</v>
          </cell>
          <cell r="F24396" t="str">
            <v>СТЕКЛО</v>
          </cell>
        </row>
        <row r="24397">
          <cell r="A24397" t="str">
            <v>BP42413SLB</v>
          </cell>
          <cell r="B24397" t="str">
            <v>BORPOSUDA</v>
          </cell>
          <cell r="C24397" t="str">
            <v xml:space="preserve"> Стакан СИЛЬВАНА 185мл</v>
          </cell>
          <cell r="E24397" t="str">
            <v>Россия</v>
          </cell>
          <cell r="F24397" t="str">
            <v>СТЕКЛО</v>
          </cell>
        </row>
        <row r="24398">
          <cell r="A24398" t="str">
            <v>BP42415</v>
          </cell>
          <cell r="B24398" t="str">
            <v>BORPOSUDA</v>
          </cell>
          <cell r="C24398" t="str">
            <v xml:space="preserve"> Набор стаканов для виски СИЛЬВАНА 305мл 6шт низкие</v>
          </cell>
          <cell r="E24398" t="str">
            <v>Россия</v>
          </cell>
          <cell r="F24398" t="str">
            <v>СТЕКЛО</v>
          </cell>
        </row>
        <row r="24399">
          <cell r="A24399" t="str">
            <v>BP42477</v>
          </cell>
          <cell r="B24399" t="str">
            <v>BORPOSUDA</v>
          </cell>
          <cell r="C24399" t="str">
            <v xml:space="preserve"> Набор стаканов для пива ПАБ 500мл 2шт</v>
          </cell>
          <cell r="E24399" t="str">
            <v>Россия</v>
          </cell>
          <cell r="F24399" t="str">
            <v>СТЕКЛО</v>
          </cell>
        </row>
        <row r="24400">
          <cell r="A24400" t="str">
            <v>BP42754SLB</v>
          </cell>
          <cell r="B24400" t="str">
            <v>BORPOSUDA</v>
          </cell>
          <cell r="C24400" t="str">
            <v xml:space="preserve"> Стакан КАФЕ 300мл</v>
          </cell>
          <cell r="E24400" t="str">
            <v>Россия</v>
          </cell>
          <cell r="F24400" t="str">
            <v>СТЕКЛО</v>
          </cell>
        </row>
        <row r="24401">
          <cell r="A24401" t="str">
            <v>BP42756</v>
          </cell>
          <cell r="B24401" t="str">
            <v>BORPOSUDA</v>
          </cell>
          <cell r="C24401" t="str">
            <v xml:space="preserve"> Набор стаканов для пива ПАБ 500мл 2шт</v>
          </cell>
          <cell r="E24401" t="str">
            <v>Россия</v>
          </cell>
          <cell r="F24401" t="str">
            <v>СТЕКЛО</v>
          </cell>
        </row>
        <row r="24402">
          <cell r="A24402" t="str">
            <v>BP42815SLB</v>
          </cell>
          <cell r="B24402" t="str">
            <v>BORPOSUDA</v>
          </cell>
          <cell r="C24402" t="str">
            <v xml:space="preserve"> Стакан ЦЕНТРА 290мл</v>
          </cell>
          <cell r="E24402" t="str">
            <v>Россия</v>
          </cell>
          <cell r="F24402" t="str">
            <v>СТЕКЛО</v>
          </cell>
        </row>
        <row r="24403">
          <cell r="A24403" t="str">
            <v>BP42857B</v>
          </cell>
          <cell r="B24403" t="str">
            <v>BORPOSUDA</v>
          </cell>
          <cell r="C24403" t="str">
            <v xml:space="preserve"> Набор стаканов для коктейля ХИСАР 330мл 3шт высокие</v>
          </cell>
          <cell r="E24403" t="str">
            <v>Россия</v>
          </cell>
          <cell r="F24403" t="str">
            <v>СТЕКЛО</v>
          </cell>
        </row>
        <row r="24404">
          <cell r="A24404" t="str">
            <v>BP42859</v>
          </cell>
          <cell r="B24404" t="str">
            <v>BORPOSUDA</v>
          </cell>
          <cell r="C24404" t="str">
            <v xml:space="preserve"> Набор стаканов для коктейля ХИСАР 275мл 6шт высокие</v>
          </cell>
          <cell r="E24404" t="str">
            <v>Россия</v>
          </cell>
          <cell r="F24404" t="str">
            <v>СТЕКЛО</v>
          </cell>
        </row>
        <row r="24405">
          <cell r="A24405" t="str">
            <v>BP42859B</v>
          </cell>
          <cell r="B24405" t="str">
            <v>BORPOSUDA</v>
          </cell>
          <cell r="C24405" t="str">
            <v xml:space="preserve"> Набор стаканов для коктейля ХИСАР 275мл 3шт высокие</v>
          </cell>
          <cell r="E24405" t="str">
            <v>Россия</v>
          </cell>
          <cell r="F24405" t="str">
            <v>СТЕКЛО</v>
          </cell>
        </row>
        <row r="24406">
          <cell r="A24406" t="str">
            <v>BP42865B</v>
          </cell>
          <cell r="B24406" t="str">
            <v>BORPOSUDA</v>
          </cell>
          <cell r="C24406" t="str">
            <v xml:space="preserve"> Набор стаканов для воды ДАНС 290мл 3шт</v>
          </cell>
          <cell r="E24406" t="str">
            <v>Россия</v>
          </cell>
          <cell r="F24406" t="str">
            <v>СТЕКЛО</v>
          </cell>
        </row>
        <row r="24407">
          <cell r="A24407" t="str">
            <v>BP42868</v>
          </cell>
          <cell r="B24407" t="str">
            <v>BORPOSUDA</v>
          </cell>
          <cell r="C24407" t="str">
            <v xml:space="preserve"> Набор стаканов для коктейля ДАНС 315мл 6шт высокие</v>
          </cell>
          <cell r="E24407" t="str">
            <v>Россия</v>
          </cell>
          <cell r="F24407" t="str">
            <v>СТЕКЛО</v>
          </cell>
        </row>
        <row r="24408">
          <cell r="A24408" t="str">
            <v>BP43964SLB</v>
          </cell>
          <cell r="B24408" t="str">
            <v>BORPOSUDA</v>
          </cell>
          <cell r="C24408" t="str">
            <v xml:space="preserve"> Кувшин BASIC 1300 мл с прозр пластиковой крышкой</v>
          </cell>
          <cell r="E24408" t="str">
            <v>Россия</v>
          </cell>
          <cell r="F24408" t="str">
            <v>СТЕКЛО</v>
          </cell>
        </row>
        <row r="24409">
          <cell r="A24409" t="str">
            <v>BP43966SLB/D1</v>
          </cell>
          <cell r="B24409" t="str">
            <v>BORPOSUDA</v>
          </cell>
          <cell r="C24409" t="str">
            <v xml:space="preserve"> Ваза САММЕР 260мм 4 цвета</v>
          </cell>
          <cell r="E24409" t="str">
            <v>Россия</v>
          </cell>
          <cell r="F24409" t="str">
            <v>СТЕКЛО</v>
          </cell>
        </row>
        <row r="24410">
          <cell r="A24410" t="str">
            <v>BP440043B</v>
          </cell>
          <cell r="B24410" t="str">
            <v>BORPOSUDA</v>
          </cell>
          <cell r="C24410" t="str">
            <v xml:space="preserve"> Набор бокалов IMPERIAL PLUS 6шт 73мл</v>
          </cell>
          <cell r="E24410" t="str">
            <v>Россия</v>
          </cell>
          <cell r="F24410" t="str">
            <v>СТЕКЛО</v>
          </cell>
        </row>
        <row r="24411">
          <cell r="A24411" t="str">
            <v>BP440043BBL</v>
          </cell>
          <cell r="B24411" t="str">
            <v>BORPOSUDA</v>
          </cell>
          <cell r="C24411" t="str">
            <v xml:space="preserve"> Набор рюмок IMPERIAL BLACK 4шт 73мл</v>
          </cell>
          <cell r="E24411" t="str">
            <v>Россия</v>
          </cell>
          <cell r="F24411" t="str">
            <v>СТЕКЛО</v>
          </cell>
        </row>
        <row r="24412">
          <cell r="A24412" t="str">
            <v>BP440151B</v>
          </cell>
          <cell r="B24412" t="str">
            <v>BORPOSUDA</v>
          </cell>
          <cell r="C24412" t="str">
            <v xml:space="preserve"> Набор бокалов КЛАССИК 360мл 2шт</v>
          </cell>
          <cell r="E24412" t="str">
            <v>Россия</v>
          </cell>
          <cell r="F24412" t="str">
            <v>СТЕКЛО</v>
          </cell>
        </row>
        <row r="24413">
          <cell r="A24413" t="str">
            <v>BP440153B</v>
          </cell>
          <cell r="B24413" t="str">
            <v>BORPOSUDA</v>
          </cell>
          <cell r="C24413" t="str">
            <v xml:space="preserve"> Набор бокалов КЛАССИК 630мл 2шт</v>
          </cell>
          <cell r="E24413" t="str">
            <v>Россия</v>
          </cell>
          <cell r="F24413" t="str">
            <v>СТЕКЛО</v>
          </cell>
        </row>
        <row r="24414">
          <cell r="A24414" t="str">
            <v>BP440170</v>
          </cell>
          <cell r="B24414" t="str">
            <v>BORPOSUDA</v>
          </cell>
          <cell r="C24414" t="str">
            <v xml:space="preserve"> Набор бокалов ИЗАБЕЛЛА 200мл 6шт</v>
          </cell>
          <cell r="E24414" t="str">
            <v>Россия</v>
          </cell>
          <cell r="F24414" t="str">
            <v>СТЕКЛО</v>
          </cell>
        </row>
        <row r="24415">
          <cell r="A24415" t="str">
            <v>BP440180B</v>
          </cell>
          <cell r="B24415" t="str">
            <v>BORPOSUDA</v>
          </cell>
          <cell r="C24415" t="str">
            <v xml:space="preserve"> Бокал ВИНТАЖ 6шт 330мл</v>
          </cell>
          <cell r="E24415" t="str">
            <v>Россия</v>
          </cell>
          <cell r="F24415" t="str">
            <v>СТЕКЛО</v>
          </cell>
        </row>
        <row r="24416">
          <cell r="A24416" t="str">
            <v>BP440184SLB</v>
          </cell>
          <cell r="B24416" t="str">
            <v>BORPOSUDA</v>
          </cell>
          <cell r="C24416" t="str">
            <v xml:space="preserve"> Бокал ВИНТАЖ 236мл</v>
          </cell>
          <cell r="E24416" t="str">
            <v>Россия</v>
          </cell>
          <cell r="F24416" t="str">
            <v>СТЕКЛО</v>
          </cell>
        </row>
        <row r="24417">
          <cell r="A24417" t="str">
            <v>BP440219B</v>
          </cell>
          <cell r="B24417" t="str">
            <v>BORPOSUDA</v>
          </cell>
          <cell r="C24417" t="str">
            <v xml:space="preserve"> Бокал ШАРАНТЕ 2шт 430мл</v>
          </cell>
          <cell r="E24417" t="str">
            <v>Россия</v>
          </cell>
          <cell r="F24417" t="str">
            <v>СТЕКЛО</v>
          </cell>
        </row>
        <row r="24418">
          <cell r="A24418" t="str">
            <v>BP44134SLB</v>
          </cell>
          <cell r="B24418" t="str">
            <v>BORPOSUDA</v>
          </cell>
          <cell r="C24418" t="str">
            <v xml:space="preserve"> Рюмка БИСТРО 60мл</v>
          </cell>
          <cell r="E24418" t="str">
            <v>Россия</v>
          </cell>
          <cell r="F24418" t="str">
            <v>СТЕКЛО</v>
          </cell>
        </row>
        <row r="24419">
          <cell r="A24419" t="str">
            <v>BP44160-1</v>
          </cell>
          <cell r="B24419" t="str">
            <v>BORPOSUDA</v>
          </cell>
          <cell r="C24419" t="str">
            <v xml:space="preserve"> Набор фужеров для шампанского ТУЛИП 200мл 3шт</v>
          </cell>
          <cell r="E24419" t="str">
            <v>Россия</v>
          </cell>
          <cell r="F24419" t="str">
            <v>СТЕКЛО</v>
          </cell>
        </row>
        <row r="24420">
          <cell r="A24420" t="str">
            <v>BP10239SLB</v>
          </cell>
          <cell r="B24420" t="str">
            <v>BORPOSUDA</v>
          </cell>
          <cell r="C24420" t="str">
            <v xml:space="preserve"> Тарелка из закаленного стекла ATLANTIS 230х320мм</v>
          </cell>
          <cell r="E24420" t="str">
            <v>Россия</v>
          </cell>
          <cell r="F24420" t="str">
            <v>СТЕКЛО</v>
          </cell>
        </row>
        <row r="24421">
          <cell r="A24421" t="str">
            <v>BP10249SLB</v>
          </cell>
          <cell r="B24421" t="str">
            <v>BORPOSUDA</v>
          </cell>
          <cell r="C24421" t="str">
            <v xml:space="preserve"> Салатник из закаленного стекла ATLANTIS 230мм</v>
          </cell>
          <cell r="E24421" t="str">
            <v>Россия</v>
          </cell>
          <cell r="F24421" t="str">
            <v>СТЕКЛО</v>
          </cell>
        </row>
        <row r="24422">
          <cell r="A24422" t="str">
            <v>BP10251SLB</v>
          </cell>
          <cell r="B24422" t="str">
            <v>BORPOSUDA</v>
          </cell>
          <cell r="C24422" t="str">
            <v xml:space="preserve"> Салатник АТЛАНТИС d=270мм</v>
          </cell>
          <cell r="E24422" t="str">
            <v>Россия</v>
          </cell>
          <cell r="F24422" t="str">
            <v>СТЕКЛО</v>
          </cell>
        </row>
        <row r="24423">
          <cell r="A24423" t="str">
            <v>BP10256SLBM</v>
          </cell>
          <cell r="B24423" t="str">
            <v>BORPOSUDA</v>
          </cell>
          <cell r="C24423" t="str">
            <v xml:space="preserve"> Тарелка закал MARINE 196х160мм ЛАЙТ БЛЮ</v>
          </cell>
          <cell r="E24423" t="str">
            <v>Россия</v>
          </cell>
          <cell r="F24423" t="str">
            <v>СТЕКЛО</v>
          </cell>
        </row>
        <row r="24424">
          <cell r="A24424" t="str">
            <v>BP10257SLBM</v>
          </cell>
          <cell r="B24424" t="str">
            <v>BORPOSUDA</v>
          </cell>
          <cell r="C24424" t="str">
            <v xml:space="preserve"> Тарелка закал MARINE 210х260мм ЛАЙТ БЛЮ</v>
          </cell>
          <cell r="E24424" t="str">
            <v>Россия</v>
          </cell>
          <cell r="F24424" t="str">
            <v>СТЕКЛО</v>
          </cell>
        </row>
        <row r="24425">
          <cell r="A24425" t="str">
            <v>BP10285SLBGR</v>
          </cell>
          <cell r="B24425" t="str">
            <v>BORPOSUDA</v>
          </cell>
          <cell r="C24425" t="str">
            <v xml:space="preserve"> Тарелка закал SULTANA d=210мм ГРИН</v>
          </cell>
          <cell r="E24425" t="str">
            <v>Россия</v>
          </cell>
          <cell r="F24425" t="str">
            <v>СТЕКЛО</v>
          </cell>
        </row>
        <row r="24426">
          <cell r="A24426" t="str">
            <v>BP10289SLBGR</v>
          </cell>
          <cell r="B24426" t="str">
            <v>BORPOSUDA</v>
          </cell>
          <cell r="C24426" t="str">
            <v xml:space="preserve"> Тарелка закал SULTANA d=195мм ГРИН</v>
          </cell>
          <cell r="E24426" t="str">
            <v>Россия</v>
          </cell>
          <cell r="F24426" t="str">
            <v>СТЕКЛО</v>
          </cell>
        </row>
        <row r="24427">
          <cell r="A24427" t="str">
            <v>BP10294SLBM</v>
          </cell>
          <cell r="B24427" t="str">
            <v>BORPOSUDA</v>
          </cell>
          <cell r="C24427" t="str">
            <v xml:space="preserve"> Салатник закал MOSAIC 160мм БЛЮ</v>
          </cell>
          <cell r="E24427" t="str">
            <v>Россия</v>
          </cell>
          <cell r="F24427" t="str">
            <v>СТЕКЛО</v>
          </cell>
        </row>
        <row r="24428">
          <cell r="A24428" t="str">
            <v>BP10299SLBM</v>
          </cell>
          <cell r="B24428" t="str">
            <v>BORPOSUDA</v>
          </cell>
          <cell r="C24428" t="str">
            <v xml:space="preserve"> Тарелка закал MOSAIC 195мм БЛЮ</v>
          </cell>
          <cell r="E24428" t="str">
            <v>Россия</v>
          </cell>
          <cell r="F24428" t="str">
            <v>СТЕКЛО</v>
          </cell>
        </row>
        <row r="24429">
          <cell r="A24429" t="str">
            <v>BP42943B</v>
          </cell>
          <cell r="B24429" t="str">
            <v>BORPOSUDA</v>
          </cell>
          <cell r="C24429" t="str">
            <v xml:space="preserve"> Набор стаканов для виски ТАНГО 3шт 243мл</v>
          </cell>
          <cell r="E24429" t="str">
            <v>Россия</v>
          </cell>
          <cell r="F24429" t="str">
            <v>СТЕКЛО</v>
          </cell>
        </row>
        <row r="24430">
          <cell r="A24430" t="str">
            <v>BP42945</v>
          </cell>
          <cell r="B24430" t="str">
            <v>BORPOSUDA</v>
          </cell>
          <cell r="C24430" t="str">
            <v xml:space="preserve"> Набор стаканов для виски ТАНГО 320мл 3шт низкие</v>
          </cell>
          <cell r="E24430" t="str">
            <v>Россия</v>
          </cell>
          <cell r="F24430" t="str">
            <v>СТЕКЛО</v>
          </cell>
        </row>
        <row r="24431">
          <cell r="A24431" t="str">
            <v>BP42945GRB</v>
          </cell>
          <cell r="B24431" t="str">
            <v>BORPOSUDA</v>
          </cell>
          <cell r="C24431" t="str">
            <v xml:space="preserve"> Набор стаканов для виски ВАЛЬС 320мл 3шт низкие</v>
          </cell>
          <cell r="E24431" t="str">
            <v>Россия</v>
          </cell>
          <cell r="F24431" t="str">
            <v>СТЕКЛО</v>
          </cell>
        </row>
        <row r="24432">
          <cell r="A24432" t="str">
            <v>BP42945V</v>
          </cell>
          <cell r="B24432" t="str">
            <v>BORPOSUDA</v>
          </cell>
          <cell r="C24432" t="str">
            <v xml:space="preserve"> Набор стаканов для виски ВАЛЬС 320мл 6шт низкие</v>
          </cell>
          <cell r="E24432" t="str">
            <v>Россия</v>
          </cell>
          <cell r="F24432" t="str">
            <v>СТЕКЛО</v>
          </cell>
        </row>
        <row r="24433">
          <cell r="A24433" t="str">
            <v>BP43072B</v>
          </cell>
          <cell r="B24433" t="str">
            <v>BORPOSUDA</v>
          </cell>
          <cell r="C24433" t="str">
            <v xml:space="preserve"> Ваза БОТАНИКА 85мм</v>
          </cell>
          <cell r="E24433" t="str">
            <v>Россия</v>
          </cell>
          <cell r="F24433" t="str">
            <v>СТЕКЛО</v>
          </cell>
        </row>
        <row r="24434">
          <cell r="A24434" t="str">
            <v>BP43407B</v>
          </cell>
          <cell r="B24434" t="str">
            <v>BORPOSUDA</v>
          </cell>
          <cell r="C24434" t="str">
            <v xml:space="preserve"> Ваза FLORA h=79мм</v>
          </cell>
          <cell r="E24434" t="str">
            <v>Россия</v>
          </cell>
          <cell r="F24434" t="str">
            <v>СТЕКЛО</v>
          </cell>
        </row>
        <row r="24435">
          <cell r="A24435" t="str">
            <v>BP43414B</v>
          </cell>
          <cell r="B24435" t="str">
            <v>BORPOSUDA</v>
          </cell>
          <cell r="C24435" t="str">
            <v xml:space="preserve"> Кувшин КОШЕМ 1235мл с красной крышкой</v>
          </cell>
          <cell r="E24435" t="str">
            <v>Россия</v>
          </cell>
          <cell r="F24435" t="str">
            <v>СТЕКЛО</v>
          </cell>
        </row>
        <row r="24436">
          <cell r="A24436" t="str">
            <v>BP43856B</v>
          </cell>
          <cell r="B24436" t="str">
            <v>BORPOSUDA</v>
          </cell>
          <cell r="C24436" t="str">
            <v xml:space="preserve"> Ваза БОТАНИКА 300мм</v>
          </cell>
          <cell r="E24436" t="str">
            <v>Россия</v>
          </cell>
          <cell r="F24436" t="str">
            <v>СТЕКЛО</v>
          </cell>
        </row>
        <row r="24437">
          <cell r="A24437" t="str">
            <v>BP43880SLB</v>
          </cell>
          <cell r="B24437" t="str">
            <v>BORPOSUDA</v>
          </cell>
          <cell r="C24437" t="str">
            <v xml:space="preserve"> Емкость для специй БЕЙЗИК 115мл</v>
          </cell>
          <cell r="E24437" t="str">
            <v>Россия</v>
          </cell>
          <cell r="F24437" t="str">
            <v>СТЕКЛО</v>
          </cell>
        </row>
        <row r="24438">
          <cell r="A24438" t="str">
            <v>BP43890B</v>
          </cell>
          <cell r="B24438" t="str">
            <v>BORPOSUDA</v>
          </cell>
          <cell r="C24438" t="str">
            <v xml:space="preserve"> Емкость для специй БЕЙЗИК 2шт 240мл</v>
          </cell>
          <cell r="E24438" t="str">
            <v>Россия</v>
          </cell>
          <cell r="F24438" t="str">
            <v>СТЕКЛО</v>
          </cell>
        </row>
        <row r="24439">
          <cell r="A24439" t="str">
            <v>BP43890SLB</v>
          </cell>
          <cell r="B24439" t="str">
            <v>BORPOSUDA</v>
          </cell>
          <cell r="C24439" t="str">
            <v xml:space="preserve"> Емкость для специй БЕЙЗИК 240мл</v>
          </cell>
          <cell r="E24439" t="str">
            <v>Россия</v>
          </cell>
          <cell r="F24439" t="str">
            <v>СТЕКЛО</v>
          </cell>
        </row>
        <row r="24440">
          <cell r="A24440" t="str">
            <v>BP44162B</v>
          </cell>
          <cell r="B24440" t="str">
            <v>BORPOSUDA</v>
          </cell>
          <cell r="C24440" t="str">
            <v xml:space="preserve"> Набор фужеров для воды ТУЛИП 315мл 3шт</v>
          </cell>
          <cell r="E24440" t="str">
            <v>Россия</v>
          </cell>
          <cell r="F24440" t="str">
            <v>СТЕКЛО</v>
          </cell>
        </row>
        <row r="24441">
          <cell r="A24441" t="str">
            <v>BP44163-1</v>
          </cell>
          <cell r="B24441" t="str">
            <v>BORPOSUDA</v>
          </cell>
          <cell r="C24441" t="str">
            <v xml:space="preserve"> Набор фужеров для вина ТУЛИП 240мл 3шт</v>
          </cell>
          <cell r="E24441" t="str">
            <v>Россия</v>
          </cell>
          <cell r="F24441" t="str">
            <v>СТЕКЛО</v>
          </cell>
        </row>
        <row r="24442">
          <cell r="A24442" t="str">
            <v>BP44164B</v>
          </cell>
          <cell r="B24442" t="str">
            <v>BORPOSUDA</v>
          </cell>
          <cell r="C24442" t="str">
            <v xml:space="preserve"> Набор рюмок для ликера TULIPE 60мл 3шт</v>
          </cell>
          <cell r="E24442" t="str">
            <v>Россия</v>
          </cell>
          <cell r="F24442" t="str">
            <v>СТЕКЛО</v>
          </cell>
        </row>
        <row r="24443">
          <cell r="A24443" t="str">
            <v>BP44167</v>
          </cell>
          <cell r="B24443" t="str">
            <v>BORPOSUDA</v>
          </cell>
          <cell r="C24443" t="str">
            <v xml:space="preserve"> Набор фужеров для вина ТУЛИП 200мл 6шт</v>
          </cell>
          <cell r="E24443" t="str">
            <v>Россия</v>
          </cell>
          <cell r="F24443" t="str">
            <v>СТЕКЛО</v>
          </cell>
        </row>
        <row r="24444">
          <cell r="A24444" t="str">
            <v>BP44188</v>
          </cell>
          <cell r="B24444" t="str">
            <v>BORPOSUDA</v>
          </cell>
          <cell r="C24444" t="str">
            <v xml:space="preserve"> Набор фужеров для коньяка БИСТРО 400мл 6шт</v>
          </cell>
          <cell r="E24444" t="str">
            <v>Россия</v>
          </cell>
          <cell r="F24444" t="str">
            <v>СТЕКЛО</v>
          </cell>
        </row>
        <row r="24445">
          <cell r="A24445" t="str">
            <v>BP44188SLB</v>
          </cell>
          <cell r="B24445" t="str">
            <v>BORPOSUDA</v>
          </cell>
          <cell r="C24445" t="str">
            <v xml:space="preserve"> Фужер для коньяка БИСТРО 400мл</v>
          </cell>
          <cell r="E24445" t="str">
            <v>Россия</v>
          </cell>
          <cell r="F24445" t="str">
            <v>СТЕКЛО</v>
          </cell>
        </row>
        <row r="24446">
          <cell r="A24446" t="str">
            <v>BP44412</v>
          </cell>
          <cell r="B24446" t="str">
            <v>BORPOSUDA</v>
          </cell>
          <cell r="C24446" t="str">
            <v xml:space="preserve"> Н-р фужеров для вина БИСТРО 210мл 6шт</v>
          </cell>
          <cell r="E24446" t="str">
            <v>Россия</v>
          </cell>
          <cell r="F24446" t="str">
            <v>СТЕКЛО</v>
          </cell>
        </row>
        <row r="24447">
          <cell r="A24447" t="str">
            <v>BP44412-1</v>
          </cell>
          <cell r="B24447" t="str">
            <v>BORPOSUDA</v>
          </cell>
          <cell r="C24447" t="str">
            <v xml:space="preserve"> Н-р фужеров для вина БИСТРО 210мл 3шт</v>
          </cell>
          <cell r="E24447" t="str">
            <v>Россия</v>
          </cell>
          <cell r="F24447" t="str">
            <v>СТЕКЛО</v>
          </cell>
        </row>
        <row r="24448">
          <cell r="A24448" t="str">
            <v>BP44415</v>
          </cell>
          <cell r="B24448" t="str">
            <v>BORPOSUDA</v>
          </cell>
          <cell r="C24448" t="str">
            <v xml:space="preserve"> Набор фужеров для вина БИСТРО 165мл 6шт</v>
          </cell>
          <cell r="E24448" t="str">
            <v>Россия</v>
          </cell>
          <cell r="F24448" t="str">
            <v>СТЕКЛО</v>
          </cell>
        </row>
        <row r="24449">
          <cell r="A24449" t="str">
            <v>BP44415B</v>
          </cell>
          <cell r="B24449" t="str">
            <v>BORPOSUDA</v>
          </cell>
          <cell r="C24449" t="str">
            <v xml:space="preserve"> Набор фужеров БИСТРО 3шт 175 мл белое вино</v>
          </cell>
          <cell r="E24449" t="str">
            <v>Россия</v>
          </cell>
          <cell r="F24449" t="str">
            <v>СТЕКЛО</v>
          </cell>
        </row>
        <row r="24450">
          <cell r="A24450" t="str">
            <v>BP44419SLB</v>
          </cell>
          <cell r="B24450" t="str">
            <v>BORPOSUDA</v>
          </cell>
          <cell r="C24450" t="str">
            <v xml:space="preserve"> Фужер БИСТРО 190мл</v>
          </cell>
          <cell r="E24450" t="str">
            <v>Россия</v>
          </cell>
          <cell r="F24450" t="str">
            <v>СТЕКЛО</v>
          </cell>
        </row>
        <row r="24451">
          <cell r="A24451" t="str">
            <v>BP44789</v>
          </cell>
          <cell r="B24451" t="str">
            <v>BORPOSUDA</v>
          </cell>
          <cell r="C24451" t="str">
            <v xml:space="preserve"> Набор фужеров для белого вина IMPERIAL PLUS 6шт 190мл</v>
          </cell>
          <cell r="E24451" t="str">
            <v>Россия</v>
          </cell>
          <cell r="F24451" t="str">
            <v>СТЕКЛО</v>
          </cell>
        </row>
        <row r="24452">
          <cell r="A24452" t="str">
            <v>BP10301SLBM</v>
          </cell>
          <cell r="B24452" t="str">
            <v>BORPOSUDA</v>
          </cell>
          <cell r="C24452" t="str">
            <v xml:space="preserve"> Тарелка закал MOSAIC 210мм БЛЮ</v>
          </cell>
          <cell r="E24452" t="str">
            <v>Россия</v>
          </cell>
          <cell r="F24452" t="str">
            <v>СТЕКЛО</v>
          </cell>
        </row>
        <row r="24453">
          <cell r="A24453" t="str">
            <v>BP10335SLB</v>
          </cell>
          <cell r="B24453" t="str">
            <v>BORPOSUDA</v>
          </cell>
          <cell r="C24453" t="str">
            <v xml:space="preserve"> Тарелка из закаленного стекла INVITATION d=220мм</v>
          </cell>
          <cell r="E24453" t="str">
            <v>Россия</v>
          </cell>
          <cell r="F24453" t="str">
            <v>СТЕКЛО</v>
          </cell>
        </row>
        <row r="24454">
          <cell r="A24454" t="str">
            <v>BP41070</v>
          </cell>
          <cell r="B24454" t="str">
            <v>BORPOSUDA</v>
          </cell>
          <cell r="C24454" t="str">
            <v xml:space="preserve"> Набор рюмок КОШЕМ 60мл 6шт</v>
          </cell>
          <cell r="E24454" t="str">
            <v>Россия</v>
          </cell>
          <cell r="F24454" t="str">
            <v>СТЕКЛО</v>
          </cell>
        </row>
        <row r="24455">
          <cell r="A24455" t="str">
            <v>BP41116SLB</v>
          </cell>
          <cell r="B24455" t="str">
            <v>BORPOSUDA</v>
          </cell>
          <cell r="C24455" t="str">
            <v xml:space="preserve"> Ваза для мороженого ICE VILLE 89мм</v>
          </cell>
          <cell r="E24455" t="str">
            <v>Россия</v>
          </cell>
          <cell r="F24455" t="str">
            <v>СТЕКЛО</v>
          </cell>
        </row>
        <row r="24456">
          <cell r="A24456" t="str">
            <v>BP41792</v>
          </cell>
          <cell r="B24456" t="str">
            <v>BORPOSUDA</v>
          </cell>
          <cell r="C24456" t="str">
            <v xml:space="preserve"> Набор стаканов ПАБ 2шт 500мл пиво</v>
          </cell>
          <cell r="E24456" t="str">
            <v>Россия</v>
          </cell>
          <cell r="F24456" t="str">
            <v>СТЕКЛО</v>
          </cell>
        </row>
        <row r="24457">
          <cell r="A24457" t="str">
            <v>BP41971SLB</v>
          </cell>
          <cell r="B24457" t="str">
            <v>BORPOSUDA</v>
          </cell>
          <cell r="C24457" t="str">
            <v xml:space="preserve"> Рюмка AQUATIC 60мл</v>
          </cell>
          <cell r="E24457" t="str">
            <v>Россия</v>
          </cell>
          <cell r="F24457" t="str">
            <v>СТЕКЛО</v>
          </cell>
        </row>
        <row r="24458">
          <cell r="A24458" t="str">
            <v>BP42043</v>
          </cell>
          <cell r="B24458" t="str">
            <v>BORPOSUDA</v>
          </cell>
          <cell r="C24458" t="str">
            <v xml:space="preserve"> Набор рюмок ЛУНА 60мл 6шт</v>
          </cell>
          <cell r="E24458" t="str">
            <v>Россия</v>
          </cell>
          <cell r="F24458" t="str">
            <v>СТЕКЛО</v>
          </cell>
        </row>
        <row r="24459">
          <cell r="A24459" t="str">
            <v>BP42116</v>
          </cell>
          <cell r="B24459" t="str">
            <v>BORPOSUDA</v>
          </cell>
          <cell r="C24459" t="str">
            <v xml:space="preserve"> Набор стаканов для пива ПАБ 300мл 2шт</v>
          </cell>
          <cell r="E24459" t="str">
            <v>Россия</v>
          </cell>
          <cell r="F24459" t="str">
            <v>СТЕКЛО</v>
          </cell>
        </row>
        <row r="24460">
          <cell r="A24460" t="str">
            <v>BP42199</v>
          </cell>
          <cell r="B24460" t="str">
            <v>BORPOSUDA</v>
          </cell>
          <cell r="C24460" t="str">
            <v xml:space="preserve"> Набор стаканов для пива ПАБ 300мл 3шт</v>
          </cell>
          <cell r="E24460" t="str">
            <v>Россия</v>
          </cell>
          <cell r="F24460" t="str">
            <v>СТЕКЛО</v>
          </cell>
        </row>
        <row r="24461">
          <cell r="A24461" t="str">
            <v>BP42284SLB</v>
          </cell>
          <cell r="B24461" t="str">
            <v>BORPOSUDA</v>
          </cell>
          <cell r="C24461" t="str">
            <v xml:space="preserve"> Стакан БИНГО 60мл</v>
          </cell>
          <cell r="E24461" t="str">
            <v>Россия</v>
          </cell>
          <cell r="F24461" t="str">
            <v>СТЕКЛО</v>
          </cell>
        </row>
        <row r="24462">
          <cell r="A24462" t="str">
            <v>BP42294V</v>
          </cell>
          <cell r="B24462" t="str">
            <v>BORPOSUDA</v>
          </cell>
          <cell r="C24462" t="str">
            <v xml:space="preserve"> Набор стопок ВАЛЬС 60мл 6шт</v>
          </cell>
          <cell r="E24462" t="str">
            <v>Россия</v>
          </cell>
          <cell r="F24462" t="str">
            <v>СТЕКЛО</v>
          </cell>
        </row>
        <row r="24463">
          <cell r="A24463" t="str">
            <v>BP42338</v>
          </cell>
          <cell r="B24463" t="str">
            <v>BORPOSUDA</v>
          </cell>
          <cell r="C24463" t="str">
            <v xml:space="preserve"> Набор стаканов для сока ЛУНА 6шт 235мл</v>
          </cell>
          <cell r="E24463" t="str">
            <v>Россия</v>
          </cell>
          <cell r="F24463" t="str">
            <v>СТЕКЛО</v>
          </cell>
        </row>
        <row r="24464">
          <cell r="A24464" t="str">
            <v>BP95756B</v>
          </cell>
          <cell r="B24464" t="str">
            <v>BORPOSUDA</v>
          </cell>
          <cell r="C24464" t="str">
            <v xml:space="preserve"> Чаша с блюдцем АКВА 72мл 6шт d=105мл</v>
          </cell>
          <cell r="E24464" t="str">
            <v>Россия</v>
          </cell>
          <cell r="F24464" t="str">
            <v>СТЕКЛО</v>
          </cell>
        </row>
        <row r="24465">
          <cell r="A24465" t="str">
            <v>BP96326SLB</v>
          </cell>
          <cell r="B24465" t="str">
            <v>BORPOSUDA</v>
          </cell>
          <cell r="C24465" t="str">
            <v xml:space="preserve"> Графин со стекл пробкой КАРАТ 500мл</v>
          </cell>
          <cell r="E24465" t="str">
            <v>Россия</v>
          </cell>
          <cell r="F24465" t="str">
            <v>СТЕКЛО</v>
          </cell>
        </row>
        <row r="24466">
          <cell r="A24466" t="str">
            <v>BP97425SLB</v>
          </cell>
          <cell r="B24466" t="str">
            <v>BORPOSUDA</v>
          </cell>
          <cell r="C24466" t="str">
            <v xml:space="preserve"> Банка с крышкой CESNI 1100мл</v>
          </cell>
          <cell r="E24466" t="str">
            <v>Россия</v>
          </cell>
          <cell r="F24466" t="str">
            <v>СТЕКЛО</v>
          </cell>
        </row>
        <row r="24467">
          <cell r="A24467" t="str">
            <v>BP97554B</v>
          </cell>
          <cell r="B24467" t="str">
            <v>BORPOSUDA</v>
          </cell>
          <cell r="C24467" t="str">
            <v xml:space="preserve"> Банка с крышкой CESNI 500мл</v>
          </cell>
          <cell r="E24467" t="str">
            <v>Россия</v>
          </cell>
          <cell r="F24467" t="str">
            <v>СТЕКЛО</v>
          </cell>
        </row>
        <row r="24468">
          <cell r="A24468" t="str">
            <v>BP97554SLB</v>
          </cell>
          <cell r="B24468" t="str">
            <v>BORPOSUDA</v>
          </cell>
          <cell r="C24468" t="str">
            <v xml:space="preserve"> Банка с крышкой CESNI 500мл</v>
          </cell>
          <cell r="E24468" t="str">
            <v>Россия</v>
          </cell>
          <cell r="F24468" t="str">
            <v>СТЕКЛО</v>
          </cell>
        </row>
        <row r="24469">
          <cell r="A24469" t="str">
            <v>BP97948B/D2</v>
          </cell>
          <cell r="B24469" t="str">
            <v>BORPOSUDA</v>
          </cell>
          <cell r="C24469" t="str">
            <v xml:space="preserve"> Чайный набор BASIC САКУРА 6 перс 215мл</v>
          </cell>
          <cell r="E24469" t="str">
            <v>Россия</v>
          </cell>
          <cell r="F24469" t="str">
            <v>СТЕКЛО</v>
          </cell>
        </row>
        <row r="24470">
          <cell r="A24470" t="str">
            <v>BP97948B/S</v>
          </cell>
          <cell r="B24470" t="str">
            <v>BORPOSUDA</v>
          </cell>
          <cell r="C24470" t="str">
            <v xml:space="preserve"> Чайный набор ПРОВАНС 6 перс 215мл</v>
          </cell>
          <cell r="E24470" t="str">
            <v>Россия</v>
          </cell>
          <cell r="F24470" t="str">
            <v>СТЕКЛО</v>
          </cell>
        </row>
        <row r="24471">
          <cell r="A24471" t="str">
            <v>BP98397B</v>
          </cell>
          <cell r="B24471" t="str">
            <v>BORPOSUDA</v>
          </cell>
          <cell r="C24471" t="str">
            <v xml:space="preserve"> Блюдо для лимона с крышкой BASIC d=100мм</v>
          </cell>
          <cell r="E24471" t="str">
            <v>Россия</v>
          </cell>
          <cell r="F24471" t="str">
            <v>СТЕКЛО</v>
          </cell>
        </row>
        <row r="24472">
          <cell r="A24472" t="str">
            <v>BP98671B</v>
          </cell>
          <cell r="B24472" t="str">
            <v>BORPOSUDA</v>
          </cell>
          <cell r="C24472" t="str">
            <v xml:space="preserve"> Банка КИТЧЕН 1000мл</v>
          </cell>
          <cell r="E24472" t="str">
            <v>Россия</v>
          </cell>
          <cell r="F24472" t="str">
            <v>СТЕКЛО</v>
          </cell>
        </row>
        <row r="24473">
          <cell r="A24473" t="str">
            <v>FP0741</v>
          </cell>
          <cell r="B24473" t="str">
            <v>BELI PARUS</v>
          </cell>
          <cell r="C24473" t="str">
            <v xml:space="preserve"> Кашпо ТОСКАНА кругл D=13см оранж</v>
          </cell>
          <cell r="E24473" t="str">
            <v>Польша</v>
          </cell>
          <cell r="F24473" t="str">
            <v>ПЛАСТИК</v>
          </cell>
        </row>
        <row r="24474">
          <cell r="A24474" t="str">
            <v>FP0742</v>
          </cell>
          <cell r="B24474" t="str">
            <v>BELI PARUS</v>
          </cell>
          <cell r="C24474" t="str">
            <v xml:space="preserve"> Кашпо ТОСКАНА кругл D=15см фиолет</v>
          </cell>
          <cell r="E24474" t="str">
            <v>Польша</v>
          </cell>
          <cell r="F24474" t="str">
            <v>ПЛАСТИК</v>
          </cell>
        </row>
        <row r="24475">
          <cell r="A24475" t="str">
            <v>FP1120</v>
          </cell>
          <cell r="B24475" t="str">
            <v>BELI PARUS</v>
          </cell>
          <cell r="C24475" t="str">
            <v xml:space="preserve"> Лесенка для цветов шпалер</v>
          </cell>
          <cell r="E24475" t="str">
            <v>Польша</v>
          </cell>
          <cell r="F24475" t="str">
            <v>ПЛАСТИК</v>
          </cell>
        </row>
        <row r="24476">
          <cell r="A24476" t="str">
            <v>OKT2813</v>
          </cell>
          <cell r="B24476" t="str">
            <v>BELI PARUS</v>
          </cell>
          <cell r="C24476" t="str">
            <v xml:space="preserve"> Контейнер FASHION BOX 20.5л HIPPO</v>
          </cell>
          <cell r="E24476" t="str">
            <v>Польша</v>
          </cell>
          <cell r="F24476" t="str">
            <v>ПЛАСТИК</v>
          </cell>
        </row>
        <row r="24477">
          <cell r="A24477" t="str">
            <v>OKT8648-509</v>
          </cell>
          <cell r="B24477" t="str">
            <v>BELI PARUS</v>
          </cell>
          <cell r="C24477" t="str">
            <v xml:space="preserve"> Горшок детский HIPPO с антискользящими ножками лиловый</v>
          </cell>
          <cell r="E24477" t="str">
            <v>Польша</v>
          </cell>
          <cell r="F24477" t="str">
            <v>ПЛАСТИК</v>
          </cell>
        </row>
        <row r="24478">
          <cell r="A24478" t="str">
            <v>AM024</v>
          </cell>
          <cell r="B24478" t="str">
            <v>BELI PARUS</v>
          </cell>
          <cell r="C24478" t="str">
            <v xml:space="preserve"> Ложка для снятия пены</v>
          </cell>
          <cell r="E24478" t="str">
            <v>Россия</v>
          </cell>
          <cell r="F24478" t="str">
            <v>МЕТАЛЛ</v>
          </cell>
        </row>
        <row r="24479">
          <cell r="A24479" t="str">
            <v>AM031</v>
          </cell>
          <cell r="B24479" t="str">
            <v>BELI PARUS</v>
          </cell>
          <cell r="C24479" t="str">
            <v xml:space="preserve"> Набор детский Топтыжка</v>
          </cell>
          <cell r="E24479" t="str">
            <v>Россия</v>
          </cell>
          <cell r="F24479" t="str">
            <v>ПЛАСТИК</v>
          </cell>
        </row>
        <row r="24480">
          <cell r="A24480" t="str">
            <v>AM056</v>
          </cell>
          <cell r="B24480" t="str">
            <v>BELI PARUS</v>
          </cell>
          <cell r="C24480" t="str">
            <v xml:space="preserve"> Термос ТУРИСТ 1.5л</v>
          </cell>
          <cell r="E24480" t="str">
            <v>Россия</v>
          </cell>
          <cell r="F24480" t="str">
            <v>МЕТАЛЛ</v>
          </cell>
        </row>
        <row r="24481">
          <cell r="A24481" t="str">
            <v>AM162</v>
          </cell>
          <cell r="B24481" t="str">
            <v>BELI PARUS</v>
          </cell>
          <cell r="C24481" t="str">
            <v xml:space="preserve"> Ложка чайная СЛАВЯНКА 10шт</v>
          </cell>
          <cell r="E24481" t="str">
            <v>Россия</v>
          </cell>
          <cell r="F24481" t="str">
            <v>МЕТАЛЛ</v>
          </cell>
        </row>
        <row r="24482">
          <cell r="A24482" t="str">
            <v>AM306-1</v>
          </cell>
          <cell r="B24482" t="str">
            <v>BELI PARUS</v>
          </cell>
          <cell r="C24482" t="str">
            <v xml:space="preserve"> Шампур 500 мм</v>
          </cell>
          <cell r="E24482" t="str">
            <v>Россия</v>
          </cell>
          <cell r="F24482" t="str">
            <v>МЕТАЛЛ</v>
          </cell>
        </row>
        <row r="24483">
          <cell r="A24483" t="str">
            <v>AM344</v>
          </cell>
          <cell r="B24483" t="str">
            <v>BELI PARUS</v>
          </cell>
          <cell r="C24483" t="str">
            <v xml:space="preserve"> Ложка разливательная с ЦМР</v>
          </cell>
          <cell r="E24483" t="str">
            <v>Россия</v>
          </cell>
          <cell r="F24483" t="str">
            <v>МЕТАЛЛ</v>
          </cell>
        </row>
        <row r="24484">
          <cell r="A24484" t="str">
            <v>AM484</v>
          </cell>
          <cell r="B24484" t="str">
            <v>BELI PARUS</v>
          </cell>
          <cell r="C24484" t="str">
            <v xml:space="preserve"> Ложка столовая СОФИЯ 10шт</v>
          </cell>
          <cell r="E24484" t="str">
            <v>Россия</v>
          </cell>
          <cell r="F24484" t="str">
            <v>МЕТАЛЛ</v>
          </cell>
        </row>
        <row r="24485">
          <cell r="A24485" t="str">
            <v>AM527</v>
          </cell>
          <cell r="B24485" t="str">
            <v>BELI PARUS</v>
          </cell>
          <cell r="C24485" t="str">
            <v xml:space="preserve"> Вилка столовая тонкая НОВИНКА-1 10шт</v>
          </cell>
          <cell r="E24485" t="str">
            <v>Россия</v>
          </cell>
          <cell r="F24485" t="str">
            <v>МЕТАЛЛ</v>
          </cell>
        </row>
        <row r="24486">
          <cell r="A24486" t="str">
            <v>ELSB511</v>
          </cell>
          <cell r="B24486" t="str">
            <v>BELI PARUS</v>
          </cell>
          <cell r="C24486" t="str">
            <v xml:space="preserve"> Чайник HAWAII 800мл с поршнем</v>
          </cell>
          <cell r="E24486" t="str">
            <v>Китай</v>
          </cell>
          <cell r="F24486" t="str">
            <v>МЕТАЛЛ</v>
          </cell>
        </row>
        <row r="24487">
          <cell r="A24487" t="str">
            <v>BEC120R</v>
          </cell>
          <cell r="B24487" t="str">
            <v>BELYI</v>
          </cell>
          <cell r="C24487" t="str">
            <v xml:space="preserve"> Свеча ЦИЛИНДР декорированная 12см</v>
          </cell>
          <cell r="E24487" t="str">
            <v>Россия</v>
          </cell>
          <cell r="F24487" t="str">
            <v>ПАРАФИН</v>
          </cell>
        </row>
        <row r="24488">
          <cell r="A24488" t="str">
            <v>BE-H70R</v>
          </cell>
          <cell r="B24488" t="str">
            <v>BELYI</v>
          </cell>
          <cell r="C24488" t="str">
            <v xml:space="preserve"> Свеча СЕРДЦЕ 70мм декорированная</v>
          </cell>
          <cell r="D24488" t="str">
            <v xml:space="preserve"> Candle HEART 70mm decorated</v>
          </cell>
          <cell r="E24488" t="str">
            <v>Россия</v>
          </cell>
          <cell r="F24488" t="str">
            <v>ПАРАФИН</v>
          </cell>
        </row>
        <row r="24489">
          <cell r="A24489" t="str">
            <v>BE-H70M</v>
          </cell>
          <cell r="B24489" t="str">
            <v>BELYI</v>
          </cell>
          <cell r="C24489" t="str">
            <v xml:space="preserve"> Свеча СЕРДЦЕ 70мм декорированная</v>
          </cell>
          <cell r="D24489" t="str">
            <v xml:space="preserve"> Candle HEART 70mm decorated</v>
          </cell>
          <cell r="E24489" t="str">
            <v>Россия</v>
          </cell>
          <cell r="F24489" t="str">
            <v>ПАРАФИН</v>
          </cell>
        </row>
        <row r="24490">
          <cell r="A24490" t="str">
            <v>BE-K45M</v>
          </cell>
          <cell r="B24490" t="str">
            <v>BELYI</v>
          </cell>
          <cell r="C24490" t="str">
            <v xml:space="preserve"> Свеча КУБ 45мм многоцветный</v>
          </cell>
          <cell r="E24490" t="str">
            <v>Россия</v>
          </cell>
        </row>
        <row r="24491">
          <cell r="A24491" t="str">
            <v>BE-M85R</v>
          </cell>
          <cell r="B24491" t="str">
            <v>BELYI</v>
          </cell>
          <cell r="C24491" t="str">
            <v xml:space="preserve"> Свеча МЕДАЛЬ 85мм расписная</v>
          </cell>
          <cell r="E24491" t="str">
            <v>Россия</v>
          </cell>
        </row>
        <row r="24492">
          <cell r="A24492" t="str">
            <v>BE-S50M</v>
          </cell>
          <cell r="B24492" t="str">
            <v>BELYI</v>
          </cell>
          <cell r="C24492" t="str">
            <v xml:space="preserve"> Свеча ШАР 50мм многоцветный</v>
          </cell>
          <cell r="E24492" t="str">
            <v>Россия</v>
          </cell>
        </row>
        <row r="24493">
          <cell r="A24493" t="str">
            <v>BE-C120R</v>
          </cell>
          <cell r="B24493" t="str">
            <v>BELYI</v>
          </cell>
          <cell r="C24493" t="str">
            <v xml:space="preserve"> Свеча ЦИЛИНДР 120мм декорированная</v>
          </cell>
          <cell r="E24493" t="str">
            <v>Россия</v>
          </cell>
        </row>
        <row r="24494">
          <cell r="A24494" t="str">
            <v>BE-CO75R</v>
          </cell>
          <cell r="B24494" t="str">
            <v>BELYI</v>
          </cell>
          <cell r="C24494" t="str">
            <v xml:space="preserve"> Свеча КОНУС 150мм расписная</v>
          </cell>
          <cell r="E24494" t="str">
            <v>Россия</v>
          </cell>
        </row>
        <row r="24495">
          <cell r="A24495" t="str">
            <v>BE-I50R</v>
          </cell>
          <cell r="B24495" t="str">
            <v>BELYI</v>
          </cell>
          <cell r="C24495" t="str">
            <v xml:space="preserve"> Свеча ИСТОЧНИК 50мм расписная</v>
          </cell>
          <cell r="E24495" t="str">
            <v>Россия</v>
          </cell>
        </row>
        <row r="24496">
          <cell r="A24496" t="str">
            <v>36016B</v>
          </cell>
          <cell r="B24496" t="str">
            <v>BESTWAY</v>
          </cell>
          <cell r="C24496" t="str">
            <v xml:space="preserve"> Круг плавательный МАСТЕР d=91см</v>
          </cell>
          <cell r="E24496" t="str">
            <v>Китай</v>
          </cell>
          <cell r="F24496" t="str">
            <v>ПЛАСТИК</v>
          </cell>
        </row>
        <row r="24497">
          <cell r="A24497" t="str">
            <v>67002N</v>
          </cell>
          <cell r="B24497" t="str">
            <v>BESTWAY</v>
          </cell>
          <cell r="C24497" t="str">
            <v xml:space="preserve"> Матрас надувной 1 местный 185х76х22см  встроенный ножной насос</v>
          </cell>
          <cell r="D24497" t="str">
            <v xml:space="preserve"> 73"x30"x8.5" Flocked Air Bed/Single</v>
          </cell>
          <cell r="E24497" t="str">
            <v>Китай</v>
          </cell>
          <cell r="F24497" t="str">
            <v>ПОЛИВИНИЛХЛОРИД</v>
          </cell>
        </row>
        <row r="24498">
          <cell r="A24498" t="str">
            <v>67224N</v>
          </cell>
          <cell r="B24498" t="str">
            <v>BESTWAY</v>
          </cell>
          <cell r="C24498" t="str">
            <v xml:space="preserve"> Матрас надувной 1.5 местный Twin Easy Inflate™ 188х99х22см встроенный ножной насос</v>
          </cell>
          <cell r="D24498" t="str">
            <v xml:space="preserve"> 74'x39'x8.5'Easy Inflate Flocked Air Bed/Twin</v>
          </cell>
          <cell r="E24498" t="str">
            <v>Китай</v>
          </cell>
          <cell r="F24498" t="str">
            <v>ПОЛИВИНИЛХЛОРИД</v>
          </cell>
        </row>
        <row r="24499">
          <cell r="A24499" t="str">
            <v>67226N</v>
          </cell>
          <cell r="B24499" t="str">
            <v>BESTWAY</v>
          </cell>
          <cell r="C24499" t="str">
            <v xml:space="preserve"> Матрас надувной Queen Easy Inflate™ 203x152x22см встроенный ножной насос</v>
          </cell>
          <cell r="D24499" t="str">
            <v xml:space="preserve"> 80"x60"x8.5" Easy Inflate Flocked Air Bed/Queen</v>
          </cell>
          <cell r="E24499" t="str">
            <v>Китай</v>
          </cell>
          <cell r="F24499" t="str">
            <v>ПОЛИВИНИЛХЛОРИД</v>
          </cell>
        </row>
        <row r="24500">
          <cell r="A24500" t="str">
            <v>67345N</v>
          </cell>
          <cell r="B24500" t="str">
            <v>BESTWAY</v>
          </cell>
          <cell r="C24500" t="str">
            <v xml:space="preserve"> Матрас надувной высокий Queen 203х163х48см электронасос в комплекте</v>
          </cell>
          <cell r="D24500" t="str">
            <v xml:space="preserve"> 80'x64'x19' Premium Air Bed - Air Pump/Queen</v>
          </cell>
          <cell r="E24500" t="str">
            <v>Китай</v>
          </cell>
          <cell r="F24500" t="str">
            <v>ПОЛИВИНИЛХЛОРИД</v>
          </cell>
        </row>
        <row r="24501">
          <cell r="A24501" t="str">
            <v>67225N</v>
          </cell>
          <cell r="B24501" t="str">
            <v>BESTWAY</v>
          </cell>
          <cell r="C24501" t="str">
            <v xml:space="preserve"> Матрас надувной 2 местный Double Easy Inflate™ 191х137х22см встроенный ножной насос</v>
          </cell>
          <cell r="D24501" t="str">
            <v xml:space="preserve"> 75'x54'x8.5'Easy Inflate Flocked Air Bed/Double</v>
          </cell>
          <cell r="E24501" t="str">
            <v>Китай</v>
          </cell>
          <cell r="F24501" t="str">
            <v>ПОЛИВИНИЛХЛОРИД</v>
          </cell>
        </row>
        <row r="24502">
          <cell r="A24502" t="str">
            <v>67356N</v>
          </cell>
          <cell r="B24502" t="str">
            <v>BESTWAY</v>
          </cell>
          <cell r="C24502" t="str">
            <v xml:space="preserve"> Диван-кровать надувной 188х152х64см электронасос в комплекте</v>
          </cell>
          <cell r="D24502" t="str">
            <v xml:space="preserve"> 74'x60'x25'Multi-Max Air Couch With Sidewinder AC Air Pump</v>
          </cell>
          <cell r="E24502" t="str">
            <v>Китай</v>
          </cell>
          <cell r="F24502" t="str">
            <v>ПОЛИВИНИЛХЛОРИД</v>
          </cell>
        </row>
        <row r="24503">
          <cell r="A24503" t="str">
            <v>67457N</v>
          </cell>
          <cell r="B24503" t="str">
            <v>BESTWAY</v>
          </cell>
          <cell r="C24503" t="str">
            <v xml:space="preserve"> Матрас надувной высокий  203х163х40см электронасос в комплекте</v>
          </cell>
          <cell r="D24503" t="str">
            <v xml:space="preserve"> Air Bed with air pump</v>
          </cell>
          <cell r="E24503" t="str">
            <v>Китай</v>
          </cell>
          <cell r="F24503" t="str">
            <v>ПОЛИВИНИЛХЛОРИД</v>
          </cell>
        </row>
        <row r="24504">
          <cell r="A24504" t="str">
            <v>BK40340S</v>
          </cell>
          <cell r="B24504" t="str">
            <v>BISK</v>
          </cell>
          <cell r="C24504" t="str">
            <v xml:space="preserve"> Вешалка для полотенец двойная ОКЕАНИК синяя</v>
          </cell>
          <cell r="E24504" t="str">
            <v>Польша</v>
          </cell>
          <cell r="F24504" t="str">
            <v>ПЛАСТМАССА</v>
          </cell>
        </row>
        <row r="24505">
          <cell r="A24505" t="str">
            <v>BK40440</v>
          </cell>
          <cell r="B24505" t="str">
            <v>BISK</v>
          </cell>
          <cell r="C24505" t="str">
            <v xml:space="preserve"> Держатель для туалетной бумаги ОКЕАНИК</v>
          </cell>
          <cell r="E24505" t="str">
            <v>Польша</v>
          </cell>
          <cell r="F24505" t="str">
            <v>ПЛАСТМАССА</v>
          </cell>
        </row>
        <row r="24506">
          <cell r="A24506" t="str">
            <v>BK40840</v>
          </cell>
          <cell r="B24506" t="str">
            <v>BISK</v>
          </cell>
          <cell r="C24506" t="str">
            <v xml:space="preserve"> Крючок двойной ОКЕАНИК</v>
          </cell>
          <cell r="E24506" t="str">
            <v>Польша</v>
          </cell>
          <cell r="F24506" t="str">
            <v>ПЛАСТМАССА</v>
          </cell>
        </row>
        <row r="24507">
          <cell r="A24507" t="str">
            <v>BK40940</v>
          </cell>
          <cell r="B24507" t="str">
            <v>BISK</v>
          </cell>
          <cell r="C24507" t="str">
            <v xml:space="preserve"> Вешалка для полотенец овальная ОКЕАНИК</v>
          </cell>
          <cell r="E24507" t="str">
            <v>Польша</v>
          </cell>
          <cell r="F24507" t="str">
            <v>ПЛАСТМАССА</v>
          </cell>
        </row>
        <row r="24508">
          <cell r="A24508" t="str">
            <v>BK40940S</v>
          </cell>
          <cell r="B24508" t="str">
            <v>BISK</v>
          </cell>
          <cell r="C24508" t="str">
            <v xml:space="preserve"> Вешалка для полотенец овальная ОКЕАНИК синяя</v>
          </cell>
          <cell r="E24508" t="str">
            <v>Польша</v>
          </cell>
          <cell r="F24508" t="str">
            <v>ПЛАСТМАССА</v>
          </cell>
        </row>
        <row r="24509">
          <cell r="A24509" t="str">
            <v>BK40340</v>
          </cell>
          <cell r="B24509" t="str">
            <v>BISK</v>
          </cell>
          <cell r="C24509" t="str">
            <v xml:space="preserve"> Вешалка для полотенец двойная ОКЕАНИК</v>
          </cell>
          <cell r="E24509" t="str">
            <v>Польша</v>
          </cell>
          <cell r="F24509" t="str">
            <v>ПЛАСТМАССА</v>
          </cell>
        </row>
        <row r="24510">
          <cell r="A24510" t="str">
            <v>BK41140</v>
          </cell>
          <cell r="B24510" t="str">
            <v>BISK</v>
          </cell>
          <cell r="C24510" t="str">
            <v xml:space="preserve"> Вешалка тройная ОКЕАНИК</v>
          </cell>
          <cell r="E24510" t="str">
            <v>Польша</v>
          </cell>
          <cell r="F24510" t="str">
            <v>ПЛАСТМАССА</v>
          </cell>
        </row>
        <row r="24511">
          <cell r="A24511" t="str">
            <v>BK71550</v>
          </cell>
          <cell r="B24511" t="str">
            <v>BISK</v>
          </cell>
          <cell r="C24511" t="str">
            <v xml:space="preserve"> Мыльница ДАКОТА металл</v>
          </cell>
          <cell r="E24511" t="str">
            <v>Польша</v>
          </cell>
          <cell r="F24511" t="str">
            <v>МЕТАЛЛ</v>
          </cell>
        </row>
        <row r="24512">
          <cell r="A24512" t="str">
            <v>BK71575</v>
          </cell>
          <cell r="B24512" t="str">
            <v>BISK</v>
          </cell>
          <cell r="C24512" t="str">
            <v xml:space="preserve"> Мыльница-сетка ДАКОТА металл</v>
          </cell>
          <cell r="E24512" t="str">
            <v>Польша</v>
          </cell>
          <cell r="F24512" t="str">
            <v>МЕТАЛЛ</v>
          </cell>
        </row>
        <row r="24513">
          <cell r="A24513" t="str">
            <v>BK50900</v>
          </cell>
          <cell r="B24513" t="str">
            <v>BISK</v>
          </cell>
          <cell r="C24513" t="str">
            <v xml:space="preserve"> Вешалка для полотенец овальная ЛАГУНА в упаковке</v>
          </cell>
          <cell r="E24513" t="str">
            <v>Польша</v>
          </cell>
          <cell r="F24513" t="str">
            <v>ПЛАСТМАССА</v>
          </cell>
        </row>
        <row r="24514">
          <cell r="A24514" t="str">
            <v>BK70400S</v>
          </cell>
          <cell r="B24514" t="str">
            <v>BISK</v>
          </cell>
          <cell r="C24514" t="str">
            <v xml:space="preserve"> Крючок пластик 3шт синий</v>
          </cell>
          <cell r="E24514" t="str">
            <v>Польша</v>
          </cell>
          <cell r="F24514" t="str">
            <v>ПЛАСТМАССА</v>
          </cell>
        </row>
        <row r="24515">
          <cell r="A24515" t="str">
            <v>BK71450</v>
          </cell>
          <cell r="B24515" t="str">
            <v>BISK</v>
          </cell>
          <cell r="C24515" t="str">
            <v xml:space="preserve"> Вешалка двойная ДАКОТА металл</v>
          </cell>
          <cell r="E24515" t="str">
            <v>Польша</v>
          </cell>
          <cell r="F24515" t="str">
            <v>МЕТАЛЛ</v>
          </cell>
        </row>
        <row r="24516">
          <cell r="A24516" t="str">
            <v>BK00720</v>
          </cell>
          <cell r="B24516" t="str">
            <v>BISK</v>
          </cell>
          <cell r="C24516" t="str">
            <v xml:space="preserve"> Мыльница стеклянная ИМИДЖ</v>
          </cell>
          <cell r="E24516" t="str">
            <v>Польша</v>
          </cell>
          <cell r="F24516" t="str">
            <v>МЕТАЛЛ</v>
          </cell>
        </row>
        <row r="24517">
          <cell r="A24517" t="str">
            <v>BK00721</v>
          </cell>
          <cell r="B24517" t="str">
            <v>BISK</v>
          </cell>
          <cell r="C24517" t="str">
            <v xml:space="preserve"> Мыльница ИМИДЖ никель-сатин</v>
          </cell>
          <cell r="E24517" t="str">
            <v>Польша</v>
          </cell>
          <cell r="F24517" t="str">
            <v>МЕТАЛЛ</v>
          </cell>
        </row>
        <row r="24518">
          <cell r="A24518" t="str">
            <v>BK00725</v>
          </cell>
          <cell r="B24518" t="str">
            <v>BISK</v>
          </cell>
          <cell r="C24518" t="str">
            <v xml:space="preserve"> Мыльница-сетка ИМИДЖ металл</v>
          </cell>
          <cell r="E24518" t="str">
            <v>Польша</v>
          </cell>
          <cell r="F24518" t="str">
            <v>МЕТАЛЛ</v>
          </cell>
        </row>
        <row r="24519">
          <cell r="A24519" t="str">
            <v>BK00726</v>
          </cell>
          <cell r="B24519" t="str">
            <v>BISK</v>
          </cell>
          <cell r="C24519" t="str">
            <v xml:space="preserve"> Мыльница для душа ИМИДЖ никель-сатин</v>
          </cell>
          <cell r="E24519" t="str">
            <v>Польша</v>
          </cell>
          <cell r="F24519" t="str">
            <v>МЕТАЛЛ</v>
          </cell>
        </row>
        <row r="24520">
          <cell r="A24520" t="str">
            <v>BK00730</v>
          </cell>
          <cell r="B24520" t="str">
            <v>BISK</v>
          </cell>
          <cell r="C24520" t="str">
            <v xml:space="preserve"> Стакан с подставкой ИМИДЖ металл</v>
          </cell>
          <cell r="E24520" t="str">
            <v>Польша</v>
          </cell>
          <cell r="F24520" t="str">
            <v>МЕТАЛЛ</v>
          </cell>
        </row>
        <row r="24521">
          <cell r="A24521" t="str">
            <v>BK00691</v>
          </cell>
          <cell r="B24521" t="str">
            <v>BISK</v>
          </cell>
          <cell r="C24521" t="str">
            <v xml:space="preserve"> Ерш для унитаза с подставкой ВЕКТОР хром-сатин</v>
          </cell>
          <cell r="E24521" t="str">
            <v>Польша</v>
          </cell>
          <cell r="F24521" t="str">
            <v>МЕТАЛЛ</v>
          </cell>
        </row>
        <row r="24522">
          <cell r="A24522" t="str">
            <v>BK00710</v>
          </cell>
          <cell r="B24522" t="str">
            <v>BISK</v>
          </cell>
          <cell r="C24522" t="str">
            <v xml:space="preserve"> Полка под зеркало стеклянная ИМИДЖ</v>
          </cell>
          <cell r="E24522" t="str">
            <v>Польша</v>
          </cell>
          <cell r="F24522" t="str">
            <v>МЕТАЛЛ</v>
          </cell>
        </row>
        <row r="24523">
          <cell r="A24523" t="str">
            <v>BK00711</v>
          </cell>
          <cell r="B24523" t="str">
            <v>BISK</v>
          </cell>
          <cell r="C24523" t="str">
            <v xml:space="preserve"> Полка под зеркало стекло ИМИДЖ никель-сатин</v>
          </cell>
          <cell r="E24523" t="str">
            <v>Польша</v>
          </cell>
          <cell r="F24523" t="str">
            <v>МЕТАЛЛ</v>
          </cell>
        </row>
        <row r="24524">
          <cell r="A24524" t="str">
            <v>BK00715</v>
          </cell>
          <cell r="B24524" t="str">
            <v>BISK</v>
          </cell>
          <cell r="C24524" t="str">
            <v xml:space="preserve"> Вешалка для полотенец двойная ИМИДЖ металл</v>
          </cell>
          <cell r="E24524" t="str">
            <v>Польша</v>
          </cell>
          <cell r="F24524" t="str">
            <v>МЕТАЛЛ</v>
          </cell>
        </row>
        <row r="24525">
          <cell r="A24525" t="str">
            <v>BK00716</v>
          </cell>
          <cell r="B24525" t="str">
            <v>BISK</v>
          </cell>
          <cell r="C24525" t="str">
            <v xml:space="preserve"> Вешалка для полотенец двойная ИМИДЖ никель-сатин</v>
          </cell>
          <cell r="E24525" t="str">
            <v>Польша</v>
          </cell>
          <cell r="F24525" t="str">
            <v>МЕТАЛЛ</v>
          </cell>
        </row>
        <row r="24526">
          <cell r="A24526" t="str">
            <v>BK00686</v>
          </cell>
          <cell r="B24526" t="str">
            <v>BISK</v>
          </cell>
          <cell r="C24526" t="str">
            <v xml:space="preserve"> Вешалка для полотенец двойная 45см ВЕКТОР хром-сатин</v>
          </cell>
          <cell r="E24526" t="str">
            <v>Польша</v>
          </cell>
          <cell r="F24526" t="str">
            <v>МЕТАЛЛ</v>
          </cell>
        </row>
        <row r="24527">
          <cell r="A24527" t="str">
            <v>BK00690</v>
          </cell>
          <cell r="B24527" t="str">
            <v>BISK</v>
          </cell>
          <cell r="C24527" t="str">
            <v xml:space="preserve"> Ерш для унитаза ВЕКТОР</v>
          </cell>
          <cell r="E24527" t="str">
            <v>Польша</v>
          </cell>
          <cell r="F24527" t="str">
            <v>МЕТАЛЛ</v>
          </cell>
        </row>
        <row r="24528">
          <cell r="A24528" t="str">
            <v>BK00731</v>
          </cell>
          <cell r="B24528" t="str">
            <v>BISK</v>
          </cell>
          <cell r="C24528" t="str">
            <v xml:space="preserve"> Стакан с подставкой ИМИДЖ никель-сатин</v>
          </cell>
          <cell r="E24528" t="str">
            <v>Польша</v>
          </cell>
          <cell r="F24528" t="str">
            <v>МЕТАЛЛ</v>
          </cell>
        </row>
        <row r="24529">
          <cell r="A24529" t="str">
            <v>BK00751</v>
          </cell>
          <cell r="B24529" t="str">
            <v>BISK</v>
          </cell>
          <cell r="C24529" t="str">
            <v xml:space="preserve"> Вешалка 4 крючка ИМИДЖ никель-сатин</v>
          </cell>
          <cell r="E24529" t="str">
            <v>Польша</v>
          </cell>
          <cell r="F24529" t="str">
            <v>МЕТАЛЛ</v>
          </cell>
        </row>
        <row r="24530">
          <cell r="A24530" t="str">
            <v>BK00755</v>
          </cell>
          <cell r="B24530" t="str">
            <v>BISK</v>
          </cell>
          <cell r="C24530" t="str">
            <v xml:space="preserve"> Вешалка для полотенец овальная ИМИДЖ металл</v>
          </cell>
          <cell r="E24530" t="str">
            <v>Польша</v>
          </cell>
          <cell r="F24530" t="str">
            <v>МЕТАЛЛ</v>
          </cell>
        </row>
        <row r="24531">
          <cell r="A24531" t="str">
            <v>BK00756</v>
          </cell>
          <cell r="B24531" t="str">
            <v>BISK</v>
          </cell>
          <cell r="C24531" t="str">
            <v xml:space="preserve"> Вешалка для полотенец круглая ИМИДЖ никель-сатин</v>
          </cell>
          <cell r="E24531" t="str">
            <v>Польша</v>
          </cell>
          <cell r="F24531" t="str">
            <v>МЕТАЛЛ</v>
          </cell>
        </row>
        <row r="24532">
          <cell r="A24532" t="str">
            <v>BK00736</v>
          </cell>
          <cell r="B24532" t="str">
            <v>BISK</v>
          </cell>
          <cell r="C24532" t="str">
            <v xml:space="preserve"> Стаканы с подставкой 2шт ИМИДЖ никель-сатин</v>
          </cell>
          <cell r="E24532" t="str">
            <v>Польша</v>
          </cell>
          <cell r="F24532" t="str">
            <v>МЕТАЛЛ</v>
          </cell>
        </row>
        <row r="24533">
          <cell r="A24533" t="str">
            <v>BK00740</v>
          </cell>
          <cell r="B24533" t="str">
            <v>BISK</v>
          </cell>
          <cell r="C24533" t="str">
            <v xml:space="preserve"> Крючок ИМИДЖ металл</v>
          </cell>
          <cell r="E24533" t="str">
            <v>Польша</v>
          </cell>
          <cell r="F24533" t="str">
            <v>МЕТАЛЛ</v>
          </cell>
        </row>
        <row r="24534">
          <cell r="A24534" t="str">
            <v>BK00741</v>
          </cell>
          <cell r="B24534" t="str">
            <v>BISK</v>
          </cell>
          <cell r="C24534" t="str">
            <v xml:space="preserve"> Крючок ИМИДЖ никель-сатин</v>
          </cell>
          <cell r="E24534" t="str">
            <v>Польша</v>
          </cell>
          <cell r="F24534" t="str">
            <v>МЕТАЛЛ</v>
          </cell>
        </row>
        <row r="24535">
          <cell r="A24535" t="str">
            <v>BK00745</v>
          </cell>
          <cell r="B24535" t="str">
            <v>BISK</v>
          </cell>
          <cell r="C24535" t="str">
            <v xml:space="preserve"> Крючок двойной ИМИДЖ металл</v>
          </cell>
          <cell r="E24535" t="str">
            <v>Польша</v>
          </cell>
          <cell r="F24535" t="str">
            <v>МЕТАЛЛ</v>
          </cell>
        </row>
        <row r="24536">
          <cell r="A24536" t="str">
            <v>BK00750</v>
          </cell>
          <cell r="B24536" t="str">
            <v>BISK</v>
          </cell>
          <cell r="C24536" t="str">
            <v xml:space="preserve"> Планка 4 крючка ИМИДЖ металл</v>
          </cell>
          <cell r="E24536" t="str">
            <v>Польша</v>
          </cell>
          <cell r="F24536" t="str">
            <v>МЕТАЛЛ</v>
          </cell>
        </row>
        <row r="24537">
          <cell r="A24537" t="str">
            <v>BK17000</v>
          </cell>
          <cell r="B24537" t="str">
            <v>BISK</v>
          </cell>
          <cell r="C24537" t="str">
            <v xml:space="preserve"> Дозатор для жидкого мыла КАСКАД в упаковке</v>
          </cell>
          <cell r="E24537" t="str">
            <v>Польша</v>
          </cell>
          <cell r="F24537" t="str">
            <v>ПЛАСТМАССА</v>
          </cell>
        </row>
        <row r="24538">
          <cell r="A24538" t="str">
            <v>BK00636</v>
          </cell>
          <cell r="B24538" t="str">
            <v>BISK</v>
          </cell>
          <cell r="C24538" t="str">
            <v xml:space="preserve"> Стаканы с подставкой 2шт ВЕКТОР хром-сатин</v>
          </cell>
          <cell r="E24538" t="str">
            <v>Польша</v>
          </cell>
          <cell r="F24538" t="str">
            <v>МЕТАЛЛ</v>
          </cell>
        </row>
        <row r="24539">
          <cell r="A24539" t="str">
            <v>BK00641</v>
          </cell>
          <cell r="B24539" t="str">
            <v>BISK</v>
          </cell>
          <cell r="C24539" t="str">
            <v xml:space="preserve"> Крючок ВЕКТОР хром-сатин</v>
          </cell>
          <cell r="E24539" t="str">
            <v>Польша</v>
          </cell>
          <cell r="F24539" t="str">
            <v>МЕТАЛЛ</v>
          </cell>
        </row>
        <row r="24540">
          <cell r="A24540" t="str">
            <v>BK17200</v>
          </cell>
          <cell r="B24540" t="str">
            <v>BISK</v>
          </cell>
          <cell r="C24540" t="str">
            <v xml:space="preserve"> Дозатор для жидкого мыла с держателем КАСКАД в упаковке</v>
          </cell>
          <cell r="E24540" t="str">
            <v>Польша</v>
          </cell>
          <cell r="F24540" t="str">
            <v>ПЛАСТМАССА</v>
          </cell>
        </row>
        <row r="24541">
          <cell r="A24541" t="str">
            <v>BK176-1S</v>
          </cell>
          <cell r="B24541" t="str">
            <v>BISK</v>
          </cell>
          <cell r="C24541" t="str">
            <v xml:space="preserve"> Емкость косметическая мини КАСКАД без упаковки голубая</v>
          </cell>
          <cell r="E24541" t="str">
            <v>Польша</v>
          </cell>
          <cell r="F24541" t="str">
            <v>ПЛАСТМАССА</v>
          </cell>
        </row>
        <row r="24542">
          <cell r="A24542" t="str">
            <v>BK17600</v>
          </cell>
          <cell r="B24542" t="str">
            <v>BISK</v>
          </cell>
          <cell r="C24542" t="str">
            <v xml:space="preserve"> Емкость косметическая мини КАСКАД в упаковке</v>
          </cell>
          <cell r="E24542" t="str">
            <v>Польша</v>
          </cell>
          <cell r="F24542" t="str">
            <v>ПЛАСТМАССА</v>
          </cell>
        </row>
        <row r="24543">
          <cell r="A24543" t="str">
            <v>BK17900</v>
          </cell>
          <cell r="B24543" t="str">
            <v>BISK</v>
          </cell>
          <cell r="C24543" t="str">
            <v xml:space="preserve"> Емкость косметическая КАСКАД в упаковке</v>
          </cell>
          <cell r="E24543" t="str">
            <v>Польша</v>
          </cell>
          <cell r="F24543" t="str">
            <v>ПЛАСТМАССА</v>
          </cell>
        </row>
        <row r="24544">
          <cell r="A24544" t="str">
            <v>BK15800</v>
          </cell>
          <cell r="B24544" t="str">
            <v>BISK</v>
          </cell>
          <cell r="C24544" t="str">
            <v xml:space="preserve"> Крючок ПАЦИФИК металл</v>
          </cell>
          <cell r="E24544" t="str">
            <v>Польша</v>
          </cell>
          <cell r="F24544" t="str">
            <v>МЕТАЛЛ</v>
          </cell>
        </row>
        <row r="24545">
          <cell r="A24545" t="str">
            <v>BK16000</v>
          </cell>
          <cell r="B24545" t="str">
            <v>BISK</v>
          </cell>
          <cell r="C24545" t="str">
            <v xml:space="preserve"> Полотенцедержатель 61см ПАЦИФИК металл</v>
          </cell>
          <cell r="E24545" t="str">
            <v>Польша</v>
          </cell>
          <cell r="F24545" t="str">
            <v>МЕТАЛЛ</v>
          </cell>
        </row>
        <row r="24546">
          <cell r="A24546" t="str">
            <v>BK16300</v>
          </cell>
          <cell r="B24546" t="str">
            <v>BISK</v>
          </cell>
          <cell r="C24546" t="str">
            <v xml:space="preserve"> Полотенцедержатель 46см ПАЦИФИК металл</v>
          </cell>
          <cell r="E24546" t="str">
            <v>Польша</v>
          </cell>
          <cell r="F24546" t="str">
            <v>МЕТАЛЛ</v>
          </cell>
        </row>
        <row r="24547">
          <cell r="A24547" t="str">
            <v>BK16400</v>
          </cell>
          <cell r="B24547" t="str">
            <v>BISK</v>
          </cell>
          <cell r="C24547" t="str">
            <v xml:space="preserve"> Щетка для унитаза ПАЦИФИК хром/стекло</v>
          </cell>
          <cell r="E24547" t="str">
            <v>Польша</v>
          </cell>
          <cell r="F24547" t="str">
            <v>МЕТАЛЛ</v>
          </cell>
        </row>
        <row r="24548">
          <cell r="A24548" t="str">
            <v>BK16600</v>
          </cell>
          <cell r="B24548" t="str">
            <v>BISK</v>
          </cell>
          <cell r="C24548" t="str">
            <v xml:space="preserve"> Мыльница-сетка ПАЦИФИК металл</v>
          </cell>
          <cell r="E24548" t="str">
            <v>Польша</v>
          </cell>
          <cell r="F24548" t="str">
            <v>МЕТАЛЛ</v>
          </cell>
        </row>
        <row r="24549">
          <cell r="A24549" t="str">
            <v>BK15300</v>
          </cell>
          <cell r="B24549" t="str">
            <v>BISK</v>
          </cell>
          <cell r="C24549" t="str">
            <v xml:space="preserve"> Вешалка двойная раздвижная ПАЦИФИК металл</v>
          </cell>
          <cell r="E24549" t="str">
            <v>Польша</v>
          </cell>
          <cell r="F24549" t="str">
            <v>МЕТАЛЛ</v>
          </cell>
        </row>
        <row r="24550">
          <cell r="A24550" t="str">
            <v>BK15401</v>
          </cell>
          <cell r="B24550" t="str">
            <v>BISK</v>
          </cell>
          <cell r="C24550" t="str">
            <v xml:space="preserve"> Держатель для туалетной бумаги с крышкой ПАЦИФИК металл</v>
          </cell>
          <cell r="E24550" t="str">
            <v>Польша</v>
          </cell>
          <cell r="F24550" t="str">
            <v>МЕТАЛЛ</v>
          </cell>
        </row>
        <row r="24551">
          <cell r="A24551" t="str">
            <v>BK20000</v>
          </cell>
          <cell r="B24551" t="str">
            <v>BISK</v>
          </cell>
          <cell r="C24551" t="str">
            <v xml:space="preserve"> Комплект для ванной комнаты САНДРА</v>
          </cell>
          <cell r="E24551" t="str">
            <v>Польша</v>
          </cell>
          <cell r="F24551" t="str">
            <v>ПЛАСТМАССА</v>
          </cell>
        </row>
        <row r="24552">
          <cell r="A24552" t="str">
            <v>BK28300</v>
          </cell>
          <cell r="B24552" t="str">
            <v>BISK</v>
          </cell>
          <cell r="C24552" t="str">
            <v xml:space="preserve"> Вешалка 4-х крючковая пластик</v>
          </cell>
          <cell r="E24552" t="str">
            <v>Польша</v>
          </cell>
          <cell r="F24552" t="str">
            <v>ПЛАСТМАССА</v>
          </cell>
        </row>
        <row r="24553">
          <cell r="A24553" t="str">
            <v>BK24000</v>
          </cell>
          <cell r="B24553" t="str">
            <v>BISK</v>
          </cell>
          <cell r="C24553" t="str">
            <v xml:space="preserve"> Вешалка для полотенец САНДРА</v>
          </cell>
          <cell r="E24553" t="str">
            <v>Польша</v>
          </cell>
          <cell r="F24553" t="str">
            <v>ПЛАСТМАССА</v>
          </cell>
        </row>
        <row r="24554">
          <cell r="A24554" t="str">
            <v>BK24100</v>
          </cell>
          <cell r="B24554" t="str">
            <v>BISK</v>
          </cell>
          <cell r="C24554" t="str">
            <v xml:space="preserve"> Вешалка тройная САНДРА</v>
          </cell>
          <cell r="E24554" t="str">
            <v>Польша</v>
          </cell>
          <cell r="F24554" t="str">
            <v>ПЛАСТМАССА</v>
          </cell>
        </row>
        <row r="24555">
          <cell r="A24555" t="str">
            <v>BK25000</v>
          </cell>
          <cell r="B24555" t="str">
            <v>BISK</v>
          </cell>
          <cell r="C24555" t="str">
            <v xml:space="preserve"> Комплект САНДРА без зеркала</v>
          </cell>
          <cell r="E24555" t="str">
            <v>Польша</v>
          </cell>
          <cell r="F24555" t="str">
            <v>ПЛАСТМАССА</v>
          </cell>
        </row>
        <row r="24556">
          <cell r="A24556" t="str">
            <v>BK26600</v>
          </cell>
          <cell r="B24556" t="str">
            <v>BISK</v>
          </cell>
          <cell r="C24556" t="str">
            <v xml:space="preserve"> Стакан с подставкой КАПРИ</v>
          </cell>
          <cell r="E24556" t="str">
            <v>Польша</v>
          </cell>
          <cell r="F24556" t="str">
            <v>ПЛАСТМАССА</v>
          </cell>
        </row>
        <row r="24557">
          <cell r="A24557" t="str">
            <v>BK28100G</v>
          </cell>
          <cell r="B24557" t="str">
            <v>BISK</v>
          </cell>
          <cell r="C24557" t="str">
            <v xml:space="preserve"> Крючок пластик овальный 3шт гранит</v>
          </cell>
          <cell r="E24557" t="str">
            <v>Польша</v>
          </cell>
          <cell r="F24557" t="str">
            <v>ПЛАСТМАССА</v>
          </cell>
        </row>
        <row r="24558">
          <cell r="A24558" t="str">
            <v>BK23500G</v>
          </cell>
          <cell r="B24558" t="str">
            <v>BISK</v>
          </cell>
          <cell r="C24558" t="str">
            <v xml:space="preserve"> Мыльница САНДРА гранит</v>
          </cell>
          <cell r="E24558" t="str">
            <v>Польша</v>
          </cell>
          <cell r="F24558" t="str">
            <v>ПЛАСТМАССА</v>
          </cell>
        </row>
        <row r="24559">
          <cell r="A24559" t="str">
            <v>BK23700</v>
          </cell>
          <cell r="B24559" t="str">
            <v>BISK</v>
          </cell>
          <cell r="C24559" t="str">
            <v xml:space="preserve"> Стакан + подставка САНДРА</v>
          </cell>
          <cell r="E24559" t="str">
            <v>Польша</v>
          </cell>
          <cell r="F24559" t="str">
            <v>ПЛАСТМАССА</v>
          </cell>
        </row>
        <row r="24560">
          <cell r="A24560" t="str">
            <v>BK23700G</v>
          </cell>
          <cell r="B24560" t="str">
            <v>BISK</v>
          </cell>
          <cell r="C24560" t="str">
            <v xml:space="preserve"> Стакан + подставка САНДРА гранит</v>
          </cell>
          <cell r="E24560" t="str">
            <v>Польша</v>
          </cell>
          <cell r="F24560" t="str">
            <v>ПЛАСТМАССА</v>
          </cell>
        </row>
        <row r="24561">
          <cell r="A24561" t="str">
            <v>BK00631</v>
          </cell>
          <cell r="B24561" t="str">
            <v>BISK</v>
          </cell>
          <cell r="C24561" t="str">
            <v xml:space="preserve"> Стакан с подставкой ВЕКТОР хром-сатин</v>
          </cell>
          <cell r="E24561" t="str">
            <v>Польша</v>
          </cell>
          <cell r="F24561" t="str">
            <v>МЕТАЛЛ</v>
          </cell>
        </row>
        <row r="24562">
          <cell r="A24562" t="str">
            <v>BK00635</v>
          </cell>
          <cell r="B24562" t="str">
            <v>BISK</v>
          </cell>
          <cell r="C24562" t="str">
            <v xml:space="preserve"> Стакан с подставкой двойной ВЕКТОР металл</v>
          </cell>
          <cell r="E24562" t="str">
            <v>Польша</v>
          </cell>
          <cell r="F24562" t="str">
            <v>МЕТАЛЛ</v>
          </cell>
        </row>
        <row r="24563">
          <cell r="A24563" t="str">
            <v>BK23800</v>
          </cell>
          <cell r="B24563" t="str">
            <v>BISK</v>
          </cell>
          <cell r="C24563" t="str">
            <v xml:space="preserve"> Крючок настенный САНДРА</v>
          </cell>
          <cell r="E24563" t="str">
            <v>Польша</v>
          </cell>
          <cell r="F24563" t="str">
            <v>ПЛАСТМАССА</v>
          </cell>
        </row>
        <row r="24564">
          <cell r="A24564" t="str">
            <v>BK23900</v>
          </cell>
          <cell r="B24564" t="str">
            <v>BISK</v>
          </cell>
          <cell r="C24564" t="str">
            <v xml:space="preserve"> Вешалка овальная САНДРА</v>
          </cell>
          <cell r="E24564" t="str">
            <v>Польша</v>
          </cell>
          <cell r="F24564" t="str">
            <v>ПЛАСТМАССА</v>
          </cell>
        </row>
        <row r="24565">
          <cell r="A24565" t="str">
            <v>BK00610</v>
          </cell>
          <cell r="B24565" t="str">
            <v>BISK</v>
          </cell>
          <cell r="C24565" t="str">
            <v xml:space="preserve"> Полка под зеркало стекло ВЕКТОР</v>
          </cell>
          <cell r="E24565" t="str">
            <v>Польша</v>
          </cell>
          <cell r="F24565" t="str">
            <v>МЕТАЛЛ</v>
          </cell>
        </row>
        <row r="24566">
          <cell r="A24566" t="str">
            <v>BK00615</v>
          </cell>
          <cell r="B24566" t="str">
            <v>BISK</v>
          </cell>
          <cell r="C24566" t="str">
            <v xml:space="preserve"> Вешалка для полотенец двойная ВЕКТОР металл</v>
          </cell>
          <cell r="E24566" t="str">
            <v>Польша</v>
          </cell>
          <cell r="F24566" t="str">
            <v>МЕТАЛЛ</v>
          </cell>
        </row>
        <row r="24567">
          <cell r="A24567" t="str">
            <v>BK00616</v>
          </cell>
          <cell r="B24567" t="str">
            <v>BISK</v>
          </cell>
          <cell r="C24567" t="str">
            <v xml:space="preserve"> Вешалка для полотенец двойная ВЕКТОР хром-сатин</v>
          </cell>
          <cell r="E24567" t="str">
            <v>Польша</v>
          </cell>
          <cell r="F24567" t="str">
            <v>МЕТАЛЛ</v>
          </cell>
        </row>
        <row r="24568">
          <cell r="A24568" t="str">
            <v>BK00625</v>
          </cell>
          <cell r="B24568" t="str">
            <v>BISK</v>
          </cell>
          <cell r="C24568" t="str">
            <v xml:space="preserve"> Мыльница-сетка ВЕКТОР металл</v>
          </cell>
          <cell r="E24568" t="str">
            <v>Польша</v>
          </cell>
          <cell r="F24568" t="str">
            <v>МЕТАЛЛ</v>
          </cell>
        </row>
        <row r="24569">
          <cell r="A24569" t="str">
            <v>BK00630</v>
          </cell>
          <cell r="B24569" t="str">
            <v>BISK</v>
          </cell>
          <cell r="C24569" t="str">
            <v xml:space="preserve"> Стакан с подставкой ВЕКТОР металл</v>
          </cell>
          <cell r="E24569" t="str">
            <v>Польша</v>
          </cell>
          <cell r="F24569" t="str">
            <v>МЕТАЛЛ</v>
          </cell>
        </row>
        <row r="24570">
          <cell r="A24570" t="str">
            <v>BK00211</v>
          </cell>
          <cell r="B24570" t="str">
            <v>BISK</v>
          </cell>
          <cell r="C24570" t="str">
            <v xml:space="preserve"> Полка под зеркало ОНТАРИО металл</v>
          </cell>
          <cell r="E24570" t="str">
            <v>Польша</v>
          </cell>
          <cell r="F24570" t="str">
            <v>МЕТАЛЛ</v>
          </cell>
        </row>
        <row r="24571">
          <cell r="A24571" t="str">
            <v>BK00219</v>
          </cell>
          <cell r="B24571" t="str">
            <v>BISK</v>
          </cell>
          <cell r="C24571" t="str">
            <v xml:space="preserve"> Держатель для туалетной бумаги без крышки ОНТАРИО металл</v>
          </cell>
          <cell r="E24571" t="str">
            <v>Польша</v>
          </cell>
          <cell r="F24571" t="str">
            <v>МЕТАЛЛ</v>
          </cell>
        </row>
        <row r="24572">
          <cell r="A24572" t="str">
            <v>BK00222</v>
          </cell>
          <cell r="B24572" t="str">
            <v>BISK</v>
          </cell>
          <cell r="C24572" t="str">
            <v xml:space="preserve"> Держатель для туалетной бумаги телескопический ОНТАРИО металл</v>
          </cell>
          <cell r="E24572" t="str">
            <v>Польша</v>
          </cell>
          <cell r="F24572" t="str">
            <v>МЕТАЛЛ</v>
          </cell>
        </row>
        <row r="24573">
          <cell r="A24573" t="str">
            <v>BK00223</v>
          </cell>
          <cell r="B24573" t="str">
            <v>BISK</v>
          </cell>
          <cell r="C24573" t="str">
            <v xml:space="preserve"> Ерш для унитаза ОНТАРИО металл</v>
          </cell>
          <cell r="E24573" t="str">
            <v>Польша</v>
          </cell>
          <cell r="F24573" t="str">
            <v>МЕТАЛЛ</v>
          </cell>
        </row>
        <row r="24574">
          <cell r="A24574" t="str">
            <v>BK05400</v>
          </cell>
          <cell r="B24574" t="str">
            <v>BISK</v>
          </cell>
          <cell r="C24574" t="str">
            <v xml:space="preserve"> Полка под зеркало стеклянная МОНТАНА золотой металл</v>
          </cell>
          <cell r="E24574" t="str">
            <v>Польша</v>
          </cell>
          <cell r="F24574" t="str">
            <v>МЕТАЛЛ</v>
          </cell>
        </row>
        <row r="24575">
          <cell r="A24575" t="str">
            <v>BK15200</v>
          </cell>
          <cell r="B24575" t="str">
            <v>BISK</v>
          </cell>
          <cell r="C24575" t="str">
            <v xml:space="preserve"> Полка под зеркало стекло ПАЦИФИК металл</v>
          </cell>
          <cell r="E24575" t="str">
            <v>Польша</v>
          </cell>
          <cell r="F24575" t="str">
            <v>МЕТАЛЛ</v>
          </cell>
        </row>
        <row r="24576">
          <cell r="A24576" t="str">
            <v>BK00786</v>
          </cell>
          <cell r="B24576" t="str">
            <v>BISK</v>
          </cell>
          <cell r="C24576" t="str">
            <v xml:space="preserve"> Вешалка для полотенец двойная 45см ИМИДЖ никель-сатин</v>
          </cell>
          <cell r="E24576" t="str">
            <v>Польша</v>
          </cell>
          <cell r="F24576" t="str">
            <v>МЕТАЛЛ</v>
          </cell>
        </row>
        <row r="24577">
          <cell r="A24577" t="str">
            <v>BK00790</v>
          </cell>
          <cell r="B24577" t="str">
            <v>BISK</v>
          </cell>
          <cell r="C24577" t="str">
            <v xml:space="preserve"> Ерш для унитаза ИМИДЖ</v>
          </cell>
          <cell r="E24577" t="str">
            <v>Польша</v>
          </cell>
          <cell r="F24577" t="str">
            <v>МЕТАЛЛ</v>
          </cell>
        </row>
        <row r="24578">
          <cell r="A24578" t="str">
            <v>BK02702</v>
          </cell>
          <cell r="B24578" t="str">
            <v>BISK</v>
          </cell>
          <cell r="C24578" t="str">
            <v xml:space="preserve"> Ерш КУБА белый пластик</v>
          </cell>
          <cell r="E24578" t="str">
            <v>Польша</v>
          </cell>
          <cell r="F24578" t="str">
            <v>МЕТАЛЛ</v>
          </cell>
        </row>
        <row r="24579">
          <cell r="A24579" t="str">
            <v>BK02709</v>
          </cell>
          <cell r="B24579" t="str">
            <v>BISK</v>
          </cell>
          <cell r="C24579" t="str">
            <v xml:space="preserve"> Ерш КУБА гранит пластик</v>
          </cell>
          <cell r="E24579" t="str">
            <v>Польша</v>
          </cell>
          <cell r="F24579" t="str">
            <v>МЕТАЛЛ</v>
          </cell>
        </row>
        <row r="24580">
          <cell r="A24580" t="str">
            <v>BK02712</v>
          </cell>
          <cell r="B24580" t="str">
            <v>BISK</v>
          </cell>
          <cell r="C24580" t="str">
            <v xml:space="preserve"> Ерш КУБА бежевый пластик</v>
          </cell>
          <cell r="E24580" t="str">
            <v>Польша</v>
          </cell>
          <cell r="F24580" t="str">
            <v>МЕТАЛЛ</v>
          </cell>
        </row>
        <row r="24581">
          <cell r="A24581" t="str">
            <v>BK00765</v>
          </cell>
          <cell r="B24581" t="str">
            <v>BISK</v>
          </cell>
          <cell r="C24581" t="str">
            <v xml:space="preserve"> Держатель для туалетной бумаги без крышки ИМИДЖ металл</v>
          </cell>
          <cell r="E24581" t="str">
            <v>Польша</v>
          </cell>
          <cell r="F24581" t="str">
            <v>МЕТАЛЛ</v>
          </cell>
        </row>
        <row r="24582">
          <cell r="A24582" t="str">
            <v>BK00770</v>
          </cell>
          <cell r="B24582" t="str">
            <v>BISK</v>
          </cell>
          <cell r="C24582" t="str">
            <v xml:space="preserve"> Держатель запасной для туалетной бумаги ИМИДЖ металл</v>
          </cell>
          <cell r="E24582" t="str">
            <v>Польша</v>
          </cell>
          <cell r="F24582" t="str">
            <v>МЕТАЛЛ</v>
          </cell>
        </row>
        <row r="24583">
          <cell r="A24583" t="str">
            <v>BK00771</v>
          </cell>
          <cell r="B24583" t="str">
            <v>BISK</v>
          </cell>
          <cell r="C24583" t="str">
            <v xml:space="preserve"> Держатель для туалетной бумаги ИМИДЖ никель-сатин</v>
          </cell>
          <cell r="E24583" t="str">
            <v>Польша</v>
          </cell>
          <cell r="F24583" t="str">
            <v>МЕТАЛЛ</v>
          </cell>
        </row>
        <row r="24584">
          <cell r="A24584" t="str">
            <v>BK00775</v>
          </cell>
          <cell r="B24584" t="str">
            <v>BISK</v>
          </cell>
          <cell r="C24584" t="str">
            <v xml:space="preserve"> Полотенцедержатель 60см ИМИДЖ металл</v>
          </cell>
          <cell r="E24584" t="str">
            <v>Польша</v>
          </cell>
          <cell r="F24584" t="str">
            <v>МЕТАЛЛ</v>
          </cell>
        </row>
        <row r="24585">
          <cell r="A24585" t="str">
            <v>BK00780</v>
          </cell>
          <cell r="B24585" t="str">
            <v>BISK</v>
          </cell>
          <cell r="C24585" t="str">
            <v xml:space="preserve"> Полотенцедержатель 45см ИМИДЖ металл</v>
          </cell>
          <cell r="E24585" t="str">
            <v>Польша</v>
          </cell>
          <cell r="F24585" t="str">
            <v>МЕТАЛЛ</v>
          </cell>
        </row>
        <row r="24586">
          <cell r="A24586" t="str">
            <v>BK00645</v>
          </cell>
          <cell r="B24586" t="str">
            <v>BISK</v>
          </cell>
          <cell r="C24586" t="str">
            <v xml:space="preserve"> Крючок двойной ВЕКТОР металл</v>
          </cell>
          <cell r="E24586" t="str">
            <v>Польша</v>
          </cell>
          <cell r="F24586" t="str">
            <v>МЕТАЛЛ</v>
          </cell>
        </row>
        <row r="24587">
          <cell r="A24587" t="str">
            <v>BK00646</v>
          </cell>
          <cell r="B24587" t="str">
            <v>BISK</v>
          </cell>
          <cell r="C24587" t="str">
            <v xml:space="preserve"> Двойной крючок ВЕКТОР хром-сатин</v>
          </cell>
          <cell r="E24587" t="str">
            <v>Польша</v>
          </cell>
          <cell r="F24587" t="str">
            <v>МЕТАЛЛ</v>
          </cell>
        </row>
        <row r="24588">
          <cell r="A24588" t="str">
            <v>BK00650</v>
          </cell>
          <cell r="B24588" t="str">
            <v>BISK</v>
          </cell>
          <cell r="C24588" t="str">
            <v xml:space="preserve"> Планка 4 крючка ВЕКТОР металл</v>
          </cell>
          <cell r="E24588" t="str">
            <v>Польша</v>
          </cell>
          <cell r="F24588" t="str">
            <v>МЕТАЛЛ</v>
          </cell>
        </row>
        <row r="24589">
          <cell r="A24589" t="str">
            <v>BK00681</v>
          </cell>
          <cell r="B24589" t="str">
            <v>BISK</v>
          </cell>
          <cell r="C24589" t="str">
            <v xml:space="preserve"> Вешалка для полотенец 45см ВЕКТОР металл</v>
          </cell>
          <cell r="E24589" t="str">
            <v>Польша</v>
          </cell>
          <cell r="F24589" t="str">
            <v>МЕТАЛЛ</v>
          </cell>
        </row>
        <row r="24590">
          <cell r="A24590" t="str">
            <v>BK00685</v>
          </cell>
          <cell r="B24590" t="str">
            <v>BISK</v>
          </cell>
          <cell r="C24590" t="str">
            <v xml:space="preserve"> Полотенцедержатель двойной 45см ВЕКТОР металл</v>
          </cell>
          <cell r="E24590" t="str">
            <v>Польша</v>
          </cell>
          <cell r="F24590" t="str">
            <v>МЕТАЛЛ</v>
          </cell>
        </row>
        <row r="24591">
          <cell r="A24591" t="str">
            <v>BK00670</v>
          </cell>
          <cell r="B24591" t="str">
            <v>BISK</v>
          </cell>
          <cell r="C24591" t="str">
            <v xml:space="preserve"> Держатель запасной для туалетной бумаги ВЕКТОР металл</v>
          </cell>
          <cell r="E24591" t="str">
            <v>Польша</v>
          </cell>
          <cell r="F24591" t="str">
            <v>МЕТАЛЛ</v>
          </cell>
        </row>
        <row r="24592">
          <cell r="A24592" t="str">
            <v>BK00671</v>
          </cell>
          <cell r="B24592" t="str">
            <v>BISK</v>
          </cell>
          <cell r="C24592" t="str">
            <v xml:space="preserve"> Держатель для туалетной бумаги ВЕКТОР хром-сатин</v>
          </cell>
          <cell r="E24592" t="str">
            <v>Польша</v>
          </cell>
          <cell r="F24592" t="str">
            <v>МЕТАЛЛ</v>
          </cell>
        </row>
        <row r="24593">
          <cell r="A24593" t="str">
            <v>BK00675</v>
          </cell>
          <cell r="B24593" t="str">
            <v>BISK</v>
          </cell>
          <cell r="C24593" t="str">
            <v xml:space="preserve"> Полотенцедержатель 60см ВЕКТОР металл</v>
          </cell>
          <cell r="E24593" t="str">
            <v>Польша</v>
          </cell>
          <cell r="F24593" t="str">
            <v>МЕТАЛЛ</v>
          </cell>
        </row>
        <row r="24594">
          <cell r="A24594" t="str">
            <v>BK00676</v>
          </cell>
          <cell r="B24594" t="str">
            <v>BISK</v>
          </cell>
          <cell r="C24594" t="str">
            <v xml:space="preserve"> Вешалка для полотенец 60см ВЕКТОР хром-сатин</v>
          </cell>
          <cell r="E24594" t="str">
            <v>Польша</v>
          </cell>
          <cell r="F24594" t="str">
            <v>МЕТАЛЛ</v>
          </cell>
        </row>
        <row r="24595">
          <cell r="A24595" t="str">
            <v>BK00680</v>
          </cell>
          <cell r="B24595" t="str">
            <v>BISK</v>
          </cell>
          <cell r="C24595" t="str">
            <v xml:space="preserve"> Полотенцедержатель 45см ВЕКТОР металл</v>
          </cell>
          <cell r="E24595" t="str">
            <v>Польша</v>
          </cell>
          <cell r="F24595" t="str">
            <v>МЕТАЛЛ</v>
          </cell>
        </row>
        <row r="24596">
          <cell r="A24596" t="str">
            <v>BK00651</v>
          </cell>
          <cell r="B24596" t="str">
            <v>BISK</v>
          </cell>
          <cell r="C24596" t="str">
            <v xml:space="preserve"> Вешалка 4 крючка ВЕКТОР хром-сатин</v>
          </cell>
          <cell r="E24596" t="str">
            <v>Польша</v>
          </cell>
          <cell r="F24596" t="str">
            <v>МЕТАЛЛ</v>
          </cell>
        </row>
        <row r="24597">
          <cell r="A24597" t="str">
            <v>BK00655</v>
          </cell>
          <cell r="B24597" t="str">
            <v>BISK</v>
          </cell>
          <cell r="C24597" t="str">
            <v xml:space="preserve"> Вешалка для полотенец овальная ВЕКТОР металл</v>
          </cell>
          <cell r="E24597" t="str">
            <v>Польша</v>
          </cell>
          <cell r="F24597" t="str">
            <v>МЕТАЛЛ</v>
          </cell>
        </row>
        <row r="24598">
          <cell r="A24598" t="str">
            <v>BK00660</v>
          </cell>
          <cell r="B24598" t="str">
            <v>BISK</v>
          </cell>
          <cell r="C24598" t="str">
            <v xml:space="preserve"> Держатель для туалетной бумаги с крышкой ВЕКТОР металл</v>
          </cell>
          <cell r="E24598" t="str">
            <v>Польша</v>
          </cell>
          <cell r="F24598" t="str">
            <v>МЕТАЛЛ</v>
          </cell>
        </row>
        <row r="24599">
          <cell r="A24599" t="str">
            <v>BK00661</v>
          </cell>
          <cell r="B24599" t="str">
            <v>BISK</v>
          </cell>
          <cell r="C24599" t="str">
            <v xml:space="preserve"> Держатель для туалетной бумаги с крышкой ВЕКТОР хром-сатин</v>
          </cell>
          <cell r="E24599" t="str">
            <v>Польша</v>
          </cell>
          <cell r="F24599" t="str">
            <v>МЕТАЛЛ</v>
          </cell>
        </row>
        <row r="24600">
          <cell r="A24600" t="str">
            <v>BK00665</v>
          </cell>
          <cell r="B24600" t="str">
            <v>BISK</v>
          </cell>
          <cell r="C24600" t="str">
            <v xml:space="preserve"> Держатель для туалетной бумаги без крышки ВЕКТОР металл</v>
          </cell>
          <cell r="E24600" t="str">
            <v>Польша</v>
          </cell>
          <cell r="F24600" t="str">
            <v>МЕТАЛЛ</v>
          </cell>
        </row>
        <row r="24601">
          <cell r="A24601" t="str">
            <v>BK00761</v>
          </cell>
          <cell r="B24601" t="str">
            <v>BISK</v>
          </cell>
          <cell r="C24601" t="str">
            <v xml:space="preserve"> Держатель для туалетной бумаги с крышкой ИМИДЖ никель-сатин</v>
          </cell>
          <cell r="E24601" t="str">
            <v>Польша</v>
          </cell>
          <cell r="F24601" t="str">
            <v>МЕТАЛЛ</v>
          </cell>
        </row>
        <row r="24602">
          <cell r="A24602" t="str">
            <v>BK00781</v>
          </cell>
          <cell r="B24602" t="str">
            <v>BISK</v>
          </cell>
          <cell r="C24602" t="str">
            <v xml:space="preserve"> Вешалка для полотенец 45см ИМИДЖ никель-сатин</v>
          </cell>
          <cell r="E24602" t="str">
            <v>Польша</v>
          </cell>
          <cell r="F24602" t="str">
            <v>МЕТАЛЛ</v>
          </cell>
        </row>
        <row r="24603">
          <cell r="A24603" t="str">
            <v>BK23300</v>
          </cell>
          <cell r="B24603" t="str">
            <v>BISK</v>
          </cell>
          <cell r="C24603" t="str">
            <v xml:space="preserve"> Вешалка двойная САНДРА</v>
          </cell>
          <cell r="E24603" t="str">
            <v>Польша</v>
          </cell>
          <cell r="F24603" t="str">
            <v>ПЛАСТМАССА</v>
          </cell>
        </row>
        <row r="24604">
          <cell r="A24604" t="str">
            <v>BK23300G</v>
          </cell>
          <cell r="B24604" t="str">
            <v>BISK</v>
          </cell>
          <cell r="C24604" t="str">
            <v xml:space="preserve"> Вешалка двойная САНДРА гранит</v>
          </cell>
          <cell r="E24604" t="str">
            <v>Польша</v>
          </cell>
          <cell r="F24604" t="str">
            <v>ПЛАСТМАССА</v>
          </cell>
        </row>
        <row r="24605">
          <cell r="A24605" t="str">
            <v>BK23800G</v>
          </cell>
          <cell r="B24605" t="str">
            <v>BISK</v>
          </cell>
          <cell r="C24605" t="str">
            <v xml:space="preserve"> Крючок настенный САНДРА гранит</v>
          </cell>
          <cell r="E24605" t="str">
            <v>Польша</v>
          </cell>
          <cell r="F24605" t="str">
            <v>ПЛАСТМАССА</v>
          </cell>
        </row>
        <row r="24606">
          <cell r="A24606" t="str">
            <v>BK71650</v>
          </cell>
          <cell r="B24606" t="str">
            <v>BISK</v>
          </cell>
          <cell r="C24606" t="str">
            <v xml:space="preserve"> Вешалка для полотенец 46см ДАКОТА металл</v>
          </cell>
          <cell r="E24606" t="str">
            <v>Польша</v>
          </cell>
          <cell r="F24606" t="str">
            <v>МЕТАЛЛ</v>
          </cell>
        </row>
        <row r="24607">
          <cell r="A24607" t="str">
            <v>BK71725</v>
          </cell>
          <cell r="B24607" t="str">
            <v>BISK</v>
          </cell>
          <cell r="C24607" t="str">
            <v xml:space="preserve"> Вешалка для полотенец 61см ДАКОТА</v>
          </cell>
          <cell r="E24607" t="str">
            <v>Польша</v>
          </cell>
          <cell r="F24607" t="str">
            <v>МЕТАЛЛ</v>
          </cell>
        </row>
        <row r="24608">
          <cell r="A24608" t="str">
            <v>BK71750</v>
          </cell>
          <cell r="B24608" t="str">
            <v>BISK</v>
          </cell>
          <cell r="C24608" t="str">
            <v xml:space="preserve"> Щетка для унитаза ДАКОТА металлическая</v>
          </cell>
          <cell r="E24608" t="str">
            <v>Польша</v>
          </cell>
          <cell r="F24608" t="str">
            <v>МЕТАЛЛ</v>
          </cell>
        </row>
        <row r="24609">
          <cell r="A24609" t="str">
            <v>BK71775</v>
          </cell>
          <cell r="B24609" t="str">
            <v>BISK</v>
          </cell>
          <cell r="C24609" t="str">
            <v xml:space="preserve"> Дозатор для жидкого мыла ДАКОТА металл</v>
          </cell>
          <cell r="E24609" t="str">
            <v>Польша</v>
          </cell>
          <cell r="F24609" t="str">
            <v>МЕТАЛЛ</v>
          </cell>
        </row>
        <row r="24610">
          <cell r="A24610" t="str">
            <v>BK72135</v>
          </cell>
          <cell r="B24610" t="str">
            <v>BISK</v>
          </cell>
          <cell r="C24610" t="str">
            <v xml:space="preserve"> Полотенцедержатель 46см ВИРДЖИНИЯ металл</v>
          </cell>
          <cell r="E24610" t="str">
            <v>Польша</v>
          </cell>
          <cell r="F24610" t="str">
            <v>МЕТАЛЛ</v>
          </cell>
        </row>
        <row r="24611">
          <cell r="A24611" t="str">
            <v>BK79704</v>
          </cell>
          <cell r="B24611" t="str">
            <v>BISK</v>
          </cell>
          <cell r="C24611" t="str">
            <v xml:space="preserve"> Держатель для туалетной бумаги универсальный ОРЕГОН металл</v>
          </cell>
          <cell r="E24611" t="str">
            <v>Польша</v>
          </cell>
          <cell r="F24611" t="str">
            <v>МЕТАЛЛ</v>
          </cell>
        </row>
        <row r="24612">
          <cell r="A24612" t="str">
            <v>BK79718</v>
          </cell>
          <cell r="B24612" t="str">
            <v>BISK</v>
          </cell>
          <cell r="C24612" t="str">
            <v xml:space="preserve"> Держатель для зеркала ОРЕГОН металл</v>
          </cell>
          <cell r="E24612" t="str">
            <v>Польша</v>
          </cell>
          <cell r="F24612" t="str">
            <v>МЕТАЛЛ</v>
          </cell>
        </row>
        <row r="24613">
          <cell r="A24613" t="str">
            <v>BK79729</v>
          </cell>
          <cell r="B24613" t="str">
            <v>BISK</v>
          </cell>
          <cell r="C24613" t="str">
            <v xml:space="preserve"> Стакан с подставкой ОРЕГОН ДЕРЕВО</v>
          </cell>
          <cell r="E24613" t="str">
            <v>Польша</v>
          </cell>
          <cell r="F24613" t="str">
            <v>МЕТАЛЛ</v>
          </cell>
        </row>
        <row r="24614">
          <cell r="A24614" t="str">
            <v>BK80100</v>
          </cell>
          <cell r="B24614" t="str">
            <v>BISK</v>
          </cell>
          <cell r="C24614" t="str">
            <v xml:space="preserve"> Крышка для унитаза ЛОТОС</v>
          </cell>
          <cell r="E24614" t="str">
            <v>Польша</v>
          </cell>
          <cell r="F24614" t="str">
            <v>ПЛАСТМАССА</v>
          </cell>
        </row>
        <row r="24615">
          <cell r="A24615" t="str">
            <v>BK80202</v>
          </cell>
          <cell r="B24615" t="str">
            <v>BISK</v>
          </cell>
          <cell r="C24615" t="str">
            <v xml:space="preserve"> Ерш ЛОТОС белый пластик</v>
          </cell>
          <cell r="E24615" t="str">
            <v>Польша</v>
          </cell>
          <cell r="F24615" t="str">
            <v>ПЛАСТМАССА</v>
          </cell>
        </row>
        <row r="24616">
          <cell r="A24616" t="str">
            <v>BK80209</v>
          </cell>
          <cell r="B24616" t="str">
            <v>BISK</v>
          </cell>
          <cell r="C24616" t="str">
            <v xml:space="preserve"> Ерш ЛОТОС гранит пластик</v>
          </cell>
          <cell r="E24616" t="str">
            <v>Польша</v>
          </cell>
          <cell r="F24616" t="str">
            <v>ПЛАСТМАССА</v>
          </cell>
        </row>
        <row r="24617">
          <cell r="A24617" t="str">
            <v>BK80212</v>
          </cell>
          <cell r="B24617" t="str">
            <v>BISK</v>
          </cell>
          <cell r="C24617" t="str">
            <v xml:space="preserve"> Ерш ЛОТОС бежевый пластик</v>
          </cell>
          <cell r="E24617" t="str">
            <v>Польша</v>
          </cell>
          <cell r="F24617" t="str">
            <v>ПЛАСТМАССА</v>
          </cell>
        </row>
        <row r="24618">
          <cell r="A24618" t="str">
            <v>BK80300</v>
          </cell>
          <cell r="B24618" t="str">
            <v>BISK</v>
          </cell>
          <cell r="C24618" t="str">
            <v xml:space="preserve"> Крышка для унитаза ЛИЛИЯ</v>
          </cell>
          <cell r="E24618" t="str">
            <v>Польша</v>
          </cell>
          <cell r="F24618" t="str">
            <v>ПЛАСТМАССА</v>
          </cell>
        </row>
        <row r="24619">
          <cell r="A24619" t="str">
            <v>BK80376</v>
          </cell>
          <cell r="B24619" t="str">
            <v>BISK</v>
          </cell>
          <cell r="C24619" t="str">
            <v xml:space="preserve"> Крышка для унитаза с рисунком ПЛЯЖ</v>
          </cell>
          <cell r="E24619" t="str">
            <v>Польша</v>
          </cell>
          <cell r="F24619" t="str">
            <v>ПЛАСТМАССА</v>
          </cell>
        </row>
        <row r="24620">
          <cell r="A24620" t="str">
            <v>BK80378</v>
          </cell>
          <cell r="B24620" t="str">
            <v>BISK</v>
          </cell>
          <cell r="C24620" t="str">
            <v xml:space="preserve"> Крышка для унитаза с рисунком РЫБА</v>
          </cell>
          <cell r="E24620" t="str">
            <v>Польша</v>
          </cell>
          <cell r="F24620" t="str">
            <v>ПЛАСТМАССА</v>
          </cell>
        </row>
        <row r="24621">
          <cell r="A24621" t="str">
            <v>BK80380</v>
          </cell>
          <cell r="B24621" t="str">
            <v>BISK</v>
          </cell>
          <cell r="C24621" t="str">
            <v xml:space="preserve"> Крышка для унитаза с рисунком ОСТРОВ</v>
          </cell>
          <cell r="E24621" t="str">
            <v>Польша</v>
          </cell>
          <cell r="F24621" t="str">
            <v>ПЛАСТМАССА</v>
          </cell>
        </row>
        <row r="24622">
          <cell r="A24622" t="str">
            <v>BK71475</v>
          </cell>
          <cell r="B24622" t="str">
            <v>BISK</v>
          </cell>
          <cell r="C24622" t="str">
            <v xml:space="preserve"> Крючок двойной ДАКОТА металл</v>
          </cell>
          <cell r="E24622" t="str">
            <v>Польша</v>
          </cell>
          <cell r="F24622" t="str">
            <v>МЕТАЛЛ</v>
          </cell>
        </row>
        <row r="24623">
          <cell r="A24623" t="str">
            <v>BK71525</v>
          </cell>
          <cell r="B24623" t="str">
            <v>BISK</v>
          </cell>
          <cell r="C24623" t="str">
            <v xml:space="preserve"> Стакан с подставкой ДАКОТА металл</v>
          </cell>
          <cell r="E24623" t="str">
            <v>Польша</v>
          </cell>
          <cell r="F24623" t="str">
            <v>МЕТАЛЛ</v>
          </cell>
        </row>
        <row r="24624">
          <cell r="A24624" t="str">
            <v>BK41140S</v>
          </cell>
          <cell r="B24624" t="str">
            <v>BISK</v>
          </cell>
          <cell r="C24624" t="str">
            <v xml:space="preserve"> Вешалка тройная ОКЕАНИК синий</v>
          </cell>
          <cell r="E24624" t="str">
            <v>Польша</v>
          </cell>
          <cell r="F24624" t="str">
            <v>ПЛАСТМАССА</v>
          </cell>
        </row>
        <row r="24625">
          <cell r="A24625" t="str">
            <v>BK45040</v>
          </cell>
          <cell r="B24625" t="str">
            <v>BISK</v>
          </cell>
          <cell r="C24625" t="str">
            <v xml:space="preserve"> Комплект для ванной комнаты ОКЕАНИК мини</v>
          </cell>
          <cell r="E24625" t="str">
            <v>Польша</v>
          </cell>
          <cell r="F24625" t="str">
            <v>ПЛАСТМАССА</v>
          </cell>
        </row>
        <row r="24626">
          <cell r="A24626" t="str">
            <v>BK50000</v>
          </cell>
          <cell r="B24626" t="str">
            <v>BISK</v>
          </cell>
          <cell r="C24626" t="str">
            <v xml:space="preserve"> Комплект для ванной комнаты ЛАГУНА в упаковке</v>
          </cell>
          <cell r="E24626" t="str">
            <v>Польша</v>
          </cell>
          <cell r="F24626" t="str">
            <v>ПЛАСТМАССА</v>
          </cell>
        </row>
        <row r="24627">
          <cell r="A24627" t="str">
            <v>BK50075</v>
          </cell>
          <cell r="B24627" t="str">
            <v>BISK</v>
          </cell>
          <cell r="C24627" t="str">
            <v xml:space="preserve"> Комплект ЛАГУНА мини (без зеркала) в упаковке</v>
          </cell>
          <cell r="E24627" t="str">
            <v>Польша</v>
          </cell>
          <cell r="F24627" t="str">
            <v>ПЛАСТМАССА</v>
          </cell>
        </row>
        <row r="24628">
          <cell r="A24628" t="str">
            <v>BK50700</v>
          </cell>
          <cell r="B24628" t="str">
            <v>BISK</v>
          </cell>
          <cell r="C24628" t="str">
            <v xml:space="preserve"> Стакан с подставкой ЛАГУНА в упаковке</v>
          </cell>
          <cell r="E24628" t="str">
            <v>Польша</v>
          </cell>
          <cell r="F24628" t="str">
            <v>ПЛАСТМАССА</v>
          </cell>
        </row>
        <row r="24629">
          <cell r="A24629" t="str">
            <v>BK80381</v>
          </cell>
          <cell r="B24629" t="str">
            <v>BISK</v>
          </cell>
          <cell r="C24629" t="str">
            <v xml:space="preserve"> Крышка для унитаза с рисунком ДЕЛЬФИНЫ</v>
          </cell>
          <cell r="E24629" t="str">
            <v>Польша</v>
          </cell>
          <cell r="F24629" t="str">
            <v>ПЛАСТМАССА</v>
          </cell>
        </row>
        <row r="24630">
          <cell r="A24630" t="str">
            <v>BK80382</v>
          </cell>
          <cell r="B24630" t="str">
            <v>BISK</v>
          </cell>
          <cell r="C24630" t="str">
            <v xml:space="preserve"> Крышка для унитаза с рисунком УТЯТА</v>
          </cell>
          <cell r="E24630" t="str">
            <v>Польша</v>
          </cell>
          <cell r="F24630" t="str">
            <v>ПЛАСТМАССА</v>
          </cell>
        </row>
        <row r="24631">
          <cell r="A24631" t="str">
            <v>BK84300</v>
          </cell>
          <cell r="B24631" t="str">
            <v>BISK</v>
          </cell>
          <cell r="C24631" t="str">
            <v xml:space="preserve"> Набор для туалета ЛИЛИЯ 3 предмета</v>
          </cell>
          <cell r="E24631" t="str">
            <v>Польша</v>
          </cell>
          <cell r="F24631" t="str">
            <v>ПЛАСТМАССА</v>
          </cell>
        </row>
        <row r="24632">
          <cell r="A24632" t="str">
            <v>BK90600</v>
          </cell>
          <cell r="B24632" t="str">
            <v>BISK</v>
          </cell>
          <cell r="C24632" t="str">
            <v xml:space="preserve"> Полка угловая ЛЮКС с ящиком</v>
          </cell>
          <cell r="E24632" t="str">
            <v>Польша</v>
          </cell>
          <cell r="F24632" t="str">
            <v>ПЛАСТМАССА</v>
          </cell>
        </row>
        <row r="24633">
          <cell r="A24633" t="str">
            <v>BK93700G</v>
          </cell>
          <cell r="B24633" t="str">
            <v>BISK</v>
          </cell>
          <cell r="C24633" t="str">
            <v xml:space="preserve"> Ерш ЕВА гранит пластик</v>
          </cell>
          <cell r="E24633" t="str">
            <v>Польша</v>
          </cell>
          <cell r="F24633" t="str">
            <v>ПЛАСТМАССА</v>
          </cell>
        </row>
        <row r="24634">
          <cell r="A24634" t="str">
            <v>BK71325</v>
          </cell>
          <cell r="B24634" t="str">
            <v>BISK</v>
          </cell>
          <cell r="C24634" t="str">
            <v xml:space="preserve"> Держатель для туалетной бумаги без крышки ДАКОТА металл</v>
          </cell>
          <cell r="E24634" t="str">
            <v>Польша</v>
          </cell>
          <cell r="F24634" t="str">
            <v>МЕТАЛЛ</v>
          </cell>
        </row>
        <row r="24635">
          <cell r="A24635" t="str">
            <v>BK24000G</v>
          </cell>
          <cell r="B24635" t="str">
            <v>BISK</v>
          </cell>
          <cell r="C24635" t="str">
            <v xml:space="preserve"> Вешалка для полотенец САНДРА гранит</v>
          </cell>
          <cell r="E24635" t="str">
            <v>Польша</v>
          </cell>
          <cell r="F24635" t="str">
            <v>ПЛАСТМАССА</v>
          </cell>
        </row>
        <row r="24636">
          <cell r="A24636" t="str">
            <v>BK24100G</v>
          </cell>
          <cell r="B24636" t="str">
            <v>BISK</v>
          </cell>
          <cell r="C24636" t="str">
            <v xml:space="preserve"> Вешалка тройная САНДРА гранит</v>
          </cell>
          <cell r="E24636" t="str">
            <v>Польша</v>
          </cell>
          <cell r="F24636" t="str">
            <v>ПЛАСТМАССА</v>
          </cell>
        </row>
        <row r="24637">
          <cell r="A24637" t="str">
            <v>BK40740</v>
          </cell>
          <cell r="B24637" t="str">
            <v>BISK</v>
          </cell>
          <cell r="C24637" t="str">
            <v xml:space="preserve"> Стакан с подставкой ОКЕАНИК</v>
          </cell>
          <cell r="E24637" t="str">
            <v>Польша</v>
          </cell>
          <cell r="F24637" t="str">
            <v>ПЛАСТМАССА</v>
          </cell>
        </row>
        <row r="24638">
          <cell r="A24638" t="str">
            <v>BK50300</v>
          </cell>
          <cell r="B24638" t="str">
            <v>BISK</v>
          </cell>
          <cell r="C24638" t="str">
            <v xml:space="preserve"> Вешалка для полотенец двойная ЛАГУНА в упаковке</v>
          </cell>
          <cell r="E24638" t="str">
            <v>Польша</v>
          </cell>
          <cell r="F24638" t="str">
            <v>ПЛАСТМАССА</v>
          </cell>
        </row>
        <row r="24639">
          <cell r="A24639" t="str">
            <v>BK50800</v>
          </cell>
          <cell r="B24639" t="str">
            <v>BISK</v>
          </cell>
          <cell r="C24639" t="str">
            <v xml:space="preserve"> Крючок ЛАГУНА 2шт в упаковке</v>
          </cell>
          <cell r="E24639" t="str">
            <v>Польша</v>
          </cell>
          <cell r="F24639" t="str">
            <v>ПЛАСТМАССА</v>
          </cell>
        </row>
        <row r="24640">
          <cell r="A24640" t="str">
            <v>BK00611</v>
          </cell>
          <cell r="B24640" t="str">
            <v>BISK</v>
          </cell>
          <cell r="C24640" t="str">
            <v xml:space="preserve"> Полка под зеркало стекло ВЕКТОР хром-сат</v>
          </cell>
          <cell r="E24640" t="str">
            <v>Польша</v>
          </cell>
        </row>
        <row r="24641">
          <cell r="A24641" t="str">
            <v>BK00620</v>
          </cell>
          <cell r="B24641" t="str">
            <v>BISK</v>
          </cell>
          <cell r="C24641" t="str">
            <v xml:space="preserve"> Мыльница стекло ВЕКТОР</v>
          </cell>
          <cell r="E24641" t="str">
            <v>Польша</v>
          </cell>
        </row>
        <row r="24642">
          <cell r="A24642" t="str">
            <v>BK15500</v>
          </cell>
          <cell r="B24642" t="str">
            <v>BISK</v>
          </cell>
          <cell r="C24642" t="str">
            <v xml:space="preserve"> Мыльница ПАЦИФИК металл</v>
          </cell>
          <cell r="E24642" t="str">
            <v>Польша</v>
          </cell>
        </row>
        <row r="24643">
          <cell r="A24643" t="str">
            <v>BK16420</v>
          </cell>
          <cell r="B24643" t="str">
            <v>BISK</v>
          </cell>
          <cell r="C24643" t="str">
            <v xml:space="preserve"> Щетка для унитаза ПАЦИФИК матовый металл</v>
          </cell>
          <cell r="E24643" t="str">
            <v>Польша</v>
          </cell>
        </row>
        <row r="24644">
          <cell r="A24644" t="str">
            <v>BK170-1</v>
          </cell>
          <cell r="B24644" t="str">
            <v>BISK</v>
          </cell>
          <cell r="C24644" t="str">
            <v xml:space="preserve"> Дозатор для жидкого мыла КАСКАД без упаковки</v>
          </cell>
          <cell r="E24644" t="str">
            <v>Польша</v>
          </cell>
        </row>
        <row r="24645">
          <cell r="A24645" t="str">
            <v>BK170-1S</v>
          </cell>
          <cell r="B24645" t="str">
            <v>BISK</v>
          </cell>
          <cell r="C24645" t="str">
            <v xml:space="preserve"> Дозатор для жидкого мыла КАСКАД без упаковки</v>
          </cell>
          <cell r="E24645" t="str">
            <v>Польша</v>
          </cell>
        </row>
        <row r="24646">
          <cell r="A24646" t="str">
            <v>BK17800</v>
          </cell>
          <cell r="B24646" t="str">
            <v>BISK</v>
          </cell>
          <cell r="C24646" t="str">
            <v xml:space="preserve"> Стакан для зубных щеток КАСКАД в упаковке</v>
          </cell>
          <cell r="E24646" t="str">
            <v>Польша</v>
          </cell>
        </row>
        <row r="24647">
          <cell r="A24647" t="str">
            <v>BK72138</v>
          </cell>
          <cell r="B24647" t="str">
            <v>BISK</v>
          </cell>
          <cell r="C24647" t="str">
            <v xml:space="preserve"> Щетка для унитаза ВИРДЖИНИЯ стеклянная</v>
          </cell>
          <cell r="E24647" t="str">
            <v>Польша</v>
          </cell>
        </row>
        <row r="24648">
          <cell r="A24648" t="str">
            <v>BK79714</v>
          </cell>
          <cell r="B24648" t="str">
            <v>BISK</v>
          </cell>
          <cell r="C24648" t="str">
            <v xml:space="preserve"> Вешалка для полотенца ОРЕГОН 61см металл</v>
          </cell>
          <cell r="E24648" t="str">
            <v>Польша</v>
          </cell>
        </row>
        <row r="24649">
          <cell r="A24649" t="str">
            <v>BK00735</v>
          </cell>
          <cell r="B24649" t="str">
            <v>BISK</v>
          </cell>
          <cell r="C24649" t="str">
            <v xml:space="preserve"> Стакан с подставкой двойной ИМИДЖ металл</v>
          </cell>
          <cell r="E24649" t="str">
            <v>Польша</v>
          </cell>
        </row>
        <row r="24650">
          <cell r="A24650" t="str">
            <v>BK00785</v>
          </cell>
          <cell r="B24650" t="str">
            <v>BISK</v>
          </cell>
          <cell r="C24650" t="str">
            <v xml:space="preserve"> Полотенцедержатель двойной 45см ИМИДЖ ме</v>
          </cell>
          <cell r="E24650" t="str">
            <v>Польша</v>
          </cell>
        </row>
        <row r="24651">
          <cell r="A24651" t="str">
            <v>BK05403</v>
          </cell>
          <cell r="B24651" t="str">
            <v>BISK</v>
          </cell>
          <cell r="C24651" t="str">
            <v xml:space="preserve"> Мыльница настенная МОНТАНА золотой метал</v>
          </cell>
          <cell r="E24651" t="str">
            <v>Польша</v>
          </cell>
        </row>
        <row r="24652">
          <cell r="A24652" t="str">
            <v>BK05404</v>
          </cell>
          <cell r="B24652" t="str">
            <v>BISK</v>
          </cell>
          <cell r="C24652" t="str">
            <v xml:space="preserve"> Стакан + подставка МОНТАНА золотой метал</v>
          </cell>
          <cell r="E24652" t="str">
            <v>Польша</v>
          </cell>
        </row>
        <row r="24653">
          <cell r="A24653" t="str">
            <v>BK15700</v>
          </cell>
          <cell r="B24653" t="str">
            <v>BISK</v>
          </cell>
          <cell r="C24653" t="str">
            <v xml:space="preserve"> Стакан с подставкой ПАЦИФИК металл</v>
          </cell>
          <cell r="E24653" t="str">
            <v>Польша</v>
          </cell>
        </row>
        <row r="24654">
          <cell r="A24654" t="str">
            <v>BK15900</v>
          </cell>
          <cell r="B24654" t="str">
            <v>BISK</v>
          </cell>
          <cell r="C24654" t="str">
            <v xml:space="preserve"> Вешалка овальная ПАЦИФИК металл</v>
          </cell>
          <cell r="E24654" t="str">
            <v>Польша</v>
          </cell>
        </row>
        <row r="24655">
          <cell r="A24655" t="str">
            <v>BK72134</v>
          </cell>
          <cell r="B24655" t="str">
            <v>BISK</v>
          </cell>
          <cell r="C24655" t="str">
            <v xml:space="preserve"> Вешалка овальная ВИРДЖИНИЯ мет</v>
          </cell>
          <cell r="E24655" t="str">
            <v>Польша</v>
          </cell>
        </row>
        <row r="24656">
          <cell r="A24656" t="str">
            <v>103821780941</v>
          </cell>
          <cell r="B24656" t="str">
            <v>BOLSIUS</v>
          </cell>
          <cell r="C24656" t="str">
            <v xml:space="preserve"> Свечи ЦЕРКОВНЫЕ масляная красная 4шт (48ч)</v>
          </cell>
          <cell r="E24656" t="str">
            <v>Польша</v>
          </cell>
          <cell r="F24656" t="str">
            <v>ПАРАФИН</v>
          </cell>
        </row>
        <row r="24657">
          <cell r="A24657" t="str">
            <v>103822580341</v>
          </cell>
          <cell r="B24657" t="str">
            <v>BOLSIUS</v>
          </cell>
          <cell r="C24657" t="str">
            <v xml:space="preserve"> Свеча в стеклянном горшке красная (75ч)</v>
          </cell>
          <cell r="E24657" t="str">
            <v>Польша</v>
          </cell>
          <cell r="F24657" t="str">
            <v>ПАРАФИН</v>
          </cell>
        </row>
        <row r="24658">
          <cell r="A24658" t="str">
            <v>103920180341</v>
          </cell>
          <cell r="B24658" t="str">
            <v>BOLSIUS</v>
          </cell>
          <cell r="C24658" t="str">
            <v xml:space="preserve"> Свеча ЦЕРКОВНАЯ с крышкой красная (36ч) (820189641)(820183841)</v>
          </cell>
          <cell r="E24658" t="str">
            <v>Польша</v>
          </cell>
          <cell r="F24658" t="str">
            <v>ПАРАФИН</v>
          </cell>
        </row>
        <row r="24659">
          <cell r="A24659" t="str">
            <v>103920719941</v>
          </cell>
          <cell r="B24659" t="str">
            <v>BOLSIUS</v>
          </cell>
          <cell r="C24659" t="str">
            <v xml:space="preserve"> Свеча ЦЕРКОВНАЯ масляная красная (110ч)</v>
          </cell>
          <cell r="E24659" t="str">
            <v>Польша</v>
          </cell>
          <cell r="F24659" t="str">
            <v>ПАРАФИН</v>
          </cell>
        </row>
        <row r="24660">
          <cell r="A24660" t="str">
            <v>103926949289</v>
          </cell>
          <cell r="B24660" t="str">
            <v>BOLSIUS</v>
          </cell>
          <cell r="C24660" t="str">
            <v xml:space="preserve"> Свечи ЧАЙНЫЕ ароматические 6шт дикая клюква (426949289)(826941589)</v>
          </cell>
          <cell r="E24660" t="str">
            <v>Польша</v>
          </cell>
          <cell r="F24660" t="str">
            <v>ПАРАФИН</v>
          </cell>
        </row>
        <row r="24661">
          <cell r="A24661" t="str">
            <v>103932051541</v>
          </cell>
          <cell r="B24661" t="str">
            <v>BOLSIUS</v>
          </cell>
          <cell r="C24661" t="str">
            <v xml:space="preserve"> Свечи плавающие 6шт красные (5ч) (832051541)</v>
          </cell>
          <cell r="E24661" t="str">
            <v>Польша</v>
          </cell>
          <cell r="F24661" t="str">
            <v>ПАРАФИН</v>
          </cell>
        </row>
        <row r="24662">
          <cell r="A24662" t="str">
            <v>103932052302</v>
          </cell>
          <cell r="B24662" t="str">
            <v>BOLSIUS</v>
          </cell>
          <cell r="C24662" t="str">
            <v xml:space="preserve"> Свечи плавающие 10шт белые (5ч) (832052302)</v>
          </cell>
          <cell r="E24662" t="str">
            <v>Польша</v>
          </cell>
          <cell r="F24662" t="str">
            <v>ПАРАФИН</v>
          </cell>
        </row>
        <row r="24663">
          <cell r="A24663" t="str">
            <v>103822580335</v>
          </cell>
          <cell r="B24663" t="str">
            <v>BOLSIUS</v>
          </cell>
          <cell r="C24663" t="str">
            <v xml:space="preserve"> Свеча в стеклянном горшке оранжевая (75ч)</v>
          </cell>
          <cell r="E24663" t="str">
            <v>Польша</v>
          </cell>
          <cell r="F24663" t="str">
            <v>ПАРАФИН</v>
          </cell>
        </row>
        <row r="24664">
          <cell r="A24664" t="str">
            <v>103932052337</v>
          </cell>
          <cell r="B24664" t="str">
            <v>BOLSIUS</v>
          </cell>
          <cell r="C24664" t="str">
            <v xml:space="preserve"> Свечи плавающие 10шт оранжевые (5ч) (832052337)</v>
          </cell>
          <cell r="E24664" t="str">
            <v>Польша</v>
          </cell>
          <cell r="F24664" t="str">
            <v>ПАРАФИН</v>
          </cell>
        </row>
        <row r="24665">
          <cell r="A24665" t="str">
            <v>103932052341</v>
          </cell>
          <cell r="B24665" t="str">
            <v>BOLSIUS</v>
          </cell>
          <cell r="C24665" t="str">
            <v xml:space="preserve"> Свечи плавающие 10шт красные (5ч) (832052341)</v>
          </cell>
          <cell r="E24665" t="str">
            <v>Польша</v>
          </cell>
          <cell r="F24665" t="str">
            <v>ПАРАФИН</v>
          </cell>
        </row>
        <row r="24666">
          <cell r="A24666" t="str">
            <v>M4660</v>
          </cell>
          <cell r="B24666" t="str">
            <v>ALTERNATIVA</v>
          </cell>
          <cell r="C24666" t="str">
            <v xml:space="preserve"> Ваза ХРУСТАЛЬ (прозр.-син.)</v>
          </cell>
          <cell r="E24666" t="str">
            <v>Россия</v>
          </cell>
          <cell r="F24666" t="str">
            <v>ПЛАСТИК</v>
          </cell>
        </row>
        <row r="24667">
          <cell r="A24667" t="str">
            <v>M5458</v>
          </cell>
          <cell r="B24667" t="str">
            <v>ALTERNATIVA</v>
          </cell>
          <cell r="C24667" t="str">
            <v xml:space="preserve"> Ваза ХРУСТАЛЬ малая (прозр.-зел.)</v>
          </cell>
          <cell r="E24667" t="str">
            <v>Россия</v>
          </cell>
          <cell r="F24667" t="str">
            <v>ПЛАСТИК</v>
          </cell>
        </row>
        <row r="24668">
          <cell r="A24668" t="str">
            <v>M5456</v>
          </cell>
          <cell r="B24668" t="str">
            <v>ALTERNATIVA</v>
          </cell>
          <cell r="C24668" t="str">
            <v xml:space="preserve"> Ваза ХРУСТАЛЬ малая (прозр.-красн.)</v>
          </cell>
          <cell r="E24668" t="str">
            <v>Россия</v>
          </cell>
          <cell r="F24668" t="str">
            <v>ПЛАСТИК</v>
          </cell>
        </row>
        <row r="24669">
          <cell r="A24669" t="str">
            <v>M5457</v>
          </cell>
          <cell r="B24669" t="str">
            <v>ALTERNATIVA</v>
          </cell>
          <cell r="C24669" t="str">
            <v xml:space="preserve"> Ваза ХРУСТАЛЬ малая (прозр.-син.)</v>
          </cell>
          <cell r="E24669" t="str">
            <v>Россия</v>
          </cell>
          <cell r="F24669" t="str">
            <v>ПЛАСТИК</v>
          </cell>
        </row>
        <row r="24670">
          <cell r="A24670" t="str">
            <v>M5460</v>
          </cell>
          <cell r="B24670" t="str">
            <v>ALTERNATIVA</v>
          </cell>
          <cell r="C24670" t="str">
            <v xml:space="preserve"> Ваза ХРУСТАЛЬ малая (прозр.фиол.-бел.)</v>
          </cell>
          <cell r="E24670" t="str">
            <v>Россия</v>
          </cell>
          <cell r="F24670" t="str">
            <v>ПЛАСТИК</v>
          </cell>
        </row>
        <row r="24671">
          <cell r="A24671" t="str">
            <v>M5444</v>
          </cell>
          <cell r="B24671" t="str">
            <v>ALTERNATIVA</v>
          </cell>
          <cell r="C24671" t="str">
            <v xml:space="preserve"> Вазочка МОЗАИКА для варенья МАГНОЛИЯ</v>
          </cell>
          <cell r="E24671" t="str">
            <v>Россия</v>
          </cell>
          <cell r="F24671" t="str">
            <v>ПЛАСТИК</v>
          </cell>
        </row>
        <row r="24672">
          <cell r="A24672" t="str">
            <v>M5442</v>
          </cell>
          <cell r="B24672" t="str">
            <v>ALTERNATIVA</v>
          </cell>
          <cell r="C24672" t="str">
            <v xml:space="preserve"> Вазочка МОЗАИКА для варенья МАКИ</v>
          </cell>
          <cell r="E24672" t="str">
            <v>Россия</v>
          </cell>
          <cell r="F24672" t="str">
            <v>ПЛАСТИК</v>
          </cell>
        </row>
        <row r="24673">
          <cell r="A24673" t="str">
            <v>M5440</v>
          </cell>
          <cell r="B24673" t="str">
            <v>ALTERNATIVA</v>
          </cell>
          <cell r="C24673" t="str">
            <v xml:space="preserve"> Вазочка МОЗАИКА для варенья РУДБЕКИЯ</v>
          </cell>
          <cell r="E24673" t="str">
            <v>Россия</v>
          </cell>
          <cell r="F24673" t="str">
            <v>ПЛАСТИК</v>
          </cell>
        </row>
        <row r="24674">
          <cell r="A24674" t="str">
            <v>M5443</v>
          </cell>
          <cell r="B24674" t="str">
            <v>ALTERNATIVA</v>
          </cell>
          <cell r="C24674" t="str">
            <v xml:space="preserve"> Вазочка МОЗАИКА для варенья ХРИЗАНТЕМА</v>
          </cell>
          <cell r="E24674" t="str">
            <v>Россия</v>
          </cell>
          <cell r="F24674" t="str">
            <v>ПЛАСТИК</v>
          </cell>
        </row>
        <row r="24675">
          <cell r="A24675" t="str">
            <v>M1649</v>
          </cell>
          <cell r="B24675" t="str">
            <v>ALTERNATIVA</v>
          </cell>
          <cell r="C24675" t="str">
            <v xml:space="preserve"> Вазочка для варенья</v>
          </cell>
          <cell r="E24675" t="str">
            <v>Россия</v>
          </cell>
          <cell r="F24675" t="str">
            <v>ПЛАСТИК</v>
          </cell>
        </row>
        <row r="24676">
          <cell r="A24676" t="str">
            <v>M007</v>
          </cell>
          <cell r="B24676" t="str">
            <v>ALTERNATIVA</v>
          </cell>
          <cell r="C24676" t="str">
            <v xml:space="preserve"> Ведро 10л без крышки</v>
          </cell>
          <cell r="E24676" t="str">
            <v>Россия</v>
          </cell>
          <cell r="F24676" t="str">
            <v>ПЛАСТИК</v>
          </cell>
        </row>
        <row r="24677">
          <cell r="A24677" t="str">
            <v>M1275</v>
          </cell>
          <cell r="B24677" t="str">
            <v>ALTERNATIVA</v>
          </cell>
          <cell r="C24677" t="str">
            <v xml:space="preserve"> Воронка d=100мм</v>
          </cell>
          <cell r="E24677" t="str">
            <v>Россия</v>
          </cell>
          <cell r="F24677" t="str">
            <v>ПЛАСТИК</v>
          </cell>
        </row>
        <row r="24678">
          <cell r="A24678" t="str">
            <v>M4225</v>
          </cell>
          <cell r="B24678" t="str">
            <v>ALTERNATIVA</v>
          </cell>
          <cell r="C24678" t="str">
            <v xml:space="preserve"> Салатник ВИКТОРИЯ 2л (оранж.)</v>
          </cell>
          <cell r="E24678" t="str">
            <v>Россия</v>
          </cell>
          <cell r="F24678" t="str">
            <v>ПЛАСТИК</v>
          </cell>
        </row>
        <row r="24679">
          <cell r="A24679" t="str">
            <v>M4229</v>
          </cell>
          <cell r="B24679" t="str">
            <v>ALTERNATIVA</v>
          </cell>
          <cell r="C24679" t="str">
            <v xml:space="preserve"> Салатник ВИКТОРИЯ 2л (фиолет.)</v>
          </cell>
          <cell r="E24679" t="str">
            <v>Россия</v>
          </cell>
          <cell r="F24679" t="str">
            <v>ПЛАСТИК</v>
          </cell>
        </row>
        <row r="24680">
          <cell r="A24680" t="str">
            <v>M4222</v>
          </cell>
          <cell r="B24680" t="str">
            <v>ALTERNATIVA</v>
          </cell>
          <cell r="C24680" t="str">
            <v xml:space="preserve"> Салатник ВИКТОРИЯ 2л с крышкой (зел.)</v>
          </cell>
          <cell r="E24680" t="str">
            <v>Россия</v>
          </cell>
          <cell r="F24680" t="str">
            <v>ПЛАСТИК</v>
          </cell>
        </row>
        <row r="24681">
          <cell r="A24681" t="str">
            <v>M4218</v>
          </cell>
          <cell r="B24681" t="str">
            <v>ALTERNATIVA</v>
          </cell>
          <cell r="C24681" t="str">
            <v xml:space="preserve"> Салатник ВИКТОРИЯ 2л с крышкой (крас.)</v>
          </cell>
          <cell r="E24681" t="str">
            <v>Россия</v>
          </cell>
          <cell r="F24681" t="str">
            <v>ПЛАСТИК</v>
          </cell>
        </row>
        <row r="24682">
          <cell r="A24682" t="str">
            <v>M4221</v>
          </cell>
          <cell r="B24682" t="str">
            <v>ALTERNATIVA</v>
          </cell>
          <cell r="C24682" t="str">
            <v xml:space="preserve"> Салатник ВИКТОРИЯ 2л с крышкой (син.)</v>
          </cell>
          <cell r="E24682" t="str">
            <v>Россия</v>
          </cell>
          <cell r="F24682" t="str">
            <v>ПЛАСТИК</v>
          </cell>
        </row>
        <row r="24683">
          <cell r="A24683" t="str">
            <v>M4223</v>
          </cell>
          <cell r="B24683" t="str">
            <v>ALTERNATIVA</v>
          </cell>
          <cell r="C24683" t="str">
            <v xml:space="preserve"> Салатник ВИКТОРИЯ 2л с крышкой (фиолет.)</v>
          </cell>
          <cell r="E24683" t="str">
            <v>Россия</v>
          </cell>
          <cell r="F24683" t="str">
            <v>ПЛАСТИК</v>
          </cell>
        </row>
        <row r="24684">
          <cell r="A24684" t="str">
            <v>M2727</v>
          </cell>
          <cell r="B24684" t="str">
            <v>ALTERNATIVA</v>
          </cell>
          <cell r="C24684" t="str">
            <v xml:space="preserve"> Салатник ГОРОШЕК 0.5л (бело-синий)</v>
          </cell>
          <cell r="E24684" t="str">
            <v>Россия</v>
          </cell>
          <cell r="F24684" t="str">
            <v>ПЛАСТИК</v>
          </cell>
        </row>
        <row r="24685">
          <cell r="A24685" t="str">
            <v>M2747</v>
          </cell>
          <cell r="B24685" t="str">
            <v>ALTERNATIVA</v>
          </cell>
          <cell r="C24685" t="str">
            <v xml:space="preserve"> Салатник ГОРОШЕК 0.5л (красно-белый)</v>
          </cell>
          <cell r="E24685" t="str">
            <v>Россия</v>
          </cell>
          <cell r="F24685" t="str">
            <v>ПЛАСТИК</v>
          </cell>
        </row>
        <row r="24686">
          <cell r="A24686" t="str">
            <v>M2732</v>
          </cell>
          <cell r="B24686" t="str">
            <v>ALTERNATIVA</v>
          </cell>
          <cell r="C24686" t="str">
            <v xml:space="preserve"> Салатник ГОРОШЕК 1.45л (бело-синий)</v>
          </cell>
          <cell r="E24686" t="str">
            <v>Россия</v>
          </cell>
          <cell r="F24686" t="str">
            <v>ПЛАСТИК</v>
          </cell>
        </row>
        <row r="24687">
          <cell r="A24687" t="str">
            <v>M2762</v>
          </cell>
          <cell r="B24687" t="str">
            <v>ALTERNATIVA</v>
          </cell>
          <cell r="C24687" t="str">
            <v xml:space="preserve"> Салатник ГОРОШЕК 1.45л (красно-белый)</v>
          </cell>
          <cell r="E24687" t="str">
            <v>Россия</v>
          </cell>
          <cell r="F24687" t="str">
            <v>ПЛАСТИК</v>
          </cell>
        </row>
        <row r="24688">
          <cell r="A24688" t="str">
            <v>M2739</v>
          </cell>
          <cell r="B24688" t="str">
            <v>ALTERNATIVA</v>
          </cell>
          <cell r="C24688" t="str">
            <v xml:space="preserve"> Салатник ГОРОШЕК 1.45л (бело-зелёный)</v>
          </cell>
          <cell r="E24688" t="str">
            <v>Россия</v>
          </cell>
          <cell r="F24688" t="str">
            <v>ПЛАСТИК</v>
          </cell>
        </row>
        <row r="24689">
          <cell r="A24689" t="str">
            <v>M2741A</v>
          </cell>
          <cell r="B24689" t="str">
            <v>ALTERNATIVA</v>
          </cell>
          <cell r="C24689" t="str">
            <v xml:space="preserve"> Салатник ГОРОШЕК 1.45л с крышкой (бело-зелён)</v>
          </cell>
          <cell r="E24689" t="str">
            <v>Россия</v>
          </cell>
          <cell r="F24689" t="str">
            <v>ПЛАСТИК</v>
          </cell>
        </row>
        <row r="24690">
          <cell r="A24690" t="str">
            <v>M1276</v>
          </cell>
          <cell r="B24690" t="str">
            <v>ALTERNATIVA</v>
          </cell>
          <cell r="C24690" t="str">
            <v xml:space="preserve"> Воронка d=125мм</v>
          </cell>
          <cell r="E24690" t="str">
            <v>Россия</v>
          </cell>
          <cell r="F24690" t="str">
            <v>ПЛАСТИК</v>
          </cell>
        </row>
        <row r="24691">
          <cell r="A24691" t="str">
            <v>M203</v>
          </cell>
          <cell r="B24691" t="str">
            <v>ALTERNATIVA</v>
          </cell>
          <cell r="C24691" t="str">
            <v xml:space="preserve"> Воронка комбинированная</v>
          </cell>
          <cell r="E24691" t="str">
            <v>Россия</v>
          </cell>
          <cell r="F24691" t="str">
            <v>ПЛАСТИК</v>
          </cell>
        </row>
        <row r="24692">
          <cell r="A24692" t="str">
            <v>M3574</v>
          </cell>
          <cell r="B24692" t="str">
            <v>ALTERNATIVA</v>
          </cell>
          <cell r="C24692" t="str">
            <v xml:space="preserve"> Доска разд.ГОРОШЕК (250х160х6) (бел.-зел.)</v>
          </cell>
          <cell r="E24692" t="str">
            <v>Россия</v>
          </cell>
          <cell r="F24692" t="str">
            <v>ПЛАСТИК</v>
          </cell>
        </row>
        <row r="24693">
          <cell r="A24693" t="str">
            <v>M3575</v>
          </cell>
          <cell r="B24693" t="str">
            <v>ALTERNATIVA</v>
          </cell>
          <cell r="C24693" t="str">
            <v xml:space="preserve"> Доска разд.ГОРОШЕК (250х160х6) (бел.-син.)</v>
          </cell>
          <cell r="E24693" t="str">
            <v>Россия</v>
          </cell>
          <cell r="F24693" t="str">
            <v>ПЛАСТИК</v>
          </cell>
        </row>
        <row r="24694">
          <cell r="A24694" t="str">
            <v>M3571</v>
          </cell>
          <cell r="B24694" t="str">
            <v>ALTERNATIVA</v>
          </cell>
          <cell r="C24694" t="str">
            <v xml:space="preserve"> Доска разд.ГОРОШЕК (250х160х6) (кр.-бел.)</v>
          </cell>
          <cell r="E24694" t="str">
            <v>Россия</v>
          </cell>
          <cell r="F24694" t="str">
            <v>ПЛАСТИК</v>
          </cell>
        </row>
        <row r="24695">
          <cell r="A24695" t="str">
            <v>M3568</v>
          </cell>
          <cell r="B24695" t="str">
            <v>ALTERNATIVA</v>
          </cell>
          <cell r="C24695" t="str">
            <v xml:space="preserve"> Доска разд.ГОРОШЕК (280х180х6) (бел.-зел.)</v>
          </cell>
          <cell r="E24695" t="str">
            <v>Россия</v>
          </cell>
          <cell r="F24695" t="str">
            <v>ПЛАСТИК</v>
          </cell>
        </row>
        <row r="24696">
          <cell r="A24696" t="str">
            <v>M3569</v>
          </cell>
          <cell r="B24696" t="str">
            <v>ALTERNATIVA</v>
          </cell>
          <cell r="C24696" t="str">
            <v xml:space="preserve"> Доска разд.ГОРОШЕК (280х180х6) (бел.-син.)</v>
          </cell>
          <cell r="E24696" t="str">
            <v>Россия</v>
          </cell>
          <cell r="F24696" t="str">
            <v>ПЛАСТИК</v>
          </cell>
        </row>
        <row r="24697">
          <cell r="A24697" t="str">
            <v>M3566</v>
          </cell>
          <cell r="B24697" t="str">
            <v>ALTERNATIVA</v>
          </cell>
          <cell r="C24697" t="str">
            <v xml:space="preserve"> Доска разд.ГОРОШЕК (280х180х6) (бело-крас.)</v>
          </cell>
          <cell r="E24697" t="str">
            <v>Россия</v>
          </cell>
          <cell r="F24697" t="str">
            <v>ПЛАСТИК</v>
          </cell>
        </row>
        <row r="24698">
          <cell r="A24698" t="str">
            <v>M3565</v>
          </cell>
          <cell r="B24698" t="str">
            <v>ALTERNATIVA</v>
          </cell>
          <cell r="C24698" t="str">
            <v xml:space="preserve"> Доска разд.ГОРОШЕК (280х180х6) (кр.-бел.)</v>
          </cell>
          <cell r="E24698" t="str">
            <v>Россия</v>
          </cell>
          <cell r="F24698" t="str">
            <v>ПЛАСТИК</v>
          </cell>
        </row>
        <row r="24699">
          <cell r="A24699" t="str">
            <v>M1076</v>
          </cell>
          <cell r="B24699" t="str">
            <v>ALTERNATIVA</v>
          </cell>
          <cell r="C24699" t="str">
            <v xml:space="preserve"> Доска раздел.ПЛАНЕТА ВИТАМИНОВ (245х160х5)</v>
          </cell>
          <cell r="E24699" t="str">
            <v>Россия</v>
          </cell>
          <cell r="F24699" t="str">
            <v>ПЛАСТИК</v>
          </cell>
        </row>
        <row r="24700">
          <cell r="A24700" t="str">
            <v>M1077</v>
          </cell>
          <cell r="B24700" t="str">
            <v>ALTERNATIVA</v>
          </cell>
          <cell r="C24700" t="str">
            <v xml:space="preserve"> Доска раздел.ПЛАНЕТА ВИТАМИНОВ (355х230х5)</v>
          </cell>
          <cell r="E24700" t="str">
            <v>Россия</v>
          </cell>
          <cell r="F24700" t="str">
            <v>ПЛАСТИК</v>
          </cell>
        </row>
        <row r="24701">
          <cell r="A24701" t="str">
            <v>M2904</v>
          </cell>
          <cell r="B24701" t="str">
            <v>ALTERNATIVA</v>
          </cell>
          <cell r="C24701" t="str">
            <v xml:space="preserve"> Доска разделочная КАМЕЛИЯ (большая) (фиол.)</v>
          </cell>
          <cell r="E24701" t="str">
            <v>Россия</v>
          </cell>
          <cell r="F24701" t="str">
            <v>ПЛАСТИК</v>
          </cell>
        </row>
        <row r="24702">
          <cell r="A24702" t="str">
            <v>M2733</v>
          </cell>
          <cell r="B24702" t="str">
            <v>ALTERNATIVA</v>
          </cell>
          <cell r="C24702" t="str">
            <v xml:space="preserve"> Салатник ГОРОШЕК 1.45л.с крышкой (бело-синий)</v>
          </cell>
          <cell r="E24702" t="str">
            <v>Россия</v>
          </cell>
          <cell r="F24702" t="str">
            <v>ПЛАСТИК</v>
          </cell>
        </row>
        <row r="24703">
          <cell r="A24703" t="str">
            <v>M2764</v>
          </cell>
          <cell r="B24703" t="str">
            <v>ALTERNATIVA</v>
          </cell>
          <cell r="C24703" t="str">
            <v xml:space="preserve"> Салатник ГОРОШЕК 1.45л с крышкой (красно-бел)</v>
          </cell>
          <cell r="E24703" t="str">
            <v>Россия</v>
          </cell>
          <cell r="F24703" t="str">
            <v>ПЛАСТИК</v>
          </cell>
        </row>
        <row r="24704">
          <cell r="A24704" t="str">
            <v>M4617</v>
          </cell>
          <cell r="B24704" t="str">
            <v>ALTERNATIVA</v>
          </cell>
          <cell r="C24704" t="str">
            <v xml:space="preserve"> Салатник ГРЕЧЕСКИЙ 0.7л овальный (бел-зел)</v>
          </cell>
          <cell r="E24704" t="str">
            <v>Россия</v>
          </cell>
          <cell r="F24704" t="str">
            <v>ПЛАСТИК</v>
          </cell>
        </row>
        <row r="24705">
          <cell r="A24705" t="str">
            <v>M4616</v>
          </cell>
          <cell r="B24705" t="str">
            <v>ALTERNATIVA</v>
          </cell>
          <cell r="C24705" t="str">
            <v xml:space="preserve"> Салатник ГРЕЧЕСКИЙ 0.7л овальный (бел-крас)</v>
          </cell>
          <cell r="E24705" t="str">
            <v>Россия</v>
          </cell>
          <cell r="F24705" t="str">
            <v>ПЛАСТИК</v>
          </cell>
        </row>
        <row r="24706">
          <cell r="A24706" t="str">
            <v>M4614</v>
          </cell>
          <cell r="B24706" t="str">
            <v>ALTERNATIVA</v>
          </cell>
          <cell r="C24706" t="str">
            <v xml:space="preserve"> Салатник ГРЕЧЕСКИЙ 1.2л овальный (бел-крас)</v>
          </cell>
          <cell r="E24706" t="str">
            <v>Россия</v>
          </cell>
          <cell r="F24706" t="str">
            <v>ПЛАСТИК</v>
          </cell>
        </row>
        <row r="24707">
          <cell r="A24707" t="str">
            <v>M4615</v>
          </cell>
          <cell r="B24707" t="str">
            <v>ALTERNATIVA</v>
          </cell>
          <cell r="C24707" t="str">
            <v xml:space="preserve"> Салатник ГРЕЧЕСКИЙ 1.2л овальный (бел-зел)</v>
          </cell>
          <cell r="E24707" t="str">
            <v>Россия</v>
          </cell>
          <cell r="F24707" t="str">
            <v>ПЛАСТИК</v>
          </cell>
        </row>
        <row r="24708">
          <cell r="A24708" t="str">
            <v>M4655</v>
          </cell>
          <cell r="B24708" t="str">
            <v>ALTERNATIVA</v>
          </cell>
          <cell r="C24708" t="str">
            <v xml:space="preserve"> Салатник ГРЕЧЕСКИЙ 2л овальный (бел.-зел.)</v>
          </cell>
          <cell r="E24708" t="str">
            <v>Россия</v>
          </cell>
          <cell r="F24708" t="str">
            <v>ПЛАСТИК</v>
          </cell>
        </row>
        <row r="24709">
          <cell r="A24709" t="str">
            <v>M4654</v>
          </cell>
          <cell r="B24709" t="str">
            <v>ALTERNATIVA</v>
          </cell>
          <cell r="C24709" t="str">
            <v xml:space="preserve"> Салатник ГРЕЧЕСКИЙ 2л овальный (бел.-крас)</v>
          </cell>
          <cell r="E24709" t="str">
            <v>Россия</v>
          </cell>
          <cell r="F24709" t="str">
            <v>ПЛАСТИК</v>
          </cell>
        </row>
        <row r="24710">
          <cell r="A24710" t="str">
            <v>M5357</v>
          </cell>
          <cell r="B24710" t="str">
            <v>ALTERNATIVA</v>
          </cell>
          <cell r="C24710" t="str">
            <v xml:space="preserve"> Салатник ДОЛЬЧЕ ВИТА 0.5л без кр.(кругл.) (бел-зел)</v>
          </cell>
          <cell r="E24710" t="str">
            <v>Россия</v>
          </cell>
          <cell r="F24710" t="str">
            <v>ПЛАСТИК</v>
          </cell>
        </row>
        <row r="24711">
          <cell r="A24711" t="str">
            <v>M5358</v>
          </cell>
          <cell r="B24711" t="str">
            <v>ALTERNATIVA</v>
          </cell>
          <cell r="C24711" t="str">
            <v xml:space="preserve"> Салатник ДОЛЬЧЕ ВИТА 0.5л без кр.(кругл.) (бел-крас)</v>
          </cell>
          <cell r="E24711" t="str">
            <v>Россия</v>
          </cell>
          <cell r="F24711" t="str">
            <v>ПЛАСТИК</v>
          </cell>
        </row>
        <row r="24712">
          <cell r="A24712" t="str">
            <v>M5359</v>
          </cell>
          <cell r="B24712" t="str">
            <v>ALTERNATIVA</v>
          </cell>
          <cell r="C24712" t="str">
            <v xml:space="preserve"> Салатник ДОЛЬЧЕ ВИТА 0.5л без кр.(кругл.) (бел-роз)</v>
          </cell>
          <cell r="E24712" t="str">
            <v>Россия</v>
          </cell>
          <cell r="F24712" t="str">
            <v>ПЛАСТИК</v>
          </cell>
        </row>
        <row r="24713">
          <cell r="A24713" t="str">
            <v>M5360</v>
          </cell>
          <cell r="B24713" t="str">
            <v>ALTERNATIVA</v>
          </cell>
          <cell r="C24713" t="str">
            <v xml:space="preserve"> Салатник ДОЛЬЧЕ ВИТА 0.5л без кр.(кругл.) (бел-фиол)</v>
          </cell>
          <cell r="E24713" t="str">
            <v>Россия</v>
          </cell>
          <cell r="F24713" t="str">
            <v>ПЛАСТИК</v>
          </cell>
        </row>
        <row r="24714">
          <cell r="A24714" t="str">
            <v>M4543</v>
          </cell>
          <cell r="B24714" t="str">
            <v>ALTERNATIVA</v>
          </cell>
          <cell r="C24714" t="str">
            <v xml:space="preserve"> Доска разделочная ШЕФ-ПОВАР (микс)</v>
          </cell>
          <cell r="E24714" t="str">
            <v>Россия</v>
          </cell>
          <cell r="F24714" t="str">
            <v>ПЛАСТИК</v>
          </cell>
        </row>
        <row r="24715">
          <cell r="A24715" t="str">
            <v>M597</v>
          </cell>
          <cell r="B24715" t="str">
            <v>ALTERNATIVA</v>
          </cell>
          <cell r="C24715" t="str">
            <v xml:space="preserve"> Дуршлаг с ручкой 3л</v>
          </cell>
          <cell r="E24715" t="str">
            <v>Россия</v>
          </cell>
          <cell r="F24715" t="str">
            <v>ПЛАСТИК</v>
          </cell>
        </row>
        <row r="24716">
          <cell r="A24716" t="str">
            <v>M592</v>
          </cell>
          <cell r="B24716" t="str">
            <v>ALTERNATIVA</v>
          </cell>
          <cell r="C24716" t="str">
            <v xml:space="preserve"> Дуршлаг с чашей 3л</v>
          </cell>
          <cell r="E24716" t="str">
            <v>Россия</v>
          </cell>
          <cell r="F24716" t="str">
            <v>ПЛАСТИК</v>
          </cell>
        </row>
        <row r="24717">
          <cell r="A24717" t="str">
            <v>M1154</v>
          </cell>
          <cell r="B24717" t="str">
            <v>ALTERNATIVA</v>
          </cell>
          <cell r="C24717" t="str">
            <v xml:space="preserve"> Дуршлаг-фруктомойка</v>
          </cell>
          <cell r="E24717" t="str">
            <v>Россия</v>
          </cell>
          <cell r="F24717" t="str">
            <v>ПЛАСТИК</v>
          </cell>
        </row>
        <row r="24718">
          <cell r="A24718" t="str">
            <v>M1715</v>
          </cell>
          <cell r="B24718" t="str">
            <v>ALTERNATIVA</v>
          </cell>
          <cell r="C24718" t="str">
            <v xml:space="preserve"> Ёмкость АССОРТИ 0.7л (сахар)</v>
          </cell>
          <cell r="E24718" t="str">
            <v>Россия</v>
          </cell>
          <cell r="F24718" t="str">
            <v>ПЛАСТИК</v>
          </cell>
        </row>
        <row r="24719">
          <cell r="A24719" t="str">
            <v>M1714</v>
          </cell>
          <cell r="B24719" t="str">
            <v>ALTERNATIVA</v>
          </cell>
          <cell r="C24719" t="str">
            <v xml:space="preserve"> Ёмкость АССОРТИ 0.7л (чай)</v>
          </cell>
          <cell r="E24719" t="str">
            <v>Россия</v>
          </cell>
          <cell r="F24719" t="str">
            <v>ПЛАСТИК</v>
          </cell>
        </row>
        <row r="24720">
          <cell r="A24720" t="str">
            <v>M1716</v>
          </cell>
          <cell r="B24720" t="str">
            <v>ALTERNATIVA</v>
          </cell>
          <cell r="C24720" t="str">
            <v xml:space="preserve"> Ёмкость АССОРТИ 1л (соль)</v>
          </cell>
          <cell r="E24720" t="str">
            <v>Россия</v>
          </cell>
          <cell r="F24720" t="str">
            <v>ПЛАСТИК</v>
          </cell>
        </row>
        <row r="24721">
          <cell r="A24721" t="str">
            <v>M4458</v>
          </cell>
          <cell r="B24721" t="str">
            <v>ALTERNATIVA</v>
          </cell>
          <cell r="C24721" t="str">
            <v xml:space="preserve"> Ёмкость АССОРТИ мерная 0.7л</v>
          </cell>
          <cell r="E24721" t="str">
            <v>Россия</v>
          </cell>
          <cell r="F24721" t="str">
            <v>ПЛАСТИК</v>
          </cell>
        </row>
        <row r="24722">
          <cell r="A24722" t="str">
            <v>M4471</v>
          </cell>
          <cell r="B24722" t="str">
            <v>ALTERNATIVA</v>
          </cell>
          <cell r="C24722" t="str">
            <v xml:space="preserve"> Ёмкость ИЗЮМИНКА (мишель) 0.5л</v>
          </cell>
          <cell r="E24722" t="str">
            <v>Россия</v>
          </cell>
          <cell r="F24722" t="str">
            <v>ПЛАСТИК</v>
          </cell>
        </row>
        <row r="24723">
          <cell r="A24723" t="str">
            <v>M4472</v>
          </cell>
          <cell r="B24723" t="str">
            <v>ALTERNATIVA</v>
          </cell>
          <cell r="C24723" t="str">
            <v xml:space="preserve"> Ёмкость ИЗЮМИНКА (мишель) 0.7л</v>
          </cell>
          <cell r="E24723" t="str">
            <v>Россия</v>
          </cell>
          <cell r="F24723" t="str">
            <v>ПЛАСТИК</v>
          </cell>
        </row>
        <row r="24724">
          <cell r="A24724" t="str">
            <v>M4473</v>
          </cell>
          <cell r="B24724" t="str">
            <v>ALTERNATIVA</v>
          </cell>
          <cell r="C24724" t="str">
            <v xml:space="preserve"> Ёмкость ИЗЮМИНКА (мишель) 1л</v>
          </cell>
          <cell r="E24724" t="str">
            <v>Россия</v>
          </cell>
          <cell r="F24724" t="str">
            <v>ПЛАСТИК</v>
          </cell>
        </row>
        <row r="24725">
          <cell r="A24725" t="str">
            <v>M4912</v>
          </cell>
          <cell r="B24725" t="str">
            <v>ALTERNATIVA</v>
          </cell>
          <cell r="C24725" t="str">
            <v xml:space="preserve"> Ёмкость ИЗЮМИНКА-ЛЮКС (космея) 0.5л</v>
          </cell>
          <cell r="E24725" t="str">
            <v>Россия</v>
          </cell>
          <cell r="F24725" t="str">
            <v>ПЛАСТИК</v>
          </cell>
        </row>
        <row r="24726">
          <cell r="A24726" t="str">
            <v>M1937</v>
          </cell>
          <cell r="B24726" t="str">
            <v>ALTERNATIVA</v>
          </cell>
          <cell r="C24726" t="str">
            <v xml:space="preserve"> Салатник КАМЕЛИЯ 1.4л.(красный)</v>
          </cell>
          <cell r="E24726" t="str">
            <v>Россия</v>
          </cell>
          <cell r="F24726" t="str">
            <v>ПЛАСТИК</v>
          </cell>
        </row>
        <row r="24727">
          <cell r="A24727" t="str">
            <v>M2187</v>
          </cell>
          <cell r="B24727" t="str">
            <v>ALTERNATIVA</v>
          </cell>
          <cell r="C24727" t="str">
            <v xml:space="preserve"> Салатник КАМЕЛИЯ 1.4л.(фиолетовый)</v>
          </cell>
          <cell r="E24727" t="str">
            <v>Россия</v>
          </cell>
          <cell r="F24727" t="str">
            <v>ПЛАСТИК</v>
          </cell>
        </row>
        <row r="24728">
          <cell r="A24728" t="str">
            <v>M2779</v>
          </cell>
          <cell r="B24728" t="str">
            <v>ALTERNATIVA</v>
          </cell>
          <cell r="C24728" t="str">
            <v xml:space="preserve"> Салатник КАМЕЛИЯ 3л (бело-зеленый)</v>
          </cell>
          <cell r="E24728" t="str">
            <v>Россия</v>
          </cell>
          <cell r="F24728" t="str">
            <v>ПЛАСТИК</v>
          </cell>
        </row>
        <row r="24729">
          <cell r="A24729" t="str">
            <v>M2778</v>
          </cell>
          <cell r="B24729" t="str">
            <v>ALTERNATIVA</v>
          </cell>
          <cell r="C24729" t="str">
            <v xml:space="preserve"> Салатник КАМЕЛИЯ 3л (бело-красный)</v>
          </cell>
          <cell r="E24729" t="str">
            <v>Россия</v>
          </cell>
          <cell r="F24729" t="str">
            <v>ПЛАСТИК</v>
          </cell>
        </row>
        <row r="24730">
          <cell r="A24730" t="str">
            <v>M4549</v>
          </cell>
          <cell r="B24730" t="str">
            <v>ALTERNATIVA</v>
          </cell>
          <cell r="C24730" t="str">
            <v xml:space="preserve"> Салатник МОЗАИКА (хризантема) 0.65л</v>
          </cell>
          <cell r="E24730" t="str">
            <v>Россия</v>
          </cell>
          <cell r="F24730" t="str">
            <v>ПЛАСТИК</v>
          </cell>
        </row>
        <row r="24731">
          <cell r="A24731" t="str">
            <v>M5448</v>
          </cell>
          <cell r="B24731" t="str">
            <v>ALTERNATIVA</v>
          </cell>
          <cell r="C24731" t="str">
            <v xml:space="preserve"> Салатник МОЗАИКА (хризантема) 1.45л</v>
          </cell>
          <cell r="E24731" t="str">
            <v>Россия</v>
          </cell>
          <cell r="F24731" t="str">
            <v>ПЛАСТИК</v>
          </cell>
        </row>
        <row r="24732">
          <cell r="A24732" t="str">
            <v>M4513</v>
          </cell>
          <cell r="B24732" t="str">
            <v>ALTERNATIVA</v>
          </cell>
          <cell r="C24732" t="str">
            <v xml:space="preserve"> Салатник ПЛЕТЁНКА с ободком 1.2л (бело-кр.)</v>
          </cell>
          <cell r="E24732" t="str">
            <v>Россия</v>
          </cell>
          <cell r="F24732" t="str">
            <v>ПЛАСТИК</v>
          </cell>
        </row>
        <row r="24733">
          <cell r="A24733" t="str">
            <v>M4522</v>
          </cell>
          <cell r="B24733" t="str">
            <v>ALTERNATIVA</v>
          </cell>
          <cell r="C24733" t="str">
            <v xml:space="preserve"> Салатник ПЛЕТЁНКА с ободком 1.2л (розов.)</v>
          </cell>
          <cell r="E24733" t="str">
            <v>Россия</v>
          </cell>
          <cell r="F24733" t="str">
            <v>ПЛАСТИК</v>
          </cell>
        </row>
        <row r="24734">
          <cell r="A24734" t="str">
            <v>M5434</v>
          </cell>
          <cell r="B24734" t="str">
            <v>ALTERNATIVA</v>
          </cell>
          <cell r="C24734" t="str">
            <v xml:space="preserve"> Салфетница ЖАР-ПТИЦА (бело-золотой)</v>
          </cell>
          <cell r="E24734" t="str">
            <v>Россия</v>
          </cell>
          <cell r="F24734" t="str">
            <v>ПЛАСТИК</v>
          </cell>
        </row>
        <row r="24735">
          <cell r="A24735" t="str">
            <v>M5433</v>
          </cell>
          <cell r="B24735" t="str">
            <v>ALTERNATIVA</v>
          </cell>
          <cell r="C24735" t="str">
            <v xml:space="preserve"> Салфетница ЖАР-ПТИЦА (бело-красный)</v>
          </cell>
          <cell r="E24735" t="str">
            <v>Россия</v>
          </cell>
          <cell r="F24735" t="str">
            <v>ПЛАСТИК</v>
          </cell>
        </row>
        <row r="24736">
          <cell r="A24736" t="str">
            <v>M4285</v>
          </cell>
          <cell r="B24736" t="str">
            <v>ALTERNATIVA</v>
          </cell>
          <cell r="C24736" t="str">
            <v xml:space="preserve"> Сахарница ВИКТОРИЯ с крышкой 0.5л (крас)</v>
          </cell>
          <cell r="E24736" t="str">
            <v>Россия</v>
          </cell>
          <cell r="F24736" t="str">
            <v>ПЛАСТИК</v>
          </cell>
        </row>
        <row r="24737">
          <cell r="A24737" t="str">
            <v>M4289</v>
          </cell>
          <cell r="B24737" t="str">
            <v>ALTERNATIVA</v>
          </cell>
          <cell r="C24737" t="str">
            <v xml:space="preserve"> Сахарница ВИКТОРИЯ с крышкой 0.5л (зел.)</v>
          </cell>
          <cell r="E24737" t="str">
            <v>Россия</v>
          </cell>
          <cell r="F24737" t="str">
            <v>ПЛАСТИК</v>
          </cell>
        </row>
        <row r="24738">
          <cell r="A24738" t="str">
            <v>M4913</v>
          </cell>
          <cell r="B24738" t="str">
            <v>ALTERNATIVA</v>
          </cell>
          <cell r="C24738" t="str">
            <v xml:space="preserve"> Ёмкость ИЗЮМИНКА-ЛЮКС (космея) 0.7л</v>
          </cell>
          <cell r="E24738" t="str">
            <v>Россия</v>
          </cell>
          <cell r="F24738" t="str">
            <v>ПЛАСТИК</v>
          </cell>
        </row>
        <row r="24739">
          <cell r="A24739" t="str">
            <v>M4914</v>
          </cell>
          <cell r="B24739" t="str">
            <v>ALTERNATIVA</v>
          </cell>
          <cell r="C24739" t="str">
            <v xml:space="preserve"> Ёмкость ИЗЮМИНКА-ЛЮКС (космея) 1л</v>
          </cell>
          <cell r="E24739" t="str">
            <v>Россия</v>
          </cell>
          <cell r="F24739" t="str">
            <v>ПЛАСТИК</v>
          </cell>
        </row>
        <row r="24740">
          <cell r="A24740" t="str">
            <v>M4915</v>
          </cell>
          <cell r="B24740" t="str">
            <v>ALTERNATIVA</v>
          </cell>
          <cell r="C24740" t="str">
            <v xml:space="preserve"> Ёмкость ИЗЮМИНКА-ЛЮКС (орхидея) 0.5л</v>
          </cell>
          <cell r="E24740" t="str">
            <v>Россия</v>
          </cell>
          <cell r="F24740" t="str">
            <v>ПЛАСТИК</v>
          </cell>
        </row>
        <row r="24741">
          <cell r="A24741" t="str">
            <v>M4916</v>
          </cell>
          <cell r="B24741" t="str">
            <v>ALTERNATIVA</v>
          </cell>
          <cell r="C24741" t="str">
            <v xml:space="preserve"> Ёмкость ИЗЮМИНКА-ЛЮКС (орхидея) 0.7л</v>
          </cell>
          <cell r="E24741" t="str">
            <v>Россия</v>
          </cell>
          <cell r="F24741" t="str">
            <v>ПЛАСТИК</v>
          </cell>
        </row>
        <row r="24742">
          <cell r="A24742" t="str">
            <v>M4917</v>
          </cell>
          <cell r="B24742" t="str">
            <v>ALTERNATIVA</v>
          </cell>
          <cell r="C24742" t="str">
            <v xml:space="preserve"> Ёмкость ИЗЮМИНКА-ЛЮКС (орхидея) 1л</v>
          </cell>
          <cell r="E24742" t="str">
            <v>Россия</v>
          </cell>
          <cell r="F24742" t="str">
            <v>ПЛАСТИК</v>
          </cell>
        </row>
        <row r="24743">
          <cell r="A24743" t="str">
            <v>M5085</v>
          </cell>
          <cell r="B24743" t="str">
            <v>ALTERNATIVA</v>
          </cell>
          <cell r="C24743" t="str">
            <v xml:space="preserve"> Ёмкость МОЗАИКА-ЛЮКС (медов.) 0.65л с лож жёл</v>
          </cell>
          <cell r="E24743" t="str">
            <v>Россия</v>
          </cell>
          <cell r="F24743" t="str">
            <v>ПЛАСТИК</v>
          </cell>
        </row>
        <row r="24744">
          <cell r="A24744" t="str">
            <v>M5096</v>
          </cell>
          <cell r="B24744" t="str">
            <v>ALTERNATIVA</v>
          </cell>
          <cell r="C24744" t="str">
            <v xml:space="preserve"> Ёмкость МОЗАИКА-ЛЮКС (медов.) 0.65л с лож зел</v>
          </cell>
          <cell r="E24744" t="str">
            <v>Россия</v>
          </cell>
          <cell r="F24744" t="str">
            <v>ПЛАСТИК</v>
          </cell>
        </row>
        <row r="24745">
          <cell r="A24745" t="str">
            <v>M1680</v>
          </cell>
          <cell r="B24745" t="str">
            <v>ALTERNATIVA</v>
          </cell>
          <cell r="C24745" t="str">
            <v xml:space="preserve"> Ёмкость НЕЗАБУДКА для специй</v>
          </cell>
          <cell r="E24745" t="str">
            <v>Россия</v>
          </cell>
          <cell r="F24745" t="str">
            <v>ПЛАСТИК</v>
          </cell>
        </row>
        <row r="24746">
          <cell r="A24746" t="str">
            <v>M2538</v>
          </cell>
          <cell r="B24746" t="str">
            <v>ALTERNATIVA</v>
          </cell>
          <cell r="C24746" t="str">
            <v xml:space="preserve"> Ёмкость ПЛЕТЁНКА 1л (голубой)</v>
          </cell>
          <cell r="E24746" t="str">
            <v>Россия</v>
          </cell>
          <cell r="F24746" t="str">
            <v>ПЛАСТИК</v>
          </cell>
        </row>
        <row r="24747">
          <cell r="A24747" t="str">
            <v>M2540A</v>
          </cell>
          <cell r="B24747" t="str">
            <v>ALTERNATIVA</v>
          </cell>
          <cell r="C24747" t="str">
            <v xml:space="preserve"> Ёмкость ПЛЕТЁНКА 1л (розовый)</v>
          </cell>
          <cell r="E24747" t="str">
            <v>Россия</v>
          </cell>
          <cell r="F24747" t="str">
            <v>ПЛАСТИК</v>
          </cell>
        </row>
        <row r="24748">
          <cell r="A24748" t="str">
            <v>M2006</v>
          </cell>
          <cell r="B24748" t="str">
            <v>ALTERNATIVA</v>
          </cell>
          <cell r="C24748" t="str">
            <v xml:space="preserve"> Ёмкость СМАК для СВЧ 0.5л (орхидеи)</v>
          </cell>
          <cell r="E24748" t="str">
            <v>Россия</v>
          </cell>
          <cell r="F24748" t="str">
            <v>ПЛАСТИК</v>
          </cell>
        </row>
        <row r="24749">
          <cell r="A24749" t="str">
            <v>M4822</v>
          </cell>
          <cell r="B24749" t="str">
            <v>ALTERNATIVA</v>
          </cell>
          <cell r="C24749" t="str">
            <v xml:space="preserve"> Ёмкость УЮТ (сахар) 1.2л с ложкой</v>
          </cell>
          <cell r="E24749" t="str">
            <v>Россия</v>
          </cell>
          <cell r="F24749" t="str">
            <v>ПЛАСТИК</v>
          </cell>
        </row>
        <row r="24750">
          <cell r="A24750" t="str">
            <v>M4288</v>
          </cell>
          <cell r="B24750" t="str">
            <v>ALTERNATIVA</v>
          </cell>
          <cell r="C24750" t="str">
            <v xml:space="preserve"> Сахарница ВИКТОРИЯ с крышкой 0.5л (син.)</v>
          </cell>
          <cell r="E24750" t="str">
            <v>Россия</v>
          </cell>
          <cell r="F24750" t="str">
            <v>ПЛАСТИК</v>
          </cell>
        </row>
        <row r="24751">
          <cell r="A24751" t="str">
            <v>M4290</v>
          </cell>
          <cell r="B24751" t="str">
            <v>ALTERNATIVA</v>
          </cell>
          <cell r="C24751" t="str">
            <v xml:space="preserve"> Сахарница ВИКТОРИЯ с крышкой 0.5л (фиол.)</v>
          </cell>
          <cell r="E24751" t="str">
            <v>Россия</v>
          </cell>
          <cell r="F24751" t="str">
            <v>ПЛАСТИК</v>
          </cell>
        </row>
        <row r="24752">
          <cell r="A24752" t="str">
            <v>M2684</v>
          </cell>
          <cell r="B24752" t="str">
            <v>ALTERNATIVA</v>
          </cell>
          <cell r="C24752" t="str">
            <v xml:space="preserve"> Сахарница ГОРОШЕК 0.5л с крышкой (бело-крас)</v>
          </cell>
          <cell r="E24752" t="str">
            <v>Россия</v>
          </cell>
          <cell r="F24752" t="str">
            <v>ПЛАСТИК</v>
          </cell>
        </row>
        <row r="24753">
          <cell r="A24753" t="str">
            <v>M2766A</v>
          </cell>
          <cell r="B24753" t="str">
            <v>ALTERNATIVA</v>
          </cell>
          <cell r="C24753" t="str">
            <v xml:space="preserve"> Сахарница ГОРОШЕК 0.5л с крышкой (крас-бел)</v>
          </cell>
          <cell r="E24753" t="str">
            <v>Россия</v>
          </cell>
          <cell r="F24753" t="str">
            <v>ПЛАСТИК</v>
          </cell>
        </row>
        <row r="24754">
          <cell r="A24754" t="str">
            <v>M5290</v>
          </cell>
          <cell r="B24754" t="str">
            <v>ALTERNATIVA</v>
          </cell>
          <cell r="C24754" t="str">
            <v xml:space="preserve"> Сахарница ДОЛЬЧЕ ВИТА 0.5л с крышкой (бело-зел.)</v>
          </cell>
          <cell r="E24754" t="str">
            <v>Россия</v>
          </cell>
          <cell r="F24754" t="str">
            <v>ПЛАСТИК</v>
          </cell>
        </row>
        <row r="24755">
          <cell r="A24755" t="str">
            <v>M5287</v>
          </cell>
          <cell r="B24755" t="str">
            <v>ALTERNATIVA</v>
          </cell>
          <cell r="C24755" t="str">
            <v xml:space="preserve"> Сахарница ДОЛЬЧЕ ВИТА 0.5л с крышкой (бело-крас.)</v>
          </cell>
          <cell r="E24755" t="str">
            <v>Россия</v>
          </cell>
          <cell r="F24755" t="str">
            <v>ПЛАСТИК</v>
          </cell>
        </row>
        <row r="24756">
          <cell r="A24756" t="str">
            <v>M5288</v>
          </cell>
          <cell r="B24756" t="str">
            <v>ALTERNATIVA</v>
          </cell>
          <cell r="C24756" t="str">
            <v xml:space="preserve"> Сахарница ДОЛЬЧЕ ВИТА 0.5л с крышкой (бело-розов.)</v>
          </cell>
          <cell r="E24756" t="str">
            <v>Россия</v>
          </cell>
          <cell r="F24756" t="str">
            <v>ПЛАСТИК</v>
          </cell>
        </row>
        <row r="24757">
          <cell r="A24757" t="str">
            <v>M5289</v>
          </cell>
          <cell r="B24757" t="str">
            <v>ALTERNATIVA</v>
          </cell>
          <cell r="C24757" t="str">
            <v xml:space="preserve"> Сахарница ДОЛЬЧЕ ВИТА 0.5л с крышкой (бело-фиолет.)</v>
          </cell>
          <cell r="E24757" t="str">
            <v>Россия</v>
          </cell>
          <cell r="F24757" t="str">
            <v>ПЛАСТИК</v>
          </cell>
        </row>
        <row r="24758">
          <cell r="A24758" t="str">
            <v>M4533</v>
          </cell>
          <cell r="B24758" t="str">
            <v>ALTERNATIVA</v>
          </cell>
          <cell r="C24758" t="str">
            <v xml:space="preserve"> Сахарница с ложкой МОЗАИКА (маки) 0.65л</v>
          </cell>
          <cell r="E24758" t="str">
            <v>Россия</v>
          </cell>
          <cell r="F24758" t="str">
            <v>ПЛАСТИК</v>
          </cell>
        </row>
        <row r="24759">
          <cell r="A24759" t="str">
            <v>M4534</v>
          </cell>
          <cell r="B24759" t="str">
            <v>ALTERNATIVA</v>
          </cell>
          <cell r="C24759" t="str">
            <v xml:space="preserve"> Сахарница с ложкой МОЗАИКА (хризант.) 0.65л</v>
          </cell>
          <cell r="E24759" t="str">
            <v>Россия</v>
          </cell>
          <cell r="F24759" t="str">
            <v>ПЛАСТИК</v>
          </cell>
        </row>
        <row r="24760">
          <cell r="A24760" t="str">
            <v>M1679</v>
          </cell>
          <cell r="B24760" t="str">
            <v>ALTERNATIVA</v>
          </cell>
          <cell r="C24760" t="str">
            <v xml:space="preserve"> Сито ХОЗЯЮШКА с ручкой (D=180мм)</v>
          </cell>
          <cell r="E24760" t="str">
            <v>Россия</v>
          </cell>
          <cell r="F24760" t="str">
            <v>ПЛАСТИК</v>
          </cell>
        </row>
        <row r="24761">
          <cell r="A24761" t="str">
            <v>M1140A</v>
          </cell>
          <cell r="B24761" t="str">
            <v>ALTERNATIVA</v>
          </cell>
          <cell r="C24761" t="str">
            <v xml:space="preserve"> Совок КЛАССИК</v>
          </cell>
          <cell r="E24761" t="str">
            <v>Россия</v>
          </cell>
          <cell r="F24761" t="str">
            <v>ПЛАСТИК</v>
          </cell>
        </row>
        <row r="24762">
          <cell r="A24762" t="str">
            <v>M4823</v>
          </cell>
          <cell r="B24762" t="str">
            <v>ALTERNATIVA</v>
          </cell>
          <cell r="C24762" t="str">
            <v xml:space="preserve"> Ёмкость УЮТ (соль) 1.2л с ложкой</v>
          </cell>
          <cell r="E24762" t="str">
            <v>Россия</v>
          </cell>
          <cell r="F24762" t="str">
            <v>ПЛАСТИК</v>
          </cell>
        </row>
        <row r="24763">
          <cell r="A24763" t="str">
            <v>M4821</v>
          </cell>
          <cell r="B24763" t="str">
            <v>ALTERNATIVA</v>
          </cell>
          <cell r="C24763" t="str">
            <v xml:space="preserve"> Ёмкость УЮТ (чай) 1.2л с ложкой</v>
          </cell>
          <cell r="E24763" t="str">
            <v>Россия</v>
          </cell>
          <cell r="F24763" t="str">
            <v>ПЛАСТИК</v>
          </cell>
        </row>
        <row r="24764">
          <cell r="A24764" t="str">
            <v>M2679</v>
          </cell>
          <cell r="B24764" t="str">
            <v>ALTERNATIVA</v>
          </cell>
          <cell r="C24764" t="str">
            <v xml:space="preserve"> Ёмкость ЭКСТРА мерная 1.5л</v>
          </cell>
          <cell r="E24764" t="str">
            <v>Россия</v>
          </cell>
          <cell r="F24764" t="str">
            <v>ПЛАСТИК</v>
          </cell>
        </row>
        <row r="24765">
          <cell r="A24765" t="str">
            <v>M1688</v>
          </cell>
          <cell r="B24765" t="str">
            <v>ALTERNATIVA</v>
          </cell>
          <cell r="C24765" t="str">
            <v xml:space="preserve"> Ёмкость для лимона №2</v>
          </cell>
          <cell r="E24765" t="str">
            <v>Россия</v>
          </cell>
          <cell r="F24765" t="str">
            <v>ПЛАСТИК</v>
          </cell>
        </row>
        <row r="24766">
          <cell r="A24766" t="str">
            <v>M1241A</v>
          </cell>
          <cell r="B24766" t="str">
            <v>ALTERNATIVA</v>
          </cell>
          <cell r="C24766" t="str">
            <v xml:space="preserve"> Ёмкость для миксера 2.5л</v>
          </cell>
          <cell r="E24766" t="str">
            <v>Россия</v>
          </cell>
          <cell r="F24766" t="str">
            <v>ПЛАСТИК</v>
          </cell>
        </row>
        <row r="24767">
          <cell r="A24767" t="str">
            <v>M4388</v>
          </cell>
          <cell r="B24767" t="str">
            <v>ALTERNATIVA</v>
          </cell>
          <cell r="C24767" t="str">
            <v xml:space="preserve"> Ёмкость для СВЧ ГЕРБЕРЫ квадр.0.8л</v>
          </cell>
          <cell r="E24767" t="str">
            <v>Россия</v>
          </cell>
          <cell r="F24767" t="str">
            <v>ПЛАСТИК</v>
          </cell>
        </row>
        <row r="24768">
          <cell r="A24768" t="str">
            <v>M4389</v>
          </cell>
          <cell r="B24768" t="str">
            <v>ALTERNATIVA</v>
          </cell>
          <cell r="C24768" t="str">
            <v xml:space="preserve"> Ёмкость для СВЧ ГЕРБЕРЫ квадр.1.2л</v>
          </cell>
          <cell r="E24768" t="str">
            <v>Россия</v>
          </cell>
          <cell r="F24768" t="str">
            <v>ПЛАСТИК</v>
          </cell>
        </row>
        <row r="24769">
          <cell r="A24769" t="str">
            <v>M4390</v>
          </cell>
          <cell r="B24769" t="str">
            <v>ALTERNATIVA</v>
          </cell>
          <cell r="C24769" t="str">
            <v xml:space="preserve"> Ёмкость для СВЧ ГЕРБЕРЫ квадр.2л</v>
          </cell>
          <cell r="E24769" t="str">
            <v>Россия</v>
          </cell>
          <cell r="F24769" t="str">
            <v>ПЛАСТИК</v>
          </cell>
        </row>
        <row r="24770">
          <cell r="A24770" t="str">
            <v>M4391</v>
          </cell>
          <cell r="B24770" t="str">
            <v>ALTERNATIVA</v>
          </cell>
          <cell r="C24770" t="str">
            <v xml:space="preserve"> Ёмкость для СВЧ ГЕРБЕРЫ прямоуг.3л</v>
          </cell>
          <cell r="E24770" t="str">
            <v>Россия</v>
          </cell>
          <cell r="F24770" t="str">
            <v>ПЛАСТИК</v>
          </cell>
        </row>
        <row r="24771">
          <cell r="A24771" t="str">
            <v>M4404</v>
          </cell>
          <cell r="B24771" t="str">
            <v>ALTERNATIVA</v>
          </cell>
          <cell r="C24771" t="str">
            <v xml:space="preserve"> Ёмкость для СВЧ КОНФЕТИ квадр.0.8л</v>
          </cell>
          <cell r="E24771" t="str">
            <v>Россия</v>
          </cell>
          <cell r="F24771" t="str">
            <v>ПЛАСТИК</v>
          </cell>
        </row>
        <row r="24772">
          <cell r="A24772" t="str">
            <v>M4405</v>
          </cell>
          <cell r="B24772" t="str">
            <v>ALTERNATIVA</v>
          </cell>
          <cell r="C24772" t="str">
            <v xml:space="preserve"> Ёмкость для СВЧ КОНФЕТИ квадр.1.2л</v>
          </cell>
          <cell r="E24772" t="str">
            <v>Россия</v>
          </cell>
          <cell r="F24772" t="str">
            <v>ПЛАСТИК</v>
          </cell>
        </row>
        <row r="24773">
          <cell r="A24773" t="str">
            <v>M4406</v>
          </cell>
          <cell r="B24773" t="str">
            <v>ALTERNATIVA</v>
          </cell>
          <cell r="C24773" t="str">
            <v xml:space="preserve"> Ёмкость для СВЧ КОНФЕТИ квадр.2л</v>
          </cell>
          <cell r="E24773" t="str">
            <v>Россия</v>
          </cell>
          <cell r="F24773" t="str">
            <v>ПЛАСТИК</v>
          </cell>
        </row>
        <row r="24774">
          <cell r="A24774" t="str">
            <v>M287</v>
          </cell>
          <cell r="B24774" t="str">
            <v>ALTERNATIVA</v>
          </cell>
          <cell r="C24774" t="str">
            <v xml:space="preserve"> Совок УНИВЕРСАЛ (уп 50)</v>
          </cell>
          <cell r="E24774" t="str">
            <v>Россия</v>
          </cell>
          <cell r="F24774" t="str">
            <v>ПЛАСТИК</v>
          </cell>
        </row>
        <row r="24775">
          <cell r="A24775" t="str">
            <v>M145</v>
          </cell>
          <cell r="B24775" t="str">
            <v>ALTERNATIVA</v>
          </cell>
          <cell r="C24775" t="str">
            <v xml:space="preserve"> Совок для мусора большой</v>
          </cell>
          <cell r="E24775" t="str">
            <v>Россия</v>
          </cell>
          <cell r="F24775" t="str">
            <v>ПЛАСТИК</v>
          </cell>
        </row>
        <row r="24776">
          <cell r="A24776" t="str">
            <v>M435</v>
          </cell>
          <cell r="B24776" t="str">
            <v>ALTERNATIVA</v>
          </cell>
          <cell r="C24776" t="str">
            <v xml:space="preserve"> Совок для сыпучих продуктов 1л</v>
          </cell>
          <cell r="E24776" t="str">
            <v>Россия</v>
          </cell>
          <cell r="F24776" t="str">
            <v>ПЛАСТИК</v>
          </cell>
        </row>
        <row r="24777">
          <cell r="A24777" t="str">
            <v>M380</v>
          </cell>
          <cell r="B24777" t="str">
            <v>ALTERNATIVA</v>
          </cell>
          <cell r="C24777" t="str">
            <v xml:space="preserve"> Соковыжималка для цитрусовых</v>
          </cell>
          <cell r="E24777" t="str">
            <v>Россия</v>
          </cell>
          <cell r="F24777" t="str">
            <v>ПЛАСТИК</v>
          </cell>
        </row>
        <row r="24778">
          <cell r="A24778" t="str">
            <v>M3498</v>
          </cell>
          <cell r="B24778" t="str">
            <v>ALTERNATIVA</v>
          </cell>
          <cell r="C24778" t="str">
            <v xml:space="preserve"> Стакан (350мл) (зеленый)</v>
          </cell>
          <cell r="E24778" t="str">
            <v>Россия</v>
          </cell>
          <cell r="F24778" t="str">
            <v>ПЛАСТИК</v>
          </cell>
        </row>
        <row r="24779">
          <cell r="A24779" t="str">
            <v>M3500</v>
          </cell>
          <cell r="B24779" t="str">
            <v>ALTERNATIVA</v>
          </cell>
          <cell r="C24779" t="str">
            <v xml:space="preserve"> Стакан (350мл) (красный)</v>
          </cell>
          <cell r="E24779" t="str">
            <v>Россия</v>
          </cell>
          <cell r="F24779" t="str">
            <v>ПЛАСТИК</v>
          </cell>
        </row>
        <row r="24780">
          <cell r="A24780" t="str">
            <v>M3499</v>
          </cell>
          <cell r="B24780" t="str">
            <v>ALTERNATIVA</v>
          </cell>
          <cell r="C24780" t="str">
            <v xml:space="preserve"> Стакан (350мл) (синий)</v>
          </cell>
          <cell r="E24780" t="str">
            <v>Россия</v>
          </cell>
          <cell r="F24780" t="str">
            <v>ПЛАСТИК</v>
          </cell>
        </row>
        <row r="24781">
          <cell r="A24781" t="str">
            <v>M3497</v>
          </cell>
          <cell r="B24781" t="str">
            <v>ALTERNATIVA</v>
          </cell>
          <cell r="C24781" t="str">
            <v xml:space="preserve"> Стакан (350мл) (фиолетовый)</v>
          </cell>
          <cell r="E24781" t="str">
            <v>Россия</v>
          </cell>
          <cell r="F24781" t="str">
            <v>ПЛАСТИК</v>
          </cell>
        </row>
        <row r="24782">
          <cell r="A24782" t="str">
            <v>M1174</v>
          </cell>
          <cell r="B24782" t="str">
            <v>ALTERNATIVA</v>
          </cell>
          <cell r="C24782" t="str">
            <v xml:space="preserve"> Сушилка для посуды МЕЧТА ХОЗЯЙКИ №3</v>
          </cell>
          <cell r="E24782" t="str">
            <v>Россия</v>
          </cell>
          <cell r="F24782" t="str">
            <v>ПЛАСТИК</v>
          </cell>
        </row>
        <row r="24783">
          <cell r="A24783" t="str">
            <v>M1768</v>
          </cell>
          <cell r="B24783" t="str">
            <v>ALTERNATIVA</v>
          </cell>
          <cell r="C24783" t="str">
            <v xml:space="preserve"> Сушилка для посуды ХОЗЯЮШКА</v>
          </cell>
          <cell r="E24783" t="str">
            <v>Россия</v>
          </cell>
          <cell r="F24783" t="str">
            <v>ПЛАСТИК</v>
          </cell>
        </row>
        <row r="24784">
          <cell r="A24784" t="str">
            <v>M2235A</v>
          </cell>
          <cell r="B24784" t="str">
            <v>ALTERNATIVA</v>
          </cell>
          <cell r="C24784" t="str">
            <v xml:space="preserve"> Таз КОЛОР 15л</v>
          </cell>
          <cell r="E24784" t="str">
            <v>Россия</v>
          </cell>
          <cell r="F24784" t="str">
            <v>ПЛАСТИК</v>
          </cell>
        </row>
        <row r="24785">
          <cell r="A24785" t="str">
            <v>M1183</v>
          </cell>
          <cell r="B24785" t="str">
            <v>ALTERNATIVA</v>
          </cell>
          <cell r="C24785" t="str">
            <v xml:space="preserve"> Таз ХОЗЯЮШКА для стирки 10л</v>
          </cell>
          <cell r="E24785" t="str">
            <v>Россия</v>
          </cell>
          <cell r="F24785" t="str">
            <v>ПЛАСТИК</v>
          </cell>
        </row>
        <row r="24786">
          <cell r="A24786" t="str">
            <v>T217</v>
          </cell>
          <cell r="B24786" t="str">
            <v>ALTERNATIVA</v>
          </cell>
          <cell r="C24786" t="str">
            <v xml:space="preserve"> Лейка садовая 10л</v>
          </cell>
          <cell r="E24786" t="str">
            <v>Россия</v>
          </cell>
          <cell r="F24786" t="str">
            <v>ПЛАСТИК</v>
          </cell>
        </row>
        <row r="24787">
          <cell r="A24787" t="str">
            <v>M2371</v>
          </cell>
          <cell r="B24787" t="str">
            <v>ALTERNATIVA</v>
          </cell>
          <cell r="C24787" t="str">
            <v xml:space="preserve"> Ведро детское 1.5л ГОНКИ</v>
          </cell>
          <cell r="E24787" t="str">
            <v>Россия</v>
          </cell>
          <cell r="F24787" t="str">
            <v>ПЛАСТИК</v>
          </cell>
        </row>
        <row r="24788">
          <cell r="A24788" t="str">
            <v>M3897</v>
          </cell>
          <cell r="B24788" t="str">
            <v>ALTERNATIVA</v>
          </cell>
          <cell r="C24788" t="str">
            <v xml:space="preserve"> Каталка детская ДРАКОН</v>
          </cell>
          <cell r="E24788" t="str">
            <v>Россия</v>
          </cell>
          <cell r="F24788" t="str">
            <v>ПЛАСТИК</v>
          </cell>
        </row>
        <row r="24789">
          <cell r="A24789" t="str">
            <v>M3893</v>
          </cell>
          <cell r="B24789" t="str">
            <v>ALTERNATIVA</v>
          </cell>
          <cell r="C24789" t="str">
            <v xml:space="preserve"> Каталка детская ОЛЕНЁНОК</v>
          </cell>
          <cell r="E24789" t="str">
            <v>Россия</v>
          </cell>
          <cell r="F24789" t="str">
            <v>ПЛАСТИК</v>
          </cell>
        </row>
        <row r="24790">
          <cell r="A24790" t="str">
            <v>M1684</v>
          </cell>
          <cell r="B24790" t="str">
            <v>ALTERNATIVA</v>
          </cell>
          <cell r="C24790" t="str">
            <v xml:space="preserve"> Лейка детская мини 0.5л</v>
          </cell>
          <cell r="E24790" t="str">
            <v>Россия</v>
          </cell>
          <cell r="F24790" t="str">
            <v>ПЛАСТИК</v>
          </cell>
        </row>
        <row r="24791">
          <cell r="A24791" t="str">
            <v>M5414</v>
          </cell>
          <cell r="B24791" t="str">
            <v>ALTERNATIVA</v>
          </cell>
          <cell r="C24791" t="str">
            <v xml:space="preserve"> Люк канализационный МОЗАИКА</v>
          </cell>
          <cell r="E24791" t="str">
            <v>Россия</v>
          </cell>
          <cell r="F24791" t="str">
            <v>ПЛАСТИК</v>
          </cell>
        </row>
        <row r="24792">
          <cell r="A24792" t="str">
            <v>M2226</v>
          </cell>
          <cell r="B24792" t="str">
            <v>ALTERNATIVA</v>
          </cell>
          <cell r="C24792" t="str">
            <v xml:space="preserve"> Набор игрушечной посуды ХОЗЯЙКА (стол2 перс)</v>
          </cell>
          <cell r="E24792" t="str">
            <v>Россия</v>
          </cell>
          <cell r="F24792" t="str">
            <v>ПЛАСТИК</v>
          </cell>
        </row>
        <row r="24793">
          <cell r="A24793" t="str">
            <v>M2225</v>
          </cell>
          <cell r="B24793" t="str">
            <v>ALTERNATIVA</v>
          </cell>
          <cell r="C24793" t="str">
            <v xml:space="preserve"> Набор игрушечной посуды ХОЗЯЙКА (стол4 перс)</v>
          </cell>
          <cell r="E24793" t="str">
            <v>Россия</v>
          </cell>
          <cell r="F24793" t="str">
            <v>ПЛАСТИК</v>
          </cell>
        </row>
        <row r="24794">
          <cell r="A24794" t="str">
            <v>M4910</v>
          </cell>
          <cell r="B24794" t="str">
            <v>ALTERNATIVA</v>
          </cell>
          <cell r="C24794" t="str">
            <v xml:space="preserve"> Скамейка</v>
          </cell>
          <cell r="E24794" t="str">
            <v>Россия</v>
          </cell>
          <cell r="F24794" t="str">
            <v>ПЛАСТИК</v>
          </cell>
        </row>
        <row r="24795">
          <cell r="A24795" t="str">
            <v>M5933</v>
          </cell>
          <cell r="B24795" t="str">
            <v>ALTERNATIVA</v>
          </cell>
          <cell r="C24795" t="str">
            <v xml:space="preserve"> Скамейка со спинкой люкс</v>
          </cell>
          <cell r="E24795" t="str">
            <v>Россия</v>
          </cell>
          <cell r="F24795" t="str">
            <v>ПЛАСТИК</v>
          </cell>
        </row>
        <row r="24796">
          <cell r="A24796" t="str">
            <v>M3454</v>
          </cell>
          <cell r="B24796" t="str">
            <v>ALTERNATIVA</v>
          </cell>
          <cell r="C24796" t="str">
            <v xml:space="preserve"> Таз АРИЭЛЬ-Дисней 15л</v>
          </cell>
          <cell r="E24796" t="str">
            <v>Россия</v>
          </cell>
          <cell r="F24796" t="str">
            <v>ПЛАСТИК</v>
          </cell>
        </row>
        <row r="24797">
          <cell r="A24797" t="str">
            <v>M4011</v>
          </cell>
          <cell r="B24797" t="str">
            <v>ALTERNATIVA</v>
          </cell>
          <cell r="C24797" t="str">
            <v xml:space="preserve"> Люк канализационный</v>
          </cell>
          <cell r="E24797" t="str">
            <v>Россия</v>
          </cell>
          <cell r="F24797" t="str">
            <v>ПЛАСТИК</v>
          </cell>
        </row>
        <row r="24798">
          <cell r="A24798" t="str">
            <v>M3456</v>
          </cell>
          <cell r="B24798" t="str">
            <v>ALTERNATIVA</v>
          </cell>
          <cell r="C24798" t="str">
            <v xml:space="preserve"> Таз ТАЧКИ-Дисней 15л</v>
          </cell>
          <cell r="E24798" t="str">
            <v>Россия</v>
          </cell>
          <cell r="F24798" t="str">
            <v>ПЛАСТИК</v>
          </cell>
        </row>
        <row r="24799">
          <cell r="A24799" t="str">
            <v>M5390</v>
          </cell>
          <cell r="B24799" t="str">
            <v>ALTERNATIVA</v>
          </cell>
          <cell r="C24799" t="str">
            <v xml:space="preserve"> Тележка для игр МИШУТКА на колес больш</v>
          </cell>
          <cell r="E24799" t="str">
            <v>Россия</v>
          </cell>
          <cell r="F24799" t="str">
            <v>ПЛАСТИК</v>
          </cell>
        </row>
        <row r="24800">
          <cell r="A24800" t="str">
            <v>M5391</v>
          </cell>
          <cell r="B24800" t="str">
            <v>ALTERNATIVA</v>
          </cell>
          <cell r="C24800" t="str">
            <v xml:space="preserve"> Тележка для игр ПОМОЩНИЦА на колес больш</v>
          </cell>
          <cell r="E24800" t="str">
            <v>Россия</v>
          </cell>
          <cell r="F24800" t="str">
            <v>ПЛАСТИК</v>
          </cell>
        </row>
        <row r="24801">
          <cell r="A24801" t="str">
            <v>M3542</v>
          </cell>
          <cell r="B24801" t="str">
            <v>ALTERNATIVA</v>
          </cell>
          <cell r="C24801" t="str">
            <v xml:space="preserve"> Ковш АРИЭЛЬ-Дисней 1.5л</v>
          </cell>
          <cell r="E24801" t="str">
            <v>Россия</v>
          </cell>
          <cell r="F24801" t="str">
            <v>ПЛАСТИК</v>
          </cell>
        </row>
        <row r="24802">
          <cell r="A24802" t="str">
            <v>M3544</v>
          </cell>
          <cell r="B24802" t="str">
            <v>ALTERNATIVA</v>
          </cell>
          <cell r="C24802" t="str">
            <v xml:space="preserve"> Ковш ТАЧКИ-Дисней 1.5л</v>
          </cell>
          <cell r="E24802" t="str">
            <v>Россия</v>
          </cell>
          <cell r="F24802" t="str">
            <v>ПЛАСТИК</v>
          </cell>
        </row>
        <row r="24803">
          <cell r="A24803" t="str">
            <v>M937</v>
          </cell>
          <cell r="B24803" t="str">
            <v>ALTERNATIVA</v>
          </cell>
          <cell r="C24803" t="str">
            <v xml:space="preserve"> Щётка-смётка с совком (жёсткая)(уп26)</v>
          </cell>
          <cell r="E24803" t="str">
            <v>Россия</v>
          </cell>
          <cell r="F24803" t="str">
            <v>ПЛАСТИК</v>
          </cell>
        </row>
        <row r="24804">
          <cell r="A24804" t="str">
            <v>DM1638</v>
          </cell>
          <cell r="B24804" t="str">
            <v>ALTERNATIVA</v>
          </cell>
          <cell r="C24804" t="str">
            <v xml:space="preserve"> Комод 4-х секционный ДИСНЕЙ №2 для мальчиков</v>
          </cell>
          <cell r="E24804" t="str">
            <v>Россия</v>
          </cell>
          <cell r="F24804" t="str">
            <v>ПЛАСТИК</v>
          </cell>
        </row>
        <row r="24805">
          <cell r="A24805" t="str">
            <v>M1645</v>
          </cell>
          <cell r="B24805" t="str">
            <v>ALTERNATIVA</v>
          </cell>
          <cell r="C24805" t="str">
            <v xml:space="preserve"> Ведро детское 1.5л ПОДРУЖКИ</v>
          </cell>
          <cell r="E24805" t="str">
            <v>Россия</v>
          </cell>
          <cell r="F24805" t="str">
            <v>ПЛАСТИК</v>
          </cell>
        </row>
        <row r="24806">
          <cell r="A24806" t="str">
            <v>M1350</v>
          </cell>
          <cell r="B24806" t="str">
            <v>ALTERNATIVA</v>
          </cell>
          <cell r="C24806" t="str">
            <v xml:space="preserve"> Корзина для пикника</v>
          </cell>
          <cell r="E24806" t="str">
            <v>Россия</v>
          </cell>
          <cell r="F24806" t="str">
            <v>ПЛАСТИК</v>
          </cell>
        </row>
        <row r="24807">
          <cell r="A24807" t="str">
            <v>M6046</v>
          </cell>
          <cell r="B24807" t="str">
            <v>ALTERNATIVA</v>
          </cell>
          <cell r="C24807" t="str">
            <v xml:space="preserve"> Кашпо МЕЛАНЖ 1.5л с под. зеленый</v>
          </cell>
          <cell r="E24807" t="str">
            <v>Россия</v>
          </cell>
          <cell r="F24807" t="str">
            <v>ПЛАСТИК</v>
          </cell>
        </row>
        <row r="24808">
          <cell r="A24808" t="str">
            <v>M6051</v>
          </cell>
          <cell r="B24808" t="str">
            <v>ALTERNATIVA</v>
          </cell>
          <cell r="C24808" t="str">
            <v xml:space="preserve"> Кашпо МЕЛАНЖ 1.5л с под. коричневый</v>
          </cell>
          <cell r="E24808" t="str">
            <v>Россия</v>
          </cell>
          <cell r="F24808" t="str">
            <v>ПЛАСТИК</v>
          </cell>
        </row>
        <row r="24809">
          <cell r="A24809" t="str">
            <v>DM981</v>
          </cell>
          <cell r="B24809" t="str">
            <v>ALTERNATIVA</v>
          </cell>
          <cell r="C24809" t="str">
            <v xml:space="preserve"> Сито квадратное 205х205мм</v>
          </cell>
          <cell r="E24809" t="str">
            <v>Россия</v>
          </cell>
          <cell r="F24809" t="str">
            <v>ПЛАСТИК</v>
          </cell>
        </row>
        <row r="24810">
          <cell r="A24810" t="str">
            <v>DM1916A</v>
          </cell>
          <cell r="B24810" t="str">
            <v>ALTERNATIVA</v>
          </cell>
          <cell r="C24810" t="str">
            <v xml:space="preserve"> Горшок для орхидеи СОБЛАЗН 1.5л зелёный</v>
          </cell>
          <cell r="E24810" t="str">
            <v>Россия</v>
          </cell>
          <cell r="F24810" t="str">
            <v>ПЛАСТИК</v>
          </cell>
        </row>
        <row r="24811">
          <cell r="A24811" t="str">
            <v>DM2049A</v>
          </cell>
          <cell r="B24811" t="str">
            <v>ALTERNATIVA</v>
          </cell>
          <cell r="C24811" t="str">
            <v xml:space="preserve"> Контейнер ДОКТОР+ 8.5л квадратный</v>
          </cell>
          <cell r="E24811" t="str">
            <v>Россия</v>
          </cell>
          <cell r="F24811" t="str">
            <v>ПЛАСТИК</v>
          </cell>
        </row>
        <row r="24812">
          <cell r="A24812" t="str">
            <v>DM2089A</v>
          </cell>
          <cell r="B24812" t="str">
            <v>ALTERNATIVA</v>
          </cell>
          <cell r="C24812" t="str">
            <v xml:space="preserve"> Набор ящиков ПАЛЕРМО-РАЙСКИЙ УГОЛОК 3шт</v>
          </cell>
          <cell r="E24812" t="str">
            <v>Россия</v>
          </cell>
          <cell r="F24812" t="str">
            <v>ПЛАСТИК</v>
          </cell>
        </row>
        <row r="24813">
          <cell r="A24813" t="str">
            <v>DM1431</v>
          </cell>
          <cell r="B24813" t="str">
            <v>ALTERNATIVA</v>
          </cell>
          <cell r="C24813" t="str">
            <v xml:space="preserve"> Горшок д/цветов СОВЕРШЕНСТВО 0.7л с под голубой</v>
          </cell>
          <cell r="E24813" t="str">
            <v>Россия</v>
          </cell>
          <cell r="F24813" t="str">
            <v>ПЛАСТИК</v>
          </cell>
        </row>
        <row r="24814">
          <cell r="A24814" t="str">
            <v>DM2429A</v>
          </cell>
          <cell r="B24814" t="str">
            <v>ALTERNATIVA</v>
          </cell>
          <cell r="C24814" t="str">
            <v xml:space="preserve"> Комод 3-х секционный ПЛЕТЕНКА слон кость</v>
          </cell>
          <cell r="E24814" t="str">
            <v>Россия</v>
          </cell>
          <cell r="F24814" t="str">
            <v>ПЛАСТИК</v>
          </cell>
        </row>
        <row r="24815">
          <cell r="A24815" t="str">
            <v>DM2670</v>
          </cell>
          <cell r="B24815" t="str">
            <v>ALTERNATIVA</v>
          </cell>
          <cell r="C24815" t="str">
            <v xml:space="preserve"> Ковш ПЛЕТЕНЫЙ 1.7л слоновая кость</v>
          </cell>
          <cell r="E24815" t="str">
            <v>Россия</v>
          </cell>
          <cell r="F24815" t="str">
            <v>ПЛАСТИК</v>
          </cell>
        </row>
        <row r="24816">
          <cell r="A24816" t="str">
            <v>DM2734</v>
          </cell>
          <cell r="B24816" t="str">
            <v>ALTERNATIVA</v>
          </cell>
          <cell r="C24816" t="str">
            <v xml:space="preserve"> Сахарница ГОРОШЕК 0.5л с крышкой бело-синяя</v>
          </cell>
          <cell r="E24816" t="str">
            <v>Россия</v>
          </cell>
          <cell r="F24816" t="str">
            <v>ПЛАСТИК</v>
          </cell>
        </row>
        <row r="24817">
          <cell r="A24817" t="str">
            <v>DM3091</v>
          </cell>
          <cell r="B24817" t="str">
            <v>ALTERNATIVA</v>
          </cell>
          <cell r="C24817" t="str">
            <v xml:space="preserve"> Кашпо ВЕСНА прямоуг с поддоном 2л</v>
          </cell>
          <cell r="E24817" t="str">
            <v>Россия</v>
          </cell>
          <cell r="F24817" t="str">
            <v>ПЛАСТИК</v>
          </cell>
        </row>
        <row r="24818">
          <cell r="A24818" t="str">
            <v>DM3380</v>
          </cell>
          <cell r="B24818" t="str">
            <v>ALTERNATIVA</v>
          </cell>
          <cell r="C24818" t="str">
            <v xml:space="preserve"> Кашпо СОФИЯ 1.5л с под квадр медное</v>
          </cell>
          <cell r="E24818" t="str">
            <v>Россия</v>
          </cell>
          <cell r="F24818" t="str">
            <v>ПЛАСТИК</v>
          </cell>
        </row>
        <row r="24819">
          <cell r="A24819" t="str">
            <v>DM3397</v>
          </cell>
          <cell r="B24819" t="str">
            <v>ALTERNATIVA</v>
          </cell>
          <cell r="C24819" t="str">
            <v xml:space="preserve"> Корзина универсальная ПЛЕТЕНКА 10л</v>
          </cell>
          <cell r="E24819" t="str">
            <v>Россия</v>
          </cell>
          <cell r="F24819" t="str">
            <v>ПЛАСТИК</v>
          </cell>
        </row>
        <row r="24820">
          <cell r="A24820" t="str">
            <v>DM384</v>
          </cell>
          <cell r="B24820" t="str">
            <v>ALTERNATIVA</v>
          </cell>
          <cell r="C24820" t="str">
            <v xml:space="preserve"> Маслёнка СМАК</v>
          </cell>
          <cell r="E24820" t="str">
            <v>Россия</v>
          </cell>
          <cell r="F24820" t="str">
            <v>ПЛАСТИК</v>
          </cell>
        </row>
        <row r="24821">
          <cell r="A24821" t="str">
            <v>DM919</v>
          </cell>
          <cell r="B24821" t="str">
            <v>ALTERNATIVA</v>
          </cell>
          <cell r="C24821" t="str">
            <v xml:space="preserve"> Емкость для варенья 0.2л</v>
          </cell>
          <cell r="E24821" t="str">
            <v>Россия</v>
          </cell>
          <cell r="F24821" t="str">
            <v>ПЛАСТИК</v>
          </cell>
        </row>
        <row r="24822">
          <cell r="A24822" t="str">
            <v>DM959</v>
          </cell>
          <cell r="B24822" t="str">
            <v>ALTERNATIVA</v>
          </cell>
          <cell r="C24822" t="str">
            <v xml:space="preserve"> Просеиватель для муки</v>
          </cell>
          <cell r="E24822" t="str">
            <v>Россия</v>
          </cell>
          <cell r="F24822" t="str">
            <v>ПЛАСТИК</v>
          </cell>
        </row>
        <row r="24823">
          <cell r="A24823" t="str">
            <v>DM2640</v>
          </cell>
          <cell r="B24823" t="str">
            <v>ALTERNATIVA</v>
          </cell>
          <cell r="C24823" t="str">
            <v xml:space="preserve"> Кресло ЛЕТНИЙ ДЕНЬ бежевое</v>
          </cell>
          <cell r="E24823" t="str">
            <v>Россия</v>
          </cell>
          <cell r="F24823" t="str">
            <v>ПЛАСТИК</v>
          </cell>
        </row>
        <row r="24824">
          <cell r="A24824" t="str">
            <v>11384</v>
          </cell>
          <cell r="B24824" t="str">
            <v>BYTPLAST</v>
          </cell>
          <cell r="C24824" t="str">
            <v xml:space="preserve"> Емкость для холодильника и СВЧ 1.2л белая</v>
          </cell>
          <cell r="E24824" t="str">
            <v>Россия</v>
          </cell>
          <cell r="F24824" t="str">
            <v>ПОЛИПРОПИЛЕН</v>
          </cell>
        </row>
        <row r="24825">
          <cell r="A24825" t="str">
            <v>11385</v>
          </cell>
          <cell r="B24825" t="str">
            <v>BYTPLAST</v>
          </cell>
          <cell r="C24825" t="str">
            <v xml:space="preserve"> Емкость для холодильника и СВЧ 1.75л</v>
          </cell>
          <cell r="E24825" t="str">
            <v>Россия</v>
          </cell>
          <cell r="F24825" t="str">
            <v>ПОЛИПРОПИЛЕН</v>
          </cell>
        </row>
        <row r="24826">
          <cell r="A24826" t="str">
            <v>12009B</v>
          </cell>
          <cell r="B24826" t="str">
            <v>BYTPLAST</v>
          </cell>
          <cell r="C24826" t="str">
            <v xml:space="preserve"> Прищепки бельевые английские 30шт</v>
          </cell>
          <cell r="E24826" t="str">
            <v>Россия</v>
          </cell>
          <cell r="F24826" t="str">
            <v>ПЛАСТИК</v>
          </cell>
        </row>
        <row r="24827">
          <cell r="A24827" t="str">
            <v>B1380002</v>
          </cell>
          <cell r="B24827" t="str">
            <v>BYTPLAST</v>
          </cell>
          <cell r="C24827" t="str">
            <v xml:space="preserve"> Подставка детская МАША И МЕДВЕДЬ 375х250х130мм голубой</v>
          </cell>
          <cell r="E24827" t="str">
            <v>Россия</v>
          </cell>
          <cell r="F24827" t="str">
            <v>ПЛАСТИК</v>
          </cell>
        </row>
        <row r="24828">
          <cell r="A24828" t="str">
            <v>B1300802</v>
          </cell>
          <cell r="B24828" t="str">
            <v>BYTPLAST</v>
          </cell>
          <cell r="C24828" t="str">
            <v xml:space="preserve"> Ванна детская голубой</v>
          </cell>
          <cell r="E24828" t="str">
            <v>Россия</v>
          </cell>
          <cell r="F24828" t="str">
            <v>ПЛАСТИК</v>
          </cell>
        </row>
        <row r="24829">
          <cell r="A24829" t="str">
            <v>B1300805</v>
          </cell>
          <cell r="B24829" t="str">
            <v>BYTPLAST</v>
          </cell>
          <cell r="C24829" t="str">
            <v xml:space="preserve"> Ванна детская розовый</v>
          </cell>
          <cell r="E24829" t="str">
            <v>Россия</v>
          </cell>
          <cell r="F24829" t="str">
            <v>ПЛАСТИК</v>
          </cell>
        </row>
        <row r="24830">
          <cell r="A24830" t="str">
            <v>B1379805</v>
          </cell>
          <cell r="B24830" t="str">
            <v>BYTPLAST</v>
          </cell>
          <cell r="C24830" t="str">
            <v xml:space="preserve"> Накладка на унитаз с аппликацией МАША И МЕДВЕДЬ розовый</v>
          </cell>
          <cell r="E24830" t="str">
            <v>Россия</v>
          </cell>
          <cell r="F24830" t="str">
            <v>ПЛАСТИК</v>
          </cell>
        </row>
        <row r="24831">
          <cell r="A24831" t="str">
            <v>B11540</v>
          </cell>
          <cell r="B24831" t="str">
            <v>BYTPLAST</v>
          </cell>
          <cell r="C24831" t="str">
            <v xml:space="preserve"> Комплект контейнеров АРТ-ДЕКОР 0.44л 3шт</v>
          </cell>
          <cell r="E24831" t="str">
            <v>Россия</v>
          </cell>
          <cell r="F24831" t="str">
            <v>ПЛАСТИК</v>
          </cell>
        </row>
        <row r="24832">
          <cell r="A24832" t="str">
            <v>B12232</v>
          </cell>
          <cell r="B24832" t="str">
            <v>BYTPLAST</v>
          </cell>
          <cell r="C24832" t="str">
            <v xml:space="preserve"> Контейнер для шашлыка 235х210х252мм</v>
          </cell>
          <cell r="E24832" t="str">
            <v>Россия</v>
          </cell>
          <cell r="F24832" t="str">
            <v>ПЛАСТИК</v>
          </cell>
        </row>
        <row r="24833">
          <cell r="A24833" t="str">
            <v>12276B</v>
          </cell>
          <cell r="B24833" t="str">
            <v>BYTPLAST</v>
          </cell>
          <cell r="C24833" t="str">
            <v xml:space="preserve"> Бак БИНГО 45л</v>
          </cell>
          <cell r="E24833" t="str">
            <v>Россия</v>
          </cell>
          <cell r="F24833" t="str">
            <v>ПЛАСТИК</v>
          </cell>
        </row>
        <row r="24834">
          <cell r="A24834" t="str">
            <v>12400B</v>
          </cell>
          <cell r="B24834" t="str">
            <v>BYTPLAST</v>
          </cell>
          <cell r="C24834" t="str">
            <v xml:space="preserve"> Этажерка для обуви ПАОЛА 4 полки</v>
          </cell>
          <cell r="E24834" t="str">
            <v>Россия</v>
          </cell>
          <cell r="F24834" t="str">
            <v>ПЛАСТИК</v>
          </cell>
        </row>
        <row r="24835">
          <cell r="A24835" t="str">
            <v>12969</v>
          </cell>
          <cell r="B24835" t="str">
            <v>BYTPLAST</v>
          </cell>
          <cell r="C24835" t="str">
            <v xml:space="preserve"> Ведро FOR KIDS для стирального порошка 8л</v>
          </cell>
          <cell r="E24835" t="str">
            <v>Россия</v>
          </cell>
          <cell r="F24835" t="str">
            <v>ПЛАСТИК</v>
          </cell>
        </row>
        <row r="24836">
          <cell r="A24836" t="str">
            <v>11740</v>
          </cell>
          <cell r="B24836" t="str">
            <v>BYTPLAST</v>
          </cell>
          <cell r="C24836" t="str">
            <v xml:space="preserve"> Ёмкость СВИФТ с откидной крышкой 0.25л</v>
          </cell>
          <cell r="E24836" t="str">
            <v>Россия</v>
          </cell>
          <cell r="F24836" t="str">
            <v>ПЛАСТИК</v>
          </cell>
        </row>
        <row r="24837">
          <cell r="A24837" t="str">
            <v>11741</v>
          </cell>
          <cell r="B24837" t="str">
            <v>BYTPLAST</v>
          </cell>
          <cell r="C24837" t="str">
            <v xml:space="preserve"> Ёмкость СВИФТ с откидной крышкой 0.2л</v>
          </cell>
          <cell r="E24837" t="str">
            <v>Россия</v>
          </cell>
          <cell r="F24837" t="str">
            <v>ПЛАСТИК</v>
          </cell>
        </row>
        <row r="24838">
          <cell r="A24838" t="str">
            <v>11116</v>
          </cell>
          <cell r="B24838" t="str">
            <v>BYTPLAST</v>
          </cell>
          <cell r="C24838" t="str">
            <v xml:space="preserve"> Контейнер 3.4л</v>
          </cell>
          <cell r="E24838" t="str">
            <v>Россия</v>
          </cell>
          <cell r="F24838" t="str">
            <v>ПЛАСТИК</v>
          </cell>
        </row>
        <row r="24839">
          <cell r="A24839" t="str">
            <v>11516B</v>
          </cell>
          <cell r="B24839" t="str">
            <v>BYTPLAST</v>
          </cell>
          <cell r="C24839" t="str">
            <v xml:space="preserve"> Контейнер с клапаном ФРЭШ 0.75л</v>
          </cell>
          <cell r="E24839" t="str">
            <v>Россия</v>
          </cell>
          <cell r="F24839" t="str">
            <v>ПЛАСТИК</v>
          </cell>
        </row>
        <row r="24840">
          <cell r="A24840" t="str">
            <v>11518</v>
          </cell>
          <cell r="B24840" t="str">
            <v>BYTPLAST</v>
          </cell>
          <cell r="C24840" t="str">
            <v xml:space="preserve"> Контейнер с клапаном ФРЭШ 1л</v>
          </cell>
          <cell r="E24840" t="str">
            <v>Россия</v>
          </cell>
          <cell r="F24840" t="str">
            <v>ПЛАСТИК</v>
          </cell>
        </row>
        <row r="24841">
          <cell r="A24841" t="str">
            <v>12766</v>
          </cell>
          <cell r="B24841" t="str">
            <v>BYTPLAST</v>
          </cell>
          <cell r="C24841" t="str">
            <v xml:space="preserve"> Сушилка для посуды 460х390х25мм</v>
          </cell>
          <cell r="E24841" t="str">
            <v>Россия</v>
          </cell>
          <cell r="F24841" t="str">
            <v>ПЛАСТИК</v>
          </cell>
        </row>
        <row r="24842">
          <cell r="A24842" t="str">
            <v>11490</v>
          </cell>
          <cell r="B24842" t="str">
            <v>BYTPLAST</v>
          </cell>
          <cell r="C24842" t="str">
            <v xml:space="preserve"> Банка ВИНТАЖ 0.25л</v>
          </cell>
          <cell r="E24842" t="str">
            <v>Россия</v>
          </cell>
          <cell r="F24842" t="str">
            <v>ПЛАСТИК</v>
          </cell>
        </row>
        <row r="24843">
          <cell r="A24843" t="str">
            <v>12583</v>
          </cell>
          <cell r="B24843" t="str">
            <v>BYTPLAST</v>
          </cell>
          <cell r="C24843" t="str">
            <v xml:space="preserve"> Ковш 1.3л</v>
          </cell>
          <cell r="E24843" t="str">
            <v>Россия</v>
          </cell>
          <cell r="F24843" t="str">
            <v>ПЛАСТИК</v>
          </cell>
        </row>
        <row r="24844">
          <cell r="A24844" t="str">
            <v>12842</v>
          </cell>
          <cell r="B24844" t="str">
            <v>BYTPLAST</v>
          </cell>
          <cell r="C24844" t="str">
            <v xml:space="preserve"> Корзинка универсальная 425х310х230мм</v>
          </cell>
          <cell r="E24844" t="str">
            <v>Россия</v>
          </cell>
          <cell r="F24844" t="str">
            <v>ПЛАСТИК</v>
          </cell>
        </row>
        <row r="24845">
          <cell r="A24845" t="str">
            <v>13939</v>
          </cell>
          <cell r="B24845" t="str">
            <v>BYTPLAST</v>
          </cell>
          <cell r="C24845" t="str">
            <v xml:space="preserve"> Корзинка универсальная 425х310х230мм</v>
          </cell>
          <cell r="E24845" t="str">
            <v>Россия</v>
          </cell>
          <cell r="F24845" t="str">
            <v>ПЛАСТИК</v>
          </cell>
        </row>
        <row r="24846">
          <cell r="A24846" t="str">
            <v>12659</v>
          </cell>
          <cell r="B24846" t="str">
            <v>BYTPLAST</v>
          </cell>
          <cell r="C24846" t="str">
            <v xml:space="preserve"> Ящик универсальный КРИСТАЛЛ М 555х390х190мм</v>
          </cell>
          <cell r="E24846" t="str">
            <v>Россия</v>
          </cell>
          <cell r="F24846" t="str">
            <v>ПЛАСТИК</v>
          </cell>
        </row>
        <row r="24847">
          <cell r="A24847" t="str">
            <v>13266</v>
          </cell>
          <cell r="B24847" t="str">
            <v>BYTPLAST</v>
          </cell>
          <cell r="C24847" t="str">
            <v xml:space="preserve"> Сиденье для купания детей</v>
          </cell>
          <cell r="E24847" t="str">
            <v>Россия</v>
          </cell>
          <cell r="F24847" t="str">
            <v>ПЛАСТИК</v>
          </cell>
        </row>
        <row r="24848">
          <cell r="A24848" t="str">
            <v>12171</v>
          </cell>
          <cell r="B24848" t="str">
            <v>BYTPLAST</v>
          </cell>
          <cell r="C24848" t="str">
            <v xml:space="preserve"> Ящик универсальный BUBBLE BOOM 364х229х135мм</v>
          </cell>
          <cell r="E24848" t="str">
            <v>Россия</v>
          </cell>
          <cell r="F24848" t="str">
            <v>ПЛАСТИК</v>
          </cell>
        </row>
        <row r="24849">
          <cell r="A24849" t="str">
            <v>B13010</v>
          </cell>
          <cell r="B24849" t="str">
            <v>BYTPLAST</v>
          </cell>
          <cell r="C24849" t="str">
            <v xml:space="preserve"> Коробка универсальная с ручкой с аппликацией ANGRY BIRDS 3 секции 245х160х190мм</v>
          </cell>
          <cell r="E24849" t="str">
            <v>Россия</v>
          </cell>
          <cell r="F24849" t="str">
            <v>ПЛАСТИК</v>
          </cell>
        </row>
        <row r="24850">
          <cell r="A24850" t="str">
            <v>12329</v>
          </cell>
          <cell r="B24850" t="str">
            <v>BYTPLAST</v>
          </cell>
          <cell r="E24850" t="str">
            <v>Россия</v>
          </cell>
          <cell r="F24850" t="str">
            <v>СТЕКЛО</v>
          </cell>
        </row>
        <row r="24851">
          <cell r="A24851" t="str">
            <v>11132</v>
          </cell>
          <cell r="B24851" t="str">
            <v>BYTPLAST</v>
          </cell>
          <cell r="C24851" t="str">
            <v xml:space="preserve"> Набор контейнеров для холодильника и СВЧ с декором FRESCO 0.5л 3шт</v>
          </cell>
          <cell r="E24851" t="str">
            <v>Россия</v>
          </cell>
          <cell r="F24851" t="str">
            <v>ПЛАСТИК</v>
          </cell>
        </row>
        <row r="24852">
          <cell r="A24852" t="str">
            <v>11542</v>
          </cell>
          <cell r="B24852" t="str">
            <v>BYTPLAST</v>
          </cell>
          <cell r="C24852" t="str">
            <v xml:space="preserve"> Комплект контейнеров АРТ-ДЕКОР 1л 2шт</v>
          </cell>
          <cell r="E24852" t="str">
            <v>Россия</v>
          </cell>
          <cell r="F24852" t="str">
            <v>ПЛАСТИК</v>
          </cell>
        </row>
        <row r="24853">
          <cell r="A24853" t="str">
            <v>11762</v>
          </cell>
          <cell r="B24853" t="str">
            <v>BYTPLAST</v>
          </cell>
          <cell r="C24853" t="str">
            <v xml:space="preserve"> Банка с завинчивающейся крышкой 1.8л</v>
          </cell>
          <cell r="E24853" t="str">
            <v>Россия</v>
          </cell>
          <cell r="F24853" t="str">
            <v>ПЛАСТИК</v>
          </cell>
        </row>
        <row r="24854">
          <cell r="A24854" t="str">
            <v>11896</v>
          </cell>
          <cell r="B24854" t="str">
            <v>BYTPLAST</v>
          </cell>
          <cell r="C24854" t="str">
            <v xml:space="preserve"> Контейнер с клапаном AIR FREE 0.75л (красный)</v>
          </cell>
          <cell r="E24854" t="str">
            <v>Россия</v>
          </cell>
          <cell r="F24854" t="str">
            <v>ПЛАСТИК</v>
          </cell>
        </row>
        <row r="24855">
          <cell r="A24855" t="str">
            <v>11897</v>
          </cell>
          <cell r="B24855" t="str">
            <v>BYTPLAST</v>
          </cell>
          <cell r="C24855" t="str">
            <v xml:space="preserve"> Контейнер с клапаном AIR FREE 1л (красный)</v>
          </cell>
          <cell r="E24855" t="str">
            <v>Россия</v>
          </cell>
          <cell r="F24855" t="str">
            <v>ПЛАСТИК</v>
          </cell>
        </row>
        <row r="24856">
          <cell r="A24856" t="str">
            <v>12414</v>
          </cell>
          <cell r="B24856" t="str">
            <v>BYTPLAST</v>
          </cell>
          <cell r="C24856" t="str">
            <v xml:space="preserve"> Этажерка узкая ДЖУЛИЯ 4 полки 590х180х730мм</v>
          </cell>
          <cell r="E24856" t="str">
            <v>Россия</v>
          </cell>
          <cell r="F24856" t="str">
            <v>ПЛАСТИК</v>
          </cell>
        </row>
        <row r="24857">
          <cell r="A24857" t="str">
            <v>12537</v>
          </cell>
          <cell r="B24857" t="str">
            <v>BYTPLAST</v>
          </cell>
          <cell r="C24857" t="str">
            <v xml:space="preserve"> Бак ХОЗЯЙСТВЕННЫЙ 65л</v>
          </cell>
          <cell r="E24857" t="str">
            <v>Россия</v>
          </cell>
          <cell r="F24857" t="str">
            <v>ПЛАСТИК</v>
          </cell>
        </row>
        <row r="24858">
          <cell r="A24858" t="str">
            <v>13010</v>
          </cell>
          <cell r="B24858" t="str">
            <v>BYTPLAST</v>
          </cell>
          <cell r="C24858" t="str">
            <v xml:space="preserve"> Коробка универсальная с ручкой с аппликацией ANGRY BIRDS 3 секции 245х160х190мм</v>
          </cell>
          <cell r="E24858" t="str">
            <v>Россия</v>
          </cell>
          <cell r="F24858" t="str">
            <v>ПЛАСТИК</v>
          </cell>
        </row>
        <row r="24859">
          <cell r="A24859" t="str">
            <v>13744B</v>
          </cell>
          <cell r="B24859" t="str">
            <v>BYTPLAST</v>
          </cell>
          <cell r="C24859" t="str">
            <v xml:space="preserve"> Поильник 0.2л</v>
          </cell>
          <cell r="E24859" t="str">
            <v>Россия</v>
          </cell>
          <cell r="F24859" t="str">
            <v>ПЛАСТИК</v>
          </cell>
        </row>
        <row r="24860">
          <cell r="A24860" t="str">
            <v>11182B</v>
          </cell>
          <cell r="B24860" t="str">
            <v>BYTPLAST</v>
          </cell>
          <cell r="C24860" t="str">
            <v xml:space="preserve"> Емкость для холодильника и СВЧ с декором 2л (зеленая)</v>
          </cell>
          <cell r="E24860" t="str">
            <v>Россия</v>
          </cell>
          <cell r="F24860" t="str">
            <v>ПЛАСТИК</v>
          </cell>
        </row>
        <row r="24861">
          <cell r="A24861" t="str">
            <v>11807</v>
          </cell>
          <cell r="B24861" t="str">
            <v>BYTPLAST</v>
          </cell>
          <cell r="C24861" t="str">
            <v xml:space="preserve"> Банка с завинчив крышкой с декором ТАНГО 1.8л</v>
          </cell>
          <cell r="E24861" t="str">
            <v>Россия</v>
          </cell>
          <cell r="F24861" t="str">
            <v>ПЛАСТИК</v>
          </cell>
        </row>
        <row r="24862">
          <cell r="A24862" t="str">
            <v>11808</v>
          </cell>
          <cell r="B24862" t="str">
            <v>BYTPLAST</v>
          </cell>
          <cell r="C24862" t="str">
            <v xml:space="preserve"> Банка с завинчив крышкой с декором ТАНГО 3.2л</v>
          </cell>
          <cell r="E24862" t="str">
            <v>Россия</v>
          </cell>
          <cell r="F24862" t="str">
            <v>ПЛАСТИК</v>
          </cell>
        </row>
        <row r="24863">
          <cell r="A24863" t="str">
            <v>13015</v>
          </cell>
          <cell r="B24863" t="str">
            <v>BYTPLAST</v>
          </cell>
          <cell r="C24863" t="str">
            <v xml:space="preserve"> Комплект вешалок для детской одежды (3 шт) размер 31.5см (микс 2)</v>
          </cell>
          <cell r="E24863" t="str">
            <v>Россия</v>
          </cell>
          <cell r="F24863" t="str">
            <v>ПЛАСТИК</v>
          </cell>
        </row>
        <row r="24864">
          <cell r="A24864" t="str">
            <v>11322</v>
          </cell>
          <cell r="B24864" t="str">
            <v>BYTPLAST</v>
          </cell>
          <cell r="C24864" t="str">
            <v xml:space="preserve"> Комплект контейнеров с декором 1.25л+1.75л (белый)</v>
          </cell>
          <cell r="E24864" t="str">
            <v>Россия</v>
          </cell>
          <cell r="F24864" t="str">
            <v>ПЛАСТИК</v>
          </cell>
        </row>
        <row r="24865">
          <cell r="A24865" t="str">
            <v>11479</v>
          </cell>
          <cell r="B24865" t="str">
            <v>BYTPLAST</v>
          </cell>
          <cell r="C24865" t="str">
            <v xml:space="preserve"> Контейнер с клапаном ФРЭШ 0.6л</v>
          </cell>
          <cell r="E24865" t="str">
            <v>Россия</v>
          </cell>
          <cell r="F24865" t="str">
            <v>ПЛАСТИК</v>
          </cell>
        </row>
        <row r="24866">
          <cell r="A24866" t="str">
            <v>12745</v>
          </cell>
          <cell r="B24866" t="str">
            <v>BYTPLAST</v>
          </cell>
          <cell r="C24866" t="str">
            <v xml:space="preserve"> Контейнер ЯБЛОКО 100х96мм</v>
          </cell>
          <cell r="E24866" t="str">
            <v>Россия</v>
          </cell>
          <cell r="F24866" t="str">
            <v>ПЛАСТИК</v>
          </cell>
        </row>
        <row r="24867">
          <cell r="A24867" t="str">
            <v>12933</v>
          </cell>
          <cell r="B24867" t="str">
            <v>BYTPLAST</v>
          </cell>
          <cell r="C24867" t="str">
            <v xml:space="preserve"> Корзина для белья 30л 370х260х465мм</v>
          </cell>
          <cell r="E24867" t="str">
            <v>Россия</v>
          </cell>
          <cell r="F24867" t="str">
            <v>ПЛАСТИК</v>
          </cell>
        </row>
        <row r="24868">
          <cell r="A24868" t="str">
            <v>12226</v>
          </cell>
          <cell r="B24868" t="str">
            <v>BYTPLAST</v>
          </cell>
          <cell r="C24868" t="str">
            <v xml:space="preserve"> Коробка для мелочей с декором 25х135х53мм</v>
          </cell>
          <cell r="E24868" t="str">
            <v>Россия</v>
          </cell>
          <cell r="F24868" t="str">
            <v>ПЛАСТИК</v>
          </cell>
        </row>
        <row r="24869">
          <cell r="A24869" t="str">
            <v>11978B</v>
          </cell>
          <cell r="B24869" t="str">
            <v>BYTPLAST</v>
          </cell>
          <cell r="C24869" t="str">
            <v xml:space="preserve"> Банка с завинчив крышкой с декором 1.2л</v>
          </cell>
          <cell r="E24869" t="str">
            <v>Россия</v>
          </cell>
          <cell r="F24869" t="str">
            <v>ПЛАСТИК</v>
          </cell>
        </row>
        <row r="24870">
          <cell r="A24870" t="str">
            <v>12218B</v>
          </cell>
          <cell r="B24870" t="str">
            <v>BYTPLAST</v>
          </cell>
          <cell r="C24870" t="str">
            <v xml:space="preserve"> Емкость для сыпучих продуктов 1.5л</v>
          </cell>
          <cell r="E24870" t="str">
            <v>Россия</v>
          </cell>
          <cell r="F24870" t="str">
            <v>ПЛАСТИК</v>
          </cell>
        </row>
        <row r="24871">
          <cell r="A24871" t="str">
            <v>11947</v>
          </cell>
          <cell r="B24871" t="str">
            <v>BYTPLAST</v>
          </cell>
          <cell r="C24871" t="str">
            <v xml:space="preserve"> Контейнер для продуктов с декором Click&lt;(&gt;&amp;&lt;)&gt;Lock 1.24л</v>
          </cell>
          <cell r="E24871" t="str">
            <v>Россия</v>
          </cell>
          <cell r="F24871" t="str">
            <v>ПЛАСТИК</v>
          </cell>
        </row>
        <row r="24872">
          <cell r="A24872" t="str">
            <v>12219</v>
          </cell>
          <cell r="B24872" t="str">
            <v>BYTPLAST</v>
          </cell>
          <cell r="C24872" t="str">
            <v xml:space="preserve"> Емкость для сыпучих продуктов 2л</v>
          </cell>
          <cell r="E24872" t="str">
            <v>Россия</v>
          </cell>
          <cell r="F24872" t="str">
            <v>ПЛАСТИК</v>
          </cell>
        </row>
        <row r="24873">
          <cell r="A24873" t="str">
            <v>12332</v>
          </cell>
          <cell r="B24873" t="str">
            <v>BYTPLAST</v>
          </cell>
          <cell r="C24873" t="str">
            <v xml:space="preserve"> Набор контейнеров для прод с клапаном и декором SMART SYSTEM 1л+2л 2секции</v>
          </cell>
          <cell r="E24873" t="str">
            <v>Россия</v>
          </cell>
          <cell r="F24873" t="str">
            <v>ПЛАСТИК</v>
          </cell>
        </row>
        <row r="24874">
          <cell r="A24874" t="str">
            <v>12333B</v>
          </cell>
          <cell r="B24874" t="str">
            <v>BYTPLAST</v>
          </cell>
          <cell r="C24874" t="str">
            <v xml:space="preserve"> Коробка универс с ручкой и декором MULTI BOX 245х160х105мм 2 секции</v>
          </cell>
          <cell r="E24874" t="str">
            <v>Россия</v>
          </cell>
          <cell r="F24874" t="str">
            <v>ПЛАСТИК</v>
          </cell>
        </row>
        <row r="24875">
          <cell r="A24875" t="str">
            <v>11515B</v>
          </cell>
          <cell r="B24875" t="str">
            <v>BYTPLAST</v>
          </cell>
          <cell r="C24875" t="str">
            <v xml:space="preserve"> Контейнер АРТ-ДЕКОР для холодильника и СВЧ 0.44л</v>
          </cell>
          <cell r="E24875" t="str">
            <v>Россия</v>
          </cell>
          <cell r="F24875" t="str">
            <v>ПЛАСТИК</v>
          </cell>
        </row>
        <row r="24876">
          <cell r="A24876" t="str">
            <v>11703B</v>
          </cell>
          <cell r="B24876" t="str">
            <v>BYTPLAST</v>
          </cell>
          <cell r="C24876" t="str">
            <v xml:space="preserve"> Контейнер для холодильника и СВЧ с клапаном 1л с декором</v>
          </cell>
          <cell r="E24876" t="str">
            <v>Россия</v>
          </cell>
          <cell r="F24876" t="str">
            <v>ПЛАСТИК</v>
          </cell>
        </row>
        <row r="24877">
          <cell r="A24877" t="str">
            <v>13003B</v>
          </cell>
          <cell r="B24877" t="str">
            <v>BYTPLAST</v>
          </cell>
          <cell r="C24877" t="str">
            <v xml:space="preserve"> ГОРШОК ДЕТСКИЙ МУЗЫКАЛЬНЫЙ (бежевый)</v>
          </cell>
          <cell r="E24877" t="str">
            <v>Россия</v>
          </cell>
          <cell r="F24877" t="str">
            <v>ПЛАСТИК</v>
          </cell>
        </row>
        <row r="24878">
          <cell r="A24878" t="str">
            <v>13005B</v>
          </cell>
          <cell r="B24878" t="str">
            <v>BYTPLAST</v>
          </cell>
          <cell r="C24878" t="str">
            <v xml:space="preserve"> Горшок детский (голубой)</v>
          </cell>
          <cell r="E24878" t="str">
            <v>Россия</v>
          </cell>
          <cell r="F24878" t="str">
            <v>ПЛАСТИК</v>
          </cell>
        </row>
        <row r="24879">
          <cell r="A24879" t="str">
            <v>12586B</v>
          </cell>
          <cell r="B24879" t="str">
            <v>BYTPLAST</v>
          </cell>
          <cell r="C24879" t="str">
            <v xml:space="preserve"> Емкость для сыпучих продуктов и специй МАГИЯ ВКУСА 0.7л</v>
          </cell>
          <cell r="E24879" t="str">
            <v>Россия</v>
          </cell>
          <cell r="F24879" t="str">
            <v>ПЛАСТИК</v>
          </cell>
        </row>
        <row r="24880">
          <cell r="A24880" t="str">
            <v>12194B</v>
          </cell>
          <cell r="B24880" t="str">
            <v>BYTPLAST</v>
          </cell>
          <cell r="C24880" t="str">
            <v xml:space="preserve"> Салфетница</v>
          </cell>
          <cell r="E24880" t="str">
            <v>Россия</v>
          </cell>
          <cell r="F24880" t="str">
            <v>ПЛАСТИК</v>
          </cell>
        </row>
        <row r="24881">
          <cell r="A24881" t="str">
            <v>12667B</v>
          </cell>
          <cell r="B24881" t="str">
            <v>BYTPLAST</v>
          </cell>
          <cell r="C24881" t="str">
            <v xml:space="preserve"> Органайзер двухсторонний 225х135х53мм бесцветный</v>
          </cell>
          <cell r="E24881" t="str">
            <v>Россия</v>
          </cell>
          <cell r="F24881" t="str">
            <v>ПЛАСТИК</v>
          </cell>
        </row>
        <row r="24882">
          <cell r="A24882" t="str">
            <v>12216B</v>
          </cell>
          <cell r="B24882" t="str">
            <v>BYTPLAST</v>
          </cell>
          <cell r="C24882" t="str">
            <v xml:space="preserve"> Горшок для цветов с под СОРРЕНТО d=190</v>
          </cell>
          <cell r="E24882" t="str">
            <v>Россия</v>
          </cell>
          <cell r="F24882" t="str">
            <v>ПЛАСТИК</v>
          </cell>
        </row>
        <row r="24883">
          <cell r="A24883" t="str">
            <v>12670B</v>
          </cell>
          <cell r="B24883" t="str">
            <v>BYTPLAST</v>
          </cell>
          <cell r="C24883" t="str">
            <v xml:space="preserve"> Сухарница 342х220х87мм (белый)</v>
          </cell>
          <cell r="E24883" t="str">
            <v>Россия</v>
          </cell>
          <cell r="F24883" t="str">
            <v>ПЛАСТИК</v>
          </cell>
        </row>
        <row r="24884">
          <cell r="A24884" t="str">
            <v>12022B</v>
          </cell>
          <cell r="B24884" t="str">
            <v>BYTPLAST</v>
          </cell>
          <cell r="C24884" t="str">
            <v xml:space="preserve"> Вешалка для одежды размер 48-50</v>
          </cell>
          <cell r="E24884" t="str">
            <v>Россия</v>
          </cell>
          <cell r="F24884" t="str">
            <v>ПЛАСТИК</v>
          </cell>
        </row>
        <row r="24885">
          <cell r="A24885" t="str">
            <v>12023B</v>
          </cell>
          <cell r="B24885" t="str">
            <v>BYTPLAST</v>
          </cell>
          <cell r="C24885" t="str">
            <v xml:space="preserve"> Вешалка для одежды размер 52-54</v>
          </cell>
          <cell r="E24885" t="str">
            <v>Россия</v>
          </cell>
          <cell r="F24885" t="str">
            <v>ПЛАСТИК</v>
          </cell>
        </row>
        <row r="24886">
          <cell r="A24886" t="str">
            <v>12261B</v>
          </cell>
          <cell r="B24886" t="str">
            <v>BYTPLAST</v>
          </cell>
          <cell r="C24886" t="str">
            <v xml:space="preserve"> Коробка для мелочей с аппликацией ANGRY BIRDS GO! 225х135х53мм</v>
          </cell>
          <cell r="E24886" t="str">
            <v>Россия</v>
          </cell>
          <cell r="F24886" t="str">
            <v>ПЛАСТИК</v>
          </cell>
        </row>
        <row r="24887">
          <cell r="A24887" t="str">
            <v>12144B</v>
          </cell>
          <cell r="B24887" t="str">
            <v>BYTPLAST</v>
          </cell>
          <cell r="C24887" t="str">
            <v xml:space="preserve"> Таз ДИАНА d=340 11л</v>
          </cell>
          <cell r="E24887" t="str">
            <v>Россия</v>
          </cell>
          <cell r="F24887" t="str">
            <v>ПЛАСТИК</v>
          </cell>
        </row>
        <row r="24888">
          <cell r="A24888" t="str">
            <v>12184B</v>
          </cell>
          <cell r="B24888" t="str">
            <v>BYTPLAST</v>
          </cell>
          <cell r="C24888" t="str">
            <v xml:space="preserve"> Контейнер для луковицы</v>
          </cell>
          <cell r="E24888" t="str">
            <v>Россия</v>
          </cell>
          <cell r="F24888" t="str">
            <v>ПЛАСТИК</v>
          </cell>
        </row>
        <row r="24889">
          <cell r="A24889" t="str">
            <v>12274B</v>
          </cell>
          <cell r="B24889" t="str">
            <v>BYTPLAST</v>
          </cell>
          <cell r="C24889" t="str">
            <v xml:space="preserve"> Миска с декором 3л</v>
          </cell>
          <cell r="E24889" t="str">
            <v>Россия</v>
          </cell>
          <cell r="F24889" t="str">
            <v>ПЛАСТИК</v>
          </cell>
        </row>
        <row r="24890">
          <cell r="A24890" t="str">
            <v>12296B</v>
          </cell>
          <cell r="B24890" t="str">
            <v>BYTPLAST</v>
          </cell>
          <cell r="C24890" t="str">
            <v xml:space="preserve"> Емкость для сыпучих продуктов с декором DELUXE 1.4л (микс 1)</v>
          </cell>
          <cell r="E24890" t="str">
            <v>Россия</v>
          </cell>
          <cell r="F24890" t="str">
            <v>ПЛАСТИК</v>
          </cell>
        </row>
        <row r="24891">
          <cell r="A24891" t="str">
            <v>11031</v>
          </cell>
          <cell r="B24891" t="str">
            <v>BYTPLAST</v>
          </cell>
          <cell r="C24891" t="str">
            <v xml:space="preserve"> Банка с завинчивающейся крышкой 0.75л</v>
          </cell>
          <cell r="E24891" t="str">
            <v>Россия</v>
          </cell>
          <cell r="F24891" t="str">
            <v>ПЛАСТИК</v>
          </cell>
        </row>
        <row r="24892">
          <cell r="A24892" t="str">
            <v>11523B</v>
          </cell>
          <cell r="B24892" t="str">
            <v>BYTPLAST</v>
          </cell>
          <cell r="C24892" t="str">
            <v xml:space="preserve"> Комплект контейнеров с клапаном ФРЭШ 0.44л 3шт</v>
          </cell>
          <cell r="E24892" t="str">
            <v>Россия</v>
          </cell>
          <cell r="F24892" t="str">
            <v>ПЛАСТИК</v>
          </cell>
        </row>
        <row r="24893">
          <cell r="A24893" t="str">
            <v>11595</v>
          </cell>
          <cell r="B24893" t="str">
            <v>BYTPLAST</v>
          </cell>
          <cell r="C24893" t="str">
            <v xml:space="preserve"> Емкость для холодильника и СВЧ 0.9л</v>
          </cell>
          <cell r="E24893" t="str">
            <v>Россия</v>
          </cell>
          <cell r="F24893" t="str">
            <v>ПЛАСТИК</v>
          </cell>
        </row>
        <row r="24894">
          <cell r="A24894" t="str">
            <v>12122</v>
          </cell>
          <cell r="B24894" t="str">
            <v>BYTPLAST</v>
          </cell>
          <cell r="C24894" t="str">
            <v xml:space="preserve"> Емкость для специй с декором 223х150х120мм</v>
          </cell>
          <cell r="E24894" t="str">
            <v>Россия</v>
          </cell>
          <cell r="F24894" t="str">
            <v>ПЛАСТИК</v>
          </cell>
        </row>
        <row r="24895">
          <cell r="A24895" t="str">
            <v>B1220303</v>
          </cell>
          <cell r="B24895" t="str">
            <v>BYTPLAST</v>
          </cell>
          <cell r="C24895" t="str">
            <v xml:space="preserve"> Корзина универсальная 550х170х395мм сиреневый</v>
          </cell>
          <cell r="E24895" t="str">
            <v>Россия</v>
          </cell>
          <cell r="F24895" t="str">
            <v>ПЛАСТИК</v>
          </cell>
        </row>
        <row r="24896">
          <cell r="A24896" t="str">
            <v>B1220308</v>
          </cell>
          <cell r="B24896" t="str">
            <v>BYTPLAST</v>
          </cell>
          <cell r="C24896" t="str">
            <v xml:space="preserve"> Корзина универсальная 550х170х395мм оранжевый</v>
          </cell>
          <cell r="E24896" t="str">
            <v>Россия</v>
          </cell>
          <cell r="F24896" t="str">
            <v>ПЛАСТИК</v>
          </cell>
        </row>
        <row r="24897">
          <cell r="A24897" t="str">
            <v>B1220309</v>
          </cell>
          <cell r="B24897" t="str">
            <v>BYTPLAST</v>
          </cell>
          <cell r="C24897" t="str">
            <v xml:space="preserve"> Корзина универсальная 550х170х395мм зеленый</v>
          </cell>
          <cell r="E24897" t="str">
            <v>Россия</v>
          </cell>
          <cell r="F24897" t="str">
            <v>ПЛАСТИК</v>
          </cell>
        </row>
        <row r="24898">
          <cell r="A24898" t="str">
            <v>B1220311</v>
          </cell>
          <cell r="B24898" t="str">
            <v>BYTPLAST</v>
          </cell>
          <cell r="C24898" t="str">
            <v xml:space="preserve"> Корзина универсальная 550х170х395мм серый</v>
          </cell>
          <cell r="E24898" t="str">
            <v>Россия</v>
          </cell>
          <cell r="F24898" t="str">
            <v>ПЛАСТИК</v>
          </cell>
        </row>
        <row r="24899">
          <cell r="A24899" t="str">
            <v>B12644</v>
          </cell>
          <cell r="B24899" t="str">
            <v>BYTPLAST</v>
          </cell>
          <cell r="C24899" t="str">
            <v xml:space="preserve"> Контейнер для сладостей (микс 1)</v>
          </cell>
          <cell r="E24899" t="str">
            <v>Россия</v>
          </cell>
          <cell r="F24899" t="str">
            <v>ПЛАСТИК</v>
          </cell>
        </row>
        <row r="24900">
          <cell r="A24900" t="str">
            <v>B1270506</v>
          </cell>
          <cell r="B24900" t="str">
            <v>BYTPLAST</v>
          </cell>
          <cell r="C24900" t="str">
            <v xml:space="preserve"> Емкость для сыпучих продуктов DELUXE 1.4л (желтый)</v>
          </cell>
          <cell r="E24900" t="str">
            <v>Россия</v>
          </cell>
          <cell r="F24900" t="str">
            <v>ПЛАСТИК</v>
          </cell>
        </row>
        <row r="24901">
          <cell r="A24901" t="str">
            <v>B1261107</v>
          </cell>
          <cell r="B24901" t="str">
            <v>BYTPLAST</v>
          </cell>
          <cell r="C24901" t="str">
            <v xml:space="preserve"> Емкость для сыпучих продуктов с декором 108x148x183 ММ (бежевый)</v>
          </cell>
          <cell r="E24901" t="str">
            <v>Россия</v>
          </cell>
          <cell r="F24901" t="str">
            <v>ПЛАСТИК</v>
          </cell>
        </row>
        <row r="24902">
          <cell r="A24902" t="str">
            <v>B11740</v>
          </cell>
          <cell r="B24902" t="str">
            <v>BYTPLAST</v>
          </cell>
          <cell r="C24902" t="str">
            <v xml:space="preserve"> Емкость СВИФТ 0.25л с откидной крышкой</v>
          </cell>
          <cell r="E24902" t="str">
            <v>Россия</v>
          </cell>
          <cell r="F24902" t="str">
            <v>ПЛАСТИК</v>
          </cell>
        </row>
        <row r="24903">
          <cell r="A24903" t="str">
            <v>B13671</v>
          </cell>
          <cell r="B24903" t="str">
            <v>BYTPLAST</v>
          </cell>
          <cell r="C24903" t="str">
            <v xml:space="preserve"> Подставка детская</v>
          </cell>
          <cell r="E24903" t="str">
            <v>Россия</v>
          </cell>
          <cell r="F24903" t="str">
            <v>ПЛАСТИК</v>
          </cell>
        </row>
        <row r="24904">
          <cell r="A24904" t="str">
            <v>B11543</v>
          </cell>
          <cell r="B24904" t="str">
            <v>BYTPLAST</v>
          </cell>
          <cell r="C24904" t="str">
            <v xml:space="preserve"> Комплект контейнеров АРТ-ДЕКОР 1.25л 2шт</v>
          </cell>
          <cell r="E24904" t="str">
            <v>Россия</v>
          </cell>
          <cell r="F24904" t="str">
            <v>ПЛАСТИК</v>
          </cell>
        </row>
        <row r="24905">
          <cell r="A24905" t="str">
            <v>B12270</v>
          </cell>
          <cell r="B24905" t="str">
            <v>BYTPLAST</v>
          </cell>
          <cell r="C24905" t="str">
            <v xml:space="preserve"> Контейнер-кружкадля бульона 1.1л</v>
          </cell>
          <cell r="E24905" t="str">
            <v>Россия</v>
          </cell>
          <cell r="F24905" t="str">
            <v>ПЛАСТИК</v>
          </cell>
        </row>
        <row r="24906">
          <cell r="A24906" t="str">
            <v>B11063</v>
          </cell>
          <cell r="B24906" t="str">
            <v>BYTPLAST</v>
          </cell>
          <cell r="C24906" t="str">
            <v xml:space="preserve"> Банка с завинчивающейсякрышкой КРИСТАЛЛ 0.6л</v>
          </cell>
          <cell r="E24906" t="str">
            <v>Россия</v>
          </cell>
          <cell r="F24906" t="str">
            <v>ПЛАСТИК</v>
          </cell>
        </row>
        <row r="24907">
          <cell r="A24907" t="str">
            <v>B11064</v>
          </cell>
          <cell r="B24907" t="str">
            <v>BYTPLAST</v>
          </cell>
          <cell r="C24907" t="str">
            <v xml:space="preserve"> Банка с завинчивающейсякрышкой КРИСТАЛЛ 1.1л</v>
          </cell>
          <cell r="E24907" t="str">
            <v>Россия</v>
          </cell>
          <cell r="F24907" t="str">
            <v>ПЛАСТИК</v>
          </cell>
        </row>
        <row r="24908">
          <cell r="A24908" t="str">
            <v>B12950</v>
          </cell>
          <cell r="B24908" t="str">
            <v>BYTPLAST</v>
          </cell>
          <cell r="C24908" t="str">
            <v xml:space="preserve"> Емкости для сыпучих продуктов с подставкой МАГИЯ ВКУСА 0.7л 2шт</v>
          </cell>
          <cell r="E24908" t="str">
            <v>Россия</v>
          </cell>
          <cell r="F24908" t="str">
            <v>ПЛАСТИК</v>
          </cell>
        </row>
        <row r="24909">
          <cell r="A24909" t="str">
            <v>B11542</v>
          </cell>
          <cell r="B24909" t="str">
            <v>BYTPLAST</v>
          </cell>
          <cell r="C24909" t="str">
            <v xml:space="preserve"> Комплект контейнеров АРТ-ДЕКОР 1л 2шт</v>
          </cell>
          <cell r="E24909" t="str">
            <v>Россия</v>
          </cell>
          <cell r="F24909" t="str">
            <v>ПЛАСТИК</v>
          </cell>
        </row>
        <row r="24910">
          <cell r="A24910" t="str">
            <v>B12076</v>
          </cell>
          <cell r="B24910" t="str">
            <v>BYTPLAST</v>
          </cell>
          <cell r="C24910" t="str">
            <v xml:space="preserve"> Ведро  8л</v>
          </cell>
          <cell r="E24910" t="str">
            <v>Россия</v>
          </cell>
          <cell r="F24910" t="str">
            <v>ПЛАСТИК</v>
          </cell>
        </row>
        <row r="24911">
          <cell r="A24911" t="str">
            <v>B12324</v>
          </cell>
          <cell r="B24911" t="str">
            <v>BYTPLAST</v>
          </cell>
          <cell r="C24911" t="str">
            <v xml:space="preserve"> Ящик универсальный BUBLE BOOM 400х335х315мм</v>
          </cell>
          <cell r="E24911" t="str">
            <v>Россия</v>
          </cell>
          <cell r="F24911" t="str">
            <v>ПЛАСТИК</v>
          </cell>
        </row>
        <row r="24912">
          <cell r="A24912" t="str">
            <v>B12443</v>
          </cell>
          <cell r="B24912" t="str">
            <v>BYTPLAST</v>
          </cell>
          <cell r="C24912" t="str">
            <v xml:space="preserve"> Ящик на колесах универсальный 600х400х360мм</v>
          </cell>
          <cell r="E24912" t="str">
            <v>Россия</v>
          </cell>
          <cell r="F24912" t="str">
            <v>ПЛАСТИК</v>
          </cell>
        </row>
        <row r="24913">
          <cell r="A24913" t="str">
            <v>B12706</v>
          </cell>
          <cell r="B24913" t="str">
            <v>BYTPLAST</v>
          </cell>
          <cell r="C24913" t="str">
            <v xml:space="preserve"> Хлебница 360х210х145мм (бежевый)</v>
          </cell>
          <cell r="E24913" t="str">
            <v>Россия</v>
          </cell>
          <cell r="F24913" t="str">
            <v>ПЛАСТИК</v>
          </cell>
        </row>
        <row r="24914">
          <cell r="A24914" t="str">
            <v>B12882</v>
          </cell>
          <cell r="B24914" t="str">
            <v>BYTPLAST</v>
          </cell>
          <cell r="C24914" t="str">
            <v xml:space="preserve"> Ящик с аппликацией 330х190х120мм (серый)</v>
          </cell>
          <cell r="E24914" t="str">
            <v>Россия</v>
          </cell>
          <cell r="F24914" t="str">
            <v>ПЛАСТИК</v>
          </cell>
        </row>
        <row r="24915">
          <cell r="A24915" t="str">
            <v>B12643</v>
          </cell>
          <cell r="B24915" t="str">
            <v>BYTPLAST</v>
          </cell>
          <cell r="C24915" t="str">
            <v xml:space="preserve"> Емкость мерная с декором 0.65л</v>
          </cell>
          <cell r="E24915" t="str">
            <v>Россия</v>
          </cell>
          <cell r="F24915" t="str">
            <v>ПЛАСТИК</v>
          </cell>
        </row>
        <row r="24916">
          <cell r="A24916" t="str">
            <v>B1379905</v>
          </cell>
          <cell r="B24916" t="str">
            <v>BYTPLAST</v>
          </cell>
          <cell r="C24916" t="str">
            <v xml:space="preserve"> Горшок-стульчик с аппликацией МАША И МЕДВЕДЬ(розовый)</v>
          </cell>
          <cell r="E24916" t="str">
            <v>Россия</v>
          </cell>
          <cell r="F24916" t="str">
            <v>ПЛАСТИК</v>
          </cell>
        </row>
        <row r="24917">
          <cell r="A24917" t="str">
            <v>B12171</v>
          </cell>
          <cell r="B24917" t="str">
            <v>BYTPLAST</v>
          </cell>
          <cell r="C24917" t="str">
            <v xml:space="preserve"> Ящик универсальный BUBBLE BOOM 364Х229Х135мм(голубой)</v>
          </cell>
          <cell r="E24917" t="str">
            <v>Россия</v>
          </cell>
          <cell r="F24917" t="str">
            <v>ПЛАСТИК</v>
          </cell>
        </row>
        <row r="24918">
          <cell r="A24918" t="str">
            <v>B11216</v>
          </cell>
          <cell r="B24918" t="str">
            <v>BYTPLAST</v>
          </cell>
          <cell r="C24918" t="str">
            <v xml:space="preserve"> Банка с завинчивающейся крышкой 0.4л (микс 1)</v>
          </cell>
          <cell r="E24918" t="str">
            <v>Россия</v>
          </cell>
          <cell r="F24918" t="str">
            <v>ПЛАСТИК</v>
          </cell>
        </row>
        <row r="24919">
          <cell r="A24919" t="str">
            <v>B11214</v>
          </cell>
          <cell r="B24919" t="str">
            <v>BYTPLAST</v>
          </cell>
          <cell r="C24919" t="str">
            <v xml:space="preserve"> Контейнер для холодильника и микроволновой печи 2.5л (микс 1)</v>
          </cell>
          <cell r="E24919" t="str">
            <v>Россия</v>
          </cell>
          <cell r="F24919" t="str">
            <v>ПЛАСТИК</v>
          </cell>
        </row>
        <row r="24920">
          <cell r="A24920" t="str">
            <v>11487</v>
          </cell>
          <cell r="B24920" t="str">
            <v>BYTPLAST</v>
          </cell>
          <cell r="C24920" t="str">
            <v xml:space="preserve"> Банка ВИНТАЖ герметичная 1.2л h=110мм</v>
          </cell>
          <cell r="E24920" t="str">
            <v>Россия</v>
          </cell>
          <cell r="F24920" t="str">
            <v>ПЛАСТИК</v>
          </cell>
        </row>
        <row r="24921">
          <cell r="A24921" t="str">
            <v>11488</v>
          </cell>
          <cell r="B24921" t="str">
            <v>BYTPLAST</v>
          </cell>
          <cell r="C24921" t="str">
            <v xml:space="preserve"> Банка ВИНТАЖ герметичная 0.75л h=90мм</v>
          </cell>
          <cell r="E24921" t="str">
            <v>Россия</v>
          </cell>
          <cell r="F24921" t="str">
            <v>ПЛАСТИК</v>
          </cell>
        </row>
        <row r="24922">
          <cell r="A24922" t="str">
            <v>11489</v>
          </cell>
          <cell r="B24922" t="str">
            <v>BYTPLAST</v>
          </cell>
          <cell r="C24922" t="str">
            <v xml:space="preserve"> Банка ВИНТАЖ герметичная 0.5л h=80мм</v>
          </cell>
          <cell r="E24922" t="str">
            <v>Россия</v>
          </cell>
          <cell r="F24922" t="str">
            <v>ПЛАСТИК</v>
          </cell>
        </row>
        <row r="24923">
          <cell r="A24923" t="str">
            <v>11514</v>
          </cell>
          <cell r="B24923" t="str">
            <v>BYTPLAST</v>
          </cell>
          <cell r="C24923" t="str">
            <v xml:space="preserve"> Контейнер с клапаном ФРЭШ 0.44л</v>
          </cell>
          <cell r="E24923" t="str">
            <v>Россия</v>
          </cell>
          <cell r="F24923" t="str">
            <v>ПЛАСТИК</v>
          </cell>
        </row>
        <row r="24924">
          <cell r="A24924" t="str">
            <v>11517</v>
          </cell>
          <cell r="B24924" t="str">
            <v>BYTPLAST</v>
          </cell>
          <cell r="C24924" t="str">
            <v xml:space="preserve"> Контейнер АРТ-ДЕКОР 0.75Л (желтый)</v>
          </cell>
          <cell r="E24924" t="str">
            <v>Россия</v>
          </cell>
          <cell r="F24924" t="str">
            <v>ПЛАСТИК</v>
          </cell>
        </row>
        <row r="24925">
          <cell r="A24925" t="str">
            <v>11519</v>
          </cell>
          <cell r="B24925" t="str">
            <v>BYTPLAST</v>
          </cell>
          <cell r="C24925" t="str">
            <v xml:space="preserve"> Контейнер АРТ-ДЕКОР 1л</v>
          </cell>
          <cell r="E24925" t="str">
            <v>Россия</v>
          </cell>
          <cell r="F24925" t="str">
            <v>ПЛАСТИК</v>
          </cell>
        </row>
        <row r="24926">
          <cell r="A24926" t="str">
            <v>11520</v>
          </cell>
          <cell r="B24926" t="str">
            <v>BYTPLAST</v>
          </cell>
          <cell r="C24926" t="str">
            <v xml:space="preserve"> Контейнер с клапаном ФРЭШ 1.25л</v>
          </cell>
          <cell r="E24926" t="str">
            <v>Россия</v>
          </cell>
          <cell r="F24926" t="str">
            <v>ПЛАСТИК</v>
          </cell>
        </row>
        <row r="24927">
          <cell r="A24927" t="str">
            <v>11521</v>
          </cell>
          <cell r="B24927" t="str">
            <v>BYTPLAST</v>
          </cell>
          <cell r="C24927" t="str">
            <v xml:space="preserve"> Контейнер АРТ-ДЕКОР 1.25л</v>
          </cell>
          <cell r="E24927" t="str">
            <v>Россия</v>
          </cell>
          <cell r="F24927" t="str">
            <v>ПЛАСТИК</v>
          </cell>
        </row>
        <row r="24928">
          <cell r="A24928" t="str">
            <v>11522</v>
          </cell>
          <cell r="B24928" t="str">
            <v>BYTPLAST</v>
          </cell>
          <cell r="C24928" t="str">
            <v xml:space="preserve"> Комплект контейнеров ФРЭШ 3шт 0.75л</v>
          </cell>
          <cell r="E24928" t="str">
            <v>Россия</v>
          </cell>
          <cell r="F24928" t="str">
            <v>ПЛАСТИК</v>
          </cell>
        </row>
        <row r="24929">
          <cell r="A24929" t="str">
            <v>11558</v>
          </cell>
          <cell r="B24929" t="str">
            <v>BYTPLAST</v>
          </cell>
          <cell r="C24929" t="str">
            <v xml:space="preserve"> Крышка для холодильника и СВЧ ЭКОНОВА d=230</v>
          </cell>
          <cell r="E24929" t="str">
            <v>Россия</v>
          </cell>
          <cell r="F24929" t="str">
            <v>ПЛАСТИК</v>
          </cell>
        </row>
        <row r="24930">
          <cell r="A24930" t="str">
            <v>11572</v>
          </cell>
          <cell r="B24930" t="str">
            <v>BYTPLAST</v>
          </cell>
          <cell r="C24930" t="str">
            <v xml:space="preserve"> Контейнер для хранения продуктов SAFE-FOOD 0.6л</v>
          </cell>
          <cell r="E24930" t="str">
            <v>Россия</v>
          </cell>
          <cell r="F24930" t="str">
            <v>ПЛАСТИК</v>
          </cell>
        </row>
        <row r="24931">
          <cell r="A24931" t="str">
            <v>11573</v>
          </cell>
          <cell r="B24931" t="str">
            <v>BYTPLAST</v>
          </cell>
          <cell r="C24931" t="str">
            <v xml:space="preserve"> Контейнер для хранения продуктов SAFE-FOOD 1л</v>
          </cell>
          <cell r="E24931" t="str">
            <v>Россия</v>
          </cell>
          <cell r="F24931" t="str">
            <v>ПЛАСТИК</v>
          </cell>
        </row>
        <row r="24932">
          <cell r="A24932" t="str">
            <v>13012</v>
          </cell>
          <cell r="B24932" t="str">
            <v>BYTPLAST</v>
          </cell>
          <cell r="C24932" t="str">
            <v xml:space="preserve"> Ящик универсальный с аппликацией 335х240х155 ММ (бежевый)</v>
          </cell>
          <cell r="E24932" t="str">
            <v>Россия</v>
          </cell>
          <cell r="F24932" t="str">
            <v>ПЛАСТИК</v>
          </cell>
        </row>
        <row r="24933">
          <cell r="A24933" t="str">
            <v>13013</v>
          </cell>
          <cell r="B24933" t="str">
            <v>BYTPLAST</v>
          </cell>
          <cell r="C24933" t="str">
            <v xml:space="preserve"> Ванна детская с клапаном для слива воды (голубой)</v>
          </cell>
          <cell r="E24933" t="str">
            <v>Россия</v>
          </cell>
          <cell r="F24933" t="str">
            <v>ПЛАСТИК</v>
          </cell>
        </row>
        <row r="24934">
          <cell r="A24934" t="str">
            <v>13021</v>
          </cell>
          <cell r="B24934" t="str">
            <v>BYTPLAST</v>
          </cell>
          <cell r="C24934" t="str">
            <v xml:space="preserve"> Вешалка для детской одежды размер 31.5см (микс 2)</v>
          </cell>
          <cell r="E24934" t="str">
            <v>Россия</v>
          </cell>
          <cell r="F24934" t="str">
            <v>ПЛАСТИК</v>
          </cell>
        </row>
        <row r="24935">
          <cell r="A24935" t="str">
            <v>13022</v>
          </cell>
          <cell r="B24935" t="str">
            <v>BYTPLAST</v>
          </cell>
          <cell r="C24935" t="str">
            <v xml:space="preserve"> Вешалка для детской одежды размер 29.5см</v>
          </cell>
          <cell r="E24935" t="str">
            <v>Россия</v>
          </cell>
          <cell r="F24935" t="str">
            <v>ПЛАСТИК</v>
          </cell>
        </row>
        <row r="24936">
          <cell r="A24936" t="str">
            <v>13024</v>
          </cell>
          <cell r="B24936" t="str">
            <v>BYTPLAST</v>
          </cell>
          <cell r="C24936" t="str">
            <v xml:space="preserve"> Комплект вешалок для детской одежды 3шт размер 29.5см</v>
          </cell>
          <cell r="E24936" t="str">
            <v>Россия</v>
          </cell>
          <cell r="F24936" t="str">
            <v>ПЛАСТИК</v>
          </cell>
        </row>
        <row r="24937">
          <cell r="A24937" t="str">
            <v>13068</v>
          </cell>
          <cell r="B24937" t="str">
            <v>BYTPLAST</v>
          </cell>
          <cell r="C24937" t="str">
            <v xml:space="preserve"> Ящик для игрушек 600х400х360 с аппликацией</v>
          </cell>
          <cell r="E24937" t="str">
            <v>Россия</v>
          </cell>
          <cell r="F24937" t="str">
            <v>ПЛАСТИК</v>
          </cell>
        </row>
        <row r="24938">
          <cell r="A24938" t="str">
            <v>13186</v>
          </cell>
          <cell r="B24938" t="str">
            <v>BYTPLAST</v>
          </cell>
          <cell r="C24938" t="str">
            <v xml:space="preserve"> Тёрка</v>
          </cell>
          <cell r="E24938" t="str">
            <v>Россия</v>
          </cell>
          <cell r="F24938" t="str">
            <v>ПЛАСТИК</v>
          </cell>
        </row>
        <row r="24939">
          <cell r="A24939" t="str">
            <v>13260</v>
          </cell>
          <cell r="B24939" t="str">
            <v>BYTPLAST</v>
          </cell>
          <cell r="C24939" t="str">
            <v xml:space="preserve"> Горшок детский</v>
          </cell>
          <cell r="E24939" t="str">
            <v>Россия</v>
          </cell>
          <cell r="F24939" t="str">
            <v>ПЛАСТИК</v>
          </cell>
        </row>
        <row r="24940">
          <cell r="A24940" t="str">
            <v>13261</v>
          </cell>
          <cell r="B24940" t="str">
            <v>BYTPLAST</v>
          </cell>
          <cell r="C24940" t="str">
            <v xml:space="preserve"> Горшок-игрушка 330х270х210мм</v>
          </cell>
          <cell r="E24940" t="str">
            <v>Россия</v>
          </cell>
          <cell r="F24940" t="str">
            <v>ПЛАСТИК</v>
          </cell>
        </row>
        <row r="24941">
          <cell r="A24941" t="str">
            <v>13262</v>
          </cell>
          <cell r="B24941" t="str">
            <v>BYTPLAST</v>
          </cell>
          <cell r="C24941" t="str">
            <v xml:space="preserve"> Горшок детский</v>
          </cell>
          <cell r="E24941" t="str">
            <v>Россия</v>
          </cell>
          <cell r="F24941" t="str">
            <v>ПЛАСТИК</v>
          </cell>
        </row>
        <row r="24942">
          <cell r="A24942" t="str">
            <v>13267</v>
          </cell>
          <cell r="B24942" t="str">
            <v>BYTPLAST</v>
          </cell>
          <cell r="C24942" t="str">
            <v xml:space="preserve"> Горшок-стульчик</v>
          </cell>
          <cell r="E24942" t="str">
            <v>Россия</v>
          </cell>
          <cell r="F24942" t="str">
            <v>ПЛАСТИК</v>
          </cell>
        </row>
        <row r="24943">
          <cell r="A24943" t="str">
            <v>13440</v>
          </cell>
          <cell r="B24943" t="str">
            <v>BYTPLAST</v>
          </cell>
          <cell r="C24943" t="str">
            <v xml:space="preserve"> Кружка детская 0.18л</v>
          </cell>
          <cell r="E24943" t="str">
            <v>Россия</v>
          </cell>
          <cell r="F24943" t="str">
            <v>ПЛАСТИК</v>
          </cell>
        </row>
        <row r="24944">
          <cell r="A24944" t="str">
            <v>11600</v>
          </cell>
          <cell r="B24944" t="str">
            <v>BYTPLAST</v>
          </cell>
          <cell r="C24944" t="str">
            <v xml:space="preserve"> Крышка для холодильника и СВЧ d=230</v>
          </cell>
          <cell r="E24944" t="str">
            <v>Россия</v>
          </cell>
          <cell r="F24944" t="str">
            <v>ПЛАСТИК</v>
          </cell>
        </row>
        <row r="24945">
          <cell r="A24945" t="str">
            <v>11727</v>
          </cell>
          <cell r="B24945" t="str">
            <v>BYTPLAST</v>
          </cell>
          <cell r="C24945" t="str">
            <v xml:space="preserve"> Емкость для холодильника и СВЧ d=150 0.9л с декором</v>
          </cell>
          <cell r="E24945" t="str">
            <v>Россия</v>
          </cell>
          <cell r="F24945" t="str">
            <v>ПЛАСТИК</v>
          </cell>
        </row>
        <row r="24946">
          <cell r="A24946" t="str">
            <v>11729</v>
          </cell>
          <cell r="B24946" t="str">
            <v>BYTPLAST</v>
          </cell>
          <cell r="C24946" t="str">
            <v xml:space="preserve"> Емкость для холодильника и СВЧ d=190 1.5л с декором</v>
          </cell>
          <cell r="E24946" t="str">
            <v>Россия</v>
          </cell>
          <cell r="F24946" t="str">
            <v>ПЛАСТИК</v>
          </cell>
        </row>
        <row r="24947">
          <cell r="A24947" t="str">
            <v>11730</v>
          </cell>
          <cell r="B24947" t="str">
            <v>BYTPLAST</v>
          </cell>
          <cell r="C24947" t="str">
            <v xml:space="preserve"> Емкость для холодильника и СВЧ d=190 1.8л с декором</v>
          </cell>
          <cell r="E24947" t="str">
            <v>Россия</v>
          </cell>
          <cell r="F24947" t="str">
            <v>ПЛАСТИК</v>
          </cell>
        </row>
        <row r="24948">
          <cell r="A24948" t="str">
            <v>11734</v>
          </cell>
          <cell r="B24948" t="str">
            <v>BYTPLAST</v>
          </cell>
          <cell r="C24948" t="str">
            <v xml:space="preserve"> Контейнер для холодильника и СВЧ ФРИЗ 0.5л</v>
          </cell>
          <cell r="E24948" t="str">
            <v>Россия</v>
          </cell>
          <cell r="F24948" t="str">
            <v>ПЛАСТИК</v>
          </cell>
        </row>
        <row r="24949">
          <cell r="A24949" t="str">
            <v>11735</v>
          </cell>
          <cell r="B24949" t="str">
            <v>BYTPLAST</v>
          </cell>
          <cell r="C24949" t="str">
            <v xml:space="preserve"> Контейнер для холодильника и СВЧ ФРИЗ 0.7л</v>
          </cell>
          <cell r="E24949" t="str">
            <v>Россия</v>
          </cell>
          <cell r="F24949" t="str">
            <v>ПЛАСТИК</v>
          </cell>
        </row>
        <row r="24950">
          <cell r="A24950" t="str">
            <v>11736</v>
          </cell>
          <cell r="B24950" t="str">
            <v>BYTPLAST</v>
          </cell>
          <cell r="C24950" t="str">
            <v xml:space="preserve"> Контейнер для холодильника и СВЧ ФРИЗ 1.0л</v>
          </cell>
          <cell r="E24950" t="str">
            <v>Россия</v>
          </cell>
          <cell r="F24950" t="str">
            <v>ПЛАСТИК</v>
          </cell>
        </row>
        <row r="24951">
          <cell r="A24951" t="str">
            <v>11737</v>
          </cell>
          <cell r="B24951" t="str">
            <v>BYTPLAST</v>
          </cell>
          <cell r="C24951" t="str">
            <v xml:space="preserve"> Контейнер двухсекционный с декором РОНДО 1.25л</v>
          </cell>
          <cell r="E24951" t="str">
            <v>Россия</v>
          </cell>
          <cell r="F24951" t="str">
            <v>ПЛАСТИК</v>
          </cell>
        </row>
        <row r="24952">
          <cell r="A24952" t="str">
            <v>11738</v>
          </cell>
          <cell r="B24952" t="str">
            <v>BYTPLAST</v>
          </cell>
          <cell r="C24952" t="str">
            <v xml:space="preserve"> Контейнер с декором РОНДО 1.75л</v>
          </cell>
          <cell r="E24952" t="str">
            <v>Россия</v>
          </cell>
          <cell r="F24952" t="str">
            <v>ПЛАСТИК</v>
          </cell>
        </row>
        <row r="24953">
          <cell r="A24953" t="str">
            <v>11758</v>
          </cell>
          <cell r="B24953" t="str">
            <v>BYTPLAST</v>
          </cell>
          <cell r="C24953" t="str">
            <v xml:space="preserve"> Контейнер для продуктов ECO STYLE 0.8л</v>
          </cell>
          <cell r="E24953" t="str">
            <v>Россия</v>
          </cell>
          <cell r="F24953" t="str">
            <v>ПЛАСТИК</v>
          </cell>
        </row>
        <row r="24954">
          <cell r="A24954" t="str">
            <v>11759</v>
          </cell>
          <cell r="B24954" t="str">
            <v>BYTPLAST</v>
          </cell>
          <cell r="C24954" t="str">
            <v xml:space="preserve"> Банка с завинчив крышкой ECO STYLE 0.58л</v>
          </cell>
          <cell r="E24954" t="str">
            <v>Россия</v>
          </cell>
          <cell r="F24954" t="str">
            <v>ПЛАСТИК</v>
          </cell>
        </row>
        <row r="24955">
          <cell r="A24955" t="str">
            <v>11760</v>
          </cell>
          <cell r="B24955" t="str">
            <v>BYTPLAST</v>
          </cell>
          <cell r="C24955" t="str">
            <v xml:space="preserve"> Банка с завинчив крышкой ECO STYLE 0.75л</v>
          </cell>
          <cell r="E24955" t="str">
            <v>Россия</v>
          </cell>
          <cell r="F24955" t="str">
            <v>ПЛАСТИК</v>
          </cell>
        </row>
        <row r="24956">
          <cell r="A24956" t="str">
            <v>13601</v>
          </cell>
          <cell r="B24956" t="str">
            <v>BYTPLAST</v>
          </cell>
          <cell r="C24956" t="str">
            <v xml:space="preserve"> Стул детский 380х425х525мм</v>
          </cell>
          <cell r="E24956" t="str">
            <v>Россия</v>
          </cell>
          <cell r="F24956" t="str">
            <v>ПЛАСТИК</v>
          </cell>
        </row>
        <row r="24957">
          <cell r="A24957" t="str">
            <v>13674</v>
          </cell>
          <cell r="B24957" t="str">
            <v>BYTPLAST</v>
          </cell>
          <cell r="C24957" t="str">
            <v xml:space="preserve"> Контейнер для продуктов 0.2л</v>
          </cell>
          <cell r="E24957" t="str">
            <v>Россия</v>
          </cell>
          <cell r="F24957" t="str">
            <v>ПЛАСТИК</v>
          </cell>
        </row>
        <row r="24958">
          <cell r="A24958" t="str">
            <v>13717</v>
          </cell>
          <cell r="B24958" t="str">
            <v>BYTPLAST</v>
          </cell>
          <cell r="C24958" t="str">
            <v xml:space="preserve"> Комплект контейнеров для продуктов 3шт 0.25л</v>
          </cell>
          <cell r="E24958" t="str">
            <v>Россия</v>
          </cell>
          <cell r="F24958" t="str">
            <v>ПЛАСТИК</v>
          </cell>
        </row>
        <row r="24959">
          <cell r="A24959" t="str">
            <v>13743</v>
          </cell>
          <cell r="B24959" t="str">
            <v>BYTPLAST</v>
          </cell>
          <cell r="C24959" t="str">
            <v xml:space="preserve"> Контейнер для продуктов 0.25л</v>
          </cell>
          <cell r="E24959" t="str">
            <v>Россия</v>
          </cell>
          <cell r="F24959" t="str">
            <v>ПЛАСТИК</v>
          </cell>
        </row>
        <row r="24960">
          <cell r="A24960" t="str">
            <v>13775</v>
          </cell>
          <cell r="B24960" t="str">
            <v>BYTPLAST</v>
          </cell>
          <cell r="C24960" t="str">
            <v xml:space="preserve"> Ящик для игрушек 555х390х290мм с аппликацией</v>
          </cell>
          <cell r="E24960" t="str">
            <v>Россия</v>
          </cell>
          <cell r="F24960" t="str">
            <v>ПЛАСТИК</v>
          </cell>
        </row>
        <row r="24961">
          <cell r="A24961" t="str">
            <v>13792</v>
          </cell>
          <cell r="B24961" t="str">
            <v>BYTPLAST</v>
          </cell>
          <cell r="C24961" t="str">
            <v xml:space="preserve"> Ящик для игрушек МАША И МЕДВЕДЬ с апл 555х390х190мм</v>
          </cell>
          <cell r="E24961" t="str">
            <v>Россия</v>
          </cell>
          <cell r="F24961" t="str">
            <v>ПЛАСТИК</v>
          </cell>
        </row>
        <row r="24962">
          <cell r="A24962" t="str">
            <v>13794</v>
          </cell>
          <cell r="B24962" t="str">
            <v>BYTPLAST</v>
          </cell>
          <cell r="C24962" t="str">
            <v xml:space="preserve"> Ящик для игрушек на колесах МАША И МЕДВЕДЬ 580х390х335мм</v>
          </cell>
          <cell r="E24962" t="str">
            <v>Россия</v>
          </cell>
          <cell r="F24962" t="str">
            <v>ПЛАСТИК</v>
          </cell>
        </row>
        <row r="24963">
          <cell r="A24963" t="str">
            <v>13798</v>
          </cell>
          <cell r="B24963" t="str">
            <v>BYTPLAST</v>
          </cell>
          <cell r="C24963" t="str">
            <v xml:space="preserve"> Накладка на унитаз с аппликацией МАША И МЕДВЕДЬ</v>
          </cell>
          <cell r="E24963" t="str">
            <v>Россия</v>
          </cell>
          <cell r="F24963" t="str">
            <v>ПЛАСТИК</v>
          </cell>
        </row>
        <row r="24964">
          <cell r="A24964" t="str">
            <v>13799</v>
          </cell>
          <cell r="B24964" t="str">
            <v>BYTPLAST</v>
          </cell>
          <cell r="C24964" t="str">
            <v xml:space="preserve"> Горшок-стульчик с аппликацией МАША И МЕДВЕДЬ</v>
          </cell>
          <cell r="E24964" t="str">
            <v>Россия</v>
          </cell>
          <cell r="F24964" t="str">
            <v>ПЛАСТИК</v>
          </cell>
        </row>
        <row r="24965">
          <cell r="A24965" t="str">
            <v>13802</v>
          </cell>
          <cell r="B24965" t="str">
            <v>BYTPLAST</v>
          </cell>
          <cell r="C24965" t="str">
            <v xml:space="preserve"> Кружка детская с декором 0.18л</v>
          </cell>
          <cell r="E24965" t="str">
            <v>Россия</v>
          </cell>
          <cell r="F24965" t="str">
            <v>ПЛАСТИК</v>
          </cell>
        </row>
        <row r="24966">
          <cell r="A24966" t="str">
            <v>13809</v>
          </cell>
          <cell r="B24966" t="str">
            <v>BYTPLAST</v>
          </cell>
          <cell r="C24966" t="str">
            <v xml:space="preserve"> Ящик для игрушек на колесах 580х390х335мм с аппликацией</v>
          </cell>
          <cell r="E24966" t="str">
            <v>Россия</v>
          </cell>
          <cell r="F24966" t="str">
            <v>ПЛАСТИК</v>
          </cell>
        </row>
        <row r="24967">
          <cell r="A24967" t="str">
            <v>13870</v>
          </cell>
          <cell r="B24967" t="str">
            <v>BYTPLAST</v>
          </cell>
          <cell r="C24967" t="str">
            <v xml:space="preserve"> Комод детский на колесах с аппликацией 4 ящика</v>
          </cell>
          <cell r="E24967" t="str">
            <v>Россия</v>
          </cell>
          <cell r="F24967" t="str">
            <v>ПЛАСТИК</v>
          </cell>
        </row>
        <row r="24968">
          <cell r="A24968" t="str">
            <v>11761</v>
          </cell>
          <cell r="B24968" t="str">
            <v>BYTPLAST</v>
          </cell>
          <cell r="C24968" t="str">
            <v xml:space="preserve"> Банка с завинчивающейся крышкой ECO STYLE 0.26л</v>
          </cell>
          <cell r="E24968" t="str">
            <v>Россия</v>
          </cell>
          <cell r="F24968" t="str">
            <v>ПЛАСТИК</v>
          </cell>
        </row>
        <row r="24969">
          <cell r="A24969" t="str">
            <v>11763</v>
          </cell>
          <cell r="B24969" t="str">
            <v>BYTPLAST</v>
          </cell>
          <cell r="C24969" t="str">
            <v xml:space="preserve"> Банка с завинчивающейся крышкой 3.2л</v>
          </cell>
          <cell r="E24969" t="str">
            <v>Россия</v>
          </cell>
          <cell r="F24969" t="str">
            <v>ПЛАСТИК</v>
          </cell>
        </row>
        <row r="24970">
          <cell r="A24970" t="str">
            <v>11790</v>
          </cell>
          <cell r="B24970" t="str">
            <v>BYTPLAST</v>
          </cell>
          <cell r="C24970" t="str">
            <v xml:space="preserve"> Контейнер для хранения продуктов 0.6л</v>
          </cell>
          <cell r="E24970" t="str">
            <v>Россия</v>
          </cell>
          <cell r="F24970" t="str">
            <v>ПЛАСТИК</v>
          </cell>
        </row>
        <row r="24971">
          <cell r="A24971" t="str">
            <v>11791</v>
          </cell>
          <cell r="B24971" t="str">
            <v>BYTPLAST</v>
          </cell>
          <cell r="C24971" t="str">
            <v xml:space="preserve"> Контейнер для хранения продуктов 1.0л</v>
          </cell>
          <cell r="E24971" t="str">
            <v>Россия</v>
          </cell>
          <cell r="F24971" t="str">
            <v>ПЛАСТИК</v>
          </cell>
        </row>
        <row r="24972">
          <cell r="A24972" t="str">
            <v>11803</v>
          </cell>
          <cell r="B24972" t="str">
            <v>BYTPLAST</v>
          </cell>
          <cell r="C24972" t="str">
            <v xml:space="preserve"> Банка с завинчив крышкой ТАНГО 0.3л</v>
          </cell>
          <cell r="E24972" t="str">
            <v>Россия</v>
          </cell>
          <cell r="F24972" t="str">
            <v>ПЛАСТИК</v>
          </cell>
        </row>
        <row r="24973">
          <cell r="A24973" t="str">
            <v>11804</v>
          </cell>
          <cell r="B24973" t="str">
            <v>BYTPLAST</v>
          </cell>
          <cell r="C24973" t="str">
            <v xml:space="preserve"> Банка с завинчив крышкой ТАНГО 0.6л</v>
          </cell>
          <cell r="E24973" t="str">
            <v>Россия</v>
          </cell>
          <cell r="F24973" t="str">
            <v>ПЛАСТИК</v>
          </cell>
        </row>
        <row r="24974">
          <cell r="A24974" t="str">
            <v>11805</v>
          </cell>
          <cell r="B24974" t="str">
            <v>BYTPLAST</v>
          </cell>
          <cell r="C24974" t="str">
            <v xml:space="preserve"> Банка с завинчив крышкой ТАНГО 0.4л</v>
          </cell>
          <cell r="E24974" t="str">
            <v>Россия</v>
          </cell>
          <cell r="F24974" t="str">
            <v>ПЛАСТИК</v>
          </cell>
        </row>
        <row r="24975">
          <cell r="A24975" t="str">
            <v>11806</v>
          </cell>
          <cell r="B24975" t="str">
            <v>BYTPLAST</v>
          </cell>
          <cell r="C24975" t="str">
            <v xml:space="preserve"> Банка с завинчив крышкой с декором ТАНГО 0.9л</v>
          </cell>
          <cell r="E24975" t="str">
            <v>Россия</v>
          </cell>
          <cell r="F24975" t="str">
            <v>ПЛАСТИК</v>
          </cell>
        </row>
        <row r="24976">
          <cell r="A24976" t="str">
            <v>11846</v>
          </cell>
          <cell r="B24976" t="str">
            <v>BYTPLAST</v>
          </cell>
          <cell r="C24976" t="str">
            <v xml:space="preserve"> Емкость для холодильника и СВЧ 1.2л с декором</v>
          </cell>
          <cell r="E24976" t="str">
            <v>Россия</v>
          </cell>
          <cell r="F24976" t="str">
            <v>ПЛАСТИК</v>
          </cell>
        </row>
        <row r="24977">
          <cell r="A24977" t="str">
            <v>11894</v>
          </cell>
          <cell r="B24977" t="str">
            <v>BYTPLAST</v>
          </cell>
          <cell r="C24977" t="str">
            <v xml:space="preserve"> Контейнер с клапаном AIR FREE 0.6л</v>
          </cell>
          <cell r="E24977" t="str">
            <v>Россия</v>
          </cell>
          <cell r="F24977" t="str">
            <v>ПЛАСТИК</v>
          </cell>
        </row>
        <row r="24978">
          <cell r="A24978" t="str">
            <v>11898</v>
          </cell>
          <cell r="B24978" t="str">
            <v>BYTPLAST</v>
          </cell>
          <cell r="C24978" t="str">
            <v xml:space="preserve"> Контейнер с клапаном AIR FREE 1.25л</v>
          </cell>
          <cell r="E24978" t="str">
            <v>Россия</v>
          </cell>
          <cell r="F24978" t="str">
            <v>ПЛАСТИК</v>
          </cell>
        </row>
        <row r="24979">
          <cell r="A24979" t="str">
            <v>11946</v>
          </cell>
          <cell r="B24979" t="str">
            <v>BYTPLAST</v>
          </cell>
          <cell r="C24979" t="str">
            <v xml:space="preserve"> Контейнер для продуктов с декором Click&lt;(&gt;&amp;&lt;)&gt;Lock 0.58л</v>
          </cell>
          <cell r="E24979" t="str">
            <v>Россия</v>
          </cell>
          <cell r="F24979" t="str">
            <v>ПЛАСТИК</v>
          </cell>
        </row>
        <row r="24980">
          <cell r="A24980" t="str">
            <v>13876</v>
          </cell>
          <cell r="B24980" t="str">
            <v>BYTPLAST</v>
          </cell>
          <cell r="C24980" t="str">
            <v xml:space="preserve"> Ящик универсальный МАША И МЕДВЕДЬ 9л 400х335х85мм</v>
          </cell>
          <cell r="E24980" t="str">
            <v>Россия</v>
          </cell>
          <cell r="F24980" t="str">
            <v>ПЛАСТИК</v>
          </cell>
        </row>
        <row r="24981">
          <cell r="A24981" t="str">
            <v>13937</v>
          </cell>
          <cell r="B24981" t="str">
            <v>BYTPLAST</v>
          </cell>
          <cell r="C24981" t="str">
            <v xml:space="preserve"> Ящик для игрушек с аппликацией 555х390х190мм</v>
          </cell>
          <cell r="E24981" t="str">
            <v>Россия</v>
          </cell>
          <cell r="F24981" t="str">
            <v>ПЛАСТИК</v>
          </cell>
        </row>
        <row r="24982">
          <cell r="A24982" t="str">
            <v>13938</v>
          </cell>
          <cell r="B24982" t="str">
            <v>BYTPLAST</v>
          </cell>
          <cell r="C24982" t="str">
            <v xml:space="preserve"> Ящик для игрушек с аппликацией 555х390х190мм</v>
          </cell>
          <cell r="E24982" t="str">
            <v>Россия</v>
          </cell>
          <cell r="F24982" t="str">
            <v>ПЛАСТИК</v>
          </cell>
        </row>
        <row r="24983">
          <cell r="A24983" t="str">
            <v>13967B</v>
          </cell>
          <cell r="B24983" t="str">
            <v>BYTPLAST</v>
          </cell>
          <cell r="C24983" t="str">
            <v xml:space="preserve"> Ящик для игрушек с аппликацией 555х390х190мм</v>
          </cell>
          <cell r="E24983" t="str">
            <v>Россия</v>
          </cell>
          <cell r="F24983" t="str">
            <v>ПЛАСТИК</v>
          </cell>
        </row>
        <row r="24984">
          <cell r="A24984" t="str">
            <v>13968</v>
          </cell>
          <cell r="B24984" t="str">
            <v>BYTPLAST</v>
          </cell>
          <cell r="C24984" t="str">
            <v xml:space="preserve"> Ящик для игрушек с аппликацией 555х390х190мм</v>
          </cell>
          <cell r="E24984" t="str">
            <v>Россия</v>
          </cell>
          <cell r="F24984" t="str">
            <v>ПЛАСТИК</v>
          </cell>
        </row>
        <row r="24985">
          <cell r="A24985" t="str">
            <v>13993</v>
          </cell>
          <cell r="B24985" t="str">
            <v>BYTPLAST</v>
          </cell>
          <cell r="C24985" t="str">
            <v xml:space="preserve"> Ящик универсальный с аппликацией ANGRY BIRDS GO! 5л 330х190х120мм</v>
          </cell>
          <cell r="E24985" t="str">
            <v>Россия</v>
          </cell>
          <cell r="F24985" t="str">
            <v>ПЛАСТИК</v>
          </cell>
        </row>
        <row r="24986">
          <cell r="A24986" t="str">
            <v>12019</v>
          </cell>
          <cell r="B24986" t="str">
            <v>BYTPLAST</v>
          </cell>
          <cell r="C24986" t="str">
            <v xml:space="preserve"> Вешалка для одежды размер 44-46</v>
          </cell>
          <cell r="E24986" t="str">
            <v>Россия</v>
          </cell>
          <cell r="F24986" t="str">
            <v>ПЛАСТИК</v>
          </cell>
        </row>
        <row r="24987">
          <cell r="A24987" t="str">
            <v>12033</v>
          </cell>
          <cell r="B24987" t="str">
            <v>BYTPLAST</v>
          </cell>
          <cell r="C24987" t="str">
            <v xml:space="preserve"> Ваза для цветов</v>
          </cell>
          <cell r="E24987" t="str">
            <v>Россия</v>
          </cell>
          <cell r="F24987" t="str">
            <v>ПЛАСТИК</v>
          </cell>
        </row>
        <row r="24988">
          <cell r="A24988" t="str">
            <v>12084</v>
          </cell>
          <cell r="B24988" t="str">
            <v>BYTPLAST</v>
          </cell>
          <cell r="C24988" t="str">
            <v xml:space="preserve"> Этажерка ГРАЦИЯ 3 яруса</v>
          </cell>
          <cell r="E24988" t="str">
            <v>Россия</v>
          </cell>
          <cell r="F24988" t="str">
            <v>ПЛАСТИК</v>
          </cell>
        </row>
        <row r="24989">
          <cell r="A24989" t="str">
            <v>12092B</v>
          </cell>
          <cell r="B24989" t="str">
            <v>BYTPLAST</v>
          </cell>
          <cell r="C24989" t="str">
            <v xml:space="preserve"> Подставка для столовых приборов 180х180х120мм</v>
          </cell>
          <cell r="E24989" t="str">
            <v>Россия</v>
          </cell>
          <cell r="F24989" t="str">
            <v>ПЛАСТИК</v>
          </cell>
        </row>
        <row r="24990">
          <cell r="A24990" t="str">
            <v>12093</v>
          </cell>
          <cell r="B24990" t="str">
            <v>BYTPLAST</v>
          </cell>
          <cell r="C24990" t="str">
            <v xml:space="preserve"> Вешалка для легкой одежды размер 52-54</v>
          </cell>
          <cell r="E24990" t="str">
            <v>Россия</v>
          </cell>
          <cell r="F24990" t="str">
            <v>ПЛАСТИК</v>
          </cell>
        </row>
        <row r="24991">
          <cell r="A24991" t="str">
            <v>12094</v>
          </cell>
          <cell r="B24991" t="str">
            <v>BYTPLAST</v>
          </cell>
          <cell r="C24991" t="str">
            <v xml:space="preserve"> Вешалка для легкой верхней одежды р-р 48-50</v>
          </cell>
          <cell r="E24991" t="str">
            <v>Россия</v>
          </cell>
          <cell r="F24991" t="str">
            <v>ПЛАСТИК</v>
          </cell>
        </row>
        <row r="24992">
          <cell r="A24992" t="str">
            <v>12121</v>
          </cell>
          <cell r="B24992" t="str">
            <v>BYTPLAST</v>
          </cell>
          <cell r="C24992" t="str">
            <v xml:space="preserve"> Контейнер для яиц с декором 172х130х75мм</v>
          </cell>
          <cell r="E24992" t="str">
            <v>Россия</v>
          </cell>
          <cell r="F24992" t="str">
            <v>ПЛАСТИК</v>
          </cell>
        </row>
        <row r="24993">
          <cell r="A24993" t="str">
            <v>12123</v>
          </cell>
          <cell r="B24993" t="str">
            <v>BYTPLAST</v>
          </cell>
          <cell r="C24993" t="str">
            <v xml:space="preserve"> Дуршлаг с миской 3л</v>
          </cell>
          <cell r="E24993" t="str">
            <v>Россия</v>
          </cell>
          <cell r="F24993" t="str">
            <v>ПЛАСТИК</v>
          </cell>
        </row>
        <row r="24994">
          <cell r="A24994" t="str">
            <v>12124</v>
          </cell>
          <cell r="B24994" t="str">
            <v>BYTPLAST</v>
          </cell>
          <cell r="C24994" t="str">
            <v xml:space="preserve"> Подставка для моющих средств 185х133х34мм</v>
          </cell>
          <cell r="E24994" t="str">
            <v>Россия</v>
          </cell>
          <cell r="F24994" t="str">
            <v>ПЛАСТИК</v>
          </cell>
        </row>
        <row r="24995">
          <cell r="A24995" t="str">
            <v>12127</v>
          </cell>
          <cell r="B24995" t="str">
            <v>BYTPLAST</v>
          </cell>
          <cell r="C24995" t="str">
            <v xml:space="preserve"> Таз круглый 6л</v>
          </cell>
          <cell r="E24995" t="str">
            <v>Россия</v>
          </cell>
          <cell r="F24995" t="str">
            <v>ПЛАСТИК</v>
          </cell>
        </row>
        <row r="24996">
          <cell r="A24996" t="str">
            <v>12128</v>
          </cell>
          <cell r="B24996" t="str">
            <v>BYTPLAST</v>
          </cell>
          <cell r="C24996" t="str">
            <v xml:space="preserve"> Таз круглый 10л микс 4 цвета</v>
          </cell>
          <cell r="E24996" t="str">
            <v>Россия</v>
          </cell>
          <cell r="F24996" t="str">
            <v>ПЛАСТИК</v>
          </cell>
        </row>
        <row r="24997">
          <cell r="A24997" t="str">
            <v>12143</v>
          </cell>
          <cell r="B24997" t="str">
            <v>BYTPLAST</v>
          </cell>
          <cell r="C24997" t="str">
            <v xml:space="preserve"> Таз ДИАНА 7л</v>
          </cell>
          <cell r="E24997" t="str">
            <v>Россия</v>
          </cell>
          <cell r="F24997" t="str">
            <v>ПЛАСТИК</v>
          </cell>
        </row>
        <row r="24998">
          <cell r="A24998" t="str">
            <v>LHP75-1027</v>
          </cell>
          <cell r="B24998" t="str">
            <v>KORALL</v>
          </cell>
          <cell r="C24998" t="str">
            <v xml:space="preserve"> Тарелка плоская ЛЕТО 19см 1027</v>
          </cell>
          <cell r="E24998" t="str">
            <v>Китай</v>
          </cell>
          <cell r="F24998" t="str">
            <v>СТЕКЛО</v>
          </cell>
        </row>
        <row r="24999">
          <cell r="A24999" t="str">
            <v>LHP75-13312</v>
          </cell>
          <cell r="B24999" t="str">
            <v>KORALL</v>
          </cell>
          <cell r="C24999" t="str">
            <v xml:space="preserve"> Тарелка плоская ШАХЕРЕЗАДА 19см</v>
          </cell>
          <cell r="E24999" t="str">
            <v>Китай</v>
          </cell>
          <cell r="F24999" t="str">
            <v>СТЕКЛО</v>
          </cell>
        </row>
        <row r="25000">
          <cell r="A25000" t="str">
            <v>LQ507009-A</v>
          </cell>
          <cell r="B25000" t="str">
            <v>KORALL</v>
          </cell>
          <cell r="C25000" t="str">
            <v xml:space="preserve"> Чайная пара СНЕЖНАЯ КОРОЛЕВА квадрат 240мл</v>
          </cell>
          <cell r="E25000" t="str">
            <v>Китай</v>
          </cell>
          <cell r="F25000" t="str">
            <v>СТЕКЛО</v>
          </cell>
        </row>
        <row r="25001">
          <cell r="A25001" t="str">
            <v>LQ552209-124</v>
          </cell>
          <cell r="B25001" t="str">
            <v>KORALL</v>
          </cell>
          <cell r="C25001" t="str">
            <v xml:space="preserve"> Кружка АРАБЕСКА цилиндр 350мл</v>
          </cell>
          <cell r="E25001" t="str">
            <v>Китай</v>
          </cell>
          <cell r="F25001" t="str">
            <v>СТЕКЛО</v>
          </cell>
        </row>
        <row r="25002">
          <cell r="A25002" t="str">
            <v>LQ607110-A</v>
          </cell>
          <cell r="B25002" t="str">
            <v>KORALL</v>
          </cell>
          <cell r="C25002" t="str">
            <v xml:space="preserve"> Блюдо для лимона с крышкой СНЕЖНАЯ КОРОЛЕВА 10см ф.квадр</v>
          </cell>
          <cell r="E25002" t="str">
            <v>Китай</v>
          </cell>
          <cell r="F25002" t="str">
            <v>СТЕКЛО</v>
          </cell>
        </row>
        <row r="25003">
          <cell r="A25003" t="str">
            <v>MTR04</v>
          </cell>
          <cell r="B25003" t="str">
            <v>KORALL</v>
          </cell>
          <cell r="C25003" t="str">
            <v xml:space="preserve"> Чайная пара ЖЕМЧУГ 250мл</v>
          </cell>
          <cell r="E25003" t="str">
            <v>Малайзия</v>
          </cell>
          <cell r="F25003" t="str">
            <v>СТЕКЛО</v>
          </cell>
        </row>
        <row r="25004">
          <cell r="A25004" t="str">
            <v>OV1203-2-1</v>
          </cell>
          <cell r="B25004" t="str">
            <v>KORALL</v>
          </cell>
          <cell r="C25004" t="str">
            <v xml:space="preserve"> Салатник 6' 15см ОРХИДЕЯ кругл</v>
          </cell>
          <cell r="E25004" t="str">
            <v>Малайзия</v>
          </cell>
          <cell r="F25004" t="str">
            <v>СТЕКЛО</v>
          </cell>
        </row>
        <row r="25005">
          <cell r="A25005" t="str">
            <v>OV1203-2-2</v>
          </cell>
          <cell r="B25005" t="str">
            <v>KORALL</v>
          </cell>
          <cell r="C25005" t="str">
            <v xml:space="preserve"> Салатник 7' 18см ОРХИДЕЯ кругл</v>
          </cell>
          <cell r="E25005" t="str">
            <v>Малайзия</v>
          </cell>
          <cell r="F25005" t="str">
            <v>СТЕКЛО</v>
          </cell>
        </row>
        <row r="25006">
          <cell r="A25006" t="str">
            <v>OV1203-2-3</v>
          </cell>
          <cell r="B25006" t="str">
            <v>KORALL</v>
          </cell>
          <cell r="C25006" t="str">
            <v xml:space="preserve"> Салатник 8' 20см ОРХИДЕЯ кругл</v>
          </cell>
          <cell r="E25006" t="str">
            <v>Малайзия</v>
          </cell>
          <cell r="F25006" t="str">
            <v>СТЕКЛО</v>
          </cell>
        </row>
        <row r="25007">
          <cell r="A25007" t="str">
            <v>OV1203-2-4</v>
          </cell>
          <cell r="B25007" t="str">
            <v>KORALL</v>
          </cell>
          <cell r="C25007" t="str">
            <v xml:space="preserve"> Тарелка плоская 8' 20см ОРХИДЕЯ кругл</v>
          </cell>
          <cell r="E25007" t="str">
            <v>Малайзия</v>
          </cell>
          <cell r="F25007" t="str">
            <v>СТЕКЛО</v>
          </cell>
        </row>
        <row r="25008">
          <cell r="A25008" t="str">
            <v>P0265</v>
          </cell>
          <cell r="B25008" t="str">
            <v>KORALL</v>
          </cell>
          <cell r="C25008" t="str">
            <v xml:space="preserve"> Лопатка кулинарная силиконовая шоу-бокс СОВА 25х5см</v>
          </cell>
          <cell r="E25008" t="str">
            <v>Китай</v>
          </cell>
          <cell r="F25008" t="str">
            <v>СИЛИКОН</v>
          </cell>
        </row>
        <row r="25009">
          <cell r="A25009" t="str">
            <v>P06-HO1880</v>
          </cell>
          <cell r="B25009" t="str">
            <v>KORALL</v>
          </cell>
          <cell r="C25009" t="str">
            <v xml:space="preserve"> Кружка НЕЖНОСТЬ 250мл</v>
          </cell>
          <cell r="E25009" t="str">
            <v>Китай</v>
          </cell>
          <cell r="F25009" t="str">
            <v>СТЕКЛО</v>
          </cell>
        </row>
        <row r="25010">
          <cell r="A25010" t="str">
            <v>XJG01-0062</v>
          </cell>
          <cell r="B25010" t="str">
            <v>KORALL</v>
          </cell>
          <cell r="C25010" t="str">
            <v xml:space="preserve"> Кружка 340мл LERMONY 2вида</v>
          </cell>
          <cell r="E25010" t="str">
            <v>Китай</v>
          </cell>
          <cell r="F25010" t="str">
            <v>СТЕКЛО</v>
          </cell>
        </row>
        <row r="25011">
          <cell r="A25011" t="str">
            <v>YX076</v>
          </cell>
          <cell r="B25011" t="str">
            <v>KORALL</v>
          </cell>
          <cell r="C25011" t="str">
            <v xml:space="preserve"> Подставка под горячее ПРОВАНС 14х19см</v>
          </cell>
          <cell r="E25011" t="str">
            <v>Китай</v>
          </cell>
          <cell r="F25011" t="str">
            <v>СТЕКЛО</v>
          </cell>
        </row>
        <row r="25012">
          <cell r="A25012" t="str">
            <v>ZB58-H2012005</v>
          </cell>
          <cell r="B25012" t="str">
            <v>KORALL</v>
          </cell>
          <cell r="C25012" t="str">
            <v xml:space="preserve"> Кружка КОФЕ 375мл</v>
          </cell>
          <cell r="E25012" t="str">
            <v>Китай</v>
          </cell>
          <cell r="F25012" t="str">
            <v>СТЕКЛО</v>
          </cell>
        </row>
        <row r="25013">
          <cell r="A25013" t="str">
            <v>ZPX13719</v>
          </cell>
          <cell r="B25013" t="str">
            <v>KORALL</v>
          </cell>
          <cell r="C25013" t="str">
            <v xml:space="preserve"> Кружка РОЗЫ бочка 12 oz 340мл п/у с ложкой</v>
          </cell>
          <cell r="E25013" t="str">
            <v>Малайзия</v>
          </cell>
          <cell r="F25013" t="str">
            <v>СТЕКЛО</v>
          </cell>
        </row>
        <row r="25014">
          <cell r="A25014" t="str">
            <v>S3000/2PDQ-K027</v>
          </cell>
          <cell r="B25014" t="str">
            <v>KORALL</v>
          </cell>
          <cell r="C25014" t="str">
            <v xml:space="preserve"> Набор для торта НАСТРОЕНИЕ круг 30см п/уп 2 пр</v>
          </cell>
          <cell r="E25014" t="str">
            <v>Китай</v>
          </cell>
          <cell r="F25014" t="str">
            <v>СТЕКЛО</v>
          </cell>
        </row>
        <row r="25015">
          <cell r="A25015" t="str">
            <v>S3100/2PDQ-P043</v>
          </cell>
          <cell r="B25015" t="str">
            <v>KORALL</v>
          </cell>
          <cell r="C25015" t="str">
            <v xml:space="preserve"> Набор для торта 1/2 КОЛИБРИ квадр. 30х30см подарочная упаковка</v>
          </cell>
          <cell r="E25015" t="str">
            <v>Китай</v>
          </cell>
          <cell r="F25015" t="str">
            <v>СТЕКЛО</v>
          </cell>
        </row>
        <row r="25016">
          <cell r="A25016" t="str">
            <v>S552209-1</v>
          </cell>
          <cell r="B25016" t="str">
            <v>KORALL</v>
          </cell>
          <cell r="C25016" t="str">
            <v xml:space="preserve"> Кружка 350мл ЕВРОПЕЙСКИЙ СТИЛЬ</v>
          </cell>
          <cell r="E25016" t="str">
            <v>Китай</v>
          </cell>
          <cell r="F25016" t="str">
            <v>СТЕКЛО</v>
          </cell>
        </row>
        <row r="25017">
          <cell r="A25017" t="str">
            <v>S552209-4</v>
          </cell>
          <cell r="B25017" t="str">
            <v>KORALL</v>
          </cell>
          <cell r="C25017" t="str">
            <v xml:space="preserve"> Кружка 350мл ЕВРОПЕЙСКИЙ УЗОР</v>
          </cell>
          <cell r="E25017" t="str">
            <v>Китай</v>
          </cell>
          <cell r="F25017" t="str">
            <v>СТЕКЛО</v>
          </cell>
        </row>
        <row r="25018">
          <cell r="A25018" t="str">
            <v>TF870</v>
          </cell>
          <cell r="B25018" t="str">
            <v>KORALL</v>
          </cell>
          <cell r="C25018" t="str">
            <v xml:space="preserve"> Терка барабанного типа п/у</v>
          </cell>
          <cell r="E25018" t="str">
            <v>Китай</v>
          </cell>
          <cell r="F25018" t="str">
            <v>СТЕКЛО</v>
          </cell>
        </row>
        <row r="25019">
          <cell r="A25019" t="str">
            <v>TPM789-FT2</v>
          </cell>
          <cell r="B25019" t="str">
            <v>KORALL</v>
          </cell>
          <cell r="C25019" t="str">
            <v xml:space="preserve"> Кружка 340мл ЯГОДНАЯ РОСКОШЬ 12oz ф анжела</v>
          </cell>
          <cell r="E25019" t="str">
            <v>Китай</v>
          </cell>
          <cell r="F25019" t="str">
            <v>СТЕКЛО</v>
          </cell>
        </row>
        <row r="25020">
          <cell r="A25020" t="str">
            <v>TYMV250</v>
          </cell>
          <cell r="B25020" t="str">
            <v>KORALL</v>
          </cell>
          <cell r="C25020" t="str">
            <v xml:space="preserve"> Кружка 250мл МАЛИНА</v>
          </cell>
          <cell r="E25020" t="str">
            <v>Китай</v>
          </cell>
          <cell r="F25020" t="str">
            <v>КЕРАМИКА</v>
          </cell>
        </row>
        <row r="25021">
          <cell r="A25021" t="str">
            <v>TYMV250-1</v>
          </cell>
          <cell r="B25021" t="str">
            <v>KORALL</v>
          </cell>
          <cell r="C25021" t="str">
            <v xml:space="preserve"> Кружка 250мл ДЮЙМОВОЧКА волна</v>
          </cell>
          <cell r="E25021" t="str">
            <v>Китай</v>
          </cell>
          <cell r="F25021" t="str">
            <v>СТЕКЛО</v>
          </cell>
        </row>
        <row r="25022">
          <cell r="A25022" t="str">
            <v>TYMY300-1</v>
          </cell>
          <cell r="B25022" t="str">
            <v>KORALL</v>
          </cell>
          <cell r="C25022" t="str">
            <v xml:space="preserve"> Кружка 300мл ШОТЛАНДКА юлия</v>
          </cell>
          <cell r="E25022" t="str">
            <v>Китай</v>
          </cell>
          <cell r="F25022" t="str">
            <v>СТЕКЛО</v>
          </cell>
        </row>
        <row r="25023">
          <cell r="A25023" t="str">
            <v>V5019-1</v>
          </cell>
          <cell r="B25023" t="str">
            <v>KORALL</v>
          </cell>
          <cell r="C25023" t="str">
            <v xml:space="preserve"> Тарелка плоская 7' 180мм ОРГАНЗА</v>
          </cell>
          <cell r="E25023" t="str">
            <v>Малайзия</v>
          </cell>
          <cell r="F25023" t="str">
            <v>СТЕКЛО</v>
          </cell>
        </row>
        <row r="25024">
          <cell r="A25024" t="str">
            <v>V5019-2</v>
          </cell>
          <cell r="B25024" t="str">
            <v>KORALL</v>
          </cell>
          <cell r="C25024" t="str">
            <v xml:space="preserve"> Тарелка плоская 9' 230мм ОРГАНЗА</v>
          </cell>
          <cell r="E25024" t="str">
            <v>Малайзия</v>
          </cell>
          <cell r="F25024" t="str">
            <v>СТЕКЛО</v>
          </cell>
        </row>
        <row r="25025">
          <cell r="A25025" t="str">
            <v>V5019-3</v>
          </cell>
          <cell r="B25025" t="str">
            <v>KORALL</v>
          </cell>
          <cell r="C25025" t="str">
            <v xml:space="preserve"> Салатник 6' 150мм ОРГАНЗА</v>
          </cell>
          <cell r="E25025" t="str">
            <v>Малайзия</v>
          </cell>
          <cell r="F25025" t="str">
            <v>СТЕКЛО</v>
          </cell>
        </row>
        <row r="25026">
          <cell r="A25026" t="str">
            <v>1144WOT/2</v>
          </cell>
          <cell r="B25026" t="str">
            <v>KORALL</v>
          </cell>
          <cell r="C25026" t="str">
            <v xml:space="preserve"> Кружка ЛАДЬЯ 500мл WORLD OF TANKS/2</v>
          </cell>
          <cell r="E25026" t="str">
            <v>Китай</v>
          </cell>
          <cell r="F25026" t="str">
            <v>СТЕКЛО</v>
          </cell>
        </row>
        <row r="25027">
          <cell r="A25027" t="str">
            <v>1144WOT/4</v>
          </cell>
          <cell r="B25027" t="str">
            <v>KORALL</v>
          </cell>
          <cell r="C25027" t="str">
            <v xml:space="preserve"> Кружка ЛАДЬЯ 500мл WORLD OF TANKS/4</v>
          </cell>
          <cell r="E25027" t="str">
            <v>Китай</v>
          </cell>
          <cell r="F25027" t="str">
            <v>СТЕКЛО</v>
          </cell>
        </row>
        <row r="25028">
          <cell r="A25028" t="str">
            <v>1208WOT/2</v>
          </cell>
          <cell r="B25028" t="str">
            <v>KORALL</v>
          </cell>
          <cell r="C25028" t="str">
            <v xml:space="preserve"> Кружка 300мл WORLD OF TANKS/2</v>
          </cell>
          <cell r="E25028" t="str">
            <v>Китай</v>
          </cell>
          <cell r="F25028" t="str">
            <v>СТЕКЛО</v>
          </cell>
        </row>
        <row r="25029">
          <cell r="A25029" t="str">
            <v>1208WOT/3</v>
          </cell>
          <cell r="B25029" t="str">
            <v>KORALL</v>
          </cell>
          <cell r="C25029" t="str">
            <v xml:space="preserve"> Кружка 300мл WORLD OF TANKS/3</v>
          </cell>
          <cell r="E25029" t="str">
            <v>Китай</v>
          </cell>
          <cell r="F25029" t="str">
            <v>СТЕКЛО</v>
          </cell>
        </row>
        <row r="25030">
          <cell r="A25030" t="str">
            <v>151450-1</v>
          </cell>
          <cell r="B25030" t="str">
            <v>KORALL</v>
          </cell>
          <cell r="C25030" t="str">
            <v xml:space="preserve"> Бутылка для масла 250мл ЦВЕТНОЙ МИКС</v>
          </cell>
          <cell r="E25030" t="str">
            <v>Турция</v>
          </cell>
          <cell r="F25030" t="str">
            <v>СТЕКЛО</v>
          </cell>
        </row>
        <row r="25031">
          <cell r="A25031" t="str">
            <v>1LH</v>
          </cell>
          <cell r="B25031" t="str">
            <v>KORALL</v>
          </cell>
          <cell r="C25031" t="str">
            <v xml:space="preserve"> Бокал КОРАБЛЬ 600мл водолей</v>
          </cell>
          <cell r="E25031" t="str">
            <v>Китай</v>
          </cell>
          <cell r="F25031" t="str">
            <v>СТЕКЛО</v>
          </cell>
        </row>
        <row r="25032">
          <cell r="A25032" t="str">
            <v>5035-1-5</v>
          </cell>
          <cell r="B25032" t="str">
            <v>KORALL</v>
          </cell>
          <cell r="C25032" t="str">
            <v xml:space="preserve"> Тарелка плоская 8' ШОТЛАНДКА 20см</v>
          </cell>
          <cell r="E25032" t="str">
            <v>Малайзия</v>
          </cell>
          <cell r="F25032" t="str">
            <v>СТЕКЛО</v>
          </cell>
        </row>
        <row r="25033">
          <cell r="A25033" t="str">
            <v>5035-1-6</v>
          </cell>
          <cell r="B25033" t="str">
            <v>KORALL</v>
          </cell>
          <cell r="C25033" t="str">
            <v xml:space="preserve"> Тарелка плоская 9' ШОТЛАНДКА 23см</v>
          </cell>
          <cell r="E25033" t="str">
            <v>Малайзия</v>
          </cell>
          <cell r="F25033" t="str">
            <v>СТЕКЛО</v>
          </cell>
        </row>
        <row r="25034">
          <cell r="A25034" t="str">
            <v>55029WOT/2</v>
          </cell>
          <cell r="B25034" t="str">
            <v>KORALL</v>
          </cell>
          <cell r="C25034" t="str">
            <v xml:space="preserve"> Кружка 250мл WORLD OF TANKS/2</v>
          </cell>
          <cell r="E25034" t="str">
            <v>Китай</v>
          </cell>
          <cell r="F25034" t="str">
            <v>СТЕКЛО</v>
          </cell>
        </row>
        <row r="25035">
          <cell r="A25035" t="str">
            <v>55029WOT/3</v>
          </cell>
          <cell r="B25035" t="str">
            <v>KORALL</v>
          </cell>
          <cell r="C25035" t="str">
            <v xml:space="preserve"> Кружка 250мл WORLD OF TANKS/3</v>
          </cell>
          <cell r="E25035" t="str">
            <v>Китай</v>
          </cell>
          <cell r="F25035" t="str">
            <v>СТЕКЛО</v>
          </cell>
        </row>
        <row r="25036">
          <cell r="A25036" t="str">
            <v>7B119</v>
          </cell>
          <cell r="B25036" t="str">
            <v>KORALL</v>
          </cell>
          <cell r="C25036" t="str">
            <v xml:space="preserve"> Бокал АРКАДА 600мл ф.водолей НЛ</v>
          </cell>
          <cell r="E25036" t="str">
            <v>Украина</v>
          </cell>
          <cell r="F25036" t="str">
            <v>СТЕКЛО</v>
          </cell>
        </row>
        <row r="25037">
          <cell r="A25037" t="str">
            <v>7B74-3</v>
          </cell>
          <cell r="B25037" t="str">
            <v>KORALL</v>
          </cell>
          <cell r="C25037" t="str">
            <v xml:space="preserve"> Бокал УЛОВ 600 ф. водолей</v>
          </cell>
          <cell r="E25037" t="str">
            <v>Украина</v>
          </cell>
          <cell r="F25037" t="str">
            <v>СТЕКЛО</v>
          </cell>
        </row>
        <row r="25038">
          <cell r="A25038" t="str">
            <v>A1251P</v>
          </cell>
          <cell r="B25038" t="str">
            <v>KORALL</v>
          </cell>
          <cell r="C25038" t="str">
            <v xml:space="preserve"> Прихватка силиконовая шоу-бокс СОВА МИКС 22х17х15см</v>
          </cell>
          <cell r="E25038" t="str">
            <v>Китай</v>
          </cell>
          <cell r="F25038" t="str">
            <v>СИЛИКОН</v>
          </cell>
        </row>
        <row r="25039">
          <cell r="A25039" t="str">
            <v>B023-A06068</v>
          </cell>
          <cell r="B25039" t="str">
            <v>KORALL</v>
          </cell>
          <cell r="C25039" t="str">
            <v xml:space="preserve"> Кружка 4 СТИХИИ бочка 340мл</v>
          </cell>
          <cell r="E25039" t="str">
            <v>Китай</v>
          </cell>
          <cell r="F25039" t="str">
            <v>СТЕКЛО</v>
          </cell>
        </row>
        <row r="25040">
          <cell r="A25040" t="str">
            <v>B066-A05728</v>
          </cell>
          <cell r="B25040" t="str">
            <v>KORALL</v>
          </cell>
          <cell r="C25040" t="str">
            <v xml:space="preserve"> Тарелка глубокая 8' 20см ШАРМ</v>
          </cell>
          <cell r="E25040" t="str">
            <v>Китай</v>
          </cell>
          <cell r="F25040" t="str">
            <v>СТЕКЛО</v>
          </cell>
        </row>
        <row r="25041">
          <cell r="A25041" t="str">
            <v>B072-A05728</v>
          </cell>
          <cell r="B25041" t="str">
            <v>KORALL</v>
          </cell>
          <cell r="C25041" t="str">
            <v xml:space="preserve"> Салатник 6' 15см ШАРМ</v>
          </cell>
          <cell r="E25041" t="str">
            <v>Китай</v>
          </cell>
          <cell r="F25041" t="str">
            <v>СТЕКЛО</v>
          </cell>
        </row>
        <row r="25042">
          <cell r="A25042" t="str">
            <v>B073-A05728</v>
          </cell>
          <cell r="B25042" t="str">
            <v>KORALL</v>
          </cell>
          <cell r="C25042" t="str">
            <v xml:space="preserve"> Салатник 7' 18см ШАРМ</v>
          </cell>
          <cell r="E25042" t="str">
            <v>Малайзия</v>
          </cell>
          <cell r="F25042" t="str">
            <v>СТЕКЛО</v>
          </cell>
        </row>
        <row r="25043">
          <cell r="A25043" t="str">
            <v>B074-A05728</v>
          </cell>
          <cell r="B25043" t="str">
            <v>KORALL</v>
          </cell>
          <cell r="C25043" t="str">
            <v xml:space="preserve"> Салатник 8' 20см ШАРМ</v>
          </cell>
          <cell r="E25043" t="str">
            <v>Китай</v>
          </cell>
          <cell r="F25043" t="str">
            <v>СТЕКЛО</v>
          </cell>
        </row>
        <row r="25044">
          <cell r="A25044" t="str">
            <v>HYC009-1</v>
          </cell>
          <cell r="B25044" t="str">
            <v>KORALL</v>
          </cell>
          <cell r="C25044" t="str">
            <v xml:space="preserve"> Сахарница ШЕББИ 400мл</v>
          </cell>
          <cell r="E25044" t="str">
            <v>Малайзия</v>
          </cell>
          <cell r="F25044" t="str">
            <v>ФАРФОР</v>
          </cell>
        </row>
        <row r="25045">
          <cell r="A25045" t="str">
            <v>HYC009-2</v>
          </cell>
          <cell r="B25045" t="str">
            <v>KORALL</v>
          </cell>
          <cell r="C25045" t="str">
            <v xml:space="preserve"> Чайник ШЕББИ 600мл</v>
          </cell>
          <cell r="E25045" t="str">
            <v>Малайзия</v>
          </cell>
          <cell r="F25045" t="str">
            <v>ФАРФОР</v>
          </cell>
        </row>
        <row r="25046">
          <cell r="A25046" t="str">
            <v>YQ1619-1</v>
          </cell>
          <cell r="B25046" t="str">
            <v>KORALL</v>
          </cell>
          <cell r="C25046" t="str">
            <v xml:space="preserve"> Чайник МАКИ 600мл ф.круг</v>
          </cell>
          <cell r="E25046" t="str">
            <v>Малайзия</v>
          </cell>
          <cell r="F25046" t="str">
            <v>ФАРФОР</v>
          </cell>
        </row>
        <row r="25047">
          <cell r="A25047" t="str">
            <v>CS606820-AZ</v>
          </cell>
          <cell r="B25047" t="str">
            <v>KORALL</v>
          </cell>
          <cell r="C25047" t="str">
            <v xml:space="preserve"> Масленка ЗАРА</v>
          </cell>
          <cell r="E25047" t="str">
            <v>Китай</v>
          </cell>
          <cell r="F25047" t="str">
            <v>КЕРАМИКА</v>
          </cell>
        </row>
        <row r="25048">
          <cell r="A25048" t="str">
            <v>CS557412-A</v>
          </cell>
          <cell r="B25048" t="str">
            <v>KORALL</v>
          </cell>
          <cell r="C25048" t="str">
            <v xml:space="preserve"> Кружка 340мл ф.воронка снежная королева/з</v>
          </cell>
          <cell r="E25048" t="str">
            <v>Китай</v>
          </cell>
          <cell r="F25048" t="str">
            <v>КЕРАМИКА</v>
          </cell>
        </row>
        <row r="25049">
          <cell r="A25049" t="str">
            <v>HC294-N05</v>
          </cell>
          <cell r="B25049" t="str">
            <v>KORALL</v>
          </cell>
          <cell r="C25049" t="str">
            <v xml:space="preserve"> Банка c ложкой 350мл п/уп новогодние подарки</v>
          </cell>
          <cell r="E25049" t="str">
            <v>Китай</v>
          </cell>
          <cell r="F25049" t="str">
            <v>ДОЛОМИТ</v>
          </cell>
        </row>
        <row r="25050">
          <cell r="A25050" t="str">
            <v>HC127-N05</v>
          </cell>
          <cell r="B25050" t="str">
            <v>KORALL</v>
          </cell>
          <cell r="C25050" t="str">
            <v xml:space="preserve"> Пара чайная п/уп новогодние подарки</v>
          </cell>
          <cell r="E25050" t="str">
            <v>Китай</v>
          </cell>
          <cell r="F25050" t="str">
            <v>КЕРАМИКА</v>
          </cell>
        </row>
        <row r="25051">
          <cell r="A25051" t="str">
            <v>HC7D24R-N05</v>
          </cell>
          <cell r="B25051" t="str">
            <v>KORALL</v>
          </cell>
          <cell r="C25051" t="str">
            <v xml:space="preserve"> Чайник 1000мл п/уп новогодние подарки</v>
          </cell>
          <cell r="E25051" t="str">
            <v>Китай</v>
          </cell>
          <cell r="F25051" t="str">
            <v>ДОЛОМИТ</v>
          </cell>
        </row>
        <row r="25052">
          <cell r="A25052" t="str">
            <v>YQ16D1/CB</v>
          </cell>
          <cell r="B25052" t="str">
            <v>KORALL</v>
          </cell>
          <cell r="C25052" t="str">
            <v xml:space="preserve"> Кружка 340мл бочка п/уп Олень (нг)</v>
          </cell>
          <cell r="E25052" t="str">
            <v>Китай</v>
          </cell>
          <cell r="F25052" t="str">
            <v>КЕРАМИКА</v>
          </cell>
        </row>
        <row r="25053">
          <cell r="A25053" t="str">
            <v>YQ16SC1/CB</v>
          </cell>
          <cell r="B25053" t="str">
            <v>KORALL</v>
          </cell>
          <cell r="C25053" t="str">
            <v xml:space="preserve"> Кружка 340мл бочка п/уп Дед Мороз (нг)</v>
          </cell>
          <cell r="E25053" t="str">
            <v>Китай</v>
          </cell>
          <cell r="F25053" t="str">
            <v>КЕРАМИКА</v>
          </cell>
        </row>
        <row r="25054">
          <cell r="A25054" t="str">
            <v>YQ16F1-3</v>
          </cell>
          <cell r="B25054" t="str">
            <v>KORALL</v>
          </cell>
          <cell r="C25054" t="str">
            <v xml:space="preserve"> Кружка 350мл бочка низ Пушистики (3диз) (нг)</v>
          </cell>
          <cell r="E25054" t="str">
            <v>Китай</v>
          </cell>
          <cell r="F25054" t="str">
            <v>КЕРАМИКА</v>
          </cell>
        </row>
        <row r="25055">
          <cell r="A25055" t="str">
            <v>YQ16ZA1-12/CB</v>
          </cell>
          <cell r="B25055" t="str">
            <v>KORALL</v>
          </cell>
          <cell r="C25055" t="str">
            <v xml:space="preserve"> Кружка 400мл бочка п/уп Петухи-зодиаки (12диз) (нг)</v>
          </cell>
          <cell r="E25055" t="str">
            <v>Китай</v>
          </cell>
          <cell r="F25055" t="str">
            <v>КЕРАМИКА</v>
          </cell>
        </row>
        <row r="25056">
          <cell r="A25056" t="str">
            <v>YX082</v>
          </cell>
          <cell r="B25056" t="str">
            <v>KORALL</v>
          </cell>
          <cell r="C25056" t="str">
            <v xml:space="preserve"> Подставка под горячее 16х16см круглая С Новым Годом</v>
          </cell>
          <cell r="E25056" t="str">
            <v>Китай</v>
          </cell>
          <cell r="F25056" t="str">
            <v>КЕРАМИКА</v>
          </cell>
        </row>
        <row r="25057">
          <cell r="A25057" t="str">
            <v>YX512</v>
          </cell>
          <cell r="B25057" t="str">
            <v>KORALL</v>
          </cell>
          <cell r="C25057" t="str">
            <v xml:space="preserve"> Подставка под горячее 16х16см круглая Петухи-4 (2диз) (н/г)</v>
          </cell>
          <cell r="E25057" t="str">
            <v>Китай</v>
          </cell>
          <cell r="F25057" t="str">
            <v>КЕРАМИКА</v>
          </cell>
        </row>
        <row r="25058">
          <cell r="A25058" t="str">
            <v>0107L</v>
          </cell>
          <cell r="B25058" t="str">
            <v>KORALL</v>
          </cell>
          <cell r="C25058" t="str">
            <v xml:space="preserve"> Доска разделочная бамб. 35х25х1.55см обычная</v>
          </cell>
          <cell r="E25058" t="str">
            <v>Китай</v>
          </cell>
          <cell r="F25058" t="str">
            <v>БАМБУК</v>
          </cell>
        </row>
        <row r="25059">
          <cell r="A25059" t="str">
            <v>0111L</v>
          </cell>
          <cell r="B25059" t="str">
            <v>KORALL</v>
          </cell>
          <cell r="C25059" t="str">
            <v xml:space="preserve"> Доска разделочная бамб. 35х25х1.55см псевдо ручка</v>
          </cell>
          <cell r="E25059" t="str">
            <v>Китай</v>
          </cell>
          <cell r="F25059" t="str">
            <v>БАМБУК</v>
          </cell>
        </row>
        <row r="25060">
          <cell r="A25060" t="str">
            <v>HV056Q12-BL</v>
          </cell>
          <cell r="B25060" t="str">
            <v>KORALL</v>
          </cell>
          <cell r="C25060" t="str">
            <v xml:space="preserve"> Термокружка 380мл п/у</v>
          </cell>
          <cell r="E25060" t="str">
            <v>Китай</v>
          </cell>
          <cell r="F25060" t="str">
            <v>НЕРЖАВЕЮЩАЯ СТАЛЬ</v>
          </cell>
        </row>
        <row r="25061">
          <cell r="A25061" t="str">
            <v>HV124Q1-B</v>
          </cell>
          <cell r="B25061" t="str">
            <v>KORALL</v>
          </cell>
          <cell r="C25061" t="str">
            <v xml:space="preserve"> Термокружка 380мл п/у</v>
          </cell>
          <cell r="E25061" t="str">
            <v>Китай</v>
          </cell>
          <cell r="F25061" t="str">
            <v>НЕРЖАВЕЮЩАЯ СТАЛЬ</v>
          </cell>
        </row>
        <row r="25062">
          <cell r="A25062" t="str">
            <v>ASM33-18T</v>
          </cell>
          <cell r="B25062" t="str">
            <v>KORALL</v>
          </cell>
          <cell r="C25062" t="str">
            <v xml:space="preserve"> Кружка ф.ника ЧЕЛОВЕК ПАУК 360мл</v>
          </cell>
          <cell r="E25062" t="str">
            <v>Китай</v>
          </cell>
          <cell r="F25062" t="str">
            <v>ФАРФОР</v>
          </cell>
        </row>
        <row r="25063">
          <cell r="A25063" t="str">
            <v>DA2065</v>
          </cell>
          <cell r="B25063" t="str">
            <v>KORALL</v>
          </cell>
          <cell r="C25063" t="str">
            <v xml:space="preserve"> Набор д/специй 1/2 СИНЯЯ ПТИЦА 9см</v>
          </cell>
          <cell r="E25063" t="str">
            <v>Китай</v>
          </cell>
          <cell r="F25063" t="str">
            <v>КЕРАМИКА</v>
          </cell>
        </row>
        <row r="25064">
          <cell r="A25064" t="str">
            <v>HC294-H71</v>
          </cell>
          <cell r="B25064" t="str">
            <v>KORALL</v>
          </cell>
          <cell r="C25064" t="str">
            <v xml:space="preserve"> Банка c ложкой МЕДОВОЕ ЛЕТО 350мл п/уп</v>
          </cell>
          <cell r="E25064" t="str">
            <v>Китай</v>
          </cell>
          <cell r="F25064" t="str">
            <v>ДОЛОМИТ</v>
          </cell>
        </row>
        <row r="25065">
          <cell r="A25065" t="str">
            <v>HC172-H82</v>
          </cell>
          <cell r="B25065" t="str">
            <v>KORALL</v>
          </cell>
          <cell r="C25065" t="str">
            <v xml:space="preserve"> Ложка подставочная п/уп ТОСКАНСКИЙ ПЕТУХ</v>
          </cell>
          <cell r="E25065" t="str">
            <v>Китай</v>
          </cell>
          <cell r="F25065" t="str">
            <v>ДОЛОМИТ</v>
          </cell>
        </row>
        <row r="25066">
          <cell r="A25066" t="str">
            <v>HC172-N05</v>
          </cell>
          <cell r="B25066" t="str">
            <v>KORALL</v>
          </cell>
          <cell r="C25066" t="str">
            <v xml:space="preserve"> Ложка подставочная п/уп НОВОГОДНИЕ ПОДАРКИ</v>
          </cell>
          <cell r="E25066" t="str">
            <v>Китай</v>
          </cell>
          <cell r="F25066" t="str">
            <v>ДОЛОМИТ</v>
          </cell>
        </row>
        <row r="25067">
          <cell r="A25067" t="str">
            <v>HC172-N06</v>
          </cell>
          <cell r="B25067" t="str">
            <v>KORALL</v>
          </cell>
          <cell r="C25067" t="str">
            <v xml:space="preserve"> Ложка подставочная п/уп НОВОГОДНЯЯ СОВУШКА</v>
          </cell>
          <cell r="E25067" t="str">
            <v>Китай</v>
          </cell>
          <cell r="F25067" t="str">
            <v>ДОЛОМИТ</v>
          </cell>
        </row>
        <row r="25068">
          <cell r="A25068" t="str">
            <v>HC172-U20</v>
          </cell>
          <cell r="B25068" t="str">
            <v>KORALL</v>
          </cell>
          <cell r="C25068" t="str">
            <v xml:space="preserve"> Ложка подставочная п/уп ОЛЕНЬ (нг)</v>
          </cell>
          <cell r="E25068" t="str">
            <v>Китай</v>
          </cell>
          <cell r="F25068" t="str">
            <v>ДОЛОМИТ</v>
          </cell>
        </row>
        <row r="25069">
          <cell r="A25069" t="str">
            <v>HC172-U24</v>
          </cell>
          <cell r="B25069" t="str">
            <v>KORALL</v>
          </cell>
          <cell r="C25069" t="str">
            <v xml:space="preserve"> Ложка подставочная п/уп ПОРА ПОДКРЕПИТЬСЯ (нг)</v>
          </cell>
          <cell r="E25069" t="str">
            <v>Китай</v>
          </cell>
          <cell r="F25069" t="str">
            <v>ДОЛОМИТ</v>
          </cell>
        </row>
        <row r="25070">
          <cell r="A25070" t="str">
            <v>HC172-U28</v>
          </cell>
          <cell r="B25070" t="str">
            <v>KORALL</v>
          </cell>
          <cell r="C25070" t="str">
            <v xml:space="preserve"> Ложка подставочная п/уп ВЛЮБЛЕННЫЕ МИШКИ (нг)</v>
          </cell>
          <cell r="E25070" t="str">
            <v>Китай</v>
          </cell>
          <cell r="F25070" t="str">
            <v>ДОЛОМИТ</v>
          </cell>
        </row>
        <row r="25071">
          <cell r="A25071" t="str">
            <v>HC172-U29</v>
          </cell>
          <cell r="B25071" t="str">
            <v>KORALL</v>
          </cell>
          <cell r="C25071" t="str">
            <v xml:space="preserve"> Ложка подставочная п/уп В ПУТЕШЕСТВИЕ (нг)</v>
          </cell>
          <cell r="E25071" t="str">
            <v>Китай</v>
          </cell>
          <cell r="F25071" t="str">
            <v>ДОЛОМИТ</v>
          </cell>
        </row>
        <row r="25072">
          <cell r="A25072" t="str">
            <v>HC601R-H71</v>
          </cell>
          <cell r="B25072" t="str">
            <v>KORALL</v>
          </cell>
          <cell r="C25072" t="str">
            <v xml:space="preserve"> Масленка п/уп МЕДЕВОЕ ЛЕТО</v>
          </cell>
          <cell r="E25072" t="str">
            <v>Китай</v>
          </cell>
          <cell r="F25072" t="str">
            <v>ДОЛОМИТ</v>
          </cell>
        </row>
        <row r="25073">
          <cell r="A25073" t="str">
            <v>HC4011-H82</v>
          </cell>
          <cell r="B25073" t="str">
            <v>KORALL</v>
          </cell>
          <cell r="C25073" t="str">
            <v xml:space="preserve"> Набор 1/2соль+перец ТОСКАНСКИЙ ПЕТУХ подарочная упаковка</v>
          </cell>
          <cell r="E25073" t="str">
            <v>Китай</v>
          </cell>
          <cell r="F25073" t="str">
            <v>ДОЛОМИТ</v>
          </cell>
        </row>
        <row r="25074">
          <cell r="A25074" t="str">
            <v>HC7D24R-H71</v>
          </cell>
          <cell r="B25074" t="str">
            <v>KORALL</v>
          </cell>
          <cell r="C25074" t="str">
            <v xml:space="preserve"> Чайник МЕДЕВОЕ ЛЕТО 1000мл п/уп</v>
          </cell>
          <cell r="E25074" t="str">
            <v>Китай</v>
          </cell>
          <cell r="F25074" t="str">
            <v>ДОЛОМИТ</v>
          </cell>
        </row>
        <row r="25075">
          <cell r="A25075" t="str">
            <v>YQ16BC1</v>
          </cell>
          <cell r="B25075" t="str">
            <v>KORALL</v>
          </cell>
          <cell r="C25075" t="str">
            <v xml:space="preserve"> Кружка ПЕТУХ СКАНДИНАВСКИЙ (нг) 340мл бочка</v>
          </cell>
          <cell r="E25075" t="str">
            <v>Китай</v>
          </cell>
          <cell r="F25075" t="str">
            <v>КЕРАМИКА</v>
          </cell>
        </row>
        <row r="25076">
          <cell r="A25076" t="str">
            <v>YQ16BR1/CB</v>
          </cell>
          <cell r="B25076" t="str">
            <v>KORALL</v>
          </cell>
          <cell r="C25076" t="str">
            <v xml:space="preserve"> Кружка ПЕТУХ ГАМБУРГСКИЙ 340мл бочка п/уп</v>
          </cell>
          <cell r="E25076" t="str">
            <v>Китай</v>
          </cell>
          <cell r="F25076" t="str">
            <v>КЕРАМИКА</v>
          </cell>
        </row>
        <row r="25077">
          <cell r="A25077" t="str">
            <v>YQ16C1-2</v>
          </cell>
          <cell r="B25077" t="str">
            <v>KORALL</v>
          </cell>
          <cell r="C25077" t="str">
            <v xml:space="preserve"> Кружка ПЕТУХИ (2 диз) (нг) 340мл бочка</v>
          </cell>
          <cell r="E25077" t="str">
            <v>Китай</v>
          </cell>
          <cell r="F25077" t="str">
            <v>КЕРАМИКА</v>
          </cell>
        </row>
        <row r="25078">
          <cell r="A25078" t="str">
            <v>YQ16C1-2/CB</v>
          </cell>
          <cell r="B25078" t="str">
            <v>KORALL</v>
          </cell>
          <cell r="C25078" t="str">
            <v xml:space="preserve"> Кружка ПЕТУХИ (2 диз) (нг) 340мл бочка п/уп</v>
          </cell>
          <cell r="E25078" t="str">
            <v>Китай</v>
          </cell>
          <cell r="F25078" t="str">
            <v>КЕРАМИКА</v>
          </cell>
        </row>
        <row r="25079">
          <cell r="A25079" t="str">
            <v>YQ16D1</v>
          </cell>
          <cell r="B25079" t="str">
            <v>KORALL</v>
          </cell>
          <cell r="C25079" t="str">
            <v xml:space="preserve"> Кружка ОЛЕНЬ (нг) 340мл бочка</v>
          </cell>
          <cell r="E25079" t="str">
            <v>Китай</v>
          </cell>
          <cell r="F25079" t="str">
            <v>КЕРАМИКА</v>
          </cell>
        </row>
        <row r="25080">
          <cell r="A25080" t="str">
            <v>YQ16R5</v>
          </cell>
          <cell r="B25080" t="str">
            <v>KORALL</v>
          </cell>
          <cell r="C25080" t="str">
            <v xml:space="preserve"> Кружка ПЕТУХ-5 (нг) 340мл бочка</v>
          </cell>
          <cell r="E25080" t="str">
            <v>Китай</v>
          </cell>
          <cell r="F25080" t="str">
            <v>КЕРАМИКА</v>
          </cell>
        </row>
        <row r="25081">
          <cell r="A25081" t="str">
            <v>YQ16S1-3</v>
          </cell>
          <cell r="B25081" t="str">
            <v>KORALL</v>
          </cell>
          <cell r="C25081" t="str">
            <v xml:space="preserve"> Кружка СНЕГОВИКИ (нг) 340мл бочка</v>
          </cell>
          <cell r="E25081" t="str">
            <v>Китай</v>
          </cell>
          <cell r="F25081" t="str">
            <v>КЕРАМИКА</v>
          </cell>
        </row>
        <row r="25082">
          <cell r="A25082" t="str">
            <v>YQ16S1-4</v>
          </cell>
          <cell r="B25082" t="str">
            <v>KORALL</v>
          </cell>
          <cell r="C25082" t="str">
            <v xml:space="preserve"> Кружка СИНЕНОСИКИ (4 диз) (нг) 350мл бочка низ</v>
          </cell>
          <cell r="E25082" t="str">
            <v>Китай</v>
          </cell>
          <cell r="F25082" t="str">
            <v>КЕРАМИКА</v>
          </cell>
        </row>
        <row r="25083">
          <cell r="A25083" t="str">
            <v>YX084</v>
          </cell>
          <cell r="B25083" t="str">
            <v>KORALL</v>
          </cell>
          <cell r="C25083" t="str">
            <v xml:space="preserve"> Подставка под горячее 16х16см круглая НОВОГОДНЕЕ НАСТРОЕНИЕ</v>
          </cell>
          <cell r="E25083" t="str">
            <v>Китай</v>
          </cell>
          <cell r="F25083" t="str">
            <v>КЕРАМИКА</v>
          </cell>
        </row>
        <row r="25084">
          <cell r="A25084" t="str">
            <v>YX257</v>
          </cell>
          <cell r="B25084" t="str">
            <v>KORALL</v>
          </cell>
          <cell r="C25084" t="str">
            <v xml:space="preserve"> Подставка под горячее 16х16см круглая ПЕТУХ-2 (н/г)</v>
          </cell>
          <cell r="E25084" t="str">
            <v>Китай</v>
          </cell>
          <cell r="F25084" t="str">
            <v>КЕРАМИКА</v>
          </cell>
        </row>
        <row r="25085">
          <cell r="A25085" t="str">
            <v>YX259</v>
          </cell>
          <cell r="B25085" t="str">
            <v>KORALL</v>
          </cell>
          <cell r="C25085" t="str">
            <v xml:space="preserve"> Подставка под горячее 16х16см круглая ПЕТУХ-3 (н/г)</v>
          </cell>
          <cell r="E25085" t="str">
            <v>Китай</v>
          </cell>
          <cell r="F25085" t="str">
            <v>КЕРАМИКА</v>
          </cell>
        </row>
        <row r="25086">
          <cell r="A25086" t="str">
            <v>YX266</v>
          </cell>
          <cell r="B25086" t="str">
            <v>KORALL</v>
          </cell>
          <cell r="C25086" t="str">
            <v xml:space="preserve"> Подставка под горячее 16х16см круглая с петелькой МИШКА И БАРСУЧОК (н/г)</v>
          </cell>
          <cell r="E25086" t="str">
            <v>Китай</v>
          </cell>
          <cell r="F25086" t="str">
            <v>КЕРАМИКА</v>
          </cell>
        </row>
        <row r="25087">
          <cell r="A25087" t="str">
            <v>YX507</v>
          </cell>
          <cell r="B25087" t="str">
            <v>KORALL</v>
          </cell>
          <cell r="C25087" t="str">
            <v xml:space="preserve"> Подставка под горячее 20х20см круглая ПЕТУХ-8 (н/г)</v>
          </cell>
          <cell r="E25087" t="str">
            <v>Китай</v>
          </cell>
          <cell r="F25087" t="str">
            <v>КЕРАМИКА</v>
          </cell>
        </row>
        <row r="25088">
          <cell r="A25088" t="str">
            <v>YX508</v>
          </cell>
          <cell r="B25088" t="str">
            <v>KORALL</v>
          </cell>
          <cell r="C25088" t="str">
            <v xml:space="preserve"> Подставка под горячее 16х16см круглая круглая с петелькой ПЕТУХ-9 (н/г)</v>
          </cell>
          <cell r="E25088" t="str">
            <v>Китай</v>
          </cell>
          <cell r="F25088" t="str">
            <v>КЕРАМИКА</v>
          </cell>
        </row>
        <row r="25089">
          <cell r="A25089" t="str">
            <v>YX510</v>
          </cell>
          <cell r="B25089" t="str">
            <v>KORALL</v>
          </cell>
          <cell r="C25089" t="str">
            <v xml:space="preserve"> Подставка под горячее 16х16см круглая ПЕТУХИ-2 (2диз) (н/г)</v>
          </cell>
          <cell r="E25089" t="str">
            <v>Китай</v>
          </cell>
          <cell r="F25089" t="str">
            <v>КЕРАМИКА</v>
          </cell>
        </row>
        <row r="25090">
          <cell r="A25090" t="str">
            <v>0431E</v>
          </cell>
          <cell r="B25090" t="str">
            <v>KORALL</v>
          </cell>
          <cell r="C25090" t="str">
            <v xml:space="preserve"> Сахарница ДАМАСК 280мл</v>
          </cell>
          <cell r="E25090" t="str">
            <v>Малайзия</v>
          </cell>
          <cell r="F25090" t="str">
            <v>КЕРАМИКА</v>
          </cell>
        </row>
        <row r="25091">
          <cell r="A25091" t="str">
            <v>0431E-1</v>
          </cell>
          <cell r="B25091" t="str">
            <v>KORALL</v>
          </cell>
          <cell r="C25091" t="str">
            <v xml:space="preserve"> Чайник ДАМАСК 0.9л</v>
          </cell>
          <cell r="E25091" t="str">
            <v>Малайзия</v>
          </cell>
          <cell r="F25091" t="str">
            <v>КЕРАМИКА</v>
          </cell>
        </row>
        <row r="25092">
          <cell r="A25092" t="str">
            <v>GB1401/TH-M</v>
          </cell>
          <cell r="B25092" t="str">
            <v>KORALL</v>
          </cell>
          <cell r="C25092" t="str">
            <v xml:space="preserve"> Набор салатников кр.крыш, подворье 1/5 цвет.упак.</v>
          </cell>
          <cell r="E25092" t="str">
            <v>Китай</v>
          </cell>
          <cell r="F25092" t="str">
            <v>СТЕКЛО</v>
          </cell>
        </row>
        <row r="25093">
          <cell r="A25093" t="str">
            <v>HDW-3B</v>
          </cell>
          <cell r="B25093" t="str">
            <v>KORALL</v>
          </cell>
          <cell r="C25093" t="str">
            <v xml:space="preserve"> Набор салатников БАМБУК 1/3 с кр. 14, 16, 19см (0.6, 1, 1,6л)</v>
          </cell>
          <cell r="E25093" t="str">
            <v>Китай</v>
          </cell>
          <cell r="F25093" t="str">
            <v>СТЕКЛОКЕРАМИКА</v>
          </cell>
        </row>
        <row r="25094">
          <cell r="A25094" t="str">
            <v>HDW-3T</v>
          </cell>
          <cell r="B25094" t="str">
            <v>KORALL</v>
          </cell>
          <cell r="C25094" t="str">
            <v xml:space="preserve"> Набор салатников ГОЛУБАЯ ЛЕНТА 1/3 с крыш 14, 16, 19см (0.6 1 1,6л)</v>
          </cell>
          <cell r="E25094" t="str">
            <v>Китай</v>
          </cell>
          <cell r="F25094" t="str">
            <v>СТЕКЛОКЕРАМИКА</v>
          </cell>
        </row>
        <row r="25095">
          <cell r="A25095" t="str">
            <v>HDW-3TP</v>
          </cell>
          <cell r="B25095" t="str">
            <v>KORALL</v>
          </cell>
          <cell r="C25095" t="str">
            <v xml:space="preserve"> Набор салатников ПИОНИЯ 1/3 с крыш 14, 16, 19см (0.6 1 1,6л)</v>
          </cell>
          <cell r="E25095" t="str">
            <v>Китай</v>
          </cell>
          <cell r="F25095" t="str">
            <v>СТЕКЛОКЕРАМИКА</v>
          </cell>
        </row>
        <row r="25096">
          <cell r="A25096" t="str">
            <v>55029 PP/3</v>
          </cell>
          <cell r="B25096" t="str">
            <v>KORALL</v>
          </cell>
          <cell r="C25096" t="str">
            <v xml:space="preserve"> Кружка СВИНКА ПЕППА. ПУЗЫРИ 250мл</v>
          </cell>
          <cell r="E25096" t="str">
            <v>Россия</v>
          </cell>
          <cell r="F25096" t="str">
            <v>СТЕКЛО</v>
          </cell>
        </row>
        <row r="25097">
          <cell r="A25097" t="str">
            <v>55029 PP/4</v>
          </cell>
          <cell r="B25097" t="str">
            <v>KORALL</v>
          </cell>
          <cell r="C25097" t="str">
            <v xml:space="preserve"> Кружка СВИНКА ПЕППА. МОРКОВКА 250мл</v>
          </cell>
          <cell r="E25097" t="str">
            <v>Россия</v>
          </cell>
          <cell r="F25097" t="str">
            <v>СТЕКЛО</v>
          </cell>
        </row>
        <row r="25098">
          <cell r="A25098" t="str">
            <v>55029 PPM</v>
          </cell>
          <cell r="B25098" t="str">
            <v>KORALL</v>
          </cell>
          <cell r="C25098" t="str">
            <v xml:space="preserve"> Кружка СВИНКА ПЕППА МИКС 250мл</v>
          </cell>
          <cell r="E25098" t="str">
            <v>Россия</v>
          </cell>
          <cell r="F25098" t="str">
            <v>СТЕКЛО</v>
          </cell>
        </row>
        <row r="25099">
          <cell r="A25099" t="str">
            <v>55029SETPP/3</v>
          </cell>
          <cell r="B25099" t="str">
            <v>KORALL</v>
          </cell>
          <cell r="C25099" t="str">
            <v xml:space="preserve"> Набор посуды СВИНКА ПЕППА.ПУЗЫРИ 1/3 п/у</v>
          </cell>
          <cell r="E25099" t="str">
            <v>Россия</v>
          </cell>
          <cell r="F25099" t="str">
            <v>СТЕКЛО</v>
          </cell>
        </row>
        <row r="25100">
          <cell r="A25100" t="str">
            <v>55029SETPP/4</v>
          </cell>
          <cell r="B25100" t="str">
            <v>KORALL</v>
          </cell>
          <cell r="C25100" t="str">
            <v xml:space="preserve"> Набор посуды СВИНКА ПЕППА. МОРКОВКА 1/3 п/у</v>
          </cell>
          <cell r="E25100" t="str">
            <v>Россия</v>
          </cell>
          <cell r="F25100" t="str">
            <v>СТЕКЛО</v>
          </cell>
        </row>
        <row r="25101">
          <cell r="A25101" t="str">
            <v>HC172-U21</v>
          </cell>
          <cell r="B25101" t="str">
            <v>KORALL</v>
          </cell>
          <cell r="C25101" t="str">
            <v xml:space="preserve"> Ложка подставочная п/уп ПЕТУХ И БЛИЗНЕЦЫ (нг)</v>
          </cell>
          <cell r="E25101" t="str">
            <v>Китай</v>
          </cell>
          <cell r="F25101" t="str">
            <v>ДОЛОМИТ</v>
          </cell>
        </row>
        <row r="25102">
          <cell r="A25102" t="str">
            <v>HC172-U26</v>
          </cell>
          <cell r="B25102" t="str">
            <v>KORALL</v>
          </cell>
          <cell r="C25102" t="str">
            <v xml:space="preserve"> Ложка подставочная п/уп НОВОГОДНИЙ СЮРПРИЗ (нг)</v>
          </cell>
          <cell r="E25102" t="str">
            <v>Китай</v>
          </cell>
          <cell r="F25102" t="str">
            <v>ДОЛОМИТ</v>
          </cell>
        </row>
        <row r="25103">
          <cell r="A25103" t="str">
            <v>HC172-U31</v>
          </cell>
          <cell r="B25103" t="str">
            <v>KORALL</v>
          </cell>
          <cell r="C25103" t="str">
            <v xml:space="preserve"> Ложка подставочная п/уп СНЕГОВИК-2 (нг)</v>
          </cell>
          <cell r="E25103" t="str">
            <v>Китай</v>
          </cell>
          <cell r="F25103" t="str">
            <v>ДОЛОМИТ</v>
          </cell>
        </row>
        <row r="25104">
          <cell r="A25104" t="str">
            <v>HC172-U22</v>
          </cell>
          <cell r="B25104" t="str">
            <v>KORALL</v>
          </cell>
          <cell r="C25104" t="str">
            <v xml:space="preserve"> Ложка подставочная п/уп ПЕТУХ И ВЕСЫ (нг)</v>
          </cell>
          <cell r="E25104" t="str">
            <v>Китай</v>
          </cell>
          <cell r="F25104" t="str">
            <v>ДОЛОМИТ</v>
          </cell>
        </row>
        <row r="25105">
          <cell r="A25105" t="str">
            <v>HC172-U32</v>
          </cell>
          <cell r="B25105" t="str">
            <v>KORALL</v>
          </cell>
          <cell r="C25105" t="str">
            <v xml:space="preserve"> Ложка подставочная п/уп СНЕГОВИК-3 (нг)</v>
          </cell>
          <cell r="E25105" t="str">
            <v>Китай</v>
          </cell>
          <cell r="F25105" t="str">
            <v>ДОЛОМИТ</v>
          </cell>
        </row>
        <row r="25106">
          <cell r="A25106" t="str">
            <v>NHK</v>
          </cell>
          <cell r="B25106" t="str">
            <v>KORALL</v>
          </cell>
          <cell r="C25106" t="str">
            <v xml:space="preserve"> Кружка ХЭЛЛОУ КИТТИ 350мл бочка низкая подарочная упаковка</v>
          </cell>
          <cell r="E25106" t="str">
            <v>Китай</v>
          </cell>
          <cell r="F25106" t="str">
            <v>ФАРФОР</v>
          </cell>
        </row>
        <row r="25107">
          <cell r="A25107" t="str">
            <v>NHK1-3</v>
          </cell>
          <cell r="B25107" t="str">
            <v>KORALL</v>
          </cell>
          <cell r="C25107" t="str">
            <v xml:space="preserve"> Кружка ХЭЛЛОУ КИТТИ (3диз) 350мл бочка низкая</v>
          </cell>
          <cell r="E25107" t="str">
            <v>Китай</v>
          </cell>
          <cell r="F25107" t="str">
            <v>ФАРФОР</v>
          </cell>
        </row>
        <row r="25108">
          <cell r="A25108" t="str">
            <v>YQ1619-2</v>
          </cell>
          <cell r="B25108" t="str">
            <v>KORALL</v>
          </cell>
          <cell r="C25108" t="str">
            <v xml:space="preserve"> Пара для чая МАКИ 220мл</v>
          </cell>
          <cell r="E25108" t="str">
            <v>Китай</v>
          </cell>
          <cell r="F25108" t="str">
            <v>ФАРФОР</v>
          </cell>
        </row>
        <row r="25109">
          <cell r="A25109" t="str">
            <v>FY12115</v>
          </cell>
          <cell r="B25109" t="str">
            <v>KORALL</v>
          </cell>
          <cell r="C25109" t="str">
            <v xml:space="preserve"> Кружка для заваривания БУКЕТ РОЗ 300мл подарочная упаковка</v>
          </cell>
          <cell r="E25109" t="str">
            <v>Китай</v>
          </cell>
          <cell r="F25109" t="str">
            <v>ФАРФОР</v>
          </cell>
        </row>
        <row r="25110">
          <cell r="A25110" t="str">
            <v>RD-154</v>
          </cell>
          <cell r="B25110" t="str">
            <v>KORALL</v>
          </cell>
          <cell r="C25110" t="str">
            <v xml:space="preserve"> Кружка для заваривания ВЕСЕННИЙ БУКЕТ 300мл подарочная упаковка</v>
          </cell>
          <cell r="E25110" t="str">
            <v>Китай</v>
          </cell>
          <cell r="F25110" t="str">
            <v>ФАРФОР</v>
          </cell>
        </row>
        <row r="25111">
          <cell r="A25111" t="str">
            <v>FY110602BS</v>
          </cell>
          <cell r="B25111" t="str">
            <v>KORALL</v>
          </cell>
          <cell r="C25111" t="str">
            <v xml:space="preserve"> Кружка для заваривания РЕТРО АВТО 325мл подарочная упаковка</v>
          </cell>
          <cell r="E25111" t="str">
            <v>Китай</v>
          </cell>
          <cell r="F25111" t="str">
            <v>ФАРФОР</v>
          </cell>
        </row>
        <row r="25112">
          <cell r="A25112" t="str">
            <v>YQ1617</v>
          </cell>
          <cell r="B25112" t="str">
            <v>KORALL</v>
          </cell>
          <cell r="C25112" t="str">
            <v xml:space="preserve"> Пара для чая ОЛИВКИ 220мл ф.круг</v>
          </cell>
          <cell r="E25112" t="str">
            <v>Малайзия</v>
          </cell>
          <cell r="F25112" t="str">
            <v>ФАРФОР</v>
          </cell>
        </row>
        <row r="25113">
          <cell r="A25113" t="str">
            <v>CS554409-A</v>
          </cell>
          <cell r="B25113" t="str">
            <v>KORALL</v>
          </cell>
          <cell r="C25113" t="str">
            <v xml:space="preserve"> Кружка высокая СНЕЖНАЯ КОРОЛЕВА 340мл ф.круг</v>
          </cell>
          <cell r="E25113" t="str">
            <v>Китай</v>
          </cell>
          <cell r="F25113" t="str">
            <v>КЕРАМИКА</v>
          </cell>
        </row>
        <row r="25114">
          <cell r="A25114" t="str">
            <v>CS405313-A</v>
          </cell>
          <cell r="B25114" t="str">
            <v>KORALL</v>
          </cell>
          <cell r="C25114" t="str">
            <v xml:space="preserve"> Чайник заварочный СНЕЖНАЯ КОРОЛЕВА 0.85л ф.круг</v>
          </cell>
          <cell r="E25114" t="str">
            <v>Китай</v>
          </cell>
          <cell r="F25114" t="str">
            <v>КЕРАМИКА</v>
          </cell>
        </row>
        <row r="25115">
          <cell r="A25115" t="str">
            <v>AB-3</v>
          </cell>
          <cell r="B25115" t="str">
            <v>KORALL</v>
          </cell>
          <cell r="C25115" t="str">
            <v xml:space="preserve"> Кружка СЕРДИТЫЕ ПТИЧКИ (микс3) 340мл ф.цилиндр</v>
          </cell>
          <cell r="E25115" t="str">
            <v>Китай</v>
          </cell>
          <cell r="F25115" t="str">
            <v>КЕРАМИКА</v>
          </cell>
        </row>
        <row r="25116">
          <cell r="A25116" t="str">
            <v>HC294-G09</v>
          </cell>
          <cell r="B25116" t="str">
            <v>KORALL</v>
          </cell>
          <cell r="C25116" t="str">
            <v xml:space="preserve"> Банка c ложкой ОЛИВКИ 350мл подарочная упаковка</v>
          </cell>
          <cell r="E25116" t="str">
            <v>Китай</v>
          </cell>
          <cell r="F25116" t="str">
            <v>ДОЛОМИТ</v>
          </cell>
        </row>
        <row r="25117">
          <cell r="A25117" t="str">
            <v>HC294-L24</v>
          </cell>
          <cell r="B25117" t="str">
            <v>KORALL</v>
          </cell>
          <cell r="C25117" t="str">
            <v xml:space="preserve"> Банка c ложкой ПАВЛИН 260мл подарочная упаковка</v>
          </cell>
          <cell r="E25117" t="str">
            <v>Китай</v>
          </cell>
          <cell r="F25117" t="str">
            <v>ДОЛОМИТ</v>
          </cell>
        </row>
        <row r="25118">
          <cell r="A25118" t="str">
            <v>HC8600C-G09</v>
          </cell>
          <cell r="B25118" t="str">
            <v>KORALL</v>
          </cell>
          <cell r="C25118" t="str">
            <v xml:space="preserve"> Банка для сыпучих продуктов ОЛИВКИ 730мл с клипсой подарочная упаковка</v>
          </cell>
          <cell r="E25118" t="str">
            <v>Китай</v>
          </cell>
          <cell r="F25118" t="str">
            <v>ДОЛОМИТ</v>
          </cell>
        </row>
        <row r="25119">
          <cell r="A25119" t="str">
            <v>HC8600C-L24</v>
          </cell>
          <cell r="B25119" t="str">
            <v>KORALL</v>
          </cell>
          <cell r="C25119" t="str">
            <v xml:space="preserve"> Банка для сыпучих продуктов ПАВЛИН 730мл с клипсой подарочная упаковка</v>
          </cell>
          <cell r="E25119" t="str">
            <v>Китай</v>
          </cell>
          <cell r="F25119" t="str">
            <v>ДОЛОМИТ</v>
          </cell>
        </row>
        <row r="25120">
          <cell r="A25120" t="str">
            <v>HC209-G09</v>
          </cell>
          <cell r="B25120" t="str">
            <v>KORALL</v>
          </cell>
          <cell r="C25120" t="str">
            <v xml:space="preserve"> Банка двухсекционная для специй ОЛИВКИ подарочная упаковка</v>
          </cell>
          <cell r="E25120" t="str">
            <v>Китай</v>
          </cell>
          <cell r="F25120" t="str">
            <v>ДОЛОМИТ</v>
          </cell>
        </row>
        <row r="25121">
          <cell r="A25121" t="str">
            <v>HC209-L24</v>
          </cell>
          <cell r="B25121" t="str">
            <v>KORALL</v>
          </cell>
          <cell r="C25121" t="str">
            <v xml:space="preserve"> Банка двухсекционная для специй ПАВЛИН подарочная упаковка</v>
          </cell>
          <cell r="E25121" t="str">
            <v>Китай</v>
          </cell>
          <cell r="F25121" t="str">
            <v>ДОЛОМИТ</v>
          </cell>
        </row>
        <row r="25122">
          <cell r="A25122" t="str">
            <v>HC601R-G09</v>
          </cell>
          <cell r="B25122" t="str">
            <v>KORALL</v>
          </cell>
          <cell r="C25122" t="str">
            <v xml:space="preserve"> Масленка ОЛИВКИ подарочная упаковка</v>
          </cell>
          <cell r="E25122" t="str">
            <v>Китай</v>
          </cell>
          <cell r="F25122" t="str">
            <v>ДОЛОМИТ</v>
          </cell>
        </row>
        <row r="25123">
          <cell r="A25123" t="str">
            <v>HC601R-L24</v>
          </cell>
          <cell r="B25123" t="str">
            <v>KORALL</v>
          </cell>
          <cell r="C25123" t="str">
            <v xml:space="preserve"> Масленка ПАВЛИН подарочная упаковка</v>
          </cell>
          <cell r="E25123" t="str">
            <v>Китай</v>
          </cell>
          <cell r="F25123" t="str">
            <v>ДОЛОМИТ</v>
          </cell>
        </row>
        <row r="25124">
          <cell r="A25124" t="str">
            <v>HC4011-G09</v>
          </cell>
          <cell r="B25124" t="str">
            <v>KORALL</v>
          </cell>
          <cell r="C25124" t="str">
            <v xml:space="preserve"> Набор ОЛИВКИ 1/3сол.+пер.+салфетница подарочная упаковка</v>
          </cell>
          <cell r="E25124" t="str">
            <v>Китай</v>
          </cell>
          <cell r="F25124" t="str">
            <v>ДОЛОМИТ</v>
          </cell>
        </row>
        <row r="25125">
          <cell r="A25125" t="str">
            <v>HC7D24R-G09</v>
          </cell>
          <cell r="B25125" t="str">
            <v>KORALL</v>
          </cell>
          <cell r="C25125" t="str">
            <v xml:space="preserve"> Чайник ОЛИВКИ 1000мл подарочная упаковка</v>
          </cell>
          <cell r="E25125" t="str">
            <v>Китай</v>
          </cell>
          <cell r="F25125" t="str">
            <v>ДОЛОМИТ</v>
          </cell>
        </row>
        <row r="25126">
          <cell r="A25126" t="str">
            <v>HC7D24R-L24</v>
          </cell>
          <cell r="B25126" t="str">
            <v>KORALL</v>
          </cell>
          <cell r="C25126" t="str">
            <v xml:space="preserve"> Чайник ПАВЛИН 1000мл подарочная упаковка</v>
          </cell>
          <cell r="E25126" t="str">
            <v>Китай</v>
          </cell>
          <cell r="F25126" t="str">
            <v>ДОЛОМИТ</v>
          </cell>
        </row>
        <row r="25127">
          <cell r="A25127" t="str">
            <v>YQ1641/CB</v>
          </cell>
          <cell r="B25127" t="str">
            <v>KORALL</v>
          </cell>
          <cell r="C25127" t="str">
            <v xml:space="preserve"> Кружка ТАНКИСТКА 400мл 1000мл подарочная упаковка</v>
          </cell>
          <cell r="E25127" t="str">
            <v>Китай</v>
          </cell>
          <cell r="F25127" t="str">
            <v>КЕРАМИКА</v>
          </cell>
        </row>
        <row r="25128">
          <cell r="A25128" t="str">
            <v>VHYC138-18</v>
          </cell>
          <cell r="B25128" t="str">
            <v>KORALL</v>
          </cell>
          <cell r="C25128" t="str">
            <v xml:space="preserve"> Кружка ЖЕНСКИЕ ИМЕНА бочка 340мл</v>
          </cell>
          <cell r="E25128" t="str">
            <v>Китай</v>
          </cell>
          <cell r="F25128" t="str">
            <v>ФАРФОР</v>
          </cell>
        </row>
        <row r="25129">
          <cell r="A25129" t="str">
            <v>VHYC139-18</v>
          </cell>
          <cell r="B25129" t="str">
            <v>KORALL</v>
          </cell>
          <cell r="C25129" t="str">
            <v xml:space="preserve"> Кружка МУЖСКИЕ ИМЕНА бочка низкая 350мл</v>
          </cell>
          <cell r="E25129" t="str">
            <v>Китай</v>
          </cell>
          <cell r="F25129" t="str">
            <v>ФАРФОР</v>
          </cell>
        </row>
        <row r="25130">
          <cell r="A25130" t="str">
            <v>BG-3/1</v>
          </cell>
          <cell r="B25130" t="str">
            <v>KORALL</v>
          </cell>
          <cell r="C25130" t="str">
            <v xml:space="preserve"> Кружка ГОНОЧНЫЙ АВТОМОБИЛЬ 390мл цилиндр подарочная упаковка</v>
          </cell>
          <cell r="E25130" t="str">
            <v>Малайзия</v>
          </cell>
          <cell r="F25130" t="str">
            <v>ФАРФОР</v>
          </cell>
        </row>
        <row r="25131">
          <cell r="A25131" t="str">
            <v>BG-2/1</v>
          </cell>
          <cell r="B25131" t="str">
            <v>KORALL</v>
          </cell>
          <cell r="C25131" t="str">
            <v xml:space="preserve"> Кружка ЖЕНСКАЯ-1 400мл бочка 3 дизайна</v>
          </cell>
          <cell r="E25131" t="str">
            <v>Малайзия</v>
          </cell>
          <cell r="F25131" t="str">
            <v>ФАРФОР</v>
          </cell>
        </row>
        <row r="25132">
          <cell r="A25132" t="str">
            <v>HX704/1-6</v>
          </cell>
          <cell r="B25132" t="str">
            <v>KORALL</v>
          </cell>
          <cell r="C25132" t="str">
            <v xml:space="preserve"> Кружка ДЛЯ ПАПЫ 350мл бочка низкая</v>
          </cell>
          <cell r="E25132" t="str">
            <v>Китай</v>
          </cell>
          <cell r="F25132" t="str">
            <v>КЕРАМИКА</v>
          </cell>
        </row>
        <row r="25133">
          <cell r="A25133" t="str">
            <v>YQ16301-3</v>
          </cell>
          <cell r="B25133" t="str">
            <v>KORALL</v>
          </cell>
          <cell r="C25133" t="str">
            <v xml:space="preserve"> Кружка ПАТРИОТИЧЕСКАЯ 350мл бочка низкая</v>
          </cell>
          <cell r="E25133" t="str">
            <v>Китай</v>
          </cell>
          <cell r="F25133" t="str">
            <v>КЕРАМИКА</v>
          </cell>
        </row>
        <row r="25134">
          <cell r="A25134" t="str">
            <v>YQ16201-12</v>
          </cell>
          <cell r="B25134" t="str">
            <v>KORALL</v>
          </cell>
          <cell r="C25134" t="str">
            <v xml:space="preserve"> Кружка ЗОДИАК 400мл бочка</v>
          </cell>
          <cell r="E25134" t="str">
            <v>Китай</v>
          </cell>
          <cell r="F25134" t="str">
            <v>КЕРАМИКА</v>
          </cell>
        </row>
        <row r="25135">
          <cell r="A25135" t="str">
            <v>55029LIS</v>
          </cell>
          <cell r="B25135" t="str">
            <v>KORALL</v>
          </cell>
          <cell r="C25135" t="str">
            <v xml:space="preserve"> Кружка Love is 250мл</v>
          </cell>
          <cell r="E25135" t="str">
            <v>Россия</v>
          </cell>
          <cell r="F25135" t="str">
            <v>СТЕКЛО</v>
          </cell>
        </row>
        <row r="25136">
          <cell r="A25136" t="str">
            <v>1144WOT</v>
          </cell>
          <cell r="B25136" t="str">
            <v>KORALL</v>
          </cell>
          <cell r="C25136" t="str">
            <v xml:space="preserve"> Кружка WORLDofTANK Ладья 500мл</v>
          </cell>
          <cell r="E25136" t="str">
            <v>Россия</v>
          </cell>
          <cell r="F25136" t="str">
            <v>СТЕКЛО</v>
          </cell>
        </row>
        <row r="25137">
          <cell r="A25137" t="str">
            <v>55029SETM</v>
          </cell>
          <cell r="B25137" t="str">
            <v>KORALL</v>
          </cell>
          <cell r="C25137" t="str">
            <v xml:space="preserve"> Набор посуды МИНЬОНЫ 1/3 п/у</v>
          </cell>
          <cell r="E25137" t="str">
            <v>Россия</v>
          </cell>
          <cell r="F25137" t="str">
            <v>СТЕКЛО</v>
          </cell>
        </row>
        <row r="25138">
          <cell r="A25138" t="str">
            <v>SH8486-18</v>
          </cell>
          <cell r="B25138" t="str">
            <v>KORALL</v>
          </cell>
          <cell r="C25138" t="str">
            <v xml:space="preserve"> Салатник ЛАНДЫШ 600мл 18см</v>
          </cell>
          <cell r="E25138" t="str">
            <v>Малайзия</v>
          </cell>
          <cell r="F25138" t="str">
            <v>ФАРФОР</v>
          </cell>
        </row>
        <row r="25139">
          <cell r="A25139" t="str">
            <v>XL001-18</v>
          </cell>
          <cell r="B25139" t="str">
            <v>KORALL</v>
          </cell>
          <cell r="C25139" t="str">
            <v xml:space="preserve"> Салатник ПОЛЕВЫЕ ЦВЕТЫ 600мл 18см</v>
          </cell>
          <cell r="E25139" t="str">
            <v>Малайзия</v>
          </cell>
          <cell r="F25139" t="str">
            <v>ФАРФОР</v>
          </cell>
        </row>
        <row r="25140">
          <cell r="A25140" t="str">
            <v>SH8486-20</v>
          </cell>
          <cell r="B25140" t="str">
            <v>KORALL</v>
          </cell>
          <cell r="C25140" t="str">
            <v xml:space="preserve"> Салатник ЛАНДЫШ 950мл 20см</v>
          </cell>
          <cell r="E25140" t="str">
            <v>Малайзия</v>
          </cell>
          <cell r="F25140" t="str">
            <v>ФАРФОР</v>
          </cell>
        </row>
        <row r="25141">
          <cell r="A25141" t="str">
            <v>XL001-20</v>
          </cell>
          <cell r="B25141" t="str">
            <v>KORALL</v>
          </cell>
          <cell r="C25141" t="str">
            <v xml:space="preserve"> Салатник ПОЛЕВЫЕ ЦВЕТЫ 950мл 20см</v>
          </cell>
          <cell r="E25141" t="str">
            <v>Малайзия</v>
          </cell>
          <cell r="F25141" t="str">
            <v>ФАРФОР</v>
          </cell>
        </row>
        <row r="25142">
          <cell r="A25142" t="str">
            <v>SH8486-D18</v>
          </cell>
          <cell r="B25142" t="str">
            <v>KORALL</v>
          </cell>
          <cell r="C25142" t="str">
            <v xml:space="preserve"> Тарелка ЛАНДЫШ десертная 18см</v>
          </cell>
          <cell r="E25142" t="str">
            <v>Малайзия</v>
          </cell>
          <cell r="F25142" t="str">
            <v>ФАРФОР</v>
          </cell>
        </row>
        <row r="25143">
          <cell r="A25143" t="str">
            <v>XL001-D18</v>
          </cell>
          <cell r="B25143" t="str">
            <v>KORALL</v>
          </cell>
          <cell r="C25143" t="str">
            <v xml:space="preserve"> Тарелка ПОЛЕВЫЕ ЦВЕТЫ десертная 18см</v>
          </cell>
          <cell r="E25143" t="str">
            <v>Малайзия</v>
          </cell>
          <cell r="F25143" t="str">
            <v>ФАРФОР</v>
          </cell>
        </row>
        <row r="25144">
          <cell r="A25144" t="str">
            <v>XL001-O23</v>
          </cell>
          <cell r="B25144" t="str">
            <v>KORALL</v>
          </cell>
          <cell r="C25144" t="str">
            <v xml:space="preserve"> Тарелка ПОЛЕВЫЕ ЦВЕТЫ обеденная 23см</v>
          </cell>
          <cell r="E25144" t="str">
            <v>Малайзия</v>
          </cell>
          <cell r="F25144" t="str">
            <v>ФАРФОР</v>
          </cell>
        </row>
        <row r="25145">
          <cell r="A25145" t="str">
            <v>SH8486-S20</v>
          </cell>
          <cell r="B25145" t="str">
            <v>KORALL</v>
          </cell>
          <cell r="C25145" t="str">
            <v xml:space="preserve"> Тарелка ЛАНДЫШ суповая 500мл 20см</v>
          </cell>
          <cell r="E25145" t="str">
            <v>Малайзия</v>
          </cell>
          <cell r="F25145" t="str">
            <v>ФАРФОР</v>
          </cell>
        </row>
        <row r="25146">
          <cell r="A25146" t="str">
            <v>XL001-S20</v>
          </cell>
          <cell r="B25146" t="str">
            <v>KORALL</v>
          </cell>
          <cell r="C25146" t="str">
            <v xml:space="preserve"> Тарелка суповая ПОЛЕВЫЕ ЦВЕТЫ 500мл 20см</v>
          </cell>
          <cell r="E25146" t="str">
            <v>Малайзия</v>
          </cell>
          <cell r="F25146" t="str">
            <v>ФАРФОР</v>
          </cell>
        </row>
        <row r="25147">
          <cell r="A25147" t="str">
            <v>C51304</v>
          </cell>
          <cell r="B25147" t="str">
            <v>KORALL</v>
          </cell>
          <cell r="C25147" t="str">
            <v xml:space="preserve"> Фигурка МАЛЬЧИК фарфоровая 10см</v>
          </cell>
          <cell r="E25147" t="str">
            <v>Китай</v>
          </cell>
          <cell r="F25147" t="str">
            <v>ФАРФОР</v>
          </cell>
        </row>
        <row r="25148">
          <cell r="A25148" t="str">
            <v>C51904</v>
          </cell>
          <cell r="B25148" t="str">
            <v>KORALL</v>
          </cell>
          <cell r="C25148" t="str">
            <v xml:space="preserve"> Фигурка МАЛЬЧИК фарфоровая 10см</v>
          </cell>
          <cell r="E25148" t="str">
            <v>Китай</v>
          </cell>
          <cell r="F25148" t="str">
            <v>ФАРФОР</v>
          </cell>
        </row>
        <row r="25149">
          <cell r="A25149" t="str">
            <v>C52104</v>
          </cell>
          <cell r="B25149" t="str">
            <v>KORALL</v>
          </cell>
          <cell r="C25149" t="str">
            <v xml:space="preserve"> Фигурка МАЛЬЧИК фарфоровая 10см</v>
          </cell>
          <cell r="E25149" t="str">
            <v>Китай</v>
          </cell>
          <cell r="F25149" t="str">
            <v>ФАРФОР</v>
          </cell>
        </row>
        <row r="25150">
          <cell r="A25150" t="str">
            <v>C52204</v>
          </cell>
          <cell r="B25150" t="str">
            <v>KORALL</v>
          </cell>
          <cell r="C25150" t="str">
            <v xml:space="preserve"> Фигурка ДЕВОЧКА фарфоровая 10см</v>
          </cell>
          <cell r="E25150" t="str">
            <v>Китай</v>
          </cell>
          <cell r="F25150" t="str">
            <v>ФАРФОР</v>
          </cell>
        </row>
        <row r="25151">
          <cell r="A25151" t="str">
            <v>C52304</v>
          </cell>
          <cell r="B25151" t="str">
            <v>KORALL</v>
          </cell>
          <cell r="C25151" t="str">
            <v xml:space="preserve"> Фигурка ДЕВОЧКА фарфоровая 10см</v>
          </cell>
          <cell r="E25151" t="str">
            <v>Китай</v>
          </cell>
          <cell r="F25151" t="str">
            <v>ФАРФОР</v>
          </cell>
        </row>
        <row r="25152">
          <cell r="A25152" t="str">
            <v>SH8486</v>
          </cell>
          <cell r="B25152" t="str">
            <v>KORALL</v>
          </cell>
          <cell r="C25152" t="str">
            <v xml:space="preserve"> Салатник ЛАНДЫШ 350мл 15см</v>
          </cell>
          <cell r="E25152" t="str">
            <v>Малайзия</v>
          </cell>
          <cell r="F25152" t="str">
            <v>ФАРФОР</v>
          </cell>
        </row>
        <row r="25153">
          <cell r="A25153" t="str">
            <v>XL001</v>
          </cell>
          <cell r="B25153" t="str">
            <v>KORALL</v>
          </cell>
          <cell r="C25153" t="str">
            <v xml:space="preserve"> Салатник ПОЛЕВЫЕ ЦВЕТЫ 350мл 15см</v>
          </cell>
          <cell r="E25153" t="str">
            <v>Малайзия</v>
          </cell>
          <cell r="F25153" t="str">
            <v>ФАРФОР</v>
          </cell>
        </row>
        <row r="25154">
          <cell r="A25154" t="str">
            <v>C53303</v>
          </cell>
          <cell r="B25154" t="str">
            <v>KORALL</v>
          </cell>
          <cell r="C25154" t="str">
            <v xml:space="preserve"> Фигурка МАЛЬЧИК фарфоровая 10см</v>
          </cell>
          <cell r="E25154" t="str">
            <v>Китай</v>
          </cell>
          <cell r="F25154" t="str">
            <v>ФАРФОР</v>
          </cell>
        </row>
        <row r="25155">
          <cell r="A25155" t="str">
            <v>HC172-U03</v>
          </cell>
          <cell r="B25155" t="str">
            <v>KORALL</v>
          </cell>
          <cell r="C25155" t="str">
            <v xml:space="preserve"> Ложка подставочная НОВЫЙ ГОД</v>
          </cell>
          <cell r="E25155" t="str">
            <v>Китай</v>
          </cell>
          <cell r="F25155" t="str">
            <v>ДОЛОМИТ</v>
          </cell>
        </row>
        <row r="25156">
          <cell r="A25156" t="str">
            <v>S3100/2PDQ-K7</v>
          </cell>
          <cell r="B25156" t="str">
            <v>KORALL</v>
          </cell>
          <cell r="C25156" t="str">
            <v xml:space="preserve"> Набор для торта 1/2 ТОСКАНСКИЙ ПЕТУХ квадр. 30х30см подарочная упаковка</v>
          </cell>
          <cell r="E25156" t="str">
            <v>Китай</v>
          </cell>
          <cell r="F25156" t="str">
            <v>СТЕКЛО</v>
          </cell>
        </row>
        <row r="25157">
          <cell r="A25157" t="str">
            <v>S3100/2PDQ-P065</v>
          </cell>
          <cell r="B25157" t="str">
            <v>KORALL</v>
          </cell>
          <cell r="C25157" t="str">
            <v xml:space="preserve"> Набор для торта 1/2 ПИСЬМО квад.30см подарочная упаковка</v>
          </cell>
          <cell r="E25157" t="str">
            <v>Китай</v>
          </cell>
          <cell r="F25157" t="str">
            <v>СТЕКЛО</v>
          </cell>
        </row>
        <row r="25158">
          <cell r="A25158" t="str">
            <v>GB090508YD</v>
          </cell>
          <cell r="B25158" t="str">
            <v>KORALL</v>
          </cell>
          <cell r="C25158" t="str">
            <v xml:space="preserve"> Кружка ПУЗЫРИ 230мл цилиндр</v>
          </cell>
          <cell r="E25158" t="str">
            <v>Китай</v>
          </cell>
          <cell r="F25158" t="str">
            <v>СТЕКЛО</v>
          </cell>
        </row>
        <row r="25159">
          <cell r="A25159" t="str">
            <v>GB090508ZS</v>
          </cell>
          <cell r="B25159" t="str">
            <v>KORALL</v>
          </cell>
          <cell r="C25159" t="str">
            <v xml:space="preserve"> Кружка ПИКА 230мл цилиндр</v>
          </cell>
          <cell r="E25159" t="str">
            <v>Китай</v>
          </cell>
          <cell r="F25159" t="str">
            <v>СТЕКЛО</v>
          </cell>
        </row>
        <row r="25160">
          <cell r="A25160" t="str">
            <v>GB094408I</v>
          </cell>
          <cell r="B25160" t="str">
            <v>KORALL</v>
          </cell>
          <cell r="C25160" t="str">
            <v xml:space="preserve"> Кружка КРИСТАЛЛ 230мл</v>
          </cell>
          <cell r="E25160" t="str">
            <v>Китай</v>
          </cell>
          <cell r="F25160" t="str">
            <v>СТЕКЛО</v>
          </cell>
        </row>
        <row r="25161">
          <cell r="A25161" t="str">
            <v>HC1036-U03</v>
          </cell>
          <cell r="B25161" t="str">
            <v>KORALL</v>
          </cell>
          <cell r="C25161" t="str">
            <v xml:space="preserve"> Подставка для чайного пакетика НОВЫЙ ГОД</v>
          </cell>
          <cell r="E25161" t="str">
            <v>Китай</v>
          </cell>
          <cell r="F25161" t="str">
            <v>ДОЛОМИТ</v>
          </cell>
        </row>
        <row r="25162">
          <cell r="A25162" t="str">
            <v>HAC122</v>
          </cell>
          <cell r="B25162" t="str">
            <v>KORALL</v>
          </cell>
          <cell r="C25162" t="str">
            <v xml:space="preserve"> Кружка НОЧНАЯ ФЕЕРИЯ 340мл</v>
          </cell>
          <cell r="E25162" t="str">
            <v>Китай</v>
          </cell>
          <cell r="F25162" t="str">
            <v>КЕРАМИКА</v>
          </cell>
        </row>
        <row r="25163">
          <cell r="A25163" t="str">
            <v>HACY027</v>
          </cell>
          <cell r="B25163" t="str">
            <v>KORALL</v>
          </cell>
          <cell r="C25163" t="str">
            <v xml:space="preserve"> Кружка ЭСПРЕССО 340мл</v>
          </cell>
          <cell r="E25163" t="str">
            <v>Китай</v>
          </cell>
          <cell r="F25163" t="str">
            <v>КЕРАМИКА</v>
          </cell>
        </row>
        <row r="25164">
          <cell r="A25164" t="str">
            <v>HYC1501</v>
          </cell>
          <cell r="B25164" t="str">
            <v>KORALL</v>
          </cell>
          <cell r="C25164" t="str">
            <v xml:space="preserve"> Кружка КОРОЛЕВСКАЯ РОЗА 340мл</v>
          </cell>
          <cell r="E25164" t="str">
            <v>Китай</v>
          </cell>
          <cell r="F25164" t="str">
            <v>КЕРАМИКА</v>
          </cell>
        </row>
        <row r="25165">
          <cell r="A25165" t="str">
            <v>YQ16R1</v>
          </cell>
          <cell r="B25165" t="str">
            <v>KORALL</v>
          </cell>
          <cell r="C25165" t="str">
            <v xml:space="preserve"> Кружка ПЕТУХ 340мл</v>
          </cell>
          <cell r="E25165" t="str">
            <v>Китай</v>
          </cell>
          <cell r="F25165" t="str">
            <v>КЕРАМИКА</v>
          </cell>
        </row>
        <row r="25166">
          <cell r="A25166" t="str">
            <v>YQNY1-12</v>
          </cell>
          <cell r="B25166" t="str">
            <v>KORALL</v>
          </cell>
          <cell r="C25166" t="str">
            <v xml:space="preserve"> Кружка СИМВОЛ ГОДА 340мл</v>
          </cell>
          <cell r="E25166" t="str">
            <v>Китай</v>
          </cell>
          <cell r="F25166" t="str">
            <v>КЕРАМИКА</v>
          </cell>
        </row>
        <row r="25167">
          <cell r="A25167" t="str">
            <v>GB1648SJ-1</v>
          </cell>
          <cell r="B25167" t="str">
            <v>KORALL</v>
          </cell>
          <cell r="C25167" t="str">
            <v xml:space="preserve"> Вазочка сервировочная D=93мм H=57мм</v>
          </cell>
          <cell r="E25167" t="str">
            <v>Китай</v>
          </cell>
          <cell r="F25167" t="str">
            <v>СТЕКЛО</v>
          </cell>
        </row>
        <row r="25168">
          <cell r="A25168" t="str">
            <v>GB092308LB</v>
          </cell>
          <cell r="B25168" t="str">
            <v>KORALL</v>
          </cell>
          <cell r="C25168" t="str">
            <v xml:space="preserve"> Кружка ОРХИДЕЯ 230мл</v>
          </cell>
          <cell r="E25168" t="str">
            <v>Китай</v>
          </cell>
          <cell r="F25168" t="str">
            <v>СТЕКЛО</v>
          </cell>
        </row>
        <row r="25169">
          <cell r="A25169" t="str">
            <v>GB1648TYH-1</v>
          </cell>
          <cell r="B25169" t="str">
            <v>KORALL</v>
          </cell>
          <cell r="C25169" t="str">
            <v xml:space="preserve"> Вазочка сервировочная D=93мм H=57мм</v>
          </cell>
          <cell r="E25169" t="str">
            <v>Китай</v>
          </cell>
          <cell r="F25169" t="str">
            <v>СТЕКЛО</v>
          </cell>
        </row>
        <row r="25170">
          <cell r="A25170" t="str">
            <v>GB1648XTY-1</v>
          </cell>
          <cell r="B25170" t="str">
            <v>KORALL</v>
          </cell>
          <cell r="C25170" t="str">
            <v xml:space="preserve"> Вазочка сервировочная D=77мм H=50мм</v>
          </cell>
          <cell r="E25170" t="str">
            <v>Китай</v>
          </cell>
          <cell r="F25170" t="str">
            <v>СТЕКЛО</v>
          </cell>
        </row>
        <row r="25171">
          <cell r="A25171" t="str">
            <v>GB092308SYC</v>
          </cell>
          <cell r="B25171" t="str">
            <v>KORALL</v>
          </cell>
          <cell r="C25171" t="str">
            <v xml:space="preserve"> Кружка ИМПОМЕЯ 230мл</v>
          </cell>
          <cell r="E25171" t="str">
            <v>Китай</v>
          </cell>
          <cell r="F25171" t="str">
            <v>СТЕКЛО</v>
          </cell>
        </row>
        <row r="25172">
          <cell r="A25172" t="str">
            <v>GB094408ZS</v>
          </cell>
          <cell r="B25172" t="str">
            <v>KORALL</v>
          </cell>
          <cell r="C25172" t="str">
            <v xml:space="preserve"> Кружка ДАЙМОНД 230мл</v>
          </cell>
          <cell r="E25172" t="str">
            <v>Китай</v>
          </cell>
          <cell r="F25172" t="str">
            <v>СТЕКЛО</v>
          </cell>
        </row>
        <row r="25173">
          <cell r="A25173" t="str">
            <v>GB094408ZS-1</v>
          </cell>
          <cell r="B25173" t="str">
            <v>KORALL</v>
          </cell>
          <cell r="C25173" t="str">
            <v xml:space="preserve"> Кружка ПИКА 230мл</v>
          </cell>
          <cell r="E25173" t="str">
            <v>Китай</v>
          </cell>
          <cell r="F25173" t="str">
            <v>СТЕКЛО</v>
          </cell>
        </row>
        <row r="25174">
          <cell r="A25174" t="str">
            <v>AYX081-1</v>
          </cell>
          <cell r="B25174" t="str">
            <v>KORALL</v>
          </cell>
          <cell r="C25174" t="str">
            <v xml:space="preserve"> Подставка под горячее керамическая ПЕТУХИ</v>
          </cell>
          <cell r="E25174" t="str">
            <v>Китай</v>
          </cell>
          <cell r="F25174" t="str">
            <v>КЕРАМИКА</v>
          </cell>
        </row>
        <row r="25175">
          <cell r="A25175" t="str">
            <v>AYX081-2</v>
          </cell>
          <cell r="B25175" t="str">
            <v>KORALL</v>
          </cell>
          <cell r="C25175" t="str">
            <v xml:space="preserve"> Подставка под горячее керамическая ПЕТУХИ</v>
          </cell>
          <cell r="E25175" t="str">
            <v>Китай</v>
          </cell>
          <cell r="F25175" t="str">
            <v>КЕРАМИКА</v>
          </cell>
        </row>
        <row r="25176">
          <cell r="A25176" t="str">
            <v>BG-4/1</v>
          </cell>
          <cell r="B25176" t="str">
            <v>KORALL</v>
          </cell>
          <cell r="C25176" t="str">
            <v xml:space="preserve"> Кружка МОТОЦИКЛ 390мл цилиндр подарочная упаковка</v>
          </cell>
          <cell r="E25176" t="str">
            <v>Малайзия</v>
          </cell>
          <cell r="F25176" t="str">
            <v>ФАРФОР</v>
          </cell>
        </row>
        <row r="25177">
          <cell r="A25177" t="str">
            <v>BG-6/1</v>
          </cell>
          <cell r="B25177" t="str">
            <v>KORALL</v>
          </cell>
          <cell r="C25177" t="str">
            <v xml:space="preserve"> Кружка ПАВЛИН 400мл бочка подарочная упаковка</v>
          </cell>
          <cell r="E25177" t="str">
            <v>Малайзия</v>
          </cell>
          <cell r="F25177" t="str">
            <v>ФАРФОР</v>
          </cell>
        </row>
        <row r="25178">
          <cell r="A25178" t="str">
            <v>S002</v>
          </cell>
          <cell r="B25178" t="str">
            <v>KORALL</v>
          </cell>
          <cell r="C25178" t="str">
            <v xml:space="preserve"> Набор чайный ШАХАДА 1/2 400мл.800мл ф.круг подарочная упаковка</v>
          </cell>
          <cell r="E25178" t="str">
            <v>Малайзия</v>
          </cell>
          <cell r="F25178" t="str">
            <v>ФАРФОР</v>
          </cell>
        </row>
        <row r="25179">
          <cell r="A25179" t="str">
            <v>HYC009</v>
          </cell>
          <cell r="B25179" t="str">
            <v>KORALL</v>
          </cell>
          <cell r="C25179" t="str">
            <v xml:space="preserve"> Пара для чая ШЕББИ 220мл</v>
          </cell>
          <cell r="E25179" t="str">
            <v>Малайзия</v>
          </cell>
          <cell r="F25179" t="str">
            <v>ФАРФОР</v>
          </cell>
        </row>
        <row r="25180">
          <cell r="A25180" t="str">
            <v>C011</v>
          </cell>
          <cell r="B25180" t="str">
            <v>KORALL</v>
          </cell>
          <cell r="C25180" t="str">
            <v xml:space="preserve"> Пара чайная ШАХАДА 250мл ф.круг</v>
          </cell>
          <cell r="E25180" t="str">
            <v>Малайзия</v>
          </cell>
          <cell r="F25180" t="str">
            <v>ФАРФОР</v>
          </cell>
        </row>
        <row r="25181">
          <cell r="A25181" t="str">
            <v>YQ1619</v>
          </cell>
          <cell r="B25181" t="str">
            <v>KORALL</v>
          </cell>
          <cell r="C25181" t="str">
            <v xml:space="preserve"> Сахарница МАКИ 400мл ф.круг</v>
          </cell>
          <cell r="E25181" t="str">
            <v>Малайзия</v>
          </cell>
          <cell r="F25181" t="str">
            <v>ФАРФОР</v>
          </cell>
        </row>
        <row r="25182">
          <cell r="A25182" t="str">
            <v>CS681607-A</v>
          </cell>
          <cell r="B25182" t="str">
            <v>KORALL</v>
          </cell>
          <cell r="C25182" t="str">
            <v xml:space="preserve"> Набор для специй 1/2 ЗАРА ф.круг</v>
          </cell>
          <cell r="E25182" t="str">
            <v>Китай</v>
          </cell>
          <cell r="F25182" t="str">
            <v>КЕРАМИКА</v>
          </cell>
        </row>
        <row r="25183">
          <cell r="A25183" t="str">
            <v>CMB0124-A</v>
          </cell>
          <cell r="B25183" t="str">
            <v>KORALL</v>
          </cell>
          <cell r="C25183" t="str">
            <v xml:space="preserve"> Ваза двухъярусная 16.5см/21.5см ЗАРА ф.круг</v>
          </cell>
          <cell r="E25183" t="str">
            <v>Китай</v>
          </cell>
          <cell r="F25183" t="str">
            <v>КЕРАМИКА</v>
          </cell>
        </row>
        <row r="25184">
          <cell r="A25184" t="str">
            <v>H23-9</v>
          </cell>
          <cell r="B25184" t="str">
            <v>KORALL</v>
          </cell>
          <cell r="C25184" t="str">
            <v xml:space="preserve"> Кружка АВТО МИРА (4 диз) 400мл бочка</v>
          </cell>
          <cell r="E25184" t="str">
            <v>Китай</v>
          </cell>
          <cell r="F25184" t="str">
            <v>КЕРАМИКА</v>
          </cell>
        </row>
        <row r="25185">
          <cell r="A25185" t="str">
            <v>HAC030</v>
          </cell>
          <cell r="B25185" t="str">
            <v>KORALL</v>
          </cell>
          <cell r="C25185" t="str">
            <v xml:space="preserve"> Кружка ЦВЕТОПАД 340мл бочка</v>
          </cell>
          <cell r="E25185" t="str">
            <v>Китай</v>
          </cell>
          <cell r="F25185" t="str">
            <v>КЕРАМИКА</v>
          </cell>
        </row>
        <row r="25186">
          <cell r="A25186" t="str">
            <v>HYC1505</v>
          </cell>
          <cell r="B25186" t="str">
            <v>KORALL</v>
          </cell>
          <cell r="C25186" t="str">
            <v xml:space="preserve"> Кружка ВОСТОЧНЫЙ ЦВЕТОК 340мл бочка</v>
          </cell>
          <cell r="E25186" t="str">
            <v>Китай</v>
          </cell>
          <cell r="F25186" t="str">
            <v>КЕРАМИКА</v>
          </cell>
        </row>
        <row r="25187">
          <cell r="A25187" t="str">
            <v>VLI-AS</v>
          </cell>
          <cell r="B25187" t="str">
            <v>KORALL</v>
          </cell>
          <cell r="C25187" t="str">
            <v xml:space="preserve"> Кружка 350мл бочка низкая Love Is в асс</v>
          </cell>
          <cell r="E25187" t="str">
            <v>Малайзия</v>
          </cell>
          <cell r="F25187" t="str">
            <v>ФАРФОР</v>
          </cell>
        </row>
        <row r="25188">
          <cell r="A25188" t="str">
            <v>VWOT-AS</v>
          </cell>
          <cell r="B25188" t="str">
            <v>KORALL</v>
          </cell>
          <cell r="C25188" t="str">
            <v xml:space="preserve"> Кружка 350мл бочка низкая WORLD of TANKS в асс</v>
          </cell>
          <cell r="E25188" t="str">
            <v>Малайзия</v>
          </cell>
          <cell r="F25188" t="str">
            <v>ФАРФОР</v>
          </cell>
        </row>
        <row r="25189">
          <cell r="A25189" t="str">
            <v>VWOT-CB1</v>
          </cell>
          <cell r="B25189" t="str">
            <v>KORALL</v>
          </cell>
          <cell r="C25189" t="str">
            <v xml:space="preserve"> Кружка 350мл бочка низкая п/у WORLD of TANKS</v>
          </cell>
          <cell r="E25189" t="str">
            <v>Малайзия</v>
          </cell>
          <cell r="F25189" t="str">
            <v>ФАРФОР</v>
          </cell>
        </row>
        <row r="25190">
          <cell r="A25190" t="str">
            <v>VWOT-CB3</v>
          </cell>
          <cell r="B25190" t="str">
            <v>KORALL</v>
          </cell>
          <cell r="C25190" t="str">
            <v xml:space="preserve"> Кружка 350мл бочка низкая п/у WORLD of TANKS</v>
          </cell>
          <cell r="E25190" t="str">
            <v>Малайзия</v>
          </cell>
          <cell r="F25190" t="str">
            <v>ФАРФОР</v>
          </cell>
        </row>
        <row r="25191">
          <cell r="A25191" t="str">
            <v>VWOT-CB4</v>
          </cell>
          <cell r="B25191" t="str">
            <v>KORALL</v>
          </cell>
          <cell r="C25191" t="str">
            <v xml:space="preserve"> Кружка 350мл бочка низкая п/у WORLD of TANKS</v>
          </cell>
          <cell r="E25191" t="str">
            <v>Малайзия</v>
          </cell>
          <cell r="F25191" t="str">
            <v>ФАРФОР</v>
          </cell>
        </row>
        <row r="25192">
          <cell r="A25192" t="str">
            <v>VWOT-CB6</v>
          </cell>
          <cell r="B25192" t="str">
            <v>KORALL</v>
          </cell>
          <cell r="C25192" t="str">
            <v xml:space="preserve"> Кружка 350мл бочка низкая п/у WORLD of TANKS</v>
          </cell>
          <cell r="E25192" t="str">
            <v>Малайзия</v>
          </cell>
          <cell r="F25192" t="str">
            <v>ФАРФОР</v>
          </cell>
        </row>
        <row r="25193">
          <cell r="A25193" t="str">
            <v>BF040M-A05214</v>
          </cell>
          <cell r="B25193" t="str">
            <v>KORALL</v>
          </cell>
          <cell r="C25193" t="str">
            <v xml:space="preserve"> Кружка низкая бочка 350мл ИМЕНА МУЖСКИЕ</v>
          </cell>
          <cell r="E25193" t="str">
            <v>Малайзия</v>
          </cell>
          <cell r="F25193" t="str">
            <v>ФАРФОР</v>
          </cell>
        </row>
        <row r="25194">
          <cell r="A25194" t="str">
            <v>HYC1829</v>
          </cell>
          <cell r="B25194" t="str">
            <v>KORALL</v>
          </cell>
          <cell r="C25194" t="str">
            <v xml:space="preserve"> Кружка 350мл бочка низкая МУЖСКИЕ ХОББИ (6 диз.)</v>
          </cell>
          <cell r="E25194" t="str">
            <v>Китай</v>
          </cell>
          <cell r="F25194" t="str">
            <v>ФАРФОР</v>
          </cell>
        </row>
        <row r="25195">
          <cell r="A25195" t="str">
            <v>HYC1831</v>
          </cell>
          <cell r="B25195" t="str">
            <v>KORALL</v>
          </cell>
          <cell r="C25195" t="str">
            <v xml:space="preserve"> Кружка 350мл бочка низкая п/у ЗАЩИТНИКУ</v>
          </cell>
          <cell r="E25195" t="str">
            <v>Китай</v>
          </cell>
          <cell r="F25195" t="str">
            <v>ФАРФОР</v>
          </cell>
        </row>
        <row r="25196">
          <cell r="A25196" t="str">
            <v>HYC1832</v>
          </cell>
          <cell r="B25196" t="str">
            <v>KORALL</v>
          </cell>
          <cell r="C25196" t="str">
            <v xml:space="preserve"> Кружка 350мл бочка низкая п/у ЗАЩИТНИКУ</v>
          </cell>
          <cell r="E25196" t="str">
            <v>Китай</v>
          </cell>
          <cell r="F25196" t="str">
            <v>ФАРФОР</v>
          </cell>
        </row>
        <row r="25197">
          <cell r="A25197" t="str">
            <v>HYC1833</v>
          </cell>
          <cell r="B25197" t="str">
            <v>KORALL</v>
          </cell>
          <cell r="C25197" t="str">
            <v xml:space="preserve"> Кружка 350мл бочка низкая п/у ЗАЩИТНИКУ</v>
          </cell>
          <cell r="E25197" t="str">
            <v>Китай</v>
          </cell>
          <cell r="F25197" t="str">
            <v>ФАРФОР</v>
          </cell>
        </row>
        <row r="25198">
          <cell r="A25198" t="str">
            <v>HYC1834</v>
          </cell>
          <cell r="B25198" t="str">
            <v>KORALL</v>
          </cell>
          <cell r="C25198" t="str">
            <v xml:space="preserve"> Кружка 350мл бочка низкая МУЖСКАЯ (2 диз.)</v>
          </cell>
          <cell r="E25198" t="str">
            <v>Китай</v>
          </cell>
          <cell r="F25198" t="str">
            <v>ФАРФОР</v>
          </cell>
        </row>
        <row r="25199">
          <cell r="A25199" t="str">
            <v>VLH-K</v>
          </cell>
          <cell r="B25199" t="str">
            <v>KORALL</v>
          </cell>
          <cell r="C25199" t="str">
            <v xml:space="preserve"> Бокал 600мл водолей КОРАБЛЬ</v>
          </cell>
          <cell r="E25199" t="str">
            <v>Китай</v>
          </cell>
          <cell r="F25199" t="str">
            <v>ФАРФОР</v>
          </cell>
        </row>
        <row r="25200">
          <cell r="A25200" t="str">
            <v>VLH-M</v>
          </cell>
          <cell r="B25200" t="str">
            <v>KORALL</v>
          </cell>
          <cell r="C25200" t="str">
            <v xml:space="preserve"> Бокал 600мл водолей МАШИНА</v>
          </cell>
          <cell r="E25200" t="str">
            <v>Китай</v>
          </cell>
          <cell r="F25200" t="str">
            <v>ФАРФОР</v>
          </cell>
        </row>
        <row r="25201">
          <cell r="A25201" t="str">
            <v>VLH-R</v>
          </cell>
          <cell r="B25201" t="str">
            <v>KORALL</v>
          </cell>
          <cell r="C25201" t="str">
            <v xml:space="preserve"> Бокал 600мл водолей РЫБАЛКА</v>
          </cell>
          <cell r="E25201" t="str">
            <v>Китай</v>
          </cell>
          <cell r="F25201" t="str">
            <v>ФАРФОР</v>
          </cell>
        </row>
        <row r="25202">
          <cell r="A25202" t="str">
            <v>TYMY300</v>
          </cell>
          <cell r="B25202" t="str">
            <v>KORALL</v>
          </cell>
          <cell r="C25202" t="str">
            <v xml:space="preserve"> Кружка 300мл ШОТЛАНДКА</v>
          </cell>
          <cell r="E25202" t="str">
            <v>Китай</v>
          </cell>
          <cell r="F25202" t="str">
            <v>ФАРФОР</v>
          </cell>
        </row>
        <row r="25203">
          <cell r="A25203" t="str">
            <v>11-12ASS</v>
          </cell>
          <cell r="B25203" t="str">
            <v>KORALL</v>
          </cell>
          <cell r="C25203" t="str">
            <v xml:space="preserve"> Ваза напольная 61см в ассортименте</v>
          </cell>
          <cell r="E25203" t="str">
            <v>Китай</v>
          </cell>
          <cell r="F25203" t="str">
            <v>КЕРАМИКА</v>
          </cell>
        </row>
        <row r="25204">
          <cell r="A25204" t="str">
            <v>HYC1828</v>
          </cell>
          <cell r="B25204" t="str">
            <v>KORALL</v>
          </cell>
          <cell r="C25204" t="str">
            <v xml:space="preserve"> Кружка 340мл для МАМЫ подарочная упаковка</v>
          </cell>
          <cell r="E25204" t="str">
            <v>Китай</v>
          </cell>
          <cell r="F25204" t="str">
            <v>ФАРФОР</v>
          </cell>
        </row>
        <row r="25205">
          <cell r="A25205" t="str">
            <v>TYMY300G</v>
          </cell>
          <cell r="B25205" t="str">
            <v>KORALL</v>
          </cell>
          <cell r="C25205" t="str">
            <v xml:space="preserve"> Кружка 300 мл КРАСНЫЙ ГОРОХ</v>
          </cell>
          <cell r="E25205" t="str">
            <v>Китай</v>
          </cell>
          <cell r="F25205" t="str">
            <v>ФАРФОР</v>
          </cell>
        </row>
        <row r="25206">
          <cell r="A25206" t="str">
            <v>KOR001</v>
          </cell>
          <cell r="B25206" t="str">
            <v>KOROLEVNA</v>
          </cell>
          <cell r="C25206" t="str">
            <v xml:space="preserve"> Салфетки белые 60шт 1сл.24х24</v>
          </cell>
          <cell r="E25206" t="str">
            <v>Россия</v>
          </cell>
          <cell r="F25206" t="str">
            <v>БУМАГА</v>
          </cell>
        </row>
        <row r="25207">
          <cell r="A25207" t="str">
            <v>KOR003</v>
          </cell>
          <cell r="B25207" t="str">
            <v>KOROLEVNA</v>
          </cell>
          <cell r="C25207" t="str">
            <v xml:space="preserve"> Салфетки пастель 60шт 1сл.24х24</v>
          </cell>
          <cell r="E25207" t="str">
            <v>Россия</v>
          </cell>
          <cell r="F25207" t="str">
            <v>БУМАГА</v>
          </cell>
        </row>
        <row r="25208">
          <cell r="A25208" t="str">
            <v>KOR002</v>
          </cell>
          <cell r="B25208" t="str">
            <v>KOROLEVNA</v>
          </cell>
          <cell r="C25208" t="str">
            <v xml:space="preserve"> Салфетки интенсив 60шт 1сл.24х24</v>
          </cell>
          <cell r="E25208" t="str">
            <v>Россия</v>
          </cell>
          <cell r="F25208" t="str">
            <v>БУМАГА</v>
          </cell>
        </row>
        <row r="25209">
          <cell r="A25209" t="str">
            <v>KOC-GIR288-B</v>
          </cell>
          <cell r="B25209" t="str">
            <v>KOSMOS</v>
          </cell>
          <cell r="C25209" t="str">
            <v xml:space="preserve"> Светодиодная гирлянда 288 светодиодов голубые шарики 6.4м 8 режимов мигания</v>
          </cell>
          <cell r="E25209" t="str">
            <v>Китай</v>
          </cell>
          <cell r="F25209" t="str">
            <v>ПЛАСТИК</v>
          </cell>
        </row>
        <row r="25210">
          <cell r="A25210" t="str">
            <v>KOC-GIR288-G</v>
          </cell>
          <cell r="B25210" t="str">
            <v>KOSMOS</v>
          </cell>
          <cell r="C25210" t="str">
            <v xml:space="preserve"> Светодиодная гирлянда 288 светодиодов зеленые шарики 6.4м 8 режимов мигания</v>
          </cell>
          <cell r="E25210" t="str">
            <v>Китай</v>
          </cell>
          <cell r="F25210" t="str">
            <v>ПЛАСТИК</v>
          </cell>
        </row>
        <row r="25211">
          <cell r="A25211" t="str">
            <v>KOC-GIR30-RGB</v>
          </cell>
          <cell r="B25211" t="str">
            <v>KOSMOS</v>
          </cell>
          <cell r="C25211" t="str">
            <v xml:space="preserve"> Светодиодная гирлянда 30 светодиодов новогодние игрушки мультиколор 4.4м 8 режимов мигани</v>
          </cell>
          <cell r="E25211" t="str">
            <v>Китай</v>
          </cell>
          <cell r="F25211" t="str">
            <v>ПЛАСТИК</v>
          </cell>
        </row>
        <row r="25212">
          <cell r="A25212" t="str">
            <v>SOL108</v>
          </cell>
          <cell r="B25212" t="str">
            <v>KOSMOS</v>
          </cell>
          <cell r="C25212" t="str">
            <v xml:space="preserve"> Фонарь садовый на солнечных батареях СОВА КОСМОС 108</v>
          </cell>
          <cell r="E25212" t="str">
            <v>Китай</v>
          </cell>
          <cell r="F25212" t="str">
            <v>ПЛАСТИК</v>
          </cell>
        </row>
        <row r="25213">
          <cell r="A25213" t="str">
            <v>SOL197</v>
          </cell>
          <cell r="B25213" t="str">
            <v>KOSMOS</v>
          </cell>
          <cell r="C25213" t="str">
            <v xml:space="preserve"> Садовый светильник на солнечных батареях</v>
          </cell>
          <cell r="E25213" t="str">
            <v>Китай</v>
          </cell>
          <cell r="F25213" t="str">
            <v>ПЛАСТИК</v>
          </cell>
        </row>
        <row r="25214">
          <cell r="A25214" t="str">
            <v>SOL204</v>
          </cell>
          <cell r="B25214" t="str">
            <v>KOSMOS</v>
          </cell>
          <cell r="C25214" t="str">
            <v xml:space="preserve"> Фонарь садовый на солнечных батареях КОСМОС 204</v>
          </cell>
          <cell r="E25214" t="str">
            <v>Китай</v>
          </cell>
          <cell r="F25214" t="str">
            <v>ПЛАСТИК</v>
          </cell>
        </row>
        <row r="25215">
          <cell r="A25215" t="str">
            <v>SOL222B</v>
          </cell>
          <cell r="B25215" t="str">
            <v>KOSMOS</v>
          </cell>
          <cell r="C25215" t="str">
            <v xml:space="preserve"> Садовый светильник КОСМОС в виде бабочки крепиться на стекло</v>
          </cell>
          <cell r="E25215" t="str">
            <v>Китай</v>
          </cell>
          <cell r="F25215" t="str">
            <v>ПЛАСТИК</v>
          </cell>
        </row>
        <row r="25216">
          <cell r="A25216" t="str">
            <v>SOL222F</v>
          </cell>
          <cell r="B25216" t="str">
            <v>KOSMOS</v>
          </cell>
          <cell r="C25216" t="str">
            <v xml:space="preserve"> Садовый светильник КОСМОС в виде цветка крепиться на стекло</v>
          </cell>
          <cell r="E25216" t="str">
            <v>Китай</v>
          </cell>
          <cell r="F25216" t="str">
            <v>ПЛАСТИК</v>
          </cell>
        </row>
        <row r="25217">
          <cell r="A25217" t="str">
            <v>SOL222S</v>
          </cell>
          <cell r="B25217" t="str">
            <v>KOSMOS</v>
          </cell>
          <cell r="C25217" t="str">
            <v xml:space="preserve"> Садовый светильник КОСМОС в виде солнышка крепиться на стекло</v>
          </cell>
          <cell r="E25217" t="str">
            <v>Китай</v>
          </cell>
          <cell r="F25217" t="str">
            <v>ПЛАСТИК</v>
          </cell>
        </row>
        <row r="25218">
          <cell r="A25218" t="str">
            <v>SOL227</v>
          </cell>
          <cell r="B25218" t="str">
            <v>KOSMOS</v>
          </cell>
          <cell r="C25218" t="str">
            <v xml:space="preserve"> Фонарь садовый на солнечных батареях КОСМОС 227</v>
          </cell>
          <cell r="E25218" t="str">
            <v>Китай</v>
          </cell>
          <cell r="F25218" t="str">
            <v>ПЛАСТИК</v>
          </cell>
        </row>
        <row r="25219">
          <cell r="A25219" t="str">
            <v>SOL249G2</v>
          </cell>
          <cell r="B25219" t="str">
            <v>KOSMOS</v>
          </cell>
          <cell r="C25219" t="str">
            <v xml:space="preserve"> Фонарь садовый на солнечных батареях ГНОМ КОСМОС 249 G2</v>
          </cell>
          <cell r="E25219" t="str">
            <v>Китай</v>
          </cell>
          <cell r="F25219" t="str">
            <v>ПЛАСТИК</v>
          </cell>
        </row>
        <row r="25220">
          <cell r="A25220" t="str">
            <v>SOL353</v>
          </cell>
          <cell r="B25220" t="str">
            <v>KOSMOS</v>
          </cell>
          <cell r="C25220" t="str">
            <v xml:space="preserve"> Садовый светильник на солнечных батареях</v>
          </cell>
          <cell r="E25220" t="str">
            <v>Китай</v>
          </cell>
          <cell r="F25220" t="str">
            <v>ПЛАСТИК</v>
          </cell>
        </row>
        <row r="25221">
          <cell r="A25221" t="str">
            <v>KOCHL-SL112</v>
          </cell>
          <cell r="B25221" t="str">
            <v>KOSMOS</v>
          </cell>
          <cell r="C25221" t="str">
            <v xml:space="preserve"> Декоративный светильник СНЕЖИНКА присоска на стекло</v>
          </cell>
          <cell r="E25221" t="str">
            <v>Китай</v>
          </cell>
          <cell r="F25221" t="str">
            <v>ПЛАСТИК</v>
          </cell>
        </row>
        <row r="25222">
          <cell r="A25222" t="str">
            <v>KOCM2508BLED</v>
          </cell>
          <cell r="B25222" t="str">
            <v>KOSMOS</v>
          </cell>
          <cell r="C25222" t="str">
            <v xml:space="preserve"> Фонарь металл КОСМОС светодиодный 9хLED 3хААА</v>
          </cell>
          <cell r="E25222" t="str">
            <v>Китай</v>
          </cell>
          <cell r="F25222" t="str">
            <v>ПЛАСТИК</v>
          </cell>
        </row>
        <row r="25223">
          <cell r="A25223" t="str">
            <v>KOCM3712CLED</v>
          </cell>
          <cell r="B25223" t="str">
            <v>KOSMOS</v>
          </cell>
          <cell r="C25223" t="str">
            <v xml:space="preserve"> Фонарь металл КОСМОС светодиодный 12хLED 3хААА</v>
          </cell>
          <cell r="E25223" t="str">
            <v>Китай</v>
          </cell>
          <cell r="F25223" t="str">
            <v>ПЛАСТИК</v>
          </cell>
        </row>
        <row r="25224">
          <cell r="A25224" t="str">
            <v>KOCNL-EL106(2015)</v>
          </cell>
          <cell r="B25224" t="str">
            <v>KOSMOS</v>
          </cell>
          <cell r="C25224" t="str">
            <v xml:space="preserve"> Декоративный светильник ОВЕЧКА символ года</v>
          </cell>
          <cell r="E25224" t="str">
            <v>Китай</v>
          </cell>
          <cell r="F25224" t="str">
            <v>ПЛАСТИК</v>
          </cell>
        </row>
        <row r="25225">
          <cell r="A25225" t="str">
            <v>KOC_GIR288LEDBALL_</v>
          </cell>
          <cell r="B25225" t="str">
            <v>KOSMOS</v>
          </cell>
          <cell r="C25225" t="str">
            <v xml:space="preserve"> Светодиодная гирлянда 288 светодиодов зеленые шарики 6.4м 8 режимов мигания</v>
          </cell>
          <cell r="E25225" t="str">
            <v>Китай</v>
          </cell>
          <cell r="F25225" t="str">
            <v>ПЛАСТИК</v>
          </cell>
        </row>
        <row r="25226">
          <cell r="A25226" t="str">
            <v>KOC_GIR30LEDMIX1_R</v>
          </cell>
          <cell r="B25226" t="str">
            <v>KOSMOS</v>
          </cell>
          <cell r="C25226" t="str">
            <v xml:space="preserve"> Светодиодная гирлянда 30 светодиодов новогодние игрушки мультиколор 4.4м 8 режимов мигани</v>
          </cell>
          <cell r="E25226" t="str">
            <v>Китай</v>
          </cell>
          <cell r="F25226" t="str">
            <v>ПЛАСТИК</v>
          </cell>
        </row>
        <row r="25227">
          <cell r="A25227" t="str">
            <v>KOC_STAR_RED</v>
          </cell>
          <cell r="B25227" t="str">
            <v>KOSMOS</v>
          </cell>
          <cell r="C25227" t="str">
            <v xml:space="preserve"> Светодиодная звезда наконечник на елку</v>
          </cell>
          <cell r="E25227" t="str">
            <v>Китай</v>
          </cell>
          <cell r="F25227" t="str">
            <v>ПЛАСТИК</v>
          </cell>
        </row>
        <row r="25228">
          <cell r="A25228" t="str">
            <v>KOSHD35WXENON</v>
          </cell>
          <cell r="B25228" t="str">
            <v>KOSMOS</v>
          </cell>
          <cell r="C25228" t="str">
            <v xml:space="preserve"> Фонарь KOSMOS premium прожектор питание /бортовой сети автомобиля 12v ксенон 55Вт</v>
          </cell>
          <cell r="E25228" t="str">
            <v>Китай</v>
          </cell>
          <cell r="F25228" t="str">
            <v>ПЛАСТИК</v>
          </cell>
        </row>
        <row r="25229">
          <cell r="A25229" t="str">
            <v>SOL100</v>
          </cell>
          <cell r="B25229" t="str">
            <v>KOSMOS</v>
          </cell>
          <cell r="C25229" t="str">
            <v xml:space="preserve"> Светильник солнечный КОСМОС color пластик (шоубокс) цв в асс</v>
          </cell>
          <cell r="E25229" t="str">
            <v>Китай</v>
          </cell>
          <cell r="F25229" t="str">
            <v>ПЛАСТИК</v>
          </cell>
        </row>
        <row r="25230">
          <cell r="A25230" t="str">
            <v>SOL100M</v>
          </cell>
          <cell r="B25230" t="str">
            <v>KOSMOS</v>
          </cell>
          <cell r="C25230" t="str">
            <v xml:space="preserve"> Фонарь садовый на солнечных батареях КОСМОС 100M</v>
          </cell>
          <cell r="E25230" t="str">
            <v>Китай</v>
          </cell>
          <cell r="F25230" t="str">
            <v>ПЛАСТИК</v>
          </cell>
        </row>
        <row r="25231">
          <cell r="A25231" t="str">
            <v>SOL201L</v>
          </cell>
          <cell r="B25231" t="str">
            <v>KOSMOS</v>
          </cell>
          <cell r="C25231" t="str">
            <v xml:space="preserve"> Фонарь на солн батареях ШАРИК на ножке</v>
          </cell>
          <cell r="E25231" t="str">
            <v>Китай</v>
          </cell>
          <cell r="F25231" t="str">
            <v>ПЛАСТИК</v>
          </cell>
        </row>
        <row r="25232">
          <cell r="A25232" t="str">
            <v>SOL351</v>
          </cell>
          <cell r="B25232" t="str">
            <v>KOSMOS</v>
          </cell>
          <cell r="C25232" t="str">
            <v xml:space="preserve"> Садовый светильник на солнечных батареях</v>
          </cell>
          <cell r="E25232" t="str">
            <v>Россия</v>
          </cell>
          <cell r="F25232" t="str">
            <v>ПЛАСТИК</v>
          </cell>
        </row>
        <row r="25233">
          <cell r="A25233" t="str">
            <v>KOC2008LLED</v>
          </cell>
          <cell r="B25233" t="str">
            <v>KOSMOS</v>
          </cell>
          <cell r="C25233" t="str">
            <v xml:space="preserve"> Фонарь-светильник аккумуляторный КОСМОС</v>
          </cell>
          <cell r="E25233" t="str">
            <v>Китай</v>
          </cell>
          <cell r="F25233" t="str">
            <v>ПЛАСТИК</v>
          </cell>
        </row>
        <row r="25234">
          <cell r="A25234" t="str">
            <v>KOC2056LED</v>
          </cell>
          <cell r="B25234" t="str">
            <v>KOSMOS</v>
          </cell>
          <cell r="C25234" t="str">
            <v xml:space="preserve"> Фонарь влагозащищенный 3хLED 3хR20(D) прорезиненный</v>
          </cell>
          <cell r="E25234" t="str">
            <v>Китай</v>
          </cell>
          <cell r="F25234" t="str">
            <v>ПЛАСТИК</v>
          </cell>
        </row>
        <row r="25235">
          <cell r="A25235" t="str">
            <v>KOC352</v>
          </cell>
          <cell r="B25235" t="str">
            <v>KOSMOS</v>
          </cell>
          <cell r="C25235" t="str">
            <v xml:space="preserve"> Фонарь садовый на солнечных батареях КОСМОС 352</v>
          </cell>
          <cell r="E25235" t="str">
            <v>Китай</v>
          </cell>
          <cell r="F25235" t="str">
            <v>ПЛАСТИК</v>
          </cell>
        </row>
        <row r="25236">
          <cell r="A25236" t="str">
            <v>KOC6011ENR</v>
          </cell>
          <cell r="B25236" t="str">
            <v>KOSMOS</v>
          </cell>
          <cell r="C25236" t="str">
            <v xml:space="preserve"> Фонарь энергоэф кемпинг аккумуляторный</v>
          </cell>
          <cell r="E25236" t="str">
            <v>Китай</v>
          </cell>
          <cell r="F25236" t="str">
            <v>ПЛАСТИК</v>
          </cell>
        </row>
        <row r="25237">
          <cell r="A25237" t="str">
            <v>KOC9199LED</v>
          </cell>
          <cell r="B25237" t="str">
            <v>KOSMOS</v>
          </cell>
          <cell r="C25237" t="str">
            <v xml:space="preserve"> Фонарь аккумуляторный КОСМОС</v>
          </cell>
          <cell r="E25237" t="str">
            <v>Китай</v>
          </cell>
          <cell r="F25237" t="str">
            <v>ПЛАСТИК</v>
          </cell>
        </row>
        <row r="25238">
          <cell r="A25238" t="str">
            <v>KOCAC6010LED-RADIO</v>
          </cell>
          <cell r="B25238" t="str">
            <v>KOSMOS</v>
          </cell>
          <cell r="C25238" t="str">
            <v xml:space="preserve"> Фонарь кемпинговый КОСМОС акк с радио 32xLED 4V 2Ah</v>
          </cell>
          <cell r="E25238" t="str">
            <v>Китай</v>
          </cell>
          <cell r="F25238" t="str">
            <v>ПЛАСТИК</v>
          </cell>
        </row>
        <row r="25239">
          <cell r="A25239" t="str">
            <v>KOCAU6001LED</v>
          </cell>
          <cell r="B25239" t="str">
            <v>KOSMOS</v>
          </cell>
          <cell r="C25239" t="str">
            <v xml:space="preserve"> Фонарь КОСМОС LED переноска 3м клипса магнит питание от 12V</v>
          </cell>
          <cell r="E25239" t="str">
            <v>Китай</v>
          </cell>
          <cell r="F25239" t="str">
            <v>ПЛАСТИК</v>
          </cell>
        </row>
        <row r="25240">
          <cell r="A25240" t="str">
            <v>KOCHL-SL110</v>
          </cell>
          <cell r="B25240" t="str">
            <v>KOSMOS</v>
          </cell>
          <cell r="C25240" t="str">
            <v xml:space="preserve"> Декоративный светильник ЗВЕЗДА присоска на стекло</v>
          </cell>
          <cell r="E25240" t="str">
            <v>Китай</v>
          </cell>
          <cell r="F25240" t="str">
            <v>ПЛАСТИК</v>
          </cell>
        </row>
        <row r="25241">
          <cell r="A25241" t="str">
            <v>SOL420</v>
          </cell>
          <cell r="B25241" t="str">
            <v>KOSMOS</v>
          </cell>
          <cell r="C25241" t="str">
            <v xml:space="preserve"> Фонарь садовый на солнечных батареях КОСМОС 420</v>
          </cell>
          <cell r="E25241" t="str">
            <v>Китай</v>
          </cell>
          <cell r="F25241" t="str">
            <v>ПЛАСТИК</v>
          </cell>
        </row>
        <row r="25242">
          <cell r="A25242" t="str">
            <v>SOL420L</v>
          </cell>
          <cell r="B25242" t="str">
            <v>KOSMOS</v>
          </cell>
          <cell r="C25242" t="str">
            <v xml:space="preserve"> Фонарь садовый на солнечных батареях КОСМОС 420L</v>
          </cell>
          <cell r="E25242" t="str">
            <v>Китай</v>
          </cell>
          <cell r="F25242" t="str">
            <v>ПЛАСТИК</v>
          </cell>
        </row>
        <row r="25243">
          <cell r="A25243" t="str">
            <v>SOL422</v>
          </cell>
          <cell r="B25243" t="str">
            <v>KOSMOS</v>
          </cell>
          <cell r="C25243" t="str">
            <v xml:space="preserve"> Садовый светильник на солнечных батареях</v>
          </cell>
          <cell r="E25243" t="str">
            <v>Китай</v>
          </cell>
          <cell r="F25243" t="str">
            <v>ПЛАСТИК</v>
          </cell>
        </row>
        <row r="25244">
          <cell r="A25244" t="str">
            <v>SOL720</v>
          </cell>
          <cell r="B25244" t="str">
            <v>KOSMOS</v>
          </cell>
          <cell r="C25244" t="str">
            <v xml:space="preserve"> Фонарь садовый на солнечных батареях КОСМОС 720</v>
          </cell>
          <cell r="E25244" t="str">
            <v>Китай</v>
          </cell>
          <cell r="F25244" t="str">
            <v>ПЛАСТИК</v>
          </cell>
        </row>
        <row r="25245">
          <cell r="A25245" t="str">
            <v>SOL951</v>
          </cell>
          <cell r="B25245" t="str">
            <v>KOSMOS</v>
          </cell>
          <cell r="C25245" t="str">
            <v xml:space="preserve"> Фонарь садовый на солнечных батареях КОСМОС 951</v>
          </cell>
          <cell r="E25245" t="str">
            <v>Китай</v>
          </cell>
          <cell r="F25245" t="str">
            <v>ПЛАСТИК</v>
          </cell>
        </row>
        <row r="25246">
          <cell r="A25246" t="str">
            <v>SUPMACCUH03WLED</v>
          </cell>
          <cell r="B25246" t="str">
            <v>KOSMOS</v>
          </cell>
          <cell r="C25246" t="str">
            <v xml:space="preserve"> Фонарь налобный аккум SuperMax 3W LED 3 аккумулятора AAA</v>
          </cell>
          <cell r="E25246" t="str">
            <v>Китай</v>
          </cell>
          <cell r="F25246" t="str">
            <v>ПЛАСТИК</v>
          </cell>
        </row>
        <row r="25247">
          <cell r="A25247" t="str">
            <v>SK127</v>
          </cell>
          <cell r="B25247" t="str">
            <v>KURKOV</v>
          </cell>
          <cell r="C25247" t="str">
            <v xml:space="preserve"> Ведро без отжима МУЛЬТИ</v>
          </cell>
          <cell r="E25247" t="str">
            <v>Россия</v>
          </cell>
          <cell r="F25247" t="str">
            <v>ПЛАСТИК</v>
          </cell>
        </row>
        <row r="25248">
          <cell r="A25248" t="str">
            <v>SK09</v>
          </cell>
          <cell r="B25248" t="str">
            <v>KURKOV</v>
          </cell>
          <cell r="C25248" t="str">
            <v xml:space="preserve"> Крышка полиэтиленовая 10шт</v>
          </cell>
          <cell r="E25248" t="str">
            <v>Россия</v>
          </cell>
          <cell r="F25248" t="str">
            <v>ПЛАСТИК,</v>
          </cell>
        </row>
        <row r="25249">
          <cell r="A25249" t="str">
            <v>SK42</v>
          </cell>
          <cell r="B25249" t="str">
            <v>KURKOV</v>
          </cell>
          <cell r="C25249" t="str">
            <v xml:space="preserve"> Доска МУЛЬТИ прямоугольная</v>
          </cell>
          <cell r="E25249" t="str">
            <v>Россия</v>
          </cell>
          <cell r="F25249" t="str">
            <v>ПЛАСТИК,</v>
          </cell>
        </row>
        <row r="25250">
          <cell r="A25250" t="str">
            <v>SK05</v>
          </cell>
          <cell r="B25250" t="str">
            <v>KURKOV</v>
          </cell>
          <cell r="C25250" t="str">
            <v xml:space="preserve"> Доска МУЛЬТИ</v>
          </cell>
          <cell r="E25250" t="str">
            <v>Россия</v>
          </cell>
          <cell r="F25250" t="str">
            <v>ПЛАСТИК</v>
          </cell>
        </row>
        <row r="25251">
          <cell r="A25251" t="str">
            <v>SK06</v>
          </cell>
          <cell r="B25251" t="str">
            <v>KURKOV</v>
          </cell>
          <cell r="C25251" t="str">
            <v xml:space="preserve"> Доска с ручкой большая</v>
          </cell>
          <cell r="E25251" t="str">
            <v>Россия</v>
          </cell>
          <cell r="F25251" t="str">
            <v>ПЛАСТИК</v>
          </cell>
        </row>
        <row r="25252">
          <cell r="A25252" t="str">
            <v>SK07</v>
          </cell>
          <cell r="B25252" t="str">
            <v>KURKOV</v>
          </cell>
          <cell r="C25252" t="str">
            <v xml:space="preserve"> Доска с ручкой малая</v>
          </cell>
          <cell r="E25252" t="str">
            <v>Россия</v>
          </cell>
          <cell r="F25252" t="str">
            <v>ПЛАСТИК</v>
          </cell>
        </row>
        <row r="25253">
          <cell r="A25253" t="str">
            <v>SK41</v>
          </cell>
          <cell r="B25253" t="str">
            <v>KURKOV</v>
          </cell>
          <cell r="C25253" t="str">
            <v xml:space="preserve"> Доска МУЛЬТИ трапеция</v>
          </cell>
          <cell r="E25253" t="str">
            <v>Россия</v>
          </cell>
          <cell r="F25253" t="str">
            <v>ПЛАСТИК</v>
          </cell>
        </row>
        <row r="25254">
          <cell r="A25254" t="str">
            <v>SK84</v>
          </cell>
          <cell r="B25254" t="str">
            <v>KURKOV</v>
          </cell>
          <cell r="C25254" t="str">
            <v xml:space="preserve"> Доска РЫБКА</v>
          </cell>
          <cell r="E25254" t="str">
            <v>Россия</v>
          </cell>
          <cell r="F25254" t="str">
            <v>ПЛАСТИК</v>
          </cell>
        </row>
        <row r="25255">
          <cell r="A25255" t="str">
            <v>SK02</v>
          </cell>
          <cell r="B25255" t="str">
            <v>KURKOV</v>
          </cell>
          <cell r="C25255" t="str">
            <v xml:space="preserve"> Доска разделочная ГРУША</v>
          </cell>
          <cell r="E25255" t="str">
            <v>Россия</v>
          </cell>
          <cell r="F25255" t="str">
            <v>ПЛАСТМАССА</v>
          </cell>
        </row>
        <row r="25256">
          <cell r="A25256" t="str">
            <v>SK03</v>
          </cell>
          <cell r="B25256" t="str">
            <v>KURKOV</v>
          </cell>
          <cell r="C25256" t="str">
            <v xml:space="preserve"> Доска разделочная СВИНКА</v>
          </cell>
          <cell r="E25256" t="str">
            <v>Россия</v>
          </cell>
          <cell r="F25256" t="str">
            <v>ПЛАСТМАССА</v>
          </cell>
        </row>
        <row r="25257">
          <cell r="A25257" t="str">
            <v>SK04</v>
          </cell>
          <cell r="B25257" t="str">
            <v>KURKOV</v>
          </cell>
          <cell r="C25257" t="str">
            <v xml:space="preserve"> Доска разделочная ЯБЛОКО</v>
          </cell>
          <cell r="E25257" t="str">
            <v>Россия</v>
          </cell>
          <cell r="F25257" t="str">
            <v>ПЛАСТМАССА</v>
          </cell>
        </row>
        <row r="25258">
          <cell r="A25258" t="str">
            <v>KF07056</v>
          </cell>
          <cell r="B25258" t="str">
            <v>KYBAN FARFOR</v>
          </cell>
          <cell r="C25258" t="str">
            <v xml:space="preserve"> Тарелка РОЗА КАВКАЗА мелкая 200мм</v>
          </cell>
          <cell r="D25258" t="str">
            <v xml:space="preserve"> Dinner plate ROSE OF THE CAUCASUS 20cm</v>
          </cell>
          <cell r="E25258" t="str">
            <v>Россия</v>
          </cell>
          <cell r="F25258" t="str">
            <v>ФАЯНС</v>
          </cell>
        </row>
        <row r="25259">
          <cell r="A25259" t="str">
            <v>KF07057</v>
          </cell>
          <cell r="B25259" t="str">
            <v>KYBAN FARFOR</v>
          </cell>
          <cell r="C25259" t="str">
            <v xml:space="preserve"> Тарелка РОЗА КАВКАЗА мелкая 175мм</v>
          </cell>
          <cell r="D25259" t="str">
            <v xml:space="preserve"> Dessert plate ROSE OF THE CAUCASUS 17.5cm</v>
          </cell>
          <cell r="E25259" t="str">
            <v>Россия</v>
          </cell>
          <cell r="F25259" t="str">
            <v>ФАЯНС</v>
          </cell>
        </row>
        <row r="25260">
          <cell r="A25260" t="str">
            <v>KF07092</v>
          </cell>
          <cell r="B25260" t="str">
            <v>KYBAN FARFOR</v>
          </cell>
          <cell r="C25260" t="str">
            <v xml:space="preserve"> Салатник РОЗА КАВКАЗА 270мм</v>
          </cell>
          <cell r="D25260" t="str">
            <v xml:space="preserve"> Salad bowl ROSE OF THE CAUCASUS 27cm</v>
          </cell>
          <cell r="E25260" t="str">
            <v>Россия</v>
          </cell>
          <cell r="F25260" t="str">
            <v>ФАЯНС</v>
          </cell>
        </row>
        <row r="25261">
          <cell r="A25261" t="str">
            <v>KF21055</v>
          </cell>
          <cell r="B25261" t="str">
            <v>KYBAN FARFOR</v>
          </cell>
          <cell r="C25261" t="str">
            <v xml:space="preserve"> Тарелка ПОДСОЛНУХ глубокая 200мм</v>
          </cell>
          <cell r="D25261" t="str">
            <v xml:space="preserve"> Deep plate SUNFLOWER 20cm</v>
          </cell>
          <cell r="E25261" t="str">
            <v>Россия</v>
          </cell>
          <cell r="F25261" t="str">
            <v>ФАЯНС</v>
          </cell>
        </row>
        <row r="25262">
          <cell r="A25262" t="str">
            <v>KF21057</v>
          </cell>
          <cell r="B25262" t="str">
            <v>KYBAN FARFOR</v>
          </cell>
          <cell r="C25262" t="str">
            <v xml:space="preserve"> Тарелка ПОДСОЛНУХ мелкая 175мм</v>
          </cell>
          <cell r="D25262" t="str">
            <v xml:space="preserve"> Dessert plate SUNFLOWER 17.5cm</v>
          </cell>
          <cell r="E25262" t="str">
            <v>Россия</v>
          </cell>
          <cell r="F25262" t="str">
            <v>ФАЯНС</v>
          </cell>
        </row>
        <row r="25263">
          <cell r="A25263" t="str">
            <v>KF92055</v>
          </cell>
          <cell r="B25263" t="str">
            <v>KYBAN FARFOR</v>
          </cell>
          <cell r="C25263" t="str">
            <v xml:space="preserve"> Тарелка ВИШЕНКА глубокая 200мм</v>
          </cell>
          <cell r="D25263" t="str">
            <v xml:space="preserve"> Deep plate CHERRY 20cm</v>
          </cell>
          <cell r="E25263" t="str">
            <v>Россия</v>
          </cell>
          <cell r="F25263" t="str">
            <v>ФАЯНС</v>
          </cell>
        </row>
        <row r="25264">
          <cell r="A25264" t="str">
            <v>KF92056</v>
          </cell>
          <cell r="B25264" t="str">
            <v>KYBAN FARFOR</v>
          </cell>
          <cell r="C25264" t="str">
            <v xml:space="preserve"> Тарелка ВИШЕНКА мелкая 200мм</v>
          </cell>
          <cell r="D25264" t="str">
            <v xml:space="preserve"> Dinner plate CHERRY 20cm</v>
          </cell>
          <cell r="E25264" t="str">
            <v>Россия</v>
          </cell>
          <cell r="F25264" t="str">
            <v>ФАЯНС</v>
          </cell>
        </row>
        <row r="25265">
          <cell r="A25265" t="str">
            <v>KF92057</v>
          </cell>
          <cell r="B25265" t="str">
            <v>KYBAN FARFOR</v>
          </cell>
          <cell r="C25265" t="str">
            <v xml:space="preserve"> Тарелка ВИШЕНКА мелкая 175мм</v>
          </cell>
          <cell r="D25265" t="str">
            <v xml:space="preserve"> Dessert plate CHERRY 17.5cm</v>
          </cell>
          <cell r="E25265" t="str">
            <v>Россия</v>
          </cell>
          <cell r="F25265" t="str">
            <v>ФАЯНС</v>
          </cell>
        </row>
        <row r="25266">
          <cell r="A25266" t="str">
            <v>KF07063</v>
          </cell>
          <cell r="B25266" t="str">
            <v>KYBAN FARFOR</v>
          </cell>
          <cell r="C25266" t="str">
            <v xml:space="preserve"> Миска РОЗА КАВКАЗА 200мм</v>
          </cell>
          <cell r="D25266" t="str">
            <v xml:space="preserve"> Bowl ROSE OF THE CAUCASUS 200mm</v>
          </cell>
          <cell r="E25266" t="str">
            <v>Россия</v>
          </cell>
          <cell r="F25266" t="str">
            <v>ФАЯНС</v>
          </cell>
        </row>
        <row r="25267">
          <cell r="A25267" t="str">
            <v>KF07055</v>
          </cell>
          <cell r="B25267" t="str">
            <v>KYBAN FARFOR</v>
          </cell>
          <cell r="C25267" t="str">
            <v xml:space="preserve"> Тарелка РОЗА КАВКАЗА глубокая 200мм</v>
          </cell>
          <cell r="D25267" t="str">
            <v xml:space="preserve"> Deep plate ROSE OF THE CAUCASUS 200mm</v>
          </cell>
          <cell r="E25267" t="str">
            <v>Россия</v>
          </cell>
          <cell r="F25267" t="str">
            <v>ФАЯНС</v>
          </cell>
        </row>
        <row r="25268">
          <cell r="A25268" t="str">
            <v>KF92063</v>
          </cell>
          <cell r="B25268" t="str">
            <v>KYBAN FARFOR</v>
          </cell>
          <cell r="C25268" t="str">
            <v xml:space="preserve"> Миска ВИШЕНКА 200мм</v>
          </cell>
          <cell r="D25268" t="str">
            <v xml:space="preserve"> Bowl CHERRY 200mm</v>
          </cell>
          <cell r="E25268" t="str">
            <v>Россия</v>
          </cell>
          <cell r="F25268" t="str">
            <v>ФАЯНС</v>
          </cell>
        </row>
        <row r="25269">
          <cell r="A25269" t="str">
            <v>KF52057</v>
          </cell>
          <cell r="B25269" t="str">
            <v>KYBAN FARFOR</v>
          </cell>
          <cell r="C25269" t="str">
            <v xml:space="preserve"> Тарелка мелкая БЕЛОСНЕЖКА 175мм</v>
          </cell>
          <cell r="E25269" t="str">
            <v>Россия</v>
          </cell>
          <cell r="F25269" t="str">
            <v>ФАЯНС</v>
          </cell>
        </row>
        <row r="25270">
          <cell r="A25270" t="str">
            <v>KF10092</v>
          </cell>
          <cell r="B25270" t="str">
            <v>KYBAN FARFOR</v>
          </cell>
          <cell r="C25270" t="str">
            <v xml:space="preserve"> Салатник ЗЕМЛЯНИКА ЦВЕТУЩАЯ 270мм</v>
          </cell>
          <cell r="D25270" t="str">
            <v xml:space="preserve"> Salad bowl STRAWBERRY IN BLOOM 270ml</v>
          </cell>
          <cell r="E25270" t="str">
            <v>Россия</v>
          </cell>
          <cell r="F25270" t="str">
            <v>ФАРФОР</v>
          </cell>
        </row>
        <row r="25271">
          <cell r="A25271" t="str">
            <v>KF520159</v>
          </cell>
          <cell r="B25271" t="str">
            <v>KYBAN FARFOR</v>
          </cell>
          <cell r="C25271" t="str">
            <v xml:space="preserve"> Миска БЕЛОСНЕЖКА малая</v>
          </cell>
          <cell r="E25271" t="str">
            <v>Россия</v>
          </cell>
          <cell r="F25271" t="str">
            <v>ФАРФОР</v>
          </cell>
        </row>
        <row r="25272">
          <cell r="A25272" t="str">
            <v>KF52055</v>
          </cell>
          <cell r="B25272" t="str">
            <v>KYBAN FARFOR</v>
          </cell>
          <cell r="C25272" t="str">
            <v xml:space="preserve"> Тарелка глубокая БЕЛОСНЕЖКА 200мм</v>
          </cell>
          <cell r="E25272" t="str">
            <v>Россия</v>
          </cell>
          <cell r="F25272" t="str">
            <v>ФАЯНС</v>
          </cell>
        </row>
        <row r="25273">
          <cell r="A25273" t="str">
            <v>KF020159</v>
          </cell>
          <cell r="B25273" t="str">
            <v>KYBAN FARFOR</v>
          </cell>
          <cell r="C25273" t="str">
            <v xml:space="preserve"> Миска малая ШЕЛКОГРАФИЯ</v>
          </cell>
          <cell r="E25273" t="str">
            <v>Россия</v>
          </cell>
          <cell r="F25273" t="str">
            <v>ФАРФОР</v>
          </cell>
        </row>
        <row r="25274">
          <cell r="A25274" t="str">
            <v>KF02055</v>
          </cell>
          <cell r="B25274" t="str">
            <v>KYBAN FARFOR</v>
          </cell>
          <cell r="C25274" t="str">
            <v xml:space="preserve"> Тарелка глубокая ШЕЛКОГРАФИЯ 200мл</v>
          </cell>
          <cell r="E25274" t="str">
            <v>Россия</v>
          </cell>
          <cell r="F25274" t="str">
            <v>ФАРФОР</v>
          </cell>
        </row>
        <row r="25275">
          <cell r="A25275" t="str">
            <v>KF01056</v>
          </cell>
          <cell r="B25275" t="str">
            <v>KYBAN FARFOR</v>
          </cell>
          <cell r="C25275" t="str">
            <v xml:space="preserve"> Тарелка мелкая 200мл</v>
          </cell>
          <cell r="E25275" t="str">
            <v>Россия</v>
          </cell>
          <cell r="F25275" t="str">
            <v>ФАРФОР</v>
          </cell>
        </row>
        <row r="25276">
          <cell r="A25276" t="str">
            <v>KF01057</v>
          </cell>
          <cell r="B25276" t="str">
            <v>KYBAN FARFOR</v>
          </cell>
          <cell r="C25276" t="str">
            <v xml:space="preserve"> Тарелка мелкая 175мл</v>
          </cell>
          <cell r="E25276" t="str">
            <v>Россия</v>
          </cell>
          <cell r="F25276" t="str">
            <v>ФАРФОР</v>
          </cell>
        </row>
        <row r="25277">
          <cell r="A25277" t="str">
            <v>KF01063</v>
          </cell>
          <cell r="B25277" t="str">
            <v>KYBAN FARFOR</v>
          </cell>
          <cell r="C25277" t="str">
            <v xml:space="preserve"> Миска 200мл</v>
          </cell>
          <cell r="E25277" t="str">
            <v>Россия</v>
          </cell>
          <cell r="F25277" t="str">
            <v>ФАРФОР</v>
          </cell>
        </row>
        <row r="25278">
          <cell r="A25278" t="str">
            <v>KF01092</v>
          </cell>
          <cell r="B25278" t="str">
            <v>KYBAN FARFOR</v>
          </cell>
          <cell r="C25278" t="str">
            <v xml:space="preserve"> Салатник 270мл</v>
          </cell>
          <cell r="E25278" t="str">
            <v>Россия</v>
          </cell>
          <cell r="F25278" t="str">
            <v>ФАРФОР</v>
          </cell>
        </row>
        <row r="25279">
          <cell r="A25279" t="str">
            <v>KF01099</v>
          </cell>
          <cell r="B25279" t="str">
            <v>KYBAN FARFOR</v>
          </cell>
          <cell r="C25279" t="str">
            <v xml:space="preserve"> Салатник 140мл</v>
          </cell>
          <cell r="E25279" t="str">
            <v>Россия</v>
          </cell>
          <cell r="F25279" t="str">
            <v>ФАРФОР</v>
          </cell>
        </row>
        <row r="25280">
          <cell r="A25280" t="str">
            <v>KF02092</v>
          </cell>
          <cell r="B25280" t="str">
            <v>KYBAN FARFOR</v>
          </cell>
          <cell r="C25280" t="str">
            <v xml:space="preserve"> Салатник ШЕЛКОГРАФИЯ 270мл</v>
          </cell>
          <cell r="D25280" t="str">
            <v xml:space="preserve"> Salad bowl SILKSCREEN 270ml</v>
          </cell>
          <cell r="E25280" t="str">
            <v>Россия</v>
          </cell>
          <cell r="F25280" t="str">
            <v>ФАРФОР</v>
          </cell>
        </row>
        <row r="25281">
          <cell r="A25281" t="str">
            <v>KF02099</v>
          </cell>
          <cell r="B25281" t="str">
            <v>KYBAN FARFOR</v>
          </cell>
          <cell r="C25281" t="str">
            <v xml:space="preserve"> Салатник ШЕЛКОГРАФИЯ 140мл</v>
          </cell>
          <cell r="D25281" t="str">
            <v xml:space="preserve"> Salad bowl SILKSCREEN 140ml</v>
          </cell>
          <cell r="E25281" t="str">
            <v>Россия</v>
          </cell>
          <cell r="F25281" t="str">
            <v>ФАРФОР</v>
          </cell>
        </row>
        <row r="25282">
          <cell r="A25282" t="str">
            <v>KF03056</v>
          </cell>
          <cell r="B25282" t="str">
            <v>KYBAN FARFOR</v>
          </cell>
          <cell r="C25282" t="str">
            <v xml:space="preserve"> Тарелка АНЮТА мелкая 200мл</v>
          </cell>
          <cell r="E25282" t="str">
            <v>Россия</v>
          </cell>
          <cell r="F25282" t="str">
            <v>ФАРФОР</v>
          </cell>
        </row>
        <row r="25283">
          <cell r="A25283" t="str">
            <v>KF03057</v>
          </cell>
          <cell r="B25283" t="str">
            <v>KYBAN FARFOR</v>
          </cell>
          <cell r="C25283" t="str">
            <v xml:space="preserve"> Тарелка АНЮТА мелкая 175мл</v>
          </cell>
          <cell r="E25283" t="str">
            <v>Россия</v>
          </cell>
          <cell r="F25283" t="str">
            <v>ФАЯНС</v>
          </cell>
        </row>
        <row r="25284">
          <cell r="A25284" t="str">
            <v>KF02056</v>
          </cell>
          <cell r="B25284" t="str">
            <v>KYBAN FARFOR</v>
          </cell>
          <cell r="C25284" t="str">
            <v xml:space="preserve"> Тарелка мелкая ШЕЛКОГРАФИЯ 200мл</v>
          </cell>
          <cell r="D25284" t="str">
            <v xml:space="preserve"> Dinner plate SILKSCREEN 20cm</v>
          </cell>
          <cell r="E25284" t="str">
            <v>Россия</v>
          </cell>
          <cell r="F25284" t="str">
            <v>ФАРФОР</v>
          </cell>
        </row>
        <row r="25285">
          <cell r="A25285" t="str">
            <v>KF02057</v>
          </cell>
          <cell r="B25285" t="str">
            <v>KYBAN FARFOR</v>
          </cell>
          <cell r="C25285" t="str">
            <v xml:space="preserve"> Тарелка мелкая ШЕЛКОГРАФИЯ 175мл</v>
          </cell>
          <cell r="D25285" t="str">
            <v xml:space="preserve"> Dessert plate SILKSCREEN 17.5cm</v>
          </cell>
          <cell r="E25285" t="str">
            <v>Россия</v>
          </cell>
          <cell r="F25285" t="str">
            <v>ФАРФОР</v>
          </cell>
        </row>
        <row r="25286">
          <cell r="A25286" t="str">
            <v>KF02063</v>
          </cell>
          <cell r="B25286" t="str">
            <v>KYBAN FARFOR</v>
          </cell>
          <cell r="C25286" t="str">
            <v xml:space="preserve"> Миска ШЕЛКОГРАФИЯ 200мл</v>
          </cell>
          <cell r="D25286" t="str">
            <v xml:space="preserve"> Bowl SILKSCREEN 20cm</v>
          </cell>
          <cell r="E25286" t="str">
            <v>Россия</v>
          </cell>
          <cell r="F25286" t="str">
            <v>ФАРФОР</v>
          </cell>
        </row>
        <row r="25287">
          <cell r="A25287" t="str">
            <v>KF03099</v>
          </cell>
          <cell r="B25287" t="str">
            <v>KYBAN FARFOR</v>
          </cell>
          <cell r="C25287" t="str">
            <v xml:space="preserve"> Салатник АНЮТА 140мл</v>
          </cell>
          <cell r="E25287" t="str">
            <v>Россия</v>
          </cell>
          <cell r="F25287" t="str">
            <v>ФАЯНС</v>
          </cell>
        </row>
        <row r="25288">
          <cell r="A25288" t="str">
            <v>KF10063</v>
          </cell>
          <cell r="B25288" t="str">
            <v>KYBAN FARFOR</v>
          </cell>
          <cell r="C25288" t="str">
            <v xml:space="preserve"> Миска ЗЕМЛЯНИКА ЦВЕТУЩАЯ 200мм</v>
          </cell>
          <cell r="D25288" t="str">
            <v xml:space="preserve"> Bowl STRAWBERRY IN BLOOM 20cm</v>
          </cell>
          <cell r="E25288" t="str">
            <v>Россия</v>
          </cell>
          <cell r="F25288" t="str">
            <v>ФАРФОР</v>
          </cell>
        </row>
        <row r="25289">
          <cell r="A25289" t="str">
            <v>KF06057</v>
          </cell>
          <cell r="B25289" t="str">
            <v>KYBAN FARFOR</v>
          </cell>
          <cell r="C25289" t="str">
            <v xml:space="preserve"> Тарелка МАСЛИНЫ мелкая 175мл</v>
          </cell>
          <cell r="E25289" t="str">
            <v>Россия</v>
          </cell>
          <cell r="F25289" t="str">
            <v>ФАРФОР</v>
          </cell>
        </row>
        <row r="25290">
          <cell r="A25290" t="str">
            <v>KF100159</v>
          </cell>
          <cell r="B25290" t="str">
            <v>KYBAN FARFOR</v>
          </cell>
          <cell r="C25290" t="str">
            <v xml:space="preserve"> Миска ЗЕМЛЯНИКА ЦВЕТУЩАЯ малая</v>
          </cell>
          <cell r="E25290" t="str">
            <v>Россия</v>
          </cell>
          <cell r="F25290" t="str">
            <v>ФАРФОР</v>
          </cell>
        </row>
        <row r="25291">
          <cell r="A25291" t="str">
            <v>KF010159</v>
          </cell>
          <cell r="B25291" t="str">
            <v>KYBAN FARFOR</v>
          </cell>
          <cell r="C25291" t="str">
            <v xml:space="preserve"> Миска малая</v>
          </cell>
          <cell r="E25291" t="str">
            <v>Россия</v>
          </cell>
          <cell r="F25291" t="str">
            <v>ФАРФОР</v>
          </cell>
        </row>
        <row r="25292">
          <cell r="A25292" t="str">
            <v>KF01055</v>
          </cell>
          <cell r="B25292" t="str">
            <v>KYBAN FARFOR</v>
          </cell>
          <cell r="C25292" t="str">
            <v xml:space="preserve"> Тарелка глубокая 200мл</v>
          </cell>
          <cell r="E25292" t="str">
            <v>Россия</v>
          </cell>
          <cell r="F25292" t="str">
            <v>ФАРФОР</v>
          </cell>
        </row>
        <row r="25293">
          <cell r="A25293" t="str">
            <v>KF10055</v>
          </cell>
          <cell r="B25293" t="str">
            <v>KYBAN FARFOR</v>
          </cell>
          <cell r="C25293" t="str">
            <v xml:space="preserve"> Тарелка ЗЕМЛЯНИКА ЦВЕТУЩАЯ глубокая 200мм</v>
          </cell>
          <cell r="D25293" t="str">
            <v xml:space="preserve"> Soup plate STRAWBERRY IN BLOOM 20cm</v>
          </cell>
          <cell r="E25293" t="str">
            <v>Россия</v>
          </cell>
          <cell r="F25293" t="str">
            <v>ФАРФОР</v>
          </cell>
        </row>
        <row r="25294">
          <cell r="A25294" t="str">
            <v>KF10056</v>
          </cell>
          <cell r="B25294" t="str">
            <v>KYBAN FARFOR</v>
          </cell>
          <cell r="C25294" t="str">
            <v xml:space="preserve"> Тарелка ЗЕМЛЯНИКА ЦВЕТУЩАЯ мелкая 200мм</v>
          </cell>
          <cell r="D25294" t="str">
            <v xml:space="preserve"> Dinner plate STRAWBERRY IN BLOOM 20cm</v>
          </cell>
          <cell r="E25294" t="str">
            <v>Россия</v>
          </cell>
          <cell r="F25294" t="str">
            <v>ФАРФОР</v>
          </cell>
        </row>
        <row r="25295">
          <cell r="A25295" t="str">
            <v>KF10057</v>
          </cell>
          <cell r="B25295" t="str">
            <v>KYBAN FARFOR</v>
          </cell>
          <cell r="C25295" t="str">
            <v xml:space="preserve"> Тарелка ЗЕМЛЯНИКА ЦВЕТУЩАЯ мелкая 175мм</v>
          </cell>
          <cell r="D25295" t="str">
            <v xml:space="preserve"> Dessert plate STRAWBERRY IN BLOOM 17.5cm</v>
          </cell>
          <cell r="E25295" t="str">
            <v>Россия</v>
          </cell>
          <cell r="F25295" t="str">
            <v>ФАРФОР</v>
          </cell>
        </row>
        <row r="25296">
          <cell r="A25296" t="str">
            <v>KF04099</v>
          </cell>
          <cell r="B25296" t="str">
            <v>KYBAN FARFOR</v>
          </cell>
          <cell r="C25296" t="str">
            <v xml:space="preserve"> Салатник ЧЕРНАЯ РОЗА 140мл</v>
          </cell>
          <cell r="D25296" t="str">
            <v xml:space="preserve"> Salad bowl BLACK ROSE 140ml</v>
          </cell>
          <cell r="E25296" t="str">
            <v>Россия</v>
          </cell>
          <cell r="F25296" t="str">
            <v>ФАРФОР</v>
          </cell>
        </row>
        <row r="25297">
          <cell r="A25297" t="str">
            <v>KF050159</v>
          </cell>
          <cell r="B25297" t="str">
            <v>KYBAN FARFOR</v>
          </cell>
          <cell r="C25297" t="str">
            <v xml:space="preserve"> Миска ЛАНДЫШ малая</v>
          </cell>
          <cell r="D25297" t="str">
            <v xml:space="preserve"> Bowl LILY OF THE VALLEY</v>
          </cell>
          <cell r="E25297" t="str">
            <v>Россия</v>
          </cell>
          <cell r="F25297" t="str">
            <v>ФАРФОР</v>
          </cell>
        </row>
        <row r="25298">
          <cell r="A25298" t="str">
            <v>KF05055</v>
          </cell>
          <cell r="B25298" t="str">
            <v>KYBAN FARFOR</v>
          </cell>
          <cell r="C25298" t="str">
            <v xml:space="preserve"> Тарелка ЛАНДЫШ глубокая 200мл</v>
          </cell>
          <cell r="D25298" t="str">
            <v xml:space="preserve"> Soup plate LILY OF THE VALLEY 20cm</v>
          </cell>
          <cell r="E25298" t="str">
            <v>Россия</v>
          </cell>
          <cell r="F25298" t="str">
            <v>ФАРФОР</v>
          </cell>
        </row>
        <row r="25299">
          <cell r="A25299" t="str">
            <v>KF05056</v>
          </cell>
          <cell r="B25299" t="str">
            <v>KYBAN FARFOR</v>
          </cell>
          <cell r="C25299" t="str">
            <v xml:space="preserve"> Тарелка ЛАНДЫШ мелкая 200мл</v>
          </cell>
          <cell r="D25299" t="str">
            <v xml:space="preserve"> Dinner plate LILY OF THE VALLEY 20cm</v>
          </cell>
          <cell r="E25299" t="str">
            <v>Россия</v>
          </cell>
          <cell r="F25299" t="str">
            <v>ФАРФОР</v>
          </cell>
        </row>
        <row r="25300">
          <cell r="A25300" t="str">
            <v>KF05057</v>
          </cell>
          <cell r="B25300" t="str">
            <v>KYBAN FARFOR</v>
          </cell>
          <cell r="C25300" t="str">
            <v xml:space="preserve"> Тарелка ЛАНДЫШ мелкая 175мл</v>
          </cell>
          <cell r="D25300" t="str">
            <v xml:space="preserve"> Dessert plate LILY OF THE VALLEY 17.5cm</v>
          </cell>
          <cell r="E25300" t="str">
            <v>Россия</v>
          </cell>
          <cell r="F25300" t="str">
            <v>ФАРФОР</v>
          </cell>
        </row>
        <row r="25301">
          <cell r="A25301" t="str">
            <v>KF04055</v>
          </cell>
          <cell r="B25301" t="str">
            <v>KYBAN FARFOR</v>
          </cell>
          <cell r="C25301" t="str">
            <v xml:space="preserve"> Тарелка ЧЕРНАЯ РОЗА глубокая 200мл</v>
          </cell>
          <cell r="D25301" t="str">
            <v xml:space="preserve"> Soup plate BLACK ROSE 20cm</v>
          </cell>
          <cell r="E25301" t="str">
            <v>Россия</v>
          </cell>
          <cell r="F25301" t="str">
            <v>ФАРФОР</v>
          </cell>
        </row>
        <row r="25302">
          <cell r="A25302" t="str">
            <v>KF04056</v>
          </cell>
          <cell r="B25302" t="str">
            <v>KYBAN FARFOR</v>
          </cell>
          <cell r="C25302" t="str">
            <v xml:space="preserve"> Тарелка ЧЕРНАЯ РОЗА мелкая 200мл</v>
          </cell>
          <cell r="D25302" t="str">
            <v xml:space="preserve"> Dinner plate BLACK ROSE 20cm</v>
          </cell>
          <cell r="E25302" t="str">
            <v>Россия</v>
          </cell>
          <cell r="F25302" t="str">
            <v>ФАРФОР</v>
          </cell>
        </row>
        <row r="25303">
          <cell r="A25303" t="str">
            <v>KF04057</v>
          </cell>
          <cell r="B25303" t="str">
            <v>KYBAN FARFOR</v>
          </cell>
          <cell r="C25303" t="str">
            <v xml:space="preserve"> Тарелка ЧЕРНАЯ РОЗА мелкая 175мл</v>
          </cell>
          <cell r="D25303" t="str">
            <v xml:space="preserve"> Dessert plate BLACK ROSE 17.5cm</v>
          </cell>
          <cell r="E25303" t="str">
            <v>Россия</v>
          </cell>
          <cell r="F25303" t="str">
            <v>ФАРФОР</v>
          </cell>
        </row>
        <row r="25304">
          <cell r="A25304" t="str">
            <v>KF04063</v>
          </cell>
          <cell r="B25304" t="str">
            <v>KYBAN FARFOR</v>
          </cell>
          <cell r="C25304" t="str">
            <v xml:space="preserve"> Миска ЧЕРНАЯ РОЗА 200мл</v>
          </cell>
          <cell r="D25304" t="str">
            <v xml:space="preserve"> Bowl BLACK ROSE 20cm</v>
          </cell>
          <cell r="E25304" t="str">
            <v>Россия</v>
          </cell>
          <cell r="F25304" t="str">
            <v>ФАРФОР</v>
          </cell>
        </row>
        <row r="25305">
          <cell r="A25305" t="str">
            <v>KF04092</v>
          </cell>
          <cell r="B25305" t="str">
            <v>KYBAN FARFOR</v>
          </cell>
          <cell r="C25305" t="str">
            <v xml:space="preserve"> Салатник ЧЕРНАЯ РОЗА 270мл</v>
          </cell>
          <cell r="D25305" t="str">
            <v xml:space="preserve"> Salad bowl BLACK ROSE 270ml</v>
          </cell>
          <cell r="E25305" t="str">
            <v>Россия</v>
          </cell>
          <cell r="F25305" t="str">
            <v>ФАРФОР</v>
          </cell>
        </row>
        <row r="25306">
          <cell r="A25306" t="str">
            <v>KF040159</v>
          </cell>
          <cell r="B25306" t="str">
            <v>KYBAN FARFOR</v>
          </cell>
          <cell r="C25306" t="str">
            <v xml:space="preserve"> Миска ЧЕРНАЯ РОЗА малая</v>
          </cell>
          <cell r="D25306" t="str">
            <v xml:space="preserve"> Bowl BLACK ROSE</v>
          </cell>
          <cell r="E25306" t="str">
            <v>Россия</v>
          </cell>
          <cell r="F25306" t="str">
            <v>ФАРФОР</v>
          </cell>
        </row>
        <row r="25307">
          <cell r="A25307" t="str">
            <v>KF71110</v>
          </cell>
          <cell r="B25307" t="str">
            <v>KYBAN FARFOR</v>
          </cell>
          <cell r="C25307" t="str">
            <v xml:space="preserve"> Кружка ОФИСНАЯ ЖИВОТНЫЕ 300мл</v>
          </cell>
          <cell r="E25307" t="str">
            <v>Россия</v>
          </cell>
          <cell r="F25307" t="str">
            <v>ФАРФОР</v>
          </cell>
        </row>
        <row r="25308">
          <cell r="A25308" t="str">
            <v>KF12047</v>
          </cell>
          <cell r="B25308" t="str">
            <v>KYBAN FARFOR</v>
          </cell>
          <cell r="C25308" t="str">
            <v xml:space="preserve"> Салатник ФИАЛКА 350мл</v>
          </cell>
          <cell r="E25308" t="str">
            <v>Россия</v>
          </cell>
          <cell r="F25308" t="str">
            <v>ФАЯНС</v>
          </cell>
        </row>
        <row r="25309">
          <cell r="A25309" t="str">
            <v>KF250159</v>
          </cell>
          <cell r="B25309" t="str">
            <v>KYBAN FARFOR</v>
          </cell>
          <cell r="C25309" t="str">
            <v xml:space="preserve"> Миска БАРАШКИ малая</v>
          </cell>
          <cell r="E25309" t="str">
            <v>Россия</v>
          </cell>
          <cell r="F25309" t="str">
            <v>ФАЯНС</v>
          </cell>
        </row>
        <row r="25310">
          <cell r="A25310" t="str">
            <v>KF28420</v>
          </cell>
          <cell r="B25310" t="str">
            <v>KYBAN FARFOR</v>
          </cell>
          <cell r="C25310" t="str">
            <v xml:space="preserve"> Миска КРАСНЫЕ МАКИ 200мм</v>
          </cell>
          <cell r="E25310" t="str">
            <v>Россия</v>
          </cell>
          <cell r="F25310" t="str">
            <v>ФАРФОР</v>
          </cell>
        </row>
        <row r="25311">
          <cell r="A25311" t="str">
            <v>KF550159</v>
          </cell>
          <cell r="B25311" t="str">
            <v>KYBAN FARFOR</v>
          </cell>
          <cell r="C25311" t="str">
            <v xml:space="preserve"> Миска ОЗОРНЫЕ ЩЕНКИ малая</v>
          </cell>
          <cell r="E25311" t="str">
            <v>Россия</v>
          </cell>
          <cell r="F25311" t="str">
            <v>ФАРФОР</v>
          </cell>
        </row>
        <row r="25312">
          <cell r="A25312" t="str">
            <v>KF55055</v>
          </cell>
          <cell r="B25312" t="str">
            <v>KYBAN FARFOR</v>
          </cell>
          <cell r="C25312" t="str">
            <v xml:space="preserve"> Тарелка глубокая ОЗОРНЫЕ ЩЕНКИ 200мм</v>
          </cell>
          <cell r="E25312" t="str">
            <v>Россия</v>
          </cell>
          <cell r="F25312" t="str">
            <v>ФАРФОР</v>
          </cell>
        </row>
        <row r="25313">
          <cell r="A25313" t="str">
            <v>KF55057</v>
          </cell>
          <cell r="B25313" t="str">
            <v>KYBAN FARFOR</v>
          </cell>
          <cell r="C25313" t="str">
            <v xml:space="preserve"> Тарелка мелкая ОЗОРНЫЕ ЩЕНКИ 175мм</v>
          </cell>
          <cell r="E25313" t="str">
            <v>Россия</v>
          </cell>
          <cell r="F25313" t="str">
            <v>ФАРФОР</v>
          </cell>
        </row>
        <row r="25314">
          <cell r="A25314" t="str">
            <v>KF210159</v>
          </cell>
          <cell r="B25314" t="str">
            <v>KYBAN FARFOR</v>
          </cell>
          <cell r="C25314" t="str">
            <v xml:space="preserve"> Миска ПОДСОЛНУХ малая</v>
          </cell>
          <cell r="E25314" t="str">
            <v>Россия</v>
          </cell>
          <cell r="F25314" t="str">
            <v>ФАРФОР</v>
          </cell>
        </row>
        <row r="25315">
          <cell r="A25315" t="str">
            <v>KF21063</v>
          </cell>
          <cell r="B25315" t="str">
            <v>KYBAN FARFOR</v>
          </cell>
          <cell r="C25315" t="str">
            <v xml:space="preserve"> Миска ПОДСОЛНУХ 200мм</v>
          </cell>
          <cell r="E25315" t="str">
            <v>Россия</v>
          </cell>
          <cell r="F25315" t="str">
            <v>ФАРФОР</v>
          </cell>
        </row>
        <row r="25316">
          <cell r="A25316" t="str">
            <v>05C1256-KUV</v>
          </cell>
          <cell r="B25316" t="str">
            <v>OSZ</v>
          </cell>
          <cell r="C25316" t="str">
            <v xml:space="preserve"> Стакан ОДА КУВШИНКА 230мл высокий</v>
          </cell>
          <cell r="D25316" t="str">
            <v xml:space="preserve"> Tumbler HB 230 Oda "Nymphaea"</v>
          </cell>
          <cell r="E25316" t="str">
            <v>Россия</v>
          </cell>
          <cell r="F25316" t="str">
            <v>СТЕКЛО</v>
          </cell>
        </row>
        <row r="25317">
          <cell r="A25317" t="str">
            <v>05C1256-LIL</v>
          </cell>
          <cell r="B25317" t="str">
            <v>OSZ</v>
          </cell>
          <cell r="C25317" t="str">
            <v xml:space="preserve"> Стакан ОДА ЛИЛИЯ 230мл высокий</v>
          </cell>
          <cell r="D25317" t="str">
            <v xml:space="preserve"> Tumbler HB 230 Oda "Lily"</v>
          </cell>
          <cell r="E25317" t="str">
            <v>Россия</v>
          </cell>
          <cell r="F25317" t="str">
            <v>СТЕКЛО</v>
          </cell>
        </row>
        <row r="25318">
          <cell r="A25318" t="str">
            <v>05C1256-LK</v>
          </cell>
          <cell r="B25318" t="str">
            <v>OSZ</v>
          </cell>
          <cell r="C25318" t="str">
            <v xml:space="preserve"> Стакан ОДА ЛИМОН К 230мл высокий</v>
          </cell>
          <cell r="D25318" t="str">
            <v xml:space="preserve"> Tumbler HB 230 Oda "Lemon K"</v>
          </cell>
          <cell r="E25318" t="str">
            <v>Россия</v>
          </cell>
          <cell r="F25318" t="str">
            <v>СТЕКЛО</v>
          </cell>
        </row>
        <row r="25319">
          <cell r="A25319" t="str">
            <v>05C1256-PN</v>
          </cell>
          <cell r="B25319" t="str">
            <v>OSZ</v>
          </cell>
          <cell r="C25319" t="str">
            <v xml:space="preserve"> Стакан ОДА ПИОН 230мл высокий</v>
          </cell>
          <cell r="D25319" t="str">
            <v xml:space="preserve"> Tumbler HB 230 Oda "Peony"</v>
          </cell>
          <cell r="E25319" t="str">
            <v>Россия</v>
          </cell>
          <cell r="F25319" t="str">
            <v>СТЕКЛО</v>
          </cell>
        </row>
        <row r="25320">
          <cell r="A25320" t="str">
            <v>05C1256-PK</v>
          </cell>
          <cell r="B25320" t="str">
            <v>OSZ</v>
          </cell>
          <cell r="C25320" t="str">
            <v xml:space="preserve"> Стакан ОДА ПЕРСИК К 230мл высокий</v>
          </cell>
          <cell r="D25320" t="str">
            <v xml:space="preserve"> Tumbler HB 230 Oda "Peach K"</v>
          </cell>
          <cell r="E25320" t="str">
            <v>Россия</v>
          </cell>
          <cell r="F25320" t="str">
            <v>СТЕКЛО</v>
          </cell>
        </row>
        <row r="25321">
          <cell r="A25321" t="str">
            <v>05C1256-CHK</v>
          </cell>
          <cell r="B25321" t="str">
            <v>OSZ</v>
          </cell>
          <cell r="C25321" t="str">
            <v xml:space="preserve"> Стакан ОДА ЧЕРЕШНЯ К 230мл высокий</v>
          </cell>
          <cell r="D25321" t="str">
            <v xml:space="preserve"> Tumbler HB 230 Oda "Sweet Cherry K"</v>
          </cell>
          <cell r="E25321" t="str">
            <v>Россия</v>
          </cell>
          <cell r="F25321" t="str">
            <v>СТЕКЛО</v>
          </cell>
        </row>
        <row r="25322">
          <cell r="A25322" t="str">
            <v>05C1256-YZK</v>
          </cell>
          <cell r="B25322" t="str">
            <v>OSZ</v>
          </cell>
          <cell r="C25322" t="str">
            <v xml:space="preserve"> Стакан ОДА ЯБЛОКО ЗЕЛЕНОЕ К 230мл высокий</v>
          </cell>
          <cell r="D25322" t="str">
            <v xml:space="preserve"> Tumbler HB 230 Oda "Green apple K"</v>
          </cell>
          <cell r="E25322" t="str">
            <v>Россия</v>
          </cell>
          <cell r="F25322" t="str">
            <v>СТЕКЛО</v>
          </cell>
        </row>
        <row r="25323">
          <cell r="A25323" t="str">
            <v>05C1256-YMK</v>
          </cell>
          <cell r="B25323" t="str">
            <v>OSZ</v>
          </cell>
          <cell r="C25323" t="str">
            <v xml:space="preserve"> Стакан ОДА ЯГОДНЫЙ МИКС К 230мл высокий</v>
          </cell>
          <cell r="D25323" t="str">
            <v xml:space="preserve"> Tumbler HB 230 Oda "Berry mix K"</v>
          </cell>
          <cell r="E25323" t="str">
            <v>Россия</v>
          </cell>
          <cell r="F25323" t="str">
            <v>СТЕКЛО</v>
          </cell>
        </row>
        <row r="25324">
          <cell r="A25324" t="str">
            <v>05C1256-YKK</v>
          </cell>
          <cell r="B25324" t="str">
            <v>OSZ</v>
          </cell>
          <cell r="C25324" t="str">
            <v xml:space="preserve"> Стакан ОДА ЯБЛОКО КРАСНОЕ К 230мл высокий</v>
          </cell>
          <cell r="D25324" t="str">
            <v xml:space="preserve"> Tumbler HB 230 Oda "Red apple K"</v>
          </cell>
          <cell r="E25324" t="str">
            <v>Россия</v>
          </cell>
          <cell r="F25324" t="str">
            <v>СТЕКЛО</v>
          </cell>
        </row>
        <row r="25325">
          <cell r="A25325" t="str">
            <v>04C1208-GZHP</v>
          </cell>
          <cell r="B25325" t="str">
            <v>OSZ</v>
          </cell>
          <cell r="C25325" t="str">
            <v xml:space="preserve"> Кружка ЧАЙНАЯ ГЕОРГИН ЖЕЛТЫЙ 1/2 320мл</v>
          </cell>
          <cell r="D25325" t="str">
            <v xml:space="preserve"> Tea mug 320 Chaynaya "Dahlia Yellow 1/2"</v>
          </cell>
          <cell r="E25325" t="str">
            <v>Россия</v>
          </cell>
          <cell r="F25325" t="str">
            <v>СТЕКЛО</v>
          </cell>
        </row>
        <row r="25326">
          <cell r="A25326" t="str">
            <v>04C1208-GKRP</v>
          </cell>
          <cell r="B25326" t="str">
            <v>OSZ</v>
          </cell>
          <cell r="C25326" t="str">
            <v xml:space="preserve"> Кружка ЧАЙНАЯ ГЕОРГИН КРАСНЫЙ 1/2 320мл</v>
          </cell>
          <cell r="D25326" t="str">
            <v xml:space="preserve"> Tea mug 320 Chaynaya "Dahlia Red 1/2"</v>
          </cell>
          <cell r="E25326" t="str">
            <v>Россия</v>
          </cell>
          <cell r="F25326" t="str">
            <v>СТЕКЛО</v>
          </cell>
        </row>
        <row r="25327">
          <cell r="A25327" t="str">
            <v>04C1208-KSP</v>
          </cell>
          <cell r="B25327" t="str">
            <v>OSZ</v>
          </cell>
          <cell r="C25327" t="str">
            <v xml:space="preserve"> Кружка ЧАЙНАЯ КОСМЕЯ 1/2 320мл</v>
          </cell>
          <cell r="D25327" t="str">
            <v xml:space="preserve"> Tea mug 320 Chaynaya "Cosmoc flower 1/2"</v>
          </cell>
          <cell r="E25327" t="str">
            <v>Россия</v>
          </cell>
          <cell r="F25327" t="str">
            <v>СТЕКЛО</v>
          </cell>
        </row>
        <row r="25328">
          <cell r="A25328" t="str">
            <v>L3772</v>
          </cell>
          <cell r="B25328" t="str">
            <v>OSZ</v>
          </cell>
          <cell r="C25328" t="str">
            <v xml:space="preserve"> Кружка МИХАИЛ 380мл дымчатая</v>
          </cell>
          <cell r="D25328" t="str">
            <v xml:space="preserve"> Mug Nordic eclipse Michael 38cl</v>
          </cell>
          <cell r="E25328" t="str">
            <v>Россия</v>
          </cell>
          <cell r="F25328" t="str">
            <v>СТЕКЛО</v>
          </cell>
        </row>
        <row r="25329">
          <cell r="A25329" t="str">
            <v>L3773</v>
          </cell>
          <cell r="B25329" t="str">
            <v>OSZ</v>
          </cell>
          <cell r="C25329" t="str">
            <v xml:space="preserve"> Кружка ДМИТРИЙ 380мл дымчатая</v>
          </cell>
          <cell r="D25329" t="str">
            <v xml:space="preserve"> Mug Nordic eclipse Dmitry 38cl</v>
          </cell>
          <cell r="E25329" t="str">
            <v>Россия</v>
          </cell>
          <cell r="F25329" t="str">
            <v>СТЕКЛО</v>
          </cell>
        </row>
        <row r="25330">
          <cell r="A25330" t="str">
            <v>L3774</v>
          </cell>
          <cell r="B25330" t="str">
            <v>OSZ</v>
          </cell>
          <cell r="C25330" t="str">
            <v xml:space="preserve"> Кружка АЛЕКСЕЙ 380мл дымчатая</v>
          </cell>
          <cell r="D25330" t="str">
            <v xml:space="preserve"> Mug Nordic eclipse Alexey 38cl</v>
          </cell>
          <cell r="E25330" t="str">
            <v>Россия</v>
          </cell>
          <cell r="F25330" t="str">
            <v>СТЕКЛО</v>
          </cell>
        </row>
        <row r="25331">
          <cell r="A25331" t="str">
            <v>L3775</v>
          </cell>
          <cell r="B25331" t="str">
            <v>OSZ</v>
          </cell>
          <cell r="C25331" t="str">
            <v xml:space="preserve"> Кружка ВЛАДИМИР 380мл дымчатая</v>
          </cell>
          <cell r="D25331" t="str">
            <v xml:space="preserve"> Mug Nordic eclipse Vladimir 38cl</v>
          </cell>
          <cell r="E25331" t="str">
            <v>Россия</v>
          </cell>
          <cell r="F25331" t="str">
            <v>СТЕКЛО</v>
          </cell>
        </row>
        <row r="25332">
          <cell r="A25332" t="str">
            <v>L3776</v>
          </cell>
          <cell r="B25332" t="str">
            <v>OSZ</v>
          </cell>
          <cell r="C25332" t="str">
            <v xml:space="preserve"> Кружка НИКОЛАЙ 380мл дымчатая</v>
          </cell>
          <cell r="D25332" t="str">
            <v xml:space="preserve"> Mug Nordic eclipse Nikolay 38cl</v>
          </cell>
          <cell r="E25332" t="str">
            <v>Россия</v>
          </cell>
          <cell r="F25332" t="str">
            <v>СТЕКЛО</v>
          </cell>
        </row>
        <row r="25333">
          <cell r="A25333" t="str">
            <v>L3777</v>
          </cell>
          <cell r="B25333" t="str">
            <v>OSZ</v>
          </cell>
          <cell r="C25333" t="str">
            <v xml:space="preserve"> Кружка АНДРЕЙ 380мл дымчатая</v>
          </cell>
          <cell r="D25333" t="str">
            <v xml:space="preserve"> Mug Nordic eclipse Andrey 38cl</v>
          </cell>
          <cell r="E25333" t="str">
            <v>Россия</v>
          </cell>
          <cell r="F25333" t="str">
            <v>СТЕКЛО</v>
          </cell>
        </row>
        <row r="25334">
          <cell r="A25334" t="str">
            <v>L3778</v>
          </cell>
          <cell r="B25334" t="str">
            <v>OSZ</v>
          </cell>
          <cell r="C25334" t="str">
            <v xml:space="preserve"> Кружка ЕВГЕНИЙ 380мл дымчатая</v>
          </cell>
          <cell r="D25334" t="str">
            <v xml:space="preserve"> Mug Nordic eclipse Evgeniy 38cl</v>
          </cell>
          <cell r="E25334" t="str">
            <v>Россия</v>
          </cell>
          <cell r="F25334" t="str">
            <v>СТЕКЛО</v>
          </cell>
        </row>
        <row r="25335">
          <cell r="A25335" t="str">
            <v>L3779</v>
          </cell>
          <cell r="B25335" t="str">
            <v>OSZ</v>
          </cell>
          <cell r="C25335" t="str">
            <v xml:space="preserve"> Кружка ИГОРЬ 380мл дымчатая</v>
          </cell>
          <cell r="D25335" t="str">
            <v xml:space="preserve"> Mug Nordic eclipse Igor 38cl</v>
          </cell>
          <cell r="E25335" t="str">
            <v>Россия</v>
          </cell>
          <cell r="F25335" t="str">
            <v>СТЕКЛО</v>
          </cell>
        </row>
        <row r="25336">
          <cell r="A25336" t="str">
            <v>L3780</v>
          </cell>
          <cell r="B25336" t="str">
            <v>OSZ</v>
          </cell>
          <cell r="C25336" t="str">
            <v xml:space="preserve"> Кружка ВАСИЛИЙ 380мл дымчатая</v>
          </cell>
          <cell r="D25336" t="str">
            <v xml:space="preserve"> Mug Nordic eclipse Vasiliy 38cl</v>
          </cell>
          <cell r="E25336" t="str">
            <v>Россия</v>
          </cell>
          <cell r="F25336" t="str">
            <v>СТЕКЛО</v>
          </cell>
        </row>
        <row r="25337">
          <cell r="A25337" t="str">
            <v>L3781</v>
          </cell>
          <cell r="B25337" t="str">
            <v>OSZ</v>
          </cell>
          <cell r="C25337" t="str">
            <v xml:space="preserve"> Кружка ДЕНИС 380мл дымчатая</v>
          </cell>
          <cell r="D25337" t="str">
            <v xml:space="preserve"> Mug Nordic eclipse Denis 38cl</v>
          </cell>
          <cell r="E25337" t="str">
            <v>Россия</v>
          </cell>
          <cell r="F25337" t="str">
            <v>СТЕКЛО</v>
          </cell>
        </row>
        <row r="25338">
          <cell r="A25338" t="str">
            <v>L3782</v>
          </cell>
          <cell r="B25338" t="str">
            <v>OSZ</v>
          </cell>
          <cell r="C25338" t="str">
            <v xml:space="preserve"> Кружка ТИМУР 380мл дымчатая</v>
          </cell>
          <cell r="D25338" t="str">
            <v xml:space="preserve"> Mug Nordic eclipse Timur 38cl</v>
          </cell>
          <cell r="E25338" t="str">
            <v>Россия</v>
          </cell>
          <cell r="F25338" t="str">
            <v>СТЕКЛО</v>
          </cell>
        </row>
        <row r="25339">
          <cell r="A25339" t="str">
            <v>L3783</v>
          </cell>
          <cell r="B25339" t="str">
            <v>OSZ</v>
          </cell>
          <cell r="C25339" t="str">
            <v xml:space="preserve"> Кружка МАКСИМ 380мл дымчатая</v>
          </cell>
          <cell r="D25339" t="str">
            <v xml:space="preserve"> Mug Nordic eclipse Maxim 38cl</v>
          </cell>
          <cell r="E25339" t="str">
            <v>Россия</v>
          </cell>
          <cell r="F25339" t="str">
            <v>СТЕКЛО</v>
          </cell>
        </row>
        <row r="25340">
          <cell r="A25340" t="str">
            <v>05C1249</v>
          </cell>
          <cell r="B25340" t="str">
            <v>OSZ</v>
          </cell>
          <cell r="C25340" t="str">
            <v xml:space="preserve"> Стакан ОДА 250мл низкий</v>
          </cell>
          <cell r="D25340" t="str">
            <v xml:space="preserve"> Tumbler "Ode" 250 ml</v>
          </cell>
          <cell r="E25340" t="str">
            <v>Россия</v>
          </cell>
          <cell r="F25340" t="str">
            <v>СТЕКЛО</v>
          </cell>
        </row>
        <row r="25341">
          <cell r="A25341" t="str">
            <v>05C1250</v>
          </cell>
          <cell r="B25341" t="str">
            <v>OSZ</v>
          </cell>
          <cell r="C25341" t="str">
            <v xml:space="preserve"> Стопка ОДА 50мл</v>
          </cell>
          <cell r="D25341" t="str">
            <v xml:space="preserve"> Shot "Ode" 50 ml</v>
          </cell>
          <cell r="E25341" t="str">
            <v>Россия</v>
          </cell>
          <cell r="F25341" t="str">
            <v>СТЕКЛО</v>
          </cell>
        </row>
        <row r="25342">
          <cell r="A25342" t="str">
            <v>05C1255</v>
          </cell>
          <cell r="B25342" t="str">
            <v>OSZ</v>
          </cell>
          <cell r="C25342" t="str">
            <v xml:space="preserve"> Стакан СИДНЕЙ 230мл высокий</v>
          </cell>
          <cell r="D25342" t="str">
            <v xml:space="preserve"> Tumbler "Sidney" 230 ml</v>
          </cell>
          <cell r="E25342" t="str">
            <v>Россия</v>
          </cell>
          <cell r="F25342" t="str">
            <v>СТЕКЛО</v>
          </cell>
        </row>
        <row r="25343">
          <cell r="A25343" t="str">
            <v>04C1208-AM</v>
          </cell>
          <cell r="B25343" t="str">
            <v>OSZ</v>
          </cell>
          <cell r="C25343" t="str">
            <v xml:space="preserve"> Кружка ЧАЙНАЯ АЛЫЙ МАК 320мл</v>
          </cell>
          <cell r="D25343" t="str">
            <v xml:space="preserve"> Tea mug 320 Chaynaya "Scarlet poppy"</v>
          </cell>
          <cell r="E25343" t="str">
            <v>Россия</v>
          </cell>
          <cell r="F25343" t="str">
            <v>СТЕКЛО</v>
          </cell>
        </row>
        <row r="25344">
          <cell r="A25344" t="str">
            <v>04C1208-ANK</v>
          </cell>
          <cell r="B25344" t="str">
            <v>OSZ</v>
          </cell>
          <cell r="C25344" t="str">
            <v xml:space="preserve"> Кружка ЧАЙНАЯ АНАНАС К 320мл</v>
          </cell>
          <cell r="D25344" t="str">
            <v xml:space="preserve"> Tea mug 320 Chaynaya "Pineapple К"</v>
          </cell>
          <cell r="E25344" t="str">
            <v>Россия</v>
          </cell>
          <cell r="F25344" t="str">
            <v>СТЕКЛО</v>
          </cell>
        </row>
        <row r="25345">
          <cell r="A25345" t="str">
            <v>04C1208-APK</v>
          </cell>
          <cell r="B25345" t="str">
            <v>OSZ</v>
          </cell>
          <cell r="C25345" t="str">
            <v xml:space="preserve"> Кружка ЧАЙНАЯ АПЕЛЬСИН К 320мл</v>
          </cell>
          <cell r="D25345" t="str">
            <v xml:space="preserve"> Tea mug 320 Chaynaya "Orange К"</v>
          </cell>
          <cell r="E25345" t="str">
            <v>Россия</v>
          </cell>
          <cell r="F25345" t="str">
            <v>СТЕКЛО</v>
          </cell>
        </row>
        <row r="25346">
          <cell r="A25346" t="str">
            <v>04C1208-BIO</v>
          </cell>
          <cell r="B25346" t="str">
            <v>OSZ</v>
          </cell>
          <cell r="C25346" t="str">
            <v xml:space="preserve"> Кружка ЧАЙНАЯ БАБОЧКИ И ЦВЕТЫ 320мл</v>
          </cell>
          <cell r="D25346" t="str">
            <v xml:space="preserve"> Tea mug 320 Chaynaya "Butterflies and orange flowers"</v>
          </cell>
          <cell r="E25346" t="str">
            <v>Россия</v>
          </cell>
          <cell r="F25346" t="str">
            <v>СТЕКЛО</v>
          </cell>
        </row>
        <row r="25347">
          <cell r="A25347" t="str">
            <v>04C1208-BSS</v>
          </cell>
          <cell r="B25347" t="str">
            <v>OSZ</v>
          </cell>
          <cell r="C25347" t="str">
            <v xml:space="preserve"> Кружка ЧАЙНАЯ БАБОЧКИ С СЕРДЕЧКАМИ 320мл</v>
          </cell>
          <cell r="D25347" t="str">
            <v xml:space="preserve"> Tea mug 320 Chaynaya "Butterflies with hearts"</v>
          </cell>
          <cell r="E25347" t="str">
            <v>Россия</v>
          </cell>
          <cell r="F25347" t="str">
            <v>СТЕКЛО</v>
          </cell>
        </row>
        <row r="25348">
          <cell r="A25348" t="str">
            <v>04C1208-VNK</v>
          </cell>
          <cell r="B25348" t="str">
            <v>OSZ</v>
          </cell>
          <cell r="C25348" t="str">
            <v xml:space="preserve"> Кружка ЧАЙНАЯ ВИНОГРАД К 320мл</v>
          </cell>
          <cell r="D25348" t="str">
            <v xml:space="preserve"> Tea mug 320 Chaynaya "Grape К"</v>
          </cell>
          <cell r="E25348" t="str">
            <v>Россия</v>
          </cell>
          <cell r="F25348" t="str">
            <v>СТЕКЛО</v>
          </cell>
        </row>
        <row r="25349">
          <cell r="A25349" t="str">
            <v>04C1208-GZH</v>
          </cell>
          <cell r="B25349" t="str">
            <v>OSZ</v>
          </cell>
          <cell r="C25349" t="str">
            <v xml:space="preserve"> Кружка ЧАЙНАЯ ГЕОРГИН ЖЕЛТЫЙ 320мл</v>
          </cell>
          <cell r="D25349" t="str">
            <v xml:space="preserve"> Tea mug 320 Chaynaya "Dahlia yellow"</v>
          </cell>
          <cell r="E25349" t="str">
            <v>Россия</v>
          </cell>
          <cell r="F25349" t="str">
            <v>СТЕКЛО</v>
          </cell>
        </row>
        <row r="25350">
          <cell r="A25350" t="str">
            <v>04C1208-GKR</v>
          </cell>
          <cell r="B25350" t="str">
            <v>OSZ</v>
          </cell>
          <cell r="C25350" t="str">
            <v xml:space="preserve"> Кружка ЧАЙНАЯ ГЕОРГИН КРАСНЫЙ 320мл</v>
          </cell>
          <cell r="D25350" t="str">
            <v xml:space="preserve"> Tea mug 320 Chaynaya "Dahlia red"</v>
          </cell>
          <cell r="E25350" t="str">
            <v>Россия</v>
          </cell>
          <cell r="F25350" t="str">
            <v>СТЕКЛО</v>
          </cell>
        </row>
        <row r="25351">
          <cell r="A25351" t="str">
            <v>04C1208-GRK</v>
          </cell>
          <cell r="B25351" t="str">
            <v>OSZ</v>
          </cell>
          <cell r="C25351" t="str">
            <v xml:space="preserve"> Кружка ЧАЙНАЯ ГРУША К 320мл</v>
          </cell>
          <cell r="D25351" t="str">
            <v xml:space="preserve"> Tea mug 320 Chaynaya "Pear К"</v>
          </cell>
          <cell r="E25351" t="str">
            <v>Россия</v>
          </cell>
          <cell r="F25351" t="str">
            <v>СТЕКЛО</v>
          </cell>
        </row>
        <row r="25352">
          <cell r="A25352" t="str">
            <v>04C1208-DKK</v>
          </cell>
          <cell r="B25352" t="str">
            <v>OSZ</v>
          </cell>
          <cell r="C25352" t="str">
            <v xml:space="preserve"> Кружка ЧАЙНАЯ ДИКИЕ КОШКИ 320мл</v>
          </cell>
          <cell r="D25352" t="str">
            <v xml:space="preserve"> Tea mug 320 Chaynaya "Wild cats" round</v>
          </cell>
          <cell r="E25352" t="str">
            <v>Россия</v>
          </cell>
          <cell r="F25352" t="str">
            <v>СТЕКЛО</v>
          </cell>
        </row>
        <row r="25353">
          <cell r="A25353" t="str">
            <v>04C1208-ZHB</v>
          </cell>
          <cell r="B25353" t="str">
            <v>OSZ</v>
          </cell>
          <cell r="C25353" t="str">
            <v xml:space="preserve"> Кружка ЧАЙНАЯ ЖЕЛТЫЕ БАБОЧКИ 320мл</v>
          </cell>
          <cell r="D25353" t="str">
            <v xml:space="preserve"> Tea mug 320 Chaynaya "Yellow butterflies" round</v>
          </cell>
          <cell r="E25353" t="str">
            <v>Россия</v>
          </cell>
          <cell r="F25353" t="str">
            <v>СТЕКЛО</v>
          </cell>
        </row>
        <row r="25354">
          <cell r="A25354" t="str">
            <v>04C1208-KLK</v>
          </cell>
          <cell r="B25354" t="str">
            <v>OSZ</v>
          </cell>
          <cell r="C25354" t="str">
            <v xml:space="preserve"> Кружка ЧАЙНАЯ КЛУБНИКА К 320мл</v>
          </cell>
          <cell r="D25354" t="str">
            <v xml:space="preserve"> Tea mug 320 Chaynaya "Stawberry  К"</v>
          </cell>
          <cell r="E25354" t="str">
            <v>Россия</v>
          </cell>
          <cell r="F25354" t="str">
            <v>СТЕКЛО</v>
          </cell>
        </row>
        <row r="25355">
          <cell r="A25355" t="str">
            <v>L3784</v>
          </cell>
          <cell r="B25355" t="str">
            <v>OSZ</v>
          </cell>
          <cell r="C25355" t="str">
            <v xml:space="preserve"> Кружка РИНАТ 380мл дымчатая</v>
          </cell>
          <cell r="D25355" t="str">
            <v xml:space="preserve"> Mug Nordic eclipse Rinat 38cl</v>
          </cell>
          <cell r="E25355" t="str">
            <v>Россия</v>
          </cell>
          <cell r="F25355" t="str">
            <v>СТЕКЛО</v>
          </cell>
        </row>
        <row r="25356">
          <cell r="A25356" t="str">
            <v>L3785</v>
          </cell>
          <cell r="B25356" t="str">
            <v>OSZ</v>
          </cell>
          <cell r="C25356" t="str">
            <v xml:space="preserve"> Кружка АНАТОЛИЙ 380мл дымчатая</v>
          </cell>
          <cell r="D25356" t="str">
            <v xml:space="preserve"> Mug Nordic eclipse Anatoliy 38cl</v>
          </cell>
          <cell r="E25356" t="str">
            <v>Россия</v>
          </cell>
          <cell r="F25356" t="str">
            <v>СТЕКЛО</v>
          </cell>
        </row>
        <row r="25357">
          <cell r="A25357" t="str">
            <v>L3786</v>
          </cell>
          <cell r="B25357" t="str">
            <v>OSZ</v>
          </cell>
          <cell r="C25357" t="str">
            <v xml:space="preserve"> Кружка ОЛЕГ 380мл дымчатая</v>
          </cell>
          <cell r="D25357" t="str">
            <v xml:space="preserve"> Mug Nordic eclipse Oleg 38cl</v>
          </cell>
          <cell r="E25357" t="str">
            <v>Россия</v>
          </cell>
          <cell r="F25357" t="str">
            <v>СТЕКЛО</v>
          </cell>
        </row>
        <row r="25358">
          <cell r="A25358" t="str">
            <v>L3787</v>
          </cell>
          <cell r="B25358" t="str">
            <v>OSZ</v>
          </cell>
          <cell r="C25358" t="str">
            <v xml:space="preserve"> Кружка ИВАН 380мл дымчатая</v>
          </cell>
          <cell r="D25358" t="str">
            <v xml:space="preserve"> Mug Nordic eclipse Ivan 38cl</v>
          </cell>
          <cell r="E25358" t="str">
            <v>Россия</v>
          </cell>
          <cell r="F25358" t="str">
            <v>СТЕКЛО</v>
          </cell>
        </row>
        <row r="25359">
          <cell r="A25359" t="str">
            <v>02C1022-ZV</v>
          </cell>
          <cell r="B25359" t="str">
            <v>OSZ</v>
          </cell>
          <cell r="C25359" t="str">
            <v xml:space="preserve"> Набор стопок АРМЕЙСКИЕ 6шт 50мл</v>
          </cell>
          <cell r="D25359" t="str">
            <v xml:space="preserve"> Short 50 Gladky "For a star on epaulet!"</v>
          </cell>
          <cell r="E25359" t="str">
            <v>Россия</v>
          </cell>
          <cell r="F25359" t="str">
            <v>СТЕКЛО</v>
          </cell>
        </row>
        <row r="25360">
          <cell r="A25360" t="str">
            <v>02C1022-OH</v>
          </cell>
          <cell r="B25360" t="str">
            <v>OSZ</v>
          </cell>
          <cell r="C25360" t="str">
            <v xml:space="preserve"> Набор стопок ОХОТА 6шт 50мл</v>
          </cell>
          <cell r="D25360" t="str">
            <v xml:space="preserve"> Short 50 Gladky "Hunting"</v>
          </cell>
          <cell r="E25360" t="str">
            <v>Россия</v>
          </cell>
          <cell r="F25360" t="str">
            <v>СТЕКЛО</v>
          </cell>
        </row>
        <row r="25361">
          <cell r="A25361" t="str">
            <v>02C1022-RB</v>
          </cell>
          <cell r="B25361" t="str">
            <v>OSZ</v>
          </cell>
          <cell r="C25361" t="str">
            <v xml:space="preserve"> Набор стопок РЫБАЛКА 6шт 50мл</v>
          </cell>
          <cell r="D25361" t="str">
            <v xml:space="preserve"> Short 50 Gladky "Fishing"</v>
          </cell>
          <cell r="E25361" t="str">
            <v>Россия</v>
          </cell>
          <cell r="F25361" t="str">
            <v>СТЕКЛО</v>
          </cell>
        </row>
        <row r="25362">
          <cell r="A25362" t="str">
            <v>05C1268</v>
          </cell>
          <cell r="B25362" t="str">
            <v>OSZ</v>
          </cell>
          <cell r="C25362" t="str">
            <v xml:space="preserve"> Стакан СИДНЕЙ 250мл низкий</v>
          </cell>
          <cell r="D25362" t="str">
            <v xml:space="preserve"> Tumbler "Sidney" 250 ml</v>
          </cell>
          <cell r="E25362" t="str">
            <v>Россия</v>
          </cell>
          <cell r="F25362" t="str">
            <v>СТЕКЛО</v>
          </cell>
        </row>
        <row r="25363">
          <cell r="A25363" t="str">
            <v>05C1269</v>
          </cell>
          <cell r="B25363" t="str">
            <v>OSZ</v>
          </cell>
          <cell r="C25363" t="str">
            <v xml:space="preserve"> Стопка СИДНЕЙ 50мл</v>
          </cell>
          <cell r="D25363" t="str">
            <v xml:space="preserve"> Shot "Sidney" 50 ml</v>
          </cell>
          <cell r="E25363" t="str">
            <v>Россия</v>
          </cell>
          <cell r="F25363" t="str">
            <v>СТЕКЛО</v>
          </cell>
        </row>
        <row r="25364">
          <cell r="A25364" t="str">
            <v>05C1235</v>
          </cell>
          <cell r="B25364" t="str">
            <v>OSZ</v>
          </cell>
          <cell r="C25364" t="str">
            <v xml:space="preserve"> Стопка КАПРИЗ 50мл</v>
          </cell>
          <cell r="D25364" t="str">
            <v xml:space="preserve"> Shot "Caprice" 50 ml</v>
          </cell>
          <cell r="E25364" t="str">
            <v>Россия</v>
          </cell>
          <cell r="F25364" t="str">
            <v>СТЕКЛО</v>
          </cell>
        </row>
        <row r="25365">
          <cell r="A25365" t="str">
            <v>03C763</v>
          </cell>
          <cell r="B25365" t="str">
            <v>OSZ</v>
          </cell>
          <cell r="C25365" t="str">
            <v xml:space="preserve"> Стопка ВИННЫЙ 50мл</v>
          </cell>
          <cell r="D25365" t="str">
            <v xml:space="preserve"> Shot "Vinny" 50 ml</v>
          </cell>
          <cell r="E25365" t="str">
            <v>Россия</v>
          </cell>
          <cell r="F25365" t="str">
            <v>СТЕКЛО</v>
          </cell>
        </row>
        <row r="25366">
          <cell r="A25366" t="str">
            <v>04C1144</v>
          </cell>
          <cell r="B25366" t="str">
            <v>OSZ</v>
          </cell>
          <cell r="C25366" t="str">
            <v xml:space="preserve"> Кружка для пива ЛАДЬЯ 500мл</v>
          </cell>
          <cell r="D25366" t="str">
            <v xml:space="preserve"> Beer Mug «Ladya» 500 ml</v>
          </cell>
          <cell r="E25366" t="str">
            <v>Россия</v>
          </cell>
          <cell r="F25366" t="str">
            <v>СТЕКЛО</v>
          </cell>
        </row>
        <row r="25367">
          <cell r="A25367" t="str">
            <v>08C1354</v>
          </cell>
          <cell r="B25367" t="str">
            <v>OSZ</v>
          </cell>
          <cell r="C25367" t="str">
            <v xml:space="preserve"> Кружка для пива МИНДЕН 500мл</v>
          </cell>
          <cell r="D25367" t="str">
            <v xml:space="preserve"> Beer Mug «Minden» 500 ml</v>
          </cell>
          <cell r="E25367" t="str">
            <v>Россия</v>
          </cell>
          <cell r="F25367" t="str">
            <v>СТЕКЛО</v>
          </cell>
        </row>
        <row r="25368">
          <cell r="A25368" t="str">
            <v>08C1404</v>
          </cell>
          <cell r="B25368" t="str">
            <v>OSZ</v>
          </cell>
          <cell r="C25368" t="str">
            <v xml:space="preserve"> Кружка для пива ЛИГА 500мл</v>
          </cell>
          <cell r="D25368" t="str">
            <v xml:space="preserve"> Beer Mug «Liga» 500 ml</v>
          </cell>
          <cell r="E25368" t="str">
            <v>Россия</v>
          </cell>
          <cell r="F25368" t="str">
            <v>СТЕКЛО</v>
          </cell>
        </row>
        <row r="25369">
          <cell r="A25369" t="str">
            <v>07C1334</v>
          </cell>
          <cell r="B25369" t="str">
            <v>OSZ</v>
          </cell>
          <cell r="C25369" t="str">
            <v xml:space="preserve"> Кружка КАПУЧИНО 300мл</v>
          </cell>
          <cell r="D25369" t="str">
            <v xml:space="preserve"> Tea mug "Cappuccino" 300 ml</v>
          </cell>
          <cell r="E25369" t="str">
            <v>Россия</v>
          </cell>
          <cell r="F25369" t="str">
            <v>СТЕКЛО</v>
          </cell>
        </row>
        <row r="25370">
          <cell r="A25370" t="str">
            <v>04C1208-KS</v>
          </cell>
          <cell r="B25370" t="str">
            <v>OSZ</v>
          </cell>
          <cell r="C25370" t="str">
            <v xml:space="preserve"> Кружка ЧАЙНАЯ КОСМЕЯ 320мл</v>
          </cell>
          <cell r="D25370" t="str">
            <v xml:space="preserve"> Tea mug 320 Chaynaya "Cosmos flower"</v>
          </cell>
          <cell r="E25370" t="str">
            <v>Россия</v>
          </cell>
          <cell r="F25370" t="str">
            <v>СТЕКЛО</v>
          </cell>
        </row>
        <row r="25371">
          <cell r="A25371" t="str">
            <v>04C1208-KUV</v>
          </cell>
          <cell r="B25371" t="str">
            <v>OSZ</v>
          </cell>
          <cell r="C25371" t="str">
            <v xml:space="preserve"> Кружка ЧАЙНАЯ КУВШИНКА 320мл</v>
          </cell>
          <cell r="D25371" t="str">
            <v xml:space="preserve"> Tea mug 320 Chaynaya "Nymphea"</v>
          </cell>
          <cell r="E25371" t="str">
            <v>Россия</v>
          </cell>
          <cell r="F25371" t="str">
            <v>СТЕКЛО</v>
          </cell>
        </row>
        <row r="25372">
          <cell r="A25372" t="str">
            <v>04C1208-LIL</v>
          </cell>
          <cell r="B25372" t="str">
            <v>OSZ</v>
          </cell>
          <cell r="C25372" t="str">
            <v xml:space="preserve"> Кружка ЧАЙНАЯ ЛИЛИЯ 320мл</v>
          </cell>
          <cell r="D25372" t="str">
            <v xml:space="preserve"> Tea mug 320 Chaynaya "Lily"</v>
          </cell>
          <cell r="E25372" t="str">
            <v>Россия</v>
          </cell>
          <cell r="F25372" t="str">
            <v>СТЕКЛО</v>
          </cell>
        </row>
        <row r="25373">
          <cell r="A25373" t="str">
            <v>04C1208-PN</v>
          </cell>
          <cell r="B25373" t="str">
            <v>OSZ</v>
          </cell>
          <cell r="C25373" t="str">
            <v xml:space="preserve"> Кружка ЧАЙНАЯ ПИОН 320мл</v>
          </cell>
          <cell r="D25373" t="str">
            <v xml:space="preserve"> Tea mug 320 Chaynaya "Peony"</v>
          </cell>
          <cell r="E25373" t="str">
            <v>Россия</v>
          </cell>
          <cell r="F25373" t="str">
            <v>СТЕКЛО</v>
          </cell>
        </row>
        <row r="25374">
          <cell r="A25374" t="str">
            <v>04C1208-PK</v>
          </cell>
          <cell r="B25374" t="str">
            <v>OSZ</v>
          </cell>
          <cell r="C25374" t="str">
            <v xml:space="preserve"> Кружка ЧАЙНАЯ ПЕРСИК К 320мл</v>
          </cell>
          <cell r="D25374" t="str">
            <v xml:space="preserve"> Tea mug 320 Chaynaya "Peach К"</v>
          </cell>
          <cell r="E25374" t="str">
            <v>Россия</v>
          </cell>
          <cell r="F25374" t="str">
            <v>СТЕКЛО</v>
          </cell>
        </row>
        <row r="25375">
          <cell r="A25375" t="str">
            <v>04C1208-SM</v>
          </cell>
          <cell r="B25375" t="str">
            <v>OSZ</v>
          </cell>
          <cell r="C25375" t="str">
            <v xml:space="preserve"> Кружка ЧАЙНАЯ СОВЫ 320мл</v>
          </cell>
          <cell r="D25375" t="str">
            <v xml:space="preserve"> Tea mug 320 Chaynaya "Owls"</v>
          </cell>
          <cell r="E25375" t="str">
            <v>Россия</v>
          </cell>
          <cell r="F25375" t="str">
            <v>СТЕКЛО</v>
          </cell>
        </row>
        <row r="25376">
          <cell r="A25376" t="str">
            <v>04C1208-TBM</v>
          </cell>
          <cell r="B25376" t="str">
            <v>OSZ</v>
          </cell>
          <cell r="C25376" t="str">
            <v xml:space="preserve"> Кружка ЧАЙНАЯ ТАНЕЦ БАБОЧЕК 320мл</v>
          </cell>
          <cell r="D25376" t="str">
            <v xml:space="preserve"> Tea mug 320 Chaynaya "Butterlies' dance" mix</v>
          </cell>
          <cell r="E25376" t="str">
            <v>Россия</v>
          </cell>
          <cell r="F25376" t="str">
            <v>СТЕКЛО</v>
          </cell>
        </row>
        <row r="25377">
          <cell r="A25377" t="str">
            <v>04C1208-RU1</v>
          </cell>
          <cell r="B25377" t="str">
            <v>OSZ</v>
          </cell>
          <cell r="C25377" t="str">
            <v xml:space="preserve"> Кружка ЧАЙНАЯ РУССКИЕ УЗОРЫ ГЖЕЛЬ 320мл</v>
          </cell>
          <cell r="D25377" t="str">
            <v xml:space="preserve"> Tea mug 320 Chaynaya "Russian tracery 1" round</v>
          </cell>
          <cell r="E25377" t="str">
            <v>Россия</v>
          </cell>
          <cell r="F25377" t="str">
            <v>СТЕКЛО</v>
          </cell>
        </row>
        <row r="25378">
          <cell r="A25378" t="str">
            <v>04C1208-RU2</v>
          </cell>
          <cell r="B25378" t="str">
            <v>OSZ</v>
          </cell>
          <cell r="C25378" t="str">
            <v xml:space="preserve"> Кружка ЧАЙНАЯ РУССКИЕ УЗОРЫ ЖОСТОВО 320мл</v>
          </cell>
          <cell r="D25378" t="str">
            <v xml:space="preserve"> Tea mug 320 Chaynaya "Russian tracery 2" round</v>
          </cell>
          <cell r="E25378" t="str">
            <v>Россия</v>
          </cell>
          <cell r="F25378" t="str">
            <v>СТЕКЛО</v>
          </cell>
        </row>
        <row r="25379">
          <cell r="A25379" t="str">
            <v>04C1208-CHK</v>
          </cell>
          <cell r="B25379" t="str">
            <v>OSZ</v>
          </cell>
          <cell r="C25379" t="str">
            <v xml:space="preserve"> Кружка ЧАЙНАЯ ЧЕРЕШНЯ К 320мл</v>
          </cell>
          <cell r="D25379" t="str">
            <v xml:space="preserve"> Tea mug 320 Chaynaya "Sweet cherry К"</v>
          </cell>
          <cell r="E25379" t="str">
            <v>Россия</v>
          </cell>
          <cell r="F25379" t="str">
            <v>СТЕКЛО</v>
          </cell>
        </row>
        <row r="25380">
          <cell r="A25380" t="str">
            <v>04C1208-YZK</v>
          </cell>
          <cell r="B25380" t="str">
            <v>OSZ</v>
          </cell>
          <cell r="C25380" t="str">
            <v xml:space="preserve"> Кружка ЧАЙНАЯ ЯБЛОКО ЗЕЛЕНОЕ К 320мл</v>
          </cell>
          <cell r="D25380" t="str">
            <v xml:space="preserve"> Tea mug 320 Chaynaya "Green apple К"</v>
          </cell>
          <cell r="E25380" t="str">
            <v>Россия</v>
          </cell>
          <cell r="F25380" t="str">
            <v>СТЕКЛО</v>
          </cell>
        </row>
        <row r="25381">
          <cell r="A25381" t="str">
            <v>04C1208-YMK</v>
          </cell>
          <cell r="B25381" t="str">
            <v>OSZ</v>
          </cell>
          <cell r="C25381" t="str">
            <v xml:space="preserve"> Кружка ЧАЙНАЯ ЯГОДНЫЙ МИКС К 320мл</v>
          </cell>
          <cell r="D25381" t="str">
            <v xml:space="preserve"> Tea mug 320 Chaynaya "Berry mix К"</v>
          </cell>
          <cell r="E25381" t="str">
            <v>Россия</v>
          </cell>
          <cell r="F25381" t="str">
            <v>СТЕКЛО</v>
          </cell>
        </row>
        <row r="25382">
          <cell r="A25382" t="str">
            <v>L3788</v>
          </cell>
          <cell r="B25382" t="str">
            <v>OSZ</v>
          </cell>
          <cell r="C25382" t="str">
            <v xml:space="preserve"> Кружка РУСЛАН 380мл дымчатая</v>
          </cell>
          <cell r="D25382" t="str">
            <v xml:space="preserve"> Mug Nordic eclipse Ruslan 38cl</v>
          </cell>
          <cell r="E25382" t="str">
            <v>Россия</v>
          </cell>
          <cell r="F25382" t="str">
            <v>СТЕКЛО</v>
          </cell>
        </row>
        <row r="25383">
          <cell r="A25383" t="str">
            <v>L3789</v>
          </cell>
          <cell r="B25383" t="str">
            <v>OSZ</v>
          </cell>
          <cell r="C25383" t="str">
            <v xml:space="preserve"> Кружка АРТЁМ 380мл дымчатая</v>
          </cell>
          <cell r="D25383" t="str">
            <v xml:space="preserve"> Mug Nordic eclipse Artem 38cl</v>
          </cell>
          <cell r="E25383" t="str">
            <v>Россия</v>
          </cell>
          <cell r="F25383" t="str">
            <v>СТЕКЛО</v>
          </cell>
        </row>
        <row r="25384">
          <cell r="A25384" t="str">
            <v>L3790</v>
          </cell>
          <cell r="B25384" t="str">
            <v>OSZ</v>
          </cell>
          <cell r="C25384" t="str">
            <v xml:space="preserve"> Кружка КИРИЛЛ 380мл дымчатая</v>
          </cell>
          <cell r="D25384" t="str">
            <v xml:space="preserve"> Mug Nordic eclipse Kirill 38cl</v>
          </cell>
          <cell r="E25384" t="str">
            <v>Россия</v>
          </cell>
          <cell r="F25384" t="str">
            <v>СТЕКЛО</v>
          </cell>
        </row>
        <row r="25385">
          <cell r="A25385" t="str">
            <v>L3791</v>
          </cell>
          <cell r="B25385" t="str">
            <v>OSZ</v>
          </cell>
          <cell r="C25385" t="str">
            <v xml:space="preserve"> Кружка НИКИТА 380мл дымчатая</v>
          </cell>
          <cell r="D25385" t="str">
            <v xml:space="preserve"> Mug Nordic eclipse Nikita 38cl</v>
          </cell>
          <cell r="E25385" t="str">
            <v>Россия</v>
          </cell>
          <cell r="F25385" t="str">
            <v>СТЕКЛО</v>
          </cell>
        </row>
        <row r="25386">
          <cell r="A25386" t="str">
            <v>L3792</v>
          </cell>
          <cell r="B25386" t="str">
            <v>OSZ</v>
          </cell>
          <cell r="C25386" t="str">
            <v xml:space="preserve"> Кружка ПАВЕЛ 380мл дымчатая</v>
          </cell>
          <cell r="D25386" t="str">
            <v xml:space="preserve"> Mug Nordic eclipse Pavel 38cl</v>
          </cell>
          <cell r="E25386" t="str">
            <v>Россия</v>
          </cell>
          <cell r="F25386" t="str">
            <v>СТЕКЛО</v>
          </cell>
        </row>
        <row r="25387">
          <cell r="A25387" t="str">
            <v>L3793</v>
          </cell>
          <cell r="B25387" t="str">
            <v>OSZ</v>
          </cell>
          <cell r="C25387" t="str">
            <v xml:space="preserve"> Кружка РОМАН 380мл дымчатая</v>
          </cell>
          <cell r="D25387" t="str">
            <v xml:space="preserve"> Mug Nordic eclipse Roman 38cl</v>
          </cell>
          <cell r="E25387" t="str">
            <v>Россия</v>
          </cell>
          <cell r="F25387" t="str">
            <v>СТЕКЛО</v>
          </cell>
        </row>
        <row r="25388">
          <cell r="A25388" t="str">
            <v>L3794</v>
          </cell>
          <cell r="B25388" t="str">
            <v>OSZ</v>
          </cell>
          <cell r="C25388" t="str">
            <v xml:space="preserve"> Кружка АРТУР 380мл дымчатая</v>
          </cell>
          <cell r="D25388" t="str">
            <v xml:space="preserve"> Mug Nordic eclipse Artur 38cl</v>
          </cell>
          <cell r="E25388" t="str">
            <v>Россия</v>
          </cell>
          <cell r="F25388" t="str">
            <v>СТЕКЛО</v>
          </cell>
        </row>
        <row r="25389">
          <cell r="A25389" t="str">
            <v>L2950</v>
          </cell>
          <cell r="B25389" t="str">
            <v>OSZ</v>
          </cell>
          <cell r="C25389" t="str">
            <v xml:space="preserve"> Стакан КЛЕВЕР 330мл высокий</v>
          </cell>
          <cell r="D25389" t="str">
            <v xml:space="preserve"> Tumbler French Brasserie CLOVER 33cl HB</v>
          </cell>
          <cell r="E25389" t="str">
            <v>Россия</v>
          </cell>
          <cell r="F25389" t="str">
            <v>СТЕКЛО</v>
          </cell>
        </row>
        <row r="25390">
          <cell r="A25390" t="str">
            <v>L2951</v>
          </cell>
          <cell r="B25390" t="str">
            <v>OSZ</v>
          </cell>
          <cell r="C25390" t="str">
            <v xml:space="preserve"> Стакан КЛЕВЕР 300мл низкий</v>
          </cell>
          <cell r="D25390" t="str">
            <v xml:space="preserve"> Tumbler French Brasserie CLOVER 30cl OF</v>
          </cell>
          <cell r="E25390" t="str">
            <v>Россия</v>
          </cell>
          <cell r="F25390" t="str">
            <v>СТЕКЛО</v>
          </cell>
        </row>
        <row r="25391">
          <cell r="A25391" t="str">
            <v>07C1334LM</v>
          </cell>
          <cell r="B25391" t="str">
            <v>OSZ</v>
          </cell>
          <cell r="C25391" t="str">
            <v xml:space="preserve"> Кружка КАПУЧИНО 300мл лак микс</v>
          </cell>
          <cell r="D25391" t="str">
            <v xml:space="preserve"> Tea mug 300 Cappuccino "Lacker Mix"</v>
          </cell>
          <cell r="E25391" t="str">
            <v>Россия</v>
          </cell>
          <cell r="F25391" t="str">
            <v>СТЕКЛО</v>
          </cell>
        </row>
        <row r="25392">
          <cell r="A25392" t="str">
            <v>12C1623LM</v>
          </cell>
          <cell r="B25392" t="str">
            <v>OSZ</v>
          </cell>
          <cell r="C25392" t="str">
            <v xml:space="preserve"> Стакан БЕЛЛ ПРИЗМА 300мл лак микс</v>
          </cell>
          <cell r="D25392" t="str">
            <v xml:space="preserve"> Tumbler "Bell Prism" 300 ml "Lacker Mix"</v>
          </cell>
          <cell r="E25392" t="str">
            <v>Россия</v>
          </cell>
          <cell r="F25392" t="str">
            <v>СТЕКЛО</v>
          </cell>
        </row>
        <row r="25393">
          <cell r="A25393" t="str">
            <v>L2929</v>
          </cell>
          <cell r="B25393" t="str">
            <v>OSZ</v>
          </cell>
          <cell r="C25393" t="str">
            <v xml:space="preserve"> Кружка ЗНАКИ ЗОДИАКА 380мл дымчатая</v>
          </cell>
          <cell r="D25393" t="str">
            <v xml:space="preserve"> Mug Nordic eclipse Zodiac signs 38cl</v>
          </cell>
          <cell r="E25393" t="str">
            <v>Россия</v>
          </cell>
          <cell r="F25393" t="str">
            <v>СТЕКЛО</v>
          </cell>
        </row>
        <row r="25394">
          <cell r="A25394" t="str">
            <v>U73212</v>
          </cell>
          <cell r="B25394" t="str">
            <v>PACKING/AGRAF</v>
          </cell>
          <cell r="C25394" t="str">
            <v xml:space="preserve"> Блистр для набора изогнутых вешалок</v>
          </cell>
          <cell r="E25394" t="str">
            <v>Россия</v>
          </cell>
        </row>
        <row r="25395">
          <cell r="A25395" t="str">
            <v>U73448</v>
          </cell>
          <cell r="B25395" t="str">
            <v>PACKING/AGRAF</v>
          </cell>
          <cell r="C25395" t="str">
            <v xml:space="preserve"> Блистр для набора прямых вешалок</v>
          </cell>
          <cell r="E25395" t="str">
            <v>Россия</v>
          </cell>
        </row>
        <row r="25396">
          <cell r="A25396" t="str">
            <v>D3706-1</v>
          </cell>
          <cell r="B25396" t="str">
            <v>PACKING/ARC</v>
          </cell>
          <cell r="C25396" t="str">
            <v xml:space="preserve"> Упаковка (для столового набора D3706)</v>
          </cell>
          <cell r="E25396" t="str">
            <v>Франция</v>
          </cell>
        </row>
        <row r="25397">
          <cell r="A25397" t="str">
            <v>20580-1</v>
          </cell>
          <cell r="B25397" t="str">
            <v>PACKING/ARC</v>
          </cell>
          <cell r="C25397" t="str">
            <v xml:space="preserve"> Упаковка (для столового набора 07461)</v>
          </cell>
          <cell r="E25397" t="str">
            <v>Франция</v>
          </cell>
        </row>
        <row r="25398">
          <cell r="A25398" t="str">
            <v>20584-1</v>
          </cell>
          <cell r="B25398" t="str">
            <v>PACKING/ARC</v>
          </cell>
          <cell r="C25398" t="str">
            <v xml:space="preserve"> Упаковка (для столового набора 07451)</v>
          </cell>
          <cell r="E25398" t="str">
            <v>Франция</v>
          </cell>
        </row>
        <row r="25399">
          <cell r="A25399" t="str">
            <v>26173-1</v>
          </cell>
          <cell r="B25399" t="str">
            <v>PACKING/ARC</v>
          </cell>
          <cell r="C25399" t="str">
            <v xml:space="preserve"> Упаковка (для столового набора 26173)</v>
          </cell>
          <cell r="E25399" t="str">
            <v>Франция</v>
          </cell>
        </row>
        <row r="25400">
          <cell r="A25400" t="str">
            <v>65279-1</v>
          </cell>
          <cell r="B25400" t="str">
            <v>PACKING/ARC</v>
          </cell>
          <cell r="C25400" t="str">
            <v xml:space="preserve"> Упаковка (для столового набора 65279)</v>
          </cell>
          <cell r="E25400" t="str">
            <v>Франция</v>
          </cell>
        </row>
        <row r="25401">
          <cell r="A25401" t="str">
            <v>06173-1</v>
          </cell>
          <cell r="B25401" t="str">
            <v>PACKING/ARC</v>
          </cell>
          <cell r="C25401" t="str">
            <v xml:space="preserve"> Упаковка (для столового набора 06173)</v>
          </cell>
          <cell r="E25401" t="str">
            <v>Франция</v>
          </cell>
        </row>
        <row r="25402">
          <cell r="A25402" t="str">
            <v>1041910</v>
          </cell>
          <cell r="B25402" t="str">
            <v>PACKING/ARC</v>
          </cell>
          <cell r="C25402" t="str">
            <v xml:space="preserve"> Упаковка для супницы РУБИС 310мл</v>
          </cell>
          <cell r="E25402" t="str">
            <v>Франция</v>
          </cell>
        </row>
        <row r="25403">
          <cell r="A25403" t="str">
            <v>1029910</v>
          </cell>
          <cell r="B25403" t="str">
            <v>PACKING/ARC</v>
          </cell>
          <cell r="C25403" t="str">
            <v xml:space="preserve"> Упаковка для тарелки обеденной РУБИС 25.5см</v>
          </cell>
          <cell r="E25403" t="str">
            <v>Франция</v>
          </cell>
        </row>
        <row r="25404">
          <cell r="A25404" t="str">
            <v>1036010</v>
          </cell>
          <cell r="B25404" t="str">
            <v>PACKING/ARC</v>
          </cell>
          <cell r="C25404" t="str">
            <v xml:space="preserve"> Упаковка для чашки РУБИС 190мл</v>
          </cell>
          <cell r="E25404" t="str">
            <v>Франция</v>
          </cell>
        </row>
        <row r="25405">
          <cell r="A25405" t="str">
            <v>1037810</v>
          </cell>
          <cell r="B25405" t="str">
            <v>PACKING/ARC</v>
          </cell>
          <cell r="C25405" t="str">
            <v xml:space="preserve"> Упаковка для кружки РУБИС 290мл</v>
          </cell>
          <cell r="E25405" t="str">
            <v>Франция</v>
          </cell>
        </row>
        <row r="25406">
          <cell r="A25406" t="str">
            <v>C8338</v>
          </cell>
          <cell r="B25406" t="str">
            <v>PACKING/ARC</v>
          </cell>
          <cell r="C25406" t="str">
            <v xml:space="preserve"> Упаковка - полноцветная печать (для стаканов Исландия 310мл высокие)</v>
          </cell>
          <cell r="E25406" t="str">
            <v>Франция</v>
          </cell>
        </row>
        <row r="25407">
          <cell r="A25407" t="str">
            <v>C9033-1</v>
          </cell>
          <cell r="B25407" t="str">
            <v>PACKING/ARC</v>
          </cell>
          <cell r="C25407" t="str">
            <v xml:space="preserve"> Упаковка (для столового набора C9033)</v>
          </cell>
          <cell r="E25407" t="str">
            <v>Франция</v>
          </cell>
        </row>
        <row r="25408">
          <cell r="A25408" t="str">
            <v>C1084-1</v>
          </cell>
          <cell r="B25408" t="str">
            <v>PACKING/ARC</v>
          </cell>
          <cell r="C25408" t="str">
            <v xml:space="preserve"> Упаковка (для столового набора C1084)</v>
          </cell>
          <cell r="E25408" t="str">
            <v>Франция</v>
          </cell>
        </row>
        <row r="25409">
          <cell r="A25409" t="str">
            <v>C7484-1</v>
          </cell>
          <cell r="B25409" t="str">
            <v>PACKING/ARC</v>
          </cell>
          <cell r="C25409" t="str">
            <v xml:space="preserve"> Упаковка (для столового набора С7484)</v>
          </cell>
          <cell r="E25409" t="str">
            <v>Франция</v>
          </cell>
        </row>
        <row r="25410">
          <cell r="A25410" t="str">
            <v>B18CL0K/0140</v>
          </cell>
          <cell r="B25410" t="str">
            <v>PACKING/ARCUISINE</v>
          </cell>
          <cell r="C25410" t="str">
            <v xml:space="preserve"> Крышка низкая 18см</v>
          </cell>
          <cell r="D25410" t="str">
            <v xml:space="preserve"> TEMPERED BOMBE PYREX LID 18</v>
          </cell>
          <cell r="E25410" t="str">
            <v>Франция</v>
          </cell>
          <cell r="F25410" t="str">
            <v>СТЕКЛО БОРОСИЛИКАТНОЕ</v>
          </cell>
        </row>
        <row r="25411">
          <cell r="A25411" t="str">
            <v>B20CL0K/0140</v>
          </cell>
          <cell r="B25411" t="str">
            <v>PACKING/ARCUISINE</v>
          </cell>
          <cell r="C25411" t="str">
            <v xml:space="preserve"> Крышка низкая 20см (D8441)</v>
          </cell>
          <cell r="D25411" t="str">
            <v xml:space="preserve"> TEMPERED BOMBE PYREX LID 20</v>
          </cell>
          <cell r="E25411" t="str">
            <v>Франция</v>
          </cell>
          <cell r="F25411" t="str">
            <v>СТЕКЛО БОРОСИЛИКАТНОЕ</v>
          </cell>
        </row>
        <row r="25412">
          <cell r="A25412" t="str">
            <v>B22CL0K/0140</v>
          </cell>
          <cell r="B25412" t="str">
            <v>PACKING/ARCUISINE</v>
          </cell>
          <cell r="C25412" t="str">
            <v xml:space="preserve"> Крышка низкая 22см (D8443)</v>
          </cell>
          <cell r="D25412" t="str">
            <v xml:space="preserve"> TEMPERED BOMBE PYREX LID 22</v>
          </cell>
          <cell r="E25412" t="str">
            <v>Франция</v>
          </cell>
          <cell r="F25412" t="str">
            <v>СТЕКЛО БОРОСИЛИКАТНОЕ</v>
          </cell>
        </row>
        <row r="25413">
          <cell r="A25413" t="str">
            <v>B24CL0K/0140</v>
          </cell>
          <cell r="B25413" t="str">
            <v>PACKING/ARCUISINE</v>
          </cell>
          <cell r="C25413" t="str">
            <v xml:space="preserve"> Крышка низкая 24см (D8445)</v>
          </cell>
          <cell r="D25413" t="str">
            <v xml:space="preserve"> TEMPERED BOMBE PYREX LID 24</v>
          </cell>
          <cell r="E25413" t="str">
            <v>Франция</v>
          </cell>
          <cell r="F25413" t="str">
            <v>СТЕКЛО БОРОСИЛИКАТНОЕ</v>
          </cell>
        </row>
        <row r="25414">
          <cell r="A25414" t="str">
            <v>B26CL0K/0140</v>
          </cell>
          <cell r="B25414" t="str">
            <v>PACKING/ARCUISINE</v>
          </cell>
          <cell r="C25414" t="str">
            <v xml:space="preserve"> Крышка низкая 26см (D8446)</v>
          </cell>
          <cell r="D25414" t="str">
            <v xml:space="preserve"> TEMPERED BOMBE PYREX LID 26</v>
          </cell>
          <cell r="E25414" t="str">
            <v>Франция</v>
          </cell>
          <cell r="F25414" t="str">
            <v>СТЕКЛО БОРОСИЛИКАТНОЕ</v>
          </cell>
        </row>
        <row r="25415">
          <cell r="A25415" t="str">
            <v>B28CL0K/0140</v>
          </cell>
          <cell r="B25415" t="str">
            <v>PACKING/ARCUISINE</v>
          </cell>
          <cell r="C25415" t="str">
            <v xml:space="preserve"> Крышка низкая 28см (D8447)</v>
          </cell>
          <cell r="D25415" t="str">
            <v xml:space="preserve"> TEMPERED BOMBE PYREX LID 28</v>
          </cell>
          <cell r="E25415" t="str">
            <v>Франция</v>
          </cell>
          <cell r="F25415" t="str">
            <v>СТЕКЛО БОРОСИЛИКАТНОЕ</v>
          </cell>
        </row>
        <row r="25416">
          <cell r="A25416" t="str">
            <v>H18CL0K/0140</v>
          </cell>
          <cell r="B25416" t="str">
            <v>PACKING/ARCUISINE</v>
          </cell>
          <cell r="C25416" t="str">
            <v xml:space="preserve"> Крышка высокая 18см</v>
          </cell>
          <cell r="E25416" t="str">
            <v>Франция</v>
          </cell>
          <cell r="F25416" t="str">
            <v>СТЕКЛО БОРОСИЛИКАТНОЕ</v>
          </cell>
        </row>
        <row r="25417">
          <cell r="A25417" t="str">
            <v>H20CL0K/0140</v>
          </cell>
          <cell r="B25417" t="str">
            <v>PACKING/ARCUISINE</v>
          </cell>
          <cell r="C25417" t="str">
            <v xml:space="preserve"> Крышка высокая 20см (D8888)</v>
          </cell>
          <cell r="E25417" t="str">
            <v>Франция</v>
          </cell>
          <cell r="F25417" t="str">
            <v>СТЕКЛО БОРОСИЛИКАТНОЕ</v>
          </cell>
        </row>
        <row r="25418">
          <cell r="A25418" t="str">
            <v>H24CL0K/0140</v>
          </cell>
          <cell r="B25418" t="str">
            <v>PACKING/ARCUISINE</v>
          </cell>
          <cell r="C25418" t="str">
            <v xml:space="preserve"> Крышка высокая 24см (D8890)</v>
          </cell>
          <cell r="E25418" t="str">
            <v>Франция</v>
          </cell>
          <cell r="F25418" t="str">
            <v>СТЕКЛО БОРОСИЛИКАТНОЕ</v>
          </cell>
        </row>
        <row r="25419">
          <cell r="A25419" t="str">
            <v>H26CL0K/0140</v>
          </cell>
          <cell r="B25419" t="str">
            <v>PACKING/ARCUISINE</v>
          </cell>
          <cell r="C25419" t="str">
            <v xml:space="preserve"> Крышка высокая 26см (D8891)</v>
          </cell>
          <cell r="E25419" t="str">
            <v>Франция</v>
          </cell>
          <cell r="F25419" t="str">
            <v>СТЕКЛО БОРОСИЛИКАТНОЕ</v>
          </cell>
        </row>
        <row r="25420">
          <cell r="A25420" t="str">
            <v>H28CL1K/0140</v>
          </cell>
          <cell r="B25420" t="str">
            <v>PACKING/ARCUISINE</v>
          </cell>
          <cell r="C25420" t="str">
            <v xml:space="preserve"> Крышка высокая 28см (D8893)</v>
          </cell>
          <cell r="E25420" t="str">
            <v>Франция</v>
          </cell>
          <cell r="F25420" t="str">
            <v>СТЕКЛО БОРОСИЛИКАТНОЕ</v>
          </cell>
        </row>
        <row r="25421">
          <cell r="A25421" t="str">
            <v>H32CL0K/0140</v>
          </cell>
          <cell r="B25421" t="str">
            <v>PACKING/ARCUISINE</v>
          </cell>
          <cell r="C25421" t="str">
            <v xml:space="preserve"> Крышка низкая 32см</v>
          </cell>
          <cell r="E25421" t="str">
            <v>Франция</v>
          </cell>
          <cell r="F25421" t="str">
            <v>СТЕКЛО БОРОСИЛИКАТНОЕ</v>
          </cell>
        </row>
        <row r="25422">
          <cell r="A25422" t="str">
            <v>CL100</v>
          </cell>
          <cell r="B25422" t="str">
            <v>PACKING/ARTEX</v>
          </cell>
          <cell r="C25422" t="str">
            <v xml:space="preserve"> Свечи чайные 100шт в пакете</v>
          </cell>
          <cell r="E25422" t="str">
            <v>Китай</v>
          </cell>
        </row>
        <row r="25423">
          <cell r="A25423" t="str">
            <v>RIB37500</v>
          </cell>
          <cell r="B25423" t="str">
            <v>PACKING/ARTEX</v>
          </cell>
          <cell r="C25423" t="str">
            <v xml:space="preserve"> Лента шифоновая голубая 2.5см</v>
          </cell>
          <cell r="E25423" t="str">
            <v>Китай</v>
          </cell>
        </row>
        <row r="25424">
          <cell r="A25424" t="str">
            <v>RIL26000</v>
          </cell>
          <cell r="B25424" t="str">
            <v>PACKING/ARTEX</v>
          </cell>
          <cell r="C25424" t="str">
            <v xml:space="preserve"> Лента шифоновая лиловая 2.5см</v>
          </cell>
          <cell r="E25424" t="str">
            <v>Китай</v>
          </cell>
        </row>
        <row r="25425">
          <cell r="A25425" t="str">
            <v>RIP30000</v>
          </cell>
          <cell r="B25425" t="str">
            <v>PACKING/ARTEX</v>
          </cell>
          <cell r="C25425" t="str">
            <v xml:space="preserve"> Лента шифоновая розовая 2.5см</v>
          </cell>
          <cell r="E25425" t="str">
            <v>Китай</v>
          </cell>
        </row>
        <row r="25426">
          <cell r="A25426" t="str">
            <v>SL20000</v>
          </cell>
          <cell r="B25426" t="str">
            <v>PACKING/ARTEX</v>
          </cell>
          <cell r="C25426" t="str">
            <v xml:space="preserve"> Шнурок декоративный золотой 1мм</v>
          </cell>
          <cell r="E25426" t="str">
            <v>Китай</v>
          </cell>
        </row>
        <row r="25427">
          <cell r="A25427" t="str">
            <v>UPG260-1</v>
          </cell>
          <cell r="B25427" t="str">
            <v>PACKING/ARTIS</v>
          </cell>
          <cell r="C25427" t="str">
            <v xml:space="preserve"> Блистерная подложка для крышки с пароотводом 26см ПРОМО (UPG260-1)</v>
          </cell>
          <cell r="E25427" t="str">
            <v>Россия</v>
          </cell>
        </row>
        <row r="25428">
          <cell r="A25428" t="str">
            <v>UPG280-1</v>
          </cell>
          <cell r="B25428" t="str">
            <v>PACKING/ARTIS</v>
          </cell>
          <cell r="C25428" t="str">
            <v xml:space="preserve"> Блистерная подложка для крышки с пароотводом 28см ПРОМО (UPG280-1)</v>
          </cell>
          <cell r="E25428" t="str">
            <v>Россия</v>
          </cell>
        </row>
        <row r="25429">
          <cell r="A25429" t="str">
            <v>N100048</v>
          </cell>
          <cell r="B25429" t="str">
            <v>PACKING/ARTIS</v>
          </cell>
          <cell r="C25429" t="str">
            <v xml:space="preserve"> Бумажный держатель для ковра AMV105 (N100048)</v>
          </cell>
          <cell r="E25429" t="str">
            <v>Россия</v>
          </cell>
        </row>
        <row r="25430">
          <cell r="A25430" t="str">
            <v>N100055</v>
          </cell>
          <cell r="B25430" t="str">
            <v>PACKING/ARTIS</v>
          </cell>
          <cell r="C25430" t="str">
            <v xml:space="preserve"> Бумажный держатель для ковра AMV106 (N100055)</v>
          </cell>
          <cell r="E25430" t="str">
            <v>Россия</v>
          </cell>
        </row>
        <row r="25431">
          <cell r="A25431" t="str">
            <v>N100680</v>
          </cell>
          <cell r="B25431" t="str">
            <v>PACKING/ARTIS</v>
          </cell>
          <cell r="C25431" t="str">
            <v xml:space="preserve"> Бумажный держатель для ковра AMV107 (N100680)</v>
          </cell>
          <cell r="E25431" t="str">
            <v>Россия</v>
          </cell>
        </row>
        <row r="25432">
          <cell r="A25432" t="str">
            <v>N103971</v>
          </cell>
          <cell r="B25432" t="str">
            <v>PACKING/ARTIS</v>
          </cell>
          <cell r="C25432" t="str">
            <v xml:space="preserve"> Бумажный держатель для ковра AMV104 (N103971)</v>
          </cell>
          <cell r="E25432" t="str">
            <v>Россия</v>
          </cell>
        </row>
        <row r="25433">
          <cell r="A25433" t="str">
            <v>N100086</v>
          </cell>
          <cell r="B25433" t="str">
            <v>PACKING/ARTIS</v>
          </cell>
          <cell r="C25433" t="str">
            <v xml:space="preserve"> Бумажный держатель для ковра AMN106 (N100086)</v>
          </cell>
          <cell r="E25433" t="str">
            <v>Россия</v>
          </cell>
        </row>
        <row r="25434">
          <cell r="A25434" t="str">
            <v>N101915</v>
          </cell>
          <cell r="B25434" t="str">
            <v>PACKING/ARTIS</v>
          </cell>
          <cell r="C25434" t="str">
            <v xml:space="preserve"> Бумажный держатель для ковра AMN107 (N101915)</v>
          </cell>
          <cell r="E25434" t="str">
            <v>Россия</v>
          </cell>
        </row>
        <row r="25435">
          <cell r="A25435" t="str">
            <v>UPG240-1</v>
          </cell>
          <cell r="B25435" t="str">
            <v>PACKING/ARTIS</v>
          </cell>
          <cell r="C25435" t="str">
            <v xml:space="preserve"> Блистерная подложка для крышки с пароотводом 24см ПРОМО (UPG240-1)</v>
          </cell>
          <cell r="E25435" t="str">
            <v>Россия</v>
          </cell>
        </row>
        <row r="25436">
          <cell r="A25436" t="str">
            <v>UPG200-1</v>
          </cell>
          <cell r="B25436" t="str">
            <v>PACKING/ARTIS</v>
          </cell>
          <cell r="C25436" t="str">
            <v xml:space="preserve"> Блистерная подложка для крышки с пароотводом 20см ПРОМО (UPG200-1)</v>
          </cell>
          <cell r="E25436" t="str">
            <v>Россия</v>
          </cell>
        </row>
        <row r="25437">
          <cell r="A25437" t="str">
            <v>UPG220-1</v>
          </cell>
          <cell r="B25437" t="str">
            <v>PACKING/ARTIS</v>
          </cell>
          <cell r="C25437" t="str">
            <v xml:space="preserve"> Блистерная подложка для крышки с пароотводом 22см ПРОМО (UPG220-1)</v>
          </cell>
          <cell r="E25437" t="str">
            <v>Россия</v>
          </cell>
        </row>
        <row r="25438">
          <cell r="A25438" t="str">
            <v>UPG826</v>
          </cell>
          <cell r="B25438" t="str">
            <v>PACKING/ARTIS</v>
          </cell>
          <cell r="C25438" t="str">
            <v xml:space="preserve"> Блистерная подложка для крышки с пароотводом 26см промо (UPG826)</v>
          </cell>
          <cell r="E25438" t="str">
            <v>Россия</v>
          </cell>
        </row>
        <row r="25439">
          <cell r="A25439" t="str">
            <v>NATR24/2</v>
          </cell>
          <cell r="B25439" t="str">
            <v>PACKING/ARTIS</v>
          </cell>
          <cell r="C25439" t="str">
            <v xml:space="preserve"> Блистерная подложка для крышки высокой 24см с серебристым держателем (NATR24/2)</v>
          </cell>
          <cell r="E25439" t="str">
            <v>Россия</v>
          </cell>
        </row>
        <row r="25440">
          <cell r="A25440" t="str">
            <v>UPG820</v>
          </cell>
          <cell r="B25440" t="str">
            <v>PACKING/ARTIS</v>
          </cell>
          <cell r="C25440" t="str">
            <v xml:space="preserve"> Блистерная подложка для крышки с пароотводом 20см промо (UPG820)</v>
          </cell>
          <cell r="E25440" t="str">
            <v>Россия</v>
          </cell>
        </row>
        <row r="25441">
          <cell r="A25441" t="str">
            <v>UPG822</v>
          </cell>
          <cell r="B25441" t="str">
            <v>PACKING/ARTIS</v>
          </cell>
          <cell r="C25441" t="str">
            <v xml:space="preserve"> Блистерная подложка для крышки с пароотводом 22см промо (UPG822)</v>
          </cell>
          <cell r="E25441" t="str">
            <v>Россия</v>
          </cell>
        </row>
        <row r="25442">
          <cell r="A25442" t="str">
            <v>UPG824</v>
          </cell>
          <cell r="B25442" t="str">
            <v>PACKING/ARTIS</v>
          </cell>
          <cell r="C25442" t="str">
            <v xml:space="preserve"> Блистерная подложка для крышки с пароотводом 24см промо (UPG824)</v>
          </cell>
          <cell r="E25442" t="str">
            <v>Россия</v>
          </cell>
        </row>
        <row r="25443">
          <cell r="A25443" t="str">
            <v>N100550</v>
          </cell>
          <cell r="B25443" t="str">
            <v>PACKING/ARTIS</v>
          </cell>
          <cell r="C25443" t="str">
            <v xml:space="preserve"> Бумажный держатель для ковра AMM103 (N100550)</v>
          </cell>
          <cell r="E25443" t="str">
            <v>Россия</v>
          </cell>
        </row>
        <row r="25444">
          <cell r="A25444" t="str">
            <v>N100024</v>
          </cell>
          <cell r="B25444" t="str">
            <v>PACKING/ARTIS</v>
          </cell>
          <cell r="C25444" t="str">
            <v xml:space="preserve"> Бумажный держатель для ковра AMO103 (N100024)</v>
          </cell>
          <cell r="E25444" t="str">
            <v>Россия</v>
          </cell>
        </row>
        <row r="25445">
          <cell r="A25445" t="str">
            <v>N100031</v>
          </cell>
          <cell r="B25445" t="str">
            <v>PACKING/ARTIS</v>
          </cell>
          <cell r="C25445" t="str">
            <v xml:space="preserve"> Бумажный держатель для ковра AMO110 (N100031)</v>
          </cell>
          <cell r="E25445" t="str">
            <v>Россия</v>
          </cell>
        </row>
        <row r="25446">
          <cell r="A25446" t="str">
            <v>N100420</v>
          </cell>
          <cell r="B25446" t="str">
            <v>PACKING/ARTIS</v>
          </cell>
          <cell r="C25446" t="str">
            <v xml:space="preserve"> Бумажный держатель для ковра AMB101 (N100420)</v>
          </cell>
          <cell r="E25446" t="str">
            <v>Россия</v>
          </cell>
        </row>
        <row r="25447">
          <cell r="A25447" t="str">
            <v>N100436</v>
          </cell>
          <cell r="B25447" t="str">
            <v>PACKING/ARTIS</v>
          </cell>
          <cell r="C25447" t="str">
            <v xml:space="preserve"> Бумажный держатель для ковра AMB103 (N100436)</v>
          </cell>
          <cell r="E25447" t="str">
            <v>Россия</v>
          </cell>
        </row>
        <row r="25448">
          <cell r="A25448" t="str">
            <v>N100444</v>
          </cell>
          <cell r="B25448" t="str">
            <v>PACKING/ARTIS</v>
          </cell>
          <cell r="C25448" t="str">
            <v xml:space="preserve"> Бумажный держатель для ковра AMB102 (N100444)</v>
          </cell>
          <cell r="E25448" t="str">
            <v>Россия</v>
          </cell>
        </row>
        <row r="25449">
          <cell r="A25449" t="str">
            <v>N100000</v>
          </cell>
          <cell r="B25449" t="str">
            <v>PACKING/ARTIS</v>
          </cell>
          <cell r="C25449" t="str">
            <v xml:space="preserve"> Бумажный держатель для ковра AMO111 (N100000)</v>
          </cell>
          <cell r="E25449" t="str">
            <v>Россия</v>
          </cell>
        </row>
        <row r="25450">
          <cell r="A25450" t="str">
            <v>N100017</v>
          </cell>
          <cell r="B25450" t="str">
            <v>PACKING/ARTIS</v>
          </cell>
          <cell r="C25450" t="str">
            <v xml:space="preserve"> Бумажный держатель для ковра AMO101 (N100017)</v>
          </cell>
          <cell r="E25450" t="str">
            <v>Россия</v>
          </cell>
        </row>
        <row r="25451">
          <cell r="A25451" t="str">
            <v>NATR20/2</v>
          </cell>
          <cell r="B25451" t="str">
            <v>PACKING/ARTIS</v>
          </cell>
          <cell r="C25451" t="str">
            <v xml:space="preserve"> Блистерная подложка для крышки высокой 20см с серебристым держателем</v>
          </cell>
          <cell r="E25451" t="str">
            <v>Россия</v>
          </cell>
        </row>
        <row r="25452">
          <cell r="A25452" t="str">
            <v>NATR22/1</v>
          </cell>
          <cell r="B25452" t="str">
            <v>PACKING/ARTIS</v>
          </cell>
          <cell r="C25452" t="str">
            <v xml:space="preserve"> Блистерная подложка для крышки высокой 22см с синим держателем</v>
          </cell>
          <cell r="E25452" t="str">
            <v>Россия</v>
          </cell>
        </row>
        <row r="25453">
          <cell r="A25453" t="str">
            <v>NATR22/2</v>
          </cell>
          <cell r="B25453" t="str">
            <v>PACKING/ARTIS</v>
          </cell>
          <cell r="C25453" t="str">
            <v xml:space="preserve"> Блистерная подложка для крышки высокой 22см с серебристым держателем</v>
          </cell>
          <cell r="E25453" t="str">
            <v>Россия</v>
          </cell>
        </row>
        <row r="25454">
          <cell r="A25454" t="str">
            <v>NATR24/1</v>
          </cell>
          <cell r="B25454" t="str">
            <v>PACKING/ARTIS</v>
          </cell>
          <cell r="C25454" t="str">
            <v xml:space="preserve"> Блистерная подложка для крышки высокой 24см с синим держателем</v>
          </cell>
          <cell r="E25454" t="str">
            <v>Россия</v>
          </cell>
        </row>
        <row r="25455">
          <cell r="A25455" t="str">
            <v>NATR26/1</v>
          </cell>
          <cell r="B25455" t="str">
            <v>PACKING/ARTIS</v>
          </cell>
          <cell r="C25455" t="str">
            <v xml:space="preserve"> Блистерная подложка для крышки высокой 26см с синим держателем</v>
          </cell>
          <cell r="E25455" t="str">
            <v>Россия</v>
          </cell>
        </row>
        <row r="25456">
          <cell r="A25456" t="str">
            <v>NALM422</v>
          </cell>
          <cell r="B25456" t="str">
            <v>PACKING/ARTIS</v>
          </cell>
          <cell r="C25456" t="str">
            <v xml:space="preserve"> Блистерная подложка для крышки низкой СФЕРА 22см</v>
          </cell>
          <cell r="E25456" t="str">
            <v>Россия</v>
          </cell>
        </row>
        <row r="25457">
          <cell r="A25457" t="str">
            <v>NALM424</v>
          </cell>
          <cell r="B25457" t="str">
            <v>PACKING/ARTIS</v>
          </cell>
          <cell r="C25457" t="str">
            <v xml:space="preserve"> Блистерная подложка для крышки низкой СФЕРА 24см</v>
          </cell>
          <cell r="E25457" t="str">
            <v>Россия</v>
          </cell>
        </row>
        <row r="25458">
          <cell r="A25458" t="str">
            <v>NALM426</v>
          </cell>
          <cell r="B25458" t="str">
            <v>PACKING/ARTIS</v>
          </cell>
          <cell r="C25458" t="str">
            <v xml:space="preserve"> Блистерная подложка для крышки низкой СФЕРА 26см</v>
          </cell>
          <cell r="E25458" t="str">
            <v>Россия</v>
          </cell>
        </row>
        <row r="25459">
          <cell r="A25459" t="str">
            <v>NALM428</v>
          </cell>
          <cell r="B25459" t="str">
            <v>PACKING/ARTIS</v>
          </cell>
          <cell r="C25459" t="str">
            <v xml:space="preserve"> Блистерная подложка для крышки низкой СФЕРА 28см</v>
          </cell>
          <cell r="E25459" t="str">
            <v>Россия</v>
          </cell>
        </row>
        <row r="25460">
          <cell r="A25460" t="str">
            <v>NATR20/1</v>
          </cell>
          <cell r="B25460" t="str">
            <v>PACKING/ARTIS</v>
          </cell>
          <cell r="C25460" t="str">
            <v xml:space="preserve"> Блистерная подложка для крышки высокой 20см с синим держателем</v>
          </cell>
          <cell r="E25460" t="str">
            <v>Россия</v>
          </cell>
        </row>
        <row r="25461">
          <cell r="A25461" t="str">
            <v>NALL326</v>
          </cell>
          <cell r="B25461" t="str">
            <v>PACKING/ARTIS</v>
          </cell>
          <cell r="C25461" t="str">
            <v xml:space="preserve"> Блистерная подложка для крышки низкой с ручкой soft touch 26см</v>
          </cell>
          <cell r="E25461" t="str">
            <v>Россия</v>
          </cell>
        </row>
        <row r="25462">
          <cell r="A25462" t="str">
            <v>NALL328</v>
          </cell>
          <cell r="B25462" t="str">
            <v>PACKING/ARTIS</v>
          </cell>
          <cell r="C25462" t="str">
            <v xml:space="preserve"> Блистерная подложка для крышки низкой с ручкой soft touch 28см</v>
          </cell>
          <cell r="E25462" t="str">
            <v>Россия</v>
          </cell>
        </row>
        <row r="25463">
          <cell r="A25463" t="str">
            <v>NALM420</v>
          </cell>
          <cell r="B25463" t="str">
            <v>PACKING/ARTIS</v>
          </cell>
          <cell r="C25463" t="str">
            <v xml:space="preserve"> Блистерная подложка для крышки низкой СФЕРА 20см</v>
          </cell>
          <cell r="E25463" t="str">
            <v>Россия</v>
          </cell>
        </row>
        <row r="25464">
          <cell r="A25464" t="str">
            <v>NATR26/2</v>
          </cell>
          <cell r="B25464" t="str">
            <v>PACKING/ARTIS</v>
          </cell>
          <cell r="C25464" t="str">
            <v xml:space="preserve"> Блистерная подложка для крышки высокой 26см с серебристым держателем</v>
          </cell>
          <cell r="E25464" t="str">
            <v>Россия</v>
          </cell>
        </row>
        <row r="25465">
          <cell r="A25465" t="str">
            <v>NB26/2</v>
          </cell>
          <cell r="B25465" t="str">
            <v>PACKING/ARTIS</v>
          </cell>
          <cell r="C25465" t="str">
            <v xml:space="preserve"> Блистерная подложка для крышки низкой 26см с черной ручкой (промо)</v>
          </cell>
          <cell r="E25465" t="str">
            <v>Россия</v>
          </cell>
        </row>
        <row r="25466">
          <cell r="A25466" t="str">
            <v>NB22C</v>
          </cell>
          <cell r="B25466" t="str">
            <v>PACKING/ARTIS</v>
          </cell>
          <cell r="C25466" t="str">
            <v xml:space="preserve"> Блистерная подложка для крышки низкой 22см с черной ручкой</v>
          </cell>
          <cell r="E25466" t="str">
            <v>Россия</v>
          </cell>
        </row>
        <row r="25467">
          <cell r="A25467" t="str">
            <v>NB22C/1</v>
          </cell>
          <cell r="B25467" t="str">
            <v>PACKING/ARTIS</v>
          </cell>
          <cell r="C25467" t="str">
            <v xml:space="preserve"> Блистерная подложка для крышки низкой 22см с синим держателем (промо)</v>
          </cell>
          <cell r="E25467" t="str">
            <v>Россия</v>
          </cell>
        </row>
        <row r="25468">
          <cell r="A25468" t="str">
            <v>NB24/2</v>
          </cell>
          <cell r="B25468" t="str">
            <v>PACKING/ARTIS</v>
          </cell>
          <cell r="C25468" t="str">
            <v xml:space="preserve"> Блистерная подложка для крышки низкой 24см с черной ручкой (промо)</v>
          </cell>
          <cell r="E25468" t="str">
            <v>Россия</v>
          </cell>
        </row>
        <row r="25469">
          <cell r="A25469" t="str">
            <v>NB24C</v>
          </cell>
          <cell r="B25469" t="str">
            <v>PACKING/ARTIS</v>
          </cell>
          <cell r="C25469" t="str">
            <v xml:space="preserve"> Блистерная подложка для крышки низкой 24см с черной ручкой</v>
          </cell>
          <cell r="E25469" t="str">
            <v>Россия</v>
          </cell>
        </row>
        <row r="25470">
          <cell r="A25470" t="str">
            <v>NB26/1</v>
          </cell>
          <cell r="B25470" t="str">
            <v>PACKING/ARTIS</v>
          </cell>
          <cell r="C25470" t="str">
            <v xml:space="preserve"> Блистерная подложка для крышки низкой 26см с синим держателем</v>
          </cell>
          <cell r="E25470" t="str">
            <v>Россия</v>
          </cell>
        </row>
        <row r="25471">
          <cell r="A25471" t="str">
            <v>NB16C</v>
          </cell>
          <cell r="B25471" t="str">
            <v>PACKING/ARTIS</v>
          </cell>
          <cell r="C25471" t="str">
            <v xml:space="preserve"> Блистерная подложка для крышки низкой 16см с черной ручкой</v>
          </cell>
          <cell r="E25471" t="str">
            <v>Россия</v>
          </cell>
        </row>
        <row r="25472">
          <cell r="A25472" t="str">
            <v>NB18C</v>
          </cell>
          <cell r="B25472" t="str">
            <v>PACKING/ARTIS</v>
          </cell>
          <cell r="C25472" t="str">
            <v xml:space="preserve"> Блистерная подложка для крышки низкой 18см с черной ручкой</v>
          </cell>
          <cell r="E25472" t="str">
            <v>Россия</v>
          </cell>
        </row>
        <row r="25473">
          <cell r="A25473" t="str">
            <v>NB20/2</v>
          </cell>
          <cell r="B25473" t="str">
            <v>PACKING/ARTIS</v>
          </cell>
          <cell r="C25473" t="str">
            <v xml:space="preserve"> Блистерная подложка для крышки низкой 20см с черной ручкой (промо)</v>
          </cell>
          <cell r="E25473" t="str">
            <v>Россия</v>
          </cell>
        </row>
        <row r="25474">
          <cell r="A25474" t="str">
            <v>NB20C</v>
          </cell>
          <cell r="B25474" t="str">
            <v>PACKING/ARTIS</v>
          </cell>
          <cell r="C25474" t="str">
            <v xml:space="preserve"> Блистерная подложка для крышки низкой 20см с черной ручкой (NB20C)</v>
          </cell>
          <cell r="E25474" t="str">
            <v>Россия</v>
          </cell>
        </row>
        <row r="25475">
          <cell r="A25475" t="str">
            <v>NB22/1</v>
          </cell>
          <cell r="B25475" t="str">
            <v>PACKING/ARTIS</v>
          </cell>
          <cell r="C25475" t="str">
            <v xml:space="preserve"> Блистерная подложка для крышки низкой 22см с синим держателем</v>
          </cell>
          <cell r="E25475" t="str">
            <v>Россия</v>
          </cell>
        </row>
        <row r="25476">
          <cell r="A25476" t="str">
            <v>N110535</v>
          </cell>
          <cell r="B25476" t="str">
            <v>PACKING/ARTIS</v>
          </cell>
          <cell r="C25476" t="str">
            <v xml:space="preserve"> Бумажный держатель для ковра AMP103 (N110535)</v>
          </cell>
          <cell r="E25476" t="str">
            <v>Россия</v>
          </cell>
        </row>
        <row r="25477">
          <cell r="A25477" t="str">
            <v>N110788</v>
          </cell>
          <cell r="B25477" t="str">
            <v>PACKING/ARTIS</v>
          </cell>
          <cell r="C25477" t="str">
            <v xml:space="preserve"> Бумажный держатель для ковра AMN110 (N110788)</v>
          </cell>
          <cell r="E25477" t="str">
            <v>Россия</v>
          </cell>
        </row>
        <row r="25478">
          <cell r="A25478" t="str">
            <v>NALL324</v>
          </cell>
          <cell r="B25478" t="str">
            <v>PACKING/ARTIS</v>
          </cell>
          <cell r="C25478" t="str">
            <v xml:space="preserve"> Блистерная подложка для крышки низкой с ручкой soft touch 24см</v>
          </cell>
          <cell r="E25478" t="str">
            <v>Россия</v>
          </cell>
        </row>
        <row r="25479">
          <cell r="A25479" t="str">
            <v>NATR28/1</v>
          </cell>
          <cell r="B25479" t="str">
            <v>PACKING/ARTIS</v>
          </cell>
          <cell r="C25479" t="str">
            <v xml:space="preserve"> Блистерная подложка для крышки высокой 28см с синим держателем</v>
          </cell>
          <cell r="E25479" t="str">
            <v>Россия</v>
          </cell>
        </row>
        <row r="25480">
          <cell r="A25480" t="str">
            <v>NATR28/2</v>
          </cell>
          <cell r="B25480" t="str">
            <v>PACKING/ARTIS</v>
          </cell>
          <cell r="C25480" t="str">
            <v xml:space="preserve"> Блистерная подложка для крышки высокой 28см с серебристым держателем</v>
          </cell>
          <cell r="E25480" t="str">
            <v>Россия</v>
          </cell>
        </row>
        <row r="25481">
          <cell r="A25481" t="str">
            <v>N102196</v>
          </cell>
          <cell r="B25481" t="str">
            <v>PACKING/ARTIS</v>
          </cell>
          <cell r="C25481" t="str">
            <v xml:space="preserve"> Бумажный держатель для ковра AMD107 (N102196)</v>
          </cell>
          <cell r="E25481" t="str">
            <v>Россия</v>
          </cell>
        </row>
        <row r="25482">
          <cell r="A25482" t="str">
            <v>KEG103</v>
          </cell>
          <cell r="B25482" t="str">
            <v>KERAMIKA UA</v>
          </cell>
          <cell r="C25482" t="str">
            <v xml:space="preserve"> Горшок для цветов ОСЕНЬ 3л</v>
          </cell>
          <cell r="E25482" t="str">
            <v>Россия</v>
          </cell>
          <cell r="F25482" t="str">
            <v>КЕРАМИКА</v>
          </cell>
        </row>
        <row r="25483">
          <cell r="A25483" t="str">
            <v>KEG105</v>
          </cell>
          <cell r="B25483" t="str">
            <v>KERAMIKA UA</v>
          </cell>
          <cell r="C25483" t="str">
            <v xml:space="preserve"> Горшок для цветов ОСЕНЬ 0.5л</v>
          </cell>
          <cell r="E25483" t="str">
            <v>Россия</v>
          </cell>
          <cell r="F25483" t="str">
            <v>КЕРАМИКА</v>
          </cell>
        </row>
        <row r="25484">
          <cell r="A25484" t="str">
            <v>KEG111</v>
          </cell>
          <cell r="B25484" t="str">
            <v>KERAMIKA UA</v>
          </cell>
          <cell r="C25484" t="str">
            <v xml:space="preserve"> Горшок для цветов ФИАЛКА 1л</v>
          </cell>
          <cell r="E25484" t="str">
            <v>Россия</v>
          </cell>
          <cell r="F25484" t="str">
            <v>КЕРАМИКА</v>
          </cell>
        </row>
        <row r="25485">
          <cell r="A25485" t="str">
            <v>KEG112</v>
          </cell>
          <cell r="B25485" t="str">
            <v>KERAMIKA UA</v>
          </cell>
          <cell r="C25485" t="str">
            <v xml:space="preserve"> Горшок для цветов КЕДР 0.8л</v>
          </cell>
          <cell r="E25485" t="str">
            <v>Россия</v>
          </cell>
          <cell r="F25485" t="str">
            <v>КЕРАМИКА</v>
          </cell>
        </row>
        <row r="25486">
          <cell r="A25486" t="str">
            <v>KEG114</v>
          </cell>
          <cell r="B25486" t="str">
            <v>KERAMIKA UA</v>
          </cell>
          <cell r="C25486" t="str">
            <v xml:space="preserve"> Горшок для цветов КОНУС 1л</v>
          </cell>
          <cell r="E25486" t="str">
            <v>Россия</v>
          </cell>
          <cell r="F25486" t="str">
            <v>КЕРАМИКА</v>
          </cell>
        </row>
        <row r="25487">
          <cell r="A25487" t="str">
            <v>KEG115</v>
          </cell>
          <cell r="B25487" t="str">
            <v>KERAMIKA UA</v>
          </cell>
          <cell r="C25487" t="str">
            <v xml:space="preserve"> Горшок для цветов КОНУС 2.5л</v>
          </cell>
          <cell r="E25487" t="str">
            <v>Россия</v>
          </cell>
          <cell r="F25487" t="str">
            <v>КЕРАМИКА</v>
          </cell>
        </row>
        <row r="25488">
          <cell r="A25488" t="str">
            <v>KEG116</v>
          </cell>
          <cell r="B25488" t="str">
            <v>KERAMIKA UA</v>
          </cell>
          <cell r="C25488" t="str">
            <v xml:space="preserve"> Копилка ЖЕНИХ И НЕВЕСТА</v>
          </cell>
          <cell r="E25488" t="str">
            <v>Россия</v>
          </cell>
          <cell r="F25488" t="str">
            <v>КЕРАМИКА</v>
          </cell>
        </row>
        <row r="25489">
          <cell r="A25489" t="str">
            <v>KEG117</v>
          </cell>
          <cell r="B25489" t="str">
            <v>KERAMIKA UA</v>
          </cell>
          <cell r="C25489" t="str">
            <v xml:space="preserve"> Горшок для цветов ТИТУЛ 4л</v>
          </cell>
          <cell r="E25489" t="str">
            <v>Россия</v>
          </cell>
          <cell r="F25489" t="str">
            <v>КЕРАМИКА</v>
          </cell>
        </row>
        <row r="25490">
          <cell r="A25490" t="str">
            <v>KEG118</v>
          </cell>
          <cell r="B25490" t="str">
            <v>KERAMIKA UA</v>
          </cell>
          <cell r="C25490" t="str">
            <v xml:space="preserve"> Горшок для цветов КОЛОКОЛ 1.8л</v>
          </cell>
          <cell r="E25490" t="str">
            <v>Россия</v>
          </cell>
          <cell r="F25490" t="str">
            <v>КЕРАМИКА</v>
          </cell>
        </row>
        <row r="25491">
          <cell r="A25491" t="str">
            <v>KEG119</v>
          </cell>
          <cell r="B25491" t="str">
            <v>KERAMIKA UA</v>
          </cell>
          <cell r="C25491" t="str">
            <v xml:space="preserve"> Горшок для цветов МАЛАХИТ 8л</v>
          </cell>
          <cell r="E25491" t="str">
            <v>Россия</v>
          </cell>
          <cell r="F25491" t="str">
            <v>КЕРАМИКА</v>
          </cell>
        </row>
        <row r="25492">
          <cell r="A25492" t="str">
            <v>KEG121</v>
          </cell>
          <cell r="B25492" t="str">
            <v>KERAMIKA UA</v>
          </cell>
          <cell r="C25492" t="str">
            <v xml:space="preserve"> Горшок для цветов РОМАШКА 1л</v>
          </cell>
          <cell r="E25492" t="str">
            <v>Россия</v>
          </cell>
          <cell r="F25492" t="str">
            <v>КЕРАМИКА</v>
          </cell>
        </row>
        <row r="25493">
          <cell r="A25493" t="str">
            <v>KEG131</v>
          </cell>
          <cell r="B25493" t="str">
            <v>KERAMIKA UA</v>
          </cell>
          <cell r="C25493" t="str">
            <v xml:space="preserve"> Горшок для цветов ШАМОТ 5л</v>
          </cell>
          <cell r="E25493" t="str">
            <v>Россия</v>
          </cell>
          <cell r="F25493" t="str">
            <v>КЕРАМИКА</v>
          </cell>
        </row>
        <row r="25494">
          <cell r="A25494" t="str">
            <v>KE051</v>
          </cell>
          <cell r="B25494" t="str">
            <v>KERAMIKA UA</v>
          </cell>
          <cell r="C25494" t="str">
            <v xml:space="preserve"> Оберег ПАЛОЧКА</v>
          </cell>
          <cell r="E25494" t="str">
            <v>Россия</v>
          </cell>
          <cell r="F25494" t="str">
            <v>КЕРАМИКА</v>
          </cell>
        </row>
        <row r="25495">
          <cell r="A25495" t="str">
            <v>KE052</v>
          </cell>
          <cell r="B25495" t="str">
            <v>KERAMIKA UA</v>
          </cell>
          <cell r="C25495" t="str">
            <v xml:space="preserve"> НГ Оберег ОБЕЗЬЯНЫ</v>
          </cell>
          <cell r="E25495" t="str">
            <v>Россия</v>
          </cell>
          <cell r="F25495" t="str">
            <v>КЕРАМИКА</v>
          </cell>
        </row>
        <row r="25496">
          <cell r="A25496" t="str">
            <v>KE053</v>
          </cell>
          <cell r="B25496" t="str">
            <v>KERAMIKA UA</v>
          </cell>
          <cell r="C25496" t="str">
            <v xml:space="preserve"> КОТ В САПОГАХ</v>
          </cell>
          <cell r="E25496" t="str">
            <v>Россия</v>
          </cell>
          <cell r="F25496" t="str">
            <v>КЕРАМИКА</v>
          </cell>
        </row>
        <row r="25497">
          <cell r="A25497" t="str">
            <v>KE055</v>
          </cell>
          <cell r="B25497" t="str">
            <v>KERAMIKA UA</v>
          </cell>
          <cell r="C25497" t="str">
            <v xml:space="preserve"> Кактусница БЕЛКА</v>
          </cell>
          <cell r="E25497" t="str">
            <v>Россия</v>
          </cell>
          <cell r="F25497" t="str">
            <v>КЕРАМИКА</v>
          </cell>
        </row>
        <row r="25498">
          <cell r="A25498" t="str">
            <v>KE056</v>
          </cell>
          <cell r="B25498" t="str">
            <v>KERAMIKA UA</v>
          </cell>
          <cell r="C25498" t="str">
            <v xml:space="preserve"> Супник ТЫКВА 4.5Л</v>
          </cell>
          <cell r="E25498" t="str">
            <v>Россия</v>
          </cell>
          <cell r="F25498" t="str">
            <v>КЕРАМИКА</v>
          </cell>
        </row>
        <row r="25499">
          <cell r="A25499" t="str">
            <v>KE057</v>
          </cell>
          <cell r="B25499" t="str">
            <v>KERAMIKA UA</v>
          </cell>
          <cell r="C25499" t="str">
            <v xml:space="preserve"> Оберег ДОМОВОЙ</v>
          </cell>
          <cell r="E25499" t="str">
            <v>Россия</v>
          </cell>
          <cell r="F25499" t="str">
            <v>КЕРАМИКА</v>
          </cell>
        </row>
        <row r="25500">
          <cell r="A25500" t="str">
            <v>KE058</v>
          </cell>
          <cell r="B25500" t="str">
            <v>KERAMIKA UA</v>
          </cell>
          <cell r="C25500" t="str">
            <v xml:space="preserve"> Н-Р для специй бочки малые цветные</v>
          </cell>
          <cell r="E25500" t="str">
            <v>Россия</v>
          </cell>
          <cell r="F25500" t="str">
            <v>КЕРАМИКА</v>
          </cell>
        </row>
        <row r="25501">
          <cell r="A25501" t="str">
            <v>KE059</v>
          </cell>
          <cell r="B25501" t="str">
            <v>KERAMIKA UA</v>
          </cell>
          <cell r="C25501" t="str">
            <v xml:space="preserve"> Горшок для цветов ПАНДА большая</v>
          </cell>
          <cell r="E25501" t="str">
            <v>Россия</v>
          </cell>
          <cell r="F25501" t="str">
            <v>КЕРАМИКА</v>
          </cell>
        </row>
        <row r="25502">
          <cell r="A25502" t="str">
            <v>KE06</v>
          </cell>
          <cell r="B25502" t="str">
            <v>KERAMIKA UA</v>
          </cell>
          <cell r="C25502" t="str">
            <v xml:space="preserve"> Горшок под жаркое в ассортименте</v>
          </cell>
          <cell r="E25502" t="str">
            <v>Россия</v>
          </cell>
          <cell r="F25502" t="str">
            <v>КЕРАМИКА</v>
          </cell>
        </row>
        <row r="25503">
          <cell r="A25503" t="str">
            <v>KE061</v>
          </cell>
          <cell r="B25503" t="str">
            <v>KERAMIKA UA</v>
          </cell>
          <cell r="C25503" t="str">
            <v xml:space="preserve"> НГ ОБЕЗЬЯНА С ПЕНЬКОМ для специй</v>
          </cell>
          <cell r="E25503" t="str">
            <v>Россия</v>
          </cell>
          <cell r="F25503" t="str">
            <v>КЕРАМИКА</v>
          </cell>
        </row>
        <row r="25504">
          <cell r="A25504" t="str">
            <v>KE063</v>
          </cell>
          <cell r="B25504" t="str">
            <v>KERAMIKA UA</v>
          </cell>
          <cell r="C25504" t="str">
            <v xml:space="preserve"> Набор для специй ПОВАР</v>
          </cell>
          <cell r="E25504" t="str">
            <v>Россия</v>
          </cell>
          <cell r="F25504" t="str">
            <v>КЕРАМИКА</v>
          </cell>
        </row>
        <row r="25505">
          <cell r="A25505" t="str">
            <v>KE065</v>
          </cell>
          <cell r="B25505" t="str">
            <v>KERAMIKA UA</v>
          </cell>
          <cell r="C25505" t="str">
            <v xml:space="preserve"> Набор для специй КОТИК</v>
          </cell>
          <cell r="E25505" t="str">
            <v>Россия</v>
          </cell>
          <cell r="F25505" t="str">
            <v>КЕРАМИКА</v>
          </cell>
        </row>
        <row r="25506">
          <cell r="A25506" t="str">
            <v>KEK01</v>
          </cell>
          <cell r="B25506" t="str">
            <v>KERAMIKA UA</v>
          </cell>
          <cell r="C25506" t="str">
            <v xml:space="preserve"> Горшок КРАСНАЯ ГЛИНА</v>
          </cell>
          <cell r="E25506" t="str">
            <v>Россия</v>
          </cell>
          <cell r="F25506" t="str">
            <v>КЕРАМИКА</v>
          </cell>
        </row>
        <row r="25507">
          <cell r="A25507" t="str">
            <v>KEK02</v>
          </cell>
          <cell r="B25507" t="str">
            <v>KERAMIKA UA</v>
          </cell>
          <cell r="C25507" t="str">
            <v xml:space="preserve"> Крынка КРАСНАЯ ГЛИНА</v>
          </cell>
          <cell r="E25507" t="str">
            <v>Россия</v>
          </cell>
          <cell r="F25507" t="str">
            <v>КЕРАМИКА</v>
          </cell>
        </row>
        <row r="25508">
          <cell r="A25508" t="str">
            <v>KEK03</v>
          </cell>
          <cell r="B25508" t="str">
            <v>KERAMIKA UA</v>
          </cell>
          <cell r="C25508" t="str">
            <v xml:space="preserve"> Миска КРАСНАЯ ГЛИНА</v>
          </cell>
          <cell r="E25508" t="str">
            <v>Россия</v>
          </cell>
          <cell r="F25508" t="str">
            <v>КЕРАМИКА</v>
          </cell>
        </row>
        <row r="25509">
          <cell r="A25509" t="str">
            <v>KEK06</v>
          </cell>
          <cell r="B25509" t="str">
            <v>KERAMIKA UA</v>
          </cell>
          <cell r="C25509" t="str">
            <v xml:space="preserve"> Хлебница КРАСНАЯ ГЛИНА</v>
          </cell>
          <cell r="E25509" t="str">
            <v>Россия</v>
          </cell>
          <cell r="F25509" t="str">
            <v>КЕРАМИКА</v>
          </cell>
        </row>
        <row r="25510">
          <cell r="A25510" t="str">
            <v>KEK07</v>
          </cell>
          <cell r="B25510" t="str">
            <v>KERAMIKA UA</v>
          </cell>
          <cell r="C25510" t="str">
            <v xml:space="preserve"> Чавун МАЛЫЙ КРАСНАЯ ГЛИНА</v>
          </cell>
          <cell r="E25510" t="str">
            <v>Россия</v>
          </cell>
          <cell r="F25510" t="str">
            <v>КЕРАМИКА</v>
          </cell>
        </row>
        <row r="25511">
          <cell r="A25511" t="str">
            <v>KEK09</v>
          </cell>
          <cell r="B25511" t="str">
            <v>KERAMIKA UA</v>
          </cell>
          <cell r="C25511" t="str">
            <v xml:space="preserve"> Сковорода с крышкой КРАСНАЯ ГЛИНА</v>
          </cell>
          <cell r="E25511" t="str">
            <v>Россия</v>
          </cell>
          <cell r="F25511" t="str">
            <v>КЕРАМИКА</v>
          </cell>
        </row>
        <row r="25512">
          <cell r="A25512" t="str">
            <v>KEK10</v>
          </cell>
          <cell r="B25512" t="str">
            <v>KERAMIKA UA</v>
          </cell>
          <cell r="C25512" t="str">
            <v xml:space="preserve"> Варенечница с крышкой КРАСНАЯ ГЛИНА</v>
          </cell>
          <cell r="E25512" t="str">
            <v>Россия</v>
          </cell>
          <cell r="F25512" t="str">
            <v>КЕРАМИКА</v>
          </cell>
        </row>
        <row r="25513">
          <cell r="A25513" t="str">
            <v>KEK12</v>
          </cell>
          <cell r="B25513" t="str">
            <v>KERAMIKA UA</v>
          </cell>
          <cell r="C25513" t="str">
            <v xml:space="preserve"> Кувшин ГОНЧАР КРАСНАЯ ГЛИНА</v>
          </cell>
          <cell r="E25513" t="str">
            <v>Россия</v>
          </cell>
          <cell r="F25513" t="str">
            <v>КЕРАМИКА</v>
          </cell>
        </row>
        <row r="25514">
          <cell r="A25514" t="str">
            <v>KEK30</v>
          </cell>
          <cell r="B25514" t="str">
            <v>KERAMIKA UA</v>
          </cell>
          <cell r="C25514" t="str">
            <v xml:space="preserve"> Горшок для жаркого БОНЯКА КРАСНАЯ ГЛИНА</v>
          </cell>
          <cell r="E25514" t="str">
            <v>Россия</v>
          </cell>
          <cell r="F25514" t="str">
            <v>КЕРАМИКА</v>
          </cell>
        </row>
        <row r="25515">
          <cell r="A25515" t="str">
            <v>KEK32</v>
          </cell>
          <cell r="B25515" t="str">
            <v>KERAMIKA UA</v>
          </cell>
          <cell r="C25515" t="str">
            <v xml:space="preserve"> Крынка 2.5л КРАСНАЯ ГЛИНА</v>
          </cell>
          <cell r="E25515" t="str">
            <v>Россия</v>
          </cell>
          <cell r="F25515" t="str">
            <v>КЕРАМИКА</v>
          </cell>
        </row>
        <row r="25516">
          <cell r="A25516" t="str">
            <v>KEK33</v>
          </cell>
          <cell r="B25516" t="str">
            <v>KERAMIKA UA</v>
          </cell>
          <cell r="C25516" t="str">
            <v xml:space="preserve"> Кумысник КРАСНАЯ ГЛИНА</v>
          </cell>
          <cell r="E25516" t="str">
            <v>Россия</v>
          </cell>
          <cell r="F25516" t="str">
            <v>КЕРАМИКА</v>
          </cell>
        </row>
        <row r="25517">
          <cell r="A25517" t="str">
            <v>KEK34</v>
          </cell>
          <cell r="B25517" t="str">
            <v>KERAMIKA UA</v>
          </cell>
          <cell r="C25517" t="str">
            <v xml:space="preserve"> Чугунок ЛЕПКА КРАСНАЯ ГЛИНА</v>
          </cell>
          <cell r="E25517" t="str">
            <v>Россия</v>
          </cell>
          <cell r="F25517" t="str">
            <v>КЕРАМИКА</v>
          </cell>
        </row>
        <row r="25518">
          <cell r="A25518" t="str">
            <v>KE066</v>
          </cell>
          <cell r="B25518" t="str">
            <v>KERAMIKA UA</v>
          </cell>
          <cell r="C25518" t="str">
            <v xml:space="preserve"> Ваза РОМАШКА глазурь</v>
          </cell>
          <cell r="E25518" t="str">
            <v>Россия</v>
          </cell>
          <cell r="F25518" t="str">
            <v>КЕРАМИКА</v>
          </cell>
        </row>
        <row r="25519">
          <cell r="A25519" t="str">
            <v>KE069</v>
          </cell>
          <cell r="B25519" t="str">
            <v>KERAMIKA UA</v>
          </cell>
          <cell r="C25519" t="str">
            <v xml:space="preserve"> Горшок для цветов ПАНДА малая</v>
          </cell>
          <cell r="E25519" t="str">
            <v>Россия</v>
          </cell>
          <cell r="F25519" t="str">
            <v>КЕРАМИКА</v>
          </cell>
        </row>
        <row r="25520">
          <cell r="A25520" t="str">
            <v>KE07</v>
          </cell>
          <cell r="B25520" t="str">
            <v>KERAMIKA UA</v>
          </cell>
          <cell r="C25520" t="str">
            <v xml:space="preserve"> ДОМОВОЙ</v>
          </cell>
          <cell r="E25520" t="str">
            <v>Россия</v>
          </cell>
          <cell r="F25520" t="str">
            <v>КЕРАМИКА</v>
          </cell>
        </row>
        <row r="25521">
          <cell r="A25521" t="str">
            <v>KE071</v>
          </cell>
          <cell r="B25521" t="str">
            <v>KERAMIKA UA</v>
          </cell>
          <cell r="C25521" t="str">
            <v xml:space="preserve"> Копилка ГОЛУБИ</v>
          </cell>
          <cell r="E25521" t="str">
            <v>Россия</v>
          </cell>
          <cell r="F25521" t="str">
            <v>КЕРАМИКА</v>
          </cell>
        </row>
        <row r="25522">
          <cell r="A25522" t="str">
            <v>KE072</v>
          </cell>
          <cell r="B25522" t="str">
            <v>KERAMIKA UA</v>
          </cell>
          <cell r="C25522" t="str">
            <v xml:space="preserve"> Ваза РАДУГА</v>
          </cell>
          <cell r="E25522" t="str">
            <v>Россия</v>
          </cell>
          <cell r="F25522" t="str">
            <v>КЕРАМИКА</v>
          </cell>
        </row>
        <row r="25523">
          <cell r="A25523" t="str">
            <v>KE073</v>
          </cell>
          <cell r="B25523" t="str">
            <v>KERAMIKA UA</v>
          </cell>
          <cell r="C25523" t="str">
            <v xml:space="preserve"> Оберег СЧАСТЬЕ</v>
          </cell>
          <cell r="E25523" t="str">
            <v>Россия</v>
          </cell>
          <cell r="F25523" t="str">
            <v>КЕРАМИКА</v>
          </cell>
        </row>
        <row r="25524">
          <cell r="A25524" t="str">
            <v>KE074</v>
          </cell>
          <cell r="B25524" t="str">
            <v>KERAMIKA UA</v>
          </cell>
          <cell r="C25524" t="str">
            <v xml:space="preserve"> Супник АППЕТИТНЫЙ</v>
          </cell>
          <cell r="E25524" t="str">
            <v>Россия</v>
          </cell>
          <cell r="F25524" t="str">
            <v>КЕРАМИКА</v>
          </cell>
        </row>
        <row r="25525">
          <cell r="A25525" t="str">
            <v>KE075</v>
          </cell>
          <cell r="B25525" t="str">
            <v>KERAMIKA UA</v>
          </cell>
          <cell r="C25525" t="str">
            <v xml:space="preserve"> Ваза ЭММА</v>
          </cell>
          <cell r="E25525" t="str">
            <v>Россия</v>
          </cell>
          <cell r="F25525" t="str">
            <v>КЕРАМИКА</v>
          </cell>
        </row>
        <row r="25526">
          <cell r="A25526" t="str">
            <v>KE08</v>
          </cell>
          <cell r="B25526" t="str">
            <v>KERAMIKA UA</v>
          </cell>
          <cell r="C25526" t="str">
            <v xml:space="preserve"> Пепельница ЗАМКИ</v>
          </cell>
          <cell r="E25526" t="str">
            <v>Россия</v>
          </cell>
          <cell r="F25526" t="str">
            <v>КЕРАМИКА</v>
          </cell>
        </row>
        <row r="25527">
          <cell r="A25527" t="str">
            <v>KE081</v>
          </cell>
          <cell r="B25527" t="str">
            <v>KERAMIKA UA</v>
          </cell>
          <cell r="C25527" t="str">
            <v xml:space="preserve"> Ваза КИРПИЧ</v>
          </cell>
          <cell r="E25527" t="str">
            <v>Россия</v>
          </cell>
          <cell r="F25527" t="str">
            <v>КЕРАМИКА</v>
          </cell>
        </row>
        <row r="25528">
          <cell r="A25528" t="str">
            <v>KE084</v>
          </cell>
          <cell r="B25528" t="str">
            <v>KERAMIKA UA</v>
          </cell>
          <cell r="C25528" t="str">
            <v xml:space="preserve"> Набор для специй ПЕНЕК</v>
          </cell>
          <cell r="E25528" t="str">
            <v>Россия</v>
          </cell>
          <cell r="F25528" t="str">
            <v>КЕРАМИКА</v>
          </cell>
        </row>
        <row r="25529">
          <cell r="A25529" t="str">
            <v>KE085</v>
          </cell>
          <cell r="B25529" t="str">
            <v>KERAMIKA UA</v>
          </cell>
          <cell r="C25529" t="str">
            <v xml:space="preserve"> Горшок для жаркого СОЛОМКА 1.5Л</v>
          </cell>
          <cell r="E25529" t="str">
            <v>Россия</v>
          </cell>
          <cell r="F25529" t="str">
            <v>КЕРАМИКА</v>
          </cell>
        </row>
        <row r="25530">
          <cell r="A25530" t="str">
            <v>KEK36</v>
          </cell>
          <cell r="B25530" t="str">
            <v>KERAMIKA UA</v>
          </cell>
          <cell r="C25530" t="str">
            <v xml:space="preserve"> Чавун СРЕДНИЙ КРАСНАЯ ГЛИНА</v>
          </cell>
          <cell r="E25530" t="str">
            <v>Россия</v>
          </cell>
          <cell r="F25530" t="str">
            <v>КЕРАМИКА</v>
          </cell>
        </row>
        <row r="25531">
          <cell r="A25531" t="str">
            <v>KEK37</v>
          </cell>
          <cell r="B25531" t="str">
            <v>KERAMIKA UA</v>
          </cell>
          <cell r="C25531" t="str">
            <v xml:space="preserve"> Кувшин ДЕКОР КРАСНАЯ ГЛИНА</v>
          </cell>
          <cell r="E25531" t="str">
            <v>Россия</v>
          </cell>
          <cell r="F25531" t="str">
            <v>КЕРАМИКА</v>
          </cell>
        </row>
        <row r="25532">
          <cell r="A25532" t="str">
            <v>KEK39</v>
          </cell>
          <cell r="B25532" t="str">
            <v>KERAMIKA UA</v>
          </cell>
          <cell r="C25532" t="str">
            <v xml:space="preserve"> Оберег КРАСНАЯ ГЛИНА малый</v>
          </cell>
          <cell r="E25532" t="str">
            <v>Россия</v>
          </cell>
          <cell r="F25532" t="str">
            <v>КЕРАМИКА</v>
          </cell>
        </row>
        <row r="25533">
          <cell r="A25533" t="str">
            <v>KEK41</v>
          </cell>
          <cell r="B25533" t="str">
            <v>KERAMIKA UA</v>
          </cell>
          <cell r="C25533" t="str">
            <v xml:space="preserve"> Стакан ГОНЧАР КРАСНАЯ ГЛИНА</v>
          </cell>
          <cell r="E25533" t="str">
            <v>Россия</v>
          </cell>
          <cell r="F25533" t="str">
            <v>КЕРАМИКА</v>
          </cell>
        </row>
        <row r="25534">
          <cell r="A25534" t="str">
            <v>KEK45</v>
          </cell>
          <cell r="B25534" t="str">
            <v>KERAMIKA UA</v>
          </cell>
          <cell r="C25534" t="str">
            <v xml:space="preserve"> Пиала КРАСНАЯ ГЛИНА 1л</v>
          </cell>
          <cell r="E25534" t="str">
            <v>Россия</v>
          </cell>
          <cell r="F25534" t="str">
            <v>КЕРАМИКА</v>
          </cell>
        </row>
        <row r="25535">
          <cell r="A25535" t="str">
            <v>KEK47</v>
          </cell>
          <cell r="B25535" t="str">
            <v>KERAMIKA UA</v>
          </cell>
          <cell r="C25535" t="str">
            <v xml:space="preserve"> Супник большой КРАСНАЯ ГЛИНА</v>
          </cell>
          <cell r="E25535" t="str">
            <v>Россия</v>
          </cell>
          <cell r="F25535" t="str">
            <v>КЕРАМИКА</v>
          </cell>
        </row>
        <row r="25536">
          <cell r="A25536" t="str">
            <v>KEK49</v>
          </cell>
          <cell r="B25536" t="str">
            <v>KERAMIKA UA</v>
          </cell>
          <cell r="C25536" t="str">
            <v xml:space="preserve"> Набор духовой КРАСНАЯ ГЛИНА</v>
          </cell>
          <cell r="E25536" t="str">
            <v>Россия</v>
          </cell>
          <cell r="F25536" t="str">
            <v>КЕРАМИКА</v>
          </cell>
        </row>
        <row r="25537">
          <cell r="A25537" t="str">
            <v>KEK51</v>
          </cell>
          <cell r="B25537" t="str">
            <v>KERAMIKA UA</v>
          </cell>
          <cell r="C25537" t="str">
            <v xml:space="preserve"> Супник средний КРАСНАЯ ГЛИНА</v>
          </cell>
          <cell r="E25537" t="str">
            <v>Россия</v>
          </cell>
          <cell r="F25537" t="str">
            <v>КЕРАМИКА</v>
          </cell>
        </row>
        <row r="25538">
          <cell r="A25538" t="str">
            <v>KEK54</v>
          </cell>
          <cell r="B25538" t="str">
            <v>KERAMIKA UA</v>
          </cell>
          <cell r="C25538" t="str">
            <v xml:space="preserve"> Тарелка МАКИТРА глубокая рисовка КРАСНАЯ ГЛИНА</v>
          </cell>
          <cell r="E25538" t="str">
            <v>Россия</v>
          </cell>
          <cell r="F25538" t="str">
            <v>КЕРАМИКА</v>
          </cell>
        </row>
        <row r="25539">
          <cell r="A25539" t="str">
            <v>KEK57</v>
          </cell>
          <cell r="B25539" t="str">
            <v>KERAMIKA UA</v>
          </cell>
          <cell r="C25539" t="str">
            <v xml:space="preserve"> Крынка ДЕКОР КРАСНАЯ ГЛИНА</v>
          </cell>
          <cell r="E25539" t="str">
            <v>Россия</v>
          </cell>
          <cell r="F25539" t="str">
            <v>КЕРАМИКА</v>
          </cell>
        </row>
        <row r="25540">
          <cell r="A25540" t="str">
            <v>KEK62</v>
          </cell>
          <cell r="B25540" t="str">
            <v>KERAMIKA UA</v>
          </cell>
          <cell r="C25540" t="str">
            <v xml:space="preserve"> Кувшин малый КРАСНАЯ ГЛИНА</v>
          </cell>
          <cell r="E25540" t="str">
            <v>Россия</v>
          </cell>
          <cell r="F25540" t="str">
            <v>КЕРАМИКА</v>
          </cell>
        </row>
        <row r="25541">
          <cell r="A25541" t="str">
            <v>KES008</v>
          </cell>
          <cell r="B25541" t="str">
            <v>KERAMIKA UA</v>
          </cell>
          <cell r="C25541" t="str">
            <v xml:space="preserve"> Копилка ФРАНТ</v>
          </cell>
          <cell r="E25541" t="str">
            <v>Россия</v>
          </cell>
          <cell r="F25541" t="str">
            <v>КЕРАМИКА</v>
          </cell>
        </row>
        <row r="25542">
          <cell r="A25542" t="str">
            <v>KE087</v>
          </cell>
          <cell r="B25542" t="str">
            <v>KERAMIKA UA</v>
          </cell>
          <cell r="C25542" t="str">
            <v xml:space="preserve"> Горшок для жаркого ТЫКВА 1.5Л</v>
          </cell>
          <cell r="E25542" t="str">
            <v>Россия</v>
          </cell>
          <cell r="F25542" t="str">
            <v>КЕРАМИКА</v>
          </cell>
        </row>
        <row r="25543">
          <cell r="A25543" t="str">
            <v>KE09</v>
          </cell>
          <cell r="B25543" t="str">
            <v>KERAMIKA UA</v>
          </cell>
          <cell r="C25543" t="str">
            <v xml:space="preserve"> Ваза ВИКТОРИЯ</v>
          </cell>
          <cell r="E25543" t="str">
            <v>Россия</v>
          </cell>
          <cell r="F25543" t="str">
            <v>КЕРАМИКА</v>
          </cell>
        </row>
        <row r="25544">
          <cell r="A25544" t="str">
            <v>KE101</v>
          </cell>
          <cell r="B25544" t="str">
            <v>KERAMIKA UA</v>
          </cell>
          <cell r="C25544" t="str">
            <v xml:space="preserve"> Бочок для солений и запекания МАКИТРА</v>
          </cell>
          <cell r="E25544" t="str">
            <v>Россия</v>
          </cell>
          <cell r="F25544" t="str">
            <v>КЕРАМИКА</v>
          </cell>
        </row>
        <row r="25545">
          <cell r="A25545" t="str">
            <v>KE103</v>
          </cell>
          <cell r="B25545" t="str">
            <v>KERAMIKA UA</v>
          </cell>
          <cell r="C25545" t="str">
            <v xml:space="preserve"> Ваза КАВКАЗ</v>
          </cell>
          <cell r="E25545" t="str">
            <v>Россия</v>
          </cell>
          <cell r="F25545" t="str">
            <v>КЕРАМИКА</v>
          </cell>
        </row>
        <row r="25546">
          <cell r="A25546" t="str">
            <v>KE104</v>
          </cell>
          <cell r="B25546" t="str">
            <v>KERAMIKA UA</v>
          </cell>
          <cell r="C25546" t="str">
            <v xml:space="preserve"> Ваза СЕТКА</v>
          </cell>
          <cell r="E25546" t="str">
            <v>Россия</v>
          </cell>
          <cell r="F25546" t="str">
            <v>КЕРАМИКА</v>
          </cell>
        </row>
        <row r="25547">
          <cell r="A25547" t="str">
            <v>KE105</v>
          </cell>
          <cell r="B25547" t="str">
            <v>KERAMIKA UA</v>
          </cell>
          <cell r="C25547" t="str">
            <v xml:space="preserve"> Горшок ГЛЭЧИК</v>
          </cell>
          <cell r="E25547" t="str">
            <v>Россия</v>
          </cell>
          <cell r="F25547" t="str">
            <v>КЕРАМИКА</v>
          </cell>
        </row>
        <row r="25548">
          <cell r="A25548" t="str">
            <v>KE113</v>
          </cell>
          <cell r="B25548" t="str">
            <v>KERAMIKA UA</v>
          </cell>
          <cell r="C25548" t="str">
            <v xml:space="preserve"> Ваза АБСТРАКЦИЯ МЕДЬ средняя</v>
          </cell>
          <cell r="E25548" t="str">
            <v>Россия</v>
          </cell>
          <cell r="F25548" t="str">
            <v>КЕРАМИКА</v>
          </cell>
        </row>
        <row r="25549">
          <cell r="A25549" t="str">
            <v>KE114</v>
          </cell>
          <cell r="B25549" t="str">
            <v>KERAMIKA UA</v>
          </cell>
          <cell r="C25549" t="str">
            <v xml:space="preserve"> Кувшин ЛИЛИЯ</v>
          </cell>
          <cell r="E25549" t="str">
            <v>Россия</v>
          </cell>
          <cell r="F25549" t="str">
            <v>КЕРАМИКА</v>
          </cell>
        </row>
        <row r="25550">
          <cell r="A25550" t="str">
            <v>KE115</v>
          </cell>
          <cell r="B25550" t="str">
            <v>KERAMIKA UA</v>
          </cell>
          <cell r="C25550" t="str">
            <v xml:space="preserve"> Набор коньячный КУМАНЕЦ</v>
          </cell>
          <cell r="E25550" t="str">
            <v>Россия</v>
          </cell>
          <cell r="F25550" t="str">
            <v>КЕРАМИКА</v>
          </cell>
        </row>
        <row r="25551">
          <cell r="A25551" t="str">
            <v>KE116</v>
          </cell>
          <cell r="B25551" t="str">
            <v>KERAMIKA UA</v>
          </cell>
          <cell r="C25551" t="str">
            <v xml:space="preserve"> Ваза АБСТРАКЦИЯ МЕДЬ</v>
          </cell>
          <cell r="E25551" t="str">
            <v>Россия</v>
          </cell>
          <cell r="F25551" t="str">
            <v>КЕРАМИКА</v>
          </cell>
        </row>
        <row r="25552">
          <cell r="A25552" t="str">
            <v>KE117</v>
          </cell>
          <cell r="B25552" t="str">
            <v>KERAMIKA UA</v>
          </cell>
          <cell r="C25552" t="str">
            <v xml:space="preserve"> Статуэка ЭФИОПИЯ</v>
          </cell>
          <cell r="E25552" t="str">
            <v>Россия</v>
          </cell>
          <cell r="F25552" t="str">
            <v>КЕРАМИКА</v>
          </cell>
        </row>
        <row r="25553">
          <cell r="A25553" t="str">
            <v>KE118</v>
          </cell>
          <cell r="B25553" t="str">
            <v>KERAMIKA UA</v>
          </cell>
          <cell r="C25553" t="str">
            <v xml:space="preserve"> Набор ЧАЙ ВДВОЁМ ВИТЯЗЬ</v>
          </cell>
          <cell r="E25553" t="str">
            <v>Россия</v>
          </cell>
          <cell r="F25553" t="str">
            <v>КЕРАМИКА</v>
          </cell>
        </row>
        <row r="25554">
          <cell r="A25554" t="str">
            <v>KES009</v>
          </cell>
          <cell r="B25554" t="str">
            <v>KERAMIKA UA</v>
          </cell>
          <cell r="C25554" t="str">
            <v xml:space="preserve"> Фигурка ОВЕЧКА ДАША</v>
          </cell>
          <cell r="E25554" t="str">
            <v>Россия</v>
          </cell>
          <cell r="F25554" t="str">
            <v>КЕРАМИКА</v>
          </cell>
        </row>
        <row r="25555">
          <cell r="A25555" t="str">
            <v>KES010</v>
          </cell>
          <cell r="B25555" t="str">
            <v>KERAMIKA UA</v>
          </cell>
          <cell r="C25555" t="str">
            <v xml:space="preserve"> Статуэтка КОНЬ</v>
          </cell>
          <cell r="E25555" t="str">
            <v>Россия</v>
          </cell>
          <cell r="F25555" t="str">
            <v>КЕРАМИКА</v>
          </cell>
        </row>
        <row r="25556">
          <cell r="A25556" t="str">
            <v>KES030</v>
          </cell>
          <cell r="B25556" t="str">
            <v>KERAMIKA UA</v>
          </cell>
          <cell r="C25556" t="str">
            <v xml:space="preserve"> Копилка СЕРДЕЧКО мал</v>
          </cell>
          <cell r="E25556" t="str">
            <v>Россия</v>
          </cell>
          <cell r="F25556" t="str">
            <v>КЕРАМИКА</v>
          </cell>
        </row>
        <row r="25557">
          <cell r="A25557" t="str">
            <v>KES031</v>
          </cell>
          <cell r="B25557" t="str">
            <v>KERAMIKA UA</v>
          </cell>
          <cell r="C25557" t="str">
            <v xml:space="preserve"> Пепельница MARLBORO</v>
          </cell>
          <cell r="E25557" t="str">
            <v>Россия</v>
          </cell>
          <cell r="F25557" t="str">
            <v>КЕРАМИКА</v>
          </cell>
        </row>
        <row r="25558">
          <cell r="A25558" t="str">
            <v>KES032</v>
          </cell>
          <cell r="B25558" t="str">
            <v>KERAMIKA UA</v>
          </cell>
          <cell r="C25558" t="str">
            <v xml:space="preserve"> Чашка СОВА</v>
          </cell>
          <cell r="E25558" t="str">
            <v>Россия</v>
          </cell>
          <cell r="F25558" t="str">
            <v>КЕРАМИКА</v>
          </cell>
        </row>
        <row r="25559">
          <cell r="A25559" t="str">
            <v>KES033</v>
          </cell>
          <cell r="B25559" t="str">
            <v>KERAMIKA UA</v>
          </cell>
          <cell r="C25559" t="str">
            <v xml:space="preserve"> КОЛБАСНИК СОЛОМКА</v>
          </cell>
          <cell r="E25559" t="str">
            <v>Россия</v>
          </cell>
          <cell r="F25559" t="str">
            <v>КЕРАМИКА</v>
          </cell>
        </row>
        <row r="25560">
          <cell r="A25560" t="str">
            <v>KES035</v>
          </cell>
          <cell r="B25560" t="str">
            <v>KERAMIKA UA</v>
          </cell>
          <cell r="C25560" t="str">
            <v xml:space="preserve"> Набор банок КОЛОСОК</v>
          </cell>
          <cell r="E25560" t="str">
            <v>Россия</v>
          </cell>
          <cell r="F25560" t="str">
            <v>КЕРАМИКА</v>
          </cell>
        </row>
        <row r="25561">
          <cell r="A25561" t="str">
            <v>KES036</v>
          </cell>
          <cell r="B25561" t="str">
            <v>KERAMIKA UA</v>
          </cell>
          <cell r="C25561" t="str">
            <v xml:space="preserve"> Н-р СОЛЬ+САХАР ПЛЕТЁНКА ЦВЕТНЫЕ</v>
          </cell>
          <cell r="E25561" t="str">
            <v>Россия</v>
          </cell>
          <cell r="F25561" t="str">
            <v>КЕРАМИКА</v>
          </cell>
        </row>
        <row r="25562">
          <cell r="A25562" t="str">
            <v>KES039</v>
          </cell>
          <cell r="B25562" t="str">
            <v>KERAMIKA UA</v>
          </cell>
          <cell r="C25562" t="str">
            <v xml:space="preserve"> Набор кружек ТЫ И Я 2шт</v>
          </cell>
          <cell r="E25562" t="str">
            <v>Россия</v>
          </cell>
          <cell r="F25562" t="str">
            <v>КЕРАМИКА</v>
          </cell>
        </row>
        <row r="25563">
          <cell r="A25563" t="str">
            <v>KES041</v>
          </cell>
          <cell r="B25563" t="str">
            <v>KERAMIKA UA</v>
          </cell>
          <cell r="C25563" t="str">
            <v xml:space="preserve"> Копилка ГОЛУБИ</v>
          </cell>
          <cell r="E25563" t="str">
            <v>Россия</v>
          </cell>
          <cell r="F25563" t="str">
            <v>КЕРАМИКА</v>
          </cell>
        </row>
        <row r="25564">
          <cell r="A25564" t="str">
            <v>KES045</v>
          </cell>
          <cell r="B25564" t="str">
            <v>KERAMIKA UA</v>
          </cell>
          <cell r="C25564" t="str">
            <v xml:space="preserve"> Набор для специй БАРАШКИ</v>
          </cell>
          <cell r="E25564" t="str">
            <v>Россия</v>
          </cell>
          <cell r="F25564" t="str">
            <v>КЕРАМИКА</v>
          </cell>
        </row>
        <row r="25565">
          <cell r="A25565" t="str">
            <v>KES046</v>
          </cell>
          <cell r="B25565" t="str">
            <v>KERAMIKA UA</v>
          </cell>
          <cell r="C25565" t="str">
            <v xml:space="preserve"> Копилка АНГЕЛ</v>
          </cell>
          <cell r="E25565" t="str">
            <v>Россия</v>
          </cell>
          <cell r="F25565" t="str">
            <v>КЕРАМИКА</v>
          </cell>
        </row>
        <row r="25566">
          <cell r="A25566" t="str">
            <v>KE123</v>
          </cell>
          <cell r="B25566" t="str">
            <v>KERAMIKA UA</v>
          </cell>
          <cell r="C25566" t="str">
            <v xml:space="preserve"> Ваза РЕЗКА + КОТ большая</v>
          </cell>
          <cell r="E25566" t="str">
            <v>Россия</v>
          </cell>
          <cell r="F25566" t="str">
            <v>КЕРАМИКА</v>
          </cell>
        </row>
        <row r="25567">
          <cell r="A25567" t="str">
            <v>KE125</v>
          </cell>
          <cell r="B25567" t="str">
            <v>KERAMIKA UA</v>
          </cell>
          <cell r="C25567" t="str">
            <v xml:space="preserve"> Копилка ПАМЕЛЛА</v>
          </cell>
          <cell r="E25567" t="str">
            <v>Россия</v>
          </cell>
          <cell r="F25567" t="str">
            <v>КЕРАМИКА</v>
          </cell>
        </row>
        <row r="25568">
          <cell r="A25568" t="str">
            <v>KE129</v>
          </cell>
          <cell r="B25568" t="str">
            <v>KERAMIKA UA</v>
          </cell>
          <cell r="C25568" t="str">
            <v xml:space="preserve"> Набор для специй БЫКИ</v>
          </cell>
          <cell r="E25568" t="str">
            <v>Россия</v>
          </cell>
          <cell r="F25568" t="str">
            <v>КЕРАМИКА</v>
          </cell>
        </row>
        <row r="25569">
          <cell r="A25569" t="str">
            <v>KE13</v>
          </cell>
          <cell r="B25569" t="str">
            <v>KERAMIKA UA</v>
          </cell>
          <cell r="C25569" t="str">
            <v xml:space="preserve"> Кружка лепка ПРИКОЛ</v>
          </cell>
          <cell r="E25569" t="str">
            <v>Россия</v>
          </cell>
          <cell r="F25569" t="str">
            <v>КЕРАМИКА</v>
          </cell>
        </row>
        <row r="25570">
          <cell r="A25570" t="str">
            <v>KE130</v>
          </cell>
          <cell r="B25570" t="str">
            <v>KERAMIKA UA</v>
          </cell>
          <cell r="C25570" t="str">
            <v xml:space="preserve"> Ваза РЕЗКА + КОТ малая</v>
          </cell>
          <cell r="E25570" t="str">
            <v>Россия</v>
          </cell>
          <cell r="F25570" t="str">
            <v>КЕРАМИКА</v>
          </cell>
        </row>
        <row r="25571">
          <cell r="A25571" t="str">
            <v>KE133</v>
          </cell>
          <cell r="B25571" t="str">
            <v>KERAMIKA UA</v>
          </cell>
          <cell r="C25571" t="str">
            <v xml:space="preserve"> Ваза САФАРИ</v>
          </cell>
          <cell r="E25571" t="str">
            <v>Россия</v>
          </cell>
          <cell r="F25571" t="str">
            <v>КЕРАМИКА</v>
          </cell>
        </row>
        <row r="25572">
          <cell r="A25572" t="str">
            <v>KE137</v>
          </cell>
          <cell r="B25572" t="str">
            <v>KERAMIKA UA</v>
          </cell>
          <cell r="C25572" t="str">
            <v xml:space="preserve"> Пепельница ОВЦА</v>
          </cell>
          <cell r="E25572" t="str">
            <v>Россия</v>
          </cell>
          <cell r="F25572" t="str">
            <v>КЕРАМИКА</v>
          </cell>
        </row>
        <row r="25573">
          <cell r="A25573" t="str">
            <v>KE138</v>
          </cell>
          <cell r="B25573" t="str">
            <v>KERAMIKA UA</v>
          </cell>
          <cell r="C25573" t="str">
            <v xml:space="preserve"> Горшок ЕВРО средний</v>
          </cell>
          <cell r="E25573" t="str">
            <v>Россия</v>
          </cell>
          <cell r="F25573" t="str">
            <v>КЕРАМИКА</v>
          </cell>
        </row>
        <row r="25574">
          <cell r="A25574" t="str">
            <v>KE139</v>
          </cell>
          <cell r="B25574" t="str">
            <v>KERAMIKA UA</v>
          </cell>
          <cell r="C25574" t="str">
            <v xml:space="preserve"> Ваза ВОЛНА</v>
          </cell>
          <cell r="E25574" t="str">
            <v>Россия</v>
          </cell>
          <cell r="F25574" t="str">
            <v>КЕРАМИКА</v>
          </cell>
        </row>
        <row r="25575">
          <cell r="A25575" t="str">
            <v>KE14</v>
          </cell>
          <cell r="B25575" t="str">
            <v>KERAMIKA UA</v>
          </cell>
          <cell r="C25575" t="str">
            <v xml:space="preserve"> Ваза ШАМОТ ЦВЕТНОЙ</v>
          </cell>
          <cell r="E25575" t="str">
            <v>Россия</v>
          </cell>
          <cell r="F25575" t="str">
            <v>КЕРАМИКА</v>
          </cell>
        </row>
        <row r="25576">
          <cell r="A25576" t="str">
            <v>KE149</v>
          </cell>
          <cell r="B25576" t="str">
            <v>KERAMIKA UA</v>
          </cell>
          <cell r="C25576" t="str">
            <v xml:space="preserve"> Набор для специй ВЕДРА</v>
          </cell>
          <cell r="E25576" t="str">
            <v>Россия</v>
          </cell>
          <cell r="F25576" t="str">
            <v>КЕРАМИКА</v>
          </cell>
        </row>
        <row r="25577">
          <cell r="A25577" t="str">
            <v>KE152</v>
          </cell>
          <cell r="B25577" t="str">
            <v>KERAMIKA UA</v>
          </cell>
          <cell r="C25577" t="str">
            <v xml:space="preserve"> Копилка БАРАН</v>
          </cell>
          <cell r="E25577" t="str">
            <v>Россия</v>
          </cell>
          <cell r="F25577" t="str">
            <v>КЕРАМИКА</v>
          </cell>
        </row>
        <row r="25578">
          <cell r="A25578" t="str">
            <v>KES047</v>
          </cell>
          <cell r="B25578" t="str">
            <v>KERAMIKA UA</v>
          </cell>
          <cell r="C25578" t="str">
            <v xml:space="preserve"> Копилка СЕРДЦЕ большое</v>
          </cell>
          <cell r="E25578" t="str">
            <v>Россия</v>
          </cell>
          <cell r="F25578" t="str">
            <v>КЕРАМИКА</v>
          </cell>
        </row>
        <row r="25579">
          <cell r="A25579" t="str">
            <v>KES049</v>
          </cell>
          <cell r="B25579" t="str">
            <v>KERAMIKA UA</v>
          </cell>
          <cell r="C25579" t="str">
            <v xml:space="preserve"> Копилка КОТИК золотые глазки</v>
          </cell>
          <cell r="E25579" t="str">
            <v>Россия</v>
          </cell>
          <cell r="F25579" t="str">
            <v>КЕРАМИКА</v>
          </cell>
        </row>
        <row r="25580">
          <cell r="A25580" t="str">
            <v>KES052</v>
          </cell>
          <cell r="B25580" t="str">
            <v>KERAMIKA UA</v>
          </cell>
          <cell r="C25580" t="str">
            <v xml:space="preserve"> Набор для специй КУРИЦА С ЯЙЦАМИ</v>
          </cell>
          <cell r="E25580" t="str">
            <v>Россия</v>
          </cell>
          <cell r="F25580" t="str">
            <v>КЕРАМИКА</v>
          </cell>
        </row>
        <row r="25581">
          <cell r="A25581" t="str">
            <v>KES053</v>
          </cell>
          <cell r="B25581" t="str">
            <v>KERAMIKA UA</v>
          </cell>
          <cell r="C25581" t="str">
            <v xml:space="preserve"> Копилка СУМОЧКА</v>
          </cell>
          <cell r="E25581" t="str">
            <v>Россия</v>
          </cell>
          <cell r="F25581" t="str">
            <v>КЕРАМИКА</v>
          </cell>
        </row>
        <row r="25582">
          <cell r="A25582" t="str">
            <v>KES059</v>
          </cell>
          <cell r="B25582" t="str">
            <v>KERAMIKA UA</v>
          </cell>
          <cell r="C25582" t="str">
            <v xml:space="preserve"> Горшок садовый ОХОТА</v>
          </cell>
          <cell r="E25582" t="str">
            <v>Россия</v>
          </cell>
          <cell r="F25582" t="str">
            <v>КЕРАМИКА</v>
          </cell>
        </row>
        <row r="25583">
          <cell r="A25583" t="str">
            <v>KES073</v>
          </cell>
          <cell r="B25583" t="str">
            <v>KERAMIKA UA</v>
          </cell>
          <cell r="C25583" t="str">
            <v xml:space="preserve"> Копилка ОВЕЧКА</v>
          </cell>
          <cell r="E25583" t="str">
            <v>Россия</v>
          </cell>
          <cell r="F25583" t="str">
            <v>КЕРАМИКА</v>
          </cell>
        </row>
        <row r="25584">
          <cell r="A25584" t="str">
            <v>KES075</v>
          </cell>
          <cell r="B25584" t="str">
            <v>KERAMIKA UA</v>
          </cell>
          <cell r="C25584" t="str">
            <v xml:space="preserve"> Амфора НИКА</v>
          </cell>
          <cell r="E25584" t="str">
            <v>Россия</v>
          </cell>
          <cell r="F25584" t="str">
            <v>КЕРАМИКА</v>
          </cell>
        </row>
        <row r="25585">
          <cell r="A25585" t="str">
            <v>KES083</v>
          </cell>
          <cell r="B25585" t="str">
            <v>KERAMIKA UA</v>
          </cell>
          <cell r="C25585" t="str">
            <v xml:space="preserve"> Композиция садовая УЛЕЙ</v>
          </cell>
          <cell r="E25585" t="str">
            <v>Россия</v>
          </cell>
          <cell r="F25585" t="str">
            <v>КЕРАМИКА</v>
          </cell>
        </row>
        <row r="25586">
          <cell r="A25586" t="str">
            <v>KES085</v>
          </cell>
          <cell r="B25586" t="str">
            <v>KERAMIKA UA</v>
          </cell>
          <cell r="C25586" t="str">
            <v xml:space="preserve"> Фигурка садовая БАШМАК нов</v>
          </cell>
          <cell r="E25586" t="str">
            <v>Россия</v>
          </cell>
          <cell r="F25586" t="str">
            <v>КЕРАМИКА</v>
          </cell>
        </row>
        <row r="25587">
          <cell r="A25587" t="str">
            <v>KES086</v>
          </cell>
          <cell r="B25587" t="str">
            <v>KERAMIKA UA</v>
          </cell>
          <cell r="C25587" t="str">
            <v xml:space="preserve"> Фигурка садовая ЛЕБЕДЬ нов</v>
          </cell>
          <cell r="E25587" t="str">
            <v>Россия</v>
          </cell>
          <cell r="F25587" t="str">
            <v>КЕРАМИКА</v>
          </cell>
        </row>
        <row r="25588">
          <cell r="A25588" t="str">
            <v>KES087</v>
          </cell>
          <cell r="B25588" t="str">
            <v>KERAMIKA UA</v>
          </cell>
          <cell r="C25588" t="str">
            <v xml:space="preserve"> Фигурка садовая ОЛЕНЁНОК нов</v>
          </cell>
          <cell r="E25588" t="str">
            <v>Россия</v>
          </cell>
          <cell r="F25588" t="str">
            <v>КЕРАМИКА</v>
          </cell>
        </row>
        <row r="25589">
          <cell r="A25589" t="str">
            <v>KES089</v>
          </cell>
          <cell r="B25589" t="str">
            <v>KERAMIKA UA</v>
          </cell>
          <cell r="C25589" t="str">
            <v xml:space="preserve"> Фигурка садовая ЧЕРЕПАШКА нов</v>
          </cell>
          <cell r="E25589" t="str">
            <v>Россия</v>
          </cell>
          <cell r="F25589" t="str">
            <v>КЕРАМИКА</v>
          </cell>
        </row>
        <row r="25590">
          <cell r="A25590" t="str">
            <v>KE158</v>
          </cell>
          <cell r="B25590" t="str">
            <v>KERAMIKA UA</v>
          </cell>
          <cell r="C25590" t="str">
            <v xml:space="preserve"> Кофейный набор УКРАИНСКАЯ ЛЕПКА</v>
          </cell>
          <cell r="E25590" t="str">
            <v>Россия</v>
          </cell>
          <cell r="F25590" t="str">
            <v>КЕРАМИКА</v>
          </cell>
        </row>
        <row r="25591">
          <cell r="A25591" t="str">
            <v>KE164</v>
          </cell>
          <cell r="B25591" t="str">
            <v>KERAMIKA UA</v>
          </cell>
          <cell r="C25591" t="str">
            <v xml:space="preserve"> Ваза ЗЕБРА</v>
          </cell>
          <cell r="E25591" t="str">
            <v>Россия</v>
          </cell>
          <cell r="F25591" t="str">
            <v>КЕРАМИКА</v>
          </cell>
        </row>
        <row r="25592">
          <cell r="A25592" t="str">
            <v>KE167</v>
          </cell>
          <cell r="B25592" t="str">
            <v>KERAMIKA UA</v>
          </cell>
          <cell r="C25592" t="str">
            <v xml:space="preserve"> Копилка КОТЫ ВЛЮБЛЕННЫЕ</v>
          </cell>
          <cell r="E25592" t="str">
            <v>Россия</v>
          </cell>
          <cell r="F25592" t="str">
            <v>КЕРАМИКА</v>
          </cell>
        </row>
        <row r="25593">
          <cell r="A25593" t="str">
            <v>KE168</v>
          </cell>
          <cell r="B25593" t="str">
            <v>KERAMIKA UA</v>
          </cell>
          <cell r="C25593" t="str">
            <v xml:space="preserve"> Чайник заварочный КИТАЙ</v>
          </cell>
          <cell r="E25593" t="str">
            <v>Россия</v>
          </cell>
          <cell r="F25593" t="str">
            <v>КЕРАМИКА</v>
          </cell>
        </row>
        <row r="25594">
          <cell r="A25594" t="str">
            <v>KE17</v>
          </cell>
          <cell r="B25594" t="str">
            <v>KERAMIKA UA</v>
          </cell>
          <cell r="C25594" t="str">
            <v xml:space="preserve"> Копилка КОШКА КИРА</v>
          </cell>
          <cell r="E25594" t="str">
            <v>Россия</v>
          </cell>
          <cell r="F25594" t="str">
            <v>КЕРАМИКА</v>
          </cell>
        </row>
        <row r="25595">
          <cell r="A25595" t="str">
            <v>KE171</v>
          </cell>
          <cell r="B25595" t="str">
            <v>KERAMIKA UA</v>
          </cell>
          <cell r="C25595" t="str">
            <v xml:space="preserve"> Оберег КРАСНАЯ ГЛИНА</v>
          </cell>
          <cell r="E25595" t="str">
            <v>Россия</v>
          </cell>
          <cell r="F25595" t="str">
            <v>КЕРАМИКА</v>
          </cell>
        </row>
        <row r="25596">
          <cell r="A25596" t="str">
            <v>KE172</v>
          </cell>
          <cell r="B25596" t="str">
            <v>KERAMIKA UA</v>
          </cell>
          <cell r="C25596" t="str">
            <v xml:space="preserve"> Ваза РАДУГА малая глазурь</v>
          </cell>
          <cell r="E25596" t="str">
            <v>Россия</v>
          </cell>
          <cell r="F25596" t="str">
            <v>КЕРАМИКА</v>
          </cell>
        </row>
        <row r="25597">
          <cell r="A25597" t="str">
            <v>KE173</v>
          </cell>
          <cell r="B25597" t="str">
            <v>KERAMIKA UA</v>
          </cell>
          <cell r="C25597" t="str">
            <v xml:space="preserve"> Набор коньячный ПАРОВОЗ</v>
          </cell>
          <cell r="E25597" t="str">
            <v>Россия</v>
          </cell>
          <cell r="F25597" t="str">
            <v>КЕРАМИКА</v>
          </cell>
        </row>
        <row r="25598">
          <cell r="A25598" t="str">
            <v>KE174</v>
          </cell>
          <cell r="B25598" t="str">
            <v>KERAMIKA UA</v>
          </cell>
          <cell r="C25598" t="str">
            <v xml:space="preserve"> Супник ФАЗАН ЯРКИЙ</v>
          </cell>
          <cell r="E25598" t="str">
            <v>Россия</v>
          </cell>
          <cell r="F25598" t="str">
            <v>КЕРАМИКА</v>
          </cell>
        </row>
        <row r="25599">
          <cell r="A25599" t="str">
            <v>KE175</v>
          </cell>
          <cell r="B25599" t="str">
            <v>KERAMIKA UA</v>
          </cell>
          <cell r="C25599" t="str">
            <v xml:space="preserve"> Копилка КОТ В ШЛЯПЕ</v>
          </cell>
          <cell r="E25599" t="str">
            <v>Россия</v>
          </cell>
          <cell r="F25599" t="str">
            <v>КЕРАМИКА</v>
          </cell>
        </row>
        <row r="25600">
          <cell r="A25600" t="str">
            <v>KE178</v>
          </cell>
          <cell r="B25600" t="str">
            <v>KERAMIKA UA</v>
          </cell>
          <cell r="C25600" t="str">
            <v xml:space="preserve"> Оберег БАБА ЯГА</v>
          </cell>
          <cell r="E25600" t="str">
            <v>Россия</v>
          </cell>
          <cell r="F25600" t="str">
            <v>КЕРАМИКА</v>
          </cell>
        </row>
        <row r="25601">
          <cell r="A25601" t="str">
            <v>KE179</v>
          </cell>
          <cell r="B25601" t="str">
            <v>KERAMIKA UA</v>
          </cell>
          <cell r="C25601" t="str">
            <v xml:space="preserve"> Конфетница АНИТА</v>
          </cell>
          <cell r="E25601" t="str">
            <v>Россия</v>
          </cell>
          <cell r="F25601" t="str">
            <v>КЕРАМИКА</v>
          </cell>
        </row>
        <row r="25602">
          <cell r="A25602" t="str">
            <v>KES092</v>
          </cell>
          <cell r="B25602" t="str">
            <v>KERAMIKA UA</v>
          </cell>
          <cell r="C25602" t="str">
            <v xml:space="preserve"> Ваза НАПОЛЬНАЯ в асс</v>
          </cell>
          <cell r="E25602" t="str">
            <v>Россия</v>
          </cell>
          <cell r="F25602" t="str">
            <v>КЕРАМИКА</v>
          </cell>
        </row>
        <row r="25603">
          <cell r="A25603" t="str">
            <v>SHU-1</v>
          </cell>
          <cell r="B25603" t="str">
            <v>KERAMIKA UA</v>
          </cell>
          <cell r="C25603" t="str">
            <v xml:space="preserve"> Мангал кованый</v>
          </cell>
          <cell r="E25603" t="str">
            <v>Россия</v>
          </cell>
          <cell r="F25603" t="str">
            <v>МЕТАЛЛ</v>
          </cell>
        </row>
        <row r="25604">
          <cell r="A25604" t="str">
            <v>SHU-2</v>
          </cell>
          <cell r="B25604" t="str">
            <v>KERAMIKA UA</v>
          </cell>
          <cell r="C25604" t="str">
            <v xml:space="preserve"> Мангал АВТОМОБИЛЬ</v>
          </cell>
          <cell r="E25604" t="str">
            <v>Китай</v>
          </cell>
          <cell r="F25604" t="str">
            <v>МЕТАЛЛ</v>
          </cell>
        </row>
        <row r="25605">
          <cell r="A25605" t="str">
            <v>KE18</v>
          </cell>
          <cell r="B25605" t="str">
            <v>KERAMIKA UA</v>
          </cell>
          <cell r="C25605" t="str">
            <v xml:space="preserve"> Копилка КОТ РОЗОВЫЙ</v>
          </cell>
          <cell r="E25605" t="str">
            <v>Россия</v>
          </cell>
          <cell r="F25605" t="str">
            <v>КЕРАМИКА</v>
          </cell>
        </row>
        <row r="25606">
          <cell r="A25606" t="str">
            <v>KE183</v>
          </cell>
          <cell r="B25606" t="str">
            <v>KERAMIKA UA</v>
          </cell>
          <cell r="C25606" t="str">
            <v xml:space="preserve"> Копилка КОТ ВАСЬКА</v>
          </cell>
          <cell r="E25606" t="str">
            <v>Россия</v>
          </cell>
          <cell r="F25606" t="str">
            <v>КЕРАМИКА</v>
          </cell>
        </row>
        <row r="25607">
          <cell r="A25607" t="str">
            <v>KE185</v>
          </cell>
          <cell r="B25607" t="str">
            <v>KERAMIKA UA</v>
          </cell>
          <cell r="C25607" t="str">
            <v xml:space="preserve"> Горшок для цветов КОТ</v>
          </cell>
          <cell r="E25607" t="str">
            <v>Россия</v>
          </cell>
          <cell r="F25607" t="str">
            <v>КЕРАМИКА</v>
          </cell>
        </row>
        <row r="25608">
          <cell r="A25608" t="str">
            <v>KE186</v>
          </cell>
          <cell r="B25608" t="str">
            <v>KERAMIKA UA</v>
          </cell>
          <cell r="C25608" t="str">
            <v xml:space="preserve"> Копилка БАГИРА флок</v>
          </cell>
          <cell r="E25608" t="str">
            <v>Россия</v>
          </cell>
          <cell r="F25608" t="str">
            <v>КЕРАМИКА</v>
          </cell>
        </row>
        <row r="25609">
          <cell r="A25609" t="str">
            <v>KE187</v>
          </cell>
          <cell r="B25609" t="str">
            <v>KERAMIKA UA</v>
          </cell>
          <cell r="C25609" t="str">
            <v xml:space="preserve"> Супник ОБЖОРА</v>
          </cell>
          <cell r="E25609" t="str">
            <v>Россия</v>
          </cell>
          <cell r="F25609" t="str">
            <v>КЕРАМИКА</v>
          </cell>
        </row>
        <row r="25610">
          <cell r="A25610" t="str">
            <v>KE188</v>
          </cell>
          <cell r="B25610" t="str">
            <v>KERAMIKA UA</v>
          </cell>
          <cell r="C25610" t="str">
            <v xml:space="preserve"> Копилка КОШЕЛЕК</v>
          </cell>
          <cell r="E25610" t="str">
            <v>Россия</v>
          </cell>
          <cell r="F25610" t="str">
            <v>КЕРАМИКА</v>
          </cell>
        </row>
        <row r="25611">
          <cell r="A25611" t="str">
            <v>KE193</v>
          </cell>
          <cell r="B25611" t="str">
            <v>KERAMIKA UA</v>
          </cell>
          <cell r="C25611" t="str">
            <v xml:space="preserve"> Кот шамот/глазурь</v>
          </cell>
          <cell r="E25611" t="str">
            <v>Россия</v>
          </cell>
          <cell r="F25611" t="str">
            <v>КЕРАМИКА</v>
          </cell>
        </row>
        <row r="25612">
          <cell r="A25612" t="str">
            <v>KE20</v>
          </cell>
          <cell r="B25612" t="str">
            <v>KERAMIKA UA</v>
          </cell>
          <cell r="C25612" t="str">
            <v xml:space="preserve"> Блинница</v>
          </cell>
          <cell r="E25612" t="str">
            <v>Россия</v>
          </cell>
          <cell r="F25612" t="str">
            <v>КЕРАМИКА</v>
          </cell>
        </row>
        <row r="25613">
          <cell r="A25613" t="str">
            <v>KE202</v>
          </cell>
          <cell r="B25613" t="str">
            <v>KERAMIKA UA</v>
          </cell>
          <cell r="C25613" t="str">
            <v xml:space="preserve"> Кружка САРАТОВ</v>
          </cell>
          <cell r="E25613" t="str">
            <v>Россия</v>
          </cell>
          <cell r="F25613" t="str">
            <v>КЕРАМИКА</v>
          </cell>
        </row>
        <row r="25614">
          <cell r="A25614" t="str">
            <v>KE203</v>
          </cell>
          <cell r="B25614" t="str">
            <v>KERAMIKA UA</v>
          </cell>
          <cell r="C25614" t="str">
            <v xml:space="preserve"> Копилка СТЮАРДЕССА ЖАННА</v>
          </cell>
          <cell r="E25614" t="str">
            <v>Россия</v>
          </cell>
          <cell r="F25614" t="str">
            <v>КЕРАМИКА</v>
          </cell>
        </row>
        <row r="25615">
          <cell r="A25615" t="str">
            <v>KE205</v>
          </cell>
          <cell r="B25615" t="str">
            <v>KERAMIKA UA</v>
          </cell>
          <cell r="C25615" t="str">
            <v xml:space="preserve"> Бокал ИМЕНА ЖЕНСКИЕ</v>
          </cell>
          <cell r="E25615" t="str">
            <v>Россия</v>
          </cell>
          <cell r="F25615" t="str">
            <v>КЕРАМИКА</v>
          </cell>
        </row>
        <row r="25616">
          <cell r="A25616" t="str">
            <v>KE208</v>
          </cell>
          <cell r="B25616" t="str">
            <v>KERAMIKA UA</v>
          </cell>
          <cell r="C25616" t="str">
            <v xml:space="preserve"> Чайный СЕРВИЗ АЖУР</v>
          </cell>
          <cell r="E25616" t="str">
            <v>Россия</v>
          </cell>
          <cell r="F25616" t="str">
            <v>КЕРАМИКА</v>
          </cell>
        </row>
        <row r="25617">
          <cell r="A25617" t="str">
            <v>KE219</v>
          </cell>
          <cell r="B25617" t="str">
            <v>KERAMIKA UA</v>
          </cell>
          <cell r="C25617" t="str">
            <v xml:space="preserve"> Супник ГОРЯЧИЙ СУПЧИК</v>
          </cell>
          <cell r="E25617" t="str">
            <v>Россия</v>
          </cell>
          <cell r="F25617" t="str">
            <v>КЕРАМИКА</v>
          </cell>
        </row>
        <row r="25618">
          <cell r="A25618" t="str">
            <v>KE22</v>
          </cell>
          <cell r="B25618" t="str">
            <v>KERAMIKA UA</v>
          </cell>
          <cell r="C25618" t="str">
            <v xml:space="preserve"> Набор для специй ПОВАРА</v>
          </cell>
          <cell r="E25618" t="str">
            <v>Россия</v>
          </cell>
          <cell r="F25618" t="str">
            <v>КЕРАМИКА</v>
          </cell>
        </row>
        <row r="25619">
          <cell r="A25619" t="str">
            <v>KE221</v>
          </cell>
          <cell r="B25619" t="str">
            <v>KERAMIKA UA</v>
          </cell>
          <cell r="C25619" t="str">
            <v xml:space="preserve"> Супник ГЛАДКИЙ</v>
          </cell>
          <cell r="E25619" t="str">
            <v>Россия</v>
          </cell>
          <cell r="F25619" t="str">
            <v>КЕРАМИКА</v>
          </cell>
        </row>
        <row r="25620">
          <cell r="A25620" t="str">
            <v>KE230</v>
          </cell>
          <cell r="B25620" t="str">
            <v>KERAMIKA UA</v>
          </cell>
          <cell r="C25620" t="str">
            <v xml:space="preserve"> Кувшин КОМПОТНИК</v>
          </cell>
          <cell r="E25620" t="str">
            <v>Россия</v>
          </cell>
          <cell r="F25620" t="str">
            <v>КЕРАМИКА</v>
          </cell>
        </row>
        <row r="25621">
          <cell r="A25621" t="str">
            <v>KE231</v>
          </cell>
          <cell r="B25621" t="str">
            <v>KERAMIKA UA</v>
          </cell>
          <cell r="C25621" t="str">
            <v xml:space="preserve"> Копилка КОТ флок средн</v>
          </cell>
          <cell r="E25621" t="str">
            <v>Россия</v>
          </cell>
          <cell r="F25621" t="str">
            <v>КЕРАМИКА</v>
          </cell>
        </row>
        <row r="25622">
          <cell r="A25622" t="str">
            <v>KE235</v>
          </cell>
          <cell r="B25622" t="str">
            <v>KERAMIKA UA</v>
          </cell>
          <cell r="C25622" t="str">
            <v xml:space="preserve"> Конфетница КАРМЕН</v>
          </cell>
          <cell r="E25622" t="str">
            <v>Россия</v>
          </cell>
          <cell r="F25622" t="str">
            <v>КЕРАМИКА</v>
          </cell>
        </row>
        <row r="25623">
          <cell r="A25623" t="str">
            <v>KE236</v>
          </cell>
          <cell r="B25623" t="str">
            <v>KERAMIKA UA</v>
          </cell>
          <cell r="C25623" t="str">
            <v xml:space="preserve"> Супник ОСЕТР</v>
          </cell>
          <cell r="E25623" t="str">
            <v>Россия</v>
          </cell>
          <cell r="F25623" t="str">
            <v>КЕРАМИКА</v>
          </cell>
        </row>
        <row r="25624">
          <cell r="A25624" t="str">
            <v>KE237</v>
          </cell>
          <cell r="B25624" t="str">
            <v>KERAMIKA UA</v>
          </cell>
          <cell r="C25624" t="str">
            <v xml:space="preserve"> Копилка ДРУЗЬЯ</v>
          </cell>
          <cell r="E25624" t="str">
            <v>Россия</v>
          </cell>
          <cell r="F25624" t="str">
            <v>КЕРАМИКА</v>
          </cell>
        </row>
        <row r="25625">
          <cell r="A25625" t="str">
            <v>KE241</v>
          </cell>
          <cell r="B25625" t="str">
            <v>KERAMIKA UA</v>
          </cell>
          <cell r="C25625" t="str">
            <v xml:space="preserve"> Кувшин красная глина бол</v>
          </cell>
          <cell r="E25625" t="str">
            <v>Россия</v>
          </cell>
          <cell r="F25625" t="str">
            <v>КЕРАМИКА</v>
          </cell>
        </row>
        <row r="25626">
          <cell r="A25626" t="str">
            <v>KE242</v>
          </cell>
          <cell r="B25626" t="str">
            <v>KERAMIKA UA</v>
          </cell>
          <cell r="C25626" t="str">
            <v xml:space="preserve"> Супник ПАПА</v>
          </cell>
          <cell r="E25626" t="str">
            <v>Россия</v>
          </cell>
          <cell r="F25626" t="str">
            <v>КЕРАМИКА</v>
          </cell>
        </row>
        <row r="25627">
          <cell r="A25627" t="str">
            <v>KE245</v>
          </cell>
          <cell r="B25627" t="str">
            <v>KERAMIKA UA</v>
          </cell>
          <cell r="C25627" t="str">
            <v xml:space="preserve"> Бочка на колесах</v>
          </cell>
          <cell r="E25627" t="str">
            <v>Россия</v>
          </cell>
          <cell r="F25627" t="str">
            <v>КЕРАМИКА</v>
          </cell>
        </row>
        <row r="25628">
          <cell r="A25628" t="str">
            <v>KE247</v>
          </cell>
          <cell r="B25628" t="str">
            <v>KERAMIKA UA</v>
          </cell>
          <cell r="C25628" t="str">
            <v xml:space="preserve"> Масленка</v>
          </cell>
          <cell r="E25628" t="str">
            <v>Россия</v>
          </cell>
          <cell r="F25628" t="str">
            <v>КЕРАМИКА</v>
          </cell>
        </row>
        <row r="25629">
          <cell r="A25629" t="str">
            <v>SHU-3</v>
          </cell>
          <cell r="B25629" t="str">
            <v>KERAMIKA UA</v>
          </cell>
          <cell r="C25629" t="str">
            <v xml:space="preserve"> Аксессуары для каминов и мангалов</v>
          </cell>
          <cell r="E25629" t="str">
            <v>Россия</v>
          </cell>
          <cell r="F25629" t="str">
            <v>МЕТАЛЛ</v>
          </cell>
        </row>
        <row r="25630">
          <cell r="A25630" t="str">
            <v>CN1443-1</v>
          </cell>
          <cell r="B25630" t="str">
            <v>KEYLINK</v>
          </cell>
          <cell r="C25630" t="str">
            <v xml:space="preserve"> Кружка POLKA DOTS 380мл</v>
          </cell>
          <cell r="E25630" t="str">
            <v>Китай</v>
          </cell>
          <cell r="F25630" t="str">
            <v>КЕРАМИКА</v>
          </cell>
        </row>
        <row r="25631">
          <cell r="A25631" t="str">
            <v>CN1439</v>
          </cell>
          <cell r="B25631" t="str">
            <v>KEYLINK</v>
          </cell>
          <cell r="C25631" t="str">
            <v xml:space="preserve"> Кружка LACE 330мл</v>
          </cell>
          <cell r="D25631" t="str">
            <v xml:space="preserve"> Mug LACE 12oz/330ml</v>
          </cell>
          <cell r="E25631" t="str">
            <v>Китай</v>
          </cell>
          <cell r="F25631" t="str">
            <v>КЕРАМИКА</v>
          </cell>
        </row>
        <row r="25632">
          <cell r="A25632" t="str">
            <v>CN1440</v>
          </cell>
          <cell r="B25632" t="str">
            <v>KEYLINK</v>
          </cell>
          <cell r="C25632" t="str">
            <v xml:space="preserve"> Кружка SWEETHEARTS 330мл</v>
          </cell>
          <cell r="D25632" t="str">
            <v xml:space="preserve"> Mug SWEETHEARTS 11oz/330ml</v>
          </cell>
          <cell r="E25632" t="str">
            <v>Китай</v>
          </cell>
          <cell r="F25632" t="str">
            <v>КЕРАМИКА</v>
          </cell>
        </row>
        <row r="25633">
          <cell r="A25633" t="str">
            <v>CN1441</v>
          </cell>
          <cell r="B25633" t="str">
            <v>KEYLINK</v>
          </cell>
          <cell r="C25633" t="str">
            <v xml:space="preserve"> Кружка RUSTIC 360мл</v>
          </cell>
          <cell r="D25633" t="str">
            <v xml:space="preserve"> Mug RUSTIC 13oz/360ml</v>
          </cell>
          <cell r="E25633" t="str">
            <v>Китай</v>
          </cell>
          <cell r="F25633" t="str">
            <v>КЕРАМИКА</v>
          </cell>
        </row>
        <row r="25634">
          <cell r="A25634" t="str">
            <v>CN1442</v>
          </cell>
          <cell r="B25634" t="str">
            <v>KEYLINK</v>
          </cell>
          <cell r="C25634" t="str">
            <v xml:space="preserve"> Бульонница RUSTIC 460мл</v>
          </cell>
          <cell r="D25634" t="str">
            <v xml:space="preserve"> Soup mug RUSTIC 16oz/460ml</v>
          </cell>
          <cell r="E25634" t="str">
            <v>Китай</v>
          </cell>
          <cell r="F25634" t="str">
            <v>КЕРАМИКА</v>
          </cell>
        </row>
        <row r="25635">
          <cell r="A25635" t="str">
            <v>CN1444</v>
          </cell>
          <cell r="B25635" t="str">
            <v>KEYLINK</v>
          </cell>
          <cell r="C25635" t="str">
            <v xml:space="preserve"> Бульонница POLKA DOTS 330мл</v>
          </cell>
          <cell r="D25635" t="str">
            <v xml:space="preserve"> Soup mug POLKA DOTS 13oz/330ml</v>
          </cell>
          <cell r="E25635" t="str">
            <v>Китай</v>
          </cell>
          <cell r="F25635" t="str">
            <v>КЕРАМИКА</v>
          </cell>
        </row>
        <row r="25636">
          <cell r="A25636" t="str">
            <v>CN1443</v>
          </cell>
          <cell r="B25636" t="str">
            <v>KEYLINK</v>
          </cell>
          <cell r="C25636" t="str">
            <v xml:space="preserve"> Кружка POLKA DOTS 380мл</v>
          </cell>
          <cell r="D25636" t="str">
            <v xml:space="preserve"> Mug POLKA DOTS 14oz/380ml</v>
          </cell>
          <cell r="E25636" t="str">
            <v>Китай</v>
          </cell>
          <cell r="F25636" t="str">
            <v>КЕРАМИКА</v>
          </cell>
        </row>
        <row r="25637">
          <cell r="A25637" t="str">
            <v>CN1445</v>
          </cell>
          <cell r="B25637" t="str">
            <v>KEYLINK</v>
          </cell>
          <cell r="C25637" t="str">
            <v xml:space="preserve"> Салатник POLKA DOTS 500мл</v>
          </cell>
          <cell r="D25637" t="str">
            <v xml:space="preserve"> Bowl POLKA DOTS 500мл</v>
          </cell>
          <cell r="E25637" t="str">
            <v>Китай</v>
          </cell>
          <cell r="F25637" t="str">
            <v>КЕРАМИКА</v>
          </cell>
        </row>
        <row r="25638">
          <cell r="A25638" t="str">
            <v>KL00301</v>
          </cell>
          <cell r="B25638" t="str">
            <v>KLEVERS</v>
          </cell>
          <cell r="C25638" t="str">
            <v xml:space="preserve"> Никис Набор вешалок 3шт</v>
          </cell>
          <cell r="D25638">
            <v>0</v>
          </cell>
          <cell r="E25638" t="str">
            <v>Россия</v>
          </cell>
          <cell r="F25638" t="str">
            <v>ПЛАСТИК</v>
          </cell>
        </row>
        <row r="25639">
          <cell r="A25639" t="str">
            <v>KL01022D</v>
          </cell>
          <cell r="B25639" t="str">
            <v>KLEVERS</v>
          </cell>
          <cell r="C25639" t="str">
            <v xml:space="preserve"> ЛинкГрупп Дуршлаг 2.2л</v>
          </cell>
          <cell r="D25639">
            <v>0</v>
          </cell>
          <cell r="E25639" t="str">
            <v>Россия</v>
          </cell>
          <cell r="F25639" t="str">
            <v>ПЛАСТИК</v>
          </cell>
        </row>
        <row r="25640">
          <cell r="A25640" t="str">
            <v>KL02415</v>
          </cell>
          <cell r="B25640" t="str">
            <v>KLEVERS</v>
          </cell>
          <cell r="C25640" t="str">
            <v xml:space="preserve"> Доска разделочная средняя 240х145мм</v>
          </cell>
          <cell r="D25640">
            <v>0</v>
          </cell>
          <cell r="E25640" t="str">
            <v>Россия</v>
          </cell>
          <cell r="F25640" t="str">
            <v>ПЛАСТИК</v>
          </cell>
        </row>
        <row r="25641">
          <cell r="A25641" t="str">
            <v>KL00301-8</v>
          </cell>
          <cell r="B25641" t="str">
            <v>KLEVERS</v>
          </cell>
          <cell r="C25641" t="str">
            <v xml:space="preserve"> Вешалка 8 шт</v>
          </cell>
          <cell r="D25641">
            <v>0</v>
          </cell>
          <cell r="E25641" t="str">
            <v>Россия</v>
          </cell>
          <cell r="F25641" t="str">
            <v>ПЛАСТМАССА</v>
          </cell>
        </row>
        <row r="25642">
          <cell r="A25642" t="str">
            <v>PER1</v>
          </cell>
          <cell r="B25642" t="str">
            <v>KONTINENT SITI</v>
          </cell>
          <cell r="C25642" t="str">
            <v xml:space="preserve"> Перчатки х/б с ПВХ ВОЛНА 10класс 4 нити</v>
          </cell>
          <cell r="E25642" t="str">
            <v>Россия</v>
          </cell>
          <cell r="F25642" t="str">
            <v>ТКАНЬ</v>
          </cell>
        </row>
        <row r="25643">
          <cell r="A25643" t="str">
            <v>PER2</v>
          </cell>
          <cell r="B25643" t="str">
            <v>KONTINENT SITI</v>
          </cell>
          <cell r="C25643" t="str">
            <v xml:space="preserve"> Перчатки п/ш с ПВХ 7класс</v>
          </cell>
          <cell r="E25643" t="str">
            <v>Россия</v>
          </cell>
          <cell r="F25643" t="str">
            <v>ТКАНЬ</v>
          </cell>
        </row>
        <row r="25644">
          <cell r="A25644" t="str">
            <v>PER3</v>
          </cell>
          <cell r="B25644" t="str">
            <v>KONTINENT SITI</v>
          </cell>
          <cell r="C25644" t="str">
            <v xml:space="preserve"> Перчатки х/б двойной вязки 7 класс черные</v>
          </cell>
          <cell r="E25644" t="str">
            <v>Россия</v>
          </cell>
          <cell r="F25644" t="str">
            <v>ТКАНЬ</v>
          </cell>
        </row>
        <row r="25645">
          <cell r="A25645" t="str">
            <v>HC7D24R-N06</v>
          </cell>
          <cell r="B25645" t="str">
            <v>KORALL</v>
          </cell>
          <cell r="C25645" t="str">
            <v xml:space="preserve"> Чайник НОВОГОДНЯЯ СОВУШКА 1000мл п/уп</v>
          </cell>
          <cell r="E25645" t="str">
            <v>Китай</v>
          </cell>
          <cell r="F25645" t="str">
            <v>ДОЛОМИТ</v>
          </cell>
        </row>
        <row r="25646">
          <cell r="A25646" t="str">
            <v>HYC100</v>
          </cell>
          <cell r="B25646" t="str">
            <v>KORALL</v>
          </cell>
          <cell r="E25646" t="str">
            <v>Китай</v>
          </cell>
          <cell r="F25646" t="str">
            <v>СТЕКЛО</v>
          </cell>
        </row>
        <row r="25647">
          <cell r="A25647" t="str">
            <v>HYC1814</v>
          </cell>
          <cell r="B25647" t="str">
            <v>KORALL</v>
          </cell>
          <cell r="E25647" t="str">
            <v>Украина</v>
          </cell>
          <cell r="F25647" t="str">
            <v>СТЕКЛО</v>
          </cell>
        </row>
        <row r="25648">
          <cell r="A25648" t="str">
            <v>L04-6521</v>
          </cell>
          <cell r="B25648" t="str">
            <v>KORALL</v>
          </cell>
          <cell r="C25648" t="str">
            <v xml:space="preserve"> Набор салатников 1/3 LERMONY 0.25л 0.5л 0.8л</v>
          </cell>
          <cell r="E25648" t="str">
            <v>Россия</v>
          </cell>
          <cell r="F25648" t="str">
            <v>КЕРАМИКА</v>
          </cell>
        </row>
        <row r="25649">
          <cell r="A25649" t="str">
            <v>L04-6530</v>
          </cell>
          <cell r="B25649" t="str">
            <v>KORALL</v>
          </cell>
          <cell r="C25649" t="str">
            <v xml:space="preserve"> Набор салатников 1/3 LERMONY 0.25л 0.5л 0.8л</v>
          </cell>
          <cell r="E25649" t="str">
            <v>Россия</v>
          </cell>
          <cell r="F25649" t="str">
            <v>КЕРАМИКА</v>
          </cell>
        </row>
        <row r="25650">
          <cell r="A25650" t="str">
            <v>MS07-0026</v>
          </cell>
          <cell r="B25650" t="str">
            <v>KORALL</v>
          </cell>
          <cell r="C25650" t="str">
            <v xml:space="preserve"> Блюдо для рыбы LERMONY 30.5х21.5х3см</v>
          </cell>
          <cell r="E25650" t="str">
            <v>Россия</v>
          </cell>
          <cell r="F25650" t="str">
            <v>КЕРАМИКА</v>
          </cell>
        </row>
        <row r="25651">
          <cell r="A25651" t="str">
            <v>VB131-A06499</v>
          </cell>
          <cell r="B25651" t="str">
            <v>KORALL</v>
          </cell>
          <cell r="C25651" t="str">
            <v xml:space="preserve"> Набор детский КЛЯКСА 1/3 тар+салат+кружка</v>
          </cell>
          <cell r="E25651" t="str">
            <v>Россия</v>
          </cell>
          <cell r="F25651" t="str">
            <v>КЕРАМИКА</v>
          </cell>
        </row>
        <row r="25652">
          <cell r="A25652" t="str">
            <v>VYQ1472</v>
          </cell>
          <cell r="B25652" t="str">
            <v>KORALL</v>
          </cell>
          <cell r="C25652" t="str">
            <v xml:space="preserve"> Кружка низкая бочка КЭРОЛ 350мл п/у</v>
          </cell>
          <cell r="E25652" t="str">
            <v>Россия</v>
          </cell>
          <cell r="F25652" t="str">
            <v>КЕРАМИКА</v>
          </cell>
        </row>
        <row r="25653">
          <cell r="A25653" t="str">
            <v>BT16455-3C-A</v>
          </cell>
          <cell r="B25653" t="str">
            <v>KORALL</v>
          </cell>
          <cell r="C25653" t="str">
            <v xml:space="preserve"> Ваза 29.5см ЦВЕТОК1</v>
          </cell>
          <cell r="E25653" t="str">
            <v>Россия</v>
          </cell>
          <cell r="F25653" t="str">
            <v>КЕРАМИКА</v>
          </cell>
        </row>
        <row r="25654">
          <cell r="A25654" t="str">
            <v>HACYQ1308</v>
          </cell>
          <cell r="B25654" t="str">
            <v>KORALL</v>
          </cell>
          <cell r="C25654" t="str">
            <v xml:space="preserve"> Кружка 12oz ф.бочка 340мл ОВЕЧКИ ПОЖЕЛАНИЯ 2 (н/г)</v>
          </cell>
          <cell r="E25654" t="str">
            <v>Россия</v>
          </cell>
          <cell r="F25654" t="str">
            <v>КЕРАМИКА</v>
          </cell>
        </row>
        <row r="25655">
          <cell r="A25655" t="str">
            <v>HC7D24R-H95</v>
          </cell>
          <cell r="B25655" t="str">
            <v>KORALL</v>
          </cell>
          <cell r="C25655" t="str">
            <v xml:space="preserve"> Чайник 1000мл п/уп ХОУМ</v>
          </cell>
          <cell r="E25655" t="str">
            <v>Россия</v>
          </cell>
          <cell r="F25655" t="str">
            <v>КЕРАМИКА</v>
          </cell>
        </row>
        <row r="25656">
          <cell r="A25656" t="str">
            <v>HYC1804</v>
          </cell>
          <cell r="B25656" t="str">
            <v>KORALL</v>
          </cell>
          <cell r="C25656" t="str">
            <v xml:space="preserve"> Кружка 350мл ОБЕЗЬЯНКА бочка низкая</v>
          </cell>
          <cell r="E25656" t="str">
            <v>Россия</v>
          </cell>
          <cell r="F25656" t="str">
            <v>КЕРАМИКА</v>
          </cell>
        </row>
        <row r="25657">
          <cell r="A25657" t="str">
            <v>TYMY300-2</v>
          </cell>
          <cell r="B25657" t="str">
            <v>KORALL</v>
          </cell>
          <cell r="C25657" t="str">
            <v xml:space="preserve"> Кружка 300мл КРАСНЫЙ ГОРОХ юлия</v>
          </cell>
          <cell r="E25657" t="str">
            <v>Китай</v>
          </cell>
          <cell r="F25657" t="str">
            <v>СТЕКЛО</v>
          </cell>
        </row>
        <row r="25658">
          <cell r="A25658" t="str">
            <v>1LH-2</v>
          </cell>
          <cell r="B25658" t="str">
            <v>KORALL</v>
          </cell>
          <cell r="C25658" t="str">
            <v xml:space="preserve"> Бокал РЫБАЛКА 600мл водолей</v>
          </cell>
          <cell r="E25658" t="str">
            <v>Россия</v>
          </cell>
          <cell r="F25658" t="str">
            <v>КЕРАМИКА</v>
          </cell>
        </row>
        <row r="25659">
          <cell r="A25659" t="str">
            <v>B2312Y</v>
          </cell>
          <cell r="B25659" t="str">
            <v>KORALL</v>
          </cell>
          <cell r="C25659" t="str">
            <v xml:space="preserve"> Скалка 45х6х6см с силиконом</v>
          </cell>
          <cell r="E25659" t="str">
            <v>Россия</v>
          </cell>
          <cell r="F25659" t="str">
            <v>КЕРАМИКА</v>
          </cell>
        </row>
        <row r="25660">
          <cell r="A25660" t="str">
            <v>MS07-0020</v>
          </cell>
          <cell r="B25660" t="str">
            <v>KORALL</v>
          </cell>
          <cell r="C25660" t="str">
            <v xml:space="preserve"> Блюдо для закусок LERMONY 15х14.5х2см</v>
          </cell>
          <cell r="E25660" t="str">
            <v>Россия</v>
          </cell>
          <cell r="F25660" t="str">
            <v>КЕРАМИКА</v>
          </cell>
        </row>
        <row r="25661">
          <cell r="A25661" t="str">
            <v>BT16344-3B-E1</v>
          </cell>
          <cell r="B25661" t="str">
            <v>KORALL</v>
          </cell>
          <cell r="C25661" t="str">
            <v xml:space="preserve"> Ваза 35см ЛИЛИЯ</v>
          </cell>
          <cell r="E25661" t="str">
            <v>Россия</v>
          </cell>
          <cell r="F25661" t="str">
            <v>КЕРАМИКА</v>
          </cell>
        </row>
        <row r="25662">
          <cell r="A25662" t="str">
            <v>VMBNF</v>
          </cell>
          <cell r="B25662" t="str">
            <v>KORALL</v>
          </cell>
          <cell r="C25662" t="str">
            <v xml:space="preserve"> Кружка 350мл СИНЕНОСИКИ бочка низкая</v>
          </cell>
          <cell r="E25662" t="str">
            <v>Россия</v>
          </cell>
          <cell r="F25662" t="str">
            <v>КЕРАМИКА</v>
          </cell>
        </row>
        <row r="25663">
          <cell r="A25663" t="str">
            <v>HACYJ028S4</v>
          </cell>
          <cell r="B25663" t="str">
            <v>KORALL</v>
          </cell>
          <cell r="C25663" t="str">
            <v xml:space="preserve"> Кружка ОБЕРЕГИ 12 oz ф.бочка 340мл 4диз</v>
          </cell>
          <cell r="E25663" t="str">
            <v>Китай</v>
          </cell>
          <cell r="F25663" t="str">
            <v>СТЕКЛО</v>
          </cell>
        </row>
        <row r="25664">
          <cell r="A25664" t="str">
            <v>7B74-1</v>
          </cell>
          <cell r="B25664" t="str">
            <v>KORALL</v>
          </cell>
          <cell r="C25664" t="str">
            <v xml:space="preserve"> Бокал КАЗАЦКИЕ БАЙКИ 600мл ф. водолей</v>
          </cell>
          <cell r="E25664" t="str">
            <v>Украина</v>
          </cell>
          <cell r="F25664" t="str">
            <v>СТЕКЛО</v>
          </cell>
        </row>
        <row r="25665">
          <cell r="A25665" t="str">
            <v>7B74-6</v>
          </cell>
          <cell r="B25665" t="str">
            <v>KORALL</v>
          </cell>
          <cell r="C25665" t="str">
            <v xml:space="preserve"> Бокал ИНТЕРНЕТ 600 ф. водолей</v>
          </cell>
          <cell r="E25665" t="str">
            <v>Украина</v>
          </cell>
          <cell r="F25665" t="str">
            <v>СТЕКЛО</v>
          </cell>
        </row>
        <row r="25666">
          <cell r="A25666" t="str">
            <v>B1629-1</v>
          </cell>
          <cell r="B25666" t="str">
            <v>KORALL</v>
          </cell>
          <cell r="C25666" t="str">
            <v xml:space="preserve"> Менажница для закусок 28х28х2см</v>
          </cell>
          <cell r="E25666" t="str">
            <v>Китай</v>
          </cell>
          <cell r="F25666" t="str">
            <v>СТЕКЛО</v>
          </cell>
        </row>
        <row r="25667">
          <cell r="A25667" t="str">
            <v>BF040-A05121</v>
          </cell>
          <cell r="B25667" t="str">
            <v>KORALL</v>
          </cell>
          <cell r="C25667" t="str">
            <v xml:space="preserve"> Кружка ГОНКИ бочка низк 340мл п/у</v>
          </cell>
          <cell r="E25667" t="str">
            <v>Малайзия</v>
          </cell>
          <cell r="F25667" t="str">
            <v>СТЕКЛО</v>
          </cell>
        </row>
        <row r="25668">
          <cell r="A25668" t="str">
            <v>BT16344-3B-B</v>
          </cell>
          <cell r="B25668" t="str">
            <v>KORALL</v>
          </cell>
          <cell r="C25668" t="str">
            <v xml:space="preserve"> Ваза 35см ЦВЕТЫ</v>
          </cell>
          <cell r="E25668" t="str">
            <v>Китай</v>
          </cell>
          <cell r="F25668" t="str">
            <v>СТЕКЛО</v>
          </cell>
        </row>
        <row r="25669">
          <cell r="A25669" t="str">
            <v>BT16344-3B-D1</v>
          </cell>
          <cell r="B25669" t="str">
            <v>KORALL</v>
          </cell>
          <cell r="C25669" t="str">
            <v xml:space="preserve"> Ваза 35см ТЮЛЬП1</v>
          </cell>
          <cell r="E25669" t="str">
            <v>Китай</v>
          </cell>
          <cell r="F25669" t="str">
            <v>СТЕКЛО</v>
          </cell>
        </row>
        <row r="25670">
          <cell r="A25670" t="str">
            <v>CMB0133-A</v>
          </cell>
          <cell r="B25670" t="str">
            <v>KORALL</v>
          </cell>
          <cell r="C25670" t="str">
            <v xml:space="preserve"> Ваза двухъярусная СНЕЖНАЯ КОРОЛЕВА 21см/25.4см ф.круг</v>
          </cell>
          <cell r="E25670" t="str">
            <v>Китай</v>
          </cell>
          <cell r="F25670" t="str">
            <v>СТЕКЛО</v>
          </cell>
        </row>
        <row r="25671">
          <cell r="A25671" t="str">
            <v>CS405316-A</v>
          </cell>
          <cell r="B25671" t="str">
            <v>KORALL</v>
          </cell>
          <cell r="C25671" t="str">
            <v xml:space="preserve"> Чайник заварочный СНЕЖНАЯ КОРОЛЕВА 1.1л ф.круг</v>
          </cell>
          <cell r="E25671" t="str">
            <v>Китай</v>
          </cell>
          <cell r="F25671" t="str">
            <v>СТЕКЛО</v>
          </cell>
        </row>
        <row r="25672">
          <cell r="A25672" t="str">
            <v>CS406515-A</v>
          </cell>
          <cell r="B25672" t="str">
            <v>KORALL</v>
          </cell>
          <cell r="C25672" t="str">
            <v xml:space="preserve"> Чайник СНЕЖНАЯ КОРОЛЕВА 0.6л</v>
          </cell>
          <cell r="E25672" t="str">
            <v>Китай</v>
          </cell>
          <cell r="F25672" t="str">
            <v>СТЕКЛО</v>
          </cell>
        </row>
        <row r="25673">
          <cell r="A25673" t="str">
            <v>CS406616-A</v>
          </cell>
          <cell r="B25673" t="str">
            <v>KORALL</v>
          </cell>
          <cell r="C25673" t="str">
            <v xml:space="preserve"> Чайник заварочный СНЕЖНАЯ КОРОЛЕВА 0.55л ф.квадр</v>
          </cell>
          <cell r="E25673" t="str">
            <v>Китай</v>
          </cell>
          <cell r="F25673" t="str">
            <v>СТЕКЛО</v>
          </cell>
        </row>
        <row r="25674">
          <cell r="A25674" t="str">
            <v>CS506710-A</v>
          </cell>
          <cell r="B25674" t="str">
            <v>KORALL</v>
          </cell>
          <cell r="C25674" t="str">
            <v xml:space="preserve"> Чайная пара 280мл СНЕЖНАЯ КОРОЛЕВА круг</v>
          </cell>
          <cell r="E25674" t="str">
            <v>Китай</v>
          </cell>
          <cell r="F25674" t="str">
            <v>СТЕКЛО</v>
          </cell>
        </row>
        <row r="25675">
          <cell r="A25675" t="str">
            <v>CS507009-A</v>
          </cell>
          <cell r="B25675" t="str">
            <v>KORALL</v>
          </cell>
          <cell r="C25675" t="str">
            <v xml:space="preserve"> Чайная пара СНЕЖНАЯ КОРОЛЕВА 240мл квадратная</v>
          </cell>
          <cell r="E25675" t="str">
            <v>Китай</v>
          </cell>
          <cell r="F25675" t="str">
            <v>СТЕКЛО</v>
          </cell>
        </row>
        <row r="25676">
          <cell r="A25676" t="str">
            <v>CS507009-AP</v>
          </cell>
          <cell r="B25676" t="str">
            <v>KORALL</v>
          </cell>
          <cell r="C25676" t="str">
            <v xml:space="preserve"> Чайная пара СНЕЖНАЯ КОРОЛЕВА 240мл ф.квадр п/у</v>
          </cell>
          <cell r="E25676" t="str">
            <v>Китай</v>
          </cell>
          <cell r="F25676" t="str">
            <v>СТЕКЛО</v>
          </cell>
        </row>
        <row r="25677">
          <cell r="A25677" t="str">
            <v>CS508610-A</v>
          </cell>
          <cell r="B25677" t="str">
            <v>KORALL</v>
          </cell>
          <cell r="C25677" t="str">
            <v xml:space="preserve"> Чайная пара СНЕЖНАЯ КОРОЛЕВА 240мл ф.круг</v>
          </cell>
          <cell r="E25677" t="str">
            <v>Китай</v>
          </cell>
          <cell r="F25677" t="str">
            <v>СТЕКЛО</v>
          </cell>
        </row>
        <row r="25678">
          <cell r="A25678" t="str">
            <v>CS554409-AV</v>
          </cell>
          <cell r="B25678" t="str">
            <v>KORALL</v>
          </cell>
          <cell r="C25678" t="str">
            <v xml:space="preserve"> Чайная пара СНЕЖНАЯ КОРОЛЕВА высокая 340мл ф.круг</v>
          </cell>
          <cell r="E25678" t="str">
            <v>Китай</v>
          </cell>
          <cell r="F25678" t="str">
            <v>СТЕКЛО</v>
          </cell>
        </row>
        <row r="25679">
          <cell r="A25679" t="str">
            <v>CS557309-A</v>
          </cell>
          <cell r="B25679" t="str">
            <v>KORALL</v>
          </cell>
          <cell r="C25679" t="str">
            <v xml:space="preserve"> Кружка 340мл СНЕЖНАЯ КОРОЛЕВА ф квадр</v>
          </cell>
          <cell r="E25679" t="str">
            <v>Китай</v>
          </cell>
          <cell r="F25679" t="str">
            <v>СТЕКЛО</v>
          </cell>
        </row>
        <row r="25680">
          <cell r="A25680" t="str">
            <v>CS557611-A</v>
          </cell>
          <cell r="B25680" t="str">
            <v>KORALL</v>
          </cell>
          <cell r="C25680" t="str">
            <v xml:space="preserve"> Кружка СНЕЖНАЯ КОРОЛЕВА 330мл ф.круг</v>
          </cell>
          <cell r="E25680" t="str">
            <v>Китай</v>
          </cell>
          <cell r="F25680" t="str">
            <v>СТЕКЛО</v>
          </cell>
        </row>
        <row r="25681">
          <cell r="A25681" t="str">
            <v>CS606820-A</v>
          </cell>
          <cell r="B25681" t="str">
            <v>KORALL</v>
          </cell>
          <cell r="C25681" t="str">
            <v xml:space="preserve"> Масленка СНЕЖНАЯ КОРОЛЕВА ф.квадр</v>
          </cell>
          <cell r="E25681" t="str">
            <v>Китай</v>
          </cell>
          <cell r="F25681" t="str">
            <v>СТЕКЛО</v>
          </cell>
        </row>
        <row r="25682">
          <cell r="A25682" t="str">
            <v>GS-0130P-24CA</v>
          </cell>
          <cell r="B25682" t="str">
            <v>KORALL</v>
          </cell>
          <cell r="C25682" t="str">
            <v xml:space="preserve"> Кастрюля МОДЕРН 6.5л стеклянная крышка</v>
          </cell>
          <cell r="E25682" t="str">
            <v>Китай</v>
          </cell>
          <cell r="F25682" t="str">
            <v>МЕТАЛЛ</v>
          </cell>
        </row>
        <row r="25683">
          <cell r="A25683" t="str">
            <v>HAC114</v>
          </cell>
          <cell r="B25683" t="str">
            <v>KORALL</v>
          </cell>
          <cell r="C25683" t="str">
            <v xml:space="preserve"> Кружка бочка ЦВЕТОЧНЫЙ САД 340мл</v>
          </cell>
          <cell r="E25683" t="str">
            <v>Китай</v>
          </cell>
          <cell r="F25683" t="str">
            <v>СТЕКЛО</v>
          </cell>
        </row>
        <row r="25684">
          <cell r="A25684" t="str">
            <v>HACYJ025</v>
          </cell>
          <cell r="B25684" t="str">
            <v>KORALL</v>
          </cell>
          <cell r="C25684" t="str">
            <v xml:space="preserve"> Кружка бочка КЛУМБА 340мл</v>
          </cell>
          <cell r="E25684" t="str">
            <v>Китай</v>
          </cell>
          <cell r="F25684" t="str">
            <v>СТЕКЛО</v>
          </cell>
        </row>
        <row r="25685">
          <cell r="A25685" t="str">
            <v>HC127-H95</v>
          </cell>
          <cell r="B25685" t="str">
            <v>KORALL</v>
          </cell>
          <cell r="C25685" t="str">
            <v xml:space="preserve"> Чайная пара ХОУМ п/уп</v>
          </cell>
          <cell r="E25685" t="str">
            <v>Китай</v>
          </cell>
          <cell r="F25685" t="str">
            <v>СТЕКЛО</v>
          </cell>
        </row>
        <row r="25686">
          <cell r="A25686" t="str">
            <v>HC147-H95</v>
          </cell>
          <cell r="B25686" t="str">
            <v>KORALL</v>
          </cell>
          <cell r="C25686" t="str">
            <v xml:space="preserve"> Салатник ХОУМ 950мл п/уп</v>
          </cell>
          <cell r="E25686" t="str">
            <v>Китай</v>
          </cell>
          <cell r="F25686" t="str">
            <v>СТЕКЛО</v>
          </cell>
        </row>
        <row r="25687">
          <cell r="A25687" t="str">
            <v>HC156-H95</v>
          </cell>
          <cell r="B25687" t="str">
            <v>KORALL</v>
          </cell>
          <cell r="C25687" t="str">
            <v xml:space="preserve"> Набор кухонных принадлежностей ХОУМ 450мл п/уп</v>
          </cell>
          <cell r="E25687" t="str">
            <v>Китай</v>
          </cell>
          <cell r="F25687" t="str">
            <v>СТЕКЛО</v>
          </cell>
        </row>
        <row r="25688">
          <cell r="A25688" t="str">
            <v>HC172-H95</v>
          </cell>
          <cell r="B25688" t="str">
            <v>KORALL</v>
          </cell>
          <cell r="C25688" t="str">
            <v xml:space="preserve"> Ложка подставочная п/уп ХОУМ</v>
          </cell>
          <cell r="E25688" t="str">
            <v>Китай</v>
          </cell>
          <cell r="F25688" t="str">
            <v>СТЕКЛО</v>
          </cell>
        </row>
        <row r="25689">
          <cell r="A25689" t="str">
            <v>HC203-F60</v>
          </cell>
          <cell r="B25689" t="str">
            <v>KORALL</v>
          </cell>
          <cell r="C25689" t="str">
            <v xml:space="preserve"> Банка 300мл МАРОККАНСКИЙ ЦВЕТОК с керамической ложкой п/уп</v>
          </cell>
          <cell r="E25689" t="str">
            <v>Китай</v>
          </cell>
          <cell r="F25689" t="str">
            <v>СТЕКЛО</v>
          </cell>
        </row>
        <row r="25690">
          <cell r="A25690" t="str">
            <v>HC294-H95</v>
          </cell>
          <cell r="B25690" t="str">
            <v>KORALL</v>
          </cell>
          <cell r="C25690" t="str">
            <v xml:space="preserve"> Банка с ложкой 350мл ХОУМ п/уп</v>
          </cell>
          <cell r="E25690" t="str">
            <v>Китай</v>
          </cell>
          <cell r="F25690" t="str">
            <v>СТЕКЛО</v>
          </cell>
        </row>
        <row r="25691">
          <cell r="A25691" t="str">
            <v>HC331R-H95</v>
          </cell>
          <cell r="B25691" t="str">
            <v>KORALL</v>
          </cell>
          <cell r="C25691" t="str">
            <v xml:space="preserve"> Банка для сыпучих продуктов ХОУМ 550мл п/уп</v>
          </cell>
          <cell r="E25691" t="str">
            <v>Китай</v>
          </cell>
          <cell r="F25691" t="str">
            <v>СТЕКЛО</v>
          </cell>
        </row>
        <row r="25692">
          <cell r="A25692" t="str">
            <v>HC4011-F60</v>
          </cell>
          <cell r="B25692" t="str">
            <v>KORALL</v>
          </cell>
          <cell r="C25692" t="str">
            <v xml:space="preserve"> Набор МАРОККАНСКИЙ ЦВЕТОК 1/3сол+пер+салфетница</v>
          </cell>
          <cell r="E25692" t="str">
            <v>Китай</v>
          </cell>
          <cell r="F25692" t="str">
            <v>СТЕКЛО</v>
          </cell>
        </row>
        <row r="25693">
          <cell r="A25693" t="str">
            <v>HC4011-H95</v>
          </cell>
          <cell r="B25693" t="str">
            <v>KORALL</v>
          </cell>
          <cell r="C25693" t="str">
            <v xml:space="preserve"> Набор ХОУМ 1/3сол+пер+салфетница п/уп</v>
          </cell>
          <cell r="E25693" t="str">
            <v>Китай</v>
          </cell>
          <cell r="F25693" t="str">
            <v>СТЕКЛО</v>
          </cell>
        </row>
        <row r="25694">
          <cell r="A25694" t="str">
            <v>HC444-H91</v>
          </cell>
          <cell r="B25694" t="str">
            <v>KORALL</v>
          </cell>
          <cell r="C25694" t="str">
            <v xml:space="preserve"> Бутылка для масла/уксуса 290мл п/уп НОВОГОДНЕЕ ЧУДО</v>
          </cell>
          <cell r="E25694" t="str">
            <v>Китай</v>
          </cell>
          <cell r="F25694" t="str">
            <v>СТЕКЛО</v>
          </cell>
        </row>
        <row r="25695">
          <cell r="A25695" t="str">
            <v>HC5602H-H95</v>
          </cell>
          <cell r="B25695" t="str">
            <v>KORALL</v>
          </cell>
          <cell r="C25695" t="str">
            <v xml:space="preserve"> Набор банок для сыпучих 1/3 250мл ХОУМ</v>
          </cell>
          <cell r="E25695" t="str">
            <v>Китай</v>
          </cell>
          <cell r="F25695" t="str">
            <v>СТЕКЛО</v>
          </cell>
        </row>
        <row r="25696">
          <cell r="A25696" t="str">
            <v>HC5605A-H95</v>
          </cell>
          <cell r="B25696" t="str">
            <v>KORALL</v>
          </cell>
          <cell r="C25696" t="str">
            <v xml:space="preserve"> Банка для сыпучих продуктов ХОУМ 750мл п/уп</v>
          </cell>
          <cell r="E25696" t="str">
            <v>Китай</v>
          </cell>
          <cell r="F25696" t="str">
            <v>СТЕКЛО</v>
          </cell>
        </row>
        <row r="25697">
          <cell r="A25697" t="str">
            <v>HC601R-H95</v>
          </cell>
          <cell r="B25697" t="str">
            <v>KORALL</v>
          </cell>
          <cell r="C25697" t="str">
            <v xml:space="preserve"> Масленка п/уп ХОУМ</v>
          </cell>
          <cell r="E25697" t="str">
            <v>Китай</v>
          </cell>
          <cell r="F25697" t="str">
            <v>СТЕКЛО</v>
          </cell>
        </row>
        <row r="25698">
          <cell r="A25698" t="str">
            <v>HC777-H95</v>
          </cell>
          <cell r="B25698" t="str">
            <v>KORALL</v>
          </cell>
          <cell r="C25698" t="str">
            <v xml:space="preserve"> Кувшин ХОУМ 1200мл п/уп</v>
          </cell>
          <cell r="E25698" t="str">
            <v>Китай</v>
          </cell>
          <cell r="F25698" t="str">
            <v>СТЕКЛО</v>
          </cell>
        </row>
        <row r="25699">
          <cell r="A25699" t="str">
            <v>HC8600C-F60</v>
          </cell>
          <cell r="B25699" t="str">
            <v>KORALL</v>
          </cell>
          <cell r="C25699" t="str">
            <v xml:space="preserve"> Банка 730мл МАРОККАНСКИЙ ЦВЕТОК для сыпучих продуктов п/уп</v>
          </cell>
          <cell r="E25699" t="str">
            <v>Китай</v>
          </cell>
          <cell r="F25699" t="str">
            <v>СТЕКЛО</v>
          </cell>
        </row>
        <row r="25700">
          <cell r="A25700" t="str">
            <v>HH1959-3</v>
          </cell>
          <cell r="B25700" t="str">
            <v>KORALL</v>
          </cell>
          <cell r="C25700" t="str">
            <v xml:space="preserve"> Тарелка глубокая 8' ХРИЗАНТЕМА 20см</v>
          </cell>
          <cell r="E25700" t="str">
            <v>Китай</v>
          </cell>
          <cell r="F25700" t="str">
            <v>СТЕКЛО</v>
          </cell>
        </row>
        <row r="25701">
          <cell r="A25701" t="str">
            <v>HH1959-6</v>
          </cell>
          <cell r="B25701" t="str">
            <v>KORALL</v>
          </cell>
          <cell r="C25701" t="str">
            <v xml:space="preserve"> Тарелка плоская 9' ХРИЗАНТЕМА 23см</v>
          </cell>
          <cell r="E25701" t="str">
            <v>Китай</v>
          </cell>
          <cell r="F25701" t="str">
            <v>СТЕКЛО</v>
          </cell>
        </row>
        <row r="25702">
          <cell r="A25702" t="str">
            <v>HJCM-0010</v>
          </cell>
          <cell r="B25702" t="str">
            <v>KORALL</v>
          </cell>
          <cell r="C25702" t="str">
            <v xml:space="preserve"> Кружка бежевая 340мл бочка</v>
          </cell>
          <cell r="E25702" t="str">
            <v>Китай</v>
          </cell>
          <cell r="F25702" t="str">
            <v>СТЕКЛО</v>
          </cell>
        </row>
        <row r="25703">
          <cell r="A25703" t="str">
            <v>HJCM-0010-2</v>
          </cell>
          <cell r="B25703" t="str">
            <v>KORALL</v>
          </cell>
          <cell r="C25703" t="str">
            <v xml:space="preserve"> Кружка розовая 340мл бочка</v>
          </cell>
          <cell r="E25703" t="str">
            <v>Китай</v>
          </cell>
          <cell r="F25703" t="str">
            <v>СТЕКЛО</v>
          </cell>
        </row>
        <row r="25704">
          <cell r="A25704" t="str">
            <v>HW1321A/1370</v>
          </cell>
          <cell r="B25704" t="str">
            <v>KORALL</v>
          </cell>
          <cell r="C25704" t="str">
            <v xml:space="preserve"> Кружка с ложкой КАРАМЕЛЬ 340мл</v>
          </cell>
          <cell r="E25704" t="str">
            <v>Китай</v>
          </cell>
          <cell r="F25704" t="str">
            <v>СТЕКЛО</v>
          </cell>
        </row>
        <row r="25705">
          <cell r="A25705" t="str">
            <v>HW1321A/1370-1</v>
          </cell>
          <cell r="B25705" t="str">
            <v>KORALL</v>
          </cell>
          <cell r="C25705" t="str">
            <v xml:space="preserve"> Кружка с ложкой ФИСТАШКИ 340мл</v>
          </cell>
          <cell r="E25705" t="str">
            <v>Китай</v>
          </cell>
          <cell r="F25705" t="str">
            <v>СТЕКЛО</v>
          </cell>
        </row>
        <row r="25706">
          <cell r="A25706" t="str">
            <v>HYC003-3</v>
          </cell>
          <cell r="B25706" t="str">
            <v>KORALL</v>
          </cell>
          <cell r="C25706" t="str">
            <v xml:space="preserve"> Тарелка глубокая 8' 20см КРАСНЫЙ ГОРОХ С ЦВЕТАМИ</v>
          </cell>
          <cell r="E25706" t="str">
            <v>Малайзия</v>
          </cell>
          <cell r="F25706" t="str">
            <v>СТЕКЛО</v>
          </cell>
        </row>
        <row r="25707">
          <cell r="A25707" t="str">
            <v>HYC1801</v>
          </cell>
          <cell r="B25707" t="str">
            <v>KORALL</v>
          </cell>
          <cell r="C25707" t="str">
            <v xml:space="preserve"> Кружка 340мл ВЕСЕЛЫЕ ОБЕЗЬЯНКИ бочка</v>
          </cell>
          <cell r="E25707" t="str">
            <v>Китай</v>
          </cell>
          <cell r="F25707" t="str">
            <v>СТЕКЛО</v>
          </cell>
        </row>
        <row r="25708">
          <cell r="A25708" t="str">
            <v>HYC1816</v>
          </cell>
          <cell r="B25708" t="str">
            <v>KORALL</v>
          </cell>
          <cell r="C25708" t="str">
            <v xml:space="preserve"> Кружка 350мл ВЫКЛЮЧЕННЫЙ ИНТЕРНЕТ бочка низкая</v>
          </cell>
          <cell r="E25708" t="str">
            <v>Китай</v>
          </cell>
          <cell r="F25708" t="str">
            <v>СТЕКЛО</v>
          </cell>
        </row>
        <row r="25709">
          <cell r="A25709" t="str">
            <v>HYC1818</v>
          </cell>
          <cell r="B25709" t="str">
            <v>KORALL</v>
          </cell>
          <cell r="C25709" t="str">
            <v xml:space="preserve"> Кружка 400мл ЗОДИАКИ бочка</v>
          </cell>
          <cell r="E25709" t="str">
            <v>Китай</v>
          </cell>
          <cell r="F25709" t="str">
            <v>СТЕКЛО</v>
          </cell>
        </row>
        <row r="25710">
          <cell r="A25710" t="str">
            <v>L04-6519</v>
          </cell>
          <cell r="B25710" t="str">
            <v>KORALL</v>
          </cell>
          <cell r="C25710" t="str">
            <v xml:space="preserve"> Набор салатников 1/3 LERMONY 0.3л 0.6л 0.8л</v>
          </cell>
          <cell r="E25710" t="str">
            <v>Китай</v>
          </cell>
          <cell r="F25710" t="str">
            <v>СТЕКЛО</v>
          </cell>
        </row>
        <row r="25711">
          <cell r="A25711" t="str">
            <v>LD-11</v>
          </cell>
          <cell r="B25711" t="str">
            <v>KORALL</v>
          </cell>
          <cell r="C25711" t="str">
            <v xml:space="preserve"> Набор ножей с подставкой 1/6 графитный наполнитель п/у</v>
          </cell>
          <cell r="E25711" t="str">
            <v>Китай</v>
          </cell>
          <cell r="F25711" t="str">
            <v>МЕТАЛЛ</v>
          </cell>
        </row>
        <row r="25712">
          <cell r="A25712" t="str">
            <v>LHDW75-1027</v>
          </cell>
          <cell r="B25712" t="str">
            <v>KORALL</v>
          </cell>
          <cell r="C25712" t="str">
            <v xml:space="preserve"> Миска ЛЕТО 19см 1027</v>
          </cell>
          <cell r="E25712" t="str">
            <v>Китай</v>
          </cell>
          <cell r="F25712" t="str">
            <v>СТЕКЛО</v>
          </cell>
        </row>
        <row r="25713">
          <cell r="A25713" t="str">
            <v>LHDW75-130312</v>
          </cell>
          <cell r="B25713" t="str">
            <v>KORALL</v>
          </cell>
          <cell r="C25713" t="str">
            <v xml:space="preserve"> Миска ШАХЕРЕЗАДА 19см</v>
          </cell>
          <cell r="E25713" t="str">
            <v>Китай</v>
          </cell>
          <cell r="F25713" t="str">
            <v>СТЕКЛО</v>
          </cell>
        </row>
        <row r="25714">
          <cell r="A25714" t="str">
            <v>V5019-6</v>
          </cell>
          <cell r="B25714" t="str">
            <v>KORALL</v>
          </cell>
          <cell r="C25714" t="str">
            <v xml:space="preserve"> Тарелка плоская 8' 200мм ОРГАНЗА</v>
          </cell>
          <cell r="E25714" t="str">
            <v>Малайзия</v>
          </cell>
          <cell r="F25714" t="str">
            <v>СТЕКЛО</v>
          </cell>
        </row>
        <row r="25715">
          <cell r="A25715" t="str">
            <v>V5035-1-1</v>
          </cell>
          <cell r="B25715" t="str">
            <v>KORALL</v>
          </cell>
          <cell r="C25715" t="str">
            <v xml:space="preserve"> Салатник 7' ШОТЛАНДКА 18см</v>
          </cell>
          <cell r="E25715" t="str">
            <v>Малайзия</v>
          </cell>
          <cell r="F25715" t="str">
            <v>СТЕКЛО</v>
          </cell>
        </row>
        <row r="25716">
          <cell r="A25716" t="str">
            <v>VB131-A06524</v>
          </cell>
          <cell r="B25716" t="str">
            <v>KORALL</v>
          </cell>
          <cell r="C25716" t="str">
            <v xml:space="preserve"> Набор детский ВЕСЕЛЫЕ РЕБЯТА 1/3 тар+салат+кружка</v>
          </cell>
          <cell r="E25716" t="str">
            <v>Малайзия</v>
          </cell>
          <cell r="F25716" t="str">
            <v>СТЕКЛО</v>
          </cell>
        </row>
        <row r="25717">
          <cell r="A25717" t="str">
            <v>VHYC003</v>
          </cell>
          <cell r="B25717" t="str">
            <v>KORALL</v>
          </cell>
          <cell r="C25717" t="str">
            <v xml:space="preserve"> Салатник 6' 15см КРАСНЫЙ ГОРОХ С ЦВЕТАМИ</v>
          </cell>
          <cell r="E25717" t="str">
            <v>Малайзия</v>
          </cell>
          <cell r="F25717" t="str">
            <v>СТЕКЛО</v>
          </cell>
        </row>
        <row r="25718">
          <cell r="A25718" t="str">
            <v>VHYC003-1</v>
          </cell>
          <cell r="B25718" t="str">
            <v>KORALL</v>
          </cell>
          <cell r="C25718" t="str">
            <v xml:space="preserve"> Салатник 7' 18см КРАСНЫЙ ГОРОХ С ЦВЕТАМИ</v>
          </cell>
          <cell r="E25718" t="str">
            <v>Малайзия</v>
          </cell>
          <cell r="F25718" t="str">
            <v>СТЕКЛО</v>
          </cell>
        </row>
        <row r="25719">
          <cell r="A25719" t="str">
            <v>VHYC003-4</v>
          </cell>
          <cell r="B25719" t="str">
            <v>KORALL</v>
          </cell>
          <cell r="C25719" t="str">
            <v xml:space="preserve"> Тарелка плоская 8' 20см КРАСНЫЙ ГОРОХ С ЦВЕТАМИ</v>
          </cell>
          <cell r="E25719" t="str">
            <v>Малайзия</v>
          </cell>
          <cell r="F25719" t="str">
            <v>СТЕКЛО</v>
          </cell>
        </row>
        <row r="25720">
          <cell r="A25720" t="str">
            <v>VLI</v>
          </cell>
          <cell r="B25720" t="str">
            <v>KORALL</v>
          </cell>
          <cell r="C25720" t="str">
            <v xml:space="preserve"> Кружка 350мл LOVE IS 6дек бочка низкая</v>
          </cell>
          <cell r="E25720" t="str">
            <v>Малайзия</v>
          </cell>
          <cell r="F25720" t="str">
            <v>СТЕКЛО</v>
          </cell>
        </row>
        <row r="25721">
          <cell r="A25721" t="str">
            <v>VLI-CB</v>
          </cell>
          <cell r="B25721" t="str">
            <v>KORALL</v>
          </cell>
          <cell r="C25721" t="str">
            <v xml:space="preserve"> Кружка 350мл LOVE IS 6дек бочка низкая п/у</v>
          </cell>
          <cell r="E25721" t="str">
            <v>Малайзия</v>
          </cell>
          <cell r="F25721" t="str">
            <v>СТЕКЛО</v>
          </cell>
        </row>
        <row r="25722">
          <cell r="A25722" t="str">
            <v>VPUSH</v>
          </cell>
          <cell r="B25722" t="str">
            <v>KORALL</v>
          </cell>
          <cell r="C25722" t="str">
            <v xml:space="preserve"> Кружка 350мл ПУШИСТИКИ бочка низкая</v>
          </cell>
          <cell r="E25722" t="str">
            <v>Малайзия</v>
          </cell>
          <cell r="F25722" t="str">
            <v>СТЕКЛО</v>
          </cell>
        </row>
        <row r="25723">
          <cell r="A25723" t="str">
            <v>VTSP-PL</v>
          </cell>
          <cell r="B25723" t="str">
            <v>KORALL</v>
          </cell>
          <cell r="C25723" t="str">
            <v xml:space="preserve"> Сахарница 460мл ШОТЛАДКА</v>
          </cell>
          <cell r="E25723" t="str">
            <v>Малайзия</v>
          </cell>
          <cell r="F25723" t="str">
            <v>СТЕКЛО</v>
          </cell>
        </row>
        <row r="25724">
          <cell r="A25724" t="str">
            <v>VWOT-CB</v>
          </cell>
          <cell r="B25724" t="str">
            <v>KORALL</v>
          </cell>
          <cell r="C25724" t="str">
            <v xml:space="preserve"> Кружка 350мл WORLD OF TANKS 6дек бочка низкая п/у</v>
          </cell>
          <cell r="E25724" t="str">
            <v>Малайзия</v>
          </cell>
          <cell r="F25724" t="str">
            <v>СТЕКЛО</v>
          </cell>
        </row>
        <row r="25725">
          <cell r="A25725" t="str">
            <v>W1G90116</v>
          </cell>
          <cell r="B25725" t="str">
            <v>KORALL</v>
          </cell>
          <cell r="C25725" t="str">
            <v xml:space="preserve"> Чайная пара БЕЛОСНЕЖКА резная ренессанс 180мл</v>
          </cell>
          <cell r="E25725" t="str">
            <v>Китай</v>
          </cell>
          <cell r="F25725" t="str">
            <v>СТЕКЛО</v>
          </cell>
        </row>
        <row r="25726">
          <cell r="A25726" t="str">
            <v>AHM153</v>
          </cell>
          <cell r="B25726" t="str">
            <v>ATTRIBUTE HANGER</v>
          </cell>
          <cell r="C25726" t="str">
            <v xml:space="preserve"> Вешалка универсальная EVA GREEN 43см</v>
          </cell>
          <cell r="D25726" t="str">
            <v xml:space="preserve"> Hanger w/bar, green colour</v>
          </cell>
          <cell r="E25726" t="str">
            <v>Китай</v>
          </cell>
          <cell r="F25726" t="str">
            <v>ХРОМИРОВАННЫЙ МЕТАЛЛ,ПОРОЛОН</v>
          </cell>
        </row>
        <row r="25727">
          <cell r="A25727" t="str">
            <v>AHM183</v>
          </cell>
          <cell r="B25727" t="str">
            <v>ATTRIBUTE HANGER</v>
          </cell>
          <cell r="C25727" t="str">
            <v xml:space="preserve"> Вешалка для костюма 43см цвет: красный</v>
          </cell>
          <cell r="D25727" t="str">
            <v xml:space="preserve"> Hangers w/bar, red colour</v>
          </cell>
          <cell r="E25727" t="str">
            <v>Китай</v>
          </cell>
          <cell r="F25727" t="str">
            <v>ХРОМИРОВАННЫЙ МЕТАЛЛ,ПОРОЛОН</v>
          </cell>
        </row>
        <row r="25728">
          <cell r="A25728" t="str">
            <v>AHM193</v>
          </cell>
          <cell r="B25728" t="str">
            <v>ATTRIBUTE HANGER</v>
          </cell>
          <cell r="C25728" t="str">
            <v xml:space="preserve"> Вешалка универсальная EVA BLACK 43см</v>
          </cell>
          <cell r="D25728" t="str">
            <v xml:space="preserve"> Hangers w/bar, black colour</v>
          </cell>
          <cell r="E25728" t="str">
            <v>Китай</v>
          </cell>
          <cell r="F25728" t="str">
            <v>ХРОМИРОВАННЫЙ МЕТАЛЛ,ПОРОЛОН</v>
          </cell>
        </row>
        <row r="25729">
          <cell r="A25729" t="str">
            <v>AHS145</v>
          </cell>
          <cell r="B25729" t="str">
            <v>ATTRIBUTE HANGER</v>
          </cell>
          <cell r="C25729" t="str">
            <v xml:space="preserve"> Набор вешалок для костюма 42см 5шт цвет: оранжевые</v>
          </cell>
          <cell r="D25729" t="str">
            <v xml:space="preserve"> PVC top hanger w/orange</v>
          </cell>
          <cell r="E25729" t="str">
            <v>Китай</v>
          </cell>
          <cell r="F25729" t="str">
            <v>МЕТАЛЛ,ПВХ</v>
          </cell>
        </row>
        <row r="25730">
          <cell r="A25730" t="str">
            <v>AHS175</v>
          </cell>
          <cell r="B25730" t="str">
            <v>ATTRIBUTE HANGER</v>
          </cell>
          <cell r="C25730" t="str">
            <v xml:space="preserve"> Набор вешалок для костюма 42см 5шт цвет: синие</v>
          </cell>
          <cell r="D25730" t="str">
            <v xml:space="preserve"> PVC top hanger w/blue</v>
          </cell>
          <cell r="E25730" t="str">
            <v>Китай</v>
          </cell>
          <cell r="F25730" t="str">
            <v>МЕТАЛЛ,ПВХ</v>
          </cell>
        </row>
        <row r="25731">
          <cell r="A25731" t="str">
            <v>AHS343</v>
          </cell>
          <cell r="B25731" t="str">
            <v>ATTRIBUTE HANGER</v>
          </cell>
          <cell r="C25731" t="str">
            <v xml:space="preserve"> Набор вешалок для брюк 30см с клипсами 3шт цвет: оранжевые</v>
          </cell>
          <cell r="D25731" t="str">
            <v xml:space="preserve"> 3/sets Chrome pant hanger w/orange</v>
          </cell>
          <cell r="E25731" t="str">
            <v>Китай</v>
          </cell>
          <cell r="F25731" t="str">
            <v>МЕТАЛЛ</v>
          </cell>
        </row>
        <row r="25732">
          <cell r="A25732" t="str">
            <v>AHS373</v>
          </cell>
          <cell r="B25732" t="str">
            <v>ATTRIBUTE HANGER</v>
          </cell>
          <cell r="C25732" t="str">
            <v xml:space="preserve"> Набор вешалок для брюк 30см с клипсами 3шт цвет: синие</v>
          </cell>
          <cell r="D25732" t="str">
            <v xml:space="preserve"> 3/sets Chrome pant hanger w/blue</v>
          </cell>
          <cell r="E25732" t="str">
            <v>Китай</v>
          </cell>
          <cell r="F25732" t="str">
            <v>МЕТАЛЛ</v>
          </cell>
        </row>
        <row r="25733">
          <cell r="A25733" t="str">
            <v>AHS471</v>
          </cell>
          <cell r="B25733" t="str">
            <v>ATTRIBUTE HANGER</v>
          </cell>
          <cell r="C25733" t="str">
            <v xml:space="preserve"> Вешалка для юбок 52см цвет: синий</v>
          </cell>
          <cell r="D25733" t="str">
            <v xml:space="preserve"> Flex pant hanger w/blue</v>
          </cell>
          <cell r="E25733" t="str">
            <v>Китай</v>
          </cell>
          <cell r="F25733" t="str">
            <v>МЕТАЛЛ</v>
          </cell>
        </row>
        <row r="25734">
          <cell r="A25734" t="str">
            <v>AHS501</v>
          </cell>
          <cell r="B25734" t="str">
            <v>ATTRIBUTE HANGER</v>
          </cell>
          <cell r="C25734" t="str">
            <v xml:space="preserve"> Вешалка для верхней одежды 40см цвет: оранжевая</v>
          </cell>
          <cell r="D25734" t="str">
            <v xml:space="preserve"> PVC coat hanger w/orange</v>
          </cell>
          <cell r="E25734" t="str">
            <v>Китай</v>
          </cell>
          <cell r="F25734" t="str">
            <v>МЕТАЛЛ</v>
          </cell>
        </row>
        <row r="25735">
          <cell r="A25735" t="str">
            <v>AHS531</v>
          </cell>
          <cell r="B25735" t="str">
            <v>ATTRIBUTE HANGER</v>
          </cell>
          <cell r="C25735" t="str">
            <v xml:space="preserve"> Вешалка для верхней одежды 40см цвет: синяя</v>
          </cell>
          <cell r="D25735" t="str">
            <v xml:space="preserve"> PVC coat hanger w/blue</v>
          </cell>
          <cell r="E25735" t="str">
            <v>Китай</v>
          </cell>
          <cell r="F25735" t="str">
            <v>МЕТАЛЛ</v>
          </cell>
        </row>
        <row r="25736">
          <cell r="A25736" t="str">
            <v>AHS441</v>
          </cell>
          <cell r="B25736" t="str">
            <v>ATTRIBUTE HANGER</v>
          </cell>
          <cell r="C25736" t="str">
            <v xml:space="preserve"> Вешалка для юбок 52см цвет: оранжевая</v>
          </cell>
          <cell r="D25736" t="str">
            <v xml:space="preserve"> Flex pant hanger w/orange</v>
          </cell>
          <cell r="E25736" t="str">
            <v>Китай</v>
          </cell>
          <cell r="F25736" t="str">
            <v>МЕТАЛЛ</v>
          </cell>
        </row>
        <row r="25737">
          <cell r="A25737" t="str">
            <v>AHS521</v>
          </cell>
          <cell r="B25737" t="str">
            <v>ATTRIBUTE HANGER</v>
          </cell>
          <cell r="C25737" t="str">
            <v xml:space="preserve"> Вешалка для костюма 40см цвет: оранжевая</v>
          </cell>
          <cell r="D25737" t="str">
            <v xml:space="preserve"> PVC top hanger w/orange</v>
          </cell>
          <cell r="E25737" t="str">
            <v>Китай</v>
          </cell>
          <cell r="F25737" t="str">
            <v>МЕТАЛЛ</v>
          </cell>
        </row>
        <row r="25738">
          <cell r="A25738" t="str">
            <v>AHS571</v>
          </cell>
          <cell r="B25738" t="str">
            <v>ATTRIBUTE HANGER</v>
          </cell>
          <cell r="C25738" t="str">
            <v xml:space="preserve"> Вешалка для костюма 40см цвет: синяя</v>
          </cell>
          <cell r="D25738" t="str">
            <v xml:space="preserve"> PVC top hanger w/blue</v>
          </cell>
          <cell r="E25738" t="str">
            <v>Китай</v>
          </cell>
          <cell r="F25738" t="str">
            <v>МЕТАЛЛ</v>
          </cell>
        </row>
        <row r="25739">
          <cell r="A25739" t="str">
            <v>AHS841</v>
          </cell>
          <cell r="B25739" t="str">
            <v>ATTRIBUTE HANGER</v>
          </cell>
          <cell r="C25739" t="str">
            <v xml:space="preserve"> Вешалка для галстуков 8см цвет: оранжевая</v>
          </cell>
          <cell r="D25739" t="str">
            <v xml:space="preserve"> PCV scarft hanger w/orange</v>
          </cell>
          <cell r="E25739" t="str">
            <v>Китай</v>
          </cell>
          <cell r="F25739" t="str">
            <v>МЕТАЛЛ</v>
          </cell>
        </row>
        <row r="25740">
          <cell r="A25740" t="str">
            <v>AHS871</v>
          </cell>
          <cell r="B25740" t="str">
            <v>ATTRIBUTE HANGER</v>
          </cell>
          <cell r="C25740" t="str">
            <v xml:space="preserve"> Вешалка для галстуков 8см цвет: синий</v>
          </cell>
          <cell r="D25740" t="str">
            <v xml:space="preserve"> PCV scarft hanger w/blue</v>
          </cell>
          <cell r="E25740" t="str">
            <v>Китай</v>
          </cell>
          <cell r="F25740" t="str">
            <v>МЕТАЛЛ</v>
          </cell>
        </row>
        <row r="25741">
          <cell r="A25741" t="str">
            <v>AHS141</v>
          </cell>
          <cell r="B25741" t="str">
            <v>ATTRIBUTE HANGER</v>
          </cell>
          <cell r="C25741" t="str">
            <v xml:space="preserve"> Вешалка для костюма 40см с клипсами цвет: оранжевая</v>
          </cell>
          <cell r="D25741" t="str">
            <v xml:space="preserve"> Chrome hanger w/slip &amp; orange</v>
          </cell>
          <cell r="E25741" t="str">
            <v>Китай</v>
          </cell>
          <cell r="F25741" t="str">
            <v>МЕТАЛЛ</v>
          </cell>
        </row>
        <row r="25742">
          <cell r="A25742" t="str">
            <v>AHS171</v>
          </cell>
          <cell r="B25742" t="str">
            <v>ATTRIBUTE HANGER</v>
          </cell>
          <cell r="C25742" t="str">
            <v xml:space="preserve"> Вешалка для костюма 40см с клипсами цвет: синяя</v>
          </cell>
          <cell r="D25742" t="str">
            <v xml:space="preserve"> Chrome hanger w/slip &amp; blue</v>
          </cell>
          <cell r="E25742" t="str">
            <v>Китай</v>
          </cell>
          <cell r="F25742" t="str">
            <v>МЕТАЛЛ</v>
          </cell>
        </row>
        <row r="25743">
          <cell r="A25743" t="str">
            <v>AHS321</v>
          </cell>
          <cell r="B25743" t="str">
            <v>ATTRIBUTE HANGER</v>
          </cell>
          <cell r="C25743" t="str">
            <v xml:space="preserve"> Вешалка для брюк 26см цвет: оранжевая</v>
          </cell>
          <cell r="D25743" t="str">
            <v xml:space="preserve"> PVC skirt hanger w/orange</v>
          </cell>
          <cell r="E25743" t="str">
            <v>Китай</v>
          </cell>
          <cell r="F25743" t="str">
            <v>МЕТАЛЛ</v>
          </cell>
        </row>
        <row r="25744">
          <cell r="A25744" t="str">
            <v>AHS331</v>
          </cell>
          <cell r="B25744" t="str">
            <v>ATTRIBUTE HANGER</v>
          </cell>
          <cell r="C25744" t="str">
            <v xml:space="preserve"> Вешалка для брюк 26см цвет: синяя</v>
          </cell>
          <cell r="D25744" t="str">
            <v xml:space="preserve"> PVC skirt hanger w/blue</v>
          </cell>
          <cell r="E25744" t="str">
            <v>Китай</v>
          </cell>
          <cell r="F25744" t="str">
            <v>МЕТАЛЛ</v>
          </cell>
        </row>
        <row r="25745">
          <cell r="A25745" t="str">
            <v>AHS371</v>
          </cell>
          <cell r="B25745" t="str">
            <v>ATTRIBUTE HANGER</v>
          </cell>
          <cell r="C25745" t="str">
            <v xml:space="preserve"> Вешалка для брюк 30см с клипсами цвет: синяя</v>
          </cell>
          <cell r="D25745" t="str">
            <v xml:space="preserve"> Chrome pant hanger w/blue</v>
          </cell>
          <cell r="E25745" t="str">
            <v>Китай</v>
          </cell>
          <cell r="F25745" t="str">
            <v>МЕТАЛЛ</v>
          </cell>
        </row>
        <row r="25746">
          <cell r="A25746" t="str">
            <v>AHC224</v>
          </cell>
          <cell r="B25746" t="str">
            <v>ATTRIBUTE HANGER</v>
          </cell>
          <cell r="C25746" t="str">
            <v xml:space="preserve"> Набор детских вешалок 30см 4шт металл</v>
          </cell>
          <cell r="D25746" t="str">
            <v xml:space="preserve"> Set of 4 metal hangers Pvc coating</v>
          </cell>
          <cell r="E25746" t="str">
            <v>Китай</v>
          </cell>
          <cell r="F25746" t="str">
            <v>МЕТАЛЛ</v>
          </cell>
        </row>
        <row r="25747">
          <cell r="A25747" t="str">
            <v>AHS341</v>
          </cell>
          <cell r="B25747" t="str">
            <v>ATTRIBUTE HANGER</v>
          </cell>
          <cell r="C25747" t="str">
            <v xml:space="preserve"> Вешалка для брюк 30см с клипсами цвет: оранжевая</v>
          </cell>
          <cell r="D25747" t="str">
            <v xml:space="preserve"> Chrome pant hanger w/orange</v>
          </cell>
          <cell r="E25747" t="str">
            <v>Китай</v>
          </cell>
          <cell r="F25747" t="str">
            <v>МЕТАЛЛ</v>
          </cell>
        </row>
        <row r="25748">
          <cell r="A25748" t="str">
            <v>AHB111</v>
          </cell>
          <cell r="B25748" t="str">
            <v>ATTRIBUTE HANGER</v>
          </cell>
          <cell r="C25748" t="str">
            <v xml:space="preserve"> Вешалка для костюма бамбук</v>
          </cell>
          <cell r="D25748" t="str">
            <v xml:space="preserve"> Coat bamboo hanger</v>
          </cell>
          <cell r="E25748" t="str">
            <v>Китай</v>
          </cell>
          <cell r="F25748" t="str">
            <v>ДЕРЕВО</v>
          </cell>
        </row>
        <row r="25749">
          <cell r="A25749" t="str">
            <v>AHC202</v>
          </cell>
          <cell r="B25749" t="str">
            <v>ATTRIBUTE HANGER</v>
          </cell>
          <cell r="C25749" t="str">
            <v xml:space="preserve"> Набор детских вешалок 25см 2шт</v>
          </cell>
          <cell r="D25749" t="str">
            <v xml:space="preserve"> Set of wooden hangers</v>
          </cell>
          <cell r="E25749" t="str">
            <v>Китай</v>
          </cell>
          <cell r="F25749" t="str">
            <v>ДЕРЕВО</v>
          </cell>
        </row>
        <row r="25750">
          <cell r="A25750" t="str">
            <v>AHC232</v>
          </cell>
          <cell r="B25750" t="str">
            <v>ATTRIBUTE HANGER</v>
          </cell>
          <cell r="C25750" t="str">
            <v xml:space="preserve"> Набор детских вешалок 30.5см 2шт</v>
          </cell>
          <cell r="D25750" t="str">
            <v xml:space="preserve"> Kid's hungers 2 pcs.</v>
          </cell>
          <cell r="E25750" t="str">
            <v>Китай</v>
          </cell>
          <cell r="F25750" t="str">
            <v>ДЕРЕВО</v>
          </cell>
        </row>
        <row r="25751">
          <cell r="A25751" t="str">
            <v>AHN161</v>
          </cell>
          <cell r="B25751" t="str">
            <v>ATTRIBUTE HANGER</v>
          </cell>
          <cell r="C25751" t="str">
            <v xml:space="preserve"> Вешалка для рубашек прямая 44см цвет: натуральный</v>
          </cell>
          <cell r="D25751" t="str">
            <v xml:space="preserve"> Wooden hanger, no bar  w/notches, straight style, natural color</v>
          </cell>
          <cell r="E25751" t="str">
            <v>Китай</v>
          </cell>
          <cell r="F25751" t="str">
            <v>ДЕРЕВО</v>
          </cell>
        </row>
        <row r="25752">
          <cell r="A25752" t="str">
            <v>AHP134</v>
          </cell>
          <cell r="B25752" t="str">
            <v>ATTRIBUTE HANGER</v>
          </cell>
          <cell r="C25752" t="str">
            <v xml:space="preserve"> Набор вешалок для костюма 45см 4шт цвет: белый</v>
          </cell>
          <cell r="D25752" t="str">
            <v xml:space="preserve"> set of 4pcs wooden suit hanger in wash white mat color. Wooden bar with notched.44.5x23x1.2cm. Lotus wood in A grade.black logo</v>
          </cell>
          <cell r="E25752" t="str">
            <v>Китай</v>
          </cell>
          <cell r="F25752" t="str">
            <v>ДЕРЕВО</v>
          </cell>
        </row>
        <row r="25753">
          <cell r="A25753" t="str">
            <v>AHP124</v>
          </cell>
          <cell r="B25753" t="str">
            <v>ATTRIBUTE HANGER</v>
          </cell>
          <cell r="C25753" t="str">
            <v xml:space="preserve"> Набор вешалок для костюма 45см 4шт цвет: кремовый</v>
          </cell>
          <cell r="D25753" t="str">
            <v xml:space="preserve"> set of 4pcs wooden suit hanger in white mat color. Wooden square bar with white rubber teeth. Notched.44.5x23x1.2cm. Lotus wood</v>
          </cell>
          <cell r="E25753" t="str">
            <v>Китай</v>
          </cell>
          <cell r="F25753" t="str">
            <v>ДЕРЕВО</v>
          </cell>
        </row>
        <row r="25754">
          <cell r="A25754" t="str">
            <v>AHS421</v>
          </cell>
          <cell r="B25754" t="str">
            <v>ATTRIBUTE HANGER</v>
          </cell>
          <cell r="C25754" t="str">
            <v xml:space="preserve"> Вешалка для рубашек/платьев 42см цвет зеленая</v>
          </cell>
          <cell r="D25754" t="str">
            <v xml:space="preserve"> Hanger for shirts/dresses green colour</v>
          </cell>
          <cell r="E25754" t="str">
            <v>Китай</v>
          </cell>
          <cell r="F25754" t="str">
            <v>МЕТАЛЛ,ПВХ</v>
          </cell>
        </row>
        <row r="25755">
          <cell r="A25755" t="str">
            <v>AHS431</v>
          </cell>
          <cell r="B25755" t="str">
            <v>ATTRIBUTE HANGER</v>
          </cell>
          <cell r="C25755" t="str">
            <v xml:space="preserve"> Вешалка для рубашек/платьев оранжевая</v>
          </cell>
          <cell r="D25755" t="str">
            <v xml:space="preserve"> Hanger for shirts/dresses orange colour</v>
          </cell>
          <cell r="E25755" t="str">
            <v>Китай</v>
          </cell>
          <cell r="F25755" t="str">
            <v>МЕТАЛЛ,ПВХ</v>
          </cell>
        </row>
        <row r="25756">
          <cell r="A25756" t="str">
            <v>AHS451</v>
          </cell>
          <cell r="B25756" t="str">
            <v>ATTRIBUTE HANGER</v>
          </cell>
          <cell r="C25756" t="str">
            <v xml:space="preserve"> Вешалка для рубашек/платьев синяя</v>
          </cell>
          <cell r="D25756" t="str">
            <v xml:space="preserve"> Hanger for shirts/dresses blue colour</v>
          </cell>
          <cell r="E25756" t="str">
            <v>Китай</v>
          </cell>
          <cell r="F25756" t="str">
            <v>МЕТАЛЛ,ПВХ</v>
          </cell>
        </row>
        <row r="25757">
          <cell r="A25757" t="str">
            <v>AHS311</v>
          </cell>
          <cell r="B25757" t="str">
            <v>ATTRIBUTE HANGER</v>
          </cell>
          <cell r="C25757" t="str">
            <v xml:space="preserve"> Вешалка для брюк/юбок 30см цвет зеленая</v>
          </cell>
          <cell r="D25757" t="str">
            <v xml:space="preserve"> Hanger for trousers green colour</v>
          </cell>
          <cell r="E25757" t="str">
            <v>Китай</v>
          </cell>
          <cell r="F25757" t="str">
            <v>МЕТАЛЛ,ПВХ</v>
          </cell>
        </row>
        <row r="25758">
          <cell r="A25758" t="str">
            <v>AHS383</v>
          </cell>
          <cell r="B25758" t="str">
            <v>ATTRIBUTE HANGER</v>
          </cell>
          <cell r="C25758" t="str">
            <v xml:space="preserve"> Набор вешалок для брюк 30см с клипсами 3шт цвет зеленые</v>
          </cell>
          <cell r="D25758" t="str">
            <v xml:space="preserve"> Hanger set for trousers/skirts 3 items green colour</v>
          </cell>
          <cell r="E25758" t="str">
            <v>Китай</v>
          </cell>
          <cell r="F25758" t="str">
            <v>МЕТАЛЛ,ПВХ</v>
          </cell>
        </row>
        <row r="25759">
          <cell r="A25759" t="str">
            <v>AHS511</v>
          </cell>
          <cell r="B25759" t="str">
            <v>ATTRIBUTE HANGER</v>
          </cell>
          <cell r="C25759" t="str">
            <v xml:space="preserve"> Вешалка для верхней одежды зелёная</v>
          </cell>
          <cell r="D25759" t="str">
            <v xml:space="preserve"> Hanger for outerwear green colour</v>
          </cell>
          <cell r="E25759" t="str">
            <v>Китай</v>
          </cell>
          <cell r="F25759" t="str">
            <v>МЕТАЛЛ,ПВХ</v>
          </cell>
        </row>
        <row r="25760">
          <cell r="A25760" t="str">
            <v>AHS561</v>
          </cell>
          <cell r="B25760" t="str">
            <v>ATTRIBUTE HANGER</v>
          </cell>
          <cell r="C25760" t="str">
            <v xml:space="preserve"> Вешалка универсальная 43см цвет зеленая</v>
          </cell>
          <cell r="D25760" t="str">
            <v xml:space="preserve"> Universal hanger green colour</v>
          </cell>
          <cell r="E25760" t="str">
            <v>Китай</v>
          </cell>
          <cell r="F25760" t="str">
            <v>МЕТАЛЛ,ПВХ</v>
          </cell>
        </row>
        <row r="25761">
          <cell r="A25761" t="str">
            <v>AHS111</v>
          </cell>
          <cell r="B25761" t="str">
            <v>ATTRIBUTE HANGER</v>
          </cell>
          <cell r="C25761" t="str">
            <v xml:space="preserve"> Вешалка для костюма с клипсами 45см цвет зеленая</v>
          </cell>
          <cell r="D25761" t="str">
            <v xml:space="preserve"> Suit hanger with clips green colour</v>
          </cell>
          <cell r="E25761" t="str">
            <v>Китай</v>
          </cell>
          <cell r="F25761" t="str">
            <v>МЕТАЛЛ,ПВХ</v>
          </cell>
        </row>
        <row r="25762">
          <cell r="A25762" t="str">
            <v>AHS135</v>
          </cell>
          <cell r="B25762" t="str">
            <v>ATTRIBUTE HANGER</v>
          </cell>
          <cell r="C25762" t="str">
            <v xml:space="preserve"> Набор вешалок для костюма 42см 5шт цвет: зеленые</v>
          </cell>
          <cell r="D25762" t="str">
            <v xml:space="preserve"> Hanger set 5 items green colour</v>
          </cell>
          <cell r="E25762" t="str">
            <v>Китай</v>
          </cell>
          <cell r="F25762" t="str">
            <v>МЕТАЛЛ,ПВХ</v>
          </cell>
        </row>
        <row r="25763">
          <cell r="A25763" t="str">
            <v>AHS861</v>
          </cell>
          <cell r="B25763" t="str">
            <v>ATTRIBUTE HANGER</v>
          </cell>
          <cell r="C25763" t="str">
            <v xml:space="preserve"> Вешалка для галстуков зеленая</v>
          </cell>
          <cell r="D25763" t="str">
            <v xml:space="preserve"> Hanger for ties green colour</v>
          </cell>
          <cell r="E25763" t="str">
            <v>Китай</v>
          </cell>
          <cell r="F25763" t="str">
            <v>МЕТАЛЛ,ПВХ</v>
          </cell>
        </row>
        <row r="25764">
          <cell r="A25764" t="str">
            <v>AHS461</v>
          </cell>
          <cell r="B25764" t="str">
            <v>ATTRIBUTE HANGER</v>
          </cell>
          <cell r="C25764" t="str">
            <v xml:space="preserve"> Вешалка для юбок 52см цвет зеленая</v>
          </cell>
          <cell r="D25764" t="str">
            <v xml:space="preserve"> Hanger for skirts green colour</v>
          </cell>
          <cell r="E25764" t="str">
            <v>Китай</v>
          </cell>
          <cell r="F25764" t="str">
            <v>МЕТАЛЛ,ПВХ</v>
          </cell>
        </row>
        <row r="25765">
          <cell r="A25765" t="str">
            <v>AHS401</v>
          </cell>
          <cell r="B25765" t="str">
            <v>ATTRIBUTE HANGER</v>
          </cell>
          <cell r="C25765" t="str">
            <v xml:space="preserve"> Вешалка для брюк NEO BLUE 35см</v>
          </cell>
          <cell r="D25765" t="str">
            <v xml:space="preserve"> Non-slip trouser hanger blue</v>
          </cell>
          <cell r="E25765" t="str">
            <v>Китай</v>
          </cell>
          <cell r="F25765" t="str">
            <v>МЕТАЛЛ,ПВХ</v>
          </cell>
        </row>
        <row r="25766">
          <cell r="A25766" t="str">
            <v>AHS411</v>
          </cell>
          <cell r="B25766" t="str">
            <v>ATTRIBUTE HANGER</v>
          </cell>
          <cell r="C25766" t="str">
            <v xml:space="preserve"> Вешалка для брюк NEO ORANGE 35см</v>
          </cell>
          <cell r="D25766" t="str">
            <v xml:space="preserve"> Non-slip trouser hanger orange</v>
          </cell>
          <cell r="E25766" t="str">
            <v>Китай</v>
          </cell>
          <cell r="F25766" t="str">
            <v>МЕТАЛЛ,ПВХ</v>
          </cell>
        </row>
        <row r="25767">
          <cell r="A25767" t="str">
            <v>AHS181</v>
          </cell>
          <cell r="B25767" t="str">
            <v>ATTRIBUTE HANGER</v>
          </cell>
          <cell r="C25767" t="str">
            <v xml:space="preserve"> Вешалка для костюма с клипсами синяя</v>
          </cell>
          <cell r="D25767" t="str">
            <v xml:space="preserve"> Suit hanger with 2 clips blue</v>
          </cell>
          <cell r="E25767" t="str">
            <v>Китай</v>
          </cell>
          <cell r="F25767" t="str">
            <v>МЕТАЛЛ,ПВХ</v>
          </cell>
        </row>
        <row r="25768">
          <cell r="A25768" t="str">
            <v>AHS191</v>
          </cell>
          <cell r="B25768" t="str">
            <v>ATTRIBUTE HANGER</v>
          </cell>
          <cell r="C25768" t="str">
            <v xml:space="preserve"> Вешалка для костюма с клипсами оранжевая</v>
          </cell>
          <cell r="D25768" t="str">
            <v xml:space="preserve"> Suit hanger with 2 clips orange</v>
          </cell>
          <cell r="E25768" t="str">
            <v>Китай</v>
          </cell>
          <cell r="F25768" t="str">
            <v>МЕТАЛЛ,ПВХ</v>
          </cell>
        </row>
        <row r="25769">
          <cell r="A25769" t="str">
            <v>AHS154</v>
          </cell>
          <cell r="B25769" t="str">
            <v>ATTRIBUTE HANGER</v>
          </cell>
          <cell r="C25769" t="str">
            <v xml:space="preserve"> Вешалка RAINBOW 40см 5шт</v>
          </cell>
          <cell r="D25769" t="str">
            <v xml:space="preserve"> Set of 5pcs PVC coated metal hangers. Size:L40xT0.4xH18.5cm</v>
          </cell>
          <cell r="E25769" t="str">
            <v>Китай</v>
          </cell>
          <cell r="F25769" t="str">
            <v>МЕТАЛЛ,ПВХ</v>
          </cell>
        </row>
        <row r="25770">
          <cell r="A25770" t="str">
            <v>AHN154P</v>
          </cell>
          <cell r="B25770" t="str">
            <v>ATTRIBUTE HANGER</v>
          </cell>
          <cell r="C25770" t="str">
            <v xml:space="preserve"> Набор вешалок для костюма 44.5см 4шт цвет: натуральный</v>
          </cell>
          <cell r="D25770" t="str">
            <v xml:space="preserve"> Set of 4 wooden hangers 44,5cm w/bar</v>
          </cell>
          <cell r="E25770" t="str">
            <v>Китай</v>
          </cell>
          <cell r="F25770" t="str">
            <v>ДЕРЕВО,МЕТАЛЛ</v>
          </cell>
        </row>
        <row r="25771">
          <cell r="A25771" t="str">
            <v>AHP134-1</v>
          </cell>
          <cell r="B25771" t="str">
            <v>ATTRIBUTE HANGER</v>
          </cell>
          <cell r="C25771" t="str">
            <v xml:space="preserve"> Набор вешалок для костюма 45см 4шт цвет: белый</v>
          </cell>
          <cell r="D25771" t="str">
            <v xml:space="preserve"> set of 4pcs wooden suit hanger in wash white mat color. Wooden bar with notched.44.5x23x1.2cm. Lotus wood in A grade.black logo</v>
          </cell>
          <cell r="E25771" t="str">
            <v>Китай</v>
          </cell>
          <cell r="F25771" t="str">
            <v>ДЕРЕВО</v>
          </cell>
        </row>
        <row r="25772">
          <cell r="A25772" t="str">
            <v>AHC202-1</v>
          </cell>
          <cell r="B25772" t="str">
            <v>ATTRIBUTE HANGER</v>
          </cell>
          <cell r="C25772" t="str">
            <v xml:space="preserve"> Вешалка детская 25см</v>
          </cell>
          <cell r="D25772">
            <v>0</v>
          </cell>
          <cell r="E25772" t="str">
            <v>Китай</v>
          </cell>
          <cell r="F25772" t="str">
            <v>ДЕРЕВО</v>
          </cell>
        </row>
        <row r="25773">
          <cell r="A25773" t="str">
            <v>AHC892-1</v>
          </cell>
          <cell r="B25773" t="str">
            <v>ATTRIBUTE HANGER</v>
          </cell>
          <cell r="C25773" t="str">
            <v xml:space="preserve"> Вешалка детская 25см с клипсами</v>
          </cell>
          <cell r="D25773">
            <v>0</v>
          </cell>
          <cell r="E25773" t="str">
            <v>Китай</v>
          </cell>
          <cell r="F25773" t="str">
            <v>ДЕРЕВО</v>
          </cell>
        </row>
        <row r="25774">
          <cell r="A25774" t="str">
            <v>AHP124-1</v>
          </cell>
          <cell r="B25774" t="str">
            <v>ATTRIBUTE HANGER</v>
          </cell>
          <cell r="C25774" t="str">
            <v xml:space="preserve"> Набор вешалок для костюма 45см 4шт цвет: кремовый</v>
          </cell>
          <cell r="D25774" t="str">
            <v xml:space="preserve"> set of 4pcs wooden suit hanger in white mat color. Wooden square bar with white rubber teeth. Notched.44.5x23x1.2cm. Lotus wood</v>
          </cell>
          <cell r="E25774" t="str">
            <v>Китай</v>
          </cell>
          <cell r="F25774" t="str">
            <v>ДЕРЕВО</v>
          </cell>
        </row>
        <row r="25775">
          <cell r="A25775" t="str">
            <v>AHS145P</v>
          </cell>
          <cell r="B25775" t="str">
            <v>ATTRIBUTE HANGER</v>
          </cell>
          <cell r="C25775" t="str">
            <v xml:space="preserve"> Набор вешалок 40см 5шт</v>
          </cell>
          <cell r="D25775" t="str">
            <v xml:space="preserve"> Set of 5pcs PVC coated metal shirt hangers. L40xT0.3xH21cm</v>
          </cell>
          <cell r="E25775" t="str">
            <v>Китай</v>
          </cell>
          <cell r="F25775" t="str">
            <v>МЕТАЛЛ,ПВХ</v>
          </cell>
        </row>
        <row r="25776">
          <cell r="A25776" t="str">
            <v>AHN211</v>
          </cell>
          <cell r="B25776" t="str">
            <v>ATTRIBUTE HANGER</v>
          </cell>
          <cell r="C25776" t="str">
            <v xml:space="preserve"> Вешалка для верхней одежды CLASSIC 44см</v>
          </cell>
          <cell r="D25776" t="str">
            <v xml:space="preserve"> Coat wooden hanger w/bar w/rubber natural color</v>
          </cell>
          <cell r="E25776" t="str">
            <v>Китай</v>
          </cell>
          <cell r="F25776" t="str">
            <v>ДЕРЕВО</v>
          </cell>
        </row>
        <row r="25777">
          <cell r="A25777" t="str">
            <v>AHN261</v>
          </cell>
          <cell r="B25777" t="str">
            <v>ATTRIBUTE HANGER</v>
          </cell>
          <cell r="C25777" t="str">
            <v xml:space="preserve"> Вешалка для брюк CLASSIC 30см</v>
          </cell>
          <cell r="D25777" t="str">
            <v xml:space="preserve"> Wooden pant hanger w/2clips,30cm(19cm)x1cmx2.2cm, natural color</v>
          </cell>
          <cell r="E25777" t="str">
            <v>Китай</v>
          </cell>
          <cell r="F25777" t="str">
            <v>ДЕРЕВО</v>
          </cell>
        </row>
        <row r="25778">
          <cell r="A25778" t="str">
            <v>AHR251</v>
          </cell>
          <cell r="B25778" t="str">
            <v>ATTRIBUTE HANGER</v>
          </cell>
          <cell r="E25778" t="str">
            <v>Китай</v>
          </cell>
          <cell r="F25778" t="str">
            <v>ДЕРЕВО</v>
          </cell>
        </row>
        <row r="25779">
          <cell r="A25779" t="str">
            <v>AHS063</v>
          </cell>
          <cell r="B25779" t="str">
            <v>ATTRIBUTE HANGER</v>
          </cell>
          <cell r="C25779" t="str">
            <v xml:space="preserve"> Набор вешалок для брюк/юбок NEO ORANGE 30см 3шт</v>
          </cell>
          <cell r="D25779" t="str">
            <v xml:space="preserve"> 3/sets Chrome pant hanger w/orange</v>
          </cell>
          <cell r="E25779" t="str">
            <v>Китай</v>
          </cell>
          <cell r="F25779" t="str">
            <v>МЕТАЛЛ</v>
          </cell>
        </row>
        <row r="25780">
          <cell r="A25780" t="str">
            <v>AHS763</v>
          </cell>
          <cell r="B25780" t="str">
            <v>ATTRIBUTE HANGER</v>
          </cell>
          <cell r="C25780" t="str">
            <v xml:space="preserve"> Набор вешалок для брюк/юбок NEO BLUE 30см 3шт</v>
          </cell>
          <cell r="D25780" t="str">
            <v xml:space="preserve"> 3/sets Chrome pant hanger w/blue</v>
          </cell>
          <cell r="E25780" t="str">
            <v>Китай</v>
          </cell>
          <cell r="F25780" t="str">
            <v>МЕТАЛЛ</v>
          </cell>
        </row>
        <row r="25781">
          <cell r="A25781" t="str">
            <v>AHS021</v>
          </cell>
          <cell r="B25781" t="str">
            <v>ATTRIBUTE HANGER</v>
          </cell>
          <cell r="C25781" t="str">
            <v xml:space="preserve"> Вешалка универсальная NEO ORANGE 43см</v>
          </cell>
          <cell r="D25781" t="str">
            <v xml:space="preserve"> PVC top hanger w/orange</v>
          </cell>
          <cell r="E25781" t="str">
            <v>Китай</v>
          </cell>
          <cell r="F25781" t="str">
            <v>МЕТАЛЛ</v>
          </cell>
        </row>
        <row r="25782">
          <cell r="A25782" t="str">
            <v>AHS721</v>
          </cell>
          <cell r="B25782" t="str">
            <v>ATTRIBUTE HANGER</v>
          </cell>
          <cell r="C25782" t="str">
            <v xml:space="preserve"> Вешалка универсальная NEO BLUE 43см</v>
          </cell>
          <cell r="D25782" t="str">
            <v xml:space="preserve"> PVC top hanger w/blue</v>
          </cell>
          <cell r="E25782" t="str">
            <v>Китай</v>
          </cell>
          <cell r="F25782" t="str">
            <v>МЕТАЛЛ</v>
          </cell>
        </row>
        <row r="25783">
          <cell r="A25783" t="str">
            <v>AHS751</v>
          </cell>
          <cell r="B25783" t="str">
            <v>ATTRIBUTE HANGER</v>
          </cell>
          <cell r="C25783" t="str">
            <v xml:space="preserve"> Вешалка для костюма NEO BLUE 40см</v>
          </cell>
          <cell r="D25783" t="str">
            <v xml:space="preserve"> Chrome hanger w/slip &amp; blue</v>
          </cell>
          <cell r="E25783" t="str">
            <v>Китай</v>
          </cell>
          <cell r="F25783" t="str">
            <v>МЕТАЛЛ</v>
          </cell>
        </row>
        <row r="25784">
          <cell r="A25784" t="str">
            <v>AHS051</v>
          </cell>
          <cell r="B25784" t="str">
            <v>ATTRIBUTE HANGER</v>
          </cell>
          <cell r="C25784" t="str">
            <v xml:space="preserve"> Вешалка для костюма NEO ORANGE 40см</v>
          </cell>
          <cell r="D25784" t="str">
            <v xml:space="preserve"> Chrome hanger w/slip &amp; orange</v>
          </cell>
          <cell r="E25784" t="str">
            <v>Китай</v>
          </cell>
          <cell r="F25784" t="str">
            <v>МЕТАЛЛ</v>
          </cell>
        </row>
        <row r="25785">
          <cell r="A25785" t="str">
            <v>AHS061</v>
          </cell>
          <cell r="B25785" t="str">
            <v>ATTRIBUTE HANGER</v>
          </cell>
          <cell r="C25785" t="str">
            <v xml:space="preserve"> Вешалка для брюк/юбок NEO ORANGE 30см</v>
          </cell>
          <cell r="D25785" t="str">
            <v xml:space="preserve"> Chrome pant hanger w/orange</v>
          </cell>
          <cell r="E25785" t="str">
            <v>Китай</v>
          </cell>
          <cell r="F25785" t="str">
            <v>МЕТАЛЛ</v>
          </cell>
        </row>
        <row r="25786">
          <cell r="A25786" t="str">
            <v>AHS761</v>
          </cell>
          <cell r="B25786" t="str">
            <v>ATTRIBUTE HANGER</v>
          </cell>
          <cell r="C25786" t="str">
            <v xml:space="preserve"> Вешалка для брюк/юбок NEO BLUE 30см</v>
          </cell>
          <cell r="D25786" t="str">
            <v xml:space="preserve"> Chrome pant hanger w/blue</v>
          </cell>
          <cell r="E25786" t="str">
            <v>Китай</v>
          </cell>
          <cell r="F25786" t="str">
            <v>МЕТАЛЛ</v>
          </cell>
        </row>
        <row r="25787">
          <cell r="A25787" t="str">
            <v>AHN221</v>
          </cell>
          <cell r="B25787" t="str">
            <v>ATTRIBUTE HANGER</v>
          </cell>
          <cell r="C25787" t="str">
            <v xml:space="preserve"> Вешалка универсальная CLASSIC изогнутая 44см</v>
          </cell>
          <cell r="D25787" t="str">
            <v xml:space="preserve"> Wooden hanger with notch,with bar,with tube,curve style,natural color</v>
          </cell>
          <cell r="E25787" t="str">
            <v>Китай</v>
          </cell>
          <cell r="F25787" t="str">
            <v>ДЕРЕВО</v>
          </cell>
        </row>
        <row r="25788">
          <cell r="A25788" t="str">
            <v>AHR221</v>
          </cell>
          <cell r="B25788" t="str">
            <v>ATTRIBUTE HANGER</v>
          </cell>
          <cell r="C25788" t="str">
            <v xml:space="preserve"> Вешалка универсальная REDWOOD изогнутая 44см</v>
          </cell>
          <cell r="D25788" t="str">
            <v xml:space="preserve"> Wooden hanger with notch, with bar, with tube,curve style, dark brown color</v>
          </cell>
          <cell r="E25788" t="str">
            <v>Китай</v>
          </cell>
          <cell r="F25788" t="str">
            <v>ДЕРЕВО</v>
          </cell>
        </row>
        <row r="25789">
          <cell r="A25789" t="str">
            <v>ABA008</v>
          </cell>
          <cell r="B25789" t="str">
            <v>ATTRIBUTE IR.BOARD</v>
          </cell>
          <cell r="C25789" t="str">
            <v xml:space="preserve"> Подрукавник для доски ВЕРСАТИЛ Чистая природа (257.0/74)</v>
          </cell>
          <cell r="D25789" t="str">
            <v xml:space="preserve"> Sleeve Board</v>
          </cell>
          <cell r="E25789" t="str">
            <v>Португалия</v>
          </cell>
          <cell r="F25789" t="str">
            <v>МЕТАЛЛ,ПЛАСТИК,ХЛОПОК,ПОРОЛОН</v>
          </cell>
        </row>
        <row r="25790">
          <cell r="A25790" t="str">
            <v>ABA022</v>
          </cell>
          <cell r="B25790" t="str">
            <v>ATTRIBUTE IR.BOARD</v>
          </cell>
          <cell r="C25790" t="str">
            <v xml:space="preserve"> Подрукавник для доски СТИЛЬ Руки (257.0)</v>
          </cell>
          <cell r="D25790" t="str">
            <v xml:space="preserve"> Sleeve Board</v>
          </cell>
          <cell r="E25790" t="str">
            <v>Португалия</v>
          </cell>
          <cell r="F25790" t="str">
            <v>МЕТАЛЛ,ПЛАСТИК,ХЛОПОК,ПОРОЛОН</v>
          </cell>
        </row>
        <row r="25791">
          <cell r="A25791" t="str">
            <v>ABA001</v>
          </cell>
          <cell r="B25791" t="str">
            <v>ATTRIBUTE IR.BOARD</v>
          </cell>
          <cell r="C25791" t="str">
            <v xml:space="preserve"> Подрукавник для доски СТИЛЬ Розовые Розы (257.0/D3)</v>
          </cell>
          <cell r="D25791" t="str">
            <v xml:space="preserve"> Sleeve Board</v>
          </cell>
          <cell r="E25791" t="str">
            <v>Португалия</v>
          </cell>
          <cell r="F25791" t="str">
            <v>МЕТАЛЛ,ПЛАСТИК,ХЛОПОК,ПОРОЛОН</v>
          </cell>
        </row>
        <row r="25792">
          <cell r="A25792" t="str">
            <v>ABA006</v>
          </cell>
          <cell r="B25792" t="str">
            <v>ATTRIBUTE IR.BOARD</v>
          </cell>
          <cell r="C25792" t="str">
            <v xml:space="preserve"> Подрукавник для доски ВЕРСАТИЛ Оранжевая природа</v>
          </cell>
          <cell r="D25792" t="str">
            <v xml:space="preserve"> Sleeve Board</v>
          </cell>
          <cell r="E25792" t="str">
            <v>Португалия</v>
          </cell>
          <cell r="F25792" t="str">
            <v>МЕТАЛЛ,ПЛАСТИК,ХЛОПОК,ПОРОЛОН</v>
          </cell>
        </row>
        <row r="25793">
          <cell r="A25793" t="str">
            <v>ABA029</v>
          </cell>
          <cell r="B25793" t="str">
            <v>ATTRIBUTE IR.BOARD</v>
          </cell>
          <cell r="C25793" t="str">
            <v xml:space="preserve"> Подрукавник для доски ПРИМЬЕРА Символы (257.0/B7)</v>
          </cell>
          <cell r="D25793" t="str">
            <v xml:space="preserve"> Sleeve Board</v>
          </cell>
          <cell r="E25793" t="str">
            <v>Португалия</v>
          </cell>
          <cell r="F25793" t="str">
            <v>МЕТАЛЛ,ПЛАСТИК,ХЛОПОК,ПОРОЛОН</v>
          </cell>
        </row>
        <row r="25794">
          <cell r="A25794" t="str">
            <v>ABA030</v>
          </cell>
          <cell r="B25794" t="str">
            <v>ATTRIBUTE IR.BOARD</v>
          </cell>
          <cell r="C25794" t="str">
            <v xml:space="preserve"> Подрукавник для доски ПРИМЬЕРА Зеленые цветы (257.0/D12)</v>
          </cell>
          <cell r="D25794" t="str">
            <v xml:space="preserve"> Sleeve Board</v>
          </cell>
          <cell r="E25794" t="str">
            <v>Португалия</v>
          </cell>
          <cell r="F25794" t="str">
            <v>МЕТАЛЛ,ПЛАСТИК,ХЛОПОК,ПОРОЛОН</v>
          </cell>
        </row>
        <row r="25795">
          <cell r="A25795" t="str">
            <v>ABA031</v>
          </cell>
          <cell r="B25795" t="str">
            <v>ATTRIBUTE IR.BOARD</v>
          </cell>
          <cell r="C25795" t="str">
            <v xml:space="preserve"> Подрукавник для доски ПРИМЬЕРА Желтые цветы (257.0/D11)</v>
          </cell>
          <cell r="D25795" t="str">
            <v xml:space="preserve"> Sleeve Board</v>
          </cell>
          <cell r="E25795" t="str">
            <v>Португалия</v>
          </cell>
          <cell r="F25795" t="str">
            <v>МЕТАЛЛ,ПЛАСТИК,ХЛОПОК,ПОРОЛОН</v>
          </cell>
        </row>
        <row r="25796">
          <cell r="A25796" t="str">
            <v>ABA002</v>
          </cell>
          <cell r="B25796" t="str">
            <v>ATTRIBUTE IR.BOARD</v>
          </cell>
          <cell r="C25796" t="str">
            <v xml:space="preserve"> Подрукавник для доски РЕФЛЕКС ЭЛЕКТРО Голубые Розы (257.0/D1)</v>
          </cell>
          <cell r="D25796" t="str">
            <v xml:space="preserve"> Sleeve Board</v>
          </cell>
          <cell r="E25796" t="str">
            <v>Португалия</v>
          </cell>
          <cell r="F25796" t="str">
            <v>МЕТАЛЛ,ПЛАСТИК,ХЛОПОК,ПОРОЛОН</v>
          </cell>
        </row>
        <row r="25797">
          <cell r="A25797" t="str">
            <v>ABA003</v>
          </cell>
          <cell r="B25797" t="str">
            <v>ATTRIBUTE IR.BOARD</v>
          </cell>
          <cell r="C25797" t="str">
            <v xml:space="preserve"> Подрукавник для доски РЕФЛЕКС ЭЛЕКТРО Зеленые Розы (257.0/D2)</v>
          </cell>
          <cell r="D25797" t="str">
            <v xml:space="preserve"> Sleeve Board</v>
          </cell>
          <cell r="E25797" t="str">
            <v>Португалия</v>
          </cell>
          <cell r="F25797" t="str">
            <v>МЕТАЛЛ,ПЛАСТИК,ХЛОПОК,ПОРОЛОН</v>
          </cell>
        </row>
        <row r="25798">
          <cell r="A25798" t="str">
            <v>ABS101</v>
          </cell>
          <cell r="B25798" t="str">
            <v>ATTRIBUTE IR.BOARD</v>
          </cell>
          <cell r="C25798" t="str">
            <v xml:space="preserve"> Электрическая розетка в упаковке (233.0)</v>
          </cell>
          <cell r="D25798" t="str">
            <v xml:space="preserve"> Kit On-Off</v>
          </cell>
          <cell r="E25798" t="str">
            <v>Португалия</v>
          </cell>
          <cell r="F25798" t="str">
            <v>МЕТАЛЛ,ПЛАСТИК</v>
          </cell>
        </row>
        <row r="25799">
          <cell r="A25799" t="str">
            <v>ABA260</v>
          </cell>
          <cell r="B25799" t="str">
            <v>ATTRIBUTE IR.BOARD</v>
          </cell>
          <cell r="C25799" t="str">
            <v xml:space="preserve"> Сетка для глажения 40х60см</v>
          </cell>
          <cell r="D25799" t="str">
            <v xml:space="preserve"> Ironing fabric 40x60cm</v>
          </cell>
          <cell r="E25799" t="str">
            <v>Китай</v>
          </cell>
          <cell r="F25799" t="str">
            <v>ТЕРМОСТОЙКИЙ ПОЛИЭСТЕР</v>
          </cell>
        </row>
        <row r="25800">
          <cell r="A25800" t="str">
            <v>ABA290</v>
          </cell>
          <cell r="B25800" t="str">
            <v>ATTRIBUTE IR.BOARD</v>
          </cell>
          <cell r="C25800" t="str">
            <v xml:space="preserve"> Сетка для глажения 40х90см</v>
          </cell>
          <cell r="D25800" t="str">
            <v xml:space="preserve"> Ironing fabric 40x90 cm</v>
          </cell>
          <cell r="E25800" t="str">
            <v>Китай</v>
          </cell>
          <cell r="F25800" t="str">
            <v>ТЕРМОСТОЙКИЙ ПОЛИЭСТЕР</v>
          </cell>
        </row>
        <row r="25801">
          <cell r="A25801" t="str">
            <v>ABA005</v>
          </cell>
          <cell r="B25801" t="str">
            <v>ATTRIBUTE IR.BOARD</v>
          </cell>
          <cell r="C25801" t="str">
            <v xml:space="preserve"> Подрукавник для доски ВЕРСАТИЛ Круги на синем (257.0/77)</v>
          </cell>
          <cell r="D25801" t="str">
            <v xml:space="preserve"> Sleeve Board</v>
          </cell>
          <cell r="E25801" t="str">
            <v>Португалия</v>
          </cell>
          <cell r="F25801" t="str">
            <v>МЕТАЛЛ,ПЛАСТИК,ХЛОПОК,ПОРОЛОН</v>
          </cell>
        </row>
        <row r="25802">
          <cell r="A25802" t="str">
            <v>ABA004</v>
          </cell>
          <cell r="B25802" t="str">
            <v>ATTRIBUTE IR.BOARD</v>
          </cell>
          <cell r="C25802" t="str">
            <v xml:space="preserve"> Подрукавник для доски ВЕРСАТИЛ Круги на желтом (257.0/76)</v>
          </cell>
          <cell r="D25802" t="str">
            <v xml:space="preserve"> Sleeve Board</v>
          </cell>
          <cell r="E25802" t="str">
            <v>Португалия</v>
          </cell>
          <cell r="F25802" t="str">
            <v>МЕТАЛЛ,ПЛАСТИК,ХЛОПОК,ПОРОЛОН</v>
          </cell>
        </row>
        <row r="25803">
          <cell r="A25803" t="str">
            <v>ABA007</v>
          </cell>
          <cell r="B25803" t="str">
            <v>ATTRIBUTE IR.BOARD</v>
          </cell>
          <cell r="C25803" t="str">
            <v xml:space="preserve"> Подрукавник для доски ВЕРСАТИЛ Синяя природа</v>
          </cell>
          <cell r="D25803" t="str">
            <v xml:space="preserve"> Sleeve Board</v>
          </cell>
          <cell r="E25803" t="str">
            <v>Португалия</v>
          </cell>
          <cell r="F25803" t="str">
            <v>МЕТАЛЛ,ПЛАСТИК,ХЛОПОК,ПОРОЛОН</v>
          </cell>
        </row>
        <row r="25804">
          <cell r="A25804" t="str">
            <v>ABB001</v>
          </cell>
          <cell r="B25804" t="str">
            <v>ATTRIBUTE IR.BOARD</v>
          </cell>
          <cell r="C25804" t="str">
            <v xml:space="preserve"> Чехол для гладильной доски БЭЙСИК 120х40см 100% хлопок (262.0)</v>
          </cell>
          <cell r="D25804" t="str">
            <v xml:space="preserve"> Cover 100% cotton - 120*40cm</v>
          </cell>
          <cell r="E25804" t="str">
            <v>Португалия</v>
          </cell>
          <cell r="F25804" t="str">
            <v>ХЛОПОК,ПОРОЛОН</v>
          </cell>
        </row>
        <row r="25805">
          <cell r="A25805" t="str">
            <v>ABB002</v>
          </cell>
          <cell r="B25805" t="str">
            <v>ATTRIBUTE IR.BOARD</v>
          </cell>
          <cell r="C25805" t="str">
            <v xml:space="preserve"> Чехол для гладильной доски БЭЙСИК 135х53см 100% хлопок (264.0)</v>
          </cell>
          <cell r="D25805" t="str">
            <v xml:space="preserve"> Cover 100% cotton - 135*53cm</v>
          </cell>
          <cell r="E25805" t="str">
            <v>Португалия</v>
          </cell>
          <cell r="F25805" t="str">
            <v>ХЛОПОК,ПОРОЛОН</v>
          </cell>
        </row>
        <row r="25806">
          <cell r="A25806" t="str">
            <v>ABM101</v>
          </cell>
          <cell r="B25806" t="str">
            <v>ATTRIBUTE IR.BOARD</v>
          </cell>
          <cell r="C25806" t="str">
            <v xml:space="preserve"> Чехол для гладильной доски МЕТАЛЛ 120х40см тефлоновый (266.0)</v>
          </cell>
          <cell r="D25806" t="str">
            <v xml:space="preserve"> Cover Metal - 120*40cm</v>
          </cell>
          <cell r="E25806" t="str">
            <v>Португалия</v>
          </cell>
          <cell r="F25806" t="str">
            <v>ХЛОПОК,ПОРОЛОН</v>
          </cell>
        </row>
        <row r="25807">
          <cell r="A25807" t="str">
            <v>ALB154</v>
          </cell>
          <cell r="B25807" t="str">
            <v>ATTRIBUTE IR.BOARD</v>
          </cell>
          <cell r="C25807" t="str">
            <v xml:space="preserve"> Мешок для стирки 50х40</v>
          </cell>
          <cell r="D25807" t="str">
            <v xml:space="preserve"> Laundry bag 50х40</v>
          </cell>
          <cell r="E25807" t="str">
            <v>Китай</v>
          </cell>
          <cell r="F25807" t="str">
            <v>ПОЛИЭСТЕР</v>
          </cell>
        </row>
        <row r="25808">
          <cell r="A25808" t="str">
            <v>ALB157</v>
          </cell>
          <cell r="B25808" t="str">
            <v>ATTRIBUTE IR.BOARD</v>
          </cell>
          <cell r="C25808" t="str">
            <v xml:space="preserve"> Мешок для стирки 50х70</v>
          </cell>
          <cell r="D25808" t="str">
            <v xml:space="preserve"> Laundry bag 50х70</v>
          </cell>
          <cell r="E25808" t="str">
            <v>Китай</v>
          </cell>
          <cell r="F25808" t="str">
            <v>ПОЛИЭСТЕР</v>
          </cell>
        </row>
        <row r="25809">
          <cell r="A25809" t="str">
            <v>ABB003</v>
          </cell>
          <cell r="B25809" t="str">
            <v>ATTRIBUTE IR.BOARD</v>
          </cell>
          <cell r="C25809" t="str">
            <v xml:space="preserve"> Чехол для гладильной доски БЭЙСИК 140х60см 100% хлопок (265.0)</v>
          </cell>
          <cell r="D25809" t="str">
            <v xml:space="preserve"> Cover 100% cotton - 140*60cm</v>
          </cell>
          <cell r="E25809" t="str">
            <v>Португалия</v>
          </cell>
          <cell r="F25809" t="str">
            <v>ХЛОПОК,ПОРОЛОН</v>
          </cell>
        </row>
        <row r="25810">
          <cell r="A25810" t="str">
            <v>ABE102</v>
          </cell>
          <cell r="B25810" t="str">
            <v>ATTRIBUTE IR.BOARD</v>
          </cell>
          <cell r="C25810" t="str">
            <v xml:space="preserve"> Чехол для гладильной доски ЭКСПРЕСС 135х53см 100% хлопок с уплотнителем (264.1)</v>
          </cell>
          <cell r="D25810" t="str">
            <v xml:space="preserve"> Cover Espress 135*53 cm</v>
          </cell>
          <cell r="E25810" t="str">
            <v>Португалия</v>
          </cell>
          <cell r="F25810" t="str">
            <v>ХЛОПОК,ПОРОЛОН</v>
          </cell>
        </row>
        <row r="25811">
          <cell r="A25811" t="str">
            <v>ABE103</v>
          </cell>
          <cell r="B25811" t="str">
            <v>ATTRIBUTE IR.BOARD</v>
          </cell>
          <cell r="C25811" t="str">
            <v xml:space="preserve"> Чехол для гладильной доски ЭКСПРЕСС 140х60см 100% хлопок с уплотнителем (265.1)</v>
          </cell>
          <cell r="D25811" t="str">
            <v xml:space="preserve"> Cover Espress 140*60 cm</v>
          </cell>
          <cell r="E25811" t="str">
            <v>Португалия</v>
          </cell>
          <cell r="F25811" t="str">
            <v>ХЛОПОК,ПОРОЛОН</v>
          </cell>
        </row>
        <row r="25812">
          <cell r="A25812" t="str">
            <v>ABM102</v>
          </cell>
          <cell r="B25812" t="str">
            <v>ATTRIBUTE IR.BOARD</v>
          </cell>
          <cell r="C25812" t="str">
            <v xml:space="preserve"> Чехол для гладильной доски МЕТАЛЛ 135х53см тефлоновый (268.0)</v>
          </cell>
          <cell r="D25812" t="str">
            <v xml:space="preserve"> Cover Metal - 135*53cm</v>
          </cell>
          <cell r="E25812" t="str">
            <v>Португалия</v>
          </cell>
          <cell r="F25812" t="str">
            <v>ХЛОПОК,ПОРОЛОН</v>
          </cell>
        </row>
        <row r="25813">
          <cell r="A25813" t="str">
            <v>ACU004</v>
          </cell>
          <cell r="B25813" t="str">
            <v>ATTRIBUTE IR.BOARD</v>
          </cell>
          <cell r="C25813" t="str">
            <v xml:space="preserve"> Чехол для гладильной доски УНИВЕРСАЛ 160х60см (263.0)</v>
          </cell>
          <cell r="D25813" t="str">
            <v xml:space="preserve"> Cover Universal 160*60 cm</v>
          </cell>
          <cell r="E25813" t="str">
            <v>Португалия</v>
          </cell>
          <cell r="F25813" t="str">
            <v>ХЛОПОК,ПОРОЛОН</v>
          </cell>
        </row>
        <row r="25814">
          <cell r="A25814" t="str">
            <v>ABM103</v>
          </cell>
          <cell r="B25814" t="str">
            <v>ATTRIBUTE IR.BOARD</v>
          </cell>
          <cell r="C25814" t="str">
            <v xml:space="preserve"> Чехол для гладильной доски МЕТАЛЛ 140х60см тефлоновый</v>
          </cell>
          <cell r="D25814" t="str">
            <v xml:space="preserve"> Cover Metal - 140*60cm</v>
          </cell>
          <cell r="E25814" t="str">
            <v>Португалия</v>
          </cell>
          <cell r="F25814" t="str">
            <v>ХЛОПОК,ПОРОЛОН</v>
          </cell>
        </row>
        <row r="25815">
          <cell r="A25815" t="str">
            <v>ABC036</v>
          </cell>
          <cell r="B25815" t="str">
            <v>ATTRIBUTE IR.BOARD</v>
          </cell>
          <cell r="C25815" t="str">
            <v xml:space="preserve"> Гладильная доска КЛАССИКА 110х33см ПОЛЕ</v>
          </cell>
          <cell r="D25815" t="str">
            <v xml:space="preserve"> Ironing Board CLASSIC, Flowers</v>
          </cell>
          <cell r="E25815" t="str">
            <v>Китай</v>
          </cell>
          <cell r="F25815" t="str">
            <v>МЕТАЛЛ,ПЛАСТИК,ХЛОПОК,ПОРОЛОН</v>
          </cell>
        </row>
        <row r="25816">
          <cell r="A25816" t="str">
            <v>ABF020</v>
          </cell>
          <cell r="B25816" t="str">
            <v>ATTRIBUTE IR.BOARD</v>
          </cell>
          <cell r="C25816" t="str">
            <v xml:space="preserve"> Гладильная доска FORTUNE TOP ELECTRO 137х46см сетка</v>
          </cell>
          <cell r="D25816" t="str">
            <v xml:space="preserve"> FORTUNE TOP ELECTRO ironing board</v>
          </cell>
          <cell r="E25816" t="str">
            <v>Китай</v>
          </cell>
          <cell r="F25816" t="str">
            <v>МЕТАЛЛ,ПЛАСТИК,ХЛОПОК</v>
          </cell>
        </row>
        <row r="25817">
          <cell r="A25817" t="str">
            <v>ABP029</v>
          </cell>
          <cell r="B25817" t="str">
            <v>ATTRIBUTE IR.BOARD</v>
          </cell>
          <cell r="C25817" t="str">
            <v xml:space="preserve"> Гладильная доска ПРИМЬЕРА 125х41см символы (205.0/B7)</v>
          </cell>
          <cell r="D25817" t="str">
            <v xml:space="preserve"> Ironing board Primera</v>
          </cell>
          <cell r="E25817" t="str">
            <v>Португалия</v>
          </cell>
          <cell r="F25817" t="str">
            <v>МЕТАЛЛ,ПЛАСТИК,ХЛОПОК,ПОРОЛОН</v>
          </cell>
        </row>
        <row r="25818">
          <cell r="A25818" t="str">
            <v>ABP030</v>
          </cell>
          <cell r="B25818" t="str">
            <v>ATTRIBUTE IR.BOARD</v>
          </cell>
          <cell r="C25818" t="str">
            <v xml:space="preserve"> Гладильная доска ПРИМЬЕРА 125х41см зеленые цветы (205.0/D12)</v>
          </cell>
          <cell r="D25818" t="str">
            <v xml:space="preserve"> Ironing board Primera</v>
          </cell>
          <cell r="E25818" t="str">
            <v>Португалия</v>
          </cell>
          <cell r="F25818" t="str">
            <v>МЕТАЛЛ,ПЛАСТИК,ХЛОПОК,ПОРОЛОН</v>
          </cell>
        </row>
        <row r="25819">
          <cell r="A25819" t="str">
            <v>ABP031</v>
          </cell>
          <cell r="B25819" t="str">
            <v>ATTRIBUTE IR.BOARD</v>
          </cell>
          <cell r="C25819" t="str">
            <v xml:space="preserve"> Гладильная доска ПРИМЬЕРА 125х41см желтые цветы (205.0/D11)</v>
          </cell>
          <cell r="D25819" t="str">
            <v xml:space="preserve"> Ironing board Primera</v>
          </cell>
          <cell r="E25819" t="str">
            <v>Португалия</v>
          </cell>
          <cell r="F25819" t="str">
            <v>МЕТАЛЛ,ПЛАСТИК,ХЛОПОК,ПОРОЛОН</v>
          </cell>
        </row>
        <row r="25820">
          <cell r="A25820" t="str">
            <v>ABF010</v>
          </cell>
          <cell r="B25820" t="str">
            <v>ATTRIBUTE IR.BOARD</v>
          </cell>
          <cell r="C25820" t="str">
            <v xml:space="preserve"> Гладильная доска ФРЕШ 124х40см зеленая звезда (204.8/51)</v>
          </cell>
          <cell r="D25820" t="str">
            <v xml:space="preserve"> Ironing board Fresh</v>
          </cell>
          <cell r="E25820" t="str">
            <v>Португалия</v>
          </cell>
          <cell r="F25820" t="str">
            <v>МЕТАЛЛ,ПЛАСТИК,ХЛОПОК,ПОРОЛОН</v>
          </cell>
        </row>
        <row r="25821">
          <cell r="A25821" t="str">
            <v>ABH009</v>
          </cell>
          <cell r="B25821" t="str">
            <v>ATTRIBUTE IR.BOARD</v>
          </cell>
          <cell r="C25821" t="str">
            <v xml:space="preserve"> Гладильная доска ХОМИ ТОП ЭЛЕКТРО 124х40см желтая звезда</v>
          </cell>
          <cell r="D25821" t="str">
            <v xml:space="preserve"> Ironing board Homie top electric 214.88/C8</v>
          </cell>
          <cell r="E25821" t="str">
            <v>Португалия</v>
          </cell>
          <cell r="F25821" t="str">
            <v>МЕТАЛЛ,ПЛАСТИК,ХЛОПОК,ПОРОЛОН</v>
          </cell>
        </row>
        <row r="25822">
          <cell r="A25822" t="str">
            <v>ABH020</v>
          </cell>
          <cell r="B25822" t="str">
            <v>ATTRIBUTE IR.BOARD</v>
          </cell>
          <cell r="C25822" t="str">
            <v xml:space="preserve"> Гладильная доска ХОМИ ТОП ЭЛЕКТРО 124х40см ромашки</v>
          </cell>
          <cell r="D25822" t="str">
            <v xml:space="preserve"> Ironing board Homie top electric 214.88/D7</v>
          </cell>
          <cell r="E25822" t="str">
            <v>Португалия</v>
          </cell>
          <cell r="F25822" t="str">
            <v>МЕТАЛЛ,ПЛАСТИК,ХЛОПОК,ПОРОЛОН</v>
          </cell>
        </row>
        <row r="25823">
          <cell r="A25823" t="str">
            <v>ABS001</v>
          </cell>
          <cell r="B25823" t="str">
            <v>ATTRIBUTE IR.BOARD</v>
          </cell>
          <cell r="C25823" t="str">
            <v xml:space="preserve"> Гладильная доска СТИЛЬ 130х48см розовые розы (215.4/D3)</v>
          </cell>
          <cell r="D25823" t="str">
            <v xml:space="preserve"> Ironing board STYL</v>
          </cell>
          <cell r="E25823" t="str">
            <v>Португалия</v>
          </cell>
          <cell r="F25823" t="str">
            <v>МЕТАЛЛ,ПЛАСТИК,ХЛОПОК,ПОРОЛОН</v>
          </cell>
        </row>
        <row r="25824">
          <cell r="A25824" t="str">
            <v>ABS022</v>
          </cell>
          <cell r="B25824" t="str">
            <v>ATTRIBUTE IR.BOARD</v>
          </cell>
          <cell r="C25824" t="str">
            <v xml:space="preserve"> Гладильная доска СТИЛЬ 130х48см руки (215.4/E2)</v>
          </cell>
          <cell r="D25824" t="str">
            <v xml:space="preserve"> Ironing board STYL</v>
          </cell>
          <cell r="E25824" t="str">
            <v>Португалия</v>
          </cell>
          <cell r="F25824" t="str">
            <v>МЕТАЛЛ,ПЛАСТИК,ХЛОПОК,ПОРОЛОН</v>
          </cell>
        </row>
        <row r="25825">
          <cell r="A25825" t="str">
            <v>ABF011</v>
          </cell>
          <cell r="B25825" t="str">
            <v>ATTRIBUTE IR.BOARD</v>
          </cell>
          <cell r="C25825" t="str">
            <v xml:space="preserve"> Гладильная доска ФРЕШ 124х40см синяя звезда (204.8/53)</v>
          </cell>
          <cell r="D25825" t="str">
            <v xml:space="preserve"> Ironing board Fresh</v>
          </cell>
          <cell r="E25825" t="str">
            <v>Португалия</v>
          </cell>
          <cell r="F25825" t="str">
            <v>МЕТАЛЛ,ПЛАСТИК,ХЛОПОК,ПОРОЛОН</v>
          </cell>
        </row>
        <row r="25826">
          <cell r="A25826" t="str">
            <v>ABF021</v>
          </cell>
          <cell r="B25826" t="str">
            <v>ATTRIBUTE IR.BOARD</v>
          </cell>
          <cell r="C25826" t="str">
            <v xml:space="preserve"> Гладильная доска FORTUNE TOP ELECTRO 137х46см оранжевая</v>
          </cell>
          <cell r="D25826" t="str">
            <v xml:space="preserve"> FORTUNE TOP ELECTRO ironing board</v>
          </cell>
          <cell r="E25826" t="str">
            <v>Китай</v>
          </cell>
          <cell r="F25826" t="str">
            <v>МЕТАЛЛ,ПЛАСТИК,ХЛОПОК</v>
          </cell>
        </row>
        <row r="25827">
          <cell r="A25827" t="str">
            <v>ABH018</v>
          </cell>
          <cell r="B25827" t="str">
            <v>ATTRIBUTE IR.BOARD</v>
          </cell>
          <cell r="C25827" t="str">
            <v xml:space="preserve"> Гладильная доска ХОМИ ТОП ЭЛЕКТРО 124х40см фиалки</v>
          </cell>
          <cell r="D25827" t="str">
            <v xml:space="preserve"> Ironing board Homie top electric 214.88/D13</v>
          </cell>
          <cell r="E25827" t="str">
            <v>Португалия</v>
          </cell>
          <cell r="F25827" t="str">
            <v>МЕТАЛЛ,ПЛАСТИК,ХЛОПОК,ПОРОЛОН</v>
          </cell>
        </row>
        <row r="25828">
          <cell r="A25828" t="str">
            <v>ABC023</v>
          </cell>
          <cell r="B25828" t="str">
            <v>ATTRIBUTE IR.BOARD</v>
          </cell>
          <cell r="C25828" t="str">
            <v xml:space="preserve"> Гладильная доска КЛАССИКА 110х33см МОРЕ</v>
          </cell>
          <cell r="D25828" t="str">
            <v xml:space="preserve"> Ironing Board CLASSIC, Flowers</v>
          </cell>
          <cell r="E25828" t="str">
            <v>Китай</v>
          </cell>
          <cell r="F25828" t="str">
            <v>МЕТАЛЛ,ПЛАСТИК,ХЛОПОК,ПОРОЛОН</v>
          </cell>
        </row>
        <row r="25829">
          <cell r="A25829" t="str">
            <v>ABC017</v>
          </cell>
          <cell r="B25829" t="str">
            <v>ATTRIBUTE IR.BOARD</v>
          </cell>
          <cell r="C25829" t="str">
            <v xml:space="preserve"> Гладильная доска КЛАССИКА 110х33см ЯБЛОКИ</v>
          </cell>
          <cell r="D25829" t="str">
            <v xml:space="preserve"> Ironing Board CLASSIC, Apples</v>
          </cell>
          <cell r="E25829" t="str">
            <v>Китай</v>
          </cell>
          <cell r="F25829" t="str">
            <v>МЕТАЛЛ,ПЛАСТИК,ХЛОПОК,ПОРОЛОН</v>
          </cell>
        </row>
        <row r="25830">
          <cell r="A25830" t="str">
            <v>ABC019</v>
          </cell>
          <cell r="B25830" t="str">
            <v>ATTRIBUTE IR.BOARD</v>
          </cell>
          <cell r="C25830" t="str">
            <v xml:space="preserve"> Гладильная доска КЛАССИКА 110х33см ЦВЕТЫ</v>
          </cell>
          <cell r="D25830" t="str">
            <v xml:space="preserve"> Ironing Board CLASSIC, Flowers</v>
          </cell>
          <cell r="E25830" t="str">
            <v>Китай</v>
          </cell>
          <cell r="F25830" t="str">
            <v>МЕТАЛЛ,ПЛАСТИК,ХЛОПОК,ПОРОЛОН</v>
          </cell>
        </row>
        <row r="25831">
          <cell r="A25831" t="str">
            <v>ABC025</v>
          </cell>
          <cell r="B25831" t="str">
            <v>ATTRIBUTE IR.BOARD</v>
          </cell>
          <cell r="C25831" t="str">
            <v xml:space="preserve"> Гладильная доска КЛАССИКА 110х33см БАБОЧКИ</v>
          </cell>
          <cell r="D25831" t="str">
            <v xml:space="preserve"> Ironing Board CLASSICA, Butterfly</v>
          </cell>
          <cell r="E25831" t="str">
            <v>Китай</v>
          </cell>
          <cell r="F25831" t="str">
            <v>МЕТАЛЛ,ПЛАСТИК,ХЛОПОК,ПОРОЛОН</v>
          </cell>
        </row>
        <row r="25832">
          <cell r="A25832" t="str">
            <v>ABF022</v>
          </cell>
          <cell r="B25832" t="str">
            <v>ATTRIBUTE IR.BOARD</v>
          </cell>
          <cell r="C25832" t="str">
            <v xml:space="preserve"> Гладильная доска FORTUNE TOP ELECTRO 137х46см синяя</v>
          </cell>
          <cell r="D25832" t="str">
            <v xml:space="preserve"> FORTUNE TOP ELECTRO ironing board</v>
          </cell>
          <cell r="E25832" t="str">
            <v>Китай</v>
          </cell>
          <cell r="F25832" t="str">
            <v>МЕТАЛЛ,ПЛАСТИК,ХЛОПОК</v>
          </cell>
        </row>
        <row r="25833">
          <cell r="A25833" t="str">
            <v>ABF023</v>
          </cell>
          <cell r="B25833" t="str">
            <v>ATTRIBUTE IR.BOARD</v>
          </cell>
          <cell r="C25833" t="str">
            <v xml:space="preserve"> Гладильная доска FORTUNE TOP ELECTRO 137х46см серая</v>
          </cell>
          <cell r="D25833" t="str">
            <v xml:space="preserve"> FORTUNE TOP ELECTRO ironing board</v>
          </cell>
          <cell r="E25833" t="str">
            <v>Китай</v>
          </cell>
          <cell r="F25833" t="str">
            <v>МЕТАЛЛ,ПЛАСТИК,ХЛОПОК</v>
          </cell>
        </row>
        <row r="25834">
          <cell r="A25834" t="str">
            <v>ABF110</v>
          </cell>
          <cell r="B25834" t="str">
            <v>ATTRIBUTE IR.BOARD</v>
          </cell>
          <cell r="C25834" t="str">
            <v xml:space="preserve"> Гладильная доска ФРЕШ ТОП ЭЛЕКТРО 124х40см зеленая звезда (204.88/51)</v>
          </cell>
          <cell r="D25834" t="str">
            <v xml:space="preserve"> Ironing board Fresh Top Electric</v>
          </cell>
          <cell r="E25834" t="str">
            <v>Португалия</v>
          </cell>
          <cell r="F25834" t="str">
            <v>МЕТАЛЛ,ПЛАСТИК,ХЛОПОК,ПОРОЛОН</v>
          </cell>
        </row>
        <row r="25835">
          <cell r="A25835" t="str">
            <v>ABP014</v>
          </cell>
          <cell r="B25835" t="str">
            <v>ATTRIBUTE IR.BOARD</v>
          </cell>
          <cell r="C25835" t="str">
            <v xml:space="preserve"> Гладильная доска ПРИМЬЕРА 125х41см оранжевая (205.0/1)</v>
          </cell>
          <cell r="D25835" t="str">
            <v xml:space="preserve"> Ironing board Primera</v>
          </cell>
          <cell r="E25835" t="str">
            <v>Португалия</v>
          </cell>
          <cell r="F25835" t="str">
            <v>МЕТАЛЛ,ПЛАСТИК,ХЛОПОК,ПОРОЛОН</v>
          </cell>
        </row>
        <row r="25836">
          <cell r="A25836" t="str">
            <v>ABR002</v>
          </cell>
          <cell r="B25836" t="str">
            <v>ATTRIBUTE IR.BOARD</v>
          </cell>
          <cell r="C25836" t="str">
            <v xml:space="preserve"> Гладильная доска РЕФЛЕКС ЭЛЕКТРО 148х45см голубые розы (208.5/81)</v>
          </cell>
          <cell r="D25836" t="str">
            <v xml:space="preserve"> Ironing board Reflex Electric</v>
          </cell>
          <cell r="E25836" t="str">
            <v>Португалия</v>
          </cell>
          <cell r="F25836" t="str">
            <v>МЕТАЛЛ,ПЛАСТИК,ХЛОПОК,ПОРОЛОН</v>
          </cell>
        </row>
        <row r="25837">
          <cell r="A25837" t="str">
            <v>ABV005</v>
          </cell>
          <cell r="B25837" t="str">
            <v>ATTRIBUTE IR.BOARD</v>
          </cell>
          <cell r="C25837" t="str">
            <v xml:space="preserve"> Гладильная доска ВЕРСАТИЛ 116х35см круги на синем (210.7/77)</v>
          </cell>
          <cell r="D25837" t="str">
            <v xml:space="preserve"> Ironing board Simple</v>
          </cell>
          <cell r="E25837" t="str">
            <v>Португалия</v>
          </cell>
          <cell r="F25837" t="str">
            <v>МЕТАЛЛ,ПЛАСТИК,ХЛОПОК,ПОРОЛОН</v>
          </cell>
        </row>
        <row r="25838">
          <cell r="A25838" t="str">
            <v>ABV007</v>
          </cell>
          <cell r="B25838" t="str">
            <v>ATTRIBUTE IR.BOARD</v>
          </cell>
          <cell r="C25838" t="str">
            <v xml:space="preserve"> Гладильная доска ВЕРСАТИЛ 116х35см синяя природа (210.7/73)</v>
          </cell>
          <cell r="D25838" t="str">
            <v xml:space="preserve"> Ironing board Simple</v>
          </cell>
          <cell r="E25838" t="str">
            <v>Португалия</v>
          </cell>
          <cell r="F25838" t="str">
            <v>МЕТАЛЛ,ПЛАСТИК,ХЛОПОК,ПОРОЛОН</v>
          </cell>
        </row>
        <row r="25839">
          <cell r="A25839" t="str">
            <v>ABF111</v>
          </cell>
          <cell r="B25839" t="str">
            <v>ATTRIBUTE IR.BOARD</v>
          </cell>
          <cell r="C25839" t="str">
            <v xml:space="preserve"> Гладильная доска ФРЕШ ТОП ЭЛЕКТРО 124х40см синяя звезда (204.88/53)</v>
          </cell>
          <cell r="D25839" t="str">
            <v xml:space="preserve"> Ironing board Fresh Top Electric</v>
          </cell>
          <cell r="E25839" t="str">
            <v>Португалия</v>
          </cell>
          <cell r="F25839" t="str">
            <v>МЕТАЛЛ,ПЛАСТИК,ХЛОПОК,ПОРОЛОН</v>
          </cell>
        </row>
        <row r="25840">
          <cell r="A25840" t="str">
            <v>ABF115</v>
          </cell>
          <cell r="B25840" t="str">
            <v>ATTRIBUTE IR.BOARD</v>
          </cell>
          <cell r="C25840" t="str">
            <v xml:space="preserve"> Гладильная доска ФРЕШ ТОП ЭЛЕКТРО 124х40см апельсин (204.88/31)</v>
          </cell>
          <cell r="D25840" t="str">
            <v xml:space="preserve"> Ironing board Fresh Top Electric</v>
          </cell>
          <cell r="E25840" t="str">
            <v>Португалия</v>
          </cell>
          <cell r="F25840" t="str">
            <v>МЕТАЛЛ,ПЛАСТИК,ХЛОПОК,ПОРОЛОН</v>
          </cell>
        </row>
        <row r="25841">
          <cell r="A25841" t="str">
            <v>ABF116</v>
          </cell>
          <cell r="B25841" t="str">
            <v>ATTRIBUTE IR.BOARD</v>
          </cell>
          <cell r="C25841" t="str">
            <v xml:space="preserve"> Гладильная доска ФРЕШ ТОП ЭЛЕКТРО 124х40см арбуз (204.88/32)</v>
          </cell>
          <cell r="D25841" t="str">
            <v xml:space="preserve"> Ironing board Fresh Top Electric</v>
          </cell>
          <cell r="E25841" t="str">
            <v>Португалия</v>
          </cell>
          <cell r="F25841" t="str">
            <v>МЕТАЛЛ,ПЛАСТИК,ХЛОПОК,ПОРОЛОН</v>
          </cell>
        </row>
        <row r="25842">
          <cell r="A25842" t="str">
            <v>ABF016</v>
          </cell>
          <cell r="B25842" t="str">
            <v>ATTRIBUTE IR.BOARD</v>
          </cell>
          <cell r="C25842" t="str">
            <v xml:space="preserve"> Гладильная доска ФРЕШ 124х40см арбуз (204.8/32)</v>
          </cell>
          <cell r="D25842" t="str">
            <v xml:space="preserve"> Ironing board Fresh</v>
          </cell>
          <cell r="E25842" t="str">
            <v>Португалия</v>
          </cell>
          <cell r="F25842" t="str">
            <v>МЕТАЛЛ,ПЛАСТИК,ХЛОПОК,ПОРОЛОН</v>
          </cell>
        </row>
        <row r="25843">
          <cell r="A25843" t="str">
            <v>SE1C7/C</v>
          </cell>
          <cell r="B25843" t="str">
            <v>SPECTORG</v>
          </cell>
          <cell r="C25843" t="str">
            <v xml:space="preserve"> Миска 1.5л</v>
          </cell>
          <cell r="E25843" t="str">
            <v>Россия</v>
          </cell>
          <cell r="F25843" t="str">
            <v>МЕТАЛЛ</v>
          </cell>
        </row>
        <row r="25844">
          <cell r="A25844" t="str">
            <v>8ST205S</v>
          </cell>
          <cell r="B25844" t="str">
            <v>SPECTORG</v>
          </cell>
          <cell r="C25844" t="str">
            <v xml:space="preserve"> Кастрюля MAESTRO 3л тор.РОЗОВЫЙ</v>
          </cell>
          <cell r="E25844" t="str">
            <v>Россия</v>
          </cell>
          <cell r="F25844" t="str">
            <v>МЕТАЛЛ</v>
          </cell>
        </row>
        <row r="25845">
          <cell r="A25845" t="str">
            <v>8ST205S/2</v>
          </cell>
          <cell r="B25845" t="str">
            <v>SPECTORG</v>
          </cell>
          <cell r="C25845" t="str">
            <v xml:space="preserve"> Кастрюля MAESTRO 3л тор. САЛАТНЫЙ</v>
          </cell>
          <cell r="E25845" t="str">
            <v>Россия</v>
          </cell>
          <cell r="F25845" t="str">
            <v>МЕТАЛЛ</v>
          </cell>
        </row>
        <row r="25846">
          <cell r="A25846" t="str">
            <v>8SO205S</v>
          </cell>
          <cell r="B25846" t="str">
            <v>SPECTORG</v>
          </cell>
          <cell r="C25846" t="str">
            <v xml:space="preserve"> Кастрюля MAESTRO 4л тор. РОЗОВЫЙ</v>
          </cell>
          <cell r="E25846" t="str">
            <v>Россия</v>
          </cell>
          <cell r="F25846" t="str">
            <v>МЕТАЛЛ</v>
          </cell>
        </row>
        <row r="25847">
          <cell r="A25847" t="str">
            <v>8SO205S/2</v>
          </cell>
          <cell r="B25847" t="str">
            <v>SPECTORG</v>
          </cell>
          <cell r="C25847" t="str">
            <v xml:space="preserve"> Кастрюля MAESTRO 4л тор.САЛАТНЫЙ</v>
          </cell>
          <cell r="E25847" t="str">
            <v>Россия</v>
          </cell>
          <cell r="F25847" t="str">
            <v>МЕТАЛЛ</v>
          </cell>
        </row>
        <row r="25848">
          <cell r="A25848" t="str">
            <v>1SH245S</v>
          </cell>
          <cell r="B25848" t="str">
            <v>SPECTORG</v>
          </cell>
          <cell r="C25848" t="str">
            <v xml:space="preserve"> Сотейник MAESTRO 3л САЛАТНЫЙ</v>
          </cell>
          <cell r="E25848" t="str">
            <v>Россия</v>
          </cell>
          <cell r="F25848" t="str">
            <v>МЕТАЛЛ</v>
          </cell>
        </row>
        <row r="25849">
          <cell r="A25849" t="str">
            <v>1RC12/2</v>
          </cell>
          <cell r="B25849" t="str">
            <v>SPECTORG</v>
          </cell>
          <cell r="C25849" t="str">
            <v xml:space="preserve"> Чайник MAESTRO 3л сф. со св. САЛАТНЫЙ</v>
          </cell>
          <cell r="E25849" t="str">
            <v>Россия</v>
          </cell>
          <cell r="F25849" t="str">
            <v>МЕТАЛЛ</v>
          </cell>
        </row>
        <row r="25850">
          <cell r="A25850" t="str">
            <v>1746-03</v>
          </cell>
          <cell r="B25850" t="str">
            <v>SPECTORG</v>
          </cell>
          <cell r="C25850" t="str">
            <v xml:space="preserve"> Кастрюля глубокая Гжель 3.8л сферическая с мет-й кр.</v>
          </cell>
          <cell r="E25850" t="str">
            <v>Турция</v>
          </cell>
          <cell r="F25850" t="str">
            <v>МЕТАЛЛ</v>
          </cell>
        </row>
        <row r="25851">
          <cell r="A25851" t="str">
            <v>1746-04</v>
          </cell>
          <cell r="B25851" t="str">
            <v>SPECTORG</v>
          </cell>
          <cell r="C25851" t="str">
            <v xml:space="preserve"> Кастрюля глубокая Гжель 5л сферическая с мет-й кр.</v>
          </cell>
          <cell r="E25851" t="str">
            <v>Турция</v>
          </cell>
          <cell r="F25851" t="str">
            <v>МЕТАЛЛ</v>
          </cell>
        </row>
        <row r="25852">
          <cell r="A25852" t="str">
            <v>ST-004</v>
          </cell>
          <cell r="B25852" t="str">
            <v>SPECTORG</v>
          </cell>
          <cell r="C25852" t="str">
            <v xml:space="preserve"> Сковорода Stone Pan d260</v>
          </cell>
          <cell r="E25852" t="str">
            <v>Россия</v>
          </cell>
          <cell r="F25852" t="str">
            <v>МЕТАЛЛ</v>
          </cell>
        </row>
        <row r="25853">
          <cell r="A25853" t="str">
            <v>ST-005</v>
          </cell>
          <cell r="B25853" t="str">
            <v>SPECTORG</v>
          </cell>
          <cell r="C25853" t="str">
            <v xml:space="preserve"> Сковорода Stone Pan d280</v>
          </cell>
          <cell r="E25853" t="str">
            <v>Россия</v>
          </cell>
          <cell r="F25853" t="str">
            <v>МЕТАЛЛ</v>
          </cell>
        </row>
        <row r="25854">
          <cell r="A25854" t="str">
            <v>ST-021</v>
          </cell>
          <cell r="B25854" t="str">
            <v>SPECTORG</v>
          </cell>
          <cell r="C25854" t="str">
            <v xml:space="preserve"> Сотейник Stone Pan d240 со стеклянной крышкой</v>
          </cell>
          <cell r="E25854" t="str">
            <v>Россия</v>
          </cell>
          <cell r="F25854" t="str">
            <v>МЕТАЛЛ</v>
          </cell>
        </row>
        <row r="25855">
          <cell r="A25855" t="str">
            <v>ST-022</v>
          </cell>
          <cell r="B25855" t="str">
            <v>SPECTORG</v>
          </cell>
          <cell r="C25855" t="str">
            <v xml:space="preserve"> Сотейник Stone Pan d260 со стеклянной крышкой</v>
          </cell>
          <cell r="E25855" t="str">
            <v>Россия</v>
          </cell>
          <cell r="F25855" t="str">
            <v>МЕТАЛЛ</v>
          </cell>
        </row>
        <row r="25856">
          <cell r="A25856" t="str">
            <v>SD-048</v>
          </cell>
          <cell r="B25856" t="str">
            <v>SPECTORG</v>
          </cell>
          <cell r="C25856" t="str">
            <v xml:space="preserve"> Противень ScovO DISCOVERY 340х240х60мм</v>
          </cell>
          <cell r="E25856" t="str">
            <v>Россия</v>
          </cell>
          <cell r="F25856" t="str">
            <v>МЕТАЛЛ</v>
          </cell>
        </row>
        <row r="25857">
          <cell r="A25857" t="str">
            <v>SD-053</v>
          </cell>
          <cell r="B25857" t="str">
            <v>SPECTORG</v>
          </cell>
          <cell r="C25857" t="str">
            <v xml:space="preserve"> Противень ScovO DISCOVERY 395х270х25мм</v>
          </cell>
          <cell r="E25857" t="str">
            <v>Россия</v>
          </cell>
          <cell r="F25857" t="str">
            <v>МЕТАЛЛ</v>
          </cell>
        </row>
        <row r="25858">
          <cell r="A25858" t="str">
            <v>SE-048</v>
          </cell>
          <cell r="B25858" t="str">
            <v>SPECTORG</v>
          </cell>
          <cell r="C25858" t="str">
            <v xml:space="preserve"> Противень ЭКСПЕРТ 340х240x60мм СЭ-048</v>
          </cell>
          <cell r="E25858" t="str">
            <v>Россия</v>
          </cell>
          <cell r="F25858" t="str">
            <v>МЕТАЛЛ</v>
          </cell>
        </row>
        <row r="25859">
          <cell r="A25859" t="str">
            <v>SE-049</v>
          </cell>
          <cell r="B25859" t="str">
            <v>SPECTORG</v>
          </cell>
          <cell r="C25859" t="str">
            <v xml:space="preserve"> Противень ЭКСПЕРТ 395х270x65мм СЭ-049</v>
          </cell>
          <cell r="E25859" t="str">
            <v>Россия</v>
          </cell>
          <cell r="F25859" t="str">
            <v>МЕТАЛЛ</v>
          </cell>
        </row>
        <row r="25860">
          <cell r="A25860" t="str">
            <v>ST124AP2/4B</v>
          </cell>
          <cell r="B25860" t="str">
            <v>SPECTORG</v>
          </cell>
          <cell r="C25860" t="str">
            <v xml:space="preserve"> Набор 124-4 БАБОЧКИ</v>
          </cell>
          <cell r="E25860" t="str">
            <v>Россия</v>
          </cell>
          <cell r="F25860" t="str">
            <v>МЕТАЛЛ</v>
          </cell>
        </row>
        <row r="25861">
          <cell r="A25861" t="str">
            <v>ST124AP2/4BA</v>
          </cell>
          <cell r="B25861" t="str">
            <v>SPECTORG</v>
          </cell>
          <cell r="C25861" t="str">
            <v xml:space="preserve"> Набор 124-4 БАНТ</v>
          </cell>
          <cell r="E25861" t="str">
            <v>Россия</v>
          </cell>
          <cell r="F25861" t="str">
            <v>МЕТАЛЛ</v>
          </cell>
        </row>
        <row r="25862">
          <cell r="A25862" t="str">
            <v>ST124AP2/4G</v>
          </cell>
          <cell r="B25862" t="str">
            <v>SPECTORG</v>
          </cell>
          <cell r="C25862" t="str">
            <v xml:space="preserve"> Набор 124-4 ГОРОХ Кр.</v>
          </cell>
          <cell r="E25862" t="str">
            <v>Россия</v>
          </cell>
          <cell r="F25862" t="str">
            <v>МЕТАЛЛ</v>
          </cell>
        </row>
        <row r="25863">
          <cell r="A25863" t="str">
            <v>ST124AP2/4D</v>
          </cell>
          <cell r="B25863" t="str">
            <v>SPECTORG</v>
          </cell>
          <cell r="C25863" t="str">
            <v xml:space="preserve"> Набор 124-4 ДЫННЫЙ ФРЕШ</v>
          </cell>
          <cell r="E25863" t="str">
            <v>Россия</v>
          </cell>
          <cell r="F25863" t="str">
            <v>МЕТАЛЛ</v>
          </cell>
        </row>
        <row r="25864">
          <cell r="A25864" t="str">
            <v>ST124AP2/4L</v>
          </cell>
          <cell r="B25864" t="str">
            <v>SPECTORG</v>
          </cell>
          <cell r="C25864" t="str">
            <v xml:space="preserve"> Набор 124-4 ЛАЙМ</v>
          </cell>
          <cell r="E25864" t="str">
            <v>Россия</v>
          </cell>
          <cell r="F25864" t="str">
            <v>МЕТАЛЛ</v>
          </cell>
        </row>
        <row r="25865">
          <cell r="A25865" t="str">
            <v>ST124AP2/4M</v>
          </cell>
          <cell r="B25865" t="str">
            <v>SPECTORG</v>
          </cell>
          <cell r="C25865" t="str">
            <v xml:space="preserve"> Набор 124-4 МАРГАРИТА</v>
          </cell>
          <cell r="E25865" t="str">
            <v>Россия</v>
          </cell>
          <cell r="F25865" t="str">
            <v>МЕТАЛЛ</v>
          </cell>
        </row>
        <row r="25866">
          <cell r="A25866" t="str">
            <v>ST124AP2/7AN</v>
          </cell>
          <cell r="B25866" t="str">
            <v>SPECTORG</v>
          </cell>
          <cell r="C25866" t="str">
            <v xml:space="preserve"> Набор 124-7 АНЮТИНЫ ГЛАЗКИ</v>
          </cell>
          <cell r="E25866" t="str">
            <v>Россия</v>
          </cell>
          <cell r="F25866" t="str">
            <v>МЕТАЛЛ</v>
          </cell>
        </row>
        <row r="25867">
          <cell r="A25867" t="str">
            <v>ST129AP2/4AN</v>
          </cell>
          <cell r="B25867" t="str">
            <v>SPECTORG</v>
          </cell>
          <cell r="C25867" t="str">
            <v xml:space="preserve"> Набор 129-4 АНЮТИНЫ ГЛАЗКИ</v>
          </cell>
          <cell r="E25867" t="str">
            <v>Россия</v>
          </cell>
          <cell r="F25867" t="str">
            <v>МЕТАЛЛ</v>
          </cell>
        </row>
        <row r="25868">
          <cell r="A25868" t="str">
            <v>ST129AP2/4L</v>
          </cell>
          <cell r="B25868" t="str">
            <v>SPECTORG</v>
          </cell>
          <cell r="C25868" t="str">
            <v xml:space="preserve"> Набор 129-4 ЛАЙМ</v>
          </cell>
          <cell r="E25868" t="str">
            <v>Россия</v>
          </cell>
          <cell r="F25868" t="str">
            <v>МЕТАЛЛ</v>
          </cell>
        </row>
        <row r="25869">
          <cell r="A25869" t="str">
            <v>ST007AP2/4AN</v>
          </cell>
          <cell r="B25869" t="str">
            <v>SPECTORG</v>
          </cell>
          <cell r="C25869" t="str">
            <v xml:space="preserve"> Набор 7-4 АНЮТИНЫ ГЛАЗКИ</v>
          </cell>
          <cell r="E25869" t="str">
            <v>Россия</v>
          </cell>
          <cell r="F25869" t="str">
            <v>МЕТАЛЛ</v>
          </cell>
        </row>
        <row r="25870">
          <cell r="A25870" t="str">
            <v>6RH161M</v>
          </cell>
          <cell r="B25870" t="str">
            <v>SPECTORG</v>
          </cell>
          <cell r="C25870" t="str">
            <v xml:space="preserve"> Кастрюля шар Лаванда 2л</v>
          </cell>
          <cell r="E25870" t="str">
            <v>Россия</v>
          </cell>
          <cell r="F25870" t="str">
            <v>МЕТАЛЛ</v>
          </cell>
        </row>
        <row r="25871">
          <cell r="A25871" t="str">
            <v>6RH181M</v>
          </cell>
          <cell r="B25871" t="str">
            <v>SPECTORG</v>
          </cell>
          <cell r="C25871" t="str">
            <v xml:space="preserve"> Кастрюля шар Лаванда 3л</v>
          </cell>
          <cell r="E25871" t="str">
            <v>Россия</v>
          </cell>
          <cell r="F25871" t="str">
            <v>МЕТАЛЛ</v>
          </cell>
        </row>
        <row r="25872">
          <cell r="A25872" t="str">
            <v>6RH201M</v>
          </cell>
          <cell r="B25872" t="str">
            <v>SPECTORG</v>
          </cell>
          <cell r="C25872" t="str">
            <v xml:space="preserve"> Кастрюля шар Лаванда 4л</v>
          </cell>
          <cell r="E25872" t="str">
            <v>Россия</v>
          </cell>
          <cell r="F25872" t="str">
            <v>МЕТАЛЛ</v>
          </cell>
        </row>
        <row r="25873">
          <cell r="A25873" t="str">
            <v>SE4C210/Y-G</v>
          </cell>
          <cell r="B25873" t="str">
            <v>SPECTORG</v>
          </cell>
          <cell r="C25873" t="str">
            <v xml:space="preserve"> Чайник ГОЛЛАНДСКИЙ 2л сфер. со св.</v>
          </cell>
          <cell r="E25873" t="str">
            <v>Россия</v>
          </cell>
          <cell r="F25873" t="str">
            <v>МЕТАЛЛ</v>
          </cell>
        </row>
        <row r="25874">
          <cell r="A25874" t="str">
            <v>SE4C210/Y-R</v>
          </cell>
          <cell r="B25874" t="str">
            <v>SPECTORG</v>
          </cell>
          <cell r="C25874" t="str">
            <v xml:space="preserve"> Чайник РАДУГА 2л сфер. со св.</v>
          </cell>
          <cell r="E25874" t="str">
            <v>Россия</v>
          </cell>
          <cell r="F25874" t="str">
            <v>МЕТАЛЛ</v>
          </cell>
        </row>
        <row r="25875">
          <cell r="A25875" t="str">
            <v>SE4C210/Y-RO</v>
          </cell>
          <cell r="B25875" t="str">
            <v>SPECTORG</v>
          </cell>
          <cell r="C25875" t="str">
            <v xml:space="preserve"> Чайник РОМАШКИ 2л сфер. со св.</v>
          </cell>
          <cell r="E25875" t="str">
            <v>Россия</v>
          </cell>
          <cell r="F25875" t="str">
            <v>МЕТАЛЛ</v>
          </cell>
        </row>
        <row r="25876">
          <cell r="A25876" t="str">
            <v>SE4C210/Y-S</v>
          </cell>
          <cell r="B25876" t="str">
            <v>SPECTORG</v>
          </cell>
          <cell r="C25876" t="str">
            <v xml:space="preserve"> Чайник СИЦИЛИЯ 2л сфер. со св.</v>
          </cell>
          <cell r="E25876" t="str">
            <v>Россия</v>
          </cell>
          <cell r="F25876" t="str">
            <v>МЕТАЛЛ</v>
          </cell>
        </row>
        <row r="25877">
          <cell r="A25877" t="str">
            <v>SE1KA021M-A</v>
          </cell>
          <cell r="B25877" t="str">
            <v>SPECTORG</v>
          </cell>
          <cell r="C25877" t="str">
            <v xml:space="preserve"> Набор 02 АНЮТИНЫ ГЛАЗКИ</v>
          </cell>
          <cell r="E25877" t="str">
            <v>Россия</v>
          </cell>
          <cell r="F25877" t="str">
            <v>МЕТАЛЛ</v>
          </cell>
        </row>
        <row r="25878">
          <cell r="A25878" t="str">
            <v>SE1KA021M-R</v>
          </cell>
          <cell r="B25878" t="str">
            <v>SPECTORG</v>
          </cell>
          <cell r="C25878" t="str">
            <v xml:space="preserve"> Набор 02 РАДУГА</v>
          </cell>
          <cell r="E25878" t="str">
            <v>Россия</v>
          </cell>
          <cell r="F25878" t="str">
            <v>МЕТАЛЛ</v>
          </cell>
        </row>
        <row r="25879">
          <cell r="A25879" t="str">
            <v>SE1KB051M-M</v>
          </cell>
          <cell r="B25879" t="str">
            <v>SPECTORG</v>
          </cell>
          <cell r="C25879" t="str">
            <v xml:space="preserve"> Набор 05 МОЗАИКА</v>
          </cell>
          <cell r="E25879" t="str">
            <v>Россия</v>
          </cell>
          <cell r="F25879" t="str">
            <v>МЕТАЛЛ</v>
          </cell>
        </row>
        <row r="25880">
          <cell r="A25880" t="str">
            <v>SE1KA071M-VE</v>
          </cell>
          <cell r="B25880" t="str">
            <v>SPECTORG</v>
          </cell>
          <cell r="C25880" t="str">
            <v xml:space="preserve"> Набор 07 ВЕСЕННИЙ РОМАНС</v>
          </cell>
          <cell r="E25880" t="str">
            <v>Россия</v>
          </cell>
          <cell r="F25880" t="str">
            <v>МЕТАЛЛ</v>
          </cell>
        </row>
        <row r="25881">
          <cell r="A25881" t="str">
            <v>SE1C408-S</v>
          </cell>
          <cell r="B25881" t="str">
            <v>SPECTORG</v>
          </cell>
          <cell r="C25881" t="str">
            <v xml:space="preserve"> Набор 408 СИЦИЛИЯ</v>
          </cell>
          <cell r="E25881" t="str">
            <v>Россия</v>
          </cell>
          <cell r="F25881" t="str">
            <v>МЕТАЛЛ</v>
          </cell>
        </row>
        <row r="25882">
          <cell r="A25882" t="str">
            <v>1SD205S</v>
          </cell>
          <cell r="B25882" t="str">
            <v>SPECTORG</v>
          </cell>
          <cell r="C25882" t="str">
            <v xml:space="preserve"> Кастрюля BON APPETIT 4л цил.(вишня)</v>
          </cell>
          <cell r="E25882" t="str">
            <v>Россия</v>
          </cell>
          <cell r="F25882" t="str">
            <v>МЕТАЛЛ</v>
          </cell>
        </row>
        <row r="25883">
          <cell r="A25883" t="str">
            <v>8SD205S</v>
          </cell>
          <cell r="B25883" t="str">
            <v>SPECTORG</v>
          </cell>
          <cell r="C25883" t="str">
            <v xml:space="preserve"> Кастрюля BON APPETIT 4л цил.(мокрый асфальт)</v>
          </cell>
          <cell r="E25883" t="str">
            <v>Россия</v>
          </cell>
          <cell r="F25883" t="str">
            <v>МЕТАЛЛ</v>
          </cell>
        </row>
        <row r="25884">
          <cell r="A25884" t="str">
            <v>1SB245S</v>
          </cell>
          <cell r="B25884" t="str">
            <v>SPECTORG</v>
          </cell>
          <cell r="C25884" t="str">
            <v xml:space="preserve"> Кастрюля BON APPETIT 5л цил.(вишня)</v>
          </cell>
          <cell r="E25884" t="str">
            <v>Россия</v>
          </cell>
          <cell r="F25884" t="str">
            <v>МЕТАЛЛ</v>
          </cell>
        </row>
        <row r="25885">
          <cell r="A25885" t="str">
            <v>1SB245S/2</v>
          </cell>
          <cell r="B25885" t="str">
            <v>SPECTORG</v>
          </cell>
          <cell r="C25885" t="str">
            <v xml:space="preserve"> Кастрюля BON APPETIT 5л цил.(мокрый асфальт)</v>
          </cell>
          <cell r="E25885" t="str">
            <v>Россия</v>
          </cell>
          <cell r="F25885" t="str">
            <v>МЕТАЛЛ</v>
          </cell>
        </row>
        <row r="25886">
          <cell r="A25886" t="str">
            <v>8SB148S</v>
          </cell>
          <cell r="B25886" t="str">
            <v>SPECTORG</v>
          </cell>
          <cell r="C25886" t="str">
            <v xml:space="preserve"> Ковш BON APPETIT 1л цил.(вишня)</v>
          </cell>
          <cell r="E25886" t="str">
            <v>Россия</v>
          </cell>
          <cell r="F25886" t="str">
            <v>МЕТАЛЛ</v>
          </cell>
        </row>
        <row r="25887">
          <cell r="A25887" t="str">
            <v>1RA12</v>
          </cell>
          <cell r="B25887" t="str">
            <v>SPECTORG</v>
          </cell>
          <cell r="C25887" t="str">
            <v xml:space="preserve"> Чайник BON APPETIT 2л сфер. со св.ВИШНЕВЫЙ</v>
          </cell>
          <cell r="E25887" t="str">
            <v>Россия</v>
          </cell>
          <cell r="F25887" t="str">
            <v>МЕТАЛЛ</v>
          </cell>
        </row>
        <row r="25888">
          <cell r="A25888" t="str">
            <v>1SA205S</v>
          </cell>
          <cell r="B25888" t="str">
            <v>SPECTORG</v>
          </cell>
          <cell r="C25888" t="str">
            <v xml:space="preserve"> Кастрюля FERNANDA 3л сф.</v>
          </cell>
          <cell r="E25888" t="str">
            <v>Россия</v>
          </cell>
          <cell r="F25888" t="str">
            <v>МЕТАЛЛ</v>
          </cell>
        </row>
        <row r="25889">
          <cell r="A25889" t="str">
            <v>8SC205S</v>
          </cell>
          <cell r="B25889" t="str">
            <v>SPECTORG</v>
          </cell>
          <cell r="C25889" t="str">
            <v xml:space="preserve"> Кастрюля FERNANDA 4л сф.</v>
          </cell>
          <cell r="E25889" t="str">
            <v>Россия</v>
          </cell>
          <cell r="F25889" t="str">
            <v>МЕТАЛЛ</v>
          </cell>
        </row>
        <row r="25890">
          <cell r="A25890" t="str">
            <v>1SA245S</v>
          </cell>
          <cell r="B25890" t="str">
            <v>SPECTORG</v>
          </cell>
          <cell r="C25890" t="str">
            <v xml:space="preserve"> Кастрюля FERNANDA 5л сф.</v>
          </cell>
          <cell r="E25890" t="str">
            <v>Россия</v>
          </cell>
          <cell r="F25890" t="str">
            <v>МЕТАЛЛ</v>
          </cell>
        </row>
        <row r="25891">
          <cell r="A25891" t="str">
            <v>1RC12</v>
          </cell>
          <cell r="B25891" t="str">
            <v>SPECTORG</v>
          </cell>
          <cell r="C25891" t="str">
            <v xml:space="preserve"> Чайник FERNANDA 3л сф. со св.</v>
          </cell>
          <cell r="E25891" t="str">
            <v>Россия</v>
          </cell>
          <cell r="F25891" t="str">
            <v>МЕТАЛЛ</v>
          </cell>
        </row>
        <row r="25892">
          <cell r="A25892" t="str">
            <v>ST124AP2/61</v>
          </cell>
          <cell r="B25892" t="str">
            <v>SPECTORG</v>
          </cell>
          <cell r="E25892" t="str">
            <v>Россия</v>
          </cell>
          <cell r="F25892" t="str">
            <v>СТЕКЛО</v>
          </cell>
        </row>
        <row r="25893">
          <cell r="A25893" t="str">
            <v>ELR4240</v>
          </cell>
          <cell r="B25893" t="str">
            <v>SPECTORG</v>
          </cell>
          <cell r="C25893" t="str">
            <v xml:space="preserve"> Кофеварка Green Apple 0.4л С-4103АП/3ДСзл/3Сзл</v>
          </cell>
          <cell r="E25893" t="str">
            <v>Россия</v>
          </cell>
          <cell r="F25893" t="str">
            <v>МЕТАЛЛ</v>
          </cell>
        </row>
        <row r="25894">
          <cell r="A25894" t="str">
            <v>ELR4242</v>
          </cell>
          <cell r="B25894" t="str">
            <v>SPECTORG</v>
          </cell>
          <cell r="C25894" t="str">
            <v xml:space="preserve"> Чайник Green Apple 2.5л С-2711АП/3СзлРч</v>
          </cell>
          <cell r="E25894" t="str">
            <v>Россия</v>
          </cell>
          <cell r="F25894" t="str">
            <v>МЕТАЛЛ</v>
          </cell>
        </row>
        <row r="25895">
          <cell r="A25895" t="str">
            <v>ELR6896</v>
          </cell>
          <cell r="B25895" t="str">
            <v>SPECTORG</v>
          </cell>
          <cell r="C25895" t="str">
            <v xml:space="preserve"> Кастрюля 3л FLOWER GARDEN цил со стекл крышкой С-1612АП4/6Д</v>
          </cell>
          <cell r="E25895" t="str">
            <v>Россия</v>
          </cell>
          <cell r="F25895" t="str">
            <v>МЕТАЛЛ</v>
          </cell>
        </row>
        <row r="25896">
          <cell r="A25896" t="str">
            <v>KLV60633514</v>
          </cell>
          <cell r="B25896" t="str">
            <v>SPECTORG</v>
          </cell>
          <cell r="C25896" t="str">
            <v xml:space="preserve"> Противень 270х350мм 2ручки без крышки</v>
          </cell>
          <cell r="E25896" t="str">
            <v>Россия</v>
          </cell>
          <cell r="F25896" t="str">
            <v>МЕТАЛЛ</v>
          </cell>
        </row>
        <row r="25897">
          <cell r="A25897" t="str">
            <v>DZ064M</v>
          </cell>
          <cell r="B25897" t="str">
            <v>SPECTORG</v>
          </cell>
          <cell r="C25897" t="str">
            <v xml:space="preserve"> Кастрюля 1л</v>
          </cell>
          <cell r="E25897" t="str">
            <v>Россия</v>
          </cell>
          <cell r="F25897" t="str">
            <v>МЕТАЛЛ</v>
          </cell>
        </row>
        <row r="25898">
          <cell r="A25898" t="str">
            <v>11003636</v>
          </cell>
          <cell r="B25898" t="str">
            <v>SPECTORG</v>
          </cell>
          <cell r="C25898" t="str">
            <v xml:space="preserve"> Крючки для кухни и ванной 6шт размер 7см Ж9675</v>
          </cell>
          <cell r="E25898" t="str">
            <v>Россия</v>
          </cell>
          <cell r="F25898" t="str">
            <v>МЕТАЛЛ</v>
          </cell>
        </row>
        <row r="25899">
          <cell r="A25899" t="str">
            <v>DZ006</v>
          </cell>
          <cell r="B25899" t="str">
            <v>SPECTORG</v>
          </cell>
          <cell r="C25899" t="str">
            <v xml:space="preserve"> Кастрюля 15л полусфера МШ-006</v>
          </cell>
          <cell r="E25899" t="str">
            <v>Россия</v>
          </cell>
          <cell r="F25899" t="str">
            <v>МЕТАЛЛ</v>
          </cell>
        </row>
        <row r="25900">
          <cell r="A25900" t="str">
            <v>ELR4075</v>
          </cell>
          <cell r="B25900" t="str">
            <v>SPECTORG</v>
          </cell>
          <cell r="C25900" t="str">
            <v xml:space="preserve"> Сотейник 2л TARTAN С-1810САП4/8ДВшРч</v>
          </cell>
          <cell r="E25900" t="str">
            <v>Россия</v>
          </cell>
          <cell r="F25900" t="str">
            <v>МЕТАЛЛ</v>
          </cell>
        </row>
        <row r="25901">
          <cell r="A25901" t="str">
            <v>ELR4570</v>
          </cell>
          <cell r="B25901" t="str">
            <v>SPECTORG</v>
          </cell>
          <cell r="C25901" t="str">
            <v xml:space="preserve"> Кастрюля 3л CORAL цил низкая со стекл крышкой С-1812САП4/3ДАб</v>
          </cell>
          <cell r="E25901" t="str">
            <v>Россия</v>
          </cell>
          <cell r="F25901" t="str">
            <v>МЕТАЛЛ</v>
          </cell>
        </row>
        <row r="25902">
          <cell r="A25902" t="str">
            <v>KLV18061</v>
          </cell>
          <cell r="B25902" t="str">
            <v>SPECTORG</v>
          </cell>
          <cell r="C25902" t="str">
            <v xml:space="preserve"> Соковарка 6л</v>
          </cell>
          <cell r="E25902" t="str">
            <v>Россия</v>
          </cell>
          <cell r="F25902" t="str">
            <v>МЕТАЛЛ</v>
          </cell>
        </row>
        <row r="25903">
          <cell r="A25903" t="str">
            <v>KLV00329</v>
          </cell>
          <cell r="B25903" t="str">
            <v>SPECTORG</v>
          </cell>
          <cell r="E25903" t="str">
            <v>Россия</v>
          </cell>
          <cell r="F25903" t="str">
            <v>МЕТАЛЛ</v>
          </cell>
        </row>
        <row r="25904">
          <cell r="A25904" t="str">
            <v>KLV00331</v>
          </cell>
          <cell r="B25904" t="str">
            <v>SPECTORG</v>
          </cell>
          <cell r="E25904" t="str">
            <v>Россия</v>
          </cell>
          <cell r="F25904" t="str">
            <v>МЕТАЛЛ</v>
          </cell>
        </row>
        <row r="25905">
          <cell r="A25905" t="str">
            <v>KLV00366</v>
          </cell>
          <cell r="B25905" t="str">
            <v>SPECTORG</v>
          </cell>
          <cell r="C25905" t="str">
            <v xml:space="preserve"> Сковорода без крышки 240мм (67241)</v>
          </cell>
          <cell r="E25905" t="str">
            <v>Россия</v>
          </cell>
          <cell r="F25905" t="str">
            <v>МЕТАЛЛ</v>
          </cell>
        </row>
        <row r="25906">
          <cell r="A25906" t="str">
            <v>ST124AP2/421</v>
          </cell>
          <cell r="B25906" t="str">
            <v>SPECTORG</v>
          </cell>
          <cell r="C25906" t="str">
            <v xml:space="preserve"> Набор посуды №124-4 ВКУС ЛЕТА С-124АП2/4</v>
          </cell>
          <cell r="E25906" t="str">
            <v>Россия</v>
          </cell>
          <cell r="F25906" t="str">
            <v>МЕТАЛЛ</v>
          </cell>
        </row>
        <row r="25907">
          <cell r="A25907" t="str">
            <v>ST1512AP2/4</v>
          </cell>
          <cell r="B25907" t="str">
            <v>SPECTORG</v>
          </cell>
          <cell r="C25907" t="str">
            <v xml:space="preserve"> Кастрюля-сотейник 3л</v>
          </cell>
          <cell r="E25907" t="str">
            <v>Россия</v>
          </cell>
          <cell r="F25907" t="str">
            <v>МЕТАЛЛ</v>
          </cell>
        </row>
        <row r="25908">
          <cell r="A25908" t="str">
            <v>ST2008/RB</v>
          </cell>
          <cell r="B25908" t="str">
            <v>SPECTORG</v>
          </cell>
          <cell r="C25908" t="str">
            <v xml:space="preserve"> Ковш 1.5л без рис</v>
          </cell>
          <cell r="E25908" t="str">
            <v>Россия</v>
          </cell>
          <cell r="F25908" t="str">
            <v>МЕТАЛЛ</v>
          </cell>
        </row>
        <row r="25909">
          <cell r="A25909" t="str">
            <v>KLV1017</v>
          </cell>
          <cell r="B25909" t="str">
            <v>SPECTORG</v>
          </cell>
          <cell r="C25909" t="str">
            <v xml:space="preserve"> Кастрюля 1.7л 1017</v>
          </cell>
          <cell r="E25909" t="str">
            <v>Россия</v>
          </cell>
          <cell r="F25909" t="str">
            <v>МЕТАЛЛ</v>
          </cell>
        </row>
        <row r="25910">
          <cell r="A25910" t="str">
            <v>KLV00378</v>
          </cell>
          <cell r="B25910" t="str">
            <v>SPECTORG</v>
          </cell>
          <cell r="C25910" t="str">
            <v xml:space="preserve"> Сковорода без крышки 260мм</v>
          </cell>
          <cell r="E25910" t="str">
            <v>Россия</v>
          </cell>
          <cell r="F25910" t="str">
            <v>МЕТАЛЛ</v>
          </cell>
        </row>
        <row r="25911">
          <cell r="A25911" t="str">
            <v>ST2713P2/7</v>
          </cell>
          <cell r="B25911" t="str">
            <v>SPECTORG</v>
          </cell>
          <cell r="C25911" t="str">
            <v xml:space="preserve"> Чайник 3.5л</v>
          </cell>
          <cell r="E25911" t="str">
            <v>Россия</v>
          </cell>
          <cell r="F25911" t="str">
            <v>МЕТАЛЛ</v>
          </cell>
        </row>
        <row r="25912">
          <cell r="A25912" t="str">
            <v>DZ074</v>
          </cell>
          <cell r="B25912" t="str">
            <v>SPECTORG</v>
          </cell>
          <cell r="C25912" t="str">
            <v xml:space="preserve"> Кастрюля  1.5л пл/руч МТ-074</v>
          </cell>
          <cell r="E25912" t="str">
            <v>Россия</v>
          </cell>
          <cell r="F25912" t="str">
            <v>МЕТАЛЛ</v>
          </cell>
        </row>
        <row r="25913">
          <cell r="A25913" t="str">
            <v>SE1C200/C</v>
          </cell>
          <cell r="B25913" t="str">
            <v>SPECTORG</v>
          </cell>
          <cell r="C25913" t="str">
            <v xml:space="preserve"> Кастрюля 9л 1с200/с</v>
          </cell>
          <cell r="E25913" t="str">
            <v>Россия</v>
          </cell>
          <cell r="F25913" t="str">
            <v>МЕТАЛЛ</v>
          </cell>
        </row>
        <row r="25914">
          <cell r="A25914" t="str">
            <v>SE1C22/C</v>
          </cell>
          <cell r="B25914" t="str">
            <v>SPECTORG</v>
          </cell>
          <cell r="C25914" t="str">
            <v xml:space="preserve"> Ковш 1л 1с22/с</v>
          </cell>
          <cell r="E25914" t="str">
            <v>Россия</v>
          </cell>
          <cell r="F25914" t="str">
            <v>МЕТАЛЛ</v>
          </cell>
        </row>
        <row r="25915">
          <cell r="A25915" t="str">
            <v>SE1C27</v>
          </cell>
          <cell r="B25915" t="str">
            <v>SPECTORG</v>
          </cell>
          <cell r="C25915" t="str">
            <v xml:space="preserve"> Ведро 12л без крышки</v>
          </cell>
          <cell r="E25915" t="str">
            <v>Россия</v>
          </cell>
          <cell r="F25915" t="str">
            <v>МЕТАЛЛ</v>
          </cell>
        </row>
        <row r="25916">
          <cell r="A25916" t="str">
            <v>SE1C29C</v>
          </cell>
          <cell r="B25916" t="str">
            <v>SPECTORG</v>
          </cell>
          <cell r="C25916" t="str">
            <v xml:space="preserve"> Бак 24л с рис 1с29с</v>
          </cell>
          <cell r="E25916" t="str">
            <v>Россия</v>
          </cell>
          <cell r="F25916" t="str">
            <v>МЕТАЛЛ</v>
          </cell>
        </row>
        <row r="25917">
          <cell r="A25917" t="str">
            <v>SE1C305/7KB191M</v>
          </cell>
          <cell r="B25917" t="str">
            <v>SPECTORG</v>
          </cell>
          <cell r="C25917" t="str">
            <v xml:space="preserve"> Набор посуды №19 (305) ГОЛЛАНДСКИЙ 1с305/7КВ191М</v>
          </cell>
          <cell r="E25917" t="str">
            <v>Россия</v>
          </cell>
          <cell r="F25917" t="str">
            <v>МЕТАЛЛ</v>
          </cell>
        </row>
        <row r="25918">
          <cell r="A25918" t="str">
            <v>SE1C31/C</v>
          </cell>
          <cell r="B25918" t="str">
            <v>SPECTORG</v>
          </cell>
          <cell r="C25918" t="str">
            <v xml:space="preserve"> Бак 18л с рисунком 1с31с</v>
          </cell>
          <cell r="E25918" t="str">
            <v>Россия</v>
          </cell>
          <cell r="F25918" t="str">
            <v>МЕТАЛЛ</v>
          </cell>
        </row>
        <row r="25919">
          <cell r="A25919" t="str">
            <v>SE1C33/11</v>
          </cell>
          <cell r="B25919" t="str">
            <v>SPECTORG</v>
          </cell>
          <cell r="C25919" t="str">
            <v xml:space="preserve"> Набор посуды №33 FLORISTERIA 1с33/1</v>
          </cell>
          <cell r="E25919" t="str">
            <v>Россия</v>
          </cell>
          <cell r="F25919" t="str">
            <v>МЕТАЛЛ</v>
          </cell>
        </row>
        <row r="25920">
          <cell r="A25920" t="str">
            <v>SE1C33/12</v>
          </cell>
          <cell r="B25920" t="str">
            <v>SPECTORG</v>
          </cell>
          <cell r="C25920" t="str">
            <v xml:space="preserve"> Набор посуды №33 ДАЧНАЯ 1с33/1</v>
          </cell>
          <cell r="E25920" t="str">
            <v>Россия</v>
          </cell>
          <cell r="F25920" t="str">
            <v>МЕТАЛЛ</v>
          </cell>
        </row>
        <row r="25921">
          <cell r="A25921" t="str">
            <v>SE1C33/1I4411</v>
          </cell>
          <cell r="B25921" t="str">
            <v>SPECTORG</v>
          </cell>
          <cell r="C25921" t="str">
            <v xml:space="preserve"> Набор посуды №33 КЛУБНИКА САДОВАЯ 1с33/1</v>
          </cell>
          <cell r="E25921" t="str">
            <v>Россия</v>
          </cell>
          <cell r="F25921" t="str">
            <v>МЕТАЛЛ</v>
          </cell>
        </row>
        <row r="25922">
          <cell r="A25922" t="str">
            <v>SE1C33/1I5048</v>
          </cell>
          <cell r="B25922" t="str">
            <v>SPECTORG</v>
          </cell>
          <cell r="C25922" t="str">
            <v xml:space="preserve"> Набор посуды №33 РЯБИНА1с33/1</v>
          </cell>
          <cell r="E25922" t="str">
            <v>Россия</v>
          </cell>
          <cell r="F25922" t="str">
            <v>МЕТАЛЛ</v>
          </cell>
        </row>
        <row r="25923">
          <cell r="A25923" t="str">
            <v>SE1C9/C</v>
          </cell>
          <cell r="B25923" t="str">
            <v>SPECTORG</v>
          </cell>
          <cell r="C25923" t="str">
            <v xml:space="preserve"> Миска 3.5л</v>
          </cell>
          <cell r="E25923" t="str">
            <v>Россия</v>
          </cell>
          <cell r="F25923" t="str">
            <v>МЕТАЛЛ</v>
          </cell>
        </row>
        <row r="25924">
          <cell r="A25924" t="str">
            <v>SE2C15/1</v>
          </cell>
          <cell r="B25924" t="str">
            <v>SPECTORG</v>
          </cell>
          <cell r="C25924" t="str">
            <v xml:space="preserve"> Кастрюля 1.5л без рис 2с15/1</v>
          </cell>
          <cell r="E25924" t="str">
            <v>Россия</v>
          </cell>
          <cell r="F25924" t="str">
            <v>МЕТАЛЛ</v>
          </cell>
        </row>
        <row r="25925">
          <cell r="A25925" t="str">
            <v>SE2C17/1</v>
          </cell>
          <cell r="B25925" t="str">
            <v>SPECTORG</v>
          </cell>
          <cell r="C25925" t="str">
            <v xml:space="preserve"> Кастрюля 3.9л</v>
          </cell>
          <cell r="E25925" t="str">
            <v>Россия</v>
          </cell>
          <cell r="F25925" t="str">
            <v>МЕТАЛЛ</v>
          </cell>
        </row>
        <row r="25926">
          <cell r="A25926" t="str">
            <v>SE2C27</v>
          </cell>
          <cell r="B25926" t="str">
            <v>SPECTORG</v>
          </cell>
          <cell r="C25926" t="str">
            <v xml:space="preserve"> Ведро 12л без крышки 2с27</v>
          </cell>
          <cell r="E25926" t="str">
            <v>Россия</v>
          </cell>
          <cell r="F25926" t="str">
            <v>МЕТАЛЛ</v>
          </cell>
        </row>
        <row r="25927">
          <cell r="A25927" t="str">
            <v>SE2C28</v>
          </cell>
          <cell r="B25927" t="str">
            <v>SPECTORG</v>
          </cell>
          <cell r="C25927" t="str">
            <v xml:space="preserve"> Ведро 12л с крышкой 2с28</v>
          </cell>
          <cell r="E25927" t="str">
            <v>Россия</v>
          </cell>
          <cell r="F25927" t="str">
            <v>МЕТАЛЛ</v>
          </cell>
        </row>
        <row r="25928">
          <cell r="A25928" t="str">
            <v>SPD2666</v>
          </cell>
          <cell r="B25928" t="str">
            <v>SPECTORG</v>
          </cell>
          <cell r="C25928" t="str">
            <v xml:space="preserve"> Набор ножей ANDORRA 3шт на подвеске (MAN-027K)</v>
          </cell>
          <cell r="E25928" t="str">
            <v>Китай</v>
          </cell>
          <cell r="F25928" t="str">
            <v>МЕТАЛЛ</v>
          </cell>
        </row>
        <row r="25929">
          <cell r="A25929" t="str">
            <v>SPD6989</v>
          </cell>
          <cell r="B25929" t="str">
            <v>SPECTORG</v>
          </cell>
          <cell r="C25929" t="str">
            <v xml:space="preserve"> Набор ложек чайных VERONA GOLD 6шт на подвеске (MVG-03TS/h)</v>
          </cell>
          <cell r="E25929" t="str">
            <v>Китай</v>
          </cell>
          <cell r="F25929" t="str">
            <v>МЕТАЛЛ</v>
          </cell>
        </row>
        <row r="25930">
          <cell r="A25930" t="str">
            <v>SPG1813</v>
          </cell>
          <cell r="B25930" t="str">
            <v>SPECTORG</v>
          </cell>
          <cell r="C25930" t="str">
            <v xml:space="preserve"> Чайник 2.5л красный (M11-14ч2/5)</v>
          </cell>
          <cell r="E25930" t="str">
            <v>Китай</v>
          </cell>
          <cell r="F25930" t="str">
            <v>МЕТАЛЛ</v>
          </cell>
        </row>
        <row r="25931">
          <cell r="A25931" t="str">
            <v>SPG1816</v>
          </cell>
          <cell r="B25931" t="str">
            <v>SPECTORG</v>
          </cell>
          <cell r="C25931" t="str">
            <v xml:space="preserve"> Чайник 3.0л матовая полировка (M11-17ч3/0)</v>
          </cell>
          <cell r="E25931" t="str">
            <v>Китай</v>
          </cell>
          <cell r="F25931" t="str">
            <v>МЕТАЛЛ</v>
          </cell>
        </row>
        <row r="25932">
          <cell r="A25932" t="str">
            <v>SPG1898</v>
          </cell>
          <cell r="B25932" t="str">
            <v>SPECTORG</v>
          </cell>
          <cell r="C25932" t="str">
            <v xml:space="preserve"> Набор вилок SEVILLA 3шт на подвеске ( MSI-036F/h)</v>
          </cell>
          <cell r="E25932" t="str">
            <v>Китай</v>
          </cell>
          <cell r="F25932" t="str">
            <v>МЕТАЛЛ</v>
          </cell>
        </row>
        <row r="25933">
          <cell r="A25933" t="str">
            <v>SPG2221</v>
          </cell>
          <cell r="B25933" t="str">
            <v>SPECTORG</v>
          </cell>
          <cell r="C25933" t="str">
            <v xml:space="preserve"> Чайник 3.0л матовая полировка (M11-19ч3/0)</v>
          </cell>
          <cell r="E25933" t="str">
            <v>Китай</v>
          </cell>
          <cell r="F25933" t="str">
            <v>МЕТАЛЛ</v>
          </cell>
        </row>
        <row r="25934">
          <cell r="A25934" t="str">
            <v>ST0107</v>
          </cell>
          <cell r="B25934" t="str">
            <v>SPECTORG</v>
          </cell>
          <cell r="C25934" t="str">
            <v xml:space="preserve"> Кружка 1.0л без рис</v>
          </cell>
          <cell r="E25934" t="str">
            <v>Россия</v>
          </cell>
          <cell r="F25934" t="str">
            <v>СТЕКЛО</v>
          </cell>
        </row>
        <row r="25935">
          <cell r="A25935" t="str">
            <v>ST0305A3/5</v>
          </cell>
          <cell r="B25935" t="str">
            <v>SPECTORG</v>
          </cell>
          <cell r="C25935" t="str">
            <v xml:space="preserve"> Миска 0.6л</v>
          </cell>
          <cell r="E25935" t="str">
            <v>Россия</v>
          </cell>
          <cell r="F25935" t="str">
            <v>МЕТАЛЛ</v>
          </cell>
        </row>
        <row r="25936">
          <cell r="A25936" t="str">
            <v>ST0307/5</v>
          </cell>
          <cell r="B25936" t="str">
            <v>SPECTORG</v>
          </cell>
          <cell r="C25936" t="str">
            <v xml:space="preserve"> Миска 1л С-0307/5</v>
          </cell>
          <cell r="E25936" t="str">
            <v>Россия</v>
          </cell>
          <cell r="F25936" t="str">
            <v>МЕТАЛЛ</v>
          </cell>
        </row>
        <row r="25937">
          <cell r="A25937" t="str">
            <v>ST124AP2/40</v>
          </cell>
          <cell r="B25937" t="str">
            <v>SPECTORG</v>
          </cell>
          <cell r="C25937" t="str">
            <v xml:space="preserve"> Набор посуды ЗОЛОТАЯ МАРГАРИТКА 1.5х2х3л С-124АП2/4</v>
          </cell>
          <cell r="E25937" t="str">
            <v>Россия</v>
          </cell>
          <cell r="F25937" t="str">
            <v>МЕТАЛЛ</v>
          </cell>
        </row>
        <row r="25938">
          <cell r="A25938" t="str">
            <v>ST124AP2/410</v>
          </cell>
          <cell r="B25938" t="str">
            <v>SPECTORG</v>
          </cell>
          <cell r="C25938" t="str">
            <v xml:space="preserve"> Набор посуды №124-4 ЛАСКОВЫЙ МАЙ С-124АП2/4</v>
          </cell>
          <cell r="E25938" t="str">
            <v>Россия</v>
          </cell>
          <cell r="F25938" t="str">
            <v>МЕТАЛЛ</v>
          </cell>
        </row>
        <row r="25939">
          <cell r="A25939" t="str">
            <v>ST124AP2/422</v>
          </cell>
          <cell r="B25939" t="str">
            <v>SPECTORG</v>
          </cell>
          <cell r="C25939" t="str">
            <v xml:space="preserve"> Набор посуды №124-4 КИТАЙСКАЯ РОЗА С-124АП2/4</v>
          </cell>
          <cell r="E25939" t="str">
            <v>Россия</v>
          </cell>
          <cell r="F25939" t="str">
            <v>МЕТАЛЛ</v>
          </cell>
        </row>
        <row r="25940">
          <cell r="A25940" t="str">
            <v>ST124AP2/4KM</v>
          </cell>
          <cell r="B25940" t="str">
            <v>SPECTORG</v>
          </cell>
          <cell r="C25940" t="str">
            <v xml:space="preserve"> Набор посуды №124-4 СТАРЫЙ ГОРОД С-124АП2/4 КМ</v>
          </cell>
          <cell r="E25940" t="str">
            <v>Россия</v>
          </cell>
          <cell r="F25940" t="str">
            <v>МЕТАЛЛ</v>
          </cell>
        </row>
        <row r="25941">
          <cell r="A25941" t="str">
            <v>ST129AP2/44</v>
          </cell>
          <cell r="B25941" t="str">
            <v>SPECTORG</v>
          </cell>
          <cell r="C25941" t="str">
            <v xml:space="preserve"> Набор посуды ДИКАЯ ОРХИДЕЯ</v>
          </cell>
          <cell r="E25941" t="str">
            <v>Россия</v>
          </cell>
          <cell r="F25941" t="str">
            <v>МЕТАЛЛ</v>
          </cell>
        </row>
        <row r="25942">
          <cell r="A25942" t="str">
            <v>ST129AP2/46</v>
          </cell>
          <cell r="B25942" t="str">
            <v>SPECTORG</v>
          </cell>
          <cell r="C25942" t="str">
            <v xml:space="preserve"> Набор посуды №129-4 ИТАЛЬЯНСКАЯ КУХНЯ С-129АП2/4</v>
          </cell>
          <cell r="E25942" t="str">
            <v>Россия</v>
          </cell>
          <cell r="F25942" t="str">
            <v>МЕТАЛЛ</v>
          </cell>
        </row>
        <row r="25943">
          <cell r="A25943" t="str">
            <v>ST129AP2/47</v>
          </cell>
          <cell r="B25943" t="str">
            <v>SPECTORG</v>
          </cell>
          <cell r="C25943" t="str">
            <v xml:space="preserve"> Набор посуды №129-4 ЦВЕТЫ СИРЕНИ С-129АП2/4</v>
          </cell>
          <cell r="E25943" t="str">
            <v>Россия</v>
          </cell>
          <cell r="F25943" t="str">
            <v>МЕТАЛЛ</v>
          </cell>
        </row>
        <row r="25944">
          <cell r="A25944" t="str">
            <v>ST1508AP2/4</v>
          </cell>
          <cell r="B25944" t="str">
            <v>SPECTORG</v>
          </cell>
          <cell r="C25944" t="str">
            <v xml:space="preserve"> Кастрюля-сотейник 1.5л</v>
          </cell>
          <cell r="E25944" t="str">
            <v>Россия</v>
          </cell>
          <cell r="F25944" t="str">
            <v>МЕТАЛЛ</v>
          </cell>
        </row>
        <row r="25945">
          <cell r="A25945" t="str">
            <v>ST1510AP2/4</v>
          </cell>
          <cell r="B25945" t="str">
            <v>SPECTORG</v>
          </cell>
          <cell r="C25945" t="str">
            <v xml:space="preserve"> Кастрюля-сотейник 2л</v>
          </cell>
          <cell r="E25945" t="str">
            <v>Россия</v>
          </cell>
          <cell r="F25945" t="str">
            <v>МЕТАЛЛ</v>
          </cell>
        </row>
        <row r="25946">
          <cell r="A25946" t="str">
            <v>ST16074AP</v>
          </cell>
          <cell r="B25946" t="str">
            <v>SPECTORG</v>
          </cell>
          <cell r="C25946" t="str">
            <v xml:space="preserve"> Кастрюля 1л</v>
          </cell>
          <cell r="E25946" t="str">
            <v>Россия</v>
          </cell>
          <cell r="F25946" t="str">
            <v>МЕТАЛЛ</v>
          </cell>
        </row>
        <row r="25947">
          <cell r="A25947" t="str">
            <v>ST1607AP/4</v>
          </cell>
          <cell r="B25947" t="str">
            <v>SPECTORG</v>
          </cell>
          <cell r="C25947" t="str">
            <v xml:space="preserve"> Кастрюля 1л С-1607АП/4</v>
          </cell>
          <cell r="E25947" t="str">
            <v>Россия</v>
          </cell>
          <cell r="F25947" t="str">
            <v>МЕТАЛЛ</v>
          </cell>
        </row>
        <row r="25948">
          <cell r="A25948" t="str">
            <v>ST20084</v>
          </cell>
          <cell r="B25948" t="str">
            <v>SPECTORG</v>
          </cell>
          <cell r="C25948" t="str">
            <v xml:space="preserve"> Ковш 1.5л</v>
          </cell>
          <cell r="E25948" t="str">
            <v>Россия</v>
          </cell>
          <cell r="F25948" t="str">
            <v>МЕТАЛЛ</v>
          </cell>
        </row>
        <row r="25949">
          <cell r="A25949" t="str">
            <v>ST2707P2/4</v>
          </cell>
          <cell r="B25949" t="str">
            <v>SPECTORG</v>
          </cell>
          <cell r="C25949" t="str">
            <v xml:space="preserve"> Чайник заварочный 1л</v>
          </cell>
          <cell r="E25949" t="str">
            <v>Россия</v>
          </cell>
          <cell r="F25949" t="str">
            <v>МЕТАЛЛ</v>
          </cell>
        </row>
        <row r="25950">
          <cell r="A25950" t="str">
            <v>ST2710P2/4</v>
          </cell>
          <cell r="B25950" t="str">
            <v>SPECTORG</v>
          </cell>
          <cell r="C25950" t="str">
            <v xml:space="preserve"> Чайник 2л с рис С-2710П2/4</v>
          </cell>
          <cell r="E25950" t="str">
            <v>Россия</v>
          </cell>
          <cell r="F25950" t="str">
            <v>МЕТАЛЛ</v>
          </cell>
        </row>
        <row r="25951">
          <cell r="A25951" t="str">
            <v>ST2713P2/4</v>
          </cell>
          <cell r="B25951" t="str">
            <v>SPECTORG</v>
          </cell>
          <cell r="C25951" t="str">
            <v xml:space="preserve"> Чайник 3.5л С-2713П2/4</v>
          </cell>
          <cell r="E25951" t="str">
            <v>Россия</v>
          </cell>
          <cell r="F25951" t="str">
            <v>МЕТАЛЛ</v>
          </cell>
        </row>
        <row r="25952">
          <cell r="A25952" t="str">
            <v>ST3910AP2/4</v>
          </cell>
          <cell r="B25952" t="str">
            <v>SPECTORG</v>
          </cell>
          <cell r="C25952" t="str">
            <v xml:space="preserve"> Кастрюля 2л грушевидная</v>
          </cell>
          <cell r="E25952" t="str">
            <v>Россия</v>
          </cell>
          <cell r="F25952" t="str">
            <v>МЕТАЛЛ</v>
          </cell>
        </row>
        <row r="25953">
          <cell r="A25953" t="str">
            <v>ST4103AP/4</v>
          </cell>
          <cell r="B25953" t="str">
            <v>SPECTORG</v>
          </cell>
          <cell r="C25953" t="str">
            <v xml:space="preserve"> Кофеварка 0.4л С-4103АП/4</v>
          </cell>
          <cell r="E25953" t="str">
            <v>Россия</v>
          </cell>
          <cell r="F25953" t="str">
            <v>МЕТАЛЛ</v>
          </cell>
        </row>
        <row r="25954">
          <cell r="A25954" t="str">
            <v>SE1C/5C</v>
          </cell>
          <cell r="B25954" t="str">
            <v>SPECTORG</v>
          </cell>
          <cell r="C25954" t="str">
            <v xml:space="preserve"> Миска 0.8л</v>
          </cell>
          <cell r="E25954" t="str">
            <v>Россия</v>
          </cell>
          <cell r="F25954" t="str">
            <v>МЕТАЛЛ</v>
          </cell>
        </row>
        <row r="25955">
          <cell r="A25955" t="str">
            <v>SE1C112/1</v>
          </cell>
          <cell r="B25955" t="str">
            <v>SPECTORG</v>
          </cell>
          <cell r="C25955" t="str">
            <v xml:space="preserve"> Набор посуды №112 PATCHWORK 1с112/1</v>
          </cell>
          <cell r="E25955" t="str">
            <v>Россия</v>
          </cell>
          <cell r="F25955" t="str">
            <v>МЕТАЛЛ</v>
          </cell>
        </row>
        <row r="25956">
          <cell r="A25956" t="str">
            <v>SE1C17/C</v>
          </cell>
          <cell r="B25956" t="str">
            <v>SPECTORG</v>
          </cell>
          <cell r="C25956" t="str">
            <v xml:space="preserve"> Кастрюля 4.5л</v>
          </cell>
          <cell r="E25956" t="str">
            <v>Россия</v>
          </cell>
          <cell r="F25956" t="str">
            <v>МЕТАЛЛ</v>
          </cell>
        </row>
        <row r="25957">
          <cell r="A25957" t="str">
            <v>SE1C17C/1</v>
          </cell>
          <cell r="B25957" t="str">
            <v>SPECTORG</v>
          </cell>
          <cell r="C25957" t="str">
            <v xml:space="preserve"> Кастрюля 3.9л 1с17с/1</v>
          </cell>
          <cell r="E25957" t="str">
            <v>Россия</v>
          </cell>
          <cell r="F25957" t="str">
            <v>МЕТАЛЛ</v>
          </cell>
        </row>
        <row r="25958">
          <cell r="A25958" t="str">
            <v>SE1C18/C</v>
          </cell>
          <cell r="B25958" t="str">
            <v>SPECTORG</v>
          </cell>
          <cell r="C25958" t="str">
            <v xml:space="preserve"> Кастрюля 7л</v>
          </cell>
          <cell r="E25958" t="str">
            <v>Россия</v>
          </cell>
          <cell r="F25958" t="str">
            <v>МЕТАЛЛ</v>
          </cell>
        </row>
        <row r="25959">
          <cell r="A25959" t="str">
            <v>G7710</v>
          </cell>
          <cell r="B25959" t="str">
            <v>SPECTORG</v>
          </cell>
          <cell r="C25959" t="str">
            <v xml:space="preserve"> Салфетница ПАУТИНА XX7873</v>
          </cell>
          <cell r="E25959" t="str">
            <v>Китай</v>
          </cell>
          <cell r="F25959" t="str">
            <v>МЕТАЛЛ</v>
          </cell>
        </row>
        <row r="25960">
          <cell r="A25960" t="str">
            <v>G7723</v>
          </cell>
          <cell r="B25960" t="str">
            <v>SPECTORG</v>
          </cell>
          <cell r="C25960" t="str">
            <v xml:space="preserve"> Подставка для столовых приборов с силиконом XX1201-PVC</v>
          </cell>
          <cell r="E25960" t="str">
            <v>Китай</v>
          </cell>
          <cell r="F25960" t="str">
            <v>МЕТАЛЛ</v>
          </cell>
        </row>
        <row r="25961">
          <cell r="A25961" t="str">
            <v>G7724</v>
          </cell>
          <cell r="B25961" t="str">
            <v>SPECTORG</v>
          </cell>
          <cell r="C25961" t="str">
            <v xml:space="preserve"> Подставка для кружек ЦВЕТОК с силиконом XX7571-PVC</v>
          </cell>
          <cell r="E25961" t="str">
            <v>Китай</v>
          </cell>
          <cell r="F25961" t="str">
            <v>МЕТАЛЛ</v>
          </cell>
        </row>
        <row r="25962">
          <cell r="A25962" t="str">
            <v>G0159</v>
          </cell>
          <cell r="B25962" t="str">
            <v>SPECTORG</v>
          </cell>
          <cell r="C25962" t="str">
            <v xml:space="preserve"> Миска глубокая 18см 950мл 71837-18</v>
          </cell>
          <cell r="E25962" t="str">
            <v>Индия</v>
          </cell>
          <cell r="F25962" t="str">
            <v>НЕРЖ.СТАЛЬ</v>
          </cell>
        </row>
        <row r="25963">
          <cell r="A25963" t="str">
            <v>G0160</v>
          </cell>
          <cell r="B25963" t="str">
            <v>SPECTORG</v>
          </cell>
          <cell r="C25963" t="str">
            <v xml:space="preserve"> Миска глубокая 20см 1450мл 71837-20</v>
          </cell>
          <cell r="E25963" t="str">
            <v>Индия</v>
          </cell>
          <cell r="F25963" t="str">
            <v>НЕРЖ.СТАЛЬ</v>
          </cell>
        </row>
        <row r="25964">
          <cell r="A25964" t="str">
            <v>KLV00327</v>
          </cell>
          <cell r="B25964" t="str">
            <v>SPECTORG</v>
          </cell>
          <cell r="C25964" t="str">
            <v xml:space="preserve"> Набор противней ЛАЗАНЬЕРА с ручк без крышки 3шт (63034)</v>
          </cell>
          <cell r="E25964" t="str">
            <v>Россия</v>
          </cell>
          <cell r="F25964" t="str">
            <v>МЕТАЛЛ</v>
          </cell>
        </row>
        <row r="25965">
          <cell r="A25965" t="str">
            <v>KLV14010</v>
          </cell>
          <cell r="B25965" t="str">
            <v>SPECTORG</v>
          </cell>
          <cell r="C25965" t="str">
            <v xml:space="preserve"> Кастрюля 1л матовая</v>
          </cell>
          <cell r="E25965" t="str">
            <v>Россия</v>
          </cell>
          <cell r="F25965" t="str">
            <v>МЕТАЛЛ</v>
          </cell>
        </row>
        <row r="25966">
          <cell r="A25966" t="str">
            <v>KLV14011</v>
          </cell>
          <cell r="B25966" t="str">
            <v>SPECTORG</v>
          </cell>
          <cell r="C25966" t="str">
            <v xml:space="preserve"> Кастрюля 1л матовая с плоской ручкой 14011</v>
          </cell>
          <cell r="E25966" t="str">
            <v>Россия</v>
          </cell>
          <cell r="F25966" t="str">
            <v>МЕТАЛЛ</v>
          </cell>
        </row>
        <row r="25967">
          <cell r="A25967" t="str">
            <v>KLV14025</v>
          </cell>
          <cell r="B25967" t="str">
            <v>SPECTORG</v>
          </cell>
          <cell r="C25967" t="str">
            <v xml:space="preserve"> Кастрюля 2.5л матовая глубокая</v>
          </cell>
          <cell r="E25967" t="str">
            <v>Россия</v>
          </cell>
          <cell r="F25967" t="str">
            <v>МЕТАЛЛ</v>
          </cell>
        </row>
        <row r="25968">
          <cell r="A25968" t="str">
            <v>KLV14035</v>
          </cell>
          <cell r="B25968" t="str">
            <v>SPECTORG</v>
          </cell>
          <cell r="C25968" t="str">
            <v xml:space="preserve"> Кастрюля 3.5л матовая глубокая</v>
          </cell>
          <cell r="E25968" t="str">
            <v>Россия</v>
          </cell>
          <cell r="F25968" t="str">
            <v>МЕТАЛЛ</v>
          </cell>
        </row>
        <row r="25969">
          <cell r="A25969" t="str">
            <v>KLV14045</v>
          </cell>
          <cell r="B25969" t="str">
            <v>SPECTORG</v>
          </cell>
          <cell r="C25969" t="str">
            <v xml:space="preserve"> Кастрюля 4.5л матовая</v>
          </cell>
          <cell r="E25969" t="str">
            <v>Россия</v>
          </cell>
          <cell r="F25969" t="str">
            <v>МЕТАЛЛ</v>
          </cell>
        </row>
        <row r="25970">
          <cell r="A25970" t="str">
            <v>KLV14060</v>
          </cell>
          <cell r="B25970" t="str">
            <v>SPECTORG</v>
          </cell>
          <cell r="C25970" t="str">
            <v xml:space="preserve"> Кастрюля 6л матовая</v>
          </cell>
          <cell r="E25970" t="str">
            <v>Россия</v>
          </cell>
          <cell r="F25970" t="str">
            <v>МЕТАЛЛ</v>
          </cell>
        </row>
        <row r="25971">
          <cell r="A25971" t="str">
            <v>KLV39662205</v>
          </cell>
          <cell r="B25971" t="str">
            <v>SPECTORG</v>
          </cell>
          <cell r="C25971" t="str">
            <v xml:space="preserve"> Блинница 220мм без кр с руч</v>
          </cell>
          <cell r="E25971" t="str">
            <v>Россия</v>
          </cell>
          <cell r="F25971" t="str">
            <v>МЕТАЛЛ</v>
          </cell>
        </row>
        <row r="25972">
          <cell r="A25972" t="str">
            <v>KLV60643514</v>
          </cell>
          <cell r="B25972" t="str">
            <v>SPECTORG</v>
          </cell>
          <cell r="C25972" t="str">
            <v xml:space="preserve"> Противень для плит 350*370мм</v>
          </cell>
          <cell r="E25972" t="str">
            <v>Россия</v>
          </cell>
          <cell r="F25972" t="str">
            <v>МЕТАЛЛ</v>
          </cell>
        </row>
        <row r="25973">
          <cell r="A25973" t="str">
            <v>KLV6662214</v>
          </cell>
          <cell r="B25973" t="str">
            <v>SPECTORG</v>
          </cell>
          <cell r="C25973" t="str">
            <v xml:space="preserve"> Блинница 220мм без кр цвет бордо</v>
          </cell>
          <cell r="E25973" t="str">
            <v>Россия</v>
          </cell>
          <cell r="F25973" t="str">
            <v>МЕТАЛЛ</v>
          </cell>
        </row>
        <row r="25974">
          <cell r="A25974" t="str">
            <v>HC1A02-U03</v>
          </cell>
          <cell r="B25974" t="str">
            <v>SPECTORG</v>
          </cell>
          <cell r="C25974" t="str">
            <v xml:space="preserve"> Подставка п/ложку ЛАВАНДА И1118</v>
          </cell>
          <cell r="E25974" t="str">
            <v>Китай</v>
          </cell>
          <cell r="F25974" t="str">
            <v>СТЕКЛО</v>
          </cell>
        </row>
        <row r="25975">
          <cell r="A25975" t="str">
            <v>HC203-U03</v>
          </cell>
          <cell r="B25975" t="str">
            <v>SPECTORG</v>
          </cell>
          <cell r="C25975" t="str">
            <v xml:space="preserve"> Сахарница с ложкой ЛАВАНДА И1116</v>
          </cell>
          <cell r="E25975" t="str">
            <v>Китай</v>
          </cell>
          <cell r="F25975" t="str">
            <v>СТЕКЛО</v>
          </cell>
        </row>
        <row r="25976">
          <cell r="A25976" t="str">
            <v>ELR2948</v>
          </cell>
          <cell r="B25976" t="str">
            <v>SPECTORG</v>
          </cell>
          <cell r="C25976" t="str">
            <v xml:space="preserve"> Кастрюля с крышкой Гжель. 5.5л</v>
          </cell>
          <cell r="E25976" t="str">
            <v>Китай</v>
          </cell>
          <cell r="F25976" t="str">
            <v>МЕТАЛЛ</v>
          </cell>
        </row>
        <row r="25977">
          <cell r="A25977" t="str">
            <v>ELR4236</v>
          </cell>
          <cell r="B25977" t="str">
            <v>SPECTORG</v>
          </cell>
          <cell r="C25977" t="str">
            <v xml:space="preserve"> Кастрюля GREEN APPLE цил. низкая со стекл крышкой 2л</v>
          </cell>
          <cell r="E25977" t="str">
            <v>Россия</v>
          </cell>
          <cell r="F25977" t="str">
            <v>МЕТАЛЛ</v>
          </cell>
        </row>
        <row r="25978">
          <cell r="A25978" t="str">
            <v>6RH161M-1</v>
          </cell>
          <cell r="B25978" t="str">
            <v>SPECTORG</v>
          </cell>
          <cell r="C25978" t="str">
            <v xml:space="preserve"> Кастрюля Маки шар 2л 6RH161M</v>
          </cell>
          <cell r="E25978" t="str">
            <v>Россия</v>
          </cell>
          <cell r="F25978" t="str">
            <v>МЕТАЛЛ</v>
          </cell>
        </row>
        <row r="25979">
          <cell r="A25979" t="str">
            <v>6RH181M-1</v>
          </cell>
          <cell r="B25979" t="str">
            <v>SPECTORG</v>
          </cell>
          <cell r="C25979" t="str">
            <v xml:space="preserve"> Кастрюля Маки шар 3л 6RH181M</v>
          </cell>
          <cell r="E25979" t="str">
            <v>Россия</v>
          </cell>
          <cell r="F25979" t="str">
            <v>МЕТАЛЛ</v>
          </cell>
        </row>
        <row r="25980">
          <cell r="A25980" t="str">
            <v>6RH201M-1</v>
          </cell>
          <cell r="B25980" t="str">
            <v>SPECTORG</v>
          </cell>
          <cell r="C25980" t="str">
            <v xml:space="preserve"> Кастрюля Маки шар 4л 6RH201M</v>
          </cell>
          <cell r="E25980" t="str">
            <v>Россия</v>
          </cell>
          <cell r="F25980" t="str">
            <v>МЕТАЛЛ</v>
          </cell>
        </row>
        <row r="25981">
          <cell r="A25981" t="str">
            <v>SD-009</v>
          </cell>
          <cell r="B25981" t="str">
            <v>SPECTORG</v>
          </cell>
          <cell r="C25981" t="str">
            <v xml:space="preserve"> Жаровня ScovO DISCOVERY 240мм,глубокая СД-009</v>
          </cell>
          <cell r="E25981" t="str">
            <v>Россия</v>
          </cell>
          <cell r="F25981" t="str">
            <v>МЕТАЛЛ</v>
          </cell>
        </row>
        <row r="25982">
          <cell r="A25982" t="str">
            <v>ELR4578</v>
          </cell>
          <cell r="B25982" t="str">
            <v>SPECTORG</v>
          </cell>
          <cell r="C25982" t="str">
            <v xml:space="preserve"> Кастрюля GREEN APPLE цил. низкая со стекл крышкой 3л</v>
          </cell>
          <cell r="E25982" t="str">
            <v>Россия</v>
          </cell>
          <cell r="F25982" t="str">
            <v>МЕТАЛЛ</v>
          </cell>
        </row>
        <row r="25983">
          <cell r="A25983" t="str">
            <v>SD-010</v>
          </cell>
          <cell r="B25983" t="str">
            <v>SPECTORG</v>
          </cell>
          <cell r="C25983" t="str">
            <v xml:space="preserve"> Жаровня ScovO DISCOVERY 260мм,глубокая СД-010</v>
          </cell>
          <cell r="E25983" t="str">
            <v>Россия</v>
          </cell>
          <cell r="F25983" t="str">
            <v>МЕТАЛЛ</v>
          </cell>
        </row>
        <row r="25984">
          <cell r="A25984" t="str">
            <v>SD-025</v>
          </cell>
          <cell r="B25984" t="str">
            <v>SPECTORG</v>
          </cell>
          <cell r="C25984" t="str">
            <v xml:space="preserve"> Сковорода ScovO DISCOVERY 280мм,без кр. СД-025</v>
          </cell>
          <cell r="E25984" t="str">
            <v>Россия</v>
          </cell>
          <cell r="F25984" t="str">
            <v>МЕТАЛЛ</v>
          </cell>
        </row>
        <row r="25985">
          <cell r="A25985" t="str">
            <v>SD-029</v>
          </cell>
          <cell r="B25985" t="str">
            <v>SPECTORG</v>
          </cell>
          <cell r="C25985" t="str">
            <v xml:space="preserve"> Сковорода ScovO DISCOVERY 260мм,ст. кр. СД-029</v>
          </cell>
          <cell r="E25985" t="str">
            <v>Россия</v>
          </cell>
          <cell r="F25985" t="str">
            <v>МЕТАЛЛ</v>
          </cell>
        </row>
        <row r="25986">
          <cell r="A25986" t="str">
            <v>SD-030</v>
          </cell>
          <cell r="B25986" t="str">
            <v>SPECTORG</v>
          </cell>
          <cell r="C25986" t="str">
            <v xml:space="preserve"> Сковорода ScovO DISCOVERY 280мм,ст. кр. СД-030</v>
          </cell>
          <cell r="E25986" t="str">
            <v>Россия</v>
          </cell>
          <cell r="F25986" t="str">
            <v>МЕТАЛЛ</v>
          </cell>
        </row>
        <row r="25987">
          <cell r="A25987" t="str">
            <v>SD-039</v>
          </cell>
          <cell r="B25987" t="str">
            <v>SPECTORG</v>
          </cell>
          <cell r="C25987" t="str">
            <v xml:space="preserve"> Блинница ScovO DISCOVERY 220мм СД-039</v>
          </cell>
          <cell r="E25987" t="str">
            <v>Россия</v>
          </cell>
          <cell r="F25987" t="str">
            <v>МЕТАЛЛ</v>
          </cell>
        </row>
        <row r="25988">
          <cell r="A25988" t="str">
            <v>SD-040</v>
          </cell>
          <cell r="B25988" t="str">
            <v>SPECTORG</v>
          </cell>
          <cell r="C25988" t="str">
            <v xml:space="preserve"> Блинница ScovO DISCOVERY 250мм СД-040</v>
          </cell>
          <cell r="E25988" t="str">
            <v>Россия</v>
          </cell>
          <cell r="F25988" t="str">
            <v>МЕТАЛЛ</v>
          </cell>
        </row>
        <row r="25989">
          <cell r="A25989" t="str">
            <v>ST2224/4RB</v>
          </cell>
          <cell r="B25989" t="str">
            <v>SPECTORG</v>
          </cell>
          <cell r="C25989" t="str">
            <v xml:space="preserve"> Мантоварка 12л с рис. С-2224/4Рб</v>
          </cell>
          <cell r="E25989" t="str">
            <v>Россия</v>
          </cell>
          <cell r="F25989" t="str">
            <v>МЕТАЛЛ</v>
          </cell>
        </row>
        <row r="25990">
          <cell r="A25990" t="str">
            <v>ST124AP2/418</v>
          </cell>
          <cell r="B25990" t="str">
            <v>SPECTORG</v>
          </cell>
          <cell r="C25990" t="str">
            <v xml:space="preserve"> Набор №124-4 ИТАЛЬЯНСКАЯ КУХНЯ С-124АП2/4</v>
          </cell>
          <cell r="E25990" t="str">
            <v>Россия</v>
          </cell>
          <cell r="F25990" t="str">
            <v>МЕТАЛЛ</v>
          </cell>
        </row>
        <row r="25991">
          <cell r="A25991" t="str">
            <v>ST1508AP2</v>
          </cell>
          <cell r="B25991" t="str">
            <v>SPECTORG</v>
          </cell>
          <cell r="C25991" t="str">
            <v xml:space="preserve"> Кастрюля 1.5 л сотейн. без рис. С-1508АП2</v>
          </cell>
          <cell r="E25991" t="str">
            <v>Россия</v>
          </cell>
          <cell r="F25991" t="str">
            <v>МЕТАЛЛ</v>
          </cell>
        </row>
        <row r="25992">
          <cell r="A25992" t="str">
            <v>KLV18654</v>
          </cell>
          <cell r="B25992" t="str">
            <v>SPECTORG</v>
          </cell>
          <cell r="C25992" t="str">
            <v xml:space="preserve"> Манты-казан 6.5 л. с 4 дисками</v>
          </cell>
          <cell r="E25992" t="str">
            <v>Россия</v>
          </cell>
          <cell r="F25992" t="str">
            <v>МЕТАЛЛ</v>
          </cell>
        </row>
        <row r="25993">
          <cell r="A25993" t="str">
            <v>SE4C210/Y-2</v>
          </cell>
          <cell r="B25993" t="str">
            <v>SPECTORG</v>
          </cell>
          <cell r="C25993" t="str">
            <v xml:space="preserve"> Чайник АНЮТИНЫ ГЛАЗКИ 2.0 л сфер. со св. 4с210/я</v>
          </cell>
          <cell r="E25993" t="str">
            <v>Россия</v>
          </cell>
          <cell r="F25993" t="str">
            <v>МЕТАЛЛ</v>
          </cell>
        </row>
        <row r="25994">
          <cell r="A25994" t="str">
            <v>ST8SB165S</v>
          </cell>
          <cell r="B25994" t="str">
            <v>SPECTORG</v>
          </cell>
          <cell r="C25994" t="str">
            <v xml:space="preserve"> Кастрюля 1.5 л цил. BON APPETIT (вишня) 8SB165S</v>
          </cell>
          <cell r="E25994" t="str">
            <v>Россия</v>
          </cell>
          <cell r="F25994" t="str">
            <v>МЕТАЛЛ</v>
          </cell>
        </row>
        <row r="25995">
          <cell r="A25995" t="str">
            <v>KLV18132</v>
          </cell>
          <cell r="B25995" t="str">
            <v>SPECTORG</v>
          </cell>
          <cell r="C25995" t="str">
            <v xml:space="preserve"> Мантоварка 13л с 2-мя сетками</v>
          </cell>
          <cell r="E25995" t="str">
            <v>Россия</v>
          </cell>
          <cell r="F25995" t="str">
            <v>МЕТАЛЛ</v>
          </cell>
        </row>
        <row r="25996">
          <cell r="A25996" t="str">
            <v>KLV18063</v>
          </cell>
          <cell r="B25996" t="str">
            <v>SPECTORG</v>
          </cell>
          <cell r="C25996" t="str">
            <v xml:space="preserve"> Мантоварка 6л с 3-мя сетками</v>
          </cell>
          <cell r="E25996" t="str">
            <v>Россия</v>
          </cell>
          <cell r="F25996" t="str">
            <v>МЕТАЛЛ</v>
          </cell>
        </row>
        <row r="25997">
          <cell r="A25997" t="str">
            <v>11002789</v>
          </cell>
          <cell r="B25997" t="str">
            <v>SPECTORG</v>
          </cell>
          <cell r="C25997" t="str">
            <v xml:space="preserve"> Молоток для мяса 30см Ж9142</v>
          </cell>
          <cell r="E25997" t="str">
            <v>Германия</v>
          </cell>
          <cell r="F25997" t="str">
            <v>МЕТАЛЛ</v>
          </cell>
        </row>
        <row r="25998">
          <cell r="A25998" t="str">
            <v>11007515</v>
          </cell>
          <cell r="B25998" t="str">
            <v>SPECTORG</v>
          </cell>
          <cell r="C25998" t="str">
            <v xml:space="preserve"> Прищепки для полотенец 6шт 5см Ж9681</v>
          </cell>
          <cell r="E25998" t="str">
            <v>Германия</v>
          </cell>
          <cell r="F25998" t="str">
            <v>ПЛАСТИК</v>
          </cell>
        </row>
        <row r="25999">
          <cell r="A25999" t="str">
            <v>BSH100102</v>
          </cell>
          <cell r="B25999" t="str">
            <v>SPECTORG</v>
          </cell>
          <cell r="C25999" t="str">
            <v xml:space="preserve"> Пилочка для ног 18.5см Ж7658</v>
          </cell>
          <cell r="E25999" t="str">
            <v>Китай</v>
          </cell>
          <cell r="F25999" t="str">
            <v>ПЛАСТИК</v>
          </cell>
        </row>
        <row r="26000">
          <cell r="A26000" t="str">
            <v>BSH100131</v>
          </cell>
          <cell r="B26000" t="str">
            <v>SPECTORG</v>
          </cell>
          <cell r="C26000" t="str">
            <v xml:space="preserve"> Щетка деревянная с пемзой 18x3.5см Ж8972</v>
          </cell>
          <cell r="E26000" t="str">
            <v>Китай</v>
          </cell>
          <cell r="F26000" t="str">
            <v>ДЕРЕВО</v>
          </cell>
        </row>
        <row r="26001">
          <cell r="A26001" t="str">
            <v>CHX210003-PV</v>
          </cell>
          <cell r="B26001" t="str">
            <v>SPECTORG</v>
          </cell>
          <cell r="C26001" t="str">
            <v xml:space="preserve"> Чехол для хранения и перевозки одежды 101х60см</v>
          </cell>
          <cell r="E26001" t="str">
            <v>Китай</v>
          </cell>
          <cell r="F26001" t="str">
            <v>ПОЛИЭТИЛЕН</v>
          </cell>
        </row>
        <row r="26002">
          <cell r="A26002" t="str">
            <v>CHX210004-PP</v>
          </cell>
          <cell r="B26002" t="str">
            <v>SPECTORG</v>
          </cell>
          <cell r="C26002" t="str">
            <v xml:space="preserve"> Чехол для хранения одежды 136х60см</v>
          </cell>
          <cell r="E26002" t="str">
            <v>Китай</v>
          </cell>
          <cell r="F26002" t="str">
            <v>ПОЛИЭТИЛЕН</v>
          </cell>
        </row>
        <row r="26003">
          <cell r="A26003" t="str">
            <v>ELR4207</v>
          </cell>
          <cell r="B26003" t="str">
            <v>SPECTORG</v>
          </cell>
          <cell r="C26003" t="str">
            <v xml:space="preserve"> Кастрюля 2л ASTER низкая с мет крышкой C-1810АП4/6Д</v>
          </cell>
          <cell r="E26003" t="str">
            <v>Россия</v>
          </cell>
          <cell r="F26003" t="str">
            <v>МЕТАЛЛ</v>
          </cell>
        </row>
        <row r="26004">
          <cell r="A26004" t="str">
            <v>ELR4208</v>
          </cell>
          <cell r="B26004" t="str">
            <v>SPECTORG</v>
          </cell>
          <cell r="C26004" t="str">
            <v xml:space="preserve"> Кастрюля 3л ASTER низкая с мет крышкой С-1812АП4/6Д</v>
          </cell>
          <cell r="E26004" t="str">
            <v>Россия</v>
          </cell>
          <cell r="F26004" t="str">
            <v>МЕТАЛЛ</v>
          </cell>
        </row>
        <row r="26005">
          <cell r="A26005" t="str">
            <v>ELR4223</v>
          </cell>
          <cell r="B26005" t="str">
            <v>SPECTORG</v>
          </cell>
          <cell r="C26005" t="str">
            <v xml:space="preserve"> Кастрюля 2л DANKO сферическая С-4010САП/3ДВш</v>
          </cell>
          <cell r="E26005" t="str">
            <v>Россия</v>
          </cell>
          <cell r="F26005" t="str">
            <v>МЕТАЛЛ</v>
          </cell>
        </row>
        <row r="26006">
          <cell r="A26006" t="str">
            <v>ELR4226</v>
          </cell>
          <cell r="B26006" t="str">
            <v>SPECTORG</v>
          </cell>
          <cell r="C26006" t="str">
            <v xml:space="preserve"> Чайник 2.5л DANKO С-2711АП/3ВшРч</v>
          </cell>
          <cell r="E26006" t="str">
            <v>Россия</v>
          </cell>
          <cell r="F26006" t="str">
            <v>МЕТАЛЛ</v>
          </cell>
        </row>
        <row r="26007">
          <cell r="A26007" t="str">
            <v>ELR4237</v>
          </cell>
          <cell r="B26007" t="str">
            <v>SPECTORG</v>
          </cell>
          <cell r="C26007" t="str">
            <v xml:space="preserve"> Кастрюля 2.5л GREEN APPLE низкая с элементом тор С-2111САП4/3ДСзл</v>
          </cell>
          <cell r="E26007" t="str">
            <v>Россия</v>
          </cell>
          <cell r="F26007" t="str">
            <v>МЕТАЛЛ</v>
          </cell>
        </row>
        <row r="26008">
          <cell r="A26008" t="str">
            <v>ELR4239</v>
          </cell>
          <cell r="B26008" t="str">
            <v>SPECTORG</v>
          </cell>
          <cell r="C26008" t="str">
            <v xml:space="preserve"> Кастрюля 2л GREEN APPLE сферическая С-4010САП/3ДСзл</v>
          </cell>
          <cell r="E26008" t="str">
            <v>Россия</v>
          </cell>
          <cell r="F26008" t="str">
            <v>МЕТАЛЛ</v>
          </cell>
        </row>
        <row r="26009">
          <cell r="A26009" t="str">
            <v>ELR4428</v>
          </cell>
          <cell r="B26009" t="str">
            <v>SPECTORG</v>
          </cell>
          <cell r="C26009" t="str">
            <v xml:space="preserve"> Сотейник 1.5л MAKI с метал крышкой С-1808АП4/6Д</v>
          </cell>
          <cell r="E26009" t="str">
            <v>Россия</v>
          </cell>
          <cell r="F26009" t="str">
            <v>МЕТАЛЛ</v>
          </cell>
        </row>
        <row r="26010">
          <cell r="A26010" t="str">
            <v>ELR4429</v>
          </cell>
          <cell r="B26010" t="str">
            <v>SPECTORG</v>
          </cell>
          <cell r="C26010" t="str">
            <v xml:space="preserve"> Кастрюля 1.5л CORAL цил низкая со стекл крышкой С-1808САП4/3ДАб</v>
          </cell>
          <cell r="E26010" t="str">
            <v>Россия</v>
          </cell>
          <cell r="F26010" t="str">
            <v>МЕТАЛЛ</v>
          </cell>
        </row>
        <row r="26011">
          <cell r="A26011" t="str">
            <v>ELR4431</v>
          </cell>
          <cell r="B26011" t="str">
            <v>SPECTORG</v>
          </cell>
          <cell r="C26011" t="str">
            <v xml:space="preserve"> Кастрюля 1.5л LAZURIT цил низкая со стекл крышкой С-1808САП4/3ДЛз</v>
          </cell>
          <cell r="E26011" t="str">
            <v>Россия</v>
          </cell>
          <cell r="F26011" t="str">
            <v>МЕТАЛЛ</v>
          </cell>
        </row>
        <row r="26012">
          <cell r="A26012" t="str">
            <v>ELR4482</v>
          </cell>
          <cell r="B26012" t="str">
            <v>SPECTORG</v>
          </cell>
          <cell r="C26012" t="str">
            <v xml:space="preserve"> Кастрюля 1.5л PREMIUM COLOR цил С-1608САП4/6ДР</v>
          </cell>
          <cell r="E26012" t="str">
            <v>Россия</v>
          </cell>
          <cell r="F26012" t="str">
            <v>МЕТАЛЛ</v>
          </cell>
        </row>
        <row r="26013">
          <cell r="A26013" t="str">
            <v>ELR4483</v>
          </cell>
          <cell r="B26013" t="str">
            <v>SPECTORG</v>
          </cell>
          <cell r="C26013" t="str">
            <v xml:space="preserve"> Кастрюля 2л цил PREMIUM COLOR С-1610САП4/6ДР</v>
          </cell>
          <cell r="E26013" t="str">
            <v>Россия</v>
          </cell>
          <cell r="F26013" t="str">
            <v>МЕТАЛЛ</v>
          </cell>
        </row>
        <row r="26014">
          <cell r="A26014" t="str">
            <v>ELR4485</v>
          </cell>
          <cell r="B26014" t="str">
            <v>SPECTORG</v>
          </cell>
          <cell r="C26014" t="str">
            <v xml:space="preserve"> Кастрюля 4.5л цил PREMIUM COLOR С-1615САП4/6ДР</v>
          </cell>
          <cell r="E26014" t="str">
            <v>Россия</v>
          </cell>
          <cell r="F26014" t="str">
            <v>МЕТАЛЛ</v>
          </cell>
        </row>
        <row r="26015">
          <cell r="A26015" t="str">
            <v>ELR4572</v>
          </cell>
          <cell r="B26015" t="str">
            <v>SPECTORG</v>
          </cell>
          <cell r="C26015" t="str">
            <v xml:space="preserve"> Кастрюля 2л LAZURIT цил низкая со стек крышкой С-1810САП4/3ДЛз</v>
          </cell>
          <cell r="E26015" t="str">
            <v>Россия</v>
          </cell>
          <cell r="F26015" t="str">
            <v>МЕТАЛЛ</v>
          </cell>
        </row>
        <row r="26016">
          <cell r="A26016" t="str">
            <v>ELR4573</v>
          </cell>
          <cell r="B26016" t="str">
            <v>SPECTORG</v>
          </cell>
          <cell r="C26016" t="str">
            <v xml:space="preserve"> Кастрюля 3л LAZURIT цил низкая со стекл крышкой С-1812САП4/3ДЛз</v>
          </cell>
          <cell r="E26016" t="str">
            <v>Россия</v>
          </cell>
          <cell r="F26016" t="str">
            <v>МЕТАЛЛ</v>
          </cell>
        </row>
        <row r="26017">
          <cell r="A26017" t="str">
            <v>ELR4576</v>
          </cell>
          <cell r="B26017" t="str">
            <v>SPECTORG</v>
          </cell>
          <cell r="C26017" t="str">
            <v xml:space="preserve"> Кастрюля 3л DANKO цил низкая со стекл крышкой С-1812САП4/3ДВш</v>
          </cell>
          <cell r="E26017" t="str">
            <v>Россия</v>
          </cell>
          <cell r="F26017" t="str">
            <v>МЕТАЛЛ</v>
          </cell>
        </row>
        <row r="26018">
          <cell r="A26018" t="str">
            <v>ELR4577</v>
          </cell>
          <cell r="B26018" t="str">
            <v>SPECTORG</v>
          </cell>
          <cell r="C26018" t="str">
            <v xml:space="preserve"> Кастрюля 1.5л GREEN APPLE цил низкая со стекл крышкой С-1808САП4/3ДСзл</v>
          </cell>
          <cell r="E26018" t="str">
            <v>Россия</v>
          </cell>
          <cell r="F26018" t="str">
            <v>МЕТАЛЛ</v>
          </cell>
        </row>
        <row r="26019">
          <cell r="A26019" t="str">
            <v>ELR5349</v>
          </cell>
          <cell r="B26019" t="str">
            <v>SPECTORG</v>
          </cell>
          <cell r="C26019" t="str">
            <v xml:space="preserve"> Сотейник 2л MAKI с метал крышкой С-1810АП4/6Д</v>
          </cell>
          <cell r="E26019" t="str">
            <v>Россия</v>
          </cell>
          <cell r="F26019" t="str">
            <v>МЕТАЛЛ</v>
          </cell>
        </row>
        <row r="26020">
          <cell r="A26020" t="str">
            <v>ELR5350</v>
          </cell>
          <cell r="B26020" t="str">
            <v>SPECTORG</v>
          </cell>
          <cell r="C26020" t="str">
            <v xml:space="preserve"> Кастрюля 3л NIKOLET цил с мет кр С-1612АП4/6Др</v>
          </cell>
          <cell r="E26020" t="str">
            <v>Россия</v>
          </cell>
          <cell r="F26020" t="str">
            <v>МЕТАЛЛ</v>
          </cell>
        </row>
        <row r="26021">
          <cell r="A26021" t="str">
            <v>ELR6908</v>
          </cell>
          <cell r="B26021" t="str">
            <v>SPECTORG</v>
          </cell>
          <cell r="C26021" t="str">
            <v xml:space="preserve"> Кастрюля 2л FLOWER GARDEN со стекл крышкой С-1610АП/6Д</v>
          </cell>
          <cell r="E26021" t="str">
            <v>Россия</v>
          </cell>
          <cell r="F26021" t="str">
            <v>МЕТАЛЛ</v>
          </cell>
        </row>
        <row r="26022">
          <cell r="A26022" t="str">
            <v>MID2559</v>
          </cell>
          <cell r="B26022" t="str">
            <v>SPECTORG</v>
          </cell>
          <cell r="C26022" t="str">
            <v xml:space="preserve"> Кастрюля 3.7л черн мат покр чугун M20-3/7</v>
          </cell>
          <cell r="E26022" t="str">
            <v>Китай</v>
          </cell>
          <cell r="F26022" t="str">
            <v>МЕТАЛЛ</v>
          </cell>
        </row>
        <row r="26023">
          <cell r="A26023" t="str">
            <v>MID2561</v>
          </cell>
          <cell r="B26023" t="str">
            <v>SPECTORG</v>
          </cell>
          <cell r="C26023" t="str">
            <v xml:space="preserve"> Кастрюля 4.7л черн мат покр чугун M20-4/7</v>
          </cell>
          <cell r="E26023" t="str">
            <v>Китай</v>
          </cell>
          <cell r="F26023" t="str">
            <v>МЕТАЛЛ</v>
          </cell>
        </row>
        <row r="26024">
          <cell r="A26024" t="str">
            <v>MIG2069</v>
          </cell>
          <cell r="B26024" t="str">
            <v>SPECTORG</v>
          </cell>
          <cell r="C26024" t="str">
            <v xml:space="preserve"> Термокружка из нерж стали с пластиковой колбой 420мл MSP-7114A</v>
          </cell>
          <cell r="E26024" t="str">
            <v>Китай</v>
          </cell>
          <cell r="F26024" t="str">
            <v>МЕТАЛЛ</v>
          </cell>
        </row>
        <row r="26025">
          <cell r="A26025" t="str">
            <v>MIG8674</v>
          </cell>
          <cell r="B26025" t="str">
            <v>SPECTORG</v>
          </cell>
          <cell r="C26025" t="str">
            <v xml:space="preserve"> Кувшин 600мл AX703-1</v>
          </cell>
          <cell r="E26025" t="str">
            <v>Китай</v>
          </cell>
          <cell r="F26025" t="str">
            <v>МЕТАЛЛ</v>
          </cell>
        </row>
        <row r="26026">
          <cell r="A26026" t="str">
            <v>DZ004</v>
          </cell>
          <cell r="B26026" t="str">
            <v>SPECTORG</v>
          </cell>
          <cell r="C26026" t="str">
            <v xml:space="preserve"> Кастрюля 2.5л цилиндр МТ-004</v>
          </cell>
          <cell r="E26026" t="str">
            <v>Россия</v>
          </cell>
          <cell r="F26026" t="str">
            <v>МЕТАЛЛ</v>
          </cell>
        </row>
        <row r="26027">
          <cell r="A26027" t="str">
            <v>DZ007</v>
          </cell>
          <cell r="B26027" t="str">
            <v>SPECTORG</v>
          </cell>
          <cell r="C26027" t="str">
            <v xml:space="preserve"> Кастрюля 20л цилиндр МШ-007</v>
          </cell>
          <cell r="E26027" t="str">
            <v>Россия</v>
          </cell>
          <cell r="F26027" t="str">
            <v>МЕТАЛЛ</v>
          </cell>
        </row>
        <row r="26028">
          <cell r="A26028" t="str">
            <v>DZ010</v>
          </cell>
          <cell r="B26028" t="str">
            <v>SPECTORG</v>
          </cell>
          <cell r="C26028" t="str">
            <v xml:space="preserve"> Противень АМЕРИКАНСКИЙ 450x330x25мм МШ-010</v>
          </cell>
          <cell r="E26028" t="str">
            <v>Россия</v>
          </cell>
          <cell r="F26028" t="str">
            <v>МЕТАЛЛ</v>
          </cell>
        </row>
        <row r="26029">
          <cell r="A26029" t="str">
            <v>DZ018</v>
          </cell>
          <cell r="B26029" t="str">
            <v>SPECTORG</v>
          </cell>
          <cell r="C26029" t="str">
            <v xml:space="preserve"> Ковш 1.2л без крышки МТ-018</v>
          </cell>
          <cell r="E26029" t="str">
            <v>Россия</v>
          </cell>
          <cell r="F26029" t="str">
            <v>МЕТАЛЛ</v>
          </cell>
        </row>
        <row r="26030">
          <cell r="A26030" t="str">
            <v>DZ023PP</v>
          </cell>
          <cell r="B26030" t="str">
            <v>SPECTORG</v>
          </cell>
          <cell r="C26030" t="str">
            <v xml:space="preserve"> Кастрюля 1.5л полир ПП-023</v>
          </cell>
          <cell r="E26030" t="str">
            <v>Россия</v>
          </cell>
          <cell r="F26030" t="str">
            <v>МЕТАЛЛ</v>
          </cell>
        </row>
        <row r="26031">
          <cell r="A26031" t="str">
            <v>DZ024</v>
          </cell>
          <cell r="B26031" t="str">
            <v>SPECTORG</v>
          </cell>
          <cell r="C26031" t="str">
            <v xml:space="preserve"> Сковорода 180мм без кр с пл руч</v>
          </cell>
          <cell r="E26031" t="str">
            <v>Россия</v>
          </cell>
          <cell r="F26031" t="str">
            <v>МЕТАЛЛ</v>
          </cell>
        </row>
        <row r="26032">
          <cell r="A26032" t="str">
            <v>DZ026</v>
          </cell>
          <cell r="B26032" t="str">
            <v>SPECTORG</v>
          </cell>
          <cell r="C26032" t="str">
            <v xml:space="preserve"> Кастрюля 4.5 л полиров</v>
          </cell>
          <cell r="E26032" t="str">
            <v>Россия</v>
          </cell>
          <cell r="F26032" t="str">
            <v>МЕТАЛЛ</v>
          </cell>
        </row>
        <row r="26033">
          <cell r="A26033" t="str">
            <v>DZ037</v>
          </cell>
          <cell r="B26033" t="str">
            <v>SPECTORG</v>
          </cell>
          <cell r="C26033" t="str">
            <v xml:space="preserve"> Миска с крышкой d=360мм МТ-037</v>
          </cell>
          <cell r="E26033" t="str">
            <v>Россия</v>
          </cell>
          <cell r="F26033" t="str">
            <v>МЕТАЛЛ</v>
          </cell>
        </row>
        <row r="26034">
          <cell r="A26034" t="str">
            <v>DZ040</v>
          </cell>
          <cell r="B26034" t="str">
            <v>SPECTORG</v>
          </cell>
          <cell r="C26034" t="str">
            <v xml:space="preserve"> Манты-казан 6л 4 сетками алюм. МТ-040</v>
          </cell>
          <cell r="E26034" t="str">
            <v>Россия</v>
          </cell>
          <cell r="F26034" t="str">
            <v>МЕТАЛЛ</v>
          </cell>
        </row>
        <row r="26035">
          <cell r="A26035" t="str">
            <v>DZ043</v>
          </cell>
          <cell r="B26035" t="str">
            <v>SPECTORG</v>
          </cell>
          <cell r="C26035" t="str">
            <v xml:space="preserve"> Противень средний 320х350мм МТ-043</v>
          </cell>
          <cell r="E26035" t="str">
            <v>Россия</v>
          </cell>
          <cell r="F26035" t="str">
            <v>МЕТАЛЛ</v>
          </cell>
        </row>
        <row r="26036">
          <cell r="A26036" t="str">
            <v>DZ072</v>
          </cell>
          <cell r="B26036" t="str">
            <v>SPECTORG</v>
          </cell>
          <cell r="C26036" t="str">
            <v xml:space="preserve"> Кастрюля  4.5л цил. МТ-072</v>
          </cell>
          <cell r="E26036" t="str">
            <v>Россия</v>
          </cell>
          <cell r="F26036" t="str">
            <v>МЕТАЛЛ</v>
          </cell>
        </row>
        <row r="26037">
          <cell r="A26037" t="str">
            <v>DZ073</v>
          </cell>
          <cell r="B26037" t="str">
            <v>SPECTORG</v>
          </cell>
          <cell r="C26037" t="str">
            <v xml:space="preserve"> Кастрюля  6.0л МТ-073</v>
          </cell>
          <cell r="E26037" t="str">
            <v>Россия</v>
          </cell>
          <cell r="F26037" t="str">
            <v>МЕТАЛЛ</v>
          </cell>
        </row>
        <row r="26038">
          <cell r="A26038" t="str">
            <v>DZ084</v>
          </cell>
          <cell r="B26038" t="str">
            <v>SPECTORG</v>
          </cell>
          <cell r="C26038" t="str">
            <v xml:space="preserve"> Кастрюля 8л цилиндр МТ-084</v>
          </cell>
          <cell r="E26038" t="str">
            <v>Россия</v>
          </cell>
          <cell r="F26038" t="str">
            <v>МЕТАЛЛ</v>
          </cell>
        </row>
        <row r="26039">
          <cell r="A26039" t="str">
            <v>DZ085</v>
          </cell>
          <cell r="B26039" t="str">
            <v>SPECTORG</v>
          </cell>
          <cell r="C26039" t="str">
            <v xml:space="preserve"> Кастрюля 10.0л цил. МТ-085</v>
          </cell>
          <cell r="E26039" t="str">
            <v>Россия</v>
          </cell>
          <cell r="F26039" t="str">
            <v>МЕТАЛЛ</v>
          </cell>
        </row>
        <row r="26040">
          <cell r="A26040" t="str">
            <v>DZMT-033</v>
          </cell>
          <cell r="B26040" t="str">
            <v>SPECTORG</v>
          </cell>
          <cell r="C26040" t="str">
            <v xml:space="preserve"> Ложка-шумовка</v>
          </cell>
          <cell r="E26040" t="str">
            <v>Россия</v>
          </cell>
          <cell r="F26040" t="str">
            <v>МЕТАЛЛ</v>
          </cell>
        </row>
        <row r="26041">
          <cell r="A26041" t="str">
            <v>DZMT-034</v>
          </cell>
          <cell r="B26041" t="str">
            <v>SPECTORG</v>
          </cell>
          <cell r="C26041" t="str">
            <v xml:space="preserve"> Ложка разливательная</v>
          </cell>
          <cell r="E26041" t="str">
            <v>Россия</v>
          </cell>
          <cell r="F26041" t="str">
            <v>МЕТАЛЛ</v>
          </cell>
        </row>
        <row r="26042">
          <cell r="A26042" t="str">
            <v>DZMT-090</v>
          </cell>
          <cell r="B26042" t="str">
            <v>SPECTORG</v>
          </cell>
          <cell r="C26042" t="str">
            <v xml:space="preserve"> Кружка 0.5л</v>
          </cell>
          <cell r="E26042" t="str">
            <v>Россия</v>
          </cell>
          <cell r="F26042" t="str">
            <v>МЕТАЛЛ</v>
          </cell>
        </row>
        <row r="26043">
          <cell r="A26043" t="str">
            <v>ST129AP2/4F</v>
          </cell>
          <cell r="B26043" t="str">
            <v>SPECTORG</v>
          </cell>
          <cell r="C26043" t="str">
            <v xml:space="preserve"> Набор № 129-4 ФИАЛКИ</v>
          </cell>
          <cell r="E26043" t="str">
            <v>Россия</v>
          </cell>
          <cell r="F26043" t="str">
            <v>МЕТАЛЛ</v>
          </cell>
        </row>
        <row r="26044">
          <cell r="A26044" t="str">
            <v>ST0811A/5</v>
          </cell>
          <cell r="B26044" t="str">
            <v>SPECTORG</v>
          </cell>
          <cell r="C26044" t="str">
            <v xml:space="preserve"> Блюдо 2.5л</v>
          </cell>
          <cell r="E26044" t="str">
            <v>Россия</v>
          </cell>
          <cell r="F26044" t="str">
            <v>МЕТАЛЛ</v>
          </cell>
        </row>
        <row r="26045">
          <cell r="A26045" t="str">
            <v>SE1C6C/K-AR</v>
          </cell>
          <cell r="B26045" t="str">
            <v>SPECTORG</v>
          </cell>
          <cell r="C26045" t="str">
            <v xml:space="preserve"> Блюдо 2л белосн. Арабская</v>
          </cell>
          <cell r="E26045" t="str">
            <v>Россия</v>
          </cell>
          <cell r="F26045" t="str">
            <v>МЕТАЛЛ</v>
          </cell>
        </row>
        <row r="26046">
          <cell r="A26046" t="str">
            <v>SE1C6C/K-AI</v>
          </cell>
          <cell r="B26046" t="str">
            <v>SPECTORG</v>
          </cell>
          <cell r="C26046" t="str">
            <v xml:space="preserve"> Блюдо 2л белосн. Айша</v>
          </cell>
          <cell r="E26046" t="str">
            <v>Россия</v>
          </cell>
          <cell r="F26046" t="str">
            <v>МЕТАЛЛ</v>
          </cell>
        </row>
        <row r="26047">
          <cell r="A26047" t="str">
            <v>SE1KB191M</v>
          </cell>
          <cell r="B26047" t="str">
            <v>SPECTORG</v>
          </cell>
          <cell r="C26047" t="str">
            <v xml:space="preserve"> Набор №19 ПОЛЯНКА (цил.2л/3л/5.5л) 1KB191M</v>
          </cell>
          <cell r="E26047" t="str">
            <v>Россия</v>
          </cell>
          <cell r="F26047" t="str">
            <v>ЭМАЛЬ,ПЛАСТИК</v>
          </cell>
        </row>
        <row r="26048">
          <cell r="A26048" t="str">
            <v>SE-039</v>
          </cell>
          <cell r="B26048" t="str">
            <v>SPECTORG</v>
          </cell>
          <cell r="C26048" t="str">
            <v xml:space="preserve"> Блинница ЭКСПЕРТ 22см СЭ-039</v>
          </cell>
          <cell r="E26048" t="str">
            <v>Россия</v>
          </cell>
          <cell r="F26048" t="str">
            <v>АЛЮМИНИЙ,АНТИПРИГАРНОЕ ПОКРЫТИ</v>
          </cell>
        </row>
        <row r="26049">
          <cell r="A26049" t="str">
            <v>SE-040</v>
          </cell>
          <cell r="B26049" t="str">
            <v>SPECTORG</v>
          </cell>
          <cell r="C26049" t="str">
            <v xml:space="preserve"> Блинница ЭКСПЕРТ 25см СЭ-040</v>
          </cell>
          <cell r="E26049" t="str">
            <v>Россия</v>
          </cell>
          <cell r="F26049" t="str">
            <v>АЛЮМИНИЙ,АНТИПРИГАРНОЕ ПОКРЫТИ</v>
          </cell>
        </row>
        <row r="26050">
          <cell r="A26050" t="str">
            <v>SD-046</v>
          </cell>
          <cell r="B26050" t="str">
            <v>SPECTORG</v>
          </cell>
          <cell r="C26050" t="str">
            <v xml:space="preserve"> Казан ДИСКАВЕРИ ст/кр 28см СД-046</v>
          </cell>
          <cell r="E26050" t="str">
            <v>Россия</v>
          </cell>
          <cell r="F26050" t="str">
            <v>АЛЮМИНИЙ,АНТИПРИГАРНОЕ ПОКРЫТИ</v>
          </cell>
        </row>
        <row r="26051">
          <cell r="A26051" t="str">
            <v>DZ030</v>
          </cell>
          <cell r="B26051" t="str">
            <v>SPECTORG</v>
          </cell>
          <cell r="C26051" t="str">
            <v xml:space="preserve"> Канистра 10л МТ-030</v>
          </cell>
          <cell r="E26051" t="str">
            <v>Россия</v>
          </cell>
          <cell r="F26051" t="str">
            <v>АЛЮМИНИЙ</v>
          </cell>
        </row>
        <row r="26052">
          <cell r="A26052" t="str">
            <v>DZ031</v>
          </cell>
          <cell r="B26052" t="str">
            <v>SPECTORG</v>
          </cell>
          <cell r="C26052" t="str">
            <v xml:space="preserve"> Канистра 20л МТ-031</v>
          </cell>
          <cell r="E26052" t="str">
            <v>Россия</v>
          </cell>
          <cell r="F26052" t="str">
            <v>АЛЮМИНИЙ</v>
          </cell>
        </row>
        <row r="26053">
          <cell r="A26053" t="str">
            <v>DZ023</v>
          </cell>
          <cell r="B26053" t="str">
            <v>SPECTORG</v>
          </cell>
          <cell r="C26053" t="str">
            <v xml:space="preserve"> Кастрюля 3.5л алюм.цил.МТ-023</v>
          </cell>
          <cell r="E26053" t="str">
            <v>Россия</v>
          </cell>
          <cell r="F26053" t="str">
            <v>АЛЮМИНИЙ</v>
          </cell>
        </row>
        <row r="26054">
          <cell r="A26054" t="str">
            <v>SE-047</v>
          </cell>
          <cell r="B26054" t="str">
            <v>SPECTORG</v>
          </cell>
          <cell r="C26054" t="str">
            <v xml:space="preserve"> Противень ЭКСПЕРТ 290х200x50мм СЭ-047</v>
          </cell>
          <cell r="E26054" t="str">
            <v>Россия</v>
          </cell>
          <cell r="F26054" t="str">
            <v>АЛЮМИНИЙ,АНТИПРИГАРНОЕ ПОКРЫТИ</v>
          </cell>
        </row>
        <row r="26055">
          <cell r="A26055" t="str">
            <v>SE-027</v>
          </cell>
          <cell r="B26055" t="str">
            <v>SPECTORG</v>
          </cell>
          <cell r="C26055" t="str">
            <v xml:space="preserve"> Сковорода ЭКСПЕРТ ст/кр 22см СЭ-027</v>
          </cell>
          <cell r="E26055" t="str">
            <v>Россия</v>
          </cell>
          <cell r="F26055" t="str">
            <v>АЛЮМИНИЙ,АНТИПРИГАРНОЕ ПОКРЫТИ</v>
          </cell>
        </row>
        <row r="26056">
          <cell r="A26056" t="str">
            <v>SE-028</v>
          </cell>
          <cell r="B26056" t="str">
            <v>SPECTORG</v>
          </cell>
          <cell r="C26056" t="str">
            <v xml:space="preserve"> Сковорода ЭКСПЕРТ ст/кр 24см СЭ-028</v>
          </cell>
          <cell r="E26056" t="str">
            <v>Россия</v>
          </cell>
          <cell r="F26056" t="str">
            <v>АЛЮМИНИЙ,АНТИПРИГАРНОЕ ПОКРЫТИ</v>
          </cell>
        </row>
        <row r="26057">
          <cell r="A26057" t="str">
            <v>SE-018</v>
          </cell>
          <cell r="B26057" t="str">
            <v>SPECTORG</v>
          </cell>
          <cell r="C26057" t="str">
            <v xml:space="preserve"> Сотейник ЭКСПЕРТ ст/кр 24см СЭ-018</v>
          </cell>
          <cell r="E26057" t="str">
            <v>Россия</v>
          </cell>
          <cell r="F26057" t="str">
            <v>АЛЮМИНИЙ,АНТИПРИГАРНОЕ ПОКРЫТИ</v>
          </cell>
        </row>
        <row r="26058">
          <cell r="A26058" t="str">
            <v>SE-019</v>
          </cell>
          <cell r="B26058" t="str">
            <v>SPECTORG</v>
          </cell>
          <cell r="C26058" t="str">
            <v xml:space="preserve"> Сотейник ЭКСПЕРТ ст/кр 26см СЭ-019</v>
          </cell>
          <cell r="E26058" t="str">
            <v>Россия</v>
          </cell>
          <cell r="F26058" t="str">
            <v>АЛЮМИНИЙ,АНТИПРИГАРНОЕ ПОКРЫТИ</v>
          </cell>
        </row>
        <row r="26059">
          <cell r="A26059" t="str">
            <v>SE144/KG</v>
          </cell>
          <cell r="B26059" t="str">
            <v>SPECTORG</v>
          </cell>
          <cell r="C26059" t="str">
            <v xml:space="preserve"> Набор №144 КРАСНЫЙ ГОРОХ (1.5л/2.9л/ 3.9л) белосн. 1с144/1</v>
          </cell>
          <cell r="E26059" t="str">
            <v>Россия</v>
          </cell>
          <cell r="F26059" t="str">
            <v>ЭМАЛЬ,ПЛАСТИК</v>
          </cell>
        </row>
        <row r="26060">
          <cell r="A26060" t="str">
            <v>SE1C33/1PA</v>
          </cell>
          <cell r="B26060" t="str">
            <v>SPECTORG</v>
          </cell>
          <cell r="C26060" t="str">
            <v xml:space="preserve"> Набор №33 PATCHWORK (цил.1.5л/ 2.9л/ 3.9л) 1с33/1</v>
          </cell>
          <cell r="E26060" t="str">
            <v>Россия</v>
          </cell>
          <cell r="F26060" t="str">
            <v>ЭМАЛЬ,ПЛАСТИК</v>
          </cell>
        </row>
        <row r="26061">
          <cell r="A26061" t="str">
            <v>SE1C33/1DA</v>
          </cell>
          <cell r="B26061" t="str">
            <v>SPECTORG</v>
          </cell>
          <cell r="C26061" t="str">
            <v xml:space="preserve"> Набор №33 ДАЧНАЯ (цил.1.5л/2.9л/3.9л) 1с33/1</v>
          </cell>
          <cell r="E26061" t="str">
            <v>Россия</v>
          </cell>
          <cell r="F26061" t="str">
            <v>ЭМАЛЬ,ПЛАСТИК</v>
          </cell>
        </row>
        <row r="26062">
          <cell r="A26062" t="str">
            <v>SE1C33/1MO</v>
          </cell>
          <cell r="B26062" t="str">
            <v>SPECTORG</v>
          </cell>
          <cell r="C26062" t="str">
            <v xml:space="preserve"> Набор №33 МОХИТО (1.5л/2.9л/3.9л) белый 1с33/1</v>
          </cell>
          <cell r="E26062" t="str">
            <v>Россия</v>
          </cell>
          <cell r="F26062" t="str">
            <v>ЭМАЛЬ,ПЛАСТИК</v>
          </cell>
        </row>
        <row r="26063">
          <cell r="A26063" t="str">
            <v>SE6KB081M</v>
          </cell>
          <cell r="B26063" t="str">
            <v>SPECTORG</v>
          </cell>
          <cell r="C26063" t="str">
            <v xml:space="preserve"> Набор №08 АЗАЛИЯ (цил.1.5л./3л./5л) 6KB081M</v>
          </cell>
          <cell r="E26063" t="str">
            <v>Россия</v>
          </cell>
          <cell r="F26063" t="str">
            <v>ЭМАЛЬ,ПЛАСТИК</v>
          </cell>
        </row>
        <row r="26064">
          <cell r="A26064" t="str">
            <v>SE1KB081M</v>
          </cell>
          <cell r="B26064" t="str">
            <v>SPECTORG</v>
          </cell>
          <cell r="C26064" t="str">
            <v xml:space="preserve"> Набор №08 ЦВЕТОЧНАЯ ФАНТАЗИЯ (цил.1.5л./3л./5л) 1KB081M</v>
          </cell>
          <cell r="E26064" t="str">
            <v>Россия</v>
          </cell>
          <cell r="F26064" t="str">
            <v>ЭМАЛЬ,ПЛАСТИК</v>
          </cell>
        </row>
        <row r="26065">
          <cell r="A26065" t="str">
            <v>CHX210003-PP</v>
          </cell>
          <cell r="B26065" t="str">
            <v>SPECTORG</v>
          </cell>
          <cell r="C26065" t="str">
            <v xml:space="preserve"> Чехол для хранения одежды 101х60см</v>
          </cell>
          <cell r="E26065" t="str">
            <v>Россия</v>
          </cell>
          <cell r="F26065" t="str">
            <v>ПОЛИЭТИЛЕН</v>
          </cell>
        </row>
        <row r="26066">
          <cell r="A26066" t="str">
            <v>SE1C26/C</v>
          </cell>
          <cell r="B26066" t="str">
            <v>SPECTORG</v>
          </cell>
          <cell r="C26066" t="str">
            <v xml:space="preserve"> Чайник 3.5л в ассортименте</v>
          </cell>
          <cell r="E26066" t="str">
            <v>Россия</v>
          </cell>
          <cell r="F26066" t="str">
            <v>АЛЮМИНИЙ</v>
          </cell>
        </row>
        <row r="26067">
          <cell r="A26067" t="str">
            <v>S5061140</v>
          </cell>
          <cell r="B26067" t="str">
            <v>SPEKTR</v>
          </cell>
          <cell r="C26067" t="str">
            <v xml:space="preserve"> Копилка КОТ ФУТБОЛИСТ 18см</v>
          </cell>
          <cell r="E26067" t="str">
            <v>Россия</v>
          </cell>
          <cell r="F26067" t="str">
            <v>ГИПС</v>
          </cell>
        </row>
        <row r="26068">
          <cell r="A26068" t="str">
            <v>S5142146</v>
          </cell>
          <cell r="B26068" t="str">
            <v>SPEKTR</v>
          </cell>
          <cell r="C26068" t="str">
            <v xml:space="preserve"> Ваза АВРОРА 65см беж</v>
          </cell>
          <cell r="E26068" t="str">
            <v>Россия</v>
          </cell>
          <cell r="F26068" t="str">
            <v>КЕРАМИКА</v>
          </cell>
        </row>
        <row r="26069">
          <cell r="A26069" t="str">
            <v>S5142076</v>
          </cell>
          <cell r="B26069" t="str">
            <v>SPEKTR</v>
          </cell>
          <cell r="C26069" t="str">
            <v xml:space="preserve"> Ваза АВРОРА 65см зелень</v>
          </cell>
          <cell r="E26069" t="str">
            <v>Россия</v>
          </cell>
          <cell r="F26069" t="str">
            <v>КЕРАМИКА</v>
          </cell>
        </row>
        <row r="26070">
          <cell r="A26070" t="str">
            <v>S5142129</v>
          </cell>
          <cell r="B26070" t="str">
            <v>SPEKTR</v>
          </cell>
          <cell r="C26070" t="str">
            <v xml:space="preserve"> Ваза АФИНА 50см беж</v>
          </cell>
          <cell r="E26070" t="str">
            <v>Россия</v>
          </cell>
          <cell r="F26070" t="str">
            <v>КЕРАМИКА</v>
          </cell>
        </row>
        <row r="26071">
          <cell r="A26071" t="str">
            <v>S5142151</v>
          </cell>
          <cell r="B26071" t="str">
            <v>SPEKTR</v>
          </cell>
          <cell r="C26071" t="str">
            <v xml:space="preserve"> Ваза АФИНА 50см беж/коричн</v>
          </cell>
          <cell r="E26071" t="str">
            <v>Россия</v>
          </cell>
          <cell r="F26071" t="str">
            <v>КЕРАМИКА</v>
          </cell>
        </row>
        <row r="26072">
          <cell r="A26072" t="str">
            <v>S5682235</v>
          </cell>
          <cell r="B26072" t="str">
            <v>SPEKTR</v>
          </cell>
          <cell r="C26072" t="str">
            <v xml:space="preserve"> Копилка БАНЩИЦА 46см</v>
          </cell>
          <cell r="E26072" t="str">
            <v>Россия</v>
          </cell>
          <cell r="F26072" t="str">
            <v>ГИПС</v>
          </cell>
        </row>
        <row r="26073">
          <cell r="A26073" t="str">
            <v>S5061190</v>
          </cell>
          <cell r="B26073" t="str">
            <v>SPEKTR</v>
          </cell>
          <cell r="C26073" t="str">
            <v xml:space="preserve"> Копилка БУЛЬДОГ ФРАНЦУЗ гипс 20см</v>
          </cell>
          <cell r="E26073" t="str">
            <v>Россия</v>
          </cell>
          <cell r="F26073" t="str">
            <v>ГИПС</v>
          </cell>
        </row>
        <row r="26074">
          <cell r="A26074" t="str">
            <v>S5061168</v>
          </cell>
          <cell r="B26074" t="str">
            <v>SPEKTR</v>
          </cell>
          <cell r="C26074" t="str">
            <v xml:space="preserve"> Копилка БУЛЬКА 20см</v>
          </cell>
          <cell r="E26074" t="str">
            <v>Россия</v>
          </cell>
          <cell r="F26074" t="str">
            <v>ГИПС</v>
          </cell>
        </row>
        <row r="26075">
          <cell r="A26075" t="str">
            <v>S5682249</v>
          </cell>
          <cell r="B26075" t="str">
            <v>SPEKTR</v>
          </cell>
          <cell r="C26075" t="str">
            <v xml:space="preserve"> Копилка ГИРЯ М 21см</v>
          </cell>
          <cell r="E26075" t="str">
            <v>Россия</v>
          </cell>
          <cell r="F26075" t="str">
            <v>ГИПС</v>
          </cell>
        </row>
        <row r="26076">
          <cell r="A26076" t="str">
            <v>S5561120</v>
          </cell>
          <cell r="B26076" t="str">
            <v>SPEKTR</v>
          </cell>
          <cell r="C26076" t="str">
            <v xml:space="preserve"> Копилка ГИРЯ Микро цветная 11см</v>
          </cell>
          <cell r="E26076" t="str">
            <v>Россия</v>
          </cell>
          <cell r="F26076" t="str">
            <v>ГИПС</v>
          </cell>
        </row>
        <row r="26077">
          <cell r="A26077" t="str">
            <v>S5682210</v>
          </cell>
          <cell r="B26077" t="str">
            <v>SPEKTR</v>
          </cell>
          <cell r="C26077" t="str">
            <v xml:space="preserve"> Копилка КОТ С ЦВЕТКОМ 37см</v>
          </cell>
          <cell r="E26077" t="str">
            <v>Россия</v>
          </cell>
          <cell r="F26077" t="str">
            <v>ГИПС</v>
          </cell>
        </row>
        <row r="26078">
          <cell r="A26078" t="str">
            <v>S5061046</v>
          </cell>
          <cell r="B26078" t="str">
            <v>SPEKTR</v>
          </cell>
          <cell r="C26078" t="str">
            <v xml:space="preserve"> Копилка КОТЕНОК СЕРВЕЛАТ 14см</v>
          </cell>
          <cell r="E26078" t="str">
            <v>Россия</v>
          </cell>
          <cell r="F26078" t="str">
            <v>ГИПС</v>
          </cell>
        </row>
        <row r="26079">
          <cell r="A26079" t="str">
            <v>S5044009</v>
          </cell>
          <cell r="B26079" t="str">
            <v>SPEKTR</v>
          </cell>
          <cell r="C26079" t="str">
            <v xml:space="preserve"> Копилка КОШКА АЛИСА Б гипс 50см</v>
          </cell>
          <cell r="E26079" t="str">
            <v>Россия</v>
          </cell>
          <cell r="F26079" t="str">
            <v>ГИПС</v>
          </cell>
        </row>
        <row r="26080">
          <cell r="A26080" t="str">
            <v>S5044011</v>
          </cell>
          <cell r="B26080" t="str">
            <v>SPEKTR</v>
          </cell>
          <cell r="C26080" t="str">
            <v xml:space="preserve"> Копилка КОШКА БАГИРА М черн гипс 40см</v>
          </cell>
          <cell r="E26080" t="str">
            <v>Россия</v>
          </cell>
          <cell r="F26080" t="str">
            <v>ГИПС</v>
          </cell>
        </row>
        <row r="26081">
          <cell r="A26081" t="str">
            <v>S5682276</v>
          </cell>
          <cell r="B26081" t="str">
            <v>SPEKTR</v>
          </cell>
          <cell r="C26081" t="str">
            <v xml:space="preserve"> Копилка КОШКА СИАМСКАЯ 28см</v>
          </cell>
          <cell r="E26081" t="str">
            <v>Россия</v>
          </cell>
          <cell r="F26081" t="str">
            <v>ГИПС</v>
          </cell>
        </row>
        <row r="26082">
          <cell r="A26082" t="str">
            <v>S5688001</v>
          </cell>
          <cell r="B26082" t="str">
            <v>SPEKTR</v>
          </cell>
          <cell r="C26082" t="str">
            <v xml:space="preserve"> Копилка КУРИЦА ХОЗЯЮШКА 24см</v>
          </cell>
          <cell r="E26082" t="str">
            <v>Россия</v>
          </cell>
          <cell r="F26082" t="str">
            <v>ГИПС</v>
          </cell>
        </row>
        <row r="26083">
          <cell r="A26083" t="str">
            <v>S5066012</v>
          </cell>
          <cell r="B26083" t="str">
            <v>SPEKTR</v>
          </cell>
          <cell r="C26083" t="str">
            <v xml:space="preserve"> Копилка КУРОЧКА РЯБА с яйцом 22см</v>
          </cell>
          <cell r="E26083" t="str">
            <v>Россия</v>
          </cell>
          <cell r="F26083" t="str">
            <v>ГИПС</v>
          </cell>
        </row>
        <row r="26084">
          <cell r="A26084" t="str">
            <v>S5061030</v>
          </cell>
          <cell r="B26084" t="str">
            <v>SPEKTR</v>
          </cell>
          <cell r="C26084" t="str">
            <v xml:space="preserve"> Копилка ЛАБРАДОРЫ 20см</v>
          </cell>
          <cell r="E26084" t="str">
            <v>Россия</v>
          </cell>
          <cell r="F26084" t="str">
            <v>ГИПС</v>
          </cell>
        </row>
        <row r="26085">
          <cell r="A26085" t="str">
            <v>S5561005</v>
          </cell>
          <cell r="B26085" t="str">
            <v>SPEKTR</v>
          </cell>
          <cell r="C26085" t="str">
            <v xml:space="preserve"> Копилка МЕШОК Б 16см цветная</v>
          </cell>
          <cell r="E26085" t="str">
            <v>Россия</v>
          </cell>
          <cell r="F26085" t="str">
            <v>ГИПС</v>
          </cell>
        </row>
        <row r="26086">
          <cell r="A26086" t="str">
            <v>S5683002</v>
          </cell>
          <cell r="B26086" t="str">
            <v>SPEKTR</v>
          </cell>
          <cell r="C26086" t="str">
            <v xml:space="preserve"> Копилка РЫБАК 40см</v>
          </cell>
          <cell r="E26086" t="str">
            <v>Россия</v>
          </cell>
          <cell r="F26086" t="str">
            <v>ГИПС</v>
          </cell>
        </row>
        <row r="26087">
          <cell r="A26087" t="str">
            <v>S5682251</v>
          </cell>
          <cell r="B26087" t="str">
            <v>SPEKTR</v>
          </cell>
          <cell r="C26087" t="str">
            <v xml:space="preserve"> Копилка ВИН ВО ФРАКЕ 37см</v>
          </cell>
          <cell r="E26087" t="str">
            <v>Россия</v>
          </cell>
          <cell r="F26087" t="str">
            <v>ГИПС</v>
          </cell>
        </row>
        <row r="26088">
          <cell r="A26088" t="str">
            <v>S5044015</v>
          </cell>
          <cell r="B26088" t="str">
            <v>SPEKTR</v>
          </cell>
          <cell r="C26088" t="str">
            <v xml:space="preserve"> Копилка СЛОНИК с камнем гипс 28см</v>
          </cell>
          <cell r="E26088" t="str">
            <v>Россия</v>
          </cell>
          <cell r="F26088" t="str">
            <v>ГИПС</v>
          </cell>
        </row>
        <row r="26089">
          <cell r="A26089" t="str">
            <v>S5682246</v>
          </cell>
          <cell r="B26089" t="str">
            <v>SPEKTR</v>
          </cell>
          <cell r="C26089" t="str">
            <v xml:space="preserve"> Копилка СОВА нов 12см</v>
          </cell>
          <cell r="E26089" t="str">
            <v>Россия</v>
          </cell>
          <cell r="F26089" t="str">
            <v>ГИПС</v>
          </cell>
        </row>
        <row r="26090">
          <cell r="A26090" t="str">
            <v>S5061169</v>
          </cell>
          <cell r="B26090" t="str">
            <v>SPEKTR</v>
          </cell>
          <cell r="C26090" t="str">
            <v xml:space="preserve"> Копилка ТАКСА 28см</v>
          </cell>
          <cell r="E26090" t="str">
            <v>Россия</v>
          </cell>
          <cell r="F26090" t="str">
            <v>ГИПС</v>
          </cell>
        </row>
        <row r="26091">
          <cell r="A26091" t="str">
            <v>S5066001</v>
          </cell>
          <cell r="B26091" t="str">
            <v>SPEKTR</v>
          </cell>
          <cell r="C26091" t="str">
            <v xml:space="preserve"> Копилка ЦЫПЛЕНОК Желток 11см</v>
          </cell>
          <cell r="E26091" t="str">
            <v>Россия</v>
          </cell>
          <cell r="F26091" t="str">
            <v>ГИПС</v>
          </cell>
        </row>
        <row r="26092">
          <cell r="A26092" t="str">
            <v>S5331323</v>
          </cell>
          <cell r="B26092" t="str">
            <v>SPEKTR</v>
          </cell>
          <cell r="C26092" t="str">
            <v xml:space="preserve"> Ваза ОСЕНЬ 60см темн</v>
          </cell>
          <cell r="E26092" t="str">
            <v>Россия</v>
          </cell>
          <cell r="F26092" t="str">
            <v>КЕРАМИКА</v>
          </cell>
        </row>
        <row r="26093">
          <cell r="A26093" t="str">
            <v>S5331331</v>
          </cell>
          <cell r="B26093" t="str">
            <v>SPEKTR</v>
          </cell>
          <cell r="C26093" t="str">
            <v xml:space="preserve"> Ваза ОСЕНЬ 60см зелень</v>
          </cell>
          <cell r="E26093" t="str">
            <v>Россия</v>
          </cell>
          <cell r="F26093" t="str">
            <v>КЕРАМИКА</v>
          </cell>
        </row>
        <row r="26094">
          <cell r="A26094" t="str">
            <v>M2199</v>
          </cell>
          <cell r="B26094" t="str">
            <v>ALTERNATIVA</v>
          </cell>
          <cell r="C26094" t="str">
            <v xml:space="preserve"> Контейнер ПРЕСТИЖ 1.7л.(хризантемы) универ</v>
          </cell>
          <cell r="E26094" t="str">
            <v>Россия</v>
          </cell>
          <cell r="F26094" t="str">
            <v>ПЛАСТИК</v>
          </cell>
        </row>
        <row r="26095">
          <cell r="A26095" t="str">
            <v>M5024</v>
          </cell>
          <cell r="B26095" t="str">
            <v>ALTERNATIVA</v>
          </cell>
          <cell r="C26095" t="str">
            <v xml:space="preserve"> Контейнер для колбасных изд.(250х70х70) проз-бел</v>
          </cell>
          <cell r="E26095" t="str">
            <v>Россия</v>
          </cell>
          <cell r="F26095" t="str">
            <v>ПЛАСТИК</v>
          </cell>
        </row>
        <row r="26096">
          <cell r="A26096" t="str">
            <v>M5217</v>
          </cell>
          <cell r="B26096" t="str">
            <v>ALTERNATIVA</v>
          </cell>
          <cell r="C26096" t="str">
            <v xml:space="preserve"> Контейнер для колбасных изд.(250х70х70) проз-желт</v>
          </cell>
          <cell r="E26096" t="str">
            <v>Россия</v>
          </cell>
          <cell r="F26096" t="str">
            <v>ПЛАСТИК</v>
          </cell>
        </row>
        <row r="26097">
          <cell r="A26097" t="str">
            <v>M5025</v>
          </cell>
          <cell r="B26097" t="str">
            <v>ALTERNATIVA</v>
          </cell>
          <cell r="C26097" t="str">
            <v xml:space="preserve"> Контейнер для колбасных изд.(250х70х70) проз-кр</v>
          </cell>
          <cell r="E26097" t="str">
            <v>Россия</v>
          </cell>
          <cell r="F26097" t="str">
            <v>ПЛАСТИК</v>
          </cell>
        </row>
        <row r="26098">
          <cell r="A26098" t="str">
            <v>M5218</v>
          </cell>
          <cell r="B26098" t="str">
            <v>ALTERNATIVA</v>
          </cell>
          <cell r="C26098" t="str">
            <v xml:space="preserve"> Контейнер для колбасных изд.(250х70х70) проз-оран</v>
          </cell>
          <cell r="E26098" t="str">
            <v>Россия</v>
          </cell>
          <cell r="F26098" t="str">
            <v>ПЛАСТИК</v>
          </cell>
        </row>
        <row r="26099">
          <cell r="A26099" t="str">
            <v>M5023</v>
          </cell>
          <cell r="B26099" t="str">
            <v>ALTERNATIVA</v>
          </cell>
          <cell r="C26099" t="str">
            <v xml:space="preserve"> Контейнер для колбасных изд.(250х70х70) прозр.</v>
          </cell>
          <cell r="E26099" t="str">
            <v>Россия</v>
          </cell>
          <cell r="F26099" t="str">
            <v>ПЛАСТИК</v>
          </cell>
        </row>
        <row r="26100">
          <cell r="A26100" t="str">
            <v>M5234</v>
          </cell>
          <cell r="B26100" t="str">
            <v>ALTERNATIVA</v>
          </cell>
          <cell r="C26100" t="str">
            <v xml:space="preserve"> Контейнер для нарезки (250х100х95)(проз-желт)</v>
          </cell>
          <cell r="E26100" t="str">
            <v>Россия</v>
          </cell>
          <cell r="F26100" t="str">
            <v>ПЛАСТИК</v>
          </cell>
        </row>
        <row r="26101">
          <cell r="A26101" t="str">
            <v>M5233</v>
          </cell>
          <cell r="B26101" t="str">
            <v>ALTERNATIVA</v>
          </cell>
          <cell r="C26101" t="str">
            <v xml:space="preserve"> Контейнер для нарезки (250х100х95)(проз-оранж)</v>
          </cell>
          <cell r="E26101" t="str">
            <v>Россия</v>
          </cell>
          <cell r="F26101" t="str">
            <v>ПЛАСТИК</v>
          </cell>
        </row>
        <row r="26102">
          <cell r="A26102" t="str">
            <v>M5235</v>
          </cell>
          <cell r="B26102" t="str">
            <v>ALTERNATIVA</v>
          </cell>
          <cell r="C26102" t="str">
            <v xml:space="preserve"> Контейнер для нарезки (250х100х95) (св.кор-проз)</v>
          </cell>
          <cell r="E26102" t="str">
            <v>Россия</v>
          </cell>
          <cell r="F26102" t="str">
            <v>ПЛАСТИК</v>
          </cell>
        </row>
        <row r="26103">
          <cell r="A26103" t="str">
            <v>M5236</v>
          </cell>
          <cell r="B26103" t="str">
            <v>ALTERNATIVA</v>
          </cell>
          <cell r="C26103" t="str">
            <v xml:space="preserve"> Контейнер для нарезки (250х100х95) (тем.кор-проз)</v>
          </cell>
          <cell r="E26103" t="str">
            <v>Россия</v>
          </cell>
          <cell r="F26103" t="str">
            <v>ПЛАСТИК</v>
          </cell>
        </row>
        <row r="26104">
          <cell r="A26104" t="str">
            <v>M1260A</v>
          </cell>
          <cell r="B26104" t="str">
            <v>ALTERNATIVA</v>
          </cell>
          <cell r="C26104" t="str">
            <v xml:space="preserve"> Контейнер для обеда</v>
          </cell>
          <cell r="E26104" t="str">
            <v>Россия</v>
          </cell>
          <cell r="F26104" t="str">
            <v>ПЛАСТИК</v>
          </cell>
        </row>
        <row r="26105">
          <cell r="A26105" t="str">
            <v>M471</v>
          </cell>
          <cell r="B26105" t="str">
            <v>ALTERNATIVA</v>
          </cell>
          <cell r="C26105" t="str">
            <v xml:space="preserve"> Корзина ВДОХНОВЕНИЕ 265х165х100</v>
          </cell>
          <cell r="E26105" t="str">
            <v>Россия</v>
          </cell>
          <cell r="F26105" t="str">
            <v>ПЛАСТИК</v>
          </cell>
        </row>
        <row r="26106">
          <cell r="A26106" t="str">
            <v>M1265</v>
          </cell>
          <cell r="B26106" t="str">
            <v>ALTERNATIVA</v>
          </cell>
          <cell r="C26106" t="str">
            <v xml:space="preserve"> Щётка гибкая жёсткая</v>
          </cell>
          <cell r="E26106" t="str">
            <v>Россия</v>
          </cell>
          <cell r="F26106" t="str">
            <v>ПЛАСТИК</v>
          </cell>
        </row>
        <row r="26107">
          <cell r="A26107" t="str">
            <v>M1266</v>
          </cell>
          <cell r="B26107" t="str">
            <v>ALTERNATIVA</v>
          </cell>
          <cell r="C26107" t="str">
            <v xml:space="preserve"> Щётка гибкая мягкая</v>
          </cell>
          <cell r="E26107" t="str">
            <v>Россия</v>
          </cell>
          <cell r="F26107" t="str">
            <v>ПЛАСТИК</v>
          </cell>
        </row>
        <row r="26108">
          <cell r="A26108" t="str">
            <v>M529</v>
          </cell>
          <cell r="B26108" t="str">
            <v>ALTERNATIVA</v>
          </cell>
          <cell r="C26108" t="str">
            <v xml:space="preserve"> Корзина ВДОХНОВЕНИЕ 300х200х115мм</v>
          </cell>
          <cell r="E26108" t="str">
            <v>Россия</v>
          </cell>
          <cell r="F26108" t="str">
            <v>ПЛАСТИК</v>
          </cell>
        </row>
        <row r="26109">
          <cell r="A26109" t="str">
            <v>M611</v>
          </cell>
          <cell r="B26109" t="str">
            <v>ALTERNATIVA</v>
          </cell>
          <cell r="C26109" t="str">
            <v xml:space="preserve"> Корзина ВДОХНОВЕНИЕ 400х300х125мм</v>
          </cell>
          <cell r="E26109" t="str">
            <v>Россия</v>
          </cell>
          <cell r="F26109" t="str">
            <v>ПЛАСТИК</v>
          </cell>
        </row>
        <row r="26110">
          <cell r="A26110" t="str">
            <v>M3502</v>
          </cell>
          <cell r="B26110" t="str">
            <v>ALTERNATIVA</v>
          </cell>
          <cell r="C26110" t="str">
            <v xml:space="preserve"> Корзина ПЛЕТЕНКА (350х290х175) (беж.)</v>
          </cell>
          <cell r="E26110" t="str">
            <v>Россия</v>
          </cell>
          <cell r="F26110" t="str">
            <v>ПЛАСТИК</v>
          </cell>
        </row>
        <row r="26111">
          <cell r="A26111" t="str">
            <v>M3501</v>
          </cell>
          <cell r="B26111" t="str">
            <v>ALTERNATIVA</v>
          </cell>
          <cell r="C26111" t="str">
            <v xml:space="preserve"> Корзина ПЛЕТЕНКА (350х290х175) (белый)</v>
          </cell>
          <cell r="E26111" t="str">
            <v>Россия</v>
          </cell>
          <cell r="F26111" t="str">
            <v>ПЛАСТИК</v>
          </cell>
        </row>
        <row r="26112">
          <cell r="A26112" t="str">
            <v>M3503</v>
          </cell>
          <cell r="B26112" t="str">
            <v>ALTERNATIVA</v>
          </cell>
          <cell r="C26112" t="str">
            <v xml:space="preserve"> Корзина ПЛЕТЕНКА (350х290х175) (корич.)</v>
          </cell>
          <cell r="E26112" t="str">
            <v>Россия</v>
          </cell>
          <cell r="F26112" t="str">
            <v>ПЛАСТИК</v>
          </cell>
        </row>
        <row r="26113">
          <cell r="A26113" t="str">
            <v>M3557</v>
          </cell>
          <cell r="B26113" t="str">
            <v>ALTERNATIVA</v>
          </cell>
          <cell r="C26113" t="str">
            <v xml:space="preserve"> Корзина ПЛЕТЕНКА (350х290х175) с крышкой беж.</v>
          </cell>
          <cell r="E26113" t="str">
            <v>Россия</v>
          </cell>
          <cell r="F26113" t="str">
            <v>ПЛАСТИК</v>
          </cell>
        </row>
        <row r="26114">
          <cell r="A26114" t="str">
            <v>M3582</v>
          </cell>
          <cell r="B26114" t="str">
            <v>ALTERNATIVA</v>
          </cell>
          <cell r="C26114" t="str">
            <v xml:space="preserve"> Корзина ПЛЕТЕНКА (350х290х175) с крышкой белый</v>
          </cell>
          <cell r="E26114" t="str">
            <v>Россия</v>
          </cell>
          <cell r="F26114" t="str">
            <v>ПЛАСТИК</v>
          </cell>
        </row>
        <row r="26115">
          <cell r="A26115" t="str">
            <v>M3558</v>
          </cell>
          <cell r="B26115" t="str">
            <v>ALTERNATIVA</v>
          </cell>
          <cell r="C26115" t="str">
            <v xml:space="preserve"> Корзина ПЛЕТЕНКА (350х290х175) с крышкой корич</v>
          </cell>
          <cell r="E26115" t="str">
            <v>Россия</v>
          </cell>
          <cell r="F26115" t="str">
            <v>ПЛАСТИК</v>
          </cell>
        </row>
        <row r="26116">
          <cell r="A26116" t="str">
            <v>M3489</v>
          </cell>
          <cell r="B26116" t="str">
            <v>ALTERNATIVA</v>
          </cell>
          <cell r="C26116" t="str">
            <v xml:space="preserve"> Корзина ПЛЕТЕНКА (350х290х225) (беж.)</v>
          </cell>
          <cell r="E26116" t="str">
            <v>Россия</v>
          </cell>
          <cell r="F26116" t="str">
            <v>ПЛАСТИК</v>
          </cell>
        </row>
        <row r="26117">
          <cell r="A26117" t="str">
            <v>M3488</v>
          </cell>
          <cell r="B26117" t="str">
            <v>ALTERNATIVA</v>
          </cell>
          <cell r="C26117" t="str">
            <v xml:space="preserve"> Корзина ПЛЕТЕНКА (350х290х225) (белый)</v>
          </cell>
          <cell r="E26117" t="str">
            <v>Россия</v>
          </cell>
          <cell r="F26117" t="str">
            <v>ПЛАСТИК</v>
          </cell>
        </row>
        <row r="26118">
          <cell r="A26118" t="str">
            <v>M3490</v>
          </cell>
          <cell r="B26118" t="str">
            <v>ALTERNATIVA</v>
          </cell>
          <cell r="C26118" t="str">
            <v xml:space="preserve"> Корзина ПЛЕТЕНКА (350х290х225) (корич)</v>
          </cell>
          <cell r="E26118" t="str">
            <v>Россия</v>
          </cell>
          <cell r="F26118" t="str">
            <v>ПЛАСТИК</v>
          </cell>
        </row>
        <row r="26119">
          <cell r="A26119" t="str">
            <v>M3552</v>
          </cell>
          <cell r="B26119" t="str">
            <v>ALTERNATIVA</v>
          </cell>
          <cell r="C26119" t="str">
            <v xml:space="preserve"> Корзина ПЛЕТЕНКА (350х290х225) с крышкой беж.</v>
          </cell>
          <cell r="E26119" t="str">
            <v>Россия</v>
          </cell>
          <cell r="F26119" t="str">
            <v>ПЛАСТИК</v>
          </cell>
        </row>
        <row r="26120">
          <cell r="A26120" t="str">
            <v>M4253</v>
          </cell>
          <cell r="B26120" t="str">
            <v>ALTERNATIVA</v>
          </cell>
          <cell r="C26120" t="str">
            <v xml:space="preserve"> Банка ВИКТОРИЯ 1л с крышкой (желт.)</v>
          </cell>
          <cell r="E26120" t="str">
            <v>Россия</v>
          </cell>
          <cell r="F26120" t="str">
            <v>ПЛАСТИК</v>
          </cell>
        </row>
        <row r="26121">
          <cell r="A26121" t="str">
            <v>M4257</v>
          </cell>
          <cell r="B26121" t="str">
            <v>ALTERNATIVA</v>
          </cell>
          <cell r="C26121" t="str">
            <v xml:space="preserve"> Банка ВИКТОРИЯ 1л с крышкой (зел.)</v>
          </cell>
          <cell r="E26121" t="str">
            <v>Россия</v>
          </cell>
          <cell r="F26121" t="str">
            <v>ПЛАСТИК</v>
          </cell>
        </row>
        <row r="26122">
          <cell r="A26122" t="str">
            <v>M4249</v>
          </cell>
          <cell r="B26122" t="str">
            <v>ALTERNATIVA</v>
          </cell>
          <cell r="C26122" t="str">
            <v xml:space="preserve"> Банка ВИКТОРИЯ 1л с крышкой (красн.)</v>
          </cell>
          <cell r="E26122" t="str">
            <v>Россия</v>
          </cell>
          <cell r="F26122" t="str">
            <v>ПЛАСТИК</v>
          </cell>
        </row>
        <row r="26123">
          <cell r="A26123" t="str">
            <v>M4259</v>
          </cell>
          <cell r="B26123" t="str">
            <v>ALTERNATIVA</v>
          </cell>
          <cell r="C26123" t="str">
            <v xml:space="preserve"> Банка ВИКТОРИЯ 1л с крышкой (фиолет.)</v>
          </cell>
          <cell r="E26123" t="str">
            <v>Россия</v>
          </cell>
          <cell r="F26123" t="str">
            <v>ПЛАСТИК</v>
          </cell>
        </row>
        <row r="26124">
          <cell r="A26124" t="str">
            <v>M2759</v>
          </cell>
          <cell r="B26124" t="str">
            <v>ALTERNATIVA</v>
          </cell>
          <cell r="C26124" t="str">
            <v xml:space="preserve"> Банка ГОРОШЕК 1л с крышкой (бело-зелёный)</v>
          </cell>
          <cell r="E26124" t="str">
            <v>Россия</v>
          </cell>
          <cell r="F26124" t="str">
            <v>ПЛАСТИК</v>
          </cell>
        </row>
        <row r="26125">
          <cell r="A26125" t="str">
            <v>M2731</v>
          </cell>
          <cell r="B26125" t="str">
            <v>ALTERNATIVA</v>
          </cell>
          <cell r="C26125" t="str">
            <v xml:space="preserve"> Банка ГОРОШЕК 1л с крышкой (бело-синий)</v>
          </cell>
          <cell r="E26125" t="str">
            <v>Россия</v>
          </cell>
          <cell r="F26125" t="str">
            <v>ПЛАСТИК</v>
          </cell>
        </row>
        <row r="26126">
          <cell r="A26126" t="str">
            <v>M2758</v>
          </cell>
          <cell r="B26126" t="str">
            <v>ALTERNATIVA</v>
          </cell>
          <cell r="C26126" t="str">
            <v xml:space="preserve"> Банка ГОРОШЕК 1л с крышкой (красно-белый)</v>
          </cell>
          <cell r="E26126" t="str">
            <v>Россия</v>
          </cell>
          <cell r="F26126" t="str">
            <v>ПЛАСТИК</v>
          </cell>
        </row>
        <row r="26127">
          <cell r="A26127" t="str">
            <v>M2683</v>
          </cell>
          <cell r="B26127" t="str">
            <v>ALTERNATIVA</v>
          </cell>
          <cell r="C26127" t="str">
            <v xml:space="preserve"> Банка ГОРОШЕК 1лс крышкой (бело-красный)</v>
          </cell>
          <cell r="E26127" t="str">
            <v>Россия</v>
          </cell>
          <cell r="F26127" t="str">
            <v>ПЛАСТИК</v>
          </cell>
        </row>
        <row r="26128">
          <cell r="A26128" t="str">
            <v>M3987</v>
          </cell>
          <cell r="B26128" t="str">
            <v>ALTERNATIVA</v>
          </cell>
          <cell r="C26128" t="str">
            <v xml:space="preserve"> Банка ГОРОШЕК 2л с крышкой (бел.-зел.)</v>
          </cell>
          <cell r="E26128" t="str">
            <v>Россия</v>
          </cell>
          <cell r="F26128" t="str">
            <v>ПЛАСТИК</v>
          </cell>
        </row>
        <row r="26129">
          <cell r="A26129" t="str">
            <v>M3989</v>
          </cell>
          <cell r="B26129" t="str">
            <v>ALTERNATIVA</v>
          </cell>
          <cell r="C26129" t="str">
            <v xml:space="preserve"> Банка ГОРОШЕК 2л с крышкой (бел.-син.)</v>
          </cell>
          <cell r="E26129" t="str">
            <v>Россия</v>
          </cell>
          <cell r="F26129" t="str">
            <v>ПЛАСТИК</v>
          </cell>
        </row>
        <row r="26130">
          <cell r="A26130" t="str">
            <v>M3986</v>
          </cell>
          <cell r="B26130" t="str">
            <v>ALTERNATIVA</v>
          </cell>
          <cell r="C26130" t="str">
            <v xml:space="preserve"> Банка ГОРОШЕК 2л с крышкой (крас.-бел.)</v>
          </cell>
          <cell r="E26130" t="str">
            <v>Россия</v>
          </cell>
          <cell r="F26130" t="str">
            <v>ПЛАСТИК</v>
          </cell>
        </row>
        <row r="26131">
          <cell r="A26131" t="str">
            <v>M3591</v>
          </cell>
          <cell r="B26131" t="str">
            <v>ALTERNATIVA</v>
          </cell>
          <cell r="C26131" t="str">
            <v xml:space="preserve"> Корзина ПЛЕТЕНКА (350х290х225) с крышкой белый</v>
          </cell>
          <cell r="E26131" t="str">
            <v>Россия</v>
          </cell>
          <cell r="F26131" t="str">
            <v>ПЛАСТИК</v>
          </cell>
        </row>
        <row r="26132">
          <cell r="A26132" t="str">
            <v>M3553</v>
          </cell>
          <cell r="B26132" t="str">
            <v>ALTERNATIVA</v>
          </cell>
          <cell r="C26132" t="str">
            <v xml:space="preserve"> Корзина ПЛЕТЕНКА (350х290х225) с крышкой корич</v>
          </cell>
          <cell r="E26132" t="str">
            <v>Россия</v>
          </cell>
          <cell r="F26132" t="str">
            <v>ПЛАСТИК</v>
          </cell>
        </row>
        <row r="26133">
          <cell r="A26133" t="str">
            <v>M1967</v>
          </cell>
          <cell r="B26133" t="str">
            <v>ALTERNATIVA</v>
          </cell>
          <cell r="C26133" t="str">
            <v xml:space="preserve"> Корзина для белья ВИОЛЕТТА 30л.(белый)</v>
          </cell>
          <cell r="E26133" t="str">
            <v>Россия</v>
          </cell>
          <cell r="F26133" t="str">
            <v>ПЛАСТИК</v>
          </cell>
        </row>
        <row r="26134">
          <cell r="A26134" t="str">
            <v>M1546</v>
          </cell>
          <cell r="B26134" t="str">
            <v>ALTERNATIVA</v>
          </cell>
          <cell r="C26134" t="str">
            <v xml:space="preserve"> Корзина для белья 45л.угловая (белый)</v>
          </cell>
          <cell r="E26134" t="str">
            <v>Россия</v>
          </cell>
          <cell r="F26134" t="str">
            <v>ПЛАСТИК</v>
          </cell>
        </row>
        <row r="26135">
          <cell r="A26135" t="str">
            <v>M1361</v>
          </cell>
          <cell r="B26135" t="str">
            <v>ALTERNATIVA</v>
          </cell>
          <cell r="C26135" t="str">
            <v xml:space="preserve"> Корзина для белья 60л.(голубой) (уп.7)</v>
          </cell>
          <cell r="E26135" t="str">
            <v>Россия</v>
          </cell>
          <cell r="F26135" t="str">
            <v>ПЛАСТИК</v>
          </cell>
        </row>
        <row r="26136">
          <cell r="A26136" t="str">
            <v>M3805</v>
          </cell>
          <cell r="B26136" t="str">
            <v>ALTERNATIVA</v>
          </cell>
          <cell r="C26136" t="str">
            <v xml:space="preserve"> Кружка ГОРОШЕК 0.35л (бело-зел.)</v>
          </cell>
          <cell r="E26136" t="str">
            <v>Россия</v>
          </cell>
          <cell r="F26136" t="str">
            <v>ПЛАСТИК</v>
          </cell>
        </row>
        <row r="26137">
          <cell r="A26137" t="str">
            <v>M3808</v>
          </cell>
          <cell r="B26137" t="str">
            <v>ALTERNATIVA</v>
          </cell>
          <cell r="C26137" t="str">
            <v xml:space="preserve"> Кружка ГОРОШЕК 0.35л (бело-син.)</v>
          </cell>
          <cell r="E26137" t="str">
            <v>Россия</v>
          </cell>
          <cell r="F26137" t="str">
            <v>ПЛАСТИК</v>
          </cell>
        </row>
        <row r="26138">
          <cell r="A26138" t="str">
            <v>M3806</v>
          </cell>
          <cell r="B26138" t="str">
            <v>ALTERNATIVA</v>
          </cell>
          <cell r="C26138" t="str">
            <v xml:space="preserve"> Кружка ГОРОШЕК 0.35л (крас.-бел.)</v>
          </cell>
          <cell r="E26138" t="str">
            <v>Россия</v>
          </cell>
          <cell r="F26138" t="str">
            <v>ПЛАСТИК</v>
          </cell>
        </row>
        <row r="26139">
          <cell r="A26139" t="str">
            <v>M1664</v>
          </cell>
          <cell r="B26139" t="str">
            <v>ALTERNATIVA</v>
          </cell>
          <cell r="C26139" t="str">
            <v xml:space="preserve"> Кружка ХОЗЯЮШКА 1.5л</v>
          </cell>
          <cell r="E26139" t="str">
            <v>Россия</v>
          </cell>
          <cell r="F26139" t="str">
            <v>ПЛАСТИК</v>
          </cell>
        </row>
        <row r="26140">
          <cell r="A26140" t="str">
            <v>M927</v>
          </cell>
          <cell r="B26140" t="str">
            <v>ALTERNATIVA</v>
          </cell>
          <cell r="C26140" t="str">
            <v xml:space="preserve"> Кружка мерная 0.5л</v>
          </cell>
          <cell r="E26140" t="str">
            <v>Россия</v>
          </cell>
          <cell r="F26140" t="str">
            <v>ПЛАСТИК</v>
          </cell>
        </row>
        <row r="26141">
          <cell r="A26141" t="str">
            <v>M323</v>
          </cell>
          <cell r="B26141" t="str">
            <v>ALTERNATIVA</v>
          </cell>
          <cell r="C26141" t="str">
            <v xml:space="preserve"> Кружка мерная 1л</v>
          </cell>
          <cell r="E26141" t="str">
            <v>Россия</v>
          </cell>
          <cell r="F26141" t="str">
            <v>ПЛАСТИК</v>
          </cell>
        </row>
        <row r="26142">
          <cell r="A26142" t="str">
            <v>M2660</v>
          </cell>
          <cell r="B26142" t="str">
            <v>ALTERNATIVA</v>
          </cell>
          <cell r="C26142" t="str">
            <v xml:space="preserve"> Кружка с крышкой МАКИ 0.6л.</v>
          </cell>
          <cell r="E26142" t="str">
            <v>Россия</v>
          </cell>
          <cell r="F26142" t="str">
            <v>ПЛАСТИК</v>
          </cell>
        </row>
        <row r="26143">
          <cell r="A26143" t="str">
            <v>M4017</v>
          </cell>
          <cell r="B26143" t="str">
            <v>ALTERNATIVA</v>
          </cell>
          <cell r="C26143" t="str">
            <v xml:space="preserve"> Банка ГОРОШЕК 3л с крышкой (бел.-зел.)</v>
          </cell>
          <cell r="E26143" t="str">
            <v>Россия</v>
          </cell>
          <cell r="F26143" t="str">
            <v>ПЛАСТИК</v>
          </cell>
        </row>
        <row r="26144">
          <cell r="A26144" t="str">
            <v>M4019</v>
          </cell>
          <cell r="B26144" t="str">
            <v>ALTERNATIVA</v>
          </cell>
          <cell r="C26144" t="str">
            <v xml:space="preserve"> Банка ГОРОШЕК 3л с крышкой (бел.-син.)</v>
          </cell>
          <cell r="E26144" t="str">
            <v>Россия</v>
          </cell>
          <cell r="F26144" t="str">
            <v>ПЛАСТИК</v>
          </cell>
        </row>
        <row r="26145">
          <cell r="A26145" t="str">
            <v>M4016</v>
          </cell>
          <cell r="B26145" t="str">
            <v>ALTERNATIVA</v>
          </cell>
          <cell r="C26145" t="str">
            <v xml:space="preserve"> Банка ГОРОШЕК 3л с крышкой (крас.-бел.)</v>
          </cell>
          <cell r="E26145" t="str">
            <v>Россия</v>
          </cell>
          <cell r="F26145" t="str">
            <v>ПЛАСТИК</v>
          </cell>
        </row>
        <row r="26146">
          <cell r="A26146" t="str">
            <v>M4080</v>
          </cell>
          <cell r="B26146" t="str">
            <v>ALTERNATIVA</v>
          </cell>
          <cell r="C26146" t="str">
            <v xml:space="preserve"> Банка ГОРОШЕК 3л с крышкой(бел.-желт.)</v>
          </cell>
          <cell r="E26146" t="str">
            <v>Россия</v>
          </cell>
          <cell r="F26146" t="str">
            <v>ПЛАСТИК</v>
          </cell>
        </row>
        <row r="26147">
          <cell r="A26147" t="str">
            <v>M4079</v>
          </cell>
          <cell r="B26147" t="str">
            <v>ALTERNATIVA</v>
          </cell>
          <cell r="C26147" t="str">
            <v xml:space="preserve"> Банка ГОРОШЕК 3л с крышкой(бел.-оранж.)</v>
          </cell>
          <cell r="E26147" t="str">
            <v>Россия</v>
          </cell>
          <cell r="F26147" t="str">
            <v>ПЛАСТИК</v>
          </cell>
        </row>
        <row r="26148">
          <cell r="A26148" t="str">
            <v>M4706</v>
          </cell>
          <cell r="B26148" t="str">
            <v>ALTERNATIVA</v>
          </cell>
          <cell r="C26148" t="str">
            <v xml:space="preserve"> Банка ДОЛЬЧЕ ВИТА 0.7л с крышкой (зел.-бел.)</v>
          </cell>
          <cell r="E26148" t="str">
            <v>Россия</v>
          </cell>
          <cell r="F26148" t="str">
            <v>ПЛАСТИК</v>
          </cell>
        </row>
        <row r="26149">
          <cell r="A26149" t="str">
            <v>M4709</v>
          </cell>
          <cell r="B26149" t="str">
            <v>ALTERNATIVA</v>
          </cell>
          <cell r="C26149" t="str">
            <v xml:space="preserve"> Банка ДОЛЬЧЕ ВИТА 0.7л с крышкой (крас-бел)</v>
          </cell>
          <cell r="E26149" t="str">
            <v>Россия</v>
          </cell>
          <cell r="F26149" t="str">
            <v>ПЛАСТИК</v>
          </cell>
        </row>
        <row r="26150">
          <cell r="A26150" t="str">
            <v>M4708</v>
          </cell>
          <cell r="B26150" t="str">
            <v>ALTERNATIVA</v>
          </cell>
          <cell r="C26150" t="str">
            <v xml:space="preserve"> Банка ДОЛЬЧЕ ВИТА 0.7л с крышкой (роз.-бел.)</v>
          </cell>
          <cell r="E26150" t="str">
            <v>Россия</v>
          </cell>
          <cell r="F26150" t="str">
            <v>ПЛАСТИК</v>
          </cell>
        </row>
        <row r="26151">
          <cell r="A26151" t="str">
            <v>M4707</v>
          </cell>
          <cell r="B26151" t="str">
            <v>ALTERNATIVA</v>
          </cell>
          <cell r="C26151" t="str">
            <v xml:space="preserve"> Банка ДОЛЬЧЕ ВИТА 0.7л с крышкой (фиол-бел)</v>
          </cell>
          <cell r="E26151" t="str">
            <v>Россия</v>
          </cell>
          <cell r="F26151" t="str">
            <v>ПЛАСТИК</v>
          </cell>
        </row>
        <row r="26152">
          <cell r="A26152" t="str">
            <v>M5355</v>
          </cell>
          <cell r="B26152" t="str">
            <v>ALTERNATIVA</v>
          </cell>
          <cell r="C26152" t="str">
            <v xml:space="preserve"> Банка КАМЕЛИЯ 1л (зеленый)</v>
          </cell>
          <cell r="E26152" t="str">
            <v>Россия</v>
          </cell>
          <cell r="F26152" t="str">
            <v>ПЛАСТИК</v>
          </cell>
        </row>
        <row r="26153">
          <cell r="A26153" t="str">
            <v>M5354</v>
          </cell>
          <cell r="B26153" t="str">
            <v>ALTERNATIVA</v>
          </cell>
          <cell r="C26153" t="str">
            <v xml:space="preserve"> Банка КАМЕЛИЯ 1л (красный)</v>
          </cell>
          <cell r="E26153" t="str">
            <v>Россия</v>
          </cell>
          <cell r="F26153" t="str">
            <v>ПЛАСТИК</v>
          </cell>
        </row>
        <row r="26154">
          <cell r="A26154" t="str">
            <v>M5356</v>
          </cell>
          <cell r="B26154" t="str">
            <v>ALTERNATIVA</v>
          </cell>
          <cell r="C26154" t="str">
            <v xml:space="preserve"> Банка КАМЕЛИЯ 1л (фиолетовый)</v>
          </cell>
          <cell r="E26154" t="str">
            <v>Россия</v>
          </cell>
          <cell r="F26154" t="str">
            <v>ПЛАСТИК</v>
          </cell>
        </row>
        <row r="26155">
          <cell r="A26155" t="str">
            <v>M2658</v>
          </cell>
          <cell r="B26155" t="str">
            <v>ALTERNATIVA</v>
          </cell>
          <cell r="C26155" t="str">
            <v xml:space="preserve"> Кружка с крышкой РОМАШКИ 0.6л.</v>
          </cell>
          <cell r="E26155" t="str">
            <v>Россия</v>
          </cell>
          <cell r="F26155" t="str">
            <v>ПЛАСТИК</v>
          </cell>
        </row>
        <row r="26156">
          <cell r="A26156" t="str">
            <v>M2659</v>
          </cell>
          <cell r="B26156" t="str">
            <v>ALTERNATIVA</v>
          </cell>
          <cell r="C26156" t="str">
            <v xml:space="preserve"> Кружка с крышкой ЯГОДНОЕ АССОРТИ 0.6л.</v>
          </cell>
          <cell r="E26156" t="str">
            <v>Россия</v>
          </cell>
          <cell r="F26156" t="str">
            <v>ПЛАСТИК</v>
          </cell>
        </row>
        <row r="26157">
          <cell r="A26157" t="str">
            <v>M1190</v>
          </cell>
          <cell r="B26157" t="str">
            <v>ALTERNATIVA</v>
          </cell>
          <cell r="C26157" t="str">
            <v xml:space="preserve"> Крышка для СВЧ СМАК (диам.250мм)</v>
          </cell>
          <cell r="E26157" t="str">
            <v>Россия</v>
          </cell>
          <cell r="F26157" t="str">
            <v>ПЛАСТИК</v>
          </cell>
        </row>
        <row r="26158">
          <cell r="A26158" t="str">
            <v>M3657</v>
          </cell>
          <cell r="B26158" t="str">
            <v>ALTERNATIVA</v>
          </cell>
          <cell r="C26158" t="str">
            <v xml:space="preserve"> Крышка для СВЧ СМАК (анютины глазки)</v>
          </cell>
          <cell r="E26158" t="str">
            <v>Россия</v>
          </cell>
          <cell r="F26158" t="str">
            <v>ПЛАСТИК</v>
          </cell>
        </row>
        <row r="26159">
          <cell r="A26159" t="str">
            <v>M3660</v>
          </cell>
          <cell r="B26159" t="str">
            <v>ALTERNATIVA</v>
          </cell>
          <cell r="C26159" t="str">
            <v xml:space="preserve"> Крышка для СВЧ СМАК (райская палитра)</v>
          </cell>
          <cell r="E26159" t="str">
            <v>Россия</v>
          </cell>
          <cell r="F26159" t="str">
            <v>ПЛАСТИК</v>
          </cell>
        </row>
        <row r="26160">
          <cell r="A26160" t="str">
            <v>M353</v>
          </cell>
          <cell r="B26160" t="str">
            <v>ALTERNATIVA</v>
          </cell>
          <cell r="C26160" t="str">
            <v xml:space="preserve"> Крышка хоз-ная ХОЗЯЮШКА-Набор 10шт</v>
          </cell>
          <cell r="E26160" t="str">
            <v>Россия</v>
          </cell>
          <cell r="F26160" t="str">
            <v>ПЛАСТИК</v>
          </cell>
        </row>
        <row r="26161">
          <cell r="A26161" t="str">
            <v>M352</v>
          </cell>
          <cell r="B26161" t="str">
            <v>ALTERNATIVA</v>
          </cell>
          <cell r="C26161" t="str">
            <v xml:space="preserve"> Крышка хозяйственная ХОЗЯЮШКА</v>
          </cell>
          <cell r="E26161" t="str">
            <v>Россия</v>
          </cell>
          <cell r="F26161" t="str">
            <v>ПЛАСТИК</v>
          </cell>
        </row>
        <row r="26162">
          <cell r="A26162" t="str">
            <v>M449</v>
          </cell>
          <cell r="B26162" t="str">
            <v>ALTERNATIVA</v>
          </cell>
          <cell r="C26162" t="str">
            <v xml:space="preserve"> Кувшин НЕЖНОСТЬ 2л ПЭТ</v>
          </cell>
          <cell r="E26162" t="str">
            <v>Россия</v>
          </cell>
          <cell r="F26162" t="str">
            <v>ПЛАСТИК</v>
          </cell>
        </row>
        <row r="26163">
          <cell r="A26163" t="str">
            <v>M4901</v>
          </cell>
          <cell r="B26163" t="str">
            <v>ALTERNATIVA</v>
          </cell>
          <cell r="C26163" t="str">
            <v xml:space="preserve"> Лоток для столовых приборов КАПЕЛЬКА</v>
          </cell>
          <cell r="E26163" t="str">
            <v>Россия</v>
          </cell>
          <cell r="F26163" t="str">
            <v>ПЛАСТИК</v>
          </cell>
        </row>
        <row r="26164">
          <cell r="A26164" t="str">
            <v>M1067</v>
          </cell>
          <cell r="B26164" t="str">
            <v>ALTERNATIVA</v>
          </cell>
          <cell r="C26164" t="str">
            <v xml:space="preserve"> Лоток для столовых приборов</v>
          </cell>
          <cell r="E26164" t="str">
            <v>Россия</v>
          </cell>
          <cell r="F26164" t="str">
            <v>ПЛАСТИК</v>
          </cell>
        </row>
        <row r="26165">
          <cell r="A26165" t="str">
            <v>M3691</v>
          </cell>
          <cell r="B26165" t="str">
            <v>ALTERNATIVA</v>
          </cell>
          <cell r="C26165" t="str">
            <v xml:space="preserve"> Масленка ГОРОШЕК (бело-зел.)</v>
          </cell>
          <cell r="E26165" t="str">
            <v>Россия</v>
          </cell>
          <cell r="F26165" t="str">
            <v>ПЛАСТИК</v>
          </cell>
        </row>
        <row r="26166">
          <cell r="A26166" t="str">
            <v>M3694</v>
          </cell>
          <cell r="B26166" t="str">
            <v>ALTERNATIVA</v>
          </cell>
          <cell r="C26166" t="str">
            <v xml:space="preserve"> Масленка ГОРОШЕК (бело-син.)</v>
          </cell>
          <cell r="E26166" t="str">
            <v>Россия</v>
          </cell>
          <cell r="F26166" t="str">
            <v>ПЛАСТИК</v>
          </cell>
        </row>
        <row r="26167">
          <cell r="A26167" t="str">
            <v>M2360</v>
          </cell>
          <cell r="B26167" t="str">
            <v>ALTERNATIVA</v>
          </cell>
          <cell r="C26167" t="str">
            <v xml:space="preserve"> Банка ПЛЕТЁНКА 1.5л с крышкой (зелёный)</v>
          </cell>
          <cell r="E26167" t="str">
            <v>Россия</v>
          </cell>
          <cell r="F26167" t="str">
            <v>ПЛАСТИК</v>
          </cell>
        </row>
        <row r="26168">
          <cell r="A26168" t="str">
            <v>M2359</v>
          </cell>
          <cell r="B26168" t="str">
            <v>ALTERNATIVA</v>
          </cell>
          <cell r="C26168" t="str">
            <v xml:space="preserve"> Банка ПЛЕТЁНКА 1.5л с крышкой (св-жёлтый)</v>
          </cell>
          <cell r="E26168" t="str">
            <v>Россия</v>
          </cell>
          <cell r="F26168" t="str">
            <v>ПЛАСТИК</v>
          </cell>
        </row>
        <row r="26169">
          <cell r="A26169" t="str">
            <v>M2527</v>
          </cell>
          <cell r="B26169" t="str">
            <v>ALTERNATIVA</v>
          </cell>
          <cell r="C26169" t="str">
            <v xml:space="preserve"> Банка ПЛЕТЁНКА 1л (белый)</v>
          </cell>
          <cell r="E26169" t="str">
            <v>Россия</v>
          </cell>
          <cell r="F26169" t="str">
            <v>ПЛАСТИК</v>
          </cell>
        </row>
        <row r="26170">
          <cell r="A26170" t="str">
            <v>M2528</v>
          </cell>
          <cell r="B26170" t="str">
            <v>ALTERNATIVA</v>
          </cell>
          <cell r="C26170" t="str">
            <v xml:space="preserve"> Банка ПЛЕТЁНКА 1л (зелёный)</v>
          </cell>
          <cell r="E26170" t="str">
            <v>Россия</v>
          </cell>
          <cell r="F26170" t="str">
            <v>ПЛАСТИК</v>
          </cell>
        </row>
        <row r="26171">
          <cell r="A26171" t="str">
            <v>M2529</v>
          </cell>
          <cell r="B26171" t="str">
            <v>ALTERNATIVA</v>
          </cell>
          <cell r="C26171" t="str">
            <v xml:space="preserve"> Банка ПЛЕТЁНКА 1л (светло-жёлтый)</v>
          </cell>
          <cell r="E26171" t="str">
            <v>Россия</v>
          </cell>
          <cell r="F26171" t="str">
            <v>ПЛАСТИК</v>
          </cell>
        </row>
        <row r="26172">
          <cell r="A26172" t="str">
            <v>M2361</v>
          </cell>
          <cell r="B26172" t="str">
            <v>ALTERNATIVA</v>
          </cell>
          <cell r="C26172" t="str">
            <v xml:space="preserve"> Банка ПЛЕТЁНКА 3л с крышкой (белый)</v>
          </cell>
          <cell r="E26172" t="str">
            <v>Россия</v>
          </cell>
          <cell r="F26172" t="str">
            <v>ПЛАСТИК</v>
          </cell>
        </row>
        <row r="26173">
          <cell r="A26173" t="str">
            <v>M2363</v>
          </cell>
          <cell r="B26173" t="str">
            <v>ALTERNATIVA</v>
          </cell>
          <cell r="C26173" t="str">
            <v xml:space="preserve"> Банка ПЛЕТЁНКА 3л с крышкой (зелёный)</v>
          </cell>
          <cell r="E26173" t="str">
            <v>Россия</v>
          </cell>
          <cell r="F26173" t="str">
            <v>ПЛАСТИК</v>
          </cell>
        </row>
        <row r="26174">
          <cell r="A26174" t="str">
            <v>M5571</v>
          </cell>
          <cell r="B26174" t="str">
            <v>ALTERNATIVA</v>
          </cell>
          <cell r="C26174" t="str">
            <v xml:space="preserve"> Масленка МОЗАИКА (бело-зеленый)</v>
          </cell>
          <cell r="E26174" t="str">
            <v>Россия</v>
          </cell>
          <cell r="F26174" t="str">
            <v>ПЛАСТИК</v>
          </cell>
        </row>
        <row r="26175">
          <cell r="A26175" t="str">
            <v>M5570</v>
          </cell>
          <cell r="B26175" t="str">
            <v>ALTERNATIVA</v>
          </cell>
          <cell r="C26175" t="str">
            <v xml:space="preserve"> Масленка МОЗАИКА (бело-оранжевый)</v>
          </cell>
          <cell r="E26175" t="str">
            <v>Россия</v>
          </cell>
          <cell r="F26175" t="str">
            <v>ПЛАСТИК</v>
          </cell>
        </row>
        <row r="26176">
          <cell r="A26176" t="str">
            <v>M1133</v>
          </cell>
          <cell r="B26176" t="str">
            <v>ALTERNATIVA</v>
          </cell>
          <cell r="C26176" t="str">
            <v xml:space="preserve"> Мухобойка фигурная</v>
          </cell>
          <cell r="E26176" t="str">
            <v>Россия</v>
          </cell>
          <cell r="F26176" t="str">
            <v>ПЛАСТИК</v>
          </cell>
        </row>
        <row r="26177">
          <cell r="A26177" t="str">
            <v>M4474</v>
          </cell>
          <cell r="B26177" t="str">
            <v>ALTERNATIVA</v>
          </cell>
          <cell r="C26177" t="str">
            <v xml:space="preserve"> Мыльница с решеткой ЭКОНОМ</v>
          </cell>
          <cell r="E26177" t="str">
            <v>Россия</v>
          </cell>
          <cell r="F26177" t="str">
            <v>ПЛАСТИК</v>
          </cell>
        </row>
        <row r="26178">
          <cell r="A26178" t="str">
            <v>M1112A</v>
          </cell>
          <cell r="B26178" t="str">
            <v>ALTERNATIVA</v>
          </cell>
          <cell r="C26178" t="str">
            <v xml:space="preserve"> Набор ДОРОЖНЫЙ</v>
          </cell>
          <cell r="E26178" t="str">
            <v>Россия</v>
          </cell>
          <cell r="F26178" t="str">
            <v>ПЛАСТИК</v>
          </cell>
        </row>
        <row r="26179">
          <cell r="A26179" t="str">
            <v>M1202A</v>
          </cell>
          <cell r="B26179" t="str">
            <v>ALTERNATIVA</v>
          </cell>
          <cell r="C26179" t="str">
            <v xml:space="preserve"> Набор салатников РОМЕО И ДЖУЛЬЕТТА (2шт.)</v>
          </cell>
          <cell r="E26179" t="str">
            <v>Россия</v>
          </cell>
          <cell r="F26179" t="str">
            <v>ПЛАСТИК</v>
          </cell>
        </row>
        <row r="26180">
          <cell r="A26180" t="str">
            <v>M3316</v>
          </cell>
          <cell r="B26180" t="str">
            <v>ALTERNATIVA</v>
          </cell>
          <cell r="C26180" t="str">
            <v xml:space="preserve"> Поднос БЕЛОСНЕЖКА-ДИСНЕЙ</v>
          </cell>
          <cell r="E26180" t="str">
            <v>Россия</v>
          </cell>
          <cell r="F26180" t="str">
            <v>ПЛАСТИК</v>
          </cell>
        </row>
        <row r="26181">
          <cell r="A26181" t="str">
            <v>M3317</v>
          </cell>
          <cell r="B26181" t="str">
            <v>ALTERNATIVA</v>
          </cell>
          <cell r="C26181" t="str">
            <v xml:space="preserve"> Поднос ЖАСМИН-ДИСНЕЙ</v>
          </cell>
          <cell r="E26181" t="str">
            <v>Россия</v>
          </cell>
          <cell r="F26181" t="str">
            <v>ПЛАСТИК</v>
          </cell>
        </row>
        <row r="26182">
          <cell r="A26182" t="str">
            <v>M3318</v>
          </cell>
          <cell r="B26182" t="str">
            <v>ALTERNATIVA</v>
          </cell>
          <cell r="C26182" t="str">
            <v xml:space="preserve"> Поднос ПРИНЦЕССЫ-ДИСНЕЙ №1</v>
          </cell>
          <cell r="E26182" t="str">
            <v>Россия</v>
          </cell>
          <cell r="F26182" t="str">
            <v>ПЛАСТИК</v>
          </cell>
        </row>
        <row r="26183">
          <cell r="A26183" t="str">
            <v>M3319</v>
          </cell>
          <cell r="B26183" t="str">
            <v>ALTERNATIVA</v>
          </cell>
          <cell r="C26183" t="str">
            <v xml:space="preserve"> Поднос ПРИНЦЕССЫ-ДИСНЕЙ №2</v>
          </cell>
          <cell r="E26183" t="str">
            <v>Россия</v>
          </cell>
          <cell r="F26183" t="str">
            <v>ПЛАСТИК</v>
          </cell>
        </row>
        <row r="26184">
          <cell r="A26184" t="str">
            <v>M5230</v>
          </cell>
          <cell r="B26184" t="str">
            <v>ALTERNATIVA</v>
          </cell>
          <cell r="C26184" t="str">
            <v xml:space="preserve"> Поднос для заморозки пельменей (360х250х30)</v>
          </cell>
          <cell r="E26184" t="str">
            <v>Россия</v>
          </cell>
          <cell r="F26184" t="str">
            <v>ПЛАСТИК</v>
          </cell>
        </row>
        <row r="26185">
          <cell r="A26185" t="str">
            <v>M4714</v>
          </cell>
          <cell r="B26185" t="str">
            <v>ALTERNATIVA</v>
          </cell>
          <cell r="C26185" t="str">
            <v xml:space="preserve"> Подставка ДОЛЬЧЕ ВИТА для зуб.щеток (роз-бел)</v>
          </cell>
          <cell r="E26185" t="str">
            <v>Россия</v>
          </cell>
          <cell r="F26185" t="str">
            <v>ПЛАСТИК</v>
          </cell>
        </row>
        <row r="26186">
          <cell r="A26186" t="str">
            <v>M2362</v>
          </cell>
          <cell r="B26186" t="str">
            <v>ALTERNATIVA</v>
          </cell>
          <cell r="C26186" t="str">
            <v xml:space="preserve"> Банка ПЛЕТЁНКА 3л с крышкой (св-жёлтый)</v>
          </cell>
          <cell r="E26186" t="str">
            <v>Россия</v>
          </cell>
          <cell r="F26186" t="str">
            <v>ПЛАСТИК</v>
          </cell>
        </row>
        <row r="26187">
          <cell r="A26187" t="str">
            <v>M1149</v>
          </cell>
          <cell r="B26187" t="str">
            <v>ALTERNATIVA</v>
          </cell>
          <cell r="C26187" t="str">
            <v xml:space="preserve"> Банка для солений 3л</v>
          </cell>
          <cell r="E26187" t="str">
            <v>Россия</v>
          </cell>
          <cell r="F26187" t="str">
            <v>ПЛАСТИК</v>
          </cell>
        </row>
        <row r="26188">
          <cell r="A26188" t="str">
            <v>M5184</v>
          </cell>
          <cell r="B26188" t="str">
            <v>ALTERNATIVA</v>
          </cell>
          <cell r="C26188" t="str">
            <v xml:space="preserve"> Блюдо ГОРОШЕК d=370мм (бело-красный)</v>
          </cell>
          <cell r="E26188" t="str">
            <v>Россия</v>
          </cell>
          <cell r="F26188" t="str">
            <v>ПЛАСТИК</v>
          </cell>
        </row>
        <row r="26189">
          <cell r="A26189" t="str">
            <v>M5185</v>
          </cell>
          <cell r="B26189" t="str">
            <v>ALTERNATIVA</v>
          </cell>
          <cell r="C26189" t="str">
            <v xml:space="preserve"> Блюдо ГОРОШЕК d=370мм (бело-синий)</v>
          </cell>
          <cell r="E26189" t="str">
            <v>Россия</v>
          </cell>
          <cell r="F26189" t="str">
            <v>ПЛАСТИК</v>
          </cell>
        </row>
        <row r="26190">
          <cell r="A26190" t="str">
            <v>M5174</v>
          </cell>
          <cell r="B26190" t="str">
            <v>ALTERNATIVA</v>
          </cell>
          <cell r="C26190" t="str">
            <v xml:space="preserve"> Блюдо ГОРОШЕК с крышкой d=370мм (бело-желт)</v>
          </cell>
          <cell r="E26190" t="str">
            <v>Россия</v>
          </cell>
          <cell r="F26190" t="str">
            <v>ПЛАСТИК</v>
          </cell>
        </row>
        <row r="26191">
          <cell r="A26191" t="str">
            <v>M5186</v>
          </cell>
          <cell r="B26191" t="str">
            <v>ALTERNATIVA</v>
          </cell>
          <cell r="C26191" t="str">
            <v xml:space="preserve"> Блюдо ГОРОШЕК с крышкой d=370мм (бело-крас)</v>
          </cell>
          <cell r="E26191" t="str">
            <v>Россия</v>
          </cell>
          <cell r="F26191" t="str">
            <v>ПЛАСТИК</v>
          </cell>
        </row>
        <row r="26192">
          <cell r="A26192" t="str">
            <v>M5187</v>
          </cell>
          <cell r="B26192" t="str">
            <v>ALTERNATIVA</v>
          </cell>
          <cell r="C26192" t="str">
            <v xml:space="preserve"> Блюдо ГОРОШЕК с крышкой d=370мм (бело-синий)</v>
          </cell>
          <cell r="E26192" t="str">
            <v>Россия</v>
          </cell>
          <cell r="F26192" t="str">
            <v>ПЛАСТИК</v>
          </cell>
        </row>
        <row r="26193">
          <cell r="A26193" t="str">
            <v>M4923</v>
          </cell>
          <cell r="B26193" t="str">
            <v>ALTERNATIVA</v>
          </cell>
          <cell r="C26193" t="str">
            <v xml:space="preserve"> Ваза ГОРОШЕК (бел.-желт.)</v>
          </cell>
          <cell r="E26193" t="str">
            <v>Россия</v>
          </cell>
          <cell r="F26193" t="str">
            <v>ПЛАСТИК</v>
          </cell>
        </row>
        <row r="26194">
          <cell r="A26194" t="str">
            <v>M4715</v>
          </cell>
          <cell r="B26194" t="str">
            <v>ALTERNATIVA</v>
          </cell>
          <cell r="C26194" t="str">
            <v xml:space="preserve"> Подставка ДОЛЬЧЕ ВИТА для зуб щеток (голуб-бел)</v>
          </cell>
          <cell r="E26194" t="str">
            <v>Россия</v>
          </cell>
          <cell r="F26194" t="str">
            <v>ПЛАСТИК</v>
          </cell>
        </row>
        <row r="26195">
          <cell r="A26195" t="str">
            <v>M2281</v>
          </cell>
          <cell r="B26195" t="str">
            <v>ALTERNATIVA</v>
          </cell>
          <cell r="C26195" t="str">
            <v xml:space="preserve"> Подставка КОНФЕТИ для карандашей 0.5л</v>
          </cell>
          <cell r="E26195" t="str">
            <v>Россия</v>
          </cell>
          <cell r="F26195" t="str">
            <v>ПЛАСТИК</v>
          </cell>
        </row>
        <row r="26196">
          <cell r="A26196" t="str">
            <v>M2282</v>
          </cell>
          <cell r="B26196" t="str">
            <v>ALTERNATIVA</v>
          </cell>
          <cell r="C26196" t="str">
            <v xml:space="preserve"> Подставка КОНФЕТИ для карандашей 0.7л</v>
          </cell>
          <cell r="E26196" t="str">
            <v>Россия</v>
          </cell>
          <cell r="F26196" t="str">
            <v>ПЛАСТИК</v>
          </cell>
        </row>
        <row r="26197">
          <cell r="A26197" t="str">
            <v>M2287</v>
          </cell>
          <cell r="B26197" t="str">
            <v>ALTERNATIVA</v>
          </cell>
          <cell r="C26197" t="str">
            <v xml:space="preserve"> Подставка ОТЛИЧНИК для карандашей 0.5л</v>
          </cell>
          <cell r="E26197" t="str">
            <v>Россия</v>
          </cell>
          <cell r="F26197" t="str">
            <v>ПЛАСТИК</v>
          </cell>
        </row>
        <row r="26198">
          <cell r="A26198" t="str">
            <v>M2288</v>
          </cell>
          <cell r="B26198" t="str">
            <v>ALTERNATIVA</v>
          </cell>
          <cell r="C26198" t="str">
            <v xml:space="preserve"> Подставка ОТЛИЧНИК для карандашей 0.7л</v>
          </cell>
          <cell r="E26198" t="str">
            <v>Россия</v>
          </cell>
          <cell r="F26198" t="str">
            <v>ПЛАСТИК</v>
          </cell>
        </row>
        <row r="26199">
          <cell r="A26199" t="str">
            <v>M2534</v>
          </cell>
          <cell r="B26199" t="str">
            <v>ALTERNATIVA</v>
          </cell>
          <cell r="C26199" t="str">
            <v xml:space="preserve"> Подставка ПЛЕТЁНКА для зуб.щёток (белый)</v>
          </cell>
          <cell r="E26199" t="str">
            <v>Россия</v>
          </cell>
          <cell r="F26199" t="str">
            <v>ПЛАСТИК</v>
          </cell>
        </row>
        <row r="26200">
          <cell r="A26200" t="str">
            <v>M2533</v>
          </cell>
          <cell r="B26200" t="str">
            <v>ALTERNATIVA</v>
          </cell>
          <cell r="C26200" t="str">
            <v xml:space="preserve"> Подставка ПЛЕТЁНКА для зуб.щёток (голубой)</v>
          </cell>
          <cell r="E26200" t="str">
            <v>Россия</v>
          </cell>
          <cell r="F26200" t="str">
            <v>ПЛАСТИК</v>
          </cell>
        </row>
        <row r="26201">
          <cell r="A26201" t="str">
            <v>M2536</v>
          </cell>
          <cell r="B26201" t="str">
            <v>ALTERNATIVA</v>
          </cell>
          <cell r="C26201" t="str">
            <v xml:space="preserve"> Подставка ПЛЕТЁНКА для зуб.щёток (розовый)</v>
          </cell>
          <cell r="E26201" t="str">
            <v>Россия</v>
          </cell>
          <cell r="F26201" t="str">
            <v>ПЛАСТИК</v>
          </cell>
        </row>
        <row r="26202">
          <cell r="A26202" t="str">
            <v>M2535</v>
          </cell>
          <cell r="B26202" t="str">
            <v>ALTERNATIVA</v>
          </cell>
          <cell r="C26202" t="str">
            <v xml:space="preserve"> Подставка ПЛЕТЁНКА для зуб.щёток (слон.кос)</v>
          </cell>
          <cell r="E26202" t="str">
            <v>Россия</v>
          </cell>
          <cell r="F26202" t="str">
            <v>ПЛАСТИК</v>
          </cell>
        </row>
        <row r="26203">
          <cell r="A26203" t="str">
            <v>M2283</v>
          </cell>
          <cell r="B26203" t="str">
            <v>ALTERNATIVA</v>
          </cell>
          <cell r="C26203" t="str">
            <v xml:space="preserve"> Подставка ФЕИ для карандашей 0.5л</v>
          </cell>
          <cell r="E26203" t="str">
            <v>Россия</v>
          </cell>
          <cell r="F26203" t="str">
            <v>ПЛАСТИК</v>
          </cell>
        </row>
        <row r="26204">
          <cell r="A26204" t="str">
            <v>M2284</v>
          </cell>
          <cell r="B26204" t="str">
            <v>ALTERNATIVA</v>
          </cell>
          <cell r="C26204" t="str">
            <v xml:space="preserve"> Подставка ФЕИ для карандашей 0.7л</v>
          </cell>
          <cell r="E26204" t="str">
            <v>Россия</v>
          </cell>
          <cell r="F26204" t="str">
            <v>ПЛАСТИК</v>
          </cell>
        </row>
        <row r="26205">
          <cell r="A26205" t="str">
            <v>M2285</v>
          </cell>
          <cell r="B26205" t="str">
            <v>ALTERNATIVA</v>
          </cell>
          <cell r="C26205" t="str">
            <v xml:space="preserve"> Подставка ФОРСАЖ для карандашей 0.5л</v>
          </cell>
          <cell r="E26205" t="str">
            <v>Россия</v>
          </cell>
          <cell r="F26205" t="str">
            <v>ПЛАСТИК</v>
          </cell>
        </row>
        <row r="26206">
          <cell r="A26206" t="str">
            <v>M2286</v>
          </cell>
          <cell r="B26206" t="str">
            <v>ALTERNATIVA</v>
          </cell>
          <cell r="C26206" t="str">
            <v xml:space="preserve"> Подставка ФОРСАЖ для карандашей 0.7л</v>
          </cell>
          <cell r="E26206" t="str">
            <v>Россия</v>
          </cell>
          <cell r="F26206" t="str">
            <v>ПЛАСТИК</v>
          </cell>
        </row>
        <row r="26207">
          <cell r="A26207" t="str">
            <v>M4668</v>
          </cell>
          <cell r="B26207" t="str">
            <v>ALTERNATIVA</v>
          </cell>
          <cell r="C26207" t="str">
            <v xml:space="preserve"> Подставка под губку на присосках</v>
          </cell>
          <cell r="E26207" t="str">
            <v>Россия</v>
          </cell>
          <cell r="F26207" t="str">
            <v>ПЛАСТИК</v>
          </cell>
        </row>
        <row r="26208">
          <cell r="A26208" t="str">
            <v>M4713</v>
          </cell>
          <cell r="B26208" t="str">
            <v>ALTERNATIVA</v>
          </cell>
          <cell r="C26208" t="str">
            <v xml:space="preserve"> Подставка под ст.пр.ДОЛЬЧЕ ВИТА(крас-бел)</v>
          </cell>
          <cell r="E26208" t="str">
            <v>Россия</v>
          </cell>
          <cell r="F26208" t="str">
            <v>ПЛАСТИК</v>
          </cell>
        </row>
        <row r="26209">
          <cell r="A26209" t="str">
            <v>M4711</v>
          </cell>
          <cell r="B26209" t="str">
            <v>ALTERNATIVA</v>
          </cell>
          <cell r="C26209" t="str">
            <v xml:space="preserve"> Подставка под ст.пр.ДОЛЬЧЕ ВИТА(фиол-бел)</v>
          </cell>
          <cell r="E26209" t="str">
            <v>Россия</v>
          </cell>
          <cell r="F26209" t="str">
            <v>ПЛАСТИК</v>
          </cell>
        </row>
        <row r="26210">
          <cell r="A26210" t="str">
            <v>M1131A</v>
          </cell>
          <cell r="B26210" t="str">
            <v>ALTERNATIVA</v>
          </cell>
          <cell r="C26210" t="str">
            <v xml:space="preserve"> Просеиватель для муки ПЫШКА</v>
          </cell>
          <cell r="E26210" t="str">
            <v>Россия</v>
          </cell>
          <cell r="F26210" t="str">
            <v>ПЛАСТИК</v>
          </cell>
        </row>
        <row r="26211">
          <cell r="A26211" t="str">
            <v>M067</v>
          </cell>
          <cell r="B26211" t="str">
            <v>ALTERNATIVA</v>
          </cell>
          <cell r="C26211" t="str">
            <v xml:space="preserve"> Решетка для мойки (250х250мм)</v>
          </cell>
          <cell r="E26211" t="str">
            <v>Россия</v>
          </cell>
          <cell r="F26211" t="str">
            <v>ПЛАСТИК</v>
          </cell>
        </row>
        <row r="26212">
          <cell r="A26212" t="str">
            <v>M390</v>
          </cell>
          <cell r="B26212" t="str">
            <v>ALTERNATIVA</v>
          </cell>
          <cell r="C26212" t="str">
            <v xml:space="preserve"> Салатник БОГЕМА</v>
          </cell>
          <cell r="E26212" t="str">
            <v>Россия</v>
          </cell>
          <cell r="F26212" t="str">
            <v>ПЛАСТИК</v>
          </cell>
        </row>
        <row r="26213">
          <cell r="A26213" t="str">
            <v>M5534</v>
          </cell>
          <cell r="B26213" t="str">
            <v>ALTERNATIVA</v>
          </cell>
          <cell r="C26213" t="str">
            <v xml:space="preserve"> Салатник ВАЛЕРИЯ 0.7л (зеленый)</v>
          </cell>
          <cell r="E26213" t="str">
            <v>Россия</v>
          </cell>
          <cell r="F26213" t="str">
            <v>ПЛАСТИК</v>
          </cell>
        </row>
        <row r="26214">
          <cell r="A26214" t="str">
            <v>M5532</v>
          </cell>
          <cell r="B26214" t="str">
            <v>ALTERNATIVA</v>
          </cell>
          <cell r="C26214" t="str">
            <v xml:space="preserve"> Салатник ВАЛЕРИЯ 0.7л (красный)</v>
          </cell>
          <cell r="E26214" t="str">
            <v>Россия</v>
          </cell>
          <cell r="F26214" t="str">
            <v>ПЛАСТИК</v>
          </cell>
        </row>
        <row r="26215">
          <cell r="A26215" t="str">
            <v>M5531</v>
          </cell>
          <cell r="B26215" t="str">
            <v>ALTERNATIVA</v>
          </cell>
          <cell r="C26215" t="str">
            <v xml:space="preserve"> Салатник ВАЛЕРИЯ 0.7л (прозрачный)</v>
          </cell>
          <cell r="E26215" t="str">
            <v>Россия</v>
          </cell>
          <cell r="F26215" t="str">
            <v>ПЛАСТИК</v>
          </cell>
        </row>
        <row r="26216">
          <cell r="A26216" t="str">
            <v>M5535</v>
          </cell>
          <cell r="B26216" t="str">
            <v>ALTERNATIVA</v>
          </cell>
          <cell r="C26216" t="str">
            <v xml:space="preserve"> Салатник ВАЛЕРИЯ 0.7л (синий)</v>
          </cell>
          <cell r="E26216" t="str">
            <v>Россия</v>
          </cell>
          <cell r="F26216" t="str">
            <v>ПЛАСТИК</v>
          </cell>
        </row>
        <row r="26217">
          <cell r="A26217" t="str">
            <v>M4267</v>
          </cell>
          <cell r="B26217" t="str">
            <v>ALTERNATIVA</v>
          </cell>
          <cell r="C26217" t="str">
            <v xml:space="preserve"> Салатник ВИКТОРИЯ 0.5л (желт.)</v>
          </cell>
          <cell r="E26217" t="str">
            <v>Россия</v>
          </cell>
          <cell r="F26217" t="str">
            <v>ПЛАСТИК</v>
          </cell>
        </row>
        <row r="26218">
          <cell r="A26218" t="str">
            <v>M4269</v>
          </cell>
          <cell r="B26218" t="str">
            <v>ALTERNATIVA</v>
          </cell>
          <cell r="C26218" t="str">
            <v xml:space="preserve"> Салатник ВИКТОРИЯ 0.5л (зел.)</v>
          </cell>
          <cell r="E26218" t="str">
            <v>Россия</v>
          </cell>
          <cell r="F26218" t="str">
            <v>ПЛАСТИК</v>
          </cell>
        </row>
        <row r="26219">
          <cell r="A26219" t="str">
            <v>M4262</v>
          </cell>
          <cell r="B26219" t="str">
            <v>ALTERNATIVA</v>
          </cell>
          <cell r="C26219" t="str">
            <v xml:space="preserve"> Салатник ВИКТОРИЯ 0.5л (красн.)</v>
          </cell>
          <cell r="E26219" t="str">
            <v>Россия</v>
          </cell>
          <cell r="F26219" t="str">
            <v>ПЛАСТИК</v>
          </cell>
        </row>
        <row r="26220">
          <cell r="A26220" t="str">
            <v>M4270</v>
          </cell>
          <cell r="B26220" t="str">
            <v>ALTERNATIVA</v>
          </cell>
          <cell r="C26220" t="str">
            <v xml:space="preserve"> Салатник ВИКТОРИЯ 0.5л (фиолет.)</v>
          </cell>
          <cell r="E26220" t="str">
            <v>Россия</v>
          </cell>
          <cell r="F26220" t="str">
            <v>ПЛАСТИК</v>
          </cell>
        </row>
        <row r="26221">
          <cell r="A26221" t="str">
            <v>M4645</v>
          </cell>
          <cell r="B26221" t="str">
            <v>ALTERNATIVA</v>
          </cell>
          <cell r="C26221" t="str">
            <v xml:space="preserve"> Салатник ВИКТОРИЯ 0.5л с крышкой (желт.)</v>
          </cell>
          <cell r="E26221" t="str">
            <v>Россия</v>
          </cell>
          <cell r="F26221" t="str">
            <v>ПЛАСТИК</v>
          </cell>
        </row>
        <row r="26222">
          <cell r="A26222" t="str">
            <v>M4647</v>
          </cell>
          <cell r="B26222" t="str">
            <v>ALTERNATIVA</v>
          </cell>
          <cell r="C26222" t="str">
            <v xml:space="preserve"> Салатник ВИКТОРИЯ 0.5л с крышкой (зел.)</v>
          </cell>
          <cell r="E26222" t="str">
            <v>Россия</v>
          </cell>
          <cell r="F26222" t="str">
            <v>ПЛАСТИК</v>
          </cell>
        </row>
        <row r="26223">
          <cell r="A26223" t="str">
            <v>M4650</v>
          </cell>
          <cell r="B26223" t="str">
            <v>ALTERNATIVA</v>
          </cell>
          <cell r="C26223" t="str">
            <v xml:space="preserve"> Салатник ВИКТОРИЯ 0.5л с крышкой (красн.)</v>
          </cell>
          <cell r="E26223" t="str">
            <v>Россия</v>
          </cell>
          <cell r="F26223" t="str">
            <v>ПЛАСТИК</v>
          </cell>
        </row>
        <row r="26224">
          <cell r="A26224" t="str">
            <v>M4646</v>
          </cell>
          <cell r="B26224" t="str">
            <v>ALTERNATIVA</v>
          </cell>
          <cell r="C26224" t="str">
            <v xml:space="preserve"> Салатник ВИКТОРИЯ 0.5л с крышкой (син.)</v>
          </cell>
          <cell r="E26224" t="str">
            <v>Россия</v>
          </cell>
          <cell r="F26224" t="str">
            <v>ПЛАСТИК</v>
          </cell>
        </row>
        <row r="26225">
          <cell r="A26225" t="str">
            <v>M4210</v>
          </cell>
          <cell r="B26225" t="str">
            <v>ALTERNATIVA</v>
          </cell>
          <cell r="C26225" t="str">
            <v xml:space="preserve"> Салатник ВИКТОРИЯ 1.3л (зел.)</v>
          </cell>
          <cell r="E26225" t="str">
            <v>Россия</v>
          </cell>
          <cell r="F26225" t="str">
            <v>ПЛАСТИК</v>
          </cell>
        </row>
        <row r="26226">
          <cell r="A26226" t="str">
            <v>M4206</v>
          </cell>
          <cell r="B26226" t="str">
            <v>ALTERNATIVA</v>
          </cell>
          <cell r="C26226" t="str">
            <v xml:space="preserve"> Салатник ВИКТОРИЯ 1.3л (крас.)</v>
          </cell>
          <cell r="E26226" t="str">
            <v>Россия</v>
          </cell>
          <cell r="F26226" t="str">
            <v>ПЛАСТИК</v>
          </cell>
        </row>
        <row r="26227">
          <cell r="A26227" t="str">
            <v>M4209</v>
          </cell>
          <cell r="B26227" t="str">
            <v>ALTERNATIVA</v>
          </cell>
          <cell r="C26227" t="str">
            <v xml:space="preserve"> Салатник ВИКТОРИЯ 1.3л (син.)</v>
          </cell>
          <cell r="E26227" t="str">
            <v>Россия</v>
          </cell>
          <cell r="F26227" t="str">
            <v>ПЛАСТИК</v>
          </cell>
        </row>
        <row r="26228">
          <cell r="A26228" t="str">
            <v>M4211</v>
          </cell>
          <cell r="B26228" t="str">
            <v>ALTERNATIVA</v>
          </cell>
          <cell r="C26228" t="str">
            <v xml:space="preserve"> Салатник ВИКТОРИЯ 1.3л (фиолет.)</v>
          </cell>
          <cell r="E26228" t="str">
            <v>Россия</v>
          </cell>
          <cell r="F26228" t="str">
            <v>ПЛАСТИК</v>
          </cell>
        </row>
        <row r="26229">
          <cell r="A26229" t="str">
            <v>M4214</v>
          </cell>
          <cell r="B26229" t="str">
            <v>ALTERNATIVA</v>
          </cell>
          <cell r="C26229" t="str">
            <v xml:space="preserve"> Салатник ВИКТОРИЯ 1.3л с крышкой (желт.)</v>
          </cell>
          <cell r="E26229" t="str">
            <v>Россия</v>
          </cell>
          <cell r="F26229" t="str">
            <v>ПЛАСТИК</v>
          </cell>
        </row>
        <row r="26230">
          <cell r="A26230" t="str">
            <v>M4926</v>
          </cell>
          <cell r="B26230" t="str">
            <v>ALTERNATIVA</v>
          </cell>
          <cell r="C26230" t="str">
            <v xml:space="preserve"> Ваза ГОРОШЕК (бел.-крас.)</v>
          </cell>
          <cell r="E26230" t="str">
            <v>Россия</v>
          </cell>
          <cell r="F26230" t="str">
            <v>ПЛАСТИК</v>
          </cell>
        </row>
        <row r="26231">
          <cell r="A26231" t="str">
            <v>M4924</v>
          </cell>
          <cell r="B26231" t="str">
            <v>ALTERNATIVA</v>
          </cell>
          <cell r="C26231" t="str">
            <v xml:space="preserve"> Ваза ГОРОШЕК (бел.-оранж.)</v>
          </cell>
          <cell r="E26231" t="str">
            <v>Россия</v>
          </cell>
          <cell r="F26231" t="str">
            <v>ПЛАСТИК</v>
          </cell>
        </row>
        <row r="26232">
          <cell r="A26232" t="str">
            <v>M4925</v>
          </cell>
          <cell r="B26232" t="str">
            <v>ALTERNATIVA</v>
          </cell>
          <cell r="C26232" t="str">
            <v xml:space="preserve"> Ваза ГОРОШЕК (бел.-син.)</v>
          </cell>
          <cell r="E26232" t="str">
            <v>Россия</v>
          </cell>
          <cell r="F26232" t="str">
            <v>ПЛАСТИК</v>
          </cell>
        </row>
        <row r="26233">
          <cell r="A26233" t="str">
            <v>M4661</v>
          </cell>
          <cell r="B26233" t="str">
            <v>ALTERNATIVA</v>
          </cell>
          <cell r="C26233" t="str">
            <v xml:space="preserve"> Ваза ХРУСТАЛЬ (прозр.-зел.)</v>
          </cell>
          <cell r="E26233" t="str">
            <v>Россия</v>
          </cell>
          <cell r="F26233" t="str">
            <v>ПЛАСТИК</v>
          </cell>
        </row>
        <row r="26234">
          <cell r="A26234" t="str">
            <v>M4659</v>
          </cell>
          <cell r="B26234" t="str">
            <v>ALTERNATIVA</v>
          </cell>
          <cell r="C26234" t="str">
            <v xml:space="preserve"> Ваза ХРУСТАЛЬ (прозр.-крас.)</v>
          </cell>
          <cell r="E26234" t="str">
            <v>Россия</v>
          </cell>
          <cell r="F26234" t="str">
            <v>ПЛАСТИК</v>
          </cell>
        </row>
        <row r="26235">
          <cell r="A26235" t="str">
            <v>M4216</v>
          </cell>
          <cell r="B26235" t="str">
            <v>ALTERNATIVA</v>
          </cell>
          <cell r="C26235" t="str">
            <v xml:space="preserve"> Салатник ВИКТОРИЯ 1.3л с крышкой (зел.)</v>
          </cell>
          <cell r="E26235" t="str">
            <v>Россия</v>
          </cell>
          <cell r="F26235" t="str">
            <v>ПЛАСТИК</v>
          </cell>
        </row>
        <row r="26236">
          <cell r="A26236" t="str">
            <v>M4212</v>
          </cell>
          <cell r="B26236" t="str">
            <v>ALTERNATIVA</v>
          </cell>
          <cell r="C26236" t="str">
            <v xml:space="preserve"> Салатник ВИКТОРИЯ 1.3л с крышкой (крас.)</v>
          </cell>
          <cell r="E26236" t="str">
            <v>Россия</v>
          </cell>
          <cell r="F26236" t="str">
            <v>ПЛАСТИК</v>
          </cell>
        </row>
        <row r="26237">
          <cell r="A26237" t="str">
            <v>M4215</v>
          </cell>
          <cell r="B26237" t="str">
            <v>ALTERNATIVA</v>
          </cell>
          <cell r="C26237" t="str">
            <v xml:space="preserve"> Салатник ВИКТОРИЯ 1.3л с крышкой (син.)</v>
          </cell>
          <cell r="E26237" t="str">
            <v>Россия</v>
          </cell>
          <cell r="F26237" t="str">
            <v>ПЛАСТИК</v>
          </cell>
        </row>
        <row r="26238">
          <cell r="A26238" t="str">
            <v>M4202</v>
          </cell>
          <cell r="B26238" t="str">
            <v>ALTERNATIVA</v>
          </cell>
          <cell r="C26238" t="str">
            <v xml:space="preserve"> Салатник ВИКТОРИЯ 2.8л.овальный (желт.)</v>
          </cell>
          <cell r="E26238" t="str">
            <v>Россия</v>
          </cell>
          <cell r="F26238" t="str">
            <v>ПЛАСТИК</v>
          </cell>
        </row>
        <row r="26239">
          <cell r="A26239" t="str">
            <v>M4204</v>
          </cell>
          <cell r="B26239" t="str">
            <v>ALTERNATIVA</v>
          </cell>
          <cell r="C26239" t="str">
            <v xml:space="preserve"> Салатник ВИКТОРИЯ 2.8л.овальный (зел.)</v>
          </cell>
          <cell r="E26239" t="str">
            <v>Россия</v>
          </cell>
          <cell r="F26239" t="str">
            <v>ПЛАСТИК</v>
          </cell>
        </row>
        <row r="26240">
          <cell r="A26240" t="str">
            <v>M4200</v>
          </cell>
          <cell r="B26240" t="str">
            <v>ALTERNATIVA</v>
          </cell>
          <cell r="C26240" t="str">
            <v xml:space="preserve"> Салатник ВИКТОРИЯ 2.8л.овальный (крас.)</v>
          </cell>
          <cell r="E26240" t="str">
            <v>Россия</v>
          </cell>
          <cell r="F26240" t="str">
            <v>ПЛАСТИК</v>
          </cell>
        </row>
        <row r="26241">
          <cell r="A26241" t="str">
            <v>M4201</v>
          </cell>
          <cell r="B26241" t="str">
            <v>ALTERNATIVA</v>
          </cell>
          <cell r="C26241" t="str">
            <v xml:space="preserve"> Салатник ВИКТОРИЯ 2.8л.овальный (оранж.)</v>
          </cell>
          <cell r="E26241" t="str">
            <v>Россия</v>
          </cell>
          <cell r="F26241" t="str">
            <v>ПЛАСТИК</v>
          </cell>
        </row>
        <row r="26242">
          <cell r="A26242" t="str">
            <v>M4203</v>
          </cell>
          <cell r="B26242" t="str">
            <v>ALTERNATIVA</v>
          </cell>
          <cell r="C26242" t="str">
            <v xml:space="preserve"> Салатник ВИКТОРИЯ 2.8л.овальный (син.)</v>
          </cell>
          <cell r="E26242" t="str">
            <v>Россия</v>
          </cell>
          <cell r="F26242" t="str">
            <v>ПЛАСТИК</v>
          </cell>
        </row>
        <row r="26243">
          <cell r="A26243" t="str">
            <v>M4205</v>
          </cell>
          <cell r="B26243" t="str">
            <v>ALTERNATIVA</v>
          </cell>
          <cell r="C26243" t="str">
            <v xml:space="preserve"> Салатник ВИКТОРИЯ 2.8л.овальный (фиолет.)</v>
          </cell>
          <cell r="E26243" t="str">
            <v>Россия</v>
          </cell>
          <cell r="F26243" t="str">
            <v>ПЛАСТИК</v>
          </cell>
        </row>
        <row r="26244">
          <cell r="A26244" t="str">
            <v>M4226</v>
          </cell>
          <cell r="B26244" t="str">
            <v>ALTERNATIVA</v>
          </cell>
          <cell r="C26244" t="str">
            <v xml:space="preserve"> Салатник ВИКТОРИЯ 2л (желт.)</v>
          </cell>
          <cell r="E26244" t="str">
            <v>Россия</v>
          </cell>
          <cell r="F26244" t="str">
            <v>ПЛАСТИК</v>
          </cell>
        </row>
        <row r="26245">
          <cell r="A26245" t="str">
            <v>M4228</v>
          </cell>
          <cell r="B26245" t="str">
            <v>ALTERNATIVA</v>
          </cell>
          <cell r="C26245" t="str">
            <v xml:space="preserve"> Салатник ВИКТОРИЯ 2л (зел.)</v>
          </cell>
          <cell r="E26245" t="str">
            <v>Россия</v>
          </cell>
          <cell r="F26245" t="str">
            <v>ПЛАСТИК</v>
          </cell>
        </row>
        <row r="26246">
          <cell r="A26246" t="str">
            <v>M4224</v>
          </cell>
          <cell r="B26246" t="str">
            <v>ALTERNATIVA</v>
          </cell>
          <cell r="C26246" t="str">
            <v xml:space="preserve"> Салатник ВИКТОРИЯ 2л (крас.)</v>
          </cell>
          <cell r="E26246" t="str">
            <v>Россия</v>
          </cell>
          <cell r="F26246" t="str">
            <v>ПЛАСТИК</v>
          </cell>
        </row>
        <row r="26247">
          <cell r="A26247" t="str">
            <v>M4653</v>
          </cell>
          <cell r="B26247" t="str">
            <v>ALTERNATIVA</v>
          </cell>
          <cell r="C26247" t="str">
            <v xml:space="preserve"> Набор УЮТ для уборки(ведро с отж+шваб)розов</v>
          </cell>
          <cell r="E26247" t="str">
            <v>Россия</v>
          </cell>
          <cell r="F26247" t="str">
            <v>ПЛАСТИК</v>
          </cell>
        </row>
        <row r="26248">
          <cell r="A26248" t="str">
            <v>DM3033</v>
          </cell>
          <cell r="B26248" t="str">
            <v>ALTERNATIVA</v>
          </cell>
          <cell r="C26248" t="str">
            <v xml:space="preserve"> Умывальник-рукомойник ВЕСНА 5л</v>
          </cell>
          <cell r="E26248" t="str">
            <v>Россия</v>
          </cell>
          <cell r="F26248" t="str">
            <v>ПЛАСТИК</v>
          </cell>
        </row>
        <row r="26249">
          <cell r="A26249" t="str">
            <v>M3355</v>
          </cell>
          <cell r="B26249" t="str">
            <v>ALTERNATIVA</v>
          </cell>
          <cell r="C26249" t="str">
            <v xml:space="preserve"> Ящик для цветов ИЗЮМИНКА 12л с\п(прямоуг)(корич)</v>
          </cell>
          <cell r="E26249" t="str">
            <v>Россия</v>
          </cell>
          <cell r="F26249" t="str">
            <v>ПЛАСТИК</v>
          </cell>
        </row>
        <row r="26250">
          <cell r="A26250" t="str">
            <v>LGV23003</v>
          </cell>
          <cell r="B26250" t="str">
            <v>LINKGRUP</v>
          </cell>
          <cell r="C26250" t="str">
            <v xml:space="preserve"> Коврик ТРАВКА 38х57см черно-красный</v>
          </cell>
          <cell r="E26250" t="str">
            <v>Россия</v>
          </cell>
          <cell r="F26250" t="str">
            <v>ТКАНЬ</v>
          </cell>
        </row>
        <row r="26251">
          <cell r="A26251" t="str">
            <v>LGV26005</v>
          </cell>
          <cell r="B26251" t="str">
            <v>LINKGRUP</v>
          </cell>
          <cell r="C26251" t="str">
            <v xml:space="preserve"> Протекторы для улучшения скольжения ЕВА с ПЭВП 25мм 38мм</v>
          </cell>
          <cell r="E26251" t="str">
            <v>Китай</v>
          </cell>
          <cell r="F26251" t="str">
            <v>ПОЛИЭТИЛЕН</v>
          </cell>
        </row>
        <row r="26252">
          <cell r="A26252" t="str">
            <v>LGV26010</v>
          </cell>
          <cell r="B26252" t="str">
            <v>LINKGRUP</v>
          </cell>
          <cell r="C26252" t="str">
            <v xml:space="preserve"> Подставки антивибрационные из ПВХ 48мм</v>
          </cell>
          <cell r="E26252" t="str">
            <v>Китай</v>
          </cell>
          <cell r="F26252" t="str">
            <v>ПВХ</v>
          </cell>
        </row>
        <row r="26253">
          <cell r="A26253" t="str">
            <v>LG41182</v>
          </cell>
          <cell r="B26253" t="str">
            <v>LINKGRUP</v>
          </cell>
          <cell r="C26253" t="str">
            <v xml:space="preserve"> Коврик для сауны серый HOT POT</v>
          </cell>
          <cell r="E26253" t="str">
            <v>Россия</v>
          </cell>
          <cell r="F26253" t="str">
            <v>ВОЙЛОК</v>
          </cell>
        </row>
        <row r="26254">
          <cell r="A26254" t="str">
            <v>LG41181</v>
          </cell>
          <cell r="B26254" t="str">
            <v>LINKGRUP</v>
          </cell>
          <cell r="C26254" t="str">
            <v xml:space="preserve"> Рукавица для сауны серая HOT POT</v>
          </cell>
          <cell r="E26254" t="str">
            <v>Россия</v>
          </cell>
          <cell r="F26254" t="str">
            <v>ВОЙЛОК</v>
          </cell>
        </row>
        <row r="26255">
          <cell r="A26255" t="str">
            <v>LG41162</v>
          </cell>
          <cell r="B26255" t="str">
            <v>LINKGRUP</v>
          </cell>
          <cell r="C26255" t="str">
            <v xml:space="preserve"> Шапка Классика ЦВЕТНОЙ ЗИГЗАГ войлок 100%</v>
          </cell>
          <cell r="E26255" t="str">
            <v>Россия</v>
          </cell>
          <cell r="F26255" t="str">
            <v>ВОЙЛОК</v>
          </cell>
        </row>
        <row r="26256">
          <cell r="A26256" t="str">
            <v>LG40381</v>
          </cell>
          <cell r="B26256" t="str">
            <v>LINKGRUP</v>
          </cell>
          <cell r="C26256" t="str">
            <v xml:space="preserve"> Набор флаконов для косметики ( 2 флакона по 100 мл с дозатором. 1 флакон 100 мл с распылителем. наклейки) в косметичке ПВХ</v>
          </cell>
          <cell r="E26256" t="str">
            <v>Китай</v>
          </cell>
          <cell r="F26256" t="str">
            <v>ПВХ</v>
          </cell>
        </row>
        <row r="26257">
          <cell r="A26257" t="str">
            <v>LG40174</v>
          </cell>
          <cell r="B26257" t="str">
            <v>LINKGRUP</v>
          </cell>
          <cell r="C26257" t="str">
            <v xml:space="preserve"> Мочалка из полипропилена лента 25х12см</v>
          </cell>
          <cell r="E26257" t="str">
            <v>Россия</v>
          </cell>
          <cell r="F26257" t="str">
            <v>ПОЛИПРОПИЛЕН</v>
          </cell>
        </row>
        <row r="26258">
          <cell r="A26258" t="str">
            <v>LG40172</v>
          </cell>
          <cell r="B26258" t="str">
            <v>LINKGRUP</v>
          </cell>
          <cell r="C26258" t="str">
            <v xml:space="preserve"> Мочалка из полипропилена лента МАКСИ 62х10см</v>
          </cell>
          <cell r="E26258" t="str">
            <v>Россия</v>
          </cell>
          <cell r="F26258" t="str">
            <v>ПОЛИПРОПИЛЕН</v>
          </cell>
        </row>
        <row r="26259">
          <cell r="A26259" t="str">
            <v>LG40171</v>
          </cell>
          <cell r="B26259" t="str">
            <v>LINKGRUP</v>
          </cell>
          <cell r="C26259" t="str">
            <v xml:space="preserve"> Мочалка из полипропилена ВАРЕЖКА</v>
          </cell>
          <cell r="E26259" t="str">
            <v>Россия</v>
          </cell>
          <cell r="F26259" t="str">
            <v>ПОЛИПРОПИЛЕН</v>
          </cell>
        </row>
        <row r="26260">
          <cell r="A26260" t="str">
            <v>LG32603</v>
          </cell>
          <cell r="B26260" t="str">
            <v>LINKGRUP</v>
          </cell>
          <cell r="C26260" t="str">
            <v xml:space="preserve"> Мочалка из поролона c массажным слоем 140х90х50мм прямоугольная</v>
          </cell>
          <cell r="E26260" t="str">
            <v>Россия</v>
          </cell>
          <cell r="F26260" t="str">
            <v>ПОРОЛОН</v>
          </cell>
        </row>
        <row r="26261">
          <cell r="A26261" t="str">
            <v>LG32607</v>
          </cell>
          <cell r="B26261" t="str">
            <v>LINKGRUP</v>
          </cell>
          <cell r="C26261" t="str">
            <v xml:space="preserve"> Мочалка из поролона 140х90х40мм прямоугольная</v>
          </cell>
          <cell r="E26261" t="str">
            <v>Россия</v>
          </cell>
          <cell r="F26261" t="str">
            <v>ПОРОЛОН</v>
          </cell>
        </row>
        <row r="26262">
          <cell r="A26262" t="str">
            <v>LG32606</v>
          </cell>
          <cell r="B26262" t="str">
            <v>LINKGRUP</v>
          </cell>
          <cell r="C26262" t="str">
            <v xml:space="preserve"> Мочалка из поролона массажная АНТИЦЕЛЛЮЛИТ 140х95х40мм овальная</v>
          </cell>
          <cell r="E26262" t="str">
            <v>Россия</v>
          </cell>
          <cell r="F26262" t="str">
            <v>ПОРОЛОН</v>
          </cell>
        </row>
        <row r="26263">
          <cell r="A26263" t="str">
            <v>LG33353</v>
          </cell>
          <cell r="B26263" t="str">
            <v>LINKGRUP</v>
          </cell>
          <cell r="C26263" t="str">
            <v xml:space="preserve"> Накидка для женщин для бани и сауны 140х80см хлопок</v>
          </cell>
          <cell r="E26263" t="str">
            <v>Россия</v>
          </cell>
          <cell r="F26263" t="str">
            <v>ХЛОПОК</v>
          </cell>
        </row>
        <row r="26264">
          <cell r="A26264" t="str">
            <v>LG18018</v>
          </cell>
          <cell r="B26264" t="str">
            <v>LINKGRUP</v>
          </cell>
          <cell r="C26264" t="str">
            <v xml:space="preserve"> Термометр С ЛЕГКИМ ПАРОМ! 21x4x1.5см для бани и сауны</v>
          </cell>
          <cell r="E26264" t="str">
            <v>Россия</v>
          </cell>
          <cell r="F26264" t="str">
            <v>ДЕРЕВО</v>
          </cell>
        </row>
        <row r="26265">
          <cell r="A26265" t="str">
            <v>LG32289</v>
          </cell>
          <cell r="B26265" t="str">
            <v>LINKGRUP</v>
          </cell>
          <cell r="C26265" t="str">
            <v xml:space="preserve"> Набор эфирных масел эвкалипт и пихта в блистере в форме капля</v>
          </cell>
          <cell r="E26265" t="str">
            <v>Россия</v>
          </cell>
          <cell r="F26265" t="str">
            <v>МАСЛО,ПЛАСТИК</v>
          </cell>
        </row>
        <row r="26266">
          <cell r="A26266" t="str">
            <v>LG20098</v>
          </cell>
          <cell r="B26266" t="str">
            <v>LINKGRUP</v>
          </cell>
          <cell r="C26266" t="str">
            <v xml:space="preserve"> Коврик ячеистый грязесборный 50x100x1.6см</v>
          </cell>
          <cell r="E26266" t="str">
            <v>Индия</v>
          </cell>
          <cell r="F26266" t="str">
            <v>РЕЗИНА</v>
          </cell>
        </row>
        <row r="26267">
          <cell r="A26267" t="str">
            <v>LG22418</v>
          </cell>
          <cell r="B26267" t="str">
            <v>LINKGRUP</v>
          </cell>
          <cell r="C26267" t="str">
            <v xml:space="preserve"> Коврик влаговпитывающий Samba 90x120см ВОСТОЧНЫЙ КОВЕР</v>
          </cell>
          <cell r="E26267" t="str">
            <v>Китай</v>
          </cell>
          <cell r="F26267" t="str">
            <v>ТЕКСТИЛЬ,ЛАТЕКС</v>
          </cell>
        </row>
        <row r="26268">
          <cell r="A26268" t="str">
            <v>LG22456</v>
          </cell>
          <cell r="B26268" t="str">
            <v>LINKGRUP</v>
          </cell>
          <cell r="C26268" t="str">
            <v xml:space="preserve"> Коврик DISCO 57x190см на латексной основе</v>
          </cell>
          <cell r="E26268" t="str">
            <v>Индия</v>
          </cell>
          <cell r="F26268" t="str">
            <v>ТЕКСТИЛЬ,ЛАТЕКС</v>
          </cell>
        </row>
        <row r="26269">
          <cell r="A26269" t="str">
            <v>LG22439</v>
          </cell>
          <cell r="B26269" t="str">
            <v>LINKGRUP</v>
          </cell>
          <cell r="C26269" t="str">
            <v xml:space="preserve"> Коврик MILAN 40x60см 4цв.в кор. на латексной основе</v>
          </cell>
          <cell r="E26269" t="str">
            <v>Индия</v>
          </cell>
          <cell r="F26269" t="str">
            <v>ТЕКСТИЛЬ,ЛАТЕКС</v>
          </cell>
        </row>
        <row r="26270">
          <cell r="A26270" t="str">
            <v>LG22440</v>
          </cell>
          <cell r="B26270" t="str">
            <v>LINKGRUP</v>
          </cell>
          <cell r="C26270" t="str">
            <v xml:space="preserve"> Коврик MILAN 50x140см 4цв.в кор. на латексной основе</v>
          </cell>
          <cell r="E26270" t="str">
            <v>Индия</v>
          </cell>
          <cell r="F26270" t="str">
            <v>ТЕКСТИЛЬ,ЛАТЕКС</v>
          </cell>
        </row>
        <row r="26271">
          <cell r="A26271" t="str">
            <v>LG22458</v>
          </cell>
          <cell r="B26271" t="str">
            <v>LINKGRUP</v>
          </cell>
          <cell r="C26271" t="str">
            <v xml:space="preserve"> Коврик PROVANCE 50x100см на латексной основе</v>
          </cell>
          <cell r="E26271" t="str">
            <v>Индия</v>
          </cell>
          <cell r="F26271" t="str">
            <v>ТЕКСТИЛЬ,ЛАТЕКС</v>
          </cell>
        </row>
        <row r="26272">
          <cell r="A26272" t="str">
            <v>LG22435</v>
          </cell>
          <cell r="B26272" t="str">
            <v>LINKGRUP</v>
          </cell>
          <cell r="C26272" t="str">
            <v xml:space="preserve"> Коврик VALENCIA 100x150см на латексной основе</v>
          </cell>
          <cell r="E26272" t="str">
            <v>Индия</v>
          </cell>
          <cell r="F26272" t="str">
            <v>ТЕКСТИЛЬ,ЛАТЕКС</v>
          </cell>
        </row>
        <row r="26273">
          <cell r="A26273" t="str">
            <v>LG22434</v>
          </cell>
          <cell r="B26273" t="str">
            <v>LINKGRUP</v>
          </cell>
          <cell r="C26273" t="str">
            <v xml:space="preserve"> Коврик VALENCIA 50x80см на латексной основе</v>
          </cell>
          <cell r="E26273" t="str">
            <v>Индия</v>
          </cell>
          <cell r="F26273" t="str">
            <v>ТЕКСТИЛЬ,ЛАТЕКС</v>
          </cell>
        </row>
        <row r="26274">
          <cell r="A26274" t="str">
            <v>LG21083</v>
          </cell>
          <cell r="B26274" t="str">
            <v>LINKGRUP</v>
          </cell>
          <cell r="C26274" t="str">
            <v xml:space="preserve"> Коврик для ванной BERLIN 50x80см 4цв.в кор. на пвх основе</v>
          </cell>
          <cell r="E26274" t="str">
            <v>Китай</v>
          </cell>
          <cell r="F26274" t="str">
            <v>ТЕКСТИЛЬ,ПВХ</v>
          </cell>
        </row>
        <row r="26275">
          <cell r="A26275" t="str">
            <v>LG20201</v>
          </cell>
          <cell r="B26275" t="str">
            <v>LINKGRUP</v>
          </cell>
          <cell r="C26275" t="str">
            <v xml:space="preserve"> Коврик хлопковый ОРНАМЕНТ 50x80</v>
          </cell>
          <cell r="E26275" t="str">
            <v>Индия</v>
          </cell>
          <cell r="F26275" t="str">
            <v>ХЛОПОК</v>
          </cell>
        </row>
        <row r="26276">
          <cell r="A26276" t="str">
            <v>LG21081</v>
          </cell>
          <cell r="B26276" t="str">
            <v>LINKGRUP</v>
          </cell>
          <cell r="C26276" t="str">
            <v xml:space="preserve"> Комплект ковриков для ванной BADEN 50x80см и туалета 50x50см на пвх основе</v>
          </cell>
          <cell r="E26276" t="str">
            <v>Китай</v>
          </cell>
          <cell r="F26276" t="str">
            <v>ТЕКСТИЛЬ,ПВХ</v>
          </cell>
        </row>
        <row r="26277">
          <cell r="A26277" t="str">
            <v>LG15051</v>
          </cell>
          <cell r="B26277" t="str">
            <v>LINKGRUP</v>
          </cell>
          <cell r="C26277" t="str">
            <v xml:space="preserve"> Коврик против скольжения ЛЕТО овал 36x69см</v>
          </cell>
          <cell r="E26277" t="str">
            <v>Китай</v>
          </cell>
          <cell r="F26277" t="str">
            <v>ПВХ</v>
          </cell>
        </row>
        <row r="26278">
          <cell r="A26278" t="str">
            <v>LG17052</v>
          </cell>
          <cell r="B26278" t="str">
            <v>LINKGRUP</v>
          </cell>
          <cell r="C26278" t="str">
            <v xml:space="preserve"> Формы для выпечки кексов ПРАЗДНИК бумажные (d50мм h30мм) 50 штук</v>
          </cell>
          <cell r="E26278" t="str">
            <v>Китай</v>
          </cell>
          <cell r="F26278" t="str">
            <v>БУМАГА</v>
          </cell>
        </row>
        <row r="26279">
          <cell r="A26279" t="str">
            <v>LT56043</v>
          </cell>
          <cell r="B26279" t="str">
            <v>LORI TRIUMF</v>
          </cell>
          <cell r="C26279" t="str">
            <v xml:space="preserve"> Салфетки трехслойные 33х33см РОЗЫ</v>
          </cell>
          <cell r="E26279" t="str">
            <v>Россия</v>
          </cell>
          <cell r="F26279" t="str">
            <v>БУМАГА</v>
          </cell>
        </row>
        <row r="26280">
          <cell r="A26280" t="str">
            <v>LT56087</v>
          </cell>
          <cell r="B26280" t="str">
            <v>LORI TRIUMF</v>
          </cell>
          <cell r="C26280" t="str">
            <v xml:space="preserve"> Салфетки 33х33см ФУЖЕР С ЦВЕТАМИ</v>
          </cell>
          <cell r="E26280" t="str">
            <v>Россия</v>
          </cell>
          <cell r="F26280" t="str">
            <v>БУМАГА</v>
          </cell>
        </row>
        <row r="26281">
          <cell r="A26281" t="str">
            <v>LT56093</v>
          </cell>
          <cell r="B26281" t="str">
            <v>LORI TRIUMF</v>
          </cell>
          <cell r="C26281" t="str">
            <v xml:space="preserve"> Салфетки трехслойные 33х33см КРАСНОДАРСКАЯ РОМАШКА</v>
          </cell>
          <cell r="E26281" t="str">
            <v>Россия</v>
          </cell>
          <cell r="F26281" t="str">
            <v>БУМАГА</v>
          </cell>
        </row>
        <row r="26282">
          <cell r="A26282" t="str">
            <v>LT56097</v>
          </cell>
          <cell r="B26282" t="str">
            <v>LORI TRIUMF</v>
          </cell>
          <cell r="C26282" t="str">
            <v xml:space="preserve"> Салфетки трехслойные 33х33см ЖОСТОВО №3</v>
          </cell>
          <cell r="E26282" t="str">
            <v>Россия</v>
          </cell>
          <cell r="F26282" t="str">
            <v>БУМАГА</v>
          </cell>
        </row>
        <row r="26283">
          <cell r="A26283" t="str">
            <v>LT56098</v>
          </cell>
          <cell r="B26283" t="str">
            <v>LORI TRIUMF</v>
          </cell>
          <cell r="C26283" t="str">
            <v xml:space="preserve"> Салфетки трехслойные 33х33 ВОСТОК</v>
          </cell>
          <cell r="E26283" t="str">
            <v>Россия</v>
          </cell>
          <cell r="F26283" t="str">
            <v>БУМАГА</v>
          </cell>
        </row>
        <row r="26284">
          <cell r="A26284" t="str">
            <v>LT56120</v>
          </cell>
          <cell r="B26284" t="str">
            <v>LORI TRIUMF</v>
          </cell>
          <cell r="C26284" t="str">
            <v xml:space="preserve"> Салфетки 33х33см КРАСНЫЕ РОЗЫ</v>
          </cell>
          <cell r="E26284" t="str">
            <v>Россия</v>
          </cell>
          <cell r="F26284" t="str">
            <v>БУМАГА</v>
          </cell>
        </row>
        <row r="26285">
          <cell r="A26285" t="str">
            <v>LT56134</v>
          </cell>
          <cell r="B26285" t="str">
            <v>LORI TRIUMF</v>
          </cell>
          <cell r="C26285" t="str">
            <v xml:space="preserve"> Салфетки трехслойные 33х33см ВЕРСАЧИ 2</v>
          </cell>
          <cell r="E26285" t="str">
            <v>Россия</v>
          </cell>
          <cell r="F26285" t="str">
            <v>БУМАГА</v>
          </cell>
        </row>
        <row r="26286">
          <cell r="A26286" t="str">
            <v>LT56195</v>
          </cell>
          <cell r="B26286" t="str">
            <v>LORI TRIUMF</v>
          </cell>
          <cell r="C26286" t="str">
            <v xml:space="preserve"> Салфетки трехслойные 33х33см КРАСНЫЕ ПИОНЫ</v>
          </cell>
          <cell r="E26286" t="str">
            <v>Россия</v>
          </cell>
          <cell r="F26286" t="str">
            <v>БУМАГА</v>
          </cell>
        </row>
        <row r="26287">
          <cell r="A26287" t="str">
            <v>LT56611</v>
          </cell>
          <cell r="B26287" t="str">
            <v>LORI TRIUMF</v>
          </cell>
          <cell r="C26287" t="str">
            <v xml:space="preserve"> Салфетки трехслойные 33х33 ЦВЕТУЩАЯ ВИШНЯ</v>
          </cell>
          <cell r="E26287" t="str">
            <v>Россия</v>
          </cell>
          <cell r="F26287" t="str">
            <v>БУМАГА</v>
          </cell>
        </row>
        <row r="26288">
          <cell r="A26288" t="str">
            <v>LT56628</v>
          </cell>
          <cell r="B26288" t="str">
            <v>LORI TRIUMF</v>
          </cell>
          <cell r="C26288" t="str">
            <v xml:space="preserve"> Салфетки 33х33см ЛЕТНИЕ ЦВЕТЫ</v>
          </cell>
          <cell r="E26288" t="str">
            <v>Россия</v>
          </cell>
          <cell r="F26288" t="str">
            <v>БУМАГА</v>
          </cell>
        </row>
        <row r="26289">
          <cell r="A26289" t="str">
            <v>LT56046</v>
          </cell>
          <cell r="B26289" t="str">
            <v>LORI TRIUMF</v>
          </cell>
          <cell r="C26289" t="str">
            <v xml:space="preserve"> Салфетки трехслойные 33х33см ПРАЗДНИЧНЫЕ</v>
          </cell>
          <cell r="E26289" t="str">
            <v>Россия</v>
          </cell>
          <cell r="F26289" t="str">
            <v>БУМАГА</v>
          </cell>
        </row>
        <row r="26290">
          <cell r="A26290" t="str">
            <v>LT56053</v>
          </cell>
          <cell r="B26290" t="str">
            <v>LORI TRIUMF</v>
          </cell>
          <cell r="C26290" t="str">
            <v xml:space="preserve"> Салфетки трехслойные 33х33см ГОЛУБИ</v>
          </cell>
          <cell r="E26290" t="str">
            <v>Россия</v>
          </cell>
          <cell r="F26290" t="str">
            <v>БУМАГА</v>
          </cell>
        </row>
        <row r="26291">
          <cell r="A26291" t="str">
            <v>LT56058</v>
          </cell>
          <cell r="B26291" t="str">
            <v>LORI TRIUMF</v>
          </cell>
          <cell r="C26291" t="str">
            <v xml:space="preserve"> Салфетки трехслойные ВЕРСАЧИ бордовый</v>
          </cell>
          <cell r="E26291" t="str">
            <v>Россия</v>
          </cell>
          <cell r="F26291" t="str">
            <v>БУМАГА</v>
          </cell>
        </row>
        <row r="26292">
          <cell r="A26292" t="str">
            <v>LT56082</v>
          </cell>
          <cell r="B26292" t="str">
            <v>LORI TRIUMF</v>
          </cell>
          <cell r="C26292" t="str">
            <v xml:space="preserve"> Салфетки трехслойные 33х33см УТРО</v>
          </cell>
          <cell r="E26292" t="str">
            <v>Россия</v>
          </cell>
          <cell r="F26292" t="str">
            <v>БУМАГА</v>
          </cell>
        </row>
        <row r="26293">
          <cell r="A26293" t="str">
            <v>LT56088</v>
          </cell>
          <cell r="B26293" t="str">
            <v>LORI TRIUMF</v>
          </cell>
          <cell r="C26293" t="str">
            <v xml:space="preserve"> Салфетки трехслойные 33х33см ВАЛЕНТИНКИ</v>
          </cell>
          <cell r="E26293" t="str">
            <v>Россия</v>
          </cell>
          <cell r="F26293" t="str">
            <v>БУМАГА</v>
          </cell>
        </row>
        <row r="26294">
          <cell r="A26294" t="str">
            <v>LT56094</v>
          </cell>
          <cell r="B26294" t="str">
            <v>LORI TRIUMF</v>
          </cell>
          <cell r="C26294" t="str">
            <v xml:space="preserve"> Салфетки трехслойные 33х33см МИККИ МАУС</v>
          </cell>
          <cell r="E26294" t="str">
            <v>Россия</v>
          </cell>
          <cell r="F26294" t="str">
            <v>БУМАГА</v>
          </cell>
        </row>
        <row r="26295">
          <cell r="A26295" t="str">
            <v>LT56095</v>
          </cell>
          <cell r="B26295" t="str">
            <v>LORI TRIUMF</v>
          </cell>
          <cell r="C26295" t="str">
            <v xml:space="preserve"> Салфетки трехслойные 33х33см ЖОСТОВО №1</v>
          </cell>
          <cell r="E26295" t="str">
            <v>Россия</v>
          </cell>
          <cell r="F26295" t="str">
            <v>БУМАГА</v>
          </cell>
        </row>
        <row r="26296">
          <cell r="A26296" t="str">
            <v>LT56100</v>
          </cell>
          <cell r="B26296" t="str">
            <v>LORI TRIUMF</v>
          </cell>
          <cell r="C26296" t="str">
            <v xml:space="preserve"> Салфетки трехслойные 33х33см ДАГЕСТАНСКИЙ ОРНАМЕНТ</v>
          </cell>
          <cell r="E26296" t="str">
            <v>Россия</v>
          </cell>
          <cell r="F26296" t="str">
            <v>БУМАГА</v>
          </cell>
        </row>
        <row r="26297">
          <cell r="A26297" t="str">
            <v>LT56105</v>
          </cell>
          <cell r="B26297" t="str">
            <v>LORI TRIUMF</v>
          </cell>
          <cell r="C26297" t="str">
            <v xml:space="preserve"> Салфетки трехслойные 33х33см ЛИЛИЯ</v>
          </cell>
          <cell r="E26297" t="str">
            <v>Россия</v>
          </cell>
          <cell r="F26297" t="str">
            <v>БУМАГА</v>
          </cell>
        </row>
        <row r="26298">
          <cell r="A26298" t="str">
            <v>LT56106</v>
          </cell>
          <cell r="B26298" t="str">
            <v>LORI TRIUMF</v>
          </cell>
          <cell r="C26298" t="str">
            <v xml:space="preserve"> Салфетки трехслойные 33х33см ВЬЮНОК</v>
          </cell>
          <cell r="E26298" t="str">
            <v>Россия</v>
          </cell>
          <cell r="F26298" t="str">
            <v>БУМАГА</v>
          </cell>
        </row>
        <row r="26299">
          <cell r="A26299" t="str">
            <v>LT56109</v>
          </cell>
          <cell r="B26299" t="str">
            <v>LORI TRIUMF</v>
          </cell>
          <cell r="C26299" t="str">
            <v xml:space="preserve"> Салфетки трехслойные 33х33 СЛОНИК</v>
          </cell>
          <cell r="E26299" t="str">
            <v>Россия</v>
          </cell>
          <cell r="F26299" t="str">
            <v>БУМАГА</v>
          </cell>
        </row>
        <row r="26300">
          <cell r="A26300" t="str">
            <v>LT56141</v>
          </cell>
          <cell r="B26300" t="str">
            <v>LORI TRIUMF</v>
          </cell>
          <cell r="C26300" t="str">
            <v xml:space="preserve"> Салфетки трехслойные 33х33см СВИДАНИЕ</v>
          </cell>
          <cell r="E26300" t="str">
            <v>Россия</v>
          </cell>
          <cell r="F26300" t="str">
            <v>БУМАГА</v>
          </cell>
        </row>
        <row r="26301">
          <cell r="A26301" t="str">
            <v>LT56143</v>
          </cell>
          <cell r="B26301" t="str">
            <v>LORI TRIUMF</v>
          </cell>
          <cell r="C26301" t="str">
            <v xml:space="preserve"> Салфетки 33х33см ДАМА В ШЛЯПЕ</v>
          </cell>
          <cell r="E26301" t="str">
            <v>Россия</v>
          </cell>
          <cell r="F26301" t="str">
            <v>БУМАГА</v>
          </cell>
        </row>
        <row r="26302">
          <cell r="A26302" t="str">
            <v>LT56146</v>
          </cell>
          <cell r="B26302" t="str">
            <v>LORI TRIUMF</v>
          </cell>
          <cell r="C26302" t="str">
            <v xml:space="preserve"> Салфетки трехслойные 33х33см РОМАШКИ</v>
          </cell>
          <cell r="E26302" t="str">
            <v>Россия</v>
          </cell>
          <cell r="F26302" t="str">
            <v>БУМАГА</v>
          </cell>
        </row>
        <row r="26303">
          <cell r="A26303" t="str">
            <v>LT56148</v>
          </cell>
          <cell r="B26303" t="str">
            <v>LORI TRIUMF</v>
          </cell>
          <cell r="C26303" t="str">
            <v xml:space="preserve"> Салфетки трехслойные КЛУБНИКА</v>
          </cell>
          <cell r="E26303" t="str">
            <v>Россия</v>
          </cell>
          <cell r="F26303" t="str">
            <v>БУМАГА</v>
          </cell>
        </row>
        <row r="26304">
          <cell r="A26304" t="str">
            <v>LT56149</v>
          </cell>
          <cell r="B26304" t="str">
            <v>LORI TRIUMF</v>
          </cell>
          <cell r="C26304" t="str">
            <v xml:space="preserve"> Салфетки трехслойные 33х33см ВИШНЯ</v>
          </cell>
          <cell r="E26304" t="str">
            <v>Россия</v>
          </cell>
          <cell r="F26304" t="str">
            <v>БУМАГА</v>
          </cell>
        </row>
        <row r="26305">
          <cell r="A26305" t="str">
            <v>LT56155</v>
          </cell>
          <cell r="B26305" t="str">
            <v>LORI TRIUMF</v>
          </cell>
          <cell r="C26305" t="str">
            <v xml:space="preserve"> Салфетки трехслойные 33х33см БОРДО</v>
          </cell>
          <cell r="E26305" t="str">
            <v>Россия</v>
          </cell>
          <cell r="F26305" t="str">
            <v>БУМАГА</v>
          </cell>
        </row>
        <row r="26306">
          <cell r="A26306" t="str">
            <v>LT56158</v>
          </cell>
          <cell r="B26306" t="str">
            <v>LORI TRIUMF</v>
          </cell>
          <cell r="C26306" t="str">
            <v xml:space="preserve"> Салфетки трехслойные 33х33см СВАДЕБНЫЙ БУКЕТ</v>
          </cell>
          <cell r="E26306" t="str">
            <v>Россия</v>
          </cell>
          <cell r="F26306" t="str">
            <v>БУМАГА</v>
          </cell>
        </row>
        <row r="26307">
          <cell r="A26307" t="str">
            <v>LT56181</v>
          </cell>
          <cell r="B26307" t="str">
            <v>LORI TRIUMF</v>
          </cell>
          <cell r="C26307" t="str">
            <v xml:space="preserve"> Салфетки трехслойные НОВОГОДНЯЯ ЕЛКА</v>
          </cell>
          <cell r="E26307" t="str">
            <v>Россия</v>
          </cell>
          <cell r="F26307" t="str">
            <v>БУМАГА</v>
          </cell>
        </row>
        <row r="26308">
          <cell r="A26308" t="str">
            <v>LT56185</v>
          </cell>
          <cell r="B26308" t="str">
            <v>LORI TRIUMF</v>
          </cell>
          <cell r="C26308" t="str">
            <v xml:space="preserve"> Салфетки трехслойные НОВОГОДНЯЯ ФАНТАЗИЯ</v>
          </cell>
          <cell r="E26308" t="str">
            <v>Россия</v>
          </cell>
          <cell r="F26308" t="str">
            <v>БУМАГА</v>
          </cell>
        </row>
        <row r="26309">
          <cell r="A26309" t="str">
            <v>LT56193</v>
          </cell>
          <cell r="B26309" t="str">
            <v>LORI TRIUMF</v>
          </cell>
          <cell r="C26309" t="str">
            <v xml:space="preserve"> Салфетки трехслойные ВИННИ-ПУХ</v>
          </cell>
          <cell r="E26309" t="str">
            <v>Россия</v>
          </cell>
          <cell r="F26309" t="str">
            <v>БУМАГА</v>
          </cell>
        </row>
        <row r="26310">
          <cell r="A26310" t="str">
            <v>LT56197</v>
          </cell>
          <cell r="B26310" t="str">
            <v>LORI TRIUMF</v>
          </cell>
          <cell r="C26310" t="str">
            <v xml:space="preserve"> Салфетки трехслойные ВЕСЕННИЕ ЦВЕТЫ</v>
          </cell>
          <cell r="E26310" t="str">
            <v>Россия</v>
          </cell>
          <cell r="F26310" t="str">
            <v>БУМАГА</v>
          </cell>
        </row>
        <row r="26311">
          <cell r="A26311" t="str">
            <v>LT56218</v>
          </cell>
          <cell r="B26311" t="str">
            <v>LORI TRIUMF</v>
          </cell>
          <cell r="C26311" t="str">
            <v xml:space="preserve"> Салфетки трехслойные ЛЮБОВЬ</v>
          </cell>
          <cell r="E26311" t="str">
            <v>Россия</v>
          </cell>
          <cell r="F26311" t="str">
            <v>БУМАГА</v>
          </cell>
        </row>
        <row r="26312">
          <cell r="A26312" t="str">
            <v>LT56516</v>
          </cell>
          <cell r="B26312" t="str">
            <v>LORI TRIUMF</v>
          </cell>
          <cell r="C26312" t="str">
            <v xml:space="preserve"> Доска сувенирная КЛУБНИКА 25х40см</v>
          </cell>
          <cell r="E26312" t="str">
            <v>Россия</v>
          </cell>
          <cell r="F26312" t="str">
            <v>ДЕРЕВО</v>
          </cell>
        </row>
        <row r="26313">
          <cell r="A26313" t="str">
            <v>LT56517</v>
          </cell>
          <cell r="B26313" t="str">
            <v>LORI TRIUMF</v>
          </cell>
          <cell r="C26313" t="str">
            <v xml:space="preserve"> Доска сувенирная ОВОЩИ 25х40см</v>
          </cell>
          <cell r="E26313" t="str">
            <v>Россия</v>
          </cell>
          <cell r="F26313" t="str">
            <v>ДЕРЕВО</v>
          </cell>
        </row>
        <row r="26314">
          <cell r="A26314" t="str">
            <v>LT56547</v>
          </cell>
          <cell r="B26314" t="str">
            <v>LORI TRIUMF</v>
          </cell>
          <cell r="C26314" t="str">
            <v xml:space="preserve"> Доска сувенирная ХОХЛОМА 18х30см 56547</v>
          </cell>
          <cell r="E26314" t="str">
            <v>Россия</v>
          </cell>
          <cell r="F26314" t="str">
            <v>ДЕРЕВО</v>
          </cell>
        </row>
        <row r="26315">
          <cell r="A26315" t="str">
            <v>LT56614</v>
          </cell>
          <cell r="B26315" t="str">
            <v>LORI TRIUMF</v>
          </cell>
          <cell r="C26315" t="str">
            <v xml:space="preserve"> Салфетки трехслойные 33х33см ФРУКТОВЫЙ РАЙ</v>
          </cell>
          <cell r="E26315" t="str">
            <v>Россия</v>
          </cell>
          <cell r="F26315" t="str">
            <v>БУМАГА</v>
          </cell>
        </row>
        <row r="26316">
          <cell r="A26316" t="str">
            <v>LT56615</v>
          </cell>
          <cell r="B26316" t="str">
            <v>LORI TRIUMF</v>
          </cell>
          <cell r="C26316" t="str">
            <v xml:space="preserve"> Салфетки трехслойные 33х33см НОВОГОДНИЙ ДЕКОР</v>
          </cell>
          <cell r="E26316" t="str">
            <v>Россия</v>
          </cell>
          <cell r="F26316" t="str">
            <v>БУМАГА</v>
          </cell>
        </row>
        <row r="26317">
          <cell r="A26317" t="str">
            <v>LT56617</v>
          </cell>
          <cell r="B26317" t="str">
            <v>LORI TRIUMF</v>
          </cell>
          <cell r="C26317" t="str">
            <v xml:space="preserve"> Салфетки трехслойные 33х33см ДОМИК</v>
          </cell>
          <cell r="E26317" t="str">
            <v>Россия</v>
          </cell>
          <cell r="F26317" t="str">
            <v>БУМАГА</v>
          </cell>
        </row>
        <row r="26318">
          <cell r="A26318" t="str">
            <v>LT56623</v>
          </cell>
          <cell r="B26318" t="str">
            <v>LORI TRIUMF</v>
          </cell>
          <cell r="C26318" t="str">
            <v xml:space="preserve"> Салфетки трехслойные 33х33см НОВЫЙ ГОД</v>
          </cell>
          <cell r="E26318" t="str">
            <v>Россия</v>
          </cell>
          <cell r="F26318" t="str">
            <v>БУМАГА</v>
          </cell>
        </row>
        <row r="26319">
          <cell r="A26319" t="str">
            <v>LT56629</v>
          </cell>
          <cell r="B26319" t="str">
            <v>LORI TRIUMF</v>
          </cell>
          <cell r="C26319" t="str">
            <v xml:space="preserve"> Салфетки трехслойные 33х33см РАДУЖНЫЕ ЦВЕТЫ</v>
          </cell>
          <cell r="E26319" t="str">
            <v>Россия</v>
          </cell>
          <cell r="F26319" t="str">
            <v>БУМАГА</v>
          </cell>
        </row>
        <row r="26320">
          <cell r="A26320" t="str">
            <v>LT56179</v>
          </cell>
          <cell r="B26320" t="str">
            <v>LORI TRIUMF</v>
          </cell>
          <cell r="C26320" t="str">
            <v xml:space="preserve"> Салфетки трехслойные СНЕГОВИКИ У ЕЛКИ 33х33</v>
          </cell>
          <cell r="E26320" t="str">
            <v>Россия</v>
          </cell>
          <cell r="F26320" t="str">
            <v>БУМАГА</v>
          </cell>
        </row>
        <row r="26321">
          <cell r="A26321" t="str">
            <v>LT56180</v>
          </cell>
          <cell r="B26321" t="str">
            <v>LORI TRIUMF</v>
          </cell>
          <cell r="C26321" t="str">
            <v xml:space="preserve"> Салфетки трехслойные НОВОГОДНИЙ СЮЖЕТ 33х33</v>
          </cell>
          <cell r="E26321" t="str">
            <v>Россия</v>
          </cell>
          <cell r="F26321" t="str">
            <v>БУМАГА</v>
          </cell>
        </row>
        <row r="26322">
          <cell r="A26322" t="str">
            <v>LT56186</v>
          </cell>
          <cell r="B26322" t="str">
            <v>LORI TRIUMF</v>
          </cell>
          <cell r="C26322" t="str">
            <v xml:space="preserve"> Салфетки трехслойные КОЛОКОЛЬЧИКИ 33х33</v>
          </cell>
          <cell r="E26322" t="str">
            <v>Россия</v>
          </cell>
          <cell r="F26322" t="str">
            <v>БУМАГА</v>
          </cell>
        </row>
        <row r="26323">
          <cell r="A26323" t="str">
            <v>LT56261</v>
          </cell>
          <cell r="B26323" t="str">
            <v>LORI TRIUMF</v>
          </cell>
          <cell r="C26323" t="str">
            <v xml:space="preserve"> Салфетки трехслойные ДЕД МОРОЗ И ДЕТИ 33х33</v>
          </cell>
          <cell r="E26323" t="str">
            <v>Россия</v>
          </cell>
          <cell r="F26323" t="str">
            <v>БУМАГА</v>
          </cell>
        </row>
        <row r="26324">
          <cell r="A26324" t="str">
            <v>LT56262</v>
          </cell>
          <cell r="B26324" t="str">
            <v>LORI TRIUMF</v>
          </cell>
          <cell r="C26324" t="str">
            <v xml:space="preserve"> Салфетки трехслойные НОВОГОДНИЕ МОТИВЫ 33х33</v>
          </cell>
          <cell r="E26324" t="str">
            <v>Россия</v>
          </cell>
          <cell r="F26324" t="str">
            <v>БУМАГА</v>
          </cell>
        </row>
        <row r="26325">
          <cell r="A26325" t="str">
            <v>LT56616</v>
          </cell>
          <cell r="B26325" t="str">
            <v>LORI TRIUMF</v>
          </cell>
          <cell r="C26325" t="str">
            <v xml:space="preserve"> Салфетки трехслойные НОВОГОДНИЙ УЗОР 33х33</v>
          </cell>
          <cell r="E26325" t="str">
            <v>Россия</v>
          </cell>
          <cell r="F26325" t="str">
            <v>БУМАГА</v>
          </cell>
        </row>
        <row r="26326">
          <cell r="A26326" t="str">
            <v>LT56618</v>
          </cell>
          <cell r="B26326" t="str">
            <v>LORI TRIUMF</v>
          </cell>
          <cell r="C26326" t="str">
            <v xml:space="preserve"> Салфетки трехслойные НОВОГОДНЕЕ НАСТРОЕНИЕ 33х33</v>
          </cell>
          <cell r="E26326" t="str">
            <v>Россия</v>
          </cell>
          <cell r="F26326" t="str">
            <v>БУМАГА</v>
          </cell>
        </row>
        <row r="26327">
          <cell r="A26327" t="str">
            <v>LT56194</v>
          </cell>
          <cell r="B26327" t="str">
            <v>LORI TRIUMF</v>
          </cell>
          <cell r="C26327" t="str">
            <v xml:space="preserve"> Салфетки трехслойные КЛОУН</v>
          </cell>
          <cell r="E26327" t="str">
            <v>Россия</v>
          </cell>
          <cell r="F26327" t="str">
            <v>БУМАГА</v>
          </cell>
        </row>
        <row r="26328">
          <cell r="A26328" t="str">
            <v>LT56257</v>
          </cell>
          <cell r="B26328" t="str">
            <v>LORI TRIUMF</v>
          </cell>
          <cell r="C26328" t="str">
            <v xml:space="preserve"> Салфетки трехслойные МОСКВА 33х33</v>
          </cell>
          <cell r="E26328" t="str">
            <v>Россия</v>
          </cell>
          <cell r="F26328" t="str">
            <v>БУМАГА</v>
          </cell>
        </row>
        <row r="26329">
          <cell r="A26329" t="str">
            <v>LT56600</v>
          </cell>
          <cell r="B26329" t="str">
            <v>LORI TRIUMF</v>
          </cell>
          <cell r="C26329" t="str">
            <v xml:space="preserve"> Салфетки трехслойные с узором 33х33</v>
          </cell>
          <cell r="E26329" t="str">
            <v>Россия</v>
          </cell>
          <cell r="F26329" t="str">
            <v>БУМАГА</v>
          </cell>
        </row>
        <row r="26330">
          <cell r="A26330" t="str">
            <v>LT56244</v>
          </cell>
          <cell r="B26330" t="str">
            <v>LORI TRIUMF</v>
          </cell>
          <cell r="C26330" t="str">
            <v xml:space="preserve"> Салфетки трехслойные ЗАМОК 33х33</v>
          </cell>
          <cell r="E26330" t="str">
            <v>Россия</v>
          </cell>
          <cell r="F26330" t="str">
            <v>БУМАГА</v>
          </cell>
        </row>
        <row r="26331">
          <cell r="A26331" t="str">
            <v>LT56607</v>
          </cell>
          <cell r="B26331" t="str">
            <v>LORI TRIUMF</v>
          </cell>
          <cell r="C26331" t="str">
            <v xml:space="preserve"> Салфетки трехслойные ЦВЕТОЧНЫЙ УЗОР 33х33</v>
          </cell>
          <cell r="E26331" t="str">
            <v>Россия</v>
          </cell>
          <cell r="F26331" t="str">
            <v>БУМАГА</v>
          </cell>
        </row>
        <row r="26332">
          <cell r="A26332" t="str">
            <v>LT56608</v>
          </cell>
          <cell r="B26332" t="str">
            <v>LORI TRIUMF</v>
          </cell>
          <cell r="C26332" t="str">
            <v xml:space="preserve"> Салфетки трехслойные ФАНТАЗИЯ 33х33</v>
          </cell>
          <cell r="E26332" t="str">
            <v>Россия</v>
          </cell>
          <cell r="F26332" t="str">
            <v>БУМАГА</v>
          </cell>
        </row>
        <row r="26333">
          <cell r="A26333" t="str">
            <v>LT56630</v>
          </cell>
          <cell r="B26333" t="str">
            <v>LORI TRIUMF</v>
          </cell>
          <cell r="C26333" t="str">
            <v xml:space="preserve"> Салфетки двухслойные БУКЕТ</v>
          </cell>
          <cell r="E26333" t="str">
            <v>Россия</v>
          </cell>
          <cell r="F26333" t="str">
            <v>БУМАГА</v>
          </cell>
        </row>
        <row r="26334">
          <cell r="A26334" t="str">
            <v>LT56631</v>
          </cell>
          <cell r="B26334" t="str">
            <v>LORI TRIUMF</v>
          </cell>
          <cell r="C26334" t="str">
            <v xml:space="preserve"> Салфетки двухслойные ПОЛЕВЫЕ МАКИ</v>
          </cell>
          <cell r="E26334" t="str">
            <v>Россия</v>
          </cell>
          <cell r="F26334" t="str">
            <v>БУМАГА</v>
          </cell>
        </row>
        <row r="26335">
          <cell r="A26335" t="str">
            <v>LT56400</v>
          </cell>
          <cell r="B26335" t="str">
            <v>LORI TRIUMF</v>
          </cell>
          <cell r="C26335" t="str">
            <v xml:space="preserve"> Салфетки двухслойные ОРАНЖЕВЫЕ ЦВЕТЫ</v>
          </cell>
          <cell r="E26335" t="str">
            <v>Россия</v>
          </cell>
          <cell r="F26335" t="str">
            <v>БУМАГА</v>
          </cell>
        </row>
        <row r="26336">
          <cell r="A26336" t="str">
            <v>LT56402</v>
          </cell>
          <cell r="B26336" t="str">
            <v>LORI TRIUMF</v>
          </cell>
          <cell r="C26336" t="str">
            <v xml:space="preserve"> Салфетки двухслойные ЛЕТНИЕ ЦВЕТЫ</v>
          </cell>
          <cell r="E26336" t="str">
            <v>Россия</v>
          </cell>
          <cell r="F26336" t="str">
            <v>БУМАГА</v>
          </cell>
        </row>
        <row r="26337">
          <cell r="A26337" t="str">
            <v>LT56403</v>
          </cell>
          <cell r="B26337" t="str">
            <v>LORI TRIUMF</v>
          </cell>
          <cell r="C26337" t="str">
            <v xml:space="preserve"> Салфетки двухслойные ЗОЛОТО</v>
          </cell>
          <cell r="E26337" t="str">
            <v>Россия</v>
          </cell>
          <cell r="F26337" t="str">
            <v>БУМАГА</v>
          </cell>
        </row>
        <row r="26338">
          <cell r="A26338" t="str">
            <v>LT56296</v>
          </cell>
          <cell r="B26338" t="str">
            <v>LORI TRIUMF</v>
          </cell>
          <cell r="C26338" t="str">
            <v xml:space="preserve"> Салфетки двухслойные 33х33 белый</v>
          </cell>
          <cell r="E26338" t="str">
            <v>Россия</v>
          </cell>
          <cell r="F26338" t="str">
            <v>БУМАГА</v>
          </cell>
        </row>
        <row r="26339">
          <cell r="A26339" t="str">
            <v>LT56012</v>
          </cell>
          <cell r="B26339" t="str">
            <v>LORI TRIUMF</v>
          </cell>
          <cell r="C26339" t="str">
            <v xml:space="preserve"> Салфетки однослойные однотонные 24х24 белый</v>
          </cell>
          <cell r="E26339" t="str">
            <v>Россия</v>
          </cell>
          <cell r="F26339" t="str">
            <v>БУМАГА</v>
          </cell>
        </row>
        <row r="26340">
          <cell r="A26340" t="str">
            <v>LT56001</v>
          </cell>
          <cell r="B26340" t="str">
            <v>LORI TRIUMF</v>
          </cell>
          <cell r="C26340" t="str">
            <v xml:space="preserve"> Салфетки однослойные ОРХИДЕЯ 50х50</v>
          </cell>
          <cell r="E26340" t="str">
            <v>Россия</v>
          </cell>
          <cell r="F26340" t="str">
            <v>БУМАГА</v>
          </cell>
        </row>
        <row r="26341">
          <cell r="A26341" t="str">
            <v>LT56048</v>
          </cell>
          <cell r="B26341" t="str">
            <v>LORI TRIUMF</v>
          </cell>
          <cell r="C26341" t="str">
            <v xml:space="preserve"> Салфетки трехслойные ЗИМНИЙ ПЕЙЗАЖ 33х33</v>
          </cell>
          <cell r="E26341" t="str">
            <v>Россия</v>
          </cell>
          <cell r="F26341" t="str">
            <v>БУМАГА</v>
          </cell>
        </row>
        <row r="26342">
          <cell r="A26342" t="str">
            <v>LT56801</v>
          </cell>
          <cell r="B26342" t="str">
            <v>LORI TRIUMF</v>
          </cell>
          <cell r="C26342" t="str">
            <v xml:space="preserve"> Салфетки двухслойные 33х33см розовый</v>
          </cell>
          <cell r="E26342" t="str">
            <v>Россия</v>
          </cell>
          <cell r="F26342" t="str">
            <v>БУМАГА</v>
          </cell>
        </row>
        <row r="26343">
          <cell r="A26343" t="str">
            <v>LT56802</v>
          </cell>
          <cell r="B26343" t="str">
            <v>LORI TRIUMF</v>
          </cell>
          <cell r="C26343" t="str">
            <v xml:space="preserve"> Салфетки двухслойные 33х33см салатовый</v>
          </cell>
          <cell r="E26343" t="str">
            <v>Россия</v>
          </cell>
          <cell r="F26343" t="str">
            <v>БУМАГА</v>
          </cell>
        </row>
        <row r="26344">
          <cell r="A26344" t="str">
            <v>LT56803</v>
          </cell>
          <cell r="B26344" t="str">
            <v>LORI TRIUMF</v>
          </cell>
          <cell r="C26344" t="str">
            <v xml:space="preserve"> Салфетки двухслойные 33х33см АБРИКОС</v>
          </cell>
          <cell r="E26344" t="str">
            <v>Россия</v>
          </cell>
          <cell r="F26344" t="str">
            <v>БУМАГА</v>
          </cell>
        </row>
        <row r="26345">
          <cell r="A26345" t="str">
            <v>LT56804</v>
          </cell>
          <cell r="B26345" t="str">
            <v>LORI TRIUMF</v>
          </cell>
          <cell r="C26345" t="str">
            <v xml:space="preserve"> Салфетки двухслойные 33х33см нежно-желтый</v>
          </cell>
          <cell r="E26345" t="str">
            <v>Россия</v>
          </cell>
          <cell r="F26345" t="str">
            <v>БУМАГА</v>
          </cell>
        </row>
        <row r="26346">
          <cell r="A26346" t="str">
            <v>LT56057</v>
          </cell>
          <cell r="B26346" t="str">
            <v>LORI TRIUMF</v>
          </cell>
          <cell r="C26346" t="str">
            <v xml:space="preserve"> Салфетки трехслойные 33х33см зеленый/красный</v>
          </cell>
          <cell r="E26346" t="str">
            <v>Россия</v>
          </cell>
          <cell r="F26346" t="str">
            <v>БУМАГА</v>
          </cell>
        </row>
        <row r="26347">
          <cell r="A26347" t="str">
            <v>LT56610</v>
          </cell>
          <cell r="B26347" t="str">
            <v>LORI TRIUMF</v>
          </cell>
          <cell r="C26347" t="str">
            <v xml:space="preserve"> Салфетки трехслойные 33х33см ТЮЛЬПАНОВОЕ ПОЛЕ</v>
          </cell>
          <cell r="E26347" t="str">
            <v>Россия</v>
          </cell>
          <cell r="F26347" t="str">
            <v>БУМАГА</v>
          </cell>
        </row>
        <row r="26348">
          <cell r="A26348" t="str">
            <v>LT56096</v>
          </cell>
          <cell r="B26348" t="str">
            <v>LORI TRIUMF</v>
          </cell>
          <cell r="C26348" t="str">
            <v xml:space="preserve"> Салфетки трехслойные 33х33см ЦВЕТЫ</v>
          </cell>
          <cell r="E26348" t="str">
            <v>Россия</v>
          </cell>
          <cell r="F26348" t="str">
            <v>БУМАГА</v>
          </cell>
        </row>
        <row r="26349">
          <cell r="A26349" t="str">
            <v>LT56236</v>
          </cell>
          <cell r="B26349" t="str">
            <v>LORI TRIUMF</v>
          </cell>
          <cell r="C26349" t="str">
            <v xml:space="preserve"> Салфетки двухслойные 33х33см БУКЕТ ГЕРБЕР</v>
          </cell>
          <cell r="E26349" t="str">
            <v>Россия</v>
          </cell>
          <cell r="F26349" t="str">
            <v>БУМАГА</v>
          </cell>
        </row>
        <row r="26350">
          <cell r="A26350" t="str">
            <v>LT56119</v>
          </cell>
          <cell r="B26350" t="str">
            <v>LORI TRIUMF</v>
          </cell>
          <cell r="C26350" t="str">
            <v xml:space="preserve"> Салфетки трехслойные 33х33см ЦВЕТЫ</v>
          </cell>
          <cell r="E26350" t="str">
            <v>Россия</v>
          </cell>
          <cell r="F26350" t="str">
            <v>БУМАГА</v>
          </cell>
        </row>
        <row r="26351">
          <cell r="A26351" t="str">
            <v>LT56159</v>
          </cell>
          <cell r="B26351" t="str">
            <v>LORI TRIUMF</v>
          </cell>
          <cell r="C26351" t="str">
            <v xml:space="preserve"> Салфетки трехслойные 33х33см LOVE</v>
          </cell>
          <cell r="E26351" t="str">
            <v>Россия</v>
          </cell>
          <cell r="F26351" t="str">
            <v>БУМАГА</v>
          </cell>
        </row>
        <row r="26352">
          <cell r="A26352" t="str">
            <v>LT56191</v>
          </cell>
          <cell r="B26352" t="str">
            <v>LORI TRIUMF</v>
          </cell>
          <cell r="C26352" t="str">
            <v xml:space="preserve"> Салфетки трехслойные 33х33см ТЮЛЬПАНЫ</v>
          </cell>
          <cell r="E26352" t="str">
            <v>Россия</v>
          </cell>
          <cell r="F26352" t="str">
            <v>БУМАГА</v>
          </cell>
        </row>
        <row r="26353">
          <cell r="A26353" t="str">
            <v>LT56212</v>
          </cell>
          <cell r="B26353" t="str">
            <v>LORI TRIUMF</v>
          </cell>
          <cell r="C26353" t="str">
            <v xml:space="preserve"> Салфетки трехслойные 33х33см ПИКНИК</v>
          </cell>
          <cell r="E26353" t="str">
            <v>Россия</v>
          </cell>
          <cell r="F26353" t="str">
            <v>БУМАГА</v>
          </cell>
        </row>
        <row r="26354">
          <cell r="A26354" t="str">
            <v>LT56226</v>
          </cell>
          <cell r="B26354" t="str">
            <v>LORI TRIUMF</v>
          </cell>
          <cell r="C26354" t="str">
            <v xml:space="preserve"> Салфетки трехслойные 33х33см ВЛЮБЛЕННЫЕ ЛЕБЕДИ</v>
          </cell>
          <cell r="E26354" t="str">
            <v>Россия</v>
          </cell>
          <cell r="F26354" t="str">
            <v>БУМАГА</v>
          </cell>
        </row>
        <row r="26355">
          <cell r="A26355" t="str">
            <v>LT56405</v>
          </cell>
          <cell r="B26355" t="str">
            <v>LORI TRIUMF</v>
          </cell>
          <cell r="C26355" t="str">
            <v xml:space="preserve"> Салфетки двухслойные 33х33см ОСЕННИЙ БУКЕТ</v>
          </cell>
          <cell r="E26355" t="str">
            <v>Россия</v>
          </cell>
          <cell r="F26355" t="str">
            <v>БУМАГА</v>
          </cell>
        </row>
        <row r="26356">
          <cell r="A26356" t="str">
            <v>LT56800</v>
          </cell>
          <cell r="B26356" t="str">
            <v>LORI TRIUMF</v>
          </cell>
          <cell r="C26356" t="str">
            <v xml:space="preserve"> Салфетки двухслойные 33х33см голубой</v>
          </cell>
          <cell r="E26356" t="str">
            <v>Россия</v>
          </cell>
          <cell r="F26356" t="str">
            <v>БУМАГА</v>
          </cell>
        </row>
        <row r="26357">
          <cell r="A26357" t="str">
            <v>LT56625</v>
          </cell>
          <cell r="B26357" t="str">
            <v>LORI TRIUMF</v>
          </cell>
          <cell r="C26357" t="str">
            <v xml:space="preserve"> Салфетки трехслойные ИГРУШКИ НА ЕЛКУ 33х33</v>
          </cell>
          <cell r="E26357" t="str">
            <v>Россия</v>
          </cell>
          <cell r="F26357" t="str">
            <v>БУМАГА</v>
          </cell>
        </row>
        <row r="26358">
          <cell r="A26358" t="str">
            <v>LT56243</v>
          </cell>
          <cell r="B26358" t="str">
            <v>LORI TRIUMF</v>
          </cell>
          <cell r="C26358" t="str">
            <v xml:space="preserve"> Салфетки трехслойные 33х33см ФРУКТОВОЕ НАСЛАЖДЕНИЕ</v>
          </cell>
          <cell r="E26358" t="str">
            <v>Россия</v>
          </cell>
          <cell r="F26358" t="str">
            <v>БУМАГА</v>
          </cell>
        </row>
        <row r="26359">
          <cell r="A26359" t="str">
            <v>LT56609</v>
          </cell>
          <cell r="B26359" t="str">
            <v>LORI TRIUMF</v>
          </cell>
          <cell r="C26359" t="str">
            <v xml:space="preserve"> Салфетки трехслойные 33х33см ПАРХАЮЩИЕ БАБОЧКИ</v>
          </cell>
          <cell r="E26359" t="str">
            <v>Россия</v>
          </cell>
          <cell r="F26359" t="str">
            <v>БУМАГА</v>
          </cell>
        </row>
        <row r="26360">
          <cell r="A26360" t="str">
            <v>LT56612</v>
          </cell>
          <cell r="B26360" t="str">
            <v>LORI TRIUMF</v>
          </cell>
          <cell r="C26360" t="str">
            <v xml:space="preserve"> Салфетки трехслойные 33х33см ВРЕМЯ ЦВЕТЕНИЯ</v>
          </cell>
          <cell r="E26360" t="str">
            <v>Россия</v>
          </cell>
          <cell r="F26360" t="str">
            <v>БУМАГА</v>
          </cell>
        </row>
        <row r="26361">
          <cell r="A26361" t="str">
            <v>LT56232</v>
          </cell>
          <cell r="B26361" t="str">
            <v>LORI TRIUMF</v>
          </cell>
          <cell r="C26361" t="str">
            <v xml:space="preserve"> Салфетки двухслойные 33х33см ГАРМОНИЯ</v>
          </cell>
          <cell r="E26361" t="str">
            <v>Россия</v>
          </cell>
          <cell r="F26361" t="str">
            <v>БУМАГА</v>
          </cell>
        </row>
        <row r="26362">
          <cell r="A26362" t="str">
            <v>LT56401</v>
          </cell>
          <cell r="B26362" t="str">
            <v>LORI TRIUMF</v>
          </cell>
          <cell r="C26362" t="str">
            <v xml:space="preserve"> Салфетки двухслойные 33х33см ЦВЕТОЧНЫЙ ПРИНТ</v>
          </cell>
          <cell r="E26362" t="str">
            <v>Россия</v>
          </cell>
          <cell r="F26362" t="str">
            <v>БУМАГА</v>
          </cell>
        </row>
        <row r="26363">
          <cell r="A26363" t="str">
            <v>LT56407</v>
          </cell>
          <cell r="B26363" t="str">
            <v>LORI TRIUMF</v>
          </cell>
          <cell r="C26363" t="str">
            <v xml:space="preserve"> Салфетки двухслойные 33х33см РОМАШКИ В АПЕЛЬСИНАХ</v>
          </cell>
          <cell r="E26363" t="str">
            <v>Россия</v>
          </cell>
          <cell r="F26363" t="str">
            <v>БУМАГА</v>
          </cell>
        </row>
        <row r="26364">
          <cell r="A26364" t="str">
            <v>C6206</v>
          </cell>
          <cell r="B26364" t="str">
            <v>LUMINARC</v>
          </cell>
          <cell r="C26364" t="str">
            <v xml:space="preserve"> Кружка ЦВЕТЫ оранжевые 320мл</v>
          </cell>
          <cell r="D26364" t="str">
            <v xml:space="preserve"> BOCK 32 POP FLOWERS ORANGE T</v>
          </cell>
          <cell r="E26364" t="str">
            <v>Франция</v>
          </cell>
          <cell r="F26364" t="str">
            <v>СТЕКЛО</v>
          </cell>
        </row>
        <row r="26365">
          <cell r="A26365" t="str">
            <v>G4027</v>
          </cell>
          <cell r="B26365" t="str">
            <v>LUMINARC</v>
          </cell>
          <cell r="C26365" t="str">
            <v xml:space="preserve"> Кружка ГИБИСКУС 320мл</v>
          </cell>
          <cell r="D26365" t="str">
            <v xml:space="preserve"> BOCK 32 NEW MORNING HIBISCUS LIGHT GREEN</v>
          </cell>
          <cell r="E26365" t="str">
            <v>Франция</v>
          </cell>
          <cell r="F26365" t="str">
            <v>СТЕКЛО</v>
          </cell>
        </row>
        <row r="26366">
          <cell r="A26366" t="str">
            <v>79244</v>
          </cell>
          <cell r="B26366" t="str">
            <v>LUMINARC</v>
          </cell>
          <cell r="C26366" t="str">
            <v xml:space="preserve"> Кружка 320мл прозрачная</v>
          </cell>
          <cell r="D26366" t="str">
            <v xml:space="preserve"> BOCK 32 TRANSPARENT T</v>
          </cell>
          <cell r="E26366" t="str">
            <v>Франция</v>
          </cell>
          <cell r="F26366" t="str">
            <v>СТЕКЛО</v>
          </cell>
        </row>
        <row r="26367">
          <cell r="A26367" t="str">
            <v>C5675</v>
          </cell>
          <cell r="B26367" t="str">
            <v>LUMINARC</v>
          </cell>
          <cell r="C26367" t="str">
            <v xml:space="preserve"> Кружка МЕЙТАЙМ 290мл</v>
          </cell>
          <cell r="D26367" t="str">
            <v xml:space="preserve"> BOCK 29 MAYTIME T</v>
          </cell>
          <cell r="E26367" t="str">
            <v>Франция</v>
          </cell>
          <cell r="F26367" t="str">
            <v>СТЕКЛО</v>
          </cell>
        </row>
        <row r="26368">
          <cell r="A26368" t="str">
            <v>C5772</v>
          </cell>
          <cell r="B26368" t="str">
            <v>LUMINARC</v>
          </cell>
          <cell r="C26368" t="str">
            <v xml:space="preserve"> Кружка ФЛАУЭРЛИ 290мл</v>
          </cell>
          <cell r="D26368" t="str">
            <v xml:space="preserve"> BOCK 29 FLOWERLY T</v>
          </cell>
          <cell r="E26368" t="str">
            <v>Франция</v>
          </cell>
          <cell r="F26368" t="str">
            <v>СТЕКЛО</v>
          </cell>
        </row>
        <row r="26369">
          <cell r="A26369" t="str">
            <v>E7988</v>
          </cell>
          <cell r="B26369" t="str">
            <v>LUMINARC</v>
          </cell>
          <cell r="C26369" t="str">
            <v xml:space="preserve"> Кружка ЕВГЕНИ БЛЭК ЙЕЛЛОУ 320мл</v>
          </cell>
          <cell r="D26369" t="str">
            <v xml:space="preserve"> BOCK 32 EUGENIE BLACK YELLOW T</v>
          </cell>
          <cell r="E26369" t="str">
            <v>Франция</v>
          </cell>
          <cell r="F26369" t="str">
            <v>СТЕКЛО</v>
          </cell>
        </row>
        <row r="26370">
          <cell r="A26370" t="str">
            <v>C1077</v>
          </cell>
          <cell r="B26370" t="str">
            <v>LUMINARC</v>
          </cell>
          <cell r="C26370" t="str">
            <v xml:space="preserve"> Кружка ОЛАЛА 220мл КОТ</v>
          </cell>
          <cell r="D26370" t="str">
            <v xml:space="preserve"> TASSE 22 OLALA CHAT T</v>
          </cell>
          <cell r="E26370" t="str">
            <v>Франция</v>
          </cell>
          <cell r="F26370" t="str">
            <v>СТЕКЛО</v>
          </cell>
        </row>
        <row r="26371">
          <cell r="A26371" t="str">
            <v>E9634</v>
          </cell>
          <cell r="B26371" t="str">
            <v>LUMINARC</v>
          </cell>
          <cell r="C26371" t="str">
            <v xml:space="preserve"> Кружка ОЛАЛА 320мл СЛОН (C1072)</v>
          </cell>
          <cell r="D26371" t="str">
            <v xml:space="preserve"> BOCK 32 OLALA ELEPHANT T     (anc ref C1072)</v>
          </cell>
          <cell r="E26371" t="str">
            <v>Франция</v>
          </cell>
          <cell r="F26371" t="str">
            <v>СТЕКЛО</v>
          </cell>
        </row>
        <row r="26372">
          <cell r="A26372" t="str">
            <v>23532</v>
          </cell>
          <cell r="B26372" t="str">
            <v>LUMINARC</v>
          </cell>
          <cell r="C26372" t="str">
            <v xml:space="preserve"> Набор стаканов ФЛОРАЙН 3шт 260мл низкие</v>
          </cell>
          <cell r="D26372" t="str">
            <v xml:space="preserve"> K3 GOBELET FB 26 FLORINE</v>
          </cell>
          <cell r="E26372" t="str">
            <v>Франция</v>
          </cell>
          <cell r="F26372" t="str">
            <v>СТЕКЛО</v>
          </cell>
        </row>
        <row r="26373">
          <cell r="A26373" t="str">
            <v>C5691</v>
          </cell>
          <cell r="B26373" t="str">
            <v>LUMINARC</v>
          </cell>
          <cell r="C26373" t="str">
            <v xml:space="preserve"> Набор стаканов МЕЙТАЙМ 3шт 300мл высокие</v>
          </cell>
          <cell r="D26373" t="str">
            <v xml:space="preserve"> K3 GOBELET FH 30 MAYTIME</v>
          </cell>
          <cell r="E26373" t="str">
            <v>Франция</v>
          </cell>
          <cell r="F26373" t="str">
            <v>СТЕКЛО</v>
          </cell>
        </row>
        <row r="26374">
          <cell r="A26374" t="str">
            <v>C5773</v>
          </cell>
          <cell r="B26374" t="str">
            <v>LUMINARC</v>
          </cell>
          <cell r="C26374" t="str">
            <v xml:space="preserve"> Набор стаканов ФЛАУЭРЛИ 3шт 300мл высокие</v>
          </cell>
          <cell r="D26374" t="str">
            <v xml:space="preserve"> K3 GOBELET FH 30 FLOWERLY</v>
          </cell>
          <cell r="E26374" t="str">
            <v>Франция</v>
          </cell>
          <cell r="F26374" t="str">
            <v>СТЕКЛО</v>
          </cell>
        </row>
        <row r="26375">
          <cell r="A26375" t="str">
            <v>C5926</v>
          </cell>
          <cell r="B26375" t="str">
            <v>LUMINARC</v>
          </cell>
          <cell r="C26375" t="str">
            <v xml:space="preserve"> Набор стаканов ЦВЕТЫ зеленые 3шт 300мл высокие</v>
          </cell>
          <cell r="D26375" t="str">
            <v xml:space="preserve"> K3 GOBELET FH 30 POP FLOWERS ORANGE</v>
          </cell>
          <cell r="E26375" t="str">
            <v>Франция</v>
          </cell>
          <cell r="F26375" t="str">
            <v>СТЕКЛО</v>
          </cell>
        </row>
        <row r="26376">
          <cell r="A26376" t="str">
            <v>D8003</v>
          </cell>
          <cell r="B26376" t="str">
            <v>LUMINARC</v>
          </cell>
          <cell r="C26376" t="str">
            <v xml:space="preserve"> Набор стаканов ЛЕНТЫ 4шт 340мл низкие</v>
          </cell>
          <cell r="D26376" t="str">
            <v xml:space="preserve"> K4 GOBELET FB 34 SALTO RUBAN</v>
          </cell>
          <cell r="E26376" t="str">
            <v>Франция</v>
          </cell>
          <cell r="F26376" t="str">
            <v>СТЕКЛО</v>
          </cell>
        </row>
        <row r="26377">
          <cell r="A26377" t="str">
            <v>D8004</v>
          </cell>
          <cell r="B26377" t="str">
            <v>LUMINARC</v>
          </cell>
          <cell r="C26377" t="str">
            <v xml:space="preserve"> Набор стаканов ЛЕНТЫ 4шт 360мл высокие</v>
          </cell>
          <cell r="D26377" t="str">
            <v xml:space="preserve"> K4 GOBELET FH 36 SALTO RUBAN</v>
          </cell>
          <cell r="E26377" t="str">
            <v>Франция</v>
          </cell>
          <cell r="F26377" t="str">
            <v>СТЕКЛО</v>
          </cell>
        </row>
        <row r="26378">
          <cell r="A26378" t="str">
            <v>33453</v>
          </cell>
          <cell r="B26378" t="str">
            <v>LUMINARC</v>
          </cell>
          <cell r="C26378" t="str">
            <v xml:space="preserve"> Набор стаканов ОКТАЙМ 3шт 200мл низкие (19192)</v>
          </cell>
          <cell r="D26378" t="str">
            <v xml:space="preserve"> K3 GOBELET FB 20 OCTIME</v>
          </cell>
          <cell r="E26378" t="str">
            <v>Франция</v>
          </cell>
          <cell r="F26378" t="str">
            <v>СТЕКЛО</v>
          </cell>
        </row>
        <row r="26379">
          <cell r="A26379" t="str">
            <v>C5924</v>
          </cell>
          <cell r="B26379" t="str">
            <v>LUMINARC</v>
          </cell>
          <cell r="C26379" t="str">
            <v xml:space="preserve"> Набор стаканов ЦВЕТЫ зеленые 3шт 300мл низкие</v>
          </cell>
          <cell r="D26379" t="str">
            <v xml:space="preserve"> K3 GOBELET FB 30 POP FLOWERS ORANGE</v>
          </cell>
          <cell r="E26379" t="str">
            <v>Франция</v>
          </cell>
          <cell r="F26379" t="str">
            <v>СТЕКЛО</v>
          </cell>
        </row>
        <row r="26380">
          <cell r="A26380" t="str">
            <v>C9536</v>
          </cell>
          <cell r="B26380" t="str">
            <v>LUMINARC</v>
          </cell>
          <cell r="C26380" t="str">
            <v xml:space="preserve"> Набор стаканов ДРИП красные 4шт 300мл низкие</v>
          </cell>
          <cell r="D26380" t="str">
            <v xml:space="preserve"> Z4 GOBELET FB 31 DRIP ROUGE</v>
          </cell>
          <cell r="E26380" t="str">
            <v>Китай</v>
          </cell>
          <cell r="F26380" t="str">
            <v>СТЕКЛО</v>
          </cell>
        </row>
        <row r="26381">
          <cell r="A26381" t="str">
            <v>14401</v>
          </cell>
          <cell r="B26381" t="str">
            <v>LUMINARC</v>
          </cell>
          <cell r="C26381" t="str">
            <v xml:space="preserve"> Набор стаканов ПОЭМА АНИС 3шт 300мл</v>
          </cell>
          <cell r="D26381" t="str">
            <v xml:space="preserve"> K3 GOBELET FH 30 POEME ANIS</v>
          </cell>
          <cell r="E26381" t="str">
            <v>Франция</v>
          </cell>
          <cell r="F26381" t="str">
            <v>СТЕКЛО</v>
          </cell>
        </row>
        <row r="26382">
          <cell r="A26382" t="str">
            <v>17376</v>
          </cell>
          <cell r="B26382" t="str">
            <v>LUMINARC</v>
          </cell>
          <cell r="C26382" t="str">
            <v xml:space="preserve"> Набор стаканов ПОЭМА РОЗ 3шт 300мл</v>
          </cell>
          <cell r="D26382" t="str">
            <v xml:space="preserve"> K3 GOBELET FH 30 POEME ROSE</v>
          </cell>
          <cell r="E26382" t="str">
            <v>Франция</v>
          </cell>
          <cell r="F26382" t="str">
            <v>СТЕКЛО</v>
          </cell>
        </row>
        <row r="26383">
          <cell r="A26383" t="str">
            <v>23214</v>
          </cell>
          <cell r="B26383" t="str">
            <v>LUMINARC</v>
          </cell>
          <cell r="C26383" t="str">
            <v xml:space="preserve"> Набор стаканов ФЛОРАЙН 3шт 260мл высокие</v>
          </cell>
          <cell r="D26383" t="str">
            <v xml:space="preserve"> K3 GOBELET FH 26 FLORINE</v>
          </cell>
          <cell r="E26383" t="str">
            <v>Франция</v>
          </cell>
          <cell r="F26383" t="str">
            <v>СТЕКЛО</v>
          </cell>
        </row>
        <row r="26384">
          <cell r="A26384" t="str">
            <v>C3366</v>
          </cell>
          <cell r="B26384" t="str">
            <v>LUMINARC</v>
          </cell>
          <cell r="C26384" t="str">
            <v xml:space="preserve"> Набор стаканов ПОЭМА синяя 3шт 300мл высокие</v>
          </cell>
          <cell r="D26384" t="str">
            <v xml:space="preserve"> K3 GOBELET FH 30 POEME BLEU</v>
          </cell>
          <cell r="E26384" t="str">
            <v>Франция</v>
          </cell>
          <cell r="F26384" t="str">
            <v>СТЕКЛО</v>
          </cell>
        </row>
        <row r="26385">
          <cell r="A26385" t="str">
            <v>C3367</v>
          </cell>
          <cell r="B26385" t="str">
            <v>LUMINARC</v>
          </cell>
          <cell r="C26385" t="str">
            <v xml:space="preserve"> Набор стаканов ПОЭМА синяя 3шт 300мл низкие</v>
          </cell>
          <cell r="D26385" t="str">
            <v xml:space="preserve"> K3 GOBELET FB 30 POEME BLEU</v>
          </cell>
          <cell r="E26385" t="str">
            <v>Франция</v>
          </cell>
          <cell r="F26385" t="str">
            <v>СТЕКЛО</v>
          </cell>
        </row>
        <row r="26386">
          <cell r="A26386" t="str">
            <v>17363</v>
          </cell>
          <cell r="B26386" t="str">
            <v>LUMINARC</v>
          </cell>
          <cell r="C26386" t="str">
            <v xml:space="preserve"> Набор стаканов ПОЭМА РОЗ 3шт 300мл низкие</v>
          </cell>
          <cell r="D26386" t="str">
            <v xml:space="preserve"> K3 GOBELET FB 30 POEME ROSE</v>
          </cell>
          <cell r="E26386" t="str">
            <v>Франция</v>
          </cell>
          <cell r="F26386" t="str">
            <v>СТЕКЛО</v>
          </cell>
        </row>
        <row r="26387">
          <cell r="A26387" t="str">
            <v>17540</v>
          </cell>
          <cell r="B26387" t="str">
            <v>LUMINARC</v>
          </cell>
          <cell r="C26387" t="str">
            <v xml:space="preserve"> Набор стаканов ПОЭМА АНИС 3шт 300мл низкие</v>
          </cell>
          <cell r="D26387" t="str">
            <v xml:space="preserve"> K3 GOBELET FB 30 POEME ANIS</v>
          </cell>
          <cell r="E26387" t="str">
            <v>Франция</v>
          </cell>
          <cell r="F26387" t="str">
            <v>СТЕКЛО</v>
          </cell>
        </row>
        <row r="26388">
          <cell r="A26388" t="str">
            <v>C5936</v>
          </cell>
          <cell r="B26388" t="str">
            <v>LUMINARC</v>
          </cell>
          <cell r="C26388" t="str">
            <v xml:space="preserve"> Набор стаканов ЦВЕТЫ оранжевые 3шт 300мл высокие</v>
          </cell>
          <cell r="D26388" t="str">
            <v xml:space="preserve"> K3 GOBELET FH 30 POP FLOWERS GREEN</v>
          </cell>
          <cell r="E26388" t="str">
            <v>Франция</v>
          </cell>
          <cell r="F26388" t="str">
            <v>СТЕКЛО</v>
          </cell>
        </row>
        <row r="26389">
          <cell r="A26389" t="str">
            <v>C5938</v>
          </cell>
          <cell r="B26389" t="str">
            <v>LUMINARC</v>
          </cell>
          <cell r="C26389" t="str">
            <v xml:space="preserve"> Набор стаканов ЦВЕТЫ оранжевые 3шт 300мл низкие</v>
          </cell>
          <cell r="D26389" t="str">
            <v xml:space="preserve"> K3 GOBELET FB 30 POP FLOWERS GREEN</v>
          </cell>
          <cell r="E26389" t="str">
            <v>Франция</v>
          </cell>
          <cell r="F26389" t="str">
            <v>СТЕКЛО</v>
          </cell>
        </row>
        <row r="26390">
          <cell r="A26390" t="str">
            <v>C9537</v>
          </cell>
          <cell r="B26390" t="str">
            <v>LUMINARC</v>
          </cell>
          <cell r="C26390" t="str">
            <v xml:space="preserve"> Набор стаканов ДРИП зеленые 4шт 300мл низкие</v>
          </cell>
          <cell r="D26390" t="str">
            <v xml:space="preserve"> Z4 GOBELET FB 31 DRIP CHLOROPHYLLE</v>
          </cell>
          <cell r="E26390" t="str">
            <v>Китай</v>
          </cell>
          <cell r="F26390" t="str">
            <v>СТЕКЛО</v>
          </cell>
        </row>
        <row r="26391">
          <cell r="A26391" t="str">
            <v>33644</v>
          </cell>
          <cell r="B26391" t="str">
            <v>LUMINARC</v>
          </cell>
          <cell r="C26391" t="str">
            <v xml:space="preserve"> Набор стопок ОКТАЙМ 3шт 50мл(77540)</v>
          </cell>
          <cell r="D26391" t="str">
            <v xml:space="preserve"> K3 GOBELET FB 5 OCTIME</v>
          </cell>
          <cell r="E26391" t="str">
            <v>Франция</v>
          </cell>
          <cell r="F26391" t="str">
            <v>СТЕКЛО</v>
          </cell>
        </row>
        <row r="26392">
          <cell r="A26392" t="str">
            <v>36676</v>
          </cell>
          <cell r="B26392" t="str">
            <v>LUMINARC</v>
          </cell>
          <cell r="C26392" t="str">
            <v xml:space="preserve"> Набор рюмок ДОМИНО 4шт 70мл</v>
          </cell>
          <cell r="D26392" t="str">
            <v xml:space="preserve"> F4 VERRE A PIED 7 DOMINO NOIR</v>
          </cell>
          <cell r="E26392" t="str">
            <v>Франция</v>
          </cell>
          <cell r="F26392" t="str">
            <v>СТЕКЛО</v>
          </cell>
        </row>
        <row r="26393">
          <cell r="A26393" t="str">
            <v>E8259</v>
          </cell>
          <cell r="B26393" t="str">
            <v>LUMINARC</v>
          </cell>
          <cell r="C26393" t="str">
            <v xml:space="preserve"> Набор стопок ХОТ ШОТ 6шт 34мл (31219) (D6261)</v>
          </cell>
          <cell r="D26393" t="str">
            <v xml:space="preserve"> R6 GOB FH 3,4 HOT SHOT</v>
          </cell>
          <cell r="E26393" t="str">
            <v>Франция</v>
          </cell>
          <cell r="F26393" t="str">
            <v>СТЕКЛО</v>
          </cell>
        </row>
        <row r="26394">
          <cell r="A26394" t="str">
            <v>G4452</v>
          </cell>
          <cell r="B26394" t="str">
            <v>LUMINARC</v>
          </cell>
          <cell r="C26394" t="str">
            <v xml:space="preserve"> Набор питьевой 7 предметов ФРУКТОВЫЙ САД ТИВОЛИ</v>
          </cell>
          <cell r="D26394" t="str">
            <v xml:space="preserve"> 7 PCS DRINK SET VALENSOLE</v>
          </cell>
          <cell r="E26394" t="str">
            <v>Китай</v>
          </cell>
          <cell r="F26394" t="str">
            <v>СТЕКЛО,ПЛАСТИК</v>
          </cell>
        </row>
        <row r="26395">
          <cell r="A26395" t="str">
            <v>33537</v>
          </cell>
          <cell r="B26395" t="str">
            <v>LUMINARC</v>
          </cell>
          <cell r="C26395" t="str">
            <v xml:space="preserve"> Набор стаканов ОКТАЙМ 3шт 330мл высокие (19185)</v>
          </cell>
          <cell r="D26395" t="str">
            <v xml:space="preserve"> K3 GOBELET FH 33 OCTIME</v>
          </cell>
          <cell r="E26395" t="str">
            <v>Франция</v>
          </cell>
          <cell r="F26395" t="str">
            <v>СТЕКЛО</v>
          </cell>
        </row>
        <row r="26396">
          <cell r="A26396" t="str">
            <v>56442</v>
          </cell>
          <cell r="B26396" t="str">
            <v>LUMINARC</v>
          </cell>
          <cell r="C26396" t="str">
            <v xml:space="preserve"> Набор стаканов ОКТАЙМ 6шт 300мл низкие дымчатые</v>
          </cell>
          <cell r="D26396" t="str">
            <v xml:space="preserve"> K6 GOBELET FB 30 OCTIME FUME</v>
          </cell>
          <cell r="E26396" t="str">
            <v>Франция</v>
          </cell>
          <cell r="F26396" t="str">
            <v>СТЕКЛО</v>
          </cell>
        </row>
        <row r="26397">
          <cell r="A26397" t="str">
            <v>78957</v>
          </cell>
          <cell r="B26397" t="str">
            <v>LUMINARC</v>
          </cell>
          <cell r="C26397" t="str">
            <v xml:space="preserve"> Набор стаканов ДИНЕР 6шт 330мл высокие</v>
          </cell>
          <cell r="D26397" t="str">
            <v xml:space="preserve"> A6 GS VIGNE DINER 33 FH</v>
          </cell>
          <cell r="E26397" t="str">
            <v>Франция</v>
          </cell>
          <cell r="F26397" t="str">
            <v>СТЕКЛО</v>
          </cell>
        </row>
        <row r="26398">
          <cell r="A26398" t="str">
            <v>78958</v>
          </cell>
          <cell r="B26398" t="str">
            <v>LUMINARC</v>
          </cell>
          <cell r="C26398" t="str">
            <v xml:space="preserve"> Набор стаканов ДИНЕР 6шт 310мл низкие</v>
          </cell>
          <cell r="D26398" t="str">
            <v xml:space="preserve"> A6 GOB FB 31 VIGNE DINER</v>
          </cell>
          <cell r="E26398" t="str">
            <v>Франция</v>
          </cell>
          <cell r="F26398" t="str">
            <v>СТЕКЛО</v>
          </cell>
        </row>
        <row r="26399">
          <cell r="A26399" t="str">
            <v>33552</v>
          </cell>
          <cell r="B26399" t="str">
            <v>LUMINARC</v>
          </cell>
          <cell r="C26399" t="str">
            <v xml:space="preserve"> Набор стопок ОКТАЙМ 3шт 60мл(77539)</v>
          </cell>
          <cell r="D26399" t="str">
            <v xml:space="preserve"> K3 GOBELET FH 6 OCTIME</v>
          </cell>
          <cell r="E26399" t="str">
            <v>Франция</v>
          </cell>
          <cell r="F26399" t="str">
            <v>СТЕКЛО</v>
          </cell>
        </row>
        <row r="26400">
          <cell r="A26400" t="str">
            <v>E5182</v>
          </cell>
          <cell r="B26400" t="str">
            <v>LUMINARC</v>
          </cell>
          <cell r="C26400" t="str">
            <v xml:space="preserve"> Набор стаканов ИМПЕРАТОР 3шт 310мл высокие (76566)(06672)</v>
          </cell>
          <cell r="D26400" t="str">
            <v xml:space="preserve"> K3 GOBELET FH 31 IMPERATOR</v>
          </cell>
          <cell r="E26400" t="str">
            <v>Франция</v>
          </cell>
          <cell r="F26400" t="str">
            <v>СТЕКЛО</v>
          </cell>
        </row>
        <row r="26401">
          <cell r="A26401" t="str">
            <v>E5230</v>
          </cell>
          <cell r="B26401" t="str">
            <v>LUMINARC</v>
          </cell>
          <cell r="C26401" t="str">
            <v xml:space="preserve"> Набор стаканов ДРИП красные 4шт 350мл высокие(C9539)</v>
          </cell>
          <cell r="D26401" t="str">
            <v xml:space="preserve"> Z4 GOBELET FH 35 DRIP ROUGE</v>
          </cell>
          <cell r="E26401" t="str">
            <v>Китай</v>
          </cell>
          <cell r="F26401" t="str">
            <v>СТЕКЛО</v>
          </cell>
        </row>
        <row r="26402">
          <cell r="A26402" t="str">
            <v>E9331</v>
          </cell>
          <cell r="B26402" t="str">
            <v>LUMINARC</v>
          </cell>
          <cell r="C26402" t="str">
            <v xml:space="preserve"> Набор стопок ХОТ ШОТ 4шт 34мл (C3877)</v>
          </cell>
          <cell r="D26402" t="str">
            <v xml:space="preserve"> K4 GOBELET FH 3,4 HOT SHOT FRIENDS</v>
          </cell>
          <cell r="E26402" t="str">
            <v>Испания</v>
          </cell>
          <cell r="F26402" t="str">
            <v>СТЕКЛО</v>
          </cell>
        </row>
        <row r="26403">
          <cell r="A26403" t="str">
            <v>53140</v>
          </cell>
          <cell r="B26403" t="str">
            <v>LUMINARC</v>
          </cell>
          <cell r="C26403" t="str">
            <v xml:space="preserve"> Набор фужеров (бокалов) для вина СИГНАТЮР 6шт 190мл (01976)</v>
          </cell>
          <cell r="D26403" t="str">
            <v xml:space="preserve"> F6 VERRE A PIED 19 SIGNATURE</v>
          </cell>
          <cell r="E26403" t="str">
            <v>Франция</v>
          </cell>
          <cell r="F26403" t="str">
            <v>СТЕКЛО</v>
          </cell>
        </row>
        <row r="26404">
          <cell r="A26404" t="str">
            <v>63111</v>
          </cell>
          <cell r="B26404" t="str">
            <v>LUMINARC</v>
          </cell>
          <cell r="C26404" t="str">
            <v xml:space="preserve"> Набор стопок ХОТ ШОТ 6шт 70мл</v>
          </cell>
          <cell r="D26404" t="str">
            <v xml:space="preserve"> R6 GOB FB 7 HOT SHOT</v>
          </cell>
          <cell r="E26404" t="str">
            <v>Франция</v>
          </cell>
          <cell r="F26404" t="str">
            <v>СТЕКЛО</v>
          </cell>
        </row>
        <row r="26405">
          <cell r="A26405" t="str">
            <v>E5095</v>
          </cell>
          <cell r="B26405" t="str">
            <v>LUMINARC</v>
          </cell>
          <cell r="C26405" t="str">
            <v xml:space="preserve"> Набор стопок ИСЛАНДИЯ 3шт 60мл (08280)</v>
          </cell>
          <cell r="D26405" t="str">
            <v xml:space="preserve"> K3 GOBELET FH 6 ISLANDE</v>
          </cell>
          <cell r="E26405" t="str">
            <v>Франция</v>
          </cell>
          <cell r="F26405" t="str">
            <v>СТЕКЛО</v>
          </cell>
        </row>
        <row r="26406">
          <cell r="A26406" t="str">
            <v>33685</v>
          </cell>
          <cell r="B26406" t="str">
            <v>LUMINARC</v>
          </cell>
          <cell r="C26406" t="str">
            <v xml:space="preserve"> Набор стаканов ОКТАЙМ 3шт 280мл высокие</v>
          </cell>
          <cell r="D26406" t="str">
            <v xml:space="preserve"> K3 GOBELET FH 28 OCTIME</v>
          </cell>
          <cell r="E26406" t="str">
            <v>Франция</v>
          </cell>
          <cell r="F26406" t="str">
            <v>СТЕКЛО</v>
          </cell>
        </row>
        <row r="26407">
          <cell r="A26407" t="str">
            <v>E5094</v>
          </cell>
          <cell r="B26407" t="str">
            <v>LUMINARC</v>
          </cell>
          <cell r="C26407" t="str">
            <v xml:space="preserve"> Набор стаканов ИСЛАНДИЯ 3шт 300мл низкие(08310)</v>
          </cell>
          <cell r="D26407" t="str">
            <v xml:space="preserve"> K3 GOBELET FB 30 ISLANDE</v>
          </cell>
          <cell r="E26407" t="str">
            <v>Франция</v>
          </cell>
          <cell r="F26407" t="str">
            <v>СТЕКЛО</v>
          </cell>
        </row>
        <row r="26408">
          <cell r="A26408" t="str">
            <v>E5097</v>
          </cell>
          <cell r="B26408" t="str">
            <v>LUMINARC</v>
          </cell>
          <cell r="C26408" t="str">
            <v xml:space="preserve"> Набор стаканов ИСЛАНДИЯ 3шт 200мл низкие (08282)</v>
          </cell>
          <cell r="D26408" t="str">
            <v xml:space="preserve"> K3 GOBELET FB 20 ISLANDE</v>
          </cell>
          <cell r="E26408" t="str">
            <v>Франция</v>
          </cell>
          <cell r="F26408" t="str">
            <v>СТЕКЛО</v>
          </cell>
        </row>
        <row r="26409">
          <cell r="A26409" t="str">
            <v>08149</v>
          </cell>
          <cell r="B26409" t="str">
            <v>LUMINARC</v>
          </cell>
          <cell r="C26409" t="str">
            <v xml:space="preserve"> Набор стаканов СТЕРЛИНГ 3шт 200мл низкие (77761)</v>
          </cell>
          <cell r="D26409" t="str">
            <v xml:space="preserve"> K3 GOBELET FB 20 STERLING</v>
          </cell>
          <cell r="E26409" t="str">
            <v>Испания</v>
          </cell>
          <cell r="F26409" t="str">
            <v>СТЕКЛО</v>
          </cell>
        </row>
        <row r="26410">
          <cell r="A26410" t="str">
            <v>33496</v>
          </cell>
          <cell r="B26410" t="str">
            <v>LUMINARC</v>
          </cell>
          <cell r="C26410" t="str">
            <v xml:space="preserve"> Набор стаканов ОКТАЙМ 3шт 300мл низкие (19187)</v>
          </cell>
          <cell r="D26410" t="str">
            <v xml:space="preserve"> K3 GOBELET FB 30 OCTIME</v>
          </cell>
          <cell r="E26410" t="str">
            <v>Франция</v>
          </cell>
          <cell r="F26410" t="str">
            <v>СТЕКЛО</v>
          </cell>
        </row>
        <row r="26411">
          <cell r="A26411" t="str">
            <v>C9540</v>
          </cell>
          <cell r="B26411" t="str">
            <v>LUMINARC</v>
          </cell>
          <cell r="C26411" t="str">
            <v xml:space="preserve"> Набор стаканов ДРИП зеленые 4шт 350мл высокие</v>
          </cell>
          <cell r="D26411" t="str">
            <v xml:space="preserve"> Z4 GOBELET FH 35 DRIP CHLOROPHYLLE</v>
          </cell>
          <cell r="E26411" t="str">
            <v>Китай</v>
          </cell>
          <cell r="F26411" t="str">
            <v>СТЕКЛО</v>
          </cell>
        </row>
        <row r="26412">
          <cell r="A26412" t="str">
            <v>E5093</v>
          </cell>
          <cell r="B26412" t="str">
            <v>LUMINARC</v>
          </cell>
          <cell r="C26412" t="str">
            <v xml:space="preserve"> Набор стаканов ИСЛАНДИЯ 3шт 330мл высокие (08266)</v>
          </cell>
          <cell r="D26412" t="str">
            <v xml:space="preserve"> K3 GOBELET FH 33 ISLANDE</v>
          </cell>
          <cell r="E26412" t="str">
            <v>Франция</v>
          </cell>
          <cell r="F26412" t="str">
            <v>СТЕКЛО</v>
          </cell>
        </row>
        <row r="26413">
          <cell r="A26413" t="str">
            <v>E5183</v>
          </cell>
          <cell r="B26413" t="str">
            <v>LUMINARC</v>
          </cell>
          <cell r="C26413" t="str">
            <v xml:space="preserve"> Набор стаканов ИМПЕРАТОР 3шт 300мл низкие (76565)(06688)</v>
          </cell>
          <cell r="D26413" t="str">
            <v xml:space="preserve"> K3 GOBELET FB 30 IMPERATOR</v>
          </cell>
          <cell r="E26413" t="str">
            <v>Франция</v>
          </cell>
          <cell r="F26413" t="str">
            <v>СТЕКЛО</v>
          </cell>
        </row>
        <row r="26414">
          <cell r="A26414" t="str">
            <v>08319</v>
          </cell>
          <cell r="B26414" t="str">
            <v>LUMINARC</v>
          </cell>
          <cell r="C26414" t="str">
            <v xml:space="preserve"> Набор стаканов ИСЛАНДИЯ 3шт 220мл высокие (47788)(E4428)</v>
          </cell>
          <cell r="D26414" t="str">
            <v xml:space="preserve"> K3 GOBELET TUBO 22 ISLANDE</v>
          </cell>
          <cell r="E26414" t="str">
            <v>Франция</v>
          </cell>
          <cell r="F26414" t="str">
            <v>СТЕКЛО</v>
          </cell>
        </row>
        <row r="26415">
          <cell r="A26415" t="str">
            <v>03651</v>
          </cell>
          <cell r="B26415" t="str">
            <v>LUMINARC</v>
          </cell>
          <cell r="C26415" t="str">
            <v xml:space="preserve"> Кружка 320мл белая (74027)</v>
          </cell>
          <cell r="D26415" t="str">
            <v xml:space="preserve"> BOCK 32 BLANC T</v>
          </cell>
          <cell r="E26415" t="str">
            <v>Франция</v>
          </cell>
          <cell r="F26415" t="str">
            <v>СТЕКЛО</v>
          </cell>
        </row>
        <row r="26416">
          <cell r="A26416" t="str">
            <v>72307</v>
          </cell>
          <cell r="B26416" t="str">
            <v>LUMINARC</v>
          </cell>
          <cell r="C26416" t="str">
            <v xml:space="preserve"> Кружка ПУЭБЛО корал 320мл</v>
          </cell>
          <cell r="D26416" t="str">
            <v xml:space="preserve"> BOCK 32 PUEBLO CORAIL T</v>
          </cell>
          <cell r="E26416" t="str">
            <v>Франция</v>
          </cell>
          <cell r="F26416" t="str">
            <v>СТЕКЛО</v>
          </cell>
        </row>
        <row r="26417">
          <cell r="A26417" t="str">
            <v>79018</v>
          </cell>
          <cell r="B26417" t="str">
            <v>LUMINARC</v>
          </cell>
          <cell r="C26417" t="str">
            <v xml:space="preserve"> Кружка МАРЛИ 250мл (11276)(C4752)</v>
          </cell>
          <cell r="D26417" t="str">
            <v xml:space="preserve"> R6 BOCK 25 FUME T</v>
          </cell>
          <cell r="E26417" t="str">
            <v>Франция</v>
          </cell>
          <cell r="F26417" t="str">
            <v>СТЕКЛО</v>
          </cell>
        </row>
        <row r="26418">
          <cell r="A26418" t="str">
            <v>D7752</v>
          </cell>
          <cell r="B26418" t="str">
            <v>LUMINARC</v>
          </cell>
          <cell r="C26418" t="str">
            <v xml:space="preserve"> Кружка ГОРТЕНЗИЯ 290мл розовая</v>
          </cell>
          <cell r="D26418" t="str">
            <v xml:space="preserve"> BOCK 29 HORTENSIA PINK T</v>
          </cell>
          <cell r="E26418" t="str">
            <v>Франция</v>
          </cell>
          <cell r="F26418" t="str">
            <v>СТЕКЛО</v>
          </cell>
        </row>
        <row r="26419">
          <cell r="A26419" t="str">
            <v>02379</v>
          </cell>
          <cell r="B26419" t="str">
            <v>LUMINARC</v>
          </cell>
          <cell r="C26419" t="str">
            <v xml:space="preserve"> Кружка НОРДИК 380мл</v>
          </cell>
          <cell r="D26419" t="str">
            <v xml:space="preserve"> BOCK 38 NORDIC FUME T</v>
          </cell>
          <cell r="E26419" t="str">
            <v>Франция</v>
          </cell>
          <cell r="F26419" t="str">
            <v>СТЕКЛО</v>
          </cell>
        </row>
        <row r="26420">
          <cell r="A26420" t="str">
            <v>04981</v>
          </cell>
          <cell r="B26420" t="str">
            <v>LUMINARC</v>
          </cell>
          <cell r="C26420" t="str">
            <v xml:space="preserve"> Кружка ВАЛЕНСИЯ 290мл</v>
          </cell>
          <cell r="D26420" t="str">
            <v xml:space="preserve"> BOCK 29 VALENSOLE T</v>
          </cell>
          <cell r="E26420" t="str">
            <v>Франция</v>
          </cell>
          <cell r="F26420" t="str">
            <v>СТЕКЛО</v>
          </cell>
        </row>
        <row r="26421">
          <cell r="A26421" t="str">
            <v>38795</v>
          </cell>
          <cell r="B26421" t="str">
            <v>LUMINARC</v>
          </cell>
          <cell r="C26421" t="str">
            <v xml:space="preserve"> Кружка ЭЛИЗ 290мл</v>
          </cell>
          <cell r="D26421" t="str">
            <v xml:space="preserve"> BOCK 29 ELISE T</v>
          </cell>
          <cell r="E26421" t="str">
            <v>Франция</v>
          </cell>
          <cell r="F26421" t="str">
            <v>СТЕКЛО</v>
          </cell>
        </row>
        <row r="26422">
          <cell r="A26422" t="str">
            <v>66520</v>
          </cell>
          <cell r="B26422" t="str">
            <v>LUMINARC</v>
          </cell>
          <cell r="C26422" t="str">
            <v xml:space="preserve"> Кружки ТРИАНОН 5 + 1 290мл</v>
          </cell>
          <cell r="D26422" t="str">
            <v xml:space="preserve"> R6 BOCK 29 TRIANON 5+1</v>
          </cell>
          <cell r="E26422" t="str">
            <v>Франция</v>
          </cell>
          <cell r="F26422" t="str">
            <v>СТЕКЛО</v>
          </cell>
        </row>
        <row r="26423">
          <cell r="A26423" t="str">
            <v>67632</v>
          </cell>
          <cell r="B26423" t="str">
            <v>LUMINARC</v>
          </cell>
          <cell r="C26423" t="str">
            <v xml:space="preserve"> Чашки 2шт ХОТ ДРИНКС 220мл</v>
          </cell>
          <cell r="D26423" t="str">
            <v xml:space="preserve"> K2 TASSE 22+S CAPUCCINO HOT-DRINKS T</v>
          </cell>
          <cell r="E26423" t="str">
            <v>Франция</v>
          </cell>
          <cell r="F26423" t="str">
            <v>СТЕКЛО</v>
          </cell>
        </row>
        <row r="26424">
          <cell r="A26424" t="str">
            <v>KB-038</v>
          </cell>
          <cell r="B26424" t="str">
            <v>NOT USE</v>
          </cell>
          <cell r="C26424" t="str">
            <v xml:space="preserve"> Доска РУЧКА малая</v>
          </cell>
          <cell r="E26424" t="str">
            <v>Россия</v>
          </cell>
          <cell r="F26424" t="str">
            <v>ПЛАСТИК</v>
          </cell>
        </row>
        <row r="26425">
          <cell r="A26425" t="str">
            <v>MHA283</v>
          </cell>
          <cell r="B26425" t="str">
            <v>NOT USE</v>
          </cell>
          <cell r="C26425" t="str">
            <v xml:space="preserve"> Набор подарочный (шапка+рукавица+коврик)с выш ЕЛОЧКА фетр белый</v>
          </cell>
          <cell r="E26425" t="str">
            <v>Россия</v>
          </cell>
          <cell r="F26425" t="str">
            <v>ТКАНЬ</v>
          </cell>
        </row>
        <row r="26426">
          <cell r="A26426" t="str">
            <v>MHB16-1</v>
          </cell>
          <cell r="B26426" t="str">
            <v>NOT USE</v>
          </cell>
          <cell r="C26426" t="str">
            <v xml:space="preserve"> Комплект банный шляпа + варежка</v>
          </cell>
          <cell r="E26426" t="str">
            <v>Россия</v>
          </cell>
          <cell r="F26426" t="str">
            <v>ТКАНЬ</v>
          </cell>
        </row>
        <row r="26427">
          <cell r="A26427" t="str">
            <v>MHB171</v>
          </cell>
          <cell r="B26427" t="str">
            <v>NOT USE</v>
          </cell>
          <cell r="C26427" t="str">
            <v xml:space="preserve"> Тапки банные жен войлок р38/39 (Б171)</v>
          </cell>
          <cell r="E26427" t="str">
            <v>Россия</v>
          </cell>
          <cell r="F26427" t="str">
            <v>ВОЙЛОК</v>
          </cell>
        </row>
        <row r="26428">
          <cell r="A26428" t="str">
            <v>MHB172</v>
          </cell>
          <cell r="B26428" t="str">
            <v>NOT USE</v>
          </cell>
          <cell r="C26428" t="str">
            <v xml:space="preserve"> Тапки банные муж войлок р42/43 (Б172)</v>
          </cell>
          <cell r="E26428" t="str">
            <v>Россия</v>
          </cell>
          <cell r="F26428" t="str">
            <v>ВОЙЛОК</v>
          </cell>
        </row>
        <row r="26429">
          <cell r="A26429" t="str">
            <v>MHB2521</v>
          </cell>
          <cell r="B26429" t="str">
            <v>NOT USE</v>
          </cell>
          <cell r="C26429" t="str">
            <v xml:space="preserve"> Килт ЮНЫЙ БАНЩИК</v>
          </cell>
          <cell r="E26429" t="str">
            <v>Россия</v>
          </cell>
          <cell r="F26429" t="str">
            <v>ТКАНЬ</v>
          </cell>
        </row>
        <row r="26430">
          <cell r="A26430" t="str">
            <v>MHB2621</v>
          </cell>
          <cell r="B26430" t="str">
            <v>NOT USE</v>
          </cell>
          <cell r="C26430" t="str">
            <v xml:space="preserve"> Парео ЮНАЯ БАНЩИЦА (Б2621)</v>
          </cell>
          <cell r="E26430" t="str">
            <v>Россия</v>
          </cell>
          <cell r="F26430" t="str">
            <v>ТКАНЬ</v>
          </cell>
        </row>
        <row r="26431">
          <cell r="A26431" t="str">
            <v>MHB32308</v>
          </cell>
          <cell r="B26431" t="str">
            <v>NOT USE</v>
          </cell>
          <cell r="C26431" t="str">
            <v xml:space="preserve"> Набор для бани ЧИСТЫЙ ЧЕТВЕРГ1 (шапка.коврик.мочалка.мыло)</v>
          </cell>
          <cell r="E26431" t="str">
            <v>Россия</v>
          </cell>
          <cell r="F26431" t="str">
            <v>ТКАНЬ</v>
          </cell>
        </row>
        <row r="26432">
          <cell r="A26432" t="str">
            <v>MHB4502</v>
          </cell>
          <cell r="B26432" t="str">
            <v>NOT USE</v>
          </cell>
          <cell r="C26432" t="str">
            <v xml:space="preserve"> Рукавица КЛАССИКА (Б4502)</v>
          </cell>
          <cell r="E26432" t="str">
            <v>Россия</v>
          </cell>
          <cell r="F26432" t="str">
            <v>ТКАНЬ</v>
          </cell>
        </row>
        <row r="26433">
          <cell r="A26433" t="str">
            <v>MHB4503</v>
          </cell>
          <cell r="B26433" t="str">
            <v>NOT USE</v>
          </cell>
          <cell r="C26433" t="str">
            <v xml:space="preserve"> Коврик КЛАССИКА (Б4503)</v>
          </cell>
          <cell r="E26433" t="str">
            <v>Россия</v>
          </cell>
          <cell r="F26433" t="str">
            <v>ТКАНЬ</v>
          </cell>
        </row>
        <row r="26434">
          <cell r="A26434" t="str">
            <v>MHB4504</v>
          </cell>
          <cell r="B26434" t="str">
            <v>NOT USE</v>
          </cell>
          <cell r="C26434" t="str">
            <v xml:space="preserve"> Набор КЛАССИКА 2пр шапка+рукавица (Б4504)</v>
          </cell>
          <cell r="E26434" t="str">
            <v>Россия</v>
          </cell>
          <cell r="F26434" t="str">
            <v>ТКАНЬ</v>
          </cell>
        </row>
        <row r="26435">
          <cell r="A26435" t="str">
            <v>PY27-139</v>
          </cell>
          <cell r="B26435" t="str">
            <v>NOT USE</v>
          </cell>
          <cell r="C26435" t="str">
            <v xml:space="preserve"> Набор крючковсмАЙЛИКИ 2шт</v>
          </cell>
          <cell r="E26435" t="str">
            <v>Китай</v>
          </cell>
          <cell r="F26435" t="str">
            <v>ПЛАСТИК</v>
          </cell>
        </row>
        <row r="26436">
          <cell r="A26436" t="str">
            <v>R211802</v>
          </cell>
          <cell r="B26436" t="str">
            <v>NOT USE</v>
          </cell>
          <cell r="C26436" t="str">
            <v xml:space="preserve"> Швабра с губкой 24см</v>
          </cell>
          <cell r="E26436" t="str">
            <v>Франция</v>
          </cell>
          <cell r="F26436" t="str">
            <v>ПЛАСТИК</v>
          </cell>
        </row>
        <row r="26437">
          <cell r="A26437" t="str">
            <v>R3-JWK001-J89-AL</v>
          </cell>
          <cell r="B26437" t="str">
            <v>NOT USE</v>
          </cell>
          <cell r="C26437" t="str">
            <v xml:space="preserve"> Набор 3пр ЦИРК:кружка 0.2л+тарелка 18.5см/13см</v>
          </cell>
          <cell r="E26437" t="str">
            <v>Китай</v>
          </cell>
          <cell r="F26437" t="str">
            <v>СТЕКЛО</v>
          </cell>
        </row>
        <row r="26438">
          <cell r="A26438" t="str">
            <v>R3-JWK001-J93-AL</v>
          </cell>
          <cell r="B26438" t="str">
            <v>NOT USE</v>
          </cell>
          <cell r="C26438" t="str">
            <v xml:space="preserve"> Набор 3пр ЦЫПЛЯТА:кружка 0.2л+тарелка 18.5см/13см</v>
          </cell>
          <cell r="E26438" t="str">
            <v>Китай</v>
          </cell>
          <cell r="F26438" t="str">
            <v>СТЕКЛО</v>
          </cell>
        </row>
        <row r="26439">
          <cell r="A26439" t="str">
            <v>R990002</v>
          </cell>
          <cell r="B26439" t="str">
            <v>NOT USE</v>
          </cell>
          <cell r="C26439" t="str">
            <v xml:space="preserve"> Металлический дисплей</v>
          </cell>
          <cell r="E26439" t="str">
            <v>Франция</v>
          </cell>
          <cell r="F26439" t="str">
            <v>МЕТАЛЛ</v>
          </cell>
        </row>
        <row r="26440">
          <cell r="A26440" t="str">
            <v>RI-RT275A-7484-AL</v>
          </cell>
          <cell r="B26440" t="str">
            <v>NOT USE</v>
          </cell>
          <cell r="C26440" t="str">
            <v xml:space="preserve"> Чайник РЕВЕРАНС 0.95л</v>
          </cell>
          <cell r="E26440" t="str">
            <v>Китай</v>
          </cell>
          <cell r="F26440" t="str">
            <v>МЕТАЛЛ</v>
          </cell>
        </row>
        <row r="26441">
          <cell r="A26441" t="str">
            <v>RIQ-B47-213-AL</v>
          </cell>
          <cell r="B26441" t="str">
            <v>NOT USE</v>
          </cell>
          <cell r="C26441" t="str">
            <v xml:space="preserve"> Набор из 6 подставок под горячее 9х9см ШОКОЛАДНЫЕ КОНФЕТЫ</v>
          </cell>
          <cell r="E26441" t="str">
            <v>Китай</v>
          </cell>
          <cell r="F26441" t="str">
            <v>ПЛАСТИК</v>
          </cell>
        </row>
        <row r="26442">
          <cell r="A26442" t="str">
            <v>RIQ-B47-3365-AL</v>
          </cell>
          <cell r="B26442" t="str">
            <v>NOT USE</v>
          </cell>
          <cell r="C26442" t="str">
            <v xml:space="preserve"> Набор ОАЗИС: 6 подставок под горячее</v>
          </cell>
          <cell r="E26442" t="str">
            <v>Китай</v>
          </cell>
          <cell r="F26442" t="str">
            <v>ПЛАСТИК</v>
          </cell>
        </row>
        <row r="26443">
          <cell r="A26443" t="str">
            <v>RIQ-B47-430-AL</v>
          </cell>
          <cell r="B26443" t="str">
            <v>NOT USE</v>
          </cell>
          <cell r="C26443" t="str">
            <v xml:space="preserve"> Набор КАПУЧИНО: 6 подставок под горячее</v>
          </cell>
          <cell r="E26443" t="str">
            <v>Китай</v>
          </cell>
          <cell r="F26443" t="str">
            <v>ПЛАСТИК</v>
          </cell>
        </row>
        <row r="26444">
          <cell r="A26444" t="str">
            <v>RIQ-B47-617-AL</v>
          </cell>
          <cell r="B26444" t="str">
            <v>NOT USE</v>
          </cell>
          <cell r="C26444" t="str">
            <v xml:space="preserve"> Набор ЧАЙНЫЕ РОЗЫ: 6 подставок под горячее</v>
          </cell>
          <cell r="E26444" t="str">
            <v>Китай</v>
          </cell>
          <cell r="F26444" t="str">
            <v>ПЛАСТИК</v>
          </cell>
        </row>
        <row r="26445">
          <cell r="A26445" t="str">
            <v>TI-1110B</v>
          </cell>
          <cell r="B26445" t="str">
            <v>NOT USE</v>
          </cell>
          <cell r="C26445" t="str">
            <v xml:space="preserve"> Лопатка детская ЛЯГУШКА мет 22см</v>
          </cell>
          <cell r="E26445" t="str">
            <v>Китай</v>
          </cell>
          <cell r="F26445" t="str">
            <v>ПЛАСТИК</v>
          </cell>
        </row>
        <row r="26446">
          <cell r="A26446" t="str">
            <v>TL27-63</v>
          </cell>
          <cell r="B26446" t="str">
            <v>NOT USE</v>
          </cell>
          <cell r="C26446" t="str">
            <v xml:space="preserve"> Крючок ЦВЕТОК на присоске 3 цв</v>
          </cell>
          <cell r="E26446" t="str">
            <v>Китай</v>
          </cell>
          <cell r="F26446" t="str">
            <v>ПЛАСТИК</v>
          </cell>
        </row>
        <row r="26447">
          <cell r="A26447" t="str">
            <v>TL27-65</v>
          </cell>
          <cell r="B26447" t="str">
            <v>NOT USE</v>
          </cell>
          <cell r="C26447" t="str">
            <v xml:space="preserve"> Крючок БАБОЧКА на присоске 3 цв</v>
          </cell>
          <cell r="E26447" t="str">
            <v>Китай</v>
          </cell>
          <cell r="F26447" t="str">
            <v>ПЛАСТИК</v>
          </cell>
        </row>
        <row r="26448">
          <cell r="A26448" t="str">
            <v>TL27-66</v>
          </cell>
          <cell r="B26448" t="str">
            <v>NOT USE</v>
          </cell>
          <cell r="C26448" t="str">
            <v xml:space="preserve"> Н-р 2-х крючков на присосках 3 цв</v>
          </cell>
          <cell r="E26448" t="str">
            <v>Китай</v>
          </cell>
          <cell r="F26448" t="str">
            <v>ПЛАСТИК</v>
          </cell>
        </row>
        <row r="26449">
          <cell r="A26449" t="str">
            <v>TL34-135</v>
          </cell>
          <cell r="B26449" t="str">
            <v>NOT USE</v>
          </cell>
          <cell r="C26449" t="str">
            <v xml:space="preserve"> Мыльница на присосках 4цв NEW</v>
          </cell>
          <cell r="E26449" t="str">
            <v>Китай</v>
          </cell>
          <cell r="F26449" t="str">
            <v>ПЛАСТИК</v>
          </cell>
        </row>
        <row r="26450">
          <cell r="A26450" t="str">
            <v>TL34-136</v>
          </cell>
          <cell r="B26450" t="str">
            <v>NOT USE</v>
          </cell>
          <cell r="C26450" t="str">
            <v xml:space="preserve"> Подставка для губки на присосках 4цв NEW</v>
          </cell>
          <cell r="E26450" t="str">
            <v>Китай</v>
          </cell>
          <cell r="F26450" t="str">
            <v>ПЛАСТИК</v>
          </cell>
        </row>
        <row r="26451">
          <cell r="A26451" t="str">
            <v>TL34-137</v>
          </cell>
          <cell r="B26451" t="str">
            <v>NOT USE</v>
          </cell>
          <cell r="C26451" t="str">
            <v xml:space="preserve"> Подставка для умыв принадл на прис 4цв NEW</v>
          </cell>
          <cell r="E26451" t="str">
            <v>Китай</v>
          </cell>
          <cell r="F26451" t="str">
            <v>ПЛАСТИК</v>
          </cell>
        </row>
        <row r="26452">
          <cell r="A26452" t="str">
            <v>TL34-138</v>
          </cell>
          <cell r="B26452" t="str">
            <v>NOT USE</v>
          </cell>
          <cell r="C26452" t="str">
            <v xml:space="preserve"> Подставка для умыв принадл на прис 4цв NEW</v>
          </cell>
          <cell r="E26452" t="str">
            <v>Китай</v>
          </cell>
          <cell r="F26452" t="str">
            <v>ПЛАСТИК</v>
          </cell>
        </row>
        <row r="26453">
          <cell r="A26453" t="str">
            <v>TL34-139</v>
          </cell>
          <cell r="B26453" t="str">
            <v>NOT USE</v>
          </cell>
          <cell r="C26453" t="str">
            <v xml:space="preserve"> Подставка для умыв принадл на прис 4цв NEW</v>
          </cell>
          <cell r="E26453" t="str">
            <v>Китай</v>
          </cell>
          <cell r="F26453" t="str">
            <v>ПЛАСТИК</v>
          </cell>
        </row>
        <row r="26454">
          <cell r="A26454" t="str">
            <v>TL34-142</v>
          </cell>
          <cell r="B26454" t="str">
            <v>NOT USE</v>
          </cell>
          <cell r="C26454" t="str">
            <v xml:space="preserve"> Подставка для умывальн принадлежностей 3цв</v>
          </cell>
          <cell r="E26454" t="str">
            <v>Китай</v>
          </cell>
          <cell r="F26454" t="str">
            <v>ПЛАСТИК</v>
          </cell>
        </row>
        <row r="26455">
          <cell r="A26455" t="str">
            <v>TL34-143</v>
          </cell>
          <cell r="B26455" t="str">
            <v>NOT USE</v>
          </cell>
          <cell r="C26455" t="str">
            <v xml:space="preserve"> Мыльница на присосках 3цв</v>
          </cell>
          <cell r="E26455" t="str">
            <v>Китай</v>
          </cell>
          <cell r="F26455" t="str">
            <v>ПЛАСТИК</v>
          </cell>
        </row>
        <row r="26456">
          <cell r="A26456" t="str">
            <v>KB-105</v>
          </cell>
          <cell r="B26456" t="str">
            <v>NOT USE</v>
          </cell>
          <cell r="C26456" t="str">
            <v xml:space="preserve"> Крючок квадратный средний</v>
          </cell>
          <cell r="E26456" t="str">
            <v>Россия</v>
          </cell>
          <cell r="F26456" t="str">
            <v>ПЛАСТИК</v>
          </cell>
        </row>
        <row r="26457">
          <cell r="A26457" t="str">
            <v>KB-113</v>
          </cell>
          <cell r="B26457" t="str">
            <v>NOT USE</v>
          </cell>
          <cell r="C26457" t="str">
            <v xml:space="preserve"> Вешалка самоклеящаяся</v>
          </cell>
          <cell r="E26457" t="str">
            <v>Россия</v>
          </cell>
          <cell r="F26457" t="str">
            <v>ПЛАСТИК</v>
          </cell>
        </row>
        <row r="26458">
          <cell r="A26458" t="str">
            <v>KE01</v>
          </cell>
          <cell r="B26458" t="str">
            <v>NOT USE</v>
          </cell>
          <cell r="C26458" t="str">
            <v xml:space="preserve"> Супник УТКА</v>
          </cell>
          <cell r="E26458" t="str">
            <v>Россия</v>
          </cell>
          <cell r="F26458" t="str">
            <v>КЕРАМИКА</v>
          </cell>
        </row>
        <row r="26459">
          <cell r="A26459" t="str">
            <v>KE013</v>
          </cell>
          <cell r="B26459" t="str">
            <v>NOT USE</v>
          </cell>
          <cell r="C26459" t="str">
            <v xml:space="preserve"> Штоф ПУШКА на колесах</v>
          </cell>
          <cell r="E26459" t="str">
            <v>Россия</v>
          </cell>
          <cell r="F26459" t="str">
            <v>КЕРАМИКА</v>
          </cell>
        </row>
        <row r="26460">
          <cell r="A26460" t="str">
            <v>KE021</v>
          </cell>
          <cell r="B26460" t="str">
            <v>NOT USE</v>
          </cell>
          <cell r="C26460" t="str">
            <v xml:space="preserve"> Супник ГУСЬ 5Л</v>
          </cell>
          <cell r="E26460" t="str">
            <v>Россия</v>
          </cell>
          <cell r="F26460" t="str">
            <v>КЕРАМИКА</v>
          </cell>
        </row>
        <row r="26461">
          <cell r="A26461" t="str">
            <v>KE100</v>
          </cell>
          <cell r="B26461" t="str">
            <v>NOT USE</v>
          </cell>
          <cell r="C26461" t="str">
            <v xml:space="preserve"> Шкатулка СЕРДЕЧКО резная</v>
          </cell>
          <cell r="E26461" t="str">
            <v>Россия</v>
          </cell>
          <cell r="F26461" t="str">
            <v>КЕРАМИКА</v>
          </cell>
        </row>
        <row r="26462">
          <cell r="A26462" t="str">
            <v>KE12</v>
          </cell>
          <cell r="B26462" t="str">
            <v>NOT USE</v>
          </cell>
          <cell r="C26462" t="str">
            <v xml:space="preserve"> Пивная бочка на подставке</v>
          </cell>
          <cell r="E26462" t="str">
            <v>Россия</v>
          </cell>
          <cell r="F26462" t="str">
            <v>КЕРАМИКА</v>
          </cell>
        </row>
        <row r="26463">
          <cell r="A26463" t="str">
            <v>KE126</v>
          </cell>
          <cell r="B26463" t="str">
            <v>NOT USE</v>
          </cell>
          <cell r="C26463" t="str">
            <v xml:space="preserve"> Чайник + чашки КАМИН с подогревом</v>
          </cell>
          <cell r="E26463" t="str">
            <v>Россия</v>
          </cell>
          <cell r="F26463" t="str">
            <v>КЕРАМИКА</v>
          </cell>
        </row>
        <row r="26464">
          <cell r="A26464" t="str">
            <v>KE182</v>
          </cell>
          <cell r="B26464" t="str">
            <v>NOT USE</v>
          </cell>
          <cell r="C26464" t="str">
            <v xml:space="preserve"> Супник ПАПА</v>
          </cell>
          <cell r="E26464" t="str">
            <v>Россия</v>
          </cell>
          <cell r="F26464" t="str">
            <v>КЕРАМИКА</v>
          </cell>
        </row>
        <row r="26465">
          <cell r="A26465" t="str">
            <v>KE192</v>
          </cell>
          <cell r="B26465" t="str">
            <v>NOT USE</v>
          </cell>
          <cell r="C26465" t="str">
            <v xml:space="preserve"> Супник ПОДСОЛНУХ</v>
          </cell>
          <cell r="E26465" t="str">
            <v>Россия</v>
          </cell>
          <cell r="F26465" t="str">
            <v>КЕРАМИКА</v>
          </cell>
        </row>
        <row r="26466">
          <cell r="A26466" t="str">
            <v>MHB4530</v>
          </cell>
          <cell r="B26466" t="str">
            <v>NOT USE</v>
          </cell>
          <cell r="C26466" t="str">
            <v xml:space="preserve"> Шапка с вышивкой I LOVE БАНЯ белый фетр</v>
          </cell>
          <cell r="E26466" t="str">
            <v>Россия</v>
          </cell>
          <cell r="F26466" t="str">
            <v>ТКАНЬ</v>
          </cell>
        </row>
        <row r="26467">
          <cell r="A26467" t="str">
            <v>MHE162021</v>
          </cell>
          <cell r="B26467" t="str">
            <v>NOT USE</v>
          </cell>
          <cell r="C26467" t="str">
            <v xml:space="preserve"> Чехол для одежды ВЕНЕЦИЯ ПЭВА принт 65х100см (Е-162021)</v>
          </cell>
          <cell r="E26467" t="str">
            <v>Россия</v>
          </cell>
          <cell r="F26467" t="str">
            <v>ТКАНЬ</v>
          </cell>
        </row>
        <row r="26468">
          <cell r="A26468" t="str">
            <v>MHE5201</v>
          </cell>
          <cell r="B26468" t="str">
            <v>NOT USE</v>
          </cell>
          <cell r="C26468" t="str">
            <v xml:space="preserve"> Чехол для хранения одежды ПЭВА принт 60х40х20см</v>
          </cell>
          <cell r="E26468" t="str">
            <v>Россия</v>
          </cell>
          <cell r="F26468" t="str">
            <v>ТКАНЬ</v>
          </cell>
        </row>
        <row r="26469">
          <cell r="A26469" t="str">
            <v>MHE60</v>
          </cell>
          <cell r="B26469" t="str">
            <v>NOT USE</v>
          </cell>
          <cell r="C26469" t="str">
            <v xml:space="preserve"> Сетка противомоскитная на окно (Е60)</v>
          </cell>
          <cell r="E26469" t="str">
            <v>Россия</v>
          </cell>
          <cell r="F26469" t="str">
            <v>ТКАНЬ</v>
          </cell>
        </row>
        <row r="26470">
          <cell r="A26470" t="str">
            <v>MHEC0042</v>
          </cell>
          <cell r="B26470" t="str">
            <v>NOT USE</v>
          </cell>
          <cell r="C26470" t="str">
            <v xml:space="preserve"> Шарики для стирки 2шт (ЕС-0042)</v>
          </cell>
          <cell r="E26470" t="str">
            <v>Россия</v>
          </cell>
          <cell r="F26470" t="str">
            <v>ТКАНЬ</v>
          </cell>
        </row>
        <row r="26471">
          <cell r="A26471" t="str">
            <v>MHK15</v>
          </cell>
          <cell r="B26471" t="str">
            <v>NOT USE</v>
          </cell>
          <cell r="C26471" t="str">
            <v xml:space="preserve"> Набор для барбекю фартук + прихватка-варежка</v>
          </cell>
          <cell r="E26471" t="str">
            <v>Россия</v>
          </cell>
          <cell r="F26471" t="str">
            <v>ТКАНЬ</v>
          </cell>
        </row>
        <row r="26472">
          <cell r="A26472" t="str">
            <v>MHK21</v>
          </cell>
          <cell r="B26472" t="str">
            <v>NOT USE</v>
          </cell>
          <cell r="C26472" t="str">
            <v xml:space="preserve"> Укрывной материал 15-17г/кв.м.-1.6х5м (К21)</v>
          </cell>
          <cell r="E26472" t="str">
            <v>Россия</v>
          </cell>
          <cell r="F26472" t="str">
            <v>ТКАНЬ</v>
          </cell>
        </row>
        <row r="26473">
          <cell r="A26473" t="str">
            <v>MHK22</v>
          </cell>
          <cell r="B26473" t="str">
            <v>NOT USE</v>
          </cell>
          <cell r="C26473" t="str">
            <v xml:space="preserve"> Укрывной материал для мульчирования 30-42г/кв.м.-1.6х5м</v>
          </cell>
          <cell r="E26473" t="str">
            <v>Россия</v>
          </cell>
          <cell r="F26473" t="str">
            <v>ТКАНЬ</v>
          </cell>
        </row>
        <row r="26474">
          <cell r="A26474" t="str">
            <v>MHK291</v>
          </cell>
          <cell r="B26474" t="str">
            <v>NOT USE</v>
          </cell>
          <cell r="C26474" t="str">
            <v xml:space="preserve"> Шляпа с москитной сеткой (К291)</v>
          </cell>
          <cell r="E26474" t="str">
            <v>Россия</v>
          </cell>
          <cell r="F26474" t="str">
            <v>ТКАНЬ</v>
          </cell>
        </row>
        <row r="26475">
          <cell r="A26475" t="str">
            <v>MHK303</v>
          </cell>
          <cell r="B26475" t="str">
            <v>NOT USE</v>
          </cell>
          <cell r="C26475" t="str">
            <v xml:space="preserve"> Термосумка с плечевым ремнем и карманом 29х18х27см</v>
          </cell>
          <cell r="E26475" t="str">
            <v>Россия</v>
          </cell>
          <cell r="F26475" t="str">
            <v>ТКАНЬ</v>
          </cell>
        </row>
        <row r="26476">
          <cell r="A26476" t="str">
            <v>E010148</v>
          </cell>
          <cell r="B26476" t="str">
            <v>NOT USE</v>
          </cell>
          <cell r="C26476" t="str">
            <v xml:space="preserve"> Скатерть тефлон SB 0626 137х180</v>
          </cell>
          <cell r="E26476" t="str">
            <v>США</v>
          </cell>
          <cell r="F26476" t="str">
            <v>ТКАНЬ</v>
          </cell>
        </row>
        <row r="26477">
          <cell r="A26477" t="str">
            <v>E010153</v>
          </cell>
          <cell r="B26477" t="str">
            <v>NOT USE</v>
          </cell>
          <cell r="C26477" t="str">
            <v xml:space="preserve"> Скатерть тефлон SB 0849 120х160</v>
          </cell>
          <cell r="E26477" t="str">
            <v>США</v>
          </cell>
          <cell r="F26477" t="str">
            <v>ТКАНЬ</v>
          </cell>
        </row>
        <row r="26478">
          <cell r="A26478" t="str">
            <v>E010157</v>
          </cell>
          <cell r="B26478" t="str">
            <v>NOT USE</v>
          </cell>
          <cell r="C26478" t="str">
            <v xml:space="preserve"> Скатерть тефлон SB 2319 150х230</v>
          </cell>
          <cell r="E26478" t="str">
            <v>США</v>
          </cell>
          <cell r="F26478" t="str">
            <v>ТКАНЬ</v>
          </cell>
        </row>
        <row r="26479">
          <cell r="A26479" t="str">
            <v>E010184</v>
          </cell>
          <cell r="B26479" t="str">
            <v>NOT USE</v>
          </cell>
          <cell r="C26479" t="str">
            <v xml:space="preserve"> Скатерть FPL 172 120х150 винил/фланель основа</v>
          </cell>
          <cell r="E26479" t="str">
            <v>США</v>
          </cell>
          <cell r="F26479" t="str">
            <v>ТКАНЬ</v>
          </cell>
        </row>
        <row r="26480">
          <cell r="A26480" t="str">
            <v>E2778</v>
          </cell>
          <cell r="B26480" t="str">
            <v>NOT USE</v>
          </cell>
          <cell r="C26480" t="str">
            <v xml:space="preserve"> Тарелка обеденная СПАРКЛ 25.5см красная</v>
          </cell>
          <cell r="E26480" t="str">
            <v>Франция</v>
          </cell>
          <cell r="F26480" t="str">
            <v>СТЕКЛО</v>
          </cell>
        </row>
        <row r="26481">
          <cell r="A26481" t="str">
            <v>E2779</v>
          </cell>
          <cell r="B26481" t="str">
            <v>NOT USE</v>
          </cell>
          <cell r="C26481" t="str">
            <v xml:space="preserve"> Тарелка обеденная СПАРКЛ 25.5см черная</v>
          </cell>
          <cell r="E26481" t="str">
            <v>Франция</v>
          </cell>
          <cell r="F26481" t="str">
            <v>СТЕКЛО</v>
          </cell>
        </row>
        <row r="26482">
          <cell r="A26482" t="str">
            <v>E4403812</v>
          </cell>
          <cell r="B26482" t="str">
            <v>NOT USE</v>
          </cell>
          <cell r="C26482" t="str">
            <v xml:space="preserve"> Сковорода для блинов 25см TALENT</v>
          </cell>
          <cell r="E26482" t="str">
            <v>Франция</v>
          </cell>
          <cell r="F26482" t="str">
            <v>МЕТАЛЛ</v>
          </cell>
        </row>
        <row r="26483">
          <cell r="A26483" t="str">
            <v>E9483-1</v>
          </cell>
          <cell r="B26483" t="str">
            <v>NOT USE</v>
          </cell>
          <cell r="C26483" t="str">
            <v xml:space="preserve"> Фужер для вина ДОМИНО 245мл</v>
          </cell>
          <cell r="E26483" t="str">
            <v>Россия</v>
          </cell>
          <cell r="F26483" t="str">
            <v>СТЕКЛО</v>
          </cell>
        </row>
        <row r="26484">
          <cell r="A26484" t="str">
            <v>ECO022PC</v>
          </cell>
          <cell r="B26484" t="str">
            <v>NOT USE</v>
          </cell>
          <cell r="C26484" t="str">
            <v xml:space="preserve"> Анкер универсальный садовый колышек H=50см цветной</v>
          </cell>
          <cell r="E26484" t="str">
            <v>Россия</v>
          </cell>
          <cell r="F26484" t="str">
            <v>ПЛАСТИК</v>
          </cell>
        </row>
        <row r="26485">
          <cell r="A26485" t="str">
            <v>ECO024PC</v>
          </cell>
          <cell r="B26485" t="str">
            <v>NOT USE</v>
          </cell>
          <cell r="C26485" t="str">
            <v xml:space="preserve"> Анкер универсальный садовый колышек H=80см черный</v>
          </cell>
          <cell r="E26485" t="str">
            <v>Россия</v>
          </cell>
          <cell r="F26485" t="str">
            <v>ПЛАСТИК</v>
          </cell>
        </row>
        <row r="26486">
          <cell r="A26486" t="str">
            <v>ECO02PC</v>
          </cell>
          <cell r="B26486" t="str">
            <v>NOT USE</v>
          </cell>
          <cell r="C26486" t="str">
            <v xml:space="preserve"> Держатель для растений №4 с 4мя ножками СТАНДАРТ H=80см D=50см</v>
          </cell>
          <cell r="E26486" t="str">
            <v>Россия</v>
          </cell>
          <cell r="F26486" t="str">
            <v>ПЛАСТИК</v>
          </cell>
        </row>
        <row r="26487">
          <cell r="A26487" t="str">
            <v>ELS1177-4</v>
          </cell>
          <cell r="B26487" t="str">
            <v>NOT USE</v>
          </cell>
          <cell r="C26487" t="str">
            <v xml:space="preserve"> Чайник 600мл с поршнем LOS-ANGELES</v>
          </cell>
          <cell r="E26487" t="str">
            <v>Тайвань</v>
          </cell>
          <cell r="F26487" t="str">
            <v>МЕТАЛЛ</v>
          </cell>
        </row>
        <row r="26488">
          <cell r="A26488" t="str">
            <v>11107F</v>
          </cell>
          <cell r="B26488" t="str">
            <v>NOT USE</v>
          </cell>
          <cell r="C26488" t="str">
            <v xml:space="preserve"> Адаптер с ручками синий фиолетовый</v>
          </cell>
          <cell r="E26488" t="str">
            <v>Россия</v>
          </cell>
          <cell r="F26488" t="str">
            <v>ПЛАСТИК</v>
          </cell>
        </row>
        <row r="26489">
          <cell r="A26489" t="str">
            <v>11113</v>
          </cell>
          <cell r="B26489" t="str">
            <v>NOT USE</v>
          </cell>
          <cell r="C26489" t="str">
            <v xml:space="preserve"> Контейнер круглый КВИНТА 1.1л</v>
          </cell>
          <cell r="E26489" t="str">
            <v>Россия</v>
          </cell>
          <cell r="F26489" t="str">
            <v>ПЛАСТИК</v>
          </cell>
        </row>
        <row r="26490">
          <cell r="A26490" t="str">
            <v>11162</v>
          </cell>
          <cell r="B26490" t="str">
            <v>NOT USE</v>
          </cell>
          <cell r="C26490" t="str">
            <v xml:space="preserve"> Миска кристальная 0.8л</v>
          </cell>
          <cell r="E26490" t="str">
            <v>Турция</v>
          </cell>
          <cell r="F26490" t="str">
            <v>ПЛАСТИК</v>
          </cell>
        </row>
        <row r="26491">
          <cell r="A26491" t="str">
            <v>11181</v>
          </cell>
          <cell r="B26491" t="str">
            <v>NOT USE</v>
          </cell>
          <cell r="C26491" t="str">
            <v xml:space="preserve"> Тарелка квадратная кристальная 18см</v>
          </cell>
          <cell r="E26491" t="str">
            <v>Турция</v>
          </cell>
          <cell r="F26491" t="str">
            <v>ПЛАСТИК</v>
          </cell>
        </row>
        <row r="26492">
          <cell r="A26492" t="str">
            <v>11182-1</v>
          </cell>
          <cell r="B26492" t="str">
            <v>NOT USE</v>
          </cell>
          <cell r="C26492" t="str">
            <v xml:space="preserve"> Тарелка квадратная кристальная</v>
          </cell>
          <cell r="E26492" t="str">
            <v>Турция</v>
          </cell>
          <cell r="F26492" t="str">
            <v>ПЛАСТИК</v>
          </cell>
        </row>
        <row r="26493">
          <cell r="A26493" t="str">
            <v>11183</v>
          </cell>
          <cell r="B26493" t="str">
            <v>NOT USE</v>
          </cell>
          <cell r="C26493" t="str">
            <v xml:space="preserve"> Тарелка квадратная кристальная</v>
          </cell>
          <cell r="E26493" t="str">
            <v>Турция</v>
          </cell>
          <cell r="F26493" t="str">
            <v>ПЛАСТИК</v>
          </cell>
        </row>
        <row r="26494">
          <cell r="A26494" t="str">
            <v>11375</v>
          </cell>
          <cell r="B26494" t="str">
            <v>NOT USE</v>
          </cell>
          <cell r="C26494" t="str">
            <v xml:space="preserve"> Емкость для холодильника и СВЧ 2секции 1л</v>
          </cell>
          <cell r="E26494" t="str">
            <v>Россия</v>
          </cell>
          <cell r="F26494" t="str">
            <v>ПЛАСТИК</v>
          </cell>
        </row>
        <row r="26495">
          <cell r="A26495" t="str">
            <v>11471</v>
          </cell>
          <cell r="B26495" t="str">
            <v>NOT USE</v>
          </cell>
          <cell r="C26495" t="str">
            <v xml:space="preserve"> Комплект конт кругсмАРТ с клапаном 3шт по 0.75л</v>
          </cell>
          <cell r="E26495" t="str">
            <v>Россия</v>
          </cell>
          <cell r="F26495" t="str">
            <v>ПЛАСТИК</v>
          </cell>
        </row>
        <row r="26496">
          <cell r="A26496" t="str">
            <v>11481</v>
          </cell>
          <cell r="B26496" t="str">
            <v>NOT USE</v>
          </cell>
          <cell r="C26496" t="str">
            <v xml:space="preserve"> Контейнер квадратныйсмАРТ с клапаном 1.0л</v>
          </cell>
          <cell r="E26496" t="str">
            <v>Россия</v>
          </cell>
          <cell r="F26496" t="str">
            <v>ПЛАСТИК</v>
          </cell>
        </row>
        <row r="26497">
          <cell r="A26497" t="str">
            <v>11538</v>
          </cell>
          <cell r="B26497" t="str">
            <v>NOT USE</v>
          </cell>
          <cell r="C26497" t="str">
            <v xml:space="preserve"> Комплект контейнеров с клапаном ФРЭШ 0.6л 3шт</v>
          </cell>
          <cell r="E26497" t="str">
            <v>Россия</v>
          </cell>
          <cell r="F26497" t="str">
            <v>ПЛАСТИК</v>
          </cell>
        </row>
        <row r="26498">
          <cell r="A26498" t="str">
            <v>AV019</v>
          </cell>
          <cell r="B26498" t="str">
            <v>NOT USE</v>
          </cell>
          <cell r="C26498" t="str">
            <v xml:space="preserve"> Салфетки влажные VISAGE 15шт киви</v>
          </cell>
          <cell r="E26498" t="str">
            <v>Россия</v>
          </cell>
          <cell r="F26498" t="str">
            <v>ВИСКОЗА</v>
          </cell>
        </row>
        <row r="26499">
          <cell r="A26499" t="str">
            <v>AV075258</v>
          </cell>
          <cell r="B26499" t="str">
            <v>NOT USE</v>
          </cell>
          <cell r="C26499" t="str">
            <v xml:space="preserve"> Салфетки влажные VISAGE 15шт клубника</v>
          </cell>
          <cell r="E26499" t="str">
            <v>Россия</v>
          </cell>
          <cell r="F26499" t="str">
            <v>ВИСКОЗА</v>
          </cell>
        </row>
        <row r="26500">
          <cell r="A26500" t="str">
            <v>AV075418</v>
          </cell>
          <cell r="B26500" t="str">
            <v>NOT USE</v>
          </cell>
          <cell r="C26500" t="str">
            <v xml:space="preserve"> Салфетки влажные РУСАЛОЧКА 15шт зеленое яблоко</v>
          </cell>
          <cell r="E26500" t="str">
            <v>Россия</v>
          </cell>
          <cell r="F26500" t="str">
            <v>ВИСКОЗА</v>
          </cell>
        </row>
        <row r="26501">
          <cell r="A26501" t="str">
            <v>ELS2062</v>
          </cell>
          <cell r="B26501" t="str">
            <v>NOT USE</v>
          </cell>
          <cell r="C26501" t="str">
            <v xml:space="preserve"> Чайник ANGOLA 350мл с поршнем</v>
          </cell>
          <cell r="E26501" t="str">
            <v>Тайвань</v>
          </cell>
          <cell r="F26501" t="str">
            <v>МЕТАЛЛ</v>
          </cell>
        </row>
        <row r="26502">
          <cell r="A26502" t="str">
            <v>ELS2064</v>
          </cell>
          <cell r="B26502" t="str">
            <v>NOT USE</v>
          </cell>
          <cell r="C26502" t="str">
            <v xml:space="preserve"> Чайник ANGOLA 600мл с поршнем</v>
          </cell>
          <cell r="E26502" t="str">
            <v>Тайвань</v>
          </cell>
          <cell r="F26502" t="str">
            <v>МЕТАЛЛ</v>
          </cell>
        </row>
        <row r="26503">
          <cell r="A26503" t="str">
            <v>ELSB02N</v>
          </cell>
          <cell r="B26503" t="str">
            <v>NOT USE</v>
          </cell>
          <cell r="C26503" t="str">
            <v xml:space="preserve"> Чайник CONGO с поршнем 350мл</v>
          </cell>
          <cell r="E26503" t="str">
            <v>Китай</v>
          </cell>
          <cell r="F26503" t="str">
            <v>МЕТАЛЛ</v>
          </cell>
        </row>
        <row r="26504">
          <cell r="A26504" t="str">
            <v>ELSB620-1</v>
          </cell>
          <cell r="B26504" t="str">
            <v>NOT USE</v>
          </cell>
          <cell r="C26504" t="str">
            <v xml:space="preserve"> Чайник SALVADOR 350мл с поршнем</v>
          </cell>
          <cell r="E26504" t="str">
            <v>Китай</v>
          </cell>
          <cell r="F26504" t="str">
            <v>МЕТАЛЛ</v>
          </cell>
        </row>
        <row r="26505">
          <cell r="A26505" t="str">
            <v>ELSBSB3</v>
          </cell>
          <cell r="B26505" t="str">
            <v>NOT USE</v>
          </cell>
          <cell r="C26505" t="str">
            <v xml:space="preserve"> Набор для барбекю 3пр: лопатка/вилка/щипцы</v>
          </cell>
          <cell r="E26505" t="str">
            <v>Китай</v>
          </cell>
          <cell r="F26505" t="str">
            <v>МЕТАЛЛ</v>
          </cell>
        </row>
        <row r="26506">
          <cell r="A26506" t="str">
            <v>ETI2002</v>
          </cell>
          <cell r="B26506" t="str">
            <v>NOT USE</v>
          </cell>
          <cell r="C26506" t="str">
            <v xml:space="preserve"> Метла 130см A-4-2</v>
          </cell>
          <cell r="E26506" t="str">
            <v>Китай</v>
          </cell>
          <cell r="F26506" t="str">
            <v>ПЛАСТИК</v>
          </cell>
        </row>
        <row r="26507">
          <cell r="A26507" t="str">
            <v>ETI2025</v>
          </cell>
          <cell r="B26507" t="str">
            <v>NOT USE</v>
          </cell>
          <cell r="C26507" t="str">
            <v xml:space="preserve"> Подставка под горячее D=21 цветная A-10-3</v>
          </cell>
          <cell r="E26507" t="str">
            <v>Китай</v>
          </cell>
          <cell r="F26507" t="str">
            <v>ПЛАСТИК</v>
          </cell>
        </row>
        <row r="26508">
          <cell r="A26508" t="str">
            <v>ETI2027</v>
          </cell>
          <cell r="B26508" t="str">
            <v>NOT USE</v>
          </cell>
          <cell r="C26508" t="str">
            <v xml:space="preserve"> Подставка под горячее D=20 пальма A-10-9</v>
          </cell>
          <cell r="E26508" t="str">
            <v>Китай</v>
          </cell>
          <cell r="F26508" t="str">
            <v>ПЛАСТИК</v>
          </cell>
        </row>
        <row r="26509">
          <cell r="A26509" t="str">
            <v>ETI2028</v>
          </cell>
          <cell r="B26509" t="str">
            <v>NOT USE</v>
          </cell>
          <cell r="C26509" t="str">
            <v xml:space="preserve"> Молоток кухонный дерево A-10-10</v>
          </cell>
          <cell r="E26509" t="str">
            <v>Китай</v>
          </cell>
          <cell r="F26509" t="str">
            <v>ДЕРЕВО</v>
          </cell>
        </row>
        <row r="26510">
          <cell r="A26510" t="str">
            <v>ETI2035</v>
          </cell>
          <cell r="B26510" t="str">
            <v>NOT USE</v>
          </cell>
          <cell r="C26510" t="str">
            <v xml:space="preserve"> Корзинка 28х18 пластик A-10-17</v>
          </cell>
          <cell r="E26510" t="str">
            <v>Китай</v>
          </cell>
          <cell r="F26510" t="str">
            <v>ПЛАСТИК</v>
          </cell>
        </row>
        <row r="26511">
          <cell r="A26511" t="str">
            <v>ETI2047</v>
          </cell>
          <cell r="B26511" t="str">
            <v>NOT USE</v>
          </cell>
          <cell r="C26511" t="str">
            <v xml:space="preserve"> Сухарница круглая большая (бамбук) A-11-3</v>
          </cell>
          <cell r="E26511" t="str">
            <v>Китай</v>
          </cell>
          <cell r="F26511" t="str">
            <v>ДЕРЕВО</v>
          </cell>
        </row>
        <row r="26512">
          <cell r="A26512" t="str">
            <v>ETI32</v>
          </cell>
          <cell r="B26512" t="str">
            <v>NOT USE</v>
          </cell>
          <cell r="C26512" t="str">
            <v xml:space="preserve"> Дорожка 90х200см</v>
          </cell>
          <cell r="E26512" t="str">
            <v>Вьетнам</v>
          </cell>
          <cell r="F26512" t="str">
            <v>ПЛАСТИК</v>
          </cell>
        </row>
        <row r="26513">
          <cell r="A26513" t="str">
            <v>11636</v>
          </cell>
          <cell r="B26513" t="str">
            <v>NOT USE</v>
          </cell>
          <cell r="C26513" t="str">
            <v xml:space="preserve"> Контейнер для холод и СВЧ с клапаном ЕДИМ ДОМА 0.75л</v>
          </cell>
          <cell r="E26513" t="str">
            <v>Россия</v>
          </cell>
          <cell r="F26513" t="str">
            <v>ПЛАСТИК</v>
          </cell>
        </row>
        <row r="26514">
          <cell r="A26514" t="str">
            <v>11637</v>
          </cell>
          <cell r="B26514" t="str">
            <v>NOT USE</v>
          </cell>
          <cell r="C26514" t="str">
            <v xml:space="preserve"> Контейнер для холодильника и СВЧ ЕДИМ ДОМА с клапаномсмарт 1л</v>
          </cell>
          <cell r="E26514" t="str">
            <v>Россия</v>
          </cell>
          <cell r="F26514" t="str">
            <v>ПЛАСТИК</v>
          </cell>
        </row>
        <row r="26515">
          <cell r="A26515" t="str">
            <v>11639</v>
          </cell>
          <cell r="B26515" t="str">
            <v>NOT USE</v>
          </cell>
          <cell r="C26515" t="str">
            <v xml:space="preserve"> Комплект контейнеров для холод и СВЧ ЕДИМ ДОМА с клапаномсмАРТ 0.6л 3шт</v>
          </cell>
          <cell r="E26515" t="str">
            <v>Россия</v>
          </cell>
          <cell r="F26515" t="str">
            <v>ПЛАСТИК</v>
          </cell>
        </row>
        <row r="26516">
          <cell r="A26516" t="str">
            <v>11644</v>
          </cell>
          <cell r="B26516" t="str">
            <v>NOT USE</v>
          </cell>
          <cell r="C26516" t="str">
            <v xml:space="preserve"> Банка ВИНТАЖ ЕДИМ ДОМА с завинч крышкой 0.25л</v>
          </cell>
          <cell r="E26516" t="str">
            <v>Россия</v>
          </cell>
          <cell r="F26516" t="str">
            <v>ПЛАСТИК</v>
          </cell>
        </row>
        <row r="26517">
          <cell r="A26517" t="str">
            <v>11649</v>
          </cell>
          <cell r="B26517" t="str">
            <v>NOT USE</v>
          </cell>
          <cell r="C26517" t="str">
            <v xml:space="preserve"> Банка ВИНТАЖ ЕДИМ ДОМА с завинч крышкой 1.0л</v>
          </cell>
          <cell r="E26517" t="str">
            <v>Россия</v>
          </cell>
          <cell r="F26517" t="str">
            <v>ПЛАСТИК</v>
          </cell>
        </row>
        <row r="26518">
          <cell r="A26518" t="str">
            <v>11655</v>
          </cell>
          <cell r="B26518" t="str">
            <v>NOT USE</v>
          </cell>
          <cell r="C26518" t="str">
            <v xml:space="preserve"> Банка ЕДИМ ДОМА твист с завинчивающейся крышкой 0.5л</v>
          </cell>
          <cell r="E26518" t="str">
            <v>Россия</v>
          </cell>
          <cell r="F26518" t="str">
            <v>ПЛАСТИК</v>
          </cell>
        </row>
        <row r="26519">
          <cell r="A26519" t="str">
            <v>11656</v>
          </cell>
          <cell r="B26519" t="str">
            <v>NOT USE</v>
          </cell>
          <cell r="C26519" t="str">
            <v xml:space="preserve"> Банка ЕДИМ ДОМА твист с завинчивающейся крышкой 1л</v>
          </cell>
          <cell r="E26519" t="str">
            <v>Россия</v>
          </cell>
          <cell r="F26519" t="str">
            <v>ПЛАСТИК</v>
          </cell>
        </row>
        <row r="26520">
          <cell r="A26520" t="str">
            <v>11943</v>
          </cell>
          <cell r="B26520" t="str">
            <v>NOT USE</v>
          </cell>
          <cell r="C26520" t="str">
            <v xml:space="preserve"> Контейнер для продуктов с декором Click&amp;Lock 3.0л</v>
          </cell>
          <cell r="E26520" t="str">
            <v>Россия</v>
          </cell>
          <cell r="F26520" t="str">
            <v>ПЛАСТИК</v>
          </cell>
        </row>
        <row r="26521">
          <cell r="A26521" t="str">
            <v>12037</v>
          </cell>
          <cell r="B26521" t="str">
            <v>NOT USE</v>
          </cell>
          <cell r="C26521" t="str">
            <v xml:space="preserve"> Горшок для цветов СТЕФАНИЯ d=200 с поддоном</v>
          </cell>
          <cell r="E26521" t="str">
            <v>Россия</v>
          </cell>
          <cell r="F26521" t="str">
            <v>ПЛАСТИК</v>
          </cell>
        </row>
        <row r="26522">
          <cell r="A26522" t="str">
            <v>12046</v>
          </cell>
          <cell r="B26522" t="str">
            <v>NOT USE</v>
          </cell>
          <cell r="C26522" t="str">
            <v xml:space="preserve"> Горшок для цветов с поддоном НЕВАДА d=140</v>
          </cell>
          <cell r="E26522" t="str">
            <v>Россия</v>
          </cell>
          <cell r="F26522" t="str">
            <v>ПЛАСТИК</v>
          </cell>
        </row>
        <row r="26523">
          <cell r="A26523" t="str">
            <v>12150</v>
          </cell>
          <cell r="B26523" t="str">
            <v>NOT USE</v>
          </cell>
          <cell r="C26523" t="str">
            <v xml:space="preserve"> Миска ЛАУРА d=360 6.2л</v>
          </cell>
          <cell r="E26523" t="str">
            <v>Россия</v>
          </cell>
          <cell r="F26523" t="str">
            <v>ПЛАСТИК</v>
          </cell>
        </row>
        <row r="26524">
          <cell r="A26524" t="str">
            <v>AV173</v>
          </cell>
          <cell r="B26524" t="str">
            <v>NOT USE</v>
          </cell>
          <cell r="C26524" t="str">
            <v xml:space="preserve"> Зубочистки РУСАЛОЧКА со вкусом мяты кругл уп 240шт</v>
          </cell>
          <cell r="E26524" t="str">
            <v>Китай</v>
          </cell>
          <cell r="F26524" t="str">
            <v>ВИСКОЗА</v>
          </cell>
        </row>
        <row r="26525">
          <cell r="A26525" t="str">
            <v>AV340</v>
          </cell>
          <cell r="B26525" t="str">
            <v>NOT USE</v>
          </cell>
          <cell r="C26525" t="str">
            <v xml:space="preserve"> Салфетки влажные РУСАЛОЧКА 15шт лимон</v>
          </cell>
          <cell r="E26525" t="str">
            <v>Россия</v>
          </cell>
          <cell r="F26525" t="str">
            <v>ВИСКОЗА</v>
          </cell>
        </row>
        <row r="26526">
          <cell r="A26526" t="str">
            <v>AV343</v>
          </cell>
          <cell r="B26526" t="str">
            <v>NOT USE</v>
          </cell>
          <cell r="C26526" t="str">
            <v xml:space="preserve"> Салфетки влажные РУСАЛОЧКА 15шт для снятия макияжа</v>
          </cell>
          <cell r="E26526" t="str">
            <v>Россия</v>
          </cell>
          <cell r="F26526" t="str">
            <v>ВИСКОЗА</v>
          </cell>
        </row>
        <row r="26527">
          <cell r="A26527" t="str">
            <v>AV430303</v>
          </cell>
          <cell r="B26527" t="str">
            <v>NOT USE</v>
          </cell>
          <cell r="C26527" t="str">
            <v xml:space="preserve"> Салфетки влажные РУСАЛОЧКА 15шт антибак с экстрактом ромашки</v>
          </cell>
          <cell r="E26527" t="str">
            <v>Россия</v>
          </cell>
          <cell r="F26527" t="str">
            <v>ВИСКОЗА</v>
          </cell>
        </row>
        <row r="26528">
          <cell r="A26528" t="str">
            <v>AV430785</v>
          </cell>
          <cell r="B26528" t="str">
            <v>NOT USE</v>
          </cell>
          <cell r="C26528" t="str">
            <v xml:space="preserve"> Салфетки влажные РУСАЛОЧКА 40шт детские кремовые</v>
          </cell>
          <cell r="E26528" t="str">
            <v>Россия</v>
          </cell>
          <cell r="F26528" t="str">
            <v>ВИСКОЗА</v>
          </cell>
        </row>
        <row r="26529">
          <cell r="A26529" t="str">
            <v>AV431058</v>
          </cell>
          <cell r="B26529" t="str">
            <v>NOT USE</v>
          </cell>
          <cell r="C26529" t="str">
            <v xml:space="preserve"> Салфетки влажные РУСАЛОЧКА 24шт АВТО для салона</v>
          </cell>
          <cell r="E26529" t="str">
            <v>Россия</v>
          </cell>
          <cell r="F26529" t="str">
            <v>ВИСКОЗА</v>
          </cell>
        </row>
        <row r="26530">
          <cell r="A26530" t="str">
            <v>AV431065</v>
          </cell>
          <cell r="B26530" t="str">
            <v>NOT USE</v>
          </cell>
          <cell r="C26530" t="str">
            <v xml:space="preserve"> Салфетки влажные РУСАЛОЧКА 24шт хозяйственные универсальные</v>
          </cell>
          <cell r="E26530" t="str">
            <v>Россия</v>
          </cell>
          <cell r="F26530" t="str">
            <v>ВИСКОЗА</v>
          </cell>
        </row>
        <row r="26531">
          <cell r="A26531" t="str">
            <v>AV432970</v>
          </cell>
          <cell r="B26531" t="str">
            <v>NOT USE</v>
          </cell>
          <cell r="C26531" t="str">
            <v xml:space="preserve"> Салфетки влажные VISAGE 15шт для интимной гигиены</v>
          </cell>
          <cell r="E26531" t="str">
            <v>Россия</v>
          </cell>
          <cell r="F26531" t="str">
            <v>ВИСКОЗА</v>
          </cell>
        </row>
        <row r="26532">
          <cell r="A26532" t="str">
            <v>AV432994</v>
          </cell>
          <cell r="B26532" t="str">
            <v>NOT USE</v>
          </cell>
          <cell r="C26532" t="str">
            <v xml:space="preserve"> Салфетки влажные VISAGE 15шт для снятия макияжа</v>
          </cell>
          <cell r="E26532" t="str">
            <v>Россия</v>
          </cell>
          <cell r="F26532" t="str">
            <v>ВИСКОЗА</v>
          </cell>
        </row>
        <row r="26533">
          <cell r="A26533" t="str">
            <v>AV578</v>
          </cell>
          <cell r="B26533" t="str">
            <v>NOT USE</v>
          </cell>
          <cell r="C26533" t="str">
            <v xml:space="preserve"> Губка РУСАЛОЧКА для обуви большая БЛЕСК черный</v>
          </cell>
          <cell r="E26533" t="str">
            <v>Россия</v>
          </cell>
          <cell r="F26533" t="str">
            <v>ПОРОЛОН</v>
          </cell>
        </row>
        <row r="26534">
          <cell r="A26534" t="str">
            <v>AV579</v>
          </cell>
          <cell r="B26534" t="str">
            <v>NOT USE</v>
          </cell>
          <cell r="C26534" t="str">
            <v xml:space="preserve"> Губка РУСАЛОЧКА для обуви большая БЛЕСК прозрачный</v>
          </cell>
          <cell r="E26534" t="str">
            <v>Россия</v>
          </cell>
          <cell r="F26534" t="str">
            <v>ПОРОЛОН</v>
          </cell>
        </row>
        <row r="26535">
          <cell r="A26535" t="str">
            <v>AV583</v>
          </cell>
          <cell r="B26535" t="str">
            <v>NOT USE</v>
          </cell>
          <cell r="C26535" t="str">
            <v xml:space="preserve"> Губка РУСАЛОЧКА для автомобиля МЕГА</v>
          </cell>
          <cell r="E26535" t="str">
            <v>Россия</v>
          </cell>
          <cell r="F26535" t="str">
            <v>ПОРОЛОН</v>
          </cell>
        </row>
        <row r="26536">
          <cell r="A26536" t="str">
            <v>ETI46</v>
          </cell>
          <cell r="B26536" t="str">
            <v>NOT USE</v>
          </cell>
          <cell r="C26536" t="str">
            <v xml:space="preserve"> Циновка круглая D=90см</v>
          </cell>
          <cell r="E26536" t="str">
            <v>Вьетнам</v>
          </cell>
          <cell r="F26536" t="str">
            <v>ДЕРЕВО</v>
          </cell>
        </row>
        <row r="26537">
          <cell r="A26537" t="str">
            <v>ETI53</v>
          </cell>
          <cell r="B26537" t="str">
            <v>NOT USE</v>
          </cell>
          <cell r="C26537" t="str">
            <v xml:space="preserve"> Циновка прямоугольная 35х60см</v>
          </cell>
          <cell r="E26537" t="str">
            <v>Вьетнам</v>
          </cell>
          <cell r="F26537" t="str">
            <v>ДЕРЕВО</v>
          </cell>
        </row>
        <row r="26538">
          <cell r="A26538" t="str">
            <v>ETI56</v>
          </cell>
          <cell r="B26538" t="str">
            <v>NOT USE</v>
          </cell>
          <cell r="C26538" t="str">
            <v xml:space="preserve"> Циновка плотная 50х90см</v>
          </cell>
          <cell r="E26538" t="str">
            <v>Вьетнам</v>
          </cell>
          <cell r="F26538" t="str">
            <v>ДЕРЕВО</v>
          </cell>
        </row>
        <row r="26539">
          <cell r="A26539" t="str">
            <v>ETIB15-4</v>
          </cell>
          <cell r="B26539" t="str">
            <v>NOT USE</v>
          </cell>
          <cell r="C26539" t="str">
            <v xml:space="preserve"> Набор из 3х лопаток бамбук B15-4</v>
          </cell>
          <cell r="E26539" t="str">
            <v>Китай</v>
          </cell>
          <cell r="F26539" t="str">
            <v>ДЕРЕВО</v>
          </cell>
        </row>
        <row r="26540">
          <cell r="A26540" t="str">
            <v>ETIB15-5</v>
          </cell>
          <cell r="B26540" t="str">
            <v>NOT USE</v>
          </cell>
          <cell r="C26540" t="str">
            <v xml:space="preserve"> Набор из 3х лопаток бамбук B15-5</v>
          </cell>
          <cell r="E26540" t="str">
            <v>Китай</v>
          </cell>
          <cell r="F26540" t="str">
            <v>ДЕРЕВО</v>
          </cell>
        </row>
        <row r="26541">
          <cell r="A26541" t="str">
            <v>ETIB5-1-1</v>
          </cell>
          <cell r="B26541" t="str">
            <v>NOT USE</v>
          </cell>
          <cell r="C26541" t="str">
            <v xml:space="preserve"> Корзина для фруктов ладья большая 45х19 H10 метал B5-1</v>
          </cell>
          <cell r="E26541" t="str">
            <v>Китай</v>
          </cell>
          <cell r="F26541" t="str">
            <v>МЕТАЛЛ</v>
          </cell>
        </row>
        <row r="26542">
          <cell r="A26542" t="str">
            <v>ETIB5-2-2</v>
          </cell>
          <cell r="B26542" t="str">
            <v>NOT USE</v>
          </cell>
          <cell r="C26542" t="str">
            <v xml:space="preserve"> Миска круглая средняя D23 H10 метал B5-2</v>
          </cell>
          <cell r="E26542" t="str">
            <v>Китай</v>
          </cell>
          <cell r="F26542" t="str">
            <v>МЕТАЛЛ</v>
          </cell>
        </row>
        <row r="26543">
          <cell r="A26543" t="str">
            <v>ETIB5-3-2</v>
          </cell>
          <cell r="B26543" t="str">
            <v>NOT USE</v>
          </cell>
          <cell r="C26543" t="str">
            <v xml:space="preserve"> Корзина для фруктов круглая средняя D25 H5 метал B5-3</v>
          </cell>
          <cell r="E26543" t="str">
            <v>Китай</v>
          </cell>
          <cell r="F26543" t="str">
            <v>МЕТАЛЛ</v>
          </cell>
        </row>
        <row r="26544">
          <cell r="A26544" t="str">
            <v>ETIB8-6</v>
          </cell>
          <cell r="B26544" t="str">
            <v>NOT USE</v>
          </cell>
          <cell r="C26544" t="str">
            <v xml:space="preserve"> Дуршлаг с деревянной ручкой D=25 метал нерж B8-6</v>
          </cell>
          <cell r="E26544" t="str">
            <v>Китай</v>
          </cell>
          <cell r="F26544" t="str">
            <v>МЕТАЛЛ</v>
          </cell>
        </row>
        <row r="26545">
          <cell r="A26545" t="str">
            <v>FD27-178</v>
          </cell>
          <cell r="B26545" t="str">
            <v>NOT USE</v>
          </cell>
          <cell r="C26545" t="str">
            <v xml:space="preserve"> Н-р крючков КЛУБНИКА С РОСОЙ 2шт 3цв</v>
          </cell>
          <cell r="E26545" t="str">
            <v>Китай</v>
          </cell>
          <cell r="F26545" t="str">
            <v>ПЛАСТИК</v>
          </cell>
        </row>
        <row r="26546">
          <cell r="A26546" t="str">
            <v>FK4</v>
          </cell>
          <cell r="B26546" t="str">
            <v>NOT USE</v>
          </cell>
          <cell r="C26546" t="str">
            <v xml:space="preserve"> Форма для кулича №4 (EV40)</v>
          </cell>
          <cell r="E26546" t="str">
            <v>Беларусь</v>
          </cell>
          <cell r="F26546" t="str">
            <v>МЕТАЛЛ</v>
          </cell>
        </row>
        <row r="26547">
          <cell r="A26547" t="str">
            <v>FL1001</v>
          </cell>
          <cell r="B26547" t="str">
            <v>NOT USE</v>
          </cell>
          <cell r="C26547" t="str">
            <v xml:space="preserve"> Совок садовый 32см</v>
          </cell>
          <cell r="E26547" t="str">
            <v>Китай</v>
          </cell>
          <cell r="F26547" t="str">
            <v>МЕТАЛЛ</v>
          </cell>
        </row>
        <row r="26548">
          <cell r="A26548" t="str">
            <v>12182</v>
          </cell>
          <cell r="B26548" t="str">
            <v>NOT USE</v>
          </cell>
          <cell r="C26548" t="str">
            <v xml:space="preserve"> Сырница</v>
          </cell>
          <cell r="E26548" t="str">
            <v>Россия</v>
          </cell>
          <cell r="F26548" t="str">
            <v>ПЛАСТИК</v>
          </cell>
        </row>
        <row r="26549">
          <cell r="A26549" t="str">
            <v>12281</v>
          </cell>
          <cell r="B26549" t="str">
            <v>NOT USE</v>
          </cell>
          <cell r="C26549" t="str">
            <v xml:space="preserve"> Ящик УНИВЕРСАЛ 500x260x270см</v>
          </cell>
          <cell r="E26549" t="str">
            <v>Россия</v>
          </cell>
          <cell r="F26549" t="str">
            <v>ПЛАСТИК</v>
          </cell>
        </row>
        <row r="26550">
          <cell r="A26550" t="str">
            <v>12360</v>
          </cell>
          <cell r="B26550" t="str">
            <v>NOT USE</v>
          </cell>
          <cell r="C26550" t="str">
            <v xml:space="preserve"> Емкость для сыпучих продуктов 0.5л</v>
          </cell>
          <cell r="E26550" t="str">
            <v>Россия</v>
          </cell>
          <cell r="F26550" t="str">
            <v>ПЛАСТИК</v>
          </cell>
        </row>
        <row r="26551">
          <cell r="A26551" t="str">
            <v>12369</v>
          </cell>
          <cell r="B26551" t="str">
            <v>NOT USE</v>
          </cell>
          <cell r="C26551" t="str">
            <v xml:space="preserve"> Корзина для покупок</v>
          </cell>
          <cell r="E26551" t="str">
            <v>Россия</v>
          </cell>
          <cell r="F26551" t="str">
            <v>ПЛАСТИК</v>
          </cell>
        </row>
        <row r="26552">
          <cell r="A26552" t="str">
            <v>1250</v>
          </cell>
          <cell r="B26552" t="str">
            <v>NOT USE</v>
          </cell>
          <cell r="C26552" t="str">
            <v xml:space="preserve"> Картофелемялка деревянная</v>
          </cell>
          <cell r="E26552" t="str">
            <v>Беларусь</v>
          </cell>
          <cell r="F26552" t="str">
            <v>ПЛАСТИК</v>
          </cell>
        </row>
        <row r="26553">
          <cell r="A26553" t="str">
            <v>12587</v>
          </cell>
          <cell r="B26553" t="str">
            <v>NOT USE</v>
          </cell>
          <cell r="C26553" t="str">
            <v xml:space="preserve"> Емкость для сыпучих продуктов с подставкой МАГИЯ ВКУСА</v>
          </cell>
          <cell r="E26553" t="str">
            <v>Россия</v>
          </cell>
          <cell r="F26553" t="str">
            <v>ПЛАСТИК</v>
          </cell>
        </row>
        <row r="26554">
          <cell r="A26554" t="str">
            <v>12608</v>
          </cell>
          <cell r="B26554" t="str">
            <v>NOT USE</v>
          </cell>
          <cell r="C26554" t="str">
            <v xml:space="preserve"> Комплект подставки для ложки 2шт</v>
          </cell>
          <cell r="E26554" t="str">
            <v>Россия</v>
          </cell>
          <cell r="F26554" t="str">
            <v>ПЛАСТИК</v>
          </cell>
        </row>
        <row r="26555">
          <cell r="A26555" t="str">
            <v>12621</v>
          </cell>
          <cell r="B26555" t="str">
            <v>NOT USE</v>
          </cell>
          <cell r="C26555" t="str">
            <v xml:space="preserve"> Емкость для сыпучих продуктов с дозатором ЕДИМ ДОМА 0.5л</v>
          </cell>
          <cell r="E26555" t="str">
            <v>Россия</v>
          </cell>
          <cell r="F26555" t="str">
            <v>ПЛАСТИК</v>
          </cell>
        </row>
        <row r="26556">
          <cell r="A26556" t="str">
            <v>12622</v>
          </cell>
          <cell r="B26556" t="str">
            <v>NOT USE</v>
          </cell>
          <cell r="C26556" t="str">
            <v xml:space="preserve"> Емкость для сыпучих продуктов с дозатором ЕДИМ ДОМА 0.75л</v>
          </cell>
          <cell r="E26556" t="str">
            <v>Россия</v>
          </cell>
          <cell r="F26556" t="str">
            <v>ПЛАСТИК</v>
          </cell>
        </row>
        <row r="26557">
          <cell r="A26557" t="str">
            <v>12624</v>
          </cell>
          <cell r="B26557" t="str">
            <v>NOT USE</v>
          </cell>
          <cell r="C26557" t="str">
            <v xml:space="preserve"> Емкость для сыпучих продуктов с дозатором ЕДИМ ДОМА 1.5л</v>
          </cell>
          <cell r="E26557" t="str">
            <v>Россия</v>
          </cell>
          <cell r="F26557" t="str">
            <v>ПЛАСТИК</v>
          </cell>
        </row>
        <row r="26558">
          <cell r="A26558" t="str">
            <v>12625</v>
          </cell>
          <cell r="B26558" t="str">
            <v>NOT USE</v>
          </cell>
          <cell r="C26558" t="str">
            <v xml:space="preserve"> Емкость для миксера/блендера ЕДИМ ДОМА 1.9л</v>
          </cell>
          <cell r="E26558" t="str">
            <v>Россия</v>
          </cell>
          <cell r="F26558" t="str">
            <v>ПЛАСТИК</v>
          </cell>
        </row>
        <row r="26559">
          <cell r="A26559" t="str">
            <v>1265</v>
          </cell>
          <cell r="B26559" t="str">
            <v>NOT USE</v>
          </cell>
          <cell r="C26559" t="str">
            <v xml:space="preserve"> Лопатка</v>
          </cell>
          <cell r="E26559" t="str">
            <v>Украина</v>
          </cell>
          <cell r="F26559" t="str">
            <v>ПЛАСТИК</v>
          </cell>
        </row>
        <row r="26560">
          <cell r="A26560" t="str">
            <v>AV648</v>
          </cell>
          <cell r="B26560" t="str">
            <v>NOT USE</v>
          </cell>
          <cell r="C26560" t="str">
            <v xml:space="preserve"> Скатерка-мозготерка УДАЧНАЯ 120х180</v>
          </cell>
          <cell r="E26560" t="str">
            <v>Россия</v>
          </cell>
          <cell r="F26560" t="str">
            <v>ПОЛИЭСТЕР</v>
          </cell>
        </row>
        <row r="26561">
          <cell r="A26561" t="str">
            <v>AV649</v>
          </cell>
          <cell r="B26561" t="str">
            <v>NOT USE</v>
          </cell>
          <cell r="C26561" t="str">
            <v xml:space="preserve"> Скатерка-мозготерка НОВОГОДНЯЯ</v>
          </cell>
          <cell r="E26561" t="str">
            <v>Россия</v>
          </cell>
          <cell r="F26561" t="str">
            <v>ПОЛИЭСТЕР</v>
          </cell>
        </row>
        <row r="26562">
          <cell r="A26562" t="str">
            <v>AV815</v>
          </cell>
          <cell r="B26562" t="str">
            <v>NOT USE</v>
          </cell>
          <cell r="C26562" t="str">
            <v xml:space="preserve"> Салфетка микрофибра ЛЮКС ANTI-DUST 30х30см</v>
          </cell>
          <cell r="E26562" t="str">
            <v>Россия</v>
          </cell>
          <cell r="F26562" t="str">
            <v>МИКРОФИБРА</v>
          </cell>
        </row>
        <row r="26563">
          <cell r="A26563" t="str">
            <v>AYO1073</v>
          </cell>
          <cell r="B26563" t="str">
            <v>NOT USE</v>
          </cell>
          <cell r="C26563" t="str">
            <v xml:space="preserve"> Чайник BLISS 3.3л с эмал.крышкой 1001-4</v>
          </cell>
          <cell r="E26563" t="str">
            <v>Китай</v>
          </cell>
          <cell r="F26563" t="str">
            <v>МЕТАЛЛ</v>
          </cell>
        </row>
        <row r="26564">
          <cell r="A26564" t="str">
            <v>AYO1087</v>
          </cell>
          <cell r="B26564" t="str">
            <v>NOT USE</v>
          </cell>
          <cell r="C26564" t="str">
            <v xml:space="preserve"> Чайник DELICACY 2.5л с эмал крышкой 1003-4</v>
          </cell>
          <cell r="E26564" t="str">
            <v>Китай</v>
          </cell>
          <cell r="F26564" t="str">
            <v>МЕТАЛЛ</v>
          </cell>
        </row>
        <row r="26565">
          <cell r="A26565" t="str">
            <v>AYO1104</v>
          </cell>
          <cell r="B26565" t="str">
            <v>NOT USE</v>
          </cell>
          <cell r="C26565" t="str">
            <v xml:space="preserve"> Чайник DELIGHT 2.2л с эмал крышкой 1006-5</v>
          </cell>
          <cell r="E26565" t="str">
            <v>Китай</v>
          </cell>
          <cell r="F26565" t="str">
            <v>МЕТАЛЛ</v>
          </cell>
        </row>
        <row r="26566">
          <cell r="A26566" t="str">
            <v>B011-A05093</v>
          </cell>
          <cell r="B26566" t="str">
            <v>NOT USE</v>
          </cell>
          <cell r="C26566" t="str">
            <v xml:space="preserve"> Кружка ОРНАМЕНТ 400мл цилиндр европ</v>
          </cell>
          <cell r="E26566" t="str">
            <v>Китай</v>
          </cell>
          <cell r="F26566" t="str">
            <v>СТЕКЛО</v>
          </cell>
        </row>
        <row r="26567">
          <cell r="A26567" t="str">
            <v>B011-A05482</v>
          </cell>
          <cell r="B26567" t="str">
            <v>NOT USE</v>
          </cell>
          <cell r="C26567" t="str">
            <v xml:space="preserve"> Кружка ОРНАМЕНТ цилиндр европ 400мл п/уп</v>
          </cell>
          <cell r="E26567" t="str">
            <v>Китай</v>
          </cell>
          <cell r="F26567" t="str">
            <v>СТЕКЛО</v>
          </cell>
        </row>
        <row r="26568">
          <cell r="A26568" t="str">
            <v>B023-A06069</v>
          </cell>
          <cell r="B26568" t="str">
            <v>NOT USE</v>
          </cell>
          <cell r="C26568" t="str">
            <v xml:space="preserve"> Кружка СКАЗОЧНЫЙ ЛЕС 2 бочка 340мл</v>
          </cell>
          <cell r="E26568" t="str">
            <v>Китай</v>
          </cell>
          <cell r="F26568" t="str">
            <v>СТЕКЛО</v>
          </cell>
        </row>
        <row r="26569">
          <cell r="A26569" t="str">
            <v>B061-A05783</v>
          </cell>
          <cell r="B26569" t="str">
            <v>NOT USE</v>
          </cell>
          <cell r="C26569" t="str">
            <v xml:space="preserve"> Тарелка плоская 7.5' 19см МАРГО</v>
          </cell>
          <cell r="E26569" t="str">
            <v>Китай</v>
          </cell>
          <cell r="F26569" t="str">
            <v>СТЕКЛО</v>
          </cell>
        </row>
        <row r="26570">
          <cell r="A26570" t="str">
            <v>B063-A05728</v>
          </cell>
          <cell r="B26570" t="str">
            <v>NOT USE</v>
          </cell>
          <cell r="C26570" t="str">
            <v xml:space="preserve"> Тарелка плоская 9' 23см ШАРМ</v>
          </cell>
          <cell r="E26570" t="str">
            <v>Китай</v>
          </cell>
          <cell r="F26570" t="str">
            <v>СТЕКЛО</v>
          </cell>
        </row>
        <row r="26571">
          <cell r="A26571" t="str">
            <v>B063-A05783</v>
          </cell>
          <cell r="B26571" t="str">
            <v>NOT USE</v>
          </cell>
          <cell r="C26571" t="str">
            <v xml:space="preserve"> Тарелка плоская 9' 23см МАРГО</v>
          </cell>
          <cell r="E26571" t="str">
            <v>Китай</v>
          </cell>
          <cell r="F26571" t="str">
            <v>СТЕКЛО</v>
          </cell>
        </row>
        <row r="26572">
          <cell r="A26572" t="str">
            <v>FL1003</v>
          </cell>
          <cell r="B26572" t="str">
            <v>NOT USE</v>
          </cell>
          <cell r="C26572" t="str">
            <v xml:space="preserve"> Лопатка-корнеудалитель 32см</v>
          </cell>
          <cell r="E26572" t="str">
            <v>Китай</v>
          </cell>
          <cell r="F26572" t="str">
            <v>МЕТАЛЛ</v>
          </cell>
        </row>
        <row r="26573">
          <cell r="A26573" t="str">
            <v>FL1004</v>
          </cell>
          <cell r="B26573" t="str">
            <v>NOT USE</v>
          </cell>
          <cell r="C26573" t="str">
            <v xml:space="preserve"> Вилка садовая 30см</v>
          </cell>
          <cell r="E26573" t="str">
            <v>Китай</v>
          </cell>
          <cell r="F26573" t="str">
            <v>МЕТАЛЛ</v>
          </cell>
        </row>
        <row r="26574">
          <cell r="A26574" t="str">
            <v>FL1006</v>
          </cell>
          <cell r="B26574" t="str">
            <v>NOT USE</v>
          </cell>
          <cell r="C26574" t="str">
            <v xml:space="preserve"> Мотыга садовая 5 зубцов 28см</v>
          </cell>
          <cell r="E26574" t="str">
            <v>Китай</v>
          </cell>
          <cell r="F26574" t="str">
            <v>МЕТАЛЛ</v>
          </cell>
        </row>
        <row r="26575">
          <cell r="A26575" t="str">
            <v>FL3002</v>
          </cell>
          <cell r="B26575" t="str">
            <v>NOT USE</v>
          </cell>
          <cell r="C26575" t="str">
            <v xml:space="preserve"> Вилка садовая 26см</v>
          </cell>
          <cell r="E26575" t="str">
            <v>Китай</v>
          </cell>
          <cell r="F26575" t="str">
            <v>МЕТАЛЛ</v>
          </cell>
        </row>
        <row r="26576">
          <cell r="A26576" t="str">
            <v>FL75-35</v>
          </cell>
          <cell r="B26576" t="str">
            <v>NOT USE</v>
          </cell>
          <cell r="C26576" t="str">
            <v xml:space="preserve"> Вешалка овальная с 8 прищепками 3цв</v>
          </cell>
          <cell r="E26576" t="str">
            <v>Китай</v>
          </cell>
          <cell r="F26576" t="str">
            <v>МЕТАЛЛ</v>
          </cell>
        </row>
        <row r="26577">
          <cell r="A26577" t="str">
            <v>FP0202</v>
          </cell>
          <cell r="B26577" t="str">
            <v>NOT USE</v>
          </cell>
          <cell r="C26577" t="str">
            <v xml:space="preserve"> Кашпо ГРЕЦИЯ D=19см терракот</v>
          </cell>
          <cell r="E26577" t="str">
            <v>Польша</v>
          </cell>
          <cell r="F26577" t="str">
            <v>ПЛАСТИК</v>
          </cell>
        </row>
        <row r="26578">
          <cell r="A26578" t="str">
            <v>FP0203</v>
          </cell>
          <cell r="B26578" t="str">
            <v>NOT USE</v>
          </cell>
          <cell r="C26578" t="str">
            <v xml:space="preserve"> Кашпо ГРЕЦИЯ D=22см терракот</v>
          </cell>
          <cell r="E26578" t="str">
            <v>Польша</v>
          </cell>
          <cell r="F26578" t="str">
            <v>ПЛАСТИК</v>
          </cell>
        </row>
        <row r="26579">
          <cell r="A26579" t="str">
            <v>FP0270</v>
          </cell>
          <cell r="B26579" t="str">
            <v>NOT USE</v>
          </cell>
          <cell r="C26579" t="str">
            <v xml:space="preserve"> Подставка для кашпо ВУЛКАНО D=11см в ассорт</v>
          </cell>
          <cell r="E26579" t="str">
            <v>Польша</v>
          </cell>
          <cell r="F26579" t="str">
            <v>ПЛАСТИК</v>
          </cell>
        </row>
        <row r="26580">
          <cell r="A26580" t="str">
            <v>FP0271</v>
          </cell>
          <cell r="B26580" t="str">
            <v>NOT USE</v>
          </cell>
          <cell r="C26580" t="str">
            <v xml:space="preserve"> Подставка для кашпо ВУЛКАНО D=13см в ассорт</v>
          </cell>
          <cell r="E26580" t="str">
            <v>Польша</v>
          </cell>
          <cell r="F26580" t="str">
            <v>ПЛАСТИК</v>
          </cell>
        </row>
        <row r="26581">
          <cell r="A26581" t="str">
            <v>FP0287</v>
          </cell>
          <cell r="B26581" t="str">
            <v>NOT USE</v>
          </cell>
          <cell r="C26581" t="str">
            <v xml:space="preserve"> Подставка для кашпо ДОНА D=14см терракот</v>
          </cell>
          <cell r="E26581" t="str">
            <v>Польша</v>
          </cell>
          <cell r="F26581" t="str">
            <v>ПЛАСТИК</v>
          </cell>
        </row>
        <row r="26582">
          <cell r="A26582" t="str">
            <v>FP0289</v>
          </cell>
          <cell r="B26582" t="str">
            <v>NOT USE</v>
          </cell>
          <cell r="C26582" t="str">
            <v xml:space="preserve"> Подставка для кашпо ДОНА D=20см терракот</v>
          </cell>
          <cell r="E26582" t="str">
            <v>Польша</v>
          </cell>
          <cell r="F26582" t="str">
            <v>ПЛАСТИК</v>
          </cell>
        </row>
        <row r="26583">
          <cell r="A26583" t="str">
            <v>8/3586</v>
          </cell>
          <cell r="B26583" t="str">
            <v>INTEK</v>
          </cell>
          <cell r="C26583" t="str">
            <v xml:space="preserve"> Гирлянда сеть LED DECORA 156л 150х150см PB60011R</v>
          </cell>
          <cell r="E26583" t="str">
            <v>Китай</v>
          </cell>
          <cell r="F26583" t="str">
            <v>ПЛАСТИК</v>
          </cell>
        </row>
        <row r="26584">
          <cell r="A26584" t="str">
            <v>8/3587</v>
          </cell>
          <cell r="B26584" t="str">
            <v>INTEK</v>
          </cell>
          <cell r="C26584" t="str">
            <v xml:space="preserve"> Гирлянда сеть LED DECORA 144л синий 150х150см В-4</v>
          </cell>
          <cell r="E26584" t="str">
            <v>Китай</v>
          </cell>
          <cell r="F26584" t="str">
            <v>ПЛАСТИК</v>
          </cell>
        </row>
        <row r="26585">
          <cell r="A26585" t="str">
            <v>8/3590</v>
          </cell>
          <cell r="B26585" t="str">
            <v>INTEK</v>
          </cell>
          <cell r="C26585" t="str">
            <v xml:space="preserve"> Гирлянда сеть LED DECORA 156л 150х150см PB60017R</v>
          </cell>
          <cell r="E26585" t="str">
            <v>Китай</v>
          </cell>
          <cell r="F26585" t="str">
            <v>ПЛАСТИК</v>
          </cell>
        </row>
        <row r="26586">
          <cell r="A26586" t="str">
            <v>8/3591</v>
          </cell>
          <cell r="B26586" t="str">
            <v>INTEK</v>
          </cell>
          <cell r="C26586" t="str">
            <v xml:space="preserve"> Гирлянда дождь LED DECORA 120л 3м синий цвет А-6</v>
          </cell>
          <cell r="E26586" t="str">
            <v>Китай</v>
          </cell>
          <cell r="F26586" t="str">
            <v>ПЛАСТИК</v>
          </cell>
        </row>
        <row r="26587">
          <cell r="A26587" t="str">
            <v>8/3593</v>
          </cell>
          <cell r="B26587" t="str">
            <v>INTEK</v>
          </cell>
          <cell r="C26587" t="str">
            <v xml:space="preserve"> Гирлянда дождь LED DECORA 120л 3м белый цвет С-6</v>
          </cell>
          <cell r="E26587" t="str">
            <v>Китай</v>
          </cell>
          <cell r="F26587" t="str">
            <v>ПЛАСТИК</v>
          </cell>
        </row>
        <row r="26588">
          <cell r="A26588" t="str">
            <v>8/3594</v>
          </cell>
          <cell r="B26588" t="str">
            <v>INTEK</v>
          </cell>
          <cell r="C26588" t="str">
            <v xml:space="preserve"> Гирлянда дождь LED DECORA 160л 65х300см PB60021R</v>
          </cell>
          <cell r="E26588" t="str">
            <v>Китай</v>
          </cell>
          <cell r="F26588" t="str">
            <v>ПЛАСТИК</v>
          </cell>
        </row>
        <row r="26589">
          <cell r="A26589" t="str">
            <v>8/3596</v>
          </cell>
          <cell r="B26589" t="str">
            <v>INTEK</v>
          </cell>
          <cell r="C26589" t="str">
            <v xml:space="preserve"> Гирлянда дождь LED DECORA 160л 65х300см PB60023R</v>
          </cell>
          <cell r="E26589" t="str">
            <v>Китай</v>
          </cell>
          <cell r="F26589" t="str">
            <v>ПЛАСТИК</v>
          </cell>
        </row>
        <row r="26590">
          <cell r="A26590" t="str">
            <v>8/3598</v>
          </cell>
          <cell r="B26590" t="str">
            <v>INTEK</v>
          </cell>
          <cell r="C26590" t="str">
            <v xml:space="preserve"> Гирлянда LED DECORA 100л 9.5м PB60047R</v>
          </cell>
          <cell r="E26590" t="str">
            <v>Китай</v>
          </cell>
          <cell r="F26590" t="str">
            <v>ПЛАСТИК</v>
          </cell>
        </row>
        <row r="26591">
          <cell r="A26591" t="str">
            <v>8/3599</v>
          </cell>
          <cell r="B26591" t="str">
            <v>INTEK</v>
          </cell>
          <cell r="C26591" t="str">
            <v xml:space="preserve"> Гирлянда LED DECORA 140л 12м PB60048R</v>
          </cell>
          <cell r="E26591" t="str">
            <v>Китай</v>
          </cell>
          <cell r="F26591" t="str">
            <v>ПЛАСТИК</v>
          </cell>
        </row>
        <row r="26592">
          <cell r="A26592" t="str">
            <v>8/4455</v>
          </cell>
          <cell r="B26592" t="str">
            <v>INTEK</v>
          </cell>
          <cell r="C26592" t="str">
            <v xml:space="preserve"> Наконечник на елку ЗВЕЗДА электр бел 22см HLD050603</v>
          </cell>
          <cell r="E26592" t="str">
            <v>Китай</v>
          </cell>
          <cell r="F26592" t="str">
            <v>ПЛАСТИК</v>
          </cell>
        </row>
        <row r="26593">
          <cell r="A26593" t="str">
            <v>8/4456</v>
          </cell>
          <cell r="B26593" t="str">
            <v>INTEK</v>
          </cell>
          <cell r="C26593" t="str">
            <v xml:space="preserve"> Наконечник на елку ЗВЕЗДА электр разноцв 22см HLD050602</v>
          </cell>
          <cell r="E26593" t="str">
            <v>Китай</v>
          </cell>
          <cell r="F26593" t="str">
            <v>ПЛАСТИК</v>
          </cell>
        </row>
        <row r="26594">
          <cell r="A26594" t="str">
            <v>8/9748</v>
          </cell>
          <cell r="B26594" t="str">
            <v>INTEK</v>
          </cell>
          <cell r="C26594" t="str">
            <v xml:space="preserve"> Эл гирлянда ЦВЕТОК 33л 2/8ф 7.5м E40008</v>
          </cell>
          <cell r="E26594" t="str">
            <v>Китай</v>
          </cell>
          <cell r="F26594" t="str">
            <v>ПЛАСТИК</v>
          </cell>
        </row>
        <row r="26595">
          <cell r="A26595" t="str">
            <v>8/9753</v>
          </cell>
          <cell r="B26595" t="str">
            <v>INTEK</v>
          </cell>
          <cell r="C26595" t="str">
            <v xml:space="preserve"> Эл гирлянда 180л 4/8ф 10.3м проз лампы/зел пров E40003</v>
          </cell>
          <cell r="E26595" t="str">
            <v>Китай</v>
          </cell>
          <cell r="F26595" t="str">
            <v>ПЛАСТИК</v>
          </cell>
        </row>
        <row r="26596">
          <cell r="A26596" t="str">
            <v>8/9756</v>
          </cell>
          <cell r="B26596" t="str">
            <v>INTEK</v>
          </cell>
          <cell r="C26596" t="str">
            <v xml:space="preserve"> Эл гирлянда сетка 320л белая бегущ 2.3х1.8м E40016</v>
          </cell>
          <cell r="E26596" t="str">
            <v>Китай</v>
          </cell>
          <cell r="F26596" t="str">
            <v>ПЛАСТИК</v>
          </cell>
        </row>
        <row r="26597">
          <cell r="A26597" t="str">
            <v>8/9805</v>
          </cell>
          <cell r="B26597" t="str">
            <v>INTEK</v>
          </cell>
          <cell r="C26597" t="str">
            <v xml:space="preserve"> Эл гирлянда 140ламп 7пр/0.015 9.5м E2005</v>
          </cell>
          <cell r="E26597" t="str">
            <v>Китай</v>
          </cell>
          <cell r="F26597" t="str">
            <v>ПЛАСТИК</v>
          </cell>
        </row>
        <row r="26598">
          <cell r="A26598" t="str">
            <v>8/9807</v>
          </cell>
          <cell r="B26598" t="str">
            <v>INTEK</v>
          </cell>
          <cell r="C26598" t="str">
            <v xml:space="preserve"> Эл гирлянда 100л муз 3 мелодии E2007</v>
          </cell>
          <cell r="E26598" t="str">
            <v>Китай</v>
          </cell>
          <cell r="F26598" t="str">
            <v>ПЛАСТИК</v>
          </cell>
        </row>
        <row r="26599">
          <cell r="A26599" t="str">
            <v>8/9809</v>
          </cell>
          <cell r="B26599" t="str">
            <v>INTEK</v>
          </cell>
          <cell r="C26599" t="str">
            <v xml:space="preserve"> Эл гирлянда 140ламп муз 3 мелодии 7пр/0.015 10м E2008</v>
          </cell>
          <cell r="E26599" t="str">
            <v>Китай</v>
          </cell>
          <cell r="F26599" t="str">
            <v>ПЛАСТИК</v>
          </cell>
        </row>
        <row r="26600">
          <cell r="A26600" t="str">
            <v>8/9818</v>
          </cell>
          <cell r="B26600" t="str">
            <v>INTEK</v>
          </cell>
          <cell r="C26600" t="str">
            <v xml:space="preserve"> Эл гирлянда 72 ламп прозр РОМАШКА 2/8ф 5.8м E2024</v>
          </cell>
          <cell r="E26600" t="str">
            <v>Китай</v>
          </cell>
          <cell r="F26600" t="str">
            <v>ПЛАСТИК</v>
          </cell>
        </row>
        <row r="26601">
          <cell r="A26601" t="str">
            <v>8/9821</v>
          </cell>
          <cell r="B26601" t="str">
            <v>INTEK</v>
          </cell>
          <cell r="C26601" t="str">
            <v xml:space="preserve"> Эл гирлянда 100ламп перл РОМАШКА 4/8ф 8.3м (E2028)</v>
          </cell>
          <cell r="E26601" t="str">
            <v>Китай</v>
          </cell>
          <cell r="F26601" t="str">
            <v>ПЛАСТИК</v>
          </cell>
        </row>
        <row r="26602">
          <cell r="A26602" t="str">
            <v>8/9855</v>
          </cell>
          <cell r="B26602" t="str">
            <v>INTEK</v>
          </cell>
          <cell r="C26602" t="str">
            <v xml:space="preserve"> Эл гирлянда сетка 160ламп бегущ E2103</v>
          </cell>
          <cell r="E26602" t="str">
            <v>Китай</v>
          </cell>
          <cell r="F26602" t="str">
            <v>ПЛАСТИК</v>
          </cell>
        </row>
        <row r="26603">
          <cell r="A26603" t="str">
            <v>8/4459</v>
          </cell>
          <cell r="B26603" t="str">
            <v>INTEK</v>
          </cell>
          <cell r="C26603" t="str">
            <v xml:space="preserve"> Гирлянда 100ламп зелен провод цветн без режимов SKDD050601</v>
          </cell>
          <cell r="E26603" t="str">
            <v>Китай</v>
          </cell>
          <cell r="F26603" t="str">
            <v>ПЛАСТИК</v>
          </cell>
        </row>
        <row r="26604">
          <cell r="A26604" t="str">
            <v>8/4350</v>
          </cell>
          <cell r="B26604" t="str">
            <v>INTEK</v>
          </cell>
          <cell r="C26604" t="str">
            <v xml:space="preserve"> Гирлянда 100ламп зелен провод цветн без режимов SKDD050618</v>
          </cell>
          <cell r="E26604" t="str">
            <v>Китай</v>
          </cell>
          <cell r="F26604" t="str">
            <v>ПЛАСТИК</v>
          </cell>
        </row>
        <row r="26605">
          <cell r="A26605" t="str">
            <v>8/4454</v>
          </cell>
          <cell r="B26605" t="str">
            <v>INTEK</v>
          </cell>
          <cell r="C26605" t="str">
            <v xml:space="preserve"> Наконечник на елку ЗВЕЗДА электр краснно-сине-зеленые огни 20см</v>
          </cell>
          <cell r="E26605" t="str">
            <v>Китай</v>
          </cell>
          <cell r="F26605" t="str">
            <v>ПЛАСТИК</v>
          </cell>
        </row>
        <row r="26606">
          <cell r="A26606" t="str">
            <v>8/4457</v>
          </cell>
          <cell r="B26606" t="str">
            <v>INTEK</v>
          </cell>
          <cell r="C26606" t="str">
            <v xml:space="preserve"> Наконечник на елку ЗВЕЗДА электр красно-сине-зеленые огни 17см</v>
          </cell>
          <cell r="E26606" t="str">
            <v>Китай</v>
          </cell>
          <cell r="F26606" t="str">
            <v>ПЛАСТИК</v>
          </cell>
        </row>
        <row r="26607">
          <cell r="A26607" t="str">
            <v>8/4371</v>
          </cell>
          <cell r="B26607" t="str">
            <v>INTEK</v>
          </cell>
          <cell r="C26607" t="str">
            <v xml:space="preserve"> Светодиодная лента 5м</v>
          </cell>
          <cell r="E26607" t="str">
            <v>Китай</v>
          </cell>
          <cell r="F26607" t="str">
            <v>ПЛАСТИК</v>
          </cell>
        </row>
        <row r="26608">
          <cell r="A26608" t="str">
            <v>8/5468</v>
          </cell>
          <cell r="B26608" t="str">
            <v>INTEK</v>
          </cell>
          <cell r="C26608" t="str">
            <v xml:space="preserve"> Гирлянда светодиодная разноцветная 50 ламп 5м S 2002</v>
          </cell>
          <cell r="E26608" t="str">
            <v>Китай</v>
          </cell>
          <cell r="F26608" t="str">
            <v>ПЛАСТИК</v>
          </cell>
        </row>
        <row r="26609">
          <cell r="A26609" t="str">
            <v>8/5467</v>
          </cell>
          <cell r="B26609" t="str">
            <v>INTEK</v>
          </cell>
          <cell r="C26609" t="str">
            <v xml:space="preserve"> Гирлянда электрическая разноцветная 50 ламп 5м S 2000</v>
          </cell>
          <cell r="E26609" t="str">
            <v>Китай</v>
          </cell>
          <cell r="F26609" t="str">
            <v>ПЛАСТИК</v>
          </cell>
        </row>
        <row r="26610">
          <cell r="A26610" t="str">
            <v>8/5359</v>
          </cell>
          <cell r="B26610" t="str">
            <v>INTEK</v>
          </cell>
          <cell r="C26610" t="str">
            <v xml:space="preserve"> Светодиодная гирлянда ТЁПЛЫЙ БЕЛЫЙ цвет 100 ламп 10м</v>
          </cell>
          <cell r="E26610" t="str">
            <v>Китай</v>
          </cell>
          <cell r="F26610" t="str">
            <v>ПЛАСТИК</v>
          </cell>
        </row>
        <row r="26611">
          <cell r="A26611" t="str">
            <v>8/5356</v>
          </cell>
          <cell r="B26611" t="str">
            <v>INTEK</v>
          </cell>
          <cell r="C26611" t="str">
            <v xml:space="preserve"> Светодиодная гирлянда БЕЛЫЙ цвет 80 ламп 5м</v>
          </cell>
          <cell r="E26611" t="str">
            <v>Китай</v>
          </cell>
          <cell r="F26611" t="str">
            <v>ПЛАСТИК</v>
          </cell>
        </row>
        <row r="26612">
          <cell r="A26612" t="str">
            <v>8/5357</v>
          </cell>
          <cell r="B26612" t="str">
            <v>INTEK</v>
          </cell>
          <cell r="C26612" t="str">
            <v xml:space="preserve"> Светодиодная гирлянда ГОЛУБОЙ цвет 80 ламп 5м</v>
          </cell>
          <cell r="E26612" t="str">
            <v>Китай</v>
          </cell>
          <cell r="F26612" t="str">
            <v>ПЛАСТИК</v>
          </cell>
        </row>
        <row r="26613">
          <cell r="A26613" t="str">
            <v>8/5358</v>
          </cell>
          <cell r="B26613" t="str">
            <v>INTEK</v>
          </cell>
          <cell r="C26613" t="str">
            <v xml:space="preserve"> Светодиодная гирлянда ТЁПЛЫЙ БЕЛЫЙ цвет 80 ламп 5м</v>
          </cell>
          <cell r="E26613" t="str">
            <v>Китай</v>
          </cell>
          <cell r="F26613" t="str">
            <v>ПЛАСТИК</v>
          </cell>
        </row>
        <row r="26614">
          <cell r="A26614" t="str">
            <v>8/5439</v>
          </cell>
          <cell r="B26614" t="str">
            <v>INTEK</v>
          </cell>
          <cell r="C26614" t="str">
            <v xml:space="preserve"> Электрогирлянда СОСУЛЬКИ 76 прозрачных ламп 2мх0.6/0.45/0.3м</v>
          </cell>
          <cell r="E26614" t="str">
            <v>Китай</v>
          </cell>
          <cell r="F26614" t="str">
            <v>ПЛАСТИК</v>
          </cell>
        </row>
        <row r="26615">
          <cell r="A26615" t="str">
            <v>8/5190</v>
          </cell>
          <cell r="B26615" t="str">
            <v>INTEK</v>
          </cell>
          <cell r="C26615" t="str">
            <v xml:space="preserve"> Гирлянда электрическая ХОЛОДНЫЙ СВЕТ разноцветная 40 ламп LED</v>
          </cell>
          <cell r="E26615" t="str">
            <v>Китай</v>
          </cell>
          <cell r="F26615" t="str">
            <v>ПЛАСТИК</v>
          </cell>
        </row>
        <row r="26616">
          <cell r="A26616" t="str">
            <v>8/5185</v>
          </cell>
          <cell r="B26616" t="str">
            <v>INTEK</v>
          </cell>
          <cell r="C26616" t="str">
            <v xml:space="preserve"> Гирлянда-сетка цветная на окно 192 лампы 140х160см</v>
          </cell>
          <cell r="E26616" t="str">
            <v>Китай</v>
          </cell>
          <cell r="F26616" t="str">
            <v>ПЛАСТИК</v>
          </cell>
        </row>
        <row r="26617">
          <cell r="A26617" t="str">
            <v>8/5184</v>
          </cell>
          <cell r="B26617" t="str">
            <v>INTEK</v>
          </cell>
          <cell r="C26617" t="str">
            <v xml:space="preserve"> Гирлянда-сетка цветная на окно 144 лампы 100х140см</v>
          </cell>
          <cell r="E26617" t="str">
            <v>Китай</v>
          </cell>
          <cell r="F26617" t="str">
            <v>ПЛАСТИК</v>
          </cell>
        </row>
        <row r="26618">
          <cell r="A26618" t="str">
            <v>8/9815</v>
          </cell>
          <cell r="B26618" t="str">
            <v>INTEK</v>
          </cell>
          <cell r="C26618" t="str">
            <v xml:space="preserve"> Эл.гирлянда 100ламп рис. 4/8ф 6.3м зелен провод.цветн</v>
          </cell>
          <cell r="E26618" t="str">
            <v>Китай</v>
          </cell>
          <cell r="F26618" t="str">
            <v>ПЛАСТИК</v>
          </cell>
        </row>
        <row r="26619">
          <cell r="A26619" t="str">
            <v>8/9816</v>
          </cell>
          <cell r="B26619" t="str">
            <v>INTEK</v>
          </cell>
          <cell r="C26619" t="str">
            <v xml:space="preserve"> Эл.гирлянда 140ламп рис. 4/8ф 8.3м зелен провод.цветн</v>
          </cell>
          <cell r="E26619" t="str">
            <v>Китай</v>
          </cell>
          <cell r="F26619" t="str">
            <v>ПЛАСТИК</v>
          </cell>
        </row>
        <row r="26620">
          <cell r="A26620" t="str">
            <v>8/9819</v>
          </cell>
          <cell r="B26620" t="str">
            <v>INTEK</v>
          </cell>
          <cell r="C26620" t="str">
            <v xml:space="preserve"> Эл.гирлянда 72ламп перл. РОМАШКА 2/8ф 5.8м цветн</v>
          </cell>
          <cell r="E26620" t="str">
            <v>Китай</v>
          </cell>
          <cell r="F26620" t="str">
            <v>ПЛАСТИК</v>
          </cell>
        </row>
        <row r="26621">
          <cell r="A26621" t="str">
            <v>8/9822</v>
          </cell>
          <cell r="B26621" t="str">
            <v>INTEK</v>
          </cell>
          <cell r="C26621" t="str">
            <v xml:space="preserve"> Эл.гирлянда 140ламп перл. РОМАШКА 4/8ф 10.6м цветн</v>
          </cell>
          <cell r="E26621" t="str">
            <v>Китай</v>
          </cell>
          <cell r="F26621" t="str">
            <v>ПЛАСТИК</v>
          </cell>
        </row>
        <row r="26622">
          <cell r="A26622" t="str">
            <v>8/9824</v>
          </cell>
          <cell r="B26622" t="str">
            <v>INTEK</v>
          </cell>
          <cell r="C26622" t="str">
            <v xml:space="preserve"> Эл.гирлянда дюралайт цветн. 4/8ф(12мм 360л/10м)</v>
          </cell>
          <cell r="E26622" t="str">
            <v>Китай</v>
          </cell>
          <cell r="F26622" t="str">
            <v>ПЛАСТИК</v>
          </cell>
        </row>
        <row r="26623">
          <cell r="A26623" t="str">
            <v>8/4368</v>
          </cell>
          <cell r="B26623" t="str">
            <v>INTEK</v>
          </cell>
          <cell r="C26623" t="str">
            <v xml:space="preserve"> Гирлянда СНЕЖИНКИ LED 4м бело-голубые переливы</v>
          </cell>
          <cell r="E26623" t="str">
            <v>Китай</v>
          </cell>
          <cell r="F26623" t="str">
            <v>ПЛАСТИК</v>
          </cell>
        </row>
        <row r="26624">
          <cell r="A26624" t="str">
            <v>8/4367</v>
          </cell>
          <cell r="B26624" t="str">
            <v>INTEK</v>
          </cell>
          <cell r="C26624" t="str">
            <v xml:space="preserve"> Гирлянда СНЕЖИНКА LED 4м бело-голубые переливы</v>
          </cell>
          <cell r="E26624" t="str">
            <v>Китай</v>
          </cell>
          <cell r="F26624" t="str">
            <v>ПЛАСТИК</v>
          </cell>
        </row>
        <row r="26625">
          <cell r="A26625" t="str">
            <v>8/3929</v>
          </cell>
          <cell r="B26625" t="str">
            <v>INTEK</v>
          </cell>
          <cell r="C26625" t="str">
            <v xml:space="preserve"> Гирлянда Decora LED дюралайт 10м белые лампы 24 ламп/м</v>
          </cell>
          <cell r="E26625" t="str">
            <v>Китай</v>
          </cell>
          <cell r="F26625" t="str">
            <v>ПЛАСТИК</v>
          </cell>
        </row>
        <row r="26626">
          <cell r="A26626" t="str">
            <v>8/3930</v>
          </cell>
          <cell r="B26626" t="str">
            <v>INTEK</v>
          </cell>
          <cell r="C26626" t="str">
            <v xml:space="preserve"> Гирлянда Decora LED дюралайт 10 м разноцветные лампы 24 ламп/м</v>
          </cell>
          <cell r="E26626" t="str">
            <v>Китай</v>
          </cell>
          <cell r="F26626" t="str">
            <v>ПЛАСТИК</v>
          </cell>
        </row>
        <row r="26627">
          <cell r="A26627" t="str">
            <v>8/3592</v>
          </cell>
          <cell r="B26627" t="str">
            <v>INTEK</v>
          </cell>
          <cell r="C26627" t="str">
            <v xml:space="preserve"> Гирлянда ДОЖДЬ LED Decora 120ламп 3м черный провод разноцветные лампы</v>
          </cell>
          <cell r="E26627" t="str">
            <v>Китай</v>
          </cell>
          <cell r="F26627" t="str">
            <v>ПЛАСТИК</v>
          </cell>
        </row>
        <row r="26628">
          <cell r="A26628" t="str">
            <v>8/3595</v>
          </cell>
          <cell r="B26628" t="str">
            <v>INTEK</v>
          </cell>
          <cell r="C26628" t="str">
            <v xml:space="preserve"> Гирлянда ДОЖДЬ LED Decora 160ламп 65х300см черный провод синий цвет</v>
          </cell>
          <cell r="E26628" t="str">
            <v>Китай</v>
          </cell>
          <cell r="F26628" t="str">
            <v>ПЛАСТИК</v>
          </cell>
        </row>
        <row r="26629">
          <cell r="A26629" t="str">
            <v>8/3589</v>
          </cell>
          <cell r="B26629" t="str">
            <v>INTEK</v>
          </cell>
          <cell r="C26629" t="str">
            <v xml:space="preserve"> Гирлянда Сеть LED Decora 144ламп 150х150см черный провод белый цвет</v>
          </cell>
          <cell r="E26629" t="str">
            <v>Китай</v>
          </cell>
          <cell r="F26629" t="str">
            <v>ПЛАСТИК</v>
          </cell>
        </row>
        <row r="26630">
          <cell r="A26630" t="str">
            <v>I815506</v>
          </cell>
          <cell r="B26630" t="str">
            <v>INTERKVOLITI</v>
          </cell>
          <cell r="C26630" t="str">
            <v xml:space="preserve"> Коврик для дома 50х80см ПОЦЕЛУИ</v>
          </cell>
          <cell r="E26630" t="str">
            <v>Россия</v>
          </cell>
          <cell r="F26630" t="str">
            <v>ТКАНЬ</v>
          </cell>
        </row>
        <row r="26631">
          <cell r="A26631" t="str">
            <v>I1014365</v>
          </cell>
          <cell r="B26631" t="str">
            <v>INTERKVOLITI</v>
          </cell>
          <cell r="C26631" t="str">
            <v xml:space="preserve"> Скатерть хлопок 110х140</v>
          </cell>
          <cell r="E26631" t="str">
            <v>Россия</v>
          </cell>
          <cell r="F26631" t="str">
            <v>ХЛОПОК</v>
          </cell>
        </row>
        <row r="26632">
          <cell r="A26632" t="str">
            <v>I1025453</v>
          </cell>
          <cell r="B26632" t="str">
            <v>INTERKVOLITI</v>
          </cell>
          <cell r="C26632" t="str">
            <v xml:space="preserve"> Скатерть ПЭС 120х150</v>
          </cell>
          <cell r="E26632" t="str">
            <v>Россия</v>
          </cell>
          <cell r="F26632" t="str">
            <v>ТКАНЬ</v>
          </cell>
        </row>
        <row r="26633">
          <cell r="A26633" t="str">
            <v>I1025457</v>
          </cell>
          <cell r="B26633" t="str">
            <v>INTERKVOLITI</v>
          </cell>
          <cell r="C26633" t="str">
            <v xml:space="preserve"> Скатерть ПЭС 120х150</v>
          </cell>
          <cell r="E26633" t="str">
            <v>Россия</v>
          </cell>
          <cell r="F26633" t="str">
            <v>ТКАНЬ</v>
          </cell>
        </row>
        <row r="26634">
          <cell r="A26634" t="str">
            <v>I1036337</v>
          </cell>
          <cell r="B26634" t="str">
            <v>INTERKVOLITI</v>
          </cell>
          <cell r="C26634" t="str">
            <v xml:space="preserve"> Скатерть хлопок 130х160</v>
          </cell>
          <cell r="E26634" t="str">
            <v>Россия</v>
          </cell>
          <cell r="F26634" t="str">
            <v>ХЛОПОК</v>
          </cell>
        </row>
        <row r="26635">
          <cell r="A26635" t="str">
            <v>I1036340</v>
          </cell>
          <cell r="B26635" t="str">
            <v>INTERKVOLITI</v>
          </cell>
          <cell r="C26635" t="str">
            <v xml:space="preserve"> Скатерть хлопок 130х160</v>
          </cell>
          <cell r="E26635" t="str">
            <v>Россия</v>
          </cell>
          <cell r="F26635" t="str">
            <v>ХЛОПОК</v>
          </cell>
        </row>
        <row r="26636">
          <cell r="A26636" t="str">
            <v>I1036378</v>
          </cell>
          <cell r="B26636" t="str">
            <v>INTERKVOLITI</v>
          </cell>
          <cell r="C26636" t="str">
            <v xml:space="preserve"> Скатерть хлопок 130х160</v>
          </cell>
          <cell r="E26636" t="str">
            <v>Россия</v>
          </cell>
          <cell r="F26636" t="str">
            <v>ХЛОПОК</v>
          </cell>
        </row>
        <row r="26637">
          <cell r="A26637" t="str">
            <v>I1050424</v>
          </cell>
          <cell r="B26637" t="str">
            <v>INTERKVOLITI</v>
          </cell>
          <cell r="C26637" t="str">
            <v xml:space="preserve"> Скатерть ПЭС D=150</v>
          </cell>
          <cell r="E26637" t="str">
            <v>Россия</v>
          </cell>
          <cell r="F26637" t="str">
            <v>ТКАНЬ</v>
          </cell>
        </row>
        <row r="26638">
          <cell r="A26638" t="str">
            <v>I1060340</v>
          </cell>
          <cell r="B26638" t="str">
            <v>INTERKVOLITI</v>
          </cell>
          <cell r="C26638" t="str">
            <v xml:space="preserve"> Скатерть хлопок D=160</v>
          </cell>
          <cell r="E26638" t="str">
            <v>Россия</v>
          </cell>
          <cell r="F26638" t="str">
            <v>ХЛОПОК</v>
          </cell>
        </row>
        <row r="26639">
          <cell r="A26639" t="str">
            <v>I1114011</v>
          </cell>
          <cell r="B26639" t="str">
            <v>INTERKVOLITI</v>
          </cell>
          <cell r="C26639" t="str">
            <v xml:space="preserve"> Скатерть ПВХ 110х140</v>
          </cell>
          <cell r="E26639" t="str">
            <v>Россия</v>
          </cell>
          <cell r="F26639" t="str">
            <v>ПВХ</v>
          </cell>
        </row>
        <row r="26640">
          <cell r="A26640" t="str">
            <v>I1114615</v>
          </cell>
          <cell r="B26640" t="str">
            <v>INTERKVOLITI</v>
          </cell>
          <cell r="C26640" t="str">
            <v xml:space="preserve"> Скатерть ПВХ 110х140</v>
          </cell>
          <cell r="E26640" t="str">
            <v>Россия</v>
          </cell>
          <cell r="F26640" t="str">
            <v>ПВХ</v>
          </cell>
        </row>
        <row r="26641">
          <cell r="A26641" t="str">
            <v>I1114622</v>
          </cell>
          <cell r="B26641" t="str">
            <v>INTERKVOLITI</v>
          </cell>
          <cell r="C26641" t="str">
            <v xml:space="preserve"> Скатерть ПВХ 110х140</v>
          </cell>
          <cell r="E26641" t="str">
            <v>Россия</v>
          </cell>
          <cell r="F26641" t="str">
            <v>ПВХ</v>
          </cell>
        </row>
        <row r="26642">
          <cell r="A26642" t="str">
            <v>I1114623</v>
          </cell>
          <cell r="B26642" t="str">
            <v>INTERKVOLITI</v>
          </cell>
          <cell r="C26642" t="str">
            <v xml:space="preserve"> Скатерть ПВХ 110х140</v>
          </cell>
          <cell r="E26642" t="str">
            <v>Россия</v>
          </cell>
          <cell r="F26642" t="str">
            <v>ПВХ</v>
          </cell>
        </row>
        <row r="26643">
          <cell r="A26643" t="str">
            <v>I1136039</v>
          </cell>
          <cell r="B26643" t="str">
            <v>INTERKVOLITI</v>
          </cell>
          <cell r="C26643" t="str">
            <v xml:space="preserve"> Скатерть ПВХ 130х160</v>
          </cell>
          <cell r="E26643" t="str">
            <v>Россия</v>
          </cell>
          <cell r="F26643" t="str">
            <v>ПВХ</v>
          </cell>
        </row>
        <row r="26644">
          <cell r="A26644" t="str">
            <v>I1136616</v>
          </cell>
          <cell r="B26644" t="str">
            <v>INTERKVOLITI</v>
          </cell>
          <cell r="C26644" t="str">
            <v xml:space="preserve"> Скатерть ПВХ 130х160</v>
          </cell>
          <cell r="E26644" t="str">
            <v>Россия</v>
          </cell>
          <cell r="F26644" t="str">
            <v>ПВХ</v>
          </cell>
        </row>
        <row r="26645">
          <cell r="A26645" t="str">
            <v>I1136623</v>
          </cell>
          <cell r="B26645" t="str">
            <v>INTERKVOLITI</v>
          </cell>
          <cell r="C26645" t="str">
            <v xml:space="preserve"> Скатерть ПВХ 130х160</v>
          </cell>
          <cell r="E26645" t="str">
            <v>Россия</v>
          </cell>
          <cell r="F26645" t="str">
            <v>ПВХ</v>
          </cell>
        </row>
        <row r="26646">
          <cell r="A26646" t="str">
            <v>I1514054</v>
          </cell>
          <cell r="B26646" t="str">
            <v>INTERKVOLITI</v>
          </cell>
          <cell r="C26646" t="str">
            <v xml:space="preserve"> Скатерть ПВХ ЛАК 110х140</v>
          </cell>
          <cell r="E26646" t="str">
            <v>Россия</v>
          </cell>
          <cell r="F26646" t="str">
            <v>ПВХ</v>
          </cell>
        </row>
        <row r="26647">
          <cell r="A26647" t="str">
            <v>I1646203</v>
          </cell>
          <cell r="B26647" t="str">
            <v>INTERKVOLITI</v>
          </cell>
          <cell r="C26647" t="str">
            <v xml:space="preserve"> Скатерть 80% хлопок 20%полиэстер 140х160</v>
          </cell>
          <cell r="E26647" t="str">
            <v>Россия</v>
          </cell>
          <cell r="F26647" t="str">
            <v>ХЛОПОК</v>
          </cell>
        </row>
        <row r="26648">
          <cell r="A26648" t="str">
            <v>I4082095</v>
          </cell>
          <cell r="B26648" t="str">
            <v>INTERKVOLITI</v>
          </cell>
          <cell r="C26648" t="str">
            <v xml:space="preserve"> Штора для ванной комнаты 180х200 100% полиэстер</v>
          </cell>
          <cell r="E26648" t="str">
            <v>Китай</v>
          </cell>
          <cell r="F26648" t="str">
            <v>ПОЛИЭСТЕР</v>
          </cell>
        </row>
        <row r="26649">
          <cell r="A26649" t="str">
            <v>I4082101</v>
          </cell>
          <cell r="B26649" t="str">
            <v>INTERKVOLITI</v>
          </cell>
          <cell r="C26649" t="str">
            <v xml:space="preserve"> Штора для ванной комнаты 180х200 полиэстер с ПВХ</v>
          </cell>
          <cell r="E26649" t="str">
            <v>Германия</v>
          </cell>
          <cell r="F26649" t="str">
            <v>ПОЛИЭСТЕР</v>
          </cell>
        </row>
        <row r="26650">
          <cell r="A26650" t="str">
            <v>I4082305</v>
          </cell>
          <cell r="B26650" t="str">
            <v>INTERKVOLITI</v>
          </cell>
          <cell r="C26650" t="str">
            <v xml:space="preserve"> Штора для ванной комнаты 180х200 100% полиэстер</v>
          </cell>
          <cell r="E26650" t="str">
            <v>Китай</v>
          </cell>
          <cell r="F26650" t="str">
            <v>ПОЛИЭСТЕР</v>
          </cell>
        </row>
        <row r="26651">
          <cell r="A26651" t="str">
            <v>I5421013</v>
          </cell>
          <cell r="B26651" t="str">
            <v>INTERKVOLITI</v>
          </cell>
          <cell r="C26651" t="str">
            <v xml:space="preserve"> Коврик для ванной комнаты 50х80</v>
          </cell>
          <cell r="E26651" t="str">
            <v>Германия</v>
          </cell>
          <cell r="F26651" t="str">
            <v>ТКАНЬ</v>
          </cell>
        </row>
        <row r="26652">
          <cell r="A26652" t="str">
            <v>I5511132</v>
          </cell>
          <cell r="B26652" t="str">
            <v>INTERKVOLITI</v>
          </cell>
          <cell r="C26652" t="str">
            <v xml:space="preserve"> Коврик для ванной комнаты 50х80</v>
          </cell>
          <cell r="E26652" t="str">
            <v>Китай</v>
          </cell>
          <cell r="F26652" t="str">
            <v>ТКАНЬ</v>
          </cell>
        </row>
        <row r="26653">
          <cell r="A26653" t="str">
            <v>IR2247-1</v>
          </cell>
          <cell r="B26653" t="str">
            <v>INTEROS</v>
          </cell>
          <cell r="E26653" t="str">
            <v>Турция</v>
          </cell>
          <cell r="F26653" t="str">
            <v>МЕТАЛЛ</v>
          </cell>
        </row>
        <row r="26654">
          <cell r="A26654" t="str">
            <v>IR2234-3</v>
          </cell>
          <cell r="B26654" t="str">
            <v>INTEROS</v>
          </cell>
          <cell r="E26654" t="str">
            <v>Турция</v>
          </cell>
          <cell r="F26654" t="str">
            <v>МЕТАЛЛ</v>
          </cell>
        </row>
        <row r="26655">
          <cell r="A26655" t="str">
            <v>IR2611-2</v>
          </cell>
          <cell r="B26655" t="str">
            <v>INTEROS</v>
          </cell>
          <cell r="E26655" t="str">
            <v>Турция</v>
          </cell>
          <cell r="F26655" t="str">
            <v>МЕТАЛЛ</v>
          </cell>
        </row>
        <row r="26656">
          <cell r="A26656" t="str">
            <v>IR15231-1</v>
          </cell>
          <cell r="B26656" t="str">
            <v>INTEROS</v>
          </cell>
          <cell r="E26656" t="str">
            <v>Турция</v>
          </cell>
          <cell r="F26656" t="str">
            <v>МЕТАЛЛ</v>
          </cell>
        </row>
        <row r="26657">
          <cell r="A26657" t="str">
            <v>IR15231-2</v>
          </cell>
          <cell r="B26657" t="str">
            <v>INTEROS</v>
          </cell>
          <cell r="E26657" t="str">
            <v>Турция</v>
          </cell>
          <cell r="F26657" t="str">
            <v>МЕТАЛЛ</v>
          </cell>
        </row>
        <row r="26658">
          <cell r="A26658" t="str">
            <v>IR2362-8</v>
          </cell>
          <cell r="B26658" t="str">
            <v>INTEROS</v>
          </cell>
          <cell r="E26658" t="str">
            <v>Турция</v>
          </cell>
          <cell r="F26658" t="str">
            <v>МЕТАЛЛ</v>
          </cell>
        </row>
        <row r="26659">
          <cell r="A26659" t="str">
            <v>IR2598B-6</v>
          </cell>
          <cell r="B26659" t="str">
            <v>INTEROS</v>
          </cell>
          <cell r="E26659" t="str">
            <v>Турция</v>
          </cell>
          <cell r="F26659" t="str">
            <v>МЕТАЛЛ</v>
          </cell>
        </row>
        <row r="26660">
          <cell r="A26660" t="str">
            <v>IR2598B-4</v>
          </cell>
          <cell r="B26660" t="str">
            <v>INTEROS</v>
          </cell>
          <cell r="E26660" t="str">
            <v>Турция</v>
          </cell>
          <cell r="F26660" t="str">
            <v>МЕТАЛЛ</v>
          </cell>
        </row>
        <row r="26661">
          <cell r="A26661" t="str">
            <v>IR15231</v>
          </cell>
          <cell r="B26661" t="str">
            <v>INTEROS</v>
          </cell>
          <cell r="C26661" t="str">
            <v xml:space="preserve"> Кастрюля МАСЛИНЫ 2.1л</v>
          </cell>
          <cell r="E26661" t="str">
            <v>Россия</v>
          </cell>
          <cell r="F26661" t="str">
            <v>МЕТАЛЛ</v>
          </cell>
        </row>
        <row r="26662">
          <cell r="A26662" t="str">
            <v>IR15231-5</v>
          </cell>
          <cell r="B26662" t="str">
            <v>INTEROS</v>
          </cell>
          <cell r="C26662" t="str">
            <v xml:space="preserve"> Набор 3-х предметный глубокий МАСЛИНЫ</v>
          </cell>
          <cell r="E26662" t="str">
            <v>Россия</v>
          </cell>
          <cell r="F26662" t="str">
            <v>МЕТАЛЛ</v>
          </cell>
        </row>
        <row r="26663">
          <cell r="A26663" t="str">
            <v>IR15248-2</v>
          </cell>
          <cell r="B26663" t="str">
            <v>INTEROS</v>
          </cell>
          <cell r="C26663" t="str">
            <v xml:space="preserve"> Кастрюля ЛАВАНДА 4.0л</v>
          </cell>
          <cell r="E26663" t="str">
            <v>Россия</v>
          </cell>
          <cell r="F26663" t="str">
            <v>МЕТАЛЛ</v>
          </cell>
        </row>
        <row r="26664">
          <cell r="A26664" t="str">
            <v>IR15248-3</v>
          </cell>
          <cell r="B26664" t="str">
            <v>INTEROS</v>
          </cell>
          <cell r="C26664" t="str">
            <v xml:space="preserve"> Кастрюля ЛАВАНДА 5.1л</v>
          </cell>
          <cell r="E26664" t="str">
            <v>Россия</v>
          </cell>
          <cell r="F26664" t="str">
            <v>МЕТАЛЛ</v>
          </cell>
        </row>
        <row r="26665">
          <cell r="A26665" t="str">
            <v>IR15157-2</v>
          </cell>
          <cell r="B26665" t="str">
            <v>INTEROS</v>
          </cell>
          <cell r="C26665" t="str">
            <v xml:space="preserve"> Кастрюля АППЕТИТ 4.0л</v>
          </cell>
          <cell r="E26665" t="str">
            <v>Россия</v>
          </cell>
          <cell r="F26665" t="str">
            <v>МЕТАЛЛ</v>
          </cell>
        </row>
        <row r="26666">
          <cell r="A26666" t="str">
            <v>IR15231-4</v>
          </cell>
          <cell r="B26666" t="str">
            <v>INTEROS</v>
          </cell>
          <cell r="C26666" t="str">
            <v xml:space="preserve"> Кастрюля МАСЛИНЫ 5.7л</v>
          </cell>
          <cell r="E26666" t="str">
            <v>Россия</v>
          </cell>
          <cell r="F26666" t="str">
            <v>МЕТАЛЛ</v>
          </cell>
        </row>
        <row r="26667">
          <cell r="A26667" t="str">
            <v>IR1550-3</v>
          </cell>
          <cell r="B26667" t="str">
            <v>INTEROS</v>
          </cell>
          <cell r="C26667" t="str">
            <v xml:space="preserve"> Кастрюля ОБЕД 2.1л</v>
          </cell>
          <cell r="E26667" t="str">
            <v>Россия</v>
          </cell>
          <cell r="F26667" t="str">
            <v>МЕТАЛЛ</v>
          </cell>
        </row>
        <row r="26668">
          <cell r="A26668" t="str">
            <v>IR15842-3</v>
          </cell>
          <cell r="B26668" t="str">
            <v>INTEROS</v>
          </cell>
          <cell r="C26668" t="str">
            <v xml:space="preserve"> Кастрюля ЛИМОНЫ 5.1л</v>
          </cell>
          <cell r="E26668" t="str">
            <v>Россия</v>
          </cell>
          <cell r="F26668" t="str">
            <v>МЕТАЛЛ</v>
          </cell>
        </row>
        <row r="26669">
          <cell r="A26669" t="str">
            <v>IR3160-2</v>
          </cell>
          <cell r="B26669" t="str">
            <v>INTEROS</v>
          </cell>
          <cell r="C26669" t="str">
            <v xml:space="preserve"> Кастрюля БРИЗ 4.0л</v>
          </cell>
          <cell r="E26669" t="str">
            <v>Россия</v>
          </cell>
          <cell r="F26669" t="str">
            <v>МЕТАЛЛ</v>
          </cell>
        </row>
        <row r="26670">
          <cell r="A26670" t="str">
            <v>IR3160-3</v>
          </cell>
          <cell r="B26670" t="str">
            <v>INTEROS</v>
          </cell>
          <cell r="C26670" t="str">
            <v xml:space="preserve"> Кастрюля БРИЗ 5.1л</v>
          </cell>
          <cell r="E26670" t="str">
            <v>Россия</v>
          </cell>
          <cell r="F26670" t="str">
            <v>МЕТАЛЛ</v>
          </cell>
        </row>
        <row r="26671">
          <cell r="A26671" t="str">
            <v>IR3160A-3</v>
          </cell>
          <cell r="B26671" t="str">
            <v>INTEROS</v>
          </cell>
          <cell r="C26671" t="str">
            <v xml:space="preserve"> Кастрюля ЗАРЯ 5.1л</v>
          </cell>
          <cell r="E26671" t="str">
            <v>Россия</v>
          </cell>
          <cell r="F26671" t="str">
            <v>МЕТАЛЛ</v>
          </cell>
        </row>
        <row r="26672">
          <cell r="A26672" t="str">
            <v>IR15248</v>
          </cell>
          <cell r="B26672" t="str">
            <v>INTEROS</v>
          </cell>
          <cell r="C26672" t="str">
            <v xml:space="preserve"> Кастрюля ЛАВАНДА 2.1л</v>
          </cell>
          <cell r="E26672" t="str">
            <v>Турция</v>
          </cell>
          <cell r="F26672" t="str">
            <v>МЕТАЛЛ</v>
          </cell>
        </row>
        <row r="26673">
          <cell r="A26673" t="str">
            <v>IR15248-1</v>
          </cell>
          <cell r="B26673" t="str">
            <v>INTEROS</v>
          </cell>
          <cell r="E26673" t="str">
            <v>Турция</v>
          </cell>
          <cell r="F26673" t="str">
            <v>МЕТАЛЛ</v>
          </cell>
        </row>
        <row r="26674">
          <cell r="A26674" t="str">
            <v>IR2103B-3</v>
          </cell>
          <cell r="B26674" t="str">
            <v>INTEROS</v>
          </cell>
          <cell r="C26674" t="str">
            <v xml:space="preserve"> Кастрюля СЕРЫЙ МРАМОР 4.7л стеклянная крышка</v>
          </cell>
          <cell r="E26674" t="str">
            <v>Турция</v>
          </cell>
          <cell r="F26674" t="str">
            <v>МЕТАЛЛ</v>
          </cell>
        </row>
        <row r="26675">
          <cell r="A26675" t="str">
            <v>IR3063-5</v>
          </cell>
          <cell r="B26675" t="str">
            <v>INTEROS</v>
          </cell>
          <cell r="C26675" t="str">
            <v xml:space="preserve"> Чайник ЖАР-ПТИЦА 2.2л</v>
          </cell>
          <cell r="E26675" t="str">
            <v>Турция</v>
          </cell>
          <cell r="F26675" t="str">
            <v>МЕТАЛЛ</v>
          </cell>
        </row>
        <row r="26676">
          <cell r="A26676" t="str">
            <v>IR2400</v>
          </cell>
          <cell r="B26676" t="str">
            <v>INTEROS</v>
          </cell>
          <cell r="C26676" t="str">
            <v xml:space="preserve"> Кастрюля РОЗОВЫЕ ГЕРБЕРЫ 2.1л</v>
          </cell>
          <cell r="E26676" t="str">
            <v>Турция</v>
          </cell>
          <cell r="F26676" t="str">
            <v>МЕТАЛЛ</v>
          </cell>
        </row>
        <row r="26677">
          <cell r="A26677" t="str">
            <v>IR2400-1</v>
          </cell>
          <cell r="B26677" t="str">
            <v>INTEROS</v>
          </cell>
          <cell r="C26677" t="str">
            <v xml:space="preserve"> Кастрюля РОЗОВЫЕ ГЕРБЕРЫ 3.1л</v>
          </cell>
          <cell r="E26677" t="str">
            <v>Турция</v>
          </cell>
          <cell r="F26677" t="str">
            <v>МЕТАЛЛ</v>
          </cell>
        </row>
        <row r="26678">
          <cell r="A26678" t="str">
            <v>IR2400-2</v>
          </cell>
          <cell r="B26678" t="str">
            <v>INTEROS</v>
          </cell>
          <cell r="C26678" t="str">
            <v xml:space="preserve"> Кастрюля РОЗОВЫЕ ГЕРБЕРЫ 4.0л</v>
          </cell>
          <cell r="E26678" t="str">
            <v>Турция</v>
          </cell>
          <cell r="F26678" t="str">
            <v>МЕТАЛЛ</v>
          </cell>
        </row>
        <row r="26679">
          <cell r="A26679" t="str">
            <v>IR2545</v>
          </cell>
          <cell r="B26679" t="str">
            <v>INTEROS</v>
          </cell>
          <cell r="C26679" t="str">
            <v xml:space="preserve"> Кастрюля глубокая ПИОН 2.1л стекл крышка</v>
          </cell>
          <cell r="E26679" t="str">
            <v>Турция</v>
          </cell>
          <cell r="F26679" t="str">
            <v>МЕТАЛЛ</v>
          </cell>
        </row>
        <row r="26680">
          <cell r="A26680" t="str">
            <v>IR2545-1</v>
          </cell>
          <cell r="B26680" t="str">
            <v>INTEROS</v>
          </cell>
          <cell r="C26680" t="str">
            <v xml:space="preserve"> Кастрюля глубокая ПИОН 3.1л стекл крышка</v>
          </cell>
          <cell r="E26680" t="str">
            <v>Турция</v>
          </cell>
          <cell r="F26680" t="str">
            <v>МЕТАЛЛ</v>
          </cell>
        </row>
        <row r="26681">
          <cell r="A26681" t="str">
            <v>IR2545-2</v>
          </cell>
          <cell r="B26681" t="str">
            <v>INTEROS</v>
          </cell>
          <cell r="C26681" t="str">
            <v xml:space="preserve"> Кастрюля глубокая ПИОН 4.0л стекл крышка</v>
          </cell>
          <cell r="E26681" t="str">
            <v>Турция</v>
          </cell>
          <cell r="F26681" t="str">
            <v>МЕТАЛЛ</v>
          </cell>
        </row>
        <row r="26682">
          <cell r="A26682" t="str">
            <v>IR2545-3</v>
          </cell>
          <cell r="B26682" t="str">
            <v>INTEROS</v>
          </cell>
          <cell r="C26682" t="str">
            <v xml:space="preserve"> Кастрюля глубокая ПИОН 5.1л стекл крышка</v>
          </cell>
          <cell r="E26682" t="str">
            <v>Турция</v>
          </cell>
          <cell r="F26682" t="str">
            <v>МЕТАЛЛ</v>
          </cell>
        </row>
        <row r="26683">
          <cell r="A26683" t="str">
            <v>IR2545-4</v>
          </cell>
          <cell r="B26683" t="str">
            <v>INTEROS</v>
          </cell>
          <cell r="C26683" t="str">
            <v xml:space="preserve"> Кастрюля глубокая ПИОН 5.7л стекл крышка</v>
          </cell>
          <cell r="E26683" t="str">
            <v>Турция</v>
          </cell>
          <cell r="F26683" t="str">
            <v>МЕТАЛЛ</v>
          </cell>
        </row>
        <row r="26684">
          <cell r="A26684" t="str">
            <v>IR2545-6</v>
          </cell>
          <cell r="B26684" t="str">
            <v>INTEROS</v>
          </cell>
          <cell r="C26684" t="str">
            <v xml:space="preserve"> Чайник ПИОН 2.2 л</v>
          </cell>
          <cell r="E26684" t="str">
            <v>Турция</v>
          </cell>
          <cell r="F26684" t="str">
            <v>МЕТАЛЛ</v>
          </cell>
        </row>
        <row r="26685">
          <cell r="A26685" t="str">
            <v>IR2598B</v>
          </cell>
          <cell r="B26685" t="str">
            <v>INTEROS</v>
          </cell>
          <cell r="C26685" t="str">
            <v xml:space="preserve"> Кастрюля глубокая КРАСНЫЙ КОРАЛЛ 2.1л стекл/кр</v>
          </cell>
          <cell r="E26685" t="str">
            <v>Турция</v>
          </cell>
          <cell r="F26685" t="str">
            <v>МЕТАЛЛ</v>
          </cell>
        </row>
        <row r="26686">
          <cell r="A26686" t="str">
            <v>IR2598B-2</v>
          </cell>
          <cell r="B26686" t="str">
            <v>INTEROS</v>
          </cell>
          <cell r="C26686" t="str">
            <v xml:space="preserve"> Кастрюля глубокая КРАСНЫЙ КОРАЛЛ 4.0л стекл/кр</v>
          </cell>
          <cell r="E26686" t="str">
            <v>Турция</v>
          </cell>
          <cell r="F26686" t="str">
            <v>МЕТАЛЛ</v>
          </cell>
        </row>
        <row r="26687">
          <cell r="A26687" t="str">
            <v>IR2598B-3</v>
          </cell>
          <cell r="B26687" t="str">
            <v>INTEROS</v>
          </cell>
          <cell r="C26687" t="str">
            <v xml:space="preserve"> Кастрюля глубокая КРАСНЫЙ КОРАЛЛ 5.1л стекл/кр</v>
          </cell>
          <cell r="E26687" t="str">
            <v>Турция</v>
          </cell>
          <cell r="F26687" t="str">
            <v>МЕТАЛЛ</v>
          </cell>
        </row>
        <row r="26688">
          <cell r="A26688" t="str">
            <v>IR2970-1</v>
          </cell>
          <cell r="B26688" t="str">
            <v>INTEROS</v>
          </cell>
          <cell r="C26688" t="str">
            <v xml:space="preserve"> Кастрюля ЛЕТО 3.1л</v>
          </cell>
          <cell r="E26688" t="str">
            <v>Турция</v>
          </cell>
          <cell r="F26688" t="str">
            <v>МЕТАЛЛ</v>
          </cell>
        </row>
        <row r="26689">
          <cell r="A26689" t="str">
            <v>IR3033</v>
          </cell>
          <cell r="B26689" t="str">
            <v>INTEROS</v>
          </cell>
          <cell r="C26689" t="str">
            <v xml:space="preserve"> Кастрюля глубокая МОХИТО 2.1л стеклянная крышка</v>
          </cell>
          <cell r="E26689" t="str">
            <v>Турция</v>
          </cell>
          <cell r="F26689" t="str">
            <v>МЕТАЛЛ</v>
          </cell>
        </row>
        <row r="26690">
          <cell r="A26690" t="str">
            <v>IR3033-1</v>
          </cell>
          <cell r="B26690" t="str">
            <v>INTEROS</v>
          </cell>
          <cell r="C26690" t="str">
            <v xml:space="preserve"> Кастрюля глубокая МОХИТО 3.1л стеклянная крышка</v>
          </cell>
          <cell r="E26690" t="str">
            <v>Турция</v>
          </cell>
          <cell r="F26690" t="str">
            <v>МЕТАЛЛ</v>
          </cell>
        </row>
        <row r="26691">
          <cell r="A26691" t="str">
            <v>IR3033-2</v>
          </cell>
          <cell r="B26691" t="str">
            <v>INTEROS</v>
          </cell>
          <cell r="C26691" t="str">
            <v xml:space="preserve"> Кастрюля глубокая МОХИТО 4.0л стеклянная крышка</v>
          </cell>
          <cell r="E26691" t="str">
            <v>Турция</v>
          </cell>
          <cell r="F26691" t="str">
            <v>МЕТАЛЛ</v>
          </cell>
        </row>
        <row r="26692">
          <cell r="A26692" t="str">
            <v>IR3033-3</v>
          </cell>
          <cell r="B26692" t="str">
            <v>INTEROS</v>
          </cell>
          <cell r="C26692" t="str">
            <v xml:space="preserve"> Кастрюля глубокая МОХИТО 5.1л стеклянная крышка</v>
          </cell>
          <cell r="E26692" t="str">
            <v>Турция</v>
          </cell>
          <cell r="F26692" t="str">
            <v>МЕТАЛЛ</v>
          </cell>
        </row>
        <row r="26693">
          <cell r="A26693" t="str">
            <v>IR3033-4</v>
          </cell>
          <cell r="B26693" t="str">
            <v>INTEROS</v>
          </cell>
          <cell r="C26693" t="str">
            <v xml:space="preserve"> Чайник МОХИТО 2.2 л</v>
          </cell>
          <cell r="E26693" t="str">
            <v>Турция</v>
          </cell>
          <cell r="F26693" t="str">
            <v>МЕТАЛЛ</v>
          </cell>
        </row>
        <row r="26694">
          <cell r="A26694" t="str">
            <v>IR3160</v>
          </cell>
          <cell r="B26694" t="str">
            <v>INTEROS</v>
          </cell>
          <cell r="C26694" t="str">
            <v xml:space="preserve"> Кастрюля БРИЗ 2.1л</v>
          </cell>
          <cell r="E26694" t="str">
            <v>Турция</v>
          </cell>
          <cell r="F26694" t="str">
            <v>МЕТАЛЛ</v>
          </cell>
        </row>
        <row r="26695">
          <cell r="A26695" t="str">
            <v>IR3160-1</v>
          </cell>
          <cell r="B26695" t="str">
            <v>INTEROS</v>
          </cell>
          <cell r="C26695" t="str">
            <v xml:space="preserve"> Кастрюля БРИЗ 3.1л</v>
          </cell>
          <cell r="E26695" t="str">
            <v>Турция</v>
          </cell>
          <cell r="F26695" t="str">
            <v>МЕТАЛЛ</v>
          </cell>
        </row>
        <row r="26696">
          <cell r="A26696" t="str">
            <v>IR3160-4</v>
          </cell>
          <cell r="B26696" t="str">
            <v>INTEROS</v>
          </cell>
          <cell r="C26696" t="str">
            <v xml:space="preserve"> Кастрюля БРИЗ 5.7л</v>
          </cell>
          <cell r="E26696" t="str">
            <v>Турция</v>
          </cell>
          <cell r="F26696" t="str">
            <v>МЕТАЛЛ</v>
          </cell>
        </row>
        <row r="26697">
          <cell r="A26697" t="str">
            <v>IR3160A</v>
          </cell>
          <cell r="B26697" t="str">
            <v>INTEROS</v>
          </cell>
          <cell r="C26697" t="str">
            <v xml:space="preserve"> Кастрюля ЗАРЯ 2.1л</v>
          </cell>
          <cell r="E26697" t="str">
            <v>Турция</v>
          </cell>
          <cell r="F26697" t="str">
            <v>МЕТАЛЛ</v>
          </cell>
        </row>
        <row r="26698">
          <cell r="A26698" t="str">
            <v>IR3160A-1</v>
          </cell>
          <cell r="B26698" t="str">
            <v>INTEROS</v>
          </cell>
          <cell r="C26698" t="str">
            <v xml:space="preserve"> Кастрюля ЗАРЯ 3.1</v>
          </cell>
          <cell r="E26698" t="str">
            <v>Турция</v>
          </cell>
          <cell r="F26698" t="str">
            <v>МЕТАЛЛ</v>
          </cell>
        </row>
        <row r="26699">
          <cell r="A26699" t="str">
            <v>IR3160A-2</v>
          </cell>
          <cell r="B26699" t="str">
            <v>INTEROS</v>
          </cell>
          <cell r="C26699" t="str">
            <v xml:space="preserve"> Кастрюля ЗАРЯ 4.0л</v>
          </cell>
          <cell r="E26699" t="str">
            <v>Турция</v>
          </cell>
          <cell r="F26699" t="str">
            <v>МЕТАЛЛ</v>
          </cell>
        </row>
        <row r="26700">
          <cell r="A26700" t="str">
            <v>IR3160A-4</v>
          </cell>
          <cell r="B26700" t="str">
            <v>INTEROS</v>
          </cell>
          <cell r="C26700" t="str">
            <v xml:space="preserve"> Кастрюля ЗАРЯ 5.7л</v>
          </cell>
          <cell r="E26700" t="str">
            <v>Турция</v>
          </cell>
          <cell r="F26700" t="str">
            <v>МЕТАЛЛ</v>
          </cell>
        </row>
        <row r="26701">
          <cell r="A26701" t="str">
            <v>IR6005</v>
          </cell>
          <cell r="B26701" t="str">
            <v>INTEROS</v>
          </cell>
          <cell r="C26701" t="str">
            <v xml:space="preserve"> Кастрюля КОНФЕТТИ 2.1л</v>
          </cell>
          <cell r="E26701" t="str">
            <v>Турция</v>
          </cell>
          <cell r="F26701" t="str">
            <v>МЕТАЛЛ</v>
          </cell>
        </row>
        <row r="26702">
          <cell r="A26702" t="str">
            <v>IR6005-1</v>
          </cell>
          <cell r="B26702" t="str">
            <v>INTEROS</v>
          </cell>
          <cell r="C26702" t="str">
            <v xml:space="preserve"> Кастрюля КОНФЕТТИ 3.1л</v>
          </cell>
          <cell r="E26702" t="str">
            <v>Турция</v>
          </cell>
          <cell r="F26702" t="str">
            <v>МЕТАЛЛ</v>
          </cell>
        </row>
        <row r="26703">
          <cell r="A26703" t="str">
            <v>IR6005-2</v>
          </cell>
          <cell r="B26703" t="str">
            <v>INTEROS</v>
          </cell>
          <cell r="C26703" t="str">
            <v xml:space="preserve"> Кастрюля КОНФЕТТИ 4.0л</v>
          </cell>
          <cell r="E26703" t="str">
            <v>Турция</v>
          </cell>
          <cell r="F26703" t="str">
            <v>МЕТАЛЛ</v>
          </cell>
        </row>
        <row r="26704">
          <cell r="A26704" t="str">
            <v>IR6005-3</v>
          </cell>
          <cell r="B26704" t="str">
            <v>INTEROS</v>
          </cell>
          <cell r="C26704" t="str">
            <v xml:space="preserve"> Кастрюля КОНФЕТТИ 5.1л</v>
          </cell>
          <cell r="E26704" t="str">
            <v>Турция</v>
          </cell>
          <cell r="F26704" t="str">
            <v>МЕТАЛЛ</v>
          </cell>
        </row>
        <row r="26705">
          <cell r="A26705" t="str">
            <v>IR6005G</v>
          </cell>
          <cell r="B26705" t="str">
            <v>INTEROS</v>
          </cell>
          <cell r="C26705" t="str">
            <v xml:space="preserve"> Набор 3-х предметный глубокий КОНФЕТТИ</v>
          </cell>
          <cell r="E26705" t="str">
            <v>Турция</v>
          </cell>
          <cell r="F26705" t="str">
            <v>МЕТАЛЛ</v>
          </cell>
        </row>
        <row r="26706">
          <cell r="A26706" t="str">
            <v>IR1279</v>
          </cell>
          <cell r="B26706" t="str">
            <v>INTEROS</v>
          </cell>
          <cell r="C26706" t="str">
            <v xml:space="preserve"> Кастрюля глубокая КРУЖЕВО 2.1л. стеклянная крышка</v>
          </cell>
          <cell r="E26706" t="str">
            <v>Турция</v>
          </cell>
          <cell r="F26706" t="str">
            <v>МЕТАЛЛ</v>
          </cell>
        </row>
        <row r="26707">
          <cell r="A26707" t="str">
            <v>IR1279-1</v>
          </cell>
          <cell r="B26707" t="str">
            <v>INTEROS</v>
          </cell>
          <cell r="C26707" t="str">
            <v xml:space="preserve"> Кастрюля глубокая КРУЖЕВО 3.1л. стеклянная крышка</v>
          </cell>
          <cell r="E26707" t="str">
            <v>Турция</v>
          </cell>
          <cell r="F26707" t="str">
            <v>МЕТАЛЛ</v>
          </cell>
        </row>
        <row r="26708">
          <cell r="A26708" t="str">
            <v>IR1279-2</v>
          </cell>
          <cell r="B26708" t="str">
            <v>INTEROS</v>
          </cell>
          <cell r="C26708" t="str">
            <v xml:space="preserve"> Кастрюля глубокая КРУЖЕВО 4.0л. стеклянная крышка</v>
          </cell>
          <cell r="E26708" t="str">
            <v>Турция</v>
          </cell>
          <cell r="F26708" t="str">
            <v>МЕТАЛЛ</v>
          </cell>
        </row>
        <row r="26709">
          <cell r="A26709" t="str">
            <v>IR1279-3</v>
          </cell>
          <cell r="B26709" t="str">
            <v>INTEROS</v>
          </cell>
          <cell r="C26709" t="str">
            <v xml:space="preserve"> Кастрюля глубокая КРУЖЕВО 5.1л. стеклянная крышка</v>
          </cell>
          <cell r="E26709" t="str">
            <v>Турция</v>
          </cell>
          <cell r="F26709" t="str">
            <v>МЕТАЛЛ</v>
          </cell>
        </row>
        <row r="26710">
          <cell r="A26710" t="str">
            <v>IR1279-4</v>
          </cell>
          <cell r="B26710" t="str">
            <v>INTEROS</v>
          </cell>
          <cell r="C26710" t="str">
            <v xml:space="preserve"> Кастрюля глубокая КРУЖЕВО 5.7л. стеклянная крышка</v>
          </cell>
          <cell r="E26710" t="str">
            <v>Турция</v>
          </cell>
          <cell r="F26710" t="str">
            <v>МЕТАЛЛ</v>
          </cell>
        </row>
        <row r="26711">
          <cell r="A26711" t="str">
            <v>IR1279-5</v>
          </cell>
          <cell r="B26711" t="str">
            <v>INTEROS</v>
          </cell>
          <cell r="C26711" t="str">
            <v xml:space="preserve"> Чайник КРУЖЕВО 2.2 л</v>
          </cell>
          <cell r="E26711" t="str">
            <v>Турция</v>
          </cell>
          <cell r="F26711" t="str">
            <v>МЕТАЛЛ</v>
          </cell>
        </row>
        <row r="26712">
          <cell r="A26712" t="str">
            <v>IR14928-4</v>
          </cell>
          <cell r="B26712" t="str">
            <v>INTEROS</v>
          </cell>
          <cell r="C26712" t="str">
            <v xml:space="preserve"> Чайник КАПРИЗ 2.2л</v>
          </cell>
          <cell r="E26712" t="str">
            <v>Турция</v>
          </cell>
          <cell r="F26712" t="str">
            <v>МЕТАЛЛ</v>
          </cell>
        </row>
        <row r="26713">
          <cell r="A26713" t="str">
            <v>IR15041-1</v>
          </cell>
          <cell r="B26713" t="str">
            <v>INTEROS</v>
          </cell>
          <cell r="C26713" t="str">
            <v xml:space="preserve"> Кастрюля глубокая НЕЖНОСТЬ 3.1 л стекл крышка</v>
          </cell>
          <cell r="E26713" t="str">
            <v>Турция</v>
          </cell>
          <cell r="F26713" t="str">
            <v>МЕТАЛЛ</v>
          </cell>
        </row>
        <row r="26714">
          <cell r="A26714" t="str">
            <v>IR15041-2</v>
          </cell>
          <cell r="B26714" t="str">
            <v>INTEROS</v>
          </cell>
          <cell r="C26714" t="str">
            <v xml:space="preserve"> Кастрюля глубокая НЕЖНОСТЬ 4.0 л стекл крышка</v>
          </cell>
          <cell r="E26714" t="str">
            <v>Турция</v>
          </cell>
          <cell r="F26714" t="str">
            <v>МЕТАЛЛ</v>
          </cell>
        </row>
        <row r="26715">
          <cell r="A26715" t="str">
            <v>IR15041-3</v>
          </cell>
          <cell r="B26715" t="str">
            <v>INTEROS</v>
          </cell>
          <cell r="C26715" t="str">
            <v xml:space="preserve"> Кастрюля глубокая НЕЖНОСТЬ 5.1 л стекл крышка</v>
          </cell>
          <cell r="E26715" t="str">
            <v>Турция</v>
          </cell>
          <cell r="F26715" t="str">
            <v>МЕТАЛЛ</v>
          </cell>
        </row>
        <row r="26716">
          <cell r="A26716" t="str">
            <v>IR15041-4</v>
          </cell>
          <cell r="B26716" t="str">
            <v>INTEROS</v>
          </cell>
          <cell r="C26716" t="str">
            <v xml:space="preserve"> Чайник НЕЖНОСТЬ 2.2л</v>
          </cell>
          <cell r="E26716" t="str">
            <v>Турция</v>
          </cell>
          <cell r="F26716" t="str">
            <v>МЕТАЛЛ</v>
          </cell>
        </row>
        <row r="26717">
          <cell r="A26717" t="str">
            <v>IR15157</v>
          </cell>
          <cell r="B26717" t="str">
            <v>INTEROS</v>
          </cell>
          <cell r="C26717" t="str">
            <v xml:space="preserve"> Кастрюля АППЕТИТ 2.1л</v>
          </cell>
          <cell r="E26717" t="str">
            <v>Турция</v>
          </cell>
          <cell r="F26717" t="str">
            <v>МЕТАЛЛ</v>
          </cell>
        </row>
        <row r="26718">
          <cell r="A26718" t="str">
            <v>IR15157-4</v>
          </cell>
          <cell r="B26718" t="str">
            <v>INTEROS</v>
          </cell>
          <cell r="C26718" t="str">
            <v xml:space="preserve"> Набор 3-х предметный глубокий АППЕТИТ</v>
          </cell>
          <cell r="E26718" t="str">
            <v>Турция</v>
          </cell>
          <cell r="F26718" t="str">
            <v>МЕТАЛЛ</v>
          </cell>
        </row>
        <row r="26719">
          <cell r="A26719" t="str">
            <v>IR15203</v>
          </cell>
          <cell r="B26719" t="str">
            <v>INTEROS</v>
          </cell>
          <cell r="C26719" t="str">
            <v xml:space="preserve"> Кастрюля ГУРМАН 2.1л</v>
          </cell>
          <cell r="E26719" t="str">
            <v>Турция</v>
          </cell>
          <cell r="F26719" t="str">
            <v>МЕТАЛЛ</v>
          </cell>
        </row>
        <row r="26720">
          <cell r="A26720" t="str">
            <v>IR15203-1</v>
          </cell>
          <cell r="B26720" t="str">
            <v>INTEROS</v>
          </cell>
          <cell r="C26720" t="str">
            <v xml:space="preserve"> Кастрюля ГУРМАН 3.1л</v>
          </cell>
          <cell r="E26720" t="str">
            <v>Турция</v>
          </cell>
          <cell r="F26720" t="str">
            <v>МЕТАЛЛ</v>
          </cell>
        </row>
        <row r="26721">
          <cell r="A26721" t="str">
            <v>IR15231-3</v>
          </cell>
          <cell r="B26721" t="str">
            <v>INTEROS</v>
          </cell>
          <cell r="C26721" t="str">
            <v xml:space="preserve"> Кастрюля МАСЛИНЫ 5.1л</v>
          </cell>
          <cell r="E26721" t="str">
            <v>Турция</v>
          </cell>
          <cell r="F26721" t="str">
            <v>МЕТАЛЛ</v>
          </cell>
        </row>
        <row r="26722">
          <cell r="A26722" t="str">
            <v>IR15248-4</v>
          </cell>
          <cell r="B26722" t="str">
            <v>INTEROS</v>
          </cell>
          <cell r="C26722" t="str">
            <v xml:space="preserve"> Кастрюля ЛАВАНДА 5.7л</v>
          </cell>
          <cell r="E26722" t="str">
            <v>Турция</v>
          </cell>
          <cell r="F26722" t="str">
            <v>МЕТАЛЛ</v>
          </cell>
        </row>
        <row r="26723">
          <cell r="A26723" t="str">
            <v>IR1550-4</v>
          </cell>
          <cell r="B26723" t="str">
            <v>INTEROS</v>
          </cell>
          <cell r="C26723" t="str">
            <v xml:space="preserve"> Кастрюля ОБЕД 3.1л</v>
          </cell>
          <cell r="E26723" t="str">
            <v>Турция</v>
          </cell>
          <cell r="F26723" t="str">
            <v>МЕТАЛЛ</v>
          </cell>
        </row>
        <row r="26724">
          <cell r="A26724" t="str">
            <v>IR15583</v>
          </cell>
          <cell r="B26724" t="str">
            <v>INTEROS</v>
          </cell>
          <cell r="C26724" t="str">
            <v xml:space="preserve"> Кастрюля глубокая ТРОПИКИ 2.1л стекл крышка</v>
          </cell>
          <cell r="E26724" t="str">
            <v>Турция</v>
          </cell>
          <cell r="F26724" t="str">
            <v>МЕТАЛЛ</v>
          </cell>
        </row>
        <row r="26725">
          <cell r="A26725" t="str">
            <v>IR15583-1</v>
          </cell>
          <cell r="B26725" t="str">
            <v>INTEROS</v>
          </cell>
          <cell r="C26725" t="str">
            <v xml:space="preserve"> Кастрюля глубокая ТРОПИКИ 3.1л стекл крышка</v>
          </cell>
          <cell r="E26725" t="str">
            <v>Турция</v>
          </cell>
          <cell r="F26725" t="str">
            <v>МЕТАЛЛ</v>
          </cell>
        </row>
        <row r="26726">
          <cell r="A26726" t="str">
            <v>IR15583-2</v>
          </cell>
          <cell r="B26726" t="str">
            <v>INTEROS</v>
          </cell>
          <cell r="C26726" t="str">
            <v xml:space="preserve"> Кастрюля глубокая ТРОПИКИ 4.0л стекл крышка</v>
          </cell>
          <cell r="E26726" t="str">
            <v>Турция</v>
          </cell>
          <cell r="F26726" t="str">
            <v>МЕТАЛЛ</v>
          </cell>
        </row>
        <row r="26727">
          <cell r="A26727" t="str">
            <v>IR15583-3</v>
          </cell>
          <cell r="B26727" t="str">
            <v>INTEROS</v>
          </cell>
          <cell r="C26727" t="str">
            <v xml:space="preserve"> Кастрюля глубокая ТРОПИКИ 5.1л стекл крышка</v>
          </cell>
          <cell r="E26727" t="str">
            <v>Турция</v>
          </cell>
          <cell r="F26727" t="str">
            <v>МЕТАЛЛ</v>
          </cell>
        </row>
        <row r="26728">
          <cell r="A26728" t="str">
            <v>IR15583-4</v>
          </cell>
          <cell r="B26728" t="str">
            <v>INTEROS</v>
          </cell>
          <cell r="C26728" t="str">
            <v xml:space="preserve"> Кастрюля глубокая ТРОПИКИ 5.7л стекл крышка</v>
          </cell>
          <cell r="E26728" t="str">
            <v>Турция</v>
          </cell>
          <cell r="F26728" t="str">
            <v>МЕТАЛЛ</v>
          </cell>
        </row>
        <row r="26729">
          <cell r="A26729" t="str">
            <v>IR15583-5</v>
          </cell>
          <cell r="B26729" t="str">
            <v>INTEROS</v>
          </cell>
          <cell r="C26729" t="str">
            <v xml:space="preserve"> Чайник ТРОПИКИ 2.2л</v>
          </cell>
          <cell r="E26729" t="str">
            <v>Турция</v>
          </cell>
          <cell r="F26729" t="str">
            <v>МЕТАЛЛ</v>
          </cell>
        </row>
        <row r="26730">
          <cell r="A26730" t="str">
            <v>IR15842-1</v>
          </cell>
          <cell r="B26730" t="str">
            <v>INTEROS</v>
          </cell>
          <cell r="C26730" t="str">
            <v xml:space="preserve"> Кастрюля ЛИМОНЫ 3.1л</v>
          </cell>
          <cell r="E26730" t="str">
            <v>Турция</v>
          </cell>
          <cell r="F26730" t="str">
            <v>МЕТАЛЛ</v>
          </cell>
        </row>
        <row r="26731">
          <cell r="A26731" t="str">
            <v>IR15842-4</v>
          </cell>
          <cell r="B26731" t="str">
            <v>INTEROS</v>
          </cell>
          <cell r="C26731" t="str">
            <v xml:space="preserve"> Кастрюля ЛИМОНЫ 5.7л</v>
          </cell>
          <cell r="E26731" t="str">
            <v>Турция</v>
          </cell>
          <cell r="F26731" t="str">
            <v>МЕТАЛЛ</v>
          </cell>
        </row>
        <row r="26732">
          <cell r="A26732" t="str">
            <v>IR15869</v>
          </cell>
          <cell r="B26732" t="str">
            <v>INTEROS</v>
          </cell>
          <cell r="C26732" t="str">
            <v xml:space="preserve"> Кастрюля РОЗЫ 2.1л</v>
          </cell>
          <cell r="E26732" t="str">
            <v>Турция</v>
          </cell>
          <cell r="F26732" t="str">
            <v>МЕТАЛЛ</v>
          </cell>
        </row>
        <row r="26733">
          <cell r="A26733" t="str">
            <v>IR15869-1</v>
          </cell>
          <cell r="B26733" t="str">
            <v>INTEROS</v>
          </cell>
          <cell r="C26733" t="str">
            <v xml:space="preserve"> Кастрюля РОЗЫ 3.1л</v>
          </cell>
          <cell r="E26733" t="str">
            <v>Турция</v>
          </cell>
          <cell r="F26733" t="str">
            <v>МЕТАЛЛ</v>
          </cell>
        </row>
        <row r="26734">
          <cell r="A26734" t="str">
            <v>IR15869-4</v>
          </cell>
          <cell r="B26734" t="str">
            <v>INTEROS</v>
          </cell>
          <cell r="C26734" t="str">
            <v xml:space="preserve"> Кастрюля РОЗЫ 5.7л</v>
          </cell>
          <cell r="E26734" t="str">
            <v>Турция</v>
          </cell>
          <cell r="F26734" t="str">
            <v>МЕТАЛЛ</v>
          </cell>
        </row>
        <row r="26735">
          <cell r="A26735" t="str">
            <v>IR2234</v>
          </cell>
          <cell r="B26735" t="str">
            <v>INTEROS</v>
          </cell>
          <cell r="C26735" t="str">
            <v xml:space="preserve"> Кастрюля БОРДО 2.1л</v>
          </cell>
          <cell r="E26735" t="str">
            <v>Турция</v>
          </cell>
          <cell r="F26735" t="str">
            <v>МЕТАЛЛ</v>
          </cell>
        </row>
        <row r="26736">
          <cell r="A26736" t="str">
            <v>IR2234-1</v>
          </cell>
          <cell r="B26736" t="str">
            <v>INTEROS</v>
          </cell>
          <cell r="C26736" t="str">
            <v xml:space="preserve"> Кастрюля БОРДО 3.1л</v>
          </cell>
          <cell r="E26736" t="str">
            <v>Турция</v>
          </cell>
          <cell r="F26736" t="str">
            <v>МЕТАЛЛ</v>
          </cell>
        </row>
        <row r="26737">
          <cell r="A26737" t="str">
            <v>IR2234-2</v>
          </cell>
          <cell r="B26737" t="str">
            <v>INTEROS</v>
          </cell>
          <cell r="C26737" t="str">
            <v xml:space="preserve"> Кастрюля БОРДО 4.0л</v>
          </cell>
          <cell r="E26737" t="str">
            <v>Турция</v>
          </cell>
          <cell r="F26737" t="str">
            <v>МЕТАЛЛ</v>
          </cell>
        </row>
        <row r="26738">
          <cell r="A26738" t="str">
            <v>IR2234-4</v>
          </cell>
          <cell r="B26738" t="str">
            <v>INTEROS</v>
          </cell>
          <cell r="C26738" t="str">
            <v xml:space="preserve"> Кастрюля БОРДО 5.7л</v>
          </cell>
          <cell r="E26738" t="str">
            <v>Турция</v>
          </cell>
          <cell r="F26738" t="str">
            <v>МЕТАЛЛ</v>
          </cell>
        </row>
        <row r="26739">
          <cell r="A26739" t="str">
            <v>IR2234A</v>
          </cell>
          <cell r="B26739" t="str">
            <v>INTEROS</v>
          </cell>
          <cell r="C26739" t="str">
            <v xml:space="preserve"> Кастрюля МЕТАЛЛИК 2.1л</v>
          </cell>
          <cell r="E26739" t="str">
            <v>Турция</v>
          </cell>
          <cell r="F26739" t="str">
            <v>МЕТАЛЛ</v>
          </cell>
        </row>
        <row r="26740">
          <cell r="A26740" t="str">
            <v>IR2234A-1</v>
          </cell>
          <cell r="B26740" t="str">
            <v>INTEROS</v>
          </cell>
          <cell r="C26740" t="str">
            <v xml:space="preserve"> Кастрюля МЕТАЛЛИК 3.1л</v>
          </cell>
          <cell r="E26740" t="str">
            <v>Турция</v>
          </cell>
          <cell r="F26740" t="str">
            <v>МЕТАЛЛ</v>
          </cell>
        </row>
        <row r="26741">
          <cell r="A26741" t="str">
            <v>IR2234A-2</v>
          </cell>
          <cell r="B26741" t="str">
            <v>INTEROS</v>
          </cell>
          <cell r="C26741" t="str">
            <v xml:space="preserve"> Кастрюля МЕТАЛЛИК 4.0л</v>
          </cell>
          <cell r="E26741" t="str">
            <v>Турция</v>
          </cell>
          <cell r="F26741" t="str">
            <v>МЕТАЛЛ</v>
          </cell>
        </row>
        <row r="26742">
          <cell r="A26742" t="str">
            <v>IR2234A-3</v>
          </cell>
          <cell r="B26742" t="str">
            <v>INTEROS</v>
          </cell>
          <cell r="C26742" t="str">
            <v xml:space="preserve"> Кастрюля МЕТАЛЛИК 5.1л</v>
          </cell>
          <cell r="E26742" t="str">
            <v>Турция</v>
          </cell>
          <cell r="F26742" t="str">
            <v>МЕТАЛЛ</v>
          </cell>
        </row>
        <row r="26743">
          <cell r="A26743" t="str">
            <v>IR2234A-4</v>
          </cell>
          <cell r="B26743" t="str">
            <v>INTEROS</v>
          </cell>
          <cell r="C26743" t="str">
            <v xml:space="preserve"> Кастрюля МЕТАЛЛИК 5.7л</v>
          </cell>
          <cell r="E26743" t="str">
            <v>Турция</v>
          </cell>
          <cell r="F26743" t="str">
            <v>МЕТАЛЛ</v>
          </cell>
        </row>
        <row r="26744">
          <cell r="A26744" t="str">
            <v>IR2234B</v>
          </cell>
          <cell r="B26744" t="str">
            <v>INTEROS</v>
          </cell>
          <cell r="C26744" t="str">
            <v xml:space="preserve"> Кастрюля ЛАЙМ 2.1л</v>
          </cell>
          <cell r="E26744" t="str">
            <v>Турция</v>
          </cell>
          <cell r="F26744" t="str">
            <v>МЕТАЛЛ</v>
          </cell>
        </row>
        <row r="26745">
          <cell r="A26745" t="str">
            <v>IR2234B-1</v>
          </cell>
          <cell r="B26745" t="str">
            <v>INTEROS</v>
          </cell>
          <cell r="C26745" t="str">
            <v xml:space="preserve"> Кастрюля ЛАЙМ 3.1л</v>
          </cell>
          <cell r="E26745" t="str">
            <v>Турция</v>
          </cell>
          <cell r="F26745" t="str">
            <v>МЕТАЛЛ</v>
          </cell>
        </row>
        <row r="26746">
          <cell r="A26746" t="str">
            <v>IR2234B-3</v>
          </cell>
          <cell r="B26746" t="str">
            <v>INTEROS</v>
          </cell>
          <cell r="C26746" t="str">
            <v xml:space="preserve"> Кастрюля ЛАЙМ 5.1л</v>
          </cell>
          <cell r="E26746" t="str">
            <v>Турция</v>
          </cell>
          <cell r="F26746" t="str">
            <v>МЕТАЛЛ</v>
          </cell>
        </row>
        <row r="26747">
          <cell r="A26747" t="str">
            <v>IR2234B-4</v>
          </cell>
          <cell r="B26747" t="str">
            <v>INTEROS</v>
          </cell>
          <cell r="C26747" t="str">
            <v xml:space="preserve"> Кастрюля ЛАЙМ 5.7л</v>
          </cell>
          <cell r="E26747" t="str">
            <v>Турция</v>
          </cell>
          <cell r="F26747" t="str">
            <v>МЕТАЛЛ</v>
          </cell>
        </row>
        <row r="26748">
          <cell r="A26748" t="str">
            <v>IR2234G</v>
          </cell>
          <cell r="B26748" t="str">
            <v>INTEROS</v>
          </cell>
          <cell r="C26748" t="str">
            <v xml:space="preserve"> Набор 3-х предметный глубокий БОРДО</v>
          </cell>
          <cell r="E26748" t="str">
            <v>Турция</v>
          </cell>
          <cell r="F26748" t="str">
            <v>МЕТАЛЛ</v>
          </cell>
        </row>
        <row r="26749">
          <cell r="A26749" t="str">
            <v>IR2362</v>
          </cell>
          <cell r="B26749" t="str">
            <v>INTEROS</v>
          </cell>
          <cell r="C26749" t="str">
            <v xml:space="preserve"> Кастрюля глубокая БЕЛАЯ РОЗА 2.1л стекл/кр</v>
          </cell>
          <cell r="E26749" t="str">
            <v>Турция</v>
          </cell>
          <cell r="F26749" t="str">
            <v>МЕТАЛЛ</v>
          </cell>
        </row>
        <row r="26750">
          <cell r="A26750" t="str">
            <v>IR2362-2</v>
          </cell>
          <cell r="B26750" t="str">
            <v>INTEROS</v>
          </cell>
          <cell r="C26750" t="str">
            <v xml:space="preserve"> Кастрюля глубокая БЕЛАЯ РОЗА 4.0л стекл/кр</v>
          </cell>
          <cell r="E26750" t="str">
            <v>Турция</v>
          </cell>
          <cell r="F26750" t="str">
            <v>МЕТАЛЛ</v>
          </cell>
        </row>
        <row r="26751">
          <cell r="A26751" t="str">
            <v>IN3160BR</v>
          </cell>
          <cell r="B26751" t="str">
            <v>INTERTRADE</v>
          </cell>
          <cell r="C26751" t="str">
            <v xml:space="preserve"> Набор кастрюль БРИЗ 3 предметный глубокий</v>
          </cell>
          <cell r="E26751" t="str">
            <v>Турция</v>
          </cell>
          <cell r="F26751" t="str">
            <v>ЭМАЛИРОВАННАЯ СТАЛЬ</v>
          </cell>
        </row>
        <row r="26752">
          <cell r="A26752" t="str">
            <v>IN3160ZA</v>
          </cell>
          <cell r="B26752" t="str">
            <v>INTERTRADE</v>
          </cell>
          <cell r="C26752" t="str">
            <v xml:space="preserve"> Набор кастрюль ЗАРЯ 3 предметный глубокий</v>
          </cell>
          <cell r="E26752" t="str">
            <v>Турция</v>
          </cell>
          <cell r="F26752" t="str">
            <v>ЭМАЛИРОВАННАЯ СТАЛЬ</v>
          </cell>
        </row>
        <row r="26753">
          <cell r="A26753" t="str">
            <v>IN15842LI</v>
          </cell>
          <cell r="B26753" t="str">
            <v>INTERTRADE</v>
          </cell>
          <cell r="C26753" t="str">
            <v xml:space="preserve"> Набор кастрюль ЛИМОНЫ 3 предметный глубокий</v>
          </cell>
          <cell r="E26753" t="str">
            <v>Турция</v>
          </cell>
          <cell r="F26753" t="str">
            <v>ЭМАЛИРОВАННАЯ СТАЛЬ</v>
          </cell>
        </row>
        <row r="26754">
          <cell r="A26754" t="str">
            <v>IN2970-400</v>
          </cell>
          <cell r="B26754" t="str">
            <v>INTERTRADE</v>
          </cell>
          <cell r="C26754" t="str">
            <v xml:space="preserve"> Кастрюля ЛЕТО 4.0л</v>
          </cell>
          <cell r="E26754" t="str">
            <v>Турция</v>
          </cell>
          <cell r="F26754" t="str">
            <v>ЭМАЛИРОВАННАЯ СТАЛЬ</v>
          </cell>
        </row>
        <row r="26755">
          <cell r="A26755" t="str">
            <v>IN15289AG</v>
          </cell>
          <cell r="B26755" t="str">
            <v>INTERTRADE</v>
          </cell>
          <cell r="C26755" t="str">
            <v xml:space="preserve"> Набор кастрюль АНЮТИНЫ ГЛАЗКИ 3 предметный</v>
          </cell>
          <cell r="E26755" t="str">
            <v>Турция</v>
          </cell>
          <cell r="F26755" t="str">
            <v>ЭМАЛИРОВАННАЯ СТАЛЬ</v>
          </cell>
        </row>
        <row r="26756">
          <cell r="A26756" t="str">
            <v>IN15251GR</v>
          </cell>
          <cell r="B26756" t="str">
            <v>INTERTRADE</v>
          </cell>
          <cell r="C26756" t="str">
            <v xml:space="preserve"> Набор кастрюль ГРИБЫ 3 предметный глубокий</v>
          </cell>
          <cell r="E26756" t="str">
            <v>Турция</v>
          </cell>
          <cell r="F26756" t="str">
            <v>ЭМАЛИРОВАННАЯ СТАЛЬ</v>
          </cell>
        </row>
        <row r="26757">
          <cell r="A26757" t="str">
            <v>IN2234ME</v>
          </cell>
          <cell r="B26757" t="str">
            <v>INTERTRADE</v>
          </cell>
          <cell r="C26757" t="str">
            <v xml:space="preserve"> Набор кастрюль МЕТАЛЛИК 3 предметный глубокий</v>
          </cell>
          <cell r="E26757" t="str">
            <v>Турция</v>
          </cell>
          <cell r="F26757" t="str">
            <v>ЭМАЛИРОВАННАЯ СТАЛЬ</v>
          </cell>
        </row>
        <row r="26758">
          <cell r="A26758" t="str">
            <v>IN2392KA</v>
          </cell>
          <cell r="B26758" t="str">
            <v>INTERTRADE</v>
          </cell>
          <cell r="C26758" t="str">
            <v xml:space="preserve"> Набор кастрюль КАРКАДЕ 3 предметный глубокий</v>
          </cell>
          <cell r="E26758" t="str">
            <v>Турция</v>
          </cell>
          <cell r="F26758" t="str">
            <v>ЭМАЛИРОВАННАЯ СТАЛЬ</v>
          </cell>
        </row>
        <row r="26759">
          <cell r="A26759" t="str">
            <v>IN6009GO</v>
          </cell>
          <cell r="B26759" t="str">
            <v>INTERTRADE</v>
          </cell>
          <cell r="C26759" t="str">
            <v xml:space="preserve"> Набор кастрюль ГОРОШЕК 3 предметный глубокий</v>
          </cell>
          <cell r="E26759" t="str">
            <v>Турция</v>
          </cell>
          <cell r="F26759" t="str">
            <v>ЭМАЛИРОВАННАЯ СТАЛЬ</v>
          </cell>
        </row>
        <row r="26760">
          <cell r="A26760" t="str">
            <v>IN2234BO</v>
          </cell>
          <cell r="B26760" t="str">
            <v>INTERTRADE</v>
          </cell>
          <cell r="C26760" t="str">
            <v xml:space="preserve"> Набор кастрюль БОРДО 3 предметный глубокий</v>
          </cell>
          <cell r="E26760" t="str">
            <v>Турция</v>
          </cell>
          <cell r="F26760" t="str">
            <v>ЭМАЛИРОВАННАЯ СТАЛЬ</v>
          </cell>
        </row>
        <row r="26761">
          <cell r="A26761" t="str">
            <v>IN15275KU</v>
          </cell>
          <cell r="B26761" t="str">
            <v>INTERTRADE</v>
          </cell>
          <cell r="C26761" t="str">
            <v xml:space="preserve"> Набор кастрюль КУБАНЬ 3 предметный</v>
          </cell>
          <cell r="E26761" t="str">
            <v>Турция</v>
          </cell>
          <cell r="F26761" t="str">
            <v>ЭМАЛИРОВАННАЯ СТАЛЬ</v>
          </cell>
        </row>
        <row r="26762">
          <cell r="A26762" t="str">
            <v>IN15276HU</v>
          </cell>
          <cell r="B26762" t="str">
            <v>INTERTRADE</v>
          </cell>
          <cell r="C26762" t="str">
            <v xml:space="preserve"> Набор кастрюль ХУТОРОК 3 предметный</v>
          </cell>
          <cell r="E26762" t="str">
            <v>Турция</v>
          </cell>
          <cell r="F26762" t="str">
            <v>ЭМАЛИРОВАННАЯ СТАЛЬ</v>
          </cell>
        </row>
        <row r="26763">
          <cell r="A26763" t="str">
            <v>10-503</v>
          </cell>
          <cell r="B26763" t="str">
            <v>INTEX</v>
          </cell>
          <cell r="E26763" t="str">
            <v>Китай</v>
          </cell>
          <cell r="F26763" t="str">
            <v>ПОЛИЭСТЕР</v>
          </cell>
        </row>
        <row r="26764">
          <cell r="A26764" t="str">
            <v>10/1032</v>
          </cell>
          <cell r="B26764" t="str">
            <v>INTEX</v>
          </cell>
          <cell r="C26764" t="str">
            <v xml:space="preserve"> 56412 Бассейн надувной 457х91см (фильтр.насос 220в)</v>
          </cell>
          <cell r="E26764" t="str">
            <v>Китай</v>
          </cell>
          <cell r="F26764" t="str">
            <v>ПЛАСТИК</v>
          </cell>
        </row>
        <row r="26765">
          <cell r="A26765" t="str">
            <v>10\1001</v>
          </cell>
          <cell r="B26765" t="str">
            <v>INTEX</v>
          </cell>
          <cell r="C26765" t="str">
            <v xml:space="preserve"> 56475 Бассейн FAMILY LOUNGE 229х229х66см от 3 лет</v>
          </cell>
          <cell r="E26765" t="str">
            <v>Китай</v>
          </cell>
          <cell r="F26765" t="str">
            <v>ПЛАСТИК</v>
          </cell>
        </row>
        <row r="26766">
          <cell r="A26766" t="str">
            <v>10\1030</v>
          </cell>
          <cell r="B26766" t="str">
            <v>INTEX</v>
          </cell>
          <cell r="C26766" t="str">
            <v xml:space="preserve"> 56422 Бассейн надувной (фильтр) 366х76см</v>
          </cell>
          <cell r="E26766" t="str">
            <v>Китай</v>
          </cell>
          <cell r="F26766" t="str">
            <v>ПЛАСТИК</v>
          </cell>
        </row>
        <row r="26767">
          <cell r="A26767" t="str">
            <v>10\1033</v>
          </cell>
          <cell r="B26767" t="str">
            <v>INTEX</v>
          </cell>
          <cell r="C26767" t="str">
            <v xml:space="preserve"> 56414 Бассейн надувной 457х91см</v>
          </cell>
          <cell r="E26767" t="str">
            <v>Китай</v>
          </cell>
          <cell r="F26767" t="str">
            <v>ПЛАСТИК</v>
          </cell>
        </row>
        <row r="26768">
          <cell r="A26768" t="str">
            <v>10\1036</v>
          </cell>
          <cell r="B26768" t="str">
            <v>INTEX</v>
          </cell>
          <cell r="C26768" t="str">
            <v xml:space="preserve"> 56942 Бассейн на опорах 457х91см</v>
          </cell>
          <cell r="E26768" t="str">
            <v>Китай</v>
          </cell>
          <cell r="F26768" t="str">
            <v>ПЛАСТИК</v>
          </cell>
        </row>
        <row r="26769">
          <cell r="A26769" t="str">
            <v>10\1041</v>
          </cell>
          <cell r="B26769" t="str">
            <v>INTEX</v>
          </cell>
          <cell r="C26769" t="str">
            <v xml:space="preserve"> 58562 Крокодил 203х114см 10\1096</v>
          </cell>
          <cell r="E26769" t="str">
            <v>Китай</v>
          </cell>
          <cell r="F26769" t="str">
            <v>ПЛАСТИК</v>
          </cell>
        </row>
        <row r="26770">
          <cell r="A26770" t="str">
            <v>10\1197</v>
          </cell>
          <cell r="B26770" t="str">
            <v>INTEX</v>
          </cell>
          <cell r="C26770" t="str">
            <v xml:space="preserve"> 59032 Мяч Paradise 61см от 3х лет</v>
          </cell>
          <cell r="E26770" t="str">
            <v>Китай</v>
          </cell>
          <cell r="F26770" t="str">
            <v>ПЛАСТИК</v>
          </cell>
        </row>
        <row r="26771">
          <cell r="A26771" t="str">
            <v>10\1214</v>
          </cell>
          <cell r="B26771" t="str">
            <v>INTEX</v>
          </cell>
          <cell r="C26771" t="str">
            <v xml:space="preserve"> 58932 Настил для бассейна 472х472</v>
          </cell>
          <cell r="E26771" t="str">
            <v>Китай</v>
          </cell>
          <cell r="F26771" t="str">
            <v>ПЛАСТИК</v>
          </cell>
        </row>
        <row r="26772">
          <cell r="A26772" t="str">
            <v>10\1222</v>
          </cell>
          <cell r="B26772" t="str">
            <v>INTEX</v>
          </cell>
          <cell r="C26772" t="str">
            <v xml:space="preserve"> 58901 Тент для круглого бассейна на опорах 457см</v>
          </cell>
          <cell r="E26772" t="str">
            <v>Китай</v>
          </cell>
          <cell r="F26772" t="str">
            <v>ПЛАСТИК</v>
          </cell>
        </row>
        <row r="26773">
          <cell r="A26773" t="str">
            <v>10\1286</v>
          </cell>
          <cell r="B26773" t="str">
            <v>INTEX</v>
          </cell>
          <cell r="C26773" t="str">
            <v xml:space="preserve"> 57471 Бассейн АКВАРИУМ 159х159х50см от 3лет</v>
          </cell>
          <cell r="E26773" t="str">
            <v>Китай</v>
          </cell>
          <cell r="F26773" t="str">
            <v>ПЛАСТИК</v>
          </cell>
        </row>
        <row r="26774">
          <cell r="A26774" t="str">
            <v>10\185</v>
          </cell>
          <cell r="B26774" t="str">
            <v>INTEX</v>
          </cell>
          <cell r="C26774" t="str">
            <v xml:space="preserve"> 59725 Матрац серый 183х76</v>
          </cell>
          <cell r="E26774" t="str">
            <v>Китай</v>
          </cell>
          <cell r="F26774" t="str">
            <v>ПЛАСТИК</v>
          </cell>
        </row>
        <row r="26775">
          <cell r="A26775" t="str">
            <v>10\256</v>
          </cell>
          <cell r="B26775" t="str">
            <v>INTEX</v>
          </cell>
          <cell r="C26775" t="str">
            <v xml:space="preserve"> 59050 Мяч 61см в асс (10\1098)</v>
          </cell>
          <cell r="E26775" t="str">
            <v>Китай</v>
          </cell>
          <cell r="F26775" t="str">
            <v>ПЛАСТИК</v>
          </cell>
        </row>
        <row r="26776">
          <cell r="A26776" t="str">
            <v>10\259</v>
          </cell>
          <cell r="B26776" t="str">
            <v>INTEX</v>
          </cell>
          <cell r="C26776" t="str">
            <v xml:space="preserve"> 59020 Мяч разноцветный 51см от 3х лет (10\253)</v>
          </cell>
          <cell r="E26776" t="str">
            <v>Китай</v>
          </cell>
          <cell r="F26776" t="str">
            <v>ПЛАСТИК</v>
          </cell>
        </row>
        <row r="26777">
          <cell r="A26777" t="str">
            <v>10\260</v>
          </cell>
          <cell r="B26777" t="str">
            <v>INTEX</v>
          </cell>
          <cell r="C26777" t="str">
            <v xml:space="preserve"> 59040 Мяч 51см в асс от 3х лет (10\254)</v>
          </cell>
          <cell r="E26777" t="str">
            <v>Китай</v>
          </cell>
          <cell r="F26777" t="str">
            <v>ПЛАСТИК</v>
          </cell>
        </row>
        <row r="26778">
          <cell r="A26778" t="str">
            <v>10\306</v>
          </cell>
          <cell r="B26778" t="str">
            <v>INTEX</v>
          </cell>
          <cell r="C26778" t="str">
            <v xml:space="preserve"> 59219 Круг в форме рыбы 3-6лет</v>
          </cell>
          <cell r="E26778" t="str">
            <v>Китай</v>
          </cell>
          <cell r="F26778" t="str">
            <v>ПЛАСТИК</v>
          </cell>
        </row>
        <row r="26779">
          <cell r="A26779" t="str">
            <v>10\323</v>
          </cell>
          <cell r="B26779" t="str">
            <v>INTEX</v>
          </cell>
          <cell r="C26779" t="str">
            <v xml:space="preserve"> 58523 Касатка 163х76см (10\1093)</v>
          </cell>
          <cell r="E26779" t="str">
            <v>Китай</v>
          </cell>
          <cell r="F26779" t="str">
            <v>ПЛАСТИК</v>
          </cell>
        </row>
        <row r="26780">
          <cell r="A26780" t="str">
            <v>OGC3-0015</v>
          </cell>
          <cell r="B26780" t="str">
            <v>NOT USE</v>
          </cell>
          <cell r="C26780" t="str">
            <v xml:space="preserve"> Ограждение садовое 31х27.5х1.2см</v>
          </cell>
          <cell r="E26780" t="str">
            <v>Россия</v>
          </cell>
          <cell r="F26780" t="str">
            <v>ПЛАСТИК</v>
          </cell>
        </row>
        <row r="26781">
          <cell r="A26781" t="str">
            <v>OGC3-0017</v>
          </cell>
          <cell r="B26781" t="str">
            <v>NOT USE</v>
          </cell>
          <cell r="C26781" t="str">
            <v xml:space="preserve"> Ограждение садовое 82х20х1.5см</v>
          </cell>
          <cell r="E26781" t="str">
            <v>Россия</v>
          </cell>
          <cell r="F26781" t="str">
            <v>ПЛАСТИК</v>
          </cell>
        </row>
        <row r="26782">
          <cell r="A26782" t="str">
            <v>OKT2713</v>
          </cell>
          <cell r="B26782" t="str">
            <v>NOT USE</v>
          </cell>
          <cell r="C26782" t="str">
            <v xml:space="preserve"> Контейнер FASHION BOX 10л HIPPO</v>
          </cell>
          <cell r="E26782" t="str">
            <v>Германия</v>
          </cell>
          <cell r="F26782" t="str">
            <v>ПЛАСТИК</v>
          </cell>
        </row>
        <row r="26783">
          <cell r="A26783" t="str">
            <v>OKT8715</v>
          </cell>
          <cell r="B26783" t="str">
            <v>NOT USE</v>
          </cell>
          <cell r="C26783" t="str">
            <v xml:space="preserve"> Табурет-подставка PLANES</v>
          </cell>
          <cell r="E26783" t="str">
            <v>Польша</v>
          </cell>
          <cell r="F26783" t="str">
            <v>ПЛАСТИК</v>
          </cell>
        </row>
        <row r="26784">
          <cell r="A26784" t="str">
            <v>OKT8722-456</v>
          </cell>
          <cell r="B26784" t="str">
            <v>NOT USE</v>
          </cell>
          <cell r="C26784" t="str">
            <v xml:space="preserve"> Горшок детский FUNNY FARM желтый</v>
          </cell>
          <cell r="E26784" t="str">
            <v>Польша</v>
          </cell>
          <cell r="F26784" t="str">
            <v>ПЛАСТИК</v>
          </cell>
        </row>
        <row r="26785">
          <cell r="A26785" t="str">
            <v>OKT8724-274</v>
          </cell>
          <cell r="B26785" t="str">
            <v>NOT USE</v>
          </cell>
          <cell r="C26785" t="str">
            <v xml:space="preserve"> Табурет-подставка FUNNY FARM зеленый</v>
          </cell>
          <cell r="E26785" t="str">
            <v>Польша</v>
          </cell>
          <cell r="F26785" t="str">
            <v>ПЛАСТИК</v>
          </cell>
        </row>
        <row r="26786">
          <cell r="A26786" t="str">
            <v>OP-1</v>
          </cell>
          <cell r="B26786" t="str">
            <v>NOT USE</v>
          </cell>
          <cell r="C26786" t="str">
            <v xml:space="preserve"> Вешалка 4х крючковая цинк (с полкой)</v>
          </cell>
          <cell r="E26786" t="str">
            <v>Россия</v>
          </cell>
          <cell r="F26786" t="str">
            <v>МЕТАЛЛ</v>
          </cell>
        </row>
        <row r="26787">
          <cell r="A26787" t="str">
            <v>OP-2</v>
          </cell>
          <cell r="B26787" t="str">
            <v>NOT USE</v>
          </cell>
          <cell r="C26787" t="str">
            <v xml:space="preserve"> Вешалка 7ми крючковая цинк (с полкой)</v>
          </cell>
          <cell r="E26787" t="str">
            <v>Россия</v>
          </cell>
          <cell r="F26787" t="str">
            <v>МЕТАЛЛ</v>
          </cell>
        </row>
        <row r="26788">
          <cell r="A26788" t="str">
            <v>OPTL24VE103</v>
          </cell>
          <cell r="B26788" t="str">
            <v>NOT USE</v>
          </cell>
          <cell r="C26788" t="str">
            <v xml:space="preserve"> Сковорода 24х6.5 OPTIMALE 2.5л</v>
          </cell>
          <cell r="E26788" t="str">
            <v>Китай</v>
          </cell>
          <cell r="F26788" t="str">
            <v>МЕТАЛЛ</v>
          </cell>
        </row>
        <row r="26789">
          <cell r="A26789" t="str">
            <v>OT71-22</v>
          </cell>
          <cell r="B26789" t="str">
            <v>NOT USE</v>
          </cell>
          <cell r="C26789" t="str">
            <v xml:space="preserve"> Фартук СЕРДЕЧКИ 52х72см</v>
          </cell>
          <cell r="E26789" t="str">
            <v>Россия</v>
          </cell>
          <cell r="F26789" t="str">
            <v>ТКАНЬ</v>
          </cell>
        </row>
        <row r="26790">
          <cell r="A26790" t="str">
            <v>P0001003800</v>
          </cell>
          <cell r="B26790" t="str">
            <v>NOT USE</v>
          </cell>
          <cell r="C26790" t="str">
            <v xml:space="preserve"> Набор коннекторов ГИДРОАГРЕГАТ</v>
          </cell>
          <cell r="E26790" t="str">
            <v>Россия</v>
          </cell>
          <cell r="F26790" t="str">
            <v>ПЛАСТИК</v>
          </cell>
        </row>
        <row r="26791">
          <cell r="A26791" t="str">
            <v>PD10</v>
          </cell>
          <cell r="B26791" t="str">
            <v>NOT USE</v>
          </cell>
          <cell r="C26791" t="str">
            <v xml:space="preserve"> Шпалера для вьющихся растений 56х188см</v>
          </cell>
          <cell r="E26791" t="str">
            <v>Россия</v>
          </cell>
          <cell r="F26791" t="str">
            <v>ПЛАСТИК</v>
          </cell>
        </row>
        <row r="26792">
          <cell r="A26792" t="str">
            <v>SOL355</v>
          </cell>
          <cell r="B26792" t="str">
            <v>NOT USE</v>
          </cell>
          <cell r="C26792" t="str">
            <v xml:space="preserve"> Садовый светильник на солнечных батареях СПАНИЭЛЬ</v>
          </cell>
          <cell r="E26792" t="str">
            <v>Китай</v>
          </cell>
          <cell r="F26792" t="str">
            <v>ПЛАСТИК</v>
          </cell>
        </row>
        <row r="26793">
          <cell r="A26793" t="str">
            <v>SOL366</v>
          </cell>
          <cell r="B26793" t="str">
            <v>NOT USE</v>
          </cell>
          <cell r="C26793" t="str">
            <v xml:space="preserve"> Садовый светильник на солнечных батареях</v>
          </cell>
          <cell r="E26793" t="str">
            <v>Китай</v>
          </cell>
          <cell r="F26793" t="str">
            <v>ПЛАСТИК</v>
          </cell>
        </row>
        <row r="26794">
          <cell r="A26794" t="str">
            <v>SP0014W</v>
          </cell>
          <cell r="B26794" t="str">
            <v>NOT USE</v>
          </cell>
          <cell r="C26794" t="str">
            <v xml:space="preserve"> Стол прямоугольный ПРЕМИУМ 1400х850х730мм белый</v>
          </cell>
          <cell r="E26794" t="str">
            <v>Россия</v>
          </cell>
          <cell r="F26794" t="str">
            <v>ПЛАСТИК</v>
          </cell>
        </row>
        <row r="26795">
          <cell r="A26795" t="str">
            <v>SP0018R</v>
          </cell>
          <cell r="B26795" t="str">
            <v>NOT USE</v>
          </cell>
          <cell r="C26795" t="str">
            <v xml:space="preserve"> Стол квадратный КРАСНЫЙ 740x740x710мм (RM69)</v>
          </cell>
          <cell r="E26795" t="str">
            <v>Россия</v>
          </cell>
          <cell r="F26795" t="str">
            <v>ПЛАСТИК</v>
          </cell>
        </row>
        <row r="26796">
          <cell r="A26796" t="str">
            <v>SP0027R</v>
          </cell>
          <cell r="B26796" t="str">
            <v>NOT USE</v>
          </cell>
          <cell r="C26796" t="str">
            <v xml:space="preserve"> Стол овальный 1400х800х710мм красный</v>
          </cell>
          <cell r="E26796" t="str">
            <v>Россия</v>
          </cell>
          <cell r="F26796" t="str">
            <v>ПЛАСТИК</v>
          </cell>
        </row>
        <row r="26797">
          <cell r="A26797" t="str">
            <v>VGY14-M09</v>
          </cell>
          <cell r="B26797" t="str">
            <v>NOT USE</v>
          </cell>
          <cell r="C26797" t="str">
            <v xml:space="preserve"> Чайный набор САКУРА 1/2 220мл п/у</v>
          </cell>
          <cell r="E26797" t="str">
            <v>Малайзия</v>
          </cell>
          <cell r="F26797" t="str">
            <v>СТЕКЛО</v>
          </cell>
        </row>
        <row r="26798">
          <cell r="A26798" t="str">
            <v>VI6661</v>
          </cell>
          <cell r="B26798" t="str">
            <v>NOT USE</v>
          </cell>
          <cell r="C26798" t="str">
            <v xml:space="preserve"> Скатерть ПВХ D=135см Бейка</v>
          </cell>
          <cell r="E26798" t="str">
            <v>Россия</v>
          </cell>
          <cell r="F26798" t="str">
            <v>ТКАНЬ</v>
          </cell>
        </row>
        <row r="26799">
          <cell r="A26799" t="str">
            <v>VI6662</v>
          </cell>
          <cell r="B26799" t="str">
            <v>NOT USE</v>
          </cell>
          <cell r="C26799" t="str">
            <v xml:space="preserve"> Скатерть ПВХ oval 130х180см Бейка</v>
          </cell>
          <cell r="E26799" t="str">
            <v>Россия</v>
          </cell>
          <cell r="F26799" t="str">
            <v>ТКАНЬ</v>
          </cell>
        </row>
        <row r="26800">
          <cell r="A26800" t="str">
            <v>VI6663</v>
          </cell>
          <cell r="B26800" t="str">
            <v>NOT USE</v>
          </cell>
          <cell r="C26800" t="str">
            <v xml:space="preserve"> Скатерть V-Line 140х160см Бейка</v>
          </cell>
          <cell r="E26800" t="str">
            <v>Россия</v>
          </cell>
          <cell r="F26800" t="str">
            <v>ТКАНЬ</v>
          </cell>
        </row>
        <row r="26801">
          <cell r="A26801" t="str">
            <v>VI6774</v>
          </cell>
          <cell r="B26801" t="str">
            <v>NOT USE</v>
          </cell>
          <cell r="C26801" t="str">
            <v xml:space="preserve"> Скатерть ПВХ LACE 132х180см</v>
          </cell>
          <cell r="E26801" t="str">
            <v>Россия</v>
          </cell>
          <cell r="F26801" t="str">
            <v>ТКАНЬ</v>
          </cell>
        </row>
        <row r="26802">
          <cell r="A26802" t="str">
            <v>VI6811</v>
          </cell>
          <cell r="B26802" t="str">
            <v>NOT USE</v>
          </cell>
          <cell r="C26802" t="str">
            <v xml:space="preserve"> Коврик придверный HOLLOW 40х60см</v>
          </cell>
          <cell r="E26802" t="str">
            <v>Индия</v>
          </cell>
          <cell r="F26802" t="str">
            <v>ТКАНЬ</v>
          </cell>
        </row>
        <row r="26803">
          <cell r="A26803" t="str">
            <v>VI6812</v>
          </cell>
          <cell r="B26803" t="str">
            <v>NOT USE</v>
          </cell>
          <cell r="C26803" t="str">
            <v xml:space="preserve"> Коврик придверный HOLLOW 50х100см</v>
          </cell>
          <cell r="E26803" t="str">
            <v>Индия</v>
          </cell>
          <cell r="F26803" t="str">
            <v>ТКАНЬ</v>
          </cell>
        </row>
        <row r="26804">
          <cell r="A26804" t="str">
            <v>VI6832</v>
          </cell>
          <cell r="B26804" t="str">
            <v>NOT USE</v>
          </cell>
          <cell r="C26804" t="str">
            <v xml:space="preserve"> Коврик для ванной комнаты КОРАЛЛЫ 65х50см</v>
          </cell>
          <cell r="E26804" t="str">
            <v>Россия</v>
          </cell>
          <cell r="F26804" t="str">
            <v>ТКАНЬ</v>
          </cell>
        </row>
        <row r="26805">
          <cell r="A26805" t="str">
            <v>VI6845</v>
          </cell>
          <cell r="B26805" t="str">
            <v>NOT USE</v>
          </cell>
          <cell r="C26805" t="str">
            <v xml:space="preserve"> Коврик придверный PIN 40х60см</v>
          </cell>
          <cell r="E26805" t="str">
            <v>Россия</v>
          </cell>
          <cell r="F26805" t="str">
            <v>ТКАНЬ</v>
          </cell>
        </row>
        <row r="26806">
          <cell r="A26806" t="str">
            <v>VJW930-4</v>
          </cell>
          <cell r="B26806" t="str">
            <v>NOT USE</v>
          </cell>
          <cell r="C26806" t="str">
            <v xml:space="preserve"> Тарелка десертная 8' 20см ЛАВАНДА</v>
          </cell>
          <cell r="E26806" t="str">
            <v>Малайзия</v>
          </cell>
          <cell r="F26806" t="str">
            <v>СТЕКЛО</v>
          </cell>
        </row>
        <row r="26807">
          <cell r="A26807" t="str">
            <v>VJW931-2</v>
          </cell>
          <cell r="B26807" t="str">
            <v>NOT USE</v>
          </cell>
          <cell r="C26807" t="str">
            <v xml:space="preserve"> Салатник 8' 900мл/20см КАЛА</v>
          </cell>
          <cell r="E26807" t="str">
            <v>Малайзия</v>
          </cell>
          <cell r="F26807" t="str">
            <v>СТЕКЛО</v>
          </cell>
        </row>
        <row r="26808">
          <cell r="A26808" t="str">
            <v>VR02</v>
          </cell>
          <cell r="B26808" t="str">
            <v>NOT USE</v>
          </cell>
          <cell r="C26808" t="str">
            <v xml:space="preserve"> Метла №2 веерная</v>
          </cell>
          <cell r="E26808" t="str">
            <v>Россия</v>
          </cell>
          <cell r="F26808" t="str">
            <v>ПЛАСТИК</v>
          </cell>
        </row>
        <row r="26809">
          <cell r="A26809" t="str">
            <v>LGB03487</v>
          </cell>
          <cell r="B26809" t="str">
            <v>NOT USE</v>
          </cell>
          <cell r="C26809" t="str">
            <v xml:space="preserve"> Тапочки мужские КОМБИ</v>
          </cell>
          <cell r="E26809" t="str">
            <v>Россия</v>
          </cell>
          <cell r="F26809" t="str">
            <v>ТКАНЬ</v>
          </cell>
        </row>
        <row r="26810">
          <cell r="A26810" t="str">
            <v>LGB03675</v>
          </cell>
          <cell r="B26810" t="str">
            <v>NOT USE</v>
          </cell>
          <cell r="C26810" t="str">
            <v xml:space="preserve"> Накидка махровая для женщин 140х80см</v>
          </cell>
          <cell r="E26810" t="str">
            <v>Россия</v>
          </cell>
          <cell r="F26810" t="str">
            <v>ТКАНЬ</v>
          </cell>
        </row>
        <row r="26811">
          <cell r="A26811" t="str">
            <v>LGB32020</v>
          </cell>
          <cell r="B26811" t="str">
            <v>NOT USE</v>
          </cell>
          <cell r="C26811" t="str">
            <v xml:space="preserve"> Веник дубовый с мятой в уп</v>
          </cell>
          <cell r="E26811" t="str">
            <v>Россия</v>
          </cell>
          <cell r="F26811" t="str">
            <v>ДЕРЕВО</v>
          </cell>
        </row>
        <row r="26812">
          <cell r="A26812" t="str">
            <v>LGB32154</v>
          </cell>
          <cell r="B26812" t="str">
            <v>NOT USE</v>
          </cell>
          <cell r="C26812" t="str">
            <v xml:space="preserve"> Халат махровый женский</v>
          </cell>
          <cell r="E26812" t="str">
            <v>Россия</v>
          </cell>
          <cell r="F26812" t="str">
            <v>ТКАНЬ</v>
          </cell>
        </row>
        <row r="26813">
          <cell r="A26813" t="str">
            <v>LGB32155</v>
          </cell>
          <cell r="B26813" t="str">
            <v>NOT USE</v>
          </cell>
          <cell r="C26813" t="str">
            <v xml:space="preserve"> Халат махровый мужской</v>
          </cell>
          <cell r="E26813" t="str">
            <v>Россия</v>
          </cell>
          <cell r="F26813" t="str">
            <v>ТКАНЬ</v>
          </cell>
        </row>
        <row r="26814">
          <cell r="A26814" t="str">
            <v>LGB32163</v>
          </cell>
          <cell r="B26814" t="str">
            <v>NOT USE</v>
          </cell>
          <cell r="C26814" t="str">
            <v xml:space="preserve"> Запарка для бани в мешочке 30гр мята</v>
          </cell>
          <cell r="E26814" t="str">
            <v>Россия</v>
          </cell>
          <cell r="F26814" t="str">
            <v>ТРАВА</v>
          </cell>
        </row>
        <row r="26815">
          <cell r="A26815" t="str">
            <v>LGB32164</v>
          </cell>
          <cell r="B26815" t="str">
            <v>NOT USE</v>
          </cell>
          <cell r="C26815" t="str">
            <v xml:space="preserve"> Запарка для бани в мешочке 30гр эвкалипт</v>
          </cell>
          <cell r="E26815" t="str">
            <v>Россия</v>
          </cell>
          <cell r="F26815" t="str">
            <v>ТРАВА</v>
          </cell>
        </row>
        <row r="26816">
          <cell r="A26816" t="str">
            <v>LGB32165</v>
          </cell>
          <cell r="B26816" t="str">
            <v>NOT USE</v>
          </cell>
          <cell r="C26816" t="str">
            <v xml:space="preserve"> Запарка для бани в мешочке 30гр душица</v>
          </cell>
          <cell r="E26816" t="str">
            <v>Россия</v>
          </cell>
          <cell r="F26816" t="str">
            <v>ТРАВА</v>
          </cell>
        </row>
        <row r="26817">
          <cell r="A26817" t="str">
            <v>LGB32166</v>
          </cell>
          <cell r="B26817" t="str">
            <v>NOT USE</v>
          </cell>
          <cell r="C26817" t="str">
            <v xml:space="preserve"> Запарка для бани в мешочке 30гр можжевельник</v>
          </cell>
          <cell r="E26817" t="str">
            <v>Россия</v>
          </cell>
          <cell r="F26817" t="str">
            <v>ТРАВА</v>
          </cell>
        </row>
        <row r="26818">
          <cell r="A26818" t="str">
            <v>LGB32167</v>
          </cell>
          <cell r="B26818" t="str">
            <v>NOT USE</v>
          </cell>
          <cell r="C26818" t="str">
            <v xml:space="preserve"> Запарка для бани в мешочке 30гр чабрец</v>
          </cell>
          <cell r="E26818" t="str">
            <v>Россия</v>
          </cell>
          <cell r="F26818" t="str">
            <v>ТРАВА</v>
          </cell>
        </row>
        <row r="26819">
          <cell r="A26819" t="str">
            <v>LGB32188</v>
          </cell>
          <cell r="B26819" t="str">
            <v>NOT USE</v>
          </cell>
          <cell r="C26819" t="str">
            <v xml:space="preserve"> Табурет складной большой 30х30х45см</v>
          </cell>
          <cell r="E26819" t="str">
            <v>Россия</v>
          </cell>
          <cell r="F26819" t="str">
            <v>МЕТАЛЛ</v>
          </cell>
        </row>
        <row r="26820">
          <cell r="A26820" t="str">
            <v>PD110</v>
          </cell>
          <cell r="B26820" t="str">
            <v>NOT USE</v>
          </cell>
          <cell r="C26820" t="str">
            <v xml:space="preserve"> Забор сборный 110х300см</v>
          </cell>
          <cell r="E26820" t="str">
            <v>Россия</v>
          </cell>
          <cell r="F26820" t="str">
            <v>ПЛАСТИК</v>
          </cell>
        </row>
        <row r="26821">
          <cell r="A26821" t="str">
            <v>PD45/60</v>
          </cell>
          <cell r="B26821" t="str">
            <v>NOT USE</v>
          </cell>
          <cell r="C26821" t="str">
            <v xml:space="preserve"> Кустодержатель D=45/60см H=70см</v>
          </cell>
          <cell r="E26821" t="str">
            <v>Россия</v>
          </cell>
          <cell r="F26821" t="str">
            <v>ПЛАСТИК</v>
          </cell>
        </row>
        <row r="26822">
          <cell r="A26822" t="str">
            <v>PD50</v>
          </cell>
          <cell r="B26822" t="str">
            <v>NOT USE</v>
          </cell>
          <cell r="C26822" t="str">
            <v xml:space="preserve"> Забор сборный 50х300см</v>
          </cell>
          <cell r="E26822" t="str">
            <v>Россия</v>
          </cell>
          <cell r="F26822" t="str">
            <v>ПЛАСТИК</v>
          </cell>
        </row>
        <row r="26823">
          <cell r="A26823" t="str">
            <v>PD70</v>
          </cell>
          <cell r="B26823" t="str">
            <v>NOT USE</v>
          </cell>
          <cell r="C26823" t="str">
            <v xml:space="preserve"> Забор сборный 70х300см</v>
          </cell>
          <cell r="E26823" t="str">
            <v>Россия</v>
          </cell>
          <cell r="F26823" t="str">
            <v>ПЛАСТИК</v>
          </cell>
        </row>
        <row r="26824">
          <cell r="A26824" t="str">
            <v>PK1094</v>
          </cell>
          <cell r="B26824" t="str">
            <v>NOT USE</v>
          </cell>
          <cell r="C26824" t="str">
            <v xml:space="preserve"> Набор тряпка AUTO в рулоне 50шт+мешочки для завтрака 50шт</v>
          </cell>
          <cell r="E26824" t="str">
            <v>Польша</v>
          </cell>
          <cell r="F26824" t="str">
            <v>ТКАНЬ</v>
          </cell>
        </row>
        <row r="26825">
          <cell r="A26825" t="str">
            <v>PK16163</v>
          </cell>
          <cell r="B26825" t="str">
            <v>NOT USE</v>
          </cell>
          <cell r="C26825" t="str">
            <v xml:space="preserve"> Пленка для продуктов 30мх30см</v>
          </cell>
          <cell r="E26825" t="str">
            <v>Польша</v>
          </cell>
          <cell r="F26825" t="str">
            <v>ПОЛИЭТИЛЕН</v>
          </cell>
        </row>
        <row r="26826">
          <cell r="A26826" t="str">
            <v>PK16335</v>
          </cell>
          <cell r="B26826" t="str">
            <v>NOT USE</v>
          </cell>
          <cell r="C26826" t="str">
            <v xml:space="preserve"> Мешочки для льда 10х24шт</v>
          </cell>
          <cell r="E26826" t="str">
            <v>Польша</v>
          </cell>
          <cell r="F26826" t="str">
            <v>ПОЛИЭТИЛЕН</v>
          </cell>
        </row>
        <row r="26827">
          <cell r="A26827" t="str">
            <v>PK166000</v>
          </cell>
          <cell r="B26827" t="str">
            <v>NOT USE</v>
          </cell>
          <cell r="C26827" t="str">
            <v xml:space="preserve"> Мешки для мусора MULTITOP 30шт 35л</v>
          </cell>
          <cell r="E26827" t="str">
            <v>Польша</v>
          </cell>
          <cell r="F26827" t="str">
            <v>ПОЛИЭТИЛЕН</v>
          </cell>
        </row>
        <row r="26828">
          <cell r="A26828" t="str">
            <v>PK167047</v>
          </cell>
          <cell r="B26828" t="str">
            <v>NOT USE</v>
          </cell>
          <cell r="C26828" t="str">
            <v xml:space="preserve"> Салфетки влажные для холодильников и СВЧ 20шт</v>
          </cell>
          <cell r="E26828" t="str">
            <v>Россия</v>
          </cell>
          <cell r="F26828" t="str">
            <v>ТКАНЬ</v>
          </cell>
        </row>
        <row r="26829">
          <cell r="A26829" t="str">
            <v>PK341730</v>
          </cell>
          <cell r="B26829" t="str">
            <v>NOT USE</v>
          </cell>
          <cell r="C26829" t="str">
            <v xml:space="preserve"> Мешки для мусора 60л MULTITOP 20шт/рул.</v>
          </cell>
          <cell r="E26829" t="str">
            <v>Польша</v>
          </cell>
          <cell r="F26829" t="str">
            <v>ПОЛИЭТИЛЕН</v>
          </cell>
        </row>
        <row r="26830">
          <cell r="A26830" t="str">
            <v>PK400101</v>
          </cell>
          <cell r="B26830" t="str">
            <v>NOT USE</v>
          </cell>
          <cell r="C26830" t="str">
            <v xml:space="preserve"> Набор пластиковых стаканов 12шт 200мл белые</v>
          </cell>
          <cell r="E26830" t="str">
            <v>Китай</v>
          </cell>
          <cell r="F26830" t="str">
            <v>ПЛАСТИК</v>
          </cell>
        </row>
        <row r="26831">
          <cell r="A26831" t="str">
            <v>PK404001</v>
          </cell>
          <cell r="B26831" t="str">
            <v>NOT USE</v>
          </cell>
          <cell r="C26831" t="str">
            <v xml:space="preserve"> Пакеты для завтрака МАТРЕША</v>
          </cell>
          <cell r="E26831" t="str">
            <v>Россия</v>
          </cell>
          <cell r="F26831" t="str">
            <v>ПОЛИЭТИЛЕН</v>
          </cell>
        </row>
        <row r="26832">
          <cell r="A26832" t="str">
            <v>SP0031R</v>
          </cell>
          <cell r="B26832" t="str">
            <v>NOT USE</v>
          </cell>
          <cell r="C26832" t="str">
            <v xml:space="preserve"> Кресло №5 КОМФОРТ-1 красное (RP031R)</v>
          </cell>
          <cell r="E26832" t="str">
            <v>Россия</v>
          </cell>
          <cell r="F26832" t="str">
            <v>ПЛАСТИК</v>
          </cell>
        </row>
        <row r="26833">
          <cell r="A26833" t="str">
            <v>SP0040G</v>
          </cell>
          <cell r="B26833" t="str">
            <v>NOT USE</v>
          </cell>
          <cell r="C26833" t="str">
            <v xml:space="preserve"> Скамья №3 1200х400х420 зеленая</v>
          </cell>
          <cell r="E26833" t="str">
            <v>Россия</v>
          </cell>
          <cell r="F26833" t="str">
            <v>ПЛАСТИК</v>
          </cell>
        </row>
        <row r="26834">
          <cell r="A26834" t="str">
            <v>SP10103B</v>
          </cell>
          <cell r="B26834" t="str">
            <v>NOT USE</v>
          </cell>
          <cell r="C26834" t="str">
            <v xml:space="preserve"> Блюдо овальнон ПАВЛИНИЙ ХВОСТ 36.5х22.5см п/у бежевый</v>
          </cell>
          <cell r="E26834" t="str">
            <v>Китай</v>
          </cell>
          <cell r="F26834" t="str">
            <v>СТЕКЛО</v>
          </cell>
        </row>
        <row r="26835">
          <cell r="A26835" t="str">
            <v>SP305-0105G</v>
          </cell>
          <cell r="B26835" t="str">
            <v>NOT USE</v>
          </cell>
          <cell r="C26835" t="str">
            <v xml:space="preserve"> Ведро мерное 3л зеленое</v>
          </cell>
          <cell r="E26835" t="str">
            <v>Россия</v>
          </cell>
          <cell r="F26835" t="str">
            <v>ПЛАСТИК</v>
          </cell>
        </row>
        <row r="26836">
          <cell r="A26836" t="str">
            <v>SP305-0116B</v>
          </cell>
          <cell r="B26836" t="str">
            <v>NOT USE</v>
          </cell>
          <cell r="C26836" t="str">
            <v xml:space="preserve"> Ведро мерное №3 10л голубое</v>
          </cell>
          <cell r="E26836" t="str">
            <v>Россия</v>
          </cell>
          <cell r="F26836" t="str">
            <v>ПЛАСТИК</v>
          </cell>
        </row>
        <row r="26837">
          <cell r="A26837" t="str">
            <v>SP305-0116R</v>
          </cell>
          <cell r="B26837" t="str">
            <v>NOT USE</v>
          </cell>
          <cell r="C26837" t="str">
            <v xml:space="preserve"> Ведро мерное №3 10л красное</v>
          </cell>
          <cell r="E26837" t="str">
            <v>Россия</v>
          </cell>
          <cell r="F26837" t="str">
            <v>ПЛАСТИК</v>
          </cell>
        </row>
        <row r="26838">
          <cell r="A26838" t="str">
            <v>SP305-0128Y</v>
          </cell>
          <cell r="B26838" t="str">
            <v>NOT USE</v>
          </cell>
          <cell r="C26838" t="str">
            <v xml:space="preserve"> Ведро №3 10л желтое</v>
          </cell>
          <cell r="E26838" t="str">
            <v>Россия</v>
          </cell>
          <cell r="F26838" t="str">
            <v>ПЛАСТИК</v>
          </cell>
        </row>
        <row r="26839">
          <cell r="A26839" t="str">
            <v>SP320-0504Y</v>
          </cell>
          <cell r="B26839" t="str">
            <v>NOT USE</v>
          </cell>
          <cell r="C26839" t="str">
            <v xml:space="preserve"> Вантуз желтый</v>
          </cell>
          <cell r="E26839" t="str">
            <v>Россия</v>
          </cell>
          <cell r="F26839" t="str">
            <v>ПЛАСТИК</v>
          </cell>
        </row>
        <row r="26840">
          <cell r="A26840" t="str">
            <v>SP330-0058</v>
          </cell>
          <cell r="B26840" t="str">
            <v>NOT USE</v>
          </cell>
          <cell r="C26840" t="str">
            <v xml:space="preserve"> Набор для песочницы №2 ассорти</v>
          </cell>
          <cell r="E26840" t="str">
            <v>Россия</v>
          </cell>
          <cell r="F26840" t="str">
            <v>ПЛАСТИК</v>
          </cell>
        </row>
        <row r="26841">
          <cell r="A26841" t="str">
            <v>SP330-0061G</v>
          </cell>
          <cell r="B26841" t="str">
            <v>NOT USE</v>
          </cell>
          <cell r="C26841" t="str">
            <v xml:space="preserve"> Санки детские зеленые</v>
          </cell>
          <cell r="E26841" t="str">
            <v>Россия</v>
          </cell>
          <cell r="F26841" t="str">
            <v>МЕТАЛЛ</v>
          </cell>
        </row>
        <row r="26842">
          <cell r="A26842" t="str">
            <v>SP340-0301P</v>
          </cell>
          <cell r="B26842" t="str">
            <v>NOT USE</v>
          </cell>
          <cell r="C26842" t="str">
            <v xml:space="preserve"> Банка для сыпуч продуктов 104мм крышка с кнопкой 1.1л розовая</v>
          </cell>
          <cell r="E26842" t="str">
            <v>Россия</v>
          </cell>
          <cell r="F26842" t="str">
            <v>ПЛАСТИК</v>
          </cell>
        </row>
        <row r="26843">
          <cell r="A26843" t="str">
            <v>SP340-0304GP</v>
          </cell>
          <cell r="B26843" t="str">
            <v>NOT USE</v>
          </cell>
          <cell r="C26843" t="str">
            <v xml:space="preserve"> Банка для сыпуч продуктов овал 98х125х212мм 1.5л зеленая п/п</v>
          </cell>
          <cell r="E26843" t="str">
            <v>Россия</v>
          </cell>
          <cell r="F26843" t="str">
            <v>ПЛАСТИК</v>
          </cell>
        </row>
        <row r="26844">
          <cell r="A26844" t="str">
            <v>TR-1003</v>
          </cell>
          <cell r="B26844" t="str">
            <v>NOT USE</v>
          </cell>
          <cell r="C26844" t="str">
            <v xml:space="preserve"> Кастрюля 3л ДЖЕССИКА</v>
          </cell>
          <cell r="E26844" t="str">
            <v>Китай</v>
          </cell>
          <cell r="F26844" t="str">
            <v>МЕТАЛЛ</v>
          </cell>
        </row>
        <row r="26845">
          <cell r="A26845" t="str">
            <v>TR-1025</v>
          </cell>
          <cell r="B26845" t="str">
            <v>NOT USE</v>
          </cell>
          <cell r="C26845" t="str">
            <v xml:space="preserve"> Кастрюля КАПУЛЕТТИ 2.8л</v>
          </cell>
          <cell r="E26845" t="str">
            <v>Соед. Королев.</v>
          </cell>
          <cell r="F26845" t="str">
            <v>МЕТАЛЛ</v>
          </cell>
        </row>
        <row r="26846">
          <cell r="A26846" t="str">
            <v>TR-1069</v>
          </cell>
          <cell r="B26846" t="str">
            <v>NOT USE</v>
          </cell>
          <cell r="C26846" t="str">
            <v xml:space="preserve"> Кастрюля САБИНА 8л</v>
          </cell>
          <cell r="E26846" t="str">
            <v>Китай</v>
          </cell>
          <cell r="F26846" t="str">
            <v>МЕТАЛЛ</v>
          </cell>
        </row>
        <row r="26847">
          <cell r="A26847" t="str">
            <v>TR-1070</v>
          </cell>
          <cell r="B26847" t="str">
            <v>NOT USE</v>
          </cell>
          <cell r="C26847" t="str">
            <v xml:space="preserve"> Кастрюля САМАНТА 10л</v>
          </cell>
          <cell r="E26847" t="str">
            <v>Китай</v>
          </cell>
          <cell r="F26847" t="str">
            <v>МЕТАЛЛ</v>
          </cell>
        </row>
        <row r="26848">
          <cell r="A26848" t="str">
            <v>TR-1120</v>
          </cell>
          <cell r="B26848" t="str">
            <v>NOT USE</v>
          </cell>
          <cell r="C26848" t="str">
            <v xml:space="preserve"> Сахарница ЛИНДА</v>
          </cell>
          <cell r="E26848" t="str">
            <v>Китай</v>
          </cell>
          <cell r="F26848" t="str">
            <v>МЕТАЛЛ</v>
          </cell>
        </row>
        <row r="26849">
          <cell r="A26849" t="str">
            <v>TR-1122</v>
          </cell>
          <cell r="B26849" t="str">
            <v>NOT USE</v>
          </cell>
          <cell r="C26849" t="str">
            <v xml:space="preserve"> Сахарница ВИВИАН</v>
          </cell>
          <cell r="E26849" t="str">
            <v>Китай</v>
          </cell>
          <cell r="F26849" t="str">
            <v>МЕТАЛЛ</v>
          </cell>
        </row>
        <row r="26850">
          <cell r="A26850" t="str">
            <v>TR-1123</v>
          </cell>
          <cell r="B26850" t="str">
            <v>NOT USE</v>
          </cell>
          <cell r="C26850" t="str">
            <v xml:space="preserve"> Сахарница ОДРИ</v>
          </cell>
          <cell r="E26850" t="str">
            <v>Китай</v>
          </cell>
          <cell r="F26850" t="str">
            <v>МЕТАЛЛ</v>
          </cell>
        </row>
        <row r="26851">
          <cell r="A26851" t="str">
            <v>TR-1331</v>
          </cell>
          <cell r="B26851" t="str">
            <v>NOT USE</v>
          </cell>
          <cell r="C26851" t="str">
            <v xml:space="preserve"> Турка ДЖЕННА</v>
          </cell>
          <cell r="E26851" t="str">
            <v>Китай</v>
          </cell>
          <cell r="F26851" t="str">
            <v>МЕТАЛЛ</v>
          </cell>
        </row>
        <row r="26852">
          <cell r="A26852" t="str">
            <v>TR-1344/2300</v>
          </cell>
          <cell r="B26852" t="str">
            <v>NOT USE</v>
          </cell>
          <cell r="C26852" t="str">
            <v xml:space="preserve"> Чайник 3л БРЕНТ + подарок френч-пресс 600мл</v>
          </cell>
          <cell r="E26852" t="str">
            <v>Соед. Королев.</v>
          </cell>
          <cell r="F26852" t="str">
            <v>МЕТАЛЛ</v>
          </cell>
        </row>
        <row r="26853">
          <cell r="A26853" t="str">
            <v>TR-1481</v>
          </cell>
          <cell r="B26853" t="str">
            <v>NOT USE</v>
          </cell>
          <cell r="C26853" t="str">
            <v xml:space="preserve"> Половник</v>
          </cell>
          <cell r="E26853" t="str">
            <v>Китай</v>
          </cell>
          <cell r="F26853" t="str">
            <v>МЕТАЛЛ</v>
          </cell>
        </row>
        <row r="26854">
          <cell r="A26854" t="str">
            <v>TR-1482</v>
          </cell>
          <cell r="B26854" t="str">
            <v>NOT USE</v>
          </cell>
          <cell r="C26854" t="str">
            <v xml:space="preserve"> Ложка поварская</v>
          </cell>
          <cell r="E26854" t="str">
            <v>Китай</v>
          </cell>
          <cell r="F26854" t="str">
            <v>МЕТАЛЛ</v>
          </cell>
        </row>
        <row r="26855">
          <cell r="A26855" t="str">
            <v>TR-1631</v>
          </cell>
          <cell r="B26855" t="str">
            <v>NOT USE</v>
          </cell>
          <cell r="C26855" t="str">
            <v xml:space="preserve"> Набор столовых приборов БАКЛИ 24пр</v>
          </cell>
          <cell r="E26855" t="str">
            <v>Китай</v>
          </cell>
          <cell r="F26855" t="str">
            <v>МЕТАЛЛ</v>
          </cell>
        </row>
        <row r="26856">
          <cell r="A26856" t="str">
            <v>LGB33019</v>
          </cell>
          <cell r="B26856" t="str">
            <v>NOT USE</v>
          </cell>
          <cell r="C26856" t="str">
            <v xml:space="preserve"> Шар бурлящий для ванны в асс</v>
          </cell>
          <cell r="E26856" t="str">
            <v>Россия</v>
          </cell>
          <cell r="F26856" t="str">
            <v>ПЛАСТИК</v>
          </cell>
        </row>
        <row r="26857">
          <cell r="A26857" t="str">
            <v>LGB33021</v>
          </cell>
          <cell r="B26857" t="str">
            <v>NOT USE</v>
          </cell>
          <cell r="C26857" t="str">
            <v xml:space="preserve"> Мыло глицериновое 100гр в асс</v>
          </cell>
          <cell r="E26857" t="str">
            <v>Россия</v>
          </cell>
          <cell r="F26857" t="str">
            <v>СУСПЕНЗИЯ</v>
          </cell>
        </row>
        <row r="26858">
          <cell r="A26858" t="str">
            <v>LGB33022</v>
          </cell>
          <cell r="B26858" t="str">
            <v>NOT USE</v>
          </cell>
          <cell r="C26858" t="str">
            <v xml:space="preserve"> Молочко для ванны в асс</v>
          </cell>
          <cell r="E26858" t="str">
            <v>Россия</v>
          </cell>
          <cell r="F26858" t="str">
            <v>СУСПЕНЗИЯ</v>
          </cell>
        </row>
        <row r="26859">
          <cell r="A26859" t="str">
            <v>LGB33023</v>
          </cell>
          <cell r="B26859" t="str">
            <v>NOT USE</v>
          </cell>
          <cell r="C26859" t="str">
            <v xml:space="preserve"> Скраб для тела сахарный в асс</v>
          </cell>
          <cell r="E26859" t="str">
            <v>Россия</v>
          </cell>
          <cell r="F26859" t="str">
            <v>СУСПЕНЗИЯ</v>
          </cell>
        </row>
        <row r="26860">
          <cell r="A26860" t="str">
            <v>LGB33035</v>
          </cell>
          <cell r="B26860" t="str">
            <v>NOT USE</v>
          </cell>
          <cell r="C26860" t="str">
            <v xml:space="preserve"> Обертывание для тела ШОКОЛАД</v>
          </cell>
          <cell r="E26860" t="str">
            <v>Россия</v>
          </cell>
          <cell r="F26860" t="str">
            <v>СУСПЕНЗИЯ</v>
          </cell>
        </row>
        <row r="26861">
          <cell r="A26861" t="str">
            <v>LGB40083</v>
          </cell>
          <cell r="B26861" t="str">
            <v>NOT USE</v>
          </cell>
          <cell r="C26861" t="str">
            <v xml:space="preserve"> Мочалка для нежной и чувствительной кожи ГВОЗДИКА</v>
          </cell>
          <cell r="E26861" t="str">
            <v>Китай</v>
          </cell>
          <cell r="F26861" t="str">
            <v>ТКАНЬ</v>
          </cell>
        </row>
        <row r="26862">
          <cell r="A26862" t="str">
            <v>LGB40085</v>
          </cell>
          <cell r="B26862" t="str">
            <v>NOT USE</v>
          </cell>
          <cell r="C26862" t="str">
            <v xml:space="preserve"> Мочалка для нежной и чувствительной кожи ШАР</v>
          </cell>
          <cell r="E26862" t="str">
            <v>Китай</v>
          </cell>
          <cell r="F26862" t="str">
            <v>ТКАНЬ</v>
          </cell>
        </row>
        <row r="26863">
          <cell r="A26863" t="str">
            <v>PK405005</v>
          </cell>
          <cell r="B26863" t="str">
            <v>NOT USE</v>
          </cell>
          <cell r="C26863" t="str">
            <v xml:space="preserve"> Пленка для продуктов пищевая 20м МАТРЕША</v>
          </cell>
          <cell r="E26863" t="str">
            <v>Россия</v>
          </cell>
          <cell r="F26863" t="str">
            <v>ПОЛИЭТИЛЕН</v>
          </cell>
        </row>
        <row r="26864">
          <cell r="A26864" t="str">
            <v>PK410102</v>
          </cell>
          <cell r="B26864" t="str">
            <v>NOT USE</v>
          </cell>
          <cell r="C26864" t="str">
            <v xml:space="preserve"> Салфетки из нетканного полотна МАТРЕША 3шт</v>
          </cell>
          <cell r="E26864" t="str">
            <v>Россия</v>
          </cell>
          <cell r="F26864" t="str">
            <v>ВИСКОЗА</v>
          </cell>
        </row>
        <row r="26865">
          <cell r="A26865" t="str">
            <v>PK412108</v>
          </cell>
          <cell r="B26865" t="str">
            <v>NOT USE</v>
          </cell>
          <cell r="C26865" t="str">
            <v xml:space="preserve"> Вилки пластиковые 12шт белые</v>
          </cell>
          <cell r="E26865" t="str">
            <v>Китай</v>
          </cell>
          <cell r="F26865" t="str">
            <v>ПЛАСТИК</v>
          </cell>
        </row>
        <row r="26866">
          <cell r="A26866" t="str">
            <v>PPG-000013</v>
          </cell>
          <cell r="B26866" t="str">
            <v>NOT USE</v>
          </cell>
          <cell r="C26866" t="str">
            <v xml:space="preserve"> Распределитель 2-х канальный регулируемый</v>
          </cell>
          <cell r="E26866" t="str">
            <v>Россия</v>
          </cell>
          <cell r="F26866" t="str">
            <v>ПЛАСТИК</v>
          </cell>
        </row>
        <row r="26867">
          <cell r="A26867" t="str">
            <v>PPG-000014</v>
          </cell>
          <cell r="B26867" t="str">
            <v>NOT USE</v>
          </cell>
          <cell r="C26867" t="str">
            <v xml:space="preserve"> Соединитель с регулировкой давления</v>
          </cell>
          <cell r="E26867" t="str">
            <v>Россия</v>
          </cell>
          <cell r="F26867" t="str">
            <v>ПЛАСТИК</v>
          </cell>
        </row>
        <row r="26868">
          <cell r="A26868" t="str">
            <v>PPG-000015</v>
          </cell>
          <cell r="B26868" t="str">
            <v>NOT USE</v>
          </cell>
          <cell r="C26868" t="str">
            <v xml:space="preserve"> Соединитель-переходник 1/2-3/4</v>
          </cell>
          <cell r="E26868" t="str">
            <v>Россия</v>
          </cell>
          <cell r="F26868" t="str">
            <v>ПЛАСТИК</v>
          </cell>
        </row>
        <row r="26869">
          <cell r="A26869" t="str">
            <v>PPG-000016</v>
          </cell>
          <cell r="B26869" t="str">
            <v>NOT USE</v>
          </cell>
          <cell r="C26869" t="str">
            <v xml:space="preserve"> Тройник 1/2</v>
          </cell>
          <cell r="E26869" t="str">
            <v>Россия</v>
          </cell>
          <cell r="F26869" t="str">
            <v>ПЛАСТИК</v>
          </cell>
        </row>
        <row r="26870">
          <cell r="A26870" t="str">
            <v>PPG-000017</v>
          </cell>
          <cell r="B26870" t="str">
            <v>NOT USE</v>
          </cell>
          <cell r="C26870" t="str">
            <v xml:space="preserve"> Соединитель 1/2</v>
          </cell>
          <cell r="E26870" t="str">
            <v>Россия</v>
          </cell>
          <cell r="F26870" t="str">
            <v>ПЛАСТИК</v>
          </cell>
        </row>
        <row r="26871">
          <cell r="A26871" t="str">
            <v>PPG-000018</v>
          </cell>
          <cell r="B26871" t="str">
            <v>NOT USE</v>
          </cell>
          <cell r="C26871" t="str">
            <v xml:space="preserve"> Соединитель-переходник 1/2-3/4</v>
          </cell>
          <cell r="E26871" t="str">
            <v>Россия</v>
          </cell>
          <cell r="F26871" t="str">
            <v>ПЛАСТИК</v>
          </cell>
        </row>
        <row r="26872">
          <cell r="A26872" t="str">
            <v>PPG-000019</v>
          </cell>
          <cell r="B26872" t="str">
            <v>NOT USE</v>
          </cell>
          <cell r="C26872" t="str">
            <v xml:space="preserve"> Соединитель 1/2 быстросъемный</v>
          </cell>
          <cell r="E26872" t="str">
            <v>Россия</v>
          </cell>
          <cell r="F26872" t="str">
            <v>ПЛАСТИК</v>
          </cell>
        </row>
        <row r="26873">
          <cell r="A26873" t="str">
            <v>PPG-000020</v>
          </cell>
          <cell r="B26873" t="str">
            <v>NOT USE</v>
          </cell>
          <cell r="C26873" t="str">
            <v xml:space="preserve"> Соединитель 1/2 быстросъемный</v>
          </cell>
          <cell r="E26873" t="str">
            <v>Россия</v>
          </cell>
          <cell r="F26873" t="str">
            <v>ПЛАСТИК</v>
          </cell>
        </row>
        <row r="26874">
          <cell r="A26874" t="str">
            <v>PPG-000021</v>
          </cell>
          <cell r="B26874" t="str">
            <v>NOT USE</v>
          </cell>
          <cell r="C26874" t="str">
            <v xml:space="preserve"> Соединитель с аквастопом 1/2 быстросъемный</v>
          </cell>
          <cell r="E26874" t="str">
            <v>Россия</v>
          </cell>
          <cell r="F26874" t="str">
            <v>ПЛАСТИК</v>
          </cell>
        </row>
        <row r="26875">
          <cell r="A26875" t="str">
            <v>SP340-0310PP</v>
          </cell>
          <cell r="B26875" t="str">
            <v>NOT USE</v>
          </cell>
          <cell r="C26875" t="str">
            <v xml:space="preserve"> Стакан 0.4л 98х120мм розовый п/п</v>
          </cell>
          <cell r="E26875" t="str">
            <v>Россия</v>
          </cell>
          <cell r="F26875" t="str">
            <v>ПЛАСТИК</v>
          </cell>
        </row>
        <row r="26876">
          <cell r="A26876" t="str">
            <v>SP340-0322GP</v>
          </cell>
          <cell r="B26876" t="str">
            <v>NOT USE</v>
          </cell>
          <cell r="C26876" t="str">
            <v xml:space="preserve"> Салатница ЛИЗА 125мм зеленая п/п</v>
          </cell>
          <cell r="E26876" t="str">
            <v>Россия</v>
          </cell>
          <cell r="F26876" t="str">
            <v>ПЛАСТИК</v>
          </cell>
        </row>
        <row r="26877">
          <cell r="A26877" t="str">
            <v>SP340-0322PP</v>
          </cell>
          <cell r="B26877" t="str">
            <v>NOT USE</v>
          </cell>
          <cell r="C26877" t="str">
            <v xml:space="preserve"> Салатница ЛИЗА 125мм розовая п/п</v>
          </cell>
          <cell r="E26877" t="str">
            <v>Россия</v>
          </cell>
          <cell r="F26877" t="str">
            <v>ПЛАСТИК</v>
          </cell>
        </row>
        <row r="26878">
          <cell r="A26878" t="str">
            <v>SP340-0322SIP</v>
          </cell>
          <cell r="B26878" t="str">
            <v>NOT USE</v>
          </cell>
          <cell r="C26878" t="str">
            <v xml:space="preserve"> Салатница ЛИЗА 125мм синяя п/п</v>
          </cell>
          <cell r="E26878" t="str">
            <v>Россия</v>
          </cell>
          <cell r="F26878" t="str">
            <v>ПЛАСТИК</v>
          </cell>
        </row>
        <row r="26879">
          <cell r="A26879" t="str">
            <v>SP340-0322YP</v>
          </cell>
          <cell r="B26879" t="str">
            <v>NOT USE</v>
          </cell>
          <cell r="C26879" t="str">
            <v xml:space="preserve"> Салатница ЛИЗА 125мм желтая п/п</v>
          </cell>
          <cell r="E26879" t="str">
            <v>Россия</v>
          </cell>
          <cell r="F26879" t="str">
            <v>ПЛАСТИК</v>
          </cell>
        </row>
        <row r="26880">
          <cell r="A26880" t="str">
            <v>SP340-0323GP</v>
          </cell>
          <cell r="B26880" t="str">
            <v>NOT USE</v>
          </cell>
          <cell r="C26880" t="str">
            <v xml:space="preserve"> Салатница ЛИЗА 220мм зеленая п/п</v>
          </cell>
          <cell r="E26880" t="str">
            <v>Россия</v>
          </cell>
          <cell r="F26880" t="str">
            <v>ПЛАСТИК</v>
          </cell>
        </row>
        <row r="26881">
          <cell r="A26881" t="str">
            <v>SP340-0324BIP</v>
          </cell>
          <cell r="B26881" t="str">
            <v>NOT USE</v>
          </cell>
          <cell r="C26881" t="str">
            <v xml:space="preserve"> Салатница ФИЕСТА 2.5л 235мм бирюзовая п/п</v>
          </cell>
          <cell r="E26881" t="str">
            <v>Россия</v>
          </cell>
          <cell r="F26881" t="str">
            <v>ПЛАСТИК</v>
          </cell>
        </row>
        <row r="26882">
          <cell r="A26882" t="str">
            <v>SP340-0335R</v>
          </cell>
          <cell r="B26882" t="str">
            <v>NOT USE</v>
          </cell>
          <cell r="C26882" t="str">
            <v xml:space="preserve"> Ваза ГРУША красная</v>
          </cell>
          <cell r="E26882" t="str">
            <v>Россия</v>
          </cell>
          <cell r="F26882" t="str">
            <v>СТЕКЛО</v>
          </cell>
        </row>
        <row r="26883">
          <cell r="A26883" t="str">
            <v>SP340-0338R</v>
          </cell>
          <cell r="B26883" t="str">
            <v>NOT USE</v>
          </cell>
          <cell r="C26883" t="str">
            <v xml:space="preserve"> Хлебница №1 красная</v>
          </cell>
          <cell r="E26883" t="str">
            <v>Россия</v>
          </cell>
          <cell r="F26883" t="str">
            <v>ПЛАСТИК</v>
          </cell>
        </row>
        <row r="26884">
          <cell r="A26884" t="str">
            <v>SP340-0341TM</v>
          </cell>
          <cell r="B26884" t="str">
            <v>NOT USE</v>
          </cell>
          <cell r="C26884" t="str">
            <v xml:space="preserve"> Поднос №1 ПП топл молоко</v>
          </cell>
          <cell r="E26884" t="str">
            <v>Россия</v>
          </cell>
          <cell r="F26884" t="str">
            <v>ПЛАСТИК</v>
          </cell>
        </row>
        <row r="26885">
          <cell r="A26885" t="str">
            <v>SP340-0350WB</v>
          </cell>
          <cell r="B26885" t="str">
            <v>NOT USE</v>
          </cell>
          <cell r="C26885" t="str">
            <v xml:space="preserve"> Корзинка для продуктов прямоуг бел/голубая</v>
          </cell>
          <cell r="E26885" t="str">
            <v>Россия</v>
          </cell>
          <cell r="F26885" t="str">
            <v>ПЛАСТИК</v>
          </cell>
        </row>
        <row r="26886">
          <cell r="A26886" t="str">
            <v>SP340-0360OTM</v>
          </cell>
          <cell r="B26886" t="str">
            <v>NOT USE</v>
          </cell>
          <cell r="C26886" t="str">
            <v xml:space="preserve"> Сахарница оранж/топлен молоко</v>
          </cell>
          <cell r="E26886" t="str">
            <v>Россия</v>
          </cell>
          <cell r="F26886" t="str">
            <v>ПЛАСТИК</v>
          </cell>
        </row>
        <row r="26887">
          <cell r="A26887" t="str">
            <v>TT806140</v>
          </cell>
          <cell r="B26887" t="str">
            <v>NOT USE</v>
          </cell>
          <cell r="C26887" t="str">
            <v xml:space="preserve"> Опрыскиватель ФЛОРИС ОЭ-16В аккумул ранц</v>
          </cell>
          <cell r="E26887" t="str">
            <v>Китай</v>
          </cell>
          <cell r="F26887" t="str">
            <v>ПЛАСТИК</v>
          </cell>
        </row>
        <row r="26888">
          <cell r="A26888" t="str">
            <v>TX00157763</v>
          </cell>
          <cell r="B26888" t="str">
            <v>NOT USE</v>
          </cell>
          <cell r="C26888" t="str">
            <v xml:space="preserve"> Сумка-термос Igloo Collapse&amp;Cool 24 graphite-green</v>
          </cell>
          <cell r="E26888" t="str">
            <v>Китай</v>
          </cell>
          <cell r="F26888" t="str">
            <v>ТКАНЬ</v>
          </cell>
        </row>
        <row r="26889">
          <cell r="A26889" t="str">
            <v>TX072333</v>
          </cell>
          <cell r="B26889" t="str">
            <v>NOT USE</v>
          </cell>
          <cell r="C26889" t="str">
            <v xml:space="preserve"> Сумка-термос Ezetil KC Professional Picnic Bag 4 Pers.</v>
          </cell>
          <cell r="E26889" t="str">
            <v>Китай</v>
          </cell>
          <cell r="F26889" t="str">
            <v>ТКАНЬ</v>
          </cell>
        </row>
        <row r="26890">
          <cell r="A26890" t="str">
            <v>TX10771215</v>
          </cell>
          <cell r="B26890" t="str">
            <v>NOT USE</v>
          </cell>
          <cell r="C26890" t="str">
            <v xml:space="preserve"> Термоэлектрический контейнер охлаждения Ezetil E 25 12V</v>
          </cell>
          <cell r="E26890" t="str">
            <v>Италия</v>
          </cell>
          <cell r="F26890" t="str">
            <v>ТКАНЬ</v>
          </cell>
        </row>
        <row r="26891">
          <cell r="A26891" t="str">
            <v>TX44347</v>
          </cell>
          <cell r="B26891" t="str">
            <v>NOT USE</v>
          </cell>
          <cell r="C26891" t="str">
            <v xml:space="preserve"> Изотермический пластиковый контейнер Igloo Ice Cube 48</v>
          </cell>
          <cell r="E26891" t="str">
            <v>США</v>
          </cell>
          <cell r="F26891" t="str">
            <v>ПЛАСТИК</v>
          </cell>
        </row>
        <row r="26892">
          <cell r="A26892" t="str">
            <v>TX44558</v>
          </cell>
          <cell r="B26892" t="str">
            <v>NOT USE</v>
          </cell>
          <cell r="C26892" t="str">
            <v xml:space="preserve"> Изотермический пластиковый контейнер Igloo Island Breeze 28</v>
          </cell>
          <cell r="E26892" t="str">
            <v>США</v>
          </cell>
          <cell r="F26892" t="str">
            <v>ПЛАСТИК</v>
          </cell>
        </row>
        <row r="26893">
          <cell r="A26893" t="str">
            <v>TX726882</v>
          </cell>
          <cell r="B26893" t="str">
            <v>NOT USE</v>
          </cell>
          <cell r="C26893" t="str">
            <v xml:space="preserve"> Сумка-термос Ezetil KC Extreme 28 red</v>
          </cell>
          <cell r="E26893" t="str">
            <v>Китай</v>
          </cell>
          <cell r="F26893" t="str">
            <v>ТКАНЬ</v>
          </cell>
        </row>
        <row r="26894">
          <cell r="A26894" t="str">
            <v>TYSPL400</v>
          </cell>
          <cell r="B26894" t="str">
            <v>NOT USE</v>
          </cell>
          <cell r="C26894" t="str">
            <v xml:space="preserve"> Сахарница 0.4л ф.леся РАНДЕВУ 4дек</v>
          </cell>
          <cell r="E26894" t="str">
            <v>Китай</v>
          </cell>
          <cell r="F26894" t="str">
            <v>СТЕКЛО</v>
          </cell>
        </row>
        <row r="26895">
          <cell r="A26895" t="str">
            <v>UCA1105-11</v>
          </cell>
          <cell r="B26895" t="str">
            <v>NOT USE</v>
          </cell>
          <cell r="C26895" t="str">
            <v xml:space="preserve"> Кружка ДРАКОНЫ ВОСТОЧНЫЙ 400мл бочка</v>
          </cell>
          <cell r="E26895" t="str">
            <v>Китай</v>
          </cell>
          <cell r="F26895" t="str">
            <v>СТЕКЛО</v>
          </cell>
        </row>
        <row r="26896">
          <cell r="A26896" t="str">
            <v>UCA1105-12</v>
          </cell>
          <cell r="B26896" t="str">
            <v>NOT USE</v>
          </cell>
          <cell r="C26896" t="str">
            <v xml:space="preserve"> Кружка ДРАКОНЫ КЛАССИЧЕСКИЙ 400мл бочка</v>
          </cell>
          <cell r="E26896" t="str">
            <v>Китай</v>
          </cell>
          <cell r="F26896" t="str">
            <v>СТЕКЛО</v>
          </cell>
        </row>
        <row r="26897">
          <cell r="A26897" t="str">
            <v>V5035-1-2</v>
          </cell>
          <cell r="B26897" t="str">
            <v>NOT USE</v>
          </cell>
          <cell r="C26897" t="str">
            <v xml:space="preserve"> Салатник 8' ШОТЛАНДКА 20см</v>
          </cell>
          <cell r="E26897" t="str">
            <v>Малайзия</v>
          </cell>
          <cell r="F26897" t="str">
            <v>СТЕКЛО</v>
          </cell>
        </row>
        <row r="26898">
          <cell r="A26898" t="str">
            <v>V5035-1-4</v>
          </cell>
          <cell r="B26898" t="str">
            <v>NOT USE</v>
          </cell>
          <cell r="C26898" t="str">
            <v xml:space="preserve"> Тарелка плоская 7' ШОТЛАНДКА 18см</v>
          </cell>
          <cell r="E26898" t="str">
            <v>Малайзия</v>
          </cell>
          <cell r="F26898" t="str">
            <v>СТЕКЛО</v>
          </cell>
        </row>
        <row r="26899">
          <cell r="A26899" t="str">
            <v>LGB40087</v>
          </cell>
          <cell r="B26899" t="str">
            <v>NOT USE</v>
          </cell>
          <cell r="C26899" t="str">
            <v xml:space="preserve"> Мочалка для нежной и чувствительной кожи ГЕОРГИН</v>
          </cell>
          <cell r="E26899" t="str">
            <v>Китай</v>
          </cell>
          <cell r="F26899" t="str">
            <v>ТКАНЬ</v>
          </cell>
        </row>
        <row r="26900">
          <cell r="A26900" t="str">
            <v>LGB40201</v>
          </cell>
          <cell r="B26900" t="str">
            <v>NOT USE</v>
          </cell>
          <cell r="C26900" t="str">
            <v xml:space="preserve"> Мыло туалетное МИШКА в дисплее</v>
          </cell>
          <cell r="E26900" t="str">
            <v>Китай</v>
          </cell>
          <cell r="F26900" t="str">
            <v>СУСПЕНЗИЯ</v>
          </cell>
        </row>
        <row r="26901">
          <cell r="A26901" t="str">
            <v>LGB41017</v>
          </cell>
          <cell r="B26901" t="str">
            <v>NOT USE</v>
          </cell>
          <cell r="C26901" t="str">
            <v xml:space="preserve"> Шапка БАНЯ</v>
          </cell>
          <cell r="E26901" t="str">
            <v>Китай</v>
          </cell>
          <cell r="F26901" t="str">
            <v>ТКАНЬ</v>
          </cell>
        </row>
        <row r="26902">
          <cell r="A26902" t="str">
            <v>LGBO61081</v>
          </cell>
          <cell r="B26902" t="str">
            <v>NOT USE</v>
          </cell>
          <cell r="C26902" t="str">
            <v xml:space="preserve"> Тент защитный от солнца.ветра и дождя с люверсами 300х300см BOYSCOUT</v>
          </cell>
          <cell r="E26902" t="str">
            <v>Китай</v>
          </cell>
          <cell r="F26902" t="str">
            <v>ТКАНЬ</v>
          </cell>
        </row>
        <row r="26903">
          <cell r="A26903" t="str">
            <v>LGBO61114</v>
          </cell>
          <cell r="B26903" t="str">
            <v>NOT USE</v>
          </cell>
          <cell r="C26903" t="str">
            <v xml:space="preserve"> Набор стопок 4х30мл в чехле BOYSCOUT</v>
          </cell>
          <cell r="E26903" t="str">
            <v>Китай</v>
          </cell>
          <cell r="F26903" t="str">
            <v>ПЛАСТИК</v>
          </cell>
        </row>
        <row r="26904">
          <cell r="A26904" t="str">
            <v>LGBO61180</v>
          </cell>
          <cell r="B26904" t="str">
            <v>NOT USE</v>
          </cell>
          <cell r="C26904" t="str">
            <v xml:space="preserve"> Подставка для крепления зонта в песке h=40см BOYSCOUT</v>
          </cell>
          <cell r="E26904" t="str">
            <v>Китай</v>
          </cell>
          <cell r="F26904" t="str">
            <v>ПЛАСТИК</v>
          </cell>
        </row>
        <row r="26905">
          <cell r="A26905" t="str">
            <v>LGBO61191</v>
          </cell>
          <cell r="B26905" t="str">
            <v>NOT USE</v>
          </cell>
          <cell r="C26905" t="str">
            <v xml:space="preserve"> Плащ-дождевик на кнопах туристич из ПВХ р-р48-54 BOYSCOUT</v>
          </cell>
          <cell r="E26905" t="str">
            <v>Китай</v>
          </cell>
          <cell r="F26905" t="str">
            <v>ПВХ</v>
          </cell>
        </row>
        <row r="26906">
          <cell r="A26906" t="str">
            <v>PPG-000022</v>
          </cell>
          <cell r="B26906" t="str">
            <v>NOT USE</v>
          </cell>
          <cell r="C26906" t="str">
            <v xml:space="preserve"> Соединитель 3/4 быстросъемный</v>
          </cell>
          <cell r="E26906" t="str">
            <v>Россия</v>
          </cell>
          <cell r="F26906" t="str">
            <v>ПЛАСТИК</v>
          </cell>
        </row>
        <row r="26907">
          <cell r="A26907" t="str">
            <v>PPG-000024</v>
          </cell>
          <cell r="B26907" t="str">
            <v>NOT USE</v>
          </cell>
          <cell r="C26907" t="str">
            <v xml:space="preserve"> Соединитель с аквастопом 3/4 быстросъемный</v>
          </cell>
          <cell r="E26907" t="str">
            <v>Россия</v>
          </cell>
          <cell r="F26907" t="str">
            <v>ПЛАСТИК</v>
          </cell>
        </row>
        <row r="26908">
          <cell r="A26908" t="str">
            <v>PPG-000033M</v>
          </cell>
          <cell r="B26908" t="str">
            <v>NOT USE</v>
          </cell>
          <cell r="C26908" t="str">
            <v xml:space="preserve"> Пистолет-распылитель 7-и позиционный</v>
          </cell>
          <cell r="E26908" t="str">
            <v>Россия</v>
          </cell>
          <cell r="F26908" t="str">
            <v>ПЛАСТИК</v>
          </cell>
        </row>
        <row r="26909">
          <cell r="A26909" t="str">
            <v>PR9001</v>
          </cell>
          <cell r="B26909" t="str">
            <v>NOT USE</v>
          </cell>
          <cell r="C26909" t="str">
            <v xml:space="preserve"> Секатор садовый стальной 21см</v>
          </cell>
          <cell r="E26909" t="str">
            <v>Китай</v>
          </cell>
          <cell r="F26909" t="str">
            <v>МЕТАЛЛ</v>
          </cell>
        </row>
        <row r="26910">
          <cell r="A26910" t="str">
            <v>PR9003</v>
          </cell>
          <cell r="B26910" t="str">
            <v>NOT USE</v>
          </cell>
          <cell r="C26910" t="str">
            <v xml:space="preserve"> Секатор садовый стальной 21см</v>
          </cell>
          <cell r="E26910" t="str">
            <v>Китай</v>
          </cell>
          <cell r="F26910" t="str">
            <v>МЕТАЛЛ</v>
          </cell>
        </row>
        <row r="26911">
          <cell r="A26911" t="str">
            <v>PS1040028</v>
          </cell>
          <cell r="B26911" t="str">
            <v>NOT USE</v>
          </cell>
          <cell r="C26911" t="str">
            <v xml:space="preserve"> Кружка фарфорДЖЕНТЕЛЬМЕН 340мл 4в min12 без подар уп</v>
          </cell>
          <cell r="E26911" t="str">
            <v>Китай</v>
          </cell>
          <cell r="F26911" t="str">
            <v>ФАРФОР</v>
          </cell>
        </row>
        <row r="26912">
          <cell r="A26912" t="str">
            <v>PS1110021</v>
          </cell>
          <cell r="B26912" t="str">
            <v>NOT USE</v>
          </cell>
          <cell r="C26912" t="str">
            <v xml:space="preserve"> Кружка SWEET HOLIDAY 50мл 4в min12 костяной фарфор б/подар уп</v>
          </cell>
          <cell r="E26912" t="str">
            <v>Китай</v>
          </cell>
          <cell r="F26912" t="str">
            <v>ФАРФОР</v>
          </cell>
        </row>
        <row r="26913">
          <cell r="A26913" t="str">
            <v>PS1270206</v>
          </cell>
          <cell r="B26913" t="str">
            <v>NOT USE</v>
          </cell>
          <cell r="C26913" t="str">
            <v xml:space="preserve"> Салфетница ДВЕ ЗМЕИ 7х14см подарочная упак</v>
          </cell>
          <cell r="E26913" t="str">
            <v>Китай</v>
          </cell>
          <cell r="F26913" t="str">
            <v>СТЕКЛО</v>
          </cell>
        </row>
        <row r="26914">
          <cell r="A26914" t="str">
            <v>PS1270207</v>
          </cell>
          <cell r="B26914" t="str">
            <v>NOT USE</v>
          </cell>
          <cell r="C26914" t="str">
            <v xml:space="preserve"> Подставка под горячее ДВЕ ЗМЕИ d=17см подарочная упак</v>
          </cell>
          <cell r="E26914" t="str">
            <v>Китай</v>
          </cell>
          <cell r="F26914" t="str">
            <v>СТЕКЛО</v>
          </cell>
        </row>
        <row r="26915">
          <cell r="A26915" t="str">
            <v>PS1270221</v>
          </cell>
          <cell r="B26915" t="str">
            <v>NOT USE</v>
          </cell>
          <cell r="C26915" t="str">
            <v xml:space="preserve"> Кружка КОРОЛЕВСКИЙ ПИТОН 360мл фигурная (блистер)</v>
          </cell>
          <cell r="E26915" t="str">
            <v>Китай</v>
          </cell>
          <cell r="F26915" t="str">
            <v>СТЕКЛО</v>
          </cell>
        </row>
        <row r="26916">
          <cell r="A26916" t="str">
            <v>PS1450033</v>
          </cell>
          <cell r="B26916" t="str">
            <v>NOT USE</v>
          </cell>
          <cell r="C26916" t="str">
            <v xml:space="preserve"> Подставка для 9-ти яиц ПАСХАЛЬНЫЙ БУКЕТ 25.5х2.5см подар уп</v>
          </cell>
          <cell r="E26916" t="str">
            <v>Китай</v>
          </cell>
          <cell r="F26916" t="str">
            <v>СТЕКЛО</v>
          </cell>
        </row>
        <row r="26917">
          <cell r="A26917" t="str">
            <v>PS1670250</v>
          </cell>
          <cell r="B26917" t="str">
            <v>NOT USE</v>
          </cell>
          <cell r="C26917" t="str">
            <v xml:space="preserve"> Блюдо ПАСХАЛЬНОЕ 22х4см 8в подар уп</v>
          </cell>
          <cell r="E26917" t="str">
            <v>Китай</v>
          </cell>
          <cell r="F26917" t="str">
            <v>СТЕКЛО</v>
          </cell>
        </row>
        <row r="26918">
          <cell r="A26918" t="str">
            <v>SP340-0362SIP</v>
          </cell>
          <cell r="B26918" t="str">
            <v>NOT USE</v>
          </cell>
          <cell r="C26918" t="str">
            <v xml:space="preserve"> Стакан 0.33л синий п/п</v>
          </cell>
          <cell r="E26918" t="str">
            <v>Россия</v>
          </cell>
          <cell r="F26918" t="str">
            <v>ПЛАСТИК</v>
          </cell>
        </row>
        <row r="26919">
          <cell r="A26919" t="str">
            <v>SP370-0208H</v>
          </cell>
          <cell r="B26919" t="str">
            <v>NOT USE</v>
          </cell>
          <cell r="C26919" t="str">
            <v xml:space="preserve"> Вешалка №6 облегченная р48-50 ВЛ черная</v>
          </cell>
          <cell r="E26919" t="str">
            <v>Россия</v>
          </cell>
          <cell r="F26919" t="str">
            <v>ПЛАСТИК</v>
          </cell>
        </row>
        <row r="26920">
          <cell r="A26920" t="str">
            <v>SP370-0211SI</v>
          </cell>
          <cell r="B26920" t="str">
            <v>NOT USE</v>
          </cell>
          <cell r="C26920" t="str">
            <v xml:space="preserve"> Вешалка №1 детская для легкого платья р36-38 ВЛ синяя</v>
          </cell>
          <cell r="E26920" t="str">
            <v>Россия</v>
          </cell>
          <cell r="F26920" t="str">
            <v>ПЛАСТИК</v>
          </cell>
        </row>
        <row r="26921">
          <cell r="A26921" t="str">
            <v>SPG1810</v>
          </cell>
          <cell r="B26921" t="str">
            <v>NOT USE</v>
          </cell>
          <cell r="C26921" t="str">
            <v xml:space="preserve"> Чайник 2л зеркальная полировка (M11-11ч2/0)</v>
          </cell>
          <cell r="E26921" t="str">
            <v>Китай</v>
          </cell>
          <cell r="F26921" t="str">
            <v>МЕТАЛЛ</v>
          </cell>
        </row>
        <row r="26922">
          <cell r="A26922" t="str">
            <v>SPG1811</v>
          </cell>
          <cell r="B26922" t="str">
            <v>NOT USE</v>
          </cell>
          <cell r="C26922" t="str">
            <v xml:space="preserve"> Чайник 2л красный (M11-12ч2/0)</v>
          </cell>
          <cell r="E26922" t="str">
            <v>Китай</v>
          </cell>
          <cell r="F26922" t="str">
            <v>МЕТАЛЛ</v>
          </cell>
        </row>
        <row r="26923">
          <cell r="A26923" t="str">
            <v>SPG1846</v>
          </cell>
          <cell r="B26923" t="str">
            <v>NOT USE</v>
          </cell>
          <cell r="C26923" t="str">
            <v xml:space="preserve"> Нож SEVILLA (MSI-038K)</v>
          </cell>
          <cell r="E26923" t="str">
            <v>Россия</v>
          </cell>
          <cell r="F26923" t="str">
            <v>МЕТАЛЛ</v>
          </cell>
        </row>
        <row r="26924">
          <cell r="A26924" t="str">
            <v>SPG1846-1</v>
          </cell>
          <cell r="B26924" t="str">
            <v>NOT USE</v>
          </cell>
          <cell r="C26924" t="str">
            <v xml:space="preserve"> Набор ножей SEVILLA 6шт (MSI-038K)</v>
          </cell>
          <cell r="E26924" t="str">
            <v>Китай</v>
          </cell>
          <cell r="F26924" t="str">
            <v>МЕТАЛЛ</v>
          </cell>
        </row>
        <row r="26925">
          <cell r="A26925" t="str">
            <v>SPG1848</v>
          </cell>
          <cell r="B26925" t="str">
            <v>NOT USE</v>
          </cell>
          <cell r="C26925" t="str">
            <v xml:space="preserve"> Столовая ложка SEVILLA (MSI-039S)</v>
          </cell>
          <cell r="E26925" t="str">
            <v>Китай</v>
          </cell>
          <cell r="F26925" t="str">
            <v>МЕТАЛЛ</v>
          </cell>
        </row>
        <row r="26926">
          <cell r="A26926" t="str">
            <v>SPG1848-1</v>
          </cell>
          <cell r="B26926" t="str">
            <v>NOT USE</v>
          </cell>
          <cell r="C26926" t="str">
            <v xml:space="preserve"> Набор столовых ложек SEVILLA 6шт (MSI-039S)</v>
          </cell>
          <cell r="E26926" t="str">
            <v>Китай</v>
          </cell>
          <cell r="F26926" t="str">
            <v>МЕТАЛЛ</v>
          </cell>
        </row>
        <row r="26927">
          <cell r="A26927" t="str">
            <v>SPG1863</v>
          </cell>
          <cell r="B26927" t="str">
            <v>NOT USE</v>
          </cell>
          <cell r="C26927" t="str">
            <v xml:space="preserve"> Чайная ложка SEVILLA (MSI-039TS)</v>
          </cell>
          <cell r="E26927" t="str">
            <v>Китай</v>
          </cell>
          <cell r="F26927" t="str">
            <v>МЕТАЛЛ</v>
          </cell>
        </row>
        <row r="26928">
          <cell r="A26928" t="str">
            <v>SPG1897</v>
          </cell>
          <cell r="B26928" t="str">
            <v>NOT USE</v>
          </cell>
          <cell r="C26928" t="str">
            <v xml:space="preserve"> Вилка SEVILLA ( MSI-036F)</v>
          </cell>
          <cell r="E26928" t="str">
            <v>Россия</v>
          </cell>
          <cell r="F26928" t="str">
            <v>МЕТАЛЛ</v>
          </cell>
        </row>
        <row r="26929">
          <cell r="A26929" t="str">
            <v>SPG9932</v>
          </cell>
          <cell r="B26929" t="str">
            <v>NOT USE</v>
          </cell>
          <cell r="C26929" t="str">
            <v xml:space="preserve"> Набор вилок RIMINI 3шт на подвеске (MPI-081F/h)</v>
          </cell>
          <cell r="E26929" t="str">
            <v>Китай</v>
          </cell>
          <cell r="F26929" t="str">
            <v>МЕТАЛЛ</v>
          </cell>
        </row>
        <row r="26930">
          <cell r="A26930" t="str">
            <v>VRE9</v>
          </cell>
          <cell r="B26930" t="str">
            <v>NOT USE</v>
          </cell>
          <cell r="C26930" t="str">
            <v xml:space="preserve"> Чайная пара РОЗА 240мл круг без п/у</v>
          </cell>
          <cell r="E26930" t="str">
            <v>Малайзия</v>
          </cell>
          <cell r="F26930" t="str">
            <v>СТЕКЛО</v>
          </cell>
        </row>
        <row r="26931">
          <cell r="A26931" t="str">
            <v>W1200470U</v>
          </cell>
          <cell r="B26931" t="str">
            <v>NOT USE</v>
          </cell>
          <cell r="C26931" t="str">
            <v xml:space="preserve"> Блюдо на ножке круглое ДЖОРЖИНА матовая 35.5см</v>
          </cell>
          <cell r="E26931" t="str">
            <v>Германия</v>
          </cell>
          <cell r="F26931" t="str">
            <v>СТЕКЛО</v>
          </cell>
        </row>
        <row r="26932">
          <cell r="A26932" t="str">
            <v>W1200787U</v>
          </cell>
          <cell r="B26932" t="str">
            <v>NOT USE</v>
          </cell>
          <cell r="C26932" t="str">
            <v xml:space="preserve"> Walther-Glas в асс</v>
          </cell>
          <cell r="E26932" t="str">
            <v>Германия</v>
          </cell>
          <cell r="F26932" t="str">
            <v>СТЕКЛО</v>
          </cell>
        </row>
        <row r="26933">
          <cell r="A26933" t="str">
            <v>W1201156U</v>
          </cell>
          <cell r="B26933" t="str">
            <v>NOT USE</v>
          </cell>
          <cell r="C26933" t="str">
            <v xml:space="preserve"> Walther-Glas в асс</v>
          </cell>
          <cell r="E26933" t="str">
            <v>Германия</v>
          </cell>
          <cell r="F26933" t="str">
            <v>СТЕКЛО</v>
          </cell>
        </row>
        <row r="26934">
          <cell r="A26934" t="str">
            <v>W1206028</v>
          </cell>
          <cell r="B26934" t="str">
            <v>NOT USE</v>
          </cell>
          <cell r="C26934" t="str">
            <v xml:space="preserve"> Тарелка для торта САТУРН матово-красная 36см</v>
          </cell>
          <cell r="E26934" t="str">
            <v>Германия</v>
          </cell>
          <cell r="F26934" t="str">
            <v>СТЕКЛО</v>
          </cell>
        </row>
        <row r="26935">
          <cell r="A26935" t="str">
            <v>W1216467U</v>
          </cell>
          <cell r="B26935" t="str">
            <v>NOT USE</v>
          </cell>
          <cell r="C26935" t="str">
            <v xml:space="preserve"> Блюдо для торта НАДИН розовая 36см</v>
          </cell>
          <cell r="E26935" t="str">
            <v>Германия</v>
          </cell>
          <cell r="F26935" t="str">
            <v>СТЕКЛО</v>
          </cell>
        </row>
        <row r="26936">
          <cell r="A26936" t="str">
            <v>W1217378</v>
          </cell>
          <cell r="B26936" t="str">
            <v>NOT USE</v>
          </cell>
          <cell r="C26936" t="str">
            <v xml:space="preserve"> Набор блюд ДИП Грин 2шт 17.5см</v>
          </cell>
          <cell r="E26936" t="str">
            <v>Германия</v>
          </cell>
          <cell r="F26936" t="str">
            <v>СТЕКЛО</v>
          </cell>
        </row>
        <row r="26937">
          <cell r="A26937" t="str">
            <v>WD-40912</v>
          </cell>
          <cell r="B26937" t="str">
            <v>NOT USE</v>
          </cell>
          <cell r="C26937" t="str">
            <v xml:space="preserve"> Поднос РЕТРО 32.5х20х2.5см</v>
          </cell>
          <cell r="E26937" t="str">
            <v>Таиланд</v>
          </cell>
          <cell r="F26937" t="str">
            <v>ПЛАСТИК</v>
          </cell>
        </row>
        <row r="26938">
          <cell r="A26938" t="str">
            <v>WD-84-98</v>
          </cell>
          <cell r="B26938" t="str">
            <v>NOT USE</v>
          </cell>
          <cell r="C26938" t="str">
            <v xml:space="preserve"> Набор для отдыха 2пр 4цв</v>
          </cell>
          <cell r="E26938" t="str">
            <v>Китай</v>
          </cell>
          <cell r="F26938" t="str">
            <v>ПЛАСТИК</v>
          </cell>
        </row>
        <row r="26939">
          <cell r="A26939" t="str">
            <v>WD17-20</v>
          </cell>
          <cell r="B26939" t="str">
            <v>NOT USE</v>
          </cell>
          <cell r="C26939" t="str">
            <v xml:space="preserve"> Набор для педикюра 4пр 4цв</v>
          </cell>
          <cell r="E26939" t="str">
            <v>Китай</v>
          </cell>
          <cell r="F26939" t="str">
            <v>ПЛАСТИК</v>
          </cell>
        </row>
        <row r="26940">
          <cell r="A26940" t="str">
            <v>WD17-29</v>
          </cell>
          <cell r="B26940" t="str">
            <v>NOT USE</v>
          </cell>
          <cell r="C26940" t="str">
            <v xml:space="preserve"> Пилка для пяток 4цв</v>
          </cell>
          <cell r="E26940" t="str">
            <v>Китай</v>
          </cell>
          <cell r="F26940" t="str">
            <v>ПЛАСТИК</v>
          </cell>
        </row>
        <row r="26941">
          <cell r="A26941" t="str">
            <v>LGM11179</v>
          </cell>
          <cell r="B26941" t="str">
            <v>NOT USE</v>
          </cell>
          <cell r="C26941" t="str">
            <v xml:space="preserve"> Форма комбинированная с антиприг покрытием и силиконом для выпечки 29х26х4см круглая MARMITON</v>
          </cell>
          <cell r="E26941" t="str">
            <v>Китай</v>
          </cell>
          <cell r="F26941" t="str">
            <v>МЕТАЛЛ</v>
          </cell>
        </row>
        <row r="26942">
          <cell r="A26942" t="str">
            <v>LGM11224</v>
          </cell>
          <cell r="B26942" t="str">
            <v>NOT USE</v>
          </cell>
          <cell r="C26942" t="str">
            <v xml:space="preserve"> Форма с антиприг покрытием для выпечки 26.5х18х1.8см 6 фигурных ячеек MARMITON</v>
          </cell>
          <cell r="E26942" t="str">
            <v>Китай</v>
          </cell>
          <cell r="F26942" t="str">
            <v>МЕТАЛЛ</v>
          </cell>
        </row>
        <row r="26943">
          <cell r="A26943" t="str">
            <v>LGM11235</v>
          </cell>
          <cell r="B26943" t="str">
            <v>NOT USE</v>
          </cell>
          <cell r="C26943" t="str">
            <v xml:space="preserve"> Форма с антип покрытием для выпечки разъемная круглая с отверстием 26х6.8см MARMITON</v>
          </cell>
          <cell r="E26943" t="str">
            <v>Китай</v>
          </cell>
          <cell r="F26943" t="str">
            <v>МЕТАЛЛ</v>
          </cell>
        </row>
        <row r="26944">
          <cell r="A26944" t="str">
            <v>LGM11337</v>
          </cell>
          <cell r="B26944" t="str">
            <v>NOT USE</v>
          </cell>
          <cell r="C26944" t="str">
            <v xml:space="preserve"> Миниформа с антипригарным покрытием для выпечки МЕДВЕЖОНОК 12х17см MARMITON</v>
          </cell>
          <cell r="E26944" t="str">
            <v>Китай</v>
          </cell>
          <cell r="F26944" t="str">
            <v>МЕТАЛЛ</v>
          </cell>
        </row>
        <row r="26945">
          <cell r="A26945" t="str">
            <v>LGM11349</v>
          </cell>
          <cell r="B26945" t="str">
            <v>NOT USE</v>
          </cell>
          <cell r="C26945" t="str">
            <v xml:space="preserve"> Набор бум форм для выпечки ПАСХАЛЬНЫЙ 110х85мм 3шт</v>
          </cell>
          <cell r="E26945" t="str">
            <v>Россия</v>
          </cell>
          <cell r="F26945" t="str">
            <v>МЕТАЛЛ</v>
          </cell>
        </row>
        <row r="26946">
          <cell r="A26946" t="str">
            <v>LGM12103</v>
          </cell>
          <cell r="B26946" t="str">
            <v>NOT USE</v>
          </cell>
          <cell r="C26946" t="str">
            <v xml:space="preserve"> Форма из силикона ЛИСТЬЯ 6 ячеек MARMITON</v>
          </cell>
          <cell r="E26946" t="str">
            <v>Китай</v>
          </cell>
          <cell r="F26946" t="str">
            <v>СИЛИКОН</v>
          </cell>
        </row>
        <row r="26947">
          <cell r="A26947" t="str">
            <v>LGM12107</v>
          </cell>
          <cell r="B26947" t="str">
            <v>NOT USE</v>
          </cell>
          <cell r="C26947" t="str">
            <v xml:space="preserve"> Форма из силикона ЛОЖКИ 3 ячейки MARMITON</v>
          </cell>
          <cell r="E26947" t="str">
            <v>Китай</v>
          </cell>
          <cell r="F26947" t="str">
            <v>СИЛИКОН</v>
          </cell>
        </row>
        <row r="26948">
          <cell r="A26948" t="str">
            <v>LGM12112</v>
          </cell>
          <cell r="B26948" t="str">
            <v>NOT USE</v>
          </cell>
          <cell r="C26948" t="str">
            <v xml:space="preserve"> Трафарет из силикона для украшения тортов 24х0.3см MARMITON</v>
          </cell>
          <cell r="E26948" t="str">
            <v>Китай</v>
          </cell>
          <cell r="F26948" t="str">
            <v>СИЛИКОН</v>
          </cell>
        </row>
        <row r="26949">
          <cell r="A26949" t="str">
            <v>LGM12131</v>
          </cell>
          <cell r="B26949" t="str">
            <v>NOT USE</v>
          </cell>
          <cell r="C26949" t="str">
            <v xml:space="preserve"> Яйцеварка с таймером 4-ячейки MARMITON</v>
          </cell>
          <cell r="E26949" t="str">
            <v>Китай</v>
          </cell>
          <cell r="F26949" t="str">
            <v>ПЛАСТИК</v>
          </cell>
        </row>
        <row r="26950">
          <cell r="A26950" t="str">
            <v>LGM16006</v>
          </cell>
          <cell r="B26950" t="str">
            <v>NOT USE</v>
          </cell>
          <cell r="C26950" t="str">
            <v xml:space="preserve"> Форма из силикона ЯГОДКИ 12 кубиков MARMITON</v>
          </cell>
          <cell r="E26950" t="str">
            <v>Китай</v>
          </cell>
          <cell r="F26950" t="str">
            <v>СИЛИКОН</v>
          </cell>
        </row>
        <row r="26951">
          <cell r="A26951" t="str">
            <v>LGM16043</v>
          </cell>
          <cell r="B26951" t="str">
            <v>NOT USE</v>
          </cell>
          <cell r="C26951" t="str">
            <v xml:space="preserve"> Форма из силикона СЕРДЦЕ MARMITON</v>
          </cell>
          <cell r="E26951" t="str">
            <v>Китай</v>
          </cell>
          <cell r="F26951" t="str">
            <v>СИЛИКОН</v>
          </cell>
        </row>
        <row r="26952">
          <cell r="A26952" t="str">
            <v>PS2060032</v>
          </cell>
          <cell r="B26952" t="str">
            <v>NOT USE</v>
          </cell>
          <cell r="C26952" t="str">
            <v xml:space="preserve"> Подставка для 7-и яиц ЦВЕТНИК 18см 4в подар уп</v>
          </cell>
          <cell r="E26952" t="str">
            <v>Китай</v>
          </cell>
          <cell r="F26952" t="str">
            <v>СТЕКЛО</v>
          </cell>
        </row>
        <row r="26953">
          <cell r="A26953" t="str">
            <v>PS2400442</v>
          </cell>
          <cell r="B26953" t="str">
            <v>NOT USE</v>
          </cell>
          <cell r="C26953" t="str">
            <v xml:space="preserve"> Кружка фарфор ТЕБЕ МИЛАШКА 226мл 8в min8 подар уп</v>
          </cell>
          <cell r="E26953" t="str">
            <v>Китай</v>
          </cell>
          <cell r="F26953" t="str">
            <v>ФАРФОР</v>
          </cell>
        </row>
        <row r="26954">
          <cell r="A26954" t="str">
            <v>PS3060011</v>
          </cell>
          <cell r="B26954" t="str">
            <v>NOT USE</v>
          </cell>
          <cell r="C26954" t="str">
            <v xml:space="preserve"> Свеча декор в пласт оболочке COLOR FLAME 1.5х9см оранж min36</v>
          </cell>
          <cell r="E26954" t="str">
            <v>Китай</v>
          </cell>
          <cell r="F26954" t="str">
            <v>ПАРАФИН</v>
          </cell>
        </row>
        <row r="26955">
          <cell r="A26955" t="str">
            <v>PS3060012</v>
          </cell>
          <cell r="B26955" t="str">
            <v>NOT USE</v>
          </cell>
          <cell r="C26955" t="str">
            <v xml:space="preserve"> Свеча декор в пласт оболочке COLOR FLAME 1.5х9см зеленая min36</v>
          </cell>
          <cell r="E26955" t="str">
            <v>Китай</v>
          </cell>
          <cell r="F26955" t="str">
            <v>ПАРАФИН</v>
          </cell>
        </row>
        <row r="26956">
          <cell r="A26956" t="str">
            <v>PS3450047</v>
          </cell>
          <cell r="B26956" t="str">
            <v>NOT USE</v>
          </cell>
          <cell r="C26956" t="str">
            <v xml:space="preserve"> Копилка АВТОРЕТРО 7х15.5см подар уп</v>
          </cell>
          <cell r="E26956" t="str">
            <v>Китай</v>
          </cell>
          <cell r="F26956" t="str">
            <v>СТЕКЛО</v>
          </cell>
        </row>
        <row r="26957">
          <cell r="A26957" t="str">
            <v>PS5470029</v>
          </cell>
          <cell r="B26957" t="str">
            <v>NOT USE</v>
          </cell>
          <cell r="C26957" t="str">
            <v xml:space="preserve"> Бутылка для масла и уксуса 430мл 11х10х18см стекло подар уп</v>
          </cell>
          <cell r="E26957" t="str">
            <v>Китай</v>
          </cell>
          <cell r="F26957" t="str">
            <v>СТЕКЛО</v>
          </cell>
        </row>
        <row r="26958">
          <cell r="A26958" t="str">
            <v>PS660001</v>
          </cell>
          <cell r="B26958" t="str">
            <v>NOT USE</v>
          </cell>
          <cell r="C26958" t="str">
            <v xml:space="preserve"> Кружка суповая ИРИС с блюдцем 12.5/16.5х9.5см 860мл подар уп</v>
          </cell>
          <cell r="E26958" t="str">
            <v>Китай</v>
          </cell>
          <cell r="F26958" t="str">
            <v>СТЕКЛО</v>
          </cell>
        </row>
        <row r="26959">
          <cell r="A26959" t="str">
            <v>PS6960060-1</v>
          </cell>
          <cell r="B26959" t="str">
            <v>NOT USE</v>
          </cell>
          <cell r="C26959" t="str">
            <v xml:space="preserve"> Шкатулка декор ВАЛЬС ЦВЕТОВ 18х11х8см</v>
          </cell>
          <cell r="E26959" t="str">
            <v>Китай</v>
          </cell>
          <cell r="F26959" t="str">
            <v>ПЛАСТИК</v>
          </cell>
        </row>
        <row r="26960">
          <cell r="A26960" t="str">
            <v>PS6960069-1</v>
          </cell>
          <cell r="B26960" t="str">
            <v>NOT USE</v>
          </cell>
          <cell r="C26960" t="str">
            <v xml:space="preserve"> Шкатулка декор САДОВЫЕ ЦВЕТЫ 18х11х8см</v>
          </cell>
          <cell r="E26960" t="str">
            <v>Китай</v>
          </cell>
          <cell r="F26960" t="str">
            <v>ПЛАСТИК</v>
          </cell>
        </row>
        <row r="26961">
          <cell r="A26961" t="str">
            <v>PS6960069-2</v>
          </cell>
          <cell r="B26961" t="str">
            <v>NOT USE</v>
          </cell>
          <cell r="C26961" t="str">
            <v xml:space="preserve"> Шкатулка декор САДОВЫЕ ЦВЕТЫ 22х15х11см</v>
          </cell>
          <cell r="E26961" t="str">
            <v>Китай</v>
          </cell>
          <cell r="F26961" t="str">
            <v>ПЛАСТИК</v>
          </cell>
        </row>
        <row r="26962">
          <cell r="A26962" t="str">
            <v>PS6960070-1</v>
          </cell>
          <cell r="B26962" t="str">
            <v>NOT USE</v>
          </cell>
          <cell r="C26962" t="str">
            <v xml:space="preserve"> Шкатулка декоративная НЬЮ ЙОРК 18х11х8см</v>
          </cell>
          <cell r="E26962" t="str">
            <v>Китай</v>
          </cell>
          <cell r="F26962" t="str">
            <v>ПЛАСТИК</v>
          </cell>
        </row>
        <row r="26963">
          <cell r="A26963" t="str">
            <v>PS6960070-2</v>
          </cell>
          <cell r="B26963" t="str">
            <v>NOT USE</v>
          </cell>
          <cell r="C26963" t="str">
            <v xml:space="preserve"> Шкатулка декоративная НЬЮ ЙОРК 22х15х11см</v>
          </cell>
          <cell r="E26963" t="str">
            <v>Китай</v>
          </cell>
          <cell r="F26963" t="str">
            <v>ПЛАСТИК</v>
          </cell>
        </row>
        <row r="26964">
          <cell r="A26964" t="str">
            <v>SPG9941</v>
          </cell>
          <cell r="B26964" t="str">
            <v>NOT USE</v>
          </cell>
          <cell r="C26964" t="str">
            <v xml:space="preserve"> Набор ложек чайных SICILIA GOLD 6шт на подвеске (MSIG-91TS/h)</v>
          </cell>
          <cell r="E26964" t="str">
            <v>Китай</v>
          </cell>
          <cell r="F26964" t="str">
            <v>МЕТАЛЛ</v>
          </cell>
        </row>
        <row r="26965">
          <cell r="A26965" t="str">
            <v>SPG9946</v>
          </cell>
          <cell r="B26965" t="str">
            <v>NOT USE</v>
          </cell>
          <cell r="C26965" t="str">
            <v xml:space="preserve"> Набор ложек чайных VENEZIA GOLD 6шт на подвеске (MVEG-99TS/h)</v>
          </cell>
          <cell r="E26965" t="str">
            <v>Китай</v>
          </cell>
          <cell r="F26965" t="str">
            <v>МЕТАЛЛ</v>
          </cell>
        </row>
        <row r="26966">
          <cell r="A26966" t="str">
            <v>SS6002</v>
          </cell>
          <cell r="B26966" t="str">
            <v>NOT USE</v>
          </cell>
          <cell r="C26966" t="str">
            <v xml:space="preserve"> Совок пересадочный стальной 33см</v>
          </cell>
          <cell r="E26966" t="str">
            <v>Китай</v>
          </cell>
          <cell r="F26966" t="str">
            <v>МЕТАЛЛ</v>
          </cell>
        </row>
        <row r="26967">
          <cell r="A26967" t="str">
            <v>SS6003</v>
          </cell>
          <cell r="B26967" t="str">
            <v>NOT USE</v>
          </cell>
          <cell r="C26967" t="str">
            <v xml:space="preserve"> Вилка садовая стальная 28см</v>
          </cell>
          <cell r="E26967" t="str">
            <v>Китай</v>
          </cell>
          <cell r="F26967" t="str">
            <v>МЕТАЛЛ</v>
          </cell>
        </row>
        <row r="26968">
          <cell r="A26968" t="str">
            <v>ST1224/4PB</v>
          </cell>
          <cell r="B26968" t="str">
            <v>NOT USE</v>
          </cell>
          <cell r="C26968" t="str">
            <v xml:space="preserve"> Ведро 12л с крышкой</v>
          </cell>
          <cell r="E26968" t="str">
            <v>Россия</v>
          </cell>
          <cell r="F26968" t="str">
            <v>МЕТАЛЛ</v>
          </cell>
        </row>
        <row r="26969">
          <cell r="A26969" t="str">
            <v>ST129AP2/43</v>
          </cell>
          <cell r="B26969" t="str">
            <v>NOT USE</v>
          </cell>
          <cell r="C26969" t="str">
            <v xml:space="preserve"> Набор посуды ЛЕТО 2х3х4.5л</v>
          </cell>
          <cell r="E26969" t="str">
            <v>Россия</v>
          </cell>
          <cell r="F26969" t="str">
            <v>МЕТАЛЛ</v>
          </cell>
        </row>
        <row r="26970">
          <cell r="A26970" t="str">
            <v>ST1510AP2/40</v>
          </cell>
          <cell r="B26970" t="str">
            <v>NOT USE</v>
          </cell>
          <cell r="C26970" t="str">
            <v xml:space="preserve"> Кастрюля-сотейник 2.0л КРАСНАЯ ГЕРБЕРА</v>
          </cell>
          <cell r="E26970" t="str">
            <v>Россия</v>
          </cell>
          <cell r="F26970" t="str">
            <v>МЕТАЛЛ</v>
          </cell>
        </row>
        <row r="26971">
          <cell r="A26971" t="str">
            <v>ST1607AP/7</v>
          </cell>
          <cell r="B26971" t="str">
            <v>NOT USE</v>
          </cell>
          <cell r="C26971" t="str">
            <v xml:space="preserve"> Кастрюля 1.0л с 1-й р рис 1</v>
          </cell>
          <cell r="E26971" t="str">
            <v>Россия</v>
          </cell>
          <cell r="F26971" t="str">
            <v>МЕТАЛЛ</v>
          </cell>
        </row>
        <row r="26972">
          <cell r="A26972" t="str">
            <v>ST1608AP/4</v>
          </cell>
          <cell r="B26972" t="str">
            <v>NOT USE</v>
          </cell>
          <cell r="C26972" t="str">
            <v xml:space="preserve"> Кастрюля 1.5л с 1-й р рис 1</v>
          </cell>
          <cell r="E26972" t="str">
            <v>Россия</v>
          </cell>
          <cell r="F26972" t="str">
            <v>МЕТАЛЛ</v>
          </cell>
        </row>
        <row r="26973">
          <cell r="A26973" t="str">
            <v>ST1610AP2/4</v>
          </cell>
          <cell r="B26973" t="str">
            <v>NOT USE</v>
          </cell>
          <cell r="C26973" t="str">
            <v xml:space="preserve"> Кастрюля 2л цилиндр</v>
          </cell>
          <cell r="E26973" t="str">
            <v>Россия</v>
          </cell>
          <cell r="F26973" t="str">
            <v>МЕТАЛЛ</v>
          </cell>
        </row>
        <row r="26974">
          <cell r="A26974" t="str">
            <v>ST1615AP2/4</v>
          </cell>
          <cell r="B26974" t="str">
            <v>NOT USE</v>
          </cell>
          <cell r="C26974" t="str">
            <v xml:space="preserve"> Кастрюля 4.5л цилиндр</v>
          </cell>
          <cell r="E26974" t="str">
            <v>Россия</v>
          </cell>
          <cell r="F26974" t="str">
            <v>МЕТАЛЛ</v>
          </cell>
        </row>
        <row r="26975">
          <cell r="A26975" t="str">
            <v>ST1620/4</v>
          </cell>
          <cell r="B26975" t="str">
            <v>NOT USE</v>
          </cell>
          <cell r="C26975" t="str">
            <v xml:space="preserve"> Кастрюля 7л цилиндр с рисунком</v>
          </cell>
          <cell r="E26975" t="str">
            <v>Россия</v>
          </cell>
          <cell r="F26975" t="str">
            <v>МЕТАЛЛ</v>
          </cell>
        </row>
        <row r="26976">
          <cell r="A26976" t="str">
            <v>TR-1664</v>
          </cell>
          <cell r="B26976" t="str">
            <v>NOT USE</v>
          </cell>
          <cell r="C26976" t="str">
            <v xml:space="preserve"> Набор столовых приборов МАНЧЕСТЕР</v>
          </cell>
          <cell r="E26976" t="str">
            <v>Китай</v>
          </cell>
          <cell r="F26976" t="str">
            <v>МЕТАЛЛ</v>
          </cell>
        </row>
        <row r="26977">
          <cell r="A26977" t="str">
            <v>TR-1903</v>
          </cell>
          <cell r="B26977" t="str">
            <v>NOT USE</v>
          </cell>
          <cell r="C26977" t="str">
            <v xml:space="preserve"> Терка ДЖЕЙН</v>
          </cell>
          <cell r="E26977" t="str">
            <v>Китай</v>
          </cell>
          <cell r="F26977" t="str">
            <v>МЕТАЛЛ</v>
          </cell>
        </row>
        <row r="26978">
          <cell r="A26978" t="str">
            <v>TR-1971</v>
          </cell>
          <cell r="B26978" t="str">
            <v>NOT USE</v>
          </cell>
          <cell r="C26978" t="str">
            <v xml:space="preserve"> Хлебница ДАНА</v>
          </cell>
          <cell r="E26978" t="str">
            <v>Китай</v>
          </cell>
          <cell r="F26978" t="str">
            <v>МЕТАЛЛ</v>
          </cell>
        </row>
        <row r="26979">
          <cell r="A26979" t="str">
            <v>TR-1974/2205</v>
          </cell>
          <cell r="B26979" t="str">
            <v>NOT USE</v>
          </cell>
          <cell r="C26979" t="str">
            <v xml:space="preserve"> Хлебница ОУКЛИ + подарок доска разделочная с лопаткой</v>
          </cell>
          <cell r="E26979" t="str">
            <v>Соед. Королев.</v>
          </cell>
          <cell r="F26979" t="str">
            <v>МЕТАЛЛ</v>
          </cell>
        </row>
        <row r="26980">
          <cell r="A26980" t="str">
            <v>TR-2006</v>
          </cell>
          <cell r="B26980" t="str">
            <v>NOT USE</v>
          </cell>
          <cell r="C26980" t="str">
            <v xml:space="preserve"> Набор ножей КЛИФФОРД</v>
          </cell>
          <cell r="E26980" t="str">
            <v>Соед. Королев.</v>
          </cell>
          <cell r="F26980" t="str">
            <v>МЕТАЛЛ</v>
          </cell>
        </row>
        <row r="26981">
          <cell r="A26981" t="str">
            <v>TR-2008</v>
          </cell>
          <cell r="B26981" t="str">
            <v>NOT USE</v>
          </cell>
          <cell r="C26981" t="str">
            <v xml:space="preserve"> Набор ножей СТРАТФОРД</v>
          </cell>
          <cell r="E26981" t="str">
            <v>Китай</v>
          </cell>
          <cell r="F26981" t="str">
            <v>МЕТАЛЛ</v>
          </cell>
        </row>
        <row r="26982">
          <cell r="A26982" t="str">
            <v>TR-2052</v>
          </cell>
          <cell r="B26982" t="str">
            <v>NOT USE</v>
          </cell>
          <cell r="C26982" t="str">
            <v xml:space="preserve"> Овощерезка</v>
          </cell>
          <cell r="E26982" t="str">
            <v>Китай</v>
          </cell>
          <cell r="F26982" t="str">
            <v>МЕТАЛЛ</v>
          </cell>
        </row>
        <row r="26983">
          <cell r="A26983" t="str">
            <v>TR-2210</v>
          </cell>
          <cell r="B26983" t="str">
            <v>NOT USE</v>
          </cell>
          <cell r="C26983" t="str">
            <v xml:space="preserve"> Доска разделочная</v>
          </cell>
          <cell r="E26983" t="str">
            <v>Китай</v>
          </cell>
          <cell r="F26983" t="str">
            <v>ДЕРЕВО</v>
          </cell>
        </row>
        <row r="26984">
          <cell r="A26984" t="str">
            <v>TR-2302</v>
          </cell>
          <cell r="B26984" t="str">
            <v>NOT USE</v>
          </cell>
          <cell r="C26984" t="str">
            <v xml:space="preserve"> Френч-пресс 350мл</v>
          </cell>
          <cell r="E26984" t="str">
            <v>Китай</v>
          </cell>
          <cell r="F26984" t="str">
            <v>СТЕКЛО</v>
          </cell>
        </row>
        <row r="26985">
          <cell r="A26985" t="str">
            <v>TR-2411</v>
          </cell>
          <cell r="B26985" t="str">
            <v>NOT USE</v>
          </cell>
          <cell r="C26985" t="str">
            <v xml:space="preserve"> Термокружка БЭЙЛИ 0.45мл</v>
          </cell>
          <cell r="E26985" t="str">
            <v>Китай</v>
          </cell>
          <cell r="F26985" t="str">
            <v>МЕТАЛЛ</v>
          </cell>
        </row>
        <row r="26986">
          <cell r="A26986" t="str">
            <v>TR-4035</v>
          </cell>
          <cell r="B26986" t="str">
            <v>NOT USE</v>
          </cell>
          <cell r="C26986" t="str">
            <v xml:space="preserve"> Сковорода блинная МАЛИС</v>
          </cell>
          <cell r="E26986" t="str">
            <v>Европ. Союз</v>
          </cell>
          <cell r="F26986" t="str">
            <v>МЕТАЛЛ</v>
          </cell>
        </row>
        <row r="26987">
          <cell r="A26987" t="str">
            <v>TR-4036</v>
          </cell>
          <cell r="B26987" t="str">
            <v>NOT USE</v>
          </cell>
          <cell r="C26987" t="str">
            <v xml:space="preserve"> Вок МУЛЛ с крышкой</v>
          </cell>
          <cell r="E26987" t="str">
            <v>Соед. Королев.</v>
          </cell>
          <cell r="F26987" t="str">
            <v>МЕТАЛЛ</v>
          </cell>
        </row>
        <row r="26988">
          <cell r="A26988" t="str">
            <v>LGM16061</v>
          </cell>
          <cell r="B26988" t="str">
            <v>NOT USE</v>
          </cell>
          <cell r="C26988" t="str">
            <v xml:space="preserve"> Набор кулинарный (лопатка+кисточка+подставка) 3пр MARMITON</v>
          </cell>
          <cell r="E26988" t="str">
            <v>Китай</v>
          </cell>
          <cell r="F26988" t="str">
            <v>ПЛАСТИК</v>
          </cell>
        </row>
        <row r="26989">
          <cell r="A26989" t="str">
            <v>LGM16074</v>
          </cell>
          <cell r="B26989" t="str">
            <v>NOT USE</v>
          </cell>
          <cell r="C26989" t="str">
            <v xml:space="preserve"> Форма из силикона ИМБИРНЫЙ ЧЕЛОВЕЧЕК MARMITON</v>
          </cell>
          <cell r="E26989" t="str">
            <v>Китай</v>
          </cell>
          <cell r="F26989" t="str">
            <v>СИЛИКОН</v>
          </cell>
        </row>
        <row r="26990">
          <cell r="A26990" t="str">
            <v>LGM16106</v>
          </cell>
          <cell r="B26990" t="str">
            <v>NOT USE</v>
          </cell>
          <cell r="C26990" t="str">
            <v xml:space="preserve"> Форма из силикона БУТОН БОЛЬШОЙ MARMITON</v>
          </cell>
          <cell r="E26990" t="str">
            <v>Китай</v>
          </cell>
          <cell r="F26990" t="str">
            <v>СИЛИКОН</v>
          </cell>
        </row>
        <row r="26991">
          <cell r="A26991" t="str">
            <v>LGM16120</v>
          </cell>
          <cell r="B26991" t="str">
            <v>NOT USE</v>
          </cell>
          <cell r="C26991" t="str">
            <v xml:space="preserve"> Форма из силикона С ПРАЗДНИКОМ MARMITON</v>
          </cell>
          <cell r="E26991" t="str">
            <v>Китай</v>
          </cell>
          <cell r="F26991" t="str">
            <v>СИЛИКОН</v>
          </cell>
        </row>
        <row r="26992">
          <cell r="A26992" t="str">
            <v>LGM16126</v>
          </cell>
          <cell r="B26992" t="str">
            <v>NOT USE</v>
          </cell>
          <cell r="C26992" t="str">
            <v xml:space="preserve"> Соковыжималка ЛИМОН из силикона MARMITON в дисплее</v>
          </cell>
          <cell r="E26992" t="str">
            <v>Китай</v>
          </cell>
          <cell r="F26992" t="str">
            <v>СИЛИКОН</v>
          </cell>
        </row>
        <row r="26993">
          <cell r="A26993" t="str">
            <v>LGM17008</v>
          </cell>
          <cell r="B26993" t="str">
            <v>NOT USE</v>
          </cell>
          <cell r="C26993" t="str">
            <v xml:space="preserve"> Форма из силикона АНАНАСЫ 12 ячеек MARMITON</v>
          </cell>
          <cell r="E26993" t="str">
            <v>Китай</v>
          </cell>
          <cell r="F26993" t="str">
            <v>СИЛИКОН</v>
          </cell>
        </row>
        <row r="26994">
          <cell r="A26994" t="str">
            <v>LGV21076</v>
          </cell>
          <cell r="B26994" t="str">
            <v>NOT USE</v>
          </cell>
          <cell r="C26994" t="str">
            <v xml:space="preserve"> Комплект ковриков 50х80см 50х50см 3цв латексн основа</v>
          </cell>
          <cell r="E26994" t="str">
            <v>Китай</v>
          </cell>
          <cell r="F26994" t="str">
            <v>ЛАТЕКС</v>
          </cell>
        </row>
        <row r="26995">
          <cell r="A26995" t="str">
            <v>LGV40130</v>
          </cell>
          <cell r="B26995" t="str">
            <v>NOT USE</v>
          </cell>
          <cell r="C26995" t="str">
            <v xml:space="preserve"> Мочалка для душа БАНТ с игрушкой зайка/мишка</v>
          </cell>
          <cell r="E26995" t="str">
            <v>Китай</v>
          </cell>
          <cell r="F26995" t="str">
            <v>ТКАНЬ</v>
          </cell>
        </row>
        <row r="26996">
          <cell r="A26996" t="str">
            <v>LI01</v>
          </cell>
          <cell r="B26996" t="str">
            <v>NOT USE</v>
          </cell>
          <cell r="C26996" t="str">
            <v xml:space="preserve"> Набор ШАШЛЫЧОК: 2стойки + 6шампуров</v>
          </cell>
          <cell r="E26996" t="str">
            <v>Россия</v>
          </cell>
          <cell r="F26996" t="str">
            <v>МЕТАЛЛ</v>
          </cell>
        </row>
        <row r="26997">
          <cell r="A26997" t="str">
            <v>LI04</v>
          </cell>
          <cell r="B26997" t="str">
            <v>NOT USE</v>
          </cell>
          <cell r="C26997" t="str">
            <v xml:space="preserve"> Коптильня</v>
          </cell>
          <cell r="E26997" t="str">
            <v>Россия</v>
          </cell>
          <cell r="F26997" t="str">
            <v>МЕТАЛЛ</v>
          </cell>
        </row>
        <row r="26998">
          <cell r="A26998" t="str">
            <v>LI39</v>
          </cell>
          <cell r="B26998" t="str">
            <v>NOT USE</v>
          </cell>
          <cell r="C26998" t="str">
            <v xml:space="preserve"> Сушилка ЛИАНА 1.8м</v>
          </cell>
          <cell r="E26998" t="str">
            <v>Россия</v>
          </cell>
          <cell r="F26998" t="str">
            <v>МЕТАЛЛ</v>
          </cell>
        </row>
        <row r="26999">
          <cell r="A26999" t="str">
            <v>2238326-1</v>
          </cell>
          <cell r="B26999" t="str">
            <v>TVS</v>
          </cell>
          <cell r="C26999" t="str">
            <v xml:space="preserve"> Набор для приготовления пищи Сотейник 26см + Ковш 18см VESTA</v>
          </cell>
          <cell r="D26999">
            <v>0</v>
          </cell>
          <cell r="E26999" t="str">
            <v>Италия</v>
          </cell>
          <cell r="F26999" t="str">
            <v>АЛЮМИНИЙ,АНТИПРИГАРНОЕ ПОКРЫТИ</v>
          </cell>
        </row>
        <row r="27000">
          <cell r="A27000" t="str">
            <v>9465120AN-1</v>
          </cell>
          <cell r="B27000" t="str">
            <v>TVS</v>
          </cell>
          <cell r="C27000" t="str">
            <v xml:space="preserve"> Крышка стеклянная АТЛАНТ 20см</v>
          </cell>
          <cell r="D27000" t="str">
            <v xml:space="preserve"> Atlante glass lid 20cm NEW</v>
          </cell>
          <cell r="E27000" t="str">
            <v>Франция</v>
          </cell>
          <cell r="F27000" t="str">
            <v>ЖАРОПРОЧНОЕ СТЕКЛО,ТЕРМОПЛАСТИ</v>
          </cell>
        </row>
        <row r="27001">
          <cell r="A27001" t="str">
            <v>9465128AN-1</v>
          </cell>
          <cell r="B27001" t="str">
            <v>TVS</v>
          </cell>
          <cell r="C27001" t="str">
            <v xml:space="preserve"> Крышка стеклянная АТЛАНТ 28см</v>
          </cell>
          <cell r="D27001" t="str">
            <v xml:space="preserve"> Atlante glass lid 28cm NEW</v>
          </cell>
          <cell r="E27001" t="str">
            <v>Франция</v>
          </cell>
          <cell r="F27001" t="str">
            <v>ЖАРОПРОЧНОЕ СТЕКЛО,ТЕРМОПЛАСТИ</v>
          </cell>
        </row>
        <row r="27002">
          <cell r="A27002" t="str">
            <v>9465124AN-1</v>
          </cell>
          <cell r="B27002" t="str">
            <v>TVS</v>
          </cell>
          <cell r="C27002" t="str">
            <v xml:space="preserve"> Крышка стеклянная АТЛАНТ 24см</v>
          </cell>
          <cell r="D27002" t="str">
            <v xml:space="preserve"> Atlante glass lid 24cm NEW</v>
          </cell>
          <cell r="E27002" t="str">
            <v>Франция</v>
          </cell>
          <cell r="F27002" t="str">
            <v>ЖАРОПРОЧНОЕ СТЕКЛО,ТЕРМОПЛАСТИ</v>
          </cell>
        </row>
        <row r="27003">
          <cell r="A27003" t="str">
            <v>9465126AN-1</v>
          </cell>
          <cell r="B27003" t="str">
            <v>TVS</v>
          </cell>
          <cell r="C27003" t="str">
            <v xml:space="preserve"> Крышка стеклянная АТЛАНТ 26см</v>
          </cell>
          <cell r="D27003" t="str">
            <v xml:space="preserve"> Atlante glass lid 26cm NEW</v>
          </cell>
          <cell r="E27003" t="str">
            <v>Франция</v>
          </cell>
          <cell r="F27003" t="str">
            <v>ЖАРОПРОЧНОЕ СТЕКЛО,ТЕРМОПЛАСТИ</v>
          </cell>
        </row>
        <row r="27004">
          <cell r="A27004" t="str">
            <v>27892840151</v>
          </cell>
          <cell r="B27004" t="str">
            <v>TVS</v>
          </cell>
          <cell r="C27004" t="str">
            <v xml:space="preserve"> Сковорода Вок DECO 28см</v>
          </cell>
          <cell r="E27004" t="str">
            <v>Италия</v>
          </cell>
          <cell r="F27004" t="str">
            <v>АЛЮМИНИЙ,АНТИПРИГАРНОЕ ПОКРЫТИ</v>
          </cell>
        </row>
        <row r="27005">
          <cell r="A27005" t="str">
            <v>65228</v>
          </cell>
          <cell r="B27005" t="str">
            <v>UEFA</v>
          </cell>
          <cell r="C27005" t="str">
            <v xml:space="preserve"> Бокал для пива РОССИЯ ЕВРО 2012 500мл</v>
          </cell>
          <cell r="D27005" t="str">
            <v xml:space="preserve"> EU-RUSSIA BEER GLASS 500 ML</v>
          </cell>
          <cell r="E27005" t="str">
            <v>Польша</v>
          </cell>
          <cell r="F27005" t="str">
            <v>СТЕКЛО</v>
          </cell>
        </row>
        <row r="27006">
          <cell r="A27006" t="str">
            <v>65033</v>
          </cell>
          <cell r="B27006" t="str">
            <v>UEFA</v>
          </cell>
          <cell r="C27006" t="str">
            <v xml:space="preserve"> Кружка ЕВРО 2012 300мл</v>
          </cell>
          <cell r="D27006" t="str">
            <v xml:space="preserve"> EU-P. ORNAMENT TULIP NEW BONE CHINA MUG BLACK</v>
          </cell>
          <cell r="E27006" t="str">
            <v>Китай</v>
          </cell>
          <cell r="F27006" t="str">
            <v>ФАРФОР</v>
          </cell>
        </row>
        <row r="27007">
          <cell r="A27007" t="str">
            <v>65034</v>
          </cell>
          <cell r="B27007" t="str">
            <v>UEFA</v>
          </cell>
          <cell r="C27007" t="str">
            <v xml:space="preserve"> Кружка ЕВРО 2012 300мл</v>
          </cell>
          <cell r="D27007" t="str">
            <v xml:space="preserve"> EU-P. ORNAMENT TULIP NEW BONE CHINA MUG VIOLET</v>
          </cell>
          <cell r="E27007" t="str">
            <v>Китай</v>
          </cell>
          <cell r="F27007" t="str">
            <v>ФАРФОР</v>
          </cell>
        </row>
        <row r="27008">
          <cell r="A27008" t="str">
            <v>65037</v>
          </cell>
          <cell r="B27008" t="str">
            <v>UEFA</v>
          </cell>
          <cell r="C27008" t="str">
            <v xml:space="preserve"> Кружка ЕВРО 2012 300мл</v>
          </cell>
          <cell r="D27008" t="str">
            <v xml:space="preserve"> EU-P. FOOTBALLER SUPER WHITE BOSS MUG VIOLET</v>
          </cell>
          <cell r="E27008" t="str">
            <v>Китай</v>
          </cell>
          <cell r="F27008" t="str">
            <v>ФАРФОР</v>
          </cell>
        </row>
        <row r="27009">
          <cell r="A27009" t="str">
            <v>65038</v>
          </cell>
          <cell r="B27009" t="str">
            <v>UEFA</v>
          </cell>
          <cell r="C27009" t="str">
            <v xml:space="preserve"> Кружка ЕВРО 2012 300мл</v>
          </cell>
          <cell r="D27009" t="str">
            <v xml:space="preserve"> EU-P. FOOTBALLER SUPER WHITE BOSS MUG TURQUOISE</v>
          </cell>
          <cell r="E27009" t="str">
            <v>Китай</v>
          </cell>
          <cell r="F27009" t="str">
            <v>ФАРФОР</v>
          </cell>
        </row>
        <row r="27010">
          <cell r="A27010" t="str">
            <v>65047</v>
          </cell>
          <cell r="B27010" t="str">
            <v>UEFA</v>
          </cell>
          <cell r="C27010" t="str">
            <v xml:space="preserve"> Кружка ЕВРО 2012 300мл</v>
          </cell>
          <cell r="D27010" t="str">
            <v xml:space="preserve"> EU-P. FOOTBALLER SUPER WHITE BARREL MUG VIOLET</v>
          </cell>
          <cell r="E27010" t="str">
            <v>Китай</v>
          </cell>
          <cell r="F27010" t="str">
            <v>ФАРФОР</v>
          </cell>
        </row>
        <row r="27011">
          <cell r="A27011" t="str">
            <v>65048</v>
          </cell>
          <cell r="B27011" t="str">
            <v>UEFA</v>
          </cell>
          <cell r="C27011" t="str">
            <v xml:space="preserve"> Кружка ЕВРО 2012 300мл</v>
          </cell>
          <cell r="D27011" t="str">
            <v xml:space="preserve"> EU-P. FOOTBALLER SUPER WHITE BARREL MUG TURQUOISE</v>
          </cell>
          <cell r="E27011" t="str">
            <v>Китай</v>
          </cell>
          <cell r="F27011" t="str">
            <v>ФАРФОР</v>
          </cell>
        </row>
        <row r="27012">
          <cell r="A27012" t="str">
            <v>65057</v>
          </cell>
          <cell r="B27012" t="str">
            <v>UEFA</v>
          </cell>
          <cell r="C27012" t="str">
            <v xml:space="preserve"> Кружка ЕВРО 2012 300мл</v>
          </cell>
          <cell r="D27012" t="str">
            <v xml:space="preserve"> EU-P. FOOTBALLER SUPER WHITE STRAIGHT MUG VIOLET</v>
          </cell>
          <cell r="E27012" t="str">
            <v>Китай</v>
          </cell>
          <cell r="F27012" t="str">
            <v>ФАРФОР</v>
          </cell>
        </row>
        <row r="27013">
          <cell r="A27013" t="str">
            <v>65058</v>
          </cell>
          <cell r="B27013" t="str">
            <v>UEFA</v>
          </cell>
          <cell r="C27013" t="str">
            <v xml:space="preserve"> Кружка ЕВРО 2012 300мл</v>
          </cell>
          <cell r="D27013" t="str">
            <v xml:space="preserve"> EU-P. FOOTBALLER SUPER WHITE STRAIGHT MUG TURQUOISE</v>
          </cell>
          <cell r="E27013" t="str">
            <v>Китай</v>
          </cell>
          <cell r="F27013" t="str">
            <v>ФАРФОР</v>
          </cell>
        </row>
        <row r="27014">
          <cell r="A27014" t="str">
            <v>65000</v>
          </cell>
          <cell r="B27014" t="str">
            <v>UEFA</v>
          </cell>
          <cell r="C27014" t="str">
            <v xml:space="preserve"> Набор стопок ЕВРО 2012 6шт</v>
          </cell>
          <cell r="D27014" t="str">
            <v xml:space="preserve"> "6 pcs EU-S.LOGO VODKA GLASS ""X"""</v>
          </cell>
          <cell r="E27014" t="str">
            <v>Польша</v>
          </cell>
          <cell r="F27014" t="str">
            <v>СТЕКЛО</v>
          </cell>
        </row>
        <row r="27015">
          <cell r="A27015" t="str">
            <v>65201</v>
          </cell>
          <cell r="B27015" t="str">
            <v>UEFA</v>
          </cell>
          <cell r="C27015" t="str">
            <v xml:space="preserve"> Набор стаканов ЕВРО 2012 2шт 300мл высокие</v>
          </cell>
          <cell r="D27015" t="str">
            <v xml:space="preserve"> 2 pcs EU-S.LOGO LONG DRINK GLASS 300 ML</v>
          </cell>
          <cell r="E27015" t="str">
            <v>Польша</v>
          </cell>
          <cell r="F27015" t="str">
            <v>СТЕКЛО</v>
          </cell>
        </row>
        <row r="27016">
          <cell r="A27016" t="str">
            <v>65202</v>
          </cell>
          <cell r="B27016" t="str">
            <v>UEFA</v>
          </cell>
          <cell r="C27016" t="str">
            <v xml:space="preserve"> Набор стаканов ЕВРО 2012 2шт 300мл</v>
          </cell>
          <cell r="D27016" t="str">
            <v xml:space="preserve"> 2 pcs EU-S.LOGO WHISKY GLASS 300 ML</v>
          </cell>
          <cell r="E27016" t="str">
            <v>Польша</v>
          </cell>
          <cell r="F27016" t="str">
            <v>СТЕКЛО</v>
          </cell>
        </row>
        <row r="27017">
          <cell r="A27017" t="str">
            <v>65203</v>
          </cell>
          <cell r="B27017" t="str">
            <v>UEFA</v>
          </cell>
          <cell r="C27017" t="str">
            <v xml:space="preserve"> Бокал для пива ЭРДИНГЕР ЕВРО 2012 500мл</v>
          </cell>
          <cell r="D27017" t="str">
            <v xml:space="preserve"> EU-S.LOGO BEER GLASS 500 ML</v>
          </cell>
          <cell r="E27017" t="str">
            <v>Польша</v>
          </cell>
          <cell r="F27017" t="str">
            <v>СТЕКЛО</v>
          </cell>
        </row>
        <row r="27018">
          <cell r="A27018" t="str">
            <v>65210</v>
          </cell>
          <cell r="B27018" t="str">
            <v>UEFA</v>
          </cell>
          <cell r="C27018" t="str">
            <v xml:space="preserve"> Набор стаканов САТИН ЕВРО 2012 2шт 330мл высокие</v>
          </cell>
          <cell r="D27018" t="str">
            <v xml:space="preserve"> 2 pcs EU-S.SATIN LONG DRINK LACE GLASS 330 ML</v>
          </cell>
          <cell r="E27018" t="str">
            <v>Польша</v>
          </cell>
          <cell r="F27018" t="str">
            <v>СТЕКЛО</v>
          </cell>
        </row>
        <row r="27019">
          <cell r="A27019" t="str">
            <v>65211</v>
          </cell>
          <cell r="B27019" t="str">
            <v>UEFA</v>
          </cell>
          <cell r="C27019" t="str">
            <v xml:space="preserve"> Набор стаканов САТИН ЕВРО 2012 2шт 300мл</v>
          </cell>
          <cell r="D27019" t="str">
            <v xml:space="preserve"> 2 pcs EU-S.SATIN WHISKY GLASS 300 ML</v>
          </cell>
          <cell r="E27019" t="str">
            <v>Польша</v>
          </cell>
          <cell r="F27019" t="str">
            <v>СТЕКЛО</v>
          </cell>
        </row>
        <row r="27020">
          <cell r="A27020" t="str">
            <v>65200</v>
          </cell>
          <cell r="B27020" t="str">
            <v>UEFA</v>
          </cell>
          <cell r="C27020" t="str">
            <v xml:space="preserve"> Кружка для пива БРИТАНИЯ ЕВРО 2012 570мл</v>
          </cell>
          <cell r="D27020" t="str">
            <v xml:space="preserve"> EU-S.LOGO BEER MUG (BRITANIA)</v>
          </cell>
          <cell r="E27020" t="str">
            <v>Франция</v>
          </cell>
          <cell r="F27020" t="str">
            <v>СТЕКЛО</v>
          </cell>
        </row>
        <row r="27021">
          <cell r="A27021" t="str">
            <v>65212</v>
          </cell>
          <cell r="B27021" t="str">
            <v>UEFA</v>
          </cell>
          <cell r="C27021" t="str">
            <v xml:space="preserve"> Бокал для пива САТИН ЭРДИНГЕР ЕВРО 2012 500мл</v>
          </cell>
          <cell r="D27021" t="str">
            <v xml:space="preserve"> EU-S.SATIN BEER GLASS 500 ML</v>
          </cell>
          <cell r="E27021" t="str">
            <v>Польша</v>
          </cell>
          <cell r="F27021" t="str">
            <v>СТЕКЛО</v>
          </cell>
        </row>
        <row r="27022">
          <cell r="A27022" t="str">
            <v>65216</v>
          </cell>
          <cell r="B27022" t="str">
            <v>UEFA</v>
          </cell>
          <cell r="C27022" t="str">
            <v xml:space="preserve"> Кружка 250мл ЕВРО 2012</v>
          </cell>
          <cell r="D27022" t="str">
            <v xml:space="preserve"> EU-S. FOOTBALLER STRAIGHT MUG 250 ML (BOCK)</v>
          </cell>
          <cell r="E27022" t="str">
            <v>Франция</v>
          </cell>
          <cell r="F27022" t="str">
            <v>СТЕКЛО</v>
          </cell>
        </row>
        <row r="27023">
          <cell r="A27023" t="str">
            <v>65217</v>
          </cell>
          <cell r="B27023" t="str">
            <v>UEFA</v>
          </cell>
          <cell r="C27023" t="str">
            <v xml:space="preserve"> Кружка 250мл ЕВРО 2012</v>
          </cell>
          <cell r="D27023" t="str">
            <v xml:space="preserve"> EU-S. MASCOTS STRAIGHT MUG 250 ML (BOCK)</v>
          </cell>
          <cell r="E27023" t="str">
            <v>Франция</v>
          </cell>
          <cell r="F27023" t="str">
            <v>СТЕКЛО</v>
          </cell>
        </row>
        <row r="27024">
          <cell r="A27024" t="str">
            <v>65226</v>
          </cell>
          <cell r="B27024" t="str">
            <v>UEFA</v>
          </cell>
          <cell r="C27024" t="str">
            <v xml:space="preserve"> Набор стаканов РОССИЯ ЕВРО 2012 2шт 330мл высокие</v>
          </cell>
          <cell r="D27024" t="str">
            <v xml:space="preserve"> 2 pcs EU- RUSSIA LONG DRINK GLASS 300 ML</v>
          </cell>
          <cell r="E27024" t="str">
            <v>Польша</v>
          </cell>
          <cell r="F27024" t="str">
            <v>СТЕКЛО</v>
          </cell>
        </row>
        <row r="27025">
          <cell r="A27025" t="str">
            <v>65008</v>
          </cell>
          <cell r="B27025" t="str">
            <v>UEFA</v>
          </cell>
          <cell r="C27025" t="str">
            <v xml:space="preserve"> Кружка ЕВРО 2012 350мл</v>
          </cell>
          <cell r="D27025" t="str">
            <v xml:space="preserve"> EU-P. STADIUMS VERTICAL CLEPSYDRA BONE CHINA MUG</v>
          </cell>
          <cell r="E27025" t="str">
            <v>Китай</v>
          </cell>
          <cell r="F27025" t="str">
            <v>ФАРФОР</v>
          </cell>
        </row>
        <row r="27026">
          <cell r="A27026" t="str">
            <v>65009</v>
          </cell>
          <cell r="B27026" t="str">
            <v>UEFA</v>
          </cell>
          <cell r="C27026" t="str">
            <v xml:space="preserve"> Кружка ЕВРО 2012 350мл</v>
          </cell>
          <cell r="D27026" t="str">
            <v xml:space="preserve"> EU-P. ORNAMENT CLEPSYDRA BONE CHINA MUG BLACK</v>
          </cell>
          <cell r="E27026" t="str">
            <v>Китай</v>
          </cell>
          <cell r="F27026" t="str">
            <v>ФАРФОР</v>
          </cell>
        </row>
        <row r="27027">
          <cell r="A27027" t="str">
            <v>65010</v>
          </cell>
          <cell r="B27027" t="str">
            <v>UEFA</v>
          </cell>
          <cell r="C27027" t="str">
            <v xml:space="preserve"> Кружка ЕВРО 2012 350мл</v>
          </cell>
          <cell r="D27027" t="str">
            <v xml:space="preserve"> EU-P. ORNAMENT CLEPSYDRA BONE CHINA MUG VIOLET</v>
          </cell>
          <cell r="E27027" t="str">
            <v>Китай</v>
          </cell>
          <cell r="F27027" t="str">
            <v>ФАРФОР</v>
          </cell>
        </row>
        <row r="27028">
          <cell r="A27028" t="str">
            <v>65013</v>
          </cell>
          <cell r="B27028" t="str">
            <v>UEFA</v>
          </cell>
          <cell r="C27028" t="str">
            <v xml:space="preserve"> Кружка ЕВРО 2012 350мл</v>
          </cell>
          <cell r="D27028" t="str">
            <v xml:space="preserve"> EU-P. STADIUMS BONE CHINA STRAIGHT MUG</v>
          </cell>
          <cell r="E27028" t="str">
            <v>Китай</v>
          </cell>
          <cell r="F27028" t="str">
            <v>ФАРФОР</v>
          </cell>
        </row>
        <row r="27029">
          <cell r="A27029" t="str">
            <v>65015</v>
          </cell>
          <cell r="B27029" t="str">
            <v>UEFA</v>
          </cell>
          <cell r="C27029" t="str">
            <v xml:space="preserve"> Кружка ЕВРО 2012 350мл</v>
          </cell>
          <cell r="D27029" t="str">
            <v xml:space="preserve"> EU-P.ORNAMENT BONE CHINA STRAIGHT MUG BLACK</v>
          </cell>
          <cell r="E27029" t="str">
            <v>Китай</v>
          </cell>
          <cell r="F27029" t="str">
            <v>ФАРФОР</v>
          </cell>
        </row>
        <row r="27030">
          <cell r="A27030" t="str">
            <v>65016</v>
          </cell>
          <cell r="B27030" t="str">
            <v>UEFA</v>
          </cell>
          <cell r="C27030" t="str">
            <v xml:space="preserve"> Кружка ЕВРО 2012 350мл</v>
          </cell>
          <cell r="D27030" t="str">
            <v xml:space="preserve"> EU-P. ORNAMENT BONE CHINA STRAIGHT MUG VIOLET</v>
          </cell>
          <cell r="E27030" t="str">
            <v>Китай</v>
          </cell>
          <cell r="F27030" t="str">
            <v>ФАРФОР</v>
          </cell>
        </row>
        <row r="27031">
          <cell r="A27031" t="str">
            <v>65080</v>
          </cell>
          <cell r="B27031" t="str">
            <v>UEFA</v>
          </cell>
          <cell r="C27031" t="str">
            <v xml:space="preserve"> Кружка ЕВРО 2012 350мл</v>
          </cell>
          <cell r="D27031" t="str">
            <v xml:space="preserve"> EU-P.STADIUMS BOSS BONE CHINA MUG</v>
          </cell>
          <cell r="E27031" t="str">
            <v>Китай</v>
          </cell>
          <cell r="F27031" t="str">
            <v>ФАРФОР</v>
          </cell>
        </row>
        <row r="27032">
          <cell r="A27032" t="str">
            <v>65081</v>
          </cell>
          <cell r="B27032" t="str">
            <v>UEFA</v>
          </cell>
          <cell r="C27032" t="str">
            <v xml:space="preserve"> Кружка ЕВРО 2012 350мл</v>
          </cell>
          <cell r="D27032" t="str">
            <v xml:space="preserve"> EU-P. STADIUMS VERTICAL BOSS BONE CHINA MUG</v>
          </cell>
          <cell r="E27032" t="str">
            <v>Китай</v>
          </cell>
          <cell r="F27032" t="str">
            <v>ФАРФОР</v>
          </cell>
        </row>
        <row r="27033">
          <cell r="A27033" t="str">
            <v>65082</v>
          </cell>
          <cell r="B27033" t="str">
            <v>UEFA</v>
          </cell>
          <cell r="C27033" t="str">
            <v xml:space="preserve"> Кружка ЕВРО 2012 350мл</v>
          </cell>
          <cell r="D27033" t="str">
            <v xml:space="preserve"> EU-P. ORNAMENT BOSS BONE CHINA MUG BLACK</v>
          </cell>
          <cell r="E27033" t="str">
            <v>Китай</v>
          </cell>
          <cell r="F27033" t="str">
            <v>ФАРФОР</v>
          </cell>
        </row>
        <row r="27034">
          <cell r="A27034" t="str">
            <v>65083</v>
          </cell>
          <cell r="B27034" t="str">
            <v>UEFA</v>
          </cell>
          <cell r="C27034" t="str">
            <v xml:space="preserve"> Кружка ЕВРО 2012 350мл</v>
          </cell>
          <cell r="D27034" t="str">
            <v xml:space="preserve"> EU-P. ORNAMENT BOSS BONE CHINA MUG VIOLET</v>
          </cell>
          <cell r="E27034" t="str">
            <v>Китай</v>
          </cell>
          <cell r="F27034" t="str">
            <v>ФАРФОР</v>
          </cell>
        </row>
        <row r="27035">
          <cell r="A27035" t="str">
            <v>65019</v>
          </cell>
          <cell r="B27035" t="str">
            <v>UEFA</v>
          </cell>
          <cell r="C27035" t="str">
            <v xml:space="preserve"> Кружка ЕВРО 2012 300мл</v>
          </cell>
          <cell r="D27035" t="str">
            <v xml:space="preserve"> EU-P.STADIUMS NEW BONE CHINA OVAL MUG VIOLET</v>
          </cell>
          <cell r="E27035" t="str">
            <v>Китай</v>
          </cell>
          <cell r="F27035" t="str">
            <v>ФАРФОР</v>
          </cell>
        </row>
        <row r="27036">
          <cell r="A27036" t="str">
            <v>65020</v>
          </cell>
          <cell r="B27036" t="str">
            <v>UEFA</v>
          </cell>
          <cell r="C27036" t="str">
            <v xml:space="preserve"> Кружка ЕВРО 2012 300мл</v>
          </cell>
          <cell r="D27036" t="str">
            <v xml:space="preserve"> EU-P. STADIUMS NEW BONE CHINA OVAL MUG TURQUOISE</v>
          </cell>
          <cell r="E27036" t="str">
            <v>Китай</v>
          </cell>
          <cell r="F27036" t="str">
            <v>ФАРФОР</v>
          </cell>
        </row>
        <row r="27037">
          <cell r="A27037" t="str">
            <v>65021</v>
          </cell>
          <cell r="B27037" t="str">
            <v>UEFA</v>
          </cell>
          <cell r="C27037" t="str">
            <v xml:space="preserve"> Кружка ЕВРО 2012 300мл</v>
          </cell>
          <cell r="D27037" t="str">
            <v xml:space="preserve"> EU-P. ORNAMENT NEW BONE CHINA OVAL MUG BLACK</v>
          </cell>
          <cell r="E27037" t="str">
            <v>Китай</v>
          </cell>
          <cell r="F27037" t="str">
            <v>ФАРФОР</v>
          </cell>
        </row>
        <row r="27038">
          <cell r="A27038" t="str">
            <v>65022</v>
          </cell>
          <cell r="B27038" t="str">
            <v>UEFA</v>
          </cell>
          <cell r="C27038" t="str">
            <v xml:space="preserve"> Кружка ЕВРО 2012 300мл</v>
          </cell>
          <cell r="D27038" t="str">
            <v xml:space="preserve"> EU-P. ORNAMENT NEW BONE CHINA OVAL MUG VIOLET</v>
          </cell>
          <cell r="E27038" t="str">
            <v>Китай</v>
          </cell>
          <cell r="F27038" t="str">
            <v>ФАРФОР</v>
          </cell>
        </row>
        <row r="27039">
          <cell r="A27039" t="str">
            <v>65031</v>
          </cell>
          <cell r="B27039" t="str">
            <v>UEFA</v>
          </cell>
          <cell r="C27039" t="str">
            <v xml:space="preserve"> Кружка ЕВРО 2012 300мл</v>
          </cell>
          <cell r="D27039" t="str">
            <v xml:space="preserve"> EU-P.STADIUMS TULIP NEW BONE CHINA MUG VIOLET</v>
          </cell>
          <cell r="E27039" t="str">
            <v>Китай</v>
          </cell>
          <cell r="F27039" t="str">
            <v>ФАРФОР</v>
          </cell>
        </row>
        <row r="27040">
          <cell r="A27040" t="str">
            <v>65032</v>
          </cell>
          <cell r="B27040" t="str">
            <v>UEFA</v>
          </cell>
          <cell r="C27040" t="str">
            <v xml:space="preserve"> Кружка ЕВРО 2012 300мл</v>
          </cell>
          <cell r="D27040" t="str">
            <v xml:space="preserve"> EU-P. STADIUMS TULIP NEW BONE CHINA MUG TURQUOISE</v>
          </cell>
          <cell r="E27040" t="str">
            <v>Китай</v>
          </cell>
          <cell r="F27040" t="str">
            <v>ФАРФОР</v>
          </cell>
        </row>
        <row r="27041">
          <cell r="A27041" t="str">
            <v>65086</v>
          </cell>
          <cell r="B27041" t="str">
            <v>UEFA</v>
          </cell>
          <cell r="C27041" t="str">
            <v xml:space="preserve"> Спортивная бутылка ЕВРО 2012</v>
          </cell>
          <cell r="D27041" t="str">
            <v xml:space="preserve"> EU-I.STADIUMS ECO BOTTLE</v>
          </cell>
          <cell r="E27041" t="str">
            <v>Китай</v>
          </cell>
          <cell r="F27041" t="str">
            <v>ПОЛИПРОПИЛЕН</v>
          </cell>
        </row>
        <row r="27042">
          <cell r="A27042" t="str">
            <v>65087</v>
          </cell>
          <cell r="B27042" t="str">
            <v>UEFA</v>
          </cell>
          <cell r="C27042" t="str">
            <v xml:space="preserve"> Спортивная бутылка ТАЛИСМАН</v>
          </cell>
          <cell r="D27042" t="str">
            <v xml:space="preserve"> EU-I.MASCOTS ECO BOTTLE</v>
          </cell>
          <cell r="E27042" t="str">
            <v>Китай</v>
          </cell>
          <cell r="F27042" t="str">
            <v>ПОЛИПРОПИЛЕН</v>
          </cell>
        </row>
        <row r="27043">
          <cell r="A27043" t="str">
            <v>65106</v>
          </cell>
          <cell r="B27043" t="str">
            <v>UEFA</v>
          </cell>
          <cell r="C27043" t="str">
            <v xml:space="preserve"> Термо-кружка ЕВРО 2012 400мл</v>
          </cell>
          <cell r="D27043" t="str">
            <v xml:space="preserve"> EU- RUSSIA THERMAL MUG 400 ML</v>
          </cell>
          <cell r="E27043" t="str">
            <v>Китай</v>
          </cell>
          <cell r="F27043" t="str">
            <v>ПОЛИПРОПИЛЕН</v>
          </cell>
        </row>
        <row r="27044">
          <cell r="A27044" t="str">
            <v>65227</v>
          </cell>
          <cell r="B27044" t="str">
            <v>UEFA</v>
          </cell>
          <cell r="C27044" t="str">
            <v xml:space="preserve"> Набор стаканов РОССИЯ ЕВРО 2012 2шт 300мл</v>
          </cell>
          <cell r="D27044" t="str">
            <v xml:space="preserve"> 2 pcs EU-RUSSIA WHISKY GLASS 300 ML</v>
          </cell>
          <cell r="E27044" t="str">
            <v>Польша</v>
          </cell>
          <cell r="F27044" t="str">
            <v>СТЕКЛО</v>
          </cell>
        </row>
        <row r="27045">
          <cell r="A27045" t="str">
            <v>65205</v>
          </cell>
          <cell r="B27045" t="str">
            <v>UEFA</v>
          </cell>
          <cell r="C27045" t="str">
            <v xml:space="preserve"> Набор стаканов ТАЛИСМАН 2шт 300мл</v>
          </cell>
          <cell r="D27045" t="str">
            <v xml:space="preserve"> 2 pcs EU-S.MASCOTS WHISKY GLASS 300 ML</v>
          </cell>
          <cell r="E27045" t="str">
            <v>Польша</v>
          </cell>
          <cell r="F27045" t="str">
            <v>СТЕКЛО</v>
          </cell>
        </row>
        <row r="27046">
          <cell r="A27046" t="str">
            <v>65206</v>
          </cell>
          <cell r="B27046" t="str">
            <v>UEFA</v>
          </cell>
          <cell r="C27046" t="str">
            <v xml:space="preserve"> Бокал для пива ТАЛИСМАН 500мл</v>
          </cell>
          <cell r="D27046" t="str">
            <v xml:space="preserve"> EU-S.MASCOTS BEER GLASS 500 ML</v>
          </cell>
          <cell r="E27046" t="str">
            <v>Польша</v>
          </cell>
          <cell r="F27046" t="str">
            <v>СТЕКЛО</v>
          </cell>
        </row>
        <row r="27047">
          <cell r="A27047" t="str">
            <v>65213</v>
          </cell>
          <cell r="B27047" t="str">
            <v>UEFA</v>
          </cell>
          <cell r="C27047" t="str">
            <v xml:space="preserve"> Набор стаканов СТАДИОНЫ 2шт 330мл высокие</v>
          </cell>
          <cell r="D27047" t="str">
            <v xml:space="preserve"> 2 pcs EU-S.STADIUMS LONG DRINK LACE GLASS 300 ML</v>
          </cell>
          <cell r="E27047" t="str">
            <v>Польша</v>
          </cell>
          <cell r="F27047" t="str">
            <v>СТЕКЛО</v>
          </cell>
        </row>
        <row r="27048">
          <cell r="A27048" t="str">
            <v>CTP1</v>
          </cell>
          <cell r="B27048" t="str">
            <v>UGOL</v>
          </cell>
          <cell r="C27048" t="str">
            <v xml:space="preserve"> Уголь древесный 3кг</v>
          </cell>
          <cell r="E27048" t="str">
            <v>Россия</v>
          </cell>
          <cell r="F27048" t="str">
            <v>ДЕРЕВО</v>
          </cell>
        </row>
        <row r="27049">
          <cell r="A27049" t="str">
            <v>CTP2</v>
          </cell>
          <cell r="B27049" t="str">
            <v>UGOL</v>
          </cell>
          <cell r="C27049" t="str">
            <v xml:space="preserve"> Уголь древесный 5кг</v>
          </cell>
          <cell r="E27049" t="str">
            <v>Россия</v>
          </cell>
          <cell r="F27049" t="str">
            <v>ДЕРЕВО</v>
          </cell>
        </row>
        <row r="27050">
          <cell r="A27050" t="str">
            <v>LPU1</v>
          </cell>
          <cell r="B27050" t="str">
            <v>UGOL</v>
          </cell>
          <cell r="C27050" t="str">
            <v xml:space="preserve"> Мешок бумажный 3кг</v>
          </cell>
          <cell r="E27050" t="str">
            <v>Россия</v>
          </cell>
          <cell r="F27050" t="str">
            <v>БУМАГА</v>
          </cell>
        </row>
        <row r="27051">
          <cell r="A27051" t="str">
            <v>LPU2</v>
          </cell>
          <cell r="B27051" t="str">
            <v>UGOL</v>
          </cell>
          <cell r="C27051" t="str">
            <v xml:space="preserve"> Мешок бумажный 5кг</v>
          </cell>
          <cell r="E27051" t="str">
            <v>Россия</v>
          </cell>
          <cell r="F27051" t="str">
            <v>БУМАГА</v>
          </cell>
        </row>
        <row r="27052">
          <cell r="A27052" t="str">
            <v>DD1P</v>
          </cell>
          <cell r="B27052" t="str">
            <v>UGOL</v>
          </cell>
          <cell r="C27052" t="str">
            <v xml:space="preserve"> Древесный уголь 3шт x 11л экономия 10%</v>
          </cell>
          <cell r="D27052">
            <v>0</v>
          </cell>
          <cell r="E27052" t="str">
            <v>Россия</v>
          </cell>
          <cell r="F27052" t="str">
            <v>УГОЛЬ</v>
          </cell>
        </row>
        <row r="27053">
          <cell r="A27053" t="str">
            <v>DD1</v>
          </cell>
          <cell r="B27053" t="str">
            <v>UGOL</v>
          </cell>
          <cell r="C27053" t="str">
            <v xml:space="preserve"> Древесный уголь 11.0л</v>
          </cell>
          <cell r="D27053">
            <v>0</v>
          </cell>
          <cell r="E27053" t="str">
            <v>Россия</v>
          </cell>
          <cell r="F27053" t="str">
            <v>УГОЛЬ</v>
          </cell>
        </row>
        <row r="27054">
          <cell r="A27054" t="str">
            <v>UK123842</v>
          </cell>
          <cell r="B27054" t="str">
            <v>UN-KOMPLEKT</v>
          </cell>
          <cell r="C27054" t="str">
            <v xml:space="preserve"> Чайник-заварник с ситечком 1л под/упак</v>
          </cell>
          <cell r="E27054" t="str">
            <v>Россия</v>
          </cell>
          <cell r="F27054" t="str">
            <v>МЕТАЛЛ</v>
          </cell>
        </row>
        <row r="27055">
          <cell r="A27055" t="str">
            <v>UK008656</v>
          </cell>
          <cell r="B27055" t="str">
            <v>UN-KOMPLEKT</v>
          </cell>
          <cell r="C27055" t="str">
            <v xml:space="preserve"> Кастрюля 1.4л ASTELL d-16</v>
          </cell>
          <cell r="E27055" t="str">
            <v>Китай</v>
          </cell>
          <cell r="F27055" t="str">
            <v>НЕРЖАВЕЮЩАЯ СТАЛЬ,СТЕКЛО</v>
          </cell>
        </row>
        <row r="27056">
          <cell r="A27056" t="str">
            <v>UK003775</v>
          </cell>
          <cell r="B27056" t="str">
            <v>UN-KOMPLEKT</v>
          </cell>
          <cell r="C27056" t="str">
            <v xml:space="preserve"> Чайник-заварник 1.2л с ситечком под/упак</v>
          </cell>
          <cell r="E27056" t="str">
            <v>Китай</v>
          </cell>
          <cell r="F27056" t="str">
            <v>НЕРЖАВЕЮЩАЯ СТАЛЬ,СТЕКЛО</v>
          </cell>
        </row>
        <row r="27057">
          <cell r="A27057" t="str">
            <v>UK123359</v>
          </cell>
          <cell r="B27057" t="str">
            <v>UN-KOMPLEKT</v>
          </cell>
          <cell r="C27057" t="str">
            <v xml:space="preserve"> Ложка столовая ОБЩЕПИТ 6шт</v>
          </cell>
          <cell r="E27057" t="str">
            <v>Китай</v>
          </cell>
          <cell r="F27057" t="str">
            <v>НЕРЖАВЕЮЩАЯ СТАЛЬ,СТЕКЛО</v>
          </cell>
        </row>
        <row r="27058">
          <cell r="A27058" t="str">
            <v>UK000933</v>
          </cell>
          <cell r="B27058" t="str">
            <v>UN-KOMPLEKT</v>
          </cell>
          <cell r="C27058" t="str">
            <v xml:space="preserve"> Набор кастрюль АЛЬТА (3.2л+4.2л+5.2л) 6пр</v>
          </cell>
          <cell r="E27058" t="str">
            <v>Россия</v>
          </cell>
          <cell r="F27058" t="str">
            <v>НЕРЖАВЕЮЩАЯ СТАЛЬ,СТЕКЛО</v>
          </cell>
        </row>
        <row r="27059">
          <cell r="A27059" t="str">
            <v>UK004598</v>
          </cell>
          <cell r="B27059" t="str">
            <v>UN-KOMPLEKT</v>
          </cell>
          <cell r="C27059" t="str">
            <v xml:space="preserve"> Кастрюля ГРЕТТА 5.7л d-20 металл.кр.</v>
          </cell>
          <cell r="E27059" t="str">
            <v>Россия</v>
          </cell>
          <cell r="F27059" t="str">
            <v>НЕРЖАВЕЮЩАЯ СТАЛЬ,СТЕКЛО</v>
          </cell>
        </row>
        <row r="27060">
          <cell r="A27060" t="str">
            <v>UK050121</v>
          </cell>
          <cell r="B27060" t="str">
            <v>UN-KOMPLEKT</v>
          </cell>
          <cell r="C27060" t="str">
            <v xml:space="preserve"> Кастрюля ГРЕТТА 9л d-24 металл.кр.</v>
          </cell>
          <cell r="E27060" t="str">
            <v>Россия</v>
          </cell>
          <cell r="F27060" t="str">
            <v>НЕРЖАВЕЮЩАЯ СТАЛЬ,СТЕКЛО</v>
          </cell>
        </row>
        <row r="27061">
          <cell r="A27061" t="str">
            <v>UK013226</v>
          </cell>
          <cell r="B27061" t="str">
            <v>UN-KOMPLEKT</v>
          </cell>
          <cell r="C27061" t="str">
            <v xml:space="preserve"> Кастрюля ГРЕТТА 13л d-28 металл.кр.</v>
          </cell>
          <cell r="E27061" t="str">
            <v>Россия</v>
          </cell>
          <cell r="F27061" t="str">
            <v>НЕРЖАВЕЮЩАЯ СТАЛЬ,СТЕКЛО</v>
          </cell>
        </row>
        <row r="27062">
          <cell r="A27062" t="str">
            <v>UK854854</v>
          </cell>
          <cell r="B27062" t="str">
            <v>UN-KOMPLEKT</v>
          </cell>
          <cell r="C27062" t="str">
            <v xml:space="preserve"> Чайник 0.8л заварник с ситечком в подарочной упаковке</v>
          </cell>
          <cell r="E27062" t="str">
            <v>Китай</v>
          </cell>
          <cell r="F27062" t="str">
            <v>МЕТАЛЛ</v>
          </cell>
        </row>
        <row r="27063">
          <cell r="A27063" t="str">
            <v>UK124052</v>
          </cell>
          <cell r="B27063" t="str">
            <v>UN-KOMPLEKT</v>
          </cell>
          <cell r="C27063" t="str">
            <v xml:space="preserve"> Кружка термо 500мл нерж в подарочной упаковке</v>
          </cell>
          <cell r="E27063" t="str">
            <v>Китай</v>
          </cell>
          <cell r="F27063" t="str">
            <v>МЕТАЛЛ</v>
          </cell>
        </row>
        <row r="27064">
          <cell r="A27064" t="str">
            <v>UK070528</v>
          </cell>
          <cell r="B27064" t="str">
            <v>UN-KOMPLEKT</v>
          </cell>
          <cell r="C27064" t="str">
            <v xml:space="preserve"> Кружка 500мл 10см нерж</v>
          </cell>
          <cell r="E27064" t="str">
            <v>Китай</v>
          </cell>
          <cell r="F27064" t="str">
            <v>МЕТАЛЛ</v>
          </cell>
        </row>
        <row r="27065">
          <cell r="A27065" t="str">
            <v>UK009444</v>
          </cell>
          <cell r="B27065" t="str">
            <v>UN-KOMPLEKT</v>
          </cell>
          <cell r="C27065" t="str">
            <v xml:space="preserve"> Кружка 200мл 7см нерж</v>
          </cell>
          <cell r="E27065" t="str">
            <v>Китай</v>
          </cell>
          <cell r="F27065" t="str">
            <v>МЕТАЛЛ</v>
          </cell>
        </row>
        <row r="27066">
          <cell r="A27066" t="str">
            <v>UK001198</v>
          </cell>
          <cell r="B27066" t="str">
            <v>UN-KOMPLEKT</v>
          </cell>
          <cell r="C27066" t="str">
            <v xml:space="preserve"> Венчик 25см нерж</v>
          </cell>
          <cell r="E27066" t="str">
            <v>Китай</v>
          </cell>
          <cell r="F27066" t="str">
            <v>МЕТАЛЛ</v>
          </cell>
        </row>
        <row r="27067">
          <cell r="A27067" t="str">
            <v>UK107310</v>
          </cell>
          <cell r="B27067" t="str">
            <v>UN-KOMPLEKT</v>
          </cell>
          <cell r="C27067" t="str">
            <v xml:space="preserve"> Ковш 18см нерж 1.7л</v>
          </cell>
          <cell r="E27067" t="str">
            <v>Китай</v>
          </cell>
          <cell r="F27067" t="str">
            <v>МЕТАЛЛ</v>
          </cell>
        </row>
        <row r="27068">
          <cell r="A27068" t="str">
            <v>UK050264</v>
          </cell>
          <cell r="B27068" t="str">
            <v>UN-KOMPLEKT</v>
          </cell>
          <cell r="C27068" t="str">
            <v xml:space="preserve"> Ковш 16см нерж 1л</v>
          </cell>
          <cell r="E27068" t="str">
            <v>Китай</v>
          </cell>
          <cell r="F27068" t="str">
            <v>МЕТАЛЛ</v>
          </cell>
        </row>
        <row r="27069">
          <cell r="A27069" t="str">
            <v>UK002441</v>
          </cell>
          <cell r="B27069" t="str">
            <v>UN-KOMPLEKT</v>
          </cell>
          <cell r="C27069" t="str">
            <v xml:space="preserve"> Миска 1.75л 26см нерж</v>
          </cell>
          <cell r="E27069" t="str">
            <v>Китай</v>
          </cell>
          <cell r="F27069" t="str">
            <v>МЕТАЛЛ</v>
          </cell>
        </row>
        <row r="27070">
          <cell r="A27070" t="str">
            <v>UK180469</v>
          </cell>
          <cell r="B27070" t="str">
            <v>UN-KOMPLEKT</v>
          </cell>
          <cell r="C27070" t="str">
            <v xml:space="preserve"> Миска 1л 22см нерж</v>
          </cell>
          <cell r="E27070" t="str">
            <v>Китай</v>
          </cell>
          <cell r="F27070" t="str">
            <v>МЕТАЛЛ</v>
          </cell>
        </row>
        <row r="27071">
          <cell r="A27071" t="str">
            <v>UK007758</v>
          </cell>
          <cell r="B27071" t="str">
            <v>UN-KOMPLEKT</v>
          </cell>
          <cell r="C27071" t="str">
            <v xml:space="preserve"> Миска 1.3л 24см нерж</v>
          </cell>
          <cell r="E27071" t="str">
            <v>Китай</v>
          </cell>
          <cell r="F27071" t="str">
            <v>МЕТАЛЛ</v>
          </cell>
        </row>
        <row r="27072">
          <cell r="A27072" t="str">
            <v>UK123247</v>
          </cell>
          <cell r="B27072" t="str">
            <v>UN-KOMPLEKT</v>
          </cell>
          <cell r="C27072" t="str">
            <v xml:space="preserve"> Ковш ASTELL 1.4л с крышкой d=16см</v>
          </cell>
          <cell r="E27072" t="str">
            <v>Китай</v>
          </cell>
          <cell r="F27072" t="str">
            <v>МЕТАЛЛ</v>
          </cell>
        </row>
        <row r="27073">
          <cell r="A27073" t="str">
            <v>UK004341</v>
          </cell>
          <cell r="B27073" t="str">
            <v>UN-KOMPLEKT</v>
          </cell>
          <cell r="C27073" t="str">
            <v xml:space="preserve"> Набор кастрюль 6предметов ГРЕТТА (1.6л + 2.2л + 3.2л) в подарочной упаковке</v>
          </cell>
          <cell r="E27073" t="str">
            <v>Россия</v>
          </cell>
          <cell r="F27073" t="str">
            <v>МЕТАЛЛ</v>
          </cell>
        </row>
        <row r="27074">
          <cell r="A27074" t="str">
            <v>UK006707</v>
          </cell>
          <cell r="B27074" t="str">
            <v>UN-KOMPLEKT</v>
          </cell>
          <cell r="C27074" t="str">
            <v xml:space="preserve"> Набор кастрюль 6предметов ГРЕТТА (2.2л + 3.2л + 4.2л) в подар.упак.</v>
          </cell>
          <cell r="E27074" t="str">
            <v>Россия</v>
          </cell>
          <cell r="F27074" t="str">
            <v>МЕТАЛЛ</v>
          </cell>
        </row>
        <row r="27075">
          <cell r="A27075" t="str">
            <v>UK072401</v>
          </cell>
          <cell r="B27075" t="str">
            <v>UN-KOMPLEKT</v>
          </cell>
          <cell r="C27075" t="str">
            <v xml:space="preserve"> Набор кастрюль 4предмета ГРЕТТА (2.2л + 4.2л) в подарочной упаковке</v>
          </cell>
          <cell r="E27075" t="str">
            <v>Россия</v>
          </cell>
          <cell r="F27075" t="str">
            <v>МЕТАЛЛ</v>
          </cell>
        </row>
        <row r="27076">
          <cell r="A27076" t="str">
            <v>UK115592</v>
          </cell>
          <cell r="B27076" t="str">
            <v>UN-KOMPLEKT</v>
          </cell>
          <cell r="C27076" t="str">
            <v xml:space="preserve"> Набор кастрюль 4предмета ГРЕТТА(2.2л+3.2л)в подарочной упаковке</v>
          </cell>
          <cell r="E27076" t="str">
            <v>Россия</v>
          </cell>
          <cell r="F27076" t="str">
            <v>МЕТАЛЛ</v>
          </cell>
        </row>
        <row r="27077">
          <cell r="A27077" t="str">
            <v>UK350001</v>
          </cell>
          <cell r="B27077" t="str">
            <v>UN-KOMPLEKT</v>
          </cell>
          <cell r="C27077" t="str">
            <v xml:space="preserve"> Ковш ГРЕТТА 1.6л без крышки d=16см клёп.ручк</v>
          </cell>
          <cell r="E27077" t="str">
            <v>Россия</v>
          </cell>
          <cell r="F27077" t="str">
            <v>МЕТАЛЛ</v>
          </cell>
        </row>
        <row r="27078">
          <cell r="A27078" t="str">
            <v>UK007002</v>
          </cell>
          <cell r="B27078" t="str">
            <v>UN-KOMPLEKT</v>
          </cell>
          <cell r="C27078" t="str">
            <v xml:space="preserve"> Кастрюля ГРЕТТА 2.2л d=18см</v>
          </cell>
          <cell r="E27078" t="str">
            <v>Россия</v>
          </cell>
          <cell r="F27078" t="str">
            <v>МЕТАЛЛ</v>
          </cell>
        </row>
        <row r="27079">
          <cell r="A27079" t="str">
            <v>UK009594</v>
          </cell>
          <cell r="B27079" t="str">
            <v>UN-KOMPLEKT</v>
          </cell>
          <cell r="C27079" t="str">
            <v xml:space="preserve"> Кастрюля ГРЕТТА 7.3л d=22см металл.кр.</v>
          </cell>
          <cell r="E27079" t="str">
            <v>Россия</v>
          </cell>
          <cell r="F27079" t="str">
            <v>МЕТАЛЛ</v>
          </cell>
        </row>
        <row r="27080">
          <cell r="A27080" t="str">
            <v>UK180542</v>
          </cell>
          <cell r="B27080" t="str">
            <v>UN-KOMPLEKT</v>
          </cell>
          <cell r="C27080" t="str">
            <v xml:space="preserve"> Кастрюля ГРЕТТА 3.4л d=20см металл.кр.</v>
          </cell>
          <cell r="E27080" t="str">
            <v>Россия</v>
          </cell>
          <cell r="F27080" t="str">
            <v>МЕТАЛЛ</v>
          </cell>
        </row>
        <row r="27081">
          <cell r="A27081" t="str">
            <v>UK004681</v>
          </cell>
          <cell r="B27081" t="str">
            <v>UN-KOMPLEKT</v>
          </cell>
          <cell r="C27081" t="str">
            <v xml:space="preserve"> Кастрюля ГРЕТТА 4.5л d=22см металл.кр.</v>
          </cell>
          <cell r="E27081" t="str">
            <v>Россия</v>
          </cell>
          <cell r="F27081" t="str">
            <v>МЕТАЛЛ</v>
          </cell>
        </row>
        <row r="27082">
          <cell r="A27082" t="str">
            <v>UK073152</v>
          </cell>
          <cell r="B27082" t="str">
            <v>UN-KOMPLEKT</v>
          </cell>
          <cell r="C27082" t="str">
            <v xml:space="preserve"> Мантоварка КАТУНЬ D22см 4 секции М</v>
          </cell>
          <cell r="E27082" t="str">
            <v>Россия</v>
          </cell>
          <cell r="F27082" t="str">
            <v>МЕТАЛЛ</v>
          </cell>
        </row>
        <row r="27083">
          <cell r="A27083" t="str">
            <v>UK066716</v>
          </cell>
          <cell r="B27083" t="str">
            <v>UN-KOMPLEKT</v>
          </cell>
          <cell r="C27083" t="str">
            <v xml:space="preserve"> Мантоварка КАТУНЬ D24см 3 секции М</v>
          </cell>
          <cell r="E27083" t="str">
            <v>Россия</v>
          </cell>
          <cell r="F27083" t="str">
            <v>МЕТАЛЛ</v>
          </cell>
        </row>
        <row r="27084">
          <cell r="A27084" t="str">
            <v>UK071515</v>
          </cell>
          <cell r="B27084" t="str">
            <v>UN-KOMPLEKT</v>
          </cell>
          <cell r="C27084" t="str">
            <v xml:space="preserve"> Чайник 4л в подарочной упаковке</v>
          </cell>
          <cell r="E27084" t="str">
            <v>Китай</v>
          </cell>
          <cell r="F27084" t="str">
            <v>МЕТАЛЛ</v>
          </cell>
        </row>
        <row r="27085">
          <cell r="A27085" t="str">
            <v>UK012334</v>
          </cell>
          <cell r="B27085" t="str">
            <v>UN-KOMPLEKT</v>
          </cell>
          <cell r="C27085" t="str">
            <v xml:space="preserve"> Чайник КУХНЯ 2.5л ИНДИГО</v>
          </cell>
          <cell r="E27085" t="str">
            <v>Китай</v>
          </cell>
          <cell r="F27085" t="str">
            <v>МЕТАЛЛ</v>
          </cell>
        </row>
        <row r="27086">
          <cell r="A27086" t="str">
            <v>UK230015</v>
          </cell>
          <cell r="B27086" t="str">
            <v>UN-KOMPLEKT</v>
          </cell>
          <cell r="C27086" t="str">
            <v xml:space="preserve"> Набор кастрюль 6предметов ЛИРА (3.2л+4.2л+5.2л)</v>
          </cell>
          <cell r="E27086" t="str">
            <v>Россия</v>
          </cell>
          <cell r="F27086" t="str">
            <v>МЕТАЛЛ</v>
          </cell>
        </row>
        <row r="27087">
          <cell r="A27087" t="str">
            <v>UK230030</v>
          </cell>
          <cell r="B27087" t="str">
            <v>UN-KOMPLEKT</v>
          </cell>
          <cell r="C27087" t="str">
            <v xml:space="preserve"> Набор кастрюль 6предметов ЛИРА (2.2л+3.2л+4.2л)</v>
          </cell>
          <cell r="E27087" t="str">
            <v>Россия</v>
          </cell>
          <cell r="F27087" t="str">
            <v>МЕТАЛЛ</v>
          </cell>
        </row>
        <row r="27088">
          <cell r="A27088" t="str">
            <v>UK123975</v>
          </cell>
          <cell r="B27088" t="str">
            <v>UN-KOMPLEKT</v>
          </cell>
          <cell r="C27088" t="str">
            <v xml:space="preserve"> Набор кастрюль 6предметов МЕДЕЯ (1.6л+2.2л+3.2л)</v>
          </cell>
          <cell r="E27088" t="str">
            <v>Россия</v>
          </cell>
          <cell r="F27088" t="str">
            <v>МЕТАЛЛ</v>
          </cell>
        </row>
        <row r="27089">
          <cell r="A27089" t="str">
            <v>UK009066</v>
          </cell>
          <cell r="B27089" t="str">
            <v>UN-KOMPLEKT</v>
          </cell>
          <cell r="C27089" t="str">
            <v xml:space="preserve"> Набор кастрюль 6предметов МУЗА (2.8л + 3.8л + 6.4л) в подарочной упаковке</v>
          </cell>
          <cell r="E27089" t="str">
            <v>Россия</v>
          </cell>
          <cell r="F27089" t="str">
            <v>МЕТАЛЛ</v>
          </cell>
        </row>
        <row r="27090">
          <cell r="A27090" t="str">
            <v>UK122128</v>
          </cell>
          <cell r="B27090" t="str">
            <v>UN-KOMPLEKT</v>
          </cell>
          <cell r="C27090" t="str">
            <v xml:space="preserve"> Кастрюля МУЗА 2.8л d18xh10</v>
          </cell>
          <cell r="E27090" t="str">
            <v>Россия</v>
          </cell>
          <cell r="F27090" t="str">
            <v>МЕТАЛЛ</v>
          </cell>
        </row>
        <row r="27091">
          <cell r="A27091" t="str">
            <v>UK110268</v>
          </cell>
          <cell r="B27091" t="str">
            <v>UN-KOMPLEKT</v>
          </cell>
          <cell r="C27091" t="str">
            <v xml:space="preserve"> Кастрюля МУЗА 3.8л d20xh11</v>
          </cell>
          <cell r="E27091" t="str">
            <v>Россия</v>
          </cell>
          <cell r="F27091" t="str">
            <v>МЕТАЛЛ</v>
          </cell>
        </row>
        <row r="27092">
          <cell r="A27092" t="str">
            <v>UK008915</v>
          </cell>
          <cell r="B27092" t="str">
            <v>UN-KOMPLEKT</v>
          </cell>
          <cell r="C27092" t="str">
            <v xml:space="preserve"> Кастрюля МУЗА 6.4л d24xh13.5</v>
          </cell>
          <cell r="E27092" t="str">
            <v>Россия</v>
          </cell>
          <cell r="F27092" t="str">
            <v>МЕТАЛЛ</v>
          </cell>
        </row>
        <row r="27093">
          <cell r="A27093" t="str">
            <v>UK002090</v>
          </cell>
          <cell r="B27093" t="str">
            <v>UN-KOMPLEKT</v>
          </cell>
          <cell r="C27093" t="str">
            <v xml:space="preserve"> Кастрюля НИКА 2.2л d=18см</v>
          </cell>
          <cell r="E27093" t="str">
            <v>Россия</v>
          </cell>
          <cell r="F27093" t="str">
            <v>МЕТАЛЛ</v>
          </cell>
        </row>
        <row r="27094">
          <cell r="A27094" t="str">
            <v>UK121170</v>
          </cell>
          <cell r="B27094" t="str">
            <v>UN-KOMPLEKT</v>
          </cell>
          <cell r="C27094" t="str">
            <v xml:space="preserve"> Набор кастрюль 6предметов НИКА (3.2л+4.2л+5.2л)</v>
          </cell>
          <cell r="E27094" t="str">
            <v>Россия</v>
          </cell>
          <cell r="F27094" t="str">
            <v>МЕТАЛЛ</v>
          </cell>
        </row>
        <row r="27095">
          <cell r="A27095" t="str">
            <v>UK005816</v>
          </cell>
          <cell r="B27095" t="str">
            <v>UN-KOMPLEKT</v>
          </cell>
          <cell r="C27095" t="str">
            <v xml:space="preserve"> Набор кастрюль 6предметов НИКА (1.6л+2.2л+3.2л)</v>
          </cell>
          <cell r="E27095" t="str">
            <v>Россия</v>
          </cell>
          <cell r="F27095" t="str">
            <v>МЕТАЛЛ</v>
          </cell>
        </row>
        <row r="27096">
          <cell r="A27096" t="str">
            <v>UK880102</v>
          </cell>
          <cell r="B27096" t="str">
            <v>UN-KOMPLEKT</v>
          </cell>
          <cell r="C27096" t="str">
            <v xml:space="preserve"> Ковш НИКА 1.6л с крышкой d=16см</v>
          </cell>
          <cell r="E27096" t="str">
            <v>Россия</v>
          </cell>
          <cell r="F27096" t="str">
            <v>МЕТАЛЛ</v>
          </cell>
        </row>
        <row r="27097">
          <cell r="A27097" t="str">
            <v>UK011185</v>
          </cell>
          <cell r="B27097" t="str">
            <v>UN-KOMPLEKT</v>
          </cell>
          <cell r="C27097" t="str">
            <v xml:space="preserve"> Кастрюля НИКА 5.2л d=24см</v>
          </cell>
          <cell r="E27097" t="str">
            <v>Россия</v>
          </cell>
          <cell r="F27097" t="str">
            <v>МЕТАЛЛ</v>
          </cell>
        </row>
        <row r="27098">
          <cell r="A27098" t="str">
            <v>UK000584</v>
          </cell>
          <cell r="B27098" t="str">
            <v>UN-KOMPLEKT</v>
          </cell>
          <cell r="C27098" t="str">
            <v xml:space="preserve"> Кастрюля НИКА 4.2л d=22см</v>
          </cell>
          <cell r="E27098" t="str">
            <v>Россия</v>
          </cell>
          <cell r="F27098" t="str">
            <v>МЕТАЛЛ</v>
          </cell>
        </row>
        <row r="27099">
          <cell r="A27099" t="str">
            <v>UK124601</v>
          </cell>
          <cell r="B27099" t="str">
            <v>UN-KOMPLEKT</v>
          </cell>
          <cell r="C27099" t="str">
            <v xml:space="preserve"> Кастрюля НИКА 3.2л d=20см</v>
          </cell>
          <cell r="E27099" t="str">
            <v>Россия</v>
          </cell>
          <cell r="F27099" t="str">
            <v>МЕТАЛЛ</v>
          </cell>
        </row>
        <row r="27100">
          <cell r="A27100" t="str">
            <v>UK182411</v>
          </cell>
          <cell r="B27100" t="str">
            <v>UN-KOMPLEKT</v>
          </cell>
          <cell r="C27100" t="str">
            <v xml:space="preserve"> Котел высокий ОБЩЕПИТ сварной 24.0л (d35см; h28см) клепанные ручки</v>
          </cell>
          <cell r="E27100" t="str">
            <v>Россия</v>
          </cell>
          <cell r="F27100" t="str">
            <v>МЕТАЛЛ</v>
          </cell>
        </row>
        <row r="27101">
          <cell r="A27101" t="str">
            <v>UK010116</v>
          </cell>
          <cell r="B27101" t="str">
            <v>UN-KOMPLEKT</v>
          </cell>
          <cell r="C27101" t="str">
            <v xml:space="preserve"> Котел высокий ОБЩЕПИТ сварной 34л(d40см;h30см)клепанные ручки</v>
          </cell>
          <cell r="E27101" t="str">
            <v>Россия</v>
          </cell>
          <cell r="F27101" t="str">
            <v>МЕТАЛЛ</v>
          </cell>
        </row>
        <row r="27102">
          <cell r="A27102" t="str">
            <v>UK123355</v>
          </cell>
          <cell r="B27102" t="str">
            <v>UN-KOMPLEKT</v>
          </cell>
          <cell r="C27102" t="str">
            <v xml:space="preserve"> Ложка чайная ОБЩЕПИТ 6шт</v>
          </cell>
          <cell r="E27102" t="str">
            <v>Китай</v>
          </cell>
          <cell r="F27102" t="str">
            <v>МЕТАЛЛ</v>
          </cell>
        </row>
        <row r="27103">
          <cell r="A27103" t="str">
            <v>UK009043</v>
          </cell>
          <cell r="B27103" t="str">
            <v>UN-KOMPLEKT</v>
          </cell>
          <cell r="C27103" t="str">
            <v xml:space="preserve"> Вилка столовая ОБЩЕПИТ 6шт</v>
          </cell>
          <cell r="E27103" t="str">
            <v>Китай</v>
          </cell>
          <cell r="F27103" t="str">
            <v>МЕТАЛЛ</v>
          </cell>
        </row>
        <row r="27104">
          <cell r="A27104" t="str">
            <v>UK115537</v>
          </cell>
          <cell r="B27104" t="str">
            <v>UN-KOMPLEKT</v>
          </cell>
          <cell r="C27104" t="str">
            <v xml:space="preserve"> Кастрюля ТИТАН 8.0л d24 х h18</v>
          </cell>
          <cell r="E27104" t="str">
            <v>Россия</v>
          </cell>
          <cell r="F27104" t="str">
            <v>МЕТАЛЛ</v>
          </cell>
        </row>
        <row r="27105">
          <cell r="A27105" t="str">
            <v>UK008257</v>
          </cell>
          <cell r="B27105" t="str">
            <v>UN-KOMPLEKT</v>
          </cell>
          <cell r="C27105" t="str">
            <v xml:space="preserve"> Кастрюля ТИТАН 6.4л d22хh17</v>
          </cell>
          <cell r="E27105" t="str">
            <v>Россия</v>
          </cell>
          <cell r="F27105" t="str">
            <v>МЕТАЛЛ</v>
          </cell>
        </row>
        <row r="27106">
          <cell r="A27106" t="str">
            <v>UK001525</v>
          </cell>
          <cell r="B27106" t="str">
            <v>UN-KOMPLEKT</v>
          </cell>
          <cell r="C27106" t="str">
            <v xml:space="preserve"> Набор кастрюль 8предметов ГРЕТТА (1.6л+2.2л+3.2л+4.2л) в подарочной упаковке</v>
          </cell>
          <cell r="E27106" t="str">
            <v>Россия</v>
          </cell>
          <cell r="F27106" t="str">
            <v>МЕТАЛЛ</v>
          </cell>
        </row>
        <row r="27107">
          <cell r="A27107" t="str">
            <v>UK180294</v>
          </cell>
          <cell r="B27107" t="str">
            <v>UN-KOMPLEKT</v>
          </cell>
          <cell r="C27107" t="str">
            <v xml:space="preserve"> Ложка чайная ОБЩЕПИТ 12шт</v>
          </cell>
          <cell r="D27107">
            <v>0</v>
          </cell>
          <cell r="E27107" t="str">
            <v>Китай</v>
          </cell>
          <cell r="F27107" t="str">
            <v>НЕРЖАВЕЮЩАЯ СТАЛЬ</v>
          </cell>
        </row>
        <row r="27108">
          <cell r="A27108" t="str">
            <v>UK181753</v>
          </cell>
          <cell r="B27108" t="str">
            <v>UN-KOMPLEKT</v>
          </cell>
          <cell r="C27108" t="str">
            <v xml:space="preserve"> Ложка столовая ОБЩЕПИТ 12шт</v>
          </cell>
          <cell r="D27108">
            <v>0</v>
          </cell>
          <cell r="E27108" t="str">
            <v>Китай</v>
          </cell>
          <cell r="F27108" t="str">
            <v>НЕРЖАВЕЮЩАЯ СТАЛЬ</v>
          </cell>
        </row>
        <row r="27109">
          <cell r="A27109" t="str">
            <v>UK004139</v>
          </cell>
          <cell r="B27109" t="str">
            <v>UN-KOMPLEKT</v>
          </cell>
          <cell r="C27109" t="str">
            <v xml:space="preserve"> Кастрюля 2.2л АЛЬТА d-18</v>
          </cell>
          <cell r="D27109">
            <v>0</v>
          </cell>
          <cell r="E27109" t="str">
            <v>Россия</v>
          </cell>
          <cell r="F27109" t="str">
            <v>НЕРЖАВЕЮЩАЯ СТАЛЬ</v>
          </cell>
        </row>
        <row r="27110">
          <cell r="A27110" t="str">
            <v>UK006548</v>
          </cell>
          <cell r="B27110" t="str">
            <v>UN-KOMPLEKT</v>
          </cell>
          <cell r="C27110" t="str">
            <v xml:space="preserve"> Кастрюля 3.2л ГРЕТТА d-20</v>
          </cell>
          <cell r="D27110">
            <v>0</v>
          </cell>
          <cell r="E27110" t="str">
            <v>Россия</v>
          </cell>
          <cell r="F27110" t="str">
            <v>НЕРЖАВЕЮЩАЯ СТАЛЬ</v>
          </cell>
        </row>
        <row r="27111">
          <cell r="A27111" t="str">
            <v>UK006643</v>
          </cell>
          <cell r="B27111" t="str">
            <v>UN-KOMPLEKT</v>
          </cell>
          <cell r="C27111" t="str">
            <v xml:space="preserve"> Кастрюля 12.0л.ТИТАН d-28 х h20</v>
          </cell>
          <cell r="D27111">
            <v>0</v>
          </cell>
          <cell r="E27111" t="str">
            <v>Россия</v>
          </cell>
          <cell r="F27111" t="str">
            <v>НЕРЖАВЕЮЩАЯ СТАЛЬ</v>
          </cell>
        </row>
        <row r="27112">
          <cell r="A27112" t="str">
            <v>UK008238</v>
          </cell>
          <cell r="B27112" t="str">
            <v>UN-KOMPLEKT</v>
          </cell>
          <cell r="C27112" t="str">
            <v xml:space="preserve"> Кастрюля 9.5л ТИТАН d-26 х h18</v>
          </cell>
          <cell r="D27112">
            <v>0</v>
          </cell>
          <cell r="E27112" t="str">
            <v>Россия</v>
          </cell>
          <cell r="F27112" t="str">
            <v>НЕРЖАВЕЮЩАЯ СТАЛЬ</v>
          </cell>
        </row>
        <row r="27113">
          <cell r="A27113" t="str">
            <v>UK008600</v>
          </cell>
          <cell r="B27113" t="str">
            <v>UN-KOMPLEKT</v>
          </cell>
          <cell r="C27113" t="str">
            <v xml:space="preserve"> Миска 1.05л 20см (нерж)</v>
          </cell>
          <cell r="D27113">
            <v>0</v>
          </cell>
          <cell r="E27113" t="str">
            <v>Индия</v>
          </cell>
          <cell r="F27113" t="str">
            <v>НЕРЖАВЕЮЩАЯ СТАЛЬ</v>
          </cell>
        </row>
        <row r="27114">
          <cell r="A27114" t="str">
            <v>UK008754</v>
          </cell>
          <cell r="B27114" t="str">
            <v>UN-KOMPLEKT</v>
          </cell>
          <cell r="C27114" t="str">
            <v xml:space="preserve"> Кастрюля 1.6л ГРЕТТА d-16</v>
          </cell>
          <cell r="D27114">
            <v>0</v>
          </cell>
          <cell r="E27114" t="str">
            <v>Россия</v>
          </cell>
          <cell r="F27114" t="str">
            <v>НЕРЖАВЕЮЩАЯ СТАЛЬ</v>
          </cell>
        </row>
        <row r="27115">
          <cell r="A27115" t="str">
            <v>UK009355</v>
          </cell>
          <cell r="B27115" t="str">
            <v>UN-KOMPLEKT</v>
          </cell>
          <cell r="C27115" t="str">
            <v xml:space="preserve"> Кастрюля 5.2л АЛЬТА d-24</v>
          </cell>
          <cell r="D27115">
            <v>0</v>
          </cell>
          <cell r="E27115" t="str">
            <v>Россия</v>
          </cell>
          <cell r="F27115" t="str">
            <v>НЕРЖАВЕЮЩАЯ СТАЛЬ</v>
          </cell>
        </row>
        <row r="27116">
          <cell r="A27116" t="str">
            <v>UK010343</v>
          </cell>
          <cell r="B27116" t="str">
            <v>UN-KOMPLEKT</v>
          </cell>
          <cell r="C27116" t="str">
            <v xml:space="preserve"> Набор контейнеров 3шт КУХНЯ (d12см+d14см+d16см) (нерж) с/к</v>
          </cell>
          <cell r="D27116">
            <v>0</v>
          </cell>
          <cell r="E27116" t="str">
            <v>Индия</v>
          </cell>
          <cell r="F27116" t="str">
            <v>НЕРЖАВЕЮЩАЯ СТАЛЬ</v>
          </cell>
        </row>
        <row r="27117">
          <cell r="A27117" t="str">
            <v>UK010555</v>
          </cell>
          <cell r="B27117" t="str">
            <v>UN-KOMPLEKT</v>
          </cell>
          <cell r="C27117" t="str">
            <v xml:space="preserve"> Кастрюля 4.2л АЛЬТА d-22</v>
          </cell>
          <cell r="D27117">
            <v>0</v>
          </cell>
          <cell r="E27117" t="str">
            <v>Россия</v>
          </cell>
          <cell r="F27117" t="str">
            <v>НЕРЖАВЕЮЩАЯ СТАЛЬ</v>
          </cell>
        </row>
        <row r="27118">
          <cell r="A27118" t="str">
            <v>UK010566</v>
          </cell>
          <cell r="B27118" t="str">
            <v>UN-KOMPLEKT</v>
          </cell>
          <cell r="C27118" t="str">
            <v xml:space="preserve"> Кастрюля 3.2л АЛЬТА d-20</v>
          </cell>
          <cell r="D27118">
            <v>0</v>
          </cell>
          <cell r="E27118" t="str">
            <v>Россия</v>
          </cell>
          <cell r="F27118" t="str">
            <v>НЕРЖАВЕЮЩАЯ СТАЛЬ</v>
          </cell>
        </row>
        <row r="27119">
          <cell r="A27119" t="str">
            <v>UK012491</v>
          </cell>
          <cell r="B27119" t="str">
            <v>UN-KOMPLEKT</v>
          </cell>
          <cell r="C27119" t="str">
            <v xml:space="preserve"> Чайник 2.5л КУХНЯ оранжевый</v>
          </cell>
          <cell r="D27119">
            <v>0</v>
          </cell>
          <cell r="E27119" t="str">
            <v>Китай</v>
          </cell>
          <cell r="F27119" t="str">
            <v>НЕРЖАВЕЮЩАЯ СТАЛЬ</v>
          </cell>
        </row>
        <row r="27120">
          <cell r="A27120" t="str">
            <v>UK012914</v>
          </cell>
          <cell r="B27120" t="str">
            <v>UN-KOMPLEKT</v>
          </cell>
          <cell r="C27120" t="str">
            <v xml:space="preserve"> Миска 0.85л 18см (нерж)</v>
          </cell>
          <cell r="D27120">
            <v>0</v>
          </cell>
          <cell r="E27120" t="str">
            <v>Индия</v>
          </cell>
          <cell r="F27120" t="str">
            <v>НЕРЖАВЕЮЩАЯ СТАЛЬ</v>
          </cell>
        </row>
        <row r="27121">
          <cell r="A27121" t="str">
            <v>UK013084</v>
          </cell>
          <cell r="B27121" t="str">
            <v>UN-KOMPLEKT</v>
          </cell>
          <cell r="C27121" t="str">
            <v xml:space="preserve"> Сетка к мантоварке КАТУНЬ d22см</v>
          </cell>
          <cell r="D27121">
            <v>0</v>
          </cell>
          <cell r="E27121" t="str">
            <v>Россия</v>
          </cell>
          <cell r="F27121" t="str">
            <v>НЕРЖАВЕЮЩАЯ СТАЛЬ</v>
          </cell>
        </row>
        <row r="27122">
          <cell r="A27122" t="str">
            <v>UK013481</v>
          </cell>
          <cell r="B27122" t="str">
            <v>UN-KOMPLEKT</v>
          </cell>
          <cell r="C27122" t="str">
            <v xml:space="preserve"> Кастрюля 14.5л.ТИТАН d-28 х h24</v>
          </cell>
          <cell r="D27122">
            <v>0</v>
          </cell>
          <cell r="E27122" t="str">
            <v>Россия</v>
          </cell>
          <cell r="F27122" t="str">
            <v>НЕРЖАВЕЮЩАЯ СТАЛЬ</v>
          </cell>
        </row>
        <row r="27123">
          <cell r="A27123" t="str">
            <v>UK013962</v>
          </cell>
          <cell r="B27123" t="str">
            <v>UN-KOMPLEKT</v>
          </cell>
          <cell r="C27123" t="str">
            <v xml:space="preserve"> Чайник 2.5л КУХНЯ зеленый</v>
          </cell>
          <cell r="D27123">
            <v>0</v>
          </cell>
          <cell r="E27123" t="str">
            <v>Китай</v>
          </cell>
          <cell r="F27123" t="str">
            <v>НЕРЖАВЕЮЩАЯ СТАЛЬ</v>
          </cell>
        </row>
        <row r="27124">
          <cell r="A27124" t="str">
            <v>UK064477</v>
          </cell>
          <cell r="B27124" t="str">
            <v>UN-KOMPLEKT</v>
          </cell>
          <cell r="C27124" t="str">
            <v xml:space="preserve"> Миска 1.6л 22см (нерж)</v>
          </cell>
          <cell r="D27124">
            <v>0</v>
          </cell>
          <cell r="E27124" t="str">
            <v>Индия</v>
          </cell>
          <cell r="F27124" t="str">
            <v>НЕРЖАВЕЮЩАЯ СТАЛЬ</v>
          </cell>
        </row>
        <row r="27125">
          <cell r="A27125" t="str">
            <v>UK076910</v>
          </cell>
          <cell r="B27125" t="str">
            <v>UN-KOMPLEKT</v>
          </cell>
          <cell r="C27125" t="str">
            <v xml:space="preserve"> Кастрюля 15.0л ОБЩЕПИТ (d30см; h23см) cварной,клепанные ручки</v>
          </cell>
          <cell r="D27125">
            <v>0</v>
          </cell>
          <cell r="E27125" t="str">
            <v>Россия</v>
          </cell>
          <cell r="F27125" t="str">
            <v>НЕРЖАВЕЮЩАЯ СТАЛЬ</v>
          </cell>
        </row>
        <row r="27126">
          <cell r="A27126" t="str">
            <v>UK122157</v>
          </cell>
          <cell r="B27126" t="str">
            <v>UN-KOMPLEKT</v>
          </cell>
          <cell r="C27126" t="str">
            <v xml:space="preserve"> Чайник 2.5л КУХНЯ синий</v>
          </cell>
          <cell r="D27126">
            <v>0</v>
          </cell>
          <cell r="E27126" t="str">
            <v>Китай</v>
          </cell>
          <cell r="F27126" t="str">
            <v>НЕРЖАВЕЮЩАЯ СТАЛЬ</v>
          </cell>
        </row>
        <row r="27127">
          <cell r="A27127" t="str">
            <v>UK122212</v>
          </cell>
          <cell r="B27127" t="str">
            <v>UN-KOMPLEKT</v>
          </cell>
          <cell r="C27127" t="str">
            <v xml:space="preserve"> Кастрюля 4.2л ГРЕТТА d-22</v>
          </cell>
          <cell r="D27127">
            <v>0</v>
          </cell>
          <cell r="E27127" t="str">
            <v>Россия</v>
          </cell>
          <cell r="F27127" t="str">
            <v>НЕРЖАВЕЮЩАЯ СТАЛЬ</v>
          </cell>
        </row>
        <row r="27128">
          <cell r="A27128" t="str">
            <v>UK122742</v>
          </cell>
          <cell r="B27128" t="str">
            <v>UN-KOMPLEKT</v>
          </cell>
          <cell r="C27128" t="str">
            <v xml:space="preserve"> Мантоварка d22см 3-секции КАТУНЬ</v>
          </cell>
          <cell r="D27128">
            <v>0</v>
          </cell>
          <cell r="E27128" t="str">
            <v>Россия</v>
          </cell>
          <cell r="F27128" t="str">
            <v>НЕРЖАВЕЮЩАЯ СТАЛЬ</v>
          </cell>
        </row>
        <row r="27129">
          <cell r="A27129" t="str">
            <v>UK123143</v>
          </cell>
          <cell r="B27129" t="str">
            <v>UN-KOMPLEKT</v>
          </cell>
          <cell r="C27129" t="str">
            <v xml:space="preserve"> Чайник 2.5л КУХНЯ желтый</v>
          </cell>
          <cell r="D27129">
            <v>0</v>
          </cell>
          <cell r="E27129" t="str">
            <v>Китай</v>
          </cell>
          <cell r="F27129" t="str">
            <v>НЕРЖАВЕЮЩАЯ СТАЛЬ</v>
          </cell>
        </row>
        <row r="27130">
          <cell r="A27130" t="str">
            <v>UK123977</v>
          </cell>
          <cell r="B27130" t="str">
            <v>UN-KOMPLEKT</v>
          </cell>
          <cell r="C27130" t="str">
            <v xml:space="preserve"> Набор кастрюль АЛЬТА 6предметов(2.2л+3.2л+4.2л)</v>
          </cell>
          <cell r="D27130">
            <v>0</v>
          </cell>
          <cell r="E27130" t="str">
            <v>Россия</v>
          </cell>
          <cell r="F27130" t="str">
            <v>НЕРЖАВЕЮЩАЯ СТАЛЬ</v>
          </cell>
        </row>
        <row r="27131">
          <cell r="A27131" t="str">
            <v>UK150162</v>
          </cell>
          <cell r="B27131" t="str">
            <v>UN-KOMPLEKT</v>
          </cell>
          <cell r="C27131" t="str">
            <v xml:space="preserve"> Вилка столовая ОБЩЕПИТ 12шт</v>
          </cell>
          <cell r="D27131">
            <v>0</v>
          </cell>
          <cell r="E27131" t="str">
            <v>Китай</v>
          </cell>
          <cell r="F27131" t="str">
            <v>НЕРЖАВЕЮЩАЯ СТАЛЬ</v>
          </cell>
        </row>
        <row r="27132">
          <cell r="A27132" t="str">
            <v>UK180008</v>
          </cell>
          <cell r="B27132" t="str">
            <v>UN-KOMPLEKT</v>
          </cell>
          <cell r="C27132" t="str">
            <v xml:space="preserve"> Кастрюля 20.0л ОБЩЕПИТ (d35см; h23см) cварной,клепанные ручки</v>
          </cell>
          <cell r="D27132">
            <v>0</v>
          </cell>
          <cell r="E27132" t="str">
            <v>Россия</v>
          </cell>
          <cell r="F27132" t="str">
            <v>НЕРЖАВЕЮЩАЯ СТАЛЬ</v>
          </cell>
        </row>
        <row r="27133">
          <cell r="A27133" t="str">
            <v>UK181127</v>
          </cell>
          <cell r="B27133" t="str">
            <v>UN-KOMPLEKT</v>
          </cell>
          <cell r="C27133" t="str">
            <v xml:space="preserve"> Кастрюля 17.0л ОБЩЕПИТ (d30см; h28см) cварной,клепанные ручки</v>
          </cell>
          <cell r="D27133">
            <v>0</v>
          </cell>
          <cell r="E27133" t="str">
            <v>Россия</v>
          </cell>
          <cell r="F27133" t="str">
            <v>НЕРЖАВЕЮЩАЯ СТАЛЬ</v>
          </cell>
        </row>
        <row r="27134">
          <cell r="A27134" t="str">
            <v>UK184434</v>
          </cell>
          <cell r="B27134" t="str">
            <v>UN-KOMPLEKT</v>
          </cell>
          <cell r="C27134" t="str">
            <v xml:space="preserve"> Миска 0.45л 14см (нерж)</v>
          </cell>
          <cell r="D27134">
            <v>0</v>
          </cell>
          <cell r="E27134" t="str">
            <v>Индия</v>
          </cell>
          <cell r="F27134" t="str">
            <v>НЕРЖАВЕЮЩАЯ СТАЛЬ</v>
          </cell>
        </row>
        <row r="27135">
          <cell r="A27135" t="str">
            <v>UK190319</v>
          </cell>
          <cell r="B27135" t="str">
            <v>UN-KOMPLEKT</v>
          </cell>
          <cell r="C27135" t="str">
            <v xml:space="preserve"> Кастрюля 1.6л АЛЬТА d-16</v>
          </cell>
          <cell r="D27135">
            <v>0</v>
          </cell>
          <cell r="E27135" t="str">
            <v>Россия</v>
          </cell>
          <cell r="F27135" t="str">
            <v>НЕРЖАВЕЮЩАЯ СТАЛЬ</v>
          </cell>
        </row>
        <row r="27136">
          <cell r="A27136" t="str">
            <v>UK990045</v>
          </cell>
          <cell r="B27136" t="str">
            <v>UN-KOMPLEKT</v>
          </cell>
          <cell r="C27136" t="str">
            <v xml:space="preserve"> Чайник 2.5л КУХНЯ красный</v>
          </cell>
          <cell r="D27136">
            <v>0</v>
          </cell>
          <cell r="E27136" t="str">
            <v>Китай</v>
          </cell>
          <cell r="F27136" t="str">
            <v>НЕРЖАВЕЮЩАЯ СТАЛЬ</v>
          </cell>
        </row>
        <row r="27137">
          <cell r="A27137" t="str">
            <v>UK990347</v>
          </cell>
          <cell r="B27137" t="str">
            <v>UN-KOMPLEKT</v>
          </cell>
          <cell r="C27137" t="str">
            <v xml:space="preserve"> Чайник 2.5л</v>
          </cell>
          <cell r="D27137">
            <v>0</v>
          </cell>
          <cell r="E27137" t="str">
            <v>Китай</v>
          </cell>
          <cell r="F27137" t="str">
            <v>НЕРЖАВЕЮЩАЯ СТАЛЬ</v>
          </cell>
        </row>
        <row r="27138">
          <cell r="A27138" t="str">
            <v>UK990348</v>
          </cell>
          <cell r="B27138" t="str">
            <v>UN-KOMPLEKT</v>
          </cell>
          <cell r="C27138" t="str">
            <v xml:space="preserve"> Чайник 3.2л</v>
          </cell>
          <cell r="D27138">
            <v>0</v>
          </cell>
          <cell r="E27138" t="str">
            <v>Китай</v>
          </cell>
          <cell r="F27138" t="str">
            <v>НЕРЖАВЕЮЩАЯ СТАЛЬ</v>
          </cell>
        </row>
        <row r="27139">
          <cell r="A27139" t="str">
            <v>UK181384</v>
          </cell>
          <cell r="B27139" t="str">
            <v>UN-KOMPLEKT</v>
          </cell>
          <cell r="C27139" t="str">
            <v xml:space="preserve"> Чайник КУХНЯ 2.5л бирюза</v>
          </cell>
          <cell r="E27139" t="str">
            <v>Китай</v>
          </cell>
          <cell r="F27139" t="str">
            <v>НЕРЖАВЕЮЩАЯ СТАЛЬ</v>
          </cell>
        </row>
        <row r="27140">
          <cell r="A27140" t="str">
            <v>UK129901</v>
          </cell>
          <cell r="B27140" t="str">
            <v>UN-KOMPLEKT</v>
          </cell>
          <cell r="C27140" t="str">
            <v xml:space="preserve"> Чайник КУХНЯ 2.5л фуксия</v>
          </cell>
          <cell r="E27140" t="str">
            <v>Китай</v>
          </cell>
          <cell r="F27140" t="str">
            <v>НЕРЖАВЕЮЩАЯ СТАЛЬ</v>
          </cell>
        </row>
        <row r="27141">
          <cell r="A27141" t="str">
            <v>UK008601</v>
          </cell>
          <cell r="B27141" t="str">
            <v>UN-KOMPLEKT</v>
          </cell>
          <cell r="C27141" t="str">
            <v xml:space="preserve"> Чайник КУХНЯ 2.5л черный</v>
          </cell>
          <cell r="E27141" t="str">
            <v>Китай</v>
          </cell>
          <cell r="F27141" t="str">
            <v>НЕРЖАВЕЮЩАЯ СТАЛЬ</v>
          </cell>
        </row>
        <row r="27142">
          <cell r="A27142" t="str">
            <v>UK130668</v>
          </cell>
          <cell r="B27142" t="str">
            <v>UN-KOMPLEKT</v>
          </cell>
          <cell r="C27142" t="str">
            <v xml:space="preserve"> Чайник КУХНЯ 2.5л шоколоад</v>
          </cell>
          <cell r="E27142" t="str">
            <v>Китай</v>
          </cell>
          <cell r="F27142" t="str">
            <v>НЕРЖАВЕЮЩАЯ СТАЛЬ</v>
          </cell>
        </row>
        <row r="27143">
          <cell r="A27143" t="str">
            <v>UK180136</v>
          </cell>
          <cell r="B27143" t="str">
            <v>UN-KOMPLEKT</v>
          </cell>
          <cell r="C27143" t="str">
            <v xml:space="preserve"> Миска 0.5л 14см нерж глубокая [КУХНЯ]</v>
          </cell>
          <cell r="E27143" t="str">
            <v>Китай</v>
          </cell>
          <cell r="F27143" t="str">
            <v>МЕТАЛЛ</v>
          </cell>
        </row>
        <row r="27144">
          <cell r="A27144" t="str">
            <v>UK120301</v>
          </cell>
          <cell r="B27144" t="str">
            <v>UN-KOMPLEKT</v>
          </cell>
          <cell r="C27144" t="str">
            <v xml:space="preserve"> Миска 0.8л 16см нерж глубокая [КУХНЯ]</v>
          </cell>
          <cell r="E27144" t="str">
            <v>Китай</v>
          </cell>
          <cell r="F27144" t="str">
            <v>МЕТАЛЛ</v>
          </cell>
        </row>
        <row r="27145">
          <cell r="A27145" t="str">
            <v>UK123947</v>
          </cell>
          <cell r="B27145" t="str">
            <v>UN-KOMPLEKT</v>
          </cell>
          <cell r="C27145" t="str">
            <v xml:space="preserve"> Миска 1.50л 20см нерж глубокая [КУХНЯ]</v>
          </cell>
          <cell r="E27145" t="str">
            <v>Китай</v>
          </cell>
          <cell r="F27145" t="str">
            <v>МЕТАЛЛ</v>
          </cell>
        </row>
        <row r="27146">
          <cell r="A27146" t="str">
            <v>UK122492</v>
          </cell>
          <cell r="B27146" t="str">
            <v>UN-KOMPLEKT</v>
          </cell>
          <cell r="C27146" t="str">
            <v xml:space="preserve"> Кастрюля 1.9л ASTELL d-18</v>
          </cell>
          <cell r="E27146" t="str">
            <v>Китай</v>
          </cell>
          <cell r="F27146" t="str">
            <v>НЕРЖАВЕЮЩАЯ СТАЛЬ,ПЛАСТИК</v>
          </cell>
        </row>
        <row r="27147">
          <cell r="A27147" t="str">
            <v>UK004271</v>
          </cell>
          <cell r="B27147" t="str">
            <v>UN-KOMPLEKT</v>
          </cell>
          <cell r="C27147" t="str">
            <v xml:space="preserve"> Кастрюля 2.8л ASTELL d-20</v>
          </cell>
          <cell r="E27147" t="str">
            <v>Китай</v>
          </cell>
          <cell r="F27147" t="str">
            <v>НЕРЖАВЕЮЩАЯ СТАЛЬ,ПЛАСТИК</v>
          </cell>
        </row>
        <row r="27148">
          <cell r="A27148" t="str">
            <v>UK006429</v>
          </cell>
          <cell r="B27148" t="str">
            <v>UN-KOMPLEKT</v>
          </cell>
          <cell r="C27148" t="str">
            <v xml:space="preserve"> Кастрюля 3.7л ASTELL d-22</v>
          </cell>
          <cell r="E27148" t="str">
            <v>Китай</v>
          </cell>
          <cell r="F27148" t="str">
            <v>НЕРЖАВЕЮЩАЯ СТАЛЬ,ПЛАСТИК</v>
          </cell>
        </row>
        <row r="27149">
          <cell r="A27149" t="str">
            <v>UK119949</v>
          </cell>
          <cell r="B27149" t="str">
            <v>UN-KOMPLEKT</v>
          </cell>
          <cell r="C27149" t="str">
            <v xml:space="preserve"> Кастрюля 4.8л ASTELL d-24</v>
          </cell>
          <cell r="E27149" t="str">
            <v>Китай</v>
          </cell>
          <cell r="F27149" t="str">
            <v>НЕРЖАВЕЮЩАЯ СТАЛЬ,ПЛАСТИК</v>
          </cell>
        </row>
        <row r="27150">
          <cell r="A27150" t="str">
            <v>UK014268</v>
          </cell>
          <cell r="B27150" t="str">
            <v>UN-KOMPLEKT</v>
          </cell>
          <cell r="C27150" t="str">
            <v xml:space="preserve"> Поднос 40х30х2см нерж</v>
          </cell>
          <cell r="E27150" t="str">
            <v>Китай</v>
          </cell>
          <cell r="F27150" t="str">
            <v>НЕРЖАВЕЮЩАЯ СТАЛЬ,ПЛАСТИК</v>
          </cell>
        </row>
        <row r="27151">
          <cell r="A27151" t="str">
            <v>UK190297</v>
          </cell>
          <cell r="B27151" t="str">
            <v>UN-KOMPLEKT</v>
          </cell>
          <cell r="C27151" t="str">
            <v xml:space="preserve"> Поднос 50х35х2см нерж</v>
          </cell>
          <cell r="E27151" t="str">
            <v>Китай</v>
          </cell>
          <cell r="F27151" t="str">
            <v>НЕРЖАВЕЮЩАЯ СТАЛЬ</v>
          </cell>
        </row>
        <row r="27152">
          <cell r="A27152" t="str">
            <v>UK003809</v>
          </cell>
          <cell r="B27152" t="str">
            <v>UN-KOMPLEKT</v>
          </cell>
          <cell r="C27152" t="str">
            <v xml:space="preserve"> Подставка для столовых приборов 10см нерж</v>
          </cell>
          <cell r="E27152" t="str">
            <v>Китай</v>
          </cell>
          <cell r="F27152" t="str">
            <v>НЕРЖАВЕЮЩАЯ СТАЛЬ</v>
          </cell>
        </row>
        <row r="27153">
          <cell r="A27153" t="str">
            <v>UK071782</v>
          </cell>
          <cell r="B27153" t="str">
            <v>UN-KOMPLEKT</v>
          </cell>
          <cell r="C27153" t="str">
            <v xml:space="preserve"> Чайник 2.0л</v>
          </cell>
          <cell r="E27153" t="str">
            <v>Китай</v>
          </cell>
          <cell r="F27153" t="str">
            <v>НЕРЖАВЕЮЩАЯ СТАЛЬ,ПЛАСТИК</v>
          </cell>
        </row>
        <row r="27154">
          <cell r="A27154" t="str">
            <v>UK181173</v>
          </cell>
          <cell r="B27154" t="str">
            <v>UN-KOMPLEKT</v>
          </cell>
          <cell r="C27154" t="str">
            <v xml:space="preserve"> Чайник 6.0л</v>
          </cell>
          <cell r="E27154" t="str">
            <v>Китай</v>
          </cell>
          <cell r="F27154" t="str">
            <v>НЕРЖАВЕЮЩАЯ СТАЛЬ,ПЛАСТИК</v>
          </cell>
        </row>
        <row r="27155">
          <cell r="A27155" t="str">
            <v>IM501010</v>
          </cell>
          <cell r="B27155" t="str">
            <v>UNIVERSAL</v>
          </cell>
          <cell r="C27155" t="str">
            <v xml:space="preserve"> Чайный набор АНГЛИЙСКАЯ РОЗА 15предметов</v>
          </cell>
          <cell r="D27155" t="str">
            <v xml:space="preserve"> 15 PCS TEA SET</v>
          </cell>
          <cell r="E27155" t="str">
            <v>Китай</v>
          </cell>
          <cell r="F27155" t="str">
            <v>ФАРФОР</v>
          </cell>
        </row>
        <row r="27156">
          <cell r="A27156" t="str">
            <v>IM501011</v>
          </cell>
          <cell r="B27156" t="str">
            <v>UNIVERSAL</v>
          </cell>
          <cell r="C27156" t="str">
            <v xml:space="preserve"> Чайный набор АНГЛИЙСКАЯ РОЗА 12предметов</v>
          </cell>
          <cell r="D27156" t="str">
            <v xml:space="preserve"> 12 PCS TEA SET:CUP:9.5*12.5*8   SAUCER:14*14*2.5</v>
          </cell>
          <cell r="E27156" t="str">
            <v>Китай</v>
          </cell>
          <cell r="F27156" t="str">
            <v>ФАРФОР</v>
          </cell>
        </row>
        <row r="27157">
          <cell r="A27157" t="str">
            <v>IM501020</v>
          </cell>
          <cell r="B27157" t="str">
            <v>UNIVERSAL</v>
          </cell>
          <cell r="C27157" t="str">
            <v xml:space="preserve"> Блюдо овальное АНГЛИЙСКАЯ РОЗА 35см</v>
          </cell>
          <cell r="D27157" t="str">
            <v xml:space="preserve"> 35*28*10.5CM BOWL</v>
          </cell>
          <cell r="E27157" t="str">
            <v>Китай</v>
          </cell>
          <cell r="F27157" t="str">
            <v>ФАРФОР</v>
          </cell>
        </row>
        <row r="27158">
          <cell r="A27158" t="str">
            <v>IM501021</v>
          </cell>
          <cell r="B27158" t="str">
            <v>UNIVERSAL</v>
          </cell>
          <cell r="C27158" t="str">
            <v xml:space="preserve"> Блюдо прямоугольное АНГЛИЙСКАЯ РОЗА 40см</v>
          </cell>
          <cell r="D27158" t="str">
            <v xml:space="preserve"> 40*26*5CM PLATE</v>
          </cell>
          <cell r="E27158" t="str">
            <v>Китай</v>
          </cell>
          <cell r="F27158" t="str">
            <v>ФАРФОР</v>
          </cell>
        </row>
        <row r="27159">
          <cell r="A27159" t="str">
            <v>IM501022</v>
          </cell>
          <cell r="B27159" t="str">
            <v>UNIVERSAL</v>
          </cell>
          <cell r="C27159" t="str">
            <v xml:space="preserve"> Набор блюд АНГЛИЙСКАЯ РОЗА 2шт</v>
          </cell>
          <cell r="D27159" t="str">
            <v xml:space="preserve"> 2 PCS PLATE SET</v>
          </cell>
          <cell r="E27159" t="str">
            <v>Китай</v>
          </cell>
          <cell r="F27159" t="str">
            <v>ФАРФОР</v>
          </cell>
        </row>
        <row r="27160">
          <cell r="A27160" t="str">
            <v>IM501040</v>
          </cell>
          <cell r="B27160" t="str">
            <v>UNIVERSAL</v>
          </cell>
          <cell r="C27160" t="str">
            <v xml:space="preserve"> Фруктовница на ножке АНГЛИЙСКАЯ РОЗА 25см</v>
          </cell>
          <cell r="D27160" t="str">
            <v xml:space="preserve"> 25*25*13CM FRUIT BOWL</v>
          </cell>
          <cell r="E27160" t="str">
            <v>Китай</v>
          </cell>
          <cell r="F27160" t="str">
            <v>ФАРФОР</v>
          </cell>
        </row>
        <row r="27161">
          <cell r="A27161" t="str">
            <v>IM501041</v>
          </cell>
          <cell r="B27161" t="str">
            <v>UNIVERSAL</v>
          </cell>
          <cell r="C27161" t="str">
            <v xml:space="preserve"> Фруктовница на ножке АНГЛИЙСКАЯ РОЗА 28см</v>
          </cell>
          <cell r="D27161" t="str">
            <v xml:space="preserve"> 28*26.5*8.5CM FRUIT BOWL</v>
          </cell>
          <cell r="E27161" t="str">
            <v>Китай</v>
          </cell>
          <cell r="F27161" t="str">
            <v>ФАРФОР</v>
          </cell>
        </row>
        <row r="27162">
          <cell r="A27162" t="str">
            <v>IM501042</v>
          </cell>
          <cell r="B27162" t="str">
            <v>UNIVERSAL</v>
          </cell>
          <cell r="C27162" t="str">
            <v xml:space="preserve"> Фруктовница на ножке АНГЛИЙСКАЯ РОЗА 30см</v>
          </cell>
          <cell r="D27162" t="str">
            <v xml:space="preserve"> 30.5*19.3*10CM FRUIT BOWL</v>
          </cell>
          <cell r="E27162" t="str">
            <v>Китай</v>
          </cell>
          <cell r="F27162" t="str">
            <v>ФАРФОР</v>
          </cell>
        </row>
        <row r="27163">
          <cell r="A27163" t="str">
            <v>IM501050</v>
          </cell>
          <cell r="B27163" t="str">
            <v>UNIVERSAL</v>
          </cell>
          <cell r="C27163" t="str">
            <v xml:space="preserve"> Блюдо для торта на ножке АНГЛИЙСКАЯ РОЗА 35см</v>
          </cell>
          <cell r="D27163" t="str">
            <v xml:space="preserve"> 35*35*9.5CM CAKE PLATE WITH SERVER</v>
          </cell>
          <cell r="E27163" t="str">
            <v>Китай</v>
          </cell>
          <cell r="F27163" t="str">
            <v>ФАРФОР</v>
          </cell>
        </row>
        <row r="27164">
          <cell r="A27164" t="str">
            <v>IM501060</v>
          </cell>
          <cell r="B27164" t="str">
            <v>UNIVERSAL</v>
          </cell>
          <cell r="C27164" t="str">
            <v xml:space="preserve"> Этажерка 3-х ярусная АНГЛИЙСКАЯ РОЗА</v>
          </cell>
          <cell r="D27164" t="str">
            <v xml:space="preserve"> 3 PCS  PLATE SET</v>
          </cell>
          <cell r="E27164" t="str">
            <v>Китай</v>
          </cell>
          <cell r="F27164" t="str">
            <v>ФАРФОР</v>
          </cell>
        </row>
        <row r="27165">
          <cell r="A27165" t="str">
            <v>IM501070</v>
          </cell>
          <cell r="B27165" t="str">
            <v>UNIVERSAL</v>
          </cell>
          <cell r="C27165" t="str">
            <v xml:space="preserve"> Набор тарелок АНГЛИЙСКАЯ РОЗА 6шт</v>
          </cell>
          <cell r="D27165" t="str">
            <v xml:space="preserve"> "6 PCS 8"" PLATE SET"</v>
          </cell>
          <cell r="E27165" t="str">
            <v>Китай</v>
          </cell>
          <cell r="F27165" t="str">
            <v>ФАРФОР</v>
          </cell>
        </row>
        <row r="27166">
          <cell r="A27166" t="str">
            <v>IM501030</v>
          </cell>
          <cell r="B27166" t="str">
            <v>UNIVERSAL</v>
          </cell>
          <cell r="C27166" t="str">
            <v xml:space="preserve"> Набор салатников АНГЛИЙСКАЯ РОЗА 3 шт</v>
          </cell>
          <cell r="D27166" t="str">
            <v xml:space="preserve"> "3 PCS 5.25"" BOWL SET"</v>
          </cell>
          <cell r="E27166" t="str">
            <v>Китай</v>
          </cell>
          <cell r="F27166" t="str">
            <v>ФАРФОР</v>
          </cell>
        </row>
        <row r="27167">
          <cell r="A27167" t="str">
            <v>IM501210</v>
          </cell>
          <cell r="B27167" t="str">
            <v>UNIVERSAL</v>
          </cell>
          <cell r="C27167" t="str">
            <v xml:space="preserve"> Набор чайный 12 предметов ЯРКАЯ РОЗА 220мл</v>
          </cell>
          <cell r="D27167" t="str">
            <v xml:space="preserve"> 6CUPS+6SAUCERS(220CC)?round saucer?</v>
          </cell>
          <cell r="E27167" t="str">
            <v>Китай</v>
          </cell>
          <cell r="F27167" t="str">
            <v>ФАРФОР</v>
          </cell>
        </row>
        <row r="27168">
          <cell r="A27168" t="str">
            <v>IM501211</v>
          </cell>
          <cell r="B27168" t="str">
            <v>UNIVERSAL</v>
          </cell>
          <cell r="C27168" t="str">
            <v xml:space="preserve"> Набор чайный 2 предмета ЯРКАЯ РОЗА 220мл</v>
          </cell>
          <cell r="D27168" t="str">
            <v xml:space="preserve"> 1CUP+1SAUCER(220CC)?round saucer?</v>
          </cell>
          <cell r="E27168" t="str">
            <v>Китай</v>
          </cell>
          <cell r="F27168" t="str">
            <v>ФАРФОР</v>
          </cell>
        </row>
        <row r="27169">
          <cell r="A27169" t="str">
            <v>IM501212</v>
          </cell>
          <cell r="B27169" t="str">
            <v>UNIVERSAL</v>
          </cell>
          <cell r="C27169" t="str">
            <v xml:space="preserve"> Набор чайный 12 предметов ЯРКАЯ РОЗА 220мл</v>
          </cell>
          <cell r="D27169" t="str">
            <v xml:space="preserve"> 6 CUP(11.4*9*7.2CM)+6SAUCER(15CM)</v>
          </cell>
          <cell r="E27169" t="str">
            <v>Китай</v>
          </cell>
          <cell r="F27169" t="str">
            <v>ФАРФОР</v>
          </cell>
        </row>
        <row r="27170">
          <cell r="A27170" t="str">
            <v>IM501213</v>
          </cell>
          <cell r="B27170" t="str">
            <v>UNIVERSAL</v>
          </cell>
          <cell r="C27170" t="str">
            <v xml:space="preserve"> Кружка ЯРКАЯ РОЗА 350мл</v>
          </cell>
          <cell r="D27170" t="str">
            <v xml:space="preserve"> 12*9.2*11CM MUG(350CC)</v>
          </cell>
          <cell r="E27170" t="str">
            <v>Китай</v>
          </cell>
          <cell r="F27170" t="str">
            <v>ФАРФОР</v>
          </cell>
        </row>
        <row r="27171">
          <cell r="A27171" t="str">
            <v>IM501214</v>
          </cell>
          <cell r="B27171" t="str">
            <v>UNIVERSAL</v>
          </cell>
          <cell r="C27171" t="str">
            <v xml:space="preserve"> Чайник заварочный ЯРКАЯ РОЗА 1000мл</v>
          </cell>
          <cell r="D27171" t="str">
            <v xml:space="preserve"> 23.5*15*18TEA POT</v>
          </cell>
          <cell r="E27171" t="str">
            <v>Китай</v>
          </cell>
          <cell r="F27171" t="str">
            <v>ФАРФОР</v>
          </cell>
        </row>
        <row r="27172">
          <cell r="A27172" t="str">
            <v>IM501094</v>
          </cell>
          <cell r="B27172" t="str">
            <v>UNIVERSAL</v>
          </cell>
          <cell r="C27172" t="str">
            <v xml:space="preserve"> Набор розеток с ложками ЯРКАЯ РОЗА 6шт</v>
          </cell>
          <cell r="D27172" t="str">
            <v xml:space="preserve"> 6PCS CREAM CUP(XQ1046:9*9*5CM)+6PCS 10.5CM SPOON</v>
          </cell>
          <cell r="E27172" t="str">
            <v>Китай</v>
          </cell>
          <cell r="F27172" t="str">
            <v>ФАРФОР</v>
          </cell>
        </row>
        <row r="27173">
          <cell r="A27173" t="str">
            <v>IM501215</v>
          </cell>
          <cell r="B27173" t="str">
            <v>UNIVERSAL</v>
          </cell>
          <cell r="C27173" t="str">
            <v xml:space="preserve"> Сахарница ЯРКАЯ РОЗА 250мл</v>
          </cell>
          <cell r="D27173" t="str">
            <v xml:space="preserve"> 17*11*14CM SUGAR POT</v>
          </cell>
          <cell r="E27173" t="str">
            <v>Китай</v>
          </cell>
          <cell r="F27173" t="str">
            <v>ФАРФОР</v>
          </cell>
        </row>
        <row r="27174">
          <cell r="A27174" t="str">
            <v>IM501113</v>
          </cell>
          <cell r="B27174" t="str">
            <v>UNIVERSAL</v>
          </cell>
          <cell r="C27174" t="str">
            <v xml:space="preserve"> Банка для сыпучих продуктов ЯРКАЯ РОЗА 11смх16см</v>
          </cell>
          <cell r="D27174" t="str">
            <v xml:space="preserve"> 11*11*16CM SUGAR POT(14CM)</v>
          </cell>
          <cell r="E27174" t="str">
            <v>Китай</v>
          </cell>
          <cell r="F27174" t="str">
            <v>ФАРФОР</v>
          </cell>
        </row>
        <row r="27175">
          <cell r="A27175" t="str">
            <v>IM501147</v>
          </cell>
          <cell r="B27175" t="str">
            <v>UNIVERSAL</v>
          </cell>
          <cell r="C27175" t="str">
            <v xml:space="preserve"> Фруктовница ЯРКАЯ РОЗА 35смх35см</v>
          </cell>
          <cell r="D27175" t="str">
            <v xml:space="preserve"> 35*35*19CM FRUIT BOWL</v>
          </cell>
          <cell r="E27175" t="str">
            <v>Китай</v>
          </cell>
          <cell r="F27175" t="str">
            <v>ФАРФОР</v>
          </cell>
        </row>
        <row r="27176">
          <cell r="A27176" t="str">
            <v>IM501148</v>
          </cell>
          <cell r="B27176" t="str">
            <v>UNIVERSAL</v>
          </cell>
          <cell r="C27176" t="str">
            <v xml:space="preserve"> Фруктовница ЯРКАЯ РОЗА 28смх28см</v>
          </cell>
          <cell r="D27176" t="str">
            <v xml:space="preserve"> 28*28*15.2CM FRUIT BOWL</v>
          </cell>
          <cell r="E27176" t="str">
            <v>Китай</v>
          </cell>
          <cell r="F27176" t="str">
            <v>ФАРФОР</v>
          </cell>
        </row>
        <row r="27177">
          <cell r="A27177" t="str">
            <v>IM501217</v>
          </cell>
          <cell r="B27177" t="str">
            <v>UNIVERSAL</v>
          </cell>
          <cell r="C27177" t="str">
            <v xml:space="preserve"> Сахарница ЯРКАЯ РОЗА 250мл</v>
          </cell>
          <cell r="D27177" t="str">
            <v xml:space="preserve"> 16.7*12*11CM SUGAR POT</v>
          </cell>
          <cell r="E27177" t="str">
            <v>Китай</v>
          </cell>
          <cell r="F27177" t="str">
            <v>ФАРФОР</v>
          </cell>
        </row>
        <row r="27178">
          <cell r="A27178" t="str">
            <v>IM501216</v>
          </cell>
          <cell r="B27178" t="str">
            <v>UNIVERSAL</v>
          </cell>
          <cell r="C27178" t="str">
            <v xml:space="preserve"> Чайник заварочный ЯРКАЯ РОЗА 1000мл</v>
          </cell>
          <cell r="D27178" t="str">
            <v xml:space="preserve"> 24*14*14CM TEA POT</v>
          </cell>
          <cell r="E27178" t="str">
            <v>Китай</v>
          </cell>
          <cell r="F27178" t="str">
            <v>ФАРФОР</v>
          </cell>
        </row>
        <row r="27179">
          <cell r="A27179" t="str">
            <v>IM501035</v>
          </cell>
          <cell r="B27179" t="str">
            <v>UNIVERSAL</v>
          </cell>
          <cell r="C27179" t="str">
            <v xml:space="preserve"> Набор пиал НОСТАЛЬЖИ 6шт 8см</v>
          </cell>
          <cell r="D27179" t="str">
            <v xml:space="preserve"> 6 PCS 7.7*7.7*3.8 BOWL SET</v>
          </cell>
          <cell r="E27179" t="str">
            <v>Китай</v>
          </cell>
          <cell r="F27179" t="str">
            <v>ФАРФОР</v>
          </cell>
        </row>
        <row r="27180">
          <cell r="A27180" t="str">
            <v>IM501039</v>
          </cell>
          <cell r="B27180" t="str">
            <v>UNIVERSAL</v>
          </cell>
          <cell r="C27180" t="str">
            <v xml:space="preserve"> Салатник ЯРКАЯ РОЗА 17см</v>
          </cell>
          <cell r="D27180" t="str">
            <v xml:space="preserve"> 17*17*8.2CM FRUIT BOWL</v>
          </cell>
          <cell r="E27180" t="str">
            <v>Китай</v>
          </cell>
          <cell r="F27180" t="str">
            <v>ФАРФОР</v>
          </cell>
        </row>
        <row r="27181">
          <cell r="A27181" t="str">
            <v>IM501051</v>
          </cell>
          <cell r="B27181" t="str">
            <v>UNIVERSAL</v>
          </cell>
          <cell r="C27181" t="str">
            <v xml:space="preserve"> Блюдо для торта на ножке НОСТАЛЬЖИ 35см</v>
          </cell>
          <cell r="D27181" t="str">
            <v xml:space="preserve"> 35*35*9.5CM CAKE PLATE</v>
          </cell>
          <cell r="E27181" t="str">
            <v>Китай</v>
          </cell>
          <cell r="F27181" t="str">
            <v>ФАРФОР</v>
          </cell>
        </row>
        <row r="27182">
          <cell r="A27182" t="str">
            <v>IM501052</v>
          </cell>
          <cell r="B27182" t="str">
            <v>UNIVERSAL</v>
          </cell>
          <cell r="C27182" t="str">
            <v xml:space="preserve"> Блюдо для торта на ножке ЯРКАЯ РОЗА 35см</v>
          </cell>
          <cell r="D27182" t="str">
            <v xml:space="preserve"> 35*35*9.5CM CAKE PLATE</v>
          </cell>
          <cell r="E27182" t="str">
            <v>Китай</v>
          </cell>
          <cell r="F27182" t="str">
            <v>ФАРФОР</v>
          </cell>
        </row>
        <row r="27183">
          <cell r="A27183" t="str">
            <v>LS0029</v>
          </cell>
          <cell r="B27183" t="str">
            <v>NOT USE</v>
          </cell>
          <cell r="C27183" t="str">
            <v xml:space="preserve"> Бороздовичок с черенком</v>
          </cell>
          <cell r="E27183" t="str">
            <v>Россия</v>
          </cell>
          <cell r="F27183" t="str">
            <v>МЕТАЛЛ</v>
          </cell>
        </row>
        <row r="27184">
          <cell r="A27184" t="str">
            <v>PS6960071-2</v>
          </cell>
          <cell r="B27184" t="str">
            <v>NOT USE</v>
          </cell>
          <cell r="C27184" t="str">
            <v xml:space="preserve"> Шкатулка декоративная БУКЕТ ИЗ РОЗ 22х15х11см</v>
          </cell>
          <cell r="E27184" t="str">
            <v>Китай</v>
          </cell>
          <cell r="F27184" t="str">
            <v>ПЛАСТИК</v>
          </cell>
        </row>
        <row r="27185">
          <cell r="A27185" t="str">
            <v>PS6960072-1</v>
          </cell>
          <cell r="B27185" t="str">
            <v>NOT USE</v>
          </cell>
          <cell r="C27185" t="str">
            <v xml:space="preserve"> Шкатулка декоративная ЛЕТНИЕ КАНИКУЛЫ 18х11х8см</v>
          </cell>
          <cell r="E27185" t="str">
            <v>Китай</v>
          </cell>
          <cell r="F27185" t="str">
            <v>ПЛАСТИК</v>
          </cell>
        </row>
        <row r="27186">
          <cell r="A27186" t="str">
            <v>PS6960073-1</v>
          </cell>
          <cell r="B27186" t="str">
            <v>NOT USE</v>
          </cell>
          <cell r="C27186" t="str">
            <v xml:space="preserve"> Шкатулка декоративная ЦВЕТОЧНЫЙ АРОМАТ 18х11х8см</v>
          </cell>
          <cell r="E27186" t="str">
            <v>Китай</v>
          </cell>
          <cell r="F27186" t="str">
            <v>ПЛАСТИК</v>
          </cell>
        </row>
        <row r="27187">
          <cell r="A27187" t="str">
            <v>PS6960075-1</v>
          </cell>
          <cell r="B27187" t="str">
            <v>NOT USE</v>
          </cell>
          <cell r="C27187" t="str">
            <v xml:space="preserve"> Шкатулка декоративная ГОЛУБАЯ ПТИЧКА 18х11х8см</v>
          </cell>
          <cell r="E27187" t="str">
            <v>Китай</v>
          </cell>
          <cell r="F27187" t="str">
            <v>ПЛАСТИК</v>
          </cell>
        </row>
        <row r="27188">
          <cell r="A27188" t="str">
            <v>PS8430080</v>
          </cell>
          <cell r="B27188" t="str">
            <v>NOT USE</v>
          </cell>
          <cell r="C27188" t="str">
            <v xml:space="preserve"> Украшение декоративное панно С ДНЕМ РОЖДЕНИЯ 42х36см min10 упак пак</v>
          </cell>
          <cell r="E27188" t="str">
            <v>Китай</v>
          </cell>
          <cell r="F27188" t="str">
            <v>БУМАГА</v>
          </cell>
        </row>
        <row r="27189">
          <cell r="A27189" t="str">
            <v>PS8960075</v>
          </cell>
          <cell r="B27189" t="str">
            <v>NOT USE</v>
          </cell>
          <cell r="C27189" t="str">
            <v xml:space="preserve"> Скатерть клеенчатая 152х228см на фланелевой основе с кантом</v>
          </cell>
          <cell r="E27189" t="str">
            <v>Китай</v>
          </cell>
          <cell r="F27189" t="str">
            <v>ТКАНЬ</v>
          </cell>
        </row>
        <row r="27190">
          <cell r="A27190" t="str">
            <v>PS9552397</v>
          </cell>
          <cell r="B27190" t="str">
            <v>NOT USE</v>
          </cell>
          <cell r="C27190" t="str">
            <v xml:space="preserve"> Столовый набор 3пр НЕПОСЕДЫ/ЩЕНОЧЕК 240мл d=19/17.5см 460мл подар уп</v>
          </cell>
          <cell r="E27190" t="str">
            <v>Китай</v>
          </cell>
          <cell r="F27190" t="str">
            <v>СТЕКЛО</v>
          </cell>
        </row>
        <row r="27191">
          <cell r="A27191" t="str">
            <v>PS9552399</v>
          </cell>
          <cell r="B27191" t="str">
            <v>NOT USE</v>
          </cell>
          <cell r="C27191" t="str">
            <v xml:space="preserve"> Кружка фарфор НЕПОСЕДЫ/ТИГРЕНОК 240мл</v>
          </cell>
          <cell r="E27191" t="str">
            <v>Китай</v>
          </cell>
          <cell r="F27191" t="str">
            <v>ФАРФОР</v>
          </cell>
        </row>
        <row r="27192">
          <cell r="A27192" t="str">
            <v>PSL1581963</v>
          </cell>
          <cell r="B27192" t="str">
            <v>NOT USE</v>
          </cell>
          <cell r="C27192" t="str">
            <v xml:space="preserve"> Кружка НЕЖНОСТЬ 300мл</v>
          </cell>
          <cell r="E27192" t="str">
            <v>Китай</v>
          </cell>
          <cell r="F27192" t="str">
            <v>СТЕКЛО</v>
          </cell>
        </row>
        <row r="27193">
          <cell r="A27193" t="str">
            <v>PSL1581986</v>
          </cell>
          <cell r="B27193" t="str">
            <v>NOT USE</v>
          </cell>
          <cell r="C27193" t="str">
            <v xml:space="preserve"> Сахарница + ложка НЕЖНОСТЬ H=13.5см V=800мл</v>
          </cell>
          <cell r="E27193" t="str">
            <v>Китай</v>
          </cell>
          <cell r="F27193" t="str">
            <v>СТЕКЛО</v>
          </cell>
        </row>
        <row r="27194">
          <cell r="A27194" t="str">
            <v>PSL2430264</v>
          </cell>
          <cell r="B27194" t="str">
            <v>NOT USE</v>
          </cell>
          <cell r="C27194" t="str">
            <v xml:space="preserve"> Набор для специй 2пр + салфетница РЯБИНА д.п.с декор стразами</v>
          </cell>
          <cell r="E27194" t="str">
            <v>Китай</v>
          </cell>
          <cell r="F27194" t="str">
            <v>СТЕКЛО</v>
          </cell>
        </row>
        <row r="27195">
          <cell r="A27195" t="str">
            <v>PSL2430302</v>
          </cell>
          <cell r="B27195" t="str">
            <v>NOT USE</v>
          </cell>
          <cell r="C27195" t="str">
            <v xml:space="preserve"> Банки для сып прод 2пр + ложки РЯБИНА с декор стразами</v>
          </cell>
          <cell r="E27195" t="str">
            <v>Китай</v>
          </cell>
          <cell r="F27195" t="str">
            <v>СТЕКЛО</v>
          </cell>
        </row>
        <row r="27196">
          <cell r="A27196" t="str">
            <v>ST1624/4PB</v>
          </cell>
          <cell r="B27196" t="str">
            <v>NOT USE</v>
          </cell>
          <cell r="C27196" t="str">
            <v xml:space="preserve"> Кастрюля 12л цилиндр</v>
          </cell>
          <cell r="E27196" t="str">
            <v>Россия</v>
          </cell>
          <cell r="F27196" t="str">
            <v>МЕТАЛЛ</v>
          </cell>
        </row>
        <row r="27197">
          <cell r="A27197" t="str">
            <v>ST2707P2</v>
          </cell>
          <cell r="B27197" t="str">
            <v>NOT USE</v>
          </cell>
          <cell r="C27197" t="str">
            <v xml:space="preserve"> Чайник 1л заварочный</v>
          </cell>
          <cell r="E27197" t="str">
            <v>Россия</v>
          </cell>
          <cell r="F27197" t="str">
            <v>МЕТАЛЛ</v>
          </cell>
        </row>
        <row r="27198">
          <cell r="A27198" t="str">
            <v>ST2711AP/4</v>
          </cell>
          <cell r="B27198" t="str">
            <v>NOT USE</v>
          </cell>
          <cell r="C27198" t="str">
            <v xml:space="preserve"> Чайник ЗОЛОТАЯ МАРГАРИТКА 2.5л со свистком С-2711АП/4</v>
          </cell>
          <cell r="E27198" t="str">
            <v>Россия</v>
          </cell>
          <cell r="F27198" t="str">
            <v>МЕТАЛЛ</v>
          </cell>
        </row>
        <row r="27199">
          <cell r="A27199" t="str">
            <v>ST2711AP10/73</v>
          </cell>
          <cell r="B27199" t="str">
            <v>NOT USE</v>
          </cell>
          <cell r="C27199" t="str">
            <v xml:space="preserve"> Чайник ЛЕТНИЕ АСТРЫ 2.5л со свистком</v>
          </cell>
          <cell r="E27199" t="str">
            <v>Россия</v>
          </cell>
          <cell r="F27199" t="str">
            <v>МЕТАЛЛ</v>
          </cell>
        </row>
        <row r="27200">
          <cell r="A27200" t="str">
            <v>ST2711AP10/74</v>
          </cell>
          <cell r="B27200" t="str">
            <v>NOT USE</v>
          </cell>
          <cell r="C27200" t="str">
            <v xml:space="preserve"> Чайник РОЗОВЫЙ БУКЕТ 2.5л со свистком</v>
          </cell>
          <cell r="E27200" t="str">
            <v>Россия</v>
          </cell>
          <cell r="F27200" t="str">
            <v>МЕТАЛЛ</v>
          </cell>
        </row>
        <row r="27201">
          <cell r="A27201" t="str">
            <v>ST3912AP2/4</v>
          </cell>
          <cell r="B27201" t="str">
            <v>NOT USE</v>
          </cell>
          <cell r="C27201" t="str">
            <v xml:space="preserve"> Кастрюля грушевидная 3л с рис</v>
          </cell>
          <cell r="E27201" t="str">
            <v>Россия</v>
          </cell>
          <cell r="F27201" t="str">
            <v>МЕТАЛЛ</v>
          </cell>
        </row>
        <row r="27202">
          <cell r="A27202" t="str">
            <v>ST3915AP2/4</v>
          </cell>
          <cell r="B27202" t="str">
            <v>NOT USE</v>
          </cell>
          <cell r="C27202" t="str">
            <v xml:space="preserve"> Кастрюля 4.5л грушевидная С-3915АП2/4</v>
          </cell>
          <cell r="E27202" t="str">
            <v>Россия</v>
          </cell>
          <cell r="F27202" t="str">
            <v>МЕТАЛЛ</v>
          </cell>
        </row>
        <row r="27203">
          <cell r="A27203" t="str">
            <v>SUPMH3WLED</v>
          </cell>
          <cell r="B27203" t="str">
            <v>NOT USE</v>
          </cell>
          <cell r="C27203" t="str">
            <v xml:space="preserve"> Фонарь налобный SuperMax H3 LED 1х3W фокусир линза 3хААА в компл</v>
          </cell>
          <cell r="E27203" t="str">
            <v>Китай</v>
          </cell>
          <cell r="F27203" t="str">
            <v>ПЛАСТИК</v>
          </cell>
        </row>
        <row r="27204">
          <cell r="A27204" t="str">
            <v>T034</v>
          </cell>
          <cell r="B27204" t="str">
            <v>NOT USE</v>
          </cell>
          <cell r="C27204" t="str">
            <v xml:space="preserve"> Мыльница для ванной настенная на присоске пласт Fora TRIUMF</v>
          </cell>
          <cell r="E27204" t="str">
            <v>Китай</v>
          </cell>
          <cell r="F27204" t="str">
            <v>МЕТАЛЛ</v>
          </cell>
        </row>
        <row r="27205">
          <cell r="A27205" t="str">
            <v>T044</v>
          </cell>
          <cell r="B27205" t="str">
            <v>NOT USE</v>
          </cell>
          <cell r="C27205" t="str">
            <v xml:space="preserve"> Стакан для ванной одинарный на присоске пласт Fora TRIUMF</v>
          </cell>
          <cell r="E27205" t="str">
            <v>Китай</v>
          </cell>
          <cell r="F27205" t="str">
            <v>МЕТАЛЛ</v>
          </cell>
        </row>
        <row r="27206">
          <cell r="A27206" t="str">
            <v>TBG148</v>
          </cell>
          <cell r="B27206" t="str">
            <v>NOT USE</v>
          </cell>
          <cell r="C27206" t="str">
            <v xml:space="preserve"> Палатка детская</v>
          </cell>
          <cell r="E27206" t="str">
            <v>Китай</v>
          </cell>
          <cell r="F27206" t="str">
            <v>ПВХ</v>
          </cell>
        </row>
        <row r="27207">
          <cell r="A27207" t="str">
            <v>HYC018</v>
          </cell>
          <cell r="B27207" t="str">
            <v>NOT USE</v>
          </cell>
          <cell r="C27207" t="str">
            <v xml:space="preserve"> Кружка ПОВОЗКА 400мл</v>
          </cell>
          <cell r="E27207" t="str">
            <v>Китай</v>
          </cell>
          <cell r="F27207" t="str">
            <v>СТЕКЛО</v>
          </cell>
        </row>
        <row r="27208">
          <cell r="A27208" t="str">
            <v>HYC101</v>
          </cell>
          <cell r="B27208" t="str">
            <v>NOT USE</v>
          </cell>
          <cell r="C27208" t="str">
            <v xml:space="preserve"> Кружка КОНИ-ЗОДИАКИ ВОДОЛЕЙ бочка 400мл</v>
          </cell>
          <cell r="E27208" t="str">
            <v>Китай</v>
          </cell>
          <cell r="F27208" t="str">
            <v>СТЕКЛО</v>
          </cell>
        </row>
        <row r="27209">
          <cell r="A27209" t="str">
            <v>HYC102</v>
          </cell>
          <cell r="B27209" t="str">
            <v>NOT USE</v>
          </cell>
          <cell r="C27209" t="str">
            <v xml:space="preserve"> Кружка КОНИ-ЗОДИАКИ ДЕВА бочка 400мл</v>
          </cell>
          <cell r="E27209" t="str">
            <v>Китай</v>
          </cell>
          <cell r="F27209" t="str">
            <v>СТЕКЛО</v>
          </cell>
        </row>
        <row r="27210">
          <cell r="A27210" t="str">
            <v>HYC103</v>
          </cell>
          <cell r="B27210" t="str">
            <v>NOT USE</v>
          </cell>
          <cell r="C27210" t="str">
            <v xml:space="preserve"> Кружка КОНИ-ЗОДИАКИ КОЗЕРОГ бочка 400мл</v>
          </cell>
          <cell r="E27210" t="str">
            <v>Китай</v>
          </cell>
          <cell r="F27210" t="str">
            <v>СТЕКЛО</v>
          </cell>
        </row>
        <row r="27211">
          <cell r="A27211" t="str">
            <v>HYC104</v>
          </cell>
          <cell r="B27211" t="str">
            <v>NOT USE</v>
          </cell>
          <cell r="C27211" t="str">
            <v xml:space="preserve"> Кружка КОНИ-ЗОДИАКИ ТЕЛЕЦ бочка 400мл</v>
          </cell>
          <cell r="E27211" t="str">
            <v>Китай</v>
          </cell>
          <cell r="F27211" t="str">
            <v>СТЕКЛО</v>
          </cell>
        </row>
        <row r="27212">
          <cell r="A27212" t="str">
            <v>HYC105</v>
          </cell>
          <cell r="B27212" t="str">
            <v>NOT USE</v>
          </cell>
          <cell r="C27212" t="str">
            <v xml:space="preserve"> Кружка КОНИ-ЗОДИАКИ ЛЕВ бочка 400мл</v>
          </cell>
          <cell r="E27212" t="str">
            <v>Китай</v>
          </cell>
          <cell r="F27212" t="str">
            <v>СТЕКЛО</v>
          </cell>
        </row>
        <row r="27213">
          <cell r="A27213" t="str">
            <v>HYC108</v>
          </cell>
          <cell r="B27213" t="str">
            <v>NOT USE</v>
          </cell>
          <cell r="C27213" t="str">
            <v xml:space="preserve"> Кружка КОНИ-ЗОДИАКИ РАК бочка 400мл</v>
          </cell>
          <cell r="E27213" t="str">
            <v>Китай</v>
          </cell>
          <cell r="F27213" t="str">
            <v>СТЕКЛО</v>
          </cell>
        </row>
        <row r="27214">
          <cell r="A27214" t="str">
            <v>HYC109</v>
          </cell>
          <cell r="B27214" t="str">
            <v>NOT USE</v>
          </cell>
          <cell r="C27214" t="str">
            <v xml:space="preserve"> Кружка КОНИ-ЗОДИАКИ РЫБА бочка 400мл</v>
          </cell>
          <cell r="E27214" t="str">
            <v>Китай</v>
          </cell>
          <cell r="F27214" t="str">
            <v>СТЕКЛО</v>
          </cell>
        </row>
        <row r="27215">
          <cell r="A27215" t="str">
            <v>HYC110</v>
          </cell>
          <cell r="B27215" t="str">
            <v>NOT USE</v>
          </cell>
          <cell r="C27215" t="str">
            <v xml:space="preserve"> Кружка КОНИ-ЗОДИАКИ СКОРПИОН бочка 400мл</v>
          </cell>
          <cell r="E27215" t="str">
            <v>Китай</v>
          </cell>
          <cell r="F27215" t="str">
            <v>СТЕКЛО</v>
          </cell>
        </row>
        <row r="27216">
          <cell r="A27216" t="str">
            <v>I1797202</v>
          </cell>
          <cell r="B27216" t="str">
            <v>NOT USE</v>
          </cell>
          <cell r="C27216" t="str">
            <v xml:space="preserve"> Подушка декоративная 40х40 80% хлопок 20% ПЭС</v>
          </cell>
          <cell r="E27216" t="str">
            <v>Россия</v>
          </cell>
          <cell r="F27216" t="str">
            <v>ТКАНЬ</v>
          </cell>
        </row>
        <row r="27217">
          <cell r="A27217" t="str">
            <v>IM15018E-A218AL</v>
          </cell>
          <cell r="B27217" t="str">
            <v>NOT USE</v>
          </cell>
          <cell r="C27217" t="str">
            <v xml:space="preserve"> Чайная пара БУКИНГЕМ 200мл</v>
          </cell>
          <cell r="E27217" t="str">
            <v>Китай</v>
          </cell>
          <cell r="F27217" t="str">
            <v>СТЕКЛО</v>
          </cell>
        </row>
        <row r="27218">
          <cell r="A27218" t="str">
            <v>IM15018E-A93AL</v>
          </cell>
          <cell r="B27218" t="str">
            <v>NOT USE</v>
          </cell>
          <cell r="C27218" t="str">
            <v xml:space="preserve"> Чайная пара ИРИСЫ 200мл</v>
          </cell>
          <cell r="E27218" t="str">
            <v>Китай</v>
          </cell>
          <cell r="F27218" t="str">
            <v>СТЕКЛО</v>
          </cell>
        </row>
        <row r="27219">
          <cell r="A27219" t="str">
            <v>LS1095</v>
          </cell>
          <cell r="B27219" t="str">
            <v>NOT USE</v>
          </cell>
          <cell r="C27219" t="str">
            <v xml:space="preserve"> Грабли 14-ти зуб нерж б/ч</v>
          </cell>
          <cell r="E27219" t="str">
            <v>Россия</v>
          </cell>
          <cell r="F27219" t="str">
            <v>МЕТАЛЛ</v>
          </cell>
        </row>
        <row r="27220">
          <cell r="A27220" t="str">
            <v>LS1108</v>
          </cell>
          <cell r="B27220" t="str">
            <v>NOT USE</v>
          </cell>
          <cell r="C27220" t="str">
            <v xml:space="preserve"> Лопата штыковая сталь 2мм с/ч</v>
          </cell>
          <cell r="E27220" t="str">
            <v>Россия</v>
          </cell>
          <cell r="F27220" t="str">
            <v>МЕТАЛЛ</v>
          </cell>
        </row>
        <row r="27221">
          <cell r="A27221" t="str">
            <v>LS1130</v>
          </cell>
          <cell r="B27221" t="str">
            <v>NOT USE</v>
          </cell>
          <cell r="C27221" t="str">
            <v xml:space="preserve"> Тяпка-универсал 220х80мм нерж б/ч</v>
          </cell>
          <cell r="E27221" t="str">
            <v>Россия</v>
          </cell>
          <cell r="F27221" t="str">
            <v>МЕТАЛЛ</v>
          </cell>
        </row>
        <row r="27222">
          <cell r="A27222" t="str">
            <v>LT58-84</v>
          </cell>
          <cell r="B27222" t="str">
            <v>NOT USE</v>
          </cell>
          <cell r="C27222" t="str">
            <v xml:space="preserve"> Щетка для жалюзи 4цв</v>
          </cell>
          <cell r="E27222" t="str">
            <v>Китай</v>
          </cell>
          <cell r="F27222" t="str">
            <v>ПЛАСТИК</v>
          </cell>
        </row>
        <row r="27223">
          <cell r="A27223" t="str">
            <v>LT58-86</v>
          </cell>
          <cell r="B27223" t="str">
            <v>NOT USE</v>
          </cell>
          <cell r="C27223" t="str">
            <v xml:space="preserve"> Щетка-рукавица для уборки 4цв</v>
          </cell>
          <cell r="E27223" t="str">
            <v>Китай</v>
          </cell>
          <cell r="F27223" t="str">
            <v>ПЛАСТИК</v>
          </cell>
        </row>
        <row r="27224">
          <cell r="A27224" t="str">
            <v>LT58-88</v>
          </cell>
          <cell r="B27224" t="str">
            <v>NOT USE</v>
          </cell>
          <cell r="C27224" t="str">
            <v xml:space="preserve"> Щетка-ролик для одежды 3цв</v>
          </cell>
          <cell r="E27224" t="str">
            <v>Китай</v>
          </cell>
          <cell r="F27224" t="str">
            <v>ПЛАСТИК</v>
          </cell>
        </row>
        <row r="27225">
          <cell r="A27225" t="str">
            <v>M-12</v>
          </cell>
          <cell r="B27225" t="str">
            <v>NOT USE</v>
          </cell>
          <cell r="C27225" t="str">
            <v xml:space="preserve"> Кружка МАК-2 14 oz ф.бочка 400мл</v>
          </cell>
          <cell r="E27225" t="str">
            <v>Китай</v>
          </cell>
          <cell r="F27225" t="str">
            <v>СТЕКЛО</v>
          </cell>
        </row>
        <row r="27226">
          <cell r="A27226" t="str">
            <v>M0000000283</v>
          </cell>
          <cell r="B27226" t="str">
            <v>NOT USE</v>
          </cell>
          <cell r="C27226" t="str">
            <v xml:space="preserve"> Шланг поливочный D=25мм 20м Гидроагрегат эконом</v>
          </cell>
          <cell r="E27226" t="str">
            <v>Россия</v>
          </cell>
          <cell r="F27226" t="str">
            <v>ПЛАСТИК</v>
          </cell>
        </row>
        <row r="27227">
          <cell r="A27227" t="str">
            <v>PSL2430649</v>
          </cell>
          <cell r="B27227" t="str">
            <v>NOT USE</v>
          </cell>
          <cell r="C27227" t="str">
            <v xml:space="preserve"> Сахарница BOTANICA h=12см</v>
          </cell>
          <cell r="E27227" t="str">
            <v>Китай</v>
          </cell>
          <cell r="F27227" t="str">
            <v>СТЕКЛО</v>
          </cell>
        </row>
        <row r="27228">
          <cell r="A27228" t="str">
            <v>PSL2430651</v>
          </cell>
          <cell r="B27228" t="str">
            <v>NOT USE</v>
          </cell>
          <cell r="C27228" t="str">
            <v xml:space="preserve"> Кружка BOTANICA 350мл</v>
          </cell>
          <cell r="E27228" t="str">
            <v>Китай</v>
          </cell>
          <cell r="F27228" t="str">
            <v>СТЕКЛО</v>
          </cell>
        </row>
        <row r="27229">
          <cell r="A27229" t="str">
            <v>PSL2430654</v>
          </cell>
          <cell r="B27229" t="str">
            <v>NOT USE</v>
          </cell>
          <cell r="C27229" t="str">
            <v xml:space="preserve"> Кружка суповая с блюдцем BOTANICA 500мл</v>
          </cell>
          <cell r="E27229" t="str">
            <v>Китай</v>
          </cell>
          <cell r="F27229" t="str">
            <v>СТЕКЛО</v>
          </cell>
        </row>
        <row r="27230">
          <cell r="A27230" t="str">
            <v>PSL2430670</v>
          </cell>
          <cell r="B27230" t="str">
            <v>NOT USE</v>
          </cell>
          <cell r="C27230" t="str">
            <v xml:space="preserve"> Масленка BOTANICA</v>
          </cell>
          <cell r="E27230" t="str">
            <v>Китай</v>
          </cell>
          <cell r="F27230" t="str">
            <v>СТЕКЛО</v>
          </cell>
        </row>
        <row r="27231">
          <cell r="A27231" t="str">
            <v>PSL2430673</v>
          </cell>
          <cell r="B27231" t="str">
            <v>NOT USE</v>
          </cell>
          <cell r="C27231" t="str">
            <v xml:space="preserve"> Набор банок для супычих продуктов 2пр + ложки BOTANICA к.п.</v>
          </cell>
          <cell r="E27231" t="str">
            <v>Китай</v>
          </cell>
          <cell r="F27231" t="str">
            <v>СТЕКЛО</v>
          </cell>
        </row>
        <row r="27232">
          <cell r="A27232" t="str">
            <v>PSL2520292</v>
          </cell>
          <cell r="B27232" t="str">
            <v>NOT USE</v>
          </cell>
          <cell r="C27232" t="str">
            <v xml:space="preserve"> Банка для сыпучих продуктов клипс НАРЦИСС h=15см</v>
          </cell>
          <cell r="E27232" t="str">
            <v>Китай</v>
          </cell>
          <cell r="F27232" t="str">
            <v>СТЕКЛО</v>
          </cell>
        </row>
        <row r="27233">
          <cell r="A27233" t="str">
            <v>PSL2520360</v>
          </cell>
          <cell r="B27233" t="str">
            <v>NOT USE</v>
          </cell>
          <cell r="C27233" t="str">
            <v xml:space="preserve"> Салатник ОРНАМЕНТ 16х16см квадрат</v>
          </cell>
          <cell r="E27233" t="str">
            <v>Китай</v>
          </cell>
          <cell r="F27233" t="str">
            <v>СТЕКЛО</v>
          </cell>
        </row>
        <row r="27234">
          <cell r="A27234" t="str">
            <v>PSL2520375</v>
          </cell>
          <cell r="B27234" t="str">
            <v>NOT USE</v>
          </cell>
          <cell r="C27234" t="str">
            <v xml:space="preserve"> Банки для сыпучих прод 3шт+ ложки РАЙСКИЙ САД 8х11.5х300см</v>
          </cell>
          <cell r="E27234" t="str">
            <v>Китай</v>
          </cell>
          <cell r="F27234" t="str">
            <v>ПЛАСТИК</v>
          </cell>
        </row>
        <row r="27235">
          <cell r="A27235" t="str">
            <v>PSL2520376</v>
          </cell>
          <cell r="B27235" t="str">
            <v>NOT USE</v>
          </cell>
          <cell r="C27235" t="str">
            <v xml:space="preserve"> Банки для сыпучих прод 3шт+ ложки РАЙСКИЙ САД 8.5х11.5х300см</v>
          </cell>
          <cell r="E27235" t="str">
            <v>Китай</v>
          </cell>
          <cell r="F27235" t="str">
            <v>ПЛАСТИК</v>
          </cell>
        </row>
        <row r="27236">
          <cell r="A27236" t="str">
            <v>PSL2520393</v>
          </cell>
          <cell r="B27236" t="str">
            <v>NOT USE</v>
          </cell>
          <cell r="C27236" t="str">
            <v xml:space="preserve"> Банка для сыпучих прод РАЙСКИЙ САД 10х15.5см 550мл конус подар уп</v>
          </cell>
          <cell r="E27236" t="str">
            <v>Китай</v>
          </cell>
          <cell r="F27236" t="str">
            <v>ПЛАСТИК</v>
          </cell>
        </row>
        <row r="27237">
          <cell r="A27237" t="str">
            <v>PSL2520394</v>
          </cell>
          <cell r="B27237" t="str">
            <v>NOT USE</v>
          </cell>
          <cell r="C27237" t="str">
            <v xml:space="preserve"> Банки для сыпучих прод 3шт РАЙСКИЙ САД 9.5х16х550см</v>
          </cell>
          <cell r="E27237" t="str">
            <v>Китай</v>
          </cell>
          <cell r="F27237" t="str">
            <v>ПЛАСТИК</v>
          </cell>
        </row>
        <row r="27238">
          <cell r="A27238" t="str">
            <v>PSL3170162</v>
          </cell>
          <cell r="B27238" t="str">
            <v>NOT USE</v>
          </cell>
          <cell r="C27238" t="str">
            <v xml:space="preserve"> Набор для специй 2пр + салфетница СИРЕНЬ д.п.</v>
          </cell>
          <cell r="E27238" t="str">
            <v>Китай</v>
          </cell>
          <cell r="F27238" t="str">
            <v>ПЛАСТИК</v>
          </cell>
        </row>
        <row r="27239">
          <cell r="A27239" t="str">
            <v>TEK1023</v>
          </cell>
          <cell r="B27239" t="str">
            <v>NOT USE</v>
          </cell>
          <cell r="C27239" t="str">
            <v xml:space="preserve"> Горшок LE JARDIN d=20 2.8л золотой мрамор</v>
          </cell>
          <cell r="E27239" t="str">
            <v>Россия</v>
          </cell>
          <cell r="F27239" t="str">
            <v>ПЛАСТИК</v>
          </cell>
        </row>
        <row r="27240">
          <cell r="A27240" t="str">
            <v>TEK3018</v>
          </cell>
          <cell r="B27240" t="str">
            <v>NOT USE</v>
          </cell>
          <cell r="C27240" t="str">
            <v xml:space="preserve"> Горшок с поддоном LE PANIER d=9.5см 0.4л зелёный</v>
          </cell>
          <cell r="E27240" t="str">
            <v>Россия</v>
          </cell>
          <cell r="F27240" t="str">
            <v>ПЛАСТИК</v>
          </cell>
        </row>
        <row r="27241">
          <cell r="A27241" t="str">
            <v>TEK3022</v>
          </cell>
          <cell r="B27241" t="str">
            <v>NOT USE</v>
          </cell>
          <cell r="C27241" t="str">
            <v xml:space="preserve"> Горшок с поддоном LE PANIER d=12.5см 1л бежевый мрамор</v>
          </cell>
          <cell r="E27241" t="str">
            <v>Россия</v>
          </cell>
          <cell r="F27241" t="str">
            <v>ПЛАСТИК</v>
          </cell>
        </row>
        <row r="27242">
          <cell r="A27242" t="str">
            <v>TEK3026</v>
          </cell>
          <cell r="B27242" t="str">
            <v>NOT USE</v>
          </cell>
          <cell r="C27242" t="str">
            <v xml:space="preserve"> Горшок с поддоном LE PANIER d=12.5см 1л кремовый</v>
          </cell>
          <cell r="E27242" t="str">
            <v>Россия</v>
          </cell>
          <cell r="F27242" t="str">
            <v>ПЛАСТИК</v>
          </cell>
        </row>
        <row r="27243">
          <cell r="A27243" t="str">
            <v>TEK4022</v>
          </cell>
          <cell r="B27243" t="str">
            <v>NOT USE</v>
          </cell>
          <cell r="C27243" t="str">
            <v xml:space="preserve"> Горшок с поддоном LE FLEUR d=13.5см 1л терракот</v>
          </cell>
          <cell r="E27243" t="str">
            <v>Россия</v>
          </cell>
          <cell r="F27243" t="str">
            <v>ПЛАСТИК</v>
          </cell>
        </row>
        <row r="27244">
          <cell r="A27244" t="str">
            <v>TEK5025</v>
          </cell>
          <cell r="B27244" t="str">
            <v>NOT USE</v>
          </cell>
          <cell r="C27244" t="str">
            <v xml:space="preserve"> Горшок с поддоном Le French 2.7л d=25 оранжевый</v>
          </cell>
          <cell r="E27244" t="str">
            <v>Россия</v>
          </cell>
          <cell r="F27244" t="str">
            <v>ПЛАСТИК</v>
          </cell>
        </row>
        <row r="27245">
          <cell r="A27245" t="str">
            <v>TEK601</v>
          </cell>
          <cell r="B27245" t="str">
            <v>NOT USE</v>
          </cell>
          <cell r="C27245" t="str">
            <v xml:space="preserve"> Подставка под горшок круглая 10см (защита для пола)</v>
          </cell>
          <cell r="E27245" t="str">
            <v>Россия</v>
          </cell>
          <cell r="F27245" t="str">
            <v>ПЛАСТИК</v>
          </cell>
        </row>
        <row r="27246">
          <cell r="A27246" t="str">
            <v>TEK701</v>
          </cell>
          <cell r="B27246" t="str">
            <v>NOT USE</v>
          </cell>
          <cell r="C27246" t="str">
            <v xml:space="preserve"> Подставка под горшок 14см (защита для пола)</v>
          </cell>
          <cell r="E27246" t="str">
            <v>Россия</v>
          </cell>
          <cell r="F27246" t="str">
            <v>ПЛАСТИК</v>
          </cell>
        </row>
        <row r="27247">
          <cell r="A27247" t="str">
            <v>IM15018M-1730AL</v>
          </cell>
          <cell r="B27247" t="str">
            <v>NOT USE</v>
          </cell>
          <cell r="C27247" t="str">
            <v xml:space="preserve"> Кружка ЯПОНСКИЙ САД 300мл</v>
          </cell>
          <cell r="E27247" t="str">
            <v>Китай</v>
          </cell>
          <cell r="F27247" t="str">
            <v>СТЕКЛО</v>
          </cell>
        </row>
        <row r="27248">
          <cell r="A27248" t="str">
            <v>IM15018M-A218AL</v>
          </cell>
          <cell r="B27248" t="str">
            <v>NOT USE</v>
          </cell>
          <cell r="C27248" t="str">
            <v xml:space="preserve"> Кружка БУКИНГЕМ 300мл</v>
          </cell>
          <cell r="E27248" t="str">
            <v>Китай</v>
          </cell>
          <cell r="F27248" t="str">
            <v>СТЕКЛО</v>
          </cell>
        </row>
        <row r="27249">
          <cell r="A27249" t="str">
            <v>IM55060/2-A218AL</v>
          </cell>
          <cell r="B27249" t="str">
            <v>NOT USE</v>
          </cell>
          <cell r="C27249" t="str">
            <v xml:space="preserve"> Банка для сыпучих продуктов БУКИНГЕМ 15см 500мл</v>
          </cell>
          <cell r="E27249" t="str">
            <v>Китай</v>
          </cell>
          <cell r="F27249" t="str">
            <v>СТЕКЛО</v>
          </cell>
        </row>
        <row r="27250">
          <cell r="A27250" t="str">
            <v>IM65080-A93AL</v>
          </cell>
          <cell r="B27250" t="str">
            <v>NOT USE</v>
          </cell>
          <cell r="C27250" t="str">
            <v xml:space="preserve"> Салфетница ИРИСЫ</v>
          </cell>
          <cell r="E27250" t="str">
            <v>Китай</v>
          </cell>
          <cell r="F27250" t="str">
            <v>СТЕКЛО</v>
          </cell>
        </row>
        <row r="27251">
          <cell r="A27251" t="str">
            <v>IMB0304-1730AL</v>
          </cell>
          <cell r="B27251" t="str">
            <v>NOT USE</v>
          </cell>
          <cell r="C27251" t="str">
            <v xml:space="preserve"> Чашка суповая на блюдце ЯПОНСКИЙ САД 500мл</v>
          </cell>
          <cell r="E27251" t="str">
            <v>Китай</v>
          </cell>
          <cell r="F27251" t="str">
            <v>СТЕКЛО</v>
          </cell>
        </row>
        <row r="27252">
          <cell r="A27252" t="str">
            <v>IMB0360-A93AL</v>
          </cell>
          <cell r="B27252" t="str">
            <v>NOT USE</v>
          </cell>
          <cell r="C27252" t="str">
            <v xml:space="preserve"> Масленка ИРИСЫ</v>
          </cell>
          <cell r="E27252" t="str">
            <v>Китай</v>
          </cell>
          <cell r="F27252" t="str">
            <v>СТЕКЛО</v>
          </cell>
        </row>
        <row r="27253">
          <cell r="A27253" t="str">
            <v>INFEX-A013-M-AL</v>
          </cell>
          <cell r="B27253" t="str">
            <v>NOT USE</v>
          </cell>
          <cell r="C27253" t="str">
            <v xml:space="preserve"> Салфетница МАКИ</v>
          </cell>
          <cell r="E27253" t="str">
            <v>Китай</v>
          </cell>
          <cell r="F27253" t="str">
            <v>СТЕКЛО</v>
          </cell>
        </row>
        <row r="27254">
          <cell r="A27254" t="str">
            <v>INFEX-C008-M-AL</v>
          </cell>
          <cell r="B27254" t="str">
            <v>NOT USE</v>
          </cell>
          <cell r="C27254" t="str">
            <v xml:space="preserve"> Кружка МАКИ 400мл</v>
          </cell>
          <cell r="E27254" t="str">
            <v>Китай</v>
          </cell>
          <cell r="F27254" t="str">
            <v>СТЕКЛО</v>
          </cell>
        </row>
        <row r="27255">
          <cell r="A27255" t="str">
            <v>IR15583-5U</v>
          </cell>
          <cell r="B27255" t="str">
            <v>NOT USE</v>
          </cell>
          <cell r="C27255" t="str">
            <v xml:space="preserve"> Чайник ТРОПИКИ 2.2л уценка</v>
          </cell>
          <cell r="E27255" t="str">
            <v>Турция</v>
          </cell>
          <cell r="F27255" t="str">
            <v>МЕТАЛЛ</v>
          </cell>
        </row>
        <row r="27256">
          <cell r="A27256" t="str">
            <v>IR2101BU</v>
          </cell>
          <cell r="B27256" t="str">
            <v>NOT USE</v>
          </cell>
          <cell r="C27256" t="str">
            <v xml:space="preserve"> Кастрюля ЗОЛОТАЯ РОЗА 2.0л стеклянная крышка</v>
          </cell>
          <cell r="E27256" t="str">
            <v>Турция</v>
          </cell>
          <cell r="F27256" t="str">
            <v>МЕТАЛЛ</v>
          </cell>
        </row>
        <row r="27257">
          <cell r="A27257" t="str">
            <v>IR2247-3</v>
          </cell>
          <cell r="B27257" t="str">
            <v>NOT USE</v>
          </cell>
          <cell r="C27257" t="str">
            <v xml:space="preserve"> Кастрюля БЕГОНИЯ 5.1л</v>
          </cell>
          <cell r="E27257" t="str">
            <v>Турция</v>
          </cell>
          <cell r="F27257" t="str">
            <v>МЕТАЛЛ</v>
          </cell>
        </row>
        <row r="27258">
          <cell r="A27258" t="str">
            <v>PSL3170170</v>
          </cell>
          <cell r="B27258" t="str">
            <v>NOT USE</v>
          </cell>
          <cell r="C27258" t="str">
            <v xml:space="preserve"> Кружка СИРЕНЬ 350мл</v>
          </cell>
          <cell r="E27258" t="str">
            <v>Китай</v>
          </cell>
          <cell r="F27258" t="str">
            <v>СТЕКЛО</v>
          </cell>
        </row>
        <row r="27259">
          <cell r="A27259" t="str">
            <v>PSL3170185</v>
          </cell>
          <cell r="B27259" t="str">
            <v>NOT USE</v>
          </cell>
          <cell r="C27259" t="str">
            <v xml:space="preserve"> Кружка суповая СИРЕНЬ 600мл</v>
          </cell>
          <cell r="E27259" t="str">
            <v>Китай</v>
          </cell>
          <cell r="F27259" t="str">
            <v>СТЕКЛО</v>
          </cell>
        </row>
        <row r="27260">
          <cell r="A27260" t="str">
            <v>PSO712</v>
          </cell>
          <cell r="B27260" t="str">
            <v>NOT USE</v>
          </cell>
          <cell r="C27260" t="str">
            <v xml:space="preserve"> Опора для растений СПИРАЛЬ h=1.2м d=7мм</v>
          </cell>
          <cell r="E27260" t="str">
            <v>Китай</v>
          </cell>
          <cell r="F27260" t="str">
            <v>ПЛАСТИК</v>
          </cell>
        </row>
        <row r="27261">
          <cell r="A27261" t="str">
            <v>PSO715</v>
          </cell>
          <cell r="B27261" t="str">
            <v>NOT USE</v>
          </cell>
          <cell r="C27261" t="str">
            <v xml:space="preserve"> Опора для растений СПИРАЛЬ h=1.5м d=7мм</v>
          </cell>
          <cell r="E27261" t="str">
            <v>Китай</v>
          </cell>
          <cell r="F27261" t="str">
            <v>ПЛАСТИК</v>
          </cell>
        </row>
        <row r="27262">
          <cell r="A27262" t="str">
            <v>PSO718</v>
          </cell>
          <cell r="B27262" t="str">
            <v>NOT USE</v>
          </cell>
          <cell r="C27262" t="str">
            <v xml:space="preserve"> Опора для растений СПИРАЛЬ h=1.8м d=7мм</v>
          </cell>
          <cell r="E27262" t="str">
            <v>Китай</v>
          </cell>
          <cell r="F27262" t="str">
            <v>ПЛАСТИК</v>
          </cell>
        </row>
        <row r="27263">
          <cell r="A27263" t="str">
            <v>PT109196</v>
          </cell>
          <cell r="B27263" t="str">
            <v>NOT USE</v>
          </cell>
          <cell r="C27263" t="str">
            <v xml:space="preserve"> Пакеты сохраняющие свежесть продуктов 20шт в уп</v>
          </cell>
          <cell r="E27263" t="str">
            <v>Китай</v>
          </cell>
          <cell r="F27263" t="str">
            <v>ПОЛИЭТИЛЕН</v>
          </cell>
        </row>
        <row r="27264">
          <cell r="A27264" t="str">
            <v>PT201040</v>
          </cell>
          <cell r="B27264" t="str">
            <v>NOT USE</v>
          </cell>
          <cell r="C27264" t="str">
            <v xml:space="preserve"> Пищевая пленка 300ммх20м в пленке</v>
          </cell>
          <cell r="E27264" t="str">
            <v>Китай</v>
          </cell>
          <cell r="F27264" t="str">
            <v>ПОЛИЭТИЛЕН</v>
          </cell>
        </row>
        <row r="27265">
          <cell r="A27265" t="str">
            <v>PT401203</v>
          </cell>
          <cell r="B27265" t="str">
            <v>NOT USE</v>
          </cell>
          <cell r="C27265" t="str">
            <v xml:space="preserve"> Праздничные колпаки С ДНЕМ РОЖДЕНИЯ 6шт</v>
          </cell>
          <cell r="E27265" t="str">
            <v>Китай</v>
          </cell>
          <cell r="F27265" t="str">
            <v>БУМАГА</v>
          </cell>
        </row>
        <row r="27266">
          <cell r="A27266" t="str">
            <v>PT401209</v>
          </cell>
          <cell r="B27266" t="str">
            <v>NOT USE</v>
          </cell>
          <cell r="C27266" t="str">
            <v xml:space="preserve"> Праздничные флажки гирлянда С ДНЕМ РОЖДЕНИЯ 21х28см 2.6м</v>
          </cell>
          <cell r="E27266" t="str">
            <v>Китай</v>
          </cell>
          <cell r="F27266" t="str">
            <v>БУМАГА</v>
          </cell>
        </row>
        <row r="27267">
          <cell r="A27267" t="str">
            <v>PT402377</v>
          </cell>
          <cell r="B27267" t="str">
            <v>NOT USE</v>
          </cell>
          <cell r="C27267" t="str">
            <v xml:space="preserve"> Чехол для одежды 65х100см 3шт</v>
          </cell>
          <cell r="E27267" t="str">
            <v>Китай</v>
          </cell>
          <cell r="F27267" t="str">
            <v>ПОЛИЭТИЛЕН</v>
          </cell>
        </row>
        <row r="27268">
          <cell r="A27268" t="str">
            <v>PT402394</v>
          </cell>
          <cell r="B27268" t="str">
            <v>NOT USE</v>
          </cell>
          <cell r="C27268" t="str">
            <v xml:space="preserve"> Перчатки резиновые р-р M /12</v>
          </cell>
          <cell r="E27268" t="str">
            <v>Китай</v>
          </cell>
          <cell r="F27268" t="str">
            <v>РЕЗИНА</v>
          </cell>
        </row>
        <row r="27269">
          <cell r="A27269" t="str">
            <v>PT402395</v>
          </cell>
          <cell r="B27269" t="str">
            <v>NOT USE</v>
          </cell>
          <cell r="C27269" t="str">
            <v xml:space="preserve"> Перчатки резиновые р-р L /12</v>
          </cell>
          <cell r="E27269" t="str">
            <v>Китай</v>
          </cell>
          <cell r="F27269" t="str">
            <v>РЕЗИНА</v>
          </cell>
        </row>
        <row r="27270">
          <cell r="A27270" t="str">
            <v>TEK8024</v>
          </cell>
          <cell r="B27270" t="str">
            <v>NOT USE</v>
          </cell>
          <cell r="C27270" t="str">
            <v xml:space="preserve"> Горшок с поддоном Le Gaufre d=13.5 1.8л бежевый</v>
          </cell>
          <cell r="E27270" t="str">
            <v>Россия</v>
          </cell>
          <cell r="F27270" t="str">
            <v>ПЛАСТИК</v>
          </cell>
        </row>
        <row r="27271">
          <cell r="A27271" t="str">
            <v>TEK8028</v>
          </cell>
          <cell r="B27271" t="str">
            <v>NOT USE</v>
          </cell>
          <cell r="C27271" t="str">
            <v xml:space="preserve"> Горшок с поддоном Le Gaufre d=13.5 1.8л бронза коричневая</v>
          </cell>
          <cell r="E27271" t="str">
            <v>Россия</v>
          </cell>
          <cell r="F27271" t="str">
            <v>ПЛАСТИК</v>
          </cell>
        </row>
        <row r="27272">
          <cell r="A27272" t="str">
            <v>TEKE6013</v>
          </cell>
          <cell r="B27272" t="str">
            <v>NOT USE</v>
          </cell>
          <cell r="C27272" t="str">
            <v xml:space="preserve"> Горшок-кашпо для цветов Istria d=45 40л бронза кор</v>
          </cell>
          <cell r="E27272" t="str">
            <v>Россия</v>
          </cell>
          <cell r="F27272" t="str">
            <v>ПЛАСТИК</v>
          </cell>
        </row>
        <row r="27273">
          <cell r="A27273" t="str">
            <v>TER112354</v>
          </cell>
          <cell r="B27273" t="str">
            <v>NOT USE</v>
          </cell>
          <cell r="C27273" t="str">
            <v xml:space="preserve"> Термос со стальной колбой с трубочкой THERMOS Funtainer Soccer F4008SC6 355мл</v>
          </cell>
          <cell r="E27273" t="str">
            <v>Китай</v>
          </cell>
          <cell r="F27273" t="str">
            <v>МЕТАЛЛ</v>
          </cell>
        </row>
        <row r="27274">
          <cell r="A27274" t="str">
            <v>TER399335</v>
          </cell>
          <cell r="B27274" t="str">
            <v>NOT USE</v>
          </cell>
          <cell r="C27274" t="str">
            <v xml:space="preserve"> Хладоэлемент Small Size Freezing Board 1x200g</v>
          </cell>
          <cell r="E27274" t="str">
            <v>Китай</v>
          </cell>
          <cell r="F27274" t="str">
            <v>ПЛАСТИК</v>
          </cell>
        </row>
        <row r="27275">
          <cell r="A27275" t="str">
            <v>TER401564</v>
          </cell>
          <cell r="B27275" t="str">
            <v>NOT USE</v>
          </cell>
          <cell r="C27275" t="str">
            <v xml:space="preserve"> Хладоэлемент Medium Size Freezing Board 1x400g</v>
          </cell>
          <cell r="E27275" t="str">
            <v>Китай</v>
          </cell>
          <cell r="F27275" t="str">
            <v>ПЛАСТИК</v>
          </cell>
        </row>
        <row r="27276">
          <cell r="A27276" t="str">
            <v>TER410207</v>
          </cell>
          <cell r="B27276" t="str">
            <v>NOT USE</v>
          </cell>
          <cell r="C27276" t="str">
            <v xml:space="preserve"> Аккумуляторы температуры Gel Pack 50g</v>
          </cell>
          <cell r="E27276" t="str">
            <v>Китай</v>
          </cell>
          <cell r="F27276" t="str">
            <v>ПЛАСТИК</v>
          </cell>
        </row>
        <row r="27277">
          <cell r="A27277" t="str">
            <v>IR2970U</v>
          </cell>
          <cell r="B27277" t="str">
            <v>NOT USE</v>
          </cell>
          <cell r="C27277" t="str">
            <v xml:space="preserve"> Кастрюля ЛЕТО 2.1л уценка</v>
          </cell>
          <cell r="E27277" t="str">
            <v>Турция</v>
          </cell>
          <cell r="F27277" t="str">
            <v>МЕТАЛЛ</v>
          </cell>
        </row>
        <row r="27278">
          <cell r="A27278" t="str">
            <v>IR30117-5</v>
          </cell>
          <cell r="B27278" t="str">
            <v>NOT USE</v>
          </cell>
          <cell r="C27278" t="str">
            <v xml:space="preserve"> Чайник УЗОРЫ 2.2л</v>
          </cell>
          <cell r="E27278" t="str">
            <v>Турция</v>
          </cell>
          <cell r="F27278" t="str">
            <v>МЕТАЛЛ</v>
          </cell>
        </row>
        <row r="27279">
          <cell r="A27279" t="str">
            <v>IR3063-4</v>
          </cell>
          <cell r="B27279" t="str">
            <v>NOT USE</v>
          </cell>
          <cell r="C27279" t="str">
            <v xml:space="preserve"> Кастрюля глубокая ЖАР-ПТИЦА 5.7л стеклянная крышка</v>
          </cell>
          <cell r="E27279" t="str">
            <v>Турция</v>
          </cell>
          <cell r="F27279" t="str">
            <v>МЕТАЛЛ</v>
          </cell>
        </row>
        <row r="27280">
          <cell r="A27280" t="str">
            <v>J1802</v>
          </cell>
          <cell r="B27280" t="str">
            <v>NOT USE</v>
          </cell>
          <cell r="C27280" t="str">
            <v xml:space="preserve"> Набор чайный КОТОН ФЛАУЭР 6пр</v>
          </cell>
          <cell r="E27280" t="str">
            <v>Россия</v>
          </cell>
          <cell r="F27280" t="str">
            <v>СТЕКЛО</v>
          </cell>
        </row>
        <row r="27281">
          <cell r="A27281" t="str">
            <v>J1803</v>
          </cell>
          <cell r="B27281" t="str">
            <v>NOT USE</v>
          </cell>
          <cell r="C27281" t="str">
            <v xml:space="preserve"> Набор чайный МИСТИГРИ 12пр</v>
          </cell>
          <cell r="E27281" t="str">
            <v>Россия</v>
          </cell>
          <cell r="F27281" t="str">
            <v>СТЕКЛО</v>
          </cell>
        </row>
        <row r="27282">
          <cell r="A27282" t="str">
            <v>J34-14</v>
          </cell>
          <cell r="B27282" t="str">
            <v>NOT USE</v>
          </cell>
          <cell r="C27282" t="str">
            <v xml:space="preserve"> Пробка для ванной с игрушкой на цепочке</v>
          </cell>
          <cell r="E27282" t="str">
            <v>Китай</v>
          </cell>
          <cell r="F27282" t="str">
            <v>ПЛАСТИК</v>
          </cell>
        </row>
        <row r="27283">
          <cell r="A27283" t="str">
            <v>J50-70</v>
          </cell>
          <cell r="B27283" t="str">
            <v>NOT USE</v>
          </cell>
          <cell r="C27283" t="str">
            <v xml:space="preserve"> Набор деревянных инструментов клен 2шт</v>
          </cell>
          <cell r="E27283" t="str">
            <v>Китай</v>
          </cell>
          <cell r="F27283" t="str">
            <v>ДЕРЕВО</v>
          </cell>
        </row>
        <row r="27284">
          <cell r="A27284" t="str">
            <v>J50-71</v>
          </cell>
          <cell r="B27284" t="str">
            <v>NOT USE</v>
          </cell>
          <cell r="C27284" t="str">
            <v xml:space="preserve"> Набор деревянных инструментов клен 3шт</v>
          </cell>
          <cell r="E27284" t="str">
            <v>Китай</v>
          </cell>
          <cell r="F27284" t="str">
            <v>ДЕРЕВО</v>
          </cell>
        </row>
        <row r="27285">
          <cell r="A27285" t="str">
            <v>J50-78</v>
          </cell>
          <cell r="B27285" t="str">
            <v>NOT USE</v>
          </cell>
          <cell r="C27285" t="str">
            <v xml:space="preserve"> Набор деревянных инструментов бук 3шт</v>
          </cell>
          <cell r="E27285" t="str">
            <v>Китай</v>
          </cell>
          <cell r="F27285" t="str">
            <v>ДЕРЕВО</v>
          </cell>
        </row>
        <row r="27286">
          <cell r="A27286" t="str">
            <v>J83-133</v>
          </cell>
          <cell r="B27286" t="str">
            <v>NOT USE</v>
          </cell>
          <cell r="C27286" t="str">
            <v xml:space="preserve"> Грабли веерные 11зуб</v>
          </cell>
          <cell r="E27286" t="str">
            <v>Китай</v>
          </cell>
          <cell r="F27286" t="str">
            <v>ДЕРЕВО</v>
          </cell>
        </row>
        <row r="27287">
          <cell r="A27287" t="str">
            <v>J83-15</v>
          </cell>
          <cell r="B27287" t="str">
            <v>NOT USE</v>
          </cell>
          <cell r="C27287" t="str">
            <v xml:space="preserve"> Совок деревянная ручка</v>
          </cell>
          <cell r="E27287" t="str">
            <v>Китай</v>
          </cell>
          <cell r="F27287" t="str">
            <v>ДЕРЕВО</v>
          </cell>
        </row>
        <row r="27288">
          <cell r="A27288" t="str">
            <v>PT402396</v>
          </cell>
          <cell r="B27288" t="str">
            <v>NOT USE</v>
          </cell>
          <cell r="C27288" t="str">
            <v xml:space="preserve"> Перчатки резиновые р-р XL 12</v>
          </cell>
          <cell r="E27288" t="str">
            <v>Китай</v>
          </cell>
          <cell r="F27288" t="str">
            <v>РЕЗИНА</v>
          </cell>
        </row>
        <row r="27289">
          <cell r="A27289" t="str">
            <v>PT402452</v>
          </cell>
          <cell r="B27289" t="str">
            <v>NOT USE</v>
          </cell>
          <cell r="C27289" t="str">
            <v xml:space="preserve"> Пакеты для тостера антипригарные 2шт</v>
          </cell>
          <cell r="E27289" t="str">
            <v>Китай</v>
          </cell>
          <cell r="F27289" t="str">
            <v>ПОЛИЭТИЛЕН</v>
          </cell>
        </row>
        <row r="27290">
          <cell r="A27290" t="str">
            <v>PT402459</v>
          </cell>
          <cell r="B27290" t="str">
            <v>NOT USE</v>
          </cell>
          <cell r="C27290" t="str">
            <v xml:space="preserve"> Пробка для бутылки силиконовая</v>
          </cell>
          <cell r="E27290" t="str">
            <v>Китай</v>
          </cell>
          <cell r="F27290" t="str">
            <v>СИЛИКОН</v>
          </cell>
        </row>
        <row r="27291">
          <cell r="A27291" t="str">
            <v>PT402467</v>
          </cell>
          <cell r="B27291" t="str">
            <v>NOT USE</v>
          </cell>
          <cell r="C27291" t="str">
            <v xml:space="preserve"> Перчатки садовые хлопок+напыление р-р M</v>
          </cell>
          <cell r="E27291" t="str">
            <v>Китай</v>
          </cell>
          <cell r="F27291" t="str">
            <v>ХЛОПОК</v>
          </cell>
        </row>
        <row r="27292">
          <cell r="A27292" t="str">
            <v>PT402468</v>
          </cell>
          <cell r="B27292" t="str">
            <v>NOT USE</v>
          </cell>
          <cell r="C27292" t="str">
            <v xml:space="preserve"> Перчатки садовые хлопок+напыление с манжетой р-р M</v>
          </cell>
          <cell r="E27292" t="str">
            <v>Китай</v>
          </cell>
          <cell r="F27292" t="str">
            <v>ХЛОПОК</v>
          </cell>
        </row>
        <row r="27293">
          <cell r="A27293" t="str">
            <v>PT402484</v>
          </cell>
          <cell r="B27293" t="str">
            <v>NOT USE</v>
          </cell>
          <cell r="C27293" t="str">
            <v xml:space="preserve"> Набор салфеток для сбора накипи и жира в бульоне</v>
          </cell>
          <cell r="E27293" t="str">
            <v>Китай</v>
          </cell>
          <cell r="F27293" t="str">
            <v>БУМАГА</v>
          </cell>
        </row>
        <row r="27294">
          <cell r="A27294" t="str">
            <v>PT406005</v>
          </cell>
          <cell r="B27294" t="str">
            <v>NOT USE</v>
          </cell>
          <cell r="C27294" t="str">
            <v xml:space="preserve"> Губка для уборки с поверх DELICATO профильная разм 13</v>
          </cell>
          <cell r="E27294" t="str">
            <v>Беларусь</v>
          </cell>
          <cell r="F27294" t="str">
            <v>ПОРОЛОН</v>
          </cell>
        </row>
        <row r="27295">
          <cell r="A27295" t="str">
            <v>PT406008</v>
          </cell>
          <cell r="B27295" t="str">
            <v>NOT USE</v>
          </cell>
          <cell r="C27295" t="str">
            <v xml:space="preserve"> Губка для кафеля 2в1 трехслойная</v>
          </cell>
          <cell r="E27295" t="str">
            <v>Беларусь</v>
          </cell>
          <cell r="F27295" t="str">
            <v>ПОРОЛОН</v>
          </cell>
        </row>
        <row r="27296">
          <cell r="A27296" t="str">
            <v>PT406018</v>
          </cell>
          <cell r="B27296" t="str">
            <v>NOT USE</v>
          </cell>
          <cell r="C27296" t="str">
            <v xml:space="preserve"> Салфетки вискозные СВЕРХПРОЧНЫЕ для уборки 3шт 30х38см</v>
          </cell>
          <cell r="E27296" t="str">
            <v>Россия</v>
          </cell>
          <cell r="F27296" t="str">
            <v>ВИСКОЗА</v>
          </cell>
        </row>
        <row r="27297">
          <cell r="A27297" t="str">
            <v>PT406030</v>
          </cell>
          <cell r="B27297" t="str">
            <v>NOT USE</v>
          </cell>
          <cell r="C27297" t="str">
            <v xml:space="preserve"> Губки кухонные SMART CLEAN фигурные 2шт 70х110мм</v>
          </cell>
          <cell r="E27297" t="str">
            <v>Китай</v>
          </cell>
          <cell r="F27297" t="str">
            <v>ПОРОЛОН</v>
          </cell>
        </row>
        <row r="27298">
          <cell r="A27298" t="str">
            <v>PT407006</v>
          </cell>
          <cell r="B27298" t="str">
            <v>NOT USE</v>
          </cell>
          <cell r="C27298" t="str">
            <v xml:space="preserve"> Защитные чехлы на колеса большие одинарные 2шт</v>
          </cell>
          <cell r="E27298" t="str">
            <v>Китай</v>
          </cell>
          <cell r="F27298" t="str">
            <v>ТКАНЬ</v>
          </cell>
        </row>
        <row r="27299">
          <cell r="A27299" t="str">
            <v>PT407007</v>
          </cell>
          <cell r="B27299" t="str">
            <v>NOT USE</v>
          </cell>
          <cell r="C27299" t="str">
            <v xml:space="preserve"> Защитные чехлы на колеса малые двойные 2шт</v>
          </cell>
          <cell r="E27299" t="str">
            <v>Китай</v>
          </cell>
          <cell r="F27299" t="str">
            <v>ТКАНЬ</v>
          </cell>
        </row>
        <row r="27300">
          <cell r="A27300" t="str">
            <v>TER436863</v>
          </cell>
          <cell r="B27300" t="str">
            <v>NOT USE</v>
          </cell>
          <cell r="C27300" t="str">
            <v xml:space="preserve"> Кружка с двойными стенками из нерж стали THERMOcafe by Thermos BrilliantTumbler Ivory 0.3л</v>
          </cell>
          <cell r="E27300" t="str">
            <v>Китай</v>
          </cell>
          <cell r="F27300" t="str">
            <v>МЕТАЛЛ</v>
          </cell>
        </row>
        <row r="27301">
          <cell r="A27301" t="str">
            <v>TER436917</v>
          </cell>
          <cell r="B27301" t="str">
            <v>NOT USE</v>
          </cell>
          <cell r="C27301" t="str">
            <v xml:space="preserve"> Кружка с двойными стенками из нерж стали THERMOcafe by Thermos Brilliant Tumbler Black 0.45л</v>
          </cell>
          <cell r="E27301" t="str">
            <v>Китай</v>
          </cell>
          <cell r="F27301" t="str">
            <v>МЕТАЛЛ</v>
          </cell>
        </row>
        <row r="27302">
          <cell r="A27302" t="str">
            <v>TER446640</v>
          </cell>
          <cell r="B27302" t="str">
            <v>NOT USE</v>
          </cell>
          <cell r="C27302" t="str">
            <v xml:space="preserve"> Термос из нерж стали THERMOcafe by Thermos OutDoor Multipurpose Flask-Green 0.8л</v>
          </cell>
          <cell r="E27302" t="str">
            <v>Китай</v>
          </cell>
          <cell r="F27302" t="str">
            <v>МЕТАЛЛ</v>
          </cell>
        </row>
        <row r="27303">
          <cell r="A27303" t="str">
            <v>TER446855</v>
          </cell>
          <cell r="B27303" t="str">
            <v>NOT USE</v>
          </cell>
          <cell r="C27303" t="str">
            <v xml:space="preserve"> Термос из нерж стали тм THERMOcafe by Thermos OutDoor Multipurpose Flask- Purple 1.8л</v>
          </cell>
          <cell r="E27303" t="str">
            <v>Китай</v>
          </cell>
          <cell r="F27303" t="str">
            <v>МЕТАЛЛ</v>
          </cell>
        </row>
        <row r="27304">
          <cell r="A27304" t="str">
            <v>TER447265</v>
          </cell>
          <cell r="B27304" t="str">
            <v>NOT USE</v>
          </cell>
          <cell r="C27304" t="str">
            <v xml:space="preserve"> Термос из нерж стали THERMOcafe by Thermos OutDoor Flask- Purple 1.0л</v>
          </cell>
          <cell r="E27304" t="str">
            <v>Китай</v>
          </cell>
          <cell r="F27304" t="str">
            <v>МЕТАЛЛ</v>
          </cell>
        </row>
        <row r="27305">
          <cell r="A27305" t="str">
            <v>TER774934</v>
          </cell>
          <cell r="B27305" t="str">
            <v>NOT USE</v>
          </cell>
          <cell r="C27305" t="str">
            <v xml:space="preserve"> Кружка-термос из нерж стали THERMOcafe by Thermos QS MUG-WH 0.42л</v>
          </cell>
          <cell r="E27305" t="str">
            <v>Китай</v>
          </cell>
          <cell r="F27305" t="str">
            <v>МЕТАЛЛ</v>
          </cell>
        </row>
        <row r="27306">
          <cell r="A27306" t="str">
            <v>TER835192</v>
          </cell>
          <cell r="B27306" t="str">
            <v>NOT USE</v>
          </cell>
          <cell r="C27306" t="str">
            <v xml:space="preserve"> Термос с пневмонасосом со стекл колбой тм THERMOS Evolution PP2230 2.2л</v>
          </cell>
          <cell r="E27306" t="str">
            <v>Китай</v>
          </cell>
          <cell r="F27306" t="str">
            <v>МЕТАЛЛ</v>
          </cell>
        </row>
        <row r="27307">
          <cell r="A27307" t="str">
            <v>TER848482</v>
          </cell>
          <cell r="B27307" t="str">
            <v>NOT USE</v>
          </cell>
          <cell r="C27307" t="str">
            <v xml:space="preserve"> Термос из нерж стали тм THERMOcafe by Thermos Multi Purpose Flask- Gun Metal 0.8л</v>
          </cell>
          <cell r="E27307" t="str">
            <v>Китай</v>
          </cell>
          <cell r="F27307" t="str">
            <v>МЕТАЛЛ</v>
          </cell>
        </row>
        <row r="27308">
          <cell r="A27308" t="str">
            <v>TER854087</v>
          </cell>
          <cell r="B27308" t="str">
            <v>NOT USE</v>
          </cell>
          <cell r="C27308" t="str">
            <v xml:space="preserve"> Сумка-термос LifeStyle with Flower 15L Cooler</v>
          </cell>
          <cell r="E27308" t="str">
            <v>Китай</v>
          </cell>
          <cell r="F27308" t="str">
            <v>ТКАНЬ</v>
          </cell>
        </row>
        <row r="27309">
          <cell r="A27309" t="str">
            <v>TER866745</v>
          </cell>
          <cell r="B27309" t="str">
            <v>NOT USE</v>
          </cell>
          <cell r="C27309" t="str">
            <v xml:space="preserve"> Кружка с двойными стенками из нерж стали THERMOcafe by Thermos HIKING500-WH 0.5л</v>
          </cell>
          <cell r="E27309" t="str">
            <v>Китай</v>
          </cell>
          <cell r="F27309" t="str">
            <v>МЕТАЛЛ</v>
          </cell>
        </row>
        <row r="27310">
          <cell r="A27310" t="str">
            <v>TET13</v>
          </cell>
          <cell r="B27310" t="str">
            <v>NOT USE</v>
          </cell>
          <cell r="C27310" t="str">
            <v xml:space="preserve"> Салфетка бум RENOVA FACIALS TUBE шелк Black</v>
          </cell>
          <cell r="E27310" t="str">
            <v>Португалия</v>
          </cell>
          <cell r="F27310" t="str">
            <v>БУМАГА</v>
          </cell>
        </row>
        <row r="27311">
          <cell r="A27311" t="str">
            <v>TET14</v>
          </cell>
          <cell r="B27311" t="str">
            <v>NOT USE</v>
          </cell>
          <cell r="C27311" t="str">
            <v xml:space="preserve"> Салфетка бум RENOVA FACIALS TUBE шелк Red</v>
          </cell>
          <cell r="E27311" t="str">
            <v>Португалия</v>
          </cell>
          <cell r="F27311" t="str">
            <v>БУМАГА</v>
          </cell>
        </row>
        <row r="27312">
          <cell r="A27312" t="str">
            <v>J83-16</v>
          </cell>
          <cell r="B27312" t="str">
            <v>NOT USE</v>
          </cell>
          <cell r="C27312" t="str">
            <v xml:space="preserve"> Совок узкий деревянная ручка</v>
          </cell>
          <cell r="E27312" t="str">
            <v>Китай</v>
          </cell>
          <cell r="F27312" t="str">
            <v>ДЕРЕВО</v>
          </cell>
        </row>
        <row r="27313">
          <cell r="A27313" t="str">
            <v>J83-98</v>
          </cell>
          <cell r="B27313" t="str">
            <v>NOT USE</v>
          </cell>
          <cell r="C27313" t="str">
            <v xml:space="preserve"> Садовые ножницы деревянная ручка</v>
          </cell>
          <cell r="E27313" t="str">
            <v>Китай</v>
          </cell>
          <cell r="F27313" t="str">
            <v>МЕТАЛЛ</v>
          </cell>
        </row>
        <row r="27314">
          <cell r="A27314" t="str">
            <v>JH1301-19</v>
          </cell>
          <cell r="B27314" t="str">
            <v>NOT USE</v>
          </cell>
          <cell r="C27314" t="str">
            <v xml:space="preserve"> Арка садовая 110х39х230см зел мет</v>
          </cell>
          <cell r="E27314" t="str">
            <v>Китай</v>
          </cell>
          <cell r="F27314" t="str">
            <v>ПЛАСТИК</v>
          </cell>
        </row>
        <row r="27315">
          <cell r="A27315" t="str">
            <v>JH53-38</v>
          </cell>
          <cell r="B27315" t="str">
            <v>NOT USE</v>
          </cell>
          <cell r="C27315" t="str">
            <v xml:space="preserve"> Картофелерезка БЕСТ</v>
          </cell>
          <cell r="E27315" t="str">
            <v>Китай</v>
          </cell>
          <cell r="F27315" t="str">
            <v>ПЛАСТИК</v>
          </cell>
        </row>
        <row r="27316">
          <cell r="A27316" t="str">
            <v>JH80-2</v>
          </cell>
          <cell r="B27316" t="str">
            <v>NOT USE</v>
          </cell>
          <cell r="C27316" t="str">
            <v xml:space="preserve"> Декоратор для крема 8 насадок</v>
          </cell>
          <cell r="E27316" t="str">
            <v>Китай</v>
          </cell>
          <cell r="F27316" t="str">
            <v>ПЛАСТИК</v>
          </cell>
        </row>
        <row r="27317">
          <cell r="A27317" t="str">
            <v>JW908-1</v>
          </cell>
          <cell r="B27317" t="str">
            <v>NOT USE</v>
          </cell>
          <cell r="C27317" t="str">
            <v xml:space="preserve"> Салатник 7.25' 18.5см КАРМЕН квадр</v>
          </cell>
          <cell r="E27317" t="str">
            <v>Китай</v>
          </cell>
          <cell r="F27317" t="str">
            <v>ПЛАСТИК</v>
          </cell>
        </row>
        <row r="27318">
          <cell r="A27318" t="str">
            <v>JW908-2</v>
          </cell>
          <cell r="B27318" t="str">
            <v>NOT USE</v>
          </cell>
          <cell r="C27318" t="str">
            <v xml:space="preserve"> Салатник 9' 23см КАРМЕН квадр</v>
          </cell>
          <cell r="E27318" t="str">
            <v>Китай</v>
          </cell>
          <cell r="F27318" t="str">
            <v>ПЛАСТИК</v>
          </cell>
        </row>
        <row r="27319">
          <cell r="A27319" t="str">
            <v>JW908-4</v>
          </cell>
          <cell r="B27319" t="str">
            <v>NOT USE</v>
          </cell>
          <cell r="C27319" t="str">
            <v xml:space="preserve"> Тарелка плоская 8' 20см КАРМЕН квадр</v>
          </cell>
          <cell r="E27319" t="str">
            <v>Украина</v>
          </cell>
          <cell r="F27319" t="str">
            <v>ПЛАСТИК</v>
          </cell>
        </row>
        <row r="27320">
          <cell r="A27320" t="str">
            <v>K3-017</v>
          </cell>
          <cell r="B27320" t="str">
            <v>NOT USE</v>
          </cell>
          <cell r="C27320" t="str">
            <v xml:space="preserve"> Чайник эмаль ГЕРБЕРЫ 4л с керам ручкой WT-AA21(WT-A052)</v>
          </cell>
          <cell r="E27320" t="str">
            <v>Китай</v>
          </cell>
          <cell r="F27320" t="str">
            <v>МЕТАЛЛ</v>
          </cell>
        </row>
        <row r="27321">
          <cell r="A27321" t="str">
            <v>K3-021</v>
          </cell>
          <cell r="B27321" t="str">
            <v>NOT USE</v>
          </cell>
          <cell r="C27321" t="str">
            <v xml:space="preserve"> Чайник эмаль ЛИЛИЯ 4л с керам ручкой WT-AA21(WT-A203)</v>
          </cell>
          <cell r="E27321" t="str">
            <v>Китай</v>
          </cell>
          <cell r="F27321" t="str">
            <v>МЕТАЛЛ</v>
          </cell>
        </row>
        <row r="27322">
          <cell r="A27322" t="str">
            <v>MD71-17</v>
          </cell>
          <cell r="B27322" t="str">
            <v>NOT USE</v>
          </cell>
          <cell r="C27322" t="str">
            <v xml:space="preserve"> Полотенце ЛЮБИМЫЕ ФРУКТЫ 48х62см 3диз</v>
          </cell>
          <cell r="E27322" t="str">
            <v>Россия</v>
          </cell>
          <cell r="F27322" t="str">
            <v>ТКАНЬ</v>
          </cell>
        </row>
        <row r="27323">
          <cell r="A27323" t="str">
            <v>MH10</v>
          </cell>
          <cell r="B27323" t="str">
            <v>NOT USE</v>
          </cell>
          <cell r="C27323" t="str">
            <v xml:space="preserve"> Мочалка-люфа ВАРЕЖКА (М10)</v>
          </cell>
          <cell r="E27323" t="str">
            <v>Россия</v>
          </cell>
          <cell r="F27323" t="str">
            <v>ТКАНЬ</v>
          </cell>
        </row>
        <row r="27324">
          <cell r="A27324" t="str">
            <v>PT409010</v>
          </cell>
          <cell r="B27324" t="str">
            <v>NOT USE</v>
          </cell>
          <cell r="C27324" t="str">
            <v xml:space="preserve"> Набор багажный 2 в 1 бирка+замок на подвесе</v>
          </cell>
          <cell r="E27324" t="str">
            <v>Китай</v>
          </cell>
          <cell r="F27324" t="str">
            <v>ТКАНЬ</v>
          </cell>
        </row>
        <row r="27325">
          <cell r="A27325" t="str">
            <v>PT409011</v>
          </cell>
          <cell r="B27325" t="str">
            <v>NOT USE</v>
          </cell>
          <cell r="C27325" t="str">
            <v xml:space="preserve"> Маска-очки для отдыха в дороге на подвесе</v>
          </cell>
          <cell r="E27325" t="str">
            <v>Китай</v>
          </cell>
          <cell r="F27325" t="str">
            <v>ТКАНЬ</v>
          </cell>
        </row>
        <row r="27326">
          <cell r="A27326" t="str">
            <v>PT409014</v>
          </cell>
          <cell r="B27326" t="str">
            <v>NOT USE</v>
          </cell>
          <cell r="C27326" t="str">
            <v xml:space="preserve"> Набор для гигиены 5в1</v>
          </cell>
          <cell r="E27326" t="str">
            <v>Китай</v>
          </cell>
          <cell r="F27326" t="str">
            <v>ПЛАСТИК</v>
          </cell>
        </row>
        <row r="27327">
          <cell r="A27327" t="str">
            <v>PT409015</v>
          </cell>
          <cell r="B27327" t="str">
            <v>NOT USE</v>
          </cell>
          <cell r="C27327" t="str">
            <v xml:space="preserve"> Бокс-таблетница для путешествий 8 отсеков на подвесе</v>
          </cell>
          <cell r="E27327" t="str">
            <v>Китай</v>
          </cell>
          <cell r="F27327" t="str">
            <v>ПЛАСТИК</v>
          </cell>
        </row>
        <row r="27328">
          <cell r="A27328" t="str">
            <v>PT409019</v>
          </cell>
          <cell r="B27328" t="str">
            <v>NOT USE</v>
          </cell>
          <cell r="C27328" t="str">
            <v xml:space="preserve"> Чехол для перевозки и хранения обуви 26х36см</v>
          </cell>
          <cell r="E27328" t="str">
            <v>Китай</v>
          </cell>
          <cell r="F27328" t="str">
            <v>ПЛАСТИК</v>
          </cell>
        </row>
        <row r="27329">
          <cell r="A27329" t="str">
            <v>PT409021</v>
          </cell>
          <cell r="B27329" t="str">
            <v>NOT USE</v>
          </cell>
          <cell r="C27329" t="str">
            <v xml:space="preserve"> Защитный чехол на чемодан средний</v>
          </cell>
          <cell r="E27329" t="str">
            <v>Китай</v>
          </cell>
          <cell r="F27329" t="str">
            <v>ТКАНЬ</v>
          </cell>
        </row>
        <row r="27330">
          <cell r="A27330" t="str">
            <v>PT409026</v>
          </cell>
          <cell r="B27330" t="str">
            <v>NOT USE</v>
          </cell>
          <cell r="C27330" t="str">
            <v xml:space="preserve"> Органайзер для обуви</v>
          </cell>
          <cell r="E27330" t="str">
            <v>Китай</v>
          </cell>
          <cell r="F27330" t="str">
            <v>ПЛАСТИК</v>
          </cell>
        </row>
        <row r="27331">
          <cell r="A27331" t="str">
            <v>PT409027</v>
          </cell>
          <cell r="B27331" t="str">
            <v>NOT USE</v>
          </cell>
          <cell r="C27331" t="str">
            <v xml:space="preserve"> Защита от грязи на спинку переднего автокресла</v>
          </cell>
          <cell r="E27331" t="str">
            <v>Китай</v>
          </cell>
          <cell r="F27331" t="str">
            <v>ТКАНЬ</v>
          </cell>
        </row>
        <row r="27332">
          <cell r="A27332" t="str">
            <v>PT409028</v>
          </cell>
          <cell r="B27332" t="str">
            <v>NOT USE</v>
          </cell>
          <cell r="C27332" t="str">
            <v xml:space="preserve"> Защита от истирания обивки автокресла</v>
          </cell>
          <cell r="E27332" t="str">
            <v>Китай</v>
          </cell>
          <cell r="F27332" t="str">
            <v>ТКАНЬ</v>
          </cell>
        </row>
        <row r="27333">
          <cell r="A27333" t="str">
            <v>PT409031</v>
          </cell>
          <cell r="B27333" t="str">
            <v>NOT USE</v>
          </cell>
          <cell r="C27333" t="str">
            <v xml:space="preserve"> Автомобильный держатель для стаканов и бутылок</v>
          </cell>
          <cell r="E27333" t="str">
            <v>Китай</v>
          </cell>
          <cell r="F27333" t="str">
            <v>ПЛАСТИК</v>
          </cell>
        </row>
        <row r="27334">
          <cell r="A27334" t="str">
            <v>PT409033</v>
          </cell>
          <cell r="B27334" t="str">
            <v>NOT USE</v>
          </cell>
          <cell r="C27334" t="str">
            <v xml:space="preserve"> Автомобильный держатель для очков</v>
          </cell>
          <cell r="E27334" t="str">
            <v>Китай</v>
          </cell>
          <cell r="F27334" t="str">
            <v>ПЛАСТИК</v>
          </cell>
        </row>
        <row r="27335">
          <cell r="A27335" t="str">
            <v>PVA-02/C</v>
          </cell>
          <cell r="B27335" t="str">
            <v>NOT USE</v>
          </cell>
          <cell r="C27335" t="str">
            <v xml:space="preserve"> Швабра универсальная Супер Colour</v>
          </cell>
          <cell r="E27335" t="str">
            <v>Китай</v>
          </cell>
          <cell r="F27335" t="str">
            <v>ПЛАСТИК</v>
          </cell>
        </row>
        <row r="27336">
          <cell r="A27336" t="str">
            <v>TET17</v>
          </cell>
          <cell r="B27336" t="str">
            <v>NOT USE</v>
          </cell>
          <cell r="C27336" t="str">
            <v xml:space="preserve"> Платочки бум RENOVA 10х10х30 CitrusFresh</v>
          </cell>
          <cell r="E27336" t="str">
            <v>Португалия</v>
          </cell>
          <cell r="F27336" t="str">
            <v>БУМАГА</v>
          </cell>
        </row>
        <row r="27337">
          <cell r="A27337" t="str">
            <v>TET19</v>
          </cell>
          <cell r="B27337" t="str">
            <v>NOT USE</v>
          </cell>
          <cell r="C27337" t="str">
            <v xml:space="preserve"> Салфетки Gratias дизайн ЯБЛОНЕВЫЙ ЦВЕТ</v>
          </cell>
          <cell r="E27337" t="str">
            <v>Россия</v>
          </cell>
          <cell r="F27337" t="str">
            <v>БУМАГА</v>
          </cell>
        </row>
        <row r="27338">
          <cell r="A27338" t="str">
            <v>TET21</v>
          </cell>
          <cell r="B27338" t="str">
            <v>NOT USE</v>
          </cell>
          <cell r="C27338" t="str">
            <v xml:space="preserve"> Салфетки Gratias дизайн РОЗОВЫЙ БУКЕТ</v>
          </cell>
          <cell r="E27338" t="str">
            <v>Россия</v>
          </cell>
          <cell r="F27338" t="str">
            <v>БУМАГА</v>
          </cell>
        </row>
        <row r="27339">
          <cell r="A27339" t="str">
            <v>TET25</v>
          </cell>
          <cell r="B27339" t="str">
            <v>NOT USE</v>
          </cell>
          <cell r="C27339" t="str">
            <v xml:space="preserve"> Салфетки Gratias дизайн МИСТЕРИЯ</v>
          </cell>
          <cell r="E27339" t="str">
            <v>Россия</v>
          </cell>
          <cell r="F27339" t="str">
            <v>БУМАГА</v>
          </cell>
        </row>
        <row r="27340">
          <cell r="A27340" t="str">
            <v>TET29</v>
          </cell>
          <cell r="B27340" t="str">
            <v>NOT USE</v>
          </cell>
          <cell r="C27340" t="str">
            <v xml:space="preserve"> Салфетка бум RENOVA TABLE GOLD 40х40 YELLOW</v>
          </cell>
          <cell r="E27340" t="str">
            <v>Португалия</v>
          </cell>
          <cell r="F27340" t="str">
            <v>БУМАГА</v>
          </cell>
        </row>
        <row r="27341">
          <cell r="A27341" t="str">
            <v>TET32</v>
          </cell>
          <cell r="B27341" t="str">
            <v>NOT USE</v>
          </cell>
          <cell r="C27341" t="str">
            <v xml:space="preserve"> Салфетки Gratias дизайн БАТИСТ</v>
          </cell>
          <cell r="E27341" t="str">
            <v>Россия</v>
          </cell>
          <cell r="F27341" t="str">
            <v>БУМАГА</v>
          </cell>
        </row>
        <row r="27342">
          <cell r="A27342" t="str">
            <v>TET35</v>
          </cell>
          <cell r="B27342" t="str">
            <v>NOT USE</v>
          </cell>
          <cell r="C27342" t="str">
            <v xml:space="preserve"> Салфетки Gratias дизайн НЕЗАБУДКА</v>
          </cell>
          <cell r="E27342" t="str">
            <v>Россия</v>
          </cell>
          <cell r="F27342" t="str">
            <v>БУМАГА</v>
          </cell>
        </row>
        <row r="27343">
          <cell r="A27343" t="str">
            <v>TETC13</v>
          </cell>
          <cell r="B27343" t="str">
            <v>NOT USE</v>
          </cell>
          <cell r="C27343" t="str">
            <v xml:space="preserve"> Бумага туал двухсл DELUXE лимон 8рул</v>
          </cell>
          <cell r="E27343" t="str">
            <v>Россия</v>
          </cell>
          <cell r="F27343" t="str">
            <v>БУМАГА</v>
          </cell>
        </row>
        <row r="27344">
          <cell r="A27344" t="str">
            <v>TI-1102B</v>
          </cell>
          <cell r="B27344" t="str">
            <v>NOT USE</v>
          </cell>
          <cell r="C27344" t="str">
            <v xml:space="preserve"> Грабли детские ПЧЕЛКА мет 19cм</v>
          </cell>
          <cell r="E27344" t="str">
            <v>Китай</v>
          </cell>
          <cell r="F27344" t="str">
            <v>ПЛАСТИК</v>
          </cell>
        </row>
        <row r="27345">
          <cell r="A27345" t="str">
            <v>TI-1110A</v>
          </cell>
          <cell r="B27345" t="str">
            <v>NOT USE</v>
          </cell>
          <cell r="C27345" t="str">
            <v xml:space="preserve"> Культ-р детский ЛЯГУШКА мет 20см</v>
          </cell>
          <cell r="E27345" t="str">
            <v>Китай</v>
          </cell>
          <cell r="F27345" t="str">
            <v>ПЛАСТИК</v>
          </cell>
        </row>
        <row r="27346">
          <cell r="A27346" t="str">
            <v>K3-031</v>
          </cell>
          <cell r="B27346" t="str">
            <v>NOT USE</v>
          </cell>
          <cell r="C27346" t="str">
            <v xml:space="preserve"> Чайник эмаль МАКИ 5л с керам ручкой WT-AD10(WT-A200)</v>
          </cell>
          <cell r="E27346" t="str">
            <v>Китай</v>
          </cell>
          <cell r="F27346" t="str">
            <v>МЕТАЛЛ</v>
          </cell>
        </row>
        <row r="27347">
          <cell r="A27347" t="str">
            <v>K4-002</v>
          </cell>
          <cell r="B27347" t="str">
            <v>NOT USE</v>
          </cell>
          <cell r="C27347" t="str">
            <v xml:space="preserve"> Совок для мусора КЛАССИКА с кромкой BCD110/P</v>
          </cell>
          <cell r="E27347" t="str">
            <v>Китай</v>
          </cell>
          <cell r="F27347" t="str">
            <v>ПЛАСТИК</v>
          </cell>
        </row>
        <row r="27348">
          <cell r="A27348" t="str">
            <v>K4-015</v>
          </cell>
          <cell r="B27348" t="str">
            <v>NOT USE</v>
          </cell>
          <cell r="C27348" t="str">
            <v xml:space="preserve"> Совок для мусора ГЕРБЕРЫ с кромкой BCD110/P</v>
          </cell>
          <cell r="E27348" t="str">
            <v>Китай</v>
          </cell>
          <cell r="F27348" t="str">
            <v>ПЛАСТИК</v>
          </cell>
        </row>
        <row r="27349">
          <cell r="A27349" t="str">
            <v>K4-022</v>
          </cell>
          <cell r="B27349" t="str">
            <v>NOT USE</v>
          </cell>
          <cell r="C27349" t="str">
            <v xml:space="preserve"> Комплект WC круглый КЛУБНИКА BCT220P</v>
          </cell>
          <cell r="E27349" t="str">
            <v>Китай</v>
          </cell>
          <cell r="F27349" t="str">
            <v>ПЛАСТИК</v>
          </cell>
        </row>
        <row r="27350">
          <cell r="A27350" t="str">
            <v>K4-030</v>
          </cell>
          <cell r="B27350" t="str">
            <v>NOT USE</v>
          </cell>
          <cell r="C27350" t="str">
            <v xml:space="preserve"> Набор ЛЕНИВКА: щетка для пола с совком КЛУБНИКА BCL102P</v>
          </cell>
          <cell r="E27350" t="str">
            <v>Китай</v>
          </cell>
          <cell r="F27350" t="str">
            <v>ПЛАСТИК</v>
          </cell>
        </row>
        <row r="27351">
          <cell r="A27351" t="str">
            <v>K4-031</v>
          </cell>
          <cell r="B27351" t="str">
            <v>NOT USE</v>
          </cell>
          <cell r="C27351" t="str">
            <v xml:space="preserve"> Набор ЛЕНИВКА:щетка для пола с совком бордов цветы ГЕРБЕРЫ</v>
          </cell>
          <cell r="E27351" t="str">
            <v>Китай</v>
          </cell>
          <cell r="F27351" t="str">
            <v>ПЛАСТИК</v>
          </cell>
        </row>
        <row r="27352">
          <cell r="A27352" t="str">
            <v>K4-044</v>
          </cell>
          <cell r="B27352" t="str">
            <v>NOT USE</v>
          </cell>
          <cell r="C27352" t="str">
            <v xml:space="preserve"> Швабра ГЕРБЕРЫ с телескопической ручкой плоская насадка из хлопка BCM203</v>
          </cell>
          <cell r="E27352" t="str">
            <v>Китай</v>
          </cell>
          <cell r="F27352" t="str">
            <v>ПЛАСТИК</v>
          </cell>
        </row>
        <row r="27353">
          <cell r="A27353" t="str">
            <v>KB-017</v>
          </cell>
          <cell r="B27353" t="str">
            <v>NOT USE</v>
          </cell>
          <cell r="C27353" t="str">
            <v xml:space="preserve"> Кухонный комплект №2</v>
          </cell>
          <cell r="E27353" t="str">
            <v>Россия</v>
          </cell>
          <cell r="F27353" t="str">
            <v>ПЛАСТИК</v>
          </cell>
        </row>
        <row r="27354">
          <cell r="A27354" t="str">
            <v>KB-018</v>
          </cell>
          <cell r="B27354" t="str">
            <v>NOT USE</v>
          </cell>
          <cell r="C27354" t="str">
            <v xml:space="preserve"> Кухонный комплект №3</v>
          </cell>
          <cell r="E27354" t="str">
            <v>Россия</v>
          </cell>
          <cell r="F27354" t="str">
            <v>ПЛАСТИК</v>
          </cell>
        </row>
        <row r="27355">
          <cell r="A27355" t="str">
            <v>KB-019</v>
          </cell>
          <cell r="B27355" t="str">
            <v>NOT USE</v>
          </cell>
          <cell r="C27355" t="str">
            <v xml:space="preserve"> Кухонный комплект №4</v>
          </cell>
          <cell r="E27355" t="str">
            <v>Россия</v>
          </cell>
          <cell r="F27355" t="str">
            <v>ПЛАСТИК</v>
          </cell>
        </row>
        <row r="27356">
          <cell r="A27356" t="str">
            <v>KB-021</v>
          </cell>
          <cell r="B27356" t="str">
            <v>NOT USE</v>
          </cell>
          <cell r="C27356" t="str">
            <v xml:space="preserve"> Кухонный комплект №6</v>
          </cell>
          <cell r="E27356" t="str">
            <v>Россия</v>
          </cell>
          <cell r="F27356" t="str">
            <v>ПЛАСТИК</v>
          </cell>
        </row>
        <row r="27357">
          <cell r="A27357" t="str">
            <v>NC11066</v>
          </cell>
          <cell r="B27357" t="str">
            <v>SIJ</v>
          </cell>
          <cell r="C27357" t="str">
            <v xml:space="preserve"> Набор елочных шаров НОВОГОДНЯЯ ЕЛКА 7шт D=8см</v>
          </cell>
          <cell r="D27357" t="str">
            <v xml:space="preserve"> Christmas ball set 7units D=8см.</v>
          </cell>
          <cell r="E27357" t="str">
            <v>Китай</v>
          </cell>
          <cell r="F27357" t="str">
            <v>ПЕНОПЛАСТ</v>
          </cell>
        </row>
        <row r="27358">
          <cell r="A27358" t="str">
            <v>NC11067</v>
          </cell>
          <cell r="B27358" t="str">
            <v>SIJ</v>
          </cell>
          <cell r="C27358" t="str">
            <v xml:space="preserve"> Набор елочных шаров НОВОГОДНЯЯ ЕЛКА 7шт D=6см</v>
          </cell>
          <cell r="D27358" t="str">
            <v xml:space="preserve"> Christmas ball set 7units D=6см.</v>
          </cell>
          <cell r="E27358" t="str">
            <v>Китай</v>
          </cell>
          <cell r="F27358" t="str">
            <v>ПЕНОПЛАСТ</v>
          </cell>
        </row>
        <row r="27359">
          <cell r="A27359" t="str">
            <v>NC11168</v>
          </cell>
          <cell r="B27359" t="str">
            <v>SIJ</v>
          </cell>
          <cell r="C27359" t="str">
            <v xml:space="preserve"> Фигурка ПРИНЦЕССА H=8.5см L=5.5см</v>
          </cell>
          <cell r="D27359" t="str">
            <v xml:space="preserve"> Rabbit figure H=13.5см. L=5.5см.</v>
          </cell>
          <cell r="E27359" t="str">
            <v>Китай</v>
          </cell>
          <cell r="F27359" t="str">
            <v>ПОЛИРЕЗИН</v>
          </cell>
        </row>
        <row r="27360">
          <cell r="A27360" t="str">
            <v>NC11178</v>
          </cell>
          <cell r="B27360" t="str">
            <v>SIJ</v>
          </cell>
          <cell r="C27360" t="str">
            <v xml:space="preserve"> Свеча ЗАЯЦ-БЕГУН H=9.5см L=7см</v>
          </cell>
          <cell r="D27360" t="str">
            <v xml:space="preserve"> Rabbit candle H=9.5cm L=7cm</v>
          </cell>
          <cell r="E27360" t="str">
            <v>Китай</v>
          </cell>
          <cell r="F27360" t="str">
            <v>ПАРАФИН</v>
          </cell>
        </row>
        <row r="27361">
          <cell r="A27361" t="str">
            <v>NC11179</v>
          </cell>
          <cell r="B27361" t="str">
            <v>SIJ</v>
          </cell>
          <cell r="C27361" t="str">
            <v xml:space="preserve"> Свеча ЗАЯЦ С КАПУСТОЙ H=9см L=7.5см</v>
          </cell>
          <cell r="D27361" t="str">
            <v xml:space="preserve"> Rabbit candle H=9cm L=7.5cm</v>
          </cell>
          <cell r="E27361" t="str">
            <v>Китай</v>
          </cell>
          <cell r="F27361" t="str">
            <v>ПАРАФИН</v>
          </cell>
        </row>
        <row r="27362">
          <cell r="A27362" t="str">
            <v>NC11170M</v>
          </cell>
          <cell r="B27362" t="str">
            <v>SIJ</v>
          </cell>
          <cell r="C27362" t="str">
            <v xml:space="preserve"> Фигурка КРОЛИК В КИМОНО H=8.5см L=4см</v>
          </cell>
          <cell r="D27362" t="str">
            <v xml:space="preserve"> Rabbit figure H=8.5cm. L=4cm.</v>
          </cell>
          <cell r="E27362" t="str">
            <v>Китай</v>
          </cell>
          <cell r="F27362" t="str">
            <v>ПОЛИРЕЗИН</v>
          </cell>
        </row>
        <row r="27363">
          <cell r="A27363" t="str">
            <v>NC11174</v>
          </cell>
          <cell r="B27363" t="str">
            <v>SIJ</v>
          </cell>
          <cell r="C27363" t="str">
            <v xml:space="preserve"> Магнит на холодильник КРОЛИК В КИМОНО H=8.5см L=3.5см</v>
          </cell>
          <cell r="D27363" t="str">
            <v xml:space="preserve"> Rabbit figure H=8.5см. L=3.5см.</v>
          </cell>
          <cell r="E27363" t="str">
            <v>Китай</v>
          </cell>
          <cell r="F27363" t="str">
            <v>ПОЛИРЕЗИН</v>
          </cell>
        </row>
        <row r="27364">
          <cell r="A27364" t="str">
            <v>NC11175</v>
          </cell>
          <cell r="B27364" t="str">
            <v>SIJ</v>
          </cell>
          <cell r="C27364" t="str">
            <v xml:space="preserve"> Магнит на холодильник КРОЛИК-САМУРАЙ H=8.5см L=3.5см</v>
          </cell>
          <cell r="D27364" t="str">
            <v xml:space="preserve"> Rabbit figure H=8.5см. L=3.5см.</v>
          </cell>
          <cell r="E27364" t="str">
            <v>Китай</v>
          </cell>
          <cell r="F27364" t="str">
            <v>ПОЛИРЕЗИН</v>
          </cell>
        </row>
        <row r="27365">
          <cell r="A27365" t="str">
            <v>NC11176</v>
          </cell>
          <cell r="B27365" t="str">
            <v>SIJ</v>
          </cell>
          <cell r="C27365" t="str">
            <v xml:space="preserve"> Свеча ЗАЯЦ С МОРКОВКОЙ H=9.5см L=7см</v>
          </cell>
          <cell r="D27365" t="str">
            <v xml:space="preserve"> Rabbit candle H=9.5cm L=7cm</v>
          </cell>
          <cell r="E27365" t="str">
            <v>Китай</v>
          </cell>
          <cell r="F27365" t="str">
            <v>ПАРАФИН</v>
          </cell>
        </row>
        <row r="27366">
          <cell r="A27366" t="str">
            <v>NC11177</v>
          </cell>
          <cell r="B27366" t="str">
            <v>SIJ</v>
          </cell>
          <cell r="C27366" t="str">
            <v xml:space="preserve"> Свеча ЗАЯЦ В ТРАВЕ H=7.5см L=10см</v>
          </cell>
          <cell r="D27366" t="str">
            <v xml:space="preserve"> Rabbit candle H=7.5cm L=10cm</v>
          </cell>
          <cell r="E27366" t="str">
            <v>Китай</v>
          </cell>
          <cell r="F27366" t="str">
            <v>ПАРАФИН</v>
          </cell>
        </row>
        <row r="27367">
          <cell r="A27367" t="str">
            <v>NC11169</v>
          </cell>
          <cell r="B27367" t="str">
            <v>SIJ</v>
          </cell>
          <cell r="C27367" t="str">
            <v xml:space="preserve"> Фигурка КРОЛИК-ВОЛШЕБНИК H=8.5см L=5.5см</v>
          </cell>
          <cell r="D27367" t="str">
            <v xml:space="preserve"> Rabbit figure H=8.5см. L=5.5см.</v>
          </cell>
          <cell r="E27367" t="str">
            <v>Китай</v>
          </cell>
          <cell r="F27367" t="str">
            <v>ПОЛИРЕЗИН</v>
          </cell>
        </row>
        <row r="27368">
          <cell r="A27368" t="str">
            <v>NC11170</v>
          </cell>
          <cell r="B27368" t="str">
            <v>SIJ</v>
          </cell>
          <cell r="C27368" t="str">
            <v xml:space="preserve"> Фигурка КРОЛИК В КИМОНО H=8.5см L=4см</v>
          </cell>
          <cell r="D27368" t="str">
            <v xml:space="preserve"> Rabbit figure H=8.5см. L=4см.</v>
          </cell>
          <cell r="E27368" t="str">
            <v>Китай</v>
          </cell>
          <cell r="F27368" t="str">
            <v>ПОЛИРЕЗИН</v>
          </cell>
        </row>
        <row r="27369">
          <cell r="A27369" t="str">
            <v>NC11171</v>
          </cell>
          <cell r="B27369" t="str">
            <v>SIJ</v>
          </cell>
          <cell r="C27369" t="str">
            <v xml:space="preserve"> Фигурка КРОЛИК-САМУРАЙ H=9см L=4.5см</v>
          </cell>
          <cell r="D27369" t="str">
            <v xml:space="preserve"> Rabbit figure H=9см. L=4.5см.</v>
          </cell>
          <cell r="E27369" t="str">
            <v>Китай</v>
          </cell>
          <cell r="F27369" t="str">
            <v>ПОЛИРЕЗИН</v>
          </cell>
        </row>
        <row r="27370">
          <cell r="A27370" t="str">
            <v>NC11068</v>
          </cell>
          <cell r="B27370" t="str">
            <v>SIJ</v>
          </cell>
          <cell r="C27370" t="str">
            <v xml:space="preserve"> Набор елочных шаров НОВОГОДНЯЯ ЕЛКА 6шт D=8см/6см/5см</v>
          </cell>
          <cell r="D27370" t="str">
            <v xml:space="preserve"> Christmas ball set 6units D=8/6/5см.</v>
          </cell>
          <cell r="E27370" t="str">
            <v>Китай</v>
          </cell>
          <cell r="F27370" t="str">
            <v>ПЕНОПЛАСТ</v>
          </cell>
        </row>
        <row r="27371">
          <cell r="A27371" t="str">
            <v>NC11069</v>
          </cell>
          <cell r="B27371" t="str">
            <v>SIJ</v>
          </cell>
          <cell r="C27371" t="str">
            <v xml:space="preserve"> Набор елочных шаров НОВОГОДНЯЯ ЕЛКА 4шт D=8см</v>
          </cell>
          <cell r="D27371" t="str">
            <v xml:space="preserve"> Christmas ball set 4units D=8см.</v>
          </cell>
          <cell r="E27371" t="str">
            <v>Китай</v>
          </cell>
          <cell r="F27371" t="str">
            <v>ПЕНОПЛАСТ</v>
          </cell>
        </row>
        <row r="27372">
          <cell r="A27372" t="str">
            <v>NC11070</v>
          </cell>
          <cell r="B27372" t="str">
            <v>SIJ</v>
          </cell>
          <cell r="C27372" t="str">
            <v xml:space="preserve"> Набор елочных шаров КРАСНЫЙ ЦВЕТОК 7шт D=8см</v>
          </cell>
          <cell r="D27372" t="str">
            <v xml:space="preserve"> Christmas ball set 7units D=8см.</v>
          </cell>
          <cell r="E27372" t="str">
            <v>Китай</v>
          </cell>
          <cell r="F27372" t="str">
            <v>ПЕНОПЛАСТ</v>
          </cell>
        </row>
        <row r="27373">
          <cell r="A27373" t="str">
            <v>NC11061</v>
          </cell>
          <cell r="B27373" t="str">
            <v>SIJ</v>
          </cell>
          <cell r="C27373" t="str">
            <v xml:space="preserve"> Подсвечник ЗОЛОТОЙ 4х10х10см</v>
          </cell>
          <cell r="D27373" t="str">
            <v xml:space="preserve"> Candle holder 4x10x10cm</v>
          </cell>
          <cell r="E27373" t="str">
            <v>Китай</v>
          </cell>
          <cell r="F27373" t="str">
            <v>ПАРАФИН,СТЕКЛО</v>
          </cell>
        </row>
        <row r="27374">
          <cell r="A27374" t="str">
            <v>NC11062</v>
          </cell>
          <cell r="B27374" t="str">
            <v>SIJ</v>
          </cell>
          <cell r="C27374" t="str">
            <v xml:space="preserve"> Подсвечник САЛАТОВЫЙ 4х10х10см</v>
          </cell>
          <cell r="D27374" t="str">
            <v xml:space="preserve"> Candle holder 4x10x10cm</v>
          </cell>
          <cell r="E27374" t="str">
            <v>Китай</v>
          </cell>
          <cell r="F27374" t="str">
            <v>ПАРАФИН,СТЕКЛО</v>
          </cell>
        </row>
        <row r="27375">
          <cell r="A27375" t="str">
            <v>NC11063</v>
          </cell>
          <cell r="B27375" t="str">
            <v>SIJ</v>
          </cell>
          <cell r="C27375" t="str">
            <v xml:space="preserve"> Подсвечник СЕРЕБРЯНЫЙ 4х10х10см</v>
          </cell>
          <cell r="D27375" t="str">
            <v xml:space="preserve"> Candle holder 4x10x10cm</v>
          </cell>
          <cell r="E27375" t="str">
            <v>Китай</v>
          </cell>
          <cell r="F27375" t="str">
            <v>ПАРАФИН,СТЕКЛО</v>
          </cell>
        </row>
        <row r="27376">
          <cell r="A27376" t="str">
            <v>NC11064</v>
          </cell>
          <cell r="B27376" t="str">
            <v>SIJ</v>
          </cell>
          <cell r="C27376" t="str">
            <v xml:space="preserve"> Подсвечник КРАСНЫЙ 4х10х10см</v>
          </cell>
          <cell r="D27376" t="str">
            <v xml:space="preserve"> Candle holder 4x10x10cm</v>
          </cell>
          <cell r="E27376" t="str">
            <v>Китай</v>
          </cell>
          <cell r="F27376" t="str">
            <v>ПАРАФИН,СТЕКЛО</v>
          </cell>
        </row>
        <row r="27377">
          <cell r="A27377" t="str">
            <v>NC11065</v>
          </cell>
          <cell r="B27377" t="str">
            <v>SIJ</v>
          </cell>
          <cell r="C27377" t="str">
            <v xml:space="preserve"> Подсвечник ФИОЛЕТОВЫЙ 4х10х10см</v>
          </cell>
          <cell r="D27377" t="str">
            <v xml:space="preserve"> Candle holder 4x10x10cm</v>
          </cell>
          <cell r="E27377" t="str">
            <v>Китай</v>
          </cell>
          <cell r="F27377" t="str">
            <v>ПАРАФИН,СТЕКЛО</v>
          </cell>
        </row>
        <row r="27378">
          <cell r="A27378" t="str">
            <v>NC11059</v>
          </cell>
          <cell r="B27378" t="str">
            <v>SIJ</v>
          </cell>
          <cell r="C27378" t="str">
            <v xml:space="preserve"> Подсвечник КРАСНЫЙ 7х11х11см</v>
          </cell>
          <cell r="D27378" t="str">
            <v xml:space="preserve"> Candle holder 7x11x11cm</v>
          </cell>
          <cell r="E27378" t="str">
            <v>Китай</v>
          </cell>
          <cell r="F27378" t="str">
            <v>ПАРАФИН,СТЕКЛО</v>
          </cell>
        </row>
        <row r="27379">
          <cell r="A27379" t="str">
            <v>NC11060</v>
          </cell>
          <cell r="B27379" t="str">
            <v>SIJ</v>
          </cell>
          <cell r="C27379" t="str">
            <v xml:space="preserve"> Подсвечник ФИОЛЕТОВЫЙ 7х11х11см</v>
          </cell>
          <cell r="D27379" t="str">
            <v xml:space="preserve"> Candle holder 7x11x11cm</v>
          </cell>
          <cell r="E27379" t="str">
            <v>Китай</v>
          </cell>
          <cell r="F27379" t="str">
            <v>ПАРАФИН,СТЕКЛО</v>
          </cell>
        </row>
        <row r="27380">
          <cell r="A27380" t="str">
            <v>NC11071</v>
          </cell>
          <cell r="B27380" t="str">
            <v>SIJ</v>
          </cell>
          <cell r="C27380" t="str">
            <v xml:space="preserve"> Набор елочных шаров КРАСНЫЙ ЦВЕТОК 7шт D=6см</v>
          </cell>
          <cell r="D27380" t="str">
            <v xml:space="preserve"> Christmas ball set 7units D=6см.</v>
          </cell>
          <cell r="E27380" t="str">
            <v>Китай</v>
          </cell>
          <cell r="F27380" t="str">
            <v>ПЕНОПЛАСТ</v>
          </cell>
        </row>
        <row r="27381">
          <cell r="A27381" t="str">
            <v>NC11172</v>
          </cell>
          <cell r="B27381" t="str">
            <v>SIJ</v>
          </cell>
          <cell r="C27381" t="str">
            <v xml:space="preserve"> Магнит на холодильник ПРИНЦЕССА H=8см L=5см</v>
          </cell>
          <cell r="D27381" t="str">
            <v xml:space="preserve"> Rabbit figure H=8см. L=5см.</v>
          </cell>
          <cell r="E27381" t="str">
            <v>Китай</v>
          </cell>
          <cell r="F27381" t="str">
            <v>ПОЛИРЕЗИН</v>
          </cell>
        </row>
        <row r="27382">
          <cell r="A27382" t="str">
            <v>NC11173</v>
          </cell>
          <cell r="B27382" t="str">
            <v>SIJ</v>
          </cell>
          <cell r="C27382" t="str">
            <v xml:space="preserve"> Магнит на холодильник КРОЛИК-ВОЛШЕБНИК H=8.5см L=4см</v>
          </cell>
          <cell r="D27382" t="str">
            <v xml:space="preserve"> Rabbit figure H=8.5см. L=4см.</v>
          </cell>
          <cell r="E27382" t="str">
            <v>Китай</v>
          </cell>
          <cell r="F27382" t="str">
            <v>ПОЛИРЕЗИН</v>
          </cell>
        </row>
        <row r="27383">
          <cell r="A27383" t="str">
            <v>NC11101</v>
          </cell>
          <cell r="B27383" t="str">
            <v>SIJ</v>
          </cell>
          <cell r="C27383" t="str">
            <v xml:space="preserve"> Мягкая игрушка-брелок БЕЛЫЙ ЗАЯЦ С МОРКОВКОЙ H=10.5см в ассортименте</v>
          </cell>
          <cell r="D27383" t="str">
            <v xml:space="preserve"> Rabbit soft toy H=10.5см.</v>
          </cell>
          <cell r="E27383" t="str">
            <v>Китай</v>
          </cell>
          <cell r="F27383" t="str">
            <v>ПОЛИКОТТОН</v>
          </cell>
        </row>
        <row r="27384">
          <cell r="A27384" t="str">
            <v>NC11102</v>
          </cell>
          <cell r="B27384" t="str">
            <v>SIJ</v>
          </cell>
          <cell r="C27384" t="str">
            <v xml:space="preserve"> Мягкая игрушка-брелок ЗАЯЦ С МОРКОВКОЙ H=8см в ассортименте</v>
          </cell>
          <cell r="D27384" t="str">
            <v xml:space="preserve"> Rabbit soft toy H=8см.</v>
          </cell>
          <cell r="E27384" t="str">
            <v>Китай</v>
          </cell>
          <cell r="F27384" t="str">
            <v>ПОЛИКОТТОН</v>
          </cell>
        </row>
        <row r="27385">
          <cell r="A27385" t="str">
            <v>NC11103</v>
          </cell>
          <cell r="B27385" t="str">
            <v>SIJ</v>
          </cell>
          <cell r="C27385" t="str">
            <v xml:space="preserve"> Набор магнитов на холодильник 3шт КРОЛИК С МОРКОВКОЙ H=5см L=3см</v>
          </cell>
          <cell r="D27385" t="str">
            <v xml:space="preserve"> Set of 3 Rabbit hear magnet H=5см.</v>
          </cell>
          <cell r="E27385" t="str">
            <v>Китай</v>
          </cell>
          <cell r="F27385" t="str">
            <v>ПЛАСТИКАТ</v>
          </cell>
        </row>
        <row r="27386">
          <cell r="A27386" t="str">
            <v>NC11104</v>
          </cell>
          <cell r="B27386" t="str">
            <v>SIJ</v>
          </cell>
          <cell r="C27386" t="str">
            <v xml:space="preserve"> Набор магнитов на холодильник 3шт КРОЛИК H=5см L=3см в ассортименте</v>
          </cell>
          <cell r="D27386" t="str">
            <v xml:space="preserve"> Set of 3 Rabbit hear magnet H=5см.</v>
          </cell>
          <cell r="E27386" t="str">
            <v>Китай</v>
          </cell>
          <cell r="F27386" t="str">
            <v>ПЛАСТИКАТ</v>
          </cell>
        </row>
        <row r="27387">
          <cell r="A27387" t="str">
            <v>NC11105</v>
          </cell>
          <cell r="B27387" t="str">
            <v>SIJ</v>
          </cell>
          <cell r="C27387" t="str">
            <v xml:space="preserve"> Набор магнитов на холодильник 3шт КРОЛИК С БАБОЧКОЙ H=5см L=3см в ассортименте</v>
          </cell>
          <cell r="D27387" t="str">
            <v xml:space="preserve"> Set of 3 Rabbit hear magnet H=5см.</v>
          </cell>
          <cell r="E27387" t="str">
            <v>Китай</v>
          </cell>
          <cell r="F27387" t="str">
            <v>ПЛАСТИКАТ</v>
          </cell>
        </row>
        <row r="27388">
          <cell r="A27388" t="str">
            <v>NC11087M</v>
          </cell>
          <cell r="B27388" t="str">
            <v>SIJ</v>
          </cell>
          <cell r="C27388" t="str">
            <v xml:space="preserve"> Подсвечник для чайной свечи H=15см L=10см</v>
          </cell>
          <cell r="D27388" t="str">
            <v xml:space="preserve"> Candle holder H=15cm. D=10cm</v>
          </cell>
          <cell r="E27388" t="str">
            <v>Китай</v>
          </cell>
          <cell r="F27388" t="str">
            <v>СТЕКЛО</v>
          </cell>
        </row>
        <row r="27389">
          <cell r="A27389" t="str">
            <v>NC11097</v>
          </cell>
          <cell r="B27389" t="str">
            <v>SIJ</v>
          </cell>
          <cell r="C27389" t="str">
            <v xml:space="preserve"> Подсвечник-цилиндр для чайной свечи серебряный H=5см L=10см</v>
          </cell>
          <cell r="D27389" t="str">
            <v xml:space="preserve"> Candle holder H=5cm L=10cm</v>
          </cell>
          <cell r="E27389" t="str">
            <v>Китай</v>
          </cell>
          <cell r="F27389" t="str">
            <v>СТЕКЛО</v>
          </cell>
        </row>
        <row r="27390">
          <cell r="A27390" t="str">
            <v>NC11098</v>
          </cell>
          <cell r="B27390" t="str">
            <v>SIJ</v>
          </cell>
          <cell r="C27390" t="str">
            <v xml:space="preserve"> Подсвечник-цилиндр для 2х чайных свечей серебряный H=5см L=17см</v>
          </cell>
          <cell r="D27390" t="str">
            <v xml:space="preserve"> Candle holder H=5cm L=17cm</v>
          </cell>
          <cell r="E27390" t="str">
            <v>Китай</v>
          </cell>
          <cell r="F27390" t="str">
            <v>СТЕКЛО</v>
          </cell>
        </row>
        <row r="27391">
          <cell r="A27391" t="str">
            <v>NC11099</v>
          </cell>
          <cell r="B27391" t="str">
            <v>SIJ</v>
          </cell>
          <cell r="C27391" t="str">
            <v xml:space="preserve"> Мягкая игрушка с магнитом КРОЛИК H=10.5см в ассортименте</v>
          </cell>
          <cell r="D27391" t="str">
            <v xml:space="preserve"> Rabbit soft toy/magnet H=10.5см.</v>
          </cell>
          <cell r="E27391" t="str">
            <v>Китай</v>
          </cell>
          <cell r="F27391" t="str">
            <v>ПОЛИКОТТОН,МАГНИТ</v>
          </cell>
        </row>
        <row r="27392">
          <cell r="A27392" t="str">
            <v>NC11082</v>
          </cell>
          <cell r="B27392" t="str">
            <v>SIJ</v>
          </cell>
          <cell r="C27392" t="str">
            <v xml:space="preserve"> Набор елочных шаров СНЕЖИНКА 7шт D=8см</v>
          </cell>
          <cell r="D27392" t="str">
            <v xml:space="preserve"> Christmas ball set 7units D=8см.</v>
          </cell>
          <cell r="E27392" t="str">
            <v>Китай</v>
          </cell>
          <cell r="F27392" t="str">
            <v>ПЕНОПЛАСТ</v>
          </cell>
        </row>
        <row r="27393">
          <cell r="A27393" t="str">
            <v>NC11083</v>
          </cell>
          <cell r="B27393" t="str">
            <v>SIJ</v>
          </cell>
          <cell r="C27393" t="str">
            <v xml:space="preserve"> Набор елочных шаров СНЕЖИНКА 7шт D=6см</v>
          </cell>
          <cell r="D27393" t="str">
            <v xml:space="preserve"> Christmas ball set 7units D=6см.</v>
          </cell>
          <cell r="E27393" t="str">
            <v>Китай</v>
          </cell>
          <cell r="F27393" t="str">
            <v>ПЕНОПЛАСТ</v>
          </cell>
        </row>
        <row r="27394">
          <cell r="A27394" t="str">
            <v>NC11077</v>
          </cell>
          <cell r="B27394" t="str">
            <v>SIJ</v>
          </cell>
          <cell r="C27394" t="str">
            <v xml:space="preserve"> Набор елочных шаров ДЕД МОРОЗ 4шт D=8см</v>
          </cell>
          <cell r="D27394" t="str">
            <v xml:space="preserve"> Christmas ball set 4units D=8см.</v>
          </cell>
          <cell r="E27394" t="str">
            <v>Китай</v>
          </cell>
          <cell r="F27394" t="str">
            <v>ПЕНОПЛАСТ</v>
          </cell>
        </row>
        <row r="27395">
          <cell r="A27395" t="str">
            <v>NC11078</v>
          </cell>
          <cell r="B27395" t="str">
            <v>SIJ</v>
          </cell>
          <cell r="C27395" t="str">
            <v xml:space="preserve"> Набор елочных шаров СНЕГОВИК 7шт D=8см</v>
          </cell>
          <cell r="D27395" t="str">
            <v xml:space="preserve"> Christmas ball set 7units D=8см.</v>
          </cell>
          <cell r="E27395" t="str">
            <v>Китай</v>
          </cell>
          <cell r="F27395" t="str">
            <v>ПЕНОПЛАСТ</v>
          </cell>
        </row>
        <row r="27396">
          <cell r="A27396" t="str">
            <v>NC11079</v>
          </cell>
          <cell r="B27396" t="str">
            <v>SIJ</v>
          </cell>
          <cell r="C27396" t="str">
            <v xml:space="preserve"> Набор елочных шаров СНЕГОВИК 7шт D=6см</v>
          </cell>
          <cell r="D27396" t="str">
            <v xml:space="preserve"> Christmas ball set 7units D=6см.</v>
          </cell>
          <cell r="E27396" t="str">
            <v>Китай</v>
          </cell>
          <cell r="F27396" t="str">
            <v>ПЕНОПЛАСТ</v>
          </cell>
        </row>
        <row r="27397">
          <cell r="A27397" t="str">
            <v>NC11080</v>
          </cell>
          <cell r="B27397" t="str">
            <v>SIJ</v>
          </cell>
          <cell r="C27397" t="str">
            <v xml:space="preserve"> Набор елочных шаров СНЕГОВИК 6шт D=8см/6см/5см</v>
          </cell>
          <cell r="D27397" t="str">
            <v xml:space="preserve"> Christmas ball set 6units D=8/6/5см.</v>
          </cell>
          <cell r="E27397" t="str">
            <v>Китай</v>
          </cell>
          <cell r="F27397" t="str">
            <v>ПЕНОПЛАСТ</v>
          </cell>
        </row>
        <row r="27398">
          <cell r="A27398" t="str">
            <v>NC11081</v>
          </cell>
          <cell r="B27398" t="str">
            <v>SIJ</v>
          </cell>
          <cell r="C27398" t="str">
            <v xml:space="preserve"> Набор елочных шаров СНЕГОВИК 4шт D=8см</v>
          </cell>
          <cell r="D27398" t="str">
            <v xml:space="preserve"> Christmas ball set 4units D=8см.</v>
          </cell>
          <cell r="E27398" t="str">
            <v>Китай</v>
          </cell>
          <cell r="F27398" t="str">
            <v>ПЕНОПЛАСТ</v>
          </cell>
        </row>
        <row r="27399">
          <cell r="A27399" t="str">
            <v>NC11072</v>
          </cell>
          <cell r="B27399" t="str">
            <v>SIJ</v>
          </cell>
          <cell r="C27399" t="str">
            <v xml:space="preserve"> Набор елочных шаров КРАСНЫЙ ЦВЕТОК 6шт D=8см/6см/5см</v>
          </cell>
          <cell r="D27399" t="str">
            <v xml:space="preserve"> Christmas ball set 6units D=8/6/5см.</v>
          </cell>
          <cell r="E27399" t="str">
            <v>Китай</v>
          </cell>
          <cell r="F27399" t="str">
            <v>ПЕНОПЛАСТ</v>
          </cell>
        </row>
        <row r="27400">
          <cell r="A27400" t="str">
            <v>NC11073</v>
          </cell>
          <cell r="B27400" t="str">
            <v>SIJ</v>
          </cell>
          <cell r="C27400" t="str">
            <v xml:space="preserve"> Набор елочных шаров КРАСНЫЙ ЦВЕТОК 4шт D=8см</v>
          </cell>
          <cell r="D27400" t="str">
            <v xml:space="preserve"> Christmas ball set 4units D=8см.</v>
          </cell>
          <cell r="E27400" t="str">
            <v>Китай</v>
          </cell>
          <cell r="F27400" t="str">
            <v>ПЕНОПЛАСТ</v>
          </cell>
        </row>
        <row r="27401">
          <cell r="A27401" t="str">
            <v>NC11074</v>
          </cell>
          <cell r="B27401" t="str">
            <v>SIJ</v>
          </cell>
          <cell r="C27401" t="str">
            <v xml:space="preserve"> Набор елочных шаров ДЕД МОРОЗ 7шт D=8см</v>
          </cell>
          <cell r="D27401" t="str">
            <v xml:space="preserve"> Christmas ball set 7units D=8см.</v>
          </cell>
          <cell r="E27401" t="str">
            <v>Китай</v>
          </cell>
          <cell r="F27401" t="str">
            <v>ПЕНОПЛАСТ</v>
          </cell>
        </row>
        <row r="27402">
          <cell r="A27402" t="str">
            <v>NC11075</v>
          </cell>
          <cell r="B27402" t="str">
            <v>SIJ</v>
          </cell>
          <cell r="C27402" t="str">
            <v xml:space="preserve"> Набор елочных шаров ДЕД МОРОЗ 7шт D=6см</v>
          </cell>
          <cell r="D27402" t="str">
            <v xml:space="preserve"> Christmas ball set 7units D=6см.</v>
          </cell>
          <cell r="E27402" t="str">
            <v>Китай</v>
          </cell>
          <cell r="F27402" t="str">
            <v>ПЕНОПЛАСТ</v>
          </cell>
        </row>
        <row r="27403">
          <cell r="A27403" t="str">
            <v>NC11076</v>
          </cell>
          <cell r="B27403" t="str">
            <v>SIJ</v>
          </cell>
          <cell r="C27403" t="str">
            <v xml:space="preserve"> Набор елочных шаров ДЕД МОРОЗ 6шт D=8см/6см/5см</v>
          </cell>
          <cell r="D27403" t="str">
            <v xml:space="preserve"> Christmas ball set 6units D=8/6/5см.</v>
          </cell>
          <cell r="E27403" t="str">
            <v>Китай</v>
          </cell>
          <cell r="F27403" t="str">
            <v>ПЕНОПЛАСТ</v>
          </cell>
        </row>
        <row r="27404">
          <cell r="A27404" t="str">
            <v>NC11041</v>
          </cell>
          <cell r="B27404" t="str">
            <v>SIJ</v>
          </cell>
          <cell r="C27404" t="str">
            <v xml:space="preserve"> Свеча-шар УЗОРЫ салатовая D=6.5см</v>
          </cell>
          <cell r="D27404" t="str">
            <v xml:space="preserve"> Candle-ball D=7.5см.</v>
          </cell>
          <cell r="E27404" t="str">
            <v>Китай</v>
          </cell>
          <cell r="F27404" t="str">
            <v>ПАРАФИН</v>
          </cell>
        </row>
        <row r="27405">
          <cell r="A27405" t="str">
            <v>NC11042</v>
          </cell>
          <cell r="B27405" t="str">
            <v>SIJ</v>
          </cell>
          <cell r="C27405" t="str">
            <v xml:space="preserve"> Свеча-столбик УЗОРЫ металлик H=15см D=7.5см</v>
          </cell>
          <cell r="D27405" t="str">
            <v xml:space="preserve"> Candle-column H=15см. D=7.5см.</v>
          </cell>
          <cell r="E27405" t="str">
            <v>Китай</v>
          </cell>
          <cell r="F27405" t="str">
            <v>ПАРАФИН</v>
          </cell>
        </row>
        <row r="27406">
          <cell r="A27406" t="str">
            <v>NC11043</v>
          </cell>
          <cell r="B27406" t="str">
            <v>SIJ</v>
          </cell>
          <cell r="C27406" t="str">
            <v xml:space="preserve"> Свеча-столбик УЗОРЫ металлик H=10см D=7.5см</v>
          </cell>
          <cell r="D27406" t="str">
            <v xml:space="preserve"> Candle-column H=10см. D=7.5см.</v>
          </cell>
          <cell r="E27406" t="str">
            <v>Китай</v>
          </cell>
          <cell r="F27406" t="str">
            <v>ПАРАФИН</v>
          </cell>
        </row>
        <row r="27407">
          <cell r="A27407" t="str">
            <v>NC11044</v>
          </cell>
          <cell r="B27407" t="str">
            <v>SIJ</v>
          </cell>
          <cell r="C27407" t="str">
            <v xml:space="preserve"> Свеча-шар УЗОРЫ металлик D=7.5см</v>
          </cell>
          <cell r="D27407" t="str">
            <v xml:space="preserve"> Candle-ball D=6.5см.</v>
          </cell>
          <cell r="E27407" t="str">
            <v>Китай</v>
          </cell>
          <cell r="F27407" t="str">
            <v>ПАРАФИН</v>
          </cell>
        </row>
        <row r="27408">
          <cell r="A27408" t="str">
            <v>NC11045</v>
          </cell>
          <cell r="B27408" t="str">
            <v>SIJ</v>
          </cell>
          <cell r="C27408" t="str">
            <v xml:space="preserve"> Свеча-шар УЗОРЫ металлик D=6.5см</v>
          </cell>
          <cell r="D27408" t="str">
            <v xml:space="preserve"> Candle-ball D=7.5см.</v>
          </cell>
          <cell r="E27408" t="str">
            <v>Китай</v>
          </cell>
          <cell r="F27408" t="str">
            <v>ПАРАФИН</v>
          </cell>
        </row>
        <row r="27409">
          <cell r="A27409" t="str">
            <v>NC11036</v>
          </cell>
          <cell r="B27409" t="str">
            <v>SIJ</v>
          </cell>
          <cell r="C27409" t="str">
            <v xml:space="preserve"> Свеча-шар УЗОРЫ белая D=7.5см</v>
          </cell>
          <cell r="D27409" t="str">
            <v xml:space="preserve"> Candle-ball D=6.5см.</v>
          </cell>
          <cell r="E27409" t="str">
            <v>Китай</v>
          </cell>
          <cell r="F27409" t="str">
            <v>ПАРАФИН</v>
          </cell>
        </row>
        <row r="27410">
          <cell r="A27410" t="str">
            <v>NC11037</v>
          </cell>
          <cell r="B27410" t="str">
            <v>SIJ</v>
          </cell>
          <cell r="C27410" t="str">
            <v xml:space="preserve"> Свеча-шар УЗОРЫ белая D=6.5см</v>
          </cell>
          <cell r="D27410" t="str">
            <v xml:space="preserve"> Candle-ball D=7.5см.</v>
          </cell>
          <cell r="E27410" t="str">
            <v>Китай</v>
          </cell>
          <cell r="F27410" t="str">
            <v>ПАРАФИН</v>
          </cell>
        </row>
        <row r="27411">
          <cell r="A27411" t="str">
            <v>NC11038</v>
          </cell>
          <cell r="B27411" t="str">
            <v>SIJ</v>
          </cell>
          <cell r="C27411" t="str">
            <v xml:space="preserve"> Свеча-столбик УЗОРЫ салатовая H=15см D=7.5см</v>
          </cell>
          <cell r="D27411" t="str">
            <v xml:space="preserve"> Candle-column H=15см. D=7.5см.</v>
          </cell>
          <cell r="E27411" t="str">
            <v>Китай</v>
          </cell>
          <cell r="F27411" t="str">
            <v>ПАРАФИН</v>
          </cell>
        </row>
        <row r="27412">
          <cell r="A27412" t="str">
            <v>NC11039</v>
          </cell>
          <cell r="B27412" t="str">
            <v>SIJ</v>
          </cell>
          <cell r="C27412" t="str">
            <v xml:space="preserve"> Свеча-столбик УЗОРЫ салатовая H=10см D=7.5см</v>
          </cell>
          <cell r="D27412" t="str">
            <v xml:space="preserve"> Candle-column H=10см. D=7.5см.</v>
          </cell>
          <cell r="E27412" t="str">
            <v>Китай</v>
          </cell>
          <cell r="F27412" t="str">
            <v>ПАРАФИН</v>
          </cell>
        </row>
        <row r="27413">
          <cell r="A27413" t="str">
            <v>NC11040</v>
          </cell>
          <cell r="B27413" t="str">
            <v>SIJ</v>
          </cell>
          <cell r="C27413" t="str">
            <v xml:space="preserve"> Свеча-шар УЗОРЫ салатовая D=7.5см</v>
          </cell>
          <cell r="D27413" t="str">
            <v xml:space="preserve"> Candle-ball D=6.5см.</v>
          </cell>
          <cell r="E27413" t="str">
            <v>Китай</v>
          </cell>
          <cell r="F27413" t="str">
            <v>ПАРАФИН</v>
          </cell>
        </row>
        <row r="27414">
          <cell r="A27414" t="str">
            <v>NC11035</v>
          </cell>
          <cell r="B27414" t="str">
            <v>SIJ</v>
          </cell>
          <cell r="C27414" t="str">
            <v xml:space="preserve"> Свеча-столбик УЗОРЫ белая H=10см D=7.5см</v>
          </cell>
          <cell r="D27414" t="str">
            <v xml:space="preserve"> Candle-column H=10см. D=7.5см.</v>
          </cell>
          <cell r="E27414" t="str">
            <v>Китай</v>
          </cell>
          <cell r="F27414" t="str">
            <v>ПАРАФИН</v>
          </cell>
        </row>
        <row r="27415">
          <cell r="A27415" t="str">
            <v>NC11046</v>
          </cell>
          <cell r="B27415" t="str">
            <v>SIJ</v>
          </cell>
          <cell r="C27415" t="str">
            <v xml:space="preserve"> Набор 2х подсвечников ЗОЛОТОЙ 7х20х10см</v>
          </cell>
          <cell r="D27415" t="str">
            <v xml:space="preserve"> Set of 2 candle holders 7x20x10cm</v>
          </cell>
          <cell r="E27415" t="str">
            <v>Китай</v>
          </cell>
          <cell r="F27415" t="str">
            <v>ПАРАФИН,СТЕКЛО</v>
          </cell>
        </row>
        <row r="27416">
          <cell r="A27416" t="str">
            <v>NC11057</v>
          </cell>
          <cell r="B27416" t="str">
            <v>SIJ</v>
          </cell>
          <cell r="C27416" t="str">
            <v xml:space="preserve"> Подсвечник САЛАТОВЫЙ 7х11х11см</v>
          </cell>
          <cell r="D27416" t="str">
            <v xml:space="preserve"> Candle holder 7x11x11cm</v>
          </cell>
          <cell r="E27416" t="str">
            <v>Китай</v>
          </cell>
          <cell r="F27416" t="str">
            <v>ПАРАФИН,СТЕКЛО</v>
          </cell>
        </row>
        <row r="27417">
          <cell r="A27417" t="str">
            <v>NC11058</v>
          </cell>
          <cell r="B27417" t="str">
            <v>SIJ</v>
          </cell>
          <cell r="C27417" t="str">
            <v xml:space="preserve"> Подсвечник СЕРЕБРЯНЫЙ 7х11х11см</v>
          </cell>
          <cell r="D27417" t="str">
            <v xml:space="preserve"> Candle holder 7x11x11cm</v>
          </cell>
          <cell r="E27417" t="str">
            <v>Китай</v>
          </cell>
          <cell r="F27417" t="str">
            <v>ПАРАФИН,СТЕКЛО</v>
          </cell>
        </row>
        <row r="27418">
          <cell r="A27418" t="str">
            <v>NC11052</v>
          </cell>
          <cell r="B27418" t="str">
            <v>SIJ</v>
          </cell>
          <cell r="C27418" t="str">
            <v xml:space="preserve"> Подсвечник САЛАТОВЫЙ 9х13х13см</v>
          </cell>
          <cell r="D27418" t="str">
            <v xml:space="preserve"> Candle holder 9x13x13cm</v>
          </cell>
          <cell r="E27418" t="str">
            <v>Китай</v>
          </cell>
          <cell r="F27418" t="str">
            <v>ПАРАФИН,СТЕКЛО</v>
          </cell>
        </row>
        <row r="27419">
          <cell r="A27419" t="str">
            <v>NC11053</v>
          </cell>
          <cell r="B27419" t="str">
            <v>SIJ</v>
          </cell>
          <cell r="C27419" t="str">
            <v xml:space="preserve"> Подсвечник СЕРЕБРЯНЫЙ 9х13х13см</v>
          </cell>
          <cell r="D27419" t="str">
            <v xml:space="preserve"> Candle holder 9x13x13cm</v>
          </cell>
          <cell r="E27419" t="str">
            <v>Китай</v>
          </cell>
          <cell r="F27419" t="str">
            <v>ПАРАФИН,СТЕКЛО</v>
          </cell>
        </row>
        <row r="27420">
          <cell r="A27420" t="str">
            <v>NC11054</v>
          </cell>
          <cell r="B27420" t="str">
            <v>SIJ</v>
          </cell>
          <cell r="C27420" t="str">
            <v xml:space="preserve"> Подсвечник КРАСНЫЙ 9х13х13см</v>
          </cell>
          <cell r="D27420" t="str">
            <v xml:space="preserve"> Candle holder 9x13x13cm</v>
          </cell>
          <cell r="E27420" t="str">
            <v>Китай</v>
          </cell>
          <cell r="F27420" t="str">
            <v>ПАРАФИН,СТЕКЛО</v>
          </cell>
        </row>
        <row r="27421">
          <cell r="A27421" t="str">
            <v>NC11055</v>
          </cell>
          <cell r="B27421" t="str">
            <v>SIJ</v>
          </cell>
          <cell r="C27421" t="str">
            <v xml:space="preserve"> Подсвечник ФИОЛЕТОВЫЙ 9х13х13см</v>
          </cell>
          <cell r="D27421" t="str">
            <v xml:space="preserve"> Candle holder 9x13x13cm</v>
          </cell>
          <cell r="E27421" t="str">
            <v>Китай</v>
          </cell>
          <cell r="F27421" t="str">
            <v>ПАРАФИН,СТЕКЛО</v>
          </cell>
        </row>
        <row r="27422">
          <cell r="A27422" t="str">
            <v>NC11056</v>
          </cell>
          <cell r="B27422" t="str">
            <v>SIJ</v>
          </cell>
          <cell r="C27422" t="str">
            <v xml:space="preserve"> Подсвечник ЗОЛОТОЙ 7х11х11см</v>
          </cell>
          <cell r="D27422" t="str">
            <v xml:space="preserve"> Candle holder 7x11x11cm</v>
          </cell>
          <cell r="E27422" t="str">
            <v>Китай</v>
          </cell>
          <cell r="F27422" t="str">
            <v>ПАРАФИН,СТЕКЛО</v>
          </cell>
        </row>
        <row r="27423">
          <cell r="A27423" t="str">
            <v>NC11047</v>
          </cell>
          <cell r="B27423" t="str">
            <v>SIJ</v>
          </cell>
          <cell r="C27423" t="str">
            <v xml:space="preserve"> Набор 2х подсвечников САЛАТОВЫЙ 7х20х10см</v>
          </cell>
          <cell r="D27423" t="str">
            <v xml:space="preserve"> Set of 2 candle holders 7x20x10cm</v>
          </cell>
          <cell r="E27423" t="str">
            <v>Китай</v>
          </cell>
          <cell r="F27423" t="str">
            <v>ПАРАФИН,СТЕКЛО</v>
          </cell>
        </row>
        <row r="27424">
          <cell r="A27424" t="str">
            <v>NC11048</v>
          </cell>
          <cell r="B27424" t="str">
            <v>SIJ</v>
          </cell>
          <cell r="C27424" t="str">
            <v xml:space="preserve"> Набор 2х подсвечников СЕРЕБРЯНЫЙ 7х20х10см</v>
          </cell>
          <cell r="D27424" t="str">
            <v xml:space="preserve"> Set of 2 candle holders 7x20x10cm</v>
          </cell>
          <cell r="E27424" t="str">
            <v>Китай</v>
          </cell>
          <cell r="F27424" t="str">
            <v>ПАРАФИН,СТЕКЛО</v>
          </cell>
        </row>
        <row r="27425">
          <cell r="A27425" t="str">
            <v>NC11049</v>
          </cell>
          <cell r="B27425" t="str">
            <v>SIJ</v>
          </cell>
          <cell r="C27425" t="str">
            <v xml:space="preserve"> Набор 2х подсвечников КРАСНЫЙ 7х20х10см</v>
          </cell>
          <cell r="D27425" t="str">
            <v xml:space="preserve"> Set of 2 candle holders 7x20x10cm</v>
          </cell>
          <cell r="E27425" t="str">
            <v>Китай</v>
          </cell>
          <cell r="F27425" t="str">
            <v>ПАРАФИН,СТЕКЛО</v>
          </cell>
        </row>
        <row r="27426">
          <cell r="A27426" t="str">
            <v>NC11050</v>
          </cell>
          <cell r="B27426" t="str">
            <v>SIJ</v>
          </cell>
          <cell r="C27426" t="str">
            <v xml:space="preserve"> Набор 2х подсвечников ФИОЛЕТОВЫЙ 7х20х10см</v>
          </cell>
          <cell r="D27426" t="str">
            <v xml:space="preserve"> Set of 2 candle holders 7x20x10cm</v>
          </cell>
          <cell r="E27426" t="str">
            <v>Китай</v>
          </cell>
          <cell r="F27426" t="str">
            <v>ПАРАФИН,СТЕКЛО</v>
          </cell>
        </row>
        <row r="27427">
          <cell r="A27427" t="str">
            <v>NC11051</v>
          </cell>
          <cell r="B27427" t="str">
            <v>SIJ</v>
          </cell>
          <cell r="C27427" t="str">
            <v xml:space="preserve"> Подсвечник ЗОЛОТОЙ 9х13х13см</v>
          </cell>
          <cell r="D27427" t="str">
            <v xml:space="preserve"> Candle holder 9x13x13cm</v>
          </cell>
          <cell r="E27427" t="str">
            <v>Китай</v>
          </cell>
          <cell r="F27427" t="str">
            <v>ПАРАФИН,СТЕКЛО</v>
          </cell>
        </row>
        <row r="27428">
          <cell r="A27428" t="str">
            <v>NC11009</v>
          </cell>
          <cell r="B27428" t="str">
            <v>SIJ</v>
          </cell>
          <cell r="C27428" t="str">
            <v xml:space="preserve"> Подсвечник для чайной свечи СВЕЧА H=15см L=6.5см</v>
          </cell>
          <cell r="D27428" t="str">
            <v xml:space="preserve"> Candle holder H=15cm L=6.5cm</v>
          </cell>
          <cell r="E27428" t="str">
            <v>Китай</v>
          </cell>
          <cell r="F27428" t="str">
            <v>МЕТАЛЛ,СТЕКЛО</v>
          </cell>
        </row>
        <row r="27429">
          <cell r="A27429" t="str">
            <v>NC11010</v>
          </cell>
          <cell r="B27429" t="str">
            <v>SIJ</v>
          </cell>
          <cell r="C27429" t="str">
            <v xml:space="preserve"> Подсвечник для чайной свечи СВЕЧА H=22см L=8см</v>
          </cell>
          <cell r="D27429" t="str">
            <v xml:space="preserve"> Candle holder H=22cm L=8cm</v>
          </cell>
          <cell r="E27429" t="str">
            <v>Китай</v>
          </cell>
          <cell r="F27429" t="str">
            <v>МЕТАЛЛ,СТЕКЛО</v>
          </cell>
        </row>
        <row r="27430">
          <cell r="A27430" t="str">
            <v>NC11011</v>
          </cell>
          <cell r="B27430" t="str">
            <v>SIJ</v>
          </cell>
          <cell r="C27430" t="str">
            <v xml:space="preserve"> Подсвечник для чайной свечи СВЕЧА H=25см L=8см</v>
          </cell>
          <cell r="D27430" t="str">
            <v xml:space="preserve"> Candle holder H=25cm L=8cm</v>
          </cell>
          <cell r="E27430" t="str">
            <v>Китай</v>
          </cell>
          <cell r="F27430" t="str">
            <v>МЕТАЛЛ,СТЕКЛО</v>
          </cell>
        </row>
        <row r="27431">
          <cell r="A27431" t="str">
            <v>NC11012</v>
          </cell>
          <cell r="B27431" t="str">
            <v>SIJ</v>
          </cell>
          <cell r="C27431" t="str">
            <v xml:space="preserve"> Подсвечник для чайной свечи ЗОЛОТАЯ СВЕЧА H=16см L=7см</v>
          </cell>
          <cell r="D27431" t="str">
            <v xml:space="preserve"> Candle holder H=16cm L=7cm</v>
          </cell>
          <cell r="E27431" t="str">
            <v>Китай</v>
          </cell>
          <cell r="F27431" t="str">
            <v>ФАРФОР</v>
          </cell>
        </row>
        <row r="27432">
          <cell r="A27432" t="str">
            <v>NC11013</v>
          </cell>
          <cell r="B27432" t="str">
            <v>SIJ</v>
          </cell>
          <cell r="C27432" t="str">
            <v xml:space="preserve"> Подсвечник для чайной свечи СВЕЧА С ЗОЛОТЫМ БАНТОМ H=10см L=9см</v>
          </cell>
          <cell r="D27432" t="str">
            <v xml:space="preserve"> Candle holder H=10cm L=9cm</v>
          </cell>
          <cell r="E27432" t="str">
            <v>Китай</v>
          </cell>
          <cell r="F27432" t="str">
            <v>ФАРФОР,МЕТАЛЛ</v>
          </cell>
        </row>
        <row r="27433">
          <cell r="A27433" t="str">
            <v>NC11004</v>
          </cell>
          <cell r="B27433" t="str">
            <v>SIJ</v>
          </cell>
          <cell r="C27433" t="str">
            <v xml:space="preserve"> Подсвечник для чайной свечи ЕЛКА H=33см L=13см</v>
          </cell>
          <cell r="D27433" t="str">
            <v xml:space="preserve"> Candle holder H=33cm L=13cm</v>
          </cell>
          <cell r="E27433" t="str">
            <v>Китай</v>
          </cell>
          <cell r="F27433" t="str">
            <v>МЕТАЛЛ,СТЕКЛО</v>
          </cell>
        </row>
        <row r="27434">
          <cell r="A27434" t="str">
            <v>NC11005</v>
          </cell>
          <cell r="B27434" t="str">
            <v>SIJ</v>
          </cell>
          <cell r="C27434" t="str">
            <v xml:space="preserve"> Подсвечник для чайной свечи ДОМИК H=11см L=14см</v>
          </cell>
          <cell r="D27434" t="str">
            <v xml:space="preserve"> Candle holder H=11cm L=14cm</v>
          </cell>
          <cell r="E27434" t="str">
            <v>Китай</v>
          </cell>
          <cell r="F27434" t="str">
            <v>МЕТАЛЛ,СТЕКЛО</v>
          </cell>
        </row>
        <row r="27435">
          <cell r="A27435" t="str">
            <v>NC11006</v>
          </cell>
          <cell r="B27435" t="str">
            <v>SIJ</v>
          </cell>
          <cell r="C27435" t="str">
            <v xml:space="preserve"> Подсвечник для чайной свечи ДОМИК H=18см L=12см</v>
          </cell>
          <cell r="D27435" t="str">
            <v xml:space="preserve"> Candle holder H=18cm L=12cm</v>
          </cell>
          <cell r="E27435" t="str">
            <v>Китай</v>
          </cell>
          <cell r="F27435" t="str">
            <v>МЕТАЛЛ,СТЕКЛО</v>
          </cell>
        </row>
        <row r="27436">
          <cell r="A27436" t="str">
            <v>NC11007</v>
          </cell>
          <cell r="B27436" t="str">
            <v>SIJ</v>
          </cell>
          <cell r="C27436" t="str">
            <v xml:space="preserve"> Подсвечник для чайной свечи СИЯЮЩАЯ ЗВЕЗДА H=16см L=11см</v>
          </cell>
          <cell r="D27436" t="str">
            <v xml:space="preserve"> Candle holder H=16cm L=11cm</v>
          </cell>
          <cell r="E27436" t="str">
            <v>Китай</v>
          </cell>
          <cell r="F27436" t="str">
            <v>МЕТАЛЛ,СТЕКЛО</v>
          </cell>
        </row>
        <row r="27437">
          <cell r="A27437" t="str">
            <v>NC11008</v>
          </cell>
          <cell r="B27437" t="str">
            <v>SIJ</v>
          </cell>
          <cell r="C27437" t="str">
            <v xml:space="preserve"> Подсвечник для чайной свечи СИЯЮЩАЯ ЗВЕЗДА H=19см L=13см</v>
          </cell>
          <cell r="D27437" t="str">
            <v xml:space="preserve"> Candle holder H=19cm L=13cm</v>
          </cell>
          <cell r="E27437" t="str">
            <v>Китай</v>
          </cell>
          <cell r="F27437" t="str">
            <v>МЕТАЛЛ,СТЕКЛО</v>
          </cell>
        </row>
        <row r="27438">
          <cell r="A27438" t="str">
            <v>NC11002</v>
          </cell>
          <cell r="B27438" t="str">
            <v>SIJ</v>
          </cell>
          <cell r="C27438" t="str">
            <v xml:space="preserve"> Подсвечник для чайной свечи СНЕЖИНКА H=18см L=16см</v>
          </cell>
          <cell r="D27438" t="str">
            <v xml:space="preserve"> Candle holder H=8cm L=16cm</v>
          </cell>
          <cell r="E27438" t="str">
            <v>Китай</v>
          </cell>
          <cell r="F27438" t="str">
            <v>МЕТАЛЛ,СТЕКЛО</v>
          </cell>
        </row>
        <row r="27439">
          <cell r="A27439" t="str">
            <v>NC11003</v>
          </cell>
          <cell r="B27439" t="str">
            <v>SIJ</v>
          </cell>
          <cell r="C27439" t="str">
            <v xml:space="preserve"> Подсвечник для чайной свечи ЕЛКА H=27см L=10см</v>
          </cell>
          <cell r="D27439" t="str">
            <v xml:space="preserve"> Candle holder H=27cm L=10cm</v>
          </cell>
          <cell r="E27439" t="str">
            <v>Китай</v>
          </cell>
          <cell r="F27439" t="str">
            <v>МЕТАЛЛ,СТЕКЛО</v>
          </cell>
        </row>
        <row r="27440">
          <cell r="A27440" t="str">
            <v>NC11014</v>
          </cell>
          <cell r="B27440" t="str">
            <v>SIJ</v>
          </cell>
          <cell r="C27440" t="str">
            <v xml:space="preserve"> Подсвечник для чайной свечи СВЕЧА С УЗОРОМ H=15см L=6.5см</v>
          </cell>
          <cell r="D27440" t="str">
            <v xml:space="preserve"> Candle holder H=15cm L=6.5cm</v>
          </cell>
          <cell r="E27440" t="str">
            <v>Китай</v>
          </cell>
          <cell r="F27440" t="str">
            <v>ФАРФОР,МЕТАЛЛ</v>
          </cell>
        </row>
        <row r="27441">
          <cell r="A27441" t="str">
            <v>NC11025</v>
          </cell>
          <cell r="B27441" t="str">
            <v>SIJ</v>
          </cell>
          <cell r="C27441" t="str">
            <v xml:space="preserve"> Подсвечник для чайной свечи БРОНЗОВЫЙ ШАР H=6см D=11см</v>
          </cell>
          <cell r="D27441" t="str">
            <v xml:space="preserve"> Candle holder H=6cm L=11cm</v>
          </cell>
          <cell r="E27441" t="str">
            <v>Китай</v>
          </cell>
          <cell r="F27441" t="str">
            <v>ФАРФОР</v>
          </cell>
        </row>
        <row r="27442">
          <cell r="A27442" t="str">
            <v>NC11026</v>
          </cell>
          <cell r="B27442" t="str">
            <v>SIJ</v>
          </cell>
          <cell r="C27442" t="str">
            <v xml:space="preserve"> Свеча-столбик УЗОРЫ фиолетовая H=15см D=7.5см</v>
          </cell>
          <cell r="D27442" t="str">
            <v xml:space="preserve"> Candle-column H=15см. D=7.5см.</v>
          </cell>
          <cell r="E27442" t="str">
            <v>Китай</v>
          </cell>
          <cell r="F27442" t="str">
            <v>ПАРАФИН</v>
          </cell>
        </row>
        <row r="27443">
          <cell r="A27443" t="str">
            <v>NC11020</v>
          </cell>
          <cell r="B27443" t="str">
            <v>SIJ</v>
          </cell>
          <cell r="C27443" t="str">
            <v xml:space="preserve"> Подсвечник для чайной свечи СЕРЕБРЯНЫЙ ШАР H=10см D=12см</v>
          </cell>
          <cell r="D27443" t="str">
            <v xml:space="preserve"> Candle holder H=10cm L=12cm</v>
          </cell>
          <cell r="E27443" t="str">
            <v>Китай</v>
          </cell>
          <cell r="F27443" t="str">
            <v>ФАРФОР</v>
          </cell>
        </row>
        <row r="27444">
          <cell r="A27444" t="str">
            <v>NC11021</v>
          </cell>
          <cell r="B27444" t="str">
            <v>SIJ</v>
          </cell>
          <cell r="C27444" t="str">
            <v xml:space="preserve"> Подсвечник для чайной свечи СЕРЕБРЯНЫЙ ШАР H=9см D=10см</v>
          </cell>
          <cell r="D27444" t="str">
            <v xml:space="preserve"> Candle holder H=9cm L=10cm</v>
          </cell>
          <cell r="E27444" t="str">
            <v>Китай</v>
          </cell>
          <cell r="F27444" t="str">
            <v>ФАРФОР</v>
          </cell>
        </row>
        <row r="27445">
          <cell r="A27445" t="str">
            <v>NC11022</v>
          </cell>
          <cell r="B27445" t="str">
            <v>SIJ</v>
          </cell>
          <cell r="C27445" t="str">
            <v xml:space="preserve"> Подсвечник для чайной свечи СЕРЕБРЯНЫЙ ШАР H=6см D=11см</v>
          </cell>
          <cell r="D27445" t="str">
            <v xml:space="preserve"> Candle holder H=6cm L=11cm</v>
          </cell>
          <cell r="E27445" t="str">
            <v>Китай</v>
          </cell>
          <cell r="F27445" t="str">
            <v>ФАРФОР</v>
          </cell>
        </row>
        <row r="27446">
          <cell r="A27446" t="str">
            <v>NC11023</v>
          </cell>
          <cell r="B27446" t="str">
            <v>SIJ</v>
          </cell>
          <cell r="C27446" t="str">
            <v xml:space="preserve"> Подсвечник для чайной свечи БРОНЗОВЫЙ ШАР H=10см D=12см</v>
          </cell>
          <cell r="D27446" t="str">
            <v xml:space="preserve"> Candle holder H=10cm L=12cm</v>
          </cell>
          <cell r="E27446" t="str">
            <v>Китай</v>
          </cell>
          <cell r="F27446" t="str">
            <v>ФАРФОР</v>
          </cell>
        </row>
        <row r="27447">
          <cell r="A27447" t="str">
            <v>NC11024</v>
          </cell>
          <cell r="B27447" t="str">
            <v>SIJ</v>
          </cell>
          <cell r="C27447" t="str">
            <v xml:space="preserve"> Подсвечник для чайной свечи БРОНЗОВЫЙ ШАР H=9см D=10см</v>
          </cell>
          <cell r="D27447" t="str">
            <v xml:space="preserve"> Candle holder H=9cm L=10cm</v>
          </cell>
          <cell r="E27447" t="str">
            <v>Китай</v>
          </cell>
          <cell r="F27447" t="str">
            <v>ФАРФОР</v>
          </cell>
        </row>
        <row r="27448">
          <cell r="A27448" t="str">
            <v>NC11015</v>
          </cell>
          <cell r="B27448" t="str">
            <v>SIJ</v>
          </cell>
          <cell r="C27448" t="str">
            <v xml:space="preserve"> Подсвечник для чайной свечи ЗОЛОТАЯ ЕЛЬ H=15см L=8см</v>
          </cell>
          <cell r="D27448" t="str">
            <v xml:space="preserve"> Candle holder H=15cm L=8cm</v>
          </cell>
          <cell r="E27448" t="str">
            <v>Китай</v>
          </cell>
          <cell r="F27448" t="str">
            <v>ФАРФОР</v>
          </cell>
        </row>
        <row r="27449">
          <cell r="A27449" t="str">
            <v>NC11016</v>
          </cell>
          <cell r="B27449" t="str">
            <v>SIJ</v>
          </cell>
          <cell r="C27449" t="str">
            <v xml:space="preserve"> Подсвечник для чайной свечи ЗВЕЗДЫ H=10см D=7.5см</v>
          </cell>
          <cell r="D27449" t="str">
            <v xml:space="preserve"> Candle holder H=10cm L=7.5cm</v>
          </cell>
          <cell r="E27449" t="str">
            <v>Китай</v>
          </cell>
          <cell r="F27449" t="str">
            <v>ФАРФОР</v>
          </cell>
        </row>
        <row r="27450">
          <cell r="A27450" t="str">
            <v>NC11017</v>
          </cell>
          <cell r="B27450" t="str">
            <v>SIJ</v>
          </cell>
          <cell r="C27450" t="str">
            <v xml:space="preserve"> Подсвечник для чайной свечи ЗОЛОТОЙ ШАР H=10см D=12см</v>
          </cell>
          <cell r="D27450" t="str">
            <v xml:space="preserve"> Candle holder H=10cm L=12cm</v>
          </cell>
          <cell r="E27450" t="str">
            <v>Китай</v>
          </cell>
          <cell r="F27450" t="str">
            <v>ФАРФОР</v>
          </cell>
        </row>
        <row r="27451">
          <cell r="A27451" t="str">
            <v>NC11018</v>
          </cell>
          <cell r="B27451" t="str">
            <v>SIJ</v>
          </cell>
          <cell r="C27451" t="str">
            <v xml:space="preserve"> Подсвечник для чайной свечи ЗОЛОТОЙ ШАР H=9см D=10см</v>
          </cell>
          <cell r="D27451" t="str">
            <v xml:space="preserve"> Candle holder H=9cm L=10cm</v>
          </cell>
          <cell r="E27451" t="str">
            <v>Китай</v>
          </cell>
          <cell r="F27451" t="str">
            <v>ФАРФОР</v>
          </cell>
        </row>
        <row r="27452">
          <cell r="A27452" t="str">
            <v>NC11019</v>
          </cell>
          <cell r="B27452" t="str">
            <v>SIJ</v>
          </cell>
          <cell r="C27452" t="str">
            <v xml:space="preserve"> Подсвечник для чайной свечи ЗОЛОТОЙ ШАР H=6см D=11см</v>
          </cell>
          <cell r="D27452" t="str">
            <v xml:space="preserve"> Candle holder H=6cm L=11cm</v>
          </cell>
          <cell r="E27452" t="str">
            <v>Китай</v>
          </cell>
          <cell r="F27452" t="str">
            <v>ФАРФОР</v>
          </cell>
        </row>
        <row r="27453">
          <cell r="A27453" t="str">
            <v>NC11034</v>
          </cell>
          <cell r="B27453" t="str">
            <v>SIJ</v>
          </cell>
          <cell r="C27453" t="str">
            <v xml:space="preserve"> Свеча-столбик УЗОРЫ белая H=15см D=7.5см</v>
          </cell>
          <cell r="D27453" t="str">
            <v xml:space="preserve"> Candle-column H=15см. D=7.5см.</v>
          </cell>
          <cell r="E27453" t="str">
            <v>Китай</v>
          </cell>
          <cell r="F27453" t="str">
            <v>ПАРАФИН</v>
          </cell>
        </row>
        <row r="27454">
          <cell r="A27454" t="str">
            <v>NC11001</v>
          </cell>
          <cell r="B27454" t="str">
            <v>SIJ</v>
          </cell>
          <cell r="C27454" t="str">
            <v xml:space="preserve"> Подсвечник для чайной свечи СНЕЖИНКА H=15см L=12см</v>
          </cell>
          <cell r="D27454" t="str">
            <v xml:space="preserve"> Candle holder H=15cm L=12cm</v>
          </cell>
          <cell r="E27454" t="str">
            <v>Китай</v>
          </cell>
          <cell r="F27454" t="str">
            <v>МЕТАЛЛ,СТЕКЛО</v>
          </cell>
        </row>
        <row r="27455">
          <cell r="A27455" t="str">
            <v>NC11031M</v>
          </cell>
          <cell r="B27455" t="str">
            <v>SIJ</v>
          </cell>
          <cell r="C27455" t="str">
            <v xml:space="preserve"> Свеча-столбик УЗОРЫ H=10см D=7.5см</v>
          </cell>
          <cell r="D27455" t="str">
            <v xml:space="preserve"> Candle-column H=10сm. D=7.5сm.</v>
          </cell>
          <cell r="E27455" t="str">
            <v>Китай</v>
          </cell>
          <cell r="F27455" t="str">
            <v>ПАРАФИН</v>
          </cell>
        </row>
        <row r="27456">
          <cell r="A27456" t="str">
            <v>NC11084</v>
          </cell>
          <cell r="B27456" t="str">
            <v>SIJ</v>
          </cell>
          <cell r="C27456" t="str">
            <v xml:space="preserve"> Набор елочных шаров СНЕЖИНКА 6шт D=8см/6см/5см</v>
          </cell>
          <cell r="D27456" t="str">
            <v xml:space="preserve"> Christmas ball set 6units D=8/6/5см.</v>
          </cell>
          <cell r="E27456" t="str">
            <v>Китай</v>
          </cell>
          <cell r="F27456" t="str">
            <v>ПЕНОПЛАСТ</v>
          </cell>
        </row>
        <row r="27457">
          <cell r="A27457" t="str">
            <v>NC11085</v>
          </cell>
          <cell r="B27457" t="str">
            <v>SIJ</v>
          </cell>
          <cell r="C27457" t="str">
            <v xml:space="preserve"> Набор елочных шаров СНЕЖИНКА 4шт D=8см</v>
          </cell>
          <cell r="D27457" t="str">
            <v xml:space="preserve"> Christmas ball set 4units D=8см.</v>
          </cell>
          <cell r="E27457" t="str">
            <v>Китай</v>
          </cell>
          <cell r="F27457" t="str">
            <v>ПЕНОПЛАСТ</v>
          </cell>
        </row>
        <row r="27458">
          <cell r="A27458" t="str">
            <v>NC11181</v>
          </cell>
          <cell r="B27458" t="str">
            <v>SIJ</v>
          </cell>
          <cell r="C27458" t="str">
            <v xml:space="preserve"> Копилка КРОЛИК В ЛОДКЕ H=14см L=16см</v>
          </cell>
          <cell r="D27458" t="str">
            <v xml:space="preserve"> Rabbit money bank H=14см. L=16см.</v>
          </cell>
          <cell r="E27458" t="str">
            <v>Китай</v>
          </cell>
          <cell r="F27458" t="str">
            <v>ПОЛИСТОУН</v>
          </cell>
        </row>
        <row r="27459">
          <cell r="A27459" t="str">
            <v>NC11180</v>
          </cell>
          <cell r="B27459" t="str">
            <v>SIJ</v>
          </cell>
          <cell r="C27459" t="str">
            <v xml:space="preserve"> Свеча БЕЛЫЙ ЗАЯЦ H=9см L=7см</v>
          </cell>
          <cell r="D27459" t="str">
            <v xml:space="preserve"> Rabbit candle H=9cm L=7cm</v>
          </cell>
          <cell r="E27459" t="str">
            <v>Китай</v>
          </cell>
          <cell r="F27459" t="str">
            <v>ПАРАФИН</v>
          </cell>
        </row>
        <row r="27460">
          <cell r="A27460" t="str">
            <v>NC11141</v>
          </cell>
          <cell r="B27460" t="str">
            <v>SIJ</v>
          </cell>
          <cell r="C27460" t="str">
            <v xml:space="preserve"> Копилка КРОЛИК-АНГЕЛ С МЕСЯЦЕМ H=9см L=7см</v>
          </cell>
          <cell r="D27460" t="str">
            <v xml:space="preserve"> Rabbit money bank H=9cm L=7cm</v>
          </cell>
          <cell r="E27460" t="str">
            <v>Китай</v>
          </cell>
          <cell r="F27460" t="str">
            <v>ПОЛИРЕЗИН</v>
          </cell>
        </row>
        <row r="27461">
          <cell r="A27461" t="str">
            <v>NC11142</v>
          </cell>
          <cell r="B27461" t="str">
            <v>SIJ</v>
          </cell>
          <cell r="C27461" t="str">
            <v xml:space="preserve"> Подставка для карандашей КРОЛИК-АНГЕЛ H=7см L=6.5см</v>
          </cell>
          <cell r="D27461" t="str">
            <v xml:space="preserve"> Rabbit stand for pencils H=7см. L=6,5см.</v>
          </cell>
          <cell r="E27461" t="str">
            <v>Китай</v>
          </cell>
          <cell r="F27461" t="str">
            <v>ПОЛИРЕЗИН</v>
          </cell>
        </row>
        <row r="27462">
          <cell r="A27462" t="str">
            <v>NC11143</v>
          </cell>
          <cell r="B27462" t="str">
            <v>SIJ</v>
          </cell>
          <cell r="C27462" t="str">
            <v xml:space="preserve"> Фигурка КРОЛИК-АНГЕЛ С МЕСЯЦЕМ H=6см L=3см</v>
          </cell>
          <cell r="D27462" t="str">
            <v xml:space="preserve"> Rabbit figure H=6cm L=3cm</v>
          </cell>
          <cell r="E27462" t="str">
            <v>Китай</v>
          </cell>
          <cell r="F27462" t="str">
            <v>ПОЛИРЕЗИН</v>
          </cell>
        </row>
        <row r="27463">
          <cell r="A27463" t="str">
            <v>NC11144</v>
          </cell>
          <cell r="B27463" t="str">
            <v>SIJ</v>
          </cell>
          <cell r="C27463" t="str">
            <v xml:space="preserve"> Фигурка КРОЛИК-РЫБАК H=10см L=7.5см</v>
          </cell>
          <cell r="D27463" t="str">
            <v xml:space="preserve"> Rabbit figure H=10cm L=7.5cm</v>
          </cell>
          <cell r="E27463" t="str">
            <v>Китай</v>
          </cell>
          <cell r="F27463" t="str">
            <v>ПОЛИРЕЗИН</v>
          </cell>
        </row>
        <row r="27464">
          <cell r="A27464" t="str">
            <v>NC11145</v>
          </cell>
          <cell r="B27464" t="str">
            <v>SIJ</v>
          </cell>
          <cell r="C27464" t="str">
            <v xml:space="preserve"> Фигурка КРОЛИК-СТУДЕНТ H=7.5см L=6см</v>
          </cell>
          <cell r="D27464" t="str">
            <v xml:space="preserve"> Rabbit figure H=7.5cm L=6cm</v>
          </cell>
          <cell r="E27464" t="str">
            <v>Китай</v>
          </cell>
          <cell r="F27464" t="str">
            <v>ПОЛИРЕЗИН</v>
          </cell>
        </row>
        <row r="27465">
          <cell r="A27465" t="str">
            <v>NC11136</v>
          </cell>
          <cell r="B27465" t="str">
            <v>SIJ</v>
          </cell>
          <cell r="C27465" t="str">
            <v xml:space="preserve"> Подставка для карандашей КРОЛИК-ПИРАТ H=6.5см L=8см</v>
          </cell>
          <cell r="D27465" t="str">
            <v xml:space="preserve"> Rabbit stand for pencils H=6.5см. L=8см.</v>
          </cell>
          <cell r="E27465" t="str">
            <v>Китай</v>
          </cell>
          <cell r="F27465" t="str">
            <v>ПОЛИРЕЗИН</v>
          </cell>
        </row>
        <row r="27466">
          <cell r="A27466" t="str">
            <v>NC11137</v>
          </cell>
          <cell r="B27466" t="str">
            <v>SIJ</v>
          </cell>
          <cell r="C27466" t="str">
            <v xml:space="preserve"> Фигурка КРОЛИК-ПИРАТ H=7см L=5см</v>
          </cell>
          <cell r="D27466" t="str">
            <v xml:space="preserve"> Rabbit figure H=7cm L=9cm</v>
          </cell>
          <cell r="E27466" t="str">
            <v>Китай</v>
          </cell>
          <cell r="F27466" t="str">
            <v>ПОЛИРЕЗИН</v>
          </cell>
        </row>
        <row r="27467">
          <cell r="A27467" t="str">
            <v>NC11124</v>
          </cell>
          <cell r="B27467" t="str">
            <v>SIJ</v>
          </cell>
          <cell r="C27467" t="str">
            <v xml:space="preserve"> Фигурка КРОЛИК-БЕГУН на подставке H=6.5см L=8см</v>
          </cell>
          <cell r="D27467" t="str">
            <v xml:space="preserve"> Rabbit figure H=6.5cm L=8cm</v>
          </cell>
          <cell r="E27467" t="str">
            <v>Китай</v>
          </cell>
          <cell r="F27467" t="str">
            <v>ПОЛИРЕЗИН</v>
          </cell>
        </row>
        <row r="27468">
          <cell r="A27468" t="str">
            <v>NC11125</v>
          </cell>
          <cell r="B27468" t="str">
            <v>SIJ</v>
          </cell>
          <cell r="C27468" t="str">
            <v xml:space="preserve"> Фигурка КРОЛИК С МОРКОВКОЙ H=12см L=8.5см</v>
          </cell>
          <cell r="D27468" t="str">
            <v xml:space="preserve"> Rabbit figure H=12cm L=8,5cm</v>
          </cell>
          <cell r="E27468" t="str">
            <v>Китай</v>
          </cell>
          <cell r="F27468" t="str">
            <v>ПОЛИРЕЗИН</v>
          </cell>
        </row>
        <row r="27469">
          <cell r="A27469" t="str">
            <v>NC11091</v>
          </cell>
          <cell r="B27469" t="str">
            <v>SIJ</v>
          </cell>
          <cell r="C27469" t="str">
            <v xml:space="preserve"> Подсвечник для чайной свечи серебряный H=15см L=10см</v>
          </cell>
          <cell r="D27469" t="str">
            <v xml:space="preserve"> Candle holder H=15cm L=10cm</v>
          </cell>
          <cell r="E27469" t="str">
            <v>Китай</v>
          </cell>
          <cell r="F27469" t="str">
            <v>СТЕКЛО</v>
          </cell>
        </row>
        <row r="27470">
          <cell r="A27470" t="str">
            <v>NC11092</v>
          </cell>
          <cell r="B27470" t="str">
            <v>SIJ</v>
          </cell>
          <cell r="C27470" t="str">
            <v xml:space="preserve"> Подсвечник для 2х чайных свечей серебряный H=15см L=13см</v>
          </cell>
          <cell r="D27470" t="str">
            <v xml:space="preserve"> Candle holder H=15cm L=13cm</v>
          </cell>
          <cell r="E27470" t="str">
            <v>Китай</v>
          </cell>
          <cell r="F27470" t="str">
            <v>СТЕКЛО</v>
          </cell>
        </row>
        <row r="27471">
          <cell r="A27471" t="str">
            <v>NC11093</v>
          </cell>
          <cell r="B27471" t="str">
            <v>SIJ</v>
          </cell>
          <cell r="C27471" t="str">
            <v xml:space="preserve"> Подсвечник-цилиндр для чайной свечи красный H=5см L=10см</v>
          </cell>
          <cell r="D27471" t="str">
            <v xml:space="preserve"> Candle holder H=5cm L=10cm</v>
          </cell>
          <cell r="E27471" t="str">
            <v>Китай</v>
          </cell>
          <cell r="F27471" t="str">
            <v>СТЕКЛО</v>
          </cell>
        </row>
        <row r="27472">
          <cell r="A27472" t="str">
            <v>NC11094</v>
          </cell>
          <cell r="B27472" t="str">
            <v>SIJ</v>
          </cell>
          <cell r="C27472" t="str">
            <v xml:space="preserve"> Подсвечник-цилиндр для 2х чайных свечей красный H=5см L=17см</v>
          </cell>
          <cell r="D27472" t="str">
            <v xml:space="preserve"> Candle holder H=5cm L=17cm</v>
          </cell>
          <cell r="E27472" t="str">
            <v>Китай</v>
          </cell>
          <cell r="F27472" t="str">
            <v>СТЕКЛО</v>
          </cell>
        </row>
        <row r="27473">
          <cell r="A27473" t="str">
            <v>NC11086</v>
          </cell>
          <cell r="B27473" t="str">
            <v>SIJ</v>
          </cell>
          <cell r="C27473" t="str">
            <v xml:space="preserve"> Елочное украшение на бутылку D=4.5см</v>
          </cell>
          <cell r="D27473" t="str">
            <v xml:space="preserve"> Christmas ball D=4.5см.</v>
          </cell>
          <cell r="E27473" t="str">
            <v>Китай</v>
          </cell>
          <cell r="F27473" t="str">
            <v>ПЕНОПЛАСТ</v>
          </cell>
        </row>
        <row r="27474">
          <cell r="A27474" t="str">
            <v>NC11087</v>
          </cell>
          <cell r="B27474" t="str">
            <v>SIJ</v>
          </cell>
          <cell r="C27474" t="str">
            <v xml:space="preserve"> Подсвечник для чайной свечи красный H=15см L=10см</v>
          </cell>
          <cell r="D27474" t="str">
            <v xml:space="preserve"> Candle holder H=15cm L=10cm</v>
          </cell>
          <cell r="E27474" t="str">
            <v>Китай</v>
          </cell>
          <cell r="F27474" t="str">
            <v>СТЕКЛО</v>
          </cell>
        </row>
        <row r="27475">
          <cell r="A27475" t="str">
            <v>NC11088</v>
          </cell>
          <cell r="B27475" t="str">
            <v>SIJ</v>
          </cell>
          <cell r="C27475" t="str">
            <v xml:space="preserve"> Подсвечник для 2х чайных свечей красный H=15см L=13см</v>
          </cell>
          <cell r="D27475" t="str">
            <v xml:space="preserve"> Candle holder H=15cm L=13cm</v>
          </cell>
          <cell r="E27475" t="str">
            <v>Китай</v>
          </cell>
          <cell r="F27475" t="str">
            <v>СТЕКЛО</v>
          </cell>
        </row>
        <row r="27476">
          <cell r="A27476" t="str">
            <v>NC11089</v>
          </cell>
          <cell r="B27476" t="str">
            <v>SIJ</v>
          </cell>
          <cell r="C27476" t="str">
            <v xml:space="preserve"> Подсвечник для чайной свечи золотой H=15см L=10см</v>
          </cell>
          <cell r="D27476" t="str">
            <v xml:space="preserve"> Candle holder H=15cm L=10cm</v>
          </cell>
          <cell r="E27476" t="str">
            <v>Китай</v>
          </cell>
          <cell r="F27476" t="str">
            <v>СТЕКЛО</v>
          </cell>
        </row>
        <row r="27477">
          <cell r="A27477" t="str">
            <v>NC11090</v>
          </cell>
          <cell r="B27477" t="str">
            <v>SIJ</v>
          </cell>
          <cell r="C27477" t="str">
            <v xml:space="preserve"> Подсвечник для 2х чайных свечей золотой H=15см L=13см</v>
          </cell>
          <cell r="D27477" t="str">
            <v xml:space="preserve"> Candle holder H=15cm L=13cm</v>
          </cell>
          <cell r="E27477" t="str">
            <v>Китай</v>
          </cell>
          <cell r="F27477" t="str">
            <v>СТЕКЛО</v>
          </cell>
        </row>
        <row r="27478">
          <cell r="A27478" t="str">
            <v>NC11138</v>
          </cell>
          <cell r="B27478" t="str">
            <v>SIJ</v>
          </cell>
          <cell r="C27478" t="str">
            <v xml:space="preserve"> Подставка для визиток КРОЛИК-ПИРАТ H=5см L=6.5см</v>
          </cell>
          <cell r="D27478" t="str">
            <v xml:space="preserve"> Rabbit card holder H=5см. L=6.5см.</v>
          </cell>
          <cell r="E27478" t="str">
            <v>Китай</v>
          </cell>
          <cell r="F27478" t="str">
            <v>ПОЛИРЕЗИН</v>
          </cell>
        </row>
        <row r="27479">
          <cell r="A27479" t="str">
            <v>NC11139</v>
          </cell>
          <cell r="B27479" t="str">
            <v>SIJ</v>
          </cell>
          <cell r="C27479" t="str">
            <v xml:space="preserve"> Копилка КРОЛИК-АНГЕЛ СО ЗВЕЗДОЙ H=10см L=11см</v>
          </cell>
          <cell r="D27479" t="str">
            <v xml:space="preserve"> Rabbit money bank H=10cm L=11cm</v>
          </cell>
          <cell r="E27479" t="str">
            <v>Китай</v>
          </cell>
          <cell r="F27479" t="str">
            <v>ПОЛИРЕЗИН</v>
          </cell>
        </row>
        <row r="27480">
          <cell r="A27480" t="str">
            <v>NC11140</v>
          </cell>
          <cell r="B27480" t="str">
            <v>SIJ</v>
          </cell>
          <cell r="C27480" t="str">
            <v xml:space="preserve"> Копилка КРОЛИК-АНГЕЛ H=13см L=7.5см</v>
          </cell>
          <cell r="D27480" t="str">
            <v xml:space="preserve"> Rabbit money bank H=13cm L=7.5cm</v>
          </cell>
          <cell r="E27480" t="str">
            <v>Китай</v>
          </cell>
          <cell r="F27480" t="str">
            <v>ПОЛИРЕЗИН</v>
          </cell>
        </row>
        <row r="27481">
          <cell r="A27481" t="str">
            <v>NC11133</v>
          </cell>
          <cell r="B27481" t="str">
            <v>SIJ</v>
          </cell>
          <cell r="C27481" t="str">
            <v xml:space="preserve"> Рамка для фотографии КРОЛИК-ПИРАТ H=11.5см L=10см</v>
          </cell>
          <cell r="D27481" t="str">
            <v xml:space="preserve"> Rabbit photo frame H=11.5см. L=10см.</v>
          </cell>
          <cell r="E27481" t="str">
            <v>Китай</v>
          </cell>
          <cell r="F27481" t="str">
            <v>ПОЛИРЕЗИН</v>
          </cell>
        </row>
        <row r="27482">
          <cell r="A27482" t="str">
            <v>NC11134</v>
          </cell>
          <cell r="B27482" t="str">
            <v>SIJ</v>
          </cell>
          <cell r="C27482" t="str">
            <v xml:space="preserve"> Подставка для мобильного телефона КРОЛИК-ПИРАТ H=7см L=11см</v>
          </cell>
          <cell r="D27482" t="str">
            <v xml:space="preserve"> Rabbit stand for mobile phone H=7см. L=11см.</v>
          </cell>
          <cell r="E27482" t="str">
            <v>Китай</v>
          </cell>
          <cell r="F27482" t="str">
            <v>ПОЛИРЕЗИН</v>
          </cell>
        </row>
        <row r="27483">
          <cell r="A27483" t="str">
            <v>NC11146</v>
          </cell>
          <cell r="B27483" t="str">
            <v>SIJ</v>
          </cell>
          <cell r="C27483" t="str">
            <v xml:space="preserve"> Фигурка КРОЛИК-СТУДЕНТ H=8см L=7см</v>
          </cell>
          <cell r="D27483" t="str">
            <v xml:space="preserve"> Rabbit figure H=8cm L=7cm</v>
          </cell>
          <cell r="E27483" t="str">
            <v>Китай</v>
          </cell>
          <cell r="F27483" t="str">
            <v>ПОЛИРЕЗИН</v>
          </cell>
        </row>
        <row r="27484">
          <cell r="A27484" t="str">
            <v>NC11157</v>
          </cell>
          <cell r="B27484" t="str">
            <v>SIJ</v>
          </cell>
          <cell r="C27484" t="str">
            <v xml:space="preserve"> Зажим для визиток СИМВОЛ ГОДА H=11см L=7см</v>
          </cell>
          <cell r="D27484" t="str">
            <v xml:space="preserve"> Rabbit figure H=11cm L=7cm</v>
          </cell>
          <cell r="E27484" t="str">
            <v>Китай</v>
          </cell>
          <cell r="F27484" t="str">
            <v>ПОЛИРЕЗИН</v>
          </cell>
        </row>
        <row r="27485">
          <cell r="A27485" t="str">
            <v>NC11158</v>
          </cell>
          <cell r="B27485" t="str">
            <v>SIJ</v>
          </cell>
          <cell r="C27485" t="str">
            <v xml:space="preserve"> Магнит на холодильник СИМВОЛ ГОДА H=7см L=5СМ</v>
          </cell>
          <cell r="D27485" t="str">
            <v xml:space="preserve"> Rabbit hear magnet H=7см</v>
          </cell>
          <cell r="E27485" t="str">
            <v>Китай</v>
          </cell>
          <cell r="F27485" t="str">
            <v>ПОЛИРЕЗИН</v>
          </cell>
        </row>
        <row r="27486">
          <cell r="A27486" t="str">
            <v>NC11152</v>
          </cell>
          <cell r="B27486" t="str">
            <v>SIJ</v>
          </cell>
          <cell r="C27486" t="str">
            <v xml:space="preserve"> Фигурка КРОЛИК-ГИТАРИСТ H=10.5см L=6.5см</v>
          </cell>
          <cell r="D27486" t="str">
            <v xml:space="preserve"> Rabbit figure H=10.5cm L=6.5cm</v>
          </cell>
          <cell r="E27486" t="str">
            <v>Китай</v>
          </cell>
          <cell r="F27486" t="str">
            <v>ПОЛИРЕЗИН</v>
          </cell>
        </row>
        <row r="27487">
          <cell r="A27487" t="str">
            <v>NC11153</v>
          </cell>
          <cell r="B27487" t="str">
            <v>SIJ</v>
          </cell>
          <cell r="C27487" t="str">
            <v xml:space="preserve"> Фигурка КРОЛИК-ТУРИСТ H=11см L=4.5см</v>
          </cell>
          <cell r="D27487" t="str">
            <v xml:space="preserve"> Rabbit figure H=11cm L=4.5cm</v>
          </cell>
          <cell r="E27487" t="str">
            <v>Китай</v>
          </cell>
          <cell r="F27487" t="str">
            <v>ПОЛИРЕЗИН</v>
          </cell>
        </row>
        <row r="27488">
          <cell r="A27488" t="str">
            <v>NC11154</v>
          </cell>
          <cell r="B27488" t="str">
            <v>SIJ</v>
          </cell>
          <cell r="C27488" t="str">
            <v xml:space="preserve"> Фигурка КРОЛИК-ФОТОГРАФ H=10см L=7см</v>
          </cell>
          <cell r="D27488" t="str">
            <v xml:space="preserve"> Rabbit figure H=10cm L=7cm</v>
          </cell>
          <cell r="E27488" t="str">
            <v>Китай</v>
          </cell>
          <cell r="F27488" t="str">
            <v>ПОЛИРЕЗИН</v>
          </cell>
        </row>
        <row r="27489">
          <cell r="A27489" t="str">
            <v>NC11018M</v>
          </cell>
          <cell r="B27489" t="str">
            <v>SIJ</v>
          </cell>
          <cell r="C27489" t="str">
            <v xml:space="preserve"> Подсвечник для чайной свечи ШАР H=9см D=10см</v>
          </cell>
          <cell r="D27489" t="str">
            <v xml:space="preserve"> Candle holder H=9cm. D=10cm</v>
          </cell>
          <cell r="E27489" t="str">
            <v>Китай</v>
          </cell>
          <cell r="F27489" t="str">
            <v>ФАРФОР</v>
          </cell>
        </row>
        <row r="27490">
          <cell r="A27490" t="str">
            <v>NC11103M</v>
          </cell>
          <cell r="B27490" t="str">
            <v>SIJ</v>
          </cell>
          <cell r="C27490" t="str">
            <v xml:space="preserve"> Набор магнитов на холодильник КРОЛИК 3шт H=5см</v>
          </cell>
          <cell r="D27490" t="str">
            <v xml:space="preserve"> Set of 3 RABBIT hear magnet H=5сm</v>
          </cell>
          <cell r="E27490" t="str">
            <v>Китай</v>
          </cell>
          <cell r="F27490" t="str">
            <v>ПЛАСТИКАТ</v>
          </cell>
        </row>
        <row r="27491">
          <cell r="A27491" t="str">
            <v>NC11155</v>
          </cell>
          <cell r="B27491" t="str">
            <v>SIJ</v>
          </cell>
          <cell r="C27491" t="str">
            <v xml:space="preserve"> Подсвечник КРОЛИК-МУЗЫКАНТ H=13см L=13см</v>
          </cell>
          <cell r="D27491" t="str">
            <v xml:space="preserve"> Rabbit candle holder H=13cm L=13cm</v>
          </cell>
          <cell r="E27491" t="str">
            <v>Китай</v>
          </cell>
          <cell r="F27491" t="str">
            <v>ПОЛИРЕЗИН</v>
          </cell>
        </row>
        <row r="27492">
          <cell r="A27492" t="str">
            <v>NC11156</v>
          </cell>
          <cell r="B27492" t="str">
            <v>SIJ</v>
          </cell>
          <cell r="C27492" t="str">
            <v xml:space="preserve"> Подсвечник СИМВОЛ ГОДА H=12см L=12см</v>
          </cell>
          <cell r="D27492" t="str">
            <v xml:space="preserve"> Rabbit candle holder H=12cm L=12cm</v>
          </cell>
          <cell r="E27492" t="str">
            <v>Китай</v>
          </cell>
          <cell r="F27492" t="str">
            <v>ПОЛИРЕЗИН</v>
          </cell>
        </row>
        <row r="27493">
          <cell r="A27493" t="str">
            <v>NC11147</v>
          </cell>
          <cell r="B27493" t="str">
            <v>SIJ</v>
          </cell>
          <cell r="C27493" t="str">
            <v xml:space="preserve"> Фигурка КРОЛИК-СУПЕРГЕРОЙ H=8см L=3.5см</v>
          </cell>
          <cell r="D27493" t="str">
            <v xml:space="preserve"> Rabbit figure H=8cm L=3.5cm</v>
          </cell>
          <cell r="E27493" t="str">
            <v>Китай</v>
          </cell>
          <cell r="F27493" t="str">
            <v>ПОЛИРЕЗИН</v>
          </cell>
        </row>
        <row r="27494">
          <cell r="A27494" t="str">
            <v>NC11148</v>
          </cell>
          <cell r="B27494" t="str">
            <v>SIJ</v>
          </cell>
          <cell r="C27494" t="str">
            <v xml:space="preserve"> Фигурка КРОЛИК-СУПЕРГЕРОЙ H=8.5см L=3.5см</v>
          </cell>
          <cell r="D27494" t="str">
            <v xml:space="preserve"> Rabbit figure H=8.5cm L=3.5cm</v>
          </cell>
          <cell r="E27494" t="str">
            <v>Китай</v>
          </cell>
          <cell r="F27494" t="str">
            <v>ПОЛИРЕЗИН</v>
          </cell>
        </row>
        <row r="27495">
          <cell r="A27495" t="str">
            <v>NC11149</v>
          </cell>
          <cell r="B27495" t="str">
            <v>SIJ</v>
          </cell>
          <cell r="C27495" t="str">
            <v xml:space="preserve"> Фигурка КРОЛИК-ЭМО H=8.5см L=2.5см</v>
          </cell>
          <cell r="D27495" t="str">
            <v xml:space="preserve"> Rabbit figure H=8.5cm L=2.5cm</v>
          </cell>
          <cell r="E27495" t="str">
            <v>Китай</v>
          </cell>
          <cell r="F27495" t="str">
            <v>ПОЛИРЕЗИН</v>
          </cell>
        </row>
        <row r="27496">
          <cell r="A27496" t="str">
            <v>NC11150</v>
          </cell>
          <cell r="B27496" t="str">
            <v>SIJ</v>
          </cell>
          <cell r="C27496" t="str">
            <v xml:space="preserve"> Фигурка КРОЛИК-РЭПЕР H=8.5см L=3.5см</v>
          </cell>
          <cell r="D27496" t="str">
            <v xml:space="preserve"> Rabbit figure H=8.5cm L=3.5cm</v>
          </cell>
          <cell r="E27496" t="str">
            <v>Китай</v>
          </cell>
          <cell r="F27496" t="str">
            <v>ПОЛИРЕЗИН</v>
          </cell>
        </row>
        <row r="27497">
          <cell r="A27497" t="str">
            <v>NC11151</v>
          </cell>
          <cell r="B27497" t="str">
            <v>SIJ</v>
          </cell>
          <cell r="C27497" t="str">
            <v xml:space="preserve"> Фигурка КРОЛИКИ-СТУДЕНТЫ H=8.5см L=3.5см</v>
          </cell>
          <cell r="D27497" t="str">
            <v xml:space="preserve"> Rabbit figure H=8.5cm L=3.5cm</v>
          </cell>
          <cell r="E27497" t="str">
            <v>Китай</v>
          </cell>
          <cell r="F27497" t="str">
            <v>ПОЛИРЕЗИН</v>
          </cell>
        </row>
        <row r="27498">
          <cell r="A27498" t="str">
            <v>4298A-1S</v>
          </cell>
          <cell r="B27498" t="str">
            <v>SIJ</v>
          </cell>
          <cell r="C27498" t="str">
            <v xml:space="preserve"> Подсвечник золотой h=22.2см l=11.5см w=10см</v>
          </cell>
          <cell r="E27498" t="str">
            <v>Китай</v>
          </cell>
          <cell r="F27498" t="str">
            <v>МЕТАЛЛ</v>
          </cell>
        </row>
        <row r="27499">
          <cell r="A27499" t="str">
            <v>4350-51</v>
          </cell>
          <cell r="B27499" t="str">
            <v>SIJ</v>
          </cell>
          <cell r="C27499" t="str">
            <v xml:space="preserve"> Подсвечник бронзовый h=15.3см l=10.5см w=10.5см</v>
          </cell>
          <cell r="E27499" t="str">
            <v>Китай</v>
          </cell>
          <cell r="F27499" t="str">
            <v>МЕТАЛЛ</v>
          </cell>
        </row>
        <row r="27500">
          <cell r="A27500" t="str">
            <v>4350-53</v>
          </cell>
          <cell r="B27500" t="str">
            <v>SIJ</v>
          </cell>
          <cell r="C27500" t="str">
            <v xml:space="preserve"> Подсвечник золотой h=-15.3см l=10.5см w=10.5см</v>
          </cell>
          <cell r="E27500" t="str">
            <v>Китай</v>
          </cell>
          <cell r="F27500" t="str">
            <v>МЕТАЛЛ</v>
          </cell>
        </row>
        <row r="27501">
          <cell r="A27501" t="str">
            <v>NC11028M</v>
          </cell>
          <cell r="B27501" t="str">
            <v>SIJ</v>
          </cell>
          <cell r="C27501" t="str">
            <v xml:space="preserve"> Свеча-шар УЗОРЫ D=7.5см</v>
          </cell>
          <cell r="D27501" t="str">
            <v xml:space="preserve"> Candle-ball D=7.5сm.</v>
          </cell>
          <cell r="E27501" t="str">
            <v>Китай</v>
          </cell>
          <cell r="F27501" t="str">
            <v>ПАРАФИН</v>
          </cell>
        </row>
        <row r="27502">
          <cell r="A27502" t="str">
            <v>4386-5</v>
          </cell>
          <cell r="B27502" t="str">
            <v>SIJ</v>
          </cell>
          <cell r="C27502" t="str">
            <v xml:space="preserve"> Подсвечник золотой h=18см l=14см w=8.3см</v>
          </cell>
          <cell r="E27502" t="str">
            <v>Китай</v>
          </cell>
          <cell r="F27502" t="str">
            <v>МЕТАЛЛ</v>
          </cell>
        </row>
        <row r="27503">
          <cell r="A27503" t="str">
            <v>4420-58</v>
          </cell>
          <cell r="B27503" t="str">
            <v>SIJ</v>
          </cell>
          <cell r="C27503" t="str">
            <v xml:space="preserve"> Подсвечник бронзовый h=22.2см l=11.5см w=10см</v>
          </cell>
          <cell r="E27503" t="str">
            <v>Китай</v>
          </cell>
          <cell r="F27503" t="str">
            <v>МЕТАЛЛ</v>
          </cell>
        </row>
        <row r="27504">
          <cell r="A27504" t="str">
            <v>4420-5S</v>
          </cell>
          <cell r="B27504" t="str">
            <v>SIJ</v>
          </cell>
          <cell r="C27504" t="str">
            <v xml:space="preserve"> Подсвечник серебряный h=22.2см l=11.5см w=10см</v>
          </cell>
          <cell r="E27504" t="str">
            <v>Китай</v>
          </cell>
          <cell r="F27504" t="str">
            <v>МЕТАЛЛ</v>
          </cell>
        </row>
        <row r="27505">
          <cell r="A27505" t="str">
            <v>4423-10S</v>
          </cell>
          <cell r="B27505" t="str">
            <v>SIJ</v>
          </cell>
          <cell r="C27505" t="str">
            <v xml:space="preserve"> Подсвечник серебряный h=15.3см l=12.5см w=7.5см</v>
          </cell>
          <cell r="E27505" t="str">
            <v>Китай</v>
          </cell>
          <cell r="F27505" t="str">
            <v>МЕТАЛЛ</v>
          </cell>
        </row>
        <row r="27506">
          <cell r="A27506" t="str">
            <v>4434-11</v>
          </cell>
          <cell r="B27506" t="str">
            <v>SIJ</v>
          </cell>
          <cell r="C27506" t="str">
            <v xml:space="preserve"> Подсвечник СО СНЕГОВИКОМ h=8.3см l=22см</v>
          </cell>
          <cell r="E27506" t="str">
            <v>Китай</v>
          </cell>
          <cell r="F27506" t="str">
            <v>ПОЛИСТОУН</v>
          </cell>
        </row>
        <row r="27507">
          <cell r="A27507" t="str">
            <v>4504-97</v>
          </cell>
          <cell r="B27507" t="str">
            <v>SIJ</v>
          </cell>
          <cell r="C27507" t="str">
            <v xml:space="preserve"> Подсвечник золотой h=15.3см l=12.5см w=7.5см</v>
          </cell>
          <cell r="E27507" t="str">
            <v>Китай</v>
          </cell>
          <cell r="F27507" t="str">
            <v>МЕТАЛЛ</v>
          </cell>
        </row>
        <row r="27508">
          <cell r="A27508" t="str">
            <v>4517-4S</v>
          </cell>
          <cell r="B27508" t="str">
            <v>SIJ</v>
          </cell>
          <cell r="C27508" t="str">
            <v xml:space="preserve"> Подсвечник золотой h=15.3см l=13см w=13см</v>
          </cell>
          <cell r="E27508" t="str">
            <v>Китай</v>
          </cell>
          <cell r="F27508" t="str">
            <v>МЕТАЛЛ</v>
          </cell>
        </row>
        <row r="27509">
          <cell r="A27509" t="str">
            <v>4523-45</v>
          </cell>
          <cell r="B27509" t="str">
            <v>SIJ</v>
          </cell>
          <cell r="C27509" t="str">
            <v xml:space="preserve"> Подсвечник золотой h=15.3см l=12.5см w=7.5см</v>
          </cell>
          <cell r="E27509" t="str">
            <v>Китай</v>
          </cell>
          <cell r="F27509" t="str">
            <v>МЕТАЛЛ</v>
          </cell>
        </row>
        <row r="27510">
          <cell r="A27510" t="str">
            <v>NC11100</v>
          </cell>
          <cell r="B27510" t="str">
            <v>SIJ</v>
          </cell>
          <cell r="C27510" t="str">
            <v xml:space="preserve"> Мягкая игрушка БЕЛЫЙ ЗАЯЦ H=40см в ассортименте</v>
          </cell>
          <cell r="D27510" t="str">
            <v xml:space="preserve"> Rabbit soft toy H=40см.</v>
          </cell>
          <cell r="E27510" t="str">
            <v>Китай</v>
          </cell>
          <cell r="F27510" t="str">
            <v>ПОЛИКОТТОН</v>
          </cell>
        </row>
        <row r="27511">
          <cell r="A27511" t="str">
            <v>NC11095</v>
          </cell>
          <cell r="B27511" t="str">
            <v>SIJ</v>
          </cell>
          <cell r="C27511" t="str">
            <v xml:space="preserve"> Подсвечник-цилиндр для чайной свечи золотой H=5см L=10см</v>
          </cell>
          <cell r="D27511" t="str">
            <v xml:space="preserve"> Candle holder H=5cm L=10cm</v>
          </cell>
          <cell r="E27511" t="str">
            <v>Китай</v>
          </cell>
          <cell r="F27511" t="str">
            <v>СТЕКЛО</v>
          </cell>
        </row>
        <row r="27512">
          <cell r="A27512" t="str">
            <v>NC11096</v>
          </cell>
          <cell r="B27512" t="str">
            <v>SIJ</v>
          </cell>
          <cell r="C27512" t="str">
            <v xml:space="preserve"> Подсвечник-цилиндр для 2х чайных свечей золотой H=5см L=17см</v>
          </cell>
          <cell r="D27512" t="str">
            <v xml:space="preserve"> Candle holder H=5cm L=17cm</v>
          </cell>
          <cell r="E27512" t="str">
            <v>Китай</v>
          </cell>
          <cell r="F27512" t="str">
            <v>СТЕКЛО</v>
          </cell>
        </row>
        <row r="27513">
          <cell r="A27513" t="str">
            <v>NC11106</v>
          </cell>
          <cell r="B27513" t="str">
            <v>SIJ</v>
          </cell>
          <cell r="C27513" t="str">
            <v xml:space="preserve"> Фигурка фарфоровая ЗАЯЦ H=6.5см L=10см</v>
          </cell>
          <cell r="D27513" t="str">
            <v xml:space="preserve"> Rabbit Figure H=6.5cm L=10cm</v>
          </cell>
          <cell r="E27513" t="str">
            <v>Китай</v>
          </cell>
          <cell r="F27513" t="str">
            <v>ФАРФОР</v>
          </cell>
        </row>
        <row r="27514">
          <cell r="A27514" t="str">
            <v>NC11117</v>
          </cell>
          <cell r="B27514" t="str">
            <v>SIJ</v>
          </cell>
          <cell r="C27514" t="str">
            <v xml:space="preserve"> Фигурка КРОЛИКИ С БАЛАЛАЙКОЙ H=8.5см L=8.5см</v>
          </cell>
          <cell r="D27514" t="str">
            <v xml:space="preserve"> Rabbit figure H=8.5cm L=8.5cm</v>
          </cell>
          <cell r="E27514" t="str">
            <v>Китай</v>
          </cell>
          <cell r="F27514" t="str">
            <v>ПОЛИРЕЗИН</v>
          </cell>
        </row>
        <row r="27515">
          <cell r="A27515" t="str">
            <v>NC11118</v>
          </cell>
          <cell r="B27515" t="str">
            <v>SIJ</v>
          </cell>
          <cell r="C27515" t="str">
            <v xml:space="preserve"> Фигурка РУССКАЯ КРАСАВИЦА H=12.5см L=6см</v>
          </cell>
          <cell r="D27515" t="str">
            <v xml:space="preserve"> Rabbit figure H=12.5cm L=6cm</v>
          </cell>
          <cell r="E27515" t="str">
            <v>Китай</v>
          </cell>
          <cell r="F27515" t="str">
            <v>ПОЛИРЕЗИН</v>
          </cell>
        </row>
        <row r="27516">
          <cell r="A27516" t="str">
            <v>NC11112</v>
          </cell>
          <cell r="B27516" t="str">
            <v>SIJ</v>
          </cell>
          <cell r="C27516" t="str">
            <v xml:space="preserve"> Фигурка КРОЛИК С ВЕРЕТЕНОМ H=10.5см L=10см</v>
          </cell>
          <cell r="D27516" t="str">
            <v xml:space="preserve"> Rabbit figure H=10.5cm L=10cm</v>
          </cell>
          <cell r="E27516" t="str">
            <v>Китай</v>
          </cell>
          <cell r="F27516" t="str">
            <v>ПОЛИРЕЗИН</v>
          </cell>
        </row>
        <row r="27517">
          <cell r="A27517" t="str">
            <v>NC11113</v>
          </cell>
          <cell r="B27517" t="str">
            <v>SIJ</v>
          </cell>
          <cell r="C27517" t="str">
            <v xml:space="preserve"> Фигурка КРОЛИК НА ПЕЧИ H=13см L=9см</v>
          </cell>
          <cell r="D27517" t="str">
            <v xml:space="preserve"> Rabbit figure H=13cm L=9cm</v>
          </cell>
          <cell r="E27517" t="str">
            <v>Китай</v>
          </cell>
          <cell r="F27517" t="str">
            <v>ПОЛИРЕЗИН</v>
          </cell>
        </row>
        <row r="27518">
          <cell r="A27518" t="str">
            <v>NC11114</v>
          </cell>
          <cell r="B27518" t="str">
            <v>SIJ</v>
          </cell>
          <cell r="C27518" t="str">
            <v xml:space="preserve"> Фигурка КРОЛИКИ НА ПОЛЯНЕ H=9см L=10см</v>
          </cell>
          <cell r="D27518" t="str">
            <v xml:space="preserve"> Rabbit figure H=9cm L=10cm</v>
          </cell>
          <cell r="E27518" t="str">
            <v>Китай</v>
          </cell>
          <cell r="F27518" t="str">
            <v>ПОЛИРЕЗИН</v>
          </cell>
        </row>
        <row r="27519">
          <cell r="A27519" t="str">
            <v>NC11115</v>
          </cell>
          <cell r="B27519" t="str">
            <v>SIJ</v>
          </cell>
          <cell r="C27519" t="str">
            <v xml:space="preserve"> Фигурка КРОЛИКИ С МОРКОВКОЙ H=10.5см L=9.5см</v>
          </cell>
          <cell r="D27519" t="str">
            <v xml:space="preserve"> Rabbit figure H=10.5cm L=9.5cm</v>
          </cell>
          <cell r="E27519" t="str">
            <v>Китай</v>
          </cell>
          <cell r="F27519" t="str">
            <v>ПОЛИРЕЗИН</v>
          </cell>
        </row>
        <row r="27520">
          <cell r="A27520" t="str">
            <v>NC11116</v>
          </cell>
          <cell r="B27520" t="str">
            <v>SIJ</v>
          </cell>
          <cell r="C27520" t="str">
            <v xml:space="preserve"> Фигурка КРОЛИКИ С КАПУСТОЙ H=8.5см L=12см</v>
          </cell>
          <cell r="D27520" t="str">
            <v xml:space="preserve"> Rabbit figure H=8.5cm L=12cm</v>
          </cell>
          <cell r="E27520" t="str">
            <v>Китай</v>
          </cell>
          <cell r="F27520" t="str">
            <v>ПОЛИРЕЗИН</v>
          </cell>
        </row>
        <row r="27521">
          <cell r="A27521" t="str">
            <v>NC11107</v>
          </cell>
          <cell r="B27521" t="str">
            <v>SIJ</v>
          </cell>
          <cell r="C27521" t="str">
            <v xml:space="preserve"> Фигурка фарфоровая ЗАЯЦ С МОРКОВКОЙ H=12см L=9см</v>
          </cell>
          <cell r="D27521" t="str">
            <v xml:space="preserve"> Rabbit Figure H=12cm L=9cm</v>
          </cell>
          <cell r="E27521" t="str">
            <v>Китай</v>
          </cell>
          <cell r="F27521" t="str">
            <v>ФАРФОР</v>
          </cell>
        </row>
        <row r="27522">
          <cell r="A27522" t="str">
            <v>NC11108</v>
          </cell>
          <cell r="B27522" t="str">
            <v>SIJ</v>
          </cell>
          <cell r="C27522" t="str">
            <v xml:space="preserve"> Фигурка фарфоровая ЗАЯЦ H=8.5см L=10.5см</v>
          </cell>
          <cell r="D27522" t="str">
            <v xml:space="preserve"> Rabbit Figure H=8.5cm L=10.5cm</v>
          </cell>
          <cell r="E27522" t="str">
            <v>Китай</v>
          </cell>
          <cell r="F27522" t="str">
            <v>ФАРФОР</v>
          </cell>
        </row>
        <row r="27523">
          <cell r="A27523" t="str">
            <v>NC11109</v>
          </cell>
          <cell r="B27523" t="str">
            <v>SIJ</v>
          </cell>
          <cell r="C27523" t="str">
            <v xml:space="preserve"> Фигурка фарфоровая ЗАЯЦ H=12см L=8.5см</v>
          </cell>
          <cell r="D27523" t="str">
            <v xml:space="preserve"> Rabbit Figure H=12cm L=8.5cm</v>
          </cell>
          <cell r="E27523" t="str">
            <v>Китай</v>
          </cell>
          <cell r="F27523" t="str">
            <v>ФАРФОР</v>
          </cell>
        </row>
        <row r="27524">
          <cell r="A27524" t="str">
            <v>NC11110</v>
          </cell>
          <cell r="B27524" t="str">
            <v>SIJ</v>
          </cell>
          <cell r="C27524" t="str">
            <v xml:space="preserve"> Фигурка КРОЛИК-ВОЕННЫЙ H=12см L=7.5см</v>
          </cell>
          <cell r="D27524" t="str">
            <v xml:space="preserve"> Rabbit figure H=12cm L=7.5cm</v>
          </cell>
          <cell r="E27524" t="str">
            <v>Китай</v>
          </cell>
          <cell r="F27524" t="str">
            <v>ПОЛИРЕЗИН</v>
          </cell>
        </row>
        <row r="27525">
          <cell r="A27525" t="str">
            <v>NC11111</v>
          </cell>
          <cell r="B27525" t="str">
            <v>SIJ</v>
          </cell>
          <cell r="C27525" t="str">
            <v xml:space="preserve"> Фигурка КРОЛИК-МИЛИЦИОНЕР H=12см L=5см</v>
          </cell>
          <cell r="D27525" t="str">
            <v xml:space="preserve"> Rabbit figure H=12cm L=5cm</v>
          </cell>
          <cell r="E27525" t="str">
            <v>Китай</v>
          </cell>
          <cell r="F27525" t="str">
            <v>ПОЛИРЕЗИН</v>
          </cell>
        </row>
        <row r="27526">
          <cell r="A27526" t="str">
            <v>NC11214</v>
          </cell>
          <cell r="B27526" t="str">
            <v>SIJ</v>
          </cell>
          <cell r="C27526" t="str">
            <v xml:space="preserve"> Наклейка на окно С НОВЫМ ГОДОМ 7.5х26см</v>
          </cell>
          <cell r="D27526" t="str">
            <v xml:space="preserve"> Window sticker 7.5x26cm</v>
          </cell>
          <cell r="E27526" t="str">
            <v>Китай</v>
          </cell>
          <cell r="F27526" t="str">
            <v>ПВХ</v>
          </cell>
        </row>
        <row r="27527">
          <cell r="A27527" t="str">
            <v>NC11215</v>
          </cell>
          <cell r="B27527" t="str">
            <v>SIJ</v>
          </cell>
          <cell r="C27527" t="str">
            <v xml:space="preserve"> Наклейка на окно С НОВЫМ ГОДОМ 9х34см</v>
          </cell>
          <cell r="D27527" t="str">
            <v xml:space="preserve"> Window sticker 9x34cm</v>
          </cell>
          <cell r="E27527" t="str">
            <v>Китай</v>
          </cell>
          <cell r="F27527" t="str">
            <v>ПВХ</v>
          </cell>
        </row>
        <row r="27528">
          <cell r="A27528" t="str">
            <v>NC11216</v>
          </cell>
          <cell r="B27528" t="str">
            <v>SIJ</v>
          </cell>
          <cell r="C27528" t="str">
            <v xml:space="preserve"> Свеча-столбик фиолетовая H=14.5см D=7.5см</v>
          </cell>
          <cell r="D27528" t="str">
            <v xml:space="preserve"> Candle-column H=14.5см. D=7.5см.</v>
          </cell>
          <cell r="E27528" t="str">
            <v>Китай</v>
          </cell>
          <cell r="F27528" t="str">
            <v>ПАРАФИН</v>
          </cell>
        </row>
        <row r="27529">
          <cell r="A27529" t="str">
            <v>NC11209</v>
          </cell>
          <cell r="B27529" t="str">
            <v>SIJ</v>
          </cell>
          <cell r="C27529" t="str">
            <v xml:space="preserve"> Набор наклеек на окно СНЕЖИНКА 3шт D=17/12.5см</v>
          </cell>
          <cell r="D27529" t="str">
            <v xml:space="preserve"> Set of 3 window stickers D=17/12.5cm</v>
          </cell>
          <cell r="E27529" t="str">
            <v>Китай</v>
          </cell>
          <cell r="F27529" t="str">
            <v>ПВХ</v>
          </cell>
        </row>
        <row r="27530">
          <cell r="A27530" t="str">
            <v>NC11210</v>
          </cell>
          <cell r="B27530" t="str">
            <v>SIJ</v>
          </cell>
          <cell r="C27530" t="str">
            <v xml:space="preserve"> Наклейка на окно НОВОГОДНЯЯ ЕЛКА 19х14см</v>
          </cell>
          <cell r="D27530" t="str">
            <v xml:space="preserve"> Window sticker 19x14cm</v>
          </cell>
          <cell r="E27530" t="str">
            <v>Китай</v>
          </cell>
          <cell r="F27530" t="str">
            <v>ПВХ</v>
          </cell>
        </row>
        <row r="27531">
          <cell r="A27531" t="str">
            <v>NC11211</v>
          </cell>
          <cell r="B27531" t="str">
            <v>SIJ</v>
          </cell>
          <cell r="C27531" t="str">
            <v xml:space="preserve"> Наклейка на окно СНЕГОВИК 14.5х10см</v>
          </cell>
          <cell r="D27531" t="str">
            <v xml:space="preserve"> Window sticker 14.5x10cm</v>
          </cell>
          <cell r="E27531" t="str">
            <v>Китай</v>
          </cell>
          <cell r="F27531" t="str">
            <v>ПВХ</v>
          </cell>
        </row>
        <row r="27532">
          <cell r="A27532" t="str">
            <v>CN69-192B</v>
          </cell>
          <cell r="B27532" t="str">
            <v>SIJ</v>
          </cell>
          <cell r="C27532" t="str">
            <v xml:space="preserve"> Подсвечник САНТА В ДЛИННОМ КОЛПАКЕ С ЕЛКОЙ h=14см l=11см</v>
          </cell>
          <cell r="E27532" t="str">
            <v>Китай</v>
          </cell>
          <cell r="F27532" t="str">
            <v>ПОЛИСТОУН</v>
          </cell>
        </row>
        <row r="27533">
          <cell r="A27533" t="str">
            <v>DHL28509-11B</v>
          </cell>
          <cell r="B27533" t="str">
            <v>SIJ</v>
          </cell>
          <cell r="C27533" t="str">
            <v xml:space="preserve"> Подсвечник СНЕГОВИК h=11см</v>
          </cell>
          <cell r="E27533" t="str">
            <v>Китай</v>
          </cell>
          <cell r="F27533" t="str">
            <v>ПОЛИСТОУН</v>
          </cell>
        </row>
        <row r="27534">
          <cell r="A27534" t="str">
            <v>F61173-5</v>
          </cell>
          <cell r="B27534" t="str">
            <v>SIJ</v>
          </cell>
          <cell r="C27534" t="str">
            <v xml:space="preserve"> Игрушка декоративная с шишками ОЛЕНЕНОК h=21см</v>
          </cell>
          <cell r="E27534" t="str">
            <v>Китай</v>
          </cell>
          <cell r="F27534" t="str">
            <v>ПВХ,ПЕНОПЛАСТ</v>
          </cell>
        </row>
        <row r="27535">
          <cell r="A27535" t="str">
            <v>F61174-4</v>
          </cell>
          <cell r="B27535" t="str">
            <v>SIJ</v>
          </cell>
          <cell r="C27535" t="str">
            <v xml:space="preserve"> Игрушка декоративная с шишками ДЕД МОРОЗ С МЕШКОМ h=20см</v>
          </cell>
          <cell r="E27535" t="str">
            <v>Китай</v>
          </cell>
          <cell r="F27535" t="str">
            <v>ПВХ,ПЕНОПЛАСТ</v>
          </cell>
        </row>
        <row r="27536">
          <cell r="A27536" t="str">
            <v>FB35357A-B</v>
          </cell>
          <cell r="B27536" t="str">
            <v>SIJ</v>
          </cell>
          <cell r="C27536" t="str">
            <v xml:space="preserve"> Мягкая игрушка КОРОВА В НОВОГОДНЕЙ ОДЕЖДЕ h=11см</v>
          </cell>
          <cell r="E27536" t="str">
            <v>Китай</v>
          </cell>
          <cell r="F27536" t="str">
            <v>ТЕКСТИЛЬ</v>
          </cell>
        </row>
        <row r="27537">
          <cell r="A27537" t="str">
            <v>FB35565A-B</v>
          </cell>
          <cell r="B27537" t="str">
            <v>SIJ</v>
          </cell>
          <cell r="C27537" t="str">
            <v xml:space="preserve"> Мягкая игрушка БЫЧОК h=11см</v>
          </cell>
          <cell r="E27537" t="str">
            <v>Китай</v>
          </cell>
          <cell r="F27537" t="str">
            <v>ТЕКСТИЛЬ</v>
          </cell>
        </row>
        <row r="27538">
          <cell r="A27538" t="str">
            <v>FB35570A-C</v>
          </cell>
          <cell r="B27538" t="str">
            <v>SIJ</v>
          </cell>
          <cell r="C27538" t="str">
            <v xml:space="preserve"> Мягкая игрушка КОРОВА С СЕРДЦЕМ h=11см</v>
          </cell>
          <cell r="E27538" t="str">
            <v>Китай</v>
          </cell>
          <cell r="F27538" t="str">
            <v>ТЕКСТИЛЬ</v>
          </cell>
        </row>
        <row r="27539">
          <cell r="A27539" t="str">
            <v>FC80215C</v>
          </cell>
          <cell r="B27539" t="str">
            <v>SIJ</v>
          </cell>
          <cell r="C27539" t="str">
            <v xml:space="preserve"> Свеча-столбик ЗИМНЯЯ НОЧЬ h=10см d=7см</v>
          </cell>
          <cell r="E27539" t="str">
            <v>Китай</v>
          </cell>
          <cell r="F27539" t="str">
            <v>ПАРАФИН</v>
          </cell>
        </row>
        <row r="27540">
          <cell r="A27540" t="str">
            <v>FC80227C</v>
          </cell>
          <cell r="B27540" t="str">
            <v>SIJ</v>
          </cell>
          <cell r="C27540" t="str">
            <v xml:space="preserve"> Набор свечей ЗИМНЯЯ НОЧЬ h=7.5см d=5см 2шт</v>
          </cell>
          <cell r="E27540" t="str">
            <v>Китай</v>
          </cell>
          <cell r="F27540" t="str">
            <v>ПАРАФИН</v>
          </cell>
        </row>
        <row r="27541">
          <cell r="A27541" t="str">
            <v>FC80521F</v>
          </cell>
          <cell r="B27541" t="str">
            <v>SIJ</v>
          </cell>
          <cell r="C27541" t="str">
            <v xml:space="preserve"> Свеча-столбик СЕРЕБРО h=10см d=7см</v>
          </cell>
          <cell r="E27541" t="str">
            <v>Китай</v>
          </cell>
          <cell r="F27541" t="str">
            <v>ПАРАФИН</v>
          </cell>
        </row>
        <row r="27542">
          <cell r="A27542" t="str">
            <v>60066-C</v>
          </cell>
          <cell r="B27542" t="str">
            <v>SIJ</v>
          </cell>
          <cell r="C27542" t="str">
            <v xml:space="preserve"> Фигурка ДЕД МОРОЗ в шапке декорированная стразами 10см в ассортименте</v>
          </cell>
          <cell r="E27542" t="str">
            <v>Китай</v>
          </cell>
          <cell r="F27542" t="str">
            <v>ПОЛИСТОУН</v>
          </cell>
        </row>
        <row r="27543">
          <cell r="A27543" t="str">
            <v>NC11212</v>
          </cell>
          <cell r="B27543" t="str">
            <v>SIJ</v>
          </cell>
          <cell r="C27543" t="str">
            <v xml:space="preserve"> Наклейка на окно ДЕД МОРОЗ 23.3х18см</v>
          </cell>
          <cell r="D27543" t="str">
            <v xml:space="preserve"> Window sticker 23.3x18cm</v>
          </cell>
          <cell r="E27543" t="str">
            <v>Китай</v>
          </cell>
          <cell r="F27543" t="str">
            <v>ПВХ</v>
          </cell>
        </row>
        <row r="27544">
          <cell r="A27544" t="str">
            <v>NC11213</v>
          </cell>
          <cell r="B27544" t="str">
            <v>SIJ</v>
          </cell>
          <cell r="C27544" t="str">
            <v xml:space="preserve"> Наклейка на окно ДЕД МОРОЗ И СНЕГУРОЧКА 15х15см</v>
          </cell>
          <cell r="D27544" t="str">
            <v xml:space="preserve"> Window sticker 15x15cm</v>
          </cell>
          <cell r="E27544" t="str">
            <v>Китай</v>
          </cell>
          <cell r="F27544" t="str">
            <v>ПВХ</v>
          </cell>
        </row>
        <row r="27545">
          <cell r="A27545" t="str">
            <v>NC11207</v>
          </cell>
          <cell r="B27545" t="str">
            <v>SIJ</v>
          </cell>
          <cell r="C27545" t="str">
            <v xml:space="preserve"> Ель новогодняя H=44см ЗЕЛЕНАЯ</v>
          </cell>
          <cell r="D27545" t="str">
            <v xml:space="preserve"> Green Christmas Tree 44 cm</v>
          </cell>
          <cell r="E27545" t="str">
            <v>Китай</v>
          </cell>
          <cell r="F27545" t="str">
            <v>ПВХ</v>
          </cell>
        </row>
        <row r="27546">
          <cell r="A27546" t="str">
            <v>NC11208</v>
          </cell>
          <cell r="B27546" t="str">
            <v>SIJ</v>
          </cell>
          <cell r="C27546" t="str">
            <v xml:space="preserve"> Набор наклеек на окно СНЕЖИНКА 3шт D=12.5см</v>
          </cell>
          <cell r="D27546" t="str">
            <v xml:space="preserve"> Set of 3 window stickers D=12.5cm</v>
          </cell>
          <cell r="E27546" t="str">
            <v>Китай</v>
          </cell>
          <cell r="F27546" t="str">
            <v>ПВХ</v>
          </cell>
        </row>
        <row r="27547">
          <cell r="A27547" t="str">
            <v>NC11230</v>
          </cell>
          <cell r="B27547" t="str">
            <v>SIJ</v>
          </cell>
          <cell r="C27547" t="str">
            <v xml:space="preserve"> Кружка ЗАЙЦЫ 340мл</v>
          </cell>
          <cell r="D27547" t="str">
            <v xml:space="preserve"> Mug 340 ml</v>
          </cell>
          <cell r="E27547" t="str">
            <v>Китай</v>
          </cell>
          <cell r="F27547" t="str">
            <v>ФАРФОР</v>
          </cell>
        </row>
        <row r="27548">
          <cell r="A27548" t="str">
            <v>NC11231</v>
          </cell>
          <cell r="B27548" t="str">
            <v>SIJ</v>
          </cell>
          <cell r="C27548" t="str">
            <v xml:space="preserve"> Кружка КРОЛИК С ЦВЕТАМИ 340мл</v>
          </cell>
          <cell r="D27548" t="str">
            <v xml:space="preserve"> Mug 340 ml</v>
          </cell>
          <cell r="E27548" t="str">
            <v>Китай</v>
          </cell>
          <cell r="F27548" t="str">
            <v>СТЕКЛО</v>
          </cell>
        </row>
        <row r="27549">
          <cell r="A27549" t="str">
            <v>NC11225</v>
          </cell>
          <cell r="B27549" t="str">
            <v>SIJ</v>
          </cell>
          <cell r="C27549" t="str">
            <v xml:space="preserve"> Подарочный набор свечей 6х8х8</v>
          </cell>
          <cell r="D27549" t="str">
            <v xml:space="preserve"> Gift candle sets 6х8х8см.</v>
          </cell>
          <cell r="E27549" t="str">
            <v>Китай</v>
          </cell>
          <cell r="F27549" t="str">
            <v>ПАРАФИН,КЕРАМИКА</v>
          </cell>
        </row>
        <row r="27550">
          <cell r="A27550" t="str">
            <v>NC11226</v>
          </cell>
          <cell r="B27550" t="str">
            <v>SIJ</v>
          </cell>
          <cell r="C27550" t="str">
            <v xml:space="preserve"> Подарочный набор свечей 7.5х11х11</v>
          </cell>
          <cell r="D27550" t="str">
            <v xml:space="preserve"> Gift candle sets 7.5х11х11см.</v>
          </cell>
          <cell r="E27550" t="str">
            <v>Китай</v>
          </cell>
          <cell r="F27550" t="str">
            <v>ПАРАФИН,КЕРАМИКА</v>
          </cell>
        </row>
        <row r="27551">
          <cell r="A27551" t="str">
            <v>NC11227</v>
          </cell>
          <cell r="B27551" t="str">
            <v>SIJ</v>
          </cell>
          <cell r="C27551" t="str">
            <v xml:space="preserve"> Подарочный набор свечей 9х13х13</v>
          </cell>
          <cell r="D27551" t="str">
            <v xml:space="preserve"> Gift candle sets 9х13х13см.</v>
          </cell>
          <cell r="E27551" t="str">
            <v>Китай</v>
          </cell>
          <cell r="F27551" t="str">
            <v>ПАРАФИН,КЕРАМИКА</v>
          </cell>
        </row>
        <row r="27552">
          <cell r="A27552" t="str">
            <v>NC11228</v>
          </cell>
          <cell r="B27552" t="str">
            <v>SIJ</v>
          </cell>
          <cell r="C27552" t="str">
            <v xml:space="preserve"> Подарочный набор свечей на керамической тарелке 5х13.5х13.5см</v>
          </cell>
          <cell r="D27552" t="str">
            <v xml:space="preserve"> Gift candle sets 5х13.5х13.5см.</v>
          </cell>
          <cell r="E27552" t="str">
            <v>Китай</v>
          </cell>
          <cell r="F27552" t="str">
            <v>ПАРАФИН,КЕРАМИКА</v>
          </cell>
        </row>
        <row r="27553">
          <cell r="A27553" t="str">
            <v>NC11229</v>
          </cell>
          <cell r="B27553" t="str">
            <v>SIJ</v>
          </cell>
          <cell r="C27553" t="str">
            <v xml:space="preserve"> Кружка ЯПОНСКИЕ МОТИВЫ 340мл</v>
          </cell>
          <cell r="D27553" t="str">
            <v xml:space="preserve"> Mug 340 ml</v>
          </cell>
          <cell r="E27553" t="str">
            <v>Китай</v>
          </cell>
          <cell r="F27553" t="str">
            <v>ФАРФОР</v>
          </cell>
        </row>
        <row r="27554">
          <cell r="A27554" t="str">
            <v>7-8093</v>
          </cell>
          <cell r="B27554" t="str">
            <v>SIJ</v>
          </cell>
          <cell r="C27554" t="str">
            <v xml:space="preserve"> Свеча СНЕГОВИК в красном шарфе с елкой 10см</v>
          </cell>
          <cell r="E27554" t="str">
            <v>Китай</v>
          </cell>
          <cell r="F27554" t="str">
            <v>ПОЛИСТОУН</v>
          </cell>
        </row>
        <row r="27555">
          <cell r="A27555" t="str">
            <v>CN69-192A</v>
          </cell>
          <cell r="B27555" t="str">
            <v>SIJ</v>
          </cell>
          <cell r="C27555" t="str">
            <v xml:space="preserve"> Подсвечник САНТА В ДЛИННОМ КОЛПАКЕ С ЕЛКОЙ h=14см l=11см</v>
          </cell>
          <cell r="E27555" t="str">
            <v>Китай</v>
          </cell>
          <cell r="F27555" t="str">
            <v>ПОЛИСТОУН</v>
          </cell>
        </row>
        <row r="27556">
          <cell r="A27556" t="str">
            <v>FC80559A</v>
          </cell>
          <cell r="B27556" t="str">
            <v>SIJ</v>
          </cell>
          <cell r="C27556" t="str">
            <v xml:space="preserve"> Свеча-столбик ЗОЛОТЫЕ УЗОРЫ h=10см d=7см</v>
          </cell>
          <cell r="E27556" t="str">
            <v>Китай</v>
          </cell>
          <cell r="F27556" t="str">
            <v>ПАРАФИН</v>
          </cell>
        </row>
        <row r="27557">
          <cell r="A27557" t="str">
            <v>FC80571A</v>
          </cell>
          <cell r="B27557" t="str">
            <v>SIJ</v>
          </cell>
          <cell r="C27557" t="str">
            <v xml:space="preserve"> Набор свечей ЗОЛОТЫЕ УЗОРЫ h=7.5см d=5см 2шт</v>
          </cell>
          <cell r="E27557" t="str">
            <v>Китай</v>
          </cell>
          <cell r="F27557" t="str">
            <v>ПАРАФИН</v>
          </cell>
        </row>
        <row r="27558">
          <cell r="A27558" t="str">
            <v>7-8291</v>
          </cell>
          <cell r="B27558" t="str">
            <v>SIJ</v>
          </cell>
          <cell r="C27558" t="str">
            <v xml:space="preserve"> Свеча - новогодняя игрушка ДЕД МОРОЗ с золотым мешком 9.5см</v>
          </cell>
          <cell r="E27558" t="str">
            <v>Китай</v>
          </cell>
          <cell r="F27558" t="str">
            <v>ПОЛИСТОУН</v>
          </cell>
        </row>
        <row r="27559">
          <cell r="A27559" t="str">
            <v>7-8325A</v>
          </cell>
          <cell r="B27559" t="str">
            <v>SIJ</v>
          </cell>
          <cell r="C27559" t="str">
            <v xml:space="preserve"> Свеча - новогодняя игрушка ЩЕЛКУНЧИК 10.5см</v>
          </cell>
          <cell r="E27559" t="str">
            <v>Китай</v>
          </cell>
          <cell r="F27559" t="str">
            <v>ПОЛИСТОУН</v>
          </cell>
        </row>
        <row r="27560">
          <cell r="A27560" t="str">
            <v>SA7063B</v>
          </cell>
          <cell r="B27560" t="str">
            <v>NOT USE</v>
          </cell>
          <cell r="C27560" t="str">
            <v xml:space="preserve"> Чайник ПАВЛИНИЙ ХВОСТ 1200мл п/у бежевый (3095B)</v>
          </cell>
          <cell r="E27560" t="str">
            <v>Китай</v>
          </cell>
          <cell r="F27560" t="str">
            <v>МЕТАЛЛ</v>
          </cell>
        </row>
        <row r="27561">
          <cell r="A27561" t="str">
            <v>TO012030</v>
          </cell>
          <cell r="B27561" t="str">
            <v>NOT USE</v>
          </cell>
          <cell r="C27561" t="str">
            <v xml:space="preserve"> Чайный набор 16 предметов</v>
          </cell>
          <cell r="E27561" t="str">
            <v>Китай</v>
          </cell>
          <cell r="F27561" t="str">
            <v>СТЕКЛО</v>
          </cell>
        </row>
        <row r="27562">
          <cell r="A27562" t="str">
            <v>TO012031</v>
          </cell>
          <cell r="B27562" t="str">
            <v>NOT USE</v>
          </cell>
          <cell r="C27562" t="str">
            <v xml:space="preserve"> Чайный набор 16 предметов</v>
          </cell>
          <cell r="E27562" t="str">
            <v>Китай</v>
          </cell>
          <cell r="F27562" t="str">
            <v>СТЕКЛО</v>
          </cell>
        </row>
        <row r="27563">
          <cell r="A27563" t="str">
            <v>TO012084</v>
          </cell>
          <cell r="B27563" t="str">
            <v>NOT USE</v>
          </cell>
          <cell r="C27563" t="str">
            <v xml:space="preserve"> Чайный набор 2 пр кост фарф</v>
          </cell>
          <cell r="E27563" t="str">
            <v>Таиланд</v>
          </cell>
          <cell r="F27563" t="str">
            <v>СТЕКЛО</v>
          </cell>
        </row>
        <row r="27564">
          <cell r="A27564" t="str">
            <v>TO012086</v>
          </cell>
          <cell r="B27564" t="str">
            <v>NOT USE</v>
          </cell>
          <cell r="C27564" t="str">
            <v xml:space="preserve"> Чайный набор 2 пр кос фарф</v>
          </cell>
          <cell r="E27564" t="str">
            <v>Таиланд</v>
          </cell>
          <cell r="F27564" t="str">
            <v>СТЕКЛО</v>
          </cell>
        </row>
        <row r="27565">
          <cell r="A27565" t="str">
            <v>TO012135</v>
          </cell>
          <cell r="B27565" t="str">
            <v>NOT USE</v>
          </cell>
          <cell r="C27565" t="str">
            <v xml:space="preserve"> Кружка 320мл кост фарф</v>
          </cell>
          <cell r="E27565" t="str">
            <v>Таиланд</v>
          </cell>
          <cell r="F27565" t="str">
            <v>СТЕКЛО</v>
          </cell>
        </row>
        <row r="27566">
          <cell r="A27566" t="str">
            <v>TO014005</v>
          </cell>
          <cell r="B27566" t="str">
            <v>NOT USE</v>
          </cell>
          <cell r="C27566" t="str">
            <v xml:space="preserve"> Чайник заварочный с крышкой 750мл</v>
          </cell>
          <cell r="E27566" t="str">
            <v>Китай</v>
          </cell>
          <cell r="F27566" t="str">
            <v>СТЕКЛО</v>
          </cell>
        </row>
        <row r="27567">
          <cell r="A27567" t="str">
            <v>TO022001</v>
          </cell>
          <cell r="B27567" t="str">
            <v>NOT USE</v>
          </cell>
          <cell r="C27567" t="str">
            <v xml:space="preserve"> Столовый сервиз 37 предметов</v>
          </cell>
          <cell r="E27567" t="str">
            <v>Китай</v>
          </cell>
          <cell r="F27567" t="str">
            <v>СТЕКЛО</v>
          </cell>
        </row>
        <row r="27568">
          <cell r="A27568" t="str">
            <v>TO042002</v>
          </cell>
          <cell r="B27568" t="str">
            <v>NOT USE</v>
          </cell>
          <cell r="C27568" t="str">
            <v xml:space="preserve"> Ваза для фруктов трехъярусная ШИПОВНИК</v>
          </cell>
          <cell r="E27568" t="str">
            <v>Китай</v>
          </cell>
          <cell r="F27568" t="str">
            <v>СТЕКЛО</v>
          </cell>
        </row>
        <row r="27569">
          <cell r="A27569" t="str">
            <v>TO042003</v>
          </cell>
          <cell r="B27569" t="str">
            <v>NOT USE</v>
          </cell>
          <cell r="C27569" t="str">
            <v xml:space="preserve"> Ваза для фруктов трехъярусная ХРИЗАНТЕМА</v>
          </cell>
          <cell r="E27569" t="str">
            <v>Китай</v>
          </cell>
          <cell r="F27569" t="str">
            <v>СТЕКЛО</v>
          </cell>
        </row>
        <row r="27570">
          <cell r="A27570" t="str">
            <v>TO042004</v>
          </cell>
          <cell r="B27570" t="str">
            <v>NOT USE</v>
          </cell>
          <cell r="C27570" t="str">
            <v xml:space="preserve"> Ваза для фруктов трехъярусная ИРИС</v>
          </cell>
          <cell r="E27570" t="str">
            <v>Китай</v>
          </cell>
          <cell r="F27570" t="str">
            <v>СТЕКЛО</v>
          </cell>
        </row>
        <row r="27571">
          <cell r="A27571" t="str">
            <v>TO110303</v>
          </cell>
          <cell r="B27571" t="str">
            <v>NOT USE</v>
          </cell>
          <cell r="C27571" t="str">
            <v xml:space="preserve"> Кастрюля со стек крышкой 3.1л нжс с черными ручками</v>
          </cell>
          <cell r="E27571" t="str">
            <v>Китай</v>
          </cell>
          <cell r="F27571" t="str">
            <v>МЕТАЛЛ</v>
          </cell>
        </row>
        <row r="27572">
          <cell r="A27572" t="str">
            <v>TO410005</v>
          </cell>
          <cell r="B27572" t="str">
            <v>NOT USE</v>
          </cell>
          <cell r="C27572" t="str">
            <v xml:space="preserve"> Набор ножей на подставке 8 предметов нжс</v>
          </cell>
          <cell r="E27572" t="str">
            <v>Китай</v>
          </cell>
          <cell r="F27572" t="str">
            <v>МЕТАЛЛ</v>
          </cell>
        </row>
        <row r="27573">
          <cell r="A27573" t="str">
            <v>KE354</v>
          </cell>
          <cell r="B27573" t="str">
            <v>NOT USE</v>
          </cell>
          <cell r="C27573" t="str">
            <v xml:space="preserve"> Пепельница ЛЕПКА в асс</v>
          </cell>
          <cell r="E27573" t="str">
            <v>Россия</v>
          </cell>
          <cell r="F27573" t="str">
            <v>КЕРАМИКА</v>
          </cell>
        </row>
        <row r="27574">
          <cell r="A27574" t="str">
            <v>KE426</v>
          </cell>
          <cell r="B27574" t="str">
            <v>NOT USE</v>
          </cell>
          <cell r="C27574" t="str">
            <v xml:space="preserve"> Чайник + чайник НАРЦИСС</v>
          </cell>
          <cell r="E27574" t="str">
            <v>Россия</v>
          </cell>
          <cell r="F27574" t="str">
            <v>КЕРАМИКА</v>
          </cell>
        </row>
        <row r="27575">
          <cell r="A27575" t="str">
            <v>KE46</v>
          </cell>
          <cell r="B27575" t="str">
            <v>NOT USE</v>
          </cell>
          <cell r="C27575" t="str">
            <v xml:space="preserve"> Чайник +сахарница СЛОНЫ</v>
          </cell>
          <cell r="E27575" t="str">
            <v>Россия</v>
          </cell>
          <cell r="F27575" t="str">
            <v>КЕРАМИКА</v>
          </cell>
        </row>
        <row r="27576">
          <cell r="A27576" t="str">
            <v>KE474</v>
          </cell>
          <cell r="B27576" t="str">
            <v>NOT USE</v>
          </cell>
          <cell r="C27576" t="str">
            <v xml:space="preserve"> Супник ВОСТОК</v>
          </cell>
          <cell r="E27576" t="str">
            <v>Россия</v>
          </cell>
          <cell r="F27576" t="str">
            <v>КЕРАМИКА</v>
          </cell>
        </row>
        <row r="27577">
          <cell r="A27577" t="str">
            <v>KE475</v>
          </cell>
          <cell r="B27577" t="str">
            <v>NOT USE</v>
          </cell>
          <cell r="C27577" t="str">
            <v xml:space="preserve"> Супник ПОВАР</v>
          </cell>
          <cell r="E27577" t="str">
            <v>Россия</v>
          </cell>
          <cell r="F27577" t="str">
            <v>КЕРАМИКА</v>
          </cell>
        </row>
        <row r="27578">
          <cell r="A27578" t="str">
            <v>KES013</v>
          </cell>
          <cell r="B27578" t="str">
            <v>NOT USE</v>
          </cell>
          <cell r="C27578" t="str">
            <v xml:space="preserve"> Чашка ЛЕПКА новая</v>
          </cell>
          <cell r="E27578" t="str">
            <v>Россия</v>
          </cell>
          <cell r="F27578" t="str">
            <v>СТЕКЛО</v>
          </cell>
        </row>
        <row r="27579">
          <cell r="A27579" t="str">
            <v>KES037</v>
          </cell>
          <cell r="B27579" t="str">
            <v>NOT USE</v>
          </cell>
          <cell r="C27579" t="str">
            <v xml:space="preserve"> Сервиз ВОСТОЧНЫЙ</v>
          </cell>
          <cell r="E27579" t="str">
            <v>Россия</v>
          </cell>
          <cell r="F27579" t="str">
            <v>СТЕКЛО</v>
          </cell>
        </row>
        <row r="27580">
          <cell r="A27580" t="str">
            <v>KES043</v>
          </cell>
          <cell r="B27580" t="str">
            <v>NOT USE</v>
          </cell>
          <cell r="C27580" t="str">
            <v xml:space="preserve"> Чашка ДЕВА</v>
          </cell>
          <cell r="E27580" t="str">
            <v>Россия</v>
          </cell>
          <cell r="F27580" t="str">
            <v>СТЕКЛО</v>
          </cell>
        </row>
        <row r="27581">
          <cell r="A27581" t="str">
            <v>KM-C261M</v>
          </cell>
          <cell r="B27581" t="str">
            <v>NOT USE</v>
          </cell>
          <cell r="C27581" t="str">
            <v xml:space="preserve"> Сковорода МОДЕРН 260мм с/р съемная + пакет АП</v>
          </cell>
          <cell r="E27581" t="str">
            <v>Россия</v>
          </cell>
          <cell r="F27581" t="str">
            <v>МЕТАЛЛ</v>
          </cell>
        </row>
        <row r="27582">
          <cell r="A27582" t="str">
            <v>KM-K47A</v>
          </cell>
          <cell r="B27582" t="str">
            <v>NOT USE</v>
          </cell>
          <cell r="C27582" t="str">
            <v xml:space="preserve"> АП Казан для плова 4.5л стек кр+пакет</v>
          </cell>
          <cell r="E27582" t="str">
            <v>Россия</v>
          </cell>
          <cell r="F27582" t="str">
            <v>МЕТАЛЛ</v>
          </cell>
        </row>
        <row r="27583">
          <cell r="A27583" t="str">
            <v>MIGB1621/2-2</v>
          </cell>
          <cell r="B27583" t="str">
            <v>NOT USE</v>
          </cell>
          <cell r="C27583" t="str">
            <v xml:space="preserve"> Кастрюля ВЕСЕННИЙ БУКЕТ цилинд 9л гр2</v>
          </cell>
          <cell r="E27583" t="str">
            <v>Украина</v>
          </cell>
          <cell r="F27583" t="str">
            <v>МЕТАЛЛ</v>
          </cell>
        </row>
        <row r="27584">
          <cell r="A27584" t="str">
            <v>MIGH13</v>
          </cell>
          <cell r="B27584" t="str">
            <v>NOT USE</v>
          </cell>
          <cell r="C27584" t="str">
            <v xml:space="preserve"> Набор кастр цил сферич с н/ж обод стекл крышкой 1.5л+2.5л+3.5л (Н13)</v>
          </cell>
          <cell r="E27584" t="str">
            <v>Украина</v>
          </cell>
          <cell r="F27584" t="str">
            <v>МЕТАЛЛ</v>
          </cell>
        </row>
        <row r="27585">
          <cell r="A27585" t="str">
            <v>MIGMT-050/C112</v>
          </cell>
          <cell r="B27585" t="str">
            <v>NOT USE</v>
          </cell>
          <cell r="C27585" t="str">
            <v xml:space="preserve"> Тарелка для первых блюд МАТОВАЯ 100мм 0.6л</v>
          </cell>
          <cell r="E27585" t="str">
            <v>Россия</v>
          </cell>
          <cell r="F27585" t="str">
            <v>МЕТАЛЛ</v>
          </cell>
        </row>
        <row r="27586">
          <cell r="A27586" t="str">
            <v>MIP5LKCH/KP</v>
          </cell>
          <cell r="B27586" t="str">
            <v>NOT USE</v>
          </cell>
          <cell r="C27586" t="str">
            <v xml:space="preserve"> Кастрюля 5л со стеклянной крышкой антипригар</v>
          </cell>
          <cell r="E27586" t="str">
            <v>Россия</v>
          </cell>
          <cell r="F27586" t="str">
            <v>МЕТАЛЛ</v>
          </cell>
        </row>
        <row r="27587">
          <cell r="A27587" t="str">
            <v>MJ-PP019BRGR</v>
          </cell>
          <cell r="B27587" t="str">
            <v>NOT USE</v>
          </cell>
          <cell r="C27587" t="str">
            <v xml:space="preserve"> Корзинка плетеная Мульти D=20х10см</v>
          </cell>
          <cell r="E27587" t="str">
            <v>Китай</v>
          </cell>
          <cell r="F27587" t="str">
            <v>ПЛАСТИК</v>
          </cell>
        </row>
        <row r="27588">
          <cell r="A27588" t="str">
            <v>MJ17-55</v>
          </cell>
          <cell r="B27588" t="str">
            <v>NOT USE</v>
          </cell>
          <cell r="C27588" t="str">
            <v xml:space="preserve"> Щетка для педикюра 4 функции 4цв</v>
          </cell>
          <cell r="E27588" t="str">
            <v>Китай</v>
          </cell>
          <cell r="F27588" t="str">
            <v>ПЛАСТИК</v>
          </cell>
        </row>
        <row r="27589">
          <cell r="A27589" t="str">
            <v>MJ17-61</v>
          </cell>
          <cell r="B27589" t="str">
            <v>NOT USE</v>
          </cell>
          <cell r="C27589" t="str">
            <v xml:space="preserve"> Набор пилок КАПРИЗ 2шт</v>
          </cell>
          <cell r="E27589" t="str">
            <v>Китай</v>
          </cell>
          <cell r="F27589" t="str">
            <v>ПЛАСТИК</v>
          </cell>
        </row>
        <row r="27590">
          <cell r="A27590" t="str">
            <v>MJ17-65</v>
          </cell>
          <cell r="B27590" t="str">
            <v>NOT USE</v>
          </cell>
          <cell r="C27590" t="str">
            <v xml:space="preserve"> Н-р для педикюра САФАРИ 2шт</v>
          </cell>
          <cell r="E27590" t="str">
            <v>Китай</v>
          </cell>
          <cell r="F27590" t="str">
            <v>ПЛАСТИК</v>
          </cell>
        </row>
        <row r="27591">
          <cell r="A27591" t="str">
            <v>MJ17-67</v>
          </cell>
          <cell r="B27591" t="str">
            <v>NOT USE</v>
          </cell>
          <cell r="C27591" t="str">
            <v xml:space="preserve"> Н-р для педикюра РЕЛАКС 3пр</v>
          </cell>
          <cell r="E27591" t="str">
            <v>Китай</v>
          </cell>
          <cell r="F27591" t="str">
            <v>ПЛАСТИК</v>
          </cell>
        </row>
        <row r="27592">
          <cell r="A27592" t="str">
            <v>MJ17-68</v>
          </cell>
          <cell r="B27592" t="str">
            <v>NOT USE</v>
          </cell>
          <cell r="C27592" t="str">
            <v xml:space="preserve"> Н-р для педикюра ТРИО 3пр</v>
          </cell>
          <cell r="E27592" t="str">
            <v>Китай</v>
          </cell>
          <cell r="F27592" t="str">
            <v>ПЛАСТИК</v>
          </cell>
        </row>
        <row r="27593">
          <cell r="A27593" t="str">
            <v>MJ17-72</v>
          </cell>
          <cell r="B27593" t="str">
            <v>NOT USE</v>
          </cell>
          <cell r="C27593" t="str">
            <v xml:space="preserve"> Носки косметические с рис СТАНДАРТ 3 диз</v>
          </cell>
          <cell r="E27593" t="str">
            <v>Китай</v>
          </cell>
          <cell r="F27593" t="str">
            <v>ТКАНЬ</v>
          </cell>
        </row>
        <row r="27594">
          <cell r="A27594" t="str">
            <v>MJ87-83</v>
          </cell>
          <cell r="B27594" t="str">
            <v>NOT USE</v>
          </cell>
          <cell r="C27594" t="str">
            <v xml:space="preserve"> Сетка для сушки вещей 44х36см</v>
          </cell>
          <cell r="E27594" t="str">
            <v>Китай</v>
          </cell>
          <cell r="F27594" t="str">
            <v>ТКАНЬ</v>
          </cell>
        </row>
        <row r="27595">
          <cell r="A27595" t="str">
            <v>SB10066B</v>
          </cell>
          <cell r="B27595" t="str">
            <v>NOT USE</v>
          </cell>
          <cell r="C27595" t="str">
            <v xml:space="preserve"> Набор бульонниц с 2-я руч ПАВЛИНИЙ ХВОСТ 450мл 12.5см 2шт п/уп бежев (3095B)</v>
          </cell>
          <cell r="E27595" t="str">
            <v>Китай</v>
          </cell>
          <cell r="F27595" t="str">
            <v>СТЕКЛО</v>
          </cell>
        </row>
        <row r="27596">
          <cell r="A27596" t="str">
            <v>SC7002</v>
          </cell>
          <cell r="B27596" t="str">
            <v>NOT USE</v>
          </cell>
          <cell r="C27596" t="str">
            <v xml:space="preserve"> Мотыга комбинированная стальная 33см</v>
          </cell>
          <cell r="E27596" t="str">
            <v>Китай</v>
          </cell>
          <cell r="F27596" t="str">
            <v>МЕТАЛЛ</v>
          </cell>
        </row>
        <row r="27597">
          <cell r="A27597" t="str">
            <v>SC7003</v>
          </cell>
          <cell r="B27597" t="str">
            <v>NOT USE</v>
          </cell>
          <cell r="C27597" t="str">
            <v xml:space="preserve"> Совок посадочный стальной 34см</v>
          </cell>
          <cell r="E27597" t="str">
            <v>Китай</v>
          </cell>
          <cell r="F27597" t="str">
            <v>МЕТАЛЛ</v>
          </cell>
        </row>
        <row r="27598">
          <cell r="A27598" t="str">
            <v>SC7005</v>
          </cell>
          <cell r="B27598" t="str">
            <v>NOT USE</v>
          </cell>
          <cell r="C27598" t="str">
            <v xml:space="preserve"> Мотыга садовая стальная 33см</v>
          </cell>
          <cell r="E27598" t="str">
            <v>Китай</v>
          </cell>
          <cell r="F27598" t="str">
            <v>МЕТАЛЛ</v>
          </cell>
        </row>
        <row r="27599">
          <cell r="A27599" t="str">
            <v>SE1C112</v>
          </cell>
          <cell r="B27599" t="str">
            <v>NOT USE</v>
          </cell>
          <cell r="C27599" t="str">
            <v xml:space="preserve"> Набор посуды ЗЕМЛЯНИКА ЦВЕТУЩАЯ</v>
          </cell>
          <cell r="E27599" t="str">
            <v>Россия</v>
          </cell>
          <cell r="F27599" t="str">
            <v>СТЕКЛО</v>
          </cell>
        </row>
        <row r="27600">
          <cell r="A27600" t="str">
            <v>SE1C112-2</v>
          </cell>
          <cell r="B27600" t="str">
            <v>NOT USE</v>
          </cell>
          <cell r="C27600" t="str">
            <v xml:space="preserve"> Набор посуды УРОЖАЙ</v>
          </cell>
          <cell r="E27600" t="str">
            <v>Россия</v>
          </cell>
          <cell r="F27600" t="str">
            <v>СТЕКЛО</v>
          </cell>
        </row>
        <row r="27601">
          <cell r="A27601" t="str">
            <v>SE1C142</v>
          </cell>
          <cell r="B27601" t="str">
            <v>NOT USE</v>
          </cell>
          <cell r="C27601" t="str">
            <v xml:space="preserve"> Набор посуды РУССКОЕ ПОЛЕ</v>
          </cell>
          <cell r="E27601" t="str">
            <v>Россия</v>
          </cell>
          <cell r="F27601" t="str">
            <v>СТЕКЛО</v>
          </cell>
        </row>
        <row r="27602">
          <cell r="A27602" t="str">
            <v>SE1C202/C</v>
          </cell>
          <cell r="B27602" t="str">
            <v>NOT USE</v>
          </cell>
          <cell r="C27602" t="str">
            <v xml:space="preserve"> Чайник 1л</v>
          </cell>
          <cell r="E27602" t="str">
            <v>Россия</v>
          </cell>
          <cell r="F27602" t="str">
            <v>СТЕКЛО</v>
          </cell>
        </row>
        <row r="27603">
          <cell r="A27603" t="str">
            <v>SE1C28</v>
          </cell>
          <cell r="B27603" t="str">
            <v>NOT USE</v>
          </cell>
          <cell r="C27603" t="str">
            <v xml:space="preserve"> Ведро 12л с крышкой</v>
          </cell>
          <cell r="E27603" t="str">
            <v>Россия</v>
          </cell>
          <cell r="F27603" t="str">
            <v>МЕТАЛЛ</v>
          </cell>
        </row>
        <row r="27604">
          <cell r="A27604" t="str">
            <v>SE1C3/C</v>
          </cell>
          <cell r="B27604" t="str">
            <v>NOT USE</v>
          </cell>
          <cell r="C27604" t="str">
            <v xml:space="preserve"> Кружка 1л</v>
          </cell>
          <cell r="E27604" t="str">
            <v>Россия</v>
          </cell>
          <cell r="F27604" t="str">
            <v>МЕТАЛЛ</v>
          </cell>
        </row>
        <row r="27605">
          <cell r="A27605" t="str">
            <v>SE1C33</v>
          </cell>
          <cell r="B27605" t="str">
            <v>NOT USE</v>
          </cell>
          <cell r="C27605" t="str">
            <v xml:space="preserve"> Набор посуды ЗЕМЛЯНИКА</v>
          </cell>
          <cell r="E27605" t="str">
            <v>Россия</v>
          </cell>
          <cell r="F27605" t="str">
            <v>СТЕКЛО</v>
          </cell>
        </row>
        <row r="27606">
          <cell r="A27606" t="str">
            <v>SE1C48V</v>
          </cell>
          <cell r="B27606" t="str">
            <v>NOT USE</v>
          </cell>
          <cell r="C27606" t="str">
            <v xml:space="preserve"> Набор посуды ВАЛЬС</v>
          </cell>
          <cell r="E27606" t="str">
            <v>Россия</v>
          </cell>
          <cell r="F27606" t="str">
            <v>СТЕКЛО</v>
          </cell>
        </row>
        <row r="27607">
          <cell r="A27607" t="str">
            <v>TO410011</v>
          </cell>
          <cell r="B27607" t="str">
            <v>NOT USE</v>
          </cell>
          <cell r="C27607" t="str">
            <v xml:space="preserve"> Набор ножей на подставке 5 предметов нжс</v>
          </cell>
          <cell r="E27607" t="str">
            <v>Китай</v>
          </cell>
          <cell r="F27607" t="str">
            <v>МЕТАЛЛ</v>
          </cell>
        </row>
        <row r="27608">
          <cell r="A27608" t="str">
            <v>TO490001</v>
          </cell>
          <cell r="B27608" t="str">
            <v>NOT USE</v>
          </cell>
          <cell r="C27608" t="str">
            <v xml:space="preserve"> Нож керамический для чистки 7.5см</v>
          </cell>
          <cell r="E27608" t="str">
            <v>Китай</v>
          </cell>
          <cell r="F27608" t="str">
            <v>КЕРАМИКА</v>
          </cell>
        </row>
        <row r="27609">
          <cell r="A27609" t="str">
            <v>TO490004</v>
          </cell>
          <cell r="B27609" t="str">
            <v>NOT USE</v>
          </cell>
          <cell r="C27609" t="str">
            <v xml:space="preserve"> Нож керамический поварской 15см</v>
          </cell>
          <cell r="E27609" t="str">
            <v>Китай</v>
          </cell>
          <cell r="F27609" t="str">
            <v>КЕРАМИКА</v>
          </cell>
        </row>
        <row r="27610">
          <cell r="A27610" t="str">
            <v>TO490015</v>
          </cell>
          <cell r="B27610" t="str">
            <v>NOT USE</v>
          </cell>
          <cell r="C27610" t="str">
            <v xml:space="preserve"> Нож керамический универсальный 12см</v>
          </cell>
          <cell r="E27610" t="str">
            <v>Китай</v>
          </cell>
          <cell r="F27610" t="str">
            <v>КЕРАМИКА</v>
          </cell>
        </row>
        <row r="27611">
          <cell r="A27611" t="str">
            <v>TO550002</v>
          </cell>
          <cell r="B27611" t="str">
            <v>NOT USE</v>
          </cell>
          <cell r="C27611" t="str">
            <v xml:space="preserve"> Половник нжс нейлон</v>
          </cell>
          <cell r="E27611" t="str">
            <v>Китай</v>
          </cell>
          <cell r="F27611" t="str">
            <v>МЕТАЛЛ</v>
          </cell>
        </row>
        <row r="27612">
          <cell r="A27612" t="str">
            <v>TO570006</v>
          </cell>
          <cell r="B27612" t="str">
            <v>NOT USE</v>
          </cell>
          <cell r="C27612" t="str">
            <v xml:space="preserve"> Доска разделочная 43.2х20.3х1.9см бамбук силикон</v>
          </cell>
          <cell r="E27612" t="str">
            <v>Китай</v>
          </cell>
          <cell r="F27612" t="str">
            <v>ДЕРЕВО</v>
          </cell>
        </row>
        <row r="27613">
          <cell r="A27613" t="str">
            <v>TO570010</v>
          </cell>
          <cell r="B27613" t="str">
            <v>NOT USE</v>
          </cell>
          <cell r="C27613" t="str">
            <v xml:space="preserve"> Доска разделочная 35х25х2.1см бамбук силикон</v>
          </cell>
          <cell r="E27613" t="str">
            <v>Китай</v>
          </cell>
          <cell r="F27613" t="str">
            <v>ДЕРЕВО</v>
          </cell>
        </row>
        <row r="27614">
          <cell r="A27614" t="str">
            <v>TO710006</v>
          </cell>
          <cell r="B27614" t="str">
            <v>NOT USE</v>
          </cell>
          <cell r="C27614" t="str">
            <v xml:space="preserve"> Набор:термос 1л и 2 кружки 280мл нжс</v>
          </cell>
          <cell r="E27614" t="str">
            <v>Китай</v>
          </cell>
          <cell r="F27614" t="str">
            <v>МЕТАЛЛ</v>
          </cell>
        </row>
        <row r="27615">
          <cell r="A27615" t="str">
            <v>TO710007</v>
          </cell>
          <cell r="B27615" t="str">
            <v>NOT USE</v>
          </cell>
          <cell r="C27615" t="str">
            <v xml:space="preserve"> Набор:термос 1л.термос пищевой 800мл.кружка 280мл нжс</v>
          </cell>
          <cell r="E27615" t="str">
            <v>Китай</v>
          </cell>
          <cell r="F27615" t="str">
            <v>МЕТАЛЛ</v>
          </cell>
        </row>
        <row r="27616">
          <cell r="A27616" t="str">
            <v>TO710010</v>
          </cell>
          <cell r="B27616" t="str">
            <v>NOT USE</v>
          </cell>
          <cell r="C27616" t="str">
            <v xml:space="preserve"> Термос 1л нжс с чехлом</v>
          </cell>
          <cell r="E27616" t="str">
            <v>Китай</v>
          </cell>
          <cell r="F27616" t="str">
            <v>МЕТАЛЛ</v>
          </cell>
        </row>
        <row r="27617">
          <cell r="A27617" t="str">
            <v>TO710011</v>
          </cell>
          <cell r="B27617" t="str">
            <v>NOT USE</v>
          </cell>
          <cell r="C27617" t="str">
            <v xml:space="preserve"> Термос 1.2л нжс с чехлом</v>
          </cell>
          <cell r="E27617" t="str">
            <v>Китай</v>
          </cell>
          <cell r="F27617" t="str">
            <v>МЕТАЛЛ</v>
          </cell>
        </row>
        <row r="27618">
          <cell r="A27618" t="str">
            <v>TO810005</v>
          </cell>
          <cell r="B27618" t="str">
            <v>NOT USE</v>
          </cell>
          <cell r="C27618" t="str">
            <v xml:space="preserve"> Сахарница-конфетница 630мл нжс/ пласт</v>
          </cell>
          <cell r="E27618" t="str">
            <v>Китай</v>
          </cell>
          <cell r="F27618" t="str">
            <v>МЕТАЛЛ</v>
          </cell>
        </row>
        <row r="27619">
          <cell r="A27619" t="str">
            <v>KM-KZ60A</v>
          </cell>
          <cell r="B27619" t="str">
            <v>NOT USE</v>
          </cell>
          <cell r="C27619" t="str">
            <v xml:space="preserve"> Казан для плова 6л + пакет АП</v>
          </cell>
          <cell r="E27619" t="str">
            <v>Россия</v>
          </cell>
          <cell r="F27619" t="str">
            <v>МЕТАЛЛ</v>
          </cell>
        </row>
        <row r="27620">
          <cell r="A27620" t="str">
            <v>KM-P260A</v>
          </cell>
          <cell r="B27620" t="str">
            <v>NOT USE</v>
          </cell>
          <cell r="C27620" t="str">
            <v xml:space="preserve"> Противень АП 260х365мм + пакет</v>
          </cell>
          <cell r="E27620" t="str">
            <v>Россия</v>
          </cell>
          <cell r="F27620" t="str">
            <v>МЕТАЛЛ</v>
          </cell>
        </row>
        <row r="27621">
          <cell r="A27621" t="str">
            <v>KM-T021</v>
          </cell>
          <cell r="B27621" t="str">
            <v>NOT USE</v>
          </cell>
          <cell r="C27621" t="str">
            <v xml:space="preserve"> Тренога для котла походного-2 с чехлом</v>
          </cell>
          <cell r="E27621" t="str">
            <v>Россия</v>
          </cell>
          <cell r="F27621" t="str">
            <v>МЕТАЛЛ</v>
          </cell>
        </row>
        <row r="27622">
          <cell r="A27622" t="str">
            <v>KOC2028LED</v>
          </cell>
          <cell r="B27622" t="str">
            <v>NOT USE</v>
          </cell>
          <cell r="C27622" t="str">
            <v xml:space="preserve"> Фонарь КОСМОС кемпинговый 16хLED 3хАА регулировка яркости</v>
          </cell>
          <cell r="E27622" t="str">
            <v>Китай</v>
          </cell>
          <cell r="F27622" t="str">
            <v>ПЛАСТИК</v>
          </cell>
        </row>
        <row r="27623">
          <cell r="A27623" t="str">
            <v>KOC789LED</v>
          </cell>
          <cell r="B27623" t="str">
            <v>NOT USE</v>
          </cell>
          <cell r="C27623" t="str">
            <v xml:space="preserve"> Фонарь светодиодный КОСМОС супер яркий</v>
          </cell>
          <cell r="E27623" t="str">
            <v>Китай</v>
          </cell>
          <cell r="F27623" t="str">
            <v>ПЛАСТИК</v>
          </cell>
        </row>
        <row r="27624">
          <cell r="A27624" t="str">
            <v>KOCAC7005LED-BL</v>
          </cell>
          <cell r="B27624" t="str">
            <v>NOT USE</v>
          </cell>
          <cell r="C27624" t="str">
            <v xml:space="preserve"> Фонарь акк КОСМОС 7хLED 4V 1Ah color box</v>
          </cell>
          <cell r="E27624" t="str">
            <v>Китай</v>
          </cell>
          <cell r="F27624" t="str">
            <v>ПЛАСТИК</v>
          </cell>
        </row>
        <row r="27625">
          <cell r="A27625" t="str">
            <v>KOCGP4W</v>
          </cell>
          <cell r="B27625" t="str">
            <v>NOT USE</v>
          </cell>
          <cell r="C27625" t="str">
            <v xml:space="preserve"> Антимоскитная лампа</v>
          </cell>
          <cell r="E27625" t="str">
            <v>Китай</v>
          </cell>
          <cell r="F27625" t="str">
            <v>ПЛАСТИК</v>
          </cell>
        </row>
        <row r="27626">
          <cell r="A27626" t="str">
            <v>KOSACCU9109WUSB</v>
          </cell>
          <cell r="B27626" t="str">
            <v>NOT USE</v>
          </cell>
          <cell r="C27626" t="str">
            <v xml:space="preserve"> Фонарь светодиод KOSMOS аккум PREMIUM 9W LED зарядка 220V/12V+ USB зарядка телефона</v>
          </cell>
          <cell r="E27626" t="str">
            <v>Китай</v>
          </cell>
          <cell r="F27626" t="str">
            <v>ПЛАСТИК</v>
          </cell>
        </row>
        <row r="27627">
          <cell r="A27627" t="str">
            <v>KR7001</v>
          </cell>
          <cell r="B27627" t="str">
            <v>NOT USE</v>
          </cell>
          <cell r="C27627" t="str">
            <v xml:space="preserve"> Щетка для рук ZORA delikate ХОЗЯЮШКА</v>
          </cell>
          <cell r="E27627" t="str">
            <v>Беларусь</v>
          </cell>
          <cell r="F27627" t="str">
            <v>ПЛАСТИК</v>
          </cell>
        </row>
        <row r="27628">
          <cell r="A27628" t="str">
            <v>KS53-50</v>
          </cell>
          <cell r="B27628" t="str">
            <v>NOT USE</v>
          </cell>
          <cell r="C27628" t="str">
            <v xml:space="preserve"> Измельчитель для лука овощей</v>
          </cell>
          <cell r="E27628" t="str">
            <v>Китай</v>
          </cell>
          <cell r="F27628" t="str">
            <v>МЕТАЛЛ</v>
          </cell>
        </row>
        <row r="27629">
          <cell r="A27629" t="str">
            <v>KTW-031</v>
          </cell>
          <cell r="B27629" t="str">
            <v>NOT USE</v>
          </cell>
          <cell r="C27629" t="str">
            <v xml:space="preserve"> Мыльница</v>
          </cell>
          <cell r="E27629" t="str">
            <v>Китай</v>
          </cell>
          <cell r="F27629" t="str">
            <v>ПЛАСТИК</v>
          </cell>
        </row>
        <row r="27630">
          <cell r="A27630" t="str">
            <v>KTW-032</v>
          </cell>
          <cell r="B27630" t="str">
            <v>NOT USE</v>
          </cell>
          <cell r="C27630" t="str">
            <v xml:space="preserve"> Полка для ванной с крючками на присоске</v>
          </cell>
          <cell r="E27630" t="str">
            <v>Китай</v>
          </cell>
          <cell r="F27630" t="str">
            <v>ПЛАСТИК</v>
          </cell>
        </row>
        <row r="27631">
          <cell r="A27631" t="str">
            <v>MT76-8</v>
          </cell>
          <cell r="B27631" t="str">
            <v>NOT USE</v>
          </cell>
          <cell r="C27631" t="str">
            <v xml:space="preserve"> Мыльница ПУЗЫРЬКИ прямоуг</v>
          </cell>
          <cell r="E27631" t="str">
            <v>Россия</v>
          </cell>
          <cell r="F27631" t="str">
            <v>ПЛАСТИК</v>
          </cell>
        </row>
        <row r="27632">
          <cell r="A27632" t="str">
            <v>MT76-9</v>
          </cell>
          <cell r="B27632" t="str">
            <v>NOT USE</v>
          </cell>
          <cell r="C27632" t="str">
            <v xml:space="preserve"> Мыльница-подставка УЛЫБКА</v>
          </cell>
          <cell r="E27632" t="str">
            <v>Россия</v>
          </cell>
          <cell r="F27632" t="str">
            <v>ПЛАСТИК</v>
          </cell>
        </row>
        <row r="27633">
          <cell r="A27633" t="str">
            <v>N11268/6139</v>
          </cell>
          <cell r="B27633" t="str">
            <v>NOT USE</v>
          </cell>
          <cell r="C27633" t="str">
            <v xml:space="preserve"> Чаша на ножке 15см коническая форма</v>
          </cell>
          <cell r="E27633" t="str">
            <v>Беларусь</v>
          </cell>
          <cell r="F27633" t="str">
            <v>ПЛАСТИК</v>
          </cell>
        </row>
        <row r="27634">
          <cell r="A27634" t="str">
            <v>NFA1P</v>
          </cell>
          <cell r="B27634" t="str">
            <v>NOT USE</v>
          </cell>
          <cell r="C27634" t="str">
            <v xml:space="preserve"> Набор форм №5 ПРАЗДНИЧНЫЙ (EV57)</v>
          </cell>
          <cell r="E27634" t="str">
            <v>Беларусь</v>
          </cell>
          <cell r="F27634" t="str">
            <v>ПЛАСТИК</v>
          </cell>
        </row>
        <row r="27635">
          <cell r="A27635" t="str">
            <v>NH27-171</v>
          </cell>
          <cell r="B27635" t="str">
            <v>NOT USE</v>
          </cell>
          <cell r="C27635" t="str">
            <v xml:space="preserve"> Крючок волшебный ЦВЕТ ДЕРЕВЬЯ фото</v>
          </cell>
          <cell r="E27635" t="str">
            <v>Китай</v>
          </cell>
          <cell r="F27635" t="str">
            <v>ПЛАСТИК</v>
          </cell>
        </row>
        <row r="27636">
          <cell r="A27636" t="str">
            <v>NH27-172</v>
          </cell>
          <cell r="B27636" t="str">
            <v>NOT USE</v>
          </cell>
          <cell r="C27636" t="str">
            <v xml:space="preserve"> Крючок волшебный ПОЛЕВЫЕ ЦВЕТЫ фото</v>
          </cell>
          <cell r="E27636" t="str">
            <v>Китай</v>
          </cell>
          <cell r="F27636" t="str">
            <v>ПЛАСТИК</v>
          </cell>
        </row>
        <row r="27637">
          <cell r="A27637" t="str">
            <v>NK1010</v>
          </cell>
          <cell r="B27637" t="str">
            <v>NOT USE</v>
          </cell>
          <cell r="C27637" t="str">
            <v xml:space="preserve"> Чехол для гладильной доски 1290х510 универсал бязь Ч2</v>
          </cell>
          <cell r="E27637" t="str">
            <v>Россия</v>
          </cell>
          <cell r="F27637" t="str">
            <v>ТКАНЬ</v>
          </cell>
        </row>
        <row r="27638">
          <cell r="A27638" t="str">
            <v>NK433</v>
          </cell>
          <cell r="B27638" t="str">
            <v>NOT USE</v>
          </cell>
          <cell r="C27638" t="str">
            <v xml:space="preserve"> Стремянка 3 ст широкие металлсм3</v>
          </cell>
          <cell r="E27638" t="str">
            <v>Россия</v>
          </cell>
          <cell r="F27638" t="str">
            <v>МЕТАЛЛ</v>
          </cell>
        </row>
        <row r="27639">
          <cell r="A27639" t="str">
            <v>NK478</v>
          </cell>
          <cell r="B27639" t="str">
            <v>NOT USE</v>
          </cell>
          <cell r="C27639" t="str">
            <v xml:space="preserve"> Табурет КОМФОРТ 1 на 4-х опор разборный круглый (МДФ) ТКМ1</v>
          </cell>
          <cell r="E27639" t="str">
            <v>Россия</v>
          </cell>
          <cell r="F27639" t="str">
            <v>МЕТАЛЛ</v>
          </cell>
        </row>
        <row r="27640">
          <cell r="A27640" t="str">
            <v>NK479</v>
          </cell>
          <cell r="B27640" t="str">
            <v>NOT USE</v>
          </cell>
          <cell r="C27640" t="str">
            <v xml:space="preserve"> Табурет КОМФОРТ 2 на 4-х опор разборный квадратный (МДФ) ТКМ2</v>
          </cell>
          <cell r="E27640" t="str">
            <v>Россия</v>
          </cell>
          <cell r="F27640" t="str">
            <v>МЕТАЛЛ</v>
          </cell>
        </row>
        <row r="27641">
          <cell r="A27641" t="str">
            <v>NK546</v>
          </cell>
          <cell r="B27641" t="str">
            <v>NOT USE</v>
          </cell>
          <cell r="C27641" t="str">
            <v xml:space="preserve"> Этажерка 1 для обуви разборн 700х660х300 4полки ЭТ1</v>
          </cell>
          <cell r="E27641" t="str">
            <v>Россия</v>
          </cell>
          <cell r="F27641" t="str">
            <v>МЕТАЛЛ</v>
          </cell>
        </row>
        <row r="27642">
          <cell r="A27642" t="str">
            <v>NK563</v>
          </cell>
          <cell r="B27642" t="str">
            <v>NOT USE</v>
          </cell>
          <cell r="C27642" t="str">
            <v xml:space="preserve"> Этажерка 2 для обуви разборн 700х465х300 4полки ЭТ2</v>
          </cell>
          <cell r="E27642" t="str">
            <v>Россия</v>
          </cell>
          <cell r="F27642" t="str">
            <v>МЕТАЛЛ</v>
          </cell>
        </row>
        <row r="27643">
          <cell r="A27643" t="str">
            <v>SE2C2</v>
          </cell>
          <cell r="B27643" t="str">
            <v>NOT USE</v>
          </cell>
          <cell r="C27643" t="str">
            <v xml:space="preserve"> Кружка 0.4л</v>
          </cell>
          <cell r="E27643" t="str">
            <v>Россия</v>
          </cell>
          <cell r="F27643" t="str">
            <v>СТЕКЛО</v>
          </cell>
        </row>
        <row r="27644">
          <cell r="A27644" t="str">
            <v>SE2C3</v>
          </cell>
          <cell r="B27644" t="str">
            <v>NOT USE</v>
          </cell>
          <cell r="C27644" t="str">
            <v xml:space="preserve"> Кружка 1л</v>
          </cell>
          <cell r="E27644" t="str">
            <v>Россия</v>
          </cell>
          <cell r="F27644" t="str">
            <v>СТЕКЛО</v>
          </cell>
        </row>
        <row r="27645">
          <cell r="A27645" t="str">
            <v>SE2C31</v>
          </cell>
          <cell r="B27645" t="str">
            <v>NOT USE</v>
          </cell>
          <cell r="C27645" t="str">
            <v xml:space="preserve"> Бак 18л</v>
          </cell>
          <cell r="E27645" t="str">
            <v>Россия</v>
          </cell>
          <cell r="F27645" t="str">
            <v>ПЛАСТИК</v>
          </cell>
        </row>
        <row r="27646">
          <cell r="A27646" t="str">
            <v>SE2C5</v>
          </cell>
          <cell r="B27646" t="str">
            <v>NOT USE</v>
          </cell>
          <cell r="C27646" t="str">
            <v xml:space="preserve"> Миска 0.8л без рис</v>
          </cell>
          <cell r="E27646" t="str">
            <v>Россия</v>
          </cell>
          <cell r="F27646" t="str">
            <v>ПЛАСТИК</v>
          </cell>
        </row>
        <row r="27647">
          <cell r="A27647" t="str">
            <v>SE4C210/Y</v>
          </cell>
          <cell r="B27647" t="str">
            <v>NOT USE</v>
          </cell>
          <cell r="C27647" t="str">
            <v xml:space="preserve"> Чайник 2л КРАСНЫЙ ЦВЕТОК</v>
          </cell>
          <cell r="E27647" t="str">
            <v>Россия</v>
          </cell>
          <cell r="F27647" t="str">
            <v>МЕТАЛЛ</v>
          </cell>
        </row>
        <row r="27648">
          <cell r="A27648" t="str">
            <v>SF1-1</v>
          </cell>
          <cell r="B27648" t="str">
            <v>NOT USE</v>
          </cell>
          <cell r="C27648" t="str">
            <v xml:space="preserve"> Контейнер пищевой 600мл</v>
          </cell>
          <cell r="E27648" t="str">
            <v>Россия</v>
          </cell>
          <cell r="F27648" t="str">
            <v>ПЛАСТИК</v>
          </cell>
        </row>
        <row r="27649">
          <cell r="A27649" t="str">
            <v>SF2-3</v>
          </cell>
          <cell r="B27649" t="str">
            <v>NOT USE</v>
          </cell>
          <cell r="C27649" t="str">
            <v xml:space="preserve"> Контейнер пищевой 850мл</v>
          </cell>
          <cell r="E27649" t="str">
            <v>Россия</v>
          </cell>
          <cell r="F27649" t="str">
            <v>ПЛАСТИК</v>
          </cell>
        </row>
        <row r="27650">
          <cell r="A27650" t="str">
            <v>SHH-001</v>
          </cell>
          <cell r="B27650" t="str">
            <v>NOT USE</v>
          </cell>
          <cell r="C27650" t="str">
            <v xml:space="preserve"> Столб для кашпо 210см</v>
          </cell>
          <cell r="E27650" t="str">
            <v>Китай</v>
          </cell>
          <cell r="F27650" t="str">
            <v>ПЛАСТИК</v>
          </cell>
        </row>
        <row r="27651">
          <cell r="A27651" t="str">
            <v>SHI005</v>
          </cell>
          <cell r="B27651" t="str">
            <v>NOT USE</v>
          </cell>
          <cell r="C27651" t="str">
            <v xml:space="preserve"> Комплект ХОЗЯЮШКА-3</v>
          </cell>
          <cell r="E27651" t="str">
            <v>Россия</v>
          </cell>
          <cell r="F27651" t="str">
            <v>ПЛАСТИК</v>
          </cell>
        </row>
        <row r="27652">
          <cell r="A27652" t="str">
            <v>SK064</v>
          </cell>
          <cell r="B27652" t="str">
            <v>NOT USE</v>
          </cell>
          <cell r="C27652" t="str">
            <v xml:space="preserve"> Набор детский для еды (чашка+блюдце)</v>
          </cell>
          <cell r="E27652" t="str">
            <v>Россия</v>
          </cell>
          <cell r="F27652" t="str">
            <v>ПЛАСТИК</v>
          </cell>
        </row>
        <row r="27653">
          <cell r="A27653" t="str">
            <v>SK084Y</v>
          </cell>
          <cell r="B27653" t="str">
            <v>NOT USE</v>
          </cell>
          <cell r="C27653" t="str">
            <v xml:space="preserve"> Доска разделочная РЫБКА желтая</v>
          </cell>
          <cell r="E27653" t="str">
            <v>Россия</v>
          </cell>
          <cell r="F27653" t="str">
            <v>ПЛАСТИК</v>
          </cell>
        </row>
        <row r="27654">
          <cell r="A27654" t="str">
            <v>SM123/3050B</v>
          </cell>
          <cell r="B27654" t="str">
            <v>NOT USE</v>
          </cell>
          <cell r="C27654" t="str">
            <v xml:space="preserve"> Набор чайных пар 2/4 ПАВЛИНИЙ ХВОСТ 300ми п/уп бежев (SC/7027B)</v>
          </cell>
          <cell r="E27654" t="str">
            <v>Китай</v>
          </cell>
          <cell r="F27654" t="str">
            <v>СТЕКЛО</v>
          </cell>
        </row>
        <row r="27655">
          <cell r="A27655" t="str">
            <v>TO870001</v>
          </cell>
          <cell r="B27655" t="str">
            <v>NOT USE</v>
          </cell>
          <cell r="C27655" t="str">
            <v xml:space="preserve"> Хлебница 39х26.5х15см дерево</v>
          </cell>
          <cell r="E27655" t="str">
            <v>Китай</v>
          </cell>
          <cell r="F27655" t="str">
            <v>ДЕРЕВО</v>
          </cell>
        </row>
        <row r="27656">
          <cell r="A27656" t="str">
            <v>TO870002</v>
          </cell>
          <cell r="B27656" t="str">
            <v>NOT USE</v>
          </cell>
          <cell r="C27656" t="str">
            <v xml:space="preserve"> Хлебница 40х36х17см бамбук</v>
          </cell>
          <cell r="E27656" t="str">
            <v>Китай</v>
          </cell>
          <cell r="F27656" t="str">
            <v>ДЕРЕВО</v>
          </cell>
        </row>
        <row r="27657">
          <cell r="A27657" t="str">
            <v>TO870004</v>
          </cell>
          <cell r="B27657" t="str">
            <v>NOT USE</v>
          </cell>
          <cell r="C27657" t="str">
            <v xml:space="preserve"> Набор банок для хранения 12x17см 3пр бамбук</v>
          </cell>
          <cell r="E27657" t="str">
            <v>Китай</v>
          </cell>
          <cell r="F27657" t="str">
            <v>ДЕРЕВО</v>
          </cell>
        </row>
        <row r="27658">
          <cell r="A27658" t="str">
            <v>TO870005</v>
          </cell>
          <cell r="B27658" t="str">
            <v>NOT USE</v>
          </cell>
          <cell r="C27658" t="str">
            <v xml:space="preserve"> Набор банок для хранения 11x11x14.5см 3пр бамбук</v>
          </cell>
          <cell r="E27658" t="str">
            <v>Китай</v>
          </cell>
          <cell r="F27658" t="str">
            <v>ДЕРЕВО</v>
          </cell>
        </row>
        <row r="27659">
          <cell r="A27659" t="str">
            <v>TO870007</v>
          </cell>
          <cell r="B27659" t="str">
            <v>NOT USE</v>
          </cell>
          <cell r="C27659" t="str">
            <v xml:space="preserve"> Хлебница 40х22х14.5см бамбук</v>
          </cell>
          <cell r="E27659" t="str">
            <v>Китай</v>
          </cell>
          <cell r="F27659" t="str">
            <v>ДЕРЕВО</v>
          </cell>
        </row>
        <row r="27660">
          <cell r="A27660" t="str">
            <v>TO922012</v>
          </cell>
          <cell r="B27660" t="str">
            <v>NOT USE</v>
          </cell>
          <cell r="C27660" t="str">
            <v xml:space="preserve"> Форма для выпечки 6 кексов сталь</v>
          </cell>
          <cell r="E27660" t="str">
            <v>Китай</v>
          </cell>
          <cell r="F27660" t="str">
            <v>МЕТАЛЛ</v>
          </cell>
        </row>
        <row r="27661">
          <cell r="A27661" t="str">
            <v>TO922013</v>
          </cell>
          <cell r="B27661" t="str">
            <v>NOT USE</v>
          </cell>
          <cell r="C27661" t="str">
            <v xml:space="preserve"> Форма для выпечки кекса D=25см сталь</v>
          </cell>
          <cell r="E27661" t="str">
            <v>Китай</v>
          </cell>
          <cell r="F27661" t="str">
            <v>МЕТАЛЛ</v>
          </cell>
        </row>
        <row r="27662">
          <cell r="A27662" t="str">
            <v>TO923004</v>
          </cell>
          <cell r="B27662" t="str">
            <v>NOT USE</v>
          </cell>
          <cell r="C27662" t="str">
            <v xml:space="preserve"> Форма для выпечки D=23см сталь</v>
          </cell>
          <cell r="E27662" t="str">
            <v>Китай</v>
          </cell>
          <cell r="F27662" t="str">
            <v>МЕТАЛЛ</v>
          </cell>
        </row>
        <row r="27663">
          <cell r="A27663" t="str">
            <v>TO923006</v>
          </cell>
          <cell r="B27663" t="str">
            <v>NOT USE</v>
          </cell>
          <cell r="C27663" t="str">
            <v xml:space="preserve"> Форма для выпечки прямоугольная сталь</v>
          </cell>
          <cell r="E27663" t="str">
            <v>Китай</v>
          </cell>
          <cell r="F27663" t="str">
            <v>МЕТАЛЛ</v>
          </cell>
        </row>
        <row r="27664">
          <cell r="A27664" t="str">
            <v>TO966001</v>
          </cell>
          <cell r="B27664" t="str">
            <v>NOT USE</v>
          </cell>
          <cell r="C27664" t="str">
            <v xml:space="preserve"> Форма для выпечки кекса D=25.4см силикон</v>
          </cell>
          <cell r="E27664" t="str">
            <v>Китай</v>
          </cell>
          <cell r="F27664" t="str">
            <v>СИЛИКОН</v>
          </cell>
        </row>
        <row r="27665">
          <cell r="A27665" t="str">
            <v>TP-1143B</v>
          </cell>
          <cell r="B27665" t="str">
            <v>NOT USE</v>
          </cell>
          <cell r="C27665" t="str">
            <v xml:space="preserve"> Лопатка детская УЛИТКА пласт 23см</v>
          </cell>
          <cell r="E27665" t="str">
            <v>Китай</v>
          </cell>
          <cell r="F27665" t="str">
            <v>ПЛАСТИК</v>
          </cell>
        </row>
        <row r="27666">
          <cell r="A27666" t="str">
            <v>TP-1143C</v>
          </cell>
          <cell r="B27666" t="str">
            <v>NOT USE</v>
          </cell>
          <cell r="C27666" t="str">
            <v xml:space="preserve"> Вилка детская УЛИТКА пласт 22см</v>
          </cell>
          <cell r="E27666" t="str">
            <v>Китай</v>
          </cell>
          <cell r="F27666" t="str">
            <v>ПЛАСТИК</v>
          </cell>
        </row>
        <row r="27667">
          <cell r="A27667" t="str">
            <v>L22-197</v>
          </cell>
          <cell r="B27667" t="str">
            <v>NOT USE</v>
          </cell>
          <cell r="C27667" t="str">
            <v xml:space="preserve"> Рукавица-мини АССОРТИ 16диз</v>
          </cell>
          <cell r="E27667" t="str">
            <v>Китай</v>
          </cell>
          <cell r="F27667" t="str">
            <v>ТКАНЬ</v>
          </cell>
        </row>
        <row r="27668">
          <cell r="A27668" t="str">
            <v>L22-210</v>
          </cell>
          <cell r="B27668" t="str">
            <v>NOT USE</v>
          </cell>
          <cell r="C27668" t="str">
            <v xml:space="preserve"> Рукавицa ЦВЕТ ДЕРЕВЬЯ фото</v>
          </cell>
          <cell r="E27668" t="str">
            <v>Китай</v>
          </cell>
          <cell r="F27668" t="str">
            <v>ТКАНЬ</v>
          </cell>
        </row>
        <row r="27669">
          <cell r="A27669" t="str">
            <v>L22-33</v>
          </cell>
          <cell r="B27669" t="str">
            <v>NOT USE</v>
          </cell>
          <cell r="C27669" t="str">
            <v xml:space="preserve"> Прихватка РОЗЫ ФОТО-ГРАФИКА 17х17см 6диз</v>
          </cell>
          <cell r="E27669" t="str">
            <v>Китай</v>
          </cell>
          <cell r="F27669" t="str">
            <v>ТКАНЬ</v>
          </cell>
        </row>
        <row r="27670">
          <cell r="A27670" t="str">
            <v>L22-34</v>
          </cell>
          <cell r="B27670" t="str">
            <v>NOT USE</v>
          </cell>
          <cell r="C27670" t="str">
            <v xml:space="preserve"> Н-р прихватка + рукавица РОЗЫ ФОТО-ГРАФИКА 4диз</v>
          </cell>
          <cell r="E27670" t="str">
            <v>Китай</v>
          </cell>
          <cell r="F27670" t="str">
            <v>ТКАНЬ</v>
          </cell>
        </row>
        <row r="27671">
          <cell r="A27671" t="str">
            <v>L22-84</v>
          </cell>
          <cell r="B27671" t="str">
            <v>NOT USE</v>
          </cell>
          <cell r="C27671" t="str">
            <v xml:space="preserve"> Прихватка с рукав ФОТО-ЦВЕТЫ 8диз</v>
          </cell>
          <cell r="E27671" t="str">
            <v>Китай</v>
          </cell>
          <cell r="F27671" t="str">
            <v>ТКАНЬ</v>
          </cell>
        </row>
        <row r="27672">
          <cell r="A27672" t="str">
            <v>L24-4</v>
          </cell>
          <cell r="B27672" t="str">
            <v>NOT USE</v>
          </cell>
          <cell r="C27672" t="str">
            <v xml:space="preserve"> Плащ-дождевик с застежкой 63х120см</v>
          </cell>
          <cell r="E27672" t="str">
            <v>Китай</v>
          </cell>
          <cell r="F27672" t="str">
            <v>ТКАНЬ</v>
          </cell>
        </row>
        <row r="27673">
          <cell r="A27673" t="str">
            <v>L3549172</v>
          </cell>
          <cell r="B27673" t="str">
            <v>NOT USE</v>
          </cell>
          <cell r="C27673" t="str">
            <v xml:space="preserve"> Набор Ingenio Induction 3 предмета</v>
          </cell>
          <cell r="E27673" t="str">
            <v>Франция</v>
          </cell>
          <cell r="F27673" t="str">
            <v>МЕТАЛЛ</v>
          </cell>
        </row>
        <row r="27674">
          <cell r="A27674" t="str">
            <v>L5270572</v>
          </cell>
          <cell r="B27674" t="str">
            <v>NOT USE</v>
          </cell>
          <cell r="C27674" t="str">
            <v xml:space="preserve"> Сковорода Ingenio без ручки 26см</v>
          </cell>
          <cell r="E27674" t="str">
            <v>Франция</v>
          </cell>
          <cell r="F27674" t="str">
            <v>МЕТАЛЛ</v>
          </cell>
        </row>
        <row r="27675">
          <cell r="A27675" t="str">
            <v>L52714</v>
          </cell>
          <cell r="B27675" t="str">
            <v>NOT USE</v>
          </cell>
          <cell r="C27675" t="str">
            <v xml:space="preserve"> Набор из 3 предметов Tefal</v>
          </cell>
          <cell r="E27675" t="str">
            <v>Франция</v>
          </cell>
          <cell r="F27675" t="str">
            <v>МЕТАЛЛ</v>
          </cell>
        </row>
        <row r="27676">
          <cell r="A27676" t="str">
            <v>LC17-32</v>
          </cell>
          <cell r="B27676" t="str">
            <v>NOT USE</v>
          </cell>
          <cell r="C27676" t="str">
            <v xml:space="preserve"> Мочалка САКУРА-2 30смх100см 3цв</v>
          </cell>
          <cell r="E27676" t="str">
            <v>Китай</v>
          </cell>
          <cell r="F27676" t="str">
            <v>ТКАНЬ</v>
          </cell>
        </row>
        <row r="27677">
          <cell r="A27677" t="str">
            <v>LD-SP001B</v>
          </cell>
          <cell r="B27677" t="str">
            <v>NOT USE</v>
          </cell>
          <cell r="C27677" t="str">
            <v xml:space="preserve"> Подставка для ножей 22.5х11см п/у</v>
          </cell>
          <cell r="E27677" t="str">
            <v>Китай</v>
          </cell>
          <cell r="F27677" t="str">
            <v>МЕТАЛЛ</v>
          </cell>
        </row>
        <row r="27678">
          <cell r="A27678" t="str">
            <v>NK607</v>
          </cell>
          <cell r="B27678" t="str">
            <v>NOT USE</v>
          </cell>
          <cell r="C27678" t="str">
            <v xml:space="preserve"> Этажерка КОМФОРТ 2 узкая 360х330х800 2-х ярус ЭТК2</v>
          </cell>
          <cell r="E27678" t="str">
            <v>Россия</v>
          </cell>
          <cell r="F27678" t="str">
            <v>МЕТАЛЛ</v>
          </cell>
        </row>
        <row r="27679">
          <cell r="A27679" t="str">
            <v>NK617</v>
          </cell>
          <cell r="B27679" t="str">
            <v>NOT USE</v>
          </cell>
          <cell r="C27679" t="str">
            <v xml:space="preserve"> Санки ТИМКА 3+ Т3+</v>
          </cell>
          <cell r="E27679" t="str">
            <v>Россия</v>
          </cell>
          <cell r="F27679" t="str">
            <v>МЕТАЛЛ</v>
          </cell>
        </row>
        <row r="27680">
          <cell r="A27680" t="str">
            <v>NK622</v>
          </cell>
          <cell r="B27680" t="str">
            <v>NOT USE</v>
          </cell>
          <cell r="C27680" t="str">
            <v xml:space="preserve"> Санки ТИМКА 6+ Т6+</v>
          </cell>
          <cell r="E27680" t="str">
            <v>Россия</v>
          </cell>
          <cell r="F27680" t="str">
            <v>МЕТАЛЛ</v>
          </cell>
        </row>
        <row r="27681">
          <cell r="A27681" t="str">
            <v>NK839</v>
          </cell>
          <cell r="B27681" t="str">
            <v>NOT USE</v>
          </cell>
          <cell r="C27681" t="str">
            <v xml:space="preserve"> Санки ТИМКА 8 Т8</v>
          </cell>
          <cell r="E27681" t="str">
            <v>Россия</v>
          </cell>
          <cell r="F27681" t="str">
            <v>МЕТАЛЛ</v>
          </cell>
        </row>
        <row r="27682">
          <cell r="A27682" t="str">
            <v>NL1288201</v>
          </cell>
          <cell r="B27682" t="str">
            <v>NOT USE</v>
          </cell>
          <cell r="C27682" t="str">
            <v xml:space="preserve"> Полка для специй ФУРШЕТ 6 банок 25x13x10см</v>
          </cell>
          <cell r="E27682" t="str">
            <v>Китай</v>
          </cell>
          <cell r="F27682" t="str">
            <v>ДЕРЕВО</v>
          </cell>
        </row>
        <row r="27683">
          <cell r="A27683" t="str">
            <v>NL18496</v>
          </cell>
          <cell r="B27683" t="str">
            <v>NOT USE</v>
          </cell>
          <cell r="C27683" t="str">
            <v xml:space="preserve"> Ступка с пестиком</v>
          </cell>
          <cell r="E27683" t="str">
            <v>Китай</v>
          </cell>
          <cell r="F27683" t="str">
            <v>ДЕРЕВО</v>
          </cell>
        </row>
        <row r="27684">
          <cell r="A27684" t="str">
            <v>OGC2-0002</v>
          </cell>
          <cell r="B27684" t="str">
            <v>NOT USE</v>
          </cell>
          <cell r="C27684" t="str">
            <v xml:space="preserve"> Ограждение садовое 60х19х2см</v>
          </cell>
          <cell r="E27684" t="str">
            <v>Россия</v>
          </cell>
          <cell r="F27684" t="str">
            <v>ПЛАСТИК</v>
          </cell>
        </row>
        <row r="27685">
          <cell r="A27685" t="str">
            <v>OGC2-0006</v>
          </cell>
          <cell r="B27685" t="str">
            <v>NOT USE</v>
          </cell>
          <cell r="C27685" t="str">
            <v xml:space="preserve"> Ограждение садовое 60х18х1см</v>
          </cell>
          <cell r="E27685" t="str">
            <v>Россия</v>
          </cell>
          <cell r="F27685" t="str">
            <v>ПЛАСТИК</v>
          </cell>
        </row>
        <row r="27686">
          <cell r="A27686" t="str">
            <v>OGC2-0009</v>
          </cell>
          <cell r="B27686" t="str">
            <v>NOT USE</v>
          </cell>
          <cell r="C27686" t="str">
            <v xml:space="preserve"> Ограждение садовое 45х7.5х2.7см</v>
          </cell>
          <cell r="E27686" t="str">
            <v>Китай</v>
          </cell>
          <cell r="F27686" t="str">
            <v>ПЛАСТИК</v>
          </cell>
        </row>
        <row r="27687">
          <cell r="A27687" t="str">
            <v>OGC2-0010</v>
          </cell>
          <cell r="B27687" t="str">
            <v>NOT USE</v>
          </cell>
          <cell r="C27687" t="str">
            <v xml:space="preserve"> Ограждение садовое 45х7.5х2.7см</v>
          </cell>
          <cell r="E27687" t="str">
            <v>Китай</v>
          </cell>
          <cell r="F27687" t="str">
            <v>ПЛАСТИК</v>
          </cell>
        </row>
        <row r="27688">
          <cell r="A27688" t="str">
            <v>OGC3-0014</v>
          </cell>
          <cell r="B27688" t="str">
            <v>NOT USE</v>
          </cell>
          <cell r="C27688" t="str">
            <v xml:space="preserve"> Ограждение садовое 15.5х27.5х1.2см</v>
          </cell>
          <cell r="E27688" t="str">
            <v>Россия</v>
          </cell>
          <cell r="F27688" t="str">
            <v>ПЛАСТИК</v>
          </cell>
        </row>
        <row r="27689">
          <cell r="A27689" t="str">
            <v>SM27-157</v>
          </cell>
          <cell r="B27689" t="str">
            <v>NOT USE</v>
          </cell>
          <cell r="C27689" t="str">
            <v xml:space="preserve"> Планка с 4 крючками на присосках 3цв</v>
          </cell>
          <cell r="E27689" t="str">
            <v>Китай</v>
          </cell>
          <cell r="F27689" t="str">
            <v>ПЛАСТИК</v>
          </cell>
        </row>
        <row r="27690">
          <cell r="A27690" t="str">
            <v>SM27-196</v>
          </cell>
          <cell r="B27690" t="str">
            <v>NOT USE</v>
          </cell>
          <cell r="C27690" t="str">
            <v xml:space="preserve"> Планка с 5 крючками БАБОЧКИ 3цв NEW</v>
          </cell>
          <cell r="E27690" t="str">
            <v>Китай</v>
          </cell>
          <cell r="F27690" t="str">
            <v>ПЛАСТИК</v>
          </cell>
        </row>
        <row r="27691">
          <cell r="A27691" t="str">
            <v>SM27-37</v>
          </cell>
          <cell r="B27691" t="str">
            <v>NOT USE</v>
          </cell>
          <cell r="C27691" t="str">
            <v xml:space="preserve"> Слайд-крючки 6шт 4 цвета</v>
          </cell>
          <cell r="E27691" t="str">
            <v>Китай</v>
          </cell>
          <cell r="F27691" t="str">
            <v>ПЛАСТИК</v>
          </cell>
        </row>
        <row r="27692">
          <cell r="A27692" t="str">
            <v>SM27-5</v>
          </cell>
          <cell r="B27692" t="str">
            <v>NOT USE</v>
          </cell>
          <cell r="C27692" t="str">
            <v xml:space="preserve"> Крючки РЫБКИ 2шт</v>
          </cell>
          <cell r="E27692" t="str">
            <v>Китай</v>
          </cell>
          <cell r="F27692" t="str">
            <v>ПЛАСТИК</v>
          </cell>
        </row>
        <row r="27693">
          <cell r="A27693" t="str">
            <v>SM2790</v>
          </cell>
          <cell r="B27693" t="str">
            <v>NOT USE</v>
          </cell>
          <cell r="C27693" t="str">
            <v xml:space="preserve"> Набор крючков УЛЫБКА-2 2шт 12диз</v>
          </cell>
          <cell r="E27693" t="str">
            <v>Китай</v>
          </cell>
          <cell r="F27693" t="str">
            <v>ПЛАСТИК</v>
          </cell>
        </row>
        <row r="27694">
          <cell r="A27694" t="str">
            <v>SMA9190LED</v>
          </cell>
          <cell r="B27694" t="str">
            <v>NOT USE</v>
          </cell>
          <cell r="C27694" t="str">
            <v xml:space="preserve"> Фонарь светодиодный аккумуляторный</v>
          </cell>
          <cell r="E27694" t="str">
            <v>Китай</v>
          </cell>
          <cell r="F27694" t="str">
            <v>ПЛАСТИК</v>
          </cell>
        </row>
        <row r="27695">
          <cell r="A27695" t="str">
            <v>SMD2LED</v>
          </cell>
          <cell r="B27695" t="str">
            <v>NOT USE</v>
          </cell>
          <cell r="C27695" t="str">
            <v xml:space="preserve"> Фонарь-динамо светодиодный SUPERMAX</v>
          </cell>
          <cell r="E27695" t="str">
            <v>Китай</v>
          </cell>
          <cell r="F27695" t="str">
            <v>ПЛАСТИК</v>
          </cell>
        </row>
        <row r="27696">
          <cell r="A27696" t="str">
            <v>SOL202</v>
          </cell>
          <cell r="B27696" t="str">
            <v>NOT USE</v>
          </cell>
          <cell r="C27696" t="str">
            <v xml:space="preserve"> Садовый светильник на солнечных батареях</v>
          </cell>
          <cell r="E27696" t="str">
            <v>Китай</v>
          </cell>
          <cell r="F27696" t="str">
            <v>ПЛАСТИК</v>
          </cell>
        </row>
        <row r="27697">
          <cell r="A27697" t="str">
            <v>TR-4103</v>
          </cell>
          <cell r="B27697" t="str">
            <v>NOT USE</v>
          </cell>
          <cell r="C27697" t="str">
            <v xml:space="preserve"> Сковорода АЙВОРИ 26см</v>
          </cell>
          <cell r="E27697" t="str">
            <v>Северная Корея</v>
          </cell>
          <cell r="F27697" t="str">
            <v>МЕТАЛЛ</v>
          </cell>
        </row>
        <row r="27698">
          <cell r="A27698" t="str">
            <v>TR-4132</v>
          </cell>
          <cell r="B27698" t="str">
            <v>NOT USE</v>
          </cell>
          <cell r="C27698" t="str">
            <v xml:space="preserve"> Сковорода со съемной ручкой 24см</v>
          </cell>
          <cell r="E27698" t="str">
            <v>Китай</v>
          </cell>
          <cell r="F27698" t="str">
            <v>МЕТАЛЛ</v>
          </cell>
        </row>
        <row r="27699">
          <cell r="A27699" t="str">
            <v>TR-5002</v>
          </cell>
          <cell r="B27699" t="str">
            <v>NOT USE</v>
          </cell>
          <cell r="C27699" t="str">
            <v xml:space="preserve"> Набор кухонных принадлежностей СТИВЕН</v>
          </cell>
          <cell r="E27699" t="str">
            <v>Китай</v>
          </cell>
          <cell r="F27699" t="str">
            <v>МЕТАЛЛ</v>
          </cell>
        </row>
        <row r="27700">
          <cell r="A27700" t="str">
            <v>TR-6103</v>
          </cell>
          <cell r="B27700" t="str">
            <v>NOT USE</v>
          </cell>
          <cell r="C27700" t="str">
            <v xml:space="preserve"> Прихватка</v>
          </cell>
          <cell r="E27700" t="str">
            <v>Соед. Королев.</v>
          </cell>
          <cell r="F27700" t="str">
            <v>СИЛИКОН</v>
          </cell>
        </row>
        <row r="27701">
          <cell r="A27701" t="str">
            <v>TT802439</v>
          </cell>
          <cell r="B27701" t="str">
            <v>NOT USE</v>
          </cell>
          <cell r="C27701" t="str">
            <v xml:space="preserve"> Перчатка белая с синим пвх рис 7кл ФЛОРИС 577</v>
          </cell>
          <cell r="E27701" t="str">
            <v>Украина</v>
          </cell>
          <cell r="F27701" t="str">
            <v>ТКАНЬ</v>
          </cell>
        </row>
        <row r="27702">
          <cell r="A27702" t="str">
            <v>TT802540</v>
          </cell>
          <cell r="B27702" t="str">
            <v>NOT USE</v>
          </cell>
          <cell r="C27702" t="str">
            <v xml:space="preserve"> Шланг ПВХ ФЛОРИС Стандарт 1 с зел полоской 25м</v>
          </cell>
          <cell r="E27702" t="str">
            <v>Китай</v>
          </cell>
          <cell r="F27702" t="str">
            <v>ПВХ</v>
          </cell>
        </row>
        <row r="27703">
          <cell r="A27703" t="str">
            <v>TT802939</v>
          </cell>
          <cell r="B27703" t="str">
            <v>NOT USE</v>
          </cell>
          <cell r="C27703" t="str">
            <v xml:space="preserve"> Метла уличная МЕТЕЛЬ п/э с черенком</v>
          </cell>
          <cell r="E27703" t="str">
            <v>Китай</v>
          </cell>
          <cell r="F27703" t="str">
            <v>ПЛАСТИК</v>
          </cell>
        </row>
        <row r="27704">
          <cell r="A27704" t="str">
            <v>TT803440</v>
          </cell>
          <cell r="B27704" t="str">
            <v>NOT USE</v>
          </cell>
          <cell r="C27704" t="str">
            <v xml:space="preserve"> Шланг ПВХ ФЛОРИС 400 диам 3/4 дюйма 25м</v>
          </cell>
          <cell r="E27704" t="str">
            <v>Китай</v>
          </cell>
          <cell r="F27704" t="str">
            <v>ПВХ</v>
          </cell>
        </row>
        <row r="27705">
          <cell r="A27705" t="str">
            <v>TT803840</v>
          </cell>
          <cell r="B27705" t="str">
            <v>NOT USE</v>
          </cell>
          <cell r="C27705" t="str">
            <v xml:space="preserve"> Тяпка ФЛОРИС желтая 170х45</v>
          </cell>
          <cell r="E27705" t="str">
            <v>Россия</v>
          </cell>
          <cell r="F27705" t="str">
            <v>ТКАНЬ</v>
          </cell>
        </row>
        <row r="27706">
          <cell r="A27706" t="str">
            <v>TT804440</v>
          </cell>
          <cell r="B27706" t="str">
            <v>NOT USE</v>
          </cell>
          <cell r="C27706" t="str">
            <v xml:space="preserve"> Пульверизатор универсальный ФЛОРИС ПС-600</v>
          </cell>
          <cell r="E27706" t="str">
            <v>Китай</v>
          </cell>
          <cell r="F27706" t="str">
            <v>ПЛАСТИК</v>
          </cell>
        </row>
        <row r="27707">
          <cell r="A27707" t="str">
            <v>TT804540</v>
          </cell>
          <cell r="B27707" t="str">
            <v>NOT USE</v>
          </cell>
          <cell r="C27707" t="str">
            <v xml:space="preserve"> Пульверизатор универсальный ФЛОРИС ПС-750</v>
          </cell>
          <cell r="E27707" t="str">
            <v>Китай</v>
          </cell>
          <cell r="F27707" t="str">
            <v>ПЛАСТИК</v>
          </cell>
        </row>
        <row r="27708">
          <cell r="A27708" t="str">
            <v>TT805140</v>
          </cell>
          <cell r="B27708" t="str">
            <v>NOT USE</v>
          </cell>
          <cell r="C27708" t="str">
            <v xml:space="preserve"> Опрыскиватель ФЛОРИС ОГ-16А гидравлич ранц</v>
          </cell>
          <cell r="E27708" t="str">
            <v>Китай</v>
          </cell>
          <cell r="F27708" t="str">
            <v>ПЛАСТИК</v>
          </cell>
        </row>
        <row r="27709">
          <cell r="A27709" t="str">
            <v>LG11085</v>
          </cell>
          <cell r="B27709" t="str">
            <v>NOT USE</v>
          </cell>
          <cell r="C27709" t="str">
            <v xml:space="preserve"> Форма для выпечки РУЛЕТ</v>
          </cell>
          <cell r="E27709" t="str">
            <v>Китай</v>
          </cell>
          <cell r="F27709" t="str">
            <v>МЕТАЛЛ</v>
          </cell>
        </row>
        <row r="27710">
          <cell r="A27710" t="str">
            <v>LG40115</v>
          </cell>
          <cell r="B27710" t="str">
            <v>NOT USE</v>
          </cell>
          <cell r="C27710" t="str">
            <v xml:space="preserve"> Мыльные цветы РОЗЫ в коробке в виде Сердца 3шт</v>
          </cell>
          <cell r="E27710" t="str">
            <v>Китай</v>
          </cell>
          <cell r="F27710" t="str">
            <v>СУСПЕНЗИЯ</v>
          </cell>
        </row>
        <row r="27711">
          <cell r="A27711" t="str">
            <v>LG40117</v>
          </cell>
          <cell r="B27711" t="str">
            <v>NOT USE</v>
          </cell>
          <cell r="C27711" t="str">
            <v xml:space="preserve"> Мыльные цветы РОЗЫ в коробке в виде Сердца 6шт</v>
          </cell>
          <cell r="E27711" t="str">
            <v>Китай</v>
          </cell>
          <cell r="F27711" t="str">
            <v>СУСПЕНЗИЯ</v>
          </cell>
        </row>
        <row r="27712">
          <cell r="A27712" t="str">
            <v>LG40121</v>
          </cell>
          <cell r="B27712" t="str">
            <v>NOT USE</v>
          </cell>
          <cell r="C27712" t="str">
            <v xml:space="preserve"> Мыльные цветы РОЗЫ в ПВХ тубе 1шт</v>
          </cell>
          <cell r="E27712" t="str">
            <v>Китай</v>
          </cell>
          <cell r="F27712" t="str">
            <v>СУСПЕНЗИЯ</v>
          </cell>
        </row>
        <row r="27713">
          <cell r="A27713" t="str">
            <v>LG61032</v>
          </cell>
          <cell r="B27713" t="str">
            <v>NOT USE</v>
          </cell>
          <cell r="C27713" t="str">
            <v xml:space="preserve"> Спички КОЛУМБ 40мм 20шт не гаснут от ветра и влаги BOYSCOUT</v>
          </cell>
          <cell r="E27713" t="str">
            <v>Россия</v>
          </cell>
          <cell r="F27713" t="str">
            <v>ДЕРЕВО</v>
          </cell>
        </row>
        <row r="27714">
          <cell r="A27714" t="str">
            <v>LG61040</v>
          </cell>
          <cell r="B27714" t="str">
            <v>NOT USE</v>
          </cell>
          <cell r="C27714" t="str">
            <v xml:space="preserve"> Сухое горючее 10 таблеток BOYSCOUT</v>
          </cell>
          <cell r="E27714" t="str">
            <v>Россия</v>
          </cell>
          <cell r="F27714" t="str">
            <v>ДРЕВЕСИНА</v>
          </cell>
        </row>
        <row r="27715">
          <cell r="A27715" t="str">
            <v>LG61234</v>
          </cell>
          <cell r="B27715" t="str">
            <v>NOT USE</v>
          </cell>
          <cell r="C27715" t="str">
            <v xml:space="preserve"> Мангал каркасный ТАГАНОК 500х50х270х1 сборный+6 шампуров</v>
          </cell>
          <cell r="E27715" t="str">
            <v>Россия</v>
          </cell>
          <cell r="F27715" t="str">
            <v>МЕТАЛЛ</v>
          </cell>
        </row>
        <row r="27716">
          <cell r="A27716" t="str">
            <v>LG61324</v>
          </cell>
          <cell r="B27716" t="str">
            <v>NOT USE</v>
          </cell>
          <cell r="C27716" t="str">
            <v xml:space="preserve"> Сумка для мангала BOYSCOUT</v>
          </cell>
          <cell r="E27716" t="str">
            <v>Китай</v>
          </cell>
          <cell r="F27716" t="str">
            <v>ТКАНЬ</v>
          </cell>
        </row>
        <row r="27717">
          <cell r="A27717" t="str">
            <v>LGB03486</v>
          </cell>
          <cell r="B27717" t="str">
            <v>NOT USE</v>
          </cell>
          <cell r="C27717" t="str">
            <v xml:space="preserve"> Тапочки женские КОЛОКОЛЬЧИК</v>
          </cell>
          <cell r="E27717" t="str">
            <v>Россия</v>
          </cell>
          <cell r="F27717" t="str">
            <v>ТКАНЬ</v>
          </cell>
        </row>
        <row r="27718">
          <cell r="A27718" t="str">
            <v>FL007</v>
          </cell>
          <cell r="B27718" t="str">
            <v>FLORIS</v>
          </cell>
          <cell r="C27718" t="str">
            <v xml:space="preserve"> Набор 3 предмета БУКЕТ</v>
          </cell>
          <cell r="D27718" t="str">
            <v xml:space="preserve"> 3 PCS BONE CHINA TEA SET M90013</v>
          </cell>
          <cell r="E27718" t="str">
            <v>Китай</v>
          </cell>
          <cell r="F27718" t="str">
            <v>ФАРФОР</v>
          </cell>
        </row>
        <row r="27719">
          <cell r="A27719" t="str">
            <v>FL008</v>
          </cell>
          <cell r="B27719" t="str">
            <v>FLORIS</v>
          </cell>
          <cell r="C27719" t="str">
            <v xml:space="preserve"> Набор 3 предмета ОРХИДЕЯ</v>
          </cell>
          <cell r="D27719" t="str">
            <v xml:space="preserve"> 3 PCS BONE CHINA TEA SET M08090</v>
          </cell>
          <cell r="E27719" t="str">
            <v>Китай</v>
          </cell>
          <cell r="F27719" t="str">
            <v>ФАРФОР</v>
          </cell>
        </row>
        <row r="27720">
          <cell r="A27720" t="str">
            <v>FL057</v>
          </cell>
          <cell r="B27720" t="str">
            <v>FLORIS</v>
          </cell>
          <cell r="C27720" t="str">
            <v xml:space="preserve"> Набор 3 предмета РОЗА голубая</v>
          </cell>
          <cell r="D27720" t="str">
            <v xml:space="preserve"> 3 Pcs Bone China Tea Set</v>
          </cell>
          <cell r="E27720" t="str">
            <v>Китай</v>
          </cell>
          <cell r="F27720" t="str">
            <v>ФАРФОР</v>
          </cell>
        </row>
        <row r="27721">
          <cell r="A27721" t="str">
            <v>FL058</v>
          </cell>
          <cell r="B27721" t="str">
            <v>FLORIS</v>
          </cell>
          <cell r="C27721" t="str">
            <v xml:space="preserve"> Набор 3 предмета РОЗА розовая</v>
          </cell>
          <cell r="D27721" t="str">
            <v xml:space="preserve"> 3 Pcs Bone China Tea Set</v>
          </cell>
          <cell r="E27721" t="str">
            <v>Китай</v>
          </cell>
          <cell r="F27721" t="str">
            <v>ФАРФОР</v>
          </cell>
        </row>
        <row r="27722">
          <cell r="A27722" t="str">
            <v>FL054</v>
          </cell>
          <cell r="B27722" t="str">
            <v>FLORIS</v>
          </cell>
          <cell r="C27722" t="str">
            <v xml:space="preserve"> Кружка РОЗА 380мл голубая</v>
          </cell>
          <cell r="D27722" t="str">
            <v xml:space="preserve"> 380CC Bone China Mug</v>
          </cell>
          <cell r="E27722" t="str">
            <v>Китай</v>
          </cell>
          <cell r="F27722" t="str">
            <v>ФАРФОР</v>
          </cell>
        </row>
        <row r="27723">
          <cell r="A27723" t="str">
            <v>FL055</v>
          </cell>
          <cell r="B27723" t="str">
            <v>FLORIS</v>
          </cell>
          <cell r="C27723" t="str">
            <v xml:space="preserve"> Кружка РОЗА 380мл розовая</v>
          </cell>
          <cell r="D27723" t="str">
            <v xml:space="preserve"> 380CC Bone China Mug</v>
          </cell>
          <cell r="E27723" t="str">
            <v>Китай</v>
          </cell>
          <cell r="F27723" t="str">
            <v>ФАРФОР</v>
          </cell>
        </row>
        <row r="27724">
          <cell r="A27724" t="str">
            <v>FL056</v>
          </cell>
          <cell r="B27724" t="str">
            <v>FLORIS</v>
          </cell>
          <cell r="C27724" t="str">
            <v xml:space="preserve"> Кружка РОМАШКИ 380мл</v>
          </cell>
          <cell r="D27724" t="str">
            <v xml:space="preserve"> 380CC Bone China Mug</v>
          </cell>
          <cell r="E27724" t="str">
            <v>Китай</v>
          </cell>
          <cell r="F27724" t="str">
            <v>ФАРФОР</v>
          </cell>
        </row>
        <row r="27725">
          <cell r="A27725" t="str">
            <v>FL060</v>
          </cell>
          <cell r="B27725" t="str">
            <v>FLORIS</v>
          </cell>
          <cell r="C27725" t="str">
            <v xml:space="preserve"> Этажерка 3-х ярусная РОЗА голубая</v>
          </cell>
          <cell r="D27725" t="str">
            <v xml:space="preserve"> 3 Tiers Cake Plates</v>
          </cell>
          <cell r="E27725" t="str">
            <v>Китай</v>
          </cell>
          <cell r="F27725" t="str">
            <v>ФАРФОР</v>
          </cell>
        </row>
        <row r="27726">
          <cell r="A27726" t="str">
            <v>FL061</v>
          </cell>
          <cell r="B27726" t="str">
            <v>FLORIS</v>
          </cell>
          <cell r="C27726" t="str">
            <v xml:space="preserve"> Этажерка 3-х ярусная РОЗА розовая</v>
          </cell>
          <cell r="D27726" t="str">
            <v xml:space="preserve"> 3 Tiers Cake Plates</v>
          </cell>
          <cell r="E27726" t="str">
            <v>Китай</v>
          </cell>
          <cell r="F27726" t="str">
            <v>ФАРФОР</v>
          </cell>
        </row>
        <row r="27727">
          <cell r="A27727" t="str">
            <v>FL062</v>
          </cell>
          <cell r="B27727" t="str">
            <v>FLORIS</v>
          </cell>
          <cell r="C27727" t="str">
            <v xml:space="preserve"> Этажерка 3-х ярусная РОМАШКИ</v>
          </cell>
          <cell r="D27727" t="str">
            <v xml:space="preserve"> 3 Tiers Cake Plates</v>
          </cell>
          <cell r="E27727" t="str">
            <v>Китай</v>
          </cell>
          <cell r="F27727" t="str">
            <v>ФАРФОР</v>
          </cell>
        </row>
        <row r="27728">
          <cell r="A27728" t="str">
            <v>FL059</v>
          </cell>
          <cell r="B27728" t="str">
            <v>FLORIS</v>
          </cell>
          <cell r="C27728" t="str">
            <v xml:space="preserve"> Набор 3 предмета РОМАШКИ</v>
          </cell>
          <cell r="D27728" t="str">
            <v xml:space="preserve"> 3 Pcs Bone China Tea Set</v>
          </cell>
          <cell r="E27728" t="str">
            <v>Китай</v>
          </cell>
          <cell r="F27728" t="str">
            <v>ФАРФОР</v>
          </cell>
        </row>
        <row r="27729">
          <cell r="A27729" t="str">
            <v>FL012</v>
          </cell>
          <cell r="B27729" t="str">
            <v>FLORIS</v>
          </cell>
          <cell r="C27729" t="str">
            <v xml:space="preserve"> Кружка 380мл БУКЕТ</v>
          </cell>
          <cell r="D27729" t="str">
            <v xml:space="preserve"> 380CC BONE CHINA MUG M90013</v>
          </cell>
          <cell r="E27729" t="str">
            <v>Китай</v>
          </cell>
          <cell r="F27729" t="str">
            <v>ФАРФОР</v>
          </cell>
        </row>
        <row r="27730">
          <cell r="A27730" t="str">
            <v>FL013</v>
          </cell>
          <cell r="B27730" t="str">
            <v>FLORIS</v>
          </cell>
          <cell r="C27730" t="str">
            <v xml:space="preserve"> Кружка 380мл ОРХИДЕЯ</v>
          </cell>
          <cell r="D27730" t="str">
            <v xml:space="preserve"> 380CC BONE CHINA MUG M08090</v>
          </cell>
          <cell r="E27730" t="str">
            <v>Китай</v>
          </cell>
          <cell r="F27730" t="str">
            <v>ФАРФОР</v>
          </cell>
        </row>
        <row r="27731">
          <cell r="A27731" t="str">
            <v>FL003</v>
          </cell>
          <cell r="B27731" t="str">
            <v>FLORIS</v>
          </cell>
          <cell r="C27731" t="str">
            <v xml:space="preserve"> Этажерка 3-х ярусная ОРХИДЕЯ</v>
          </cell>
          <cell r="D27731" t="str">
            <v xml:space="preserve"> 3 Ties Cake Plates M08090</v>
          </cell>
          <cell r="E27731" t="str">
            <v>Китай</v>
          </cell>
          <cell r="F27731" t="str">
            <v>ФАРФОР</v>
          </cell>
        </row>
        <row r="27732">
          <cell r="A27732" t="str">
            <v>FL002</v>
          </cell>
          <cell r="B27732" t="str">
            <v>FLORIS</v>
          </cell>
          <cell r="C27732" t="str">
            <v xml:space="preserve"> Этажерка 3-х ярусная БУКЕТ</v>
          </cell>
          <cell r="D27732" t="str">
            <v xml:space="preserve"> 3 Ties Cake Plates M90013</v>
          </cell>
          <cell r="E27732" t="str">
            <v>Китай</v>
          </cell>
          <cell r="F27732" t="str">
            <v>ФАРФОР</v>
          </cell>
        </row>
        <row r="27733">
          <cell r="A27733" t="str">
            <v>CN1216AC</v>
          </cell>
          <cell r="B27733" t="str">
            <v>FLYING</v>
          </cell>
          <cell r="C27733" t="str">
            <v xml:space="preserve"> Чайник ВИКТОРИЯ стеклянный с фильтром металлическим 800мл в ассортименте</v>
          </cell>
          <cell r="E27733" t="str">
            <v>Китай</v>
          </cell>
          <cell r="F27733" t="str">
            <v>СТЕКЛО,МЕТАЛЛ</v>
          </cell>
        </row>
        <row r="27734">
          <cell r="A27734" t="str">
            <v>CN1222</v>
          </cell>
          <cell r="B27734" t="str">
            <v>FLYING</v>
          </cell>
          <cell r="C27734" t="str">
            <v xml:space="preserve"> Чайник стеклянный с фильтром металлическим 800мл</v>
          </cell>
          <cell r="D27734" t="str">
            <v xml:space="preserve"> TEA POT IN 800ML</v>
          </cell>
          <cell r="E27734" t="str">
            <v>Китай</v>
          </cell>
          <cell r="F27734" t="str">
            <v>СТЕКЛО,МЕТАЛЛ</v>
          </cell>
        </row>
        <row r="27735">
          <cell r="A27735" t="str">
            <v>CN1223</v>
          </cell>
          <cell r="B27735" t="str">
            <v>FLYING</v>
          </cell>
          <cell r="C27735" t="str">
            <v xml:space="preserve"> Чайник стеклянный с фильтром металлическим 700мл</v>
          </cell>
          <cell r="D27735" t="str">
            <v xml:space="preserve"> TEA POT IN 700ML</v>
          </cell>
          <cell r="E27735" t="str">
            <v>Китай</v>
          </cell>
          <cell r="F27735" t="str">
            <v>СТЕКЛО,МЕТАЛЛ</v>
          </cell>
        </row>
        <row r="27736">
          <cell r="A27736" t="str">
            <v>CN1209AC</v>
          </cell>
          <cell r="B27736" t="str">
            <v>FLYING</v>
          </cell>
          <cell r="C27736" t="str">
            <v xml:space="preserve"> Чайник СОФИЯ стеклянный с фильтром металлическим 500мл в ассортименте</v>
          </cell>
          <cell r="D27736" t="str">
            <v xml:space="preserve"> TEA POT IN 500ML</v>
          </cell>
          <cell r="E27736" t="str">
            <v>Китай</v>
          </cell>
          <cell r="F27736" t="str">
            <v>СТЕКЛО,МЕТАЛЛ</v>
          </cell>
        </row>
        <row r="27737">
          <cell r="A27737" t="str">
            <v>CN1218AC</v>
          </cell>
          <cell r="B27737" t="str">
            <v>FLYING</v>
          </cell>
          <cell r="C27737" t="str">
            <v xml:space="preserve"> Чайник ИЗАБЕЛЛА стеклянный с фильтром металлическим 700мл в ассортименте</v>
          </cell>
          <cell r="D27737" t="str">
            <v xml:space="preserve"> TEA POT IN 700ML</v>
          </cell>
          <cell r="E27737" t="str">
            <v>Китай</v>
          </cell>
          <cell r="F27737" t="str">
            <v>СТЕКЛО,МЕТАЛЛ,ПЛАСТИК</v>
          </cell>
        </row>
        <row r="27738">
          <cell r="A27738" t="str">
            <v>CN1220</v>
          </cell>
          <cell r="B27738" t="str">
            <v>FLYING</v>
          </cell>
          <cell r="C27738" t="str">
            <v xml:space="preserve"> Френч-пресс стеклянный со стальным поршнем 350мл</v>
          </cell>
          <cell r="D27738" t="str">
            <v xml:space="preserve"> COFFEE MAKER IN 350ML</v>
          </cell>
          <cell r="E27738" t="str">
            <v>Китай</v>
          </cell>
          <cell r="F27738" t="str">
            <v>СТЕКЛО,МЕТАЛЛ</v>
          </cell>
        </row>
        <row r="27739">
          <cell r="A27739" t="str">
            <v>CN1221</v>
          </cell>
          <cell r="B27739" t="str">
            <v>FLYING</v>
          </cell>
          <cell r="C27739" t="str">
            <v xml:space="preserve"> Френч-пресс стеклянный со стальным поршнем 850мл</v>
          </cell>
          <cell r="D27739" t="str">
            <v xml:space="preserve"> COFFEE MAKER IN 850ML</v>
          </cell>
          <cell r="E27739" t="str">
            <v>Китай</v>
          </cell>
          <cell r="F27739" t="str">
            <v>СТЕКЛО,МЕТАЛЛ</v>
          </cell>
        </row>
        <row r="27740">
          <cell r="A27740" t="str">
            <v>ATT650</v>
          </cell>
          <cell r="B27740" t="str">
            <v>FLYING</v>
          </cell>
          <cell r="C27740" t="str">
            <v xml:space="preserve"> Чайник стеклянный с фильтром CAMILLA 650мл</v>
          </cell>
          <cell r="D27740" t="str">
            <v xml:space="preserve"> tea pot in 650ml</v>
          </cell>
          <cell r="E27740" t="str">
            <v>Китай</v>
          </cell>
          <cell r="F27740" t="str">
            <v>СТЕКЛО,ПЛАСТИК</v>
          </cell>
        </row>
        <row r="27741">
          <cell r="A27741" t="str">
            <v>ATT100</v>
          </cell>
          <cell r="B27741" t="str">
            <v>FLYING</v>
          </cell>
          <cell r="C27741" t="str">
            <v xml:space="preserve"> Чайник стеклянный с фильтром CAMILLA 1000мл</v>
          </cell>
          <cell r="D27741" t="str">
            <v xml:space="preserve"> tea pot in 1000ml</v>
          </cell>
          <cell r="E27741" t="str">
            <v>Китай</v>
          </cell>
          <cell r="F27741" t="str">
            <v>СТЕКЛО,ПЛАСТИК</v>
          </cell>
        </row>
        <row r="27742">
          <cell r="A27742" t="str">
            <v>IM01-01</v>
          </cell>
          <cell r="B27742" t="str">
            <v>FORWARD</v>
          </cell>
          <cell r="C27742" t="str">
            <v xml:space="preserve"> Набор плечиков сатиновых 5шт</v>
          </cell>
          <cell r="D27742" t="str">
            <v xml:space="preserve"> SATIN HANGER 38CM (L)</v>
          </cell>
          <cell r="E27742" t="str">
            <v>Китай</v>
          </cell>
          <cell r="F27742" t="str">
            <v>АТЛАС</v>
          </cell>
        </row>
        <row r="27743">
          <cell r="A27743" t="str">
            <v>IM01-02</v>
          </cell>
          <cell r="B27743" t="str">
            <v>FORWARD</v>
          </cell>
          <cell r="C27743" t="str">
            <v xml:space="preserve"> Набор плечиков сатиновых 5шт</v>
          </cell>
          <cell r="D27743" t="str">
            <v xml:space="preserve"> SATIN HANGER 38CM (L)</v>
          </cell>
          <cell r="E27743" t="str">
            <v>Китай</v>
          </cell>
          <cell r="F27743" t="str">
            <v>АТЛАС</v>
          </cell>
        </row>
        <row r="27744">
          <cell r="A27744" t="str">
            <v>IM01-03</v>
          </cell>
          <cell r="B27744" t="str">
            <v>FORWARD</v>
          </cell>
          <cell r="C27744" t="str">
            <v xml:space="preserve"> Набор плечиков сатиновых 5шт</v>
          </cell>
          <cell r="D27744" t="str">
            <v xml:space="preserve"> SATIN HANGER 38CM (L)</v>
          </cell>
          <cell r="E27744" t="str">
            <v>Китай</v>
          </cell>
          <cell r="F27744" t="str">
            <v>АТЛАС</v>
          </cell>
        </row>
        <row r="27745">
          <cell r="A27745" t="str">
            <v>IM01-04</v>
          </cell>
          <cell r="B27745" t="str">
            <v>FORWARD</v>
          </cell>
          <cell r="C27745" t="str">
            <v xml:space="preserve"> Набор плечиков сатиновых 5шт</v>
          </cell>
          <cell r="D27745" t="str">
            <v xml:space="preserve"> SATIN HANGER 38CM (L)</v>
          </cell>
          <cell r="E27745" t="str">
            <v>Китай</v>
          </cell>
          <cell r="F27745" t="str">
            <v>АТЛАС</v>
          </cell>
        </row>
        <row r="27746">
          <cell r="A27746" t="str">
            <v>IM01-05</v>
          </cell>
          <cell r="B27746" t="str">
            <v>FORWARD</v>
          </cell>
          <cell r="C27746" t="str">
            <v xml:space="preserve"> Набор плечиков сатиновых 5шт</v>
          </cell>
          <cell r="D27746" t="str">
            <v xml:space="preserve"> SATIN HANGER 38CM (L)</v>
          </cell>
          <cell r="E27746" t="str">
            <v>Китай</v>
          </cell>
          <cell r="F27746" t="str">
            <v>АТЛАС</v>
          </cell>
        </row>
        <row r="27747">
          <cell r="A27747" t="str">
            <v>TCS116</v>
          </cell>
          <cell r="B27747" t="str">
            <v>FRAU ERSEL</v>
          </cell>
          <cell r="C27747" t="str">
            <v xml:space="preserve"> Набор столовых приборов VERTICAL 16 предметов</v>
          </cell>
          <cell r="D27747" t="str">
            <v xml:space="preserve"> VERTICAL 16pcs cutlery set 2.2mm/2.0mm/66gr</v>
          </cell>
          <cell r="E27747" t="str">
            <v>Китай</v>
          </cell>
          <cell r="F27747" t="str">
            <v>НЕРЖАВЕЮЩАЯ СТАЛЬ</v>
          </cell>
        </row>
        <row r="27748">
          <cell r="A27748" t="str">
            <v>TCS320</v>
          </cell>
          <cell r="B27748" t="str">
            <v>FRAU ERSEL</v>
          </cell>
          <cell r="C27748" t="str">
            <v xml:space="preserve"> Набор столовых приборов SAKURA 20 предметов</v>
          </cell>
          <cell r="D27748" t="str">
            <v xml:space="preserve"> SAKURA 20pcs cutlery set 3.0mm/2.5mm/80gr</v>
          </cell>
          <cell r="E27748" t="str">
            <v>Китай</v>
          </cell>
          <cell r="F27748" t="str">
            <v>НЕРЖАВЕЮЩАЯ СТАЛЬ</v>
          </cell>
        </row>
        <row r="27749">
          <cell r="A27749" t="str">
            <v>TCS420</v>
          </cell>
          <cell r="B27749" t="str">
            <v>FRAU ERSEL</v>
          </cell>
          <cell r="C27749" t="str">
            <v xml:space="preserve"> Набор столовых приборов FESTON 20 предметов</v>
          </cell>
          <cell r="D27749" t="str">
            <v xml:space="preserve"> FESTON 20pcs cutlery set 2.5mm/2.0mm/75gr</v>
          </cell>
          <cell r="E27749" t="str">
            <v>Китай</v>
          </cell>
          <cell r="F27749" t="str">
            <v>НЕРЖАВЕЮЩАЯ СТАЛЬ</v>
          </cell>
        </row>
        <row r="27750">
          <cell r="A27750" t="str">
            <v>FRG04000</v>
          </cell>
          <cell r="B27750" t="str">
            <v>FREGAT</v>
          </cell>
          <cell r="C27750" t="str">
            <v xml:space="preserve"> Набор ПИКНИК 6 персон одн/посуды</v>
          </cell>
          <cell r="D27750">
            <v>0</v>
          </cell>
          <cell r="E27750" t="str">
            <v>Россия</v>
          </cell>
          <cell r="F27750" t="str">
            <v>БУМАГА</v>
          </cell>
        </row>
        <row r="27751">
          <cell r="A27751" t="str">
            <v>CN11</v>
          </cell>
          <cell r="B27751" t="str">
            <v>FUZHOU</v>
          </cell>
          <cell r="C27751" t="str">
            <v xml:space="preserve"> Подставка для карандашей ПИРАТЫ h=11.5см</v>
          </cell>
          <cell r="D27751" t="str">
            <v xml:space="preserve"> PIRATE pencil holder h=11.5cm</v>
          </cell>
          <cell r="E27751" t="str">
            <v>Китай</v>
          </cell>
          <cell r="F27751" t="str">
            <v>ПОЛИРЕЗИН</v>
          </cell>
        </row>
        <row r="27752">
          <cell r="A27752" t="str">
            <v>CN14</v>
          </cell>
          <cell r="B27752" t="str">
            <v>FUZHOU</v>
          </cell>
          <cell r="C27752" t="str">
            <v xml:space="preserve"> Подставка для мобильного телефона МОРЯК h=13см</v>
          </cell>
          <cell r="D27752" t="str">
            <v xml:space="preserve"> SEAMAN mobil holder h=13cm</v>
          </cell>
          <cell r="E27752" t="str">
            <v>Китай</v>
          </cell>
          <cell r="F27752" t="str">
            <v>ПОЛИРЕЗИН</v>
          </cell>
        </row>
        <row r="27753">
          <cell r="A27753" t="str">
            <v>CN07</v>
          </cell>
          <cell r="B27753" t="str">
            <v>FUZHOU</v>
          </cell>
          <cell r="C27753" t="str">
            <v xml:space="preserve"> Открывалка-магнит на холодильник ПИРАТЫ h=13см</v>
          </cell>
          <cell r="D27753" t="str">
            <v xml:space="preserve"> PIRATE magnet with opener h=13cm</v>
          </cell>
          <cell r="E27753" t="str">
            <v>Китай</v>
          </cell>
          <cell r="F27753" t="str">
            <v>ПОЛИРЕЗИН,СТАЛЬ</v>
          </cell>
        </row>
        <row r="27754">
          <cell r="A27754" t="str">
            <v>CN08</v>
          </cell>
          <cell r="B27754" t="str">
            <v>FUZHOU</v>
          </cell>
          <cell r="C27754" t="str">
            <v xml:space="preserve"> Открывалка-магнит на холодильник ПИРАТЫ h=11см</v>
          </cell>
          <cell r="D27754" t="str">
            <v xml:space="preserve"> PIRATE magnet with opener h=11cm</v>
          </cell>
          <cell r="E27754" t="str">
            <v>Китай</v>
          </cell>
          <cell r="F27754" t="str">
            <v>ПОЛИРЕЗИН,СТАЛЬ</v>
          </cell>
        </row>
        <row r="27755">
          <cell r="A27755" t="str">
            <v>CN12</v>
          </cell>
          <cell r="B27755" t="str">
            <v>FUZHOU</v>
          </cell>
          <cell r="C27755" t="str">
            <v xml:space="preserve"> Подставка для визиток МОРЯК h=8см</v>
          </cell>
          <cell r="D27755" t="str">
            <v xml:space="preserve"> SEAMAN cards holder h=8cm</v>
          </cell>
          <cell r="E27755" t="str">
            <v>Китай</v>
          </cell>
          <cell r="F27755" t="str">
            <v>ПОЛИРЕЗИН</v>
          </cell>
        </row>
        <row r="27756">
          <cell r="A27756" t="str">
            <v>CN06</v>
          </cell>
          <cell r="B27756" t="str">
            <v>FUZHOU</v>
          </cell>
          <cell r="C27756" t="str">
            <v xml:space="preserve"> Магнит на холодильник ПИРАТЫ h=10см</v>
          </cell>
          <cell r="D27756" t="str">
            <v xml:space="preserve"> PIRATE magnet h=10cm</v>
          </cell>
          <cell r="E27756" t="str">
            <v>Китай</v>
          </cell>
          <cell r="F27756" t="str">
            <v>ПОЛИРЕЗИН</v>
          </cell>
        </row>
        <row r="27757">
          <cell r="A27757" t="str">
            <v>CN13</v>
          </cell>
          <cell r="B27757" t="str">
            <v>FUZHOU</v>
          </cell>
          <cell r="C27757" t="str">
            <v xml:space="preserve"> Подставка для мобильного телефона МОРЯК h=8.5см</v>
          </cell>
          <cell r="D27757" t="str">
            <v xml:space="preserve"> SEAMAN mobil holder h=8.5cm</v>
          </cell>
          <cell r="E27757" t="str">
            <v>Китай</v>
          </cell>
          <cell r="F27757" t="str">
            <v>ПОЛИРЕЗИН</v>
          </cell>
        </row>
        <row r="27758">
          <cell r="A27758" t="str">
            <v>CN09</v>
          </cell>
          <cell r="B27758" t="str">
            <v>FUZHOU</v>
          </cell>
          <cell r="C27758" t="str">
            <v xml:space="preserve"> Подставка для мобильного телефона ПИРАТЫ h=14см</v>
          </cell>
          <cell r="D27758" t="str">
            <v xml:space="preserve"> SEAMAN mobil holder h=14cm</v>
          </cell>
          <cell r="E27758" t="str">
            <v>Китай</v>
          </cell>
          <cell r="F27758" t="str">
            <v>ПОЛИРЕЗИН</v>
          </cell>
        </row>
        <row r="27759">
          <cell r="A27759" t="str">
            <v>CN10</v>
          </cell>
          <cell r="B27759" t="str">
            <v>FUZHOU</v>
          </cell>
          <cell r="C27759" t="str">
            <v xml:space="preserve"> Подставка для мобильного телефона ПИРАТЫ h=14см</v>
          </cell>
          <cell r="D27759" t="str">
            <v xml:space="preserve"> SEAMAN mobil holder h=14cm</v>
          </cell>
          <cell r="E27759" t="str">
            <v>Китай</v>
          </cell>
          <cell r="F27759" t="str">
            <v>ПОЛИРЕЗИН</v>
          </cell>
        </row>
        <row r="27760">
          <cell r="A27760" t="str">
            <v>GL457-345</v>
          </cell>
          <cell r="B27760" t="str">
            <v>GALACENTRE</v>
          </cell>
          <cell r="C27760" t="str">
            <v xml:space="preserve"> Кофр для хранения полиэстер 26х20х16см 4 цвета</v>
          </cell>
          <cell r="E27760" t="str">
            <v>Китай</v>
          </cell>
          <cell r="F27760" t="str">
            <v>ТКАНЬ</v>
          </cell>
        </row>
        <row r="27761">
          <cell r="A27761" t="str">
            <v>GL457-346</v>
          </cell>
          <cell r="B27761" t="str">
            <v>GALACENTRE</v>
          </cell>
          <cell r="C27761" t="str">
            <v xml:space="preserve"> Кофр для хранения полиэстер 37х24х24см 4 цвета</v>
          </cell>
          <cell r="E27761" t="str">
            <v>Китай</v>
          </cell>
          <cell r="F27761" t="str">
            <v>ТКАНЬ</v>
          </cell>
        </row>
        <row r="27762">
          <cell r="A27762" t="str">
            <v>GL461-072</v>
          </cell>
          <cell r="B27762" t="str">
            <v>GALACENTRE</v>
          </cell>
          <cell r="C27762" t="str">
            <v xml:space="preserve"> Карниз для ванной 2м хром</v>
          </cell>
          <cell r="E27762" t="str">
            <v>Китай</v>
          </cell>
          <cell r="F27762" t="str">
            <v>ПЛАСТИК</v>
          </cell>
        </row>
        <row r="27763">
          <cell r="A27763" t="str">
            <v>GL461-305</v>
          </cell>
          <cell r="B27763" t="str">
            <v>GALACENTRE</v>
          </cell>
          <cell r="C27763" t="str">
            <v xml:space="preserve"> Карниз для ванной 2.6м белый</v>
          </cell>
          <cell r="E27763" t="str">
            <v>Китай</v>
          </cell>
          <cell r="F27763" t="str">
            <v>ПЛАСТИК</v>
          </cell>
        </row>
        <row r="27764">
          <cell r="A27764" t="str">
            <v>GL484-594</v>
          </cell>
          <cell r="B27764" t="str">
            <v>GALACENTRE</v>
          </cell>
          <cell r="C27764" t="str">
            <v xml:space="preserve"> Полотенце махровое 100% хлопок 30x70см 6 цветов</v>
          </cell>
          <cell r="E27764" t="str">
            <v>Китай</v>
          </cell>
          <cell r="F27764" t="str">
            <v>ХЛОПОК</v>
          </cell>
        </row>
        <row r="27765">
          <cell r="A27765" t="str">
            <v>GL484-633</v>
          </cell>
          <cell r="B27765" t="str">
            <v>GALACENTRE</v>
          </cell>
          <cell r="C27765" t="str">
            <v xml:space="preserve"> Полотенцемахровое хлопок 32х72см 3 цвета артALV-02</v>
          </cell>
          <cell r="E27765" t="str">
            <v>Китай</v>
          </cell>
          <cell r="F27765" t="str">
            <v>ХЛОПОК</v>
          </cell>
        </row>
        <row r="27766">
          <cell r="A27766" t="str">
            <v>GL262-137</v>
          </cell>
          <cell r="B27766" t="str">
            <v>GALACENTRE</v>
          </cell>
          <cell r="C27766" t="str">
            <v xml:space="preserve"> Набор фигурок-пищалок 4шт резина 16х9х6см Поросенок/Лягушка 2 цвета</v>
          </cell>
          <cell r="E27766" t="str">
            <v>Китай</v>
          </cell>
          <cell r="F27766" t="str">
            <v>РЕЗИНА</v>
          </cell>
        </row>
        <row r="27767">
          <cell r="A27767" t="str">
            <v>GL262-140</v>
          </cell>
          <cell r="B27767" t="str">
            <v>GALACENTRE</v>
          </cell>
          <cell r="C27767" t="str">
            <v xml:space="preserve"> Набор фигурок-пищалок 6шт резина 26х23см Собачки</v>
          </cell>
          <cell r="E27767" t="str">
            <v>Китай</v>
          </cell>
          <cell r="F27767" t="str">
            <v>РЕЗИНА</v>
          </cell>
        </row>
        <row r="27768">
          <cell r="A27768" t="str">
            <v>GL794-392</v>
          </cell>
          <cell r="B27768" t="str">
            <v>GALACENTRE</v>
          </cell>
          <cell r="C27768" t="str">
            <v xml:space="preserve"> Ароматизатор бумажный GALAXY арбуз/ваниль/океан/машина/бабл гам/лед</v>
          </cell>
          <cell r="E27768" t="str">
            <v>Болгария</v>
          </cell>
          <cell r="F27768" t="str">
            <v>БУМАГА</v>
          </cell>
        </row>
        <row r="27769">
          <cell r="A27769" t="str">
            <v>GL536-243</v>
          </cell>
          <cell r="B27769" t="str">
            <v>GALACENTRE</v>
          </cell>
          <cell r="C27769" t="str">
            <v xml:space="preserve"> Аромасаше Коллекция Мадемуазель с ароматом лимона 10гр</v>
          </cell>
          <cell r="E27769" t="str">
            <v>Китай</v>
          </cell>
          <cell r="F27769" t="str">
            <v>БУМАГА</v>
          </cell>
        </row>
        <row r="27770">
          <cell r="A27770" t="str">
            <v>GL536-244</v>
          </cell>
          <cell r="B27770" t="str">
            <v>GALACENTRE</v>
          </cell>
          <cell r="C27770" t="str">
            <v xml:space="preserve"> Аромасаше Коллекция Мадемуазель с ароматом жасмина 10гр</v>
          </cell>
          <cell r="E27770" t="str">
            <v>Китай</v>
          </cell>
          <cell r="F27770" t="str">
            <v>БУМАГА</v>
          </cell>
        </row>
        <row r="27771">
          <cell r="A27771" t="str">
            <v>GL536-245</v>
          </cell>
          <cell r="B27771" t="str">
            <v>GALACENTRE</v>
          </cell>
          <cell r="C27771" t="str">
            <v xml:space="preserve"> Аромасаше Коллекция Мадемуазель с ароматом розы 10гр</v>
          </cell>
          <cell r="E27771" t="str">
            <v>Китай</v>
          </cell>
          <cell r="F27771" t="str">
            <v>БУМАГА</v>
          </cell>
        </row>
        <row r="27772">
          <cell r="A27772" t="str">
            <v>GL536-246</v>
          </cell>
          <cell r="B27772" t="str">
            <v>GALACENTRE</v>
          </cell>
          <cell r="C27772" t="str">
            <v xml:space="preserve"> Аромасаше Коллекция Мадемуазель с ароматом яблока 10гр</v>
          </cell>
          <cell r="E27772" t="str">
            <v>Китай</v>
          </cell>
          <cell r="F27772" t="str">
            <v>БУМАГА</v>
          </cell>
        </row>
        <row r="27773">
          <cell r="A27773" t="str">
            <v>GL536-247</v>
          </cell>
          <cell r="B27773" t="str">
            <v>GALACENTRE</v>
          </cell>
          <cell r="C27773" t="str">
            <v xml:space="preserve"> Аромасаше Коллекция Мадемуазель с ароматом ванили 10гр</v>
          </cell>
          <cell r="E27773" t="str">
            <v>Китай</v>
          </cell>
          <cell r="F27773" t="str">
            <v>БУМАГА</v>
          </cell>
        </row>
        <row r="27774">
          <cell r="A27774" t="str">
            <v>GL536-248</v>
          </cell>
          <cell r="B27774" t="str">
            <v>GALACENTRE</v>
          </cell>
          <cell r="C27774" t="str">
            <v xml:space="preserve"> Аромасаше Коллекция Мадемуазель с ароматом лаванды 10гр</v>
          </cell>
          <cell r="E27774" t="str">
            <v>Китай</v>
          </cell>
          <cell r="F27774" t="str">
            <v>БУМАГА</v>
          </cell>
        </row>
        <row r="27775">
          <cell r="A27775" t="str">
            <v>GL536-249</v>
          </cell>
          <cell r="B27775" t="str">
            <v>GALACENTRE</v>
          </cell>
          <cell r="C27775" t="str">
            <v xml:space="preserve"> Аромасаше Коллекция Мадемуазель с ароматом иланг 10гр</v>
          </cell>
          <cell r="E27775" t="str">
            <v>Китай</v>
          </cell>
          <cell r="F27775" t="str">
            <v>БУМАГА</v>
          </cell>
        </row>
        <row r="27776">
          <cell r="A27776" t="str">
            <v>GL794-185</v>
          </cell>
          <cell r="B27776" t="str">
            <v>GALACENTRE</v>
          </cell>
          <cell r="C27776" t="str">
            <v xml:space="preserve"> Ароматизатор гелевый 3D аромат вишня</v>
          </cell>
          <cell r="E27776" t="str">
            <v>Китай</v>
          </cell>
          <cell r="F27776" t="str">
            <v>БУМАГА</v>
          </cell>
        </row>
        <row r="27777">
          <cell r="A27777" t="str">
            <v>GL794-350</v>
          </cell>
          <cell r="B27777" t="str">
            <v>GALACENTRE</v>
          </cell>
          <cell r="C27777" t="str">
            <v xml:space="preserve"> Ароматизатор Freshline аромат в асс-те</v>
          </cell>
          <cell r="E27777" t="str">
            <v>Китай</v>
          </cell>
          <cell r="F27777" t="str">
            <v>БУМАГА</v>
          </cell>
        </row>
        <row r="27778">
          <cell r="A27778" t="str">
            <v>GL794-188</v>
          </cell>
          <cell r="B27778" t="str">
            <v>GALACENTRE</v>
          </cell>
          <cell r="C27778" t="str">
            <v xml:space="preserve"> Ароматизатор Macaroon аромат ваниль</v>
          </cell>
          <cell r="E27778" t="str">
            <v>Китай</v>
          </cell>
          <cell r="F27778" t="str">
            <v>БУМАГА</v>
          </cell>
        </row>
        <row r="27779">
          <cell r="A27779" t="str">
            <v>GL369-208</v>
          </cell>
          <cell r="B27779" t="str">
            <v>GALACENTRE</v>
          </cell>
          <cell r="C27779" t="str">
            <v xml:space="preserve"> Пакет подарочный бумажный 18х23х8см НГ арт.1100</v>
          </cell>
          <cell r="E27779" t="str">
            <v>Китай</v>
          </cell>
          <cell r="F27779" t="str">
            <v>БУМАГА</v>
          </cell>
        </row>
        <row r="27780">
          <cell r="A27780" t="str">
            <v>GL369-209</v>
          </cell>
          <cell r="B27780" t="str">
            <v>GALACENTRE</v>
          </cell>
          <cell r="C27780" t="str">
            <v xml:space="preserve"> Пакет подарочный бумажный 26х32х10см НГ арт.1101</v>
          </cell>
          <cell r="E27780" t="str">
            <v>Китай</v>
          </cell>
          <cell r="F27780" t="str">
            <v>БУМАГА</v>
          </cell>
        </row>
        <row r="27781">
          <cell r="A27781" t="str">
            <v>GL369-217</v>
          </cell>
          <cell r="B27781" t="str">
            <v>GALACENTRE</v>
          </cell>
          <cell r="C27781" t="str">
            <v xml:space="preserve"> Пакет подарочный бумажный 26х32х10см НГ арт.1109</v>
          </cell>
          <cell r="E27781" t="str">
            <v>Китай</v>
          </cell>
          <cell r="F27781" t="str">
            <v>БУМАГА</v>
          </cell>
        </row>
        <row r="27782">
          <cell r="A27782" t="str">
            <v>GL369-222</v>
          </cell>
          <cell r="B27782" t="str">
            <v>GALACENTRE</v>
          </cell>
          <cell r="C27782" t="str">
            <v xml:space="preserve"> Пакет подарочный бумажный 18х23х8см НГ арт.11014</v>
          </cell>
          <cell r="E27782" t="str">
            <v>Китай</v>
          </cell>
          <cell r="F27782" t="str">
            <v>БУМАГА</v>
          </cell>
        </row>
        <row r="27783">
          <cell r="A27783" t="str">
            <v>GL369-230</v>
          </cell>
          <cell r="B27783" t="str">
            <v>GALACENTRE</v>
          </cell>
          <cell r="C27783" t="str">
            <v xml:space="preserve"> Пакет подарочный бумажный 26х32х10см НГ арт.11021</v>
          </cell>
          <cell r="E27783" t="str">
            <v>Китай</v>
          </cell>
          <cell r="F27783" t="str">
            <v>БУМАГА</v>
          </cell>
        </row>
        <row r="27784">
          <cell r="A27784" t="str">
            <v>GL369-237</v>
          </cell>
          <cell r="B27784" t="str">
            <v>GALACENTRE</v>
          </cell>
          <cell r="C27784" t="str">
            <v xml:space="preserve"> Пакет подарочный бумажный 26х32х10см НГ арт.11028</v>
          </cell>
          <cell r="E27784" t="str">
            <v>Китай</v>
          </cell>
          <cell r="F27784" t="str">
            <v>БУМАГА</v>
          </cell>
        </row>
        <row r="27785">
          <cell r="A27785" t="str">
            <v>GL369-238</v>
          </cell>
          <cell r="B27785" t="str">
            <v>GALACENTRE</v>
          </cell>
          <cell r="C27785" t="str">
            <v xml:space="preserve"> Пакет подарочный бумажный 18х21х8,5см НГ арт.11029</v>
          </cell>
          <cell r="E27785" t="str">
            <v>Китай</v>
          </cell>
          <cell r="F27785" t="str">
            <v>БУМАГА</v>
          </cell>
        </row>
        <row r="27786">
          <cell r="A27786" t="str">
            <v>GL369-235</v>
          </cell>
          <cell r="B27786" t="str">
            <v>GALACENTRE</v>
          </cell>
          <cell r="C27786" t="str">
            <v xml:space="preserve"> Пакет подарочный бумажный 26х32х10см НГ арт.11026</v>
          </cell>
          <cell r="E27786" t="str">
            <v>Китай</v>
          </cell>
          <cell r="F27786" t="str">
            <v>БУМАГА</v>
          </cell>
        </row>
        <row r="27787">
          <cell r="A27787" t="str">
            <v>GL461-306</v>
          </cell>
          <cell r="B27787" t="str">
            <v>GALACENTRE</v>
          </cell>
          <cell r="C27787" t="str">
            <v xml:space="preserve"> Карниз для ванной 2.6м хром</v>
          </cell>
          <cell r="E27787" t="str">
            <v>Китай</v>
          </cell>
          <cell r="F27787" t="str">
            <v>ПЛАСТИК</v>
          </cell>
        </row>
        <row r="27788">
          <cell r="A27788" t="str">
            <v>GL504-481</v>
          </cell>
          <cell r="B27788" t="str">
            <v>GALACENTRE</v>
          </cell>
          <cell r="C27788" t="str">
            <v xml:space="preserve"> Шкатулка для украшений искусств.кожа 15х11х5.5см с зеркалом и отделениями 2 дизайна арт.02-06</v>
          </cell>
          <cell r="E27788" t="str">
            <v>Китай</v>
          </cell>
          <cell r="F27788" t="str">
            <v>ПЛАСТИК,ТКАНЬ</v>
          </cell>
        </row>
        <row r="27789">
          <cell r="A27789" t="str">
            <v>GL504-496</v>
          </cell>
          <cell r="B27789" t="str">
            <v>GALACENTRE</v>
          </cell>
          <cell r="C27789" t="str">
            <v xml:space="preserve"> Шкатулка для украшений с отделениями и зеркалом кожзам стекло металл 14.5х10х4.5 1807-5</v>
          </cell>
          <cell r="E27789" t="str">
            <v>Китай</v>
          </cell>
          <cell r="F27789" t="str">
            <v>ПЛАСТИК</v>
          </cell>
        </row>
        <row r="27790">
          <cell r="A27790" t="str">
            <v>GL504-503</v>
          </cell>
          <cell r="B27790" t="str">
            <v>GALACENTRE</v>
          </cell>
          <cell r="C27790" t="str">
            <v xml:space="preserve"> Шкатулка для украшений с отделениями и зеркалом кожзам стекло металл 15х10,5х5.5 6 цветов</v>
          </cell>
          <cell r="E27790" t="str">
            <v>Китай</v>
          </cell>
          <cell r="F27790" t="str">
            <v>ПЛАСТИК,ТКАНЬ</v>
          </cell>
        </row>
        <row r="27791">
          <cell r="A27791" t="str">
            <v>GL536-181</v>
          </cell>
          <cell r="B27791" t="str">
            <v>GALACENTRE</v>
          </cell>
          <cell r="C27791" t="str">
            <v xml:space="preserve"> Ароманабор 30мл с 6 палочками 4 аромата (апельсин жасмин лаванда роза) 7413</v>
          </cell>
          <cell r="E27791" t="str">
            <v>Китай</v>
          </cell>
          <cell r="F27791" t="str">
            <v>ПЛАСТИК,ДЕРЕВО</v>
          </cell>
        </row>
        <row r="27792">
          <cell r="A27792" t="str">
            <v>GL536-201</v>
          </cell>
          <cell r="B27792" t="str">
            <v>GALACENTRE</v>
          </cell>
          <cell r="C27792" t="str">
            <v xml:space="preserve"> Ароманабор 30мл с 6 палочками 4 запаха (мускус фрезия магнолия весенние лепестки) 7413</v>
          </cell>
          <cell r="E27792" t="str">
            <v>Китай</v>
          </cell>
          <cell r="F27792" t="str">
            <v>ПЛАСТИК,ДЕРЕВО</v>
          </cell>
        </row>
        <row r="27793">
          <cell r="A27793" t="str">
            <v>GL794-425</v>
          </cell>
          <cell r="B27793" t="str">
            <v>GALACENTRE</v>
          </cell>
          <cell r="C27793" t="str">
            <v xml:space="preserve"> Ароматизатор бумажный Деньги 500 ЕВРО ваниль</v>
          </cell>
          <cell r="E27793" t="str">
            <v>Китай</v>
          </cell>
          <cell r="F27793" t="str">
            <v>БУМАГА</v>
          </cell>
        </row>
        <row r="27794">
          <cell r="A27794" t="str">
            <v>GL794-426</v>
          </cell>
          <cell r="B27794" t="str">
            <v>GALACENTRE</v>
          </cell>
          <cell r="C27794" t="str">
            <v xml:space="preserve"> Ароматизатор бумажный Деньги 100 Долларов новая машина</v>
          </cell>
          <cell r="E27794" t="str">
            <v>Китай</v>
          </cell>
          <cell r="F27794" t="str">
            <v>БУМАГА</v>
          </cell>
        </row>
        <row r="27795">
          <cell r="A27795" t="str">
            <v>GL794-427</v>
          </cell>
          <cell r="B27795" t="str">
            <v>GALACENTRE</v>
          </cell>
          <cell r="C27795" t="str">
            <v xml:space="preserve"> Ароматизатор бумажный Деньги 5000 рублей бабл гам</v>
          </cell>
          <cell r="E27795" t="str">
            <v>Китай</v>
          </cell>
          <cell r="F27795" t="str">
            <v>БУМАГА</v>
          </cell>
        </row>
        <row r="27796">
          <cell r="A27796" t="str">
            <v>GL806-011</v>
          </cell>
          <cell r="B27796" t="str">
            <v>GALACENTRE</v>
          </cell>
          <cell r="C27796" t="str">
            <v xml:space="preserve"> Кружка пивная 0.5л керамика 4 дизайна Города Дизайн GC</v>
          </cell>
          <cell r="E27796" t="str">
            <v>Китай</v>
          </cell>
          <cell r="F27796" t="str">
            <v>КЕРАМИКА</v>
          </cell>
        </row>
        <row r="27797">
          <cell r="A27797" t="str">
            <v>GL806-013</v>
          </cell>
          <cell r="B27797" t="str">
            <v>GALACENTRE</v>
          </cell>
          <cell r="C27797" t="str">
            <v xml:space="preserve"> Кружка пивная 0.5л керамика 4 дизайна Армейская Дизайн GC</v>
          </cell>
          <cell r="E27797" t="str">
            <v>Китай</v>
          </cell>
          <cell r="F27797" t="str">
            <v>КЕРАМИКА</v>
          </cell>
        </row>
        <row r="27798">
          <cell r="A27798" t="str">
            <v>GL841-750</v>
          </cell>
          <cell r="B27798" t="str">
            <v>GALACENTRE</v>
          </cell>
          <cell r="C27798" t="str">
            <v xml:space="preserve"> Фляжка металлическая 270мл подар.уп арт. NP-2106.2</v>
          </cell>
          <cell r="E27798" t="str">
            <v>Китай</v>
          </cell>
          <cell r="F27798" t="str">
            <v>МЕТАЛЛ</v>
          </cell>
        </row>
        <row r="27799">
          <cell r="A27799" t="str">
            <v>GL841-752</v>
          </cell>
          <cell r="B27799" t="str">
            <v>GALACENTRE</v>
          </cell>
          <cell r="C27799" t="str">
            <v xml:space="preserve"> Фляжка металлическая 100мл подар.уп арт. NP-2106.4</v>
          </cell>
          <cell r="E27799" t="str">
            <v>Китай</v>
          </cell>
          <cell r="F27799" t="str">
            <v>МЕТАЛЛ</v>
          </cell>
        </row>
        <row r="27800">
          <cell r="A27800" t="str">
            <v>GL631-004</v>
          </cell>
          <cell r="B27800" t="str">
            <v>GALACENTRE</v>
          </cell>
          <cell r="C27800" t="str">
            <v xml:space="preserve"> Набор инструментов детский 13пр. 28х26х9см пластик ABC 3+</v>
          </cell>
          <cell r="E27800" t="str">
            <v>Китай</v>
          </cell>
          <cell r="F27800" t="str">
            <v>ПЛАСТИК</v>
          </cell>
        </row>
        <row r="27801">
          <cell r="A27801" t="str">
            <v>GL838-015</v>
          </cell>
          <cell r="B27801" t="str">
            <v>GALACENTRE</v>
          </cell>
          <cell r="C27801" t="str">
            <v xml:space="preserve"> Подставка для ножей круглая пластик d11см h18см дымчатая роза</v>
          </cell>
          <cell r="E27801" t="str">
            <v>Китай</v>
          </cell>
          <cell r="F27801" t="str">
            <v>ПЛАСТИК</v>
          </cell>
        </row>
        <row r="27802">
          <cell r="A27802" t="str">
            <v>GL838-007</v>
          </cell>
          <cell r="B27802" t="str">
            <v>GALACENTRE</v>
          </cell>
          <cell r="C27802" t="str">
            <v xml:space="preserve"> Подставка для ножей с полипропиленовыми разделителями 9x14см круглая</v>
          </cell>
          <cell r="E27802" t="str">
            <v>Китай</v>
          </cell>
          <cell r="F27802" t="str">
            <v>ПЛАСТИК</v>
          </cell>
        </row>
        <row r="27803">
          <cell r="A27803" t="str">
            <v>GL277-029</v>
          </cell>
          <cell r="B27803" t="str">
            <v>GALACENTRE</v>
          </cell>
          <cell r="C27803" t="str">
            <v xml:space="preserve"> Игрушка с мыльными пузырями ВЕСЕЛЫЕ ПРИЯТЕЛИ мыл.раствор пластик</v>
          </cell>
          <cell r="E27803" t="str">
            <v>Китай</v>
          </cell>
          <cell r="F27803" t="str">
            <v>ПЛАСТИК</v>
          </cell>
        </row>
        <row r="27804">
          <cell r="A27804" t="str">
            <v>GL462-542</v>
          </cell>
          <cell r="B27804" t="str">
            <v>GALACENTRE</v>
          </cell>
          <cell r="C27804" t="str">
            <v xml:space="preserve"> Набор ковриков 2шт для ванной и туалета из микрофибры 50х80см + 50x40см МАЙОЛИКА</v>
          </cell>
          <cell r="E27804" t="str">
            <v>Китай</v>
          </cell>
          <cell r="F27804" t="str">
            <v>МИКРОФИБРА</v>
          </cell>
        </row>
        <row r="27805">
          <cell r="A27805" t="str">
            <v>GL462-543</v>
          </cell>
          <cell r="B27805" t="str">
            <v>GALACENTRE</v>
          </cell>
          <cell r="C27805" t="str">
            <v xml:space="preserve"> Набор ковриков 2шт для ванной и туалета из микрофибры 50х80см + 50x40см ЯБЛОНИ В ЦВЕТУ</v>
          </cell>
          <cell r="E27805" t="str">
            <v>Китай</v>
          </cell>
          <cell r="F27805" t="str">
            <v>МИКРОФИБРА</v>
          </cell>
        </row>
        <row r="27806">
          <cell r="A27806" t="str">
            <v>GL462-157</v>
          </cell>
          <cell r="B27806" t="str">
            <v>GALACENTRE</v>
          </cell>
          <cell r="C27806" t="str">
            <v xml:space="preserve"> Набор ковриков 2шт для ванной и туалета акрил 50х80см + 50х50см МОРСКАЯ ЗВЕЗДА</v>
          </cell>
          <cell r="E27806" t="str">
            <v>Китай</v>
          </cell>
          <cell r="F27806" t="str">
            <v>МИКРОФИБРА</v>
          </cell>
        </row>
        <row r="27807">
          <cell r="A27807" t="str">
            <v>GL448-182</v>
          </cell>
          <cell r="B27807" t="str">
            <v>GALACENTRE</v>
          </cell>
          <cell r="C27807" t="str">
            <v xml:space="preserve"> Набор салфеток для кухни 3шт целлюлоза 15х18см</v>
          </cell>
          <cell r="E27807" t="str">
            <v>Китай</v>
          </cell>
          <cell r="F27807" t="str">
            <v>ЦЕЛЛЮЛОЗА</v>
          </cell>
        </row>
        <row r="27808">
          <cell r="A27808" t="str">
            <v>GL454-003</v>
          </cell>
          <cell r="B27808" t="str">
            <v>GALACENTRE</v>
          </cell>
          <cell r="C27808" t="str">
            <v xml:space="preserve"> Ролик липкий универсальный многоразовый</v>
          </cell>
          <cell r="E27808" t="str">
            <v>Китай</v>
          </cell>
          <cell r="F27808" t="str">
            <v>ПЛАСТИК,СИЛИКОН</v>
          </cell>
        </row>
        <row r="27809">
          <cell r="A27809" t="str">
            <v>GL453-126</v>
          </cell>
          <cell r="B27809" t="str">
            <v>GALACENTRE</v>
          </cell>
          <cell r="C27809" t="str">
            <v xml:space="preserve"> Сушилка для белья подвесная с прищепками 22шт пластик</v>
          </cell>
          <cell r="E27809" t="str">
            <v>Китай</v>
          </cell>
          <cell r="F27809" t="str">
            <v>ПЛАСТИК</v>
          </cell>
        </row>
        <row r="27810">
          <cell r="A27810" t="str">
            <v>GL704-040</v>
          </cell>
          <cell r="B27810" t="str">
            <v>GALACENTRE</v>
          </cell>
          <cell r="C27810" t="str">
            <v xml:space="preserve"> Ароматизатор бумажный MON AREON лист</v>
          </cell>
          <cell r="D27810">
            <v>0</v>
          </cell>
          <cell r="E27810" t="str">
            <v>Болгария</v>
          </cell>
          <cell r="F27810" t="str">
            <v>БУМАГА</v>
          </cell>
        </row>
        <row r="27811">
          <cell r="A27811" t="str">
            <v>GL704-076</v>
          </cell>
          <cell r="B27811" t="str">
            <v>GALACENTRE</v>
          </cell>
          <cell r="C27811" t="str">
            <v xml:space="preserve"> Ароматизатор бумажный MON CLASSIC REFRESHMENT лист</v>
          </cell>
          <cell r="D27811">
            <v>0</v>
          </cell>
          <cell r="E27811" t="str">
            <v>Болгария</v>
          </cell>
          <cell r="F27811" t="str">
            <v>БУМАГА</v>
          </cell>
        </row>
        <row r="27812">
          <cell r="A27812" t="str">
            <v>GL704-087</v>
          </cell>
          <cell r="B27812" t="str">
            <v>GALACENTRE</v>
          </cell>
          <cell r="C27812" t="str">
            <v xml:space="preserve"> Ароматизатор бумажный SMILE RING лист</v>
          </cell>
          <cell r="D27812">
            <v>0</v>
          </cell>
          <cell r="E27812" t="str">
            <v>Болгария</v>
          </cell>
          <cell r="F27812" t="str">
            <v>БУМАГА</v>
          </cell>
        </row>
        <row r="27813">
          <cell r="A27813" t="str">
            <v>GL917-002</v>
          </cell>
          <cell r="B27813" t="str">
            <v>GALACENTRE</v>
          </cell>
          <cell r="C27813" t="str">
            <v xml:space="preserve"> Батарейка FORZA ALKALINE щелочная, тип AAA, 1,5В, 2шт</v>
          </cell>
          <cell r="D27813">
            <v>0</v>
          </cell>
          <cell r="E27813" t="str">
            <v>Китай</v>
          </cell>
          <cell r="F27813" t="str">
            <v>БУМАГА</v>
          </cell>
        </row>
        <row r="27814">
          <cell r="A27814" t="str">
            <v>GL917-004</v>
          </cell>
          <cell r="B27814" t="str">
            <v>GALACENTRE</v>
          </cell>
          <cell r="C27814" t="str">
            <v xml:space="preserve"> Батарейка FORZA ALKALINE щелочная тип AA 1.5В 2шт</v>
          </cell>
          <cell r="D27814">
            <v>0</v>
          </cell>
          <cell r="E27814" t="str">
            <v>Китай</v>
          </cell>
          <cell r="F27814" t="str">
            <v>БУМАГА</v>
          </cell>
        </row>
        <row r="27815">
          <cell r="A27815" t="str">
            <v>GL440-004</v>
          </cell>
          <cell r="B27815" t="str">
            <v>GALACENTRE</v>
          </cell>
          <cell r="C27815" t="str">
            <v xml:space="preserve"> Крючки самоклеющиеся на блистере 2шт GC-02, металл, пластик</v>
          </cell>
          <cell r="D27815">
            <v>0</v>
          </cell>
          <cell r="E27815" t="str">
            <v>Китай</v>
          </cell>
          <cell r="F27815" t="str">
            <v>ПЛАСТМАССА</v>
          </cell>
        </row>
        <row r="27816">
          <cell r="A27816" t="str">
            <v>GL440-007</v>
          </cell>
          <cell r="B27816" t="str">
            <v>GALACENTRE</v>
          </cell>
          <cell r="C27816" t="str">
            <v xml:space="preserve"> Крючки самоклеющиеся на блистере 2шт GC-03, металл, пластик</v>
          </cell>
          <cell r="D27816">
            <v>0</v>
          </cell>
          <cell r="E27816" t="str">
            <v>Китай</v>
          </cell>
          <cell r="F27816" t="str">
            <v>ПЛАСТМАССА</v>
          </cell>
        </row>
        <row r="27817">
          <cell r="A27817" t="str">
            <v>GL440-160</v>
          </cell>
          <cell r="B27817" t="str">
            <v>GALACENTRE</v>
          </cell>
          <cell r="C27817" t="str">
            <v xml:space="preserve"> Крючки самоклеющиеся на блистере 2шт GC-06, металл, пластик</v>
          </cell>
          <cell r="D27817">
            <v>0</v>
          </cell>
          <cell r="E27817" t="str">
            <v>Китай</v>
          </cell>
          <cell r="F27817" t="str">
            <v>ПЛАСТМАССА</v>
          </cell>
        </row>
        <row r="27818">
          <cell r="A27818" t="str">
            <v>GL771-167</v>
          </cell>
          <cell r="B27818" t="str">
            <v>GALACENTRE</v>
          </cell>
          <cell r="C27818" t="str">
            <v xml:space="preserve"> Замша протирочная PVA, в тубе 43x32x0.22см GL-C01</v>
          </cell>
          <cell r="D27818">
            <v>0</v>
          </cell>
          <cell r="E27818" t="str">
            <v>Китай</v>
          </cell>
          <cell r="F27818" t="str">
            <v>ЗАМША</v>
          </cell>
        </row>
        <row r="27819">
          <cell r="A27819" t="str">
            <v>GL775-122</v>
          </cell>
          <cell r="B27819" t="str">
            <v>GALACENTRE</v>
          </cell>
          <cell r="C27819" t="str">
            <v xml:space="preserve"> Щетка для уборки снега с расщепленной щетиной NG3075 62см</v>
          </cell>
          <cell r="D27819">
            <v>0</v>
          </cell>
          <cell r="E27819" t="str">
            <v>Китай</v>
          </cell>
          <cell r="F27819" t="str">
            <v>ПЛАСТМАССА</v>
          </cell>
        </row>
        <row r="27820">
          <cell r="A27820" t="str">
            <v>GL439-626</v>
          </cell>
          <cell r="B27820" t="str">
            <v>GALACENTRE</v>
          </cell>
          <cell r="C27820" t="str">
            <v xml:space="preserve"> Прихватка 17х17см в ассортименте</v>
          </cell>
          <cell r="D27820">
            <v>0</v>
          </cell>
          <cell r="E27820" t="str">
            <v>Китай</v>
          </cell>
          <cell r="F27820" t="str">
            <v>ПОЛИЭСТР</v>
          </cell>
        </row>
        <row r="27821">
          <cell r="A27821" t="str">
            <v>GL439-635</v>
          </cell>
          <cell r="B27821" t="str">
            <v>GALACENTRE</v>
          </cell>
          <cell r="C27821" t="str">
            <v xml:space="preserve"> Прихватка-варежка 27см в ассортименте</v>
          </cell>
          <cell r="D27821">
            <v>0</v>
          </cell>
          <cell r="E27821" t="str">
            <v>Китай</v>
          </cell>
          <cell r="F27821" t="str">
            <v>ПОЛИЭСТР</v>
          </cell>
        </row>
        <row r="27822">
          <cell r="A27822" t="str">
            <v>GL461-254</v>
          </cell>
          <cell r="B27822" t="str">
            <v>GALACENTRE</v>
          </cell>
          <cell r="C27822" t="str">
            <v xml:space="preserve"> Шторка для ванной с утяжелителем 180x180cм ПЛЯЖ</v>
          </cell>
          <cell r="D27822">
            <v>0</v>
          </cell>
          <cell r="E27822" t="str">
            <v>Китай</v>
          </cell>
          <cell r="F27822" t="str">
            <v>ПОЛИЭСТР</v>
          </cell>
        </row>
        <row r="27823">
          <cell r="A27823" t="str">
            <v>GL461-260</v>
          </cell>
          <cell r="B27823" t="str">
            <v>GALACENTRE</v>
          </cell>
          <cell r="C27823" t="str">
            <v xml:space="preserve"> Шторка для ванной с утяжелителем 180x180cм ПАРИЖ</v>
          </cell>
          <cell r="D27823">
            <v>0</v>
          </cell>
          <cell r="E27823" t="str">
            <v>Китай</v>
          </cell>
          <cell r="F27823" t="str">
            <v>ПОЛИЭСТР</v>
          </cell>
        </row>
        <row r="27824">
          <cell r="A27824" t="str">
            <v>GL461-285</v>
          </cell>
          <cell r="B27824" t="str">
            <v>GALACENTRE</v>
          </cell>
          <cell r="C27824" t="str">
            <v xml:space="preserve"> Шторка для ванной 180x180см ПОГОДА В ДОМЕ ткань с утяжелит</v>
          </cell>
          <cell r="D27824">
            <v>0</v>
          </cell>
          <cell r="E27824" t="str">
            <v>Китай</v>
          </cell>
          <cell r="F27824" t="str">
            <v>ПОЛИЭСТР</v>
          </cell>
        </row>
        <row r="27825">
          <cell r="A27825" t="str">
            <v>GL461-289</v>
          </cell>
          <cell r="B27825" t="str">
            <v>GALACENTRE</v>
          </cell>
          <cell r="C27825" t="str">
            <v xml:space="preserve"> Шторка для ванной 180x180cм фотопечать ДОБРОЕ УТРО ткань полиэстер с утяжелит</v>
          </cell>
          <cell r="D27825">
            <v>0</v>
          </cell>
          <cell r="E27825" t="str">
            <v>Китай</v>
          </cell>
          <cell r="F27825" t="str">
            <v>ПОЛИЭСТР</v>
          </cell>
        </row>
        <row r="27826">
          <cell r="A27826" t="str">
            <v>GL173-215</v>
          </cell>
          <cell r="B27826" t="str">
            <v>GALACENTRE</v>
          </cell>
          <cell r="C27826" t="str">
            <v xml:space="preserve"> Гидрогель для домашних растений и декора ШАРИКИ, полимерный материал</v>
          </cell>
          <cell r="D27826">
            <v>0</v>
          </cell>
          <cell r="E27826" t="str">
            <v>Китай</v>
          </cell>
          <cell r="F27826" t="str">
            <v>ПОЛИМЕР</v>
          </cell>
        </row>
        <row r="27827">
          <cell r="A27827" t="str">
            <v>GL461-352</v>
          </cell>
          <cell r="B27827" t="str">
            <v>GALACENTRE</v>
          </cell>
          <cell r="C27827" t="str">
            <v xml:space="preserve"> Шторка для ванной 180x180см ВЕНЕЦИАНСКОЕ УТРО полиэстер с утяжелит</v>
          </cell>
          <cell r="D27827">
            <v>0</v>
          </cell>
          <cell r="E27827" t="str">
            <v>Китай</v>
          </cell>
          <cell r="F27827" t="str">
            <v>ПОЛИЭСТР</v>
          </cell>
        </row>
        <row r="27828">
          <cell r="A27828" t="str">
            <v>GL462-493</v>
          </cell>
          <cell r="B27828" t="str">
            <v>GALACENTRE</v>
          </cell>
          <cell r="C27828" t="str">
            <v xml:space="preserve"> Коврик для ванной УТРЕННЯЯ РОСА 50х80см из микрофибры</v>
          </cell>
          <cell r="D27828">
            <v>0</v>
          </cell>
          <cell r="E27828" t="str">
            <v>Китай</v>
          </cell>
          <cell r="F27828" t="str">
            <v>МИКРОФИБРА</v>
          </cell>
        </row>
        <row r="27829">
          <cell r="A27829" t="str">
            <v>GL827-025</v>
          </cell>
          <cell r="B27829" t="str">
            <v>GALACENTRE</v>
          </cell>
          <cell r="C27829" t="str">
            <v xml:space="preserve"> Мельница для специй акрил 14см P1 2805P</v>
          </cell>
          <cell r="D27829">
            <v>0</v>
          </cell>
          <cell r="E27829" t="str">
            <v>Китай</v>
          </cell>
          <cell r="F27829" t="str">
            <v>АКРИЛ</v>
          </cell>
        </row>
        <row r="27830">
          <cell r="A27830" t="str">
            <v>GL827-031</v>
          </cell>
          <cell r="B27830" t="str">
            <v>GALACENTRE</v>
          </cell>
          <cell r="C27830" t="str">
            <v xml:space="preserve"> Мельница для специй акрил 14см P3 5305P</v>
          </cell>
          <cell r="D27830">
            <v>0</v>
          </cell>
          <cell r="E27830" t="str">
            <v>Китай</v>
          </cell>
          <cell r="F27830" t="str">
            <v>АКРИЛ</v>
          </cell>
        </row>
        <row r="27831">
          <cell r="A27831" t="str">
            <v>GL827-042</v>
          </cell>
          <cell r="B27831" t="str">
            <v>GALACENTRE</v>
          </cell>
          <cell r="C27831" t="str">
            <v xml:space="preserve"> Набор для специй 2пр. мельница 11.5см + солонка 10см акрил P1 2804SP</v>
          </cell>
          <cell r="D27831">
            <v>0</v>
          </cell>
          <cell r="E27831" t="str">
            <v>Китай</v>
          </cell>
          <cell r="F27831" t="str">
            <v>АКРИЛ</v>
          </cell>
        </row>
        <row r="27832">
          <cell r="A27832" t="str">
            <v>GL827-043</v>
          </cell>
          <cell r="B27832" t="str">
            <v>GALACENTRE</v>
          </cell>
          <cell r="C27832" t="str">
            <v xml:space="preserve"> Мельница для специй акрил+дерево 16см P019-06P</v>
          </cell>
          <cell r="D27832">
            <v>0</v>
          </cell>
          <cell r="E27832" t="str">
            <v>Китай</v>
          </cell>
          <cell r="F27832" t="str">
            <v>АКРИЛ</v>
          </cell>
        </row>
        <row r="27833">
          <cell r="A27833" t="str">
            <v>GL841-049</v>
          </cell>
          <cell r="B27833" t="str">
            <v>GALACENTRE</v>
          </cell>
          <cell r="C27833" t="str">
            <v xml:space="preserve"> Термос металлический Tourist 1.2л серебристый MD-120TR</v>
          </cell>
          <cell r="D27833">
            <v>0</v>
          </cell>
          <cell r="E27833" t="str">
            <v>Китай</v>
          </cell>
          <cell r="F27833" t="str">
            <v>НЕРЖАВЕЮЩАЯ СТАЛЬ</v>
          </cell>
        </row>
        <row r="27834">
          <cell r="A27834" t="str">
            <v>GL841-618</v>
          </cell>
          <cell r="B27834" t="str">
            <v>GALACENTRE</v>
          </cell>
          <cell r="C27834" t="str">
            <v xml:space="preserve"> Термос металлический Bullet 1.0л 4 цвета</v>
          </cell>
          <cell r="D27834">
            <v>0</v>
          </cell>
          <cell r="E27834" t="str">
            <v>Китай</v>
          </cell>
          <cell r="F27834" t="str">
            <v>НЕРЖАВЕЮЩАЯ СТАЛЬ</v>
          </cell>
        </row>
        <row r="27835">
          <cell r="A27835" t="str">
            <v>GL841-621</v>
          </cell>
          <cell r="B27835" t="str">
            <v>GALACENTRE</v>
          </cell>
          <cell r="C27835" t="str">
            <v xml:space="preserve"> Термос металлический Soup с широким горлом 1.0л 4 цвета</v>
          </cell>
          <cell r="D27835">
            <v>0</v>
          </cell>
          <cell r="E27835" t="str">
            <v>Китай</v>
          </cell>
          <cell r="F27835" t="str">
            <v>НЕРЖАВЕЮЩАЯ СТАЛЬ</v>
          </cell>
        </row>
        <row r="27836">
          <cell r="A27836" t="str">
            <v>GL841-644</v>
          </cell>
          <cell r="B27836" t="str">
            <v>GALACENTRE</v>
          </cell>
          <cell r="C27836" t="str">
            <v xml:space="preserve"> Термос стеклянная колба Tourist 1.0л (2 чашки) 4 цвета 2644H/4</v>
          </cell>
          <cell r="D27836">
            <v>0</v>
          </cell>
          <cell r="E27836" t="str">
            <v>Китай</v>
          </cell>
          <cell r="F27836" t="str">
            <v>НЕРЖАВЕЮЩАЯ СТАЛЬ</v>
          </cell>
        </row>
        <row r="27837">
          <cell r="A27837" t="str">
            <v>GL891-037</v>
          </cell>
          <cell r="B27837" t="str">
            <v>GALACENTRE</v>
          </cell>
          <cell r="C27837" t="str">
            <v xml:space="preserve"> Кисточка силиконовая HS-BR09</v>
          </cell>
          <cell r="D27837">
            <v>0</v>
          </cell>
          <cell r="E27837" t="str">
            <v>Китай</v>
          </cell>
          <cell r="F27837" t="str">
            <v>СИЛИКОН</v>
          </cell>
        </row>
        <row r="27838">
          <cell r="A27838" t="str">
            <v>GL173-216</v>
          </cell>
          <cell r="B27838" t="str">
            <v>GALACENTRE</v>
          </cell>
          <cell r="C27838" t="str">
            <v xml:space="preserve"> Гидрогель для домашних растений и декора ШАРИКИ, полимерный материал</v>
          </cell>
          <cell r="D27838">
            <v>0</v>
          </cell>
          <cell r="E27838" t="str">
            <v>Китай</v>
          </cell>
          <cell r="F27838" t="str">
            <v>ПОЛИМЕР</v>
          </cell>
        </row>
        <row r="27839">
          <cell r="A27839" t="str">
            <v>GL444-217</v>
          </cell>
          <cell r="B27839" t="str">
            <v>GALACENTRE</v>
          </cell>
          <cell r="C27839" t="str">
            <v xml:space="preserve"> Блок для хранения мелочей КОРЗИНА С РУЧКАМИ 10.5x10.5см, пластик 6101-А</v>
          </cell>
          <cell r="D27839">
            <v>0</v>
          </cell>
          <cell r="E27839" t="str">
            <v>Китай</v>
          </cell>
          <cell r="F27839" t="str">
            <v>ПЛАСТИК</v>
          </cell>
        </row>
        <row r="27840">
          <cell r="A27840" t="str">
            <v>GL446-002</v>
          </cell>
          <cell r="B27840" t="str">
            <v>GALACENTRE</v>
          </cell>
          <cell r="C27840" t="str">
            <v xml:space="preserve"> Перчатки вязаные ЛЮКС х/б с ПВХ напылением (черные)</v>
          </cell>
          <cell r="D27840">
            <v>0</v>
          </cell>
          <cell r="E27840" t="str">
            <v>Россия</v>
          </cell>
          <cell r="F27840" t="str">
            <v>ХЛОПОК,ПВХ</v>
          </cell>
        </row>
        <row r="27841">
          <cell r="A27841" t="str">
            <v>GL446-014</v>
          </cell>
          <cell r="B27841" t="str">
            <v>GALACENTRE</v>
          </cell>
          <cell r="C27841" t="str">
            <v xml:space="preserve"> Перчатки вязаные х/б с ПВХ напылением 10класс</v>
          </cell>
          <cell r="D27841">
            <v>0</v>
          </cell>
          <cell r="E27841" t="str">
            <v>Россия</v>
          </cell>
          <cell r="F27841" t="str">
            <v>ХЛОПОК,ПВХ</v>
          </cell>
        </row>
        <row r="27842">
          <cell r="A27842" t="str">
            <v>GL461-312</v>
          </cell>
          <cell r="B27842" t="str">
            <v>GALACENTRE</v>
          </cell>
          <cell r="C27842" t="str">
            <v xml:space="preserve"> Палка для ванной 2м белая</v>
          </cell>
          <cell r="D27842">
            <v>0</v>
          </cell>
          <cell r="E27842" t="str">
            <v>Китай</v>
          </cell>
          <cell r="F27842" t="str">
            <v>ПЛАСТИК</v>
          </cell>
        </row>
        <row r="27843">
          <cell r="A27843" t="str">
            <v>GL464-001</v>
          </cell>
          <cell r="B27843" t="str">
            <v>GALACENTRE</v>
          </cell>
          <cell r="C27843" t="str">
            <v xml:space="preserve"> Карниз для ванной 2.0м Silver окрашенная сталь</v>
          </cell>
          <cell r="D27843">
            <v>0</v>
          </cell>
          <cell r="E27843" t="str">
            <v>Китай</v>
          </cell>
          <cell r="F27843" t="str">
            <v>ОКРАШЕННАЯ СТАЛЬ</v>
          </cell>
        </row>
        <row r="27844">
          <cell r="A27844" t="str">
            <v>GL464-002</v>
          </cell>
          <cell r="B27844" t="str">
            <v>GALACENTRE</v>
          </cell>
          <cell r="C27844" t="str">
            <v xml:space="preserve"> Карниз для ванной 2.0м White окрашенная сталь</v>
          </cell>
          <cell r="D27844">
            <v>0</v>
          </cell>
          <cell r="E27844" t="str">
            <v>Китай</v>
          </cell>
          <cell r="F27844" t="str">
            <v>ОКРАШЕННАЯ СТАЛЬ</v>
          </cell>
        </row>
        <row r="27845">
          <cell r="A27845" t="str">
            <v>GL464-003</v>
          </cell>
          <cell r="B27845" t="str">
            <v>GALACENTRE</v>
          </cell>
          <cell r="C27845" t="str">
            <v xml:space="preserve"> Карниз для ванной 2.6м Silver окрашенная сталь</v>
          </cell>
          <cell r="D27845">
            <v>0</v>
          </cell>
          <cell r="E27845" t="str">
            <v>Китай</v>
          </cell>
          <cell r="F27845" t="str">
            <v>ОКРАШЕННАЯ СТАЛЬ</v>
          </cell>
        </row>
        <row r="27846">
          <cell r="A27846" t="str">
            <v>GL464-004</v>
          </cell>
          <cell r="B27846" t="str">
            <v>GALACENTRE</v>
          </cell>
          <cell r="C27846" t="str">
            <v xml:space="preserve"> Карниз для ванной 2.6м White окрашенная сталь</v>
          </cell>
          <cell r="D27846">
            <v>0</v>
          </cell>
          <cell r="E27846" t="str">
            <v>Китай</v>
          </cell>
          <cell r="F27846" t="str">
            <v>ОКРАШЕННАЯ СТАЛЬ</v>
          </cell>
        </row>
        <row r="27847">
          <cell r="A27847" t="str">
            <v>GL815-064</v>
          </cell>
          <cell r="B27847" t="str">
            <v>GALACENTRE</v>
          </cell>
          <cell r="C27847" t="str">
            <v xml:space="preserve"> Ложка-шумовка нерж.сталь</v>
          </cell>
          <cell r="D27847">
            <v>0</v>
          </cell>
          <cell r="E27847" t="str">
            <v>Китай</v>
          </cell>
          <cell r="F27847" t="str">
            <v>НЕРЖАВЕЮЩАЯ СТАЛЬ</v>
          </cell>
        </row>
        <row r="27848">
          <cell r="A27848" t="str">
            <v>GL397-108</v>
          </cell>
          <cell r="B27848" t="str">
            <v>GALACENTRE</v>
          </cell>
          <cell r="C27848" t="str">
            <v xml:space="preserve"> Подвеска гжель ШАР 8см фарфор</v>
          </cell>
          <cell r="D27848">
            <v>0</v>
          </cell>
          <cell r="E27848" t="str">
            <v>Китай</v>
          </cell>
          <cell r="F27848" t="str">
            <v>ФАРФОР</v>
          </cell>
        </row>
        <row r="27849">
          <cell r="A27849" t="str">
            <v>GL481-013</v>
          </cell>
          <cell r="B27849" t="str">
            <v>GALACENTRE</v>
          </cell>
          <cell r="C27849" t="str">
            <v xml:space="preserve"> Банка для специй на рейлинг KCWS306</v>
          </cell>
          <cell r="D27849">
            <v>0</v>
          </cell>
          <cell r="E27849" t="str">
            <v>Китай</v>
          </cell>
          <cell r="F27849" t="str">
            <v>НЕРЖАВЕЮЩАЯ СТАЛЬ</v>
          </cell>
        </row>
        <row r="27850">
          <cell r="A27850" t="str">
            <v>GL440-025</v>
          </cell>
          <cell r="B27850" t="str">
            <v>GALACENTRE</v>
          </cell>
          <cell r="C27850" t="str">
            <v xml:space="preserve"> Крючок самоклеющийся на блистере 3шт WF-091</v>
          </cell>
          <cell r="D27850">
            <v>0</v>
          </cell>
          <cell r="E27850" t="str">
            <v>Китай</v>
          </cell>
          <cell r="F27850" t="str">
            <v>ПЛАСТИК</v>
          </cell>
        </row>
        <row r="27851">
          <cell r="A27851" t="str">
            <v>GL440-123</v>
          </cell>
          <cell r="B27851" t="str">
            <v>GALACENTRE</v>
          </cell>
          <cell r="C27851" t="str">
            <v xml:space="preserve"> Крючки 2 планки по 3шт WF-873</v>
          </cell>
          <cell r="D27851">
            <v>0</v>
          </cell>
          <cell r="E27851" t="str">
            <v>Китай</v>
          </cell>
          <cell r="F27851" t="str">
            <v>ПЛАСТИК</v>
          </cell>
        </row>
        <row r="27852">
          <cell r="A27852" t="str">
            <v>GL397-113</v>
          </cell>
          <cell r="B27852" t="str">
            <v>GALACENTRE</v>
          </cell>
          <cell r="C27852" t="str">
            <v xml:space="preserve"> Шар Мальчик на лошадке-качалке 8см, стекло</v>
          </cell>
          <cell r="D27852">
            <v>0</v>
          </cell>
          <cell r="E27852" t="str">
            <v>Украина</v>
          </cell>
          <cell r="F27852" t="str">
            <v>СТЕКЛО</v>
          </cell>
        </row>
        <row r="27853">
          <cell r="A27853" t="str">
            <v>GL397-114</v>
          </cell>
          <cell r="B27853" t="str">
            <v>GALACENTRE</v>
          </cell>
          <cell r="C27853" t="str">
            <v xml:space="preserve"> Шар Мальчик с лошадкой 8см, стекло</v>
          </cell>
          <cell r="D27853">
            <v>0</v>
          </cell>
          <cell r="E27853" t="str">
            <v>Украина</v>
          </cell>
          <cell r="F27853" t="str">
            <v>СТЕКЛО</v>
          </cell>
        </row>
        <row r="27854">
          <cell r="A27854" t="str">
            <v>GL458-001</v>
          </cell>
          <cell r="B27854" t="str">
            <v>GALACENTRE</v>
          </cell>
          <cell r="C27854" t="str">
            <v xml:space="preserve"> Ложка для обуви ФУКС металлическая цветная 300мм</v>
          </cell>
          <cell r="D27854">
            <v>0</v>
          </cell>
          <cell r="E27854" t="str">
            <v>Россия</v>
          </cell>
          <cell r="F27854" t="str">
            <v>МЕТАЛЛ</v>
          </cell>
        </row>
        <row r="27855">
          <cell r="A27855" t="str">
            <v>GL458-017</v>
          </cell>
          <cell r="B27855" t="str">
            <v>GALACENTRE</v>
          </cell>
          <cell r="C27855" t="str">
            <v xml:space="preserve"> Ложка для обуви ФУКС металлическая цветная 500мм</v>
          </cell>
          <cell r="D27855">
            <v>0</v>
          </cell>
          <cell r="E27855" t="str">
            <v>Россия</v>
          </cell>
          <cell r="F27855" t="str">
            <v>МЕТАЛЛ</v>
          </cell>
        </row>
        <row r="27856">
          <cell r="A27856" t="str">
            <v>GL440-125</v>
          </cell>
          <cell r="B27856" t="str">
            <v>GALACENTRE</v>
          </cell>
          <cell r="C27856" t="str">
            <v xml:space="preserve"> Крючки самоклеющиеся на блистере 3шт WF-131-1</v>
          </cell>
          <cell r="D27856">
            <v>0</v>
          </cell>
          <cell r="E27856" t="str">
            <v>Китай</v>
          </cell>
          <cell r="F27856" t="str">
            <v>ПЛАСТИК</v>
          </cell>
        </row>
        <row r="27857">
          <cell r="A27857" t="str">
            <v>GL440-200</v>
          </cell>
          <cell r="B27857" t="str">
            <v>GALACENTRE</v>
          </cell>
          <cell r="C27857" t="str">
            <v xml:space="preserve"> Набор крючков самоклеющихся, 2шт, акрил, пластик, металл, ЛАДОШКА</v>
          </cell>
          <cell r="D27857">
            <v>0</v>
          </cell>
          <cell r="E27857" t="str">
            <v>Китай</v>
          </cell>
          <cell r="F27857" t="str">
            <v>ПЛАСТИК</v>
          </cell>
        </row>
        <row r="27858">
          <cell r="A27858" t="str">
            <v>GL440-202</v>
          </cell>
          <cell r="B27858" t="str">
            <v>GALACENTRE</v>
          </cell>
          <cell r="C27858" t="str">
            <v xml:space="preserve"> Набор крючков самоклеющихся, 2шт, акрил, пластик, металл, ЛИСТОК</v>
          </cell>
          <cell r="D27858">
            <v>0</v>
          </cell>
          <cell r="E27858" t="str">
            <v>Китай</v>
          </cell>
          <cell r="F27858" t="str">
            <v>ПЛАСТИК</v>
          </cell>
        </row>
        <row r="27859">
          <cell r="A27859" t="str">
            <v>GL440-304</v>
          </cell>
          <cell r="B27859" t="str">
            <v>GALACENTRE</v>
          </cell>
          <cell r="C27859" t="str">
            <v xml:space="preserve"> Крючки 2 планки по 3шт WF-879</v>
          </cell>
          <cell r="D27859">
            <v>0</v>
          </cell>
          <cell r="E27859" t="str">
            <v>Китай</v>
          </cell>
          <cell r="F27859" t="str">
            <v>ПЛАСТИК</v>
          </cell>
        </row>
        <row r="27860">
          <cell r="A27860" t="str">
            <v>GL440-162</v>
          </cell>
          <cell r="B27860" t="str">
            <v>GALACENTRE</v>
          </cell>
          <cell r="C27860" t="str">
            <v xml:space="preserve"> Крючки самоклеющиеся на блистере 2шт GC-07, металл, пластик</v>
          </cell>
          <cell r="D27860">
            <v>0</v>
          </cell>
          <cell r="E27860" t="str">
            <v>Китай</v>
          </cell>
          <cell r="F27860" t="str">
            <v>ПЛАСТМАССА</v>
          </cell>
        </row>
        <row r="27861">
          <cell r="A27861" t="str">
            <v>GL440-207</v>
          </cell>
          <cell r="B27861" t="str">
            <v>GALACENTRE</v>
          </cell>
          <cell r="C27861" t="str">
            <v xml:space="preserve"> Крючки самоклеющиеся на блистере 2шт GC-10, металл, пластик</v>
          </cell>
          <cell r="D27861">
            <v>0</v>
          </cell>
          <cell r="E27861" t="str">
            <v>Китай</v>
          </cell>
          <cell r="F27861" t="str">
            <v>ПЛАСТМАССА</v>
          </cell>
        </row>
        <row r="27862">
          <cell r="A27862" t="str">
            <v>GL446-002-2</v>
          </cell>
          <cell r="B27862" t="str">
            <v>GALACENTRE</v>
          </cell>
          <cell r="C27862" t="str">
            <v xml:space="preserve"> Перчатки вязаные ЛЮКС х/б с ПВХ напылением 2пары</v>
          </cell>
          <cell r="D27862">
            <v>0</v>
          </cell>
          <cell r="E27862" t="str">
            <v>Россия</v>
          </cell>
          <cell r="F27862" t="str">
            <v>ТКАНЬ</v>
          </cell>
        </row>
        <row r="27863">
          <cell r="A27863" t="str">
            <v>GL454-002-4</v>
          </cell>
          <cell r="B27863" t="str">
            <v>GALACENTRE</v>
          </cell>
          <cell r="C27863" t="str">
            <v xml:space="preserve"> Ролик для чистки одежды 20листов эконом 4шт</v>
          </cell>
          <cell r="D27863">
            <v>0</v>
          </cell>
          <cell r="E27863" t="str">
            <v>Китай</v>
          </cell>
          <cell r="F27863" t="str">
            <v>ПЛАСТМАССА</v>
          </cell>
        </row>
        <row r="27864">
          <cell r="A27864" t="str">
            <v>GL461-315</v>
          </cell>
          <cell r="B27864" t="str">
            <v>GALACENTRE</v>
          </cell>
          <cell r="C27864" t="str">
            <v xml:space="preserve"> Шторка для ванной с утяжелителем 180x180cм ЯПОНСКИЕ КАМНИ 12колец принт</v>
          </cell>
          <cell r="D27864">
            <v>0</v>
          </cell>
          <cell r="E27864" t="str">
            <v>Китай</v>
          </cell>
          <cell r="F27864" t="str">
            <v>ТКАНЬ</v>
          </cell>
        </row>
        <row r="27865">
          <cell r="A27865" t="str">
            <v>GL461-346</v>
          </cell>
          <cell r="B27865" t="str">
            <v>GALACENTRE</v>
          </cell>
          <cell r="C27865" t="str">
            <v xml:space="preserve"> Шторка для ванной с утяжелителем 180x180cм РАЙСКИЙ ПЛЯЖ 12колец принт</v>
          </cell>
          <cell r="D27865">
            <v>0</v>
          </cell>
          <cell r="E27865" t="str">
            <v>Китай</v>
          </cell>
          <cell r="F27865" t="str">
            <v>ТКАНЬ</v>
          </cell>
        </row>
        <row r="27866">
          <cell r="A27866" t="str">
            <v>GL824-503</v>
          </cell>
          <cell r="B27866" t="str">
            <v>GALACENTRE</v>
          </cell>
          <cell r="C27866" t="str">
            <v xml:space="preserve"> Банка для сыпучих продуктов МЕХИКО с металл.зажимом 7.5х10см керамика</v>
          </cell>
          <cell r="D27866">
            <v>0</v>
          </cell>
          <cell r="E27866" t="str">
            <v>Китай</v>
          </cell>
          <cell r="F27866" t="str">
            <v>КЕРАМИКА</v>
          </cell>
        </row>
        <row r="27867">
          <cell r="A27867" t="str">
            <v>GL824-504</v>
          </cell>
          <cell r="B27867" t="str">
            <v>GALACENTRE</v>
          </cell>
          <cell r="C27867" t="str">
            <v xml:space="preserve"> Банка для сыпучих продуктов МЕХИКО с металл.зажимом 9.5х15см керамика</v>
          </cell>
          <cell r="D27867">
            <v>0</v>
          </cell>
          <cell r="E27867" t="str">
            <v>Китай</v>
          </cell>
          <cell r="F27867" t="str">
            <v>КЕРАМИКА</v>
          </cell>
        </row>
        <row r="27868">
          <cell r="A27868" t="str">
            <v>GL824-506</v>
          </cell>
          <cell r="B27868" t="str">
            <v>GALACENTRE</v>
          </cell>
          <cell r="C27868" t="str">
            <v xml:space="preserve"> Ложка подстановочная МЕХИКО 22.3x7x2.7см керамика</v>
          </cell>
          <cell r="D27868">
            <v>0</v>
          </cell>
          <cell r="E27868" t="str">
            <v>Китай</v>
          </cell>
          <cell r="F27868" t="str">
            <v>КЕРАМИКА</v>
          </cell>
        </row>
        <row r="27869">
          <cell r="A27869" t="str">
            <v>GL824-507</v>
          </cell>
          <cell r="B27869" t="str">
            <v>GALACENTRE</v>
          </cell>
          <cell r="C27869" t="str">
            <v xml:space="preserve"> Масленка МЕХИКО 17x12.5x8.3см керамика</v>
          </cell>
          <cell r="D27869">
            <v>0</v>
          </cell>
          <cell r="E27869" t="str">
            <v>Китай</v>
          </cell>
          <cell r="F27869" t="str">
            <v>КЕРАМИКА</v>
          </cell>
        </row>
        <row r="27870">
          <cell r="A27870" t="str">
            <v>GL824-508</v>
          </cell>
          <cell r="B27870" t="str">
            <v>GALACENTRE</v>
          </cell>
          <cell r="C27870" t="str">
            <v xml:space="preserve"> Набор для специй МЕХИКО 2пр керамика</v>
          </cell>
          <cell r="D27870">
            <v>0</v>
          </cell>
          <cell r="E27870" t="str">
            <v>Китай</v>
          </cell>
          <cell r="F27870" t="str">
            <v>КЕРАМИКА</v>
          </cell>
        </row>
        <row r="27871">
          <cell r="A27871" t="str">
            <v>GL824-511</v>
          </cell>
          <cell r="B27871" t="str">
            <v>GALACENTRE</v>
          </cell>
          <cell r="C27871" t="str">
            <v xml:space="preserve"> Салатник МЕХИКО 14см 500мл керамика</v>
          </cell>
          <cell r="D27871">
            <v>0</v>
          </cell>
          <cell r="E27871" t="str">
            <v>Китай</v>
          </cell>
          <cell r="F27871" t="str">
            <v>КЕРАМИКА</v>
          </cell>
        </row>
        <row r="27872">
          <cell r="A27872" t="str">
            <v>GL824-512</v>
          </cell>
          <cell r="B27872" t="str">
            <v>GALACENTRE</v>
          </cell>
          <cell r="C27872" t="str">
            <v xml:space="preserve"> Салфетница МЕХИКО 10x4.5x7.3см керамика</v>
          </cell>
          <cell r="D27872">
            <v>0</v>
          </cell>
          <cell r="E27872" t="str">
            <v>Китай</v>
          </cell>
          <cell r="F27872" t="str">
            <v>КЕРАМИКА</v>
          </cell>
        </row>
        <row r="27873">
          <cell r="A27873" t="str">
            <v>GL824-514</v>
          </cell>
          <cell r="B27873" t="str">
            <v>GALACENTRE</v>
          </cell>
          <cell r="C27873" t="str">
            <v xml:space="preserve"> Чайник заварочный МЕХИКО 730мл керамика</v>
          </cell>
          <cell r="D27873">
            <v>0</v>
          </cell>
          <cell r="E27873" t="str">
            <v>Китай</v>
          </cell>
          <cell r="F27873" t="str">
            <v>КЕРАМИКА</v>
          </cell>
        </row>
        <row r="27874">
          <cell r="A27874" t="str">
            <v>GL824-515</v>
          </cell>
          <cell r="B27874" t="str">
            <v>GALACENTRE</v>
          </cell>
          <cell r="C27874" t="str">
            <v xml:space="preserve"> Сахарница МЕХИКО 350мл керамика</v>
          </cell>
          <cell r="D27874">
            <v>0</v>
          </cell>
          <cell r="E27874" t="str">
            <v>Китай</v>
          </cell>
          <cell r="F27874" t="str">
            <v>КЕРАМИКА</v>
          </cell>
        </row>
        <row r="27875">
          <cell r="A27875" t="str">
            <v>GL160-022</v>
          </cell>
          <cell r="B27875" t="str">
            <v>GALACENTRE</v>
          </cell>
          <cell r="C27875" t="str">
            <v xml:space="preserve"> Штуцер для крана 1/2 - 3/4 с внешним хомутом</v>
          </cell>
          <cell r="D27875">
            <v>0</v>
          </cell>
          <cell r="E27875" t="str">
            <v>Китай</v>
          </cell>
          <cell r="F27875" t="str">
            <v>ПЛАСТИК</v>
          </cell>
        </row>
        <row r="27876">
          <cell r="A27876" t="str">
            <v>GL160-026</v>
          </cell>
          <cell r="B27876" t="str">
            <v>GALACENTRE</v>
          </cell>
          <cell r="C27876" t="str">
            <v xml:space="preserve"> Муфта ремонтная для шланга d3/4</v>
          </cell>
          <cell r="D27876">
            <v>0</v>
          </cell>
          <cell r="E27876" t="str">
            <v>Китай</v>
          </cell>
          <cell r="F27876" t="str">
            <v>ПЛАСТИК</v>
          </cell>
        </row>
        <row r="27877">
          <cell r="A27877" t="str">
            <v>GL841-059</v>
          </cell>
          <cell r="B27877" t="str">
            <v>GALACENTRE</v>
          </cell>
          <cell r="C27877" t="str">
            <v xml:space="preserve"> Термос металлический Tourist с широким горлом 1.2л серебристый MD-120TH</v>
          </cell>
          <cell r="E27877" t="str">
            <v>Китай</v>
          </cell>
          <cell r="F27877" t="str">
            <v>НЕРЖАВЕЮЩАЯ СТАЛЬ</v>
          </cell>
        </row>
        <row r="27878">
          <cell r="A27878" t="str">
            <v>GL841-117</v>
          </cell>
          <cell r="B27878" t="str">
            <v>GALACENTRE</v>
          </cell>
          <cell r="C27878" t="str">
            <v xml:space="preserve"> Термос стеклянная колба Camel King 1л 2655 HC</v>
          </cell>
          <cell r="E27878" t="str">
            <v>Россия</v>
          </cell>
          <cell r="F27878" t="str">
            <v>ПЛАСТМАССА,СТЕКЛО</v>
          </cell>
        </row>
        <row r="27879">
          <cell r="A27879" t="str">
            <v>GL185-010</v>
          </cell>
          <cell r="B27879" t="str">
            <v>GALACENTRE</v>
          </cell>
          <cell r="C27879" t="str">
            <v xml:space="preserve"> Фонарь садовый на солн.батарее ЦВЕТОК 6x6x32см пластик</v>
          </cell>
          <cell r="E27879" t="str">
            <v>Китай</v>
          </cell>
          <cell r="F27879" t="str">
            <v>ПЛАСТИК</v>
          </cell>
        </row>
        <row r="27880">
          <cell r="A27880" t="str">
            <v>GL185-014</v>
          </cell>
          <cell r="B27880" t="str">
            <v>GALACENTRE</v>
          </cell>
          <cell r="C27880" t="str">
            <v xml:space="preserve"> Фонарь садовый на солн.батарее 105х105х15см навесной 10час/раб пластик</v>
          </cell>
          <cell r="E27880" t="str">
            <v>Китай</v>
          </cell>
          <cell r="F27880" t="str">
            <v>ПЛАСТИК</v>
          </cell>
        </row>
        <row r="27881">
          <cell r="A27881" t="str">
            <v>GL185-009</v>
          </cell>
          <cell r="B27881" t="str">
            <v>GALACENTRE</v>
          </cell>
          <cell r="C27881" t="str">
            <v xml:space="preserve"> Фонарь садовый на солн.батарее 45x45x31см пластик</v>
          </cell>
          <cell r="E27881" t="str">
            <v>Китай</v>
          </cell>
          <cell r="F27881" t="str">
            <v>ПЛАСТИК</v>
          </cell>
        </row>
        <row r="27882">
          <cell r="A27882" t="str">
            <v>GL185-011</v>
          </cell>
          <cell r="B27882" t="str">
            <v>GALACENTRE</v>
          </cell>
          <cell r="C27882" t="str">
            <v xml:space="preserve"> Фонарь садовый на солн.батарее 6x35см 8час/раб нерж.сталь+пластик</v>
          </cell>
          <cell r="E27882" t="str">
            <v>Китай</v>
          </cell>
          <cell r="F27882" t="str">
            <v>НЕРЖАВЕЮЩАЯ СТАЛЬ,ПЛАСТИК</v>
          </cell>
        </row>
        <row r="27883">
          <cell r="A27883" t="str">
            <v>GL185-012</v>
          </cell>
          <cell r="B27883" t="str">
            <v>GALACENTRE</v>
          </cell>
          <cell r="C27883" t="str">
            <v xml:space="preserve"> Фонарь садовый на солн.батарее d6см подвесной 8час/раб нерж.сталь+пластик</v>
          </cell>
          <cell r="E27883" t="str">
            <v>Китай</v>
          </cell>
          <cell r="F27883" t="str">
            <v>НЕРЖАВЕЮЩАЯ СТАЛЬ,ПЛАСТИК</v>
          </cell>
        </row>
        <row r="27884">
          <cell r="A27884" t="str">
            <v>GL439-837</v>
          </cell>
          <cell r="B27884" t="str">
            <v>GALACENTRE</v>
          </cell>
          <cell r="C27884" t="str">
            <v xml:space="preserve"> Фартук 60x80см полиэстер ЛУЧШАЯ БАБУШКА в коробке</v>
          </cell>
          <cell r="E27884" t="str">
            <v>Китай</v>
          </cell>
          <cell r="F27884" t="str">
            <v>ПОЛИЭСТЕР</v>
          </cell>
        </row>
        <row r="27885">
          <cell r="A27885" t="str">
            <v>GL439-838</v>
          </cell>
          <cell r="B27885" t="str">
            <v>GALACENTRE</v>
          </cell>
          <cell r="C27885" t="str">
            <v xml:space="preserve"> Фартук 60x80см полиэстер ЛУЧШАЯ МАМА В МИРЕ в коробке</v>
          </cell>
          <cell r="E27885" t="str">
            <v>Китай</v>
          </cell>
          <cell r="F27885" t="str">
            <v>ПОЛИЭСТЕР</v>
          </cell>
        </row>
        <row r="27886">
          <cell r="A27886" t="str">
            <v>GL459-007</v>
          </cell>
          <cell r="B27886" t="str">
            <v>GALACENTRE</v>
          </cell>
          <cell r="C27886" t="str">
            <v xml:space="preserve"> Губка силиконовая для блеска</v>
          </cell>
          <cell r="E27886" t="str">
            <v>Россия</v>
          </cell>
          <cell r="F27886" t="str">
            <v>ПЛАСТИК,СИЛИКОН</v>
          </cell>
        </row>
        <row r="27887">
          <cell r="A27887" t="str">
            <v>GL441-733</v>
          </cell>
          <cell r="B27887" t="str">
            <v>GALACENTRE</v>
          </cell>
          <cell r="C27887" t="str">
            <v xml:space="preserve"> Диспенсер для моющего средства с губкой керамика 18х10см</v>
          </cell>
          <cell r="E27887" t="str">
            <v>Китай</v>
          </cell>
          <cell r="F27887" t="str">
            <v>КЕРАМИКА</v>
          </cell>
        </row>
        <row r="27888">
          <cell r="A27888" t="str">
            <v>GL841-642</v>
          </cell>
          <cell r="B27888" t="str">
            <v>GALACENTRE</v>
          </cell>
          <cell r="C27888" t="str">
            <v xml:space="preserve"> Термос металлический С 23 февраля! 1л Bullet</v>
          </cell>
          <cell r="E27888" t="str">
            <v>Китай</v>
          </cell>
          <cell r="F27888" t="str">
            <v>НЕРЖАВЕЮЩАЯ СТАЛЬ</v>
          </cell>
        </row>
        <row r="27889">
          <cell r="A27889" t="str">
            <v>GL841-055</v>
          </cell>
          <cell r="B27889" t="str">
            <v>GALACENTRE</v>
          </cell>
          <cell r="C27889" t="str">
            <v xml:space="preserve"> Термос-кружка 0.40л MD-14HE</v>
          </cell>
          <cell r="E27889" t="str">
            <v>Китай</v>
          </cell>
          <cell r="F27889" t="str">
            <v>НЕРЖАВЕЮЩАЯ СТАЛЬ</v>
          </cell>
        </row>
        <row r="27890">
          <cell r="A27890" t="str">
            <v>GL806-139</v>
          </cell>
          <cell r="B27890" t="str">
            <v>GALACENTRE</v>
          </cell>
          <cell r="C27890" t="str">
            <v xml:space="preserve"> Кружка пивная 0.5л. керамика. Диванные войска</v>
          </cell>
          <cell r="E27890" t="str">
            <v>Китай</v>
          </cell>
          <cell r="F27890" t="str">
            <v>КЕРАМИКА</v>
          </cell>
        </row>
        <row r="27891">
          <cell r="A27891" t="str">
            <v>GL806-032</v>
          </cell>
          <cell r="B27891" t="str">
            <v>GALACENTRE</v>
          </cell>
          <cell r="C27891" t="str">
            <v xml:space="preserve"> Кружка пивная 0.5л. керамика. Клетка зеленая</v>
          </cell>
          <cell r="E27891" t="str">
            <v>Китай</v>
          </cell>
          <cell r="F27891" t="str">
            <v>КЕРАМИКА</v>
          </cell>
        </row>
        <row r="27892">
          <cell r="A27892" t="str">
            <v>GL806-006</v>
          </cell>
          <cell r="B27892" t="str">
            <v>GALACENTRE</v>
          </cell>
          <cell r="C27892" t="str">
            <v xml:space="preserve"> Кружка пивная 0.5л. керамика. Клетка синяя</v>
          </cell>
          <cell r="E27892" t="str">
            <v>Китай</v>
          </cell>
          <cell r="F27892" t="str">
            <v>КЕРАМИКА</v>
          </cell>
        </row>
        <row r="27893">
          <cell r="A27893" t="str">
            <v>GL806-084</v>
          </cell>
          <cell r="B27893" t="str">
            <v>GALACENTRE</v>
          </cell>
          <cell r="C27893" t="str">
            <v xml:space="preserve"> Кружка пивная 0.5л. керамика. С праздником. мужики!</v>
          </cell>
          <cell r="E27893" t="str">
            <v>Китай</v>
          </cell>
          <cell r="F27893" t="str">
            <v>КЕРАМИКА</v>
          </cell>
        </row>
        <row r="27894">
          <cell r="A27894" t="str">
            <v>GL806-137</v>
          </cell>
          <cell r="B27894" t="str">
            <v>GALACENTRE</v>
          </cell>
          <cell r="C27894" t="str">
            <v xml:space="preserve"> Кружка пивная 0.5л. керамика. Сильный и красивый</v>
          </cell>
          <cell r="E27894" t="str">
            <v>Китай</v>
          </cell>
          <cell r="F27894" t="str">
            <v>КЕРАМИКА</v>
          </cell>
        </row>
        <row r="27895">
          <cell r="A27895" t="str">
            <v>GL806-131</v>
          </cell>
          <cell r="B27895" t="str">
            <v>GALACENTRE</v>
          </cell>
          <cell r="C27895" t="str">
            <v xml:space="preserve"> Кружка пивная 0.5л. керамика. Т-34</v>
          </cell>
          <cell r="E27895" t="str">
            <v>Китай</v>
          </cell>
          <cell r="F27895" t="str">
            <v>КЕРАМИКА</v>
          </cell>
        </row>
        <row r="27896">
          <cell r="A27896" t="str">
            <v>GL461-262</v>
          </cell>
          <cell r="B27896" t="str">
            <v>GALACENTRE</v>
          </cell>
          <cell r="C27896" t="str">
            <v xml:space="preserve"> Шторка для ванной. ткань полиэстер с утяжелит. 180x180cм. Квадраты. бежевая. арт.010</v>
          </cell>
          <cell r="E27896" t="str">
            <v>Китай</v>
          </cell>
          <cell r="F27896" t="str">
            <v>ПОЛИЭСТР</v>
          </cell>
        </row>
        <row r="27897">
          <cell r="A27897" t="str">
            <v>GL461-331</v>
          </cell>
          <cell r="B27897" t="str">
            <v>GALACENTRE</v>
          </cell>
          <cell r="C27897" t="str">
            <v xml:space="preserve"> Шторка для ванной. ткань полиэстер с утяжелит. 180x180cм. Лагуна</v>
          </cell>
          <cell r="E27897" t="str">
            <v>Китай</v>
          </cell>
          <cell r="F27897" t="str">
            <v>ПОЛИЭСТР</v>
          </cell>
        </row>
        <row r="27898">
          <cell r="A27898" t="str">
            <v>GL461-334</v>
          </cell>
          <cell r="B27898" t="str">
            <v>GALACENTRE</v>
          </cell>
          <cell r="C27898" t="str">
            <v xml:space="preserve"> Шторка для ванной. ткань полиэстер с утяжелит. 180x180cм. Утро на пляже</v>
          </cell>
          <cell r="E27898" t="str">
            <v>Китай</v>
          </cell>
          <cell r="F27898" t="str">
            <v>ПОЛИЭСТР</v>
          </cell>
        </row>
        <row r="27899">
          <cell r="A27899" t="str">
            <v>GL794-251</v>
          </cell>
          <cell r="B27899" t="str">
            <v>GALACENTRE</v>
          </cell>
          <cell r="C27899" t="str">
            <v xml:space="preserve"> Ароматизатор Патриот/Все путем. бабл гам</v>
          </cell>
          <cell r="E27899" t="str">
            <v>Китай</v>
          </cell>
          <cell r="F27899" t="str">
            <v>БУМАГА</v>
          </cell>
        </row>
        <row r="27900">
          <cell r="A27900" t="str">
            <v>GL794-252</v>
          </cell>
          <cell r="B27900" t="str">
            <v>GALACENTRE</v>
          </cell>
          <cell r="C27900" t="str">
            <v xml:space="preserve"> Ароматизатор Патриот/Едет друг Путина. новая машина</v>
          </cell>
          <cell r="E27900" t="str">
            <v>Китай</v>
          </cell>
          <cell r="F27900" t="str">
            <v>БУМАГА</v>
          </cell>
        </row>
        <row r="27901">
          <cell r="A27901" t="str">
            <v>GL794-250</v>
          </cell>
          <cell r="B27901" t="str">
            <v>GALACENTRE</v>
          </cell>
          <cell r="C27901" t="str">
            <v xml:space="preserve"> Ароматизатор Патриот/Президент. черный лед</v>
          </cell>
          <cell r="E27901" t="str">
            <v>Китай</v>
          </cell>
          <cell r="F27901" t="str">
            <v>БУМАГА</v>
          </cell>
        </row>
        <row r="27902">
          <cell r="A27902" t="str">
            <v>GL794-253</v>
          </cell>
          <cell r="B27902" t="str">
            <v>GALACENTRE</v>
          </cell>
          <cell r="C27902" t="str">
            <v xml:space="preserve"> Ароматизатор Патриот/Я патриот. ваниль</v>
          </cell>
          <cell r="E27902" t="str">
            <v>Китай</v>
          </cell>
          <cell r="F27902" t="str">
            <v>БУМАГА</v>
          </cell>
        </row>
        <row r="27903">
          <cell r="A27903" t="str">
            <v>GL463-714</v>
          </cell>
          <cell r="B27903" t="str">
            <v>GALACENTRE</v>
          </cell>
          <cell r="C27903" t="str">
            <v xml:space="preserve"> Набор для ванной 4пр.керамика ВОСТОК розовый</v>
          </cell>
          <cell r="E27903" t="str">
            <v>Китай</v>
          </cell>
          <cell r="F27903" t="str">
            <v>КЕРАМИКА</v>
          </cell>
        </row>
        <row r="27904">
          <cell r="A27904" t="str">
            <v>GL463-713</v>
          </cell>
          <cell r="B27904" t="str">
            <v>GALACENTRE</v>
          </cell>
          <cell r="C27904" t="str">
            <v xml:space="preserve"> Набор для ванной 4пр.керамика МАРОККО голубой</v>
          </cell>
          <cell r="E27904" t="str">
            <v>Китай</v>
          </cell>
          <cell r="F27904" t="str">
            <v>КЕРАМИКА</v>
          </cell>
        </row>
        <row r="27905">
          <cell r="A27905" t="str">
            <v>GL440-203</v>
          </cell>
          <cell r="B27905" t="str">
            <v>GALACENTRE</v>
          </cell>
          <cell r="C27905" t="str">
            <v xml:space="preserve"> Набор крючков самоклеющихся 2шт акрил пластик металл ЛИСТ кленовый</v>
          </cell>
          <cell r="E27905" t="str">
            <v>Китай</v>
          </cell>
          <cell r="F27905" t="str">
            <v>АКРИЛ,ПЛАСТИК</v>
          </cell>
        </row>
        <row r="27906">
          <cell r="A27906" t="str">
            <v>GL824-546</v>
          </cell>
          <cell r="B27906" t="str">
            <v>GALACENTRE</v>
          </cell>
          <cell r="C27906" t="str">
            <v xml:space="preserve"> Банка для сыпучих продуктов с металлическим зажимом АНЕМОНЫ 7.5х10см керамика</v>
          </cell>
          <cell r="E27906" t="str">
            <v>Китай</v>
          </cell>
          <cell r="F27906" t="str">
            <v>КЕРАМИКА</v>
          </cell>
        </row>
        <row r="27907">
          <cell r="A27907" t="str">
            <v>GL824-547</v>
          </cell>
          <cell r="B27907" t="str">
            <v>GALACENTRE</v>
          </cell>
          <cell r="C27907" t="str">
            <v xml:space="preserve"> Банка для сыпучих продуктов с металлическим зажимом АНЕМОНЫ 9.5х15см керамика</v>
          </cell>
          <cell r="E27907" t="str">
            <v>Китай</v>
          </cell>
          <cell r="F27907" t="str">
            <v>КЕРАМИКА</v>
          </cell>
        </row>
        <row r="27908">
          <cell r="A27908" t="str">
            <v>GL824-549</v>
          </cell>
          <cell r="B27908" t="str">
            <v>GALACENTRE</v>
          </cell>
          <cell r="C27908" t="str">
            <v xml:space="preserve"> Ложка подстановочная АНЕМОНЫ 22.3x7x2.7см керамика</v>
          </cell>
          <cell r="E27908" t="str">
            <v>Китай</v>
          </cell>
          <cell r="F27908" t="str">
            <v>КЕРАМИКА</v>
          </cell>
        </row>
        <row r="27909">
          <cell r="A27909" t="str">
            <v>GL824-550</v>
          </cell>
          <cell r="B27909" t="str">
            <v>GALACENTRE</v>
          </cell>
          <cell r="C27909" t="str">
            <v xml:space="preserve"> Масленка АНЕМОНЫ 17x12.5x8.3см керамика</v>
          </cell>
          <cell r="E27909" t="str">
            <v>Китай</v>
          </cell>
          <cell r="F27909" t="str">
            <v>КЕРАМИКА</v>
          </cell>
        </row>
        <row r="27910">
          <cell r="A27910" t="str">
            <v>GL824-551</v>
          </cell>
          <cell r="B27910" t="str">
            <v>GALACENTRE</v>
          </cell>
          <cell r="C27910" t="str">
            <v xml:space="preserve"> Набор для специй АНЕМОНЫ 2предмета керамика</v>
          </cell>
          <cell r="E27910" t="str">
            <v>Китай</v>
          </cell>
          <cell r="F27910" t="str">
            <v>КЕРАМИКА</v>
          </cell>
        </row>
        <row r="27911">
          <cell r="A27911" t="str">
            <v>GL824-552</v>
          </cell>
          <cell r="B27911" t="str">
            <v>GALACENTRE</v>
          </cell>
          <cell r="C27911" t="str">
            <v xml:space="preserve"> Подставка для чайных пакетиков АНЕМОНЫ керамика</v>
          </cell>
          <cell r="E27911" t="str">
            <v>Китай</v>
          </cell>
          <cell r="F27911" t="str">
            <v>КЕРАМИКА</v>
          </cell>
        </row>
        <row r="27912">
          <cell r="A27912" t="str">
            <v>GL824-555</v>
          </cell>
          <cell r="B27912" t="str">
            <v>GALACENTRE</v>
          </cell>
          <cell r="C27912" t="str">
            <v xml:space="preserve"> Салфетница АНЕМОНЫ 10x4.5x7.3см керамика</v>
          </cell>
          <cell r="E27912" t="str">
            <v>Китай</v>
          </cell>
          <cell r="F27912" t="str">
            <v>КЕРАМИКА</v>
          </cell>
        </row>
        <row r="27913">
          <cell r="A27913" t="str">
            <v>GL824-558</v>
          </cell>
          <cell r="B27913" t="str">
            <v>GALACENTRE</v>
          </cell>
          <cell r="C27913" t="str">
            <v xml:space="preserve"> Сахарница АНЕМОНЫ 350мл керамика</v>
          </cell>
          <cell r="E27913" t="str">
            <v>Китай</v>
          </cell>
          <cell r="F27913" t="str">
            <v>КЕРАМИКА</v>
          </cell>
        </row>
        <row r="27914">
          <cell r="A27914" t="str">
            <v>GL824-557</v>
          </cell>
          <cell r="B27914" t="str">
            <v>GALACENTRE</v>
          </cell>
          <cell r="C27914" t="str">
            <v xml:space="preserve"> Чайник заварочный АНЕМОНЫ 730мл керамика</v>
          </cell>
          <cell r="E27914" t="str">
            <v>Китай</v>
          </cell>
          <cell r="F27914" t="str">
            <v>КЕРАМИКА</v>
          </cell>
        </row>
        <row r="27915">
          <cell r="A27915" t="str">
            <v>GL824-576</v>
          </cell>
          <cell r="B27915" t="str">
            <v>GALACENTRE</v>
          </cell>
          <cell r="C27915" t="str">
            <v xml:space="preserve"> Банка для сыпучих продуктов с металлическим зажимом ГОРОШЕК 7.5х10см керамика</v>
          </cell>
          <cell r="E27915" t="str">
            <v>Китай</v>
          </cell>
          <cell r="F27915" t="str">
            <v>КЕРАМИКА</v>
          </cell>
        </row>
        <row r="27916">
          <cell r="A27916" t="str">
            <v>GL824-577</v>
          </cell>
          <cell r="B27916" t="str">
            <v>GALACENTRE</v>
          </cell>
          <cell r="C27916" t="str">
            <v xml:space="preserve"> Банка для сыпучих продуктов с металлическим зажимом ГОРОШЕК 9.5х15см керамика</v>
          </cell>
          <cell r="E27916" t="str">
            <v>Китай</v>
          </cell>
          <cell r="F27916" t="str">
            <v>КЕРАМИКА</v>
          </cell>
        </row>
        <row r="27917">
          <cell r="A27917" t="str">
            <v>GL824-579</v>
          </cell>
          <cell r="B27917" t="str">
            <v>GALACENTRE</v>
          </cell>
          <cell r="C27917" t="str">
            <v xml:space="preserve"> Ложка подстановочная ГОРОШЕК 22.3x7x2.7см керамика</v>
          </cell>
          <cell r="E27917" t="str">
            <v>Китай</v>
          </cell>
          <cell r="F27917" t="str">
            <v>КЕРАМИКА</v>
          </cell>
        </row>
        <row r="27918">
          <cell r="A27918" t="str">
            <v>GL824-580</v>
          </cell>
          <cell r="B27918" t="str">
            <v>GALACENTRE</v>
          </cell>
          <cell r="C27918" t="str">
            <v xml:space="preserve"> Масленка ГОРОШЕК 17x12.5x8.3см керамика</v>
          </cell>
          <cell r="E27918" t="str">
            <v>Китай</v>
          </cell>
          <cell r="F27918" t="str">
            <v>КЕРАМИКА</v>
          </cell>
        </row>
        <row r="27919">
          <cell r="A27919" t="str">
            <v>GL824-581</v>
          </cell>
          <cell r="B27919" t="str">
            <v>GALACENTRE</v>
          </cell>
          <cell r="C27919" t="str">
            <v xml:space="preserve"> Набор для специй ГОРОШЕК 2предмета керамика</v>
          </cell>
          <cell r="E27919" t="str">
            <v>Китай</v>
          </cell>
          <cell r="F27919" t="str">
            <v>КЕРАМИКА</v>
          </cell>
        </row>
        <row r="27920">
          <cell r="A27920" t="str">
            <v>GL824-582</v>
          </cell>
          <cell r="B27920" t="str">
            <v>GALACENTRE</v>
          </cell>
          <cell r="C27920" t="str">
            <v xml:space="preserve"> Подставка для чайных пакетиков ГОРОШЕК керамика</v>
          </cell>
          <cell r="E27920" t="str">
            <v>Китай</v>
          </cell>
          <cell r="F27920" t="str">
            <v>КЕРАМИКА</v>
          </cell>
        </row>
        <row r="27921">
          <cell r="A27921" t="str">
            <v>GL820-431</v>
          </cell>
          <cell r="B27921" t="str">
            <v>GALACENTRE</v>
          </cell>
          <cell r="C27921" t="str">
            <v xml:space="preserve"> Ложка подстановочная керамика 22см МАСКАРАД</v>
          </cell>
          <cell r="E27921" t="str">
            <v>Китай</v>
          </cell>
          <cell r="F27921" t="str">
            <v>КЕРАМИКА</v>
          </cell>
        </row>
        <row r="27922">
          <cell r="A27922" t="str">
            <v>GL820-426</v>
          </cell>
          <cell r="B27922" t="str">
            <v>GALACENTRE</v>
          </cell>
          <cell r="C27922" t="str">
            <v xml:space="preserve"> Ложка подстановочная керамика 22см СКАЗАК О ЩЕЛКУНЧИКЕ</v>
          </cell>
          <cell r="E27922" t="str">
            <v>Китай</v>
          </cell>
          <cell r="F27922" t="str">
            <v>КЕРАМИКА</v>
          </cell>
        </row>
        <row r="27923">
          <cell r="A27923" t="str">
            <v>GL891-124</v>
          </cell>
          <cell r="B27923" t="str">
            <v>GALACENTRE</v>
          </cell>
          <cell r="C27923" t="str">
            <v xml:space="preserve"> Лопатка силиконовая с принтом ГРАФИКА HSP-54B6</v>
          </cell>
          <cell r="E27923" t="str">
            <v>Китай</v>
          </cell>
          <cell r="F27923" t="str">
            <v>СИЛИКОН,ПЛАСТИК</v>
          </cell>
        </row>
        <row r="27924">
          <cell r="A27924" t="str">
            <v>GL891-248</v>
          </cell>
          <cell r="B27924" t="str">
            <v>GALACENTRE</v>
          </cell>
          <cell r="C27924" t="str">
            <v xml:space="preserve"> Лопатка силиконовая с принтом КОРОЛЕВА КУХНИ</v>
          </cell>
          <cell r="E27924" t="str">
            <v>Китай</v>
          </cell>
          <cell r="F27924" t="str">
            <v>СИЛИКОН,ПЛАСТИК</v>
          </cell>
        </row>
        <row r="27925">
          <cell r="A27925" t="str">
            <v>GL824-585</v>
          </cell>
          <cell r="B27925" t="str">
            <v>GALACENTRE</v>
          </cell>
          <cell r="C27925" t="str">
            <v xml:space="preserve"> Салфетница ГОРОШЕК 10x4.5x7.3см керамика</v>
          </cell>
          <cell r="E27925" t="str">
            <v>Китай</v>
          </cell>
          <cell r="F27925" t="str">
            <v>КЕРАМИКА</v>
          </cell>
        </row>
        <row r="27926">
          <cell r="A27926" t="str">
            <v>GL824-588</v>
          </cell>
          <cell r="B27926" t="str">
            <v>GALACENTRE</v>
          </cell>
          <cell r="C27926" t="str">
            <v xml:space="preserve"> Сахарница ГОРОШЕК 350мл керамика</v>
          </cell>
          <cell r="E27926" t="str">
            <v>Китай</v>
          </cell>
          <cell r="F27926" t="str">
            <v>КЕРАМИКА</v>
          </cell>
        </row>
        <row r="27927">
          <cell r="A27927" t="str">
            <v>GL824-587</v>
          </cell>
          <cell r="B27927" t="str">
            <v>GALACENTRE</v>
          </cell>
          <cell r="C27927" t="str">
            <v xml:space="preserve"> Чайник заварочный ГОРОШЕК 730мл керамика</v>
          </cell>
          <cell r="E27927" t="str">
            <v>Китай</v>
          </cell>
          <cell r="F27927" t="str">
            <v>КЕРАМИКА</v>
          </cell>
        </row>
        <row r="27928">
          <cell r="A27928" t="str">
            <v>TR-1046</v>
          </cell>
          <cell r="B27928" t="str">
            <v>TALLER</v>
          </cell>
          <cell r="C27928" t="str">
            <v xml:space="preserve"> Кастрюля ШЕЛБОРН 5.0л</v>
          </cell>
          <cell r="E27928" t="str">
            <v>Китай</v>
          </cell>
          <cell r="F27928" t="str">
            <v>МЕТАЛЛ</v>
          </cell>
        </row>
        <row r="27929">
          <cell r="A27929" t="str">
            <v>TR-1047</v>
          </cell>
          <cell r="B27929" t="str">
            <v>TALLER</v>
          </cell>
          <cell r="C27929" t="str">
            <v xml:space="preserve"> Набор посуды ШЕЛБОРН</v>
          </cell>
          <cell r="E27929" t="str">
            <v>Соед. Королев.</v>
          </cell>
          <cell r="F27929" t="str">
            <v>МЕТАЛЛ</v>
          </cell>
        </row>
        <row r="27930">
          <cell r="A27930" t="str">
            <v>TR-1073</v>
          </cell>
          <cell r="B27930" t="str">
            <v>TALLER</v>
          </cell>
          <cell r="C27930" t="str">
            <v xml:space="preserve"> Кастрюля 2.2л ЛАВАНДА</v>
          </cell>
          <cell r="E27930" t="str">
            <v>Соед. Королев.</v>
          </cell>
          <cell r="F27930" t="str">
            <v>МЕТАЛЛ</v>
          </cell>
        </row>
        <row r="27931">
          <cell r="A27931" t="str">
            <v>TR-1075</v>
          </cell>
          <cell r="B27931" t="str">
            <v>TALLER</v>
          </cell>
          <cell r="C27931" t="str">
            <v xml:space="preserve"> Кастрюля 5л ЛЕНОРА</v>
          </cell>
          <cell r="E27931" t="str">
            <v>Китай</v>
          </cell>
          <cell r="F27931" t="str">
            <v>МЕТАЛЛ</v>
          </cell>
        </row>
        <row r="27932">
          <cell r="A27932" t="str">
            <v>TR-1107</v>
          </cell>
          <cell r="B27932" t="str">
            <v>TALLER</v>
          </cell>
          <cell r="C27932" t="str">
            <v xml:space="preserve"> Ковш КАМИЛЛА</v>
          </cell>
          <cell r="E27932" t="str">
            <v>Китай</v>
          </cell>
          <cell r="F27932" t="str">
            <v>МЕТАЛЛ</v>
          </cell>
        </row>
        <row r="27933">
          <cell r="A27933" t="str">
            <v>TR-1116</v>
          </cell>
          <cell r="B27933" t="str">
            <v>TALLER</v>
          </cell>
          <cell r="C27933" t="str">
            <v xml:space="preserve"> Ковш УЭБСТЕР</v>
          </cell>
          <cell r="E27933" t="str">
            <v>Соед. Королев.</v>
          </cell>
          <cell r="F27933" t="str">
            <v>МЕТАЛЛ</v>
          </cell>
        </row>
        <row r="27934">
          <cell r="A27934" t="str">
            <v>TR-1119</v>
          </cell>
          <cell r="B27934" t="str">
            <v>TALLER</v>
          </cell>
          <cell r="C27934" t="str">
            <v xml:space="preserve"> Ковш ЭНФИЛД</v>
          </cell>
          <cell r="E27934" t="str">
            <v>Соед. Королев.</v>
          </cell>
          <cell r="F27934" t="str">
            <v>МЕТАЛЛ</v>
          </cell>
        </row>
        <row r="27935">
          <cell r="A27935" t="str">
            <v>TR-1125</v>
          </cell>
          <cell r="B27935" t="str">
            <v>TALLER</v>
          </cell>
          <cell r="C27935" t="str">
            <v xml:space="preserve"> Сахарница КЕНДИ</v>
          </cell>
          <cell r="E27935" t="str">
            <v>Китай</v>
          </cell>
          <cell r="F27935" t="str">
            <v>МЕТАЛЛ</v>
          </cell>
        </row>
        <row r="27936">
          <cell r="A27936" t="str">
            <v>TR-1126</v>
          </cell>
          <cell r="B27936" t="str">
            <v>TALLER</v>
          </cell>
          <cell r="C27936" t="str">
            <v xml:space="preserve"> Сахарница КЕНДИ</v>
          </cell>
          <cell r="E27936" t="str">
            <v>Китай</v>
          </cell>
          <cell r="F27936" t="str">
            <v>МЕТАЛЛ</v>
          </cell>
        </row>
        <row r="27937">
          <cell r="A27937" t="str">
            <v>TR-1145</v>
          </cell>
          <cell r="B27937" t="str">
            <v>TALLER</v>
          </cell>
          <cell r="C27937" t="str">
            <v xml:space="preserve"> Соусник ЭРЛИ</v>
          </cell>
          <cell r="E27937" t="str">
            <v>Китай</v>
          </cell>
          <cell r="F27937" t="str">
            <v>МЕТАЛЛ</v>
          </cell>
        </row>
        <row r="27938">
          <cell r="A27938" t="str">
            <v>TR-1212</v>
          </cell>
          <cell r="B27938" t="str">
            <v>TALLER</v>
          </cell>
          <cell r="C27938" t="str">
            <v xml:space="preserve"> Масленка МОЛЛИ</v>
          </cell>
          <cell r="E27938" t="str">
            <v>Китай</v>
          </cell>
          <cell r="F27938" t="str">
            <v>МЕТАЛЛ</v>
          </cell>
        </row>
        <row r="27939">
          <cell r="A27939" t="str">
            <v>TR-1213</v>
          </cell>
          <cell r="B27939" t="str">
            <v>TALLER</v>
          </cell>
          <cell r="C27939" t="str">
            <v xml:space="preserve"> Масленка ЛЕЙН</v>
          </cell>
          <cell r="E27939" t="str">
            <v>Китай</v>
          </cell>
          <cell r="F27939" t="str">
            <v>МЕТАЛЛ</v>
          </cell>
        </row>
        <row r="27940">
          <cell r="A27940" t="str">
            <v>TR-1214</v>
          </cell>
          <cell r="B27940" t="str">
            <v>TALLER</v>
          </cell>
          <cell r="C27940" t="str">
            <v xml:space="preserve"> Масленка ЭДОЛИ</v>
          </cell>
          <cell r="E27940" t="str">
            <v>Китай</v>
          </cell>
          <cell r="F27940" t="str">
            <v>МЕТАЛЛ</v>
          </cell>
        </row>
        <row r="27941">
          <cell r="A27941" t="str">
            <v>TR-1333</v>
          </cell>
          <cell r="B27941" t="str">
            <v>TALLER</v>
          </cell>
          <cell r="C27941" t="str">
            <v xml:space="preserve"> Турка ДЖЕКИ</v>
          </cell>
          <cell r="E27941" t="str">
            <v>Китай</v>
          </cell>
          <cell r="F27941" t="str">
            <v>МЕТАЛЛ</v>
          </cell>
        </row>
        <row r="27942">
          <cell r="A27942" t="str">
            <v>TR-1336</v>
          </cell>
          <cell r="B27942" t="str">
            <v>TALLER</v>
          </cell>
          <cell r="C27942" t="str">
            <v xml:space="preserve"> Кофейник/завар 1л БИШОП</v>
          </cell>
          <cell r="E27942" t="str">
            <v>Китай</v>
          </cell>
          <cell r="F27942" t="str">
            <v>МЕТАЛЛ</v>
          </cell>
        </row>
        <row r="27943">
          <cell r="A27943" t="str">
            <v>TR-1343</v>
          </cell>
          <cell r="B27943" t="str">
            <v>TALLER</v>
          </cell>
          <cell r="C27943" t="str">
            <v xml:space="preserve"> Чайник 2.0л БОЛТОН</v>
          </cell>
          <cell r="E27943" t="str">
            <v>Китай</v>
          </cell>
          <cell r="F27943" t="str">
            <v>МЕТАЛЛ</v>
          </cell>
        </row>
        <row r="27944">
          <cell r="A27944" t="str">
            <v>TR-1344</v>
          </cell>
          <cell r="B27944" t="str">
            <v>TALLER</v>
          </cell>
          <cell r="C27944" t="str">
            <v xml:space="preserve"> Чайник 3л БРЕНТ</v>
          </cell>
          <cell r="E27944" t="str">
            <v>Соед. Королев.</v>
          </cell>
          <cell r="F27944" t="str">
            <v>МЕТАЛЛ</v>
          </cell>
        </row>
        <row r="27945">
          <cell r="A27945" t="str">
            <v>TR-1346</v>
          </cell>
          <cell r="B27945" t="str">
            <v>TALLER</v>
          </cell>
          <cell r="C27945" t="str">
            <v xml:space="preserve"> Чайник заварочный ХАНСЕН 700мл</v>
          </cell>
          <cell r="E27945" t="str">
            <v>Китай</v>
          </cell>
          <cell r="F27945" t="str">
            <v>МЕТАЛЛ</v>
          </cell>
        </row>
        <row r="27946">
          <cell r="A27946" t="str">
            <v>TR-1351</v>
          </cell>
          <cell r="B27946" t="str">
            <v>TALLER</v>
          </cell>
          <cell r="C27946" t="str">
            <v xml:space="preserve"> Чайник со свистком ЭММЕРСОН 2.5л</v>
          </cell>
          <cell r="E27946" t="str">
            <v>Китай</v>
          </cell>
          <cell r="F27946" t="str">
            <v>МЕТАЛЛ</v>
          </cell>
        </row>
        <row r="27947">
          <cell r="A27947" t="str">
            <v>TR-1361</v>
          </cell>
          <cell r="B27947" t="str">
            <v>TALLER</v>
          </cell>
          <cell r="C27947" t="str">
            <v xml:space="preserve"> Чайник заварочный УИНФРЕД 800мл</v>
          </cell>
          <cell r="E27947" t="str">
            <v>Китай</v>
          </cell>
          <cell r="F27947" t="str">
            <v>МЕТАЛЛ</v>
          </cell>
        </row>
        <row r="27948">
          <cell r="A27948" t="str">
            <v>TR-1403</v>
          </cell>
          <cell r="B27948" t="str">
            <v>TALLER</v>
          </cell>
          <cell r="C27948" t="str">
            <v xml:space="preserve"> Кухонный набор ДЭНЛИ</v>
          </cell>
          <cell r="E27948" t="str">
            <v>Китай</v>
          </cell>
          <cell r="F27948" t="str">
            <v>МЕТАЛЛ</v>
          </cell>
        </row>
        <row r="27949">
          <cell r="A27949" t="str">
            <v>TR-1405</v>
          </cell>
          <cell r="B27949" t="str">
            <v>TALLER</v>
          </cell>
          <cell r="C27949" t="str">
            <v xml:space="preserve"> Кухонный набор КИНГСЛИ</v>
          </cell>
          <cell r="E27949" t="str">
            <v>Китай</v>
          </cell>
          <cell r="F27949" t="str">
            <v>МЕТАЛЛ</v>
          </cell>
        </row>
        <row r="27950">
          <cell r="A27950" t="str">
            <v>TR-1406</v>
          </cell>
          <cell r="B27950" t="str">
            <v>TALLER</v>
          </cell>
          <cell r="C27950" t="str">
            <v xml:space="preserve"> Кухонный набор КОЛДВЕЛ</v>
          </cell>
          <cell r="E27950" t="str">
            <v>Китай</v>
          </cell>
          <cell r="F27950" t="str">
            <v>МЕТАЛЛ</v>
          </cell>
        </row>
        <row r="27951">
          <cell r="A27951" t="str">
            <v>TR-1407</v>
          </cell>
          <cell r="B27951" t="str">
            <v>TALLER</v>
          </cell>
          <cell r="C27951" t="str">
            <v xml:space="preserve"> Кухонный набор ЭВЕРЛИ</v>
          </cell>
          <cell r="E27951" t="str">
            <v>Соед. Королев.</v>
          </cell>
          <cell r="F27951" t="str">
            <v>МЕТАЛЛ</v>
          </cell>
        </row>
        <row r="27952">
          <cell r="A27952" t="str">
            <v>TR-1409</v>
          </cell>
          <cell r="B27952" t="str">
            <v>TALLER</v>
          </cell>
          <cell r="C27952" t="str">
            <v xml:space="preserve"> Кухонный набор РИДЛИ</v>
          </cell>
          <cell r="E27952" t="str">
            <v>Соед. Королев.</v>
          </cell>
          <cell r="F27952" t="str">
            <v>МЕТАЛЛ</v>
          </cell>
        </row>
        <row r="27953">
          <cell r="A27953" t="str">
            <v>TR-1411</v>
          </cell>
          <cell r="B27953" t="str">
            <v>TALLER</v>
          </cell>
          <cell r="C27953" t="str">
            <v xml:space="preserve"> Кухонный половник</v>
          </cell>
          <cell r="E27953" t="str">
            <v>Китай</v>
          </cell>
          <cell r="F27953" t="str">
            <v>МЕТАЛЛ</v>
          </cell>
        </row>
        <row r="27954">
          <cell r="A27954" t="str">
            <v>TR-1412</v>
          </cell>
          <cell r="B27954" t="str">
            <v>TALLER</v>
          </cell>
          <cell r="C27954" t="str">
            <v xml:space="preserve"> Кухонная ложка поварская</v>
          </cell>
          <cell r="E27954" t="str">
            <v>Соед. Королев.</v>
          </cell>
          <cell r="F27954" t="str">
            <v>МЕТАЛЛ</v>
          </cell>
        </row>
        <row r="27955">
          <cell r="A27955" t="str">
            <v>TR-1413</v>
          </cell>
          <cell r="B27955" t="str">
            <v>TALLER</v>
          </cell>
          <cell r="C27955" t="str">
            <v xml:space="preserve"> Кухонная вилка поварская</v>
          </cell>
          <cell r="E27955" t="str">
            <v>Китай</v>
          </cell>
          <cell r="F27955" t="str">
            <v>МЕТАЛЛ</v>
          </cell>
        </row>
        <row r="27956">
          <cell r="A27956" t="str">
            <v>TR-1414</v>
          </cell>
          <cell r="B27956" t="str">
            <v>TALLER</v>
          </cell>
          <cell r="C27956" t="str">
            <v xml:space="preserve"> Кухонная картофелемялка</v>
          </cell>
          <cell r="E27956" t="str">
            <v>Китай</v>
          </cell>
          <cell r="F27956" t="str">
            <v>МЕТАЛЛ</v>
          </cell>
        </row>
        <row r="27957">
          <cell r="A27957" t="str">
            <v>TR-1415</v>
          </cell>
          <cell r="B27957" t="str">
            <v>TALLER</v>
          </cell>
          <cell r="C27957" t="str">
            <v xml:space="preserve"> Кухонная шумовка</v>
          </cell>
          <cell r="E27957" t="str">
            <v>Китай</v>
          </cell>
          <cell r="F27957" t="str">
            <v>МЕТАЛЛ</v>
          </cell>
        </row>
        <row r="27958">
          <cell r="A27958" t="str">
            <v>TR-1416</v>
          </cell>
          <cell r="B27958" t="str">
            <v>TALLER</v>
          </cell>
          <cell r="C27958" t="str">
            <v xml:space="preserve"> Кухонная лопатка</v>
          </cell>
          <cell r="E27958" t="str">
            <v>Китай</v>
          </cell>
          <cell r="F27958" t="str">
            <v>МЕТАЛЛ</v>
          </cell>
        </row>
        <row r="27959">
          <cell r="A27959" t="str">
            <v>TR-1417</v>
          </cell>
          <cell r="B27959" t="str">
            <v>TALLER</v>
          </cell>
          <cell r="C27959" t="str">
            <v xml:space="preserve"> Венчик кухонный</v>
          </cell>
          <cell r="E27959" t="str">
            <v>Китай</v>
          </cell>
          <cell r="F27959" t="str">
            <v>МЕТАЛЛ</v>
          </cell>
        </row>
        <row r="27960">
          <cell r="A27960" t="str">
            <v>TR-1418</v>
          </cell>
          <cell r="B27960" t="str">
            <v>TALLER</v>
          </cell>
          <cell r="C27960" t="str">
            <v xml:space="preserve"> Кухонный нож для пиццы</v>
          </cell>
          <cell r="E27960" t="str">
            <v>Китай</v>
          </cell>
          <cell r="F27960" t="str">
            <v>МЕТАЛЛ</v>
          </cell>
        </row>
        <row r="27961">
          <cell r="A27961" t="str">
            <v>TR-1663</v>
          </cell>
          <cell r="B27961" t="str">
            <v>TALLER</v>
          </cell>
          <cell r="C27961" t="str">
            <v xml:space="preserve"> Набор столовых приборов ГЛОСТЕР</v>
          </cell>
          <cell r="E27961" t="str">
            <v>Китай</v>
          </cell>
          <cell r="F27961" t="str">
            <v>МЕТАЛЛ</v>
          </cell>
        </row>
        <row r="27962">
          <cell r="A27962" t="str">
            <v>TR-1671</v>
          </cell>
          <cell r="B27962" t="str">
            <v>TALLER</v>
          </cell>
          <cell r="C27962" t="str">
            <v xml:space="preserve"> Набор столовых приборов БРИСТОЛЬ</v>
          </cell>
          <cell r="E27962" t="str">
            <v>Китай</v>
          </cell>
          <cell r="F27962" t="str">
            <v>МЕТАЛЛ</v>
          </cell>
        </row>
        <row r="27963">
          <cell r="A27963" t="str">
            <v>TR-1909</v>
          </cell>
          <cell r="B27963" t="str">
            <v>TALLER</v>
          </cell>
          <cell r="C27963" t="str">
            <v xml:space="preserve"> Терка ДЖОЙС</v>
          </cell>
          <cell r="E27963" t="str">
            <v>Китай</v>
          </cell>
          <cell r="F27963" t="str">
            <v>МЕТАЛЛ</v>
          </cell>
        </row>
        <row r="27964">
          <cell r="A27964" t="str">
            <v>TR-1913</v>
          </cell>
          <cell r="B27964" t="str">
            <v>TALLER</v>
          </cell>
          <cell r="C27964" t="str">
            <v xml:space="preserve"> Терка ДЖОАННА</v>
          </cell>
          <cell r="E27964" t="str">
            <v>Китай</v>
          </cell>
          <cell r="F27964" t="str">
            <v>МЕТАЛЛ</v>
          </cell>
        </row>
        <row r="27965">
          <cell r="A27965" t="str">
            <v>TR-1976</v>
          </cell>
          <cell r="B27965" t="str">
            <v>TALLER</v>
          </cell>
          <cell r="C27965" t="str">
            <v xml:space="preserve"> Хлебница АЛАНА</v>
          </cell>
          <cell r="E27965" t="str">
            <v>Китай</v>
          </cell>
          <cell r="F27965" t="str">
            <v>МЕТАЛЛ</v>
          </cell>
        </row>
        <row r="27966">
          <cell r="A27966" t="str">
            <v>TR-1980</v>
          </cell>
          <cell r="B27966" t="str">
            <v>TALLER</v>
          </cell>
          <cell r="C27966" t="str">
            <v xml:space="preserve"> Сито 7см</v>
          </cell>
          <cell r="E27966" t="str">
            <v>Китай</v>
          </cell>
          <cell r="F27966" t="str">
            <v>МЕТАЛЛ</v>
          </cell>
        </row>
        <row r="27967">
          <cell r="A27967" t="str">
            <v>TR-1981</v>
          </cell>
          <cell r="B27967" t="str">
            <v>TALLER</v>
          </cell>
          <cell r="C27967" t="str">
            <v xml:space="preserve"> Сито 14см</v>
          </cell>
          <cell r="E27967" t="str">
            <v>Китай</v>
          </cell>
          <cell r="F27967" t="str">
            <v>МЕТАЛЛ</v>
          </cell>
        </row>
        <row r="27968">
          <cell r="A27968" t="str">
            <v>TR-1997</v>
          </cell>
          <cell r="B27968" t="str">
            <v>TALLER</v>
          </cell>
          <cell r="C27968" t="str">
            <v xml:space="preserve"> Салфетница ФЛОРИЯ</v>
          </cell>
          <cell r="E27968" t="str">
            <v>Китай</v>
          </cell>
          <cell r="F27968" t="str">
            <v>МЕТАЛЛ</v>
          </cell>
        </row>
        <row r="27969">
          <cell r="A27969" t="str">
            <v>TR-1999</v>
          </cell>
          <cell r="B27969" t="str">
            <v>TALLER</v>
          </cell>
          <cell r="C27969" t="str">
            <v xml:space="preserve"> Салфетница УИНКЕР</v>
          </cell>
          <cell r="E27969" t="str">
            <v>Китай</v>
          </cell>
          <cell r="F27969" t="str">
            <v>МЕТАЛЛ</v>
          </cell>
        </row>
        <row r="27970">
          <cell r="A27970" t="str">
            <v>TR-2000</v>
          </cell>
          <cell r="B27970" t="str">
            <v>TALLER</v>
          </cell>
          <cell r="C27970" t="str">
            <v xml:space="preserve"> Набор ножей ШЕФФИЛД 6пр</v>
          </cell>
          <cell r="E27970" t="str">
            <v>Китай</v>
          </cell>
          <cell r="F27970" t="str">
            <v>МЕТАЛЛ</v>
          </cell>
        </row>
        <row r="27971">
          <cell r="A27971" t="str">
            <v>TR-2001</v>
          </cell>
          <cell r="B27971" t="str">
            <v>TALLER</v>
          </cell>
          <cell r="C27971" t="str">
            <v xml:space="preserve"> Набор ножей СТАФФОЛК 7пр</v>
          </cell>
          <cell r="E27971" t="str">
            <v>Китай</v>
          </cell>
          <cell r="F27971" t="str">
            <v>МЕТАЛЛ</v>
          </cell>
        </row>
        <row r="27972">
          <cell r="A27972" t="str">
            <v>TR-2009</v>
          </cell>
          <cell r="B27972" t="str">
            <v>TALLER</v>
          </cell>
          <cell r="C27972" t="str">
            <v xml:space="preserve"> Набор ножей 7пр ЛЭНГФОРД</v>
          </cell>
          <cell r="E27972" t="str">
            <v>Китай</v>
          </cell>
          <cell r="F27972" t="str">
            <v>МЕТАЛЛ</v>
          </cell>
        </row>
        <row r="27973">
          <cell r="A27973" t="str">
            <v>TR-2031</v>
          </cell>
          <cell r="B27973" t="str">
            <v>TALLER</v>
          </cell>
          <cell r="C27973" t="str">
            <v xml:space="preserve"> Набор ножей РЕДКЛИФ</v>
          </cell>
          <cell r="E27973" t="str">
            <v>Китай</v>
          </cell>
          <cell r="F27973" t="str">
            <v>МЕТАЛЛ</v>
          </cell>
        </row>
        <row r="27974">
          <cell r="A27974" t="str">
            <v>TR-2123</v>
          </cell>
          <cell r="B27974" t="str">
            <v>TALLER</v>
          </cell>
          <cell r="C27974" t="str">
            <v xml:space="preserve"> Набор для специй ЭЛВУД</v>
          </cell>
          <cell r="E27974" t="str">
            <v>Китай</v>
          </cell>
          <cell r="F27974" t="str">
            <v>МЕТАЛЛ</v>
          </cell>
        </row>
        <row r="27975">
          <cell r="A27975" t="str">
            <v>TR-2204</v>
          </cell>
          <cell r="B27975" t="str">
            <v>TALLER</v>
          </cell>
          <cell r="C27975" t="str">
            <v xml:space="preserve"> Доска разделочная с лопаткой</v>
          </cell>
          <cell r="E27975" t="str">
            <v>Соед. Королев.</v>
          </cell>
          <cell r="F27975" t="str">
            <v>МЕТАЛЛ</v>
          </cell>
        </row>
        <row r="27976">
          <cell r="A27976" t="str">
            <v>TR-2300</v>
          </cell>
          <cell r="B27976" t="str">
            <v>TALLER</v>
          </cell>
          <cell r="C27976" t="str">
            <v xml:space="preserve"> Френч-пресс 600мл АДЕН</v>
          </cell>
          <cell r="E27976" t="str">
            <v>Китай</v>
          </cell>
          <cell r="F27976" t="str">
            <v>МЕТАЛЛ</v>
          </cell>
        </row>
        <row r="27977">
          <cell r="A27977" t="str">
            <v>TR-2307</v>
          </cell>
          <cell r="B27977" t="str">
            <v>TALLER</v>
          </cell>
          <cell r="C27977" t="str">
            <v xml:space="preserve"> Френч-пресс 600мл ЭДВИН</v>
          </cell>
          <cell r="E27977" t="str">
            <v>Соед. Королев.</v>
          </cell>
          <cell r="F27977" t="str">
            <v>МЕТАЛЛ</v>
          </cell>
        </row>
        <row r="27978">
          <cell r="A27978" t="str">
            <v>TR-2404</v>
          </cell>
          <cell r="B27978" t="str">
            <v>TALLER</v>
          </cell>
          <cell r="C27978" t="str">
            <v xml:space="preserve"> Термос 0.5л НИКСОН</v>
          </cell>
          <cell r="E27978" t="str">
            <v>Китай</v>
          </cell>
          <cell r="F27978" t="str">
            <v>МЕТАЛЛ</v>
          </cell>
        </row>
        <row r="27979">
          <cell r="A27979" t="str">
            <v>TR-2407</v>
          </cell>
          <cell r="B27979" t="str">
            <v>TALLER</v>
          </cell>
          <cell r="C27979" t="str">
            <v xml:space="preserve"> Термос ДЖЕРАЛЬД 0.8л</v>
          </cell>
          <cell r="E27979" t="str">
            <v>Китай</v>
          </cell>
          <cell r="F27979" t="str">
            <v>МЕТАЛЛ</v>
          </cell>
        </row>
        <row r="27980">
          <cell r="A27980" t="str">
            <v>TR-2409</v>
          </cell>
          <cell r="B27980" t="str">
            <v>TALLER</v>
          </cell>
          <cell r="C27980" t="str">
            <v xml:space="preserve"> Термос 1.2л СЭЛДОН</v>
          </cell>
          <cell r="E27980" t="str">
            <v>Соед. Королев.</v>
          </cell>
          <cell r="F27980" t="str">
            <v>МЕТАЛЛ</v>
          </cell>
        </row>
        <row r="27981">
          <cell r="A27981" t="str">
            <v>TR-2511</v>
          </cell>
          <cell r="B27981" t="str">
            <v>TALLER</v>
          </cell>
          <cell r="C27981" t="str">
            <v xml:space="preserve"> Подставка</v>
          </cell>
          <cell r="E27981" t="str">
            <v>Китай</v>
          </cell>
          <cell r="F27981" t="str">
            <v>МЕТАЛЛ</v>
          </cell>
        </row>
        <row r="27982">
          <cell r="A27982" t="str">
            <v>TR-4133</v>
          </cell>
          <cell r="B27982" t="str">
            <v>TALLER</v>
          </cell>
          <cell r="C27982" t="str">
            <v xml:space="preserve"> Сковорода со съемной ручкой 26см</v>
          </cell>
          <cell r="E27982" t="str">
            <v>Китай</v>
          </cell>
          <cell r="F27982" t="str">
            <v>МЕТАЛЛ</v>
          </cell>
        </row>
        <row r="27983">
          <cell r="A27983" t="str">
            <v>TR-5151</v>
          </cell>
          <cell r="B27983" t="str">
            <v>TALLER</v>
          </cell>
          <cell r="C27983" t="str">
            <v xml:space="preserve"> Консервный нож</v>
          </cell>
          <cell r="E27983" t="str">
            <v>Соед. Королев.</v>
          </cell>
          <cell r="F27983" t="str">
            <v>МЕТАЛЛ</v>
          </cell>
        </row>
        <row r="27984">
          <cell r="A27984" t="str">
            <v>TR-5161</v>
          </cell>
          <cell r="B27984" t="str">
            <v>TALLER</v>
          </cell>
          <cell r="C27984" t="str">
            <v xml:space="preserve"> Орехокол</v>
          </cell>
          <cell r="E27984" t="str">
            <v>Соед. Королев.</v>
          </cell>
          <cell r="F27984" t="str">
            <v>МЕТАЛЛ</v>
          </cell>
        </row>
        <row r="27985">
          <cell r="A27985" t="str">
            <v>TR-5171</v>
          </cell>
          <cell r="B27985" t="str">
            <v>TALLER</v>
          </cell>
          <cell r="C27985" t="str">
            <v xml:space="preserve"> Пресс для чеснока</v>
          </cell>
          <cell r="E27985" t="str">
            <v>Соед. Королев.</v>
          </cell>
          <cell r="F27985" t="str">
            <v>МЕТАЛЛ</v>
          </cell>
        </row>
        <row r="27986">
          <cell r="A27986" t="str">
            <v>TR-5202</v>
          </cell>
          <cell r="B27986" t="str">
            <v>TALLER</v>
          </cell>
          <cell r="C27986" t="str">
            <v xml:space="preserve"> Штопор</v>
          </cell>
          <cell r="E27986" t="str">
            <v>Соед. Королев.</v>
          </cell>
          <cell r="F27986" t="str">
            <v>МЕТАЛЛ</v>
          </cell>
        </row>
        <row r="27987">
          <cell r="A27987" t="str">
            <v>TR-6105</v>
          </cell>
          <cell r="B27987" t="str">
            <v>TALLER</v>
          </cell>
          <cell r="C27987" t="str">
            <v xml:space="preserve"> Дуршлаг</v>
          </cell>
          <cell r="E27987" t="str">
            <v>Китай</v>
          </cell>
          <cell r="F27987" t="str">
            <v>МЕТАЛЛ</v>
          </cell>
        </row>
        <row r="27988">
          <cell r="A27988" t="str">
            <v>TR-6307</v>
          </cell>
          <cell r="B27988" t="str">
            <v>TALLER</v>
          </cell>
          <cell r="C27988" t="str">
            <v xml:space="preserve"> Форма для выпечки разъемная D=24</v>
          </cell>
          <cell r="E27988" t="str">
            <v>Китай</v>
          </cell>
          <cell r="F27988" t="str">
            <v>МЕТАЛЛ</v>
          </cell>
        </row>
        <row r="27989">
          <cell r="A27989" t="str">
            <v>TR-7130</v>
          </cell>
          <cell r="B27989" t="str">
            <v>TALLER</v>
          </cell>
          <cell r="C27989" t="str">
            <v xml:space="preserve"> Набор посуды МАРГЕЙТ 8пр</v>
          </cell>
          <cell r="E27989" t="str">
            <v>Китай</v>
          </cell>
          <cell r="F27989" t="str">
            <v>МЕТАЛЛ</v>
          </cell>
        </row>
        <row r="27990">
          <cell r="A27990" t="str">
            <v>TR-7145</v>
          </cell>
          <cell r="B27990" t="str">
            <v>TALLER</v>
          </cell>
          <cell r="C27990" t="str">
            <v xml:space="preserve"> Кастрюля 5.1л КЭТЛИН</v>
          </cell>
          <cell r="E27990" t="str">
            <v>Китай</v>
          </cell>
          <cell r="F27990" t="str">
            <v>МЕТАЛЛ</v>
          </cell>
        </row>
        <row r="27991">
          <cell r="A27991" t="str">
            <v>TR-7150</v>
          </cell>
          <cell r="B27991" t="str">
            <v>TALLER</v>
          </cell>
          <cell r="C27991" t="str">
            <v xml:space="preserve"> Набор посуды МИЛФОРД 8пр</v>
          </cell>
          <cell r="E27991" t="str">
            <v>Китай</v>
          </cell>
          <cell r="F27991" t="str">
            <v>МЕТАЛЛ</v>
          </cell>
        </row>
        <row r="27992">
          <cell r="A27992" t="str">
            <v>TR-7190</v>
          </cell>
          <cell r="B27992" t="str">
            <v>TALLER</v>
          </cell>
          <cell r="C27992" t="str">
            <v xml:space="preserve"> Набор посуды ТЕЛФОРД</v>
          </cell>
          <cell r="E27992" t="str">
            <v>Китай</v>
          </cell>
          <cell r="F27992" t="str">
            <v>МЕТАЛЛ</v>
          </cell>
        </row>
        <row r="27993">
          <cell r="A27993" t="str">
            <v>TR-1100</v>
          </cell>
          <cell r="B27993" t="str">
            <v>TALLER</v>
          </cell>
          <cell r="C27993" t="str">
            <v xml:space="preserve"> Дуршлаг</v>
          </cell>
          <cell r="E27993" t="str">
            <v>Китай</v>
          </cell>
          <cell r="F27993" t="str">
            <v>НЕРЖ.CТАЛЬ</v>
          </cell>
        </row>
        <row r="27994">
          <cell r="A27994" t="str">
            <v>TR-2050</v>
          </cell>
          <cell r="B27994" t="str">
            <v>TALLER</v>
          </cell>
          <cell r="C27994" t="str">
            <v xml:space="preserve"> Набор нож+овощечистка</v>
          </cell>
          <cell r="E27994" t="str">
            <v>Китай</v>
          </cell>
          <cell r="F27994" t="str">
            <v>КЕРАМИКА</v>
          </cell>
        </row>
        <row r="27995">
          <cell r="A27995" t="str">
            <v>TR-2002</v>
          </cell>
          <cell r="B27995" t="str">
            <v>TALLER</v>
          </cell>
          <cell r="C27995" t="str">
            <v xml:space="preserve"> Набор ножей</v>
          </cell>
          <cell r="E27995" t="str">
            <v>Китай</v>
          </cell>
          <cell r="F27995" t="str">
            <v>НЕРЖ.CТАЛЬ</v>
          </cell>
        </row>
        <row r="27996">
          <cell r="A27996" t="str">
            <v>TR-1121</v>
          </cell>
          <cell r="B27996" t="str">
            <v>TALLER</v>
          </cell>
          <cell r="C27996" t="str">
            <v xml:space="preserve"> Сахарница</v>
          </cell>
          <cell r="E27996" t="str">
            <v>Китай</v>
          </cell>
          <cell r="F27996" t="str">
            <v>НЕРЖ.CТАЛЬ</v>
          </cell>
        </row>
        <row r="27997">
          <cell r="A27997" t="str">
            <v>TR-1348</v>
          </cell>
          <cell r="B27997" t="str">
            <v>TALLER</v>
          </cell>
          <cell r="C27997" t="str">
            <v xml:space="preserve"> Чайник заварочный 1.2л</v>
          </cell>
          <cell r="E27997" t="str">
            <v>Китай</v>
          </cell>
          <cell r="F27997" t="str">
            <v>СТЕКЛО</v>
          </cell>
        </row>
        <row r="27998">
          <cell r="A27998" t="str">
            <v>TR-1337</v>
          </cell>
          <cell r="B27998" t="str">
            <v>TALLER</v>
          </cell>
          <cell r="C27998" t="str">
            <v xml:space="preserve"> Кофейник/завар. АРЧЕР 500мл</v>
          </cell>
          <cell r="E27998" t="str">
            <v>Китай</v>
          </cell>
          <cell r="F27998" t="str">
            <v>МЕТАЛЛ</v>
          </cell>
        </row>
        <row r="27999">
          <cell r="A27999" t="str">
            <v>TR-2209</v>
          </cell>
          <cell r="B27999" t="str">
            <v>TALLER</v>
          </cell>
          <cell r="C27999" t="str">
            <v xml:space="preserve"> Доска разделочная</v>
          </cell>
          <cell r="E27999" t="str">
            <v>Китай</v>
          </cell>
          <cell r="F27999" t="str">
            <v>ДЕРЕВО</v>
          </cell>
        </row>
        <row r="28000">
          <cell r="A28000" t="str">
            <v>TK1</v>
          </cell>
          <cell r="B28000" t="str">
            <v>TAMBOVKONSERV</v>
          </cell>
          <cell r="C28000" t="str">
            <v xml:space="preserve"> Крышка консервная 50шт СКО-82</v>
          </cell>
          <cell r="E28000" t="str">
            <v>Россия</v>
          </cell>
          <cell r="F28000" t="str">
            <v>МЕТАЛЛ</v>
          </cell>
        </row>
        <row r="28001">
          <cell r="A28001" t="str">
            <v>T048</v>
          </cell>
          <cell r="B28001" t="str">
            <v>TANDEMPLAST</v>
          </cell>
          <cell r="C28001" t="str">
            <v xml:space="preserve"> Мыльница на ванну навесная микс</v>
          </cell>
          <cell r="E28001" t="str">
            <v>Россия</v>
          </cell>
          <cell r="F28001" t="str">
            <v>ПЛАСТИК</v>
          </cell>
        </row>
        <row r="28002">
          <cell r="A28002" t="str">
            <v>T126</v>
          </cell>
          <cell r="B28002" t="str">
            <v>TANDEMPLAST</v>
          </cell>
          <cell r="C28002" t="str">
            <v xml:space="preserve"> Банка для сыпучих 0.25л стекло</v>
          </cell>
          <cell r="E28002" t="str">
            <v>Россия</v>
          </cell>
          <cell r="F28002" t="str">
            <v>ПЛАСТИК,СТЕКЛО</v>
          </cell>
        </row>
        <row r="28003">
          <cell r="A28003" t="str">
            <v>T119</v>
          </cell>
          <cell r="B28003" t="str">
            <v>TANDEMPLAST</v>
          </cell>
          <cell r="C28003" t="str">
            <v xml:space="preserve"> Банка для сыпучих 0.5л стекло</v>
          </cell>
          <cell r="E28003" t="str">
            <v>Россия</v>
          </cell>
          <cell r="F28003" t="str">
            <v>ПЛАСТИК,СТЕКЛО</v>
          </cell>
        </row>
        <row r="28004">
          <cell r="A28004" t="str">
            <v>T106</v>
          </cell>
          <cell r="B28004" t="str">
            <v>TANDEMPLAST</v>
          </cell>
          <cell r="C28004" t="str">
            <v xml:space="preserve"> Банка для сыпучих 0.7л стекло</v>
          </cell>
          <cell r="E28004" t="str">
            <v>Россия</v>
          </cell>
          <cell r="F28004" t="str">
            <v>ПЛАСТИК,СТЕКЛО</v>
          </cell>
        </row>
        <row r="28005">
          <cell r="A28005" t="str">
            <v>T113</v>
          </cell>
          <cell r="B28005" t="str">
            <v>TANDEMPLAST</v>
          </cell>
          <cell r="C28005" t="str">
            <v xml:space="preserve"> Сахарницасмородинка стекло</v>
          </cell>
          <cell r="E28005" t="str">
            <v>Россия</v>
          </cell>
          <cell r="F28005" t="str">
            <v>ПЛАСТИК,СТЕКЛО</v>
          </cell>
        </row>
        <row r="28006">
          <cell r="A28006" t="str">
            <v>T115</v>
          </cell>
          <cell r="B28006" t="str">
            <v>TANDEMPLAST</v>
          </cell>
          <cell r="C28006" t="str">
            <v xml:space="preserve"> Стаканчик мерный 200мл.</v>
          </cell>
          <cell r="E28006" t="str">
            <v>Россия</v>
          </cell>
          <cell r="F28006" t="str">
            <v>ПЛАСТИК</v>
          </cell>
        </row>
        <row r="28007">
          <cell r="A28007" t="str">
            <v>T117</v>
          </cell>
          <cell r="B28007" t="str">
            <v>TANDEMPLAST</v>
          </cell>
          <cell r="C28007" t="str">
            <v xml:space="preserve"> Кувшин мерный 1л</v>
          </cell>
          <cell r="E28007" t="str">
            <v>Россия</v>
          </cell>
          <cell r="F28007" t="str">
            <v>ПЛАСТИК</v>
          </cell>
        </row>
        <row r="28008">
          <cell r="A28008" t="str">
            <v>T036</v>
          </cell>
          <cell r="B28008" t="str">
            <v>TANDEMPLAST</v>
          </cell>
          <cell r="C28008" t="str">
            <v xml:space="preserve"> Ковш лейка 1л</v>
          </cell>
          <cell r="E28008" t="str">
            <v>Россия</v>
          </cell>
          <cell r="F28008" t="str">
            <v>ПЛАСТИК</v>
          </cell>
        </row>
        <row r="28009">
          <cell r="A28009" t="str">
            <v>T216</v>
          </cell>
          <cell r="B28009" t="str">
            <v>TANDEMPLAST</v>
          </cell>
          <cell r="C28009" t="str">
            <v xml:space="preserve"> Доска разделочная гибкая 240х170мм</v>
          </cell>
          <cell r="E28009" t="str">
            <v>Россия</v>
          </cell>
          <cell r="F28009" t="str">
            <v>ПЛАСТИК</v>
          </cell>
        </row>
        <row r="28010">
          <cell r="A28010" t="str">
            <v>T053</v>
          </cell>
          <cell r="B28010" t="str">
            <v>TANDEMPLAST</v>
          </cell>
          <cell r="C28010" t="str">
            <v xml:space="preserve"> Набор для специй Ксения пластик</v>
          </cell>
          <cell r="E28010" t="str">
            <v>Россия</v>
          </cell>
          <cell r="F28010" t="str">
            <v>ПЛАСТИК</v>
          </cell>
        </row>
        <row r="28011">
          <cell r="A28011" t="str">
            <v>T062</v>
          </cell>
          <cell r="B28011" t="str">
            <v>TANDEMPLAST</v>
          </cell>
          <cell r="C28011" t="str">
            <v xml:space="preserve"> Набор для специй Марго стекло</v>
          </cell>
          <cell r="E28011" t="str">
            <v>Россия</v>
          </cell>
          <cell r="F28011" t="str">
            <v>ПЛАСТИК,СТЕКЛО</v>
          </cell>
        </row>
        <row r="28012">
          <cell r="A28012" t="str">
            <v>T064</v>
          </cell>
          <cell r="B28012" t="str">
            <v>TANDEMPLAST</v>
          </cell>
          <cell r="C28012" t="str">
            <v xml:space="preserve"> Набор для специй Нина стекло</v>
          </cell>
          <cell r="E28012" t="str">
            <v>Россия</v>
          </cell>
          <cell r="F28012" t="str">
            <v>ПЛАСТИК,СТЕКЛО</v>
          </cell>
        </row>
        <row r="28013">
          <cell r="A28013" t="str">
            <v>T068</v>
          </cell>
          <cell r="B28013" t="str">
            <v>TANDEMPLAST</v>
          </cell>
          <cell r="C28013" t="str">
            <v xml:space="preserve"> Набор для специй Уют стекло</v>
          </cell>
          <cell r="E28013" t="str">
            <v>Россия</v>
          </cell>
          <cell r="F28013" t="str">
            <v>ПЛАСТИК,СТЕКЛО</v>
          </cell>
        </row>
        <row r="28014">
          <cell r="A28014" t="str">
            <v>T070</v>
          </cell>
          <cell r="B28014" t="str">
            <v>TANDEMPLAST</v>
          </cell>
          <cell r="C28014" t="str">
            <v xml:space="preserve"> Салфетница Клен</v>
          </cell>
          <cell r="E28014" t="str">
            <v>Россия</v>
          </cell>
          <cell r="F28014" t="str">
            <v>ПЛАСТИК</v>
          </cell>
        </row>
        <row r="28015">
          <cell r="A28015" t="str">
            <v>T020</v>
          </cell>
          <cell r="B28015" t="str">
            <v>TANDEMPLAST</v>
          </cell>
          <cell r="C28015" t="str">
            <v xml:space="preserve"> Салфетница Северное сияние</v>
          </cell>
          <cell r="E28015" t="str">
            <v>Россия</v>
          </cell>
          <cell r="F28015" t="str">
            <v>ПЛАСТИК</v>
          </cell>
        </row>
        <row r="28016">
          <cell r="A28016" t="str">
            <v>T028</v>
          </cell>
          <cell r="B28016" t="str">
            <v>TANDEMPLAST</v>
          </cell>
          <cell r="C28016" t="str">
            <v xml:space="preserve"> Салфетница с цветным рисунком</v>
          </cell>
          <cell r="E28016" t="str">
            <v>Россия</v>
          </cell>
          <cell r="F28016" t="str">
            <v>ПЛАСТИК</v>
          </cell>
        </row>
        <row r="28017">
          <cell r="A28017" t="str">
            <v>T019</v>
          </cell>
          <cell r="B28017" t="str">
            <v>TANDEMPLAST</v>
          </cell>
          <cell r="C28017" t="str">
            <v xml:space="preserve"> Туалет для кошек 310х380х70мм</v>
          </cell>
          <cell r="E28017" t="str">
            <v>Россия</v>
          </cell>
          <cell r="F28017" t="str">
            <v>ПЛАСТИК</v>
          </cell>
        </row>
        <row r="28018">
          <cell r="A28018" t="str">
            <v>GC10016</v>
          </cell>
          <cell r="B28018" t="str">
            <v>TAO</v>
          </cell>
          <cell r="C28018" t="str">
            <v xml:space="preserve"> Чайная пара СИЛУЭТ в подарочной упаковке 2шт 250мл</v>
          </cell>
          <cell r="D28018" t="str">
            <v xml:space="preserve"> new bone china cup &amp; saucer</v>
          </cell>
          <cell r="E28018" t="str">
            <v>Китай</v>
          </cell>
          <cell r="F28018" t="str">
            <v>ФАРФОР</v>
          </cell>
        </row>
        <row r="28019">
          <cell r="A28019" t="str">
            <v>GC10017</v>
          </cell>
          <cell r="B28019" t="str">
            <v>TAO</v>
          </cell>
          <cell r="C28019" t="str">
            <v xml:space="preserve"> Набор 2-х кружек СИЛУЭТ в подарочной упаковке 380мл</v>
          </cell>
          <cell r="D28019" t="str">
            <v xml:space="preserve"> new bone china 380CC mug</v>
          </cell>
          <cell r="E28019" t="str">
            <v>Китай</v>
          </cell>
          <cell r="F28019" t="str">
            <v>ФАРФОР</v>
          </cell>
        </row>
        <row r="28020">
          <cell r="A28020" t="str">
            <v>GC10018</v>
          </cell>
          <cell r="B28020" t="str">
            <v>TAO</v>
          </cell>
          <cell r="C28020" t="str">
            <v xml:space="preserve"> Кружка ВАЗА С ФРУКТАМИ в подарочной упаковке 380мл</v>
          </cell>
          <cell r="D28020" t="str">
            <v xml:space="preserve"> new bone china 380CC mug</v>
          </cell>
          <cell r="E28020" t="str">
            <v>Китай</v>
          </cell>
          <cell r="F28020" t="str">
            <v>ФАРФОР</v>
          </cell>
        </row>
        <row r="28021">
          <cell r="A28021" t="str">
            <v>GC10019</v>
          </cell>
          <cell r="B28021" t="str">
            <v>TAO</v>
          </cell>
          <cell r="C28021" t="str">
            <v xml:space="preserve"> Набор 2-х кружек ВАЗА С ФРУКТАМИ в подарочной упаковке 380мл</v>
          </cell>
          <cell r="D28021" t="str">
            <v xml:space="preserve"> new bone china 380CC mug</v>
          </cell>
          <cell r="E28021" t="str">
            <v>Китай</v>
          </cell>
          <cell r="F28021" t="str">
            <v>ФАРФОР</v>
          </cell>
        </row>
        <row r="28022">
          <cell r="A28022" t="str">
            <v>GC10020</v>
          </cell>
          <cell r="B28022" t="str">
            <v>TAO</v>
          </cell>
          <cell r="C28022" t="str">
            <v xml:space="preserve"> Чайная пара ВАЗА С ФРУКТАМИ в подарочной упаковке 2шт 250мл</v>
          </cell>
          <cell r="D28022" t="str">
            <v xml:space="preserve"> new bone china cup &amp; saucer</v>
          </cell>
          <cell r="E28022" t="str">
            <v>Китай</v>
          </cell>
          <cell r="F28022" t="str">
            <v>ФАРФОР</v>
          </cell>
        </row>
        <row r="28023">
          <cell r="A28023" t="str">
            <v>GC10014</v>
          </cell>
          <cell r="B28023" t="str">
            <v>TAO</v>
          </cell>
          <cell r="C28023" t="str">
            <v xml:space="preserve"> Кружка СИЛУЭТ в подарочной упаковке 380мл</v>
          </cell>
          <cell r="D28023" t="str">
            <v xml:space="preserve"> new bone china 380CC mug</v>
          </cell>
          <cell r="E28023" t="str">
            <v>Китай</v>
          </cell>
          <cell r="F28023" t="str">
            <v>ФАРФОР</v>
          </cell>
        </row>
        <row r="28024">
          <cell r="A28024" t="str">
            <v>TH103</v>
          </cell>
          <cell r="B28024" t="str">
            <v>TARRINGTON HOUSE</v>
          </cell>
          <cell r="C28024" t="str">
            <v xml:space="preserve"> Набор вешалок с антискользящей перекладиной 3шт бамбук</v>
          </cell>
          <cell r="D28024" t="str">
            <v xml:space="preserve"> Top bamboo hanger</v>
          </cell>
          <cell r="E28024" t="str">
            <v>Китай</v>
          </cell>
          <cell r="F28024" t="str">
            <v>ДЕРЕВО</v>
          </cell>
        </row>
        <row r="28025">
          <cell r="A28025" t="str">
            <v>TH191</v>
          </cell>
          <cell r="B28025" t="str">
            <v>TARRINGTON HOUSE</v>
          </cell>
          <cell r="C28025" t="str">
            <v xml:space="preserve"> Вешалка прямая бамбук</v>
          </cell>
          <cell r="D28025" t="str">
            <v xml:space="preserve"> Coat bamboo hanger w/PVC bar</v>
          </cell>
          <cell r="E28025" t="str">
            <v>Китай</v>
          </cell>
          <cell r="F28025" t="str">
            <v>ДЕРЕВО</v>
          </cell>
        </row>
        <row r="28026">
          <cell r="A28026" t="str">
            <v>TH301</v>
          </cell>
          <cell r="B28026" t="str">
            <v>TARRINGTON HOUSE</v>
          </cell>
          <cell r="C28026" t="str">
            <v xml:space="preserve"> Вешалка брючная с текстильной прокладкой бамбук</v>
          </cell>
          <cell r="D28026" t="str">
            <v xml:space="preserve"> Pant bamboo hanger</v>
          </cell>
          <cell r="E28026" t="str">
            <v>Китай</v>
          </cell>
          <cell r="F28026" t="str">
            <v>ДЕРЕВО</v>
          </cell>
        </row>
        <row r="28027">
          <cell r="A28027" t="str">
            <v>TH501</v>
          </cell>
          <cell r="B28027" t="str">
            <v>TARRINGTON HOUSE</v>
          </cell>
          <cell r="C28027" t="str">
            <v xml:space="preserve"> Вешалка для пальто бамбук</v>
          </cell>
          <cell r="D28027" t="str">
            <v xml:space="preserve"> Coat bamboo hanger</v>
          </cell>
          <cell r="E28027" t="str">
            <v>Китай</v>
          </cell>
          <cell r="F28027" t="str">
            <v>ДЕРЕВО</v>
          </cell>
        </row>
        <row r="28028">
          <cell r="A28028" t="str">
            <v>TH511</v>
          </cell>
          <cell r="B28028" t="str">
            <v>TARRINGTON HOUSE</v>
          </cell>
          <cell r="C28028" t="str">
            <v xml:space="preserve"> Вешалка с широкими плечами бамбук</v>
          </cell>
          <cell r="D28028" t="str">
            <v xml:space="preserve"> Coat bamboo hanger w/PVC bar</v>
          </cell>
          <cell r="E28028" t="str">
            <v>Китай</v>
          </cell>
          <cell r="F28028" t="str">
            <v>ДЕРЕВО</v>
          </cell>
        </row>
        <row r="28029">
          <cell r="A28029" t="str">
            <v>04031326</v>
          </cell>
          <cell r="B28029" t="str">
            <v>TEFAL</v>
          </cell>
          <cell r="C28029" t="str">
            <v xml:space="preserve"> Сковорода TENDANCE Black Current TEFAL 26см</v>
          </cell>
          <cell r="E28029" t="str">
            <v>Россия</v>
          </cell>
          <cell r="F28029" t="str">
            <v>МЕТАЛЛ</v>
          </cell>
        </row>
        <row r="28030">
          <cell r="A28030" t="str">
            <v>04031328</v>
          </cell>
          <cell r="B28030" t="str">
            <v>TEFAL</v>
          </cell>
          <cell r="C28030" t="str">
            <v xml:space="preserve"> Сковорода TENDANCE Black Current TEFAL 28см</v>
          </cell>
          <cell r="E28030" t="str">
            <v>Россия</v>
          </cell>
          <cell r="F28030" t="str">
            <v>МЕТАЛЛ</v>
          </cell>
        </row>
        <row r="28031">
          <cell r="A28031" t="str">
            <v>04035322</v>
          </cell>
          <cell r="B28031" t="str">
            <v>TEFAL</v>
          </cell>
          <cell r="C28031" t="str">
            <v xml:space="preserve"> Сковорода для блинов TENDANCE Black Current TEFAL 22см</v>
          </cell>
          <cell r="E28031" t="str">
            <v>Россия</v>
          </cell>
          <cell r="F28031" t="str">
            <v>МЕТАЛЛ</v>
          </cell>
        </row>
        <row r="28032">
          <cell r="A28032" t="str">
            <v>04081420</v>
          </cell>
          <cell r="B28032" t="str">
            <v>TEFAL</v>
          </cell>
          <cell r="C28032" t="str">
            <v xml:space="preserve"> Сковорода с крышкой TENDANCE Black Current 26см</v>
          </cell>
          <cell r="E28032" t="str">
            <v>Россия</v>
          </cell>
          <cell r="F28032" t="str">
            <v>МЕТАЛЛ</v>
          </cell>
        </row>
        <row r="28033">
          <cell r="A28033" t="str">
            <v>04082100</v>
          </cell>
          <cell r="B28033" t="str">
            <v>TEFAL</v>
          </cell>
          <cell r="C28033" t="str">
            <v xml:space="preserve"> Сковорода со стеклянной крышкой JUST Black 24см</v>
          </cell>
          <cell r="E28033" t="str">
            <v>Россия</v>
          </cell>
          <cell r="F28033" t="str">
            <v>МЕТАЛЛ</v>
          </cell>
        </row>
        <row r="28034">
          <cell r="A28034" t="str">
            <v>04082120</v>
          </cell>
          <cell r="B28034" t="str">
            <v>TEFAL</v>
          </cell>
          <cell r="C28034" t="str">
            <v xml:space="preserve"> Сковорода со стеклянной крышкой JUST Black 28см</v>
          </cell>
          <cell r="E28034" t="str">
            <v>Россия</v>
          </cell>
          <cell r="F28034" t="str">
            <v>МЕТАЛЛ</v>
          </cell>
        </row>
        <row r="28035">
          <cell r="A28035" t="str">
            <v>04146924</v>
          </cell>
          <cell r="B28035" t="str">
            <v>TEFAL</v>
          </cell>
          <cell r="C28035" t="str">
            <v xml:space="preserve"> Сковорода со стеклянной крышкой TULIP 24см</v>
          </cell>
          <cell r="E28035" t="str">
            <v>Россия</v>
          </cell>
          <cell r="F28035" t="str">
            <v>МЕТАЛЛ</v>
          </cell>
        </row>
        <row r="28036">
          <cell r="A28036" t="str">
            <v>04146926</v>
          </cell>
          <cell r="B28036" t="str">
            <v>TEFAL</v>
          </cell>
          <cell r="C28036" t="str">
            <v xml:space="preserve"> Сковорода со стеклянной крышкой TULIP 26см</v>
          </cell>
          <cell r="E28036" t="str">
            <v>Россия</v>
          </cell>
          <cell r="F28036" t="str">
            <v>МЕТАЛЛ</v>
          </cell>
        </row>
        <row r="28037">
          <cell r="A28037" t="str">
            <v>04146928</v>
          </cell>
          <cell r="B28037" t="str">
            <v>TEFAL</v>
          </cell>
          <cell r="C28037" t="str">
            <v xml:space="preserve"> Сковорода со стеклянной крышкой TULIP 28см</v>
          </cell>
          <cell r="E28037" t="str">
            <v>Россия</v>
          </cell>
          <cell r="F28037" t="str">
            <v>МЕТАЛЛ</v>
          </cell>
        </row>
        <row r="28038">
          <cell r="A28038" t="str">
            <v>04146820</v>
          </cell>
          <cell r="B28038" t="str">
            <v>TEFAL</v>
          </cell>
          <cell r="C28038" t="str">
            <v xml:space="preserve"> Набор сковородок 28/24/22см бл TULIP</v>
          </cell>
          <cell r="E28038" t="str">
            <v>Россия</v>
          </cell>
          <cell r="F28038" t="str">
            <v>МЕТАЛЛ</v>
          </cell>
        </row>
        <row r="28039">
          <cell r="A28039" t="str">
            <v>A705S374</v>
          </cell>
          <cell r="B28039" t="str">
            <v>TEFAL</v>
          </cell>
          <cell r="C28039" t="str">
            <v xml:space="preserve"> Набор посуды INTUITION из нержавеющей стали 6 предметов</v>
          </cell>
          <cell r="E28039" t="str">
            <v>Китай</v>
          </cell>
          <cell r="F28039" t="str">
            <v>МЕТАЛЛ</v>
          </cell>
        </row>
        <row r="28040">
          <cell r="A28040" t="str">
            <v>B6081072</v>
          </cell>
          <cell r="B28040" t="str">
            <v>TEFAL</v>
          </cell>
          <cell r="C28040" t="str">
            <v xml:space="preserve"> Сковорода блинная с рисунком PANCAKE DESIGN 25см</v>
          </cell>
          <cell r="E28040" t="str">
            <v>Франция</v>
          </cell>
          <cell r="F28040" t="str">
            <v>МЕТАЛЛ</v>
          </cell>
        </row>
        <row r="28041">
          <cell r="A28041" t="str">
            <v>04081410</v>
          </cell>
          <cell r="B28041" t="str">
            <v>TEFAL</v>
          </cell>
          <cell r="C28041" t="str">
            <v xml:space="preserve"> Сковорода с крышкой TENDANCE Black Current 24см</v>
          </cell>
          <cell r="E28041" t="str">
            <v>Россия</v>
          </cell>
          <cell r="F28041" t="str">
            <v>МЕТАЛЛ</v>
          </cell>
        </row>
        <row r="28042">
          <cell r="A28042" t="str">
            <v>04081430</v>
          </cell>
          <cell r="B28042" t="str">
            <v>TEFAL</v>
          </cell>
          <cell r="C28042" t="str">
            <v xml:space="preserve"> Сковорода с крышкой TENDANCE Black Current 28см</v>
          </cell>
          <cell r="E28042" t="str">
            <v>Россия</v>
          </cell>
          <cell r="F28042" t="str">
            <v>МЕТАЛЛ</v>
          </cell>
        </row>
        <row r="28043">
          <cell r="A28043" t="str">
            <v>04041126</v>
          </cell>
          <cell r="B28043" t="str">
            <v>TEFAL</v>
          </cell>
          <cell r="C28043" t="str">
            <v xml:space="preserve"> Сковорода JUST Black 26см</v>
          </cell>
          <cell r="E28043" t="str">
            <v>Россия</v>
          </cell>
          <cell r="F28043" t="str">
            <v>МЕТАЛЛ</v>
          </cell>
        </row>
        <row r="28044">
          <cell r="A28044" t="str">
            <v>04041128</v>
          </cell>
          <cell r="B28044" t="str">
            <v>TEFAL</v>
          </cell>
          <cell r="C28044" t="str">
            <v xml:space="preserve"> Сковорода JUST Black 28см</v>
          </cell>
          <cell r="E28044" t="str">
            <v>Россия</v>
          </cell>
          <cell r="F28044" t="str">
            <v>МЕТАЛЛ</v>
          </cell>
        </row>
        <row r="28045">
          <cell r="A28045" t="str">
            <v>04146124</v>
          </cell>
          <cell r="B28045" t="str">
            <v>TEFAL</v>
          </cell>
          <cell r="C28045" t="str">
            <v xml:space="preserve"> Сковорода TULIP 24см</v>
          </cell>
          <cell r="E28045" t="str">
            <v>Россия</v>
          </cell>
          <cell r="F28045" t="str">
            <v>МЕТАЛЛ</v>
          </cell>
        </row>
        <row r="28046">
          <cell r="A28046" t="str">
            <v>04146126</v>
          </cell>
          <cell r="B28046" t="str">
            <v>TEFAL</v>
          </cell>
          <cell r="C28046" t="str">
            <v xml:space="preserve"> Сковорода TULIP 26см</v>
          </cell>
          <cell r="E28046" t="str">
            <v>Россия</v>
          </cell>
          <cell r="F28046" t="str">
            <v>МЕТАЛЛ</v>
          </cell>
        </row>
        <row r="28047">
          <cell r="A28047" t="str">
            <v>04146128</v>
          </cell>
          <cell r="B28047" t="str">
            <v>TEFAL</v>
          </cell>
          <cell r="C28047" t="str">
            <v xml:space="preserve"> Сковорода TULIP 28см</v>
          </cell>
          <cell r="E28047" t="str">
            <v>Россия</v>
          </cell>
          <cell r="F28047" t="str">
            <v>МЕТАЛЛ</v>
          </cell>
        </row>
        <row r="28048">
          <cell r="A28048" t="str">
            <v>04146418</v>
          </cell>
          <cell r="B28048" t="str">
            <v>TEFAL</v>
          </cell>
          <cell r="C28048" t="str">
            <v xml:space="preserve"> Ковш со стеклянной крышкой TULIP 18см</v>
          </cell>
          <cell r="E28048" t="str">
            <v>Россия</v>
          </cell>
          <cell r="F28048" t="str">
            <v>МЕТАЛЛ</v>
          </cell>
        </row>
        <row r="28049">
          <cell r="A28049" t="str">
            <v>04045122</v>
          </cell>
          <cell r="B28049" t="str">
            <v>TEFAL</v>
          </cell>
          <cell r="C28049" t="str">
            <v xml:space="preserve"> Сковорода для блинов 22см JUST Black</v>
          </cell>
          <cell r="E28049" t="str">
            <v>Россия</v>
          </cell>
          <cell r="F28049" t="str">
            <v>МЕТАЛЛ</v>
          </cell>
        </row>
        <row r="28050">
          <cell r="A28050" t="str">
            <v>04080600</v>
          </cell>
          <cell r="B28050" t="str">
            <v>TEFAL</v>
          </cell>
          <cell r="C28050" t="str">
            <v xml:space="preserve"> Сковорода 24см со стекл крышкой PROVANS</v>
          </cell>
          <cell r="E28050" t="str">
            <v>Россия</v>
          </cell>
          <cell r="F28050" t="str">
            <v>МЕТАЛЛ</v>
          </cell>
        </row>
        <row r="28051">
          <cell r="A28051" t="str">
            <v>04080610</v>
          </cell>
          <cell r="B28051" t="str">
            <v>TEFAL</v>
          </cell>
          <cell r="C28051" t="str">
            <v xml:space="preserve"> Сковорода 26см со стекл крышкой PROVANS</v>
          </cell>
          <cell r="E28051" t="str">
            <v>Россия</v>
          </cell>
          <cell r="F28051" t="str">
            <v>МЕТАЛЛ</v>
          </cell>
        </row>
        <row r="28052">
          <cell r="A28052" t="str">
            <v>90128</v>
          </cell>
          <cell r="B28052" t="str">
            <v>TEFAL</v>
          </cell>
          <cell r="C28052" t="str">
            <v xml:space="preserve"> Крышка TEFAL 28см</v>
          </cell>
          <cell r="E28052" t="str">
            <v>Россия</v>
          </cell>
          <cell r="F28052" t="str">
            <v>МЕТАЛЛ</v>
          </cell>
        </row>
        <row r="28053">
          <cell r="A28053" t="str">
            <v>C7921014</v>
          </cell>
          <cell r="B28053" t="str">
            <v>TEFAL</v>
          </cell>
          <cell r="C28053" t="str">
            <v xml:space="preserve"> Чайник для газовых плит со свистком нерж 2.5л</v>
          </cell>
          <cell r="E28053" t="str">
            <v>Франция</v>
          </cell>
          <cell r="F28053" t="str">
            <v>МЕТАЛЛ</v>
          </cell>
        </row>
        <row r="28054">
          <cell r="A28054" t="str">
            <v>D821051</v>
          </cell>
          <cell r="B28054" t="str">
            <v>TEFAL</v>
          </cell>
          <cell r="C28054" t="str">
            <v xml:space="preserve"> Сковорода COMFORT TOUCH 26см</v>
          </cell>
          <cell r="E28054" t="str">
            <v>Франция</v>
          </cell>
          <cell r="F28054" t="str">
            <v>МЕТАЛЛ</v>
          </cell>
        </row>
        <row r="28055">
          <cell r="A28055" t="str">
            <v>E4400412</v>
          </cell>
          <cell r="B28055" t="str">
            <v>TEFAL</v>
          </cell>
          <cell r="C28055" t="str">
            <v xml:space="preserve"> Сковорода 24см TALENT</v>
          </cell>
          <cell r="E28055" t="str">
            <v>Франция</v>
          </cell>
          <cell r="F28055" t="str">
            <v>МЕТАЛЛ</v>
          </cell>
        </row>
        <row r="28056">
          <cell r="A28056" t="str">
            <v>E4400612</v>
          </cell>
          <cell r="B28056" t="str">
            <v>TEFAL</v>
          </cell>
          <cell r="C28056" t="str">
            <v xml:space="preserve"> Сковорода 28см TALENT</v>
          </cell>
          <cell r="E28056" t="str">
            <v>Франция</v>
          </cell>
          <cell r="F28056" t="str">
            <v>МЕТАЛЛ</v>
          </cell>
        </row>
        <row r="28057">
          <cell r="A28057" t="str">
            <v>TEK2025</v>
          </cell>
          <cell r="B28057" t="str">
            <v>TEK A TEK</v>
          </cell>
          <cell r="C28057" t="str">
            <v xml:space="preserve"> Горшок с поддоном LE PARTERRE d=11.5см 0.7л светло-синий</v>
          </cell>
          <cell r="E28057" t="str">
            <v>Россия</v>
          </cell>
          <cell r="F28057" t="str">
            <v>ПЛАСТИК</v>
          </cell>
        </row>
        <row r="28058">
          <cell r="A28058" t="str">
            <v>TEK2026</v>
          </cell>
          <cell r="B28058" t="str">
            <v>TEK A TEK</v>
          </cell>
          <cell r="C28058" t="str">
            <v xml:space="preserve"> Горшок с поддоном LE PARTERRE d=11.5см 0.7л кремовый</v>
          </cell>
          <cell r="E28058" t="str">
            <v>Россия</v>
          </cell>
          <cell r="F28058" t="str">
            <v>ПЛАСТИК</v>
          </cell>
        </row>
        <row r="28059">
          <cell r="A28059" t="str">
            <v>TEK2031</v>
          </cell>
          <cell r="B28059" t="str">
            <v>TEK A TEK</v>
          </cell>
          <cell r="C28059" t="str">
            <v xml:space="preserve"> Горшок с поддоном LE PARTERRE d=15см 1.4л зеленый</v>
          </cell>
          <cell r="E28059" t="str">
            <v>Россия</v>
          </cell>
          <cell r="F28059" t="str">
            <v>ПЛАСТИК</v>
          </cell>
        </row>
        <row r="28060">
          <cell r="A28060" t="str">
            <v>TEK2033</v>
          </cell>
          <cell r="B28060" t="str">
            <v>TEK A TEK</v>
          </cell>
          <cell r="C28060" t="str">
            <v xml:space="preserve"> Горшок с поддоном LE PARTERRE d=15см 1.4л розовый</v>
          </cell>
          <cell r="E28060" t="str">
            <v>Россия</v>
          </cell>
          <cell r="F28060" t="str">
            <v>ПЛАСТИК</v>
          </cell>
        </row>
        <row r="28061">
          <cell r="A28061" t="str">
            <v>TEK2034</v>
          </cell>
          <cell r="B28061" t="str">
            <v>TEK A TEK</v>
          </cell>
          <cell r="C28061" t="str">
            <v xml:space="preserve"> Горшок с поддоном LE PARTERRE d=15см 1.4л бежевый</v>
          </cell>
          <cell r="E28061" t="str">
            <v>Россия</v>
          </cell>
          <cell r="F28061" t="str">
            <v>ПЛАСТИК</v>
          </cell>
        </row>
        <row r="28062">
          <cell r="A28062" t="str">
            <v>TEK2023</v>
          </cell>
          <cell r="B28062" t="str">
            <v>TEK A TEK</v>
          </cell>
          <cell r="C28062" t="str">
            <v xml:space="preserve"> Горшок с поддоном LE PARTERRE d=11.5см 0.7л розовый</v>
          </cell>
          <cell r="E28062" t="str">
            <v>Россия</v>
          </cell>
          <cell r="F28062" t="str">
            <v>ПЛАСТИК</v>
          </cell>
        </row>
        <row r="28063">
          <cell r="A28063" t="str">
            <v>TEK2024</v>
          </cell>
          <cell r="B28063" t="str">
            <v>TEK A TEK</v>
          </cell>
          <cell r="C28063" t="str">
            <v xml:space="preserve"> Горшок с поддоном LE PARTERRE d=11.5см 0.7л бежевый</v>
          </cell>
          <cell r="E28063" t="str">
            <v>Россия</v>
          </cell>
          <cell r="F28063" t="str">
            <v>ПЛАСТИК</v>
          </cell>
        </row>
        <row r="28064">
          <cell r="A28064" t="str">
            <v>TEK2035</v>
          </cell>
          <cell r="B28064" t="str">
            <v>TEK A TEK</v>
          </cell>
          <cell r="C28064" t="str">
            <v xml:space="preserve"> Горшок с поддоном LE PARTERRE d=15см 1.4л светло-синий</v>
          </cell>
          <cell r="E28064" t="str">
            <v>Россия</v>
          </cell>
          <cell r="F28064" t="str">
            <v>ПЛАСТИК</v>
          </cell>
        </row>
        <row r="28065">
          <cell r="A28065" t="str">
            <v>TEK2036</v>
          </cell>
          <cell r="B28065" t="str">
            <v>TEK A TEK</v>
          </cell>
          <cell r="C28065" t="str">
            <v xml:space="preserve"> Горшок с поддоном LE PARTERRE d=15см 1.4л кремовый</v>
          </cell>
          <cell r="E28065" t="str">
            <v>Россия</v>
          </cell>
          <cell r="F28065" t="str">
            <v>ПЛАСТИК</v>
          </cell>
        </row>
        <row r="28066">
          <cell r="A28066" t="str">
            <v>TEK2041</v>
          </cell>
          <cell r="B28066" t="str">
            <v>TEK A TEK</v>
          </cell>
          <cell r="C28066" t="str">
            <v xml:space="preserve"> Горшок с поддоном LE PARTERRE d=19.5см 2.8л зеленый</v>
          </cell>
          <cell r="E28066" t="str">
            <v>Россия</v>
          </cell>
          <cell r="F28066" t="str">
            <v>ПЛАСТИК</v>
          </cell>
        </row>
        <row r="28067">
          <cell r="A28067" t="str">
            <v>TEK2021</v>
          </cell>
          <cell r="B28067" t="str">
            <v>TEK A TEK</v>
          </cell>
          <cell r="C28067" t="str">
            <v xml:space="preserve"> Горшок с поддоном LE PARTERRE d=11.5см 0.7л зеленый</v>
          </cell>
          <cell r="E28067" t="str">
            <v>Россия</v>
          </cell>
          <cell r="F28067" t="str">
            <v>ПЛАСТИК</v>
          </cell>
        </row>
        <row r="28068">
          <cell r="A28068" t="str">
            <v>TEK2043</v>
          </cell>
          <cell r="B28068" t="str">
            <v>TEK A TEK</v>
          </cell>
          <cell r="C28068" t="str">
            <v xml:space="preserve"> Горшок с поддоном LE PARTERRE d=19.5см 2.8л розовый</v>
          </cell>
          <cell r="E28068" t="str">
            <v>Россия</v>
          </cell>
          <cell r="F28068" t="str">
            <v>ПЛАСТИК</v>
          </cell>
        </row>
        <row r="28069">
          <cell r="A28069" t="str">
            <v>TEK2044</v>
          </cell>
          <cell r="B28069" t="str">
            <v>TEK A TEK</v>
          </cell>
          <cell r="C28069" t="str">
            <v xml:space="preserve"> Горшок с поддоном LE PARTERRE d=19.5см 2.8л бежевый</v>
          </cell>
          <cell r="E28069" t="str">
            <v>Россия</v>
          </cell>
          <cell r="F28069" t="str">
            <v>ПЛАСТИК</v>
          </cell>
        </row>
        <row r="28070">
          <cell r="A28070" t="str">
            <v>TEK2046</v>
          </cell>
          <cell r="B28070" t="str">
            <v>TEK A TEK</v>
          </cell>
          <cell r="C28070" t="str">
            <v xml:space="preserve"> Горшок с поддоном LE PARTERRE d=19.5см 2.8л кремовый</v>
          </cell>
          <cell r="E28070" t="str">
            <v>Россия</v>
          </cell>
          <cell r="F28070" t="str">
            <v>ПЛАСТИК</v>
          </cell>
        </row>
        <row r="28071">
          <cell r="A28071" t="str">
            <v>TEK20212</v>
          </cell>
          <cell r="B28071" t="str">
            <v>TEK A TEK</v>
          </cell>
          <cell r="C28071" t="str">
            <v xml:space="preserve"> Горшок с поддоном LE PARTERRE ORCHID d=11.5см 0.7л светло-зеленый</v>
          </cell>
          <cell r="E28071" t="str">
            <v>Россия</v>
          </cell>
          <cell r="F28071" t="str">
            <v>ПЛАСТИК</v>
          </cell>
        </row>
        <row r="28072">
          <cell r="A28072" t="str">
            <v>TEK20313</v>
          </cell>
          <cell r="B28072" t="str">
            <v>TEK A TEK</v>
          </cell>
          <cell r="C28072" t="str">
            <v xml:space="preserve"> Горшок с поддоном LE PARTERRE ORCHID d=15см 1.4л морская волна</v>
          </cell>
          <cell r="E28072" t="str">
            <v>Россия</v>
          </cell>
          <cell r="F28072" t="str">
            <v>ПЛАСТИК</v>
          </cell>
        </row>
        <row r="28073">
          <cell r="A28073" t="str">
            <v>TEK20213</v>
          </cell>
          <cell r="B28073" t="str">
            <v>TEK A TEK</v>
          </cell>
          <cell r="C28073" t="str">
            <v xml:space="preserve"> Горшок с поддоном LE PARTERRE ORCHID d=11.5см 0.7л морская волна</v>
          </cell>
          <cell r="E28073" t="str">
            <v>Россия</v>
          </cell>
          <cell r="F28073" t="str">
            <v>ПЛАСТИК</v>
          </cell>
        </row>
        <row r="28074">
          <cell r="A28074" t="str">
            <v>TEK20214</v>
          </cell>
          <cell r="B28074" t="str">
            <v>TEK A TEK</v>
          </cell>
          <cell r="C28074" t="str">
            <v xml:space="preserve"> Горшок с поддоном LE PARTERRE ORCHID d=11.5см 0.7л сиреневый</v>
          </cell>
          <cell r="E28074" t="str">
            <v>Россия</v>
          </cell>
          <cell r="F28074" t="str">
            <v>ПЛАСТИК</v>
          </cell>
        </row>
        <row r="28075">
          <cell r="A28075" t="str">
            <v>TEK20311</v>
          </cell>
          <cell r="B28075" t="str">
            <v>TEK A TEK</v>
          </cell>
          <cell r="C28075" t="str">
            <v xml:space="preserve"> Горшок с поддоном LE PARTERRE ORCHID d=15см 1.4л розовый</v>
          </cell>
          <cell r="E28075" t="str">
            <v>Россия</v>
          </cell>
          <cell r="F28075" t="str">
            <v>ПЛАСТИК</v>
          </cell>
        </row>
        <row r="28076">
          <cell r="A28076" t="str">
            <v>TEK20312</v>
          </cell>
          <cell r="B28076" t="str">
            <v>TEK A TEK</v>
          </cell>
          <cell r="C28076" t="str">
            <v xml:space="preserve"> Горшок с поддоном LE PARTERRE ORCHID d=15см 1.4л светло-зеленый</v>
          </cell>
          <cell r="E28076" t="str">
            <v>Россия</v>
          </cell>
          <cell r="F28076" t="str">
            <v>ПЛАСТИК</v>
          </cell>
        </row>
        <row r="28077">
          <cell r="A28077" t="str">
            <v>TEK20314</v>
          </cell>
          <cell r="B28077" t="str">
            <v>TEK A TEK</v>
          </cell>
          <cell r="C28077" t="str">
            <v xml:space="preserve"> Горшок с поддоном LE PARTERRE ORCHID d=15см 1.4л сиреневый</v>
          </cell>
          <cell r="E28077" t="str">
            <v>Россия</v>
          </cell>
          <cell r="F28077" t="str">
            <v>ПЛАСТИК</v>
          </cell>
        </row>
        <row r="28078">
          <cell r="A28078" t="str">
            <v>TEK20211</v>
          </cell>
          <cell r="B28078" t="str">
            <v>TEK A TEK</v>
          </cell>
          <cell r="C28078" t="str">
            <v xml:space="preserve"> Горшок с поддоном LE PARTERRE ORCHID d=11.5см 0.7л розовый</v>
          </cell>
          <cell r="E28078" t="str">
            <v>Россия</v>
          </cell>
          <cell r="F28078" t="str">
            <v>ПЛАСТИК</v>
          </cell>
        </row>
        <row r="28079">
          <cell r="A28079" t="str">
            <v>TEK9021</v>
          </cell>
          <cell r="B28079" t="str">
            <v>TEK A TEK</v>
          </cell>
          <cell r="C28079" t="str">
            <v xml:space="preserve"> Горшок для цветов с поддоном Aquarelle D=14.0 1.0л зеленый</v>
          </cell>
          <cell r="E28079" t="str">
            <v>Россия</v>
          </cell>
          <cell r="F28079" t="str">
            <v>ПЛАСТИК</v>
          </cell>
        </row>
        <row r="28080">
          <cell r="A28080" t="str">
            <v>SF4-1</v>
          </cell>
          <cell r="B28080" t="str">
            <v>TEK A TEK</v>
          </cell>
          <cell r="C28080" t="str">
            <v xml:space="preserve"> Контейнер пищевой 1.6л</v>
          </cell>
          <cell r="E28080" t="str">
            <v>Россия</v>
          </cell>
          <cell r="F28080" t="str">
            <v>ПЛАСТИК</v>
          </cell>
        </row>
        <row r="28081">
          <cell r="A28081" t="str">
            <v>TEK9017</v>
          </cell>
          <cell r="B28081" t="str">
            <v>TEK A TEK</v>
          </cell>
          <cell r="C28081" t="str">
            <v xml:space="preserve"> Горшок для цветов с поддоном Aquarelle D=11.7 0.5 фиолетовый</v>
          </cell>
          <cell r="E28081" t="str">
            <v>Россия</v>
          </cell>
          <cell r="F28081" t="str">
            <v>ПЛАСТИК</v>
          </cell>
        </row>
        <row r="28082">
          <cell r="A28082" t="str">
            <v>TEK9022</v>
          </cell>
          <cell r="B28082" t="str">
            <v>TEK A TEK</v>
          </cell>
          <cell r="C28082" t="str">
            <v xml:space="preserve"> Горшок для цветов с поддоном Aquarelle D=14.0 1.0л кремовый</v>
          </cell>
          <cell r="E28082" t="str">
            <v>Россия</v>
          </cell>
          <cell r="F28082" t="str">
            <v>ПЛАСТИК</v>
          </cell>
        </row>
        <row r="28083">
          <cell r="A28083" t="str">
            <v>TEK9023</v>
          </cell>
          <cell r="B28083" t="str">
            <v>TEK A TEK</v>
          </cell>
          <cell r="C28083" t="str">
            <v xml:space="preserve"> Горшок для цветов с поддоном Aquarelle D=14.0 1.0л бежевый</v>
          </cell>
          <cell r="E28083" t="str">
            <v>Россия</v>
          </cell>
          <cell r="F28083" t="str">
            <v>ПЛАСТИК</v>
          </cell>
        </row>
        <row r="28084">
          <cell r="A28084" t="str">
            <v>TEK9024</v>
          </cell>
          <cell r="B28084" t="str">
            <v>TEK A TEK</v>
          </cell>
          <cell r="C28084" t="str">
            <v xml:space="preserve"> Горшок для цветов с поддоном Aquarelle D=14.0 1.0л белый</v>
          </cell>
          <cell r="E28084" t="str">
            <v>Россия</v>
          </cell>
          <cell r="F28084" t="str">
            <v>ПЛАСТИК</v>
          </cell>
        </row>
        <row r="28085">
          <cell r="A28085" t="str">
            <v>TEK9026</v>
          </cell>
          <cell r="B28085" t="str">
            <v>TEK A TEK</v>
          </cell>
          <cell r="C28085" t="str">
            <v xml:space="preserve"> Горшок для цветов с поддоном Aquarelle D=14.0 1.0л терракот</v>
          </cell>
          <cell r="E28085" t="str">
            <v>Россия</v>
          </cell>
          <cell r="F28085" t="str">
            <v>ПЛАСТИК</v>
          </cell>
        </row>
        <row r="28086">
          <cell r="A28086" t="str">
            <v>TEK9031</v>
          </cell>
          <cell r="B28086" t="str">
            <v>TEK A TEK</v>
          </cell>
          <cell r="C28086" t="str">
            <v xml:space="preserve"> Горшок для цветов с поддоном Aquarelle D=17.0 1.7л зеленый</v>
          </cell>
          <cell r="E28086" t="str">
            <v>Россия</v>
          </cell>
          <cell r="F28086" t="str">
            <v>ПЛАСТИК</v>
          </cell>
        </row>
        <row r="28087">
          <cell r="A28087" t="str">
            <v>TEK9032</v>
          </cell>
          <cell r="B28087" t="str">
            <v>TEK A TEK</v>
          </cell>
          <cell r="C28087" t="str">
            <v xml:space="preserve"> Горшок для цветов с поддоном Aquarelle D=17.0 1.7л кремовый</v>
          </cell>
          <cell r="E28087" t="str">
            <v>Россия</v>
          </cell>
          <cell r="F28087" t="str">
            <v>ПЛАСТИК</v>
          </cell>
        </row>
        <row r="28088">
          <cell r="A28088" t="str">
            <v>TEK9033</v>
          </cell>
          <cell r="B28088" t="str">
            <v>TEK A TEK</v>
          </cell>
          <cell r="C28088" t="str">
            <v xml:space="preserve"> Горшок для цветов с поддоном Aquarelle D=17.0 1.7л бежевый</v>
          </cell>
          <cell r="E28088" t="str">
            <v>Россия</v>
          </cell>
          <cell r="F28088" t="str">
            <v>ПЛАСТИК</v>
          </cell>
        </row>
        <row r="28089">
          <cell r="A28089" t="str">
            <v>TEK9034</v>
          </cell>
          <cell r="B28089" t="str">
            <v>TEK A TEK</v>
          </cell>
          <cell r="C28089" t="str">
            <v xml:space="preserve"> Горшок для цветов с поддоном Aquarelle D=17.0 1.7л белый</v>
          </cell>
          <cell r="E28089" t="str">
            <v>Россия</v>
          </cell>
          <cell r="F28089" t="str">
            <v>ПЛАСТИК</v>
          </cell>
        </row>
        <row r="28090">
          <cell r="A28090" t="str">
            <v>TEK9036</v>
          </cell>
          <cell r="B28090" t="str">
            <v>TEK A TEK</v>
          </cell>
          <cell r="C28090" t="str">
            <v xml:space="preserve"> Горшок для цветов с поддоном Aquarelle D=17.0 1.7л терракот</v>
          </cell>
          <cell r="E28090" t="str">
            <v>Россия</v>
          </cell>
          <cell r="F28090" t="str">
            <v>ПЛАСТИК</v>
          </cell>
        </row>
        <row r="28091">
          <cell r="A28091" t="str">
            <v>TEKDR101</v>
          </cell>
          <cell r="B28091" t="str">
            <v>TEK A TEK</v>
          </cell>
          <cell r="C28091" t="str">
            <v xml:space="preserve"> Держатель для растений СТРЕКОЗА НА ВЕТКЕ зел/желт</v>
          </cell>
          <cell r="E28091" t="str">
            <v>Россия</v>
          </cell>
          <cell r="F28091" t="str">
            <v>ПЛАСТИК</v>
          </cell>
        </row>
        <row r="28092">
          <cell r="A28092" t="str">
            <v>TEKDR113</v>
          </cell>
          <cell r="B28092" t="str">
            <v>TEK A TEK</v>
          </cell>
          <cell r="C28092" t="str">
            <v xml:space="preserve"> Держатель для растений СТРЕКОЗА НА ВЕТКЕ голуб/прозр</v>
          </cell>
          <cell r="E28092" t="str">
            <v>Россия</v>
          </cell>
          <cell r="F28092" t="str">
            <v>ПЛАСТИК</v>
          </cell>
        </row>
        <row r="28093">
          <cell r="A28093" t="str">
            <v>ORG151</v>
          </cell>
          <cell r="B28093" t="str">
            <v>TEK A TEK</v>
          </cell>
          <cell r="C28093" t="str">
            <v xml:space="preserve"> Органайзер 330x260x50</v>
          </cell>
          <cell r="E28093" t="str">
            <v>Россия</v>
          </cell>
          <cell r="F28093" t="str">
            <v>ПЛАСТИК</v>
          </cell>
        </row>
        <row r="28094">
          <cell r="A28094" t="str">
            <v>ORG171</v>
          </cell>
          <cell r="B28094" t="str">
            <v>TEK A TEK</v>
          </cell>
          <cell r="C28094" t="str">
            <v xml:space="preserve"> Органайзер 360x210x50</v>
          </cell>
          <cell r="E28094" t="str">
            <v>Россия</v>
          </cell>
          <cell r="F28094" t="str">
            <v>ПЛАСТИК</v>
          </cell>
        </row>
        <row r="28095">
          <cell r="A28095" t="str">
            <v>ORG181</v>
          </cell>
          <cell r="B28095" t="str">
            <v>TEK A TEK</v>
          </cell>
          <cell r="C28095" t="str">
            <v xml:space="preserve"> Органайзер 390x295x60</v>
          </cell>
          <cell r="E28095" t="str">
            <v>Россия</v>
          </cell>
          <cell r="F28095" t="str">
            <v>ПЛАСТИК</v>
          </cell>
        </row>
        <row r="28096">
          <cell r="A28096" t="str">
            <v>ORG221</v>
          </cell>
          <cell r="B28096" t="str">
            <v>TEK A TEK</v>
          </cell>
          <cell r="C28096" t="str">
            <v xml:space="preserve"> Органайзер 480x370x70</v>
          </cell>
          <cell r="E28096" t="str">
            <v>Россия</v>
          </cell>
          <cell r="F28096" t="str">
            <v>ПЛАСТИК</v>
          </cell>
        </row>
        <row r="28097">
          <cell r="A28097" t="str">
            <v>SF1-2</v>
          </cell>
          <cell r="B28097" t="str">
            <v>TEK A TEK</v>
          </cell>
          <cell r="C28097" t="str">
            <v xml:space="preserve"> Контейнер пищевой 860мл</v>
          </cell>
          <cell r="E28097" t="str">
            <v>Россия</v>
          </cell>
          <cell r="F28097" t="str">
            <v>ПЛАСТИК</v>
          </cell>
        </row>
        <row r="28098">
          <cell r="A28098" t="str">
            <v>SF2-1</v>
          </cell>
          <cell r="B28098" t="str">
            <v>TEK A TEK</v>
          </cell>
          <cell r="C28098" t="str">
            <v xml:space="preserve"> Контейнер пищевой 350мл</v>
          </cell>
          <cell r="E28098" t="str">
            <v>Россия</v>
          </cell>
          <cell r="F28098" t="str">
            <v>ПЛАСТИК</v>
          </cell>
        </row>
        <row r="28099">
          <cell r="A28099" t="str">
            <v>SF2-2</v>
          </cell>
          <cell r="B28099" t="str">
            <v>TEK A TEK</v>
          </cell>
          <cell r="C28099" t="str">
            <v xml:space="preserve"> Контейнер пищевой 470мл</v>
          </cell>
          <cell r="E28099" t="str">
            <v>Россия</v>
          </cell>
          <cell r="F28099" t="str">
            <v>ПЛАСТИК</v>
          </cell>
        </row>
        <row r="28100">
          <cell r="A28100" t="str">
            <v>SF3-1</v>
          </cell>
          <cell r="B28100" t="str">
            <v>TEK A TEK</v>
          </cell>
          <cell r="C28100" t="str">
            <v xml:space="preserve"> Контейнер пищевой 600мл</v>
          </cell>
          <cell r="E28100" t="str">
            <v>Россия</v>
          </cell>
          <cell r="F28100" t="str">
            <v>ПЛАСТИК</v>
          </cell>
        </row>
        <row r="28101">
          <cell r="A28101" t="str">
            <v>SF5-1</v>
          </cell>
          <cell r="B28101" t="str">
            <v>TEK A TEK</v>
          </cell>
          <cell r="C28101" t="str">
            <v xml:space="preserve"> Контейнер пищевой 2.3л</v>
          </cell>
          <cell r="E28101" t="str">
            <v>Россия</v>
          </cell>
          <cell r="F28101" t="str">
            <v>ПЛАСТИК</v>
          </cell>
        </row>
        <row r="28102">
          <cell r="A28102" t="str">
            <v>TEK1011</v>
          </cell>
          <cell r="B28102" t="str">
            <v>TEK A TEK</v>
          </cell>
          <cell r="C28102" t="str">
            <v xml:space="preserve"> Горшок LE JARDIN d=15 1.6л серый</v>
          </cell>
          <cell r="E28102" t="str">
            <v>Россия</v>
          </cell>
          <cell r="F28102" t="str">
            <v>ПЛАСТИК</v>
          </cell>
        </row>
        <row r="28103">
          <cell r="A28103" t="str">
            <v>TEK1014</v>
          </cell>
          <cell r="B28103" t="str">
            <v>TEK A TEK</v>
          </cell>
          <cell r="C28103" t="str">
            <v xml:space="preserve"> Горшок LE JARDIN d=15 1.6л терракот</v>
          </cell>
          <cell r="E28103" t="str">
            <v>Россия</v>
          </cell>
          <cell r="F28103" t="str">
            <v>ПЛАСТИК</v>
          </cell>
        </row>
        <row r="28104">
          <cell r="A28104" t="str">
            <v>TEK1021</v>
          </cell>
          <cell r="B28104" t="str">
            <v>TEK A TEK</v>
          </cell>
          <cell r="C28104" t="str">
            <v xml:space="preserve"> Горшок LE JARDIN d=20 2.8л серый</v>
          </cell>
          <cell r="E28104" t="str">
            <v>Россия</v>
          </cell>
          <cell r="F28104" t="str">
            <v>ПЛАСТИК</v>
          </cell>
        </row>
        <row r="28105">
          <cell r="A28105" t="str">
            <v>TEK1022</v>
          </cell>
          <cell r="B28105" t="str">
            <v>TEK A TEK</v>
          </cell>
          <cell r="C28105" t="str">
            <v xml:space="preserve"> Горшок LE JARDIN d=20 2.8л бежевый мрамор</v>
          </cell>
          <cell r="E28105" t="str">
            <v>Россия</v>
          </cell>
          <cell r="F28105" t="str">
            <v>ПЛАСТИК</v>
          </cell>
        </row>
        <row r="28106">
          <cell r="A28106" t="str">
            <v>TEK1024</v>
          </cell>
          <cell r="B28106" t="str">
            <v>TEK A TEK</v>
          </cell>
          <cell r="C28106" t="str">
            <v xml:space="preserve"> Горшок LE JARDIN d=20 2.8л терракот</v>
          </cell>
          <cell r="E28106" t="str">
            <v>Россия</v>
          </cell>
          <cell r="F28106" t="str">
            <v>ПЛАСТИК</v>
          </cell>
        </row>
        <row r="28107">
          <cell r="A28107" t="str">
            <v>TEK1034</v>
          </cell>
          <cell r="B28107" t="str">
            <v>TEK A TEK</v>
          </cell>
          <cell r="C28107" t="str">
            <v xml:space="preserve"> Горшок LE JARDIN d=25 5.5л терракот</v>
          </cell>
          <cell r="E28107" t="str">
            <v>Россия</v>
          </cell>
          <cell r="F28107" t="str">
            <v>ПЛАСТИК</v>
          </cell>
        </row>
        <row r="28108">
          <cell r="A28108" t="str">
            <v>TEK1041</v>
          </cell>
          <cell r="B28108" t="str">
            <v>TEK A TEK</v>
          </cell>
          <cell r="C28108" t="str">
            <v xml:space="preserve"> Горшок LE JARDIN d=30 9.5л серый</v>
          </cell>
          <cell r="E28108" t="str">
            <v>Россия</v>
          </cell>
          <cell r="F28108" t="str">
            <v>ПЛАСТИК</v>
          </cell>
        </row>
        <row r="28109">
          <cell r="A28109" t="str">
            <v>TEK1044</v>
          </cell>
          <cell r="B28109" t="str">
            <v>TEK A TEK</v>
          </cell>
          <cell r="C28109" t="str">
            <v xml:space="preserve"> Горшок LE JARDIN d=30 9.5л терракот</v>
          </cell>
          <cell r="E28109" t="str">
            <v>Россия</v>
          </cell>
          <cell r="F28109" t="str">
            <v>ПЛАСТИК</v>
          </cell>
        </row>
        <row r="28110">
          <cell r="A28110" t="str">
            <v>TEK1201</v>
          </cell>
          <cell r="B28110" t="str">
            <v>TEK A TEK</v>
          </cell>
          <cell r="C28110" t="str">
            <v xml:space="preserve"> Горшок для цветов LES COULEURS 6.5л кремовый/бронза кор</v>
          </cell>
          <cell r="E28110" t="str">
            <v>Россия</v>
          </cell>
          <cell r="F28110" t="str">
            <v>ПЛАСТИК</v>
          </cell>
        </row>
        <row r="28111">
          <cell r="A28111" t="str">
            <v>APC544K</v>
          </cell>
          <cell r="B28111" t="str">
            <v>MARTIKA</v>
          </cell>
          <cell r="C28111" t="str">
            <v xml:space="preserve"> Термокружка ЛЮБИМЫЕ ЖИВОТНЫЕ 0.4л с крышкой</v>
          </cell>
          <cell r="E28111" t="str">
            <v>Россия</v>
          </cell>
          <cell r="F28111" t="str">
            <v>ПЛАСТИК</v>
          </cell>
        </row>
        <row r="28112">
          <cell r="A28112" t="str">
            <v>APC584</v>
          </cell>
          <cell r="B28112" t="str">
            <v>MARTIKA</v>
          </cell>
          <cell r="C28112" t="str">
            <v xml:space="preserve"> Сахарница ЛЮМИЦИ</v>
          </cell>
          <cell r="E28112" t="str">
            <v>Россия</v>
          </cell>
          <cell r="F28112" t="str">
            <v>ПЛАСТИК</v>
          </cell>
        </row>
        <row r="28113">
          <cell r="A28113" t="str">
            <v>APC588</v>
          </cell>
          <cell r="B28113" t="str">
            <v>MARTIKA</v>
          </cell>
          <cell r="C28113" t="str">
            <v xml:space="preserve"> Емкость для луковицы ЛЮМИЦИ</v>
          </cell>
          <cell r="E28113" t="str">
            <v>Россия</v>
          </cell>
          <cell r="F28113" t="str">
            <v>ПЛАСТИК</v>
          </cell>
        </row>
        <row r="28114">
          <cell r="A28114" t="str">
            <v>APC605</v>
          </cell>
          <cell r="B28114" t="str">
            <v>MARTIKA</v>
          </cell>
          <cell r="C28114" t="str">
            <v xml:space="preserve"> Ведро ЛИБЕРТИ 14л</v>
          </cell>
          <cell r="E28114" t="str">
            <v>Россия</v>
          </cell>
          <cell r="F28114" t="str">
            <v>ПЛАСТИК</v>
          </cell>
        </row>
        <row r="28115">
          <cell r="A28115" t="str">
            <v>APC630</v>
          </cell>
          <cell r="B28115" t="str">
            <v>MARTIKA</v>
          </cell>
          <cell r="C28115" t="str">
            <v xml:space="preserve"> Ведро СОЛО 3л</v>
          </cell>
          <cell r="E28115" t="str">
            <v>Россия</v>
          </cell>
          <cell r="F28115" t="str">
            <v>ПЛАСТИК</v>
          </cell>
        </row>
        <row r="28116">
          <cell r="A28116" t="str">
            <v>APC667</v>
          </cell>
          <cell r="B28116" t="str">
            <v>MARTIKA</v>
          </cell>
          <cell r="C28116" t="str">
            <v xml:space="preserve"> Ящик универсальный АСТЕЛО на колесиках 600х400х480мм</v>
          </cell>
          <cell r="E28116" t="str">
            <v>Россия</v>
          </cell>
          <cell r="F28116" t="str">
            <v>ПЛАСТИК</v>
          </cell>
        </row>
        <row r="28117">
          <cell r="A28117" t="str">
            <v>APC8</v>
          </cell>
          <cell r="B28117" t="str">
            <v>MARTIKA</v>
          </cell>
          <cell r="C28117" t="str">
            <v xml:space="preserve"> Стакан для зубных щеток БРИЗ</v>
          </cell>
          <cell r="E28117" t="str">
            <v>Россия</v>
          </cell>
          <cell r="F28117" t="str">
            <v>ПЛАСТИК</v>
          </cell>
        </row>
        <row r="28118">
          <cell r="A28118" t="str">
            <v>APC906</v>
          </cell>
          <cell r="B28118" t="str">
            <v>MARTIKA</v>
          </cell>
          <cell r="C28118" t="str">
            <v xml:space="preserve"> Фляга ГРАНДЕ 80л с ручками цвет в асс</v>
          </cell>
          <cell r="E28118" t="str">
            <v>Россия</v>
          </cell>
          <cell r="F28118" t="str">
            <v>ПЛАСТИК</v>
          </cell>
        </row>
        <row r="28119">
          <cell r="A28119" t="str">
            <v>APC95K</v>
          </cell>
          <cell r="B28119" t="str">
            <v>MARTIKA</v>
          </cell>
          <cell r="C28119" t="str">
            <v xml:space="preserve"> Горшок КОЛЫВАНЬ-КОЛОР 6.7л с поддоном</v>
          </cell>
          <cell r="E28119" t="str">
            <v>Россия</v>
          </cell>
          <cell r="F28119" t="str">
            <v>ПЛАСТИК</v>
          </cell>
        </row>
        <row r="28120">
          <cell r="A28120" t="str">
            <v>APC95M</v>
          </cell>
          <cell r="B28120" t="str">
            <v>MARTIKA</v>
          </cell>
          <cell r="C28120" t="str">
            <v xml:space="preserve"> Горшок КОЛЫВАНЬ-МРАМОР 6.7 л с поддоном</v>
          </cell>
          <cell r="E28120" t="str">
            <v>Россия</v>
          </cell>
          <cell r="F28120" t="str">
            <v>ПЛАСТИК</v>
          </cell>
        </row>
        <row r="28121">
          <cell r="A28121" t="str">
            <v>APC96K</v>
          </cell>
          <cell r="B28121" t="str">
            <v>MARTIKA</v>
          </cell>
          <cell r="C28121" t="str">
            <v xml:space="preserve"> Горшок КОЛЫВАНЬ-КОЛОР с поддоном 10л D=30см</v>
          </cell>
          <cell r="E28121" t="str">
            <v>Россия</v>
          </cell>
          <cell r="F28121" t="str">
            <v>ПЛАСТИК</v>
          </cell>
        </row>
        <row r="28122">
          <cell r="A28122" t="str">
            <v>APC96M</v>
          </cell>
          <cell r="B28122" t="str">
            <v>MARTIKA</v>
          </cell>
          <cell r="C28122" t="str">
            <v xml:space="preserve"> Горшок КОЛЫВАНЬ-МРАМОР с поддоном 10л D=30см</v>
          </cell>
          <cell r="E28122" t="str">
            <v>Россия</v>
          </cell>
          <cell r="F28122" t="str">
            <v>ПЛАСТИК</v>
          </cell>
        </row>
        <row r="28123">
          <cell r="A28123" t="str">
            <v>AL439</v>
          </cell>
          <cell r="B28123" t="str">
            <v>MARTIKA</v>
          </cell>
          <cell r="C28123" t="str">
            <v xml:space="preserve"> Набор мисок для миксера МАДЕНА (1.4л,1.9л,2.6л,3.6л)</v>
          </cell>
          <cell r="E28123" t="str">
            <v>Россия</v>
          </cell>
          <cell r="F28123" t="str">
            <v>ПЛАСТИК</v>
          </cell>
        </row>
        <row r="28124">
          <cell r="A28124" t="str">
            <v>APC623</v>
          </cell>
          <cell r="B28124" t="str">
            <v>MARTIKA</v>
          </cell>
          <cell r="C28124" t="str">
            <v xml:space="preserve"> Таз ВОДОЛЕЙ овальный 24л</v>
          </cell>
          <cell r="E28124" t="str">
            <v>Россия</v>
          </cell>
          <cell r="F28124" t="str">
            <v>ПЛАСТИК</v>
          </cell>
        </row>
        <row r="28125">
          <cell r="A28125" t="str">
            <v>APC632</v>
          </cell>
          <cell r="B28125" t="str">
            <v>MARTIKA</v>
          </cell>
          <cell r="C28125" t="str">
            <v xml:space="preserve"> Ведро СОЛО 7л</v>
          </cell>
          <cell r="E28125" t="str">
            <v>Россия</v>
          </cell>
          <cell r="F28125" t="str">
            <v>ПЛАСТИК</v>
          </cell>
        </row>
        <row r="28126">
          <cell r="A28126" t="str">
            <v>APC632K</v>
          </cell>
          <cell r="B28126" t="str">
            <v>MARTIKA</v>
          </cell>
          <cell r="C28126" t="str">
            <v xml:space="preserve"> Ведро СОЛО 7л с крышкой</v>
          </cell>
          <cell r="E28126" t="str">
            <v>Россия</v>
          </cell>
          <cell r="F28126" t="str">
            <v>ПЛАСТИК</v>
          </cell>
        </row>
        <row r="28127">
          <cell r="A28127" t="str">
            <v>APC633</v>
          </cell>
          <cell r="B28127" t="str">
            <v>MARTIKA</v>
          </cell>
          <cell r="C28127" t="str">
            <v xml:space="preserve"> Ведро СОЛО 10л</v>
          </cell>
          <cell r="E28127" t="str">
            <v>Россия</v>
          </cell>
          <cell r="F28127" t="str">
            <v>ПЛАСТИК</v>
          </cell>
        </row>
        <row r="28128">
          <cell r="A28128" t="str">
            <v>APC633K</v>
          </cell>
          <cell r="B28128" t="str">
            <v>MARTIKA</v>
          </cell>
          <cell r="C28128" t="str">
            <v xml:space="preserve"> Ведро СОЛО 10л с крышкой</v>
          </cell>
          <cell r="E28128" t="str">
            <v>Россия</v>
          </cell>
          <cell r="F28128" t="str">
            <v>ПЛАСТИК</v>
          </cell>
        </row>
        <row r="28129">
          <cell r="A28129" t="str">
            <v>APC650</v>
          </cell>
          <cell r="B28129" t="str">
            <v>MARTIKA</v>
          </cell>
          <cell r="C28129" t="str">
            <v xml:space="preserve"> Лопата для снега ФОРЗА с черенком</v>
          </cell>
          <cell r="E28129" t="str">
            <v>Россия</v>
          </cell>
          <cell r="F28129" t="str">
            <v>ПЛАСТИК</v>
          </cell>
        </row>
        <row r="28130">
          <cell r="A28130" t="str">
            <v>APC666</v>
          </cell>
          <cell r="B28130" t="str">
            <v>MARTIKA</v>
          </cell>
          <cell r="C28130" t="str">
            <v xml:space="preserve"> Ящик универсальный АСТЕЛО на колесиках 600х400х360мм</v>
          </cell>
          <cell r="E28130" t="str">
            <v>Россия</v>
          </cell>
          <cell r="F28130" t="str">
            <v>ПЛАСТИК</v>
          </cell>
        </row>
        <row r="28131">
          <cell r="A28131" t="str">
            <v>APC675</v>
          </cell>
          <cell r="B28131" t="str">
            <v>MARTIKA</v>
          </cell>
          <cell r="C28131" t="str">
            <v xml:space="preserve"> Ящик для инструментов МАССИМО 16 (404х238х209мм)</v>
          </cell>
          <cell r="E28131" t="str">
            <v>Россия</v>
          </cell>
          <cell r="F28131" t="str">
            <v>ПЛАСТИК</v>
          </cell>
        </row>
        <row r="28132">
          <cell r="A28132" t="str">
            <v>APC675A</v>
          </cell>
          <cell r="B28132" t="str">
            <v>MARTIKA</v>
          </cell>
          <cell r="C28132" t="str">
            <v xml:space="preserve"> Ящик для медикаментов (аптечка) МАССИМО</v>
          </cell>
          <cell r="E28132" t="str">
            <v>Россия</v>
          </cell>
          <cell r="F28132" t="str">
            <v>ПЛАСТИК</v>
          </cell>
        </row>
        <row r="28133">
          <cell r="A28133" t="str">
            <v>APC725</v>
          </cell>
          <cell r="B28133" t="str">
            <v>MARTIKA</v>
          </cell>
          <cell r="C28133" t="str">
            <v xml:space="preserve"> Корзина для овощей ДЖЕТА 17л перфорированная колор</v>
          </cell>
          <cell r="E28133" t="str">
            <v>Россия</v>
          </cell>
          <cell r="F28133" t="str">
            <v>ПЛАСТИК</v>
          </cell>
        </row>
        <row r="28134">
          <cell r="A28134" t="str">
            <v>APC728</v>
          </cell>
          <cell r="B28134" t="str">
            <v>MARTIKA</v>
          </cell>
          <cell r="C28134" t="str">
            <v xml:space="preserve"> Корзина для овощей ДЖЕТА 17л колор</v>
          </cell>
          <cell r="E28134" t="str">
            <v>Россия</v>
          </cell>
          <cell r="F28134" t="str">
            <v>ПЛАСТИК</v>
          </cell>
        </row>
        <row r="28135">
          <cell r="A28135" t="str">
            <v>APC72M</v>
          </cell>
          <cell r="B28135" t="str">
            <v>MARTIKA</v>
          </cell>
          <cell r="C28135" t="str">
            <v xml:space="preserve"> Поддон для цветочного горшка d=110мм мрамор</v>
          </cell>
          <cell r="E28135" t="str">
            <v>Россия</v>
          </cell>
          <cell r="F28135" t="str">
            <v>ПЛАСТИК</v>
          </cell>
        </row>
        <row r="28136">
          <cell r="A28136" t="str">
            <v>APC72T</v>
          </cell>
          <cell r="B28136" t="str">
            <v>MARTIKA</v>
          </cell>
          <cell r="C28136" t="str">
            <v xml:space="preserve"> Поддон для цветочного горшка d=110мм терракот</v>
          </cell>
          <cell r="E28136" t="str">
            <v>Россия</v>
          </cell>
          <cell r="F28136" t="str">
            <v>ПЛАСТИК</v>
          </cell>
        </row>
        <row r="28137">
          <cell r="A28137" t="str">
            <v>APC735</v>
          </cell>
          <cell r="B28137" t="str">
            <v>MARTIKA</v>
          </cell>
          <cell r="C28137" t="str">
            <v xml:space="preserve"> Этажерка универ ДЖЕТТА 3 корзины на колесиках</v>
          </cell>
          <cell r="E28137" t="str">
            <v>Россия</v>
          </cell>
          <cell r="F28137" t="str">
            <v>ПЛАСТИК</v>
          </cell>
        </row>
        <row r="28138">
          <cell r="A28138" t="str">
            <v>APC73M</v>
          </cell>
          <cell r="B28138" t="str">
            <v>MARTIKA</v>
          </cell>
          <cell r="C28138" t="str">
            <v xml:space="preserve"> Поддон для цветочного горшка d=140мм мрамор</v>
          </cell>
          <cell r="E28138" t="str">
            <v>Россия</v>
          </cell>
          <cell r="F28138" t="str">
            <v>ПЛАСТИК</v>
          </cell>
        </row>
        <row r="28139">
          <cell r="A28139" t="str">
            <v>APC73T</v>
          </cell>
          <cell r="B28139" t="str">
            <v>MARTIKA</v>
          </cell>
          <cell r="C28139" t="str">
            <v xml:space="preserve"> Поддон для цветочного горшка d=140мм терракот</v>
          </cell>
          <cell r="E28139" t="str">
            <v>Россия</v>
          </cell>
          <cell r="F28139" t="str">
            <v>ПЛАСТИК</v>
          </cell>
        </row>
        <row r="28140">
          <cell r="A28140" t="str">
            <v>APC741</v>
          </cell>
          <cell r="B28140" t="str">
            <v>MARTIKA</v>
          </cell>
          <cell r="C28140" t="str">
            <v xml:space="preserve"> Этажерка универсальная ДЖЕТТА 3 полки</v>
          </cell>
          <cell r="E28140" t="str">
            <v>Россия</v>
          </cell>
          <cell r="F28140" t="str">
            <v>ПЛАСТИК</v>
          </cell>
        </row>
        <row r="28141">
          <cell r="A28141" t="str">
            <v>APC770</v>
          </cell>
          <cell r="B28141" t="str">
            <v>MARTIKA</v>
          </cell>
          <cell r="C28141" t="str">
            <v xml:space="preserve"> Полка для ванной комнаты МОРЕЛЛА 3 полки</v>
          </cell>
          <cell r="E28141" t="str">
            <v>Россия</v>
          </cell>
          <cell r="F28141" t="str">
            <v>ПЛАСТИК</v>
          </cell>
        </row>
        <row r="28142">
          <cell r="A28142" t="str">
            <v>APC771</v>
          </cell>
          <cell r="B28142" t="str">
            <v>MARTIKA</v>
          </cell>
          <cell r="C28142" t="str">
            <v xml:space="preserve"> Полка для ванной комнаты МОРЕЛЛА 4 полки</v>
          </cell>
          <cell r="E28142" t="str">
            <v>Россия</v>
          </cell>
          <cell r="F28142" t="str">
            <v>ПЛАСТИК</v>
          </cell>
        </row>
        <row r="28143">
          <cell r="A28143" t="str">
            <v>APC85</v>
          </cell>
          <cell r="B28143" t="str">
            <v>MARTIKA</v>
          </cell>
          <cell r="C28143" t="str">
            <v xml:space="preserve"> Совок для мусора КЛИНТ</v>
          </cell>
          <cell r="E28143" t="str">
            <v>Россия</v>
          </cell>
          <cell r="F28143" t="str">
            <v>ПЛАСТИК</v>
          </cell>
        </row>
        <row r="28144">
          <cell r="A28144" t="str">
            <v>APC907</v>
          </cell>
          <cell r="B28144" t="str">
            <v>MARTIKA</v>
          </cell>
          <cell r="C28144" t="str">
            <v xml:space="preserve"> Фляга ГРАНДЕ 100л с ручками цвет в асс</v>
          </cell>
          <cell r="E28144" t="str">
            <v>Россия</v>
          </cell>
          <cell r="F28144" t="str">
            <v>ПЛАСТИК</v>
          </cell>
        </row>
        <row r="28145">
          <cell r="A28145" t="str">
            <v>APC908</v>
          </cell>
          <cell r="B28145" t="str">
            <v>MARTIKA</v>
          </cell>
          <cell r="C28145" t="str">
            <v xml:space="preserve"> Фляга ГРАНДЕ 20л с ручками цвет в асс</v>
          </cell>
          <cell r="E28145" t="str">
            <v>Россия</v>
          </cell>
          <cell r="F28145" t="str">
            <v>ПЛАСТИК</v>
          </cell>
        </row>
        <row r="28146">
          <cell r="A28146" t="str">
            <v>APC909</v>
          </cell>
          <cell r="B28146" t="str">
            <v>MARTIKA</v>
          </cell>
          <cell r="C28146" t="str">
            <v xml:space="preserve"> Фляга ГРАНДЕ 30л с ручками</v>
          </cell>
          <cell r="E28146" t="str">
            <v>Россия</v>
          </cell>
          <cell r="F28146" t="str">
            <v>ПЛАСТИК</v>
          </cell>
        </row>
        <row r="28147">
          <cell r="A28147" t="str">
            <v>APC910</v>
          </cell>
          <cell r="B28147" t="str">
            <v>MARTIKA</v>
          </cell>
          <cell r="C28147" t="str">
            <v xml:space="preserve"> Фляга ГРАНДЕ 40л с ручками цвет в асс</v>
          </cell>
          <cell r="E28147" t="str">
            <v>Россия</v>
          </cell>
          <cell r="F28147" t="str">
            <v>ПЛАСТИК</v>
          </cell>
        </row>
        <row r="28148">
          <cell r="A28148" t="str">
            <v>APC911</v>
          </cell>
          <cell r="B28148" t="str">
            <v>MARTIKA</v>
          </cell>
          <cell r="C28148" t="str">
            <v xml:space="preserve"> Фляга ГРАНДЕ 50л с ручками цвет в асс</v>
          </cell>
          <cell r="E28148" t="str">
            <v>Россия</v>
          </cell>
          <cell r="F28148" t="str">
            <v>ПЛАСТИК</v>
          </cell>
        </row>
        <row r="28149">
          <cell r="A28149" t="str">
            <v>APC912</v>
          </cell>
          <cell r="B28149" t="str">
            <v>MARTIKA</v>
          </cell>
          <cell r="C28149" t="str">
            <v xml:space="preserve"> Фляга ГРАНДЕ 60л с ручками цвет в асс</v>
          </cell>
          <cell r="E28149" t="str">
            <v>Россия</v>
          </cell>
          <cell r="F28149" t="str">
            <v>ПЛАСТИК</v>
          </cell>
        </row>
        <row r="28150">
          <cell r="A28150" t="str">
            <v>APC91K</v>
          </cell>
          <cell r="B28150" t="str">
            <v>MARTIKA</v>
          </cell>
          <cell r="C28150" t="str">
            <v xml:space="preserve"> Горшок КОЛЫВАНЬ-КОЛОР с подставкой 0.45л D=11см</v>
          </cell>
          <cell r="E28150" t="str">
            <v>Россия</v>
          </cell>
          <cell r="F28150" t="str">
            <v>ПЛАСТИК</v>
          </cell>
        </row>
        <row r="28151">
          <cell r="A28151" t="str">
            <v>APC91M</v>
          </cell>
          <cell r="B28151" t="str">
            <v>MARTIKA</v>
          </cell>
          <cell r="C28151" t="str">
            <v xml:space="preserve"> Горшок КОЛЫВАНЬ-МРАМОР с подставкой 0.45л D=11см</v>
          </cell>
          <cell r="E28151" t="str">
            <v>Россия</v>
          </cell>
          <cell r="F28151" t="str">
            <v>ПЛАСТИК</v>
          </cell>
        </row>
        <row r="28152">
          <cell r="A28152" t="str">
            <v>APC91T</v>
          </cell>
          <cell r="B28152" t="str">
            <v>MARTIKA</v>
          </cell>
          <cell r="C28152" t="str">
            <v xml:space="preserve"> Горшок КОЛЫВАНЬ-ТЕРРАКОТОВЫЙ с подставкой 0.45л D=11см</v>
          </cell>
          <cell r="E28152" t="str">
            <v>Россия</v>
          </cell>
          <cell r="F28152" t="str">
            <v>ПЛАСТИК</v>
          </cell>
        </row>
        <row r="28153">
          <cell r="A28153" t="str">
            <v>APC925</v>
          </cell>
          <cell r="B28153" t="str">
            <v>MARTIKA</v>
          </cell>
          <cell r="C28153" t="str">
            <v xml:space="preserve"> Бидон ПРОСПЕРО 3л</v>
          </cell>
          <cell r="E28153" t="str">
            <v>Россия</v>
          </cell>
          <cell r="F28153" t="str">
            <v>ПЛАСТИК</v>
          </cell>
        </row>
        <row r="28154">
          <cell r="A28154" t="str">
            <v>APC926</v>
          </cell>
          <cell r="B28154" t="str">
            <v>MARTIKA</v>
          </cell>
          <cell r="C28154" t="str">
            <v xml:space="preserve"> Бидон ПРОСПЕРО 5л</v>
          </cell>
          <cell r="E28154" t="str">
            <v>Россия</v>
          </cell>
          <cell r="F28154" t="str">
            <v>ПЛАСТИК</v>
          </cell>
        </row>
        <row r="28155">
          <cell r="A28155" t="str">
            <v>APC92M</v>
          </cell>
          <cell r="B28155" t="str">
            <v>MARTIKA</v>
          </cell>
          <cell r="C28155" t="str">
            <v xml:space="preserve"> Горшок КОЛЫВАНЬ-МРАМОР с подставкой 0.9л D=14см</v>
          </cell>
          <cell r="E28155" t="str">
            <v>Россия</v>
          </cell>
          <cell r="F28155" t="str">
            <v>ПЛАСТИК</v>
          </cell>
        </row>
        <row r="28156">
          <cell r="A28156" t="str">
            <v>APC92T</v>
          </cell>
          <cell r="B28156" t="str">
            <v>MARTIKA</v>
          </cell>
          <cell r="C28156" t="str">
            <v xml:space="preserve"> Горшок КОЛЫВАНЬ-ТЕРРАКОТОВЫЙ с подставкой 0.9л D=14см</v>
          </cell>
          <cell r="E28156" t="str">
            <v>Россия</v>
          </cell>
          <cell r="F28156" t="str">
            <v>ПЛАСТИК</v>
          </cell>
        </row>
        <row r="28157">
          <cell r="A28157" t="str">
            <v>APC930</v>
          </cell>
          <cell r="B28157" t="str">
            <v>MARTIKA</v>
          </cell>
          <cell r="C28157" t="str">
            <v xml:space="preserve"> Канистра ПРОСПЕРО 5л</v>
          </cell>
          <cell r="E28157" t="str">
            <v>Россия</v>
          </cell>
          <cell r="F28157" t="str">
            <v>ПЛАСТИК</v>
          </cell>
        </row>
        <row r="28158">
          <cell r="A28158" t="str">
            <v>APC932</v>
          </cell>
          <cell r="B28158" t="str">
            <v>MARTIKA</v>
          </cell>
          <cell r="C28158" t="str">
            <v xml:space="preserve"> Канистра ПРОСПЕРО 15л</v>
          </cell>
          <cell r="E28158" t="str">
            <v>Россия</v>
          </cell>
          <cell r="F28158" t="str">
            <v>ПЛАСТИК</v>
          </cell>
        </row>
        <row r="28159">
          <cell r="A28159" t="str">
            <v>APC933</v>
          </cell>
          <cell r="B28159" t="str">
            <v>MARTIKA</v>
          </cell>
          <cell r="C28159" t="str">
            <v xml:space="preserve"> Канистра ПРОСПЕРО 20л</v>
          </cell>
          <cell r="E28159" t="str">
            <v>Россия</v>
          </cell>
          <cell r="F28159" t="str">
            <v>ПЛАСТИК</v>
          </cell>
        </row>
        <row r="28160">
          <cell r="A28160" t="str">
            <v>APC93K</v>
          </cell>
          <cell r="B28160" t="str">
            <v>MARTIKA</v>
          </cell>
          <cell r="C28160" t="str">
            <v xml:space="preserve"> Горшок КОЛЫВАНЬ-КОЛОР с подставкой 1.8л D=18см</v>
          </cell>
          <cell r="E28160" t="str">
            <v>Россия</v>
          </cell>
          <cell r="F28160" t="str">
            <v>ПЛАСТИК</v>
          </cell>
        </row>
        <row r="28161">
          <cell r="A28161" t="str">
            <v>APC93M</v>
          </cell>
          <cell r="B28161" t="str">
            <v>MARTIKA</v>
          </cell>
          <cell r="C28161" t="str">
            <v xml:space="preserve"> Горшок КОЛЫВАНЬ-МРАМОР с подставкой 1.8л D=18см</v>
          </cell>
          <cell r="E28161" t="str">
            <v>Россия</v>
          </cell>
          <cell r="F28161" t="str">
            <v>ПЛАСТИК</v>
          </cell>
        </row>
        <row r="28162">
          <cell r="A28162" t="str">
            <v>APC93T</v>
          </cell>
          <cell r="B28162" t="str">
            <v>MARTIKA</v>
          </cell>
          <cell r="C28162" t="str">
            <v xml:space="preserve"> Горшок КОЛЫВАНЬ-ТЕРРАКОТОВЫЙ с подставкой 1.8л D=18см</v>
          </cell>
          <cell r="E28162" t="str">
            <v>Россия</v>
          </cell>
          <cell r="F28162" t="str">
            <v>ПЛАСТИК</v>
          </cell>
        </row>
        <row r="28163">
          <cell r="A28163" t="str">
            <v>APC94T</v>
          </cell>
          <cell r="B28163" t="str">
            <v>MARTIKA</v>
          </cell>
          <cell r="C28163" t="str">
            <v xml:space="preserve"> Горшок КОЛЫВАНЬ-ТЕРРАКОТОВЫЙ 3.7л с поддоном</v>
          </cell>
          <cell r="E28163" t="str">
            <v>Россия</v>
          </cell>
          <cell r="F28163" t="str">
            <v>ПЛАСТИК</v>
          </cell>
        </row>
        <row r="28164">
          <cell r="A28164" t="str">
            <v>APC96T</v>
          </cell>
          <cell r="B28164" t="str">
            <v>MARTIKA</v>
          </cell>
          <cell r="C28164" t="str">
            <v xml:space="preserve"> Горшок КОЛЫВАНЬ-ТЕРРАКОТОВЫЙ с поддоном 10л D=30см</v>
          </cell>
          <cell r="E28164" t="str">
            <v>Россия</v>
          </cell>
          <cell r="F28164" t="str">
            <v>ПЛАСТИК</v>
          </cell>
        </row>
        <row r="28165">
          <cell r="A28165" t="str">
            <v>APC102K</v>
          </cell>
          <cell r="B28165" t="str">
            <v>MARTIKA</v>
          </cell>
          <cell r="C28165" t="str">
            <v xml:space="preserve"> Горшок ФЕЛИЦИЯ-КОЛОР с поддоном 0.9л D=140см</v>
          </cell>
          <cell r="E28165" t="str">
            <v>Россия</v>
          </cell>
          <cell r="F28165" t="str">
            <v>ПЛАСТИК</v>
          </cell>
        </row>
        <row r="28166">
          <cell r="A28166" t="str">
            <v>APC102M</v>
          </cell>
          <cell r="B28166" t="str">
            <v>MARTIKA</v>
          </cell>
          <cell r="C28166" t="str">
            <v xml:space="preserve"> Горшок ФЕЛИЦИЯ-МРАМОР с поддоном 0.9л D=140см</v>
          </cell>
          <cell r="E28166" t="str">
            <v>Россия</v>
          </cell>
          <cell r="F28166" t="str">
            <v>ПЛАСТИК</v>
          </cell>
        </row>
        <row r="28167">
          <cell r="A28167" t="str">
            <v>APC102T</v>
          </cell>
          <cell r="B28167" t="str">
            <v>MARTIKA</v>
          </cell>
          <cell r="C28167" t="str">
            <v xml:space="preserve"> Горшок ФЕЛИЦИЯ-ТЕРРАКОТОВЫЙ с поддоном 0.9л D=140см</v>
          </cell>
          <cell r="E28167" t="str">
            <v>Россия</v>
          </cell>
          <cell r="F28167" t="str">
            <v>ПЛАСТИК</v>
          </cell>
        </row>
        <row r="28168">
          <cell r="A28168" t="str">
            <v>APC103K</v>
          </cell>
          <cell r="B28168" t="str">
            <v>MARTIKA</v>
          </cell>
          <cell r="C28168" t="str">
            <v xml:space="preserve"> Горшок ФЕЛИЦИЯ-КОЛОР с поддоном 1.8л D=180см</v>
          </cell>
          <cell r="E28168" t="str">
            <v>Россия</v>
          </cell>
          <cell r="F28168" t="str">
            <v>ПЛАСТИК</v>
          </cell>
        </row>
        <row r="28169">
          <cell r="A28169" t="str">
            <v>APC103M</v>
          </cell>
          <cell r="B28169" t="str">
            <v>MARTIKA</v>
          </cell>
          <cell r="C28169" t="str">
            <v xml:space="preserve"> Горшок ФЕЛИЦИЯ-МРАМОР с поддоном 1.8л D=180см</v>
          </cell>
          <cell r="E28169" t="str">
            <v>Россия</v>
          </cell>
          <cell r="F28169" t="str">
            <v>ПЛАСТИК</v>
          </cell>
        </row>
        <row r="28170">
          <cell r="A28170" t="str">
            <v>APC103P</v>
          </cell>
          <cell r="B28170" t="str">
            <v>MARTIKA</v>
          </cell>
          <cell r="C28170" t="str">
            <v xml:space="preserve"> Горшок для орхидеи ФЕЛИЦИЯ 1.8л D=180мм с поддоном</v>
          </cell>
          <cell r="E28170" t="str">
            <v>Россия</v>
          </cell>
          <cell r="F28170" t="str">
            <v>ПЛАСТИК</v>
          </cell>
        </row>
        <row r="28171">
          <cell r="A28171" t="str">
            <v>APC103T</v>
          </cell>
          <cell r="B28171" t="str">
            <v>MARTIKA</v>
          </cell>
          <cell r="C28171" t="str">
            <v xml:space="preserve"> Горшок ФЕЛИЦИЯ-ТЕРРАКОТОВЫЙ с поддоном 1.8л D=180см</v>
          </cell>
          <cell r="E28171" t="str">
            <v>Россия</v>
          </cell>
          <cell r="F28171" t="str">
            <v>ПЛАСТИК</v>
          </cell>
        </row>
        <row r="28172">
          <cell r="A28172" t="str">
            <v>APC104K</v>
          </cell>
          <cell r="B28172" t="str">
            <v>MARTIKA</v>
          </cell>
          <cell r="C28172" t="str">
            <v xml:space="preserve"> Горшок ФЕЛИЦИЯ-КОЛОР с поддоном 3.6л D=225см</v>
          </cell>
          <cell r="E28172" t="str">
            <v>Россия</v>
          </cell>
          <cell r="F28172" t="str">
            <v>ПЛАСТИК</v>
          </cell>
        </row>
        <row r="28173">
          <cell r="A28173" t="str">
            <v>APC104M</v>
          </cell>
          <cell r="B28173" t="str">
            <v>MARTIKA</v>
          </cell>
          <cell r="C28173" t="str">
            <v xml:space="preserve"> Горшок ФЕЛИЦИЯ-МРАМОР с поддоном 3.6л D=225см</v>
          </cell>
          <cell r="E28173" t="str">
            <v>Россия</v>
          </cell>
          <cell r="F28173" t="str">
            <v>ПЛАСТИК</v>
          </cell>
        </row>
        <row r="28174">
          <cell r="A28174" t="str">
            <v>APC104T</v>
          </cell>
          <cell r="B28174" t="str">
            <v>MARTIKA</v>
          </cell>
          <cell r="C28174" t="str">
            <v xml:space="preserve"> Горшок ФЕЛИЦИЯ-ТЕРРАКОТОВЫЙ с поддоном 3.6л D=225см</v>
          </cell>
          <cell r="E28174" t="str">
            <v>Россия</v>
          </cell>
          <cell r="F28174" t="str">
            <v>ПЛАСТИК</v>
          </cell>
        </row>
        <row r="28175">
          <cell r="A28175" t="str">
            <v>APC105M</v>
          </cell>
          <cell r="B28175" t="str">
            <v>MARTIKA</v>
          </cell>
          <cell r="C28175" t="str">
            <v xml:space="preserve"> Горшок ФЕЛИЦИЯ-МРАМОР с поддоном 6.4л D=270см</v>
          </cell>
          <cell r="E28175" t="str">
            <v>Россия</v>
          </cell>
          <cell r="F28175" t="str">
            <v>ПЛАСТИК</v>
          </cell>
        </row>
        <row r="28176">
          <cell r="A28176" t="str">
            <v>APC105T</v>
          </cell>
          <cell r="B28176" t="str">
            <v>MARTIKA</v>
          </cell>
          <cell r="C28176" t="str">
            <v xml:space="preserve"> Горшок ФЕЛИЦИЯ-ТЕРРАКОТОВЫЙ с поддоном 6.4л D=270см</v>
          </cell>
          <cell r="E28176" t="str">
            <v>Россия</v>
          </cell>
          <cell r="F28176" t="str">
            <v>ПЛАСТИК</v>
          </cell>
        </row>
        <row r="28177">
          <cell r="A28177" t="str">
            <v>APC112M</v>
          </cell>
          <cell r="B28177" t="str">
            <v>MARTIKA</v>
          </cell>
          <cell r="C28177" t="str">
            <v xml:space="preserve"> Кашпо настенное КОЛЫВАНЬ-МРАМОР D=20см</v>
          </cell>
          <cell r="E28177" t="str">
            <v>Россия</v>
          </cell>
          <cell r="F28177" t="str">
            <v>ПЛАСТИК</v>
          </cell>
        </row>
        <row r="28178">
          <cell r="A28178" t="str">
            <v>APC12</v>
          </cell>
          <cell r="B28178" t="str">
            <v>MARTIKA</v>
          </cell>
          <cell r="C28178" t="str">
            <v xml:space="preserve"> Совок для мусора ПЫЛЬДОЗЕР</v>
          </cell>
          <cell r="E28178" t="str">
            <v>Россия</v>
          </cell>
          <cell r="F28178" t="str">
            <v>ПЛАСТИК</v>
          </cell>
        </row>
        <row r="28179">
          <cell r="A28179" t="str">
            <v>APC126M</v>
          </cell>
          <cell r="B28179" t="str">
            <v>MARTIKA</v>
          </cell>
          <cell r="C28179" t="str">
            <v xml:space="preserve"> Горшок для растений РОЗЕТТА 1.7л д170 с поддоном мрамор</v>
          </cell>
          <cell r="E28179" t="str">
            <v>Россия</v>
          </cell>
          <cell r="F28179" t="str">
            <v>ПЛАСТИК</v>
          </cell>
        </row>
        <row r="28180">
          <cell r="A28180" t="str">
            <v>APC126P</v>
          </cell>
          <cell r="B28180" t="str">
            <v>MARTIKA</v>
          </cell>
          <cell r="C28180" t="str">
            <v xml:space="preserve"> Горшок для орхидей РОЗЕТТА 1.7л с поддоном</v>
          </cell>
          <cell r="E28180" t="str">
            <v>Россия</v>
          </cell>
          <cell r="F28180" t="str">
            <v>ПЛАСТИК</v>
          </cell>
        </row>
        <row r="28181">
          <cell r="A28181" t="str">
            <v>APC126T</v>
          </cell>
          <cell r="B28181" t="str">
            <v>MARTIKA</v>
          </cell>
          <cell r="C28181" t="str">
            <v xml:space="preserve"> Горшок для растений РОЗЕТТА 1.7л д170 с поддоном тер</v>
          </cell>
          <cell r="E28181" t="str">
            <v>Россия</v>
          </cell>
          <cell r="F28181" t="str">
            <v>ПЛАСТИК</v>
          </cell>
        </row>
        <row r="28182">
          <cell r="A28182" t="str">
            <v>APC127M</v>
          </cell>
          <cell r="B28182" t="str">
            <v>MARTIKA</v>
          </cell>
          <cell r="C28182" t="str">
            <v xml:space="preserve"> Горшок для растений РОЗЕТТА 2.8л д200 с поддоном мрамор</v>
          </cell>
          <cell r="E28182" t="str">
            <v>Россия</v>
          </cell>
          <cell r="F28182" t="str">
            <v>ПЛАСТИК</v>
          </cell>
        </row>
        <row r="28183">
          <cell r="A28183" t="str">
            <v>APC127T</v>
          </cell>
          <cell r="B28183" t="str">
            <v>MARTIKA</v>
          </cell>
          <cell r="C28183" t="str">
            <v xml:space="preserve"> Горшок для растений РОЗЕТТА 2.8л д200 с поддоном тер</v>
          </cell>
          <cell r="E28183" t="str">
            <v>Россия</v>
          </cell>
          <cell r="F28183" t="str">
            <v>ПЛАСТИК</v>
          </cell>
        </row>
        <row r="28184">
          <cell r="A28184" t="str">
            <v>APC128M</v>
          </cell>
          <cell r="B28184" t="str">
            <v>MARTIKA</v>
          </cell>
          <cell r="C28184" t="str">
            <v xml:space="preserve"> Горшок для растений РОЗЕТТА 4.9л д245 с поддоном мрамор</v>
          </cell>
          <cell r="E28184" t="str">
            <v>Россия</v>
          </cell>
          <cell r="F28184" t="str">
            <v>ПЛАСТИК</v>
          </cell>
        </row>
        <row r="28185">
          <cell r="A28185" t="str">
            <v>APC128T</v>
          </cell>
          <cell r="B28185" t="str">
            <v>MARTIKA</v>
          </cell>
          <cell r="C28185" t="str">
            <v xml:space="preserve"> Горшок для растений РОЗЕТТА 4.9л д245 с поддоном тер</v>
          </cell>
          <cell r="E28185" t="str">
            <v>Россия</v>
          </cell>
          <cell r="F28185" t="str">
            <v>ПЛАСТИК</v>
          </cell>
        </row>
        <row r="28186">
          <cell r="A28186" t="str">
            <v>APC13</v>
          </cell>
          <cell r="B28186" t="str">
            <v>MARTIKA</v>
          </cell>
          <cell r="C28186" t="str">
            <v xml:space="preserve"> Мыльница закрытая ВОЯЖ со щёткой</v>
          </cell>
          <cell r="E28186" t="str">
            <v>Россия</v>
          </cell>
          <cell r="F28186" t="str">
            <v>ПЛАСТИК</v>
          </cell>
        </row>
        <row r="28187">
          <cell r="A28187" t="str">
            <v>APC14</v>
          </cell>
          <cell r="B28187" t="str">
            <v>MARTIKA</v>
          </cell>
          <cell r="C28187" t="str">
            <v xml:space="preserve"> Мыльница открытая КАМЕЯ</v>
          </cell>
          <cell r="E28187" t="str">
            <v>Россия</v>
          </cell>
          <cell r="F28187" t="str">
            <v>ПЛАСТИК</v>
          </cell>
        </row>
        <row r="28188">
          <cell r="A28188" t="str">
            <v>APC15</v>
          </cell>
          <cell r="B28188" t="str">
            <v>MARTIKA</v>
          </cell>
          <cell r="C28188" t="str">
            <v xml:space="preserve"> Подставка для зубных щёток КАМЕЯ</v>
          </cell>
          <cell r="E28188" t="str">
            <v>Россия</v>
          </cell>
          <cell r="F28188" t="str">
            <v>ПЛАСТИК</v>
          </cell>
        </row>
        <row r="28189">
          <cell r="A28189" t="str">
            <v>APC151</v>
          </cell>
          <cell r="B28189" t="str">
            <v>MARTIKA</v>
          </cell>
          <cell r="C28189" t="str">
            <v xml:space="preserve"> Тарелка для закусок 160х15</v>
          </cell>
          <cell r="E28189" t="str">
            <v>Россия</v>
          </cell>
          <cell r="F28189" t="str">
            <v>ПЛАСТИК</v>
          </cell>
        </row>
        <row r="28190">
          <cell r="A28190" t="str">
            <v>APC152</v>
          </cell>
          <cell r="B28190" t="str">
            <v>MARTIKA</v>
          </cell>
          <cell r="C28190" t="str">
            <v xml:space="preserve"> Тарелка для вторых блюд 180х20</v>
          </cell>
          <cell r="E28190" t="str">
            <v>Россия</v>
          </cell>
          <cell r="F28190" t="str">
            <v>ПЛАСТИК</v>
          </cell>
        </row>
        <row r="28191">
          <cell r="A28191" t="str">
            <v>APC153</v>
          </cell>
          <cell r="B28191" t="str">
            <v>MARTIKA</v>
          </cell>
          <cell r="C28191" t="str">
            <v xml:space="preserve"> Тарелка для первых блюд 220х40</v>
          </cell>
          <cell r="E28191" t="str">
            <v>Россия</v>
          </cell>
          <cell r="F28191" t="str">
            <v>ПЛАСТИК</v>
          </cell>
        </row>
        <row r="28192">
          <cell r="A28192" t="str">
            <v>APC182M</v>
          </cell>
          <cell r="B28192" t="str">
            <v>MARTIKA</v>
          </cell>
          <cell r="C28192" t="str">
            <v xml:space="preserve"> Кактусница КОЛЫВАНЬ-МРАМОР 31см</v>
          </cell>
          <cell r="E28192" t="str">
            <v>Россия</v>
          </cell>
          <cell r="F28192" t="str">
            <v>ПЛАСТИК</v>
          </cell>
        </row>
        <row r="28193">
          <cell r="A28193" t="str">
            <v>APC182T</v>
          </cell>
          <cell r="B28193" t="str">
            <v>MARTIKA</v>
          </cell>
          <cell r="C28193" t="str">
            <v xml:space="preserve"> Кактусница КОЛЫВАНЬ-ТЕРРАКОТОВЫЙ 31см</v>
          </cell>
          <cell r="E28193" t="str">
            <v>Россия</v>
          </cell>
          <cell r="F28193" t="str">
            <v>ПЛАСТИК</v>
          </cell>
        </row>
        <row r="28194">
          <cell r="A28194" t="str">
            <v>APC201</v>
          </cell>
          <cell r="B28194" t="str">
            <v>MARTIKA</v>
          </cell>
          <cell r="C28194" t="str">
            <v xml:space="preserve"> Контейнер для продуктов 1.35л</v>
          </cell>
          <cell r="E28194" t="str">
            <v>Россия</v>
          </cell>
          <cell r="F28194" t="str">
            <v>ПЛАСТИК</v>
          </cell>
        </row>
        <row r="28195">
          <cell r="A28195" t="str">
            <v>APC202</v>
          </cell>
          <cell r="B28195" t="str">
            <v>MARTIKA</v>
          </cell>
          <cell r="C28195" t="str">
            <v xml:space="preserve"> Контейнер для продуктов 2л</v>
          </cell>
          <cell r="E28195" t="str">
            <v>Россия</v>
          </cell>
          <cell r="F28195" t="str">
            <v>ПЛАСТИК</v>
          </cell>
        </row>
        <row r="28196">
          <cell r="A28196" t="str">
            <v>APC205P</v>
          </cell>
          <cell r="B28196" t="str">
            <v>MARTIKA</v>
          </cell>
          <cell r="C28196" t="str">
            <v xml:space="preserve"> Контейнер для пищевых продуктов 6л</v>
          </cell>
          <cell r="E28196" t="str">
            <v>Россия</v>
          </cell>
          <cell r="F28196" t="str">
            <v>ПЛАСТИК</v>
          </cell>
        </row>
        <row r="28197">
          <cell r="A28197" t="str">
            <v>APC206P</v>
          </cell>
          <cell r="B28197" t="str">
            <v>MARTIKA</v>
          </cell>
          <cell r="C28197" t="str">
            <v xml:space="preserve"> Контейнер для пищевых продуктов 8л</v>
          </cell>
          <cell r="E28197" t="str">
            <v>Россия</v>
          </cell>
          <cell r="F28197" t="str">
            <v>ПЛАСТИК</v>
          </cell>
        </row>
        <row r="28198">
          <cell r="A28198" t="str">
            <v>APC207P</v>
          </cell>
          <cell r="B28198" t="str">
            <v>MARTIKA</v>
          </cell>
          <cell r="C28198" t="str">
            <v xml:space="preserve"> Контейнер для пищевых продуктов 10л</v>
          </cell>
          <cell r="E28198" t="str">
            <v>Россия</v>
          </cell>
          <cell r="F28198" t="str">
            <v>ПЛАСТИК</v>
          </cell>
        </row>
        <row r="28199">
          <cell r="A28199" t="str">
            <v>APC20H</v>
          </cell>
          <cell r="B28199" t="str">
            <v>MARTIKA</v>
          </cell>
          <cell r="C28199" t="str">
            <v xml:space="preserve"> Набор прищепок ЭЛЛИНА 20шт</v>
          </cell>
          <cell r="E28199" t="str">
            <v>Россия</v>
          </cell>
          <cell r="F28199" t="str">
            <v>ПЛАСТИК</v>
          </cell>
        </row>
        <row r="28200">
          <cell r="A28200" t="str">
            <v>APC20HK</v>
          </cell>
          <cell r="B28200" t="str">
            <v>MARTIKA</v>
          </cell>
          <cell r="C28200" t="str">
            <v xml:space="preserve"> Набор прищепок ЭЛЛИНА 25шт в корзине</v>
          </cell>
          <cell r="E28200" t="str">
            <v>Россия</v>
          </cell>
          <cell r="F28200" t="str">
            <v>ПЛАСТИК</v>
          </cell>
        </row>
        <row r="28201">
          <cell r="A28201" t="str">
            <v>APC219</v>
          </cell>
          <cell r="B28201" t="str">
            <v>MARTIKA</v>
          </cell>
          <cell r="C28201" t="str">
            <v xml:space="preserve"> Набор контейнеров для прод УНИКО (0.45л+0.9л+1.4л)</v>
          </cell>
          <cell r="E28201" t="str">
            <v>Россия</v>
          </cell>
          <cell r="F28201" t="str">
            <v>ПЛАСТИК</v>
          </cell>
        </row>
        <row r="28202">
          <cell r="A28202" t="str">
            <v>APC22</v>
          </cell>
          <cell r="B28202" t="str">
            <v>MARTIKA</v>
          </cell>
          <cell r="C28202" t="str">
            <v xml:space="preserve"> Футляр для зубных щеток</v>
          </cell>
          <cell r="E28202" t="str">
            <v>Россия</v>
          </cell>
          <cell r="F28202" t="str">
            <v>ПЛАСТИК</v>
          </cell>
        </row>
        <row r="28203">
          <cell r="A28203" t="str">
            <v>APC23HK</v>
          </cell>
          <cell r="B28203" t="str">
            <v>MARTIKA</v>
          </cell>
          <cell r="C28203" t="str">
            <v xml:space="preserve"> Н-р крышек п/эт для банок КОЛОР 12шт</v>
          </cell>
          <cell r="E28203" t="str">
            <v>Россия</v>
          </cell>
          <cell r="F28203" t="str">
            <v>ПЛАСТИК</v>
          </cell>
        </row>
        <row r="28204">
          <cell r="A28204" t="str">
            <v>APC243</v>
          </cell>
          <cell r="B28204" t="str">
            <v>MARTIKA</v>
          </cell>
          <cell r="C28204" t="str">
            <v xml:space="preserve"> Контейнер для сыпучих продуктов №4 1.5л</v>
          </cell>
          <cell r="E28204" t="str">
            <v>Россия</v>
          </cell>
          <cell r="F28204" t="str">
            <v>ПЛАСТИК</v>
          </cell>
        </row>
        <row r="28205">
          <cell r="A28205" t="str">
            <v>APC255</v>
          </cell>
          <cell r="B28205" t="str">
            <v>MARTIKA</v>
          </cell>
          <cell r="C28205" t="str">
            <v xml:space="preserve"> Контейнер круглый низкий многофункциональный №2 0.5л</v>
          </cell>
          <cell r="E28205" t="str">
            <v>Россия</v>
          </cell>
          <cell r="F28205" t="str">
            <v>ПЛАСТИК</v>
          </cell>
        </row>
        <row r="28206">
          <cell r="A28206" t="str">
            <v>APC258</v>
          </cell>
          <cell r="B28206" t="str">
            <v>MARTIKA</v>
          </cell>
          <cell r="C28206" t="str">
            <v xml:space="preserve"> Контейнер круглый низкий многофункциональный №5 2.3л</v>
          </cell>
          <cell r="E28206" t="str">
            <v>Россия</v>
          </cell>
          <cell r="F28206" t="str">
            <v>ПЛАСТИК</v>
          </cell>
        </row>
        <row r="28207">
          <cell r="A28207" t="str">
            <v>APC259</v>
          </cell>
          <cell r="B28207" t="str">
            <v>MARTIKA</v>
          </cell>
          <cell r="C28207" t="str">
            <v xml:space="preserve"> Контейнер круглый высокий многофункциональный №1 0.55л</v>
          </cell>
          <cell r="E28207" t="str">
            <v>Россия</v>
          </cell>
          <cell r="F28207" t="str">
            <v>ПЛАСТИК</v>
          </cell>
        </row>
        <row r="28208">
          <cell r="A28208" t="str">
            <v>APC263</v>
          </cell>
          <cell r="B28208" t="str">
            <v>MARTIKA</v>
          </cell>
          <cell r="C28208" t="str">
            <v xml:space="preserve"> Контейнер круглый высокий многофункциональный №5 4.7л</v>
          </cell>
          <cell r="E28208" t="str">
            <v>Россия</v>
          </cell>
          <cell r="F28208" t="str">
            <v>ПЛАСТИК</v>
          </cell>
        </row>
        <row r="28209">
          <cell r="A28209" t="str">
            <v>APC27</v>
          </cell>
          <cell r="B28209" t="str">
            <v>MARTIKA</v>
          </cell>
          <cell r="C28209" t="str">
            <v xml:space="preserve"> Салфетница ЛИСТОК</v>
          </cell>
          <cell r="E28209" t="str">
            <v>Россия</v>
          </cell>
          <cell r="F28209" t="str">
            <v>ПЛАСТИК</v>
          </cell>
        </row>
        <row r="28210">
          <cell r="A28210" t="str">
            <v>APC340</v>
          </cell>
          <cell r="B28210" t="str">
            <v>MARTIKA</v>
          </cell>
          <cell r="C28210" t="str">
            <v xml:space="preserve"> Контейнер для мусора ФОРТЕ 9л</v>
          </cell>
          <cell r="E28210" t="str">
            <v>Россия</v>
          </cell>
          <cell r="F28210" t="str">
            <v>ПЛАСТИК</v>
          </cell>
        </row>
        <row r="28211">
          <cell r="A28211" t="str">
            <v>APC3K</v>
          </cell>
          <cell r="B28211" t="str">
            <v>MARTIKA</v>
          </cell>
          <cell r="C28211" t="str">
            <v xml:space="preserve"> Масленка-колор с прозрачной крышкой</v>
          </cell>
          <cell r="E28211" t="str">
            <v>Россия</v>
          </cell>
          <cell r="F28211" t="str">
            <v>ПЛАСТИК</v>
          </cell>
        </row>
        <row r="28212">
          <cell r="A28212" t="str">
            <v>APC402</v>
          </cell>
          <cell r="B28212" t="str">
            <v>MARTIKA</v>
          </cell>
          <cell r="C28212" t="str">
            <v xml:space="preserve"> Ведро КОЛОР 5л</v>
          </cell>
          <cell r="E28212" t="str">
            <v>Россия</v>
          </cell>
          <cell r="F28212" t="str">
            <v>ПЛАСТИК</v>
          </cell>
        </row>
        <row r="28213">
          <cell r="A28213" t="str">
            <v>APC41</v>
          </cell>
          <cell r="B28213" t="str">
            <v>MARTIKA</v>
          </cell>
          <cell r="C28213" t="str">
            <v xml:space="preserve"> Миска-салатница малая 0.8л D=18см</v>
          </cell>
          <cell r="E28213" t="str">
            <v>Россия</v>
          </cell>
          <cell r="F28213" t="str">
            <v>ПЛАСТИК</v>
          </cell>
        </row>
        <row r="28214">
          <cell r="A28214" t="str">
            <v>APC412</v>
          </cell>
          <cell r="B28214" t="str">
            <v>MARTIKA</v>
          </cell>
          <cell r="C28214" t="str">
            <v xml:space="preserve"> Менажница МЕЛАНЗА д275</v>
          </cell>
          <cell r="E28214" t="str">
            <v>Россия</v>
          </cell>
          <cell r="F28214" t="str">
            <v>ПЛАСТИК</v>
          </cell>
        </row>
        <row r="28215">
          <cell r="A28215" t="str">
            <v>APC42</v>
          </cell>
          <cell r="B28215" t="str">
            <v>MARTIKA</v>
          </cell>
          <cell r="C28215" t="str">
            <v xml:space="preserve"> Миска-салатница средняя 1.5л D=22см</v>
          </cell>
          <cell r="E28215" t="str">
            <v>Россия</v>
          </cell>
          <cell r="F28215" t="str">
            <v>ПЛАСТИК</v>
          </cell>
        </row>
        <row r="28216">
          <cell r="A28216" t="str">
            <v>APC435</v>
          </cell>
          <cell r="B28216" t="str">
            <v>MARTIKA</v>
          </cell>
          <cell r="C28216" t="str">
            <v xml:space="preserve"> Миска для миксера МАДЕНА 1.4л</v>
          </cell>
          <cell r="E28216" t="str">
            <v>Россия</v>
          </cell>
          <cell r="F28216" t="str">
            <v>ПЛАСТИК</v>
          </cell>
        </row>
        <row r="28217">
          <cell r="A28217" t="str">
            <v>APC437</v>
          </cell>
          <cell r="B28217" t="str">
            <v>MARTIKA</v>
          </cell>
          <cell r="C28217" t="str">
            <v xml:space="preserve"> Миска для миксера МАДЕНА 2.6л</v>
          </cell>
          <cell r="E28217" t="str">
            <v>Россия</v>
          </cell>
          <cell r="F28217" t="str">
            <v>ПЛАСТИК</v>
          </cell>
        </row>
        <row r="28218">
          <cell r="A28218" t="str">
            <v>APC438</v>
          </cell>
          <cell r="B28218" t="str">
            <v>MARTIKA</v>
          </cell>
          <cell r="C28218" t="str">
            <v xml:space="preserve"> Миска для миксера МАДЕНА 3.6л</v>
          </cell>
          <cell r="E28218" t="str">
            <v>Россия</v>
          </cell>
          <cell r="F28218" t="str">
            <v>ПЛАСТИК</v>
          </cell>
        </row>
        <row r="28219">
          <cell r="A28219" t="str">
            <v>APC45</v>
          </cell>
          <cell r="B28219" t="str">
            <v>MARTIKA</v>
          </cell>
          <cell r="C28219" t="str">
            <v xml:space="preserve"> Кувшин-подставка под молочн пакеты ФИЕРА 1.4л</v>
          </cell>
          <cell r="E28219" t="str">
            <v>Россия</v>
          </cell>
          <cell r="F28219" t="str">
            <v>ПЛАСТИК</v>
          </cell>
        </row>
        <row r="28220">
          <cell r="A28220" t="str">
            <v>APC451</v>
          </cell>
          <cell r="B28220" t="str">
            <v>MARTIKA</v>
          </cell>
          <cell r="C28220" t="str">
            <v xml:space="preserve"> Хлебница ЭЛИЗА</v>
          </cell>
          <cell r="E28220" t="str">
            <v>Россия</v>
          </cell>
          <cell r="F28220" t="str">
            <v>ПЛАСТИК</v>
          </cell>
        </row>
        <row r="28221">
          <cell r="A28221" t="str">
            <v>APC462</v>
          </cell>
          <cell r="B28221" t="str">
            <v>MARTIKA</v>
          </cell>
          <cell r="C28221" t="str">
            <v xml:space="preserve"> Ведро СОЛО хозяйственное 10л</v>
          </cell>
          <cell r="E28221" t="str">
            <v>Россия</v>
          </cell>
          <cell r="F28221" t="str">
            <v>ПЛАСТИК</v>
          </cell>
        </row>
        <row r="28222">
          <cell r="A28222" t="str">
            <v>APC47P</v>
          </cell>
          <cell r="B28222" t="str">
            <v>MARTIKA</v>
          </cell>
          <cell r="C28222" t="str">
            <v xml:space="preserve"> Кувшин-подставка под молочные пакеты 1л.</v>
          </cell>
          <cell r="E28222" t="str">
            <v>Россия</v>
          </cell>
          <cell r="F28222" t="str">
            <v>ПЛАСТИК</v>
          </cell>
        </row>
        <row r="28223">
          <cell r="A28223" t="str">
            <v>APC483</v>
          </cell>
          <cell r="B28223" t="str">
            <v>MARTIKA</v>
          </cell>
          <cell r="C28223" t="str">
            <v xml:space="preserve"> Набор для специи ЧЕЗАРЕ</v>
          </cell>
          <cell r="E28223" t="str">
            <v>Россия</v>
          </cell>
          <cell r="F28223" t="str">
            <v>ПЛАСТИК</v>
          </cell>
        </row>
        <row r="28224">
          <cell r="A28224" t="str">
            <v>APC509-04K</v>
          </cell>
          <cell r="B28224" t="str">
            <v>MARTIKA</v>
          </cell>
          <cell r="C28224" t="str">
            <v xml:space="preserve"> Сушилка для обуви ОМБРА колор</v>
          </cell>
          <cell r="E28224" t="str">
            <v>Россия</v>
          </cell>
          <cell r="F28224" t="str">
            <v>ПЛАСТИК</v>
          </cell>
        </row>
        <row r="28225">
          <cell r="A28225" t="str">
            <v>APC51K</v>
          </cell>
          <cell r="B28225" t="str">
            <v>MARTIKA</v>
          </cell>
          <cell r="C28225" t="str">
            <v xml:space="preserve"> Доска разделочная-колор малая 15смх24см</v>
          </cell>
          <cell r="E28225" t="str">
            <v>Россия</v>
          </cell>
          <cell r="F28225" t="str">
            <v>ПЛАСТИК</v>
          </cell>
        </row>
        <row r="28226">
          <cell r="A28226" t="str">
            <v>APC52</v>
          </cell>
          <cell r="B28226" t="str">
            <v>MARTIKA</v>
          </cell>
          <cell r="C28226" t="str">
            <v xml:space="preserve"> Доска разделочная средняя 18смх28см</v>
          </cell>
          <cell r="E28226" t="str">
            <v>Россия</v>
          </cell>
          <cell r="F28226" t="str">
            <v>ПЛАСТИК</v>
          </cell>
        </row>
        <row r="28227">
          <cell r="A28227" t="str">
            <v>APC53</v>
          </cell>
          <cell r="B28227" t="str">
            <v>MARTIKA</v>
          </cell>
          <cell r="C28227" t="str">
            <v xml:space="preserve"> Доска разделочная большая 20смх32см</v>
          </cell>
          <cell r="E28227" t="str">
            <v>Россия</v>
          </cell>
          <cell r="F28227" t="str">
            <v>ПЛАСТИК</v>
          </cell>
        </row>
        <row r="28228">
          <cell r="A28228" t="str">
            <v>APC53K</v>
          </cell>
          <cell r="B28228" t="str">
            <v>MARTIKA</v>
          </cell>
          <cell r="C28228" t="str">
            <v xml:space="preserve"> Доска разделочная-колор большая 20смх32см</v>
          </cell>
          <cell r="E28228" t="str">
            <v>Россия</v>
          </cell>
          <cell r="F28228" t="str">
            <v>ПЛАСТИК</v>
          </cell>
        </row>
        <row r="28229">
          <cell r="A28229" t="str">
            <v>APC547K</v>
          </cell>
          <cell r="B28229" t="str">
            <v>MARTIKA</v>
          </cell>
          <cell r="C28229" t="str">
            <v xml:space="preserve"> Термокружка РОДНЯ 0.4л с крышкой</v>
          </cell>
          <cell r="E28229" t="str">
            <v>Россия</v>
          </cell>
          <cell r="F28229" t="str">
            <v>ПЛАСТИК</v>
          </cell>
        </row>
        <row r="28230">
          <cell r="A28230" t="str">
            <v>APC550K</v>
          </cell>
          <cell r="B28230" t="str">
            <v>MARTIKA</v>
          </cell>
          <cell r="C28230" t="str">
            <v xml:space="preserve"> Термокружка АВТОМАНИЯ 0.4л с крышкой</v>
          </cell>
          <cell r="E28230" t="str">
            <v>Россия</v>
          </cell>
          <cell r="F28230" t="str">
            <v>ПЛАСТИК</v>
          </cell>
        </row>
        <row r="28231">
          <cell r="A28231" t="str">
            <v>APC55K</v>
          </cell>
          <cell r="B28231" t="str">
            <v>MARTIKA</v>
          </cell>
          <cell r="C28231" t="str">
            <v xml:space="preserve"> Набор разделочных досок-колор 3шт</v>
          </cell>
          <cell r="E28231" t="str">
            <v>Россия</v>
          </cell>
          <cell r="F28231" t="str">
            <v>ПЛАСТИК</v>
          </cell>
        </row>
        <row r="28232">
          <cell r="A28232" t="str">
            <v>APC56</v>
          </cell>
          <cell r="B28232" t="str">
            <v>MARTIKA</v>
          </cell>
          <cell r="C28232" t="str">
            <v xml:space="preserve"> Сушилка для столовых приборов</v>
          </cell>
          <cell r="E28232" t="str">
            <v>Россия</v>
          </cell>
          <cell r="F28232" t="str">
            <v>ПЛАСТИК</v>
          </cell>
        </row>
        <row r="28233">
          <cell r="A28233" t="str">
            <v>APC578</v>
          </cell>
          <cell r="B28233" t="str">
            <v>MARTIKA</v>
          </cell>
          <cell r="C28233" t="str">
            <v xml:space="preserve"> Салатница ЛЮМИЦИ 1.6л</v>
          </cell>
          <cell r="E28233" t="str">
            <v>Россия</v>
          </cell>
          <cell r="F28233" t="str">
            <v>ПЛАСТИК</v>
          </cell>
        </row>
        <row r="28234">
          <cell r="A28234" t="str">
            <v>APC580</v>
          </cell>
          <cell r="B28234" t="str">
            <v>MARTIKA</v>
          </cell>
          <cell r="C28234" t="str">
            <v xml:space="preserve"> Креманка ЛЮМИЦИ 0.4л</v>
          </cell>
          <cell r="E28234" t="str">
            <v>Россия</v>
          </cell>
          <cell r="F28234" t="str">
            <v>ПЛАСТИК</v>
          </cell>
        </row>
        <row r="28235">
          <cell r="A28235" t="str">
            <v>APC582</v>
          </cell>
          <cell r="B28235" t="str">
            <v>MARTIKA</v>
          </cell>
          <cell r="C28235" t="str">
            <v xml:space="preserve"> Салфетница ЛЮМИЦИ</v>
          </cell>
          <cell r="E28235" t="str">
            <v>Россия</v>
          </cell>
          <cell r="F28235" t="str">
            <v>ПЛАСТИК</v>
          </cell>
        </row>
        <row r="28236">
          <cell r="A28236" t="str">
            <v>APC585</v>
          </cell>
          <cell r="B28236" t="str">
            <v>MARTIKA</v>
          </cell>
          <cell r="C28236" t="str">
            <v xml:space="preserve"> Стакан для напитков ЛЮМИЦИ 300мл</v>
          </cell>
          <cell r="E28236" t="str">
            <v>Россия</v>
          </cell>
          <cell r="F28236" t="str">
            <v>ПЛАСТИК</v>
          </cell>
        </row>
        <row r="28237">
          <cell r="A28237" t="str">
            <v>APC587</v>
          </cell>
          <cell r="B28237" t="str">
            <v>MARTIKA</v>
          </cell>
          <cell r="C28237" t="str">
            <v xml:space="preserve"> Конфетница ЛЮМИЦИ</v>
          </cell>
          <cell r="E28237" t="str">
            <v>Россия</v>
          </cell>
          <cell r="F28237" t="str">
            <v>ПЛАСТИК</v>
          </cell>
        </row>
        <row r="28238">
          <cell r="A28238" t="str">
            <v>APC593</v>
          </cell>
          <cell r="B28238" t="str">
            <v>MARTIKA</v>
          </cell>
          <cell r="C28238" t="str">
            <v xml:space="preserve"> Термокружка ЛЮБИМЫЕ ЖИВОТНЫЕ с крышкой 0.4л</v>
          </cell>
          <cell r="E28238" t="str">
            <v>Россия</v>
          </cell>
          <cell r="F28238" t="str">
            <v>ПЛАСТИК</v>
          </cell>
        </row>
        <row r="28239">
          <cell r="A28239" t="str">
            <v>APC611</v>
          </cell>
          <cell r="B28239" t="str">
            <v>MARTIKA</v>
          </cell>
          <cell r="C28239" t="str">
            <v xml:space="preserve"> Таз ВОДОЛЕЙ круглый 9л</v>
          </cell>
          <cell r="E28239" t="str">
            <v>Россия</v>
          </cell>
          <cell r="F28239" t="str">
            <v>ПЛАСТИК</v>
          </cell>
        </row>
        <row r="28240">
          <cell r="A28240" t="str">
            <v>APC612</v>
          </cell>
          <cell r="B28240" t="str">
            <v>MARTIKA</v>
          </cell>
          <cell r="C28240" t="str">
            <v xml:space="preserve"> Таз ВОДОЛЕЙ круглый 12л</v>
          </cell>
          <cell r="E28240" t="str">
            <v>Россия</v>
          </cell>
          <cell r="F28240" t="str">
            <v>ПЛАСТИК</v>
          </cell>
        </row>
        <row r="28241">
          <cell r="A28241" t="str">
            <v>APC613</v>
          </cell>
          <cell r="B28241" t="str">
            <v>MARTIKA</v>
          </cell>
          <cell r="C28241" t="str">
            <v xml:space="preserve"> Таз ВОДОЛЕЙ круглый 16л</v>
          </cell>
          <cell r="E28241" t="str">
            <v>Россия</v>
          </cell>
          <cell r="F28241" t="str">
            <v>ПЛАСТИК</v>
          </cell>
        </row>
        <row r="28242">
          <cell r="A28242" t="str">
            <v>APC62</v>
          </cell>
          <cell r="B28242" t="str">
            <v>MARTIKA</v>
          </cell>
          <cell r="C28242" t="str">
            <v xml:space="preserve"> Масленка ТАИРА</v>
          </cell>
          <cell r="E28242" t="str">
            <v>Россия</v>
          </cell>
          <cell r="F28242" t="str">
            <v>ПЛАСТИК</v>
          </cell>
        </row>
        <row r="28243">
          <cell r="A28243" t="str">
            <v>APC625</v>
          </cell>
          <cell r="B28243" t="str">
            <v>MARTIKA</v>
          </cell>
          <cell r="C28243" t="str">
            <v xml:space="preserve"> Емкость для переноски ВАСТО малая</v>
          </cell>
          <cell r="E28243" t="str">
            <v>Россия</v>
          </cell>
          <cell r="F28243" t="str">
            <v>ПЛАСТИК</v>
          </cell>
        </row>
        <row r="28244">
          <cell r="A28244" t="str">
            <v>APC626</v>
          </cell>
          <cell r="B28244" t="str">
            <v>MARTIKA</v>
          </cell>
          <cell r="C28244" t="str">
            <v xml:space="preserve"> Емкость для переноски ВАСТО средняя</v>
          </cell>
          <cell r="E28244" t="str">
            <v>Россия</v>
          </cell>
          <cell r="F28244" t="str">
            <v>ПЛАСТИК</v>
          </cell>
        </row>
        <row r="28245">
          <cell r="A28245" t="str">
            <v>APC627</v>
          </cell>
          <cell r="B28245" t="str">
            <v>MARTIKA</v>
          </cell>
          <cell r="C28245" t="str">
            <v xml:space="preserve"> Емкость для переноски ВАСТО большая</v>
          </cell>
          <cell r="E28245" t="str">
            <v>Россия</v>
          </cell>
          <cell r="F28245" t="str">
            <v>ПЛАСТИК</v>
          </cell>
        </row>
        <row r="28246">
          <cell r="A28246" t="str">
            <v>APC63</v>
          </cell>
          <cell r="B28246" t="str">
            <v>MARTIKA</v>
          </cell>
          <cell r="C28246" t="str">
            <v xml:space="preserve"> Масленка МЕДЕЯ</v>
          </cell>
          <cell r="E28246" t="str">
            <v>Россия</v>
          </cell>
          <cell r="F28246" t="str">
            <v>ПЛАСТИК</v>
          </cell>
        </row>
        <row r="28247">
          <cell r="A28247" t="str">
            <v>APC630K</v>
          </cell>
          <cell r="B28247" t="str">
            <v>MARTIKA</v>
          </cell>
          <cell r="C28247" t="str">
            <v xml:space="preserve"> Ведро Соло 3л с крышкой</v>
          </cell>
          <cell r="E28247" t="str">
            <v>Россия</v>
          </cell>
          <cell r="F28247" t="str">
            <v>ПЛАСТИК</v>
          </cell>
        </row>
        <row r="28248">
          <cell r="A28248" t="str">
            <v>AL621</v>
          </cell>
          <cell r="B28248" t="str">
            <v>MARTIKA</v>
          </cell>
          <cell r="C28248" t="str">
            <v xml:space="preserve"> Таз ВОДОЛЕЙ овальный 11л</v>
          </cell>
          <cell r="E28248" t="str">
            <v>Россия</v>
          </cell>
          <cell r="F28248" t="str">
            <v>ПЛАСТИК</v>
          </cell>
        </row>
        <row r="28249">
          <cell r="A28249" t="str">
            <v>AL856</v>
          </cell>
          <cell r="B28249" t="str">
            <v>MARTIKA</v>
          </cell>
          <cell r="C28249" t="str">
            <v xml:space="preserve"> Подставка под крышку и ложку КОРСО</v>
          </cell>
          <cell r="E28249" t="str">
            <v>Россия</v>
          </cell>
          <cell r="F28249" t="str">
            <v>ПЛАСТИК</v>
          </cell>
        </row>
        <row r="28250">
          <cell r="A28250" t="str">
            <v>AL17</v>
          </cell>
          <cell r="B28250" t="str">
            <v>MARTIKA</v>
          </cell>
          <cell r="C28250" t="str">
            <v xml:space="preserve"> Прищепка бельевая КЛАССИКА 20шт</v>
          </cell>
          <cell r="D28250">
            <v>0</v>
          </cell>
          <cell r="E28250" t="str">
            <v>Россия</v>
          </cell>
          <cell r="F28250" t="str">
            <v>ПЛАСТМАССА</v>
          </cell>
        </row>
        <row r="28251">
          <cell r="A28251" t="str">
            <v>AL352</v>
          </cell>
          <cell r="B28251" t="str">
            <v>MARTIKA</v>
          </cell>
          <cell r="C28251" t="str">
            <v xml:space="preserve"> Лейка садовая ПРОСПЕРО 9л</v>
          </cell>
          <cell r="D28251">
            <v>0</v>
          </cell>
          <cell r="E28251" t="str">
            <v>Россия</v>
          </cell>
          <cell r="F28251" t="str">
            <v>ПЛАСТМАССА</v>
          </cell>
        </row>
        <row r="28252">
          <cell r="A28252" t="str">
            <v>AL45</v>
          </cell>
          <cell r="B28252" t="str">
            <v>MARTIKA</v>
          </cell>
          <cell r="C28252" t="str">
            <v xml:space="preserve"> Кувшин-подставка под молочные пакеты ФИЕРА 1.4л</v>
          </cell>
          <cell r="D28252">
            <v>0</v>
          </cell>
          <cell r="E28252" t="str">
            <v>Россия</v>
          </cell>
          <cell r="F28252" t="str">
            <v>ПЛАСТМАССА</v>
          </cell>
        </row>
        <row r="28253">
          <cell r="A28253" t="str">
            <v>AL461</v>
          </cell>
          <cell r="B28253" t="str">
            <v>MARTIKA</v>
          </cell>
          <cell r="C28253" t="str">
            <v xml:space="preserve"> Ведро СОЛО хозяйственное 7л</v>
          </cell>
          <cell r="D28253">
            <v>0</v>
          </cell>
          <cell r="E28253" t="str">
            <v>Россия</v>
          </cell>
          <cell r="F28253" t="str">
            <v>ПЛАСТМАССА</v>
          </cell>
        </row>
        <row r="28254">
          <cell r="A28254" t="str">
            <v>AL462</v>
          </cell>
          <cell r="B28254" t="str">
            <v>MARTIKA</v>
          </cell>
          <cell r="C28254" t="str">
            <v xml:space="preserve"> Ведро СОЛО хозяйственное 10л</v>
          </cell>
          <cell r="D28254">
            <v>0</v>
          </cell>
          <cell r="E28254" t="str">
            <v>Россия</v>
          </cell>
          <cell r="F28254" t="str">
            <v>ПЛАСТМАССА</v>
          </cell>
        </row>
        <row r="28255">
          <cell r="A28255" t="str">
            <v>AL54</v>
          </cell>
          <cell r="B28255" t="str">
            <v>MARTIKA</v>
          </cell>
          <cell r="C28255" t="str">
            <v xml:space="preserve"> Зажим для пакетов КЛИПЕР 10шт</v>
          </cell>
          <cell r="D28255">
            <v>0</v>
          </cell>
          <cell r="E28255" t="str">
            <v>Россия</v>
          </cell>
          <cell r="F28255" t="str">
            <v>ПЛАСТМАССА</v>
          </cell>
        </row>
        <row r="28256">
          <cell r="A28256" t="str">
            <v>AL578</v>
          </cell>
          <cell r="B28256" t="str">
            <v>MARTIKA</v>
          </cell>
          <cell r="C28256" t="str">
            <v xml:space="preserve"> Салатница ЛЮМИЦИ 1.6л</v>
          </cell>
          <cell r="D28256">
            <v>0</v>
          </cell>
          <cell r="E28256" t="str">
            <v>Россия</v>
          </cell>
          <cell r="F28256" t="str">
            <v>ПЛАСТМАССА</v>
          </cell>
        </row>
        <row r="28257">
          <cell r="A28257" t="str">
            <v>AL581</v>
          </cell>
          <cell r="B28257" t="str">
            <v>MARTIKA</v>
          </cell>
          <cell r="C28257" t="str">
            <v xml:space="preserve"> Ваза для фруктов ЛЮМИЦИ</v>
          </cell>
          <cell r="D28257">
            <v>0</v>
          </cell>
          <cell r="E28257" t="str">
            <v>Россия</v>
          </cell>
          <cell r="F28257" t="str">
            <v>ПЛАСТМАССА</v>
          </cell>
        </row>
        <row r="28258">
          <cell r="A28258" t="str">
            <v>AL582</v>
          </cell>
          <cell r="B28258" t="str">
            <v>MARTIKA</v>
          </cell>
          <cell r="C28258" t="str">
            <v xml:space="preserve"> Салфетница ЛЮМИЦИ</v>
          </cell>
          <cell r="D28258">
            <v>0</v>
          </cell>
          <cell r="E28258" t="str">
            <v>Россия</v>
          </cell>
          <cell r="F28258" t="str">
            <v>ПЛАСТМАССА</v>
          </cell>
        </row>
        <row r="28259">
          <cell r="A28259" t="str">
            <v>AL584</v>
          </cell>
          <cell r="B28259" t="str">
            <v>MARTIKA</v>
          </cell>
          <cell r="C28259" t="str">
            <v xml:space="preserve"> Сахарница ЛЮМИЦИ</v>
          </cell>
          <cell r="D28259">
            <v>0</v>
          </cell>
          <cell r="E28259" t="str">
            <v>Россия</v>
          </cell>
          <cell r="F28259" t="str">
            <v>ПЛАСТМАССА</v>
          </cell>
        </row>
        <row r="28260">
          <cell r="A28260" t="str">
            <v>AL587</v>
          </cell>
          <cell r="B28260" t="str">
            <v>MARTIKA</v>
          </cell>
          <cell r="C28260" t="str">
            <v xml:space="preserve"> Конфетница ЛЮМИЦИ</v>
          </cell>
          <cell r="D28260">
            <v>0</v>
          </cell>
          <cell r="E28260" t="str">
            <v>Россия</v>
          </cell>
          <cell r="F28260" t="str">
            <v>ПЛАСТМАССА</v>
          </cell>
        </row>
        <row r="28261">
          <cell r="A28261" t="str">
            <v>AL612</v>
          </cell>
          <cell r="B28261" t="str">
            <v>MARTIKA</v>
          </cell>
          <cell r="C28261" t="str">
            <v xml:space="preserve"> Таз ВОДОЛЕЙ круглый 12л</v>
          </cell>
          <cell r="D28261">
            <v>0</v>
          </cell>
          <cell r="E28261" t="str">
            <v>Россия</v>
          </cell>
          <cell r="F28261" t="str">
            <v>ПЛАСТМАССА</v>
          </cell>
        </row>
        <row r="28262">
          <cell r="A28262" t="str">
            <v>AL907</v>
          </cell>
          <cell r="B28262" t="str">
            <v>MARTIKA</v>
          </cell>
          <cell r="C28262" t="str">
            <v xml:space="preserve"> Фляга 100л ГРАНДЕ с ручками</v>
          </cell>
          <cell r="D28262">
            <v>0</v>
          </cell>
          <cell r="E28262" t="str">
            <v>Россия</v>
          </cell>
          <cell r="F28262" t="str">
            <v>ПЛАСТМАССА</v>
          </cell>
        </row>
        <row r="28263">
          <cell r="A28263" t="str">
            <v>AL910</v>
          </cell>
          <cell r="B28263" t="str">
            <v>MARTIKA</v>
          </cell>
          <cell r="C28263" t="str">
            <v xml:space="preserve"> Фляга 40л ГРАНДЕ с ручками</v>
          </cell>
          <cell r="D28263">
            <v>0</v>
          </cell>
          <cell r="E28263" t="str">
            <v>Россия</v>
          </cell>
          <cell r="F28263" t="str">
            <v>ПЛАСТМАССА</v>
          </cell>
        </row>
        <row r="28264">
          <cell r="A28264" t="str">
            <v>AL931</v>
          </cell>
          <cell r="B28264" t="str">
            <v>MARTIKA</v>
          </cell>
          <cell r="C28264" t="str">
            <v xml:space="preserve"> Канистра ПРОСПЕРО 10л</v>
          </cell>
          <cell r="D28264">
            <v>0</v>
          </cell>
          <cell r="E28264" t="str">
            <v>Россия</v>
          </cell>
          <cell r="F28264" t="str">
            <v>ПЛАСТМАССА</v>
          </cell>
        </row>
        <row r="28265">
          <cell r="A28265" t="str">
            <v>AL801</v>
          </cell>
          <cell r="B28265" t="str">
            <v>MARTIKA</v>
          </cell>
          <cell r="C28265" t="str">
            <v xml:space="preserve"> Лопатка детская 55см С801</v>
          </cell>
          <cell r="E28265" t="str">
            <v>Россия</v>
          </cell>
          <cell r="F28265" t="str">
            <v>ПЛАСТМАССА</v>
          </cell>
        </row>
        <row r="28266">
          <cell r="A28266" t="str">
            <v>AL803</v>
          </cell>
          <cell r="B28266" t="str">
            <v>MARTIKA</v>
          </cell>
          <cell r="C28266" t="str">
            <v xml:space="preserve"> Лопатка детская 75см С803</v>
          </cell>
          <cell r="E28266" t="str">
            <v>Россия</v>
          </cell>
          <cell r="F28266" t="str">
            <v>ПЛАСТМАССА</v>
          </cell>
        </row>
        <row r="28267">
          <cell r="A28267" t="str">
            <v>AL509</v>
          </cell>
          <cell r="B28267" t="str">
            <v>MARTIKA</v>
          </cell>
          <cell r="C28267" t="str">
            <v xml:space="preserve"> Сушилка для обуви Омбра колор С509-04-КОЛ</v>
          </cell>
          <cell r="E28267" t="str">
            <v>Россия</v>
          </cell>
          <cell r="F28267" t="str">
            <v>ПЛАСТМАССА</v>
          </cell>
        </row>
        <row r="28268">
          <cell r="A28268" t="str">
            <v>AL488</v>
          </cell>
          <cell r="B28268" t="str">
            <v>MARTIKA</v>
          </cell>
          <cell r="C28268" t="str">
            <v xml:space="preserve"> Сушилка для посуды Фланто 508х338мм</v>
          </cell>
          <cell r="E28268" t="str">
            <v>Россия</v>
          </cell>
          <cell r="F28268" t="str">
            <v>ПЛАСТМАССА</v>
          </cell>
        </row>
        <row r="28269">
          <cell r="A28269" t="str">
            <v>AL925</v>
          </cell>
          <cell r="B28269" t="str">
            <v>MARTIKA</v>
          </cell>
          <cell r="C28269" t="str">
            <v xml:space="preserve"> Бидон ПРОСПЕРО 3л белый</v>
          </cell>
          <cell r="E28269" t="str">
            <v>Россия</v>
          </cell>
          <cell r="F28269" t="str">
            <v>ПЛАСТИК</v>
          </cell>
        </row>
        <row r="28270">
          <cell r="A28270" t="str">
            <v>AL926</v>
          </cell>
          <cell r="B28270" t="str">
            <v>MARTIKA</v>
          </cell>
          <cell r="C28270" t="str">
            <v xml:space="preserve"> Бидон ПРОСПЕРО 5л белый</v>
          </cell>
          <cell r="E28270" t="str">
            <v>Россия</v>
          </cell>
          <cell r="F28270" t="str">
            <v>ПЛАСТИК</v>
          </cell>
        </row>
        <row r="28271">
          <cell r="A28271" t="str">
            <v>AL683</v>
          </cell>
          <cell r="B28271" t="str">
            <v>MARTIKA</v>
          </cell>
          <cell r="C28271" t="str">
            <v xml:space="preserve"> Корзина для пакетов ЭСТА</v>
          </cell>
          <cell r="E28271" t="str">
            <v>Россия</v>
          </cell>
          <cell r="F28271" t="str">
            <v>ПЛАСТИК</v>
          </cell>
        </row>
        <row r="28272">
          <cell r="A28272" t="str">
            <v>AL770</v>
          </cell>
          <cell r="B28272" t="str">
            <v>MARTIKA</v>
          </cell>
          <cell r="C28272" t="str">
            <v xml:space="preserve"> Полка для ванной комнаты МОРЕЛЛА (3 полки)</v>
          </cell>
          <cell r="E28272" t="str">
            <v>Россия</v>
          </cell>
          <cell r="F28272" t="str">
            <v>ПЛАСТИК</v>
          </cell>
        </row>
        <row r="28273">
          <cell r="A28273" t="str">
            <v>AL908</v>
          </cell>
          <cell r="B28273" t="str">
            <v>MARTIKA</v>
          </cell>
          <cell r="C28273" t="str">
            <v xml:space="preserve"> Фляга ГРАНДЕ 20л с ручками белая</v>
          </cell>
          <cell r="E28273" t="str">
            <v>Россия</v>
          </cell>
          <cell r="F28273" t="str">
            <v>ПЛАСТИК</v>
          </cell>
        </row>
        <row r="28274">
          <cell r="A28274" t="str">
            <v>AL911</v>
          </cell>
          <cell r="B28274" t="str">
            <v>MARTIKA</v>
          </cell>
          <cell r="C28274" t="str">
            <v xml:space="preserve"> Фляга ГРАНДЕ 50л с ручками белая</v>
          </cell>
          <cell r="E28274" t="str">
            <v>Россия</v>
          </cell>
          <cell r="F28274" t="str">
            <v>ПЛАСТИК</v>
          </cell>
        </row>
        <row r="28275">
          <cell r="A28275" t="str">
            <v>AL88</v>
          </cell>
          <cell r="B28275" t="str">
            <v>MARTIKA</v>
          </cell>
          <cell r="C28275" t="str">
            <v xml:space="preserve"> Щетка для чистки универсальная ФАНГО синяя</v>
          </cell>
          <cell r="E28275" t="str">
            <v>Россия</v>
          </cell>
          <cell r="F28275" t="str">
            <v>ПЛАСТИК</v>
          </cell>
        </row>
        <row r="28276">
          <cell r="A28276" t="str">
            <v>AL248</v>
          </cell>
          <cell r="B28276" t="str">
            <v>MARTIKA</v>
          </cell>
          <cell r="C28276" t="str">
            <v xml:space="preserve"> Воронка УЛЬТИМО Д115</v>
          </cell>
          <cell r="E28276" t="str">
            <v>Россия</v>
          </cell>
          <cell r="F28276" t="str">
            <v>ПЛАСТИК</v>
          </cell>
        </row>
        <row r="28277">
          <cell r="A28277" t="str">
            <v>AL586</v>
          </cell>
          <cell r="B28277" t="str">
            <v>MARTIKA</v>
          </cell>
          <cell r="C28277" t="str">
            <v xml:space="preserve"> Набор для специй ЛЮМИЦИ</v>
          </cell>
          <cell r="E28277" t="str">
            <v>Россия</v>
          </cell>
          <cell r="F28277" t="str">
            <v>ПЛАСТИК</v>
          </cell>
        </row>
        <row r="28278">
          <cell r="A28278" t="str">
            <v>AL27</v>
          </cell>
          <cell r="B28278" t="str">
            <v>MARTIKA</v>
          </cell>
          <cell r="C28278" t="str">
            <v xml:space="preserve"> Салфетница ЛИСТОК</v>
          </cell>
          <cell r="E28278" t="str">
            <v>Россия</v>
          </cell>
          <cell r="F28278" t="str">
            <v>ПЛАСТИК</v>
          </cell>
        </row>
        <row r="28279">
          <cell r="A28279" t="str">
            <v>AL6</v>
          </cell>
          <cell r="B28279" t="str">
            <v>MARTIKA</v>
          </cell>
          <cell r="C28279" t="str">
            <v xml:space="preserve"> Сахарница</v>
          </cell>
          <cell r="E28279" t="str">
            <v>Россия</v>
          </cell>
          <cell r="F28279" t="str">
            <v>ПЛАСТИК</v>
          </cell>
        </row>
        <row r="28280">
          <cell r="A28280" t="str">
            <v>AL614</v>
          </cell>
          <cell r="B28280" t="str">
            <v>MARTIKA</v>
          </cell>
          <cell r="C28280" t="str">
            <v xml:space="preserve"> Таз ВОДОЛЕЙ круглый 21л</v>
          </cell>
          <cell r="E28280" t="str">
            <v>Россия</v>
          </cell>
          <cell r="F28280" t="str">
            <v>ПЛАСТИК</v>
          </cell>
        </row>
        <row r="28281">
          <cell r="A28281" t="str">
            <v>AL585</v>
          </cell>
          <cell r="B28281" t="str">
            <v>MARTIKA</v>
          </cell>
          <cell r="C28281" t="str">
            <v xml:space="preserve"> Стакан для напитков ЛЮМИЦИ 300мл</v>
          </cell>
          <cell r="E28281" t="str">
            <v>Россия</v>
          </cell>
          <cell r="F28281" t="str">
            <v>ПЛАСТИК</v>
          </cell>
        </row>
        <row r="28282">
          <cell r="A28282" t="str">
            <v>MP501T</v>
          </cell>
          <cell r="B28282" t="str">
            <v>MATERIAPLASTIKA</v>
          </cell>
          <cell r="C28282" t="str">
            <v xml:space="preserve"> Ящик для рассады и цветов ДОМАШНЯЯ ГРЯДКА терракотовый 430x220x115</v>
          </cell>
          <cell r="E28282" t="str">
            <v>Россия</v>
          </cell>
          <cell r="F28282" t="str">
            <v>ПЛАСТИК</v>
          </cell>
        </row>
        <row r="28283">
          <cell r="A28283" t="str">
            <v>MP501H</v>
          </cell>
          <cell r="B28283" t="str">
            <v>MATERIAPLASTIKA</v>
          </cell>
          <cell r="C28283" t="str">
            <v xml:space="preserve"> Ящик для рассады и цветов ДОМАШНЯЯ ГРЯДКА шоколадный 430x220x115</v>
          </cell>
          <cell r="E28283" t="str">
            <v>Россия</v>
          </cell>
          <cell r="F28283" t="str">
            <v>ПЛАСТИК</v>
          </cell>
        </row>
        <row r="28284">
          <cell r="A28284" t="str">
            <v>MP501TZ</v>
          </cell>
          <cell r="B28284" t="str">
            <v>MATERIAPLASTIKA</v>
          </cell>
          <cell r="C28284" t="str">
            <v xml:space="preserve"> Ящик для рассады и цветов ДОМАШНЯЯ ГРЯДКА темно-зеленый 430x220x115</v>
          </cell>
          <cell r="E28284" t="str">
            <v>Россия</v>
          </cell>
          <cell r="F28284" t="str">
            <v>ПЛАСТИК</v>
          </cell>
        </row>
        <row r="28285">
          <cell r="A28285" t="str">
            <v>MP005</v>
          </cell>
          <cell r="B28285" t="str">
            <v>MATERIAPLASTIKA</v>
          </cell>
          <cell r="C28285" t="str">
            <v xml:space="preserve"> Санки-ледянки С ВЕТЕРКОМ</v>
          </cell>
          <cell r="D28285">
            <v>0</v>
          </cell>
          <cell r="E28285" t="str">
            <v>Россия</v>
          </cell>
          <cell r="F28285" t="str">
            <v>ПЛАСТМАССА</v>
          </cell>
        </row>
        <row r="28286">
          <cell r="A28286" t="str">
            <v>MP010</v>
          </cell>
          <cell r="B28286" t="str">
            <v>MATERIAPLASTIKA</v>
          </cell>
          <cell r="C28286" t="str">
            <v xml:space="preserve"> Крышка п/эт ДОМАШНЯЯ ЗАГОТОВКА</v>
          </cell>
          <cell r="D28286">
            <v>0</v>
          </cell>
          <cell r="E28286" t="str">
            <v>Россия</v>
          </cell>
          <cell r="F28286" t="str">
            <v>ПЛАСТМАССА</v>
          </cell>
        </row>
        <row r="28287">
          <cell r="A28287" t="str">
            <v>MP300G</v>
          </cell>
          <cell r="B28287" t="str">
            <v>MATERIAPLASTIKA</v>
          </cell>
          <cell r="C28287" t="str">
            <v xml:space="preserve"> Горшок ЗНАТНЫЙ голубой с поддоном d110 0.45л</v>
          </cell>
          <cell r="D28287">
            <v>0</v>
          </cell>
          <cell r="E28287" t="str">
            <v>Россия</v>
          </cell>
          <cell r="F28287" t="str">
            <v>ПЛАСТМАССА</v>
          </cell>
        </row>
        <row r="28288">
          <cell r="A28288" t="str">
            <v>MP300H</v>
          </cell>
          <cell r="B28288" t="str">
            <v>MATERIAPLASTIKA</v>
          </cell>
          <cell r="C28288" t="str">
            <v xml:space="preserve"> Горшок ЗНАТНЫЙ шоколадный с поддоном d110 0.45л</v>
          </cell>
          <cell r="D28288">
            <v>0</v>
          </cell>
          <cell r="E28288" t="str">
            <v>Россия</v>
          </cell>
          <cell r="F28288" t="str">
            <v>ПЛАСТМАССА</v>
          </cell>
        </row>
        <row r="28289">
          <cell r="A28289" t="str">
            <v>MP300TZ</v>
          </cell>
          <cell r="B28289" t="str">
            <v>MATERIAPLASTIKA</v>
          </cell>
          <cell r="C28289" t="str">
            <v xml:space="preserve"> Горшок ЗНАТНЫЙ темно-зеленый с поддоном d110 0.45л</v>
          </cell>
          <cell r="D28289">
            <v>0</v>
          </cell>
          <cell r="E28289" t="str">
            <v>Россия</v>
          </cell>
          <cell r="F28289" t="str">
            <v>ПЛАСТМАССА</v>
          </cell>
        </row>
        <row r="28290">
          <cell r="A28290" t="str">
            <v>MP300Y</v>
          </cell>
          <cell r="B28290" t="str">
            <v>MATERIAPLASTIKA</v>
          </cell>
          <cell r="C28290" t="str">
            <v xml:space="preserve"> Горшок ЗНАТНЫЙ желтый с поддоном d110 0.45л</v>
          </cell>
          <cell r="D28290">
            <v>0</v>
          </cell>
          <cell r="E28290" t="str">
            <v>Россия</v>
          </cell>
          <cell r="F28290" t="str">
            <v>ПЛАСТМАССА</v>
          </cell>
        </row>
        <row r="28291">
          <cell r="A28291" t="str">
            <v>MP301B</v>
          </cell>
          <cell r="B28291" t="str">
            <v>MATERIAPLASTIKA</v>
          </cell>
          <cell r="C28291" t="str">
            <v xml:space="preserve"> Горшок ЗНАТНЫЙ белый с поддоном d140 1л</v>
          </cell>
          <cell r="D28291">
            <v>0</v>
          </cell>
          <cell r="E28291" t="str">
            <v>Россия</v>
          </cell>
          <cell r="F28291" t="str">
            <v>ПЛАСТМАССА</v>
          </cell>
        </row>
        <row r="28292">
          <cell r="A28292" t="str">
            <v>MP301C</v>
          </cell>
          <cell r="B28292" t="str">
            <v>MATERIAPLASTIKA</v>
          </cell>
          <cell r="C28292" t="str">
            <v xml:space="preserve"> Горшок ЗНАТНЫЙ сиреневый поддоном d140 1л</v>
          </cell>
          <cell r="D28292">
            <v>0</v>
          </cell>
          <cell r="E28292" t="str">
            <v>Россия</v>
          </cell>
          <cell r="F28292" t="str">
            <v>ПЛАСТМАССА</v>
          </cell>
        </row>
        <row r="28293">
          <cell r="A28293" t="str">
            <v>MP301G</v>
          </cell>
          <cell r="B28293" t="str">
            <v>MATERIAPLASTIKA</v>
          </cell>
          <cell r="C28293" t="str">
            <v xml:space="preserve"> Горшок ЗНАТНЫЙ голубой с поддоном d140 1л</v>
          </cell>
          <cell r="D28293">
            <v>0</v>
          </cell>
          <cell r="E28293" t="str">
            <v>Россия</v>
          </cell>
          <cell r="F28293" t="str">
            <v>ПЛАСТМАССА</v>
          </cell>
        </row>
        <row r="28294">
          <cell r="A28294" t="str">
            <v>MP301P</v>
          </cell>
          <cell r="B28294" t="str">
            <v>MATERIAPLASTIKA</v>
          </cell>
          <cell r="C28294" t="str">
            <v xml:space="preserve"> Горшок ЗНАТНЫЙ полупрозрачный с поддоном d140 1л</v>
          </cell>
          <cell r="D28294">
            <v>0</v>
          </cell>
          <cell r="E28294" t="str">
            <v>Россия</v>
          </cell>
          <cell r="F28294" t="str">
            <v>ПЛАСТМАССА</v>
          </cell>
        </row>
        <row r="28295">
          <cell r="A28295" t="str">
            <v>MP301TZ</v>
          </cell>
          <cell r="B28295" t="str">
            <v>MATERIAPLASTIKA</v>
          </cell>
          <cell r="C28295" t="str">
            <v xml:space="preserve"> Горшок ЗНАТНЫЙ темно-зеленый с поддоном d140 1л</v>
          </cell>
          <cell r="D28295">
            <v>0</v>
          </cell>
          <cell r="E28295" t="str">
            <v>Россия</v>
          </cell>
          <cell r="F28295" t="str">
            <v>ПЛАСТМАССА</v>
          </cell>
        </row>
        <row r="28296">
          <cell r="A28296" t="str">
            <v>MP301Y</v>
          </cell>
          <cell r="B28296" t="str">
            <v>MATERIAPLASTIKA</v>
          </cell>
          <cell r="C28296" t="str">
            <v xml:space="preserve"> Горшок ЗНАТНЫЙ желтый с поддоном d140 1л</v>
          </cell>
          <cell r="D28296">
            <v>0</v>
          </cell>
          <cell r="E28296" t="str">
            <v>Россия</v>
          </cell>
          <cell r="F28296" t="str">
            <v>ПЛАСТМАССА</v>
          </cell>
        </row>
        <row r="28297">
          <cell r="A28297" t="str">
            <v>MP301Z</v>
          </cell>
          <cell r="B28297" t="str">
            <v>MATERIAPLASTIKA</v>
          </cell>
          <cell r="C28297" t="str">
            <v xml:space="preserve"> Горшок ЗНАТНЫЙ зеленый с поддоном d140 1л</v>
          </cell>
          <cell r="D28297">
            <v>0</v>
          </cell>
          <cell r="E28297" t="str">
            <v>Россия</v>
          </cell>
          <cell r="F28297" t="str">
            <v>ПЛАСТМАССА</v>
          </cell>
        </row>
        <row r="28298">
          <cell r="A28298" t="str">
            <v>MP012K</v>
          </cell>
          <cell r="B28298" t="str">
            <v>MATERIAPLASTIKA</v>
          </cell>
          <cell r="C28298" t="str">
            <v xml:space="preserve"> Набор крышек п/эт ДОМАШНЯЯ ЗАГОТОВКА 12шт</v>
          </cell>
          <cell r="D28298">
            <v>0</v>
          </cell>
          <cell r="E28298" t="str">
            <v>Россия</v>
          </cell>
          <cell r="F28298" t="str">
            <v>ПЛАСТМАССА</v>
          </cell>
        </row>
        <row r="28299">
          <cell r="A28299" t="str">
            <v>MP051</v>
          </cell>
          <cell r="B28299" t="str">
            <v>MATERIAPLASTIKA</v>
          </cell>
          <cell r="C28299" t="str">
            <v xml:space="preserve"> Термокружка АСТРОЛОГИЯ</v>
          </cell>
          <cell r="D28299">
            <v>0</v>
          </cell>
          <cell r="E28299" t="str">
            <v>Россия</v>
          </cell>
          <cell r="F28299" t="str">
            <v>ПЛАСТМАССА</v>
          </cell>
        </row>
        <row r="28300">
          <cell r="A28300" t="str">
            <v>MP051K</v>
          </cell>
          <cell r="B28300" t="str">
            <v>MATERIAPLASTIKA</v>
          </cell>
          <cell r="C28300" t="str">
            <v xml:space="preserve"> Термокружка АСТРОЛОГИЯ с крышкой</v>
          </cell>
          <cell r="D28300">
            <v>0</v>
          </cell>
          <cell r="E28300" t="str">
            <v>Россия</v>
          </cell>
          <cell r="F28300" t="str">
            <v>ПЛАСТМАССА</v>
          </cell>
        </row>
        <row r="28301">
          <cell r="A28301" t="str">
            <v>MP052</v>
          </cell>
          <cell r="B28301" t="str">
            <v>MATERIAPLASTIKA</v>
          </cell>
          <cell r="C28301" t="str">
            <v xml:space="preserve"> Термокружка Фрутто-Микс</v>
          </cell>
          <cell r="D28301">
            <v>0</v>
          </cell>
          <cell r="E28301" t="str">
            <v>Россия</v>
          </cell>
          <cell r="F28301" t="str">
            <v>ПЛАСТМАССА</v>
          </cell>
        </row>
        <row r="28302">
          <cell r="A28302" t="str">
            <v>MP052K</v>
          </cell>
          <cell r="B28302" t="str">
            <v>MATERIAPLASTIKA</v>
          </cell>
          <cell r="C28302" t="str">
            <v xml:space="preserve"> Термокружка Фрутто-Микс с крышкой</v>
          </cell>
          <cell r="D28302">
            <v>0</v>
          </cell>
          <cell r="E28302" t="str">
            <v>Россия</v>
          </cell>
          <cell r="F28302" t="str">
            <v>ПЛАСТМАССА</v>
          </cell>
        </row>
        <row r="28303">
          <cell r="A28303" t="str">
            <v>MP053</v>
          </cell>
          <cell r="B28303" t="str">
            <v>MATERIAPLASTIKA</v>
          </cell>
          <cell r="C28303" t="str">
            <v xml:space="preserve"> Термокружка СОЦВЕТИЕ</v>
          </cell>
          <cell r="D28303">
            <v>0</v>
          </cell>
          <cell r="E28303" t="str">
            <v>Россия</v>
          </cell>
          <cell r="F28303" t="str">
            <v>ПЛАСТМАССА</v>
          </cell>
        </row>
        <row r="28304">
          <cell r="A28304" t="str">
            <v>MP053K</v>
          </cell>
          <cell r="B28304" t="str">
            <v>MATERIAPLASTIKA</v>
          </cell>
          <cell r="C28304" t="str">
            <v xml:space="preserve"> Термокружка СОЦВЕТИЕ с крышкой</v>
          </cell>
          <cell r="D28304">
            <v>0</v>
          </cell>
          <cell r="E28304" t="str">
            <v>Россия</v>
          </cell>
          <cell r="F28304" t="str">
            <v>ПЛАСТМАССА</v>
          </cell>
        </row>
        <row r="28305">
          <cell r="A28305" t="str">
            <v>BP44799B/BD</v>
          </cell>
          <cell r="B28305" t="str">
            <v>BORPOSUDA</v>
          </cell>
          <cell r="C28305" t="str">
            <v xml:space="preserve"> Набор бокалов УОРКШОП БАРОККО 3шт 230мл</v>
          </cell>
          <cell r="E28305" t="str">
            <v>Россия</v>
          </cell>
          <cell r="F28305" t="str">
            <v>СТЕКЛО</v>
          </cell>
        </row>
        <row r="28306">
          <cell r="A28306" t="str">
            <v>BP44799BBL</v>
          </cell>
          <cell r="B28306" t="str">
            <v>BORPOSUDA</v>
          </cell>
          <cell r="C28306" t="str">
            <v xml:space="preserve"> Набор фужеров для вина IMPERIAL BLACK/BLUE 4шт 240мл</v>
          </cell>
          <cell r="E28306" t="str">
            <v>Россия</v>
          </cell>
          <cell r="F28306" t="str">
            <v>СТЕКЛО</v>
          </cell>
        </row>
        <row r="28307">
          <cell r="A28307" t="str">
            <v>BP44805SLB</v>
          </cell>
          <cell r="B28307" t="str">
            <v>BORPOSUDA</v>
          </cell>
          <cell r="C28307" t="str">
            <v xml:space="preserve"> Бокал для коньяка CHARANTE 175мл</v>
          </cell>
          <cell r="E28307" t="str">
            <v>Россия</v>
          </cell>
          <cell r="F28307" t="str">
            <v>СТЕКЛО</v>
          </cell>
        </row>
        <row r="28308">
          <cell r="A28308" t="str">
            <v>BP44819</v>
          </cell>
          <cell r="B28308" t="str">
            <v>BORPOSUDA</v>
          </cell>
          <cell r="C28308" t="str">
            <v xml:space="preserve"> Набор фужеров для шампанского IMPERIAL PLUS 6шт 155мл</v>
          </cell>
          <cell r="E28308" t="str">
            <v>Россия</v>
          </cell>
          <cell r="F28308" t="str">
            <v>СТЕКЛО</v>
          </cell>
        </row>
        <row r="28309">
          <cell r="A28309" t="str">
            <v>BP44819BBL</v>
          </cell>
          <cell r="B28309" t="str">
            <v>BORPOSUDA</v>
          </cell>
          <cell r="C28309" t="str">
            <v xml:space="preserve"> Набор фужеров для шампанского IMPERIAL BLACK 4шт 155мл</v>
          </cell>
          <cell r="E28309" t="str">
            <v>Россия</v>
          </cell>
          <cell r="F28309" t="str">
            <v>СТЕКЛО</v>
          </cell>
        </row>
        <row r="28310">
          <cell r="A28310" t="str">
            <v>BP44872SLB</v>
          </cell>
          <cell r="B28310" t="str">
            <v>BORPOSUDA</v>
          </cell>
          <cell r="C28310" t="str">
            <v xml:space="preserve"> Бокал для коктейля БИСТРО 384мл</v>
          </cell>
          <cell r="E28310" t="str">
            <v>Россия</v>
          </cell>
          <cell r="F28310" t="str">
            <v>СТЕКЛО</v>
          </cell>
        </row>
        <row r="28311">
          <cell r="A28311" t="str">
            <v>BP44919BBL</v>
          </cell>
          <cell r="B28311" t="str">
            <v>BORPOSUDA</v>
          </cell>
          <cell r="C28311" t="str">
            <v xml:space="preserve"> Набор фужеров для мартини IMPERIAL BLACK 4шт 225мл</v>
          </cell>
          <cell r="E28311" t="str">
            <v>Россия</v>
          </cell>
          <cell r="F28311" t="str">
            <v>СТЕКЛО</v>
          </cell>
        </row>
        <row r="28312">
          <cell r="A28312" t="str">
            <v>BP51018</v>
          </cell>
          <cell r="B28312" t="str">
            <v>BORPOSUDA</v>
          </cell>
          <cell r="C28312" t="str">
            <v xml:space="preserve"> Набор креманок ICE VILLE 100мл 3шт</v>
          </cell>
          <cell r="E28312" t="str">
            <v>Россия</v>
          </cell>
          <cell r="F28312" t="str">
            <v>СТЕКЛО</v>
          </cell>
        </row>
        <row r="28313">
          <cell r="A28313" t="str">
            <v>BP51068</v>
          </cell>
          <cell r="B28313" t="str">
            <v>BORPOSUDA</v>
          </cell>
          <cell r="C28313" t="str">
            <v xml:space="preserve"> Набор креманок ICE VILLE 3шт h=118мм</v>
          </cell>
          <cell r="E28313" t="str">
            <v>Россия</v>
          </cell>
          <cell r="F28313" t="str">
            <v>СТЕКЛО</v>
          </cell>
        </row>
        <row r="28314">
          <cell r="A28314" t="str">
            <v>BP51068SLB</v>
          </cell>
          <cell r="B28314" t="str">
            <v>BORPOSUDA</v>
          </cell>
          <cell r="C28314" t="str">
            <v xml:space="preserve"> Креманка ICE VILLE 116мм 210мл</v>
          </cell>
          <cell r="E28314" t="str">
            <v>Россия</v>
          </cell>
          <cell r="F28314" t="str">
            <v>СТЕКЛО</v>
          </cell>
        </row>
        <row r="28315">
          <cell r="A28315" t="str">
            <v>BP51368B</v>
          </cell>
          <cell r="B28315" t="str">
            <v>BORPOSUDA</v>
          </cell>
          <cell r="C28315" t="str">
            <v xml:space="preserve"> Ваза для мороженого ICE VILLE 2шт 174мл</v>
          </cell>
          <cell r="E28315" t="str">
            <v>Россия</v>
          </cell>
          <cell r="F28315" t="str">
            <v>СТЕКЛО</v>
          </cell>
        </row>
        <row r="28316">
          <cell r="A28316" t="str">
            <v>BP51368SLB</v>
          </cell>
          <cell r="B28316" t="str">
            <v>BORPOSUDA</v>
          </cell>
          <cell r="C28316" t="str">
            <v xml:space="preserve"> Ваза для мороженого ICE VILLE 174мл</v>
          </cell>
          <cell r="E28316" t="str">
            <v>Россия</v>
          </cell>
          <cell r="F28316" t="str">
            <v>СТЕКЛО</v>
          </cell>
        </row>
        <row r="28317">
          <cell r="A28317" t="str">
            <v>BP52194SLB</v>
          </cell>
          <cell r="B28317" t="str">
            <v>BORPOSUDA</v>
          </cell>
          <cell r="C28317" t="str">
            <v xml:space="preserve"> Рюмка BOSTON SHOTS 60мл</v>
          </cell>
          <cell r="E28317" t="str">
            <v>Россия</v>
          </cell>
          <cell r="F28317" t="str">
            <v>СТЕКЛО</v>
          </cell>
        </row>
        <row r="28318">
          <cell r="A28318" t="str">
            <v>BP52262</v>
          </cell>
          <cell r="B28318" t="str">
            <v>BORPOSUDA</v>
          </cell>
          <cell r="C28318" t="str">
            <v xml:space="preserve"> Набор стаканов для воды КАРУСЕЛЬ 260мл 6шт</v>
          </cell>
          <cell r="E28318" t="str">
            <v>Россия</v>
          </cell>
          <cell r="F28318" t="str">
            <v>СТЕКЛО</v>
          </cell>
        </row>
        <row r="28319">
          <cell r="A28319" t="str">
            <v>BP52264BB</v>
          </cell>
          <cell r="B28319" t="str">
            <v>BORPOSUDA</v>
          </cell>
          <cell r="C28319" t="str">
            <v xml:space="preserve"> Набор стаканов для водки GLASS4YOU 60мл 6шт</v>
          </cell>
          <cell r="E28319" t="str">
            <v>Россия</v>
          </cell>
          <cell r="F28319" t="str">
            <v>СТЕКЛО</v>
          </cell>
        </row>
        <row r="28320">
          <cell r="A28320" t="str">
            <v>BP52265BB</v>
          </cell>
          <cell r="B28320" t="str">
            <v>BORPOSUDA</v>
          </cell>
          <cell r="C28320" t="str">
            <v xml:space="preserve"> Набор стаканов GLASS4YOU 310мл 6шт</v>
          </cell>
          <cell r="E28320" t="str">
            <v>Россия</v>
          </cell>
          <cell r="F28320" t="str">
            <v>СТЕКЛО</v>
          </cell>
        </row>
        <row r="28321">
          <cell r="A28321" t="str">
            <v>BP52440SLB</v>
          </cell>
          <cell r="B28321" t="str">
            <v>BORPOSUDA</v>
          </cell>
          <cell r="C28321" t="str">
            <v xml:space="preserve"> Стакан АЛАНИЯ 60мл</v>
          </cell>
          <cell r="E28321" t="str">
            <v>Россия</v>
          </cell>
          <cell r="F28321" t="str">
            <v>СТЕКЛО</v>
          </cell>
        </row>
        <row r="28322">
          <cell r="A28322" t="str">
            <v>BP52442B</v>
          </cell>
          <cell r="B28322" t="str">
            <v>BORPOSUDA</v>
          </cell>
          <cell r="C28322" t="str">
            <v xml:space="preserve"> Набор стаканов KARAMAN 3шт 200 мл вода</v>
          </cell>
          <cell r="E28322" t="str">
            <v>Россия</v>
          </cell>
          <cell r="F28322" t="str">
            <v>СТЕКЛО</v>
          </cell>
        </row>
        <row r="28323">
          <cell r="A28323" t="str">
            <v>BP52445</v>
          </cell>
          <cell r="B28323" t="str">
            <v>BORPOSUDA</v>
          </cell>
          <cell r="C28323" t="str">
            <v xml:space="preserve"> Набор стопок КАРАМАН 60мл 6шт</v>
          </cell>
          <cell r="E28323" t="str">
            <v>Россия</v>
          </cell>
          <cell r="F28323" t="str">
            <v>СТЕКЛО</v>
          </cell>
        </row>
        <row r="28324">
          <cell r="A28324" t="str">
            <v>BP52445SLB</v>
          </cell>
          <cell r="B28324" t="str">
            <v>BORPOSUDA</v>
          </cell>
          <cell r="C28324" t="str">
            <v xml:space="preserve"> Стопка KARAMAN 60мл</v>
          </cell>
          <cell r="E28324" t="str">
            <v>Россия</v>
          </cell>
          <cell r="F28324" t="str">
            <v>СТЕКЛО</v>
          </cell>
        </row>
        <row r="28325">
          <cell r="A28325" t="str">
            <v>BP52446</v>
          </cell>
          <cell r="B28325" t="str">
            <v>BORPOSUDA</v>
          </cell>
          <cell r="C28325" t="str">
            <v xml:space="preserve"> Набор стаканов для виски КАРАМАН 250мл 6шт низкие</v>
          </cell>
          <cell r="E28325" t="str">
            <v>Россия</v>
          </cell>
          <cell r="F28325" t="str">
            <v>СТЕКЛО</v>
          </cell>
        </row>
        <row r="28326">
          <cell r="A28326" t="str">
            <v>BP52446-1</v>
          </cell>
          <cell r="B28326" t="str">
            <v>BORPOSUDA</v>
          </cell>
          <cell r="C28326" t="str">
            <v xml:space="preserve"> Набор стаканов для виски КАРАМАН 250мл 3шт низкие</v>
          </cell>
          <cell r="E28326" t="str">
            <v>Россия</v>
          </cell>
          <cell r="F28326" t="str">
            <v>СТЕКЛО</v>
          </cell>
        </row>
        <row r="28327">
          <cell r="A28327" t="str">
            <v>BP52446SLB</v>
          </cell>
          <cell r="B28327" t="str">
            <v>BORPOSUDA</v>
          </cell>
          <cell r="C28327" t="str">
            <v xml:space="preserve"> Стакан КАРАМАН 250мл</v>
          </cell>
          <cell r="E28327" t="str">
            <v>Россия</v>
          </cell>
          <cell r="F28327" t="str">
            <v>СТЕКЛО</v>
          </cell>
        </row>
        <row r="28328">
          <cell r="A28328" t="str">
            <v>BP52449</v>
          </cell>
          <cell r="B28328" t="str">
            <v>BORPOSUDA</v>
          </cell>
          <cell r="C28328" t="str">
            <v xml:space="preserve"> Набор стаканов для коктейля КАРАМАН 290мл 6шт высокие</v>
          </cell>
          <cell r="E28328" t="str">
            <v>Россия</v>
          </cell>
          <cell r="F28328" t="str">
            <v>СТЕКЛО</v>
          </cell>
        </row>
        <row r="28329">
          <cell r="A28329" t="str">
            <v>BP52449-1</v>
          </cell>
          <cell r="B28329" t="str">
            <v>BORPOSUDA</v>
          </cell>
          <cell r="C28329" t="str">
            <v xml:space="preserve"> Набор стаканов для коктейля КАРАМАН 290мл 3шт высокие</v>
          </cell>
          <cell r="E28329" t="str">
            <v>Россия</v>
          </cell>
          <cell r="F28329" t="str">
            <v>СТЕКЛО</v>
          </cell>
        </row>
        <row r="28330">
          <cell r="A28330" t="str">
            <v>BP52555SLBD</v>
          </cell>
          <cell r="B28330" t="str">
            <v>BORPOSUDA</v>
          </cell>
          <cell r="C28330" t="str">
            <v xml:space="preserve"> Стакан БАТТЕРФЛАЙС 360мл</v>
          </cell>
          <cell r="E28330" t="str">
            <v>Россия</v>
          </cell>
          <cell r="F28330" t="str">
            <v>СТЕКЛО</v>
          </cell>
        </row>
        <row r="28331">
          <cell r="A28331" t="str">
            <v>BP52555SLBD22</v>
          </cell>
          <cell r="B28331" t="str">
            <v>BORPOSUDA</v>
          </cell>
          <cell r="C28331" t="str">
            <v xml:space="preserve"> Стакан КАМИЛЛА 360мл</v>
          </cell>
          <cell r="E28331" t="str">
            <v>Россия</v>
          </cell>
          <cell r="F28331" t="str">
            <v>СТЕКЛО</v>
          </cell>
        </row>
        <row r="28332">
          <cell r="A28332" t="str">
            <v>BP52645SLBBD1</v>
          </cell>
          <cell r="B28332" t="str">
            <v>BORPOSUDA</v>
          </cell>
          <cell r="C28332" t="str">
            <v xml:space="preserve"> Стакан ФАЗЕНДА 285мл</v>
          </cell>
          <cell r="E28332" t="str">
            <v>Россия</v>
          </cell>
          <cell r="F28332" t="str">
            <v>СТЕКЛО</v>
          </cell>
        </row>
        <row r="28333">
          <cell r="A28333" t="str">
            <v>BP52645SLBD18</v>
          </cell>
          <cell r="B28333" t="str">
            <v>BORPOSUDA</v>
          </cell>
          <cell r="C28333" t="str">
            <v xml:space="preserve"> Стакан БЛЮ ДРИМ 285мл</v>
          </cell>
          <cell r="E28333" t="str">
            <v>Россия</v>
          </cell>
          <cell r="F28333" t="str">
            <v>СТЕКЛО</v>
          </cell>
        </row>
        <row r="28334">
          <cell r="A28334" t="str">
            <v>BP52645SLBD19</v>
          </cell>
          <cell r="B28334" t="str">
            <v>BORPOSUDA</v>
          </cell>
          <cell r="C28334" t="str">
            <v xml:space="preserve"> Стакан РЕД ДРИМ 285мл</v>
          </cell>
          <cell r="E28334" t="str">
            <v>Россия</v>
          </cell>
          <cell r="F28334" t="str">
            <v>СТЕКЛО</v>
          </cell>
        </row>
        <row r="28335">
          <cell r="A28335" t="str">
            <v>BP52882</v>
          </cell>
          <cell r="B28335" t="str">
            <v>BORPOSUDA</v>
          </cell>
          <cell r="C28335" t="str">
            <v xml:space="preserve"> Набор стаканов для воды КАРАТ 6шт 240мл</v>
          </cell>
          <cell r="E28335" t="str">
            <v>Россия</v>
          </cell>
          <cell r="F28335" t="str">
            <v>СТЕКЛО</v>
          </cell>
        </row>
        <row r="28336">
          <cell r="A28336" t="str">
            <v>BP52885SLB</v>
          </cell>
          <cell r="B28336" t="str">
            <v>BORPOSUDA</v>
          </cell>
          <cell r="C28336" t="str">
            <v xml:space="preserve"> Стакан KARAT 302мл медальон</v>
          </cell>
          <cell r="E28336" t="str">
            <v>Россия</v>
          </cell>
          <cell r="F28336" t="str">
            <v>СТЕКЛО</v>
          </cell>
        </row>
        <row r="28337">
          <cell r="A28337" t="str">
            <v>BP52888SLB</v>
          </cell>
          <cell r="B28337" t="str">
            <v>BORPOSUDA</v>
          </cell>
          <cell r="C28337" t="str">
            <v xml:space="preserve"> Стакан для коктейля KARAT 330мл</v>
          </cell>
          <cell r="E28337" t="str">
            <v>Россия</v>
          </cell>
          <cell r="F28337" t="str">
            <v>СТЕКЛО</v>
          </cell>
        </row>
        <row r="28338">
          <cell r="A28338" t="str">
            <v>BP53056SLB</v>
          </cell>
          <cell r="B28338" t="str">
            <v>BORPOSUDA</v>
          </cell>
          <cell r="C28338" t="str">
            <v xml:space="preserve"> Салатник TOKIO 125x125мм</v>
          </cell>
          <cell r="E28338" t="str">
            <v>Россия</v>
          </cell>
          <cell r="F28338" t="str">
            <v>СТЕКЛО</v>
          </cell>
        </row>
        <row r="28339">
          <cell r="A28339" t="str">
            <v>BP53066SLB</v>
          </cell>
          <cell r="B28339" t="str">
            <v>BORPOSUDA</v>
          </cell>
          <cell r="C28339" t="str">
            <v xml:space="preserve"> Салатник TOKIO 160x160мм</v>
          </cell>
          <cell r="E28339" t="str">
            <v>Россия</v>
          </cell>
          <cell r="F28339" t="str">
            <v>СТЕКЛО</v>
          </cell>
        </row>
        <row r="28340">
          <cell r="A28340" t="str">
            <v>BP53553SLB</v>
          </cell>
          <cell r="B28340" t="str">
            <v>BORPOSUDA</v>
          </cell>
          <cell r="C28340" t="str">
            <v xml:space="preserve"> Салатник CHEF'S 140мм</v>
          </cell>
          <cell r="E28340" t="str">
            <v>Россия</v>
          </cell>
          <cell r="F28340" t="str">
            <v>СТЕКЛО</v>
          </cell>
        </row>
        <row r="28341">
          <cell r="A28341" t="str">
            <v>BP53893SLB</v>
          </cell>
          <cell r="B28341" t="str">
            <v>BORPOSUDA</v>
          </cell>
          <cell r="C28341" t="str">
            <v xml:space="preserve"> Салатник ТОСКАНА 130мм</v>
          </cell>
          <cell r="E28341" t="str">
            <v>Россия</v>
          </cell>
          <cell r="F28341" t="str">
            <v>СТЕКЛО</v>
          </cell>
        </row>
        <row r="28342">
          <cell r="A28342" t="str">
            <v>BP53903B</v>
          </cell>
          <cell r="B28342" t="str">
            <v>BORPOSUDA</v>
          </cell>
          <cell r="C28342" t="str">
            <v xml:space="preserve"> Салатник ТОСКАНА 260мм</v>
          </cell>
          <cell r="E28342" t="str">
            <v>Россия</v>
          </cell>
          <cell r="F28342" t="str">
            <v>СТЕКЛО</v>
          </cell>
        </row>
        <row r="28343">
          <cell r="A28343" t="str">
            <v>BP54036</v>
          </cell>
          <cell r="B28343" t="str">
            <v>BORPOSUDA</v>
          </cell>
          <cell r="C28343" t="str">
            <v xml:space="preserve"> Набор пепельниц БИСТРО 10.7см 2шт</v>
          </cell>
          <cell r="E28343" t="str">
            <v>Россия</v>
          </cell>
          <cell r="F28343" t="str">
            <v>СТЕКЛО</v>
          </cell>
        </row>
        <row r="28344">
          <cell r="A28344" t="str">
            <v>BP54036SLB</v>
          </cell>
          <cell r="B28344" t="str">
            <v>BORPOSUDA</v>
          </cell>
          <cell r="C28344" t="str">
            <v xml:space="preserve"> Пепельница БИСТРО 10.7см</v>
          </cell>
          <cell r="E28344" t="str">
            <v>Россия</v>
          </cell>
          <cell r="F28344" t="str">
            <v>СТЕКЛО</v>
          </cell>
        </row>
        <row r="28345">
          <cell r="A28345" t="str">
            <v>BP54502SLB</v>
          </cell>
          <cell r="B28345" t="str">
            <v>BORPOSUDA</v>
          </cell>
          <cell r="C28345" t="str">
            <v xml:space="preserve"> Подсвечник БЕЙЗИК 100мм</v>
          </cell>
          <cell r="E28345" t="str">
            <v>Россия</v>
          </cell>
          <cell r="F28345" t="str">
            <v>СТЕКЛО</v>
          </cell>
        </row>
        <row r="28346">
          <cell r="A28346" t="str">
            <v>BP55022SLB</v>
          </cell>
          <cell r="B28346" t="str">
            <v>BORPOSUDA</v>
          </cell>
          <cell r="C28346" t="str">
            <v xml:space="preserve"> Соусник БЕЙЗИК 250 мл</v>
          </cell>
          <cell r="E28346" t="str">
            <v>Россия</v>
          </cell>
          <cell r="F28346" t="str">
            <v>СТЕКЛО</v>
          </cell>
        </row>
        <row r="28347">
          <cell r="A28347" t="str">
            <v>BP55029</v>
          </cell>
          <cell r="B28347" t="str">
            <v>BORPOSUDA</v>
          </cell>
          <cell r="C28347" t="str">
            <v xml:space="preserve"> Набор кружек для кофе ПАБ 250мл 2шт</v>
          </cell>
          <cell r="E28347" t="str">
            <v>Россия</v>
          </cell>
          <cell r="F28347" t="str">
            <v>СТЕКЛО</v>
          </cell>
        </row>
        <row r="28348">
          <cell r="A28348" t="str">
            <v>BP55029B/D5</v>
          </cell>
          <cell r="B28348" t="str">
            <v>BORPOSUDA</v>
          </cell>
          <cell r="C28348" t="str">
            <v xml:space="preserve"> Набор кружек ПАБ ГОЛУБЫЕ ЦВЕТЫ 2шт 250мл</v>
          </cell>
          <cell r="E28348" t="str">
            <v>Россия</v>
          </cell>
          <cell r="F28348" t="str">
            <v>СТЕКЛО</v>
          </cell>
        </row>
        <row r="28349">
          <cell r="A28349" t="str">
            <v>BP55029BT</v>
          </cell>
          <cell r="B28349" t="str">
            <v>BORPOSUDA</v>
          </cell>
          <cell r="C28349" t="str">
            <v xml:space="preserve"> Набор кружек ПАБ закал стекло 2шт 250мл</v>
          </cell>
          <cell r="E28349" t="str">
            <v>Россия</v>
          </cell>
          <cell r="F28349" t="str">
            <v>СТЕКЛО</v>
          </cell>
        </row>
        <row r="28350">
          <cell r="A28350" t="str">
            <v>BP55029SL</v>
          </cell>
          <cell r="B28350" t="str">
            <v>BORPOSUDA</v>
          </cell>
          <cell r="C28350" t="str">
            <v xml:space="preserve"> Кружка ПАБ 250мл</v>
          </cell>
          <cell r="E28350" t="str">
            <v>Россия</v>
          </cell>
          <cell r="F28350" t="str">
            <v>СТЕКЛО</v>
          </cell>
        </row>
        <row r="28351">
          <cell r="A28351" t="str">
            <v>BP55029SLB/D17</v>
          </cell>
          <cell r="B28351" t="str">
            <v>BORPOSUDA</v>
          </cell>
          <cell r="C28351" t="str">
            <v xml:space="preserve"> Кружка ПАБ САММЕР 4 цвета 250мл</v>
          </cell>
          <cell r="E28351" t="str">
            <v>Россия</v>
          </cell>
          <cell r="F28351" t="str">
            <v>СТЕКЛО</v>
          </cell>
        </row>
        <row r="28352">
          <cell r="A28352" t="str">
            <v>BP55029SLB/D18</v>
          </cell>
          <cell r="B28352" t="str">
            <v>BORPOSUDA</v>
          </cell>
          <cell r="C28352" t="str">
            <v xml:space="preserve"> Кружка ПАБ СПРИНГ 4 цвета 250мл</v>
          </cell>
          <cell r="E28352" t="str">
            <v>Россия</v>
          </cell>
          <cell r="F28352" t="str">
            <v>СТЕКЛО</v>
          </cell>
        </row>
        <row r="28353">
          <cell r="A28353" t="str">
            <v>BP55029SLBD12</v>
          </cell>
          <cell r="B28353" t="str">
            <v>BORPOSUDA</v>
          </cell>
          <cell r="C28353" t="str">
            <v xml:space="preserve"> Кружка КРИСМАС ТРИ 250мл 6цв</v>
          </cell>
          <cell r="E28353" t="str">
            <v>Россия</v>
          </cell>
          <cell r="F28353" t="str">
            <v>СТЕКЛО</v>
          </cell>
        </row>
        <row r="28354">
          <cell r="A28354" t="str">
            <v>BP55029SLBD14</v>
          </cell>
          <cell r="B28354" t="str">
            <v>BORPOSUDA</v>
          </cell>
          <cell r="C28354" t="str">
            <v xml:space="preserve"> Кружка SERENADE 250мл красная</v>
          </cell>
          <cell r="E28354" t="str">
            <v>Россия</v>
          </cell>
          <cell r="F28354" t="str">
            <v>СТЕКЛО</v>
          </cell>
        </row>
        <row r="28355">
          <cell r="A28355" t="str">
            <v>BP55029SLBD16</v>
          </cell>
          <cell r="B28355" t="str">
            <v>BORPOSUDA</v>
          </cell>
          <cell r="C28355" t="str">
            <v xml:space="preserve"> Кружка SERENADE 250мл оранжевая</v>
          </cell>
          <cell r="E28355" t="str">
            <v>Россия</v>
          </cell>
          <cell r="F28355" t="str">
            <v>СТЕКЛО</v>
          </cell>
        </row>
        <row r="28356">
          <cell r="A28356" t="str">
            <v>BP55029SLBD4</v>
          </cell>
          <cell r="B28356" t="str">
            <v>BORPOSUDA</v>
          </cell>
          <cell r="C28356" t="str">
            <v xml:space="preserve"> Кружка ПАБ ОРАНЖЕВЫЕ ЦВЕТЫ 250мл</v>
          </cell>
          <cell r="E28356" t="str">
            <v>Россия</v>
          </cell>
          <cell r="F28356" t="str">
            <v>СТЕКЛО</v>
          </cell>
        </row>
        <row r="28357">
          <cell r="A28357" t="str">
            <v>BP55029SLBD8</v>
          </cell>
          <cell r="B28357" t="str">
            <v>BORPOSUDA</v>
          </cell>
          <cell r="C28357" t="str">
            <v xml:space="preserve"> Кружка ТВИТИ 250мл 6цв</v>
          </cell>
          <cell r="E28357" t="str">
            <v>Россия</v>
          </cell>
          <cell r="F28357" t="str">
            <v>СТЕКЛО</v>
          </cell>
        </row>
        <row r="28358">
          <cell r="A28358" t="str">
            <v>BP55029SLBD9</v>
          </cell>
          <cell r="B28358" t="str">
            <v>BORPOSUDA</v>
          </cell>
          <cell r="C28358" t="str">
            <v xml:space="preserve"> Кружка PUB БАГЗ БАННИ 250мл 6 цветов</v>
          </cell>
          <cell r="E28358" t="str">
            <v>Россия</v>
          </cell>
          <cell r="F28358" t="str">
            <v>СТЕКЛО</v>
          </cell>
        </row>
        <row r="28359">
          <cell r="A28359" t="str">
            <v>BP55239</v>
          </cell>
          <cell r="B28359" t="str">
            <v>BORPOSUDA</v>
          </cell>
          <cell r="C28359" t="str">
            <v xml:space="preserve"> Кружка PUB 670мл 2шт</v>
          </cell>
          <cell r="E28359" t="str">
            <v>Россия</v>
          </cell>
          <cell r="F28359" t="str">
            <v>СТЕКЛО</v>
          </cell>
        </row>
        <row r="28360">
          <cell r="A28360" t="str">
            <v>BP55303SLB</v>
          </cell>
          <cell r="B28360" t="str">
            <v>BORPOSUDA</v>
          </cell>
          <cell r="C28360" t="str">
            <v xml:space="preserve"> Кружка для супа ШЕФ 635мл профессионал</v>
          </cell>
          <cell r="E28360" t="str">
            <v>Россия</v>
          </cell>
          <cell r="F28360" t="str">
            <v>СТЕКЛО</v>
          </cell>
        </row>
        <row r="28361">
          <cell r="A28361" t="str">
            <v>BP55341BT</v>
          </cell>
          <cell r="B28361" t="str">
            <v>BORPOSUDA</v>
          </cell>
          <cell r="C28361" t="str">
            <v xml:space="preserve"> Набор кружек ПАБ из закал стекла 2шт 250мл</v>
          </cell>
          <cell r="E28361" t="str">
            <v>Россия</v>
          </cell>
          <cell r="F28361" t="str">
            <v>СТЕКЛО</v>
          </cell>
        </row>
        <row r="28362">
          <cell r="A28362" t="str">
            <v>BP55393SLB</v>
          </cell>
          <cell r="B28362" t="str">
            <v>BORPOSUDA</v>
          </cell>
          <cell r="C28362" t="str">
            <v xml:space="preserve"> Кружка ПРОФЕССИОНАЛ АКВА 325мл</v>
          </cell>
          <cell r="E28362" t="str">
            <v>Россия</v>
          </cell>
          <cell r="F28362" t="str">
            <v>СТЕКЛО</v>
          </cell>
        </row>
        <row r="28363">
          <cell r="A28363" t="str">
            <v>BP55393SLBD22</v>
          </cell>
          <cell r="B28363" t="str">
            <v>BORPOSUDA</v>
          </cell>
          <cell r="C28363" t="str">
            <v xml:space="preserve"> Кружка КАМИЛЛА 330мл</v>
          </cell>
          <cell r="E28363" t="str">
            <v>Россия</v>
          </cell>
          <cell r="F28363" t="str">
            <v>СТЕКЛО</v>
          </cell>
        </row>
        <row r="28364">
          <cell r="A28364" t="str">
            <v>BP55531SLB</v>
          </cell>
          <cell r="B28364" t="str">
            <v>BORPOSUDA</v>
          </cell>
          <cell r="C28364" t="str">
            <v xml:space="preserve"> Кружка BASIC 350мл</v>
          </cell>
          <cell r="E28364" t="str">
            <v>Россия</v>
          </cell>
          <cell r="F28364" t="str">
            <v>СТЕКЛО</v>
          </cell>
        </row>
        <row r="28365">
          <cell r="A28365" t="str">
            <v>BP55531SLBD15</v>
          </cell>
          <cell r="B28365" t="str">
            <v>BORPOSUDA</v>
          </cell>
          <cell r="C28365" t="str">
            <v xml:space="preserve"> Кружка SERENADE 350мл голубая</v>
          </cell>
          <cell r="E28365" t="str">
            <v>Россия</v>
          </cell>
          <cell r="F28365" t="str">
            <v>СТЕКЛО</v>
          </cell>
        </row>
        <row r="28366">
          <cell r="A28366" t="str">
            <v>BP55531SLBD6</v>
          </cell>
          <cell r="B28366" t="str">
            <v>BORPOSUDA</v>
          </cell>
          <cell r="C28366" t="str">
            <v xml:space="preserve"> Кружка 350мл ЦИРК 5цв</v>
          </cell>
          <cell r="E28366" t="str">
            <v>Россия</v>
          </cell>
          <cell r="F28366" t="str">
            <v>СТЕКЛО</v>
          </cell>
        </row>
        <row r="28367">
          <cell r="A28367" t="str">
            <v>BP55531SLBD7</v>
          </cell>
          <cell r="B28367" t="str">
            <v>BORPOSUDA</v>
          </cell>
          <cell r="C28367" t="str">
            <v xml:space="preserve"> Кружка БАБЛС 350мл 5цв</v>
          </cell>
          <cell r="E28367" t="str">
            <v>Россия</v>
          </cell>
          <cell r="F28367" t="str">
            <v>СТЕКЛО</v>
          </cell>
        </row>
        <row r="28368">
          <cell r="A28368" t="str">
            <v>BP55531SLBD8</v>
          </cell>
          <cell r="B28368" t="str">
            <v>BORPOSUDA</v>
          </cell>
          <cell r="C28368" t="str">
            <v xml:space="preserve"> Кружка ФАЗЕНДА 350мл 2цв</v>
          </cell>
          <cell r="E28368" t="str">
            <v>Россия</v>
          </cell>
          <cell r="F28368" t="str">
            <v>СТЕКЛО</v>
          </cell>
        </row>
        <row r="28369">
          <cell r="A28369" t="str">
            <v>BP55531SLBDR</v>
          </cell>
          <cell r="B28369" t="str">
            <v>BORPOSUDA</v>
          </cell>
          <cell r="C28369" t="str">
            <v xml:space="preserve"> Кружка БЕЙЗИК-РОССИЯ 350мл 5 цв</v>
          </cell>
          <cell r="E28369" t="str">
            <v>Россия</v>
          </cell>
          <cell r="F28369" t="str">
            <v>СТЕКЛО</v>
          </cell>
        </row>
        <row r="28370">
          <cell r="A28370" t="str">
            <v>BP55531SLBT</v>
          </cell>
          <cell r="B28370" t="str">
            <v>BORPOSUDA</v>
          </cell>
          <cell r="C28370" t="str">
            <v xml:space="preserve"> Кружка BASIC из закал стекла 350мл</v>
          </cell>
          <cell r="E28370" t="str">
            <v>Россия</v>
          </cell>
          <cell r="F28370" t="str">
            <v>СТЕКЛО</v>
          </cell>
        </row>
        <row r="28371">
          <cell r="A28371" t="str">
            <v>BP80078B</v>
          </cell>
          <cell r="B28371" t="str">
            <v>BORPOSUDA</v>
          </cell>
          <cell r="C28371" t="str">
            <v xml:space="preserve"> Сахарница БЛЭК ЭНД УАЙТ 260мл с метал крышкой-дозатор в упак</v>
          </cell>
          <cell r="E28371" t="str">
            <v>Россия</v>
          </cell>
          <cell r="F28371" t="str">
            <v>СТЕКЛО</v>
          </cell>
        </row>
        <row r="28372">
          <cell r="A28372" t="str">
            <v>BP80078SLB</v>
          </cell>
          <cell r="B28372" t="str">
            <v>BORPOSUDA</v>
          </cell>
          <cell r="C28372" t="str">
            <v xml:space="preserve"> Сахарница БЛЭК ЭНД УАЙТ 240мл с метал крышкой-дозатор</v>
          </cell>
          <cell r="E28372" t="str">
            <v>Россия</v>
          </cell>
          <cell r="F28372" t="str">
            <v>СТЕКЛО</v>
          </cell>
        </row>
        <row r="28373">
          <cell r="A28373" t="str">
            <v>BP80111SLB</v>
          </cell>
          <cell r="B28373" t="str">
            <v>BORPOSUDA</v>
          </cell>
          <cell r="C28373" t="str">
            <v xml:space="preserve"> Декантер БАХУС 1000мл</v>
          </cell>
          <cell r="E28373" t="str">
            <v>Россия</v>
          </cell>
          <cell r="F28373" t="str">
            <v>СТЕКЛО</v>
          </cell>
        </row>
        <row r="28374">
          <cell r="A28374" t="str">
            <v>BP80221B</v>
          </cell>
          <cell r="B28374" t="str">
            <v>BORPOSUDA</v>
          </cell>
          <cell r="C28374" t="str">
            <v xml:space="preserve"> Емкость для специй БЕЙЗИК с метал крышкой 2шт 100мл</v>
          </cell>
          <cell r="E28374" t="str">
            <v>Россия</v>
          </cell>
          <cell r="F28374" t="str">
            <v>СТЕКЛО</v>
          </cell>
        </row>
        <row r="28375">
          <cell r="A28375" t="str">
            <v>BP80221SLB</v>
          </cell>
          <cell r="B28375" t="str">
            <v>BORPOSUDA</v>
          </cell>
          <cell r="C28375" t="str">
            <v xml:space="preserve"> Емкость для специй БЕЙЗИК ПРОФЕССИОНАЛ с метал крышкой 100мл</v>
          </cell>
          <cell r="E28375" t="str">
            <v>Россия</v>
          </cell>
          <cell r="F28375" t="str">
            <v>СТЕКЛО</v>
          </cell>
        </row>
        <row r="28376">
          <cell r="A28376" t="str">
            <v>BP95561</v>
          </cell>
          <cell r="B28376" t="str">
            <v>BORPOSUDA</v>
          </cell>
          <cell r="C28376" t="str">
            <v xml:space="preserve"> Емкость с крышкой BASIC d=110мм</v>
          </cell>
          <cell r="E28376" t="str">
            <v>Россия</v>
          </cell>
          <cell r="F28376" t="str">
            <v>СТЕКЛО</v>
          </cell>
        </row>
        <row r="28377">
          <cell r="A28377" t="str">
            <v>BP42874SLBD26</v>
          </cell>
          <cell r="B28377" t="str">
            <v>BORPOSUDA</v>
          </cell>
          <cell r="C28377" t="str">
            <v xml:space="preserve"> Стакан ХОЛОДНОЕ СЕРДЦЕ 180мл (рис.28662)</v>
          </cell>
          <cell r="E28377" t="str">
            <v>Россия</v>
          </cell>
          <cell r="F28377" t="str">
            <v>СТЕКЛО</v>
          </cell>
        </row>
        <row r="28378">
          <cell r="A28378" t="str">
            <v>BP42875SLBD</v>
          </cell>
          <cell r="B28378" t="str">
            <v>BORPOSUDA</v>
          </cell>
          <cell r="C28378" t="str">
            <v xml:space="preserve"> Стакан ДОЛЬЧЕ 275мл</v>
          </cell>
          <cell r="E28378" t="str">
            <v>Россия</v>
          </cell>
          <cell r="F28378" t="str">
            <v>СТЕКЛО</v>
          </cell>
        </row>
        <row r="28379">
          <cell r="A28379" t="str">
            <v>BP42875SLBS</v>
          </cell>
          <cell r="B28379" t="str">
            <v>BORPOSUDA</v>
          </cell>
          <cell r="C28379" t="str">
            <v xml:space="preserve"> Стакан ПРОВАНС 275мл</v>
          </cell>
          <cell r="E28379" t="str">
            <v>Россия</v>
          </cell>
          <cell r="F28379" t="str">
            <v>СТЕКЛО</v>
          </cell>
        </row>
        <row r="28380">
          <cell r="A28380" t="str">
            <v>BP42877SLBD5</v>
          </cell>
          <cell r="B28380" t="str">
            <v>BORPOSUDA</v>
          </cell>
          <cell r="C28380" t="str">
            <v xml:space="preserve"> Стакан СКАЗКА 400мл</v>
          </cell>
          <cell r="E28380" t="str">
            <v>Россия</v>
          </cell>
          <cell r="F28380" t="str">
            <v>СТЕКЛО</v>
          </cell>
        </row>
        <row r="28381">
          <cell r="A28381" t="str">
            <v>BP52555SLBD1</v>
          </cell>
          <cell r="B28381" t="str">
            <v>BORPOSUDA</v>
          </cell>
          <cell r="C28381" t="str">
            <v xml:space="preserve"> Стакан ДОЛЬЧЕ 360мл</v>
          </cell>
          <cell r="E28381" t="str">
            <v>Россия</v>
          </cell>
          <cell r="F28381" t="str">
            <v>СТЕКЛО</v>
          </cell>
        </row>
        <row r="28382">
          <cell r="A28382" t="str">
            <v>BP52705SLBD10</v>
          </cell>
          <cell r="B28382" t="str">
            <v>BORPOSUDA</v>
          </cell>
          <cell r="C28382" t="str">
            <v xml:space="preserve"> Стакан ЭНЖОЙ РЭД 265мл (дно красн.)</v>
          </cell>
          <cell r="E28382" t="str">
            <v>Россия</v>
          </cell>
          <cell r="F28382" t="str">
            <v>СТЕКЛО</v>
          </cell>
        </row>
        <row r="28383">
          <cell r="A28383" t="str">
            <v>BP52705SLBD11</v>
          </cell>
          <cell r="B28383" t="str">
            <v>BORPOSUDA</v>
          </cell>
          <cell r="C28383" t="str">
            <v xml:space="preserve"> Стакан ЭНЖОЙ ПЕПЛ 265мл (дно фиол.)</v>
          </cell>
          <cell r="E28383" t="str">
            <v>Россия</v>
          </cell>
          <cell r="F28383" t="str">
            <v>СТЕКЛО</v>
          </cell>
        </row>
        <row r="28384">
          <cell r="A28384" t="str">
            <v>BP52705SLBD12</v>
          </cell>
          <cell r="B28384" t="str">
            <v>BORPOSUDA</v>
          </cell>
          <cell r="C28384" t="str">
            <v xml:space="preserve"> Стакан ЭНЖОЙ БЛЮ 265мл (дно син.)</v>
          </cell>
          <cell r="E28384" t="str">
            <v>Россия</v>
          </cell>
          <cell r="F28384" t="str">
            <v>СТЕКЛО</v>
          </cell>
        </row>
        <row r="28385">
          <cell r="A28385" t="str">
            <v>BP52705SLBD8</v>
          </cell>
          <cell r="B28385" t="str">
            <v>BORPOSUDA</v>
          </cell>
          <cell r="C28385" t="str">
            <v xml:space="preserve"> Стакан ЭНЖОЙ ГРИН 265мл (дно зелен.)</v>
          </cell>
          <cell r="E28385" t="str">
            <v>Россия</v>
          </cell>
          <cell r="F28385" t="str">
            <v>СТЕКЛО</v>
          </cell>
        </row>
        <row r="28386">
          <cell r="A28386" t="str">
            <v>BP55029SLBD26</v>
          </cell>
          <cell r="B28386" t="str">
            <v>BORPOSUDA</v>
          </cell>
          <cell r="C28386" t="str">
            <v xml:space="preserve"> Кружка ХОЛОДНОЕ СЕРДЦЕ 250мл</v>
          </cell>
          <cell r="E28386" t="str">
            <v>Россия</v>
          </cell>
          <cell r="F28386" t="str">
            <v>СТЕКЛО</v>
          </cell>
        </row>
        <row r="28387">
          <cell r="A28387" t="str">
            <v>BP98740B</v>
          </cell>
          <cell r="B28387" t="str">
            <v>BORPOSUDA</v>
          </cell>
          <cell r="C28387" t="str">
            <v xml:space="preserve"> Набор банок малых БЕЙЗИК 3шт 220мл (фиол.,зел.,оранж.крышка)</v>
          </cell>
          <cell r="E28387" t="str">
            <v>Россия</v>
          </cell>
          <cell r="F28387" t="str">
            <v>СТЕКЛО</v>
          </cell>
        </row>
        <row r="28388">
          <cell r="A28388" t="str">
            <v>BP41632SLB</v>
          </cell>
          <cell r="B28388" t="str">
            <v>BORPOSUDA</v>
          </cell>
          <cell r="C28388" t="str">
            <v xml:space="preserve"> Стакан СНЭП 260мл (серый пласт.аксессуар)</v>
          </cell>
          <cell r="E28388" t="str">
            <v>Россия</v>
          </cell>
          <cell r="F28388" t="str">
            <v>СТЕКЛО</v>
          </cell>
        </row>
        <row r="28389">
          <cell r="A28389" t="str">
            <v>BP41632SLBY</v>
          </cell>
          <cell r="B28389" t="str">
            <v>BORPOSUDA</v>
          </cell>
          <cell r="C28389" t="str">
            <v xml:space="preserve"> Стакан СНЭП 260мл (желтый пласт.аксессуар)</v>
          </cell>
          <cell r="E28389" t="str">
            <v>Россия</v>
          </cell>
          <cell r="F28389" t="str">
            <v>СТЕКЛО</v>
          </cell>
        </row>
        <row r="28390">
          <cell r="A28390" t="str">
            <v>BP41290SL</v>
          </cell>
          <cell r="B28390" t="str">
            <v>BORPOSUDA</v>
          </cell>
          <cell r="C28390" t="str">
            <v xml:space="preserve"> Стакан 310мл</v>
          </cell>
          <cell r="E28390" t="str">
            <v>Россия</v>
          </cell>
          <cell r="F28390" t="str">
            <v>СТЕКЛО</v>
          </cell>
        </row>
        <row r="28391">
          <cell r="A28391" t="str">
            <v>BP43876B</v>
          </cell>
          <cell r="B28391" t="str">
            <v>BORPOSUDA</v>
          </cell>
          <cell r="C28391" t="str">
            <v xml:space="preserve"> Ваза БОТАНИКА 200мм</v>
          </cell>
          <cell r="E28391" t="str">
            <v>Россия</v>
          </cell>
          <cell r="F28391" t="str">
            <v>СТЕКЛО</v>
          </cell>
        </row>
        <row r="28392">
          <cell r="A28392" t="str">
            <v>BP42402B/D11</v>
          </cell>
          <cell r="B28392" t="str">
            <v>BORPOSUDA</v>
          </cell>
          <cell r="C28392" t="str">
            <v xml:space="preserve"> Стакан КРИСМАС ТОЙЗ 3шт 290мл</v>
          </cell>
          <cell r="E28392" t="str">
            <v>Россия</v>
          </cell>
          <cell r="F28392" t="str">
            <v>СТЕКЛО</v>
          </cell>
        </row>
        <row r="28393">
          <cell r="A28393" t="str">
            <v>BP10256B</v>
          </cell>
          <cell r="B28393" t="str">
            <v>BORPOSUDA</v>
          </cell>
          <cell r="C28393" t="str">
            <v xml:space="preserve"> Тарелка из закаленного стекла MARINE 6шт 196х160мм</v>
          </cell>
          <cell r="E28393" t="str">
            <v>Россия</v>
          </cell>
          <cell r="F28393" t="str">
            <v>СТЕКЛО</v>
          </cell>
        </row>
        <row r="28394">
          <cell r="A28394" t="str">
            <v>BP10257B</v>
          </cell>
          <cell r="B28394" t="str">
            <v>BORPOSUDA</v>
          </cell>
          <cell r="C28394" t="str">
            <v xml:space="preserve"> Тарелка упрочн. МАРИН 6шт 260х206мм</v>
          </cell>
          <cell r="E28394" t="str">
            <v>Россия</v>
          </cell>
          <cell r="F28394" t="str">
            <v>СТЕКЛО</v>
          </cell>
        </row>
        <row r="28395">
          <cell r="A28395" t="str">
            <v>BP10352SLB</v>
          </cell>
          <cell r="B28395" t="str">
            <v>BORPOSUDA</v>
          </cell>
          <cell r="C28395" t="str">
            <v xml:space="preserve"> Блюдо из закаленного стекла PATISSERIE 280мм</v>
          </cell>
          <cell r="E28395" t="str">
            <v>Россия</v>
          </cell>
          <cell r="F28395" t="str">
            <v>СТЕКЛО</v>
          </cell>
        </row>
        <row r="28396">
          <cell r="A28396" t="str">
            <v>BP42230SLBF</v>
          </cell>
          <cell r="B28396" t="str">
            <v>BORPOSUDA</v>
          </cell>
          <cell r="C28396" t="str">
            <v xml:space="preserve"> Банка малая БЕЙЗИК 220мл с фиолетовой крышкой</v>
          </cell>
          <cell r="E28396" t="str">
            <v>Россия</v>
          </cell>
          <cell r="F28396" t="str">
            <v>СТЕКЛО</v>
          </cell>
        </row>
        <row r="28397">
          <cell r="A28397" t="str">
            <v>BP42230SLBGR</v>
          </cell>
          <cell r="B28397" t="str">
            <v>BORPOSUDA</v>
          </cell>
          <cell r="C28397" t="str">
            <v xml:space="preserve"> Банка малая БЕЙЗИК 220мл с зеленой крышкой</v>
          </cell>
          <cell r="E28397" t="str">
            <v>Россия</v>
          </cell>
          <cell r="F28397" t="str">
            <v>СТЕКЛО</v>
          </cell>
        </row>
        <row r="28398">
          <cell r="A28398" t="str">
            <v>BP42973SLB</v>
          </cell>
          <cell r="B28398" t="str">
            <v>BORPOSUDA</v>
          </cell>
          <cell r="C28398" t="str">
            <v xml:space="preserve"> Стакан AQUATIC 222мл</v>
          </cell>
          <cell r="E28398" t="str">
            <v>Россия</v>
          </cell>
          <cell r="F28398" t="str">
            <v>СТЕКЛО</v>
          </cell>
        </row>
        <row r="28399">
          <cell r="A28399" t="str">
            <v>BP43767B</v>
          </cell>
          <cell r="B28399" t="str">
            <v>BORPOSUDA</v>
          </cell>
          <cell r="C28399" t="str">
            <v xml:space="preserve"> Ваза ФЛОРА 265мм</v>
          </cell>
          <cell r="E28399" t="str">
            <v>Россия</v>
          </cell>
          <cell r="F28399" t="str">
            <v>СТЕКЛО</v>
          </cell>
        </row>
        <row r="28400">
          <cell r="A28400" t="str">
            <v>BP44307SLB</v>
          </cell>
          <cell r="B28400" t="str">
            <v>BORPOSUDA</v>
          </cell>
          <cell r="C28400" t="str">
            <v xml:space="preserve"> Бокал ТВИСТ 150мл</v>
          </cell>
          <cell r="E28400" t="str">
            <v>Россия</v>
          </cell>
          <cell r="F28400" t="str">
            <v>СТЕКЛО</v>
          </cell>
        </row>
        <row r="28401">
          <cell r="A28401" t="str">
            <v>BP44362SLB</v>
          </cell>
          <cell r="B28401" t="str">
            <v>BORPOSUDA</v>
          </cell>
          <cell r="C28401" t="str">
            <v xml:space="preserve"> Бокал ТВИСТ 180мл</v>
          </cell>
          <cell r="E28401" t="str">
            <v>Россия</v>
          </cell>
          <cell r="F28401" t="str">
            <v>СТЕКЛО</v>
          </cell>
        </row>
        <row r="28402">
          <cell r="A28402" t="str">
            <v>BP44372SLB</v>
          </cell>
          <cell r="B28402" t="str">
            <v>BORPOSUDA</v>
          </cell>
          <cell r="C28402" t="str">
            <v xml:space="preserve"> Бокал ТВИСТ 205мл</v>
          </cell>
          <cell r="E28402" t="str">
            <v>Россия</v>
          </cell>
          <cell r="F28402" t="str">
            <v>СТЕКЛО</v>
          </cell>
        </row>
        <row r="28403">
          <cell r="A28403" t="str">
            <v>BP44483SLB</v>
          </cell>
          <cell r="B28403" t="str">
            <v>BORPOSUDA</v>
          </cell>
          <cell r="C28403" t="str">
            <v xml:space="preserve"> Бокал БИСТРО 250мл коньяк</v>
          </cell>
          <cell r="E28403" t="str">
            <v>Россия</v>
          </cell>
          <cell r="F28403" t="str">
            <v>СТЕКЛО</v>
          </cell>
        </row>
        <row r="28404">
          <cell r="A28404" t="str">
            <v>BP41016SLBD7</v>
          </cell>
          <cell r="B28404" t="str">
            <v>BORPOSUDA</v>
          </cell>
          <cell r="C28404" t="str">
            <v xml:space="preserve"> Ваза для мороженого ЭНЖОЙ ОРАНЖ 100мм (ножка оранжевая)</v>
          </cell>
          <cell r="E28404" t="str">
            <v>Россия</v>
          </cell>
          <cell r="F28404" t="str">
            <v>СТЕКЛО</v>
          </cell>
        </row>
        <row r="28405">
          <cell r="A28405" t="str">
            <v>BP42943</v>
          </cell>
          <cell r="B28405" t="str">
            <v>BORPOSUDA</v>
          </cell>
          <cell r="C28405" t="str">
            <v xml:space="preserve"> Стакан ТАНГО 6 шт 250мл</v>
          </cell>
          <cell r="E28405" t="str">
            <v>Россия</v>
          </cell>
          <cell r="F28405" t="str">
            <v>СТЕКЛО</v>
          </cell>
        </row>
        <row r="28406">
          <cell r="A28406" t="str">
            <v>BP41016SLBD9</v>
          </cell>
          <cell r="B28406" t="str">
            <v>BORPOSUDA</v>
          </cell>
          <cell r="C28406" t="str">
            <v xml:space="preserve"> Ваза для мороженого ЭНЖОЙ ФУКСИЯ 100мм (ножка цв.фуксии)</v>
          </cell>
          <cell r="E28406" t="str">
            <v>Россия</v>
          </cell>
          <cell r="F28406" t="str">
            <v>СТЕКЛО</v>
          </cell>
        </row>
        <row r="28407">
          <cell r="A28407" t="str">
            <v>BP42402SLBD25</v>
          </cell>
          <cell r="B28407" t="str">
            <v>BORPOSUDA</v>
          </cell>
          <cell r="C28407" t="str">
            <v xml:space="preserve"> Стакан ХОЛОДНОЕ СЕРДЦЕ 290мл (рис.28605)</v>
          </cell>
          <cell r="E28407" t="str">
            <v>Россия</v>
          </cell>
          <cell r="F28407" t="str">
            <v>СТЕКЛО</v>
          </cell>
        </row>
        <row r="28408">
          <cell r="A28408" t="str">
            <v>BP41016SLBD8</v>
          </cell>
          <cell r="B28408" t="str">
            <v>BORPOSUDA</v>
          </cell>
          <cell r="C28408" t="str">
            <v xml:space="preserve"> Ваза для мороженого ЭНЖОЙ ГРИН 100мм (ножка зеленая)</v>
          </cell>
          <cell r="E28408" t="str">
            <v>Россия</v>
          </cell>
          <cell r="F28408" t="str">
            <v>СТЕКЛО</v>
          </cell>
        </row>
        <row r="28409">
          <cell r="A28409" t="str">
            <v>BP44612SLB</v>
          </cell>
          <cell r="B28409" t="str">
            <v>BORPOSUDA</v>
          </cell>
          <cell r="C28409" t="str">
            <v xml:space="preserve"> Бокал ТВИСТ 55мл</v>
          </cell>
          <cell r="E28409" t="str">
            <v>Россия</v>
          </cell>
          <cell r="F28409" t="str">
            <v>СТЕКЛО</v>
          </cell>
        </row>
        <row r="28410">
          <cell r="A28410" t="str">
            <v>BP52862BT</v>
          </cell>
          <cell r="B28410" t="str">
            <v>BORPOSUDA</v>
          </cell>
          <cell r="C28410" t="str">
            <v xml:space="preserve"> Стакан закал. КАСАБЛАНКА 6шт 205мл</v>
          </cell>
          <cell r="E28410" t="str">
            <v>Россия</v>
          </cell>
          <cell r="F28410" t="str">
            <v>СТЕКЛО</v>
          </cell>
        </row>
        <row r="28411">
          <cell r="A28411" t="str">
            <v>BP41290BG</v>
          </cell>
          <cell r="B28411" t="str">
            <v>BORPOSUDA</v>
          </cell>
          <cell r="C28411" t="str">
            <v xml:space="preserve"> Стакан КАРРЕ 6шт 310мл</v>
          </cell>
          <cell r="E28411" t="str">
            <v>Китай</v>
          </cell>
          <cell r="F28411" t="str">
            <v>СТЕКЛО</v>
          </cell>
        </row>
        <row r="28412">
          <cell r="A28412" t="str">
            <v>BP41476B</v>
          </cell>
          <cell r="B28412" t="str">
            <v>BORPOSUDA</v>
          </cell>
          <cell r="C28412" t="str">
            <v xml:space="preserve"> Ваза для фруктов КОЛЛЕКШН d=177мм</v>
          </cell>
          <cell r="D28412">
            <v>0</v>
          </cell>
          <cell r="E28412" t="str">
            <v>Россия</v>
          </cell>
          <cell r="F28412" t="str">
            <v>СТЕКЛО</v>
          </cell>
        </row>
        <row r="28413">
          <cell r="A28413" t="str">
            <v>BP43417</v>
          </cell>
          <cell r="B28413" t="str">
            <v>BORPOSUDA</v>
          </cell>
          <cell r="C28413" t="str">
            <v xml:space="preserve"> Ваза FLORA 102.5мм</v>
          </cell>
          <cell r="D28413">
            <v>0</v>
          </cell>
          <cell r="E28413" t="str">
            <v>Россия</v>
          </cell>
          <cell r="F28413" t="str">
            <v>СТЕКЛО</v>
          </cell>
        </row>
        <row r="28414">
          <cell r="A28414" t="str">
            <v>BP43737</v>
          </cell>
          <cell r="B28414" t="str">
            <v>BORPOSUDA</v>
          </cell>
          <cell r="C28414" t="str">
            <v xml:space="preserve"> Ваза FLORA 255мм</v>
          </cell>
          <cell r="D28414">
            <v>0</v>
          </cell>
          <cell r="E28414" t="str">
            <v>Россия</v>
          </cell>
          <cell r="F28414" t="str">
            <v>СТЕКЛО</v>
          </cell>
        </row>
        <row r="28415">
          <cell r="A28415" t="str">
            <v>BP43767</v>
          </cell>
          <cell r="B28415" t="str">
            <v>BORPOSUDA</v>
          </cell>
          <cell r="C28415" t="str">
            <v xml:space="preserve"> Ваза FLORA 265мм</v>
          </cell>
          <cell r="D28415">
            <v>0</v>
          </cell>
          <cell r="E28415" t="str">
            <v>Россия</v>
          </cell>
          <cell r="F28415" t="str">
            <v>СТЕКЛО</v>
          </cell>
        </row>
        <row r="28416">
          <cell r="A28416" t="str">
            <v>BP43856</v>
          </cell>
          <cell r="B28416" t="str">
            <v>BORPOSUDA</v>
          </cell>
          <cell r="C28416" t="str">
            <v xml:space="preserve"> Ваза БОТАНИКА 300мм</v>
          </cell>
          <cell r="D28416">
            <v>0</v>
          </cell>
          <cell r="E28416" t="str">
            <v>Россия</v>
          </cell>
          <cell r="F28416" t="str">
            <v>СТЕКЛО</v>
          </cell>
        </row>
        <row r="28417">
          <cell r="A28417" t="str">
            <v>BP43894</v>
          </cell>
          <cell r="B28417" t="str">
            <v>BORPOSUDA</v>
          </cell>
          <cell r="C28417" t="str">
            <v xml:space="preserve"> Банка с крышкой БЕЛЛА 1700мл(белая крышка)</v>
          </cell>
          <cell r="D28417">
            <v>0</v>
          </cell>
          <cell r="E28417" t="str">
            <v>Россия</v>
          </cell>
          <cell r="F28417" t="str">
            <v>СТЕКЛО</v>
          </cell>
        </row>
        <row r="28418">
          <cell r="A28418" t="str">
            <v>BP43896B</v>
          </cell>
          <cell r="B28418" t="str">
            <v>BORPOSUDA</v>
          </cell>
          <cell r="C28418" t="str">
            <v xml:space="preserve"> Ваза БОТАНИКА 300мм</v>
          </cell>
          <cell r="D28418">
            <v>0</v>
          </cell>
          <cell r="E28418" t="str">
            <v>Россия</v>
          </cell>
          <cell r="F28418" t="str">
            <v>СТЕКЛО</v>
          </cell>
        </row>
        <row r="28419">
          <cell r="A28419" t="str">
            <v>BP43966B</v>
          </cell>
          <cell r="B28419" t="str">
            <v>BORPOSUDA</v>
          </cell>
          <cell r="C28419" t="str">
            <v xml:space="preserve"> Ваза FLORA 260мм</v>
          </cell>
          <cell r="D28419">
            <v>0</v>
          </cell>
          <cell r="E28419" t="str">
            <v>Россия</v>
          </cell>
          <cell r="F28419" t="str">
            <v>СТЕКЛО</v>
          </cell>
        </row>
        <row r="28420">
          <cell r="A28420" t="str">
            <v>BP44134</v>
          </cell>
          <cell r="B28420" t="str">
            <v>BORPOSUDA</v>
          </cell>
          <cell r="C28420" t="str">
            <v xml:space="preserve"> Набор рюмок БИСТРО 60мл 6шт</v>
          </cell>
          <cell r="D28420">
            <v>0</v>
          </cell>
          <cell r="E28420" t="str">
            <v>Россия</v>
          </cell>
          <cell r="F28420" t="str">
            <v>СТЕКЛО</v>
          </cell>
        </row>
        <row r="28421">
          <cell r="A28421" t="str">
            <v>BP45078B</v>
          </cell>
          <cell r="B28421" t="str">
            <v>BORPOSUDA</v>
          </cell>
          <cell r="C28421" t="str">
            <v xml:space="preserve"> Ваза БОТАНИКА h=200мм</v>
          </cell>
          <cell r="D28421">
            <v>0</v>
          </cell>
          <cell r="E28421" t="str">
            <v>Россия</v>
          </cell>
          <cell r="F28421" t="str">
            <v>СТЕКЛО</v>
          </cell>
        </row>
        <row r="28422">
          <cell r="A28422" t="str">
            <v>BP53348-1</v>
          </cell>
          <cell r="B28422" t="str">
            <v>BORPOSUDA</v>
          </cell>
          <cell r="C28422" t="str">
            <v xml:space="preserve"> Набор салатников ПИКНИК 13см 6шт</v>
          </cell>
          <cell r="D28422">
            <v>0</v>
          </cell>
          <cell r="E28422" t="str">
            <v>Россия</v>
          </cell>
          <cell r="F28422" t="str">
            <v>СТЕКЛО</v>
          </cell>
        </row>
        <row r="28423">
          <cell r="A28423" t="str">
            <v>BP80103SLB</v>
          </cell>
          <cell r="B28423" t="str">
            <v>BORPOSUDA</v>
          </cell>
          <cell r="C28423" t="str">
            <v xml:space="preserve"> Кувшин ДОРО 1л</v>
          </cell>
          <cell r="D28423">
            <v>0</v>
          </cell>
          <cell r="E28423" t="str">
            <v>Россия</v>
          </cell>
          <cell r="F28423" t="str">
            <v>СТЕКЛО</v>
          </cell>
        </row>
        <row r="28424">
          <cell r="A28424" t="str">
            <v>BP80119SLB</v>
          </cell>
          <cell r="B28424" t="str">
            <v>BORPOSUDA</v>
          </cell>
          <cell r="C28424" t="str">
            <v xml:space="preserve"> Кувшин BISTRO 1850мл</v>
          </cell>
          <cell r="D28424">
            <v>0</v>
          </cell>
          <cell r="E28424" t="str">
            <v>Россия</v>
          </cell>
          <cell r="F28424" t="str">
            <v>СТЕКЛО</v>
          </cell>
        </row>
        <row r="28425">
          <cell r="A28425" t="str">
            <v>BP80051W</v>
          </cell>
          <cell r="B28425" t="str">
            <v>BORPOSUDA</v>
          </cell>
          <cell r="C28425" t="str">
            <v xml:space="preserve"> Графин 1.0л с белой крышкой</v>
          </cell>
          <cell r="D28425">
            <v>0</v>
          </cell>
          <cell r="E28425" t="str">
            <v>Турция</v>
          </cell>
          <cell r="F28425" t="str">
            <v>СТЕКЛО</v>
          </cell>
        </row>
        <row r="28426">
          <cell r="A28426" t="str">
            <v>BP43880B</v>
          </cell>
          <cell r="B28426" t="str">
            <v>BORPOSUDA</v>
          </cell>
          <cell r="C28426" t="str">
            <v xml:space="preserve"> Емкость для специй БЕЙЗИК 2шт 115мл</v>
          </cell>
          <cell r="E28426" t="str">
            <v>Россия</v>
          </cell>
          <cell r="F28426" t="str">
            <v>СТЕКЛО</v>
          </cell>
        </row>
        <row r="28427">
          <cell r="A28427" t="str">
            <v>BP45078</v>
          </cell>
          <cell r="B28427" t="str">
            <v>BORPOSUDA</v>
          </cell>
          <cell r="C28427" t="str">
            <v xml:space="preserve"> Ваза БОТАНИКА 200 мм</v>
          </cell>
          <cell r="E28427" t="str">
            <v>Россия</v>
          </cell>
          <cell r="F28427" t="str">
            <v>СТЕКЛО</v>
          </cell>
        </row>
        <row r="28428">
          <cell r="A28428" t="str">
            <v>BP55531SLBD24</v>
          </cell>
          <cell r="B28428" t="str">
            <v>BORPOSUDA</v>
          </cell>
          <cell r="C28428" t="str">
            <v xml:space="preserve"> Кружка 340мл Удачи в Новом году!</v>
          </cell>
          <cell r="E28428" t="str">
            <v>Россия</v>
          </cell>
          <cell r="F28428" t="str">
            <v>СТЕКЛО</v>
          </cell>
        </row>
        <row r="28429">
          <cell r="A28429" t="str">
            <v>BP55531SLBD25</v>
          </cell>
          <cell r="B28429" t="str">
            <v>BORPOSUDA</v>
          </cell>
          <cell r="C28429" t="str">
            <v xml:space="preserve"> Кружка 340мл Тот запомнит Новый год!</v>
          </cell>
          <cell r="E28429" t="str">
            <v>Россия</v>
          </cell>
          <cell r="F28429" t="str">
            <v>СТЕКЛО</v>
          </cell>
        </row>
        <row r="28430">
          <cell r="A28430" t="str">
            <v>BP55531SLBD26</v>
          </cell>
          <cell r="B28430" t="str">
            <v>BORPOSUDA</v>
          </cell>
          <cell r="C28430" t="str">
            <v xml:space="preserve"> Кружка 340мл Кому подарки?</v>
          </cell>
          <cell r="E28430" t="str">
            <v>Россия</v>
          </cell>
          <cell r="F28430" t="str">
            <v>СТЕКЛО</v>
          </cell>
        </row>
        <row r="28431">
          <cell r="A28431" t="str">
            <v>BP55531SLBD27</v>
          </cell>
          <cell r="B28431" t="str">
            <v>BORPOSUDA</v>
          </cell>
          <cell r="C28431" t="str">
            <v xml:space="preserve"> Кружка 340мл Гуляй народ!</v>
          </cell>
          <cell r="E28431" t="str">
            <v>Россия</v>
          </cell>
          <cell r="F28431" t="str">
            <v>СТЕКЛО</v>
          </cell>
        </row>
        <row r="28432">
          <cell r="A28432" t="str">
            <v>BP55531SLBD28</v>
          </cell>
          <cell r="B28432" t="str">
            <v>BORPOSUDA</v>
          </cell>
          <cell r="C28432" t="str">
            <v xml:space="preserve"> Кружка 340мл Счастья и любви!</v>
          </cell>
          <cell r="E28432" t="str">
            <v>Россия</v>
          </cell>
          <cell r="F28432" t="str">
            <v>СТЕКЛО</v>
          </cell>
        </row>
        <row r="28433">
          <cell r="A28433" t="str">
            <v>BP55531SLBD29</v>
          </cell>
          <cell r="B28433" t="str">
            <v>BORPOSUDA</v>
          </cell>
          <cell r="C28433" t="str">
            <v xml:space="preserve"> Кружка 340мл Крепкого здоровья!</v>
          </cell>
          <cell r="E28433" t="str">
            <v>Россия</v>
          </cell>
          <cell r="F28433" t="str">
            <v>СТЕКЛО</v>
          </cell>
        </row>
        <row r="28434">
          <cell r="A28434" t="str">
            <v>BP43676B</v>
          </cell>
          <cell r="B28434" t="str">
            <v>BORPOSUDA</v>
          </cell>
          <cell r="C28434" t="str">
            <v xml:space="preserve"> Ваза БОТАНИКА 240мм</v>
          </cell>
          <cell r="E28434" t="str">
            <v>Россия</v>
          </cell>
          <cell r="F28434" t="str">
            <v>СТЕКЛО</v>
          </cell>
        </row>
        <row r="28435">
          <cell r="A28435" t="str">
            <v>BP80050</v>
          </cell>
          <cell r="B28435" t="str">
            <v>BORPOSUDA</v>
          </cell>
          <cell r="C28435" t="str">
            <v xml:space="preserve"> Кувшин ФРИГО с голубой крышкой 1000мл</v>
          </cell>
          <cell r="E28435" t="str">
            <v>Россия</v>
          </cell>
          <cell r="F28435" t="str">
            <v>СТЕКЛО</v>
          </cell>
        </row>
        <row r="28436">
          <cell r="A28436" t="str">
            <v>BP43071</v>
          </cell>
          <cell r="B28436" t="str">
            <v>BORPOSUDA</v>
          </cell>
          <cell r="C28436" t="str">
            <v xml:space="preserve"> Ваза БОТАНИКА 100*80*140 мм</v>
          </cell>
          <cell r="E28436" t="str">
            <v>Россия</v>
          </cell>
          <cell r="F28436" t="str">
            <v>СТЕКЛО</v>
          </cell>
        </row>
        <row r="28437">
          <cell r="A28437" t="str">
            <v>BP43074</v>
          </cell>
          <cell r="B28437" t="str">
            <v>BORPOSUDA</v>
          </cell>
          <cell r="C28437" t="str">
            <v xml:space="preserve"> Ваза БОТАНИКА 100*80*180 мм</v>
          </cell>
          <cell r="E28437" t="str">
            <v>Россия</v>
          </cell>
          <cell r="F28437" t="str">
            <v>СТЕКЛО</v>
          </cell>
        </row>
        <row r="28438">
          <cell r="A28438" t="str">
            <v>BP43880</v>
          </cell>
          <cell r="B28438" t="str">
            <v>BORPOSUDA</v>
          </cell>
          <cell r="C28438" t="str">
            <v xml:space="preserve"> Емкость для специй БЕЙЗИК 115мл</v>
          </cell>
          <cell r="E28438" t="str">
            <v>Россия</v>
          </cell>
          <cell r="F28438" t="str">
            <v>СТЕКЛО,МЕТАЛЛ</v>
          </cell>
        </row>
        <row r="28439">
          <cell r="A28439" t="str">
            <v>BP43886</v>
          </cell>
          <cell r="B28439" t="str">
            <v>BORPOSUDA</v>
          </cell>
          <cell r="C28439" t="str">
            <v xml:space="preserve"> Ваза БОТАНИКА 280 мм</v>
          </cell>
          <cell r="E28439" t="str">
            <v>Россия</v>
          </cell>
          <cell r="F28439" t="str">
            <v>СТЕКЛО</v>
          </cell>
        </row>
        <row r="28440">
          <cell r="A28440" t="str">
            <v>BP43890</v>
          </cell>
          <cell r="B28440" t="str">
            <v>BORPOSUDA</v>
          </cell>
          <cell r="C28440" t="str">
            <v xml:space="preserve"> Емкость для специй БЕЙЗИК 2 шт. 240мл</v>
          </cell>
          <cell r="E28440" t="str">
            <v>Россия</v>
          </cell>
          <cell r="F28440" t="str">
            <v>СТЕКЛО,МЕТАЛЛ</v>
          </cell>
        </row>
        <row r="28441">
          <cell r="A28441" t="str">
            <v>BP43896</v>
          </cell>
          <cell r="B28441" t="str">
            <v>BORPOSUDA</v>
          </cell>
          <cell r="C28441" t="str">
            <v xml:space="preserve"> Ваза БОТАНИКА 300 мм</v>
          </cell>
          <cell r="E28441" t="str">
            <v>Россия</v>
          </cell>
          <cell r="F28441" t="str">
            <v>СТЕКЛО</v>
          </cell>
        </row>
        <row r="28442">
          <cell r="A28442" t="str">
            <v>BP440190</v>
          </cell>
          <cell r="B28442" t="str">
            <v>BORPOSUDA</v>
          </cell>
          <cell r="C28442" t="str">
            <v xml:space="preserve"> Бокал ВИНТАЖ 6 шт. 420мл</v>
          </cell>
          <cell r="E28442" t="str">
            <v>Россия</v>
          </cell>
          <cell r="F28442" t="str">
            <v>СТЕКЛО</v>
          </cell>
        </row>
        <row r="28443">
          <cell r="A28443" t="str">
            <v>BP44021</v>
          </cell>
          <cell r="B28443" t="str">
            <v>BORPOSUDA</v>
          </cell>
          <cell r="C28443" t="str">
            <v xml:space="preserve"> Подсвечник БЕЙЗИК 170 мм</v>
          </cell>
          <cell r="E28443" t="str">
            <v>Россия</v>
          </cell>
          <cell r="F28443" t="str">
            <v>СТЕКЛО</v>
          </cell>
        </row>
        <row r="28444">
          <cell r="A28444" t="str">
            <v>BP45068</v>
          </cell>
          <cell r="B28444" t="str">
            <v>BORPOSUDA</v>
          </cell>
          <cell r="C28444" t="str">
            <v xml:space="preserve"> Ваза ФЛОРА БОТАНИКА 160 мм</v>
          </cell>
          <cell r="E28444" t="str">
            <v>Россия</v>
          </cell>
          <cell r="F28444" t="str">
            <v>СТЕКЛО</v>
          </cell>
        </row>
        <row r="28445">
          <cell r="A28445" t="str">
            <v>BP53893</v>
          </cell>
          <cell r="B28445" t="str">
            <v>BORPOSUDA</v>
          </cell>
          <cell r="C28445" t="str">
            <v xml:space="preserve"> Салатник ТОСКАНА 130мм</v>
          </cell>
          <cell r="E28445" t="str">
            <v>Россия</v>
          </cell>
          <cell r="F28445" t="str">
            <v>СТЕКЛО</v>
          </cell>
        </row>
        <row r="28446">
          <cell r="A28446" t="str">
            <v>BP55012</v>
          </cell>
          <cell r="B28446" t="str">
            <v>BORPOSUDA</v>
          </cell>
          <cell r="C28446" t="str">
            <v xml:space="preserve"> Соусник БЕЙЗИК 170мл</v>
          </cell>
          <cell r="E28446" t="str">
            <v>Россия</v>
          </cell>
          <cell r="F28446" t="str">
            <v>СТЕКЛО</v>
          </cell>
        </row>
        <row r="28447">
          <cell r="A28447" t="str">
            <v>BP80108</v>
          </cell>
          <cell r="B28447" t="str">
            <v>BORPOSUDA</v>
          </cell>
          <cell r="C28447" t="str">
            <v xml:space="preserve"> Емкость для масла - уксуса ОЛИВИЯ 260мл (с пласт. пробкой)</v>
          </cell>
          <cell r="E28447" t="str">
            <v>Россия</v>
          </cell>
          <cell r="F28447" t="str">
            <v>СТЕКЛО</v>
          </cell>
        </row>
        <row r="28448">
          <cell r="A28448" t="str">
            <v>BP80109</v>
          </cell>
          <cell r="B28448" t="str">
            <v>BORPOSUDA</v>
          </cell>
          <cell r="C28448" t="str">
            <v xml:space="preserve"> Емкость для масла-уксуса ОЛИВИЯ 260мл</v>
          </cell>
          <cell r="E28448" t="str">
            <v>Россия</v>
          </cell>
          <cell r="F28448" t="str">
            <v>СТЕКЛО</v>
          </cell>
        </row>
        <row r="28449">
          <cell r="A28449" t="str">
            <v>BP80221</v>
          </cell>
          <cell r="B28449" t="str">
            <v>BORPOSUDA</v>
          </cell>
          <cell r="C28449" t="str">
            <v xml:space="preserve"> Емкость для специй БЕЙЗИК 100мл (с метал. кр.)</v>
          </cell>
          <cell r="E28449" t="str">
            <v>Россия</v>
          </cell>
          <cell r="F28449" t="str">
            <v>СТЕКЛО,МЕТАЛЛ</v>
          </cell>
        </row>
        <row r="28450">
          <cell r="A28450" t="str">
            <v>BP80383</v>
          </cell>
          <cell r="B28450" t="str">
            <v>BORPOSUDA</v>
          </cell>
          <cell r="C28450" t="str">
            <v xml:space="preserve"> Банка с металлической крышкой ХОММЕЙД 300мл</v>
          </cell>
          <cell r="E28450" t="str">
            <v>Россия</v>
          </cell>
          <cell r="F28450" t="str">
            <v>СТЕКЛО,МЕТАЛЛ</v>
          </cell>
        </row>
        <row r="28451">
          <cell r="A28451" t="str">
            <v>BP80384</v>
          </cell>
          <cell r="B28451" t="str">
            <v>BORPOSUDA</v>
          </cell>
          <cell r="C28451" t="str">
            <v xml:space="preserve"> Банка с метал. крышкой ХОММЕЙД 500мл</v>
          </cell>
          <cell r="E28451" t="str">
            <v>Россия</v>
          </cell>
          <cell r="F28451" t="str">
            <v>СТЕКЛО,МЕТАЛЛ</v>
          </cell>
        </row>
        <row r="28452">
          <cell r="A28452" t="str">
            <v>BP80385</v>
          </cell>
          <cell r="B28452" t="str">
            <v>BORPOSUDA</v>
          </cell>
          <cell r="C28452" t="str">
            <v xml:space="preserve"> Банка с металлической крышкой ХОММЕЙД 1000мл</v>
          </cell>
          <cell r="E28452" t="str">
            <v>Россия</v>
          </cell>
          <cell r="F28452" t="str">
            <v>СТЕКЛО,МЕТАЛЛ</v>
          </cell>
        </row>
        <row r="28453">
          <cell r="A28453" t="str">
            <v>BP10596</v>
          </cell>
          <cell r="B28453" t="str">
            <v>BORPOSUDA</v>
          </cell>
          <cell r="C28453" t="str">
            <v xml:space="preserve"> Блюдо упрочн. ТОСКАНА 303мм</v>
          </cell>
          <cell r="E28453" t="str">
            <v>Россия</v>
          </cell>
          <cell r="F28453" t="str">
            <v>СТЕКЛО</v>
          </cell>
        </row>
        <row r="28454">
          <cell r="A28454" t="str">
            <v>BP51368</v>
          </cell>
          <cell r="B28454" t="str">
            <v>BORPOSUDA</v>
          </cell>
          <cell r="C28454" t="str">
            <v xml:space="preserve"> Ваза для мороженого АЙСВИЛЬ 2шт 174 мл</v>
          </cell>
          <cell r="E28454" t="str">
            <v>Россия</v>
          </cell>
          <cell r="F28454" t="str">
            <v>СТЕКЛО</v>
          </cell>
        </row>
        <row r="28455">
          <cell r="A28455" t="str">
            <v>PIAL</v>
          </cell>
          <cell r="B28455" t="str">
            <v>BRAK</v>
          </cell>
          <cell r="E28455" t="str">
            <v>Россия</v>
          </cell>
          <cell r="F28455" t="str">
            <v>ПЛАСТИК</v>
          </cell>
        </row>
        <row r="28456">
          <cell r="A28456" t="str">
            <v>TOV9000</v>
          </cell>
          <cell r="B28456" t="str">
            <v>BRAK</v>
          </cell>
          <cell r="C28456" t="str">
            <v xml:space="preserve"> Товар в асс 9000р</v>
          </cell>
          <cell r="E28456" t="str">
            <v>Россия</v>
          </cell>
          <cell r="F28456" t="str">
            <v>МЕТАЛЛ</v>
          </cell>
        </row>
        <row r="28457">
          <cell r="A28457" t="str">
            <v>TOV4000</v>
          </cell>
          <cell r="B28457" t="str">
            <v>BRAK</v>
          </cell>
          <cell r="C28457" t="str">
            <v xml:space="preserve"> Товар в асс 4000р</v>
          </cell>
          <cell r="E28457" t="str">
            <v>Россия</v>
          </cell>
          <cell r="F28457" t="str">
            <v>МЕТАЛЛ</v>
          </cell>
        </row>
        <row r="28458">
          <cell r="A28458" t="str">
            <v>TOV5000</v>
          </cell>
          <cell r="B28458" t="str">
            <v>BRAK</v>
          </cell>
          <cell r="C28458" t="str">
            <v xml:space="preserve"> Товар в асс 5000р</v>
          </cell>
          <cell r="E28458" t="str">
            <v>Россия</v>
          </cell>
          <cell r="F28458" t="str">
            <v>МЕТАЛЛ</v>
          </cell>
        </row>
        <row r="28459">
          <cell r="A28459" t="str">
            <v>TOV3000</v>
          </cell>
          <cell r="B28459" t="str">
            <v>BRAK</v>
          </cell>
          <cell r="C28459" t="str">
            <v xml:space="preserve"> Товар в асс 3000р</v>
          </cell>
          <cell r="E28459" t="str">
            <v>Россия</v>
          </cell>
          <cell r="F28459" t="str">
            <v>МЕТАЛЛ</v>
          </cell>
        </row>
        <row r="28460">
          <cell r="A28460" t="str">
            <v>U-4500</v>
          </cell>
          <cell r="B28460" t="str">
            <v>BRAK</v>
          </cell>
          <cell r="C28460" t="str">
            <v xml:space="preserve"> Уцененный товар 4500</v>
          </cell>
          <cell r="E28460" t="str">
            <v>Россия</v>
          </cell>
        </row>
        <row r="28461">
          <cell r="A28461" t="str">
            <v>BOKP</v>
          </cell>
          <cell r="B28461" t="str">
            <v>BRAK</v>
          </cell>
          <cell r="C28461" t="str">
            <v xml:space="preserve"> Товар в асс 200р</v>
          </cell>
          <cell r="E28461" t="str">
            <v>Россия</v>
          </cell>
        </row>
        <row r="28462">
          <cell r="A28462" t="str">
            <v>KAS-4</v>
          </cell>
          <cell r="B28462" t="str">
            <v>BRAK</v>
          </cell>
          <cell r="C28462" t="str">
            <v xml:space="preserve"> Товар в асс 250р</v>
          </cell>
          <cell r="E28462" t="str">
            <v>Россия</v>
          </cell>
        </row>
        <row r="28463">
          <cell r="A28463" t="str">
            <v>KOMO</v>
          </cell>
          <cell r="B28463" t="str">
            <v>BRAK</v>
          </cell>
          <cell r="C28463" t="str">
            <v xml:space="preserve"> Товар в асс 49р</v>
          </cell>
          <cell r="E28463" t="str">
            <v>Россия</v>
          </cell>
        </row>
        <row r="28464">
          <cell r="A28464" t="str">
            <v>U-1700</v>
          </cell>
          <cell r="B28464" t="str">
            <v>BRAK</v>
          </cell>
          <cell r="C28464" t="str">
            <v xml:space="preserve"> Уцененный товар 1700</v>
          </cell>
          <cell r="E28464" t="str">
            <v>Россия</v>
          </cell>
        </row>
        <row r="28465">
          <cell r="A28465" t="str">
            <v>U-1300</v>
          </cell>
          <cell r="B28465" t="str">
            <v>BRAK</v>
          </cell>
          <cell r="C28465" t="str">
            <v xml:space="preserve"> Уцененный товар 1300</v>
          </cell>
          <cell r="E28465" t="str">
            <v>Россия</v>
          </cell>
        </row>
        <row r="28466">
          <cell r="A28466" t="str">
            <v>BANK-4</v>
          </cell>
          <cell r="B28466" t="str">
            <v>BRAK</v>
          </cell>
          <cell r="C28466" t="str">
            <v xml:space="preserve"> Товар в асс 15р</v>
          </cell>
          <cell r="E28466" t="str">
            <v>Россия</v>
          </cell>
        </row>
        <row r="28467">
          <cell r="A28467" t="str">
            <v>BAZR</v>
          </cell>
          <cell r="B28467" t="str">
            <v>BRAK</v>
          </cell>
          <cell r="C28467" t="str">
            <v xml:space="preserve"> Товар в асс 300р</v>
          </cell>
          <cell r="E28467" t="str">
            <v>Россия</v>
          </cell>
        </row>
        <row r="28468">
          <cell r="A28468" t="str">
            <v>BECH-16</v>
          </cell>
          <cell r="B28468" t="str">
            <v>BRAK</v>
          </cell>
          <cell r="C28468" t="str">
            <v xml:space="preserve"> Товар в асс 350р</v>
          </cell>
          <cell r="E28468" t="str">
            <v>Россия</v>
          </cell>
        </row>
        <row r="28469">
          <cell r="A28469" t="str">
            <v>CHASCHCH</v>
          </cell>
          <cell r="B28469" t="str">
            <v>BRAK</v>
          </cell>
          <cell r="C28469" t="str">
            <v xml:space="preserve"> Товар в асс 110р</v>
          </cell>
          <cell r="E28469" t="str">
            <v>Россия</v>
          </cell>
        </row>
        <row r="28470">
          <cell r="A28470" t="str">
            <v>CHASH-1</v>
          </cell>
          <cell r="B28470" t="str">
            <v>BRAK</v>
          </cell>
          <cell r="C28470" t="str">
            <v xml:space="preserve"> Товар в асс 700р</v>
          </cell>
          <cell r="E28470" t="str">
            <v>Россия</v>
          </cell>
        </row>
        <row r="28471">
          <cell r="A28471" t="str">
            <v>CHASH-4</v>
          </cell>
          <cell r="B28471" t="str">
            <v>BRAK</v>
          </cell>
          <cell r="C28471" t="str">
            <v xml:space="preserve"> Товар в асс 25р</v>
          </cell>
          <cell r="E28471" t="str">
            <v>Россия</v>
          </cell>
        </row>
        <row r="28472">
          <cell r="A28472" t="str">
            <v>CHGD</v>
          </cell>
          <cell r="B28472" t="str">
            <v>BRAK</v>
          </cell>
          <cell r="C28472" t="str">
            <v xml:space="preserve"> Товар в асс 70р</v>
          </cell>
          <cell r="E28472" t="str">
            <v>Россия</v>
          </cell>
        </row>
        <row r="28473">
          <cell r="A28473" t="str">
            <v>CHNB-1</v>
          </cell>
          <cell r="B28473" t="str">
            <v>BRAK</v>
          </cell>
          <cell r="C28473" t="str">
            <v xml:space="preserve"> Товар в асс 60р</v>
          </cell>
          <cell r="E28473" t="str">
            <v>Россия</v>
          </cell>
        </row>
        <row r="28474">
          <cell r="A28474" t="str">
            <v>CHNMP</v>
          </cell>
          <cell r="B28474" t="str">
            <v>BRAK</v>
          </cell>
          <cell r="C28474" t="str">
            <v xml:space="preserve"> Товар в асс 1600р</v>
          </cell>
          <cell r="E28474" t="str">
            <v>Россия</v>
          </cell>
        </row>
        <row r="28475">
          <cell r="A28475" t="str">
            <v>DOS-5</v>
          </cell>
          <cell r="B28475" t="str">
            <v>BRAK</v>
          </cell>
          <cell r="C28475" t="str">
            <v xml:space="preserve"> Товар в асс 1500р</v>
          </cell>
          <cell r="E28475" t="str">
            <v>Россия</v>
          </cell>
        </row>
        <row r="28476">
          <cell r="A28476" t="str">
            <v>DUR-2</v>
          </cell>
          <cell r="B28476" t="str">
            <v>BRAK</v>
          </cell>
          <cell r="C28476" t="str">
            <v xml:space="preserve"> Товар в асс 1800р</v>
          </cell>
          <cell r="E28476" t="str">
            <v>Россия</v>
          </cell>
        </row>
        <row r="28477">
          <cell r="A28477" t="str">
            <v>EM</v>
          </cell>
          <cell r="B28477" t="str">
            <v>BRAK</v>
          </cell>
          <cell r="C28477" t="str">
            <v xml:space="preserve"> Товар в асс 30р</v>
          </cell>
          <cell r="E28477" t="str">
            <v>Россия</v>
          </cell>
        </row>
        <row r="28478">
          <cell r="A28478" t="str">
            <v>FIG-1</v>
          </cell>
          <cell r="B28478" t="str">
            <v>BRAK</v>
          </cell>
          <cell r="C28478" t="str">
            <v xml:space="preserve"> Товар в асс 8000р</v>
          </cell>
          <cell r="E28478" t="str">
            <v>Россия</v>
          </cell>
        </row>
        <row r="28479">
          <cell r="A28479" t="str">
            <v>GOR-3</v>
          </cell>
          <cell r="B28479" t="str">
            <v>BRAK</v>
          </cell>
          <cell r="C28479" t="str">
            <v xml:space="preserve"> Товар в асс 2000р</v>
          </cell>
          <cell r="E28479" t="str">
            <v>Россия</v>
          </cell>
        </row>
        <row r="28480">
          <cell r="A28480" t="str">
            <v>GORC</v>
          </cell>
          <cell r="B28480" t="str">
            <v>BRAK</v>
          </cell>
          <cell r="C28480" t="str">
            <v xml:space="preserve"> Товар в асс 5р</v>
          </cell>
          <cell r="E28480" t="str">
            <v>Россия</v>
          </cell>
        </row>
        <row r="28481">
          <cell r="A28481" t="str">
            <v>GX-10</v>
          </cell>
          <cell r="B28481" t="str">
            <v>BRAK</v>
          </cell>
          <cell r="C28481" t="str">
            <v xml:space="preserve"> Товар в асс 10р</v>
          </cell>
          <cell r="E28481" t="str">
            <v>Россия</v>
          </cell>
        </row>
        <row r="28482">
          <cell r="A28482" t="str">
            <v>JAI</v>
          </cell>
          <cell r="B28482" t="str">
            <v>BRAK</v>
          </cell>
          <cell r="C28482" t="str">
            <v xml:space="preserve"> Товар в асс 40р</v>
          </cell>
          <cell r="E28482" t="str">
            <v>Россия</v>
          </cell>
        </row>
        <row r="28483">
          <cell r="A28483" t="str">
            <v>KONM</v>
          </cell>
          <cell r="B28483" t="str">
            <v>BRAK</v>
          </cell>
          <cell r="C28483" t="str">
            <v xml:space="preserve"> Товар в асс 90р</v>
          </cell>
          <cell r="E28483" t="str">
            <v>Россия</v>
          </cell>
        </row>
        <row r="28484">
          <cell r="A28484" t="str">
            <v>KORB-4</v>
          </cell>
          <cell r="B28484" t="str">
            <v>BRAK</v>
          </cell>
          <cell r="C28484" t="str">
            <v xml:space="preserve"> Товар в асс 600р</v>
          </cell>
          <cell r="E28484" t="str">
            <v>Россия</v>
          </cell>
        </row>
        <row r="28485">
          <cell r="A28485" t="str">
            <v>KOVK</v>
          </cell>
          <cell r="B28485" t="str">
            <v>BRAK</v>
          </cell>
          <cell r="C28485" t="str">
            <v xml:space="preserve"> Товар в асс 500р</v>
          </cell>
          <cell r="E28485" t="str">
            <v>Россия</v>
          </cell>
        </row>
        <row r="28486">
          <cell r="A28486" t="str">
            <v>KOVRI</v>
          </cell>
          <cell r="B28486" t="str">
            <v>BRAK</v>
          </cell>
          <cell r="C28486" t="str">
            <v xml:space="preserve"> Товар в асс 550р</v>
          </cell>
          <cell r="E28486" t="str">
            <v>Россия</v>
          </cell>
        </row>
        <row r="28487">
          <cell r="A28487" t="str">
            <v>NOVG-005</v>
          </cell>
          <cell r="B28487" t="str">
            <v>BRAK</v>
          </cell>
          <cell r="C28487" t="str">
            <v xml:space="preserve"> Товар в асс 900р</v>
          </cell>
          <cell r="E28487" t="str">
            <v>Россия</v>
          </cell>
        </row>
        <row r="28488">
          <cell r="A28488" t="str">
            <v>PODSP</v>
          </cell>
          <cell r="B28488" t="str">
            <v>BRAK</v>
          </cell>
          <cell r="C28488" t="str">
            <v xml:space="preserve"> Товар в асс 1100р</v>
          </cell>
          <cell r="E28488" t="str">
            <v>Россия</v>
          </cell>
        </row>
        <row r="28489">
          <cell r="A28489" t="str">
            <v>RYK-010</v>
          </cell>
          <cell r="B28489" t="str">
            <v>BRAK</v>
          </cell>
          <cell r="C28489" t="str">
            <v xml:space="preserve"> Товар в асс 150р</v>
          </cell>
          <cell r="E28489" t="str">
            <v>Россия</v>
          </cell>
        </row>
        <row r="28490">
          <cell r="A28490" t="str">
            <v>SCHVAB-14</v>
          </cell>
          <cell r="B28490" t="str">
            <v>BRAK</v>
          </cell>
          <cell r="C28490" t="str">
            <v xml:space="preserve"> Товар в асс 1000р</v>
          </cell>
          <cell r="E28490" t="str">
            <v>Россия</v>
          </cell>
        </row>
        <row r="28491">
          <cell r="A28491" t="str">
            <v>SCHVAB-18</v>
          </cell>
          <cell r="B28491" t="str">
            <v>BRAK</v>
          </cell>
          <cell r="C28491" t="str">
            <v xml:space="preserve"> Товар в асс 50р</v>
          </cell>
          <cell r="E28491" t="str">
            <v>Россия</v>
          </cell>
        </row>
        <row r="28492">
          <cell r="A28492" t="str">
            <v>STOP-3</v>
          </cell>
          <cell r="B28492" t="str">
            <v>BRAK</v>
          </cell>
          <cell r="C28492" t="str">
            <v xml:space="preserve"> Товар в асс 400р</v>
          </cell>
          <cell r="E28492" t="str">
            <v>Россия</v>
          </cell>
        </row>
        <row r="28493">
          <cell r="A28493" t="str">
            <v>SUSH</v>
          </cell>
          <cell r="B28493" t="str">
            <v>BRAK</v>
          </cell>
          <cell r="C28493" t="str">
            <v xml:space="preserve"> Товар в асс 100р</v>
          </cell>
          <cell r="E28493" t="str">
            <v>Россия</v>
          </cell>
        </row>
        <row r="28494">
          <cell r="A28494" t="str">
            <v>TARKW</v>
          </cell>
          <cell r="B28494" t="str">
            <v>BRAK</v>
          </cell>
          <cell r="C28494" t="str">
            <v xml:space="preserve"> Товар в асс 800р</v>
          </cell>
          <cell r="E28494" t="str">
            <v>Россия</v>
          </cell>
        </row>
        <row r="28495">
          <cell r="A28495" t="str">
            <v>TARO-1</v>
          </cell>
          <cell r="B28495" t="str">
            <v>BRAK</v>
          </cell>
          <cell r="C28495" t="str">
            <v xml:space="preserve"> Товар в асс 20р</v>
          </cell>
          <cell r="E28495" t="str">
            <v>Россия</v>
          </cell>
        </row>
        <row r="28496">
          <cell r="A28496" t="str">
            <v>RAS001</v>
          </cell>
          <cell r="B28496" t="str">
            <v>BRAK</v>
          </cell>
          <cell r="C28496" t="str">
            <v xml:space="preserve"> Распродажа</v>
          </cell>
          <cell r="E28496" t="str">
            <v>Россия</v>
          </cell>
        </row>
        <row r="28497">
          <cell r="A28497" t="str">
            <v>U-025</v>
          </cell>
          <cell r="B28497" t="str">
            <v>BRAK</v>
          </cell>
          <cell r="C28497" t="str">
            <v xml:space="preserve"> Уцененный товар U-025</v>
          </cell>
          <cell r="D28497">
            <v>0</v>
          </cell>
          <cell r="E28497" t="str">
            <v>Россия</v>
          </cell>
        </row>
        <row r="28498">
          <cell r="A28498" t="str">
            <v>U-030</v>
          </cell>
          <cell r="B28498" t="str">
            <v>BRAK</v>
          </cell>
          <cell r="C28498" t="str">
            <v xml:space="preserve"> Уцененный товар U-030</v>
          </cell>
          <cell r="D28498">
            <v>0</v>
          </cell>
          <cell r="E28498" t="str">
            <v>Россия</v>
          </cell>
        </row>
        <row r="28499">
          <cell r="A28499" t="str">
            <v>U-035</v>
          </cell>
          <cell r="B28499" t="str">
            <v>BRAK</v>
          </cell>
          <cell r="C28499" t="str">
            <v xml:space="preserve"> Уцененный товар U-035</v>
          </cell>
          <cell r="D28499">
            <v>0</v>
          </cell>
          <cell r="E28499" t="str">
            <v>Россия</v>
          </cell>
        </row>
        <row r="28500">
          <cell r="A28500" t="str">
            <v>U-040</v>
          </cell>
          <cell r="B28500" t="str">
            <v>BRAK</v>
          </cell>
          <cell r="C28500" t="str">
            <v xml:space="preserve"> Уцененный товар U-040</v>
          </cell>
          <cell r="D28500">
            <v>0</v>
          </cell>
          <cell r="E28500" t="str">
            <v>Россия</v>
          </cell>
        </row>
        <row r="28501">
          <cell r="A28501" t="str">
            <v>U-180</v>
          </cell>
          <cell r="B28501" t="str">
            <v>BRAK</v>
          </cell>
          <cell r="C28501" t="str">
            <v xml:space="preserve"> Уцененный товар U-180</v>
          </cell>
          <cell r="D28501">
            <v>0</v>
          </cell>
          <cell r="E28501" t="str">
            <v>Россия</v>
          </cell>
        </row>
        <row r="28502">
          <cell r="A28502" t="str">
            <v>U-1800</v>
          </cell>
          <cell r="B28502" t="str">
            <v>BRAK</v>
          </cell>
          <cell r="C28502" t="str">
            <v xml:space="preserve"> Уцененный товар U-1800</v>
          </cell>
          <cell r="D28502">
            <v>0</v>
          </cell>
          <cell r="E28502" t="str">
            <v>Россия</v>
          </cell>
        </row>
        <row r="28503">
          <cell r="A28503" t="str">
            <v>U-200</v>
          </cell>
          <cell r="B28503" t="str">
            <v>BRAK</v>
          </cell>
          <cell r="C28503" t="str">
            <v xml:space="preserve"> Уцененный товар U-200</v>
          </cell>
          <cell r="D28503">
            <v>0</v>
          </cell>
          <cell r="E28503" t="str">
            <v>Россия</v>
          </cell>
        </row>
        <row r="28504">
          <cell r="A28504" t="str">
            <v>U-2000</v>
          </cell>
          <cell r="B28504" t="str">
            <v>BRAK</v>
          </cell>
          <cell r="C28504" t="str">
            <v xml:space="preserve"> Уцененный товар U-2000</v>
          </cell>
          <cell r="D28504">
            <v>0</v>
          </cell>
          <cell r="E28504" t="str">
            <v>Россия</v>
          </cell>
        </row>
        <row r="28505">
          <cell r="A28505" t="str">
            <v>U-250</v>
          </cell>
          <cell r="B28505" t="str">
            <v>BRAK</v>
          </cell>
          <cell r="C28505" t="str">
            <v xml:space="preserve"> Уцененный товар U-250</v>
          </cell>
          <cell r="D28505">
            <v>0</v>
          </cell>
          <cell r="E28505" t="str">
            <v>Россия</v>
          </cell>
        </row>
        <row r="28506">
          <cell r="A28506" t="str">
            <v>U-2500</v>
          </cell>
          <cell r="B28506" t="str">
            <v>BRAK</v>
          </cell>
          <cell r="C28506" t="str">
            <v xml:space="preserve"> Уцененный товарU-2500</v>
          </cell>
          <cell r="D28506">
            <v>0</v>
          </cell>
          <cell r="E28506" t="str">
            <v>Россия</v>
          </cell>
        </row>
        <row r="28507">
          <cell r="A28507" t="str">
            <v>U-300</v>
          </cell>
          <cell r="B28507" t="str">
            <v>BRAK</v>
          </cell>
          <cell r="C28507" t="str">
            <v xml:space="preserve"> Уцененный товар U-300</v>
          </cell>
          <cell r="D28507">
            <v>0</v>
          </cell>
          <cell r="E28507" t="str">
            <v>Россия</v>
          </cell>
        </row>
        <row r="28508">
          <cell r="A28508" t="str">
            <v>U-350</v>
          </cell>
          <cell r="B28508" t="str">
            <v>BRAK</v>
          </cell>
          <cell r="C28508" t="str">
            <v xml:space="preserve"> Уцененный товар U-350</v>
          </cell>
          <cell r="D28508">
            <v>0</v>
          </cell>
          <cell r="E28508" t="str">
            <v>Россия</v>
          </cell>
        </row>
        <row r="28509">
          <cell r="A28509" t="str">
            <v>U-400</v>
          </cell>
          <cell r="B28509" t="str">
            <v>BRAK</v>
          </cell>
          <cell r="C28509" t="str">
            <v xml:space="preserve"> Уцененный товар U-400</v>
          </cell>
          <cell r="D28509">
            <v>0</v>
          </cell>
          <cell r="E28509" t="str">
            <v>Россия</v>
          </cell>
        </row>
        <row r="28510">
          <cell r="A28510" t="str">
            <v>U-450</v>
          </cell>
          <cell r="B28510" t="str">
            <v>BRAK</v>
          </cell>
          <cell r="C28510" t="str">
            <v xml:space="preserve"> Уцененный товар U-450</v>
          </cell>
          <cell r="D28510">
            <v>0</v>
          </cell>
          <cell r="E28510" t="str">
            <v>Россия</v>
          </cell>
        </row>
        <row r="28511">
          <cell r="A28511" t="str">
            <v>SN-3000</v>
          </cell>
          <cell r="B28511" t="str">
            <v>BRAK</v>
          </cell>
          <cell r="C28511" t="str">
            <v xml:space="preserve"> Столовый набор</v>
          </cell>
          <cell r="D28511">
            <v>0</v>
          </cell>
          <cell r="E28511" t="str">
            <v>Россия</v>
          </cell>
          <cell r="F28511" t="str">
            <v>СТЕКЛО</v>
          </cell>
        </row>
        <row r="28512">
          <cell r="A28512" t="str">
            <v>U-500</v>
          </cell>
          <cell r="B28512" t="str">
            <v>BRAK</v>
          </cell>
          <cell r="C28512" t="str">
            <v xml:space="preserve"> Уцененный товар U-500</v>
          </cell>
          <cell r="D28512">
            <v>0</v>
          </cell>
          <cell r="E28512" t="str">
            <v>Россия</v>
          </cell>
        </row>
        <row r="28513">
          <cell r="A28513" t="str">
            <v>U-600</v>
          </cell>
          <cell r="B28513" t="str">
            <v>BRAK</v>
          </cell>
          <cell r="C28513" t="str">
            <v xml:space="preserve"> Уцененный товар U-600</v>
          </cell>
          <cell r="D28513">
            <v>0</v>
          </cell>
          <cell r="E28513" t="str">
            <v>Россия</v>
          </cell>
        </row>
        <row r="28514">
          <cell r="A28514" t="str">
            <v>U-700</v>
          </cell>
          <cell r="B28514" t="str">
            <v>BRAK</v>
          </cell>
          <cell r="C28514" t="str">
            <v xml:space="preserve"> Уцененный товар U-700</v>
          </cell>
          <cell r="D28514">
            <v>0</v>
          </cell>
          <cell r="E28514" t="str">
            <v>Россия</v>
          </cell>
        </row>
        <row r="28515">
          <cell r="A28515" t="str">
            <v>U-800</v>
          </cell>
          <cell r="B28515" t="str">
            <v>BRAK</v>
          </cell>
          <cell r="C28515" t="str">
            <v xml:space="preserve"> Уцененный товар U-800</v>
          </cell>
          <cell r="D28515">
            <v>0</v>
          </cell>
          <cell r="E28515" t="str">
            <v>Россия</v>
          </cell>
        </row>
        <row r="28516">
          <cell r="A28516" t="str">
            <v>U-900</v>
          </cell>
          <cell r="B28516" t="str">
            <v>BRAK</v>
          </cell>
          <cell r="C28516" t="str">
            <v xml:space="preserve"> Уцененный товар U-900</v>
          </cell>
          <cell r="D28516">
            <v>0</v>
          </cell>
          <cell r="E28516" t="str">
            <v>Россия</v>
          </cell>
        </row>
        <row r="28517">
          <cell r="A28517" t="str">
            <v>U-039</v>
          </cell>
          <cell r="B28517" t="str">
            <v>BRAK</v>
          </cell>
          <cell r="C28517" t="str">
            <v xml:space="preserve"> Уцененный товар U-039</v>
          </cell>
          <cell r="D28517">
            <v>0</v>
          </cell>
          <cell r="E28517" t="str">
            <v>Россия</v>
          </cell>
        </row>
        <row r="28518">
          <cell r="A28518" t="str">
            <v>U-005</v>
          </cell>
          <cell r="B28518" t="str">
            <v>BRAK</v>
          </cell>
          <cell r="C28518" t="str">
            <v xml:space="preserve"> Уцененный товар U-005</v>
          </cell>
          <cell r="D28518">
            <v>0</v>
          </cell>
          <cell r="E28518" t="str">
            <v>Россия</v>
          </cell>
        </row>
        <row r="28519">
          <cell r="A28519" t="str">
            <v>U-010</v>
          </cell>
          <cell r="B28519" t="str">
            <v>BRAK</v>
          </cell>
          <cell r="C28519" t="str">
            <v xml:space="preserve"> Уцененный товар U-010</v>
          </cell>
          <cell r="D28519">
            <v>0</v>
          </cell>
          <cell r="E28519" t="str">
            <v>Россия</v>
          </cell>
        </row>
        <row r="28520">
          <cell r="A28520" t="str">
            <v>U-015</v>
          </cell>
          <cell r="B28520" t="str">
            <v>BRAK</v>
          </cell>
          <cell r="C28520" t="str">
            <v xml:space="preserve"> Уцененный товар U-015</v>
          </cell>
          <cell r="D28520">
            <v>0</v>
          </cell>
          <cell r="E28520" t="str">
            <v>Россия</v>
          </cell>
        </row>
        <row r="28521">
          <cell r="A28521" t="str">
            <v>U-020</v>
          </cell>
          <cell r="B28521" t="str">
            <v>BRAK</v>
          </cell>
          <cell r="C28521" t="str">
            <v xml:space="preserve"> Уцененный товар U-020</v>
          </cell>
          <cell r="D28521">
            <v>0</v>
          </cell>
          <cell r="E28521" t="str">
            <v>Россия</v>
          </cell>
        </row>
        <row r="28522">
          <cell r="A28522" t="str">
            <v>U-2700</v>
          </cell>
          <cell r="B28522" t="str">
            <v>BRAK</v>
          </cell>
          <cell r="C28522" t="str">
            <v xml:space="preserve"> Уцененный товар 2700</v>
          </cell>
          <cell r="D28522">
            <v>0</v>
          </cell>
          <cell r="E28522" t="str">
            <v>Россия</v>
          </cell>
        </row>
        <row r="28523">
          <cell r="A28523" t="str">
            <v>P5018TX</v>
          </cell>
          <cell r="B28523" t="str">
            <v>NOT USE</v>
          </cell>
          <cell r="C28523" t="str">
            <v xml:space="preserve"> Миска овальная 2.2л</v>
          </cell>
          <cell r="E28523" t="str">
            <v>Россия</v>
          </cell>
          <cell r="F28523" t="str">
            <v>ПЛАСТИК</v>
          </cell>
        </row>
        <row r="28524">
          <cell r="A28524" t="str">
            <v>P502TX</v>
          </cell>
          <cell r="B28524" t="str">
            <v>NOT USE</v>
          </cell>
          <cell r="C28524" t="str">
            <v xml:space="preserve"> Миска большая мерная 6л</v>
          </cell>
          <cell r="E28524" t="str">
            <v>Россия</v>
          </cell>
          <cell r="F28524" t="str">
            <v>ПЛАСТИК</v>
          </cell>
        </row>
        <row r="28525">
          <cell r="A28525" t="str">
            <v>P54142TX</v>
          </cell>
          <cell r="B28525" t="str">
            <v>NOT USE</v>
          </cell>
          <cell r="C28525" t="str">
            <v xml:space="preserve"> Набор посуды СОЛО-3 на 1 персону</v>
          </cell>
          <cell r="E28525" t="str">
            <v>Россия</v>
          </cell>
          <cell r="F28525" t="str">
            <v>ПЛАСТИК</v>
          </cell>
        </row>
        <row r="28526">
          <cell r="A28526" t="str">
            <v>PI31TX</v>
          </cell>
          <cell r="B28526" t="str">
            <v>NOT USE</v>
          </cell>
          <cell r="C28526" t="str">
            <v xml:space="preserve"> Набор для выращивания рассады 24 ячейки</v>
          </cell>
          <cell r="E28526" t="str">
            <v>Россия</v>
          </cell>
          <cell r="F28526" t="str">
            <v>ПЛАСТИК</v>
          </cell>
        </row>
        <row r="28527">
          <cell r="A28527" t="str">
            <v>PKP443TX</v>
          </cell>
          <cell r="B28527" t="str">
            <v>NOT USE</v>
          </cell>
          <cell r="C28527" t="str">
            <v xml:space="preserve"> Чайная пара СИЯНИЕ (поликарбонат)</v>
          </cell>
          <cell r="E28527" t="str">
            <v>Россия</v>
          </cell>
          <cell r="F28527" t="str">
            <v>ПЛАСТИК</v>
          </cell>
        </row>
        <row r="28528">
          <cell r="A28528" t="str">
            <v>PRP41</v>
          </cell>
          <cell r="B28528" t="str">
            <v>NOT USE</v>
          </cell>
          <cell r="C28528" t="str">
            <v xml:space="preserve"> Ярлычки с картинками и вставками 10шт</v>
          </cell>
          <cell r="E28528" t="str">
            <v>Россия</v>
          </cell>
          <cell r="F28528" t="str">
            <v>ПЛАСТИК</v>
          </cell>
        </row>
        <row r="28529">
          <cell r="A28529" t="str">
            <v>TZ6685</v>
          </cell>
          <cell r="B28529" t="str">
            <v>NOT USE</v>
          </cell>
          <cell r="C28529" t="str">
            <v xml:space="preserve"> Мешок подарочный 34x55см НОВЫЙ ГОД</v>
          </cell>
          <cell r="E28529" t="str">
            <v>Китай</v>
          </cell>
          <cell r="F28529" t="str">
            <v>ТКАНЬ</v>
          </cell>
        </row>
        <row r="28530">
          <cell r="A28530" t="str">
            <v>TZ6701</v>
          </cell>
          <cell r="B28530" t="str">
            <v>NOT USE</v>
          </cell>
          <cell r="C28530" t="str">
            <v xml:space="preserve"> Мешок подарочный текстильный НОВЫЙ ГОД 28х38см NEW</v>
          </cell>
          <cell r="E28530" t="str">
            <v>Китай</v>
          </cell>
          <cell r="F28530" t="str">
            <v>ТКАНЬ</v>
          </cell>
        </row>
        <row r="28531">
          <cell r="A28531" t="str">
            <v>UZ3005R</v>
          </cell>
          <cell r="B28531" t="str">
            <v>NOT USE</v>
          </cell>
          <cell r="C28531" t="str">
            <v xml:space="preserve"> Таз №5 конусный ЭКОНОМ красный</v>
          </cell>
          <cell r="E28531" t="str">
            <v>Россия</v>
          </cell>
          <cell r="F28531" t="str">
            <v>ПЛАСТИК</v>
          </cell>
        </row>
        <row r="28532">
          <cell r="A28532" t="str">
            <v>FB01C150</v>
          </cell>
          <cell r="B28532" t="str">
            <v>NOT USE</v>
          </cell>
          <cell r="C28532" t="str">
            <v xml:space="preserve"> Сетка для защиты от насекомых 1.5х25п.м.</v>
          </cell>
          <cell r="E28532" t="str">
            <v>Россия</v>
          </cell>
          <cell r="F28532" t="str">
            <v>ТКАНЬ</v>
          </cell>
        </row>
        <row r="28533">
          <cell r="A28533" t="str">
            <v>FB01C75Y</v>
          </cell>
          <cell r="B28533" t="str">
            <v>NOT USE</v>
          </cell>
          <cell r="C28533" t="str">
            <v xml:space="preserve"> Сетка для защиты от насекомых 0.75х2п.м. в упаковке</v>
          </cell>
          <cell r="E28533" t="str">
            <v>Россия</v>
          </cell>
          <cell r="F28533" t="str">
            <v>ТКАНЬ</v>
          </cell>
        </row>
        <row r="28534">
          <cell r="A28534" t="str">
            <v>FB01CL75Y</v>
          </cell>
          <cell r="B28534" t="str">
            <v>NOT USE</v>
          </cell>
          <cell r="C28534" t="str">
            <v xml:space="preserve"> Сетка для защиты от насекомых с крепежной лентой 0.75х2п.м. в упаковке</v>
          </cell>
          <cell r="E28534" t="str">
            <v>Россия</v>
          </cell>
          <cell r="F28534" t="str">
            <v>ТКАНЬ</v>
          </cell>
        </row>
        <row r="28535">
          <cell r="A28535" t="str">
            <v>CR201</v>
          </cell>
          <cell r="B28535" t="str">
            <v>NOT USE</v>
          </cell>
          <cell r="C28535" t="str">
            <v xml:space="preserve"> Крючки универсальные двух рожковые (СR2)-01</v>
          </cell>
          <cell r="E28535" t="str">
            <v>Россия</v>
          </cell>
          <cell r="F28535" t="str">
            <v>МЕТАЛЛ</v>
          </cell>
        </row>
        <row r="28536">
          <cell r="A28536" t="str">
            <v>CR202</v>
          </cell>
          <cell r="B28536" t="str">
            <v>NOT USE</v>
          </cell>
          <cell r="C28536" t="str">
            <v xml:space="preserve"> Крючки универсальные двух рожковые (СR2)-02</v>
          </cell>
          <cell r="E28536" t="str">
            <v>Россия</v>
          </cell>
          <cell r="F28536" t="str">
            <v>МЕТАЛЛ</v>
          </cell>
        </row>
        <row r="28537">
          <cell r="A28537" t="str">
            <v>CR203</v>
          </cell>
          <cell r="B28537" t="str">
            <v>NOT USE</v>
          </cell>
          <cell r="C28537" t="str">
            <v xml:space="preserve"> Крючки универсальные двух рожковые (СR2)-03</v>
          </cell>
          <cell r="E28537" t="str">
            <v>Россия</v>
          </cell>
          <cell r="F28537" t="str">
            <v>МЕТАЛЛ</v>
          </cell>
        </row>
        <row r="28538">
          <cell r="A28538" t="str">
            <v>CR204</v>
          </cell>
          <cell r="B28538" t="str">
            <v>NOT USE</v>
          </cell>
          <cell r="C28538" t="str">
            <v xml:space="preserve"> Крючки универсальные двух рожковые (СR2)-04</v>
          </cell>
          <cell r="E28538" t="str">
            <v>Россия</v>
          </cell>
          <cell r="F28538" t="str">
            <v>МЕТАЛЛ</v>
          </cell>
        </row>
        <row r="28539">
          <cell r="A28539" t="str">
            <v>CR205</v>
          </cell>
          <cell r="B28539" t="str">
            <v>NOT USE</v>
          </cell>
          <cell r="C28539" t="str">
            <v xml:space="preserve"> Крючки универсальные двух рожковые (СR2)-05</v>
          </cell>
          <cell r="E28539" t="str">
            <v>Россия</v>
          </cell>
          <cell r="F28539" t="str">
            <v>МЕТАЛЛ</v>
          </cell>
        </row>
        <row r="28540">
          <cell r="A28540" t="str">
            <v>GR40001</v>
          </cell>
          <cell r="B28540" t="str">
            <v>NOT USE</v>
          </cell>
          <cell r="C28540" t="str">
            <v xml:space="preserve"> Градусник (800)</v>
          </cell>
          <cell r="E28540" t="str">
            <v>Россия</v>
          </cell>
          <cell r="F28540" t="str">
            <v>МЕТАЛЛ</v>
          </cell>
        </row>
        <row r="28541">
          <cell r="A28541" t="str">
            <v>KU02001</v>
          </cell>
          <cell r="B28541" t="str">
            <v>NOT USE</v>
          </cell>
          <cell r="C28541" t="str">
            <v xml:space="preserve"> Крепление универсальное</v>
          </cell>
          <cell r="E28541" t="str">
            <v>Россия</v>
          </cell>
          <cell r="F28541" t="str">
            <v>МЕТАЛЛ</v>
          </cell>
        </row>
        <row r="28542">
          <cell r="A28542" t="str">
            <v>M50006</v>
          </cell>
          <cell r="B28542" t="str">
            <v>NOT USE</v>
          </cell>
          <cell r="C28542" t="str">
            <v xml:space="preserve"> Медальон (601)</v>
          </cell>
          <cell r="E28542" t="str">
            <v>Россия</v>
          </cell>
          <cell r="F28542" t="str">
            <v>МЕТАЛЛ</v>
          </cell>
        </row>
        <row r="28543">
          <cell r="A28543" t="str">
            <v>MF70013</v>
          </cell>
          <cell r="B28543" t="str">
            <v>NOT USE</v>
          </cell>
          <cell r="C28543" t="str">
            <v xml:space="preserve"> Малый флюгер (130)</v>
          </cell>
          <cell r="E28543" t="str">
            <v>Россия</v>
          </cell>
          <cell r="F28543" t="str">
            <v>МЕТАЛЛ</v>
          </cell>
        </row>
        <row r="28544">
          <cell r="A28544" t="str">
            <v>MF90006</v>
          </cell>
          <cell r="B28544" t="str">
            <v>NOT USE</v>
          </cell>
          <cell r="C28544" t="str">
            <v xml:space="preserve"> Малый флюгер (113)</v>
          </cell>
          <cell r="E28544" t="str">
            <v>Россия</v>
          </cell>
          <cell r="F28544" t="str">
            <v>МЕТАЛЛ</v>
          </cell>
        </row>
        <row r="28545">
          <cell r="A28545" t="str">
            <v>UNK02005</v>
          </cell>
          <cell r="B28545" t="str">
            <v>NOT USE</v>
          </cell>
          <cell r="C28545" t="str">
            <v xml:space="preserve"> Крючки универсальные (950)</v>
          </cell>
          <cell r="E28545" t="str">
            <v>Россия</v>
          </cell>
          <cell r="F28545" t="str">
            <v>МЕТАЛЛ</v>
          </cell>
        </row>
        <row r="28546">
          <cell r="A28546" t="str">
            <v>UVM10001</v>
          </cell>
          <cell r="B28546" t="str">
            <v>NOT USE</v>
          </cell>
          <cell r="C28546" t="str">
            <v xml:space="preserve"> Указатель ветра малый (300)</v>
          </cell>
          <cell r="E28546" t="str">
            <v>Россия</v>
          </cell>
          <cell r="F28546" t="str">
            <v>МЕТАЛЛ</v>
          </cell>
        </row>
        <row r="28547">
          <cell r="A28547" t="str">
            <v>UVM10003</v>
          </cell>
          <cell r="B28547" t="str">
            <v>NOT USE</v>
          </cell>
          <cell r="C28547" t="str">
            <v xml:space="preserve"> Указатель ветра малый (302)</v>
          </cell>
          <cell r="E28547" t="str">
            <v>Россия</v>
          </cell>
          <cell r="F28547" t="str">
            <v>МЕТАЛЛ</v>
          </cell>
        </row>
        <row r="28548">
          <cell r="A28548" t="str">
            <v>UVM10015</v>
          </cell>
          <cell r="B28548" t="str">
            <v>NOT USE</v>
          </cell>
          <cell r="C28548" t="str">
            <v xml:space="preserve"> Указатель ветра малый (313)</v>
          </cell>
          <cell r="E28548" t="str">
            <v>Россия</v>
          </cell>
          <cell r="F28548" t="str">
            <v>МЕТАЛЛ</v>
          </cell>
        </row>
        <row r="28549">
          <cell r="A28549" t="str">
            <v>UVM10021</v>
          </cell>
          <cell r="B28549" t="str">
            <v>NOT USE</v>
          </cell>
          <cell r="C28549" t="str">
            <v xml:space="preserve"> Указатель ветра малый (319)</v>
          </cell>
          <cell r="E28549" t="str">
            <v>Россия</v>
          </cell>
          <cell r="F28549" t="str">
            <v>МЕТАЛЛ</v>
          </cell>
        </row>
        <row r="28550">
          <cell r="A28550" t="str">
            <v>VM50006</v>
          </cell>
          <cell r="B28550" t="str">
            <v>NOT USE</v>
          </cell>
          <cell r="C28550" t="str">
            <v xml:space="preserve"> Вывеска (512)</v>
          </cell>
          <cell r="E28550" t="str">
            <v>Россия</v>
          </cell>
          <cell r="F28550" t="str">
            <v>МЕТАЛЛ</v>
          </cell>
        </row>
        <row r="28551">
          <cell r="A28551" t="str">
            <v>VM50007</v>
          </cell>
          <cell r="B28551" t="str">
            <v>NOT USE</v>
          </cell>
          <cell r="C28551" t="str">
            <v xml:space="preserve"> Вывеска (513)</v>
          </cell>
          <cell r="E28551" t="str">
            <v>Россия</v>
          </cell>
          <cell r="F28551" t="str">
            <v>МЕТАЛЛ</v>
          </cell>
        </row>
        <row r="28552">
          <cell r="A28552" t="str">
            <v>VM80004</v>
          </cell>
          <cell r="B28552" t="str">
            <v>NOT USE</v>
          </cell>
          <cell r="C28552" t="str">
            <v xml:space="preserve"> Вывеска (505)</v>
          </cell>
          <cell r="E28552" t="str">
            <v>Россия</v>
          </cell>
          <cell r="F28552" t="str">
            <v>МЕТАЛЛ</v>
          </cell>
        </row>
        <row r="28553">
          <cell r="A28553" t="str">
            <v>VM80006</v>
          </cell>
          <cell r="B28553" t="str">
            <v>NOT USE</v>
          </cell>
          <cell r="C28553" t="str">
            <v xml:space="preserve"> Вывеска (507)</v>
          </cell>
          <cell r="E28553" t="str">
            <v>Россия</v>
          </cell>
          <cell r="F28553" t="str">
            <v>МЕТАЛЛ</v>
          </cell>
        </row>
        <row r="28554">
          <cell r="A28554" t="str">
            <v>XM75-85</v>
          </cell>
          <cell r="B28554" t="str">
            <v>NOT USE</v>
          </cell>
          <cell r="C28554" t="str">
            <v xml:space="preserve"> Н-р прищепок с петлей 8шт 4цв</v>
          </cell>
          <cell r="E28554" t="str">
            <v>Китай</v>
          </cell>
          <cell r="F28554" t="str">
            <v>ПЛАСТИК</v>
          </cell>
        </row>
        <row r="28555">
          <cell r="A28555" t="str">
            <v>YJ38-1</v>
          </cell>
          <cell r="B28555" t="str">
            <v>NOT USE</v>
          </cell>
          <cell r="C28555" t="str">
            <v xml:space="preserve"> Коврик для ванной ЭКОНОМ 61х38см</v>
          </cell>
          <cell r="E28555" t="str">
            <v>Китай</v>
          </cell>
          <cell r="F28555" t="str">
            <v>ТКАНЬ</v>
          </cell>
        </row>
        <row r="28556">
          <cell r="A28556" t="str">
            <v>YJ38-22</v>
          </cell>
          <cell r="B28556" t="str">
            <v>NOT USE</v>
          </cell>
          <cell r="C28556" t="str">
            <v xml:space="preserve"> Коврик для прихожей 40х60см 3цв</v>
          </cell>
          <cell r="E28556" t="str">
            <v>Китай</v>
          </cell>
          <cell r="F28556" t="str">
            <v>ТКАНЬ</v>
          </cell>
        </row>
        <row r="28557">
          <cell r="A28557" t="str">
            <v>YQ1202-4</v>
          </cell>
          <cell r="B28557" t="str">
            <v>NOT USE</v>
          </cell>
          <cell r="C28557" t="str">
            <v xml:space="preserve"> Тарелка плоская 9' ПОДСОЛНУХ квадр 23см</v>
          </cell>
          <cell r="E28557" t="str">
            <v>Китай</v>
          </cell>
          <cell r="F28557" t="str">
            <v>СТЕКЛО</v>
          </cell>
        </row>
        <row r="28558">
          <cell r="A28558" t="str">
            <v>YQ1208</v>
          </cell>
          <cell r="B28558" t="str">
            <v>NOT USE</v>
          </cell>
          <cell r="C28558" t="str">
            <v xml:space="preserve"> Салатник 6' 15см ЦВЕТЫ ЛУГОВЫЕ</v>
          </cell>
          <cell r="E28558" t="str">
            <v>Китай</v>
          </cell>
          <cell r="F28558" t="str">
            <v>СТЕКЛО</v>
          </cell>
        </row>
        <row r="28559">
          <cell r="A28559" t="str">
            <v>YQ1208-5</v>
          </cell>
          <cell r="B28559" t="str">
            <v>NOT USE</v>
          </cell>
          <cell r="C28559" t="str">
            <v xml:space="preserve"> Тарелка плоская 8' 20см ЦВЕТЫ ЛУГОВЫЕ</v>
          </cell>
          <cell r="E28559" t="str">
            <v>Китай</v>
          </cell>
          <cell r="F28559" t="str">
            <v>СТЕКЛО</v>
          </cell>
        </row>
        <row r="28560">
          <cell r="A28560" t="str">
            <v>YT67-54</v>
          </cell>
          <cell r="B28560" t="str">
            <v>NOT USE</v>
          </cell>
          <cell r="C28560" t="str">
            <v xml:space="preserve"> Планшет-стикер для записи 33х48см NEW</v>
          </cell>
          <cell r="E28560" t="str">
            <v>Китай</v>
          </cell>
          <cell r="F28560" t="str">
            <v>БУМАГА</v>
          </cell>
        </row>
        <row r="28561">
          <cell r="A28561" t="str">
            <v>YX013A</v>
          </cell>
          <cell r="B28561" t="str">
            <v>NOT USE</v>
          </cell>
          <cell r="C28561" t="str">
            <v xml:space="preserve"> Подставка под горячее РОЗА 20х20см кругл с петелькой</v>
          </cell>
          <cell r="E28561" t="str">
            <v>Китай</v>
          </cell>
          <cell r="F28561" t="str">
            <v>ПЛАСТИК</v>
          </cell>
        </row>
        <row r="28562">
          <cell r="A28562" t="str">
            <v>YX037</v>
          </cell>
          <cell r="B28562" t="str">
            <v>NOT USE</v>
          </cell>
          <cell r="C28562" t="str">
            <v xml:space="preserve"> Подставка под горячее ПОЛЕВЫЕ ЦВЕТЫ 18х23см</v>
          </cell>
          <cell r="E28562" t="str">
            <v>Китай</v>
          </cell>
          <cell r="F28562" t="str">
            <v>ПЛАСТИК</v>
          </cell>
        </row>
        <row r="28563">
          <cell r="A28563" t="str">
            <v>YX038B</v>
          </cell>
          <cell r="B28563" t="str">
            <v>NOT USE</v>
          </cell>
          <cell r="C28563" t="str">
            <v xml:space="preserve"> Подставка под горячее ОВЕЧКИ-3 18х21см (н/г)</v>
          </cell>
          <cell r="E28563" t="str">
            <v>Китай</v>
          </cell>
          <cell r="F28563" t="str">
            <v>ПЛАСТИК</v>
          </cell>
        </row>
        <row r="28564">
          <cell r="A28564" t="str">
            <v>YX038C</v>
          </cell>
          <cell r="B28564" t="str">
            <v>NOT USE</v>
          </cell>
          <cell r="C28564" t="str">
            <v xml:space="preserve"> Подставка под горячее ОВЕЧКИ-4 18х21см (н/г)</v>
          </cell>
          <cell r="E28564" t="str">
            <v>Китай</v>
          </cell>
          <cell r="F28564" t="str">
            <v>ПЛАСТИК</v>
          </cell>
        </row>
        <row r="28565">
          <cell r="A28565" t="str">
            <v>YX047</v>
          </cell>
          <cell r="B28565" t="str">
            <v>NOT USE</v>
          </cell>
          <cell r="C28565" t="str">
            <v xml:space="preserve"> Подставка под горячее ОВЕЧКИ-12 16х16см (н/г) круглая</v>
          </cell>
          <cell r="E28565" t="str">
            <v>Китай</v>
          </cell>
          <cell r="F28565" t="str">
            <v>ПЛАСТИК</v>
          </cell>
        </row>
        <row r="28566">
          <cell r="A28566" t="str">
            <v>FRK06</v>
          </cell>
          <cell r="B28566" t="str">
            <v>NOT USE</v>
          </cell>
          <cell r="C28566" t="str">
            <v xml:space="preserve"> Чашка фарфоровая с металлическим блюдцем</v>
          </cell>
          <cell r="E28566" t="str">
            <v>Китай</v>
          </cell>
          <cell r="F28566" t="str">
            <v>СТЕКЛО</v>
          </cell>
        </row>
        <row r="28567">
          <cell r="A28567" t="str">
            <v>YXW-1206C</v>
          </cell>
          <cell r="B28567" t="str">
            <v>NOT USE</v>
          </cell>
          <cell r="C28567" t="str">
            <v xml:space="preserve"> Грабли детские веерные 48см пласт</v>
          </cell>
          <cell r="E28567" t="str">
            <v>Китай</v>
          </cell>
          <cell r="F28567" t="str">
            <v>ПЛАСТИК</v>
          </cell>
        </row>
        <row r="28568">
          <cell r="A28568" t="str">
            <v>YXW-1206D</v>
          </cell>
          <cell r="B28568" t="str">
            <v>NOT USE</v>
          </cell>
          <cell r="C28568" t="str">
            <v xml:space="preserve"> Сачок детский</v>
          </cell>
          <cell r="E28568" t="str">
            <v>Китай</v>
          </cell>
          <cell r="F28568" t="str">
            <v>ПЛАСТИК</v>
          </cell>
        </row>
        <row r="28569">
          <cell r="A28569" t="str">
            <v>YXZ1012</v>
          </cell>
          <cell r="B28569" t="str">
            <v>NOT USE</v>
          </cell>
          <cell r="C28569" t="str">
            <v xml:space="preserve"> Набор детский фартук+лейка+горш+инстр</v>
          </cell>
          <cell r="E28569" t="str">
            <v>Китай</v>
          </cell>
          <cell r="F28569" t="str">
            <v>ПЛАСТИК</v>
          </cell>
        </row>
        <row r="28570">
          <cell r="A28570" t="str">
            <v>ZB58-HO1891</v>
          </cell>
          <cell r="B28570" t="str">
            <v>NOT USE</v>
          </cell>
          <cell r="C28570" t="str">
            <v xml:space="preserve"> Кружка ЦВЕТОЧНАЯ ФАНТАЗИЯ 375мл</v>
          </cell>
          <cell r="E28570" t="str">
            <v>Китай</v>
          </cell>
          <cell r="F28570" t="str">
            <v>СТЕКЛО</v>
          </cell>
        </row>
        <row r="28571">
          <cell r="A28571" t="str">
            <v>ZMI002</v>
          </cell>
          <cell r="B28571" t="str">
            <v>NOT USE</v>
          </cell>
          <cell r="C28571" t="str">
            <v xml:space="preserve"> Вешалка БАБОЧКА медный антик</v>
          </cell>
          <cell r="E28571" t="str">
            <v>Россия</v>
          </cell>
          <cell r="F28571" t="str">
            <v>МЕТАЛЛ</v>
          </cell>
        </row>
        <row r="28572">
          <cell r="A28572" t="str">
            <v>ZMI012</v>
          </cell>
          <cell r="B28572" t="str">
            <v>NOT USE</v>
          </cell>
          <cell r="C28572" t="str">
            <v xml:space="preserve"> Вешалка НОРМА 7 черный</v>
          </cell>
          <cell r="E28572" t="str">
            <v>Россия</v>
          </cell>
          <cell r="F28572" t="str">
            <v>МЕТАЛЛ</v>
          </cell>
        </row>
        <row r="28573">
          <cell r="A28573" t="str">
            <v>ZMI013</v>
          </cell>
          <cell r="B28573" t="str">
            <v>NOT USE</v>
          </cell>
          <cell r="C28573" t="str">
            <v xml:space="preserve"> Вешалка УЛЫБКА черный</v>
          </cell>
          <cell r="E28573" t="str">
            <v>Россия</v>
          </cell>
          <cell r="F28573" t="str">
            <v>МЕТАЛЛ</v>
          </cell>
        </row>
        <row r="28574">
          <cell r="A28574" t="str">
            <v>ZMI016</v>
          </cell>
          <cell r="B28574" t="str">
            <v>NOT USE</v>
          </cell>
          <cell r="C28574" t="str">
            <v xml:space="preserve"> Вешалка УЛЫБКА белое серебро</v>
          </cell>
          <cell r="E28574" t="str">
            <v>Россия</v>
          </cell>
          <cell r="F28574" t="str">
            <v>МЕТАЛЛ</v>
          </cell>
        </row>
        <row r="28575">
          <cell r="A28575" t="str">
            <v>ZMI039</v>
          </cell>
          <cell r="B28575" t="str">
            <v>NOT USE</v>
          </cell>
          <cell r="C28575" t="str">
            <v xml:space="preserve"> Подставка для цветов ЭЛЕГИЯ черный</v>
          </cell>
          <cell r="E28575" t="str">
            <v>Россия</v>
          </cell>
          <cell r="F28575" t="str">
            <v>МЕТАЛЛ</v>
          </cell>
        </row>
        <row r="28576">
          <cell r="A28576" t="str">
            <v>HP4-63-11</v>
          </cell>
          <cell r="B28576" t="str">
            <v>NOT USE</v>
          </cell>
          <cell r="C28576" t="str">
            <v xml:space="preserve"> Цветник 1.3л</v>
          </cell>
          <cell r="E28576" t="str">
            <v>Россия</v>
          </cell>
          <cell r="F28576" t="str">
            <v>ПЛАСТИК</v>
          </cell>
        </row>
        <row r="28577">
          <cell r="A28577" t="str">
            <v>54-65861</v>
          </cell>
          <cell r="B28577" t="str">
            <v>NOT USE</v>
          </cell>
          <cell r="C28577" t="str">
            <v xml:space="preserve"> Набор для специй 2пр на подставке в цвет коробке</v>
          </cell>
          <cell r="E28577" t="str">
            <v>Китай</v>
          </cell>
          <cell r="F28577" t="str">
            <v>СТЕКЛО</v>
          </cell>
        </row>
        <row r="28578">
          <cell r="A28578" t="str">
            <v>C0159/8OZ</v>
          </cell>
          <cell r="B28578" t="str">
            <v>NOT USE</v>
          </cell>
          <cell r="C28578" t="str">
            <v xml:space="preserve"> Миска ОЗОРНЫЕ ЩЕНКИ малая</v>
          </cell>
          <cell r="E28578" t="str">
            <v>Россия</v>
          </cell>
          <cell r="F28578" t="str">
            <v>СТЕКЛО</v>
          </cell>
        </row>
        <row r="28579">
          <cell r="A28579" t="str">
            <v>C055/8OZ</v>
          </cell>
          <cell r="B28579" t="str">
            <v>NOT USE</v>
          </cell>
          <cell r="C28579" t="str">
            <v xml:space="preserve"> Тарелка глубокая ОЗОРНЫЕ ЩЕНКИ 200мм</v>
          </cell>
          <cell r="E28579" t="str">
            <v>Россия</v>
          </cell>
          <cell r="F28579" t="str">
            <v>СТЕКЛО</v>
          </cell>
        </row>
        <row r="28580">
          <cell r="A28580" t="str">
            <v>C057/8HR</v>
          </cell>
          <cell r="B28580" t="str">
            <v>NOT USE</v>
          </cell>
          <cell r="C28580" t="str">
            <v xml:space="preserve"> Тарелка ЧЕРНАЯ РОЗА мелкая 175мл</v>
          </cell>
          <cell r="E28580" t="str">
            <v>Россия</v>
          </cell>
          <cell r="F28580" t="str">
            <v>СТЕКЛО</v>
          </cell>
        </row>
        <row r="28581">
          <cell r="A28581" t="str">
            <v>ZMI049</v>
          </cell>
          <cell r="B28581" t="str">
            <v>NOT USE</v>
          </cell>
          <cell r="C28581" t="str">
            <v xml:space="preserve"> Подставка для елки цвет черный</v>
          </cell>
          <cell r="E28581" t="str">
            <v>Россия</v>
          </cell>
          <cell r="F28581" t="str">
            <v>МЕТАЛЛ</v>
          </cell>
        </row>
        <row r="28582">
          <cell r="A28582" t="str">
            <v>ZMI055</v>
          </cell>
          <cell r="B28582" t="str">
            <v>NOT USE</v>
          </cell>
          <cell r="C28582" t="str">
            <v xml:space="preserve"> Кровать раскладная с матрасом 4см СОНЯ-1</v>
          </cell>
          <cell r="E28582" t="str">
            <v>Россия</v>
          </cell>
          <cell r="F28582" t="str">
            <v>МЕТАЛЛ</v>
          </cell>
        </row>
        <row r="28583">
          <cell r="A28583" t="str">
            <v>K013</v>
          </cell>
          <cell r="B28583" t="str">
            <v>NOT USE</v>
          </cell>
          <cell r="C28583" t="str">
            <v xml:space="preserve"> Кольца для штор КРУГЛЫЕ прозрач 12шт</v>
          </cell>
          <cell r="E28583" t="str">
            <v>Китай</v>
          </cell>
          <cell r="F28583" t="str">
            <v>ПЛАСТИК</v>
          </cell>
        </row>
        <row r="28584">
          <cell r="A28584" t="str">
            <v>K014</v>
          </cell>
          <cell r="B28584" t="str">
            <v>NOT USE</v>
          </cell>
          <cell r="C28584" t="str">
            <v xml:space="preserve"> Кольцо для штор С хромир пластик 12шт</v>
          </cell>
          <cell r="E28584" t="str">
            <v>Китай</v>
          </cell>
          <cell r="F28584" t="str">
            <v>ПЛАСТИК</v>
          </cell>
        </row>
        <row r="28585">
          <cell r="A28585" t="str">
            <v>P0001003524</v>
          </cell>
          <cell r="B28585" t="str">
            <v>NOT USE</v>
          </cell>
          <cell r="C28585" t="str">
            <v xml:space="preserve"> Шланг поливочный Д=3/4 25м Гидроагрегат арм непрозрач экон</v>
          </cell>
          <cell r="E28585" t="str">
            <v>Россия</v>
          </cell>
          <cell r="F28585" t="str">
            <v>ПЛАСТИК</v>
          </cell>
        </row>
        <row r="28586">
          <cell r="A28586" t="str">
            <v>RP111011</v>
          </cell>
          <cell r="B28586" t="str">
            <v>NOT USE</v>
          </cell>
          <cell r="C28586" t="str">
            <v xml:space="preserve"> Подарочный чайный набор на бамбуковой подставке на 2 персоны 16х19х13см</v>
          </cell>
          <cell r="E28586" t="str">
            <v>Китай</v>
          </cell>
          <cell r="F28586" t="str">
            <v>КЕРАМИКА</v>
          </cell>
        </row>
        <row r="28587">
          <cell r="A28587" t="str">
            <v>ZL08</v>
          </cell>
          <cell r="B28587" t="str">
            <v>NOT USE</v>
          </cell>
          <cell r="C28587" t="str">
            <v xml:space="preserve"> Пистолет поливочный 1/2-5/8-3/4 (1/100)</v>
          </cell>
          <cell r="E28587" t="str">
            <v>Россия</v>
          </cell>
          <cell r="F28587" t="str">
            <v>ПЛАСТИК</v>
          </cell>
        </row>
        <row r="28588">
          <cell r="A28588" t="str">
            <v>ZL09</v>
          </cell>
          <cell r="B28588" t="str">
            <v>NOT USE</v>
          </cell>
          <cell r="C28588" t="str">
            <v xml:space="preserve"> Пистолет поливочный 1/2 цанговым креплением</v>
          </cell>
          <cell r="E28588" t="str">
            <v>Россия</v>
          </cell>
          <cell r="F28588" t="str">
            <v>ПЛАСТИК</v>
          </cell>
        </row>
        <row r="28589">
          <cell r="A28589" t="str">
            <v>ZL11</v>
          </cell>
          <cell r="B28589" t="str">
            <v>NOT USE</v>
          </cell>
          <cell r="C28589" t="str">
            <v xml:space="preserve"> Душ-пистолет 1/2-5/8-3/4</v>
          </cell>
          <cell r="E28589" t="str">
            <v>Россия</v>
          </cell>
          <cell r="F28589" t="str">
            <v>ПЛАСТИК</v>
          </cell>
        </row>
        <row r="28590">
          <cell r="A28590" t="str">
            <v>ZL12</v>
          </cell>
          <cell r="B28590" t="str">
            <v>NOT USE</v>
          </cell>
          <cell r="C28590" t="str">
            <v xml:space="preserve"> Душ-пистолет с цанговым креплением 1/2</v>
          </cell>
          <cell r="E28590" t="str">
            <v>Россия</v>
          </cell>
          <cell r="F28590" t="str">
            <v>ПЛАСТИК</v>
          </cell>
        </row>
        <row r="28591">
          <cell r="A28591" t="str">
            <v>ZL14</v>
          </cell>
          <cell r="B28591" t="str">
            <v>NOT USE</v>
          </cell>
          <cell r="C28591" t="str">
            <v xml:space="preserve"> Наконечник поливочный 1/2 (1/10/250) 011816</v>
          </cell>
          <cell r="E28591" t="str">
            <v>Россия</v>
          </cell>
          <cell r="F28591" t="str">
            <v>ПЛАСТИК</v>
          </cell>
        </row>
        <row r="28592">
          <cell r="A28592" t="str">
            <v>GR0005</v>
          </cell>
          <cell r="B28592" t="str">
            <v>NOT USE</v>
          </cell>
          <cell r="C28592" t="str">
            <v xml:space="preserve"> Набор шаров УЛЫБКА №2 в асс</v>
          </cell>
          <cell r="E28592" t="str">
            <v>Россия</v>
          </cell>
          <cell r="F28592" t="str">
            <v>ЛАТЕКС</v>
          </cell>
        </row>
        <row r="28593">
          <cell r="A28593" t="str">
            <v>C092/6</v>
          </cell>
          <cell r="B28593" t="str">
            <v>NOT USE</v>
          </cell>
          <cell r="C28593" t="str">
            <v xml:space="preserve"> Салатник 270мл</v>
          </cell>
          <cell r="E28593" t="str">
            <v>Россия</v>
          </cell>
          <cell r="F28593" t="str">
            <v>СТЕКЛО</v>
          </cell>
        </row>
        <row r="28594">
          <cell r="A28594" t="str">
            <v>D2449</v>
          </cell>
          <cell r="B28594" t="str">
            <v>NOT USE</v>
          </cell>
          <cell r="C28594" t="str">
            <v xml:space="preserve"> Салатник БИКОЛОР 16.5см оранжево-красный</v>
          </cell>
          <cell r="E28594" t="str">
            <v>Франция</v>
          </cell>
          <cell r="F28594" t="str">
            <v>СТЕКЛО</v>
          </cell>
        </row>
        <row r="28595">
          <cell r="A28595" t="str">
            <v>DM9092-1</v>
          </cell>
          <cell r="B28595" t="str">
            <v>NOT USE</v>
          </cell>
          <cell r="C28595" t="str">
            <v xml:space="preserve"> Столовый набор PETAL 19предметов+чайный (DM9093)</v>
          </cell>
          <cell r="E28595" t="str">
            <v>Китай</v>
          </cell>
          <cell r="F28595" t="str">
            <v>СТЕКЛО</v>
          </cell>
        </row>
        <row r="28596">
          <cell r="A28596" t="str">
            <v>G2767-1</v>
          </cell>
          <cell r="B28596" t="str">
            <v>NOT USE</v>
          </cell>
          <cell r="C28596" t="str">
            <v xml:space="preserve"> Набор стопок АЙСИ 3шт 60мл</v>
          </cell>
          <cell r="E28596" t="str">
            <v>Франция</v>
          </cell>
          <cell r="F28596" t="str">
            <v>СТЕКЛО</v>
          </cell>
        </row>
        <row r="28597">
          <cell r="A28597" t="str">
            <v>H8166-1</v>
          </cell>
          <cell r="B28597" t="str">
            <v>NOT USE</v>
          </cell>
          <cell r="C28597" t="str">
            <v xml:space="preserve"> Рюмка ДОМИНО 70мл</v>
          </cell>
          <cell r="E28597" t="str">
            <v>Россия</v>
          </cell>
          <cell r="F28597" t="str">
            <v>СТЕКЛО</v>
          </cell>
        </row>
        <row r="28598">
          <cell r="A28598" t="str">
            <v>RP17501</v>
          </cell>
          <cell r="B28598" t="str">
            <v>NOT USE</v>
          </cell>
          <cell r="C28598" t="str">
            <v xml:space="preserve"> Фигурка ландшафтная БЕЛКА 26х19х10см</v>
          </cell>
          <cell r="E28598" t="str">
            <v>Китай</v>
          </cell>
          <cell r="F28598" t="str">
            <v>КЕРАМИКА</v>
          </cell>
        </row>
        <row r="28599">
          <cell r="A28599" t="str">
            <v>RP17502</v>
          </cell>
          <cell r="B28599" t="str">
            <v>NOT USE</v>
          </cell>
          <cell r="C28599" t="str">
            <v xml:space="preserve"> Фигурка ландшафтная БЕЛКА 17х8х17см</v>
          </cell>
          <cell r="E28599" t="str">
            <v>Китай</v>
          </cell>
          <cell r="F28599" t="str">
            <v>КЕРАМИКА</v>
          </cell>
        </row>
        <row r="28600">
          <cell r="A28600" t="str">
            <v>RP17504</v>
          </cell>
          <cell r="B28600" t="str">
            <v>NOT USE</v>
          </cell>
          <cell r="C28600" t="str">
            <v xml:space="preserve"> Фигурка ландшафтная СЕЛЕЗЕНЬ 34х17х26см</v>
          </cell>
          <cell r="E28600" t="str">
            <v>Китай</v>
          </cell>
          <cell r="F28600" t="str">
            <v>КЕРАМИКА</v>
          </cell>
        </row>
        <row r="28601">
          <cell r="A28601" t="str">
            <v>RP17505</v>
          </cell>
          <cell r="B28601" t="str">
            <v>NOT USE</v>
          </cell>
          <cell r="C28601" t="str">
            <v xml:space="preserve"> Фигурка ландшафтная КУРОЧКА 23х14х24см</v>
          </cell>
          <cell r="E28601" t="str">
            <v>Китай</v>
          </cell>
          <cell r="F28601" t="str">
            <v>КЕРАМИКА</v>
          </cell>
        </row>
        <row r="28602">
          <cell r="A28602" t="str">
            <v>RP17509</v>
          </cell>
          <cell r="B28602" t="str">
            <v>NOT USE</v>
          </cell>
          <cell r="C28602" t="str">
            <v xml:space="preserve"> Фигурка ландшафтная ЧЕРЕПАХА 34х25х16см</v>
          </cell>
          <cell r="E28602" t="str">
            <v>Китай</v>
          </cell>
          <cell r="F28602" t="str">
            <v>КЕРАМИКА</v>
          </cell>
        </row>
        <row r="28603">
          <cell r="A28603" t="str">
            <v>RP17511</v>
          </cell>
          <cell r="B28603" t="str">
            <v>NOT USE</v>
          </cell>
          <cell r="C28603" t="str">
            <v xml:space="preserve"> Фигурка ландшафтная ЗАЯЦ 13х9х10см</v>
          </cell>
          <cell r="E28603" t="str">
            <v>Китай</v>
          </cell>
          <cell r="F28603" t="str">
            <v>КЕРАМИКА</v>
          </cell>
        </row>
        <row r="28604">
          <cell r="A28604" t="str">
            <v>RP17512</v>
          </cell>
          <cell r="B28604" t="str">
            <v>NOT USE</v>
          </cell>
          <cell r="C28604" t="str">
            <v xml:space="preserve"> Фигурка ландшафтная ИГУАНА 38х11х15см</v>
          </cell>
          <cell r="E28604" t="str">
            <v>Китай</v>
          </cell>
          <cell r="F28604" t="str">
            <v>КЕРАМИКА</v>
          </cell>
        </row>
        <row r="28605">
          <cell r="A28605" t="str">
            <v>RP27568</v>
          </cell>
          <cell r="B28605" t="str">
            <v>NOT USE</v>
          </cell>
          <cell r="C28605" t="str">
            <v xml:space="preserve"> Статуэтка СОБЛАЗНИТЕЛЬНИЦА 19х14х25см</v>
          </cell>
          <cell r="E28605" t="str">
            <v>Китай</v>
          </cell>
          <cell r="F28605" t="str">
            <v>КЕРАМИКА</v>
          </cell>
        </row>
        <row r="28606">
          <cell r="A28606" t="str">
            <v>RP27579</v>
          </cell>
          <cell r="B28606" t="str">
            <v>NOT USE</v>
          </cell>
          <cell r="C28606" t="str">
            <v xml:space="preserve"> Статуэтка ЮНАЯ КРАСАВИЦА 11х8х26см</v>
          </cell>
          <cell r="E28606" t="str">
            <v>Китай</v>
          </cell>
          <cell r="F28606" t="str">
            <v>КЕРАМИКА</v>
          </cell>
        </row>
        <row r="28607">
          <cell r="A28607" t="str">
            <v>RP27581</v>
          </cell>
          <cell r="B28607" t="str">
            <v>NOT USE</v>
          </cell>
          <cell r="C28607" t="str">
            <v xml:space="preserve"> Статуэтка КРАСОТКА 15х11х36см</v>
          </cell>
          <cell r="E28607" t="str">
            <v>Китай</v>
          </cell>
          <cell r="F28607" t="str">
            <v>КЕРАМИКА</v>
          </cell>
        </row>
        <row r="28608">
          <cell r="A28608" t="str">
            <v>RP29217</v>
          </cell>
          <cell r="B28608" t="str">
            <v>NOT USE</v>
          </cell>
          <cell r="C28608" t="str">
            <v xml:space="preserve"> Статуэтка САМУРАЙ 30см</v>
          </cell>
          <cell r="E28608" t="str">
            <v>Китай</v>
          </cell>
          <cell r="F28608" t="str">
            <v>КЕРАМИКА</v>
          </cell>
        </row>
        <row r="28609">
          <cell r="A28609" t="str">
            <v>RP38121</v>
          </cell>
          <cell r="B28609" t="str">
            <v>NOT USE</v>
          </cell>
          <cell r="C28609" t="str">
            <v xml:space="preserve"> Шкатулка ювелирная MORETTO 3-х ярусная 19х15х13см</v>
          </cell>
          <cell r="E28609" t="str">
            <v>Италия</v>
          </cell>
          <cell r="F28609" t="str">
            <v>КЕРАМИКА</v>
          </cell>
        </row>
        <row r="28610">
          <cell r="A28610" t="str">
            <v>CN1113</v>
          </cell>
          <cell r="B28610" t="str">
            <v>NOT USE</v>
          </cell>
          <cell r="C28610" t="str">
            <v xml:space="preserve"> Шторы для ванной полиэстер 180х180 ПОЛОСЫ (H27)</v>
          </cell>
          <cell r="E28610" t="str">
            <v>Италия</v>
          </cell>
          <cell r="F28610" t="str">
            <v>ТКАНЬ</v>
          </cell>
        </row>
        <row r="28611">
          <cell r="A28611" t="str">
            <v>RP39595</v>
          </cell>
          <cell r="B28611" t="str">
            <v>NOT USE</v>
          </cell>
          <cell r="C28611" t="str">
            <v xml:space="preserve"> Шкатулка ювелирная MORETTO 2-х ярусная 18х13х10см</v>
          </cell>
          <cell r="E28611" t="str">
            <v>Италия</v>
          </cell>
          <cell r="F28611" t="str">
            <v>КЕРАМИКА</v>
          </cell>
        </row>
        <row r="28612">
          <cell r="A28612" t="str">
            <v>RP39929</v>
          </cell>
          <cell r="B28612" t="str">
            <v>NOT USE</v>
          </cell>
          <cell r="C28612" t="str">
            <v xml:space="preserve"> Шкатулка ювелирная MORETTO 2-х ярусная 18х13х10см</v>
          </cell>
          <cell r="E28612" t="str">
            <v>Италия</v>
          </cell>
          <cell r="F28612" t="str">
            <v>КЕРАМИКА</v>
          </cell>
        </row>
        <row r="28613">
          <cell r="A28613" t="str">
            <v>RP62014</v>
          </cell>
          <cell r="B28613" t="str">
            <v>NOT USE</v>
          </cell>
          <cell r="C28613" t="str">
            <v xml:space="preserve"> Подставка для колец КОШКА 8см</v>
          </cell>
          <cell r="E28613" t="str">
            <v>Китай</v>
          </cell>
          <cell r="F28613" t="str">
            <v>МЕТАЛЛ</v>
          </cell>
        </row>
        <row r="28614">
          <cell r="A28614" t="str">
            <v>RP62022</v>
          </cell>
          <cell r="B28614" t="str">
            <v>NOT USE</v>
          </cell>
          <cell r="C28614" t="str">
            <v xml:space="preserve"> Подставка для колец ИЗЯЩНАЯ РУКА 7см</v>
          </cell>
          <cell r="E28614" t="str">
            <v>Китай</v>
          </cell>
          <cell r="F28614" t="str">
            <v>МЕТАЛЛ</v>
          </cell>
        </row>
        <row r="28615">
          <cell r="A28615" t="str">
            <v>RP62191</v>
          </cell>
          <cell r="B28615" t="str">
            <v>NOT USE</v>
          </cell>
          <cell r="C28615" t="str">
            <v xml:space="preserve"> Подставка для колец СОБАЧКА 12см</v>
          </cell>
          <cell r="E28615" t="str">
            <v>Китай</v>
          </cell>
          <cell r="F28615" t="str">
            <v>МЕТАЛЛ</v>
          </cell>
        </row>
        <row r="28616">
          <cell r="A28616" t="str">
            <v>RP62197</v>
          </cell>
          <cell r="B28616" t="str">
            <v>NOT USE</v>
          </cell>
          <cell r="C28616" t="str">
            <v xml:space="preserve"> Подставка для колец КОШКА 12см</v>
          </cell>
          <cell r="E28616" t="str">
            <v>Китай</v>
          </cell>
          <cell r="F28616" t="str">
            <v>МЕТАЛЛ</v>
          </cell>
        </row>
        <row r="28617">
          <cell r="A28617" t="str">
            <v>RP62236</v>
          </cell>
          <cell r="B28617" t="str">
            <v>NOT USE</v>
          </cell>
          <cell r="C28617" t="str">
            <v xml:space="preserve"> Подставка для колец ТАКСА 9см</v>
          </cell>
          <cell r="E28617" t="str">
            <v>Китай</v>
          </cell>
          <cell r="F28617" t="str">
            <v>МЕТАЛЛ</v>
          </cell>
        </row>
        <row r="28618">
          <cell r="A28618" t="str">
            <v>8892-W25A</v>
          </cell>
          <cell r="B28618" t="str">
            <v>NOT USE</v>
          </cell>
          <cell r="C28618" t="str">
            <v xml:space="preserve"> Мыльница РОЗОВЫЙ ЖЕМЧУГ</v>
          </cell>
          <cell r="E28618" t="str">
            <v>Китай</v>
          </cell>
          <cell r="F28618" t="str">
            <v>ПЛАСТИК</v>
          </cell>
        </row>
        <row r="28619">
          <cell r="A28619" t="str">
            <v>8922-W25A</v>
          </cell>
          <cell r="B28619" t="str">
            <v>NOT USE</v>
          </cell>
          <cell r="C28619" t="str">
            <v xml:space="preserve"> Стакан РОЗОВЫЙ ЖЕМЧУГ</v>
          </cell>
          <cell r="E28619" t="str">
            <v>Китай</v>
          </cell>
          <cell r="F28619" t="str">
            <v>ПЛАСТИК</v>
          </cell>
        </row>
        <row r="28620">
          <cell r="A28620" t="str">
            <v>8924-W25A</v>
          </cell>
          <cell r="B28620" t="str">
            <v>NOT USE</v>
          </cell>
          <cell r="C28620" t="str">
            <v xml:space="preserve"> Дозатор для жидкого мыла РОЗОВЫЙ ЖЕМЧУГ</v>
          </cell>
          <cell r="E28620" t="str">
            <v>Китай</v>
          </cell>
          <cell r="F28620" t="str">
            <v>ПЛАСТИК</v>
          </cell>
        </row>
        <row r="28621">
          <cell r="A28621" t="str">
            <v>8926-W25A</v>
          </cell>
          <cell r="B28621" t="str">
            <v>NOT USE</v>
          </cell>
          <cell r="C28621" t="str">
            <v xml:space="preserve"> Ершик для туалета РОЗОВЫЙ ЖЕМЧУГ</v>
          </cell>
          <cell r="E28621" t="str">
            <v>Китай</v>
          </cell>
          <cell r="F28621" t="str">
            <v>ПЛАСТИК</v>
          </cell>
        </row>
        <row r="28622">
          <cell r="A28622" t="str">
            <v>A8752-W1</v>
          </cell>
          <cell r="B28622" t="str">
            <v>NOT USE</v>
          </cell>
          <cell r="C28622" t="str">
            <v xml:space="preserve"> Стакан ЖЕЛТЫЕ ЦВЕТЫ гель лепестки жемчуг</v>
          </cell>
          <cell r="E28622" t="str">
            <v>Китай</v>
          </cell>
          <cell r="F28622" t="str">
            <v>ПЛАСТИК</v>
          </cell>
        </row>
        <row r="28623">
          <cell r="A28623" t="str">
            <v>A8758-H13</v>
          </cell>
          <cell r="B28623" t="str">
            <v>NOT USE</v>
          </cell>
          <cell r="C28623" t="str">
            <v xml:space="preserve"> Емкость для ватных палочек ГОЛУБОЙ ЦВЕТОК</v>
          </cell>
          <cell r="E28623" t="str">
            <v>Китай</v>
          </cell>
          <cell r="F28623" t="str">
            <v>ПЛАСТИК</v>
          </cell>
        </row>
        <row r="28624">
          <cell r="A28624" t="str">
            <v>A8792-Q18</v>
          </cell>
          <cell r="B28624" t="str">
            <v>NOT USE</v>
          </cell>
          <cell r="C28624" t="str">
            <v xml:space="preserve"> Щеточка КРАСНАЯ РОЗА</v>
          </cell>
          <cell r="E28624" t="str">
            <v>Китай</v>
          </cell>
          <cell r="F28624" t="str">
            <v>ПЛАСТИК</v>
          </cell>
        </row>
        <row r="28625">
          <cell r="A28625" t="str">
            <v>SV03</v>
          </cell>
          <cell r="B28625" t="str">
            <v>NOT USE</v>
          </cell>
          <cell r="C28625" t="str">
            <v xml:space="preserve"> Утеплитель самоклеящий 5х16 12м</v>
          </cell>
          <cell r="E28625" t="str">
            <v>Россия</v>
          </cell>
          <cell r="F28625" t="str">
            <v>ТКАНЬ</v>
          </cell>
        </row>
        <row r="28626">
          <cell r="A28626" t="str">
            <v>A8824-W12</v>
          </cell>
          <cell r="B28626" t="str">
            <v>NOT USE</v>
          </cell>
          <cell r="C28626" t="str">
            <v xml:space="preserve"> Стакан БЕЖЕВАЯ РАКУШКА</v>
          </cell>
          <cell r="E28626" t="str">
            <v>Китай</v>
          </cell>
          <cell r="F28626" t="str">
            <v>ПЛАСТИК</v>
          </cell>
        </row>
        <row r="28627">
          <cell r="A28627" t="str">
            <v>A8844-W12</v>
          </cell>
          <cell r="B28627" t="str">
            <v>NOT USE</v>
          </cell>
          <cell r="C28627" t="str">
            <v xml:space="preserve"> Мыльница БЕЖЕВАЯ РАКУШКА</v>
          </cell>
          <cell r="E28627" t="str">
            <v>Китай</v>
          </cell>
          <cell r="F28627" t="str">
            <v>ПЛАСТИК</v>
          </cell>
        </row>
        <row r="28628">
          <cell r="A28628" t="str">
            <v>A8860-W1</v>
          </cell>
          <cell r="B28628" t="str">
            <v>NOT USE</v>
          </cell>
          <cell r="C28628" t="str">
            <v xml:space="preserve"> Стакан для зубных щеток ЖЕЛТЫЕ ЦВЕТЫ</v>
          </cell>
          <cell r="E28628" t="str">
            <v>Китай</v>
          </cell>
          <cell r="F28628" t="str">
            <v>ПЛАСТИК</v>
          </cell>
        </row>
        <row r="28629">
          <cell r="A28629" t="str">
            <v>A8892-W1</v>
          </cell>
          <cell r="B28629" t="str">
            <v>NOT USE</v>
          </cell>
          <cell r="C28629" t="str">
            <v xml:space="preserve"> Мыльница ЖЕЛТЫЕ ЦВЕТЫ</v>
          </cell>
          <cell r="E28629" t="str">
            <v>Китай</v>
          </cell>
          <cell r="F28629" t="str">
            <v>ПЛАСТИК</v>
          </cell>
        </row>
        <row r="28630">
          <cell r="A28630" t="str">
            <v>A8922-Q18</v>
          </cell>
          <cell r="B28630" t="str">
            <v>NOT USE</v>
          </cell>
          <cell r="C28630" t="str">
            <v xml:space="preserve"> Стакан КРАСНАЯ РОЗА</v>
          </cell>
          <cell r="E28630" t="str">
            <v>Китай</v>
          </cell>
          <cell r="F28630" t="str">
            <v>ПЛАСТИК</v>
          </cell>
        </row>
        <row r="28631">
          <cell r="A28631" t="str">
            <v>A9571-W1</v>
          </cell>
          <cell r="B28631" t="str">
            <v>NOT USE</v>
          </cell>
          <cell r="C28631" t="str">
            <v xml:space="preserve"> Щеточка ЖЕЛТЫЕ ЦВЕТЫ</v>
          </cell>
          <cell r="E28631" t="str">
            <v>Китай</v>
          </cell>
          <cell r="F28631" t="str">
            <v>ПЛАСТИК</v>
          </cell>
        </row>
        <row r="28632">
          <cell r="A28632" t="str">
            <v>TL34-144</v>
          </cell>
          <cell r="B28632" t="str">
            <v>NOT USE</v>
          </cell>
          <cell r="C28632" t="str">
            <v xml:space="preserve"> Подставка для губки на присосках 3цв</v>
          </cell>
          <cell r="E28632" t="str">
            <v>Китай</v>
          </cell>
          <cell r="F28632" t="str">
            <v>ПЛАСТИК</v>
          </cell>
        </row>
        <row r="28633">
          <cell r="A28633" t="str">
            <v>TL34-152</v>
          </cell>
          <cell r="B28633" t="str">
            <v>NOT USE</v>
          </cell>
          <cell r="C28633" t="str">
            <v xml:space="preserve"> Держатель для зубных щеток на присоске 3цв N</v>
          </cell>
          <cell r="E28633" t="str">
            <v>Китай</v>
          </cell>
          <cell r="F28633" t="str">
            <v>ПЛАСТИК</v>
          </cell>
        </row>
        <row r="28634">
          <cell r="A28634" t="str">
            <v>TN063</v>
          </cell>
          <cell r="B28634" t="str">
            <v>NOT USE</v>
          </cell>
          <cell r="C28634" t="str">
            <v xml:space="preserve"> Забор декоративный</v>
          </cell>
          <cell r="E28634" t="str">
            <v>Россия</v>
          </cell>
          <cell r="F28634" t="str">
            <v>ПЛАСТИК</v>
          </cell>
        </row>
        <row r="28635">
          <cell r="A28635" t="str">
            <v>TN296</v>
          </cell>
          <cell r="B28635" t="str">
            <v>NOT USE</v>
          </cell>
          <cell r="C28635" t="str">
            <v xml:space="preserve"> Щётка для рук GLOBAL 9см</v>
          </cell>
          <cell r="E28635" t="str">
            <v>Россия</v>
          </cell>
          <cell r="F28635" t="str">
            <v>ПЛАСТИК</v>
          </cell>
        </row>
        <row r="28636">
          <cell r="A28636" t="str">
            <v>TN346</v>
          </cell>
          <cell r="B28636" t="str">
            <v>NOT USE</v>
          </cell>
          <cell r="C28636" t="str">
            <v xml:space="preserve"> Швабра для уборки ЧИСТЮЛЯ</v>
          </cell>
          <cell r="E28636" t="str">
            <v>Россия</v>
          </cell>
          <cell r="F28636" t="str">
            <v>ПЛАСТИК</v>
          </cell>
        </row>
        <row r="28637">
          <cell r="A28637" t="str">
            <v>TN384</v>
          </cell>
          <cell r="B28637" t="str">
            <v>NOT USE</v>
          </cell>
          <cell r="C28637" t="str">
            <v xml:space="preserve"> Швабра для уборки УМНИЧКА бело-синяя</v>
          </cell>
          <cell r="E28637" t="str">
            <v>Россия</v>
          </cell>
          <cell r="F28637" t="str">
            <v>ПЛАСТИК</v>
          </cell>
        </row>
        <row r="28638">
          <cell r="A28638" t="str">
            <v>TN998</v>
          </cell>
          <cell r="B28638" t="str">
            <v>NOT USE</v>
          </cell>
          <cell r="C28638" t="str">
            <v xml:space="preserve"> Лопата с наконечником 36см</v>
          </cell>
          <cell r="E28638" t="str">
            <v>Россия</v>
          </cell>
          <cell r="F28638" t="str">
            <v>ПЛАСТИК</v>
          </cell>
        </row>
        <row r="28639">
          <cell r="A28639" t="str">
            <v>TO-5</v>
          </cell>
          <cell r="B28639" t="str">
            <v>NOT USE</v>
          </cell>
          <cell r="C28639" t="str">
            <v xml:space="preserve"> Ключ для винт крышек</v>
          </cell>
          <cell r="E28639" t="str">
            <v>Россия</v>
          </cell>
          <cell r="F28639" t="str">
            <v>МЕТАЛЛ</v>
          </cell>
        </row>
        <row r="28640">
          <cell r="A28640" t="str">
            <v>TO012004</v>
          </cell>
          <cell r="B28640" t="str">
            <v>NOT USE</v>
          </cell>
          <cell r="C28640" t="str">
            <v xml:space="preserve"> Чайный набор 16 предметов</v>
          </cell>
          <cell r="E28640" t="str">
            <v>Китай</v>
          </cell>
          <cell r="F28640" t="str">
            <v>СТЕКЛО</v>
          </cell>
        </row>
        <row r="28641">
          <cell r="A28641" t="str">
            <v>TO012029</v>
          </cell>
          <cell r="B28641" t="str">
            <v>NOT USE</v>
          </cell>
          <cell r="C28641" t="str">
            <v xml:space="preserve"> Чайный набор 16 предметов</v>
          </cell>
          <cell r="E28641" t="str">
            <v>Китай</v>
          </cell>
          <cell r="F28641" t="str">
            <v>СТЕКЛО</v>
          </cell>
        </row>
        <row r="28642">
          <cell r="A28642" t="str">
            <v>KE21</v>
          </cell>
          <cell r="B28642" t="str">
            <v>NOT USE</v>
          </cell>
          <cell r="C28642" t="str">
            <v xml:space="preserve"> Супник СЕЛЕЗЕНЬ</v>
          </cell>
          <cell r="E28642" t="str">
            <v>Россия</v>
          </cell>
          <cell r="F28642" t="str">
            <v>КЕРАМИКА</v>
          </cell>
        </row>
        <row r="28643">
          <cell r="A28643" t="str">
            <v>KE218</v>
          </cell>
          <cell r="B28643" t="str">
            <v>NOT USE</v>
          </cell>
          <cell r="C28643" t="str">
            <v xml:space="preserve"> Подвеска ДЕД и БАБА</v>
          </cell>
          <cell r="E28643" t="str">
            <v>Россия</v>
          </cell>
          <cell r="F28643" t="str">
            <v>КЕРАМИКА</v>
          </cell>
        </row>
        <row r="28644">
          <cell r="A28644" t="str">
            <v>KE262</v>
          </cell>
          <cell r="B28644" t="str">
            <v>NOT USE</v>
          </cell>
          <cell r="C28644" t="str">
            <v xml:space="preserve"> Солонка ЛЕБЕДЬ</v>
          </cell>
          <cell r="E28644" t="str">
            <v>Россия</v>
          </cell>
          <cell r="F28644" t="str">
            <v>КЕРАМИКА</v>
          </cell>
        </row>
        <row r="28645">
          <cell r="A28645" t="str">
            <v>KE2702</v>
          </cell>
          <cell r="B28645" t="str">
            <v>NOT USE</v>
          </cell>
          <cell r="C28645" t="str">
            <v xml:space="preserve"> Чашка УКРАИНСКАЯ ЛЕПКА</v>
          </cell>
          <cell r="E28645" t="str">
            <v>Россия</v>
          </cell>
          <cell r="F28645" t="str">
            <v>КЕРАМИКА</v>
          </cell>
        </row>
        <row r="28646">
          <cell r="A28646" t="str">
            <v>KE271</v>
          </cell>
          <cell r="B28646" t="str">
            <v>NOT USE</v>
          </cell>
          <cell r="C28646" t="str">
            <v xml:space="preserve"> Штоф МЕЧ</v>
          </cell>
          <cell r="E28646" t="str">
            <v>Россия</v>
          </cell>
          <cell r="F28646" t="str">
            <v>КЕРАМИКА</v>
          </cell>
        </row>
        <row r="28647">
          <cell r="A28647" t="str">
            <v>KE280</v>
          </cell>
          <cell r="B28647" t="str">
            <v>NOT USE</v>
          </cell>
          <cell r="C28647" t="str">
            <v xml:space="preserve"> Супник ОГОРОД</v>
          </cell>
          <cell r="E28647" t="str">
            <v>Россия</v>
          </cell>
          <cell r="F28647" t="str">
            <v>КЕРАМИКА</v>
          </cell>
        </row>
        <row r="28648">
          <cell r="A28648" t="str">
            <v>KE304</v>
          </cell>
          <cell r="B28648" t="str">
            <v>NOT USE</v>
          </cell>
          <cell r="C28648" t="str">
            <v xml:space="preserve"> Супник КАЗАК</v>
          </cell>
          <cell r="E28648" t="str">
            <v>Россия</v>
          </cell>
          <cell r="F28648" t="str">
            <v>КЕРАМИКА</v>
          </cell>
        </row>
        <row r="28649">
          <cell r="A28649" t="str">
            <v>KE305</v>
          </cell>
          <cell r="B28649" t="str">
            <v>NOT USE</v>
          </cell>
          <cell r="C28649" t="str">
            <v xml:space="preserve"> Чайник + сахарница ГЖЕЛЬ</v>
          </cell>
          <cell r="E28649" t="str">
            <v>Россия</v>
          </cell>
          <cell r="F28649" t="str">
            <v>КЕРАМИКА</v>
          </cell>
        </row>
        <row r="28650">
          <cell r="A28650" t="str">
            <v>KE311</v>
          </cell>
          <cell r="B28650" t="str">
            <v>NOT USE</v>
          </cell>
          <cell r="C28650" t="str">
            <v xml:space="preserve"> Шкатулка мал</v>
          </cell>
          <cell r="E28650" t="str">
            <v>Россия</v>
          </cell>
          <cell r="F28650" t="str">
            <v>КЕРАМИКА</v>
          </cell>
        </row>
        <row r="28651">
          <cell r="A28651" t="str">
            <v>KE317</v>
          </cell>
          <cell r="B28651" t="str">
            <v>NOT USE</v>
          </cell>
          <cell r="C28651" t="str">
            <v xml:space="preserve"> Штоф ВЕДРО</v>
          </cell>
          <cell r="E28651" t="str">
            <v>Россия</v>
          </cell>
          <cell r="F28651" t="str">
            <v>КЕРАМИКА</v>
          </cell>
        </row>
        <row r="28652">
          <cell r="A28652" t="str">
            <v>KE325</v>
          </cell>
          <cell r="B28652" t="str">
            <v>NOT USE</v>
          </cell>
          <cell r="C28652" t="str">
            <v xml:space="preserve"> Фигурка КОТ С КЛУБКОМ</v>
          </cell>
          <cell r="E28652" t="str">
            <v>Россия</v>
          </cell>
          <cell r="F28652" t="str">
            <v>КЕРАМИКА</v>
          </cell>
        </row>
        <row r="28653">
          <cell r="A28653" t="str">
            <v>MHMC211</v>
          </cell>
          <cell r="B28653" t="str">
            <v>NOT USE</v>
          </cell>
          <cell r="C28653" t="str">
            <v xml:space="preserve"> Мочалка ОВАЛ вискоза (MC-211)</v>
          </cell>
          <cell r="E28653" t="str">
            <v>Россия</v>
          </cell>
          <cell r="F28653" t="str">
            <v>ВИСКОЗА</v>
          </cell>
        </row>
        <row r="28654">
          <cell r="A28654" t="str">
            <v>MHR08</v>
          </cell>
          <cell r="B28654" t="str">
            <v>NOT USE</v>
          </cell>
          <cell r="C28654" t="str">
            <v xml:space="preserve"> Полки для хранения мелочей (Я08)</v>
          </cell>
          <cell r="E28654" t="str">
            <v>Россия</v>
          </cell>
          <cell r="F28654" t="str">
            <v>ПЛАСТИК</v>
          </cell>
        </row>
        <row r="28655">
          <cell r="A28655" t="str">
            <v>MHR282</v>
          </cell>
          <cell r="B28655" t="str">
            <v>NOT USE</v>
          </cell>
          <cell r="C28655" t="str">
            <v xml:space="preserve"> Мочалка-букле длинная МИНИ (Я282)</v>
          </cell>
          <cell r="E28655" t="str">
            <v>Россия</v>
          </cell>
          <cell r="F28655" t="str">
            <v>ТКАНЬ</v>
          </cell>
        </row>
        <row r="28656">
          <cell r="A28656" t="str">
            <v>MHR293028</v>
          </cell>
          <cell r="B28656" t="str">
            <v>NOT USE</v>
          </cell>
          <cell r="C28656" t="str">
            <v xml:space="preserve"> Мочалка-букле КОСИЧКА голубая (Я293028)</v>
          </cell>
          <cell r="E28656" t="str">
            <v>Россия</v>
          </cell>
          <cell r="F28656" t="str">
            <v>ТКАНЬ</v>
          </cell>
        </row>
        <row r="28657">
          <cell r="A28657" t="str">
            <v>MHT02</v>
          </cell>
          <cell r="B28657" t="str">
            <v>NOT USE</v>
          </cell>
          <cell r="C28657" t="str">
            <v xml:space="preserve"> Салфетка для автомобильной оптики и зеркал 15х20см 3шт (Т02)</v>
          </cell>
          <cell r="E28657" t="str">
            <v>Россия</v>
          </cell>
          <cell r="F28657" t="str">
            <v>ТКАНЬ</v>
          </cell>
        </row>
        <row r="28658">
          <cell r="A28658" t="str">
            <v>MI7PR10</v>
          </cell>
          <cell r="B28658" t="str">
            <v>NOT USE</v>
          </cell>
          <cell r="C28658" t="str">
            <v xml:space="preserve"> Сковорода с крышкой d=260мм</v>
          </cell>
          <cell r="E28658" t="str">
            <v>Россия</v>
          </cell>
          <cell r="F28658" t="str">
            <v>МЕТАЛЛ</v>
          </cell>
        </row>
        <row r="28659">
          <cell r="A28659" t="str">
            <v>MIC24CB/KP</v>
          </cell>
          <cell r="B28659" t="str">
            <v>NOT USE</v>
          </cell>
          <cell r="C28659" t="str">
            <v xml:space="preserve"> Сковорода с крышкой d=240мм АЛГ</v>
          </cell>
          <cell r="E28659" t="str">
            <v>Россия</v>
          </cell>
          <cell r="F28659" t="str">
            <v>МЕТАЛЛ</v>
          </cell>
        </row>
        <row r="28660">
          <cell r="A28660" t="str">
            <v>MIC26CB/KP</v>
          </cell>
          <cell r="B28660" t="str">
            <v>NOT USE</v>
          </cell>
          <cell r="C28660" t="str">
            <v xml:space="preserve"> Сковорода с крышкой d=260мм АЛГ</v>
          </cell>
          <cell r="E28660" t="str">
            <v>Россия</v>
          </cell>
          <cell r="F28660" t="str">
            <v>МЕТАЛЛ</v>
          </cell>
        </row>
        <row r="28661">
          <cell r="A28661" t="str">
            <v>MIG1586/2</v>
          </cell>
          <cell r="B28661" t="str">
            <v>NOT USE</v>
          </cell>
          <cell r="C28661" t="str">
            <v xml:space="preserve"> Кастрюля КЛАССИК 18см низкая сферич эм/руч 2л</v>
          </cell>
          <cell r="E28661" t="str">
            <v>Турция</v>
          </cell>
          <cell r="F28661" t="str">
            <v>МЕТАЛЛ</v>
          </cell>
        </row>
        <row r="28662">
          <cell r="A28662" t="str">
            <v>RIQ-Y06-213-6-AL</v>
          </cell>
          <cell r="B28662" t="str">
            <v>NOT USE</v>
          </cell>
          <cell r="C28662" t="str">
            <v xml:space="preserve"> Набор ШОКОЛАДНЫЕ КОНФЕТЫ: 6 чашек 220мл + 6 блюдец</v>
          </cell>
          <cell r="E28662" t="str">
            <v>Китай</v>
          </cell>
          <cell r="F28662" t="str">
            <v>СТЕКЛО</v>
          </cell>
        </row>
        <row r="28663">
          <cell r="A28663" t="str">
            <v>RIQ-Y81-125-AL</v>
          </cell>
          <cell r="B28663" t="str">
            <v>NOT USE</v>
          </cell>
          <cell r="C28663" t="str">
            <v xml:space="preserve"> Кружка ЦВЕТОЧНЫЙ АРОМАТ 350мл</v>
          </cell>
          <cell r="E28663" t="str">
            <v>Китай</v>
          </cell>
          <cell r="F28663" t="str">
            <v>СТЕКЛО</v>
          </cell>
        </row>
        <row r="28664">
          <cell r="A28664" t="str">
            <v>RIQ-Y81-799-AL</v>
          </cell>
          <cell r="B28664" t="str">
            <v>NOT USE</v>
          </cell>
          <cell r="C28664" t="str">
            <v xml:space="preserve"> Кружка РОЗЫ И КОФЕ 350мл</v>
          </cell>
          <cell r="E28664" t="str">
            <v>Китай</v>
          </cell>
          <cell r="F28664" t="str">
            <v>СТЕКЛО</v>
          </cell>
        </row>
        <row r="28665">
          <cell r="A28665" t="str">
            <v>RZ2-16</v>
          </cell>
          <cell r="B28665" t="str">
            <v>NOT USE</v>
          </cell>
          <cell r="C28665" t="str">
            <v xml:space="preserve"> Скатерть НОВОГОДНЯЯ 137х182 6диз</v>
          </cell>
          <cell r="E28665" t="str">
            <v>Китай</v>
          </cell>
          <cell r="F28665" t="str">
            <v>ТКАНЬ</v>
          </cell>
        </row>
        <row r="28666">
          <cell r="A28666" t="str">
            <v>S4006-1</v>
          </cell>
          <cell r="B28666" t="str">
            <v>NOT USE</v>
          </cell>
          <cell r="C28666" t="str">
            <v xml:space="preserve"> Полка для специй 6 банок</v>
          </cell>
          <cell r="E28666" t="str">
            <v>Китай</v>
          </cell>
          <cell r="F28666" t="str">
            <v>СТЕКЛО</v>
          </cell>
        </row>
        <row r="28667">
          <cell r="A28667" t="str">
            <v>S4071</v>
          </cell>
          <cell r="B28667" t="str">
            <v>NOT USE</v>
          </cell>
          <cell r="C28667" t="str">
            <v xml:space="preserve"> Сито-дуршлаг сталь 140мм</v>
          </cell>
          <cell r="E28667" t="str">
            <v>Италия</v>
          </cell>
          <cell r="F28667" t="str">
            <v>СТЕКЛО</v>
          </cell>
        </row>
        <row r="28668">
          <cell r="A28668" t="str">
            <v>S4072</v>
          </cell>
          <cell r="B28668" t="str">
            <v>NOT USE</v>
          </cell>
          <cell r="C28668" t="str">
            <v xml:space="preserve"> Сито-дуршлаг сталь 160мм</v>
          </cell>
          <cell r="E28668" t="str">
            <v>Италия</v>
          </cell>
          <cell r="F28668" t="str">
            <v>СТЕКЛО</v>
          </cell>
        </row>
        <row r="28669">
          <cell r="A28669" t="str">
            <v>S4134</v>
          </cell>
          <cell r="B28669" t="str">
            <v>NOT USE</v>
          </cell>
          <cell r="C28669" t="str">
            <v xml:space="preserve"> Ситечко для чая сталь ШОУ</v>
          </cell>
          <cell r="E28669" t="str">
            <v>Италия</v>
          </cell>
          <cell r="F28669" t="str">
            <v>СТЕКЛО</v>
          </cell>
        </row>
        <row r="28670">
          <cell r="A28670" t="str">
            <v>S932511-A</v>
          </cell>
          <cell r="B28670" t="str">
            <v>NOT USE</v>
          </cell>
          <cell r="C28670" t="str">
            <v xml:space="preserve"> Сахарница 500мл СНЕЖНАЯ КОРОЛЕВА</v>
          </cell>
          <cell r="E28670" t="str">
            <v>Китай</v>
          </cell>
          <cell r="F28670" t="str">
            <v>СТЕКЛО</v>
          </cell>
        </row>
        <row r="28671">
          <cell r="A28671" t="str">
            <v>SA13116R</v>
          </cell>
          <cell r="B28671" t="str">
            <v>NOT USE</v>
          </cell>
          <cell r="C28671" t="str">
            <v xml:space="preserve"> Сахарница ПАВЛИНИЙ ХВОСТ 500мл п/у красный</v>
          </cell>
          <cell r="E28671" t="str">
            <v>Китай</v>
          </cell>
          <cell r="F28671" t="str">
            <v>СТЕКЛО</v>
          </cell>
        </row>
        <row r="28672">
          <cell r="A28672" t="str">
            <v>ACH020</v>
          </cell>
          <cell r="B28672" t="str">
            <v>ATTRIBUTE FR.PAN</v>
          </cell>
          <cell r="C28672" t="str">
            <v xml:space="preserve"> Сковорода CHILI 20см</v>
          </cell>
          <cell r="D28672" t="str">
            <v xml:space="preserve"> 20cm Frypan</v>
          </cell>
          <cell r="E28672" t="str">
            <v>Китай</v>
          </cell>
          <cell r="F28672" t="str">
            <v>АЛЮМИНИЙ,АНТИПРИГАРНОЕ ПОКРЫТИ</v>
          </cell>
        </row>
        <row r="28673">
          <cell r="A28673" t="str">
            <v>ACH024</v>
          </cell>
          <cell r="B28673" t="str">
            <v>ATTRIBUTE FR.PAN</v>
          </cell>
          <cell r="C28673" t="str">
            <v xml:space="preserve"> Сковорода CHILI 24см</v>
          </cell>
          <cell r="D28673" t="str">
            <v xml:space="preserve"> 24cm Frypan</v>
          </cell>
          <cell r="E28673" t="str">
            <v>Китай</v>
          </cell>
          <cell r="F28673" t="str">
            <v>АЛЮМИНИЙ,АНТИПРИГАРНОЕ ПОКРЫТИ</v>
          </cell>
        </row>
        <row r="28674">
          <cell r="A28674" t="str">
            <v>AFE020</v>
          </cell>
          <cell r="B28674" t="str">
            <v>ATTRIBUTE FR.PAN</v>
          </cell>
          <cell r="C28674" t="str">
            <v xml:space="preserve"> Сковорода CALORE 20см</v>
          </cell>
          <cell r="D28674" t="str">
            <v xml:space="preserve"> 20cm Frypan</v>
          </cell>
          <cell r="E28674" t="str">
            <v>Китай</v>
          </cell>
          <cell r="F28674" t="str">
            <v>АЛЮМИНИЙ,АНТИПРИГАРНОЕ ПОКРЫТИ</v>
          </cell>
        </row>
        <row r="28675">
          <cell r="A28675" t="str">
            <v>AFE024</v>
          </cell>
          <cell r="B28675" t="str">
            <v>ATTRIBUTE FR.PAN</v>
          </cell>
          <cell r="C28675" t="str">
            <v xml:space="preserve"> Сковорода CALORE 24см</v>
          </cell>
          <cell r="D28675" t="str">
            <v xml:space="preserve"> 24cm Frypan</v>
          </cell>
          <cell r="E28675" t="str">
            <v>Китай</v>
          </cell>
          <cell r="F28675" t="str">
            <v>АЛЮМИНИЙ,АНТИПРИГАРНОЕ ПОКРЫТИ</v>
          </cell>
        </row>
        <row r="28676">
          <cell r="A28676" t="str">
            <v>AFE026</v>
          </cell>
          <cell r="B28676" t="str">
            <v>ATTRIBUTE FR.PAN</v>
          </cell>
          <cell r="C28676" t="str">
            <v xml:space="preserve"> Сковорода CALORE 26см</v>
          </cell>
          <cell r="D28676" t="str">
            <v xml:space="preserve"> 26cm Frypan</v>
          </cell>
          <cell r="E28676" t="str">
            <v>Китай</v>
          </cell>
          <cell r="F28676" t="str">
            <v>АЛЮМИНИЙ,АНТИПРИГАРНОЕ ПОКРЫТИ</v>
          </cell>
        </row>
        <row r="28677">
          <cell r="A28677" t="str">
            <v>AFE028</v>
          </cell>
          <cell r="B28677" t="str">
            <v>ATTRIBUTE FR.PAN</v>
          </cell>
          <cell r="C28677" t="str">
            <v xml:space="preserve"> Сковорода CALORE 28см</v>
          </cell>
          <cell r="D28677" t="str">
            <v xml:space="preserve"> 28cm Frypan</v>
          </cell>
          <cell r="E28677" t="str">
            <v>Китай</v>
          </cell>
          <cell r="F28677" t="str">
            <v>АЛЮМИНИЙ,АНТИПРИГАРНОЕ ПОКРЫТИ</v>
          </cell>
        </row>
        <row r="28678">
          <cell r="A28678" t="str">
            <v>ACH026</v>
          </cell>
          <cell r="B28678" t="str">
            <v>ATTRIBUTE FR.PAN</v>
          </cell>
          <cell r="C28678" t="str">
            <v xml:space="preserve"> Сковорода CHILI 26см</v>
          </cell>
          <cell r="D28678" t="str">
            <v xml:space="preserve"> 26cm Frypan</v>
          </cell>
          <cell r="E28678" t="str">
            <v>Китай</v>
          </cell>
          <cell r="F28678" t="str">
            <v>АЛЮМИНИЙ,АНТИПРИГАРНОЕ ПОКРЫТИ</v>
          </cell>
        </row>
        <row r="28679">
          <cell r="A28679" t="str">
            <v>ACH124</v>
          </cell>
          <cell r="B28679" t="str">
            <v>ATTRIBUTE FR.PAN</v>
          </cell>
          <cell r="C28679" t="str">
            <v xml:space="preserve"> Сотейник CHILI 24см</v>
          </cell>
          <cell r="D28679" t="str">
            <v xml:space="preserve"> 24cm Deep Fry pan</v>
          </cell>
          <cell r="E28679" t="str">
            <v>Китай</v>
          </cell>
          <cell r="F28679" t="str">
            <v>АЛЮМИНИЙ,АНТИПРИГАРНОЕ ПОКРЫТИ</v>
          </cell>
        </row>
        <row r="28680">
          <cell r="A28680" t="str">
            <v>ACH128</v>
          </cell>
          <cell r="B28680" t="str">
            <v>ATTRIBUTE FR.PAN</v>
          </cell>
          <cell r="C28680" t="str">
            <v xml:space="preserve"> Сковорода CHILI ВОК 28см</v>
          </cell>
          <cell r="D28680" t="str">
            <v xml:space="preserve"> 28cm Wok</v>
          </cell>
          <cell r="E28680" t="str">
            <v>Китай</v>
          </cell>
          <cell r="F28680" t="str">
            <v>АЛЮМИНИЙ,АНТИПРИГАРНОЕ ПОКРЫТИ</v>
          </cell>
        </row>
        <row r="28681">
          <cell r="A28681" t="str">
            <v>ACH216</v>
          </cell>
          <cell r="B28681" t="str">
            <v>ATTRIBUTE FR.PAN</v>
          </cell>
          <cell r="C28681" t="str">
            <v xml:space="preserve"> Ковш CHILI 16см</v>
          </cell>
          <cell r="D28681" t="str">
            <v xml:space="preserve"> 16cm Saucepan</v>
          </cell>
          <cell r="E28681" t="str">
            <v>Китай</v>
          </cell>
          <cell r="F28681" t="str">
            <v>АЛЮМИНИЙ,АНТИПРИГАРНОЕ ПОКРЫТИ</v>
          </cell>
        </row>
        <row r="28682">
          <cell r="A28682" t="str">
            <v>AFC028</v>
          </cell>
          <cell r="B28682" t="str">
            <v>ATTRIBUTE FR.PAN</v>
          </cell>
          <cell r="C28682" t="str">
            <v xml:space="preserve"> Сковорода CHILI 28см</v>
          </cell>
          <cell r="D28682" t="str">
            <v xml:space="preserve"> 28cm Frypan</v>
          </cell>
          <cell r="E28682" t="str">
            <v>Китай</v>
          </cell>
          <cell r="F28682" t="str">
            <v>АЛЮМИНИЙ,АНТИПРИГАРНОЕ ПОКРЫТИ</v>
          </cell>
        </row>
        <row r="28683">
          <cell r="A28683" t="str">
            <v>AFA325</v>
          </cell>
          <cell r="B28683" t="str">
            <v>ATTRIBUTE FR.PAN</v>
          </cell>
          <cell r="C28683" t="str">
            <v xml:space="preserve"> Сковорода для рыбы AVORIO 32х22см с керамическим покрытием</v>
          </cell>
          <cell r="D28683" t="str">
            <v xml:space="preserve"> Fish fry pan 32x22 cm</v>
          </cell>
          <cell r="E28683" t="str">
            <v>Китай</v>
          </cell>
          <cell r="F28683" t="str">
            <v>АЛЮМИНИЙ,КЕРАМИЧЕСКОЕ ПОКРЫТИЕ</v>
          </cell>
        </row>
        <row r="28684">
          <cell r="A28684" t="str">
            <v>ACH028</v>
          </cell>
          <cell r="B28684" t="str">
            <v>ATTRIBUTE FR.PAN</v>
          </cell>
          <cell r="C28684" t="str">
            <v xml:space="preserve"> Сковорода CHILI 28см</v>
          </cell>
          <cell r="D28684" t="str">
            <v xml:space="preserve"> 28cm Frypan</v>
          </cell>
          <cell r="E28684" t="str">
            <v>Китай</v>
          </cell>
          <cell r="F28684" t="str">
            <v>АЛЮМИНИЙ,АНТИПРИГАРНОЕ ПОКРЫТИ</v>
          </cell>
        </row>
        <row r="28685">
          <cell r="A28685" t="str">
            <v>AFB725</v>
          </cell>
          <cell r="B28685" t="str">
            <v>ATTRIBUTE FR.PAN</v>
          </cell>
          <cell r="C28685" t="str">
            <v xml:space="preserve"> Сковорода блинная BROWNIE 25см</v>
          </cell>
          <cell r="D28685" t="str">
            <v xml:space="preserve"> CP-068 Bakelite handle with soft touch</v>
          </cell>
          <cell r="E28685" t="str">
            <v>Китай</v>
          </cell>
          <cell r="F28685" t="str">
            <v>АЛЮМИНИЙ,АНТИПРИГАРНОЕ ПОКРЫТИ</v>
          </cell>
        </row>
        <row r="28686">
          <cell r="A28686" t="str">
            <v>AFB828</v>
          </cell>
          <cell r="B28686" t="str">
            <v>ATTRIBUTE FR.PAN</v>
          </cell>
          <cell r="C28686" t="str">
            <v xml:space="preserve"> Сковорода ВОК BROWNIE 28см</v>
          </cell>
          <cell r="D28686" t="str">
            <v xml:space="preserve"> CP-068 Bakelite handle with soft touch</v>
          </cell>
          <cell r="E28686" t="str">
            <v>Китай</v>
          </cell>
          <cell r="F28686" t="str">
            <v>АЛЮМИНИЙ,АНТИПРИГАРНОЕ ПОКРЫТИ</v>
          </cell>
        </row>
        <row r="28687">
          <cell r="A28687" t="str">
            <v>AFB928</v>
          </cell>
          <cell r="B28687" t="str">
            <v>ATTRIBUTE FR.PAN</v>
          </cell>
          <cell r="C28687" t="str">
            <v xml:space="preserve"> Сотейник BROWNIE 28см с крышкой</v>
          </cell>
          <cell r="D28687" t="str">
            <v xml:space="preserve"> 28cm shallow casserole&amp;lid</v>
          </cell>
          <cell r="E28687" t="str">
            <v>Китай</v>
          </cell>
          <cell r="F28687" t="str">
            <v>АЛЮМИНИЙ,АНТИПРИГАРНОЕ ПОКРЫТИ</v>
          </cell>
        </row>
        <row r="28688">
          <cell r="A28688" t="str">
            <v>AFB720</v>
          </cell>
          <cell r="B28688" t="str">
            <v>ATTRIBUTE FR.PAN</v>
          </cell>
          <cell r="C28688" t="str">
            <v xml:space="preserve"> Сковорода BROWNIE 20см</v>
          </cell>
          <cell r="D28688" t="str">
            <v xml:space="preserve"> CP-068 Bakelite handle with soft touch</v>
          </cell>
          <cell r="E28688" t="str">
            <v>Китай</v>
          </cell>
          <cell r="F28688" t="str">
            <v>АЛЮМИНИЙ,АНТИПРИГАРНОЕ ПОКРЫТИ</v>
          </cell>
        </row>
        <row r="28689">
          <cell r="A28689" t="str">
            <v>AFB724</v>
          </cell>
          <cell r="B28689" t="str">
            <v>ATTRIBUTE FR.PAN</v>
          </cell>
          <cell r="C28689" t="str">
            <v xml:space="preserve"> Сковорода BROWNIE 24см</v>
          </cell>
          <cell r="D28689" t="str">
            <v xml:space="preserve"> CP-068 Bakelite handle with soft touch</v>
          </cell>
          <cell r="E28689" t="str">
            <v>Китай</v>
          </cell>
          <cell r="F28689" t="str">
            <v>АЛЮМИНИЙ,АНТИПРИГАРНОЕ ПОКРЫТИ</v>
          </cell>
        </row>
        <row r="28690">
          <cell r="A28690" t="str">
            <v>AFB726</v>
          </cell>
          <cell r="B28690" t="str">
            <v>ATTRIBUTE FR.PAN</v>
          </cell>
          <cell r="C28690" t="str">
            <v xml:space="preserve"> Сковорода BROWNIE 26см</v>
          </cell>
          <cell r="D28690" t="str">
            <v xml:space="preserve"> CP-068 Bakelite handle with soft touch</v>
          </cell>
          <cell r="E28690" t="str">
            <v>Китай</v>
          </cell>
          <cell r="F28690" t="str">
            <v>АЛЮМИНИЙ,АНТИПРИГАРНОЕ ПОКРЫТИ</v>
          </cell>
        </row>
        <row r="28691">
          <cell r="A28691" t="str">
            <v>AFB728</v>
          </cell>
          <cell r="B28691" t="str">
            <v>ATTRIBUTE FR.PAN</v>
          </cell>
          <cell r="C28691" t="str">
            <v xml:space="preserve"> Сковорода BROWNIE 28см</v>
          </cell>
          <cell r="D28691" t="str">
            <v xml:space="preserve"> CP-068 Bakelite handle with soft touch</v>
          </cell>
          <cell r="E28691" t="str">
            <v>Китай</v>
          </cell>
          <cell r="F28691" t="str">
            <v>АЛЮМИНИЙ,АНТИПРИГАРНОЕ ПОКРЫТИ</v>
          </cell>
        </row>
        <row r="28692">
          <cell r="A28692" t="str">
            <v>AFA020</v>
          </cell>
          <cell r="B28692" t="str">
            <v>ATTRIBUTE FR.PAN</v>
          </cell>
          <cell r="C28692" t="str">
            <v xml:space="preserve"> Сковорода AVORIO 20см с керамическим покрытием</v>
          </cell>
          <cell r="D28692" t="str">
            <v xml:space="preserve"> 20cm Frypan</v>
          </cell>
          <cell r="E28692" t="str">
            <v>Китай</v>
          </cell>
          <cell r="F28692" t="str">
            <v>АЛЮМИНИЙ,КЕРАМИЧЕСКОЕ ПОКРЫТИЕ</v>
          </cell>
        </row>
        <row r="28693">
          <cell r="A28693" t="str">
            <v>AFA024</v>
          </cell>
          <cell r="B28693" t="str">
            <v>ATTRIBUTE FR.PAN</v>
          </cell>
          <cell r="C28693" t="str">
            <v xml:space="preserve"> Сковорода AVORIO 24см с керамическим покрытием</v>
          </cell>
          <cell r="D28693" t="str">
            <v xml:space="preserve"> 24cm Frypan</v>
          </cell>
          <cell r="E28693" t="str">
            <v>Китай</v>
          </cell>
          <cell r="F28693" t="str">
            <v>АЛЮМИНИЙ,КЕРАМИЧЕСКОЕ ПОКРЫТИЕ</v>
          </cell>
        </row>
        <row r="28694">
          <cell r="A28694" t="str">
            <v>AFA026</v>
          </cell>
          <cell r="B28694" t="str">
            <v>ATTRIBUTE FR.PAN</v>
          </cell>
          <cell r="C28694" t="str">
            <v xml:space="preserve"> Сковорода AVORIO 26см с керамическим покрытием</v>
          </cell>
          <cell r="D28694" t="str">
            <v xml:space="preserve"> 26cm Frypan</v>
          </cell>
          <cell r="E28694" t="str">
            <v>Китай</v>
          </cell>
          <cell r="F28694" t="str">
            <v>АЛЮМИНИЙ,КЕРАМИЧЕСКОЕ ПОКРЫТИЕ</v>
          </cell>
        </row>
        <row r="28695">
          <cell r="A28695" t="str">
            <v>AFA028</v>
          </cell>
          <cell r="B28695" t="str">
            <v>ATTRIBUTE FR.PAN</v>
          </cell>
          <cell r="C28695" t="str">
            <v xml:space="preserve"> Сковорода AVORIO 28см с керамическим покрытием</v>
          </cell>
          <cell r="D28695" t="str">
            <v xml:space="preserve"> 28cm Frypan</v>
          </cell>
          <cell r="E28695" t="str">
            <v>Китай</v>
          </cell>
          <cell r="F28695" t="str">
            <v>АЛЮМИНИЙ,КЕРАМИЧЕСКОЕ ПОКРЫТИЕ</v>
          </cell>
        </row>
        <row r="28696">
          <cell r="A28696" t="str">
            <v>AFA225</v>
          </cell>
          <cell r="B28696" t="str">
            <v>ATTRIBUTE FR.PAN</v>
          </cell>
          <cell r="C28696" t="str">
            <v xml:space="preserve"> Сковорода блинная AVORIO с керамическим покрытием 25см</v>
          </cell>
          <cell r="D28696" t="str">
            <v xml:space="preserve"> 25cm Pancake Pan</v>
          </cell>
          <cell r="E28696" t="str">
            <v>Китай</v>
          </cell>
          <cell r="F28696" t="str">
            <v>АЛЮМИНИЙ,КЕРАМИЧЕСКОЕ ПОКРЫТИЕ</v>
          </cell>
        </row>
        <row r="28697">
          <cell r="A28697" t="str">
            <v>AFA216</v>
          </cell>
          <cell r="B28697" t="str">
            <v>ATTRIBUTE FR.PAN</v>
          </cell>
          <cell r="C28697" t="str">
            <v xml:space="preserve"> Ковш AVORIO с керамическим покрытием с крышкой 16см</v>
          </cell>
          <cell r="D28697" t="str">
            <v xml:space="preserve"> 16cm Saucepan&amp;lid</v>
          </cell>
          <cell r="E28697" t="str">
            <v>Китай</v>
          </cell>
          <cell r="F28697" t="str">
            <v>АЛЮМИНИЙ,КЕРАМИЧЕСКОЕ ПОКРЫТИЕ</v>
          </cell>
        </row>
        <row r="28698">
          <cell r="A28698" t="str">
            <v>AFA220</v>
          </cell>
          <cell r="B28698" t="str">
            <v>ATTRIBUTE FR.PAN</v>
          </cell>
          <cell r="C28698" t="str">
            <v xml:space="preserve"> Кастрюля AVORIO с керамическим покрытием с крышкой 20см</v>
          </cell>
          <cell r="D28698" t="str">
            <v xml:space="preserve"> 20cm POT&amp;lid</v>
          </cell>
          <cell r="E28698" t="str">
            <v>Китай</v>
          </cell>
          <cell r="F28698" t="str">
            <v>АЛЮМИНИЙ,КЕРАМИЧЕСКОЕ ПОКРЫТИЕ</v>
          </cell>
        </row>
        <row r="28699">
          <cell r="A28699" t="str">
            <v>AFA224</v>
          </cell>
          <cell r="B28699" t="str">
            <v>ATTRIBUTE FR.PAN</v>
          </cell>
          <cell r="C28699" t="str">
            <v xml:space="preserve"> Кастрюля AVORIO с керамическим покрытием с крышкой 24см</v>
          </cell>
          <cell r="D28699" t="str">
            <v xml:space="preserve"> 24cm POT&amp;lid</v>
          </cell>
          <cell r="E28699" t="str">
            <v>Китай</v>
          </cell>
          <cell r="F28699" t="str">
            <v>АЛЮМИНИЙ,КЕРАМИЧЕСКОЕ ПОКРЫТИЕ</v>
          </cell>
        </row>
        <row r="28700">
          <cell r="A28700" t="str">
            <v>AFA228</v>
          </cell>
          <cell r="B28700" t="str">
            <v>ATTRIBUTE FR.PAN</v>
          </cell>
          <cell r="C28700" t="str">
            <v xml:space="preserve"> Сотейник AVORIO с керамическим покрытием с крышкой 28см</v>
          </cell>
          <cell r="D28700" t="str">
            <v xml:space="preserve"> 28cm shallow casserole&amp;lid</v>
          </cell>
          <cell r="E28700" t="str">
            <v>Китай</v>
          </cell>
          <cell r="F28700" t="str">
            <v>АЛЮМИНИЙ,КЕРАМИЧЕСКОЕ ПОКРЫТИЕ</v>
          </cell>
        </row>
        <row r="28701">
          <cell r="A28701" t="str">
            <v>AFA328</v>
          </cell>
          <cell r="B28701" t="str">
            <v>ATTRIBUTE FR.PAN</v>
          </cell>
          <cell r="C28701" t="str">
            <v xml:space="preserve"> Сковорода ВОК AVORIO с керамическим покрытием 28см</v>
          </cell>
          <cell r="D28701" t="str">
            <v xml:space="preserve"> 28cm Wok</v>
          </cell>
          <cell r="E28701" t="str">
            <v>Китай</v>
          </cell>
          <cell r="F28701" t="str">
            <v>АЛЮМИНИЙ,КЕРАМИЧЕСКОЕ ПОКРЫТИЕ</v>
          </cell>
        </row>
        <row r="28702">
          <cell r="A28702" t="str">
            <v>AFA326</v>
          </cell>
          <cell r="B28702" t="str">
            <v>ATTRIBUTE FR.PAN</v>
          </cell>
          <cell r="C28702" t="str">
            <v xml:space="preserve"> Сковорода-гриль AVORIO с керамическим покрытием 26х26см</v>
          </cell>
          <cell r="D28702" t="str">
            <v xml:space="preserve"> 26cmx26cm Grill pan</v>
          </cell>
          <cell r="E28702" t="str">
            <v>Китай</v>
          </cell>
          <cell r="F28702" t="str">
            <v>АЛЮМИНИЙ,КЕРАМИЧЕСКОЕ ПОКРЫТИЕ</v>
          </cell>
        </row>
        <row r="28703">
          <cell r="A28703" t="str">
            <v>AFO020</v>
          </cell>
          <cell r="B28703" t="str">
            <v>ATTRIBUTE FR.PAN</v>
          </cell>
          <cell r="C28703" t="str">
            <v xml:space="preserve"> Сковорода OLIVE 20см</v>
          </cell>
          <cell r="D28703" t="str">
            <v xml:space="preserve"> 20cm fypan</v>
          </cell>
          <cell r="E28703" t="str">
            <v>Китай</v>
          </cell>
          <cell r="F28703" t="str">
            <v>АЛЮМИНИЙ,АНТИПРИГАРНОЕ ПОКРЫТИ</v>
          </cell>
        </row>
        <row r="28704">
          <cell r="A28704" t="str">
            <v>AFO024</v>
          </cell>
          <cell r="B28704" t="str">
            <v>ATTRIBUTE FR.PAN</v>
          </cell>
          <cell r="C28704" t="str">
            <v xml:space="preserve"> Сковорода OLIVE 24см</v>
          </cell>
          <cell r="D28704" t="str">
            <v xml:space="preserve"> 24cm fypan</v>
          </cell>
          <cell r="E28704" t="str">
            <v>Китай</v>
          </cell>
          <cell r="F28704" t="str">
            <v>АЛЮМИНИЙ,АНТИПРИГАРНОЕ ПОКРЫТИ</v>
          </cell>
        </row>
        <row r="28705">
          <cell r="A28705" t="str">
            <v>AFO026</v>
          </cell>
          <cell r="B28705" t="str">
            <v>ATTRIBUTE FR.PAN</v>
          </cell>
          <cell r="C28705" t="str">
            <v xml:space="preserve"> Сковорода OLIVE 26см</v>
          </cell>
          <cell r="D28705" t="str">
            <v xml:space="preserve"> 26cm fypan</v>
          </cell>
          <cell r="E28705" t="str">
            <v>Китай</v>
          </cell>
          <cell r="F28705" t="str">
            <v>АЛЮМИНИЙ,АНТИПРИГАРНОЕ ПОКРЫТИ</v>
          </cell>
        </row>
        <row r="28706">
          <cell r="A28706" t="str">
            <v>AFO028</v>
          </cell>
          <cell r="B28706" t="str">
            <v>ATTRIBUTE FR.PAN</v>
          </cell>
          <cell r="C28706" t="str">
            <v xml:space="preserve"> Сковорода OLIVE 28см</v>
          </cell>
          <cell r="D28706" t="str">
            <v xml:space="preserve"> 28cm fypan</v>
          </cell>
          <cell r="E28706" t="str">
            <v>Китай</v>
          </cell>
          <cell r="F28706" t="str">
            <v>АЛЮМИНИЙ,АНТИПРИГАРНОЕ ПОКРЫТИ</v>
          </cell>
        </row>
        <row r="28707">
          <cell r="A28707" t="str">
            <v>AFO120</v>
          </cell>
          <cell r="B28707" t="str">
            <v>ATTRIBUTE FR.PAN</v>
          </cell>
          <cell r="C28707" t="str">
            <v xml:space="preserve"> Кастрюля с крышкой OLIVE 20см</v>
          </cell>
          <cell r="D28707" t="str">
            <v xml:space="preserve"> 20cm casserole with lid</v>
          </cell>
          <cell r="E28707" t="str">
            <v>Китай</v>
          </cell>
          <cell r="F28707" t="str">
            <v>АЛЮМИНИЙ,АНТИПРИГАРНОЕ ПОКРЫТИ</v>
          </cell>
        </row>
        <row r="28708">
          <cell r="A28708" t="str">
            <v>AFO124</v>
          </cell>
          <cell r="B28708" t="str">
            <v>ATTRIBUTE FR.PAN</v>
          </cell>
          <cell r="C28708" t="str">
            <v xml:space="preserve"> Кастрюля с крышкой OLIVE 24см</v>
          </cell>
          <cell r="D28708" t="str">
            <v xml:space="preserve"> 24cm casserole with lid</v>
          </cell>
          <cell r="E28708" t="str">
            <v>Китай</v>
          </cell>
          <cell r="F28708" t="str">
            <v>АЛЮМИНИЙ,АНТИПРИГАРНОЕ ПОКРЫТИ</v>
          </cell>
        </row>
        <row r="28709">
          <cell r="A28709" t="str">
            <v>AFO016</v>
          </cell>
          <cell r="B28709" t="str">
            <v>ATTRIBUTE FR.PAN</v>
          </cell>
          <cell r="C28709" t="str">
            <v xml:space="preserve"> Ковш с крышкой OLIVE 16см</v>
          </cell>
          <cell r="D28709" t="str">
            <v xml:space="preserve"> 16cm saucepan with lid</v>
          </cell>
          <cell r="E28709" t="str">
            <v>Китай</v>
          </cell>
          <cell r="F28709" t="str">
            <v>АЛЮМИНИЙ,АНТИПРИГАРНОЕ ПОКРЫТИ</v>
          </cell>
        </row>
        <row r="28710">
          <cell r="A28710" t="str">
            <v>AFO126</v>
          </cell>
          <cell r="B28710" t="str">
            <v>ATTRIBUTE FR.PAN</v>
          </cell>
          <cell r="C28710" t="str">
            <v xml:space="preserve"> Сковорода ВОК OLIVE 26см</v>
          </cell>
          <cell r="D28710" t="str">
            <v xml:space="preserve"> 26cm wok</v>
          </cell>
          <cell r="E28710" t="str">
            <v>Китай</v>
          </cell>
          <cell r="F28710" t="str">
            <v>АЛЮМИНИЙ,АНТИПРИГАРНОЕ ПОКРЫТИ</v>
          </cell>
        </row>
        <row r="28711">
          <cell r="A28711" t="str">
            <v>AFO226</v>
          </cell>
          <cell r="B28711" t="str">
            <v>ATTRIBUTE FR.PAN</v>
          </cell>
          <cell r="C28711" t="str">
            <v xml:space="preserve"> Сотейник с крышкой OLIVE 26см</v>
          </cell>
          <cell r="D28711" t="str">
            <v xml:space="preserve"> 26cm deep fry pan with lid</v>
          </cell>
          <cell r="E28711" t="str">
            <v>Китай</v>
          </cell>
          <cell r="F28711" t="str">
            <v>АЛЮМИНИЙ,АНТИПРИГАРНОЕ ПОКРЫТИ</v>
          </cell>
        </row>
        <row r="28712">
          <cell r="A28712" t="str">
            <v>AFO326</v>
          </cell>
          <cell r="B28712" t="str">
            <v>ATTRIBUTE FR.PAN</v>
          </cell>
          <cell r="C28712" t="str">
            <v xml:space="preserve"> Сковорода блинная OLIVE 26см</v>
          </cell>
          <cell r="D28712" t="str">
            <v xml:space="preserve"> 26cm pancaker</v>
          </cell>
          <cell r="E28712" t="str">
            <v>Китай</v>
          </cell>
          <cell r="F28712" t="str">
            <v>АЛЮМИНИЙ,АНТИПРИГАРНОЕ ПОКРЫТИ</v>
          </cell>
        </row>
        <row r="28713">
          <cell r="A28713" t="str">
            <v>AFD028</v>
          </cell>
          <cell r="B28713" t="str">
            <v>ATTRIBUTE FR.PAN</v>
          </cell>
          <cell r="C28713" t="str">
            <v xml:space="preserve"> Сковорода HARD 28см</v>
          </cell>
          <cell r="D28713" t="str">
            <v xml:space="preserve"> 28cm fypan</v>
          </cell>
          <cell r="E28713" t="str">
            <v>Китай</v>
          </cell>
          <cell r="F28713" t="str">
            <v>АНТИПРИГАРНОЕ ПОКРЫТИЕ</v>
          </cell>
        </row>
        <row r="28714">
          <cell r="A28714" t="str">
            <v>AFD316</v>
          </cell>
          <cell r="B28714" t="str">
            <v>ATTRIBUTE FR.PAN</v>
          </cell>
          <cell r="C28714" t="str">
            <v xml:space="preserve"> Ковш HARD 16см с крышкой</v>
          </cell>
          <cell r="D28714" t="str">
            <v xml:space="preserve"> 16cm saucepan with lid</v>
          </cell>
          <cell r="E28714" t="str">
            <v>Китай</v>
          </cell>
          <cell r="F28714" t="str">
            <v>АНТИПРИГАРНОЕ ПОКРЫТИЕ</v>
          </cell>
        </row>
        <row r="28715">
          <cell r="A28715" t="str">
            <v>AFD326</v>
          </cell>
          <cell r="B28715" t="str">
            <v>ATTRIBUTE FR.PAN</v>
          </cell>
          <cell r="C28715" t="str">
            <v xml:space="preserve"> Сковорода ВОК HARD 26см</v>
          </cell>
          <cell r="D28715" t="str">
            <v xml:space="preserve"> 26cm wok</v>
          </cell>
          <cell r="E28715" t="str">
            <v>Китай</v>
          </cell>
          <cell r="F28715" t="str">
            <v>АНТИПРИГАРНОЕ ПОКРЫТИЕ</v>
          </cell>
        </row>
        <row r="28716">
          <cell r="A28716" t="str">
            <v>AFD224</v>
          </cell>
          <cell r="B28716" t="str">
            <v>ATTRIBUTE FR.PAN</v>
          </cell>
          <cell r="C28716" t="str">
            <v xml:space="preserve"> Сотейник HARD 24см с крышкой</v>
          </cell>
          <cell r="D28716" t="str">
            <v xml:space="preserve"> 24cm deep fry pan with lid</v>
          </cell>
          <cell r="E28716" t="str">
            <v>Китай</v>
          </cell>
          <cell r="F28716" t="str">
            <v>АНТИПРИГАРНОЕ ПОКРЫТИЕ</v>
          </cell>
        </row>
        <row r="28717">
          <cell r="A28717" t="str">
            <v>AFD328</v>
          </cell>
          <cell r="B28717" t="str">
            <v>ATTRIBUTE FR.PAN</v>
          </cell>
          <cell r="C28717" t="str">
            <v xml:space="preserve"> Сковорода ВОК HARD 28см</v>
          </cell>
          <cell r="D28717" t="str">
            <v xml:space="preserve"> 28cm wok</v>
          </cell>
          <cell r="E28717" t="str">
            <v>Китай</v>
          </cell>
          <cell r="F28717" t="str">
            <v>АНТИПРИГАРНОЕ ПОКРЫТИЕ</v>
          </cell>
        </row>
        <row r="28718">
          <cell r="A28718" t="str">
            <v>AFD226</v>
          </cell>
          <cell r="B28718" t="str">
            <v>ATTRIBUTE FR.PAN</v>
          </cell>
          <cell r="C28718" t="str">
            <v xml:space="preserve"> Сотейник HARD 26см с крышкой</v>
          </cell>
          <cell r="D28718" t="str">
            <v xml:space="preserve"> 26cm deep fry pan with lid</v>
          </cell>
          <cell r="E28718" t="str">
            <v>Китай</v>
          </cell>
          <cell r="F28718" t="str">
            <v>АНТИПРИГАРНОЕ ПОКРЫТИЕ</v>
          </cell>
        </row>
        <row r="28719">
          <cell r="A28719" t="str">
            <v>AFB420</v>
          </cell>
          <cell r="B28719" t="str">
            <v>ATTRIBUTE FR.PAN</v>
          </cell>
          <cell r="C28719" t="str">
            <v xml:space="preserve"> Сковорода BUON APPETITO 20см</v>
          </cell>
          <cell r="D28719" t="str">
            <v xml:space="preserve"> aluminium pan 20cm</v>
          </cell>
          <cell r="E28719" t="str">
            <v>Китай</v>
          </cell>
          <cell r="F28719" t="str">
            <v>АЛЮМИНИЙ,АНТИПРИГАРНОЕ ПОКРЫТИ</v>
          </cell>
        </row>
        <row r="28720">
          <cell r="A28720" t="str">
            <v>AFB424</v>
          </cell>
          <cell r="B28720" t="str">
            <v>ATTRIBUTE FR.PAN</v>
          </cell>
          <cell r="C28720" t="str">
            <v xml:space="preserve"> Сковорода BUON APPETITO 24см</v>
          </cell>
          <cell r="D28720" t="str">
            <v xml:space="preserve"> aluminium pan 24 cm</v>
          </cell>
          <cell r="E28720" t="str">
            <v>Китай</v>
          </cell>
          <cell r="F28720" t="str">
            <v>АЛЮМИНИЙ,АНТИПРИГАРНОЕ ПОКРЫТИ</v>
          </cell>
        </row>
        <row r="28721">
          <cell r="A28721" t="str">
            <v>AFB426</v>
          </cell>
          <cell r="B28721" t="str">
            <v>ATTRIBUTE FR.PAN</v>
          </cell>
          <cell r="C28721" t="str">
            <v xml:space="preserve"> Сковорода BUON APPETITO 26см</v>
          </cell>
          <cell r="D28721" t="str">
            <v xml:space="preserve"> aluminium pan 26cm</v>
          </cell>
          <cell r="E28721" t="str">
            <v>Китай</v>
          </cell>
          <cell r="F28721" t="str">
            <v>АЛЮМИНИЙ,АНТИПРИГАРНОЕ ПОКРЫТИ</v>
          </cell>
        </row>
        <row r="28722">
          <cell r="A28722" t="str">
            <v>AFB428</v>
          </cell>
          <cell r="B28722" t="str">
            <v>ATTRIBUTE FR.PAN</v>
          </cell>
          <cell r="C28722" t="str">
            <v xml:space="preserve"> Сковорода BUON APPETITO 28см</v>
          </cell>
          <cell r="D28722" t="str">
            <v xml:space="preserve"> aluminium pan 28cm</v>
          </cell>
          <cell r="E28722" t="str">
            <v>Китай</v>
          </cell>
          <cell r="F28722" t="str">
            <v>АЛЮМИНИЙ,АНТИПРИГАРНОЕ ПОКРЫТИ</v>
          </cell>
        </row>
        <row r="28723">
          <cell r="A28723" t="str">
            <v>AFB524</v>
          </cell>
          <cell r="B28723" t="str">
            <v>ATTRIBUTE FR.PAN</v>
          </cell>
          <cell r="C28723" t="str">
            <v xml:space="preserve"> Сковорода блинная BUON APPETITO 24см</v>
          </cell>
          <cell r="D28723" t="str">
            <v xml:space="preserve"> aluminium pan 24cm</v>
          </cell>
          <cell r="E28723" t="str">
            <v>Китай</v>
          </cell>
          <cell r="F28723" t="str">
            <v>АЛЮМИНИЙ,АНТИПРИГАРНОЕ ПОКРЫТИ</v>
          </cell>
        </row>
        <row r="28724">
          <cell r="A28724" t="str">
            <v>AFB716</v>
          </cell>
          <cell r="B28724" t="str">
            <v>ATTRIBUTE FR.PAN</v>
          </cell>
          <cell r="C28724" t="str">
            <v xml:space="preserve"> Ковш BROWNIE 16см с крышкой</v>
          </cell>
          <cell r="D28724" t="str">
            <v xml:space="preserve"> 16cm Forged saucepan with lid</v>
          </cell>
          <cell r="E28724" t="str">
            <v>Китай</v>
          </cell>
          <cell r="F28724" t="str">
            <v>АЛЮМИНИЙ,АНТИПРИГАРНОЕ ПОКРЫТИ</v>
          </cell>
        </row>
        <row r="28725">
          <cell r="A28725" t="str">
            <v>AFB826</v>
          </cell>
          <cell r="B28725" t="str">
            <v>ATTRIBUTE FR.PAN</v>
          </cell>
          <cell r="C28725" t="str">
            <v xml:space="preserve"> Сковорода-гриль BROWNIE 26х26см</v>
          </cell>
          <cell r="D28725" t="str">
            <v xml:space="preserve"> 26cmх26cm forged grillpan</v>
          </cell>
          <cell r="E28725" t="str">
            <v>Китай</v>
          </cell>
          <cell r="F28725" t="str">
            <v>АЛЮМИНИЙ,АНТИПРИГАРНОЕ ПОКРЫТИ</v>
          </cell>
        </row>
        <row r="28726">
          <cell r="A28726" t="str">
            <v>AFB820</v>
          </cell>
          <cell r="B28726" t="str">
            <v>ATTRIBUTE FR.PAN</v>
          </cell>
          <cell r="C28726" t="str">
            <v xml:space="preserve"> Кастрюля BROWNIE 20см с крышкой</v>
          </cell>
          <cell r="D28726" t="str">
            <v xml:space="preserve"> 20cm Forged Casserole with lid</v>
          </cell>
          <cell r="E28726" t="str">
            <v>Китай</v>
          </cell>
          <cell r="F28726" t="str">
            <v>АЛЮМИНИЙ,АНТИПРИГАРНОЕ ПОКРЫТИ</v>
          </cell>
        </row>
        <row r="28727">
          <cell r="A28727" t="str">
            <v>AFB824</v>
          </cell>
          <cell r="B28727" t="str">
            <v>ATTRIBUTE FR.PAN</v>
          </cell>
          <cell r="C28727" t="str">
            <v xml:space="preserve"> Кастрюля BROWNIE 24см с крышкой</v>
          </cell>
          <cell r="D28727" t="str">
            <v xml:space="preserve"> 24cm Forged casserole with lid</v>
          </cell>
          <cell r="E28727" t="str">
            <v>Китай</v>
          </cell>
          <cell r="F28727" t="str">
            <v>АЛЮМИНИЙ,АНТИПРИГАРНОЕ ПОКРЫТИ</v>
          </cell>
        </row>
        <row r="28728">
          <cell r="A28728" t="str">
            <v>AFB528</v>
          </cell>
          <cell r="B28728" t="str">
            <v>ATTRIBUTE FR.PAN</v>
          </cell>
          <cell r="C28728" t="str">
            <v xml:space="preserve"> Сковорода-гриль BUON APPETITO 28х28см</v>
          </cell>
          <cell r="D28728" t="str">
            <v xml:space="preserve"> aluminium grill pan 28х28</v>
          </cell>
          <cell r="E28728" t="str">
            <v>Китай</v>
          </cell>
          <cell r="F28728" t="str">
            <v>АЛЮМИНИЙ,АНТИПРИГАРНОЕ ПОКРЫТИ</v>
          </cell>
        </row>
        <row r="28729">
          <cell r="A28729" t="str">
            <v>AFB516</v>
          </cell>
          <cell r="B28729" t="str">
            <v>ATTRIBUTE FR.PAN</v>
          </cell>
          <cell r="C28729" t="str">
            <v xml:space="preserve"> Ковш BUON APPETITO 16см</v>
          </cell>
          <cell r="D28729" t="str">
            <v xml:space="preserve"> aluminium saucepan 16cm</v>
          </cell>
          <cell r="E28729" t="str">
            <v>Китай</v>
          </cell>
          <cell r="F28729" t="str">
            <v>АЛЮМИНИЙ,АНТИПРИГАРНОЕ ПОКРЫТИ</v>
          </cell>
        </row>
        <row r="28730">
          <cell r="A28730" t="str">
            <v>AFB532</v>
          </cell>
          <cell r="B28730" t="str">
            <v>ATTRIBUTE FR.PAN</v>
          </cell>
          <cell r="C28730" t="str">
            <v xml:space="preserve"> Утятница BUON APPETITO 32х21 с крышкой</v>
          </cell>
          <cell r="D28730" t="str">
            <v xml:space="preserve"> aluminium stewing pan 32х21</v>
          </cell>
          <cell r="E28730" t="str">
            <v>Китай</v>
          </cell>
          <cell r="F28730" t="str">
            <v>АЛЮМИНИЙ,АНТИПРИГАРНОЕ ПОКРЫТИ</v>
          </cell>
        </row>
        <row r="28731">
          <cell r="A28731" t="str">
            <v>AFB624</v>
          </cell>
          <cell r="B28731" t="str">
            <v>ATTRIBUTE FR.PAN</v>
          </cell>
          <cell r="C28731" t="str">
            <v xml:space="preserve"> Сотейник BUON APPETITO 24см</v>
          </cell>
          <cell r="D28731" t="str">
            <v xml:space="preserve"> aluminium stewing pan</v>
          </cell>
          <cell r="E28731" t="str">
            <v>Китай</v>
          </cell>
          <cell r="F28731" t="str">
            <v>АЛЮМИНИЙ,АНТИПРИГАРНОЕ ПОКРЫТИ</v>
          </cell>
        </row>
        <row r="28732">
          <cell r="A28732" t="str">
            <v>AFD020</v>
          </cell>
          <cell r="B28732" t="str">
            <v>ATTRIBUTE FR.PAN</v>
          </cell>
          <cell r="C28732" t="str">
            <v xml:space="preserve"> Сковорода HARD 20см</v>
          </cell>
          <cell r="D28732" t="str">
            <v xml:space="preserve"> 20cm fypan</v>
          </cell>
          <cell r="E28732" t="str">
            <v>Китай</v>
          </cell>
          <cell r="F28732" t="str">
            <v>АНТИПРИГАРНОЕ ПОКРЫТИЕ</v>
          </cell>
        </row>
        <row r="28733">
          <cell r="A28733" t="str">
            <v>AFD024</v>
          </cell>
          <cell r="B28733" t="str">
            <v>ATTRIBUTE FR.PAN</v>
          </cell>
          <cell r="C28733" t="str">
            <v xml:space="preserve"> Сковорода HARD 24см</v>
          </cell>
          <cell r="D28733" t="str">
            <v xml:space="preserve"> 24cm fypan</v>
          </cell>
          <cell r="E28733" t="str">
            <v>Китай</v>
          </cell>
          <cell r="F28733" t="str">
            <v>АНТИПРИГАРНОЕ ПОКРЫТИЕ</v>
          </cell>
        </row>
        <row r="28734">
          <cell r="A28734" t="str">
            <v>AFD026</v>
          </cell>
          <cell r="B28734" t="str">
            <v>ATTRIBUTE FR.PAN</v>
          </cell>
          <cell r="C28734" t="str">
            <v xml:space="preserve"> Сковорода HARD 26см</v>
          </cell>
          <cell r="D28734" t="str">
            <v xml:space="preserve"> 26cm fypan</v>
          </cell>
          <cell r="E28734" t="str">
            <v>Китай</v>
          </cell>
          <cell r="F28734" t="str">
            <v>АНТИПРИГАРНОЕ ПОКРЫТИЕ</v>
          </cell>
        </row>
        <row r="28735">
          <cell r="A28735" t="str">
            <v>AFD220</v>
          </cell>
          <cell r="B28735" t="str">
            <v>ATTRIBUTE FR.PAN</v>
          </cell>
          <cell r="C28735" t="str">
            <v xml:space="preserve"> Кастрюля HARD 20см с крышкой</v>
          </cell>
          <cell r="D28735" t="str">
            <v xml:space="preserve"> 20cm casserole with lid</v>
          </cell>
          <cell r="E28735" t="str">
            <v>Китай</v>
          </cell>
          <cell r="F28735" t="str">
            <v>АНТИПРИГАРНОЕ ПОКРЫТИЕ</v>
          </cell>
        </row>
        <row r="28736">
          <cell r="A28736" t="str">
            <v>AFD240</v>
          </cell>
          <cell r="B28736" t="str">
            <v>ATTRIBUTE FR.PAN</v>
          </cell>
          <cell r="C28736" t="str">
            <v xml:space="preserve"> Кастрюля HARD 24см с крышкой</v>
          </cell>
          <cell r="D28736" t="str">
            <v xml:space="preserve"> 24cm casserole with lid</v>
          </cell>
          <cell r="E28736" t="str">
            <v>Китай</v>
          </cell>
          <cell r="F28736" t="str">
            <v>АНТИПРИГАРНОЕ ПОКРЫТИЕ</v>
          </cell>
        </row>
        <row r="28737">
          <cell r="A28737" t="str">
            <v>AFO920</v>
          </cell>
          <cell r="B28737" t="str">
            <v>ATTRIBUTE FR.PAN</v>
          </cell>
          <cell r="C28737" t="str">
            <v xml:space="preserve"> Набор сковород ONYX 20+26см</v>
          </cell>
          <cell r="D28737" t="str">
            <v xml:space="preserve"> Frypan 20+26 cm set</v>
          </cell>
          <cell r="E28737" t="str">
            <v>Китай</v>
          </cell>
          <cell r="F28737" t="str">
            <v>АЛЮМИНИЙ,АНТИПРИГАРНОЕ ПОКРЫТИ</v>
          </cell>
        </row>
        <row r="28738">
          <cell r="A28738" t="str">
            <v>AFE120</v>
          </cell>
          <cell r="B28738" t="str">
            <v>ATTRIBUTE FR.PAN</v>
          </cell>
          <cell r="C28738" t="str">
            <v xml:space="preserve"> Сковорода ETERNO 20см</v>
          </cell>
          <cell r="D28738" t="str">
            <v xml:space="preserve"> Frypan 20</v>
          </cell>
          <cell r="E28738" t="str">
            <v>Китай</v>
          </cell>
          <cell r="F28738" t="str">
            <v>АЛЮМИНИЙ,АНТИПРИГАРНОЕ ПОКРЫТИ</v>
          </cell>
        </row>
        <row r="28739">
          <cell r="A28739" t="str">
            <v>AFE124</v>
          </cell>
          <cell r="B28739" t="str">
            <v>ATTRIBUTE FR.PAN</v>
          </cell>
          <cell r="C28739" t="str">
            <v xml:space="preserve"> Сковорода ETERNO 24см</v>
          </cell>
          <cell r="D28739" t="str">
            <v xml:space="preserve"> Frypan 24</v>
          </cell>
          <cell r="E28739" t="str">
            <v>Китай</v>
          </cell>
          <cell r="F28739" t="str">
            <v>АЛЮМИНИЙ,АНТИПРИГАРНОЕ ПОКРЫТИ</v>
          </cell>
        </row>
        <row r="28740">
          <cell r="A28740" t="str">
            <v>AFE126</v>
          </cell>
          <cell r="B28740" t="str">
            <v>ATTRIBUTE FR.PAN</v>
          </cell>
          <cell r="C28740" t="str">
            <v xml:space="preserve"> Сковорода ETERNO 26см</v>
          </cell>
          <cell r="D28740" t="str">
            <v xml:space="preserve"> Frypan 26</v>
          </cell>
          <cell r="E28740" t="str">
            <v>Китай</v>
          </cell>
          <cell r="F28740" t="str">
            <v>АЛЮМИНИЙ,АНТИПРИГАРНОЕ ПОКРЫТИ</v>
          </cell>
        </row>
        <row r="28741">
          <cell r="A28741" t="str">
            <v>AFE128</v>
          </cell>
          <cell r="B28741" t="str">
            <v>ATTRIBUTE FR.PAN</v>
          </cell>
          <cell r="C28741" t="str">
            <v xml:space="preserve"> Сковорода ETERNO 28см</v>
          </cell>
          <cell r="D28741" t="str">
            <v xml:space="preserve"> Frypan 28</v>
          </cell>
          <cell r="E28741" t="str">
            <v>Китай</v>
          </cell>
          <cell r="F28741" t="str">
            <v>АЛЮМИНИЙ,АНТИПРИГАРНОЕ ПОКРЫТИ</v>
          </cell>
        </row>
        <row r="28742">
          <cell r="A28742" t="str">
            <v>ATV109</v>
          </cell>
          <cell r="B28742" t="str">
            <v>ATTRIBUTE GADGET</v>
          </cell>
          <cell r="C28742" t="str">
            <v xml:space="preserve"> Пресс для чеснока VIVA</v>
          </cell>
          <cell r="D28742" t="str">
            <v xml:space="preserve"> Die-Cast Garlic Press</v>
          </cell>
          <cell r="E28742" t="str">
            <v>Китай</v>
          </cell>
          <cell r="F28742" t="str">
            <v>ЭМАЛИРОВАННАЯ СТАЛЬ</v>
          </cell>
        </row>
        <row r="28743">
          <cell r="A28743" t="str">
            <v>ATV503</v>
          </cell>
          <cell r="B28743" t="str">
            <v>ATTRIBUTE GADGET</v>
          </cell>
          <cell r="C28743" t="str">
            <v xml:space="preserve"> Половник сталь VIVA</v>
          </cell>
          <cell r="D28743" t="str">
            <v xml:space="preserve"> S/S Ladle</v>
          </cell>
          <cell r="E28743" t="str">
            <v>Китай</v>
          </cell>
          <cell r="F28743" t="str">
            <v>НЕРЖАВЕЮЩАЯ СТАЛЬ,ПЛАСТИК</v>
          </cell>
        </row>
        <row r="28744">
          <cell r="A28744" t="str">
            <v>ATV505</v>
          </cell>
          <cell r="B28744" t="str">
            <v>ATTRIBUTE GADGET</v>
          </cell>
          <cell r="C28744" t="str">
            <v xml:space="preserve"> Картофелемялка сталь VIVA</v>
          </cell>
          <cell r="D28744" t="str">
            <v xml:space="preserve"> S/S Potato Masher</v>
          </cell>
          <cell r="E28744" t="str">
            <v>Китай</v>
          </cell>
          <cell r="F28744" t="str">
            <v>НЕРЖАВЕЮЩАЯ СТАЛЬ,ПЛАСТИК</v>
          </cell>
        </row>
        <row r="28745">
          <cell r="A28745" t="str">
            <v>ATV506</v>
          </cell>
          <cell r="B28745" t="str">
            <v>ATTRIBUTE GADGET</v>
          </cell>
          <cell r="C28745" t="str">
            <v xml:space="preserve"> Шумовка VIVA пластик</v>
          </cell>
          <cell r="D28745" t="str">
            <v xml:space="preserve"> Nylon Skimmer</v>
          </cell>
          <cell r="E28745" t="str">
            <v>Китай</v>
          </cell>
          <cell r="F28745" t="str">
            <v>ПЛАСТИК,НЕЙЛОН</v>
          </cell>
        </row>
        <row r="28746">
          <cell r="A28746" t="str">
            <v>ATV509</v>
          </cell>
          <cell r="B28746" t="str">
            <v>ATTRIBUTE GADGET</v>
          </cell>
          <cell r="C28746" t="str">
            <v xml:space="preserve"> Лопатка универсальная сталь VIVA</v>
          </cell>
          <cell r="D28746" t="str">
            <v xml:space="preserve"> S/S Turner</v>
          </cell>
          <cell r="E28746" t="str">
            <v>Китай</v>
          </cell>
          <cell r="F28746" t="str">
            <v>НЕРЖАВЕЮЩАЯ СТАЛЬ,ПЛАСТИК</v>
          </cell>
        </row>
        <row r="28747">
          <cell r="A28747" t="str">
            <v>ATV105</v>
          </cell>
          <cell r="B28747" t="str">
            <v>ATTRIBUTE GADGET</v>
          </cell>
          <cell r="C28747" t="str">
            <v xml:space="preserve"> Штопор - открывалка хромированный VIVA 15см</v>
          </cell>
          <cell r="D28747" t="str">
            <v xml:space="preserve"> CORKSCREW/SILVER+WHITE PLASTIC  RING PACKING:BLISTER CARD</v>
          </cell>
          <cell r="E28747" t="str">
            <v>Китай</v>
          </cell>
          <cell r="F28747" t="str">
            <v>НЕРЖАВЕЮЩАЯ СТАЛЬ,ПЛАСТИК</v>
          </cell>
        </row>
        <row r="28748">
          <cell r="A28748" t="str">
            <v>ATV209</v>
          </cell>
          <cell r="B28748" t="str">
            <v>ATTRIBUTE GADGET</v>
          </cell>
          <cell r="C28748" t="str">
            <v xml:space="preserve"> Яйцерезка VIVA</v>
          </cell>
          <cell r="D28748" t="str">
            <v xml:space="preserve"> Round Plastic Egg Slicer</v>
          </cell>
          <cell r="E28748" t="str">
            <v>Китай</v>
          </cell>
          <cell r="F28748" t="str">
            <v>ПЛАСТИК</v>
          </cell>
        </row>
        <row r="28749">
          <cell r="A28749" t="str">
            <v>ATV401</v>
          </cell>
          <cell r="B28749" t="str">
            <v>ATTRIBUTE GADGET</v>
          </cell>
          <cell r="C28749" t="str">
            <v xml:space="preserve"> Мешок для крема с 8 насадками VIVA</v>
          </cell>
          <cell r="D28749" t="str">
            <v xml:space="preserve"> Icing Bag</v>
          </cell>
          <cell r="E28749" t="str">
            <v>Китай</v>
          </cell>
          <cell r="F28749" t="str">
            <v>ПЛАСТИК,НЕЙЛОН</v>
          </cell>
        </row>
        <row r="28750">
          <cell r="A28750" t="str">
            <v>ATV104</v>
          </cell>
          <cell r="B28750" t="str">
            <v>ATTRIBUTE GADGET</v>
          </cell>
          <cell r="C28750" t="str">
            <v xml:space="preserve"> Штопор - открывалка эмалированный VIVA 15см</v>
          </cell>
          <cell r="D28750" t="str">
            <v xml:space="preserve"> CORKSCREW/BLUE+ ORANGE PLASTIC  RING PACKING:BLISTER CARD</v>
          </cell>
          <cell r="E28750" t="str">
            <v>Китай</v>
          </cell>
          <cell r="F28750" t="str">
            <v>НЕРЖАВЕЮЩАЯ СТАЛЬ,ПЛАСТИК</v>
          </cell>
        </row>
        <row r="28751">
          <cell r="A28751" t="str">
            <v>ATV502</v>
          </cell>
          <cell r="B28751" t="str">
            <v>ATTRIBUTE GADGET</v>
          </cell>
          <cell r="C28751" t="str">
            <v xml:space="preserve"> Половник пластик VIVA</v>
          </cell>
          <cell r="D28751" t="str">
            <v xml:space="preserve"> Nylon Ladle</v>
          </cell>
          <cell r="E28751" t="str">
            <v>Китай</v>
          </cell>
          <cell r="F28751" t="str">
            <v>ПЛАСТИК,НЕЙЛОН</v>
          </cell>
        </row>
        <row r="28752">
          <cell r="A28752" t="str">
            <v>ATV507</v>
          </cell>
          <cell r="B28752" t="str">
            <v>ATTRIBUTE GADGET</v>
          </cell>
          <cell r="C28752" t="str">
            <v xml:space="preserve"> Шумовка сталь VIVA</v>
          </cell>
          <cell r="D28752" t="str">
            <v xml:space="preserve"> S/S Skimmer</v>
          </cell>
          <cell r="E28752" t="str">
            <v>Китай</v>
          </cell>
          <cell r="F28752" t="str">
            <v>НЕРЖАВЕЮЩАЯ СТАЛЬ,ПЛАСТИК</v>
          </cell>
        </row>
        <row r="28753">
          <cell r="A28753" t="str">
            <v>ATV206</v>
          </cell>
          <cell r="B28753" t="str">
            <v>ATTRIBUTE GADGET</v>
          </cell>
          <cell r="C28753" t="str">
            <v xml:space="preserve"> Нож для пиццы VIVA</v>
          </cell>
          <cell r="D28753" t="str">
            <v xml:space="preserve"> S/S Pizza Cutter</v>
          </cell>
          <cell r="E28753" t="str">
            <v>Китай</v>
          </cell>
          <cell r="F28753" t="str">
            <v>НЕРЖАВЕЮЩАЯ СТАЛЬ,ПЛАСТИК</v>
          </cell>
        </row>
        <row r="28754">
          <cell r="A28754" t="str">
            <v>ATV215</v>
          </cell>
          <cell r="B28754" t="str">
            <v>ATTRIBUTE GADGET</v>
          </cell>
          <cell r="C28754" t="str">
            <v xml:space="preserve"> Терка с контейнером VIVA синяя</v>
          </cell>
          <cell r="D28754" t="str">
            <v xml:space="preserve"> SLICER SET,STAINLESS STEEL 18/0 0.3MM, PP,ABS</v>
          </cell>
          <cell r="E28754" t="str">
            <v>Китай</v>
          </cell>
          <cell r="F28754" t="str">
            <v>НЕРЖАВЕЮЩАЯ СТАЛЬ,ПЛАСТИК</v>
          </cell>
        </row>
        <row r="28755">
          <cell r="A28755" t="str">
            <v>ATV303</v>
          </cell>
          <cell r="B28755" t="str">
            <v>ATTRIBUTE GADGET</v>
          </cell>
          <cell r="C28755" t="str">
            <v xml:space="preserve"> Механическая ложка для мороженого VIVA</v>
          </cell>
          <cell r="D28755" t="str">
            <v xml:space="preserve"> Scoop for ice cream</v>
          </cell>
          <cell r="E28755" t="str">
            <v>Китай</v>
          </cell>
          <cell r="F28755" t="str">
            <v>НЕРЖАВЕЮЩАЯ СТАЛЬ</v>
          </cell>
        </row>
        <row r="28756">
          <cell r="A28756" t="str">
            <v>ATV508</v>
          </cell>
          <cell r="B28756" t="str">
            <v>ATTRIBUTE GADGET</v>
          </cell>
          <cell r="C28756" t="str">
            <v xml:space="preserve"> Лопатка универсальная пластик VIVA</v>
          </cell>
          <cell r="D28756" t="str">
            <v xml:space="preserve"> Nylon Turner</v>
          </cell>
          <cell r="E28756" t="str">
            <v>Китай</v>
          </cell>
          <cell r="F28756" t="str">
            <v>ПЛАСТИК,НЕЙЛОН</v>
          </cell>
        </row>
        <row r="28757">
          <cell r="A28757" t="str">
            <v>ATV511</v>
          </cell>
          <cell r="B28757" t="str">
            <v>ATTRIBUTE GADGET</v>
          </cell>
          <cell r="C28757" t="str">
            <v xml:space="preserve"> Лопатка VIVA пластик</v>
          </cell>
          <cell r="D28757" t="str">
            <v xml:space="preserve"> Nylon Flat Long Spatula</v>
          </cell>
          <cell r="E28757" t="str">
            <v>Китай</v>
          </cell>
          <cell r="F28757" t="str">
            <v>ПЛАСТИК,НЕЙЛОН</v>
          </cell>
        </row>
        <row r="28758">
          <cell r="A28758" t="str">
            <v>ATV204</v>
          </cell>
          <cell r="B28758" t="str">
            <v>ATTRIBUTE GADGET</v>
          </cell>
          <cell r="C28758" t="str">
            <v xml:space="preserve"> Нож овощной сталь VIVA</v>
          </cell>
          <cell r="D28758" t="str">
            <v xml:space="preserve"> Peeler</v>
          </cell>
          <cell r="E28758" t="str">
            <v>Китай</v>
          </cell>
          <cell r="F28758" t="str">
            <v>НЕРЖАВЕЮЩАЯ СТАЛЬ,ПЛАСТИК</v>
          </cell>
        </row>
        <row r="28759">
          <cell r="A28759" t="str">
            <v>ATV205</v>
          </cell>
          <cell r="B28759" t="str">
            <v>ATTRIBUTE GADGET</v>
          </cell>
          <cell r="C28759" t="str">
            <v xml:space="preserve"> Овощечистка с плавающим лезвием VIVA</v>
          </cell>
          <cell r="D28759" t="str">
            <v xml:space="preserve"> Peeler W/Plastic Body</v>
          </cell>
          <cell r="E28759" t="str">
            <v>Китай</v>
          </cell>
          <cell r="F28759" t="str">
            <v>НЕРЖАВЕЮЩАЯ СТАЛЬ,ПЛАСТИК</v>
          </cell>
        </row>
        <row r="28760">
          <cell r="A28760" t="str">
            <v>ATV211</v>
          </cell>
          <cell r="B28760" t="str">
            <v>ATTRIBUTE GADGET</v>
          </cell>
          <cell r="C28760" t="str">
            <v xml:space="preserve"> Терка 4-х сторонняя VIVA</v>
          </cell>
          <cell r="D28760" t="str">
            <v xml:space="preserve"> "8""  4-SIDED GRATER STAINLESS STEEL 18/0, 0.25MM ,ABS HANDLE"</v>
          </cell>
          <cell r="E28760" t="str">
            <v>Китай</v>
          </cell>
          <cell r="F28760" t="str">
            <v>НЕРЖАВЕЮЩАЯ СТАЛЬ,ПЛАСТИК</v>
          </cell>
        </row>
        <row r="28761">
          <cell r="A28761" t="str">
            <v>ATV501</v>
          </cell>
          <cell r="B28761" t="str">
            <v>ATTRIBUTE GADGET</v>
          </cell>
          <cell r="C28761" t="str">
            <v xml:space="preserve"> Кисточка пекарская VIVA</v>
          </cell>
          <cell r="D28761" t="str">
            <v xml:space="preserve"> Pastry Brush</v>
          </cell>
          <cell r="E28761" t="str">
            <v>Китай</v>
          </cell>
          <cell r="F28761" t="str">
            <v>ПЛАСТИК,НЕЙЛОН</v>
          </cell>
        </row>
        <row r="28762">
          <cell r="A28762" t="str">
            <v>ATV802</v>
          </cell>
          <cell r="B28762" t="str">
            <v>ATTRIBUTE GADGET</v>
          </cell>
          <cell r="C28762" t="str">
            <v xml:space="preserve"> Венчик VIVA серый</v>
          </cell>
          <cell r="D28762" t="str">
            <v xml:space="preserve"> S/S Egg Whisk</v>
          </cell>
          <cell r="E28762" t="str">
            <v>Китай</v>
          </cell>
          <cell r="F28762" t="str">
            <v>НЕРЖАВЕЮЩАЯ СТАЛЬ,ПЛАСТИК</v>
          </cell>
        </row>
        <row r="28763">
          <cell r="A28763" t="str">
            <v>ATV901</v>
          </cell>
          <cell r="B28763" t="str">
            <v>ATTRIBUTE GADGET</v>
          </cell>
          <cell r="C28763" t="str">
            <v xml:space="preserve"> Кисточка пекарская VIVA серая</v>
          </cell>
          <cell r="D28763" t="str">
            <v xml:space="preserve"> Pastry Brush</v>
          </cell>
          <cell r="E28763" t="str">
            <v>Китай</v>
          </cell>
          <cell r="F28763" t="str">
            <v>ПЛАСТИК,НЕЙЛОН</v>
          </cell>
        </row>
        <row r="28764">
          <cell r="A28764" t="str">
            <v>ATV709</v>
          </cell>
          <cell r="B28764" t="str">
            <v>ATTRIBUTE GADGET</v>
          </cell>
          <cell r="C28764" t="str">
            <v xml:space="preserve"> Яйцерезка VIVA серая-зелёная</v>
          </cell>
          <cell r="D28764" t="str">
            <v xml:space="preserve"> Round Plastic Egg Slicer</v>
          </cell>
          <cell r="E28764" t="str">
            <v>Китай</v>
          </cell>
          <cell r="F28764" t="str">
            <v>ПЛАСТИК</v>
          </cell>
        </row>
        <row r="28765">
          <cell r="A28765" t="str">
            <v>ATV711</v>
          </cell>
          <cell r="B28765" t="str">
            <v>ATTRIBUTE GADGET</v>
          </cell>
          <cell r="C28765" t="str">
            <v xml:space="preserve"> Терка 4-х сторонняя VIVA серо-зелёная</v>
          </cell>
          <cell r="D28765" t="str">
            <v xml:space="preserve"> "8""  4-SIDED GRATER STAINLESS STEEL 18/0, 0.25MM ,ABS HANDLE"</v>
          </cell>
          <cell r="E28765" t="str">
            <v>Китай</v>
          </cell>
          <cell r="F28765" t="str">
            <v>НЕРЖАВЕЮЩАЯ СТАЛЬ,ПЛАСТИК</v>
          </cell>
        </row>
        <row r="28766">
          <cell r="A28766" t="str">
            <v>ATV712</v>
          </cell>
          <cell r="B28766" t="str">
            <v>ATTRIBUTE GADGET</v>
          </cell>
          <cell r="C28766" t="str">
            <v xml:space="preserve"> Терка со сменным лезвием VIVA серо-зелёная</v>
          </cell>
          <cell r="D28766" t="str">
            <v xml:space="preserve"> GRATER,TWO SLICERS,ABS,S/S 18/0</v>
          </cell>
          <cell r="E28766" t="str">
            <v>Китай</v>
          </cell>
          <cell r="F28766" t="str">
            <v>НЕРЖАВЕЮЩАЯ СТАЛЬ,ПЛАСТИК</v>
          </cell>
        </row>
        <row r="28767">
          <cell r="A28767" t="str">
            <v>ATV713</v>
          </cell>
          <cell r="B28767" t="str">
            <v>ATTRIBUTE GADGET</v>
          </cell>
          <cell r="C28767" t="str">
            <v xml:space="preserve"> Терка 6-и сторонняя VIVA серо-зелёная</v>
          </cell>
          <cell r="D28767" t="str">
            <v xml:space="preserve"> 8“ 6-SIDED GRATER,SIX CORNER BOTTOM COVER,STAINLESS STEEL 18/0 0.25MM</v>
          </cell>
          <cell r="E28767" t="str">
            <v>Китай</v>
          </cell>
          <cell r="F28767" t="str">
            <v>НЕРЖАВЕЮЩАЯ СТАЛЬ,ПЛАСТИК</v>
          </cell>
        </row>
        <row r="28768">
          <cell r="A28768" t="str">
            <v>NC01</v>
          </cell>
          <cell r="B28768" t="str">
            <v>ATTRIBUTE GADGET</v>
          </cell>
          <cell r="C28768" t="str">
            <v xml:space="preserve"> Штопор цветной 15см</v>
          </cell>
          <cell r="D28768" t="str">
            <v xml:space="preserve"> CORKSCREW/BLUE COLOUR BODY PACKING: BLISTER CARD</v>
          </cell>
          <cell r="E28768" t="str">
            <v>Китай</v>
          </cell>
          <cell r="F28768" t="str">
            <v>НЕРЖАВЕЮЩАЯ СТАЛЬ,ПЛАСТИК</v>
          </cell>
        </row>
        <row r="28769">
          <cell r="A28769" t="str">
            <v>ATV106</v>
          </cell>
          <cell r="B28769" t="str">
            <v>ATTRIBUTE GADGET</v>
          </cell>
          <cell r="C28769" t="str">
            <v xml:space="preserve"> Нож для сыра VIVA</v>
          </cell>
          <cell r="D28769" t="str">
            <v xml:space="preserve"> Cheese knife VIVA</v>
          </cell>
          <cell r="E28769" t="str">
            <v>Китай</v>
          </cell>
          <cell r="F28769" t="str">
            <v>НЕРЖАВЕЮЩАЯ СТАЛЬ,ПЛАСТИК</v>
          </cell>
        </row>
        <row r="28770">
          <cell r="A28770" t="str">
            <v>ATV410</v>
          </cell>
          <cell r="B28770" t="str">
            <v>ATTRIBUTE GADGET</v>
          </cell>
          <cell r="C28770" t="str">
            <v xml:space="preserve"> Терка с контейнером оранжево-фиолетовая VIVA+ фартук в подарок</v>
          </cell>
          <cell r="D28770" t="str">
            <v xml:space="preserve"> SLICER SET STAINLESS STEEL 18/0 0.3MM PP ABS WITH APRON INSIDE THE FOOD CONTAINER</v>
          </cell>
          <cell r="E28770" t="str">
            <v>Китай</v>
          </cell>
          <cell r="F28770" t="str">
            <v>НЕРЖАВЕЮЩАЯ СТАЛЬ,ПЛАСТИК</v>
          </cell>
        </row>
        <row r="28771">
          <cell r="A28771" t="str">
            <v>ATV801</v>
          </cell>
          <cell r="B28771" t="str">
            <v>ATTRIBUTE GADGET</v>
          </cell>
          <cell r="C28771" t="str">
            <v xml:space="preserve"> Кружка-сито VIVA серая</v>
          </cell>
          <cell r="D28771" t="str">
            <v xml:space="preserve"> S/S Flour Sifter</v>
          </cell>
          <cell r="E28771" t="str">
            <v>Китай</v>
          </cell>
          <cell r="F28771" t="str">
            <v>ХРОМИРОВАННАЯ СТАЛЬ</v>
          </cell>
        </row>
        <row r="28772">
          <cell r="A28772" t="str">
            <v>ATV704</v>
          </cell>
          <cell r="B28772" t="str">
            <v>ATTRIBUTE GADGET</v>
          </cell>
          <cell r="C28772" t="str">
            <v xml:space="preserve"> Нож овощной сталь VIVA серый</v>
          </cell>
          <cell r="D28772" t="str">
            <v xml:space="preserve">  Peeler</v>
          </cell>
          <cell r="E28772" t="str">
            <v>Китай</v>
          </cell>
          <cell r="F28772" t="str">
            <v>НЕРЖАВЕЮЩАЯ СТАЛЬ,ПЛАСТИК</v>
          </cell>
        </row>
        <row r="28773">
          <cell r="A28773" t="str">
            <v>ATV705</v>
          </cell>
          <cell r="B28773" t="str">
            <v>ATTRIBUTE GADGET</v>
          </cell>
          <cell r="C28773" t="str">
            <v xml:space="preserve"> Овощечистка с плавающим лезвием VIVA серая</v>
          </cell>
          <cell r="D28773" t="str">
            <v xml:space="preserve"> Peeler</v>
          </cell>
          <cell r="E28773" t="str">
            <v>Китай</v>
          </cell>
          <cell r="F28773" t="str">
            <v>НЕРЖАВЕЮЩАЯ СТАЛЬ,ПЛАСТИК</v>
          </cell>
        </row>
        <row r="28774">
          <cell r="A28774" t="str">
            <v>ATV706</v>
          </cell>
          <cell r="B28774" t="str">
            <v>ATTRIBUTE GADGET</v>
          </cell>
          <cell r="C28774" t="str">
            <v xml:space="preserve"> Нож для пиццы VIVA серый</v>
          </cell>
          <cell r="D28774" t="str">
            <v xml:space="preserve"> S/S Pizza Cutter</v>
          </cell>
          <cell r="E28774" t="str">
            <v>Китай</v>
          </cell>
          <cell r="F28774" t="str">
            <v>НЕРЖАВЕЮЩАЯ СТАЛЬ,ПЛАСТИК</v>
          </cell>
        </row>
        <row r="28775">
          <cell r="A28775" t="str">
            <v>ATV707</v>
          </cell>
          <cell r="B28775" t="str">
            <v>ATTRIBUTE GADGET</v>
          </cell>
          <cell r="C28775" t="str">
            <v xml:space="preserve"> Ножницы для птицы VIVA</v>
          </cell>
          <cell r="D28775" t="str">
            <v xml:space="preserve"> Viva(New) Series Poultry Scissors</v>
          </cell>
          <cell r="E28775" t="str">
            <v>Китай</v>
          </cell>
          <cell r="F28775" t="str">
            <v>НЕРЖАВЕЮЩАЯ СТАЛЬ</v>
          </cell>
        </row>
        <row r="28776">
          <cell r="A28776" t="str">
            <v>ATV602</v>
          </cell>
          <cell r="B28776" t="str">
            <v>ATTRIBUTE GADGET</v>
          </cell>
          <cell r="C28776" t="str">
            <v xml:space="preserve"> Штопор - открывалка хромированный VIVA 17см</v>
          </cell>
          <cell r="D28776" t="str">
            <v xml:space="preserve"> CORKSCREW/SILVER+WHITE PLASTIC  RING PACKING:BLISTER CARD</v>
          </cell>
          <cell r="E28776" t="str">
            <v>Китай</v>
          </cell>
          <cell r="F28776" t="str">
            <v>НЕРЖАВЕЮЩАЯ СТАЛЬ,ПЛАСТИК</v>
          </cell>
        </row>
        <row r="28777">
          <cell r="A28777" t="str">
            <v>ATV701</v>
          </cell>
          <cell r="B28777" t="str">
            <v>ATTRIBUTE GADGET</v>
          </cell>
          <cell r="C28777" t="str">
            <v xml:space="preserve"> Нож официанта+открывалка VIVA зеленый</v>
          </cell>
          <cell r="D28777" t="str">
            <v xml:space="preserve"> WAITER OPENER-BLUE PACKING: BLISTER CARD</v>
          </cell>
          <cell r="E28777" t="str">
            <v>Китай</v>
          </cell>
          <cell r="F28777" t="str">
            <v>НЕРЖАВЕЮЩАЯ СТАЛЬ,ПЛАСТИК</v>
          </cell>
        </row>
        <row r="28778">
          <cell r="A28778" t="str">
            <v>ATV909</v>
          </cell>
          <cell r="B28778" t="str">
            <v>ATTRIBUTE GADGET</v>
          </cell>
          <cell r="C28778" t="str">
            <v xml:space="preserve"> Лопатка универсальная сталь VIVA серая</v>
          </cell>
          <cell r="D28778" t="str">
            <v xml:space="preserve"> S/S Turner</v>
          </cell>
          <cell r="E28778" t="str">
            <v>Китай</v>
          </cell>
          <cell r="F28778" t="str">
            <v>НЕРЖАВЕЮЩАЯ СТАЛЬ,ПЛАСТИК</v>
          </cell>
        </row>
        <row r="28779">
          <cell r="A28779" t="str">
            <v>ATV910</v>
          </cell>
          <cell r="B28779" t="str">
            <v>ATTRIBUTE GADGET</v>
          </cell>
          <cell r="C28779" t="str">
            <v xml:space="preserve"> Мешок для крема с 8 насадками VIVA серый</v>
          </cell>
          <cell r="D28779" t="str">
            <v xml:space="preserve"> Icing Bag W/8 Mouths</v>
          </cell>
          <cell r="E28779" t="str">
            <v>Китай</v>
          </cell>
          <cell r="F28779" t="str">
            <v>ПЛАСТИК,НЕЙЛОН</v>
          </cell>
        </row>
        <row r="28780">
          <cell r="A28780" t="str">
            <v>ATV911</v>
          </cell>
          <cell r="B28780" t="str">
            <v>ATTRIBUTE GADGET</v>
          </cell>
          <cell r="C28780" t="str">
            <v xml:space="preserve"> Лопатка VIVA пластик серая</v>
          </cell>
          <cell r="D28780" t="str">
            <v xml:space="preserve"> Nylon Flat Long Spatula</v>
          </cell>
          <cell r="E28780" t="str">
            <v>Китай</v>
          </cell>
          <cell r="F28780" t="str">
            <v>ПЛАСТИК,НЕЙЛОН</v>
          </cell>
        </row>
        <row r="28781">
          <cell r="A28781" t="str">
            <v>ATV904</v>
          </cell>
          <cell r="B28781" t="str">
            <v>ATTRIBUTE GADGET</v>
          </cell>
          <cell r="C28781" t="str">
            <v xml:space="preserve"> Картофелемялка пластик VIVA серая</v>
          </cell>
          <cell r="D28781" t="str">
            <v xml:space="preserve"> Nylon Potato Masher</v>
          </cell>
          <cell r="E28781" t="str">
            <v>Китай</v>
          </cell>
          <cell r="F28781" t="str">
            <v>ПЛАСТИК,НЕЙЛОН</v>
          </cell>
        </row>
        <row r="28782">
          <cell r="A28782" t="str">
            <v>ATV905</v>
          </cell>
          <cell r="B28782" t="str">
            <v>ATTRIBUTE GADGET</v>
          </cell>
          <cell r="C28782" t="str">
            <v xml:space="preserve"> Картофелемялка сталь VIVA серая</v>
          </cell>
          <cell r="D28782" t="str">
            <v xml:space="preserve"> S/S Potato Masher</v>
          </cell>
          <cell r="E28782" t="str">
            <v>Китай</v>
          </cell>
          <cell r="F28782" t="str">
            <v>НЕРЖАВЕЮЩАЯ СТАЛЬ,ПЛАСТИК</v>
          </cell>
        </row>
        <row r="28783">
          <cell r="A28783" t="str">
            <v>ATV906</v>
          </cell>
          <cell r="B28783" t="str">
            <v>ATTRIBUTE GADGET</v>
          </cell>
          <cell r="C28783" t="str">
            <v xml:space="preserve"> Шумовка VIVA пластик серая</v>
          </cell>
          <cell r="D28783" t="str">
            <v xml:space="preserve"> Nylon Skimmer</v>
          </cell>
          <cell r="E28783" t="str">
            <v>Китай</v>
          </cell>
          <cell r="F28783" t="str">
            <v>ПЛАСТИК,НЕЙЛОН</v>
          </cell>
        </row>
        <row r="28784">
          <cell r="A28784" t="str">
            <v>ATV907</v>
          </cell>
          <cell r="B28784" t="str">
            <v>ATTRIBUTE GADGET</v>
          </cell>
          <cell r="C28784" t="str">
            <v xml:space="preserve"> Шумовка сталь VIVA серая</v>
          </cell>
          <cell r="D28784" t="str">
            <v xml:space="preserve"> S/S Skimmer</v>
          </cell>
          <cell r="E28784" t="str">
            <v>Китай</v>
          </cell>
          <cell r="F28784" t="str">
            <v>НЕРЖАВЕЮЩАЯ СТАЛЬ,ПЛАСТИК</v>
          </cell>
        </row>
        <row r="28785">
          <cell r="A28785" t="str">
            <v>ATV908</v>
          </cell>
          <cell r="B28785" t="str">
            <v>ATTRIBUTE GADGET</v>
          </cell>
          <cell r="C28785" t="str">
            <v xml:space="preserve"> Лопатка универсальная пластик VIVA серая</v>
          </cell>
          <cell r="D28785" t="str">
            <v xml:space="preserve"> Nylon Turner</v>
          </cell>
          <cell r="E28785" t="str">
            <v>Китай</v>
          </cell>
          <cell r="F28785" t="str">
            <v>ПЛАСТИК,НЕЙЛОН</v>
          </cell>
        </row>
        <row r="28786">
          <cell r="A28786" t="str">
            <v>ATV708</v>
          </cell>
          <cell r="B28786" t="str">
            <v>ATTRIBUTE GADGET</v>
          </cell>
          <cell r="C28786" t="str">
            <v xml:space="preserve"> Ножницы универсальные VIVA серо-зелёные</v>
          </cell>
          <cell r="D28786" t="str">
            <v xml:space="preserve"> Viva(New) Series Universal Scissors</v>
          </cell>
          <cell r="E28786" t="str">
            <v>Китай</v>
          </cell>
          <cell r="F28786" t="str">
            <v>НЕРЖАВЕЮЩАЯ СТАЛЬ,ПЛАСТИК</v>
          </cell>
        </row>
        <row r="28787">
          <cell r="A28787" t="str">
            <v>ATV902</v>
          </cell>
          <cell r="B28787" t="str">
            <v>ATTRIBUTE GADGET</v>
          </cell>
          <cell r="C28787" t="str">
            <v xml:space="preserve"> Половник пластик VIVA серый</v>
          </cell>
          <cell r="D28787" t="str">
            <v xml:space="preserve"> Nylon Ladle</v>
          </cell>
          <cell r="E28787" t="str">
            <v>Китай</v>
          </cell>
          <cell r="F28787" t="str">
            <v>ПЛАСТИК,НЕЙЛОН</v>
          </cell>
        </row>
        <row r="28788">
          <cell r="A28788" t="str">
            <v>ATV903</v>
          </cell>
          <cell r="B28788" t="str">
            <v>ATTRIBUTE GADGET</v>
          </cell>
          <cell r="C28788" t="str">
            <v xml:space="preserve"> Половник сталь VIVA серый</v>
          </cell>
          <cell r="D28788" t="str">
            <v xml:space="preserve"> S/S Ladle</v>
          </cell>
          <cell r="E28788" t="str">
            <v>Китай</v>
          </cell>
          <cell r="F28788" t="str">
            <v>НЕРЖАВЕЮЩАЯ СТАЛЬ,ПЛАСТИК</v>
          </cell>
        </row>
        <row r="28789">
          <cell r="A28789" t="str">
            <v>ATV210</v>
          </cell>
          <cell r="B28789" t="str">
            <v>ATTRIBUTE GADGET</v>
          </cell>
          <cell r="C28789" t="str">
            <v xml:space="preserve"> Сырорезка VIVA</v>
          </cell>
          <cell r="E28789" t="str">
            <v>Китай</v>
          </cell>
          <cell r="F28789" t="str">
            <v>НЕРЖАВЕЮЩАЯ СТАЛЬ,ПЛАСТИК</v>
          </cell>
        </row>
        <row r="28790">
          <cell r="A28790" t="str">
            <v>ATV111</v>
          </cell>
          <cell r="B28790" t="str">
            <v>ATTRIBUTE GADGET</v>
          </cell>
          <cell r="C28790" t="str">
            <v xml:space="preserve"> Солонка + перечница 15см VIVA синий</v>
          </cell>
          <cell r="E28790" t="str">
            <v>Китай</v>
          </cell>
          <cell r="F28790" t="str">
            <v>АКРИЛ,ПЛАСТИК</v>
          </cell>
        </row>
        <row r="28791">
          <cell r="A28791" t="str">
            <v>ATV113</v>
          </cell>
          <cell r="B28791" t="str">
            <v>ATTRIBUTE GADGET</v>
          </cell>
          <cell r="C28791" t="str">
            <v xml:space="preserve"> Солонка + перечница 15см VIVA оранжевый</v>
          </cell>
          <cell r="E28791" t="str">
            <v>Китай</v>
          </cell>
          <cell r="F28791" t="str">
            <v>АКРИЛ,ПЛАСТИК</v>
          </cell>
        </row>
        <row r="28792">
          <cell r="A28792" t="str">
            <v>ATV203</v>
          </cell>
          <cell r="B28792" t="str">
            <v>ATTRIBUTE GADGET</v>
          </cell>
          <cell r="C28792" t="str">
            <v xml:space="preserve"> Нож овощной с плавающим лезвием VIVA</v>
          </cell>
          <cell r="E28792" t="str">
            <v>Китай</v>
          </cell>
          <cell r="F28792" t="str">
            <v>НЕРЖАВЕЮЩАЯ СТАЛЬ,ПЛАСТИК</v>
          </cell>
        </row>
        <row r="28793">
          <cell r="A28793" t="str">
            <v>ATV803</v>
          </cell>
          <cell r="B28793" t="str">
            <v>ATTRIBUTE GADGET</v>
          </cell>
          <cell r="C28793" t="str">
            <v xml:space="preserve"> Механическая ложка для мороженого VIVA серая</v>
          </cell>
          <cell r="D28793" t="str">
            <v xml:space="preserve"> Scoop for ice cream</v>
          </cell>
          <cell r="E28793" t="str">
            <v>Китай</v>
          </cell>
          <cell r="F28793" t="str">
            <v>НЕРЖАВЕЮЩАЯ СТАЛЬ</v>
          </cell>
        </row>
        <row r="28794">
          <cell r="A28794" t="str">
            <v>ATV123</v>
          </cell>
          <cell r="B28794" t="str">
            <v>ATTRIBUTE GADGET</v>
          </cell>
          <cell r="C28794" t="str">
            <v xml:space="preserve"> Штопор серый металлик 23см VIVA хром</v>
          </cell>
          <cell r="D28794" t="str">
            <v xml:space="preserve"> Wing Corkscrew chrome plated</v>
          </cell>
          <cell r="E28794" t="str">
            <v>Китай</v>
          </cell>
          <cell r="F28794" t="str">
            <v>ХРОМИРОВАННАЯСТАЛЬ,ПЛАСТИК</v>
          </cell>
        </row>
        <row r="28795">
          <cell r="A28795" t="str">
            <v>ATV307</v>
          </cell>
          <cell r="B28795" t="str">
            <v>ATTRIBUTE GADGET</v>
          </cell>
          <cell r="C28795" t="str">
            <v xml:space="preserve"> Открывалка для банок VIVA хром</v>
          </cell>
          <cell r="D28795" t="str">
            <v xml:space="preserve"> Can opener chrome plated</v>
          </cell>
          <cell r="E28795" t="str">
            <v>Китай</v>
          </cell>
          <cell r="F28795" t="str">
            <v>ХРОМИРОВАННАЯ СТАЛЬ</v>
          </cell>
        </row>
        <row r="28796">
          <cell r="A28796" t="str">
            <v>ATV309</v>
          </cell>
          <cell r="B28796" t="str">
            <v>ATTRIBUTE GADGET</v>
          </cell>
          <cell r="C28796" t="str">
            <v xml:space="preserve"> Пресс для чеснока VIVA хром</v>
          </cell>
          <cell r="D28796" t="str">
            <v xml:space="preserve"> Garlic press chrome plated</v>
          </cell>
          <cell r="E28796" t="str">
            <v>Китай</v>
          </cell>
          <cell r="F28796" t="str">
            <v>ХРОМИРОВАННАЯСТАЛЬ,ПЛАСТИК</v>
          </cell>
        </row>
        <row r="28797">
          <cell r="A28797" t="str">
            <v>ATV623</v>
          </cell>
          <cell r="B28797" t="str">
            <v>ATTRIBUTE GADGET</v>
          </cell>
          <cell r="C28797" t="str">
            <v xml:space="preserve"> Штопор красный металлик 23см VIVA хром</v>
          </cell>
          <cell r="D28797" t="str">
            <v xml:space="preserve"> Wing Corkscrew chrome plated</v>
          </cell>
          <cell r="E28797" t="str">
            <v>Китай</v>
          </cell>
          <cell r="F28797" t="str">
            <v>ХРОМИРОВАННАЯСТАЛЬ,ПЛАСТИК</v>
          </cell>
        </row>
        <row r="28798">
          <cell r="A28798" t="str">
            <v>ATV610</v>
          </cell>
          <cell r="B28798" t="str">
            <v>ATTRIBUTE GADGET</v>
          </cell>
          <cell r="C28798" t="str">
            <v xml:space="preserve"> Солонка + перечница 10см VIVA зеленый</v>
          </cell>
          <cell r="D28798" t="str">
            <v xml:space="preserve"> Solt and Pepper box 10 cm</v>
          </cell>
          <cell r="E28798" t="str">
            <v>Китай</v>
          </cell>
          <cell r="F28798" t="str">
            <v>АКРИЛ,ПЛАСТИК</v>
          </cell>
        </row>
        <row r="28799">
          <cell r="A28799" t="str">
            <v>ATV612</v>
          </cell>
          <cell r="B28799" t="str">
            <v>ATTRIBUTE GADGET</v>
          </cell>
          <cell r="C28799" t="str">
            <v xml:space="preserve"> Солонка + перечница 10см VIVA серая</v>
          </cell>
          <cell r="D28799" t="str">
            <v xml:space="preserve"> Solt and Pepper box 10 cm</v>
          </cell>
          <cell r="E28799" t="str">
            <v>Китай</v>
          </cell>
          <cell r="F28799" t="str">
            <v>АКРИЛ,ПЛАСТИК</v>
          </cell>
        </row>
        <row r="28800">
          <cell r="A28800" t="str">
            <v>DM9321</v>
          </cell>
          <cell r="B28800" t="str">
            <v>DOMENIK</v>
          </cell>
          <cell r="C28800" t="str">
            <v xml:space="preserve"> Тарелка обеденная FARANDOLE 26см</v>
          </cell>
          <cell r="D28800" t="str">
            <v xml:space="preserve"> FARANDOLE Dinner Plate 26cm / 10in</v>
          </cell>
          <cell r="E28800" t="str">
            <v>Китай</v>
          </cell>
          <cell r="F28800" t="str">
            <v>ФАРФОР</v>
          </cell>
        </row>
        <row r="28801">
          <cell r="A28801" t="str">
            <v>DM9861</v>
          </cell>
          <cell r="B28801" t="str">
            <v>DOMENIK</v>
          </cell>
          <cell r="C28801" t="str">
            <v xml:space="preserve"> Поднос MEADOW 47х32см</v>
          </cell>
          <cell r="D28801" t="str">
            <v xml:space="preserve"> MEADOW Tray 47х32cm / 18.5inx12.5in</v>
          </cell>
          <cell r="E28801" t="str">
            <v>Китай</v>
          </cell>
          <cell r="F28801" t="str">
            <v>ПОЛИПРОПИЛЕН</v>
          </cell>
        </row>
        <row r="28802">
          <cell r="A28802" t="str">
            <v>DM9862</v>
          </cell>
          <cell r="B28802" t="str">
            <v>DOMENIK</v>
          </cell>
          <cell r="C28802" t="str">
            <v xml:space="preserve"> Поднос SAINT GERMAIN 40х27см</v>
          </cell>
          <cell r="D28802" t="str">
            <v xml:space="preserve"> SAINT GERMAIN Tray 40х27cm / 16inx10.5in</v>
          </cell>
          <cell r="E28802" t="str">
            <v>Китай</v>
          </cell>
          <cell r="F28802" t="str">
            <v>ПОЛИПРОПИЛЕН</v>
          </cell>
        </row>
        <row r="28803">
          <cell r="A28803" t="str">
            <v>DM9863</v>
          </cell>
          <cell r="B28803" t="str">
            <v>DOMENIK</v>
          </cell>
          <cell r="C28803" t="str">
            <v xml:space="preserve"> Поднос VENDOME 45х32см</v>
          </cell>
          <cell r="D28803" t="str">
            <v xml:space="preserve"> VENDOME Tray 45х32cm / 18inx12.5in</v>
          </cell>
          <cell r="E28803" t="str">
            <v>Китай</v>
          </cell>
          <cell r="F28803" t="str">
            <v>ПОЛИПРОПИЛЕН</v>
          </cell>
        </row>
        <row r="28804">
          <cell r="A28804" t="str">
            <v>DM9322</v>
          </cell>
          <cell r="B28804" t="str">
            <v>DOMENIK</v>
          </cell>
          <cell r="C28804" t="str">
            <v xml:space="preserve"> Тарелка суповая FARANDOLE 24см</v>
          </cell>
          <cell r="D28804" t="str">
            <v xml:space="preserve"> FARANDOLE Soup Plate 24cm / 9.5in</v>
          </cell>
          <cell r="E28804" t="str">
            <v>Китай</v>
          </cell>
          <cell r="F28804" t="str">
            <v>ФАРФОР</v>
          </cell>
        </row>
        <row r="28805">
          <cell r="A28805" t="str">
            <v>DM9323</v>
          </cell>
          <cell r="B28805" t="str">
            <v>DOMENIK</v>
          </cell>
          <cell r="C28805" t="str">
            <v xml:space="preserve"> Тарелка десертная FARANDOLE 22см</v>
          </cell>
          <cell r="D28805" t="str">
            <v xml:space="preserve"> FARANDOLE Dessert Plate 22cm / 8.5in</v>
          </cell>
          <cell r="E28805" t="str">
            <v>Китай</v>
          </cell>
          <cell r="F28805" t="str">
            <v>ФАРФОР</v>
          </cell>
        </row>
        <row r="28806">
          <cell r="A28806" t="str">
            <v>DM9324</v>
          </cell>
          <cell r="B28806" t="str">
            <v>DOMENIK</v>
          </cell>
          <cell r="C28806" t="str">
            <v xml:space="preserve"> Тарелка десертная FARANDOLE 20см</v>
          </cell>
          <cell r="D28806" t="str">
            <v xml:space="preserve"> FARANDOLE Dessert Plate 20cm / 8in</v>
          </cell>
          <cell r="E28806" t="str">
            <v>Китай</v>
          </cell>
          <cell r="F28806" t="str">
            <v>ФАРФОР</v>
          </cell>
        </row>
        <row r="28807">
          <cell r="A28807" t="str">
            <v>DM9325</v>
          </cell>
          <cell r="B28807" t="str">
            <v>DOMENIK</v>
          </cell>
          <cell r="C28807" t="str">
            <v xml:space="preserve"> Салатник FARANDOLE 11см</v>
          </cell>
          <cell r="D28807" t="str">
            <v xml:space="preserve"> FARANDOLE Bowl 11cm / 4in</v>
          </cell>
          <cell r="E28807" t="str">
            <v>Китай</v>
          </cell>
          <cell r="F28807" t="str">
            <v>ФАРФОР</v>
          </cell>
        </row>
        <row r="28808">
          <cell r="A28808" t="str">
            <v>DM9326</v>
          </cell>
          <cell r="B28808" t="str">
            <v>DOMENIK</v>
          </cell>
          <cell r="C28808" t="str">
            <v xml:space="preserve"> Салатник FARANDOLE 16см</v>
          </cell>
          <cell r="D28808" t="str">
            <v xml:space="preserve"> FARANDOLE Bowl 16cm / 6.5in</v>
          </cell>
          <cell r="E28808" t="str">
            <v>Китай</v>
          </cell>
          <cell r="F28808" t="str">
            <v>ФАРФОР</v>
          </cell>
        </row>
        <row r="28809">
          <cell r="A28809" t="str">
            <v>DM9327</v>
          </cell>
          <cell r="B28809" t="str">
            <v>DOMENIK</v>
          </cell>
          <cell r="C28809" t="str">
            <v xml:space="preserve"> Салатник FARANDOLE 24см</v>
          </cell>
          <cell r="D28809" t="str">
            <v xml:space="preserve"> FARANDOLE Bowl 24cm / 9.5in</v>
          </cell>
          <cell r="E28809" t="str">
            <v>Китай</v>
          </cell>
          <cell r="F28809" t="str">
            <v>ФАРФОР</v>
          </cell>
        </row>
        <row r="28810">
          <cell r="A28810" t="str">
            <v>DM9328</v>
          </cell>
          <cell r="B28810" t="str">
            <v>DOMENIK</v>
          </cell>
          <cell r="C28810" t="str">
            <v xml:space="preserve"> Сахарница FARANDOLE 9см</v>
          </cell>
          <cell r="D28810" t="str">
            <v xml:space="preserve"> FARANDOLE Sugar Bowl 9cm / 3.5in</v>
          </cell>
          <cell r="E28810" t="str">
            <v>Китай</v>
          </cell>
          <cell r="F28810" t="str">
            <v>ФАРФОР</v>
          </cell>
        </row>
        <row r="28811">
          <cell r="A28811" t="str">
            <v>DM9329</v>
          </cell>
          <cell r="B28811" t="str">
            <v>DOMENIK</v>
          </cell>
          <cell r="C28811" t="str">
            <v xml:space="preserve"> Соусник FARANDOLE 250мл</v>
          </cell>
          <cell r="D28811" t="str">
            <v xml:space="preserve"> FARANDOLE Creamer 250ml / 8.3oz</v>
          </cell>
          <cell r="E28811" t="str">
            <v>Китай</v>
          </cell>
          <cell r="F28811" t="str">
            <v>ФАРФОР</v>
          </cell>
        </row>
        <row r="28812">
          <cell r="A28812" t="str">
            <v>DM9330</v>
          </cell>
          <cell r="B28812" t="str">
            <v>DOMENIK</v>
          </cell>
          <cell r="C28812" t="str">
            <v xml:space="preserve"> Кружка FARANDOLE 300мл</v>
          </cell>
          <cell r="D28812" t="str">
            <v xml:space="preserve"> FARANDOLE Mug 300ml / 10oz</v>
          </cell>
          <cell r="E28812" t="str">
            <v>Китай</v>
          </cell>
          <cell r="F28812" t="str">
            <v>ФАРФОР</v>
          </cell>
        </row>
        <row r="28813">
          <cell r="A28813" t="str">
            <v>DM9331</v>
          </cell>
          <cell r="B28813" t="str">
            <v>DOMENIK</v>
          </cell>
          <cell r="C28813" t="str">
            <v xml:space="preserve"> Тарелка овальная FARANDOLE 32см</v>
          </cell>
          <cell r="D28813" t="str">
            <v xml:space="preserve"> FARANDOLE Oval Platter 32cm / 12.5in</v>
          </cell>
          <cell r="E28813" t="str">
            <v>Китай</v>
          </cell>
          <cell r="F28813" t="str">
            <v>ФАРФОР</v>
          </cell>
        </row>
        <row r="28814">
          <cell r="A28814" t="str">
            <v>DM9332</v>
          </cell>
          <cell r="B28814" t="str">
            <v>DOMENIK</v>
          </cell>
          <cell r="C28814" t="str">
            <v xml:space="preserve"> Тарелка овальная FARANDOLE 24см</v>
          </cell>
          <cell r="D28814" t="str">
            <v xml:space="preserve"> FARANDOLE Oval Platter 24cm / 9.5in</v>
          </cell>
          <cell r="E28814" t="str">
            <v>Китай</v>
          </cell>
          <cell r="F28814" t="str">
            <v>ФАРФОР</v>
          </cell>
        </row>
        <row r="28815">
          <cell r="A28815" t="str">
            <v>DM9334</v>
          </cell>
          <cell r="B28815" t="str">
            <v>DOMENIK</v>
          </cell>
          <cell r="C28815" t="str">
            <v xml:space="preserve"> Чайный набор FARANDOLE 250мл</v>
          </cell>
          <cell r="D28815" t="str">
            <v xml:space="preserve"> FARANDOLE 12pcs Cup And Saucer 250ml / 9oz</v>
          </cell>
          <cell r="E28815" t="str">
            <v>Китай</v>
          </cell>
          <cell r="F28815" t="str">
            <v>ФАРФОР</v>
          </cell>
        </row>
        <row r="28816">
          <cell r="A28816" t="str">
            <v>DM9006-1</v>
          </cell>
          <cell r="B28816" t="str">
            <v>DOMENIK</v>
          </cell>
          <cell r="C28816" t="str">
            <v xml:space="preserve"> Салатник PARADISE BIRD 23см</v>
          </cell>
          <cell r="D28816" t="str">
            <v xml:space="preserve"> PARADISE BIRD Bowl 23cm</v>
          </cell>
          <cell r="E28816" t="str">
            <v>Китай</v>
          </cell>
          <cell r="F28816" t="str">
            <v>ФАРФОР</v>
          </cell>
        </row>
        <row r="28817">
          <cell r="A28817" t="str">
            <v>DM9562</v>
          </cell>
          <cell r="B28817" t="str">
            <v>DOMENIK</v>
          </cell>
          <cell r="C28817" t="str">
            <v xml:space="preserve"> Детский набор 3 предмета FLOWER FAIRY</v>
          </cell>
          <cell r="D28817" t="str">
            <v xml:space="preserve"> Children Set FLOWER FAIRY 3PCS</v>
          </cell>
          <cell r="E28817" t="str">
            <v>Китай</v>
          </cell>
          <cell r="F28817" t="str">
            <v>КЕРАМИКА</v>
          </cell>
        </row>
        <row r="28818">
          <cell r="A28818" t="str">
            <v>DM9563</v>
          </cell>
          <cell r="B28818" t="str">
            <v>DOMENIK</v>
          </cell>
          <cell r="C28818" t="str">
            <v xml:space="preserve"> Детский набор 3 предмета CHEERY ELF</v>
          </cell>
          <cell r="D28818" t="str">
            <v xml:space="preserve"> Children Set CHEERY ELF 3PCS</v>
          </cell>
          <cell r="E28818" t="str">
            <v>Китай</v>
          </cell>
          <cell r="F28818" t="str">
            <v>КЕРАМИКА</v>
          </cell>
        </row>
        <row r="28819">
          <cell r="A28819" t="str">
            <v>DM9564</v>
          </cell>
          <cell r="B28819" t="str">
            <v>DOMENIK</v>
          </cell>
          <cell r="C28819" t="str">
            <v xml:space="preserve"> Детский набор 3 предмета OCEAN FRIENDS</v>
          </cell>
          <cell r="D28819" t="str">
            <v xml:space="preserve"> Children Set OCEAN FRIENDS 3PCS</v>
          </cell>
          <cell r="E28819" t="str">
            <v>Китай</v>
          </cell>
          <cell r="F28819" t="str">
            <v>КЕРАМИКА</v>
          </cell>
        </row>
        <row r="28820">
          <cell r="A28820" t="str">
            <v>CA172-39</v>
          </cell>
          <cell r="B28820" t="str">
            <v>DOMENIK</v>
          </cell>
          <cell r="C28820" t="str">
            <v xml:space="preserve"> Детский набор 3 предмета ТАЧКИ</v>
          </cell>
          <cell r="D28820" t="str">
            <v xml:space="preserve"> 3pcs children set CARS</v>
          </cell>
          <cell r="E28820" t="str">
            <v>Китай</v>
          </cell>
          <cell r="F28820" t="str">
            <v>КЕРАМИКА</v>
          </cell>
        </row>
        <row r="28821">
          <cell r="A28821" t="str">
            <v>DM9100-1</v>
          </cell>
          <cell r="B28821" t="str">
            <v>DOMENIK</v>
          </cell>
          <cell r="C28821" t="str">
            <v xml:space="preserve"> Тарелка обеденная CARESS MODERN 26см</v>
          </cell>
          <cell r="D28821" t="str">
            <v xml:space="preserve"> CARESS MODERN Dinner Plate 26cm</v>
          </cell>
          <cell r="E28821" t="str">
            <v>Китай</v>
          </cell>
          <cell r="F28821" t="str">
            <v>ФАРФОР</v>
          </cell>
        </row>
        <row r="28822">
          <cell r="A28822" t="str">
            <v>DM9101-1</v>
          </cell>
          <cell r="B28822" t="str">
            <v>DOMENIK</v>
          </cell>
          <cell r="C28822" t="str">
            <v xml:space="preserve"> Тарелка суповая CARESS MODERN 21см</v>
          </cell>
          <cell r="D28822" t="str">
            <v xml:space="preserve"> CARESS MODERN Soup Plate 21cm</v>
          </cell>
          <cell r="E28822" t="str">
            <v>Китай</v>
          </cell>
          <cell r="F28822" t="str">
            <v>ФАРФОР</v>
          </cell>
        </row>
        <row r="28823">
          <cell r="A28823" t="str">
            <v>DM9102-1</v>
          </cell>
          <cell r="B28823" t="str">
            <v>DOMENIK</v>
          </cell>
          <cell r="C28823" t="str">
            <v xml:space="preserve"> Тарелка десертная CARESS MODERN 19см</v>
          </cell>
          <cell r="D28823" t="str">
            <v xml:space="preserve"> CARESS MODERN Dessert Plate 19cm</v>
          </cell>
          <cell r="E28823" t="str">
            <v>Китай</v>
          </cell>
          <cell r="F28823" t="str">
            <v>ФАРФОР</v>
          </cell>
        </row>
        <row r="28824">
          <cell r="A28824" t="str">
            <v>DM9106-1</v>
          </cell>
          <cell r="B28824" t="str">
            <v>DOMENIK</v>
          </cell>
          <cell r="C28824" t="str">
            <v xml:space="preserve"> Салатник CARESS MODERN 23см</v>
          </cell>
          <cell r="D28824" t="str">
            <v xml:space="preserve"> CARESS MODERN Bowl 23cm</v>
          </cell>
          <cell r="E28824" t="str">
            <v>Китай</v>
          </cell>
          <cell r="F28824" t="str">
            <v>ФАРФОР</v>
          </cell>
        </row>
        <row r="28825">
          <cell r="A28825" t="str">
            <v>DM9000-1</v>
          </cell>
          <cell r="B28825" t="str">
            <v>DOMENIK</v>
          </cell>
          <cell r="C28825" t="str">
            <v xml:space="preserve"> Тарелка обеденная PARADISE BIRD 24см</v>
          </cell>
          <cell r="D28825" t="str">
            <v xml:space="preserve"> PARADISE BIRD Dinner Plate 24cm</v>
          </cell>
          <cell r="E28825" t="str">
            <v>Китай</v>
          </cell>
          <cell r="F28825" t="str">
            <v>ФАРФОР</v>
          </cell>
        </row>
        <row r="28826">
          <cell r="A28826" t="str">
            <v>DM9001-1</v>
          </cell>
          <cell r="B28826" t="str">
            <v>DOMENIK</v>
          </cell>
          <cell r="C28826" t="str">
            <v xml:space="preserve"> Тарелка суповая PARADISE BIRD 21см</v>
          </cell>
          <cell r="D28826" t="str">
            <v xml:space="preserve"> PARADISE BIRD Soup Plate 21cm</v>
          </cell>
          <cell r="E28826" t="str">
            <v>Китай</v>
          </cell>
          <cell r="F28826" t="str">
            <v>ФАРФОР</v>
          </cell>
        </row>
        <row r="28827">
          <cell r="A28827" t="str">
            <v>DM9002-1</v>
          </cell>
          <cell r="B28827" t="str">
            <v>DOMENIK</v>
          </cell>
          <cell r="C28827" t="str">
            <v xml:space="preserve"> Тарелка десертная PARADISE BIRD 19см</v>
          </cell>
          <cell r="D28827" t="str">
            <v xml:space="preserve"> PARADISE BIRD Dessert Plate 19cm</v>
          </cell>
          <cell r="E28827" t="str">
            <v>Китай</v>
          </cell>
          <cell r="F28827" t="str">
            <v>ФАРФОР</v>
          </cell>
        </row>
        <row r="28828">
          <cell r="A28828" t="str">
            <v>DM9395</v>
          </cell>
          <cell r="B28828" t="str">
            <v>DOMENIK</v>
          </cell>
          <cell r="C28828" t="str">
            <v xml:space="preserve"> Кофейный набор SAINT GERMAIN 95мл</v>
          </cell>
          <cell r="D28828" t="str">
            <v xml:space="preserve"> SAINT GERMAIN 12pcs Cup And Saucer 95ml / 3,3oz</v>
          </cell>
          <cell r="E28828" t="str">
            <v>Китай</v>
          </cell>
          <cell r="F28828" t="str">
            <v>ФАРФОР</v>
          </cell>
        </row>
        <row r="28829">
          <cell r="A28829" t="str">
            <v>DM9007</v>
          </cell>
          <cell r="B28829" t="str">
            <v>DOMENIK</v>
          </cell>
          <cell r="C28829" t="str">
            <v xml:space="preserve"> Сахарница PARADISE BIRD 10см</v>
          </cell>
          <cell r="D28829" t="str">
            <v xml:space="preserve"> PARADISE BIRD Sugar Bowl</v>
          </cell>
          <cell r="E28829" t="str">
            <v>Китай</v>
          </cell>
          <cell r="F28829" t="str">
            <v>ФАРФОР</v>
          </cell>
        </row>
        <row r="28830">
          <cell r="A28830" t="str">
            <v>DM9015</v>
          </cell>
          <cell r="B28830" t="str">
            <v>DOMENIK</v>
          </cell>
          <cell r="C28830" t="str">
            <v xml:space="preserve"> Тарелка овальная PARADISE BIRD 31см</v>
          </cell>
          <cell r="D28830" t="str">
            <v xml:space="preserve"> PARADISE BIRD Oval Platter 31cm / 12"</v>
          </cell>
          <cell r="E28830" t="str">
            <v>Китай</v>
          </cell>
          <cell r="F28830" t="str">
            <v>ФАРФОР</v>
          </cell>
        </row>
        <row r="28831">
          <cell r="A28831" t="str">
            <v>DM9016</v>
          </cell>
          <cell r="B28831" t="str">
            <v>DOMENIK</v>
          </cell>
          <cell r="C28831" t="str">
            <v xml:space="preserve"> Тарелка овальная PARADISE BIRD 26см</v>
          </cell>
          <cell r="D28831" t="str">
            <v xml:space="preserve"> PARADISE BIRD Oval Platter 26cm / 10"</v>
          </cell>
          <cell r="E28831" t="str">
            <v>Китай</v>
          </cell>
          <cell r="F28831" t="str">
            <v>ФАРФОР</v>
          </cell>
        </row>
        <row r="28832">
          <cell r="A28832" t="str">
            <v>DM9027</v>
          </cell>
          <cell r="B28832" t="str">
            <v>DOMENIK</v>
          </cell>
          <cell r="C28832" t="str">
            <v xml:space="preserve"> Сахарница BAMBOO 10см</v>
          </cell>
          <cell r="D28832" t="str">
            <v xml:space="preserve"> BAMBOO Sugar Bowl</v>
          </cell>
          <cell r="E28832" t="str">
            <v>Китай</v>
          </cell>
          <cell r="F28832" t="str">
            <v>ФАРФОР</v>
          </cell>
        </row>
        <row r="28833">
          <cell r="A28833" t="str">
            <v>DM9035</v>
          </cell>
          <cell r="B28833" t="str">
            <v>DOMENIK</v>
          </cell>
          <cell r="C28833" t="str">
            <v xml:space="preserve"> Тарелка прямоугольная BAMBOO 31см</v>
          </cell>
          <cell r="D28833" t="str">
            <v xml:space="preserve"> BAMBOO Rectangular Platter 31cm/12'</v>
          </cell>
          <cell r="E28833" t="str">
            <v>Китай</v>
          </cell>
          <cell r="F28833" t="str">
            <v>ФАРФОР</v>
          </cell>
        </row>
        <row r="28834">
          <cell r="A28834" t="str">
            <v>DM9036</v>
          </cell>
          <cell r="B28834" t="str">
            <v>DOMENIK</v>
          </cell>
          <cell r="C28834" t="str">
            <v xml:space="preserve"> Тарелка прямоугольная BAMBOO 26см</v>
          </cell>
          <cell r="D28834" t="str">
            <v xml:space="preserve"> BAMBOO Rectangular Platter 26cm / 10"</v>
          </cell>
          <cell r="E28834" t="str">
            <v>Китай</v>
          </cell>
          <cell r="F28834" t="str">
            <v>ФАРФОР</v>
          </cell>
        </row>
        <row r="28835">
          <cell r="A28835" t="str">
            <v>DM9055</v>
          </cell>
          <cell r="B28835" t="str">
            <v>DOMENIK</v>
          </cell>
          <cell r="C28835" t="str">
            <v xml:space="preserve"> Тарелка прямоугольная PAPILLON 31см</v>
          </cell>
          <cell r="D28835" t="str">
            <v xml:space="preserve"> PAPILLON Rectangular Platter 31cm / 12"</v>
          </cell>
          <cell r="E28835" t="str">
            <v>Китай</v>
          </cell>
          <cell r="F28835" t="str">
            <v>ФАРФОР</v>
          </cell>
        </row>
        <row r="28836">
          <cell r="A28836" t="str">
            <v>DM9056</v>
          </cell>
          <cell r="B28836" t="str">
            <v>DOMENIK</v>
          </cell>
          <cell r="C28836" t="str">
            <v xml:space="preserve"> Тарелка прямоугольная PAPILLON 26см</v>
          </cell>
          <cell r="D28836" t="str">
            <v xml:space="preserve"> PAPILLON Rectangular Platter 26cm/10'</v>
          </cell>
          <cell r="E28836" t="str">
            <v>Китай</v>
          </cell>
          <cell r="F28836" t="str">
            <v>ФАРФОР</v>
          </cell>
        </row>
        <row r="28837">
          <cell r="A28837" t="str">
            <v>DM9107</v>
          </cell>
          <cell r="B28837" t="str">
            <v>DOMENIK</v>
          </cell>
          <cell r="C28837" t="str">
            <v xml:space="preserve"> Сахарница CARESS MODERN 10см</v>
          </cell>
          <cell r="D28837" t="str">
            <v xml:space="preserve"> CARESS MODERN Sugar Bowl</v>
          </cell>
          <cell r="E28837" t="str">
            <v>Китай</v>
          </cell>
          <cell r="F28837" t="str">
            <v>ФАРФОР</v>
          </cell>
        </row>
        <row r="28838">
          <cell r="A28838" t="str">
            <v>DM9115</v>
          </cell>
          <cell r="B28838" t="str">
            <v>DOMENIK</v>
          </cell>
          <cell r="C28838" t="str">
            <v xml:space="preserve"> Тарелка прямоугольная CARESS MODERN 31см</v>
          </cell>
          <cell r="D28838" t="str">
            <v xml:space="preserve"> CARESS MODERN Rectangular Platter 31cm / 12"</v>
          </cell>
          <cell r="E28838" t="str">
            <v>Китай</v>
          </cell>
          <cell r="F28838" t="str">
            <v>ФАРФОР</v>
          </cell>
        </row>
        <row r="28839">
          <cell r="A28839" t="str">
            <v>DM9116</v>
          </cell>
          <cell r="B28839" t="str">
            <v>DOMENIK</v>
          </cell>
          <cell r="C28839" t="str">
            <v xml:space="preserve"> Тарелка прямоугольная CARESS MODERN 26см</v>
          </cell>
          <cell r="D28839" t="str">
            <v xml:space="preserve"> CARESS MODERN Rectangular Platter 26cm / 10"</v>
          </cell>
          <cell r="E28839" t="str">
            <v>Китай</v>
          </cell>
          <cell r="F28839" t="str">
            <v>ФАРФОР</v>
          </cell>
        </row>
        <row r="28840">
          <cell r="A28840" t="str">
            <v>DM9420</v>
          </cell>
          <cell r="B28840" t="str">
            <v>DOMENIK</v>
          </cell>
          <cell r="C28840" t="str">
            <v xml:space="preserve"> Сахарница BLOOMING 10см</v>
          </cell>
          <cell r="D28840" t="str">
            <v xml:space="preserve"> BLOOMING Sugar Bowl</v>
          </cell>
          <cell r="E28840" t="str">
            <v>Китай</v>
          </cell>
          <cell r="F28840" t="str">
            <v>ФАРФОР</v>
          </cell>
        </row>
        <row r="28841">
          <cell r="A28841" t="str">
            <v>DM9421</v>
          </cell>
          <cell r="B28841" t="str">
            <v>DOMENIK</v>
          </cell>
          <cell r="C28841" t="str">
            <v xml:space="preserve"> Тарелка овальная BLOOMING 31см</v>
          </cell>
          <cell r="D28841" t="str">
            <v xml:space="preserve"> BLOOMING Oval Platter 31cm / 12"</v>
          </cell>
          <cell r="E28841" t="str">
            <v>Китай</v>
          </cell>
          <cell r="F28841" t="str">
            <v>ФАРФОР</v>
          </cell>
        </row>
        <row r="28842">
          <cell r="A28842" t="str">
            <v>DM9422</v>
          </cell>
          <cell r="B28842" t="str">
            <v>DOMENIK</v>
          </cell>
          <cell r="C28842" t="str">
            <v xml:space="preserve"> Тарелка овальная BLOOMING 26см</v>
          </cell>
          <cell r="D28842" t="str">
            <v xml:space="preserve"> BLOOMING Oval Platter 26cm / 10"</v>
          </cell>
          <cell r="E28842" t="str">
            <v>Китай</v>
          </cell>
          <cell r="F28842" t="str">
            <v>ФАРФОР</v>
          </cell>
        </row>
        <row r="28843">
          <cell r="A28843" t="str">
            <v>DM9423</v>
          </cell>
          <cell r="B28843" t="str">
            <v>DOMENIK</v>
          </cell>
          <cell r="C28843" t="str">
            <v xml:space="preserve"> Чайник заварочный BLOOMING 800мл</v>
          </cell>
          <cell r="D28843" t="str">
            <v xml:space="preserve"> BLOOMING Teapot 800ml / 28oz</v>
          </cell>
          <cell r="E28843" t="str">
            <v>Китай</v>
          </cell>
          <cell r="F28843" t="str">
            <v>ФАРФОР</v>
          </cell>
        </row>
        <row r="28844">
          <cell r="A28844" t="str">
            <v>DM9436</v>
          </cell>
          <cell r="B28844" t="str">
            <v>DOMENIK</v>
          </cell>
          <cell r="C28844" t="str">
            <v xml:space="preserve"> Сахарница LAVENDER BLADE 10см</v>
          </cell>
          <cell r="D28844" t="str">
            <v xml:space="preserve"> LAVENDER BLADE Sugar Bowl</v>
          </cell>
          <cell r="E28844" t="str">
            <v>Китай</v>
          </cell>
          <cell r="F28844" t="str">
            <v>ФАРФОР</v>
          </cell>
        </row>
        <row r="28845">
          <cell r="A28845" t="str">
            <v>DM9008-1</v>
          </cell>
          <cell r="B28845" t="str">
            <v>DOMENIK</v>
          </cell>
          <cell r="C28845" t="str">
            <v xml:space="preserve"> Кружка PARADISE BIRD 360мл</v>
          </cell>
          <cell r="D28845" t="str">
            <v xml:space="preserve"> PARADISE BIRD Mug 360ml</v>
          </cell>
          <cell r="E28845" t="str">
            <v>Китай</v>
          </cell>
          <cell r="F28845" t="str">
            <v>ФАРФОР</v>
          </cell>
        </row>
        <row r="28846">
          <cell r="A28846" t="str">
            <v>DM9437</v>
          </cell>
          <cell r="B28846" t="str">
            <v>DOMENIK</v>
          </cell>
          <cell r="C28846" t="str">
            <v xml:space="preserve"> Тарелка овальная LAVENDER BLADE 31см</v>
          </cell>
          <cell r="D28846" t="str">
            <v xml:space="preserve"> LAVENDER BLADE Oval Platter 31cm / 12"</v>
          </cell>
          <cell r="E28846" t="str">
            <v>Китай</v>
          </cell>
          <cell r="F28846" t="str">
            <v>ФАРФОР</v>
          </cell>
        </row>
        <row r="28847">
          <cell r="A28847" t="str">
            <v>DM9438</v>
          </cell>
          <cell r="B28847" t="str">
            <v>DOMENIK</v>
          </cell>
          <cell r="C28847" t="str">
            <v xml:space="preserve"> Тарелка овальная LAVENDER BLADE 26см</v>
          </cell>
          <cell r="D28847" t="str">
            <v xml:space="preserve"> LAVENDER BLADE Oval Platter 26cm / 10"</v>
          </cell>
          <cell r="E28847" t="str">
            <v>Китай</v>
          </cell>
          <cell r="F28847" t="str">
            <v>ФАРФОР</v>
          </cell>
        </row>
        <row r="28848">
          <cell r="A28848" t="str">
            <v>DM9439</v>
          </cell>
          <cell r="B28848" t="str">
            <v>DOMENIK</v>
          </cell>
          <cell r="C28848" t="str">
            <v xml:space="preserve"> Чайник заварочный LAVENDER BLADE 800мл</v>
          </cell>
          <cell r="D28848" t="str">
            <v xml:space="preserve"> LAVENDER BLADE Teapot 800ml / 28oz</v>
          </cell>
          <cell r="E28848" t="str">
            <v>Китай</v>
          </cell>
          <cell r="F28848" t="str">
            <v>ФАРФОР</v>
          </cell>
        </row>
        <row r="28849">
          <cell r="A28849" t="str">
            <v>DM9440</v>
          </cell>
          <cell r="B28849" t="str">
            <v>DOMENIK</v>
          </cell>
          <cell r="C28849" t="str">
            <v xml:space="preserve"> Сахарница ONCE UPON A TIME 10см</v>
          </cell>
          <cell r="D28849" t="str">
            <v xml:space="preserve"> ONCE UPON A TIME Sugar Bowl</v>
          </cell>
          <cell r="E28849" t="str">
            <v>Китай</v>
          </cell>
          <cell r="F28849" t="str">
            <v>ФАРФОР</v>
          </cell>
        </row>
        <row r="28850">
          <cell r="A28850" t="str">
            <v>DM9441</v>
          </cell>
          <cell r="B28850" t="str">
            <v>DOMENIK</v>
          </cell>
          <cell r="C28850" t="str">
            <v xml:space="preserve"> Тарелка овальная ONCE UPON A TIME 31см</v>
          </cell>
          <cell r="D28850" t="str">
            <v xml:space="preserve"> ONCE UPON A TIME Oval Platter 31cm / 12"</v>
          </cell>
          <cell r="E28850" t="str">
            <v>Китай</v>
          </cell>
          <cell r="F28850" t="str">
            <v>ФАРФОР</v>
          </cell>
        </row>
        <row r="28851">
          <cell r="A28851" t="str">
            <v>DM9442</v>
          </cell>
          <cell r="B28851" t="str">
            <v>DOMENIK</v>
          </cell>
          <cell r="C28851" t="str">
            <v xml:space="preserve"> Тарелка овальная ONCE UPON A TIME 26см</v>
          </cell>
          <cell r="D28851" t="str">
            <v xml:space="preserve"> ONCE UPON A TIME Oval Platter 26cm / 10"</v>
          </cell>
          <cell r="E28851" t="str">
            <v>Китай</v>
          </cell>
          <cell r="F28851" t="str">
            <v>ФАРФОР</v>
          </cell>
        </row>
        <row r="28852">
          <cell r="A28852" t="str">
            <v>DM9443</v>
          </cell>
          <cell r="B28852" t="str">
            <v>DOMENIK</v>
          </cell>
          <cell r="C28852" t="str">
            <v xml:space="preserve"> Чайник заварочный ONCE UPON A TIME 800мл</v>
          </cell>
          <cell r="D28852" t="str">
            <v xml:space="preserve"> ONCE UPON A TIME Teapot 800ml / 28oz</v>
          </cell>
          <cell r="E28852" t="str">
            <v>Китай</v>
          </cell>
          <cell r="F28852" t="str">
            <v>ФАРФОР</v>
          </cell>
        </row>
        <row r="28853">
          <cell r="A28853" t="str">
            <v>DM9219</v>
          </cell>
          <cell r="B28853" t="str">
            <v>DOMENIK</v>
          </cell>
          <cell r="C28853" t="str">
            <v xml:space="preserve"> Столовый набор FRUITS BOUQUET 19предметов+чайный набор 12предметов</v>
          </cell>
          <cell r="D28853" t="str">
            <v xml:space="preserve"> FRUITS BOUQUET 19pcs Dinner Set + 12pcs Tea Set</v>
          </cell>
          <cell r="E28853" t="str">
            <v>Китай</v>
          </cell>
          <cell r="F28853" t="str">
            <v>ФАРФОР</v>
          </cell>
        </row>
        <row r="28854">
          <cell r="A28854" t="str">
            <v>DM9500</v>
          </cell>
          <cell r="B28854" t="str">
            <v>DOMENIK</v>
          </cell>
          <cell r="C28854" t="str">
            <v xml:space="preserve"> Тарелка обеденная 1001 NIGHTS 27см</v>
          </cell>
          <cell r="D28854" t="str">
            <v xml:space="preserve"> 1001 NIGHTS Dinner Plate 27cm / 10.5"</v>
          </cell>
          <cell r="E28854" t="str">
            <v>Китай</v>
          </cell>
          <cell r="F28854" t="str">
            <v>ФАРФОР</v>
          </cell>
        </row>
        <row r="28855">
          <cell r="A28855" t="str">
            <v>DM9502</v>
          </cell>
          <cell r="B28855" t="str">
            <v>DOMENIK</v>
          </cell>
          <cell r="C28855" t="str">
            <v xml:space="preserve"> Тарелка суповая 1001 NIGHTS 23см</v>
          </cell>
          <cell r="D28855" t="str">
            <v xml:space="preserve"> 1001 NIGHTS Soup Plate 23cm / 9"</v>
          </cell>
          <cell r="E28855" t="str">
            <v>Китай</v>
          </cell>
          <cell r="F28855" t="str">
            <v>ФАРФОР</v>
          </cell>
        </row>
        <row r="28856">
          <cell r="A28856" t="str">
            <v>DM9503</v>
          </cell>
          <cell r="B28856" t="str">
            <v>DOMENIK</v>
          </cell>
          <cell r="C28856" t="str">
            <v xml:space="preserve"> Тарелка десертная 1001 NIGHTS 21см</v>
          </cell>
          <cell r="D28856" t="str">
            <v xml:space="preserve"> 1001 NIGHTS Dessert Plate 21cm / 8"</v>
          </cell>
          <cell r="E28856" t="str">
            <v>Китай</v>
          </cell>
          <cell r="F28856" t="str">
            <v>ФАРФОР</v>
          </cell>
        </row>
        <row r="28857">
          <cell r="A28857" t="str">
            <v>DM9506</v>
          </cell>
          <cell r="B28857" t="str">
            <v>DOMENIK</v>
          </cell>
          <cell r="C28857" t="str">
            <v xml:space="preserve"> Салатник 1001 NIGHTS 15см</v>
          </cell>
          <cell r="D28857" t="str">
            <v xml:space="preserve"> 1001 NIGHTS Bowl 15cm / 6"</v>
          </cell>
          <cell r="E28857" t="str">
            <v>Китай</v>
          </cell>
          <cell r="F28857" t="str">
            <v>ФАРФОР</v>
          </cell>
        </row>
        <row r="28858">
          <cell r="A28858" t="str">
            <v>DM9507</v>
          </cell>
          <cell r="B28858" t="str">
            <v>DOMENIK</v>
          </cell>
          <cell r="C28858" t="str">
            <v xml:space="preserve"> Салатник 1001 NIGHTS 23см</v>
          </cell>
          <cell r="D28858" t="str">
            <v xml:space="preserve"> 1001 NIGHTS Bowl 23cm / 9"</v>
          </cell>
          <cell r="E28858" t="str">
            <v>Китай</v>
          </cell>
          <cell r="F28858" t="str">
            <v>ФАРФОР</v>
          </cell>
        </row>
        <row r="28859">
          <cell r="A28859" t="str">
            <v>DM9510</v>
          </cell>
          <cell r="B28859" t="str">
            <v>DOMENIK</v>
          </cell>
          <cell r="C28859" t="str">
            <v xml:space="preserve"> Кружка 1001 NIGHTS 350мл</v>
          </cell>
          <cell r="D28859" t="str">
            <v xml:space="preserve"> 1001 NIGHTS Mug 350ml / 12oz</v>
          </cell>
          <cell r="E28859" t="str">
            <v>Китай</v>
          </cell>
          <cell r="F28859" t="str">
            <v>ФАРФОР</v>
          </cell>
        </row>
        <row r="28860">
          <cell r="A28860" t="str">
            <v>DM9480</v>
          </cell>
          <cell r="B28860" t="str">
            <v>DOMENIK</v>
          </cell>
          <cell r="C28860" t="str">
            <v xml:space="preserve"> Тарелка обеденная LUCKY CHARM 27см</v>
          </cell>
          <cell r="D28860" t="str">
            <v xml:space="preserve"> LUCKY CHARM Dinner Plate 27cm / 10.5"</v>
          </cell>
          <cell r="E28860" t="str">
            <v>Китай</v>
          </cell>
          <cell r="F28860" t="str">
            <v>ФАРФОР</v>
          </cell>
        </row>
        <row r="28861">
          <cell r="A28861" t="str">
            <v>DM9482</v>
          </cell>
          <cell r="B28861" t="str">
            <v>DOMENIK</v>
          </cell>
          <cell r="C28861" t="str">
            <v xml:space="preserve"> Тарелка суповая LUCKY CHARM 23см</v>
          </cell>
          <cell r="D28861" t="str">
            <v xml:space="preserve"> LUCKY CHARM Soup Plate 23cm / 9"</v>
          </cell>
          <cell r="E28861" t="str">
            <v>Китай</v>
          </cell>
          <cell r="F28861" t="str">
            <v>ФАРФОР</v>
          </cell>
        </row>
        <row r="28862">
          <cell r="A28862" t="str">
            <v>DM9483</v>
          </cell>
          <cell r="B28862" t="str">
            <v>DOMENIK</v>
          </cell>
          <cell r="C28862" t="str">
            <v xml:space="preserve"> Тарелка десертная LUCKY CHARM 21см</v>
          </cell>
          <cell r="D28862" t="str">
            <v xml:space="preserve"> LUCKY CHARM Dessert Plate 21cm / 8"</v>
          </cell>
          <cell r="E28862" t="str">
            <v>Китай</v>
          </cell>
          <cell r="F28862" t="str">
            <v>ФАРФОР</v>
          </cell>
        </row>
        <row r="28863">
          <cell r="A28863" t="str">
            <v>DM9486</v>
          </cell>
          <cell r="B28863" t="str">
            <v>DOMENIK</v>
          </cell>
          <cell r="C28863" t="str">
            <v xml:space="preserve"> Салатник LUCKY CHARM 15см</v>
          </cell>
          <cell r="D28863" t="str">
            <v xml:space="preserve"> LUCKY CHARM Bowl 15cm / 6"</v>
          </cell>
          <cell r="E28863" t="str">
            <v>Китай</v>
          </cell>
          <cell r="F28863" t="str">
            <v>ФАРФОР</v>
          </cell>
        </row>
        <row r="28864">
          <cell r="A28864" t="str">
            <v>DM9487</v>
          </cell>
          <cell r="B28864" t="str">
            <v>DOMENIK</v>
          </cell>
          <cell r="C28864" t="str">
            <v xml:space="preserve"> Салатник LUCKY CHARM 23см</v>
          </cell>
          <cell r="D28864" t="str">
            <v xml:space="preserve"> LUCKY CHARM Bowl 23cm / 9"</v>
          </cell>
          <cell r="E28864" t="str">
            <v>Китай</v>
          </cell>
          <cell r="F28864" t="str">
            <v>ФАРФОР</v>
          </cell>
        </row>
        <row r="28865">
          <cell r="A28865" t="str">
            <v>DM9490</v>
          </cell>
          <cell r="B28865" t="str">
            <v>DOMENIK</v>
          </cell>
          <cell r="C28865" t="str">
            <v xml:space="preserve"> Кружка LUCKY CHARM 300мл</v>
          </cell>
          <cell r="D28865" t="str">
            <v xml:space="preserve"> LUCKY CHARM Mug 300ml / 10.5oz</v>
          </cell>
          <cell r="E28865" t="str">
            <v>Китай</v>
          </cell>
          <cell r="F28865" t="str">
            <v>ФАРФОР</v>
          </cell>
        </row>
        <row r="28866">
          <cell r="A28866" t="str">
            <v>DM9460</v>
          </cell>
          <cell r="B28866" t="str">
            <v>DOMENIK</v>
          </cell>
          <cell r="C28866" t="str">
            <v xml:space="preserve"> Тарелка обеденная SPRING ROMANCE 27см</v>
          </cell>
          <cell r="D28866" t="str">
            <v xml:space="preserve"> SPRING ROMANCE Dinner Plate 27cm / 10.5"</v>
          </cell>
          <cell r="E28866" t="str">
            <v>Китай</v>
          </cell>
          <cell r="F28866" t="str">
            <v>ФАРФОР</v>
          </cell>
        </row>
        <row r="28867">
          <cell r="A28867" t="str">
            <v>DM9462</v>
          </cell>
          <cell r="B28867" t="str">
            <v>DOMENIK</v>
          </cell>
          <cell r="C28867" t="str">
            <v xml:space="preserve"> Тарелка суповая SPRING ROMANCE 23см</v>
          </cell>
          <cell r="D28867" t="str">
            <v xml:space="preserve"> SPRING ROMANCE Soup Plate 23cm / 9"</v>
          </cell>
          <cell r="E28867" t="str">
            <v>Китай</v>
          </cell>
          <cell r="F28867" t="str">
            <v>ФАРФОР</v>
          </cell>
        </row>
        <row r="28868">
          <cell r="A28868" t="str">
            <v>DM9463</v>
          </cell>
          <cell r="B28868" t="str">
            <v>DOMENIK</v>
          </cell>
          <cell r="C28868" t="str">
            <v xml:space="preserve"> Тарелка десертная SPRING ROMANCE 21см</v>
          </cell>
          <cell r="D28868" t="str">
            <v xml:space="preserve"> SPRING ROMANCE Dessert Plate 21cm / 8"</v>
          </cell>
          <cell r="E28868" t="str">
            <v>Китай</v>
          </cell>
          <cell r="F28868" t="str">
            <v>ФАРФОР</v>
          </cell>
        </row>
        <row r="28869">
          <cell r="A28869" t="str">
            <v>DM9466</v>
          </cell>
          <cell r="B28869" t="str">
            <v>DOMENIK</v>
          </cell>
          <cell r="C28869" t="str">
            <v xml:space="preserve"> Салатник SPRING ROMANCE 15см</v>
          </cell>
          <cell r="D28869" t="str">
            <v xml:space="preserve"> SPRING ROMANCE Bowl 15cm / 6"</v>
          </cell>
          <cell r="E28869" t="str">
            <v>Китай</v>
          </cell>
          <cell r="F28869" t="str">
            <v>ФАРФОР</v>
          </cell>
        </row>
        <row r="28870">
          <cell r="A28870" t="str">
            <v>DM9467</v>
          </cell>
          <cell r="B28870" t="str">
            <v>DOMENIK</v>
          </cell>
          <cell r="C28870" t="str">
            <v xml:space="preserve"> Салатник SPRING ROMANCE 23см</v>
          </cell>
          <cell r="D28870" t="str">
            <v xml:space="preserve"> SPRING ROMANCE Bowl 23cm / 9"</v>
          </cell>
          <cell r="E28870" t="str">
            <v>Китай</v>
          </cell>
          <cell r="F28870" t="str">
            <v>ФАРФОР</v>
          </cell>
        </row>
        <row r="28871">
          <cell r="A28871" t="str">
            <v>DM9470</v>
          </cell>
          <cell r="B28871" t="str">
            <v>DOMENIK</v>
          </cell>
          <cell r="C28871" t="str">
            <v xml:space="preserve"> Кружка SPRING ROMANCE 300мл</v>
          </cell>
          <cell r="D28871" t="str">
            <v xml:space="preserve"> SPRING ROMANCE Mug 300ml / 10.5oz</v>
          </cell>
          <cell r="E28871" t="str">
            <v>Китай</v>
          </cell>
          <cell r="F28871" t="str">
            <v>ФАРФОР</v>
          </cell>
        </row>
        <row r="28872">
          <cell r="A28872" t="str">
            <v>DM9334-1</v>
          </cell>
          <cell r="B28872" t="str">
            <v>DOMENIK</v>
          </cell>
          <cell r="C28872" t="str">
            <v xml:space="preserve"> Чайный набор FARANDOLE 250мл + сахарница в подарок</v>
          </cell>
          <cell r="D28872">
            <v>0</v>
          </cell>
          <cell r="E28872" t="str">
            <v>Китай</v>
          </cell>
          <cell r="F28872" t="str">
            <v>ФАРФОР</v>
          </cell>
        </row>
        <row r="28873">
          <cell r="A28873" t="str">
            <v>DM9308-1</v>
          </cell>
          <cell r="B28873" t="str">
            <v>DOMENIK</v>
          </cell>
          <cell r="C28873" t="str">
            <v xml:space="preserve"> Чайный набор на 2 персоны в асс</v>
          </cell>
          <cell r="D28873">
            <v>0</v>
          </cell>
          <cell r="E28873" t="str">
            <v>Китай</v>
          </cell>
          <cell r="F28873" t="str">
            <v>ФАРФОР</v>
          </cell>
        </row>
        <row r="28874">
          <cell r="A28874" t="str">
            <v>DM9333-1</v>
          </cell>
          <cell r="B28874" t="str">
            <v>DOMENIK</v>
          </cell>
          <cell r="C28874" t="str">
            <v xml:space="preserve"> Столовый набор FARANDOLE 19 предметов + блюдо 32 см в подарок</v>
          </cell>
          <cell r="D28874">
            <v>0</v>
          </cell>
          <cell r="E28874" t="str">
            <v>Китай</v>
          </cell>
          <cell r="F28874" t="str">
            <v>ФАРФОР</v>
          </cell>
        </row>
        <row r="28875">
          <cell r="A28875" t="str">
            <v>DM9581</v>
          </cell>
          <cell r="B28875" t="str">
            <v>DOMENIK</v>
          </cell>
          <cell r="C28875" t="str">
            <v xml:space="preserve"> Тарелка обеденная CROWN OF FLOWERS 25см</v>
          </cell>
          <cell r="D28875" t="str">
            <v xml:space="preserve"> CROWN OF FLOWERS Dinner Plate 25cm / 9.5"</v>
          </cell>
          <cell r="E28875" t="str">
            <v>Китай</v>
          </cell>
          <cell r="F28875" t="str">
            <v>ФАРФОР</v>
          </cell>
        </row>
        <row r="28876">
          <cell r="A28876" t="str">
            <v>DM9582</v>
          </cell>
          <cell r="B28876" t="str">
            <v>DOMENIK</v>
          </cell>
          <cell r="C28876" t="str">
            <v xml:space="preserve"> Тарелка суповая CROWN OF FLOWERS 21см</v>
          </cell>
          <cell r="D28876" t="str">
            <v xml:space="preserve"> CROWN OF FLOWERS Soup Plate 21cm / 8"</v>
          </cell>
          <cell r="E28876" t="str">
            <v>Китай</v>
          </cell>
          <cell r="F28876" t="str">
            <v>ФАРФОР</v>
          </cell>
        </row>
        <row r="28877">
          <cell r="A28877" t="str">
            <v>DM9584</v>
          </cell>
          <cell r="B28877" t="str">
            <v>DOMENIK</v>
          </cell>
          <cell r="C28877" t="str">
            <v xml:space="preserve"> Тарелка десертная CROWN OF FLOWERS 19см</v>
          </cell>
          <cell r="D28877" t="str">
            <v xml:space="preserve"> CROWN OF FLOWERS Dessert Plate 19cm / 7.5"</v>
          </cell>
          <cell r="E28877" t="str">
            <v>Китай</v>
          </cell>
          <cell r="F28877" t="str">
            <v>ФАРФОР</v>
          </cell>
        </row>
        <row r="28878">
          <cell r="A28878" t="str">
            <v>DM9586</v>
          </cell>
          <cell r="B28878" t="str">
            <v>DOMENIK</v>
          </cell>
          <cell r="C28878" t="str">
            <v xml:space="preserve"> Салатник CROWN OF FLOWERS 14см</v>
          </cell>
          <cell r="D28878" t="str">
            <v xml:space="preserve"> CROWN OF FLOWERS Bowl 14cm / 5.5"</v>
          </cell>
          <cell r="E28878" t="str">
            <v>Китай</v>
          </cell>
          <cell r="F28878" t="str">
            <v>ФАРФОР</v>
          </cell>
        </row>
        <row r="28879">
          <cell r="A28879" t="str">
            <v>DM9587</v>
          </cell>
          <cell r="B28879" t="str">
            <v>DOMENIK</v>
          </cell>
          <cell r="C28879" t="str">
            <v xml:space="preserve"> Салатник CROWN OF FLOWERS 23см</v>
          </cell>
          <cell r="D28879" t="str">
            <v xml:space="preserve"> CROWN OF FLOWERS Bowl 23cm / 9"</v>
          </cell>
          <cell r="E28879" t="str">
            <v>Китай</v>
          </cell>
          <cell r="F28879" t="str">
            <v>ФАРФОР</v>
          </cell>
        </row>
        <row r="28880">
          <cell r="A28880" t="str">
            <v>DM9590</v>
          </cell>
          <cell r="B28880" t="str">
            <v>DOMENIK</v>
          </cell>
          <cell r="C28880" t="str">
            <v xml:space="preserve"> Кружка CROWN OF FLOWERS 360мл</v>
          </cell>
          <cell r="D28880" t="str">
            <v xml:space="preserve"> CROWN OF FLOWERS Mug 360ml / 13oz</v>
          </cell>
          <cell r="E28880" t="str">
            <v>Китай</v>
          </cell>
          <cell r="F28880" t="str">
            <v>ФАРФОР</v>
          </cell>
        </row>
        <row r="28881">
          <cell r="A28881" t="str">
            <v>DM9120</v>
          </cell>
          <cell r="B28881" t="str">
            <v>DOMENIK</v>
          </cell>
          <cell r="C28881" t="str">
            <v xml:space="preserve"> Тарелка обеденная SOUVENIRS DE PARIS 26см</v>
          </cell>
          <cell r="D28881" t="str">
            <v xml:space="preserve"> SOUVENIRS DE PARIS Dinner Plate 26cm / 10"</v>
          </cell>
          <cell r="E28881" t="str">
            <v>Китай</v>
          </cell>
          <cell r="F28881" t="str">
            <v>ФАРФОР</v>
          </cell>
        </row>
        <row r="28882">
          <cell r="A28882" t="str">
            <v>DM9121</v>
          </cell>
          <cell r="B28882" t="str">
            <v>DOMENIK</v>
          </cell>
          <cell r="C28882" t="str">
            <v xml:space="preserve"> Тарелка суповая SOUVENIRS DE PARIS 21см</v>
          </cell>
          <cell r="D28882" t="str">
            <v xml:space="preserve"> SOUVENIRS DE PARIS Soup Plate 21cm / 8"</v>
          </cell>
          <cell r="E28882" t="str">
            <v>Китай</v>
          </cell>
          <cell r="F28882" t="str">
            <v>ФАРФОР</v>
          </cell>
        </row>
        <row r="28883">
          <cell r="A28883" t="str">
            <v>DM9122</v>
          </cell>
          <cell r="B28883" t="str">
            <v>DOMENIK</v>
          </cell>
          <cell r="C28883" t="str">
            <v xml:space="preserve"> Тарелка десертная SOUVENIRS DE PARIS 19см</v>
          </cell>
          <cell r="D28883" t="str">
            <v xml:space="preserve"> SOUVENIRS DE PARIS Dessert Plate 19cm / 7.5"</v>
          </cell>
          <cell r="E28883" t="str">
            <v>Китай</v>
          </cell>
          <cell r="F28883" t="str">
            <v>ФАРФОР</v>
          </cell>
        </row>
        <row r="28884">
          <cell r="A28884" t="str">
            <v>DM9124</v>
          </cell>
          <cell r="B28884" t="str">
            <v>DOMENIK</v>
          </cell>
          <cell r="C28884" t="str">
            <v xml:space="preserve"> Салатник SOUVENIRS DE PARIS 15см</v>
          </cell>
          <cell r="D28884" t="str">
            <v xml:space="preserve"> SOUVENIRS DE PARIS Bowl 15cm / 6"</v>
          </cell>
          <cell r="E28884" t="str">
            <v>Китай</v>
          </cell>
          <cell r="F28884" t="str">
            <v>ФАРФОР</v>
          </cell>
        </row>
        <row r="28885">
          <cell r="A28885" t="str">
            <v>DM9125</v>
          </cell>
          <cell r="B28885" t="str">
            <v>DOMENIK</v>
          </cell>
          <cell r="C28885" t="str">
            <v xml:space="preserve"> Салатник SOUVENIRS DE PARIS 23см</v>
          </cell>
          <cell r="D28885" t="str">
            <v xml:space="preserve"> SOUVENIRS DE PARIS Bowl 23cm / 9"</v>
          </cell>
          <cell r="E28885" t="str">
            <v>Китай</v>
          </cell>
          <cell r="F28885" t="str">
            <v>ФАРФОР</v>
          </cell>
        </row>
        <row r="28886">
          <cell r="A28886" t="str">
            <v>DM9128</v>
          </cell>
          <cell r="B28886" t="str">
            <v>DOMENIK</v>
          </cell>
          <cell r="C28886" t="str">
            <v xml:space="preserve"> Кружка SOUVENIRS DE PARIS 400мл</v>
          </cell>
          <cell r="D28886" t="str">
            <v xml:space="preserve"> SOUVENIRS DE PARIS Mug 400ml / 14oz</v>
          </cell>
          <cell r="E28886" t="str">
            <v>Китай</v>
          </cell>
          <cell r="F28886" t="str">
            <v>ФАРФОР</v>
          </cell>
        </row>
        <row r="28887">
          <cell r="A28887" t="str">
            <v>DM9052-1</v>
          </cell>
          <cell r="B28887" t="str">
            <v>DOMENIK</v>
          </cell>
          <cell r="C28887" t="str">
            <v xml:space="preserve"> Столовый набор 19 предметов PAPILLON (DM2095)</v>
          </cell>
          <cell r="D28887">
            <v>0</v>
          </cell>
          <cell r="E28887" t="str">
            <v>Китай</v>
          </cell>
          <cell r="F28887" t="str">
            <v>ФАРФОР</v>
          </cell>
        </row>
        <row r="28888">
          <cell r="A28888" t="str">
            <v>DM9023</v>
          </cell>
          <cell r="B28888" t="str">
            <v>DOMENIK</v>
          </cell>
          <cell r="C28888" t="str">
            <v xml:space="preserve"> Тарелка суповая BAMBOO 23см</v>
          </cell>
          <cell r="D28888" t="str">
            <v xml:space="preserve"> BAMBOO Soup Plate 23cm / 9"</v>
          </cell>
          <cell r="E28888" t="str">
            <v>Китай</v>
          </cell>
          <cell r="F28888" t="str">
            <v>ФАРФОР</v>
          </cell>
        </row>
        <row r="28889">
          <cell r="A28889" t="str">
            <v>DM9103</v>
          </cell>
          <cell r="B28889" t="str">
            <v>DOMENIK</v>
          </cell>
          <cell r="C28889" t="str">
            <v xml:space="preserve"> Тарелка суповая CARESS MODERN 23см</v>
          </cell>
          <cell r="D28889" t="str">
            <v xml:space="preserve"> CARESS MODERN Soup Plate 23cm / 9"</v>
          </cell>
          <cell r="E28889" t="str">
            <v>Китай</v>
          </cell>
          <cell r="F28889" t="str">
            <v>ФАРФОР</v>
          </cell>
        </row>
        <row r="28890">
          <cell r="A28890" t="str">
            <v>DM9521</v>
          </cell>
          <cell r="B28890" t="str">
            <v>DOMENIK</v>
          </cell>
          <cell r="C28890" t="str">
            <v xml:space="preserve"> Тарелка обеденная HERITAGE 27см</v>
          </cell>
          <cell r="D28890" t="str">
            <v xml:space="preserve"> HERITAGE Dinner Plate 27cm / 10.5'</v>
          </cell>
          <cell r="E28890" t="str">
            <v>Китай</v>
          </cell>
          <cell r="F28890" t="str">
            <v>ФАРФОР</v>
          </cell>
        </row>
        <row r="28891">
          <cell r="A28891" t="str">
            <v>DM9522</v>
          </cell>
          <cell r="B28891" t="str">
            <v>DOMENIK</v>
          </cell>
          <cell r="C28891" t="str">
            <v xml:space="preserve"> Тарелка суповая HERITAGE 23см</v>
          </cell>
          <cell r="D28891" t="str">
            <v xml:space="preserve"> HERITAGE Soup Plate 23cm / 9'</v>
          </cell>
          <cell r="E28891" t="str">
            <v>Китай</v>
          </cell>
          <cell r="F28891" t="str">
            <v>ФАРФОР</v>
          </cell>
        </row>
        <row r="28892">
          <cell r="A28892" t="str">
            <v>DM9524</v>
          </cell>
          <cell r="B28892" t="str">
            <v>DOMENIK</v>
          </cell>
          <cell r="C28892" t="str">
            <v xml:space="preserve"> Тарелка десертная HERITAGE 20см</v>
          </cell>
          <cell r="D28892" t="str">
            <v xml:space="preserve"> HERITAGE Dessert Plate 20cm / 8'</v>
          </cell>
          <cell r="E28892" t="str">
            <v>Китай</v>
          </cell>
          <cell r="F28892" t="str">
            <v>ФАРФОР</v>
          </cell>
        </row>
        <row r="28893">
          <cell r="A28893" t="str">
            <v>DM9526</v>
          </cell>
          <cell r="B28893" t="str">
            <v>DOMENIK</v>
          </cell>
          <cell r="C28893" t="str">
            <v xml:space="preserve"> Салатник HERITAGE 15см</v>
          </cell>
          <cell r="D28893" t="str">
            <v xml:space="preserve"> HERITAGE Bowl 15cm / 6'</v>
          </cell>
          <cell r="E28893" t="str">
            <v>Китай</v>
          </cell>
          <cell r="F28893" t="str">
            <v>ФАРФОР</v>
          </cell>
        </row>
        <row r="28894">
          <cell r="A28894" t="str">
            <v>DM9527</v>
          </cell>
          <cell r="B28894" t="str">
            <v>DOMENIK</v>
          </cell>
          <cell r="C28894" t="str">
            <v xml:space="preserve"> Салатник HERITAGE 23см</v>
          </cell>
          <cell r="D28894" t="str">
            <v xml:space="preserve"> HERITAGE Bowl 23cm / 9'</v>
          </cell>
          <cell r="E28894" t="str">
            <v>Китай</v>
          </cell>
          <cell r="F28894" t="str">
            <v>ФАРФОР</v>
          </cell>
        </row>
        <row r="28895">
          <cell r="A28895" t="str">
            <v>DM9530</v>
          </cell>
          <cell r="B28895" t="str">
            <v>DOMENIK</v>
          </cell>
          <cell r="C28895" t="str">
            <v xml:space="preserve"> Кружка HERITAGE 400мл</v>
          </cell>
          <cell r="D28895" t="str">
            <v xml:space="preserve"> HERITAGE Mug 400ml / 13oz</v>
          </cell>
          <cell r="E28895" t="str">
            <v>Китай</v>
          </cell>
          <cell r="F28895" t="str">
            <v>ФАРФОР</v>
          </cell>
        </row>
        <row r="28896">
          <cell r="A28896" t="str">
            <v>PH1-PM1P</v>
          </cell>
          <cell r="B28896" t="str">
            <v>DOMENIK</v>
          </cell>
          <cell r="C28896" t="str">
            <v xml:space="preserve"> Мат на стол 3D ВИННИ ПУХ 44х28см</v>
          </cell>
          <cell r="E28896" t="str">
            <v>Китай</v>
          </cell>
          <cell r="F28896" t="str">
            <v>ПОЛИПРОПИЛЕН</v>
          </cell>
        </row>
        <row r="28897">
          <cell r="A28897" t="str">
            <v>PRN1-PM1P</v>
          </cell>
          <cell r="B28897" t="str">
            <v>DOMENIK</v>
          </cell>
          <cell r="C28897" t="str">
            <v xml:space="preserve"> Мат на стол 3D ПРИНЦЕССА 44х28см</v>
          </cell>
          <cell r="E28897" t="str">
            <v>Китай</v>
          </cell>
          <cell r="F28897" t="str">
            <v>ПОЛИПРОПИЛЕН</v>
          </cell>
        </row>
        <row r="28898">
          <cell r="A28898" t="str">
            <v>DM9399</v>
          </cell>
          <cell r="B28898" t="str">
            <v>DOMENIK</v>
          </cell>
          <cell r="C28898" t="str">
            <v xml:space="preserve"> Чайный набор 12 предметов + Сахарница SAINT GERMAIN</v>
          </cell>
          <cell r="D28898" t="str">
            <v xml:space="preserve"> SAINT GERMAIN 12pcs Cup And Saucer 250ml + Sugar Bowl</v>
          </cell>
          <cell r="E28898" t="str">
            <v>Китай</v>
          </cell>
          <cell r="F28898" t="str">
            <v>ФАРФОР</v>
          </cell>
        </row>
        <row r="28899">
          <cell r="A28899" t="str">
            <v>DM9419</v>
          </cell>
          <cell r="B28899" t="str">
            <v>DOMENIK</v>
          </cell>
          <cell r="C28899" t="str">
            <v xml:space="preserve"> Чайный набор 12 предметов + Сахарница VENDOME</v>
          </cell>
          <cell r="D28899" t="str">
            <v xml:space="preserve"> VENDOME 12pcs Cup And Saucer 250ml + Sugar Bowl</v>
          </cell>
          <cell r="E28899" t="str">
            <v>Китай</v>
          </cell>
          <cell r="F28899" t="str">
            <v>ФАРФОР</v>
          </cell>
        </row>
        <row r="28900">
          <cell r="A28900" t="str">
            <v>DM9379</v>
          </cell>
          <cell r="B28900" t="str">
            <v>DOMENIK</v>
          </cell>
          <cell r="C28900" t="str">
            <v xml:space="preserve"> Чайный набор 12 предметов + Сахарница MEADOW</v>
          </cell>
          <cell r="D28900" t="str">
            <v xml:space="preserve"> MEADOW 12pcs Cup And Saucer 250ml + Sugar Bowl</v>
          </cell>
          <cell r="E28900" t="str">
            <v>Китай</v>
          </cell>
          <cell r="F28900" t="str">
            <v>ФАРФОР</v>
          </cell>
        </row>
        <row r="28901">
          <cell r="A28901" t="str">
            <v>DM2431/1</v>
          </cell>
          <cell r="B28901" t="str">
            <v>DOMENIK</v>
          </cell>
          <cell r="C28901" t="str">
            <v xml:space="preserve"> Столовый набор 19 предметов EXOTICA+ 6 обеденных тарелок DM9181 в подарок</v>
          </cell>
          <cell r="E28901" t="str">
            <v>Китай</v>
          </cell>
          <cell r="F28901" t="str">
            <v>ФАРФОР</v>
          </cell>
        </row>
        <row r="28902">
          <cell r="A28902" t="str">
            <v>DM9151-1</v>
          </cell>
          <cell r="B28902" t="str">
            <v>DOMENIK</v>
          </cell>
          <cell r="C28902" t="str">
            <v xml:space="preserve"> Тарелка овальная BLOOMING 31см</v>
          </cell>
          <cell r="D28902" t="str">
            <v xml:space="preserve"> BLOOMING Oval Platter 31cm / 12"</v>
          </cell>
          <cell r="E28902" t="str">
            <v>Китай</v>
          </cell>
          <cell r="F28902" t="str">
            <v>ФАРФОР</v>
          </cell>
        </row>
        <row r="28903">
          <cell r="A28903" t="str">
            <v>ING42019FТP</v>
          </cell>
          <cell r="B28903" t="str">
            <v>DOMOCENTR</v>
          </cell>
          <cell r="C28903" t="str">
            <v xml:space="preserve"> Горшок для цветов Борнео D190 с подставкой терракотовый(40)</v>
          </cell>
          <cell r="E28903" t="str">
            <v>Россия</v>
          </cell>
          <cell r="F28903" t="str">
            <v>ПЛАСТИК</v>
          </cell>
        </row>
        <row r="28904">
          <cell r="A28904" t="str">
            <v>ING42014FТP</v>
          </cell>
          <cell r="B28904" t="str">
            <v>DOMOCENTR</v>
          </cell>
          <cell r="C28904" t="str">
            <v xml:space="preserve"> Горшок для цветов Борнео D140 с подставкой терракотовый(60)</v>
          </cell>
          <cell r="E28904" t="str">
            <v>Россия</v>
          </cell>
          <cell r="F28904" t="str">
            <v>ПЛАСТИК</v>
          </cell>
        </row>
        <row r="28905">
          <cell r="A28905" t="str">
            <v>ING42024FТP</v>
          </cell>
          <cell r="B28905" t="str">
            <v>DOMOCENTR</v>
          </cell>
          <cell r="C28905" t="str">
            <v xml:space="preserve"> Горшок для цветов Борнео D240 с подставкой терракотовый(27)</v>
          </cell>
          <cell r="E28905" t="str">
            <v>Россия</v>
          </cell>
          <cell r="F28905" t="str">
            <v>ПЛАСТИК</v>
          </cell>
        </row>
        <row r="28906">
          <cell r="A28906" t="str">
            <v>ING46012BL-16PS</v>
          </cell>
          <cell r="B28906" t="str">
            <v>DOMOCENTR</v>
          </cell>
          <cell r="C28906" t="str">
            <v xml:space="preserve"> Горшок для цветов Крит D120 0.7л белый(16)</v>
          </cell>
          <cell r="E28906" t="str">
            <v>Россия</v>
          </cell>
          <cell r="F28906" t="str">
            <v>ПЛАСТИК</v>
          </cell>
        </row>
        <row r="28907">
          <cell r="A28907" t="str">
            <v>ING46012BRD-16PS</v>
          </cell>
          <cell r="B28907" t="str">
            <v>DOMOCENTR</v>
          </cell>
          <cell r="C28907" t="str">
            <v xml:space="preserve"> Горшок для цветов Крит D120 0.7л бордовый(16)</v>
          </cell>
          <cell r="E28907" t="str">
            <v>Россия</v>
          </cell>
          <cell r="F28907" t="str">
            <v>ПЛАСТИК</v>
          </cell>
        </row>
        <row r="28908">
          <cell r="A28908" t="str">
            <v>ING46012POM</v>
          </cell>
          <cell r="B28908" t="str">
            <v>DOMOCENTR</v>
          </cell>
          <cell r="C28908" t="str">
            <v xml:space="preserve"> Горшок для цветов Крит D120 0.7л Ромашки(16)</v>
          </cell>
          <cell r="E28908" t="str">
            <v>Россия</v>
          </cell>
          <cell r="F28908" t="str">
            <v>ПЛАСТИК</v>
          </cell>
        </row>
        <row r="28909">
          <cell r="A28909" t="str">
            <v>ING46012SL-16PS</v>
          </cell>
          <cell r="B28909" t="str">
            <v>DOMOCENTR</v>
          </cell>
          <cell r="C28909" t="str">
            <v xml:space="preserve"> Горшок для цветов Крит D120 0.7л салатовый(16)</v>
          </cell>
          <cell r="E28909" t="str">
            <v>Россия</v>
          </cell>
          <cell r="F28909" t="str">
            <v>ПЛАСТИК</v>
          </cell>
        </row>
        <row r="28910">
          <cell r="A28910" t="str">
            <v>ING46012FL-16PS</v>
          </cell>
          <cell r="B28910" t="str">
            <v>DOMOCENTR</v>
          </cell>
          <cell r="C28910" t="str">
            <v xml:space="preserve"> Горшок для цветов Крит D120 0.7л фиолетовый(16)</v>
          </cell>
          <cell r="E28910" t="str">
            <v>Россия</v>
          </cell>
          <cell r="F28910" t="str">
            <v>ПЛАСТИК</v>
          </cell>
        </row>
        <row r="28911">
          <cell r="A28911" t="str">
            <v>ING46016BL-16PS</v>
          </cell>
          <cell r="B28911" t="str">
            <v>DOMOCENTR</v>
          </cell>
          <cell r="C28911" t="str">
            <v xml:space="preserve"> Горшок для цветов Крит D160 1.8л белый(16)</v>
          </cell>
          <cell r="E28911" t="str">
            <v>Россия</v>
          </cell>
          <cell r="F28911" t="str">
            <v>ПЛАСТИК</v>
          </cell>
        </row>
        <row r="28912">
          <cell r="A28912" t="str">
            <v>ING46016BLIR-PS</v>
          </cell>
          <cell r="B28912" t="str">
            <v>DOMOCENTR</v>
          </cell>
          <cell r="C28912" t="str">
            <v xml:space="preserve"> Горшок для цветов Крит D160 1.8л белый/Ирис(16)</v>
          </cell>
          <cell r="E28912" t="str">
            <v>Россия</v>
          </cell>
          <cell r="F28912" t="str">
            <v>ПЛАСТИК</v>
          </cell>
        </row>
        <row r="28913">
          <cell r="A28913" t="str">
            <v>ING46016BRD-16PS</v>
          </cell>
          <cell r="B28913" t="str">
            <v>DOMOCENTR</v>
          </cell>
          <cell r="C28913" t="str">
            <v xml:space="preserve"> Горшок для цветов Крит D160 1.8л бордовый(16)</v>
          </cell>
          <cell r="E28913" t="str">
            <v>Россия</v>
          </cell>
          <cell r="F28913" t="str">
            <v>ПЛАСТИК</v>
          </cell>
        </row>
        <row r="28914">
          <cell r="A28914" t="str">
            <v>ING46016POM</v>
          </cell>
          <cell r="B28914" t="str">
            <v>DOMOCENTR</v>
          </cell>
          <cell r="C28914" t="str">
            <v xml:space="preserve"> Горшок для цветов Крит D160 1.8л Ромашки(16)</v>
          </cell>
          <cell r="E28914" t="str">
            <v>Россия</v>
          </cell>
          <cell r="F28914" t="str">
            <v>ПЛАСТИК</v>
          </cell>
        </row>
        <row r="28915">
          <cell r="A28915" t="str">
            <v>ING46016FL-16PS</v>
          </cell>
          <cell r="B28915" t="str">
            <v>DOMOCENTR</v>
          </cell>
          <cell r="C28915" t="str">
            <v xml:space="preserve"> Горшок для цветов Крит D160 1.8л фиолетовый(16)</v>
          </cell>
          <cell r="E28915" t="str">
            <v>Россия</v>
          </cell>
          <cell r="F28915" t="str">
            <v>ПЛАСТИК</v>
          </cell>
        </row>
        <row r="28916">
          <cell r="A28916" t="str">
            <v>ING46016CL-16PS</v>
          </cell>
          <cell r="B28916" t="str">
            <v>DOMOCENTR</v>
          </cell>
          <cell r="C28916" t="str">
            <v xml:space="preserve"> Горшок для цветов Крит D160 1.8л салатовый(16)</v>
          </cell>
          <cell r="E28916" t="str">
            <v>Россия</v>
          </cell>
          <cell r="F28916" t="str">
            <v>ПЛАСТИК</v>
          </cell>
        </row>
        <row r="28917">
          <cell r="A28917" t="str">
            <v>ING46020POM</v>
          </cell>
          <cell r="B28917" t="str">
            <v>DOMOCENTR</v>
          </cell>
          <cell r="C28917" t="str">
            <v xml:space="preserve"> Горшок для цветов Крит D200 3.6л Ромашки(12)</v>
          </cell>
          <cell r="E28917" t="str">
            <v>Россия</v>
          </cell>
          <cell r="F28917" t="str">
            <v>ПЛАСТИК</v>
          </cell>
        </row>
        <row r="28918">
          <cell r="A28918" t="str">
            <v>ING46020BL-12PS</v>
          </cell>
          <cell r="B28918" t="str">
            <v>DOMOCENTR</v>
          </cell>
          <cell r="C28918" t="str">
            <v xml:space="preserve"> Горшок для цветов Крит D200 3.6л белый(12)</v>
          </cell>
          <cell r="E28918" t="str">
            <v>Россия</v>
          </cell>
          <cell r="F28918" t="str">
            <v>ПЛАСТИК</v>
          </cell>
        </row>
        <row r="28919">
          <cell r="A28919" t="str">
            <v>ING46020BRD-12PS</v>
          </cell>
          <cell r="B28919" t="str">
            <v>DOMOCENTR</v>
          </cell>
          <cell r="C28919" t="str">
            <v xml:space="preserve"> Горшок для цветов Крит D200 3.6л бордовый(12)</v>
          </cell>
          <cell r="E28919" t="str">
            <v>Россия</v>
          </cell>
          <cell r="F28919" t="str">
            <v>ПЛАСТИК</v>
          </cell>
        </row>
        <row r="28920">
          <cell r="A28920" t="str">
            <v>ING46020SL-12PS</v>
          </cell>
          <cell r="B28920" t="str">
            <v>DOMOCENTR</v>
          </cell>
          <cell r="C28920" t="str">
            <v xml:space="preserve"> Горшок для цветов Крит D200 3.6л салатовый(12)</v>
          </cell>
          <cell r="E28920" t="str">
            <v>Россия</v>
          </cell>
          <cell r="F28920" t="str">
            <v>ПЛАСТИК</v>
          </cell>
        </row>
        <row r="28921">
          <cell r="A28921" t="str">
            <v>PC2227MIX</v>
          </cell>
          <cell r="B28921" t="str">
            <v>DOMOCENTR</v>
          </cell>
          <cell r="C28921" t="str">
            <v xml:space="preserve"> Банка для сыпучих продуктов GALAXY 0.8л микс</v>
          </cell>
          <cell r="E28921" t="str">
            <v>Россия</v>
          </cell>
          <cell r="F28921" t="str">
            <v>ПЛАСТИК</v>
          </cell>
        </row>
        <row r="28922">
          <cell r="A28922" t="str">
            <v>PC3712PRMT</v>
          </cell>
          <cell r="B28922" t="str">
            <v>DOMOCENTR</v>
          </cell>
          <cell r="C28922" t="str">
            <v xml:space="preserve"> Блок для мелочей 14x13см прозр.матовый ПЦ3712ПРМТ</v>
          </cell>
          <cell r="E28922" t="str">
            <v>Россия</v>
          </cell>
          <cell r="F28922" t="str">
            <v>ПЛАСТИК</v>
          </cell>
        </row>
        <row r="28923">
          <cell r="A28923" t="str">
            <v>BC-2253</v>
          </cell>
          <cell r="B28923" t="str">
            <v>DOMOCENTR</v>
          </cell>
          <cell r="C28923" t="str">
            <v xml:space="preserve"> Сковорода VITESSE VS-2253 24см для блинов</v>
          </cell>
          <cell r="E28923" t="str">
            <v>Китай</v>
          </cell>
          <cell r="F28923" t="str">
            <v>СТАЛЬ</v>
          </cell>
        </row>
        <row r="28924">
          <cell r="A28924" t="str">
            <v>BC-1106</v>
          </cell>
          <cell r="B28924" t="str">
            <v>DOMOCENTR</v>
          </cell>
          <cell r="C28924" t="str">
            <v xml:space="preserve"> Чайник со свистком VITESSE VS-1106</v>
          </cell>
          <cell r="E28924" t="str">
            <v>Китай</v>
          </cell>
          <cell r="F28924" t="str">
            <v>СТАЛЬ</v>
          </cell>
        </row>
        <row r="28925">
          <cell r="A28925" t="str">
            <v>BC-1107</v>
          </cell>
          <cell r="B28925" t="str">
            <v>DOMOCENTR</v>
          </cell>
          <cell r="C28925" t="str">
            <v xml:space="preserve"> Чайник со свистком VITESSE VS-1107 3л (Amy)</v>
          </cell>
          <cell r="E28925" t="str">
            <v>Китай</v>
          </cell>
          <cell r="F28925" t="str">
            <v>СТАЛЬ</v>
          </cell>
        </row>
        <row r="28926">
          <cell r="A28926" t="str">
            <v>BC-113</v>
          </cell>
          <cell r="B28926" t="str">
            <v>DOMOCENTR</v>
          </cell>
          <cell r="C28926" t="str">
            <v xml:space="preserve"> Чайник электр. VITESSE VS-113 1.5л 1500Вт</v>
          </cell>
          <cell r="E28926" t="str">
            <v>Китай</v>
          </cell>
          <cell r="F28926" t="str">
            <v>СТАЛЬ</v>
          </cell>
        </row>
        <row r="28927">
          <cell r="A28927" t="str">
            <v>BC-1818</v>
          </cell>
          <cell r="B28927" t="str">
            <v>DOMOCENTR</v>
          </cell>
          <cell r="C28927" t="str">
            <v xml:space="preserve"> Яйцерезка VITESSE VS-1818</v>
          </cell>
          <cell r="E28927" t="str">
            <v>Китай</v>
          </cell>
          <cell r="F28927" t="str">
            <v>СТАЛЬ</v>
          </cell>
        </row>
        <row r="28928">
          <cell r="A28928" t="str">
            <v>ING46020FL-12PS</v>
          </cell>
          <cell r="B28928" t="str">
            <v>DOMOCENTR</v>
          </cell>
          <cell r="C28928" t="str">
            <v xml:space="preserve"> Горшок для цветов Крит D200 3.6л фиолетовый(12)</v>
          </cell>
          <cell r="E28928" t="str">
            <v>Россия</v>
          </cell>
          <cell r="F28928" t="str">
            <v>ПЛАСТИК</v>
          </cell>
        </row>
        <row r="28929">
          <cell r="A28929" t="str">
            <v>ING46020TP-PS</v>
          </cell>
          <cell r="B28929" t="str">
            <v>DOMOCENTR</v>
          </cell>
          <cell r="C28929" t="str">
            <v xml:space="preserve"> Горшок для цветов Крит D200 3.6л терракотовый(12)</v>
          </cell>
          <cell r="E28929" t="str">
            <v>Россия</v>
          </cell>
          <cell r="F28929" t="str">
            <v>ПЛАСТИК</v>
          </cell>
        </row>
        <row r="28930">
          <cell r="A28930" t="str">
            <v>PC1498MP</v>
          </cell>
          <cell r="B28930" t="str">
            <v>DOMOCENTR</v>
          </cell>
          <cell r="C28930" t="str">
            <v xml:space="preserve"> Доска разделочная ЛЮКС круглая малая мраморный(55)</v>
          </cell>
          <cell r="E28930" t="str">
            <v>Россия</v>
          </cell>
          <cell r="F28930" t="str">
            <v>ПЛАСТИК</v>
          </cell>
        </row>
        <row r="28931">
          <cell r="A28931" t="str">
            <v>PC1020LMN</v>
          </cell>
          <cell r="B28931" t="str">
            <v>DOMOCENTR</v>
          </cell>
          <cell r="C28931" t="str">
            <v xml:space="preserve"> Емкость для лимона ПЦ1020ЛМН</v>
          </cell>
          <cell r="E28931" t="str">
            <v>Россия</v>
          </cell>
          <cell r="F28931" t="str">
            <v>ПЛАСТИК</v>
          </cell>
        </row>
        <row r="28932">
          <cell r="A28932" t="str">
            <v>PC1021ЗLT</v>
          </cell>
          <cell r="B28932" t="str">
            <v>DOMOCENTR</v>
          </cell>
          <cell r="C28932" t="str">
            <v xml:space="preserve"> Емкость для лука ПЦ1021ЗЛТ</v>
          </cell>
          <cell r="E28932" t="str">
            <v>Россия</v>
          </cell>
          <cell r="F28932" t="str">
            <v>ПЛАСТИК</v>
          </cell>
        </row>
        <row r="28933">
          <cell r="A28933" t="str">
            <v>SV3215AM</v>
          </cell>
          <cell r="B28933" t="str">
            <v>DOMOCENTR</v>
          </cell>
          <cell r="C28933" t="str">
            <v xml:space="preserve"> Комплект WC Стиль SV3215АМ (микс)</v>
          </cell>
          <cell r="E28933" t="str">
            <v>Россия</v>
          </cell>
          <cell r="F28933" t="str">
            <v>ПЛАСТИК</v>
          </cell>
        </row>
        <row r="28934">
          <cell r="A28934" t="str">
            <v>PC1430SL</v>
          </cell>
          <cell r="B28934" t="str">
            <v>DOMOCENTR</v>
          </cell>
          <cell r="C28934" t="str">
            <v xml:space="preserve"> Кружка кемпинговая 0.25л а ассорт (90) ПЦ1430СЛ</v>
          </cell>
          <cell r="E28934" t="str">
            <v>Россия</v>
          </cell>
          <cell r="F28934" t="str">
            <v>ПЛАСТИК</v>
          </cell>
        </row>
        <row r="28935">
          <cell r="A28935" t="str">
            <v>BC-1264</v>
          </cell>
          <cell r="B28935" t="str">
            <v>DOMOCENTR</v>
          </cell>
          <cell r="C28935" t="str">
            <v xml:space="preserve"> Дуршлаг складной VITESSE</v>
          </cell>
          <cell r="E28935" t="str">
            <v>Китай</v>
          </cell>
          <cell r="F28935" t="str">
            <v>СТАЛЬ</v>
          </cell>
        </row>
        <row r="28936">
          <cell r="A28936" t="str">
            <v>ING50017FZTL</v>
          </cell>
          <cell r="B28936" t="str">
            <v>DOMOCENTR</v>
          </cell>
          <cell r="C28936" t="str">
            <v xml:space="preserve"> Лейка для комнатных растений 1.7л в ассорт.(24)</v>
          </cell>
          <cell r="E28936" t="str">
            <v>Россия</v>
          </cell>
          <cell r="F28936" t="str">
            <v>ПЛАСТИК</v>
          </cell>
        </row>
        <row r="28937">
          <cell r="A28937" t="str">
            <v>BC-1263</v>
          </cell>
          <cell r="B28937" t="str">
            <v>DOMOCENTR</v>
          </cell>
          <cell r="C28937" t="str">
            <v xml:space="preserve"> Воронка VITESSE VS-1263</v>
          </cell>
          <cell r="E28937" t="str">
            <v>Китай</v>
          </cell>
          <cell r="F28937" t="str">
            <v>СТАЛЬ</v>
          </cell>
        </row>
        <row r="28938">
          <cell r="A28938" t="str">
            <v>BC-1184</v>
          </cell>
          <cell r="B28938" t="str">
            <v>DOMOCENTR</v>
          </cell>
          <cell r="C28938" t="str">
            <v xml:space="preserve"> Кастрюля VITESSE VS-1184 20см 2.7л толщина стенок: 2.5мм</v>
          </cell>
          <cell r="E28938" t="str">
            <v>Китай</v>
          </cell>
          <cell r="F28938" t="str">
            <v>СТАЛЬ</v>
          </cell>
        </row>
        <row r="28939">
          <cell r="A28939" t="str">
            <v>BC-1491</v>
          </cell>
          <cell r="B28939" t="str">
            <v>DOMOCENTR</v>
          </cell>
          <cell r="C28939" t="str">
            <v xml:space="preserve"> Кастрюля VITESSEVS-1491 (3л) 20см</v>
          </cell>
          <cell r="E28939" t="str">
            <v>Китай</v>
          </cell>
          <cell r="F28939" t="str">
            <v>СТАЛЬ</v>
          </cell>
        </row>
        <row r="28940">
          <cell r="A28940" t="str">
            <v>BC-2260</v>
          </cell>
          <cell r="B28940" t="str">
            <v>DOMOCENTR</v>
          </cell>
          <cell r="C28940" t="str">
            <v xml:space="preserve"> Сковорода VITESSE VS-2260 24см 2л</v>
          </cell>
          <cell r="E28940" t="str">
            <v>Китай</v>
          </cell>
          <cell r="F28940" t="str">
            <v>СТАЛЬ</v>
          </cell>
        </row>
        <row r="28941">
          <cell r="A28941" t="str">
            <v>BC-2282</v>
          </cell>
          <cell r="B28941" t="str">
            <v>DOMOCENTR</v>
          </cell>
          <cell r="C28941" t="str">
            <v xml:space="preserve"> Сковорода VITESSE VS-2282 20см 2.5мм ECO-CERA</v>
          </cell>
          <cell r="E28941" t="str">
            <v>Китай</v>
          </cell>
          <cell r="F28941" t="str">
            <v>СТАЛЬ</v>
          </cell>
        </row>
        <row r="28942">
          <cell r="A28942" t="str">
            <v>BC-2207</v>
          </cell>
          <cell r="B28942" t="str">
            <v>DOMOCENTR</v>
          </cell>
          <cell r="C28942" t="str">
            <v xml:space="preserve"> Кастрюля VITESSE VS-2207 20см с крышкой (3.1л)</v>
          </cell>
          <cell r="E28942" t="str">
            <v>Китай</v>
          </cell>
          <cell r="F28942" t="str">
            <v>СТАЛЬ</v>
          </cell>
        </row>
        <row r="28943">
          <cell r="A28943" t="str">
            <v>BC-2208</v>
          </cell>
          <cell r="B28943" t="str">
            <v>DOMOCENTR</v>
          </cell>
          <cell r="C28943" t="str">
            <v xml:space="preserve"> Кастрюля VITESSE VS-2208 24см с крышкой (5.4л)</v>
          </cell>
          <cell r="E28943" t="str">
            <v>Китай</v>
          </cell>
          <cell r="F28943" t="str">
            <v>СТАЛЬ</v>
          </cell>
        </row>
        <row r="28944">
          <cell r="A28944" t="str">
            <v>BC-2212</v>
          </cell>
          <cell r="B28944" t="str">
            <v>DOMOCENTR</v>
          </cell>
          <cell r="C28944" t="str">
            <v xml:space="preserve"> Кастрюля VITESSE VS-2212 (3.4л) 24см</v>
          </cell>
          <cell r="E28944" t="str">
            <v>Китай</v>
          </cell>
          <cell r="F28944" t="str">
            <v>СТАЛЬ</v>
          </cell>
        </row>
        <row r="28945">
          <cell r="A28945" t="str">
            <v>BC-2255</v>
          </cell>
          <cell r="B28945" t="str">
            <v>DOMOCENTR</v>
          </cell>
          <cell r="C28945" t="str">
            <v xml:space="preserve"> Кастрюля VITESSE VS-2255 (3л) 20см</v>
          </cell>
          <cell r="E28945" t="str">
            <v>Китай</v>
          </cell>
          <cell r="F28945" t="str">
            <v>СТАЛЬ</v>
          </cell>
        </row>
        <row r="28946">
          <cell r="A28946" t="str">
            <v>BC-2284</v>
          </cell>
          <cell r="B28946" t="str">
            <v>DOMOCENTR</v>
          </cell>
          <cell r="C28946" t="str">
            <v xml:space="preserve"> Кастрюля VITESSE VS-2284 28см (3.6л)</v>
          </cell>
          <cell r="E28946" t="str">
            <v>Китай</v>
          </cell>
          <cell r="F28946" t="str">
            <v>СТАЛЬ</v>
          </cell>
        </row>
        <row r="28947">
          <cell r="A28947" t="str">
            <v>BC-2283</v>
          </cell>
          <cell r="B28947" t="str">
            <v>DOMOCENTR</v>
          </cell>
          <cell r="C28947" t="str">
            <v xml:space="preserve"> Сковорода VITESSE VS-2283 24см толщ.-2.5мм</v>
          </cell>
          <cell r="E28947" t="str">
            <v>Китай</v>
          </cell>
          <cell r="F28947" t="str">
            <v>СТАЛЬ</v>
          </cell>
        </row>
        <row r="28948">
          <cell r="A28948" t="str">
            <v>BC-2291</v>
          </cell>
          <cell r="B28948" t="str">
            <v>DOMOCENTR</v>
          </cell>
          <cell r="C28948" t="str">
            <v xml:space="preserve"> Сковорода VITESSE VS-2291 24см 4мм</v>
          </cell>
          <cell r="E28948" t="str">
            <v>Китай</v>
          </cell>
          <cell r="F28948" t="str">
            <v>СТАЛЬ</v>
          </cell>
        </row>
        <row r="28949">
          <cell r="A28949" t="str">
            <v>BC-2292</v>
          </cell>
          <cell r="B28949" t="str">
            <v>DOMOCENTR</v>
          </cell>
          <cell r="C28949" t="str">
            <v xml:space="preserve"> Сковорода VITESSE VS-2292 26см 4мм</v>
          </cell>
          <cell r="E28949" t="str">
            <v>Китай</v>
          </cell>
          <cell r="F28949" t="str">
            <v>СТАЛЬ</v>
          </cell>
        </row>
        <row r="28950">
          <cell r="A28950" t="str">
            <v>BC-2286</v>
          </cell>
          <cell r="B28950" t="str">
            <v>DOMOCENTR</v>
          </cell>
          <cell r="C28950" t="str">
            <v xml:space="preserve"> Кастрюля VITESSE VS-2286 (4.5л) 24см ECO-CERA 2.5мм</v>
          </cell>
          <cell r="E28950" t="str">
            <v>Китай</v>
          </cell>
          <cell r="F28950" t="str">
            <v>СТАЛЬ</v>
          </cell>
        </row>
        <row r="28951">
          <cell r="A28951" t="str">
            <v>BC-2285</v>
          </cell>
          <cell r="B28951" t="str">
            <v>DOMOCENTR</v>
          </cell>
          <cell r="C28951" t="str">
            <v xml:space="preserve"> Кастрюля VITESSE VS-2285 18см (1.8л)</v>
          </cell>
          <cell r="E28951" t="str">
            <v>Китай</v>
          </cell>
          <cell r="F28951" t="str">
            <v>СТАЛЬ</v>
          </cell>
        </row>
        <row r="28952">
          <cell r="A28952" t="str">
            <v>BC-2288</v>
          </cell>
          <cell r="B28952" t="str">
            <v>DOMOCENTR</v>
          </cell>
          <cell r="C28952" t="str">
            <v xml:space="preserve"> Кастрюля VITESSE VS-2288 (2.5л) (Le Silique) 20см</v>
          </cell>
          <cell r="E28952" t="str">
            <v>Китай</v>
          </cell>
          <cell r="F28952" t="str">
            <v>СТАЛЬ</v>
          </cell>
        </row>
        <row r="28953">
          <cell r="A28953" t="str">
            <v>BC-7031</v>
          </cell>
          <cell r="B28953" t="str">
            <v>DOMOCENTR</v>
          </cell>
          <cell r="C28953" t="str">
            <v xml:space="preserve"> Кастрюля VITESSE VS-7031 20см (2.3л)</v>
          </cell>
          <cell r="E28953" t="str">
            <v>Китай</v>
          </cell>
          <cell r="F28953" t="str">
            <v>СТАЛЬ</v>
          </cell>
        </row>
        <row r="28954">
          <cell r="A28954" t="str">
            <v>BC-7301</v>
          </cell>
          <cell r="B28954" t="str">
            <v>DOMOCENTR</v>
          </cell>
          <cell r="C28954" t="str">
            <v xml:space="preserve"> Кастрюля VITESSE VS-7301 20см (3.3л)</v>
          </cell>
          <cell r="E28954" t="str">
            <v>Китай</v>
          </cell>
          <cell r="F28954" t="str">
            <v>СТАЛЬ</v>
          </cell>
        </row>
        <row r="28955">
          <cell r="A28955" t="str">
            <v>BC-7415</v>
          </cell>
          <cell r="B28955" t="str">
            <v>DOMOCENTR</v>
          </cell>
          <cell r="C28955" t="str">
            <v xml:space="preserve"> Сковорода VITESSE VS-7415 24см</v>
          </cell>
          <cell r="E28955" t="str">
            <v>Китай</v>
          </cell>
          <cell r="F28955" t="str">
            <v>СТАЛЬ</v>
          </cell>
        </row>
        <row r="28956">
          <cell r="A28956" t="str">
            <v>BC-2521</v>
          </cell>
          <cell r="B28956" t="str">
            <v>DOMOCENTR</v>
          </cell>
          <cell r="C28956" t="str">
            <v xml:space="preserve"> Сковорода VITESSE VS-2521</v>
          </cell>
          <cell r="E28956" t="str">
            <v>Китай</v>
          </cell>
          <cell r="F28956" t="str">
            <v>СТАЛЬ</v>
          </cell>
        </row>
        <row r="28957">
          <cell r="A28957" t="str">
            <v>BC-7417</v>
          </cell>
          <cell r="B28957" t="str">
            <v>DOMOCENTR</v>
          </cell>
          <cell r="C28957" t="str">
            <v xml:space="preserve"> Сковорода VITESSE VS-7417 20см</v>
          </cell>
          <cell r="E28957" t="str">
            <v>Китай</v>
          </cell>
          <cell r="F28957" t="str">
            <v>СТАЛЬ</v>
          </cell>
        </row>
        <row r="28958">
          <cell r="A28958" t="str">
            <v>BC-7419</v>
          </cell>
          <cell r="B28958" t="str">
            <v>DOMOCENTR</v>
          </cell>
          <cell r="C28958" t="str">
            <v xml:space="preserve"> Сковорода VITESSE VS-7419 20см</v>
          </cell>
          <cell r="E28958" t="str">
            <v>Китай</v>
          </cell>
          <cell r="F28958" t="str">
            <v>СТАЛЬ</v>
          </cell>
        </row>
        <row r="28959">
          <cell r="A28959" t="str">
            <v>BC-1420</v>
          </cell>
          <cell r="B28959" t="str">
            <v>DOMOCENTR</v>
          </cell>
          <cell r="C28959" t="str">
            <v xml:space="preserve"> Скороварка VITESSE VS-1420 (Naomi) 24см (7л)</v>
          </cell>
          <cell r="E28959" t="str">
            <v>Китай</v>
          </cell>
          <cell r="F28959" t="str">
            <v>СТАЛЬ</v>
          </cell>
        </row>
        <row r="28960">
          <cell r="A28960" t="str">
            <v>BC-7753</v>
          </cell>
          <cell r="B28960" t="str">
            <v>DOMOCENTR</v>
          </cell>
          <cell r="C28960" t="str">
            <v xml:space="preserve"> Кастрюля VITESSE VS-7753 24см (7.2л)</v>
          </cell>
          <cell r="E28960" t="str">
            <v>Китай</v>
          </cell>
          <cell r="F28960" t="str">
            <v>СТАЛЬ</v>
          </cell>
        </row>
        <row r="28961">
          <cell r="A28961" t="str">
            <v>BC-2211</v>
          </cell>
          <cell r="B28961" t="str">
            <v>DOMOCENTR</v>
          </cell>
          <cell r="C28961" t="str">
            <v xml:space="preserve"> Ковш для молока VITESSE VS-2211 (1.6л) 2.5мм керам покр.</v>
          </cell>
          <cell r="E28961" t="str">
            <v>Китай</v>
          </cell>
          <cell r="F28961" t="str">
            <v>СТАЛЬ</v>
          </cell>
        </row>
        <row r="28962">
          <cell r="A28962" t="str">
            <v>BC-1847</v>
          </cell>
          <cell r="B28962" t="str">
            <v>DOMOCENTR</v>
          </cell>
          <cell r="C28962" t="str">
            <v xml:space="preserve"> Кофеварка френч-пресс VITESSE VS-1847 (400мл) (Esther)</v>
          </cell>
          <cell r="E28962" t="str">
            <v>Китай</v>
          </cell>
          <cell r="F28962" t="str">
            <v>СТАЛЬ</v>
          </cell>
        </row>
        <row r="28963">
          <cell r="A28963" t="str">
            <v>BC-1848</v>
          </cell>
          <cell r="B28963" t="str">
            <v>DOMOCENTR</v>
          </cell>
          <cell r="C28963" t="str">
            <v xml:space="preserve"> Кофеварка френч-пресс VITESSE VS-1848(600мл) (Zaida)</v>
          </cell>
          <cell r="E28963" t="str">
            <v>Китай</v>
          </cell>
          <cell r="F28963" t="str">
            <v>СТАЛЬ</v>
          </cell>
        </row>
        <row r="28964">
          <cell r="A28964" t="str">
            <v>BC-8321</v>
          </cell>
          <cell r="B28964" t="str">
            <v>DOMOCENTR</v>
          </cell>
          <cell r="C28964" t="str">
            <v xml:space="preserve"> Кофеварка френч-пресс VITESSE VS-8321 (400мл)</v>
          </cell>
          <cell r="E28964" t="str">
            <v>Китай</v>
          </cell>
          <cell r="F28964" t="str">
            <v>СТАЛЬ</v>
          </cell>
        </row>
        <row r="28965">
          <cell r="A28965" t="str">
            <v>BC-2719</v>
          </cell>
          <cell r="B28965" t="str">
            <v>DOMOCENTR</v>
          </cell>
          <cell r="C28965" t="str">
            <v xml:space="preserve"> Кухонный набор VITESSE VS-2719</v>
          </cell>
          <cell r="E28965" t="str">
            <v>Китай</v>
          </cell>
          <cell r="F28965" t="str">
            <v>СТАЛЬ</v>
          </cell>
        </row>
        <row r="28966">
          <cell r="A28966" t="str">
            <v>BC-1222</v>
          </cell>
          <cell r="B28966" t="str">
            <v>DOMOCENTR</v>
          </cell>
          <cell r="C28966" t="str">
            <v xml:space="preserve"> Соусник VITESSE VS-1222 (Diamanta) (300мл)</v>
          </cell>
          <cell r="E28966" t="str">
            <v>Китай</v>
          </cell>
          <cell r="F28966" t="str">
            <v>СТАЛЬ</v>
          </cell>
        </row>
        <row r="28967">
          <cell r="A28967" t="str">
            <v>BC-2350</v>
          </cell>
          <cell r="B28967" t="str">
            <v>DOMOCENTR</v>
          </cell>
          <cell r="C28967" t="str">
            <v xml:space="preserve"> Форма для выпечки VITESSE VS-2350</v>
          </cell>
          <cell r="E28967" t="str">
            <v>Китай</v>
          </cell>
          <cell r="F28967" t="str">
            <v>СТАЛЬ</v>
          </cell>
        </row>
        <row r="28968">
          <cell r="A28968" t="str">
            <v>BC-1965</v>
          </cell>
          <cell r="B28968" t="str">
            <v>DOMOCENTR</v>
          </cell>
          <cell r="C28968" t="str">
            <v xml:space="preserve"> Форма для кексов VITESSE VS-1965</v>
          </cell>
          <cell r="E28968" t="str">
            <v>Китай</v>
          </cell>
          <cell r="F28968" t="str">
            <v>СТАЛЬ</v>
          </cell>
        </row>
        <row r="28969">
          <cell r="A28969" t="str">
            <v>BC-2354</v>
          </cell>
          <cell r="B28969" t="str">
            <v>DOMOCENTR</v>
          </cell>
          <cell r="C28969" t="str">
            <v xml:space="preserve"> Форма для кексов VITESSE VS-2354</v>
          </cell>
          <cell r="E28969" t="str">
            <v>Китай</v>
          </cell>
          <cell r="F28969" t="str">
            <v>СТАЛЬ</v>
          </cell>
        </row>
        <row r="28970">
          <cell r="A28970" t="str">
            <v>BC-428</v>
          </cell>
          <cell r="B28970" t="str">
            <v>DOMOCENTR</v>
          </cell>
          <cell r="C28970" t="str">
            <v xml:space="preserve"> Хлебопечка VITESSE VS-428</v>
          </cell>
          <cell r="E28970" t="str">
            <v>Китай</v>
          </cell>
          <cell r="F28970" t="str">
            <v>СТАЛЬ</v>
          </cell>
        </row>
        <row r="28971">
          <cell r="A28971" t="str">
            <v>BC-8312</v>
          </cell>
          <cell r="B28971" t="str">
            <v>DOMOCENTR</v>
          </cell>
          <cell r="C28971" t="str">
            <v xml:space="preserve"> Чайник заварочный VITESSE VS-8312 (0.5л) Толщина стенок: 0.7мм</v>
          </cell>
          <cell r="E28971" t="str">
            <v>Китай</v>
          </cell>
          <cell r="F28971" t="str">
            <v>СТАЛЬ</v>
          </cell>
        </row>
        <row r="28972">
          <cell r="A28972" t="str">
            <v>BC-1219</v>
          </cell>
          <cell r="B28972" t="str">
            <v>DOMOCENTR</v>
          </cell>
          <cell r="C28972" t="str">
            <v xml:space="preserve"> Масленка VITESSE VS-1219 (Julie)</v>
          </cell>
          <cell r="E28972" t="str">
            <v>Китай</v>
          </cell>
          <cell r="F28972" t="str">
            <v>СТАЛЬ</v>
          </cell>
        </row>
        <row r="28973">
          <cell r="A28973" t="str">
            <v>BC-1220</v>
          </cell>
          <cell r="B28973" t="str">
            <v>DOMOCENTR</v>
          </cell>
          <cell r="C28973" t="str">
            <v xml:space="preserve"> Масленка VITESSE VS-1220 (Elle)</v>
          </cell>
          <cell r="E28973" t="str">
            <v>Китай</v>
          </cell>
          <cell r="F28973" t="str">
            <v>СТАЛЬ</v>
          </cell>
        </row>
        <row r="28974">
          <cell r="A28974" t="str">
            <v>BC-8616</v>
          </cell>
          <cell r="B28974" t="str">
            <v>DOMOCENTR</v>
          </cell>
          <cell r="C28974" t="str">
            <v xml:space="preserve"> Масленка VITESSE VS-8616 Толщина стенок: 0.6мм</v>
          </cell>
          <cell r="E28974" t="str">
            <v>Китай</v>
          </cell>
          <cell r="F28974" t="str">
            <v>СТАЛЬ</v>
          </cell>
        </row>
        <row r="28975">
          <cell r="A28975" t="str">
            <v>BC-8649</v>
          </cell>
          <cell r="B28975" t="str">
            <v>DOMOCENTR</v>
          </cell>
          <cell r="E28975" t="str">
            <v>Китай</v>
          </cell>
          <cell r="F28975" t="str">
            <v>СТАЛЬ</v>
          </cell>
        </row>
        <row r="28976">
          <cell r="A28976" t="str">
            <v>BC-592</v>
          </cell>
          <cell r="B28976" t="str">
            <v>DOMOCENTR</v>
          </cell>
          <cell r="C28976" t="str">
            <v xml:space="preserve"> Мультиварка VITESSE VS-592 (4л) 700Вт керам.чаша</v>
          </cell>
          <cell r="E28976" t="str">
            <v>Китай</v>
          </cell>
          <cell r="F28976" t="str">
            <v>СТАЛЬ</v>
          </cell>
        </row>
        <row r="28977">
          <cell r="A28977" t="str">
            <v>BC-3012</v>
          </cell>
          <cell r="B28977" t="str">
            <v>DOMOCENTR</v>
          </cell>
          <cell r="C28977" t="str">
            <v xml:space="preserve"> Мультиварка-скороварка VITESSE VS-3012</v>
          </cell>
          <cell r="E28977" t="str">
            <v>Китай</v>
          </cell>
          <cell r="F28977" t="str">
            <v>СТАЛЬ</v>
          </cell>
        </row>
        <row r="28978">
          <cell r="A28978" t="str">
            <v>BC-1816</v>
          </cell>
          <cell r="B28978" t="str">
            <v>DOMOCENTR</v>
          </cell>
          <cell r="C28978" t="str">
            <v xml:space="preserve"> Набор для барбекю VITESSE VS-1816</v>
          </cell>
          <cell r="E28978" t="str">
            <v>Китай</v>
          </cell>
          <cell r="F28978" t="str">
            <v>СТАЛЬ</v>
          </cell>
        </row>
        <row r="28979">
          <cell r="A28979" t="str">
            <v>BC-2018</v>
          </cell>
          <cell r="B28979" t="str">
            <v>DOMOCENTR</v>
          </cell>
          <cell r="C28979" t="str">
            <v xml:space="preserve"> Набор кух.посуды с антипр.покр. VITESSE VS-2018</v>
          </cell>
          <cell r="E28979" t="str">
            <v>Китай</v>
          </cell>
          <cell r="F28979" t="str">
            <v>СТАЛЬ</v>
          </cell>
        </row>
        <row r="28980">
          <cell r="A28980" t="str">
            <v>BC-2218</v>
          </cell>
          <cell r="B28980" t="str">
            <v>DOMOCENTR</v>
          </cell>
          <cell r="C28980" t="str">
            <v xml:space="preserve"> Набор кухонной посуды с антипригарным покр.VITESSE VS-2218</v>
          </cell>
          <cell r="E28980" t="str">
            <v>Китай</v>
          </cell>
          <cell r="F28980" t="str">
            <v>СТАЛЬ</v>
          </cell>
        </row>
        <row r="28981">
          <cell r="A28981" t="str">
            <v>BC-1975</v>
          </cell>
          <cell r="B28981" t="str">
            <v>DOMOCENTR</v>
          </cell>
          <cell r="C28981" t="str">
            <v xml:space="preserve"> Набор кухонных принадлежностей VITESSE VS-1975</v>
          </cell>
          <cell r="E28981" t="str">
            <v>Китай</v>
          </cell>
          <cell r="F28981" t="str">
            <v>СТАЛЬ</v>
          </cell>
        </row>
        <row r="28982">
          <cell r="A28982" t="str">
            <v>BC-1316</v>
          </cell>
          <cell r="B28982" t="str">
            <v>DOMOCENTR</v>
          </cell>
          <cell r="C28982" t="str">
            <v xml:space="preserve"> Набор ножей VITESSE VS-1316</v>
          </cell>
          <cell r="E28982" t="str">
            <v>Китай</v>
          </cell>
          <cell r="F28982" t="str">
            <v>СТАЛЬ</v>
          </cell>
        </row>
        <row r="28983">
          <cell r="A28983" t="str">
            <v>BC-1351</v>
          </cell>
          <cell r="B28983" t="str">
            <v>DOMOCENTR</v>
          </cell>
          <cell r="C28983" t="str">
            <v xml:space="preserve"> Набор ножей VITESSE VS-1351</v>
          </cell>
          <cell r="E28983" t="str">
            <v>Китай</v>
          </cell>
          <cell r="F28983" t="str">
            <v>СТАЛЬ</v>
          </cell>
        </row>
        <row r="28984">
          <cell r="A28984" t="str">
            <v>BC-1757</v>
          </cell>
          <cell r="B28984" t="str">
            <v>DOMOCENTR</v>
          </cell>
          <cell r="C28984" t="str">
            <v xml:space="preserve"> Набор ножей VITESSE VS-1757</v>
          </cell>
          <cell r="E28984" t="str">
            <v>Китай</v>
          </cell>
          <cell r="F28984" t="str">
            <v>СТАЛЬ</v>
          </cell>
        </row>
        <row r="28985">
          <cell r="A28985" t="str">
            <v>BC-2723</v>
          </cell>
          <cell r="B28985" t="str">
            <v>DOMOCENTR</v>
          </cell>
          <cell r="C28985" t="str">
            <v xml:space="preserve"> Набор ножей VITESSE VS-2723 5пр. черная керамика</v>
          </cell>
          <cell r="E28985" t="str">
            <v>Китай</v>
          </cell>
          <cell r="F28985" t="str">
            <v>СТАЛЬ</v>
          </cell>
        </row>
        <row r="28986">
          <cell r="A28986" t="str">
            <v>BC-2705</v>
          </cell>
          <cell r="B28986" t="str">
            <v>DOMOCENTR</v>
          </cell>
          <cell r="C28986" t="str">
            <v xml:space="preserve"> Набор ножей для сыра VS-2705</v>
          </cell>
          <cell r="E28986" t="str">
            <v>Китай</v>
          </cell>
          <cell r="F28986" t="str">
            <v>СТАЛЬ</v>
          </cell>
        </row>
        <row r="28987">
          <cell r="A28987" t="str">
            <v>BC-1450</v>
          </cell>
          <cell r="B28987" t="str">
            <v>DOMOCENTR</v>
          </cell>
          <cell r="C28987" t="str">
            <v xml:space="preserve"> Набор посуды из высококач. н/ст VITESSE VS-1450. 8 пр. 3.25л+2.4л+1.7л</v>
          </cell>
          <cell r="E28987" t="str">
            <v>Китай</v>
          </cell>
          <cell r="F28987" t="str">
            <v>СТАЛЬ</v>
          </cell>
        </row>
        <row r="28988">
          <cell r="A28988" t="str">
            <v>BC-1091</v>
          </cell>
          <cell r="B28988" t="str">
            <v>DOMOCENTR</v>
          </cell>
          <cell r="C28988" t="str">
            <v xml:space="preserve"> Набор стол. приборов для детей VITESSE VS-1091</v>
          </cell>
          <cell r="E28988" t="str">
            <v>Китай</v>
          </cell>
          <cell r="F28988" t="str">
            <v>СТАЛЬ</v>
          </cell>
        </row>
        <row r="28989">
          <cell r="A28989" t="str">
            <v>BC-1825</v>
          </cell>
          <cell r="B28989" t="str">
            <v>DOMOCENTR</v>
          </cell>
          <cell r="C28989" t="str">
            <v xml:space="preserve"> Набор чашек для мороженого VITESSE VS-1825</v>
          </cell>
          <cell r="E28989" t="str">
            <v>Китай</v>
          </cell>
          <cell r="F28989" t="str">
            <v>СТАЛЬ</v>
          </cell>
        </row>
        <row r="28990">
          <cell r="A28990" t="str">
            <v>BC-8630</v>
          </cell>
          <cell r="B28990" t="str">
            <v>DOMOCENTR</v>
          </cell>
          <cell r="C28990" t="str">
            <v xml:space="preserve"> Нож для яблок VITESSE VS-8630</v>
          </cell>
          <cell r="E28990" t="str">
            <v>Китай</v>
          </cell>
          <cell r="F28990" t="str">
            <v>СТАЛЬ</v>
          </cell>
        </row>
        <row r="28991">
          <cell r="A28991" t="str">
            <v>BC-8631</v>
          </cell>
          <cell r="B28991" t="str">
            <v>DOMOCENTR</v>
          </cell>
          <cell r="C28991" t="str">
            <v xml:space="preserve"> Подставка VITESSE бакелитовая</v>
          </cell>
          <cell r="E28991" t="str">
            <v>Китай</v>
          </cell>
          <cell r="F28991" t="str">
            <v>СТАЛЬ</v>
          </cell>
        </row>
        <row r="28992">
          <cell r="A28992" t="str">
            <v>BC-1173</v>
          </cell>
          <cell r="B28992" t="str">
            <v>DOMOCENTR</v>
          </cell>
          <cell r="C28992" t="str">
            <v xml:space="preserve"> Сковорода VITESSE VS-1173</v>
          </cell>
          <cell r="E28992" t="str">
            <v>Китай</v>
          </cell>
          <cell r="F28992" t="str">
            <v>СТАЛЬ</v>
          </cell>
        </row>
        <row r="28993">
          <cell r="A28993" t="str">
            <v>BC-1578</v>
          </cell>
          <cell r="B28993" t="str">
            <v>DOMOCENTR</v>
          </cell>
          <cell r="C28993" t="str">
            <v xml:space="preserve"> Сковорода VITESSE VS-1578 (Akira) 21см чугун</v>
          </cell>
          <cell r="E28993" t="str">
            <v>Китай</v>
          </cell>
          <cell r="F28993" t="str">
            <v>СТАЛЬ</v>
          </cell>
        </row>
        <row r="28994">
          <cell r="A28994" t="str">
            <v>BC-2103</v>
          </cell>
          <cell r="B28994" t="str">
            <v>DOMOCENTR</v>
          </cell>
          <cell r="C28994" t="str">
            <v xml:space="preserve"> Сковорода VITESSE VS-2103 22см ECO-CERA</v>
          </cell>
          <cell r="E28994" t="str">
            <v>Китай</v>
          </cell>
          <cell r="F28994" t="str">
            <v>СТАЛЬ</v>
          </cell>
        </row>
        <row r="28995">
          <cell r="A28995" t="str">
            <v>BC-2250</v>
          </cell>
          <cell r="B28995" t="str">
            <v>DOMOCENTR</v>
          </cell>
          <cell r="C28995" t="str">
            <v xml:space="preserve"> Сковорода VITESSE VS-2250 20см</v>
          </cell>
          <cell r="E28995" t="str">
            <v>Китай</v>
          </cell>
          <cell r="F28995" t="str">
            <v>СТАЛЬ</v>
          </cell>
        </row>
        <row r="28996">
          <cell r="A28996" t="str">
            <v>BC-2251</v>
          </cell>
          <cell r="B28996" t="str">
            <v>DOMOCENTR</v>
          </cell>
          <cell r="C28996" t="str">
            <v xml:space="preserve"> Сковорода VITESSE VS-2251 24см керам.покр.</v>
          </cell>
          <cell r="E28996" t="str">
            <v>Китай</v>
          </cell>
          <cell r="F28996" t="str">
            <v>СТАЛЬ</v>
          </cell>
        </row>
        <row r="28997">
          <cell r="A28997" t="str">
            <v>D6822</v>
          </cell>
          <cell r="B28997" t="str">
            <v>LUMINARC</v>
          </cell>
          <cell r="C28997" t="str">
            <v xml:space="preserve"> Банка для продуктов КЛУБ с крышкой 1л</v>
          </cell>
          <cell r="D28997" t="str">
            <v xml:space="preserve"> CLUB JAR 1L</v>
          </cell>
          <cell r="E28997" t="str">
            <v>ОАЭ</v>
          </cell>
          <cell r="F28997" t="str">
            <v>СТЕКЛО,ПЛАСТИК</v>
          </cell>
        </row>
        <row r="28998">
          <cell r="A28998" t="str">
            <v>39296</v>
          </cell>
          <cell r="B28998" t="str">
            <v>LUMINARC</v>
          </cell>
          <cell r="C28998" t="str">
            <v xml:space="preserve"> Салатник РОК 22см</v>
          </cell>
          <cell r="D28998" t="str">
            <v xml:space="preserve">  TEMPERED ROC BOWL 22</v>
          </cell>
          <cell r="E28998" t="str">
            <v>ОАЭ</v>
          </cell>
          <cell r="F28998" t="str">
            <v>СТЕКЛО</v>
          </cell>
        </row>
        <row r="28999">
          <cell r="A28999" t="str">
            <v>J0718</v>
          </cell>
          <cell r="B28999" t="str">
            <v>LUMINARC</v>
          </cell>
          <cell r="C28999" t="str">
            <v xml:space="preserve"> Салатник ГРИН ОД 16.5см</v>
          </cell>
          <cell r="D28999" t="str">
            <v xml:space="preserve"> COUPELLE MULTI-USAGES GREEN ODE T</v>
          </cell>
          <cell r="E28999" t="str">
            <v>Франция</v>
          </cell>
          <cell r="F28999" t="str">
            <v>СТЕКЛО</v>
          </cell>
        </row>
        <row r="29000">
          <cell r="A29000" t="str">
            <v>21661</v>
          </cell>
          <cell r="B29000" t="str">
            <v>LUMINARC</v>
          </cell>
          <cell r="C29000" t="str">
            <v xml:space="preserve"> Кружка НЕМО 250мл</v>
          </cell>
          <cell r="D29000" t="str">
            <v xml:space="preserve"> BOCK 25 NEMO T</v>
          </cell>
          <cell r="E29000" t="str">
            <v>Франция</v>
          </cell>
          <cell r="F29000" t="str">
            <v>СТЕКЛО</v>
          </cell>
        </row>
        <row r="29001">
          <cell r="A29001" t="str">
            <v>C6876</v>
          </cell>
          <cell r="B29001" t="str">
            <v>LUMINARC</v>
          </cell>
          <cell r="C29001" t="str">
            <v xml:space="preserve"> Набор детский 3 предмета ВИННИ ПУХ И ДРУЗЬЯ</v>
          </cell>
          <cell r="D29001" t="str">
            <v xml:space="preserve"> S3P ENFANT BLISTER WINNIE AND FRIENDS T</v>
          </cell>
          <cell r="E29001" t="str">
            <v>Франция</v>
          </cell>
          <cell r="F29001" t="str">
            <v>СТЕКЛО</v>
          </cell>
        </row>
        <row r="29002">
          <cell r="A29002" t="str">
            <v>E7365</v>
          </cell>
          <cell r="B29002" t="str">
            <v>LUMINARC</v>
          </cell>
          <cell r="C29002" t="str">
            <v xml:space="preserve"> Детский набор ПРИНЦЕССА И УКРАШЕНИЯ 3 предмета</v>
          </cell>
          <cell r="D29002" t="str">
            <v xml:space="preserve"> S3 ENFANT BLISTER DISNEY JEWELS</v>
          </cell>
          <cell r="E29002" t="str">
            <v>Франция</v>
          </cell>
          <cell r="F29002" t="str">
            <v>СТЕКЛО</v>
          </cell>
        </row>
        <row r="29003">
          <cell r="A29003" t="str">
            <v>E9140</v>
          </cell>
          <cell r="B29003" t="str">
            <v>LUMINARC</v>
          </cell>
          <cell r="C29003" t="str">
            <v xml:space="preserve"> Кружка DISNEY FAIRIES 250мл</v>
          </cell>
          <cell r="D29003" t="str">
            <v xml:space="preserve"> MUG 25 FAIRIES</v>
          </cell>
          <cell r="E29003" t="str">
            <v>Франция</v>
          </cell>
          <cell r="F29003" t="str">
            <v>СТЕКЛО</v>
          </cell>
        </row>
        <row r="29004">
          <cell r="A29004" t="str">
            <v>G3198</v>
          </cell>
          <cell r="B29004" t="str">
            <v>LUMINARC</v>
          </cell>
          <cell r="C29004" t="str">
            <v xml:space="preserve"> Кружка ТАЧКИ 250мл (E9131)</v>
          </cell>
          <cell r="D29004" t="str">
            <v xml:space="preserve"> BOCK 25 DISNEY CARS T     (anc ref E9131)</v>
          </cell>
          <cell r="E29004" t="str">
            <v>Франция</v>
          </cell>
          <cell r="F29004" t="str">
            <v>СТЕКЛО</v>
          </cell>
        </row>
        <row r="29005">
          <cell r="A29005" t="str">
            <v>21578</v>
          </cell>
          <cell r="B29005" t="str">
            <v>LUMINARC</v>
          </cell>
          <cell r="C29005" t="str">
            <v xml:space="preserve"> Набор стаканов НЕМО 3шт 300мл высокие</v>
          </cell>
          <cell r="D29005" t="str">
            <v xml:space="preserve"> K3 GOBELET FH 30 NEMO</v>
          </cell>
          <cell r="E29005" t="str">
            <v>Франция</v>
          </cell>
          <cell r="F29005" t="str">
            <v>СТЕКЛО</v>
          </cell>
        </row>
        <row r="29006">
          <cell r="A29006" t="str">
            <v>21584</v>
          </cell>
          <cell r="B29006" t="str">
            <v>LUMINARC</v>
          </cell>
          <cell r="C29006" t="str">
            <v xml:space="preserve"> Набор стаканов НЕМО 3шт 300мл низкие</v>
          </cell>
          <cell r="D29006" t="str">
            <v xml:space="preserve"> K3 GOBELET FB 30 NEMO</v>
          </cell>
          <cell r="E29006" t="str">
            <v>Франция</v>
          </cell>
          <cell r="F29006" t="str">
            <v>СТЕКЛО</v>
          </cell>
        </row>
        <row r="29007">
          <cell r="A29007" t="str">
            <v>E9134</v>
          </cell>
          <cell r="B29007" t="str">
            <v>LUMINARC</v>
          </cell>
          <cell r="C29007" t="str">
            <v xml:space="preserve"> Набор стаканов ТАЧКИ 3шт 160мл</v>
          </cell>
          <cell r="D29007" t="str">
            <v xml:space="preserve"> SCE 3 P. TIMBALE FH 16 DISNEY CARS</v>
          </cell>
          <cell r="E29007" t="str">
            <v>Франция</v>
          </cell>
          <cell r="F29007" t="str">
            <v>СТЕКЛО</v>
          </cell>
        </row>
        <row r="29008">
          <cell r="A29008" t="str">
            <v>C1378</v>
          </cell>
          <cell r="B29008" t="str">
            <v>LUMINARC</v>
          </cell>
          <cell r="C29008" t="str">
            <v xml:space="preserve"> Пиала НЕМО 500мл</v>
          </cell>
          <cell r="D29008" t="str">
            <v xml:space="preserve"> BOL 50 NEMO T</v>
          </cell>
          <cell r="E29008" t="str">
            <v>Франция</v>
          </cell>
          <cell r="F29008" t="str">
            <v>СТЕКЛО</v>
          </cell>
        </row>
        <row r="29009">
          <cell r="A29009" t="str">
            <v>C1396</v>
          </cell>
          <cell r="B29009" t="str">
            <v>LUMINARC</v>
          </cell>
          <cell r="C29009" t="str">
            <v xml:space="preserve"> Бульонница НЕМО 500мл</v>
          </cell>
          <cell r="D29009" t="str">
            <v xml:space="preserve"> TASSE JUMBO 50 NEMO T</v>
          </cell>
          <cell r="E29009" t="str">
            <v>Франция</v>
          </cell>
          <cell r="F29009" t="str">
            <v>СТЕКЛО</v>
          </cell>
        </row>
        <row r="29010">
          <cell r="A29010" t="str">
            <v>E9141</v>
          </cell>
          <cell r="B29010" t="str">
            <v>LUMINARC</v>
          </cell>
          <cell r="C29010" t="str">
            <v xml:space="preserve"> Бульонница DISNEY FAIRIES 500мл</v>
          </cell>
          <cell r="D29010" t="str">
            <v xml:space="preserve"> BOL 50 DISNEY FAIRIES</v>
          </cell>
          <cell r="E29010" t="str">
            <v>Франция</v>
          </cell>
          <cell r="F29010" t="str">
            <v>СТЕКЛО</v>
          </cell>
        </row>
        <row r="29011">
          <cell r="A29011" t="str">
            <v>G3195</v>
          </cell>
          <cell r="B29011" t="str">
            <v>LUMINARC</v>
          </cell>
          <cell r="C29011" t="str">
            <v xml:space="preserve"> Пиала ТАЧКИ 500мл (E9133)</v>
          </cell>
          <cell r="D29011" t="str">
            <v xml:space="preserve"> BOL 50 DISNEY CARS T     (anc ref E9133)</v>
          </cell>
          <cell r="E29011" t="str">
            <v>Франция</v>
          </cell>
          <cell r="F29011" t="str">
            <v>СТЕКЛО</v>
          </cell>
        </row>
        <row r="29012">
          <cell r="A29012" t="str">
            <v>C6877</v>
          </cell>
          <cell r="B29012" t="str">
            <v>LUMINARC</v>
          </cell>
          <cell r="C29012" t="str">
            <v xml:space="preserve"> Набор детский 3 предмета НЕМО</v>
          </cell>
          <cell r="D29012" t="str">
            <v xml:space="preserve"> SCE 3 P. ENFANT BLISTER NEMO T</v>
          </cell>
          <cell r="E29012" t="str">
            <v>Франция</v>
          </cell>
          <cell r="F29012" t="str">
            <v>СТЕКЛО</v>
          </cell>
        </row>
        <row r="29013">
          <cell r="A29013" t="str">
            <v>E7621</v>
          </cell>
          <cell r="B29013" t="str">
            <v>LUMINARC</v>
          </cell>
          <cell r="C29013" t="str">
            <v xml:space="preserve"> Набор детский 3 предмета ВИННИ И ПРИРОДА</v>
          </cell>
          <cell r="D29013" t="str">
            <v xml:space="preserve"> S3 ENFANT BLISTER WINNIE NATURE</v>
          </cell>
          <cell r="E29013" t="str">
            <v>Франция</v>
          </cell>
          <cell r="F29013" t="str">
            <v>СТЕКЛО</v>
          </cell>
        </row>
        <row r="29014">
          <cell r="A29014" t="str">
            <v>D9514</v>
          </cell>
          <cell r="B29014" t="str">
            <v>LUMINARC</v>
          </cell>
          <cell r="C29014" t="str">
            <v xml:space="preserve"> Набор столовых приборов 24 предмета ЛЕНТЫ</v>
          </cell>
          <cell r="D29014" t="str">
            <v xml:space="preserve"> SCE 24 P. COUVERTS RUBANS</v>
          </cell>
          <cell r="E29014" t="str">
            <v>Китай</v>
          </cell>
          <cell r="F29014" t="str">
            <v>НЕРЖАВЕЮЩАЯ СТАЛЬ</v>
          </cell>
        </row>
        <row r="29015">
          <cell r="A29015" t="str">
            <v>11201</v>
          </cell>
          <cell r="B29015" t="str">
            <v>LUMINARC</v>
          </cell>
          <cell r="C29015" t="str">
            <v xml:space="preserve"> Салатник АРУМ 23см</v>
          </cell>
          <cell r="D29015" t="str">
            <v xml:space="preserve"> COUPE 23 ARUM DECORE</v>
          </cell>
          <cell r="E29015" t="str">
            <v>Франция</v>
          </cell>
          <cell r="F29015" t="str">
            <v>СТЕКЛО</v>
          </cell>
        </row>
        <row r="29016">
          <cell r="A29016" t="str">
            <v>12061</v>
          </cell>
          <cell r="B29016" t="str">
            <v>LUMINARC</v>
          </cell>
          <cell r="C29016" t="str">
            <v xml:space="preserve"> Менажница АРУМ 25см</v>
          </cell>
          <cell r="D29016" t="str">
            <v xml:space="preserve"> ASSIETTE COMPARTIMENTEE ARUM DECORE</v>
          </cell>
          <cell r="E29016" t="str">
            <v>Франция</v>
          </cell>
          <cell r="F29016" t="str">
            <v>СТЕКЛО</v>
          </cell>
        </row>
        <row r="29017">
          <cell r="A29017" t="str">
            <v>12944</v>
          </cell>
          <cell r="B29017" t="str">
            <v>LUMINARC</v>
          </cell>
          <cell r="C29017" t="str">
            <v xml:space="preserve"> Кувшин ЭКВАТОР 1.3л</v>
          </cell>
          <cell r="D29017" t="str">
            <v xml:space="preserve"> BROC 1,3L EQUATEUR</v>
          </cell>
          <cell r="E29017" t="str">
            <v>Франция</v>
          </cell>
          <cell r="F29017" t="str">
            <v>СТЕКЛО</v>
          </cell>
        </row>
        <row r="29018">
          <cell r="A29018" t="str">
            <v>34691</v>
          </cell>
          <cell r="B29018" t="str">
            <v>LUMINARC</v>
          </cell>
          <cell r="C29018" t="str">
            <v xml:space="preserve"> Кувшин АСПЕН 1.3л</v>
          </cell>
          <cell r="D29018" t="str">
            <v xml:space="preserve"> BROC 1,3L ASPEN</v>
          </cell>
          <cell r="E29018" t="str">
            <v>Франция</v>
          </cell>
          <cell r="F29018" t="str">
            <v>СТЕКЛО</v>
          </cell>
        </row>
        <row r="29019">
          <cell r="A29019" t="str">
            <v>36341</v>
          </cell>
          <cell r="B29019" t="str">
            <v>LUMINARC</v>
          </cell>
          <cell r="C29019" t="str">
            <v xml:space="preserve"> Кувшин АРК 0.5л</v>
          </cell>
          <cell r="D29019" t="str">
            <v xml:space="preserve"> BROC 0,5L ARC</v>
          </cell>
          <cell r="E29019" t="str">
            <v>Франция</v>
          </cell>
          <cell r="F29019" t="str">
            <v>СТЕКЛО</v>
          </cell>
        </row>
        <row r="29020">
          <cell r="A29020" t="str">
            <v>49127</v>
          </cell>
          <cell r="B29020" t="str">
            <v>LUMINARC</v>
          </cell>
          <cell r="C29020" t="str">
            <v xml:space="preserve"> Кувшин ОКТАЙМ 0.5л</v>
          </cell>
          <cell r="D29020" t="str">
            <v xml:space="preserve"> BROC REFRIGERATION 0,5L OCTIME+BOUCHON</v>
          </cell>
          <cell r="E29020" t="str">
            <v>Франция</v>
          </cell>
          <cell r="F29020" t="str">
            <v>СТЕКЛО</v>
          </cell>
        </row>
        <row r="29021">
          <cell r="A29021" t="str">
            <v>57972</v>
          </cell>
          <cell r="B29021" t="str">
            <v>LUMINARC</v>
          </cell>
          <cell r="C29021" t="str">
            <v xml:space="preserve"> Штоф ЭЛЕГАНС 1л</v>
          </cell>
          <cell r="D29021" t="str">
            <v xml:space="preserve"> CARAFE 1L ELEGANCE</v>
          </cell>
          <cell r="E29021" t="str">
            <v>Франция</v>
          </cell>
          <cell r="F29021" t="str">
            <v>СТЕКЛО</v>
          </cell>
        </row>
        <row r="29022">
          <cell r="A29022" t="str">
            <v>75202</v>
          </cell>
          <cell r="B29022" t="str">
            <v>LUMINARC</v>
          </cell>
          <cell r="C29022" t="str">
            <v xml:space="preserve"> Кувшин ОКТАЙМ 1.1л</v>
          </cell>
          <cell r="D29022" t="str">
            <v xml:space="preserve"> BROC REFRIGERATION 1,1L OCTIME+BOUCHON</v>
          </cell>
          <cell r="E29022" t="str">
            <v>Франция</v>
          </cell>
          <cell r="F29022" t="str">
            <v>СТЕКЛО</v>
          </cell>
        </row>
        <row r="29023">
          <cell r="A29023" t="str">
            <v>76517</v>
          </cell>
          <cell r="B29023" t="str">
            <v>LUMINARC</v>
          </cell>
          <cell r="C29023" t="str">
            <v xml:space="preserve"> Штоф СТЕРЛИНГ 0.7л</v>
          </cell>
          <cell r="D29023" t="str">
            <v xml:space="preserve"> CARAFE 0,7L STERLING</v>
          </cell>
          <cell r="E29023" t="str">
            <v>Франция</v>
          </cell>
          <cell r="F29023" t="str">
            <v>СТЕКЛО</v>
          </cell>
        </row>
        <row r="29024">
          <cell r="A29024" t="str">
            <v>42173</v>
          </cell>
          <cell r="B29024" t="str">
            <v>LUMINARC</v>
          </cell>
          <cell r="C29024" t="str">
            <v xml:space="preserve"> Графин ЭЛЕГАНС 1л без крышки</v>
          </cell>
          <cell r="D29024" t="str">
            <v xml:space="preserve"> CARAFE 1L ELEGANCE SANS BOUCHON</v>
          </cell>
          <cell r="E29024" t="str">
            <v>Франция</v>
          </cell>
          <cell r="F29024" t="str">
            <v>СТЕКЛО</v>
          </cell>
        </row>
        <row r="29025">
          <cell r="A29025" t="str">
            <v>75201</v>
          </cell>
          <cell r="B29025" t="str">
            <v>LUMINARC</v>
          </cell>
          <cell r="C29025" t="str">
            <v xml:space="preserve"> Кувшин КВАДРО 0.5л</v>
          </cell>
          <cell r="D29025" t="str">
            <v xml:space="preserve"> BROC REFRIG 0,5L QUADRO+BOUCHON BLANC</v>
          </cell>
          <cell r="E29025" t="str">
            <v>Франция</v>
          </cell>
          <cell r="F29025" t="str">
            <v>СТЕКЛО</v>
          </cell>
        </row>
        <row r="29026">
          <cell r="A29026" t="str">
            <v>C4377</v>
          </cell>
          <cell r="B29026" t="str">
            <v>LUMINARC</v>
          </cell>
          <cell r="C29026" t="str">
            <v xml:space="preserve"> Декантер с крышкой 0.9л (40489)</v>
          </cell>
          <cell r="D29026" t="str">
            <v xml:space="preserve"> CFE A DEC 0,9L FRIENDS TIME+BOUCH</v>
          </cell>
          <cell r="E29026" t="str">
            <v>Франция</v>
          </cell>
          <cell r="F29026" t="str">
            <v>СТЕКЛО</v>
          </cell>
        </row>
        <row r="29027">
          <cell r="A29027" t="str">
            <v>D7478</v>
          </cell>
          <cell r="B29027" t="str">
            <v>LUMINARC</v>
          </cell>
          <cell r="C29027" t="str">
            <v xml:space="preserve"> Кувшин АМФОРА 1.3л с крышкой</v>
          </cell>
          <cell r="D29027" t="str">
            <v xml:space="preserve"> BROC 1L3 ANFORA+BOUCHON</v>
          </cell>
          <cell r="E29027" t="str">
            <v>Китай</v>
          </cell>
          <cell r="F29027" t="str">
            <v>СТЕКЛО</v>
          </cell>
        </row>
        <row r="29028">
          <cell r="A29028" t="str">
            <v>G2673</v>
          </cell>
          <cell r="B29028" t="str">
            <v>LUMINARC</v>
          </cell>
          <cell r="C29028" t="str">
            <v xml:space="preserve"> Кувшин ВОЛНА 1.3л с крышкой (D3443)</v>
          </cell>
          <cell r="D29028" t="str">
            <v xml:space="preserve"> BROC 1,3L WAVY+BOUCHON</v>
          </cell>
          <cell r="E29028" t="str">
            <v>Китай</v>
          </cell>
          <cell r="F29028" t="str">
            <v>СТЕКЛО</v>
          </cell>
        </row>
        <row r="29029">
          <cell r="A29029" t="str">
            <v>59319</v>
          </cell>
          <cell r="B29029" t="str">
            <v>LUMINARC</v>
          </cell>
          <cell r="C29029" t="str">
            <v xml:space="preserve"> Кувшин ПИШЕ 0.5л</v>
          </cell>
          <cell r="D29029" t="str">
            <v xml:space="preserve"> BROC 0,5L PICHET</v>
          </cell>
          <cell r="E29029" t="str">
            <v>Франция</v>
          </cell>
          <cell r="F29029" t="str">
            <v>СТЕКЛО</v>
          </cell>
        </row>
        <row r="29030">
          <cell r="A29030" t="str">
            <v>64539</v>
          </cell>
          <cell r="B29030" t="str">
            <v>LUMINARC</v>
          </cell>
          <cell r="C29030" t="str">
            <v xml:space="preserve"> Ведерко для льда ИСЛАНДИЯ</v>
          </cell>
          <cell r="D29030" t="str">
            <v xml:space="preserve"> SEAU A GLACE ISLANDE</v>
          </cell>
          <cell r="E29030" t="str">
            <v>Франция</v>
          </cell>
          <cell r="F29030" t="str">
            <v>СТЕКЛО</v>
          </cell>
        </row>
        <row r="29031">
          <cell r="A29031" t="str">
            <v>36358</v>
          </cell>
          <cell r="B29031" t="str">
            <v>LUMINARC</v>
          </cell>
          <cell r="C29031" t="str">
            <v xml:space="preserve"> Кувшин АРК 1л</v>
          </cell>
          <cell r="D29031" t="str">
            <v xml:space="preserve"> BROC 1L ARC</v>
          </cell>
          <cell r="E29031" t="str">
            <v>Франция</v>
          </cell>
          <cell r="F29031" t="str">
            <v>СТЕКЛО</v>
          </cell>
        </row>
        <row r="29032">
          <cell r="A29032" t="str">
            <v>36366</v>
          </cell>
          <cell r="B29032" t="str">
            <v>LUMINARC</v>
          </cell>
          <cell r="C29032" t="str">
            <v xml:space="preserve"> Кувшин АРК 1.3л</v>
          </cell>
          <cell r="D29032" t="str">
            <v xml:space="preserve"> BROC 1,3L ARC</v>
          </cell>
          <cell r="E29032" t="str">
            <v>Франция</v>
          </cell>
          <cell r="F29032" t="str">
            <v>СТЕКЛО</v>
          </cell>
        </row>
        <row r="29033">
          <cell r="A29033" t="str">
            <v>46538</v>
          </cell>
          <cell r="B29033" t="str">
            <v>LUMINARC</v>
          </cell>
          <cell r="C29033" t="str">
            <v xml:space="preserve"> Кувшин КВАДРО 2л</v>
          </cell>
          <cell r="D29033" t="str">
            <v xml:space="preserve"> VERSEUR REFRIG 2L QUADRO+BOUCHON BLANC</v>
          </cell>
          <cell r="E29033" t="str">
            <v>Франция</v>
          </cell>
          <cell r="F29033" t="str">
            <v>СТЕКЛО</v>
          </cell>
        </row>
        <row r="29034">
          <cell r="A29034" t="str">
            <v>70361</v>
          </cell>
          <cell r="B29034" t="str">
            <v>LUMINARC</v>
          </cell>
          <cell r="C29034" t="str">
            <v xml:space="preserve"> Кувшин КВАДРО 1.1л прозрачный с белой крышкой (50802)</v>
          </cell>
          <cell r="D29034" t="str">
            <v xml:space="preserve"> BROC REFRIG 1,1L QUADRO+BOUCHON BLANC</v>
          </cell>
          <cell r="E29034" t="str">
            <v>Франция</v>
          </cell>
          <cell r="F29034" t="str">
            <v>СТЕКЛО</v>
          </cell>
        </row>
        <row r="29035">
          <cell r="A29035" t="str">
            <v>30629</v>
          </cell>
          <cell r="B29035" t="str">
            <v>LUMINARC</v>
          </cell>
          <cell r="C29035" t="str">
            <v xml:space="preserve"> Кувшин КВАДРО 1.7л</v>
          </cell>
          <cell r="D29035" t="str">
            <v xml:space="preserve"> BROC REFRIG 1,7L QUADRO+BOUCHON BLANC</v>
          </cell>
          <cell r="E29035" t="str">
            <v>Франция</v>
          </cell>
          <cell r="F29035" t="str">
            <v>СТЕКЛО</v>
          </cell>
        </row>
        <row r="29036">
          <cell r="A29036" t="str">
            <v>47285</v>
          </cell>
          <cell r="B29036" t="str">
            <v>LUMINARC</v>
          </cell>
          <cell r="C29036" t="str">
            <v xml:space="preserve"> Кувшин СТЕРЛИНГ 1.3л</v>
          </cell>
          <cell r="D29036" t="str">
            <v xml:space="preserve"> BROC 1,3L STERLING</v>
          </cell>
          <cell r="E29036" t="str">
            <v>Франция</v>
          </cell>
          <cell r="F29036" t="str">
            <v>СТЕКЛО</v>
          </cell>
        </row>
        <row r="29037">
          <cell r="A29037" t="str">
            <v>62542</v>
          </cell>
          <cell r="B29037" t="str">
            <v>LUMINARC</v>
          </cell>
          <cell r="C29037" t="str">
            <v xml:space="preserve"> Кувшин ОКТАЙМ 2л</v>
          </cell>
          <cell r="D29037" t="str">
            <v xml:space="preserve"> BROC 2L OCTIME</v>
          </cell>
          <cell r="E29037" t="str">
            <v>Франция</v>
          </cell>
          <cell r="F29037" t="str">
            <v>СТЕКЛО</v>
          </cell>
        </row>
        <row r="29038">
          <cell r="A29038" t="str">
            <v>E9350</v>
          </cell>
          <cell r="B29038" t="str">
            <v>LUMINARC</v>
          </cell>
          <cell r="C29038" t="str">
            <v xml:space="preserve"> Шейкер для коктейля (71226)</v>
          </cell>
          <cell r="D29038" t="str">
            <v xml:space="preserve"> SHAKER A COCKTAIL T</v>
          </cell>
          <cell r="E29038" t="str">
            <v>Франция</v>
          </cell>
          <cell r="F29038" t="str">
            <v>СТЕКЛО</v>
          </cell>
        </row>
        <row r="29039">
          <cell r="A29039" t="str">
            <v>22592</v>
          </cell>
          <cell r="B29039" t="str">
            <v>LUMINARC</v>
          </cell>
          <cell r="C29039" t="str">
            <v xml:space="preserve"> Кружка ФЛОРАЙН 290мл</v>
          </cell>
          <cell r="D29039" t="str">
            <v xml:space="preserve"> BOCK 29 FLORINE T</v>
          </cell>
          <cell r="E29039" t="str">
            <v>Франция</v>
          </cell>
          <cell r="F29039" t="str">
            <v>СТЕКЛО</v>
          </cell>
        </row>
        <row r="29040">
          <cell r="A29040" t="str">
            <v>61875</v>
          </cell>
          <cell r="B29040" t="str">
            <v>LUMINARC</v>
          </cell>
          <cell r="C29040" t="str">
            <v xml:space="preserve"> Кружка прозрачная 250мл(11203)(61867)</v>
          </cell>
          <cell r="D29040" t="str">
            <v xml:space="preserve"> BOCK 25 T</v>
          </cell>
          <cell r="E29040" t="str">
            <v>Франция</v>
          </cell>
          <cell r="F29040" t="str">
            <v>СТЕКЛО</v>
          </cell>
        </row>
        <row r="29041">
          <cell r="A29041" t="str">
            <v>77729</v>
          </cell>
          <cell r="B29041" t="str">
            <v>LUMINARC</v>
          </cell>
          <cell r="C29041" t="str">
            <v xml:space="preserve"> Кружка АЛЯФОЛИ КОРАЛ 320мл</v>
          </cell>
          <cell r="D29041" t="str">
            <v xml:space="preserve"> BOCK 32 A LA FOLIE CORAIL T</v>
          </cell>
          <cell r="E29041" t="str">
            <v>Франция</v>
          </cell>
          <cell r="F29041" t="str">
            <v>СТЕКЛО</v>
          </cell>
        </row>
        <row r="29042">
          <cell r="A29042" t="str">
            <v>E9163</v>
          </cell>
          <cell r="B29042" t="str">
            <v>LUMINARC</v>
          </cell>
          <cell r="C29042" t="str">
            <v xml:space="preserve"> Кружка ЦВЕТЫ зеленые 320мл (C6154)</v>
          </cell>
          <cell r="D29042" t="str">
            <v xml:space="preserve"> BOCK 32 POP FLOWERS GREEN T    (anc ref C6154)</v>
          </cell>
          <cell r="E29042" t="str">
            <v>Франция</v>
          </cell>
          <cell r="F29042" t="str">
            <v>СТЕКЛО</v>
          </cell>
        </row>
        <row r="29043">
          <cell r="A29043" t="str">
            <v>E9199</v>
          </cell>
          <cell r="B29043" t="str">
            <v>LUMINARC</v>
          </cell>
          <cell r="C29043" t="str">
            <v xml:space="preserve"> Кружка ПОЭМА АНИС 320мл (14340)</v>
          </cell>
          <cell r="D29043" t="str">
            <v xml:space="preserve"> BOCK 32 POEME ANIS T  (anc ref    14340)</v>
          </cell>
          <cell r="E29043" t="str">
            <v>Франция</v>
          </cell>
          <cell r="F29043" t="str">
            <v>СТЕКЛО</v>
          </cell>
        </row>
        <row r="29044">
          <cell r="A29044" t="str">
            <v>14338</v>
          </cell>
          <cell r="B29044" t="str">
            <v>LUMINARC</v>
          </cell>
          <cell r="C29044" t="str">
            <v xml:space="preserve"> Кружки РУССКИЙ ЧАЙ 2шт 280мл ХОТ ДРИНКС</v>
          </cell>
          <cell r="D29044" t="str">
            <v xml:space="preserve"> K2 BOCK 28 RUSSIAN TEA HOT-DRINKS T</v>
          </cell>
          <cell r="E29044" t="str">
            <v>ОАЭ</v>
          </cell>
          <cell r="F29044" t="str">
            <v>СТЕКЛО</v>
          </cell>
        </row>
        <row r="29045">
          <cell r="A29045" t="str">
            <v>17392</v>
          </cell>
          <cell r="B29045" t="str">
            <v>LUMINARC</v>
          </cell>
          <cell r="C29045" t="str">
            <v xml:space="preserve"> Кружка ПОЭМА РОЗ 320мл</v>
          </cell>
          <cell r="D29045" t="str">
            <v xml:space="preserve"> BOCK 32 POEME ROSE T</v>
          </cell>
          <cell r="E29045" t="str">
            <v>Франция</v>
          </cell>
          <cell r="F29045" t="str">
            <v>СТЕКЛО</v>
          </cell>
        </row>
        <row r="29046">
          <cell r="A29046" t="str">
            <v>68808</v>
          </cell>
          <cell r="B29046" t="str">
            <v>LUMINARC</v>
          </cell>
          <cell r="C29046" t="str">
            <v xml:space="preserve"> Кружки 2шт ХОТ ДРИНКС 230мл</v>
          </cell>
          <cell r="D29046" t="str">
            <v xml:space="preserve"> K2 BOCK 23 HERBAL TEA HOT-DRINKS T</v>
          </cell>
          <cell r="E29046" t="str">
            <v>Франция</v>
          </cell>
          <cell r="F29046" t="str">
            <v>СТЕКЛО</v>
          </cell>
        </row>
        <row r="29047">
          <cell r="A29047" t="str">
            <v>E9164</v>
          </cell>
          <cell r="B29047" t="str">
            <v>LUMINARC</v>
          </cell>
          <cell r="C29047" t="str">
            <v xml:space="preserve"> Кружка ПОЭМА синяя 320мл (C3368)</v>
          </cell>
          <cell r="D29047" t="str">
            <v xml:space="preserve"> BOCK 32 POEME BLEU T    (anc ref C3368)</v>
          </cell>
          <cell r="E29047" t="str">
            <v>Франция</v>
          </cell>
          <cell r="F29047" t="str">
            <v>СТЕКЛО</v>
          </cell>
        </row>
        <row r="29048">
          <cell r="A29048" t="str">
            <v>E9665</v>
          </cell>
          <cell r="B29048" t="str">
            <v>LUMINARC</v>
          </cell>
          <cell r="C29048" t="str">
            <v xml:space="preserve"> Кружка ПЛЕНИТЮД 320мл (49773)</v>
          </cell>
          <cell r="D29048" t="str">
            <v xml:space="preserve"> BOCK 32 PLENITUDE T</v>
          </cell>
          <cell r="E29048" t="str">
            <v>Франция</v>
          </cell>
          <cell r="F29048" t="str">
            <v>СТЕКЛО</v>
          </cell>
        </row>
        <row r="29049">
          <cell r="A29049" t="str">
            <v>68978</v>
          </cell>
          <cell r="B29049" t="str">
            <v>LUMINARC</v>
          </cell>
          <cell r="C29049" t="str">
            <v xml:space="preserve"> Кружка ТРИАНОН 290мл</v>
          </cell>
          <cell r="D29049" t="str">
            <v xml:space="preserve"> BOCK 29 TRIANON T</v>
          </cell>
          <cell r="E29049" t="str">
            <v>Франция</v>
          </cell>
          <cell r="F29049" t="str">
            <v>СТЕКЛО</v>
          </cell>
        </row>
        <row r="29050">
          <cell r="A29050" t="str">
            <v>69744</v>
          </cell>
          <cell r="B29050" t="str">
            <v>LUMINARC</v>
          </cell>
          <cell r="C29050" t="str">
            <v xml:space="preserve"> Кружки 2шт ХОТ ДРИНКС 320мл</v>
          </cell>
          <cell r="D29050" t="str">
            <v xml:space="preserve"> K2 BOCK 32 CHOCO HOT-DRINKS T</v>
          </cell>
          <cell r="E29050" t="str">
            <v>Франция</v>
          </cell>
          <cell r="F29050" t="str">
            <v>СТЕКЛО</v>
          </cell>
        </row>
        <row r="29051">
          <cell r="A29051" t="str">
            <v>E9165</v>
          </cell>
          <cell r="B29051" t="str">
            <v>LUMINARC</v>
          </cell>
          <cell r="C29051" t="str">
            <v xml:space="preserve"> Кружка ГОРТЕНЗИЯ 290мл голубая (D7612)</v>
          </cell>
          <cell r="D29051" t="str">
            <v xml:space="preserve"> BOCK 29 HORTENSIA BLUE T  (anc ref D7612)</v>
          </cell>
          <cell r="E29051" t="str">
            <v>Франция</v>
          </cell>
          <cell r="F29051" t="str">
            <v>СТЕКЛО</v>
          </cell>
        </row>
        <row r="29052">
          <cell r="A29052" t="str">
            <v>E9241</v>
          </cell>
          <cell r="B29052" t="str">
            <v>LUMINARC</v>
          </cell>
          <cell r="C29052" t="str">
            <v xml:space="preserve"> Кружка УТРО 320мл прозрачная (67050)</v>
          </cell>
          <cell r="D29052" t="str">
            <v xml:space="preserve"> BOCK 32 NEW MORNING T    (anc ref 67050)</v>
          </cell>
          <cell r="E29052" t="str">
            <v>Франция</v>
          </cell>
          <cell r="F29052" t="str">
            <v>СТЕКЛО</v>
          </cell>
        </row>
        <row r="29053">
          <cell r="A29053" t="str">
            <v>E9635</v>
          </cell>
          <cell r="B29053" t="str">
            <v>LUMINARC</v>
          </cell>
          <cell r="C29053" t="str">
            <v xml:space="preserve"> Кружка УТРО 320мл белая (67051)</v>
          </cell>
          <cell r="D29053" t="str">
            <v xml:space="preserve"> BOCK 32 NEW MORNING BLANC T   (anc ref 67051)</v>
          </cell>
          <cell r="E29053" t="str">
            <v>Франция</v>
          </cell>
          <cell r="F29053" t="str">
            <v>СТЕКЛО</v>
          </cell>
        </row>
        <row r="29054">
          <cell r="A29054" t="str">
            <v>C5683</v>
          </cell>
          <cell r="B29054" t="str">
            <v>LUMINARC</v>
          </cell>
          <cell r="C29054" t="str">
            <v xml:space="preserve"> Салатник МЕЙТАЙМ 12см</v>
          </cell>
          <cell r="D29054" t="str">
            <v xml:space="preserve"> COUPELLE 12 MAYTIME T</v>
          </cell>
          <cell r="E29054" t="str">
            <v>Франция</v>
          </cell>
          <cell r="F29054" t="str">
            <v>СТЕКЛО</v>
          </cell>
        </row>
        <row r="29055">
          <cell r="A29055" t="str">
            <v>E9766</v>
          </cell>
          <cell r="B29055" t="str">
            <v>LUMINARC</v>
          </cell>
          <cell r="C29055" t="str">
            <v xml:space="preserve"> Пиала дымчатая МАРЛИ 500мл (00311)</v>
          </cell>
          <cell r="D29055" t="str">
            <v xml:space="preserve"> BOL 50 MARLY FUME T</v>
          </cell>
          <cell r="E29055" t="str">
            <v>Франция</v>
          </cell>
          <cell r="F29055" t="str">
            <v>СТЕКЛО</v>
          </cell>
        </row>
        <row r="29056">
          <cell r="A29056" t="str">
            <v>14661</v>
          </cell>
          <cell r="B29056" t="str">
            <v>LUMINARC</v>
          </cell>
          <cell r="C29056" t="str">
            <v xml:space="preserve"> Супница ТРИАНОН 300мл</v>
          </cell>
          <cell r="D29056" t="str">
            <v xml:space="preserve"> BOL A CONSOMME 30 TRIANON T</v>
          </cell>
          <cell r="E29056" t="str">
            <v>Франция</v>
          </cell>
          <cell r="F29056" t="str">
            <v>СТЕКЛО</v>
          </cell>
        </row>
        <row r="29057">
          <cell r="A29057" t="str">
            <v>17422</v>
          </cell>
          <cell r="B29057" t="str">
            <v>LUMINARC</v>
          </cell>
          <cell r="C29057" t="str">
            <v xml:space="preserve"> Бульонница ПОЭМА РОЗ 500мл</v>
          </cell>
          <cell r="D29057" t="str">
            <v xml:space="preserve"> TASSE JUMBO 50 POEME ROSE T</v>
          </cell>
          <cell r="E29057" t="str">
            <v>Франция</v>
          </cell>
          <cell r="F29057" t="str">
            <v>СТЕКЛО</v>
          </cell>
        </row>
        <row r="29058">
          <cell r="A29058" t="str">
            <v>17425</v>
          </cell>
          <cell r="B29058" t="str">
            <v>LUMINARC</v>
          </cell>
          <cell r="C29058" t="str">
            <v xml:space="preserve"> Салатник ПОЭМА РОЗ 12см</v>
          </cell>
          <cell r="D29058" t="str">
            <v xml:space="preserve"> COUPELLE 12 POEME ROSE T</v>
          </cell>
          <cell r="E29058" t="str">
            <v>Франция</v>
          </cell>
          <cell r="F29058" t="str">
            <v>СТЕКЛО</v>
          </cell>
        </row>
        <row r="29059">
          <cell r="A29059" t="str">
            <v>22586</v>
          </cell>
          <cell r="B29059" t="str">
            <v>LUMINARC</v>
          </cell>
          <cell r="C29059" t="str">
            <v xml:space="preserve"> Салатник ФЛОРАЙН 12см</v>
          </cell>
          <cell r="D29059" t="str">
            <v xml:space="preserve"> SALADIER 12 FLORINE T</v>
          </cell>
          <cell r="E29059" t="str">
            <v>Франция</v>
          </cell>
          <cell r="F29059" t="str">
            <v>СТЕКЛО</v>
          </cell>
        </row>
        <row r="29060">
          <cell r="A29060" t="str">
            <v>E9213</v>
          </cell>
          <cell r="B29060" t="str">
            <v>LUMINARC</v>
          </cell>
          <cell r="C29060" t="str">
            <v xml:space="preserve"> Салатник ПОЭМА АНИС 12см (14343)</v>
          </cell>
          <cell r="D29060" t="str">
            <v xml:space="preserve"> COUPELLE 12 POEME ANIS T         ANC REF 14343</v>
          </cell>
          <cell r="E29060" t="str">
            <v>Франция</v>
          </cell>
          <cell r="F29060" t="str">
            <v>СТЕКЛО</v>
          </cell>
        </row>
        <row r="29061">
          <cell r="A29061" t="str">
            <v>14342</v>
          </cell>
          <cell r="B29061" t="str">
            <v>LUMINARC</v>
          </cell>
          <cell r="C29061" t="str">
            <v xml:space="preserve"> Бульонница ПОЭМА АНИС 500мл</v>
          </cell>
          <cell r="D29061" t="str">
            <v xml:space="preserve"> TASSE JUMBO 50 POEME ANIS T</v>
          </cell>
          <cell r="E29061" t="str">
            <v>Франция</v>
          </cell>
          <cell r="F29061" t="str">
            <v>СТЕКЛО</v>
          </cell>
        </row>
        <row r="29062">
          <cell r="A29062" t="str">
            <v>17380</v>
          </cell>
          <cell r="B29062" t="str">
            <v>LUMINARC</v>
          </cell>
          <cell r="C29062" t="str">
            <v xml:space="preserve"> Пиала ПОЭМА РОЗ 13.2см</v>
          </cell>
          <cell r="D29062" t="str">
            <v xml:space="preserve"> BOL 51 POEME ROSE T</v>
          </cell>
          <cell r="E29062" t="str">
            <v>Франция</v>
          </cell>
          <cell r="F29062" t="str">
            <v>СТЕКЛО</v>
          </cell>
        </row>
        <row r="29063">
          <cell r="A29063" t="str">
            <v>32305</v>
          </cell>
          <cell r="B29063" t="str">
            <v>LUMINARC</v>
          </cell>
          <cell r="C29063" t="str">
            <v xml:space="preserve"> Бульонница КОМПЛЕМЕНТС 540мл</v>
          </cell>
          <cell r="D29063" t="str">
            <v xml:space="preserve"> BOL A CONSOMME 54 T</v>
          </cell>
          <cell r="E29063" t="str">
            <v>Франция</v>
          </cell>
          <cell r="F29063" t="str">
            <v>СТЕКЛО</v>
          </cell>
        </row>
        <row r="29064">
          <cell r="A29064" t="str">
            <v>37789</v>
          </cell>
          <cell r="B29064" t="str">
            <v>LUMINARC</v>
          </cell>
          <cell r="C29064" t="str">
            <v xml:space="preserve"> Салатник КАДИКС 12см</v>
          </cell>
          <cell r="D29064" t="str">
            <v xml:space="preserve"> SALADIER 12 CADIX T</v>
          </cell>
          <cell r="E29064" t="str">
            <v>Неоднозначность</v>
          </cell>
          <cell r="F29064" t="str">
            <v>СТЕКЛО</v>
          </cell>
        </row>
        <row r="29065">
          <cell r="A29065" t="str">
            <v>E9200</v>
          </cell>
          <cell r="B29065" t="str">
            <v>LUMINARC</v>
          </cell>
          <cell r="C29065" t="str">
            <v xml:space="preserve"> Пиала ПОЭМА АНИС 13.2см (14335)</v>
          </cell>
          <cell r="D29065" t="str">
            <v xml:space="preserve"> BOL 51 POEME ANIS T     (anc ref 14335)</v>
          </cell>
          <cell r="E29065" t="str">
            <v>Франция</v>
          </cell>
          <cell r="F29065" t="str">
            <v>СТЕКЛО</v>
          </cell>
        </row>
        <row r="29066">
          <cell r="A29066" t="str">
            <v>09549</v>
          </cell>
          <cell r="B29066" t="str">
            <v>LUMINARC</v>
          </cell>
          <cell r="C29066" t="str">
            <v xml:space="preserve"> Кувшин ИМПЕРАТОР 2л</v>
          </cell>
          <cell r="D29066" t="str">
            <v xml:space="preserve"> BROC 2L IMPERATOR</v>
          </cell>
          <cell r="E29066" t="str">
            <v>Франция</v>
          </cell>
          <cell r="F29066" t="str">
            <v>СТЕКЛО</v>
          </cell>
        </row>
        <row r="29067">
          <cell r="A29067" t="str">
            <v>L5985</v>
          </cell>
          <cell r="B29067" t="str">
            <v>LUMINARC</v>
          </cell>
          <cell r="C29067" t="str">
            <v xml:space="preserve"> Набор питьевой 7 предметов КОРДЕЛИЯ</v>
          </cell>
          <cell r="D29067" t="str">
            <v xml:space="preserve"> S7P NEO+KONE CORDELIA DRINK SET - AIME</v>
          </cell>
          <cell r="E29067" t="str">
            <v>ОАЭ</v>
          </cell>
          <cell r="F29067" t="str">
            <v>СТЕКЛО</v>
          </cell>
        </row>
        <row r="29068">
          <cell r="A29068" t="str">
            <v>L2131-2</v>
          </cell>
          <cell r="B29068" t="str">
            <v>LUMINARC</v>
          </cell>
          <cell r="C29068" t="str">
            <v xml:space="preserve"> Кружка ДИСНЕЙ ТАЧКИ 2 250мл</v>
          </cell>
          <cell r="D29068" t="str">
            <v xml:space="preserve"> TEMP DISNEY CARS 2 MUG 25</v>
          </cell>
          <cell r="E29068" t="str">
            <v>ОАЭ</v>
          </cell>
          <cell r="F29068" t="str">
            <v>СТЕКЛО</v>
          </cell>
        </row>
        <row r="29069">
          <cell r="A29069" t="str">
            <v>L7715-2</v>
          </cell>
          <cell r="B29069" t="str">
            <v>LUMINARC</v>
          </cell>
          <cell r="C29069" t="str">
            <v xml:space="preserve"> Кружка ПАРИЖ 290мл</v>
          </cell>
          <cell r="D29069" t="str">
            <v xml:space="preserve"> TEMPERED AIMEE MUG 29CL - AIME</v>
          </cell>
          <cell r="E29069" t="str">
            <v>ОАЭ</v>
          </cell>
          <cell r="F29069" t="str">
            <v>СТЕКЛО</v>
          </cell>
        </row>
        <row r="29070">
          <cell r="A29070" t="str">
            <v>L1364-2</v>
          </cell>
          <cell r="B29070" t="str">
            <v>LUMINARC</v>
          </cell>
          <cell r="C29070" t="str">
            <v xml:space="preserve"> Фужер (бокал) для шампанского СИГНАТЮР (ЭТАЛОН) 170мл</v>
          </cell>
          <cell r="D29070" t="str">
            <v xml:space="preserve"> VAP Signature 17cl, 1pc</v>
          </cell>
          <cell r="E29070" t="str">
            <v>Россия</v>
          </cell>
          <cell r="F29070" t="str">
            <v>СТЕКЛО</v>
          </cell>
        </row>
        <row r="29071">
          <cell r="A29071" t="str">
            <v>L1367-2</v>
          </cell>
          <cell r="B29071" t="str">
            <v>LUMINARC</v>
          </cell>
          <cell r="C29071" t="str">
            <v xml:space="preserve"> Фужер (бокал) для вина СИГНАТЮР (ЭТАЛОН) 250мл</v>
          </cell>
          <cell r="D29071" t="str">
            <v xml:space="preserve"> Stemglass (VAP) Signature 25cl</v>
          </cell>
          <cell r="E29071" t="str">
            <v>Россия</v>
          </cell>
          <cell r="F29071" t="str">
            <v>СТЕКЛО</v>
          </cell>
        </row>
        <row r="29072">
          <cell r="A29072" t="str">
            <v>L7984</v>
          </cell>
          <cell r="B29072" t="str">
            <v>LUMINARC</v>
          </cell>
          <cell r="C29072" t="str">
            <v xml:space="preserve"> Салатник ЭМПИЛАБЛЬ 12см с цветной крышкой</v>
          </cell>
          <cell r="D29072" t="str">
            <v xml:space="preserve"> Stackable salad bowl 12cm with color lid</v>
          </cell>
          <cell r="E29072" t="str">
            <v>Россия</v>
          </cell>
          <cell r="F29072" t="str">
            <v>НАТР-КАЛЬЦ-СИЛ СТЕКЛО,ПЛАСТИК</v>
          </cell>
        </row>
        <row r="29073">
          <cell r="A29073" t="str">
            <v>L2123-2</v>
          </cell>
          <cell r="B29073" t="str">
            <v>LUMINARC</v>
          </cell>
          <cell r="C29073" t="str">
            <v xml:space="preserve"> Кружка ДИСНЕЙ МИННИ КОЛОРС 250мл</v>
          </cell>
          <cell r="D29073" t="str">
            <v xml:space="preserve"> TEMP DISNEY MINNIE COLORS MUG 25</v>
          </cell>
          <cell r="E29073" t="str">
            <v>ОАЭ</v>
          </cell>
          <cell r="F29073" t="str">
            <v>СТЕКЛО</v>
          </cell>
        </row>
        <row r="29074">
          <cell r="A29074" t="str">
            <v>H2832-2</v>
          </cell>
          <cell r="B29074" t="str">
            <v>LUMINARC</v>
          </cell>
          <cell r="C29074" t="str">
            <v xml:space="preserve"> Бульонница (супница) прозрачная 560мл</v>
          </cell>
          <cell r="D29074" t="str">
            <v xml:space="preserve"> TEMPERED DIRECTOIRE SOUP BOWL 56</v>
          </cell>
          <cell r="E29074" t="str">
            <v>Франция</v>
          </cell>
          <cell r="F29074" t="str">
            <v>СТЕКЛО</v>
          </cell>
        </row>
        <row r="29075">
          <cell r="A29075" t="str">
            <v>H0412-2</v>
          </cell>
          <cell r="B29075" t="str">
            <v>LUMINARC</v>
          </cell>
          <cell r="C29075" t="str">
            <v xml:space="preserve"> Салатник ЭМПИЛАБЛЬ (Удобное хранение) ЭКЛИПС 17см</v>
          </cell>
          <cell r="D29075" t="str">
            <v xml:space="preserve"> TEMPERED ECLIPSE STACKABLE BOWL 17</v>
          </cell>
          <cell r="E29075" t="str">
            <v>Франция</v>
          </cell>
          <cell r="F29075" t="str">
            <v>СТЕКЛО</v>
          </cell>
        </row>
        <row r="29076">
          <cell r="A29076" t="str">
            <v>L4801-2</v>
          </cell>
          <cell r="B29076" t="str">
            <v>LUMINARC</v>
          </cell>
          <cell r="C29076" t="str">
            <v xml:space="preserve"> Салатник ЭМПИЛАБЛЬ (Удобное хранение) ЭКЛИПС 12см</v>
          </cell>
          <cell r="D29076" t="str">
            <v xml:space="preserve"> TEMPERED ECLIPSE  STACKABLE BOWL 12</v>
          </cell>
          <cell r="E29076" t="str">
            <v>Франция</v>
          </cell>
          <cell r="F29076" t="str">
            <v>СТЕКЛО</v>
          </cell>
        </row>
        <row r="29077">
          <cell r="A29077" t="str">
            <v>J3008-2</v>
          </cell>
          <cell r="B29077" t="str">
            <v>LUMINARC</v>
          </cell>
          <cell r="C29077" t="str">
            <v xml:space="preserve"> Кружка ЭССЕНС 320мл</v>
          </cell>
          <cell r="D29077" t="str">
            <v xml:space="preserve"> TEMP ESSENCE WHITE MUG 32 - AIME</v>
          </cell>
          <cell r="E29077" t="str">
            <v>ОАЭ</v>
          </cell>
          <cell r="F29077" t="str">
            <v>СТЕКЛО</v>
          </cell>
        </row>
        <row r="29078">
          <cell r="A29078" t="str">
            <v>L7065</v>
          </cell>
          <cell r="B29078" t="str">
            <v>LUMINARC</v>
          </cell>
          <cell r="C29078" t="str">
            <v xml:space="preserve"> Столовый набор ФРЕЗИЯ 42предмета</v>
          </cell>
          <cell r="D29078" t="str">
            <v xml:space="preserve"> TEMP CARINA FREESIA 42PC DINNER ST</v>
          </cell>
          <cell r="E29078" t="str">
            <v>ОАЭ</v>
          </cell>
          <cell r="F29078" t="str">
            <v>СТЕКЛО</v>
          </cell>
        </row>
        <row r="29079">
          <cell r="A29079" t="str">
            <v>L7066</v>
          </cell>
          <cell r="B29079" t="str">
            <v>LUMINARC</v>
          </cell>
          <cell r="C29079" t="str">
            <v xml:space="preserve"> Столовый набор КАРИН РОМАШКА 42предмета</v>
          </cell>
          <cell r="D29079" t="str">
            <v xml:space="preserve"> TEMP CARINA PAQ GREEN 42PC DINNER ST</v>
          </cell>
          <cell r="E29079" t="str">
            <v>ОАЭ</v>
          </cell>
          <cell r="F29079" t="str">
            <v>СТЕКЛО</v>
          </cell>
        </row>
        <row r="29080">
          <cell r="A29080" t="str">
            <v>61955</v>
          </cell>
          <cell r="B29080" t="str">
            <v>LUMINARC</v>
          </cell>
          <cell r="C29080" t="str">
            <v xml:space="preserve"> Набор питьевой БРАЙТОН 7предметов</v>
          </cell>
          <cell r="D29080" t="str">
            <v xml:space="preserve"> BRIGHTON 7 PC BEVERAGE SET</v>
          </cell>
          <cell r="E29080" t="str">
            <v>ОАЭ</v>
          </cell>
          <cell r="F29080" t="str">
            <v>СТЕКЛО</v>
          </cell>
        </row>
        <row r="29081">
          <cell r="A29081" t="str">
            <v>00886</v>
          </cell>
          <cell r="B29081" t="str">
            <v>LUMINARC</v>
          </cell>
          <cell r="C29081" t="str">
            <v xml:space="preserve"> Набор питьевой ИМПЕРАТОР 7предметов</v>
          </cell>
          <cell r="D29081" t="str">
            <v xml:space="preserve"> IMPERATOR 7 PC BEVERAGE SET (JUG 1L6)</v>
          </cell>
          <cell r="E29081" t="str">
            <v>ОАЭ</v>
          </cell>
          <cell r="F29081" t="str">
            <v>СТЕКЛО</v>
          </cell>
        </row>
        <row r="29082">
          <cell r="A29082" t="str">
            <v>13426</v>
          </cell>
          <cell r="B29082" t="str">
            <v>LUMINARC</v>
          </cell>
          <cell r="C29082" t="str">
            <v xml:space="preserve"> Кувшин ОРИЕНТ 1.8л с крышкой</v>
          </cell>
          <cell r="D29082" t="str">
            <v xml:space="preserve"> ORIENT JUG + LID 1,8L</v>
          </cell>
          <cell r="E29082" t="str">
            <v>ОАЭ</v>
          </cell>
          <cell r="F29082" t="str">
            <v>СТЕКЛО</v>
          </cell>
        </row>
        <row r="29083">
          <cell r="A29083" t="str">
            <v>48484</v>
          </cell>
          <cell r="B29083" t="str">
            <v>LUMINARC</v>
          </cell>
          <cell r="C29083" t="str">
            <v xml:space="preserve"> Кувшин ОКТАЙМ 1.6л с крышкой</v>
          </cell>
          <cell r="D29083" t="str">
            <v xml:space="preserve"> OCTIME JUG + LID 1,6L</v>
          </cell>
          <cell r="E29083" t="str">
            <v>ОАЭ</v>
          </cell>
          <cell r="F29083" t="str">
            <v>СТЕКЛО</v>
          </cell>
        </row>
        <row r="29084">
          <cell r="A29084" t="str">
            <v>E0144</v>
          </cell>
          <cell r="B29084" t="str">
            <v>LUMINARC</v>
          </cell>
          <cell r="C29084" t="str">
            <v xml:space="preserve"> Столовый набор ПОЭМ АНИС 38+7 предметов</v>
          </cell>
          <cell r="D29084" t="str">
            <v xml:space="preserve"> TEMP POEME ANIS 38 PC SET + 7PC FREE</v>
          </cell>
          <cell r="E29084" t="str">
            <v>ОАЭ</v>
          </cell>
          <cell r="F29084" t="str">
            <v>СТЕКЛО</v>
          </cell>
        </row>
        <row r="29085">
          <cell r="A29085" t="str">
            <v>J7395</v>
          </cell>
          <cell r="B29085" t="str">
            <v>LUMINARC</v>
          </cell>
          <cell r="C29085" t="str">
            <v xml:space="preserve"> Столовый набор АМБЬЯНТЕ БАБЛ ФЛАУЭР ПИНК 38+7 предметов</v>
          </cell>
          <cell r="D29085" t="str">
            <v xml:space="preserve"> TEMP AMB BUBB FLWR PINK 38+7P DIN ST-EG</v>
          </cell>
          <cell r="E29085" t="str">
            <v>ОАЭ</v>
          </cell>
          <cell r="F29085" t="str">
            <v>СТЕКЛО</v>
          </cell>
        </row>
        <row r="29086">
          <cell r="A29086" t="str">
            <v>L6661</v>
          </cell>
          <cell r="B29086" t="str">
            <v>LUMINARC</v>
          </cell>
          <cell r="C29086" t="str">
            <v xml:space="preserve"> Столовый набор ЭССЕНС КОВЕНТ ГАРДЕН ФЛО 19 предметов</v>
          </cell>
          <cell r="D29086" t="str">
            <v xml:space="preserve"> TEMP ESSEN COVENT GARDEN FLO 19P DIN SET</v>
          </cell>
          <cell r="E29086" t="str">
            <v>ОАЭ</v>
          </cell>
          <cell r="F29086" t="str">
            <v>СТЕКЛО</v>
          </cell>
        </row>
        <row r="29087">
          <cell r="A29087" t="str">
            <v>G3962-2</v>
          </cell>
          <cell r="B29087" t="str">
            <v>LUMINARC</v>
          </cell>
          <cell r="C29087" t="str">
            <v xml:space="preserve"> Кружка ДЖАМБО (бульонница) прозрачная 500мл</v>
          </cell>
          <cell r="D29087" t="str">
            <v xml:space="preserve"> TEMP JUMBO CUP 50 CL</v>
          </cell>
          <cell r="E29087" t="str">
            <v>ОАЭ</v>
          </cell>
          <cell r="F29087" t="str">
            <v>СТЕКЛО</v>
          </cell>
        </row>
        <row r="29088">
          <cell r="A29088" t="str">
            <v>L2127-2</v>
          </cell>
          <cell r="B29088" t="str">
            <v>LUMINARC</v>
          </cell>
          <cell r="C29088" t="str">
            <v xml:space="preserve"> Кружка ДИСНЕЙ МИККИ КОЛОРС 250мл</v>
          </cell>
          <cell r="D29088" t="str">
            <v xml:space="preserve"> TEMP DISNEY MICKEY COLORS MUG 25</v>
          </cell>
          <cell r="E29088" t="str">
            <v>ОАЭ</v>
          </cell>
          <cell r="F29088" t="str">
            <v>СТЕКЛО</v>
          </cell>
        </row>
        <row r="29089">
          <cell r="A29089" t="str">
            <v>L2910</v>
          </cell>
          <cell r="B29089" t="str">
            <v>LUMINARC</v>
          </cell>
          <cell r="C29089" t="str">
            <v xml:space="preserve"> Набор фужеров (бокалов) для шампанского ЛЯ КАВ РОЗЕ 4шт 170мл</v>
          </cell>
          <cell r="D29089" t="str">
            <v xml:space="preserve"> F4 FLUTE 17 LA CAVE ROSE</v>
          </cell>
          <cell r="E29089" t="str">
            <v>Франция</v>
          </cell>
          <cell r="F29089" t="str">
            <v>СТЕКЛО</v>
          </cell>
        </row>
        <row r="29090">
          <cell r="A29090" t="str">
            <v>L2911</v>
          </cell>
          <cell r="B29090" t="str">
            <v>LUMINARC</v>
          </cell>
          <cell r="C29090" t="str">
            <v xml:space="preserve"> Набор фужеров (бокалов) для вина ЛЯ КАВ РОЗЕ 4шт 360мл</v>
          </cell>
          <cell r="D29090" t="str">
            <v xml:space="preserve"> F4 VERRE A PIED 36 LA CAVE ROSE</v>
          </cell>
          <cell r="E29090" t="str">
            <v>Франция</v>
          </cell>
          <cell r="F29090" t="str">
            <v>СТЕКЛО</v>
          </cell>
        </row>
        <row r="29091">
          <cell r="A29091" t="str">
            <v>J8934</v>
          </cell>
          <cell r="B29091" t="str">
            <v>LUMINARC</v>
          </cell>
          <cell r="C29091" t="str">
            <v xml:space="preserve"> Набор стаканов СТЕРЛИНГ БРАЙТ КОЛОРС 6шт 330мл высокие</v>
          </cell>
          <cell r="D29091" t="str">
            <v xml:space="preserve"> Bright Colors Sterling HB 33 cl, 6pcs</v>
          </cell>
          <cell r="E29091" t="str">
            <v>Россия</v>
          </cell>
          <cell r="F29091" t="str">
            <v>СТЕКЛО</v>
          </cell>
        </row>
        <row r="29092">
          <cell r="A29092" t="str">
            <v>J8935</v>
          </cell>
          <cell r="B29092" t="str">
            <v>LUMINARC</v>
          </cell>
          <cell r="C29092" t="str">
            <v xml:space="preserve"> Набор стаканов СТЕРЛИНГ БРАЙТ КОЛОРС 6шт 300мл низкие</v>
          </cell>
          <cell r="D29092" t="str">
            <v xml:space="preserve"> Bright Colors Sterling FB 30 cl, 6pcs</v>
          </cell>
          <cell r="E29092" t="str">
            <v>Россия</v>
          </cell>
          <cell r="F29092" t="str">
            <v>СТЕКЛО</v>
          </cell>
        </row>
        <row r="29093">
          <cell r="A29093" t="str">
            <v>L6265</v>
          </cell>
          <cell r="B29093" t="str">
            <v>LUMINARC</v>
          </cell>
          <cell r="C29093" t="str">
            <v xml:space="preserve"> Тарелка десертная AMБИАНТЭ АНИС 19см</v>
          </cell>
          <cell r="D29093" t="str">
            <v xml:space="preserve"> TEMPERED AMBIANTE ANIS  DESSERT PLATE 19  </v>
          </cell>
          <cell r="E29093" t="str">
            <v>Франция</v>
          </cell>
          <cell r="F29093" t="str">
            <v>СТЕКЛО</v>
          </cell>
        </row>
        <row r="29094">
          <cell r="A29094" t="str">
            <v>L6263</v>
          </cell>
          <cell r="B29094" t="str">
            <v>LUMINARC</v>
          </cell>
          <cell r="C29094" t="str">
            <v xml:space="preserve"> Тарелка обеденная AMБИАНТЭ АНИС 25см</v>
          </cell>
          <cell r="D29094" t="str">
            <v xml:space="preserve"> TEMPERED AMBIANTE ANIS  DINNER PLATE 25   </v>
          </cell>
          <cell r="E29094" t="str">
            <v>Франция</v>
          </cell>
          <cell r="F29094" t="str">
            <v>СТЕКЛО</v>
          </cell>
        </row>
        <row r="29095">
          <cell r="A29095" t="str">
            <v>L6264</v>
          </cell>
          <cell r="B29095" t="str">
            <v>LUMINARC</v>
          </cell>
          <cell r="C29095" t="str">
            <v xml:space="preserve"> Тарелка суповая AMБИАНТЭ АНИС 21см</v>
          </cell>
          <cell r="D29095" t="str">
            <v xml:space="preserve"> TEMPERED AMBIANTE ANIS  SOUP PLATE        </v>
          </cell>
          <cell r="E29095" t="str">
            <v>Франция</v>
          </cell>
          <cell r="F29095" t="str">
            <v>СТЕКЛО</v>
          </cell>
        </row>
        <row r="29096">
          <cell r="A29096" t="str">
            <v>L6415</v>
          </cell>
          <cell r="B29096" t="str">
            <v>LUMINARC</v>
          </cell>
          <cell r="C29096" t="str">
            <v xml:space="preserve"> Салатник AMБИАНТЭ АНИС 16см</v>
          </cell>
          <cell r="D29096" t="str">
            <v xml:space="preserve"> TEMPERED AMBIANTE ANIS  M-PURPOSE BOWL    </v>
          </cell>
          <cell r="E29096" t="str">
            <v>Франция</v>
          </cell>
          <cell r="F29096" t="str">
            <v>СТЕКЛО</v>
          </cell>
        </row>
        <row r="29097">
          <cell r="A29097" t="str">
            <v>L6261</v>
          </cell>
          <cell r="B29097" t="str">
            <v>LUMINARC</v>
          </cell>
          <cell r="C29097" t="str">
            <v xml:space="preserve"> Тарелка десертная AMБИАНТЭ ЙЕЛЛОУ  19см</v>
          </cell>
          <cell r="D29097" t="str">
            <v xml:space="preserve"> TEMPERED AMBIANTE YELLOW PLATE 19  </v>
          </cell>
          <cell r="E29097" t="str">
            <v>Франция</v>
          </cell>
          <cell r="F29097" t="str">
            <v>СТЕКЛО</v>
          </cell>
        </row>
        <row r="29098">
          <cell r="A29098" t="str">
            <v>L6260</v>
          </cell>
          <cell r="B29098" t="str">
            <v>LUMINARC</v>
          </cell>
          <cell r="C29098" t="str">
            <v xml:space="preserve"> Тарелка обеденная AMБИАНТЭ ЙЕЛЛОУ  25см</v>
          </cell>
          <cell r="D29098" t="str">
            <v xml:space="preserve"> TEMPERED AMBIANTE YELLOW  PLATE 25   </v>
          </cell>
          <cell r="E29098" t="str">
            <v>Франция</v>
          </cell>
          <cell r="F29098" t="str">
            <v>СТЕКЛО</v>
          </cell>
        </row>
        <row r="29099">
          <cell r="A29099" t="str">
            <v>L6262</v>
          </cell>
          <cell r="B29099" t="str">
            <v>LUMINARC</v>
          </cell>
          <cell r="C29099" t="str">
            <v xml:space="preserve"> Тарелка суповая AMБИАНТЭ ЙЕЛЛОУ  21см</v>
          </cell>
          <cell r="D29099" t="str">
            <v xml:space="preserve"> TEMPERED AMBIANTE YELLOW  SOUP PLATE        </v>
          </cell>
          <cell r="E29099" t="str">
            <v>Франция</v>
          </cell>
          <cell r="F29099" t="str">
            <v>СТЕКЛО</v>
          </cell>
        </row>
        <row r="29100">
          <cell r="A29100" t="str">
            <v>L6416</v>
          </cell>
          <cell r="B29100" t="str">
            <v>LUMINARC</v>
          </cell>
          <cell r="C29100" t="str">
            <v xml:space="preserve"> Салатник AMБИАНТЭ ЙЕЛЛОУ  16см</v>
          </cell>
          <cell r="D29100" t="str">
            <v xml:space="preserve"> TEMPERED AMBIANTE YELLOW  M-PURPOSE BOWL    </v>
          </cell>
          <cell r="E29100" t="str">
            <v>Франция</v>
          </cell>
          <cell r="F29100" t="str">
            <v>СТЕКЛО</v>
          </cell>
        </row>
        <row r="29101">
          <cell r="A29101" t="str">
            <v>L6259</v>
          </cell>
          <cell r="B29101" t="str">
            <v>LUMINARC</v>
          </cell>
          <cell r="C29101" t="str">
            <v xml:space="preserve"> Тарелка десертная AMБИАНТЭ ОРАНЖ 19см</v>
          </cell>
          <cell r="D29101" t="str">
            <v xml:space="preserve"> TEMPERED AMBIANTE ORANGE  DESSERT PLATE 19  </v>
          </cell>
          <cell r="E29101" t="str">
            <v>Франция</v>
          </cell>
          <cell r="F29101" t="str">
            <v>СТЕКЛО</v>
          </cell>
        </row>
        <row r="29102">
          <cell r="A29102" t="str">
            <v>L6258</v>
          </cell>
          <cell r="B29102" t="str">
            <v>LUMINARC</v>
          </cell>
          <cell r="C29102" t="str">
            <v xml:space="preserve"> Тарелка обеденная AMБИАНТЭ ОРАНЖ 25см</v>
          </cell>
          <cell r="D29102" t="str">
            <v xml:space="preserve"> TEMPERED AMBIANTE ORANGE DINNER PLATE 25   </v>
          </cell>
          <cell r="E29102" t="str">
            <v>Франция</v>
          </cell>
          <cell r="F29102" t="str">
            <v>СТЕКЛО</v>
          </cell>
        </row>
        <row r="29103">
          <cell r="A29103" t="str">
            <v>L6256</v>
          </cell>
          <cell r="B29103" t="str">
            <v>LUMINARC</v>
          </cell>
          <cell r="C29103" t="str">
            <v xml:space="preserve"> Тарелка суповая AMБИАНТЭ ОРАНЖ 21см</v>
          </cell>
          <cell r="D29103" t="str">
            <v xml:space="preserve"> TEMPERED AMBIANTE ORANGE SOUP PLATE        </v>
          </cell>
          <cell r="E29103" t="str">
            <v>Франция</v>
          </cell>
          <cell r="F29103" t="str">
            <v>СТЕКЛО</v>
          </cell>
        </row>
        <row r="29104">
          <cell r="A29104" t="str">
            <v>L6417</v>
          </cell>
          <cell r="B29104" t="str">
            <v>LUMINARC</v>
          </cell>
          <cell r="C29104" t="str">
            <v xml:space="preserve"> Салатник AMБИАНТЭ ОРАНЖ 16см</v>
          </cell>
          <cell r="D29104" t="str">
            <v xml:space="preserve"> TEMPERED AMBIANTE ORANGE M-PURPOSE BOWL    </v>
          </cell>
          <cell r="E29104" t="str">
            <v>Франция</v>
          </cell>
          <cell r="F29104" t="str">
            <v>СТЕКЛО</v>
          </cell>
        </row>
        <row r="29105">
          <cell r="A29105" t="str">
            <v>J1390</v>
          </cell>
          <cell r="B29105" t="str">
            <v>LUMINARC</v>
          </cell>
          <cell r="C29105" t="str">
            <v xml:space="preserve"> Салатник АРТИ РЕД 16.5см</v>
          </cell>
          <cell r="D29105" t="str">
            <v xml:space="preserve"> TEMPERED ARTY RED M-PURPOSE BOWL 16.5</v>
          </cell>
          <cell r="E29105" t="str">
            <v>Франция</v>
          </cell>
          <cell r="F29105" t="str">
            <v>СТЕКЛО</v>
          </cell>
        </row>
        <row r="29106">
          <cell r="A29106" t="str">
            <v>L1364</v>
          </cell>
          <cell r="B29106" t="str">
            <v>LUMINARC</v>
          </cell>
          <cell r="C29106" t="str">
            <v xml:space="preserve"> Фужер (бокал) для шампанского СИГНАТЮР (ЭТАЛОН) 170мл</v>
          </cell>
          <cell r="D29106" t="str">
            <v xml:space="preserve"> VAP Signature 17cl 1pc</v>
          </cell>
          <cell r="E29106" t="str">
            <v>Россия</v>
          </cell>
          <cell r="F29106" t="str">
            <v>СТЕКЛО</v>
          </cell>
        </row>
        <row r="29107">
          <cell r="A29107" t="str">
            <v>L1367</v>
          </cell>
          <cell r="B29107" t="str">
            <v>LUMINARC</v>
          </cell>
          <cell r="C29107" t="str">
            <v xml:space="preserve"> Фужер (бокал) для вина СИГНАТЮР (ЭТАЛОН) 250мл</v>
          </cell>
          <cell r="D29107" t="str">
            <v xml:space="preserve"> Stemglass (VAP) Signature 25cl</v>
          </cell>
          <cell r="E29107" t="str">
            <v>Россия</v>
          </cell>
          <cell r="F29107" t="str">
            <v>СТЕКЛО</v>
          </cell>
        </row>
        <row r="29108">
          <cell r="A29108" t="str">
            <v>J9439</v>
          </cell>
          <cell r="B29108" t="str">
            <v>LUMINARC</v>
          </cell>
          <cell r="C29108" t="str">
            <v xml:space="preserve"> Столовый набор ЛОТУСИЯ 38 предметов</v>
          </cell>
          <cell r="D29108" t="str">
            <v xml:space="preserve"> LOTUSIA 38 PC</v>
          </cell>
          <cell r="E29108" t="str">
            <v>Франция</v>
          </cell>
          <cell r="F29108" t="str">
            <v>СТЕКЛО</v>
          </cell>
        </row>
        <row r="29109">
          <cell r="A29109" t="str">
            <v>H9490</v>
          </cell>
          <cell r="B29109" t="str">
            <v>LUMINARC</v>
          </cell>
          <cell r="C29109" t="str">
            <v xml:space="preserve"> Столовый набор КАРИН 38 предметов черно-белый</v>
          </cell>
          <cell r="D29109" t="str">
            <v xml:space="preserve"> CARINE BLACK AND WHITE 38 PC SET</v>
          </cell>
          <cell r="E29109" t="str">
            <v>Франция</v>
          </cell>
          <cell r="F29109" t="str">
            <v>СТЕКЛО</v>
          </cell>
        </row>
        <row r="29110">
          <cell r="A29110" t="str">
            <v>J9941</v>
          </cell>
          <cell r="B29110" t="str">
            <v>LUMINARC</v>
          </cell>
          <cell r="C29110" t="str">
            <v xml:space="preserve"> Столовый набор ТРИАНОН 45 предметов</v>
          </cell>
          <cell r="D29110" t="str">
            <v xml:space="preserve"> TRIANON 44+1 SET</v>
          </cell>
          <cell r="E29110" t="str">
            <v>Франция</v>
          </cell>
          <cell r="F29110" t="str">
            <v>СТЕКЛО</v>
          </cell>
        </row>
        <row r="29111">
          <cell r="A29111" t="str">
            <v>J9924</v>
          </cell>
          <cell r="B29111" t="str">
            <v>LUMINARC</v>
          </cell>
          <cell r="C29111" t="str">
            <v xml:space="preserve"> Столовый набор КАДИКС 38 предметов</v>
          </cell>
          <cell r="D29111" t="str">
            <v xml:space="preserve"> CADIX 38 PC SET</v>
          </cell>
          <cell r="E29111" t="str">
            <v>Франция</v>
          </cell>
          <cell r="F29111" t="str">
            <v>СТЕКЛО</v>
          </cell>
        </row>
        <row r="29112">
          <cell r="A29112" t="str">
            <v>L6594</v>
          </cell>
          <cell r="B29112" t="str">
            <v>LUMINARC</v>
          </cell>
          <cell r="C29112" t="str">
            <v xml:space="preserve"> Стакан ФРУТИ ЭНЕРДЖИ высокий 300мл лак микс</v>
          </cell>
          <cell r="D29112" t="str">
            <v xml:space="preserve"> Tumbler HB Fruity energy Laquer mix 300ml</v>
          </cell>
          <cell r="E29112" t="str">
            <v>Россия</v>
          </cell>
          <cell r="F29112" t="str">
            <v>СТЕКЛО</v>
          </cell>
        </row>
        <row r="29113">
          <cell r="A29113" t="str">
            <v>L6595</v>
          </cell>
          <cell r="B29113" t="str">
            <v>LUMINARC</v>
          </cell>
          <cell r="C29113" t="str">
            <v xml:space="preserve"> Стакан ФРУТИ ЭНЕРДЖИ низкий 250мл лак микс</v>
          </cell>
          <cell r="D29113" t="str">
            <v xml:space="preserve"> Tumbler OF Fruity energy Laquer mix 250ml</v>
          </cell>
          <cell r="E29113" t="str">
            <v>Россия</v>
          </cell>
          <cell r="F29113" t="str">
            <v>СТЕКЛО</v>
          </cell>
        </row>
        <row r="29114">
          <cell r="A29114" t="str">
            <v>L2859</v>
          </cell>
          <cell r="B29114" t="str">
            <v>LUMINARC</v>
          </cell>
          <cell r="C29114" t="str">
            <v xml:space="preserve"> Салатник КОВЕНТ ГАРДЕН АЛИЗE 18см</v>
          </cell>
          <cell r="D29114" t="str">
            <v xml:space="preserve"> TEMPERED COVENT GARDEN ALYS P-BOWL 18</v>
          </cell>
          <cell r="E29114" t="str">
            <v>Франция</v>
          </cell>
          <cell r="F29114" t="str">
            <v>СТЕКЛО</v>
          </cell>
        </row>
        <row r="29115">
          <cell r="A29115" t="str">
            <v>L2860</v>
          </cell>
          <cell r="B29115" t="str">
            <v>LUMINARC</v>
          </cell>
          <cell r="C29115" t="str">
            <v xml:space="preserve"> Салатник КОВЕНТ ГАРДЕН АЛИЗE 29см</v>
          </cell>
          <cell r="D29115" t="str">
            <v xml:space="preserve"> TEMPERED COVENT GARDEN ALYS BOWL 29</v>
          </cell>
          <cell r="E29115" t="str">
            <v>Франция</v>
          </cell>
          <cell r="F29115" t="str">
            <v>СТЕКЛО</v>
          </cell>
        </row>
        <row r="29116">
          <cell r="A29116" t="str">
            <v>L3029</v>
          </cell>
          <cell r="B29116" t="str">
            <v>LUMINARC</v>
          </cell>
          <cell r="C29116" t="str">
            <v xml:space="preserve"> Кружка КОВЕНТ ГАРДЕН АЛИЗE 320мл</v>
          </cell>
          <cell r="D29116" t="str">
            <v xml:space="preserve"> TEMPERED COVENT GARDEN MUG 32</v>
          </cell>
          <cell r="E29116" t="str">
            <v>Франция</v>
          </cell>
          <cell r="F29116" t="str">
            <v>СТЕКЛО</v>
          </cell>
        </row>
        <row r="29117">
          <cell r="A29117" t="str">
            <v>L1072</v>
          </cell>
          <cell r="B29117" t="str">
            <v>LUMINARC</v>
          </cell>
          <cell r="C29117" t="str">
            <v xml:space="preserve"> Тарелка обеденная ЛОФТ АБАККО 28см</v>
          </cell>
          <cell r="D29117" t="str">
            <v xml:space="preserve"> TEMP LOFT ABACCO LARGE DINNER PLATE 28</v>
          </cell>
          <cell r="E29117" t="str">
            <v>Франция</v>
          </cell>
          <cell r="F29117" t="str">
            <v>СТЕКЛО</v>
          </cell>
        </row>
        <row r="29118">
          <cell r="A29118" t="str">
            <v>L1073</v>
          </cell>
          <cell r="B29118" t="str">
            <v>LUMINARC</v>
          </cell>
          <cell r="C29118" t="str">
            <v xml:space="preserve"> Тарелка десертная ЛОФТ АБАККО 22см</v>
          </cell>
          <cell r="D29118" t="str">
            <v xml:space="preserve"> TEMP LOFT ABACCO DESSERT PLATE 22</v>
          </cell>
          <cell r="E29118" t="str">
            <v>Франция</v>
          </cell>
          <cell r="F29118" t="str">
            <v>СТЕКЛО</v>
          </cell>
        </row>
        <row r="29119">
          <cell r="A29119" t="str">
            <v>L1074</v>
          </cell>
          <cell r="B29119" t="str">
            <v>LUMINARC</v>
          </cell>
          <cell r="C29119" t="str">
            <v xml:space="preserve"> Тарелка суповая  ЛОФТ АБАККО 23см</v>
          </cell>
          <cell r="D29119" t="str">
            <v xml:space="preserve"> TEMP LOFT ABACCO SOUP PLATE 23</v>
          </cell>
          <cell r="E29119" t="str">
            <v>Франция</v>
          </cell>
          <cell r="F29119" t="str">
            <v>СТЕКЛО</v>
          </cell>
        </row>
        <row r="29120">
          <cell r="A29120" t="str">
            <v>L2537</v>
          </cell>
          <cell r="B29120" t="str">
            <v>LUMINARC</v>
          </cell>
          <cell r="C29120" t="str">
            <v xml:space="preserve"> Салатник ЛОФТ АБАККО 18см</v>
          </cell>
          <cell r="D29120" t="str">
            <v xml:space="preserve"> TEMP LOFT ABACCO ALL PURPOSE BOWL</v>
          </cell>
          <cell r="E29120" t="str">
            <v>Франция</v>
          </cell>
          <cell r="F29120" t="str">
            <v>СТЕКЛО</v>
          </cell>
        </row>
        <row r="29121">
          <cell r="A29121" t="str">
            <v>L3037</v>
          </cell>
          <cell r="B29121" t="str">
            <v>LUMINARC</v>
          </cell>
          <cell r="C29121" t="str">
            <v xml:space="preserve"> Кружка  ЛОФТ АБАККО 320мл</v>
          </cell>
          <cell r="D29121" t="str">
            <v xml:space="preserve"> TEMP LOFT ABACCO MUG 32</v>
          </cell>
          <cell r="E29121" t="str">
            <v>Франция</v>
          </cell>
          <cell r="F29121" t="str">
            <v>СТЕКЛО</v>
          </cell>
        </row>
        <row r="29122">
          <cell r="A29122" t="str">
            <v>L1125</v>
          </cell>
          <cell r="B29122" t="str">
            <v>LUMINARC</v>
          </cell>
          <cell r="C29122" t="str">
            <v xml:space="preserve"> Тарелка обеденная НОРДИК СКАНДИНАВИЯ 28см</v>
          </cell>
          <cell r="D29122" t="str">
            <v xml:space="preserve"> TEMPERED NORDIC SCANDIE L.DINNER PLATE28</v>
          </cell>
          <cell r="E29122" t="str">
            <v>Франция</v>
          </cell>
          <cell r="F29122" t="str">
            <v>СТЕКЛО</v>
          </cell>
        </row>
        <row r="29123">
          <cell r="A29123" t="str">
            <v>L1126</v>
          </cell>
          <cell r="B29123" t="str">
            <v>LUMINARC</v>
          </cell>
          <cell r="C29123" t="str">
            <v xml:space="preserve"> Тарелка десертная НОРДИК СКАНДИНАВИЯ 22см</v>
          </cell>
          <cell r="D29123" t="str">
            <v xml:space="preserve"> TEMPERED NORDIC SCANDIE DESSERT PLATE 22</v>
          </cell>
          <cell r="E29123" t="str">
            <v>Франция</v>
          </cell>
          <cell r="F29123" t="str">
            <v>СТЕКЛО</v>
          </cell>
        </row>
        <row r="29124">
          <cell r="A29124" t="str">
            <v>L1127</v>
          </cell>
          <cell r="B29124" t="str">
            <v>LUMINARC</v>
          </cell>
          <cell r="C29124" t="str">
            <v xml:space="preserve"> Тарелка суповая  НОРДИК СКАНДИНАВИЯ 23см</v>
          </cell>
          <cell r="D29124" t="str">
            <v xml:space="preserve"> TEMPERED NORDIC SCANDIE SOUP PLATE 23</v>
          </cell>
          <cell r="E29124" t="str">
            <v>Франция</v>
          </cell>
          <cell r="F29124" t="str">
            <v>СТЕКЛО</v>
          </cell>
        </row>
        <row r="29125">
          <cell r="A29125" t="str">
            <v>L2543</v>
          </cell>
          <cell r="B29125" t="str">
            <v>LUMINARC</v>
          </cell>
          <cell r="C29125" t="str">
            <v xml:space="preserve"> Салатник НОРДИК СКАНДИНАВИЯ 18см</v>
          </cell>
          <cell r="D29125" t="str">
            <v xml:space="preserve"> TEMPERED NORDIC SCANDIE M-PURPOSE BOWL18</v>
          </cell>
          <cell r="E29125" t="str">
            <v>Франция</v>
          </cell>
          <cell r="F29125" t="str">
            <v>СТЕКЛО</v>
          </cell>
        </row>
        <row r="29126">
          <cell r="A29126" t="str">
            <v>L1128</v>
          </cell>
          <cell r="B29126" t="str">
            <v>LUMINARC</v>
          </cell>
          <cell r="C29126" t="str">
            <v xml:space="preserve"> Тарелка обеденная НОРДИК ЭПОНА 28см</v>
          </cell>
          <cell r="D29126" t="str">
            <v xml:space="preserve"> TEMPERED NORDIC EPONA LARGE DINNER P 28</v>
          </cell>
          <cell r="E29126" t="str">
            <v>Франция</v>
          </cell>
          <cell r="F29126" t="str">
            <v>СТЕКЛО</v>
          </cell>
        </row>
        <row r="29127">
          <cell r="A29127" t="str">
            <v>L1129</v>
          </cell>
          <cell r="B29127" t="str">
            <v>LUMINARC</v>
          </cell>
          <cell r="C29127" t="str">
            <v xml:space="preserve"> Тарелка десертная  НОРДИК ЭПОНА 22см</v>
          </cell>
          <cell r="D29127" t="str">
            <v xml:space="preserve"> TEMPERED NORDIC EPONA DESSERT PLATE 22</v>
          </cell>
          <cell r="E29127" t="str">
            <v>Франция</v>
          </cell>
          <cell r="F29127" t="str">
            <v>СТЕКЛО</v>
          </cell>
        </row>
        <row r="29128">
          <cell r="A29128" t="str">
            <v>L1130</v>
          </cell>
          <cell r="B29128" t="str">
            <v>LUMINARC</v>
          </cell>
          <cell r="C29128" t="str">
            <v xml:space="preserve"> Тарелка суповая  НОРДИК ЭПОНА 23см</v>
          </cell>
          <cell r="D29128" t="str">
            <v xml:space="preserve"> TEMP NORDIC EPONA SOUP PLATE 23</v>
          </cell>
          <cell r="E29128" t="str">
            <v>Франция</v>
          </cell>
          <cell r="F29128" t="str">
            <v>СТЕКЛО</v>
          </cell>
        </row>
        <row r="29129">
          <cell r="A29129" t="str">
            <v>L2545</v>
          </cell>
          <cell r="B29129" t="str">
            <v>LUMINARC</v>
          </cell>
          <cell r="C29129" t="str">
            <v xml:space="preserve"> Салатник НОРДИК ЭПОНА 18см</v>
          </cell>
          <cell r="D29129" t="str">
            <v xml:space="preserve"> TEMPERED NORDIC EPONA M-PURPOSE NORDIC E</v>
          </cell>
          <cell r="E29129" t="str">
            <v>Франция</v>
          </cell>
          <cell r="F29129" t="str">
            <v>СТЕКЛО</v>
          </cell>
        </row>
        <row r="29130">
          <cell r="A29130" t="str">
            <v>L2902</v>
          </cell>
          <cell r="B29130" t="str">
            <v>LUMINARC</v>
          </cell>
          <cell r="C29130" t="str">
            <v xml:space="preserve"> Тарелка для пасты ФРЕНДС ТАЙМ БИСТРО 29см</v>
          </cell>
          <cell r="D29130" t="str">
            <v xml:space="preserve"> TEMPERED PASTA FRIEND'S TIME BISTROT PLA</v>
          </cell>
          <cell r="E29130" t="str">
            <v>Франция</v>
          </cell>
          <cell r="F29130" t="str">
            <v>СТЕКЛО</v>
          </cell>
        </row>
        <row r="29131">
          <cell r="A29131" t="str">
            <v>L2904</v>
          </cell>
          <cell r="B29131" t="str">
            <v>LUMINARC</v>
          </cell>
          <cell r="C29131" t="str">
            <v xml:space="preserve"> Блюдо для пиццы ФРЕНДС ТАЙМ БИСТРО 32см</v>
          </cell>
          <cell r="D29131" t="str">
            <v xml:space="preserve"> TEMPERED FRIENDS'TIME BISTROT ROUND DISH</v>
          </cell>
          <cell r="E29131" t="str">
            <v>Франция</v>
          </cell>
          <cell r="F29131" t="str">
            <v>СТЕКЛО</v>
          </cell>
        </row>
        <row r="29132">
          <cell r="A29132" t="str">
            <v>L2905</v>
          </cell>
          <cell r="B29132" t="str">
            <v>LUMINARC</v>
          </cell>
          <cell r="C29132" t="str">
            <v xml:space="preserve"> Тарелка для стейка ФРЕНДС ТАЙМ БИСТРО 30см</v>
          </cell>
          <cell r="D29132" t="str">
            <v xml:space="preserve"> TEMPERED FRIENDS'TIME STEAK PLATE 300</v>
          </cell>
          <cell r="E29132" t="str">
            <v>Франция</v>
          </cell>
          <cell r="F29132" t="str">
            <v>СТЕКЛО</v>
          </cell>
        </row>
        <row r="29133">
          <cell r="A29133" t="str">
            <v>D9564</v>
          </cell>
          <cell r="B29133" t="str">
            <v>LUMINARC</v>
          </cell>
          <cell r="C29133" t="str">
            <v xml:space="preserve"> Набор стаканов ФРАНЦУЗСКИЙ РЕСТОРАНЧИК 3шт 310мл низкие</v>
          </cell>
          <cell r="D29133" t="str">
            <v xml:space="preserve"> K3 VIGNE O/F TUMBLER 31</v>
          </cell>
          <cell r="E29133" t="str">
            <v>ОАЭ</v>
          </cell>
          <cell r="F29133" t="str">
            <v>СТЕКЛО</v>
          </cell>
        </row>
        <row r="29134">
          <cell r="A29134" t="str">
            <v>L2352</v>
          </cell>
          <cell r="B29134" t="str">
            <v>LUMINARC</v>
          </cell>
          <cell r="C29134" t="str">
            <v xml:space="preserve"> Блюдо овальное ЛОТУСИЯ 34см</v>
          </cell>
          <cell r="D29134" t="str">
            <v xml:space="preserve"> TEMPERED LOTUSIA OVAL DISH 34</v>
          </cell>
          <cell r="E29134" t="str">
            <v>Франция</v>
          </cell>
          <cell r="F29134" t="str">
            <v>СТЕКЛО</v>
          </cell>
        </row>
        <row r="29135">
          <cell r="A29135" t="str">
            <v>L0673</v>
          </cell>
          <cell r="B29135" t="str">
            <v>LUMINARC</v>
          </cell>
          <cell r="C29135" t="str">
            <v xml:space="preserve"> Салатник ЛОТУСИЯ 20см</v>
          </cell>
          <cell r="D29135" t="str">
            <v xml:space="preserve"> TEMPERED LOTUSIA SALAD BOWL 20</v>
          </cell>
          <cell r="E29135" t="str">
            <v>Франция</v>
          </cell>
          <cell r="F29135" t="str">
            <v>СТЕКЛО</v>
          </cell>
        </row>
        <row r="29136">
          <cell r="A29136" t="str">
            <v>L2582</v>
          </cell>
          <cell r="B29136" t="str">
            <v>LUMINARC</v>
          </cell>
          <cell r="C29136" t="str">
            <v xml:space="preserve"> Тарелка обеденная АЛИЗЕ 28см</v>
          </cell>
          <cell r="D29136" t="str">
            <v xml:space="preserve"> TEMPERED ALIZEE LARGE DINNER PLATE 28</v>
          </cell>
          <cell r="E29136" t="str">
            <v>Франция</v>
          </cell>
          <cell r="F29136" t="str">
            <v>СТЕКЛО</v>
          </cell>
        </row>
        <row r="29137">
          <cell r="A29137" t="str">
            <v>L0297</v>
          </cell>
          <cell r="B29137" t="str">
            <v>LUMINARC</v>
          </cell>
          <cell r="C29137" t="str">
            <v xml:space="preserve"> Тарелка десертная  АЛИЗЕ 22см</v>
          </cell>
          <cell r="D29137" t="str">
            <v xml:space="preserve"> TEMPERED ALIZEE DESSERT PLATE 22</v>
          </cell>
          <cell r="E29137" t="str">
            <v>Франция</v>
          </cell>
          <cell r="F29137" t="str">
            <v>СТЕКЛО</v>
          </cell>
        </row>
        <row r="29138">
          <cell r="A29138" t="str">
            <v>L0301</v>
          </cell>
          <cell r="B29138" t="str">
            <v>LUMINARC</v>
          </cell>
          <cell r="C29138" t="str">
            <v xml:space="preserve"> Тарелка суповая АЛИЗЕ 23см</v>
          </cell>
          <cell r="D29138" t="str">
            <v xml:space="preserve"> TEMPERED ALIZEE SOUP PLATE 23</v>
          </cell>
          <cell r="E29138" t="str">
            <v>Франция</v>
          </cell>
          <cell r="F29138" t="str">
            <v>СТЕКЛО</v>
          </cell>
        </row>
        <row r="29139">
          <cell r="A29139" t="str">
            <v>L0684</v>
          </cell>
          <cell r="B29139" t="str">
            <v>LUMINARC</v>
          </cell>
          <cell r="C29139" t="str">
            <v xml:space="preserve"> Салатник АЛИЗЕ 18см</v>
          </cell>
          <cell r="D29139" t="str">
            <v xml:space="preserve"> TEMPERED ALIZEE M-PURPOSE BOWL 18</v>
          </cell>
          <cell r="E29139" t="str">
            <v>Франция</v>
          </cell>
          <cell r="F29139" t="str">
            <v>СТЕКЛО</v>
          </cell>
        </row>
        <row r="29140">
          <cell r="A29140" t="str">
            <v>L1131</v>
          </cell>
          <cell r="B29140" t="str">
            <v>LUMINARC</v>
          </cell>
          <cell r="C29140" t="str">
            <v xml:space="preserve"> Салатник АЛИЗЕ 29см  </v>
          </cell>
          <cell r="D29140" t="str">
            <v xml:space="preserve"> TEMPERED ALIZEE BOWL 29</v>
          </cell>
          <cell r="E29140" t="str">
            <v>Франция</v>
          </cell>
          <cell r="F29140" t="str">
            <v>СТЕКЛО</v>
          </cell>
        </row>
        <row r="29141">
          <cell r="A29141" t="str">
            <v>L1050</v>
          </cell>
          <cell r="B29141" t="str">
            <v>LUMINARC</v>
          </cell>
          <cell r="C29141" t="str">
            <v xml:space="preserve"> Тарелка обеденная АРТИ ПИНК 26см</v>
          </cell>
          <cell r="D29141" t="str">
            <v xml:space="preserve"> TEMPERED ARTY PINK DINNER PLATE 26</v>
          </cell>
          <cell r="E29141" t="str">
            <v>Франция</v>
          </cell>
          <cell r="F29141" t="str">
            <v>СТЕКЛО</v>
          </cell>
        </row>
        <row r="29142">
          <cell r="A29142" t="str">
            <v>H7775</v>
          </cell>
          <cell r="B29142" t="str">
            <v>LUMINARC</v>
          </cell>
          <cell r="C29142" t="str">
            <v xml:space="preserve"> Столовый набор 19 предметов АРТИ РЕД</v>
          </cell>
          <cell r="E29142" t="str">
            <v>Франция</v>
          </cell>
          <cell r="F29142" t="str">
            <v>СТЕКЛО</v>
          </cell>
        </row>
        <row r="29143">
          <cell r="A29143" t="str">
            <v>L1051</v>
          </cell>
          <cell r="B29143" t="str">
            <v>LUMINARC</v>
          </cell>
          <cell r="C29143" t="str">
            <v xml:space="preserve"> Тарелка десертная АРТИ ПИНК 20см</v>
          </cell>
          <cell r="D29143" t="str">
            <v xml:space="preserve"> TEMPERED ARTY PINK DESSERT PL.20</v>
          </cell>
          <cell r="E29143" t="str">
            <v>Франция</v>
          </cell>
          <cell r="F29143" t="str">
            <v>СТЕКЛО</v>
          </cell>
        </row>
        <row r="29144">
          <cell r="A29144" t="str">
            <v>L1052</v>
          </cell>
          <cell r="B29144" t="str">
            <v>LUMINARC</v>
          </cell>
          <cell r="C29144" t="str">
            <v xml:space="preserve"> Тарелка суповая  АРТИ ПИНК 20см</v>
          </cell>
          <cell r="D29144" t="str">
            <v xml:space="preserve"> TEMPERED ARTY PINK SOUP PLATE 20</v>
          </cell>
          <cell r="E29144" t="str">
            <v>Франция</v>
          </cell>
          <cell r="F29144" t="str">
            <v>СТЕКЛО</v>
          </cell>
        </row>
        <row r="29145">
          <cell r="A29145" t="str">
            <v>L2857</v>
          </cell>
          <cell r="B29145" t="str">
            <v>LUMINARC</v>
          </cell>
          <cell r="C29145" t="str">
            <v xml:space="preserve"> Салатник АРТИ ПИНК 16.5см</v>
          </cell>
          <cell r="D29145" t="str">
            <v xml:space="preserve"> TEMP ARTY PINK ALL P BWL 16.5</v>
          </cell>
          <cell r="E29145" t="str">
            <v>Франция</v>
          </cell>
          <cell r="F29145" t="str">
            <v>СТЕКЛО</v>
          </cell>
        </row>
        <row r="29146">
          <cell r="A29146" t="str">
            <v>L2858</v>
          </cell>
          <cell r="B29146" t="str">
            <v>LUMINARC</v>
          </cell>
          <cell r="C29146" t="str">
            <v xml:space="preserve"> Салатник АРТИ ПУРПЛ 16.5см</v>
          </cell>
          <cell r="D29146" t="str">
            <v xml:space="preserve"> TEMP ARTY PARME ALL PURP BOWL 16.5</v>
          </cell>
          <cell r="E29146" t="str">
            <v>Франция</v>
          </cell>
          <cell r="F29146" t="str">
            <v>СТЕКЛО</v>
          </cell>
        </row>
        <row r="29147">
          <cell r="A29147" t="str">
            <v>L1054</v>
          </cell>
          <cell r="B29147" t="str">
            <v>LUMINARC</v>
          </cell>
          <cell r="C29147" t="str">
            <v xml:space="preserve"> Тарелка десертная АРТИ ПУРПЛ 20см</v>
          </cell>
          <cell r="D29147" t="str">
            <v xml:space="preserve"> TEMP ARTY PARME DESSERT PLATE 20</v>
          </cell>
          <cell r="E29147" t="str">
            <v>Франция</v>
          </cell>
          <cell r="F29147" t="str">
            <v>СТЕКЛО</v>
          </cell>
        </row>
        <row r="29148">
          <cell r="A29148" t="str">
            <v>L1053</v>
          </cell>
          <cell r="B29148" t="str">
            <v>LUMINARC</v>
          </cell>
          <cell r="C29148" t="str">
            <v xml:space="preserve"> Тарелка обеденная АРТИ ПУРПЛ 26см</v>
          </cell>
          <cell r="D29148" t="str">
            <v xml:space="preserve"> TEMP ARTY PARME LARGE DINNER PLATE 26</v>
          </cell>
          <cell r="E29148" t="str">
            <v>Франция</v>
          </cell>
          <cell r="F29148" t="str">
            <v>СТЕКЛО</v>
          </cell>
        </row>
        <row r="29149">
          <cell r="A29149" t="str">
            <v>L1055</v>
          </cell>
          <cell r="B29149" t="str">
            <v>LUMINARC</v>
          </cell>
          <cell r="C29149" t="str">
            <v xml:space="preserve"> Тарелка суповая АРТИ ПУРПЛ 20см</v>
          </cell>
          <cell r="D29149" t="str">
            <v xml:space="preserve"> TEMP ARTY PARME SOUP PLATE 20</v>
          </cell>
          <cell r="E29149" t="str">
            <v>Франция</v>
          </cell>
          <cell r="F29149" t="str">
            <v>СТЕКЛО</v>
          </cell>
        </row>
        <row r="29150">
          <cell r="A29150" t="str">
            <v>L4608</v>
          </cell>
          <cell r="B29150" t="str">
            <v>LUMINARC</v>
          </cell>
          <cell r="C29150" t="str">
            <v xml:space="preserve"> Фужер (бокал) для шампанского КОНТУАР 170мл</v>
          </cell>
          <cell r="D29150" t="str">
            <v xml:space="preserve"> Flute Comptoir  170 ml, 1 pce</v>
          </cell>
          <cell r="E29150" t="str">
            <v>Россия</v>
          </cell>
          <cell r="F29150" t="str">
            <v>СТЕКЛО</v>
          </cell>
        </row>
        <row r="29151">
          <cell r="A29151" t="str">
            <v>L4609</v>
          </cell>
          <cell r="B29151" t="str">
            <v>LUMINARC</v>
          </cell>
          <cell r="C29151" t="str">
            <v xml:space="preserve"> Фужер (бокал) для вина КОНТУАР 190мл</v>
          </cell>
          <cell r="D29151" t="str">
            <v xml:space="preserve"> Stemglass Comptoir 190 ml, 1 pce</v>
          </cell>
          <cell r="E29151" t="str">
            <v>Россия</v>
          </cell>
          <cell r="F29151" t="str">
            <v>СТЕКЛО</v>
          </cell>
        </row>
        <row r="29152">
          <cell r="A29152" t="str">
            <v>L4610</v>
          </cell>
          <cell r="B29152" t="str">
            <v>LUMINARC</v>
          </cell>
          <cell r="C29152" t="str">
            <v xml:space="preserve"> Фужер (бокал) для вина КОНТУАР 250мл</v>
          </cell>
          <cell r="D29152" t="str">
            <v xml:space="preserve"> Stemlass Comptoir 250 ml, 1 pce</v>
          </cell>
          <cell r="E29152" t="str">
            <v>Россия</v>
          </cell>
          <cell r="F29152" t="str">
            <v>СТЕКЛО</v>
          </cell>
        </row>
        <row r="29153">
          <cell r="A29153" t="str">
            <v>L4607</v>
          </cell>
          <cell r="B29153" t="str">
            <v>LUMINARC</v>
          </cell>
          <cell r="C29153" t="str">
            <v xml:space="preserve"> Рюмка КОНТУАР 50мл</v>
          </cell>
          <cell r="D29153" t="str">
            <v xml:space="preserve"> Stemglass Comptoir 50 ml, 1 pce</v>
          </cell>
          <cell r="E29153" t="str">
            <v>Россия</v>
          </cell>
          <cell r="F29153" t="str">
            <v>СТЕКЛО</v>
          </cell>
        </row>
        <row r="29154">
          <cell r="A29154" t="str">
            <v>H8161-1</v>
          </cell>
          <cell r="B29154" t="str">
            <v>LUMINARC</v>
          </cell>
          <cell r="C29154" t="str">
            <v xml:space="preserve"> Фужер для шампанского СИГНАТЮР 170мл</v>
          </cell>
          <cell r="E29154" t="str">
            <v>Россия</v>
          </cell>
          <cell r="F29154" t="str">
            <v>СТЕКЛО</v>
          </cell>
        </row>
        <row r="29155">
          <cell r="A29155" t="str">
            <v>H7760</v>
          </cell>
          <cell r="B29155" t="str">
            <v>LUMINARC</v>
          </cell>
          <cell r="C29155" t="str">
            <v xml:space="preserve"> Столовый набор 18 предметов АРТИ ПУРПЛ</v>
          </cell>
          <cell r="E29155" t="str">
            <v>Франция</v>
          </cell>
          <cell r="F29155" t="str">
            <v>СТЕКЛО</v>
          </cell>
        </row>
        <row r="29156">
          <cell r="A29156" t="str">
            <v>H7769</v>
          </cell>
          <cell r="B29156" t="str">
            <v>LUMINARC</v>
          </cell>
          <cell r="C29156" t="str">
            <v xml:space="preserve"> Столовый набор 18 предметов АРТИ РЕД</v>
          </cell>
          <cell r="E29156" t="str">
            <v>Франция</v>
          </cell>
          <cell r="F29156" t="str">
            <v>СТЕКЛО</v>
          </cell>
        </row>
        <row r="29157">
          <cell r="A29157" t="str">
            <v>H7746</v>
          </cell>
          <cell r="B29157" t="str">
            <v>LUMINARC</v>
          </cell>
          <cell r="C29157" t="str">
            <v xml:space="preserve"> Столовый набор 18 предметов АРТИ БЛЮ</v>
          </cell>
          <cell r="E29157" t="str">
            <v>Франция</v>
          </cell>
          <cell r="F29157" t="str">
            <v>СТЕКЛО</v>
          </cell>
        </row>
        <row r="29158">
          <cell r="A29158" t="str">
            <v>J8932</v>
          </cell>
          <cell r="B29158" t="str">
            <v>LUMINARC</v>
          </cell>
          <cell r="C29158" t="str">
            <v xml:space="preserve"> Набор стаканов НОВАЯ АМЕРИКА БРАЙТ КОЛОРС 350мл высокие 6шт</v>
          </cell>
          <cell r="D29158" t="str">
            <v xml:space="preserve"> Bright Colors New America FH 35cl</v>
          </cell>
          <cell r="E29158" t="str">
            <v>Россия</v>
          </cell>
          <cell r="F29158" t="str">
            <v>СТЕКЛО</v>
          </cell>
        </row>
        <row r="29159">
          <cell r="A29159" t="str">
            <v>J8933</v>
          </cell>
          <cell r="B29159" t="str">
            <v>LUMINARC</v>
          </cell>
          <cell r="C29159" t="str">
            <v xml:space="preserve"> Набор стаканов НОВАЯ АМЕРИКА БРАЙТ КОЛОРС 270мл низкие 6шт</v>
          </cell>
          <cell r="D29159" t="str">
            <v xml:space="preserve"> Bright Colors New America FB 27cl</v>
          </cell>
          <cell r="E29159" t="str">
            <v>Россия</v>
          </cell>
          <cell r="F29159" t="str">
            <v>СТЕКЛО</v>
          </cell>
        </row>
        <row r="29160">
          <cell r="A29160" t="str">
            <v>L1497-1</v>
          </cell>
          <cell r="B29160" t="str">
            <v>LUMINARC</v>
          </cell>
          <cell r="C29160" t="str">
            <v xml:space="preserve"> Тарелка десертная КОЛОР ДЭЙС ГРИН 19см АШАН</v>
          </cell>
          <cell r="D29160" t="str">
            <v xml:space="preserve"> TEMP COLOR DAYS VERT DESSERT PLATE 19</v>
          </cell>
          <cell r="E29160" t="str">
            <v>Франция</v>
          </cell>
          <cell r="F29160" t="str">
            <v>СТЕКЛО</v>
          </cell>
        </row>
        <row r="29161">
          <cell r="A29161" t="str">
            <v>L1464-1</v>
          </cell>
          <cell r="B29161" t="str">
            <v>LUMINARC</v>
          </cell>
          <cell r="C29161" t="str">
            <v xml:space="preserve"> Тарелка обеденная КОЛОР ДЭЙС ГРИН 24см АШАН</v>
          </cell>
          <cell r="D29161" t="str">
            <v xml:space="preserve"> TEMP COLOR DAYS VERT DINNER PLATE 24</v>
          </cell>
          <cell r="E29161" t="str">
            <v>Франция</v>
          </cell>
          <cell r="F29161" t="str">
            <v>СТЕКЛО</v>
          </cell>
        </row>
        <row r="29162">
          <cell r="A29162" t="str">
            <v>L1496-1</v>
          </cell>
          <cell r="B29162" t="str">
            <v>LUMINARC</v>
          </cell>
          <cell r="C29162" t="str">
            <v xml:space="preserve"> Тарелка суповая КОЛОР ДЭЙС ГРИН 22см АШАН</v>
          </cell>
          <cell r="D29162" t="str">
            <v xml:space="preserve"> TEMP COLOR DAYS VERT SOUP PLATE 22</v>
          </cell>
          <cell r="E29162" t="str">
            <v>Франция</v>
          </cell>
          <cell r="F29162" t="str">
            <v>СТЕКЛО</v>
          </cell>
        </row>
        <row r="29163">
          <cell r="A29163" t="str">
            <v>L1498-1</v>
          </cell>
          <cell r="B29163" t="str">
            <v>LUMINARC</v>
          </cell>
          <cell r="C29163" t="str">
            <v xml:space="preserve"> Салатник КОЛОР ДЭЙС ГРИН 12см АШАН</v>
          </cell>
          <cell r="D29163" t="str">
            <v xml:space="preserve"> TEMPERED COLOR DAYS VERT BOWL 12</v>
          </cell>
          <cell r="E29163" t="str">
            <v>Франция</v>
          </cell>
          <cell r="F29163" t="str">
            <v>СТЕКЛО</v>
          </cell>
        </row>
        <row r="29164">
          <cell r="A29164" t="str">
            <v>L1514-1</v>
          </cell>
          <cell r="B29164" t="str">
            <v>LUMINARC</v>
          </cell>
          <cell r="C29164" t="str">
            <v xml:space="preserve"> Тарелка десертная КОЛОР ДЭЙС ОРАНЖ 19см АШАН</v>
          </cell>
          <cell r="D29164" t="str">
            <v xml:space="preserve"> TEMP COLOR DAYS ORANGE DESSERT PLATE 19</v>
          </cell>
          <cell r="E29164" t="str">
            <v>Франция</v>
          </cell>
          <cell r="F29164" t="str">
            <v>СТЕКЛО</v>
          </cell>
        </row>
        <row r="29165">
          <cell r="A29165" t="str">
            <v>L1512-1</v>
          </cell>
          <cell r="B29165" t="str">
            <v>LUMINARC</v>
          </cell>
          <cell r="C29165" t="str">
            <v xml:space="preserve"> Тарелка обеденная КОЛОР ДЭЙС ОРАНЖ 24см АШАН</v>
          </cell>
          <cell r="D29165" t="str">
            <v xml:space="preserve"> TEMP COLOR DAYS ORANGE DINNER PLATE 24</v>
          </cell>
          <cell r="E29165" t="str">
            <v>Франция</v>
          </cell>
          <cell r="F29165" t="str">
            <v>СТЕКЛО</v>
          </cell>
        </row>
        <row r="29166">
          <cell r="A29166" t="str">
            <v>L1513-1</v>
          </cell>
          <cell r="B29166" t="str">
            <v>LUMINARC</v>
          </cell>
          <cell r="C29166" t="str">
            <v xml:space="preserve"> Тарелка суповая КОЛОР ДЭЙС ОРАНЖ 22см АШАН</v>
          </cell>
          <cell r="D29166" t="str">
            <v xml:space="preserve"> TEMP COLOR DAYS ORANGE SOUP PLATE 22</v>
          </cell>
          <cell r="E29166" t="str">
            <v>Франция</v>
          </cell>
          <cell r="F29166" t="str">
            <v>СТЕКЛО</v>
          </cell>
        </row>
        <row r="29167">
          <cell r="A29167" t="str">
            <v>L1515-1</v>
          </cell>
          <cell r="B29167" t="str">
            <v>LUMINARC</v>
          </cell>
          <cell r="C29167" t="str">
            <v xml:space="preserve"> Салатник КОЛОР ДЭЙС ОРАНЖ 12см АШАН</v>
          </cell>
          <cell r="D29167" t="str">
            <v xml:space="preserve"> TEMP COLOR DAYS ORANGE BOWL 12</v>
          </cell>
          <cell r="E29167" t="str">
            <v>Франция</v>
          </cell>
          <cell r="F29167" t="str">
            <v>СТЕКЛО</v>
          </cell>
        </row>
        <row r="29168">
          <cell r="A29168" t="str">
            <v>L0998</v>
          </cell>
          <cell r="B29168" t="str">
            <v>LUMINARC</v>
          </cell>
          <cell r="C29168" t="str">
            <v xml:space="preserve"> Стакан ФРОСТ УАЙТ 340мл низкий</v>
          </cell>
          <cell r="D29168" t="str">
            <v xml:space="preserve"> FROST WHITE OF TUMBLER 34</v>
          </cell>
          <cell r="E29168" t="str">
            <v>Франция</v>
          </cell>
          <cell r="F29168" t="str">
            <v>СТЕКЛО</v>
          </cell>
        </row>
        <row r="29169">
          <cell r="A29169" t="str">
            <v>L0999</v>
          </cell>
          <cell r="B29169" t="str">
            <v>LUMINARC</v>
          </cell>
          <cell r="C29169" t="str">
            <v xml:space="preserve"> Стакан ФРОСТ БЛУ 340мл низкий</v>
          </cell>
          <cell r="D29169" t="str">
            <v xml:space="preserve"> FROST BLUE OF TUMBLER 34</v>
          </cell>
          <cell r="E29169" t="str">
            <v>Франция</v>
          </cell>
          <cell r="F29169" t="str">
            <v>СТЕКЛО</v>
          </cell>
        </row>
        <row r="29170">
          <cell r="A29170" t="str">
            <v>L1000</v>
          </cell>
          <cell r="B29170" t="str">
            <v>LUMINARC</v>
          </cell>
          <cell r="C29170" t="str">
            <v xml:space="preserve"> Стакан ФРОСТ ГРИН 340мл низкий</v>
          </cell>
          <cell r="D29170" t="str">
            <v xml:space="preserve"> FROST GREEN OF TUMBLER 34</v>
          </cell>
          <cell r="E29170" t="str">
            <v>Франция</v>
          </cell>
          <cell r="F29170" t="str">
            <v>СТЕКЛО</v>
          </cell>
        </row>
        <row r="29171">
          <cell r="A29171" t="str">
            <v>L1001</v>
          </cell>
          <cell r="B29171" t="str">
            <v>LUMINARC</v>
          </cell>
          <cell r="C29171" t="str">
            <v xml:space="preserve"> Стакан ФРОСТ ПИНК 340мл низкий</v>
          </cell>
          <cell r="D29171" t="str">
            <v xml:space="preserve"> FROST PINK OF TUMBLER 34</v>
          </cell>
          <cell r="E29171" t="str">
            <v>Франция</v>
          </cell>
          <cell r="F29171" t="str">
            <v>СТЕКЛО</v>
          </cell>
        </row>
        <row r="29172">
          <cell r="A29172" t="str">
            <v>L1002</v>
          </cell>
          <cell r="B29172" t="str">
            <v>LUMINARC</v>
          </cell>
          <cell r="C29172" t="str">
            <v xml:space="preserve"> Стакан ФРОСТ УАЙТ 360мл высокий</v>
          </cell>
          <cell r="D29172" t="str">
            <v xml:space="preserve"> FROST WHITE HB TUMBLER 36</v>
          </cell>
          <cell r="E29172" t="str">
            <v>Франция</v>
          </cell>
          <cell r="F29172" t="str">
            <v>СТЕКЛО</v>
          </cell>
        </row>
        <row r="29173">
          <cell r="A29173" t="str">
            <v>L1003</v>
          </cell>
          <cell r="B29173" t="str">
            <v>LUMINARC</v>
          </cell>
          <cell r="C29173" t="str">
            <v xml:space="preserve"> Стакан ФРОСТ БЛУ 360мл высокий</v>
          </cell>
          <cell r="D29173" t="str">
            <v xml:space="preserve"> FROST BLUE HB TUMBLER 36</v>
          </cell>
          <cell r="E29173" t="str">
            <v>Франция</v>
          </cell>
          <cell r="F29173" t="str">
            <v>СТЕКЛО</v>
          </cell>
        </row>
        <row r="29174">
          <cell r="A29174" t="str">
            <v>L1004</v>
          </cell>
          <cell r="B29174" t="str">
            <v>LUMINARC</v>
          </cell>
          <cell r="C29174" t="str">
            <v xml:space="preserve"> Стакан ФРОСТ ГРИН 360мл высокий</v>
          </cell>
          <cell r="D29174" t="str">
            <v xml:space="preserve"> FROST GREEN HB TUMBLER 36</v>
          </cell>
          <cell r="E29174" t="str">
            <v>Франция</v>
          </cell>
          <cell r="F29174" t="str">
            <v>СТЕКЛО</v>
          </cell>
        </row>
        <row r="29175">
          <cell r="A29175" t="str">
            <v>L1005</v>
          </cell>
          <cell r="B29175" t="str">
            <v>LUMINARC</v>
          </cell>
          <cell r="C29175" t="str">
            <v xml:space="preserve"> Стакан ФРОСТ ПИНК 360мл высокий</v>
          </cell>
          <cell r="D29175" t="str">
            <v xml:space="preserve"> FROST PINK HB TUMBLER 36</v>
          </cell>
          <cell r="E29175" t="str">
            <v>Франция</v>
          </cell>
          <cell r="F29175" t="str">
            <v>СТЕКЛО</v>
          </cell>
        </row>
        <row r="29176">
          <cell r="A29176" t="str">
            <v>L1009</v>
          </cell>
          <cell r="B29176" t="str">
            <v>LUMINARC</v>
          </cell>
          <cell r="C29176" t="str">
            <v xml:space="preserve"> Стакан КОВЕНТ ГАРДЕН МАРВЕЛЛА АНИС 360мл высокий</v>
          </cell>
          <cell r="D29176" t="str">
            <v xml:space="preserve"> COVENT GARDEN MARVELLA ANIS H/B TUMB 36</v>
          </cell>
          <cell r="E29176" t="str">
            <v>Франция</v>
          </cell>
          <cell r="F29176" t="str">
            <v>СТЕКЛО</v>
          </cell>
        </row>
        <row r="29177">
          <cell r="A29177" t="str">
            <v>L1010</v>
          </cell>
          <cell r="B29177" t="str">
            <v>LUMINARC</v>
          </cell>
          <cell r="C29177" t="str">
            <v xml:space="preserve"> Стакан КОВЕНТ ГАРДЕН МАРВЕЛЛА ПУРПЛ 360мл высокий</v>
          </cell>
          <cell r="D29177" t="str">
            <v xml:space="preserve"> COVENT GARDEN MARVELLA PARME H/B TUMB 36</v>
          </cell>
          <cell r="E29177" t="str">
            <v>Франция</v>
          </cell>
          <cell r="F29177" t="str">
            <v>СТЕКЛО</v>
          </cell>
        </row>
        <row r="29178">
          <cell r="A29178" t="str">
            <v>L1011</v>
          </cell>
          <cell r="B29178" t="str">
            <v>LUMINARC</v>
          </cell>
          <cell r="C29178" t="str">
            <v xml:space="preserve"> Стакан КОВЕНТ ГАРДЕН МАРВЕЛЛА ПИНК 360мл высокий</v>
          </cell>
          <cell r="D29178" t="str">
            <v xml:space="preserve"> COVENT GARDEN MARVELLA PINK H/B TUMB 36</v>
          </cell>
          <cell r="E29178" t="str">
            <v>Франция</v>
          </cell>
          <cell r="F29178" t="str">
            <v>СТЕКЛО</v>
          </cell>
        </row>
        <row r="29179">
          <cell r="A29179" t="str">
            <v>J7031</v>
          </cell>
          <cell r="B29179" t="str">
            <v>LUMINARC</v>
          </cell>
          <cell r="C29179" t="str">
            <v xml:space="preserve"> Тарелка обеденная МИНЕЛЛИ ГРИН/Пинк 25см</v>
          </cell>
          <cell r="D29179" t="str">
            <v xml:space="preserve"> TEMPERED MINELLI GREEN DINNER PLAT FESTON</v>
          </cell>
          <cell r="E29179" t="str">
            <v>Франция</v>
          </cell>
          <cell r="F29179" t="str">
            <v>СТЕКЛО</v>
          </cell>
        </row>
        <row r="29180">
          <cell r="A29180" t="str">
            <v>J7035</v>
          </cell>
          <cell r="B29180" t="str">
            <v>LUMINARC</v>
          </cell>
          <cell r="C29180" t="str">
            <v xml:space="preserve"> Тарелка десертная МИНЕЛЛИ ГРИН/Пинк 19см</v>
          </cell>
          <cell r="D29180" t="str">
            <v xml:space="preserve"> TEMPERED MINELLI GREEN DESSERT PLATE 19</v>
          </cell>
          <cell r="E29180" t="str">
            <v>Франция</v>
          </cell>
          <cell r="F29180" t="str">
            <v>СТЕКЛО</v>
          </cell>
        </row>
        <row r="29181">
          <cell r="A29181" t="str">
            <v>J7033</v>
          </cell>
          <cell r="B29181" t="str">
            <v>LUMINARC</v>
          </cell>
          <cell r="C29181" t="str">
            <v xml:space="preserve"> Тарелка суповая МИНЕЛЛИ ГРИН/Пинк 23см</v>
          </cell>
          <cell r="D29181" t="str">
            <v xml:space="preserve"> TEMPERED FESTON MINELLI GREEN SOUP PLAT 23</v>
          </cell>
          <cell r="E29181" t="str">
            <v>Франция</v>
          </cell>
          <cell r="F29181" t="str">
            <v>СТЕКЛО</v>
          </cell>
        </row>
        <row r="29182">
          <cell r="A29182" t="str">
            <v>J7037</v>
          </cell>
          <cell r="B29182" t="str">
            <v>LUMINARC</v>
          </cell>
          <cell r="C29182" t="str">
            <v xml:space="preserve"> Салатник МИНЕЛЛИ ГРИН/Пинк 12см</v>
          </cell>
          <cell r="D29182" t="str">
            <v xml:space="preserve"> TEMPERED FESTON MINELLI GREEN BOWL 12</v>
          </cell>
          <cell r="E29182" t="str">
            <v>Франция</v>
          </cell>
          <cell r="F29182" t="str">
            <v>СТЕКЛО</v>
          </cell>
        </row>
        <row r="29183">
          <cell r="A29183" t="str">
            <v>J7032</v>
          </cell>
          <cell r="B29183" t="str">
            <v>LUMINARC</v>
          </cell>
          <cell r="C29183" t="str">
            <v xml:space="preserve"> Тарелка обеденная МИНЕЛЛИ Грин/ПИНК 25см</v>
          </cell>
          <cell r="D29183" t="str">
            <v xml:space="preserve"> TEMPERED MINELLI PINK DINNER PLAT FESTON</v>
          </cell>
          <cell r="E29183" t="str">
            <v>Франция</v>
          </cell>
          <cell r="F29183" t="str">
            <v>СТЕКЛО</v>
          </cell>
        </row>
        <row r="29184">
          <cell r="A29184" t="str">
            <v>J7036</v>
          </cell>
          <cell r="B29184" t="str">
            <v>LUMINARC</v>
          </cell>
          <cell r="C29184" t="str">
            <v xml:space="preserve"> Тарелка десертная МИНЕЛЛИ Грин/ПИНК 19см</v>
          </cell>
          <cell r="D29184" t="str">
            <v xml:space="preserve"> TEMPERED FESTON MINELLI PINK DESSERT P 19</v>
          </cell>
          <cell r="E29184" t="str">
            <v>Франция</v>
          </cell>
          <cell r="F29184" t="str">
            <v>СТЕКЛО</v>
          </cell>
        </row>
        <row r="29185">
          <cell r="A29185" t="str">
            <v>J7034</v>
          </cell>
          <cell r="B29185" t="str">
            <v>LUMINARC</v>
          </cell>
          <cell r="C29185" t="str">
            <v xml:space="preserve"> Тарелка суповая МИНЕЛЛИ Грин/ПИНК 23см</v>
          </cell>
          <cell r="D29185" t="str">
            <v xml:space="preserve"> TEMPERED FESTON MINELLI PINK SOUP PLAT 23</v>
          </cell>
          <cell r="E29185" t="str">
            <v>Франция</v>
          </cell>
          <cell r="F29185" t="str">
            <v>СТЕКЛО</v>
          </cell>
        </row>
        <row r="29186">
          <cell r="A29186" t="str">
            <v>J7038</v>
          </cell>
          <cell r="B29186" t="str">
            <v>LUMINARC</v>
          </cell>
          <cell r="C29186" t="str">
            <v xml:space="preserve"> Салатник МИНЕЛЛИ Грин/ПИНК 12см</v>
          </cell>
          <cell r="D29186" t="str">
            <v xml:space="preserve"> TEMPERED FESTON MINELLI PINK BOWL 12</v>
          </cell>
          <cell r="E29186" t="str">
            <v>Франция</v>
          </cell>
          <cell r="F29186" t="str">
            <v>СТЕКЛО</v>
          </cell>
        </row>
        <row r="29187">
          <cell r="A29187" t="str">
            <v>N1103</v>
          </cell>
          <cell r="B29187" t="str">
            <v>LUMINARC</v>
          </cell>
          <cell r="C29187" t="str">
            <v xml:space="preserve"> Кувшин АРК 1.3л с крышкой (аналог 14646)</v>
          </cell>
          <cell r="D29187" t="str">
            <v xml:space="preserve"> ARC JUG 1.3L + LID</v>
          </cell>
          <cell r="E29187" t="str">
            <v>ОАЭ</v>
          </cell>
          <cell r="F29187" t="str">
            <v>СТЕКЛО</v>
          </cell>
        </row>
        <row r="29188">
          <cell r="A29188" t="str">
            <v>N1106</v>
          </cell>
          <cell r="B29188" t="str">
            <v>LUMINARC</v>
          </cell>
          <cell r="C29188" t="str">
            <v xml:space="preserve"> Кувшин ОРИЕНТ 1.8л с крышкой (аналог 13426)</v>
          </cell>
          <cell r="D29188" t="str">
            <v xml:space="preserve"> ORIENT JUG + LID 1.8L</v>
          </cell>
          <cell r="E29188" t="str">
            <v>ОАЭ</v>
          </cell>
          <cell r="F29188" t="str">
            <v>СТЕКЛО</v>
          </cell>
        </row>
        <row r="29189">
          <cell r="A29189" t="str">
            <v>N1101</v>
          </cell>
          <cell r="B29189" t="str">
            <v>LUMINARC</v>
          </cell>
          <cell r="C29189" t="str">
            <v xml:space="preserve"> Кувшин ИМПЕРАТОР 1.6л (аналог 53058)</v>
          </cell>
          <cell r="D29189" t="str">
            <v xml:space="preserve"> IMPERATOR JUG 1.6L</v>
          </cell>
          <cell r="E29189" t="str">
            <v>ОАЭ</v>
          </cell>
          <cell r="F29189" t="str">
            <v>СТЕКЛО</v>
          </cell>
        </row>
        <row r="29190">
          <cell r="A29190" t="str">
            <v>N1104</v>
          </cell>
          <cell r="B29190" t="str">
            <v>LUMINARC</v>
          </cell>
          <cell r="C29190" t="str">
            <v xml:space="preserve"> Кувшин ОКТАЙМ 1.6л с крышкой (аналог 48484)</v>
          </cell>
          <cell r="D29190" t="str">
            <v xml:space="preserve"> OCTIME JUG + LID 1.6L</v>
          </cell>
          <cell r="E29190" t="str">
            <v>ОАЭ</v>
          </cell>
          <cell r="F29190" t="str">
            <v>СТЕКЛО</v>
          </cell>
        </row>
        <row r="29191">
          <cell r="A29191" t="str">
            <v>SD-2</v>
          </cell>
          <cell r="B29191" t="str">
            <v>LUMINARC</v>
          </cell>
          <cell r="C29191" t="str">
            <v xml:space="preserve"> Стенд LUMINARC</v>
          </cell>
          <cell r="D29191" t="str">
            <v xml:space="preserve"> Stand LUMINARC</v>
          </cell>
          <cell r="E29191" t="str">
            <v>Россия</v>
          </cell>
        </row>
        <row r="29192">
          <cell r="A29192" t="str">
            <v>L1501</v>
          </cell>
          <cell r="B29192" t="str">
            <v>LUMINARC</v>
          </cell>
          <cell r="C29192" t="str">
            <v xml:space="preserve"> Столовый набор КОЛОР ДЭЙС ГРИН 18 предметов</v>
          </cell>
          <cell r="D29192" t="str">
            <v xml:space="preserve"> TEMP COLOR DAYS VERT PLATES SCE 18 P</v>
          </cell>
          <cell r="E29192" t="str">
            <v>Франция</v>
          </cell>
          <cell r="F29192" t="str">
            <v>СТЕКЛО</v>
          </cell>
        </row>
        <row r="29193">
          <cell r="A29193" t="str">
            <v>L1502</v>
          </cell>
          <cell r="B29193" t="str">
            <v>LUMINARC</v>
          </cell>
          <cell r="C29193" t="str">
            <v xml:space="preserve"> Столовый набор КОЛОР ДЭЙС ГРИН 19 предметов</v>
          </cell>
          <cell r="D29193" t="str">
            <v xml:space="preserve"> TEMPERED COLOR DAYS GREEN 19PC TABLE SET</v>
          </cell>
          <cell r="E29193" t="str">
            <v>Франция</v>
          </cell>
          <cell r="F29193" t="str">
            <v>СТЕКЛО</v>
          </cell>
        </row>
        <row r="29194">
          <cell r="A29194" t="str">
            <v>L8349</v>
          </cell>
          <cell r="B29194" t="str">
            <v>LUMINARC</v>
          </cell>
          <cell r="C29194" t="str">
            <v xml:space="preserve"> Банка для продуктов КОЛОРЛИШЭС с зеленой крышкой 0.5л</v>
          </cell>
          <cell r="D29194" t="str">
            <v xml:space="preserve"> COLORLICIOUS JAR 0L5 + GREEN LID (A6) - AIME</v>
          </cell>
          <cell r="E29194" t="str">
            <v>ОАЭ</v>
          </cell>
          <cell r="F29194" t="str">
            <v>СТЕКЛО,ПЛАСТИК</v>
          </cell>
        </row>
        <row r="29195">
          <cell r="A29195" t="str">
            <v>L8348</v>
          </cell>
          <cell r="B29195" t="str">
            <v>LUMINARC</v>
          </cell>
          <cell r="C29195" t="str">
            <v xml:space="preserve"> Банка для продуктов КОЛОРЛИШЭС с зеленой крышкой 0.75л</v>
          </cell>
          <cell r="D29195" t="str">
            <v xml:space="preserve"> COLORLICIOUS JAR 0.75 + GREEN LID (A6) - AIME</v>
          </cell>
          <cell r="E29195" t="str">
            <v>ОАЭ</v>
          </cell>
          <cell r="F29195" t="str">
            <v>СТЕКЛО,ПЛАСТИК</v>
          </cell>
        </row>
        <row r="29196">
          <cell r="A29196" t="str">
            <v>L8347</v>
          </cell>
          <cell r="B29196" t="str">
            <v>LUMINARC</v>
          </cell>
          <cell r="C29196" t="str">
            <v xml:space="preserve"> Банка для продуктов КОЛОРЛИШЭС с зеленой крышкой 1л</v>
          </cell>
          <cell r="D29196" t="str">
            <v xml:space="preserve"> COLORLICIOUS JAR 1L + GREEN LID (A6) - AIME</v>
          </cell>
          <cell r="E29196" t="str">
            <v>ОАЭ</v>
          </cell>
          <cell r="F29196" t="str">
            <v>СТЕКЛО,ПЛАСТИК</v>
          </cell>
        </row>
        <row r="29197">
          <cell r="A29197" t="str">
            <v>L4623</v>
          </cell>
          <cell r="B29197" t="str">
            <v>LUMINARC</v>
          </cell>
          <cell r="C29197" t="str">
            <v xml:space="preserve"> Набор блюд для пиццы ФРЕНДС ТАЙМ БИСТРО 4шт 32см</v>
          </cell>
          <cell r="D29197" t="str">
            <v xml:space="preserve"> TEMP FRIENDS'TIME BISTROT ROUND DISH 32</v>
          </cell>
          <cell r="E29197" t="str">
            <v>Франция</v>
          </cell>
          <cell r="F29197" t="str">
            <v>СТЕКЛО</v>
          </cell>
        </row>
        <row r="29198">
          <cell r="A29198" t="str">
            <v>L4901</v>
          </cell>
          <cell r="B29198" t="str">
            <v>LUMINARC</v>
          </cell>
          <cell r="C29198" t="str">
            <v xml:space="preserve"> Набор тарелок для стейка ФРЕНДС ТАЙМ БИСТРО 4шт 30см</v>
          </cell>
          <cell r="D29198" t="str">
            <v xml:space="preserve"> TEMPERED FRIENDS'TIME STEAK PLATE 300</v>
          </cell>
          <cell r="E29198" t="str">
            <v>Франция</v>
          </cell>
          <cell r="F29198" t="str">
            <v>СТЕКЛО</v>
          </cell>
        </row>
        <row r="29199">
          <cell r="A29199" t="str">
            <v>L4242</v>
          </cell>
          <cell r="B29199" t="str">
            <v>LUMINARC</v>
          </cell>
          <cell r="C29199" t="str">
            <v xml:space="preserve"> Набор тарелок для пасты ФРЕНДС ТАЙМ БИСТРО 4шт 29см</v>
          </cell>
          <cell r="D29199" t="str">
            <v xml:space="preserve"> TEMPERED PASTA FRIEND'S TIME BISTROT PLA</v>
          </cell>
          <cell r="E29199" t="str">
            <v>Франция</v>
          </cell>
          <cell r="F29199" t="str">
            <v>СТЕКЛО</v>
          </cell>
        </row>
        <row r="29200">
          <cell r="A29200" t="str">
            <v>L4623-1</v>
          </cell>
          <cell r="B29200" t="str">
            <v>LUMINARC</v>
          </cell>
          <cell r="C29200" t="str">
            <v xml:space="preserve"> Блюдо для пиццы ФРЕНДС ТАЙМ БИСТРО 32 см</v>
          </cell>
          <cell r="D29200" t="str">
            <v xml:space="preserve"> TEMPERED BISTROT ROUND DISH 32</v>
          </cell>
          <cell r="E29200" t="str">
            <v>Франция</v>
          </cell>
          <cell r="F29200" t="str">
            <v>СТЕКЛО</v>
          </cell>
        </row>
        <row r="29201">
          <cell r="A29201" t="str">
            <v>L4901-1</v>
          </cell>
          <cell r="B29201" t="str">
            <v>LUMINARC</v>
          </cell>
          <cell r="C29201" t="str">
            <v xml:space="preserve"> Тарелка для стейка ФРЕНДС ТАЙМ БИСТРО 30см</v>
          </cell>
          <cell r="D29201" t="str">
            <v xml:space="preserve"> TEMPERED BISTROT STEAK PLATE</v>
          </cell>
          <cell r="E29201" t="str">
            <v>Франция</v>
          </cell>
          <cell r="F29201" t="str">
            <v>СТЕКЛО</v>
          </cell>
        </row>
        <row r="29202">
          <cell r="A29202" t="str">
            <v>N0948</v>
          </cell>
          <cell r="B29202" t="str">
            <v>LUMINARC</v>
          </cell>
          <cell r="C29202" t="str">
            <v xml:space="preserve"> Столовый набор ЭССЕНС КОВЕНТ ГАРДЕН 39 предметов</v>
          </cell>
          <cell r="D29202" t="str">
            <v xml:space="preserve"> TEMP ESSEN COVENT GARDEN FLO 39P DIN SET</v>
          </cell>
          <cell r="E29202" t="str">
            <v>ОАЭ</v>
          </cell>
          <cell r="F29202" t="str">
            <v>СТЕКЛО</v>
          </cell>
        </row>
        <row r="29203">
          <cell r="A29203" t="str">
            <v>N1008</v>
          </cell>
          <cell r="B29203" t="str">
            <v>LUMINARC</v>
          </cell>
          <cell r="C29203" t="str">
            <v xml:space="preserve"> Столовый набор КОЛОРАМА МИКС ЭНД МАТЧ 24 предмета</v>
          </cell>
          <cell r="D29203" t="str">
            <v xml:space="preserve"> TEMP CARINA COLORAMA MIX&amp;MAT 24P DIN SET</v>
          </cell>
          <cell r="E29203" t="str">
            <v>ОАЭ</v>
          </cell>
          <cell r="F29203" t="str">
            <v>СТЕКЛО</v>
          </cell>
        </row>
        <row r="29204">
          <cell r="A29204" t="str">
            <v>N1009</v>
          </cell>
          <cell r="B29204" t="str">
            <v>LUMINARC</v>
          </cell>
          <cell r="C29204" t="str">
            <v xml:space="preserve"> Тарелка обеденная АРМУАЗ 25см</v>
          </cell>
          <cell r="D29204" t="str">
            <v xml:space="preserve"> TEMP ARMOISE ESSENCE DINNER PL - RS6/B4</v>
          </cell>
          <cell r="E29204" t="str">
            <v>ОАЭ</v>
          </cell>
          <cell r="F29204" t="str">
            <v>СТЕКЛО</v>
          </cell>
        </row>
        <row r="29205">
          <cell r="A29205" t="str">
            <v>N1013</v>
          </cell>
          <cell r="B29205" t="str">
            <v>LUMINARC</v>
          </cell>
          <cell r="C29205" t="str">
            <v xml:space="preserve"> Тарелка десертная АРМУАЗ 19см</v>
          </cell>
          <cell r="D29205" t="str">
            <v xml:space="preserve"> TEMP ESSENCE ARMOISE DESSERT PL - RS6/B6</v>
          </cell>
          <cell r="E29205" t="str">
            <v>ОАЭ</v>
          </cell>
          <cell r="F29205" t="str">
            <v>СТЕКЛО</v>
          </cell>
        </row>
        <row r="29206">
          <cell r="A29206" t="str">
            <v>N1014</v>
          </cell>
          <cell r="B29206" t="str">
            <v>LUMINARC</v>
          </cell>
          <cell r="C29206" t="str">
            <v xml:space="preserve"> Тарелка суповая АРМУАЗ 23см</v>
          </cell>
          <cell r="D29206" t="str">
            <v xml:space="preserve"> TEMP ARMOISE ESSENCE SOUP PL 23 - RS6/B4</v>
          </cell>
          <cell r="E29206" t="str">
            <v>ОАЭ</v>
          </cell>
          <cell r="F29206" t="str">
            <v>СТЕКЛО</v>
          </cell>
        </row>
        <row r="29207">
          <cell r="A29207" t="str">
            <v>N1016</v>
          </cell>
          <cell r="B29207" t="str">
            <v>LUMINARC</v>
          </cell>
          <cell r="C29207" t="str">
            <v xml:space="preserve"> Салатник АРМУАЗ 17см</v>
          </cell>
          <cell r="D29207" t="str">
            <v xml:space="preserve"> TEMP ARMOISE ESSEN MULTI BOWL 17-RS6/B4</v>
          </cell>
          <cell r="E29207" t="str">
            <v>ОАЭ</v>
          </cell>
          <cell r="F29207" t="str">
            <v>СТЕКЛО</v>
          </cell>
        </row>
        <row r="29208">
          <cell r="A29208" t="str">
            <v>N1083</v>
          </cell>
          <cell r="B29208" t="str">
            <v>LUMINARC</v>
          </cell>
          <cell r="C29208" t="str">
            <v xml:space="preserve"> Чайный набор АРМУАЗ 220мл 4 предмета</v>
          </cell>
          <cell r="D29208" t="str">
            <v xml:space="preserve"> TEMP ESSEN ARMOISE CUP&amp;SAU 22CL - KL2/B9</v>
          </cell>
          <cell r="E29208" t="str">
            <v>ОАЭ</v>
          </cell>
          <cell r="F29208" t="str">
            <v>СТЕКЛО</v>
          </cell>
        </row>
        <row r="29209">
          <cell r="A29209" t="str">
            <v>N1085</v>
          </cell>
          <cell r="B29209" t="str">
            <v>LUMINARC</v>
          </cell>
          <cell r="C29209" t="str">
            <v xml:space="preserve"> Набор кружек АРМУАЗ 320мл</v>
          </cell>
          <cell r="D29209" t="str">
            <v xml:space="preserve"> TEMP ESSENCE ARMOISE MUG 32CL (RA6/B6)</v>
          </cell>
          <cell r="E29209" t="str">
            <v>ОАЭ</v>
          </cell>
          <cell r="F29209" t="str">
            <v>СТЕКЛО</v>
          </cell>
        </row>
        <row r="29210">
          <cell r="A29210" t="str">
            <v>L4382</v>
          </cell>
          <cell r="B29210" t="str">
            <v>LUMINARC</v>
          </cell>
          <cell r="C29210" t="str">
            <v xml:space="preserve"> Набор восточный ЭСТАКАН ЗАРИ 12 предметов</v>
          </cell>
          <cell r="D29210" t="str">
            <v xml:space="preserve"> TEMP SODO ESTAKAN ZARI CUP&amp;SAU 12CL</v>
          </cell>
          <cell r="E29210" t="str">
            <v>ОАЭ</v>
          </cell>
          <cell r="F29210" t="str">
            <v>СТЕКЛО</v>
          </cell>
        </row>
        <row r="29211">
          <cell r="A29211" t="str">
            <v>L5517</v>
          </cell>
          <cell r="B29211" t="str">
            <v>LUMINARC</v>
          </cell>
          <cell r="C29211" t="str">
            <v xml:space="preserve"> Набор кружек САЙПРУС 320мл 6шт</v>
          </cell>
          <cell r="D29211" t="str">
            <v xml:space="preserve"> TEMP CYPRUS MUG 32 - RA6/B6</v>
          </cell>
          <cell r="E29211" t="str">
            <v>ОАЭ</v>
          </cell>
          <cell r="F29211" t="str">
            <v>СТЕКЛО</v>
          </cell>
        </row>
        <row r="29212">
          <cell r="A29212" t="str">
            <v>N1082</v>
          </cell>
          <cell r="B29212" t="str">
            <v>LUMINARC</v>
          </cell>
          <cell r="C29212" t="str">
            <v xml:space="preserve"> Набор для виски ЭЛИЗЕ 5 предметов</v>
          </cell>
          <cell r="D29212" t="str">
            <v xml:space="preserve"> ELYSEES APERITIF 5PC SET (SS1/B4)</v>
          </cell>
          <cell r="E29212" t="str">
            <v>ОАЭ</v>
          </cell>
          <cell r="F29212" t="str">
            <v>СТЕКЛО</v>
          </cell>
        </row>
        <row r="29213">
          <cell r="A29213" t="str">
            <v>N1264</v>
          </cell>
          <cell r="B29213" t="str">
            <v>LUMINARC</v>
          </cell>
          <cell r="C29213" t="str">
            <v xml:space="preserve"> Тарлека обеденная РОЗ ПОМПОН 25см</v>
          </cell>
          <cell r="D29213" t="str">
            <v xml:space="preserve"> TEMP ROSE POMPON ESSEN DINNER PL -RS6/B4</v>
          </cell>
          <cell r="E29213" t="str">
            <v>ОАЭ</v>
          </cell>
          <cell r="F29213" t="str">
            <v>СТЕКЛО</v>
          </cell>
        </row>
        <row r="29214">
          <cell r="A29214" t="str">
            <v>L8346</v>
          </cell>
          <cell r="B29214" t="str">
            <v>LUMINARC</v>
          </cell>
          <cell r="C29214" t="str">
            <v xml:space="preserve"> Банка для продуктов КОЛОРЛИШЭС с фиолетовой крышкой 0.5л</v>
          </cell>
          <cell r="D29214" t="str">
            <v xml:space="preserve"> COLORLICIOUS JAR 0L5 + PURPLE LID (A6) - AIME</v>
          </cell>
          <cell r="E29214" t="str">
            <v>ОАЭ</v>
          </cell>
          <cell r="F29214" t="str">
            <v>СТЕКЛО,ПЛАСТИК</v>
          </cell>
        </row>
        <row r="29215">
          <cell r="A29215" t="str">
            <v>L8344</v>
          </cell>
          <cell r="B29215" t="str">
            <v>LUMINARC</v>
          </cell>
          <cell r="C29215" t="str">
            <v xml:space="preserve"> Банка для продуктов КОЛОРЛИШЭС с фиолетовой крышкой 0.75л</v>
          </cell>
          <cell r="D29215" t="str">
            <v xml:space="preserve"> COLORLICIOUS JAR 0.75 + PURPLE LID (A6) - AIME</v>
          </cell>
          <cell r="E29215" t="str">
            <v>ОАЭ</v>
          </cell>
          <cell r="F29215" t="str">
            <v>СТЕКЛО,ПЛАСТИК</v>
          </cell>
        </row>
        <row r="29216">
          <cell r="A29216" t="str">
            <v>L8343</v>
          </cell>
          <cell r="B29216" t="str">
            <v>LUMINARC</v>
          </cell>
          <cell r="C29216" t="str">
            <v xml:space="preserve"> Банка для продуктов КОЛОРЛИШЭС с фиолетовой крышкой 1л</v>
          </cell>
          <cell r="D29216" t="str">
            <v xml:space="preserve"> COLORLICIOUS JAR 1L + PURPLE LID (A6) - AIME</v>
          </cell>
          <cell r="E29216" t="str">
            <v>ОАЭ</v>
          </cell>
          <cell r="F29216" t="str">
            <v>СТЕКЛО,ПЛАСТИК</v>
          </cell>
        </row>
        <row r="29217">
          <cell r="A29217" t="str">
            <v>L8342</v>
          </cell>
          <cell r="B29217" t="str">
            <v>LUMINARC</v>
          </cell>
          <cell r="C29217" t="str">
            <v xml:space="preserve"> Банка для продуктов КОЛОРЛИШЭС с оранжевой крышкой 0.5л</v>
          </cell>
          <cell r="D29217" t="str">
            <v xml:space="preserve"> COLORLICIOUS JAR 0L5 + ORANGE LID (A6) - AIME</v>
          </cell>
          <cell r="E29217" t="str">
            <v>ОАЭ</v>
          </cell>
          <cell r="F29217" t="str">
            <v>СТЕКЛО,ПЛАСТИК</v>
          </cell>
        </row>
        <row r="29218">
          <cell r="A29218" t="str">
            <v>L8340</v>
          </cell>
          <cell r="B29218" t="str">
            <v>LUMINARC</v>
          </cell>
          <cell r="C29218" t="str">
            <v xml:space="preserve"> Банка для продуктов КОЛОРЛИШЭС с оранжевой крышкой 0.75л</v>
          </cell>
          <cell r="D29218" t="str">
            <v xml:space="preserve"> COLORLICIOUS JAR 0.75 + ORANGE LID (A6) - AIME</v>
          </cell>
          <cell r="E29218" t="str">
            <v>ОАЭ</v>
          </cell>
          <cell r="F29218" t="str">
            <v>СТЕКЛО,ПЛАСТИК</v>
          </cell>
        </row>
        <row r="29219">
          <cell r="A29219" t="str">
            <v>L8339</v>
          </cell>
          <cell r="B29219" t="str">
            <v>LUMINARC</v>
          </cell>
          <cell r="C29219" t="str">
            <v xml:space="preserve"> Банка для продуктов КОЛОРЛИШЭС с оранжевой крышкой 1л</v>
          </cell>
          <cell r="D29219" t="str">
            <v xml:space="preserve"> COLORLICIOUS JAR 1L + ORANGE LID (A6) - AIME</v>
          </cell>
          <cell r="E29219" t="str">
            <v>ОАЭ</v>
          </cell>
          <cell r="F29219" t="str">
            <v>СТЕКЛО,ПЛАСТИК</v>
          </cell>
        </row>
        <row r="29220">
          <cell r="A29220" t="str">
            <v>L4242-1</v>
          </cell>
          <cell r="B29220" t="str">
            <v>LUMINARC</v>
          </cell>
          <cell r="C29220" t="str">
            <v xml:space="preserve"> Тарелка для пасты ФРЕНДС ТАЙМ БИСТРО 29см</v>
          </cell>
          <cell r="D29220" t="str">
            <v xml:space="preserve"> TEMP BISTROT SPAGHETTI PLATE 28,5</v>
          </cell>
          <cell r="E29220" t="str">
            <v>Франция</v>
          </cell>
          <cell r="F29220" t="str">
            <v>СТЕКЛО</v>
          </cell>
        </row>
        <row r="29221">
          <cell r="A29221" t="str">
            <v>L2970</v>
          </cell>
          <cell r="B29221" t="str">
            <v>LUMINARC</v>
          </cell>
          <cell r="C29221" t="str">
            <v xml:space="preserve"> Салатник АРЕНА 27см</v>
          </cell>
          <cell r="D29221" t="str">
            <v xml:space="preserve"> TEMPERED HARENA BOWL 27</v>
          </cell>
          <cell r="E29221" t="str">
            <v>Франция</v>
          </cell>
          <cell r="F29221" t="str">
            <v>СТЕКЛО</v>
          </cell>
        </row>
        <row r="29222">
          <cell r="A29222" t="str">
            <v>L2971</v>
          </cell>
          <cell r="B29222" t="str">
            <v>LUMINARC</v>
          </cell>
          <cell r="C29222" t="str">
            <v xml:space="preserve"> Салатник АРЕНА 11см</v>
          </cell>
          <cell r="D29222" t="str">
            <v xml:space="preserve"> TEMPERED HARENA BOWL 11</v>
          </cell>
          <cell r="E29222" t="str">
            <v>Франция</v>
          </cell>
          <cell r="F29222" t="str">
            <v>СТЕКЛО</v>
          </cell>
        </row>
        <row r="29223">
          <cell r="A29223" t="str">
            <v>L8494</v>
          </cell>
          <cell r="B29223" t="str">
            <v>LUMINARC</v>
          </cell>
          <cell r="C29223" t="str">
            <v xml:space="preserve"> Набор бокалов для шампанского ЭЛЕГАНС ПЛЮС 170мл 2шт</v>
          </cell>
          <cell r="D29223" t="str">
            <v xml:space="preserve"> Flute Elegance plus 170 ml, 2pcs</v>
          </cell>
          <cell r="E29223" t="str">
            <v>Россия</v>
          </cell>
          <cell r="F29223" t="str">
            <v>СТЕКЛО</v>
          </cell>
        </row>
        <row r="29224">
          <cell r="A29224" t="str">
            <v>L7756</v>
          </cell>
          <cell r="B29224" t="str">
            <v>LUMINARC</v>
          </cell>
          <cell r="C29224" t="str">
            <v xml:space="preserve"> Набор бокалов для вина ЭЛЕГАНС 245мл 2шт</v>
          </cell>
          <cell r="D29224" t="str">
            <v xml:space="preserve"> Stemglass Elegance 245 ml, 2 pcs</v>
          </cell>
          <cell r="E29224" t="str">
            <v>Россия</v>
          </cell>
          <cell r="F29224" t="str">
            <v>СТЕКЛО</v>
          </cell>
        </row>
        <row r="29225">
          <cell r="A29225" t="str">
            <v>L7705</v>
          </cell>
          <cell r="B29225" t="str">
            <v>LUMINARC</v>
          </cell>
          <cell r="C29225" t="str">
            <v xml:space="preserve"> Столовый набор ОКЕАН ЭКЛИПС 18 предметов</v>
          </cell>
          <cell r="D29225" t="str">
            <v xml:space="preserve"> Dinner set Ocean Eclips, 18 pcs</v>
          </cell>
          <cell r="E29225" t="str">
            <v>Россия</v>
          </cell>
          <cell r="F29225" t="str">
            <v>НАТРИЙ-КАЛЬЦИЙ-СИЛИКАТ.СТЕКЛО</v>
          </cell>
        </row>
        <row r="29226">
          <cell r="A29226" t="str">
            <v>N1262</v>
          </cell>
          <cell r="B29226" t="str">
            <v>LUMINARC</v>
          </cell>
          <cell r="C29226" t="str">
            <v xml:space="preserve"> Тарелка десертная РОЗ ПОМПОН 19см</v>
          </cell>
          <cell r="D29226" t="str">
            <v xml:space="preserve"> TEMP ESSEN ROSE POMPON DESSERT PL-RS6/B6</v>
          </cell>
          <cell r="E29226" t="str">
            <v>ОАЭ</v>
          </cell>
          <cell r="F29226" t="str">
            <v>СТЕКЛО</v>
          </cell>
        </row>
        <row r="29227">
          <cell r="A29227" t="str">
            <v>N1259</v>
          </cell>
          <cell r="B29227" t="str">
            <v>LUMINARC</v>
          </cell>
          <cell r="C29227" t="str">
            <v xml:space="preserve"> Тарелка суповая РОЗ ПОМПОН 23см</v>
          </cell>
          <cell r="D29227" t="str">
            <v xml:space="preserve"> TEMP ROSE POMPON ESSEN SOUP PL 23-RS6/B4</v>
          </cell>
          <cell r="E29227" t="str">
            <v>ОАЭ</v>
          </cell>
          <cell r="F29227" t="str">
            <v>СТЕКЛО</v>
          </cell>
        </row>
        <row r="29228">
          <cell r="A29228" t="str">
            <v>N1110</v>
          </cell>
          <cell r="B29228" t="str">
            <v>LUMINARC</v>
          </cell>
          <cell r="C29228" t="str">
            <v xml:space="preserve"> Чайный набор РОЗ ПОМПОН 220мл 4 предмета</v>
          </cell>
          <cell r="D29228" t="str">
            <v xml:space="preserve"> TEMP ESSEN ROSE POMP CUP&amp;SAU 22CL-KL2/B9</v>
          </cell>
          <cell r="E29228" t="str">
            <v>ОАЭ</v>
          </cell>
          <cell r="F29228" t="str">
            <v>СТЕКЛО</v>
          </cell>
        </row>
        <row r="29229">
          <cell r="A29229" t="str">
            <v>N1260</v>
          </cell>
          <cell r="B29229" t="str">
            <v>LUMINARC</v>
          </cell>
          <cell r="C29229" t="str">
            <v xml:space="preserve"> Набор кружек РОЗ ПОМПОН 320мл 6шт</v>
          </cell>
          <cell r="D29229" t="str">
            <v xml:space="preserve"> TEMP ESSEN ROSE POMPON MUG 32CL (RA6/B6)</v>
          </cell>
          <cell r="E29229" t="str">
            <v>ОАЭ</v>
          </cell>
          <cell r="F29229" t="str">
            <v>СТЕКЛО</v>
          </cell>
        </row>
        <row r="29230">
          <cell r="A29230" t="str">
            <v>N1261</v>
          </cell>
          <cell r="B29230" t="str">
            <v>LUMINARC</v>
          </cell>
          <cell r="C29230" t="str">
            <v xml:space="preserve"> Салатник РОЗ ПОМПОН 17см</v>
          </cell>
          <cell r="D29230" t="str">
            <v xml:space="preserve"> TEMP ROSE POM ESSEN MULTI BOWL 17-RS6/B4</v>
          </cell>
          <cell r="E29230" t="str">
            <v>ОАЭ</v>
          </cell>
          <cell r="F29230" t="str">
            <v>СТЕКЛО</v>
          </cell>
        </row>
        <row r="29231">
          <cell r="A29231" t="str">
            <v>N1111</v>
          </cell>
          <cell r="B29231" t="str">
            <v>LUMINARC</v>
          </cell>
          <cell r="C29231" t="str">
            <v xml:space="preserve"> Тарелка обеденная ДАЛИЕЗА 26см</v>
          </cell>
          <cell r="D29231" t="str">
            <v xml:space="preserve"> TEMP SIMPLY DALYEZA DARK PINK DIN PL</v>
          </cell>
          <cell r="E29231" t="str">
            <v>ОАЭ</v>
          </cell>
          <cell r="F29231" t="str">
            <v>СТЕКЛО</v>
          </cell>
        </row>
        <row r="29232">
          <cell r="A29232" t="str">
            <v>N1112</v>
          </cell>
          <cell r="B29232" t="str">
            <v>LUMINARC</v>
          </cell>
          <cell r="C29232" t="str">
            <v xml:space="preserve"> Тарелка десертная ДАЛИЕЗА 20.5см</v>
          </cell>
          <cell r="D29232" t="str">
            <v xml:space="preserve"> TEMP SIMPLY DALYEZA DARK PINK DESSERT PL</v>
          </cell>
          <cell r="E29232" t="str">
            <v>ОАЭ</v>
          </cell>
          <cell r="F29232" t="str">
            <v>СТЕКЛО</v>
          </cell>
        </row>
        <row r="29233">
          <cell r="A29233" t="str">
            <v>N1113</v>
          </cell>
          <cell r="B29233" t="str">
            <v>LUMINARC</v>
          </cell>
          <cell r="C29233" t="str">
            <v xml:space="preserve"> Тарелка суповая ДАЛИЕЗА 20см</v>
          </cell>
          <cell r="D29233" t="str">
            <v xml:space="preserve"> TEMP SIMPLY DALYEZA DARK PINK SOUP PLATE</v>
          </cell>
          <cell r="E29233" t="str">
            <v>ОАЭ</v>
          </cell>
          <cell r="F29233" t="str">
            <v>СТЕКЛО</v>
          </cell>
        </row>
        <row r="29234">
          <cell r="A29234" t="str">
            <v>J3139</v>
          </cell>
          <cell r="B29234" t="str">
            <v>LUMINARC</v>
          </cell>
          <cell r="C29234" t="str">
            <v xml:space="preserve"> Набор стаканов КОРТИНА РЭЙНБОУ 310мл 6шт низкие</v>
          </cell>
          <cell r="D29234" t="str">
            <v xml:space="preserve"> CORTINA O/F TUM 31 RAINBOW FA6/B4 - AIME</v>
          </cell>
          <cell r="E29234" t="str">
            <v>ОАЭ</v>
          </cell>
          <cell r="F29234" t="str">
            <v>СТЕКЛО</v>
          </cell>
        </row>
        <row r="29235">
          <cell r="A29235" t="str">
            <v>L5517-1</v>
          </cell>
          <cell r="B29235" t="str">
            <v>LUMINARC</v>
          </cell>
          <cell r="C29235" t="str">
            <v xml:space="preserve"> Кружка САЙПРУС 320мл</v>
          </cell>
          <cell r="D29235" t="str">
            <v xml:space="preserve"> TEMP CYPRUS MUG 32</v>
          </cell>
          <cell r="E29235" t="str">
            <v>ОАЭ</v>
          </cell>
          <cell r="F29235" t="str">
            <v>СТЕКЛО</v>
          </cell>
        </row>
        <row r="29236">
          <cell r="A29236" t="str">
            <v>N1260-1</v>
          </cell>
          <cell r="B29236" t="str">
            <v>LUMINARC</v>
          </cell>
          <cell r="C29236" t="str">
            <v xml:space="preserve"> Кружка РОЗ ПОМПОН 320мл</v>
          </cell>
          <cell r="D29236" t="str">
            <v xml:space="preserve"> TEMP ESSEN ROSE POMPON MUG 32CL</v>
          </cell>
          <cell r="E29236" t="str">
            <v>ОАЭ</v>
          </cell>
          <cell r="F29236" t="str">
            <v>СТЕКЛО</v>
          </cell>
        </row>
        <row r="29237">
          <cell r="A29237" t="str">
            <v>N1085-1</v>
          </cell>
          <cell r="B29237" t="str">
            <v>LUMINARC</v>
          </cell>
          <cell r="C29237" t="str">
            <v xml:space="preserve"> Кружка АРМУАЗ 320мл</v>
          </cell>
          <cell r="D29237" t="str">
            <v xml:space="preserve"> TEMP ESSENCE ARMOISE MUG 32CL</v>
          </cell>
          <cell r="E29237" t="str">
            <v>ОАЭ</v>
          </cell>
          <cell r="F29237" t="str">
            <v>СТЕКЛО</v>
          </cell>
        </row>
        <row r="29238">
          <cell r="A29238" t="str">
            <v>G6665</v>
          </cell>
          <cell r="B29238" t="str">
            <v>LUMINARC</v>
          </cell>
          <cell r="C29238" t="str">
            <v xml:space="preserve"> Блюдо овальное 35см СНЕЖИНКА</v>
          </cell>
          <cell r="D29238" t="str">
            <v xml:space="preserve"> TEMP DIRECT SNOWFLAKES BLUE OVAL PL 35</v>
          </cell>
          <cell r="E29238" t="str">
            <v>ОАЭ</v>
          </cell>
          <cell r="F29238" t="str">
            <v>СТЕКЛО</v>
          </cell>
        </row>
        <row r="29239">
          <cell r="A29239" t="str">
            <v>G6585</v>
          </cell>
          <cell r="B29239" t="str">
            <v>LUMINARC</v>
          </cell>
          <cell r="C29239" t="str">
            <v xml:space="preserve"> Тарелка обеденная 28см СНЕЖИНКА</v>
          </cell>
          <cell r="D29239" t="str">
            <v xml:space="preserve"> TEMP CARINA SNOWFLAKES ORANGE DIN PL 280</v>
          </cell>
          <cell r="E29239" t="str">
            <v>ОАЭ</v>
          </cell>
          <cell r="F29239" t="str">
            <v>СТЕКЛО</v>
          </cell>
        </row>
        <row r="29240">
          <cell r="A29240" t="str">
            <v>G6605</v>
          </cell>
          <cell r="B29240" t="str">
            <v>LUMINARC</v>
          </cell>
          <cell r="C29240" t="str">
            <v xml:space="preserve"> Тарелка суповая 22см СНЕЖИНКА</v>
          </cell>
          <cell r="D29240" t="str">
            <v xml:space="preserve"> TEMP CARINA SNOWFLAKES ORANG SOUP PL 220</v>
          </cell>
          <cell r="E29240" t="str">
            <v>ОАЭ</v>
          </cell>
          <cell r="F29240" t="str">
            <v>СТЕКЛО</v>
          </cell>
        </row>
        <row r="29241">
          <cell r="A29241" t="str">
            <v>G6624</v>
          </cell>
          <cell r="B29241" t="str">
            <v>LUMINARC</v>
          </cell>
          <cell r="C29241" t="str">
            <v xml:space="preserve"> Тарелка десертная 19см СНЕЖИНКА</v>
          </cell>
          <cell r="D29241" t="str">
            <v xml:space="preserve"> TEMP CARINA SNOWFLAKES ORANGE DES PL 197</v>
          </cell>
          <cell r="E29241" t="str">
            <v>ОАЭ</v>
          </cell>
          <cell r="F29241" t="str">
            <v>СТЕКЛО</v>
          </cell>
        </row>
        <row r="29242">
          <cell r="A29242" t="str">
            <v>G7580</v>
          </cell>
          <cell r="B29242" t="str">
            <v>LUMINARC</v>
          </cell>
          <cell r="C29242" t="str">
            <v xml:space="preserve"> Блюдо прямоугольное КАРИН РОМАШКА</v>
          </cell>
          <cell r="D29242" t="str">
            <v xml:space="preserve"> TEMP PAQUERETTE GREEN RECT PRESEN PLATE</v>
          </cell>
          <cell r="E29242" t="str">
            <v>ОАЭ</v>
          </cell>
          <cell r="F29242" t="str">
            <v>СТЕКЛО</v>
          </cell>
        </row>
        <row r="29243">
          <cell r="A29243" t="str">
            <v>G8262</v>
          </cell>
          <cell r="B29243" t="str">
            <v>LUMINARC</v>
          </cell>
          <cell r="C29243" t="str">
            <v xml:space="preserve"> Столовый набор 19 предметов СНЕЖИНКА ОРАНЖ</v>
          </cell>
          <cell r="D29243" t="str">
            <v xml:space="preserve"> TEMP CARINA SNOW FLAKES ORANGE  DIN 19P</v>
          </cell>
          <cell r="E29243" t="str">
            <v>ОАЭ</v>
          </cell>
          <cell r="F29243" t="str">
            <v>СТЕКЛО</v>
          </cell>
        </row>
        <row r="29244">
          <cell r="A29244" t="str">
            <v>62542-1</v>
          </cell>
          <cell r="B29244" t="str">
            <v>LUMINARC</v>
          </cell>
          <cell r="C29244" t="str">
            <v xml:space="preserve"> Кувшин ОКТАЙМ 2л с крышкой</v>
          </cell>
          <cell r="D29244" t="str">
            <v xml:space="preserve"> OCTIME JUG 2L</v>
          </cell>
          <cell r="E29244" t="str">
            <v>Франция</v>
          </cell>
          <cell r="F29244" t="str">
            <v>СТЕКЛО</v>
          </cell>
        </row>
        <row r="29245">
          <cell r="A29245" t="str">
            <v>D4394</v>
          </cell>
          <cell r="B29245" t="str">
            <v>LUMINARC</v>
          </cell>
          <cell r="C29245" t="str">
            <v xml:space="preserve"> Столовый набор 18 предметов КАРИН МОДЕРН черно-белый (D2380)</v>
          </cell>
          <cell r="D29245" t="str">
            <v xml:space="preserve"> TEMPERED CARINE WHITE &amp; BLACK 18 PC SET</v>
          </cell>
          <cell r="E29245" t="str">
            <v>Франция</v>
          </cell>
          <cell r="F29245" t="str">
            <v>СТЕКЛО</v>
          </cell>
        </row>
        <row r="29246">
          <cell r="A29246" t="str">
            <v>H0324</v>
          </cell>
          <cell r="B29246" t="str">
            <v>LUMINARC</v>
          </cell>
          <cell r="C29246" t="str">
            <v xml:space="preserve"> Масленка с крышкой ЭКЛИПС 17х10.5см дымчатая</v>
          </cell>
          <cell r="D29246" t="str">
            <v xml:space="preserve"> TEMPERED ECLIPSE DIRECTOIRE BUTTER DISH</v>
          </cell>
          <cell r="E29246" t="str">
            <v>Франция</v>
          </cell>
          <cell r="F29246" t="str">
            <v>СТЕКЛО</v>
          </cell>
        </row>
        <row r="29247">
          <cell r="A29247" t="str">
            <v>H0412</v>
          </cell>
          <cell r="B29247" t="str">
            <v>LUMINARC</v>
          </cell>
          <cell r="C29247" t="str">
            <v xml:space="preserve"> Салатник ЭМПИЛАБЛЬ (Удобное хранение) ЭКЛИПС 17см</v>
          </cell>
          <cell r="D29247" t="str">
            <v xml:space="preserve"> TEMPERED ECLIPSE STACKABLE BOWL 17</v>
          </cell>
          <cell r="E29247" t="str">
            <v>Франция</v>
          </cell>
          <cell r="F29247" t="str">
            <v>СТЕКЛО</v>
          </cell>
        </row>
        <row r="29248">
          <cell r="A29248" t="str">
            <v>H0413</v>
          </cell>
          <cell r="B29248" t="str">
            <v>LUMINARC</v>
          </cell>
          <cell r="C29248" t="str">
            <v xml:space="preserve"> Салатник ЭКЛИПС дымчатый 12см</v>
          </cell>
          <cell r="D29248" t="str">
            <v xml:space="preserve"> TEMPERED STACKABLE ECLIPSE BOWL 12</v>
          </cell>
          <cell r="E29248" t="str">
            <v>Франция</v>
          </cell>
          <cell r="F29248" t="str">
            <v>СТЕКЛО</v>
          </cell>
        </row>
        <row r="29249">
          <cell r="A29249" t="str">
            <v>E3565</v>
          </cell>
          <cell r="B29249" t="str">
            <v>LUMINARC</v>
          </cell>
          <cell r="C29249" t="str">
            <v xml:space="preserve"> Тарелка суповая КАНТРИ ФЛАУЭР 21см</v>
          </cell>
          <cell r="D29249" t="str">
            <v xml:space="preserve"> TEMPERED COUNTRY FLOWER SOUP PLATE 21</v>
          </cell>
          <cell r="E29249" t="str">
            <v>Франция</v>
          </cell>
          <cell r="F29249" t="str">
            <v>СТЕКЛО</v>
          </cell>
        </row>
        <row r="29250">
          <cell r="A29250" t="str">
            <v>E3629</v>
          </cell>
          <cell r="B29250" t="str">
            <v>LUMINARC</v>
          </cell>
          <cell r="C29250" t="str">
            <v xml:space="preserve"> Блюдо овальное КАНТРИ ФЛАУЭР 33см</v>
          </cell>
          <cell r="E29250" t="str">
            <v>Франция</v>
          </cell>
          <cell r="F29250" t="str">
            <v>СТЕКЛО</v>
          </cell>
        </row>
        <row r="29251">
          <cell r="A29251" t="str">
            <v>E9828</v>
          </cell>
          <cell r="B29251" t="str">
            <v>LUMINARC</v>
          </cell>
          <cell r="C29251" t="str">
            <v xml:space="preserve"> Набор бокалов для пива WORLD BEER NONIC 2шт 570мл</v>
          </cell>
          <cell r="D29251" t="str">
            <v xml:space="preserve"> TEMPERED NONIC WORLD BEER H/B TUMB20OZ</v>
          </cell>
          <cell r="E29251" t="str">
            <v>Франция</v>
          </cell>
          <cell r="F29251" t="str">
            <v>СТЕКЛО</v>
          </cell>
        </row>
        <row r="29252">
          <cell r="A29252" t="str">
            <v>H0074</v>
          </cell>
          <cell r="B29252" t="str">
            <v>LUMINARC</v>
          </cell>
          <cell r="C29252" t="str">
            <v xml:space="preserve"> Салатник ОКЕАН ЭКЛИПС дымчатый 24см</v>
          </cell>
          <cell r="D29252" t="str">
            <v xml:space="preserve"> TEMPERED OCEAN ECLIPSE BOWL 24</v>
          </cell>
          <cell r="E29252" t="str">
            <v>Франция</v>
          </cell>
          <cell r="F29252" t="str">
            <v>СТЕКЛО</v>
          </cell>
        </row>
        <row r="29253">
          <cell r="A29253" t="str">
            <v>H0075</v>
          </cell>
          <cell r="B29253" t="str">
            <v>LUMINARC</v>
          </cell>
          <cell r="C29253" t="str">
            <v xml:space="preserve"> Тарелка обеденная ДИРЕКТОР ЭКЛИПС 24.6см дымчатая</v>
          </cell>
          <cell r="D29253" t="str">
            <v xml:space="preserve"> TEMPERED DIRECT ECLIPSE DINNER PLATE 25</v>
          </cell>
          <cell r="E29253" t="str">
            <v>Франция</v>
          </cell>
          <cell r="F29253" t="str">
            <v>СТЕКЛО</v>
          </cell>
        </row>
        <row r="29254">
          <cell r="A29254" t="str">
            <v>H0090</v>
          </cell>
          <cell r="B29254" t="str">
            <v>LUMINARC</v>
          </cell>
          <cell r="C29254" t="str">
            <v xml:space="preserve"> Тарелка суповая ДИРЕКТОР ЭКЛИПС 20.8см дымчатая</v>
          </cell>
          <cell r="D29254" t="str">
            <v xml:space="preserve"> TEMPERED DIRECT ECLIPSE CALOTTE PLATE 20</v>
          </cell>
          <cell r="E29254" t="str">
            <v>Франция</v>
          </cell>
          <cell r="F29254" t="str">
            <v>СТЕКЛО</v>
          </cell>
        </row>
        <row r="29255">
          <cell r="A29255" t="str">
            <v>H0091</v>
          </cell>
          <cell r="B29255" t="str">
            <v>LUMINARC</v>
          </cell>
          <cell r="C29255" t="str">
            <v xml:space="preserve"> Тарелка десертная ДИРЕКТОР ЭКЛИПС 19.6см дымчатая</v>
          </cell>
          <cell r="D29255" t="str">
            <v xml:space="preserve"> TEMPERED DIRECT ECLIPSE DESSERT PLATE 20</v>
          </cell>
          <cell r="E29255" t="str">
            <v>Франция</v>
          </cell>
          <cell r="F29255" t="str">
            <v>СТЕКЛО</v>
          </cell>
        </row>
        <row r="29256">
          <cell r="A29256" t="str">
            <v>09826</v>
          </cell>
          <cell r="B29256" t="str">
            <v>LUMINARC</v>
          </cell>
          <cell r="C29256" t="str">
            <v xml:space="preserve"> Чайный набор ТОРСАД дымчатый 220мл (09826)</v>
          </cell>
          <cell r="D29256" t="str">
            <v xml:space="preserve"> P6 TASSE 22+S.TASSE TORSADE FUME T</v>
          </cell>
          <cell r="E29256" t="str">
            <v>Франция</v>
          </cell>
          <cell r="F29256" t="str">
            <v>СТЕКЛО</v>
          </cell>
        </row>
        <row r="29257">
          <cell r="A29257" t="str">
            <v>G4668</v>
          </cell>
          <cell r="B29257" t="str">
            <v>LUMINARC</v>
          </cell>
          <cell r="C29257" t="str">
            <v xml:space="preserve"> Набор фужеров (бокалов) для вина БОЛА 3шт 260мл</v>
          </cell>
          <cell r="D29257" t="str">
            <v xml:space="preserve"> BOLA CLEAR STEMMED GLASS 26</v>
          </cell>
          <cell r="E29257" t="str">
            <v>Франция</v>
          </cell>
          <cell r="F29257" t="str">
            <v>СТЕКЛО</v>
          </cell>
        </row>
        <row r="29258">
          <cell r="A29258" t="str">
            <v>G4671</v>
          </cell>
          <cell r="B29258" t="str">
            <v>LUMINARC</v>
          </cell>
          <cell r="C29258" t="str">
            <v xml:space="preserve"> Набор фужеров (бокалов) для шампанского БОЛА 3шт 190мл</v>
          </cell>
          <cell r="D29258" t="str">
            <v xml:space="preserve"> BOLA CLEAR FLUTE 19</v>
          </cell>
          <cell r="E29258" t="str">
            <v>Франция</v>
          </cell>
          <cell r="F29258" t="str">
            <v>СТЕКЛО</v>
          </cell>
        </row>
        <row r="29259">
          <cell r="A29259" t="str">
            <v>G7163</v>
          </cell>
          <cell r="B29259" t="str">
            <v>LUMINARC</v>
          </cell>
          <cell r="C29259" t="str">
            <v xml:space="preserve"> Салатник космос ZOOM SILVER 17см</v>
          </cell>
          <cell r="D29259" t="str">
            <v xml:space="preserve"> TEMP ZOOM SILVER COSMOS BOWL 17</v>
          </cell>
          <cell r="E29259" t="str">
            <v>ОАЭ</v>
          </cell>
          <cell r="F29259" t="str">
            <v>СТЕКЛО</v>
          </cell>
        </row>
        <row r="29260">
          <cell r="A29260" t="str">
            <v>G7164</v>
          </cell>
          <cell r="B29260" t="str">
            <v>LUMINARC</v>
          </cell>
          <cell r="C29260" t="str">
            <v xml:space="preserve"> Салатник космос ZOOM WHITE 17см</v>
          </cell>
          <cell r="D29260" t="str">
            <v xml:space="preserve"> TEMP ZOOM WHITE COSMOS BOWL 17</v>
          </cell>
          <cell r="E29260" t="str">
            <v>ОАЭ</v>
          </cell>
          <cell r="F29260" t="str">
            <v>СТЕКЛО</v>
          </cell>
        </row>
        <row r="29261">
          <cell r="A29261" t="str">
            <v>E5166</v>
          </cell>
          <cell r="B29261" t="str">
            <v>LUMINARC</v>
          </cell>
          <cell r="C29261" t="str">
            <v xml:space="preserve"> Набор фужеров для вина 3 шт АМЕЛИЯ 250 мл</v>
          </cell>
          <cell r="D29261" t="str">
            <v xml:space="preserve"> TEMPERED AMELIA STEMMED GLASS 25</v>
          </cell>
          <cell r="E29261" t="str">
            <v>Франция</v>
          </cell>
          <cell r="F29261" t="str">
            <v>СТЕКЛО</v>
          </cell>
        </row>
        <row r="29262">
          <cell r="A29262" t="str">
            <v>E5247</v>
          </cell>
          <cell r="B29262" t="str">
            <v>LUMINARC</v>
          </cell>
          <cell r="C29262" t="str">
            <v xml:space="preserve"> Кружка КОФЕ 320 мл ДЕЛИ БРАНЧ</v>
          </cell>
          <cell r="D29262" t="str">
            <v xml:space="preserve"> TEMPERED DELI BRUNCH MUG 32</v>
          </cell>
          <cell r="E29262" t="str">
            <v>Франция</v>
          </cell>
          <cell r="F29262" t="str">
            <v>СТЕКЛО</v>
          </cell>
        </row>
        <row r="29263">
          <cell r="A29263" t="str">
            <v>E9335</v>
          </cell>
          <cell r="B29263" t="str">
            <v>LUMINARC</v>
          </cell>
          <cell r="C29263" t="str">
            <v xml:space="preserve"> Набор стаканов 4 шт WORLD EXPERIENCE MARTIGUES 160 мл</v>
          </cell>
          <cell r="D29263" t="str">
            <v xml:space="preserve"> MARTIGUES WORLD SPIRIT H/B TUMBLER 16</v>
          </cell>
          <cell r="E29263" t="str">
            <v>Франция</v>
          </cell>
          <cell r="F29263" t="str">
            <v>СТЕКЛО</v>
          </cell>
        </row>
        <row r="29264">
          <cell r="A29264" t="str">
            <v>G8909</v>
          </cell>
          <cell r="B29264" t="str">
            <v>LUMINARC</v>
          </cell>
          <cell r="C29264" t="str">
            <v xml:space="preserve"> Столовый набор 19 предметов КАРИН РОМАШКА (с прямоугольным блюдом)</v>
          </cell>
          <cell r="D29264" t="str">
            <v xml:space="preserve"> TEMP CARINA PAQUERETTE GREEN DIN 19P</v>
          </cell>
          <cell r="E29264" t="str">
            <v>ОАЭ</v>
          </cell>
          <cell r="F29264" t="str">
            <v>СТЕКЛО</v>
          </cell>
        </row>
        <row r="29265">
          <cell r="A29265" t="str">
            <v>G4359</v>
          </cell>
          <cell r="B29265" t="str">
            <v>LUMINARC</v>
          </cell>
          <cell r="C29265" t="str">
            <v xml:space="preserve"> Столовый набор 95 предметов КАРИН БЛЮ СТРИПС</v>
          </cell>
          <cell r="D29265" t="str">
            <v xml:space="preserve"> TEMP CARINA BLUE STRIPES 95 PC DIN SET</v>
          </cell>
          <cell r="E29265" t="str">
            <v>ОАЭ</v>
          </cell>
          <cell r="F29265" t="str">
            <v>СТЕКЛО</v>
          </cell>
        </row>
        <row r="29266">
          <cell r="A29266" t="str">
            <v>G4287</v>
          </cell>
          <cell r="B29266" t="str">
            <v>LUMINARC</v>
          </cell>
          <cell r="C29266" t="str">
            <v xml:space="preserve"> Столовый набор 95 предметов КАРИН ОРАНЖ СТРИПС</v>
          </cell>
          <cell r="D29266" t="str">
            <v xml:space="preserve"> TEMP CARINA ORANGE STRIPES 95 PC DIN SET</v>
          </cell>
          <cell r="E29266" t="str">
            <v>ОАЭ</v>
          </cell>
          <cell r="F29266" t="str">
            <v>СТЕКЛО</v>
          </cell>
        </row>
        <row r="29267">
          <cell r="A29267" t="str">
            <v>G4622</v>
          </cell>
          <cell r="B29267" t="str">
            <v>LUMINARC</v>
          </cell>
          <cell r="C29267" t="str">
            <v xml:space="preserve"> Набор питьевой 7 предметов ГИАЦИНТ</v>
          </cell>
          <cell r="D29267" t="str">
            <v xml:space="preserve"> JACINTHE 7PC DRINKSET</v>
          </cell>
          <cell r="E29267" t="str">
            <v>ОАЭ</v>
          </cell>
          <cell r="F29267" t="str">
            <v>СТЕКЛО</v>
          </cell>
        </row>
        <row r="29268">
          <cell r="A29268" t="str">
            <v>G7882</v>
          </cell>
          <cell r="B29268" t="str">
            <v>LUMINARC</v>
          </cell>
          <cell r="C29268" t="str">
            <v xml:space="preserve"> Тарелка обеденная КАМНИ 28см</v>
          </cell>
          <cell r="D29268" t="str">
            <v xml:space="preserve"> TEMP CARINA PEBBLES DINNER PLATE</v>
          </cell>
          <cell r="E29268" t="str">
            <v>ОАЭ</v>
          </cell>
          <cell r="F29268" t="str">
            <v>СТЕКЛО</v>
          </cell>
        </row>
        <row r="29269">
          <cell r="A29269" t="str">
            <v>G8899</v>
          </cell>
          <cell r="B29269" t="str">
            <v>LUMINARC</v>
          </cell>
          <cell r="C29269" t="str">
            <v xml:space="preserve"> Столовый набор 19 предметов ГИБИСКУС ГРИН</v>
          </cell>
          <cell r="D29269" t="str">
            <v xml:space="preserve"> TEMP CARINA HIBIS LIGHT GREEN 19P DIN ST</v>
          </cell>
          <cell r="E29269" t="str">
            <v>ОАЭ</v>
          </cell>
          <cell r="F29269" t="str">
            <v>СТЕКЛО</v>
          </cell>
        </row>
        <row r="29270">
          <cell r="A29270" t="str">
            <v>G9880</v>
          </cell>
          <cell r="B29270" t="str">
            <v>LUMINARC</v>
          </cell>
          <cell r="C29270" t="str">
            <v xml:space="preserve"> Столовый набор 19 предметов КАМНИ</v>
          </cell>
          <cell r="D29270" t="str">
            <v xml:space="preserve"> TEMPERED CARINA PEBBLES 19P DINNER SET</v>
          </cell>
          <cell r="E29270" t="str">
            <v>ОАЭ</v>
          </cell>
          <cell r="F29270" t="str">
            <v>СТЕКЛО</v>
          </cell>
        </row>
        <row r="29271">
          <cell r="A29271" t="str">
            <v>G7880</v>
          </cell>
          <cell r="B29271" t="str">
            <v>LUMINARC</v>
          </cell>
          <cell r="C29271" t="str">
            <v xml:space="preserve"> Тарелка суповая КАМНИ</v>
          </cell>
          <cell r="D29271" t="str">
            <v xml:space="preserve"> TEMPERED CARINA PEBBLES SOUP PLATE</v>
          </cell>
          <cell r="E29271" t="str">
            <v>ОАЭ</v>
          </cell>
          <cell r="F29271" t="str">
            <v>СТЕКЛО</v>
          </cell>
        </row>
        <row r="29272">
          <cell r="A29272" t="str">
            <v>G7881</v>
          </cell>
          <cell r="B29272" t="str">
            <v>LUMINARC</v>
          </cell>
          <cell r="C29272" t="str">
            <v xml:space="preserve"> Тарелка десертная КАМНИ 19см</v>
          </cell>
          <cell r="D29272" t="str">
            <v xml:space="preserve"> TEMPERED CARINA PEBBLES DESSERT PLATE</v>
          </cell>
          <cell r="E29272" t="str">
            <v>ОАЭ</v>
          </cell>
          <cell r="F29272" t="str">
            <v>СТЕКЛО</v>
          </cell>
        </row>
        <row r="29273">
          <cell r="A29273" t="str">
            <v>C4251</v>
          </cell>
          <cell r="B29273" t="str">
            <v>LUMINARC</v>
          </cell>
          <cell r="C29273" t="str">
            <v xml:space="preserve"> Столовый набор 19 предметов ПЛЕНИТЮД красный с овальным блюдом</v>
          </cell>
          <cell r="D29273" t="str">
            <v xml:space="preserve"> TEMPERED PLENITUDE RED 19 PC TABLE.SET</v>
          </cell>
          <cell r="E29273" t="str">
            <v>Франция</v>
          </cell>
          <cell r="F29273" t="str">
            <v>СТЕКЛО</v>
          </cell>
        </row>
        <row r="29274">
          <cell r="A29274" t="str">
            <v>C6793</v>
          </cell>
          <cell r="B29274" t="str">
            <v>LUMINARC</v>
          </cell>
          <cell r="C29274" t="str">
            <v xml:space="preserve"> Столовый набор 38 предметов ПАМПРЕНЕЛЬ + питевой набор в подарок</v>
          </cell>
          <cell r="D29274" t="str">
            <v xml:space="preserve"> TEMPERED PIMPRE.38 PC TABLEWARE SET+7P</v>
          </cell>
          <cell r="E29274" t="str">
            <v>Франция</v>
          </cell>
          <cell r="F29274" t="str">
            <v>СТЕКЛО</v>
          </cell>
        </row>
        <row r="29275">
          <cell r="A29275" t="str">
            <v>D7921</v>
          </cell>
          <cell r="B29275" t="str">
            <v>LUMINARC</v>
          </cell>
          <cell r="C29275" t="str">
            <v xml:space="preserve"> Набор стаканов ПАПАВЕРО 2шт 360мл высокие</v>
          </cell>
          <cell r="D29275" t="str">
            <v xml:space="preserve"> K2 GOBELET FH 36 SALTO PAPAVERO</v>
          </cell>
          <cell r="E29275" t="str">
            <v>Франция</v>
          </cell>
          <cell r="F29275" t="str">
            <v>СТЕКЛО</v>
          </cell>
        </row>
        <row r="29276">
          <cell r="A29276" t="str">
            <v>G7883</v>
          </cell>
          <cell r="B29276" t="str">
            <v>LUMINARC</v>
          </cell>
          <cell r="C29276" t="str">
            <v xml:space="preserve"> Салатник КАМНИ 12см</v>
          </cell>
          <cell r="D29276" t="str">
            <v xml:space="preserve"> TEMPERED CALICE PEBBLES BOWL 12</v>
          </cell>
          <cell r="E29276" t="str">
            <v>ОАЭ</v>
          </cell>
          <cell r="F29276" t="str">
            <v>СТЕКЛО</v>
          </cell>
        </row>
        <row r="29277">
          <cell r="A29277" t="str">
            <v>G8003</v>
          </cell>
          <cell r="B29277" t="str">
            <v>LUMINARC</v>
          </cell>
          <cell r="C29277" t="str">
            <v xml:space="preserve"> Блюдо прямоугольное ФРЕЗИЯ</v>
          </cell>
          <cell r="D29277" t="str">
            <v xml:space="preserve"> TEMP RECT FREESIA RECTANG PRES PLATE</v>
          </cell>
          <cell r="E29277" t="str">
            <v>ОАЭ</v>
          </cell>
          <cell r="F29277" t="str">
            <v>СТЕКЛО</v>
          </cell>
        </row>
        <row r="29278">
          <cell r="A29278" t="str">
            <v>H0199</v>
          </cell>
          <cell r="B29278" t="str">
            <v>LUMINARC</v>
          </cell>
          <cell r="C29278" t="str">
            <v xml:space="preserve"> Салатник КАМНИ 27см</v>
          </cell>
          <cell r="D29278" t="str">
            <v xml:space="preserve"> TEMP AMBIANTE PEBBLES SALAD BOWL 27</v>
          </cell>
          <cell r="E29278" t="str">
            <v>ОАЭ</v>
          </cell>
          <cell r="F29278" t="str">
            <v>СТЕКЛО</v>
          </cell>
        </row>
        <row r="29279">
          <cell r="A29279" t="str">
            <v>G7165</v>
          </cell>
          <cell r="B29279" t="str">
            <v>LUMINARC</v>
          </cell>
          <cell r="C29279" t="str">
            <v xml:space="preserve"> Салатник космос ZOOM SILVER 10см</v>
          </cell>
          <cell r="D29279" t="str">
            <v xml:space="preserve"> TEMP ZOOM SILVER COSMOS BOWL 10</v>
          </cell>
          <cell r="E29279" t="str">
            <v>ОАЭ</v>
          </cell>
          <cell r="F29279" t="str">
            <v>СТЕКЛО</v>
          </cell>
        </row>
        <row r="29280">
          <cell r="A29280" t="str">
            <v>G0318</v>
          </cell>
          <cell r="B29280" t="str">
            <v>LUMINARC</v>
          </cell>
          <cell r="C29280" t="str">
            <v xml:space="preserve"> Набор стаканов CIRCO 6шт 230мл низкие</v>
          </cell>
          <cell r="D29280" t="str">
            <v xml:space="preserve"> CIRCO O/F TUMBLER 23</v>
          </cell>
          <cell r="E29280" t="str">
            <v>Франция</v>
          </cell>
          <cell r="F29280" t="str">
            <v>СТЕКЛО</v>
          </cell>
        </row>
        <row r="29281">
          <cell r="A29281" t="str">
            <v>06919</v>
          </cell>
          <cell r="B29281" t="str">
            <v>LUMINARC</v>
          </cell>
          <cell r="C29281" t="str">
            <v xml:space="preserve"> Кувшин ФЛЕР 1.3л</v>
          </cell>
          <cell r="D29281" t="str">
            <v xml:space="preserve"> FLEUR JUG 1,3L</v>
          </cell>
          <cell r="E29281" t="str">
            <v>Франция</v>
          </cell>
          <cell r="F29281" t="str">
            <v>СТЕКЛО</v>
          </cell>
        </row>
        <row r="29282">
          <cell r="A29282" t="str">
            <v>41210</v>
          </cell>
          <cell r="B29282" t="str">
            <v>LUMINARC</v>
          </cell>
          <cell r="C29282" t="str">
            <v xml:space="preserve"> Пепельница черная 14.5см</v>
          </cell>
          <cell r="D29282" t="str">
            <v xml:space="preserve"> STACKABLE BLACK ASHTRAY 145</v>
          </cell>
          <cell r="E29282" t="str">
            <v>Франция</v>
          </cell>
          <cell r="F29282" t="str">
            <v>СТЕКЛО</v>
          </cell>
        </row>
        <row r="29283">
          <cell r="A29283" t="str">
            <v>50038</v>
          </cell>
          <cell r="B29283" t="str">
            <v>LUMINARC</v>
          </cell>
          <cell r="C29283" t="str">
            <v xml:space="preserve"> Столовый набор 19 предметов АЛЯФОЛИ КОРАЛ</v>
          </cell>
          <cell r="D29283" t="str">
            <v xml:space="preserve"> TEMPERED LA FOLIE CORA 19 PC DINNER SET</v>
          </cell>
          <cell r="E29283" t="str">
            <v>Франция</v>
          </cell>
          <cell r="F29283" t="str">
            <v>СТЕКЛО</v>
          </cell>
        </row>
        <row r="29284">
          <cell r="A29284" t="str">
            <v>D2382</v>
          </cell>
          <cell r="B29284" t="str">
            <v>LUMINARC</v>
          </cell>
          <cell r="C29284" t="str">
            <v xml:space="preserve"> Столовый набор 30 предметов КАРИН черно-белый (D2382)</v>
          </cell>
          <cell r="D29284" t="str">
            <v xml:space="preserve"> TEMPERED CARINE N/BL 30 PC TABLE.SET</v>
          </cell>
          <cell r="E29284" t="str">
            <v>Франция</v>
          </cell>
          <cell r="F29284" t="str">
            <v>СТЕКЛО</v>
          </cell>
        </row>
        <row r="29285">
          <cell r="A29285" t="str">
            <v>G0313</v>
          </cell>
          <cell r="B29285" t="str">
            <v>LUMINARC</v>
          </cell>
          <cell r="C29285" t="str">
            <v xml:space="preserve"> Набор стаканов LOOPING 6шт 300мл высокие</v>
          </cell>
          <cell r="D29285" t="str">
            <v xml:space="preserve"> LOOPING H/B TUMBLER 30</v>
          </cell>
          <cell r="E29285" t="str">
            <v>Франция</v>
          </cell>
          <cell r="F29285" t="str">
            <v>СТЕКЛО</v>
          </cell>
        </row>
        <row r="29286">
          <cell r="A29286" t="str">
            <v>C3114</v>
          </cell>
          <cell r="B29286" t="str">
            <v>LUMINARC</v>
          </cell>
          <cell r="C29286" t="str">
            <v xml:space="preserve"> Чайный набор КВАДРАТО 160мл черный</v>
          </cell>
          <cell r="D29286" t="str">
            <v xml:space="preserve"> TEMPERED QUADRATO BLACK CUP AND SAUCER16</v>
          </cell>
          <cell r="E29286" t="str">
            <v>Франция</v>
          </cell>
          <cell r="F29286" t="str">
            <v>СТЕКЛО</v>
          </cell>
        </row>
        <row r="29287">
          <cell r="A29287" t="str">
            <v>17720</v>
          </cell>
          <cell r="B29287" t="str">
            <v>LUMINARC</v>
          </cell>
          <cell r="C29287" t="str">
            <v xml:space="preserve"> Чайник с крышкой АЛИА 1.2 л</v>
          </cell>
          <cell r="D29287" t="str">
            <v xml:space="preserve"> TEA POT 1.2l ALIA</v>
          </cell>
          <cell r="E29287" t="str">
            <v>Франция</v>
          </cell>
          <cell r="F29287" t="str">
            <v>СТЕКЛО</v>
          </cell>
        </row>
        <row r="29288">
          <cell r="A29288" t="str">
            <v>E3932</v>
          </cell>
          <cell r="B29288" t="str">
            <v>LUMINARC</v>
          </cell>
          <cell r="C29288" t="str">
            <v xml:space="preserve"> Кружка КАНТРИ ФЛАУЭР 290мл</v>
          </cell>
          <cell r="D29288" t="str">
            <v xml:space="preserve"> TEMPERED COUNTRY FLOWER TRIANON MUG 29</v>
          </cell>
          <cell r="E29288" t="str">
            <v>Франция</v>
          </cell>
          <cell r="F29288" t="str">
            <v>СТЕКЛО</v>
          </cell>
        </row>
        <row r="29289">
          <cell r="A29289" t="str">
            <v>D6222</v>
          </cell>
          <cell r="B29289" t="str">
            <v>LUMINARC</v>
          </cell>
          <cell r="C29289" t="str">
            <v xml:space="preserve"> Кувшин АРК 1.3л с крышкой (14646)</v>
          </cell>
          <cell r="D29289" t="str">
            <v xml:space="preserve"> BROC 1.3L ARC+BOUCHON</v>
          </cell>
          <cell r="E29289" t="str">
            <v>Китай</v>
          </cell>
          <cell r="F29289" t="str">
            <v>СТЕКЛО</v>
          </cell>
        </row>
        <row r="29290">
          <cell r="A29290" t="str">
            <v>H0242</v>
          </cell>
          <cell r="B29290" t="str">
            <v>LUMINARC</v>
          </cell>
          <cell r="C29290" t="str">
            <v xml:space="preserve"> Столовый набор 30 предметов ДИРЕКТОР ЭКЛИПС дымчатый + салатник в подарок</v>
          </cell>
          <cell r="D29290" t="str">
            <v xml:space="preserve"> 30 pcs DINNER SET DIRECTOIRE ECLIPSE</v>
          </cell>
          <cell r="E29290" t="str">
            <v>Франция</v>
          </cell>
          <cell r="F29290" t="str">
            <v>СТЕКЛО</v>
          </cell>
        </row>
        <row r="29291">
          <cell r="A29291" t="str">
            <v>41415</v>
          </cell>
          <cell r="B29291" t="str">
            <v>LUMINARC</v>
          </cell>
          <cell r="C29291" t="str">
            <v xml:space="preserve"> Тортовница с крышкой 32см</v>
          </cell>
          <cell r="D29291" t="str">
            <v xml:space="preserve"> 2 PC CHEESE SET 27</v>
          </cell>
          <cell r="E29291" t="str">
            <v>Франция</v>
          </cell>
          <cell r="F29291" t="str">
            <v>СТЕКЛО</v>
          </cell>
        </row>
        <row r="29292">
          <cell r="A29292" t="str">
            <v>TEK1202</v>
          </cell>
          <cell r="B29292" t="str">
            <v>TEK A TEK</v>
          </cell>
          <cell r="C29292" t="str">
            <v xml:space="preserve"> Горшок для цветов LES COULEURS 6.5л желтый/зел</v>
          </cell>
          <cell r="E29292" t="str">
            <v>Россия</v>
          </cell>
          <cell r="F29292" t="str">
            <v>ПЛАСТИК</v>
          </cell>
        </row>
        <row r="29293">
          <cell r="A29293" t="str">
            <v>TEK1205</v>
          </cell>
          <cell r="B29293" t="str">
            <v>TEK A TEK</v>
          </cell>
          <cell r="C29293" t="str">
            <v xml:space="preserve"> Горшок для цветов LES COULEURS 6.5л св.коричневый/бронза кор</v>
          </cell>
          <cell r="E29293" t="str">
            <v>Россия</v>
          </cell>
          <cell r="F29293" t="str">
            <v>ПЛАСТИК</v>
          </cell>
        </row>
        <row r="29294">
          <cell r="A29294" t="str">
            <v>TEK1206</v>
          </cell>
          <cell r="B29294" t="str">
            <v>TEK A TEK</v>
          </cell>
          <cell r="C29294" t="str">
            <v xml:space="preserve"> Горшок для цветов LES COULEURS 6.5л оранжевый/жел</v>
          </cell>
          <cell r="E29294" t="str">
            <v>Россия</v>
          </cell>
          <cell r="F29294" t="str">
            <v>ПЛАСТИК</v>
          </cell>
        </row>
        <row r="29295">
          <cell r="A29295" t="str">
            <v>TEK1207</v>
          </cell>
          <cell r="B29295" t="str">
            <v>TEK A TEK</v>
          </cell>
          <cell r="C29295" t="str">
            <v xml:space="preserve"> Горшок для цветов LES COULEURS 6.5л серый</v>
          </cell>
          <cell r="E29295" t="str">
            <v>Россия</v>
          </cell>
          <cell r="F29295" t="str">
            <v>ПЛАСТИК</v>
          </cell>
        </row>
        <row r="29296">
          <cell r="A29296" t="str">
            <v>TEK2011</v>
          </cell>
          <cell r="B29296" t="str">
            <v>TEK A TEK</v>
          </cell>
          <cell r="C29296" t="str">
            <v xml:space="preserve"> Горшок с поддоном LE PARTERRE d=9.5см 0.35л зеленый</v>
          </cell>
          <cell r="E29296" t="str">
            <v>Россия</v>
          </cell>
          <cell r="F29296" t="str">
            <v>ПЛАСТИК</v>
          </cell>
        </row>
        <row r="29297">
          <cell r="A29297" t="str">
            <v>TEK2012</v>
          </cell>
          <cell r="B29297" t="str">
            <v>TEK A TEK</v>
          </cell>
          <cell r="C29297" t="str">
            <v xml:space="preserve"> Горшок с поддоном LE PARTERRE d=9.5см 0.35л терракот</v>
          </cell>
          <cell r="E29297" t="str">
            <v>Россия</v>
          </cell>
          <cell r="F29297" t="str">
            <v>ПЛАСТИК</v>
          </cell>
        </row>
        <row r="29298">
          <cell r="A29298" t="str">
            <v>TEK2016</v>
          </cell>
          <cell r="B29298" t="str">
            <v>TEK A TEK</v>
          </cell>
          <cell r="C29298" t="str">
            <v xml:space="preserve"> Горшок с поддоном LE PARTERRE d=9.5см 0.35л кремовый</v>
          </cell>
          <cell r="E29298" t="str">
            <v>Россия</v>
          </cell>
          <cell r="F29298" t="str">
            <v>ПЛАСТИК</v>
          </cell>
        </row>
        <row r="29299">
          <cell r="A29299" t="str">
            <v>TEK2022</v>
          </cell>
          <cell r="B29299" t="str">
            <v>TEK A TEK</v>
          </cell>
          <cell r="C29299" t="str">
            <v xml:space="preserve"> Горшок с поддоном LE PARTERRE d=11.5см 0.7л терракот</v>
          </cell>
          <cell r="E29299" t="str">
            <v>Россия</v>
          </cell>
          <cell r="F29299" t="str">
            <v>ПЛАСТИК</v>
          </cell>
        </row>
        <row r="29300">
          <cell r="A29300" t="str">
            <v>TEK2032</v>
          </cell>
          <cell r="B29300" t="str">
            <v>TEK A TEK</v>
          </cell>
          <cell r="C29300" t="str">
            <v xml:space="preserve"> Горшок с поддоном LE PARTERRE d=15см 1.4л терракот</v>
          </cell>
          <cell r="E29300" t="str">
            <v>Россия</v>
          </cell>
          <cell r="F29300" t="str">
            <v>ПЛАСТИК</v>
          </cell>
        </row>
        <row r="29301">
          <cell r="A29301" t="str">
            <v>TEK3012</v>
          </cell>
          <cell r="B29301" t="str">
            <v>TEK A TEK</v>
          </cell>
          <cell r="C29301" t="str">
            <v xml:space="preserve"> Горшок с поддоном LE PANIER d=9.5см 0.4л бежевый</v>
          </cell>
          <cell r="E29301" t="str">
            <v>Россия</v>
          </cell>
          <cell r="F29301" t="str">
            <v>ПЛАСТИК</v>
          </cell>
        </row>
        <row r="29302">
          <cell r="A29302" t="str">
            <v>TEK3014</v>
          </cell>
          <cell r="B29302" t="str">
            <v>TEK A TEK</v>
          </cell>
          <cell r="C29302" t="str">
            <v xml:space="preserve"> Горшок с поддоном LE PANIER d=9.5см 0.4л терракот</v>
          </cell>
          <cell r="E29302" t="str">
            <v>Россия</v>
          </cell>
          <cell r="F29302" t="str">
            <v>ПЛАСТИК</v>
          </cell>
        </row>
        <row r="29303">
          <cell r="A29303" t="str">
            <v>TEK3016</v>
          </cell>
          <cell r="B29303" t="str">
            <v>TEK A TEK</v>
          </cell>
          <cell r="C29303" t="str">
            <v xml:space="preserve"> Горшок с поддоном LE PANIER d=9.5см 0.4л кремовый</v>
          </cell>
          <cell r="E29303" t="str">
            <v>Россия</v>
          </cell>
          <cell r="F29303" t="str">
            <v>ПЛАСТИК</v>
          </cell>
        </row>
        <row r="29304">
          <cell r="A29304" t="str">
            <v>TEK4014</v>
          </cell>
          <cell r="B29304" t="str">
            <v>TEK A TEK</v>
          </cell>
          <cell r="C29304" t="str">
            <v xml:space="preserve"> Горшок с поддоном LE FLEUR d=11.5см 0.5л бежевый</v>
          </cell>
          <cell r="E29304" t="str">
            <v>Россия</v>
          </cell>
          <cell r="F29304" t="str">
            <v>ПЛАСТИК</v>
          </cell>
        </row>
        <row r="29305">
          <cell r="A29305" t="str">
            <v>TEK4016</v>
          </cell>
          <cell r="B29305" t="str">
            <v>TEK A TEK</v>
          </cell>
          <cell r="C29305" t="str">
            <v xml:space="preserve"> Горшок с поддоном LE FLEUR d=11.5см 0.5л кремовый</v>
          </cell>
          <cell r="E29305" t="str">
            <v>Россия</v>
          </cell>
          <cell r="F29305" t="str">
            <v>ПЛАСТИК</v>
          </cell>
        </row>
        <row r="29306">
          <cell r="A29306" t="str">
            <v>TEK4024</v>
          </cell>
          <cell r="B29306" t="str">
            <v>TEK A TEK</v>
          </cell>
          <cell r="C29306" t="str">
            <v xml:space="preserve"> Горшок с поддоном LE FLEUR d=13.5см 1л бежевый</v>
          </cell>
          <cell r="E29306" t="str">
            <v>Россия</v>
          </cell>
          <cell r="F29306" t="str">
            <v>ПЛАСТИК</v>
          </cell>
        </row>
        <row r="29307">
          <cell r="A29307" t="str">
            <v>TEK4032</v>
          </cell>
          <cell r="B29307" t="str">
            <v>TEK A TEK</v>
          </cell>
          <cell r="C29307" t="str">
            <v xml:space="preserve"> Горшок с поддоном LE FLEUR d=16.5см 2л терракот</v>
          </cell>
          <cell r="E29307" t="str">
            <v>Россия</v>
          </cell>
          <cell r="F29307" t="str">
            <v>ПЛАСТИК</v>
          </cell>
        </row>
        <row r="29308">
          <cell r="A29308" t="str">
            <v>TEK8016</v>
          </cell>
          <cell r="B29308" t="str">
            <v>TEK A TEK</v>
          </cell>
          <cell r="C29308" t="str">
            <v xml:space="preserve"> Горшок с поддоном Le Gaufre d=11.5 1л кремовый</v>
          </cell>
          <cell r="E29308" t="str">
            <v>Россия</v>
          </cell>
          <cell r="F29308" t="str">
            <v>ПЛАСТИК</v>
          </cell>
        </row>
        <row r="29309">
          <cell r="A29309" t="str">
            <v>TEK8026</v>
          </cell>
          <cell r="B29309" t="str">
            <v>TEK A TEK</v>
          </cell>
          <cell r="C29309" t="str">
            <v xml:space="preserve"> Горшок с поддоном Le Gaufre d=13.5 1.8л кремовый</v>
          </cell>
          <cell r="E29309" t="str">
            <v>Россия</v>
          </cell>
          <cell r="F29309" t="str">
            <v>ПЛАСТИК</v>
          </cell>
        </row>
        <row r="29310">
          <cell r="A29310" t="str">
            <v>TEK9011</v>
          </cell>
          <cell r="B29310" t="str">
            <v>TEK A TEK</v>
          </cell>
          <cell r="C29310" t="str">
            <v xml:space="preserve"> Горшок для цветов с поддоном Aquarelle D=11.7 0.5л зеленый</v>
          </cell>
          <cell r="E29310" t="str">
            <v>Россия</v>
          </cell>
          <cell r="F29310" t="str">
            <v>ПЛАСТИК</v>
          </cell>
        </row>
        <row r="29311">
          <cell r="A29311" t="str">
            <v>TEK9012</v>
          </cell>
          <cell r="B29311" t="str">
            <v>TEK A TEK</v>
          </cell>
          <cell r="C29311" t="str">
            <v xml:space="preserve"> Горшок для цветов с поддоном Aquarelle D=11.7 0.5 кремовый</v>
          </cell>
          <cell r="E29311" t="str">
            <v>Россия</v>
          </cell>
          <cell r="F29311" t="str">
            <v>ПЛАСТИК</v>
          </cell>
        </row>
        <row r="29312">
          <cell r="A29312" t="str">
            <v>TEK9013</v>
          </cell>
          <cell r="B29312" t="str">
            <v>TEK A TEK</v>
          </cell>
          <cell r="C29312" t="str">
            <v xml:space="preserve"> Горшок для цветов с поддоном Aquarelle D=11.7 0.5 бежевый</v>
          </cell>
          <cell r="E29312" t="str">
            <v>Россия</v>
          </cell>
          <cell r="F29312" t="str">
            <v>ПЛАСТИК</v>
          </cell>
        </row>
        <row r="29313">
          <cell r="A29313" t="str">
            <v>TEK9014</v>
          </cell>
          <cell r="B29313" t="str">
            <v>TEK A TEK</v>
          </cell>
          <cell r="C29313" t="str">
            <v xml:space="preserve"> Горшок для цветов с поддоном Aquarelle D=11.7 0.5 белый</v>
          </cell>
          <cell r="E29313" t="str">
            <v>Россия</v>
          </cell>
          <cell r="F29313" t="str">
            <v>ПЛАСТИК</v>
          </cell>
        </row>
        <row r="29314">
          <cell r="A29314" t="str">
            <v>TEK9015</v>
          </cell>
          <cell r="B29314" t="str">
            <v>TEK A TEK</v>
          </cell>
          <cell r="C29314" t="str">
            <v xml:space="preserve"> Горшок для цветов с поддоном Aquarelle D=11.7 0.5 оранжевый</v>
          </cell>
          <cell r="E29314" t="str">
            <v>Россия</v>
          </cell>
          <cell r="F29314" t="str">
            <v>ПЛАСТИК</v>
          </cell>
        </row>
        <row r="29315">
          <cell r="A29315" t="str">
            <v>TEK9016</v>
          </cell>
          <cell r="B29315" t="str">
            <v>TEK A TEK</v>
          </cell>
          <cell r="C29315" t="str">
            <v xml:space="preserve"> Горшок для цветов с поддоном Aquarelle D=11.7 0.5 терракот</v>
          </cell>
          <cell r="E29315" t="str">
            <v>Россия</v>
          </cell>
          <cell r="F29315" t="str">
            <v>ПЛАСТИК</v>
          </cell>
        </row>
        <row r="29316">
          <cell r="A29316" t="str">
            <v>TEK1012</v>
          </cell>
          <cell r="B29316" t="str">
            <v>TEK A TEK</v>
          </cell>
          <cell r="C29316" t="str">
            <v xml:space="preserve"> Горшок LE JARDIN d=15 1.6л бежевый мрамор</v>
          </cell>
          <cell r="E29316" t="str">
            <v>Россия</v>
          </cell>
          <cell r="F29316" t="str">
            <v>ПЛАСТИК</v>
          </cell>
        </row>
        <row r="29317">
          <cell r="A29317" t="str">
            <v>TEK1031</v>
          </cell>
          <cell r="B29317" t="str">
            <v>TEK A TEK</v>
          </cell>
          <cell r="C29317" t="str">
            <v xml:space="preserve"> Горшок LE JARDIN d=25 5.5л серый</v>
          </cell>
          <cell r="E29317" t="str">
            <v>Россия</v>
          </cell>
          <cell r="F29317" t="str">
            <v>ПЛАСТИК</v>
          </cell>
        </row>
        <row r="29318">
          <cell r="A29318" t="str">
            <v>TEK2015</v>
          </cell>
          <cell r="B29318" t="str">
            <v>TEK A TEK</v>
          </cell>
          <cell r="C29318" t="str">
            <v xml:space="preserve"> Горшок с поддоном LE PARTERRE d=9.5см 0.35л светло-синий</v>
          </cell>
          <cell r="E29318" t="str">
            <v>Россия</v>
          </cell>
          <cell r="F29318" t="str">
            <v>ПЛАСТИК</v>
          </cell>
        </row>
        <row r="29319">
          <cell r="A29319" t="str">
            <v>TEK4012</v>
          </cell>
          <cell r="B29319" t="str">
            <v>TEK A TEK</v>
          </cell>
          <cell r="C29319" t="str">
            <v xml:space="preserve"> Горшок с поддоном LE FLEUR d=11.5см 0.5л терракот</v>
          </cell>
          <cell r="E29319" t="str">
            <v>Россия</v>
          </cell>
          <cell r="F29319" t="str">
            <v>ПЛАСТИК</v>
          </cell>
        </row>
        <row r="29320">
          <cell r="A29320" t="str">
            <v>TEK4066</v>
          </cell>
          <cell r="B29320" t="str">
            <v>TEK A TEK</v>
          </cell>
          <cell r="C29320" t="str">
            <v xml:space="preserve"> Горшок цветочный балконный Le Fleur 40см кремовый</v>
          </cell>
          <cell r="E29320" t="str">
            <v>Россия</v>
          </cell>
          <cell r="F29320" t="str">
            <v>ПЛАСТИК</v>
          </cell>
        </row>
        <row r="29321">
          <cell r="A29321" t="str">
            <v>TEK8013</v>
          </cell>
          <cell r="B29321" t="str">
            <v>TEK A TEK</v>
          </cell>
          <cell r="C29321" t="str">
            <v xml:space="preserve"> Горшок с поддоном Le Gaufre d=11.5 1л розовый</v>
          </cell>
          <cell r="E29321" t="str">
            <v>Россия</v>
          </cell>
          <cell r="F29321" t="str">
            <v>ПЛАСТИК</v>
          </cell>
        </row>
        <row r="29322">
          <cell r="A29322" t="str">
            <v>TEK8014</v>
          </cell>
          <cell r="B29322" t="str">
            <v>TEK A TEK</v>
          </cell>
          <cell r="C29322" t="str">
            <v xml:space="preserve"> Горшок с поддоном Le Gaufre d=11.5 1л бежевый</v>
          </cell>
          <cell r="E29322" t="str">
            <v>Россия</v>
          </cell>
          <cell r="F29322" t="str">
            <v>ПЛАСТИК</v>
          </cell>
        </row>
        <row r="29323">
          <cell r="A29323" t="str">
            <v>TEK8018</v>
          </cell>
          <cell r="B29323" t="str">
            <v>TEK A TEK</v>
          </cell>
          <cell r="C29323" t="str">
            <v xml:space="preserve"> Горшок с поддоном Le Gaufre d=11.5 1л бронза коричневая</v>
          </cell>
          <cell r="E29323" t="str">
            <v>Россия</v>
          </cell>
          <cell r="F29323" t="str">
            <v>ПЛАСТИК</v>
          </cell>
        </row>
        <row r="29324">
          <cell r="A29324" t="str">
            <v>TEKL02</v>
          </cell>
          <cell r="B29324" t="str">
            <v>TEK A TEK</v>
          </cell>
          <cell r="C29324" t="str">
            <v xml:space="preserve"> Лейка для полива комнатных растений 1.6л L-02 кремовая</v>
          </cell>
          <cell r="E29324" t="str">
            <v>Россия</v>
          </cell>
          <cell r="F29324" t="str">
            <v>ПЛАСТИК</v>
          </cell>
        </row>
        <row r="29325">
          <cell r="A29325" t="str">
            <v>TEKL03</v>
          </cell>
          <cell r="B29325" t="str">
            <v>TEK A TEK</v>
          </cell>
          <cell r="C29325" t="str">
            <v xml:space="preserve"> Лейка для полива комнатных растений 1.6л L-03 красная</v>
          </cell>
          <cell r="E29325" t="str">
            <v>Россия</v>
          </cell>
          <cell r="F29325" t="str">
            <v>ПЛАСТИК</v>
          </cell>
        </row>
        <row r="29326">
          <cell r="A29326" t="str">
            <v>LOT1</v>
          </cell>
          <cell r="B29326" t="str">
            <v>TEK A TEK</v>
          </cell>
          <cell r="C29326" t="str">
            <v xml:space="preserve"> Лоток для инструментов 164х107х78.5</v>
          </cell>
          <cell r="E29326" t="str">
            <v>Россия</v>
          </cell>
          <cell r="F29326" t="str">
            <v>ПЛАСТИК</v>
          </cell>
        </row>
        <row r="29327">
          <cell r="A29327" t="str">
            <v>LOT13</v>
          </cell>
          <cell r="B29327" t="str">
            <v>TEK A TEK</v>
          </cell>
          <cell r="C29327" t="str">
            <v xml:space="preserve"> Лоток для инструментов 164х107х78.5 серый</v>
          </cell>
          <cell r="E29327" t="str">
            <v>Россия</v>
          </cell>
          <cell r="F29327" t="str">
            <v>ПЛАСТИК</v>
          </cell>
        </row>
        <row r="29328">
          <cell r="A29328" t="str">
            <v>LOT14</v>
          </cell>
          <cell r="B29328" t="str">
            <v>TEK A TEK</v>
          </cell>
          <cell r="C29328" t="str">
            <v xml:space="preserve"> Лоток для инструментов 164х107х78.5 красный</v>
          </cell>
          <cell r="E29328" t="str">
            <v>Россия</v>
          </cell>
          <cell r="F29328" t="str">
            <v>ПЛАСТИК</v>
          </cell>
        </row>
        <row r="29329">
          <cell r="A29329" t="str">
            <v>LOT2</v>
          </cell>
          <cell r="B29329" t="str">
            <v>TEK A TEK</v>
          </cell>
          <cell r="C29329" t="str">
            <v xml:space="preserve"> Лоток для инструментов 225х155х128</v>
          </cell>
          <cell r="E29329" t="str">
            <v>Россия</v>
          </cell>
          <cell r="F29329" t="str">
            <v>ПЛАСТИК</v>
          </cell>
        </row>
        <row r="29330">
          <cell r="A29330" t="str">
            <v>LOT22</v>
          </cell>
          <cell r="B29330" t="str">
            <v>TEK A TEK</v>
          </cell>
          <cell r="C29330" t="str">
            <v xml:space="preserve"> Лоток для инструментов 225х155х128 красный</v>
          </cell>
          <cell r="E29330" t="str">
            <v>Россия</v>
          </cell>
          <cell r="F29330" t="str">
            <v>ПЛАСТИК</v>
          </cell>
        </row>
        <row r="29331">
          <cell r="A29331" t="str">
            <v>LOT23</v>
          </cell>
          <cell r="B29331" t="str">
            <v>TEK A TEK</v>
          </cell>
          <cell r="C29331" t="str">
            <v xml:space="preserve"> Лоток для инструментов 225х155х128 серый</v>
          </cell>
          <cell r="E29331" t="str">
            <v>Россия</v>
          </cell>
          <cell r="F29331" t="str">
            <v>ПЛАСТИК</v>
          </cell>
        </row>
        <row r="29332">
          <cell r="A29332" t="str">
            <v>LOT3</v>
          </cell>
          <cell r="B29332" t="str">
            <v>TEK A TEK</v>
          </cell>
          <cell r="C29332" t="str">
            <v xml:space="preserve"> Лоток для инструментов 330х215х155</v>
          </cell>
          <cell r="E29332" t="str">
            <v>Россия</v>
          </cell>
          <cell r="F29332" t="str">
            <v>ПЛАСТИК</v>
          </cell>
        </row>
        <row r="29333">
          <cell r="A29333" t="str">
            <v>ORG81</v>
          </cell>
          <cell r="B29333" t="str">
            <v>TEK A TEK</v>
          </cell>
          <cell r="C29333" t="str">
            <v xml:space="preserve"> Органайзер 160х160х70</v>
          </cell>
          <cell r="E29333" t="str">
            <v>Россия</v>
          </cell>
          <cell r="F29333" t="str">
            <v>ПЛАСТИК</v>
          </cell>
        </row>
        <row r="29334">
          <cell r="A29334" t="str">
            <v>ORG82</v>
          </cell>
          <cell r="B29334" t="str">
            <v>TEK A TEK</v>
          </cell>
          <cell r="C29334" t="str">
            <v xml:space="preserve"> Органайзер 160х160х70 синий</v>
          </cell>
          <cell r="E29334" t="str">
            <v>Россия</v>
          </cell>
          <cell r="F29334" t="str">
            <v>ПЛАСТИК</v>
          </cell>
        </row>
        <row r="29335">
          <cell r="A29335" t="str">
            <v>ORG91</v>
          </cell>
          <cell r="B29335" t="str">
            <v>TEK A TEK</v>
          </cell>
          <cell r="C29335" t="str">
            <v xml:space="preserve"> Органайзер 160х160х35</v>
          </cell>
          <cell r="E29335" t="str">
            <v>Россия</v>
          </cell>
          <cell r="F29335" t="str">
            <v>ПЛАСТИК</v>
          </cell>
        </row>
        <row r="29336">
          <cell r="A29336" t="str">
            <v>ORG92</v>
          </cell>
          <cell r="B29336" t="str">
            <v>TEK A TEK</v>
          </cell>
          <cell r="C29336" t="str">
            <v xml:space="preserve"> Органайзер 160х160х35 синий</v>
          </cell>
          <cell r="E29336" t="str">
            <v>Россия</v>
          </cell>
          <cell r="F29336" t="str">
            <v>ПЛАСТИК</v>
          </cell>
        </row>
        <row r="29337">
          <cell r="A29337" t="str">
            <v>ORG131</v>
          </cell>
          <cell r="B29337" t="str">
            <v>TEK A TEK</v>
          </cell>
          <cell r="C29337" t="str">
            <v xml:space="preserve"> Органайзер 320х160х70</v>
          </cell>
          <cell r="E29337" t="str">
            <v>Россия</v>
          </cell>
          <cell r="F29337" t="str">
            <v>ПЛАСТИК</v>
          </cell>
        </row>
        <row r="29338">
          <cell r="A29338" t="str">
            <v>ORG132</v>
          </cell>
          <cell r="B29338" t="str">
            <v>TEK A TEK</v>
          </cell>
          <cell r="C29338" t="str">
            <v xml:space="preserve"> Органайзер 320х160х70 синий</v>
          </cell>
          <cell r="E29338" t="str">
            <v>Россия</v>
          </cell>
          <cell r="F29338" t="str">
            <v>ПЛАСТИК</v>
          </cell>
        </row>
        <row r="29339">
          <cell r="A29339" t="str">
            <v>ORG141</v>
          </cell>
          <cell r="B29339" t="str">
            <v>TEK A TEK</v>
          </cell>
          <cell r="C29339" t="str">
            <v xml:space="preserve"> Органайзер 320х160х50</v>
          </cell>
          <cell r="E29339" t="str">
            <v>Россия</v>
          </cell>
          <cell r="F29339" t="str">
            <v>ПЛАСТИК</v>
          </cell>
        </row>
        <row r="29340">
          <cell r="A29340" t="str">
            <v>ORG142</v>
          </cell>
          <cell r="B29340" t="str">
            <v>TEK A TEK</v>
          </cell>
          <cell r="C29340" t="str">
            <v xml:space="preserve"> Органайзер 320х160х50 синий</v>
          </cell>
          <cell r="E29340" t="str">
            <v>Россия</v>
          </cell>
          <cell r="F29340" t="str">
            <v>ПЛАСТИК</v>
          </cell>
        </row>
        <row r="29341">
          <cell r="A29341" t="str">
            <v>TEK90123</v>
          </cell>
          <cell r="B29341" t="str">
            <v>TEK A TEK</v>
          </cell>
          <cell r="C29341" t="str">
            <v xml:space="preserve"> Горшок для цветов с поддоном Aquarelle D=11.7 0.5 л. Оранжевый</v>
          </cell>
          <cell r="E29341" t="str">
            <v>Россия</v>
          </cell>
          <cell r="F29341" t="str">
            <v>ПЛАСТИК</v>
          </cell>
        </row>
        <row r="29342">
          <cell r="A29342" t="str">
            <v>TEK90124</v>
          </cell>
          <cell r="B29342" t="str">
            <v>TEK A TEK</v>
          </cell>
          <cell r="C29342" t="str">
            <v xml:space="preserve"> Горшок для цветов с поддоном Aquarelle D=11.7 0.5 л. Красный</v>
          </cell>
          <cell r="E29342" t="str">
            <v>Россия</v>
          </cell>
          <cell r="F29342" t="str">
            <v>ПЛАСТИК</v>
          </cell>
        </row>
        <row r="29343">
          <cell r="A29343" t="str">
            <v>TEK110025</v>
          </cell>
          <cell r="B29343" t="str">
            <v>TEK A TEK</v>
          </cell>
          <cell r="C29343" t="str">
            <v xml:space="preserve"> Горшок для цветов Le cone d=28 18.5л(10л) коричневый</v>
          </cell>
          <cell r="E29343" t="str">
            <v>Россия</v>
          </cell>
          <cell r="F29343" t="str">
            <v>ПЛАСТИК</v>
          </cell>
        </row>
        <row r="29344">
          <cell r="A29344" t="str">
            <v>TEK110026</v>
          </cell>
          <cell r="B29344" t="str">
            <v>TEK A TEK</v>
          </cell>
          <cell r="C29344" t="str">
            <v xml:space="preserve"> Горшок для цветов Le cone d=28 18.5л(10л) оранжевый</v>
          </cell>
          <cell r="E29344" t="str">
            <v>Россия</v>
          </cell>
          <cell r="F29344" t="str">
            <v>ПЛАСТИК</v>
          </cell>
        </row>
        <row r="29345">
          <cell r="A29345" t="str">
            <v>TEK110027</v>
          </cell>
          <cell r="B29345" t="str">
            <v>TEK A TEK</v>
          </cell>
          <cell r="C29345" t="str">
            <v xml:space="preserve"> Горшок для цветов Le cone d=28 18.5л(10л) малахит</v>
          </cell>
          <cell r="E29345" t="str">
            <v>Россия</v>
          </cell>
          <cell r="F29345" t="str">
            <v>ПЛАСТИК</v>
          </cell>
        </row>
        <row r="29346">
          <cell r="A29346" t="str">
            <v>TEK11001</v>
          </cell>
          <cell r="B29346" t="str">
            <v>TEK A TEK</v>
          </cell>
          <cell r="C29346" t="str">
            <v xml:space="preserve"> Горшок для цветов Le cone d=28 18.5л(10л) кремовый</v>
          </cell>
          <cell r="E29346" t="str">
            <v>Россия</v>
          </cell>
          <cell r="F29346" t="str">
            <v>ПЛАСТИК</v>
          </cell>
        </row>
        <row r="29347">
          <cell r="A29347" t="str">
            <v>TEK11003</v>
          </cell>
          <cell r="B29347" t="str">
            <v>TEK A TEK</v>
          </cell>
          <cell r="C29347" t="str">
            <v xml:space="preserve"> Горшок для цветов Le cone d=28 18.5л(10л) бронза кор.</v>
          </cell>
          <cell r="E29347" t="str">
            <v>Россия</v>
          </cell>
          <cell r="F29347" t="str">
            <v>ПЛАСТИК</v>
          </cell>
        </row>
        <row r="29348">
          <cell r="A29348" t="str">
            <v>TEK1203</v>
          </cell>
          <cell r="B29348" t="str">
            <v>TEK A TEK</v>
          </cell>
          <cell r="C29348" t="str">
            <v xml:space="preserve"> Горшок для цветов Les Couleurs 6.5 120-3л красный/ крем.</v>
          </cell>
          <cell r="E29348" t="str">
            <v>Россия</v>
          </cell>
          <cell r="F29348" t="str">
            <v>ПЛАСТИК</v>
          </cell>
        </row>
        <row r="29349">
          <cell r="A29349" t="str">
            <v>TEK1204</v>
          </cell>
          <cell r="B29349" t="str">
            <v>TEK A TEK</v>
          </cell>
          <cell r="C29349" t="str">
            <v xml:space="preserve"> Горшок для цветов Les Couleurs 6.5л. зеленый/желт.</v>
          </cell>
          <cell r="E29349" t="str">
            <v>Россия</v>
          </cell>
          <cell r="F29349" t="str">
            <v>ПЛАСТИК</v>
          </cell>
        </row>
        <row r="29350">
          <cell r="A29350" t="str">
            <v>TEK1208</v>
          </cell>
          <cell r="B29350" t="str">
            <v>TEK A TEK</v>
          </cell>
          <cell r="C29350" t="str">
            <v xml:space="preserve"> Горшок для цветов Les Couleurs 6.5л. фиолетовый/крем.</v>
          </cell>
          <cell r="E29350" t="str">
            <v>Россия</v>
          </cell>
          <cell r="F29350" t="str">
            <v>ПЛАСТИК</v>
          </cell>
        </row>
        <row r="29351">
          <cell r="A29351" t="str">
            <v>TEK12011</v>
          </cell>
          <cell r="B29351" t="str">
            <v>TEK A TEK</v>
          </cell>
          <cell r="C29351" t="str">
            <v xml:space="preserve"> Горшок для цветов Les Couleurs 6.5л. бронза кор./крем</v>
          </cell>
          <cell r="E29351" t="str">
            <v>Россия</v>
          </cell>
          <cell r="F29351" t="str">
            <v>ПЛАСТИК</v>
          </cell>
        </row>
        <row r="29352">
          <cell r="A29352" t="str">
            <v>TEK1401</v>
          </cell>
          <cell r="B29352" t="str">
            <v>TEK A TEK</v>
          </cell>
          <cell r="C29352" t="str">
            <v xml:space="preserve"> Горшок для цветов Square couleurs 8/3.6л. кремовый/бронза кор.</v>
          </cell>
          <cell r="E29352" t="str">
            <v>Россия</v>
          </cell>
          <cell r="F29352" t="str">
            <v>ПЛАСТИК</v>
          </cell>
        </row>
        <row r="29353">
          <cell r="A29353" t="str">
            <v>TEK1402</v>
          </cell>
          <cell r="B29353" t="str">
            <v>TEK A TEK</v>
          </cell>
          <cell r="C29353" t="str">
            <v xml:space="preserve"> Горшок для цветов Square couleurs 8/3.6л. желтый/зел.</v>
          </cell>
          <cell r="E29353" t="str">
            <v>Россия</v>
          </cell>
          <cell r="F29353" t="str">
            <v>ПЛАСТИК</v>
          </cell>
        </row>
        <row r="29354">
          <cell r="A29354" t="str">
            <v>TEK1405</v>
          </cell>
          <cell r="B29354" t="str">
            <v>TEK A TEK</v>
          </cell>
          <cell r="C29354" t="str">
            <v xml:space="preserve"> Горшок для цветов Square couleurs 8/3.6л. св.коричневый/бронза кор.</v>
          </cell>
          <cell r="E29354" t="str">
            <v>Россия</v>
          </cell>
          <cell r="F29354" t="str">
            <v>ПЛАСТИК</v>
          </cell>
        </row>
        <row r="29355">
          <cell r="A29355" t="str">
            <v>TEK1406</v>
          </cell>
          <cell r="B29355" t="str">
            <v>TEK A TEK</v>
          </cell>
          <cell r="C29355" t="str">
            <v xml:space="preserve"> Горшок для цветов Square couleurs 8/3.6л. оранжевый/желтый</v>
          </cell>
          <cell r="E29355" t="str">
            <v>Россия</v>
          </cell>
          <cell r="F29355" t="str">
            <v>ПЛАСТИК</v>
          </cell>
        </row>
        <row r="29356">
          <cell r="A29356" t="str">
            <v>TEK1407</v>
          </cell>
          <cell r="B29356" t="str">
            <v>TEK A TEK</v>
          </cell>
          <cell r="C29356" t="str">
            <v xml:space="preserve"> Горшок для цветов Square couleurs 8/3.6л. серый</v>
          </cell>
          <cell r="E29356" t="str">
            <v>Россия</v>
          </cell>
          <cell r="F29356" t="str">
            <v>ПЛАСТИК</v>
          </cell>
        </row>
        <row r="29357">
          <cell r="A29357" t="str">
            <v>TEK1409</v>
          </cell>
          <cell r="B29357" t="str">
            <v>TEK A TEK</v>
          </cell>
          <cell r="C29357" t="str">
            <v xml:space="preserve"> Горшок для цветов Square couleurs 8/3.6л. синий/крем.</v>
          </cell>
          <cell r="E29357" t="str">
            <v>Россия</v>
          </cell>
          <cell r="F29357" t="str">
            <v>ПЛАСТИК</v>
          </cell>
        </row>
        <row r="29358">
          <cell r="A29358" t="str">
            <v>TEK14012</v>
          </cell>
          <cell r="B29358" t="str">
            <v>TEK A TEK</v>
          </cell>
          <cell r="C29358" t="str">
            <v xml:space="preserve"> Горшок для цветов Square couleurs 8/3.6л. бронза бордо</v>
          </cell>
          <cell r="E29358" t="str">
            <v>Россия</v>
          </cell>
          <cell r="F29358" t="str">
            <v>ПЛАСТИК</v>
          </cell>
        </row>
        <row r="29359">
          <cell r="A29359" t="str">
            <v>TEK4011</v>
          </cell>
          <cell r="B29359" t="str">
            <v>TEK A TEK</v>
          </cell>
          <cell r="C29359" t="str">
            <v xml:space="preserve"> Горшок для цветов с поддоном Le Fleur d=11.5 0.5л. Зеленый</v>
          </cell>
          <cell r="E29359" t="str">
            <v>Россия</v>
          </cell>
          <cell r="F29359" t="str">
            <v>ПЛАСТИК</v>
          </cell>
        </row>
        <row r="29360">
          <cell r="A29360" t="str">
            <v>TEK4013</v>
          </cell>
          <cell r="B29360" t="str">
            <v>TEK A TEK</v>
          </cell>
          <cell r="C29360" t="str">
            <v xml:space="preserve"> Горшок для цветов с поддоном Le Fleur d=11.5 0.5л розовый</v>
          </cell>
          <cell r="E29360" t="str">
            <v>Россия</v>
          </cell>
          <cell r="F29360" t="str">
            <v>ПЛАСТИК</v>
          </cell>
        </row>
        <row r="29361">
          <cell r="A29361" t="str">
            <v>TEK4015</v>
          </cell>
          <cell r="B29361" t="str">
            <v>TEK A TEK</v>
          </cell>
          <cell r="C29361" t="str">
            <v xml:space="preserve"> Горшок для цветов с поддоном Le Fleur d=11.5 0.5л светло синий</v>
          </cell>
          <cell r="E29361" t="str">
            <v>Россия</v>
          </cell>
          <cell r="F29361" t="str">
            <v>ПЛАСТИК</v>
          </cell>
        </row>
        <row r="29362">
          <cell r="A29362" t="str">
            <v>TEK4064</v>
          </cell>
          <cell r="B29362" t="str">
            <v>TEK A TEK</v>
          </cell>
          <cell r="C29362" t="str">
            <v xml:space="preserve"> Горшок цветочный балконный Le Fleur 40см бежевый</v>
          </cell>
          <cell r="E29362" t="str">
            <v>Россия</v>
          </cell>
          <cell r="F29362" t="str">
            <v>ПЛАСТИК</v>
          </cell>
        </row>
        <row r="29363">
          <cell r="A29363" t="str">
            <v>TEK8011</v>
          </cell>
          <cell r="B29363" t="str">
            <v>TEK A TEK</v>
          </cell>
          <cell r="C29363" t="str">
            <v xml:space="preserve"> Горшок для цветов с поддоном Le Gaufre D=11.5 1л. зеленый</v>
          </cell>
          <cell r="E29363" t="str">
            <v>Россия</v>
          </cell>
          <cell r="F29363" t="str">
            <v>ПЛАСТИК</v>
          </cell>
        </row>
        <row r="29364">
          <cell r="A29364" t="str">
            <v>TEK8015</v>
          </cell>
          <cell r="B29364" t="str">
            <v>TEK A TEK</v>
          </cell>
          <cell r="C29364" t="str">
            <v xml:space="preserve"> Горшок для цветов с поддоном Le Gaufre D=11.5 1л. светло-синий</v>
          </cell>
          <cell r="E29364" t="str">
            <v>Россия</v>
          </cell>
          <cell r="F29364" t="str">
            <v>ПЛАСТИК</v>
          </cell>
        </row>
        <row r="29365">
          <cell r="A29365" t="str">
            <v>TEKE6015</v>
          </cell>
          <cell r="B29365" t="str">
            <v>TEK A TEK</v>
          </cell>
          <cell r="C29365" t="str">
            <v xml:space="preserve"> Горшок-кашпо для цветов Istria d=45 40л коричневый(CN8540)</v>
          </cell>
          <cell r="E29365" t="str">
            <v>Россия</v>
          </cell>
          <cell r="F29365" t="str">
            <v>ПЛАСТИК</v>
          </cell>
        </row>
        <row r="29366">
          <cell r="A29366" t="str">
            <v>TEKE6016</v>
          </cell>
          <cell r="B29366" t="str">
            <v>TEK A TEK</v>
          </cell>
          <cell r="C29366" t="str">
            <v xml:space="preserve"> Горшок-кашпо для цветов Istria d=45 40л. оранжевый</v>
          </cell>
          <cell r="E29366" t="str">
            <v>Россия</v>
          </cell>
          <cell r="F29366" t="str">
            <v>ПЛАСТИК</v>
          </cell>
        </row>
        <row r="29367">
          <cell r="A29367" t="str">
            <v>TEKE6017</v>
          </cell>
          <cell r="B29367" t="str">
            <v>TEK A TEK</v>
          </cell>
          <cell r="C29367" t="str">
            <v xml:space="preserve"> Горшок-кашпо для цветов Istria d=45 40 л. малахит</v>
          </cell>
          <cell r="E29367" t="str">
            <v>Россия</v>
          </cell>
          <cell r="F29367" t="str">
            <v>ПЛАСТИК</v>
          </cell>
        </row>
        <row r="29368">
          <cell r="A29368" t="str">
            <v>TEKE6018</v>
          </cell>
          <cell r="B29368" t="str">
            <v>TEK A TEK</v>
          </cell>
          <cell r="C29368" t="str">
            <v xml:space="preserve"> Горшок-кашпо для цветов Istria d=45 40 л. графит</v>
          </cell>
          <cell r="E29368" t="str">
            <v>Россия</v>
          </cell>
          <cell r="F29368" t="str">
            <v>ПЛАСТИК</v>
          </cell>
        </row>
        <row r="29369">
          <cell r="A29369" t="str">
            <v>TEK1013</v>
          </cell>
          <cell r="B29369" t="str">
            <v>TEK A TEK</v>
          </cell>
          <cell r="C29369" t="str">
            <v xml:space="preserve"> Горшок цветочный Le Jardin d=15 1.6 л. (мр золотой)</v>
          </cell>
          <cell r="E29369" t="str">
            <v>Россия</v>
          </cell>
          <cell r="F29369" t="str">
            <v>ПЛАСТИК</v>
          </cell>
        </row>
        <row r="29370">
          <cell r="A29370" t="str">
            <v>TEK10021</v>
          </cell>
          <cell r="B29370" t="str">
            <v>TEK A TEK</v>
          </cell>
          <cell r="C29370" t="str">
            <v xml:space="preserve"> Горшок цветочный Le Jardin 2 d=20 серый</v>
          </cell>
          <cell r="E29370" t="str">
            <v>Россия</v>
          </cell>
          <cell r="F29370" t="str">
            <v>ПЛАСТИК</v>
          </cell>
        </row>
        <row r="29371">
          <cell r="A29371" t="str">
            <v>TEK10022</v>
          </cell>
          <cell r="B29371" t="str">
            <v>TEK A TEK</v>
          </cell>
          <cell r="C29371" t="str">
            <v xml:space="preserve"> Горшок цветочный Le Jardin 2 d=20 бежевый</v>
          </cell>
          <cell r="E29371" t="str">
            <v>Россия</v>
          </cell>
          <cell r="F29371" t="str">
            <v>ПЛАСТИК</v>
          </cell>
        </row>
        <row r="29372">
          <cell r="A29372" t="str">
            <v>TEK10023</v>
          </cell>
          <cell r="B29372" t="str">
            <v>TEK A TEK</v>
          </cell>
          <cell r="C29372" t="str">
            <v xml:space="preserve"> Горшок цветочный Le Jardin 2 d=20 мр золотой</v>
          </cell>
          <cell r="E29372" t="str">
            <v>Россия</v>
          </cell>
          <cell r="F29372" t="str">
            <v>ПЛАСТИК</v>
          </cell>
        </row>
        <row r="29373">
          <cell r="A29373" t="str">
            <v>TEK10024</v>
          </cell>
          <cell r="B29373" t="str">
            <v>TEK A TEK</v>
          </cell>
          <cell r="C29373" t="str">
            <v xml:space="preserve"> Горшок цветочный Le Jardin 2 d=20 терракот</v>
          </cell>
          <cell r="E29373" t="str">
            <v>Россия</v>
          </cell>
          <cell r="F29373" t="str">
            <v>ПЛАСТИК</v>
          </cell>
        </row>
        <row r="29374">
          <cell r="A29374" t="str">
            <v>TEK10025</v>
          </cell>
          <cell r="B29374" t="str">
            <v>TEK A TEK</v>
          </cell>
          <cell r="C29374" t="str">
            <v xml:space="preserve"> Горшок цветочный Le Jardin 2 d=20 бронза бордо</v>
          </cell>
          <cell r="E29374" t="str">
            <v>Россия</v>
          </cell>
          <cell r="F29374" t="str">
            <v>ПЛАСТИК</v>
          </cell>
        </row>
        <row r="29375">
          <cell r="A29375" t="str">
            <v>TEK10027</v>
          </cell>
          <cell r="B29375" t="str">
            <v>TEK A TEK</v>
          </cell>
          <cell r="C29375" t="str">
            <v xml:space="preserve"> Горшок цветочный Le Jardin 2 d=20 бронза кор</v>
          </cell>
          <cell r="E29375" t="str">
            <v>Россия</v>
          </cell>
          <cell r="F29375" t="str">
            <v>ПЛАСТИК</v>
          </cell>
        </row>
        <row r="29376">
          <cell r="A29376" t="str">
            <v>TEK10029</v>
          </cell>
          <cell r="B29376" t="str">
            <v>TEK A TEK</v>
          </cell>
          <cell r="C29376" t="str">
            <v xml:space="preserve"> Горшок цветочный Le Jardin 2 d=20 св.терракот</v>
          </cell>
          <cell r="E29376" t="str">
            <v>Россия</v>
          </cell>
          <cell r="F29376" t="str">
            <v>ПЛАСТИК</v>
          </cell>
        </row>
        <row r="29377">
          <cell r="A29377" t="str">
            <v>TEK1051</v>
          </cell>
          <cell r="B29377" t="str">
            <v>TEK A TEK</v>
          </cell>
          <cell r="C29377" t="str">
            <v xml:space="preserve"> Горшок цветочный Le Jardin d=35 13 л. серый</v>
          </cell>
          <cell r="E29377" t="str">
            <v>Россия</v>
          </cell>
          <cell r="F29377" t="str">
            <v>ПЛАСТИК</v>
          </cell>
        </row>
        <row r="29378">
          <cell r="A29378" t="str">
            <v>TEK1053</v>
          </cell>
          <cell r="B29378" t="str">
            <v>TEK A TEK</v>
          </cell>
          <cell r="C29378" t="str">
            <v xml:space="preserve"> Горшок цветочный Le Jardin d=35 13 л. мр золотой</v>
          </cell>
          <cell r="E29378" t="str">
            <v>Россия</v>
          </cell>
          <cell r="F29378" t="str">
            <v>ПЛАСТИК</v>
          </cell>
        </row>
        <row r="29379">
          <cell r="A29379" t="str">
            <v>TEK1054</v>
          </cell>
          <cell r="B29379" t="str">
            <v>TEK A TEK</v>
          </cell>
          <cell r="C29379" t="str">
            <v xml:space="preserve"> Горшок цветочный Le Jardin d=35 13 л. терракот</v>
          </cell>
          <cell r="E29379" t="str">
            <v>Россия</v>
          </cell>
          <cell r="F29379" t="str">
            <v>ПЛАСТИК</v>
          </cell>
        </row>
        <row r="29380">
          <cell r="A29380" t="str">
            <v>TEK1055</v>
          </cell>
          <cell r="B29380" t="str">
            <v>TEK A TEK</v>
          </cell>
          <cell r="C29380" t="str">
            <v xml:space="preserve"> Горшок цветочный Le Jardin d=35 13 л. бронза бор.</v>
          </cell>
          <cell r="E29380" t="str">
            <v>Россия</v>
          </cell>
          <cell r="F29380" t="str">
            <v>ПЛАСТИК</v>
          </cell>
        </row>
        <row r="29381">
          <cell r="A29381" t="str">
            <v>TEK1057</v>
          </cell>
          <cell r="B29381" t="str">
            <v>TEK A TEK</v>
          </cell>
          <cell r="C29381" t="str">
            <v xml:space="preserve"> Горшок цветочный Le Jardin d=35 13 л. бронза кр.</v>
          </cell>
          <cell r="E29381" t="str">
            <v>Россия</v>
          </cell>
          <cell r="F29381" t="str">
            <v>ПЛАСТИК</v>
          </cell>
        </row>
        <row r="29382">
          <cell r="A29382" t="str">
            <v>TEKE816</v>
          </cell>
          <cell r="B29382" t="str">
            <v>TEK A TEK</v>
          </cell>
          <cell r="C29382" t="str">
            <v xml:space="preserve"> Горшок-кашпо для цветов Medallion d=50 40 л. оранжевый</v>
          </cell>
          <cell r="E29382" t="str">
            <v>Россия</v>
          </cell>
          <cell r="F29382" t="str">
            <v>ПЛАСТИК</v>
          </cell>
        </row>
        <row r="29383">
          <cell r="A29383" t="str">
            <v>TEKE8111</v>
          </cell>
          <cell r="B29383" t="str">
            <v>TEK A TEK</v>
          </cell>
          <cell r="C29383" t="str">
            <v xml:space="preserve"> Горшок-кашпо для цветов Medallion d=50 40 л. св.терракот</v>
          </cell>
          <cell r="E29383" t="str">
            <v>Россия</v>
          </cell>
          <cell r="F29383" t="str">
            <v>ПЛАСТИК</v>
          </cell>
        </row>
        <row r="29384">
          <cell r="A29384" t="str">
            <v>TEK2014</v>
          </cell>
          <cell r="B29384" t="str">
            <v>TEK A TEK</v>
          </cell>
          <cell r="C29384" t="str">
            <v xml:space="preserve"> Горшок для цветов с поддоном Le Parterre d=9.5 0.35 л. бежевый</v>
          </cell>
          <cell r="E29384" t="str">
            <v>Россия</v>
          </cell>
          <cell r="F29384" t="str">
            <v>ПЛАСТИК</v>
          </cell>
        </row>
        <row r="29385">
          <cell r="A29385" t="str">
            <v>TEK2101</v>
          </cell>
          <cell r="B29385" t="str">
            <v>TEK A TEK</v>
          </cell>
          <cell r="C29385" t="str">
            <v xml:space="preserve"> Горшок для цветов с поддоном Le Parterre d=12 1 л. зеленый</v>
          </cell>
          <cell r="E29385" t="str">
            <v>Россия</v>
          </cell>
          <cell r="F29385" t="str">
            <v>ПЛАСТИК</v>
          </cell>
        </row>
        <row r="29386">
          <cell r="A29386" t="str">
            <v>TEK2104</v>
          </cell>
          <cell r="B29386" t="str">
            <v>TEK A TEK</v>
          </cell>
          <cell r="C29386" t="str">
            <v xml:space="preserve"> Горшок для цветов с поддоном Le Parterre d=12 1 л. бежевый</v>
          </cell>
          <cell r="E29386" t="str">
            <v>Россия</v>
          </cell>
          <cell r="F29386" t="str">
            <v>ПЛАСТИК</v>
          </cell>
        </row>
        <row r="29387">
          <cell r="A29387" t="str">
            <v>TEK2106</v>
          </cell>
          <cell r="B29387" t="str">
            <v>TEK A TEK</v>
          </cell>
          <cell r="C29387" t="str">
            <v xml:space="preserve"> Горшок для цветов с поддоном Le Parterre d=12 1 л. кремовый</v>
          </cell>
          <cell r="E29387" t="str">
            <v>Россия</v>
          </cell>
          <cell r="F29387" t="str">
            <v>ПЛАСТИК</v>
          </cell>
        </row>
        <row r="29388">
          <cell r="A29388" t="str">
            <v>TEKL01</v>
          </cell>
          <cell r="B29388" t="str">
            <v>TEK A TEK</v>
          </cell>
          <cell r="C29388" t="str">
            <v xml:space="preserve"> Лейка для полива комнатных растений 1.6 л. оранжевая</v>
          </cell>
          <cell r="E29388" t="str">
            <v>Россия</v>
          </cell>
          <cell r="F29388" t="str">
            <v>ПЛАСТИК</v>
          </cell>
        </row>
        <row r="29389">
          <cell r="A29389" t="str">
            <v>TEK2042</v>
          </cell>
          <cell r="B29389" t="str">
            <v>TEK A TEK</v>
          </cell>
          <cell r="C29389" t="str">
            <v xml:space="preserve"> Горшок с поддоном LE PARTERRE d=19.5см 2.8л терракот</v>
          </cell>
          <cell r="E29389" t="str">
            <v>Россия</v>
          </cell>
          <cell r="F29389" t="str">
            <v>ПЛАСТИК</v>
          </cell>
        </row>
        <row r="29390">
          <cell r="A29390" t="str">
            <v>TO012033</v>
          </cell>
          <cell r="B29390" t="str">
            <v>TEMPO</v>
          </cell>
          <cell r="E29390" t="str">
            <v>Таиланд</v>
          </cell>
          <cell r="F29390" t="str">
            <v>СТЕКЛО</v>
          </cell>
        </row>
        <row r="29391">
          <cell r="A29391" t="str">
            <v>TO012034</v>
          </cell>
          <cell r="B29391" t="str">
            <v>TEMPO</v>
          </cell>
          <cell r="E29391" t="str">
            <v>Таиланд</v>
          </cell>
          <cell r="F29391" t="str">
            <v>СТЕКЛО</v>
          </cell>
        </row>
        <row r="29392">
          <cell r="A29392" t="str">
            <v>TO013004</v>
          </cell>
          <cell r="B29392" t="str">
            <v>TEMPO</v>
          </cell>
          <cell r="C29392" t="str">
            <v xml:space="preserve"> Чайник заварочный с крышкой 1.1л</v>
          </cell>
          <cell r="E29392" t="str">
            <v>Китай</v>
          </cell>
          <cell r="F29392" t="str">
            <v>СТЕКЛО</v>
          </cell>
        </row>
        <row r="29393">
          <cell r="A29393" t="str">
            <v>TO041013</v>
          </cell>
          <cell r="B29393" t="str">
            <v>TEMPO</v>
          </cell>
          <cell r="E29393" t="str">
            <v>Таиланд</v>
          </cell>
          <cell r="F29393" t="str">
            <v>СТЕКЛО</v>
          </cell>
        </row>
        <row r="29394">
          <cell r="A29394" t="str">
            <v>TO110103</v>
          </cell>
          <cell r="B29394" t="str">
            <v>TEMPO</v>
          </cell>
          <cell r="C29394" t="str">
            <v xml:space="preserve"> Кастрюля со стеклянной крышкой 2.1л нжс 110103</v>
          </cell>
          <cell r="E29394" t="str">
            <v>Китай</v>
          </cell>
          <cell r="F29394" t="str">
            <v>МЕТАЛЛ</v>
          </cell>
        </row>
        <row r="29395">
          <cell r="A29395" t="str">
            <v>TO110202</v>
          </cell>
          <cell r="B29395" t="str">
            <v>TEMPO</v>
          </cell>
          <cell r="C29395" t="str">
            <v xml:space="preserve"> Кастрюля со стеклянной крышкой 2.9л нжс Classic</v>
          </cell>
          <cell r="E29395" t="str">
            <v>Китай</v>
          </cell>
          <cell r="F29395" t="str">
            <v>МЕТАЛЛ</v>
          </cell>
        </row>
        <row r="29396">
          <cell r="A29396" t="str">
            <v>TO110304</v>
          </cell>
          <cell r="B29396" t="str">
            <v>TEMPO</v>
          </cell>
          <cell r="C29396" t="str">
            <v xml:space="preserve"> Кастрюля со стеклянной крышкой 3.9л нжс Basic</v>
          </cell>
          <cell r="E29396" t="str">
            <v>Китай</v>
          </cell>
          <cell r="F29396" t="str">
            <v>МЕТАЛЛ</v>
          </cell>
        </row>
        <row r="29397">
          <cell r="A29397" t="str">
            <v>TO110401</v>
          </cell>
          <cell r="B29397" t="str">
            <v>TEMPO</v>
          </cell>
          <cell r="C29397" t="str">
            <v xml:space="preserve"> Кастрюля со стеклянной крышкой 4.9л нжс Classic</v>
          </cell>
          <cell r="E29397" t="str">
            <v>Китай</v>
          </cell>
          <cell r="F29397" t="str">
            <v>МЕТАЛЛ</v>
          </cell>
        </row>
        <row r="29398">
          <cell r="A29398" t="str">
            <v>TO410004</v>
          </cell>
          <cell r="B29398" t="str">
            <v>TEMPO</v>
          </cell>
          <cell r="C29398" t="str">
            <v xml:space="preserve"> Набор ножей на подставке 7 предметов нжс</v>
          </cell>
          <cell r="E29398" t="str">
            <v>Китай</v>
          </cell>
          <cell r="F29398" t="str">
            <v>МЕТАЛЛ</v>
          </cell>
        </row>
        <row r="29399">
          <cell r="A29399" t="str">
            <v>TO570003</v>
          </cell>
          <cell r="B29399" t="str">
            <v>TEMPO</v>
          </cell>
          <cell r="C29399" t="str">
            <v xml:space="preserve"> Доска разделочная 30х20х1.2см бамбук</v>
          </cell>
          <cell r="E29399" t="str">
            <v>Китай</v>
          </cell>
          <cell r="F29399" t="str">
            <v>ДЕРЕВО</v>
          </cell>
        </row>
        <row r="29400">
          <cell r="A29400" t="str">
            <v>TO570004</v>
          </cell>
          <cell r="B29400" t="str">
            <v>TEMPO</v>
          </cell>
          <cell r="C29400" t="str">
            <v xml:space="preserve"> Доска разделочная 40х25х1.5см бамбук</v>
          </cell>
          <cell r="E29400" t="str">
            <v>Китай</v>
          </cell>
          <cell r="F29400" t="str">
            <v>ДЕРЕВО</v>
          </cell>
        </row>
        <row r="29401">
          <cell r="A29401" t="str">
            <v>TO570007</v>
          </cell>
          <cell r="B29401" t="str">
            <v>TEMPO</v>
          </cell>
          <cell r="C29401" t="str">
            <v xml:space="preserve"> Молоток для мяса 30.5х8.5х4.2см бамбук силикон</v>
          </cell>
          <cell r="E29401" t="str">
            <v>Китай</v>
          </cell>
          <cell r="F29401" t="str">
            <v>ДЕРЕВО</v>
          </cell>
        </row>
        <row r="29402">
          <cell r="A29402" t="str">
            <v>TO570011</v>
          </cell>
          <cell r="B29402" t="str">
            <v>TEMPO</v>
          </cell>
          <cell r="C29402" t="str">
            <v xml:space="preserve"> Набор кухонных принадлежностей 4пр бамбук силикон</v>
          </cell>
          <cell r="E29402" t="str">
            <v>Китай</v>
          </cell>
          <cell r="F29402" t="str">
            <v>ДЕРЕВО</v>
          </cell>
        </row>
        <row r="29403">
          <cell r="A29403" t="str">
            <v>TO710012</v>
          </cell>
          <cell r="B29403" t="str">
            <v>TEMPO</v>
          </cell>
          <cell r="C29403" t="str">
            <v xml:space="preserve"> Термос пищевой 500мл нжс</v>
          </cell>
          <cell r="E29403" t="str">
            <v>Китай</v>
          </cell>
          <cell r="F29403" t="str">
            <v>МЕТАЛЛ</v>
          </cell>
        </row>
        <row r="29404">
          <cell r="A29404" t="str">
            <v>TO710016</v>
          </cell>
          <cell r="B29404" t="str">
            <v>TEMPO</v>
          </cell>
          <cell r="C29404" t="str">
            <v xml:space="preserve"> Термос пищевой 500мл нжс</v>
          </cell>
          <cell r="E29404" t="str">
            <v>Китай</v>
          </cell>
          <cell r="F29404" t="str">
            <v>МЕТАЛЛ</v>
          </cell>
        </row>
        <row r="29405">
          <cell r="A29405" t="str">
            <v>TO960002</v>
          </cell>
          <cell r="B29405" t="str">
            <v>TEMPO</v>
          </cell>
          <cell r="C29405" t="str">
            <v xml:space="preserve"> Прихватка кухонная силикон</v>
          </cell>
          <cell r="E29405" t="str">
            <v>Китай</v>
          </cell>
          <cell r="F29405" t="str">
            <v>СИЛИКОН</v>
          </cell>
        </row>
        <row r="29406">
          <cell r="A29406" t="str">
            <v>T043017</v>
          </cell>
          <cell r="B29406" t="str">
            <v>TEMPO</v>
          </cell>
          <cell r="C29406" t="str">
            <v xml:space="preserve"> Набор для фондю 4предмета (кер.)</v>
          </cell>
          <cell r="D29406">
            <v>0</v>
          </cell>
          <cell r="E29406" t="str">
            <v>Китай</v>
          </cell>
          <cell r="F29406" t="str">
            <v>КЕРАМИКА</v>
          </cell>
        </row>
        <row r="29407">
          <cell r="A29407" t="str">
            <v>T074009</v>
          </cell>
          <cell r="B29407" t="str">
            <v>TEMPO</v>
          </cell>
          <cell r="C29407" t="str">
            <v xml:space="preserve"> Банка для хранения с крышкой 10х15см СКАЗКА</v>
          </cell>
          <cell r="D29407">
            <v>0</v>
          </cell>
          <cell r="E29407" t="str">
            <v>Китай</v>
          </cell>
          <cell r="F29407" t="str">
            <v>КЕРАМИКА</v>
          </cell>
        </row>
        <row r="29408">
          <cell r="A29408" t="str">
            <v>T110004</v>
          </cell>
          <cell r="B29408" t="str">
            <v>TEMPO</v>
          </cell>
          <cell r="C29408" t="str">
            <v xml:space="preserve"> Набор кастрюль 6 предметов WELLE (2.1л,2.9л,3.9л) со стек. крышками (нжс)</v>
          </cell>
          <cell r="D29408">
            <v>0</v>
          </cell>
          <cell r="E29408" t="str">
            <v>Китай</v>
          </cell>
          <cell r="F29408" t="str">
            <v>НЕРЖАВЕЮЩАЯ СТАЛЬ</v>
          </cell>
        </row>
        <row r="29409">
          <cell r="A29409" t="str">
            <v>T110009</v>
          </cell>
          <cell r="B29409" t="str">
            <v>TEMPO</v>
          </cell>
          <cell r="C29409" t="str">
            <v xml:space="preserve"> Набор посуды 12 предметов со стек.крышками (нжс.)</v>
          </cell>
          <cell r="D29409">
            <v>0</v>
          </cell>
          <cell r="E29409" t="str">
            <v>Китай</v>
          </cell>
          <cell r="F29409" t="str">
            <v>НЕРЖАВЕЮЩАЯ СТАЛЬ</v>
          </cell>
        </row>
        <row r="29410">
          <cell r="A29410" t="str">
            <v>T110015</v>
          </cell>
          <cell r="B29410" t="str">
            <v>TEMPO</v>
          </cell>
          <cell r="C29410" t="str">
            <v xml:space="preserve"> Набор кастрюль 6 предметов BASIC (2.1л,2.9л,3.9л) со стек. крышками (нжс)</v>
          </cell>
          <cell r="D29410">
            <v>0</v>
          </cell>
          <cell r="E29410" t="str">
            <v>Китай</v>
          </cell>
          <cell r="F29410" t="str">
            <v>НЕРЖАВЕЮЩАЯ СТАЛЬ</v>
          </cell>
        </row>
        <row r="29411">
          <cell r="A29411" t="str">
            <v>T110016</v>
          </cell>
          <cell r="B29411" t="str">
            <v>TEMPO</v>
          </cell>
          <cell r="C29411" t="str">
            <v xml:space="preserve"> Набор кастрюль 6 предметов BASIC (2.9л,3.9л,6.5л) со стек. крышками (нжс)</v>
          </cell>
          <cell r="D29411">
            <v>0</v>
          </cell>
          <cell r="E29411" t="str">
            <v>Китай</v>
          </cell>
          <cell r="F29411" t="str">
            <v>НЕРЖАВЕЮЩАЯ СТАЛЬ</v>
          </cell>
        </row>
        <row r="29412">
          <cell r="A29412" t="str">
            <v>T110024/1</v>
          </cell>
          <cell r="B29412" t="str">
            <v>TEMPO</v>
          </cell>
          <cell r="C29412" t="str">
            <v xml:space="preserve"> Кастрюля BASIC 1.9л со стекл крышкой (нжс)</v>
          </cell>
          <cell r="D29412">
            <v>0</v>
          </cell>
          <cell r="E29412" t="str">
            <v>Китай</v>
          </cell>
          <cell r="F29412" t="str">
            <v>НЕРЖАВЕЮЩАЯ СТАЛЬ</v>
          </cell>
        </row>
        <row r="29413">
          <cell r="A29413" t="str">
            <v>T110024/2</v>
          </cell>
          <cell r="B29413" t="str">
            <v>TEMPO</v>
          </cell>
          <cell r="C29413" t="str">
            <v xml:space="preserve"> Кастрюля BASIC 2.3л со стекл крышкой (нжс)</v>
          </cell>
          <cell r="D29413">
            <v>0</v>
          </cell>
          <cell r="E29413" t="str">
            <v>Китай</v>
          </cell>
          <cell r="F29413" t="str">
            <v>НЕРЖАВЕЮЩАЯ СТАЛЬ</v>
          </cell>
        </row>
        <row r="29414">
          <cell r="A29414" t="str">
            <v>T110024/3</v>
          </cell>
          <cell r="B29414" t="str">
            <v>TEMPO</v>
          </cell>
          <cell r="C29414" t="str">
            <v xml:space="preserve"> Кастрюля BASIC 3.1л со стекл крышкой (нжс)</v>
          </cell>
          <cell r="D29414">
            <v>0</v>
          </cell>
          <cell r="E29414" t="str">
            <v>Китай</v>
          </cell>
          <cell r="F29414" t="str">
            <v>НЕРЖАВЕЮЩАЯ СТАЛЬ</v>
          </cell>
        </row>
        <row r="29415">
          <cell r="A29415" t="str">
            <v>T110024/4</v>
          </cell>
          <cell r="B29415" t="str">
            <v>TEMPO</v>
          </cell>
          <cell r="C29415" t="str">
            <v xml:space="preserve"> Кастрюля BASIC 4.5л со стекл крышкой (нжс)</v>
          </cell>
          <cell r="D29415">
            <v>0</v>
          </cell>
          <cell r="E29415" t="str">
            <v>Китай</v>
          </cell>
          <cell r="F29415" t="str">
            <v>НЕРЖАВЕЮЩАЯ СТАЛЬ</v>
          </cell>
        </row>
        <row r="29416">
          <cell r="A29416" t="str">
            <v>T110024/5</v>
          </cell>
          <cell r="B29416" t="str">
            <v>TEMPO</v>
          </cell>
          <cell r="C29416" t="str">
            <v xml:space="preserve"> Кастрюля BASIC 5.6л со стекл крышкой (нжс)</v>
          </cell>
          <cell r="D29416">
            <v>0</v>
          </cell>
          <cell r="E29416" t="str">
            <v>Китай</v>
          </cell>
          <cell r="F29416" t="str">
            <v>НЕРЖАВЕЮЩАЯ СТАЛЬ</v>
          </cell>
        </row>
        <row r="29417">
          <cell r="A29417" t="str">
            <v>T110025</v>
          </cell>
          <cell r="B29417" t="str">
            <v>TEMPO</v>
          </cell>
          <cell r="C29417" t="str">
            <v xml:space="preserve"> Набор кастрюль 10 предметов BASIC (1.9л,2.3л,3.1л,4.5л,5.6л) со стек.крышками (нжс)</v>
          </cell>
          <cell r="D29417">
            <v>0</v>
          </cell>
          <cell r="E29417" t="str">
            <v>Китай</v>
          </cell>
          <cell r="F29417" t="str">
            <v>НЕРЖАВЕЮЩАЯ СТАЛЬ</v>
          </cell>
        </row>
        <row r="29418">
          <cell r="A29418" t="str">
            <v>T110103</v>
          </cell>
          <cell r="B29418" t="str">
            <v>TEMPO</v>
          </cell>
          <cell r="C29418" t="str">
            <v xml:space="preserve"> Кастрюля CLASSIC 2.1л со стек.крышкой (нжс)</v>
          </cell>
          <cell r="D29418">
            <v>0</v>
          </cell>
          <cell r="E29418" t="str">
            <v>Китай</v>
          </cell>
          <cell r="F29418" t="str">
            <v>НЕРЖАВЕЮЩАЯ СТАЛЬ</v>
          </cell>
        </row>
        <row r="29419">
          <cell r="A29419" t="str">
            <v>T110110</v>
          </cell>
          <cell r="B29419" t="str">
            <v>TEMPO</v>
          </cell>
          <cell r="C29419" t="str">
            <v xml:space="preserve"> Кастрюля BASIC 1.45л со стек.крышкой (нжс)</v>
          </cell>
          <cell r="D29419">
            <v>0</v>
          </cell>
          <cell r="E29419" t="str">
            <v>Китай</v>
          </cell>
          <cell r="F29419" t="str">
            <v>НЕРЖАВЕЮЩАЯ СТАЛЬ</v>
          </cell>
        </row>
        <row r="29420">
          <cell r="A29420" t="str">
            <v>T110204</v>
          </cell>
          <cell r="B29420" t="str">
            <v>TEMPO</v>
          </cell>
          <cell r="C29420" t="str">
            <v xml:space="preserve"> Кастрюля со стек. крышкой 2.9л (нжс.)</v>
          </cell>
          <cell r="D29420">
            <v>0</v>
          </cell>
          <cell r="E29420" t="str">
            <v>Китай</v>
          </cell>
          <cell r="F29420" t="str">
            <v>НЕРЖАВЕЮЩАЯ СТАЛЬ</v>
          </cell>
        </row>
        <row r="29421">
          <cell r="A29421" t="str">
            <v>T110208</v>
          </cell>
          <cell r="B29421" t="str">
            <v>TEMPO</v>
          </cell>
          <cell r="C29421" t="str">
            <v xml:space="preserve"> Кастрюля BASIC 2.1л со стек.крышкой (нжс)</v>
          </cell>
          <cell r="D29421">
            <v>0</v>
          </cell>
          <cell r="E29421" t="str">
            <v>Китай</v>
          </cell>
          <cell r="F29421" t="str">
            <v>НЕРЖАВЕЮЩАЯ СТАЛЬ</v>
          </cell>
        </row>
        <row r="29422">
          <cell r="A29422" t="str">
            <v>T110302</v>
          </cell>
          <cell r="B29422" t="str">
            <v>TEMPO</v>
          </cell>
          <cell r="C29422" t="str">
            <v xml:space="preserve"> Кастрюля CLASSIC 3.9л со стек.крышкой (нжс)</v>
          </cell>
          <cell r="D29422">
            <v>0</v>
          </cell>
          <cell r="E29422" t="str">
            <v>Китай</v>
          </cell>
          <cell r="F29422" t="str">
            <v>НЕРЖАВЕЮЩАЯ СТАЛЬ</v>
          </cell>
        </row>
        <row r="29423">
          <cell r="A29423" t="str">
            <v>T110307</v>
          </cell>
          <cell r="B29423" t="str">
            <v>TEMPO</v>
          </cell>
          <cell r="C29423" t="str">
            <v xml:space="preserve"> Кастрюля BASIC 2.9л со стек.крышкой (нжс)</v>
          </cell>
          <cell r="D29423">
            <v>0</v>
          </cell>
          <cell r="E29423" t="str">
            <v>Китай</v>
          </cell>
          <cell r="F29423" t="str">
            <v>НЕРЖАВЕЮЩАЯ СТАЛЬ</v>
          </cell>
        </row>
        <row r="29424">
          <cell r="A29424" t="str">
            <v>T110401</v>
          </cell>
          <cell r="B29424" t="str">
            <v>TEMPO</v>
          </cell>
          <cell r="C29424" t="str">
            <v xml:space="preserve"> Кастрюля CLASSIC 4.9л со стек.крышкой (нжс)</v>
          </cell>
          <cell r="D29424">
            <v>0</v>
          </cell>
          <cell r="E29424" t="str">
            <v>Китай</v>
          </cell>
          <cell r="F29424" t="str">
            <v>НЕРЖАВЕЮЩАЯ СТАЛЬ</v>
          </cell>
        </row>
        <row r="29425">
          <cell r="A29425" t="str">
            <v>T110403</v>
          </cell>
          <cell r="B29425" t="str">
            <v>TEMPO</v>
          </cell>
          <cell r="C29425" t="str">
            <v xml:space="preserve"> Кастрюля BASIC 4.0л со стек.крышкой (нжс)</v>
          </cell>
          <cell r="D29425">
            <v>0</v>
          </cell>
          <cell r="E29425" t="str">
            <v>Китай</v>
          </cell>
          <cell r="F29425" t="str">
            <v>НЕРЖАВЕЮЩАЯ СТАЛЬ</v>
          </cell>
        </row>
        <row r="29426">
          <cell r="A29426" t="str">
            <v>T110502</v>
          </cell>
          <cell r="B29426" t="str">
            <v>TEMPO</v>
          </cell>
          <cell r="C29426" t="str">
            <v xml:space="preserve"> Кастрюля CLASSIC 6.5л со стек.крышкой (нжс)</v>
          </cell>
          <cell r="D29426">
            <v>0</v>
          </cell>
          <cell r="E29426" t="str">
            <v>Китай</v>
          </cell>
          <cell r="F29426" t="str">
            <v>НЕРЖАВЕЮЩАЯ СТАЛЬ</v>
          </cell>
        </row>
        <row r="29427">
          <cell r="A29427" t="str">
            <v>T110507</v>
          </cell>
          <cell r="B29427" t="str">
            <v>TEMPO</v>
          </cell>
          <cell r="C29427" t="str">
            <v xml:space="preserve"> Кастрюля BASIC 5.4л со стек.крышкой (нжс)</v>
          </cell>
          <cell r="D29427">
            <v>0</v>
          </cell>
          <cell r="E29427" t="str">
            <v>Китай</v>
          </cell>
          <cell r="F29427" t="str">
            <v>НЕРЖАВЕЮЩАЯ СТАЛЬ</v>
          </cell>
        </row>
        <row r="29428">
          <cell r="A29428" t="str">
            <v>T110701</v>
          </cell>
          <cell r="B29428" t="str">
            <v>TEMPO</v>
          </cell>
          <cell r="C29428" t="str">
            <v xml:space="preserve"> Кастрюля со стек. крышкой 7.6л (нжс.)</v>
          </cell>
          <cell r="D29428">
            <v>0</v>
          </cell>
          <cell r="E29428" t="str">
            <v>Китай</v>
          </cell>
          <cell r="F29428" t="str">
            <v>НЕРЖАВЕЮЩАЯ СТАЛЬ</v>
          </cell>
        </row>
        <row r="29429">
          <cell r="A29429" t="str">
            <v>T15009</v>
          </cell>
          <cell r="B29429" t="str">
            <v>TEMPO</v>
          </cell>
          <cell r="C29429" t="str">
            <v xml:space="preserve"> Кружка заварочная с фильтром 340мл (кост. фрф.)</v>
          </cell>
          <cell r="D29429">
            <v>0</v>
          </cell>
          <cell r="E29429" t="str">
            <v>Китай</v>
          </cell>
          <cell r="F29429" t="str">
            <v>КОСТЯНОЙ ФАРФОР</v>
          </cell>
        </row>
        <row r="29430">
          <cell r="A29430" t="str">
            <v>T232601</v>
          </cell>
          <cell r="B29430" t="str">
            <v>TEMPO</v>
          </cell>
          <cell r="C29430" t="str">
            <v xml:space="preserve"> Казан чугун. 26x9.5см со стек.крышкой</v>
          </cell>
          <cell r="D29430">
            <v>0</v>
          </cell>
          <cell r="E29430" t="str">
            <v>Китай</v>
          </cell>
          <cell r="F29430" t="str">
            <v>ЧУГУН,СТЕКЛО</v>
          </cell>
        </row>
        <row r="29431">
          <cell r="A29431" t="str">
            <v>T232701</v>
          </cell>
          <cell r="B29431" t="str">
            <v>TEMPO</v>
          </cell>
          <cell r="C29431" t="str">
            <v xml:space="preserve"> Казан чугун. 28x10.3см со стек.крышкой</v>
          </cell>
          <cell r="D29431">
            <v>0</v>
          </cell>
          <cell r="E29431" t="str">
            <v>Китай</v>
          </cell>
          <cell r="F29431" t="str">
            <v>ЧУГУН,СТЕКЛО</v>
          </cell>
        </row>
        <row r="29432">
          <cell r="A29432" t="str">
            <v>T242006</v>
          </cell>
          <cell r="B29432" t="str">
            <v>TEMPO</v>
          </cell>
          <cell r="C29432" t="str">
            <v xml:space="preserve"> Набор посуды 5 предметов (лист.алюм.)</v>
          </cell>
          <cell r="D29432">
            <v>0</v>
          </cell>
          <cell r="E29432" t="str">
            <v>Китай</v>
          </cell>
          <cell r="F29432" t="str">
            <v>АЛЮМИНИЙ ПИЩЕВОЙ</v>
          </cell>
        </row>
        <row r="29433">
          <cell r="A29433" t="str">
            <v>T380001</v>
          </cell>
          <cell r="B29433" t="str">
            <v>TEMPO</v>
          </cell>
          <cell r="C29433" t="str">
            <v xml:space="preserve"> Френч-пресс 350мл(нжс,стекло)</v>
          </cell>
          <cell r="D29433">
            <v>0</v>
          </cell>
          <cell r="E29433" t="str">
            <v>Китай</v>
          </cell>
          <cell r="F29433" t="str">
            <v>НЕРЖАВЕЮЩАЯ СТАЛЬ,СТЕКЛО</v>
          </cell>
        </row>
        <row r="29434">
          <cell r="A29434" t="str">
            <v>T380002</v>
          </cell>
          <cell r="B29434" t="str">
            <v>TEMPO</v>
          </cell>
          <cell r="C29434" t="str">
            <v xml:space="preserve"> Френч-пресс 600мл(нжс,стекло)</v>
          </cell>
          <cell r="D29434">
            <v>0</v>
          </cell>
          <cell r="E29434" t="str">
            <v>Китай</v>
          </cell>
          <cell r="F29434" t="str">
            <v>НЕРЖАВЕЮЩАЯ СТАЛЬ,СТЕКЛО</v>
          </cell>
        </row>
        <row r="29435">
          <cell r="A29435" t="str">
            <v>T380004</v>
          </cell>
          <cell r="B29435" t="str">
            <v>TEMPO</v>
          </cell>
          <cell r="C29435" t="str">
            <v xml:space="preserve"> Чайник завар. 800мл(нжс., стекло)</v>
          </cell>
          <cell r="D29435">
            <v>0</v>
          </cell>
          <cell r="E29435" t="str">
            <v>Китай</v>
          </cell>
          <cell r="F29435" t="str">
            <v>НЕРЖАВЕЮЩАЯ СТАЛЬ,СТЕКЛО</v>
          </cell>
        </row>
        <row r="29436">
          <cell r="A29436" t="str">
            <v>T380005</v>
          </cell>
          <cell r="B29436" t="str">
            <v>TEMPO</v>
          </cell>
          <cell r="C29436" t="str">
            <v xml:space="preserve"> Чайник заварочный 1.3л (стекло, нжс.)</v>
          </cell>
          <cell r="D29436">
            <v>0</v>
          </cell>
          <cell r="E29436" t="str">
            <v>Китай</v>
          </cell>
          <cell r="F29436" t="str">
            <v>НЕРЖАВЕЮЩАЯ СТАЛЬ</v>
          </cell>
        </row>
        <row r="29437">
          <cell r="A29437" t="str">
            <v>T410012</v>
          </cell>
          <cell r="B29437" t="str">
            <v>TEMPO</v>
          </cell>
          <cell r="C29437" t="str">
            <v xml:space="preserve"> Набор ножей на подставке 6пр. (нжс)</v>
          </cell>
          <cell r="D29437">
            <v>0</v>
          </cell>
          <cell r="E29437" t="str">
            <v>Китай</v>
          </cell>
          <cell r="F29437" t="str">
            <v>НЕРЖАВЕЮЩАЯ СТАЛЬ</v>
          </cell>
        </row>
        <row r="29438">
          <cell r="A29438" t="str">
            <v>T410013</v>
          </cell>
          <cell r="B29438" t="str">
            <v>TEMPO</v>
          </cell>
          <cell r="C29438" t="str">
            <v xml:space="preserve"> Набор ножей на подставке с магн. 5 пр. (нжс.)</v>
          </cell>
          <cell r="D29438">
            <v>0</v>
          </cell>
          <cell r="E29438" t="str">
            <v>Китай</v>
          </cell>
          <cell r="F29438" t="str">
            <v>НЕРЖАВЕЮЩАЯ СТАЛЬ</v>
          </cell>
        </row>
        <row r="29439">
          <cell r="A29439" t="str">
            <v>T410014</v>
          </cell>
          <cell r="B29439" t="str">
            <v>TEMPO</v>
          </cell>
          <cell r="C29439" t="str">
            <v xml:space="preserve"> Набор ножей на подставке 5 пр. (нжс.)</v>
          </cell>
          <cell r="D29439">
            <v>0</v>
          </cell>
          <cell r="E29439" t="str">
            <v>Китай</v>
          </cell>
          <cell r="F29439" t="str">
            <v>НЕРЖАВЕЮЩАЯ СТАЛЬ</v>
          </cell>
        </row>
        <row r="29440">
          <cell r="A29440" t="str">
            <v>T41013</v>
          </cell>
          <cell r="B29440" t="str">
            <v>TEMPO</v>
          </cell>
          <cell r="C29440" t="str">
            <v xml:space="preserve"> Ступка с пестиком</v>
          </cell>
          <cell r="D29440">
            <v>0</v>
          </cell>
          <cell r="E29440" t="str">
            <v>Китай</v>
          </cell>
          <cell r="F29440" t="str">
            <v>ФАРФОР</v>
          </cell>
        </row>
        <row r="29441">
          <cell r="A29441" t="str">
            <v>T43016</v>
          </cell>
          <cell r="B29441" t="str">
            <v>TEMPO</v>
          </cell>
          <cell r="C29441" t="str">
            <v xml:space="preserve"> Набор для соли и перца 2пр. ПРЯМОУГОЛЬНИКИ</v>
          </cell>
          <cell r="D29441">
            <v>0</v>
          </cell>
          <cell r="E29441" t="str">
            <v>Китай</v>
          </cell>
          <cell r="F29441" t="str">
            <v>КЕРАМИКА</v>
          </cell>
        </row>
        <row r="29442">
          <cell r="A29442" t="str">
            <v>T510026</v>
          </cell>
          <cell r="B29442" t="str">
            <v>TEMPO</v>
          </cell>
          <cell r="C29442" t="str">
            <v xml:space="preserve"> Ложка-сито для чая (нжс.)</v>
          </cell>
          <cell r="D29442">
            <v>0</v>
          </cell>
          <cell r="E29442" t="str">
            <v>Китай</v>
          </cell>
          <cell r="F29442" t="str">
            <v>НЕРЖАВЕЮЩАЯ СТАЛЬ</v>
          </cell>
        </row>
        <row r="29443">
          <cell r="A29443" t="str">
            <v>T510028</v>
          </cell>
          <cell r="B29443" t="str">
            <v>TEMPO</v>
          </cell>
          <cell r="C29443" t="str">
            <v xml:space="preserve"> Сито-фильтр для раковины (нжс.)</v>
          </cell>
          <cell r="D29443">
            <v>0</v>
          </cell>
          <cell r="E29443" t="str">
            <v>Китай</v>
          </cell>
          <cell r="F29443" t="str">
            <v>НЕРЖАВЕЮЩАЯ СТАЛЬ</v>
          </cell>
        </row>
        <row r="29444">
          <cell r="A29444" t="str">
            <v>T610001</v>
          </cell>
          <cell r="B29444" t="str">
            <v>TEMPO</v>
          </cell>
          <cell r="C29444" t="str">
            <v xml:space="preserve"> Набор столовых приборов 24предметов БАРОККО (нжс)</v>
          </cell>
          <cell r="D29444">
            <v>0</v>
          </cell>
          <cell r="E29444" t="str">
            <v>Китай</v>
          </cell>
          <cell r="F29444" t="str">
            <v>НЕРЖАВЕЮЩАЯ СТАЛЬ</v>
          </cell>
        </row>
        <row r="29445">
          <cell r="A29445" t="str">
            <v>T610003</v>
          </cell>
          <cell r="B29445" t="str">
            <v>TEMPO</v>
          </cell>
          <cell r="C29445" t="str">
            <v xml:space="preserve"> Набор столовых приборов 24предметов РОЗА (нжс)</v>
          </cell>
          <cell r="D29445">
            <v>0</v>
          </cell>
          <cell r="E29445" t="str">
            <v>Китай</v>
          </cell>
          <cell r="F29445" t="str">
            <v>НЕРЖАВЕЮЩАЯ СТАЛЬ</v>
          </cell>
        </row>
        <row r="29446">
          <cell r="A29446" t="str">
            <v>T810002</v>
          </cell>
          <cell r="B29446" t="str">
            <v>TEMPO</v>
          </cell>
          <cell r="C29446" t="str">
            <v xml:space="preserve"> Хлебница 37.5х27.5х19см (нжс.)</v>
          </cell>
          <cell r="D29446">
            <v>0</v>
          </cell>
          <cell r="E29446" t="str">
            <v>Китай</v>
          </cell>
          <cell r="F29446" t="str">
            <v>НЕРЖАВЕЮЩАЯ СТАЛЬ</v>
          </cell>
        </row>
        <row r="29447">
          <cell r="A29447" t="str">
            <v>T870001</v>
          </cell>
          <cell r="B29447" t="str">
            <v>TEMPO</v>
          </cell>
          <cell r="C29447" t="str">
            <v xml:space="preserve"> Хлебница 39х26.5х15см (дер.)</v>
          </cell>
          <cell r="D29447">
            <v>0</v>
          </cell>
          <cell r="E29447" t="str">
            <v>Китай</v>
          </cell>
          <cell r="F29447" t="str">
            <v>ДЕРЕВО</v>
          </cell>
        </row>
        <row r="29448">
          <cell r="A29448" t="str">
            <v>T870002</v>
          </cell>
          <cell r="B29448" t="str">
            <v>TEMPO</v>
          </cell>
          <cell r="C29448" t="str">
            <v xml:space="preserve"> Хлебница 40х36х17см (бамбук)</v>
          </cell>
          <cell r="D29448">
            <v>0</v>
          </cell>
          <cell r="E29448" t="str">
            <v>Китай</v>
          </cell>
          <cell r="F29448" t="str">
            <v>БАМБУК</v>
          </cell>
        </row>
        <row r="29449">
          <cell r="A29449" t="str">
            <v>T870009</v>
          </cell>
          <cell r="B29449" t="str">
            <v>TEMPO</v>
          </cell>
          <cell r="C29449" t="str">
            <v xml:space="preserve"> Хлебница 37х28х16см (бамбук)</v>
          </cell>
          <cell r="D29449">
            <v>0</v>
          </cell>
          <cell r="E29449" t="str">
            <v>Китай</v>
          </cell>
          <cell r="F29449" t="str">
            <v>БАМБУК</v>
          </cell>
        </row>
        <row r="29450">
          <cell r="A29450" t="str">
            <v>T880001</v>
          </cell>
          <cell r="B29450" t="str">
            <v>TEMPO</v>
          </cell>
          <cell r="C29450" t="str">
            <v xml:space="preserve"> Набор сахарница и банка для меда на подставке с ложками 19.3x10x15.5см (нжс., стек.)</v>
          </cell>
          <cell r="D29450">
            <v>0</v>
          </cell>
          <cell r="E29450" t="str">
            <v>Китай</v>
          </cell>
          <cell r="F29450" t="str">
            <v>НЕРЖАВЕЮЩАЯ СТАЛЬ,СТЕКЛО</v>
          </cell>
        </row>
        <row r="29451">
          <cell r="A29451" t="str">
            <v>T880004</v>
          </cell>
          <cell r="B29451" t="str">
            <v>TEMPO</v>
          </cell>
          <cell r="C29451" t="str">
            <v xml:space="preserve"> Набор сахарница и банка для меда на подставке с ложками 17.8x9.5x13см (стек,нжс)</v>
          </cell>
          <cell r="D29451">
            <v>0</v>
          </cell>
          <cell r="E29451" t="str">
            <v>Китай</v>
          </cell>
          <cell r="F29451" t="str">
            <v>НЕРЖАВЕЮЩАЯ СТАЛЬ,СТЕКЛО</v>
          </cell>
        </row>
        <row r="29452">
          <cell r="A29452" t="str">
            <v>T960002</v>
          </cell>
          <cell r="B29452" t="str">
            <v>TEMPO</v>
          </cell>
          <cell r="C29452" t="str">
            <v xml:space="preserve"> Прихватка кухонная силикон</v>
          </cell>
          <cell r="D29452">
            <v>0</v>
          </cell>
          <cell r="E29452" t="str">
            <v>Китай</v>
          </cell>
          <cell r="F29452" t="str">
            <v>СИЛИКОН</v>
          </cell>
        </row>
        <row r="29453">
          <cell r="A29453" t="str">
            <v>T110013</v>
          </cell>
          <cell r="B29453" t="str">
            <v>TEMPO</v>
          </cell>
          <cell r="C29453" t="str">
            <v xml:space="preserve"> Набор кастрюль 6 предметов ZOLLER со стек. крышками (нжс)</v>
          </cell>
          <cell r="D29453">
            <v>0</v>
          </cell>
          <cell r="E29453" t="str">
            <v>Китай</v>
          </cell>
          <cell r="F29453" t="str">
            <v>НЕРЖАВЕЮЩАЯ СТАЛЬ</v>
          </cell>
        </row>
        <row r="29454">
          <cell r="A29454" t="str">
            <v>T110203</v>
          </cell>
          <cell r="B29454" t="str">
            <v>TEMPO</v>
          </cell>
          <cell r="C29454" t="str">
            <v xml:space="preserve"> Кастрюля ZOLLER 2.3л со стек.крышкой (нжс)</v>
          </cell>
          <cell r="D29454">
            <v>0</v>
          </cell>
          <cell r="E29454" t="str">
            <v>Китай</v>
          </cell>
          <cell r="F29454" t="str">
            <v>НЕРЖАВЕЮЩАЯ СТАЛЬ</v>
          </cell>
        </row>
        <row r="29455">
          <cell r="A29455" t="str">
            <v>T110303</v>
          </cell>
          <cell r="B29455" t="str">
            <v>TEMPO</v>
          </cell>
          <cell r="C29455" t="str">
            <v xml:space="preserve"> Кастрюля ZOLLER 3.1л со стек.крышкой (нжс)</v>
          </cell>
          <cell r="D29455">
            <v>0</v>
          </cell>
          <cell r="E29455" t="str">
            <v>Китай</v>
          </cell>
          <cell r="F29455" t="str">
            <v>НЕРЖАВЕЮЩАЯ СТАЛЬ</v>
          </cell>
        </row>
        <row r="29456">
          <cell r="A29456" t="str">
            <v>T110503</v>
          </cell>
          <cell r="B29456" t="str">
            <v>TEMPO</v>
          </cell>
          <cell r="C29456" t="str">
            <v xml:space="preserve"> Кастрюля ZOLLER 5.6л со стек.крышкой (нжс)</v>
          </cell>
          <cell r="D29456">
            <v>0</v>
          </cell>
          <cell r="E29456" t="str">
            <v>Китай</v>
          </cell>
          <cell r="F29456" t="str">
            <v>НЕРЖАВЕЮЩАЯ СТАЛЬ</v>
          </cell>
        </row>
        <row r="29457">
          <cell r="A29457" t="str">
            <v>T410002</v>
          </cell>
          <cell r="B29457" t="str">
            <v>TEMPO</v>
          </cell>
          <cell r="C29457" t="str">
            <v xml:space="preserve"> Набор ножей на подставке 7 пр. (нжс.)</v>
          </cell>
          <cell r="D29457">
            <v>0</v>
          </cell>
          <cell r="E29457" t="str">
            <v>Китай</v>
          </cell>
          <cell r="F29457" t="str">
            <v>НЕРЖАВЕЮЩАЯ СТАЛЬ</v>
          </cell>
        </row>
        <row r="29458">
          <cell r="A29458" t="str">
            <v>T550012</v>
          </cell>
          <cell r="B29458" t="str">
            <v>TEMPO</v>
          </cell>
          <cell r="C29458" t="str">
            <v xml:space="preserve"> Овощерезка (пластик, нжс.)</v>
          </cell>
          <cell r="D29458">
            <v>0</v>
          </cell>
          <cell r="E29458" t="str">
            <v>Китай</v>
          </cell>
          <cell r="F29458" t="str">
            <v>НЕРЖАВЕЮЩАЯ СТАЛЬ</v>
          </cell>
        </row>
        <row r="29459">
          <cell r="A29459" t="str">
            <v>T807001</v>
          </cell>
          <cell r="B29459" t="str">
            <v>TEMPO</v>
          </cell>
          <cell r="C29459" t="str">
            <v xml:space="preserve"> Хлебница 31.5х23.5х16.5см (нжс.)</v>
          </cell>
          <cell r="D29459">
            <v>0</v>
          </cell>
          <cell r="E29459" t="str">
            <v>Китай</v>
          </cell>
          <cell r="F29459" t="str">
            <v>НЕРЖАВЕЮЩАЯ СТАЛЬ</v>
          </cell>
        </row>
        <row r="29460">
          <cell r="A29460" t="str">
            <v>T810001</v>
          </cell>
          <cell r="B29460" t="str">
            <v>TEMPO</v>
          </cell>
          <cell r="C29460" t="str">
            <v xml:space="preserve"> Хлебница 35х23х14см с окошком (нжс)</v>
          </cell>
          <cell r="D29460">
            <v>0</v>
          </cell>
          <cell r="E29460" t="str">
            <v>Китай</v>
          </cell>
          <cell r="F29460" t="str">
            <v>НЕРЖАВЕЮЩАЯ СТАЛЬ</v>
          </cell>
        </row>
        <row r="29461">
          <cell r="A29461" t="str">
            <v>T412012</v>
          </cell>
          <cell r="B29461" t="str">
            <v>TEMPO</v>
          </cell>
          <cell r="C29461" t="str">
            <v xml:space="preserve"> Набор ножей 3 пр. с антиб. гранит. покр. лезвия + пиллер (нжс)</v>
          </cell>
          <cell r="D29461">
            <v>0</v>
          </cell>
          <cell r="E29461" t="str">
            <v>Китай</v>
          </cell>
          <cell r="F29461" t="str">
            <v>НЕРЖАВЕЮЩАЯ СТАЛЬ</v>
          </cell>
        </row>
        <row r="29462">
          <cell r="A29462" t="str">
            <v>T043003</v>
          </cell>
          <cell r="B29462" t="str">
            <v>TEMPO</v>
          </cell>
          <cell r="C29462" t="str">
            <v xml:space="preserve"> Набор для фондю 6 предметов</v>
          </cell>
          <cell r="D29462">
            <v>0</v>
          </cell>
          <cell r="E29462" t="str">
            <v>Китай</v>
          </cell>
          <cell r="F29462" t="str">
            <v>КЕРАМИКА</v>
          </cell>
        </row>
        <row r="29463">
          <cell r="A29463" t="str">
            <v>T043004</v>
          </cell>
          <cell r="B29463" t="str">
            <v>TEMPO</v>
          </cell>
          <cell r="C29463" t="str">
            <v xml:space="preserve"> Набор для фондю 6 предметов</v>
          </cell>
          <cell r="D29463">
            <v>0</v>
          </cell>
          <cell r="E29463" t="str">
            <v>Китай</v>
          </cell>
          <cell r="F29463" t="str">
            <v>КЕРАМИКА</v>
          </cell>
        </row>
        <row r="29464">
          <cell r="A29464" t="str">
            <v>T43014</v>
          </cell>
          <cell r="B29464" t="str">
            <v>TEMPO</v>
          </cell>
          <cell r="C29464" t="str">
            <v xml:space="preserve"> Набор для соли и перца 2пр.ИНЬ-ЯН</v>
          </cell>
          <cell r="D29464">
            <v>0</v>
          </cell>
          <cell r="E29464" t="str">
            <v>Китай</v>
          </cell>
          <cell r="F29464" t="str">
            <v>КЕРАМИКА</v>
          </cell>
        </row>
        <row r="29465">
          <cell r="A29465" t="str">
            <v>TER468802</v>
          </cell>
          <cell r="B29465" t="str">
            <v>TERMOS</v>
          </cell>
          <cell r="C29465" t="str">
            <v xml:space="preserve"> Сумка-термос тм THERMOS Beauty series Beauty kit-Silver</v>
          </cell>
          <cell r="E29465" t="str">
            <v>Китай</v>
          </cell>
          <cell r="F29465" t="str">
            <v>ПЛАСТИК</v>
          </cell>
        </row>
        <row r="29466">
          <cell r="A29466" t="str">
            <v>TET15</v>
          </cell>
          <cell r="B29466" t="str">
            <v>TETRA</v>
          </cell>
          <cell r="E29466" t="str">
            <v>Португалия</v>
          </cell>
          <cell r="F29466" t="str">
            <v>БУМАГА</v>
          </cell>
        </row>
        <row r="29467">
          <cell r="A29467" t="str">
            <v>TETC28</v>
          </cell>
          <cell r="B29467" t="str">
            <v>TETRA</v>
          </cell>
          <cell r="C29467" t="str">
            <v xml:space="preserve"> Бумага туал МЯГКИЙ ЗНАК однослойная с тиснением</v>
          </cell>
          <cell r="E29467" t="str">
            <v>Россия</v>
          </cell>
          <cell r="F29467" t="str">
            <v>БУМАГА</v>
          </cell>
        </row>
        <row r="29468">
          <cell r="A29468" t="str">
            <v>TETC41</v>
          </cell>
          <cell r="B29468" t="str">
            <v>TETRA</v>
          </cell>
          <cell r="C29468" t="str">
            <v xml:space="preserve"> Бумага туал двухсл DELUXE белая б/ф</v>
          </cell>
          <cell r="E29468" t="str">
            <v>Россия</v>
          </cell>
          <cell r="F29468" t="str">
            <v>БУМАГА</v>
          </cell>
        </row>
        <row r="29469">
          <cell r="A29469" t="str">
            <v>TETC48-1</v>
          </cell>
          <cell r="B29469" t="str">
            <v>TETRA</v>
          </cell>
          <cell r="C29469" t="str">
            <v xml:space="preserve"> Бумага туал двухсл DELUXE лимон б/ф</v>
          </cell>
          <cell r="E29469" t="str">
            <v>Россия</v>
          </cell>
          <cell r="F29469" t="str">
            <v>БУМАГА</v>
          </cell>
        </row>
        <row r="29470">
          <cell r="A29470" t="str">
            <v>TET36</v>
          </cell>
          <cell r="B29470" t="str">
            <v>TETRA</v>
          </cell>
          <cell r="C29470" t="str">
            <v xml:space="preserve"> Салфетки Gratias бум цв 2сл 100% цел БЕЛЛИССИМО 33х33 25л</v>
          </cell>
          <cell r="E29470" t="str">
            <v>Россия</v>
          </cell>
          <cell r="F29470" t="str">
            <v>БУМАГА</v>
          </cell>
        </row>
        <row r="29471">
          <cell r="A29471" t="str">
            <v>TET37</v>
          </cell>
          <cell r="B29471" t="str">
            <v>TETRA</v>
          </cell>
          <cell r="E29471" t="str">
            <v>Россия</v>
          </cell>
          <cell r="F29471" t="str">
            <v>БУМАГА</v>
          </cell>
        </row>
        <row r="29472">
          <cell r="A29472" t="str">
            <v>TET39</v>
          </cell>
          <cell r="B29472" t="str">
            <v>TETRA</v>
          </cell>
          <cell r="C29472" t="str">
            <v xml:space="preserve"> Салфетки Gratias дизайн МАРРАКЕШ</v>
          </cell>
          <cell r="E29472" t="str">
            <v>Россия</v>
          </cell>
          <cell r="F29472" t="str">
            <v>БУМАГА</v>
          </cell>
        </row>
        <row r="29473">
          <cell r="A29473" t="str">
            <v>TETC65</v>
          </cell>
          <cell r="B29473" t="str">
            <v>TETRA</v>
          </cell>
          <cell r="C29473" t="str">
            <v xml:space="preserve"> Бумага туалетная двухсл Мягкий знак FOUETTE мягкость хлопка 4 рул</v>
          </cell>
          <cell r="E29473" t="str">
            <v>Россия</v>
          </cell>
          <cell r="F29473" t="str">
            <v>БУМАГА</v>
          </cell>
        </row>
        <row r="29474">
          <cell r="A29474" t="str">
            <v>TETC62</v>
          </cell>
          <cell r="B29474" t="str">
            <v>TETRA</v>
          </cell>
          <cell r="C29474" t="str">
            <v xml:space="preserve"> Бумага туал двухсл DELUXE белая 6рул</v>
          </cell>
          <cell r="E29474" t="str">
            <v>Россия</v>
          </cell>
          <cell r="F29474" t="str">
            <v>БУМАГА</v>
          </cell>
        </row>
        <row r="29475">
          <cell r="A29475" t="str">
            <v>TET24</v>
          </cell>
          <cell r="B29475" t="str">
            <v>TETRA</v>
          </cell>
          <cell r="C29475" t="str">
            <v xml:space="preserve"> Салфетки Gratias дизайн СЕРДЕЧКИ</v>
          </cell>
          <cell r="E29475" t="str">
            <v>Россия</v>
          </cell>
          <cell r="F29475" t="str">
            <v>БУМАГА</v>
          </cell>
        </row>
        <row r="29476">
          <cell r="A29476" t="str">
            <v>TET28</v>
          </cell>
          <cell r="B29476" t="str">
            <v>TETRA</v>
          </cell>
          <cell r="C29476" t="str">
            <v xml:space="preserve"> Салфетки Gratias бум 1сл 100% цел 24х24 50л color mix</v>
          </cell>
          <cell r="E29476" t="str">
            <v>Россия</v>
          </cell>
          <cell r="F29476" t="str">
            <v>БУМАГА</v>
          </cell>
        </row>
        <row r="29477">
          <cell r="A29477" t="str">
            <v>TET38</v>
          </cell>
          <cell r="B29477" t="str">
            <v>TETRA</v>
          </cell>
          <cell r="C29477" t="str">
            <v xml:space="preserve"> Салфетки Gratias дизайн ДЕНЬ РОЖДЕНИЯ торт</v>
          </cell>
          <cell r="E29477" t="str">
            <v>Россия</v>
          </cell>
          <cell r="F29477" t="str">
            <v>БУМАГА</v>
          </cell>
        </row>
        <row r="29478">
          <cell r="A29478" t="str">
            <v>TET50</v>
          </cell>
          <cell r="B29478" t="str">
            <v>TETRA</v>
          </cell>
          <cell r="C29478" t="str">
            <v xml:space="preserve"> Салфетки Gratias дизайн ГЕРБЕРЫ ЖЕЛТЫЕ 3сл 33см 20л</v>
          </cell>
          <cell r="E29478" t="str">
            <v>Россия</v>
          </cell>
          <cell r="F29478" t="str">
            <v>БУМАГА</v>
          </cell>
        </row>
        <row r="29479">
          <cell r="A29479" t="str">
            <v>TET52</v>
          </cell>
          <cell r="B29479" t="str">
            <v>TETRA</v>
          </cell>
          <cell r="C29479" t="str">
            <v xml:space="preserve"> Салфетки Gratias дизайн КОНФЕТЫ 3сл 33см 20л</v>
          </cell>
          <cell r="E29479" t="str">
            <v>Россия</v>
          </cell>
          <cell r="F29479" t="str">
            <v>БУМАГА</v>
          </cell>
        </row>
        <row r="29480">
          <cell r="A29480" t="str">
            <v>TET53</v>
          </cell>
          <cell r="B29480" t="str">
            <v>TETRA</v>
          </cell>
          <cell r="C29480" t="str">
            <v xml:space="preserve"> Салфетки Gratias дизайн МИРАЖ 3сл 33см 20л</v>
          </cell>
          <cell r="E29480" t="str">
            <v>Россия</v>
          </cell>
          <cell r="F29480" t="str">
            <v>БУМАГА</v>
          </cell>
        </row>
        <row r="29481">
          <cell r="A29481" t="str">
            <v>TET89</v>
          </cell>
          <cell r="B29481" t="str">
            <v>TETRA</v>
          </cell>
          <cell r="C29481" t="str">
            <v xml:space="preserve"> Салфетки Gratias дизайн УСЛАДА</v>
          </cell>
          <cell r="E29481" t="str">
            <v>Россия</v>
          </cell>
          <cell r="F29481" t="str">
            <v>БУМАГА</v>
          </cell>
        </row>
        <row r="29482">
          <cell r="A29482" t="str">
            <v>TET90</v>
          </cell>
          <cell r="B29482" t="str">
            <v>TETRA</v>
          </cell>
          <cell r="C29482" t="str">
            <v xml:space="preserve"> Салфетки Gratias 1сл 90л 24см белые</v>
          </cell>
          <cell r="E29482" t="str">
            <v>Россия</v>
          </cell>
          <cell r="F29482" t="str">
            <v>БУМАГА</v>
          </cell>
        </row>
        <row r="29483">
          <cell r="A29483" t="str">
            <v>TET92</v>
          </cell>
          <cell r="B29483" t="str">
            <v>TETRA</v>
          </cell>
          <cell r="C29483" t="str">
            <v xml:space="preserve"> Салфетки Gratias дизайн КОШКИНА РАДОСТЬ 3сл 33см 20л</v>
          </cell>
          <cell r="E29483" t="str">
            <v>Россия</v>
          </cell>
          <cell r="F29483" t="str">
            <v>БУМАГА</v>
          </cell>
        </row>
        <row r="29484">
          <cell r="A29484" t="str">
            <v>TETC4</v>
          </cell>
          <cell r="B29484" t="str">
            <v>TETRA</v>
          </cell>
          <cell r="C29484" t="str">
            <v xml:space="preserve"> Салфетки бум белые МЯГКИЙ ЗНАК односл тисн 100шт</v>
          </cell>
          <cell r="E29484" t="str">
            <v>Россия</v>
          </cell>
          <cell r="F29484" t="str">
            <v>БУМАГА</v>
          </cell>
        </row>
        <row r="29485">
          <cell r="A29485" t="str">
            <v>TETC40</v>
          </cell>
          <cell r="B29485" t="str">
            <v>TETRA</v>
          </cell>
          <cell r="C29485" t="str">
            <v xml:space="preserve"> Полотенца бумажные ролевые DELUXE 15м б/ф</v>
          </cell>
          <cell r="E29485" t="str">
            <v>Россия</v>
          </cell>
          <cell r="F29485" t="str">
            <v>БУМАГА</v>
          </cell>
        </row>
        <row r="29486">
          <cell r="A29486" t="str">
            <v>TETC44</v>
          </cell>
          <cell r="B29486" t="str">
            <v>TETRA</v>
          </cell>
          <cell r="C29486" t="str">
            <v xml:space="preserve"> Бумага туал двухсл DELUXE желтая б/ф</v>
          </cell>
          <cell r="E29486" t="str">
            <v>Россия</v>
          </cell>
          <cell r="F29486" t="str">
            <v>БУМАГА</v>
          </cell>
        </row>
        <row r="29487">
          <cell r="A29487" t="str">
            <v>TETC4824</v>
          </cell>
          <cell r="B29487" t="str">
            <v>TETRA</v>
          </cell>
          <cell r="C29487" t="str">
            <v xml:space="preserve"> Бумага туалетная двухсл Мягкий знак FLOWERS белая</v>
          </cell>
          <cell r="E29487" t="str">
            <v>Россия</v>
          </cell>
          <cell r="F29487" t="str">
            <v>БУМАГА</v>
          </cell>
        </row>
        <row r="29488">
          <cell r="A29488" t="str">
            <v>TETC49</v>
          </cell>
          <cell r="B29488" t="str">
            <v>TETRA</v>
          </cell>
          <cell r="C29488" t="str">
            <v xml:space="preserve"> Салфетка МЯГКИЙ ЗНАК DELUXE 2-сл 50л 24см</v>
          </cell>
          <cell r="E29488" t="str">
            <v>Россия</v>
          </cell>
          <cell r="F29488" t="str">
            <v>БУМАГА</v>
          </cell>
        </row>
        <row r="29489">
          <cell r="A29489" t="str">
            <v>TETC50</v>
          </cell>
          <cell r="B29489" t="str">
            <v>TETRA</v>
          </cell>
          <cell r="C29489" t="str">
            <v xml:space="preserve"> Салфетки бум белые С50 МЯГКИЙ ЗНАК 2х-сл 100шт</v>
          </cell>
          <cell r="E29489" t="str">
            <v>Россия</v>
          </cell>
          <cell r="F29489" t="str">
            <v>БУМАГА</v>
          </cell>
        </row>
        <row r="29490">
          <cell r="A29490" t="str">
            <v>TETC53-E</v>
          </cell>
          <cell r="B29490" t="str">
            <v>TETRA</v>
          </cell>
          <cell r="C29490" t="str">
            <v xml:space="preserve"> Бумага туал трехсл МЯГКИЙ ЗНАК EMOTION</v>
          </cell>
          <cell r="E29490" t="str">
            <v>Россия</v>
          </cell>
          <cell r="F29490" t="str">
            <v>БУМАГА</v>
          </cell>
        </row>
        <row r="29491">
          <cell r="A29491" t="str">
            <v>TETC78</v>
          </cell>
          <cell r="B29491" t="str">
            <v>TETRA</v>
          </cell>
          <cell r="C29491" t="str">
            <v xml:space="preserve"> Бумага туал двухсл DELUXE абрикос 4 рулона</v>
          </cell>
          <cell r="E29491" t="str">
            <v>Россия</v>
          </cell>
          <cell r="F29491" t="str">
            <v>БУМАГА</v>
          </cell>
        </row>
        <row r="29492">
          <cell r="A29492" t="str">
            <v>TETC80</v>
          </cell>
          <cell r="B29492" t="str">
            <v>TETRA</v>
          </cell>
          <cell r="C29492" t="str">
            <v xml:space="preserve"> Полотенца бумажные ролевые 4 рулона б/ф</v>
          </cell>
          <cell r="E29492" t="str">
            <v>Россия</v>
          </cell>
          <cell r="F29492" t="str">
            <v>БУМАГА</v>
          </cell>
        </row>
        <row r="29493">
          <cell r="A29493" t="str">
            <v>TET91</v>
          </cell>
          <cell r="B29493" t="str">
            <v>TETRA</v>
          </cell>
          <cell r="C29493" t="str">
            <v xml:space="preserve"> Салфетки Gratias дизайн ГОЛУБОЙ МАЯК</v>
          </cell>
          <cell r="E29493" t="str">
            <v>Россия</v>
          </cell>
          <cell r="F29493" t="str">
            <v>БУМАГА</v>
          </cell>
        </row>
        <row r="29494">
          <cell r="A29494" t="str">
            <v>TET95</v>
          </cell>
          <cell r="B29494" t="str">
            <v>TETRA</v>
          </cell>
          <cell r="C29494" t="str">
            <v xml:space="preserve"> Салфетки бумажные Gratias дизайн МИШУТКА 3сл 33см 20л</v>
          </cell>
          <cell r="E29494" t="str">
            <v>Россия</v>
          </cell>
          <cell r="F29494" t="str">
            <v>БУМАГА</v>
          </cell>
        </row>
        <row r="29495">
          <cell r="A29495" t="str">
            <v>TET96</v>
          </cell>
          <cell r="B29495" t="str">
            <v>TETRA</v>
          </cell>
          <cell r="C29495" t="str">
            <v xml:space="preserve"> Салфетки бумажные Gratias дизайн МИШУТКИНА ЛЮБОВЬ 3сл 33см 20л</v>
          </cell>
          <cell r="E29495" t="str">
            <v>Россия</v>
          </cell>
          <cell r="F29495" t="str">
            <v>БУМАГА</v>
          </cell>
        </row>
        <row r="29496">
          <cell r="A29496" t="str">
            <v>TET97</v>
          </cell>
          <cell r="B29496" t="str">
            <v>TETRA</v>
          </cell>
          <cell r="C29496" t="str">
            <v xml:space="preserve"> Салфетки бумажные Gratias дизайн ЦЫПЛЕНОК 3сл 33см 20л</v>
          </cell>
          <cell r="E29496" t="str">
            <v>Россия</v>
          </cell>
          <cell r="F29496" t="str">
            <v>БУМАГА</v>
          </cell>
        </row>
        <row r="29497">
          <cell r="A29497" t="str">
            <v>TET98</v>
          </cell>
          <cell r="B29497" t="str">
            <v>TETRA</v>
          </cell>
          <cell r="C29497" t="str">
            <v xml:space="preserve"> Салфетки бумажные Gratias дизайн ПАРИЖ 3сл 33см 20л</v>
          </cell>
          <cell r="E29497" t="str">
            <v>Россия</v>
          </cell>
          <cell r="F29497" t="str">
            <v>БУМАГА</v>
          </cell>
        </row>
        <row r="29498">
          <cell r="A29498" t="str">
            <v>TET99</v>
          </cell>
          <cell r="B29498" t="str">
            <v>TETRA</v>
          </cell>
          <cell r="C29498" t="str">
            <v xml:space="preserve"> Салфетки бумажные Gratias дизайн АДРИАТИКА 3сл 33см 20л</v>
          </cell>
          <cell r="E29498" t="str">
            <v>Россия</v>
          </cell>
          <cell r="F29498" t="str">
            <v>БУМАГА</v>
          </cell>
        </row>
        <row r="29499">
          <cell r="A29499" t="str">
            <v>TET100</v>
          </cell>
          <cell r="B29499" t="str">
            <v>TETRA</v>
          </cell>
          <cell r="C29499" t="str">
            <v xml:space="preserve"> Салфетки бумажные Gratias дизайн ВЕНЕЦИЯ 3сл 33см 20л</v>
          </cell>
          <cell r="E29499" t="str">
            <v>Россия</v>
          </cell>
          <cell r="F29499" t="str">
            <v>БУМАГА</v>
          </cell>
        </row>
        <row r="29500">
          <cell r="A29500" t="str">
            <v>TET101</v>
          </cell>
          <cell r="B29500" t="str">
            <v>TETRA</v>
          </cell>
          <cell r="C29500" t="str">
            <v xml:space="preserve"> Салфетки бумажные Gratias дизайн РОЗОВЫЙ БУКЕТ 3сл 33см 20л</v>
          </cell>
          <cell r="E29500" t="str">
            <v>Россия</v>
          </cell>
          <cell r="F29500" t="str">
            <v>БУМАГА</v>
          </cell>
        </row>
        <row r="29501">
          <cell r="A29501" t="str">
            <v>TET102</v>
          </cell>
          <cell r="B29501" t="str">
            <v>TETRA</v>
          </cell>
          <cell r="C29501" t="str">
            <v xml:space="preserve"> Салфетки бумажные Gratias дизайн ПИОНЫ 3сл 33см 20л</v>
          </cell>
          <cell r="E29501" t="str">
            <v>Россия</v>
          </cell>
          <cell r="F29501" t="str">
            <v>БУМАГА</v>
          </cell>
        </row>
        <row r="29502">
          <cell r="A29502" t="str">
            <v>TET103</v>
          </cell>
          <cell r="B29502" t="str">
            <v>TETRA</v>
          </cell>
          <cell r="C29502" t="str">
            <v xml:space="preserve"> Салфетки бумажные Gratias дизайн РОЗА С ПИСЬМОМ 3сл 33см 20л</v>
          </cell>
          <cell r="E29502" t="str">
            <v>Россия</v>
          </cell>
          <cell r="F29502" t="str">
            <v>БУМАГА</v>
          </cell>
        </row>
        <row r="29503">
          <cell r="A29503" t="str">
            <v>TET104</v>
          </cell>
          <cell r="B29503" t="str">
            <v>TETRA</v>
          </cell>
          <cell r="C29503" t="str">
            <v xml:space="preserve"> Салфетки бумажные Gratias дизайн КУПАВНА 3сл 33см 20л</v>
          </cell>
          <cell r="E29503" t="str">
            <v>Россия</v>
          </cell>
          <cell r="F29503" t="str">
            <v>БУМАГА</v>
          </cell>
        </row>
        <row r="29504">
          <cell r="A29504" t="str">
            <v>TET105</v>
          </cell>
          <cell r="B29504" t="str">
            <v>TETRA</v>
          </cell>
          <cell r="C29504" t="str">
            <v xml:space="preserve"> Салфетки бумажные Gratias дизайн ПРОВАНС 3сл 33см 20л</v>
          </cell>
          <cell r="E29504" t="str">
            <v>Россия</v>
          </cell>
          <cell r="F29504" t="str">
            <v>БУМАГА</v>
          </cell>
        </row>
        <row r="29505">
          <cell r="A29505" t="str">
            <v>TET106</v>
          </cell>
          <cell r="B29505" t="str">
            <v>TETRA</v>
          </cell>
          <cell r="C29505" t="str">
            <v xml:space="preserve"> Салфетки бумажные Gratias дизайн ЛЕТНИЙ АРОМАТ 3сл 33см 20л</v>
          </cell>
          <cell r="E29505" t="str">
            <v>Россия</v>
          </cell>
          <cell r="F29505" t="str">
            <v>БУМАГА</v>
          </cell>
        </row>
        <row r="29506">
          <cell r="A29506" t="str">
            <v>TET107</v>
          </cell>
          <cell r="B29506" t="str">
            <v>TETRA</v>
          </cell>
          <cell r="C29506" t="str">
            <v xml:space="preserve"> Салфетки бумажные Gratias дизайн ЦВЕТАНА 3сл 33см 20л</v>
          </cell>
          <cell r="E29506" t="str">
            <v>Россия</v>
          </cell>
          <cell r="F29506" t="str">
            <v>БУМАГА</v>
          </cell>
        </row>
        <row r="29507">
          <cell r="A29507" t="str">
            <v>TET108</v>
          </cell>
          <cell r="B29507" t="str">
            <v>TETRA</v>
          </cell>
          <cell r="C29507" t="str">
            <v xml:space="preserve"> Салфетки бумажные Gratias дизайн ВИНЬЕТКИ 3сл 33см 20л</v>
          </cell>
          <cell r="E29507" t="str">
            <v>Россия</v>
          </cell>
          <cell r="F29507" t="str">
            <v>БУМАГА</v>
          </cell>
        </row>
        <row r="29508">
          <cell r="A29508" t="str">
            <v>TET109</v>
          </cell>
          <cell r="B29508" t="str">
            <v>TETRA</v>
          </cell>
          <cell r="C29508" t="str">
            <v xml:space="preserve"> Салфетки бумажные Gratias дизайн МЕККА 3сл 33см 20л</v>
          </cell>
          <cell r="E29508" t="str">
            <v>Россия</v>
          </cell>
          <cell r="F29508" t="str">
            <v>БУМАГА</v>
          </cell>
        </row>
        <row r="29509">
          <cell r="A29509" t="str">
            <v>TET110</v>
          </cell>
          <cell r="B29509" t="str">
            <v>TETRA</v>
          </cell>
          <cell r="C29509" t="str">
            <v xml:space="preserve"> Салфетки бумажные Gratias дизайн АРАБИКА 3сл 33см 20л</v>
          </cell>
          <cell r="E29509" t="str">
            <v>Россия</v>
          </cell>
          <cell r="F29509" t="str">
            <v>БУМАГА</v>
          </cell>
        </row>
        <row r="29510">
          <cell r="A29510" t="str">
            <v>TET111</v>
          </cell>
          <cell r="B29510" t="str">
            <v>TETRA</v>
          </cell>
          <cell r="C29510" t="str">
            <v xml:space="preserve"> Салфетки бумажные Gratias дизайн ПЕРСИЯ 3сл 33см 20л</v>
          </cell>
          <cell r="E29510" t="str">
            <v>Россия</v>
          </cell>
          <cell r="F29510" t="str">
            <v>БУМАГА</v>
          </cell>
        </row>
        <row r="29511">
          <cell r="A29511" t="str">
            <v>TET112</v>
          </cell>
          <cell r="B29511" t="str">
            <v>TETRA</v>
          </cell>
          <cell r="C29511" t="str">
            <v xml:space="preserve"> Салфетки бумажные Gratias дизайн ИСЛИМ 3сл 33см 20л</v>
          </cell>
          <cell r="E29511" t="str">
            <v>Россия</v>
          </cell>
          <cell r="F29511" t="str">
            <v>БУМАГА</v>
          </cell>
        </row>
        <row r="29512">
          <cell r="A29512" t="str">
            <v>TET113</v>
          </cell>
          <cell r="B29512" t="str">
            <v>TETRA</v>
          </cell>
          <cell r="C29512" t="str">
            <v xml:space="preserve"> Салфетки бумажные Gratias дизайн БАРОККО 3сл 33см 20л</v>
          </cell>
          <cell r="E29512" t="str">
            <v>Россия</v>
          </cell>
          <cell r="F29512" t="str">
            <v>БУМАГА</v>
          </cell>
        </row>
        <row r="29513">
          <cell r="A29513" t="str">
            <v>TET114</v>
          </cell>
          <cell r="B29513" t="str">
            <v>TETRA</v>
          </cell>
          <cell r="C29513" t="str">
            <v xml:space="preserve"> Салфетки бумажные Gratias дизайн ВОСТОК 3сл 33см 20л</v>
          </cell>
          <cell r="E29513" t="str">
            <v>Россия</v>
          </cell>
          <cell r="F29513" t="str">
            <v>БУМАГА</v>
          </cell>
        </row>
        <row r="29514">
          <cell r="A29514" t="str">
            <v>TET115</v>
          </cell>
          <cell r="B29514" t="str">
            <v>TETRA</v>
          </cell>
          <cell r="C29514" t="str">
            <v xml:space="preserve"> Салфетки бумажные Gratias дизайн САМОЦВЕТЫ 3сл 33см 20л</v>
          </cell>
          <cell r="E29514" t="str">
            <v>Россия</v>
          </cell>
          <cell r="F29514" t="str">
            <v>БУМАГА</v>
          </cell>
        </row>
        <row r="29515">
          <cell r="A29515" t="str">
            <v>TET116</v>
          </cell>
          <cell r="B29515" t="str">
            <v>TETRA</v>
          </cell>
          <cell r="C29515" t="str">
            <v xml:space="preserve"> Салфетки бумажные Gratias дизайн ГЖЕЛЬ 3сл 33см 20л</v>
          </cell>
          <cell r="E29515" t="str">
            <v>Россия</v>
          </cell>
          <cell r="F29515" t="str">
            <v>БУМАГА</v>
          </cell>
        </row>
        <row r="29516">
          <cell r="A29516" t="str">
            <v>TET117</v>
          </cell>
          <cell r="B29516" t="str">
            <v>TETRA</v>
          </cell>
          <cell r="C29516" t="str">
            <v xml:space="preserve"> Салфетки бумажные Gratias дизайн СИНИЙ ЦВЕТОК 3сл 33см 20л</v>
          </cell>
          <cell r="E29516" t="str">
            <v>Россия</v>
          </cell>
          <cell r="F29516" t="str">
            <v>БУМАГА</v>
          </cell>
        </row>
        <row r="29517">
          <cell r="A29517" t="str">
            <v>TET118</v>
          </cell>
          <cell r="B29517" t="str">
            <v>TETRA</v>
          </cell>
          <cell r="C29517" t="str">
            <v xml:space="preserve"> Салфетки бумажные Gratias дизайн СИНЯЯ РОЗА 3сл 33см 20л</v>
          </cell>
          <cell r="E29517" t="str">
            <v>Россия</v>
          </cell>
          <cell r="F29517" t="str">
            <v>БУМАГА</v>
          </cell>
        </row>
        <row r="29518">
          <cell r="A29518" t="str">
            <v>TET119</v>
          </cell>
          <cell r="B29518" t="str">
            <v>TETRA</v>
          </cell>
          <cell r="C29518" t="str">
            <v xml:space="preserve"> Салфетки бумажные Gratias дизайн ИГРУШКИ ЗЕЛЕНЫЕ 3сл 33см 20л</v>
          </cell>
          <cell r="E29518" t="str">
            <v>Россия</v>
          </cell>
          <cell r="F29518" t="str">
            <v>БУМАГА</v>
          </cell>
        </row>
        <row r="29519">
          <cell r="A29519" t="str">
            <v>TET120</v>
          </cell>
          <cell r="B29519" t="str">
            <v>TETRA</v>
          </cell>
          <cell r="C29519" t="str">
            <v xml:space="preserve"> Салфетки бумажные Gratias дизайн ИГРУШКИ СИНИЕ 3сл 33см 20л</v>
          </cell>
          <cell r="E29519" t="str">
            <v>Россия</v>
          </cell>
          <cell r="F29519" t="str">
            <v>БУМАГА</v>
          </cell>
        </row>
        <row r="29520">
          <cell r="A29520" t="str">
            <v>TET121</v>
          </cell>
          <cell r="B29520" t="str">
            <v>TETRA</v>
          </cell>
          <cell r="C29520" t="str">
            <v xml:space="preserve"> Салфетки бумажные Gratias дизайн ИГРУШКИ КРАСНЫЕ 3сл 33см 20л</v>
          </cell>
          <cell r="E29520" t="str">
            <v>Россия</v>
          </cell>
          <cell r="F29520" t="str">
            <v>БУМАГА</v>
          </cell>
        </row>
        <row r="29521">
          <cell r="A29521" t="str">
            <v>TET122</v>
          </cell>
          <cell r="B29521" t="str">
            <v>TETRA</v>
          </cell>
          <cell r="C29521" t="str">
            <v xml:space="preserve"> Салфетки бумажные Gratias дизайн ЛОШАДКА 3сл 33см 20л</v>
          </cell>
          <cell r="E29521" t="str">
            <v>Россия</v>
          </cell>
          <cell r="F29521" t="str">
            <v>БУМАГА</v>
          </cell>
        </row>
        <row r="29522">
          <cell r="A29522" t="str">
            <v>TET123</v>
          </cell>
          <cell r="B29522" t="str">
            <v>TETRA</v>
          </cell>
          <cell r="C29522" t="str">
            <v xml:space="preserve"> Салфетки бумажные Gratias дизайн РОЖДЕСТВЕНСКИМ АНГЕЛ 3сл 33см 20л</v>
          </cell>
          <cell r="E29522" t="str">
            <v>Россия</v>
          </cell>
          <cell r="F29522" t="str">
            <v>БУМАГА</v>
          </cell>
        </row>
        <row r="29523">
          <cell r="A29523" t="str">
            <v>TET124</v>
          </cell>
          <cell r="B29523" t="str">
            <v>TETRA</v>
          </cell>
          <cell r="C29523" t="str">
            <v xml:space="preserve"> Салфетки бумажные Gratias дизайн ЗВЕЗДОЧКА 3сл 33см 20л</v>
          </cell>
          <cell r="E29523" t="str">
            <v>Россия</v>
          </cell>
          <cell r="F29523" t="str">
            <v>БУМАГА</v>
          </cell>
        </row>
        <row r="29524">
          <cell r="A29524" t="str">
            <v>TET125</v>
          </cell>
          <cell r="B29524" t="str">
            <v>TETRA</v>
          </cell>
          <cell r="C29524" t="str">
            <v xml:space="preserve"> Салфетки бумажные Gratias дизайн РОЖДЕСТВО RED 3сл 33см 20л</v>
          </cell>
          <cell r="E29524" t="str">
            <v>Россия</v>
          </cell>
          <cell r="F29524" t="str">
            <v>БУМАГА</v>
          </cell>
        </row>
        <row r="29525">
          <cell r="A29525" t="str">
            <v>TET126</v>
          </cell>
          <cell r="B29525" t="str">
            <v>TETRA</v>
          </cell>
          <cell r="C29525" t="str">
            <v xml:space="preserve"> Салфетки бумажные Gratias дизайн РОЖДЕСТВО GREEN 3сл 33см 20л</v>
          </cell>
          <cell r="E29525" t="str">
            <v>Россия</v>
          </cell>
          <cell r="F29525" t="str">
            <v>БУМАГА</v>
          </cell>
        </row>
        <row r="29526">
          <cell r="A29526" t="str">
            <v>TET127</v>
          </cell>
          <cell r="B29526" t="str">
            <v>TETRA</v>
          </cell>
          <cell r="C29526" t="str">
            <v xml:space="preserve"> Салфетки бумажные Gratias дизайн РОЖДЕСТВО YELLOW 3сл 33см 20л</v>
          </cell>
          <cell r="E29526" t="str">
            <v>Россия</v>
          </cell>
          <cell r="F29526" t="str">
            <v>БУМАГА</v>
          </cell>
        </row>
        <row r="29527">
          <cell r="A29527" t="str">
            <v>TET128</v>
          </cell>
          <cell r="B29527" t="str">
            <v>TETRA</v>
          </cell>
          <cell r="C29527" t="str">
            <v xml:space="preserve"> Салфетки бумажные Gratias дизайн РОЖДЕСТВО BLUE 3сл 33см 20л</v>
          </cell>
          <cell r="E29527" t="str">
            <v>Россия</v>
          </cell>
          <cell r="F29527" t="str">
            <v>БУМАГА</v>
          </cell>
        </row>
        <row r="29528">
          <cell r="A29528" t="str">
            <v>TET129</v>
          </cell>
          <cell r="B29528" t="str">
            <v>TETRA</v>
          </cell>
          <cell r="C29528" t="str">
            <v xml:space="preserve"> Салфетки бумажные Gratias дизайн РЯБИНА СНЕЖНАЯ 3сл 33см 20л</v>
          </cell>
          <cell r="E29528" t="str">
            <v>Россия</v>
          </cell>
          <cell r="F29528" t="str">
            <v>БУМАГА</v>
          </cell>
        </row>
        <row r="29529">
          <cell r="A29529" t="str">
            <v>TET130</v>
          </cell>
          <cell r="B29529" t="str">
            <v>TETRA</v>
          </cell>
          <cell r="C29529" t="str">
            <v xml:space="preserve"> Салфетки бумажные Gratias дизайн СНЕГОВИК С ЗАЙЧОНКОМ 3сл 33см 20л</v>
          </cell>
          <cell r="E29529" t="str">
            <v>Россия</v>
          </cell>
          <cell r="F29529" t="str">
            <v>БУМАГА</v>
          </cell>
        </row>
        <row r="29530">
          <cell r="A29530" t="str">
            <v>TET131</v>
          </cell>
          <cell r="B29530" t="str">
            <v>TETRA</v>
          </cell>
          <cell r="C29530" t="str">
            <v xml:space="preserve"> Салфетки бумажные Gratias дизайн СНЕГОВИК С ПТИЧКОЙ 3сл 33см 20л</v>
          </cell>
          <cell r="E29530" t="str">
            <v>Россия</v>
          </cell>
          <cell r="F29530" t="str">
            <v>БУМАГА</v>
          </cell>
        </row>
        <row r="29531">
          <cell r="A29531" t="str">
            <v>TET132</v>
          </cell>
          <cell r="B29531" t="str">
            <v>TETRA</v>
          </cell>
          <cell r="C29531" t="str">
            <v xml:space="preserve"> Салфетки бумажные Gratias дизайн ДЕД МОРОЗ 3сл 33см 20л</v>
          </cell>
          <cell r="E29531" t="str">
            <v>Россия</v>
          </cell>
          <cell r="F29531" t="str">
            <v>БУМАГА</v>
          </cell>
        </row>
        <row r="29532">
          <cell r="A29532" t="str">
            <v>TET133</v>
          </cell>
          <cell r="B29532" t="str">
            <v>TETRA</v>
          </cell>
          <cell r="C29532" t="str">
            <v xml:space="preserve"> Салфетки бумажные Gratias дизайн ОЛЕНИ 3сл 33см 20л</v>
          </cell>
          <cell r="E29532" t="str">
            <v>Россия</v>
          </cell>
          <cell r="F29532" t="str">
            <v>БУМАГА</v>
          </cell>
        </row>
        <row r="29533">
          <cell r="A29533" t="str">
            <v>TET134</v>
          </cell>
          <cell r="B29533" t="str">
            <v>TETRA</v>
          </cell>
          <cell r="C29533" t="str">
            <v xml:space="preserve"> Салфетки бумажные Gratias дизайн СНЕГИРЬ 3сл 33см 20л</v>
          </cell>
          <cell r="E29533" t="str">
            <v>Россия</v>
          </cell>
          <cell r="F29533" t="str">
            <v>БУМАГА</v>
          </cell>
        </row>
        <row r="29534">
          <cell r="A29534" t="str">
            <v>TET135</v>
          </cell>
          <cell r="B29534" t="str">
            <v>TETRA</v>
          </cell>
          <cell r="C29534" t="str">
            <v xml:space="preserve"> Салфетки бумажные Gratias дизайн ПОДАРКИ И СЛАДОСТИ 3сл 33см 20л</v>
          </cell>
          <cell r="E29534" t="str">
            <v>Россия</v>
          </cell>
          <cell r="F29534" t="str">
            <v>БУМАГА</v>
          </cell>
        </row>
        <row r="29535">
          <cell r="A29535" t="str">
            <v>TET136</v>
          </cell>
          <cell r="B29535" t="str">
            <v>TETRA</v>
          </cell>
          <cell r="C29535" t="str">
            <v xml:space="preserve"> Салфетки бумажные Gratias дизайн СНЕГИРИ И ПОДАРКИ 3сл 33см 20л</v>
          </cell>
          <cell r="E29535" t="str">
            <v>Россия</v>
          </cell>
          <cell r="F29535" t="str">
            <v>БУМАГА</v>
          </cell>
        </row>
        <row r="29536">
          <cell r="A29536" t="str">
            <v>TET137</v>
          </cell>
          <cell r="B29536" t="str">
            <v>TETRA</v>
          </cell>
          <cell r="C29536" t="str">
            <v xml:space="preserve"> Салфетки бумажные Gratias дизайн НОВОГОДНИЕ ИГРУШКИ 3сл 33см 20л</v>
          </cell>
          <cell r="E29536" t="str">
            <v>Россия</v>
          </cell>
          <cell r="F29536" t="str">
            <v>БУМАГА</v>
          </cell>
        </row>
        <row r="29537">
          <cell r="A29537" t="str">
            <v>TET93</v>
          </cell>
          <cell r="B29537" t="str">
            <v>TETRA</v>
          </cell>
          <cell r="C29537" t="str">
            <v xml:space="preserve"> Салфетки бумажные Gratias дизайн ЧАЙНЫЕ СОВЫ 3сл 33см 20л</v>
          </cell>
          <cell r="E29537" t="str">
            <v>Россия</v>
          </cell>
          <cell r="F29537" t="str">
            <v>БУМАГА</v>
          </cell>
        </row>
        <row r="29538">
          <cell r="A29538" t="str">
            <v>TET94</v>
          </cell>
          <cell r="B29538" t="str">
            <v>TETRA</v>
          </cell>
          <cell r="C29538" t="str">
            <v xml:space="preserve"> Салфетки бумажные Gratias дизайн ЧАЕПИТИЕ 3сл 33см 20л</v>
          </cell>
          <cell r="E29538" t="str">
            <v>Россия</v>
          </cell>
          <cell r="F29538" t="str">
            <v>БУМАГА</v>
          </cell>
        </row>
        <row r="29539">
          <cell r="A29539" t="str">
            <v>TCC011</v>
          </cell>
          <cell r="B29539" t="str">
            <v>TIANJIN</v>
          </cell>
          <cell r="C29539" t="str">
            <v xml:space="preserve"> Вилка столовая BASIC</v>
          </cell>
          <cell r="D29539" t="str">
            <v xml:space="preserve"> BASIC Table Folk 1.5mm</v>
          </cell>
          <cell r="E29539" t="str">
            <v>Китай</v>
          </cell>
          <cell r="F29539" t="str">
            <v>НЕРЖАВЕЮЩАЯ СТАЛЬ</v>
          </cell>
        </row>
        <row r="29540">
          <cell r="A29540" t="str">
            <v>TCC012</v>
          </cell>
          <cell r="B29540" t="str">
            <v>TIANJIN</v>
          </cell>
          <cell r="C29540" t="str">
            <v xml:space="preserve"> Ложка столовая BASIC</v>
          </cell>
          <cell r="D29540" t="str">
            <v xml:space="preserve"> BASIC Table Spoon 1.5mm</v>
          </cell>
          <cell r="E29540" t="str">
            <v>Китай</v>
          </cell>
          <cell r="F29540" t="str">
            <v>НЕРЖАВЕЮЩАЯ СТАЛЬ</v>
          </cell>
        </row>
        <row r="29541">
          <cell r="A29541" t="str">
            <v>TCC014</v>
          </cell>
          <cell r="B29541" t="str">
            <v>TIANJIN</v>
          </cell>
          <cell r="C29541" t="str">
            <v xml:space="preserve"> Нож столовый BASIC</v>
          </cell>
          <cell r="D29541" t="str">
            <v xml:space="preserve"> BASIC Table Knife 46gr</v>
          </cell>
          <cell r="E29541" t="str">
            <v>Китай</v>
          </cell>
          <cell r="F29541" t="str">
            <v>НЕРЖАВЕЮЩАЯ СТАЛЬ</v>
          </cell>
        </row>
        <row r="29542">
          <cell r="A29542" t="str">
            <v>TCC013</v>
          </cell>
          <cell r="B29542" t="str">
            <v>TIANJIN</v>
          </cell>
          <cell r="C29542" t="str">
            <v xml:space="preserve"> Ложка чайная BASIC</v>
          </cell>
          <cell r="D29542" t="str">
            <v xml:space="preserve"> BASIC Tea Spoon 1.2mm</v>
          </cell>
          <cell r="E29542" t="str">
            <v>Китай</v>
          </cell>
          <cell r="F29542" t="str">
            <v>НЕРЖАВЕЮЩАЯ СТАЛЬ</v>
          </cell>
        </row>
        <row r="29543">
          <cell r="A29543" t="str">
            <v>OKHS101</v>
          </cell>
          <cell r="B29543" t="str">
            <v>TO, CHTO NADO!</v>
          </cell>
          <cell r="C29543" t="str">
            <v xml:space="preserve"> Вешалка ТО, ЧТО НАДО 40см</v>
          </cell>
          <cell r="D29543" t="str">
            <v xml:space="preserve"> PVC coated metal shirt hangers</v>
          </cell>
          <cell r="E29543" t="str">
            <v>Китай</v>
          </cell>
          <cell r="F29543" t="str">
            <v>МЕТАЛЛ,ПВХ</v>
          </cell>
        </row>
        <row r="29544">
          <cell r="A29544" t="str">
            <v>CN4022</v>
          </cell>
          <cell r="B29544" t="str">
            <v>TOP COLLECTION</v>
          </cell>
          <cell r="C29544" t="str">
            <v xml:space="preserve"> Кружка с силиконовой подставкой 350мл</v>
          </cell>
          <cell r="D29544" t="str">
            <v xml:space="preserve"> Stoneware mug with silicon rubber 350ml</v>
          </cell>
          <cell r="E29544" t="str">
            <v>Китай</v>
          </cell>
          <cell r="F29544" t="str">
            <v>КЕРАМИКА,РЕЗИНА</v>
          </cell>
        </row>
        <row r="29545">
          <cell r="A29545" t="str">
            <v>5808030</v>
          </cell>
          <cell r="B29545" t="str">
            <v>TRUDEAU</v>
          </cell>
          <cell r="C29545" t="str">
            <v xml:space="preserve"> Тарелка ЧЕЛОВЕК-ПАУК 20см</v>
          </cell>
          <cell r="D29545" t="str">
            <v xml:space="preserve"> SPIDER-MAN Plate 20cm</v>
          </cell>
          <cell r="E29545" t="str">
            <v>Китай</v>
          </cell>
          <cell r="F29545" t="str">
            <v>ПЛАСТИК</v>
          </cell>
        </row>
        <row r="29546">
          <cell r="A29546" t="str">
            <v>5808300</v>
          </cell>
          <cell r="B29546" t="str">
            <v>TRUDEAU</v>
          </cell>
          <cell r="C29546" t="str">
            <v xml:space="preserve"> Стакан ЧЕЛОВЕК-ПАУК 225мл</v>
          </cell>
          <cell r="D29546" t="str">
            <v xml:space="preserve"> SPIDER-MAN Tumbler 225ml</v>
          </cell>
          <cell r="E29546" t="str">
            <v>Китай</v>
          </cell>
          <cell r="F29546" t="str">
            <v>ПЛАСТИК</v>
          </cell>
        </row>
        <row r="29547">
          <cell r="A29547" t="str">
            <v>5808130</v>
          </cell>
          <cell r="B29547" t="str">
            <v>TRUDEAU</v>
          </cell>
          <cell r="C29547" t="str">
            <v xml:space="preserve"> Салатник ЧЕЛОВЕК-ПАУК 14см</v>
          </cell>
          <cell r="D29547" t="str">
            <v xml:space="preserve"> SPIDER-MAN Bowl 14cm</v>
          </cell>
          <cell r="E29547" t="str">
            <v>Китай</v>
          </cell>
          <cell r="F29547" t="str">
            <v>ПЛАСТИК</v>
          </cell>
        </row>
        <row r="29548">
          <cell r="A29548" t="str">
            <v>5808240</v>
          </cell>
          <cell r="B29548" t="str">
            <v>TRUDEAU</v>
          </cell>
          <cell r="C29548" t="str">
            <v xml:space="preserve"> Бутылочка ЧЕЛОВЕК-ПАУК 375мл</v>
          </cell>
          <cell r="D29548" t="str">
            <v xml:space="preserve"> SPIDER-MAN Bottle 375ml</v>
          </cell>
          <cell r="E29548" t="str">
            <v>Китай</v>
          </cell>
          <cell r="F29548" t="str">
            <v>ПЛАСТИК</v>
          </cell>
        </row>
        <row r="29549">
          <cell r="A29549" t="str">
            <v>6976030</v>
          </cell>
          <cell r="B29549" t="str">
            <v>TRUDEAU</v>
          </cell>
          <cell r="C29549" t="str">
            <v xml:space="preserve"> Тарелка МИННИ 20см</v>
          </cell>
          <cell r="D29549" t="str">
            <v xml:space="preserve"> MINNIE Plate 20cm</v>
          </cell>
          <cell r="E29549" t="str">
            <v>Китай</v>
          </cell>
          <cell r="F29549" t="str">
            <v>ПЛАСТИК</v>
          </cell>
        </row>
        <row r="29550">
          <cell r="A29550" t="str">
            <v>6976130</v>
          </cell>
          <cell r="B29550" t="str">
            <v>TRUDEAU</v>
          </cell>
          <cell r="C29550" t="str">
            <v xml:space="preserve"> Салатник МИННИ 14см</v>
          </cell>
          <cell r="D29550" t="str">
            <v xml:space="preserve"> MINNIE Bowl 14cm</v>
          </cell>
          <cell r="E29550" t="str">
            <v>Китай</v>
          </cell>
          <cell r="F29550" t="str">
            <v>ПЛАСТИК</v>
          </cell>
        </row>
        <row r="29551">
          <cell r="A29551" t="str">
            <v>6976300</v>
          </cell>
          <cell r="B29551" t="str">
            <v>TRUDEAU</v>
          </cell>
          <cell r="C29551" t="str">
            <v xml:space="preserve"> Стакан МИННИ 225мл</v>
          </cell>
          <cell r="D29551" t="str">
            <v xml:space="preserve"> MINNIE Tumbler 225ml</v>
          </cell>
          <cell r="E29551" t="str">
            <v>Китай</v>
          </cell>
          <cell r="F29551" t="str">
            <v>ПЛАСТИК</v>
          </cell>
        </row>
        <row r="29552">
          <cell r="A29552" t="str">
            <v>6976240</v>
          </cell>
          <cell r="B29552" t="str">
            <v>TRUDEAU</v>
          </cell>
          <cell r="C29552" t="str">
            <v xml:space="preserve"> Бутылочка МИННИ 375мл</v>
          </cell>
          <cell r="D29552" t="str">
            <v xml:space="preserve"> MINNIE Bottle 375ml</v>
          </cell>
          <cell r="E29552" t="str">
            <v>Китай</v>
          </cell>
          <cell r="F29552" t="str">
            <v>ПЛАСТИК</v>
          </cell>
        </row>
        <row r="29553">
          <cell r="A29553" t="str">
            <v>5206030</v>
          </cell>
          <cell r="B29553" t="str">
            <v>TRUDEAU</v>
          </cell>
          <cell r="C29553" t="str">
            <v xml:space="preserve"> Тарелка ТАЧКИ 20см</v>
          </cell>
          <cell r="D29553" t="str">
            <v xml:space="preserve"> CARS Plate 20cm</v>
          </cell>
          <cell r="E29553" t="str">
            <v>Китай</v>
          </cell>
          <cell r="F29553" t="str">
            <v>ПЛАСТИК</v>
          </cell>
        </row>
        <row r="29554">
          <cell r="A29554" t="str">
            <v>5206130</v>
          </cell>
          <cell r="B29554" t="str">
            <v>TRUDEAU</v>
          </cell>
          <cell r="C29554" t="str">
            <v xml:space="preserve"> Салатник ТАЧКИ 14см</v>
          </cell>
          <cell r="D29554" t="str">
            <v xml:space="preserve"> CARS Bowl 14cm</v>
          </cell>
          <cell r="E29554" t="str">
            <v>Китай</v>
          </cell>
          <cell r="F29554" t="str">
            <v>ПЛАСТИК</v>
          </cell>
        </row>
        <row r="29555">
          <cell r="A29555" t="str">
            <v>5206300</v>
          </cell>
          <cell r="B29555" t="str">
            <v>TRUDEAU</v>
          </cell>
          <cell r="C29555" t="str">
            <v xml:space="preserve"> Стакан ТАЧКИ 225мл</v>
          </cell>
          <cell r="D29555" t="str">
            <v xml:space="preserve"> CARS Tumbler 225ml</v>
          </cell>
          <cell r="E29555" t="str">
            <v>Китай</v>
          </cell>
          <cell r="F29555" t="str">
            <v>ПЛАСТИК</v>
          </cell>
        </row>
        <row r="29556">
          <cell r="A29556" t="str">
            <v>5206240</v>
          </cell>
          <cell r="B29556" t="str">
            <v>TRUDEAU</v>
          </cell>
          <cell r="C29556" t="str">
            <v xml:space="preserve"> Бутылочка ТАЧКИ 375мл</v>
          </cell>
          <cell r="D29556" t="str">
            <v xml:space="preserve"> CARS Bottle 375ml</v>
          </cell>
          <cell r="E29556" t="str">
            <v>Китай</v>
          </cell>
          <cell r="F29556" t="str">
            <v>ПЛАСТИК</v>
          </cell>
        </row>
        <row r="29557">
          <cell r="A29557" t="str">
            <v>5093030</v>
          </cell>
          <cell r="B29557" t="str">
            <v>TRUDEAU</v>
          </cell>
          <cell r="C29557" t="str">
            <v xml:space="preserve"> Тарелка ПРИНЦЕССЫ 20см</v>
          </cell>
          <cell r="D29557" t="str">
            <v xml:space="preserve"> PRINCESS Plate 20cm</v>
          </cell>
          <cell r="E29557" t="str">
            <v>Китай</v>
          </cell>
          <cell r="F29557" t="str">
            <v>ПЛАСТИК</v>
          </cell>
        </row>
        <row r="29558">
          <cell r="A29558" t="str">
            <v>5093130</v>
          </cell>
          <cell r="B29558" t="str">
            <v>TRUDEAU</v>
          </cell>
          <cell r="C29558" t="str">
            <v xml:space="preserve"> Салатник ПРИНЦЕССЫ 14см</v>
          </cell>
          <cell r="D29558" t="str">
            <v xml:space="preserve"> PRINCESS Bowl 14cm</v>
          </cell>
          <cell r="E29558" t="str">
            <v>Китай</v>
          </cell>
          <cell r="F29558" t="str">
            <v>ПЛАСТИК</v>
          </cell>
        </row>
        <row r="29559">
          <cell r="A29559" t="str">
            <v>5093300</v>
          </cell>
          <cell r="B29559" t="str">
            <v>TRUDEAU</v>
          </cell>
          <cell r="C29559" t="str">
            <v xml:space="preserve"> Стакан ПРИНЦЕССЫ 225мл</v>
          </cell>
          <cell r="D29559" t="str">
            <v xml:space="preserve"> PRINCESS Tumbler 225ml</v>
          </cell>
          <cell r="E29559" t="str">
            <v>Китай</v>
          </cell>
          <cell r="F29559" t="str">
            <v>ПЛАСТИК</v>
          </cell>
        </row>
        <row r="29560">
          <cell r="A29560" t="str">
            <v>5093240</v>
          </cell>
          <cell r="B29560" t="str">
            <v>TRUDEAU</v>
          </cell>
          <cell r="C29560" t="str">
            <v xml:space="preserve"> Бутылочка ПРИНЦЕССЫ 375мл</v>
          </cell>
          <cell r="D29560" t="str">
            <v xml:space="preserve"> PRINCESS Bottle 375ml</v>
          </cell>
          <cell r="E29560" t="str">
            <v>Китай</v>
          </cell>
          <cell r="F29560" t="str">
            <v>ПЛАСТИК</v>
          </cell>
        </row>
        <row r="29561">
          <cell r="A29561" t="str">
            <v>6545050</v>
          </cell>
          <cell r="B29561" t="str">
            <v>TRUDEAU</v>
          </cell>
          <cell r="C29561" t="str">
            <v xml:space="preserve"> Тарелка ПРИНЦЕССЫ 22см</v>
          </cell>
          <cell r="D29561" t="str">
            <v xml:space="preserve"> PRINCESS Plate 22cm / 9''</v>
          </cell>
          <cell r="E29561" t="str">
            <v>Китай</v>
          </cell>
          <cell r="F29561" t="str">
            <v>ПЛАСТИК</v>
          </cell>
        </row>
        <row r="29562">
          <cell r="A29562" t="str">
            <v>6545150</v>
          </cell>
          <cell r="B29562" t="str">
            <v>TRUDEAU</v>
          </cell>
          <cell r="C29562" t="str">
            <v xml:space="preserve"> Салатник ПРИНЦЕССЫ 16см</v>
          </cell>
          <cell r="D29562" t="str">
            <v xml:space="preserve"> PRINCESS Bowl 16cm / 6''</v>
          </cell>
          <cell r="E29562" t="str">
            <v>Китай</v>
          </cell>
          <cell r="F29562" t="str">
            <v>ПЛАСТИК</v>
          </cell>
        </row>
        <row r="29563">
          <cell r="A29563" t="str">
            <v>6545320</v>
          </cell>
          <cell r="B29563" t="str">
            <v>TRUDEAU</v>
          </cell>
          <cell r="C29563" t="str">
            <v xml:space="preserve"> Стакан ПРИНЦЕССЫ 300мл</v>
          </cell>
          <cell r="D29563" t="str">
            <v xml:space="preserve"> PRINCESS Tumbler 300ml / 10oz</v>
          </cell>
          <cell r="E29563" t="str">
            <v>Китай</v>
          </cell>
          <cell r="F29563" t="str">
            <v>ПЛАСТИК</v>
          </cell>
        </row>
        <row r="29564">
          <cell r="A29564" t="str">
            <v>6545270</v>
          </cell>
          <cell r="B29564" t="str">
            <v>TRUDEAU</v>
          </cell>
          <cell r="C29564" t="str">
            <v xml:space="preserve"> Бутылочка ПРИНЦЕССЫ 350мл</v>
          </cell>
          <cell r="D29564" t="str">
            <v xml:space="preserve"> PRINCESS Bottle 350ml / 12oz</v>
          </cell>
          <cell r="E29564" t="str">
            <v>Китай</v>
          </cell>
          <cell r="F29564" t="str">
            <v>ПЛАСТИК</v>
          </cell>
        </row>
        <row r="29565">
          <cell r="A29565" t="str">
            <v>6196050</v>
          </cell>
          <cell r="B29565" t="str">
            <v>TRUDEAU</v>
          </cell>
          <cell r="C29565" t="str">
            <v xml:space="preserve"> Тарелка ТАЧКИ 22см</v>
          </cell>
          <cell r="D29565" t="str">
            <v xml:space="preserve"> CARS Plate 22cm / 9''</v>
          </cell>
          <cell r="E29565" t="str">
            <v>Китай</v>
          </cell>
          <cell r="F29565" t="str">
            <v>ПЛАСТИК</v>
          </cell>
        </row>
        <row r="29566">
          <cell r="A29566" t="str">
            <v>6196150</v>
          </cell>
          <cell r="B29566" t="str">
            <v>TRUDEAU</v>
          </cell>
          <cell r="C29566" t="str">
            <v xml:space="preserve"> Салатник ТАЧКИ 16см</v>
          </cell>
          <cell r="D29566" t="str">
            <v xml:space="preserve"> CARS Bowl 16cm / 6''</v>
          </cell>
          <cell r="E29566" t="str">
            <v>Китай</v>
          </cell>
          <cell r="F29566" t="str">
            <v>ПЛАСТИК</v>
          </cell>
        </row>
        <row r="29567">
          <cell r="A29567" t="str">
            <v>6196320</v>
          </cell>
          <cell r="B29567" t="str">
            <v>TRUDEAU</v>
          </cell>
          <cell r="C29567" t="str">
            <v xml:space="preserve"> Стакан ТАЧКИ 300мл</v>
          </cell>
          <cell r="D29567" t="str">
            <v xml:space="preserve"> CARS Tumbler 300ml / 10oz</v>
          </cell>
          <cell r="E29567" t="str">
            <v>Китай</v>
          </cell>
          <cell r="F29567" t="str">
            <v>ПЛАСТИК</v>
          </cell>
        </row>
        <row r="29568">
          <cell r="A29568" t="str">
            <v>6196280</v>
          </cell>
          <cell r="B29568" t="str">
            <v>TRUDEAU</v>
          </cell>
          <cell r="C29568" t="str">
            <v xml:space="preserve"> Бутылочка ТАЧКИ 350мл</v>
          </cell>
          <cell r="D29568" t="str">
            <v xml:space="preserve"> CARS Bottle 350ml / 12oz</v>
          </cell>
          <cell r="E29568" t="str">
            <v>Китай</v>
          </cell>
          <cell r="F29568" t="str">
            <v>ПЛАСТИК</v>
          </cell>
        </row>
        <row r="29569">
          <cell r="A29569" t="str">
            <v>2212524</v>
          </cell>
          <cell r="B29569" t="str">
            <v>TVS</v>
          </cell>
          <cell r="C29569" t="str">
            <v xml:space="preserve"> Сковорода АТЛАНТ 24см</v>
          </cell>
          <cell r="D29569" t="str">
            <v xml:space="preserve"> Padella Atlante 24cm</v>
          </cell>
          <cell r="E29569" t="str">
            <v>Италия</v>
          </cell>
          <cell r="F29569" t="str">
            <v>АЛЮМИНИЙ,АНТИПРИГАРНОЕ ПОКРЫТИ</v>
          </cell>
        </row>
        <row r="29570">
          <cell r="A29570" t="str">
            <v>2232028</v>
          </cell>
          <cell r="B29570" t="str">
            <v>TVS</v>
          </cell>
          <cell r="C29570" t="str">
            <v xml:space="preserve"> Сковорода глубокая АТЛАНТ 28см дополнительная ручка</v>
          </cell>
          <cell r="D29570" t="str">
            <v xml:space="preserve"> Atlante 28cm + manico</v>
          </cell>
          <cell r="E29570" t="str">
            <v>Италия</v>
          </cell>
          <cell r="F29570" t="str">
            <v>АЛЮМИНИЙ,АНТИПРИГАРНОЕ ПОКРЫТИ</v>
          </cell>
        </row>
        <row r="29571">
          <cell r="A29571" t="str">
            <v>2212520</v>
          </cell>
          <cell r="B29571" t="str">
            <v>TVS</v>
          </cell>
          <cell r="C29571" t="str">
            <v xml:space="preserve"> Сковорода АТЛАНТ 20см</v>
          </cell>
          <cell r="D29571" t="str">
            <v xml:space="preserve"> Padella Atlante 20cm</v>
          </cell>
          <cell r="E29571" t="str">
            <v>Италия</v>
          </cell>
          <cell r="F29571" t="str">
            <v>АЛЮМИНИЙ,АНТИПРИГАРНОЕ ПОКРЫТИ</v>
          </cell>
        </row>
        <row r="29572">
          <cell r="A29572" t="str">
            <v>2212526</v>
          </cell>
          <cell r="B29572" t="str">
            <v>TVS</v>
          </cell>
          <cell r="C29572" t="str">
            <v xml:space="preserve"> Сковорода АТЛАНТ 26см</v>
          </cell>
          <cell r="D29572" t="str">
            <v xml:space="preserve"> Padella Atlante 26cm</v>
          </cell>
          <cell r="E29572" t="str">
            <v>Италия</v>
          </cell>
          <cell r="F29572" t="str">
            <v>АЛЮМИНИЙ,АНТИПРИГАРНОЕ ПОКРЫТИ</v>
          </cell>
        </row>
        <row r="29573">
          <cell r="A29573" t="str">
            <v>3C11124</v>
          </cell>
          <cell r="B29573" t="str">
            <v>TVS</v>
          </cell>
          <cell r="C29573" t="str">
            <v xml:space="preserve"> Сковорода БЛЭК БЬЮТИ 24см</v>
          </cell>
          <cell r="D29573" t="str">
            <v xml:space="preserve"> Black Beauty pan 24cm</v>
          </cell>
          <cell r="E29573" t="str">
            <v>Италия</v>
          </cell>
          <cell r="F29573" t="str">
            <v>АЛЮМИНИЙ,АНТИПРИГАРНОЕ ПОКРЫТИ</v>
          </cell>
        </row>
        <row r="29574">
          <cell r="A29574" t="str">
            <v>3C11126</v>
          </cell>
          <cell r="B29574" t="str">
            <v>TVS</v>
          </cell>
          <cell r="C29574" t="str">
            <v xml:space="preserve"> Сковорода БЛЭК БЬЮТИ 26см</v>
          </cell>
          <cell r="D29574" t="str">
            <v xml:space="preserve"> Black Beauty pan 26cm</v>
          </cell>
          <cell r="E29574" t="str">
            <v>Италия</v>
          </cell>
          <cell r="F29574" t="str">
            <v>АЛЮМИНИЙ,АНТИПРИГАРНОЕ ПОКРЫТИ</v>
          </cell>
        </row>
        <row r="29575">
          <cell r="A29575" t="str">
            <v>3C11128</v>
          </cell>
          <cell r="B29575" t="str">
            <v>TVS</v>
          </cell>
          <cell r="C29575" t="str">
            <v xml:space="preserve"> Сковорода БЛЭК БЬЮТИ 28см</v>
          </cell>
          <cell r="D29575" t="str">
            <v xml:space="preserve"> Black Beauty pan 28cm</v>
          </cell>
          <cell r="E29575" t="str">
            <v>Италия</v>
          </cell>
          <cell r="F29575" t="str">
            <v>АЛЮМИНИЙ,АНТИПРИГАРНОЕ ПОКРЫТИ</v>
          </cell>
        </row>
        <row r="29576">
          <cell r="A29576" t="str">
            <v>2A12624</v>
          </cell>
          <cell r="B29576" t="str">
            <v>TVS</v>
          </cell>
          <cell r="C29576" t="str">
            <v xml:space="preserve"> Сковорода 24см ТИТАНО глубокая</v>
          </cell>
          <cell r="D29576" t="str">
            <v xml:space="preserve"> Titano high pan 24 cm</v>
          </cell>
          <cell r="E29576" t="str">
            <v>Италия</v>
          </cell>
          <cell r="F29576" t="str">
            <v>АЛЮМИНИЙ,АНТИПРИГАРНОЕ ПОКРЫТИ</v>
          </cell>
        </row>
        <row r="29577">
          <cell r="A29577" t="str">
            <v>447U000/T143</v>
          </cell>
          <cell r="B29577" t="str">
            <v>PYREX</v>
          </cell>
          <cell r="C29577" t="str">
            <v xml:space="preserve"> Блюдо овальное с решеткой Smart cooking 39х27см</v>
          </cell>
          <cell r="D29577" t="str">
            <v xml:space="preserve"> Oval roaster 39x27cm with easygrip handle, and with rack</v>
          </cell>
          <cell r="E29577" t="str">
            <v>Франция</v>
          </cell>
          <cell r="F29577" t="str">
            <v>СТЕКЛО</v>
          </cell>
        </row>
        <row r="29578">
          <cell r="A29578" t="str">
            <v>206P000/5045</v>
          </cell>
          <cell r="B29578" t="str">
            <v>PYREX</v>
          </cell>
          <cell r="C29578" t="str">
            <v xml:space="preserve"> Блюдо круглое с крышкой Cook&amp;Store 15см</v>
          </cell>
          <cell r="D29578" t="str">
            <v xml:space="preserve"> Round dish with plastic lid 0.35L / 15cm</v>
          </cell>
          <cell r="E29578" t="str">
            <v>Франция</v>
          </cell>
          <cell r="F29578" t="str">
            <v>СТЕКЛО</v>
          </cell>
        </row>
        <row r="29579">
          <cell r="A29579" t="str">
            <v>207P000/5045</v>
          </cell>
          <cell r="B29579" t="str">
            <v>PYREX</v>
          </cell>
          <cell r="C29579" t="str">
            <v xml:space="preserve"> Форма для запекания круглая с крышкой Cook&amp;Store 20см</v>
          </cell>
          <cell r="D29579" t="str">
            <v xml:space="preserve"> Round dish with plastic lid 1.0L / 20cm</v>
          </cell>
          <cell r="E29579" t="str">
            <v>Франция</v>
          </cell>
          <cell r="F29579" t="str">
            <v>СТЕКЛО</v>
          </cell>
        </row>
        <row r="29580">
          <cell r="A29580" t="str">
            <v>208P000/5046</v>
          </cell>
          <cell r="B29580" t="str">
            <v>PYREX</v>
          </cell>
          <cell r="C29580" t="str">
            <v xml:space="preserve"> Блюдо круглое с крышкой Cook&amp;Store 26см</v>
          </cell>
          <cell r="D29580" t="str">
            <v xml:space="preserve"> Round dish with plastic lid 2.3L / 26cm</v>
          </cell>
          <cell r="E29580" t="str">
            <v>Франция</v>
          </cell>
          <cell r="F29580" t="str">
            <v>СТЕКЛО</v>
          </cell>
        </row>
        <row r="29581">
          <cell r="A29581" t="str">
            <v>IC1RR22/5648</v>
          </cell>
          <cell r="B29581" t="str">
            <v>PYREX</v>
          </cell>
          <cell r="C29581" t="str">
            <v xml:space="preserve"> Керамическая форма White прямоугольная 22x14см</v>
          </cell>
          <cell r="D29581" t="str">
            <v xml:space="preserve"> Rectangular roaster 22x14cm white</v>
          </cell>
          <cell r="E29581" t="str">
            <v>Португалия</v>
          </cell>
          <cell r="F29581" t="str">
            <v>КЕРАМИКА</v>
          </cell>
        </row>
        <row r="29582">
          <cell r="A29582" t="str">
            <v>IC1OR34/5646</v>
          </cell>
          <cell r="B29582" t="str">
            <v>PYREX</v>
          </cell>
          <cell r="C29582" t="str">
            <v xml:space="preserve"> Керамическая форма White овальная 34x23см</v>
          </cell>
          <cell r="D29582" t="str">
            <v xml:space="preserve"> Oval roaster 34x23 cm white</v>
          </cell>
          <cell r="E29582" t="str">
            <v>Португалия</v>
          </cell>
          <cell r="F29582" t="str">
            <v>КЕРАМИКА</v>
          </cell>
        </row>
        <row r="29583">
          <cell r="A29583" t="str">
            <v>912S756OK</v>
          </cell>
          <cell r="B29583" t="str">
            <v>PYREX</v>
          </cell>
          <cell r="C29583" t="str">
            <v xml:space="preserve"> Набор посуды Pyrex 3+2 предмета</v>
          </cell>
          <cell r="E29583" t="str">
            <v>Франция</v>
          </cell>
          <cell r="F29583" t="str">
            <v>ЖАРОСТОЙКОЕ СТЕКЛО,ПЛАСТИК,НЕЙ</v>
          </cell>
        </row>
        <row r="29584">
          <cell r="A29584" t="str">
            <v>900S030</v>
          </cell>
          <cell r="B29584" t="str">
            <v>PYREX</v>
          </cell>
          <cell r="C29584" t="str">
            <v xml:space="preserve"> Набор 2шт блюдо овальное 30x21см+блюдо прям. 35x22см</v>
          </cell>
          <cell r="E29584" t="str">
            <v>Франция</v>
          </cell>
          <cell r="F29584" t="str">
            <v>ЖАРОСТОЙКОЕ СТЕКЛО</v>
          </cell>
        </row>
        <row r="29585">
          <cell r="A29585" t="str">
            <v>912S757</v>
          </cell>
          <cell r="B29585" t="str">
            <v>PYREX</v>
          </cell>
          <cell r="C29585" t="str">
            <v xml:space="preserve"> Набор 2шт блюдо овальное 30x21см+39x27см</v>
          </cell>
          <cell r="D29585" t="str">
            <v xml:space="preserve"> 345B Oval roaster 30x21cm+ 347B Oval roaster 39x27cm</v>
          </cell>
          <cell r="E29585" t="str">
            <v>Франция</v>
          </cell>
          <cell r="F29585" t="str">
            <v>ЖАРОСТОЙКОЕ СТЕКЛО</v>
          </cell>
        </row>
        <row r="29586">
          <cell r="A29586" t="str">
            <v>248BC00/1046</v>
          </cell>
          <cell r="B29586" t="str">
            <v>PYREX</v>
          </cell>
          <cell r="C29586" t="str">
            <v xml:space="preserve"> Блюдо прямоугольное O CUISINE 35х22см</v>
          </cell>
          <cell r="D29586" t="str">
            <v xml:space="preserve"> Rectangular roaster 35x22cm</v>
          </cell>
          <cell r="E29586" t="str">
            <v>Франция</v>
          </cell>
          <cell r="F29586" t="str">
            <v>ЖАРОСТОЙКОЕ СТЕКЛО</v>
          </cell>
        </row>
        <row r="29587">
          <cell r="A29587" t="str">
            <v>803BC00/1048</v>
          </cell>
          <cell r="B29587" t="str">
            <v>PYREX</v>
          </cell>
          <cell r="C29587" t="str">
            <v xml:space="preserve"> Форма для выпечки с гофрированными краями O CUISINE 27см</v>
          </cell>
          <cell r="D29587" t="str">
            <v xml:space="preserve"> Flan dish 27cm</v>
          </cell>
          <cell r="E29587" t="str">
            <v>Франция</v>
          </cell>
          <cell r="F29587" t="str">
            <v>ЖАРОСТОЙКОЕ СТЕКЛО</v>
          </cell>
        </row>
        <row r="29588">
          <cell r="A29588" t="str">
            <v>345B000/B040</v>
          </cell>
          <cell r="B29588" t="str">
            <v>PYREX</v>
          </cell>
          <cell r="C29588" t="str">
            <v xml:space="preserve"> Блюдо овальное 30х21см</v>
          </cell>
          <cell r="D29588" t="str">
            <v xml:space="preserve"> Oval Roaster 30 x 21</v>
          </cell>
          <cell r="E29588" t="str">
            <v>Франция</v>
          </cell>
          <cell r="F29588" t="str">
            <v>ЖАРОСТОЙКОЕ СТЕКЛО</v>
          </cell>
        </row>
        <row r="29589">
          <cell r="A29589" t="str">
            <v>347B000/B140</v>
          </cell>
          <cell r="B29589" t="str">
            <v>PYREX</v>
          </cell>
          <cell r="C29589" t="str">
            <v xml:space="preserve"> Блюдо овальное 39x27см</v>
          </cell>
          <cell r="D29589" t="str">
            <v xml:space="preserve"> Oval Roaster 39x27 cm</v>
          </cell>
          <cell r="E29589" t="str">
            <v>Франция</v>
          </cell>
          <cell r="F29589" t="str">
            <v>ЖАРОСТОЙКОЕ СТЕКЛО</v>
          </cell>
        </row>
        <row r="29590">
          <cell r="A29590" t="str">
            <v>247BN00/B047</v>
          </cell>
          <cell r="B29590" t="str">
            <v>PYREX</v>
          </cell>
          <cell r="C29590" t="str">
            <v xml:space="preserve"> Блюдо прямоугольное BULK 33х20см</v>
          </cell>
          <cell r="D29590" t="str">
            <v xml:space="preserve"> Rectangular roaster 33x20cm</v>
          </cell>
          <cell r="E29590" t="str">
            <v>Франция</v>
          </cell>
          <cell r="F29590" t="str">
            <v>ЖАРОСТОЙКОЕ СТЕКЛО</v>
          </cell>
        </row>
        <row r="29591">
          <cell r="A29591" t="str">
            <v>345BN00/B044</v>
          </cell>
          <cell r="B29591" t="str">
            <v>PYREX</v>
          </cell>
          <cell r="C29591" t="str">
            <v xml:space="preserve"> Блюдо овальное BULK 30x21см</v>
          </cell>
          <cell r="D29591" t="str">
            <v xml:space="preserve"> Oval roster 30 x 21cm</v>
          </cell>
          <cell r="E29591" t="str">
            <v>Франция</v>
          </cell>
          <cell r="F29591" t="str">
            <v>ЖАРОСТОЙКОЕ СТЕКЛО</v>
          </cell>
        </row>
        <row r="29592">
          <cell r="A29592" t="str">
            <v>211BN00/B240</v>
          </cell>
          <cell r="B29592" t="str">
            <v>PYREX</v>
          </cell>
          <cell r="C29592" t="str">
            <v xml:space="preserve"> Блюдо квадратное BULK 20x17см</v>
          </cell>
          <cell r="D29592" t="str">
            <v xml:space="preserve"> Square roaster 20x17cm</v>
          </cell>
          <cell r="E29592" t="str">
            <v>Франция</v>
          </cell>
          <cell r="F29592" t="str">
            <v>ЖАРОСТОЙКОЕ СТЕКЛО</v>
          </cell>
        </row>
        <row r="29593">
          <cell r="A29593" t="str">
            <v>204AN00/B043</v>
          </cell>
          <cell r="B29593" t="str">
            <v>PYREX</v>
          </cell>
          <cell r="C29593" t="str">
            <v xml:space="preserve"> Кастрюля круглая BULK 20см 1.6л</v>
          </cell>
          <cell r="D29593" t="str">
            <v xml:space="preserve"> Round Casserole 20,2cm- 1,6L</v>
          </cell>
          <cell r="E29593" t="str">
            <v>Франция</v>
          </cell>
          <cell r="F29593" t="str">
            <v>ЖАРОСТОЙКОЕ СТЕКЛО</v>
          </cell>
        </row>
        <row r="29594">
          <cell r="A29594" t="str">
            <v>208AN00/B043</v>
          </cell>
          <cell r="B29594" t="str">
            <v>PYREX</v>
          </cell>
          <cell r="C29594" t="str">
            <v xml:space="preserve"> Кастрюля круглая BULK 23см 2.3л</v>
          </cell>
          <cell r="D29594" t="str">
            <v xml:space="preserve"> Round Casserole 23,2cm- 2,3L</v>
          </cell>
          <cell r="E29594" t="str">
            <v>Франция</v>
          </cell>
          <cell r="F29594" t="str">
            <v>ЖАРОСТОЙКОЕ СТЕКЛО</v>
          </cell>
        </row>
        <row r="29595">
          <cell r="A29595" t="str">
            <v>408B000MAR</v>
          </cell>
          <cell r="B29595" t="str">
            <v>PYREX</v>
          </cell>
          <cell r="C29595" t="str">
            <v xml:space="preserve"> Блюдо OPTIMUM прямоугольное 35х23см+прихватки</v>
          </cell>
          <cell r="D29595" t="str">
            <v xml:space="preserve"> RECT PX 35X23 OPTIMUM</v>
          </cell>
          <cell r="E29595" t="str">
            <v>Франция</v>
          </cell>
          <cell r="F29595" t="str">
            <v>СТЕКЛО,ХЛОПОК</v>
          </cell>
        </row>
        <row r="29596">
          <cell r="A29596" t="str">
            <v>409B000MAR</v>
          </cell>
          <cell r="B29596" t="str">
            <v>PYREX</v>
          </cell>
          <cell r="C29596" t="str">
            <v xml:space="preserve"> Блюдо OPTIMUM прямоугольное 39х25см+прихватки</v>
          </cell>
          <cell r="D29596" t="str">
            <v xml:space="preserve"> RECT PX 39X25 OPTIMUM</v>
          </cell>
          <cell r="E29596" t="str">
            <v>Франция</v>
          </cell>
          <cell r="F29596" t="str">
            <v>СТЕКЛО,ХЛОПОК</v>
          </cell>
        </row>
        <row r="29597">
          <cell r="A29597" t="str">
            <v>408B000NY</v>
          </cell>
          <cell r="B29597" t="str">
            <v>PYREX</v>
          </cell>
          <cell r="C29597" t="str">
            <v xml:space="preserve"> Блюдо OPTIMUM прямоугольное 35х23см+варежка</v>
          </cell>
          <cell r="D29597" t="str">
            <v xml:space="preserve"> RECT PX 35X23 OPTIMUM</v>
          </cell>
          <cell r="E29597" t="str">
            <v>Франция</v>
          </cell>
          <cell r="F29597" t="str">
            <v>СТЕКЛО,ХЛОПОК</v>
          </cell>
        </row>
        <row r="29598">
          <cell r="A29598" t="str">
            <v>409B000NY</v>
          </cell>
          <cell r="B29598" t="str">
            <v>PYREX</v>
          </cell>
          <cell r="C29598" t="str">
            <v xml:space="preserve"> Блюдо OPTIMUM прямоугольное 39х25см+варежка</v>
          </cell>
          <cell r="D29598" t="str">
            <v xml:space="preserve"> RECT PX 39X25 OPTIMUM</v>
          </cell>
          <cell r="E29598" t="str">
            <v>Франция</v>
          </cell>
          <cell r="F29598" t="str">
            <v>СТЕКЛО,ХЛОПОК</v>
          </cell>
        </row>
        <row r="29599">
          <cell r="A29599" t="str">
            <v>912S845/6141</v>
          </cell>
          <cell r="B29599" t="str">
            <v>PYREX</v>
          </cell>
          <cell r="C29599" t="str">
            <v xml:space="preserve"> Набор прямоугольных форм Cook&lt;(&gt;&amp;&lt;)&gt;Store Picnic 1.1+2.5л с крышками</v>
          </cell>
          <cell r="E29599" t="str">
            <v>Франция</v>
          </cell>
          <cell r="F29599" t="str">
            <v>СТЕКЛО,ПЛАСТИК</v>
          </cell>
        </row>
        <row r="29600">
          <cell r="A29600" t="str">
            <v>231B000</v>
          </cell>
          <cell r="B29600" t="str">
            <v>PYREX</v>
          </cell>
          <cell r="C29600" t="str">
            <v xml:space="preserve"> Блюдо прямоугольное Smart cooking 35х23см</v>
          </cell>
          <cell r="D29600" t="str">
            <v xml:space="preserve"> Rect. Roaster 35 x 23</v>
          </cell>
          <cell r="E29600" t="str">
            <v>Франция</v>
          </cell>
          <cell r="F29600" t="str">
            <v>ЖАРОСТОЙКОЕ СТЕКЛО</v>
          </cell>
        </row>
        <row r="29601">
          <cell r="A29601" t="str">
            <v>231B000/B040</v>
          </cell>
          <cell r="B29601" t="str">
            <v>PYREX</v>
          </cell>
          <cell r="C29601" t="str">
            <v xml:space="preserve"> Блюдо прямоугольное 35х23см BULK</v>
          </cell>
          <cell r="D29601" t="str">
            <v xml:space="preserve"> Rect. Roaster 35x23cm</v>
          </cell>
          <cell r="E29601" t="str">
            <v>Франция</v>
          </cell>
          <cell r="F29601" t="str">
            <v>СТЕКЛО</v>
          </cell>
        </row>
        <row r="29602">
          <cell r="A29602" t="str">
            <v>MBCBR35/5046-1</v>
          </cell>
          <cell r="B29602" t="str">
            <v>PYREX</v>
          </cell>
          <cell r="C29602" t="str">
            <v xml:space="preserve"> Форма для запекания Smart cooking 35х26см</v>
          </cell>
          <cell r="D29602" t="str">
            <v xml:space="preserve"> Roaster 35 x 26 cm</v>
          </cell>
          <cell r="E29602" t="str">
            <v>Китай</v>
          </cell>
          <cell r="F29602" t="str">
            <v>СТАЛЬ,АНТИПРИГАРНОЕ ПОКРЫТИЕ</v>
          </cell>
        </row>
        <row r="29603">
          <cell r="A29603" t="str">
            <v>208P000/5046ST</v>
          </cell>
          <cell r="B29603" t="str">
            <v>PYREX</v>
          </cell>
          <cell r="C29603" t="str">
            <v xml:space="preserve"> Блюдо круглое с крышкой Cook&amp;Store 26см</v>
          </cell>
          <cell r="D29603" t="str">
            <v xml:space="preserve"> Round dish with plastic lid 2.3L / 26cm</v>
          </cell>
          <cell r="E29603" t="str">
            <v>Франция</v>
          </cell>
          <cell r="F29603" t="str">
            <v>СТЕКЛО</v>
          </cell>
        </row>
        <row r="29604">
          <cell r="A29604" t="str">
            <v>211P000/5046ST</v>
          </cell>
          <cell r="B29604" t="str">
            <v>PYREX</v>
          </cell>
          <cell r="C29604" t="str">
            <v xml:space="preserve"> Блюдо квадратное с крышкой Cook&amp;Store 20x17x5.5см</v>
          </cell>
          <cell r="D29604" t="str">
            <v xml:space="preserve"> Square dish with plastic lid 1.0L / 20x17x5.5cm</v>
          </cell>
          <cell r="E29604" t="str">
            <v>Франция</v>
          </cell>
          <cell r="F29604" t="str">
            <v>СТЕКЛО</v>
          </cell>
        </row>
        <row r="29605">
          <cell r="A29605" t="str">
            <v>215P000/5046ST</v>
          </cell>
          <cell r="B29605" t="str">
            <v>PYREX</v>
          </cell>
          <cell r="C29605" t="str">
            <v xml:space="preserve"> Блюдо прямоугольное с крышкой Cook&amp;Store 23х15x6.5см</v>
          </cell>
          <cell r="D29605" t="str">
            <v xml:space="preserve"> Rect. dish with plastic lid 1.1L / 23x15x6.5cm</v>
          </cell>
          <cell r="E29605" t="str">
            <v>Франция</v>
          </cell>
          <cell r="F29605" t="str">
            <v>СТЕКЛО</v>
          </cell>
        </row>
        <row r="29606">
          <cell r="A29606" t="str">
            <v>216P000/5045ST</v>
          </cell>
          <cell r="B29606" t="str">
            <v>PYREX</v>
          </cell>
          <cell r="C29606" t="str">
            <v xml:space="preserve"> Блюдо прямоугольное с крышкой Cook&amp;Store 28х20x8см</v>
          </cell>
          <cell r="D29606" t="str">
            <v xml:space="preserve"> Rect. dish with plastic lid 2.6L / 28x20x8cm</v>
          </cell>
          <cell r="E29606" t="str">
            <v>Франция</v>
          </cell>
          <cell r="F29606" t="str">
            <v>СТЕКЛО</v>
          </cell>
        </row>
        <row r="29607">
          <cell r="A29607" t="str">
            <v>212P000/5045ST</v>
          </cell>
          <cell r="B29607" t="str">
            <v>PYREX</v>
          </cell>
          <cell r="C29607" t="str">
            <v xml:space="preserve"> Блюдо квадратное с крышкой Cook&amp;Store 25x22x7см</v>
          </cell>
          <cell r="D29607" t="str">
            <v xml:space="preserve"> Square dish with plastic lid 2.2L / 25x22x7cm</v>
          </cell>
          <cell r="E29607" t="str">
            <v>Франция</v>
          </cell>
          <cell r="F29607" t="str">
            <v>СТЕКЛО</v>
          </cell>
        </row>
        <row r="29608">
          <cell r="A29608" t="str">
            <v>408B000-1</v>
          </cell>
          <cell r="B29608" t="str">
            <v>PYREX</v>
          </cell>
          <cell r="C29608" t="str">
            <v xml:space="preserve"> Блюдо Optimum прямоугольное 35х23см</v>
          </cell>
          <cell r="D29608" t="str">
            <v xml:space="preserve"> RECT PX 35X23 OPTIMUM</v>
          </cell>
          <cell r="E29608" t="str">
            <v>Франция</v>
          </cell>
          <cell r="F29608" t="str">
            <v>СТЕКЛО</v>
          </cell>
        </row>
        <row r="29609">
          <cell r="A29609" t="str">
            <v>411B000-1</v>
          </cell>
          <cell r="B29609" t="str">
            <v>PYREX</v>
          </cell>
          <cell r="C29609" t="str">
            <v xml:space="preserve"> Блюдо Optimum овальное 35х24см</v>
          </cell>
          <cell r="D29609" t="str">
            <v xml:space="preserve"> OVAL PX 35X24 OPTIMUM</v>
          </cell>
          <cell r="E29609" t="str">
            <v>Франция</v>
          </cell>
          <cell r="F29609" t="str">
            <v>СТЕКЛО</v>
          </cell>
        </row>
        <row r="29610">
          <cell r="A29610" t="str">
            <v>346B000ST</v>
          </cell>
          <cell r="B29610" t="str">
            <v>PYREX</v>
          </cell>
          <cell r="C29610" t="str">
            <v xml:space="preserve"> Блюдо овальное Smart cooking 35x24см</v>
          </cell>
          <cell r="D29610" t="str">
            <v xml:space="preserve"> Oval dish 35x24cm</v>
          </cell>
          <cell r="E29610" t="str">
            <v>Франция</v>
          </cell>
          <cell r="F29610" t="str">
            <v>СТЕКЛО</v>
          </cell>
        </row>
        <row r="29611">
          <cell r="A29611" t="str">
            <v>OPT20-1</v>
          </cell>
          <cell r="B29611" t="str">
            <v>PYREX</v>
          </cell>
          <cell r="C29611" t="str">
            <v xml:space="preserve"> Сковорода OPTIMUM 20см + лопатка Attribute в подарок</v>
          </cell>
          <cell r="D29611" t="str">
            <v xml:space="preserve"> FRYING PAN 20 OPTIMA</v>
          </cell>
          <cell r="E29611" t="str">
            <v>Китай</v>
          </cell>
          <cell r="F29611" t="str">
            <v>АЛЮМИНИЙ,АНТИПРИГАРНОЕ ПОКРЫТИ</v>
          </cell>
        </row>
        <row r="29612">
          <cell r="A29612" t="str">
            <v>OPT24-1</v>
          </cell>
          <cell r="B29612" t="str">
            <v>PYREX</v>
          </cell>
          <cell r="C29612" t="str">
            <v xml:space="preserve"> Сковорода OPTIMUM 24см + лопатка Attribute в подарок</v>
          </cell>
          <cell r="D29612" t="str">
            <v xml:space="preserve"> FRYING PAN 24 OPTIMA</v>
          </cell>
          <cell r="E29612" t="str">
            <v>Китай</v>
          </cell>
          <cell r="F29612" t="str">
            <v>АЛЮМИНИЙ,АНТИПРИГАРНОЕ ПОКРЫТИ</v>
          </cell>
        </row>
        <row r="29613">
          <cell r="A29613" t="str">
            <v>OPT26-1</v>
          </cell>
          <cell r="B29613" t="str">
            <v>PYREX</v>
          </cell>
          <cell r="C29613" t="str">
            <v xml:space="preserve"> Сковорода OPTIMUM 26см + лопатка Attribute в подарок</v>
          </cell>
          <cell r="D29613" t="str">
            <v xml:space="preserve"> FRYING PAN 26 OPTIMA</v>
          </cell>
          <cell r="E29613" t="str">
            <v>Китай</v>
          </cell>
          <cell r="F29613" t="str">
            <v>АЛЮМИНИЙ,АНТИПРИГАРНОЕ ПОКРЫТИ</v>
          </cell>
        </row>
        <row r="29614">
          <cell r="A29614" t="str">
            <v>912S842/6141</v>
          </cell>
          <cell r="B29614" t="str">
            <v>PYREX</v>
          </cell>
          <cell r="C29614" t="str">
            <v xml:space="preserve"> Набор прямоугольных форм Cook&amp;Store WINTER 1.1+2.6л</v>
          </cell>
          <cell r="D29614" t="str">
            <v xml:space="preserve"> Cook&amp;Store WINTER set</v>
          </cell>
          <cell r="E29614" t="str">
            <v>Франция</v>
          </cell>
          <cell r="F29614" t="str">
            <v>CТЕКЛО,ПЛАСТИК</v>
          </cell>
        </row>
        <row r="29615">
          <cell r="A29615" t="str">
            <v>OPT28-1</v>
          </cell>
          <cell r="B29615" t="str">
            <v>PYREX</v>
          </cell>
          <cell r="C29615" t="str">
            <v xml:space="preserve"> Сковорода OPTIMUM 28см + лопатка Attribute в подарок</v>
          </cell>
          <cell r="D29615" t="str">
            <v xml:space="preserve"> FRYING PAN 28 OPTIMA</v>
          </cell>
          <cell r="E29615" t="str">
            <v>Китай</v>
          </cell>
          <cell r="F29615" t="str">
            <v>АЛЮМИНИЙ,АНТИПРИГАРНОЕ ПОКРЫТИ</v>
          </cell>
        </row>
        <row r="29616">
          <cell r="A29616" t="str">
            <v>247BN00/OK</v>
          </cell>
          <cell r="B29616" t="str">
            <v>PYREX</v>
          </cell>
          <cell r="C29616" t="str">
            <v xml:space="preserve"> Блюдо прямоугольное 33х20см</v>
          </cell>
          <cell r="D29616" t="str">
            <v xml:space="preserve"> Rectangular roaster 33x20cm</v>
          </cell>
          <cell r="E29616" t="str">
            <v>Франция</v>
          </cell>
          <cell r="F29616" t="str">
            <v>ЖАРОСТОЙКОЕ СТЕКЛО</v>
          </cell>
        </row>
        <row r="29617">
          <cell r="A29617" t="str">
            <v>345BN00/OK</v>
          </cell>
          <cell r="B29617" t="str">
            <v>PYREX</v>
          </cell>
          <cell r="C29617" t="str">
            <v xml:space="preserve"> Блюдо овальное 30x21см</v>
          </cell>
          <cell r="D29617" t="str">
            <v xml:space="preserve"> Oval roster 30x21cm</v>
          </cell>
          <cell r="E29617" t="str">
            <v>Франция</v>
          </cell>
          <cell r="F29617" t="str">
            <v>ЖАРОСТОЙКОЕ СТЕКЛО</v>
          </cell>
        </row>
        <row r="29618">
          <cell r="A29618" t="str">
            <v>912S774/2017</v>
          </cell>
          <cell r="B29618" t="str">
            <v>PYREX</v>
          </cell>
          <cell r="C29618" t="str">
            <v xml:space="preserve"> Набор Cook&amp;Store 2 предмета+сумка</v>
          </cell>
          <cell r="E29618" t="str">
            <v>Франция</v>
          </cell>
          <cell r="F29618" t="str">
            <v>СТЕКЛО,ПЛАСТИК,ХЛОПОК</v>
          </cell>
        </row>
        <row r="29619">
          <cell r="A29619" t="str">
            <v>248BN00/B046</v>
          </cell>
          <cell r="B29619" t="str">
            <v>PYREX</v>
          </cell>
          <cell r="C29619" t="str">
            <v xml:space="preserve"> Блюдо BULK прямоугольное 35х20см</v>
          </cell>
          <cell r="D29619" t="str">
            <v xml:space="preserve"> Rectangular roaster 35x20cm</v>
          </cell>
          <cell r="E29619" t="str">
            <v>Франция</v>
          </cell>
          <cell r="F29619" t="str">
            <v>СТЕКЛО</v>
          </cell>
        </row>
        <row r="29620">
          <cell r="A29620" t="str">
            <v>818BN00/B046</v>
          </cell>
          <cell r="B29620" t="str">
            <v>PYREX</v>
          </cell>
          <cell r="C29620" t="str">
            <v xml:space="preserve"> Блюдо для запекания BULK круглое 26см</v>
          </cell>
          <cell r="D29620" t="str">
            <v xml:space="preserve"> Deep Flan dish 26</v>
          </cell>
          <cell r="E29620" t="str">
            <v>Франция</v>
          </cell>
          <cell r="F29620" t="str">
            <v>СТЕКЛО</v>
          </cell>
        </row>
        <row r="29621">
          <cell r="A29621" t="str">
            <v>248BN00ST</v>
          </cell>
          <cell r="B29621" t="str">
            <v>PYREX</v>
          </cell>
          <cell r="C29621" t="str">
            <v xml:space="preserve"> Блюдо прямоугольное 35х20см</v>
          </cell>
          <cell r="D29621" t="str">
            <v xml:space="preserve"> Rectangular roaster 35x20cm</v>
          </cell>
          <cell r="E29621" t="str">
            <v>Франция</v>
          </cell>
          <cell r="F29621" t="str">
            <v>СТЕКЛО</v>
          </cell>
        </row>
        <row r="29622">
          <cell r="A29622" t="str">
            <v>818BN00ST</v>
          </cell>
          <cell r="B29622" t="str">
            <v>PYREX</v>
          </cell>
          <cell r="C29622" t="str">
            <v xml:space="preserve"> Блюдо для запекания круглое 26см</v>
          </cell>
          <cell r="D29622" t="str">
            <v xml:space="preserve"> Deep Flan dish 26</v>
          </cell>
          <cell r="E29622" t="str">
            <v>Франция</v>
          </cell>
          <cell r="F29622" t="str">
            <v>СТЕКЛО</v>
          </cell>
        </row>
        <row r="29623">
          <cell r="A29623" t="str">
            <v>A0003340</v>
          </cell>
          <cell r="B29623" t="str">
            <v>PYREX</v>
          </cell>
          <cell r="C29623" t="str">
            <v xml:space="preserve"> Крышка силиконовая 22.5см</v>
          </cell>
          <cell r="E29623" t="str">
            <v>Китай</v>
          </cell>
          <cell r="F29623" t="str">
            <v>СИЛИКОН</v>
          </cell>
        </row>
        <row r="29624">
          <cell r="A29624" t="str">
            <v>ET26BFX/6146</v>
          </cell>
          <cell r="B29624" t="str">
            <v>PYREX</v>
          </cell>
          <cell r="C29624" t="str">
            <v xml:space="preserve"> Сковорода Expert 26см</v>
          </cell>
          <cell r="E29624" t="str">
            <v>Китай</v>
          </cell>
          <cell r="F29624" t="str">
            <v>НЕРЖАВЕЮЩАЯ СТАЛЬ,АНТИПРИГАРНО</v>
          </cell>
        </row>
        <row r="29625">
          <cell r="A29625" t="str">
            <v>211BN00/OK</v>
          </cell>
          <cell r="B29625" t="str">
            <v>PYREX</v>
          </cell>
          <cell r="C29625" t="str">
            <v xml:space="preserve"> Блюдо квадратное 20x17см</v>
          </cell>
          <cell r="D29625" t="str">
            <v xml:space="preserve"> Square roaster 20x17cm</v>
          </cell>
          <cell r="E29625" t="str">
            <v>Франция</v>
          </cell>
          <cell r="F29625" t="str">
            <v>ЖАРОСТОЙКОЕ СТЕКЛО</v>
          </cell>
        </row>
        <row r="29626">
          <cell r="A29626" t="str">
            <v>204AN00/OK</v>
          </cell>
          <cell r="B29626" t="str">
            <v>PYREX</v>
          </cell>
          <cell r="C29626" t="str">
            <v xml:space="preserve"> Кастрюля круглая 20см 1.6л</v>
          </cell>
          <cell r="D29626" t="str">
            <v xml:space="preserve"> Round Casserole 20.2cm- 1.6L</v>
          </cell>
          <cell r="E29626" t="str">
            <v>Франция</v>
          </cell>
          <cell r="F29626" t="str">
            <v>ЖАРОСТОЙКОЕ СТЕКЛО</v>
          </cell>
        </row>
        <row r="29627">
          <cell r="A29627" t="str">
            <v>208AN00/OK</v>
          </cell>
          <cell r="B29627" t="str">
            <v>PYREX</v>
          </cell>
          <cell r="C29627" t="str">
            <v xml:space="preserve"> Кастрюля круглая 23см 2.3л</v>
          </cell>
          <cell r="D29627" t="str">
            <v xml:space="preserve"> Round Casserole 23.2cm- 2.3L</v>
          </cell>
          <cell r="E29627" t="str">
            <v>Франция</v>
          </cell>
          <cell r="F29627" t="str">
            <v>ЖАРОСТОЙКОЕ СТЕКЛО</v>
          </cell>
        </row>
        <row r="29628">
          <cell r="A29628" t="str">
            <v>408B000/B046</v>
          </cell>
          <cell r="B29628" t="str">
            <v>PYREX</v>
          </cell>
          <cell r="C29628" t="str">
            <v xml:space="preserve"> Блюдо Optimum прямоугольное 35х23см</v>
          </cell>
          <cell r="D29628" t="str">
            <v xml:space="preserve"> RECT PX 35X23 OPTIMUM</v>
          </cell>
          <cell r="E29628" t="str">
            <v>Франция</v>
          </cell>
          <cell r="F29628" t="str">
            <v>СТЕКЛО</v>
          </cell>
        </row>
        <row r="29629">
          <cell r="A29629" t="str">
            <v>411B000/B046</v>
          </cell>
          <cell r="B29629" t="str">
            <v>PYREX</v>
          </cell>
          <cell r="C29629" t="str">
            <v xml:space="preserve"> Блюдо Optimum овальное 35х24см</v>
          </cell>
          <cell r="D29629" t="str">
            <v xml:space="preserve"> OVAL PX 35X24 OPTIMUM</v>
          </cell>
          <cell r="E29629" t="str">
            <v>Франция</v>
          </cell>
          <cell r="F29629" t="str">
            <v>СТЕКЛО</v>
          </cell>
        </row>
        <row r="29630">
          <cell r="A29630" t="str">
            <v>409B000/B140</v>
          </cell>
          <cell r="B29630" t="str">
            <v>PYREX</v>
          </cell>
          <cell r="C29630" t="str">
            <v xml:space="preserve"> Блюдо Optimum прямоугольное 39х25см</v>
          </cell>
          <cell r="D29630" t="str">
            <v xml:space="preserve"> RECT PX 39X25 OPTIMUM</v>
          </cell>
          <cell r="E29630" t="str">
            <v>Франция</v>
          </cell>
          <cell r="F29630" t="str">
            <v>СТЕКЛО</v>
          </cell>
        </row>
        <row r="29631">
          <cell r="A29631" t="str">
            <v>409B000-1</v>
          </cell>
          <cell r="B29631" t="str">
            <v>PYREX</v>
          </cell>
          <cell r="C29631" t="str">
            <v xml:space="preserve"> Блюдо Optimum прямоугольное 39х25см</v>
          </cell>
          <cell r="D29631" t="str">
            <v xml:space="preserve"> RECT PX 39X25 OPTIMUM</v>
          </cell>
          <cell r="E29631" t="str">
            <v>Франция</v>
          </cell>
          <cell r="F29631" t="str">
            <v>СТЕКЛО</v>
          </cell>
        </row>
        <row r="29632">
          <cell r="A29632" t="str">
            <v>MBCBC26/5046-1</v>
          </cell>
          <cell r="B29632" t="str">
            <v>PYREX</v>
          </cell>
          <cell r="C29632" t="str">
            <v xml:space="preserve"> Форма для пирога Smart cooking 26см</v>
          </cell>
          <cell r="D29632" t="str">
            <v xml:space="preserve"> Cake pan 26cm</v>
          </cell>
          <cell r="E29632" t="str">
            <v>Китай</v>
          </cell>
          <cell r="F29632" t="str">
            <v>СТАЛЬ,АНТИПРИГАРНОЕ ПОКРЫТИЕ</v>
          </cell>
        </row>
        <row r="29633">
          <cell r="A29633" t="str">
            <v>412U000/6143</v>
          </cell>
          <cell r="B29633" t="str">
            <v>PYREX</v>
          </cell>
          <cell r="C29633" t="str">
            <v xml:space="preserve"> Блюдо Optimum овальное с решеткой 40х28см 4.2л</v>
          </cell>
          <cell r="D29633" t="str">
            <v xml:space="preserve"> Oval roaster 40x28cm with easygrip handle</v>
          </cell>
          <cell r="E29633" t="str">
            <v>Франция</v>
          </cell>
          <cell r="F29633" t="str">
            <v>СТЕКЛО</v>
          </cell>
        </row>
        <row r="29634">
          <cell r="A29634" t="str">
            <v>ASS02R0/6146</v>
          </cell>
          <cell r="B29634" t="str">
            <v>PYREX</v>
          </cell>
          <cell r="C29634" t="str">
            <v xml:space="preserve"> Набор форм для запекания АСИМЕТРИЯ 30х24см + 25х20см</v>
          </cell>
          <cell r="D29634" t="str">
            <v xml:space="preserve"> Set - RR 30x24 + RR 25x20</v>
          </cell>
          <cell r="E29634" t="str">
            <v>Китай</v>
          </cell>
          <cell r="F29634" t="str">
            <v>СТАЛЬ,АНТИПРИГАРНОЕ ПОКРЫТИЕ</v>
          </cell>
        </row>
        <row r="29635">
          <cell r="A29635" t="str">
            <v>OPT20</v>
          </cell>
          <cell r="B29635" t="str">
            <v>PYREX</v>
          </cell>
          <cell r="C29635" t="str">
            <v xml:space="preserve"> Сковорода OPTIMUM 20cm + лопатка Pyrex в подарок</v>
          </cell>
          <cell r="D29635" t="str">
            <v xml:space="preserve"> FRYING PAN 20 OPTIMA</v>
          </cell>
          <cell r="E29635" t="str">
            <v>Китай</v>
          </cell>
          <cell r="F29635" t="str">
            <v>АЛЮМИНИЙ,АНТИПРИГАРНОЕ ПОКРЫТИ</v>
          </cell>
        </row>
        <row r="29636">
          <cell r="A29636" t="str">
            <v>OPT24</v>
          </cell>
          <cell r="B29636" t="str">
            <v>PYREX</v>
          </cell>
          <cell r="C29636" t="str">
            <v xml:space="preserve"> Сковорода OPTIMUM 24cm + лопатка Pyrex в подарок</v>
          </cell>
          <cell r="D29636" t="str">
            <v xml:space="preserve"> FRYING PAN 24 OPTIMA</v>
          </cell>
          <cell r="E29636" t="str">
            <v>Китай</v>
          </cell>
          <cell r="F29636" t="str">
            <v>АЛЮМИНИЙ,АНТИПРИГАРНОЕ ПОКРЫТИ</v>
          </cell>
        </row>
        <row r="29637">
          <cell r="A29637" t="str">
            <v>OPT26</v>
          </cell>
          <cell r="B29637" t="str">
            <v>PYREX</v>
          </cell>
          <cell r="C29637" t="str">
            <v xml:space="preserve"> Сковорода OPTIMUM 26cm + лопатка Pyrex в подарок</v>
          </cell>
          <cell r="D29637" t="str">
            <v xml:space="preserve"> FRYING PAN 26 OPTIMA</v>
          </cell>
          <cell r="E29637" t="str">
            <v>Китай</v>
          </cell>
          <cell r="F29637" t="str">
            <v>АЛЮМИНИЙ,АНТИПРИГАРНОЕ ПОКРЫТИ</v>
          </cell>
        </row>
        <row r="29638">
          <cell r="A29638" t="str">
            <v>OPT28</v>
          </cell>
          <cell r="B29638" t="str">
            <v>PYREX</v>
          </cell>
          <cell r="C29638" t="str">
            <v xml:space="preserve"> Сковорода OPTIMUM 28cm + лопатка Pyrex в подарок</v>
          </cell>
          <cell r="D29638" t="str">
            <v xml:space="preserve"> FRYING PAN 28 OPTIMA</v>
          </cell>
          <cell r="E29638" t="str">
            <v>Китай</v>
          </cell>
          <cell r="F29638" t="str">
            <v>АЛЮМИНИЙ,АНТИПРИГАРНОЕ ПОКРЫТИ</v>
          </cell>
        </row>
        <row r="29639">
          <cell r="A29639" t="str">
            <v>912S775/6112</v>
          </cell>
          <cell r="B29639" t="str">
            <v>PYREX</v>
          </cell>
          <cell r="C29639" t="str">
            <v xml:space="preserve"> Набор из 3 предметов</v>
          </cell>
          <cell r="D29639" t="str">
            <v xml:space="preserve"> Set of 3 pcs</v>
          </cell>
          <cell r="E29639" t="str">
            <v>Франция</v>
          </cell>
          <cell r="F29639" t="str">
            <v>ЖАРОСТОЙКОЕ СТЕКЛО</v>
          </cell>
        </row>
        <row r="29640">
          <cell r="A29640" t="str">
            <v>912S775SL</v>
          </cell>
          <cell r="B29640" t="str">
            <v>PYREX</v>
          </cell>
          <cell r="C29640" t="str">
            <v xml:space="preserve"> Набор из 3 предметов(Мерный стакан 0.5л+ миска 2.7л+ ростер 35х23см)</v>
          </cell>
          <cell r="D29640" t="str">
            <v xml:space="preserve"> Set of 3 pcs</v>
          </cell>
          <cell r="E29640" t="str">
            <v>Франция</v>
          </cell>
          <cell r="F29640" t="str">
            <v>ЖАРОСТОЙКОЕ СТЕКЛО</v>
          </cell>
        </row>
        <row r="29641">
          <cell r="A29641" t="str">
            <v>812B000/6146</v>
          </cell>
          <cell r="B29641" t="str">
            <v>PYREX</v>
          </cell>
          <cell r="C29641" t="str">
            <v xml:space="preserve"> Форма для выпечки с гофрированными краями 24см</v>
          </cell>
          <cell r="D29641" t="str">
            <v xml:space="preserve"> Flan dish 24</v>
          </cell>
          <cell r="E29641" t="str">
            <v>Франция</v>
          </cell>
          <cell r="F29641" t="str">
            <v>ЖАРОСТОЙКОЕ СТЕКЛО</v>
          </cell>
        </row>
        <row r="29642">
          <cell r="A29642" t="str">
            <v>OP20BF2/6146</v>
          </cell>
          <cell r="B29642" t="str">
            <v>PYREX</v>
          </cell>
          <cell r="C29642" t="str">
            <v xml:space="preserve"> Сковорода OPTIMA индукция 20см</v>
          </cell>
          <cell r="D29642" t="str">
            <v xml:space="preserve"> FRYING PAN 20 OPTIMA</v>
          </cell>
          <cell r="E29642" t="str">
            <v>Китай</v>
          </cell>
          <cell r="F29642" t="str">
            <v>АЛЮМИНИЙ,АНТИПРИГАРНОЕ ПОКРЫТИ</v>
          </cell>
        </row>
        <row r="29643">
          <cell r="A29643" t="str">
            <v>OP24BF2/6146</v>
          </cell>
          <cell r="B29643" t="str">
            <v>PYREX</v>
          </cell>
          <cell r="C29643" t="str">
            <v xml:space="preserve"> Сковорода OPTIMA индукция 24см</v>
          </cell>
          <cell r="D29643" t="str">
            <v xml:space="preserve"> FRYING PAN 24 OPTIMA</v>
          </cell>
          <cell r="E29643" t="str">
            <v>Китай</v>
          </cell>
          <cell r="F29643" t="str">
            <v>АЛЮМИНИЙ,АНТИПРИГАРНОЕ ПОКРЫТИ</v>
          </cell>
        </row>
        <row r="29644">
          <cell r="A29644" t="str">
            <v>OP26BF2/6146</v>
          </cell>
          <cell r="B29644" t="str">
            <v>PYREX</v>
          </cell>
          <cell r="C29644" t="str">
            <v xml:space="preserve"> Сковорода OPTIMA индукция 26см</v>
          </cell>
          <cell r="D29644" t="str">
            <v xml:space="preserve"> FRYING PAN 26 OPTIMA</v>
          </cell>
          <cell r="E29644" t="str">
            <v>Китай</v>
          </cell>
          <cell r="F29644" t="str">
            <v>АЛЮМИНИЙ,АНТИПРИГАРНОЕ ПОКРЫТИ</v>
          </cell>
        </row>
        <row r="29645">
          <cell r="A29645" t="str">
            <v>OP28BF2/6146</v>
          </cell>
          <cell r="B29645" t="str">
            <v>PYREX</v>
          </cell>
          <cell r="C29645" t="str">
            <v xml:space="preserve"> Сковорода OPTIMA индукция 28см</v>
          </cell>
          <cell r="D29645" t="str">
            <v xml:space="preserve"> FRYING PAN 28 OPTIMA</v>
          </cell>
          <cell r="E29645" t="str">
            <v>Китай</v>
          </cell>
          <cell r="F29645" t="str">
            <v>АЛЮМИНИЙ,АНТИПРИГАРНОЕ ПОКРЫТИ</v>
          </cell>
        </row>
        <row r="29646">
          <cell r="A29646" t="str">
            <v>406B000/7046</v>
          </cell>
          <cell r="B29646" t="str">
            <v>PYREX</v>
          </cell>
          <cell r="C29646" t="str">
            <v xml:space="preserve"> Блюдо Pyrex Irrestible 27х17см прямоугольное</v>
          </cell>
          <cell r="D29646" t="str">
            <v xml:space="preserve"> RECT PX 28X17 Irrestible</v>
          </cell>
          <cell r="E29646" t="str">
            <v>Франция</v>
          </cell>
          <cell r="F29646" t="str">
            <v>СТЕКЛО</v>
          </cell>
        </row>
        <row r="29647">
          <cell r="A29647" t="str">
            <v>407B000/7046</v>
          </cell>
          <cell r="B29647" t="str">
            <v>PYREX</v>
          </cell>
          <cell r="C29647" t="str">
            <v xml:space="preserve"> Блюдо Pyrex Irrestible 31х20см прямоугольное</v>
          </cell>
          <cell r="D29647" t="str">
            <v xml:space="preserve"> RECT PX 31X20 Irrestible</v>
          </cell>
          <cell r="E29647" t="str">
            <v>Франция</v>
          </cell>
          <cell r="F29647" t="str">
            <v>СТЕКЛО</v>
          </cell>
        </row>
        <row r="29648">
          <cell r="A29648" t="str">
            <v>408B000/7046</v>
          </cell>
          <cell r="B29648" t="str">
            <v>PYREX</v>
          </cell>
          <cell r="C29648" t="str">
            <v xml:space="preserve"> Блюдо Pyrex Irrestible 35х23см прямоугольное</v>
          </cell>
          <cell r="D29648" t="str">
            <v xml:space="preserve"> RECT PX 35X23 Irrestible</v>
          </cell>
          <cell r="E29648" t="str">
            <v>Франция</v>
          </cell>
          <cell r="F29648" t="str">
            <v>СТЕКЛО</v>
          </cell>
        </row>
        <row r="29649">
          <cell r="A29649" t="str">
            <v>409B000/7046</v>
          </cell>
          <cell r="B29649" t="str">
            <v>PYREX</v>
          </cell>
          <cell r="C29649" t="str">
            <v xml:space="preserve"> Блюдо Pyrex Irrestible 39х28см прямоугольное</v>
          </cell>
          <cell r="D29649" t="str">
            <v xml:space="preserve"> RECT PX 39X25 Irrestible</v>
          </cell>
          <cell r="E29649" t="str">
            <v>Франция</v>
          </cell>
          <cell r="F29649" t="str">
            <v>СТЕКЛО</v>
          </cell>
        </row>
        <row r="29650">
          <cell r="A29650" t="str">
            <v>410B000/7044</v>
          </cell>
          <cell r="B29650" t="str">
            <v>PYREX</v>
          </cell>
          <cell r="C29650" t="str">
            <v xml:space="preserve"> Блюдо Pyrex Irrestible 30х21см овальное</v>
          </cell>
          <cell r="D29650" t="str">
            <v xml:space="preserve"> OVAL PX 30X21 Irrestible</v>
          </cell>
          <cell r="E29650" t="str">
            <v>Франция</v>
          </cell>
          <cell r="F29650" t="str">
            <v>СТЕКЛО</v>
          </cell>
        </row>
        <row r="29651">
          <cell r="A29651" t="str">
            <v>411B000/7046</v>
          </cell>
          <cell r="B29651" t="str">
            <v>PYREX</v>
          </cell>
          <cell r="C29651" t="str">
            <v xml:space="preserve"> Блюдо Pyrex Irrestible 35х24см овальное</v>
          </cell>
          <cell r="D29651" t="str">
            <v xml:space="preserve"> OVAL PX 35X24 Irrestible</v>
          </cell>
          <cell r="E29651" t="str">
            <v>Франция</v>
          </cell>
          <cell r="F29651" t="str">
            <v>СТЕКЛО</v>
          </cell>
        </row>
        <row r="29652">
          <cell r="A29652" t="str">
            <v>412B000/7044</v>
          </cell>
          <cell r="B29652" t="str">
            <v>PYREX</v>
          </cell>
          <cell r="C29652" t="str">
            <v xml:space="preserve"> Блюдо Pyrex Irrestible 37х27см овальное</v>
          </cell>
          <cell r="D29652" t="str">
            <v xml:space="preserve"> OVAL PX 40X28 Irrestible</v>
          </cell>
          <cell r="E29652" t="str">
            <v>Франция</v>
          </cell>
          <cell r="F29652" t="str">
            <v>СТЕКЛО</v>
          </cell>
        </row>
        <row r="29653">
          <cell r="A29653" t="str">
            <v>400B000/7046</v>
          </cell>
          <cell r="B29653" t="str">
            <v>PYREX</v>
          </cell>
          <cell r="C29653" t="str">
            <v xml:space="preserve"> Блюдо Pyrex Irrestible 29х23см квадратное</v>
          </cell>
          <cell r="D29653" t="str">
            <v xml:space="preserve"> SQUARE PX29X23 Irrestible</v>
          </cell>
          <cell r="E29653" t="str">
            <v>Франция</v>
          </cell>
          <cell r="F29653" t="str">
            <v>СТЕКЛО</v>
          </cell>
        </row>
        <row r="29654">
          <cell r="A29654" t="str">
            <v>412U000/7043</v>
          </cell>
          <cell r="B29654" t="str">
            <v>PYREX</v>
          </cell>
          <cell r="C29654" t="str">
            <v xml:space="preserve"> Блюдо Pyrex Irrestible 39х27см овальное с решеткой</v>
          </cell>
          <cell r="D29654" t="str">
            <v xml:space="preserve"> Oval roaster 40x28cm with easygrip handle</v>
          </cell>
          <cell r="E29654" t="str">
            <v>Франция</v>
          </cell>
          <cell r="F29654" t="str">
            <v>СТЕКЛО</v>
          </cell>
        </row>
        <row r="29655">
          <cell r="A29655" t="str">
            <v>404B000/7046</v>
          </cell>
          <cell r="B29655" t="str">
            <v>PYREX</v>
          </cell>
          <cell r="C29655" t="str">
            <v xml:space="preserve"> Миска Винтаж 2.5л</v>
          </cell>
          <cell r="D29655" t="str">
            <v xml:space="preserve"> Vintage bowl 2l5 with coquille</v>
          </cell>
          <cell r="E29655" t="str">
            <v>Франция</v>
          </cell>
          <cell r="F29655" t="str">
            <v>СТЕКЛО</v>
          </cell>
        </row>
        <row r="29656">
          <cell r="A29656" t="str">
            <v>220B000/5046</v>
          </cell>
          <cell r="B29656" t="str">
            <v>PYREX</v>
          </cell>
          <cell r="C29656" t="str">
            <v xml:space="preserve"> Блюдо квадратное Smart cooking 21x21см</v>
          </cell>
          <cell r="D29656" t="str">
            <v xml:space="preserve"> Square Roaster 21 x 21</v>
          </cell>
          <cell r="E29656" t="str">
            <v>Франция</v>
          </cell>
          <cell r="F29656" t="str">
            <v>СТЕКЛО</v>
          </cell>
        </row>
        <row r="29657">
          <cell r="A29657" t="str">
            <v>448U000/5043</v>
          </cell>
          <cell r="B29657" t="str">
            <v>PYREX</v>
          </cell>
          <cell r="C29657" t="str">
            <v xml:space="preserve"> Блюдо овальное с решеткой гриль Smart cooking 42x30см</v>
          </cell>
          <cell r="D29657" t="str">
            <v xml:space="preserve"> Oval roaster 42x30cm with easygrip handle</v>
          </cell>
          <cell r="E29657" t="str">
            <v>Франция</v>
          </cell>
          <cell r="F29657" t="str">
            <v>СТЕКЛО</v>
          </cell>
        </row>
        <row r="29658">
          <cell r="A29658" t="str">
            <v>105A000</v>
          </cell>
          <cell r="B29658" t="str">
            <v>PYREX</v>
          </cell>
          <cell r="C29658" t="str">
            <v xml:space="preserve"> Кастрюля круглая Smart cooking 1л</v>
          </cell>
          <cell r="D29658" t="str">
            <v xml:space="preserve"> Round Casserole 1.0L</v>
          </cell>
          <cell r="E29658" t="str">
            <v>Франция</v>
          </cell>
          <cell r="F29658" t="str">
            <v>СТЕКЛО</v>
          </cell>
        </row>
        <row r="29659">
          <cell r="A29659" t="str">
            <v>108A000</v>
          </cell>
          <cell r="B29659" t="str">
            <v>PYREX</v>
          </cell>
          <cell r="C29659" t="str">
            <v xml:space="preserve"> Кастрюля круглая Smart cooking 1.5л</v>
          </cell>
          <cell r="D29659" t="str">
            <v xml:space="preserve"> Round Casserole 1.5L</v>
          </cell>
          <cell r="E29659" t="str">
            <v>Франция</v>
          </cell>
          <cell r="F29659" t="str">
            <v>СТЕКЛО</v>
          </cell>
        </row>
        <row r="29660">
          <cell r="A29660" t="str">
            <v>112A000</v>
          </cell>
          <cell r="B29660" t="str">
            <v>PYREX</v>
          </cell>
          <cell r="C29660" t="str">
            <v xml:space="preserve"> Кастрюля круглая Smart cooking 2.5л</v>
          </cell>
          <cell r="D29660" t="str">
            <v xml:space="preserve"> Round Casserole 2.5L</v>
          </cell>
          <cell r="E29660" t="str">
            <v>Франция</v>
          </cell>
          <cell r="F29660" t="str">
            <v>СТЕКЛО</v>
          </cell>
        </row>
        <row r="29661">
          <cell r="A29661" t="str">
            <v>118A000</v>
          </cell>
          <cell r="B29661" t="str">
            <v>PYREX</v>
          </cell>
          <cell r="C29661" t="str">
            <v xml:space="preserve"> Кастрюля круглая Smart cooking 3.75л</v>
          </cell>
          <cell r="D29661" t="str">
            <v xml:space="preserve"> Round Casserole 3.75L</v>
          </cell>
          <cell r="E29661" t="str">
            <v>Франция</v>
          </cell>
          <cell r="F29661" t="str">
            <v>СТЕКЛО</v>
          </cell>
        </row>
        <row r="29662">
          <cell r="A29662" t="str">
            <v>460A000</v>
          </cell>
          <cell r="B29662" t="str">
            <v>PYREX</v>
          </cell>
          <cell r="C29662" t="str">
            <v xml:space="preserve"> Утятница Smart cooking 4.5л</v>
          </cell>
          <cell r="D29662" t="str">
            <v xml:space="preserve"> Oval Casserole 4.5L</v>
          </cell>
          <cell r="E29662" t="str">
            <v>Франция</v>
          </cell>
          <cell r="F29662" t="str">
            <v>СТЕКЛО</v>
          </cell>
        </row>
        <row r="29663">
          <cell r="A29663" t="str">
            <v>346BN00</v>
          </cell>
          <cell r="B29663" t="str">
            <v>PYREX</v>
          </cell>
          <cell r="C29663" t="str">
            <v xml:space="preserve"> Блюдо овальное 35х24см</v>
          </cell>
          <cell r="D29663" t="str">
            <v xml:space="preserve"> PLAT OVALE SANS STRIE GLASSCO</v>
          </cell>
          <cell r="E29663" t="str">
            <v>Франция</v>
          </cell>
          <cell r="F29663" t="str">
            <v>СТЕКЛО</v>
          </cell>
        </row>
        <row r="29664">
          <cell r="A29664" t="str">
            <v>C303B05/5044</v>
          </cell>
          <cell r="B29664" t="str">
            <v>PYREX</v>
          </cell>
          <cell r="C29664" t="str">
            <v xml:space="preserve"> Форма для запекания овальная 32х21см ВЕЙВ РЭД</v>
          </cell>
          <cell r="D29664" t="str">
            <v xml:space="preserve"> Oval roaster 32x 21 cm - 3.1 L</v>
          </cell>
          <cell r="E29664" t="str">
            <v>Китай</v>
          </cell>
          <cell r="F29664" t="str">
            <v>КЕРАМИКА</v>
          </cell>
        </row>
        <row r="29665">
          <cell r="A29665" t="str">
            <v>C307B05/5044</v>
          </cell>
          <cell r="B29665" t="str">
            <v>PYREX</v>
          </cell>
          <cell r="C29665" t="str">
            <v xml:space="preserve"> Форма для запекания прямоугольная 25х18см ВЕЙВ РЭД</v>
          </cell>
          <cell r="D29665" t="str">
            <v xml:space="preserve"> Rectangular roaster - 25 x 18 cm - 2.5 L</v>
          </cell>
          <cell r="E29665" t="str">
            <v>Китай</v>
          </cell>
          <cell r="F29665" t="str">
            <v>КЕРАМИКА</v>
          </cell>
        </row>
        <row r="29666">
          <cell r="A29666" t="str">
            <v>C309B05/5044</v>
          </cell>
          <cell r="B29666" t="str">
            <v>PYREX</v>
          </cell>
          <cell r="C29666" t="str">
            <v xml:space="preserve"> Форма для запекания прямоугольная 33х23см ВЕЙВ РЭД</v>
          </cell>
          <cell r="D29666" t="str">
            <v xml:space="preserve"> Rectangular roaster - 33x 23 cm - 4.6 L</v>
          </cell>
          <cell r="E29666" t="str">
            <v>Китай</v>
          </cell>
          <cell r="F29666" t="str">
            <v>КЕРАМИКА</v>
          </cell>
        </row>
        <row r="29667">
          <cell r="A29667" t="str">
            <v>C311B05/5044</v>
          </cell>
          <cell r="B29667" t="str">
            <v>PYREX</v>
          </cell>
          <cell r="C29667" t="str">
            <v xml:space="preserve"> Форма для запекания квадратная 22х22см ВЕЙВ РЭД</v>
          </cell>
          <cell r="D29667" t="str">
            <v xml:space="preserve"> Square roaster - 22x22 cm - 2.7 L</v>
          </cell>
          <cell r="E29667" t="str">
            <v>Китай</v>
          </cell>
          <cell r="F29667" t="str">
            <v>КЕРАМИКА</v>
          </cell>
        </row>
        <row r="29668">
          <cell r="A29668" t="str">
            <v>C312S05/5046</v>
          </cell>
          <cell r="B29668" t="str">
            <v>PYREX</v>
          </cell>
          <cell r="C29668" t="str">
            <v xml:space="preserve"> Формочка порционная 2шт 7см ВЕЙВ РЭД</v>
          </cell>
          <cell r="D29668" t="str">
            <v xml:space="preserve"> Ramekin - set x 2 - 7 cm - 0.1 L</v>
          </cell>
          <cell r="E29668" t="str">
            <v>Китай</v>
          </cell>
          <cell r="F29668" t="str">
            <v>КЕРАМИКА</v>
          </cell>
        </row>
        <row r="29669">
          <cell r="A29669" t="str">
            <v>C314A05/5046</v>
          </cell>
          <cell r="B29669" t="str">
            <v>PYREX</v>
          </cell>
          <cell r="C29669" t="str">
            <v xml:space="preserve"> Форма для запекания прямоугольная с крышкой 16х9см ВЕЙВ РЭД</v>
          </cell>
          <cell r="D29669" t="str">
            <v xml:space="preserve"> Terrine rectangular + stoneware  lid - 16x9 cm - 0,7L</v>
          </cell>
          <cell r="E29669" t="str">
            <v>Китай</v>
          </cell>
          <cell r="F29669" t="str">
            <v>КЕРАМИКА</v>
          </cell>
        </row>
        <row r="29670">
          <cell r="A29670" t="str">
            <v>C315B05/5044</v>
          </cell>
          <cell r="B29670" t="str">
            <v>PYREX</v>
          </cell>
          <cell r="C29670" t="str">
            <v xml:space="preserve"> Форма для запекания овальная 36х25см ВЕЙВ РЭД</v>
          </cell>
          <cell r="D29670" t="str">
            <v xml:space="preserve"> Large oval roaster- 36x 25 cm- 4 L</v>
          </cell>
          <cell r="E29670" t="str">
            <v>Китай</v>
          </cell>
          <cell r="F29670" t="str">
            <v>КЕРАМИКА</v>
          </cell>
        </row>
        <row r="29671">
          <cell r="A29671" t="str">
            <v>C316A05/5046</v>
          </cell>
          <cell r="B29671" t="str">
            <v>PYREX</v>
          </cell>
          <cell r="C29671" t="str">
            <v xml:space="preserve"> Мини кастрюля с крышкой 10см ВЕЙВ РЭД</v>
          </cell>
          <cell r="D29671" t="str">
            <v xml:space="preserve"> MINI Casserole + stoneware lid - 10 cm- 0,2L</v>
          </cell>
          <cell r="E29671" t="str">
            <v>Китай</v>
          </cell>
          <cell r="F29671" t="str">
            <v>КЕРАМИКА</v>
          </cell>
        </row>
        <row r="29672">
          <cell r="A29672" t="str">
            <v>C319B05/5046</v>
          </cell>
          <cell r="B29672" t="str">
            <v>PYREX</v>
          </cell>
          <cell r="C29672" t="str">
            <v xml:space="preserve"> Мини кастрюля с ручкой 11см ВЕЙВ РЭД</v>
          </cell>
          <cell r="D29672" t="str">
            <v xml:space="preserve"> MINI Poelon -11 cm - 0,4L</v>
          </cell>
          <cell r="E29672" t="str">
            <v>Китай</v>
          </cell>
          <cell r="F29672" t="str">
            <v>КЕРАМИКА</v>
          </cell>
        </row>
        <row r="29673">
          <cell r="A29673" t="str">
            <v>SC5AC20/5041</v>
          </cell>
          <cell r="B29673" t="str">
            <v>PYREX</v>
          </cell>
          <cell r="C29673" t="str">
            <v xml:space="preserve"> Кастрюля круглая 20см красная 2.2л</v>
          </cell>
          <cell r="D29673" t="str">
            <v xml:space="preserve"> Cass Rde PX 20 Slow Cook Red</v>
          </cell>
          <cell r="E29673" t="str">
            <v>Китай</v>
          </cell>
          <cell r="F29673" t="str">
            <v>ЧУГУН</v>
          </cell>
        </row>
        <row r="29674">
          <cell r="A29674" t="str">
            <v>SC5AC24/5041</v>
          </cell>
          <cell r="B29674" t="str">
            <v>PYREX</v>
          </cell>
          <cell r="C29674" t="str">
            <v xml:space="preserve"> Кастрюля круглая 24см красная 3.6л</v>
          </cell>
          <cell r="D29674" t="str">
            <v xml:space="preserve"> Cass Rde PX 24 Slow Cook Red</v>
          </cell>
          <cell r="E29674" t="str">
            <v>Китай</v>
          </cell>
          <cell r="F29674" t="str">
            <v>ЧУГУН</v>
          </cell>
        </row>
        <row r="29675">
          <cell r="A29675" t="str">
            <v>SC6AC20/5041</v>
          </cell>
          <cell r="B29675" t="str">
            <v>PYREX</v>
          </cell>
          <cell r="C29675" t="str">
            <v xml:space="preserve"> Кастрюля круглая 20см черная 2.2л</v>
          </cell>
          <cell r="D29675" t="str">
            <v xml:space="preserve"> Cass Rde 20 PX  SlowCook Black</v>
          </cell>
          <cell r="E29675" t="str">
            <v>Китай</v>
          </cell>
          <cell r="F29675" t="str">
            <v>ЧУГУН</v>
          </cell>
        </row>
        <row r="29676">
          <cell r="A29676" t="str">
            <v>SC6AC24/5041</v>
          </cell>
          <cell r="B29676" t="str">
            <v>PYREX</v>
          </cell>
          <cell r="C29676" t="str">
            <v xml:space="preserve"> Кастрюля круглая 24см черная 3.6л</v>
          </cell>
          <cell r="D29676" t="str">
            <v xml:space="preserve"> Cass Rde PX 24 Slow Cook Black</v>
          </cell>
          <cell r="E29676" t="str">
            <v>Китай</v>
          </cell>
          <cell r="F29676" t="str">
            <v>ЧУГУН</v>
          </cell>
        </row>
        <row r="29677">
          <cell r="A29677" t="str">
            <v>SC5AC29/5041</v>
          </cell>
          <cell r="B29677" t="str">
            <v>PYREX</v>
          </cell>
          <cell r="C29677" t="str">
            <v xml:space="preserve"> Кастрюля овальная 29см красная 3.8л</v>
          </cell>
          <cell r="D29677" t="str">
            <v xml:space="preserve"> Cass Oval 29 PX  SlowCook Red</v>
          </cell>
          <cell r="E29677" t="str">
            <v>Китай</v>
          </cell>
          <cell r="F29677" t="str">
            <v>ЧУГУН</v>
          </cell>
        </row>
        <row r="29678">
          <cell r="A29678" t="str">
            <v>SC5AC33/5041</v>
          </cell>
          <cell r="B29678" t="str">
            <v>PYREX</v>
          </cell>
          <cell r="C29678" t="str">
            <v xml:space="preserve"> Кастрюля овальная 33см красная 5.8л</v>
          </cell>
          <cell r="D29678" t="str">
            <v xml:space="preserve"> Cass Oval 33 PX SlowCook Red</v>
          </cell>
          <cell r="E29678" t="str">
            <v>Китай</v>
          </cell>
          <cell r="F29678" t="str">
            <v>ЧУГУН</v>
          </cell>
        </row>
        <row r="29679">
          <cell r="A29679" t="str">
            <v>SC6AC29/5041</v>
          </cell>
          <cell r="B29679" t="str">
            <v>PYREX</v>
          </cell>
          <cell r="C29679" t="str">
            <v xml:space="preserve"> Кастрюля овальная 29см черная 3.8л</v>
          </cell>
          <cell r="D29679" t="str">
            <v xml:space="preserve"> Cass Oval 29 PX SlowCook Black</v>
          </cell>
          <cell r="E29679" t="str">
            <v>Китай</v>
          </cell>
          <cell r="F29679" t="str">
            <v>ЧУГУН</v>
          </cell>
        </row>
        <row r="29680">
          <cell r="A29680" t="str">
            <v>SC6AC33/5041</v>
          </cell>
          <cell r="B29680" t="str">
            <v>PYREX</v>
          </cell>
          <cell r="C29680" t="str">
            <v xml:space="preserve"> Кастрюля овальная 33см черная 5.8л</v>
          </cell>
          <cell r="D29680" t="str">
            <v xml:space="preserve"> Cass Oval 33 PX SlowCook Black</v>
          </cell>
          <cell r="E29680" t="str">
            <v>Китай</v>
          </cell>
          <cell r="F29680" t="str">
            <v>ЧУГУН</v>
          </cell>
        </row>
        <row r="29681">
          <cell r="A29681" t="str">
            <v>169B000/5040</v>
          </cell>
          <cell r="B29681" t="str">
            <v>PYREX</v>
          </cell>
          <cell r="C29681" t="str">
            <v xml:space="preserve"> Жюльенница 10см</v>
          </cell>
          <cell r="D29681" t="str">
            <v xml:space="preserve"> Ramekin 10cm</v>
          </cell>
          <cell r="E29681" t="str">
            <v>Франция</v>
          </cell>
          <cell r="F29681" t="str">
            <v>ЖАРОСТОЙКОЕ СТЕКЛО</v>
          </cell>
        </row>
        <row r="29682">
          <cell r="A29682" t="str">
            <v>P44S000/5042</v>
          </cell>
          <cell r="B29682" t="str">
            <v>PYREX</v>
          </cell>
          <cell r="C29682" t="str">
            <v xml:space="preserve"> Набор посуды 5 в 1 MULTICOOK</v>
          </cell>
          <cell r="D29682" t="str">
            <v xml:space="preserve"> MULTICOOK 5PCS - PACK V2 Fr</v>
          </cell>
          <cell r="E29682" t="str">
            <v>Франция</v>
          </cell>
          <cell r="F29682" t="str">
            <v>КЕРАМИКА,ЖАР.СТЕКЛО,СИЛИКОН</v>
          </cell>
        </row>
        <row r="29683">
          <cell r="A29683" t="str">
            <v>SC5AC20/5141</v>
          </cell>
          <cell r="B29683" t="str">
            <v>PYREX</v>
          </cell>
          <cell r="C29683" t="str">
            <v xml:space="preserve"> Кастрюля круглая 20см красная 2.2л</v>
          </cell>
          <cell r="D29683" t="str">
            <v xml:space="preserve"> Cass Rde PX 20 Slow Cook Red</v>
          </cell>
          <cell r="E29683" t="str">
            <v>Китай</v>
          </cell>
          <cell r="F29683" t="str">
            <v>ЧУГУН</v>
          </cell>
        </row>
        <row r="29684">
          <cell r="A29684" t="str">
            <v>SC6AC20/5141</v>
          </cell>
          <cell r="B29684" t="str">
            <v>PYREX</v>
          </cell>
          <cell r="C29684" t="str">
            <v xml:space="preserve"> Кастрюля круглая 20см черная 2.2л</v>
          </cell>
          <cell r="D29684" t="str">
            <v xml:space="preserve"> Cass Rde 20 PX  SlowCook Black</v>
          </cell>
          <cell r="E29684" t="str">
            <v>Китай</v>
          </cell>
          <cell r="F29684" t="str">
            <v>ЧУГУН</v>
          </cell>
        </row>
        <row r="29685">
          <cell r="A29685" t="str">
            <v>SC5AC24/5141</v>
          </cell>
          <cell r="B29685" t="str">
            <v>PYREX</v>
          </cell>
          <cell r="C29685" t="str">
            <v xml:space="preserve"> Кастрюля круглая 24см красная 3.6л</v>
          </cell>
          <cell r="D29685" t="str">
            <v xml:space="preserve"> Cass Rde PX 24 Slow Cook Red</v>
          </cell>
          <cell r="E29685" t="str">
            <v>Китай</v>
          </cell>
          <cell r="F29685" t="str">
            <v>ЧУГУН</v>
          </cell>
        </row>
        <row r="29686">
          <cell r="A29686" t="str">
            <v>SC5AC29/5141</v>
          </cell>
          <cell r="B29686" t="str">
            <v>PYREX</v>
          </cell>
          <cell r="C29686" t="str">
            <v xml:space="preserve"> Кастрюля овальная 29см красная 3.8л</v>
          </cell>
          <cell r="D29686" t="str">
            <v xml:space="preserve"> Cass Oval 29 PX  SlowCook Red</v>
          </cell>
          <cell r="E29686" t="str">
            <v>Китай</v>
          </cell>
          <cell r="F29686" t="str">
            <v>ЧУГУН</v>
          </cell>
        </row>
        <row r="29687">
          <cell r="A29687" t="str">
            <v>SC6AC24/5141</v>
          </cell>
          <cell r="B29687" t="str">
            <v>PYREX</v>
          </cell>
          <cell r="C29687" t="str">
            <v xml:space="preserve"> Кастрюля круглая 24см черная 3.6л</v>
          </cell>
          <cell r="D29687" t="str">
            <v xml:space="preserve"> Cass Rde PX 24 Slow Cook Black</v>
          </cell>
          <cell r="E29687" t="str">
            <v>Китай</v>
          </cell>
          <cell r="F29687" t="str">
            <v>ЧУГУН</v>
          </cell>
        </row>
        <row r="29688">
          <cell r="A29688" t="str">
            <v>SC6AC29/5141</v>
          </cell>
          <cell r="B29688" t="str">
            <v>PYREX</v>
          </cell>
          <cell r="C29688" t="str">
            <v xml:space="preserve"> Кастрюля овальная 29см черная 3.8л</v>
          </cell>
          <cell r="D29688" t="str">
            <v xml:space="preserve"> Cass Oval 29 PX SlowCook Black</v>
          </cell>
          <cell r="E29688" t="str">
            <v>Китай</v>
          </cell>
          <cell r="F29688" t="str">
            <v>ЧУГУН</v>
          </cell>
        </row>
        <row r="29689">
          <cell r="A29689" t="str">
            <v>SC6AC33/5141</v>
          </cell>
          <cell r="B29689" t="str">
            <v>PYREX</v>
          </cell>
          <cell r="C29689" t="str">
            <v xml:space="preserve"> Кастрюля овальная 33см черная 5.8л</v>
          </cell>
          <cell r="D29689" t="str">
            <v xml:space="preserve"> Cass Oval 33 PX SlowCook Black</v>
          </cell>
          <cell r="E29689" t="str">
            <v>Китай</v>
          </cell>
          <cell r="F29689" t="str">
            <v>ЧУГУН</v>
          </cell>
        </row>
        <row r="29690">
          <cell r="A29690" t="str">
            <v>SC5AC33/5141</v>
          </cell>
          <cell r="B29690" t="str">
            <v>PYREX</v>
          </cell>
          <cell r="C29690" t="str">
            <v xml:space="preserve"> Кастрюля овальная 33см красная 5.8л</v>
          </cell>
          <cell r="D29690" t="str">
            <v xml:space="preserve"> Cass Oval 33 PX SlowCook Red</v>
          </cell>
          <cell r="E29690" t="str">
            <v>Китай</v>
          </cell>
          <cell r="F29690" t="str">
            <v>ЧУГУН</v>
          </cell>
        </row>
        <row r="29691">
          <cell r="A29691" t="str">
            <v>FTKCC03/5046</v>
          </cell>
          <cell r="B29691" t="str">
            <v>PYREX</v>
          </cell>
          <cell r="C29691" t="str">
            <v xml:space="preserve"> Набор из трех мини форм для запекания ЦИРК</v>
          </cell>
          <cell r="D29691" t="str">
            <v xml:space="preserve"> Set 3 monocavities circus</v>
          </cell>
          <cell r="E29691" t="str">
            <v>Франция</v>
          </cell>
          <cell r="F29691" t="str">
            <v>СИЛИКОН</v>
          </cell>
        </row>
        <row r="29692">
          <cell r="A29692" t="str">
            <v>FTKCC06/5046</v>
          </cell>
          <cell r="B29692" t="str">
            <v>PYREX</v>
          </cell>
          <cell r="C29692" t="str">
            <v xml:space="preserve"> Форма для запекания 6 ячеек ЦИРК</v>
          </cell>
          <cell r="D29692" t="str">
            <v xml:space="preserve"> Multicavity pan X6 circus</v>
          </cell>
          <cell r="E29692" t="str">
            <v>Франция</v>
          </cell>
          <cell r="F29692" t="str">
            <v>СИЛИКОН</v>
          </cell>
        </row>
        <row r="29693">
          <cell r="A29693" t="str">
            <v>FTKNB10/5046</v>
          </cell>
          <cell r="B29693" t="str">
            <v>PYREX</v>
          </cell>
          <cell r="C29693" t="str">
            <v xml:space="preserve"> Форма для запекания 10 ячеек ЦИФРЫ</v>
          </cell>
          <cell r="D29693" t="str">
            <v xml:space="preserve"> Multicavity pan x10 numbers</v>
          </cell>
          <cell r="E29693" t="str">
            <v>Франция</v>
          </cell>
          <cell r="F29693" t="str">
            <v>СИЛИКОН</v>
          </cell>
        </row>
        <row r="29694">
          <cell r="A29694" t="str">
            <v>FTKHB01/5046</v>
          </cell>
          <cell r="B29694" t="str">
            <v>PYREX</v>
          </cell>
          <cell r="C29694" t="str">
            <v xml:space="preserve"> Форма для запекания ДЕНЬ РОЖДЕНИЯ</v>
          </cell>
          <cell r="D29694" t="str">
            <v xml:space="preserve"> Loaf pan Happy Birthday</v>
          </cell>
          <cell r="E29694" t="str">
            <v>Франция</v>
          </cell>
          <cell r="F29694" t="str">
            <v>СИЛИКОН</v>
          </cell>
        </row>
        <row r="29695">
          <cell r="A29695" t="str">
            <v>FTKNB01/5046</v>
          </cell>
          <cell r="B29695" t="str">
            <v>PYREX</v>
          </cell>
          <cell r="C29695" t="str">
            <v xml:space="preserve"> Форма для запекания ЦИФРЫ</v>
          </cell>
          <cell r="D29695" t="str">
            <v xml:space="preserve"> Monocavity pan Numbers</v>
          </cell>
          <cell r="E29695" t="str">
            <v>Франция</v>
          </cell>
          <cell r="F29695" t="str">
            <v>СИЛИКОН</v>
          </cell>
        </row>
        <row r="29696">
          <cell r="A29696" t="str">
            <v>211PW00/5046</v>
          </cell>
          <cell r="B29696" t="str">
            <v>PYREX</v>
          </cell>
          <cell r="C29696" t="str">
            <v xml:space="preserve"> Блюдо квадратное 20x17x5.5см 1л с крышкой многофункциональное</v>
          </cell>
          <cell r="D29696" t="str">
            <v xml:space="preserve"> Square dish 4+1 with  lid 1.0L / 20x17x5.5cm</v>
          </cell>
          <cell r="E29696" t="str">
            <v>Франция</v>
          </cell>
          <cell r="F29696" t="str">
            <v>СТЕКЛО,ПЛАСТИК</v>
          </cell>
        </row>
        <row r="29697">
          <cell r="A29697" t="str">
            <v>212PW00/5044</v>
          </cell>
          <cell r="B29697" t="str">
            <v>PYREX</v>
          </cell>
          <cell r="C29697" t="str">
            <v xml:space="preserve"> Блюдо квадратное 25x22x7см 2.2л с крышкой многофункциональное</v>
          </cell>
          <cell r="D29697" t="str">
            <v xml:space="preserve"> Square dish with lid 2,2L / 25x22x7 cm</v>
          </cell>
          <cell r="E29697" t="str">
            <v>Франция</v>
          </cell>
          <cell r="F29697" t="str">
            <v>СТЕКЛО,ПЛАСТИК</v>
          </cell>
        </row>
        <row r="29698">
          <cell r="A29698" t="str">
            <v>217PW00/5044</v>
          </cell>
          <cell r="B29698" t="str">
            <v>PYREX</v>
          </cell>
          <cell r="C29698" t="str">
            <v xml:space="preserve"> Блюдо прямоугольное 28х20x5см 1.7л с крышкой многофункциональное</v>
          </cell>
          <cell r="D29698" t="str">
            <v xml:space="preserve"> square oven dish</v>
          </cell>
          <cell r="E29698" t="str">
            <v>Франция</v>
          </cell>
          <cell r="F29698" t="str">
            <v>СТЕКЛО,ПЛАСТИК</v>
          </cell>
        </row>
        <row r="29699">
          <cell r="A29699" t="str">
            <v>215PW00/5045</v>
          </cell>
          <cell r="B29699" t="str">
            <v>PYREX</v>
          </cell>
          <cell r="C29699" t="str">
            <v xml:space="preserve"> Блюдо прямоугольное 23х15x6.5см 1.1л с крышкой многофункциональное</v>
          </cell>
          <cell r="D29699" t="str">
            <v xml:space="preserve"> Rect. dish 4+1 with  lid 1.1L / 23x15x6.5cm</v>
          </cell>
          <cell r="E29699" t="str">
            <v>Франция</v>
          </cell>
          <cell r="F29699" t="str">
            <v>СТЕКЛО,ПЛАСТИК</v>
          </cell>
        </row>
        <row r="29700">
          <cell r="A29700" t="str">
            <v>216PW00/5044</v>
          </cell>
          <cell r="B29700" t="str">
            <v>PYREX</v>
          </cell>
          <cell r="C29700" t="str">
            <v xml:space="preserve"> Блюдо прямоугольное 28х20x8см 2.6л с крышкой многофункциональное</v>
          </cell>
          <cell r="D29700" t="str">
            <v xml:space="preserve"> Rectangular dish with lid 2,6L  28x20x8 cm</v>
          </cell>
          <cell r="E29700" t="str">
            <v>Франция</v>
          </cell>
          <cell r="F29700" t="str">
            <v>СТЕКЛО,ПЛАСТИК</v>
          </cell>
        </row>
        <row r="29701">
          <cell r="A29701" t="str">
            <v>MBCBR24/5046</v>
          </cell>
          <cell r="B29701" t="str">
            <v>PYREX</v>
          </cell>
          <cell r="C29701" t="str">
            <v xml:space="preserve"> Форма для запекания Smart cooking 24х24см</v>
          </cell>
          <cell r="D29701" t="str">
            <v xml:space="preserve"> square oven dish</v>
          </cell>
          <cell r="E29701" t="str">
            <v>Китай</v>
          </cell>
          <cell r="F29701" t="str">
            <v>СТАЛЬ,АНТИПРИГАРНОЕ ПОКРЫТИЕ</v>
          </cell>
        </row>
        <row r="29702">
          <cell r="A29702" t="str">
            <v>P44S000/5042-1</v>
          </cell>
          <cell r="B29702" t="str">
            <v>PYREX</v>
          </cell>
          <cell r="C29702" t="str">
            <v xml:space="preserve"> Набор посуды 5 в 1 MULTICOOK + книга рецептов</v>
          </cell>
          <cell r="E29702" t="str">
            <v>Франция</v>
          </cell>
          <cell r="F29702" t="str">
            <v>КЕРАМИКА,ЖАР.СТЕКЛО,СИЛИКОН</v>
          </cell>
        </row>
        <row r="29703">
          <cell r="A29703" t="str">
            <v>346BN00/HC46</v>
          </cell>
          <cell r="B29703" t="str">
            <v>PYREX</v>
          </cell>
          <cell r="C29703" t="str">
            <v xml:space="preserve"> Блюдо овальное COOK N SHARE 35х24см</v>
          </cell>
          <cell r="D29703" t="str">
            <v xml:space="preserve"> Oval Roaster 35x24 cm</v>
          </cell>
          <cell r="E29703" t="str">
            <v>Франция</v>
          </cell>
          <cell r="F29703" t="str">
            <v>СТЕКЛО</v>
          </cell>
        </row>
        <row r="29704">
          <cell r="A29704" t="str">
            <v>347BN00/HC44</v>
          </cell>
          <cell r="B29704" t="str">
            <v>PYREX</v>
          </cell>
          <cell r="C29704" t="str">
            <v xml:space="preserve"> Блюдо овальное COOK N SHARE 39х27см</v>
          </cell>
          <cell r="D29704" t="str">
            <v xml:space="preserve"> Oval Roaster 39x27 cm</v>
          </cell>
          <cell r="E29704" t="str">
            <v>Франция</v>
          </cell>
          <cell r="F29704" t="str">
            <v>СТЕКЛО</v>
          </cell>
        </row>
        <row r="29705">
          <cell r="A29705" t="str">
            <v>212BN00/HC48</v>
          </cell>
          <cell r="B29705" t="str">
            <v>PYREX</v>
          </cell>
          <cell r="C29705" t="str">
            <v xml:space="preserve"> Блюдо квадратное COOK N SHARE 25х22см</v>
          </cell>
          <cell r="D29705" t="str">
            <v xml:space="preserve"> Square Roaster 25 x 22</v>
          </cell>
          <cell r="E29705" t="str">
            <v>Франция</v>
          </cell>
          <cell r="F29705" t="str">
            <v>СТЕКЛО</v>
          </cell>
        </row>
        <row r="29706">
          <cell r="A29706" t="str">
            <v>247BN00/HC47</v>
          </cell>
          <cell r="B29706" t="str">
            <v>PYREX</v>
          </cell>
          <cell r="C29706" t="str">
            <v xml:space="preserve"> Блюдо прямоугольное COOK N SHARE 33х20см</v>
          </cell>
          <cell r="D29706" t="str">
            <v xml:space="preserve"> Roaster 33x20cm</v>
          </cell>
          <cell r="E29706" t="str">
            <v>Франция</v>
          </cell>
          <cell r="F29706" t="str">
            <v>СТЕКЛО</v>
          </cell>
        </row>
        <row r="29707">
          <cell r="A29707" t="str">
            <v>248BN00/HC46</v>
          </cell>
          <cell r="B29707" t="str">
            <v>PYREX</v>
          </cell>
          <cell r="C29707" t="str">
            <v xml:space="preserve"> Блюдо прямоугольное COOK N SHARE 35х22см</v>
          </cell>
          <cell r="D29707" t="str">
            <v xml:space="preserve"> Roaster 35x22cm</v>
          </cell>
          <cell r="E29707" t="str">
            <v>Франция</v>
          </cell>
          <cell r="F29707" t="str">
            <v>СТЕКЛО</v>
          </cell>
        </row>
        <row r="29708">
          <cell r="A29708" t="str">
            <v>249BN00/HC46</v>
          </cell>
          <cell r="B29708" t="str">
            <v>PYREX</v>
          </cell>
          <cell r="C29708" t="str">
            <v xml:space="preserve"> Блюдо прямоугольное COOK N SHARE 39х24см</v>
          </cell>
          <cell r="D29708" t="str">
            <v xml:space="preserve"> Roaster 39x24cm</v>
          </cell>
          <cell r="E29708" t="str">
            <v>Франция</v>
          </cell>
          <cell r="F29708" t="str">
            <v>СТЕКЛО</v>
          </cell>
        </row>
        <row r="29709">
          <cell r="A29709" t="str">
            <v>211PW00</v>
          </cell>
          <cell r="B29709" t="str">
            <v>PYREX</v>
          </cell>
          <cell r="C29709" t="str">
            <v xml:space="preserve"> Блюдо квадратное 20x17x5.5см 1л с крышкой многофункциональное</v>
          </cell>
          <cell r="D29709" t="str">
            <v xml:space="preserve"> Square dish 4+1 with  lid 1.0L / 20x17x5.5cm</v>
          </cell>
          <cell r="E29709" t="str">
            <v>Франция</v>
          </cell>
          <cell r="F29709" t="str">
            <v>СТЕКЛО,ПЛАСТИК</v>
          </cell>
        </row>
        <row r="29710">
          <cell r="A29710" t="str">
            <v>212PW00</v>
          </cell>
          <cell r="B29710" t="str">
            <v>PYREX</v>
          </cell>
          <cell r="C29710" t="str">
            <v xml:space="preserve"> Блюдо квадратное 25x22x7см 2.2л с крышкой многофункциональное</v>
          </cell>
          <cell r="D29710" t="str">
            <v xml:space="preserve"> Square dish with lid 2,2L / 25x22x7 cm</v>
          </cell>
          <cell r="E29710" t="str">
            <v>Франция</v>
          </cell>
          <cell r="F29710" t="str">
            <v>СТЕКЛО,ПЛАСТИК</v>
          </cell>
        </row>
        <row r="29711">
          <cell r="A29711" t="str">
            <v>215PW00</v>
          </cell>
          <cell r="B29711" t="str">
            <v>PYREX</v>
          </cell>
          <cell r="C29711" t="str">
            <v xml:space="preserve"> Блюдо прямоугольное 23х15x6.5см 1.1л с крышкой многофункциональное</v>
          </cell>
          <cell r="D29711" t="str">
            <v xml:space="preserve"> Rect. dish 4+1 with  lid 1.1L / 23x15x6.5cm</v>
          </cell>
          <cell r="E29711" t="str">
            <v>Франция</v>
          </cell>
          <cell r="F29711" t="str">
            <v>СТЕКЛО,ПЛАСТИК</v>
          </cell>
        </row>
        <row r="29712">
          <cell r="A29712" t="str">
            <v>216PW00</v>
          </cell>
          <cell r="B29712" t="str">
            <v>PYREX</v>
          </cell>
          <cell r="C29712" t="str">
            <v xml:space="preserve"> Блюдо прямоугольное 28х20x8см 2.6л с крышкой многофункциональное</v>
          </cell>
          <cell r="D29712" t="str">
            <v xml:space="preserve"> Rectangular dish with lid 2,6L  28x20x8 cm</v>
          </cell>
          <cell r="E29712" t="str">
            <v>Франция</v>
          </cell>
          <cell r="F29712" t="str">
            <v>СТЕКЛО,ПЛАСТИК</v>
          </cell>
        </row>
        <row r="29713">
          <cell r="A29713" t="str">
            <v>217PW00</v>
          </cell>
          <cell r="B29713" t="str">
            <v>PYREX</v>
          </cell>
          <cell r="C29713" t="str">
            <v xml:space="preserve"> Блюдо прямоугольное 28х20x5см 1.7л с крышкой многофункциональное</v>
          </cell>
          <cell r="D29713" t="str">
            <v xml:space="preserve"> square oven dish</v>
          </cell>
          <cell r="E29713" t="str">
            <v>Франция</v>
          </cell>
          <cell r="F29713" t="str">
            <v>СТЕКЛО,ПЛАСТИК</v>
          </cell>
        </row>
        <row r="29714">
          <cell r="A29714" t="str">
            <v>345BN00/HC44</v>
          </cell>
          <cell r="B29714" t="str">
            <v>PYREX</v>
          </cell>
          <cell r="C29714" t="str">
            <v xml:space="preserve"> Блюдо овальное COOK N SHARE 30х21см</v>
          </cell>
          <cell r="D29714" t="str">
            <v xml:space="preserve"> Oval Roaster 30x21 cm</v>
          </cell>
          <cell r="E29714" t="str">
            <v>Франция</v>
          </cell>
          <cell r="F29714" t="str">
            <v>СТЕКЛО</v>
          </cell>
        </row>
        <row r="29715">
          <cell r="A29715" t="str">
            <v>803BN00/HC46</v>
          </cell>
          <cell r="B29715" t="str">
            <v>PYREX</v>
          </cell>
          <cell r="C29715" t="str">
            <v xml:space="preserve"> Форма для выпечки с гофрированными краями COOK N SHARE 27см</v>
          </cell>
          <cell r="D29715" t="str">
            <v xml:space="preserve"> Flan Dish 27 cm</v>
          </cell>
          <cell r="E29715" t="str">
            <v>Франция</v>
          </cell>
          <cell r="F29715" t="str">
            <v>СТЕКЛО</v>
          </cell>
        </row>
        <row r="29716">
          <cell r="A29716" t="str">
            <v>IC5RR26/5046</v>
          </cell>
          <cell r="B29716" t="str">
            <v>PYREX</v>
          </cell>
          <cell r="C29716" t="str">
            <v xml:space="preserve"> Форма прямоугольная керамическая IMPRESSIONS 26x17см</v>
          </cell>
          <cell r="D29716" t="str">
            <v xml:space="preserve"> Rectangular roaster 26x17cm red/white</v>
          </cell>
          <cell r="E29716" t="str">
            <v>Португалия</v>
          </cell>
          <cell r="F29716" t="str">
            <v>КЕРАМИКА</v>
          </cell>
        </row>
        <row r="29717">
          <cell r="A29717" t="str">
            <v>IC5RR31/5046</v>
          </cell>
          <cell r="B29717" t="str">
            <v>PYREX</v>
          </cell>
          <cell r="C29717" t="str">
            <v xml:space="preserve"> Форма прямоугольная керамическая IMPRESSIONS 31x20см</v>
          </cell>
          <cell r="D29717" t="str">
            <v xml:space="preserve"> Rectangular roaster 31x20cm red/white</v>
          </cell>
          <cell r="E29717" t="str">
            <v>Португалия</v>
          </cell>
          <cell r="F29717" t="str">
            <v>КЕРАМИКА</v>
          </cell>
        </row>
        <row r="29718">
          <cell r="A29718" t="str">
            <v>IC5RR33/5044</v>
          </cell>
          <cell r="B29718" t="str">
            <v>PYREX</v>
          </cell>
          <cell r="C29718" t="str">
            <v xml:space="preserve"> Форма прямоугольная керамическая IMPRESSIONS 33x24см</v>
          </cell>
          <cell r="D29718" t="str">
            <v xml:space="preserve"> Rectangular roaster 33x24cm red/white</v>
          </cell>
          <cell r="E29718" t="str">
            <v>Португалия</v>
          </cell>
          <cell r="F29718" t="str">
            <v>КЕРАМИКА</v>
          </cell>
        </row>
        <row r="29719">
          <cell r="A29719" t="str">
            <v>IC5SR24/5046</v>
          </cell>
          <cell r="B29719" t="str">
            <v>PYREX</v>
          </cell>
          <cell r="C29719" t="str">
            <v xml:space="preserve"> Форма квадратная керамическая IMPRESSIONS 24x24см</v>
          </cell>
          <cell r="D29719" t="str">
            <v xml:space="preserve"> Square roaster 24x24 cm red/white</v>
          </cell>
          <cell r="E29719" t="str">
            <v>Португалия</v>
          </cell>
          <cell r="F29719" t="str">
            <v>КЕРАМИКА</v>
          </cell>
        </row>
        <row r="29720">
          <cell r="A29720" t="str">
            <v>216PW00/5044-1</v>
          </cell>
          <cell r="B29720" t="str">
            <v>PYREX</v>
          </cell>
          <cell r="C29720" t="str">
            <v xml:space="preserve"> Блюдо прямоугольное 28х20x8см 2.6л 4 в 1 + овощечистка в подарок</v>
          </cell>
          <cell r="D29720" t="str">
            <v xml:space="preserve"> Rectangular dish with lid 2,6L  28x20x8cm</v>
          </cell>
          <cell r="E29720" t="str">
            <v>Франция</v>
          </cell>
          <cell r="F29720" t="str">
            <v>СТЕКЛО,ПЛАСТИК,СТАЛЬ</v>
          </cell>
        </row>
        <row r="29721">
          <cell r="A29721" t="str">
            <v>217PW00/5044-1</v>
          </cell>
          <cell r="B29721" t="str">
            <v>PYREX</v>
          </cell>
          <cell r="C29721" t="str">
            <v xml:space="preserve"> Блюдо прямоугольное 28х20x5см 1.7л 4 в 1 + овощечистка в подарок</v>
          </cell>
          <cell r="D29721" t="str">
            <v xml:space="preserve"> square oven dish</v>
          </cell>
          <cell r="E29721" t="str">
            <v>Франция</v>
          </cell>
          <cell r="F29721" t="str">
            <v>СТЕКЛО,ПЛАСТИК,СТАЛЬ</v>
          </cell>
        </row>
        <row r="29722">
          <cell r="A29722" t="str">
            <v>204A000/5043</v>
          </cell>
          <cell r="B29722" t="str">
            <v>PYREX</v>
          </cell>
          <cell r="C29722" t="str">
            <v xml:space="preserve"> Кастрюля PYREX Essentials 1.6 л</v>
          </cell>
          <cell r="D29722" t="str">
            <v xml:space="preserve"> COCOTTE RDE PX ESSENTIALS 1,6L STICKER</v>
          </cell>
          <cell r="E29722" t="str">
            <v>Франция</v>
          </cell>
          <cell r="F29722" t="str">
            <v>СТЕКЛО</v>
          </cell>
        </row>
        <row r="29723">
          <cell r="A29723" t="str">
            <v>207A000/5043</v>
          </cell>
          <cell r="B29723" t="str">
            <v>PYREX</v>
          </cell>
          <cell r="C29723" t="str">
            <v xml:space="preserve"> Кастрюля PYREX Essentials 1.0 л</v>
          </cell>
          <cell r="D29723" t="str">
            <v xml:space="preserve"> COCOTTE RDE PX ESSENTIALS 1,0L STICKER</v>
          </cell>
          <cell r="E29723" t="str">
            <v>Франция</v>
          </cell>
          <cell r="F29723" t="str">
            <v>СТЕКЛО</v>
          </cell>
        </row>
        <row r="29724">
          <cell r="A29724" t="str">
            <v>208A000/5043</v>
          </cell>
          <cell r="B29724" t="str">
            <v>PYREX</v>
          </cell>
          <cell r="C29724" t="str">
            <v xml:space="preserve"> Кастрюля PYREX Essentials 2.3 л</v>
          </cell>
          <cell r="D29724" t="str">
            <v xml:space="preserve"> COCOTTE RDE PX ESSENTIALS 2,3L STICKER</v>
          </cell>
          <cell r="E29724" t="str">
            <v>Франция</v>
          </cell>
          <cell r="F29724" t="str">
            <v>СТЕКЛО</v>
          </cell>
        </row>
        <row r="29725">
          <cell r="A29725" t="str">
            <v>207C</v>
          </cell>
          <cell r="B29725" t="str">
            <v>PYREX</v>
          </cell>
          <cell r="C29725" t="str">
            <v xml:space="preserve"> Кастрюля COOK N SHARE 1.3л</v>
          </cell>
          <cell r="D29725" t="str">
            <v xml:space="preserve"> Round Casserole 1.3L</v>
          </cell>
          <cell r="E29725" t="str">
            <v>Франция</v>
          </cell>
          <cell r="F29725" t="str">
            <v>СТЕКЛО</v>
          </cell>
        </row>
        <row r="29726">
          <cell r="A29726" t="str">
            <v>459AA</v>
          </cell>
          <cell r="B29726" t="str">
            <v>PYREX</v>
          </cell>
          <cell r="C29726" t="str">
            <v xml:space="preserve"> Утятница овальная 4л</v>
          </cell>
          <cell r="D29726" t="str">
            <v xml:space="preserve"> Oval Casserole 4L</v>
          </cell>
          <cell r="E29726" t="str">
            <v>Франция</v>
          </cell>
          <cell r="F29726" t="str">
            <v>СТЕКЛО</v>
          </cell>
        </row>
        <row r="29727">
          <cell r="A29727" t="str">
            <v>466AA</v>
          </cell>
          <cell r="B29727" t="str">
            <v>PYREX</v>
          </cell>
          <cell r="C29727" t="str">
            <v xml:space="preserve"> Утятница  прямоугольная 7л</v>
          </cell>
          <cell r="D29727" t="str">
            <v xml:space="preserve"> "</v>
          </cell>
        </row>
        <row r="29728">
          <cell r="A29728" t="str">
            <v>RectangularCasserole 7L"</v>
          </cell>
          <cell r="B29728" t="str">
            <v>Франция</v>
          </cell>
          <cell r="C29728" t="str">
            <v>СТЕКЛО</v>
          </cell>
        </row>
        <row r="29729">
          <cell r="A29729" t="str">
            <v>MBCBS26</v>
          </cell>
          <cell r="B29729" t="str">
            <v>PYREX</v>
          </cell>
          <cell r="C29729" t="str">
            <v xml:space="preserve"> Форма со съемным дном 26см</v>
          </cell>
          <cell r="D29729" t="str">
            <v xml:space="preserve"> Springform 26cm</v>
          </cell>
          <cell r="E29729" t="str">
            <v>Китай</v>
          </cell>
          <cell r="F29729" t="str">
            <v>ЖЕСТЬ</v>
          </cell>
        </row>
        <row r="29730">
          <cell r="A29730" t="str">
            <v>204C</v>
          </cell>
          <cell r="B29730" t="str">
            <v>PYREX</v>
          </cell>
          <cell r="C29730" t="str">
            <v xml:space="preserve"> Кастрюля COOK N SHARE 2.1л</v>
          </cell>
          <cell r="D29730" t="str">
            <v xml:space="preserve"> Round Casserole 2.1L</v>
          </cell>
          <cell r="E29730" t="str">
            <v>Франция</v>
          </cell>
          <cell r="F29730" t="str">
            <v>СТЕКЛО</v>
          </cell>
        </row>
        <row r="29731">
          <cell r="A29731" t="str">
            <v>208C</v>
          </cell>
          <cell r="B29731" t="str">
            <v>PYREX</v>
          </cell>
          <cell r="C29731" t="str">
            <v xml:space="preserve"> Кастрюля COOK N SHARE 3.2л</v>
          </cell>
          <cell r="D29731" t="str">
            <v xml:space="preserve"> Round Casserole 3.2L</v>
          </cell>
          <cell r="E29731" t="str">
            <v>Франция</v>
          </cell>
          <cell r="F29731" t="str">
            <v>СТЕКЛО</v>
          </cell>
        </row>
        <row r="29732">
          <cell r="A29732" t="str">
            <v>112A000N</v>
          </cell>
          <cell r="B29732" t="str">
            <v>PYREX</v>
          </cell>
          <cell r="C29732" t="str">
            <v xml:space="preserve"> Кастрюля круглая SMART cooking 3.3л</v>
          </cell>
          <cell r="D29732" t="str">
            <v xml:space="preserve"> Round Casserole 3.2L</v>
          </cell>
          <cell r="E29732" t="str">
            <v>Франция</v>
          </cell>
          <cell r="F29732" t="str">
            <v>ЖАРОСТОЙКОЕ СТЕКЛО</v>
          </cell>
        </row>
        <row r="29733">
          <cell r="A29733" t="str">
            <v>ATS01F4/5044</v>
          </cell>
          <cell r="B29733" t="str">
            <v>PYREX</v>
          </cell>
          <cell r="C29733" t="str">
            <v xml:space="preserve"> Набор сковородок с ручкой 20+24см</v>
          </cell>
          <cell r="D29733" t="str">
            <v xml:space="preserve"> SET frypan 20/24+handle</v>
          </cell>
          <cell r="E29733" t="str">
            <v>Китай</v>
          </cell>
          <cell r="F29733" t="str">
            <v>АЛЮМИНИЙ</v>
          </cell>
        </row>
        <row r="29734">
          <cell r="A29734" t="str">
            <v>180P000</v>
          </cell>
          <cell r="B29734" t="str">
            <v>PYREX</v>
          </cell>
          <cell r="C29734" t="str">
            <v xml:space="preserve"> Миска с крышкой 2л</v>
          </cell>
          <cell r="D29734" t="str">
            <v xml:space="preserve"> Mixing Bowl 2L with lid , 21 cm</v>
          </cell>
          <cell r="E29734" t="str">
            <v>Франция</v>
          </cell>
          <cell r="F29734" t="str">
            <v>СТЕКЛО,ПЛАСТИК</v>
          </cell>
        </row>
        <row r="29735">
          <cell r="A29735" t="str">
            <v>105A000N</v>
          </cell>
          <cell r="B29735" t="str">
            <v>PYREX</v>
          </cell>
          <cell r="C29735" t="str">
            <v xml:space="preserve"> Кастрюля круглая SMART cooking 1.3л</v>
          </cell>
          <cell r="D29735" t="str">
            <v xml:space="preserve"> Round Casserole 1.3L</v>
          </cell>
          <cell r="E29735" t="str">
            <v>Франция</v>
          </cell>
          <cell r="F29735" t="str">
            <v>СТЕКЛО</v>
          </cell>
        </row>
        <row r="29736">
          <cell r="A29736" t="str">
            <v>108A000N</v>
          </cell>
          <cell r="B29736" t="str">
            <v>PYREX</v>
          </cell>
          <cell r="C29736" t="str">
            <v xml:space="preserve"> Кастрюля круглая SMART cooking 2л</v>
          </cell>
          <cell r="D29736" t="str">
            <v xml:space="preserve"> Round Casserole 2.1L</v>
          </cell>
          <cell r="E29736" t="str">
            <v>Франция</v>
          </cell>
          <cell r="F29736" t="str">
            <v>СТЕКЛО</v>
          </cell>
        </row>
        <row r="29737">
          <cell r="A29737" t="str">
            <v>460A000N</v>
          </cell>
          <cell r="B29737" t="str">
            <v>PYREX</v>
          </cell>
          <cell r="C29737" t="str">
            <v xml:space="preserve"> Кастрюля овальная SMART cooking 4.5л</v>
          </cell>
          <cell r="D29737" t="str">
            <v xml:space="preserve"> Oval Casserole 4.5L</v>
          </cell>
          <cell r="E29737" t="str">
            <v>Франция</v>
          </cell>
          <cell r="F29737" t="str">
            <v>СТЕКЛО</v>
          </cell>
        </row>
        <row r="29738">
          <cell r="A29738" t="str">
            <v>912S774/6100</v>
          </cell>
          <cell r="B29738" t="str">
            <v>PYREX</v>
          </cell>
          <cell r="C29738" t="str">
            <v xml:space="preserve"> Набор COOK&amp;STORE 2 предмета+сумка</v>
          </cell>
          <cell r="E29738" t="str">
            <v>Франция</v>
          </cell>
          <cell r="F29738" t="str">
            <v>СТЕКЛО,ПЛАСТИК</v>
          </cell>
        </row>
        <row r="29739">
          <cell r="A29739" t="str">
            <v>FTKCC06/5046P</v>
          </cell>
          <cell r="B29739" t="str">
            <v>PYREX</v>
          </cell>
          <cell r="C29739" t="str">
            <v xml:space="preserve"> Форма для детского творчества 6 ячеек ЦИРК</v>
          </cell>
          <cell r="D29739">
            <v>0</v>
          </cell>
          <cell r="E29739" t="str">
            <v>Китай</v>
          </cell>
          <cell r="F29739" t="str">
            <v>СИЛИКОН</v>
          </cell>
        </row>
        <row r="29740">
          <cell r="A29740" t="str">
            <v>FTKNB10/5046P</v>
          </cell>
          <cell r="B29740" t="str">
            <v>PYREX</v>
          </cell>
          <cell r="C29740" t="str">
            <v xml:space="preserve"> Форма для детского творчества 10 ячеек ЦИФРЫ</v>
          </cell>
          <cell r="D29740">
            <v>0</v>
          </cell>
          <cell r="E29740" t="str">
            <v>Китай</v>
          </cell>
          <cell r="F29740" t="str">
            <v>СИЛИКОН</v>
          </cell>
        </row>
        <row r="29741">
          <cell r="A29741" t="str">
            <v>AS25RR0</v>
          </cell>
          <cell r="B29741" t="str">
            <v>PYREX</v>
          </cell>
          <cell r="C29741" t="str">
            <v xml:space="preserve"> Форма для запекания АСИМЕТРИЯ 25х20см</v>
          </cell>
          <cell r="D29741" t="str">
            <v xml:space="preserve"> Rect roaster 25x20</v>
          </cell>
          <cell r="E29741" t="str">
            <v>Китай</v>
          </cell>
          <cell r="F29741" t="str">
            <v>СТАЛЬ,АНТИПРИГАРНОЕ ПОКРЫТИЕ</v>
          </cell>
        </row>
        <row r="29742">
          <cell r="A29742" t="str">
            <v>AS35RR0</v>
          </cell>
          <cell r="B29742" t="str">
            <v>PYREX</v>
          </cell>
          <cell r="C29742" t="str">
            <v xml:space="preserve"> Форма для запекания АСИМЕТРИЯ 35х27см</v>
          </cell>
          <cell r="D29742" t="str">
            <v xml:space="preserve"> Rect roaster 35x27</v>
          </cell>
          <cell r="E29742" t="str">
            <v>Китай</v>
          </cell>
          <cell r="F29742" t="str">
            <v>СТАЛЬ,АНТИПРИГАРНОЕ ПОКРЫТИЕ</v>
          </cell>
        </row>
        <row r="29743">
          <cell r="A29743" t="str">
            <v>AS40RR0</v>
          </cell>
          <cell r="B29743" t="str">
            <v>PYREX</v>
          </cell>
          <cell r="C29743" t="str">
            <v xml:space="preserve"> Форма для запекания АСИМЕТРИЯ 40х31см</v>
          </cell>
          <cell r="D29743" t="str">
            <v xml:space="preserve"> Rect roaster 40x31</v>
          </cell>
          <cell r="E29743" t="str">
            <v>Китай</v>
          </cell>
          <cell r="F29743" t="str">
            <v>СТАЛЬ,АНТИПРИГАРНОЕ ПОКРЫТИЕ</v>
          </cell>
        </row>
        <row r="29744">
          <cell r="A29744" t="str">
            <v>AS27BN0</v>
          </cell>
          <cell r="B29744" t="str">
            <v>PYREX</v>
          </cell>
          <cell r="C29744" t="str">
            <v xml:space="preserve"> Форма с гофрированными краями АСИМЕТРИЯ 27см</v>
          </cell>
          <cell r="D29744" t="str">
            <v xml:space="preserve"> Flan pan 27</v>
          </cell>
          <cell r="E29744" t="str">
            <v>Китай</v>
          </cell>
          <cell r="F29744" t="str">
            <v>СТАЛЬ,АНТИПРИГАРНОЕ ПОКРЫТИЕ</v>
          </cell>
        </row>
        <row r="29745">
          <cell r="A29745" t="str">
            <v>AS26BA0</v>
          </cell>
          <cell r="B29745" t="str">
            <v>PYREX</v>
          </cell>
          <cell r="C29745" t="str">
            <v xml:space="preserve"> Форма для пирога АСИМЕТРИЯ 26см</v>
          </cell>
          <cell r="D29745" t="str">
            <v xml:space="preserve"> Cake pan 26</v>
          </cell>
          <cell r="E29745" t="str">
            <v>Китай</v>
          </cell>
          <cell r="F29745" t="str">
            <v>СТАЛЬ,АНТИПРИГАРНОЕ ПОКРЫТИЕ</v>
          </cell>
        </row>
        <row r="29746">
          <cell r="A29746" t="str">
            <v>AS35OR0</v>
          </cell>
          <cell r="B29746" t="str">
            <v>PYREX</v>
          </cell>
          <cell r="C29746" t="str">
            <v xml:space="preserve"> Форма овальная гриль АСИМЕТРИЯ 35х23см</v>
          </cell>
          <cell r="D29746" t="str">
            <v xml:space="preserve"> Oval roaster 35x23</v>
          </cell>
          <cell r="E29746" t="str">
            <v>Китай</v>
          </cell>
          <cell r="F29746" t="str">
            <v>СТАЛЬ,АНТИПРИГАРНОЕ ПОКРЫТИЕ</v>
          </cell>
        </row>
        <row r="29747">
          <cell r="A29747" t="str">
            <v>SC4AC20</v>
          </cell>
          <cell r="B29747" t="str">
            <v>PYREX</v>
          </cell>
          <cell r="C29747" t="str">
            <v xml:space="preserve"> Кастрюля круглая 20см серая 2.2л</v>
          </cell>
          <cell r="D29747" t="str">
            <v xml:space="preserve"> Cass Rde PX 20 Slow Cook Red</v>
          </cell>
          <cell r="E29747" t="str">
            <v>Китай</v>
          </cell>
          <cell r="F29747" t="str">
            <v>ЧУГУН</v>
          </cell>
        </row>
        <row r="29748">
          <cell r="A29748" t="str">
            <v>SC4AC24</v>
          </cell>
          <cell r="B29748" t="str">
            <v>PYREX</v>
          </cell>
          <cell r="C29748" t="str">
            <v xml:space="preserve"> Кастрюля круглая 24см серая 3.6л</v>
          </cell>
          <cell r="D29748" t="str">
            <v xml:space="preserve"> Cass Rde PX 24 Slow Cook Red</v>
          </cell>
          <cell r="E29748" t="str">
            <v>Китай</v>
          </cell>
          <cell r="F29748" t="str">
            <v>ЧУГУН</v>
          </cell>
        </row>
        <row r="29749">
          <cell r="A29749" t="str">
            <v>406B000</v>
          </cell>
          <cell r="B29749" t="str">
            <v>PYREX</v>
          </cell>
          <cell r="C29749" t="str">
            <v xml:space="preserve"> Блюдо OPTIMUM прямоугольное 28х17см</v>
          </cell>
          <cell r="D29749" t="str">
            <v xml:space="preserve"> RECT PX 28X17 OPTIMUM</v>
          </cell>
          <cell r="E29749" t="str">
            <v>Франция</v>
          </cell>
          <cell r="F29749" t="str">
            <v>СТЕКЛО</v>
          </cell>
        </row>
        <row r="29750">
          <cell r="A29750" t="str">
            <v>407B000</v>
          </cell>
          <cell r="B29750" t="str">
            <v>PYREX</v>
          </cell>
          <cell r="C29750" t="str">
            <v xml:space="preserve"> Блюдо OPTIMUM прямоугольное 31х20см</v>
          </cell>
          <cell r="D29750" t="str">
            <v xml:space="preserve"> RECT PX 31X20 OPTIMUM</v>
          </cell>
          <cell r="E29750" t="str">
            <v>Франция</v>
          </cell>
          <cell r="F29750" t="str">
            <v>СТЕКЛО</v>
          </cell>
        </row>
        <row r="29751">
          <cell r="A29751" t="str">
            <v>408B000</v>
          </cell>
          <cell r="B29751" t="str">
            <v>PYREX</v>
          </cell>
          <cell r="C29751" t="str">
            <v xml:space="preserve"> Блюдо OPTIMUM прямоугольное 35х23см</v>
          </cell>
          <cell r="D29751" t="str">
            <v xml:space="preserve"> RECT PX 35X23 OPTIMUM</v>
          </cell>
          <cell r="E29751" t="str">
            <v>Франция</v>
          </cell>
          <cell r="F29751" t="str">
            <v>СТЕКЛО</v>
          </cell>
        </row>
        <row r="29752">
          <cell r="A29752" t="str">
            <v>409B000</v>
          </cell>
          <cell r="B29752" t="str">
            <v>PYREX</v>
          </cell>
          <cell r="C29752" t="str">
            <v xml:space="preserve"> Блюдо OPTIMUM прямоугольное 39х25см</v>
          </cell>
          <cell r="D29752" t="str">
            <v xml:space="preserve"> RECT PX 39X25 OPTIMUM</v>
          </cell>
          <cell r="E29752" t="str">
            <v>Франция</v>
          </cell>
          <cell r="F29752" t="str">
            <v>СТЕКЛО</v>
          </cell>
        </row>
        <row r="29753">
          <cell r="A29753" t="str">
            <v>410B000</v>
          </cell>
          <cell r="B29753" t="str">
            <v>PYREX</v>
          </cell>
          <cell r="C29753" t="str">
            <v xml:space="preserve"> Блюдо OPTIMUM овальное 33х21см</v>
          </cell>
          <cell r="D29753" t="str">
            <v xml:space="preserve"> OVAL PX 30X21 OPTIMUM</v>
          </cell>
          <cell r="E29753" t="str">
            <v>Франция</v>
          </cell>
          <cell r="F29753" t="str">
            <v>СТЕКЛО</v>
          </cell>
        </row>
        <row r="29754">
          <cell r="A29754" t="str">
            <v>411B000</v>
          </cell>
          <cell r="B29754" t="str">
            <v>PYREX</v>
          </cell>
          <cell r="C29754" t="str">
            <v xml:space="preserve"> Блюдо OPTIMUM овальное 35х24см</v>
          </cell>
          <cell r="D29754" t="str">
            <v xml:space="preserve"> OVAL PX 35X24 OPTIMUM</v>
          </cell>
          <cell r="E29754" t="str">
            <v>Франция</v>
          </cell>
          <cell r="F29754" t="str">
            <v>СТЕКЛО</v>
          </cell>
        </row>
        <row r="29755">
          <cell r="A29755" t="str">
            <v>412B000</v>
          </cell>
          <cell r="B29755" t="str">
            <v>PYREX</v>
          </cell>
          <cell r="C29755" t="str">
            <v xml:space="preserve"> Блюдо OPTIMUM овальное 40х28см</v>
          </cell>
          <cell r="D29755" t="str">
            <v xml:space="preserve"> OVAL PX 40X28 OPTIMUM</v>
          </cell>
          <cell r="E29755" t="str">
            <v>Франция</v>
          </cell>
          <cell r="F29755" t="str">
            <v>СТЕКЛО</v>
          </cell>
        </row>
        <row r="29756">
          <cell r="A29756" t="str">
            <v>400B000</v>
          </cell>
          <cell r="B29756" t="str">
            <v>PYREX</v>
          </cell>
          <cell r="C29756" t="str">
            <v xml:space="preserve"> Блюдо OPTIMUM квадратное 29х23см</v>
          </cell>
          <cell r="D29756" t="str">
            <v xml:space="preserve"> SQUARE PX29X23 OPTIMUM</v>
          </cell>
          <cell r="E29756" t="str">
            <v>Франция</v>
          </cell>
          <cell r="F29756" t="str">
            <v>СТЕКЛО</v>
          </cell>
        </row>
        <row r="29757">
          <cell r="A29757" t="str">
            <v>912S757/AV44</v>
          </cell>
          <cell r="B29757" t="str">
            <v>PYREX</v>
          </cell>
          <cell r="C29757" t="str">
            <v xml:space="preserve"> Набор 2шт блюдо овальное 30x21см+39x27см</v>
          </cell>
          <cell r="D29757" t="str">
            <v xml:space="preserve"> 345B Oval roaster 30x21cm+ 347B Oval roaster 39x27cm</v>
          </cell>
          <cell r="E29757" t="str">
            <v>Франция</v>
          </cell>
          <cell r="F29757" t="str">
            <v>СТЕКЛО</v>
          </cell>
        </row>
        <row r="29758">
          <cell r="A29758" t="str">
            <v>912S756/FA42</v>
          </cell>
          <cell r="B29758" t="str">
            <v>PYREX</v>
          </cell>
          <cell r="C29758" t="str">
            <v xml:space="preserve"> Набор 3шт кастрюля 2.3л+блюдо прямоугольное 35x23см+блюдо овальное 35x24см</v>
          </cell>
          <cell r="D29758" t="str">
            <v xml:space="preserve"> SET 2 PLATS+COC RDE PX MIF+E</v>
          </cell>
          <cell r="E29758" t="str">
            <v>Франция</v>
          </cell>
          <cell r="F29758" t="str">
            <v>СТЕКЛО</v>
          </cell>
        </row>
        <row r="29759">
          <cell r="A29759" t="str">
            <v>912S773/6100</v>
          </cell>
          <cell r="B29759" t="str">
            <v>PYREX</v>
          </cell>
          <cell r="C29759" t="str">
            <v xml:space="preserve"> Блюдо Promo 35х24см</v>
          </cell>
          <cell r="D29759" t="str">
            <v xml:space="preserve"> Ready to Sell</v>
          </cell>
          <cell r="E29759" t="str">
            <v>Франция</v>
          </cell>
          <cell r="F29759" t="str">
            <v>СТЕКЛО</v>
          </cell>
        </row>
        <row r="29760">
          <cell r="A29760" t="str">
            <v>404B000/6146</v>
          </cell>
          <cell r="B29760" t="str">
            <v>PYREX</v>
          </cell>
          <cell r="C29760" t="str">
            <v xml:space="preserve"> Миска Винтаж 2.5л</v>
          </cell>
          <cell r="D29760" t="str">
            <v xml:space="preserve"> Vintage bowl 2l5 with coquille</v>
          </cell>
          <cell r="E29760" t="str">
            <v>Франция</v>
          </cell>
          <cell r="F29760" t="str">
            <v>ЖАРОСТОЙКОЕ СТЕКЛО</v>
          </cell>
        </row>
        <row r="29761">
          <cell r="A29761" t="str">
            <v>346B000/B140</v>
          </cell>
          <cell r="B29761" t="str">
            <v>PYREX</v>
          </cell>
          <cell r="C29761" t="str">
            <v xml:space="preserve"> Блюдо овальное Smart cooking 35х24см</v>
          </cell>
          <cell r="D29761" t="str">
            <v xml:space="preserve"> Oval Roaster 35x24</v>
          </cell>
          <cell r="E29761" t="str">
            <v>Франция</v>
          </cell>
          <cell r="F29761" t="str">
            <v>СТЕКЛО</v>
          </cell>
        </row>
        <row r="29762">
          <cell r="A29762" t="str">
            <v>234B000/B140</v>
          </cell>
          <cell r="B29762" t="str">
            <v>PYREX</v>
          </cell>
          <cell r="C29762" t="str">
            <v xml:space="preserve"> Блюдо прямоугольное Smart cooking 35x23см</v>
          </cell>
          <cell r="D29762" t="str">
            <v xml:space="preserve"> Rect. Roaster 34x23</v>
          </cell>
          <cell r="E29762" t="str">
            <v>Франция</v>
          </cell>
          <cell r="F29762" t="str">
            <v>ЖАРОСТОЙКОЕ СТЕКЛО</v>
          </cell>
        </row>
        <row r="29763">
          <cell r="A29763" t="str">
            <v>FTKCC03/5046P</v>
          </cell>
          <cell r="B29763" t="str">
            <v>PYREX</v>
          </cell>
          <cell r="C29763" t="str">
            <v xml:space="preserve"> Форма для детского творчества ЦИРК</v>
          </cell>
          <cell r="E29763" t="str">
            <v>Франция</v>
          </cell>
          <cell r="F29763" t="str">
            <v>СИЛИКОН</v>
          </cell>
        </row>
        <row r="29764">
          <cell r="A29764" t="str">
            <v>GP20BF9/6146</v>
          </cell>
          <cell r="B29764" t="str">
            <v>PYREX</v>
          </cell>
          <cell r="C29764" t="str">
            <v xml:space="preserve"> Сковорода GUSTO+индукция 20см</v>
          </cell>
          <cell r="D29764" t="str">
            <v xml:space="preserve"> Frying pan 20cm GUSTO+</v>
          </cell>
          <cell r="E29764" t="str">
            <v>Китай</v>
          </cell>
          <cell r="F29764" t="str">
            <v>АЛЮМИНИЙ,АНТИПРИГАРНОЕ ПОКРЫТИ</v>
          </cell>
        </row>
        <row r="29765">
          <cell r="A29765" t="str">
            <v>GP24BF9/6146</v>
          </cell>
          <cell r="B29765" t="str">
            <v>PYREX</v>
          </cell>
          <cell r="C29765" t="str">
            <v xml:space="preserve"> Сковорода GUSTO+индукция 24см</v>
          </cell>
          <cell r="D29765" t="str">
            <v xml:space="preserve"> Frying pan 24cm GUSTO+</v>
          </cell>
          <cell r="E29765" t="str">
            <v>Китай</v>
          </cell>
          <cell r="F29765" t="str">
            <v>АЛЮМИНИЙ,АНТИПРИГАРНОЕ ПОКРЫТИ</v>
          </cell>
        </row>
        <row r="29766">
          <cell r="A29766" t="str">
            <v>GP26BF9/6146</v>
          </cell>
          <cell r="B29766" t="str">
            <v>PYREX</v>
          </cell>
          <cell r="C29766" t="str">
            <v xml:space="preserve"> Сковорода GUSTO+индукция 26см</v>
          </cell>
          <cell r="D29766" t="str">
            <v xml:space="preserve"> Frying pan 26cm GUSTO+</v>
          </cell>
          <cell r="E29766" t="str">
            <v>Китай</v>
          </cell>
          <cell r="F29766" t="str">
            <v>АЛЮМИНИЙ,АНТИПРИГАРНОЕ ПОКРЫТИ</v>
          </cell>
        </row>
        <row r="29767">
          <cell r="A29767" t="str">
            <v>GP28BF9/6146</v>
          </cell>
          <cell r="B29767" t="str">
            <v>PYREX</v>
          </cell>
          <cell r="C29767" t="str">
            <v xml:space="preserve"> Сковорода GUSTO+индукция 28см</v>
          </cell>
          <cell r="D29767" t="str">
            <v xml:space="preserve"> Frying pan 28cm GUSTO+</v>
          </cell>
          <cell r="E29767" t="str">
            <v>Китай</v>
          </cell>
          <cell r="F29767" t="str">
            <v>АЛЮМИНИЙ,АНТИПРИГАРНОЕ ПОКРЫТИ</v>
          </cell>
        </row>
        <row r="29768">
          <cell r="A29768" t="str">
            <v>GP18BP9/6144</v>
          </cell>
          <cell r="B29768" t="str">
            <v>PYREX</v>
          </cell>
          <cell r="C29768" t="str">
            <v xml:space="preserve"> Ковш GUSTO+ индукция 18см</v>
          </cell>
          <cell r="D29768" t="str">
            <v xml:space="preserve"> Saucepan 18cm GUSTO+</v>
          </cell>
          <cell r="E29768" t="str">
            <v>Китай</v>
          </cell>
          <cell r="F29768" t="str">
            <v>АЛЮМИНИЙ,АНТИПРИГАРНОЕ ПОКРЫТИ</v>
          </cell>
        </row>
        <row r="29769">
          <cell r="A29769" t="str">
            <v>GP28BW9/6144</v>
          </cell>
          <cell r="B29769" t="str">
            <v>PYREX</v>
          </cell>
          <cell r="C29769" t="str">
            <v xml:space="preserve"> Сковрода ВОК GUSTO+индукция 28см</v>
          </cell>
          <cell r="D29769" t="str">
            <v xml:space="preserve"> Wok 28cm GUSTO+</v>
          </cell>
          <cell r="E29769" t="str">
            <v>Китай</v>
          </cell>
          <cell r="F29769" t="str">
            <v>АЛЮМИНИЙ,АНТИПРИГАРНОЕ ПОКРЫТИ</v>
          </cell>
        </row>
        <row r="29770">
          <cell r="A29770" t="str">
            <v>833B000/B140-1</v>
          </cell>
          <cell r="B29770" t="str">
            <v>PYREX</v>
          </cell>
          <cell r="C29770" t="str">
            <v xml:space="preserve"> Форма для кулича 21см</v>
          </cell>
          <cell r="D29770" t="str">
            <v xml:space="preserve"> Souffle dish 21</v>
          </cell>
          <cell r="E29770" t="str">
            <v>Франция</v>
          </cell>
          <cell r="F29770" t="str">
            <v>СТЕКЛО</v>
          </cell>
        </row>
        <row r="29771">
          <cell r="A29771" t="str">
            <v>209PC00/1045</v>
          </cell>
          <cell r="B29771" t="str">
            <v>PYREX</v>
          </cell>
          <cell r="C29771" t="str">
            <v xml:space="preserve"> Блюдо квадратное с крышкой O CUISINE 22см</v>
          </cell>
          <cell r="D29771" t="str">
            <v xml:space="preserve"> Square dish with plastic lid 22cm</v>
          </cell>
          <cell r="E29771" t="str">
            <v>Франция</v>
          </cell>
          <cell r="F29771" t="str">
            <v>СТЕКЛО</v>
          </cell>
        </row>
        <row r="29772">
          <cell r="A29772" t="str">
            <v>211PC00/1046</v>
          </cell>
          <cell r="B29772" t="str">
            <v>PYREX</v>
          </cell>
          <cell r="C29772" t="str">
            <v xml:space="preserve"> Блюдо квадратное с крышкой O CUISINE 20x17x5.5см 1л</v>
          </cell>
          <cell r="D29772" t="str">
            <v xml:space="preserve"> Square dish with plastic lid 20x17x5.5cm 1lt</v>
          </cell>
          <cell r="E29772" t="str">
            <v>Франция</v>
          </cell>
          <cell r="F29772" t="str">
            <v>СТЕКЛО</v>
          </cell>
        </row>
        <row r="29773">
          <cell r="A29773" t="str">
            <v>215PC00/1046</v>
          </cell>
          <cell r="B29773" t="str">
            <v>PYREX</v>
          </cell>
          <cell r="C29773" t="str">
            <v xml:space="preserve"> Блюдо прямоугольное с крышкой O CUISINE 23x15x6.5см 1.1л</v>
          </cell>
          <cell r="D29773" t="str">
            <v xml:space="preserve"> Rectangular dish with plastic lid 23x15x6.5cm 1.1lt</v>
          </cell>
          <cell r="E29773" t="str">
            <v>Франция</v>
          </cell>
          <cell r="F29773" t="str">
            <v>СТЕКЛО</v>
          </cell>
        </row>
        <row r="29774">
          <cell r="A29774" t="str">
            <v>247BN00/HC47-1</v>
          </cell>
          <cell r="B29774" t="str">
            <v>PYREX</v>
          </cell>
          <cell r="C29774" t="str">
            <v xml:space="preserve"> Блюдо прямоугольное COOK N SHARE 33х20см</v>
          </cell>
          <cell r="D29774" t="str">
            <v xml:space="preserve"> Roaster 33x 20 cm</v>
          </cell>
          <cell r="E29774" t="str">
            <v>Франция</v>
          </cell>
          <cell r="F29774" t="str">
            <v>СТЕКЛО</v>
          </cell>
        </row>
        <row r="29775">
          <cell r="A29775" t="str">
            <v>216PC00/1045</v>
          </cell>
          <cell r="B29775" t="str">
            <v>PYREX</v>
          </cell>
          <cell r="C29775" t="str">
            <v xml:space="preserve"> Блюдо прямоугольное с крышкой O CUISINE 28x20x8см 2.6л</v>
          </cell>
          <cell r="D29775" t="str">
            <v xml:space="preserve"> Rectangular dish with plastic lid 28x20x8cm 2.6lt</v>
          </cell>
          <cell r="E29775" t="str">
            <v>Франция</v>
          </cell>
          <cell r="F29775" t="str">
            <v>СТЕКЛО</v>
          </cell>
        </row>
        <row r="29776">
          <cell r="A29776" t="str">
            <v>217BC00/1046</v>
          </cell>
          <cell r="B29776" t="str">
            <v>PYREX</v>
          </cell>
          <cell r="C29776" t="str">
            <v xml:space="preserve"> Блюдо прямоугольное O CUISINE 28x20x5см</v>
          </cell>
          <cell r="D29776" t="str">
            <v xml:space="preserve"> Rectangular roaster 28x20x5cm</v>
          </cell>
          <cell r="E29776" t="str">
            <v>Франция</v>
          </cell>
          <cell r="F29776" t="str">
            <v>СТЕКЛО</v>
          </cell>
        </row>
        <row r="29777">
          <cell r="A29777" t="str">
            <v>247BC00/1047</v>
          </cell>
          <cell r="B29777" t="str">
            <v>PYREX</v>
          </cell>
          <cell r="C29777" t="str">
            <v xml:space="preserve"> Блюдо прямоугольное O CUISINE 32x20см</v>
          </cell>
          <cell r="D29777" t="str">
            <v xml:space="preserve"> Rectangular roaster 32x20cm</v>
          </cell>
          <cell r="E29777" t="str">
            <v>Франция</v>
          </cell>
          <cell r="F29777" t="str">
            <v>СТЕКЛО</v>
          </cell>
        </row>
        <row r="29778">
          <cell r="A29778" t="str">
            <v>249BC00/1046</v>
          </cell>
          <cell r="B29778" t="str">
            <v>PYREX</v>
          </cell>
          <cell r="C29778" t="str">
            <v xml:space="preserve"> Блюдо прямоугольное O CUISINE 39x24см</v>
          </cell>
          <cell r="D29778" t="str">
            <v xml:space="preserve"> Rectangular roaster 39x24cm</v>
          </cell>
          <cell r="E29778" t="str">
            <v>Франция</v>
          </cell>
          <cell r="F29778" t="str">
            <v>СТЕКЛО</v>
          </cell>
        </row>
        <row r="29779">
          <cell r="A29779" t="str">
            <v>209BC00/1046</v>
          </cell>
          <cell r="B29779" t="str">
            <v>PYREX</v>
          </cell>
          <cell r="C29779" t="str">
            <v xml:space="preserve"> Блюдо квадратное O CUISINE 21x21см</v>
          </cell>
          <cell r="D29779" t="str">
            <v xml:space="preserve"> Square roaster 21x21cm</v>
          </cell>
          <cell r="E29779" t="str">
            <v>Франция</v>
          </cell>
          <cell r="F29779" t="str">
            <v>СТЕКЛО</v>
          </cell>
        </row>
        <row r="29780">
          <cell r="A29780" t="str">
            <v>345BC00/1044</v>
          </cell>
          <cell r="B29780" t="str">
            <v>PYREX</v>
          </cell>
          <cell r="C29780" t="str">
            <v xml:space="preserve"> Блюдо овальное O CUISINE 30x21см</v>
          </cell>
          <cell r="D29780" t="str">
            <v xml:space="preserve"> Oval roaster 30x21cm</v>
          </cell>
          <cell r="E29780" t="str">
            <v>Франция</v>
          </cell>
          <cell r="F29780" t="str">
            <v>СТЕКЛО</v>
          </cell>
        </row>
        <row r="29781">
          <cell r="A29781" t="str">
            <v>346BC00/1046</v>
          </cell>
          <cell r="B29781" t="str">
            <v>PYREX</v>
          </cell>
          <cell r="C29781" t="str">
            <v xml:space="preserve"> Блюдо овальное O CUISINE 35x24см</v>
          </cell>
          <cell r="D29781" t="str">
            <v xml:space="preserve"> Oval roaster 35x 24cm</v>
          </cell>
          <cell r="E29781" t="str">
            <v>Франция</v>
          </cell>
          <cell r="F29781" t="str">
            <v>СТЕКЛО</v>
          </cell>
        </row>
        <row r="29782">
          <cell r="A29782" t="str">
            <v>465AC00/1043</v>
          </cell>
          <cell r="B29782" t="str">
            <v>PYREX</v>
          </cell>
          <cell r="C29782" t="str">
            <v xml:space="preserve"> Утятница O CUISINE 4.5л</v>
          </cell>
          <cell r="D29782" t="str">
            <v xml:space="preserve"> Rect. Casserole 4.5l sticker</v>
          </cell>
          <cell r="E29782" t="str">
            <v>Франция</v>
          </cell>
          <cell r="F29782" t="str">
            <v>СТЕКЛО</v>
          </cell>
        </row>
        <row r="29783">
          <cell r="A29783" t="str">
            <v>466AC00/1043</v>
          </cell>
          <cell r="B29783" t="str">
            <v>PYREX</v>
          </cell>
          <cell r="C29783" t="str">
            <v xml:space="preserve"> Утятница O CUISINE 6.5л</v>
          </cell>
          <cell r="D29783" t="str">
            <v xml:space="preserve"> Rect. Casserole 6.5l sticker</v>
          </cell>
          <cell r="E29783" t="str">
            <v>Франция</v>
          </cell>
          <cell r="F29783" t="str">
            <v>СТЕКЛО</v>
          </cell>
        </row>
        <row r="29784">
          <cell r="A29784" t="str">
            <v>207AC00/1043</v>
          </cell>
          <cell r="B29784" t="str">
            <v>PYREX</v>
          </cell>
          <cell r="C29784" t="str">
            <v xml:space="preserve"> Кастрюля круглая O CUISINE 18см 1л</v>
          </cell>
          <cell r="D29784" t="str">
            <v xml:space="preserve"> Round Casserole 1.0L - 18cm steaker</v>
          </cell>
          <cell r="E29784" t="str">
            <v>Франция</v>
          </cell>
          <cell r="F29784" t="str">
            <v>СТЕКЛО</v>
          </cell>
        </row>
        <row r="29785">
          <cell r="A29785" t="str">
            <v>204AC00/1043</v>
          </cell>
          <cell r="B29785" t="str">
            <v>PYREX</v>
          </cell>
          <cell r="C29785" t="str">
            <v xml:space="preserve"> Кастрюля круглая O CUISINE 20см 1.6л</v>
          </cell>
          <cell r="D29785" t="str">
            <v xml:space="preserve"> Round Casserole 1.6L - 20cm steaker</v>
          </cell>
          <cell r="E29785" t="str">
            <v>Франция</v>
          </cell>
          <cell r="F29785" t="str">
            <v>СТЕКЛО</v>
          </cell>
        </row>
        <row r="29786">
          <cell r="A29786" t="str">
            <v>208AC00/1043</v>
          </cell>
          <cell r="B29786" t="str">
            <v>PYREX</v>
          </cell>
          <cell r="C29786" t="str">
            <v xml:space="preserve"> Кастрюля круглая O CUISINE 23см 2.3л</v>
          </cell>
          <cell r="D29786" t="str">
            <v xml:space="preserve"> Round Casserole 2.3L - 23cm steaker</v>
          </cell>
          <cell r="E29786" t="str">
            <v>Франция</v>
          </cell>
          <cell r="F29786" t="str">
            <v>СТЕКЛО</v>
          </cell>
        </row>
        <row r="29787">
          <cell r="A29787" t="str">
            <v>828BC00/1046</v>
          </cell>
          <cell r="B29787" t="str">
            <v>PYREX</v>
          </cell>
          <cell r="C29787" t="str">
            <v xml:space="preserve"> Форма для выпечки O CUISINE 26см</v>
          </cell>
          <cell r="D29787" t="str">
            <v xml:space="preserve"> Round cake dish 26cm</v>
          </cell>
          <cell r="E29787" t="str">
            <v>Франция</v>
          </cell>
          <cell r="F29787" t="str">
            <v>СТЕКЛО</v>
          </cell>
        </row>
        <row r="29788">
          <cell r="A29788" t="str">
            <v>179BC00/1040</v>
          </cell>
          <cell r="B29788" t="str">
            <v>PYREX</v>
          </cell>
          <cell r="C29788" t="str">
            <v xml:space="preserve"> Миска O CUISINE 1л</v>
          </cell>
          <cell r="D29788" t="str">
            <v xml:space="preserve"> Mixing bowl 2 Lines 16cm 1L</v>
          </cell>
          <cell r="E29788" t="str">
            <v>Франция</v>
          </cell>
          <cell r="F29788" t="str">
            <v>СТЕКЛО</v>
          </cell>
        </row>
        <row r="29789">
          <cell r="A29789" t="str">
            <v>180BC00/1046</v>
          </cell>
          <cell r="B29789" t="str">
            <v>PYREX</v>
          </cell>
          <cell r="C29789" t="str">
            <v xml:space="preserve"> Миска O CUISINE 2л</v>
          </cell>
          <cell r="D29789" t="str">
            <v xml:space="preserve"> Mixing bowl 2 Lines 21cm 2L</v>
          </cell>
          <cell r="E29789" t="str">
            <v>Франция</v>
          </cell>
          <cell r="F29789" t="str">
            <v>СТЕКЛО</v>
          </cell>
        </row>
        <row r="29790">
          <cell r="A29790" t="str">
            <v>240B000/6146</v>
          </cell>
          <cell r="B29790" t="str">
            <v>PYREX</v>
          </cell>
          <cell r="C29790" t="str">
            <v xml:space="preserve"> Блюдо прямоугольное Smart cooking 40x27х7см</v>
          </cell>
          <cell r="D29790" t="str">
            <v xml:space="preserve"> New roaster 4.6L(environ 40x27х7cm)-Pyrex</v>
          </cell>
          <cell r="E29790" t="str">
            <v>Франция</v>
          </cell>
          <cell r="F29790" t="str">
            <v>СТЕКЛО</v>
          </cell>
        </row>
        <row r="29791">
          <cell r="A29791" t="str">
            <v>833B000/B140</v>
          </cell>
          <cell r="B29791" t="str">
            <v>PYREX</v>
          </cell>
          <cell r="C29791" t="str">
            <v xml:space="preserve"> Форма для кулича 21см</v>
          </cell>
          <cell r="D29791" t="str">
            <v xml:space="preserve"> Souffle dish 21</v>
          </cell>
          <cell r="E29791" t="str">
            <v>Франция</v>
          </cell>
          <cell r="F29791" t="str">
            <v>СТЕКЛО</v>
          </cell>
        </row>
        <row r="29792">
          <cell r="A29792" t="str">
            <v>234B000/B140-1</v>
          </cell>
          <cell r="B29792" t="str">
            <v>PYREX</v>
          </cell>
          <cell r="C29792" t="str">
            <v xml:space="preserve"> Блюдо прямоугольное 35x23см</v>
          </cell>
          <cell r="D29792" t="str">
            <v xml:space="preserve"> Rect.Roaster 34x23</v>
          </cell>
          <cell r="E29792" t="str">
            <v>Франция</v>
          </cell>
          <cell r="F29792" t="str">
            <v>ЖАРОСТОЙКОЕ СТЕКЛО</v>
          </cell>
        </row>
        <row r="29793">
          <cell r="A29793" t="str">
            <v>07873</v>
          </cell>
          <cell r="B29793" t="str">
            <v>NOT USE</v>
          </cell>
          <cell r="C29793" t="str">
            <v xml:space="preserve"> Салатник ЦИТРУС 12см</v>
          </cell>
          <cell r="E29793" t="str">
            <v>Франция</v>
          </cell>
          <cell r="F29793" t="str">
            <v>СТЕКЛО</v>
          </cell>
        </row>
        <row r="29794">
          <cell r="A29794" t="str">
            <v>08255</v>
          </cell>
          <cell r="B29794" t="str">
            <v>NOT USE</v>
          </cell>
          <cell r="C29794" t="str">
            <v xml:space="preserve"> Чайный набор ЦИТРУС 220мл</v>
          </cell>
          <cell r="E29794" t="str">
            <v>Франция</v>
          </cell>
          <cell r="F29794" t="str">
            <v>СТЕКЛО</v>
          </cell>
        </row>
        <row r="29795">
          <cell r="A29795" t="str">
            <v>08313-2/1</v>
          </cell>
          <cell r="B29795" t="str">
            <v>NOT USE</v>
          </cell>
          <cell r="C29795" t="str">
            <v xml:space="preserve"> Емкость для морозилки TAKE AWAY 0.7л зеленая крышка</v>
          </cell>
          <cell r="E29795" t="str">
            <v>Польша</v>
          </cell>
          <cell r="F29795" t="str">
            <v>ПЛАСТИК</v>
          </cell>
        </row>
        <row r="29796">
          <cell r="A29796" t="str">
            <v>08313/1</v>
          </cell>
          <cell r="B29796" t="str">
            <v>NOT USE</v>
          </cell>
          <cell r="C29796" t="str">
            <v xml:space="preserve"> Емкость для морозилки TAKE AWAY 0.7л</v>
          </cell>
          <cell r="E29796" t="str">
            <v>Польша</v>
          </cell>
          <cell r="F29796" t="str">
            <v>ПЛАСТИК</v>
          </cell>
        </row>
        <row r="29797">
          <cell r="A29797" t="str">
            <v>08323/1</v>
          </cell>
          <cell r="B29797" t="str">
            <v>NOT USE</v>
          </cell>
          <cell r="C29797" t="str">
            <v xml:space="preserve"> Емкость для морозилки TAKE AWAY 1.2л</v>
          </cell>
          <cell r="E29797" t="str">
            <v>Польша</v>
          </cell>
          <cell r="F29797" t="str">
            <v>ПЛАСТИК</v>
          </cell>
        </row>
        <row r="29798">
          <cell r="A29798" t="str">
            <v>08324/1</v>
          </cell>
          <cell r="B29798" t="str">
            <v>NOT USE</v>
          </cell>
          <cell r="C29798" t="str">
            <v xml:space="preserve"> Емкость для морозилки TAKE AWAY 0.95л</v>
          </cell>
          <cell r="E29798" t="str">
            <v>Польша</v>
          </cell>
          <cell r="F29798" t="str">
            <v>ПЛАСТИК</v>
          </cell>
        </row>
        <row r="29799">
          <cell r="A29799" t="str">
            <v>09713P</v>
          </cell>
          <cell r="B29799" t="str">
            <v>NOT USE</v>
          </cell>
          <cell r="C29799" t="str">
            <v xml:space="preserve"> Ведро мусорное ФАНТАЗИЯ с крышкой-защелкой 18л НИШ роз</v>
          </cell>
          <cell r="E29799" t="str">
            <v>Турция</v>
          </cell>
          <cell r="F29799" t="str">
            <v>ПЛАСТИК</v>
          </cell>
        </row>
        <row r="29800">
          <cell r="A29800" t="str">
            <v>09763</v>
          </cell>
          <cell r="B29800" t="str">
            <v>NOT USE</v>
          </cell>
          <cell r="C29800" t="str">
            <v xml:space="preserve"> Бокалы для пива ЧЕРВОИЗ 3шт 320мл(08634)</v>
          </cell>
          <cell r="E29800" t="str">
            <v>Франция</v>
          </cell>
          <cell r="F29800" t="str">
            <v>СТЕКЛО</v>
          </cell>
        </row>
        <row r="29801">
          <cell r="A29801" t="str">
            <v>1011</v>
          </cell>
          <cell r="B29801" t="str">
            <v>NOT USE</v>
          </cell>
          <cell r="C29801" t="str">
            <v xml:space="preserve"> Крышка для унитаза пластиковая ДЕЛЬФИНЫ</v>
          </cell>
          <cell r="E29801" t="str">
            <v>Турция</v>
          </cell>
          <cell r="F29801" t="str">
            <v>ПЛАСТИК</v>
          </cell>
        </row>
        <row r="29802">
          <cell r="A29802" t="str">
            <v>10119</v>
          </cell>
          <cell r="B29802" t="str">
            <v>NOT USE</v>
          </cell>
          <cell r="C29802" t="str">
            <v xml:space="preserve"> Миска квадратная 13л</v>
          </cell>
          <cell r="E29802" t="str">
            <v>Турция</v>
          </cell>
          <cell r="F29802" t="str">
            <v>ПЛАСТИК</v>
          </cell>
        </row>
        <row r="29803">
          <cell r="A29803" t="str">
            <v>10126</v>
          </cell>
          <cell r="B29803" t="str">
            <v>NOT USE</v>
          </cell>
          <cell r="C29803" t="str">
            <v xml:space="preserve"> Таз квадратный 4л прозрачный</v>
          </cell>
          <cell r="E29803" t="str">
            <v>Турция</v>
          </cell>
          <cell r="F29803" t="str">
            <v>ПЛАСТИК</v>
          </cell>
        </row>
        <row r="29804">
          <cell r="A29804" t="str">
            <v>10127</v>
          </cell>
          <cell r="B29804" t="str">
            <v>NOT USE</v>
          </cell>
          <cell r="C29804" t="str">
            <v xml:space="preserve"> Миска квадратная 6л прозрачная</v>
          </cell>
          <cell r="E29804" t="str">
            <v>Турция</v>
          </cell>
          <cell r="F29804" t="str">
            <v>ПЛАСТИК</v>
          </cell>
        </row>
        <row r="29805">
          <cell r="A29805" t="str">
            <v>AR03004</v>
          </cell>
          <cell r="B29805" t="str">
            <v>NOT USE</v>
          </cell>
          <cell r="C29805" t="str">
            <v xml:space="preserve"> Таз с ручками 12л</v>
          </cell>
          <cell r="E29805" t="str">
            <v>Россия</v>
          </cell>
          <cell r="F29805" t="str">
            <v>ПЛАСТИК</v>
          </cell>
        </row>
        <row r="29806">
          <cell r="A29806" t="str">
            <v>10151</v>
          </cell>
          <cell r="B29806" t="str">
            <v>NOT USE</v>
          </cell>
          <cell r="C29806" t="str">
            <v xml:space="preserve"> Миска прозрачная для фруктов 3.25л</v>
          </cell>
          <cell r="E29806" t="str">
            <v>Турция</v>
          </cell>
          <cell r="F29806" t="str">
            <v>ПЛАСТИК</v>
          </cell>
        </row>
        <row r="29807">
          <cell r="A29807" t="str">
            <v>10202</v>
          </cell>
          <cell r="B29807" t="str">
            <v>NOT USE</v>
          </cell>
          <cell r="C29807" t="str">
            <v xml:space="preserve"> Дуршлаг КЛОУВЕР 5л</v>
          </cell>
          <cell r="E29807" t="str">
            <v>Турция</v>
          </cell>
          <cell r="F29807" t="str">
            <v>ПЛАСТИК</v>
          </cell>
        </row>
        <row r="29808">
          <cell r="A29808" t="str">
            <v>104015122</v>
          </cell>
          <cell r="B29808" t="str">
            <v>NOT USE</v>
          </cell>
          <cell r="C29808" t="str">
            <v xml:space="preserve"> Сковорода Tefal Evidence Blak PTFE блинная</v>
          </cell>
          <cell r="E29808" t="str">
            <v>Россия</v>
          </cell>
          <cell r="F29808" t="str">
            <v>МЕТАЛЛ</v>
          </cell>
        </row>
        <row r="29809">
          <cell r="A29809" t="str">
            <v>1065</v>
          </cell>
          <cell r="B29809" t="str">
            <v>NOT USE</v>
          </cell>
          <cell r="C29809" t="str">
            <v xml:space="preserve"> Овощерезка универсальная большая 5 насадок оранж</v>
          </cell>
          <cell r="E29809" t="str">
            <v>Россия</v>
          </cell>
          <cell r="F29809" t="str">
            <v>МЕТАЛЛ</v>
          </cell>
        </row>
        <row r="29810">
          <cell r="A29810" t="str">
            <v>10689</v>
          </cell>
          <cell r="B29810" t="str">
            <v>NOT USE</v>
          </cell>
          <cell r="C29810" t="str">
            <v xml:space="preserve"> Набор столовых приборов 24 предмета ЧЕРРИ</v>
          </cell>
          <cell r="E29810" t="str">
            <v>Франция</v>
          </cell>
          <cell r="F29810" t="str">
            <v>МЕТАЛЛ</v>
          </cell>
        </row>
        <row r="29811">
          <cell r="A29811" t="str">
            <v>10822</v>
          </cell>
          <cell r="B29811" t="str">
            <v>NOT USE</v>
          </cell>
          <cell r="C29811" t="str">
            <v xml:space="preserve"> Доска разделочная ЭКО средняя</v>
          </cell>
          <cell r="E29811" t="str">
            <v>Турция</v>
          </cell>
          <cell r="F29811" t="str">
            <v>ПЛАСТИК</v>
          </cell>
        </row>
        <row r="29812">
          <cell r="A29812" t="str">
            <v>10840</v>
          </cell>
          <cell r="B29812" t="str">
            <v>NOT USE</v>
          </cell>
          <cell r="C29812" t="str">
            <v xml:space="preserve"> Доска кухонная средняя</v>
          </cell>
          <cell r="E29812" t="str">
            <v>Турция</v>
          </cell>
          <cell r="F29812" t="str">
            <v>ПЛАСТИК</v>
          </cell>
        </row>
        <row r="29813">
          <cell r="A29813" t="str">
            <v>11002833</v>
          </cell>
          <cell r="B29813" t="str">
            <v>NOT USE</v>
          </cell>
          <cell r="C29813" t="str">
            <v xml:space="preserve"> Клипсы для скатерти 4шт И0360</v>
          </cell>
          <cell r="E29813" t="str">
            <v>Германия</v>
          </cell>
          <cell r="F29813" t="str">
            <v>ПЛАСТИК</v>
          </cell>
        </row>
        <row r="29814">
          <cell r="A29814" t="str">
            <v>11003547</v>
          </cell>
          <cell r="B29814" t="str">
            <v>NOT USE</v>
          </cell>
          <cell r="C29814" t="str">
            <v xml:space="preserve"> Скалка с вращающейся рабочей поверхностью 40см Ж9143</v>
          </cell>
          <cell r="E29814" t="str">
            <v>Германия</v>
          </cell>
          <cell r="F29814" t="str">
            <v>ПЛАСТИК</v>
          </cell>
        </row>
        <row r="29815">
          <cell r="A29815" t="str">
            <v>11008</v>
          </cell>
          <cell r="B29815" t="str">
            <v>NOT USE</v>
          </cell>
          <cell r="C29815" t="str">
            <v xml:space="preserve"> Комплект контейнеров с клапаном 3шт 1л микс</v>
          </cell>
          <cell r="E29815" t="str">
            <v>Россия</v>
          </cell>
          <cell r="F29815" t="str">
            <v>ПЛАСТИК</v>
          </cell>
        </row>
        <row r="29816">
          <cell r="A29816" t="str">
            <v>11106-R</v>
          </cell>
          <cell r="B29816" t="str">
            <v>NOT USE</v>
          </cell>
          <cell r="C29816" t="str">
            <v xml:space="preserve"> Горшок детский СЕМЕР красн перлам</v>
          </cell>
          <cell r="E29816" t="str">
            <v>Турция</v>
          </cell>
          <cell r="F29816" t="str">
            <v>ПЛАСТИК</v>
          </cell>
        </row>
        <row r="29817">
          <cell r="A29817" t="str">
            <v>AR03005</v>
          </cell>
          <cell r="B29817" t="str">
            <v>NOT USE</v>
          </cell>
          <cell r="C29817" t="str">
            <v xml:space="preserve"> Таз с ручками 16л</v>
          </cell>
          <cell r="E29817" t="str">
            <v>Россия</v>
          </cell>
          <cell r="F29817" t="str">
            <v>ПЛАСТИК</v>
          </cell>
        </row>
        <row r="29818">
          <cell r="A29818" t="str">
            <v>AR03008</v>
          </cell>
          <cell r="B29818" t="str">
            <v>NOT USE</v>
          </cell>
          <cell r="C29818" t="str">
            <v xml:space="preserve"> Таз с ручками 30л</v>
          </cell>
          <cell r="E29818" t="str">
            <v>Россия</v>
          </cell>
          <cell r="F29818" t="str">
            <v>ПЛАСТИК</v>
          </cell>
        </row>
        <row r="29819">
          <cell r="A29819" t="str">
            <v>AR03023</v>
          </cell>
          <cell r="B29819" t="str">
            <v>NOT USE</v>
          </cell>
          <cell r="C29819" t="str">
            <v xml:space="preserve"> Таз круглый 8л</v>
          </cell>
          <cell r="E29819" t="str">
            <v>Россия</v>
          </cell>
          <cell r="F29819" t="str">
            <v>ПЛАСТИК</v>
          </cell>
        </row>
        <row r="29820">
          <cell r="A29820" t="str">
            <v>AR03041</v>
          </cell>
          <cell r="B29820" t="str">
            <v>NOT USE</v>
          </cell>
          <cell r="C29820" t="str">
            <v xml:space="preserve"> Таз овальный 16л</v>
          </cell>
          <cell r="E29820" t="str">
            <v>Россия</v>
          </cell>
          <cell r="F29820" t="str">
            <v>ПЛАСТИК</v>
          </cell>
        </row>
        <row r="29821">
          <cell r="A29821" t="str">
            <v>AR03042</v>
          </cell>
          <cell r="B29821" t="str">
            <v>NOT USE</v>
          </cell>
          <cell r="C29821" t="str">
            <v xml:space="preserve"> Таз овальный 22л</v>
          </cell>
          <cell r="E29821" t="str">
            <v>Россия</v>
          </cell>
          <cell r="F29821" t="str">
            <v>ПЛАСТИК</v>
          </cell>
        </row>
        <row r="29822">
          <cell r="A29822" t="str">
            <v>AR03074</v>
          </cell>
          <cell r="B29822" t="str">
            <v>NOT USE</v>
          </cell>
          <cell r="C29822" t="str">
            <v xml:space="preserve"> Фруктовница №4 круглая</v>
          </cell>
          <cell r="E29822" t="str">
            <v>Россия</v>
          </cell>
          <cell r="F29822" t="str">
            <v>ПЛАСТИК</v>
          </cell>
        </row>
        <row r="29823">
          <cell r="A29823" t="str">
            <v>AR05003</v>
          </cell>
          <cell r="B29823" t="str">
            <v>NOT USE</v>
          </cell>
          <cell r="C29823" t="str">
            <v xml:space="preserve"> Бутербродница круглая 0.6л</v>
          </cell>
          <cell r="E29823" t="str">
            <v>Россия</v>
          </cell>
          <cell r="F29823" t="str">
            <v>ПЛАСТИК</v>
          </cell>
        </row>
        <row r="29824">
          <cell r="A29824" t="str">
            <v>AR05020</v>
          </cell>
          <cell r="B29824" t="str">
            <v>NOT USE</v>
          </cell>
          <cell r="C29824" t="str">
            <v xml:space="preserve"> Масленка</v>
          </cell>
          <cell r="E29824" t="str">
            <v>Россия</v>
          </cell>
          <cell r="F29824" t="str">
            <v>ПЛАСТИК</v>
          </cell>
        </row>
        <row r="29825">
          <cell r="A29825" t="str">
            <v>AR05021</v>
          </cell>
          <cell r="B29825" t="str">
            <v>NOT USE</v>
          </cell>
          <cell r="C29825" t="str">
            <v xml:space="preserve"> Сырница</v>
          </cell>
          <cell r="E29825" t="str">
            <v>Россия</v>
          </cell>
          <cell r="F29825" t="str">
            <v>ПЛАСТИК</v>
          </cell>
        </row>
        <row r="29826">
          <cell r="A29826" t="str">
            <v>AR07004</v>
          </cell>
          <cell r="B29826" t="str">
            <v>NOT USE</v>
          </cell>
          <cell r="C29826" t="str">
            <v xml:space="preserve"> Кашпо №4 5л</v>
          </cell>
          <cell r="E29826" t="str">
            <v>Россия</v>
          </cell>
          <cell r="F29826" t="str">
            <v>ПЛАСТИК</v>
          </cell>
        </row>
        <row r="29827">
          <cell r="A29827" t="str">
            <v>AR07005</v>
          </cell>
          <cell r="B29827" t="str">
            <v>NOT USE</v>
          </cell>
          <cell r="C29827" t="str">
            <v xml:space="preserve"> Кашпо №5 8л</v>
          </cell>
          <cell r="E29827" t="str">
            <v>Россия</v>
          </cell>
          <cell r="F29827" t="str">
            <v>ПЛАСТИК</v>
          </cell>
        </row>
        <row r="29828">
          <cell r="A29828" t="str">
            <v>DMK117</v>
          </cell>
          <cell r="B29828" t="str">
            <v>NOT USE</v>
          </cell>
          <cell r="C29828" t="str">
            <v xml:space="preserve"> Ведро 10л КРЕПЫШ</v>
          </cell>
          <cell r="E29828" t="str">
            <v>Россия</v>
          </cell>
          <cell r="F29828" t="str">
            <v>ПЛАСТИК</v>
          </cell>
        </row>
        <row r="29829">
          <cell r="A29829" t="str">
            <v>DMK347</v>
          </cell>
          <cell r="B29829" t="str">
            <v>NOT USE</v>
          </cell>
          <cell r="C29829" t="str">
            <v xml:space="preserve"> Таз 9л КРЕПЫШ</v>
          </cell>
          <cell r="E29829" t="str">
            <v>Россия</v>
          </cell>
          <cell r="F29829" t="str">
            <v>ПЛАСТИК</v>
          </cell>
        </row>
        <row r="29830">
          <cell r="A29830" t="str">
            <v>DMK349</v>
          </cell>
          <cell r="B29830" t="str">
            <v>NOT USE</v>
          </cell>
          <cell r="C29830" t="str">
            <v xml:space="preserve"> Таз 12л КРЕПЫШ</v>
          </cell>
          <cell r="E29830" t="str">
            <v>Россия</v>
          </cell>
          <cell r="F29830" t="str">
            <v>ПЛАСТИК</v>
          </cell>
        </row>
        <row r="29831">
          <cell r="A29831" t="str">
            <v>DMP29</v>
          </cell>
          <cell r="B29831" t="str">
            <v>NOT USE</v>
          </cell>
          <cell r="C29831" t="str">
            <v xml:space="preserve"> Полимерно-песчаный бордюр серый</v>
          </cell>
          <cell r="E29831" t="str">
            <v>Россия</v>
          </cell>
          <cell r="F29831" t="str">
            <v>ПЛАСТИК</v>
          </cell>
        </row>
        <row r="29832">
          <cell r="A29832" t="str">
            <v>DMP32</v>
          </cell>
          <cell r="B29832" t="str">
            <v>NOT USE</v>
          </cell>
          <cell r="C29832" t="str">
            <v xml:space="preserve"> Полимерно-песчаный бордюр зеленый</v>
          </cell>
          <cell r="E29832" t="str">
            <v>Россия</v>
          </cell>
          <cell r="F29832" t="str">
            <v>ПЛАСТИК</v>
          </cell>
        </row>
        <row r="29833">
          <cell r="A29833" t="str">
            <v>DZ055</v>
          </cell>
          <cell r="B29833" t="str">
            <v>NOT USE</v>
          </cell>
          <cell r="C29833" t="str">
            <v xml:space="preserve"> Таз d=450мм</v>
          </cell>
          <cell r="E29833" t="str">
            <v>Россия</v>
          </cell>
          <cell r="F29833" t="str">
            <v>ПЛАСТИК</v>
          </cell>
        </row>
        <row r="29834">
          <cell r="A29834" t="str">
            <v>E001381</v>
          </cell>
          <cell r="B29834" t="str">
            <v>NOT USE</v>
          </cell>
          <cell r="C29834" t="str">
            <v xml:space="preserve"> Салфетки соломка 6+6</v>
          </cell>
          <cell r="E29834" t="str">
            <v>Таиланд</v>
          </cell>
          <cell r="F29834" t="str">
            <v>ТКАНЬ</v>
          </cell>
        </row>
        <row r="29835">
          <cell r="A29835" t="str">
            <v>E001382</v>
          </cell>
          <cell r="B29835" t="str">
            <v>NOT USE</v>
          </cell>
          <cell r="C29835" t="str">
            <v xml:space="preserve"> Салфетки соломка 6+6 круглые</v>
          </cell>
          <cell r="E29835" t="str">
            <v>Таиланд</v>
          </cell>
          <cell r="F29835" t="str">
            <v>ТКАНЬ</v>
          </cell>
        </row>
        <row r="29836">
          <cell r="A29836" t="str">
            <v>E002813</v>
          </cell>
          <cell r="B29836" t="str">
            <v>NOT USE</v>
          </cell>
          <cell r="C29836" t="str">
            <v xml:space="preserve"> Салфетка виниловая термостойкая 30х45см</v>
          </cell>
          <cell r="E29836" t="str">
            <v>Тайвань</v>
          </cell>
          <cell r="F29836" t="str">
            <v>ТКАНЬ</v>
          </cell>
        </row>
        <row r="29837">
          <cell r="A29837" t="str">
            <v>E007295</v>
          </cell>
          <cell r="B29837" t="str">
            <v>NOT USE</v>
          </cell>
          <cell r="C29837" t="str">
            <v xml:space="preserve"> Салфетки соломка 6+6 овал</v>
          </cell>
          <cell r="E29837" t="str">
            <v>Таиланд</v>
          </cell>
          <cell r="F29837" t="str">
            <v>ТКАНЬ</v>
          </cell>
        </row>
        <row r="29838">
          <cell r="A29838" t="str">
            <v>E010141</v>
          </cell>
          <cell r="B29838" t="str">
            <v>NOT USE</v>
          </cell>
          <cell r="C29838" t="str">
            <v xml:space="preserve"> Скатерть тефлон SB 0348 150х230</v>
          </cell>
          <cell r="E29838" t="str">
            <v>США</v>
          </cell>
          <cell r="F29838" t="str">
            <v>ТКАНЬ</v>
          </cell>
        </row>
        <row r="29839">
          <cell r="A29839" t="str">
            <v>ZAP0085</v>
          </cell>
          <cell r="B29839" t="str">
            <v>NOT USE</v>
          </cell>
          <cell r="C29839" t="str">
            <v xml:space="preserve"> 35Грабли без черенка</v>
          </cell>
          <cell r="E29839" t="str">
            <v>Россия</v>
          </cell>
          <cell r="F29839" t="str">
            <v>МЕТАЛЛ</v>
          </cell>
        </row>
        <row r="29840">
          <cell r="A29840" t="str">
            <v>ZAP4313262</v>
          </cell>
          <cell r="B29840" t="str">
            <v>NOT USE</v>
          </cell>
          <cell r="C29840" t="str">
            <v xml:space="preserve"> 30Горшок детский Бытпласт</v>
          </cell>
          <cell r="E29840" t="str">
            <v>Россия</v>
          </cell>
          <cell r="F29840" t="str">
            <v>ПЛАСТИК</v>
          </cell>
        </row>
        <row r="29841">
          <cell r="A29841" t="str">
            <v>LS1009Z</v>
          </cell>
          <cell r="B29841" t="str">
            <v>NOT USE</v>
          </cell>
          <cell r="C29841" t="str">
            <v xml:space="preserve"> Тент садовый из полиэстера 2x2x2x2.6м</v>
          </cell>
          <cell r="E29841" t="str">
            <v>Китай</v>
          </cell>
          <cell r="F29841" t="str">
            <v>ПОЛИЭСТЕР</v>
          </cell>
        </row>
        <row r="29842">
          <cell r="A29842" t="str">
            <v>LS1023Z</v>
          </cell>
          <cell r="B29842" t="str">
            <v>NOT USE</v>
          </cell>
          <cell r="C29842" t="str">
            <v xml:space="preserve"> Тент садовый из полиэстера 3х3х2.5м водонепр покрытие + 2 стенки</v>
          </cell>
          <cell r="E29842" t="str">
            <v>Китай</v>
          </cell>
          <cell r="F29842" t="str">
            <v>ПОЛИЭСТЕР</v>
          </cell>
        </row>
        <row r="29843">
          <cell r="A29843" t="str">
            <v>LS4110</v>
          </cell>
          <cell r="B29843" t="str">
            <v>NOT USE</v>
          </cell>
          <cell r="C29843" t="str">
            <v xml:space="preserve"> Стенка зеленая с окном для садового тента</v>
          </cell>
          <cell r="E29843" t="str">
            <v>Китай</v>
          </cell>
          <cell r="F29843" t="str">
            <v>ПЛАСТИК</v>
          </cell>
        </row>
        <row r="29844">
          <cell r="A29844" t="str">
            <v>LS4130</v>
          </cell>
          <cell r="B29844" t="str">
            <v>NOT USE</v>
          </cell>
          <cell r="C29844" t="str">
            <v xml:space="preserve"> Стенка зеленая с москитной сеткой для садового тента 1.90х2.85</v>
          </cell>
          <cell r="E29844" t="str">
            <v>Китай</v>
          </cell>
          <cell r="F29844" t="str">
            <v>ПЛАСТИК</v>
          </cell>
        </row>
        <row r="29845">
          <cell r="A29845" t="str">
            <v>M02C</v>
          </cell>
          <cell r="B29845" t="str">
            <v>NOT USE</v>
          </cell>
          <cell r="C29845" t="str">
            <v xml:space="preserve"> Мишура однотонная L=1.7м d=10см</v>
          </cell>
          <cell r="E29845" t="str">
            <v>Россия</v>
          </cell>
          <cell r="F29845" t="str">
            <v>ПЛАСТИК</v>
          </cell>
        </row>
        <row r="29846">
          <cell r="A29846" t="str">
            <v>D152004</v>
          </cell>
          <cell r="B29846" t="str">
            <v>NOT USE</v>
          </cell>
          <cell r="C29846" t="str">
            <v xml:space="preserve"> Мишура ДОЖДИК красная 2м</v>
          </cell>
          <cell r="E29846" t="str">
            <v>Россия</v>
          </cell>
          <cell r="F29846" t="str">
            <v>ПЛАСТИК</v>
          </cell>
        </row>
        <row r="29847">
          <cell r="A29847" t="str">
            <v>DG101501</v>
          </cell>
          <cell r="B29847" t="str">
            <v>NOT USE</v>
          </cell>
          <cell r="C29847" t="str">
            <v xml:space="preserve"> Мишура ДОЖДИК серебро голография 1.5м</v>
          </cell>
          <cell r="E29847" t="str">
            <v>Россия</v>
          </cell>
          <cell r="F29847" t="str">
            <v>ПЛАСТИК</v>
          </cell>
        </row>
        <row r="29848">
          <cell r="A29848" t="str">
            <v>E170966I</v>
          </cell>
          <cell r="B29848" t="str">
            <v>NOT USE</v>
          </cell>
          <cell r="C29848" t="str">
            <v xml:space="preserve"> Электрогирлянда СОСУЛЬКИ 96л Светодиоды акрил белая пр/пр</v>
          </cell>
          <cell r="E29848" t="str">
            <v>Китай</v>
          </cell>
          <cell r="F29848" t="str">
            <v>ПЛАСТИК</v>
          </cell>
        </row>
        <row r="29849">
          <cell r="A29849" t="str">
            <v>E190802O</v>
          </cell>
          <cell r="B29849" t="str">
            <v>NOT USE</v>
          </cell>
          <cell r="C29849" t="str">
            <v xml:space="preserve"> Электрогирлянда Рис прозрачный провод желтый цвет ламп декор из оранжевых бус 80л 8ф</v>
          </cell>
          <cell r="E29849" t="str">
            <v>Китай</v>
          </cell>
          <cell r="F29849" t="str">
            <v>ПЛАСТИК</v>
          </cell>
        </row>
        <row r="29850">
          <cell r="A29850" t="str">
            <v>SH75045</v>
          </cell>
          <cell r="B29850" t="str">
            <v>NOT USE</v>
          </cell>
          <cell r="C29850" t="str">
            <v xml:space="preserve"> Шар АНГЕЛЫ D=75мм</v>
          </cell>
          <cell r="E29850" t="str">
            <v>Россия</v>
          </cell>
          <cell r="F29850" t="str">
            <v>ПЛАСТИК</v>
          </cell>
        </row>
        <row r="29851">
          <cell r="A29851" t="str">
            <v>SH85001</v>
          </cell>
          <cell r="B29851" t="str">
            <v>NOT USE</v>
          </cell>
          <cell r="C29851" t="str">
            <v xml:space="preserve"> Шар ПРИНЦЕССЫ ТАНЦУЮТ НА МОСТУ D=85мм Дисней</v>
          </cell>
          <cell r="E29851" t="str">
            <v>Россия</v>
          </cell>
          <cell r="F29851" t="str">
            <v>ПЛАСТИК</v>
          </cell>
        </row>
        <row r="29852">
          <cell r="A29852" t="str">
            <v>SH85002</v>
          </cell>
          <cell r="B29852" t="str">
            <v>NOT USE</v>
          </cell>
          <cell r="C29852" t="str">
            <v xml:space="preserve"> Шар ПРИНЦЕССЫ У ЗАМКА D=85мм Дисней</v>
          </cell>
          <cell r="E29852" t="str">
            <v>Россия</v>
          </cell>
          <cell r="F29852" t="str">
            <v>ПЛАСТИК</v>
          </cell>
        </row>
        <row r="29853">
          <cell r="A29853" t="str">
            <v>SH85004</v>
          </cell>
          <cell r="B29853" t="str">
            <v>NOT USE</v>
          </cell>
          <cell r="C29853" t="str">
            <v xml:space="preserve"> Шар МИККИ МАУС И МИННИ МАУС ЕЛКА КАМИН D=85мм Дисней</v>
          </cell>
          <cell r="E29853" t="str">
            <v>Россия</v>
          </cell>
          <cell r="F29853" t="str">
            <v>ПЛАСТИК</v>
          </cell>
        </row>
        <row r="29854">
          <cell r="A29854" t="str">
            <v>SH85005</v>
          </cell>
          <cell r="B29854" t="str">
            <v>NOT USE</v>
          </cell>
          <cell r="C29854" t="str">
            <v xml:space="preserve"> Шар МИККИ МИННИ И ДОНАЛЬД С ПОДАРКАМИ D=85мм Дисней</v>
          </cell>
          <cell r="E29854" t="str">
            <v>Россия</v>
          </cell>
          <cell r="F29854" t="str">
            <v>ПЛАСТИК</v>
          </cell>
        </row>
        <row r="29855">
          <cell r="A29855" t="str">
            <v>SH85072</v>
          </cell>
          <cell r="B29855" t="str">
            <v>NOT USE</v>
          </cell>
          <cell r="C29855" t="str">
            <v xml:space="preserve"> Шар ГНОМ УКРАШАЕТ ЕЛКУ D=85мм</v>
          </cell>
          <cell r="E29855" t="str">
            <v>Россия</v>
          </cell>
          <cell r="F29855" t="str">
            <v>ПЛАСТИК</v>
          </cell>
        </row>
        <row r="29856">
          <cell r="A29856" t="str">
            <v>SH85073</v>
          </cell>
          <cell r="B29856" t="str">
            <v>NOT USE</v>
          </cell>
          <cell r="C29856" t="str">
            <v xml:space="preserve"> Шар В ГОСТЯХ У ЕЖИКОВ D=85мм</v>
          </cell>
          <cell r="E29856" t="str">
            <v>Россия</v>
          </cell>
          <cell r="F29856" t="str">
            <v>ПЛАСТИК</v>
          </cell>
        </row>
        <row r="29857">
          <cell r="A29857" t="str">
            <v>SH85080</v>
          </cell>
          <cell r="B29857" t="str">
            <v>NOT USE</v>
          </cell>
          <cell r="C29857" t="str">
            <v xml:space="preserve"> Шар Символ года ЗМЕЯ D=85мм</v>
          </cell>
          <cell r="E29857" t="str">
            <v>Россия</v>
          </cell>
          <cell r="F29857" t="str">
            <v>ПЛАСТИК</v>
          </cell>
        </row>
        <row r="29858">
          <cell r="A29858" t="str">
            <v>SH95005</v>
          </cell>
          <cell r="B29858" t="str">
            <v>NOT USE</v>
          </cell>
          <cell r="C29858" t="str">
            <v xml:space="preserve"> Шар МИККИ МАУС И ПЛУТО НА КАТКЕ D=95мм Дисней</v>
          </cell>
          <cell r="E29858" t="str">
            <v>Россия</v>
          </cell>
          <cell r="F29858" t="str">
            <v>ПЛАСТИК</v>
          </cell>
        </row>
        <row r="29859">
          <cell r="A29859" t="str">
            <v>SH95006</v>
          </cell>
          <cell r="B29859" t="str">
            <v>NOT USE</v>
          </cell>
          <cell r="C29859" t="str">
            <v xml:space="preserve"> Шар МИККИ МАУС И КОМПАНИЯ НА СНОУБОРДЕ D=95мм Дисней</v>
          </cell>
          <cell r="E29859" t="str">
            <v>Россия</v>
          </cell>
          <cell r="F29859" t="str">
            <v>ПЛАСТИК</v>
          </cell>
        </row>
        <row r="29860">
          <cell r="A29860" t="str">
            <v>SH95007</v>
          </cell>
          <cell r="B29860" t="str">
            <v>NOT USE</v>
          </cell>
          <cell r="C29860" t="str">
            <v xml:space="preserve"> Шар МИККИ МАУС И КОМПАНИЯ ИГРАЮТ В ХОККЕЙ D=95мм Дисней</v>
          </cell>
          <cell r="E29860" t="str">
            <v>Россия</v>
          </cell>
          <cell r="F29860" t="str">
            <v>ПЛАСТИК</v>
          </cell>
        </row>
        <row r="29861">
          <cell r="A29861" t="str">
            <v>SH95009</v>
          </cell>
          <cell r="B29861" t="str">
            <v>NOT USE</v>
          </cell>
          <cell r="C29861" t="str">
            <v xml:space="preserve"> Шар ВИННИ ХРЮНИК И УШАСТИК ИГРАЮТ В СНЕЖКИ D=95мм Дисней</v>
          </cell>
          <cell r="E29861" t="str">
            <v>Россия</v>
          </cell>
          <cell r="F29861" t="str">
            <v>ПЛАСТИК</v>
          </cell>
        </row>
        <row r="29862">
          <cell r="A29862" t="str">
            <v>SH95011</v>
          </cell>
          <cell r="B29862" t="str">
            <v>NOT USE</v>
          </cell>
          <cell r="C29862" t="str">
            <v xml:space="preserve"> Шар ВИННИ И ТИГРУЛЯ В КОСТЮМАХ САНТЫ D=95мм Дисней</v>
          </cell>
          <cell r="E29862" t="str">
            <v>Россия</v>
          </cell>
          <cell r="F29862" t="str">
            <v>ПЛАСТИК</v>
          </cell>
        </row>
        <row r="29863">
          <cell r="A29863" t="str">
            <v>SH95012</v>
          </cell>
          <cell r="B29863" t="str">
            <v>NOT USE</v>
          </cell>
          <cell r="C29863" t="str">
            <v xml:space="preserve"> Шар ВИННИ И КОМПАНИЯ ТАНЦЫ НА СНЕГУ D=95мм Дисней</v>
          </cell>
          <cell r="E29863" t="str">
            <v>Россия</v>
          </cell>
          <cell r="F29863" t="str">
            <v>ПЛАСТИК</v>
          </cell>
        </row>
        <row r="29864">
          <cell r="A29864" t="str">
            <v>SH95015</v>
          </cell>
          <cell r="B29864" t="str">
            <v>NOT USE</v>
          </cell>
          <cell r="C29864" t="str">
            <v xml:space="preserve"> Шар ФРАНЧЕСКО БЕРНУЛЛИ И НАЙДЖЕЛ ШЕСТЕРЕНА D=95мм Дисней</v>
          </cell>
          <cell r="E29864" t="str">
            <v>Россия</v>
          </cell>
          <cell r="F29864" t="str">
            <v>ПЛАСТИК</v>
          </cell>
        </row>
        <row r="29865">
          <cell r="A29865" t="str">
            <v>SH95018</v>
          </cell>
          <cell r="B29865" t="str">
            <v>NOT USE</v>
          </cell>
          <cell r="C29865" t="str">
            <v xml:space="preserve"> Шар МАКС ШНЕЛ И РАУЛЬ D=95мм Дисней</v>
          </cell>
          <cell r="E29865" t="str">
            <v>Россия</v>
          </cell>
          <cell r="F29865" t="str">
            <v>ПЛАСТИК</v>
          </cell>
        </row>
        <row r="29866">
          <cell r="A29866" t="str">
            <v>SH95020</v>
          </cell>
          <cell r="B29866" t="str">
            <v>NOT USE</v>
          </cell>
          <cell r="C29866" t="str">
            <v xml:space="preserve"> Шар МЭТР И МАККУИН D=95мм Дисней</v>
          </cell>
          <cell r="E29866" t="str">
            <v>Россия</v>
          </cell>
          <cell r="F29866" t="str">
            <v>ПЛАСТИК</v>
          </cell>
        </row>
        <row r="29867">
          <cell r="A29867" t="str">
            <v>SH95021</v>
          </cell>
          <cell r="B29867" t="str">
            <v>NOT USE</v>
          </cell>
          <cell r="C29867" t="str">
            <v xml:space="preserve"> Шар ЗОЛУШКА ПОРТРЕТ D=95мм Дисней</v>
          </cell>
          <cell r="E29867" t="str">
            <v>Россия</v>
          </cell>
          <cell r="F29867" t="str">
            <v>ПЛАСТИК</v>
          </cell>
        </row>
        <row r="29868">
          <cell r="A29868" t="str">
            <v>SH95022</v>
          </cell>
          <cell r="B29868" t="str">
            <v>NOT USE</v>
          </cell>
          <cell r="C29868" t="str">
            <v xml:space="preserve"> Шар БЕЛОСНЕЖКА ПОРТРЕТ D=95мм Дисней</v>
          </cell>
          <cell r="E29868" t="str">
            <v>Россия</v>
          </cell>
          <cell r="F29868" t="str">
            <v>ПЛАСТИК</v>
          </cell>
        </row>
        <row r="29869">
          <cell r="A29869" t="str">
            <v>SH95023</v>
          </cell>
          <cell r="B29869" t="str">
            <v>NOT USE</v>
          </cell>
          <cell r="C29869" t="str">
            <v xml:space="preserve"> Шар РАПУНЦЕЛЬ ПОРТРЕТ D=95мм Дисней</v>
          </cell>
          <cell r="E29869" t="str">
            <v>Россия</v>
          </cell>
          <cell r="F29869" t="str">
            <v>ПЛАСТИК</v>
          </cell>
        </row>
        <row r="29870">
          <cell r="A29870" t="str">
            <v>SH95024</v>
          </cell>
          <cell r="B29870" t="str">
            <v>NOT USE</v>
          </cell>
          <cell r="C29870" t="str">
            <v xml:space="preserve"> Шар РУСАЛОЧКА ПОРТРЕТ D=95мм Дисней</v>
          </cell>
          <cell r="E29870" t="str">
            <v>Россия</v>
          </cell>
          <cell r="F29870" t="str">
            <v>ПЛАСТИК</v>
          </cell>
        </row>
        <row r="29871">
          <cell r="A29871" t="str">
            <v>54-65878</v>
          </cell>
          <cell r="B29871" t="str">
            <v>NOT USE</v>
          </cell>
          <cell r="C29871" t="str">
            <v xml:space="preserve"> Набор для специй 2пр на подставке в цвет коробке</v>
          </cell>
          <cell r="E29871" t="str">
            <v>Китай</v>
          </cell>
          <cell r="F29871" t="str">
            <v>МЕТАЛЛ</v>
          </cell>
        </row>
        <row r="29872">
          <cell r="A29872" t="str">
            <v>54-65880</v>
          </cell>
          <cell r="B29872" t="str">
            <v>NOT USE</v>
          </cell>
          <cell r="C29872" t="str">
            <v xml:space="preserve"> Дозатор для сахара 300мл в цвет коробке</v>
          </cell>
          <cell r="E29872" t="str">
            <v>Китай</v>
          </cell>
          <cell r="F29872" t="str">
            <v>МЕТАЛЛ</v>
          </cell>
        </row>
        <row r="29873">
          <cell r="A29873" t="str">
            <v>54-67796</v>
          </cell>
          <cell r="B29873" t="str">
            <v>NOT USE</v>
          </cell>
          <cell r="C29873" t="str">
            <v xml:space="preserve"> Набор для специй 3пр на подставке в цвет коробке</v>
          </cell>
          <cell r="E29873" t="str">
            <v>Китай</v>
          </cell>
          <cell r="F29873" t="str">
            <v>МЕТАЛЛ</v>
          </cell>
        </row>
        <row r="29874">
          <cell r="A29874" t="str">
            <v>789-1716</v>
          </cell>
          <cell r="B29874" t="str">
            <v>NOT USE</v>
          </cell>
          <cell r="C29874" t="str">
            <v xml:space="preserve"> Салфетница</v>
          </cell>
          <cell r="E29874" t="str">
            <v>Китай</v>
          </cell>
          <cell r="F29874" t="str">
            <v>МЕТАЛЛ</v>
          </cell>
        </row>
        <row r="29875">
          <cell r="A29875" t="str">
            <v>789-1717</v>
          </cell>
          <cell r="B29875" t="str">
            <v>NOT USE</v>
          </cell>
          <cell r="C29875" t="str">
            <v xml:space="preserve"> Подставка</v>
          </cell>
          <cell r="E29875" t="str">
            <v>Китай</v>
          </cell>
          <cell r="F29875" t="str">
            <v>МЕТАЛЛ</v>
          </cell>
        </row>
        <row r="29876">
          <cell r="A29876" t="str">
            <v>789-1757</v>
          </cell>
          <cell r="B29876" t="str">
            <v>NOT USE</v>
          </cell>
          <cell r="C29876" t="str">
            <v xml:space="preserve"> Сито</v>
          </cell>
          <cell r="E29876" t="str">
            <v>Китай</v>
          </cell>
          <cell r="F29876" t="str">
            <v>МЕТАЛЛ</v>
          </cell>
        </row>
        <row r="29877">
          <cell r="A29877" t="str">
            <v>789-613</v>
          </cell>
          <cell r="B29877" t="str">
            <v>NOT USE</v>
          </cell>
          <cell r="C29877" t="str">
            <v xml:space="preserve"> Ложка КАЙМА 12шт 18см</v>
          </cell>
          <cell r="E29877" t="str">
            <v>Китай</v>
          </cell>
          <cell r="F29877" t="str">
            <v>МЕТАЛЛ</v>
          </cell>
        </row>
        <row r="29878">
          <cell r="A29878" t="str">
            <v>789-614</v>
          </cell>
          <cell r="B29878" t="str">
            <v>NOT USE</v>
          </cell>
          <cell r="C29878" t="str">
            <v xml:space="preserve"> Ложка КАЙМА 12шт 14.7см</v>
          </cell>
          <cell r="E29878" t="str">
            <v>Китай</v>
          </cell>
          <cell r="F29878" t="str">
            <v>МЕТАЛЛ</v>
          </cell>
        </row>
        <row r="29879">
          <cell r="A29879" t="str">
            <v>789-615/46/249</v>
          </cell>
          <cell r="B29879" t="str">
            <v>NOT USE</v>
          </cell>
          <cell r="C29879" t="str">
            <v xml:space="preserve"> Нож КАЙМА 12шт 21см</v>
          </cell>
          <cell r="E29879" t="str">
            <v>Китай</v>
          </cell>
          <cell r="F29879" t="str">
            <v>МЕТАЛЛ</v>
          </cell>
        </row>
        <row r="29880">
          <cell r="A29880" t="str">
            <v>LA3237</v>
          </cell>
          <cell r="B29880" t="str">
            <v>NOT USE</v>
          </cell>
          <cell r="C29880" t="str">
            <v xml:space="preserve"> Муфта 2-х ступенчатая LIST'OK для шланга 3/4"</v>
          </cell>
          <cell r="E29880" t="str">
            <v>Китай</v>
          </cell>
          <cell r="F29880" t="str">
            <v>МЕТАЛЛ</v>
          </cell>
        </row>
        <row r="29881">
          <cell r="A29881" t="str">
            <v>LA6300</v>
          </cell>
          <cell r="B29881" t="str">
            <v>NOT USE</v>
          </cell>
          <cell r="C29881" t="str">
            <v xml:space="preserve"> Настенное крепление LIST'OK для шланга</v>
          </cell>
          <cell r="E29881" t="str">
            <v>Россия</v>
          </cell>
          <cell r="F29881" t="str">
            <v>МЕТАЛЛ</v>
          </cell>
        </row>
        <row r="29882">
          <cell r="A29882" t="str">
            <v>LT29107</v>
          </cell>
          <cell r="B29882" t="str">
            <v>NOT USE</v>
          </cell>
          <cell r="C29882" t="str">
            <v xml:space="preserve"> Набор инвентаря для комнатных растений LISTOK в сумочке</v>
          </cell>
          <cell r="E29882" t="str">
            <v>Россия</v>
          </cell>
          <cell r="F29882" t="str">
            <v>МЕТАЛЛ</v>
          </cell>
        </row>
        <row r="29883">
          <cell r="A29883" t="str">
            <v>PA43021</v>
          </cell>
          <cell r="B29883" t="str">
            <v>NOT USE</v>
          </cell>
          <cell r="C29883" t="str">
            <v xml:space="preserve"> Салфетки НЕГА 50 листов двухслойные белые (98198)</v>
          </cell>
          <cell r="E29883" t="str">
            <v>Россия</v>
          </cell>
          <cell r="F29883" t="str">
            <v>БУМАГА</v>
          </cell>
        </row>
        <row r="29884">
          <cell r="A29884" t="str">
            <v>PA44010</v>
          </cell>
          <cell r="B29884" t="str">
            <v>NOT USE</v>
          </cell>
          <cell r="C29884" t="str">
            <v xml:space="preserve"> Бумага туалетная НЕГА двухслойная</v>
          </cell>
          <cell r="E29884" t="str">
            <v>Россия</v>
          </cell>
          <cell r="F29884" t="str">
            <v>БУМАГА</v>
          </cell>
        </row>
        <row r="29885">
          <cell r="A29885" t="str">
            <v>PA96455</v>
          </cell>
          <cell r="B29885" t="str">
            <v>NOT USE</v>
          </cell>
          <cell r="C29885" t="str">
            <v xml:space="preserve"> Бумага туалетная НЕГА АРОМА двухслойная 4шт цв пастельно красная</v>
          </cell>
          <cell r="E29885" t="str">
            <v>Россия</v>
          </cell>
          <cell r="F29885" t="str">
            <v>БУМАГА</v>
          </cell>
        </row>
        <row r="29886">
          <cell r="A29886" t="str">
            <v>PA97328</v>
          </cell>
          <cell r="B29886" t="str">
            <v>NOT USE</v>
          </cell>
          <cell r="C29886" t="str">
            <v xml:space="preserve"> Салфетки НЕГА 50 листов однослойные КЛЕТКА красн 24х24см (97990)</v>
          </cell>
          <cell r="E29886" t="str">
            <v>Россия</v>
          </cell>
          <cell r="F29886" t="str">
            <v>БУМАГА</v>
          </cell>
        </row>
        <row r="29887">
          <cell r="A29887" t="str">
            <v>PA97360</v>
          </cell>
          <cell r="B29887" t="str">
            <v>NOT USE</v>
          </cell>
          <cell r="C29887" t="str">
            <v xml:space="preserve"> Платочки бумажные НЕГА АРОМА 10х56</v>
          </cell>
          <cell r="E29887" t="str">
            <v>Россия</v>
          </cell>
          <cell r="F29887" t="str">
            <v>БУМАГА</v>
          </cell>
        </row>
        <row r="29888">
          <cell r="A29888" t="str">
            <v>PA97986</v>
          </cell>
          <cell r="B29888" t="str">
            <v>NOT USE</v>
          </cell>
          <cell r="C29888" t="str">
            <v xml:space="preserve"> Бумага туалетная НЕГА ОРХИДЕЯ 2сл бел 4/12м</v>
          </cell>
          <cell r="E29888" t="str">
            <v>Россия</v>
          </cell>
          <cell r="F29888" t="str">
            <v>БУМАГА</v>
          </cell>
        </row>
        <row r="29889">
          <cell r="A29889" t="str">
            <v>PA97987</v>
          </cell>
          <cell r="B29889" t="str">
            <v>NOT USE</v>
          </cell>
          <cell r="C29889" t="str">
            <v xml:space="preserve"> Бумага туалетная НЕГА Арома ЗЕМЛЯНИКА 2сл 4/12м</v>
          </cell>
          <cell r="E29889" t="str">
            <v>Россия</v>
          </cell>
          <cell r="F29889" t="str">
            <v>БУМАГА</v>
          </cell>
        </row>
        <row r="29890">
          <cell r="A29890" t="str">
            <v>PA97990</v>
          </cell>
          <cell r="B29890" t="str">
            <v>NOT USE</v>
          </cell>
          <cell r="C29890" t="str">
            <v xml:space="preserve"> Салфетки бумажные 50 листов КЛЕТКА красная</v>
          </cell>
          <cell r="E29890" t="str">
            <v>Россия</v>
          </cell>
          <cell r="F29890" t="str">
            <v>БУМАГА</v>
          </cell>
        </row>
        <row r="29891">
          <cell r="A29891" t="str">
            <v>54-55019</v>
          </cell>
          <cell r="B29891" t="str">
            <v>NOT USE</v>
          </cell>
          <cell r="C29891" t="str">
            <v xml:space="preserve"> Салфетница</v>
          </cell>
          <cell r="E29891" t="str">
            <v>Северная Корея</v>
          </cell>
          <cell r="F29891" t="str">
            <v>МЕТАЛЛ</v>
          </cell>
        </row>
        <row r="29892">
          <cell r="A29892" t="str">
            <v>54-65873</v>
          </cell>
          <cell r="B29892" t="str">
            <v>NOT USE</v>
          </cell>
          <cell r="C29892" t="str">
            <v xml:space="preserve"> Набор для специй 3пр на подставке с салфетницей в цвет коробке</v>
          </cell>
          <cell r="E29892" t="str">
            <v>Китай</v>
          </cell>
          <cell r="F29892" t="str">
            <v>МЕТАЛЛ</v>
          </cell>
        </row>
        <row r="29893">
          <cell r="A29893" t="str">
            <v>54-65877</v>
          </cell>
          <cell r="B29893" t="str">
            <v>NOT USE</v>
          </cell>
          <cell r="C29893" t="str">
            <v xml:space="preserve"> Набор для специй 2пр на подставке в цвет коробке</v>
          </cell>
          <cell r="E29893" t="str">
            <v>Китай</v>
          </cell>
          <cell r="F29893" t="str">
            <v>МЕТАЛЛ</v>
          </cell>
        </row>
        <row r="29894">
          <cell r="A29894" t="str">
            <v>NC14099-1</v>
          </cell>
          <cell r="B29894" t="str">
            <v>NOT USE</v>
          </cell>
          <cell r="C29894" t="str">
            <v xml:space="preserve"> Магнит ЗАБАВНЫЙ КОНЬ 2шт</v>
          </cell>
          <cell r="E29894" t="str">
            <v>Китай</v>
          </cell>
          <cell r="F29894" t="str">
            <v>МЕТАЛЛ</v>
          </cell>
        </row>
        <row r="29895">
          <cell r="A29895" t="str">
            <v>136292</v>
          </cell>
          <cell r="B29895" t="str">
            <v>NOT USE</v>
          </cell>
          <cell r="C29895" t="str">
            <v xml:space="preserve"> Комплект п/б 1.5 спальн ЛУГОВАЯ ПРОХЛАДА 1530 9015/1+9016/1 сатин1 05</v>
          </cell>
          <cell r="E29895" t="str">
            <v>Россия</v>
          </cell>
          <cell r="F29895" t="str">
            <v>ТКАНЬ</v>
          </cell>
        </row>
        <row r="29896">
          <cell r="A29896" t="str">
            <v>140701</v>
          </cell>
          <cell r="B29896" t="str">
            <v>NOT USE</v>
          </cell>
          <cell r="C29896" t="str">
            <v xml:space="preserve"> Комплект п/б 2х спальн евро ОСЕННИЙ ШИК 2501 9011/1+9012/1 сатинин-люкс15 05</v>
          </cell>
          <cell r="E29896" t="str">
            <v>Россия</v>
          </cell>
          <cell r="F29896" t="str">
            <v>ТКАНЬ</v>
          </cell>
        </row>
        <row r="29897">
          <cell r="A29897" t="str">
            <v>153269</v>
          </cell>
          <cell r="B29897" t="str">
            <v>NOT USE</v>
          </cell>
          <cell r="C29897" t="str">
            <v xml:space="preserve"> Комплект п/б 1.5 спальн SM 1507 3424/1 бязь-люкс13 01</v>
          </cell>
          <cell r="E29897" t="str">
            <v>Россия</v>
          </cell>
          <cell r="F29897" t="str">
            <v>ТКАНЬ</v>
          </cell>
        </row>
        <row r="29898">
          <cell r="A29898" t="str">
            <v>155224</v>
          </cell>
          <cell r="B29898" t="str">
            <v>NOT USE</v>
          </cell>
          <cell r="C29898" t="str">
            <v xml:space="preserve"> Комплект п/б 1.5 спальн ФРЕСКА 1501 3929/1+3930/1 бязь-люкс13 01</v>
          </cell>
          <cell r="E29898" t="str">
            <v>Россия</v>
          </cell>
          <cell r="F29898" t="str">
            <v>ТКАНЬ</v>
          </cell>
        </row>
        <row r="29899">
          <cell r="A29899" t="str">
            <v>162897</v>
          </cell>
          <cell r="B29899" t="str">
            <v>NOT USE</v>
          </cell>
          <cell r="C29899" t="str">
            <v xml:space="preserve"> Полотенце ЦВЕТЫ ВФ18 45/60 4157</v>
          </cell>
          <cell r="E29899" t="str">
            <v>Россия</v>
          </cell>
          <cell r="F29899" t="str">
            <v>ТКАНЬ</v>
          </cell>
        </row>
        <row r="29900">
          <cell r="A29900" t="str">
            <v>KR04003</v>
          </cell>
          <cell r="B29900" t="str">
            <v>NOT USE</v>
          </cell>
          <cell r="C29900" t="str">
            <v xml:space="preserve"> Салфетка для видео/оптики компьютеров микрофибра 30х30см 1шт КС-03</v>
          </cell>
          <cell r="E29900" t="str">
            <v>Россия</v>
          </cell>
          <cell r="F29900" t="str">
            <v>МИКРОФИБРА</v>
          </cell>
        </row>
        <row r="29901">
          <cell r="A29901" t="str">
            <v>KR04027</v>
          </cell>
          <cell r="B29901" t="str">
            <v>NOT USE</v>
          </cell>
          <cell r="C29901" t="str">
            <v xml:space="preserve"> Салфетка универсальная ВАЛЬС ЦВЕТОВ микрофибра 30х30см 1шт</v>
          </cell>
          <cell r="E29901" t="str">
            <v>Россия</v>
          </cell>
          <cell r="F29901" t="str">
            <v>МИКРОФИБРА</v>
          </cell>
        </row>
        <row r="29902">
          <cell r="A29902" t="str">
            <v>164890</v>
          </cell>
          <cell r="B29902" t="str">
            <v>NOT USE</v>
          </cell>
          <cell r="C29902" t="str">
            <v xml:space="preserve"> Комплект п/б 2х спальн ВЕСЕННИЙ БУКЕТ 2022 6518/1 сатин1 05</v>
          </cell>
          <cell r="E29902" t="str">
            <v>Россия</v>
          </cell>
          <cell r="F29902" t="str">
            <v>ТКАНЬ</v>
          </cell>
        </row>
        <row r="29903">
          <cell r="A29903" t="str">
            <v>215862</v>
          </cell>
          <cell r="B29903" t="str">
            <v>NOT USE</v>
          </cell>
          <cell r="C29903" t="str">
            <v xml:space="preserve"> Полотенце махровое КОФЕ 40x60см 380гр/м (МХ38)</v>
          </cell>
          <cell r="E29903" t="str">
            <v>Россия</v>
          </cell>
          <cell r="F29903" t="str">
            <v>ТКАНЬ</v>
          </cell>
        </row>
        <row r="29904">
          <cell r="A29904" t="str">
            <v>DM2029A</v>
          </cell>
          <cell r="B29904" t="str">
            <v>ALTERNATIVA</v>
          </cell>
          <cell r="C29904" t="str">
            <v xml:space="preserve"> Корзина для белья ПЛЕТЕНКА 45л угл слон кость</v>
          </cell>
          <cell r="E29904" t="str">
            <v>Россия</v>
          </cell>
          <cell r="F29904" t="str">
            <v>ПЛАСТИК</v>
          </cell>
        </row>
        <row r="29905">
          <cell r="A29905" t="str">
            <v>DM2030A</v>
          </cell>
          <cell r="B29905" t="str">
            <v>ALTERNATIVA</v>
          </cell>
          <cell r="C29905" t="str">
            <v xml:space="preserve"> Корзина для белья ПЛЕТЕНКА 60л слон кость</v>
          </cell>
          <cell r="E29905" t="str">
            <v>Россия</v>
          </cell>
          <cell r="F29905" t="str">
            <v>ПЛАСТИК</v>
          </cell>
        </row>
        <row r="29906">
          <cell r="A29906" t="str">
            <v>DM211</v>
          </cell>
          <cell r="B29906" t="str">
            <v>ALTERNATIVA</v>
          </cell>
          <cell r="C29906" t="str">
            <v xml:space="preserve"> Поднос столовый 355х470мм</v>
          </cell>
          <cell r="E29906" t="str">
            <v>Россия</v>
          </cell>
          <cell r="F29906" t="str">
            <v>ПЛАСТИК</v>
          </cell>
        </row>
        <row r="29907">
          <cell r="A29907" t="str">
            <v>DM853</v>
          </cell>
          <cell r="B29907" t="str">
            <v>ALTERNATIVA</v>
          </cell>
          <cell r="C29907" t="str">
            <v xml:space="preserve"> Емкость для чеснока</v>
          </cell>
          <cell r="E29907" t="str">
            <v>Россия</v>
          </cell>
          <cell r="F29907" t="str">
            <v>ПЛАСТИК</v>
          </cell>
        </row>
        <row r="29908">
          <cell r="A29908" t="str">
            <v>DM862</v>
          </cell>
          <cell r="B29908" t="str">
            <v>ALTERNATIVA</v>
          </cell>
          <cell r="C29908" t="str">
            <v xml:space="preserve"> Веник</v>
          </cell>
          <cell r="E29908" t="str">
            <v>Россия</v>
          </cell>
          <cell r="F29908" t="str">
            <v>ПЛАСТИК</v>
          </cell>
        </row>
        <row r="29909">
          <cell r="A29909" t="str">
            <v>DM871</v>
          </cell>
          <cell r="B29909" t="str">
            <v>ALTERNATIVA</v>
          </cell>
          <cell r="C29909" t="str">
            <v xml:space="preserve"> Опрыскиватель помповый САДОВНИК 8л</v>
          </cell>
          <cell r="E29909" t="str">
            <v>Россия</v>
          </cell>
          <cell r="F29909" t="str">
            <v>ПЛАСТИК</v>
          </cell>
        </row>
        <row r="29910">
          <cell r="A29910" t="str">
            <v>DM873</v>
          </cell>
          <cell r="B29910" t="str">
            <v>ALTERNATIVA</v>
          </cell>
          <cell r="C29910" t="str">
            <v xml:space="preserve"> Ерш туалетный с подставкой БРИЗ</v>
          </cell>
          <cell r="E29910" t="str">
            <v>Россия</v>
          </cell>
          <cell r="F29910" t="str">
            <v>ПЛАСТИК</v>
          </cell>
        </row>
        <row r="29911">
          <cell r="A29911" t="str">
            <v>DM884</v>
          </cell>
          <cell r="B29911" t="str">
            <v>ALTERNATIVA</v>
          </cell>
          <cell r="C29911" t="str">
            <v xml:space="preserve"> Ерш туалетный с подставкой МОДЕРН</v>
          </cell>
          <cell r="E29911" t="str">
            <v>Россия</v>
          </cell>
          <cell r="F29911" t="str">
            <v>ПЛАСТИК</v>
          </cell>
        </row>
        <row r="29912">
          <cell r="A29912" t="str">
            <v>DM894</v>
          </cell>
          <cell r="B29912" t="str">
            <v>ALTERNATIVA</v>
          </cell>
          <cell r="C29912" t="str">
            <v xml:space="preserve"> Емкость с ручкой 1л ПЭТ</v>
          </cell>
          <cell r="E29912" t="str">
            <v>Россия</v>
          </cell>
          <cell r="F29912" t="str">
            <v>ПЛАСТИК</v>
          </cell>
        </row>
        <row r="29913">
          <cell r="A29913" t="str">
            <v>DM896</v>
          </cell>
          <cell r="B29913" t="str">
            <v>ALTERNATIVA</v>
          </cell>
          <cell r="C29913" t="str">
            <v xml:space="preserve"> Емкость с ручкой 1.5л ПЭТ</v>
          </cell>
          <cell r="E29913" t="str">
            <v>Россия</v>
          </cell>
          <cell r="F29913" t="str">
            <v>ПЛАСТИК</v>
          </cell>
        </row>
        <row r="29914">
          <cell r="A29914" t="str">
            <v>DM897</v>
          </cell>
          <cell r="B29914" t="str">
            <v>ALTERNATIVA</v>
          </cell>
          <cell r="C29914" t="str">
            <v xml:space="preserve"> Емкость с ручкой 2л ПЭТ</v>
          </cell>
          <cell r="E29914" t="str">
            <v>Россия</v>
          </cell>
          <cell r="F29914" t="str">
            <v>ПЛАСТИК</v>
          </cell>
        </row>
        <row r="29915">
          <cell r="A29915" t="str">
            <v>DM904</v>
          </cell>
          <cell r="B29915" t="str">
            <v>ALTERNATIVA</v>
          </cell>
          <cell r="C29915" t="str">
            <v xml:space="preserve"> Чаша ПРЕМЬЕРА 3.5л</v>
          </cell>
          <cell r="E29915" t="str">
            <v>Россия</v>
          </cell>
          <cell r="F29915" t="str">
            <v>ПЛАСТИК</v>
          </cell>
        </row>
        <row r="29916">
          <cell r="A29916" t="str">
            <v>DM909</v>
          </cell>
          <cell r="B29916" t="str">
            <v>ALTERNATIVA</v>
          </cell>
          <cell r="C29916" t="str">
            <v xml:space="preserve"> Емкость для лимона</v>
          </cell>
          <cell r="E29916" t="str">
            <v>Россия</v>
          </cell>
          <cell r="F29916" t="str">
            <v>ПЛАСТИК</v>
          </cell>
        </row>
        <row r="29917">
          <cell r="A29917" t="str">
            <v>DM913</v>
          </cell>
          <cell r="B29917" t="str">
            <v>ALTERNATIVA</v>
          </cell>
          <cell r="C29917" t="str">
            <v xml:space="preserve"> Опрыскиватель помповый САДОВНИК 1.5л</v>
          </cell>
          <cell r="E29917" t="str">
            <v>Россия</v>
          </cell>
          <cell r="F29917" t="str">
            <v>ПЛАСТИК</v>
          </cell>
        </row>
        <row r="29918">
          <cell r="A29918" t="str">
            <v>DM916</v>
          </cell>
          <cell r="B29918" t="str">
            <v>ALTERNATIVA</v>
          </cell>
          <cell r="C29918" t="str">
            <v xml:space="preserve"> Мыльница дорожная ФИГУРНАЯ</v>
          </cell>
          <cell r="E29918" t="str">
            <v>Россия</v>
          </cell>
          <cell r="F29918" t="str">
            <v>ПЛАСТИК</v>
          </cell>
        </row>
        <row r="29919">
          <cell r="A29919" t="str">
            <v>DM2111A</v>
          </cell>
          <cell r="B29919" t="str">
            <v>ALTERNATIVA</v>
          </cell>
          <cell r="C29919" t="str">
            <v xml:space="preserve"> Кашпо ПЛЕТЕНКА 1.5л с под слон кость</v>
          </cell>
          <cell r="E29919" t="str">
            <v>Россия</v>
          </cell>
          <cell r="F29919" t="str">
            <v>ПЛАСТИК</v>
          </cell>
        </row>
        <row r="29920">
          <cell r="A29920" t="str">
            <v>DM2112A</v>
          </cell>
          <cell r="B29920" t="str">
            <v>ALTERNATIVA</v>
          </cell>
          <cell r="C29920" t="str">
            <v xml:space="preserve"> Кашпо ПЛЕТЕНКА 3л с под слон кость</v>
          </cell>
          <cell r="E29920" t="str">
            <v>Россия</v>
          </cell>
          <cell r="F29920" t="str">
            <v>ПЛАСТИК</v>
          </cell>
        </row>
        <row r="29921">
          <cell r="A29921" t="str">
            <v>DM2195A</v>
          </cell>
          <cell r="B29921" t="str">
            <v>ALTERNATIVA</v>
          </cell>
          <cell r="C29921" t="str">
            <v xml:space="preserve"> Контейнер ПРЕСТИЖ ягоды универс 1.7л</v>
          </cell>
          <cell r="E29921" t="str">
            <v>Россия</v>
          </cell>
          <cell r="F29921" t="str">
            <v>ПЛАСТИК</v>
          </cell>
        </row>
        <row r="29922">
          <cell r="A29922" t="str">
            <v>DM2200A</v>
          </cell>
          <cell r="B29922" t="str">
            <v>ALTERNATIVA</v>
          </cell>
          <cell r="C29922" t="str">
            <v xml:space="preserve"> Бак ПЛЕТЕНКА без крышки 45л</v>
          </cell>
          <cell r="E29922" t="str">
            <v>Россия</v>
          </cell>
          <cell r="F29922" t="str">
            <v>ПЛАСТИК</v>
          </cell>
        </row>
        <row r="29923">
          <cell r="A29923" t="str">
            <v>DM2221A</v>
          </cell>
          <cell r="B29923" t="str">
            <v>ALTERNATIVA</v>
          </cell>
          <cell r="C29923" t="str">
            <v xml:space="preserve"> Комод широкий 4-х секционный САМОЛЕТЫ-ДИСНЕЙ</v>
          </cell>
          <cell r="E29923" t="str">
            <v>Россия</v>
          </cell>
          <cell r="F29923" t="str">
            <v>ПЛАСТИК</v>
          </cell>
        </row>
        <row r="29924">
          <cell r="A29924" t="str">
            <v>DM2222A</v>
          </cell>
          <cell r="B29924" t="str">
            <v>ALTERNATIVA</v>
          </cell>
          <cell r="C29924" t="str">
            <v xml:space="preserve"> Комод широкий 4-х секционный ПРИНЦЕССЫ-ДИСНЕЙ для девочек</v>
          </cell>
          <cell r="E29924" t="str">
            <v>Россия</v>
          </cell>
          <cell r="F29924" t="str">
            <v>ПЛАСТИК</v>
          </cell>
        </row>
        <row r="29925">
          <cell r="A29925" t="str">
            <v>DM2223A</v>
          </cell>
          <cell r="B29925" t="str">
            <v>ALTERNATIVA</v>
          </cell>
          <cell r="C29925" t="str">
            <v xml:space="preserve"> Комод широкий МЕРИДА-ДИСНЕЙ 4-х секцион</v>
          </cell>
          <cell r="E29925" t="str">
            <v>Россия</v>
          </cell>
          <cell r="F29925" t="str">
            <v>ПЛАСТИК</v>
          </cell>
        </row>
        <row r="29926">
          <cell r="A29926" t="str">
            <v>DM2253</v>
          </cell>
          <cell r="B29926" t="str">
            <v>ALTERNATIVA</v>
          </cell>
          <cell r="C29926" t="str">
            <v xml:space="preserve"> Корзина для белья ПЛЕТЕНКА 60л розовая</v>
          </cell>
          <cell r="E29926" t="str">
            <v>Россия</v>
          </cell>
          <cell r="F29926" t="str">
            <v>ПЛАСТИК</v>
          </cell>
        </row>
        <row r="29927">
          <cell r="A29927" t="str">
            <v>DM2254</v>
          </cell>
          <cell r="B29927" t="str">
            <v>ALTERNATIVA</v>
          </cell>
          <cell r="C29927" t="str">
            <v xml:space="preserve"> Корзина для белья ПЛЕТЕНКА 60л белая</v>
          </cell>
          <cell r="E29927" t="str">
            <v>Россия</v>
          </cell>
          <cell r="F29927" t="str">
            <v>ПЛАСТИК</v>
          </cell>
        </row>
        <row r="29928">
          <cell r="A29928" t="str">
            <v>DM2255</v>
          </cell>
          <cell r="B29928" t="str">
            <v>ALTERNATIVA</v>
          </cell>
          <cell r="C29928" t="str">
            <v xml:space="preserve"> Корзина для белья ПЛЕТЕНКА 60л голубая</v>
          </cell>
          <cell r="E29928" t="str">
            <v>Россия</v>
          </cell>
          <cell r="F29928" t="str">
            <v>ПЛАСТИК</v>
          </cell>
        </row>
        <row r="29929">
          <cell r="A29929" t="str">
            <v>DM2263</v>
          </cell>
          <cell r="B29929" t="str">
            <v>ALTERNATIVA</v>
          </cell>
          <cell r="C29929" t="str">
            <v xml:space="preserve"> Комод широкий ЛОНДОН 4-х секцион</v>
          </cell>
          <cell r="E29929" t="str">
            <v>Россия</v>
          </cell>
          <cell r="F29929" t="str">
            <v>ПЛАСТИК</v>
          </cell>
        </row>
        <row r="29930">
          <cell r="A29930" t="str">
            <v>DM2265</v>
          </cell>
          <cell r="B29930" t="str">
            <v>ALTERNATIVA</v>
          </cell>
          <cell r="C29930" t="str">
            <v xml:space="preserve"> Комод 4-х секционный широкий МУЛЬТИ- ПУЛЬТИ</v>
          </cell>
          <cell r="E29930" t="str">
            <v>Россия</v>
          </cell>
          <cell r="F29930" t="str">
            <v>ПЛАСТИК</v>
          </cell>
        </row>
        <row r="29931">
          <cell r="A29931" t="str">
            <v>DM942</v>
          </cell>
          <cell r="B29931" t="str">
            <v>ALTERNATIVA</v>
          </cell>
          <cell r="C29931" t="str">
            <v xml:space="preserve"> Емкость для лука</v>
          </cell>
          <cell r="E29931" t="str">
            <v>Россия</v>
          </cell>
          <cell r="F29931" t="str">
            <v>ПЛАСТИК</v>
          </cell>
        </row>
        <row r="29932">
          <cell r="A29932" t="str">
            <v>DM946</v>
          </cell>
          <cell r="B29932" t="str">
            <v>ALTERNATIVA</v>
          </cell>
          <cell r="C29932" t="str">
            <v xml:space="preserve"> Бидон БОЧОНОК 1л ПЭТ</v>
          </cell>
          <cell r="E29932" t="str">
            <v>Россия</v>
          </cell>
          <cell r="F29932" t="str">
            <v>ПЛАСТИК</v>
          </cell>
        </row>
        <row r="29933">
          <cell r="A29933" t="str">
            <v>DM948</v>
          </cell>
          <cell r="B29933" t="str">
            <v>ALTERNATIVA</v>
          </cell>
          <cell r="C29933" t="str">
            <v xml:space="preserve"> Емкость БОЧОНОК 1л ПЭТ</v>
          </cell>
          <cell r="E29933" t="str">
            <v>Россия</v>
          </cell>
          <cell r="F29933" t="str">
            <v>ПЛАСТИК</v>
          </cell>
        </row>
        <row r="29934">
          <cell r="A29934" t="str">
            <v>DM951</v>
          </cell>
          <cell r="B29934" t="str">
            <v>ALTERNATIVA</v>
          </cell>
          <cell r="C29934" t="str">
            <v xml:space="preserve"> Бидон БОЧОНОК 1.5л ПЭТ</v>
          </cell>
          <cell r="E29934" t="str">
            <v>Россия</v>
          </cell>
          <cell r="F29934" t="str">
            <v>ПЛАСТИК</v>
          </cell>
        </row>
        <row r="29935">
          <cell r="A29935" t="str">
            <v>DM952</v>
          </cell>
          <cell r="B29935" t="str">
            <v>ALTERNATIVA</v>
          </cell>
          <cell r="C29935" t="str">
            <v xml:space="preserve"> Емкость БОЧОНОК 1.5л ПЭТ</v>
          </cell>
          <cell r="E29935" t="str">
            <v>Россия</v>
          </cell>
          <cell r="F29935" t="str">
            <v>ПЛАСТИК</v>
          </cell>
        </row>
        <row r="29936">
          <cell r="A29936" t="str">
            <v>DM955</v>
          </cell>
          <cell r="B29936" t="str">
            <v>ALTERNATIVA</v>
          </cell>
          <cell r="C29936" t="str">
            <v xml:space="preserve"> Емкость с ручкой 5л ПЭТ</v>
          </cell>
          <cell r="E29936" t="str">
            <v>Россия</v>
          </cell>
          <cell r="F29936" t="str">
            <v>ПЛАСТИК</v>
          </cell>
        </row>
        <row r="29937">
          <cell r="A29937" t="str">
            <v>DM961</v>
          </cell>
          <cell r="B29937" t="str">
            <v>ALTERNATIVA</v>
          </cell>
          <cell r="C29937" t="str">
            <v xml:space="preserve"> Ведро 10л мягкое</v>
          </cell>
          <cell r="E29937" t="str">
            <v>Россия</v>
          </cell>
          <cell r="F29937" t="str">
            <v>ПЛАСТИК</v>
          </cell>
        </row>
        <row r="29938">
          <cell r="A29938" t="str">
            <v>DM967</v>
          </cell>
          <cell r="B29938" t="str">
            <v>ALTERNATIVA</v>
          </cell>
          <cell r="C29938" t="str">
            <v xml:space="preserve"> Канистра БОЧОНОК 10л</v>
          </cell>
          <cell r="E29938" t="str">
            <v>Россия</v>
          </cell>
          <cell r="F29938" t="str">
            <v>ПЛАСТИК</v>
          </cell>
        </row>
        <row r="29939">
          <cell r="A29939" t="str">
            <v>DM968</v>
          </cell>
          <cell r="B29939" t="str">
            <v>ALTERNATIVA</v>
          </cell>
          <cell r="C29939" t="str">
            <v xml:space="preserve"> Таз 12л мягкий</v>
          </cell>
          <cell r="E29939" t="str">
            <v>Россия</v>
          </cell>
          <cell r="F29939" t="str">
            <v>ПЛАСТИК</v>
          </cell>
        </row>
        <row r="29940">
          <cell r="A29940" t="str">
            <v>DM971</v>
          </cell>
          <cell r="B29940" t="str">
            <v>ALTERNATIVA</v>
          </cell>
          <cell r="C29940" t="str">
            <v xml:space="preserve"> Канистра БОЧОНОК 20л</v>
          </cell>
          <cell r="E29940" t="str">
            <v>Россия</v>
          </cell>
          <cell r="F29940" t="str">
            <v>ПЛАСТИК</v>
          </cell>
        </row>
        <row r="29941">
          <cell r="A29941" t="str">
            <v>DM972</v>
          </cell>
          <cell r="B29941" t="str">
            <v>ALTERNATIVA</v>
          </cell>
          <cell r="C29941" t="str">
            <v xml:space="preserve"> Канистра БОЧОНОК 15л</v>
          </cell>
          <cell r="E29941" t="str">
            <v>Россия</v>
          </cell>
          <cell r="F29941" t="str">
            <v>ПЛАСТИК</v>
          </cell>
        </row>
        <row r="29942">
          <cell r="A29942" t="str">
            <v>DM974</v>
          </cell>
          <cell r="B29942" t="str">
            <v>ALTERNATIVA</v>
          </cell>
          <cell r="C29942" t="str">
            <v xml:space="preserve"> Канистра БОЧОНОК 25л</v>
          </cell>
          <cell r="E29942" t="str">
            <v>Россия</v>
          </cell>
          <cell r="F29942" t="str">
            <v>ПЛАСТИК</v>
          </cell>
        </row>
        <row r="29943">
          <cell r="A29943" t="str">
            <v>DM2266</v>
          </cell>
          <cell r="B29943" t="str">
            <v>ALTERNATIVA</v>
          </cell>
          <cell r="C29943" t="str">
            <v xml:space="preserve"> Комод широкий ВЕСНА В ПАРИЖЕ 4-х секцион</v>
          </cell>
          <cell r="E29943" t="str">
            <v>Россия</v>
          </cell>
          <cell r="F29943" t="str">
            <v>ПЛАСТИК</v>
          </cell>
        </row>
        <row r="29944">
          <cell r="A29944" t="str">
            <v>DM228</v>
          </cell>
          <cell r="B29944" t="str">
            <v>ALTERNATIVA</v>
          </cell>
          <cell r="C29944" t="str">
            <v xml:space="preserve"> Таз 7л</v>
          </cell>
          <cell r="E29944" t="str">
            <v>Россия</v>
          </cell>
          <cell r="F29944" t="str">
            <v>ПЛАСТИК</v>
          </cell>
        </row>
        <row r="29945">
          <cell r="A29945" t="str">
            <v>DM2393</v>
          </cell>
          <cell r="B29945" t="str">
            <v>ALTERNATIVA</v>
          </cell>
          <cell r="C29945" t="str">
            <v xml:space="preserve"> Кувшин АЛЕНУШКА 1.5л</v>
          </cell>
          <cell r="E29945" t="str">
            <v>Россия</v>
          </cell>
          <cell r="F29945" t="str">
            <v>ПЛАСТИК</v>
          </cell>
        </row>
        <row r="29946">
          <cell r="A29946" t="str">
            <v>DM2397</v>
          </cell>
          <cell r="B29946" t="str">
            <v>ALTERNATIVA</v>
          </cell>
          <cell r="C29946" t="str">
            <v xml:space="preserve"> Горшок-кашпо АЛЕНУШКА с под 1л</v>
          </cell>
          <cell r="E29946" t="str">
            <v>Россия</v>
          </cell>
          <cell r="F29946" t="str">
            <v>ПЛАСТИК</v>
          </cell>
        </row>
        <row r="29947">
          <cell r="A29947" t="str">
            <v>DM2398</v>
          </cell>
          <cell r="B29947" t="str">
            <v>ALTERNATIVA</v>
          </cell>
          <cell r="C29947" t="str">
            <v xml:space="preserve"> Горшок-кашпо ПАЛИТРА с под 1л</v>
          </cell>
          <cell r="E29947" t="str">
            <v>Россия</v>
          </cell>
          <cell r="F29947" t="str">
            <v>ПЛАСТИК</v>
          </cell>
        </row>
        <row r="29948">
          <cell r="A29948" t="str">
            <v>DM2400A</v>
          </cell>
          <cell r="B29948" t="str">
            <v>ALTERNATIVA</v>
          </cell>
          <cell r="C29948" t="str">
            <v xml:space="preserve"> Горшок-кашпо ГЕОРГИНЫ с под 1л</v>
          </cell>
          <cell r="E29948" t="str">
            <v>Россия</v>
          </cell>
          <cell r="F29948" t="str">
            <v>ПЛАСТИК</v>
          </cell>
        </row>
        <row r="29949">
          <cell r="A29949" t="str">
            <v>DM2401A</v>
          </cell>
          <cell r="B29949" t="str">
            <v>ALTERNATIVA</v>
          </cell>
          <cell r="C29949" t="str">
            <v xml:space="preserve"> Горшок-кашпо АЛЕНУШКА с под 2л</v>
          </cell>
          <cell r="E29949" t="str">
            <v>Россия</v>
          </cell>
          <cell r="F29949" t="str">
            <v>ПЛАСТИК</v>
          </cell>
        </row>
        <row r="29950">
          <cell r="A29950" t="str">
            <v>DM2403A</v>
          </cell>
          <cell r="B29950" t="str">
            <v>ALTERNATIVA</v>
          </cell>
          <cell r="C29950" t="str">
            <v xml:space="preserve"> Горшок-кашпо ЦВЕТОЧНЫЙ БЛЮЗ с под 2л</v>
          </cell>
          <cell r="E29950" t="str">
            <v>Россия</v>
          </cell>
          <cell r="F29950" t="str">
            <v>ПЛАСТИК</v>
          </cell>
        </row>
        <row r="29951">
          <cell r="A29951" t="str">
            <v>DM2404A</v>
          </cell>
          <cell r="B29951" t="str">
            <v>ALTERNATIVA</v>
          </cell>
          <cell r="C29951" t="str">
            <v xml:space="preserve"> Горшок-кашпо ГЕОРГИНЫ с под 2л</v>
          </cell>
          <cell r="E29951" t="str">
            <v>Россия</v>
          </cell>
          <cell r="F29951" t="str">
            <v>ПЛАСТИК</v>
          </cell>
        </row>
        <row r="29952">
          <cell r="A29952" t="str">
            <v>DM2407A</v>
          </cell>
          <cell r="B29952" t="str">
            <v>ALTERNATIVA</v>
          </cell>
          <cell r="C29952" t="str">
            <v xml:space="preserve"> Горшок-кашпо ЦВЕТОЧНЫЙ БЛЮЗ с под 3л</v>
          </cell>
          <cell r="E29952" t="str">
            <v>Россия</v>
          </cell>
          <cell r="F29952" t="str">
            <v>ПЛАСТИК</v>
          </cell>
        </row>
        <row r="29953">
          <cell r="A29953" t="str">
            <v>DM2419A</v>
          </cell>
          <cell r="B29953" t="str">
            <v>ALTERNATIVA</v>
          </cell>
          <cell r="C29953" t="str">
            <v xml:space="preserve"> Ведро ГЕРБЕРА 10л</v>
          </cell>
          <cell r="E29953" t="str">
            <v>Россия</v>
          </cell>
          <cell r="F29953" t="str">
            <v>ПЛАСТИК</v>
          </cell>
        </row>
        <row r="29954">
          <cell r="A29954" t="str">
            <v>DM2422A</v>
          </cell>
          <cell r="B29954" t="str">
            <v>ALTERNATIVA</v>
          </cell>
          <cell r="C29954" t="str">
            <v xml:space="preserve"> Таз МАКИ 10л</v>
          </cell>
          <cell r="E29954" t="str">
            <v>Россия</v>
          </cell>
          <cell r="F29954" t="str">
            <v>ПЛАСТИК</v>
          </cell>
        </row>
        <row r="29955">
          <cell r="A29955" t="str">
            <v>DM2428A</v>
          </cell>
          <cell r="B29955" t="str">
            <v>ALTERNATIVA</v>
          </cell>
          <cell r="C29955" t="str">
            <v xml:space="preserve"> Лейка детская ДЕКОР 0.4л розовый</v>
          </cell>
          <cell r="E29955" t="str">
            <v>Россия</v>
          </cell>
          <cell r="F29955" t="str">
            <v>ПЛАСТИК</v>
          </cell>
        </row>
        <row r="29956">
          <cell r="A29956" t="str">
            <v>DM2431A</v>
          </cell>
          <cell r="B29956" t="str">
            <v>ALTERNATIVA</v>
          </cell>
          <cell r="C29956" t="str">
            <v xml:space="preserve"> Комод 3-х секционный ПЛЕТЕНКА бежевый</v>
          </cell>
          <cell r="E29956" t="str">
            <v>Россия</v>
          </cell>
          <cell r="F29956" t="str">
            <v>ПЛАСТИК</v>
          </cell>
        </row>
        <row r="29957">
          <cell r="A29957" t="str">
            <v>DM2433A</v>
          </cell>
          <cell r="B29957" t="str">
            <v>ALTERNATIVA</v>
          </cell>
          <cell r="C29957" t="str">
            <v xml:space="preserve"> Комод 4-х секционный ПЛЕТЕНКА бежевый</v>
          </cell>
          <cell r="E29957" t="str">
            <v>Россия</v>
          </cell>
          <cell r="F29957" t="str">
            <v>ПЛАСТИК</v>
          </cell>
        </row>
        <row r="29958">
          <cell r="A29958" t="str">
            <v>DM2447A</v>
          </cell>
          <cell r="B29958" t="str">
            <v>ALTERNATIVA</v>
          </cell>
          <cell r="C29958" t="str">
            <v xml:space="preserve"> Комод плетеный ПАРИЖ 4-х секцион</v>
          </cell>
          <cell r="E29958" t="str">
            <v>Россия</v>
          </cell>
          <cell r="F29958" t="str">
            <v>ПЛАСТИК</v>
          </cell>
        </row>
        <row r="29959">
          <cell r="A29959" t="str">
            <v>DM2448A</v>
          </cell>
          <cell r="B29959" t="str">
            <v>ALTERNATIVA</v>
          </cell>
          <cell r="C29959" t="str">
            <v xml:space="preserve"> Комод плетёный 4-х секционный ЛОНДОН</v>
          </cell>
          <cell r="E29959" t="str">
            <v>Россия</v>
          </cell>
          <cell r="F29959" t="str">
            <v>ПЛАСТИК</v>
          </cell>
        </row>
        <row r="29960">
          <cell r="A29960" t="str">
            <v>DM2450A</v>
          </cell>
          <cell r="B29960" t="str">
            <v>ALTERNATIVA</v>
          </cell>
          <cell r="C29960" t="str">
            <v xml:space="preserve"> Комод плетёный 4-х секционный для девочек</v>
          </cell>
          <cell r="E29960" t="str">
            <v>Россия</v>
          </cell>
          <cell r="F29960" t="str">
            <v>ПЛАСТИК</v>
          </cell>
        </row>
        <row r="29961">
          <cell r="A29961" t="str">
            <v>DM2451A</v>
          </cell>
          <cell r="B29961" t="str">
            <v>ALTERNATIVA</v>
          </cell>
          <cell r="C29961" t="str">
            <v xml:space="preserve"> Комод плетёный 4-х секционный для мальчиков</v>
          </cell>
          <cell r="E29961" t="str">
            <v>Россия</v>
          </cell>
          <cell r="F29961" t="str">
            <v>ПЛАСТИК</v>
          </cell>
        </row>
        <row r="29962">
          <cell r="A29962" t="str">
            <v>DM2501A</v>
          </cell>
          <cell r="B29962" t="str">
            <v>ALTERNATIVA</v>
          </cell>
          <cell r="C29962" t="str">
            <v xml:space="preserve"> Этажерка 3-х ярусная ЧЕМПИОН</v>
          </cell>
          <cell r="E29962" t="str">
            <v>Россия</v>
          </cell>
          <cell r="F29962" t="str">
            <v>ПЛАСТИК</v>
          </cell>
        </row>
        <row r="29963">
          <cell r="A29963" t="str">
            <v>DM2504A</v>
          </cell>
          <cell r="B29963" t="str">
            <v>ALTERNATIVA</v>
          </cell>
          <cell r="C29963" t="str">
            <v xml:space="preserve"> Этажерка для обуви БАШМАЧКИ 3-х секционная</v>
          </cell>
          <cell r="E29963" t="str">
            <v>Россия</v>
          </cell>
          <cell r="F29963" t="str">
            <v>ПЛАСТИК</v>
          </cell>
        </row>
        <row r="29964">
          <cell r="A29964" t="str">
            <v>DM2518A</v>
          </cell>
          <cell r="B29964" t="str">
            <v>ALTERNATIVA</v>
          </cell>
          <cell r="C29964" t="str">
            <v xml:space="preserve"> Этажерка ПЛЕТЕНКА №1 3-х секционная слоновая кость</v>
          </cell>
          <cell r="E29964" t="str">
            <v>Россия</v>
          </cell>
          <cell r="F29964" t="str">
            <v>ПЛАСТИК</v>
          </cell>
        </row>
        <row r="29965">
          <cell r="A29965" t="str">
            <v>DM2520A</v>
          </cell>
          <cell r="B29965" t="str">
            <v>ALTERNATIVA</v>
          </cell>
          <cell r="C29965" t="str">
            <v xml:space="preserve"> Этажерка ПЛЕТЕНКА №2 3-х секционная слоновая кость</v>
          </cell>
          <cell r="E29965" t="str">
            <v>Россия</v>
          </cell>
          <cell r="F29965" t="str">
            <v>ПЛАСТИК</v>
          </cell>
        </row>
        <row r="29966">
          <cell r="A29966" t="str">
            <v>DM2521A</v>
          </cell>
          <cell r="B29966" t="str">
            <v>ALTERNATIVA</v>
          </cell>
          <cell r="C29966" t="str">
            <v xml:space="preserve"> Этажерка ПЛЕТЕНКА №2 4-х секционная слоновая кость</v>
          </cell>
          <cell r="E29966" t="str">
            <v>Россия</v>
          </cell>
          <cell r="F29966" t="str">
            <v>ПЛАСТИК</v>
          </cell>
        </row>
        <row r="29967">
          <cell r="A29967" t="str">
            <v>DM2532</v>
          </cell>
          <cell r="B29967" t="str">
            <v>ALTERNATIVA</v>
          </cell>
          <cell r="C29967" t="str">
            <v xml:space="preserve"> Кашпо ПЛЕТЕНКА 1л с под слон кость</v>
          </cell>
          <cell r="E29967" t="str">
            <v>Россия</v>
          </cell>
          <cell r="F29967" t="str">
            <v>ПЛАСТИК</v>
          </cell>
        </row>
        <row r="29968">
          <cell r="A29968" t="str">
            <v>M2786</v>
          </cell>
          <cell r="B29968" t="str">
            <v>ALTERNATIVA</v>
          </cell>
          <cell r="C29968" t="str">
            <v xml:space="preserve"> Горшок цветочный ФАНТАСТИКА 3л с под. Коричневый</v>
          </cell>
          <cell r="E29968" t="str">
            <v>Россия</v>
          </cell>
          <cell r="F29968" t="str">
            <v>ПЛАСТИК</v>
          </cell>
        </row>
        <row r="29969">
          <cell r="A29969" t="str">
            <v>M1657A</v>
          </cell>
          <cell r="B29969" t="str">
            <v>ALTERNATIVA</v>
          </cell>
          <cell r="C29969" t="str">
            <v xml:space="preserve"> Емкость мерная для сыпучих продуктов 1.75л</v>
          </cell>
          <cell r="E29969" t="str">
            <v>Россия</v>
          </cell>
          <cell r="F29969" t="str">
            <v>ПЛАСТИК</v>
          </cell>
        </row>
        <row r="29970">
          <cell r="A29970" t="str">
            <v>M3055A</v>
          </cell>
          <cell r="B29970" t="str">
            <v>ALTERNATIVA</v>
          </cell>
          <cell r="C29970" t="str">
            <v xml:space="preserve"> Банка 10л ПЭТ со съемной ручкой</v>
          </cell>
          <cell r="E29970" t="str">
            <v>Россия</v>
          </cell>
          <cell r="F29970" t="str">
            <v>ПЛАСТИК</v>
          </cell>
        </row>
        <row r="29971">
          <cell r="A29971" t="str">
            <v>M3056A</v>
          </cell>
          <cell r="B29971" t="str">
            <v>ALTERNATIVA</v>
          </cell>
          <cell r="C29971" t="str">
            <v xml:space="preserve"> Бидон 10л ПЭТ</v>
          </cell>
          <cell r="E29971" t="str">
            <v>Россия</v>
          </cell>
          <cell r="F29971" t="str">
            <v>ПЛАСТИК</v>
          </cell>
        </row>
        <row r="29972">
          <cell r="A29972" t="str">
            <v>M464A</v>
          </cell>
          <cell r="B29972" t="str">
            <v>ALTERNATIVA</v>
          </cell>
          <cell r="C29972" t="str">
            <v xml:space="preserve"> Бидон 5л ПЭТ</v>
          </cell>
          <cell r="E29972" t="str">
            <v>Россия</v>
          </cell>
          <cell r="F29972" t="str">
            <v>ПЛАСТИК</v>
          </cell>
        </row>
        <row r="29973">
          <cell r="A29973" t="str">
            <v>M957A</v>
          </cell>
          <cell r="B29973" t="str">
            <v>ALTERNATIVA</v>
          </cell>
          <cell r="C29973" t="str">
            <v xml:space="preserve"> Емкость с ручкой 3л ПЭТ</v>
          </cell>
          <cell r="E29973" t="str">
            <v>Россия</v>
          </cell>
          <cell r="F29973" t="str">
            <v>ПЛАСТИК</v>
          </cell>
        </row>
        <row r="29974">
          <cell r="A29974" t="str">
            <v>M2309A</v>
          </cell>
          <cell r="B29974" t="str">
            <v>ALTERNATIVA</v>
          </cell>
          <cell r="C29974" t="str">
            <v xml:space="preserve"> Сахарница СОБЛАЗН с крышкой (желтый)</v>
          </cell>
          <cell r="E29974" t="str">
            <v>Россия</v>
          </cell>
          <cell r="F29974" t="str">
            <v>ПЛАСТИК</v>
          </cell>
        </row>
        <row r="29975">
          <cell r="A29975" t="str">
            <v>M2310A</v>
          </cell>
          <cell r="B29975" t="str">
            <v>ALTERNATIVA</v>
          </cell>
          <cell r="C29975" t="str">
            <v xml:space="preserve"> Сахарница СОБЛАЗН с крышкой (зеленый)</v>
          </cell>
          <cell r="E29975" t="str">
            <v>Россия</v>
          </cell>
          <cell r="F29975" t="str">
            <v>ПЛАСТИК</v>
          </cell>
        </row>
        <row r="29976">
          <cell r="A29976" t="str">
            <v>M2308A</v>
          </cell>
          <cell r="B29976" t="str">
            <v>ALTERNATIVA</v>
          </cell>
          <cell r="C29976" t="str">
            <v xml:space="preserve"> Сахарница СОБЛАЗН с крышкой (красный)</v>
          </cell>
          <cell r="E29976" t="str">
            <v>Россия</v>
          </cell>
          <cell r="F29976" t="str">
            <v>ПЛАСТИК</v>
          </cell>
        </row>
        <row r="29977">
          <cell r="A29977" t="str">
            <v>M5573A</v>
          </cell>
          <cell r="B29977" t="str">
            <v>ALTERNATIVA</v>
          </cell>
          <cell r="C29977" t="str">
            <v xml:space="preserve"> Кувшин МОЗАИКА 2.5л с крыш. (зеленый)</v>
          </cell>
          <cell r="E29977" t="str">
            <v>Россия</v>
          </cell>
          <cell r="F29977" t="str">
            <v>ПЛАСТИК</v>
          </cell>
        </row>
        <row r="29978">
          <cell r="A29978" t="str">
            <v>M5574A</v>
          </cell>
          <cell r="B29978" t="str">
            <v>ALTERNATIVA</v>
          </cell>
          <cell r="C29978" t="str">
            <v xml:space="preserve"> Кувшин МОЗАИКА 2.5л с крыш. (красный)</v>
          </cell>
          <cell r="E29978" t="str">
            <v>Россия</v>
          </cell>
          <cell r="F29978" t="str">
            <v>ПЛАСТИК</v>
          </cell>
        </row>
        <row r="29979">
          <cell r="A29979" t="str">
            <v>M5572A</v>
          </cell>
          <cell r="B29979" t="str">
            <v>ALTERNATIVA</v>
          </cell>
          <cell r="C29979" t="str">
            <v xml:space="preserve"> Кувшин МОЗАИКА 2.5л с крыш. (оранжевый)</v>
          </cell>
          <cell r="E29979" t="str">
            <v>Россия</v>
          </cell>
          <cell r="F29979" t="str">
            <v>ПЛАСТИК</v>
          </cell>
        </row>
        <row r="29980">
          <cell r="A29980" t="str">
            <v>M1795A</v>
          </cell>
          <cell r="B29980" t="str">
            <v>ALTERNATIVA</v>
          </cell>
          <cell r="C29980" t="str">
            <v xml:space="preserve"> Кувшин (кумган) ВОСТОЧНЫЕ СКАЗКИ 3л</v>
          </cell>
          <cell r="E29980" t="str">
            <v>Россия</v>
          </cell>
          <cell r="F29980" t="str">
            <v>ПЛАСТИК</v>
          </cell>
        </row>
        <row r="29981">
          <cell r="A29981" t="str">
            <v>M1621A</v>
          </cell>
          <cell r="B29981" t="str">
            <v>ALTERNATIVA</v>
          </cell>
          <cell r="C29981" t="str">
            <v xml:space="preserve"> Кувшин (кумган) ТЫСЯЧА И ОДНА НОЧЬ 1.3л</v>
          </cell>
          <cell r="E29981" t="str">
            <v>Россия</v>
          </cell>
          <cell r="F29981" t="str">
            <v>ПЛАСТИК</v>
          </cell>
        </row>
        <row r="29982">
          <cell r="A29982" t="str">
            <v>M5577A</v>
          </cell>
          <cell r="B29982" t="str">
            <v>ALTERNATIVA</v>
          </cell>
          <cell r="C29982" t="str">
            <v xml:space="preserve"> Стакан МОЗАИКА 0.3л (зеленый)</v>
          </cell>
          <cell r="E29982" t="str">
            <v>Россия</v>
          </cell>
          <cell r="F29982" t="str">
            <v>ПЛАСТИК</v>
          </cell>
        </row>
        <row r="29983">
          <cell r="A29983" t="str">
            <v>M5578A</v>
          </cell>
          <cell r="B29983" t="str">
            <v>ALTERNATIVA</v>
          </cell>
          <cell r="C29983" t="str">
            <v xml:space="preserve"> Стакан МОЗАИКА 0.3л (красный)</v>
          </cell>
          <cell r="E29983" t="str">
            <v>Россия</v>
          </cell>
          <cell r="F29983" t="str">
            <v>ПЛАСТИК</v>
          </cell>
        </row>
        <row r="29984">
          <cell r="A29984" t="str">
            <v>M5576A</v>
          </cell>
          <cell r="B29984" t="str">
            <v>ALTERNATIVA</v>
          </cell>
          <cell r="C29984" t="str">
            <v xml:space="preserve"> Стакан МОЗАИКА 0.3л (оранжевый)</v>
          </cell>
          <cell r="E29984" t="str">
            <v>Россия</v>
          </cell>
          <cell r="F29984" t="str">
            <v>ПЛАСТИК</v>
          </cell>
        </row>
        <row r="29985">
          <cell r="A29985" t="str">
            <v>M271A</v>
          </cell>
          <cell r="B29985" t="str">
            <v>ALTERNATIVA</v>
          </cell>
          <cell r="C29985" t="str">
            <v xml:space="preserve"> Сухарница овальная (большая)</v>
          </cell>
          <cell r="E29985" t="str">
            <v>Россия</v>
          </cell>
          <cell r="F29985" t="str">
            <v>ПЛАСТИК</v>
          </cell>
        </row>
        <row r="29986">
          <cell r="A29986" t="str">
            <v>M5280A</v>
          </cell>
          <cell r="B29986" t="str">
            <v>ALTERNATIVA</v>
          </cell>
          <cell r="C29986" t="str">
            <v xml:space="preserve"> Подставка под специи РОМАШКА (желтый)</v>
          </cell>
          <cell r="E29986" t="str">
            <v>Россия</v>
          </cell>
          <cell r="F29986" t="str">
            <v>ПЛАСТИК</v>
          </cell>
        </row>
        <row r="29987">
          <cell r="A29987" t="str">
            <v>M5281A</v>
          </cell>
          <cell r="B29987" t="str">
            <v>ALTERNATIVA</v>
          </cell>
          <cell r="C29987" t="str">
            <v xml:space="preserve"> Подставка под специи РОМАШКА (зеленый)</v>
          </cell>
          <cell r="E29987" t="str">
            <v>Россия</v>
          </cell>
          <cell r="F29987" t="str">
            <v>ПЛАСТИК</v>
          </cell>
        </row>
        <row r="29988">
          <cell r="A29988" t="str">
            <v>M2444A</v>
          </cell>
          <cell r="B29988" t="str">
            <v>ALTERNATIVA</v>
          </cell>
          <cell r="C29988" t="str">
            <v xml:space="preserve"> Корзина для белья ВИОЛЕТТА 30л (голубой)</v>
          </cell>
          <cell r="E29988" t="str">
            <v>Россия</v>
          </cell>
          <cell r="F29988" t="str">
            <v>ПЛАСТИК</v>
          </cell>
        </row>
        <row r="29989">
          <cell r="A29989" t="str">
            <v>M2445A</v>
          </cell>
          <cell r="B29989" t="str">
            <v>ALTERNATIVA</v>
          </cell>
          <cell r="C29989" t="str">
            <v xml:space="preserve"> Корзина для белья ВИОЛЕТТА 30л (зеленый)</v>
          </cell>
          <cell r="E29989" t="str">
            <v>Россия</v>
          </cell>
          <cell r="F29989" t="str">
            <v>ПЛАСТИК</v>
          </cell>
        </row>
        <row r="29990">
          <cell r="A29990" t="str">
            <v>M3412A</v>
          </cell>
          <cell r="B29990" t="str">
            <v>ALTERNATIVA</v>
          </cell>
          <cell r="C29990" t="str">
            <v xml:space="preserve"> Корзина со вставкой ПЛЕТЕНКА люкс 85л(гол)</v>
          </cell>
          <cell r="E29990" t="str">
            <v>Россия</v>
          </cell>
          <cell r="F29990" t="str">
            <v>ПЛАСТИК</v>
          </cell>
        </row>
        <row r="29991">
          <cell r="A29991" t="str">
            <v>M3556A</v>
          </cell>
          <cell r="B29991" t="str">
            <v>ALTERNATIVA</v>
          </cell>
          <cell r="C29991" t="str">
            <v xml:space="preserve"> Корзина ПЛЕТЕНКА (350х290х175)с крыш. салат</v>
          </cell>
          <cell r="E29991" t="str">
            <v>Россия</v>
          </cell>
          <cell r="F29991" t="str">
            <v>ПЛАСТИК</v>
          </cell>
        </row>
        <row r="29992">
          <cell r="A29992" t="str">
            <v>M3492A</v>
          </cell>
          <cell r="B29992" t="str">
            <v>ALTERNATIVA</v>
          </cell>
          <cell r="C29992" t="str">
            <v xml:space="preserve"> Корзина ПЛЕТЕНКА (350х290х225)(салатов.)</v>
          </cell>
          <cell r="E29992" t="str">
            <v>Россия</v>
          </cell>
          <cell r="F29992" t="str">
            <v>ПЛАСТИК</v>
          </cell>
        </row>
        <row r="29993">
          <cell r="A29993" t="str">
            <v>M3551A</v>
          </cell>
          <cell r="B29993" t="str">
            <v>ALTERNATIVA</v>
          </cell>
          <cell r="C29993" t="str">
            <v xml:space="preserve"> Корзина ПЛЕТЕНКА (350х290х225)с крыш. салат</v>
          </cell>
          <cell r="E29993" t="str">
            <v>Россия</v>
          </cell>
          <cell r="F29993" t="str">
            <v>ПЛАСТИК</v>
          </cell>
        </row>
        <row r="29994">
          <cell r="A29994" t="str">
            <v>M5110A</v>
          </cell>
          <cell r="B29994" t="str">
            <v>ALTERNATIVA</v>
          </cell>
          <cell r="C29994" t="str">
            <v xml:space="preserve"> Контейнер ПЛЕТЕНКА 100л с крыш.(бел)</v>
          </cell>
          <cell r="E29994" t="str">
            <v>Россия</v>
          </cell>
          <cell r="F29994" t="str">
            <v>ПЛАСТИК</v>
          </cell>
        </row>
        <row r="29995">
          <cell r="A29995" t="str">
            <v>M5111A</v>
          </cell>
          <cell r="B29995" t="str">
            <v>ALTERNATIVA</v>
          </cell>
          <cell r="C29995" t="str">
            <v xml:space="preserve"> Контейнер ПЛЕТЕНКА 100л с крыш.(слкость)</v>
          </cell>
          <cell r="E29995" t="str">
            <v>Россия</v>
          </cell>
          <cell r="F29995" t="str">
            <v>ПЛАСТИК</v>
          </cell>
        </row>
        <row r="29996">
          <cell r="A29996" t="str">
            <v>M5112A</v>
          </cell>
          <cell r="B29996" t="str">
            <v>ALTERNATIVA</v>
          </cell>
          <cell r="C29996" t="str">
            <v xml:space="preserve"> Контейнер ПЛЕТЕНКА 100л с крыш.(тем.корич)</v>
          </cell>
          <cell r="E29996" t="str">
            <v>Россия</v>
          </cell>
          <cell r="F29996" t="str">
            <v>ПЛАСТИК</v>
          </cell>
        </row>
        <row r="29997">
          <cell r="A29997" t="str">
            <v>M5117A</v>
          </cell>
          <cell r="B29997" t="str">
            <v>ALTERNATIVA</v>
          </cell>
          <cell r="C29997" t="str">
            <v xml:space="preserve"> Контейнер ПЛЕТЕНКА 70л с крыш.(бел)</v>
          </cell>
          <cell r="E29997" t="str">
            <v>Россия</v>
          </cell>
          <cell r="F29997" t="str">
            <v>ПЛАСТИК</v>
          </cell>
        </row>
        <row r="29998">
          <cell r="A29998" t="str">
            <v>M5118A</v>
          </cell>
          <cell r="B29998" t="str">
            <v>ALTERNATIVA</v>
          </cell>
          <cell r="C29998" t="str">
            <v xml:space="preserve"> Контейнер ПЛЕТЕНКА 70л с крыш.(слкос)</v>
          </cell>
          <cell r="E29998" t="str">
            <v>Россия</v>
          </cell>
          <cell r="F29998" t="str">
            <v>ПЛАСТИК</v>
          </cell>
        </row>
        <row r="29999">
          <cell r="A29999" t="str">
            <v>M5119A</v>
          </cell>
          <cell r="B29999" t="str">
            <v>ALTERNATIVA</v>
          </cell>
          <cell r="C29999" t="str">
            <v xml:space="preserve"> Контейнер ПЛЕТЕНКА 70л с крыш.(тем.корич)</v>
          </cell>
          <cell r="E29999" t="str">
            <v>Россия</v>
          </cell>
          <cell r="F29999" t="str">
            <v>ПЛАСТИК</v>
          </cell>
        </row>
        <row r="30000">
          <cell r="A30000" t="str">
            <v>M3373A</v>
          </cell>
          <cell r="B30000" t="str">
            <v>ALTERNATIVA</v>
          </cell>
          <cell r="C30000" t="str">
            <v xml:space="preserve"> Емкость для сбора ягод 5л</v>
          </cell>
          <cell r="E30000" t="str">
            <v>Россия</v>
          </cell>
          <cell r="F30000" t="str">
            <v>ПЛАСТИК</v>
          </cell>
        </row>
        <row r="30001">
          <cell r="A30001" t="str">
            <v>M1212A</v>
          </cell>
          <cell r="B30001" t="str">
            <v>ALTERNATIVA</v>
          </cell>
          <cell r="C30001" t="str">
            <v xml:space="preserve"> Ведро ХОЗЯЮШКА 10л</v>
          </cell>
          <cell r="E30001" t="str">
            <v>Россия</v>
          </cell>
          <cell r="F30001" t="str">
            <v>ПЛАСТИК</v>
          </cell>
        </row>
        <row r="30002">
          <cell r="A30002" t="str">
            <v>M1182A</v>
          </cell>
          <cell r="B30002" t="str">
            <v>ALTERNATIVA</v>
          </cell>
          <cell r="C30002" t="str">
            <v xml:space="preserve"> Ведро ХОЗЯЮШКА 5л</v>
          </cell>
          <cell r="E30002" t="str">
            <v>Россия</v>
          </cell>
          <cell r="F30002" t="str">
            <v>ПЛАСТИК</v>
          </cell>
        </row>
        <row r="30003">
          <cell r="A30003" t="str">
            <v>M1205A</v>
          </cell>
          <cell r="B30003" t="str">
            <v>ALTERNATIVA</v>
          </cell>
          <cell r="C30003" t="str">
            <v xml:space="preserve"> Ведро ХОЗЯЮШКА 7л</v>
          </cell>
          <cell r="E30003" t="str">
            <v>Россия</v>
          </cell>
          <cell r="F30003" t="str">
            <v>ПЛАСТИК</v>
          </cell>
        </row>
        <row r="30004">
          <cell r="A30004" t="str">
            <v>M1204A</v>
          </cell>
          <cell r="B30004" t="str">
            <v>ALTERNATIVA</v>
          </cell>
          <cell r="C30004" t="str">
            <v xml:space="preserve"> Ведро ХОЗЯЮШКА 7л с крышкой</v>
          </cell>
          <cell r="E30004" t="str">
            <v>Россия</v>
          </cell>
          <cell r="F30004" t="str">
            <v>ПЛАСТИК</v>
          </cell>
        </row>
        <row r="30005">
          <cell r="A30005" t="str">
            <v>M2249A</v>
          </cell>
          <cell r="B30005" t="str">
            <v>ALTERNATIVA</v>
          </cell>
          <cell r="C30005" t="str">
            <v xml:space="preserve"> Корзина для белья ПЛЕТЕНКА 45л(круг)(белый)</v>
          </cell>
          <cell r="E30005" t="str">
            <v>Россия</v>
          </cell>
          <cell r="F30005" t="str">
            <v>ПЛАСТИК</v>
          </cell>
        </row>
        <row r="30006">
          <cell r="A30006" t="str">
            <v>M2247A</v>
          </cell>
          <cell r="B30006" t="str">
            <v>ALTERNATIVA</v>
          </cell>
          <cell r="C30006" t="str">
            <v xml:space="preserve"> Корзина для белья ПЛЕТЕНКА 45л(круг)(розовый)</v>
          </cell>
          <cell r="E30006" t="str">
            <v>Россия</v>
          </cell>
          <cell r="F30006" t="str">
            <v>ПЛАСТИК</v>
          </cell>
        </row>
        <row r="30007">
          <cell r="A30007" t="str">
            <v>M2248A</v>
          </cell>
          <cell r="B30007" t="str">
            <v>ALTERNATIVA</v>
          </cell>
          <cell r="C30007" t="str">
            <v xml:space="preserve"> Корзина для белья ПЛЕТЕНКА 45л(круг)(голубой)</v>
          </cell>
          <cell r="E30007" t="str">
            <v>Россия</v>
          </cell>
          <cell r="F30007" t="str">
            <v>ПЛАСТИК</v>
          </cell>
        </row>
        <row r="30008">
          <cell r="A30008" t="str">
            <v>M2028A</v>
          </cell>
          <cell r="B30008" t="str">
            <v>ALTERNATIVA</v>
          </cell>
          <cell r="C30008" t="str">
            <v xml:space="preserve"> Корзина для белья ПЛЕТЕНКА45л(кр)(слон.кость)</v>
          </cell>
          <cell r="E30008" t="str">
            <v>Россия</v>
          </cell>
          <cell r="F30008" t="str">
            <v>ПЛАСТИК</v>
          </cell>
        </row>
        <row r="30009">
          <cell r="A30009" t="str">
            <v>M4369A</v>
          </cell>
          <cell r="B30009" t="str">
            <v>ALTERNATIVA</v>
          </cell>
          <cell r="C30009" t="str">
            <v xml:space="preserve"> Миска CATS 0.3л</v>
          </cell>
          <cell r="E30009" t="str">
            <v>Россия</v>
          </cell>
          <cell r="F30009" t="str">
            <v>ПЛАСТИК</v>
          </cell>
        </row>
        <row r="30010">
          <cell r="A30010" t="str">
            <v>M4722A</v>
          </cell>
          <cell r="B30010" t="str">
            <v>ALTERNATIVA</v>
          </cell>
          <cell r="C30010" t="str">
            <v xml:space="preserve"> Миска DOGS 1.2л</v>
          </cell>
          <cell r="E30010" t="str">
            <v>Россия</v>
          </cell>
          <cell r="F30010" t="str">
            <v>ПЛАСТИК</v>
          </cell>
        </row>
        <row r="30011">
          <cell r="A30011" t="str">
            <v>M3118A</v>
          </cell>
          <cell r="B30011" t="str">
            <v>ALTERNATIVA</v>
          </cell>
          <cell r="C30011" t="str">
            <v xml:space="preserve"> Миска для домашних животных 0.7л</v>
          </cell>
          <cell r="E30011" t="str">
            <v>Россия</v>
          </cell>
          <cell r="F30011" t="str">
            <v>ПЛАСТИК</v>
          </cell>
        </row>
        <row r="30012">
          <cell r="A30012" t="str">
            <v>M3941A</v>
          </cell>
          <cell r="B30012" t="str">
            <v>ALTERNATIVA</v>
          </cell>
          <cell r="C30012" t="str">
            <v xml:space="preserve"> Миска для животных (двойная)</v>
          </cell>
          <cell r="E30012" t="str">
            <v>Россия</v>
          </cell>
          <cell r="F30012" t="str">
            <v>ПЛАСТИК</v>
          </cell>
        </row>
        <row r="30013">
          <cell r="A30013" t="str">
            <v>M3943A</v>
          </cell>
          <cell r="B30013" t="str">
            <v>ALTERNATIVA</v>
          </cell>
          <cell r="C30013" t="str">
            <v xml:space="preserve"> Набор ВЕРНЫЙ ДРУГ (лоток+совок)</v>
          </cell>
          <cell r="E30013" t="str">
            <v>Россия</v>
          </cell>
          <cell r="F30013" t="str">
            <v>ПЛАСТИК</v>
          </cell>
        </row>
        <row r="30014">
          <cell r="A30014" t="str">
            <v>M3183A</v>
          </cell>
          <cell r="B30014" t="str">
            <v>ALTERNATIVA</v>
          </cell>
          <cell r="C30014" t="str">
            <v xml:space="preserve"> Набор мисок для дом. животных 0.3л с лотком</v>
          </cell>
          <cell r="E30014" t="str">
            <v>Россия</v>
          </cell>
          <cell r="F30014" t="str">
            <v>ПЛАСТИК</v>
          </cell>
        </row>
        <row r="30015">
          <cell r="A30015" t="str">
            <v>M1836A</v>
          </cell>
          <cell r="B30015" t="str">
            <v>ALTERNATIVA</v>
          </cell>
          <cell r="C30015" t="str">
            <v xml:space="preserve"> Набор детский для игры с песком ЗООПАРК №1</v>
          </cell>
          <cell r="E30015" t="str">
            <v>Россия</v>
          </cell>
          <cell r="F30015" t="str">
            <v>ПЛАСТИК</v>
          </cell>
        </row>
        <row r="30016">
          <cell r="A30016" t="str">
            <v>M1954A</v>
          </cell>
          <cell r="B30016" t="str">
            <v>ALTERNATIVA</v>
          </cell>
          <cell r="C30016" t="str">
            <v xml:space="preserve"> Набор детский для игры с песком ЗООПАРК №2</v>
          </cell>
          <cell r="E30016" t="str">
            <v>Россия</v>
          </cell>
          <cell r="F30016" t="str">
            <v>ПЛАСТИК</v>
          </cell>
        </row>
        <row r="30017">
          <cell r="A30017" t="str">
            <v>M4799A</v>
          </cell>
          <cell r="B30017" t="str">
            <v>ALTERNATIVA</v>
          </cell>
          <cell r="C30017" t="str">
            <v xml:space="preserve"> Ограждение для игры с песком РОМАШКА</v>
          </cell>
          <cell r="E30017" t="str">
            <v>Россия</v>
          </cell>
          <cell r="F30017" t="str">
            <v>ПЛАСТИК</v>
          </cell>
        </row>
        <row r="30018">
          <cell r="A30018" t="str">
            <v>M4986A</v>
          </cell>
          <cell r="B30018" t="str">
            <v>ALTERNATIVA</v>
          </cell>
          <cell r="C30018" t="str">
            <v xml:space="preserve"> Ограждение для игры с песком квадр.(120х120х21)</v>
          </cell>
          <cell r="E30018" t="str">
            <v>Россия</v>
          </cell>
          <cell r="F30018" t="str">
            <v>ПЛАСТИК</v>
          </cell>
        </row>
        <row r="30019">
          <cell r="A30019" t="str">
            <v>M4987A</v>
          </cell>
          <cell r="B30019" t="str">
            <v>ALTERNATIVA</v>
          </cell>
          <cell r="C30019" t="str">
            <v xml:space="preserve"> Ограждение для игры с песком шестиуг(125х115х21)</v>
          </cell>
          <cell r="E30019" t="str">
            <v>Россия</v>
          </cell>
          <cell r="F30019" t="str">
            <v>ПЛАСТИК</v>
          </cell>
        </row>
        <row r="30020">
          <cell r="A30020" t="str">
            <v>M1560</v>
          </cell>
          <cell r="B30020" t="str">
            <v>ALTERNATIVA</v>
          </cell>
          <cell r="C30020" t="str">
            <v xml:space="preserve"> Вазон ЖАСМИН 9л коричневый</v>
          </cell>
          <cell r="D30020">
            <v>0</v>
          </cell>
          <cell r="E30020" t="str">
            <v>Россия</v>
          </cell>
          <cell r="F30020" t="str">
            <v>ПЛАСТМАССА</v>
          </cell>
        </row>
        <row r="30021">
          <cell r="A30021" t="str">
            <v>M1586</v>
          </cell>
          <cell r="B30021" t="str">
            <v>ALTERNATIVA</v>
          </cell>
          <cell r="C30021" t="str">
            <v xml:space="preserve"> Горшок д/цветов с подд.МАДЕРА 2.5л медный</v>
          </cell>
          <cell r="D30021">
            <v>0</v>
          </cell>
          <cell r="E30021" t="str">
            <v>Россия</v>
          </cell>
          <cell r="F30021" t="str">
            <v>ПЛАСТМАССА</v>
          </cell>
        </row>
        <row r="30022">
          <cell r="A30022" t="str">
            <v>M1587</v>
          </cell>
          <cell r="B30022" t="str">
            <v>ALTERNATIVA</v>
          </cell>
          <cell r="C30022" t="str">
            <v xml:space="preserve"> Горшок д/цветов с подд.МАДЕРА 7л медный</v>
          </cell>
          <cell r="D30022">
            <v>0</v>
          </cell>
          <cell r="E30022" t="str">
            <v>Россия</v>
          </cell>
          <cell r="F30022" t="str">
            <v>ПЛАСТМАССА</v>
          </cell>
        </row>
        <row r="30023">
          <cell r="A30023" t="str">
            <v>M1598</v>
          </cell>
          <cell r="B30023" t="str">
            <v>ALTERNATIVA</v>
          </cell>
          <cell r="C30023" t="str">
            <v xml:space="preserve"> Горшок д/цветов с подд.СОВЕРШЕНСТВО 1.2л белый</v>
          </cell>
          <cell r="D30023">
            <v>0</v>
          </cell>
          <cell r="E30023" t="str">
            <v>Россия</v>
          </cell>
          <cell r="F30023" t="str">
            <v>ПЛАСТМАССА</v>
          </cell>
        </row>
        <row r="30024">
          <cell r="A30024" t="str">
            <v>M1599</v>
          </cell>
          <cell r="B30024" t="str">
            <v>ALTERNATIVA</v>
          </cell>
          <cell r="C30024" t="str">
            <v xml:space="preserve"> Горшок д/цветов с подд.СОВЕРШЕНСТВО 1.8л белый</v>
          </cell>
          <cell r="D30024">
            <v>0</v>
          </cell>
          <cell r="E30024" t="str">
            <v>Россия</v>
          </cell>
          <cell r="F30024" t="str">
            <v>ПЛАСТМАССА</v>
          </cell>
        </row>
        <row r="30025">
          <cell r="A30025" t="str">
            <v>M1603</v>
          </cell>
          <cell r="B30025" t="str">
            <v>ALTERNATIVA</v>
          </cell>
          <cell r="C30025" t="str">
            <v xml:space="preserve"> Горшок цв. для орхидеи 1.2л с под.прозр</v>
          </cell>
          <cell r="D30025">
            <v>0</v>
          </cell>
          <cell r="E30025" t="str">
            <v>Россия</v>
          </cell>
          <cell r="F30025" t="str">
            <v>ПЛАСТМАССА</v>
          </cell>
        </row>
        <row r="30026">
          <cell r="A30026" t="str">
            <v>M1605</v>
          </cell>
          <cell r="B30026" t="str">
            <v>ALTERNATIVA</v>
          </cell>
          <cell r="C30026" t="str">
            <v xml:space="preserve"> Горшок цв. для орхидеи 2л с под.прозр</v>
          </cell>
          <cell r="D30026">
            <v>0</v>
          </cell>
          <cell r="E30026" t="str">
            <v>Россия</v>
          </cell>
          <cell r="F30026" t="str">
            <v>ПЛАСТМАССА</v>
          </cell>
        </row>
        <row r="30027">
          <cell r="A30027" t="str">
            <v>M1608</v>
          </cell>
          <cell r="B30027" t="str">
            <v>ALTERNATIVA</v>
          </cell>
          <cell r="C30027" t="str">
            <v xml:space="preserve"> Горшок-кашпо ДЖУЛИЯ 3.5л подвесное корич</v>
          </cell>
          <cell r="D30027">
            <v>0</v>
          </cell>
          <cell r="E30027" t="str">
            <v>Россия</v>
          </cell>
          <cell r="F30027" t="str">
            <v>ПЛАСТМАССА</v>
          </cell>
        </row>
        <row r="30028">
          <cell r="A30028" t="str">
            <v>M1612</v>
          </cell>
          <cell r="B30028" t="str">
            <v>ALTERNATIVA</v>
          </cell>
          <cell r="C30028" t="str">
            <v xml:space="preserve"> Горшок-кашпо ЛОЗАННА 17л с под.белый</v>
          </cell>
          <cell r="D30028">
            <v>0</v>
          </cell>
          <cell r="E30028" t="str">
            <v>Россия</v>
          </cell>
          <cell r="F30028" t="str">
            <v>ПЛАСТМАССА</v>
          </cell>
        </row>
        <row r="30029">
          <cell r="A30029" t="str">
            <v>M1635</v>
          </cell>
          <cell r="B30029" t="str">
            <v>ALTERNATIVA</v>
          </cell>
          <cell r="C30029" t="str">
            <v xml:space="preserve"> Комод 4-х секционный ДИСНЕЙ №2</v>
          </cell>
          <cell r="D30029">
            <v>0</v>
          </cell>
          <cell r="E30029" t="str">
            <v>Россия</v>
          </cell>
          <cell r="F30029" t="str">
            <v>ПЛАСТМАССА</v>
          </cell>
        </row>
        <row r="30030">
          <cell r="A30030" t="str">
            <v>M1639</v>
          </cell>
          <cell r="B30030" t="str">
            <v>ALTERNATIVA</v>
          </cell>
          <cell r="C30030" t="str">
            <v xml:space="preserve"> Комод 4-х секционный ДИСНЕЙ №3</v>
          </cell>
          <cell r="D30030">
            <v>0</v>
          </cell>
          <cell r="E30030" t="str">
            <v>Россия</v>
          </cell>
          <cell r="F30030" t="str">
            <v>ПЛАСТМАССА</v>
          </cell>
        </row>
        <row r="30031">
          <cell r="A30031" t="str">
            <v>M1650</v>
          </cell>
          <cell r="B30031" t="str">
            <v>ALTERNATIVA</v>
          </cell>
          <cell r="C30031" t="str">
            <v xml:space="preserve"> Соковыжималка для лимона</v>
          </cell>
          <cell r="D30031">
            <v>0</v>
          </cell>
          <cell r="E30031" t="str">
            <v>Россия</v>
          </cell>
          <cell r="F30031" t="str">
            <v>ПЛАСТМАССА</v>
          </cell>
        </row>
        <row r="30032">
          <cell r="A30032" t="str">
            <v>M1665</v>
          </cell>
          <cell r="B30032" t="str">
            <v>ALTERNATIVA</v>
          </cell>
          <cell r="C30032" t="str">
            <v xml:space="preserve"> Подставка под ст/пр.КАПЕЛЬКА</v>
          </cell>
          <cell r="D30032">
            <v>0</v>
          </cell>
          <cell r="E30032" t="str">
            <v>Россия</v>
          </cell>
          <cell r="F30032" t="str">
            <v>ПЛАСТМАССА</v>
          </cell>
        </row>
        <row r="30033">
          <cell r="A30033" t="str">
            <v>M1667</v>
          </cell>
          <cell r="B30033" t="str">
            <v>ALTERNATIVA</v>
          </cell>
          <cell r="C30033" t="str">
            <v xml:space="preserve"> Держатель для молока 1л</v>
          </cell>
          <cell r="E30033" t="str">
            <v>Россия</v>
          </cell>
          <cell r="F30033" t="str">
            <v>ПЛАСТМАССА</v>
          </cell>
        </row>
        <row r="30034">
          <cell r="A30034" t="str">
            <v>M1677</v>
          </cell>
          <cell r="B30034" t="str">
            <v>ALTERNATIVA</v>
          </cell>
          <cell r="C30034" t="str">
            <v xml:space="preserve"> Корзина для белья 30л (белый)</v>
          </cell>
          <cell r="D30034">
            <v>0</v>
          </cell>
          <cell r="E30034" t="str">
            <v>Россия</v>
          </cell>
          <cell r="F30034" t="str">
            <v>ПЛАСТМАССА</v>
          </cell>
        </row>
        <row r="30035">
          <cell r="A30035" t="str">
            <v>M1678</v>
          </cell>
          <cell r="B30035" t="str">
            <v>ALTERNATIVA</v>
          </cell>
          <cell r="C30035" t="str">
            <v xml:space="preserve"> Корзина для белья 30л (голубой)</v>
          </cell>
          <cell r="D30035">
            <v>0</v>
          </cell>
          <cell r="E30035" t="str">
            <v>Россия</v>
          </cell>
          <cell r="F30035" t="str">
            <v>ПЛАСТМАССА</v>
          </cell>
        </row>
        <row r="30036">
          <cell r="A30036" t="str">
            <v>M1682</v>
          </cell>
          <cell r="B30036" t="str">
            <v>ALTERNATIVA</v>
          </cell>
          <cell r="C30036" t="str">
            <v xml:space="preserve"> Хлебница СМАК</v>
          </cell>
          <cell r="D30036">
            <v>0</v>
          </cell>
          <cell r="E30036" t="str">
            <v>Россия</v>
          </cell>
          <cell r="F30036" t="str">
            <v>ПЛАСТМАССА</v>
          </cell>
        </row>
        <row r="30037">
          <cell r="A30037" t="str">
            <v>M1685</v>
          </cell>
          <cell r="B30037" t="str">
            <v>ALTERNATIVA</v>
          </cell>
          <cell r="C30037" t="str">
            <v xml:space="preserve"> Ванна детская МАЛЫШОК синяя</v>
          </cell>
          <cell r="D30037">
            <v>0</v>
          </cell>
          <cell r="E30037" t="str">
            <v>Россия</v>
          </cell>
          <cell r="F30037" t="str">
            <v>ПЛАСТМАССА</v>
          </cell>
        </row>
        <row r="30038">
          <cell r="A30038" t="str">
            <v>M1687</v>
          </cell>
          <cell r="B30038" t="str">
            <v>ALTERNATIVA</v>
          </cell>
          <cell r="C30038" t="str">
            <v xml:space="preserve"> Ванна детская МАЛЫШОК розовая</v>
          </cell>
          <cell r="D30038">
            <v>0</v>
          </cell>
          <cell r="E30038" t="str">
            <v>Россия</v>
          </cell>
          <cell r="F30038" t="str">
            <v>ПЛАСТМАССА</v>
          </cell>
        </row>
        <row r="30039">
          <cell r="A30039" t="str">
            <v>M1699</v>
          </cell>
          <cell r="B30039" t="str">
            <v>ALTERNATIVA</v>
          </cell>
          <cell r="C30039" t="str">
            <v xml:space="preserve"> Сахарница СЛАСТЕНА с дозатором</v>
          </cell>
          <cell r="E30039" t="str">
            <v>Россия</v>
          </cell>
          <cell r="F30039" t="str">
            <v>ПЛАСТМАССА</v>
          </cell>
        </row>
        <row r="30040">
          <cell r="A30040" t="str">
            <v>M1701</v>
          </cell>
          <cell r="B30040" t="str">
            <v>ALTERNATIVA</v>
          </cell>
          <cell r="C30040" t="str">
            <v xml:space="preserve"> Комод 4-х секционный МЕДВЕЖАТА</v>
          </cell>
          <cell r="D30040">
            <v>0</v>
          </cell>
          <cell r="E30040" t="str">
            <v>Россия</v>
          </cell>
          <cell r="F30040" t="str">
            <v>ПЛАСТМАССА</v>
          </cell>
        </row>
        <row r="30041">
          <cell r="A30041" t="str">
            <v>M1702</v>
          </cell>
          <cell r="B30041" t="str">
            <v>ALTERNATIVA</v>
          </cell>
          <cell r="C30041" t="str">
            <v xml:space="preserve"> Комод 4-х секционный ПАРИЖ</v>
          </cell>
          <cell r="D30041">
            <v>0</v>
          </cell>
          <cell r="E30041" t="str">
            <v>Россия</v>
          </cell>
          <cell r="F30041" t="str">
            <v>ПЛАСТМАССА</v>
          </cell>
        </row>
        <row r="30042">
          <cell r="A30042" t="str">
            <v>M1713</v>
          </cell>
          <cell r="B30042" t="str">
            <v>ALTERNATIVA</v>
          </cell>
          <cell r="C30042" t="str">
            <v xml:space="preserve"> Емкость АССОРТИ 0.7л (соль)</v>
          </cell>
          <cell r="E30042" t="str">
            <v>Россия</v>
          </cell>
          <cell r="F30042" t="str">
            <v>ПЛАСТМАССА</v>
          </cell>
        </row>
        <row r="30043">
          <cell r="A30043" t="str">
            <v>M1717</v>
          </cell>
          <cell r="B30043" t="str">
            <v>ALTERNATIVA</v>
          </cell>
          <cell r="C30043" t="str">
            <v xml:space="preserve"> Емкость АССОРТИ 1л (чай)</v>
          </cell>
          <cell r="E30043" t="str">
            <v>Россия</v>
          </cell>
          <cell r="F30043" t="str">
            <v>ПЛАСТМАССА</v>
          </cell>
        </row>
        <row r="30044">
          <cell r="A30044" t="str">
            <v>M1718</v>
          </cell>
          <cell r="B30044" t="str">
            <v>ALTERNATIVA</v>
          </cell>
          <cell r="C30044" t="str">
            <v xml:space="preserve"> Емкость АССОРТИ 1л (сахар)</v>
          </cell>
          <cell r="E30044" t="str">
            <v>Россия</v>
          </cell>
          <cell r="F30044" t="str">
            <v>ПЛАСТМАССА</v>
          </cell>
        </row>
        <row r="30045">
          <cell r="A30045" t="str">
            <v>M172</v>
          </cell>
          <cell r="B30045" t="str">
            <v>ALTERNATIVA</v>
          </cell>
          <cell r="C30045" t="str">
            <v xml:space="preserve"> Ерш туалетный с подставкой</v>
          </cell>
          <cell r="E30045" t="str">
            <v>Россия</v>
          </cell>
          <cell r="F30045" t="str">
            <v>ПЛАСТМАССА</v>
          </cell>
        </row>
        <row r="30046">
          <cell r="A30046" t="str">
            <v>M1722</v>
          </cell>
          <cell r="B30046" t="str">
            <v>ALTERNATIVA</v>
          </cell>
          <cell r="C30046" t="str">
            <v xml:space="preserve"> Горшок-кашпо АЗАЛИЯ 1л с под. M1721</v>
          </cell>
          <cell r="D30046">
            <v>0</v>
          </cell>
          <cell r="E30046" t="str">
            <v>Россия</v>
          </cell>
          <cell r="F30046" t="str">
            <v>ПЛАСТМАССА</v>
          </cell>
        </row>
        <row r="30047">
          <cell r="A30047" t="str">
            <v>M1724</v>
          </cell>
          <cell r="B30047" t="str">
            <v>ALTERNATIVA</v>
          </cell>
          <cell r="C30047" t="str">
            <v xml:space="preserve"> Горшок-кашпо АЗАЛИЯ 2л с подд M1723</v>
          </cell>
          <cell r="D30047">
            <v>0</v>
          </cell>
          <cell r="E30047" t="str">
            <v>Россия</v>
          </cell>
          <cell r="F30047" t="str">
            <v>ПЛАСТМАССА</v>
          </cell>
        </row>
        <row r="30048">
          <cell r="A30048" t="str">
            <v>B11380</v>
          </cell>
          <cell r="B30048" t="str">
            <v>BYTPLAST</v>
          </cell>
          <cell r="C30048" t="str">
            <v xml:space="preserve"> Крышка для холодильника и СВЧ (250мм)</v>
          </cell>
          <cell r="E30048" t="str">
            <v>Россия</v>
          </cell>
          <cell r="F30048" t="str">
            <v>ПЛАСТИК</v>
          </cell>
        </row>
        <row r="30049">
          <cell r="A30049" t="str">
            <v>B11030</v>
          </cell>
          <cell r="B30049" t="str">
            <v>BYTPLAST</v>
          </cell>
          <cell r="C30049" t="str">
            <v xml:space="preserve"> Крышка для холодильника и СВЧ с ручкой D290мм</v>
          </cell>
          <cell r="E30049" t="str">
            <v>Россия</v>
          </cell>
          <cell r="F30049" t="str">
            <v>ПЛАСТИК</v>
          </cell>
        </row>
        <row r="30050">
          <cell r="A30050" t="str">
            <v>B12121</v>
          </cell>
          <cell r="B30050" t="str">
            <v>BYTPLAST</v>
          </cell>
          <cell r="C30050" t="str">
            <v xml:space="preserve"> Контейнер для яиц с декором 172х130х75мм</v>
          </cell>
          <cell r="E30050" t="str">
            <v>Россия</v>
          </cell>
          <cell r="F30050" t="str">
            <v>ПЛАСТИК</v>
          </cell>
        </row>
        <row r="30051">
          <cell r="A30051" t="str">
            <v>B12009</v>
          </cell>
          <cell r="B30051" t="str">
            <v>BYTPLAST</v>
          </cell>
          <cell r="C30051" t="str">
            <v xml:space="preserve"> Прищепка бельевая английская 30шт</v>
          </cell>
          <cell r="E30051" t="str">
            <v>Россия</v>
          </cell>
          <cell r="F30051" t="str">
            <v>ПЛАСТИК</v>
          </cell>
        </row>
        <row r="30052">
          <cell r="A30052" t="str">
            <v>B12434</v>
          </cell>
          <cell r="B30052" t="str">
            <v>BYTPLAST</v>
          </cell>
          <cell r="C30052" t="str">
            <v xml:space="preserve"> Рожок для обуви</v>
          </cell>
          <cell r="E30052" t="str">
            <v>Россия</v>
          </cell>
          <cell r="F30052" t="str">
            <v>ПЛАСТИК</v>
          </cell>
        </row>
        <row r="30053">
          <cell r="A30053" t="str">
            <v>B12584</v>
          </cell>
          <cell r="B30053" t="str">
            <v>BYTPLAST</v>
          </cell>
          <cell r="C30053" t="str">
            <v xml:space="preserve"> Ведро 8л</v>
          </cell>
          <cell r="E30053" t="str">
            <v>Россия</v>
          </cell>
          <cell r="F30053" t="str">
            <v>ПЛАСТИК</v>
          </cell>
        </row>
        <row r="30054">
          <cell r="A30054" t="str">
            <v>B12966</v>
          </cell>
          <cell r="B30054" t="str">
            <v>BYTPLAST</v>
          </cell>
          <cell r="C30054" t="str">
            <v xml:space="preserve"> Контейнер для мусора с декором 0.75л</v>
          </cell>
          <cell r="E30054" t="str">
            <v>Россия</v>
          </cell>
          <cell r="F30054" t="str">
            <v>ПЛАСТИК</v>
          </cell>
        </row>
        <row r="30055">
          <cell r="A30055" t="str">
            <v>B12010</v>
          </cell>
          <cell r="B30055" t="str">
            <v>BYTPLAST</v>
          </cell>
          <cell r="C30055" t="str">
            <v xml:space="preserve"> Контейнер для мусора 0.75л</v>
          </cell>
          <cell r="E30055" t="str">
            <v>Россия</v>
          </cell>
          <cell r="F30055" t="str">
            <v>ПЛАСТИК</v>
          </cell>
        </row>
        <row r="30056">
          <cell r="A30056" t="str">
            <v>B12298</v>
          </cell>
          <cell r="B30056" t="str">
            <v>BYTPLAST</v>
          </cell>
          <cell r="C30056" t="str">
            <v xml:space="preserve"> Контейнер настольный СВИНГ с декором 1.4л</v>
          </cell>
          <cell r="E30056" t="str">
            <v>Россия</v>
          </cell>
          <cell r="F30056" t="str">
            <v>ПЛАСТИК</v>
          </cell>
        </row>
        <row r="30057">
          <cell r="A30057" t="str">
            <v>B12026</v>
          </cell>
          <cell r="B30057" t="str">
            <v>BYTPLAST</v>
          </cell>
          <cell r="C30057" t="str">
            <v xml:space="preserve"> Контейнер для мусора педальный 7л</v>
          </cell>
          <cell r="E30057" t="str">
            <v>Россия</v>
          </cell>
          <cell r="F30057" t="str">
            <v>ПЛАСТИК</v>
          </cell>
        </row>
        <row r="30058">
          <cell r="A30058" t="str">
            <v>B12431</v>
          </cell>
          <cell r="B30058" t="str">
            <v>BYTPLAST</v>
          </cell>
          <cell r="C30058" t="str">
            <v xml:space="preserve"> Корзина для мусора D260мм H260мм</v>
          </cell>
          <cell r="E30058" t="str">
            <v>Россия</v>
          </cell>
          <cell r="F30058" t="str">
            <v>ПЛАСТИК</v>
          </cell>
        </row>
        <row r="30059">
          <cell r="A30059" t="str">
            <v>B12854</v>
          </cell>
          <cell r="B30059" t="str">
            <v>BYTPLAST</v>
          </cell>
          <cell r="C30059" t="str">
            <v xml:space="preserve"> Контейнер для бутербродов с декором 170х130х42мм</v>
          </cell>
          <cell r="E30059" t="str">
            <v>Россия</v>
          </cell>
          <cell r="F30059" t="str">
            <v>ПЛАСТИК</v>
          </cell>
        </row>
        <row r="30060">
          <cell r="A30060" t="str">
            <v>B12855</v>
          </cell>
          <cell r="B30060" t="str">
            <v>BYTPLAST</v>
          </cell>
          <cell r="C30060" t="str">
            <v xml:space="preserve"> Контейнер для колбасы 251х67х68мм</v>
          </cell>
          <cell r="E30060" t="str">
            <v>Россия</v>
          </cell>
          <cell r="F30060" t="str">
            <v>ПЛАСТИК</v>
          </cell>
        </row>
        <row r="30061">
          <cell r="A30061" t="str">
            <v>B12951</v>
          </cell>
          <cell r="B30061" t="str">
            <v>BYTPLAST</v>
          </cell>
          <cell r="C30061" t="str">
            <v xml:space="preserve"> Контейнер для сыра</v>
          </cell>
          <cell r="E30061" t="str">
            <v>Россия</v>
          </cell>
          <cell r="F30061" t="str">
            <v>ПЛАСТИК</v>
          </cell>
        </row>
        <row r="30062">
          <cell r="A30062" t="str">
            <v>B12184</v>
          </cell>
          <cell r="B30062" t="str">
            <v>BYTPLAST</v>
          </cell>
          <cell r="C30062" t="str">
            <v xml:space="preserve"> Контейнер для луковицы</v>
          </cell>
          <cell r="E30062" t="str">
            <v>Россия</v>
          </cell>
          <cell r="F30062" t="str">
            <v>ПЛАСТИК</v>
          </cell>
        </row>
        <row r="30063">
          <cell r="A30063" t="str">
            <v>B12748</v>
          </cell>
          <cell r="B30063" t="str">
            <v>BYTPLAST</v>
          </cell>
          <cell r="C30063" t="str">
            <v xml:space="preserve"> Контейнер для чеснока 92х95х70мм</v>
          </cell>
          <cell r="E30063" t="str">
            <v>Россия</v>
          </cell>
          <cell r="F30063" t="str">
            <v>ПЛАСТИК</v>
          </cell>
        </row>
        <row r="30064">
          <cell r="A30064" t="str">
            <v>B12745</v>
          </cell>
          <cell r="B30064" t="str">
            <v>BYTPLAST</v>
          </cell>
          <cell r="C30064" t="str">
            <v xml:space="preserve"> Контейнер ЯБЛОКО D100мм H96мм</v>
          </cell>
          <cell r="E30064" t="str">
            <v>Россия</v>
          </cell>
          <cell r="F30064" t="str">
            <v>ПЛАСТИК</v>
          </cell>
        </row>
        <row r="30065">
          <cell r="A30065" t="str">
            <v>B12746</v>
          </cell>
          <cell r="B30065" t="str">
            <v>BYTPLAST</v>
          </cell>
          <cell r="C30065" t="str">
            <v xml:space="preserve"> Контейнер ПЕРЕЦ D100мм H124мм</v>
          </cell>
          <cell r="E30065" t="str">
            <v>Россия</v>
          </cell>
          <cell r="F30065" t="str">
            <v>ПЛАСТИК</v>
          </cell>
        </row>
        <row r="30066">
          <cell r="A30066" t="str">
            <v>B12747</v>
          </cell>
          <cell r="B30066" t="str">
            <v>BYTPLAST</v>
          </cell>
          <cell r="C30066" t="str">
            <v xml:space="preserve"> Контейнер ПОМИДОР D100мм H97мм</v>
          </cell>
          <cell r="E30066" t="str">
            <v>Россия</v>
          </cell>
          <cell r="F30066" t="str">
            <v>ПЛАСТИК</v>
          </cell>
        </row>
        <row r="30067">
          <cell r="A30067" t="str">
            <v>B12181</v>
          </cell>
          <cell r="B30067" t="str">
            <v>BYTPLAST</v>
          </cell>
          <cell r="C30067" t="str">
            <v xml:space="preserve"> Масленка 180х95х65мм</v>
          </cell>
          <cell r="E30067" t="str">
            <v>Россия</v>
          </cell>
          <cell r="F30067" t="str">
            <v>ПЛАСТИК</v>
          </cell>
        </row>
        <row r="30068">
          <cell r="A30068" t="str">
            <v>B12200</v>
          </cell>
          <cell r="B30068" t="str">
            <v>BYTPLAST</v>
          </cell>
          <cell r="C30068" t="str">
            <v xml:space="preserve"> Воронка D100мм</v>
          </cell>
          <cell r="E30068" t="str">
            <v>Россия</v>
          </cell>
          <cell r="F30068" t="str">
            <v>ПЛАСТИК</v>
          </cell>
        </row>
        <row r="30069">
          <cell r="A30069" t="str">
            <v>B12201</v>
          </cell>
          <cell r="B30069" t="str">
            <v>BYTPLAST</v>
          </cell>
          <cell r="C30069" t="str">
            <v xml:space="preserve"> Воронка D130мм</v>
          </cell>
          <cell r="E30069" t="str">
            <v>Россия</v>
          </cell>
          <cell r="F30069" t="str">
            <v>ПЛАСТИК</v>
          </cell>
        </row>
        <row r="30070">
          <cell r="A30070" t="str">
            <v>B12202</v>
          </cell>
          <cell r="B30070" t="str">
            <v>BYTPLAST</v>
          </cell>
          <cell r="C30070" t="str">
            <v xml:space="preserve"> Воронка D160мм</v>
          </cell>
          <cell r="E30070" t="str">
            <v>Россия</v>
          </cell>
          <cell r="F30070" t="str">
            <v>ПЛАСТИК</v>
          </cell>
        </row>
        <row r="30071">
          <cell r="A30071" t="str">
            <v>B12932</v>
          </cell>
          <cell r="B30071" t="str">
            <v>BYTPLAST</v>
          </cell>
          <cell r="C30071" t="str">
            <v xml:space="preserve"> Корзина универсальная 20л 450х300х250мм</v>
          </cell>
          <cell r="E30071" t="str">
            <v>Россия</v>
          </cell>
          <cell r="F30071" t="str">
            <v>ПЛАСТИК</v>
          </cell>
        </row>
        <row r="30072">
          <cell r="A30072" t="str">
            <v>B12933</v>
          </cell>
          <cell r="B30072" t="str">
            <v>BYTPLAST</v>
          </cell>
          <cell r="C30072" t="str">
            <v xml:space="preserve"> Корзина для белья 30л 370х260х465мм</v>
          </cell>
          <cell r="E30072" t="str">
            <v>Россия</v>
          </cell>
          <cell r="F30072" t="str">
            <v>ПЛАСТИК</v>
          </cell>
        </row>
        <row r="30073">
          <cell r="A30073" t="str">
            <v>B12934</v>
          </cell>
          <cell r="B30073" t="str">
            <v>BYTPLAST</v>
          </cell>
          <cell r="C30073" t="str">
            <v xml:space="preserve"> Корзина для белья 50л 420х310х560мм</v>
          </cell>
          <cell r="E30073" t="str">
            <v>Россия</v>
          </cell>
          <cell r="F30073" t="str">
            <v>ПЛАСТИК</v>
          </cell>
        </row>
        <row r="30074">
          <cell r="A30074" t="str">
            <v>B12430</v>
          </cell>
          <cell r="B30074" t="str">
            <v>BYTPLAST</v>
          </cell>
          <cell r="C30074" t="str">
            <v xml:space="preserve"> Корзина для белья угловая 370х370х505мм 35л</v>
          </cell>
          <cell r="E30074" t="str">
            <v>Россия</v>
          </cell>
          <cell r="F30074" t="str">
            <v>ПЛАСТИК</v>
          </cell>
        </row>
        <row r="30075">
          <cell r="A30075" t="str">
            <v>B12607</v>
          </cell>
          <cell r="B30075" t="str">
            <v>BYTPLAST</v>
          </cell>
          <cell r="C30075" t="str">
            <v xml:space="preserve"> Табурет со ступенькой VOLF 472х486х418мм</v>
          </cell>
          <cell r="E30075" t="str">
            <v>Россия</v>
          </cell>
          <cell r="F30075" t="str">
            <v>ПЛАСТИК</v>
          </cell>
        </row>
        <row r="30076">
          <cell r="A30076" t="str">
            <v>B12227</v>
          </cell>
          <cell r="B30076" t="str">
            <v>BYTPLAST</v>
          </cell>
          <cell r="C30076" t="str">
            <v xml:space="preserve"> Таз круглый 9.5л</v>
          </cell>
          <cell r="E30076" t="str">
            <v>Россия</v>
          </cell>
          <cell r="F30076" t="str">
            <v>ПЛАСТИК</v>
          </cell>
        </row>
        <row r="30077">
          <cell r="A30077" t="str">
            <v>B12228</v>
          </cell>
          <cell r="B30077" t="str">
            <v>BYTPLAST</v>
          </cell>
          <cell r="C30077" t="str">
            <v xml:space="preserve"> Таз круглый 14л</v>
          </cell>
          <cell r="E30077" t="str">
            <v>Россия</v>
          </cell>
          <cell r="F30077" t="str">
            <v>ПЛАСТИК</v>
          </cell>
        </row>
        <row r="30078">
          <cell r="A30078" t="str">
            <v>B12230</v>
          </cell>
          <cell r="B30078" t="str">
            <v>BYTPLAST</v>
          </cell>
          <cell r="C30078" t="str">
            <v xml:space="preserve"> Таз овальный 17.5л</v>
          </cell>
          <cell r="E30078" t="str">
            <v>Россия</v>
          </cell>
          <cell r="F30078" t="str">
            <v>ПЛАСТИК</v>
          </cell>
        </row>
        <row r="30079">
          <cell r="A30079" t="str">
            <v>B12024</v>
          </cell>
          <cell r="B30079" t="str">
            <v>BYTPLAST</v>
          </cell>
          <cell r="C30079" t="str">
            <v xml:space="preserve"> Таз 13л</v>
          </cell>
          <cell r="E30079" t="str">
            <v>Россия</v>
          </cell>
          <cell r="F30079" t="str">
            <v>ПЛАСТИК</v>
          </cell>
        </row>
        <row r="30080">
          <cell r="A30080" t="str">
            <v>B12190</v>
          </cell>
          <cell r="B30080" t="str">
            <v>BYTPLAST</v>
          </cell>
          <cell r="C30080" t="str">
            <v xml:space="preserve"> Держатель для бумажных полотенец D150мм H305мм</v>
          </cell>
          <cell r="E30080" t="str">
            <v>Россия</v>
          </cell>
          <cell r="F30080" t="str">
            <v>ПЛАСТИК</v>
          </cell>
        </row>
        <row r="30081">
          <cell r="A30081" t="str">
            <v>B12955</v>
          </cell>
          <cell r="B30081" t="str">
            <v>BYTPLAST</v>
          </cell>
          <cell r="C30081" t="str">
            <v xml:space="preserve"> Подставка для ложки с декором 200х80х35мм</v>
          </cell>
          <cell r="E30081" t="str">
            <v>Россия</v>
          </cell>
          <cell r="F30081" t="str">
            <v>ПЛАСТИК</v>
          </cell>
        </row>
        <row r="30082">
          <cell r="A30082" t="str">
            <v>B12557</v>
          </cell>
          <cell r="B30082" t="str">
            <v>BYTPLAST</v>
          </cell>
          <cell r="C30082" t="str">
            <v xml:space="preserve"> Подставка для ложки 200х80х35мм</v>
          </cell>
          <cell r="E30082" t="str">
            <v>Россия</v>
          </cell>
          <cell r="F30082" t="str">
            <v>ПЛАСТИК</v>
          </cell>
        </row>
        <row r="30083">
          <cell r="A30083" t="str">
            <v>B12853</v>
          </cell>
          <cell r="B30083" t="str">
            <v>BYTPLAST</v>
          </cell>
          <cell r="C30083" t="str">
            <v xml:space="preserve"> Подставка для столовых приборов с декором 176х157х150мм</v>
          </cell>
          <cell r="E30083" t="str">
            <v>Россия</v>
          </cell>
          <cell r="F30083" t="str">
            <v>ПЛАСТИК</v>
          </cell>
        </row>
        <row r="30084">
          <cell r="A30084" t="str">
            <v>B12566</v>
          </cell>
          <cell r="B30084" t="str">
            <v>BYTPLAST</v>
          </cell>
          <cell r="C30084" t="str">
            <v xml:space="preserve"> Подставка для столовых приборов 160х113х143мм</v>
          </cell>
          <cell r="E30084" t="str">
            <v>Россия</v>
          </cell>
          <cell r="F30084" t="str">
            <v>ПЛАСТИК</v>
          </cell>
        </row>
        <row r="30085">
          <cell r="A30085" t="str">
            <v>B12122</v>
          </cell>
          <cell r="B30085" t="str">
            <v>BYTPLAST</v>
          </cell>
          <cell r="C30085" t="str">
            <v xml:space="preserve"> Емкость для специй с декором 223х150х120мм</v>
          </cell>
          <cell r="E30085" t="str">
            <v>Россия</v>
          </cell>
          <cell r="F30085" t="str">
            <v>ПЛАСТИК</v>
          </cell>
        </row>
        <row r="30086">
          <cell r="A30086" t="str">
            <v>B12384</v>
          </cell>
          <cell r="B30086" t="str">
            <v>BYTPLAST</v>
          </cell>
          <cell r="C30086" t="str">
            <v xml:space="preserve"> Подставка универсальная 175х105х25мм</v>
          </cell>
          <cell r="E30086" t="str">
            <v>Россия</v>
          </cell>
          <cell r="F30086" t="str">
            <v>ПЛАСТИК</v>
          </cell>
        </row>
        <row r="30087">
          <cell r="A30087" t="str">
            <v>B12185</v>
          </cell>
          <cell r="B30087" t="str">
            <v>BYTPLAST</v>
          </cell>
          <cell r="C30087" t="str">
            <v xml:space="preserve"> Соковыжималка для цитрусовых</v>
          </cell>
          <cell r="E30087" t="str">
            <v>Россия</v>
          </cell>
          <cell r="F30087" t="str">
            <v>ПЛАСТИК</v>
          </cell>
        </row>
        <row r="30088">
          <cell r="A30088" t="str">
            <v>B12252</v>
          </cell>
          <cell r="B30088" t="str">
            <v>BYTPLAST</v>
          </cell>
          <cell r="C30088" t="str">
            <v xml:space="preserve"> Форма для льда</v>
          </cell>
          <cell r="E30088" t="str">
            <v>Россия</v>
          </cell>
          <cell r="F30088" t="str">
            <v>ПЛАСТИК</v>
          </cell>
        </row>
        <row r="30089">
          <cell r="A30089" t="str">
            <v>B12959</v>
          </cell>
          <cell r="B30089" t="str">
            <v>BYTPLAST</v>
          </cell>
          <cell r="C30089" t="str">
            <v xml:space="preserve"> Ковш 1.3л</v>
          </cell>
          <cell r="E30089" t="str">
            <v>Россия</v>
          </cell>
          <cell r="F30089" t="str">
            <v>ПЛАСТИК</v>
          </cell>
        </row>
        <row r="30090">
          <cell r="A30090" t="str">
            <v>B12001</v>
          </cell>
          <cell r="B30090" t="str">
            <v>BYTPLAST</v>
          </cell>
          <cell r="C30090" t="str">
            <v xml:space="preserve"> Ковш 1л</v>
          </cell>
          <cell r="E30090" t="str">
            <v>Россия</v>
          </cell>
          <cell r="F30090" t="str">
            <v>ПЛАСТИК</v>
          </cell>
        </row>
        <row r="30091">
          <cell r="A30091" t="str">
            <v>B12442</v>
          </cell>
          <cell r="B30091" t="str">
            <v>BYTPLAST</v>
          </cell>
          <cell r="C30091" t="str">
            <v xml:space="preserve"> Кружка НОВА 0.4л</v>
          </cell>
          <cell r="E30091" t="str">
            <v>Россия</v>
          </cell>
          <cell r="F30091" t="str">
            <v>ПЛАСТИК</v>
          </cell>
        </row>
        <row r="30092">
          <cell r="A30092" t="str">
            <v>B12263</v>
          </cell>
          <cell r="B30092" t="str">
            <v>BYTPLAST</v>
          </cell>
          <cell r="C30092" t="str">
            <v xml:space="preserve"> Ведро для стирального порошка 235х210х162мм</v>
          </cell>
          <cell r="E30092" t="str">
            <v>Россия</v>
          </cell>
          <cell r="F30092" t="str">
            <v>ПЛАСТИК</v>
          </cell>
        </row>
        <row r="30093">
          <cell r="A30093" t="str">
            <v>B12241</v>
          </cell>
          <cell r="B30093" t="str">
            <v>BYTPLAST</v>
          </cell>
          <cell r="C30093" t="str">
            <v xml:space="preserve"> Ведро для стирального порошка 8л</v>
          </cell>
          <cell r="E30093" t="str">
            <v>Россия</v>
          </cell>
          <cell r="F30093" t="str">
            <v>ПЛАСТИК</v>
          </cell>
        </row>
        <row r="30094">
          <cell r="A30094" t="str">
            <v>B12168</v>
          </cell>
          <cell r="B30094" t="str">
            <v>BYTPLAST</v>
          </cell>
          <cell r="C30094" t="str">
            <v xml:space="preserve"> Этажерка ГРАЦИЯ 4полки 440х307х990мм</v>
          </cell>
          <cell r="E30094" t="str">
            <v>Россия</v>
          </cell>
          <cell r="F30094" t="str">
            <v>ПЛАСТИК</v>
          </cell>
        </row>
        <row r="30095">
          <cell r="A30095" t="str">
            <v>B12414</v>
          </cell>
          <cell r="B30095" t="str">
            <v>BYTPLAST</v>
          </cell>
          <cell r="C30095" t="str">
            <v xml:space="preserve"> Этажерка узкая ДЖУЛИЯ 4полки 590х180х730мм</v>
          </cell>
          <cell r="E30095" t="str">
            <v>Россия</v>
          </cell>
          <cell r="F30095" t="str">
            <v>ПЛАСТИК</v>
          </cell>
        </row>
        <row r="30096">
          <cell r="A30096" t="str">
            <v>B12410</v>
          </cell>
          <cell r="B30096" t="str">
            <v>BYTPLAST</v>
          </cell>
          <cell r="C30096" t="str">
            <v xml:space="preserve"> Этажерка ФЛАВИЯ 3полки 420х290х610мм</v>
          </cell>
          <cell r="E30096" t="str">
            <v>Россия</v>
          </cell>
          <cell r="F30096" t="str">
            <v>ПЛАСТИК</v>
          </cell>
        </row>
        <row r="30097">
          <cell r="A30097" t="str">
            <v>B12019</v>
          </cell>
          <cell r="B30097" t="str">
            <v>BYTPLAST</v>
          </cell>
          <cell r="C30097" t="str">
            <v xml:space="preserve"> Вешалка для одежды 44-46</v>
          </cell>
          <cell r="E30097" t="str">
            <v>Россия</v>
          </cell>
          <cell r="F30097" t="str">
            <v>ПЛАСТИК</v>
          </cell>
        </row>
        <row r="30098">
          <cell r="A30098" t="str">
            <v>B12022</v>
          </cell>
          <cell r="B30098" t="str">
            <v>BYTPLAST</v>
          </cell>
          <cell r="C30098" t="str">
            <v xml:space="preserve"> Вешалка для одежды 48-50</v>
          </cell>
          <cell r="E30098" t="str">
            <v>Россия</v>
          </cell>
          <cell r="F30098" t="str">
            <v>ПЛАСТИК</v>
          </cell>
        </row>
        <row r="30099">
          <cell r="A30099" t="str">
            <v>B12023</v>
          </cell>
          <cell r="B30099" t="str">
            <v>BYTPLAST</v>
          </cell>
          <cell r="C30099" t="str">
            <v xml:space="preserve"> Вешалка для одежды 52-54</v>
          </cell>
          <cell r="E30099" t="str">
            <v>Россия</v>
          </cell>
          <cell r="F30099" t="str">
            <v>ПЛАСТИК</v>
          </cell>
        </row>
        <row r="30100">
          <cell r="A30100" t="str">
            <v>B12354</v>
          </cell>
          <cell r="B30100" t="str">
            <v>BYTPLAST</v>
          </cell>
          <cell r="C30100" t="str">
            <v xml:space="preserve"> Комплект вешалок для легкой одежды 48р.3шт</v>
          </cell>
          <cell r="E30100" t="str">
            <v>Россия</v>
          </cell>
          <cell r="F30100" t="str">
            <v>ПЛАСТИК</v>
          </cell>
        </row>
        <row r="30101">
          <cell r="A30101" t="str">
            <v>B12356</v>
          </cell>
          <cell r="B30101" t="str">
            <v>BYTPLAST</v>
          </cell>
          <cell r="C30101" t="str">
            <v xml:space="preserve"> Комплект вешалок для легкой одежды 48р.3шт</v>
          </cell>
          <cell r="E30101" t="str">
            <v>Россия</v>
          </cell>
          <cell r="F30101" t="str">
            <v>ПЛАСТИК</v>
          </cell>
        </row>
        <row r="30102">
          <cell r="A30102" t="str">
            <v>B12941</v>
          </cell>
          <cell r="B30102" t="str">
            <v>BYTPLAST</v>
          </cell>
          <cell r="C30102" t="str">
            <v xml:space="preserve"> Контейнер-кружка для бульона 0.72л</v>
          </cell>
          <cell r="E30102" t="str">
            <v>Россия</v>
          </cell>
          <cell r="F30102" t="str">
            <v>ПЛАСТИК</v>
          </cell>
        </row>
        <row r="30103">
          <cell r="A30103" t="str">
            <v>B12274</v>
          </cell>
          <cell r="B30103" t="str">
            <v>BYTPLAST</v>
          </cell>
          <cell r="C30103" t="str">
            <v xml:space="preserve"> Миска с декором 3л</v>
          </cell>
          <cell r="E30103" t="str">
            <v>Россия</v>
          </cell>
          <cell r="F30103" t="str">
            <v>ПЛАСТИК</v>
          </cell>
        </row>
        <row r="30104">
          <cell r="A30104" t="str">
            <v>B12148</v>
          </cell>
          <cell r="B30104" t="str">
            <v>BYTPLAST</v>
          </cell>
          <cell r="C30104" t="str">
            <v xml:space="preserve"> Миска ЛАУРА D280мм 3.2л</v>
          </cell>
          <cell r="E30104" t="str">
            <v>Россия</v>
          </cell>
          <cell r="F30104" t="str">
            <v>ПЛАСТИК</v>
          </cell>
        </row>
        <row r="30105">
          <cell r="A30105" t="str">
            <v>B12531</v>
          </cell>
          <cell r="B30105" t="str">
            <v>BYTPLAST</v>
          </cell>
          <cell r="C30105" t="str">
            <v xml:space="preserve"> Миска 0.8л</v>
          </cell>
          <cell r="E30105" t="str">
            <v>Россия</v>
          </cell>
          <cell r="F30105" t="str">
            <v>ПЛАСТИК</v>
          </cell>
        </row>
        <row r="30106">
          <cell r="A30106" t="str">
            <v>B12532</v>
          </cell>
          <cell r="B30106" t="str">
            <v>BYTPLAST</v>
          </cell>
          <cell r="C30106" t="str">
            <v xml:space="preserve"> Миска 1.6л</v>
          </cell>
          <cell r="E30106" t="str">
            <v>Россия</v>
          </cell>
          <cell r="F30106" t="str">
            <v>ПЛАСТИК</v>
          </cell>
        </row>
        <row r="30107">
          <cell r="A30107" t="str">
            <v>B12533</v>
          </cell>
          <cell r="B30107" t="str">
            <v>BYTPLAST</v>
          </cell>
          <cell r="C30107" t="str">
            <v xml:space="preserve"> Миска 2.5л</v>
          </cell>
          <cell r="E30107" t="str">
            <v>Россия</v>
          </cell>
          <cell r="F30107" t="str">
            <v>ПЛАСТИК</v>
          </cell>
        </row>
        <row r="30108">
          <cell r="A30108" t="str">
            <v>B12534</v>
          </cell>
          <cell r="B30108" t="str">
            <v>BYTPLAST</v>
          </cell>
          <cell r="C30108" t="str">
            <v xml:space="preserve"> Миска 4л</v>
          </cell>
          <cell r="E30108" t="str">
            <v>Россия</v>
          </cell>
          <cell r="F30108" t="str">
            <v>ПЛАСТИК</v>
          </cell>
        </row>
        <row r="30109">
          <cell r="A30109" t="str">
            <v>B12535</v>
          </cell>
          <cell r="B30109" t="str">
            <v>BYTPLAST</v>
          </cell>
          <cell r="C30109" t="str">
            <v xml:space="preserve"> Миска 6л</v>
          </cell>
          <cell r="E30109" t="str">
            <v>Россия</v>
          </cell>
          <cell r="F30109" t="str">
            <v>ПЛАСТИК</v>
          </cell>
        </row>
        <row r="30110">
          <cell r="A30110" t="str">
            <v>B12828</v>
          </cell>
          <cell r="B30110" t="str">
            <v>BYTPLAST</v>
          </cell>
          <cell r="C30110" t="str">
            <v xml:space="preserve"> Поднос с декором 412х270х50мм</v>
          </cell>
          <cell r="E30110" t="str">
            <v>Россия</v>
          </cell>
          <cell r="F30110" t="str">
            <v>ПЛАСТИК</v>
          </cell>
        </row>
        <row r="30111">
          <cell r="A30111" t="str">
            <v>B12952</v>
          </cell>
          <cell r="B30111" t="str">
            <v>BYTPLAST</v>
          </cell>
          <cell r="C30111" t="str">
            <v xml:space="preserve"> Подставка-поднос универсальная</v>
          </cell>
          <cell r="E30111" t="str">
            <v>Россия</v>
          </cell>
          <cell r="F30111" t="str">
            <v>ПЛАСТИК</v>
          </cell>
        </row>
        <row r="30112">
          <cell r="A30112" t="str">
            <v>B12953</v>
          </cell>
          <cell r="B30112" t="str">
            <v>BYTPLAST</v>
          </cell>
          <cell r="C30112" t="str">
            <v xml:space="preserve"> Сушилка-поддон универсальная</v>
          </cell>
          <cell r="E30112" t="str">
            <v>Россия</v>
          </cell>
          <cell r="F30112" t="str">
            <v>ПЛАСТИК</v>
          </cell>
        </row>
        <row r="30113">
          <cell r="A30113" t="str">
            <v>B12565</v>
          </cell>
          <cell r="B30113" t="str">
            <v>BYTPLAST</v>
          </cell>
          <cell r="C30113" t="str">
            <v xml:space="preserve"> Сушилка для посуды 345х240х72мм</v>
          </cell>
          <cell r="E30113" t="str">
            <v>Россия</v>
          </cell>
          <cell r="F30113" t="str">
            <v>ПЛАСТИК</v>
          </cell>
        </row>
        <row r="30114">
          <cell r="A30114" t="str">
            <v>B12267</v>
          </cell>
          <cell r="B30114" t="str">
            <v>BYTPLAST</v>
          </cell>
          <cell r="C30114" t="str">
            <v xml:space="preserve"> Корзинка универсальная 200х142х60мм M</v>
          </cell>
          <cell r="E30114" t="str">
            <v>Россия</v>
          </cell>
          <cell r="F30114" t="str">
            <v>ПЛАСТИК</v>
          </cell>
        </row>
        <row r="30115">
          <cell r="A30115" t="str">
            <v>B12266</v>
          </cell>
          <cell r="B30115" t="str">
            <v>BYTPLAST</v>
          </cell>
          <cell r="C30115" t="str">
            <v xml:space="preserve"> Корзинка универсальная 235х160х60мм L</v>
          </cell>
          <cell r="E30115" t="str">
            <v>Россия</v>
          </cell>
          <cell r="F30115" t="str">
            <v>ПЛАСТИК</v>
          </cell>
        </row>
        <row r="30116">
          <cell r="A30116" t="str">
            <v>B12450</v>
          </cell>
          <cell r="B30116" t="str">
            <v>BYTPLAST</v>
          </cell>
          <cell r="C30116" t="str">
            <v xml:space="preserve"> Корзинка универсальная 205х205х145мм ХХL</v>
          </cell>
          <cell r="E30116" t="str">
            <v>Россия</v>
          </cell>
          <cell r="F30116" t="str">
            <v>ПЛАСТИК</v>
          </cell>
        </row>
        <row r="30117">
          <cell r="A30117" t="str">
            <v>B12242</v>
          </cell>
          <cell r="B30117" t="str">
            <v>BYTPLAST</v>
          </cell>
          <cell r="C30117" t="str">
            <v xml:space="preserve"> Корзинка универсальная D187мм H115мм</v>
          </cell>
          <cell r="E30117" t="str">
            <v>Россия</v>
          </cell>
          <cell r="F30117" t="str">
            <v>ПЛАСТИК</v>
          </cell>
        </row>
        <row r="30118">
          <cell r="A30118" t="str">
            <v>B12243</v>
          </cell>
          <cell r="B30118" t="str">
            <v>BYTPLAST</v>
          </cell>
          <cell r="C30118" t="str">
            <v xml:space="preserve"> Корзинка универсальная 210х146х113мм</v>
          </cell>
          <cell r="E30118" t="str">
            <v>Россия</v>
          </cell>
          <cell r="F30118" t="str">
            <v>ПЛАСТИК</v>
          </cell>
        </row>
        <row r="30119">
          <cell r="A30119" t="str">
            <v>B12245</v>
          </cell>
          <cell r="B30119" t="str">
            <v>BYTPLAST</v>
          </cell>
          <cell r="C30119" t="str">
            <v xml:space="preserve"> Корзинка универсальная 272х190х145мм</v>
          </cell>
          <cell r="E30119" t="str">
            <v>Россия</v>
          </cell>
          <cell r="F30119" t="str">
            <v>ПЛАСТИК</v>
          </cell>
        </row>
        <row r="30120">
          <cell r="A30120" t="str">
            <v>B12244</v>
          </cell>
          <cell r="B30120" t="str">
            <v>BYTPLAST</v>
          </cell>
          <cell r="C30120" t="str">
            <v xml:space="preserve"> Корзинка универсальная 280х135х123мм</v>
          </cell>
          <cell r="E30120" t="str">
            <v>Россия</v>
          </cell>
          <cell r="F30120" t="str">
            <v>ПЛАСТИК</v>
          </cell>
        </row>
        <row r="30121">
          <cell r="A30121" t="str">
            <v>B12567</v>
          </cell>
          <cell r="B30121" t="str">
            <v>BYTPLAST</v>
          </cell>
          <cell r="C30121" t="str">
            <v xml:space="preserve"> Корзинка универсальная 315х130х85мм</v>
          </cell>
          <cell r="E30121" t="str">
            <v>Россия</v>
          </cell>
          <cell r="F30121" t="str">
            <v>ПЛАСТИК</v>
          </cell>
        </row>
        <row r="30122">
          <cell r="A30122" t="str">
            <v>B12842</v>
          </cell>
          <cell r="B30122" t="str">
            <v>BYTPLAST</v>
          </cell>
          <cell r="C30122" t="str">
            <v xml:space="preserve"> Корзинка универсальная 425х310х230мм</v>
          </cell>
          <cell r="E30122" t="str">
            <v>Россия</v>
          </cell>
          <cell r="F30122" t="str">
            <v>ПЛАСТИК</v>
          </cell>
        </row>
        <row r="30123">
          <cell r="A30123" t="str">
            <v>B12491</v>
          </cell>
          <cell r="B30123" t="str">
            <v>BYTPLAST</v>
          </cell>
          <cell r="C30123" t="str">
            <v xml:space="preserve"> Ящик универсальный КРИСТАЛЛ 190х157х90мм 2л</v>
          </cell>
          <cell r="E30123" t="str">
            <v>Россия</v>
          </cell>
          <cell r="F30123" t="str">
            <v>ПЛАСТИК</v>
          </cell>
        </row>
        <row r="30124">
          <cell r="A30124" t="str">
            <v>B12492</v>
          </cell>
          <cell r="B30124" t="str">
            <v>BYTPLAST</v>
          </cell>
          <cell r="C30124" t="str">
            <v xml:space="preserve"> Ящик универсальный КРИСТАЛЛ 330х190х120мм 5л</v>
          </cell>
          <cell r="E30124" t="str">
            <v>Россия</v>
          </cell>
          <cell r="F30124" t="str">
            <v>ПЛАСТИК</v>
          </cell>
        </row>
        <row r="30125">
          <cell r="A30125" t="str">
            <v>12045B</v>
          </cell>
          <cell r="B30125" t="str">
            <v>BYTPLAST</v>
          </cell>
          <cell r="C30125" t="str">
            <v xml:space="preserve"> Горшок для цветов с поддоном СОРРЕНТО D=250мм</v>
          </cell>
          <cell r="E30125" t="str">
            <v>Россия</v>
          </cell>
          <cell r="F30125" t="str">
            <v>ПЛАСТИК</v>
          </cell>
        </row>
        <row r="30126">
          <cell r="A30126" t="str">
            <v>12601B</v>
          </cell>
          <cell r="B30126" t="str">
            <v>BYTPLAST</v>
          </cell>
          <cell r="C30126" t="str">
            <v xml:space="preserve"> Шкатулка для мелочей D=100мм H=96мм</v>
          </cell>
          <cell r="E30126" t="str">
            <v>Россия</v>
          </cell>
          <cell r="F30126" t="str">
            <v>ПЛАСТИК</v>
          </cell>
        </row>
        <row r="30127">
          <cell r="A30127" t="str">
            <v>12513B</v>
          </cell>
          <cell r="B30127" t="str">
            <v>BYTPLAST</v>
          </cell>
          <cell r="C30127" t="str">
            <v xml:space="preserve"> Коробка универсальная с ручкой и декором 245х160х108мм</v>
          </cell>
          <cell r="E30127" t="str">
            <v>Россия</v>
          </cell>
          <cell r="F30127" t="str">
            <v>ПЛАСТИК</v>
          </cell>
        </row>
        <row r="30128">
          <cell r="A30128" t="str">
            <v>B11747</v>
          </cell>
          <cell r="B30128" t="str">
            <v>BYTPLAST</v>
          </cell>
          <cell r="C30128" t="str">
            <v xml:space="preserve"> Контейнер BREEZE для холодильника и СВЧ 1.25л</v>
          </cell>
          <cell r="E30128" t="str">
            <v>Россия</v>
          </cell>
          <cell r="F30128" t="str">
            <v>ПЛАСТИК</v>
          </cell>
        </row>
        <row r="30129">
          <cell r="A30129" t="str">
            <v>B11748</v>
          </cell>
          <cell r="B30129" t="str">
            <v>BYTPLAST</v>
          </cell>
          <cell r="C30129" t="str">
            <v xml:space="preserve"> Контейнер BREEZE для холодильника и СВЧ 1.75л</v>
          </cell>
          <cell r="E30129" t="str">
            <v>Россия</v>
          </cell>
          <cell r="F30129" t="str">
            <v>ПЛАСТИК</v>
          </cell>
        </row>
        <row r="30130">
          <cell r="A30130" t="str">
            <v>B11947</v>
          </cell>
          <cell r="B30130" t="str">
            <v>BYTPLAST</v>
          </cell>
          <cell r="C30130" t="str">
            <v xml:space="preserve"> Контейнер CLICK&amp;LOCK для продуктов с декором 1.24л</v>
          </cell>
          <cell r="E30130" t="str">
            <v>Россия</v>
          </cell>
          <cell r="F30130" t="str">
            <v>ПЛАСТИК</v>
          </cell>
        </row>
        <row r="30131">
          <cell r="A30131" t="str">
            <v>B11942</v>
          </cell>
          <cell r="B30131" t="str">
            <v>BYTPLAST</v>
          </cell>
          <cell r="C30131" t="str">
            <v xml:space="preserve"> Контейнер CLICK&amp;LOCK для продуктов с декором 1.55л</v>
          </cell>
          <cell r="E30131" t="str">
            <v>Россия</v>
          </cell>
          <cell r="F30131" t="str">
            <v>ПЛАСТИК</v>
          </cell>
        </row>
        <row r="30132">
          <cell r="A30132" t="str">
            <v>B11595</v>
          </cell>
          <cell r="B30132" t="str">
            <v>BYTPLAST</v>
          </cell>
          <cell r="C30132" t="str">
            <v xml:space="preserve"> Емкость для холодильника и СВЧ 0.9л</v>
          </cell>
          <cell r="E30132" t="str">
            <v>Россия</v>
          </cell>
          <cell r="F30132" t="str">
            <v>ПЛАСТИК</v>
          </cell>
        </row>
        <row r="30133">
          <cell r="A30133" t="str">
            <v>B11384</v>
          </cell>
          <cell r="B30133" t="str">
            <v>BYTPLAST</v>
          </cell>
          <cell r="C30133" t="str">
            <v xml:space="preserve"> Емкость для холодильника и СВЧ 1.2л</v>
          </cell>
          <cell r="E30133" t="str">
            <v>Россия</v>
          </cell>
          <cell r="F30133" t="str">
            <v>ПЛАСТИК</v>
          </cell>
        </row>
        <row r="30134">
          <cell r="A30134" t="str">
            <v>B12120</v>
          </cell>
          <cell r="B30134" t="str">
            <v>BYTPLAST</v>
          </cell>
          <cell r="C30134" t="str">
            <v xml:space="preserve"> Кружка 0.72л</v>
          </cell>
          <cell r="E30134" t="str">
            <v>Россия</v>
          </cell>
          <cell r="F30134" t="str">
            <v>ПЛАСТИК</v>
          </cell>
        </row>
        <row r="30135">
          <cell r="A30135" t="str">
            <v>B12268</v>
          </cell>
          <cell r="B30135" t="str">
            <v>BYTPLAST</v>
          </cell>
          <cell r="C30135" t="str">
            <v xml:space="preserve"> Корзинка универсальная 145х110х60мм XS</v>
          </cell>
          <cell r="E30135" t="str">
            <v>Россия</v>
          </cell>
          <cell r="F30135" t="str">
            <v>ПЛАСТИК</v>
          </cell>
        </row>
        <row r="30136">
          <cell r="A30136" t="str">
            <v>B11018</v>
          </cell>
          <cell r="B30136" t="str">
            <v>BYTPLAST</v>
          </cell>
          <cell r="C30136" t="str">
            <v xml:space="preserve"> Контейнер SOFT TOP для холодильника и СВЧ 0.9л</v>
          </cell>
          <cell r="E30136" t="str">
            <v>Россия</v>
          </cell>
          <cell r="F30136" t="str">
            <v>ПЛАСТИК</v>
          </cell>
        </row>
        <row r="30137">
          <cell r="A30137" t="str">
            <v>B11019</v>
          </cell>
          <cell r="B30137" t="str">
            <v>BYTPLAST</v>
          </cell>
          <cell r="C30137" t="str">
            <v xml:space="preserve"> Контейнер SOFT TOP для холодильника и СВЧ 1л</v>
          </cell>
          <cell r="E30137" t="str">
            <v>Россия</v>
          </cell>
          <cell r="F30137" t="str">
            <v>ПЛАСТИК</v>
          </cell>
        </row>
        <row r="30138">
          <cell r="A30138" t="str">
            <v>B11029</v>
          </cell>
          <cell r="B30138" t="str">
            <v>BYTPLAST</v>
          </cell>
          <cell r="C30138" t="str">
            <v xml:space="preserve"> Емкость для продуктов с декором 1.9л</v>
          </cell>
          <cell r="E30138" t="str">
            <v>Россия</v>
          </cell>
          <cell r="F30138" t="str">
            <v>ПЛАСТИК</v>
          </cell>
        </row>
        <row r="30139">
          <cell r="A30139" t="str">
            <v>B12494</v>
          </cell>
          <cell r="B30139" t="str">
            <v>BYTPLAST</v>
          </cell>
          <cell r="C30139" t="str">
            <v xml:space="preserve"> Ящик универсальный КРИСТАЛЛ 400х335х85мм 9л</v>
          </cell>
          <cell r="E30139" t="str">
            <v>Россия</v>
          </cell>
          <cell r="F30139" t="str">
            <v>ПЛАСТИК</v>
          </cell>
        </row>
        <row r="30140">
          <cell r="A30140" t="str">
            <v>B12493</v>
          </cell>
          <cell r="B30140" t="str">
            <v>BYTPLAST</v>
          </cell>
          <cell r="C30140" t="str">
            <v xml:space="preserve"> Ящик универсальный КРИСТАЛЛ 400х335х170мм 18л</v>
          </cell>
          <cell r="E30140" t="str">
            <v>Россия</v>
          </cell>
          <cell r="F30140" t="str">
            <v>ПЛАСТИК</v>
          </cell>
        </row>
        <row r="30141">
          <cell r="A30141" t="str">
            <v>B12815</v>
          </cell>
          <cell r="B30141" t="str">
            <v>BYTPLAST</v>
          </cell>
          <cell r="C30141" t="str">
            <v xml:space="preserve"> Ящик универсальный КРИСТАЛЛ 400х335х315мм 34л</v>
          </cell>
          <cell r="E30141" t="str">
            <v>Россия</v>
          </cell>
          <cell r="F30141" t="str">
            <v>ПЛАСТИК</v>
          </cell>
        </row>
        <row r="30142">
          <cell r="A30142" t="str">
            <v>B12659</v>
          </cell>
          <cell r="B30142" t="str">
            <v>BYTPLAST</v>
          </cell>
          <cell r="C30142" t="str">
            <v xml:space="preserve"> Ящик универсальный КРИСТАЛЛ 555х390х190мм М</v>
          </cell>
          <cell r="E30142" t="str">
            <v>Россия</v>
          </cell>
          <cell r="F30142" t="str">
            <v>ПЛАСТИК</v>
          </cell>
        </row>
        <row r="30143">
          <cell r="A30143" t="str">
            <v>B12658</v>
          </cell>
          <cell r="B30143" t="str">
            <v>BYTPLAST</v>
          </cell>
          <cell r="C30143" t="str">
            <v xml:space="preserve"> Ящик универсальный КРИСТАЛЛ 555х390х290мм L</v>
          </cell>
          <cell r="E30143" t="str">
            <v>Россия</v>
          </cell>
          <cell r="F30143" t="str">
            <v>ПЛАСТИК</v>
          </cell>
        </row>
        <row r="30144">
          <cell r="A30144" t="str">
            <v>B12496</v>
          </cell>
          <cell r="B30144" t="str">
            <v>BYTPLAST</v>
          </cell>
          <cell r="C30144" t="str">
            <v xml:space="preserve"> Ящик универсальный КОЛОР-СТАЙЛ 330х190х120мм 5л</v>
          </cell>
          <cell r="E30144" t="str">
            <v>Россия</v>
          </cell>
          <cell r="F30144" t="str">
            <v>ПЛАСТИК</v>
          </cell>
        </row>
        <row r="30145">
          <cell r="A30145" t="str">
            <v>B12498</v>
          </cell>
          <cell r="B30145" t="str">
            <v>BYTPLAST</v>
          </cell>
          <cell r="C30145" t="str">
            <v xml:space="preserve"> Ящик универсальный КОЛОР-СТАЙЛ 9л 400х335х85мм</v>
          </cell>
          <cell r="E30145" t="str">
            <v>Россия</v>
          </cell>
          <cell r="F30145" t="str">
            <v>ПЛАСТИК</v>
          </cell>
        </row>
        <row r="30146">
          <cell r="A30146" t="str">
            <v>B12497</v>
          </cell>
          <cell r="B30146" t="str">
            <v>BYTPLAST</v>
          </cell>
          <cell r="C30146" t="str">
            <v xml:space="preserve"> Ящик универсальный КОЛОР-СТАЙЛ 400х335х170мм 18л</v>
          </cell>
          <cell r="E30146" t="str">
            <v>Россия</v>
          </cell>
          <cell r="F30146" t="str">
            <v>ПЛАСТИК</v>
          </cell>
        </row>
        <row r="30147">
          <cell r="A30147" t="str">
            <v>B12816</v>
          </cell>
          <cell r="B30147" t="str">
            <v>BYTPLAST</v>
          </cell>
          <cell r="C30147" t="str">
            <v xml:space="preserve"> Ящик универсальный с аппликацией 9л 400х335х85мм</v>
          </cell>
          <cell r="E30147" t="str">
            <v>Россия</v>
          </cell>
          <cell r="F30147" t="str">
            <v>ПЛАСТИК</v>
          </cell>
        </row>
        <row r="30148">
          <cell r="A30148" t="str">
            <v>B12883</v>
          </cell>
          <cell r="B30148" t="str">
            <v>BYTPLAST</v>
          </cell>
          <cell r="C30148" t="str">
            <v xml:space="preserve"> Ящик с аппликацией 330х190х120мм</v>
          </cell>
          <cell r="E30148" t="str">
            <v>Россия</v>
          </cell>
          <cell r="F30148" t="str">
            <v>ПЛАСТИК</v>
          </cell>
        </row>
        <row r="30149">
          <cell r="A30149" t="str">
            <v>B12880</v>
          </cell>
          <cell r="B30149" t="str">
            <v>BYTPLAST</v>
          </cell>
          <cell r="C30149" t="str">
            <v xml:space="preserve"> Ящик универсальный с аппликацией 335х240х155мм</v>
          </cell>
          <cell r="E30149" t="str">
            <v>Россия</v>
          </cell>
          <cell r="F30149" t="str">
            <v>ПЛАСТИК</v>
          </cell>
        </row>
        <row r="30150">
          <cell r="A30150" t="str">
            <v>B12333</v>
          </cell>
          <cell r="B30150" t="str">
            <v>BYTPLAST</v>
          </cell>
          <cell r="C30150" t="str">
            <v xml:space="preserve"> Коробка универсальная с ручкой и декором MULTI BOХ 2секции 245х160х105мм</v>
          </cell>
          <cell r="E30150" t="str">
            <v>Россия</v>
          </cell>
          <cell r="F30150" t="str">
            <v>ПЛАСТИК</v>
          </cell>
        </row>
        <row r="30151">
          <cell r="A30151" t="str">
            <v>B11133</v>
          </cell>
          <cell r="B30151" t="str">
            <v>BYTPLAST</v>
          </cell>
          <cell r="C30151" t="str">
            <v xml:space="preserve"> Набор контейнеров FRESCO для холодильника и СВЧ с декором 1л 2шт</v>
          </cell>
          <cell r="E30151" t="str">
            <v>Россия</v>
          </cell>
          <cell r="F30151" t="str">
            <v>ПЛАСТИК</v>
          </cell>
        </row>
        <row r="30152">
          <cell r="A30152" t="str">
            <v>B11182</v>
          </cell>
          <cell r="B30152" t="str">
            <v>BYTPLAST</v>
          </cell>
          <cell r="C30152" t="str">
            <v xml:space="preserve"> Емкость для холодильника и СВЧ с декором 2л зеленая</v>
          </cell>
          <cell r="E30152" t="str">
            <v>Россия</v>
          </cell>
          <cell r="F30152" t="str">
            <v>ПЛАСТИК</v>
          </cell>
        </row>
        <row r="30153">
          <cell r="A30153" t="str">
            <v>B11500</v>
          </cell>
          <cell r="B30153" t="str">
            <v>BYTPLAST</v>
          </cell>
          <cell r="C30153" t="str">
            <v xml:space="preserve"> Емкость для холодильника и СВЧ 1.2л с декором</v>
          </cell>
          <cell r="E30153" t="str">
            <v>Россия</v>
          </cell>
          <cell r="F30153" t="str">
            <v>ПЛАСТИК</v>
          </cell>
        </row>
        <row r="30154">
          <cell r="A30154" t="str">
            <v>B11516</v>
          </cell>
          <cell r="B30154" t="str">
            <v>BYTPLAST</v>
          </cell>
          <cell r="C30154" t="str">
            <v xml:space="preserve"> Контейнер ФРЭШ с клапаном 0.75л</v>
          </cell>
          <cell r="E30154" t="str">
            <v>Россия</v>
          </cell>
          <cell r="F30154" t="str">
            <v>ПЛАСТИК</v>
          </cell>
        </row>
        <row r="30155">
          <cell r="A30155" t="str">
            <v>B11520</v>
          </cell>
          <cell r="B30155" t="str">
            <v>BYTPLAST</v>
          </cell>
          <cell r="C30155" t="str">
            <v xml:space="preserve"> Контейнер ФРЭШ с клапаном 1.25л</v>
          </cell>
          <cell r="E30155" t="str">
            <v>Россия</v>
          </cell>
          <cell r="F30155" t="str">
            <v>ПЛАСТИК</v>
          </cell>
        </row>
        <row r="30156">
          <cell r="A30156" t="str">
            <v>B11736</v>
          </cell>
          <cell r="B30156" t="str">
            <v>BYTPLAST</v>
          </cell>
          <cell r="C30156" t="str">
            <v xml:space="preserve"> Контейнер ФРИЗ для холодильника и СВЧ 1л</v>
          </cell>
          <cell r="E30156" t="str">
            <v>Россия</v>
          </cell>
          <cell r="F30156" t="str">
            <v>ПЛАСТИК</v>
          </cell>
        </row>
        <row r="30157">
          <cell r="A30157" t="str">
            <v>B11738</v>
          </cell>
          <cell r="B30157" t="str">
            <v>BYTPLAST</v>
          </cell>
          <cell r="C30157" t="str">
            <v xml:space="preserve"> Контейнер РОНДО с декором 1.75л</v>
          </cell>
          <cell r="E30157" t="str">
            <v>Россия</v>
          </cell>
          <cell r="F30157" t="str">
            <v>ПЛАСТИК</v>
          </cell>
        </row>
        <row r="30158">
          <cell r="A30158" t="str">
            <v>B11758</v>
          </cell>
          <cell r="B30158" t="str">
            <v>BYTPLAST</v>
          </cell>
          <cell r="C30158" t="str">
            <v xml:space="preserve"> Контейнер для продуктов ECO STYLE 0.8л</v>
          </cell>
          <cell r="E30158" t="str">
            <v>Россия</v>
          </cell>
          <cell r="F30158" t="str">
            <v>ПЛАСТИК</v>
          </cell>
        </row>
        <row r="30159">
          <cell r="A30159" t="str">
            <v>B12044</v>
          </cell>
          <cell r="B30159" t="str">
            <v>BYTPLAST</v>
          </cell>
          <cell r="C30159" t="str">
            <v xml:space="preserve"> Горшок для цветов СОРРЕНТО с поддоном D=290мм</v>
          </cell>
          <cell r="E30159" t="str">
            <v>Россия</v>
          </cell>
          <cell r="F30159" t="str">
            <v>ПЛАСТИК</v>
          </cell>
        </row>
        <row r="30160">
          <cell r="A30160" t="str">
            <v>B12045</v>
          </cell>
          <cell r="B30160" t="str">
            <v>BYTPLAST</v>
          </cell>
          <cell r="C30160" t="str">
            <v xml:space="preserve"> Горшок для цветов СОРРЕНТО с поддоном D=250мм</v>
          </cell>
          <cell r="E30160" t="str">
            <v>Россия</v>
          </cell>
          <cell r="F30160" t="str">
            <v>ПЛАСТИК</v>
          </cell>
        </row>
        <row r="30161">
          <cell r="A30161" t="str">
            <v>B12093</v>
          </cell>
          <cell r="B30161" t="str">
            <v>BYTPLAST</v>
          </cell>
          <cell r="C30161" t="str">
            <v xml:space="preserve"> Вешалка для легкой одежды р-р 52-54</v>
          </cell>
          <cell r="E30161" t="str">
            <v>Россия</v>
          </cell>
          <cell r="F30161" t="str">
            <v>ПЛАСТИК</v>
          </cell>
        </row>
        <row r="30162">
          <cell r="A30162" t="str">
            <v>B12094</v>
          </cell>
          <cell r="B30162" t="str">
            <v>BYTPLAST</v>
          </cell>
          <cell r="C30162" t="str">
            <v xml:space="preserve"> Вешалка для легкой верхней одежды р-р 48-50</v>
          </cell>
          <cell r="E30162" t="str">
            <v>Россия</v>
          </cell>
          <cell r="F30162" t="str">
            <v>ПЛАСТИК</v>
          </cell>
        </row>
        <row r="30163">
          <cell r="A30163" t="str">
            <v>B12334</v>
          </cell>
          <cell r="B30163" t="str">
            <v>BYTPLAST</v>
          </cell>
          <cell r="C30163" t="str">
            <v xml:space="preserve"> Коробка универсальная с ручкой и декором MULTI BOХ 2секции 245х160х165мм</v>
          </cell>
          <cell r="E30163" t="str">
            <v>Россия</v>
          </cell>
          <cell r="F30163" t="str">
            <v>ПЛАСТИК</v>
          </cell>
        </row>
        <row r="30164">
          <cell r="A30164" t="str">
            <v>B12392</v>
          </cell>
          <cell r="B30164" t="str">
            <v>BYTPLAST</v>
          </cell>
          <cell r="C30164" t="str">
            <v xml:space="preserve"> Коробка универсальная с ручкой и декором MULTI BOХ 2секции 245х160х165мм</v>
          </cell>
          <cell r="E30164" t="str">
            <v>Россия</v>
          </cell>
          <cell r="F30164" t="str">
            <v>ПЛАСТИК</v>
          </cell>
        </row>
        <row r="30165">
          <cell r="A30165" t="str">
            <v>B12226</v>
          </cell>
          <cell r="B30165" t="str">
            <v>BYTPLAST</v>
          </cell>
          <cell r="C30165" t="str">
            <v xml:space="preserve"> Коробка универсальная с декором 225х135х53мм</v>
          </cell>
          <cell r="E30165" t="str">
            <v>Россия</v>
          </cell>
          <cell r="F30165" t="str">
            <v>ПЛАСТИК</v>
          </cell>
        </row>
        <row r="30166">
          <cell r="A30166" t="str">
            <v>B12282</v>
          </cell>
          <cell r="B30166" t="str">
            <v>BYTPLAST</v>
          </cell>
          <cell r="C30166" t="str">
            <v xml:space="preserve"> Ящик складной с перфорированными стенками 480х350х230мм</v>
          </cell>
          <cell r="E30166" t="str">
            <v>Россия</v>
          </cell>
          <cell r="F30166" t="str">
            <v>ПЛАСТИК</v>
          </cell>
        </row>
        <row r="30167">
          <cell r="A30167" t="str">
            <v>B12714</v>
          </cell>
          <cell r="B30167" t="str">
            <v>BYTPLAST</v>
          </cell>
          <cell r="C30167" t="str">
            <v xml:space="preserve"> Ящик для инструментов 15 VOLF</v>
          </cell>
          <cell r="E30167" t="str">
            <v>Россия</v>
          </cell>
          <cell r="F30167" t="str">
            <v>ПЛАСТИК</v>
          </cell>
        </row>
        <row r="30168">
          <cell r="A30168" t="str">
            <v>B12277</v>
          </cell>
          <cell r="B30168" t="str">
            <v>BYTPLAST</v>
          </cell>
          <cell r="C30168" t="str">
            <v xml:space="preserve"> Бак БИНГО 65л</v>
          </cell>
          <cell r="E30168" t="str">
            <v>Россия</v>
          </cell>
          <cell r="F30168" t="str">
            <v>ПЛАСТИК</v>
          </cell>
        </row>
        <row r="30169">
          <cell r="A30169" t="str">
            <v>B12537</v>
          </cell>
          <cell r="B30169" t="str">
            <v>BYTPLAST</v>
          </cell>
          <cell r="C30169" t="str">
            <v xml:space="preserve"> Бак хозяйственный 65л</v>
          </cell>
          <cell r="E30169" t="str">
            <v>Россия</v>
          </cell>
          <cell r="F30169" t="str">
            <v>ПЛАСТИК</v>
          </cell>
        </row>
        <row r="30170">
          <cell r="A30170" t="str">
            <v>B12448</v>
          </cell>
          <cell r="B30170" t="str">
            <v>BYTPLAST</v>
          </cell>
          <cell r="C30170" t="str">
            <v xml:space="preserve"> Дуршлаг-крышка 335х130х10мм</v>
          </cell>
          <cell r="E30170" t="str">
            <v>Россия</v>
          </cell>
          <cell r="F30170" t="str">
            <v>ПЛАСТИК</v>
          </cell>
        </row>
        <row r="30171">
          <cell r="A30171" t="str">
            <v>B12147</v>
          </cell>
          <cell r="B30171" t="str">
            <v>BYTPLAST</v>
          </cell>
          <cell r="C30171" t="str">
            <v xml:space="preserve"> Миска ЛАУРА D240мм 2.4л</v>
          </cell>
          <cell r="E30171" t="str">
            <v>Россия</v>
          </cell>
          <cell r="F30171" t="str">
            <v>ПЛАСТИК</v>
          </cell>
        </row>
        <row r="30172">
          <cell r="A30172" t="str">
            <v>B12149</v>
          </cell>
          <cell r="B30172" t="str">
            <v>BYTPLAST</v>
          </cell>
          <cell r="C30172" t="str">
            <v xml:space="preserve"> Миска ЛАУРА D320мм 5л</v>
          </cell>
          <cell r="E30172" t="str">
            <v>Россия</v>
          </cell>
          <cell r="F30172" t="str">
            <v>ПЛАСТИК</v>
          </cell>
        </row>
        <row r="30173">
          <cell r="A30173" t="str">
            <v>B12033</v>
          </cell>
          <cell r="B30173" t="str">
            <v>BYTPLAST</v>
          </cell>
          <cell r="C30173" t="str">
            <v xml:space="preserve"> Ваза для цветов D185мм H300мм</v>
          </cell>
          <cell r="E30173" t="str">
            <v>Россия</v>
          </cell>
          <cell r="F30173" t="str">
            <v>ПЛАСТИК</v>
          </cell>
        </row>
        <row r="30174">
          <cell r="A30174" t="str">
            <v>B1380102</v>
          </cell>
          <cell r="B30174" t="str">
            <v>BYTPLAST</v>
          </cell>
          <cell r="C30174" t="str">
            <v xml:space="preserve"> Нагрудник детский 340х240х65мм МАША И МЕДВЕДЬ(голубой)</v>
          </cell>
          <cell r="E30174" t="str">
            <v>Россия</v>
          </cell>
          <cell r="F30174" t="str">
            <v>ПЛАСТИК</v>
          </cell>
        </row>
        <row r="30175">
          <cell r="A30175" t="str">
            <v>B12127</v>
          </cell>
          <cell r="B30175" t="str">
            <v>BYTPLAST</v>
          </cell>
          <cell r="C30175" t="str">
            <v xml:space="preserve"> Таз круглый 6л</v>
          </cell>
          <cell r="E30175" t="str">
            <v>Россия</v>
          </cell>
          <cell r="F30175" t="str">
            <v>ПЛАСТИК</v>
          </cell>
        </row>
        <row r="30176">
          <cell r="A30176" t="str">
            <v>B12128</v>
          </cell>
          <cell r="B30176" t="str">
            <v>BYTPLAST</v>
          </cell>
          <cell r="C30176" t="str">
            <v xml:space="preserve"> Таз круглый 10л микс 4 цвета</v>
          </cell>
          <cell r="E30176" t="str">
            <v>Россия</v>
          </cell>
          <cell r="F30176" t="str">
            <v>ПЛАСТИК</v>
          </cell>
        </row>
        <row r="30177">
          <cell r="A30177" t="str">
            <v>B12146</v>
          </cell>
          <cell r="B30177" t="str">
            <v>BYTPLAST</v>
          </cell>
          <cell r="C30177" t="str">
            <v xml:space="preserve"> Миска ЛАУРА d=210</v>
          </cell>
          <cell r="E30177" t="str">
            <v>Россия</v>
          </cell>
          <cell r="F30177" t="str">
            <v>ПЛАСТИК</v>
          </cell>
        </row>
        <row r="30178">
          <cell r="A30178" t="str">
            <v>B12216</v>
          </cell>
          <cell r="B30178" t="str">
            <v>BYTPLAST</v>
          </cell>
          <cell r="C30178" t="str">
            <v xml:space="preserve"> Горшок для цветов СОРРЕНТО с поддоном d=190</v>
          </cell>
          <cell r="E30178" t="str">
            <v>Россия</v>
          </cell>
          <cell r="F30178" t="str">
            <v>ПЛАСТИК</v>
          </cell>
        </row>
        <row r="30179">
          <cell r="A30179" t="str">
            <v>B12285</v>
          </cell>
          <cell r="B30179" t="str">
            <v>BYTPLAST</v>
          </cell>
          <cell r="C30179" t="str">
            <v xml:space="preserve"> Ящик ХОББИ 270x190x40</v>
          </cell>
          <cell r="E30179" t="str">
            <v>Россия</v>
          </cell>
          <cell r="F30179" t="str">
            <v>ПЛАСТИК</v>
          </cell>
        </row>
        <row r="30180">
          <cell r="A30180" t="str">
            <v>B12297</v>
          </cell>
          <cell r="B30180" t="str">
            <v>BYTPLAST</v>
          </cell>
          <cell r="C30180" t="str">
            <v xml:space="preserve"> Емкость для сыпучих продуктов DELUXE с декором 1.7л</v>
          </cell>
          <cell r="E30180" t="str">
            <v>Россия</v>
          </cell>
          <cell r="F30180" t="str">
            <v>ПЛАСТИК</v>
          </cell>
        </row>
        <row r="30181">
          <cell r="A30181" t="str">
            <v>B12336</v>
          </cell>
          <cell r="B30181" t="str">
            <v>BYTPLAST</v>
          </cell>
          <cell r="C30181" t="str">
            <v xml:space="preserve"> Корзина универсальная 335х260х195мм</v>
          </cell>
          <cell r="E30181" t="str">
            <v>Россия</v>
          </cell>
          <cell r="F30181" t="str">
            <v>ПЛАСТИК</v>
          </cell>
        </row>
        <row r="30182">
          <cell r="A30182" t="str">
            <v>B12348</v>
          </cell>
          <cell r="B30182" t="str">
            <v>BYTPLAST</v>
          </cell>
          <cell r="C30182" t="str">
            <v xml:space="preserve"> Комплект подставок для яиц 2шт</v>
          </cell>
          <cell r="E30182" t="str">
            <v>Россия</v>
          </cell>
          <cell r="F30182" t="str">
            <v>ПЛАСТИК</v>
          </cell>
        </row>
        <row r="30183">
          <cell r="A30183" t="str">
            <v>B12353</v>
          </cell>
          <cell r="B30183" t="str">
            <v>BYTPLAST</v>
          </cell>
          <cell r="C30183" t="str">
            <v xml:space="preserve"> Комплект корзинок универсальных МОБИЛЬНАЯ ЭТАЖЕРКА 3шт 425х310х230мм</v>
          </cell>
          <cell r="E30183" t="str">
            <v>Россия</v>
          </cell>
          <cell r="F30183" t="str">
            <v>ПЛАСТИК</v>
          </cell>
        </row>
        <row r="30184">
          <cell r="A30184" t="str">
            <v>B12371</v>
          </cell>
          <cell r="B30184" t="str">
            <v>BYTPLAST</v>
          </cell>
          <cell r="C30184" t="str">
            <v xml:space="preserve"> Комплект корзинок универсальных XL+L+S+S</v>
          </cell>
          <cell r="E30184" t="str">
            <v>Россия</v>
          </cell>
          <cell r="F30184" t="str">
            <v>ПЛАСТИК</v>
          </cell>
        </row>
        <row r="30185">
          <cell r="A30185" t="str">
            <v>B12372</v>
          </cell>
          <cell r="B30185" t="str">
            <v>BYTPLAST</v>
          </cell>
          <cell r="C30185" t="str">
            <v xml:space="preserve"> Комплект корзинок универсальных L+XS+XS</v>
          </cell>
          <cell r="E30185" t="str">
            <v>Россия</v>
          </cell>
          <cell r="F30185" t="str">
            <v>ПЛАСТИК</v>
          </cell>
        </row>
        <row r="30186">
          <cell r="A30186" t="str">
            <v>B1326806</v>
          </cell>
          <cell r="B30186" t="str">
            <v>BYTPLAST</v>
          </cell>
          <cell r="C30186" t="str">
            <v xml:space="preserve"> Горка для купания детей(желтый)</v>
          </cell>
          <cell r="E30186" t="str">
            <v>Россия</v>
          </cell>
          <cell r="F30186" t="str">
            <v>ПЛАСТИК</v>
          </cell>
        </row>
        <row r="30187">
          <cell r="A30187" t="str">
            <v>B1327005</v>
          </cell>
          <cell r="B30187" t="str">
            <v>BYTPLAST</v>
          </cell>
          <cell r="C30187" t="str">
            <v xml:space="preserve"> Нагрудник детский 340х240х65мм (розовый)</v>
          </cell>
          <cell r="E30187" t="str">
            <v>Россия</v>
          </cell>
          <cell r="F30187" t="str">
            <v>ПЛАСТИК</v>
          </cell>
        </row>
        <row r="30188">
          <cell r="A30188" t="str">
            <v>B1207002</v>
          </cell>
          <cell r="B30188" t="str">
            <v>BYTPLAST</v>
          </cell>
          <cell r="C30188" t="str">
            <v xml:space="preserve"> Стул детский 370х360х550мм(голубой)</v>
          </cell>
          <cell r="E30188" t="str">
            <v>Россия</v>
          </cell>
          <cell r="F30188" t="str">
            <v>ПЛАСТИК</v>
          </cell>
        </row>
        <row r="30189">
          <cell r="A30189" t="str">
            <v>B1207009</v>
          </cell>
          <cell r="B30189" t="str">
            <v>BYTPLAST</v>
          </cell>
          <cell r="C30189" t="str">
            <v xml:space="preserve"> Стул детский 370х360х550мм(зеленый)</v>
          </cell>
          <cell r="E30189" t="str">
            <v>Россия</v>
          </cell>
          <cell r="F30189" t="str">
            <v>ПЛАСТИК</v>
          </cell>
        </row>
        <row r="30190">
          <cell r="A30190" t="str">
            <v>B12373</v>
          </cell>
          <cell r="B30190" t="str">
            <v>BYTPLAST</v>
          </cell>
          <cell r="C30190" t="str">
            <v xml:space="preserve"> Комплект корзинок универсальных 200х142х80мм Mх3шт(микс 7)</v>
          </cell>
          <cell r="E30190" t="str">
            <v>Россия</v>
          </cell>
          <cell r="F30190" t="str">
            <v>ПЛАСТИК</v>
          </cell>
        </row>
        <row r="30191">
          <cell r="A30191" t="str">
            <v>B12375</v>
          </cell>
          <cell r="B30191" t="str">
            <v>BYTPLAST</v>
          </cell>
          <cell r="C30191" t="str">
            <v xml:space="preserve"> Комплект корзинок универсальных S х 3шт микс 7</v>
          </cell>
          <cell r="E30191" t="str">
            <v>Россия</v>
          </cell>
          <cell r="F30191" t="str">
            <v>ПЛАСТИК</v>
          </cell>
        </row>
        <row r="30192">
          <cell r="A30192" t="str">
            <v>B12415</v>
          </cell>
          <cell r="B30192" t="str">
            <v>BYTPLAST</v>
          </cell>
          <cell r="C30192" t="str">
            <v xml:space="preserve"> Этажерка узкая ДЖУЛИЯ 3 полки</v>
          </cell>
          <cell r="E30192" t="str">
            <v>Россия</v>
          </cell>
          <cell r="F30192" t="str">
            <v>ПЛАСТИК</v>
          </cell>
        </row>
        <row r="30193">
          <cell r="A30193" t="str">
            <v>B12466</v>
          </cell>
          <cell r="B30193" t="str">
            <v>BYTPLAST</v>
          </cell>
          <cell r="C30193" t="str">
            <v xml:space="preserve"> Контейнер для сыра с декором 135х120х75мм</v>
          </cell>
          <cell r="E30193" t="str">
            <v>Россия</v>
          </cell>
          <cell r="F30193" t="str">
            <v>ПЛАСТИК</v>
          </cell>
        </row>
        <row r="30194">
          <cell r="A30194" t="str">
            <v>B12495</v>
          </cell>
          <cell r="B30194" t="str">
            <v>BYTPLAST</v>
          </cell>
          <cell r="C30194" t="str">
            <v xml:space="preserve"> Ящик универсальный КОЛОР-СТАЙЛ 2л</v>
          </cell>
          <cell r="E30194" t="str">
            <v>Россия</v>
          </cell>
          <cell r="F30194" t="str">
            <v>ПЛАСТИК</v>
          </cell>
        </row>
        <row r="30195">
          <cell r="A30195" t="str">
            <v>B12518</v>
          </cell>
          <cell r="B30195" t="str">
            <v>BYTPLAST</v>
          </cell>
          <cell r="C30195" t="str">
            <v xml:space="preserve"> Контейнер для корма животных 235х210х252мм</v>
          </cell>
          <cell r="E30195" t="str">
            <v>Россия</v>
          </cell>
          <cell r="F30195" t="str">
            <v>ПЛАСТИК</v>
          </cell>
        </row>
        <row r="30196">
          <cell r="A30196" t="str">
            <v>B12542</v>
          </cell>
          <cell r="B30196" t="str">
            <v>BYTPLAST</v>
          </cell>
          <cell r="C30196" t="str">
            <v xml:space="preserve"> Корзина универсальная с ручками 310х240х150мм (микс 1)</v>
          </cell>
          <cell r="E30196" t="str">
            <v>Россия</v>
          </cell>
          <cell r="F30196" t="str">
            <v>ПЛАСТИК</v>
          </cell>
        </row>
        <row r="30197">
          <cell r="A30197" t="str">
            <v>B12543</v>
          </cell>
          <cell r="B30197" t="str">
            <v>BYTPLAST</v>
          </cell>
          <cell r="C30197" t="str">
            <v xml:space="preserve"> Корзина универсальная с ручками 190х185х230мм (микс 1)</v>
          </cell>
          <cell r="E30197" t="str">
            <v>Россия</v>
          </cell>
          <cell r="F30197" t="str">
            <v>ПЛАСТИК</v>
          </cell>
        </row>
        <row r="30198">
          <cell r="A30198" t="str">
            <v>B12544</v>
          </cell>
          <cell r="B30198" t="str">
            <v>BYTPLAST</v>
          </cell>
          <cell r="C30198" t="str">
            <v xml:space="preserve"> Ящик универсальный с аппликацией 335х240х155мм коричневый</v>
          </cell>
          <cell r="E30198" t="str">
            <v>Россия</v>
          </cell>
          <cell r="F30198" t="str">
            <v>ПЛАСТИК</v>
          </cell>
        </row>
        <row r="30199">
          <cell r="A30199" t="str">
            <v>B12564</v>
          </cell>
          <cell r="B30199" t="str">
            <v>BYTPLAST</v>
          </cell>
          <cell r="C30199" t="str">
            <v xml:space="preserve"> Дуршлаг ЭКОНОВА d=190</v>
          </cell>
          <cell r="E30199" t="str">
            <v>Россия</v>
          </cell>
          <cell r="F30199" t="str">
            <v>ПЛАСТИК</v>
          </cell>
        </row>
        <row r="30200">
          <cell r="A30200" t="str">
            <v>B12668</v>
          </cell>
          <cell r="B30200" t="str">
            <v>BYTPLAST</v>
          </cell>
          <cell r="C30200" t="str">
            <v xml:space="preserve"> Хлебница 360х210х145мм</v>
          </cell>
          <cell r="E30200" t="str">
            <v>Россия</v>
          </cell>
          <cell r="F30200" t="str">
            <v>ПЛАСТИК</v>
          </cell>
        </row>
        <row r="30201">
          <cell r="A30201" t="str">
            <v>B12670</v>
          </cell>
          <cell r="B30201" t="str">
            <v>BYTPLAST</v>
          </cell>
          <cell r="C30201" t="str">
            <v xml:space="preserve"> Сухарница 342х220х87мм белый</v>
          </cell>
          <cell r="E30201" t="str">
            <v>Россия</v>
          </cell>
          <cell r="F30201" t="str">
            <v>ПЛАСТИК</v>
          </cell>
        </row>
        <row r="30202">
          <cell r="A30202" t="str">
            <v>46973</v>
          </cell>
          <cell r="B30202" t="str">
            <v>C&amp;S</v>
          </cell>
          <cell r="C30202" t="str">
            <v xml:space="preserve"> Фужер (бокал) для вина КАБЕРНЕ ТЮЛЬПАН 350мл</v>
          </cell>
          <cell r="D30202" t="str">
            <v xml:space="preserve"> CABERNET TULIP STEMMED GLASS 35</v>
          </cell>
          <cell r="E30202" t="str">
            <v>Франция</v>
          </cell>
          <cell r="F30202" t="str">
            <v>КВАРКС</v>
          </cell>
        </row>
        <row r="30203">
          <cell r="A30203" t="str">
            <v>46978</v>
          </cell>
          <cell r="B30203" t="str">
            <v>C&amp;S</v>
          </cell>
          <cell r="C30203" t="str">
            <v xml:space="preserve"> Фужер (бокал) для вина КАБЕРНЕ ТЮЛЬПАН 250мл</v>
          </cell>
          <cell r="D30203" t="str">
            <v xml:space="preserve"> CABERNET TULIP STEMMED GLASS 25</v>
          </cell>
          <cell r="E30203" t="str">
            <v>Франция</v>
          </cell>
          <cell r="F30203" t="str">
            <v>КВАРКС</v>
          </cell>
        </row>
        <row r="30204">
          <cell r="A30204" t="str">
            <v>47017</v>
          </cell>
          <cell r="B30204" t="str">
            <v>C&amp;S</v>
          </cell>
          <cell r="C30204" t="str">
            <v xml:space="preserve"> Фужер для вина КАБЕРНЕ БАЛЛОН 470мл</v>
          </cell>
          <cell r="D30204" t="str">
            <v xml:space="preserve"> CABERNET BALLOON STEMMED GLASS 47</v>
          </cell>
          <cell r="E30204" t="str">
            <v>Франция</v>
          </cell>
          <cell r="F30204" t="str">
            <v>КВАРКС</v>
          </cell>
        </row>
        <row r="30205">
          <cell r="A30205" t="str">
            <v>47019</v>
          </cell>
          <cell r="B30205" t="str">
            <v>C&amp;S</v>
          </cell>
          <cell r="C30205" t="str">
            <v xml:space="preserve"> Фужер для вина КАБЕРНЕ БАЛЛОН 350мл</v>
          </cell>
          <cell r="D30205" t="str">
            <v xml:space="preserve"> CABERNET BALLOON STEMMED GLASS 35</v>
          </cell>
          <cell r="E30205" t="str">
            <v>Франция</v>
          </cell>
          <cell r="F30205" t="str">
            <v>КВАРКС</v>
          </cell>
        </row>
        <row r="30206">
          <cell r="A30206" t="str">
            <v>48024</v>
          </cell>
          <cell r="B30206" t="str">
            <v>C&amp;S</v>
          </cell>
          <cell r="C30206" t="str">
            <v xml:space="preserve"> Фужер для шампанского КАБЕРНЕ 160мл</v>
          </cell>
          <cell r="D30206" t="str">
            <v xml:space="preserve"> CABERNET FLUTE 16</v>
          </cell>
          <cell r="E30206" t="str">
            <v>Франция</v>
          </cell>
          <cell r="F30206" t="str">
            <v>КВАРКС</v>
          </cell>
        </row>
        <row r="30207">
          <cell r="A30207" t="str">
            <v>62451</v>
          </cell>
          <cell r="B30207" t="str">
            <v>C&amp;S</v>
          </cell>
          <cell r="C30207" t="str">
            <v xml:space="preserve"> Декантер КАБЕРНЕ 2л</v>
          </cell>
          <cell r="D30207" t="str">
            <v xml:space="preserve"> CABERNET CARAFE 2 L</v>
          </cell>
          <cell r="E30207" t="str">
            <v>Франция</v>
          </cell>
          <cell r="F30207" t="str">
            <v>КВАРКС</v>
          </cell>
        </row>
        <row r="30208">
          <cell r="A30208" t="str">
            <v>E5358</v>
          </cell>
          <cell r="B30208" t="str">
            <v>C&amp;S</v>
          </cell>
          <cell r="C30208" t="str">
            <v xml:space="preserve"> Рюмка КАБЕРНЕ 70мл</v>
          </cell>
          <cell r="D30208" t="str">
            <v xml:space="preserve"> CABERNET STEMMED GLASS 7</v>
          </cell>
          <cell r="E30208" t="str">
            <v>Франция</v>
          </cell>
          <cell r="F30208" t="str">
            <v>КВАРКС</v>
          </cell>
        </row>
        <row r="30209">
          <cell r="A30209" t="str">
            <v>D0796</v>
          </cell>
          <cell r="B30209" t="str">
            <v>C&amp;S</v>
          </cell>
          <cell r="C30209" t="str">
            <v xml:space="preserve"> Фужер (бокал) для шампанского КАБЕРНЕ 240мл</v>
          </cell>
          <cell r="D30209" t="str">
            <v xml:space="preserve"> CABERNET CHAMPAN FLUTE 24</v>
          </cell>
          <cell r="E30209" t="str">
            <v>Франция</v>
          </cell>
          <cell r="F30209" t="str">
            <v>КВАРКС</v>
          </cell>
        </row>
        <row r="30210">
          <cell r="A30210" t="str">
            <v>D1292</v>
          </cell>
          <cell r="B30210" t="str">
            <v>C&amp;S</v>
          </cell>
          <cell r="C30210" t="str">
            <v xml:space="preserve"> Фужер для вина КАБЕРНЕ ГРАНД БОЖОЛЕ 380мл</v>
          </cell>
          <cell r="D30210" t="str">
            <v xml:space="preserve"> GRAND BEAUJOLAIS CABERNET STEMMED GLAS38</v>
          </cell>
          <cell r="E30210" t="str">
            <v>Франция</v>
          </cell>
          <cell r="F30210" t="str">
            <v>КВАРКС</v>
          </cell>
        </row>
        <row r="30211">
          <cell r="A30211" t="str">
            <v>E2788</v>
          </cell>
          <cell r="B30211" t="str">
            <v>C&amp;S</v>
          </cell>
          <cell r="C30211" t="str">
            <v xml:space="preserve"> Фужер (бокал) для вина КАБЕРНЕ МОЛОДЫЕ ВИНА 350мл</v>
          </cell>
          <cell r="D30211" t="str">
            <v xml:space="preserve"> CABERNET VINS JEUNES STEMMED GLASS 35</v>
          </cell>
          <cell r="E30211" t="str">
            <v>Франция</v>
          </cell>
          <cell r="F30211" t="str">
            <v>КВАРКС</v>
          </cell>
        </row>
        <row r="30212">
          <cell r="A30212" t="str">
            <v>E2790</v>
          </cell>
          <cell r="B30212" t="str">
            <v>C&amp;S</v>
          </cell>
          <cell r="C30212" t="str">
            <v xml:space="preserve"> Фужер для вина КАБЕРНЕ МОЛОДЫЕ ВИНА 470мл</v>
          </cell>
          <cell r="D30212" t="str">
            <v xml:space="preserve"> CABERNET VINS JEUNES STEMMED GLASS 47</v>
          </cell>
          <cell r="E30212" t="str">
            <v>Франция</v>
          </cell>
          <cell r="F30212" t="str">
            <v>КВАРКС</v>
          </cell>
        </row>
        <row r="30213">
          <cell r="A30213" t="str">
            <v>46888</v>
          </cell>
          <cell r="B30213" t="str">
            <v>C&amp;S</v>
          </cell>
          <cell r="C30213" t="str">
            <v xml:space="preserve"> Фужер (бокал) для вина КАБЕРНЕ ТЮЛЬПАН 580мл</v>
          </cell>
          <cell r="D30213" t="str">
            <v xml:space="preserve"> CABERNET TULIP STEMMED GLASS 58</v>
          </cell>
          <cell r="E30213" t="str">
            <v>Франция</v>
          </cell>
          <cell r="F30213" t="str">
            <v>КВАРКС</v>
          </cell>
        </row>
        <row r="30214">
          <cell r="A30214" t="str">
            <v>58001</v>
          </cell>
          <cell r="B30214" t="str">
            <v>C&amp;S</v>
          </cell>
          <cell r="C30214" t="str">
            <v xml:space="preserve"> Фужер (бокал) для мартини КОКТЕЙЛЬ 210мл</v>
          </cell>
          <cell r="D30214" t="str">
            <v xml:space="preserve"> COCKTAIL STEMMED GLASS 21</v>
          </cell>
          <cell r="E30214" t="str">
            <v>Франция</v>
          </cell>
          <cell r="F30214" t="str">
            <v>СТЕКЛО</v>
          </cell>
        </row>
        <row r="30215">
          <cell r="A30215" t="str">
            <v>46961</v>
          </cell>
          <cell r="B30215" t="str">
            <v>C&amp;S</v>
          </cell>
          <cell r="C30215" t="str">
            <v xml:space="preserve"> Фужер (бокал) для белого вина КАБЕРНЕ ТЮЛЬПАН 470мл</v>
          </cell>
          <cell r="D30215" t="str">
            <v xml:space="preserve"> CABERNET TULIP STEMMED GLASS 47</v>
          </cell>
          <cell r="E30215" t="str">
            <v>Франция</v>
          </cell>
          <cell r="F30215" t="str">
            <v>КВАРКС</v>
          </cell>
        </row>
        <row r="30216">
          <cell r="A30216" t="str">
            <v>47026</v>
          </cell>
          <cell r="B30216" t="str">
            <v>C&amp;S</v>
          </cell>
          <cell r="C30216" t="str">
            <v xml:space="preserve"> Фужер (бокал) для вина КАБЕРНЕ БАЛЛОН 580мл</v>
          </cell>
          <cell r="D30216" t="str">
            <v xml:space="preserve"> CABERNET BALLOON STEMMED GLASS 58</v>
          </cell>
          <cell r="E30216" t="str">
            <v>Франция</v>
          </cell>
          <cell r="F30216" t="str">
            <v>КВАРКС</v>
          </cell>
        </row>
        <row r="30217">
          <cell r="A30217" t="str">
            <v>D0795</v>
          </cell>
          <cell r="B30217" t="str">
            <v>C&amp;S</v>
          </cell>
          <cell r="C30217" t="str">
            <v xml:space="preserve"> Фужер (бокал) для вина КАБЕРНЕ ТЮЛЬПАН 750мл</v>
          </cell>
          <cell r="D30217" t="str">
            <v xml:space="preserve"> TULIPE CABERNET STEMMED GLASS 75</v>
          </cell>
          <cell r="E30217" t="str">
            <v>Франция</v>
          </cell>
          <cell r="F30217" t="str">
            <v>КВАРКС</v>
          </cell>
        </row>
        <row r="30218">
          <cell r="A30218" t="str">
            <v>62449</v>
          </cell>
          <cell r="B30218" t="str">
            <v>C&amp;S</v>
          </cell>
          <cell r="C30218" t="str">
            <v xml:space="preserve"> Фужер (бокал) для мартини КАБЕРНЕ 300мл</v>
          </cell>
          <cell r="D30218" t="str">
            <v xml:space="preserve"> VERRE A COCKTAIL 30 CABERNET</v>
          </cell>
          <cell r="E30218" t="str">
            <v>Франция</v>
          </cell>
          <cell r="F30218" t="str">
            <v>КВАРКС</v>
          </cell>
        </row>
        <row r="30219">
          <cell r="A30219" t="str">
            <v>S1080</v>
          </cell>
          <cell r="B30219" t="str">
            <v>C&amp;S</v>
          </cell>
          <cell r="C30219" t="str">
            <v xml:space="preserve"> Клош ПЮРИТИ 14см</v>
          </cell>
          <cell r="D30219" t="str">
            <v xml:space="preserve"> DISH COVER PURITY</v>
          </cell>
          <cell r="E30219" t="str">
            <v>Китай</v>
          </cell>
          <cell r="F30219" t="str">
            <v>ФАРФОР</v>
          </cell>
        </row>
        <row r="30220">
          <cell r="A30220" t="str">
            <v>S0707</v>
          </cell>
          <cell r="B30220" t="str">
            <v>C&amp;S</v>
          </cell>
          <cell r="C30220" t="str">
            <v xml:space="preserve"> Тарелка САВОР 12см</v>
          </cell>
          <cell r="D30220" t="str">
            <v xml:space="preserve"> SAVOR PLATE 4 3/4 INCHES</v>
          </cell>
          <cell r="E30220" t="str">
            <v>Китай</v>
          </cell>
          <cell r="F30220" t="str">
            <v>ФАРФОР</v>
          </cell>
        </row>
        <row r="30221">
          <cell r="A30221" t="str">
            <v>U0913</v>
          </cell>
          <cell r="B30221" t="str">
            <v>C&amp;S</v>
          </cell>
          <cell r="C30221" t="str">
            <v xml:space="preserve"> Набор фужеров для вина ОНОЛОГ 6шт 730мл</v>
          </cell>
          <cell r="D30221" t="str">
            <v xml:space="preserve"> OENOLOGUE EXPERT STEMMED GLASS 73</v>
          </cell>
          <cell r="E30221" t="str">
            <v>Франция</v>
          </cell>
          <cell r="F30221" t="str">
            <v>СТЕКЛО</v>
          </cell>
        </row>
        <row r="30222">
          <cell r="A30222" t="str">
            <v>U1008</v>
          </cell>
          <cell r="B30222" t="str">
            <v>C&amp;S</v>
          </cell>
          <cell r="C30222" t="str">
            <v xml:space="preserve"> Набор фужеров (бокалов) для дегустации ОПЕН АП 6шт 320мл</v>
          </cell>
          <cell r="D30222" t="str">
            <v xml:space="preserve"> OPEN UP PRO TASTING STEMMEDGLASS 32</v>
          </cell>
          <cell r="E30222" t="str">
            <v>Франция</v>
          </cell>
          <cell r="F30222" t="str">
            <v>СТЕКЛО</v>
          </cell>
        </row>
        <row r="30223">
          <cell r="A30223" t="str">
            <v>U1011</v>
          </cell>
          <cell r="B30223" t="str">
            <v>C&amp;S</v>
          </cell>
          <cell r="C30223" t="str">
            <v xml:space="preserve"> Набор фужеров (бокалов) для дегустации ОПЕН АП 6шт 400мл</v>
          </cell>
          <cell r="D30223" t="str">
            <v xml:space="preserve"> UNIVERSAL TASTING OPEN UP STEMGLASS 40</v>
          </cell>
          <cell r="E30223" t="str">
            <v>Франция</v>
          </cell>
          <cell r="F30223" t="str">
            <v>СТЕКЛО</v>
          </cell>
        </row>
        <row r="30224">
          <cell r="A30224" t="str">
            <v>U1059</v>
          </cell>
          <cell r="B30224" t="str">
            <v>C&amp;S</v>
          </cell>
          <cell r="C30224" t="str">
            <v xml:space="preserve"> Фужер (бокал) для коньяка ОПЕН АП 390мл</v>
          </cell>
          <cell r="D30224" t="str">
            <v xml:space="preserve"> OPEN UP ARDENT BRANDY 39</v>
          </cell>
          <cell r="E30224" t="str">
            <v>Франция</v>
          </cell>
          <cell r="F30224" t="str">
            <v>СТЕКЛО</v>
          </cell>
        </row>
        <row r="30225">
          <cell r="A30225" t="str">
            <v>T5402</v>
          </cell>
          <cell r="B30225" t="str">
            <v>C&amp;S</v>
          </cell>
          <cell r="C30225" t="str">
            <v xml:space="preserve"> Ложка столовая КИА</v>
          </cell>
          <cell r="D30225" t="str">
            <v xml:space="preserve"> KYA TABLE SPOON</v>
          </cell>
          <cell r="E30225" t="str">
            <v>Китай</v>
          </cell>
          <cell r="F30225" t="str">
            <v>НЕРЖАВЕЮЩАЯ СТАЛЬ</v>
          </cell>
        </row>
        <row r="30226">
          <cell r="A30226" t="str">
            <v>T5404</v>
          </cell>
          <cell r="B30226" t="str">
            <v>C&amp;S</v>
          </cell>
          <cell r="C30226" t="str">
            <v xml:space="preserve"> Нож столовый КИА</v>
          </cell>
          <cell r="D30226" t="str">
            <v xml:space="preserve"> MONOBLOC KYA KNIFE</v>
          </cell>
          <cell r="E30226" t="str">
            <v>Китай</v>
          </cell>
          <cell r="F30226" t="str">
            <v>НЕРЖАВЕЮЩАЯ СТАЛЬ</v>
          </cell>
        </row>
        <row r="30227">
          <cell r="A30227" t="str">
            <v>T5410</v>
          </cell>
          <cell r="B30227" t="str">
            <v>C&amp;S</v>
          </cell>
          <cell r="C30227" t="str">
            <v xml:space="preserve"> Ложка кофейная КИА</v>
          </cell>
          <cell r="D30227" t="str">
            <v xml:space="preserve"> KYA COFFEE SPOON</v>
          </cell>
          <cell r="E30227" t="str">
            <v>Китай</v>
          </cell>
          <cell r="F30227" t="str">
            <v>НЕРЖАВЕЮЩАЯ СТАЛЬ</v>
          </cell>
        </row>
        <row r="30228">
          <cell r="A30228" t="str">
            <v>U0910</v>
          </cell>
          <cell r="B30228" t="str">
            <v>C&amp;S</v>
          </cell>
          <cell r="C30228" t="str">
            <v xml:space="preserve"> Набор фужеров для вина ОНОЛОГ 6шт 350мл</v>
          </cell>
          <cell r="D30228" t="str">
            <v xml:space="preserve"> OENOLOGUE EXPERT STEMMED GLASS 35</v>
          </cell>
          <cell r="E30228" t="str">
            <v>Франция</v>
          </cell>
          <cell r="F30228" t="str">
            <v>СТЕКЛО</v>
          </cell>
        </row>
        <row r="30229">
          <cell r="A30229" t="str">
            <v>U0911</v>
          </cell>
          <cell r="B30229" t="str">
            <v>C&amp;S</v>
          </cell>
          <cell r="C30229" t="str">
            <v xml:space="preserve"> Набор фужеров для вина ОНОЛОГ 6шт 450мл</v>
          </cell>
          <cell r="D30229" t="str">
            <v xml:space="preserve"> OENOLOGUE EXPERT STEMMED GLASS 45</v>
          </cell>
          <cell r="E30229" t="str">
            <v>Франция</v>
          </cell>
          <cell r="F30229" t="str">
            <v>СТЕКЛО</v>
          </cell>
        </row>
        <row r="30230">
          <cell r="A30230" t="str">
            <v>S2008</v>
          </cell>
          <cell r="B30230" t="str">
            <v>C&amp;S</v>
          </cell>
          <cell r="C30230" t="str">
            <v xml:space="preserve"> Тарелка суповая ОДАС 23см</v>
          </cell>
          <cell r="D30230" t="str">
            <v xml:space="preserve"> AUDACE SOUP PLATE 230</v>
          </cell>
          <cell r="E30230" t="str">
            <v>Китай</v>
          </cell>
          <cell r="F30230" t="str">
            <v>ФАРФОР</v>
          </cell>
        </row>
        <row r="30231">
          <cell r="A30231" t="str">
            <v>S0233</v>
          </cell>
          <cell r="B30231" t="str">
            <v>C&amp;S</v>
          </cell>
          <cell r="C30231" t="str">
            <v xml:space="preserve"> Блюдце ЭЛЕГАНС УАЙТ 15см</v>
          </cell>
          <cell r="D30231" t="str">
            <v xml:space="preserve"> ELEGANCE WHITE SAUCER 15cm</v>
          </cell>
          <cell r="E30231" t="str">
            <v>Индонезия</v>
          </cell>
          <cell r="F30231" t="str">
            <v>ФАРФОР</v>
          </cell>
        </row>
        <row r="30232">
          <cell r="A30232" t="str">
            <v>T5201</v>
          </cell>
          <cell r="B30232" t="str">
            <v>C&amp;S</v>
          </cell>
          <cell r="C30232" t="str">
            <v xml:space="preserve"> Вилка столовая ЭЦЦО</v>
          </cell>
          <cell r="D30232" t="str">
            <v xml:space="preserve"> EZZO FORK</v>
          </cell>
          <cell r="E30232" t="str">
            <v>Китай</v>
          </cell>
          <cell r="F30232" t="str">
            <v>НЕРЖАВЕЮЩАЯ СТАЛЬ</v>
          </cell>
        </row>
        <row r="30233">
          <cell r="A30233" t="str">
            <v>T5202</v>
          </cell>
          <cell r="B30233" t="str">
            <v>C&amp;S</v>
          </cell>
          <cell r="C30233" t="str">
            <v xml:space="preserve"> Ложка столовая ЭЦЦО</v>
          </cell>
          <cell r="D30233" t="str">
            <v xml:space="preserve"> EZZO TABLE SPOON</v>
          </cell>
          <cell r="E30233" t="str">
            <v>Китай</v>
          </cell>
          <cell r="F30233" t="str">
            <v>НЕРЖАВЕЮЩАЯ СТАЛЬ</v>
          </cell>
        </row>
        <row r="30234">
          <cell r="A30234" t="str">
            <v>T5204</v>
          </cell>
          <cell r="B30234" t="str">
            <v>C&amp;S</v>
          </cell>
          <cell r="C30234" t="str">
            <v xml:space="preserve"> Нож столовый ЭЦЦО</v>
          </cell>
          <cell r="D30234" t="str">
            <v xml:space="preserve"> MONOBLOC EZZO KNIFE</v>
          </cell>
          <cell r="E30234" t="str">
            <v>Китай</v>
          </cell>
          <cell r="F30234" t="str">
            <v>НЕРЖАВЕЮЩАЯ СТАЛЬ</v>
          </cell>
        </row>
        <row r="30235">
          <cell r="A30235" t="str">
            <v>T5210</v>
          </cell>
          <cell r="B30235" t="str">
            <v>C&amp;S</v>
          </cell>
          <cell r="C30235" t="str">
            <v xml:space="preserve"> Ложка кофейная ЭЦЦО</v>
          </cell>
          <cell r="D30235" t="str">
            <v xml:space="preserve"> EZZO COFFEE SPOON</v>
          </cell>
          <cell r="E30235" t="str">
            <v>Китай</v>
          </cell>
          <cell r="F30235" t="str">
            <v>НЕРЖАВЕЮЩАЯ СТАЛЬ</v>
          </cell>
        </row>
        <row r="30236">
          <cell r="A30236" t="str">
            <v>T5401</v>
          </cell>
          <cell r="B30236" t="str">
            <v>C&amp;S</v>
          </cell>
          <cell r="C30236" t="str">
            <v xml:space="preserve"> Вилка столовая КИА</v>
          </cell>
          <cell r="D30236" t="str">
            <v xml:space="preserve"> KYA FORK</v>
          </cell>
          <cell r="E30236" t="str">
            <v>Китай</v>
          </cell>
          <cell r="F30236" t="str">
            <v>НЕРЖАВЕЮЩАЯ СТАЛЬ</v>
          </cell>
        </row>
        <row r="30237">
          <cell r="A30237" t="str">
            <v>S0712</v>
          </cell>
          <cell r="B30237" t="str">
            <v>C&amp;S</v>
          </cell>
          <cell r="C30237" t="str">
            <v xml:space="preserve"> Тарелка САВОР 31см сатин</v>
          </cell>
          <cell r="D30237" t="str">
            <v xml:space="preserve"> SAVOR SATIN PLATE 12 INCHES</v>
          </cell>
          <cell r="E30237" t="str">
            <v>Китай</v>
          </cell>
          <cell r="F30237" t="str">
            <v>ФАРФОР</v>
          </cell>
        </row>
        <row r="30238">
          <cell r="A30238" t="str">
            <v>S0780</v>
          </cell>
          <cell r="B30238" t="str">
            <v>C&amp;S</v>
          </cell>
          <cell r="C30238" t="str">
            <v xml:space="preserve"> Клош САВОР 17см</v>
          </cell>
          <cell r="D30238" t="str">
            <v xml:space="preserve"> SAVOR LID</v>
          </cell>
          <cell r="E30238" t="str">
            <v>Китай</v>
          </cell>
          <cell r="F30238" t="str">
            <v>ФАРФОР</v>
          </cell>
        </row>
        <row r="30239">
          <cell r="A30239" t="str">
            <v>S0781</v>
          </cell>
          <cell r="B30239" t="str">
            <v>C&amp;S</v>
          </cell>
          <cell r="C30239" t="str">
            <v xml:space="preserve"> Клош САВОР 7.5см</v>
          </cell>
          <cell r="D30239" t="str">
            <v xml:space="preserve"> SAVOR LID 2 3/4 INCHES</v>
          </cell>
          <cell r="E30239" t="str">
            <v>Китай</v>
          </cell>
          <cell r="F30239" t="str">
            <v>ФАРФОР</v>
          </cell>
        </row>
        <row r="30240">
          <cell r="A30240" t="str">
            <v>S0907</v>
          </cell>
          <cell r="B30240" t="str">
            <v>C&amp;S</v>
          </cell>
          <cell r="C30240" t="str">
            <v xml:space="preserve"> Тарелка СЮБЛИМ 12см</v>
          </cell>
          <cell r="D30240" t="str">
            <v xml:space="preserve"> SUBLIME PLATE 4 3/4 INCHES</v>
          </cell>
          <cell r="E30240" t="str">
            <v>Китай</v>
          </cell>
          <cell r="F30240" t="str">
            <v>ФАРФОР</v>
          </cell>
        </row>
        <row r="30241">
          <cell r="A30241" t="str">
            <v>S0910</v>
          </cell>
          <cell r="B30241" t="str">
            <v>C&amp;S</v>
          </cell>
          <cell r="C30241" t="str">
            <v xml:space="preserve"> Тарелка СЮБЛИМ 31см глубокая</v>
          </cell>
          <cell r="D30241" t="str">
            <v xml:space="preserve"> SUBLIME PLATE 310</v>
          </cell>
          <cell r="E30241" t="str">
            <v>Китай</v>
          </cell>
          <cell r="F30241" t="str">
            <v>ФАРФОР</v>
          </cell>
        </row>
        <row r="30242">
          <cell r="A30242" t="str">
            <v>S0507</v>
          </cell>
          <cell r="B30242" t="str">
            <v>C&amp;S</v>
          </cell>
          <cell r="C30242" t="str">
            <v xml:space="preserve"> Тарелка суповая ГИНСЕНГ 24см</v>
          </cell>
          <cell r="D30242" t="str">
            <v xml:space="preserve"> GINSENG SOUP PLATE 240</v>
          </cell>
          <cell r="E30242" t="str">
            <v>Китай</v>
          </cell>
          <cell r="F30242" t="str">
            <v>ФАРФОР</v>
          </cell>
        </row>
        <row r="30243">
          <cell r="A30243" t="str">
            <v>S0518</v>
          </cell>
          <cell r="B30243" t="str">
            <v>C&amp;S</v>
          </cell>
          <cell r="C30243" t="str">
            <v xml:space="preserve"> Молочник ГИНСЕНГ 220мл</v>
          </cell>
          <cell r="D30243" t="str">
            <v xml:space="preserve"> GINSENG CREAMER 22</v>
          </cell>
          <cell r="E30243" t="str">
            <v>Китай</v>
          </cell>
          <cell r="F30243" t="str">
            <v>ФАРФОР</v>
          </cell>
        </row>
        <row r="30244">
          <cell r="A30244" t="str">
            <v>S0550</v>
          </cell>
          <cell r="B30244" t="str">
            <v>C&amp;S</v>
          </cell>
          <cell r="C30244" t="str">
            <v xml:space="preserve"> Салатник ГИНСЕНГ 12.5см</v>
          </cell>
          <cell r="D30244" t="str">
            <v xml:space="preserve"> GINSENG SMALL BOWL 125</v>
          </cell>
          <cell r="E30244" t="str">
            <v>Китай</v>
          </cell>
          <cell r="F30244" t="str">
            <v>ФАРФОР</v>
          </cell>
        </row>
        <row r="30245">
          <cell r="A30245" t="str">
            <v>S0563</v>
          </cell>
          <cell r="B30245" t="str">
            <v>C&amp;S</v>
          </cell>
          <cell r="C30245" t="str">
            <v xml:space="preserve"> Блюдо овальное ГИНСЕНГ 29см</v>
          </cell>
          <cell r="D30245" t="str">
            <v xml:space="preserve"> GINSENG OVAL PLATE 290</v>
          </cell>
          <cell r="E30245" t="str">
            <v>Китай</v>
          </cell>
          <cell r="F30245" t="str">
            <v>ФАРФОР</v>
          </cell>
        </row>
        <row r="30246">
          <cell r="A30246" t="str">
            <v>S0710</v>
          </cell>
          <cell r="B30246" t="str">
            <v>C&amp;S</v>
          </cell>
          <cell r="C30246" t="str">
            <v xml:space="preserve"> Тарелка САВОР 31см</v>
          </cell>
          <cell r="D30246" t="str">
            <v xml:space="preserve"> SAVOR PLATE 310</v>
          </cell>
          <cell r="E30246" t="str">
            <v>Китай</v>
          </cell>
          <cell r="F30246" t="str">
            <v>ФАРФОР</v>
          </cell>
        </row>
        <row r="30247">
          <cell r="A30247" t="str">
            <v>S0119</v>
          </cell>
          <cell r="B30247" t="str">
            <v>C&amp;S</v>
          </cell>
          <cell r="C30247" t="str">
            <v xml:space="preserve"> Чайник заварочный ЭМБАССИ УАЙТ 400мл</v>
          </cell>
          <cell r="D30247" t="str">
            <v xml:space="preserve"> EMBASSY WHITE TEA POT 0.4L</v>
          </cell>
          <cell r="E30247" t="str">
            <v>Китай</v>
          </cell>
          <cell r="F30247" t="str">
            <v>ФАРФОР</v>
          </cell>
        </row>
        <row r="30248">
          <cell r="A30248" t="str">
            <v>S0501</v>
          </cell>
          <cell r="B30248" t="str">
            <v>C&amp;S</v>
          </cell>
          <cell r="C30248" t="str">
            <v xml:space="preserve"> Тарелка подстановочная ГИНСЕНГ 32см</v>
          </cell>
          <cell r="D30248" t="str">
            <v xml:space="preserve"> GINSENG PLATE 31cm</v>
          </cell>
          <cell r="E30248" t="str">
            <v>Малайзия</v>
          </cell>
          <cell r="F30248" t="str">
            <v>ФАРФОР</v>
          </cell>
        </row>
        <row r="30249">
          <cell r="A30249" t="str">
            <v>S0502</v>
          </cell>
          <cell r="B30249" t="str">
            <v>C&amp;S</v>
          </cell>
          <cell r="C30249" t="str">
            <v xml:space="preserve"> Тарелка обеденная ГИНСЕНГ 28.5см</v>
          </cell>
          <cell r="D30249" t="str">
            <v xml:space="preserve"> GINSENG DINNER PLATE 285</v>
          </cell>
          <cell r="E30249" t="str">
            <v>Китай</v>
          </cell>
          <cell r="F30249" t="str">
            <v>ФАРФОР</v>
          </cell>
        </row>
        <row r="30250">
          <cell r="A30250" t="str">
            <v>S0504</v>
          </cell>
          <cell r="B30250" t="str">
            <v>C&amp;S</v>
          </cell>
          <cell r="C30250" t="str">
            <v xml:space="preserve"> Тарелка десертная ГИНСЕНГ 21.5см</v>
          </cell>
          <cell r="D30250" t="str">
            <v xml:space="preserve"> GINSENG DESSERT PLATE 215</v>
          </cell>
          <cell r="E30250" t="str">
            <v>Китай</v>
          </cell>
          <cell r="F30250" t="str">
            <v>ФАРФОР</v>
          </cell>
        </row>
        <row r="30251">
          <cell r="A30251" t="str">
            <v>S0506</v>
          </cell>
          <cell r="B30251" t="str">
            <v>C&amp;S</v>
          </cell>
          <cell r="C30251" t="str">
            <v xml:space="preserve"> Тарелка пирожковая ГИНСЕНГ 17.5см</v>
          </cell>
          <cell r="D30251" t="str">
            <v xml:space="preserve"> GINSENG SIDE PLATE 175</v>
          </cell>
          <cell r="E30251" t="str">
            <v>Китай</v>
          </cell>
          <cell r="F30251" t="str">
            <v>ФАРФОР</v>
          </cell>
        </row>
        <row r="30252">
          <cell r="A30252" t="str">
            <v>S0116</v>
          </cell>
          <cell r="B30252" t="str">
            <v>C&amp;S</v>
          </cell>
          <cell r="C30252" t="str">
            <v xml:space="preserve"> Сахарница ЭМБАССИ УАЙТ с крышкой</v>
          </cell>
          <cell r="D30252" t="str">
            <v xml:space="preserve"> EMBASSY WHITE SUGAR BOWL</v>
          </cell>
          <cell r="E30252" t="str">
            <v>Китай</v>
          </cell>
          <cell r="F30252" t="str">
            <v>ФАРФОР</v>
          </cell>
        </row>
        <row r="30253">
          <cell r="A30253" t="str">
            <v>S0120</v>
          </cell>
          <cell r="B30253" t="str">
            <v>C&amp;S</v>
          </cell>
          <cell r="C30253" t="str">
            <v xml:space="preserve"> Чайник заварочный ЭМБАССИ УАЙТ 750мл</v>
          </cell>
          <cell r="D30253" t="str">
            <v xml:space="preserve"> EMBASSY WHITE TEAPOT 0,75L</v>
          </cell>
          <cell r="E30253" t="str">
            <v>Малайзия</v>
          </cell>
          <cell r="F30253" t="str">
            <v>ФАРФОР</v>
          </cell>
        </row>
        <row r="30254">
          <cell r="A30254" t="str">
            <v>D2138</v>
          </cell>
          <cell r="B30254" t="str">
            <v>C&amp;S</v>
          </cell>
          <cell r="C30254" t="str">
            <v xml:space="preserve"> Декантер для вина ЭКСПЛОР 1.4л</v>
          </cell>
          <cell r="D30254" t="str">
            <v xml:space="preserve"> EXPLORE CARAFE 1,3L</v>
          </cell>
          <cell r="E30254" t="str">
            <v>Франция</v>
          </cell>
          <cell r="F30254" t="str">
            <v>СТЕКЛО</v>
          </cell>
        </row>
        <row r="30255">
          <cell r="A30255" t="str">
            <v>D2139</v>
          </cell>
          <cell r="B30255" t="str">
            <v>C&amp;S</v>
          </cell>
          <cell r="C30255" t="str">
            <v xml:space="preserve"> Декантер для вина ТЕКНИКА 1.4л</v>
          </cell>
          <cell r="D30255" t="str">
            <v xml:space="preserve"> TECHNICA DECANTER 1,4L +STOPPER</v>
          </cell>
          <cell r="E30255" t="str">
            <v>Франция</v>
          </cell>
          <cell r="F30255" t="str">
            <v>СТЕКЛО</v>
          </cell>
        </row>
        <row r="30256">
          <cell r="A30256" t="str">
            <v>D6653</v>
          </cell>
          <cell r="B30256" t="str">
            <v>C&amp;S</v>
          </cell>
          <cell r="C30256" t="str">
            <v xml:space="preserve"> Декантер ОПЕН АП 1.4л</v>
          </cell>
          <cell r="D30256" t="str">
            <v xml:space="preserve"> OPEN UP CARAFE 1L4</v>
          </cell>
          <cell r="E30256" t="str">
            <v>Румыния</v>
          </cell>
          <cell r="F30256" t="str">
            <v>СТЕКЛО</v>
          </cell>
        </row>
        <row r="30257">
          <cell r="A30257" t="str">
            <v>T5532</v>
          </cell>
          <cell r="B30257" t="str">
            <v>C&amp;S</v>
          </cell>
          <cell r="C30257" t="str">
            <v xml:space="preserve"> Чаша для пунша АЛИЗЕЯ</v>
          </cell>
          <cell r="D30257" t="str">
            <v xml:space="preserve"> ALIZEA PUNCH BOWL</v>
          </cell>
          <cell r="E30257" t="str">
            <v>Китай</v>
          </cell>
          <cell r="F30257" t="str">
            <v>НЕРЖАВЕЮЩАЯ СТАЛЬ</v>
          </cell>
        </row>
        <row r="30258">
          <cell r="A30258" t="str">
            <v>U1033</v>
          </cell>
          <cell r="B30258" t="str">
            <v>C&amp;S</v>
          </cell>
          <cell r="C30258" t="str">
            <v xml:space="preserve"> Стакан ОПЕН АП 380мл низкий</v>
          </cell>
          <cell r="D30258" t="str">
            <v xml:space="preserve"> OPEN UP O/F TUMBLER 38</v>
          </cell>
          <cell r="E30258" t="str">
            <v>Франция</v>
          </cell>
          <cell r="F30258" t="str">
            <v>СТЕКЛО</v>
          </cell>
        </row>
        <row r="30259">
          <cell r="A30259" t="str">
            <v>T5510</v>
          </cell>
          <cell r="B30259" t="str">
            <v>C&amp;S</v>
          </cell>
          <cell r="C30259" t="str">
            <v xml:space="preserve"> Кувшин АЛИЗЕЯ 1.75л</v>
          </cell>
          <cell r="D30259" t="str">
            <v xml:space="preserve"> ALIZEA JUG 1L75</v>
          </cell>
          <cell r="E30259" t="str">
            <v>Китай</v>
          </cell>
          <cell r="F30259" t="str">
            <v>НЕРЖАВЕЮЩАЯ СТАЛЬ</v>
          </cell>
        </row>
        <row r="30260">
          <cell r="A30260" t="str">
            <v>T5511</v>
          </cell>
          <cell r="B30260" t="str">
            <v>C&amp;S</v>
          </cell>
          <cell r="C30260" t="str">
            <v xml:space="preserve"> Сахарница АЛИЗЕЯ</v>
          </cell>
          <cell r="D30260" t="str">
            <v xml:space="preserve"> ALIZEA SUGAR BOWL 35</v>
          </cell>
          <cell r="E30260" t="str">
            <v>Китай</v>
          </cell>
          <cell r="F30260" t="str">
            <v>НЕРЖАВЕЮЩАЯ СТАЛЬ</v>
          </cell>
        </row>
        <row r="30261">
          <cell r="A30261" t="str">
            <v>T5521</v>
          </cell>
          <cell r="B30261" t="str">
            <v>C&amp;S</v>
          </cell>
          <cell r="C30261" t="str">
            <v xml:space="preserve"> Блюдо прямоугольное АЛИЗЕЯ 32x46см</v>
          </cell>
          <cell r="D30261" t="str">
            <v xml:space="preserve"> ALIZEA ANSES RECT DISH 320*470</v>
          </cell>
          <cell r="E30261" t="str">
            <v>Китай</v>
          </cell>
          <cell r="F30261" t="str">
            <v>НЕРЖАВЕЮЩАЯ СТАЛЬ</v>
          </cell>
        </row>
        <row r="30262">
          <cell r="A30262" t="str">
            <v>T5522</v>
          </cell>
          <cell r="B30262" t="str">
            <v>C&amp;S</v>
          </cell>
          <cell r="C30262" t="str">
            <v xml:space="preserve"> Соусник АЛИЗЕЯ</v>
          </cell>
          <cell r="D30262" t="str">
            <v xml:space="preserve"> ALIZEA SAUCE BOAT 10</v>
          </cell>
          <cell r="E30262" t="str">
            <v>Китай</v>
          </cell>
          <cell r="F30262" t="str">
            <v>НЕРЖАВЕЮЩАЯ СТАЛЬ</v>
          </cell>
        </row>
        <row r="30263">
          <cell r="A30263" t="str">
            <v>T5537</v>
          </cell>
          <cell r="B30263" t="str">
            <v>C&amp;S</v>
          </cell>
          <cell r="C30263" t="str">
            <v xml:space="preserve"> Ведерко для шампанского АЛИЗЕЯ</v>
          </cell>
          <cell r="D30263" t="str">
            <v xml:space="preserve"> ALIZEA CHAMPAGNE BUCKET BOTTLE ONE</v>
          </cell>
          <cell r="E30263" t="str">
            <v>Китай</v>
          </cell>
          <cell r="F30263" t="str">
            <v>НЕРЖАВЕЮЩАЯ СТАЛЬ</v>
          </cell>
        </row>
        <row r="30264">
          <cell r="A30264" t="str">
            <v>S0128</v>
          </cell>
          <cell r="B30264" t="str">
            <v>C&amp;S</v>
          </cell>
          <cell r="C30264" t="str">
            <v xml:space="preserve"> Чашка ЭМБАССИ УАЙТ 220мл</v>
          </cell>
          <cell r="D30264" t="str">
            <v xml:space="preserve"> EMBASSY WHITE TEA CUP 22</v>
          </cell>
          <cell r="E30264" t="str">
            <v>Китай</v>
          </cell>
          <cell r="F30264" t="str">
            <v>ФАРФОР</v>
          </cell>
        </row>
        <row r="30265">
          <cell r="A30265" t="str">
            <v>S0132</v>
          </cell>
          <cell r="B30265" t="str">
            <v>C&amp;S</v>
          </cell>
          <cell r="C30265" t="str">
            <v xml:space="preserve"> Блюдце ЭМБАССИ УАЙТ 14.5см</v>
          </cell>
          <cell r="D30265" t="str">
            <v xml:space="preserve"> EMBASSY WHITE SAUCER 145</v>
          </cell>
          <cell r="E30265" t="str">
            <v>Китай</v>
          </cell>
          <cell r="F30265" t="str">
            <v>ФАРФОР</v>
          </cell>
        </row>
        <row r="30266">
          <cell r="A30266" t="str">
            <v>S0148</v>
          </cell>
          <cell r="B30266" t="str">
            <v>C&amp;S</v>
          </cell>
          <cell r="C30266" t="str">
            <v xml:space="preserve"> Салатник ЭМБАССИ УАЙТ 18см</v>
          </cell>
          <cell r="D30266" t="str">
            <v xml:space="preserve"> EMBASSY WHITE BOWL 180</v>
          </cell>
          <cell r="E30266" t="str">
            <v>Китай</v>
          </cell>
          <cell r="F30266" t="str">
            <v>ФАРФОР</v>
          </cell>
        </row>
        <row r="30267">
          <cell r="A30267" t="str">
            <v>S0101</v>
          </cell>
          <cell r="B30267" t="str">
            <v>C&amp;S</v>
          </cell>
          <cell r="C30267" t="str">
            <v xml:space="preserve"> Тарелка подстановочная ЭМБАССИ УАЙТ 31см</v>
          </cell>
          <cell r="D30267" t="str">
            <v xml:space="preserve"> EMBASSY WHITE PLATE 310</v>
          </cell>
          <cell r="E30267" t="str">
            <v>Китай</v>
          </cell>
          <cell r="F30267" t="str">
            <v>ФАРФОР</v>
          </cell>
        </row>
        <row r="30268">
          <cell r="A30268" t="str">
            <v>S0102</v>
          </cell>
          <cell r="B30268" t="str">
            <v>C&amp;S</v>
          </cell>
          <cell r="C30268" t="str">
            <v xml:space="preserve"> Тарелка обеденная ЭМБАССИ УАЙТ 28см</v>
          </cell>
          <cell r="D30268" t="str">
            <v xml:space="preserve"> EMBASSY WHITE PLATE 28cm</v>
          </cell>
          <cell r="E30268" t="str">
            <v>Малайзия</v>
          </cell>
          <cell r="F30268" t="str">
            <v>ФАРФОР</v>
          </cell>
        </row>
        <row r="30269">
          <cell r="A30269" t="str">
            <v>S0107</v>
          </cell>
          <cell r="B30269" t="str">
            <v>C&amp;S</v>
          </cell>
          <cell r="C30269" t="str">
            <v xml:space="preserve"> Тарелка суповая ЭМБАССИ УАЙТ 23см</v>
          </cell>
          <cell r="D30269" t="str">
            <v xml:space="preserve"> EMBASSY WHITE DEEP PLATE 23cm</v>
          </cell>
          <cell r="E30269" t="str">
            <v>Малайзия</v>
          </cell>
          <cell r="F30269" t="str">
            <v>ФАРФОР</v>
          </cell>
        </row>
        <row r="30270">
          <cell r="A30270" t="str">
            <v>S0150</v>
          </cell>
          <cell r="B30270" t="str">
            <v>C&amp;S</v>
          </cell>
          <cell r="C30270" t="str">
            <v xml:space="preserve"> Салатник ЭМБАССИ УАЙТ 11см</v>
          </cell>
          <cell r="D30270" t="str">
            <v xml:space="preserve"> EMBASSY WHITE SALAD BOWL 11cm</v>
          </cell>
          <cell r="E30270" t="str">
            <v>Малайзия</v>
          </cell>
          <cell r="F30270" t="str">
            <v>ФАРФОР</v>
          </cell>
        </row>
        <row r="30271">
          <cell r="A30271" t="str">
            <v>S0164</v>
          </cell>
          <cell r="B30271" t="str">
            <v>C&amp;S</v>
          </cell>
          <cell r="C30271" t="str">
            <v xml:space="preserve"> Блюдо ЭМБАССИ УАЙТ 26x16см прямоугольное</v>
          </cell>
          <cell r="D30271" t="str">
            <v xml:space="preserve"> EMBASSY WHITE RECT PLATE 260X160</v>
          </cell>
          <cell r="E30271" t="str">
            <v>Китай</v>
          </cell>
          <cell r="F30271" t="str">
            <v>ФАРФОР</v>
          </cell>
        </row>
        <row r="30272">
          <cell r="A30272" t="str">
            <v>S0104</v>
          </cell>
          <cell r="B30272" t="str">
            <v>C&amp;S</v>
          </cell>
          <cell r="C30272" t="str">
            <v xml:space="preserve"> Тарелка десертная ЭМБАССИ УАЙТ 21см</v>
          </cell>
          <cell r="D30272" t="str">
            <v xml:space="preserve"> EMBASSY WHITE PLATE 21cm</v>
          </cell>
          <cell r="E30272" t="str">
            <v>Малайзия</v>
          </cell>
          <cell r="F30272" t="str">
            <v>ФАРФОР</v>
          </cell>
        </row>
        <row r="30273">
          <cell r="A30273" t="str">
            <v>S0578</v>
          </cell>
          <cell r="B30273" t="str">
            <v>C&amp;S</v>
          </cell>
          <cell r="C30273" t="str">
            <v xml:space="preserve"> Набор 2 предмета ГИНСЕНГ солонка+перечница</v>
          </cell>
          <cell r="D30273" t="str">
            <v xml:space="preserve"> GINSENG SALT SHAKER/PEPPER 2PC SET</v>
          </cell>
          <cell r="E30273" t="str">
            <v>Китай</v>
          </cell>
          <cell r="F30273" t="str">
            <v>ФАРФОР</v>
          </cell>
        </row>
        <row r="30274">
          <cell r="A30274" t="str">
            <v>S1047</v>
          </cell>
          <cell r="B30274" t="str">
            <v>C&amp;S</v>
          </cell>
          <cell r="C30274" t="str">
            <v xml:space="preserve"> Чаша ПЮРИТИ 10см прозрачная</v>
          </cell>
          <cell r="D30274" t="str">
            <v xml:space="preserve"> PURITY TRANS ROUND BOWL 100</v>
          </cell>
          <cell r="E30274" t="str">
            <v>Франция</v>
          </cell>
          <cell r="F30274" t="str">
            <v>СТЕКЛО</v>
          </cell>
        </row>
        <row r="30275">
          <cell r="A30275" t="str">
            <v>T5505</v>
          </cell>
          <cell r="B30275" t="str">
            <v>C&amp;S</v>
          </cell>
          <cell r="C30275" t="str">
            <v xml:space="preserve"> Молочник АЛИЗЕЯ 150мл</v>
          </cell>
          <cell r="D30275" t="str">
            <v xml:space="preserve"> ALIZEA CREAMER 15</v>
          </cell>
          <cell r="E30275" t="str">
            <v>Китай</v>
          </cell>
          <cell r="F30275" t="str">
            <v>НЕРЖАВЕЮЩАЯ СТАЛЬ</v>
          </cell>
        </row>
        <row r="30276">
          <cell r="A30276" t="str">
            <v>T5506</v>
          </cell>
          <cell r="B30276" t="str">
            <v>C&amp;S</v>
          </cell>
          <cell r="C30276" t="str">
            <v xml:space="preserve"> Молочник АЛИЗЕЯ 350мл</v>
          </cell>
          <cell r="D30276" t="str">
            <v xml:space="preserve"> ALIZEA CREAMER 35</v>
          </cell>
          <cell r="E30276" t="str">
            <v>Китай</v>
          </cell>
          <cell r="F30276" t="str">
            <v>НЕРЖАВЕЮЩАЯ СТАЛЬ</v>
          </cell>
        </row>
        <row r="30277">
          <cell r="A30277" t="str">
            <v>T5507</v>
          </cell>
          <cell r="B30277" t="str">
            <v>C&amp;S</v>
          </cell>
          <cell r="C30277" t="str">
            <v xml:space="preserve"> Чайник заварочный АЛИЗЕЯ 350мл</v>
          </cell>
          <cell r="D30277" t="str">
            <v xml:space="preserve"> ALIZEA TEA POT 35</v>
          </cell>
          <cell r="E30277" t="str">
            <v>Китай</v>
          </cell>
          <cell r="F30277" t="str">
            <v>НЕРЖАВЕЮЩАЯ СТАЛЬ</v>
          </cell>
        </row>
        <row r="30278">
          <cell r="A30278" t="str">
            <v>T5508</v>
          </cell>
          <cell r="B30278" t="str">
            <v>C&amp;S</v>
          </cell>
          <cell r="C30278" t="str">
            <v xml:space="preserve"> Чайник заварочный АЛИЗЕЯ 600мл</v>
          </cell>
          <cell r="D30278" t="str">
            <v xml:space="preserve"> ALIZEA TEA POT 0L6</v>
          </cell>
          <cell r="E30278" t="str">
            <v>Китай</v>
          </cell>
          <cell r="F30278" t="str">
            <v>НЕРЖАВЕЮЩАЯ СТАЛЬ</v>
          </cell>
        </row>
        <row r="30279">
          <cell r="A30279" t="str">
            <v>U0813</v>
          </cell>
          <cell r="B30279" t="str">
            <v>C&amp;S</v>
          </cell>
          <cell r="C30279" t="str">
            <v xml:space="preserve"> Набор фужеров для вина СЕЛЕКТ ТЮЛИП 6шт 740мл</v>
          </cell>
          <cell r="D30279" t="str">
            <v xml:space="preserve"> TULIPE SELECT STEMMED GLASS 74</v>
          </cell>
          <cell r="E30279" t="str">
            <v>Франция</v>
          </cell>
          <cell r="F30279" t="str">
            <v>СТЕКЛО</v>
          </cell>
        </row>
        <row r="30280">
          <cell r="A30280" t="str">
            <v>S0228</v>
          </cell>
          <cell r="B30280" t="str">
            <v>C&amp;S</v>
          </cell>
          <cell r="C30280" t="str">
            <v xml:space="preserve"> Чашка ЭЛЕГАНС УАЙТ 220мл</v>
          </cell>
          <cell r="D30280" t="str">
            <v xml:space="preserve"> ELEGANCE WHITE CUP 22CL</v>
          </cell>
          <cell r="E30280" t="str">
            <v>Индонезия</v>
          </cell>
          <cell r="F30280" t="str">
            <v>ФАРФОР</v>
          </cell>
        </row>
        <row r="30281">
          <cell r="A30281" t="str">
            <v>S1048</v>
          </cell>
          <cell r="B30281" t="str">
            <v>C&amp;S</v>
          </cell>
          <cell r="C30281" t="str">
            <v xml:space="preserve"> Чаша ПЮРИТИ 16см круглая прозрачная</v>
          </cell>
          <cell r="D30281" t="str">
            <v xml:space="preserve"> PURITY CLEAR ROUND DISH 160</v>
          </cell>
          <cell r="E30281" t="str">
            <v>Франция</v>
          </cell>
          <cell r="F30281" t="str">
            <v>СТЕКЛО</v>
          </cell>
        </row>
        <row r="30282">
          <cell r="A30282" t="str">
            <v>S1051</v>
          </cell>
          <cell r="B30282" t="str">
            <v>C&amp;S</v>
          </cell>
          <cell r="C30282" t="str">
            <v xml:space="preserve"> Чаша ПЮРИТИ 16см круглая</v>
          </cell>
          <cell r="D30282" t="str">
            <v xml:space="preserve"> PURITY ROUND BOWL 6 1/4 INCHES</v>
          </cell>
          <cell r="E30282" t="str">
            <v>Китай</v>
          </cell>
          <cell r="F30282" t="str">
            <v>ФАРФОР</v>
          </cell>
        </row>
        <row r="30283">
          <cell r="A30283" t="str">
            <v>S1046</v>
          </cell>
          <cell r="B30283" t="str">
            <v>C&amp;S</v>
          </cell>
          <cell r="C30283" t="str">
            <v xml:space="preserve"> Чаша ПЮРИТИ 10см</v>
          </cell>
          <cell r="D30283" t="str">
            <v xml:space="preserve"> PURITY PORCELAINE ANGULAR BOWL 100</v>
          </cell>
          <cell r="E30283" t="str">
            <v>Китай</v>
          </cell>
          <cell r="F30283" t="str">
            <v>ФАРФОР</v>
          </cell>
        </row>
        <row r="30284">
          <cell r="A30284" t="str">
            <v>S1049</v>
          </cell>
          <cell r="B30284" t="str">
            <v>C&amp;S</v>
          </cell>
          <cell r="C30284" t="str">
            <v xml:space="preserve"> Чаша ПЮРИТИ 16см прозрачная</v>
          </cell>
          <cell r="D30284" t="str">
            <v xml:space="preserve"> PURITY CLEAR ANGULAR DISH 160</v>
          </cell>
          <cell r="E30284" t="str">
            <v>Франция</v>
          </cell>
          <cell r="F30284" t="str">
            <v>СТЕКЛО</v>
          </cell>
        </row>
        <row r="30285">
          <cell r="A30285" t="str">
            <v>S1050</v>
          </cell>
          <cell r="B30285" t="str">
            <v>C&amp;S</v>
          </cell>
          <cell r="C30285" t="str">
            <v xml:space="preserve"> Чаша ПЮРИТИ 16см</v>
          </cell>
          <cell r="D30285" t="str">
            <v xml:space="preserve"> PURITY ANGULAR BOWL 6 1/4 INCHES</v>
          </cell>
          <cell r="E30285" t="str">
            <v>Китай</v>
          </cell>
          <cell r="F30285" t="str">
            <v>ФАРФОР</v>
          </cell>
        </row>
        <row r="30286">
          <cell r="A30286" t="str">
            <v>S1053</v>
          </cell>
          <cell r="B30286" t="str">
            <v>C&amp;S</v>
          </cell>
          <cell r="C30286" t="str">
            <v xml:space="preserve"> Салатник ПЮРИТИ 6.5см</v>
          </cell>
          <cell r="D30286" t="str">
            <v xml:space="preserve"> PURITY SMALL BOWL 65</v>
          </cell>
          <cell r="E30286" t="str">
            <v>Китай</v>
          </cell>
          <cell r="F30286" t="str">
            <v>ФАРФОР</v>
          </cell>
        </row>
        <row r="30287">
          <cell r="A30287" t="str">
            <v>S1055</v>
          </cell>
          <cell r="B30287" t="str">
            <v>C&amp;S</v>
          </cell>
          <cell r="C30287" t="str">
            <v xml:space="preserve"> Салатник ПЮРИТИ 12см прямоугольный</v>
          </cell>
          <cell r="D30287" t="str">
            <v xml:space="preserve"> PURITY SMALL BOWL 120</v>
          </cell>
          <cell r="E30287" t="str">
            <v>Китай</v>
          </cell>
          <cell r="F30287" t="str">
            <v>ФАРФОР</v>
          </cell>
        </row>
        <row r="30288">
          <cell r="A30288" t="str">
            <v>S1002</v>
          </cell>
          <cell r="B30288" t="str">
            <v>C&amp;S</v>
          </cell>
          <cell r="C30288" t="str">
            <v xml:space="preserve"> Тарелка обеденная ПЮРИТИ 25см квадратная</v>
          </cell>
          <cell r="D30288" t="str">
            <v xml:space="preserve"> PURITY PLATE 250</v>
          </cell>
          <cell r="E30288" t="str">
            <v>Китай</v>
          </cell>
          <cell r="F30288" t="str">
            <v>ФАРФОР</v>
          </cell>
        </row>
        <row r="30289">
          <cell r="A30289" t="str">
            <v>S1004</v>
          </cell>
          <cell r="B30289" t="str">
            <v>C&amp;S</v>
          </cell>
          <cell r="C30289" t="str">
            <v xml:space="preserve"> Тарелка десертная ПЮРИТИ 20см квадратная</v>
          </cell>
          <cell r="D30289" t="str">
            <v xml:space="preserve"> PURITY PLATE 200</v>
          </cell>
          <cell r="E30289" t="str">
            <v>Китай</v>
          </cell>
          <cell r="F30289" t="str">
            <v>ФАРФОР</v>
          </cell>
        </row>
        <row r="30290">
          <cell r="A30290" t="str">
            <v>S1010</v>
          </cell>
          <cell r="B30290" t="str">
            <v>C&amp;S</v>
          </cell>
          <cell r="C30290" t="str">
            <v xml:space="preserve"> Тарелка подстановочная ПЮРИТИ 28см квадратная</v>
          </cell>
          <cell r="D30290" t="str">
            <v xml:space="preserve"> PURITY PLATE 280</v>
          </cell>
          <cell r="E30290" t="str">
            <v>Китай</v>
          </cell>
          <cell r="F30290" t="str">
            <v>ФАРФОР</v>
          </cell>
        </row>
        <row r="30291">
          <cell r="A30291" t="str">
            <v>S1052</v>
          </cell>
          <cell r="B30291" t="str">
            <v>C&amp;S</v>
          </cell>
          <cell r="C30291" t="str">
            <v xml:space="preserve"> Салатник ПЮРИТИ 6см квадратный</v>
          </cell>
          <cell r="D30291" t="str">
            <v xml:space="preserve"> PURITY SMALL BOWL 60</v>
          </cell>
          <cell r="E30291" t="str">
            <v>Китай</v>
          </cell>
          <cell r="F30291" t="str">
            <v>ФАРФОР</v>
          </cell>
        </row>
        <row r="30292">
          <cell r="A30292" t="str">
            <v>S1063</v>
          </cell>
          <cell r="B30292" t="str">
            <v>C&amp;S</v>
          </cell>
          <cell r="C30292" t="str">
            <v xml:space="preserve"> Тарелка ПЮРИТИ 27.5х13 прямоугольная</v>
          </cell>
          <cell r="D30292" t="str">
            <v xml:space="preserve"> PURITY PLATE 275*130</v>
          </cell>
          <cell r="E30292" t="str">
            <v>Китай</v>
          </cell>
          <cell r="F30292" t="str">
            <v>ФАРФОР</v>
          </cell>
        </row>
        <row r="30293">
          <cell r="A30293" t="str">
            <v>S0519</v>
          </cell>
          <cell r="B30293" t="str">
            <v>C&amp;S</v>
          </cell>
          <cell r="C30293" t="str">
            <v xml:space="preserve"> Чайник заварочный ГИНСЕНГ 500мл</v>
          </cell>
          <cell r="D30293" t="str">
            <v xml:space="preserve"> GINSENG TEA POT 0.5L</v>
          </cell>
          <cell r="E30293" t="str">
            <v>Малайзия</v>
          </cell>
          <cell r="F30293" t="str">
            <v>ФАРФОР</v>
          </cell>
        </row>
        <row r="30294">
          <cell r="A30294" t="str">
            <v>S0528</v>
          </cell>
          <cell r="B30294" t="str">
            <v>C&amp;S</v>
          </cell>
          <cell r="C30294" t="str">
            <v xml:space="preserve"> Чашка ГИНСЕНГ 260мл</v>
          </cell>
          <cell r="D30294" t="str">
            <v xml:space="preserve"> GINSENG TEA CUP 26</v>
          </cell>
          <cell r="E30294" t="str">
            <v>Малайзия</v>
          </cell>
          <cell r="F30294" t="str">
            <v>ФАРФОР</v>
          </cell>
        </row>
        <row r="30295">
          <cell r="A30295" t="str">
            <v>S1007</v>
          </cell>
          <cell r="B30295" t="str">
            <v>C&amp;S</v>
          </cell>
          <cell r="C30295" t="str">
            <v xml:space="preserve"> Тарелка ПЮРИТИ 14х6.5см прямоугольная</v>
          </cell>
          <cell r="D30295" t="str">
            <v xml:space="preserve"> PURITY PLATE 5 1/2 X 2 1/2 INCHES</v>
          </cell>
          <cell r="E30295" t="str">
            <v>Китай</v>
          </cell>
          <cell r="F30295" t="str">
            <v>ФАРФОР</v>
          </cell>
        </row>
        <row r="30296">
          <cell r="A30296" t="str">
            <v>S1110</v>
          </cell>
          <cell r="B30296" t="str">
            <v>C&amp;S</v>
          </cell>
          <cell r="C30296" t="str">
            <v xml:space="preserve"> Тарелка подстановочная ЛУНА 31см</v>
          </cell>
          <cell r="D30296" t="str">
            <v xml:space="preserve"> MOON PLATE 310</v>
          </cell>
          <cell r="E30296" t="str">
            <v>Китай</v>
          </cell>
          <cell r="F30296" t="str">
            <v>ФАРФОР</v>
          </cell>
        </row>
        <row r="30297">
          <cell r="A30297" t="str">
            <v>S1112</v>
          </cell>
          <cell r="B30297" t="str">
            <v>C&amp;S</v>
          </cell>
          <cell r="C30297" t="str">
            <v xml:space="preserve"> Тарелка подстановочная ЛУНА 31см сатин</v>
          </cell>
          <cell r="D30297" t="str">
            <v xml:space="preserve"> MOON SATIN PLATE 12 INCHES</v>
          </cell>
          <cell r="E30297" t="str">
            <v>Китай</v>
          </cell>
          <cell r="F30297" t="str">
            <v>ФАРФОР</v>
          </cell>
        </row>
        <row r="30298">
          <cell r="A30298" t="str">
            <v>S0201</v>
          </cell>
          <cell r="B30298" t="str">
            <v>C&amp;S</v>
          </cell>
          <cell r="C30298" t="str">
            <v xml:space="preserve"> Тарелка подстановочная ЭЛЕГАНС УАЙТ 31см</v>
          </cell>
          <cell r="D30298" t="str">
            <v xml:space="preserve"> ELEGANCE WHITE PLATE 310</v>
          </cell>
          <cell r="E30298" t="str">
            <v>Китай</v>
          </cell>
          <cell r="F30298" t="str">
            <v>ФАРФОР</v>
          </cell>
        </row>
        <row r="30299">
          <cell r="A30299" t="str">
            <v>S0202</v>
          </cell>
          <cell r="B30299" t="str">
            <v>C&amp;S</v>
          </cell>
          <cell r="C30299" t="str">
            <v xml:space="preserve"> Тарелка обеденная ЭЛЕГАНС УАЙТ 27см</v>
          </cell>
          <cell r="D30299" t="str">
            <v xml:space="preserve"> ELEGANCE WHITE PLATE 270</v>
          </cell>
          <cell r="E30299" t="str">
            <v>Китай</v>
          </cell>
          <cell r="F30299" t="str">
            <v>ФАРФОР</v>
          </cell>
        </row>
        <row r="30300">
          <cell r="A30300" t="str">
            <v>S0250</v>
          </cell>
          <cell r="B30300" t="str">
            <v>C&amp;S</v>
          </cell>
          <cell r="C30300" t="str">
            <v xml:space="preserve"> Салатник ЭЛЕГАНС УАЙТ 13см</v>
          </cell>
          <cell r="D30300" t="str">
            <v xml:space="preserve"> ELEGANCE WHITE SMALL BOWL 130</v>
          </cell>
          <cell r="E30300" t="str">
            <v>Китай</v>
          </cell>
          <cell r="F30300" t="str">
            <v>ФАРФОР</v>
          </cell>
        </row>
        <row r="30301">
          <cell r="A30301" t="str">
            <v>S0260</v>
          </cell>
          <cell r="B30301" t="str">
            <v>C&amp;S</v>
          </cell>
          <cell r="C30301" t="str">
            <v xml:space="preserve"> Блюдо ЭЛЕГАНС УАЙТ 33.5x26.5см прямоугольное</v>
          </cell>
          <cell r="D30301" t="str">
            <v xml:space="preserve"> ELEGANCE WHITE DISH 335X265</v>
          </cell>
          <cell r="E30301" t="str">
            <v>Китай</v>
          </cell>
          <cell r="F30301" t="str">
            <v>ФАРФОР</v>
          </cell>
        </row>
        <row r="30302">
          <cell r="A30302" t="str">
            <v>S0266</v>
          </cell>
          <cell r="B30302" t="str">
            <v>C&amp;S</v>
          </cell>
          <cell r="C30302" t="str">
            <v xml:space="preserve"> Блюдо ЭЛЕГАНС УАЙТ 23x13см прямоугольное</v>
          </cell>
          <cell r="D30302" t="str">
            <v xml:space="preserve"> ELEGANCE WHITE DISH 230X130</v>
          </cell>
          <cell r="E30302" t="str">
            <v>Китай</v>
          </cell>
          <cell r="F30302" t="str">
            <v>ФАРФОР</v>
          </cell>
        </row>
        <row r="30303">
          <cell r="A30303" t="str">
            <v>S0204</v>
          </cell>
          <cell r="B30303" t="str">
            <v>C&amp;S</v>
          </cell>
          <cell r="C30303" t="str">
            <v xml:space="preserve"> Тарелка десертная ЭЛЕГАНС УАЙТ 20см</v>
          </cell>
          <cell r="D30303" t="str">
            <v xml:space="preserve"> ELEGANCE WHITE DESSERT PLATE 200</v>
          </cell>
          <cell r="E30303" t="str">
            <v>Китай</v>
          </cell>
          <cell r="F30303" t="str">
            <v>ФАРФОР</v>
          </cell>
        </row>
        <row r="30304">
          <cell r="A30304" t="str">
            <v>S0208</v>
          </cell>
          <cell r="B30304" t="str">
            <v>C&amp;S</v>
          </cell>
          <cell r="C30304" t="str">
            <v xml:space="preserve"> Тарелка суповая ЭЛЕГАНС УАЙТ 18см</v>
          </cell>
          <cell r="D30304" t="str">
            <v xml:space="preserve"> ELEGANCE WHITE SOUP PLATE 18cm</v>
          </cell>
          <cell r="E30304" t="str">
            <v>Индонезия</v>
          </cell>
          <cell r="F30304" t="str">
            <v>ФАРФОР</v>
          </cell>
        </row>
        <row r="30305">
          <cell r="A30305" t="str">
            <v>S2019</v>
          </cell>
          <cell r="B30305" t="str">
            <v>C&amp;S</v>
          </cell>
          <cell r="C30305" t="str">
            <v xml:space="preserve"> Чайник заварочный ОДАС 350мл</v>
          </cell>
          <cell r="D30305" t="str">
            <v xml:space="preserve"> AUDACE TEA POT 35</v>
          </cell>
          <cell r="E30305" t="str">
            <v>Индонезия</v>
          </cell>
          <cell r="F30305" t="str">
            <v>ФАРФОР</v>
          </cell>
        </row>
        <row r="30306">
          <cell r="A30306" t="str">
            <v>S2038</v>
          </cell>
          <cell r="B30306" t="str">
            <v>C&amp;S</v>
          </cell>
          <cell r="C30306" t="str">
            <v xml:space="preserve"> Чашка ОДАС 220мл</v>
          </cell>
          <cell r="D30306" t="str">
            <v xml:space="preserve"> AUDACE CUP 22</v>
          </cell>
          <cell r="E30306" t="str">
            <v>Китай</v>
          </cell>
          <cell r="F30306" t="str">
            <v>ФАРФОР</v>
          </cell>
        </row>
        <row r="30307">
          <cell r="A30307" t="str">
            <v>S2133</v>
          </cell>
          <cell r="B30307" t="str">
            <v>C&amp;S</v>
          </cell>
          <cell r="C30307" t="str">
            <v xml:space="preserve"> Блюдце ОДАС 13см квадратное</v>
          </cell>
          <cell r="D30307" t="str">
            <v xml:space="preserve"> AUDACE SQUARE SAUCER 130</v>
          </cell>
          <cell r="E30307" t="str">
            <v>Индонезия</v>
          </cell>
          <cell r="F30307" t="str">
            <v>ФАРФОР</v>
          </cell>
        </row>
        <row r="30308">
          <cell r="A30308" t="str">
            <v>S2017</v>
          </cell>
          <cell r="B30308" t="str">
            <v>C&amp;S</v>
          </cell>
          <cell r="C30308" t="str">
            <v xml:space="preserve"> Молочник ОДАС 180мл</v>
          </cell>
          <cell r="D30308" t="str">
            <v xml:space="preserve"> AUDACE CREAMER 18</v>
          </cell>
          <cell r="E30308" t="str">
            <v>Индонезия</v>
          </cell>
          <cell r="F30308" t="str">
            <v>ФАРФОР</v>
          </cell>
        </row>
        <row r="30309">
          <cell r="A30309" t="str">
            <v>S2047</v>
          </cell>
          <cell r="B30309" t="str">
            <v>C&amp;S</v>
          </cell>
          <cell r="C30309" t="str">
            <v xml:space="preserve"> Салатник ОДАС 21см</v>
          </cell>
          <cell r="D30309" t="str">
            <v xml:space="preserve"> AUDACE BOWL 210</v>
          </cell>
          <cell r="E30309" t="str">
            <v>Китай</v>
          </cell>
          <cell r="F30309" t="str">
            <v>ФАРФОР</v>
          </cell>
        </row>
        <row r="30310">
          <cell r="A30310" t="str">
            <v>S2049</v>
          </cell>
          <cell r="B30310" t="str">
            <v>C&amp;S</v>
          </cell>
          <cell r="C30310" t="str">
            <v xml:space="preserve"> Салатник ОДАС 13см</v>
          </cell>
          <cell r="D30310" t="str">
            <v xml:space="preserve"> AUDACE SMALL BOWL 130</v>
          </cell>
          <cell r="E30310" t="str">
            <v>Китай</v>
          </cell>
          <cell r="F30310" t="str">
            <v>ФАРФОР</v>
          </cell>
        </row>
        <row r="30311">
          <cell r="A30311" t="str">
            <v>S2051</v>
          </cell>
          <cell r="B30311" t="str">
            <v>C&amp;S</v>
          </cell>
          <cell r="C30311" t="str">
            <v xml:space="preserve"> Салатник ОДАС 9см</v>
          </cell>
          <cell r="D30311" t="str">
            <v xml:space="preserve"> AUDACE SMALL BOWL 90</v>
          </cell>
          <cell r="E30311" t="str">
            <v>Китай</v>
          </cell>
          <cell r="F30311" t="str">
            <v>ФАРФОР</v>
          </cell>
        </row>
        <row r="30312">
          <cell r="A30312" t="str">
            <v>S2148</v>
          </cell>
          <cell r="B30312" t="str">
            <v>C&amp;S</v>
          </cell>
          <cell r="C30312" t="str">
            <v xml:space="preserve"> Салатник ОДАС 16см квадратный</v>
          </cell>
          <cell r="D30312" t="str">
            <v xml:space="preserve"> AUDACE SQUARE SMALL BOWL 160</v>
          </cell>
          <cell r="E30312" t="str">
            <v>Китай</v>
          </cell>
          <cell r="F30312" t="str">
            <v>ФАРФОР</v>
          </cell>
        </row>
        <row r="30313">
          <cell r="A30313" t="str">
            <v>S2101</v>
          </cell>
          <cell r="B30313" t="str">
            <v>C&amp;S</v>
          </cell>
          <cell r="C30313" t="str">
            <v xml:space="preserve"> Тарелка обеденная ОДАС 29см квадратная</v>
          </cell>
          <cell r="D30313" t="str">
            <v xml:space="preserve"> AUDACE SQUARE PLATE 290</v>
          </cell>
          <cell r="E30313" t="str">
            <v>Китай</v>
          </cell>
          <cell r="F30313" t="str">
            <v>ФАРФОР</v>
          </cell>
        </row>
        <row r="30314">
          <cell r="A30314" t="str">
            <v>S2104</v>
          </cell>
          <cell r="B30314" t="str">
            <v>C&amp;S</v>
          </cell>
          <cell r="C30314" t="str">
            <v xml:space="preserve"> Тарелка десертная ОДАС 21см квадратная</v>
          </cell>
          <cell r="D30314" t="str">
            <v xml:space="preserve"> AUDACE SQUARE PLATE 210</v>
          </cell>
          <cell r="E30314" t="str">
            <v>Китай</v>
          </cell>
          <cell r="F30314" t="str">
            <v>ФАРФОР</v>
          </cell>
        </row>
        <row r="30315">
          <cell r="A30315" t="str">
            <v>S2110</v>
          </cell>
          <cell r="B30315" t="str">
            <v>C&amp;S</v>
          </cell>
          <cell r="C30315" t="str">
            <v xml:space="preserve"> Тарелка для дегустации ОДАС 31см</v>
          </cell>
          <cell r="D30315" t="str">
            <v xml:space="preserve"> AUDACE PLATE 310</v>
          </cell>
          <cell r="E30315" t="str">
            <v>Индонезия</v>
          </cell>
          <cell r="F30315" t="str">
            <v>ФАРФОР</v>
          </cell>
        </row>
        <row r="30316">
          <cell r="A30316" t="str">
            <v>S2003</v>
          </cell>
          <cell r="B30316" t="str">
            <v>C&amp;S</v>
          </cell>
          <cell r="C30316" t="str">
            <v xml:space="preserve"> Тарелка обеденная ОДАС 26см</v>
          </cell>
          <cell r="D30316" t="str">
            <v xml:space="preserve"> AUDACE PLATE 260</v>
          </cell>
          <cell r="E30316" t="str">
            <v>Китай</v>
          </cell>
          <cell r="F30316" t="str">
            <v>ФАРФОР</v>
          </cell>
        </row>
        <row r="30317">
          <cell r="A30317" t="str">
            <v>U1856</v>
          </cell>
          <cell r="B30317" t="str">
            <v>C&amp;S</v>
          </cell>
          <cell r="C30317" t="str">
            <v xml:space="preserve"> Фужер для коктейля ОПТИМУМ 300мл</v>
          </cell>
          <cell r="D30317" t="str">
            <v xml:space="preserve"> OPTIMUM COCKTAIL 30</v>
          </cell>
          <cell r="E30317" t="str">
            <v>Франция</v>
          </cell>
          <cell r="F30317" t="str">
            <v>СТЕКЛО</v>
          </cell>
        </row>
        <row r="30318">
          <cell r="A30318" t="str">
            <v>S0533</v>
          </cell>
          <cell r="B30318" t="str">
            <v>C&amp;S</v>
          </cell>
          <cell r="C30318" t="str">
            <v xml:space="preserve"> Блюдце ГИНСЕНГ 15.5см</v>
          </cell>
          <cell r="D30318" t="str">
            <v xml:space="preserve"> GINSENG SAUCER 15.5cm</v>
          </cell>
          <cell r="E30318" t="str">
            <v>Малайзия</v>
          </cell>
          <cell r="F30318" t="str">
            <v>ФАРФОР</v>
          </cell>
        </row>
        <row r="30319">
          <cell r="A30319" t="str">
            <v>S2006</v>
          </cell>
          <cell r="B30319" t="str">
            <v>C&amp;S</v>
          </cell>
          <cell r="C30319" t="str">
            <v xml:space="preserve"> Тарелка десертная ОДАС 16см</v>
          </cell>
          <cell r="D30319" t="str">
            <v xml:space="preserve"> AUDACE PLATE 160</v>
          </cell>
          <cell r="E30319" t="str">
            <v>Китай</v>
          </cell>
          <cell r="F30319" t="str">
            <v>ФАРФОР</v>
          </cell>
        </row>
        <row r="30320">
          <cell r="A30320" t="str">
            <v>T5540</v>
          </cell>
          <cell r="B30320" t="str">
            <v>C&amp;S</v>
          </cell>
          <cell r="C30320" t="str">
            <v xml:space="preserve"> Ведерко для льда АЛИЗЕЯ</v>
          </cell>
          <cell r="D30320" t="str">
            <v xml:space="preserve"> ALIZEA ICE BUCKET</v>
          </cell>
          <cell r="E30320" t="str">
            <v>Китай</v>
          </cell>
          <cell r="F30320" t="str">
            <v>НЕРЖАВЕЮЩАЯ СТАЛЬ</v>
          </cell>
        </row>
        <row r="30321">
          <cell r="A30321" t="str">
            <v>S0516</v>
          </cell>
          <cell r="B30321" t="str">
            <v>C&amp;S</v>
          </cell>
          <cell r="C30321" t="str">
            <v xml:space="preserve"> Сахарница ГИНСЕНГ с крышкой</v>
          </cell>
          <cell r="D30321" t="str">
            <v xml:space="preserve"> GINSENG CVD SUGAR</v>
          </cell>
          <cell r="E30321" t="str">
            <v>Малайзия</v>
          </cell>
          <cell r="F30321" t="str">
            <v>ФАРФОР</v>
          </cell>
        </row>
        <row r="30322">
          <cell r="A30322" t="str">
            <v>S0247</v>
          </cell>
          <cell r="B30322" t="str">
            <v>C&amp;S</v>
          </cell>
          <cell r="C30322" t="str">
            <v xml:space="preserve"> Салатник ЭЛЕГАНС УАЙТ 24см</v>
          </cell>
          <cell r="D30322" t="str">
            <v xml:space="preserve"> ELEGANCE WHITE SALAD BOWL 24cm</v>
          </cell>
          <cell r="E30322" t="str">
            <v>Индонезия</v>
          </cell>
          <cell r="F30322" t="str">
            <v>ФАРФОР</v>
          </cell>
        </row>
        <row r="30323">
          <cell r="A30323" t="str">
            <v>U0808</v>
          </cell>
          <cell r="B30323" t="str">
            <v>C&amp;S</v>
          </cell>
          <cell r="C30323" t="str">
            <v xml:space="preserve"> Набор фужеров для вина СЕЛЕКТ ТЮЛИП 6шт 240мл</v>
          </cell>
          <cell r="D30323" t="str">
            <v xml:space="preserve"> TULIPE SELECT STEMMED GLASS 24</v>
          </cell>
          <cell r="E30323" t="str">
            <v>Франция</v>
          </cell>
          <cell r="F30323" t="str">
            <v>СТЕКЛО</v>
          </cell>
        </row>
        <row r="30324">
          <cell r="A30324" t="str">
            <v>U0810</v>
          </cell>
          <cell r="B30324" t="str">
            <v>C&amp;S</v>
          </cell>
          <cell r="C30324" t="str">
            <v xml:space="preserve"> Набор фужеров для вина СЕЛЕКТ ТЮЛИП 6шт 350мл</v>
          </cell>
          <cell r="D30324" t="str">
            <v xml:space="preserve"> TULIPE SELECT STEMMED GLASS 35</v>
          </cell>
          <cell r="E30324" t="str">
            <v>Франция</v>
          </cell>
          <cell r="F30324" t="str">
            <v>СТЕКЛО</v>
          </cell>
        </row>
        <row r="30325">
          <cell r="A30325" t="str">
            <v>U0851</v>
          </cell>
          <cell r="B30325" t="str">
            <v>C&amp;S</v>
          </cell>
          <cell r="C30325" t="str">
            <v xml:space="preserve"> Набор фужеров для шампанского СЕЛЕКТ 6шт 180мл</v>
          </cell>
          <cell r="D30325" t="str">
            <v xml:space="preserve"> SELECT FLUTE 18</v>
          </cell>
          <cell r="E30325" t="str">
            <v>Франция</v>
          </cell>
          <cell r="F30325" t="str">
            <v>СТЕКЛО</v>
          </cell>
        </row>
        <row r="30326">
          <cell r="A30326" t="str">
            <v>U1042</v>
          </cell>
          <cell r="B30326" t="str">
            <v>C&amp;S</v>
          </cell>
          <cell r="C30326" t="str">
            <v xml:space="preserve"> Стакан ОПЕН АП 580мл высокий</v>
          </cell>
          <cell r="D30326" t="str">
            <v xml:space="preserve"> OPEN UP H/B TUMBLER 58</v>
          </cell>
          <cell r="E30326" t="str">
            <v>Франция</v>
          </cell>
          <cell r="F30326" t="str">
            <v>КВАРКС</v>
          </cell>
        </row>
        <row r="30327">
          <cell r="A30327" t="str">
            <v>U1057</v>
          </cell>
          <cell r="B30327" t="str">
            <v>C&amp;S</v>
          </cell>
          <cell r="C30327" t="str">
            <v xml:space="preserve"> Стопка ОПЕН АП 90мл</v>
          </cell>
          <cell r="D30327" t="str">
            <v xml:space="preserve"> OPEN UP ICY TUMLER 9</v>
          </cell>
          <cell r="E30327" t="str">
            <v>Франция</v>
          </cell>
          <cell r="F30327" t="str">
            <v>КВАРКС</v>
          </cell>
        </row>
        <row r="30328">
          <cell r="A30328" t="str">
            <v>S0417</v>
          </cell>
          <cell r="B30328" t="str">
            <v>C&amp;S</v>
          </cell>
          <cell r="C30328" t="str">
            <v xml:space="preserve"> Молочник САТИНИК 120мл</v>
          </cell>
          <cell r="D30328" t="str">
            <v xml:space="preserve"> SATINIQUE CREAMER 12</v>
          </cell>
          <cell r="E30328" t="str">
            <v>Китай</v>
          </cell>
          <cell r="F30328" t="str">
            <v>ФАРФОР</v>
          </cell>
        </row>
        <row r="30329">
          <cell r="A30329" t="str">
            <v>S0418</v>
          </cell>
          <cell r="B30329" t="str">
            <v>C&amp;S</v>
          </cell>
          <cell r="C30329" t="str">
            <v xml:space="preserve"> Молочник САТИНИК 250мл</v>
          </cell>
          <cell r="D30329" t="str">
            <v xml:space="preserve"> SATINIQUE CREAMER 25</v>
          </cell>
          <cell r="E30329" t="str">
            <v>Китай</v>
          </cell>
          <cell r="F30329" t="str">
            <v>ФАРФОР</v>
          </cell>
        </row>
        <row r="30330">
          <cell r="A30330" t="str">
            <v>S0434</v>
          </cell>
          <cell r="B30330" t="str">
            <v>C&amp;S</v>
          </cell>
          <cell r="C30330" t="str">
            <v xml:space="preserve"> Салатник САТИНИК 13.5см</v>
          </cell>
          <cell r="D30330" t="str">
            <v xml:space="preserve"> SATINIQUE BOWL 45cl</v>
          </cell>
          <cell r="E30330" t="str">
            <v>Малайзия</v>
          </cell>
          <cell r="F30330" t="str">
            <v>ФАРФОР</v>
          </cell>
        </row>
        <row r="30331">
          <cell r="A30331" t="str">
            <v>S0460</v>
          </cell>
          <cell r="B30331" t="str">
            <v>C&amp;S</v>
          </cell>
          <cell r="C30331" t="str">
            <v xml:space="preserve"> Блюдо овальное САТИНИК 35см</v>
          </cell>
          <cell r="D30331" t="str">
            <v xml:space="preserve"> SATINIQUE OVAL DISH 350</v>
          </cell>
          <cell r="E30331" t="str">
            <v>Китай</v>
          </cell>
          <cell r="F30331" t="str">
            <v>ФАРФОР</v>
          </cell>
        </row>
        <row r="30332">
          <cell r="A30332" t="str">
            <v>S0465</v>
          </cell>
          <cell r="B30332" t="str">
            <v>C&amp;S</v>
          </cell>
          <cell r="C30332" t="str">
            <v xml:space="preserve"> Блюдо овальное САТИНИК 22.5см</v>
          </cell>
          <cell r="D30332" t="str">
            <v xml:space="preserve"> SATINIQUE OVAL DISH 225</v>
          </cell>
          <cell r="E30332" t="str">
            <v>Китай</v>
          </cell>
          <cell r="F30332" t="str">
            <v>ФАРФОР</v>
          </cell>
        </row>
        <row r="30333">
          <cell r="A30333" t="str">
            <v>S0416</v>
          </cell>
          <cell r="B30333" t="str">
            <v>C&amp;S</v>
          </cell>
          <cell r="C30333" t="str">
            <v xml:space="preserve"> Сахарница САТИНИК с крышкой</v>
          </cell>
          <cell r="D30333" t="str">
            <v xml:space="preserve"> SATINIQUE SUGAR BOWL</v>
          </cell>
          <cell r="E30333" t="str">
            <v>Китай</v>
          </cell>
          <cell r="F30333" t="str">
            <v>ФАРФОР</v>
          </cell>
        </row>
        <row r="30334">
          <cell r="A30334" t="str">
            <v>S0419</v>
          </cell>
          <cell r="B30334" t="str">
            <v>C&amp;S</v>
          </cell>
          <cell r="C30334" t="str">
            <v xml:space="preserve"> Чайник заварочный САТИНИК 400мл</v>
          </cell>
          <cell r="D30334" t="str">
            <v xml:space="preserve"> SATINIQUE TEA POT 0.4L</v>
          </cell>
          <cell r="E30334" t="str">
            <v>Малайзия</v>
          </cell>
          <cell r="F30334" t="str">
            <v>ФАРФОР</v>
          </cell>
        </row>
        <row r="30335">
          <cell r="A30335" t="str">
            <v>S0428</v>
          </cell>
          <cell r="B30335" t="str">
            <v>C&amp;S</v>
          </cell>
          <cell r="C30335" t="str">
            <v xml:space="preserve"> Чашка САТИНИК 260мл</v>
          </cell>
          <cell r="D30335" t="str">
            <v xml:space="preserve"> SATINIQUE CUP 26</v>
          </cell>
          <cell r="E30335" t="str">
            <v>Китай</v>
          </cell>
          <cell r="F30335" t="str">
            <v>ФАРФОР</v>
          </cell>
        </row>
        <row r="30336">
          <cell r="A30336" t="str">
            <v>S0433</v>
          </cell>
          <cell r="B30336" t="str">
            <v>C&amp;S</v>
          </cell>
          <cell r="C30336" t="str">
            <v xml:space="preserve"> Блюдце САТИНИК 16.5см</v>
          </cell>
          <cell r="D30336" t="str">
            <v xml:space="preserve"> SATINIQUE SAUCER 165</v>
          </cell>
          <cell r="E30336" t="str">
            <v>Китай</v>
          </cell>
          <cell r="F30336" t="str">
            <v>ФАРФОР</v>
          </cell>
        </row>
        <row r="30337">
          <cell r="A30337" t="str">
            <v>S0468</v>
          </cell>
          <cell r="B30337" t="str">
            <v>C&amp;S</v>
          </cell>
          <cell r="C30337" t="str">
            <v xml:space="preserve"> Набор 2 предмета САТИНИК солонка+перечница</v>
          </cell>
          <cell r="D30337" t="str">
            <v xml:space="preserve"> SATINIQUE SALT SHAKER/PEPPER 2 PC SET</v>
          </cell>
          <cell r="E30337" t="str">
            <v>Китай</v>
          </cell>
          <cell r="F30337" t="str">
            <v>ФАРФОР</v>
          </cell>
        </row>
        <row r="30338">
          <cell r="A30338" t="str">
            <v>S0401</v>
          </cell>
          <cell r="B30338" t="str">
            <v>C&amp;S</v>
          </cell>
          <cell r="C30338" t="str">
            <v xml:space="preserve"> Тарелка подстановочная САТИНИК 32см</v>
          </cell>
          <cell r="D30338" t="str">
            <v xml:space="preserve"> SATINIQUE SERVICE PLATE 320</v>
          </cell>
          <cell r="E30338" t="str">
            <v>Китай</v>
          </cell>
          <cell r="F30338" t="str">
            <v>ФАРФОР</v>
          </cell>
        </row>
        <row r="30339">
          <cell r="A30339" t="str">
            <v>S0402</v>
          </cell>
          <cell r="B30339" t="str">
            <v>C&amp;S</v>
          </cell>
          <cell r="C30339" t="str">
            <v xml:space="preserve"> Тарелка обеденная САТИНИК 28.5см</v>
          </cell>
          <cell r="D30339" t="str">
            <v xml:space="preserve"> SATINIQUE DINNER PLATE 285</v>
          </cell>
          <cell r="E30339" t="str">
            <v>Китай</v>
          </cell>
          <cell r="F30339" t="str">
            <v>ФАРФОР</v>
          </cell>
        </row>
        <row r="30340">
          <cell r="A30340" t="str">
            <v>S0404</v>
          </cell>
          <cell r="B30340" t="str">
            <v>C&amp;S</v>
          </cell>
          <cell r="C30340" t="str">
            <v xml:space="preserve"> Тарелка десертная САТИНИК 21.5см</v>
          </cell>
          <cell r="D30340" t="str">
            <v xml:space="preserve"> SATINIQUE PLATE 215</v>
          </cell>
          <cell r="E30340" t="str">
            <v>Китай</v>
          </cell>
          <cell r="F30340" t="str">
            <v>ФАРФОР</v>
          </cell>
        </row>
        <row r="30341">
          <cell r="A30341" t="str">
            <v>S0407</v>
          </cell>
          <cell r="B30341" t="str">
            <v>C&amp;S</v>
          </cell>
          <cell r="C30341" t="str">
            <v xml:space="preserve"> Тарелка суповая САТИНИК 24.5см</v>
          </cell>
          <cell r="D30341" t="str">
            <v xml:space="preserve"> SATINIQUE SOUP PLATE 245</v>
          </cell>
          <cell r="E30341" t="str">
            <v>Китай</v>
          </cell>
          <cell r="F30341" t="str">
            <v>ФАРФОР</v>
          </cell>
        </row>
        <row r="30342">
          <cell r="A30342" t="str">
            <v>S0463</v>
          </cell>
          <cell r="B30342" t="str">
            <v>C&amp;S</v>
          </cell>
          <cell r="C30342" t="str">
            <v xml:space="preserve"> Блюдо овальное САТИНИК 26см</v>
          </cell>
          <cell r="D30342" t="str">
            <v xml:space="preserve"> SATINIQUE OVAL PLATE 260</v>
          </cell>
          <cell r="E30342" t="str">
            <v>Китай</v>
          </cell>
          <cell r="F30342" t="str">
            <v>ФАРФОР</v>
          </cell>
        </row>
        <row r="30343">
          <cell r="A30343" t="str">
            <v>S1056</v>
          </cell>
          <cell r="B30343" t="str">
            <v>C&amp;S</v>
          </cell>
          <cell r="C30343" t="str">
            <v xml:space="preserve"> Салатник ПЮРИТИ 6см черный</v>
          </cell>
          <cell r="D30343" t="str">
            <v xml:space="preserve"> PURITY BLACK BOWL 60</v>
          </cell>
          <cell r="E30343" t="str">
            <v>Китай</v>
          </cell>
          <cell r="F30343" t="str">
            <v>ФАРФОР</v>
          </cell>
        </row>
        <row r="30344">
          <cell r="A30344" t="str">
            <v>S1057</v>
          </cell>
          <cell r="B30344" t="str">
            <v>C&amp;S</v>
          </cell>
          <cell r="C30344" t="str">
            <v xml:space="preserve"> Салатник ПЮРИТИ 6.5см черный</v>
          </cell>
          <cell r="D30344" t="str">
            <v xml:space="preserve"> PURITY BLACK BOWL 65</v>
          </cell>
          <cell r="E30344" t="str">
            <v>Китай</v>
          </cell>
          <cell r="F30344" t="str">
            <v>ФАРФОР</v>
          </cell>
        </row>
        <row r="30345">
          <cell r="A30345" t="str">
            <v>S1059</v>
          </cell>
          <cell r="B30345" t="str">
            <v>C&amp;S</v>
          </cell>
          <cell r="C30345" t="str">
            <v xml:space="preserve"> Салатник ПЮРИТИ 12см черный</v>
          </cell>
          <cell r="D30345" t="str">
            <v xml:space="preserve"> PURITY BLACK BOWL 120</v>
          </cell>
          <cell r="E30345" t="str">
            <v>Китай</v>
          </cell>
          <cell r="F30345" t="str">
            <v>ФАРФОР</v>
          </cell>
        </row>
        <row r="30346">
          <cell r="A30346" t="str">
            <v>S1079</v>
          </cell>
          <cell r="B30346" t="str">
            <v>C&amp;S</v>
          </cell>
          <cell r="C30346" t="str">
            <v xml:space="preserve"> Клош ПЮРИТИ 9см</v>
          </cell>
          <cell r="D30346" t="str">
            <v xml:space="preserve"> PURITY LID 3 1/2 INCHES</v>
          </cell>
          <cell r="E30346" t="str">
            <v>Китай</v>
          </cell>
          <cell r="F30346" t="str">
            <v>ФАРФОР</v>
          </cell>
        </row>
        <row r="30347">
          <cell r="A30347" t="str">
            <v>U1009</v>
          </cell>
          <cell r="B30347" t="str">
            <v>C&amp;S</v>
          </cell>
          <cell r="C30347" t="str">
            <v xml:space="preserve"> Набор фужеров (бокалов) ОПЕН АП 6шт 270мл</v>
          </cell>
          <cell r="D30347" t="str">
            <v xml:space="preserve"> SWEET OPEN UP STEMMED GLASS 27</v>
          </cell>
          <cell r="E30347" t="str">
            <v>Франция</v>
          </cell>
          <cell r="F30347" t="str">
            <v>КВАРКС</v>
          </cell>
        </row>
        <row r="30348">
          <cell r="A30348" t="str">
            <v>U1010</v>
          </cell>
          <cell r="B30348" t="str">
            <v>C&amp;S</v>
          </cell>
          <cell r="C30348" t="str">
            <v xml:space="preserve"> Фужер (бокал) для вина ОПЕН АП 370мл</v>
          </cell>
          <cell r="D30348" t="str">
            <v xml:space="preserve"> OPEN UP WINE ROUND 37cl 12.5oz</v>
          </cell>
          <cell r="E30348" t="str">
            <v>Франция</v>
          </cell>
          <cell r="F30348" t="str">
            <v>КВАРКС</v>
          </cell>
        </row>
        <row r="30349">
          <cell r="A30349" t="str">
            <v>U1012</v>
          </cell>
          <cell r="B30349" t="str">
            <v>C&amp;S</v>
          </cell>
          <cell r="C30349" t="str">
            <v xml:space="preserve"> Фужер (бокал) для вина ОПЕН АП 470мл</v>
          </cell>
          <cell r="D30349" t="str">
            <v xml:space="preserve"> SOFT OPEN UP STEMMED GLASS 47</v>
          </cell>
          <cell r="E30349" t="str">
            <v>Франция</v>
          </cell>
          <cell r="F30349" t="str">
            <v>КВАРКС</v>
          </cell>
        </row>
        <row r="30350">
          <cell r="A30350" t="str">
            <v>U1013</v>
          </cell>
          <cell r="B30350" t="str">
            <v>C&amp;S</v>
          </cell>
          <cell r="C30350" t="str">
            <v xml:space="preserve"> Фужер (бокал) для вина ОПЕН АП 550мл</v>
          </cell>
          <cell r="D30350" t="str">
            <v xml:space="preserve"> TANNIC OPEN UP STEMMED GLASS 55</v>
          </cell>
          <cell r="E30350" t="str">
            <v>Франция</v>
          </cell>
          <cell r="F30350" t="str">
            <v>КВАРКС</v>
          </cell>
        </row>
        <row r="30351">
          <cell r="A30351" t="str">
            <v>U1056</v>
          </cell>
          <cell r="B30351" t="str">
            <v>C&amp;S</v>
          </cell>
          <cell r="C30351" t="str">
            <v xml:space="preserve"> Фужер (бокал) ОПЕН АП 110мл</v>
          </cell>
          <cell r="D30351" t="str">
            <v xml:space="preserve"> OPEN UP COOL STEMMED GLASS 11</v>
          </cell>
          <cell r="E30351" t="str">
            <v>Франция</v>
          </cell>
          <cell r="F30351" t="str">
            <v>КВАРКС</v>
          </cell>
        </row>
        <row r="30352">
          <cell r="A30352" t="str">
            <v>U1051</v>
          </cell>
          <cell r="B30352" t="str">
            <v>C&amp;S</v>
          </cell>
          <cell r="C30352" t="str">
            <v xml:space="preserve"> Фужер (бокал) для шампанского ОПЕН АП 200мл</v>
          </cell>
          <cell r="D30352" t="str">
            <v xml:space="preserve"> EFFERVESCENT FLUTE 20 STEMMED GLASS</v>
          </cell>
          <cell r="E30352" t="str">
            <v>Франция</v>
          </cell>
          <cell r="F30352" t="str">
            <v>КВАРКС</v>
          </cell>
        </row>
        <row r="30353">
          <cell r="A30353" t="str">
            <v>U1058</v>
          </cell>
          <cell r="B30353" t="str">
            <v>C&amp;S</v>
          </cell>
          <cell r="C30353" t="str">
            <v xml:space="preserve"> Фужер (бокал) для коньяка ОПЕН АП 210мл</v>
          </cell>
          <cell r="D30353" t="str">
            <v xml:space="preserve"> OPEN UP ARDENT STEMMED GLASS 21</v>
          </cell>
          <cell r="E30353" t="str">
            <v>Франция</v>
          </cell>
          <cell r="F30353" t="str">
            <v>КВАРКС</v>
          </cell>
        </row>
        <row r="30354">
          <cell r="A30354" t="str">
            <v>E6101-1</v>
          </cell>
          <cell r="B30354" t="str">
            <v>C&amp;S</v>
          </cell>
          <cell r="C30354" t="str">
            <v xml:space="preserve"> Набор фужеров (бокалов) для красного вина ГРАН СЕПАЖ 470мл 6шт</v>
          </cell>
          <cell r="D30354" t="str">
            <v xml:space="preserve"> GRANDS CEPAGES RED WINE STEM.GL 47</v>
          </cell>
          <cell r="E30354" t="str">
            <v>Франция</v>
          </cell>
          <cell r="F30354" t="str">
            <v>СТЕКЛО</v>
          </cell>
        </row>
        <row r="30355">
          <cell r="A30355" t="str">
            <v>E6245-1</v>
          </cell>
          <cell r="B30355" t="str">
            <v>C&amp;S</v>
          </cell>
          <cell r="C30355" t="str">
            <v xml:space="preserve"> Набор фужеров (бокалов) для красного вина ГРАН СЕПАЖ 620мл 6шт</v>
          </cell>
          <cell r="D30355" t="str">
            <v xml:space="preserve"> GRANDS CEPAGES RED WINE STEM.GL 62</v>
          </cell>
          <cell r="E30355" t="str">
            <v>Франция</v>
          </cell>
          <cell r="F30355" t="str">
            <v>СТЕКЛО</v>
          </cell>
        </row>
        <row r="30356">
          <cell r="A30356" t="str">
            <v>E6250-1</v>
          </cell>
          <cell r="B30356" t="str">
            <v>C&amp;S</v>
          </cell>
          <cell r="C30356" t="str">
            <v xml:space="preserve"> Набор фужеров (бокалов) для шампанского ГРАН СЕПАЖ 240мл 6шт</v>
          </cell>
          <cell r="D30356" t="str">
            <v xml:space="preserve"> GRANDS CEPAGES FLUTE 24</v>
          </cell>
          <cell r="E30356" t="str">
            <v>Франция</v>
          </cell>
          <cell r="F30356" t="str">
            <v>СТЕКЛО</v>
          </cell>
        </row>
        <row r="30357">
          <cell r="A30357" t="str">
            <v>G0935-1</v>
          </cell>
          <cell r="B30357" t="str">
            <v>C&amp;S</v>
          </cell>
          <cell r="C30357" t="str">
            <v xml:space="preserve"> Набор фужеров (бокалов) для красного вина ГРАН СЕПАЖ 350мл 6шт</v>
          </cell>
          <cell r="D30357" t="str">
            <v xml:space="preserve"> RED WINE GRANDS CEPAGES STEMMED GLASS 35</v>
          </cell>
          <cell r="E30357" t="str">
            <v>Франция</v>
          </cell>
          <cell r="F30357" t="str">
            <v>СТЕКЛО</v>
          </cell>
        </row>
        <row r="30358">
          <cell r="A30358" t="str">
            <v>J8742-1</v>
          </cell>
          <cell r="B30358" t="str">
            <v>C&amp;S</v>
          </cell>
          <cell r="C30358" t="str">
            <v xml:space="preserve"> Набор фужеров (бокалов) для красного вина РИВИЛАП 450мл 6шт</v>
          </cell>
          <cell r="D30358" t="str">
            <v xml:space="preserve"> REVEAL'UP INTENSE STEMMED GLASS 45</v>
          </cell>
          <cell r="E30358" t="str">
            <v>Франция</v>
          </cell>
          <cell r="F30358" t="str">
            <v>СТЕКЛО</v>
          </cell>
        </row>
        <row r="30359">
          <cell r="A30359" t="str">
            <v>J9014-1</v>
          </cell>
          <cell r="B30359" t="str">
            <v>C&amp;S</v>
          </cell>
          <cell r="C30359" t="str">
            <v xml:space="preserve"> Набор фужеров (бокалов) для красного вина РИВИЛАП 550мл 6шт</v>
          </cell>
          <cell r="D30359" t="str">
            <v xml:space="preserve"> REVEAL'UP INTENSE STEMMED GLASS 55</v>
          </cell>
          <cell r="E30359" t="str">
            <v>Франция</v>
          </cell>
          <cell r="F30359" t="str">
            <v>СТЕКЛО</v>
          </cell>
        </row>
        <row r="30360">
          <cell r="A30360" t="str">
            <v>J8743-1</v>
          </cell>
          <cell r="B30360" t="str">
            <v>C&amp;S</v>
          </cell>
          <cell r="C30360" t="str">
            <v xml:space="preserve"> Набор фужеров (бокалов) для белого вина РИВИЛАП 390мл 6шт</v>
          </cell>
          <cell r="D30360" t="str">
            <v xml:space="preserve"> SOFT REVEAL UP STEMMED GLASS 39</v>
          </cell>
          <cell r="E30360" t="str">
            <v>Франция</v>
          </cell>
          <cell r="F30360" t="str">
            <v>СТЕКЛО</v>
          </cell>
        </row>
        <row r="30361">
          <cell r="A30361" t="str">
            <v>J8907-1</v>
          </cell>
          <cell r="B30361" t="str">
            <v>C&amp;S</v>
          </cell>
          <cell r="C30361" t="str">
            <v xml:space="preserve"> Набор фужеров (бокалов) для шампанского РИВИЛАП 210мл 6шт</v>
          </cell>
          <cell r="D30361" t="str">
            <v xml:space="preserve"> REVEAL'UP STEMMED GLASS 21</v>
          </cell>
          <cell r="E30361" t="str">
            <v>Франция</v>
          </cell>
          <cell r="F30361" t="str">
            <v>СТЕКЛО</v>
          </cell>
        </row>
        <row r="30362">
          <cell r="A30362" t="str">
            <v>L2762-1</v>
          </cell>
          <cell r="B30362" t="str">
            <v>C&amp;S</v>
          </cell>
          <cell r="C30362" t="str">
            <v xml:space="preserve"> Набор фужеров (бокалов) для шампанского СЮБЛИМ 210мл 6шт</v>
          </cell>
          <cell r="D30362" t="str">
            <v xml:space="preserve"> SUBLYM FLUTE 21</v>
          </cell>
          <cell r="E30362" t="str">
            <v>Франция</v>
          </cell>
          <cell r="F30362" t="str">
            <v>СТЕКЛО</v>
          </cell>
        </row>
        <row r="30363">
          <cell r="A30363" t="str">
            <v>L2761-1</v>
          </cell>
          <cell r="B30363" t="str">
            <v>C&amp;S</v>
          </cell>
          <cell r="C30363" t="str">
            <v xml:space="preserve"> Набор фужеров (бокалов) для вина СЮБЛИМ 350мл 6шт</v>
          </cell>
          <cell r="D30363" t="str">
            <v xml:space="preserve"> SUBLYM STEMMED GLASS 35</v>
          </cell>
          <cell r="E30363" t="str">
            <v>Франция</v>
          </cell>
          <cell r="F30363" t="str">
            <v>СТЕКЛО</v>
          </cell>
        </row>
        <row r="30364">
          <cell r="A30364" t="str">
            <v>L2760-1</v>
          </cell>
          <cell r="B30364" t="str">
            <v>C&amp;S</v>
          </cell>
          <cell r="C30364" t="str">
            <v xml:space="preserve"> Набор фужеров (бокалов) для вина СЮБЛИМ 450мл 6шт</v>
          </cell>
          <cell r="D30364" t="str">
            <v xml:space="preserve"> SUBLYM STEMMED GLASS 45</v>
          </cell>
          <cell r="E30364" t="str">
            <v>Франция</v>
          </cell>
          <cell r="F30364" t="str">
            <v>СТЕКЛО</v>
          </cell>
        </row>
        <row r="30365">
          <cell r="A30365" t="str">
            <v>L2758-1</v>
          </cell>
          <cell r="B30365" t="str">
            <v>C&amp;S</v>
          </cell>
          <cell r="C30365" t="str">
            <v xml:space="preserve"> Набор фужеров (бокалов) для вина СЮБЛИМ 550мл 6шт</v>
          </cell>
          <cell r="D30365" t="str">
            <v xml:space="preserve"> SUBLYM STEMMED GLASS 55</v>
          </cell>
          <cell r="E30365" t="str">
            <v>Франция</v>
          </cell>
          <cell r="F30365" t="str">
            <v>СТЕКЛО</v>
          </cell>
        </row>
        <row r="30366">
          <cell r="A30366" t="str">
            <v>U0912</v>
          </cell>
          <cell r="B30366" t="str">
            <v>C&amp;S</v>
          </cell>
          <cell r="C30366" t="str">
            <v xml:space="preserve"> Фужер (бокал) для вина ОНОЛОГ ЭКСПЕРТ 550мл</v>
          </cell>
          <cell r="D30366" t="str">
            <v xml:space="preserve"> OENOLOGUE EXPERT STEMMED GLASS 55</v>
          </cell>
          <cell r="E30366" t="str">
            <v>Франция</v>
          </cell>
          <cell r="F30366" t="str">
            <v>СТЕКЛО</v>
          </cell>
        </row>
        <row r="30367">
          <cell r="A30367" t="str">
            <v>MT18020B</v>
          </cell>
          <cell r="B30367" t="str">
            <v>MISTERIA</v>
          </cell>
          <cell r="C30367" t="str">
            <v xml:space="preserve"> Стакан для хол 0.1л п/прозрач 12шт</v>
          </cell>
          <cell r="E30367" t="str">
            <v>Россия</v>
          </cell>
          <cell r="F30367" t="str">
            <v>ПЛАСТИК</v>
          </cell>
        </row>
        <row r="30368">
          <cell r="A30368" t="str">
            <v>MT18103B</v>
          </cell>
          <cell r="B30368" t="str">
            <v>MISTERIA</v>
          </cell>
          <cell r="C30368" t="str">
            <v xml:space="preserve"> Стакан для хол 0.2л КРИСТАЛЛ красный 6шт</v>
          </cell>
          <cell r="E30368" t="str">
            <v>Россия</v>
          </cell>
          <cell r="F30368" t="str">
            <v>ПЛАСТИК</v>
          </cell>
        </row>
        <row r="30369">
          <cell r="A30369" t="str">
            <v>MT181320P</v>
          </cell>
          <cell r="B30369" t="str">
            <v>MISTERIA</v>
          </cell>
          <cell r="C30369" t="str">
            <v xml:space="preserve"> Стакан хол/гор 0.2л желт 12шт</v>
          </cell>
          <cell r="E30369" t="str">
            <v>Россия</v>
          </cell>
          <cell r="F30369" t="str">
            <v>ПЛАСТИК</v>
          </cell>
        </row>
        <row r="30370">
          <cell r="A30370" t="str">
            <v>MT18135/1</v>
          </cell>
          <cell r="B30370" t="str">
            <v>MISTERIA</v>
          </cell>
          <cell r="C30370" t="str">
            <v xml:space="preserve"> Стакан хол/гор 0.20л красный 12шт</v>
          </cell>
          <cell r="E30370" t="str">
            <v>Россия</v>
          </cell>
          <cell r="F30370" t="str">
            <v>ПЛАСТИК</v>
          </cell>
        </row>
        <row r="30371">
          <cell r="A30371" t="str">
            <v>MT18138/1</v>
          </cell>
          <cell r="B30371" t="str">
            <v>MISTERIA</v>
          </cell>
          <cell r="C30371" t="str">
            <v xml:space="preserve"> Стакан хол/гор 0.20л синий 12шт</v>
          </cell>
          <cell r="E30371" t="str">
            <v>Россия</v>
          </cell>
          <cell r="F30371" t="str">
            <v>ПЛАСТИК</v>
          </cell>
        </row>
        <row r="30372">
          <cell r="A30372" t="str">
            <v>MT18185B</v>
          </cell>
          <cell r="B30372" t="str">
            <v>MISTERIA</v>
          </cell>
          <cell r="C30372" t="str">
            <v xml:space="preserve"> Стакан для хол 6шт 0.5л прозрачный</v>
          </cell>
          <cell r="E30372" t="str">
            <v>Россия</v>
          </cell>
          <cell r="F30372" t="str">
            <v>ПЛАСТИК</v>
          </cell>
        </row>
        <row r="30373">
          <cell r="A30373" t="str">
            <v>MT18186P</v>
          </cell>
          <cell r="B30373" t="str">
            <v>MISTERIA</v>
          </cell>
          <cell r="C30373" t="str">
            <v xml:space="preserve"> Стакан для хол 0.5л прозр 12шт</v>
          </cell>
          <cell r="E30373" t="str">
            <v>Россия</v>
          </cell>
          <cell r="F30373" t="str">
            <v>ПЛАСТИК</v>
          </cell>
        </row>
        <row r="30374">
          <cell r="A30374" t="str">
            <v>MT182050</v>
          </cell>
          <cell r="B30374" t="str">
            <v>MISTERIA</v>
          </cell>
          <cell r="C30374" t="str">
            <v xml:space="preserve"> Рюмка для хол 0.10л кристалл 6шт</v>
          </cell>
          <cell r="E30374" t="str">
            <v>Россия</v>
          </cell>
          <cell r="F30374" t="str">
            <v>ПЛАСТИК</v>
          </cell>
        </row>
        <row r="30375">
          <cell r="A30375" t="str">
            <v>MT182360</v>
          </cell>
          <cell r="B30375" t="str">
            <v>MISTERIA</v>
          </cell>
          <cell r="C30375" t="str">
            <v xml:space="preserve"> Чашка хол/гор 6шт 0.18л коричн/бел</v>
          </cell>
          <cell r="E30375" t="str">
            <v>Россия</v>
          </cell>
          <cell r="F30375" t="str">
            <v>ПЛАСТИК</v>
          </cell>
        </row>
        <row r="30376">
          <cell r="A30376" t="str">
            <v>MT182915</v>
          </cell>
          <cell r="B30376" t="str">
            <v>MISTERIA</v>
          </cell>
          <cell r="C30376" t="str">
            <v xml:space="preserve"> Стакан ЦВЕТОЧНАЯ КОЛЛЕКЦИЯ 0.2л хол/гор ПП 10шт</v>
          </cell>
          <cell r="E30376" t="str">
            <v>Россия</v>
          </cell>
          <cell r="F30376" t="str">
            <v>ПЛАСТИК</v>
          </cell>
        </row>
        <row r="30377">
          <cell r="A30377" t="str">
            <v>MT18304</v>
          </cell>
          <cell r="B30377" t="str">
            <v>MISTERIA</v>
          </cell>
          <cell r="C30377" t="str">
            <v xml:space="preserve"> Тарелка д=210мм белая 12шт</v>
          </cell>
          <cell r="E30377" t="str">
            <v>Россия</v>
          </cell>
          <cell r="F30377" t="str">
            <v>ПЛАСТИК</v>
          </cell>
        </row>
        <row r="30378">
          <cell r="A30378" t="str">
            <v>MT183300</v>
          </cell>
          <cell r="B30378" t="str">
            <v>MISTERIA</v>
          </cell>
          <cell r="C30378" t="str">
            <v xml:space="preserve"> Тарелка глубокая 0.60л 12шт белая</v>
          </cell>
          <cell r="E30378" t="str">
            <v>Россия</v>
          </cell>
          <cell r="F30378" t="str">
            <v>ПЛАСТИК</v>
          </cell>
        </row>
        <row r="30379">
          <cell r="A30379" t="str">
            <v>MT183480</v>
          </cell>
          <cell r="B30379" t="str">
            <v>MISTERIA</v>
          </cell>
          <cell r="C30379" t="str">
            <v xml:space="preserve"> Тарелка 3х секционная D=210мм бел 12шт</v>
          </cell>
          <cell r="E30379" t="str">
            <v>Россия</v>
          </cell>
          <cell r="F30379" t="str">
            <v>ПЛАСТИК</v>
          </cell>
        </row>
        <row r="30380">
          <cell r="A30380" t="str">
            <v>MT183570</v>
          </cell>
          <cell r="B30380" t="str">
            <v>MISTERIA</v>
          </cell>
          <cell r="C30380" t="str">
            <v xml:space="preserve"> Тарелка дес д=170мм желтая 12шт</v>
          </cell>
          <cell r="E30380" t="str">
            <v>Россия</v>
          </cell>
          <cell r="F30380" t="str">
            <v>ПЛАСТИК</v>
          </cell>
        </row>
        <row r="30381">
          <cell r="A30381" t="str">
            <v>MT183580</v>
          </cell>
          <cell r="B30381" t="str">
            <v>MISTERIA</v>
          </cell>
          <cell r="C30381" t="str">
            <v xml:space="preserve"> Тарелка дес д=170мм синяя 12шт</v>
          </cell>
          <cell r="E30381" t="str">
            <v>Россия</v>
          </cell>
          <cell r="F30381" t="str">
            <v>ПЛАСТИК</v>
          </cell>
        </row>
        <row r="30382">
          <cell r="A30382" t="str">
            <v>MT183600</v>
          </cell>
          <cell r="B30382" t="str">
            <v>MISTERIA</v>
          </cell>
          <cell r="C30382" t="str">
            <v xml:space="preserve"> Тарелка дес д=170мм красная 12шт</v>
          </cell>
          <cell r="E30382" t="str">
            <v>Россия</v>
          </cell>
          <cell r="F30382" t="str">
            <v>ПЛАСТИК</v>
          </cell>
        </row>
        <row r="30383">
          <cell r="A30383" t="str">
            <v>MT18388B</v>
          </cell>
          <cell r="B30383" t="str">
            <v>MISTERIA</v>
          </cell>
          <cell r="C30383" t="str">
            <v xml:space="preserve"> Тарелка десертная д=170мм белая 12шт</v>
          </cell>
          <cell r="E30383" t="str">
            <v>Россия</v>
          </cell>
          <cell r="F30383" t="str">
            <v>ПЛАСТИК</v>
          </cell>
        </row>
        <row r="30384">
          <cell r="A30384" t="str">
            <v>MT184905</v>
          </cell>
          <cell r="B30384" t="str">
            <v>MISTERIA</v>
          </cell>
          <cell r="C30384" t="str">
            <v xml:space="preserve"> Тарелка ЦВЕТОЧНАЯ КОЛЛЕКЦИЯ D=180мм 10шт</v>
          </cell>
          <cell r="E30384" t="str">
            <v>Россия</v>
          </cell>
          <cell r="F30384" t="str">
            <v>ПЛАСТИК</v>
          </cell>
        </row>
        <row r="30385">
          <cell r="A30385" t="str">
            <v>MT184906</v>
          </cell>
          <cell r="B30385" t="str">
            <v>MISTERIA</v>
          </cell>
          <cell r="C30385" t="str">
            <v xml:space="preserve"> Тарелка ЦВЕТОЧНАЯ КОЛЛЕКЦИЯ D=230мм 10шт</v>
          </cell>
          <cell r="E30385" t="str">
            <v>Россия</v>
          </cell>
          <cell r="F30385" t="str">
            <v>ПЛАСТИК</v>
          </cell>
        </row>
        <row r="30386">
          <cell r="A30386" t="str">
            <v>MT184955</v>
          </cell>
          <cell r="B30386" t="str">
            <v>MISTERIA</v>
          </cell>
          <cell r="C30386" t="str">
            <v xml:space="preserve"> Тарелка ДЕТСКАЯ КОЛЛЕКЦИЯ D=180мм 10шт</v>
          </cell>
          <cell r="E30386" t="str">
            <v>Россия</v>
          </cell>
          <cell r="F30386" t="str">
            <v>ПЛАСТИК</v>
          </cell>
        </row>
        <row r="30387">
          <cell r="A30387" t="str">
            <v>MT184956</v>
          </cell>
          <cell r="B30387" t="str">
            <v>MISTERIA</v>
          </cell>
          <cell r="C30387" t="str">
            <v xml:space="preserve"> Тарелка ДЕТСКАЯ КОЛЛЕКЦИЯ D=230мм 10шт</v>
          </cell>
          <cell r="E30387" t="str">
            <v>Россия</v>
          </cell>
          <cell r="F30387" t="str">
            <v>ПЛАСТИК</v>
          </cell>
        </row>
        <row r="30388">
          <cell r="A30388" t="str">
            <v>MT184975</v>
          </cell>
          <cell r="B30388" t="str">
            <v>MISTERIA</v>
          </cell>
          <cell r="C30388" t="str">
            <v xml:space="preserve"> Тарелка ПИКНИК КОЛЛЕКЦИЯ D=180мм 10шт</v>
          </cell>
          <cell r="E30388" t="str">
            <v>Россия</v>
          </cell>
          <cell r="F30388" t="str">
            <v>ПЛАСТИК</v>
          </cell>
        </row>
        <row r="30389">
          <cell r="A30389" t="str">
            <v>MT184976</v>
          </cell>
          <cell r="B30389" t="str">
            <v>MISTERIA</v>
          </cell>
          <cell r="C30389" t="str">
            <v xml:space="preserve"> Тарелка ПИКНИК КОЛЛЕКЦИЯ D=230мм 10шт</v>
          </cell>
          <cell r="E30389" t="str">
            <v>Россия</v>
          </cell>
          <cell r="F30389" t="str">
            <v>ПЛАСТИК</v>
          </cell>
        </row>
        <row r="30390">
          <cell r="A30390" t="str">
            <v>MT18512B</v>
          </cell>
          <cell r="B30390" t="str">
            <v>MISTERIA</v>
          </cell>
          <cell r="C30390" t="str">
            <v xml:space="preserve"> Ложка столовая 165мм белая 12шт</v>
          </cell>
          <cell r="E30390" t="str">
            <v>Россия</v>
          </cell>
          <cell r="F30390" t="str">
            <v>ПЛАСТИК</v>
          </cell>
        </row>
        <row r="30391">
          <cell r="A30391" t="str">
            <v>MT18514P</v>
          </cell>
          <cell r="B30391" t="str">
            <v>MISTERIA</v>
          </cell>
          <cell r="C30391" t="str">
            <v xml:space="preserve"> Ложка чайн 125мм бел 12шт</v>
          </cell>
          <cell r="E30391" t="str">
            <v>Россия</v>
          </cell>
          <cell r="F30391" t="str">
            <v>ПЛАСТИК</v>
          </cell>
        </row>
        <row r="30392">
          <cell r="A30392" t="str">
            <v>MT185155</v>
          </cell>
          <cell r="B30392" t="str">
            <v>MISTERIA</v>
          </cell>
          <cell r="C30392" t="str">
            <v xml:space="preserve"> Вилка 165мм белая 12шт</v>
          </cell>
          <cell r="E30392" t="str">
            <v>Россия</v>
          </cell>
          <cell r="F30392" t="str">
            <v>ПЛАСТИК</v>
          </cell>
        </row>
        <row r="30393">
          <cell r="A30393" t="str">
            <v>MT18705AB</v>
          </cell>
          <cell r="B30393" t="str">
            <v>MISTERIA</v>
          </cell>
          <cell r="C30393" t="str">
            <v xml:space="preserve"> Набор ПИКНИЧОК: 6вилок + 6ножей + 6тарелок + 6цветных стаканов + 6белых салфеток</v>
          </cell>
          <cell r="E30393" t="str">
            <v>Россия</v>
          </cell>
          <cell r="F30393" t="str">
            <v>ПЛАСТИК</v>
          </cell>
        </row>
        <row r="30394">
          <cell r="A30394" t="str">
            <v>MT188001A</v>
          </cell>
          <cell r="B30394" t="str">
            <v>MISTERIA</v>
          </cell>
          <cell r="C30394" t="str">
            <v xml:space="preserve"> Вилка 165мм син 12шт</v>
          </cell>
          <cell r="E30394" t="str">
            <v>Россия</v>
          </cell>
          <cell r="F30394" t="str">
            <v>ПЛАСТИК</v>
          </cell>
        </row>
        <row r="30395">
          <cell r="A30395" t="str">
            <v>MT188002A</v>
          </cell>
          <cell r="B30395" t="str">
            <v>MISTERIA</v>
          </cell>
          <cell r="C30395" t="str">
            <v xml:space="preserve"> Вилка 165мм зеленая 12шт</v>
          </cell>
          <cell r="E30395" t="str">
            <v>Россия</v>
          </cell>
          <cell r="F30395" t="str">
            <v>ПЛАСТИК</v>
          </cell>
        </row>
        <row r="30396">
          <cell r="A30396" t="str">
            <v>MT188003A</v>
          </cell>
          <cell r="B30396" t="str">
            <v>MISTERIA</v>
          </cell>
          <cell r="C30396" t="str">
            <v xml:space="preserve"> Вилка 165мм красная 12шт</v>
          </cell>
          <cell r="E30396" t="str">
            <v>Россия</v>
          </cell>
          <cell r="F30396" t="str">
            <v>ПЛАСТИК</v>
          </cell>
        </row>
        <row r="30397">
          <cell r="A30397" t="str">
            <v>MT188004A</v>
          </cell>
          <cell r="B30397" t="str">
            <v>MISTERIA</v>
          </cell>
          <cell r="C30397" t="str">
            <v xml:space="preserve"> Вилка 165мм желтая 12шт</v>
          </cell>
          <cell r="E30397" t="str">
            <v>Россия</v>
          </cell>
          <cell r="F30397" t="str">
            <v>ПЛАСТИК</v>
          </cell>
        </row>
        <row r="30398">
          <cell r="A30398" t="str">
            <v>08C32KB</v>
          </cell>
          <cell r="B30398" t="str">
            <v>MOGOTEKS</v>
          </cell>
          <cell r="C30398" t="str">
            <v xml:space="preserve"> Скатерть белая 110х150см</v>
          </cell>
          <cell r="D30398" t="str">
            <v xml:space="preserve"> Tablecloth 110x150cm</v>
          </cell>
          <cell r="E30398" t="str">
            <v>Россия</v>
          </cell>
          <cell r="F30398" t="str">
            <v>ХЛОПОК</v>
          </cell>
        </row>
        <row r="30399">
          <cell r="A30399" t="str">
            <v>M3060120</v>
          </cell>
          <cell r="B30399" t="str">
            <v>MONETA</v>
          </cell>
          <cell r="C30399" t="str">
            <v xml:space="preserve"> Сковорода GREYSTONE 20см</v>
          </cell>
          <cell r="D30399" t="str">
            <v xml:space="preserve"> Frypan 20cm</v>
          </cell>
          <cell r="E30399" t="str">
            <v>Италия</v>
          </cell>
          <cell r="F30399" t="str">
            <v>АЛЮМИНИЙ,АНТИПРИГАРНОЕ ПОКРЫТИ</v>
          </cell>
        </row>
        <row r="30400">
          <cell r="A30400" t="str">
            <v>M3060124</v>
          </cell>
          <cell r="B30400" t="str">
            <v>MONETA</v>
          </cell>
          <cell r="C30400" t="str">
            <v xml:space="preserve"> Сковорода GREYSTONE 24см</v>
          </cell>
          <cell r="D30400" t="str">
            <v xml:space="preserve"> Frypan 24cm</v>
          </cell>
          <cell r="E30400" t="str">
            <v>Италия</v>
          </cell>
          <cell r="F30400" t="str">
            <v>АЛЮМИНИЙ,АНТИПРИГАРНОЕ ПОКРЫТИ</v>
          </cell>
        </row>
        <row r="30401">
          <cell r="A30401" t="str">
            <v>M3060126</v>
          </cell>
          <cell r="B30401" t="str">
            <v>MONETA</v>
          </cell>
          <cell r="C30401" t="str">
            <v xml:space="preserve"> Сковорода GREYSTONE 26см</v>
          </cell>
          <cell r="D30401" t="str">
            <v xml:space="preserve"> Frypan 26cm</v>
          </cell>
          <cell r="E30401" t="str">
            <v>Италия</v>
          </cell>
          <cell r="F30401" t="str">
            <v>АЛЮМИНИЙ,АНТИПРИГАРНОЕ ПОКРЫТИ</v>
          </cell>
        </row>
        <row r="30402">
          <cell r="A30402" t="str">
            <v>M3060128</v>
          </cell>
          <cell r="B30402" t="str">
            <v>MONETA</v>
          </cell>
          <cell r="C30402" t="str">
            <v xml:space="preserve"> Сковорода GREYSTONE 28см</v>
          </cell>
          <cell r="D30402" t="str">
            <v xml:space="preserve"> Frypan 28cm</v>
          </cell>
          <cell r="E30402" t="str">
            <v>Италия</v>
          </cell>
          <cell r="F30402" t="str">
            <v>АЛЮМИНИЙ,АНТИПРИГАРНОЕ ПОКРЫТИ</v>
          </cell>
        </row>
        <row r="30403">
          <cell r="A30403" t="str">
            <v>M0720120</v>
          </cell>
          <cell r="B30403" t="str">
            <v>MONETA</v>
          </cell>
          <cell r="C30403" t="str">
            <v xml:space="preserve"> Сковорода SALVAENERGIA 20см</v>
          </cell>
          <cell r="D30403" t="str">
            <v xml:space="preserve"> Frypan 20cm</v>
          </cell>
          <cell r="E30403" t="str">
            <v>Италия</v>
          </cell>
          <cell r="F30403" t="str">
            <v>АЛЮМИНИЙ,АНТИПРИГАРНОЕ ПОКРЫТИ</v>
          </cell>
        </row>
        <row r="30404">
          <cell r="A30404" t="str">
            <v>M0720124</v>
          </cell>
          <cell r="B30404" t="str">
            <v>MONETA</v>
          </cell>
          <cell r="C30404" t="str">
            <v xml:space="preserve"> Сковорода SALVAENERGIA 24см</v>
          </cell>
          <cell r="D30404" t="str">
            <v xml:space="preserve"> Frypan 24cm</v>
          </cell>
          <cell r="E30404" t="str">
            <v>Италия</v>
          </cell>
          <cell r="F30404" t="str">
            <v>АЛЮМИНИЙ,АНТИПРИГАРНОЕ ПОКРЫТИ</v>
          </cell>
        </row>
        <row r="30405">
          <cell r="A30405" t="str">
            <v>M0720126</v>
          </cell>
          <cell r="B30405" t="str">
            <v>MONETA</v>
          </cell>
          <cell r="C30405" t="str">
            <v xml:space="preserve"> Сковорода SALVAENERGIA 26см</v>
          </cell>
          <cell r="D30405" t="str">
            <v xml:space="preserve"> Frypan 26cm</v>
          </cell>
          <cell r="E30405" t="str">
            <v>Италия</v>
          </cell>
          <cell r="F30405" t="str">
            <v>АЛЮМИНИЙ,АНТИПРИГАРНОЕ ПОКРЫТИ</v>
          </cell>
        </row>
        <row r="30406">
          <cell r="A30406" t="str">
            <v>M0720128</v>
          </cell>
          <cell r="B30406" t="str">
            <v>MONETA</v>
          </cell>
          <cell r="C30406" t="str">
            <v xml:space="preserve"> Сковорода SALVAENERGIA 28см</v>
          </cell>
          <cell r="D30406" t="str">
            <v xml:space="preserve"> Frypan 28cm</v>
          </cell>
          <cell r="E30406" t="str">
            <v>Италия</v>
          </cell>
          <cell r="F30406" t="str">
            <v>АЛЮМИНИЙ,АНТИПРИГАРНОЕ ПОКРЫТИ</v>
          </cell>
        </row>
        <row r="30407">
          <cell r="A30407" t="str">
            <v>M8710120</v>
          </cell>
          <cell r="B30407" t="str">
            <v>MONETA</v>
          </cell>
          <cell r="C30407" t="str">
            <v xml:space="preserve"> Сковорода BUONGUSTO 20см индукция</v>
          </cell>
          <cell r="D30407" t="str">
            <v xml:space="preserve"> Frypan 20cm</v>
          </cell>
          <cell r="E30407" t="str">
            <v>Италия</v>
          </cell>
          <cell r="F30407" t="str">
            <v>АЛЮМИНИЙ,АНТИПРИГАРНОЕ ПОКРЫТИ</v>
          </cell>
        </row>
        <row r="30408">
          <cell r="A30408" t="str">
            <v>M8710124</v>
          </cell>
          <cell r="B30408" t="str">
            <v>MONETA</v>
          </cell>
          <cell r="C30408" t="str">
            <v xml:space="preserve"> Сковорода BUONGUSTO 24см индукция</v>
          </cell>
          <cell r="D30408" t="str">
            <v xml:space="preserve"> Frypan 24cm</v>
          </cell>
          <cell r="E30408" t="str">
            <v>Италия</v>
          </cell>
          <cell r="F30408" t="str">
            <v>АЛЮМИНИЙ,АНТИПРИГАРНОЕ ПОКРЫТИ</v>
          </cell>
        </row>
        <row r="30409">
          <cell r="A30409" t="str">
            <v>M8710126</v>
          </cell>
          <cell r="B30409" t="str">
            <v>MONETA</v>
          </cell>
          <cell r="C30409" t="str">
            <v xml:space="preserve"> Сковорода BUONGUSTO 26см индукция</v>
          </cell>
          <cell r="D30409" t="str">
            <v xml:space="preserve"> Frypan 26cm</v>
          </cell>
          <cell r="E30409" t="str">
            <v>Италия</v>
          </cell>
          <cell r="F30409" t="str">
            <v>АЛЮМИНИЙ,АНТИПРИГАРНОЕ ПОКРЫТИ</v>
          </cell>
        </row>
        <row r="30410">
          <cell r="A30410" t="str">
            <v>M8710128</v>
          </cell>
          <cell r="B30410" t="str">
            <v>MONETA</v>
          </cell>
          <cell r="C30410" t="str">
            <v xml:space="preserve"> Сковорода BUONGUSTO 28см индукция</v>
          </cell>
          <cell r="D30410" t="str">
            <v xml:space="preserve"> Frypan 28cm</v>
          </cell>
          <cell r="E30410" t="str">
            <v>Италия</v>
          </cell>
          <cell r="F30410" t="str">
            <v>АЛЮМИНИЙ,АНТИПРИГАРНОЕ ПОКРЫТИ</v>
          </cell>
        </row>
        <row r="30411">
          <cell r="A30411" t="str">
            <v>M188466720</v>
          </cell>
          <cell r="B30411" t="str">
            <v>MONETA</v>
          </cell>
          <cell r="C30411" t="str">
            <v xml:space="preserve"> Сковорода Nextech 20см</v>
          </cell>
          <cell r="D30411" t="str">
            <v xml:space="preserve"> Frypan 20cm</v>
          </cell>
          <cell r="E30411" t="str">
            <v>Италия</v>
          </cell>
          <cell r="F30411" t="str">
            <v>АЛЮМИНИЙ,АНТИПРИГАРНОЕ ПОКРЫТИ</v>
          </cell>
        </row>
        <row r="30412">
          <cell r="A30412" t="str">
            <v>M188466724</v>
          </cell>
          <cell r="B30412" t="str">
            <v>MONETA</v>
          </cell>
          <cell r="C30412" t="str">
            <v xml:space="preserve"> Сковорода Nextech 24см</v>
          </cell>
          <cell r="D30412" t="str">
            <v xml:space="preserve"> Frypan 24cm</v>
          </cell>
          <cell r="E30412" t="str">
            <v>Италия</v>
          </cell>
          <cell r="F30412" t="str">
            <v>АЛЮМИНИЙ,АНТИПРИГАРНОЕ ПОКРЫТИ</v>
          </cell>
        </row>
        <row r="30413">
          <cell r="A30413" t="str">
            <v>M188466726</v>
          </cell>
          <cell r="B30413" t="str">
            <v>MONETA</v>
          </cell>
          <cell r="C30413" t="str">
            <v xml:space="preserve"> Сковорода Nextech 26см</v>
          </cell>
          <cell r="D30413" t="str">
            <v xml:space="preserve"> Frypan 26cm</v>
          </cell>
          <cell r="E30413" t="str">
            <v>Италия</v>
          </cell>
          <cell r="F30413" t="str">
            <v>АЛЮМИНИЙ,АНТИПРИГАРНОЕ ПОКРЫТИ</v>
          </cell>
        </row>
        <row r="30414">
          <cell r="A30414" t="str">
            <v>M188466728</v>
          </cell>
          <cell r="B30414" t="str">
            <v>MONETA</v>
          </cell>
          <cell r="C30414" t="str">
            <v xml:space="preserve"> Сковорода Nextech 28см</v>
          </cell>
          <cell r="D30414" t="str">
            <v xml:space="preserve"> Frypan 28cm</v>
          </cell>
          <cell r="E30414" t="str">
            <v>Италия</v>
          </cell>
          <cell r="F30414" t="str">
            <v>АЛЮМИНИЙ,АНТИПРИГАРНОЕ ПОКРЫТИ</v>
          </cell>
        </row>
        <row r="30415">
          <cell r="A30415" t="str">
            <v>M8570120</v>
          </cell>
          <cell r="B30415" t="str">
            <v>MONETA</v>
          </cell>
          <cell r="C30415" t="str">
            <v xml:space="preserve"> Сковорода Riviera 20см</v>
          </cell>
          <cell r="D30415" t="str">
            <v xml:space="preserve"> Frypan 20cm</v>
          </cell>
          <cell r="E30415" t="str">
            <v>Италия</v>
          </cell>
          <cell r="F30415" t="str">
            <v>АЛЮМИНИЙ,АНТИПРИГАРНОЕ ПОКРЫТИ</v>
          </cell>
        </row>
        <row r="30416">
          <cell r="A30416" t="str">
            <v>M8570124</v>
          </cell>
          <cell r="B30416" t="str">
            <v>MONETA</v>
          </cell>
          <cell r="C30416" t="str">
            <v xml:space="preserve"> Сковорода Riviera 24см</v>
          </cell>
          <cell r="D30416" t="str">
            <v xml:space="preserve"> Frypan 24cm</v>
          </cell>
          <cell r="E30416" t="str">
            <v>Италия</v>
          </cell>
          <cell r="F30416" t="str">
            <v>АЛЮМИНИЙ,АНТИПРИГАРНОЕ ПОКРЫТИ</v>
          </cell>
        </row>
        <row r="30417">
          <cell r="A30417" t="str">
            <v>M8570126</v>
          </cell>
          <cell r="B30417" t="str">
            <v>MONETA</v>
          </cell>
          <cell r="C30417" t="str">
            <v xml:space="preserve"> Сковорода Riviera 26см</v>
          </cell>
          <cell r="D30417" t="str">
            <v xml:space="preserve"> Frypan 26cm</v>
          </cell>
          <cell r="E30417" t="str">
            <v>Италия</v>
          </cell>
          <cell r="F30417" t="str">
            <v>АЛЮМИНИЙ,АНТИПРИГАРНОЕ ПОКРЫТИ</v>
          </cell>
        </row>
        <row r="30418">
          <cell r="A30418" t="str">
            <v>M8570128</v>
          </cell>
          <cell r="B30418" t="str">
            <v>MONETA</v>
          </cell>
          <cell r="C30418" t="str">
            <v xml:space="preserve"> Сковорода Riviera 28см</v>
          </cell>
          <cell r="D30418" t="str">
            <v xml:space="preserve"> Frypan 28cm</v>
          </cell>
          <cell r="E30418" t="str">
            <v>Италия</v>
          </cell>
          <cell r="F30418" t="str">
            <v>АЛЮМИНИЙ,АНТИПРИГАРНОЕ ПОКРЫТИ</v>
          </cell>
        </row>
        <row r="30419">
          <cell r="A30419" t="str">
            <v>M8710224</v>
          </cell>
          <cell r="B30419" t="str">
            <v>MONETA</v>
          </cell>
          <cell r="C30419" t="str">
            <v xml:space="preserve"> Сотейник с двумя ручками BUONGUSTO 24см индукция</v>
          </cell>
          <cell r="D30419" t="str">
            <v xml:space="preserve"> TEG.2M 24CM IUNO BUONGUSTO</v>
          </cell>
          <cell r="E30419" t="str">
            <v>Италия</v>
          </cell>
          <cell r="F30419" t="str">
            <v>АЛЮМИНИЙ,АНТИПРИГАРНОЕ ПОКРЫТИ</v>
          </cell>
        </row>
        <row r="30420">
          <cell r="A30420" t="str">
            <v>M8574324</v>
          </cell>
          <cell r="B30420" t="str">
            <v>MONETA</v>
          </cell>
          <cell r="C30420" t="str">
            <v xml:space="preserve"> Сотейник Riviera 24см</v>
          </cell>
          <cell r="D30420" t="str">
            <v xml:space="preserve"> 1h extra-deep/stir-fry pan 24cm</v>
          </cell>
          <cell r="E30420" t="str">
            <v>Италия</v>
          </cell>
          <cell r="F30420" t="str">
            <v>АЛЮМИНИЙ,АНТИПРИГАРНОЕ ПОКРЫТИ</v>
          </cell>
        </row>
        <row r="30421">
          <cell r="A30421" t="str">
            <v>M183995235</v>
          </cell>
          <cell r="B30421" t="str">
            <v>MONETA</v>
          </cell>
          <cell r="C30421" t="str">
            <v xml:space="preserve"> Гриль FUOCO прямоугольный 35x25см</v>
          </cell>
          <cell r="D30421" t="str">
            <v xml:space="preserve"> Rectanguar Grill 35x25cm Moneta Protection Base</v>
          </cell>
          <cell r="E30421" t="str">
            <v>Италия</v>
          </cell>
          <cell r="F30421" t="str">
            <v>АЛЮМИНИЙ,АНТИПРИГАРНОЕ ПОКРЫТИ</v>
          </cell>
        </row>
        <row r="30422">
          <cell r="A30422" t="str">
            <v>M187274025</v>
          </cell>
          <cell r="B30422" t="str">
            <v>MONETA</v>
          </cell>
          <cell r="C30422" t="str">
            <v xml:space="preserve"> Гриль GUSTO круглый 25см</v>
          </cell>
          <cell r="D30422" t="str">
            <v xml:space="preserve"> Round Grill 25cm Moneta Gusto Griglia</v>
          </cell>
          <cell r="E30422" t="str">
            <v>Италия</v>
          </cell>
          <cell r="F30422" t="str">
            <v>АЛЮМИНИЙ,АНТИПРИГАРНОЕ ПОКРЫТИ</v>
          </cell>
        </row>
        <row r="30423">
          <cell r="A30423" t="str">
            <v>M2040120</v>
          </cell>
          <cell r="B30423" t="str">
            <v>MONETA</v>
          </cell>
          <cell r="C30423" t="str">
            <v xml:space="preserve"> Сковорода HERA 20см индукция</v>
          </cell>
          <cell r="E30423" t="str">
            <v>Италия</v>
          </cell>
          <cell r="F30423" t="str">
            <v>АЛЮМИНИЙ,АНТИПРИГАРНОЕ ПОКРЫТИ</v>
          </cell>
        </row>
        <row r="30424">
          <cell r="A30424" t="str">
            <v>M2040124</v>
          </cell>
          <cell r="B30424" t="str">
            <v>MONETA</v>
          </cell>
          <cell r="C30424" t="str">
            <v xml:space="preserve"> Сковорода HERA 24см индукция</v>
          </cell>
          <cell r="E30424" t="str">
            <v>Италия</v>
          </cell>
          <cell r="F30424" t="str">
            <v>АЛЮМИНИЙ,АНТИПРИГАРНОЕ ПОКРЫТИ</v>
          </cell>
        </row>
        <row r="30425">
          <cell r="A30425" t="str">
            <v>M2040126</v>
          </cell>
          <cell r="B30425" t="str">
            <v>MONETA</v>
          </cell>
          <cell r="C30425" t="str">
            <v xml:space="preserve"> Сковорода HERA 26см индукция</v>
          </cell>
          <cell r="E30425" t="str">
            <v>Италия</v>
          </cell>
          <cell r="F30425" t="str">
            <v>АЛЮМИНИЙ,АНТИПРИГАРНОЕ ПОКРЫТИ</v>
          </cell>
        </row>
        <row r="30426">
          <cell r="A30426" t="str">
            <v>M2120120</v>
          </cell>
          <cell r="B30426" t="str">
            <v>MONETA</v>
          </cell>
          <cell r="C30426" t="str">
            <v xml:space="preserve"> Сковорода ARGO 20см</v>
          </cell>
          <cell r="D30426" t="str">
            <v xml:space="preserve"> Frypan 20cm</v>
          </cell>
          <cell r="E30426" t="str">
            <v>Италия</v>
          </cell>
          <cell r="F30426" t="str">
            <v>АЛЮМИНИЙ,АНТИПРИГАРНОЕ ПОКРЫТИ</v>
          </cell>
        </row>
        <row r="30427">
          <cell r="A30427" t="str">
            <v>M2120124</v>
          </cell>
          <cell r="B30427" t="str">
            <v>MONETA</v>
          </cell>
          <cell r="C30427" t="str">
            <v xml:space="preserve"> Сковорода ARGO 24см</v>
          </cell>
          <cell r="D30427" t="str">
            <v xml:space="preserve"> Frypan 24cm</v>
          </cell>
          <cell r="E30427" t="str">
            <v>Италия</v>
          </cell>
          <cell r="F30427" t="str">
            <v>АЛЮМИНИЙ,АНТИПРИГАРНОЕ ПОКРЫТИ</v>
          </cell>
        </row>
        <row r="30428">
          <cell r="A30428" t="str">
            <v>M2120126</v>
          </cell>
          <cell r="B30428" t="str">
            <v>MONETA</v>
          </cell>
          <cell r="C30428" t="str">
            <v xml:space="preserve"> Сковорода ARGO 26см</v>
          </cell>
          <cell r="D30428" t="str">
            <v xml:space="preserve"> Frypan 26cm</v>
          </cell>
          <cell r="E30428" t="str">
            <v>Италия</v>
          </cell>
          <cell r="F30428" t="str">
            <v>АЛЮМИНИЙ,АНТИПРИГАРНОЕ ПОКРЫТИ</v>
          </cell>
        </row>
        <row r="30429">
          <cell r="A30429" t="str">
            <v>M70120</v>
          </cell>
          <cell r="B30429" t="str">
            <v>MONETA</v>
          </cell>
          <cell r="C30429" t="str">
            <v xml:space="preserve"> Сковорода GREYSTONE 20см индукция</v>
          </cell>
          <cell r="E30429" t="str">
            <v>Италия</v>
          </cell>
          <cell r="F30429" t="str">
            <v>АЛЮМИНИЙ,АНТИПРИГАРНОЕ ПОКРЫТИ</v>
          </cell>
        </row>
        <row r="30430">
          <cell r="A30430" t="str">
            <v>M70124</v>
          </cell>
          <cell r="B30430" t="str">
            <v>MONETA</v>
          </cell>
          <cell r="C30430" t="str">
            <v xml:space="preserve"> Сковорода GREYSTONE 24см индукция</v>
          </cell>
          <cell r="E30430" t="str">
            <v>Италия</v>
          </cell>
          <cell r="F30430" t="str">
            <v>АЛЮМИНИЙ,АНТИПРИГАРНОЕ ПОКРЫТИ</v>
          </cell>
        </row>
        <row r="30431">
          <cell r="A30431" t="str">
            <v>M70126</v>
          </cell>
          <cell r="B30431" t="str">
            <v>MONETA</v>
          </cell>
          <cell r="C30431" t="str">
            <v xml:space="preserve"> Сковорода GREYSTONE 26см индукция</v>
          </cell>
          <cell r="E30431" t="str">
            <v>Италия</v>
          </cell>
          <cell r="F30431" t="str">
            <v>АЛЮМИНИЙ,АНТИПРИГАРНОЕ ПОКРЫТИ</v>
          </cell>
        </row>
        <row r="30432">
          <cell r="A30432" t="str">
            <v>CN2073</v>
          </cell>
          <cell r="B30432" t="str">
            <v>MOREROLL</v>
          </cell>
          <cell r="C30432" t="str">
            <v xml:space="preserve"> Кружка ВОСТОЧНАЯ КРАСАВИЦА 300мл</v>
          </cell>
          <cell r="D30432" t="str">
            <v xml:space="preserve"> Mug BEAUTY OF THE EAST 300ml</v>
          </cell>
          <cell r="E30432" t="str">
            <v>Китай</v>
          </cell>
          <cell r="F30432" t="str">
            <v>ФАРФОР</v>
          </cell>
        </row>
        <row r="30433">
          <cell r="A30433" t="str">
            <v>CN2072</v>
          </cell>
          <cell r="B30433" t="str">
            <v>MOREROLL</v>
          </cell>
          <cell r="C30433" t="str">
            <v xml:space="preserve"> Кружка ЛЕТО 340мл</v>
          </cell>
          <cell r="D30433" t="str">
            <v xml:space="preserve"> Mug SUMMER 340ml</v>
          </cell>
          <cell r="E30433" t="str">
            <v>Китай</v>
          </cell>
          <cell r="F30433" t="str">
            <v>ФАРФОР</v>
          </cell>
        </row>
        <row r="30434">
          <cell r="A30434" t="str">
            <v>CN2069</v>
          </cell>
          <cell r="B30434" t="str">
            <v>MOREROLL</v>
          </cell>
          <cell r="C30434" t="str">
            <v xml:space="preserve"> Кружка ФРУКТЫ 340мл</v>
          </cell>
          <cell r="D30434" t="str">
            <v xml:space="preserve"> 12OZ TRUMPT MUG</v>
          </cell>
          <cell r="E30434" t="str">
            <v>Китай</v>
          </cell>
          <cell r="F30434" t="str">
            <v>ФАРФОР</v>
          </cell>
        </row>
        <row r="30435">
          <cell r="A30435" t="str">
            <v>CN2070</v>
          </cell>
          <cell r="B30435" t="str">
            <v>MOREROLL</v>
          </cell>
          <cell r="C30435" t="str">
            <v xml:space="preserve"> Кружка грань ЯГОДЫ 300мл</v>
          </cell>
          <cell r="D30435" t="str">
            <v xml:space="preserve"> 11OZ ANGEL MUG</v>
          </cell>
          <cell r="E30435" t="str">
            <v>Китай</v>
          </cell>
          <cell r="F30435" t="str">
            <v>ФАРФОР</v>
          </cell>
        </row>
        <row r="30436">
          <cell r="A30436" t="str">
            <v>CN2071</v>
          </cell>
          <cell r="B30436" t="str">
            <v>MOREROLL</v>
          </cell>
          <cell r="C30436" t="str">
            <v xml:space="preserve"> Кружка на ножке РОЗЫ 300мл</v>
          </cell>
          <cell r="D30436" t="str">
            <v xml:space="preserve"> 11OZ ROYAL MUG</v>
          </cell>
          <cell r="E30436" t="str">
            <v>Китай</v>
          </cell>
          <cell r="F30436" t="str">
            <v>ФАРФОР</v>
          </cell>
        </row>
        <row r="30437">
          <cell r="A30437" t="str">
            <v>CN2074</v>
          </cell>
          <cell r="B30437" t="str">
            <v>MOREROLL</v>
          </cell>
          <cell r="C30437" t="str">
            <v xml:space="preserve"> Кружка МОДНИЦА 340мл</v>
          </cell>
          <cell r="D30437" t="str">
            <v xml:space="preserve"> Mug WOMAN OF FASHION 340ml</v>
          </cell>
          <cell r="E30437" t="str">
            <v>Китай</v>
          </cell>
          <cell r="F30437" t="str">
            <v>ФАРФОР</v>
          </cell>
        </row>
        <row r="30438">
          <cell r="A30438" t="str">
            <v>CN2075</v>
          </cell>
          <cell r="B30438" t="str">
            <v>MOREROLL</v>
          </cell>
          <cell r="C30438" t="str">
            <v xml:space="preserve"> Кружка ЦВЕТОЧНЫЙ САД 340мл</v>
          </cell>
          <cell r="D30438" t="str">
            <v xml:space="preserve"> Mug FLOWER GARDEN 340ml</v>
          </cell>
          <cell r="E30438" t="str">
            <v>Китай</v>
          </cell>
          <cell r="F30438" t="str">
            <v>ФАРФОР</v>
          </cell>
        </row>
        <row r="30439">
          <cell r="A30439" t="str">
            <v>DH8-62</v>
          </cell>
          <cell r="B30439" t="str">
            <v>MULTIDOM</v>
          </cell>
          <cell r="C30439" t="str">
            <v xml:space="preserve"> Набор кулинарных форм для выпечки (разъемные) 3шт d=17.5/22.5/24.5см</v>
          </cell>
          <cell r="E30439" t="str">
            <v>Китай</v>
          </cell>
          <cell r="F30439" t="str">
            <v>СТАЛЬ ЛУЖЕНАЯ</v>
          </cell>
        </row>
        <row r="30440">
          <cell r="A30440" t="str">
            <v>MO8-102</v>
          </cell>
          <cell r="B30440" t="str">
            <v>MULTIDOM</v>
          </cell>
          <cell r="C30440" t="str">
            <v xml:space="preserve"> Формы для выпечки одноразовые Набор 3шт 20х10х5см (865мл, алюминий)</v>
          </cell>
          <cell r="E30440" t="str">
            <v>Россия</v>
          </cell>
          <cell r="F30440" t="str">
            <v>ФОЛЬГА АЛЮМИНИЕВАЯ</v>
          </cell>
        </row>
        <row r="30441">
          <cell r="A30441" t="str">
            <v>MO8-104</v>
          </cell>
          <cell r="B30441" t="str">
            <v>MULTIDOM</v>
          </cell>
          <cell r="C30441" t="str">
            <v xml:space="preserve"> Формы для выпечки одноразовые Набор 2шт 29х20х5см (2235мл, алюминий)</v>
          </cell>
          <cell r="E30441" t="str">
            <v>Россия</v>
          </cell>
          <cell r="F30441" t="str">
            <v>ФОЛЬГА АЛЮМИНИЕВАЯ</v>
          </cell>
        </row>
        <row r="30442">
          <cell r="A30442" t="str">
            <v>MO8-108</v>
          </cell>
          <cell r="B30442" t="str">
            <v>MULTIDOM</v>
          </cell>
          <cell r="C30442" t="str">
            <v xml:space="preserve"> Формы для выпечки одноразовые Набор 3шт d=20 h=5.5см (1400мл, алюминий)</v>
          </cell>
          <cell r="E30442" t="str">
            <v>Россия</v>
          </cell>
          <cell r="F30442" t="str">
            <v>ФОЛЬГА АЛЮМИНИЕВАЯ</v>
          </cell>
        </row>
        <row r="30443">
          <cell r="A30443" t="str">
            <v>ZT10-12</v>
          </cell>
          <cell r="B30443" t="str">
            <v>MULTIDOM</v>
          </cell>
          <cell r="C30443" t="str">
            <v xml:space="preserve"> Салфетка РОГОЖКА 30х45см 3цв</v>
          </cell>
          <cell r="E30443" t="str">
            <v>Китай</v>
          </cell>
          <cell r="F30443" t="str">
            <v>ТЕКСТИЛЕН</v>
          </cell>
        </row>
        <row r="30444">
          <cell r="A30444" t="str">
            <v>ZT10-13</v>
          </cell>
          <cell r="B30444" t="str">
            <v>MULTIDOM</v>
          </cell>
          <cell r="C30444" t="str">
            <v xml:space="preserve"> Салфетка-подставка 20х20см</v>
          </cell>
          <cell r="E30444" t="str">
            <v>Китай</v>
          </cell>
          <cell r="F30444" t="str">
            <v>ТЕКСТИЛЕН</v>
          </cell>
        </row>
        <row r="30445">
          <cell r="A30445" t="str">
            <v>L22-152</v>
          </cell>
          <cell r="B30445" t="str">
            <v>MULTIDOM</v>
          </cell>
          <cell r="C30445" t="str">
            <v xml:space="preserve"> Прихватка круглая РУССКИЙ СТИЛЬ 6дизайнов</v>
          </cell>
          <cell r="E30445" t="str">
            <v>Китай</v>
          </cell>
          <cell r="F30445" t="str">
            <v>ХЛОПОК</v>
          </cell>
        </row>
        <row r="30446">
          <cell r="A30446" t="str">
            <v>JH50-54</v>
          </cell>
          <cell r="B30446" t="str">
            <v>MULTIDOM</v>
          </cell>
          <cell r="C30446" t="str">
            <v xml:space="preserve"> Щипцы универсальные 22см 3цв</v>
          </cell>
          <cell r="E30446" t="str">
            <v>Китай</v>
          </cell>
          <cell r="F30446" t="str">
            <v>НЕРЖАВЕЮЩАЯ СТАЛЬ,ПЛАСТИК</v>
          </cell>
        </row>
        <row r="30447">
          <cell r="A30447" t="str">
            <v>AN11-20</v>
          </cell>
          <cell r="B30447" t="str">
            <v>MULTIDOM</v>
          </cell>
          <cell r="C30447" t="str">
            <v xml:space="preserve"> Набор сит 2 шт(57см) AN11-20</v>
          </cell>
          <cell r="E30447" t="str">
            <v>Китай</v>
          </cell>
          <cell r="F30447" t="str">
            <v>СТАЛЬ</v>
          </cell>
        </row>
        <row r="30448">
          <cell r="A30448" t="str">
            <v>J11-93</v>
          </cell>
          <cell r="B30448" t="str">
            <v>MULTIDOM</v>
          </cell>
          <cell r="C30448" t="str">
            <v xml:space="preserve"> Набор декораторов для кофе 4шт 85х13см NEW J11-93</v>
          </cell>
          <cell r="E30448" t="str">
            <v>Китай</v>
          </cell>
          <cell r="F30448" t="str">
            <v>МЕТАЛЛ</v>
          </cell>
        </row>
        <row r="30449">
          <cell r="A30449" t="str">
            <v>J11-94</v>
          </cell>
          <cell r="B30449" t="str">
            <v>MULTIDOM</v>
          </cell>
          <cell r="C30449" t="str">
            <v xml:space="preserve"> Набор декораторов для кофе 4шт 85х13см NEW J11-94</v>
          </cell>
          <cell r="E30449" t="str">
            <v>Китай</v>
          </cell>
          <cell r="F30449" t="str">
            <v>МЕТАЛЛ</v>
          </cell>
        </row>
        <row r="30450">
          <cell r="A30450" t="str">
            <v>LC22-66</v>
          </cell>
          <cell r="B30450" t="str">
            <v>MULTIDOM</v>
          </cell>
          <cell r="C30450" t="str">
            <v xml:space="preserve"> Фартук виниловый (с карманом) 18 диз 75х52 см LC22-66</v>
          </cell>
          <cell r="E30450" t="str">
            <v>Китай</v>
          </cell>
          <cell r="F30450" t="str">
            <v>ВИНИЛ</v>
          </cell>
        </row>
        <row r="30451">
          <cell r="A30451" t="str">
            <v>BD34-53</v>
          </cell>
          <cell r="B30451" t="str">
            <v>MULTIDOM</v>
          </cell>
          <cell r="C30451" t="str">
            <v xml:space="preserve"> Занавес д/ван винил 180х180см 12 диз BD34-53</v>
          </cell>
          <cell r="E30451" t="str">
            <v>Китай</v>
          </cell>
          <cell r="F30451" t="str">
            <v>ВИНИЛ</v>
          </cell>
        </row>
        <row r="30452">
          <cell r="A30452" t="str">
            <v>DH58-155</v>
          </cell>
          <cell r="B30452" t="str">
            <v>MULTIDOM</v>
          </cell>
          <cell r="C30452" t="str">
            <v xml:space="preserve"> Трос для прочистки труб дл 12м диам 55мм NEW DH58-155</v>
          </cell>
          <cell r="E30452" t="str">
            <v>Китай</v>
          </cell>
          <cell r="F30452" t="str">
            <v>МЕТАЛЛ</v>
          </cell>
        </row>
        <row r="30453">
          <cell r="A30453" t="str">
            <v>LC65-17</v>
          </cell>
          <cell r="B30453" t="str">
            <v>MULTIDOM</v>
          </cell>
          <cell r="C30453" t="str">
            <v xml:space="preserve"> Скатерть 152х228см 18 диз LC65-17</v>
          </cell>
          <cell r="E30453" t="str">
            <v>Китай</v>
          </cell>
          <cell r="F30453" t="str">
            <v>ТЕКСТИЛЬ</v>
          </cell>
        </row>
        <row r="30454">
          <cell r="A30454" t="str">
            <v>AN68-14</v>
          </cell>
          <cell r="B30454" t="str">
            <v>MULTIDOM</v>
          </cell>
          <cell r="C30454" t="str">
            <v xml:space="preserve"> Венчик РЕТРО</v>
          </cell>
          <cell r="E30454" t="str">
            <v>Китай</v>
          </cell>
          <cell r="F30454" t="str">
            <v>НЕРЖ СТАЛЬ, ДЕРЕВО</v>
          </cell>
        </row>
        <row r="30455">
          <cell r="A30455" t="str">
            <v>MT76-17</v>
          </cell>
          <cell r="B30455" t="str">
            <v>MULTIDOM</v>
          </cell>
          <cell r="C30455" t="str">
            <v xml:space="preserve"> Лейка-кувшин 2л 2цв</v>
          </cell>
          <cell r="E30455" t="str">
            <v>Россия</v>
          </cell>
          <cell r="F30455" t="str">
            <v>ПЛАСТМАССА</v>
          </cell>
        </row>
        <row r="30456">
          <cell r="A30456" t="str">
            <v>MG76-57</v>
          </cell>
          <cell r="B30456" t="str">
            <v>MULTIDOM</v>
          </cell>
          <cell r="C30456" t="str">
            <v xml:space="preserve"> Коврик для раковины АЖУРНЫЙ (кругл) d=29см 5цв</v>
          </cell>
          <cell r="E30456" t="str">
            <v>Россия</v>
          </cell>
          <cell r="F30456" t="str">
            <v>ПОЛИВИНИЛХЛОРИД</v>
          </cell>
        </row>
        <row r="30457">
          <cell r="A30457" t="str">
            <v>MG76-60</v>
          </cell>
          <cell r="B30457" t="str">
            <v>MULTIDOM</v>
          </cell>
          <cell r="C30457" t="str">
            <v xml:space="preserve"> Воронка с ситечком 5цв 13х11см ручка 10см</v>
          </cell>
          <cell r="E30457" t="str">
            <v>Россия</v>
          </cell>
          <cell r="F30457" t="str">
            <v>ПЛАСТМАССА</v>
          </cell>
        </row>
        <row r="30458">
          <cell r="A30458" t="str">
            <v>DH80-167</v>
          </cell>
          <cell r="B30458" t="str">
            <v>MULTIDOM</v>
          </cell>
          <cell r="C30458" t="str">
            <v xml:space="preserve"> Мельница для перца 2цв</v>
          </cell>
          <cell r="E30458" t="str">
            <v>Китай</v>
          </cell>
          <cell r="F30458" t="str">
            <v>МЕТАЛЛ, КЕРАМИКА, ПЛАСТМАССА</v>
          </cell>
        </row>
        <row r="30459">
          <cell r="A30459" t="str">
            <v>DH80-225</v>
          </cell>
          <cell r="B30459" t="str">
            <v>MULTIDOM</v>
          </cell>
          <cell r="C30459" t="str">
            <v xml:space="preserve"> Форма для равиоли КВАДРАТ 2цв</v>
          </cell>
          <cell r="E30459" t="str">
            <v>Китай</v>
          </cell>
          <cell r="F30459" t="str">
            <v>ПЛАСТМАССА</v>
          </cell>
        </row>
        <row r="30460">
          <cell r="A30460" t="str">
            <v>CK76-3</v>
          </cell>
          <cell r="B30460" t="str">
            <v>MULTIDOM</v>
          </cell>
          <cell r="C30460" t="str">
            <v xml:space="preserve"> Фруктовница с поддоном/сушилка для стаканов 2 цв СК76-3</v>
          </cell>
          <cell r="E30460" t="str">
            <v>Россия</v>
          </cell>
          <cell r="F30460" t="str">
            <v>ПЛАСТИК</v>
          </cell>
        </row>
        <row r="30461">
          <cell r="A30461" t="str">
            <v>AN1116</v>
          </cell>
          <cell r="B30461" t="str">
            <v>MULTIDOM</v>
          </cell>
          <cell r="C30461" t="str">
            <v xml:space="preserve"> Сито 12см Эконом (сталь) AN11-16</v>
          </cell>
          <cell r="E30461" t="str">
            <v>Китай</v>
          </cell>
          <cell r="F30461" t="str">
            <v>СТАЛЬ</v>
          </cell>
        </row>
        <row r="30462">
          <cell r="A30462" t="str">
            <v>AN1119</v>
          </cell>
          <cell r="B30462" t="str">
            <v>MULTIDOM</v>
          </cell>
          <cell r="C30462" t="str">
            <v xml:space="preserve"> Сито 20см Эконом (сталь) AN11-19</v>
          </cell>
          <cell r="E30462" t="str">
            <v>Китай</v>
          </cell>
          <cell r="F30462" t="str">
            <v>СТАЛЬ</v>
          </cell>
        </row>
        <row r="30463">
          <cell r="A30463" t="str">
            <v>AN1121</v>
          </cell>
          <cell r="B30463" t="str">
            <v>MULTIDOM</v>
          </cell>
          <cell r="C30463" t="str">
            <v xml:space="preserve"> Набор сит. 3 шт. (789 см) AN11-21</v>
          </cell>
          <cell r="E30463" t="str">
            <v>Китай</v>
          </cell>
          <cell r="F30463" t="str">
            <v>СТАЛЬ</v>
          </cell>
        </row>
        <row r="30464">
          <cell r="A30464" t="str">
            <v>LC6516</v>
          </cell>
          <cell r="B30464" t="str">
            <v>MULTIDOM</v>
          </cell>
          <cell r="C30464" t="str">
            <v xml:space="preserve"> Скатерть 137х182см 18диз LC65-16</v>
          </cell>
          <cell r="E30464" t="str">
            <v>Китай</v>
          </cell>
          <cell r="F30464" t="str">
            <v>ТЕКСТИЛЬ</v>
          </cell>
        </row>
        <row r="30465">
          <cell r="A30465" t="str">
            <v>XM7585</v>
          </cell>
          <cell r="B30465" t="str">
            <v>MULTIDOM</v>
          </cell>
          <cell r="C30465" t="str">
            <v xml:space="preserve"> Н-р прищепок с петлей 8шт 4цв XM75-85</v>
          </cell>
          <cell r="E30465" t="str">
            <v>Китай</v>
          </cell>
          <cell r="F30465" t="str">
            <v>ПЛАСТИК</v>
          </cell>
        </row>
        <row r="30466">
          <cell r="A30466" t="str">
            <v>CH3485</v>
          </cell>
          <cell r="B30466" t="str">
            <v>MULTIDOM</v>
          </cell>
          <cell r="C30466" t="str">
            <v xml:space="preserve"> Занавеска для ванной 180x180см 12диз СН34-85</v>
          </cell>
          <cell r="E30466" t="str">
            <v>Китай</v>
          </cell>
          <cell r="F30466" t="str">
            <v>ВИНИЛ</v>
          </cell>
        </row>
        <row r="30467">
          <cell r="A30467" t="str">
            <v>DH8-57</v>
          </cell>
          <cell r="B30467" t="str">
            <v>MULTIDOM</v>
          </cell>
          <cell r="C30467" t="str">
            <v xml:space="preserve"> Кулинарная форма для пирога (разъемная)d=23см h=3см</v>
          </cell>
          <cell r="E30467" t="str">
            <v>Китай</v>
          </cell>
          <cell r="F30467" t="str">
            <v>СТАЛЬ ЛУЖЕНАЯ</v>
          </cell>
        </row>
        <row r="30468">
          <cell r="A30468" t="str">
            <v>DH8-61</v>
          </cell>
          <cell r="B30468" t="str">
            <v>MULTIDOM</v>
          </cell>
          <cell r="C30468" t="str">
            <v xml:space="preserve"> Кулинарная форма для выпечки (разъемная)d=24.5см h=7.5см</v>
          </cell>
          <cell r="E30468" t="str">
            <v>Китай</v>
          </cell>
          <cell r="F30468" t="str">
            <v>СТАЛЬ ЛУЖЕНАЯ</v>
          </cell>
        </row>
        <row r="30469">
          <cell r="A30469" t="str">
            <v>NH27-170</v>
          </cell>
          <cell r="B30469" t="str">
            <v>MULTIDOM</v>
          </cell>
          <cell r="E30469" t="str">
            <v>Китай</v>
          </cell>
          <cell r="F30469" t="str">
            <v>ПЛАСТИК</v>
          </cell>
        </row>
        <row r="30470">
          <cell r="A30470" t="str">
            <v>PY27-134</v>
          </cell>
          <cell r="B30470" t="str">
            <v>MULTIDOM</v>
          </cell>
          <cell r="E30470" t="str">
            <v>Китай</v>
          </cell>
          <cell r="F30470" t="str">
            <v>ПЛАСТИК</v>
          </cell>
        </row>
        <row r="30471">
          <cell r="A30471" t="str">
            <v>IL70-1</v>
          </cell>
          <cell r="B30471" t="str">
            <v>MULTIDOM</v>
          </cell>
          <cell r="C30471" t="str">
            <v xml:space="preserve"> Чехол для одежды 60х100см 3цв</v>
          </cell>
          <cell r="E30471" t="str">
            <v>Россия</v>
          </cell>
          <cell r="F30471" t="str">
            <v>ПЛАСТИК</v>
          </cell>
        </row>
        <row r="30472">
          <cell r="A30472" t="str">
            <v>Z22-20</v>
          </cell>
          <cell r="B30472" t="str">
            <v>MULTIDOM</v>
          </cell>
          <cell r="C30472" t="str">
            <v xml:space="preserve"> Прихватка с руковицей БАБОЧКА 6диз (набор из 2пр)</v>
          </cell>
          <cell r="E30472" t="str">
            <v>Россия</v>
          </cell>
          <cell r="F30472" t="str">
            <v>ПЛАСТИК</v>
          </cell>
        </row>
        <row r="30473">
          <cell r="A30473" t="str">
            <v>AN11-17</v>
          </cell>
          <cell r="B30473" t="str">
            <v>MULTIDOM</v>
          </cell>
          <cell r="C30473" t="str">
            <v xml:space="preserve"> Сито 16см ЭКОНОМ (сталь)</v>
          </cell>
          <cell r="E30473" t="str">
            <v>Россия</v>
          </cell>
          <cell r="F30473" t="str">
            <v>ПЛАСТИК</v>
          </cell>
        </row>
        <row r="30474">
          <cell r="A30474" t="str">
            <v>AN11-21</v>
          </cell>
          <cell r="B30474" t="str">
            <v>MULTIDOM</v>
          </cell>
          <cell r="C30474" t="str">
            <v xml:space="preserve"> Набор из 3-х сит 7/8/9см</v>
          </cell>
          <cell r="E30474" t="str">
            <v>Неоднозначность</v>
          </cell>
          <cell r="F30474" t="str">
            <v>ПЛАСТИК</v>
          </cell>
        </row>
        <row r="30475">
          <cell r="A30475" t="str">
            <v>BD24-6</v>
          </cell>
          <cell r="B30475" t="str">
            <v>MULTIDOM</v>
          </cell>
          <cell r="C30475" t="str">
            <v xml:space="preserve"> Плащ-пончо детский 108х88cм 3цв</v>
          </cell>
          <cell r="E30475" t="str">
            <v>Россия</v>
          </cell>
          <cell r="F30475" t="str">
            <v>ПОЛИЭТИЛЕН</v>
          </cell>
        </row>
        <row r="30476">
          <cell r="A30476" t="str">
            <v>LF75-76</v>
          </cell>
          <cell r="B30476" t="str">
            <v>MULTIDOM</v>
          </cell>
          <cell r="C30476" t="str">
            <v xml:space="preserve"> Набор зажимов КЛИП 4шт 14см 4цв</v>
          </cell>
          <cell r="E30476" t="str">
            <v>Россия</v>
          </cell>
          <cell r="F30476" t="str">
            <v>ПЛАСТИК</v>
          </cell>
        </row>
        <row r="30477">
          <cell r="A30477" t="str">
            <v>DH80-129</v>
          </cell>
          <cell r="B30477" t="str">
            <v>MULTIDOM</v>
          </cell>
          <cell r="C30477" t="str">
            <v xml:space="preserve"> Прихватка сил КРОКОДИЛ 3цв NEW</v>
          </cell>
          <cell r="E30477" t="str">
            <v>Китай</v>
          </cell>
          <cell r="F30477" t="str">
            <v>СИЛИКОН</v>
          </cell>
        </row>
        <row r="30478">
          <cell r="A30478" t="str">
            <v>JH87-64</v>
          </cell>
          <cell r="B30478" t="str">
            <v>MULTIDOM</v>
          </cell>
          <cell r="C30478" t="str">
            <v xml:space="preserve"> Сушилка для белья 4 линии</v>
          </cell>
          <cell r="E30478" t="str">
            <v>Китай</v>
          </cell>
          <cell r="F30478" t="str">
            <v>МЕТАЛЛ</v>
          </cell>
        </row>
        <row r="30479">
          <cell r="A30479" t="str">
            <v>L22-209</v>
          </cell>
          <cell r="B30479" t="str">
            <v>MULTIDOM</v>
          </cell>
          <cell r="C30479" t="str">
            <v xml:space="preserve"> Прихватка ЦВЕТУЩИЕ ДЕРЕВЬЯ 8диз</v>
          </cell>
          <cell r="E30479" t="str">
            <v>Китай</v>
          </cell>
          <cell r="F30479" t="str">
            <v>ТКАНЬ</v>
          </cell>
        </row>
        <row r="30480">
          <cell r="A30480" t="str">
            <v>MB72-4</v>
          </cell>
          <cell r="B30480" t="str">
            <v>MULTIDOM</v>
          </cell>
          <cell r="C30480" t="str">
            <v xml:space="preserve"> Коврик для ванн КАМУШКИ С РАКУШКАМИ 69х39см 4цв</v>
          </cell>
          <cell r="E30480" t="str">
            <v>Россия</v>
          </cell>
          <cell r="F30480" t="str">
            <v>ПЛАСТИК</v>
          </cell>
        </row>
        <row r="30481">
          <cell r="A30481" t="str">
            <v>CP56-59</v>
          </cell>
          <cell r="B30481" t="str">
            <v>MULTIDOM</v>
          </cell>
          <cell r="C30481" t="str">
            <v xml:space="preserve"> Соковыжималка для цитрусовых NEW</v>
          </cell>
          <cell r="E30481" t="str">
            <v>Россия</v>
          </cell>
          <cell r="F30481" t="str">
            <v>ПЛАСТИК</v>
          </cell>
        </row>
        <row r="30482">
          <cell r="A30482" t="str">
            <v>MT76-16</v>
          </cell>
          <cell r="B30482" t="str">
            <v>MULTIDOM</v>
          </cell>
          <cell r="C30482" t="str">
            <v xml:space="preserve"> Терка с 4 насадками и держателем</v>
          </cell>
          <cell r="E30482" t="str">
            <v>Россия</v>
          </cell>
          <cell r="F30482" t="str">
            <v>МЕТАЛЛ</v>
          </cell>
        </row>
        <row r="30483">
          <cell r="A30483" t="str">
            <v>L22-206</v>
          </cell>
          <cell r="B30483" t="str">
            <v>MULTIDOM</v>
          </cell>
          <cell r="C30483" t="str">
            <v xml:space="preserve"> Набор прихв с рук ЯГОДЫ-ФРУКТЫ фото</v>
          </cell>
          <cell r="E30483" t="str">
            <v>Китай</v>
          </cell>
          <cell r="F30483" t="str">
            <v>ТКАНЬ</v>
          </cell>
        </row>
        <row r="30484">
          <cell r="A30484" t="str">
            <v>J83-18</v>
          </cell>
          <cell r="B30484" t="str">
            <v>MULTIDOM</v>
          </cell>
          <cell r="C30484" t="str">
            <v xml:space="preserve"> Рыхлитель-вилка деревянная ручка</v>
          </cell>
          <cell r="E30484" t="str">
            <v>Китай</v>
          </cell>
          <cell r="F30484" t="str">
            <v>ДЕРЕВО</v>
          </cell>
        </row>
        <row r="30485">
          <cell r="A30485" t="str">
            <v>J83-50</v>
          </cell>
          <cell r="B30485" t="str">
            <v>MULTIDOM</v>
          </cell>
          <cell r="C30485" t="str">
            <v xml:space="preserve"> Складная пила</v>
          </cell>
          <cell r="E30485" t="str">
            <v>Китай</v>
          </cell>
          <cell r="F30485" t="str">
            <v>МЕТАЛЛ</v>
          </cell>
        </row>
        <row r="30486">
          <cell r="A30486" t="str">
            <v>FL75-34</v>
          </cell>
          <cell r="B30486" t="str">
            <v>MULTIDOM</v>
          </cell>
          <cell r="C30486" t="str">
            <v xml:space="preserve"> Вешалка круг 12 прищепок 3цв NEW</v>
          </cell>
          <cell r="E30486" t="str">
            <v>Китай</v>
          </cell>
          <cell r="F30486" t="str">
            <v>МЕТАЛЛ</v>
          </cell>
        </row>
        <row r="30487">
          <cell r="A30487" t="str">
            <v>WD-84-97</v>
          </cell>
          <cell r="B30487" t="str">
            <v>MULTIDOM</v>
          </cell>
          <cell r="C30487" t="str">
            <v xml:space="preserve"> Подушка для путешествия 4цв</v>
          </cell>
          <cell r="E30487" t="str">
            <v>Китай</v>
          </cell>
          <cell r="F30487" t="str">
            <v>ТКАНЬ</v>
          </cell>
        </row>
        <row r="30488">
          <cell r="A30488" t="str">
            <v>YJ38-2</v>
          </cell>
          <cell r="B30488" t="str">
            <v>MULTIDOM</v>
          </cell>
          <cell r="C30488" t="str">
            <v xml:space="preserve"> Коврик для ванной 69x39см 4цв</v>
          </cell>
          <cell r="E30488" t="str">
            <v>Китай</v>
          </cell>
          <cell r="F30488" t="str">
            <v>ПЛАСТИК</v>
          </cell>
        </row>
        <row r="30489">
          <cell r="A30489" t="str">
            <v>YM75-86</v>
          </cell>
          <cell r="B30489" t="str">
            <v>MULTIDOM</v>
          </cell>
          <cell r="C30489" t="str">
            <v xml:space="preserve"> Корзинка для мелочей 4 цв</v>
          </cell>
          <cell r="E30489" t="str">
            <v>Китай</v>
          </cell>
          <cell r="F30489" t="str">
            <v>ПЛАСТИК</v>
          </cell>
        </row>
        <row r="30490">
          <cell r="A30490" t="str">
            <v>YM75-95</v>
          </cell>
          <cell r="B30490" t="str">
            <v>MULTIDOM</v>
          </cell>
          <cell r="C30490" t="str">
            <v xml:space="preserve"> Мини-корзина для мелочей 12х10.5х11см 3цв</v>
          </cell>
          <cell r="E30490" t="str">
            <v>Китай</v>
          </cell>
          <cell r="F30490" t="str">
            <v>ПЛАСТИК</v>
          </cell>
        </row>
        <row r="30491">
          <cell r="A30491" t="str">
            <v>YM80-122</v>
          </cell>
          <cell r="B30491" t="str">
            <v>MULTIDOM</v>
          </cell>
          <cell r="C30491" t="str">
            <v xml:space="preserve"> Форма для льда 21.5х10х3см 3цв NEW</v>
          </cell>
          <cell r="E30491" t="str">
            <v>Китай</v>
          </cell>
          <cell r="F30491" t="str">
            <v>ПЛАСТИК</v>
          </cell>
        </row>
        <row r="30492">
          <cell r="A30492" t="str">
            <v>Z22-55</v>
          </cell>
          <cell r="B30492" t="str">
            <v>MULTIDOM</v>
          </cell>
          <cell r="C30492" t="str">
            <v xml:space="preserve"> Прихватка МАСЛЕНИЦА 20см 4диз</v>
          </cell>
          <cell r="E30492" t="str">
            <v>Китай</v>
          </cell>
          <cell r="F30492" t="str">
            <v>ТКАНЬ</v>
          </cell>
        </row>
        <row r="30493">
          <cell r="A30493" t="str">
            <v>Z88-265</v>
          </cell>
          <cell r="B30493" t="str">
            <v>MULTIDOM</v>
          </cell>
          <cell r="C30493" t="str">
            <v xml:space="preserve"> Прихватка ОБЕЗЬЯНКА НА КУХНЕ 17х17см 6диз</v>
          </cell>
          <cell r="E30493" t="str">
            <v>Китай</v>
          </cell>
          <cell r="F30493" t="str">
            <v>ТКАНЬ</v>
          </cell>
        </row>
        <row r="30494">
          <cell r="A30494" t="str">
            <v>Z88-266</v>
          </cell>
          <cell r="B30494" t="str">
            <v>MULTIDOM</v>
          </cell>
          <cell r="C30494" t="str">
            <v xml:space="preserve"> Набор прихватка с рукавиц ОБЕЗЬЯНКА НА КУХНЕ 17х17см 6диз</v>
          </cell>
          <cell r="E30494" t="str">
            <v>Китай</v>
          </cell>
          <cell r="F30494" t="str">
            <v>ТКАНЬ</v>
          </cell>
        </row>
        <row r="30495">
          <cell r="A30495" t="str">
            <v>ZT10-10</v>
          </cell>
          <cell r="B30495" t="str">
            <v>MULTIDOM</v>
          </cell>
          <cell r="C30495" t="str">
            <v xml:space="preserve"> Салфетка ЛИНИИ 30х45см 3цв NEW+</v>
          </cell>
          <cell r="E30495" t="str">
            <v>Китай</v>
          </cell>
          <cell r="F30495" t="str">
            <v>ТКАНЬ</v>
          </cell>
        </row>
        <row r="30496">
          <cell r="A30496" t="str">
            <v>ZT10-2</v>
          </cell>
          <cell r="B30496" t="str">
            <v>MULTIDOM</v>
          </cell>
          <cell r="C30496" t="str">
            <v xml:space="preserve"> Салфетка ПЛЕТЕНКА 30х45см 3цв</v>
          </cell>
          <cell r="E30496" t="str">
            <v>Китай</v>
          </cell>
          <cell r="F30496" t="str">
            <v>ТКАНЬ</v>
          </cell>
        </row>
        <row r="30497">
          <cell r="A30497" t="str">
            <v>ZT10-3</v>
          </cell>
          <cell r="B30497" t="str">
            <v>MULTIDOM</v>
          </cell>
          <cell r="C30497" t="str">
            <v xml:space="preserve"> Салфетка КЛЕТКА 30х45 4цв</v>
          </cell>
          <cell r="E30497" t="str">
            <v>Китай</v>
          </cell>
          <cell r="F30497" t="str">
            <v>ТКАНЬ</v>
          </cell>
        </row>
        <row r="30498">
          <cell r="A30498" t="str">
            <v>ZT10-4</v>
          </cell>
          <cell r="B30498" t="str">
            <v>MULTIDOM</v>
          </cell>
          <cell r="C30498" t="str">
            <v xml:space="preserve"> Салфетка ЖАККАРДОВЫЕ ЦВЕТЫ 30х45см</v>
          </cell>
          <cell r="E30498" t="str">
            <v>Китай</v>
          </cell>
          <cell r="F30498" t="str">
            <v>ТКАНЬ</v>
          </cell>
        </row>
        <row r="30499">
          <cell r="A30499" t="str">
            <v>ZT10-5</v>
          </cell>
          <cell r="B30499" t="str">
            <v>MULTIDOM</v>
          </cell>
          <cell r="C30499" t="str">
            <v xml:space="preserve"> Салфетка ЛЕС 30х45см 3цв</v>
          </cell>
          <cell r="E30499" t="str">
            <v>Китай</v>
          </cell>
          <cell r="F30499" t="str">
            <v>ТКАНЬ</v>
          </cell>
        </row>
        <row r="30500">
          <cell r="A30500" t="str">
            <v>ZT10-7</v>
          </cell>
          <cell r="B30500" t="str">
            <v>MULTIDOM</v>
          </cell>
          <cell r="C30500" t="str">
            <v xml:space="preserve"> Салфетка КОКТЕЙЛЬ 30х45см 3цв</v>
          </cell>
          <cell r="E30500" t="str">
            <v>Китай</v>
          </cell>
          <cell r="F30500" t="str">
            <v>ТКАНЬ</v>
          </cell>
        </row>
        <row r="30501">
          <cell r="A30501" t="str">
            <v>ZT10-8</v>
          </cell>
          <cell r="B30501" t="str">
            <v>MULTIDOM</v>
          </cell>
          <cell r="C30501" t="str">
            <v xml:space="preserve"> Салфетка 4КЛЕТКИ 30х45 4цв</v>
          </cell>
          <cell r="E30501" t="str">
            <v>Китай</v>
          </cell>
          <cell r="F30501" t="str">
            <v>ТКАНЬ</v>
          </cell>
        </row>
        <row r="30502">
          <cell r="A30502" t="str">
            <v>AN11-15</v>
          </cell>
          <cell r="B30502" t="str">
            <v>MULTIDOM</v>
          </cell>
          <cell r="C30502" t="str">
            <v xml:space="preserve"> Сито 8см ЭКОНОМ (сталь)</v>
          </cell>
          <cell r="E30502" t="str">
            <v>Китай</v>
          </cell>
          <cell r="F30502" t="str">
            <v>МЕТАЛЛ</v>
          </cell>
        </row>
        <row r="30503">
          <cell r="A30503" t="str">
            <v>AN11-16</v>
          </cell>
          <cell r="B30503" t="str">
            <v>MULTIDOM</v>
          </cell>
          <cell r="C30503" t="str">
            <v xml:space="preserve"> Сито 12см ЭКОНОМ (сталь)</v>
          </cell>
          <cell r="E30503" t="str">
            <v>Китай</v>
          </cell>
          <cell r="F30503" t="str">
            <v>МЕТАЛЛ</v>
          </cell>
        </row>
        <row r="30504">
          <cell r="A30504" t="str">
            <v>AN11-18</v>
          </cell>
          <cell r="B30504" t="str">
            <v>MULTIDOM</v>
          </cell>
          <cell r="C30504" t="str">
            <v xml:space="preserve"> Сито 18ссм ЭКОНОМ (сталь)</v>
          </cell>
          <cell r="E30504" t="str">
            <v>Китай</v>
          </cell>
          <cell r="F30504" t="str">
            <v>МЕТАЛЛ</v>
          </cell>
        </row>
        <row r="30505">
          <cell r="A30505" t="str">
            <v>AN11-19</v>
          </cell>
          <cell r="B30505" t="str">
            <v>MULTIDOM</v>
          </cell>
          <cell r="C30505" t="str">
            <v xml:space="preserve"> Сито 20см ЭКОНОМ (сталь)</v>
          </cell>
          <cell r="E30505" t="str">
            <v>Китай</v>
          </cell>
          <cell r="F30505" t="str">
            <v>МЕТАЛЛ</v>
          </cell>
        </row>
        <row r="30506">
          <cell r="A30506" t="str">
            <v>AN11-27</v>
          </cell>
          <cell r="B30506" t="str">
            <v>MULTIDOM</v>
          </cell>
          <cell r="C30506" t="str">
            <v xml:space="preserve"> Дуршлаг-слив силикон 3цв NEW</v>
          </cell>
          <cell r="E30506" t="str">
            <v>Китай</v>
          </cell>
          <cell r="F30506" t="str">
            <v>СИЛИКОН</v>
          </cell>
        </row>
        <row r="30507">
          <cell r="A30507" t="str">
            <v>AN13-42</v>
          </cell>
          <cell r="B30507" t="str">
            <v>MULTIDOM</v>
          </cell>
          <cell r="C30507" t="str">
            <v xml:space="preserve"> Пробка для бутылок с зижимом 3цв</v>
          </cell>
          <cell r="E30507" t="str">
            <v>Китай</v>
          </cell>
          <cell r="F30507" t="str">
            <v>ПЛАСТИК</v>
          </cell>
        </row>
        <row r="30508">
          <cell r="A30508" t="str">
            <v>AN34-17</v>
          </cell>
          <cell r="B30508" t="str">
            <v>MULTIDOM</v>
          </cell>
          <cell r="C30508" t="str">
            <v xml:space="preserve"> Пробка для ванной ЭКОНОМ D38-55мм</v>
          </cell>
          <cell r="E30508" t="str">
            <v>Китай</v>
          </cell>
          <cell r="F30508" t="str">
            <v>ПЛАСТИК</v>
          </cell>
        </row>
        <row r="30509">
          <cell r="A30509" t="str">
            <v>AN50-79</v>
          </cell>
          <cell r="B30509" t="str">
            <v>MULTIDOM</v>
          </cell>
          <cell r="C30509" t="str">
            <v xml:space="preserve"> Щипцы для закуски 18см</v>
          </cell>
          <cell r="E30509" t="str">
            <v>Китай</v>
          </cell>
          <cell r="F30509" t="str">
            <v>ПЛАСТИК</v>
          </cell>
        </row>
        <row r="30510">
          <cell r="A30510" t="str">
            <v>AN52-101</v>
          </cell>
          <cell r="B30510" t="str">
            <v>MULTIDOM</v>
          </cell>
          <cell r="C30510" t="str">
            <v xml:space="preserve"> Сушилка для посуды c поддоном</v>
          </cell>
          <cell r="E30510" t="str">
            <v>Китай</v>
          </cell>
          <cell r="F30510" t="str">
            <v>ПЛАСТИК</v>
          </cell>
        </row>
        <row r="30511">
          <cell r="A30511" t="str">
            <v>AN52-2</v>
          </cell>
          <cell r="B30511" t="str">
            <v>MULTIDOM</v>
          </cell>
          <cell r="C30511" t="str">
            <v xml:space="preserve"> Подставка для салфеток (арка)</v>
          </cell>
          <cell r="E30511" t="str">
            <v>Китай</v>
          </cell>
          <cell r="F30511" t="str">
            <v>ПЛАСТИК</v>
          </cell>
        </row>
        <row r="30512">
          <cell r="A30512" t="str">
            <v>AN52-35</v>
          </cell>
          <cell r="B30512" t="str">
            <v>MULTIDOM</v>
          </cell>
          <cell r="C30512" t="str">
            <v xml:space="preserve"> Подставка для стол приборов 8-стор хром</v>
          </cell>
          <cell r="E30512" t="str">
            <v>Китай</v>
          </cell>
          <cell r="F30512" t="str">
            <v>ПЛАСТИК</v>
          </cell>
        </row>
        <row r="30513">
          <cell r="A30513" t="str">
            <v>AN53-96</v>
          </cell>
          <cell r="B30513" t="str">
            <v>MULTIDOM</v>
          </cell>
          <cell r="C30513" t="str">
            <v xml:space="preserve"> Удалитель хвостиков для томатов и клубники</v>
          </cell>
          <cell r="E30513" t="str">
            <v>Китай</v>
          </cell>
          <cell r="F30513" t="str">
            <v>МЕТАЛЛ</v>
          </cell>
        </row>
        <row r="30514">
          <cell r="A30514" t="str">
            <v>AN57-11</v>
          </cell>
          <cell r="B30514" t="str">
            <v>MULTIDOM</v>
          </cell>
          <cell r="C30514" t="str">
            <v xml:space="preserve"> Чесноковыжималка РЕТРО</v>
          </cell>
          <cell r="E30514" t="str">
            <v>Китай</v>
          </cell>
          <cell r="F30514" t="str">
            <v>МЕТАЛЛ</v>
          </cell>
        </row>
        <row r="30515">
          <cell r="A30515" t="str">
            <v>AN57-14</v>
          </cell>
          <cell r="B30515" t="str">
            <v>MULTIDOM</v>
          </cell>
          <cell r="C30515" t="str">
            <v xml:space="preserve"> Ложка-шумовка нерж РЕТРО</v>
          </cell>
          <cell r="E30515" t="str">
            <v>Китай</v>
          </cell>
          <cell r="F30515" t="str">
            <v>МЕТАЛЛ</v>
          </cell>
        </row>
        <row r="30516">
          <cell r="A30516" t="str">
            <v>AN57-16</v>
          </cell>
          <cell r="B30516" t="str">
            <v>MULTIDOM</v>
          </cell>
          <cell r="C30516" t="str">
            <v xml:space="preserve"> Рыбочистка универсальная РЕТРО</v>
          </cell>
          <cell r="E30516" t="str">
            <v>Китай</v>
          </cell>
          <cell r="F30516" t="str">
            <v>МЕТАЛЛ</v>
          </cell>
        </row>
        <row r="30517">
          <cell r="A30517" t="str">
            <v>AN57-18</v>
          </cell>
          <cell r="B30517" t="str">
            <v>MULTIDOM</v>
          </cell>
          <cell r="C30517" t="str">
            <v xml:space="preserve"> Рыбочистка с дер ручкой РЕТРО упак</v>
          </cell>
          <cell r="E30517" t="str">
            <v>Китай</v>
          </cell>
          <cell r="F30517" t="str">
            <v>МЕТАЛЛ</v>
          </cell>
        </row>
        <row r="30518">
          <cell r="A30518" t="str">
            <v>AN57-20</v>
          </cell>
          <cell r="B30518" t="str">
            <v>MULTIDOM</v>
          </cell>
          <cell r="C30518" t="str">
            <v xml:space="preserve"> Венчик РЕТРО</v>
          </cell>
          <cell r="E30518" t="str">
            <v>Китай</v>
          </cell>
          <cell r="F30518" t="str">
            <v>МЕТАЛЛ</v>
          </cell>
        </row>
        <row r="30519">
          <cell r="A30519" t="str">
            <v>AN57-21</v>
          </cell>
          <cell r="B30519" t="str">
            <v>MULTIDOM</v>
          </cell>
          <cell r="C30519" t="str">
            <v xml:space="preserve"> Молоток для мяса РЕТРО</v>
          </cell>
          <cell r="E30519" t="str">
            <v>Китай</v>
          </cell>
          <cell r="F30519" t="str">
            <v>МЕТАЛЛ</v>
          </cell>
        </row>
        <row r="30520">
          <cell r="A30520" t="str">
            <v>AN57-22</v>
          </cell>
          <cell r="B30520" t="str">
            <v>MULTIDOM</v>
          </cell>
          <cell r="C30520" t="str">
            <v xml:space="preserve"> Молоток-топорик для мяса (СССР) РЕТРО</v>
          </cell>
          <cell r="E30520" t="str">
            <v>Китай</v>
          </cell>
          <cell r="F30520" t="str">
            <v>МЕТАЛЛ</v>
          </cell>
        </row>
        <row r="30521">
          <cell r="A30521" t="str">
            <v>AN57-3</v>
          </cell>
          <cell r="B30521" t="str">
            <v>MULTIDOM</v>
          </cell>
          <cell r="C30521" t="str">
            <v xml:space="preserve"> Открывалка универсальная РЕТРО упак</v>
          </cell>
          <cell r="E30521" t="str">
            <v>Китай</v>
          </cell>
          <cell r="F30521" t="str">
            <v>МЕТАЛЛ</v>
          </cell>
        </row>
        <row r="30522">
          <cell r="A30522" t="str">
            <v>AN57-34</v>
          </cell>
          <cell r="B30522" t="str">
            <v>MULTIDOM</v>
          </cell>
          <cell r="C30522" t="str">
            <v xml:space="preserve"> Картофелемялка РЕТРО</v>
          </cell>
          <cell r="E30522" t="str">
            <v>Китай</v>
          </cell>
          <cell r="F30522" t="str">
            <v>МЕТАЛЛ</v>
          </cell>
        </row>
        <row r="30523">
          <cell r="A30523" t="str">
            <v>AN57-53</v>
          </cell>
          <cell r="B30523" t="str">
            <v>MULTIDOM</v>
          </cell>
          <cell r="C30523" t="str">
            <v xml:space="preserve"> Ситечко для чая РЕТРО</v>
          </cell>
          <cell r="E30523" t="str">
            <v>Китай</v>
          </cell>
          <cell r="F30523" t="str">
            <v>МЕТАЛЛ</v>
          </cell>
        </row>
        <row r="30524">
          <cell r="A30524" t="str">
            <v>AN57-6</v>
          </cell>
          <cell r="B30524" t="str">
            <v>MULTIDOM</v>
          </cell>
          <cell r="C30524" t="str">
            <v xml:space="preserve"> Сковородник РЕТРО упак</v>
          </cell>
          <cell r="E30524" t="str">
            <v>Китай</v>
          </cell>
          <cell r="F30524" t="str">
            <v>МЕТАЛЛ</v>
          </cell>
        </row>
        <row r="30525">
          <cell r="A30525" t="str">
            <v>AN57-8</v>
          </cell>
          <cell r="B30525" t="str">
            <v>MULTIDOM</v>
          </cell>
          <cell r="C30525" t="str">
            <v xml:space="preserve"> Яблокорезка РЕТРО</v>
          </cell>
          <cell r="E30525" t="str">
            <v>Китай</v>
          </cell>
          <cell r="F30525" t="str">
            <v>МЕТАЛЛ</v>
          </cell>
        </row>
        <row r="30526">
          <cell r="A30526" t="str">
            <v>AN57-9</v>
          </cell>
          <cell r="B30526" t="str">
            <v>MULTIDOM</v>
          </cell>
          <cell r="C30526" t="str">
            <v xml:space="preserve"> Пиццерезка-тесторезка РЕТРО</v>
          </cell>
          <cell r="E30526" t="str">
            <v>Китай</v>
          </cell>
          <cell r="F30526" t="str">
            <v>МЕТАЛЛ</v>
          </cell>
        </row>
        <row r="30527">
          <cell r="A30527" t="str">
            <v>AN60-29</v>
          </cell>
          <cell r="B30527" t="str">
            <v>MULTIDOM</v>
          </cell>
          <cell r="C30527" t="str">
            <v xml:space="preserve"> Ножницы кухонные 20.5см</v>
          </cell>
          <cell r="E30527" t="str">
            <v>Китай</v>
          </cell>
          <cell r="F30527" t="str">
            <v>МЕТАЛЛ</v>
          </cell>
        </row>
        <row r="30528">
          <cell r="A30528" t="str">
            <v>AN60-39</v>
          </cell>
          <cell r="B30528" t="str">
            <v>MULTIDOM</v>
          </cell>
          <cell r="C30528" t="str">
            <v xml:space="preserve"> Точильный брусок</v>
          </cell>
          <cell r="E30528" t="str">
            <v>Китай</v>
          </cell>
          <cell r="F30528" t="str">
            <v>МЕТАЛЛ</v>
          </cell>
        </row>
        <row r="30529">
          <cell r="A30529" t="str">
            <v>AN60-57</v>
          </cell>
          <cell r="B30529" t="str">
            <v>MULTIDOM</v>
          </cell>
          <cell r="C30529" t="str">
            <v xml:space="preserve"> Подставка для ножей высота 22см 3цв</v>
          </cell>
          <cell r="E30529" t="str">
            <v>Китай</v>
          </cell>
          <cell r="F30529" t="str">
            <v>МЕТАЛЛ</v>
          </cell>
        </row>
        <row r="30530">
          <cell r="A30530" t="str">
            <v>AN80-116</v>
          </cell>
          <cell r="B30530" t="str">
            <v>MULTIDOM</v>
          </cell>
          <cell r="C30530" t="str">
            <v xml:space="preserve"> Скалка большая нерж NEW 44см 3 цв</v>
          </cell>
          <cell r="E30530" t="str">
            <v>Китай</v>
          </cell>
          <cell r="F30530" t="str">
            <v>МЕТАЛЛ</v>
          </cell>
        </row>
        <row r="30531">
          <cell r="A30531" t="str">
            <v>AN80-124</v>
          </cell>
          <cell r="B30531" t="str">
            <v>MULTIDOM</v>
          </cell>
          <cell r="C30531" t="str">
            <v xml:space="preserve"> Экран защитный для миксера</v>
          </cell>
          <cell r="E30531" t="str">
            <v>Китай</v>
          </cell>
          <cell r="F30531" t="str">
            <v>ПЛАСТИК</v>
          </cell>
        </row>
        <row r="30532">
          <cell r="A30532" t="str">
            <v>AN80-33</v>
          </cell>
          <cell r="B30532" t="str">
            <v>MULTIDOM</v>
          </cell>
          <cell r="C30532" t="str">
            <v xml:space="preserve"> Рассекатель пламени с ручкой</v>
          </cell>
          <cell r="E30532" t="str">
            <v>Китай</v>
          </cell>
          <cell r="F30532" t="str">
            <v>ПЛАСТИК</v>
          </cell>
        </row>
        <row r="30533">
          <cell r="A30533" t="str">
            <v>AN80-88</v>
          </cell>
          <cell r="B30533" t="str">
            <v>MULTIDOM</v>
          </cell>
          <cell r="C30533" t="str">
            <v xml:space="preserve"> Кисточка для выпечки силиконовая 3цв NEW</v>
          </cell>
          <cell r="E30533" t="str">
            <v>Китай</v>
          </cell>
          <cell r="F30533" t="str">
            <v>СИЛИКОН</v>
          </cell>
        </row>
        <row r="30534">
          <cell r="A30534" t="str">
            <v>B65-24</v>
          </cell>
          <cell r="B30534" t="str">
            <v>MULTIDOM</v>
          </cell>
          <cell r="C30534" t="str">
            <v xml:space="preserve"> Скатерть РОМАШКИ 150х183см п/э 6цв</v>
          </cell>
          <cell r="E30534" t="str">
            <v>Китай</v>
          </cell>
          <cell r="F30534" t="str">
            <v>ПОЛИЭТИЛЕН</v>
          </cell>
        </row>
        <row r="30535">
          <cell r="A30535" t="str">
            <v>B65-25</v>
          </cell>
          <cell r="B30535" t="str">
            <v>MULTIDOM</v>
          </cell>
          <cell r="C30535" t="str">
            <v xml:space="preserve"> Скатерть РОМАШКИ 150х228см п/э 6цв</v>
          </cell>
          <cell r="E30535" t="str">
            <v>Китай</v>
          </cell>
          <cell r="F30535" t="str">
            <v>ПОЛИЭТИЛЕН</v>
          </cell>
        </row>
        <row r="30536">
          <cell r="A30536" t="str">
            <v>B65-27</v>
          </cell>
          <cell r="B30536" t="str">
            <v>MULTIDOM</v>
          </cell>
          <cell r="C30536" t="str">
            <v xml:space="preserve"> Скатерть п/э ВОЛНА с в/о проп 122х150</v>
          </cell>
          <cell r="E30536" t="str">
            <v>Китай</v>
          </cell>
          <cell r="F30536" t="str">
            <v>ПОЛИЭТИЛЕН</v>
          </cell>
        </row>
        <row r="30537">
          <cell r="A30537" t="str">
            <v>B65-28</v>
          </cell>
          <cell r="B30537" t="str">
            <v>MULTIDOM</v>
          </cell>
          <cell r="C30537" t="str">
            <v xml:space="preserve"> Скатерть п/э ВОЛНА с в/о проп 150х183</v>
          </cell>
          <cell r="E30537" t="str">
            <v>Китай</v>
          </cell>
          <cell r="F30537" t="str">
            <v>ПОЛИЭТИЛЕН</v>
          </cell>
        </row>
        <row r="30538">
          <cell r="A30538" t="str">
            <v>B65-29</v>
          </cell>
          <cell r="B30538" t="str">
            <v>MULTIDOM</v>
          </cell>
          <cell r="C30538" t="str">
            <v xml:space="preserve"> Скатерть п/э ВОЛНА с в/о проп 150х228</v>
          </cell>
          <cell r="E30538" t="str">
            <v>Китай</v>
          </cell>
          <cell r="F30538" t="str">
            <v>ПОЛИЭТИЛЕН</v>
          </cell>
        </row>
        <row r="30539">
          <cell r="A30539" t="str">
            <v>B65-35</v>
          </cell>
          <cell r="B30539" t="str">
            <v>MULTIDOM</v>
          </cell>
          <cell r="C30539" t="str">
            <v xml:space="preserve"> Скатерть п/э тефл УЗОРЫ</v>
          </cell>
          <cell r="E30539" t="str">
            <v>Китай</v>
          </cell>
          <cell r="F30539" t="str">
            <v>ПОЛИЭТИЛЕН</v>
          </cell>
        </row>
        <row r="30540">
          <cell r="A30540" t="str">
            <v>B65-36</v>
          </cell>
          <cell r="B30540" t="str">
            <v>MULTIDOM</v>
          </cell>
          <cell r="C30540" t="str">
            <v xml:space="preserve"> Скатерть п/э тефл УЗОРЫ</v>
          </cell>
          <cell r="E30540" t="str">
            <v>Китай</v>
          </cell>
          <cell r="F30540" t="str">
            <v>ПОЛИЭТИЛЕН</v>
          </cell>
        </row>
        <row r="30541">
          <cell r="A30541" t="str">
            <v>B65-39</v>
          </cell>
          <cell r="B30541" t="str">
            <v>MULTIDOM</v>
          </cell>
          <cell r="C30541" t="str">
            <v xml:space="preserve"> Скатерть п/э с в/о проп ПОДСОЛНУХИ 122х150см</v>
          </cell>
          <cell r="E30541" t="str">
            <v>Китай</v>
          </cell>
          <cell r="F30541" t="str">
            <v>ПОЛИЭТИЛЕН</v>
          </cell>
        </row>
        <row r="30542">
          <cell r="A30542" t="str">
            <v>B65-41</v>
          </cell>
          <cell r="B30542" t="str">
            <v>MULTIDOM</v>
          </cell>
          <cell r="C30542" t="str">
            <v xml:space="preserve"> Скатерть п/э с в/о проп ПОДСОЛНУХИ 150х228см</v>
          </cell>
          <cell r="E30542" t="str">
            <v>Китай</v>
          </cell>
          <cell r="F30542" t="str">
            <v>ПОЛИЭТИЛЕН</v>
          </cell>
        </row>
        <row r="30543">
          <cell r="A30543" t="str">
            <v>B65-42</v>
          </cell>
          <cell r="B30543" t="str">
            <v>MULTIDOM</v>
          </cell>
          <cell r="C30543" t="str">
            <v xml:space="preserve"> Скатерть п/э с в/о проп ПОДСОЛНУХИ круг 180см</v>
          </cell>
          <cell r="E30543" t="str">
            <v>Китай</v>
          </cell>
          <cell r="F30543" t="str">
            <v>ПОЛИЭТИЛЕН</v>
          </cell>
        </row>
        <row r="30544">
          <cell r="A30544" t="str">
            <v>B65-95</v>
          </cell>
          <cell r="B30544" t="str">
            <v>MULTIDOM</v>
          </cell>
          <cell r="C30544" t="str">
            <v xml:space="preserve"> Скатерть ФЕЕРИЯ п/э 122х147 4цв NEW+</v>
          </cell>
          <cell r="E30544" t="str">
            <v>Китай</v>
          </cell>
          <cell r="F30544" t="str">
            <v>ПОЛИЭТИЛЕН</v>
          </cell>
        </row>
        <row r="30545">
          <cell r="A30545" t="str">
            <v>B65-96</v>
          </cell>
          <cell r="B30545" t="str">
            <v>MULTIDOM</v>
          </cell>
          <cell r="C30545" t="str">
            <v xml:space="preserve"> Скатерть ФЕЕРИЯ п/э 152х180 4цв NEW+</v>
          </cell>
          <cell r="E30545" t="str">
            <v>Китай</v>
          </cell>
          <cell r="F30545" t="str">
            <v>ПОЛИЭТИЛЕН</v>
          </cell>
        </row>
        <row r="30546">
          <cell r="A30546" t="str">
            <v>BD2-32</v>
          </cell>
          <cell r="B30546" t="str">
            <v>MULTIDOM</v>
          </cell>
          <cell r="C30546" t="str">
            <v xml:space="preserve"> Скатерть С НОВЫМ ГОДОМ 148х225см 3диз</v>
          </cell>
          <cell r="E30546" t="str">
            <v>Китай</v>
          </cell>
          <cell r="F30546" t="str">
            <v>ТКАНЬ</v>
          </cell>
        </row>
        <row r="30547">
          <cell r="A30547" t="str">
            <v>BD2-36</v>
          </cell>
          <cell r="B30547" t="str">
            <v>MULTIDOM</v>
          </cell>
          <cell r="C30547" t="str">
            <v xml:space="preserve"> Скатерть НОВОГОДНИЕ ШАРЫ 148х225см 3диз</v>
          </cell>
          <cell r="E30547" t="str">
            <v>Китай</v>
          </cell>
          <cell r="F30547" t="str">
            <v>ТКАНЬ</v>
          </cell>
        </row>
        <row r="30548">
          <cell r="A30548" t="str">
            <v>BD34-106</v>
          </cell>
          <cell r="B30548" t="str">
            <v>MULTIDOM</v>
          </cell>
          <cell r="C30548" t="str">
            <v xml:space="preserve"> Карниз для ванной 1.1-2.0м белый</v>
          </cell>
          <cell r="E30548" t="str">
            <v>Китай</v>
          </cell>
          <cell r="F30548" t="str">
            <v>ПЛАСТИК</v>
          </cell>
        </row>
        <row r="30549">
          <cell r="A30549" t="str">
            <v>BD34-111</v>
          </cell>
          <cell r="B30549" t="str">
            <v>MULTIDOM</v>
          </cell>
          <cell r="C30549" t="str">
            <v xml:space="preserve"> Карниз для ванной 1.4-2.6м белый</v>
          </cell>
          <cell r="E30549" t="str">
            <v>Китай</v>
          </cell>
          <cell r="F30549" t="str">
            <v>ПЛАСТИК</v>
          </cell>
        </row>
        <row r="30550">
          <cell r="A30550" t="str">
            <v>BD34-24</v>
          </cell>
          <cell r="B30550" t="str">
            <v>MULTIDOM</v>
          </cell>
          <cell r="C30550" t="str">
            <v xml:space="preserve"> Штора для ванн МОРСКАЯ ЖИЗНЬ п/э 180х180 4д</v>
          </cell>
          <cell r="E30550" t="str">
            <v>Китай</v>
          </cell>
          <cell r="F30550" t="str">
            <v>ПОЛИЭТИЛЕН</v>
          </cell>
        </row>
        <row r="30551">
          <cell r="A30551" t="str">
            <v>BD34-27</v>
          </cell>
          <cell r="B30551" t="str">
            <v>MULTIDOM</v>
          </cell>
          <cell r="C30551" t="str">
            <v xml:space="preserve"> Штора для ванн п/э ЦВЕТЫ 180х180см</v>
          </cell>
          <cell r="E30551" t="str">
            <v>Китай</v>
          </cell>
          <cell r="F30551" t="str">
            <v>ПОЛИЭТИЛЕН</v>
          </cell>
        </row>
        <row r="30552">
          <cell r="A30552" t="str">
            <v>BG34-158</v>
          </cell>
          <cell r="B30552" t="str">
            <v>MULTIDOM</v>
          </cell>
          <cell r="C30552" t="str">
            <v xml:space="preserve"> Подставка для 4-х зубных щеток и пасты (на присосках)</v>
          </cell>
          <cell r="E30552" t="str">
            <v>Китай</v>
          </cell>
          <cell r="F30552" t="str">
            <v>ПЛАСТИК</v>
          </cell>
        </row>
        <row r="30553">
          <cell r="A30553" t="str">
            <v>CH34-85</v>
          </cell>
          <cell r="B30553" t="str">
            <v>MULTIDOM</v>
          </cell>
          <cell r="C30553" t="str">
            <v xml:space="preserve"> Занавеска для ванной 180х180см 12диз</v>
          </cell>
          <cell r="E30553" t="str">
            <v>Китай</v>
          </cell>
          <cell r="F30553" t="str">
            <v>ТКАНЬ</v>
          </cell>
        </row>
        <row r="30554">
          <cell r="A30554" t="str">
            <v>CH34-86</v>
          </cell>
          <cell r="B30554" t="str">
            <v>MULTIDOM</v>
          </cell>
          <cell r="C30554" t="str">
            <v xml:space="preserve"> Штора для ванн п/э 180х180см 12диз</v>
          </cell>
          <cell r="E30554" t="str">
            <v>Китай</v>
          </cell>
          <cell r="F30554" t="str">
            <v>ПОЛИЭТИЛЕН</v>
          </cell>
        </row>
        <row r="30555">
          <cell r="A30555" t="str">
            <v>CHB72-12</v>
          </cell>
          <cell r="B30555" t="str">
            <v>MULTIDOM</v>
          </cell>
          <cell r="C30555" t="str">
            <v xml:space="preserve"> Коврик ч/б для ванн КАМУШКИ С РАКУШКАМИ 69х39см 2цв</v>
          </cell>
          <cell r="E30555" t="str">
            <v>Россия</v>
          </cell>
          <cell r="F30555" t="str">
            <v>ТКАНЬ</v>
          </cell>
        </row>
        <row r="30556">
          <cell r="A30556" t="str">
            <v>CK76-4</v>
          </cell>
          <cell r="B30556" t="str">
            <v>MULTIDOM</v>
          </cell>
          <cell r="C30556" t="str">
            <v xml:space="preserve"> Подставка под ложку 3цв</v>
          </cell>
          <cell r="E30556" t="str">
            <v>Россия</v>
          </cell>
          <cell r="F30556" t="str">
            <v>ПЛАСТИК</v>
          </cell>
        </row>
        <row r="30557">
          <cell r="A30557" t="str">
            <v>CK76-5</v>
          </cell>
          <cell r="B30557" t="str">
            <v>MULTIDOM</v>
          </cell>
          <cell r="C30557" t="str">
            <v xml:space="preserve"> Крышка-сито 28х10.5см 3цв</v>
          </cell>
          <cell r="E30557" t="str">
            <v>Россия</v>
          </cell>
          <cell r="F30557" t="str">
            <v>ПЛАСТИК</v>
          </cell>
        </row>
        <row r="30558">
          <cell r="A30558" t="str">
            <v>DH13-119</v>
          </cell>
          <cell r="B30558" t="str">
            <v>MULTIDOM</v>
          </cell>
          <cell r="C30558" t="str">
            <v xml:space="preserve"> Пробка для бутылки двойная ШЛЯПА</v>
          </cell>
          <cell r="E30558" t="str">
            <v>Китай</v>
          </cell>
          <cell r="F30558" t="str">
            <v>ПЛАСТИК</v>
          </cell>
        </row>
      </sheetData>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N5000"/>
  <sheetViews>
    <sheetView workbookViewId="0">
      <selection activeCell="A9" sqref="A9"/>
    </sheetView>
  </sheetViews>
  <sheetFormatPr defaultRowHeight="15"/>
  <cols>
    <col min="1" max="1" width="87.28515625" style="10" customWidth="1"/>
    <col min="2" max="2" width="8.28515625" style="10" bestFit="1" customWidth="1"/>
    <col min="3" max="3" width="8.7109375" style="10" customWidth="1"/>
    <col min="4" max="6" width="9.140625" style="10"/>
    <col min="7" max="7" width="12.140625" style="10" customWidth="1"/>
    <col min="8" max="8" width="22.85546875" style="10" customWidth="1"/>
    <col min="9" max="16384" width="9.140625" style="10"/>
  </cols>
  <sheetData>
    <row r="1" spans="1:10">
      <c r="A1" s="10" t="s">
        <v>0</v>
      </c>
      <c r="B1" s="11" t="str">
        <f t="shared" ref="B1:B64" si="0">IFERROR(IF(FIND(" ",A1)=6,IF(IFERROR(FIND(" PB",A1),"")&lt;&gt;"","артикул",IF(IFERROR(FIND(" CRN",A1),"")&lt;&gt;"","артикул","")),""),"")</f>
        <v/>
      </c>
      <c r="C1" s="11" t="str">
        <f t="shared" ref="C1:C64" si="1">IF(B1="артикул",A1,"")</f>
        <v/>
      </c>
      <c r="D1" s="11" t="str">
        <f t="shared" ref="D1:D64" si="2">IF(B1="артикул",A2,"")</f>
        <v/>
      </c>
      <c r="E1" s="11" t="str">
        <f xml:space="preserve">
IF(B1="Артикул",
IF(
AND(RIGHT(A2,1)="%",
RIGHT(A3,1)="%",
RIGHT(A4,1)="%",
RIGHT(A5,1)="%"),MID(A6,FIND(" ",A6),50),
IF(
AND(RIGHT(A2,1)="%",
RIGHT(A3,1)="%",
RIGHT(A4,1)="%"),MID(A5,FIND(" ",A5),50),
IF(
AND(RIGHT(A2,1)="%",
RIGHT(A3,1)="%"),
MID(A4,FIND(" ",A4),50),
IF(
RIGHT(A2,1)="%",
MID(A3,FIND(" ",A3),50),"")))),"")</f>
        <v/>
      </c>
      <c r="F1" s="11" t="str">
        <f>IFERROR(
IF(
AND(LEFT(A1,8)="Discount",FIND("%",A1)&gt;0),
MID(A1,
FIND(" ",A1),
FIND("%",A1)-FIND(" ",A1))
*-1,""),"")</f>
        <v/>
      </c>
      <c r="G1" s="11" t="str">
        <f t="array" ref="G1:G5000">NoBlanks(Инвойс!$C$2:$C$1000)</f>
        <v>J6790 FR BOX MANIA BOIS SCRIPT BLACK JAR 1L 90 PC 15 CRN 256,53 EUR/100 PC</v>
      </c>
      <c r="H1" s="11" t="str">
        <f t="array" ref="H1:H5000">NoBlanks(Инвойс!$D$2:$D$1000)</f>
        <v>0883314439380 / 701349/// of 6 PC -6,24%</v>
      </c>
      <c r="I1" s="11" t="str">
        <f t="array" ref="I1:I5000">NoBlanks(Инвойс!$E$2:$E$1000)</f>
        <v xml:space="preserve"> 216,47</v>
      </c>
      <c r="J1" s="11">
        <f>NoBlanks(Инвойс!$F$2:$F$1000)</f>
        <v>3</v>
      </c>
    </row>
    <row r="2" spans="1:10">
      <c r="A2" s="10" t="s">
        <v>194</v>
      </c>
      <c r="B2" s="11" t="str">
        <f t="shared" si="0"/>
        <v/>
      </c>
      <c r="C2" s="11" t="str">
        <f t="shared" si="1"/>
        <v/>
      </c>
      <c r="D2" s="11" t="str">
        <f t="shared" si="2"/>
        <v/>
      </c>
      <c r="E2" s="11" t="str">
        <f t="shared" ref="E2:E65" si="3" xml:space="preserve">
IF(B2="Артикул",
IF(
AND(RIGHT(A3,1)="%",
RIGHT(A4,1)="%",
RIGHT(A5,1)="%",
RIGHT(A6,1)="%"),MID(A7,FIND(" ",A7),50),
IF(
AND(RIGHT(A3,1)="%",
RIGHT(A4,1)="%",
RIGHT(A5,1)="%"),MID(A6,FIND(" ",A6),50),
IF(
AND(RIGHT(A3,1)="%",
RIGHT(A4,1)="%"),
MID(A5,FIND(" ",A5),50),
IF(
RIGHT(A3,1)="%",
MID(A4,FIND(" ",A4),50),"")))),"")</f>
        <v/>
      </c>
      <c r="F2" s="11" t="str">
        <f t="shared" ref="F2:F65" si="4">IFERROR(
IF(
AND(LEFT(A2,8)="Discount",FIND("%",A2)&gt;0),
MID(A2,
FIND(" ",A2),
FIND("%",A2)-FIND(" ",A2))
*-1,""),"")</f>
        <v/>
      </c>
      <c r="G2" s="11" t="str">
        <v>J6786 FR BOX MANIA BOIS SCRIPT BEIGE JAR 1L+LID 84 PC 14 CRN 256,95 EUR/100 PC</v>
      </c>
      <c r="H2" s="11" t="str">
        <v>0883314439373 / 701349/// of 6 PC -6,24%</v>
      </c>
      <c r="I2" s="11" t="str">
        <v xml:space="preserve"> 202,37</v>
      </c>
    </row>
    <row r="3" spans="1:10">
      <c r="A3" s="10" t="s">
        <v>174</v>
      </c>
      <c r="B3" s="11" t="str">
        <f t="shared" si="0"/>
        <v/>
      </c>
      <c r="C3" s="11" t="str">
        <f t="shared" si="1"/>
        <v/>
      </c>
      <c r="D3" s="11" t="str">
        <f t="shared" si="2"/>
        <v/>
      </c>
      <c r="E3" s="11" t="str">
        <f t="shared" si="3"/>
        <v/>
      </c>
      <c r="F3" s="11" t="str">
        <f t="shared" si="4"/>
        <v/>
      </c>
      <c r="G3" s="11" t="str">
        <v>J6791 FR BOX MANIA BOIS SCRIPT CHOCO JAR 1L+LID 84 PC 14 CRN 256,95 EUR/100 PC</v>
      </c>
      <c r="H3" s="11" t="str">
        <v>0883314439397 / 701349/// of 6 PC -6,24%</v>
      </c>
      <c r="I3" s="11" t="str">
        <v xml:space="preserve"> 202,37</v>
      </c>
    </row>
    <row r="4" spans="1:10">
      <c r="A4" s="10" t="s">
        <v>195</v>
      </c>
      <c r="B4" s="11" t="str">
        <f t="shared" si="0"/>
        <v/>
      </c>
      <c r="C4" s="11" t="str">
        <f t="shared" si="1"/>
        <v/>
      </c>
      <c r="D4" s="11" t="str">
        <f t="shared" si="2"/>
        <v/>
      </c>
      <c r="E4" s="11" t="str">
        <f t="shared" si="3"/>
        <v/>
      </c>
      <c r="F4" s="11" t="str">
        <f t="shared" si="4"/>
        <v/>
      </c>
      <c r="G4" s="11" t="str">
        <v/>
      </c>
      <c r="H4" s="11" t="str">
        <v/>
      </c>
      <c r="I4" s="11" t="str">
        <v/>
      </c>
    </row>
    <row r="5" spans="1:10">
      <c r="A5" s="10" t="s">
        <v>1</v>
      </c>
      <c r="B5" s="11" t="str">
        <f t="shared" si="0"/>
        <v/>
      </c>
      <c r="C5" s="11" t="str">
        <f t="shared" si="1"/>
        <v/>
      </c>
      <c r="D5" s="11" t="str">
        <f t="shared" si="2"/>
        <v/>
      </c>
      <c r="E5" s="11" t="str">
        <f t="shared" si="3"/>
        <v/>
      </c>
      <c r="F5" s="11" t="str">
        <f t="shared" si="4"/>
        <v/>
      </c>
      <c r="G5" s="11" t="str">
        <v/>
      </c>
      <c r="H5" s="11" t="str">
        <v/>
      </c>
      <c r="I5" s="11" t="str">
        <v/>
      </c>
    </row>
    <row r="6" spans="1:10">
      <c r="A6" s="10" t="s">
        <v>175</v>
      </c>
      <c r="B6" s="11" t="str">
        <f t="shared" si="0"/>
        <v/>
      </c>
      <c r="C6" s="11" t="str">
        <f t="shared" si="1"/>
        <v/>
      </c>
      <c r="D6" s="11" t="str">
        <f t="shared" si="2"/>
        <v/>
      </c>
      <c r="E6" s="11" t="str">
        <f t="shared" si="3"/>
        <v/>
      </c>
      <c r="F6" s="11" t="str">
        <f t="shared" si="4"/>
        <v/>
      </c>
      <c r="G6" s="11" t="str">
        <v/>
      </c>
      <c r="H6" s="11" t="str">
        <v/>
      </c>
      <c r="I6" s="11" t="str">
        <v/>
      </c>
    </row>
    <row r="7" spans="1:10">
      <c r="A7" s="10" t="s">
        <v>176</v>
      </c>
      <c r="B7" s="11" t="str">
        <f t="shared" si="0"/>
        <v/>
      </c>
      <c r="C7" s="11" t="str">
        <f t="shared" si="1"/>
        <v/>
      </c>
      <c r="D7" s="11" t="str">
        <f t="shared" si="2"/>
        <v/>
      </c>
      <c r="E7" s="11" t="str">
        <f t="shared" si="3"/>
        <v/>
      </c>
      <c r="F7" s="11" t="str">
        <f t="shared" si="4"/>
        <v/>
      </c>
      <c r="G7" s="11" t="str">
        <v/>
      </c>
      <c r="H7" s="11" t="str">
        <v/>
      </c>
      <c r="I7" s="11" t="str">
        <v/>
      </c>
    </row>
    <row r="8" spans="1:10">
      <c r="A8" s="10" t="s">
        <v>177</v>
      </c>
      <c r="B8" s="11" t="str">
        <f t="shared" si="0"/>
        <v/>
      </c>
      <c r="C8" s="11" t="str">
        <f t="shared" si="1"/>
        <v/>
      </c>
      <c r="D8" s="11" t="str">
        <f t="shared" si="2"/>
        <v/>
      </c>
      <c r="E8" s="11" t="str">
        <f t="shared" si="3"/>
        <v/>
      </c>
      <c r="F8" s="11" t="str">
        <f t="shared" si="4"/>
        <v/>
      </c>
      <c r="G8" s="11" t="str">
        <v/>
      </c>
      <c r="H8" s="11" t="str">
        <v/>
      </c>
      <c r="I8" s="11" t="str">
        <v/>
      </c>
    </row>
    <row r="9" spans="1:10">
      <c r="A9" s="10" t="s">
        <v>178</v>
      </c>
      <c r="B9" s="11" t="str">
        <f t="shared" si="0"/>
        <v/>
      </c>
      <c r="C9" s="11" t="str">
        <f t="shared" si="1"/>
        <v/>
      </c>
      <c r="D9" s="11" t="str">
        <f t="shared" si="2"/>
        <v/>
      </c>
      <c r="E9" s="11" t="str">
        <f t="shared" si="3"/>
        <v/>
      </c>
      <c r="F9" s="11" t="str">
        <f t="shared" si="4"/>
        <v/>
      </c>
      <c r="G9" s="11" t="str">
        <v/>
      </c>
      <c r="H9" s="11" t="str">
        <v/>
      </c>
      <c r="I9" s="11" t="str">
        <v/>
      </c>
    </row>
    <row r="10" spans="1:10">
      <c r="A10" s="10" t="s">
        <v>179</v>
      </c>
      <c r="B10" s="11" t="str">
        <f t="shared" si="0"/>
        <v/>
      </c>
      <c r="C10" s="11" t="str">
        <f t="shared" si="1"/>
        <v/>
      </c>
      <c r="D10" s="11" t="str">
        <f t="shared" si="2"/>
        <v/>
      </c>
      <c r="E10" s="11" t="str">
        <f t="shared" si="3"/>
        <v/>
      </c>
      <c r="F10" s="11" t="str">
        <f t="shared" si="4"/>
        <v/>
      </c>
      <c r="G10" s="11" t="str">
        <v/>
      </c>
      <c r="H10" s="11" t="str">
        <v/>
      </c>
      <c r="I10" s="11" t="str">
        <v/>
      </c>
    </row>
    <row r="11" spans="1:10">
      <c r="A11" s="10" t="s">
        <v>2</v>
      </c>
      <c r="B11" s="11" t="str">
        <f t="shared" si="0"/>
        <v/>
      </c>
      <c r="C11" s="11" t="str">
        <f t="shared" si="1"/>
        <v/>
      </c>
      <c r="D11" s="11" t="str">
        <f t="shared" si="2"/>
        <v/>
      </c>
      <c r="E11" s="11" t="str">
        <f t="shared" si="3"/>
        <v/>
      </c>
      <c r="F11" s="11" t="str">
        <f t="shared" si="4"/>
        <v/>
      </c>
      <c r="G11" s="11" t="str">
        <v/>
      </c>
      <c r="H11" s="11" t="str">
        <v/>
      </c>
      <c r="I11" s="11" t="str">
        <v/>
      </c>
    </row>
    <row r="12" spans="1:10">
      <c r="A12" s="10" t="s">
        <v>3</v>
      </c>
      <c r="B12" s="11" t="str">
        <f t="shared" si="0"/>
        <v/>
      </c>
      <c r="C12" s="11" t="str">
        <f t="shared" si="1"/>
        <v/>
      </c>
      <c r="D12" s="11" t="str">
        <f t="shared" si="2"/>
        <v/>
      </c>
      <c r="E12" s="11" t="str">
        <f t="shared" si="3"/>
        <v/>
      </c>
      <c r="F12" s="11" t="str">
        <f t="shared" si="4"/>
        <v/>
      </c>
      <c r="G12" s="11" t="str">
        <v/>
      </c>
      <c r="H12" s="11" t="str">
        <v/>
      </c>
      <c r="I12" s="11" t="str">
        <v/>
      </c>
    </row>
    <row r="13" spans="1:10">
      <c r="A13" s="10" t="s">
        <v>180</v>
      </c>
      <c r="B13" s="11" t="str">
        <f t="shared" si="0"/>
        <v/>
      </c>
      <c r="C13" s="11" t="str">
        <f t="shared" si="1"/>
        <v/>
      </c>
      <c r="D13" s="11" t="str">
        <f t="shared" si="2"/>
        <v/>
      </c>
      <c r="E13" s="11" t="str">
        <f t="shared" si="3"/>
        <v/>
      </c>
      <c r="F13" s="11" t="str">
        <f t="shared" si="4"/>
        <v/>
      </c>
      <c r="G13" s="10" t="str">
        <v/>
      </c>
      <c r="H13" s="11" t="str">
        <v/>
      </c>
      <c r="I13" s="11" t="str">
        <v/>
      </c>
    </row>
    <row r="14" spans="1:10">
      <c r="A14" s="10" t="s">
        <v>1</v>
      </c>
      <c r="B14" s="11" t="str">
        <f t="shared" si="0"/>
        <v/>
      </c>
      <c r="C14" s="11" t="str">
        <f t="shared" si="1"/>
        <v/>
      </c>
      <c r="D14" s="11" t="str">
        <f t="shared" si="2"/>
        <v/>
      </c>
      <c r="E14" s="11" t="str">
        <f t="shared" si="3"/>
        <v/>
      </c>
      <c r="F14" s="11" t="str">
        <f t="shared" si="4"/>
        <v/>
      </c>
      <c r="G14" s="10" t="str">
        <v/>
      </c>
      <c r="H14" s="11" t="str">
        <v/>
      </c>
      <c r="I14" s="11" t="str">
        <v/>
      </c>
    </row>
    <row r="15" spans="1:10">
      <c r="A15" s="10" t="s">
        <v>175</v>
      </c>
      <c r="B15" s="11" t="str">
        <f t="shared" si="0"/>
        <v/>
      </c>
      <c r="C15" s="11" t="str">
        <f t="shared" si="1"/>
        <v/>
      </c>
      <c r="D15" s="11" t="str">
        <f t="shared" si="2"/>
        <v/>
      </c>
      <c r="E15" s="11" t="str">
        <f t="shared" si="3"/>
        <v/>
      </c>
      <c r="F15" s="11" t="str">
        <f t="shared" si="4"/>
        <v/>
      </c>
      <c r="G15" s="10" t="str">
        <v/>
      </c>
      <c r="H15" s="11" t="str">
        <v/>
      </c>
      <c r="I15" s="11" t="str">
        <v/>
      </c>
    </row>
    <row r="16" spans="1:10">
      <c r="A16" s="10" t="s">
        <v>176</v>
      </c>
      <c r="B16" s="11" t="str">
        <f t="shared" si="0"/>
        <v/>
      </c>
      <c r="C16" s="11" t="str">
        <f t="shared" si="1"/>
        <v/>
      </c>
      <c r="D16" s="11" t="str">
        <f t="shared" si="2"/>
        <v/>
      </c>
      <c r="E16" s="11" t="str">
        <f t="shared" si="3"/>
        <v/>
      </c>
      <c r="F16" s="11" t="str">
        <f t="shared" si="4"/>
        <v/>
      </c>
      <c r="G16" s="10" t="str">
        <v/>
      </c>
      <c r="H16" s="11" t="str">
        <v/>
      </c>
      <c r="I16" s="11" t="str">
        <v/>
      </c>
    </row>
    <row r="17" spans="1:9">
      <c r="A17" s="10" t="s">
        <v>177</v>
      </c>
      <c r="B17" s="11" t="str">
        <f t="shared" si="0"/>
        <v/>
      </c>
      <c r="C17" s="11" t="str">
        <f t="shared" si="1"/>
        <v/>
      </c>
      <c r="D17" s="11" t="str">
        <f t="shared" si="2"/>
        <v/>
      </c>
      <c r="E17" s="11" t="str">
        <f t="shared" si="3"/>
        <v/>
      </c>
      <c r="F17" s="11" t="str">
        <f t="shared" si="4"/>
        <v/>
      </c>
      <c r="G17" s="10" t="str">
        <v/>
      </c>
      <c r="H17" s="11" t="str">
        <v/>
      </c>
      <c r="I17" s="11" t="str">
        <v/>
      </c>
    </row>
    <row r="18" spans="1:9">
      <c r="A18" s="10" t="s">
        <v>178</v>
      </c>
      <c r="B18" s="11" t="str">
        <f t="shared" si="0"/>
        <v/>
      </c>
      <c r="C18" s="11" t="str">
        <f t="shared" si="1"/>
        <v/>
      </c>
      <c r="D18" s="11" t="str">
        <f t="shared" si="2"/>
        <v/>
      </c>
      <c r="E18" s="11" t="str">
        <f t="shared" si="3"/>
        <v/>
      </c>
      <c r="F18" s="11" t="str">
        <f t="shared" si="4"/>
        <v/>
      </c>
      <c r="G18" s="10" t="str">
        <v/>
      </c>
      <c r="H18" s="11" t="str">
        <v/>
      </c>
      <c r="I18" s="11" t="str">
        <v/>
      </c>
    </row>
    <row r="19" spans="1:9">
      <c r="A19" s="10" t="s">
        <v>179</v>
      </c>
      <c r="B19" s="11" t="str">
        <f t="shared" si="0"/>
        <v/>
      </c>
      <c r="C19" s="11" t="str">
        <f t="shared" si="1"/>
        <v/>
      </c>
      <c r="D19" s="11" t="str">
        <f t="shared" si="2"/>
        <v/>
      </c>
      <c r="E19" s="11" t="str">
        <f t="shared" si="3"/>
        <v/>
      </c>
      <c r="F19" s="11" t="str">
        <f t="shared" si="4"/>
        <v/>
      </c>
      <c r="G19" s="10" t="str">
        <v/>
      </c>
      <c r="H19" s="11" t="str">
        <v/>
      </c>
      <c r="I19" s="11" t="str">
        <v/>
      </c>
    </row>
    <row r="20" spans="1:9">
      <c r="A20" s="10" t="s">
        <v>181</v>
      </c>
      <c r="B20" s="11" t="str">
        <f t="shared" si="0"/>
        <v/>
      </c>
      <c r="C20" s="11" t="str">
        <f t="shared" si="1"/>
        <v/>
      </c>
      <c r="D20" s="11" t="str">
        <f t="shared" si="2"/>
        <v/>
      </c>
      <c r="E20" s="11" t="str">
        <f t="shared" si="3"/>
        <v/>
      </c>
      <c r="F20" s="11" t="str">
        <f t="shared" si="4"/>
        <v/>
      </c>
      <c r="G20" s="10" t="str">
        <v/>
      </c>
      <c r="H20" s="11" t="str">
        <v/>
      </c>
      <c r="I20" s="11" t="str">
        <v/>
      </c>
    </row>
    <row r="21" spans="1:9">
      <c r="A21" s="10" t="s">
        <v>1</v>
      </c>
      <c r="B21" s="11" t="str">
        <f t="shared" si="0"/>
        <v/>
      </c>
      <c r="C21" s="11" t="str">
        <f t="shared" si="1"/>
        <v/>
      </c>
      <c r="D21" s="11" t="str">
        <f t="shared" si="2"/>
        <v/>
      </c>
      <c r="E21" s="11" t="str">
        <f t="shared" si="3"/>
        <v/>
      </c>
      <c r="F21" s="11" t="str">
        <f t="shared" si="4"/>
        <v/>
      </c>
      <c r="G21" s="10" t="str">
        <v/>
      </c>
      <c r="H21" s="11" t="str">
        <v/>
      </c>
      <c r="I21" s="11" t="str">
        <v/>
      </c>
    </row>
    <row r="22" spans="1:9">
      <c r="A22" s="10" t="s">
        <v>182</v>
      </c>
      <c r="B22" s="11" t="str">
        <f t="shared" si="0"/>
        <v/>
      </c>
      <c r="C22" s="11" t="str">
        <f t="shared" si="1"/>
        <v/>
      </c>
      <c r="D22" s="11" t="str">
        <f t="shared" si="2"/>
        <v/>
      </c>
      <c r="E22" s="11" t="str">
        <f t="shared" si="3"/>
        <v/>
      </c>
      <c r="F22" s="11" t="str">
        <f t="shared" si="4"/>
        <v/>
      </c>
      <c r="G22" s="10" t="str">
        <v/>
      </c>
      <c r="H22" s="11" t="str">
        <v/>
      </c>
      <c r="I22" s="11" t="str">
        <v/>
      </c>
    </row>
    <row r="23" spans="1:9">
      <c r="A23" s="10" t="s">
        <v>183</v>
      </c>
      <c r="B23" s="11" t="str">
        <f t="shared" si="0"/>
        <v/>
      </c>
      <c r="C23" s="11" t="str">
        <f t="shared" si="1"/>
        <v/>
      </c>
      <c r="D23" s="11" t="str">
        <f t="shared" si="2"/>
        <v/>
      </c>
      <c r="E23" s="11" t="str">
        <f t="shared" si="3"/>
        <v/>
      </c>
      <c r="F23" s="11" t="str">
        <f t="shared" si="4"/>
        <v/>
      </c>
      <c r="G23" s="10" t="str">
        <v/>
      </c>
      <c r="H23" s="11" t="str">
        <v/>
      </c>
      <c r="I23" s="11" t="str">
        <v/>
      </c>
    </row>
    <row r="24" spans="1:9">
      <c r="A24" s="10" t="s">
        <v>184</v>
      </c>
      <c r="B24" s="11" t="str">
        <f t="shared" si="0"/>
        <v/>
      </c>
      <c r="C24" s="11" t="str">
        <f t="shared" si="1"/>
        <v/>
      </c>
      <c r="D24" s="11" t="str">
        <f t="shared" si="2"/>
        <v/>
      </c>
      <c r="E24" s="11" t="str">
        <f t="shared" si="3"/>
        <v/>
      </c>
      <c r="F24" s="11" t="str">
        <f t="shared" si="4"/>
        <v/>
      </c>
      <c r="G24" s="10" t="str">
        <v/>
      </c>
      <c r="H24" s="11" t="str">
        <v/>
      </c>
      <c r="I24" s="11" t="str">
        <v/>
      </c>
    </row>
    <row r="25" spans="1:9">
      <c r="A25" s="10" t="s">
        <v>185</v>
      </c>
      <c r="B25" s="11" t="str">
        <f t="shared" si="0"/>
        <v/>
      </c>
      <c r="C25" s="11" t="str">
        <f t="shared" si="1"/>
        <v/>
      </c>
      <c r="D25" s="11" t="str">
        <f t="shared" si="2"/>
        <v/>
      </c>
      <c r="E25" s="11" t="str">
        <f t="shared" si="3"/>
        <v/>
      </c>
      <c r="F25" s="11" t="str">
        <f t="shared" si="4"/>
        <v/>
      </c>
      <c r="G25" s="10" t="str">
        <v/>
      </c>
      <c r="H25" s="11" t="str">
        <v/>
      </c>
      <c r="I25" s="11" t="str">
        <v/>
      </c>
    </row>
    <row r="26" spans="1:9">
      <c r="A26" s="10" t="s">
        <v>4</v>
      </c>
      <c r="B26" s="11" t="str">
        <f t="shared" si="0"/>
        <v/>
      </c>
      <c r="C26" s="11" t="str">
        <f t="shared" si="1"/>
        <v/>
      </c>
      <c r="D26" s="11" t="str">
        <f t="shared" si="2"/>
        <v/>
      </c>
      <c r="E26" s="11" t="str">
        <f t="shared" si="3"/>
        <v/>
      </c>
      <c r="F26" s="11" t="str">
        <f t="shared" si="4"/>
        <v/>
      </c>
      <c r="G26" s="10" t="str">
        <v/>
      </c>
      <c r="H26" s="11" t="str">
        <v/>
      </c>
      <c r="I26" s="11" t="str">
        <v/>
      </c>
    </row>
    <row r="27" spans="1:9">
      <c r="A27" s="10" t="s">
        <v>5</v>
      </c>
      <c r="B27" s="11" t="str">
        <f t="shared" si="0"/>
        <v/>
      </c>
      <c r="C27" s="11" t="str">
        <f t="shared" si="1"/>
        <v/>
      </c>
      <c r="D27" s="11" t="str">
        <f t="shared" si="2"/>
        <v/>
      </c>
      <c r="E27" s="11" t="str">
        <f t="shared" si="3"/>
        <v/>
      </c>
      <c r="F27" s="11" t="str">
        <f t="shared" si="4"/>
        <v/>
      </c>
      <c r="G27" s="10" t="str">
        <v/>
      </c>
      <c r="H27" s="11" t="str">
        <v/>
      </c>
      <c r="I27" s="11" t="str">
        <v/>
      </c>
    </row>
    <row r="28" spans="1:9">
      <c r="A28" s="10" t="s">
        <v>6</v>
      </c>
      <c r="B28" s="11" t="str">
        <f t="shared" si="0"/>
        <v/>
      </c>
      <c r="C28" s="11" t="str">
        <f t="shared" si="1"/>
        <v/>
      </c>
      <c r="D28" s="11" t="str">
        <f t="shared" si="2"/>
        <v/>
      </c>
      <c r="E28" s="11" t="str">
        <f t="shared" si="3"/>
        <v/>
      </c>
      <c r="F28" s="11" t="str">
        <f t="shared" si="4"/>
        <v/>
      </c>
      <c r="G28" s="10" t="str">
        <v/>
      </c>
      <c r="H28" s="11" t="str">
        <v/>
      </c>
      <c r="I28" s="11" t="str">
        <v/>
      </c>
    </row>
    <row r="29" spans="1:9">
      <c r="A29" s="10" t="s">
        <v>7</v>
      </c>
      <c r="B29" s="11" t="str">
        <f t="shared" si="0"/>
        <v/>
      </c>
      <c r="C29" s="11" t="str">
        <f t="shared" si="1"/>
        <v/>
      </c>
      <c r="D29" s="11" t="str">
        <f t="shared" si="2"/>
        <v/>
      </c>
      <c r="E29" s="11" t="str">
        <f t="shared" si="3"/>
        <v/>
      </c>
      <c r="F29" s="11" t="str">
        <f t="shared" si="4"/>
        <v/>
      </c>
      <c r="G29" s="10" t="str">
        <v/>
      </c>
      <c r="H29" s="11" t="str">
        <v/>
      </c>
      <c r="I29" s="11" t="str">
        <v/>
      </c>
    </row>
    <row r="30" spans="1:9">
      <c r="A30" s="10" t="s">
        <v>8</v>
      </c>
      <c r="B30" s="11" t="str">
        <f t="shared" si="0"/>
        <v/>
      </c>
      <c r="C30" s="11" t="str">
        <f t="shared" si="1"/>
        <v/>
      </c>
      <c r="D30" s="11" t="str">
        <f t="shared" si="2"/>
        <v/>
      </c>
      <c r="E30" s="11" t="str">
        <f t="shared" si="3"/>
        <v/>
      </c>
      <c r="F30" s="11" t="str">
        <f t="shared" si="4"/>
        <v/>
      </c>
      <c r="G30" s="10" t="str">
        <v/>
      </c>
      <c r="H30" s="11" t="str">
        <v/>
      </c>
      <c r="I30" s="11" t="str">
        <v/>
      </c>
    </row>
    <row r="31" spans="1:9">
      <c r="A31" s="10" t="s">
        <v>9</v>
      </c>
      <c r="B31" s="11" t="str">
        <f t="shared" si="0"/>
        <v/>
      </c>
      <c r="C31" s="11" t="str">
        <f t="shared" si="1"/>
        <v/>
      </c>
      <c r="D31" s="11" t="str">
        <f t="shared" si="2"/>
        <v/>
      </c>
      <c r="E31" s="11" t="str">
        <f t="shared" si="3"/>
        <v/>
      </c>
      <c r="F31" s="11" t="str">
        <f t="shared" si="4"/>
        <v/>
      </c>
      <c r="G31" s="10" t="str">
        <v/>
      </c>
      <c r="H31" s="11" t="str">
        <v/>
      </c>
      <c r="I31" s="11" t="str">
        <v/>
      </c>
    </row>
    <row r="32" spans="1:9">
      <c r="A32" s="10" t="s">
        <v>10</v>
      </c>
      <c r="B32" s="11" t="str">
        <f t="shared" si="0"/>
        <v/>
      </c>
      <c r="C32" s="11" t="str">
        <f t="shared" si="1"/>
        <v/>
      </c>
      <c r="D32" s="11" t="str">
        <f t="shared" si="2"/>
        <v/>
      </c>
      <c r="E32" s="11" t="str">
        <f t="shared" si="3"/>
        <v/>
      </c>
      <c r="F32" s="11" t="str">
        <f t="shared" si="4"/>
        <v/>
      </c>
      <c r="G32" s="10" t="str">
        <v/>
      </c>
      <c r="H32" s="11" t="str">
        <v/>
      </c>
      <c r="I32" s="11" t="str">
        <v/>
      </c>
    </row>
    <row r="33" spans="1:9">
      <c r="A33" s="10" t="s">
        <v>11</v>
      </c>
      <c r="B33" s="11" t="str">
        <f t="shared" si="0"/>
        <v/>
      </c>
      <c r="C33" s="11" t="str">
        <f t="shared" si="1"/>
        <v/>
      </c>
      <c r="D33" s="11" t="str">
        <f t="shared" si="2"/>
        <v/>
      </c>
      <c r="E33" s="11" t="str">
        <f t="shared" si="3"/>
        <v/>
      </c>
      <c r="F33" s="11" t="str">
        <f t="shared" si="4"/>
        <v/>
      </c>
      <c r="G33" s="10" t="str">
        <v/>
      </c>
      <c r="H33" s="11" t="str">
        <v/>
      </c>
      <c r="I33" s="11" t="str">
        <v/>
      </c>
    </row>
    <row r="34" spans="1:9">
      <c r="A34" s="10" t="s">
        <v>186</v>
      </c>
      <c r="B34" s="11" t="str">
        <f t="shared" si="0"/>
        <v/>
      </c>
      <c r="C34" s="11" t="str">
        <f t="shared" si="1"/>
        <v/>
      </c>
      <c r="D34" s="11" t="str">
        <f t="shared" si="2"/>
        <v/>
      </c>
      <c r="E34" s="11" t="str">
        <f t="shared" si="3"/>
        <v/>
      </c>
      <c r="F34" s="11" t="str">
        <f t="shared" si="4"/>
        <v/>
      </c>
      <c r="G34" s="10" t="str">
        <v/>
      </c>
      <c r="H34" s="11" t="str">
        <v/>
      </c>
      <c r="I34" s="11" t="str">
        <v/>
      </c>
    </row>
    <row r="35" spans="1:9">
      <c r="A35" s="10" t="s">
        <v>187</v>
      </c>
      <c r="B35" s="11" t="str">
        <f t="shared" si="0"/>
        <v/>
      </c>
      <c r="C35" s="11" t="str">
        <f t="shared" si="1"/>
        <v/>
      </c>
      <c r="D35" s="11" t="str">
        <f t="shared" si="2"/>
        <v/>
      </c>
      <c r="E35" s="11" t="str">
        <f t="shared" si="3"/>
        <v/>
      </c>
      <c r="F35" s="11" t="str">
        <f t="shared" si="4"/>
        <v/>
      </c>
      <c r="G35" s="10" t="str">
        <v/>
      </c>
      <c r="H35" s="11" t="str">
        <v/>
      </c>
      <c r="I35" s="11" t="str">
        <v/>
      </c>
    </row>
    <row r="36" spans="1:9">
      <c r="A36" s="10" t="s">
        <v>12</v>
      </c>
      <c r="B36" s="11" t="str">
        <f t="shared" si="0"/>
        <v/>
      </c>
      <c r="C36" s="11" t="str">
        <f t="shared" si="1"/>
        <v/>
      </c>
      <c r="D36" s="11" t="str">
        <f t="shared" si="2"/>
        <v/>
      </c>
      <c r="E36" s="11" t="str">
        <f t="shared" si="3"/>
        <v/>
      </c>
      <c r="F36" s="11" t="str">
        <f t="shared" si="4"/>
        <v/>
      </c>
      <c r="G36" s="10" t="str">
        <v/>
      </c>
      <c r="H36" s="11" t="str">
        <v/>
      </c>
      <c r="I36" s="11" t="str">
        <v/>
      </c>
    </row>
    <row r="37" spans="1:9">
      <c r="A37" s="10" t="s">
        <v>13</v>
      </c>
      <c r="B37" s="11" t="str">
        <f t="shared" si="0"/>
        <v/>
      </c>
      <c r="C37" s="11" t="str">
        <f t="shared" si="1"/>
        <v/>
      </c>
      <c r="D37" s="11" t="str">
        <f t="shared" si="2"/>
        <v/>
      </c>
      <c r="E37" s="11" t="str">
        <f t="shared" si="3"/>
        <v/>
      </c>
      <c r="F37" s="11" t="str">
        <f t="shared" si="4"/>
        <v/>
      </c>
      <c r="G37" s="10" t="str">
        <v/>
      </c>
      <c r="H37" s="11" t="str">
        <v/>
      </c>
      <c r="I37" s="11" t="str">
        <v/>
      </c>
    </row>
    <row r="38" spans="1:9">
      <c r="A38" s="10" t="s">
        <v>14</v>
      </c>
      <c r="B38" s="11" t="str">
        <f t="shared" si="0"/>
        <v/>
      </c>
      <c r="C38" s="11" t="str">
        <f t="shared" si="1"/>
        <v/>
      </c>
      <c r="D38" s="11" t="str">
        <f t="shared" si="2"/>
        <v/>
      </c>
      <c r="E38" s="11" t="str">
        <f t="shared" si="3"/>
        <v/>
      </c>
      <c r="F38" s="11" t="str">
        <f t="shared" si="4"/>
        <v/>
      </c>
      <c r="G38" s="10" t="str">
        <v/>
      </c>
      <c r="H38" s="11" t="str">
        <v/>
      </c>
      <c r="I38" s="11" t="str">
        <v/>
      </c>
    </row>
    <row r="39" spans="1:9">
      <c r="A39" s="10" t="s">
        <v>15</v>
      </c>
      <c r="B39" s="11" t="str">
        <f t="shared" si="0"/>
        <v/>
      </c>
      <c r="C39" s="11" t="str">
        <f t="shared" si="1"/>
        <v/>
      </c>
      <c r="D39" s="11" t="str">
        <f t="shared" si="2"/>
        <v/>
      </c>
      <c r="E39" s="11" t="str">
        <f t="shared" si="3"/>
        <v/>
      </c>
      <c r="F39" s="11" t="str">
        <f t="shared" si="4"/>
        <v/>
      </c>
      <c r="G39" s="10" t="str">
        <v/>
      </c>
      <c r="H39" s="11" t="str">
        <v/>
      </c>
      <c r="I39" s="11" t="str">
        <v/>
      </c>
    </row>
    <row r="40" spans="1:9">
      <c r="A40" s="10" t="s">
        <v>156</v>
      </c>
      <c r="B40" s="11" t="str">
        <f t="shared" si="0"/>
        <v/>
      </c>
      <c r="C40" s="11" t="str">
        <f t="shared" si="1"/>
        <v/>
      </c>
      <c r="D40" s="11" t="str">
        <f t="shared" si="2"/>
        <v/>
      </c>
      <c r="E40" s="11" t="str">
        <f t="shared" si="3"/>
        <v/>
      </c>
      <c r="F40" s="11" t="str">
        <f t="shared" si="4"/>
        <v/>
      </c>
      <c r="G40" s="10" t="str">
        <v/>
      </c>
      <c r="H40" s="11" t="str">
        <v/>
      </c>
      <c r="I40" s="11" t="str">
        <v/>
      </c>
    </row>
    <row r="41" spans="1:9">
      <c r="A41" s="10" t="s">
        <v>16</v>
      </c>
      <c r="B41" s="11" t="str">
        <f t="shared" si="0"/>
        <v/>
      </c>
      <c r="C41" s="11" t="str">
        <f t="shared" si="1"/>
        <v/>
      </c>
      <c r="D41" s="11" t="str">
        <f t="shared" si="2"/>
        <v/>
      </c>
      <c r="E41" s="11" t="str">
        <f t="shared" si="3"/>
        <v/>
      </c>
      <c r="F41" s="11" t="str">
        <f t="shared" si="4"/>
        <v/>
      </c>
      <c r="G41" s="10" t="str">
        <v/>
      </c>
      <c r="H41" s="11" t="str">
        <v/>
      </c>
      <c r="I41" s="11" t="str">
        <v/>
      </c>
    </row>
    <row r="42" spans="1:9">
      <c r="A42" s="10" t="s">
        <v>17</v>
      </c>
      <c r="B42" s="11" t="str">
        <f t="shared" si="0"/>
        <v/>
      </c>
      <c r="C42" s="11" t="str">
        <f t="shared" si="1"/>
        <v/>
      </c>
      <c r="D42" s="11" t="str">
        <f t="shared" si="2"/>
        <v/>
      </c>
      <c r="E42" s="11" t="str">
        <f t="shared" si="3"/>
        <v/>
      </c>
      <c r="F42" s="11" t="str">
        <f t="shared" si="4"/>
        <v/>
      </c>
      <c r="G42" s="10" t="str">
        <v/>
      </c>
      <c r="H42" s="11" t="str">
        <v/>
      </c>
      <c r="I42" s="11" t="str">
        <v/>
      </c>
    </row>
    <row r="43" spans="1:9">
      <c r="A43" s="10" t="s">
        <v>18</v>
      </c>
      <c r="B43" s="11" t="str">
        <f t="shared" si="0"/>
        <v/>
      </c>
      <c r="C43" s="11" t="str">
        <f t="shared" si="1"/>
        <v/>
      </c>
      <c r="D43" s="11" t="str">
        <f t="shared" si="2"/>
        <v/>
      </c>
      <c r="E43" s="11" t="str">
        <f t="shared" si="3"/>
        <v/>
      </c>
      <c r="F43" s="11" t="str">
        <f t="shared" si="4"/>
        <v/>
      </c>
      <c r="G43" s="10" t="str">
        <v/>
      </c>
      <c r="H43" s="11" t="str">
        <v/>
      </c>
      <c r="I43" s="11" t="str">
        <v/>
      </c>
    </row>
    <row r="44" spans="1:9">
      <c r="A44" s="10" t="s">
        <v>19</v>
      </c>
      <c r="B44" s="11" t="str">
        <f t="shared" si="0"/>
        <v/>
      </c>
      <c r="C44" s="11" t="str">
        <f t="shared" si="1"/>
        <v/>
      </c>
      <c r="D44" s="11" t="str">
        <f t="shared" si="2"/>
        <v/>
      </c>
      <c r="E44" s="11" t="str">
        <f t="shared" si="3"/>
        <v/>
      </c>
      <c r="F44" s="11" t="str">
        <f t="shared" si="4"/>
        <v/>
      </c>
      <c r="G44" s="10" t="str">
        <v/>
      </c>
      <c r="H44" s="11" t="str">
        <v/>
      </c>
      <c r="I44" s="11" t="str">
        <v/>
      </c>
    </row>
    <row r="45" spans="1:9">
      <c r="A45" s="10" t="s">
        <v>188</v>
      </c>
      <c r="B45" s="11" t="str">
        <f t="shared" si="0"/>
        <v/>
      </c>
      <c r="C45" s="11" t="str">
        <f t="shared" si="1"/>
        <v/>
      </c>
      <c r="D45" s="11" t="str">
        <f t="shared" si="2"/>
        <v/>
      </c>
      <c r="E45" s="11" t="str">
        <f t="shared" si="3"/>
        <v/>
      </c>
      <c r="F45" s="11" t="str">
        <f t="shared" si="4"/>
        <v/>
      </c>
      <c r="G45" s="10" t="str">
        <v/>
      </c>
      <c r="H45" s="11" t="str">
        <v/>
      </c>
      <c r="I45" s="11" t="str">
        <v/>
      </c>
    </row>
    <row r="46" spans="1:9">
      <c r="A46" s="10" t="s">
        <v>189</v>
      </c>
      <c r="B46" s="11" t="str">
        <f t="shared" si="0"/>
        <v/>
      </c>
      <c r="C46" s="11" t="str">
        <f t="shared" si="1"/>
        <v/>
      </c>
      <c r="D46" s="11" t="str">
        <f t="shared" si="2"/>
        <v/>
      </c>
      <c r="E46" s="11" t="str">
        <f t="shared" si="3"/>
        <v/>
      </c>
      <c r="F46" s="11" t="str">
        <f t="shared" si="4"/>
        <v/>
      </c>
      <c r="G46" s="10" t="str">
        <v/>
      </c>
      <c r="H46" s="11" t="str">
        <v/>
      </c>
      <c r="I46" s="11" t="str">
        <v/>
      </c>
    </row>
    <row r="47" spans="1:9">
      <c r="A47" s="10" t="s">
        <v>20</v>
      </c>
      <c r="B47" s="11" t="str">
        <f t="shared" si="0"/>
        <v/>
      </c>
      <c r="C47" s="11" t="str">
        <f t="shared" si="1"/>
        <v/>
      </c>
      <c r="D47" s="11" t="str">
        <f t="shared" si="2"/>
        <v/>
      </c>
      <c r="E47" s="11" t="str">
        <f t="shared" si="3"/>
        <v/>
      </c>
      <c r="F47" s="11" t="str">
        <f t="shared" si="4"/>
        <v/>
      </c>
      <c r="G47" s="10" t="str">
        <v/>
      </c>
      <c r="H47" s="11" t="str">
        <v/>
      </c>
      <c r="I47" s="11" t="str">
        <v/>
      </c>
    </row>
    <row r="48" spans="1:9">
      <c r="A48" s="10" t="s">
        <v>196</v>
      </c>
      <c r="B48" s="11" t="str">
        <f t="shared" si="0"/>
        <v/>
      </c>
      <c r="C48" s="11" t="str">
        <f t="shared" si="1"/>
        <v/>
      </c>
      <c r="D48" s="11" t="str">
        <f t="shared" si="2"/>
        <v/>
      </c>
      <c r="E48" s="11" t="str">
        <f t="shared" si="3"/>
        <v/>
      </c>
      <c r="F48" s="11" t="str">
        <f t="shared" si="4"/>
        <v/>
      </c>
      <c r="G48" s="10" t="str">
        <v/>
      </c>
      <c r="H48" s="11" t="str">
        <v/>
      </c>
      <c r="I48" s="11" t="str">
        <v/>
      </c>
    </row>
    <row r="49" spans="1:9">
      <c r="A49" s="10" t="s">
        <v>21</v>
      </c>
      <c r="B49" s="11" t="str">
        <f t="shared" si="0"/>
        <v/>
      </c>
      <c r="C49" s="11" t="str">
        <f t="shared" si="1"/>
        <v/>
      </c>
      <c r="D49" s="11" t="str">
        <f t="shared" si="2"/>
        <v/>
      </c>
      <c r="E49" s="11" t="str">
        <f t="shared" si="3"/>
        <v/>
      </c>
      <c r="F49" s="11" t="str">
        <f t="shared" si="4"/>
        <v/>
      </c>
      <c r="G49" s="10" t="str">
        <v/>
      </c>
      <c r="H49" s="11" t="str">
        <v/>
      </c>
      <c r="I49" s="11" t="str">
        <v/>
      </c>
    </row>
    <row r="50" spans="1:9">
      <c r="A50" s="10" t="s">
        <v>22</v>
      </c>
      <c r="B50" s="11" t="str">
        <f t="shared" si="0"/>
        <v/>
      </c>
      <c r="C50" s="11" t="str">
        <f t="shared" si="1"/>
        <v/>
      </c>
      <c r="D50" s="11" t="str">
        <f t="shared" si="2"/>
        <v/>
      </c>
      <c r="E50" s="11" t="str">
        <f t="shared" si="3"/>
        <v/>
      </c>
      <c r="F50" s="11" t="str">
        <f t="shared" si="4"/>
        <v/>
      </c>
      <c r="G50" s="10" t="str">
        <v/>
      </c>
      <c r="H50" s="11" t="str">
        <v/>
      </c>
      <c r="I50" s="11" t="str">
        <v/>
      </c>
    </row>
    <row r="51" spans="1:9">
      <c r="A51" s="10" t="s">
        <v>23</v>
      </c>
      <c r="B51" s="11" t="str">
        <f t="shared" si="0"/>
        <v/>
      </c>
      <c r="C51" s="11" t="str">
        <f t="shared" si="1"/>
        <v/>
      </c>
      <c r="D51" s="11" t="str">
        <f t="shared" si="2"/>
        <v/>
      </c>
      <c r="E51" s="11" t="str">
        <f t="shared" si="3"/>
        <v/>
      </c>
      <c r="F51" s="11" t="str">
        <f t="shared" si="4"/>
        <v/>
      </c>
      <c r="G51" s="10" t="str">
        <v/>
      </c>
      <c r="H51" s="11" t="str">
        <v/>
      </c>
      <c r="I51" s="11" t="str">
        <v/>
      </c>
    </row>
    <row r="52" spans="1:9">
      <c r="A52" s="10" t="s">
        <v>197</v>
      </c>
      <c r="B52" s="11" t="str">
        <f t="shared" si="0"/>
        <v/>
      </c>
      <c r="C52" s="11" t="str">
        <f t="shared" si="1"/>
        <v/>
      </c>
      <c r="D52" s="11" t="str">
        <f t="shared" si="2"/>
        <v/>
      </c>
      <c r="E52" s="11" t="str">
        <f t="shared" si="3"/>
        <v/>
      </c>
      <c r="F52" s="11" t="str">
        <f t="shared" si="4"/>
        <v/>
      </c>
      <c r="G52" s="10" t="str">
        <v/>
      </c>
      <c r="H52" s="11" t="str">
        <v/>
      </c>
      <c r="I52" s="11" t="str">
        <v/>
      </c>
    </row>
    <row r="53" spans="1:9">
      <c r="A53" s="10" t="s">
        <v>198</v>
      </c>
      <c r="B53" s="11" t="str">
        <f t="shared" si="0"/>
        <v/>
      </c>
      <c r="C53" s="11" t="str">
        <f t="shared" si="1"/>
        <v/>
      </c>
      <c r="D53" s="11" t="str">
        <f t="shared" si="2"/>
        <v/>
      </c>
      <c r="E53" s="11" t="str">
        <f t="shared" si="3"/>
        <v/>
      </c>
      <c r="F53" s="11" t="str">
        <f t="shared" si="4"/>
        <v/>
      </c>
      <c r="G53" s="10" t="str">
        <v/>
      </c>
      <c r="H53" s="11" t="str">
        <v/>
      </c>
      <c r="I53" s="11" t="str">
        <v/>
      </c>
    </row>
    <row r="54" spans="1:9">
      <c r="A54" s="10" t="s">
        <v>199</v>
      </c>
      <c r="B54" s="11" t="str">
        <f t="shared" si="0"/>
        <v/>
      </c>
      <c r="C54" s="11" t="str">
        <f t="shared" si="1"/>
        <v/>
      </c>
      <c r="D54" s="11" t="str">
        <f t="shared" si="2"/>
        <v/>
      </c>
      <c r="E54" s="11" t="str">
        <f t="shared" si="3"/>
        <v/>
      </c>
      <c r="F54" s="11" t="str">
        <f t="shared" si="4"/>
        <v/>
      </c>
      <c r="G54" s="10" t="str">
        <v/>
      </c>
      <c r="H54" s="11" t="str">
        <v/>
      </c>
      <c r="I54" s="11" t="str">
        <v/>
      </c>
    </row>
    <row r="55" spans="1:9">
      <c r="A55" s="10" t="s">
        <v>191</v>
      </c>
      <c r="B55" s="11" t="str">
        <f t="shared" si="0"/>
        <v/>
      </c>
      <c r="C55" s="11" t="str">
        <f t="shared" si="1"/>
        <v/>
      </c>
      <c r="D55" s="11" t="str">
        <f t="shared" si="2"/>
        <v/>
      </c>
      <c r="E55" s="11" t="str">
        <f t="shared" si="3"/>
        <v/>
      </c>
      <c r="F55" s="11" t="str">
        <f t="shared" si="4"/>
        <v/>
      </c>
      <c r="G55" s="10" t="str">
        <v/>
      </c>
      <c r="H55" s="11" t="str">
        <v/>
      </c>
      <c r="I55" s="11" t="str">
        <v/>
      </c>
    </row>
    <row r="56" spans="1:9">
      <c r="A56" s="10" t="s">
        <v>192</v>
      </c>
      <c r="B56" s="11" t="str">
        <f t="shared" si="0"/>
        <v/>
      </c>
      <c r="C56" s="11" t="str">
        <f t="shared" si="1"/>
        <v/>
      </c>
      <c r="D56" s="11" t="str">
        <f t="shared" si="2"/>
        <v/>
      </c>
      <c r="E56" s="11" t="str">
        <f t="shared" si="3"/>
        <v/>
      </c>
      <c r="F56" s="11" t="str">
        <f t="shared" si="4"/>
        <v/>
      </c>
      <c r="G56" s="10" t="str">
        <v/>
      </c>
      <c r="H56" s="11" t="str">
        <v/>
      </c>
      <c r="I56" s="11" t="str">
        <v/>
      </c>
    </row>
    <row r="57" spans="1:9">
      <c r="A57" s="10" t="s">
        <v>200</v>
      </c>
      <c r="B57" s="11" t="str">
        <f t="shared" si="0"/>
        <v/>
      </c>
      <c r="C57" s="11" t="str">
        <f t="shared" si="1"/>
        <v/>
      </c>
      <c r="D57" s="11" t="str">
        <f t="shared" si="2"/>
        <v/>
      </c>
      <c r="E57" s="11" t="str">
        <f t="shared" si="3"/>
        <v/>
      </c>
      <c r="F57" s="11" t="str">
        <f t="shared" si="4"/>
        <v/>
      </c>
      <c r="G57" s="10" t="str">
        <v/>
      </c>
      <c r="H57" s="11" t="str">
        <v/>
      </c>
      <c r="I57" s="11" t="str">
        <v/>
      </c>
    </row>
    <row r="58" spans="1:9">
      <c r="A58" s="10" t="s">
        <v>201</v>
      </c>
      <c r="B58" s="11" t="str">
        <f t="shared" si="0"/>
        <v/>
      </c>
      <c r="C58" s="11" t="str">
        <f t="shared" si="1"/>
        <v/>
      </c>
      <c r="D58" s="11" t="str">
        <f t="shared" si="2"/>
        <v/>
      </c>
      <c r="E58" s="11" t="str">
        <f t="shared" si="3"/>
        <v/>
      </c>
      <c r="F58" s="11" t="str">
        <f t="shared" si="4"/>
        <v/>
      </c>
      <c r="G58" s="10" t="str">
        <v/>
      </c>
      <c r="H58" s="11" t="str">
        <v/>
      </c>
      <c r="I58" s="11" t="str">
        <v/>
      </c>
    </row>
    <row r="59" spans="1:9">
      <c r="A59" s="10" t="s">
        <v>202</v>
      </c>
      <c r="B59" s="11" t="str">
        <f t="shared" si="0"/>
        <v/>
      </c>
      <c r="C59" s="11" t="str">
        <f t="shared" si="1"/>
        <v/>
      </c>
      <c r="D59" s="11" t="str">
        <f t="shared" si="2"/>
        <v/>
      </c>
      <c r="E59" s="11" t="str">
        <f t="shared" si="3"/>
        <v/>
      </c>
      <c r="F59" s="11" t="str">
        <f t="shared" si="4"/>
        <v/>
      </c>
      <c r="G59" s="10" t="str">
        <v/>
      </c>
      <c r="H59" s="11" t="str">
        <v/>
      </c>
      <c r="I59" s="11" t="str">
        <v/>
      </c>
    </row>
    <row r="60" spans="1:9">
      <c r="A60" s="10" t="s">
        <v>203</v>
      </c>
      <c r="B60" s="11" t="str">
        <f t="shared" si="0"/>
        <v/>
      </c>
      <c r="C60" s="11" t="str">
        <f t="shared" si="1"/>
        <v/>
      </c>
      <c r="D60" s="11" t="str">
        <f t="shared" si="2"/>
        <v/>
      </c>
      <c r="E60" s="11" t="str">
        <f t="shared" si="3"/>
        <v/>
      </c>
      <c r="F60" s="11">
        <f t="shared" si="4"/>
        <v>3</v>
      </c>
      <c r="G60" s="10" t="str">
        <v/>
      </c>
      <c r="H60" s="11" t="str">
        <v/>
      </c>
      <c r="I60" s="11" t="str">
        <v/>
      </c>
    </row>
    <row r="61" spans="1:9">
      <c r="A61" s="10" t="s">
        <v>204</v>
      </c>
      <c r="B61" s="11" t="str">
        <f t="shared" si="0"/>
        <v/>
      </c>
      <c r="C61" s="11" t="str">
        <f t="shared" si="1"/>
        <v/>
      </c>
      <c r="D61" s="11" t="str">
        <f t="shared" si="2"/>
        <v/>
      </c>
      <c r="E61" s="11" t="str">
        <f t="shared" si="3"/>
        <v/>
      </c>
      <c r="F61" s="11" t="str">
        <f t="shared" si="4"/>
        <v/>
      </c>
      <c r="G61" s="10" t="str">
        <v/>
      </c>
      <c r="H61" s="11" t="str">
        <v/>
      </c>
      <c r="I61" s="11" t="str">
        <v/>
      </c>
    </row>
    <row r="62" spans="1:9">
      <c r="A62" s="10" t="s">
        <v>205</v>
      </c>
      <c r="B62" s="11" t="str">
        <f t="shared" si="0"/>
        <v/>
      </c>
      <c r="C62" s="11" t="str">
        <f t="shared" si="1"/>
        <v/>
      </c>
      <c r="D62" s="11" t="str">
        <f t="shared" si="2"/>
        <v/>
      </c>
      <c r="E62" s="11" t="str">
        <f t="shared" si="3"/>
        <v/>
      </c>
      <c r="F62" s="11" t="str">
        <f t="shared" si="4"/>
        <v/>
      </c>
      <c r="G62" s="10" t="str">
        <v/>
      </c>
      <c r="H62" s="11" t="str">
        <v/>
      </c>
      <c r="I62" s="11" t="str">
        <v/>
      </c>
    </row>
    <row r="63" spans="1:9">
      <c r="A63" s="10" t="s">
        <v>24</v>
      </c>
      <c r="B63" s="11" t="str">
        <f t="shared" si="0"/>
        <v/>
      </c>
      <c r="C63" s="11" t="str">
        <f t="shared" si="1"/>
        <v/>
      </c>
      <c r="D63" s="11" t="str">
        <f t="shared" si="2"/>
        <v/>
      </c>
      <c r="E63" s="11" t="str">
        <f t="shared" si="3"/>
        <v/>
      </c>
      <c r="F63" s="11" t="str">
        <f t="shared" si="4"/>
        <v/>
      </c>
      <c r="G63" s="10" t="str">
        <v/>
      </c>
      <c r="H63" s="11" t="str">
        <v/>
      </c>
      <c r="I63" s="11" t="str">
        <v/>
      </c>
    </row>
    <row r="64" spans="1:9">
      <c r="A64" s="10" t="s">
        <v>25</v>
      </c>
      <c r="B64" s="11" t="str">
        <f t="shared" si="0"/>
        <v/>
      </c>
      <c r="C64" s="11" t="str">
        <f t="shared" si="1"/>
        <v/>
      </c>
      <c r="D64" s="11" t="str">
        <f t="shared" si="2"/>
        <v/>
      </c>
      <c r="E64" s="11" t="str">
        <f t="shared" si="3"/>
        <v/>
      </c>
      <c r="F64" s="11" t="str">
        <f t="shared" si="4"/>
        <v/>
      </c>
      <c r="G64" s="10" t="str">
        <v/>
      </c>
      <c r="H64" s="11" t="str">
        <v/>
      </c>
      <c r="I64" s="11" t="str">
        <v/>
      </c>
    </row>
    <row r="65" spans="1:9">
      <c r="A65" s="10" t="s">
        <v>26</v>
      </c>
      <c r="B65" s="11" t="str">
        <f t="shared" ref="B65:B128" si="5">IFERROR(IF(FIND(" ",A65)=6,IF(IFERROR(FIND(" PB",A65),"")&lt;&gt;"","артикул",IF(IFERROR(FIND(" CRN",A65),"")&lt;&gt;"","артикул","")),""),"")</f>
        <v/>
      </c>
      <c r="C65" s="11" t="str">
        <f t="shared" ref="C65:C128" si="6">IF(B65="артикул",A65,"")</f>
        <v/>
      </c>
      <c r="D65" s="11" t="str">
        <f t="shared" ref="D65:D128" si="7">IF(B65="артикул",A66,"")</f>
        <v/>
      </c>
      <c r="E65" s="11" t="str">
        <f t="shared" si="3"/>
        <v/>
      </c>
      <c r="F65" s="11" t="str">
        <f t="shared" si="4"/>
        <v/>
      </c>
      <c r="G65" s="10" t="str">
        <v/>
      </c>
      <c r="H65" s="11" t="str">
        <v/>
      </c>
      <c r="I65" s="11" t="str">
        <v/>
      </c>
    </row>
    <row r="66" spans="1:9">
      <c r="A66" s="10" t="s">
        <v>27</v>
      </c>
      <c r="B66" s="11" t="str">
        <f t="shared" si="5"/>
        <v/>
      </c>
      <c r="C66" s="11" t="str">
        <f t="shared" si="6"/>
        <v/>
      </c>
      <c r="D66" s="11" t="str">
        <f t="shared" si="7"/>
        <v/>
      </c>
      <c r="E66" s="11" t="str">
        <f t="shared" ref="E66:E129" si="8" xml:space="preserve">
IF(B66="Артикул",
IF(
AND(RIGHT(A67,1)="%",
RIGHT(A68,1)="%",
RIGHT(A69,1)="%",
RIGHT(A70,1)="%"),MID(A71,FIND(" ",A71),50),
IF(
AND(RIGHT(A67,1)="%",
RIGHT(A68,1)="%",
RIGHT(A69,1)="%"),MID(A70,FIND(" ",A70),50),
IF(
AND(RIGHT(A67,1)="%",
RIGHT(A68,1)="%"),
MID(A69,FIND(" ",A69),50),
IF(
RIGHT(A67,1)="%",
MID(A68,FIND(" ",A68),50),"")))),"")</f>
        <v/>
      </c>
      <c r="F66" s="11" t="str">
        <f t="shared" ref="F66:F129" si="9">IFERROR(
IF(
AND(LEFT(A66,8)="Discount",FIND("%",A66)&gt;0),
MID(A66,
FIND(" ",A66),
FIND("%",A66)-FIND(" ",A66))
*-1,""),"")</f>
        <v/>
      </c>
      <c r="G66" s="10" t="str">
        <v/>
      </c>
      <c r="H66" s="11" t="str">
        <v/>
      </c>
      <c r="I66" s="11" t="str">
        <v/>
      </c>
    </row>
    <row r="67" spans="1:9">
      <c r="A67" s="10" t="s">
        <v>28</v>
      </c>
      <c r="B67" s="11" t="str">
        <f t="shared" si="5"/>
        <v/>
      </c>
      <c r="C67" s="11" t="str">
        <f t="shared" si="6"/>
        <v/>
      </c>
      <c r="D67" s="11" t="str">
        <f t="shared" si="7"/>
        <v/>
      </c>
      <c r="E67" s="11" t="str">
        <f t="shared" si="8"/>
        <v/>
      </c>
      <c r="F67" s="11" t="str">
        <f t="shared" si="9"/>
        <v/>
      </c>
      <c r="G67" s="10" t="str">
        <v/>
      </c>
      <c r="H67" s="11" t="str">
        <v/>
      </c>
      <c r="I67" s="11" t="str">
        <v/>
      </c>
    </row>
    <row r="68" spans="1:9">
      <c r="A68" s="10" t="s">
        <v>29</v>
      </c>
      <c r="B68" s="11" t="str">
        <f t="shared" si="5"/>
        <v/>
      </c>
      <c r="C68" s="11" t="str">
        <f t="shared" si="6"/>
        <v/>
      </c>
      <c r="D68" s="11" t="str">
        <f t="shared" si="7"/>
        <v/>
      </c>
      <c r="E68" s="11" t="str">
        <f t="shared" si="8"/>
        <v/>
      </c>
      <c r="F68" s="11" t="str">
        <f t="shared" si="9"/>
        <v/>
      </c>
      <c r="G68" s="10" t="str">
        <v/>
      </c>
      <c r="H68" s="11" t="str">
        <v/>
      </c>
      <c r="I68" s="11" t="str">
        <v/>
      </c>
    </row>
    <row r="69" spans="1:9">
      <c r="A69" s="10" t="s">
        <v>30</v>
      </c>
      <c r="B69" s="11" t="str">
        <f t="shared" si="5"/>
        <v/>
      </c>
      <c r="C69" s="11" t="str">
        <f t="shared" si="6"/>
        <v/>
      </c>
      <c r="D69" s="11" t="str">
        <f t="shared" si="7"/>
        <v/>
      </c>
      <c r="E69" s="11" t="str">
        <f t="shared" si="8"/>
        <v/>
      </c>
      <c r="F69" s="11" t="str">
        <f t="shared" si="9"/>
        <v/>
      </c>
      <c r="G69" s="10" t="str">
        <v/>
      </c>
      <c r="H69" s="11" t="str">
        <v/>
      </c>
      <c r="I69" s="11" t="str">
        <v/>
      </c>
    </row>
    <row r="70" spans="1:9">
      <c r="A70" s="10" t="s">
        <v>31</v>
      </c>
      <c r="B70" s="11" t="str">
        <f t="shared" si="5"/>
        <v/>
      </c>
      <c r="C70" s="11" t="str">
        <f t="shared" si="6"/>
        <v/>
      </c>
      <c r="D70" s="11" t="str">
        <f t="shared" si="7"/>
        <v/>
      </c>
      <c r="E70" s="11" t="str">
        <f t="shared" si="8"/>
        <v/>
      </c>
      <c r="F70" s="11" t="str">
        <f t="shared" si="9"/>
        <v/>
      </c>
      <c r="G70" s="10" t="str">
        <v/>
      </c>
      <c r="H70" s="11" t="str">
        <v/>
      </c>
      <c r="I70" s="11" t="str">
        <v/>
      </c>
    </row>
    <row r="71" spans="1:9">
      <c r="A71" s="10" t="s">
        <v>32</v>
      </c>
      <c r="B71" s="11" t="str">
        <f t="shared" si="5"/>
        <v/>
      </c>
      <c r="C71" s="11" t="str">
        <f t="shared" si="6"/>
        <v/>
      </c>
      <c r="D71" s="11" t="str">
        <f t="shared" si="7"/>
        <v/>
      </c>
      <c r="E71" s="11" t="str">
        <f t="shared" si="8"/>
        <v/>
      </c>
      <c r="F71" s="11" t="str">
        <f t="shared" si="9"/>
        <v/>
      </c>
      <c r="G71" s="10" t="str">
        <v/>
      </c>
      <c r="H71" s="11" t="str">
        <v/>
      </c>
      <c r="I71" s="11" t="str">
        <v/>
      </c>
    </row>
    <row r="72" spans="1:9">
      <c r="A72" s="10" t="s">
        <v>206</v>
      </c>
      <c r="B72" s="11" t="str">
        <f t="shared" si="5"/>
        <v/>
      </c>
      <c r="C72" s="11" t="str">
        <f t="shared" si="6"/>
        <v/>
      </c>
      <c r="D72" s="11" t="str">
        <f t="shared" si="7"/>
        <v/>
      </c>
      <c r="E72" s="11" t="str">
        <f t="shared" si="8"/>
        <v/>
      </c>
      <c r="F72" s="11" t="str">
        <f t="shared" si="9"/>
        <v/>
      </c>
      <c r="G72" s="10" t="str">
        <v/>
      </c>
      <c r="H72" s="11" t="str">
        <v/>
      </c>
      <c r="I72" s="11" t="str">
        <v/>
      </c>
    </row>
    <row r="73" spans="1:9">
      <c r="A73" s="10" t="s">
        <v>33</v>
      </c>
      <c r="B73" s="11" t="str">
        <f t="shared" si="5"/>
        <v/>
      </c>
      <c r="C73" s="11" t="str">
        <f t="shared" si="6"/>
        <v/>
      </c>
      <c r="D73" s="11" t="str">
        <f t="shared" si="7"/>
        <v/>
      </c>
      <c r="E73" s="11" t="str">
        <f t="shared" si="8"/>
        <v/>
      </c>
      <c r="F73" s="11" t="str">
        <f t="shared" si="9"/>
        <v/>
      </c>
      <c r="G73" s="10" t="str">
        <v/>
      </c>
      <c r="H73" s="11" t="str">
        <v/>
      </c>
      <c r="I73" s="11" t="str">
        <v/>
      </c>
    </row>
    <row r="74" spans="1:9">
      <c r="A74" s="10" t="s">
        <v>34</v>
      </c>
      <c r="B74" s="11" t="str">
        <f t="shared" si="5"/>
        <v/>
      </c>
      <c r="C74" s="11" t="str">
        <f t="shared" si="6"/>
        <v/>
      </c>
      <c r="D74" s="11" t="str">
        <f t="shared" si="7"/>
        <v/>
      </c>
      <c r="E74" s="11" t="str">
        <f t="shared" si="8"/>
        <v/>
      </c>
      <c r="F74" s="11" t="str">
        <f t="shared" si="9"/>
        <v/>
      </c>
      <c r="G74" s="10" t="str">
        <v/>
      </c>
      <c r="H74" s="11" t="str">
        <v/>
      </c>
      <c r="I74" s="11" t="str">
        <v/>
      </c>
    </row>
    <row r="75" spans="1:9">
      <c r="A75" s="10" t="s">
        <v>35</v>
      </c>
      <c r="B75" s="11" t="str">
        <f t="shared" si="5"/>
        <v/>
      </c>
      <c r="C75" s="11" t="str">
        <f t="shared" si="6"/>
        <v/>
      </c>
      <c r="D75" s="11" t="str">
        <f t="shared" si="7"/>
        <v/>
      </c>
      <c r="E75" s="11" t="str">
        <f t="shared" si="8"/>
        <v/>
      </c>
      <c r="F75" s="11" t="str">
        <f t="shared" si="9"/>
        <v/>
      </c>
      <c r="G75" s="10" t="str">
        <v/>
      </c>
      <c r="H75" s="11" t="str">
        <v/>
      </c>
      <c r="I75" s="11" t="str">
        <v/>
      </c>
    </row>
    <row r="76" spans="1:9">
      <c r="A76" s="10" t="s">
        <v>36</v>
      </c>
      <c r="B76" s="11" t="str">
        <f t="shared" si="5"/>
        <v/>
      </c>
      <c r="C76" s="11" t="str">
        <f t="shared" si="6"/>
        <v/>
      </c>
      <c r="D76" s="11" t="str">
        <f t="shared" si="7"/>
        <v/>
      </c>
      <c r="E76" s="11" t="str">
        <f t="shared" si="8"/>
        <v/>
      </c>
      <c r="F76" s="11" t="str">
        <f t="shared" si="9"/>
        <v/>
      </c>
      <c r="G76" s="10" t="str">
        <v/>
      </c>
      <c r="H76" s="11" t="str">
        <v/>
      </c>
      <c r="I76" s="11" t="str">
        <v/>
      </c>
    </row>
    <row r="77" spans="1:9">
      <c r="A77" s="10" t="s">
        <v>37</v>
      </c>
      <c r="B77" s="11" t="str">
        <f t="shared" si="5"/>
        <v/>
      </c>
      <c r="C77" s="11" t="str">
        <f t="shared" si="6"/>
        <v/>
      </c>
      <c r="D77" s="11" t="str">
        <f t="shared" si="7"/>
        <v/>
      </c>
      <c r="E77" s="11" t="str">
        <f t="shared" si="8"/>
        <v/>
      </c>
      <c r="F77" s="11" t="str">
        <f t="shared" si="9"/>
        <v/>
      </c>
      <c r="G77" s="10" t="str">
        <v/>
      </c>
      <c r="H77" s="11" t="str">
        <v/>
      </c>
      <c r="I77" s="11" t="str">
        <v/>
      </c>
    </row>
    <row r="78" spans="1:9">
      <c r="A78" s="10" t="s">
        <v>38</v>
      </c>
      <c r="B78" s="11" t="str">
        <f t="shared" si="5"/>
        <v/>
      </c>
      <c r="C78" s="11" t="str">
        <f t="shared" si="6"/>
        <v/>
      </c>
      <c r="D78" s="11" t="str">
        <f t="shared" si="7"/>
        <v/>
      </c>
      <c r="E78" s="11" t="str">
        <f t="shared" si="8"/>
        <v/>
      </c>
      <c r="F78" s="11" t="str">
        <f t="shared" si="9"/>
        <v/>
      </c>
      <c r="G78" s="10" t="str">
        <v/>
      </c>
      <c r="H78" s="11" t="str">
        <v/>
      </c>
      <c r="I78" s="11" t="str">
        <v/>
      </c>
    </row>
    <row r="79" spans="1:9">
      <c r="A79" s="10" t="s">
        <v>39</v>
      </c>
      <c r="B79" s="11" t="str">
        <f t="shared" si="5"/>
        <v/>
      </c>
      <c r="C79" s="11" t="str">
        <f t="shared" si="6"/>
        <v/>
      </c>
      <c r="D79" s="11" t="str">
        <f t="shared" si="7"/>
        <v/>
      </c>
      <c r="E79" s="11" t="str">
        <f t="shared" si="8"/>
        <v/>
      </c>
      <c r="F79" s="11" t="str">
        <f t="shared" si="9"/>
        <v/>
      </c>
      <c r="G79" s="10" t="str">
        <v/>
      </c>
      <c r="H79" s="11" t="str">
        <v/>
      </c>
      <c r="I79" s="11" t="str">
        <v/>
      </c>
    </row>
    <row r="80" spans="1:9">
      <c r="A80" s="10" t="s">
        <v>40</v>
      </c>
      <c r="B80" s="11" t="str">
        <f t="shared" si="5"/>
        <v/>
      </c>
      <c r="C80" s="11" t="str">
        <f t="shared" si="6"/>
        <v/>
      </c>
      <c r="D80" s="11" t="str">
        <f t="shared" si="7"/>
        <v/>
      </c>
      <c r="E80" s="11" t="str">
        <f t="shared" si="8"/>
        <v/>
      </c>
      <c r="F80" s="11" t="str">
        <f t="shared" si="9"/>
        <v/>
      </c>
      <c r="G80" s="10" t="str">
        <v/>
      </c>
      <c r="H80" s="11" t="str">
        <v/>
      </c>
      <c r="I80" s="11" t="str">
        <v/>
      </c>
    </row>
    <row r="81" spans="1:9">
      <c r="A81" s="10" t="s">
        <v>41</v>
      </c>
      <c r="B81" s="11" t="str">
        <f t="shared" si="5"/>
        <v/>
      </c>
      <c r="C81" s="11" t="str">
        <f t="shared" si="6"/>
        <v/>
      </c>
      <c r="D81" s="11" t="str">
        <f t="shared" si="7"/>
        <v/>
      </c>
      <c r="E81" s="11" t="str">
        <f t="shared" si="8"/>
        <v/>
      </c>
      <c r="F81" s="11" t="str">
        <f t="shared" si="9"/>
        <v/>
      </c>
      <c r="G81" s="10" t="str">
        <v/>
      </c>
      <c r="H81" s="11" t="str">
        <v/>
      </c>
      <c r="I81" s="11" t="str">
        <v/>
      </c>
    </row>
    <row r="82" spans="1:9">
      <c r="A82" s="10" t="s">
        <v>42</v>
      </c>
      <c r="B82" s="11" t="str">
        <f t="shared" si="5"/>
        <v/>
      </c>
      <c r="C82" s="11" t="str">
        <f t="shared" si="6"/>
        <v/>
      </c>
      <c r="D82" s="11" t="str">
        <f t="shared" si="7"/>
        <v/>
      </c>
      <c r="E82" s="11" t="str">
        <f t="shared" si="8"/>
        <v/>
      </c>
      <c r="F82" s="11" t="str">
        <f t="shared" si="9"/>
        <v/>
      </c>
      <c r="G82" s="10" t="str">
        <v/>
      </c>
      <c r="H82" s="11" t="str">
        <v/>
      </c>
      <c r="I82" s="11" t="str">
        <v/>
      </c>
    </row>
    <row r="83" spans="1:9">
      <c r="A83" s="10" t="s">
        <v>43</v>
      </c>
      <c r="B83" s="11" t="str">
        <f t="shared" si="5"/>
        <v/>
      </c>
      <c r="C83" s="11" t="str">
        <f t="shared" si="6"/>
        <v/>
      </c>
      <c r="D83" s="11" t="str">
        <f t="shared" si="7"/>
        <v/>
      </c>
      <c r="E83" s="11" t="str">
        <f t="shared" si="8"/>
        <v/>
      </c>
      <c r="F83" s="11" t="str">
        <f t="shared" si="9"/>
        <v/>
      </c>
      <c r="G83" s="10" t="str">
        <v/>
      </c>
      <c r="H83" s="11" t="str">
        <v/>
      </c>
      <c r="I83" s="11" t="str">
        <v/>
      </c>
    </row>
    <row r="84" spans="1:9">
      <c r="A84" s="10" t="s">
        <v>44</v>
      </c>
      <c r="B84" s="11" t="str">
        <f t="shared" si="5"/>
        <v/>
      </c>
      <c r="C84" s="11" t="str">
        <f t="shared" si="6"/>
        <v/>
      </c>
      <c r="D84" s="11" t="str">
        <f t="shared" si="7"/>
        <v/>
      </c>
      <c r="E84" s="11" t="str">
        <f t="shared" si="8"/>
        <v/>
      </c>
      <c r="F84" s="11" t="str">
        <f t="shared" si="9"/>
        <v/>
      </c>
      <c r="G84" s="10" t="str">
        <v/>
      </c>
      <c r="H84" s="11" t="str">
        <v/>
      </c>
      <c r="I84" s="11" t="str">
        <v/>
      </c>
    </row>
    <row r="85" spans="1:9">
      <c r="A85" s="10" t="s">
        <v>45</v>
      </c>
      <c r="B85" s="11" t="str">
        <f t="shared" si="5"/>
        <v/>
      </c>
      <c r="C85" s="11" t="str">
        <f t="shared" si="6"/>
        <v/>
      </c>
      <c r="D85" s="11" t="str">
        <f t="shared" si="7"/>
        <v/>
      </c>
      <c r="E85" s="11" t="str">
        <f t="shared" si="8"/>
        <v/>
      </c>
      <c r="F85" s="11" t="str">
        <f t="shared" si="9"/>
        <v/>
      </c>
      <c r="G85" s="10" t="str">
        <v/>
      </c>
      <c r="H85" s="11" t="str">
        <v/>
      </c>
      <c r="I85" s="11" t="str">
        <v/>
      </c>
    </row>
    <row r="86" spans="1:9">
      <c r="A86" s="10" t="s">
        <v>46</v>
      </c>
      <c r="B86" s="11" t="str">
        <f t="shared" si="5"/>
        <v/>
      </c>
      <c r="C86" s="11" t="str">
        <f t="shared" si="6"/>
        <v/>
      </c>
      <c r="D86" s="11" t="str">
        <f t="shared" si="7"/>
        <v/>
      </c>
      <c r="E86" s="11" t="str">
        <f t="shared" si="8"/>
        <v/>
      </c>
      <c r="F86" s="11" t="str">
        <f t="shared" si="9"/>
        <v/>
      </c>
      <c r="G86" s="10" t="str">
        <v/>
      </c>
      <c r="H86" s="11" t="str">
        <v/>
      </c>
      <c r="I86" s="11" t="str">
        <v/>
      </c>
    </row>
    <row r="87" spans="1:9">
      <c r="A87" s="10" t="s">
        <v>47</v>
      </c>
      <c r="B87" s="11" t="str">
        <f t="shared" si="5"/>
        <v/>
      </c>
      <c r="C87" s="11" t="str">
        <f t="shared" si="6"/>
        <v/>
      </c>
      <c r="D87" s="11" t="str">
        <f t="shared" si="7"/>
        <v/>
      </c>
      <c r="E87" s="11" t="str">
        <f t="shared" si="8"/>
        <v/>
      </c>
      <c r="F87" s="11" t="str">
        <f t="shared" si="9"/>
        <v/>
      </c>
      <c r="G87" s="10" t="str">
        <v/>
      </c>
      <c r="H87" s="11" t="str">
        <v/>
      </c>
      <c r="I87" s="11" t="str">
        <v/>
      </c>
    </row>
    <row r="88" spans="1:9">
      <c r="A88" s="10" t="s">
        <v>48</v>
      </c>
      <c r="B88" s="11" t="str">
        <f t="shared" si="5"/>
        <v/>
      </c>
      <c r="C88" s="11" t="str">
        <f t="shared" si="6"/>
        <v/>
      </c>
      <c r="D88" s="11" t="str">
        <f t="shared" si="7"/>
        <v/>
      </c>
      <c r="E88" s="11" t="str">
        <f t="shared" si="8"/>
        <v/>
      </c>
      <c r="F88" s="11" t="str">
        <f t="shared" si="9"/>
        <v/>
      </c>
      <c r="G88" s="10" t="str">
        <v/>
      </c>
      <c r="H88" s="11" t="str">
        <v/>
      </c>
      <c r="I88" s="11" t="str">
        <v/>
      </c>
    </row>
    <row r="89" spans="1:9">
      <c r="A89" s="10" t="s">
        <v>49</v>
      </c>
      <c r="B89" s="11" t="str">
        <f t="shared" si="5"/>
        <v/>
      </c>
      <c r="C89" s="11" t="str">
        <f t="shared" si="6"/>
        <v/>
      </c>
      <c r="D89" s="11" t="str">
        <f t="shared" si="7"/>
        <v/>
      </c>
      <c r="E89" s="11" t="str">
        <f t="shared" si="8"/>
        <v/>
      </c>
      <c r="F89" s="11" t="str">
        <f t="shared" si="9"/>
        <v/>
      </c>
      <c r="G89" s="10" t="str">
        <v/>
      </c>
      <c r="H89" s="11" t="str">
        <v/>
      </c>
      <c r="I89" s="11" t="str">
        <v/>
      </c>
    </row>
    <row r="90" spans="1:9">
      <c r="A90" s="10" t="s">
        <v>50</v>
      </c>
      <c r="B90" s="11" t="str">
        <f t="shared" si="5"/>
        <v/>
      </c>
      <c r="C90" s="11" t="str">
        <f t="shared" si="6"/>
        <v/>
      </c>
      <c r="D90" s="11" t="str">
        <f t="shared" si="7"/>
        <v/>
      </c>
      <c r="E90" s="11" t="str">
        <f t="shared" si="8"/>
        <v/>
      </c>
      <c r="F90" s="11" t="str">
        <f t="shared" si="9"/>
        <v/>
      </c>
      <c r="G90" s="10" t="str">
        <v/>
      </c>
      <c r="H90" s="11" t="str">
        <v/>
      </c>
      <c r="I90" s="11" t="str">
        <v/>
      </c>
    </row>
    <row r="91" spans="1:9">
      <c r="A91" s="10" t="s">
        <v>51</v>
      </c>
      <c r="B91" s="11" t="str">
        <f t="shared" si="5"/>
        <v/>
      </c>
      <c r="C91" s="11" t="str">
        <f t="shared" si="6"/>
        <v/>
      </c>
      <c r="D91" s="11" t="str">
        <f t="shared" si="7"/>
        <v/>
      </c>
      <c r="E91" s="11" t="str">
        <f t="shared" si="8"/>
        <v/>
      </c>
      <c r="F91" s="11" t="str">
        <f t="shared" si="9"/>
        <v/>
      </c>
      <c r="G91" s="10" t="str">
        <v/>
      </c>
      <c r="H91" s="11" t="str">
        <v/>
      </c>
      <c r="I91" s="11" t="str">
        <v/>
      </c>
    </row>
    <row r="92" spans="1:9">
      <c r="A92" s="10" t="s">
        <v>52</v>
      </c>
      <c r="B92" s="11" t="str">
        <f t="shared" si="5"/>
        <v/>
      </c>
      <c r="C92" s="11" t="str">
        <f t="shared" si="6"/>
        <v/>
      </c>
      <c r="D92" s="11" t="str">
        <f t="shared" si="7"/>
        <v/>
      </c>
      <c r="E92" s="11" t="str">
        <f t="shared" si="8"/>
        <v/>
      </c>
      <c r="F92" s="11" t="str">
        <f t="shared" si="9"/>
        <v/>
      </c>
      <c r="G92" s="10" t="str">
        <v/>
      </c>
      <c r="H92" s="11" t="str">
        <v/>
      </c>
      <c r="I92" s="11" t="str">
        <v/>
      </c>
    </row>
    <row r="93" spans="1:9">
      <c r="A93" s="10" t="s">
        <v>53</v>
      </c>
      <c r="B93" s="11" t="str">
        <f t="shared" si="5"/>
        <v/>
      </c>
      <c r="C93" s="11" t="str">
        <f t="shared" si="6"/>
        <v/>
      </c>
      <c r="D93" s="11" t="str">
        <f t="shared" si="7"/>
        <v/>
      </c>
      <c r="E93" s="11" t="str">
        <f t="shared" si="8"/>
        <v/>
      </c>
      <c r="F93" s="11" t="str">
        <f t="shared" si="9"/>
        <v/>
      </c>
      <c r="G93" s="10" t="str">
        <v/>
      </c>
      <c r="H93" s="11" t="str">
        <v/>
      </c>
      <c r="I93" s="11" t="str">
        <v/>
      </c>
    </row>
    <row r="94" spans="1:9">
      <c r="A94" s="10" t="s">
        <v>54</v>
      </c>
      <c r="B94" s="11" t="str">
        <f t="shared" si="5"/>
        <v/>
      </c>
      <c r="C94" s="11" t="str">
        <f t="shared" si="6"/>
        <v/>
      </c>
      <c r="D94" s="11" t="str">
        <f t="shared" si="7"/>
        <v/>
      </c>
      <c r="E94" s="11" t="str">
        <f t="shared" si="8"/>
        <v/>
      </c>
      <c r="F94" s="11" t="str">
        <f t="shared" si="9"/>
        <v/>
      </c>
      <c r="G94" s="10" t="str">
        <v/>
      </c>
      <c r="H94" s="11" t="str">
        <v/>
      </c>
      <c r="I94" s="11" t="str">
        <v/>
      </c>
    </row>
    <row r="95" spans="1:9">
      <c r="A95" s="10" t="s">
        <v>55</v>
      </c>
      <c r="B95" s="11" t="str">
        <f t="shared" si="5"/>
        <v/>
      </c>
      <c r="C95" s="11" t="str">
        <f t="shared" si="6"/>
        <v/>
      </c>
      <c r="D95" s="11" t="str">
        <f t="shared" si="7"/>
        <v/>
      </c>
      <c r="E95" s="11" t="str">
        <f t="shared" si="8"/>
        <v/>
      </c>
      <c r="F95" s="11" t="str">
        <f t="shared" si="9"/>
        <v/>
      </c>
      <c r="G95" s="10" t="str">
        <v/>
      </c>
      <c r="H95" s="11" t="str">
        <v/>
      </c>
      <c r="I95" s="11" t="str">
        <v/>
      </c>
    </row>
    <row r="96" spans="1:9">
      <c r="A96" s="10" t="s">
        <v>56</v>
      </c>
      <c r="B96" s="11" t="str">
        <f t="shared" si="5"/>
        <v/>
      </c>
      <c r="C96" s="11" t="str">
        <f t="shared" si="6"/>
        <v/>
      </c>
      <c r="D96" s="11" t="str">
        <f t="shared" si="7"/>
        <v/>
      </c>
      <c r="E96" s="11" t="str">
        <f t="shared" si="8"/>
        <v/>
      </c>
      <c r="F96" s="11" t="str">
        <f t="shared" si="9"/>
        <v/>
      </c>
      <c r="G96" s="10" t="str">
        <v/>
      </c>
      <c r="H96" s="11" t="str">
        <v/>
      </c>
      <c r="I96" s="11" t="str">
        <v/>
      </c>
    </row>
    <row r="97" spans="1:9">
      <c r="A97" s="10" t="s">
        <v>57</v>
      </c>
      <c r="B97" s="11" t="str">
        <f t="shared" si="5"/>
        <v/>
      </c>
      <c r="C97" s="11" t="str">
        <f t="shared" si="6"/>
        <v/>
      </c>
      <c r="D97" s="11" t="str">
        <f t="shared" si="7"/>
        <v/>
      </c>
      <c r="E97" s="11" t="str">
        <f t="shared" si="8"/>
        <v/>
      </c>
      <c r="F97" s="11" t="str">
        <f t="shared" si="9"/>
        <v/>
      </c>
      <c r="G97" s="10" t="str">
        <v/>
      </c>
      <c r="H97" s="11" t="str">
        <v/>
      </c>
      <c r="I97" s="11" t="str">
        <v/>
      </c>
    </row>
    <row r="98" spans="1:9">
      <c r="A98" s="10" t="s">
        <v>58</v>
      </c>
      <c r="B98" s="11" t="str">
        <f t="shared" si="5"/>
        <v/>
      </c>
      <c r="C98" s="11" t="str">
        <f t="shared" si="6"/>
        <v/>
      </c>
      <c r="D98" s="11" t="str">
        <f t="shared" si="7"/>
        <v/>
      </c>
      <c r="E98" s="11" t="str">
        <f t="shared" si="8"/>
        <v/>
      </c>
      <c r="F98" s="11" t="str">
        <f t="shared" si="9"/>
        <v/>
      </c>
      <c r="G98" s="10" t="str">
        <v/>
      </c>
      <c r="H98" s="11" t="str">
        <v/>
      </c>
      <c r="I98" s="11" t="str">
        <v/>
      </c>
    </row>
    <row r="99" spans="1:9">
      <c r="A99" s="10" t="s">
        <v>59</v>
      </c>
      <c r="B99" s="11" t="str">
        <f t="shared" si="5"/>
        <v/>
      </c>
      <c r="C99" s="11" t="str">
        <f t="shared" si="6"/>
        <v/>
      </c>
      <c r="D99" s="11" t="str">
        <f t="shared" si="7"/>
        <v/>
      </c>
      <c r="E99" s="11" t="str">
        <f t="shared" si="8"/>
        <v/>
      </c>
      <c r="F99" s="11" t="str">
        <f t="shared" si="9"/>
        <v/>
      </c>
      <c r="G99" s="10" t="str">
        <v/>
      </c>
      <c r="H99" s="11" t="str">
        <v/>
      </c>
      <c r="I99" s="11" t="str">
        <v/>
      </c>
    </row>
    <row r="100" spans="1:9">
      <c r="A100" s="10" t="s">
        <v>60</v>
      </c>
      <c r="B100" s="11" t="str">
        <f t="shared" si="5"/>
        <v/>
      </c>
      <c r="C100" s="11" t="str">
        <f t="shared" si="6"/>
        <v/>
      </c>
      <c r="D100" s="11" t="str">
        <f t="shared" si="7"/>
        <v/>
      </c>
      <c r="E100" s="11" t="str">
        <f t="shared" si="8"/>
        <v/>
      </c>
      <c r="F100" s="11" t="str">
        <f t="shared" si="9"/>
        <v/>
      </c>
      <c r="G100" s="10" t="str">
        <v/>
      </c>
      <c r="H100" s="11" t="str">
        <v/>
      </c>
      <c r="I100" s="11" t="str">
        <v/>
      </c>
    </row>
    <row r="101" spans="1:9">
      <c r="A101" s="10" t="s">
        <v>61</v>
      </c>
      <c r="B101" s="11" t="str">
        <f t="shared" si="5"/>
        <v/>
      </c>
      <c r="C101" s="11" t="str">
        <f t="shared" si="6"/>
        <v/>
      </c>
      <c r="D101" s="11" t="str">
        <f t="shared" si="7"/>
        <v/>
      </c>
      <c r="E101" s="11" t="str">
        <f t="shared" si="8"/>
        <v/>
      </c>
      <c r="F101" s="11" t="str">
        <f t="shared" si="9"/>
        <v/>
      </c>
      <c r="G101" s="10" t="str">
        <v/>
      </c>
      <c r="H101" s="11" t="str">
        <v/>
      </c>
      <c r="I101" s="11" t="str">
        <v/>
      </c>
    </row>
    <row r="102" spans="1:9">
      <c r="A102" s="10" t="s">
        <v>62</v>
      </c>
      <c r="B102" s="11" t="str">
        <f t="shared" si="5"/>
        <v/>
      </c>
      <c r="C102" s="11" t="str">
        <f t="shared" si="6"/>
        <v/>
      </c>
      <c r="D102" s="11" t="str">
        <f t="shared" si="7"/>
        <v/>
      </c>
      <c r="E102" s="11" t="str">
        <f t="shared" si="8"/>
        <v/>
      </c>
      <c r="F102" s="11" t="str">
        <f t="shared" si="9"/>
        <v/>
      </c>
      <c r="G102" s="10" t="str">
        <v/>
      </c>
      <c r="H102" s="11" t="str">
        <v/>
      </c>
      <c r="I102" s="11" t="str">
        <v/>
      </c>
    </row>
    <row r="103" spans="1:9">
      <c r="A103" s="10" t="s">
        <v>63</v>
      </c>
      <c r="B103" s="11" t="str">
        <f t="shared" si="5"/>
        <v/>
      </c>
      <c r="C103" s="11" t="str">
        <f t="shared" si="6"/>
        <v/>
      </c>
      <c r="D103" s="11" t="str">
        <f t="shared" si="7"/>
        <v/>
      </c>
      <c r="E103" s="11" t="str">
        <f t="shared" si="8"/>
        <v/>
      </c>
      <c r="F103" s="11" t="str">
        <f t="shared" si="9"/>
        <v/>
      </c>
      <c r="G103" s="10" t="str">
        <v/>
      </c>
      <c r="H103" s="11" t="str">
        <v/>
      </c>
      <c r="I103" s="11" t="str">
        <v/>
      </c>
    </row>
    <row r="104" spans="1:9">
      <c r="A104" s="10" t="s">
        <v>64</v>
      </c>
      <c r="B104" s="11" t="str">
        <f t="shared" si="5"/>
        <v/>
      </c>
      <c r="C104" s="11" t="str">
        <f t="shared" si="6"/>
        <v/>
      </c>
      <c r="D104" s="11" t="str">
        <f t="shared" si="7"/>
        <v/>
      </c>
      <c r="E104" s="11" t="str">
        <f t="shared" si="8"/>
        <v/>
      </c>
      <c r="F104" s="11" t="str">
        <f t="shared" si="9"/>
        <v/>
      </c>
      <c r="G104" s="10" t="str">
        <v/>
      </c>
      <c r="H104" s="11" t="str">
        <v/>
      </c>
      <c r="I104" s="11" t="str">
        <v/>
      </c>
    </row>
    <row r="105" spans="1:9">
      <c r="A105" s="10" t="s">
        <v>65</v>
      </c>
      <c r="B105" s="11" t="str">
        <f t="shared" si="5"/>
        <v/>
      </c>
      <c r="C105" s="11" t="str">
        <f t="shared" si="6"/>
        <v/>
      </c>
      <c r="D105" s="11" t="str">
        <f t="shared" si="7"/>
        <v/>
      </c>
      <c r="E105" s="11" t="str">
        <f t="shared" si="8"/>
        <v/>
      </c>
      <c r="F105" s="11" t="str">
        <f t="shared" si="9"/>
        <v/>
      </c>
      <c r="G105" s="10" t="str">
        <v/>
      </c>
      <c r="H105" s="11" t="str">
        <v/>
      </c>
      <c r="I105" s="11" t="str">
        <v/>
      </c>
    </row>
    <row r="106" spans="1:9">
      <c r="A106" s="10" t="s">
        <v>66</v>
      </c>
      <c r="B106" s="11" t="str">
        <f t="shared" si="5"/>
        <v/>
      </c>
      <c r="C106" s="11" t="str">
        <f t="shared" si="6"/>
        <v/>
      </c>
      <c r="D106" s="11" t="str">
        <f t="shared" si="7"/>
        <v/>
      </c>
      <c r="E106" s="11" t="str">
        <f t="shared" si="8"/>
        <v/>
      </c>
      <c r="F106" s="11" t="str">
        <f t="shared" si="9"/>
        <v/>
      </c>
      <c r="G106" s="10" t="str">
        <v/>
      </c>
      <c r="H106" s="11" t="str">
        <v/>
      </c>
      <c r="I106" s="11" t="str">
        <v/>
      </c>
    </row>
    <row r="107" spans="1:9">
      <c r="A107" s="10" t="s">
        <v>67</v>
      </c>
      <c r="B107" s="11" t="str">
        <f t="shared" si="5"/>
        <v/>
      </c>
      <c r="C107" s="11" t="str">
        <f t="shared" si="6"/>
        <v/>
      </c>
      <c r="D107" s="11" t="str">
        <f t="shared" si="7"/>
        <v/>
      </c>
      <c r="E107" s="11" t="str">
        <f t="shared" si="8"/>
        <v/>
      </c>
      <c r="F107" s="11" t="str">
        <f t="shared" si="9"/>
        <v/>
      </c>
      <c r="G107" s="10" t="str">
        <v/>
      </c>
      <c r="H107" s="11" t="str">
        <v/>
      </c>
      <c r="I107" s="11" t="str">
        <v/>
      </c>
    </row>
    <row r="108" spans="1:9">
      <c r="A108" s="10" t="s">
        <v>68</v>
      </c>
      <c r="B108" s="11" t="str">
        <f t="shared" si="5"/>
        <v/>
      </c>
      <c r="C108" s="11" t="str">
        <f t="shared" si="6"/>
        <v/>
      </c>
      <c r="D108" s="11" t="str">
        <f t="shared" si="7"/>
        <v/>
      </c>
      <c r="E108" s="11" t="str">
        <f t="shared" si="8"/>
        <v/>
      </c>
      <c r="F108" s="11" t="str">
        <f t="shared" si="9"/>
        <v/>
      </c>
      <c r="G108" s="10" t="str">
        <v/>
      </c>
      <c r="H108" s="11" t="str">
        <v/>
      </c>
      <c r="I108" s="11" t="str">
        <v/>
      </c>
    </row>
    <row r="109" spans="1:9">
      <c r="A109" s="10" t="s">
        <v>69</v>
      </c>
      <c r="B109" s="11" t="str">
        <f t="shared" si="5"/>
        <v/>
      </c>
      <c r="C109" s="11" t="str">
        <f t="shared" si="6"/>
        <v/>
      </c>
      <c r="D109" s="11" t="str">
        <f t="shared" si="7"/>
        <v/>
      </c>
      <c r="E109" s="11" t="str">
        <f t="shared" si="8"/>
        <v/>
      </c>
      <c r="F109" s="11" t="str">
        <f t="shared" si="9"/>
        <v/>
      </c>
      <c r="G109" s="10" t="str">
        <v/>
      </c>
      <c r="H109" s="11" t="str">
        <v/>
      </c>
      <c r="I109" s="11" t="str">
        <v/>
      </c>
    </row>
    <row r="110" spans="1:9">
      <c r="A110" s="10" t="s">
        <v>70</v>
      </c>
      <c r="B110" s="11" t="str">
        <f t="shared" si="5"/>
        <v/>
      </c>
      <c r="C110" s="11" t="str">
        <f t="shared" si="6"/>
        <v/>
      </c>
      <c r="D110" s="11" t="str">
        <f t="shared" si="7"/>
        <v/>
      </c>
      <c r="E110" s="11" t="str">
        <f t="shared" si="8"/>
        <v/>
      </c>
      <c r="F110" s="11" t="str">
        <f t="shared" si="9"/>
        <v/>
      </c>
      <c r="G110" s="10" t="str">
        <v/>
      </c>
      <c r="H110" s="11" t="str">
        <v/>
      </c>
      <c r="I110" s="11" t="str">
        <v/>
      </c>
    </row>
    <row r="111" spans="1:9">
      <c r="A111" s="10" t="s">
        <v>71</v>
      </c>
      <c r="B111" s="11" t="str">
        <f t="shared" si="5"/>
        <v/>
      </c>
      <c r="C111" s="11" t="str">
        <f t="shared" si="6"/>
        <v/>
      </c>
      <c r="D111" s="11" t="str">
        <f t="shared" si="7"/>
        <v/>
      </c>
      <c r="E111" s="11" t="str">
        <f t="shared" si="8"/>
        <v/>
      </c>
      <c r="F111" s="11" t="str">
        <f t="shared" si="9"/>
        <v/>
      </c>
      <c r="G111" s="10" t="str">
        <v/>
      </c>
      <c r="H111" s="11" t="str">
        <v/>
      </c>
      <c r="I111" s="11" t="str">
        <v/>
      </c>
    </row>
    <row r="112" spans="1:9">
      <c r="A112" s="10" t="s">
        <v>72</v>
      </c>
      <c r="B112" s="11" t="str">
        <f t="shared" si="5"/>
        <v/>
      </c>
      <c r="C112" s="11" t="str">
        <f t="shared" si="6"/>
        <v/>
      </c>
      <c r="D112" s="11" t="str">
        <f t="shared" si="7"/>
        <v/>
      </c>
      <c r="E112" s="11" t="str">
        <f t="shared" si="8"/>
        <v/>
      </c>
      <c r="F112" s="11" t="str">
        <f t="shared" si="9"/>
        <v/>
      </c>
      <c r="G112" s="10" t="str">
        <v/>
      </c>
      <c r="H112" s="11" t="str">
        <v/>
      </c>
      <c r="I112" s="11" t="str">
        <v/>
      </c>
    </row>
    <row r="113" spans="1:9">
      <c r="A113" s="10" t="s">
        <v>73</v>
      </c>
      <c r="B113" s="11" t="str">
        <f t="shared" si="5"/>
        <v/>
      </c>
      <c r="C113" s="11" t="str">
        <f t="shared" si="6"/>
        <v/>
      </c>
      <c r="D113" s="11" t="str">
        <f t="shared" si="7"/>
        <v/>
      </c>
      <c r="E113" s="11" t="str">
        <f t="shared" si="8"/>
        <v/>
      </c>
      <c r="F113" s="11" t="str">
        <f t="shared" si="9"/>
        <v/>
      </c>
      <c r="G113" s="10" t="str">
        <v/>
      </c>
      <c r="H113" s="11" t="str">
        <v/>
      </c>
      <c r="I113" s="11" t="str">
        <v/>
      </c>
    </row>
    <row r="114" spans="1:9">
      <c r="A114" s="10" t="s">
        <v>74</v>
      </c>
      <c r="B114" s="11" t="str">
        <f t="shared" si="5"/>
        <v/>
      </c>
      <c r="C114" s="11" t="str">
        <f t="shared" si="6"/>
        <v/>
      </c>
      <c r="D114" s="11" t="str">
        <f t="shared" si="7"/>
        <v/>
      </c>
      <c r="E114" s="11" t="str">
        <f t="shared" si="8"/>
        <v/>
      </c>
      <c r="F114" s="11" t="str">
        <f t="shared" si="9"/>
        <v/>
      </c>
      <c r="G114" s="10" t="str">
        <v/>
      </c>
      <c r="H114" s="11" t="str">
        <v/>
      </c>
      <c r="I114" s="11" t="str">
        <v/>
      </c>
    </row>
    <row r="115" spans="1:9">
      <c r="A115" s="10" t="s">
        <v>75</v>
      </c>
      <c r="B115" s="11" t="str">
        <f t="shared" si="5"/>
        <v/>
      </c>
      <c r="C115" s="11" t="str">
        <f t="shared" si="6"/>
        <v/>
      </c>
      <c r="D115" s="11" t="str">
        <f t="shared" si="7"/>
        <v/>
      </c>
      <c r="E115" s="11" t="str">
        <f t="shared" si="8"/>
        <v/>
      </c>
      <c r="F115" s="11" t="str">
        <f t="shared" si="9"/>
        <v/>
      </c>
      <c r="G115" s="10" t="str">
        <v/>
      </c>
      <c r="H115" s="11" t="str">
        <v/>
      </c>
      <c r="I115" s="11" t="str">
        <v/>
      </c>
    </row>
    <row r="116" spans="1:9">
      <c r="A116" s="10" t="s">
        <v>76</v>
      </c>
      <c r="B116" s="11" t="str">
        <f t="shared" si="5"/>
        <v/>
      </c>
      <c r="C116" s="11" t="str">
        <f t="shared" si="6"/>
        <v/>
      </c>
      <c r="D116" s="11" t="str">
        <f t="shared" si="7"/>
        <v/>
      </c>
      <c r="E116" s="11" t="str">
        <f t="shared" si="8"/>
        <v/>
      </c>
      <c r="F116" s="11" t="str">
        <f t="shared" si="9"/>
        <v/>
      </c>
      <c r="G116" s="10" t="str">
        <v/>
      </c>
      <c r="H116" s="11" t="str">
        <v/>
      </c>
      <c r="I116" s="11" t="str">
        <v/>
      </c>
    </row>
    <row r="117" spans="1:9">
      <c r="A117" s="10" t="s">
        <v>77</v>
      </c>
      <c r="B117" s="11" t="str">
        <f t="shared" si="5"/>
        <v/>
      </c>
      <c r="C117" s="11" t="str">
        <f t="shared" si="6"/>
        <v/>
      </c>
      <c r="D117" s="11" t="str">
        <f t="shared" si="7"/>
        <v/>
      </c>
      <c r="E117" s="11" t="str">
        <f t="shared" si="8"/>
        <v/>
      </c>
      <c r="F117" s="11" t="str">
        <f t="shared" si="9"/>
        <v/>
      </c>
      <c r="G117" s="10" t="str">
        <v/>
      </c>
      <c r="H117" s="11" t="str">
        <v/>
      </c>
      <c r="I117" s="11" t="str">
        <v/>
      </c>
    </row>
    <row r="118" spans="1:9">
      <c r="A118" s="10" t="s">
        <v>78</v>
      </c>
      <c r="B118" s="11" t="str">
        <f t="shared" si="5"/>
        <v/>
      </c>
      <c r="C118" s="11" t="str">
        <f t="shared" si="6"/>
        <v/>
      </c>
      <c r="D118" s="11" t="str">
        <f t="shared" si="7"/>
        <v/>
      </c>
      <c r="E118" s="11" t="str">
        <f t="shared" si="8"/>
        <v/>
      </c>
      <c r="F118" s="11" t="str">
        <f t="shared" si="9"/>
        <v/>
      </c>
      <c r="G118" s="10" t="str">
        <v/>
      </c>
      <c r="H118" s="11" t="str">
        <v/>
      </c>
      <c r="I118" s="11" t="str">
        <v/>
      </c>
    </row>
    <row r="119" spans="1:9">
      <c r="A119" s="10" t="s">
        <v>79</v>
      </c>
      <c r="B119" s="11" t="str">
        <f t="shared" si="5"/>
        <v/>
      </c>
      <c r="C119" s="11" t="str">
        <f t="shared" si="6"/>
        <v/>
      </c>
      <c r="D119" s="11" t="str">
        <f t="shared" si="7"/>
        <v/>
      </c>
      <c r="E119" s="11" t="str">
        <f t="shared" si="8"/>
        <v/>
      </c>
      <c r="F119" s="11" t="str">
        <f t="shared" si="9"/>
        <v/>
      </c>
      <c r="G119" s="10" t="str">
        <v/>
      </c>
      <c r="H119" s="11" t="str">
        <v/>
      </c>
      <c r="I119" s="11" t="str">
        <v/>
      </c>
    </row>
    <row r="120" spans="1:9">
      <c r="A120" s="10" t="s">
        <v>80</v>
      </c>
      <c r="B120" s="11" t="str">
        <f t="shared" si="5"/>
        <v/>
      </c>
      <c r="C120" s="11" t="str">
        <f t="shared" si="6"/>
        <v/>
      </c>
      <c r="D120" s="11" t="str">
        <f t="shared" si="7"/>
        <v/>
      </c>
      <c r="E120" s="11" t="str">
        <f t="shared" si="8"/>
        <v/>
      </c>
      <c r="F120" s="11" t="str">
        <f t="shared" si="9"/>
        <v/>
      </c>
      <c r="G120" s="10" t="str">
        <v/>
      </c>
      <c r="H120" s="11" t="str">
        <v/>
      </c>
      <c r="I120" s="11" t="str">
        <v/>
      </c>
    </row>
    <row r="121" spans="1:9">
      <c r="A121" s="10" t="s">
        <v>81</v>
      </c>
      <c r="B121" s="11" t="str">
        <f t="shared" si="5"/>
        <v/>
      </c>
      <c r="C121" s="11" t="str">
        <f t="shared" si="6"/>
        <v/>
      </c>
      <c r="D121" s="11" t="str">
        <f t="shared" si="7"/>
        <v/>
      </c>
      <c r="E121" s="11" t="str">
        <f t="shared" si="8"/>
        <v/>
      </c>
      <c r="F121" s="11" t="str">
        <f t="shared" si="9"/>
        <v/>
      </c>
      <c r="G121" s="10" t="str">
        <v/>
      </c>
      <c r="H121" s="11" t="str">
        <v/>
      </c>
      <c r="I121" s="11" t="str">
        <v/>
      </c>
    </row>
    <row r="122" spans="1:9">
      <c r="A122" s="10" t="s">
        <v>82</v>
      </c>
      <c r="B122" s="11" t="str">
        <f t="shared" si="5"/>
        <v/>
      </c>
      <c r="C122" s="11" t="str">
        <f t="shared" si="6"/>
        <v/>
      </c>
      <c r="D122" s="11" t="str">
        <f t="shared" si="7"/>
        <v/>
      </c>
      <c r="E122" s="11" t="str">
        <f t="shared" si="8"/>
        <v/>
      </c>
      <c r="F122" s="11" t="str">
        <f t="shared" si="9"/>
        <v/>
      </c>
      <c r="G122" s="10" t="str">
        <v/>
      </c>
      <c r="H122" s="11" t="str">
        <v/>
      </c>
      <c r="I122" s="11" t="str">
        <v/>
      </c>
    </row>
    <row r="123" spans="1:9">
      <c r="A123" s="10" t="s">
        <v>83</v>
      </c>
      <c r="B123" s="11" t="str">
        <f t="shared" si="5"/>
        <v/>
      </c>
      <c r="C123" s="11" t="str">
        <f t="shared" si="6"/>
        <v/>
      </c>
      <c r="D123" s="11" t="str">
        <f t="shared" si="7"/>
        <v/>
      </c>
      <c r="E123" s="11" t="str">
        <f t="shared" si="8"/>
        <v/>
      </c>
      <c r="F123" s="11" t="str">
        <f t="shared" si="9"/>
        <v/>
      </c>
      <c r="G123" s="10" t="str">
        <v/>
      </c>
      <c r="H123" s="11" t="str">
        <v/>
      </c>
      <c r="I123" s="11" t="str">
        <v/>
      </c>
    </row>
    <row r="124" spans="1:9">
      <c r="A124" s="10" t="s">
        <v>0</v>
      </c>
      <c r="B124" s="11" t="str">
        <f t="shared" si="5"/>
        <v/>
      </c>
      <c r="C124" s="11" t="str">
        <f t="shared" si="6"/>
        <v/>
      </c>
      <c r="D124" s="11" t="str">
        <f t="shared" si="7"/>
        <v/>
      </c>
      <c r="E124" s="11" t="str">
        <f t="shared" si="8"/>
        <v/>
      </c>
      <c r="F124" s="11" t="str">
        <f t="shared" si="9"/>
        <v/>
      </c>
      <c r="G124" s="10" t="str">
        <v/>
      </c>
      <c r="H124" s="11" t="str">
        <v/>
      </c>
      <c r="I124" s="11" t="str">
        <v/>
      </c>
    </row>
    <row r="125" spans="1:9">
      <c r="A125" s="10" t="s">
        <v>194</v>
      </c>
      <c r="B125" s="11" t="str">
        <f t="shared" si="5"/>
        <v/>
      </c>
      <c r="C125" s="11" t="str">
        <f t="shared" si="6"/>
        <v/>
      </c>
      <c r="D125" s="11" t="str">
        <f t="shared" si="7"/>
        <v/>
      </c>
      <c r="E125" s="11" t="str">
        <f t="shared" si="8"/>
        <v/>
      </c>
      <c r="F125" s="11" t="str">
        <f t="shared" si="9"/>
        <v/>
      </c>
      <c r="G125" s="10" t="str">
        <v/>
      </c>
      <c r="H125" s="11" t="str">
        <v/>
      </c>
      <c r="I125" s="11" t="str">
        <v/>
      </c>
    </row>
    <row r="126" spans="1:9">
      <c r="A126" s="10" t="s">
        <v>174</v>
      </c>
      <c r="B126" s="11" t="str">
        <f t="shared" si="5"/>
        <v/>
      </c>
      <c r="C126" s="11" t="str">
        <f t="shared" si="6"/>
        <v/>
      </c>
      <c r="D126" s="11" t="str">
        <f t="shared" si="7"/>
        <v/>
      </c>
      <c r="E126" s="11" t="str">
        <f t="shared" si="8"/>
        <v/>
      </c>
      <c r="F126" s="11" t="str">
        <f t="shared" si="9"/>
        <v/>
      </c>
      <c r="G126" s="10" t="str">
        <v/>
      </c>
      <c r="H126" s="11" t="str">
        <v/>
      </c>
      <c r="I126" s="11" t="str">
        <v/>
      </c>
    </row>
    <row r="127" spans="1:9">
      <c r="A127" s="10" t="s">
        <v>207</v>
      </c>
      <c r="B127" s="11" t="str">
        <f t="shared" si="5"/>
        <v/>
      </c>
      <c r="C127" s="11" t="str">
        <f t="shared" si="6"/>
        <v/>
      </c>
      <c r="D127" s="11" t="str">
        <f t="shared" si="7"/>
        <v/>
      </c>
      <c r="E127" s="11" t="str">
        <f t="shared" si="8"/>
        <v/>
      </c>
      <c r="F127" s="11" t="str">
        <f t="shared" si="9"/>
        <v/>
      </c>
      <c r="G127" s="10" t="str">
        <v/>
      </c>
      <c r="H127" s="11" t="str">
        <v/>
      </c>
      <c r="I127" s="11" t="str">
        <v/>
      </c>
    </row>
    <row r="128" spans="1:9">
      <c r="A128" s="10" t="s">
        <v>84</v>
      </c>
      <c r="B128" s="11" t="str">
        <f t="shared" si="5"/>
        <v/>
      </c>
      <c r="C128" s="11" t="str">
        <f t="shared" si="6"/>
        <v/>
      </c>
      <c r="D128" s="11" t="str">
        <f t="shared" si="7"/>
        <v/>
      </c>
      <c r="E128" s="11" t="str">
        <f t="shared" si="8"/>
        <v/>
      </c>
      <c r="F128" s="11" t="str">
        <f t="shared" si="9"/>
        <v/>
      </c>
      <c r="G128" s="10" t="str">
        <v/>
      </c>
      <c r="H128" s="11" t="str">
        <v/>
      </c>
      <c r="I128" s="11" t="str">
        <v/>
      </c>
    </row>
    <row r="129" spans="1:9">
      <c r="A129" s="10" t="s">
        <v>85</v>
      </c>
      <c r="B129" s="11" t="str">
        <f t="shared" ref="B129:B192" si="10">IFERROR(IF(FIND(" ",A129)=6,IF(IFERROR(FIND(" PB",A129),"")&lt;&gt;"","артикул",IF(IFERROR(FIND(" CRN",A129),"")&lt;&gt;"","артикул","")),""),"")</f>
        <v/>
      </c>
      <c r="C129" s="11" t="str">
        <f t="shared" ref="C129:C167" si="11">IF(B129="артикул",A129,"")</f>
        <v/>
      </c>
      <c r="D129" s="11" t="str">
        <f t="shared" ref="D129:D167" si="12">IF(B129="артикул",A130,"")</f>
        <v/>
      </c>
      <c r="E129" s="11" t="str">
        <f t="shared" si="8"/>
        <v/>
      </c>
      <c r="F129" s="11" t="str">
        <f t="shared" si="9"/>
        <v/>
      </c>
      <c r="G129" s="10" t="str">
        <v/>
      </c>
      <c r="H129" s="11" t="str">
        <v/>
      </c>
      <c r="I129" s="11" t="str">
        <v/>
      </c>
    </row>
    <row r="130" spans="1:9">
      <c r="A130" s="10" t="s">
        <v>86</v>
      </c>
      <c r="B130" s="11" t="str">
        <f t="shared" si="10"/>
        <v/>
      </c>
      <c r="C130" s="11" t="str">
        <f t="shared" si="11"/>
        <v/>
      </c>
      <c r="D130" s="11" t="str">
        <f t="shared" si="12"/>
        <v/>
      </c>
      <c r="E130" s="11" t="str">
        <f t="shared" ref="E130:E193" si="13" xml:space="preserve">
IF(B130="Артикул",
IF(
AND(RIGHT(A131,1)="%",
RIGHT(A132,1)="%",
RIGHT(A133,1)="%",
RIGHT(A134,1)="%"),MID(A135,FIND(" ",A135),50),
IF(
AND(RIGHT(A131,1)="%",
RIGHT(A132,1)="%",
RIGHT(A133,1)="%"),MID(A134,FIND(" ",A134),50),
IF(
AND(RIGHT(A131,1)="%",
RIGHT(A132,1)="%"),
MID(A133,FIND(" ",A133),50),
IF(
RIGHT(A131,1)="%",
MID(A132,FIND(" ",A132),50),"")))),"")</f>
        <v/>
      </c>
      <c r="F130" s="11" t="str">
        <f t="shared" ref="F130:F193" si="14">IFERROR(
IF(
AND(LEFT(A130,8)="Discount",FIND("%",A130)&gt;0),
MID(A130,
FIND(" ",A130),
FIND("%",A130)-FIND(" ",A130))
*-1,""),"")</f>
        <v/>
      </c>
      <c r="G130" s="10" t="str">
        <v/>
      </c>
      <c r="H130" s="11" t="str">
        <v/>
      </c>
      <c r="I130" s="11" t="str">
        <v/>
      </c>
    </row>
    <row r="131" spans="1:9">
      <c r="A131" s="10" t="s">
        <v>87</v>
      </c>
      <c r="B131" s="11" t="str">
        <f t="shared" si="10"/>
        <v/>
      </c>
      <c r="C131" s="11" t="str">
        <f t="shared" si="11"/>
        <v/>
      </c>
      <c r="D131" s="11" t="str">
        <f t="shared" si="12"/>
        <v/>
      </c>
      <c r="E131" s="11" t="str">
        <f t="shared" si="13"/>
        <v/>
      </c>
      <c r="F131" s="11" t="str">
        <f t="shared" si="14"/>
        <v/>
      </c>
      <c r="G131" s="10" t="str">
        <v/>
      </c>
      <c r="H131" s="11" t="str">
        <v/>
      </c>
      <c r="I131" s="11" t="str">
        <v/>
      </c>
    </row>
    <row r="132" spans="1:9">
      <c r="A132" s="10" t="s">
        <v>88</v>
      </c>
      <c r="B132" s="11" t="str">
        <f t="shared" si="10"/>
        <v/>
      </c>
      <c r="C132" s="11" t="str">
        <f t="shared" si="11"/>
        <v/>
      </c>
      <c r="D132" s="11" t="str">
        <f t="shared" si="12"/>
        <v/>
      </c>
      <c r="E132" s="11" t="str">
        <f t="shared" si="13"/>
        <v/>
      </c>
      <c r="F132" s="11" t="str">
        <f t="shared" si="14"/>
        <v/>
      </c>
      <c r="G132" s="10" t="str">
        <v/>
      </c>
      <c r="H132" s="11" t="str">
        <v/>
      </c>
      <c r="I132" s="11" t="str">
        <v/>
      </c>
    </row>
    <row r="133" spans="1:9">
      <c r="A133" s="10" t="s">
        <v>147</v>
      </c>
      <c r="B133" s="11" t="str">
        <f t="shared" si="10"/>
        <v/>
      </c>
      <c r="C133" s="11" t="str">
        <f t="shared" si="11"/>
        <v/>
      </c>
      <c r="D133" s="11" t="str">
        <f t="shared" si="12"/>
        <v/>
      </c>
      <c r="E133" s="11" t="str">
        <f t="shared" si="13"/>
        <v/>
      </c>
      <c r="F133" s="11" t="str">
        <f t="shared" si="14"/>
        <v/>
      </c>
      <c r="G133" s="10" t="str">
        <v/>
      </c>
      <c r="H133" s="11" t="str">
        <v/>
      </c>
      <c r="I133" s="11" t="str">
        <v/>
      </c>
    </row>
    <row r="134" spans="1:9">
      <c r="A134" s="10" t="s">
        <v>148</v>
      </c>
      <c r="B134" s="11" t="str">
        <f t="shared" si="10"/>
        <v/>
      </c>
      <c r="C134" s="11" t="str">
        <f t="shared" si="11"/>
        <v/>
      </c>
      <c r="D134" s="11" t="str">
        <f t="shared" si="12"/>
        <v/>
      </c>
      <c r="E134" s="11" t="str">
        <f t="shared" si="13"/>
        <v/>
      </c>
      <c r="F134" s="11" t="str">
        <f t="shared" si="14"/>
        <v/>
      </c>
      <c r="G134" s="10" t="str">
        <v/>
      </c>
      <c r="H134" s="11" t="str">
        <v/>
      </c>
      <c r="I134" s="11" t="str">
        <v/>
      </c>
    </row>
    <row r="135" spans="1:9">
      <c r="A135" s="10" t="s">
        <v>149</v>
      </c>
      <c r="B135" s="11" t="str">
        <f t="shared" si="10"/>
        <v/>
      </c>
      <c r="C135" s="11" t="str">
        <f t="shared" si="11"/>
        <v/>
      </c>
      <c r="D135" s="11" t="str">
        <f t="shared" si="12"/>
        <v/>
      </c>
      <c r="E135" s="11" t="str">
        <f t="shared" si="13"/>
        <v/>
      </c>
      <c r="F135" s="11" t="str">
        <f t="shared" si="14"/>
        <v/>
      </c>
      <c r="G135" s="10" t="str">
        <v/>
      </c>
      <c r="H135" s="11" t="str">
        <v/>
      </c>
      <c r="I135" s="11" t="str">
        <v/>
      </c>
    </row>
    <row r="136" spans="1:9">
      <c r="A136" s="10" t="s">
        <v>89</v>
      </c>
      <c r="B136" s="11" t="str">
        <f t="shared" si="10"/>
        <v/>
      </c>
      <c r="C136" s="11" t="str">
        <f t="shared" si="11"/>
        <v/>
      </c>
      <c r="D136" s="11" t="str">
        <f t="shared" si="12"/>
        <v/>
      </c>
      <c r="E136" s="11" t="str">
        <f t="shared" si="13"/>
        <v/>
      </c>
      <c r="F136" s="11" t="str">
        <f t="shared" si="14"/>
        <v/>
      </c>
      <c r="G136" s="10" t="str">
        <v/>
      </c>
      <c r="H136" s="11" t="str">
        <v/>
      </c>
      <c r="I136" s="11" t="str">
        <v/>
      </c>
    </row>
    <row r="137" spans="1:9">
      <c r="A137" s="10" t="s">
        <v>90</v>
      </c>
      <c r="B137" s="11" t="str">
        <f t="shared" si="10"/>
        <v/>
      </c>
      <c r="C137" s="11" t="str">
        <f t="shared" si="11"/>
        <v/>
      </c>
      <c r="D137" s="11" t="str">
        <f t="shared" si="12"/>
        <v/>
      </c>
      <c r="E137" s="11" t="str">
        <f t="shared" si="13"/>
        <v/>
      </c>
      <c r="F137" s="11" t="str">
        <f t="shared" si="14"/>
        <v/>
      </c>
      <c r="G137" s="10" t="str">
        <v/>
      </c>
      <c r="H137" s="11" t="str">
        <v/>
      </c>
      <c r="I137" s="11" t="str">
        <v/>
      </c>
    </row>
    <row r="138" spans="1:9">
      <c r="A138" s="10" t="s">
        <v>91</v>
      </c>
      <c r="B138" s="11" t="str">
        <f t="shared" si="10"/>
        <v/>
      </c>
      <c r="C138" s="11" t="str">
        <f t="shared" si="11"/>
        <v/>
      </c>
      <c r="D138" s="11" t="str">
        <f t="shared" si="12"/>
        <v/>
      </c>
      <c r="E138" s="11" t="str">
        <f t="shared" si="13"/>
        <v/>
      </c>
      <c r="F138" s="11" t="str">
        <f t="shared" si="14"/>
        <v/>
      </c>
      <c r="G138" s="10" t="str">
        <v/>
      </c>
      <c r="H138" s="11" t="str">
        <v/>
      </c>
      <c r="I138" s="11" t="str">
        <v/>
      </c>
    </row>
    <row r="139" spans="1:9">
      <c r="A139" s="10" t="s">
        <v>92</v>
      </c>
      <c r="B139" s="11" t="str">
        <f t="shared" si="10"/>
        <v/>
      </c>
      <c r="C139" s="11" t="str">
        <f t="shared" si="11"/>
        <v/>
      </c>
      <c r="D139" s="11" t="str">
        <f t="shared" si="12"/>
        <v/>
      </c>
      <c r="E139" s="11" t="str">
        <f t="shared" si="13"/>
        <v/>
      </c>
      <c r="F139" s="11" t="str">
        <f t="shared" si="14"/>
        <v/>
      </c>
      <c r="G139" s="10" t="str">
        <v/>
      </c>
      <c r="H139" s="11" t="str">
        <v/>
      </c>
      <c r="I139" s="11" t="str">
        <v/>
      </c>
    </row>
    <row r="140" spans="1:9">
      <c r="A140" s="10" t="s">
        <v>93</v>
      </c>
      <c r="B140" s="11" t="str">
        <f t="shared" si="10"/>
        <v/>
      </c>
      <c r="C140" s="11" t="str">
        <f t="shared" si="11"/>
        <v/>
      </c>
      <c r="D140" s="11" t="str">
        <f t="shared" si="12"/>
        <v/>
      </c>
      <c r="E140" s="11" t="str">
        <f t="shared" si="13"/>
        <v/>
      </c>
      <c r="F140" s="11" t="str">
        <f t="shared" si="14"/>
        <v/>
      </c>
      <c r="G140" s="10" t="str">
        <v/>
      </c>
      <c r="H140" s="11" t="str">
        <v/>
      </c>
      <c r="I140" s="11" t="str">
        <v/>
      </c>
    </row>
    <row r="141" spans="1:9">
      <c r="A141" s="10" t="s">
        <v>94</v>
      </c>
      <c r="B141" s="11" t="str">
        <f t="shared" si="10"/>
        <v/>
      </c>
      <c r="C141" s="11" t="str">
        <f t="shared" si="11"/>
        <v/>
      </c>
      <c r="D141" s="11" t="str">
        <f t="shared" si="12"/>
        <v/>
      </c>
      <c r="E141" s="11" t="str">
        <f t="shared" si="13"/>
        <v/>
      </c>
      <c r="F141" s="11" t="str">
        <f t="shared" si="14"/>
        <v/>
      </c>
      <c r="G141" s="10" t="str">
        <v/>
      </c>
      <c r="H141" s="11" t="str">
        <v/>
      </c>
      <c r="I141" s="11" t="str">
        <v/>
      </c>
    </row>
    <row r="142" spans="1:9">
      <c r="A142" s="10" t="s">
        <v>95</v>
      </c>
      <c r="B142" s="11" t="str">
        <f t="shared" si="10"/>
        <v/>
      </c>
      <c r="C142" s="11" t="str">
        <f t="shared" si="11"/>
        <v/>
      </c>
      <c r="D142" s="11" t="str">
        <f t="shared" si="12"/>
        <v/>
      </c>
      <c r="E142" s="11" t="str">
        <f t="shared" si="13"/>
        <v/>
      </c>
      <c r="F142" s="11" t="str">
        <f t="shared" si="14"/>
        <v/>
      </c>
      <c r="G142" s="10" t="str">
        <v/>
      </c>
      <c r="H142" s="11" t="str">
        <v/>
      </c>
      <c r="I142" s="11" t="str">
        <v/>
      </c>
    </row>
    <row r="143" spans="1:9">
      <c r="A143" s="10" t="s">
        <v>150</v>
      </c>
      <c r="B143" s="11" t="str">
        <f t="shared" si="10"/>
        <v/>
      </c>
      <c r="C143" s="11" t="str">
        <f t="shared" si="11"/>
        <v/>
      </c>
      <c r="D143" s="11" t="str">
        <f t="shared" si="12"/>
        <v/>
      </c>
      <c r="E143" s="11" t="str">
        <f t="shared" si="13"/>
        <v/>
      </c>
      <c r="F143" s="11" t="str">
        <f t="shared" si="14"/>
        <v/>
      </c>
      <c r="G143" s="10" t="str">
        <v/>
      </c>
      <c r="H143" s="11" t="str">
        <v/>
      </c>
      <c r="I143" s="11" t="str">
        <v/>
      </c>
    </row>
    <row r="144" spans="1:9">
      <c r="A144" s="10" t="s">
        <v>96</v>
      </c>
      <c r="B144" s="11" t="str">
        <f t="shared" si="10"/>
        <v/>
      </c>
      <c r="C144" s="11" t="str">
        <f t="shared" si="11"/>
        <v/>
      </c>
      <c r="D144" s="11" t="str">
        <f t="shared" si="12"/>
        <v/>
      </c>
      <c r="E144" s="11" t="str">
        <f t="shared" si="13"/>
        <v/>
      </c>
      <c r="F144" s="11" t="str">
        <f t="shared" si="14"/>
        <v/>
      </c>
      <c r="G144" s="10" t="str">
        <v/>
      </c>
      <c r="H144" s="11" t="str">
        <v/>
      </c>
      <c r="I144" s="11" t="str">
        <v/>
      </c>
    </row>
    <row r="145" spans="1:9">
      <c r="A145" s="10" t="s">
        <v>97</v>
      </c>
      <c r="B145" s="11" t="str">
        <f t="shared" si="10"/>
        <v/>
      </c>
      <c r="C145" s="11" t="str">
        <f t="shared" si="11"/>
        <v/>
      </c>
      <c r="D145" s="11" t="str">
        <f t="shared" si="12"/>
        <v/>
      </c>
      <c r="E145" s="11" t="str">
        <f t="shared" si="13"/>
        <v/>
      </c>
      <c r="F145" s="11" t="str">
        <f t="shared" si="14"/>
        <v/>
      </c>
      <c r="G145" s="10" t="str">
        <v/>
      </c>
      <c r="H145" s="11" t="str">
        <v/>
      </c>
      <c r="I145" s="11" t="str">
        <v/>
      </c>
    </row>
    <row r="146" spans="1:9">
      <c r="A146" s="10" t="s">
        <v>151</v>
      </c>
      <c r="B146" s="11" t="str">
        <f t="shared" si="10"/>
        <v/>
      </c>
      <c r="C146" s="11" t="str">
        <f t="shared" si="11"/>
        <v/>
      </c>
      <c r="D146" s="11" t="str">
        <f t="shared" si="12"/>
        <v/>
      </c>
      <c r="E146" s="11" t="str">
        <f t="shared" si="13"/>
        <v/>
      </c>
      <c r="F146" s="11" t="str">
        <f t="shared" si="14"/>
        <v/>
      </c>
      <c r="G146" s="10" t="str">
        <v/>
      </c>
      <c r="H146" s="11" t="str">
        <v/>
      </c>
      <c r="I146" s="11" t="str">
        <v/>
      </c>
    </row>
    <row r="147" spans="1:9">
      <c r="A147" s="10" t="s">
        <v>152</v>
      </c>
      <c r="B147" s="11" t="str">
        <f t="shared" si="10"/>
        <v/>
      </c>
      <c r="C147" s="11" t="str">
        <f t="shared" si="11"/>
        <v/>
      </c>
      <c r="D147" s="11" t="str">
        <f t="shared" si="12"/>
        <v/>
      </c>
      <c r="E147" s="11" t="str">
        <f t="shared" si="13"/>
        <v/>
      </c>
      <c r="F147" s="11" t="str">
        <f t="shared" si="14"/>
        <v/>
      </c>
      <c r="G147" s="10" t="str">
        <v/>
      </c>
      <c r="H147" s="11" t="str">
        <v/>
      </c>
      <c r="I147" s="11" t="str">
        <v/>
      </c>
    </row>
    <row r="148" spans="1:9">
      <c r="A148" s="10" t="s">
        <v>153</v>
      </c>
      <c r="B148" s="11" t="str">
        <f t="shared" si="10"/>
        <v/>
      </c>
      <c r="C148" s="11" t="str">
        <f t="shared" si="11"/>
        <v/>
      </c>
      <c r="D148" s="11" t="str">
        <f t="shared" si="12"/>
        <v/>
      </c>
      <c r="E148" s="11" t="str">
        <f t="shared" si="13"/>
        <v/>
      </c>
      <c r="F148" s="11" t="str">
        <f t="shared" si="14"/>
        <v/>
      </c>
      <c r="G148" s="10" t="str">
        <v/>
      </c>
      <c r="H148" s="11" t="str">
        <v/>
      </c>
      <c r="I148" s="11" t="str">
        <v/>
      </c>
    </row>
    <row r="149" spans="1:9">
      <c r="A149" s="10" t="s">
        <v>154</v>
      </c>
      <c r="B149" s="11" t="str">
        <f t="shared" si="10"/>
        <v/>
      </c>
      <c r="C149" s="11" t="str">
        <f t="shared" si="11"/>
        <v/>
      </c>
      <c r="D149" s="11" t="str">
        <f t="shared" si="12"/>
        <v/>
      </c>
      <c r="E149" s="11" t="str">
        <f t="shared" si="13"/>
        <v/>
      </c>
      <c r="F149" s="11" t="str">
        <f t="shared" si="14"/>
        <v/>
      </c>
      <c r="G149" s="10" t="str">
        <v/>
      </c>
      <c r="H149" s="11" t="str">
        <v/>
      </c>
      <c r="I149" s="11" t="str">
        <v/>
      </c>
    </row>
    <row r="150" spans="1:9">
      <c r="A150" s="10" t="s">
        <v>98</v>
      </c>
      <c r="B150" s="11" t="str">
        <f t="shared" si="10"/>
        <v/>
      </c>
      <c r="C150" s="11" t="str">
        <f t="shared" si="11"/>
        <v/>
      </c>
      <c r="D150" s="11" t="str">
        <f t="shared" si="12"/>
        <v/>
      </c>
      <c r="E150" s="11" t="str">
        <f t="shared" si="13"/>
        <v/>
      </c>
      <c r="F150" s="11" t="str">
        <f t="shared" si="14"/>
        <v/>
      </c>
      <c r="G150" s="10" t="str">
        <v/>
      </c>
      <c r="H150" s="11" t="str">
        <v/>
      </c>
      <c r="I150" s="11" t="str">
        <v/>
      </c>
    </row>
    <row r="151" spans="1:9">
      <c r="A151" s="10" t="s">
        <v>99</v>
      </c>
      <c r="B151" s="11" t="str">
        <f t="shared" si="10"/>
        <v/>
      </c>
      <c r="C151" s="11" t="str">
        <f t="shared" si="11"/>
        <v/>
      </c>
      <c r="D151" s="11" t="str">
        <f t="shared" si="12"/>
        <v/>
      </c>
      <c r="E151" s="11" t="str">
        <f t="shared" si="13"/>
        <v/>
      </c>
      <c r="F151" s="11" t="str">
        <f t="shared" si="14"/>
        <v/>
      </c>
      <c r="G151" s="10" t="str">
        <v/>
      </c>
      <c r="H151" s="11" t="str">
        <v/>
      </c>
      <c r="I151" s="11" t="str">
        <v/>
      </c>
    </row>
    <row r="152" spans="1:9">
      <c r="A152" s="10" t="s">
        <v>100</v>
      </c>
      <c r="B152" s="11" t="str">
        <f t="shared" si="10"/>
        <v/>
      </c>
      <c r="C152" s="11" t="str">
        <f t="shared" si="11"/>
        <v/>
      </c>
      <c r="D152" s="11" t="str">
        <f t="shared" si="12"/>
        <v/>
      </c>
      <c r="E152" s="11" t="str">
        <f t="shared" si="13"/>
        <v/>
      </c>
      <c r="F152" s="11" t="str">
        <f t="shared" si="14"/>
        <v/>
      </c>
      <c r="G152" s="10" t="str">
        <v/>
      </c>
      <c r="H152" s="11" t="str">
        <v/>
      </c>
      <c r="I152" s="11" t="str">
        <v/>
      </c>
    </row>
    <row r="153" spans="1:9">
      <c r="A153" s="10" t="s">
        <v>101</v>
      </c>
      <c r="B153" s="11" t="str">
        <f t="shared" si="10"/>
        <v/>
      </c>
      <c r="C153" s="11" t="str">
        <f t="shared" si="11"/>
        <v/>
      </c>
      <c r="D153" s="11" t="str">
        <f t="shared" si="12"/>
        <v/>
      </c>
      <c r="E153" s="11" t="str">
        <f t="shared" si="13"/>
        <v/>
      </c>
      <c r="F153" s="11" t="str">
        <f t="shared" si="14"/>
        <v/>
      </c>
      <c r="G153" s="10" t="str">
        <v/>
      </c>
      <c r="H153" s="11" t="str">
        <v/>
      </c>
      <c r="I153" s="11" t="str">
        <v/>
      </c>
    </row>
    <row r="154" spans="1:9">
      <c r="A154" s="10" t="s">
        <v>102</v>
      </c>
      <c r="B154" s="11" t="str">
        <f t="shared" si="10"/>
        <v/>
      </c>
      <c r="C154" s="11" t="str">
        <f t="shared" si="11"/>
        <v/>
      </c>
      <c r="D154" s="11" t="str">
        <f t="shared" si="12"/>
        <v/>
      </c>
      <c r="E154" s="11" t="str">
        <f t="shared" si="13"/>
        <v/>
      </c>
      <c r="F154" s="11" t="str">
        <f t="shared" si="14"/>
        <v/>
      </c>
      <c r="G154" s="10" t="str">
        <v/>
      </c>
      <c r="H154" s="11" t="str">
        <v/>
      </c>
      <c r="I154" s="11" t="str">
        <v/>
      </c>
    </row>
    <row r="155" spans="1:9">
      <c r="A155" s="10" t="s">
        <v>103</v>
      </c>
      <c r="B155" s="11" t="str">
        <f t="shared" si="10"/>
        <v/>
      </c>
      <c r="C155" s="11" t="str">
        <f t="shared" si="11"/>
        <v/>
      </c>
      <c r="D155" s="11" t="str">
        <f t="shared" si="12"/>
        <v/>
      </c>
      <c r="E155" s="11" t="str">
        <f t="shared" si="13"/>
        <v/>
      </c>
      <c r="F155" s="11" t="str">
        <f t="shared" si="14"/>
        <v/>
      </c>
      <c r="G155" s="10" t="str">
        <v/>
      </c>
      <c r="H155" s="11" t="str">
        <v/>
      </c>
      <c r="I155" s="11" t="str">
        <v/>
      </c>
    </row>
    <row r="156" spans="1:9">
      <c r="A156" s="10" t="s">
        <v>190</v>
      </c>
      <c r="B156" s="11" t="str">
        <f t="shared" si="10"/>
        <v/>
      </c>
      <c r="C156" s="11" t="str">
        <f t="shared" si="11"/>
        <v/>
      </c>
      <c r="D156" s="11" t="str">
        <f t="shared" si="12"/>
        <v/>
      </c>
      <c r="E156" s="11" t="str">
        <f t="shared" si="13"/>
        <v/>
      </c>
      <c r="F156" s="11" t="str">
        <f t="shared" si="14"/>
        <v/>
      </c>
      <c r="G156" s="10" t="str">
        <v/>
      </c>
      <c r="H156" s="11" t="str">
        <v/>
      </c>
      <c r="I156" s="11" t="str">
        <v/>
      </c>
    </row>
    <row r="157" spans="1:9">
      <c r="A157" s="10" t="s">
        <v>104</v>
      </c>
      <c r="B157" s="11" t="str">
        <f t="shared" si="10"/>
        <v/>
      </c>
      <c r="C157" s="11" t="str">
        <f t="shared" si="11"/>
        <v/>
      </c>
      <c r="D157" s="11" t="str">
        <f t="shared" si="12"/>
        <v/>
      </c>
      <c r="E157" s="11" t="str">
        <f t="shared" si="13"/>
        <v/>
      </c>
      <c r="F157" s="11" t="str">
        <f t="shared" si="14"/>
        <v/>
      </c>
      <c r="G157" s="10" t="str">
        <v/>
      </c>
      <c r="H157" s="11" t="str">
        <v/>
      </c>
      <c r="I157" s="11" t="str">
        <v/>
      </c>
    </row>
    <row r="158" spans="1:9">
      <c r="A158" s="10" t="s">
        <v>105</v>
      </c>
      <c r="B158" s="11" t="str">
        <f t="shared" si="10"/>
        <v/>
      </c>
      <c r="C158" s="11" t="str">
        <f t="shared" si="11"/>
        <v/>
      </c>
      <c r="D158" s="11" t="str">
        <f t="shared" si="12"/>
        <v/>
      </c>
      <c r="E158" s="11" t="str">
        <f t="shared" si="13"/>
        <v/>
      </c>
      <c r="F158" s="11" t="str">
        <f t="shared" si="14"/>
        <v/>
      </c>
      <c r="G158" s="10" t="str">
        <v/>
      </c>
      <c r="H158" s="11" t="str">
        <v/>
      </c>
      <c r="I158" s="11" t="str">
        <v/>
      </c>
    </row>
    <row r="159" spans="1:9">
      <c r="A159" s="10" t="s">
        <v>106</v>
      </c>
      <c r="B159" s="11" t="str">
        <f t="shared" si="10"/>
        <v/>
      </c>
      <c r="C159" s="11" t="str">
        <f t="shared" si="11"/>
        <v/>
      </c>
      <c r="D159" s="11" t="str">
        <f t="shared" si="12"/>
        <v/>
      </c>
      <c r="E159" s="11" t="str">
        <f t="shared" si="13"/>
        <v/>
      </c>
      <c r="F159" s="11" t="str">
        <f t="shared" si="14"/>
        <v/>
      </c>
      <c r="G159" s="10" t="str">
        <v/>
      </c>
      <c r="H159" s="11" t="str">
        <v/>
      </c>
      <c r="I159" s="11" t="str">
        <v/>
      </c>
    </row>
    <row r="160" spans="1:9">
      <c r="A160" s="10" t="s">
        <v>107</v>
      </c>
      <c r="B160" s="11" t="str">
        <f t="shared" si="10"/>
        <v/>
      </c>
      <c r="C160" s="11" t="str">
        <f t="shared" si="11"/>
        <v/>
      </c>
      <c r="D160" s="11" t="str">
        <f t="shared" si="12"/>
        <v/>
      </c>
      <c r="E160" s="11" t="str">
        <f t="shared" si="13"/>
        <v/>
      </c>
      <c r="F160" s="11" t="str">
        <f t="shared" si="14"/>
        <v/>
      </c>
      <c r="G160" s="10" t="str">
        <v/>
      </c>
      <c r="H160" s="11" t="str">
        <v/>
      </c>
      <c r="I160" s="11" t="str">
        <v/>
      </c>
    </row>
    <row r="161" spans="1:14">
      <c r="A161" s="10" t="s">
        <v>108</v>
      </c>
      <c r="B161" s="11" t="str">
        <f t="shared" si="10"/>
        <v/>
      </c>
      <c r="C161" s="11" t="str">
        <f t="shared" si="11"/>
        <v/>
      </c>
      <c r="D161" s="11" t="str">
        <f t="shared" si="12"/>
        <v/>
      </c>
      <c r="E161" s="11" t="str">
        <f t="shared" si="13"/>
        <v/>
      </c>
      <c r="F161" s="11" t="str">
        <f t="shared" si="14"/>
        <v/>
      </c>
      <c r="G161" s="10" t="str">
        <v/>
      </c>
      <c r="H161" s="11" t="str">
        <v/>
      </c>
      <c r="I161" s="11" t="str">
        <v/>
      </c>
    </row>
    <row r="162" spans="1:14">
      <c r="A162" s="10" t="s">
        <v>109</v>
      </c>
      <c r="B162" s="11" t="str">
        <f t="shared" si="10"/>
        <v/>
      </c>
      <c r="C162" s="11" t="str">
        <f t="shared" si="11"/>
        <v/>
      </c>
      <c r="D162" s="11" t="str">
        <f t="shared" si="12"/>
        <v/>
      </c>
      <c r="E162" s="11" t="str">
        <f t="shared" si="13"/>
        <v/>
      </c>
      <c r="F162" s="11" t="str">
        <f t="shared" si="14"/>
        <v/>
      </c>
      <c r="G162" s="10" t="str">
        <v/>
      </c>
      <c r="H162" s="11" t="str">
        <v/>
      </c>
      <c r="I162" s="11" t="str">
        <v/>
      </c>
    </row>
    <row r="163" spans="1:14">
      <c r="A163" s="10" t="s">
        <v>110</v>
      </c>
      <c r="B163" s="11" t="str">
        <f t="shared" si="10"/>
        <v/>
      </c>
      <c r="C163" s="11" t="str">
        <f t="shared" si="11"/>
        <v/>
      </c>
      <c r="D163" s="11" t="str">
        <f t="shared" si="12"/>
        <v/>
      </c>
      <c r="E163" s="11" t="str">
        <f t="shared" si="13"/>
        <v/>
      </c>
      <c r="F163" s="11" t="str">
        <f t="shared" si="14"/>
        <v/>
      </c>
      <c r="G163" s="10" t="str">
        <v/>
      </c>
      <c r="H163" s="11" t="str">
        <v/>
      </c>
      <c r="I163" s="11" t="str">
        <v/>
      </c>
    </row>
    <row r="164" spans="1:14">
      <c r="A164" s="10" t="s">
        <v>111</v>
      </c>
      <c r="B164" s="11" t="str">
        <f t="shared" si="10"/>
        <v/>
      </c>
      <c r="C164" s="11" t="str">
        <f t="shared" si="11"/>
        <v/>
      </c>
      <c r="D164" s="11" t="str">
        <f t="shared" si="12"/>
        <v/>
      </c>
      <c r="E164" s="11" t="str">
        <f t="shared" si="13"/>
        <v/>
      </c>
      <c r="F164" s="11" t="str">
        <f t="shared" si="14"/>
        <v/>
      </c>
      <c r="G164" s="10" t="str">
        <v/>
      </c>
      <c r="H164" s="11" t="str">
        <v/>
      </c>
      <c r="I164" s="11" t="str">
        <v/>
      </c>
    </row>
    <row r="165" spans="1:14">
      <c r="A165" s="10" t="s">
        <v>112</v>
      </c>
      <c r="B165" s="11" t="str">
        <f t="shared" si="10"/>
        <v/>
      </c>
      <c r="C165" s="11" t="str">
        <f t="shared" si="11"/>
        <v/>
      </c>
      <c r="D165" s="11" t="str">
        <f t="shared" si="12"/>
        <v/>
      </c>
      <c r="E165" s="11" t="str">
        <f t="shared" si="13"/>
        <v/>
      </c>
      <c r="F165" s="11" t="str">
        <f t="shared" si="14"/>
        <v/>
      </c>
      <c r="G165" s="10" t="str">
        <v/>
      </c>
      <c r="H165" s="11" t="str">
        <v/>
      </c>
      <c r="I165" s="11" t="str">
        <v/>
      </c>
    </row>
    <row r="166" spans="1:14">
      <c r="A166" s="10" t="s">
        <v>113</v>
      </c>
      <c r="B166" s="11" t="str">
        <f t="shared" si="10"/>
        <v/>
      </c>
      <c r="C166" s="11" t="str">
        <f t="shared" si="11"/>
        <v/>
      </c>
      <c r="D166" s="11" t="str">
        <f t="shared" si="12"/>
        <v/>
      </c>
      <c r="E166" s="11" t="str">
        <f t="shared" si="13"/>
        <v/>
      </c>
      <c r="F166" s="11" t="str">
        <f t="shared" si="14"/>
        <v/>
      </c>
      <c r="G166" s="10" t="str">
        <v/>
      </c>
      <c r="H166" s="11" t="str">
        <v/>
      </c>
      <c r="I166" s="11" t="str">
        <v/>
      </c>
    </row>
    <row r="167" spans="1:14">
      <c r="A167" s="10" t="s">
        <v>114</v>
      </c>
      <c r="B167" s="11" t="str">
        <f t="shared" si="10"/>
        <v/>
      </c>
      <c r="C167" s="11" t="str">
        <f t="shared" si="11"/>
        <v/>
      </c>
      <c r="D167" s="11" t="str">
        <f t="shared" si="12"/>
        <v/>
      </c>
      <c r="E167" s="11" t="str">
        <f t="shared" si="13"/>
        <v/>
      </c>
      <c r="F167" s="11" t="str">
        <f t="shared" si="14"/>
        <v/>
      </c>
      <c r="G167" s="10" t="str">
        <v/>
      </c>
      <c r="H167" s="11" t="str">
        <v/>
      </c>
      <c r="I167" s="11" t="str">
        <v/>
      </c>
    </row>
    <row r="168" spans="1:14">
      <c r="A168" s="10" t="s">
        <v>115</v>
      </c>
      <c r="B168" s="11" t="str">
        <f t="shared" si="10"/>
        <v/>
      </c>
      <c r="C168" s="11" t="str">
        <f>IF(B168="артикул",A168,"")</f>
        <v/>
      </c>
      <c r="D168" s="11" t="str">
        <f>IF(B168="артикул",A169,"")</f>
        <v/>
      </c>
      <c r="E168" s="11" t="str">
        <f t="shared" si="13"/>
        <v/>
      </c>
      <c r="F168" s="11" t="str">
        <f t="shared" si="14"/>
        <v/>
      </c>
      <c r="G168" s="10" t="str">
        <v/>
      </c>
      <c r="H168" s="11" t="str">
        <v/>
      </c>
      <c r="I168" s="11" t="str">
        <v/>
      </c>
    </row>
    <row r="169" spans="1:14">
      <c r="A169" s="10" t="s">
        <v>116</v>
      </c>
      <c r="B169" s="11" t="str">
        <f t="shared" si="10"/>
        <v/>
      </c>
      <c r="C169" s="11" t="str">
        <f t="shared" ref="C169:C184" si="15">IF(B169="артикул",A169,"")</f>
        <v/>
      </c>
      <c r="D169" s="11" t="str">
        <f t="shared" ref="D169:D184" si="16">IF(B169="артикул",A170,"")</f>
        <v/>
      </c>
      <c r="E169" s="11" t="str">
        <f t="shared" si="13"/>
        <v/>
      </c>
      <c r="F169" s="11" t="str">
        <f t="shared" si="14"/>
        <v/>
      </c>
      <c r="G169" s="10" t="str">
        <v/>
      </c>
      <c r="H169" s="11" t="str">
        <v/>
      </c>
      <c r="I169" s="11" t="str">
        <v/>
      </c>
    </row>
    <row r="170" spans="1:14">
      <c r="A170" s="10" t="s">
        <v>117</v>
      </c>
      <c r="B170" s="11" t="str">
        <f t="shared" si="10"/>
        <v/>
      </c>
      <c r="C170" s="11" t="str">
        <f t="shared" si="15"/>
        <v/>
      </c>
      <c r="D170" s="11" t="str">
        <f t="shared" si="16"/>
        <v/>
      </c>
      <c r="E170" s="11" t="str">
        <f t="shared" si="13"/>
        <v/>
      </c>
      <c r="F170" s="11" t="str">
        <f t="shared" si="14"/>
        <v/>
      </c>
      <c r="G170" s="10" t="str">
        <v/>
      </c>
      <c r="H170" s="11" t="str">
        <v/>
      </c>
      <c r="I170" s="11" t="str">
        <v/>
      </c>
    </row>
    <row r="171" spans="1:14">
      <c r="A171" s="10" t="s">
        <v>118</v>
      </c>
      <c r="B171" s="11" t="str">
        <f t="shared" si="10"/>
        <v/>
      </c>
      <c r="C171" s="11" t="str">
        <f t="shared" si="15"/>
        <v/>
      </c>
      <c r="D171" s="11" t="str">
        <f t="shared" si="16"/>
        <v/>
      </c>
      <c r="E171" s="11" t="str">
        <f t="shared" si="13"/>
        <v/>
      </c>
      <c r="F171" s="11" t="str">
        <f t="shared" si="14"/>
        <v/>
      </c>
      <c r="G171" s="10" t="str">
        <v/>
      </c>
      <c r="H171" s="11" t="str">
        <v/>
      </c>
      <c r="I171" s="11" t="str">
        <v/>
      </c>
    </row>
    <row r="172" spans="1:14">
      <c r="A172" s="10" t="s">
        <v>208</v>
      </c>
      <c r="B172" s="11" t="str">
        <f t="shared" si="10"/>
        <v/>
      </c>
      <c r="C172" s="11" t="str">
        <f t="shared" si="15"/>
        <v/>
      </c>
      <c r="D172" s="11" t="str">
        <f t="shared" si="16"/>
        <v/>
      </c>
      <c r="E172" s="11" t="str">
        <f t="shared" si="13"/>
        <v/>
      </c>
      <c r="F172" s="11" t="str">
        <f t="shared" si="14"/>
        <v/>
      </c>
      <c r="G172" s="10" t="str">
        <v/>
      </c>
      <c r="H172" s="11" t="str">
        <v/>
      </c>
      <c r="I172" s="11" t="str">
        <v/>
      </c>
    </row>
    <row r="173" spans="1:14">
      <c r="A173" s="10" t="s">
        <v>209</v>
      </c>
      <c r="B173" s="11" t="str">
        <f t="shared" si="10"/>
        <v/>
      </c>
      <c r="C173" s="11" t="str">
        <f t="shared" si="15"/>
        <v/>
      </c>
      <c r="D173" s="11" t="str">
        <f t="shared" si="16"/>
        <v/>
      </c>
      <c r="E173" s="11" t="str">
        <f t="shared" si="13"/>
        <v/>
      </c>
      <c r="F173" s="11" t="str">
        <f t="shared" si="14"/>
        <v/>
      </c>
      <c r="G173" s="10" t="str">
        <v/>
      </c>
      <c r="H173" s="11" t="str">
        <v/>
      </c>
      <c r="I173" s="11" t="str">
        <v/>
      </c>
    </row>
    <row r="174" spans="1:14">
      <c r="A174" s="10" t="s">
        <v>210</v>
      </c>
      <c r="B174" s="11" t="str">
        <f t="shared" si="10"/>
        <v>артикул</v>
      </c>
      <c r="C174" s="11" t="str">
        <f t="shared" si="15"/>
        <v>J6790 FR BOX MANIA BOIS SCRIPT BLACK JAR 1L 90 PC 15 CRN 256,53 EUR/100 PC</v>
      </c>
      <c r="D174" s="11" t="str">
        <f t="shared" si="16"/>
        <v>0883314439380 / 701349/// of 6 PC -6,24%</v>
      </c>
      <c r="E174" s="11" t="str">
        <f t="shared" si="13"/>
        <v xml:space="preserve"> 216,47</v>
      </c>
      <c r="F174" s="11" t="str">
        <f t="shared" si="14"/>
        <v/>
      </c>
      <c r="G174" s="10" t="str">
        <v/>
      </c>
      <c r="H174" s="11" t="str">
        <v/>
      </c>
      <c r="I174" s="11" t="str">
        <v/>
      </c>
    </row>
    <row r="175" spans="1:14">
      <c r="A175" s="10" t="s">
        <v>211</v>
      </c>
      <c r="B175" s="11" t="str">
        <f t="shared" si="10"/>
        <v/>
      </c>
      <c r="C175" s="11" t="str">
        <f t="shared" si="15"/>
        <v/>
      </c>
      <c r="D175" s="11" t="str">
        <f t="shared" si="16"/>
        <v/>
      </c>
      <c r="E175" s="11" t="str">
        <f t="shared" si="13"/>
        <v/>
      </c>
      <c r="F175" s="11" t="str">
        <f t="shared" si="14"/>
        <v/>
      </c>
      <c r="G175" s="10" t="str">
        <v/>
      </c>
      <c r="H175" s="11" t="str">
        <v/>
      </c>
      <c r="I175" s="11" t="str">
        <v/>
      </c>
    </row>
    <row r="176" spans="1:14">
      <c r="A176" s="10" t="s">
        <v>212</v>
      </c>
      <c r="B176" s="11" t="str">
        <f t="shared" si="10"/>
        <v/>
      </c>
      <c r="C176" s="11" t="str">
        <f t="shared" si="15"/>
        <v/>
      </c>
      <c r="D176" s="11" t="str">
        <f t="shared" si="16"/>
        <v/>
      </c>
      <c r="E176" s="11" t="str">
        <f t="shared" si="13"/>
        <v/>
      </c>
      <c r="F176" s="11" t="str">
        <f t="shared" si="14"/>
        <v/>
      </c>
      <c r="G176" s="10" t="str">
        <v/>
      </c>
      <c r="H176" s="11" t="str">
        <v/>
      </c>
      <c r="I176" s="11" t="str">
        <v/>
      </c>
      <c r="N176" s="11" t="str">
        <f>IF(TEXT(E176,0)="ЛОЖЬ","ллложь","норм")</f>
        <v>норм</v>
      </c>
    </row>
    <row r="177" spans="1:14">
      <c r="A177" s="10" t="s">
        <v>213</v>
      </c>
      <c r="B177" s="11" t="str">
        <f t="shared" si="10"/>
        <v>артикул</v>
      </c>
      <c r="C177" s="11" t="str">
        <f t="shared" si="15"/>
        <v>J6786 FR BOX MANIA BOIS SCRIPT BEIGE JAR 1L+LID 84 PC 14 CRN 256,95 EUR/100 PC</v>
      </c>
      <c r="D177" s="11" t="str">
        <f t="shared" si="16"/>
        <v>0883314439373 / 701349/// of 6 PC -6,24%</v>
      </c>
      <c r="E177" s="11" t="str">
        <f t="shared" si="13"/>
        <v xml:space="preserve"> 202,37</v>
      </c>
      <c r="F177" s="11" t="str">
        <f t="shared" si="14"/>
        <v/>
      </c>
      <c r="G177" s="10" t="str">
        <v/>
      </c>
      <c r="H177" s="11" t="str">
        <v/>
      </c>
      <c r="I177" s="11" t="str">
        <v/>
      </c>
      <c r="N177" s="11" t="str">
        <f>IF(TEXT(E177,0)="ЛОЖЬ","ллложь","норм")</f>
        <v>норм</v>
      </c>
    </row>
    <row r="178" spans="1:14">
      <c r="A178" s="10" t="s">
        <v>214</v>
      </c>
      <c r="B178" s="11" t="str">
        <f t="shared" si="10"/>
        <v/>
      </c>
      <c r="C178" s="11" t="str">
        <f t="shared" si="15"/>
        <v/>
      </c>
      <c r="D178" s="11" t="str">
        <f t="shared" si="16"/>
        <v/>
      </c>
      <c r="E178" s="11" t="str">
        <f t="shared" si="13"/>
        <v/>
      </c>
      <c r="F178" s="11" t="str">
        <f t="shared" si="14"/>
        <v/>
      </c>
      <c r="G178" s="10" t="str">
        <v/>
      </c>
      <c r="H178" s="11" t="str">
        <v/>
      </c>
      <c r="I178" s="11" t="str">
        <v/>
      </c>
      <c r="N178" s="11" t="str">
        <f>IF(TEXT(E178,0)="ЛОЖЬ","ллложь","норм")</f>
        <v>норм</v>
      </c>
    </row>
    <row r="179" spans="1:14">
      <c r="A179" s="10" t="s">
        <v>215</v>
      </c>
      <c r="B179" s="11" t="str">
        <f t="shared" si="10"/>
        <v/>
      </c>
      <c r="C179" s="11" t="str">
        <f t="shared" si="15"/>
        <v/>
      </c>
      <c r="D179" s="11" t="str">
        <f t="shared" si="16"/>
        <v/>
      </c>
      <c r="E179" s="11" t="str">
        <f t="shared" si="13"/>
        <v/>
      </c>
      <c r="F179" s="11" t="str">
        <f t="shared" si="14"/>
        <v/>
      </c>
      <c r="G179" s="10" t="str">
        <v/>
      </c>
      <c r="H179" s="11" t="str">
        <v/>
      </c>
      <c r="I179" s="11" t="str">
        <v/>
      </c>
    </row>
    <row r="180" spans="1:14">
      <c r="A180" s="10" t="s">
        <v>216</v>
      </c>
      <c r="B180" s="11" t="str">
        <f t="shared" si="10"/>
        <v>артикул</v>
      </c>
      <c r="C180" s="11" t="str">
        <f t="shared" si="15"/>
        <v>J6791 FR BOX MANIA BOIS SCRIPT CHOCO JAR 1L+LID 84 PC 14 CRN 256,95 EUR/100 PC</v>
      </c>
      <c r="D180" s="11" t="str">
        <f t="shared" si="16"/>
        <v>0883314439397 / 701349/// of 6 PC -6,24%</v>
      </c>
      <c r="E180" s="11" t="str">
        <f t="shared" si="13"/>
        <v xml:space="preserve"> 202,37</v>
      </c>
      <c r="F180" s="11" t="str">
        <f t="shared" si="14"/>
        <v/>
      </c>
      <c r="G180" s="10" t="str">
        <v/>
      </c>
      <c r="H180" s="11" t="str">
        <v/>
      </c>
      <c r="I180" s="11" t="str">
        <v/>
      </c>
    </row>
    <row r="181" spans="1:14">
      <c r="A181" s="10" t="s">
        <v>217</v>
      </c>
      <c r="B181" s="11" t="str">
        <f t="shared" si="10"/>
        <v/>
      </c>
      <c r="C181" s="11" t="str">
        <f t="shared" si="15"/>
        <v/>
      </c>
      <c r="D181" s="11" t="str">
        <f t="shared" si="16"/>
        <v/>
      </c>
      <c r="E181" s="11" t="str">
        <f t="shared" si="13"/>
        <v/>
      </c>
      <c r="F181" s="11" t="str">
        <f t="shared" si="14"/>
        <v/>
      </c>
      <c r="G181" s="10" t="str">
        <v/>
      </c>
      <c r="H181" s="11" t="str">
        <v/>
      </c>
      <c r="I181" s="11" t="str">
        <v/>
      </c>
    </row>
    <row r="182" spans="1:14">
      <c r="A182" s="10" t="s">
        <v>215</v>
      </c>
      <c r="B182" s="11" t="str">
        <f t="shared" si="10"/>
        <v/>
      </c>
      <c r="C182" s="11" t="str">
        <f t="shared" si="15"/>
        <v/>
      </c>
      <c r="D182" s="11" t="str">
        <f t="shared" si="16"/>
        <v/>
      </c>
      <c r="E182" s="11" t="str">
        <f t="shared" si="13"/>
        <v/>
      </c>
      <c r="F182" s="11" t="str">
        <f t="shared" si="14"/>
        <v/>
      </c>
      <c r="G182" s="10" t="str">
        <v/>
      </c>
      <c r="H182" s="11" t="str">
        <v/>
      </c>
      <c r="I182" s="11" t="str">
        <v/>
      </c>
    </row>
    <row r="183" spans="1:14">
      <c r="A183" s="10" t="s">
        <v>218</v>
      </c>
      <c r="B183" s="11" t="str">
        <f t="shared" si="10"/>
        <v/>
      </c>
      <c r="C183" s="11" t="str">
        <f t="shared" si="15"/>
        <v/>
      </c>
      <c r="D183" s="11" t="str">
        <f t="shared" si="16"/>
        <v/>
      </c>
      <c r="E183" s="11" t="str">
        <f t="shared" si="13"/>
        <v/>
      </c>
      <c r="F183" s="11" t="str">
        <f t="shared" si="14"/>
        <v/>
      </c>
      <c r="G183" s="10" t="str">
        <v/>
      </c>
      <c r="H183" s="11" t="str">
        <v/>
      </c>
      <c r="I183" s="11" t="str">
        <v/>
      </c>
    </row>
    <row r="184" spans="1:14">
      <c r="A184" s="10" t="s">
        <v>0</v>
      </c>
      <c r="B184" s="11" t="str">
        <f t="shared" si="10"/>
        <v/>
      </c>
      <c r="C184" s="11" t="str">
        <f t="shared" si="15"/>
        <v/>
      </c>
      <c r="D184" s="11" t="str">
        <f t="shared" si="16"/>
        <v/>
      </c>
      <c r="E184" s="11" t="str">
        <f t="shared" si="13"/>
        <v/>
      </c>
      <c r="F184" s="11" t="str">
        <f t="shared" si="14"/>
        <v/>
      </c>
      <c r="G184" s="10" t="str">
        <v/>
      </c>
      <c r="H184" s="11" t="str">
        <v/>
      </c>
      <c r="I184" s="11" t="str">
        <v/>
      </c>
    </row>
    <row r="185" spans="1:14">
      <c r="A185" s="10" t="s">
        <v>194</v>
      </c>
      <c r="B185" s="11" t="str">
        <f t="shared" si="10"/>
        <v/>
      </c>
      <c r="C185" s="11" t="str">
        <f t="shared" ref="C185:C194" si="17">IF(B185="артикул",A185,"")</f>
        <v/>
      </c>
      <c r="D185" s="11" t="str">
        <f t="shared" ref="D185:D194" si="18">IF(B185="артикул",A186,"")</f>
        <v/>
      </c>
      <c r="E185" s="11" t="str">
        <f t="shared" si="13"/>
        <v/>
      </c>
      <c r="F185" s="11" t="str">
        <f t="shared" si="14"/>
        <v/>
      </c>
      <c r="G185" s="10" t="str">
        <v/>
      </c>
      <c r="H185" s="11" t="str">
        <v/>
      </c>
      <c r="I185" s="11" t="str">
        <v/>
      </c>
    </row>
    <row r="186" spans="1:14">
      <c r="A186" s="10" t="s">
        <v>174</v>
      </c>
      <c r="B186" s="11" t="str">
        <f t="shared" si="10"/>
        <v/>
      </c>
      <c r="C186" s="11" t="str">
        <f t="shared" si="17"/>
        <v/>
      </c>
      <c r="D186" s="11" t="str">
        <f t="shared" si="18"/>
        <v/>
      </c>
      <c r="E186" s="11" t="str">
        <f t="shared" si="13"/>
        <v/>
      </c>
      <c r="F186" s="11" t="str">
        <f t="shared" si="14"/>
        <v/>
      </c>
      <c r="G186" s="10" t="str">
        <v/>
      </c>
      <c r="H186" s="11" t="str">
        <v/>
      </c>
      <c r="I186" s="11" t="str">
        <v/>
      </c>
    </row>
    <row r="187" spans="1:14">
      <c r="A187" s="10" t="s">
        <v>219</v>
      </c>
      <c r="B187" s="11" t="str">
        <f t="shared" si="10"/>
        <v/>
      </c>
      <c r="C187" s="11" t="str">
        <f t="shared" si="17"/>
        <v/>
      </c>
      <c r="D187" s="11" t="str">
        <f t="shared" si="18"/>
        <v/>
      </c>
      <c r="E187" s="11" t="str">
        <f t="shared" si="13"/>
        <v/>
      </c>
      <c r="F187" s="11" t="str">
        <f t="shared" si="14"/>
        <v/>
      </c>
      <c r="G187" s="10" t="str">
        <v/>
      </c>
      <c r="H187" s="11" t="str">
        <v/>
      </c>
      <c r="I187" s="11" t="str">
        <v/>
      </c>
    </row>
    <row r="188" spans="1:14">
      <c r="A188" s="10" t="s">
        <v>119</v>
      </c>
      <c r="B188" s="11" t="str">
        <f t="shared" si="10"/>
        <v/>
      </c>
      <c r="C188" s="11" t="str">
        <f t="shared" si="17"/>
        <v/>
      </c>
      <c r="D188" s="11" t="str">
        <f t="shared" si="18"/>
        <v/>
      </c>
      <c r="E188" s="11" t="str">
        <f t="shared" si="13"/>
        <v/>
      </c>
      <c r="F188" s="11" t="str">
        <f t="shared" si="14"/>
        <v/>
      </c>
      <c r="G188" s="10" t="str">
        <v/>
      </c>
      <c r="H188" s="11" t="str">
        <v/>
      </c>
      <c r="I188" s="11" t="str">
        <v/>
      </c>
    </row>
    <row r="189" spans="1:14">
      <c r="A189" s="10" t="s">
        <v>120</v>
      </c>
      <c r="B189" s="11" t="str">
        <f t="shared" si="10"/>
        <v/>
      </c>
      <c r="C189" s="11" t="str">
        <f t="shared" si="17"/>
        <v/>
      </c>
      <c r="D189" s="11" t="str">
        <f t="shared" si="18"/>
        <v/>
      </c>
      <c r="E189" s="11" t="str">
        <f t="shared" si="13"/>
        <v/>
      </c>
      <c r="F189" s="11" t="str">
        <f t="shared" si="14"/>
        <v/>
      </c>
      <c r="G189" s="10" t="str">
        <v/>
      </c>
      <c r="H189" s="11" t="str">
        <v/>
      </c>
      <c r="I189" s="11" t="str">
        <v/>
      </c>
    </row>
    <row r="190" spans="1:14">
      <c r="A190" s="10" t="s">
        <v>121</v>
      </c>
      <c r="B190" s="11" t="str">
        <f t="shared" si="10"/>
        <v/>
      </c>
      <c r="C190" s="11" t="str">
        <f t="shared" si="17"/>
        <v/>
      </c>
      <c r="D190" s="11" t="str">
        <f t="shared" si="18"/>
        <v/>
      </c>
      <c r="E190" s="11" t="str">
        <f t="shared" si="13"/>
        <v/>
      </c>
      <c r="F190" s="11" t="str">
        <f t="shared" si="14"/>
        <v/>
      </c>
      <c r="G190" s="10" t="str">
        <v/>
      </c>
      <c r="H190" s="11" t="str">
        <v/>
      </c>
      <c r="I190" s="11" t="str">
        <v/>
      </c>
    </row>
    <row r="191" spans="1:14">
      <c r="A191" s="10" t="s">
        <v>122</v>
      </c>
      <c r="B191" s="11" t="str">
        <f t="shared" si="10"/>
        <v/>
      </c>
      <c r="C191" s="11" t="str">
        <f t="shared" si="17"/>
        <v/>
      </c>
      <c r="D191" s="11" t="str">
        <f t="shared" si="18"/>
        <v/>
      </c>
      <c r="E191" s="11" t="str">
        <f t="shared" si="13"/>
        <v/>
      </c>
      <c r="F191" s="11" t="str">
        <f t="shared" si="14"/>
        <v/>
      </c>
      <c r="G191" s="10" t="str">
        <v/>
      </c>
      <c r="H191" s="11" t="str">
        <v/>
      </c>
      <c r="I191" s="11" t="str">
        <v/>
      </c>
    </row>
    <row r="192" spans="1:14">
      <c r="A192" s="10" t="s">
        <v>123</v>
      </c>
      <c r="B192" s="11" t="str">
        <f t="shared" si="10"/>
        <v/>
      </c>
      <c r="C192" s="11" t="str">
        <f t="shared" si="17"/>
        <v/>
      </c>
      <c r="D192" s="11" t="str">
        <f t="shared" si="18"/>
        <v/>
      </c>
      <c r="E192" s="11" t="str">
        <f t="shared" si="13"/>
        <v/>
      </c>
      <c r="F192" s="11" t="str">
        <f t="shared" si="14"/>
        <v/>
      </c>
      <c r="G192" s="10" t="str">
        <v/>
      </c>
      <c r="H192" s="11" t="str">
        <v/>
      </c>
      <c r="I192" s="11" t="str">
        <v/>
      </c>
    </row>
    <row r="193" spans="1:9">
      <c r="A193" s="10" t="s">
        <v>122</v>
      </c>
      <c r="B193" s="11" t="str">
        <f t="shared" ref="B193:B256" si="19">IFERROR(IF(FIND(" ",A193)=6,IF(IFERROR(FIND(" PB",A193),"")&lt;&gt;"","артикул",IF(IFERROR(FIND(" CRN",A193),"")&lt;&gt;"","артикул","")),""),"")</f>
        <v/>
      </c>
      <c r="C193" s="11" t="str">
        <f t="shared" si="17"/>
        <v/>
      </c>
      <c r="D193" s="11" t="str">
        <f t="shared" si="18"/>
        <v/>
      </c>
      <c r="E193" s="11" t="str">
        <f t="shared" si="13"/>
        <v/>
      </c>
      <c r="F193" s="11" t="str">
        <f t="shared" si="14"/>
        <v/>
      </c>
      <c r="G193" s="10" t="str">
        <v/>
      </c>
      <c r="H193" s="11" t="str">
        <v/>
      </c>
      <c r="I193" s="11" t="str">
        <v/>
      </c>
    </row>
    <row r="194" spans="1:9">
      <c r="A194" s="10" t="s">
        <v>124</v>
      </c>
      <c r="B194" s="11" t="str">
        <f t="shared" si="19"/>
        <v/>
      </c>
      <c r="C194" s="11" t="str">
        <f t="shared" si="17"/>
        <v/>
      </c>
      <c r="D194" s="11" t="str">
        <f t="shared" si="18"/>
        <v/>
      </c>
      <c r="E194" s="11" t="str">
        <f t="shared" ref="E194:E257" si="20" xml:space="preserve">
IF(B194="Артикул",
IF(
AND(RIGHT(A195,1)="%",
RIGHT(A196,1)="%",
RIGHT(A197,1)="%",
RIGHT(A198,1)="%"),MID(A199,FIND(" ",A199),50),
IF(
AND(RIGHT(A195,1)="%",
RIGHT(A196,1)="%",
RIGHT(A197,1)="%"),MID(A198,FIND(" ",A198),50),
IF(
AND(RIGHT(A195,1)="%",
RIGHT(A196,1)="%"),
MID(A197,FIND(" ",A197),50),
IF(
RIGHT(A195,1)="%",
MID(A196,FIND(" ",A196),50),"")))),"")</f>
        <v/>
      </c>
      <c r="F194" s="11" t="str">
        <f t="shared" ref="F194:F257" si="21">IFERROR(
IF(
AND(LEFT(A194,8)="Discount",FIND("%",A194)&gt;0),
MID(A194,
FIND(" ",A194),
FIND("%",A194)-FIND(" ",A194))
*-1,""),"")</f>
        <v/>
      </c>
      <c r="G194" s="10" t="str">
        <v/>
      </c>
      <c r="H194" s="11" t="str">
        <v/>
      </c>
      <c r="I194" s="11" t="str">
        <v/>
      </c>
    </row>
    <row r="195" spans="1:9">
      <c r="A195" s="10" t="s">
        <v>125</v>
      </c>
      <c r="B195" s="11" t="str">
        <f t="shared" si="19"/>
        <v/>
      </c>
      <c r="C195" s="11" t="str">
        <f t="shared" ref="C195:C204" si="22">IF(B195="артикул",A195,"")</f>
        <v/>
      </c>
      <c r="D195" s="11" t="str">
        <f t="shared" ref="D195:D204" si="23">IF(B195="артикул",A196,"")</f>
        <v/>
      </c>
      <c r="E195" s="11" t="str">
        <f t="shared" si="20"/>
        <v/>
      </c>
      <c r="F195" s="11" t="str">
        <f t="shared" si="21"/>
        <v/>
      </c>
      <c r="G195" s="10" t="str">
        <v/>
      </c>
      <c r="H195" s="11" t="str">
        <v/>
      </c>
      <c r="I195" s="11" t="str">
        <v/>
      </c>
    </row>
    <row r="196" spans="1:9">
      <c r="A196" s="10" t="s">
        <v>126</v>
      </c>
      <c r="B196" s="11" t="str">
        <f t="shared" si="19"/>
        <v/>
      </c>
      <c r="C196" s="11" t="str">
        <f t="shared" si="22"/>
        <v/>
      </c>
      <c r="D196" s="11" t="str">
        <f t="shared" si="23"/>
        <v/>
      </c>
      <c r="E196" s="11" t="str">
        <f t="shared" si="20"/>
        <v/>
      </c>
      <c r="F196" s="11" t="str">
        <f t="shared" si="21"/>
        <v/>
      </c>
      <c r="G196" s="10" t="str">
        <v/>
      </c>
      <c r="H196" s="11" t="str">
        <v/>
      </c>
      <c r="I196" s="11" t="str">
        <v/>
      </c>
    </row>
    <row r="197" spans="1:9">
      <c r="A197" s="10" t="s">
        <v>220</v>
      </c>
      <c r="B197" s="11" t="str">
        <f t="shared" si="19"/>
        <v/>
      </c>
      <c r="C197" s="11" t="str">
        <f t="shared" si="22"/>
        <v/>
      </c>
      <c r="D197" s="11" t="str">
        <f t="shared" si="23"/>
        <v/>
      </c>
      <c r="E197" s="11" t="str">
        <f t="shared" si="20"/>
        <v/>
      </c>
      <c r="F197" s="11" t="str">
        <f t="shared" si="21"/>
        <v/>
      </c>
      <c r="G197" s="10" t="str">
        <v/>
      </c>
      <c r="H197" s="11" t="str">
        <v/>
      </c>
      <c r="I197" s="11" t="str">
        <v/>
      </c>
    </row>
    <row r="198" spans="1:9">
      <c r="A198" s="10" t="s">
        <v>127</v>
      </c>
      <c r="B198" s="11" t="str">
        <f t="shared" si="19"/>
        <v/>
      </c>
      <c r="C198" s="11" t="str">
        <f t="shared" si="22"/>
        <v/>
      </c>
      <c r="D198" s="11" t="str">
        <f t="shared" si="23"/>
        <v/>
      </c>
      <c r="E198" s="11" t="str">
        <f t="shared" si="20"/>
        <v/>
      </c>
      <c r="F198" s="11" t="str">
        <f t="shared" si="21"/>
        <v/>
      </c>
      <c r="G198" s="10" t="str">
        <v/>
      </c>
      <c r="H198" s="11" t="str">
        <v/>
      </c>
      <c r="I198" s="11" t="str">
        <v/>
      </c>
    </row>
    <row r="199" spans="1:9">
      <c r="A199" s="10" t="s">
        <v>128</v>
      </c>
      <c r="B199" s="11" t="str">
        <f t="shared" si="19"/>
        <v/>
      </c>
      <c r="C199" s="11" t="str">
        <f t="shared" si="22"/>
        <v/>
      </c>
      <c r="D199" s="11" t="str">
        <f t="shared" si="23"/>
        <v/>
      </c>
      <c r="E199" s="11" t="str">
        <f t="shared" si="20"/>
        <v/>
      </c>
      <c r="F199" s="11" t="str">
        <f t="shared" si="21"/>
        <v/>
      </c>
      <c r="G199" s="10" t="str">
        <v/>
      </c>
      <c r="H199" s="11" t="str">
        <v/>
      </c>
      <c r="I199" s="11" t="str">
        <v/>
      </c>
    </row>
    <row r="200" spans="1:9">
      <c r="A200" s="10" t="s">
        <v>193</v>
      </c>
      <c r="B200" s="11" t="str">
        <f t="shared" si="19"/>
        <v/>
      </c>
      <c r="C200" s="11" t="str">
        <f t="shared" si="22"/>
        <v/>
      </c>
      <c r="D200" s="11" t="str">
        <f t="shared" si="23"/>
        <v/>
      </c>
      <c r="E200" s="11" t="str">
        <f t="shared" si="20"/>
        <v/>
      </c>
      <c r="F200" s="11" t="str">
        <f t="shared" si="21"/>
        <v/>
      </c>
      <c r="G200" s="10" t="str">
        <v/>
      </c>
      <c r="H200" s="11" t="str">
        <v/>
      </c>
      <c r="I200" s="11" t="str">
        <v/>
      </c>
    </row>
    <row r="201" spans="1:9">
      <c r="A201" s="10" t="s">
        <v>129</v>
      </c>
      <c r="B201" s="11" t="str">
        <f t="shared" si="19"/>
        <v/>
      </c>
      <c r="C201" s="11" t="str">
        <f t="shared" si="22"/>
        <v/>
      </c>
      <c r="D201" s="11" t="str">
        <f t="shared" si="23"/>
        <v/>
      </c>
      <c r="E201" s="11" t="str">
        <f t="shared" si="20"/>
        <v/>
      </c>
      <c r="F201" s="11" t="str">
        <f t="shared" si="21"/>
        <v/>
      </c>
      <c r="G201" s="10" t="str">
        <v/>
      </c>
      <c r="H201" s="11" t="str">
        <v/>
      </c>
      <c r="I201" s="11" t="str">
        <v/>
      </c>
    </row>
    <row r="202" spans="1:9">
      <c r="A202" s="10" t="s">
        <v>130</v>
      </c>
      <c r="B202" s="11" t="str">
        <f t="shared" si="19"/>
        <v/>
      </c>
      <c r="C202" s="11" t="str">
        <f t="shared" si="22"/>
        <v/>
      </c>
      <c r="D202" s="11" t="str">
        <f t="shared" si="23"/>
        <v/>
      </c>
      <c r="E202" s="11" t="str">
        <f t="shared" si="20"/>
        <v/>
      </c>
      <c r="F202" s="11" t="str">
        <f t="shared" si="21"/>
        <v/>
      </c>
      <c r="G202" s="10" t="str">
        <v/>
      </c>
      <c r="H202" s="11" t="str">
        <v/>
      </c>
      <c r="I202" s="11" t="str">
        <v/>
      </c>
    </row>
    <row r="203" spans="1:9">
      <c r="B203" s="11" t="str">
        <f t="shared" si="19"/>
        <v/>
      </c>
      <c r="C203" s="11" t="str">
        <f t="shared" si="22"/>
        <v/>
      </c>
      <c r="D203" s="11" t="str">
        <f t="shared" si="23"/>
        <v/>
      </c>
      <c r="E203" s="11" t="str">
        <f t="shared" si="20"/>
        <v/>
      </c>
      <c r="F203" s="11" t="str">
        <f t="shared" si="21"/>
        <v/>
      </c>
      <c r="G203" s="10" t="str">
        <v/>
      </c>
      <c r="H203" s="11" t="str">
        <v/>
      </c>
      <c r="I203" s="11" t="str">
        <v/>
      </c>
    </row>
    <row r="204" spans="1:9">
      <c r="B204" s="11" t="str">
        <f t="shared" si="19"/>
        <v/>
      </c>
      <c r="C204" s="11" t="str">
        <f t="shared" si="22"/>
        <v/>
      </c>
      <c r="D204" s="11" t="str">
        <f t="shared" si="23"/>
        <v/>
      </c>
      <c r="E204" s="11" t="str">
        <f t="shared" si="20"/>
        <v/>
      </c>
      <c r="F204" s="11" t="str">
        <f t="shared" si="21"/>
        <v/>
      </c>
      <c r="G204" s="10" t="str">
        <v/>
      </c>
      <c r="H204" s="11" t="str">
        <v/>
      </c>
      <c r="I204" s="11" t="str">
        <v/>
      </c>
    </row>
    <row r="205" spans="1:9">
      <c r="B205" s="11" t="str">
        <f t="shared" si="19"/>
        <v/>
      </c>
      <c r="C205" s="11" t="str">
        <f t="shared" ref="C205:C268" si="24">IF(B205="артикул",A205,"")</f>
        <v/>
      </c>
      <c r="D205" s="11" t="str">
        <f t="shared" ref="D205:D268" si="25">IF(B205="артикул",A206,"")</f>
        <v/>
      </c>
      <c r="E205" s="11" t="str">
        <f t="shared" si="20"/>
        <v/>
      </c>
      <c r="F205" s="11" t="str">
        <f t="shared" si="21"/>
        <v/>
      </c>
      <c r="G205" s="10" t="str">
        <v/>
      </c>
      <c r="H205" s="11" t="str">
        <v/>
      </c>
      <c r="I205" s="11" t="str">
        <v/>
      </c>
    </row>
    <row r="206" spans="1:9">
      <c r="B206" s="11" t="str">
        <f t="shared" si="19"/>
        <v/>
      </c>
      <c r="C206" s="11" t="str">
        <f t="shared" si="24"/>
        <v/>
      </c>
      <c r="D206" s="11" t="str">
        <f t="shared" si="25"/>
        <v/>
      </c>
      <c r="E206" s="11" t="str">
        <f t="shared" si="20"/>
        <v/>
      </c>
      <c r="F206" s="11" t="str">
        <f t="shared" si="21"/>
        <v/>
      </c>
      <c r="G206" s="10" t="str">
        <v/>
      </c>
      <c r="H206" s="11" t="str">
        <v/>
      </c>
      <c r="I206" s="11" t="str">
        <v/>
      </c>
    </row>
    <row r="207" spans="1:9">
      <c r="B207" s="11" t="str">
        <f t="shared" si="19"/>
        <v/>
      </c>
      <c r="C207" s="11" t="str">
        <f t="shared" si="24"/>
        <v/>
      </c>
      <c r="D207" s="11" t="str">
        <f t="shared" si="25"/>
        <v/>
      </c>
      <c r="E207" s="11" t="str">
        <f t="shared" si="20"/>
        <v/>
      </c>
      <c r="F207" s="11" t="str">
        <f t="shared" si="21"/>
        <v/>
      </c>
      <c r="G207" s="10" t="str">
        <v/>
      </c>
      <c r="H207" s="11" t="str">
        <v/>
      </c>
      <c r="I207" s="11" t="str">
        <v/>
      </c>
    </row>
    <row r="208" spans="1:9">
      <c r="B208" s="11" t="str">
        <f t="shared" si="19"/>
        <v/>
      </c>
      <c r="C208" s="11" t="str">
        <f t="shared" si="24"/>
        <v/>
      </c>
      <c r="D208" s="11" t="str">
        <f t="shared" si="25"/>
        <v/>
      </c>
      <c r="E208" s="11" t="str">
        <f t="shared" si="20"/>
        <v/>
      </c>
      <c r="F208" s="11" t="str">
        <f t="shared" si="21"/>
        <v/>
      </c>
      <c r="G208" s="10" t="str">
        <v/>
      </c>
      <c r="H208" s="11" t="str">
        <v/>
      </c>
      <c r="I208" s="11" t="str">
        <v/>
      </c>
    </row>
    <row r="209" spans="2:9">
      <c r="B209" s="11" t="str">
        <f t="shared" si="19"/>
        <v/>
      </c>
      <c r="C209" s="11" t="str">
        <f t="shared" si="24"/>
        <v/>
      </c>
      <c r="D209" s="11" t="str">
        <f t="shared" si="25"/>
        <v/>
      </c>
      <c r="E209" s="11" t="str">
        <f t="shared" si="20"/>
        <v/>
      </c>
      <c r="F209" s="11" t="str">
        <f t="shared" si="21"/>
        <v/>
      </c>
      <c r="G209" s="10" t="str">
        <v/>
      </c>
      <c r="H209" s="11" t="str">
        <v/>
      </c>
      <c r="I209" s="11" t="str">
        <v/>
      </c>
    </row>
    <row r="210" spans="2:9">
      <c r="B210" s="11" t="str">
        <f t="shared" si="19"/>
        <v/>
      </c>
      <c r="C210" s="11" t="str">
        <f t="shared" si="24"/>
        <v/>
      </c>
      <c r="D210" s="11" t="str">
        <f t="shared" si="25"/>
        <v/>
      </c>
      <c r="E210" s="11" t="str">
        <f t="shared" si="20"/>
        <v/>
      </c>
      <c r="F210" s="11" t="str">
        <f t="shared" si="21"/>
        <v/>
      </c>
      <c r="G210" s="10" t="str">
        <v/>
      </c>
      <c r="H210" s="11" t="str">
        <v/>
      </c>
      <c r="I210" s="11" t="str">
        <v/>
      </c>
    </row>
    <row r="211" spans="2:9">
      <c r="B211" s="11" t="str">
        <f t="shared" si="19"/>
        <v/>
      </c>
      <c r="C211" s="11" t="str">
        <f t="shared" si="24"/>
        <v/>
      </c>
      <c r="D211" s="11" t="str">
        <f t="shared" si="25"/>
        <v/>
      </c>
      <c r="E211" s="11" t="str">
        <f t="shared" si="20"/>
        <v/>
      </c>
      <c r="F211" s="11" t="str">
        <f t="shared" si="21"/>
        <v/>
      </c>
      <c r="G211" s="10" t="str">
        <v/>
      </c>
      <c r="H211" s="11" t="str">
        <v/>
      </c>
      <c r="I211" s="11" t="str">
        <v/>
      </c>
    </row>
    <row r="212" spans="2:9">
      <c r="B212" s="11" t="str">
        <f t="shared" si="19"/>
        <v/>
      </c>
      <c r="C212" s="11" t="str">
        <f t="shared" si="24"/>
        <v/>
      </c>
      <c r="D212" s="11" t="str">
        <f t="shared" si="25"/>
        <v/>
      </c>
      <c r="E212" s="11" t="str">
        <f t="shared" si="20"/>
        <v/>
      </c>
      <c r="F212" s="11" t="str">
        <f t="shared" si="21"/>
        <v/>
      </c>
      <c r="G212" s="10" t="str">
        <v/>
      </c>
      <c r="H212" s="11" t="str">
        <v/>
      </c>
      <c r="I212" s="11" t="str">
        <v/>
      </c>
    </row>
    <row r="213" spans="2:9">
      <c r="B213" s="11" t="str">
        <f t="shared" si="19"/>
        <v/>
      </c>
      <c r="C213" s="11" t="str">
        <f t="shared" si="24"/>
        <v/>
      </c>
      <c r="D213" s="11" t="str">
        <f t="shared" si="25"/>
        <v/>
      </c>
      <c r="E213" s="11" t="str">
        <f t="shared" si="20"/>
        <v/>
      </c>
      <c r="F213" s="11" t="str">
        <f t="shared" si="21"/>
        <v/>
      </c>
      <c r="G213" s="10" t="str">
        <v/>
      </c>
      <c r="H213" s="11" t="str">
        <v/>
      </c>
      <c r="I213" s="11" t="str">
        <v/>
      </c>
    </row>
    <row r="214" spans="2:9">
      <c r="B214" s="11" t="str">
        <f t="shared" si="19"/>
        <v/>
      </c>
      <c r="C214" s="11" t="str">
        <f t="shared" si="24"/>
        <v/>
      </c>
      <c r="D214" s="11" t="str">
        <f t="shared" si="25"/>
        <v/>
      </c>
      <c r="E214" s="11" t="str">
        <f t="shared" si="20"/>
        <v/>
      </c>
      <c r="F214" s="11" t="str">
        <f t="shared" si="21"/>
        <v/>
      </c>
      <c r="G214" s="10" t="str">
        <v/>
      </c>
      <c r="H214" s="11" t="str">
        <v/>
      </c>
      <c r="I214" s="11" t="str">
        <v/>
      </c>
    </row>
    <row r="215" spans="2:9">
      <c r="B215" s="11" t="str">
        <f t="shared" si="19"/>
        <v/>
      </c>
      <c r="C215" s="11" t="str">
        <f t="shared" si="24"/>
        <v/>
      </c>
      <c r="D215" s="11" t="str">
        <f t="shared" si="25"/>
        <v/>
      </c>
      <c r="E215" s="11" t="str">
        <f t="shared" si="20"/>
        <v/>
      </c>
      <c r="F215" s="11" t="str">
        <f t="shared" si="21"/>
        <v/>
      </c>
      <c r="G215" s="10" t="str">
        <v/>
      </c>
      <c r="H215" s="11" t="str">
        <v/>
      </c>
      <c r="I215" s="11" t="str">
        <v/>
      </c>
    </row>
    <row r="216" spans="2:9">
      <c r="B216" s="11" t="str">
        <f t="shared" si="19"/>
        <v/>
      </c>
      <c r="C216" s="11" t="str">
        <f t="shared" si="24"/>
        <v/>
      </c>
      <c r="D216" s="11" t="str">
        <f t="shared" si="25"/>
        <v/>
      </c>
      <c r="E216" s="11" t="str">
        <f t="shared" si="20"/>
        <v/>
      </c>
      <c r="F216" s="11" t="str">
        <f t="shared" si="21"/>
        <v/>
      </c>
      <c r="G216" s="10" t="str">
        <v/>
      </c>
      <c r="H216" s="11" t="str">
        <v/>
      </c>
      <c r="I216" s="11" t="str">
        <v/>
      </c>
    </row>
    <row r="217" spans="2:9">
      <c r="B217" s="11" t="str">
        <f t="shared" si="19"/>
        <v/>
      </c>
      <c r="C217" s="11" t="str">
        <f t="shared" si="24"/>
        <v/>
      </c>
      <c r="D217" s="11" t="str">
        <f t="shared" si="25"/>
        <v/>
      </c>
      <c r="E217" s="11" t="str">
        <f t="shared" si="20"/>
        <v/>
      </c>
      <c r="F217" s="11" t="str">
        <f t="shared" si="21"/>
        <v/>
      </c>
      <c r="G217" s="10" t="str">
        <v/>
      </c>
      <c r="H217" s="11" t="str">
        <v/>
      </c>
      <c r="I217" s="11" t="str">
        <v/>
      </c>
    </row>
    <row r="218" spans="2:9">
      <c r="B218" s="11" t="str">
        <f t="shared" si="19"/>
        <v/>
      </c>
      <c r="C218" s="11" t="str">
        <f t="shared" si="24"/>
        <v/>
      </c>
      <c r="D218" s="11" t="str">
        <f t="shared" si="25"/>
        <v/>
      </c>
      <c r="E218" s="11" t="str">
        <f t="shared" si="20"/>
        <v/>
      </c>
      <c r="F218" s="11" t="str">
        <f t="shared" si="21"/>
        <v/>
      </c>
      <c r="G218" s="10" t="str">
        <v/>
      </c>
      <c r="H218" s="11" t="str">
        <v/>
      </c>
      <c r="I218" s="11" t="str">
        <v/>
      </c>
    </row>
    <row r="219" spans="2:9">
      <c r="B219" s="11" t="str">
        <f t="shared" si="19"/>
        <v/>
      </c>
      <c r="C219" s="11" t="str">
        <f t="shared" si="24"/>
        <v/>
      </c>
      <c r="D219" s="11" t="str">
        <f t="shared" si="25"/>
        <v/>
      </c>
      <c r="E219" s="11" t="str">
        <f t="shared" si="20"/>
        <v/>
      </c>
      <c r="F219" s="11" t="str">
        <f t="shared" si="21"/>
        <v/>
      </c>
      <c r="G219" s="10" t="str">
        <v/>
      </c>
      <c r="H219" s="11" t="str">
        <v/>
      </c>
      <c r="I219" s="11" t="str">
        <v/>
      </c>
    </row>
    <row r="220" spans="2:9">
      <c r="B220" s="11" t="str">
        <f t="shared" si="19"/>
        <v/>
      </c>
      <c r="C220" s="11" t="str">
        <f t="shared" si="24"/>
        <v/>
      </c>
      <c r="D220" s="11" t="str">
        <f t="shared" si="25"/>
        <v/>
      </c>
      <c r="E220" s="11" t="str">
        <f t="shared" si="20"/>
        <v/>
      </c>
      <c r="F220" s="11" t="str">
        <f t="shared" si="21"/>
        <v/>
      </c>
      <c r="G220" s="10" t="str">
        <v/>
      </c>
      <c r="H220" s="11" t="str">
        <v/>
      </c>
      <c r="I220" s="11" t="str">
        <v/>
      </c>
    </row>
    <row r="221" spans="2:9">
      <c r="B221" s="11" t="str">
        <f t="shared" si="19"/>
        <v/>
      </c>
      <c r="C221" s="11" t="str">
        <f t="shared" si="24"/>
        <v/>
      </c>
      <c r="D221" s="11" t="str">
        <f t="shared" si="25"/>
        <v/>
      </c>
      <c r="E221" s="11" t="str">
        <f t="shared" si="20"/>
        <v/>
      </c>
      <c r="F221" s="11" t="str">
        <f t="shared" si="21"/>
        <v/>
      </c>
      <c r="G221" s="10" t="str">
        <v/>
      </c>
      <c r="H221" s="11" t="str">
        <v/>
      </c>
      <c r="I221" s="11" t="str">
        <v/>
      </c>
    </row>
    <row r="222" spans="2:9">
      <c r="B222" s="11" t="str">
        <f t="shared" si="19"/>
        <v/>
      </c>
      <c r="C222" s="11" t="str">
        <f t="shared" si="24"/>
        <v/>
      </c>
      <c r="D222" s="11" t="str">
        <f t="shared" si="25"/>
        <v/>
      </c>
      <c r="E222" s="11" t="str">
        <f t="shared" si="20"/>
        <v/>
      </c>
      <c r="F222" s="11" t="str">
        <f t="shared" si="21"/>
        <v/>
      </c>
      <c r="G222" s="10" t="str">
        <v/>
      </c>
      <c r="H222" s="11" t="str">
        <v/>
      </c>
      <c r="I222" s="11" t="str">
        <v/>
      </c>
    </row>
    <row r="223" spans="2:9">
      <c r="B223" s="11" t="str">
        <f t="shared" si="19"/>
        <v/>
      </c>
      <c r="C223" s="11" t="str">
        <f t="shared" si="24"/>
        <v/>
      </c>
      <c r="D223" s="11" t="str">
        <f t="shared" si="25"/>
        <v/>
      </c>
      <c r="E223" s="11" t="str">
        <f t="shared" si="20"/>
        <v/>
      </c>
      <c r="F223" s="11" t="str">
        <f t="shared" si="21"/>
        <v/>
      </c>
      <c r="G223" s="10" t="str">
        <v/>
      </c>
      <c r="H223" s="11" t="str">
        <v/>
      </c>
      <c r="I223" s="11" t="str">
        <v/>
      </c>
    </row>
    <row r="224" spans="2:9">
      <c r="B224" s="11" t="str">
        <f t="shared" si="19"/>
        <v/>
      </c>
      <c r="C224" s="11" t="str">
        <f t="shared" si="24"/>
        <v/>
      </c>
      <c r="D224" s="11" t="str">
        <f t="shared" si="25"/>
        <v/>
      </c>
      <c r="E224" s="11" t="str">
        <f t="shared" si="20"/>
        <v/>
      </c>
      <c r="F224" s="11" t="str">
        <f t="shared" si="21"/>
        <v/>
      </c>
      <c r="G224" s="10" t="str">
        <v/>
      </c>
      <c r="H224" s="11" t="str">
        <v/>
      </c>
      <c r="I224" s="11" t="str">
        <v/>
      </c>
    </row>
    <row r="225" spans="2:9">
      <c r="B225" s="11" t="str">
        <f t="shared" si="19"/>
        <v/>
      </c>
      <c r="C225" s="11" t="str">
        <f t="shared" si="24"/>
        <v/>
      </c>
      <c r="D225" s="11" t="str">
        <f t="shared" si="25"/>
        <v/>
      </c>
      <c r="E225" s="11" t="str">
        <f t="shared" si="20"/>
        <v/>
      </c>
      <c r="F225" s="11" t="str">
        <f t="shared" si="21"/>
        <v/>
      </c>
      <c r="G225" s="10" t="str">
        <v/>
      </c>
      <c r="H225" s="11" t="str">
        <v/>
      </c>
      <c r="I225" s="11" t="str">
        <v/>
      </c>
    </row>
    <row r="226" spans="2:9">
      <c r="B226" s="11" t="str">
        <f t="shared" si="19"/>
        <v/>
      </c>
      <c r="C226" s="11" t="str">
        <f t="shared" si="24"/>
        <v/>
      </c>
      <c r="D226" s="11" t="str">
        <f t="shared" si="25"/>
        <v/>
      </c>
      <c r="E226" s="11" t="str">
        <f t="shared" si="20"/>
        <v/>
      </c>
      <c r="F226" s="11" t="str">
        <f t="shared" si="21"/>
        <v/>
      </c>
      <c r="G226" s="10" t="str">
        <v/>
      </c>
      <c r="H226" s="11" t="str">
        <v/>
      </c>
      <c r="I226" s="11" t="str">
        <v/>
      </c>
    </row>
    <row r="227" spans="2:9">
      <c r="B227" s="11" t="str">
        <f t="shared" si="19"/>
        <v/>
      </c>
      <c r="C227" s="11" t="str">
        <f t="shared" si="24"/>
        <v/>
      </c>
      <c r="D227" s="11" t="str">
        <f t="shared" si="25"/>
        <v/>
      </c>
      <c r="E227" s="11" t="str">
        <f t="shared" si="20"/>
        <v/>
      </c>
      <c r="F227" s="11" t="str">
        <f t="shared" si="21"/>
        <v/>
      </c>
      <c r="G227" s="10" t="str">
        <v/>
      </c>
      <c r="H227" s="11" t="str">
        <v/>
      </c>
      <c r="I227" s="11" t="str">
        <v/>
      </c>
    </row>
    <row r="228" spans="2:9">
      <c r="B228" s="11" t="str">
        <f t="shared" si="19"/>
        <v/>
      </c>
      <c r="C228" s="11" t="str">
        <f t="shared" si="24"/>
        <v/>
      </c>
      <c r="D228" s="11" t="str">
        <f t="shared" si="25"/>
        <v/>
      </c>
      <c r="E228" s="11" t="str">
        <f t="shared" si="20"/>
        <v/>
      </c>
      <c r="F228" s="11" t="str">
        <f t="shared" si="21"/>
        <v/>
      </c>
      <c r="G228" s="10" t="str">
        <v/>
      </c>
      <c r="H228" s="11" t="str">
        <v/>
      </c>
      <c r="I228" s="11" t="str">
        <v/>
      </c>
    </row>
    <row r="229" spans="2:9">
      <c r="B229" s="11" t="str">
        <f t="shared" si="19"/>
        <v/>
      </c>
      <c r="C229" s="11" t="str">
        <f t="shared" si="24"/>
        <v/>
      </c>
      <c r="D229" s="11" t="str">
        <f t="shared" si="25"/>
        <v/>
      </c>
      <c r="E229" s="11" t="str">
        <f t="shared" si="20"/>
        <v/>
      </c>
      <c r="F229" s="11" t="str">
        <f t="shared" si="21"/>
        <v/>
      </c>
      <c r="G229" s="10" t="str">
        <v/>
      </c>
      <c r="H229" s="11" t="str">
        <v/>
      </c>
      <c r="I229" s="11" t="str">
        <v/>
      </c>
    </row>
    <row r="230" spans="2:9">
      <c r="B230" s="11" t="str">
        <f t="shared" si="19"/>
        <v/>
      </c>
      <c r="C230" s="11" t="str">
        <f t="shared" si="24"/>
        <v/>
      </c>
      <c r="D230" s="11" t="str">
        <f t="shared" si="25"/>
        <v/>
      </c>
      <c r="E230" s="11" t="str">
        <f t="shared" si="20"/>
        <v/>
      </c>
      <c r="F230" s="11" t="str">
        <f t="shared" si="21"/>
        <v/>
      </c>
      <c r="G230" s="10" t="str">
        <v/>
      </c>
      <c r="H230" s="11" t="str">
        <v/>
      </c>
      <c r="I230" s="11" t="str">
        <v/>
      </c>
    </row>
    <row r="231" spans="2:9">
      <c r="B231" s="11" t="str">
        <f t="shared" si="19"/>
        <v/>
      </c>
      <c r="C231" s="11" t="str">
        <f t="shared" si="24"/>
        <v/>
      </c>
      <c r="D231" s="11" t="str">
        <f t="shared" si="25"/>
        <v/>
      </c>
      <c r="E231" s="11" t="str">
        <f t="shared" si="20"/>
        <v/>
      </c>
      <c r="F231" s="11" t="str">
        <f t="shared" si="21"/>
        <v/>
      </c>
      <c r="G231" s="10" t="str">
        <v/>
      </c>
      <c r="H231" s="11" t="str">
        <v/>
      </c>
      <c r="I231" s="11" t="str">
        <v/>
      </c>
    </row>
    <row r="232" spans="2:9">
      <c r="B232" s="11" t="str">
        <f t="shared" si="19"/>
        <v/>
      </c>
      <c r="C232" s="11" t="str">
        <f t="shared" si="24"/>
        <v/>
      </c>
      <c r="D232" s="11" t="str">
        <f t="shared" si="25"/>
        <v/>
      </c>
      <c r="E232" s="11" t="str">
        <f t="shared" si="20"/>
        <v/>
      </c>
      <c r="F232" s="11" t="str">
        <f t="shared" si="21"/>
        <v/>
      </c>
      <c r="G232" s="10" t="str">
        <v/>
      </c>
      <c r="H232" s="11" t="str">
        <v/>
      </c>
      <c r="I232" s="11" t="str">
        <v/>
      </c>
    </row>
    <row r="233" spans="2:9">
      <c r="B233" s="11" t="str">
        <f t="shared" si="19"/>
        <v/>
      </c>
      <c r="C233" s="11" t="str">
        <f t="shared" si="24"/>
        <v/>
      </c>
      <c r="D233" s="11" t="str">
        <f t="shared" si="25"/>
        <v/>
      </c>
      <c r="E233" s="11" t="str">
        <f t="shared" si="20"/>
        <v/>
      </c>
      <c r="F233" s="11" t="str">
        <f t="shared" si="21"/>
        <v/>
      </c>
      <c r="G233" s="10" t="str">
        <v/>
      </c>
      <c r="H233" s="11" t="str">
        <v/>
      </c>
      <c r="I233" s="11" t="str">
        <v/>
      </c>
    </row>
    <row r="234" spans="2:9">
      <c r="B234" s="11" t="str">
        <f t="shared" si="19"/>
        <v/>
      </c>
      <c r="C234" s="11" t="str">
        <f t="shared" si="24"/>
        <v/>
      </c>
      <c r="D234" s="11" t="str">
        <f t="shared" si="25"/>
        <v/>
      </c>
      <c r="E234" s="11" t="str">
        <f t="shared" si="20"/>
        <v/>
      </c>
      <c r="F234" s="11" t="str">
        <f t="shared" si="21"/>
        <v/>
      </c>
      <c r="G234" s="10" t="str">
        <v/>
      </c>
      <c r="H234" s="11" t="str">
        <v/>
      </c>
      <c r="I234" s="11" t="str">
        <v/>
      </c>
    </row>
    <row r="235" spans="2:9">
      <c r="B235" s="11" t="str">
        <f t="shared" si="19"/>
        <v/>
      </c>
      <c r="C235" s="11" t="str">
        <f t="shared" si="24"/>
        <v/>
      </c>
      <c r="D235" s="11" t="str">
        <f t="shared" si="25"/>
        <v/>
      </c>
      <c r="E235" s="11" t="str">
        <f t="shared" si="20"/>
        <v/>
      </c>
      <c r="F235" s="11" t="str">
        <f t="shared" si="21"/>
        <v/>
      </c>
      <c r="G235" s="10" t="str">
        <v/>
      </c>
      <c r="H235" s="11" t="str">
        <v/>
      </c>
      <c r="I235" s="11" t="str">
        <v/>
      </c>
    </row>
    <row r="236" spans="2:9">
      <c r="B236" s="11" t="str">
        <f t="shared" si="19"/>
        <v/>
      </c>
      <c r="C236" s="11" t="str">
        <f t="shared" si="24"/>
        <v/>
      </c>
      <c r="D236" s="11" t="str">
        <f t="shared" si="25"/>
        <v/>
      </c>
      <c r="E236" s="11" t="str">
        <f t="shared" si="20"/>
        <v/>
      </c>
      <c r="F236" s="11" t="str">
        <f t="shared" si="21"/>
        <v/>
      </c>
      <c r="G236" s="10" t="str">
        <v/>
      </c>
      <c r="H236" s="11" t="str">
        <v/>
      </c>
      <c r="I236" s="11" t="str">
        <v/>
      </c>
    </row>
    <row r="237" spans="2:9">
      <c r="B237" s="11" t="str">
        <f t="shared" si="19"/>
        <v/>
      </c>
      <c r="C237" s="11" t="str">
        <f t="shared" si="24"/>
        <v/>
      </c>
      <c r="D237" s="11" t="str">
        <f t="shared" si="25"/>
        <v/>
      </c>
      <c r="E237" s="11" t="str">
        <f t="shared" si="20"/>
        <v/>
      </c>
      <c r="F237" s="11" t="str">
        <f t="shared" si="21"/>
        <v/>
      </c>
      <c r="G237" s="10" t="str">
        <v/>
      </c>
      <c r="H237" s="11" t="str">
        <v/>
      </c>
      <c r="I237" s="11" t="str">
        <v/>
      </c>
    </row>
    <row r="238" spans="2:9">
      <c r="B238" s="11" t="str">
        <f t="shared" si="19"/>
        <v/>
      </c>
      <c r="C238" s="11" t="str">
        <f t="shared" si="24"/>
        <v/>
      </c>
      <c r="D238" s="11" t="str">
        <f t="shared" si="25"/>
        <v/>
      </c>
      <c r="E238" s="11" t="str">
        <f t="shared" si="20"/>
        <v/>
      </c>
      <c r="F238" s="11" t="str">
        <f t="shared" si="21"/>
        <v/>
      </c>
      <c r="G238" s="10" t="str">
        <v/>
      </c>
      <c r="H238" s="11" t="str">
        <v/>
      </c>
      <c r="I238" s="11" t="str">
        <v/>
      </c>
    </row>
    <row r="239" spans="2:9">
      <c r="B239" s="11" t="str">
        <f t="shared" si="19"/>
        <v/>
      </c>
      <c r="C239" s="11" t="str">
        <f t="shared" si="24"/>
        <v/>
      </c>
      <c r="D239" s="11" t="str">
        <f t="shared" si="25"/>
        <v/>
      </c>
      <c r="E239" s="11" t="str">
        <f t="shared" si="20"/>
        <v/>
      </c>
      <c r="F239" s="11" t="str">
        <f t="shared" si="21"/>
        <v/>
      </c>
      <c r="G239" s="10" t="str">
        <v/>
      </c>
      <c r="H239" s="11" t="str">
        <v/>
      </c>
      <c r="I239" s="11" t="str">
        <v/>
      </c>
    </row>
    <row r="240" spans="2:9">
      <c r="B240" s="11" t="str">
        <f t="shared" si="19"/>
        <v/>
      </c>
      <c r="C240" s="11" t="str">
        <f t="shared" si="24"/>
        <v/>
      </c>
      <c r="D240" s="11" t="str">
        <f t="shared" si="25"/>
        <v/>
      </c>
      <c r="E240" s="11" t="str">
        <f t="shared" si="20"/>
        <v/>
      </c>
      <c r="F240" s="11" t="str">
        <f t="shared" si="21"/>
        <v/>
      </c>
      <c r="G240" s="10" t="str">
        <v/>
      </c>
      <c r="H240" s="11" t="str">
        <v/>
      </c>
      <c r="I240" s="11" t="str">
        <v/>
      </c>
    </row>
    <row r="241" spans="2:9">
      <c r="B241" s="11" t="str">
        <f t="shared" si="19"/>
        <v/>
      </c>
      <c r="C241" s="11" t="str">
        <f t="shared" si="24"/>
        <v/>
      </c>
      <c r="D241" s="11" t="str">
        <f t="shared" si="25"/>
        <v/>
      </c>
      <c r="E241" s="11" t="str">
        <f t="shared" si="20"/>
        <v/>
      </c>
      <c r="F241" s="11" t="str">
        <f t="shared" si="21"/>
        <v/>
      </c>
      <c r="G241" s="10" t="str">
        <v/>
      </c>
      <c r="H241" s="11" t="str">
        <v/>
      </c>
      <c r="I241" s="11" t="str">
        <v/>
      </c>
    </row>
    <row r="242" spans="2:9">
      <c r="B242" s="11" t="str">
        <f t="shared" si="19"/>
        <v/>
      </c>
      <c r="C242" s="11" t="str">
        <f t="shared" si="24"/>
        <v/>
      </c>
      <c r="D242" s="11" t="str">
        <f t="shared" si="25"/>
        <v/>
      </c>
      <c r="E242" s="11" t="str">
        <f t="shared" si="20"/>
        <v/>
      </c>
      <c r="F242" s="11" t="str">
        <f t="shared" si="21"/>
        <v/>
      </c>
      <c r="G242" s="10" t="str">
        <v/>
      </c>
      <c r="H242" s="11" t="str">
        <v/>
      </c>
      <c r="I242" s="11" t="str">
        <v/>
      </c>
    </row>
    <row r="243" spans="2:9">
      <c r="B243" s="11" t="str">
        <f t="shared" si="19"/>
        <v/>
      </c>
      <c r="C243" s="11" t="str">
        <f t="shared" si="24"/>
        <v/>
      </c>
      <c r="D243" s="11" t="str">
        <f t="shared" si="25"/>
        <v/>
      </c>
      <c r="E243" s="11" t="str">
        <f t="shared" si="20"/>
        <v/>
      </c>
      <c r="F243" s="11" t="str">
        <f t="shared" si="21"/>
        <v/>
      </c>
      <c r="G243" s="10" t="str">
        <v/>
      </c>
      <c r="H243" s="11" t="str">
        <v/>
      </c>
      <c r="I243" s="11" t="str">
        <v/>
      </c>
    </row>
    <row r="244" spans="2:9">
      <c r="B244" s="11" t="str">
        <f t="shared" si="19"/>
        <v/>
      </c>
      <c r="C244" s="11" t="str">
        <f t="shared" si="24"/>
        <v/>
      </c>
      <c r="D244" s="11" t="str">
        <f t="shared" si="25"/>
        <v/>
      </c>
      <c r="E244" s="11" t="str">
        <f t="shared" si="20"/>
        <v/>
      </c>
      <c r="F244" s="11" t="str">
        <f t="shared" si="21"/>
        <v/>
      </c>
      <c r="G244" s="10" t="str">
        <v/>
      </c>
      <c r="H244" s="11" t="str">
        <v/>
      </c>
      <c r="I244" s="11" t="str">
        <v/>
      </c>
    </row>
    <row r="245" spans="2:9">
      <c r="B245" s="11" t="str">
        <f t="shared" si="19"/>
        <v/>
      </c>
      <c r="C245" s="11" t="str">
        <f t="shared" si="24"/>
        <v/>
      </c>
      <c r="D245" s="11" t="str">
        <f t="shared" si="25"/>
        <v/>
      </c>
      <c r="E245" s="11" t="str">
        <f t="shared" si="20"/>
        <v/>
      </c>
      <c r="F245" s="11" t="str">
        <f t="shared" si="21"/>
        <v/>
      </c>
      <c r="G245" s="10" t="str">
        <v/>
      </c>
      <c r="H245" s="11" t="str">
        <v/>
      </c>
      <c r="I245" s="11" t="str">
        <v/>
      </c>
    </row>
    <row r="246" spans="2:9">
      <c r="B246" s="11" t="str">
        <f t="shared" si="19"/>
        <v/>
      </c>
      <c r="C246" s="11" t="str">
        <f t="shared" si="24"/>
        <v/>
      </c>
      <c r="D246" s="11" t="str">
        <f t="shared" si="25"/>
        <v/>
      </c>
      <c r="E246" s="11" t="str">
        <f t="shared" si="20"/>
        <v/>
      </c>
      <c r="F246" s="11" t="str">
        <f t="shared" si="21"/>
        <v/>
      </c>
      <c r="G246" s="10" t="str">
        <v/>
      </c>
      <c r="H246" s="11" t="str">
        <v/>
      </c>
      <c r="I246" s="11" t="str">
        <v/>
      </c>
    </row>
    <row r="247" spans="2:9">
      <c r="B247" s="11" t="str">
        <f t="shared" si="19"/>
        <v/>
      </c>
      <c r="C247" s="11" t="str">
        <f t="shared" si="24"/>
        <v/>
      </c>
      <c r="D247" s="11" t="str">
        <f t="shared" si="25"/>
        <v/>
      </c>
      <c r="E247" s="11" t="str">
        <f t="shared" si="20"/>
        <v/>
      </c>
      <c r="F247" s="11" t="str">
        <f t="shared" si="21"/>
        <v/>
      </c>
      <c r="G247" s="10" t="str">
        <v/>
      </c>
      <c r="H247" s="11" t="str">
        <v/>
      </c>
      <c r="I247" s="11" t="str">
        <v/>
      </c>
    </row>
    <row r="248" spans="2:9">
      <c r="B248" s="11" t="str">
        <f t="shared" si="19"/>
        <v/>
      </c>
      <c r="C248" s="11" t="str">
        <f t="shared" si="24"/>
        <v/>
      </c>
      <c r="D248" s="11" t="str">
        <f t="shared" si="25"/>
        <v/>
      </c>
      <c r="E248" s="11" t="str">
        <f t="shared" si="20"/>
        <v/>
      </c>
      <c r="F248" s="11" t="str">
        <f t="shared" si="21"/>
        <v/>
      </c>
      <c r="G248" s="10" t="str">
        <v/>
      </c>
      <c r="H248" s="11" t="str">
        <v/>
      </c>
      <c r="I248" s="11" t="str">
        <v/>
      </c>
    </row>
    <row r="249" spans="2:9">
      <c r="B249" s="11" t="str">
        <f t="shared" si="19"/>
        <v/>
      </c>
      <c r="C249" s="11" t="str">
        <f t="shared" si="24"/>
        <v/>
      </c>
      <c r="D249" s="11" t="str">
        <f t="shared" si="25"/>
        <v/>
      </c>
      <c r="E249" s="11" t="str">
        <f t="shared" si="20"/>
        <v/>
      </c>
      <c r="F249" s="11" t="str">
        <f t="shared" si="21"/>
        <v/>
      </c>
      <c r="G249" s="10" t="str">
        <v/>
      </c>
      <c r="H249" s="11" t="str">
        <v/>
      </c>
      <c r="I249" s="11" t="str">
        <v/>
      </c>
    </row>
    <row r="250" spans="2:9">
      <c r="B250" s="11" t="str">
        <f t="shared" si="19"/>
        <v/>
      </c>
      <c r="C250" s="11" t="str">
        <f t="shared" si="24"/>
        <v/>
      </c>
      <c r="D250" s="11" t="str">
        <f t="shared" si="25"/>
        <v/>
      </c>
      <c r="E250" s="11" t="str">
        <f t="shared" si="20"/>
        <v/>
      </c>
      <c r="F250" s="11" t="str">
        <f t="shared" si="21"/>
        <v/>
      </c>
      <c r="G250" s="10" t="str">
        <v/>
      </c>
      <c r="H250" s="11" t="str">
        <v/>
      </c>
      <c r="I250" s="11" t="str">
        <v/>
      </c>
    </row>
    <row r="251" spans="2:9">
      <c r="B251" s="11" t="str">
        <f t="shared" si="19"/>
        <v/>
      </c>
      <c r="C251" s="11" t="str">
        <f t="shared" si="24"/>
        <v/>
      </c>
      <c r="D251" s="11" t="str">
        <f t="shared" si="25"/>
        <v/>
      </c>
      <c r="E251" s="11" t="str">
        <f t="shared" si="20"/>
        <v/>
      </c>
      <c r="F251" s="11" t="str">
        <f t="shared" si="21"/>
        <v/>
      </c>
      <c r="G251" s="10" t="str">
        <v/>
      </c>
      <c r="H251" s="11" t="str">
        <v/>
      </c>
      <c r="I251" s="11" t="str">
        <v/>
      </c>
    </row>
    <row r="252" spans="2:9">
      <c r="B252" s="11" t="str">
        <f t="shared" si="19"/>
        <v/>
      </c>
      <c r="C252" s="11" t="str">
        <f t="shared" si="24"/>
        <v/>
      </c>
      <c r="D252" s="11" t="str">
        <f t="shared" si="25"/>
        <v/>
      </c>
      <c r="E252" s="11" t="str">
        <f t="shared" si="20"/>
        <v/>
      </c>
      <c r="F252" s="11" t="str">
        <f t="shared" si="21"/>
        <v/>
      </c>
      <c r="G252" s="10" t="str">
        <v/>
      </c>
      <c r="H252" s="11" t="str">
        <v/>
      </c>
      <c r="I252" s="11" t="str">
        <v/>
      </c>
    </row>
    <row r="253" spans="2:9">
      <c r="B253" s="11" t="str">
        <f t="shared" si="19"/>
        <v/>
      </c>
      <c r="C253" s="11" t="str">
        <f t="shared" si="24"/>
        <v/>
      </c>
      <c r="D253" s="11" t="str">
        <f t="shared" si="25"/>
        <v/>
      </c>
      <c r="E253" s="11" t="str">
        <f t="shared" si="20"/>
        <v/>
      </c>
      <c r="F253" s="11" t="str">
        <f t="shared" si="21"/>
        <v/>
      </c>
      <c r="G253" s="10" t="str">
        <v/>
      </c>
      <c r="H253" s="11" t="str">
        <v/>
      </c>
      <c r="I253" s="11" t="str">
        <v/>
      </c>
    </row>
    <row r="254" spans="2:9">
      <c r="B254" s="11" t="str">
        <f t="shared" si="19"/>
        <v/>
      </c>
      <c r="C254" s="11" t="str">
        <f t="shared" si="24"/>
        <v/>
      </c>
      <c r="D254" s="11" t="str">
        <f t="shared" si="25"/>
        <v/>
      </c>
      <c r="E254" s="11" t="str">
        <f t="shared" si="20"/>
        <v/>
      </c>
      <c r="F254" s="11" t="str">
        <f t="shared" si="21"/>
        <v/>
      </c>
      <c r="G254" s="10" t="str">
        <v/>
      </c>
      <c r="H254" s="11" t="str">
        <v/>
      </c>
      <c r="I254" s="11" t="str">
        <v/>
      </c>
    </row>
    <row r="255" spans="2:9">
      <c r="B255" s="11" t="str">
        <f t="shared" si="19"/>
        <v/>
      </c>
      <c r="C255" s="11" t="str">
        <f t="shared" si="24"/>
        <v/>
      </c>
      <c r="D255" s="11" t="str">
        <f t="shared" si="25"/>
        <v/>
      </c>
      <c r="E255" s="11" t="str">
        <f t="shared" si="20"/>
        <v/>
      </c>
      <c r="F255" s="11" t="str">
        <f t="shared" si="21"/>
        <v/>
      </c>
      <c r="G255" s="10" t="str">
        <v/>
      </c>
      <c r="H255" s="11" t="str">
        <v/>
      </c>
      <c r="I255" s="11" t="str">
        <v/>
      </c>
    </row>
    <row r="256" spans="2:9">
      <c r="B256" s="11" t="str">
        <f t="shared" si="19"/>
        <v/>
      </c>
      <c r="C256" s="11" t="str">
        <f t="shared" si="24"/>
        <v/>
      </c>
      <c r="D256" s="11" t="str">
        <f t="shared" si="25"/>
        <v/>
      </c>
      <c r="E256" s="11" t="str">
        <f t="shared" si="20"/>
        <v/>
      </c>
      <c r="F256" s="11" t="str">
        <f t="shared" si="21"/>
        <v/>
      </c>
      <c r="G256" s="10" t="str">
        <v/>
      </c>
      <c r="H256" s="11" t="str">
        <v/>
      </c>
      <c r="I256" s="11" t="str">
        <v/>
      </c>
    </row>
    <row r="257" spans="2:9">
      <c r="B257" s="11" t="str">
        <f t="shared" ref="B257:B320" si="26">IFERROR(IF(FIND(" ",A257)=6,IF(IFERROR(FIND(" PB",A257),"")&lt;&gt;"","артикул",IF(IFERROR(FIND(" CRN",A257),"")&lt;&gt;"","артикул","")),""),"")</f>
        <v/>
      </c>
      <c r="C257" s="11" t="str">
        <f t="shared" si="24"/>
        <v/>
      </c>
      <c r="D257" s="11" t="str">
        <f t="shared" si="25"/>
        <v/>
      </c>
      <c r="E257" s="11" t="str">
        <f t="shared" si="20"/>
        <v/>
      </c>
      <c r="F257" s="11" t="str">
        <f t="shared" si="21"/>
        <v/>
      </c>
      <c r="G257" s="10" t="str">
        <v/>
      </c>
      <c r="H257" s="11" t="str">
        <v/>
      </c>
      <c r="I257" s="11" t="str">
        <v/>
      </c>
    </row>
    <row r="258" spans="2:9">
      <c r="B258" s="11" t="str">
        <f t="shared" si="26"/>
        <v/>
      </c>
      <c r="C258" s="11" t="str">
        <f t="shared" si="24"/>
        <v/>
      </c>
      <c r="D258" s="11" t="str">
        <f t="shared" si="25"/>
        <v/>
      </c>
      <c r="E258" s="11" t="str">
        <f t="shared" ref="E258:E321" si="27" xml:space="preserve">
IF(B258="Артикул",
IF(
AND(RIGHT(A259,1)="%",
RIGHT(A260,1)="%",
RIGHT(A261,1)="%",
RIGHT(A262,1)="%"),MID(A263,FIND(" ",A263),50),
IF(
AND(RIGHT(A259,1)="%",
RIGHT(A260,1)="%",
RIGHT(A261,1)="%"),MID(A262,FIND(" ",A262),50),
IF(
AND(RIGHT(A259,1)="%",
RIGHT(A260,1)="%"),
MID(A261,FIND(" ",A261),50),
IF(
RIGHT(A259,1)="%",
MID(A260,FIND(" ",A260),50),"")))),"")</f>
        <v/>
      </c>
      <c r="F258" s="11" t="str">
        <f t="shared" ref="F258:F321" si="28">IFERROR(
IF(
AND(LEFT(A258,8)="Discount",FIND("%",A258)&gt;0),
MID(A258,
FIND(" ",A258),
FIND("%",A258)-FIND(" ",A258))
*-1,""),"")</f>
        <v/>
      </c>
      <c r="G258" s="10" t="str">
        <v/>
      </c>
      <c r="H258" s="11" t="str">
        <v/>
      </c>
      <c r="I258" s="11" t="str">
        <v/>
      </c>
    </row>
    <row r="259" spans="2:9">
      <c r="B259" s="11" t="str">
        <f t="shared" si="26"/>
        <v/>
      </c>
      <c r="C259" s="11" t="str">
        <f t="shared" si="24"/>
        <v/>
      </c>
      <c r="D259" s="11" t="str">
        <f t="shared" si="25"/>
        <v/>
      </c>
      <c r="E259" s="11" t="str">
        <f t="shared" si="27"/>
        <v/>
      </c>
      <c r="F259" s="11" t="str">
        <f t="shared" si="28"/>
        <v/>
      </c>
      <c r="G259" s="10" t="str">
        <v/>
      </c>
      <c r="H259" s="11" t="str">
        <v/>
      </c>
      <c r="I259" s="11" t="str">
        <v/>
      </c>
    </row>
    <row r="260" spans="2:9">
      <c r="B260" s="11" t="str">
        <f t="shared" si="26"/>
        <v/>
      </c>
      <c r="C260" s="11" t="str">
        <f t="shared" si="24"/>
        <v/>
      </c>
      <c r="D260" s="11" t="str">
        <f t="shared" si="25"/>
        <v/>
      </c>
      <c r="E260" s="11" t="str">
        <f t="shared" si="27"/>
        <v/>
      </c>
      <c r="F260" s="11" t="str">
        <f t="shared" si="28"/>
        <v/>
      </c>
      <c r="G260" s="10" t="str">
        <v/>
      </c>
      <c r="H260" s="11" t="str">
        <v/>
      </c>
      <c r="I260" s="11" t="str">
        <v/>
      </c>
    </row>
    <row r="261" spans="2:9">
      <c r="B261" s="11" t="str">
        <f t="shared" si="26"/>
        <v/>
      </c>
      <c r="C261" s="11" t="str">
        <f t="shared" si="24"/>
        <v/>
      </c>
      <c r="D261" s="11" t="str">
        <f t="shared" si="25"/>
        <v/>
      </c>
      <c r="E261" s="11" t="str">
        <f t="shared" si="27"/>
        <v/>
      </c>
      <c r="F261" s="11" t="str">
        <f t="shared" si="28"/>
        <v/>
      </c>
      <c r="G261" s="10" t="str">
        <v/>
      </c>
      <c r="H261" s="11" t="str">
        <v/>
      </c>
      <c r="I261" s="11" t="str">
        <v/>
      </c>
    </row>
    <row r="262" spans="2:9">
      <c r="B262" s="11" t="str">
        <f t="shared" si="26"/>
        <v/>
      </c>
      <c r="C262" s="11" t="str">
        <f t="shared" si="24"/>
        <v/>
      </c>
      <c r="D262" s="11" t="str">
        <f t="shared" si="25"/>
        <v/>
      </c>
      <c r="E262" s="11" t="str">
        <f t="shared" si="27"/>
        <v/>
      </c>
      <c r="F262" s="11" t="str">
        <f t="shared" si="28"/>
        <v/>
      </c>
      <c r="G262" s="10" t="str">
        <v/>
      </c>
      <c r="H262" s="11" t="str">
        <v/>
      </c>
      <c r="I262" s="11" t="str">
        <v/>
      </c>
    </row>
    <row r="263" spans="2:9">
      <c r="B263" s="11" t="str">
        <f t="shared" si="26"/>
        <v/>
      </c>
      <c r="C263" s="11" t="str">
        <f t="shared" si="24"/>
        <v/>
      </c>
      <c r="D263" s="11" t="str">
        <f t="shared" si="25"/>
        <v/>
      </c>
      <c r="E263" s="11" t="str">
        <f t="shared" si="27"/>
        <v/>
      </c>
      <c r="F263" s="11" t="str">
        <f t="shared" si="28"/>
        <v/>
      </c>
      <c r="G263" s="10" t="str">
        <v/>
      </c>
      <c r="H263" s="11" t="str">
        <v/>
      </c>
      <c r="I263" s="11" t="str">
        <v/>
      </c>
    </row>
    <row r="264" spans="2:9">
      <c r="B264" s="11" t="str">
        <f t="shared" si="26"/>
        <v/>
      </c>
      <c r="C264" s="11" t="str">
        <f t="shared" si="24"/>
        <v/>
      </c>
      <c r="D264" s="11" t="str">
        <f t="shared" si="25"/>
        <v/>
      </c>
      <c r="E264" s="11" t="str">
        <f t="shared" si="27"/>
        <v/>
      </c>
      <c r="F264" s="11" t="str">
        <f t="shared" si="28"/>
        <v/>
      </c>
      <c r="G264" s="10" t="str">
        <v/>
      </c>
      <c r="H264" s="11" t="str">
        <v/>
      </c>
      <c r="I264" s="11" t="str">
        <v/>
      </c>
    </row>
    <row r="265" spans="2:9">
      <c r="B265" s="11" t="str">
        <f t="shared" si="26"/>
        <v/>
      </c>
      <c r="C265" s="11" t="str">
        <f t="shared" si="24"/>
        <v/>
      </c>
      <c r="D265" s="11" t="str">
        <f t="shared" si="25"/>
        <v/>
      </c>
      <c r="E265" s="11" t="str">
        <f t="shared" si="27"/>
        <v/>
      </c>
      <c r="F265" s="11" t="str">
        <f t="shared" si="28"/>
        <v/>
      </c>
      <c r="G265" s="10" t="str">
        <v/>
      </c>
      <c r="H265" s="11" t="str">
        <v/>
      </c>
      <c r="I265" s="11" t="str">
        <v/>
      </c>
    </row>
    <row r="266" spans="2:9">
      <c r="B266" s="11" t="str">
        <f t="shared" si="26"/>
        <v/>
      </c>
      <c r="C266" s="11" t="str">
        <f t="shared" si="24"/>
        <v/>
      </c>
      <c r="D266" s="11" t="str">
        <f t="shared" si="25"/>
        <v/>
      </c>
      <c r="E266" s="11" t="str">
        <f t="shared" si="27"/>
        <v/>
      </c>
      <c r="F266" s="11" t="str">
        <f t="shared" si="28"/>
        <v/>
      </c>
      <c r="G266" s="10" t="str">
        <v/>
      </c>
      <c r="H266" s="11" t="str">
        <v/>
      </c>
      <c r="I266" s="11" t="str">
        <v/>
      </c>
    </row>
    <row r="267" spans="2:9">
      <c r="B267" s="11" t="str">
        <f t="shared" si="26"/>
        <v/>
      </c>
      <c r="C267" s="11" t="str">
        <f t="shared" si="24"/>
        <v/>
      </c>
      <c r="D267" s="11" t="str">
        <f t="shared" si="25"/>
        <v/>
      </c>
      <c r="E267" s="11" t="str">
        <f t="shared" si="27"/>
        <v/>
      </c>
      <c r="F267" s="11" t="str">
        <f t="shared" si="28"/>
        <v/>
      </c>
      <c r="G267" s="10" t="str">
        <v/>
      </c>
      <c r="H267" s="11" t="str">
        <v/>
      </c>
      <c r="I267" s="11" t="str">
        <v/>
      </c>
    </row>
    <row r="268" spans="2:9">
      <c r="B268" s="11" t="str">
        <f t="shared" si="26"/>
        <v/>
      </c>
      <c r="C268" s="11" t="str">
        <f t="shared" si="24"/>
        <v/>
      </c>
      <c r="D268" s="11" t="str">
        <f t="shared" si="25"/>
        <v/>
      </c>
      <c r="E268" s="11" t="str">
        <f t="shared" si="27"/>
        <v/>
      </c>
      <c r="F268" s="11" t="str">
        <f t="shared" si="28"/>
        <v/>
      </c>
      <c r="G268" s="10" t="str">
        <v/>
      </c>
      <c r="H268" s="11" t="str">
        <v/>
      </c>
      <c r="I268" s="11" t="str">
        <v/>
      </c>
    </row>
    <row r="269" spans="2:9">
      <c r="B269" s="11" t="str">
        <f t="shared" si="26"/>
        <v/>
      </c>
      <c r="C269" s="11" t="str">
        <f t="shared" ref="C269:C332" si="29">IF(B269="артикул",A269,"")</f>
        <v/>
      </c>
      <c r="D269" s="11" t="str">
        <f t="shared" ref="D269:D332" si="30">IF(B269="артикул",A270,"")</f>
        <v/>
      </c>
      <c r="E269" s="11" t="str">
        <f t="shared" si="27"/>
        <v/>
      </c>
      <c r="F269" s="11" t="str">
        <f t="shared" si="28"/>
        <v/>
      </c>
      <c r="G269" s="10" t="str">
        <v/>
      </c>
      <c r="H269" s="11" t="str">
        <v/>
      </c>
      <c r="I269" s="11" t="str">
        <v/>
      </c>
    </row>
    <row r="270" spans="2:9">
      <c r="B270" s="11" t="str">
        <f t="shared" si="26"/>
        <v/>
      </c>
      <c r="C270" s="11" t="str">
        <f t="shared" si="29"/>
        <v/>
      </c>
      <c r="D270" s="11" t="str">
        <f t="shared" si="30"/>
        <v/>
      </c>
      <c r="E270" s="11" t="str">
        <f t="shared" si="27"/>
        <v/>
      </c>
      <c r="F270" s="11" t="str">
        <f t="shared" si="28"/>
        <v/>
      </c>
      <c r="G270" s="10" t="str">
        <v/>
      </c>
      <c r="H270" s="11" t="str">
        <v/>
      </c>
      <c r="I270" s="11" t="str">
        <v/>
      </c>
    </row>
    <row r="271" spans="2:9">
      <c r="B271" s="11" t="str">
        <f t="shared" si="26"/>
        <v/>
      </c>
      <c r="C271" s="11" t="str">
        <f t="shared" si="29"/>
        <v/>
      </c>
      <c r="D271" s="11" t="str">
        <f t="shared" si="30"/>
        <v/>
      </c>
      <c r="E271" s="11" t="str">
        <f t="shared" si="27"/>
        <v/>
      </c>
      <c r="F271" s="11" t="str">
        <f t="shared" si="28"/>
        <v/>
      </c>
      <c r="G271" s="10" t="str">
        <v/>
      </c>
      <c r="H271" s="11" t="str">
        <v/>
      </c>
      <c r="I271" s="11" t="str">
        <v/>
      </c>
    </row>
    <row r="272" spans="2:9">
      <c r="B272" s="11" t="str">
        <f t="shared" si="26"/>
        <v/>
      </c>
      <c r="C272" s="11" t="str">
        <f t="shared" si="29"/>
        <v/>
      </c>
      <c r="D272" s="11" t="str">
        <f t="shared" si="30"/>
        <v/>
      </c>
      <c r="E272" s="11" t="str">
        <f t="shared" si="27"/>
        <v/>
      </c>
      <c r="F272" s="11" t="str">
        <f t="shared" si="28"/>
        <v/>
      </c>
      <c r="G272" s="10" t="str">
        <v/>
      </c>
      <c r="H272" s="11" t="str">
        <v/>
      </c>
      <c r="I272" s="11" t="str">
        <v/>
      </c>
    </row>
    <row r="273" spans="2:9">
      <c r="B273" s="11" t="str">
        <f t="shared" si="26"/>
        <v/>
      </c>
      <c r="C273" s="11" t="str">
        <f t="shared" si="29"/>
        <v/>
      </c>
      <c r="D273" s="11" t="str">
        <f t="shared" si="30"/>
        <v/>
      </c>
      <c r="E273" s="11" t="str">
        <f t="shared" si="27"/>
        <v/>
      </c>
      <c r="F273" s="11" t="str">
        <f t="shared" si="28"/>
        <v/>
      </c>
      <c r="G273" s="10" t="str">
        <v/>
      </c>
      <c r="H273" s="11" t="str">
        <v/>
      </c>
      <c r="I273" s="11" t="str">
        <v/>
      </c>
    </row>
    <row r="274" spans="2:9">
      <c r="B274" s="11" t="str">
        <f t="shared" si="26"/>
        <v/>
      </c>
      <c r="C274" s="11" t="str">
        <f t="shared" si="29"/>
        <v/>
      </c>
      <c r="D274" s="11" t="str">
        <f t="shared" si="30"/>
        <v/>
      </c>
      <c r="E274" s="11" t="str">
        <f t="shared" si="27"/>
        <v/>
      </c>
      <c r="F274" s="11" t="str">
        <f t="shared" si="28"/>
        <v/>
      </c>
      <c r="G274" s="10" t="str">
        <v/>
      </c>
      <c r="H274" s="11" t="str">
        <v/>
      </c>
      <c r="I274" s="11" t="str">
        <v/>
      </c>
    </row>
    <row r="275" spans="2:9">
      <c r="B275" s="11" t="str">
        <f t="shared" si="26"/>
        <v/>
      </c>
      <c r="C275" s="11" t="str">
        <f t="shared" si="29"/>
        <v/>
      </c>
      <c r="D275" s="11" t="str">
        <f t="shared" si="30"/>
        <v/>
      </c>
      <c r="E275" s="11" t="str">
        <f t="shared" si="27"/>
        <v/>
      </c>
      <c r="F275" s="11" t="str">
        <f t="shared" si="28"/>
        <v/>
      </c>
      <c r="G275" s="10" t="str">
        <v/>
      </c>
      <c r="H275" s="11" t="str">
        <v/>
      </c>
      <c r="I275" s="11" t="str">
        <v/>
      </c>
    </row>
    <row r="276" spans="2:9">
      <c r="B276" s="11" t="str">
        <f t="shared" si="26"/>
        <v/>
      </c>
      <c r="C276" s="11" t="str">
        <f t="shared" si="29"/>
        <v/>
      </c>
      <c r="D276" s="11" t="str">
        <f t="shared" si="30"/>
        <v/>
      </c>
      <c r="E276" s="11" t="str">
        <f t="shared" si="27"/>
        <v/>
      </c>
      <c r="F276" s="11" t="str">
        <f t="shared" si="28"/>
        <v/>
      </c>
      <c r="G276" s="10" t="str">
        <v/>
      </c>
      <c r="H276" s="11" t="str">
        <v/>
      </c>
      <c r="I276" s="11" t="str">
        <v/>
      </c>
    </row>
    <row r="277" spans="2:9">
      <c r="B277" s="11" t="str">
        <f t="shared" si="26"/>
        <v/>
      </c>
      <c r="C277" s="11" t="str">
        <f t="shared" si="29"/>
        <v/>
      </c>
      <c r="D277" s="11" t="str">
        <f t="shared" si="30"/>
        <v/>
      </c>
      <c r="E277" s="11" t="str">
        <f t="shared" si="27"/>
        <v/>
      </c>
      <c r="F277" s="11" t="str">
        <f t="shared" si="28"/>
        <v/>
      </c>
      <c r="G277" s="10" t="str">
        <v/>
      </c>
      <c r="H277" s="11" t="str">
        <v/>
      </c>
      <c r="I277" s="11" t="str">
        <v/>
      </c>
    </row>
    <row r="278" spans="2:9">
      <c r="B278" s="11" t="str">
        <f t="shared" si="26"/>
        <v/>
      </c>
      <c r="C278" s="11" t="str">
        <f t="shared" si="29"/>
        <v/>
      </c>
      <c r="D278" s="11" t="str">
        <f t="shared" si="30"/>
        <v/>
      </c>
      <c r="E278" s="11" t="str">
        <f t="shared" si="27"/>
        <v/>
      </c>
      <c r="F278" s="11" t="str">
        <f t="shared" si="28"/>
        <v/>
      </c>
      <c r="G278" s="10" t="str">
        <v/>
      </c>
      <c r="H278" s="11" t="str">
        <v/>
      </c>
      <c r="I278" s="11" t="str">
        <v/>
      </c>
    </row>
    <row r="279" spans="2:9">
      <c r="B279" s="11" t="str">
        <f t="shared" si="26"/>
        <v/>
      </c>
      <c r="C279" s="11" t="str">
        <f t="shared" si="29"/>
        <v/>
      </c>
      <c r="D279" s="11" t="str">
        <f t="shared" si="30"/>
        <v/>
      </c>
      <c r="E279" s="11" t="str">
        <f t="shared" si="27"/>
        <v/>
      </c>
      <c r="F279" s="11" t="str">
        <f t="shared" si="28"/>
        <v/>
      </c>
      <c r="G279" s="10" t="str">
        <v/>
      </c>
      <c r="H279" s="11" t="str">
        <v/>
      </c>
      <c r="I279" s="11" t="str">
        <v/>
      </c>
    </row>
    <row r="280" spans="2:9">
      <c r="B280" s="11" t="str">
        <f t="shared" si="26"/>
        <v/>
      </c>
      <c r="C280" s="11" t="str">
        <f t="shared" si="29"/>
        <v/>
      </c>
      <c r="D280" s="11" t="str">
        <f t="shared" si="30"/>
        <v/>
      </c>
      <c r="E280" s="11" t="str">
        <f t="shared" si="27"/>
        <v/>
      </c>
      <c r="F280" s="11" t="str">
        <f t="shared" si="28"/>
        <v/>
      </c>
      <c r="G280" s="10" t="str">
        <v/>
      </c>
      <c r="H280" s="11" t="str">
        <v/>
      </c>
      <c r="I280" s="11" t="str">
        <v/>
      </c>
    </row>
    <row r="281" spans="2:9">
      <c r="B281" s="11" t="str">
        <f t="shared" si="26"/>
        <v/>
      </c>
      <c r="C281" s="11" t="str">
        <f t="shared" si="29"/>
        <v/>
      </c>
      <c r="D281" s="11" t="str">
        <f t="shared" si="30"/>
        <v/>
      </c>
      <c r="E281" s="11" t="str">
        <f t="shared" si="27"/>
        <v/>
      </c>
      <c r="F281" s="11" t="str">
        <f t="shared" si="28"/>
        <v/>
      </c>
      <c r="G281" s="10" t="str">
        <v/>
      </c>
      <c r="H281" s="11" t="str">
        <v/>
      </c>
      <c r="I281" s="11" t="str">
        <v/>
      </c>
    </row>
    <row r="282" spans="2:9">
      <c r="B282" s="11" t="str">
        <f t="shared" si="26"/>
        <v/>
      </c>
      <c r="C282" s="11" t="str">
        <f t="shared" si="29"/>
        <v/>
      </c>
      <c r="D282" s="11" t="str">
        <f t="shared" si="30"/>
        <v/>
      </c>
      <c r="E282" s="11" t="str">
        <f t="shared" si="27"/>
        <v/>
      </c>
      <c r="F282" s="11" t="str">
        <f t="shared" si="28"/>
        <v/>
      </c>
      <c r="G282" s="10" t="str">
        <v/>
      </c>
      <c r="H282" s="11" t="str">
        <v/>
      </c>
      <c r="I282" s="11" t="str">
        <v/>
      </c>
    </row>
    <row r="283" spans="2:9">
      <c r="B283" s="11" t="str">
        <f t="shared" si="26"/>
        <v/>
      </c>
      <c r="C283" s="11" t="str">
        <f t="shared" si="29"/>
        <v/>
      </c>
      <c r="D283" s="11" t="str">
        <f t="shared" si="30"/>
        <v/>
      </c>
      <c r="E283" s="11" t="str">
        <f t="shared" si="27"/>
        <v/>
      </c>
      <c r="F283" s="11" t="str">
        <f t="shared" si="28"/>
        <v/>
      </c>
      <c r="G283" s="10" t="str">
        <v/>
      </c>
      <c r="H283" s="11" t="str">
        <v/>
      </c>
      <c r="I283" s="11" t="str">
        <v/>
      </c>
    </row>
    <row r="284" spans="2:9">
      <c r="B284" s="11" t="str">
        <f t="shared" si="26"/>
        <v/>
      </c>
      <c r="C284" s="11" t="str">
        <f t="shared" si="29"/>
        <v/>
      </c>
      <c r="D284" s="11" t="str">
        <f t="shared" si="30"/>
        <v/>
      </c>
      <c r="E284" s="11" t="str">
        <f t="shared" si="27"/>
        <v/>
      </c>
      <c r="F284" s="11" t="str">
        <f t="shared" si="28"/>
        <v/>
      </c>
      <c r="G284" s="10" t="str">
        <v/>
      </c>
      <c r="H284" s="11" t="str">
        <v/>
      </c>
      <c r="I284" s="11" t="str">
        <v/>
      </c>
    </row>
    <row r="285" spans="2:9">
      <c r="B285" s="11" t="str">
        <f t="shared" si="26"/>
        <v/>
      </c>
      <c r="C285" s="11" t="str">
        <f t="shared" si="29"/>
        <v/>
      </c>
      <c r="D285" s="11" t="str">
        <f t="shared" si="30"/>
        <v/>
      </c>
      <c r="E285" s="11" t="str">
        <f t="shared" si="27"/>
        <v/>
      </c>
      <c r="F285" s="11" t="str">
        <f t="shared" si="28"/>
        <v/>
      </c>
      <c r="G285" s="10" t="str">
        <v/>
      </c>
      <c r="H285" s="11" t="str">
        <v/>
      </c>
      <c r="I285" s="11" t="str">
        <v/>
      </c>
    </row>
    <row r="286" spans="2:9">
      <c r="B286" s="11" t="str">
        <f t="shared" si="26"/>
        <v/>
      </c>
      <c r="C286" s="11" t="str">
        <f t="shared" si="29"/>
        <v/>
      </c>
      <c r="D286" s="11" t="str">
        <f t="shared" si="30"/>
        <v/>
      </c>
      <c r="E286" s="11" t="str">
        <f t="shared" si="27"/>
        <v/>
      </c>
      <c r="F286" s="11" t="str">
        <f t="shared" si="28"/>
        <v/>
      </c>
      <c r="G286" s="10" t="str">
        <v/>
      </c>
      <c r="H286" s="11" t="str">
        <v/>
      </c>
      <c r="I286" s="11" t="str">
        <v/>
      </c>
    </row>
    <row r="287" spans="2:9">
      <c r="B287" s="11" t="str">
        <f t="shared" si="26"/>
        <v/>
      </c>
      <c r="C287" s="11" t="str">
        <f t="shared" si="29"/>
        <v/>
      </c>
      <c r="D287" s="11" t="str">
        <f t="shared" si="30"/>
        <v/>
      </c>
      <c r="E287" s="11" t="str">
        <f t="shared" si="27"/>
        <v/>
      </c>
      <c r="F287" s="11" t="str">
        <f t="shared" si="28"/>
        <v/>
      </c>
      <c r="G287" s="10" t="str">
        <v/>
      </c>
      <c r="H287" s="11" t="str">
        <v/>
      </c>
      <c r="I287" s="11" t="str">
        <v/>
      </c>
    </row>
    <row r="288" spans="2:9">
      <c r="B288" s="11" t="str">
        <f t="shared" si="26"/>
        <v/>
      </c>
      <c r="C288" s="11" t="str">
        <f t="shared" si="29"/>
        <v/>
      </c>
      <c r="D288" s="11" t="str">
        <f t="shared" si="30"/>
        <v/>
      </c>
      <c r="E288" s="11" t="str">
        <f t="shared" si="27"/>
        <v/>
      </c>
      <c r="F288" s="11" t="str">
        <f t="shared" si="28"/>
        <v/>
      </c>
      <c r="G288" s="10" t="str">
        <v/>
      </c>
      <c r="H288" s="11" t="str">
        <v/>
      </c>
      <c r="I288" s="11" t="str">
        <v/>
      </c>
    </row>
    <row r="289" spans="2:9">
      <c r="B289" s="11" t="str">
        <f t="shared" si="26"/>
        <v/>
      </c>
      <c r="C289" s="11" t="str">
        <f t="shared" si="29"/>
        <v/>
      </c>
      <c r="D289" s="11" t="str">
        <f t="shared" si="30"/>
        <v/>
      </c>
      <c r="E289" s="11" t="str">
        <f t="shared" si="27"/>
        <v/>
      </c>
      <c r="F289" s="11" t="str">
        <f t="shared" si="28"/>
        <v/>
      </c>
      <c r="G289" s="10" t="str">
        <v/>
      </c>
      <c r="H289" s="11" t="str">
        <v/>
      </c>
      <c r="I289" s="11" t="str">
        <v/>
      </c>
    </row>
    <row r="290" spans="2:9">
      <c r="B290" s="11" t="str">
        <f t="shared" si="26"/>
        <v/>
      </c>
      <c r="C290" s="11" t="str">
        <f t="shared" si="29"/>
        <v/>
      </c>
      <c r="D290" s="11" t="str">
        <f t="shared" si="30"/>
        <v/>
      </c>
      <c r="E290" s="11" t="str">
        <f t="shared" si="27"/>
        <v/>
      </c>
      <c r="F290" s="11" t="str">
        <f t="shared" si="28"/>
        <v/>
      </c>
      <c r="G290" s="10" t="str">
        <v/>
      </c>
      <c r="H290" s="11" t="str">
        <v/>
      </c>
      <c r="I290" s="11" t="str">
        <v/>
      </c>
    </row>
    <row r="291" spans="2:9">
      <c r="B291" s="11" t="str">
        <f t="shared" si="26"/>
        <v/>
      </c>
      <c r="C291" s="11" t="str">
        <f t="shared" si="29"/>
        <v/>
      </c>
      <c r="D291" s="11" t="str">
        <f t="shared" si="30"/>
        <v/>
      </c>
      <c r="E291" s="11" t="str">
        <f t="shared" si="27"/>
        <v/>
      </c>
      <c r="F291" s="11" t="str">
        <f t="shared" si="28"/>
        <v/>
      </c>
      <c r="G291" s="10" t="str">
        <v/>
      </c>
      <c r="H291" s="11" t="str">
        <v/>
      </c>
      <c r="I291" s="11" t="str">
        <v/>
      </c>
    </row>
    <row r="292" spans="2:9">
      <c r="B292" s="11" t="str">
        <f t="shared" si="26"/>
        <v/>
      </c>
      <c r="C292" s="11" t="str">
        <f t="shared" si="29"/>
        <v/>
      </c>
      <c r="D292" s="11" t="str">
        <f t="shared" si="30"/>
        <v/>
      </c>
      <c r="E292" s="11" t="str">
        <f t="shared" si="27"/>
        <v/>
      </c>
      <c r="F292" s="11" t="str">
        <f t="shared" si="28"/>
        <v/>
      </c>
      <c r="G292" s="10" t="str">
        <v/>
      </c>
      <c r="H292" s="11" t="str">
        <v/>
      </c>
      <c r="I292" s="11" t="str">
        <v/>
      </c>
    </row>
    <row r="293" spans="2:9">
      <c r="B293" s="11" t="str">
        <f t="shared" si="26"/>
        <v/>
      </c>
      <c r="C293" s="11" t="str">
        <f t="shared" si="29"/>
        <v/>
      </c>
      <c r="D293" s="11" t="str">
        <f t="shared" si="30"/>
        <v/>
      </c>
      <c r="E293" s="11" t="str">
        <f t="shared" si="27"/>
        <v/>
      </c>
      <c r="F293" s="11" t="str">
        <f t="shared" si="28"/>
        <v/>
      </c>
      <c r="G293" s="10" t="str">
        <v/>
      </c>
      <c r="H293" s="11" t="str">
        <v/>
      </c>
      <c r="I293" s="11" t="str">
        <v/>
      </c>
    </row>
    <row r="294" spans="2:9">
      <c r="B294" s="11" t="str">
        <f t="shared" si="26"/>
        <v/>
      </c>
      <c r="C294" s="11" t="str">
        <f t="shared" si="29"/>
        <v/>
      </c>
      <c r="D294" s="11" t="str">
        <f t="shared" si="30"/>
        <v/>
      </c>
      <c r="E294" s="11" t="str">
        <f t="shared" si="27"/>
        <v/>
      </c>
      <c r="F294" s="11" t="str">
        <f t="shared" si="28"/>
        <v/>
      </c>
      <c r="G294" s="10" t="str">
        <v/>
      </c>
      <c r="H294" s="11" t="str">
        <v/>
      </c>
      <c r="I294" s="11" t="str">
        <v/>
      </c>
    </row>
    <row r="295" spans="2:9">
      <c r="B295" s="11" t="str">
        <f t="shared" si="26"/>
        <v/>
      </c>
      <c r="C295" s="11" t="str">
        <f t="shared" si="29"/>
        <v/>
      </c>
      <c r="D295" s="11" t="str">
        <f t="shared" si="30"/>
        <v/>
      </c>
      <c r="E295" s="11" t="str">
        <f t="shared" si="27"/>
        <v/>
      </c>
      <c r="F295" s="11" t="str">
        <f t="shared" si="28"/>
        <v/>
      </c>
      <c r="G295" s="10" t="str">
        <v/>
      </c>
      <c r="H295" s="11" t="str">
        <v/>
      </c>
      <c r="I295" s="11" t="str">
        <v/>
      </c>
    </row>
    <row r="296" spans="2:9">
      <c r="B296" s="11" t="str">
        <f t="shared" si="26"/>
        <v/>
      </c>
      <c r="C296" s="11" t="str">
        <f t="shared" si="29"/>
        <v/>
      </c>
      <c r="D296" s="11" t="str">
        <f t="shared" si="30"/>
        <v/>
      </c>
      <c r="E296" s="11" t="str">
        <f t="shared" si="27"/>
        <v/>
      </c>
      <c r="F296" s="11" t="str">
        <f t="shared" si="28"/>
        <v/>
      </c>
      <c r="G296" s="10" t="str">
        <v/>
      </c>
      <c r="H296" s="11" t="str">
        <v/>
      </c>
      <c r="I296" s="11" t="str">
        <v/>
      </c>
    </row>
    <row r="297" spans="2:9">
      <c r="B297" s="11" t="str">
        <f t="shared" si="26"/>
        <v/>
      </c>
      <c r="C297" s="11" t="str">
        <f t="shared" si="29"/>
        <v/>
      </c>
      <c r="D297" s="11" t="str">
        <f t="shared" si="30"/>
        <v/>
      </c>
      <c r="E297" s="11" t="str">
        <f t="shared" si="27"/>
        <v/>
      </c>
      <c r="F297" s="11" t="str">
        <f t="shared" si="28"/>
        <v/>
      </c>
      <c r="G297" s="10" t="str">
        <v/>
      </c>
      <c r="H297" s="11" t="str">
        <v/>
      </c>
      <c r="I297" s="11" t="str">
        <v/>
      </c>
    </row>
    <row r="298" spans="2:9">
      <c r="B298" s="11" t="str">
        <f t="shared" si="26"/>
        <v/>
      </c>
      <c r="C298" s="11" t="str">
        <f t="shared" si="29"/>
        <v/>
      </c>
      <c r="D298" s="11" t="str">
        <f t="shared" si="30"/>
        <v/>
      </c>
      <c r="E298" s="11" t="str">
        <f t="shared" si="27"/>
        <v/>
      </c>
      <c r="F298" s="11" t="str">
        <f t="shared" si="28"/>
        <v/>
      </c>
      <c r="G298" s="10" t="str">
        <v/>
      </c>
      <c r="H298" s="11" t="str">
        <v/>
      </c>
      <c r="I298" s="11" t="str">
        <v/>
      </c>
    </row>
    <row r="299" spans="2:9">
      <c r="B299" s="11" t="str">
        <f t="shared" si="26"/>
        <v/>
      </c>
      <c r="C299" s="11" t="str">
        <f t="shared" si="29"/>
        <v/>
      </c>
      <c r="D299" s="11" t="str">
        <f t="shared" si="30"/>
        <v/>
      </c>
      <c r="E299" s="11" t="str">
        <f t="shared" si="27"/>
        <v/>
      </c>
      <c r="F299" s="11" t="str">
        <f t="shared" si="28"/>
        <v/>
      </c>
      <c r="G299" s="10" t="str">
        <v/>
      </c>
      <c r="H299" s="11" t="str">
        <v/>
      </c>
      <c r="I299" s="11" t="str">
        <v/>
      </c>
    </row>
    <row r="300" spans="2:9">
      <c r="B300" s="11" t="str">
        <f t="shared" si="26"/>
        <v/>
      </c>
      <c r="C300" s="11" t="str">
        <f t="shared" si="29"/>
        <v/>
      </c>
      <c r="D300" s="11" t="str">
        <f t="shared" si="30"/>
        <v/>
      </c>
      <c r="E300" s="11" t="str">
        <f t="shared" si="27"/>
        <v/>
      </c>
      <c r="F300" s="11" t="str">
        <f t="shared" si="28"/>
        <v/>
      </c>
      <c r="G300" s="10" t="str">
        <v/>
      </c>
      <c r="H300" s="11" t="str">
        <v/>
      </c>
      <c r="I300" s="11" t="str">
        <v/>
      </c>
    </row>
    <row r="301" spans="2:9">
      <c r="B301" s="11" t="str">
        <f t="shared" si="26"/>
        <v/>
      </c>
      <c r="C301" s="11" t="str">
        <f t="shared" si="29"/>
        <v/>
      </c>
      <c r="D301" s="11" t="str">
        <f t="shared" si="30"/>
        <v/>
      </c>
      <c r="E301" s="11" t="str">
        <f t="shared" si="27"/>
        <v/>
      </c>
      <c r="F301" s="11" t="str">
        <f t="shared" si="28"/>
        <v/>
      </c>
      <c r="G301" s="10" t="str">
        <v/>
      </c>
      <c r="H301" s="11" t="str">
        <v/>
      </c>
      <c r="I301" s="11" t="str">
        <v/>
      </c>
    </row>
    <row r="302" spans="2:9">
      <c r="B302" s="11" t="str">
        <f t="shared" si="26"/>
        <v/>
      </c>
      <c r="C302" s="11" t="str">
        <f t="shared" si="29"/>
        <v/>
      </c>
      <c r="D302" s="11" t="str">
        <f t="shared" si="30"/>
        <v/>
      </c>
      <c r="E302" s="11" t="str">
        <f t="shared" si="27"/>
        <v/>
      </c>
      <c r="F302" s="11" t="str">
        <f t="shared" si="28"/>
        <v/>
      </c>
      <c r="G302" s="10" t="str">
        <v/>
      </c>
      <c r="H302" s="11" t="str">
        <v/>
      </c>
      <c r="I302" s="11" t="str">
        <v/>
      </c>
    </row>
    <row r="303" spans="2:9">
      <c r="B303" s="11" t="str">
        <f t="shared" si="26"/>
        <v/>
      </c>
      <c r="C303" s="11" t="str">
        <f t="shared" si="29"/>
        <v/>
      </c>
      <c r="D303" s="11" t="str">
        <f t="shared" si="30"/>
        <v/>
      </c>
      <c r="E303" s="11" t="str">
        <f t="shared" si="27"/>
        <v/>
      </c>
      <c r="F303" s="11" t="str">
        <f t="shared" si="28"/>
        <v/>
      </c>
      <c r="G303" s="10" t="str">
        <v/>
      </c>
      <c r="H303" s="11" t="str">
        <v/>
      </c>
      <c r="I303" s="11" t="str">
        <v/>
      </c>
    </row>
    <row r="304" spans="2:9">
      <c r="B304" s="11" t="str">
        <f t="shared" si="26"/>
        <v/>
      </c>
      <c r="C304" s="11" t="str">
        <f t="shared" si="29"/>
        <v/>
      </c>
      <c r="D304" s="11" t="str">
        <f t="shared" si="30"/>
        <v/>
      </c>
      <c r="E304" s="11" t="str">
        <f t="shared" si="27"/>
        <v/>
      </c>
      <c r="F304" s="11" t="str">
        <f t="shared" si="28"/>
        <v/>
      </c>
      <c r="G304" s="10" t="str">
        <v/>
      </c>
      <c r="H304" s="11" t="str">
        <v/>
      </c>
      <c r="I304" s="11" t="str">
        <v/>
      </c>
    </row>
    <row r="305" spans="2:9">
      <c r="B305" s="11" t="str">
        <f t="shared" si="26"/>
        <v/>
      </c>
      <c r="C305" s="11" t="str">
        <f t="shared" si="29"/>
        <v/>
      </c>
      <c r="D305" s="11" t="str">
        <f t="shared" si="30"/>
        <v/>
      </c>
      <c r="E305" s="11" t="str">
        <f t="shared" si="27"/>
        <v/>
      </c>
      <c r="F305" s="11" t="str">
        <f t="shared" si="28"/>
        <v/>
      </c>
      <c r="G305" s="10" t="str">
        <v/>
      </c>
      <c r="H305" s="11" t="str">
        <v/>
      </c>
      <c r="I305" s="11" t="str">
        <v/>
      </c>
    </row>
    <row r="306" spans="2:9">
      <c r="B306" s="11" t="str">
        <f t="shared" si="26"/>
        <v/>
      </c>
      <c r="C306" s="11" t="str">
        <f t="shared" si="29"/>
        <v/>
      </c>
      <c r="D306" s="11" t="str">
        <f t="shared" si="30"/>
        <v/>
      </c>
      <c r="E306" s="11" t="str">
        <f t="shared" si="27"/>
        <v/>
      </c>
      <c r="F306" s="11" t="str">
        <f t="shared" si="28"/>
        <v/>
      </c>
      <c r="G306" s="10" t="str">
        <v/>
      </c>
      <c r="H306" s="11" t="str">
        <v/>
      </c>
      <c r="I306" s="11" t="str">
        <v/>
      </c>
    </row>
    <row r="307" spans="2:9">
      <c r="B307" s="11" t="str">
        <f t="shared" si="26"/>
        <v/>
      </c>
      <c r="C307" s="11" t="str">
        <f t="shared" si="29"/>
        <v/>
      </c>
      <c r="D307" s="11" t="str">
        <f t="shared" si="30"/>
        <v/>
      </c>
      <c r="E307" s="11" t="str">
        <f t="shared" si="27"/>
        <v/>
      </c>
      <c r="F307" s="11" t="str">
        <f t="shared" si="28"/>
        <v/>
      </c>
      <c r="G307" s="10" t="str">
        <v/>
      </c>
      <c r="H307" s="11" t="str">
        <v/>
      </c>
      <c r="I307" s="11" t="str">
        <v/>
      </c>
    </row>
    <row r="308" spans="2:9">
      <c r="B308" s="11" t="str">
        <f t="shared" si="26"/>
        <v/>
      </c>
      <c r="C308" s="11" t="str">
        <f t="shared" si="29"/>
        <v/>
      </c>
      <c r="D308" s="11" t="str">
        <f t="shared" si="30"/>
        <v/>
      </c>
      <c r="E308" s="11" t="str">
        <f t="shared" si="27"/>
        <v/>
      </c>
      <c r="F308" s="11" t="str">
        <f t="shared" si="28"/>
        <v/>
      </c>
      <c r="G308" s="10" t="str">
        <v/>
      </c>
      <c r="H308" s="11" t="str">
        <v/>
      </c>
      <c r="I308" s="11" t="str">
        <v/>
      </c>
    </row>
    <row r="309" spans="2:9">
      <c r="B309" s="11" t="str">
        <f t="shared" si="26"/>
        <v/>
      </c>
      <c r="C309" s="11" t="str">
        <f t="shared" si="29"/>
        <v/>
      </c>
      <c r="D309" s="11" t="str">
        <f t="shared" si="30"/>
        <v/>
      </c>
      <c r="E309" s="11" t="str">
        <f t="shared" si="27"/>
        <v/>
      </c>
      <c r="F309" s="11" t="str">
        <f t="shared" si="28"/>
        <v/>
      </c>
      <c r="G309" s="10" t="str">
        <v/>
      </c>
      <c r="H309" s="11" t="str">
        <v/>
      </c>
      <c r="I309" s="11" t="str">
        <v/>
      </c>
    </row>
    <row r="310" spans="2:9">
      <c r="B310" s="11" t="str">
        <f t="shared" si="26"/>
        <v/>
      </c>
      <c r="C310" s="11" t="str">
        <f t="shared" si="29"/>
        <v/>
      </c>
      <c r="D310" s="11" t="str">
        <f t="shared" si="30"/>
        <v/>
      </c>
      <c r="E310" s="11" t="str">
        <f t="shared" si="27"/>
        <v/>
      </c>
      <c r="F310" s="11" t="str">
        <f t="shared" si="28"/>
        <v/>
      </c>
      <c r="G310" s="10" t="str">
        <v/>
      </c>
      <c r="H310" s="11" t="str">
        <v/>
      </c>
      <c r="I310" s="11" t="str">
        <v/>
      </c>
    </row>
    <row r="311" spans="2:9">
      <c r="B311" s="11" t="str">
        <f t="shared" si="26"/>
        <v/>
      </c>
      <c r="C311" s="11" t="str">
        <f t="shared" si="29"/>
        <v/>
      </c>
      <c r="D311" s="11" t="str">
        <f t="shared" si="30"/>
        <v/>
      </c>
      <c r="E311" s="11" t="str">
        <f t="shared" si="27"/>
        <v/>
      </c>
      <c r="F311" s="11" t="str">
        <f t="shared" si="28"/>
        <v/>
      </c>
      <c r="G311" s="10" t="str">
        <v/>
      </c>
      <c r="H311" s="11" t="str">
        <v/>
      </c>
      <c r="I311" s="11" t="str">
        <v/>
      </c>
    </row>
    <row r="312" spans="2:9">
      <c r="B312" s="11" t="str">
        <f t="shared" si="26"/>
        <v/>
      </c>
      <c r="C312" s="11" t="str">
        <f t="shared" si="29"/>
        <v/>
      </c>
      <c r="D312" s="11" t="str">
        <f t="shared" si="30"/>
        <v/>
      </c>
      <c r="E312" s="11" t="str">
        <f t="shared" si="27"/>
        <v/>
      </c>
      <c r="F312" s="11" t="str">
        <f t="shared" si="28"/>
        <v/>
      </c>
      <c r="G312" s="10" t="str">
        <v/>
      </c>
      <c r="H312" s="11" t="str">
        <v/>
      </c>
      <c r="I312" s="11" t="str">
        <v/>
      </c>
    </row>
    <row r="313" spans="2:9">
      <c r="B313" s="11" t="str">
        <f t="shared" si="26"/>
        <v/>
      </c>
      <c r="C313" s="11" t="str">
        <f t="shared" si="29"/>
        <v/>
      </c>
      <c r="D313" s="11" t="str">
        <f t="shared" si="30"/>
        <v/>
      </c>
      <c r="E313" s="11" t="str">
        <f t="shared" si="27"/>
        <v/>
      </c>
      <c r="F313" s="11" t="str">
        <f t="shared" si="28"/>
        <v/>
      </c>
      <c r="G313" s="10" t="str">
        <v/>
      </c>
      <c r="H313" s="11" t="str">
        <v/>
      </c>
      <c r="I313" s="11" t="str">
        <v/>
      </c>
    </row>
    <row r="314" spans="2:9">
      <c r="B314" s="11" t="str">
        <f t="shared" si="26"/>
        <v/>
      </c>
      <c r="C314" s="11" t="str">
        <f t="shared" si="29"/>
        <v/>
      </c>
      <c r="D314" s="11" t="str">
        <f t="shared" si="30"/>
        <v/>
      </c>
      <c r="E314" s="11" t="str">
        <f t="shared" si="27"/>
        <v/>
      </c>
      <c r="F314" s="11" t="str">
        <f t="shared" si="28"/>
        <v/>
      </c>
      <c r="G314" s="10" t="str">
        <v/>
      </c>
      <c r="H314" s="11" t="str">
        <v/>
      </c>
      <c r="I314" s="11" t="str">
        <v/>
      </c>
    </row>
    <row r="315" spans="2:9">
      <c r="B315" s="11" t="str">
        <f t="shared" si="26"/>
        <v/>
      </c>
      <c r="C315" s="11" t="str">
        <f t="shared" si="29"/>
        <v/>
      </c>
      <c r="D315" s="11" t="str">
        <f t="shared" si="30"/>
        <v/>
      </c>
      <c r="E315" s="11" t="str">
        <f t="shared" si="27"/>
        <v/>
      </c>
      <c r="F315" s="11" t="str">
        <f t="shared" si="28"/>
        <v/>
      </c>
      <c r="G315" s="10" t="str">
        <v/>
      </c>
      <c r="H315" s="11" t="str">
        <v/>
      </c>
      <c r="I315" s="11" t="str">
        <v/>
      </c>
    </row>
    <row r="316" spans="2:9">
      <c r="B316" s="11" t="str">
        <f t="shared" si="26"/>
        <v/>
      </c>
      <c r="C316" s="11" t="str">
        <f t="shared" si="29"/>
        <v/>
      </c>
      <c r="D316" s="11" t="str">
        <f t="shared" si="30"/>
        <v/>
      </c>
      <c r="E316" s="11" t="str">
        <f t="shared" si="27"/>
        <v/>
      </c>
      <c r="F316" s="11" t="str">
        <f t="shared" si="28"/>
        <v/>
      </c>
      <c r="G316" s="10" t="str">
        <v/>
      </c>
      <c r="H316" s="11" t="str">
        <v/>
      </c>
      <c r="I316" s="11" t="str">
        <v/>
      </c>
    </row>
    <row r="317" spans="2:9">
      <c r="B317" s="11" t="str">
        <f t="shared" si="26"/>
        <v/>
      </c>
      <c r="C317" s="11" t="str">
        <f t="shared" si="29"/>
        <v/>
      </c>
      <c r="D317" s="11" t="str">
        <f t="shared" si="30"/>
        <v/>
      </c>
      <c r="E317" s="11" t="str">
        <f t="shared" si="27"/>
        <v/>
      </c>
      <c r="F317" s="11" t="str">
        <f t="shared" si="28"/>
        <v/>
      </c>
      <c r="G317" s="10" t="str">
        <v/>
      </c>
      <c r="H317" s="11" t="str">
        <v/>
      </c>
      <c r="I317" s="11" t="str">
        <v/>
      </c>
    </row>
    <row r="318" spans="2:9">
      <c r="B318" s="11" t="str">
        <f t="shared" si="26"/>
        <v/>
      </c>
      <c r="C318" s="11" t="str">
        <f t="shared" si="29"/>
        <v/>
      </c>
      <c r="D318" s="11" t="str">
        <f t="shared" si="30"/>
        <v/>
      </c>
      <c r="E318" s="11" t="str">
        <f t="shared" si="27"/>
        <v/>
      </c>
      <c r="F318" s="11" t="str">
        <f t="shared" si="28"/>
        <v/>
      </c>
      <c r="G318" s="10" t="str">
        <v/>
      </c>
      <c r="H318" s="11" t="str">
        <v/>
      </c>
      <c r="I318" s="11" t="str">
        <v/>
      </c>
    </row>
    <row r="319" spans="2:9">
      <c r="B319" s="11" t="str">
        <f t="shared" si="26"/>
        <v/>
      </c>
      <c r="C319" s="11" t="str">
        <f t="shared" si="29"/>
        <v/>
      </c>
      <c r="D319" s="11" t="str">
        <f t="shared" si="30"/>
        <v/>
      </c>
      <c r="E319" s="11" t="str">
        <f t="shared" si="27"/>
        <v/>
      </c>
      <c r="F319" s="11" t="str">
        <f t="shared" si="28"/>
        <v/>
      </c>
      <c r="G319" s="10" t="str">
        <v/>
      </c>
      <c r="H319" s="11" t="str">
        <v/>
      </c>
      <c r="I319" s="11" t="str">
        <v/>
      </c>
    </row>
    <row r="320" spans="2:9">
      <c r="B320" s="11" t="str">
        <f t="shared" si="26"/>
        <v/>
      </c>
      <c r="C320" s="11" t="str">
        <f t="shared" si="29"/>
        <v/>
      </c>
      <c r="D320" s="11" t="str">
        <f t="shared" si="30"/>
        <v/>
      </c>
      <c r="E320" s="11" t="str">
        <f t="shared" si="27"/>
        <v/>
      </c>
      <c r="F320" s="11" t="str">
        <f t="shared" si="28"/>
        <v/>
      </c>
      <c r="G320" s="10" t="str">
        <v/>
      </c>
      <c r="H320" s="11" t="str">
        <v/>
      </c>
      <c r="I320" s="11" t="str">
        <v/>
      </c>
    </row>
    <row r="321" spans="2:9">
      <c r="B321" s="11" t="str">
        <f t="shared" ref="B321:B384" si="31">IFERROR(IF(FIND(" ",A321)=6,IF(IFERROR(FIND(" PB",A321),"")&lt;&gt;"","артикул",IF(IFERROR(FIND(" CRN",A321),"")&lt;&gt;"","артикул","")),""),"")</f>
        <v/>
      </c>
      <c r="C321" s="11" t="str">
        <f t="shared" si="29"/>
        <v/>
      </c>
      <c r="D321" s="11" t="str">
        <f t="shared" si="30"/>
        <v/>
      </c>
      <c r="E321" s="11" t="str">
        <f t="shared" si="27"/>
        <v/>
      </c>
      <c r="F321" s="11" t="str">
        <f t="shared" si="28"/>
        <v/>
      </c>
      <c r="G321" s="10" t="str">
        <v/>
      </c>
      <c r="H321" s="11" t="str">
        <v/>
      </c>
      <c r="I321" s="11" t="str">
        <v/>
      </c>
    </row>
    <row r="322" spans="2:9">
      <c r="B322" s="11" t="str">
        <f t="shared" si="31"/>
        <v/>
      </c>
      <c r="C322" s="11" t="str">
        <f t="shared" si="29"/>
        <v/>
      </c>
      <c r="D322" s="11" t="str">
        <f t="shared" si="30"/>
        <v/>
      </c>
      <c r="E322" s="11" t="str">
        <f t="shared" ref="E322:E385" si="32" xml:space="preserve">
IF(B322="Артикул",
IF(
AND(RIGHT(A323,1)="%",
RIGHT(A324,1)="%",
RIGHT(A325,1)="%",
RIGHT(A326,1)="%"),MID(A327,FIND(" ",A327),50),
IF(
AND(RIGHT(A323,1)="%",
RIGHT(A324,1)="%",
RIGHT(A325,1)="%"),MID(A326,FIND(" ",A326),50),
IF(
AND(RIGHT(A323,1)="%",
RIGHT(A324,1)="%"),
MID(A325,FIND(" ",A325),50),
IF(
RIGHT(A323,1)="%",
MID(A324,FIND(" ",A324),50),"")))),"")</f>
        <v/>
      </c>
      <c r="F322" s="11" t="str">
        <f t="shared" ref="F322:F385" si="33">IFERROR(
IF(
AND(LEFT(A322,8)="Discount",FIND("%",A322)&gt;0),
MID(A322,
FIND(" ",A322),
FIND("%",A322)-FIND(" ",A322))
*-1,""),"")</f>
        <v/>
      </c>
      <c r="G322" s="10" t="str">
        <v/>
      </c>
      <c r="H322" s="11" t="str">
        <v/>
      </c>
      <c r="I322" s="11" t="str">
        <v/>
      </c>
    </row>
    <row r="323" spans="2:9">
      <c r="B323" s="11" t="str">
        <f t="shared" si="31"/>
        <v/>
      </c>
      <c r="C323" s="11" t="str">
        <f t="shared" si="29"/>
        <v/>
      </c>
      <c r="D323" s="11" t="str">
        <f t="shared" si="30"/>
        <v/>
      </c>
      <c r="E323" s="11" t="str">
        <f t="shared" si="32"/>
        <v/>
      </c>
      <c r="F323" s="11" t="str">
        <f t="shared" si="33"/>
        <v/>
      </c>
      <c r="G323" s="10" t="str">
        <v/>
      </c>
      <c r="H323" s="11" t="str">
        <v/>
      </c>
      <c r="I323" s="11" t="str">
        <v/>
      </c>
    </row>
    <row r="324" spans="2:9">
      <c r="B324" s="11" t="str">
        <f t="shared" si="31"/>
        <v/>
      </c>
      <c r="C324" s="11" t="str">
        <f t="shared" si="29"/>
        <v/>
      </c>
      <c r="D324" s="11" t="str">
        <f t="shared" si="30"/>
        <v/>
      </c>
      <c r="E324" s="11" t="str">
        <f t="shared" si="32"/>
        <v/>
      </c>
      <c r="F324" s="11" t="str">
        <f t="shared" si="33"/>
        <v/>
      </c>
      <c r="G324" s="10" t="str">
        <v/>
      </c>
      <c r="H324" s="11" t="str">
        <v/>
      </c>
      <c r="I324" s="11" t="str">
        <v/>
      </c>
    </row>
    <row r="325" spans="2:9">
      <c r="B325" s="11" t="str">
        <f t="shared" si="31"/>
        <v/>
      </c>
      <c r="C325" s="11" t="str">
        <f t="shared" si="29"/>
        <v/>
      </c>
      <c r="D325" s="11" t="str">
        <f t="shared" si="30"/>
        <v/>
      </c>
      <c r="E325" s="11" t="str">
        <f t="shared" si="32"/>
        <v/>
      </c>
      <c r="F325" s="11" t="str">
        <f t="shared" si="33"/>
        <v/>
      </c>
      <c r="G325" s="10" t="str">
        <v/>
      </c>
      <c r="H325" s="11" t="str">
        <v/>
      </c>
      <c r="I325" s="11" t="str">
        <v/>
      </c>
    </row>
    <row r="326" spans="2:9">
      <c r="B326" s="11" t="str">
        <f t="shared" si="31"/>
        <v/>
      </c>
      <c r="C326" s="11" t="str">
        <f t="shared" si="29"/>
        <v/>
      </c>
      <c r="D326" s="11" t="str">
        <f t="shared" si="30"/>
        <v/>
      </c>
      <c r="E326" s="11" t="str">
        <f t="shared" si="32"/>
        <v/>
      </c>
      <c r="F326" s="11" t="str">
        <f t="shared" si="33"/>
        <v/>
      </c>
      <c r="G326" s="10" t="str">
        <v/>
      </c>
      <c r="H326" s="11" t="str">
        <v/>
      </c>
      <c r="I326" s="11" t="str">
        <v/>
      </c>
    </row>
    <row r="327" spans="2:9">
      <c r="B327" s="11" t="str">
        <f t="shared" si="31"/>
        <v/>
      </c>
      <c r="C327" s="11" t="str">
        <f t="shared" si="29"/>
        <v/>
      </c>
      <c r="D327" s="11" t="str">
        <f t="shared" si="30"/>
        <v/>
      </c>
      <c r="E327" s="11" t="str">
        <f t="shared" si="32"/>
        <v/>
      </c>
      <c r="F327" s="11" t="str">
        <f t="shared" si="33"/>
        <v/>
      </c>
      <c r="G327" s="10" t="str">
        <v/>
      </c>
      <c r="H327" s="11" t="str">
        <v/>
      </c>
      <c r="I327" s="11" t="str">
        <v/>
      </c>
    </row>
    <row r="328" spans="2:9">
      <c r="B328" s="11" t="str">
        <f t="shared" si="31"/>
        <v/>
      </c>
      <c r="C328" s="11" t="str">
        <f t="shared" si="29"/>
        <v/>
      </c>
      <c r="D328" s="11" t="str">
        <f t="shared" si="30"/>
        <v/>
      </c>
      <c r="E328" s="11" t="str">
        <f t="shared" si="32"/>
        <v/>
      </c>
      <c r="F328" s="11" t="str">
        <f t="shared" si="33"/>
        <v/>
      </c>
      <c r="G328" s="10" t="str">
        <v/>
      </c>
      <c r="H328" s="11" t="str">
        <v/>
      </c>
      <c r="I328" s="11" t="str">
        <v/>
      </c>
    </row>
    <row r="329" spans="2:9">
      <c r="B329" s="11" t="str">
        <f t="shared" si="31"/>
        <v/>
      </c>
      <c r="C329" s="11" t="str">
        <f t="shared" si="29"/>
        <v/>
      </c>
      <c r="D329" s="11" t="str">
        <f t="shared" si="30"/>
        <v/>
      </c>
      <c r="E329" s="11" t="str">
        <f t="shared" si="32"/>
        <v/>
      </c>
      <c r="F329" s="11" t="str">
        <f t="shared" si="33"/>
        <v/>
      </c>
      <c r="G329" s="10" t="str">
        <v/>
      </c>
      <c r="H329" s="11" t="str">
        <v/>
      </c>
      <c r="I329" s="11" t="str">
        <v/>
      </c>
    </row>
    <row r="330" spans="2:9">
      <c r="B330" s="11" t="str">
        <f t="shared" si="31"/>
        <v/>
      </c>
      <c r="C330" s="11" t="str">
        <f t="shared" si="29"/>
        <v/>
      </c>
      <c r="D330" s="11" t="str">
        <f t="shared" si="30"/>
        <v/>
      </c>
      <c r="E330" s="11" t="str">
        <f t="shared" si="32"/>
        <v/>
      </c>
      <c r="F330" s="11" t="str">
        <f t="shared" si="33"/>
        <v/>
      </c>
      <c r="G330" s="10" t="str">
        <v/>
      </c>
      <c r="H330" s="11" t="str">
        <v/>
      </c>
      <c r="I330" s="11" t="str">
        <v/>
      </c>
    </row>
    <row r="331" spans="2:9">
      <c r="B331" s="11" t="str">
        <f t="shared" si="31"/>
        <v/>
      </c>
      <c r="C331" s="11" t="str">
        <f t="shared" si="29"/>
        <v/>
      </c>
      <c r="D331" s="11" t="str">
        <f t="shared" si="30"/>
        <v/>
      </c>
      <c r="E331" s="11" t="str">
        <f t="shared" si="32"/>
        <v/>
      </c>
      <c r="F331" s="11" t="str">
        <f t="shared" si="33"/>
        <v/>
      </c>
      <c r="G331" s="10" t="str">
        <v/>
      </c>
      <c r="H331" s="11" t="str">
        <v/>
      </c>
      <c r="I331" s="11" t="str">
        <v/>
      </c>
    </row>
    <row r="332" spans="2:9">
      <c r="B332" s="11" t="str">
        <f t="shared" si="31"/>
        <v/>
      </c>
      <c r="C332" s="11" t="str">
        <f t="shared" si="29"/>
        <v/>
      </c>
      <c r="D332" s="11" t="str">
        <f t="shared" si="30"/>
        <v/>
      </c>
      <c r="E332" s="11" t="str">
        <f t="shared" si="32"/>
        <v/>
      </c>
      <c r="F332" s="11" t="str">
        <f t="shared" si="33"/>
        <v/>
      </c>
      <c r="G332" s="10" t="str">
        <v/>
      </c>
      <c r="H332" s="11" t="str">
        <v/>
      </c>
      <c r="I332" s="11" t="str">
        <v/>
      </c>
    </row>
    <row r="333" spans="2:9">
      <c r="B333" s="11" t="str">
        <f t="shared" si="31"/>
        <v/>
      </c>
      <c r="C333" s="11" t="str">
        <f t="shared" ref="C333:C396" si="34">IF(B333="артикул",A333,"")</f>
        <v/>
      </c>
      <c r="D333" s="11" t="str">
        <f t="shared" ref="D333:D396" si="35">IF(B333="артикул",A334,"")</f>
        <v/>
      </c>
      <c r="E333" s="11" t="str">
        <f t="shared" si="32"/>
        <v/>
      </c>
      <c r="F333" s="11" t="str">
        <f t="shared" si="33"/>
        <v/>
      </c>
      <c r="G333" s="10" t="str">
        <v/>
      </c>
      <c r="H333" s="11" t="str">
        <v/>
      </c>
      <c r="I333" s="11" t="str">
        <v/>
      </c>
    </row>
    <row r="334" spans="2:9">
      <c r="B334" s="11" t="str">
        <f t="shared" si="31"/>
        <v/>
      </c>
      <c r="C334" s="11" t="str">
        <f t="shared" si="34"/>
        <v/>
      </c>
      <c r="D334" s="11" t="str">
        <f t="shared" si="35"/>
        <v/>
      </c>
      <c r="E334" s="11" t="str">
        <f t="shared" si="32"/>
        <v/>
      </c>
      <c r="F334" s="11" t="str">
        <f t="shared" si="33"/>
        <v/>
      </c>
      <c r="G334" s="10" t="str">
        <v/>
      </c>
      <c r="H334" s="11" t="str">
        <v/>
      </c>
      <c r="I334" s="11" t="str">
        <v/>
      </c>
    </row>
    <row r="335" spans="2:9">
      <c r="B335" s="11" t="str">
        <f t="shared" si="31"/>
        <v/>
      </c>
      <c r="C335" s="11" t="str">
        <f t="shared" si="34"/>
        <v/>
      </c>
      <c r="D335" s="11" t="str">
        <f t="shared" si="35"/>
        <v/>
      </c>
      <c r="E335" s="11" t="str">
        <f t="shared" si="32"/>
        <v/>
      </c>
      <c r="F335" s="11" t="str">
        <f t="shared" si="33"/>
        <v/>
      </c>
      <c r="G335" s="10" t="str">
        <v/>
      </c>
      <c r="H335" s="11" t="str">
        <v/>
      </c>
      <c r="I335" s="11" t="str">
        <v/>
      </c>
    </row>
    <row r="336" spans="2:9">
      <c r="B336" s="11" t="str">
        <f t="shared" si="31"/>
        <v/>
      </c>
      <c r="C336" s="11" t="str">
        <f t="shared" si="34"/>
        <v/>
      </c>
      <c r="D336" s="11" t="str">
        <f t="shared" si="35"/>
        <v/>
      </c>
      <c r="E336" s="11" t="str">
        <f t="shared" si="32"/>
        <v/>
      </c>
      <c r="F336" s="11" t="str">
        <f t="shared" si="33"/>
        <v/>
      </c>
      <c r="G336" s="10" t="str">
        <v/>
      </c>
      <c r="H336" s="11" t="str">
        <v/>
      </c>
      <c r="I336" s="11" t="str">
        <v/>
      </c>
    </row>
    <row r="337" spans="2:9">
      <c r="B337" s="11" t="str">
        <f t="shared" si="31"/>
        <v/>
      </c>
      <c r="C337" s="11" t="str">
        <f t="shared" si="34"/>
        <v/>
      </c>
      <c r="D337" s="11" t="str">
        <f t="shared" si="35"/>
        <v/>
      </c>
      <c r="E337" s="11" t="str">
        <f t="shared" si="32"/>
        <v/>
      </c>
      <c r="F337" s="11" t="str">
        <f t="shared" si="33"/>
        <v/>
      </c>
      <c r="G337" s="10" t="str">
        <v/>
      </c>
      <c r="H337" s="11" t="str">
        <v/>
      </c>
      <c r="I337" s="11" t="str">
        <v/>
      </c>
    </row>
    <row r="338" spans="2:9">
      <c r="B338" s="11" t="str">
        <f t="shared" si="31"/>
        <v/>
      </c>
      <c r="C338" s="11" t="str">
        <f t="shared" si="34"/>
        <v/>
      </c>
      <c r="D338" s="11" t="str">
        <f t="shared" si="35"/>
        <v/>
      </c>
      <c r="E338" s="11" t="str">
        <f t="shared" si="32"/>
        <v/>
      </c>
      <c r="F338" s="11" t="str">
        <f t="shared" si="33"/>
        <v/>
      </c>
      <c r="G338" s="10" t="str">
        <v/>
      </c>
      <c r="H338" s="11" t="str">
        <v/>
      </c>
      <c r="I338" s="11" t="str">
        <v/>
      </c>
    </row>
    <row r="339" spans="2:9">
      <c r="B339" s="11" t="str">
        <f t="shared" si="31"/>
        <v/>
      </c>
      <c r="C339" s="11" t="str">
        <f t="shared" si="34"/>
        <v/>
      </c>
      <c r="D339" s="11" t="str">
        <f t="shared" si="35"/>
        <v/>
      </c>
      <c r="E339" s="11" t="str">
        <f t="shared" si="32"/>
        <v/>
      </c>
      <c r="F339" s="11" t="str">
        <f t="shared" si="33"/>
        <v/>
      </c>
      <c r="G339" s="10" t="str">
        <v/>
      </c>
      <c r="H339" s="11" t="str">
        <v/>
      </c>
      <c r="I339" s="11" t="str">
        <v/>
      </c>
    </row>
    <row r="340" spans="2:9">
      <c r="B340" s="11" t="str">
        <f t="shared" si="31"/>
        <v/>
      </c>
      <c r="C340" s="11" t="str">
        <f t="shared" si="34"/>
        <v/>
      </c>
      <c r="D340" s="11" t="str">
        <f t="shared" si="35"/>
        <v/>
      </c>
      <c r="E340" s="11" t="str">
        <f t="shared" si="32"/>
        <v/>
      </c>
      <c r="F340" s="11" t="str">
        <f t="shared" si="33"/>
        <v/>
      </c>
      <c r="G340" s="10" t="str">
        <v/>
      </c>
      <c r="H340" s="11" t="str">
        <v/>
      </c>
      <c r="I340" s="11" t="str">
        <v/>
      </c>
    </row>
    <row r="341" spans="2:9">
      <c r="B341" s="11" t="str">
        <f t="shared" si="31"/>
        <v/>
      </c>
      <c r="C341" s="11" t="str">
        <f t="shared" si="34"/>
        <v/>
      </c>
      <c r="D341" s="11" t="str">
        <f t="shared" si="35"/>
        <v/>
      </c>
      <c r="E341" s="11" t="str">
        <f t="shared" si="32"/>
        <v/>
      </c>
      <c r="F341" s="11" t="str">
        <f t="shared" si="33"/>
        <v/>
      </c>
      <c r="G341" s="10" t="str">
        <v/>
      </c>
      <c r="H341" s="11" t="str">
        <v/>
      </c>
      <c r="I341" s="11" t="str">
        <v/>
      </c>
    </row>
    <row r="342" spans="2:9">
      <c r="B342" s="11" t="str">
        <f t="shared" si="31"/>
        <v/>
      </c>
      <c r="C342" s="11" t="str">
        <f t="shared" si="34"/>
        <v/>
      </c>
      <c r="D342" s="11" t="str">
        <f t="shared" si="35"/>
        <v/>
      </c>
      <c r="E342" s="11" t="str">
        <f t="shared" si="32"/>
        <v/>
      </c>
      <c r="F342" s="11" t="str">
        <f t="shared" si="33"/>
        <v/>
      </c>
      <c r="G342" s="10" t="str">
        <v/>
      </c>
      <c r="H342" s="11" t="str">
        <v/>
      </c>
      <c r="I342" s="11" t="str">
        <v/>
      </c>
    </row>
    <row r="343" spans="2:9">
      <c r="B343" s="11" t="str">
        <f t="shared" si="31"/>
        <v/>
      </c>
      <c r="C343" s="11" t="str">
        <f t="shared" si="34"/>
        <v/>
      </c>
      <c r="D343" s="11" t="str">
        <f t="shared" si="35"/>
        <v/>
      </c>
      <c r="E343" s="11" t="str">
        <f t="shared" si="32"/>
        <v/>
      </c>
      <c r="F343" s="11" t="str">
        <f t="shared" si="33"/>
        <v/>
      </c>
      <c r="G343" s="10" t="str">
        <v/>
      </c>
      <c r="H343" s="11" t="str">
        <v/>
      </c>
      <c r="I343" s="11" t="str">
        <v/>
      </c>
    </row>
    <row r="344" spans="2:9">
      <c r="B344" s="11" t="str">
        <f t="shared" si="31"/>
        <v/>
      </c>
      <c r="C344" s="11" t="str">
        <f t="shared" si="34"/>
        <v/>
      </c>
      <c r="D344" s="11" t="str">
        <f t="shared" si="35"/>
        <v/>
      </c>
      <c r="E344" s="11" t="str">
        <f t="shared" si="32"/>
        <v/>
      </c>
      <c r="F344" s="11" t="str">
        <f t="shared" si="33"/>
        <v/>
      </c>
      <c r="G344" s="10" t="str">
        <v/>
      </c>
      <c r="H344" s="11" t="str">
        <v/>
      </c>
      <c r="I344" s="11" t="str">
        <v/>
      </c>
    </row>
    <row r="345" spans="2:9">
      <c r="B345" s="11" t="str">
        <f t="shared" si="31"/>
        <v/>
      </c>
      <c r="C345" s="11" t="str">
        <f t="shared" si="34"/>
        <v/>
      </c>
      <c r="D345" s="11" t="str">
        <f t="shared" si="35"/>
        <v/>
      </c>
      <c r="E345" s="11" t="str">
        <f t="shared" si="32"/>
        <v/>
      </c>
      <c r="F345" s="11" t="str">
        <f t="shared" si="33"/>
        <v/>
      </c>
      <c r="G345" s="10" t="str">
        <v/>
      </c>
      <c r="H345" s="11" t="str">
        <v/>
      </c>
      <c r="I345" s="11" t="str">
        <v/>
      </c>
    </row>
    <row r="346" spans="2:9">
      <c r="B346" s="11" t="str">
        <f t="shared" si="31"/>
        <v/>
      </c>
      <c r="C346" s="11" t="str">
        <f t="shared" si="34"/>
        <v/>
      </c>
      <c r="D346" s="11" t="str">
        <f t="shared" si="35"/>
        <v/>
      </c>
      <c r="E346" s="11" t="str">
        <f t="shared" si="32"/>
        <v/>
      </c>
      <c r="F346" s="11" t="str">
        <f t="shared" si="33"/>
        <v/>
      </c>
      <c r="G346" s="10" t="str">
        <v/>
      </c>
      <c r="H346" s="11" t="str">
        <v/>
      </c>
      <c r="I346" s="11" t="str">
        <v/>
      </c>
    </row>
    <row r="347" spans="2:9">
      <c r="B347" s="11" t="str">
        <f t="shared" si="31"/>
        <v/>
      </c>
      <c r="C347" s="11" t="str">
        <f t="shared" si="34"/>
        <v/>
      </c>
      <c r="D347" s="11" t="str">
        <f t="shared" si="35"/>
        <v/>
      </c>
      <c r="E347" s="11" t="str">
        <f t="shared" si="32"/>
        <v/>
      </c>
      <c r="F347" s="11" t="str">
        <f t="shared" si="33"/>
        <v/>
      </c>
      <c r="G347" s="10" t="str">
        <v/>
      </c>
      <c r="H347" s="11" t="str">
        <v/>
      </c>
      <c r="I347" s="11" t="str">
        <v/>
      </c>
    </row>
    <row r="348" spans="2:9">
      <c r="B348" s="11" t="str">
        <f t="shared" si="31"/>
        <v/>
      </c>
      <c r="C348" s="11" t="str">
        <f t="shared" si="34"/>
        <v/>
      </c>
      <c r="D348" s="11" t="str">
        <f t="shared" si="35"/>
        <v/>
      </c>
      <c r="E348" s="11" t="str">
        <f t="shared" si="32"/>
        <v/>
      </c>
      <c r="F348" s="11" t="str">
        <f t="shared" si="33"/>
        <v/>
      </c>
      <c r="G348" s="10" t="str">
        <v/>
      </c>
      <c r="H348" s="11" t="str">
        <v/>
      </c>
      <c r="I348" s="11" t="str">
        <v/>
      </c>
    </row>
    <row r="349" spans="2:9">
      <c r="B349" s="11" t="str">
        <f t="shared" si="31"/>
        <v/>
      </c>
      <c r="C349" s="11" t="str">
        <f t="shared" si="34"/>
        <v/>
      </c>
      <c r="D349" s="11" t="str">
        <f t="shared" si="35"/>
        <v/>
      </c>
      <c r="E349" s="11" t="str">
        <f t="shared" si="32"/>
        <v/>
      </c>
      <c r="F349" s="11" t="str">
        <f t="shared" si="33"/>
        <v/>
      </c>
      <c r="G349" s="10" t="str">
        <v/>
      </c>
      <c r="H349" s="11" t="str">
        <v/>
      </c>
      <c r="I349" s="11" t="str">
        <v/>
      </c>
    </row>
    <row r="350" spans="2:9">
      <c r="B350" s="11" t="str">
        <f t="shared" si="31"/>
        <v/>
      </c>
      <c r="C350" s="11" t="str">
        <f t="shared" si="34"/>
        <v/>
      </c>
      <c r="D350" s="11" t="str">
        <f t="shared" si="35"/>
        <v/>
      </c>
      <c r="E350" s="11" t="str">
        <f t="shared" si="32"/>
        <v/>
      </c>
      <c r="F350" s="11" t="str">
        <f t="shared" si="33"/>
        <v/>
      </c>
      <c r="G350" s="10" t="str">
        <v/>
      </c>
      <c r="H350" s="11" t="str">
        <v/>
      </c>
      <c r="I350" s="11" t="str">
        <v/>
      </c>
    </row>
    <row r="351" spans="2:9">
      <c r="B351" s="11" t="str">
        <f t="shared" si="31"/>
        <v/>
      </c>
      <c r="C351" s="11" t="str">
        <f t="shared" si="34"/>
        <v/>
      </c>
      <c r="D351" s="11" t="str">
        <f t="shared" si="35"/>
        <v/>
      </c>
      <c r="E351" s="11" t="str">
        <f t="shared" si="32"/>
        <v/>
      </c>
      <c r="F351" s="11" t="str">
        <f t="shared" si="33"/>
        <v/>
      </c>
      <c r="G351" s="10" t="str">
        <v/>
      </c>
      <c r="H351" s="11" t="str">
        <v/>
      </c>
      <c r="I351" s="11" t="str">
        <v/>
      </c>
    </row>
    <row r="352" spans="2:9">
      <c r="B352" s="11" t="str">
        <f t="shared" si="31"/>
        <v/>
      </c>
      <c r="C352" s="11" t="str">
        <f t="shared" si="34"/>
        <v/>
      </c>
      <c r="D352" s="11" t="str">
        <f t="shared" si="35"/>
        <v/>
      </c>
      <c r="E352" s="11" t="str">
        <f t="shared" si="32"/>
        <v/>
      </c>
      <c r="F352" s="11" t="str">
        <f t="shared" si="33"/>
        <v/>
      </c>
      <c r="G352" s="10" t="str">
        <v/>
      </c>
      <c r="H352" s="11" t="str">
        <v/>
      </c>
      <c r="I352" s="11" t="str">
        <v/>
      </c>
    </row>
    <row r="353" spans="2:9">
      <c r="B353" s="11" t="str">
        <f t="shared" si="31"/>
        <v/>
      </c>
      <c r="C353" s="11" t="str">
        <f t="shared" si="34"/>
        <v/>
      </c>
      <c r="D353" s="11" t="str">
        <f t="shared" si="35"/>
        <v/>
      </c>
      <c r="E353" s="11" t="str">
        <f t="shared" si="32"/>
        <v/>
      </c>
      <c r="F353" s="11" t="str">
        <f t="shared" si="33"/>
        <v/>
      </c>
      <c r="G353" s="10" t="str">
        <v/>
      </c>
      <c r="H353" s="11" t="str">
        <v/>
      </c>
      <c r="I353" s="11" t="str">
        <v/>
      </c>
    </row>
    <row r="354" spans="2:9">
      <c r="B354" s="11" t="str">
        <f t="shared" si="31"/>
        <v/>
      </c>
      <c r="C354" s="11" t="str">
        <f t="shared" si="34"/>
        <v/>
      </c>
      <c r="D354" s="11" t="str">
        <f t="shared" si="35"/>
        <v/>
      </c>
      <c r="E354" s="11" t="str">
        <f t="shared" si="32"/>
        <v/>
      </c>
      <c r="F354" s="11" t="str">
        <f t="shared" si="33"/>
        <v/>
      </c>
      <c r="G354" s="10" t="str">
        <v/>
      </c>
      <c r="H354" s="11" t="str">
        <v/>
      </c>
      <c r="I354" s="11" t="str">
        <v/>
      </c>
    </row>
    <row r="355" spans="2:9">
      <c r="B355" s="11" t="str">
        <f t="shared" si="31"/>
        <v/>
      </c>
      <c r="C355" s="11" t="str">
        <f t="shared" si="34"/>
        <v/>
      </c>
      <c r="D355" s="11" t="str">
        <f t="shared" si="35"/>
        <v/>
      </c>
      <c r="E355" s="11" t="str">
        <f t="shared" si="32"/>
        <v/>
      </c>
      <c r="F355" s="11" t="str">
        <f t="shared" si="33"/>
        <v/>
      </c>
      <c r="G355" s="10" t="str">
        <v/>
      </c>
      <c r="H355" s="11" t="str">
        <v/>
      </c>
      <c r="I355" s="11" t="str">
        <v/>
      </c>
    </row>
    <row r="356" spans="2:9">
      <c r="B356" s="11" t="str">
        <f t="shared" si="31"/>
        <v/>
      </c>
      <c r="C356" s="11" t="str">
        <f t="shared" si="34"/>
        <v/>
      </c>
      <c r="D356" s="11" t="str">
        <f t="shared" si="35"/>
        <v/>
      </c>
      <c r="E356" s="11" t="str">
        <f t="shared" si="32"/>
        <v/>
      </c>
      <c r="F356" s="11" t="str">
        <f t="shared" si="33"/>
        <v/>
      </c>
      <c r="G356" s="10" t="str">
        <v/>
      </c>
      <c r="H356" s="11" t="str">
        <v/>
      </c>
      <c r="I356" s="11" t="str">
        <v/>
      </c>
    </row>
    <row r="357" spans="2:9">
      <c r="B357" s="11" t="str">
        <f t="shared" si="31"/>
        <v/>
      </c>
      <c r="C357" s="11" t="str">
        <f t="shared" si="34"/>
        <v/>
      </c>
      <c r="D357" s="11" t="str">
        <f t="shared" si="35"/>
        <v/>
      </c>
      <c r="E357" s="11" t="str">
        <f t="shared" si="32"/>
        <v/>
      </c>
      <c r="F357" s="11" t="str">
        <f t="shared" si="33"/>
        <v/>
      </c>
      <c r="G357" s="10" t="str">
        <v/>
      </c>
      <c r="H357" s="11" t="str">
        <v/>
      </c>
      <c r="I357" s="11" t="str">
        <v/>
      </c>
    </row>
    <row r="358" spans="2:9">
      <c r="B358" s="11" t="str">
        <f t="shared" si="31"/>
        <v/>
      </c>
      <c r="C358" s="11" t="str">
        <f t="shared" si="34"/>
        <v/>
      </c>
      <c r="D358" s="11" t="str">
        <f t="shared" si="35"/>
        <v/>
      </c>
      <c r="E358" s="11" t="str">
        <f t="shared" si="32"/>
        <v/>
      </c>
      <c r="F358" s="11" t="str">
        <f t="shared" si="33"/>
        <v/>
      </c>
      <c r="G358" s="10" t="str">
        <v/>
      </c>
      <c r="H358" s="11" t="str">
        <v/>
      </c>
      <c r="I358" s="11" t="str">
        <v/>
      </c>
    </row>
    <row r="359" spans="2:9">
      <c r="B359" s="11" t="str">
        <f t="shared" si="31"/>
        <v/>
      </c>
      <c r="C359" s="11" t="str">
        <f t="shared" si="34"/>
        <v/>
      </c>
      <c r="D359" s="11" t="str">
        <f t="shared" si="35"/>
        <v/>
      </c>
      <c r="E359" s="11" t="str">
        <f t="shared" si="32"/>
        <v/>
      </c>
      <c r="F359" s="11" t="str">
        <f t="shared" si="33"/>
        <v/>
      </c>
      <c r="G359" s="10" t="str">
        <v/>
      </c>
      <c r="H359" s="11" t="str">
        <v/>
      </c>
      <c r="I359" s="11" t="str">
        <v/>
      </c>
    </row>
    <row r="360" spans="2:9">
      <c r="B360" s="11" t="str">
        <f t="shared" si="31"/>
        <v/>
      </c>
      <c r="C360" s="11" t="str">
        <f t="shared" si="34"/>
        <v/>
      </c>
      <c r="D360" s="11" t="str">
        <f t="shared" si="35"/>
        <v/>
      </c>
      <c r="E360" s="11" t="str">
        <f t="shared" si="32"/>
        <v/>
      </c>
      <c r="F360" s="11" t="str">
        <f t="shared" si="33"/>
        <v/>
      </c>
      <c r="G360" s="10" t="str">
        <v/>
      </c>
      <c r="H360" s="11" t="str">
        <v/>
      </c>
      <c r="I360" s="11" t="str">
        <v/>
      </c>
    </row>
    <row r="361" spans="2:9">
      <c r="B361" s="11" t="str">
        <f t="shared" si="31"/>
        <v/>
      </c>
      <c r="C361" s="11" t="str">
        <f t="shared" si="34"/>
        <v/>
      </c>
      <c r="D361" s="11" t="str">
        <f t="shared" si="35"/>
        <v/>
      </c>
      <c r="E361" s="11" t="str">
        <f t="shared" si="32"/>
        <v/>
      </c>
      <c r="F361" s="11" t="str">
        <f t="shared" si="33"/>
        <v/>
      </c>
      <c r="G361" s="10" t="str">
        <v/>
      </c>
      <c r="H361" s="11" t="str">
        <v/>
      </c>
      <c r="I361" s="11" t="str">
        <v/>
      </c>
    </row>
    <row r="362" spans="2:9">
      <c r="B362" s="11" t="str">
        <f t="shared" si="31"/>
        <v/>
      </c>
      <c r="C362" s="11" t="str">
        <f t="shared" si="34"/>
        <v/>
      </c>
      <c r="D362" s="11" t="str">
        <f t="shared" si="35"/>
        <v/>
      </c>
      <c r="E362" s="11" t="str">
        <f t="shared" si="32"/>
        <v/>
      </c>
      <c r="F362" s="11" t="str">
        <f t="shared" si="33"/>
        <v/>
      </c>
      <c r="G362" s="10" t="str">
        <v/>
      </c>
      <c r="H362" s="11" t="str">
        <v/>
      </c>
      <c r="I362" s="11" t="str">
        <v/>
      </c>
    </row>
    <row r="363" spans="2:9">
      <c r="B363" s="11" t="str">
        <f t="shared" si="31"/>
        <v/>
      </c>
      <c r="C363" s="11" t="str">
        <f t="shared" si="34"/>
        <v/>
      </c>
      <c r="D363" s="11" t="str">
        <f t="shared" si="35"/>
        <v/>
      </c>
      <c r="E363" s="11" t="str">
        <f t="shared" si="32"/>
        <v/>
      </c>
      <c r="F363" s="11" t="str">
        <f t="shared" si="33"/>
        <v/>
      </c>
      <c r="G363" s="10" t="str">
        <v/>
      </c>
      <c r="H363" s="11" t="str">
        <v/>
      </c>
      <c r="I363" s="11" t="str">
        <v/>
      </c>
    </row>
    <row r="364" spans="2:9">
      <c r="B364" s="11" t="str">
        <f t="shared" si="31"/>
        <v/>
      </c>
      <c r="C364" s="11" t="str">
        <f t="shared" si="34"/>
        <v/>
      </c>
      <c r="D364" s="11" t="str">
        <f t="shared" si="35"/>
        <v/>
      </c>
      <c r="E364" s="11" t="str">
        <f t="shared" si="32"/>
        <v/>
      </c>
      <c r="F364" s="11" t="str">
        <f t="shared" si="33"/>
        <v/>
      </c>
      <c r="G364" s="10" t="str">
        <v/>
      </c>
      <c r="H364" s="11" t="str">
        <v/>
      </c>
      <c r="I364" s="11" t="str">
        <v/>
      </c>
    </row>
    <row r="365" spans="2:9">
      <c r="B365" s="11" t="str">
        <f t="shared" si="31"/>
        <v/>
      </c>
      <c r="C365" s="11" t="str">
        <f t="shared" si="34"/>
        <v/>
      </c>
      <c r="D365" s="11" t="str">
        <f t="shared" si="35"/>
        <v/>
      </c>
      <c r="E365" s="11" t="str">
        <f t="shared" si="32"/>
        <v/>
      </c>
      <c r="F365" s="11" t="str">
        <f t="shared" si="33"/>
        <v/>
      </c>
      <c r="G365" s="10" t="str">
        <v/>
      </c>
      <c r="H365" s="11" t="str">
        <v/>
      </c>
      <c r="I365" s="11" t="str">
        <v/>
      </c>
    </row>
    <row r="366" spans="2:9">
      <c r="B366" s="11" t="str">
        <f t="shared" si="31"/>
        <v/>
      </c>
      <c r="C366" s="11" t="str">
        <f t="shared" si="34"/>
        <v/>
      </c>
      <c r="D366" s="11" t="str">
        <f t="shared" si="35"/>
        <v/>
      </c>
      <c r="E366" s="11" t="str">
        <f t="shared" si="32"/>
        <v/>
      </c>
      <c r="F366" s="11" t="str">
        <f t="shared" si="33"/>
        <v/>
      </c>
      <c r="G366" s="10" t="str">
        <v/>
      </c>
      <c r="H366" s="11" t="str">
        <v/>
      </c>
      <c r="I366" s="11" t="str">
        <v/>
      </c>
    </row>
    <row r="367" spans="2:9">
      <c r="B367" s="11" t="str">
        <f t="shared" si="31"/>
        <v/>
      </c>
      <c r="C367" s="11" t="str">
        <f t="shared" si="34"/>
        <v/>
      </c>
      <c r="D367" s="11" t="str">
        <f t="shared" si="35"/>
        <v/>
      </c>
      <c r="E367" s="11" t="str">
        <f t="shared" si="32"/>
        <v/>
      </c>
      <c r="F367" s="11" t="str">
        <f t="shared" si="33"/>
        <v/>
      </c>
      <c r="G367" s="10" t="str">
        <v/>
      </c>
      <c r="H367" s="11" t="str">
        <v/>
      </c>
      <c r="I367" s="11" t="str">
        <v/>
      </c>
    </row>
    <row r="368" spans="2:9">
      <c r="B368" s="11" t="str">
        <f t="shared" si="31"/>
        <v/>
      </c>
      <c r="C368" s="11" t="str">
        <f t="shared" si="34"/>
        <v/>
      </c>
      <c r="D368" s="11" t="str">
        <f t="shared" si="35"/>
        <v/>
      </c>
      <c r="E368" s="11" t="str">
        <f t="shared" si="32"/>
        <v/>
      </c>
      <c r="F368" s="11" t="str">
        <f t="shared" si="33"/>
        <v/>
      </c>
      <c r="G368" s="10" t="str">
        <v/>
      </c>
      <c r="H368" s="11" t="str">
        <v/>
      </c>
      <c r="I368" s="11" t="str">
        <v/>
      </c>
    </row>
    <row r="369" spans="2:9">
      <c r="B369" s="11" t="str">
        <f t="shared" si="31"/>
        <v/>
      </c>
      <c r="C369" s="11" t="str">
        <f t="shared" si="34"/>
        <v/>
      </c>
      <c r="D369" s="11" t="str">
        <f t="shared" si="35"/>
        <v/>
      </c>
      <c r="E369" s="11" t="str">
        <f t="shared" si="32"/>
        <v/>
      </c>
      <c r="F369" s="11" t="str">
        <f t="shared" si="33"/>
        <v/>
      </c>
      <c r="G369" s="10" t="str">
        <v/>
      </c>
      <c r="H369" s="11" t="str">
        <v/>
      </c>
      <c r="I369" s="11" t="str">
        <v/>
      </c>
    </row>
    <row r="370" spans="2:9">
      <c r="B370" s="11" t="str">
        <f t="shared" si="31"/>
        <v/>
      </c>
      <c r="C370" s="11" t="str">
        <f t="shared" si="34"/>
        <v/>
      </c>
      <c r="D370" s="11" t="str">
        <f t="shared" si="35"/>
        <v/>
      </c>
      <c r="E370" s="11" t="str">
        <f t="shared" si="32"/>
        <v/>
      </c>
      <c r="F370" s="11" t="str">
        <f t="shared" si="33"/>
        <v/>
      </c>
      <c r="G370" s="10" t="str">
        <v/>
      </c>
      <c r="H370" s="11" t="str">
        <v/>
      </c>
      <c r="I370" s="11" t="str">
        <v/>
      </c>
    </row>
    <row r="371" spans="2:9">
      <c r="B371" s="11" t="str">
        <f t="shared" si="31"/>
        <v/>
      </c>
      <c r="C371" s="11" t="str">
        <f t="shared" si="34"/>
        <v/>
      </c>
      <c r="D371" s="11" t="str">
        <f t="shared" si="35"/>
        <v/>
      </c>
      <c r="E371" s="11" t="str">
        <f t="shared" si="32"/>
        <v/>
      </c>
      <c r="F371" s="11" t="str">
        <f t="shared" si="33"/>
        <v/>
      </c>
      <c r="G371" s="10" t="str">
        <v/>
      </c>
      <c r="H371" s="11" t="str">
        <v/>
      </c>
      <c r="I371" s="11" t="str">
        <v/>
      </c>
    </row>
    <row r="372" spans="2:9">
      <c r="B372" s="11" t="str">
        <f t="shared" si="31"/>
        <v/>
      </c>
      <c r="C372" s="11" t="str">
        <f t="shared" si="34"/>
        <v/>
      </c>
      <c r="D372" s="11" t="str">
        <f t="shared" si="35"/>
        <v/>
      </c>
      <c r="E372" s="11" t="str">
        <f t="shared" si="32"/>
        <v/>
      </c>
      <c r="F372" s="11" t="str">
        <f t="shared" si="33"/>
        <v/>
      </c>
      <c r="G372" s="10" t="str">
        <v/>
      </c>
      <c r="H372" s="11" t="str">
        <v/>
      </c>
      <c r="I372" s="11" t="str">
        <v/>
      </c>
    </row>
    <row r="373" spans="2:9">
      <c r="B373" s="11" t="str">
        <f t="shared" si="31"/>
        <v/>
      </c>
      <c r="C373" s="11" t="str">
        <f t="shared" si="34"/>
        <v/>
      </c>
      <c r="D373" s="11" t="str">
        <f t="shared" si="35"/>
        <v/>
      </c>
      <c r="E373" s="11" t="str">
        <f t="shared" si="32"/>
        <v/>
      </c>
      <c r="F373" s="11" t="str">
        <f t="shared" si="33"/>
        <v/>
      </c>
      <c r="G373" s="10" t="str">
        <v/>
      </c>
      <c r="H373" s="11" t="str">
        <v/>
      </c>
      <c r="I373" s="11" t="str">
        <v/>
      </c>
    </row>
    <row r="374" spans="2:9">
      <c r="B374" s="11" t="str">
        <f t="shared" si="31"/>
        <v/>
      </c>
      <c r="C374" s="11" t="str">
        <f t="shared" si="34"/>
        <v/>
      </c>
      <c r="D374" s="11" t="str">
        <f t="shared" si="35"/>
        <v/>
      </c>
      <c r="E374" s="11" t="str">
        <f t="shared" si="32"/>
        <v/>
      </c>
      <c r="F374" s="11" t="str">
        <f t="shared" si="33"/>
        <v/>
      </c>
      <c r="G374" s="10" t="str">
        <v/>
      </c>
      <c r="H374" s="11" t="str">
        <v/>
      </c>
      <c r="I374" s="11" t="str">
        <v/>
      </c>
    </row>
    <row r="375" spans="2:9">
      <c r="B375" s="11" t="str">
        <f t="shared" si="31"/>
        <v/>
      </c>
      <c r="C375" s="11" t="str">
        <f t="shared" si="34"/>
        <v/>
      </c>
      <c r="D375" s="11" t="str">
        <f t="shared" si="35"/>
        <v/>
      </c>
      <c r="E375" s="11" t="str">
        <f t="shared" si="32"/>
        <v/>
      </c>
      <c r="F375" s="11" t="str">
        <f t="shared" si="33"/>
        <v/>
      </c>
      <c r="G375" s="10" t="str">
        <v/>
      </c>
      <c r="H375" s="11" t="str">
        <v/>
      </c>
      <c r="I375" s="11" t="str">
        <v/>
      </c>
    </row>
    <row r="376" spans="2:9">
      <c r="B376" s="11" t="str">
        <f t="shared" si="31"/>
        <v/>
      </c>
      <c r="C376" s="11" t="str">
        <f t="shared" si="34"/>
        <v/>
      </c>
      <c r="D376" s="11" t="str">
        <f t="shared" si="35"/>
        <v/>
      </c>
      <c r="E376" s="11" t="str">
        <f t="shared" si="32"/>
        <v/>
      </c>
      <c r="F376" s="11" t="str">
        <f t="shared" si="33"/>
        <v/>
      </c>
      <c r="G376" s="10" t="str">
        <v/>
      </c>
      <c r="H376" s="11" t="str">
        <v/>
      </c>
      <c r="I376" s="11" t="str">
        <v/>
      </c>
    </row>
    <row r="377" spans="2:9">
      <c r="B377" s="11" t="str">
        <f t="shared" si="31"/>
        <v/>
      </c>
      <c r="C377" s="11" t="str">
        <f t="shared" si="34"/>
        <v/>
      </c>
      <c r="D377" s="11" t="str">
        <f t="shared" si="35"/>
        <v/>
      </c>
      <c r="E377" s="11" t="str">
        <f t="shared" si="32"/>
        <v/>
      </c>
      <c r="F377" s="11" t="str">
        <f t="shared" si="33"/>
        <v/>
      </c>
      <c r="G377" s="10" t="str">
        <v/>
      </c>
      <c r="H377" s="11" t="str">
        <v/>
      </c>
      <c r="I377" s="11" t="str">
        <v/>
      </c>
    </row>
    <row r="378" spans="2:9">
      <c r="B378" s="11" t="str">
        <f t="shared" si="31"/>
        <v/>
      </c>
      <c r="C378" s="11" t="str">
        <f t="shared" si="34"/>
        <v/>
      </c>
      <c r="D378" s="11" t="str">
        <f t="shared" si="35"/>
        <v/>
      </c>
      <c r="E378" s="11" t="str">
        <f t="shared" si="32"/>
        <v/>
      </c>
      <c r="F378" s="11" t="str">
        <f t="shared" si="33"/>
        <v/>
      </c>
      <c r="G378" s="10" t="str">
        <v/>
      </c>
      <c r="H378" s="11" t="str">
        <v/>
      </c>
      <c r="I378" s="11" t="str">
        <v/>
      </c>
    </row>
    <row r="379" spans="2:9">
      <c r="B379" s="11" t="str">
        <f t="shared" si="31"/>
        <v/>
      </c>
      <c r="C379" s="11" t="str">
        <f t="shared" si="34"/>
        <v/>
      </c>
      <c r="D379" s="11" t="str">
        <f t="shared" si="35"/>
        <v/>
      </c>
      <c r="E379" s="11" t="str">
        <f t="shared" si="32"/>
        <v/>
      </c>
      <c r="F379" s="11" t="str">
        <f t="shared" si="33"/>
        <v/>
      </c>
      <c r="G379" s="10" t="str">
        <v/>
      </c>
      <c r="H379" s="11" t="str">
        <v/>
      </c>
      <c r="I379" s="11" t="str">
        <v/>
      </c>
    </row>
    <row r="380" spans="2:9">
      <c r="B380" s="11" t="str">
        <f t="shared" si="31"/>
        <v/>
      </c>
      <c r="C380" s="11" t="str">
        <f t="shared" si="34"/>
        <v/>
      </c>
      <c r="D380" s="11" t="str">
        <f t="shared" si="35"/>
        <v/>
      </c>
      <c r="E380" s="11" t="str">
        <f t="shared" si="32"/>
        <v/>
      </c>
      <c r="F380" s="11" t="str">
        <f t="shared" si="33"/>
        <v/>
      </c>
      <c r="G380" s="10" t="str">
        <v/>
      </c>
      <c r="H380" s="11" t="str">
        <v/>
      </c>
      <c r="I380" s="11" t="str">
        <v/>
      </c>
    </row>
    <row r="381" spans="2:9">
      <c r="B381" s="11" t="str">
        <f t="shared" si="31"/>
        <v/>
      </c>
      <c r="C381" s="11" t="str">
        <f t="shared" si="34"/>
        <v/>
      </c>
      <c r="D381" s="11" t="str">
        <f t="shared" si="35"/>
        <v/>
      </c>
      <c r="E381" s="11" t="str">
        <f t="shared" si="32"/>
        <v/>
      </c>
      <c r="F381" s="11" t="str">
        <f t="shared" si="33"/>
        <v/>
      </c>
      <c r="G381" s="10" t="str">
        <v/>
      </c>
      <c r="H381" s="11" t="str">
        <v/>
      </c>
      <c r="I381" s="11" t="str">
        <v/>
      </c>
    </row>
    <row r="382" spans="2:9">
      <c r="B382" s="11" t="str">
        <f t="shared" si="31"/>
        <v/>
      </c>
      <c r="C382" s="11" t="str">
        <f t="shared" si="34"/>
        <v/>
      </c>
      <c r="D382" s="11" t="str">
        <f t="shared" si="35"/>
        <v/>
      </c>
      <c r="E382" s="11" t="str">
        <f t="shared" si="32"/>
        <v/>
      </c>
      <c r="F382" s="11" t="str">
        <f t="shared" si="33"/>
        <v/>
      </c>
      <c r="G382" s="10" t="str">
        <v/>
      </c>
      <c r="H382" s="11" t="str">
        <v/>
      </c>
      <c r="I382" s="11" t="str">
        <v/>
      </c>
    </row>
    <row r="383" spans="2:9">
      <c r="B383" s="11" t="str">
        <f t="shared" si="31"/>
        <v/>
      </c>
      <c r="C383" s="11" t="str">
        <f t="shared" si="34"/>
        <v/>
      </c>
      <c r="D383" s="11" t="str">
        <f t="shared" si="35"/>
        <v/>
      </c>
      <c r="E383" s="11" t="str">
        <f t="shared" si="32"/>
        <v/>
      </c>
      <c r="F383" s="11" t="str">
        <f t="shared" si="33"/>
        <v/>
      </c>
      <c r="G383" s="10" t="str">
        <v/>
      </c>
      <c r="H383" s="11" t="str">
        <v/>
      </c>
      <c r="I383" s="11" t="str">
        <v/>
      </c>
    </row>
    <row r="384" spans="2:9">
      <c r="B384" s="11" t="str">
        <f t="shared" si="31"/>
        <v/>
      </c>
      <c r="C384" s="11" t="str">
        <f t="shared" si="34"/>
        <v/>
      </c>
      <c r="D384" s="11" t="str">
        <f t="shared" si="35"/>
        <v/>
      </c>
      <c r="E384" s="11" t="str">
        <f t="shared" si="32"/>
        <v/>
      </c>
      <c r="F384" s="11" t="str">
        <f t="shared" si="33"/>
        <v/>
      </c>
      <c r="G384" s="10" t="str">
        <v/>
      </c>
      <c r="H384" s="11" t="str">
        <v/>
      </c>
      <c r="I384" s="11" t="str">
        <v/>
      </c>
    </row>
    <row r="385" spans="2:9">
      <c r="B385" s="11" t="str">
        <f t="shared" ref="B385:B448" si="36">IFERROR(IF(FIND(" ",A385)=6,IF(IFERROR(FIND(" PB",A385),"")&lt;&gt;"","артикул",IF(IFERROR(FIND(" CRN",A385),"")&lt;&gt;"","артикул","")),""),"")</f>
        <v/>
      </c>
      <c r="C385" s="11" t="str">
        <f t="shared" si="34"/>
        <v/>
      </c>
      <c r="D385" s="11" t="str">
        <f t="shared" si="35"/>
        <v/>
      </c>
      <c r="E385" s="11" t="str">
        <f t="shared" si="32"/>
        <v/>
      </c>
      <c r="F385" s="11" t="str">
        <f t="shared" si="33"/>
        <v/>
      </c>
      <c r="G385" s="10" t="str">
        <v/>
      </c>
      <c r="H385" s="11" t="str">
        <v/>
      </c>
      <c r="I385" s="11" t="str">
        <v/>
      </c>
    </row>
    <row r="386" spans="2:9">
      <c r="B386" s="11" t="str">
        <f t="shared" si="36"/>
        <v/>
      </c>
      <c r="C386" s="11" t="str">
        <f t="shared" si="34"/>
        <v/>
      </c>
      <c r="D386" s="11" t="str">
        <f t="shared" si="35"/>
        <v/>
      </c>
      <c r="E386" s="11" t="str">
        <f t="shared" ref="E386:E449" si="37" xml:space="preserve">
IF(B386="Артикул",
IF(
AND(RIGHT(A387,1)="%",
RIGHT(A388,1)="%",
RIGHT(A389,1)="%",
RIGHT(A390,1)="%"),MID(A391,FIND(" ",A391),50),
IF(
AND(RIGHT(A387,1)="%",
RIGHT(A388,1)="%",
RIGHT(A389,1)="%"),MID(A390,FIND(" ",A390),50),
IF(
AND(RIGHT(A387,1)="%",
RIGHT(A388,1)="%"),
MID(A389,FIND(" ",A389),50),
IF(
RIGHT(A387,1)="%",
MID(A388,FIND(" ",A388),50),"")))),"")</f>
        <v/>
      </c>
      <c r="F386" s="11" t="str">
        <f t="shared" ref="F386:F449" si="38">IFERROR(
IF(
AND(LEFT(A386,8)="Discount",FIND("%",A386)&gt;0),
MID(A386,
FIND(" ",A386),
FIND("%",A386)-FIND(" ",A386))
*-1,""),"")</f>
        <v/>
      </c>
      <c r="G386" s="10" t="str">
        <v/>
      </c>
      <c r="H386" s="11" t="str">
        <v/>
      </c>
      <c r="I386" s="11" t="str">
        <v/>
      </c>
    </row>
    <row r="387" spans="2:9">
      <c r="B387" s="11" t="str">
        <f t="shared" si="36"/>
        <v/>
      </c>
      <c r="C387" s="11" t="str">
        <f t="shared" si="34"/>
        <v/>
      </c>
      <c r="D387" s="11" t="str">
        <f t="shared" si="35"/>
        <v/>
      </c>
      <c r="E387" s="11" t="str">
        <f t="shared" si="37"/>
        <v/>
      </c>
      <c r="F387" s="11" t="str">
        <f t="shared" si="38"/>
        <v/>
      </c>
      <c r="G387" s="10" t="str">
        <v/>
      </c>
      <c r="H387" s="11" t="str">
        <v/>
      </c>
      <c r="I387" s="11" t="str">
        <v/>
      </c>
    </row>
    <row r="388" spans="2:9">
      <c r="B388" s="11" t="str">
        <f t="shared" si="36"/>
        <v/>
      </c>
      <c r="C388" s="11" t="str">
        <f t="shared" si="34"/>
        <v/>
      </c>
      <c r="D388" s="11" t="str">
        <f t="shared" si="35"/>
        <v/>
      </c>
      <c r="E388" s="11" t="str">
        <f t="shared" si="37"/>
        <v/>
      </c>
      <c r="F388" s="11" t="str">
        <f t="shared" si="38"/>
        <v/>
      </c>
      <c r="G388" s="10" t="str">
        <v/>
      </c>
      <c r="H388" s="11" t="str">
        <v/>
      </c>
      <c r="I388" s="11" t="str">
        <v/>
      </c>
    </row>
    <row r="389" spans="2:9">
      <c r="B389" s="11" t="str">
        <f t="shared" si="36"/>
        <v/>
      </c>
      <c r="C389" s="11" t="str">
        <f t="shared" si="34"/>
        <v/>
      </c>
      <c r="D389" s="11" t="str">
        <f t="shared" si="35"/>
        <v/>
      </c>
      <c r="E389" s="11" t="str">
        <f t="shared" si="37"/>
        <v/>
      </c>
      <c r="F389" s="11" t="str">
        <f t="shared" si="38"/>
        <v/>
      </c>
      <c r="G389" s="10" t="str">
        <v/>
      </c>
      <c r="H389" s="11" t="str">
        <v/>
      </c>
      <c r="I389" s="11" t="str">
        <v/>
      </c>
    </row>
    <row r="390" spans="2:9">
      <c r="B390" s="11" t="str">
        <f t="shared" si="36"/>
        <v/>
      </c>
      <c r="C390" s="11" t="str">
        <f t="shared" si="34"/>
        <v/>
      </c>
      <c r="D390" s="11" t="str">
        <f t="shared" si="35"/>
        <v/>
      </c>
      <c r="E390" s="11" t="str">
        <f t="shared" si="37"/>
        <v/>
      </c>
      <c r="F390" s="11" t="str">
        <f t="shared" si="38"/>
        <v/>
      </c>
      <c r="G390" s="10" t="str">
        <v/>
      </c>
      <c r="H390" s="11" t="str">
        <v/>
      </c>
      <c r="I390" s="11" t="str">
        <v/>
      </c>
    </row>
    <row r="391" spans="2:9">
      <c r="B391" s="11" t="str">
        <f t="shared" si="36"/>
        <v/>
      </c>
      <c r="C391" s="11" t="str">
        <f t="shared" si="34"/>
        <v/>
      </c>
      <c r="D391" s="11" t="str">
        <f t="shared" si="35"/>
        <v/>
      </c>
      <c r="E391" s="11" t="str">
        <f t="shared" si="37"/>
        <v/>
      </c>
      <c r="F391" s="11" t="str">
        <f t="shared" si="38"/>
        <v/>
      </c>
      <c r="G391" s="10" t="str">
        <v/>
      </c>
      <c r="H391" s="11" t="str">
        <v/>
      </c>
      <c r="I391" s="11" t="str">
        <v/>
      </c>
    </row>
    <row r="392" spans="2:9">
      <c r="B392" s="11" t="str">
        <f t="shared" si="36"/>
        <v/>
      </c>
      <c r="C392" s="11" t="str">
        <f t="shared" si="34"/>
        <v/>
      </c>
      <c r="D392" s="11" t="str">
        <f t="shared" si="35"/>
        <v/>
      </c>
      <c r="E392" s="11" t="str">
        <f t="shared" si="37"/>
        <v/>
      </c>
      <c r="F392" s="11" t="str">
        <f t="shared" si="38"/>
        <v/>
      </c>
      <c r="G392" s="10" t="str">
        <v/>
      </c>
      <c r="H392" s="11" t="str">
        <v/>
      </c>
      <c r="I392" s="11" t="str">
        <v/>
      </c>
    </row>
    <row r="393" spans="2:9">
      <c r="B393" s="11" t="str">
        <f t="shared" si="36"/>
        <v/>
      </c>
      <c r="C393" s="11" t="str">
        <f t="shared" si="34"/>
        <v/>
      </c>
      <c r="D393" s="11" t="str">
        <f t="shared" si="35"/>
        <v/>
      </c>
      <c r="E393" s="11" t="str">
        <f t="shared" si="37"/>
        <v/>
      </c>
      <c r="F393" s="11" t="str">
        <f t="shared" si="38"/>
        <v/>
      </c>
      <c r="G393" s="10" t="str">
        <v/>
      </c>
      <c r="H393" s="11" t="str">
        <v/>
      </c>
      <c r="I393" s="11" t="str">
        <v/>
      </c>
    </row>
    <row r="394" spans="2:9">
      <c r="B394" s="11" t="str">
        <f t="shared" si="36"/>
        <v/>
      </c>
      <c r="C394" s="11" t="str">
        <f t="shared" si="34"/>
        <v/>
      </c>
      <c r="D394" s="11" t="str">
        <f t="shared" si="35"/>
        <v/>
      </c>
      <c r="E394" s="11" t="str">
        <f t="shared" si="37"/>
        <v/>
      </c>
      <c r="F394" s="11" t="str">
        <f t="shared" si="38"/>
        <v/>
      </c>
      <c r="G394" s="10" t="str">
        <v/>
      </c>
      <c r="H394" s="11" t="str">
        <v/>
      </c>
      <c r="I394" s="11" t="str">
        <v/>
      </c>
    </row>
    <row r="395" spans="2:9">
      <c r="B395" s="11" t="str">
        <f t="shared" si="36"/>
        <v/>
      </c>
      <c r="C395" s="11" t="str">
        <f t="shared" si="34"/>
        <v/>
      </c>
      <c r="D395" s="11" t="str">
        <f t="shared" si="35"/>
        <v/>
      </c>
      <c r="E395" s="11" t="str">
        <f t="shared" si="37"/>
        <v/>
      </c>
      <c r="F395" s="11" t="str">
        <f t="shared" si="38"/>
        <v/>
      </c>
      <c r="G395" s="10" t="str">
        <v/>
      </c>
      <c r="H395" s="11" t="str">
        <v/>
      </c>
      <c r="I395" s="11" t="str">
        <v/>
      </c>
    </row>
    <row r="396" spans="2:9">
      <c r="B396" s="11" t="str">
        <f t="shared" si="36"/>
        <v/>
      </c>
      <c r="C396" s="11" t="str">
        <f t="shared" si="34"/>
        <v/>
      </c>
      <c r="D396" s="11" t="str">
        <f t="shared" si="35"/>
        <v/>
      </c>
      <c r="E396" s="11" t="str">
        <f t="shared" si="37"/>
        <v/>
      </c>
      <c r="F396" s="11" t="str">
        <f t="shared" si="38"/>
        <v/>
      </c>
      <c r="G396" s="10" t="str">
        <v/>
      </c>
      <c r="H396" s="11" t="str">
        <v/>
      </c>
      <c r="I396" s="11" t="str">
        <v/>
      </c>
    </row>
    <row r="397" spans="2:9">
      <c r="B397" s="11" t="str">
        <f t="shared" si="36"/>
        <v/>
      </c>
      <c r="C397" s="11" t="str">
        <f t="shared" ref="C397:C460" si="39">IF(B397="артикул",A397,"")</f>
        <v/>
      </c>
      <c r="D397" s="11" t="str">
        <f t="shared" ref="D397:D460" si="40">IF(B397="артикул",A398,"")</f>
        <v/>
      </c>
      <c r="E397" s="11" t="str">
        <f t="shared" si="37"/>
        <v/>
      </c>
      <c r="F397" s="11" t="str">
        <f t="shared" si="38"/>
        <v/>
      </c>
      <c r="G397" s="10" t="str">
        <v/>
      </c>
      <c r="H397" s="11" t="str">
        <v/>
      </c>
      <c r="I397" s="11" t="str">
        <v/>
      </c>
    </row>
    <row r="398" spans="2:9">
      <c r="B398" s="11" t="str">
        <f t="shared" si="36"/>
        <v/>
      </c>
      <c r="C398" s="11" t="str">
        <f t="shared" si="39"/>
        <v/>
      </c>
      <c r="D398" s="11" t="str">
        <f t="shared" si="40"/>
        <v/>
      </c>
      <c r="E398" s="11" t="str">
        <f t="shared" si="37"/>
        <v/>
      </c>
      <c r="F398" s="11" t="str">
        <f t="shared" si="38"/>
        <v/>
      </c>
      <c r="G398" s="10" t="str">
        <v/>
      </c>
      <c r="H398" s="11" t="str">
        <v/>
      </c>
      <c r="I398" s="11" t="str">
        <v/>
      </c>
    </row>
    <row r="399" spans="2:9">
      <c r="B399" s="11" t="str">
        <f t="shared" si="36"/>
        <v/>
      </c>
      <c r="C399" s="11" t="str">
        <f t="shared" si="39"/>
        <v/>
      </c>
      <c r="D399" s="11" t="str">
        <f t="shared" si="40"/>
        <v/>
      </c>
      <c r="E399" s="11" t="str">
        <f t="shared" si="37"/>
        <v/>
      </c>
      <c r="F399" s="11" t="str">
        <f t="shared" si="38"/>
        <v/>
      </c>
      <c r="G399" s="10" t="str">
        <v/>
      </c>
      <c r="H399" s="11" t="str">
        <v/>
      </c>
      <c r="I399" s="11" t="str">
        <v/>
      </c>
    </row>
    <row r="400" spans="2:9">
      <c r="B400" s="11" t="str">
        <f t="shared" si="36"/>
        <v/>
      </c>
      <c r="C400" s="11" t="str">
        <f t="shared" si="39"/>
        <v/>
      </c>
      <c r="D400" s="11" t="str">
        <f t="shared" si="40"/>
        <v/>
      </c>
      <c r="E400" s="11" t="str">
        <f t="shared" si="37"/>
        <v/>
      </c>
      <c r="F400" s="11" t="str">
        <f t="shared" si="38"/>
        <v/>
      </c>
      <c r="G400" s="10" t="str">
        <v/>
      </c>
      <c r="H400" s="11" t="str">
        <v/>
      </c>
      <c r="I400" s="11" t="str">
        <v/>
      </c>
    </row>
    <row r="401" spans="2:9">
      <c r="B401" s="11" t="str">
        <f t="shared" si="36"/>
        <v/>
      </c>
      <c r="C401" s="11" t="str">
        <f t="shared" si="39"/>
        <v/>
      </c>
      <c r="D401" s="11" t="str">
        <f t="shared" si="40"/>
        <v/>
      </c>
      <c r="E401" s="11" t="str">
        <f t="shared" si="37"/>
        <v/>
      </c>
      <c r="F401" s="11" t="str">
        <f t="shared" si="38"/>
        <v/>
      </c>
      <c r="G401" s="10" t="str">
        <v/>
      </c>
      <c r="H401" s="11" t="str">
        <v/>
      </c>
      <c r="I401" s="11" t="str">
        <v/>
      </c>
    </row>
    <row r="402" spans="2:9">
      <c r="B402" s="11" t="str">
        <f t="shared" si="36"/>
        <v/>
      </c>
      <c r="C402" s="11" t="str">
        <f t="shared" si="39"/>
        <v/>
      </c>
      <c r="D402" s="11" t="str">
        <f t="shared" si="40"/>
        <v/>
      </c>
      <c r="E402" s="11" t="str">
        <f t="shared" si="37"/>
        <v/>
      </c>
      <c r="F402" s="11" t="str">
        <f t="shared" si="38"/>
        <v/>
      </c>
      <c r="G402" s="10" t="str">
        <v/>
      </c>
      <c r="H402" s="11" t="str">
        <v/>
      </c>
      <c r="I402" s="11" t="str">
        <v/>
      </c>
    </row>
    <row r="403" spans="2:9">
      <c r="B403" s="11" t="str">
        <f t="shared" si="36"/>
        <v/>
      </c>
      <c r="C403" s="11" t="str">
        <f t="shared" si="39"/>
        <v/>
      </c>
      <c r="D403" s="11" t="str">
        <f t="shared" si="40"/>
        <v/>
      </c>
      <c r="E403" s="11" t="str">
        <f t="shared" si="37"/>
        <v/>
      </c>
      <c r="F403" s="11" t="str">
        <f t="shared" si="38"/>
        <v/>
      </c>
      <c r="G403" s="10" t="str">
        <v/>
      </c>
      <c r="H403" s="11" t="str">
        <v/>
      </c>
      <c r="I403" s="11" t="str">
        <v/>
      </c>
    </row>
    <row r="404" spans="2:9">
      <c r="B404" s="11" t="str">
        <f t="shared" si="36"/>
        <v/>
      </c>
      <c r="C404" s="11" t="str">
        <f t="shared" si="39"/>
        <v/>
      </c>
      <c r="D404" s="11" t="str">
        <f t="shared" si="40"/>
        <v/>
      </c>
      <c r="E404" s="11" t="str">
        <f t="shared" si="37"/>
        <v/>
      </c>
      <c r="F404" s="11" t="str">
        <f t="shared" si="38"/>
        <v/>
      </c>
      <c r="G404" s="10" t="str">
        <v/>
      </c>
      <c r="H404" s="11" t="str">
        <v/>
      </c>
      <c r="I404" s="11" t="str">
        <v/>
      </c>
    </row>
    <row r="405" spans="2:9">
      <c r="B405" s="11" t="str">
        <f t="shared" si="36"/>
        <v/>
      </c>
      <c r="C405" s="11" t="str">
        <f t="shared" si="39"/>
        <v/>
      </c>
      <c r="D405" s="11" t="str">
        <f t="shared" si="40"/>
        <v/>
      </c>
      <c r="E405" s="11" t="str">
        <f t="shared" si="37"/>
        <v/>
      </c>
      <c r="F405" s="11" t="str">
        <f t="shared" si="38"/>
        <v/>
      </c>
      <c r="G405" s="10" t="str">
        <v/>
      </c>
      <c r="H405" s="11" t="str">
        <v/>
      </c>
      <c r="I405" s="11" t="str">
        <v/>
      </c>
    </row>
    <row r="406" spans="2:9">
      <c r="B406" s="11" t="str">
        <f t="shared" si="36"/>
        <v/>
      </c>
      <c r="C406" s="11" t="str">
        <f t="shared" si="39"/>
        <v/>
      </c>
      <c r="D406" s="11" t="str">
        <f t="shared" si="40"/>
        <v/>
      </c>
      <c r="E406" s="11" t="str">
        <f t="shared" si="37"/>
        <v/>
      </c>
      <c r="F406" s="11" t="str">
        <f t="shared" si="38"/>
        <v/>
      </c>
      <c r="G406" s="10" t="str">
        <v/>
      </c>
      <c r="H406" s="11" t="str">
        <v/>
      </c>
      <c r="I406" s="11" t="str">
        <v/>
      </c>
    </row>
    <row r="407" spans="2:9">
      <c r="B407" s="11" t="str">
        <f t="shared" si="36"/>
        <v/>
      </c>
      <c r="C407" s="11" t="str">
        <f t="shared" si="39"/>
        <v/>
      </c>
      <c r="D407" s="11" t="str">
        <f t="shared" si="40"/>
        <v/>
      </c>
      <c r="E407" s="11" t="str">
        <f t="shared" si="37"/>
        <v/>
      </c>
      <c r="F407" s="11" t="str">
        <f t="shared" si="38"/>
        <v/>
      </c>
      <c r="G407" s="10" t="str">
        <v/>
      </c>
      <c r="H407" s="11" t="str">
        <v/>
      </c>
      <c r="I407" s="11" t="str">
        <v/>
      </c>
    </row>
    <row r="408" spans="2:9">
      <c r="B408" s="11" t="str">
        <f t="shared" si="36"/>
        <v/>
      </c>
      <c r="C408" s="11" t="str">
        <f t="shared" si="39"/>
        <v/>
      </c>
      <c r="D408" s="11" t="str">
        <f t="shared" si="40"/>
        <v/>
      </c>
      <c r="E408" s="11" t="str">
        <f t="shared" si="37"/>
        <v/>
      </c>
      <c r="F408" s="11" t="str">
        <f t="shared" si="38"/>
        <v/>
      </c>
      <c r="G408" s="10" t="str">
        <v/>
      </c>
      <c r="H408" s="11" t="str">
        <v/>
      </c>
      <c r="I408" s="11" t="str">
        <v/>
      </c>
    </row>
    <row r="409" spans="2:9">
      <c r="B409" s="11" t="str">
        <f t="shared" si="36"/>
        <v/>
      </c>
      <c r="C409" s="11" t="str">
        <f t="shared" si="39"/>
        <v/>
      </c>
      <c r="D409" s="11" t="str">
        <f t="shared" si="40"/>
        <v/>
      </c>
      <c r="E409" s="11" t="str">
        <f t="shared" si="37"/>
        <v/>
      </c>
      <c r="F409" s="11" t="str">
        <f t="shared" si="38"/>
        <v/>
      </c>
      <c r="G409" s="10" t="str">
        <v/>
      </c>
      <c r="H409" s="11" t="str">
        <v/>
      </c>
      <c r="I409" s="11" t="str">
        <v/>
      </c>
    </row>
    <row r="410" spans="2:9">
      <c r="B410" s="11" t="str">
        <f t="shared" si="36"/>
        <v/>
      </c>
      <c r="C410" s="11" t="str">
        <f t="shared" si="39"/>
        <v/>
      </c>
      <c r="D410" s="11" t="str">
        <f t="shared" si="40"/>
        <v/>
      </c>
      <c r="E410" s="11" t="str">
        <f t="shared" si="37"/>
        <v/>
      </c>
      <c r="F410" s="11" t="str">
        <f t="shared" si="38"/>
        <v/>
      </c>
      <c r="G410" s="10" t="str">
        <v/>
      </c>
      <c r="H410" s="11" t="str">
        <v/>
      </c>
      <c r="I410" s="11" t="str">
        <v/>
      </c>
    </row>
    <row r="411" spans="2:9">
      <c r="B411" s="11" t="str">
        <f t="shared" si="36"/>
        <v/>
      </c>
      <c r="C411" s="11" t="str">
        <f t="shared" si="39"/>
        <v/>
      </c>
      <c r="D411" s="11" t="str">
        <f t="shared" si="40"/>
        <v/>
      </c>
      <c r="E411" s="11" t="str">
        <f t="shared" si="37"/>
        <v/>
      </c>
      <c r="F411" s="11" t="str">
        <f t="shared" si="38"/>
        <v/>
      </c>
      <c r="G411" s="10" t="str">
        <v/>
      </c>
      <c r="H411" s="11" t="str">
        <v/>
      </c>
      <c r="I411" s="11" t="str">
        <v/>
      </c>
    </row>
    <row r="412" spans="2:9">
      <c r="B412" s="11" t="str">
        <f t="shared" si="36"/>
        <v/>
      </c>
      <c r="C412" s="11" t="str">
        <f t="shared" si="39"/>
        <v/>
      </c>
      <c r="D412" s="11" t="str">
        <f t="shared" si="40"/>
        <v/>
      </c>
      <c r="E412" s="11" t="str">
        <f t="shared" si="37"/>
        <v/>
      </c>
      <c r="F412" s="11" t="str">
        <f t="shared" si="38"/>
        <v/>
      </c>
      <c r="G412" s="10" t="str">
        <v/>
      </c>
      <c r="H412" s="11" t="str">
        <v/>
      </c>
      <c r="I412" s="11" t="str">
        <v/>
      </c>
    </row>
    <row r="413" spans="2:9">
      <c r="B413" s="11" t="str">
        <f t="shared" si="36"/>
        <v/>
      </c>
      <c r="C413" s="11" t="str">
        <f t="shared" si="39"/>
        <v/>
      </c>
      <c r="D413" s="11" t="str">
        <f t="shared" si="40"/>
        <v/>
      </c>
      <c r="E413" s="11" t="str">
        <f t="shared" si="37"/>
        <v/>
      </c>
      <c r="F413" s="11" t="str">
        <f t="shared" si="38"/>
        <v/>
      </c>
      <c r="G413" s="10" t="str">
        <v/>
      </c>
      <c r="H413" s="11" t="str">
        <v/>
      </c>
      <c r="I413" s="11" t="str">
        <v/>
      </c>
    </row>
    <row r="414" spans="2:9">
      <c r="B414" s="11" t="str">
        <f t="shared" si="36"/>
        <v/>
      </c>
      <c r="C414" s="11" t="str">
        <f t="shared" si="39"/>
        <v/>
      </c>
      <c r="D414" s="11" t="str">
        <f t="shared" si="40"/>
        <v/>
      </c>
      <c r="E414" s="11" t="str">
        <f t="shared" si="37"/>
        <v/>
      </c>
      <c r="F414" s="11" t="str">
        <f t="shared" si="38"/>
        <v/>
      </c>
      <c r="G414" s="10" t="str">
        <v/>
      </c>
      <c r="H414" s="11" t="str">
        <v/>
      </c>
      <c r="I414" s="11" t="str">
        <v/>
      </c>
    </row>
    <row r="415" spans="2:9">
      <c r="B415" s="11" t="str">
        <f t="shared" si="36"/>
        <v/>
      </c>
      <c r="C415" s="11" t="str">
        <f t="shared" si="39"/>
        <v/>
      </c>
      <c r="D415" s="11" t="str">
        <f t="shared" si="40"/>
        <v/>
      </c>
      <c r="E415" s="11" t="str">
        <f t="shared" si="37"/>
        <v/>
      </c>
      <c r="F415" s="11" t="str">
        <f t="shared" si="38"/>
        <v/>
      </c>
      <c r="G415" s="10" t="str">
        <v/>
      </c>
      <c r="H415" s="11" t="str">
        <v/>
      </c>
      <c r="I415" s="11" t="str">
        <v/>
      </c>
    </row>
    <row r="416" spans="2:9">
      <c r="B416" s="11" t="str">
        <f t="shared" si="36"/>
        <v/>
      </c>
      <c r="C416" s="11" t="str">
        <f t="shared" si="39"/>
        <v/>
      </c>
      <c r="D416" s="11" t="str">
        <f t="shared" si="40"/>
        <v/>
      </c>
      <c r="E416" s="11" t="str">
        <f t="shared" si="37"/>
        <v/>
      </c>
      <c r="F416" s="11" t="str">
        <f t="shared" si="38"/>
        <v/>
      </c>
      <c r="G416" s="10" t="str">
        <v/>
      </c>
      <c r="H416" s="11" t="str">
        <v/>
      </c>
      <c r="I416" s="11" t="str">
        <v/>
      </c>
    </row>
    <row r="417" spans="2:9">
      <c r="B417" s="11" t="str">
        <f t="shared" si="36"/>
        <v/>
      </c>
      <c r="C417" s="11" t="str">
        <f t="shared" si="39"/>
        <v/>
      </c>
      <c r="D417" s="11" t="str">
        <f t="shared" si="40"/>
        <v/>
      </c>
      <c r="E417" s="11" t="str">
        <f t="shared" si="37"/>
        <v/>
      </c>
      <c r="F417" s="11" t="str">
        <f t="shared" si="38"/>
        <v/>
      </c>
      <c r="G417" s="10" t="str">
        <v/>
      </c>
      <c r="H417" s="11" t="str">
        <v/>
      </c>
      <c r="I417" s="11" t="str">
        <v/>
      </c>
    </row>
    <row r="418" spans="2:9">
      <c r="B418" s="11" t="str">
        <f t="shared" si="36"/>
        <v/>
      </c>
      <c r="C418" s="11" t="str">
        <f t="shared" si="39"/>
        <v/>
      </c>
      <c r="D418" s="11" t="str">
        <f t="shared" si="40"/>
        <v/>
      </c>
      <c r="E418" s="11" t="str">
        <f t="shared" si="37"/>
        <v/>
      </c>
      <c r="F418" s="11" t="str">
        <f t="shared" si="38"/>
        <v/>
      </c>
      <c r="G418" s="10" t="str">
        <v/>
      </c>
      <c r="H418" s="11" t="str">
        <v/>
      </c>
      <c r="I418" s="11" t="str">
        <v/>
      </c>
    </row>
    <row r="419" spans="2:9">
      <c r="B419" s="11" t="str">
        <f t="shared" si="36"/>
        <v/>
      </c>
      <c r="C419" s="11" t="str">
        <f t="shared" si="39"/>
        <v/>
      </c>
      <c r="D419" s="11" t="str">
        <f t="shared" si="40"/>
        <v/>
      </c>
      <c r="E419" s="11" t="str">
        <f t="shared" si="37"/>
        <v/>
      </c>
      <c r="F419" s="11" t="str">
        <f t="shared" si="38"/>
        <v/>
      </c>
      <c r="G419" s="10" t="str">
        <v/>
      </c>
      <c r="H419" s="11" t="str">
        <v/>
      </c>
      <c r="I419" s="11" t="str">
        <v/>
      </c>
    </row>
    <row r="420" spans="2:9">
      <c r="B420" s="11" t="str">
        <f t="shared" si="36"/>
        <v/>
      </c>
      <c r="C420" s="11" t="str">
        <f t="shared" si="39"/>
        <v/>
      </c>
      <c r="D420" s="11" t="str">
        <f t="shared" si="40"/>
        <v/>
      </c>
      <c r="E420" s="11" t="str">
        <f t="shared" si="37"/>
        <v/>
      </c>
      <c r="F420" s="11" t="str">
        <f t="shared" si="38"/>
        <v/>
      </c>
      <c r="G420" s="10" t="str">
        <v/>
      </c>
      <c r="H420" s="11" t="str">
        <v/>
      </c>
      <c r="I420" s="11" t="str">
        <v/>
      </c>
    </row>
    <row r="421" spans="2:9">
      <c r="B421" s="11" t="str">
        <f t="shared" si="36"/>
        <v/>
      </c>
      <c r="C421" s="11" t="str">
        <f t="shared" si="39"/>
        <v/>
      </c>
      <c r="D421" s="11" t="str">
        <f t="shared" si="40"/>
        <v/>
      </c>
      <c r="E421" s="11" t="str">
        <f t="shared" si="37"/>
        <v/>
      </c>
      <c r="F421" s="11" t="str">
        <f t="shared" si="38"/>
        <v/>
      </c>
      <c r="G421" s="10" t="str">
        <v/>
      </c>
      <c r="H421" s="11" t="str">
        <v/>
      </c>
      <c r="I421" s="11" t="str">
        <v/>
      </c>
    </row>
    <row r="422" spans="2:9">
      <c r="B422" s="11" t="str">
        <f t="shared" si="36"/>
        <v/>
      </c>
      <c r="C422" s="11" t="str">
        <f t="shared" si="39"/>
        <v/>
      </c>
      <c r="D422" s="11" t="str">
        <f t="shared" si="40"/>
        <v/>
      </c>
      <c r="E422" s="11" t="str">
        <f t="shared" si="37"/>
        <v/>
      </c>
      <c r="F422" s="11" t="str">
        <f t="shared" si="38"/>
        <v/>
      </c>
      <c r="G422" s="10" t="str">
        <v/>
      </c>
      <c r="H422" s="11" t="str">
        <v/>
      </c>
      <c r="I422" s="11" t="str">
        <v/>
      </c>
    </row>
    <row r="423" spans="2:9">
      <c r="B423" s="11" t="str">
        <f t="shared" si="36"/>
        <v/>
      </c>
      <c r="C423" s="11" t="str">
        <f t="shared" si="39"/>
        <v/>
      </c>
      <c r="D423" s="11" t="str">
        <f t="shared" si="40"/>
        <v/>
      </c>
      <c r="E423" s="11" t="str">
        <f t="shared" si="37"/>
        <v/>
      </c>
      <c r="F423" s="11" t="str">
        <f t="shared" si="38"/>
        <v/>
      </c>
      <c r="G423" s="10" t="str">
        <v/>
      </c>
      <c r="H423" s="11" t="str">
        <v/>
      </c>
      <c r="I423" s="11" t="str">
        <v/>
      </c>
    </row>
    <row r="424" spans="2:9">
      <c r="B424" s="11" t="str">
        <f t="shared" si="36"/>
        <v/>
      </c>
      <c r="C424" s="11" t="str">
        <f t="shared" si="39"/>
        <v/>
      </c>
      <c r="D424" s="11" t="str">
        <f t="shared" si="40"/>
        <v/>
      </c>
      <c r="E424" s="11" t="str">
        <f t="shared" si="37"/>
        <v/>
      </c>
      <c r="F424" s="11" t="str">
        <f t="shared" si="38"/>
        <v/>
      </c>
      <c r="G424" s="10" t="str">
        <v/>
      </c>
      <c r="H424" s="11" t="str">
        <v/>
      </c>
      <c r="I424" s="11" t="str">
        <v/>
      </c>
    </row>
    <row r="425" spans="2:9">
      <c r="B425" s="11" t="str">
        <f t="shared" si="36"/>
        <v/>
      </c>
      <c r="C425" s="11" t="str">
        <f t="shared" si="39"/>
        <v/>
      </c>
      <c r="D425" s="11" t="str">
        <f t="shared" si="40"/>
        <v/>
      </c>
      <c r="E425" s="11" t="str">
        <f t="shared" si="37"/>
        <v/>
      </c>
      <c r="F425" s="11" t="str">
        <f t="shared" si="38"/>
        <v/>
      </c>
      <c r="G425" s="10" t="str">
        <v/>
      </c>
      <c r="H425" s="11" t="str">
        <v/>
      </c>
      <c r="I425" s="11" t="str">
        <v/>
      </c>
    </row>
    <row r="426" spans="2:9">
      <c r="B426" s="11" t="str">
        <f t="shared" si="36"/>
        <v/>
      </c>
      <c r="C426" s="11" t="str">
        <f t="shared" si="39"/>
        <v/>
      </c>
      <c r="D426" s="11" t="str">
        <f t="shared" si="40"/>
        <v/>
      </c>
      <c r="E426" s="11" t="str">
        <f t="shared" si="37"/>
        <v/>
      </c>
      <c r="F426" s="11" t="str">
        <f t="shared" si="38"/>
        <v/>
      </c>
      <c r="G426" s="10" t="str">
        <v/>
      </c>
      <c r="H426" s="11" t="str">
        <v/>
      </c>
      <c r="I426" s="11" t="str">
        <v/>
      </c>
    </row>
    <row r="427" spans="2:9">
      <c r="B427" s="11" t="str">
        <f t="shared" si="36"/>
        <v/>
      </c>
      <c r="C427" s="11" t="str">
        <f t="shared" si="39"/>
        <v/>
      </c>
      <c r="D427" s="11" t="str">
        <f t="shared" si="40"/>
        <v/>
      </c>
      <c r="E427" s="11" t="str">
        <f t="shared" si="37"/>
        <v/>
      </c>
      <c r="F427" s="11" t="str">
        <f t="shared" si="38"/>
        <v/>
      </c>
      <c r="G427" s="10" t="str">
        <v/>
      </c>
      <c r="H427" s="11" t="str">
        <v/>
      </c>
      <c r="I427" s="11" t="str">
        <v/>
      </c>
    </row>
    <row r="428" spans="2:9">
      <c r="B428" s="11" t="str">
        <f t="shared" si="36"/>
        <v/>
      </c>
      <c r="C428" s="11" t="str">
        <f t="shared" si="39"/>
        <v/>
      </c>
      <c r="D428" s="11" t="str">
        <f t="shared" si="40"/>
        <v/>
      </c>
      <c r="E428" s="11" t="str">
        <f t="shared" si="37"/>
        <v/>
      </c>
      <c r="F428" s="11" t="str">
        <f t="shared" si="38"/>
        <v/>
      </c>
      <c r="G428" s="10" t="str">
        <v/>
      </c>
      <c r="H428" s="11" t="str">
        <v/>
      </c>
      <c r="I428" s="11" t="str">
        <v/>
      </c>
    </row>
    <row r="429" spans="2:9">
      <c r="B429" s="11" t="str">
        <f t="shared" si="36"/>
        <v/>
      </c>
      <c r="C429" s="11" t="str">
        <f t="shared" si="39"/>
        <v/>
      </c>
      <c r="D429" s="11" t="str">
        <f t="shared" si="40"/>
        <v/>
      </c>
      <c r="E429" s="11" t="str">
        <f t="shared" si="37"/>
        <v/>
      </c>
      <c r="F429" s="11" t="str">
        <f t="shared" si="38"/>
        <v/>
      </c>
      <c r="G429" s="10" t="str">
        <v/>
      </c>
      <c r="H429" s="11" t="str">
        <v/>
      </c>
      <c r="I429" s="11" t="str">
        <v/>
      </c>
    </row>
    <row r="430" spans="2:9">
      <c r="B430" s="11" t="str">
        <f t="shared" si="36"/>
        <v/>
      </c>
      <c r="C430" s="11" t="str">
        <f t="shared" si="39"/>
        <v/>
      </c>
      <c r="D430" s="11" t="str">
        <f t="shared" si="40"/>
        <v/>
      </c>
      <c r="E430" s="11" t="str">
        <f t="shared" si="37"/>
        <v/>
      </c>
      <c r="F430" s="11" t="str">
        <f t="shared" si="38"/>
        <v/>
      </c>
      <c r="G430" s="10" t="str">
        <v/>
      </c>
      <c r="H430" s="11" t="str">
        <v/>
      </c>
      <c r="I430" s="11" t="str">
        <v/>
      </c>
    </row>
    <row r="431" spans="2:9">
      <c r="B431" s="11" t="str">
        <f t="shared" si="36"/>
        <v/>
      </c>
      <c r="C431" s="11" t="str">
        <f t="shared" si="39"/>
        <v/>
      </c>
      <c r="D431" s="11" t="str">
        <f t="shared" si="40"/>
        <v/>
      </c>
      <c r="E431" s="11" t="str">
        <f t="shared" si="37"/>
        <v/>
      </c>
      <c r="F431" s="11" t="str">
        <f t="shared" si="38"/>
        <v/>
      </c>
      <c r="G431" s="10" t="str">
        <v/>
      </c>
      <c r="H431" s="11" t="str">
        <v/>
      </c>
      <c r="I431" s="11" t="str">
        <v/>
      </c>
    </row>
    <row r="432" spans="2:9">
      <c r="B432" s="11" t="str">
        <f t="shared" si="36"/>
        <v/>
      </c>
      <c r="C432" s="11" t="str">
        <f t="shared" si="39"/>
        <v/>
      </c>
      <c r="D432" s="11" t="str">
        <f t="shared" si="40"/>
        <v/>
      </c>
      <c r="E432" s="11" t="str">
        <f t="shared" si="37"/>
        <v/>
      </c>
      <c r="F432" s="11" t="str">
        <f t="shared" si="38"/>
        <v/>
      </c>
      <c r="G432" s="10" t="str">
        <v/>
      </c>
      <c r="H432" s="11" t="str">
        <v/>
      </c>
      <c r="I432" s="11" t="str">
        <v/>
      </c>
    </row>
    <row r="433" spans="2:9">
      <c r="B433" s="11" t="str">
        <f t="shared" si="36"/>
        <v/>
      </c>
      <c r="C433" s="11" t="str">
        <f t="shared" si="39"/>
        <v/>
      </c>
      <c r="D433" s="11" t="str">
        <f t="shared" si="40"/>
        <v/>
      </c>
      <c r="E433" s="11" t="str">
        <f t="shared" si="37"/>
        <v/>
      </c>
      <c r="F433" s="11" t="str">
        <f t="shared" si="38"/>
        <v/>
      </c>
      <c r="G433" s="10" t="str">
        <v/>
      </c>
      <c r="H433" s="11" t="str">
        <v/>
      </c>
      <c r="I433" s="11" t="str">
        <v/>
      </c>
    </row>
    <row r="434" spans="2:9">
      <c r="B434" s="11" t="str">
        <f t="shared" si="36"/>
        <v/>
      </c>
      <c r="C434" s="11" t="str">
        <f t="shared" si="39"/>
        <v/>
      </c>
      <c r="D434" s="11" t="str">
        <f t="shared" si="40"/>
        <v/>
      </c>
      <c r="E434" s="11" t="str">
        <f t="shared" si="37"/>
        <v/>
      </c>
      <c r="F434" s="11" t="str">
        <f t="shared" si="38"/>
        <v/>
      </c>
      <c r="G434" s="10" t="str">
        <v/>
      </c>
      <c r="H434" s="11" t="str">
        <v/>
      </c>
      <c r="I434" s="11" t="str">
        <v/>
      </c>
    </row>
    <row r="435" spans="2:9">
      <c r="B435" s="11" t="str">
        <f t="shared" si="36"/>
        <v/>
      </c>
      <c r="C435" s="11" t="str">
        <f t="shared" si="39"/>
        <v/>
      </c>
      <c r="D435" s="11" t="str">
        <f t="shared" si="40"/>
        <v/>
      </c>
      <c r="E435" s="11" t="str">
        <f t="shared" si="37"/>
        <v/>
      </c>
      <c r="F435" s="11" t="str">
        <f t="shared" si="38"/>
        <v/>
      </c>
      <c r="G435" s="10" t="str">
        <v/>
      </c>
      <c r="H435" s="11" t="str">
        <v/>
      </c>
      <c r="I435" s="11" t="str">
        <v/>
      </c>
    </row>
    <row r="436" spans="2:9">
      <c r="B436" s="11" t="str">
        <f t="shared" si="36"/>
        <v/>
      </c>
      <c r="C436" s="11" t="str">
        <f t="shared" si="39"/>
        <v/>
      </c>
      <c r="D436" s="11" t="str">
        <f t="shared" si="40"/>
        <v/>
      </c>
      <c r="E436" s="11" t="str">
        <f t="shared" si="37"/>
        <v/>
      </c>
      <c r="F436" s="11" t="str">
        <f t="shared" si="38"/>
        <v/>
      </c>
      <c r="G436" s="10" t="str">
        <v/>
      </c>
      <c r="H436" s="11" t="str">
        <v/>
      </c>
      <c r="I436" s="11" t="str">
        <v/>
      </c>
    </row>
    <row r="437" spans="2:9">
      <c r="B437" s="11" t="str">
        <f t="shared" si="36"/>
        <v/>
      </c>
      <c r="C437" s="11" t="str">
        <f t="shared" si="39"/>
        <v/>
      </c>
      <c r="D437" s="11" t="str">
        <f t="shared" si="40"/>
        <v/>
      </c>
      <c r="E437" s="11" t="str">
        <f t="shared" si="37"/>
        <v/>
      </c>
      <c r="F437" s="11" t="str">
        <f t="shared" si="38"/>
        <v/>
      </c>
      <c r="G437" s="10" t="str">
        <v/>
      </c>
      <c r="H437" s="11" t="str">
        <v/>
      </c>
      <c r="I437" s="11" t="str">
        <v/>
      </c>
    </row>
    <row r="438" spans="2:9">
      <c r="B438" s="11" t="str">
        <f t="shared" si="36"/>
        <v/>
      </c>
      <c r="C438" s="11" t="str">
        <f t="shared" si="39"/>
        <v/>
      </c>
      <c r="D438" s="11" t="str">
        <f t="shared" si="40"/>
        <v/>
      </c>
      <c r="E438" s="11" t="str">
        <f t="shared" si="37"/>
        <v/>
      </c>
      <c r="F438" s="11" t="str">
        <f t="shared" si="38"/>
        <v/>
      </c>
      <c r="G438" s="10" t="str">
        <v/>
      </c>
      <c r="H438" s="11" t="str">
        <v/>
      </c>
      <c r="I438" s="11" t="str">
        <v/>
      </c>
    </row>
    <row r="439" spans="2:9">
      <c r="B439" s="11" t="str">
        <f t="shared" si="36"/>
        <v/>
      </c>
      <c r="C439" s="11" t="str">
        <f t="shared" si="39"/>
        <v/>
      </c>
      <c r="D439" s="11" t="str">
        <f t="shared" si="40"/>
        <v/>
      </c>
      <c r="E439" s="11" t="str">
        <f t="shared" si="37"/>
        <v/>
      </c>
      <c r="F439" s="11" t="str">
        <f t="shared" si="38"/>
        <v/>
      </c>
      <c r="G439" s="10" t="str">
        <v/>
      </c>
      <c r="H439" s="11" t="str">
        <v/>
      </c>
      <c r="I439" s="11" t="str">
        <v/>
      </c>
    </row>
    <row r="440" spans="2:9">
      <c r="B440" s="11" t="str">
        <f t="shared" si="36"/>
        <v/>
      </c>
      <c r="C440" s="11" t="str">
        <f t="shared" si="39"/>
        <v/>
      </c>
      <c r="D440" s="11" t="str">
        <f t="shared" si="40"/>
        <v/>
      </c>
      <c r="E440" s="11" t="str">
        <f t="shared" si="37"/>
        <v/>
      </c>
      <c r="F440" s="11" t="str">
        <f t="shared" si="38"/>
        <v/>
      </c>
      <c r="G440" s="10" t="str">
        <v/>
      </c>
      <c r="H440" s="11" t="str">
        <v/>
      </c>
      <c r="I440" s="11" t="str">
        <v/>
      </c>
    </row>
    <row r="441" spans="2:9">
      <c r="B441" s="11" t="str">
        <f t="shared" si="36"/>
        <v/>
      </c>
      <c r="C441" s="11" t="str">
        <f t="shared" si="39"/>
        <v/>
      </c>
      <c r="D441" s="11" t="str">
        <f t="shared" si="40"/>
        <v/>
      </c>
      <c r="E441" s="11" t="str">
        <f t="shared" si="37"/>
        <v/>
      </c>
      <c r="F441" s="11" t="str">
        <f t="shared" si="38"/>
        <v/>
      </c>
      <c r="G441" s="10" t="str">
        <v/>
      </c>
      <c r="H441" s="11" t="str">
        <v/>
      </c>
      <c r="I441" s="11" t="str">
        <v/>
      </c>
    </row>
    <row r="442" spans="2:9">
      <c r="B442" s="11" t="str">
        <f t="shared" si="36"/>
        <v/>
      </c>
      <c r="C442" s="11" t="str">
        <f t="shared" si="39"/>
        <v/>
      </c>
      <c r="D442" s="11" t="str">
        <f t="shared" si="40"/>
        <v/>
      </c>
      <c r="E442" s="11" t="str">
        <f t="shared" si="37"/>
        <v/>
      </c>
      <c r="F442" s="11" t="str">
        <f t="shared" si="38"/>
        <v/>
      </c>
      <c r="G442" s="10" t="str">
        <v/>
      </c>
      <c r="H442" s="11" t="str">
        <v/>
      </c>
      <c r="I442" s="11" t="str">
        <v/>
      </c>
    </row>
    <row r="443" spans="2:9">
      <c r="B443" s="11" t="str">
        <f t="shared" si="36"/>
        <v/>
      </c>
      <c r="C443" s="11" t="str">
        <f t="shared" si="39"/>
        <v/>
      </c>
      <c r="D443" s="11" t="str">
        <f t="shared" si="40"/>
        <v/>
      </c>
      <c r="E443" s="11" t="str">
        <f t="shared" si="37"/>
        <v/>
      </c>
      <c r="F443" s="11" t="str">
        <f t="shared" si="38"/>
        <v/>
      </c>
      <c r="G443" s="10" t="str">
        <v/>
      </c>
      <c r="H443" s="11" t="str">
        <v/>
      </c>
      <c r="I443" s="11" t="str">
        <v/>
      </c>
    </row>
    <row r="444" spans="2:9">
      <c r="B444" s="11" t="str">
        <f t="shared" si="36"/>
        <v/>
      </c>
      <c r="C444" s="11" t="str">
        <f t="shared" si="39"/>
        <v/>
      </c>
      <c r="D444" s="11" t="str">
        <f t="shared" si="40"/>
        <v/>
      </c>
      <c r="E444" s="11" t="str">
        <f t="shared" si="37"/>
        <v/>
      </c>
      <c r="F444" s="11" t="str">
        <f t="shared" si="38"/>
        <v/>
      </c>
      <c r="G444" s="10" t="str">
        <v/>
      </c>
      <c r="H444" s="11" t="str">
        <v/>
      </c>
      <c r="I444" s="11" t="str">
        <v/>
      </c>
    </row>
    <row r="445" spans="2:9">
      <c r="B445" s="11" t="str">
        <f t="shared" si="36"/>
        <v/>
      </c>
      <c r="C445" s="11" t="str">
        <f t="shared" si="39"/>
        <v/>
      </c>
      <c r="D445" s="11" t="str">
        <f t="shared" si="40"/>
        <v/>
      </c>
      <c r="E445" s="11" t="str">
        <f t="shared" si="37"/>
        <v/>
      </c>
      <c r="F445" s="11" t="str">
        <f t="shared" si="38"/>
        <v/>
      </c>
      <c r="G445" s="10" t="str">
        <v/>
      </c>
      <c r="H445" s="11" t="str">
        <v/>
      </c>
      <c r="I445" s="11" t="str">
        <v/>
      </c>
    </row>
    <row r="446" spans="2:9">
      <c r="B446" s="11" t="str">
        <f t="shared" si="36"/>
        <v/>
      </c>
      <c r="C446" s="11" t="str">
        <f t="shared" si="39"/>
        <v/>
      </c>
      <c r="D446" s="11" t="str">
        <f t="shared" si="40"/>
        <v/>
      </c>
      <c r="E446" s="11" t="str">
        <f t="shared" si="37"/>
        <v/>
      </c>
      <c r="F446" s="11" t="str">
        <f t="shared" si="38"/>
        <v/>
      </c>
      <c r="G446" s="10" t="str">
        <v/>
      </c>
      <c r="H446" s="11" t="str">
        <v/>
      </c>
      <c r="I446" s="11" t="str">
        <v/>
      </c>
    </row>
    <row r="447" spans="2:9">
      <c r="B447" s="11" t="str">
        <f t="shared" si="36"/>
        <v/>
      </c>
      <c r="C447" s="11" t="str">
        <f t="shared" si="39"/>
        <v/>
      </c>
      <c r="D447" s="11" t="str">
        <f t="shared" si="40"/>
        <v/>
      </c>
      <c r="E447" s="11" t="str">
        <f t="shared" si="37"/>
        <v/>
      </c>
      <c r="F447" s="11" t="str">
        <f t="shared" si="38"/>
        <v/>
      </c>
      <c r="G447" s="10" t="str">
        <v/>
      </c>
      <c r="H447" s="11" t="str">
        <v/>
      </c>
      <c r="I447" s="11" t="str">
        <v/>
      </c>
    </row>
    <row r="448" spans="2:9">
      <c r="B448" s="11" t="str">
        <f t="shared" si="36"/>
        <v/>
      </c>
      <c r="C448" s="11" t="str">
        <f t="shared" si="39"/>
        <v/>
      </c>
      <c r="D448" s="11" t="str">
        <f t="shared" si="40"/>
        <v/>
      </c>
      <c r="E448" s="11" t="str">
        <f t="shared" si="37"/>
        <v/>
      </c>
      <c r="F448" s="11" t="str">
        <f t="shared" si="38"/>
        <v/>
      </c>
      <c r="G448" s="10" t="str">
        <v/>
      </c>
      <c r="H448" s="11" t="str">
        <v/>
      </c>
      <c r="I448" s="11" t="str">
        <v/>
      </c>
    </row>
    <row r="449" spans="2:9">
      <c r="B449" s="11" t="str">
        <f t="shared" ref="B449:B512" si="41">IFERROR(IF(FIND(" ",A449)=6,IF(IFERROR(FIND(" PB",A449),"")&lt;&gt;"","артикул",IF(IFERROR(FIND(" CRN",A449),"")&lt;&gt;"","артикул","")),""),"")</f>
        <v/>
      </c>
      <c r="C449" s="11" t="str">
        <f t="shared" si="39"/>
        <v/>
      </c>
      <c r="D449" s="11" t="str">
        <f t="shared" si="40"/>
        <v/>
      </c>
      <c r="E449" s="11" t="str">
        <f t="shared" si="37"/>
        <v/>
      </c>
      <c r="F449" s="11" t="str">
        <f t="shared" si="38"/>
        <v/>
      </c>
      <c r="G449" s="10" t="str">
        <v/>
      </c>
      <c r="H449" s="11" t="str">
        <v/>
      </c>
      <c r="I449" s="11" t="str">
        <v/>
      </c>
    </row>
    <row r="450" spans="2:9">
      <c r="B450" s="11" t="str">
        <f t="shared" si="41"/>
        <v/>
      </c>
      <c r="C450" s="11" t="str">
        <f t="shared" si="39"/>
        <v/>
      </c>
      <c r="D450" s="11" t="str">
        <f t="shared" si="40"/>
        <v/>
      </c>
      <c r="E450" s="11" t="str">
        <f t="shared" ref="E450:E513" si="42" xml:space="preserve">
IF(B450="Артикул",
IF(
AND(RIGHT(A451,1)="%",
RIGHT(A452,1)="%",
RIGHT(A453,1)="%",
RIGHT(A454,1)="%"),MID(A455,FIND(" ",A455),50),
IF(
AND(RIGHT(A451,1)="%",
RIGHT(A452,1)="%",
RIGHT(A453,1)="%"),MID(A454,FIND(" ",A454),50),
IF(
AND(RIGHT(A451,1)="%",
RIGHT(A452,1)="%"),
MID(A453,FIND(" ",A453),50),
IF(
RIGHT(A451,1)="%",
MID(A452,FIND(" ",A452),50),"")))),"")</f>
        <v/>
      </c>
      <c r="F450" s="11" t="str">
        <f t="shared" ref="F450:F513" si="43">IFERROR(
IF(
AND(LEFT(A450,8)="Discount",FIND("%",A450)&gt;0),
MID(A450,
FIND(" ",A450),
FIND("%",A450)-FIND(" ",A450))
*-1,""),"")</f>
        <v/>
      </c>
      <c r="G450" s="10" t="str">
        <v/>
      </c>
      <c r="H450" s="11" t="str">
        <v/>
      </c>
      <c r="I450" s="11" t="str">
        <v/>
      </c>
    </row>
    <row r="451" spans="2:9">
      <c r="B451" s="11" t="str">
        <f t="shared" si="41"/>
        <v/>
      </c>
      <c r="C451" s="11" t="str">
        <f t="shared" si="39"/>
        <v/>
      </c>
      <c r="D451" s="11" t="str">
        <f t="shared" si="40"/>
        <v/>
      </c>
      <c r="E451" s="11" t="str">
        <f t="shared" si="42"/>
        <v/>
      </c>
      <c r="F451" s="11" t="str">
        <f t="shared" si="43"/>
        <v/>
      </c>
      <c r="G451" s="10" t="str">
        <v/>
      </c>
      <c r="H451" s="11" t="str">
        <v/>
      </c>
      <c r="I451" s="11" t="str">
        <v/>
      </c>
    </row>
    <row r="452" spans="2:9">
      <c r="B452" s="11" t="str">
        <f t="shared" si="41"/>
        <v/>
      </c>
      <c r="C452" s="11" t="str">
        <f t="shared" si="39"/>
        <v/>
      </c>
      <c r="D452" s="11" t="str">
        <f t="shared" si="40"/>
        <v/>
      </c>
      <c r="E452" s="11" t="str">
        <f t="shared" si="42"/>
        <v/>
      </c>
      <c r="F452" s="11" t="str">
        <f t="shared" si="43"/>
        <v/>
      </c>
      <c r="G452" s="10" t="str">
        <v/>
      </c>
      <c r="H452" s="11" t="str">
        <v/>
      </c>
      <c r="I452" s="11" t="str">
        <v/>
      </c>
    </row>
    <row r="453" spans="2:9">
      <c r="B453" s="11" t="str">
        <f t="shared" si="41"/>
        <v/>
      </c>
      <c r="C453" s="11" t="str">
        <f t="shared" si="39"/>
        <v/>
      </c>
      <c r="D453" s="11" t="str">
        <f t="shared" si="40"/>
        <v/>
      </c>
      <c r="E453" s="11" t="str">
        <f t="shared" si="42"/>
        <v/>
      </c>
      <c r="F453" s="11" t="str">
        <f t="shared" si="43"/>
        <v/>
      </c>
      <c r="G453" s="10" t="str">
        <v/>
      </c>
      <c r="H453" s="11" t="str">
        <v/>
      </c>
      <c r="I453" s="11" t="str">
        <v/>
      </c>
    </row>
    <row r="454" spans="2:9">
      <c r="B454" s="11" t="str">
        <f t="shared" si="41"/>
        <v/>
      </c>
      <c r="C454" s="11" t="str">
        <f t="shared" si="39"/>
        <v/>
      </c>
      <c r="D454" s="11" t="str">
        <f t="shared" si="40"/>
        <v/>
      </c>
      <c r="E454" s="11" t="str">
        <f t="shared" si="42"/>
        <v/>
      </c>
      <c r="F454" s="11" t="str">
        <f t="shared" si="43"/>
        <v/>
      </c>
      <c r="G454" s="10" t="str">
        <v/>
      </c>
      <c r="H454" s="11" t="str">
        <v/>
      </c>
      <c r="I454" s="11" t="str">
        <v/>
      </c>
    </row>
    <row r="455" spans="2:9">
      <c r="B455" s="11" t="str">
        <f t="shared" si="41"/>
        <v/>
      </c>
      <c r="C455" s="11" t="str">
        <f t="shared" si="39"/>
        <v/>
      </c>
      <c r="D455" s="11" t="str">
        <f t="shared" si="40"/>
        <v/>
      </c>
      <c r="E455" s="11" t="str">
        <f t="shared" si="42"/>
        <v/>
      </c>
      <c r="F455" s="11" t="str">
        <f t="shared" si="43"/>
        <v/>
      </c>
      <c r="G455" s="10" t="str">
        <v/>
      </c>
      <c r="H455" s="11" t="str">
        <v/>
      </c>
      <c r="I455" s="11" t="str">
        <v/>
      </c>
    </row>
    <row r="456" spans="2:9">
      <c r="B456" s="11" t="str">
        <f t="shared" si="41"/>
        <v/>
      </c>
      <c r="C456" s="11" t="str">
        <f t="shared" si="39"/>
        <v/>
      </c>
      <c r="D456" s="11" t="str">
        <f t="shared" si="40"/>
        <v/>
      </c>
      <c r="E456" s="11" t="str">
        <f t="shared" si="42"/>
        <v/>
      </c>
      <c r="F456" s="11" t="str">
        <f t="shared" si="43"/>
        <v/>
      </c>
      <c r="G456" s="10" t="str">
        <v/>
      </c>
      <c r="H456" s="11" t="str">
        <v/>
      </c>
      <c r="I456" s="11" t="str">
        <v/>
      </c>
    </row>
    <row r="457" spans="2:9">
      <c r="B457" s="11" t="str">
        <f t="shared" si="41"/>
        <v/>
      </c>
      <c r="C457" s="11" t="str">
        <f t="shared" si="39"/>
        <v/>
      </c>
      <c r="D457" s="11" t="str">
        <f t="shared" si="40"/>
        <v/>
      </c>
      <c r="E457" s="11" t="str">
        <f t="shared" si="42"/>
        <v/>
      </c>
      <c r="F457" s="11" t="str">
        <f t="shared" si="43"/>
        <v/>
      </c>
      <c r="G457" s="10" t="str">
        <v/>
      </c>
      <c r="H457" s="11" t="str">
        <v/>
      </c>
      <c r="I457" s="11" t="str">
        <v/>
      </c>
    </row>
    <row r="458" spans="2:9">
      <c r="B458" s="11" t="str">
        <f t="shared" si="41"/>
        <v/>
      </c>
      <c r="C458" s="11" t="str">
        <f t="shared" si="39"/>
        <v/>
      </c>
      <c r="D458" s="11" t="str">
        <f t="shared" si="40"/>
        <v/>
      </c>
      <c r="E458" s="11" t="str">
        <f t="shared" si="42"/>
        <v/>
      </c>
      <c r="F458" s="11" t="str">
        <f t="shared" si="43"/>
        <v/>
      </c>
      <c r="G458" s="10" t="str">
        <v/>
      </c>
      <c r="H458" s="11" t="str">
        <v/>
      </c>
      <c r="I458" s="11" t="str">
        <v/>
      </c>
    </row>
    <row r="459" spans="2:9">
      <c r="B459" s="11" t="str">
        <f t="shared" si="41"/>
        <v/>
      </c>
      <c r="C459" s="11" t="str">
        <f t="shared" si="39"/>
        <v/>
      </c>
      <c r="D459" s="11" t="str">
        <f t="shared" si="40"/>
        <v/>
      </c>
      <c r="E459" s="11" t="str">
        <f t="shared" si="42"/>
        <v/>
      </c>
      <c r="F459" s="11" t="str">
        <f t="shared" si="43"/>
        <v/>
      </c>
      <c r="G459" s="10" t="str">
        <v/>
      </c>
      <c r="H459" s="11" t="str">
        <v/>
      </c>
      <c r="I459" s="11" t="str">
        <v/>
      </c>
    </row>
    <row r="460" spans="2:9">
      <c r="B460" s="11" t="str">
        <f t="shared" si="41"/>
        <v/>
      </c>
      <c r="C460" s="11" t="str">
        <f t="shared" si="39"/>
        <v/>
      </c>
      <c r="D460" s="11" t="str">
        <f t="shared" si="40"/>
        <v/>
      </c>
      <c r="E460" s="11" t="str">
        <f t="shared" si="42"/>
        <v/>
      </c>
      <c r="F460" s="11" t="str">
        <f t="shared" si="43"/>
        <v/>
      </c>
      <c r="G460" s="10" t="str">
        <v/>
      </c>
      <c r="H460" s="11" t="str">
        <v/>
      </c>
      <c r="I460" s="11" t="str">
        <v/>
      </c>
    </row>
    <row r="461" spans="2:9">
      <c r="B461" s="11" t="str">
        <f t="shared" si="41"/>
        <v/>
      </c>
      <c r="C461" s="11" t="str">
        <f t="shared" ref="C461:C524" si="44">IF(B461="артикул",A461,"")</f>
        <v/>
      </c>
      <c r="D461" s="11" t="str">
        <f t="shared" ref="D461:D524" si="45">IF(B461="артикул",A462,"")</f>
        <v/>
      </c>
      <c r="E461" s="11" t="str">
        <f t="shared" si="42"/>
        <v/>
      </c>
      <c r="F461" s="11" t="str">
        <f t="shared" si="43"/>
        <v/>
      </c>
      <c r="G461" s="10" t="str">
        <v/>
      </c>
      <c r="H461" s="11" t="str">
        <v/>
      </c>
      <c r="I461" s="11" t="str">
        <v/>
      </c>
    </row>
    <row r="462" spans="2:9">
      <c r="B462" s="11" t="str">
        <f t="shared" si="41"/>
        <v/>
      </c>
      <c r="C462" s="11" t="str">
        <f t="shared" si="44"/>
        <v/>
      </c>
      <c r="D462" s="11" t="str">
        <f t="shared" si="45"/>
        <v/>
      </c>
      <c r="E462" s="11" t="str">
        <f t="shared" si="42"/>
        <v/>
      </c>
      <c r="F462" s="11" t="str">
        <f t="shared" si="43"/>
        <v/>
      </c>
      <c r="G462" s="10" t="str">
        <v/>
      </c>
      <c r="H462" s="11" t="str">
        <v/>
      </c>
      <c r="I462" s="11" t="str">
        <v/>
      </c>
    </row>
    <row r="463" spans="2:9">
      <c r="B463" s="11" t="str">
        <f t="shared" si="41"/>
        <v/>
      </c>
      <c r="C463" s="11" t="str">
        <f t="shared" si="44"/>
        <v/>
      </c>
      <c r="D463" s="11" t="str">
        <f t="shared" si="45"/>
        <v/>
      </c>
      <c r="E463" s="11" t="str">
        <f t="shared" si="42"/>
        <v/>
      </c>
      <c r="F463" s="11" t="str">
        <f t="shared" si="43"/>
        <v/>
      </c>
      <c r="G463" s="10" t="str">
        <v/>
      </c>
      <c r="H463" s="11" t="str">
        <v/>
      </c>
      <c r="I463" s="11" t="str">
        <v/>
      </c>
    </row>
    <row r="464" spans="2:9">
      <c r="B464" s="11" t="str">
        <f t="shared" si="41"/>
        <v/>
      </c>
      <c r="C464" s="11" t="str">
        <f t="shared" si="44"/>
        <v/>
      </c>
      <c r="D464" s="11" t="str">
        <f t="shared" si="45"/>
        <v/>
      </c>
      <c r="E464" s="11" t="str">
        <f t="shared" si="42"/>
        <v/>
      </c>
      <c r="F464" s="11" t="str">
        <f t="shared" si="43"/>
        <v/>
      </c>
      <c r="G464" s="10" t="str">
        <v/>
      </c>
      <c r="H464" s="11" t="str">
        <v/>
      </c>
      <c r="I464" s="11" t="str">
        <v/>
      </c>
    </row>
    <row r="465" spans="2:9">
      <c r="B465" s="11" t="str">
        <f t="shared" si="41"/>
        <v/>
      </c>
      <c r="C465" s="11" t="str">
        <f t="shared" si="44"/>
        <v/>
      </c>
      <c r="D465" s="11" t="str">
        <f t="shared" si="45"/>
        <v/>
      </c>
      <c r="E465" s="11" t="str">
        <f t="shared" si="42"/>
        <v/>
      </c>
      <c r="F465" s="11" t="str">
        <f t="shared" si="43"/>
        <v/>
      </c>
      <c r="G465" s="10" t="str">
        <v/>
      </c>
      <c r="H465" s="11" t="str">
        <v/>
      </c>
      <c r="I465" s="11" t="str">
        <v/>
      </c>
    </row>
    <row r="466" spans="2:9">
      <c r="B466" s="11" t="str">
        <f t="shared" si="41"/>
        <v/>
      </c>
      <c r="C466" s="11" t="str">
        <f t="shared" si="44"/>
        <v/>
      </c>
      <c r="D466" s="11" t="str">
        <f t="shared" si="45"/>
        <v/>
      </c>
      <c r="E466" s="11" t="str">
        <f t="shared" si="42"/>
        <v/>
      </c>
      <c r="F466" s="11" t="str">
        <f t="shared" si="43"/>
        <v/>
      </c>
      <c r="G466" s="10" t="str">
        <v/>
      </c>
      <c r="H466" s="11" t="str">
        <v/>
      </c>
      <c r="I466" s="11" t="str">
        <v/>
      </c>
    </row>
    <row r="467" spans="2:9">
      <c r="B467" s="11" t="str">
        <f t="shared" si="41"/>
        <v/>
      </c>
      <c r="C467" s="11" t="str">
        <f t="shared" si="44"/>
        <v/>
      </c>
      <c r="D467" s="11" t="str">
        <f t="shared" si="45"/>
        <v/>
      </c>
      <c r="E467" s="11" t="str">
        <f t="shared" si="42"/>
        <v/>
      </c>
      <c r="F467" s="11" t="str">
        <f t="shared" si="43"/>
        <v/>
      </c>
      <c r="G467" s="10" t="str">
        <v/>
      </c>
      <c r="H467" s="11" t="str">
        <v/>
      </c>
      <c r="I467" s="11" t="str">
        <v/>
      </c>
    </row>
    <row r="468" spans="2:9">
      <c r="B468" s="11" t="str">
        <f t="shared" si="41"/>
        <v/>
      </c>
      <c r="C468" s="11" t="str">
        <f t="shared" si="44"/>
        <v/>
      </c>
      <c r="D468" s="11" t="str">
        <f t="shared" si="45"/>
        <v/>
      </c>
      <c r="E468" s="11" t="str">
        <f t="shared" si="42"/>
        <v/>
      </c>
      <c r="F468" s="11" t="str">
        <f t="shared" si="43"/>
        <v/>
      </c>
      <c r="G468" s="10" t="str">
        <v/>
      </c>
      <c r="H468" s="11" t="str">
        <v/>
      </c>
      <c r="I468" s="11" t="str">
        <v/>
      </c>
    </row>
    <row r="469" spans="2:9">
      <c r="B469" s="11" t="str">
        <f t="shared" si="41"/>
        <v/>
      </c>
      <c r="C469" s="11" t="str">
        <f t="shared" si="44"/>
        <v/>
      </c>
      <c r="D469" s="11" t="str">
        <f t="shared" si="45"/>
        <v/>
      </c>
      <c r="E469" s="11" t="str">
        <f t="shared" si="42"/>
        <v/>
      </c>
      <c r="F469" s="11" t="str">
        <f t="shared" si="43"/>
        <v/>
      </c>
      <c r="G469" s="10" t="str">
        <v/>
      </c>
      <c r="H469" s="11" t="str">
        <v/>
      </c>
      <c r="I469" s="11" t="str">
        <v/>
      </c>
    </row>
    <row r="470" spans="2:9">
      <c r="B470" s="11" t="str">
        <f t="shared" si="41"/>
        <v/>
      </c>
      <c r="C470" s="11" t="str">
        <f t="shared" si="44"/>
        <v/>
      </c>
      <c r="D470" s="11" t="str">
        <f t="shared" si="45"/>
        <v/>
      </c>
      <c r="E470" s="11" t="str">
        <f t="shared" si="42"/>
        <v/>
      </c>
      <c r="F470" s="11" t="str">
        <f t="shared" si="43"/>
        <v/>
      </c>
      <c r="G470" s="10" t="str">
        <v/>
      </c>
      <c r="H470" s="11" t="str">
        <v/>
      </c>
      <c r="I470" s="11" t="str">
        <v/>
      </c>
    </row>
    <row r="471" spans="2:9">
      <c r="B471" s="11" t="str">
        <f t="shared" si="41"/>
        <v/>
      </c>
      <c r="C471" s="11" t="str">
        <f t="shared" si="44"/>
        <v/>
      </c>
      <c r="D471" s="11" t="str">
        <f t="shared" si="45"/>
        <v/>
      </c>
      <c r="E471" s="11" t="str">
        <f t="shared" si="42"/>
        <v/>
      </c>
      <c r="F471" s="11" t="str">
        <f t="shared" si="43"/>
        <v/>
      </c>
      <c r="G471" s="10" t="str">
        <v/>
      </c>
      <c r="H471" s="11" t="str">
        <v/>
      </c>
      <c r="I471" s="11" t="str">
        <v/>
      </c>
    </row>
    <row r="472" spans="2:9">
      <c r="B472" s="11" t="str">
        <f t="shared" si="41"/>
        <v/>
      </c>
      <c r="C472" s="11" t="str">
        <f t="shared" si="44"/>
        <v/>
      </c>
      <c r="D472" s="11" t="str">
        <f t="shared" si="45"/>
        <v/>
      </c>
      <c r="E472" s="11" t="str">
        <f t="shared" si="42"/>
        <v/>
      </c>
      <c r="F472" s="11" t="str">
        <f t="shared" si="43"/>
        <v/>
      </c>
      <c r="G472" s="10" t="str">
        <v/>
      </c>
      <c r="H472" s="11" t="str">
        <v/>
      </c>
      <c r="I472" s="11" t="str">
        <v/>
      </c>
    </row>
    <row r="473" spans="2:9">
      <c r="B473" s="11" t="str">
        <f t="shared" si="41"/>
        <v/>
      </c>
      <c r="C473" s="11" t="str">
        <f t="shared" si="44"/>
        <v/>
      </c>
      <c r="D473" s="11" t="str">
        <f t="shared" si="45"/>
        <v/>
      </c>
      <c r="E473" s="11" t="str">
        <f t="shared" si="42"/>
        <v/>
      </c>
      <c r="F473" s="11" t="str">
        <f t="shared" si="43"/>
        <v/>
      </c>
      <c r="G473" s="10" t="str">
        <v/>
      </c>
      <c r="H473" s="11" t="str">
        <v/>
      </c>
      <c r="I473" s="11" t="str">
        <v/>
      </c>
    </row>
    <row r="474" spans="2:9">
      <c r="B474" s="11" t="str">
        <f t="shared" si="41"/>
        <v/>
      </c>
      <c r="C474" s="11" t="str">
        <f t="shared" si="44"/>
        <v/>
      </c>
      <c r="D474" s="11" t="str">
        <f t="shared" si="45"/>
        <v/>
      </c>
      <c r="E474" s="11" t="str">
        <f t="shared" si="42"/>
        <v/>
      </c>
      <c r="F474" s="11" t="str">
        <f t="shared" si="43"/>
        <v/>
      </c>
      <c r="G474" s="10" t="str">
        <v/>
      </c>
      <c r="H474" s="11" t="str">
        <v/>
      </c>
      <c r="I474" s="11" t="str">
        <v/>
      </c>
    </row>
    <row r="475" spans="2:9">
      <c r="B475" s="11" t="str">
        <f t="shared" si="41"/>
        <v/>
      </c>
      <c r="C475" s="11" t="str">
        <f t="shared" si="44"/>
        <v/>
      </c>
      <c r="D475" s="11" t="str">
        <f t="shared" si="45"/>
        <v/>
      </c>
      <c r="E475" s="11" t="str">
        <f t="shared" si="42"/>
        <v/>
      </c>
      <c r="F475" s="11" t="str">
        <f t="shared" si="43"/>
        <v/>
      </c>
      <c r="G475" s="10" t="str">
        <v/>
      </c>
      <c r="H475" s="11" t="str">
        <v/>
      </c>
      <c r="I475" s="11" t="str">
        <v/>
      </c>
    </row>
    <row r="476" spans="2:9">
      <c r="B476" s="11" t="str">
        <f t="shared" si="41"/>
        <v/>
      </c>
      <c r="C476" s="11" t="str">
        <f t="shared" si="44"/>
        <v/>
      </c>
      <c r="D476" s="11" t="str">
        <f t="shared" si="45"/>
        <v/>
      </c>
      <c r="E476" s="11" t="str">
        <f t="shared" si="42"/>
        <v/>
      </c>
      <c r="F476" s="11" t="str">
        <f t="shared" si="43"/>
        <v/>
      </c>
      <c r="G476" s="10" t="str">
        <v/>
      </c>
      <c r="H476" s="11" t="str">
        <v/>
      </c>
      <c r="I476" s="11" t="str">
        <v/>
      </c>
    </row>
    <row r="477" spans="2:9">
      <c r="B477" s="11" t="str">
        <f t="shared" si="41"/>
        <v/>
      </c>
      <c r="C477" s="11" t="str">
        <f t="shared" si="44"/>
        <v/>
      </c>
      <c r="D477" s="11" t="str">
        <f t="shared" si="45"/>
        <v/>
      </c>
      <c r="E477" s="11" t="str">
        <f t="shared" si="42"/>
        <v/>
      </c>
      <c r="F477" s="11" t="str">
        <f t="shared" si="43"/>
        <v/>
      </c>
      <c r="G477" s="10" t="str">
        <v/>
      </c>
      <c r="H477" s="11" t="str">
        <v/>
      </c>
      <c r="I477" s="11" t="str">
        <v/>
      </c>
    </row>
    <row r="478" spans="2:9">
      <c r="B478" s="11" t="str">
        <f t="shared" si="41"/>
        <v/>
      </c>
      <c r="C478" s="11" t="str">
        <f t="shared" si="44"/>
        <v/>
      </c>
      <c r="D478" s="11" t="str">
        <f t="shared" si="45"/>
        <v/>
      </c>
      <c r="E478" s="11" t="str">
        <f t="shared" si="42"/>
        <v/>
      </c>
      <c r="F478" s="11" t="str">
        <f t="shared" si="43"/>
        <v/>
      </c>
      <c r="G478" s="10" t="str">
        <v/>
      </c>
      <c r="H478" s="11" t="str">
        <v/>
      </c>
      <c r="I478" s="11" t="str">
        <v/>
      </c>
    </row>
    <row r="479" spans="2:9">
      <c r="B479" s="11" t="str">
        <f t="shared" si="41"/>
        <v/>
      </c>
      <c r="C479" s="11" t="str">
        <f t="shared" si="44"/>
        <v/>
      </c>
      <c r="D479" s="11" t="str">
        <f t="shared" si="45"/>
        <v/>
      </c>
      <c r="E479" s="11" t="str">
        <f t="shared" si="42"/>
        <v/>
      </c>
      <c r="F479" s="11" t="str">
        <f t="shared" si="43"/>
        <v/>
      </c>
      <c r="G479" s="10" t="str">
        <v/>
      </c>
      <c r="H479" s="11" t="str">
        <v/>
      </c>
      <c r="I479" s="11" t="str">
        <v/>
      </c>
    </row>
    <row r="480" spans="2:9">
      <c r="B480" s="11" t="str">
        <f t="shared" si="41"/>
        <v/>
      </c>
      <c r="C480" s="11" t="str">
        <f t="shared" si="44"/>
        <v/>
      </c>
      <c r="D480" s="11" t="str">
        <f t="shared" si="45"/>
        <v/>
      </c>
      <c r="E480" s="11" t="str">
        <f t="shared" si="42"/>
        <v/>
      </c>
      <c r="F480" s="11" t="str">
        <f t="shared" si="43"/>
        <v/>
      </c>
      <c r="G480" s="10" t="str">
        <v/>
      </c>
      <c r="H480" s="11" t="str">
        <v/>
      </c>
      <c r="I480" s="11" t="str">
        <v/>
      </c>
    </row>
    <row r="481" spans="2:9">
      <c r="B481" s="11" t="str">
        <f t="shared" si="41"/>
        <v/>
      </c>
      <c r="C481" s="11" t="str">
        <f t="shared" si="44"/>
        <v/>
      </c>
      <c r="D481" s="11" t="str">
        <f t="shared" si="45"/>
        <v/>
      </c>
      <c r="E481" s="11" t="str">
        <f t="shared" si="42"/>
        <v/>
      </c>
      <c r="F481" s="11" t="str">
        <f t="shared" si="43"/>
        <v/>
      </c>
      <c r="G481" s="10" t="str">
        <v/>
      </c>
      <c r="H481" s="11" t="str">
        <v/>
      </c>
      <c r="I481" s="11" t="str">
        <v/>
      </c>
    </row>
    <row r="482" spans="2:9">
      <c r="B482" s="11" t="str">
        <f t="shared" si="41"/>
        <v/>
      </c>
      <c r="C482" s="11" t="str">
        <f t="shared" si="44"/>
        <v/>
      </c>
      <c r="D482" s="11" t="str">
        <f t="shared" si="45"/>
        <v/>
      </c>
      <c r="E482" s="11" t="str">
        <f t="shared" si="42"/>
        <v/>
      </c>
      <c r="F482" s="11" t="str">
        <f t="shared" si="43"/>
        <v/>
      </c>
      <c r="G482" s="10" t="str">
        <v/>
      </c>
      <c r="H482" s="11" t="str">
        <v/>
      </c>
      <c r="I482" s="11" t="str">
        <v/>
      </c>
    </row>
    <row r="483" spans="2:9">
      <c r="B483" s="11" t="str">
        <f t="shared" si="41"/>
        <v/>
      </c>
      <c r="C483" s="11" t="str">
        <f t="shared" si="44"/>
        <v/>
      </c>
      <c r="D483" s="11" t="str">
        <f t="shared" si="45"/>
        <v/>
      </c>
      <c r="E483" s="11" t="str">
        <f t="shared" si="42"/>
        <v/>
      </c>
      <c r="F483" s="11" t="str">
        <f t="shared" si="43"/>
        <v/>
      </c>
      <c r="G483" s="10" t="str">
        <v/>
      </c>
      <c r="H483" s="11" t="str">
        <v/>
      </c>
      <c r="I483" s="11" t="str">
        <v/>
      </c>
    </row>
    <row r="484" spans="2:9">
      <c r="B484" s="11" t="str">
        <f t="shared" si="41"/>
        <v/>
      </c>
      <c r="C484" s="11" t="str">
        <f t="shared" si="44"/>
        <v/>
      </c>
      <c r="D484" s="11" t="str">
        <f t="shared" si="45"/>
        <v/>
      </c>
      <c r="E484" s="11" t="str">
        <f t="shared" si="42"/>
        <v/>
      </c>
      <c r="F484" s="11" t="str">
        <f t="shared" si="43"/>
        <v/>
      </c>
      <c r="G484" s="10" t="str">
        <v/>
      </c>
      <c r="H484" s="11" t="str">
        <v/>
      </c>
      <c r="I484" s="11" t="str">
        <v/>
      </c>
    </row>
    <row r="485" spans="2:9">
      <c r="B485" s="11" t="str">
        <f t="shared" si="41"/>
        <v/>
      </c>
      <c r="C485" s="11" t="str">
        <f t="shared" si="44"/>
        <v/>
      </c>
      <c r="D485" s="11" t="str">
        <f t="shared" si="45"/>
        <v/>
      </c>
      <c r="E485" s="11" t="str">
        <f t="shared" si="42"/>
        <v/>
      </c>
      <c r="F485" s="11" t="str">
        <f t="shared" si="43"/>
        <v/>
      </c>
      <c r="G485" s="10" t="str">
        <v/>
      </c>
      <c r="H485" s="11" t="str">
        <v/>
      </c>
      <c r="I485" s="11" t="str">
        <v/>
      </c>
    </row>
    <row r="486" spans="2:9">
      <c r="B486" s="11" t="str">
        <f t="shared" si="41"/>
        <v/>
      </c>
      <c r="C486" s="11" t="str">
        <f t="shared" si="44"/>
        <v/>
      </c>
      <c r="D486" s="11" t="str">
        <f t="shared" si="45"/>
        <v/>
      </c>
      <c r="E486" s="11" t="str">
        <f t="shared" si="42"/>
        <v/>
      </c>
      <c r="F486" s="11" t="str">
        <f t="shared" si="43"/>
        <v/>
      </c>
      <c r="G486" s="10" t="str">
        <v/>
      </c>
      <c r="H486" s="11" t="str">
        <v/>
      </c>
      <c r="I486" s="11" t="str">
        <v/>
      </c>
    </row>
    <row r="487" spans="2:9">
      <c r="B487" s="11" t="str">
        <f t="shared" si="41"/>
        <v/>
      </c>
      <c r="C487" s="11" t="str">
        <f t="shared" si="44"/>
        <v/>
      </c>
      <c r="D487" s="11" t="str">
        <f t="shared" si="45"/>
        <v/>
      </c>
      <c r="E487" s="11" t="str">
        <f t="shared" si="42"/>
        <v/>
      </c>
      <c r="F487" s="11" t="str">
        <f t="shared" si="43"/>
        <v/>
      </c>
      <c r="G487" s="10" t="str">
        <v/>
      </c>
      <c r="H487" s="11" t="str">
        <v/>
      </c>
      <c r="I487" s="11" t="str">
        <v/>
      </c>
    </row>
    <row r="488" spans="2:9">
      <c r="B488" s="11" t="str">
        <f t="shared" si="41"/>
        <v/>
      </c>
      <c r="C488" s="11" t="str">
        <f t="shared" si="44"/>
        <v/>
      </c>
      <c r="D488" s="11" t="str">
        <f t="shared" si="45"/>
        <v/>
      </c>
      <c r="E488" s="11" t="str">
        <f t="shared" si="42"/>
        <v/>
      </c>
      <c r="F488" s="11" t="str">
        <f t="shared" si="43"/>
        <v/>
      </c>
      <c r="G488" s="10" t="str">
        <v/>
      </c>
      <c r="H488" s="11" t="str">
        <v/>
      </c>
      <c r="I488" s="11" t="str">
        <v/>
      </c>
    </row>
    <row r="489" spans="2:9">
      <c r="B489" s="11" t="str">
        <f t="shared" si="41"/>
        <v/>
      </c>
      <c r="C489" s="11" t="str">
        <f t="shared" si="44"/>
        <v/>
      </c>
      <c r="D489" s="11" t="str">
        <f t="shared" si="45"/>
        <v/>
      </c>
      <c r="E489" s="11" t="str">
        <f t="shared" si="42"/>
        <v/>
      </c>
      <c r="F489" s="11" t="str">
        <f t="shared" si="43"/>
        <v/>
      </c>
      <c r="G489" s="10" t="str">
        <v/>
      </c>
      <c r="H489" s="11" t="str">
        <v/>
      </c>
      <c r="I489" s="11" t="str">
        <v/>
      </c>
    </row>
    <row r="490" spans="2:9">
      <c r="B490" s="11" t="str">
        <f t="shared" si="41"/>
        <v/>
      </c>
      <c r="C490" s="11" t="str">
        <f t="shared" si="44"/>
        <v/>
      </c>
      <c r="D490" s="11" t="str">
        <f t="shared" si="45"/>
        <v/>
      </c>
      <c r="E490" s="11" t="str">
        <f t="shared" si="42"/>
        <v/>
      </c>
      <c r="F490" s="11" t="str">
        <f t="shared" si="43"/>
        <v/>
      </c>
      <c r="G490" s="10" t="str">
        <v/>
      </c>
      <c r="H490" s="11" t="str">
        <v/>
      </c>
      <c r="I490" s="11" t="str">
        <v/>
      </c>
    </row>
    <row r="491" spans="2:9">
      <c r="B491" s="11" t="str">
        <f t="shared" si="41"/>
        <v/>
      </c>
      <c r="C491" s="11" t="str">
        <f t="shared" si="44"/>
        <v/>
      </c>
      <c r="D491" s="11" t="str">
        <f t="shared" si="45"/>
        <v/>
      </c>
      <c r="E491" s="11" t="str">
        <f t="shared" si="42"/>
        <v/>
      </c>
      <c r="F491" s="11" t="str">
        <f t="shared" si="43"/>
        <v/>
      </c>
      <c r="G491" s="10" t="str">
        <v/>
      </c>
      <c r="H491" s="11" t="str">
        <v/>
      </c>
      <c r="I491" s="11" t="str">
        <v/>
      </c>
    </row>
    <row r="492" spans="2:9">
      <c r="B492" s="11" t="str">
        <f t="shared" si="41"/>
        <v/>
      </c>
      <c r="C492" s="11" t="str">
        <f t="shared" si="44"/>
        <v/>
      </c>
      <c r="D492" s="11" t="str">
        <f t="shared" si="45"/>
        <v/>
      </c>
      <c r="E492" s="11" t="str">
        <f t="shared" si="42"/>
        <v/>
      </c>
      <c r="F492" s="11" t="str">
        <f t="shared" si="43"/>
        <v/>
      </c>
      <c r="G492" s="10" t="str">
        <v/>
      </c>
      <c r="H492" s="11" t="str">
        <v/>
      </c>
      <c r="I492" s="11" t="str">
        <v/>
      </c>
    </row>
    <row r="493" spans="2:9">
      <c r="B493" s="11" t="str">
        <f t="shared" si="41"/>
        <v/>
      </c>
      <c r="C493" s="11" t="str">
        <f t="shared" si="44"/>
        <v/>
      </c>
      <c r="D493" s="11" t="str">
        <f t="shared" si="45"/>
        <v/>
      </c>
      <c r="E493" s="11" t="str">
        <f t="shared" si="42"/>
        <v/>
      </c>
      <c r="F493" s="11" t="str">
        <f t="shared" si="43"/>
        <v/>
      </c>
      <c r="G493" s="10" t="str">
        <v/>
      </c>
      <c r="H493" s="11" t="str">
        <v/>
      </c>
      <c r="I493" s="11" t="str">
        <v/>
      </c>
    </row>
    <row r="494" spans="2:9">
      <c r="B494" s="11" t="str">
        <f t="shared" si="41"/>
        <v/>
      </c>
      <c r="C494" s="11" t="str">
        <f t="shared" si="44"/>
        <v/>
      </c>
      <c r="D494" s="11" t="str">
        <f t="shared" si="45"/>
        <v/>
      </c>
      <c r="E494" s="11" t="str">
        <f t="shared" si="42"/>
        <v/>
      </c>
      <c r="F494" s="11" t="str">
        <f t="shared" si="43"/>
        <v/>
      </c>
      <c r="G494" s="10" t="str">
        <v/>
      </c>
      <c r="H494" s="11" t="str">
        <v/>
      </c>
      <c r="I494" s="11" t="str">
        <v/>
      </c>
    </row>
    <row r="495" spans="2:9">
      <c r="B495" s="11" t="str">
        <f t="shared" si="41"/>
        <v/>
      </c>
      <c r="C495" s="11" t="str">
        <f t="shared" si="44"/>
        <v/>
      </c>
      <c r="D495" s="11" t="str">
        <f t="shared" si="45"/>
        <v/>
      </c>
      <c r="E495" s="11" t="str">
        <f t="shared" si="42"/>
        <v/>
      </c>
      <c r="F495" s="11" t="str">
        <f t="shared" si="43"/>
        <v/>
      </c>
      <c r="G495" s="10" t="str">
        <v/>
      </c>
      <c r="H495" s="11" t="str">
        <v/>
      </c>
      <c r="I495" s="11" t="str">
        <v/>
      </c>
    </row>
    <row r="496" spans="2:9">
      <c r="B496" s="11" t="str">
        <f t="shared" si="41"/>
        <v/>
      </c>
      <c r="C496" s="11" t="str">
        <f t="shared" si="44"/>
        <v/>
      </c>
      <c r="D496" s="11" t="str">
        <f t="shared" si="45"/>
        <v/>
      </c>
      <c r="E496" s="11" t="str">
        <f t="shared" si="42"/>
        <v/>
      </c>
      <c r="F496" s="11" t="str">
        <f t="shared" si="43"/>
        <v/>
      </c>
      <c r="G496" s="10" t="str">
        <v/>
      </c>
      <c r="H496" s="11" t="str">
        <v/>
      </c>
      <c r="I496" s="11" t="str">
        <v/>
      </c>
    </row>
    <row r="497" spans="2:9">
      <c r="B497" s="11" t="str">
        <f t="shared" si="41"/>
        <v/>
      </c>
      <c r="C497" s="11" t="str">
        <f t="shared" si="44"/>
        <v/>
      </c>
      <c r="D497" s="11" t="str">
        <f t="shared" si="45"/>
        <v/>
      </c>
      <c r="E497" s="11" t="str">
        <f t="shared" si="42"/>
        <v/>
      </c>
      <c r="F497" s="11" t="str">
        <f t="shared" si="43"/>
        <v/>
      </c>
      <c r="G497" s="10" t="str">
        <v/>
      </c>
      <c r="H497" s="11" t="str">
        <v/>
      </c>
      <c r="I497" s="11" t="str">
        <v/>
      </c>
    </row>
    <row r="498" spans="2:9">
      <c r="B498" s="11" t="str">
        <f t="shared" si="41"/>
        <v/>
      </c>
      <c r="C498" s="11" t="str">
        <f t="shared" si="44"/>
        <v/>
      </c>
      <c r="D498" s="11" t="str">
        <f t="shared" si="45"/>
        <v/>
      </c>
      <c r="E498" s="11" t="str">
        <f t="shared" si="42"/>
        <v/>
      </c>
      <c r="F498" s="11" t="str">
        <f t="shared" si="43"/>
        <v/>
      </c>
      <c r="G498" s="10" t="str">
        <v/>
      </c>
      <c r="H498" s="11" t="str">
        <v/>
      </c>
      <c r="I498" s="11" t="str">
        <v/>
      </c>
    </row>
    <row r="499" spans="2:9">
      <c r="B499" s="11" t="str">
        <f t="shared" si="41"/>
        <v/>
      </c>
      <c r="C499" s="11" t="str">
        <f t="shared" si="44"/>
        <v/>
      </c>
      <c r="D499" s="11" t="str">
        <f t="shared" si="45"/>
        <v/>
      </c>
      <c r="E499" s="11" t="str">
        <f t="shared" si="42"/>
        <v/>
      </c>
      <c r="F499" s="11" t="str">
        <f t="shared" si="43"/>
        <v/>
      </c>
      <c r="G499" s="10" t="str">
        <v/>
      </c>
      <c r="H499" s="11" t="str">
        <v/>
      </c>
      <c r="I499" s="11" t="str">
        <v/>
      </c>
    </row>
    <row r="500" spans="2:9">
      <c r="B500" s="11" t="str">
        <f t="shared" si="41"/>
        <v/>
      </c>
      <c r="C500" s="11" t="str">
        <f t="shared" si="44"/>
        <v/>
      </c>
      <c r="D500" s="11" t="str">
        <f t="shared" si="45"/>
        <v/>
      </c>
      <c r="E500" s="11" t="str">
        <f t="shared" si="42"/>
        <v/>
      </c>
      <c r="F500" s="11" t="str">
        <f t="shared" si="43"/>
        <v/>
      </c>
      <c r="G500" s="10" t="str">
        <v/>
      </c>
      <c r="H500" s="11" t="str">
        <v/>
      </c>
      <c r="I500" s="11" t="str">
        <v/>
      </c>
    </row>
    <row r="501" spans="2:9">
      <c r="B501" s="11" t="str">
        <f t="shared" si="41"/>
        <v/>
      </c>
      <c r="C501" s="11" t="str">
        <f t="shared" si="44"/>
        <v/>
      </c>
      <c r="D501" s="11" t="str">
        <f t="shared" si="45"/>
        <v/>
      </c>
      <c r="E501" s="11" t="str">
        <f t="shared" si="42"/>
        <v/>
      </c>
      <c r="F501" s="11" t="str">
        <f t="shared" si="43"/>
        <v/>
      </c>
      <c r="G501" s="10" t="str">
        <v/>
      </c>
      <c r="H501" s="11" t="str">
        <v/>
      </c>
      <c r="I501" s="11" t="str">
        <v/>
      </c>
    </row>
    <row r="502" spans="2:9">
      <c r="B502" s="11" t="str">
        <f t="shared" si="41"/>
        <v/>
      </c>
      <c r="C502" s="11" t="str">
        <f t="shared" si="44"/>
        <v/>
      </c>
      <c r="D502" s="11" t="str">
        <f t="shared" si="45"/>
        <v/>
      </c>
      <c r="E502" s="11" t="str">
        <f t="shared" si="42"/>
        <v/>
      </c>
      <c r="F502" s="11" t="str">
        <f t="shared" si="43"/>
        <v/>
      </c>
      <c r="G502" s="10" t="str">
        <v/>
      </c>
      <c r="H502" s="11" t="str">
        <v/>
      </c>
      <c r="I502" s="11" t="str">
        <v/>
      </c>
    </row>
    <row r="503" spans="2:9">
      <c r="B503" s="11" t="str">
        <f t="shared" si="41"/>
        <v/>
      </c>
      <c r="C503" s="11" t="str">
        <f t="shared" si="44"/>
        <v/>
      </c>
      <c r="D503" s="11" t="str">
        <f t="shared" si="45"/>
        <v/>
      </c>
      <c r="E503" s="11" t="str">
        <f t="shared" si="42"/>
        <v/>
      </c>
      <c r="F503" s="11" t="str">
        <f t="shared" si="43"/>
        <v/>
      </c>
      <c r="G503" s="10" t="str">
        <v/>
      </c>
      <c r="H503" s="11" t="str">
        <v/>
      </c>
      <c r="I503" s="11" t="str">
        <v/>
      </c>
    </row>
    <row r="504" spans="2:9">
      <c r="B504" s="11" t="str">
        <f t="shared" si="41"/>
        <v/>
      </c>
      <c r="C504" s="11" t="str">
        <f t="shared" si="44"/>
        <v/>
      </c>
      <c r="D504" s="11" t="str">
        <f t="shared" si="45"/>
        <v/>
      </c>
      <c r="E504" s="11" t="str">
        <f t="shared" si="42"/>
        <v/>
      </c>
      <c r="F504" s="11" t="str">
        <f t="shared" si="43"/>
        <v/>
      </c>
      <c r="G504" s="10" t="str">
        <v/>
      </c>
      <c r="H504" s="11" t="str">
        <v/>
      </c>
      <c r="I504" s="11" t="str">
        <v/>
      </c>
    </row>
    <row r="505" spans="2:9">
      <c r="B505" s="11" t="str">
        <f t="shared" si="41"/>
        <v/>
      </c>
      <c r="C505" s="11" t="str">
        <f t="shared" si="44"/>
        <v/>
      </c>
      <c r="D505" s="11" t="str">
        <f t="shared" si="45"/>
        <v/>
      </c>
      <c r="E505" s="11" t="str">
        <f t="shared" si="42"/>
        <v/>
      </c>
      <c r="F505" s="11" t="str">
        <f t="shared" si="43"/>
        <v/>
      </c>
      <c r="G505" s="10" t="str">
        <v/>
      </c>
      <c r="H505" s="11" t="str">
        <v/>
      </c>
      <c r="I505" s="11" t="str">
        <v/>
      </c>
    </row>
    <row r="506" spans="2:9">
      <c r="B506" s="11" t="str">
        <f t="shared" si="41"/>
        <v/>
      </c>
      <c r="C506" s="11" t="str">
        <f t="shared" si="44"/>
        <v/>
      </c>
      <c r="D506" s="11" t="str">
        <f t="shared" si="45"/>
        <v/>
      </c>
      <c r="E506" s="11" t="str">
        <f t="shared" si="42"/>
        <v/>
      </c>
      <c r="F506" s="11" t="str">
        <f t="shared" si="43"/>
        <v/>
      </c>
      <c r="G506" s="10" t="str">
        <v/>
      </c>
      <c r="H506" s="11" t="str">
        <v/>
      </c>
      <c r="I506" s="11" t="str">
        <v/>
      </c>
    </row>
    <row r="507" spans="2:9">
      <c r="B507" s="11" t="str">
        <f t="shared" si="41"/>
        <v/>
      </c>
      <c r="C507" s="11" t="str">
        <f t="shared" si="44"/>
        <v/>
      </c>
      <c r="D507" s="11" t="str">
        <f t="shared" si="45"/>
        <v/>
      </c>
      <c r="E507" s="11" t="str">
        <f t="shared" si="42"/>
        <v/>
      </c>
      <c r="F507" s="11" t="str">
        <f t="shared" si="43"/>
        <v/>
      </c>
      <c r="G507" s="10" t="str">
        <v/>
      </c>
      <c r="H507" s="11" t="str">
        <v/>
      </c>
      <c r="I507" s="11" t="str">
        <v/>
      </c>
    </row>
    <row r="508" spans="2:9">
      <c r="B508" s="11" t="str">
        <f t="shared" si="41"/>
        <v/>
      </c>
      <c r="C508" s="11" t="str">
        <f t="shared" si="44"/>
        <v/>
      </c>
      <c r="D508" s="11" t="str">
        <f t="shared" si="45"/>
        <v/>
      </c>
      <c r="E508" s="11" t="str">
        <f t="shared" si="42"/>
        <v/>
      </c>
      <c r="F508" s="11" t="str">
        <f t="shared" si="43"/>
        <v/>
      </c>
      <c r="G508" s="10" t="str">
        <v/>
      </c>
      <c r="H508" s="11" t="str">
        <v/>
      </c>
      <c r="I508" s="11" t="str">
        <v/>
      </c>
    </row>
    <row r="509" spans="2:9">
      <c r="B509" s="11" t="str">
        <f t="shared" si="41"/>
        <v/>
      </c>
      <c r="C509" s="11" t="str">
        <f t="shared" si="44"/>
        <v/>
      </c>
      <c r="D509" s="11" t="str">
        <f t="shared" si="45"/>
        <v/>
      </c>
      <c r="E509" s="11" t="str">
        <f t="shared" si="42"/>
        <v/>
      </c>
      <c r="F509" s="11" t="str">
        <f t="shared" si="43"/>
        <v/>
      </c>
      <c r="G509" s="10" t="str">
        <v/>
      </c>
      <c r="H509" s="11" t="str">
        <v/>
      </c>
      <c r="I509" s="11" t="str">
        <v/>
      </c>
    </row>
    <row r="510" spans="2:9">
      <c r="B510" s="11" t="str">
        <f t="shared" si="41"/>
        <v/>
      </c>
      <c r="C510" s="11" t="str">
        <f t="shared" si="44"/>
        <v/>
      </c>
      <c r="D510" s="11" t="str">
        <f t="shared" si="45"/>
        <v/>
      </c>
      <c r="E510" s="11" t="str">
        <f t="shared" si="42"/>
        <v/>
      </c>
      <c r="F510" s="11" t="str">
        <f t="shared" si="43"/>
        <v/>
      </c>
      <c r="G510" s="10" t="str">
        <v/>
      </c>
      <c r="H510" s="11" t="str">
        <v/>
      </c>
      <c r="I510" s="11" t="str">
        <v/>
      </c>
    </row>
    <row r="511" spans="2:9">
      <c r="B511" s="11" t="str">
        <f t="shared" si="41"/>
        <v/>
      </c>
      <c r="C511" s="11" t="str">
        <f t="shared" si="44"/>
        <v/>
      </c>
      <c r="D511" s="11" t="str">
        <f t="shared" si="45"/>
        <v/>
      </c>
      <c r="E511" s="11" t="str">
        <f t="shared" si="42"/>
        <v/>
      </c>
      <c r="F511" s="11" t="str">
        <f t="shared" si="43"/>
        <v/>
      </c>
      <c r="G511" s="10" t="str">
        <v/>
      </c>
      <c r="H511" s="11" t="str">
        <v/>
      </c>
      <c r="I511" s="11" t="str">
        <v/>
      </c>
    </row>
    <row r="512" spans="2:9">
      <c r="B512" s="11" t="str">
        <f t="shared" si="41"/>
        <v/>
      </c>
      <c r="C512" s="11" t="str">
        <f t="shared" si="44"/>
        <v/>
      </c>
      <c r="D512" s="11" t="str">
        <f t="shared" si="45"/>
        <v/>
      </c>
      <c r="E512" s="11" t="str">
        <f t="shared" si="42"/>
        <v/>
      </c>
      <c r="F512" s="11" t="str">
        <f t="shared" si="43"/>
        <v/>
      </c>
      <c r="G512" s="10" t="str">
        <v/>
      </c>
      <c r="H512" s="11" t="str">
        <v/>
      </c>
      <c r="I512" s="11" t="str">
        <v/>
      </c>
    </row>
    <row r="513" spans="2:9">
      <c r="B513" s="11" t="str">
        <f t="shared" ref="B513:B576" si="46">IFERROR(IF(FIND(" ",A513)=6,IF(IFERROR(FIND(" PB",A513),"")&lt;&gt;"","артикул",IF(IFERROR(FIND(" CRN",A513),"")&lt;&gt;"","артикул","")),""),"")</f>
        <v/>
      </c>
      <c r="C513" s="11" t="str">
        <f t="shared" si="44"/>
        <v/>
      </c>
      <c r="D513" s="11" t="str">
        <f t="shared" si="45"/>
        <v/>
      </c>
      <c r="E513" s="11" t="str">
        <f t="shared" si="42"/>
        <v/>
      </c>
      <c r="F513" s="11" t="str">
        <f t="shared" si="43"/>
        <v/>
      </c>
      <c r="G513" s="10" t="str">
        <v/>
      </c>
      <c r="H513" s="11" t="str">
        <v/>
      </c>
      <c r="I513" s="11" t="str">
        <v/>
      </c>
    </row>
    <row r="514" spans="2:9">
      <c r="B514" s="11" t="str">
        <f t="shared" si="46"/>
        <v/>
      </c>
      <c r="C514" s="11" t="str">
        <f t="shared" si="44"/>
        <v/>
      </c>
      <c r="D514" s="11" t="str">
        <f t="shared" si="45"/>
        <v/>
      </c>
      <c r="E514" s="11" t="str">
        <f t="shared" ref="E514:E577" si="47" xml:space="preserve">
IF(B514="Артикул",
IF(
AND(RIGHT(A515,1)="%",
RIGHT(A516,1)="%",
RIGHT(A517,1)="%",
RIGHT(A518,1)="%"),MID(A519,FIND(" ",A519),50),
IF(
AND(RIGHT(A515,1)="%",
RIGHT(A516,1)="%",
RIGHT(A517,1)="%"),MID(A518,FIND(" ",A518),50),
IF(
AND(RIGHT(A515,1)="%",
RIGHT(A516,1)="%"),
MID(A517,FIND(" ",A517),50),
IF(
RIGHT(A515,1)="%",
MID(A516,FIND(" ",A516),50),"")))),"")</f>
        <v/>
      </c>
      <c r="F514" s="11" t="str">
        <f t="shared" ref="F514:F577" si="48">IFERROR(
IF(
AND(LEFT(A514,8)="Discount",FIND("%",A514)&gt;0),
MID(A514,
FIND(" ",A514),
FIND("%",A514)-FIND(" ",A514))
*-1,""),"")</f>
        <v/>
      </c>
      <c r="G514" s="10" t="str">
        <v/>
      </c>
      <c r="H514" s="11" t="str">
        <v/>
      </c>
      <c r="I514" s="11" t="str">
        <v/>
      </c>
    </row>
    <row r="515" spans="2:9">
      <c r="B515" s="11" t="str">
        <f t="shared" si="46"/>
        <v/>
      </c>
      <c r="C515" s="11" t="str">
        <f t="shared" si="44"/>
        <v/>
      </c>
      <c r="D515" s="11" t="str">
        <f t="shared" si="45"/>
        <v/>
      </c>
      <c r="E515" s="11" t="str">
        <f t="shared" si="47"/>
        <v/>
      </c>
      <c r="F515" s="11" t="str">
        <f t="shared" si="48"/>
        <v/>
      </c>
      <c r="G515" s="10" t="str">
        <v/>
      </c>
      <c r="H515" s="11" t="str">
        <v/>
      </c>
      <c r="I515" s="11" t="str">
        <v/>
      </c>
    </row>
    <row r="516" spans="2:9">
      <c r="B516" s="11" t="str">
        <f t="shared" si="46"/>
        <v/>
      </c>
      <c r="C516" s="11" t="str">
        <f t="shared" si="44"/>
        <v/>
      </c>
      <c r="D516" s="11" t="str">
        <f t="shared" si="45"/>
        <v/>
      </c>
      <c r="E516" s="11" t="str">
        <f t="shared" si="47"/>
        <v/>
      </c>
      <c r="F516" s="11" t="str">
        <f t="shared" si="48"/>
        <v/>
      </c>
      <c r="G516" s="10" t="str">
        <v/>
      </c>
      <c r="H516" s="11" t="str">
        <v/>
      </c>
      <c r="I516" s="11" t="str">
        <v/>
      </c>
    </row>
    <row r="517" spans="2:9">
      <c r="B517" s="11" t="str">
        <f t="shared" si="46"/>
        <v/>
      </c>
      <c r="C517" s="11" t="str">
        <f t="shared" si="44"/>
        <v/>
      </c>
      <c r="D517" s="11" t="str">
        <f t="shared" si="45"/>
        <v/>
      </c>
      <c r="E517" s="11" t="str">
        <f t="shared" si="47"/>
        <v/>
      </c>
      <c r="F517" s="11" t="str">
        <f t="shared" si="48"/>
        <v/>
      </c>
      <c r="G517" s="10" t="str">
        <v/>
      </c>
      <c r="H517" s="11" t="str">
        <v/>
      </c>
      <c r="I517" s="11" t="str">
        <v/>
      </c>
    </row>
    <row r="518" spans="2:9">
      <c r="B518" s="11" t="str">
        <f t="shared" si="46"/>
        <v/>
      </c>
      <c r="C518" s="11" t="str">
        <f t="shared" si="44"/>
        <v/>
      </c>
      <c r="D518" s="11" t="str">
        <f t="shared" si="45"/>
        <v/>
      </c>
      <c r="E518" s="11" t="str">
        <f t="shared" si="47"/>
        <v/>
      </c>
      <c r="F518" s="11" t="str">
        <f t="shared" si="48"/>
        <v/>
      </c>
      <c r="G518" s="10" t="str">
        <v/>
      </c>
      <c r="H518" s="11" t="str">
        <v/>
      </c>
      <c r="I518" s="11" t="str">
        <v/>
      </c>
    </row>
    <row r="519" spans="2:9">
      <c r="B519" s="11" t="str">
        <f t="shared" si="46"/>
        <v/>
      </c>
      <c r="C519" s="11" t="str">
        <f t="shared" si="44"/>
        <v/>
      </c>
      <c r="D519" s="11" t="str">
        <f t="shared" si="45"/>
        <v/>
      </c>
      <c r="E519" s="11" t="str">
        <f t="shared" si="47"/>
        <v/>
      </c>
      <c r="F519" s="11" t="str">
        <f t="shared" si="48"/>
        <v/>
      </c>
      <c r="G519" s="10" t="str">
        <v/>
      </c>
      <c r="H519" s="11" t="str">
        <v/>
      </c>
      <c r="I519" s="11" t="str">
        <v/>
      </c>
    </row>
    <row r="520" spans="2:9">
      <c r="B520" s="11" t="str">
        <f t="shared" si="46"/>
        <v/>
      </c>
      <c r="C520" s="11" t="str">
        <f t="shared" si="44"/>
        <v/>
      </c>
      <c r="D520" s="11" t="str">
        <f t="shared" si="45"/>
        <v/>
      </c>
      <c r="E520" s="11" t="str">
        <f t="shared" si="47"/>
        <v/>
      </c>
      <c r="F520" s="11" t="str">
        <f t="shared" si="48"/>
        <v/>
      </c>
      <c r="G520" s="10" t="str">
        <v/>
      </c>
      <c r="H520" s="11" t="str">
        <v/>
      </c>
      <c r="I520" s="11" t="str">
        <v/>
      </c>
    </row>
    <row r="521" spans="2:9">
      <c r="B521" s="11" t="str">
        <f t="shared" si="46"/>
        <v/>
      </c>
      <c r="C521" s="11" t="str">
        <f t="shared" si="44"/>
        <v/>
      </c>
      <c r="D521" s="11" t="str">
        <f t="shared" si="45"/>
        <v/>
      </c>
      <c r="E521" s="11" t="str">
        <f t="shared" si="47"/>
        <v/>
      </c>
      <c r="F521" s="11" t="str">
        <f t="shared" si="48"/>
        <v/>
      </c>
      <c r="G521" s="10" t="str">
        <v/>
      </c>
      <c r="H521" s="11" t="str">
        <v/>
      </c>
      <c r="I521" s="11" t="str">
        <v/>
      </c>
    </row>
    <row r="522" spans="2:9">
      <c r="B522" s="11" t="str">
        <f t="shared" si="46"/>
        <v/>
      </c>
      <c r="C522" s="11" t="str">
        <f t="shared" si="44"/>
        <v/>
      </c>
      <c r="D522" s="11" t="str">
        <f t="shared" si="45"/>
        <v/>
      </c>
      <c r="E522" s="11" t="str">
        <f t="shared" si="47"/>
        <v/>
      </c>
      <c r="F522" s="11" t="str">
        <f t="shared" si="48"/>
        <v/>
      </c>
      <c r="G522" s="10" t="str">
        <v/>
      </c>
      <c r="H522" s="11" t="str">
        <v/>
      </c>
      <c r="I522" s="11" t="str">
        <v/>
      </c>
    </row>
    <row r="523" spans="2:9">
      <c r="B523" s="11" t="str">
        <f t="shared" si="46"/>
        <v/>
      </c>
      <c r="C523" s="11" t="str">
        <f t="shared" si="44"/>
        <v/>
      </c>
      <c r="D523" s="11" t="str">
        <f t="shared" si="45"/>
        <v/>
      </c>
      <c r="E523" s="11" t="str">
        <f t="shared" si="47"/>
        <v/>
      </c>
      <c r="F523" s="11" t="str">
        <f t="shared" si="48"/>
        <v/>
      </c>
      <c r="G523" s="10" t="str">
        <v/>
      </c>
      <c r="H523" s="11" t="str">
        <v/>
      </c>
      <c r="I523" s="11" t="str">
        <v/>
      </c>
    </row>
    <row r="524" spans="2:9">
      <c r="B524" s="11" t="str">
        <f t="shared" si="46"/>
        <v/>
      </c>
      <c r="C524" s="11" t="str">
        <f t="shared" si="44"/>
        <v/>
      </c>
      <c r="D524" s="11" t="str">
        <f t="shared" si="45"/>
        <v/>
      </c>
      <c r="E524" s="11" t="str">
        <f t="shared" si="47"/>
        <v/>
      </c>
      <c r="F524" s="11" t="str">
        <f t="shared" si="48"/>
        <v/>
      </c>
      <c r="G524" s="10" t="str">
        <v/>
      </c>
      <c r="H524" s="11" t="str">
        <v/>
      </c>
      <c r="I524" s="11" t="str">
        <v/>
      </c>
    </row>
    <row r="525" spans="2:9">
      <c r="B525" s="11" t="str">
        <f t="shared" si="46"/>
        <v/>
      </c>
      <c r="C525" s="11" t="str">
        <f t="shared" ref="C525:C588" si="49">IF(B525="артикул",A525,"")</f>
        <v/>
      </c>
      <c r="D525" s="11" t="str">
        <f t="shared" ref="D525:D588" si="50">IF(B525="артикул",A526,"")</f>
        <v/>
      </c>
      <c r="E525" s="11" t="str">
        <f t="shared" si="47"/>
        <v/>
      </c>
      <c r="F525" s="11" t="str">
        <f t="shared" si="48"/>
        <v/>
      </c>
      <c r="G525" s="10" t="str">
        <v/>
      </c>
      <c r="H525" s="11" t="str">
        <v/>
      </c>
      <c r="I525" s="11" t="str">
        <v/>
      </c>
    </row>
    <row r="526" spans="2:9">
      <c r="B526" s="11" t="str">
        <f t="shared" si="46"/>
        <v/>
      </c>
      <c r="C526" s="11" t="str">
        <f t="shared" si="49"/>
        <v/>
      </c>
      <c r="D526" s="11" t="str">
        <f t="shared" si="50"/>
        <v/>
      </c>
      <c r="E526" s="11" t="str">
        <f t="shared" si="47"/>
        <v/>
      </c>
      <c r="F526" s="11" t="str">
        <f t="shared" si="48"/>
        <v/>
      </c>
      <c r="G526" s="10" t="str">
        <v/>
      </c>
      <c r="H526" s="11" t="str">
        <v/>
      </c>
      <c r="I526" s="11" t="str">
        <v/>
      </c>
    </row>
    <row r="527" spans="2:9">
      <c r="B527" s="11" t="str">
        <f t="shared" si="46"/>
        <v/>
      </c>
      <c r="C527" s="11" t="str">
        <f t="shared" si="49"/>
        <v/>
      </c>
      <c r="D527" s="11" t="str">
        <f t="shared" si="50"/>
        <v/>
      </c>
      <c r="E527" s="11" t="str">
        <f t="shared" si="47"/>
        <v/>
      </c>
      <c r="F527" s="11" t="str">
        <f t="shared" si="48"/>
        <v/>
      </c>
      <c r="G527" s="10" t="str">
        <v/>
      </c>
      <c r="H527" s="11" t="str">
        <v/>
      </c>
      <c r="I527" s="11" t="str">
        <v/>
      </c>
    </row>
    <row r="528" spans="2:9">
      <c r="B528" s="11" t="str">
        <f t="shared" si="46"/>
        <v/>
      </c>
      <c r="C528" s="11" t="str">
        <f t="shared" si="49"/>
        <v/>
      </c>
      <c r="D528" s="11" t="str">
        <f t="shared" si="50"/>
        <v/>
      </c>
      <c r="E528" s="11" t="str">
        <f t="shared" si="47"/>
        <v/>
      </c>
      <c r="F528" s="11" t="str">
        <f t="shared" si="48"/>
        <v/>
      </c>
      <c r="G528" s="10" t="str">
        <v/>
      </c>
      <c r="H528" s="11" t="str">
        <v/>
      </c>
      <c r="I528" s="11" t="str">
        <v/>
      </c>
    </row>
    <row r="529" spans="2:9">
      <c r="B529" s="11" t="str">
        <f t="shared" si="46"/>
        <v/>
      </c>
      <c r="C529" s="11" t="str">
        <f t="shared" si="49"/>
        <v/>
      </c>
      <c r="D529" s="11" t="str">
        <f t="shared" si="50"/>
        <v/>
      </c>
      <c r="E529" s="11" t="str">
        <f t="shared" si="47"/>
        <v/>
      </c>
      <c r="F529" s="11" t="str">
        <f t="shared" si="48"/>
        <v/>
      </c>
      <c r="G529" s="10" t="str">
        <v/>
      </c>
      <c r="H529" s="11" t="str">
        <v/>
      </c>
      <c r="I529" s="11" t="str">
        <v/>
      </c>
    </row>
    <row r="530" spans="2:9">
      <c r="B530" s="11" t="str">
        <f t="shared" si="46"/>
        <v/>
      </c>
      <c r="C530" s="11" t="str">
        <f t="shared" si="49"/>
        <v/>
      </c>
      <c r="D530" s="11" t="str">
        <f t="shared" si="50"/>
        <v/>
      </c>
      <c r="E530" s="11" t="str">
        <f t="shared" si="47"/>
        <v/>
      </c>
      <c r="F530" s="11" t="str">
        <f t="shared" si="48"/>
        <v/>
      </c>
      <c r="G530" s="10" t="str">
        <v/>
      </c>
      <c r="H530" s="11" t="str">
        <v/>
      </c>
      <c r="I530" s="11" t="str">
        <v/>
      </c>
    </row>
    <row r="531" spans="2:9">
      <c r="B531" s="11" t="str">
        <f t="shared" si="46"/>
        <v/>
      </c>
      <c r="C531" s="11" t="str">
        <f t="shared" si="49"/>
        <v/>
      </c>
      <c r="D531" s="11" t="str">
        <f t="shared" si="50"/>
        <v/>
      </c>
      <c r="E531" s="11" t="str">
        <f t="shared" si="47"/>
        <v/>
      </c>
      <c r="F531" s="11" t="str">
        <f t="shared" si="48"/>
        <v/>
      </c>
      <c r="G531" s="10" t="str">
        <v/>
      </c>
      <c r="H531" s="11" t="str">
        <v/>
      </c>
      <c r="I531" s="11" t="str">
        <v/>
      </c>
    </row>
    <row r="532" spans="2:9">
      <c r="B532" s="11" t="str">
        <f t="shared" si="46"/>
        <v/>
      </c>
      <c r="C532" s="11" t="str">
        <f t="shared" si="49"/>
        <v/>
      </c>
      <c r="D532" s="11" t="str">
        <f t="shared" si="50"/>
        <v/>
      </c>
      <c r="E532" s="11" t="str">
        <f t="shared" si="47"/>
        <v/>
      </c>
      <c r="F532" s="11" t="str">
        <f t="shared" si="48"/>
        <v/>
      </c>
      <c r="G532" s="10" t="str">
        <v/>
      </c>
      <c r="H532" s="11" t="str">
        <v/>
      </c>
      <c r="I532" s="11" t="str">
        <v/>
      </c>
    </row>
    <row r="533" spans="2:9">
      <c r="B533" s="11" t="str">
        <f t="shared" si="46"/>
        <v/>
      </c>
      <c r="C533" s="11" t="str">
        <f t="shared" si="49"/>
        <v/>
      </c>
      <c r="D533" s="11" t="str">
        <f t="shared" si="50"/>
        <v/>
      </c>
      <c r="E533" s="11" t="str">
        <f t="shared" si="47"/>
        <v/>
      </c>
      <c r="F533" s="11" t="str">
        <f t="shared" si="48"/>
        <v/>
      </c>
      <c r="G533" s="10" t="str">
        <v/>
      </c>
      <c r="H533" s="11" t="str">
        <v/>
      </c>
      <c r="I533" s="11" t="str">
        <v/>
      </c>
    </row>
    <row r="534" spans="2:9">
      <c r="B534" s="11" t="str">
        <f t="shared" si="46"/>
        <v/>
      </c>
      <c r="C534" s="11" t="str">
        <f t="shared" si="49"/>
        <v/>
      </c>
      <c r="D534" s="11" t="str">
        <f t="shared" si="50"/>
        <v/>
      </c>
      <c r="E534" s="11" t="str">
        <f t="shared" si="47"/>
        <v/>
      </c>
      <c r="F534" s="11" t="str">
        <f t="shared" si="48"/>
        <v/>
      </c>
      <c r="G534" s="10" t="str">
        <v/>
      </c>
      <c r="H534" s="11" t="str">
        <v/>
      </c>
      <c r="I534" s="11" t="str">
        <v/>
      </c>
    </row>
    <row r="535" spans="2:9">
      <c r="B535" s="11" t="str">
        <f t="shared" si="46"/>
        <v/>
      </c>
      <c r="C535" s="11" t="str">
        <f t="shared" si="49"/>
        <v/>
      </c>
      <c r="D535" s="11" t="str">
        <f t="shared" si="50"/>
        <v/>
      </c>
      <c r="E535" s="11" t="str">
        <f t="shared" si="47"/>
        <v/>
      </c>
      <c r="F535" s="11" t="str">
        <f t="shared" si="48"/>
        <v/>
      </c>
      <c r="G535" s="10" t="str">
        <v/>
      </c>
      <c r="H535" s="11" t="str">
        <v/>
      </c>
      <c r="I535" s="11" t="str">
        <v/>
      </c>
    </row>
    <row r="536" spans="2:9">
      <c r="B536" s="11" t="str">
        <f t="shared" si="46"/>
        <v/>
      </c>
      <c r="C536" s="11" t="str">
        <f t="shared" si="49"/>
        <v/>
      </c>
      <c r="D536" s="11" t="str">
        <f t="shared" si="50"/>
        <v/>
      </c>
      <c r="E536" s="11" t="str">
        <f t="shared" si="47"/>
        <v/>
      </c>
      <c r="F536" s="11" t="str">
        <f t="shared" si="48"/>
        <v/>
      </c>
      <c r="G536" s="10" t="str">
        <v/>
      </c>
      <c r="H536" s="11" t="str">
        <v/>
      </c>
      <c r="I536" s="11" t="str">
        <v/>
      </c>
    </row>
    <row r="537" spans="2:9">
      <c r="B537" s="11" t="str">
        <f t="shared" si="46"/>
        <v/>
      </c>
      <c r="C537" s="11" t="str">
        <f t="shared" si="49"/>
        <v/>
      </c>
      <c r="D537" s="11" t="str">
        <f t="shared" si="50"/>
        <v/>
      </c>
      <c r="E537" s="11" t="str">
        <f t="shared" si="47"/>
        <v/>
      </c>
      <c r="F537" s="11" t="str">
        <f t="shared" si="48"/>
        <v/>
      </c>
      <c r="G537" s="10" t="str">
        <v/>
      </c>
      <c r="H537" s="11" t="str">
        <v/>
      </c>
      <c r="I537" s="11" t="str">
        <v/>
      </c>
    </row>
    <row r="538" spans="2:9">
      <c r="B538" s="11" t="str">
        <f t="shared" si="46"/>
        <v/>
      </c>
      <c r="C538" s="11" t="str">
        <f t="shared" si="49"/>
        <v/>
      </c>
      <c r="D538" s="11" t="str">
        <f t="shared" si="50"/>
        <v/>
      </c>
      <c r="E538" s="11" t="str">
        <f t="shared" si="47"/>
        <v/>
      </c>
      <c r="F538" s="11" t="str">
        <f t="shared" si="48"/>
        <v/>
      </c>
      <c r="G538" s="10" t="str">
        <v/>
      </c>
      <c r="H538" s="11" t="str">
        <v/>
      </c>
      <c r="I538" s="11" t="str">
        <v/>
      </c>
    </row>
    <row r="539" spans="2:9">
      <c r="B539" s="11" t="str">
        <f t="shared" si="46"/>
        <v/>
      </c>
      <c r="C539" s="11" t="str">
        <f t="shared" si="49"/>
        <v/>
      </c>
      <c r="D539" s="11" t="str">
        <f t="shared" si="50"/>
        <v/>
      </c>
      <c r="E539" s="11" t="str">
        <f t="shared" si="47"/>
        <v/>
      </c>
      <c r="F539" s="11" t="str">
        <f t="shared" si="48"/>
        <v/>
      </c>
      <c r="G539" s="10" t="str">
        <v/>
      </c>
      <c r="H539" s="11" t="str">
        <v/>
      </c>
      <c r="I539" s="11" t="str">
        <v/>
      </c>
    </row>
    <row r="540" spans="2:9">
      <c r="B540" s="11" t="str">
        <f t="shared" si="46"/>
        <v/>
      </c>
      <c r="C540" s="11" t="str">
        <f t="shared" si="49"/>
        <v/>
      </c>
      <c r="D540" s="11" t="str">
        <f t="shared" si="50"/>
        <v/>
      </c>
      <c r="E540" s="11" t="str">
        <f t="shared" si="47"/>
        <v/>
      </c>
      <c r="F540" s="11" t="str">
        <f t="shared" si="48"/>
        <v/>
      </c>
      <c r="G540" s="10" t="str">
        <v/>
      </c>
      <c r="H540" s="11" t="str">
        <v/>
      </c>
      <c r="I540" s="11" t="str">
        <v/>
      </c>
    </row>
    <row r="541" spans="2:9">
      <c r="B541" s="11" t="str">
        <f t="shared" si="46"/>
        <v/>
      </c>
      <c r="C541" s="11" t="str">
        <f t="shared" si="49"/>
        <v/>
      </c>
      <c r="D541" s="11" t="str">
        <f t="shared" si="50"/>
        <v/>
      </c>
      <c r="E541" s="11" t="str">
        <f t="shared" si="47"/>
        <v/>
      </c>
      <c r="F541" s="11" t="str">
        <f t="shared" si="48"/>
        <v/>
      </c>
      <c r="G541" s="10" t="str">
        <v/>
      </c>
      <c r="H541" s="11" t="str">
        <v/>
      </c>
      <c r="I541" s="11" t="str">
        <v/>
      </c>
    </row>
    <row r="542" spans="2:9">
      <c r="B542" s="11" t="str">
        <f t="shared" si="46"/>
        <v/>
      </c>
      <c r="C542" s="11" t="str">
        <f t="shared" si="49"/>
        <v/>
      </c>
      <c r="D542" s="11" t="str">
        <f t="shared" si="50"/>
        <v/>
      </c>
      <c r="E542" s="11" t="str">
        <f t="shared" si="47"/>
        <v/>
      </c>
      <c r="F542" s="11" t="str">
        <f t="shared" si="48"/>
        <v/>
      </c>
      <c r="G542" s="10" t="str">
        <v/>
      </c>
      <c r="H542" s="11" t="str">
        <v/>
      </c>
      <c r="I542" s="11" t="str">
        <v/>
      </c>
    </row>
    <row r="543" spans="2:9">
      <c r="B543" s="11" t="str">
        <f t="shared" si="46"/>
        <v/>
      </c>
      <c r="C543" s="11" t="str">
        <f t="shared" si="49"/>
        <v/>
      </c>
      <c r="D543" s="11" t="str">
        <f t="shared" si="50"/>
        <v/>
      </c>
      <c r="E543" s="11" t="str">
        <f t="shared" si="47"/>
        <v/>
      </c>
      <c r="F543" s="11" t="str">
        <f t="shared" si="48"/>
        <v/>
      </c>
      <c r="G543" s="10" t="str">
        <v/>
      </c>
      <c r="H543" s="11" t="str">
        <v/>
      </c>
      <c r="I543" s="11" t="str">
        <v/>
      </c>
    </row>
    <row r="544" spans="2:9">
      <c r="B544" s="11" t="str">
        <f t="shared" si="46"/>
        <v/>
      </c>
      <c r="C544" s="11" t="str">
        <f t="shared" si="49"/>
        <v/>
      </c>
      <c r="D544" s="11" t="str">
        <f t="shared" si="50"/>
        <v/>
      </c>
      <c r="E544" s="11" t="str">
        <f t="shared" si="47"/>
        <v/>
      </c>
      <c r="F544" s="11" t="str">
        <f t="shared" si="48"/>
        <v/>
      </c>
      <c r="G544" s="10" t="str">
        <v/>
      </c>
      <c r="H544" s="11" t="str">
        <v/>
      </c>
      <c r="I544" s="11" t="str">
        <v/>
      </c>
    </row>
    <row r="545" spans="2:9">
      <c r="B545" s="11" t="str">
        <f t="shared" si="46"/>
        <v/>
      </c>
      <c r="C545" s="11" t="str">
        <f t="shared" si="49"/>
        <v/>
      </c>
      <c r="D545" s="11" t="str">
        <f t="shared" si="50"/>
        <v/>
      </c>
      <c r="E545" s="11" t="str">
        <f t="shared" si="47"/>
        <v/>
      </c>
      <c r="F545" s="11" t="str">
        <f t="shared" si="48"/>
        <v/>
      </c>
      <c r="G545" s="10" t="str">
        <v/>
      </c>
      <c r="H545" s="11" t="str">
        <v/>
      </c>
      <c r="I545" s="11" t="str">
        <v/>
      </c>
    </row>
    <row r="546" spans="2:9">
      <c r="B546" s="11" t="str">
        <f t="shared" si="46"/>
        <v/>
      </c>
      <c r="C546" s="11" t="str">
        <f t="shared" si="49"/>
        <v/>
      </c>
      <c r="D546" s="11" t="str">
        <f t="shared" si="50"/>
        <v/>
      </c>
      <c r="E546" s="11" t="str">
        <f t="shared" si="47"/>
        <v/>
      </c>
      <c r="F546" s="11" t="str">
        <f t="shared" si="48"/>
        <v/>
      </c>
      <c r="G546" s="10" t="str">
        <v/>
      </c>
      <c r="H546" s="11" t="str">
        <v/>
      </c>
      <c r="I546" s="11" t="str">
        <v/>
      </c>
    </row>
    <row r="547" spans="2:9">
      <c r="B547" s="11" t="str">
        <f t="shared" si="46"/>
        <v/>
      </c>
      <c r="C547" s="11" t="str">
        <f t="shared" si="49"/>
        <v/>
      </c>
      <c r="D547" s="11" t="str">
        <f t="shared" si="50"/>
        <v/>
      </c>
      <c r="E547" s="11" t="str">
        <f t="shared" si="47"/>
        <v/>
      </c>
      <c r="F547" s="11" t="str">
        <f t="shared" si="48"/>
        <v/>
      </c>
      <c r="G547" s="10" t="str">
        <v/>
      </c>
      <c r="H547" s="11" t="str">
        <v/>
      </c>
      <c r="I547" s="11" t="str">
        <v/>
      </c>
    </row>
    <row r="548" spans="2:9">
      <c r="B548" s="11" t="str">
        <f t="shared" si="46"/>
        <v/>
      </c>
      <c r="C548" s="11" t="str">
        <f t="shared" si="49"/>
        <v/>
      </c>
      <c r="D548" s="11" t="str">
        <f t="shared" si="50"/>
        <v/>
      </c>
      <c r="E548" s="11" t="str">
        <f t="shared" si="47"/>
        <v/>
      </c>
      <c r="F548" s="11" t="str">
        <f t="shared" si="48"/>
        <v/>
      </c>
      <c r="G548" s="10" t="str">
        <v/>
      </c>
      <c r="H548" s="11" t="str">
        <v/>
      </c>
      <c r="I548" s="11" t="str">
        <v/>
      </c>
    </row>
    <row r="549" spans="2:9">
      <c r="B549" s="11" t="str">
        <f t="shared" si="46"/>
        <v/>
      </c>
      <c r="C549" s="11" t="str">
        <f t="shared" si="49"/>
        <v/>
      </c>
      <c r="D549" s="11" t="str">
        <f t="shared" si="50"/>
        <v/>
      </c>
      <c r="E549" s="11" t="str">
        <f t="shared" si="47"/>
        <v/>
      </c>
      <c r="F549" s="11" t="str">
        <f t="shared" si="48"/>
        <v/>
      </c>
      <c r="G549" s="10" t="str">
        <v/>
      </c>
      <c r="H549" s="11" t="str">
        <v/>
      </c>
      <c r="I549" s="11" t="str">
        <v/>
      </c>
    </row>
    <row r="550" spans="2:9">
      <c r="B550" s="11" t="str">
        <f t="shared" si="46"/>
        <v/>
      </c>
      <c r="C550" s="11" t="str">
        <f t="shared" si="49"/>
        <v/>
      </c>
      <c r="D550" s="11" t="str">
        <f t="shared" si="50"/>
        <v/>
      </c>
      <c r="E550" s="11" t="str">
        <f t="shared" si="47"/>
        <v/>
      </c>
      <c r="F550" s="11" t="str">
        <f t="shared" si="48"/>
        <v/>
      </c>
      <c r="G550" s="10" t="str">
        <v/>
      </c>
      <c r="H550" s="11" t="str">
        <v/>
      </c>
      <c r="I550" s="11" t="str">
        <v/>
      </c>
    </row>
    <row r="551" spans="2:9">
      <c r="B551" s="11" t="str">
        <f t="shared" si="46"/>
        <v/>
      </c>
      <c r="C551" s="11" t="str">
        <f t="shared" si="49"/>
        <v/>
      </c>
      <c r="D551" s="11" t="str">
        <f t="shared" si="50"/>
        <v/>
      </c>
      <c r="E551" s="11" t="str">
        <f t="shared" si="47"/>
        <v/>
      </c>
      <c r="F551" s="11" t="str">
        <f t="shared" si="48"/>
        <v/>
      </c>
      <c r="G551" s="10" t="str">
        <v/>
      </c>
      <c r="H551" s="11" t="str">
        <v/>
      </c>
      <c r="I551" s="11" t="str">
        <v/>
      </c>
    </row>
    <row r="552" spans="2:9">
      <c r="B552" s="11" t="str">
        <f t="shared" si="46"/>
        <v/>
      </c>
      <c r="C552" s="11" t="str">
        <f t="shared" si="49"/>
        <v/>
      </c>
      <c r="D552" s="11" t="str">
        <f t="shared" si="50"/>
        <v/>
      </c>
      <c r="E552" s="11" t="str">
        <f t="shared" si="47"/>
        <v/>
      </c>
      <c r="F552" s="11" t="str">
        <f t="shared" si="48"/>
        <v/>
      </c>
      <c r="G552" s="10" t="str">
        <v/>
      </c>
      <c r="H552" s="11" t="str">
        <v/>
      </c>
      <c r="I552" s="11" t="str">
        <v/>
      </c>
    </row>
    <row r="553" spans="2:9">
      <c r="B553" s="11" t="str">
        <f t="shared" si="46"/>
        <v/>
      </c>
      <c r="C553" s="11" t="str">
        <f t="shared" si="49"/>
        <v/>
      </c>
      <c r="D553" s="11" t="str">
        <f t="shared" si="50"/>
        <v/>
      </c>
      <c r="E553" s="11" t="str">
        <f t="shared" si="47"/>
        <v/>
      </c>
      <c r="F553" s="11" t="str">
        <f t="shared" si="48"/>
        <v/>
      </c>
      <c r="G553" s="10" t="str">
        <v/>
      </c>
      <c r="H553" s="11" t="str">
        <v/>
      </c>
      <c r="I553" s="11" t="str">
        <v/>
      </c>
    </row>
    <row r="554" spans="2:9">
      <c r="B554" s="11" t="str">
        <f t="shared" si="46"/>
        <v/>
      </c>
      <c r="C554" s="11" t="str">
        <f t="shared" si="49"/>
        <v/>
      </c>
      <c r="D554" s="11" t="str">
        <f t="shared" si="50"/>
        <v/>
      </c>
      <c r="E554" s="11" t="str">
        <f t="shared" si="47"/>
        <v/>
      </c>
      <c r="F554" s="11" t="str">
        <f t="shared" si="48"/>
        <v/>
      </c>
      <c r="G554" s="10" t="str">
        <v/>
      </c>
      <c r="H554" s="11" t="str">
        <v/>
      </c>
      <c r="I554" s="11" t="str">
        <v/>
      </c>
    </row>
    <row r="555" spans="2:9">
      <c r="B555" s="11" t="str">
        <f t="shared" si="46"/>
        <v/>
      </c>
      <c r="C555" s="11" t="str">
        <f t="shared" si="49"/>
        <v/>
      </c>
      <c r="D555" s="11" t="str">
        <f t="shared" si="50"/>
        <v/>
      </c>
      <c r="E555" s="11" t="str">
        <f t="shared" si="47"/>
        <v/>
      </c>
      <c r="F555" s="11" t="str">
        <f t="shared" si="48"/>
        <v/>
      </c>
      <c r="G555" s="10" t="str">
        <v/>
      </c>
      <c r="H555" s="11" t="str">
        <v/>
      </c>
      <c r="I555" s="11" t="str">
        <v/>
      </c>
    </row>
    <row r="556" spans="2:9">
      <c r="B556" s="11" t="str">
        <f t="shared" si="46"/>
        <v/>
      </c>
      <c r="C556" s="11" t="str">
        <f t="shared" si="49"/>
        <v/>
      </c>
      <c r="D556" s="11" t="str">
        <f t="shared" si="50"/>
        <v/>
      </c>
      <c r="E556" s="11" t="str">
        <f t="shared" si="47"/>
        <v/>
      </c>
      <c r="F556" s="11" t="str">
        <f t="shared" si="48"/>
        <v/>
      </c>
      <c r="G556" s="10" t="str">
        <v/>
      </c>
      <c r="H556" s="11" t="str">
        <v/>
      </c>
      <c r="I556" s="11" t="str">
        <v/>
      </c>
    </row>
    <row r="557" spans="2:9">
      <c r="B557" s="11" t="str">
        <f t="shared" si="46"/>
        <v/>
      </c>
      <c r="C557" s="11" t="str">
        <f t="shared" si="49"/>
        <v/>
      </c>
      <c r="D557" s="11" t="str">
        <f t="shared" si="50"/>
        <v/>
      </c>
      <c r="E557" s="11" t="str">
        <f t="shared" si="47"/>
        <v/>
      </c>
      <c r="F557" s="11" t="str">
        <f t="shared" si="48"/>
        <v/>
      </c>
      <c r="G557" s="10" t="str">
        <v/>
      </c>
      <c r="H557" s="11" t="str">
        <v/>
      </c>
      <c r="I557" s="11" t="str">
        <v/>
      </c>
    </row>
    <row r="558" spans="2:9">
      <c r="B558" s="11" t="str">
        <f t="shared" si="46"/>
        <v/>
      </c>
      <c r="C558" s="11" t="str">
        <f t="shared" si="49"/>
        <v/>
      </c>
      <c r="D558" s="11" t="str">
        <f t="shared" si="50"/>
        <v/>
      </c>
      <c r="E558" s="11" t="str">
        <f t="shared" si="47"/>
        <v/>
      </c>
      <c r="F558" s="11" t="str">
        <f t="shared" si="48"/>
        <v/>
      </c>
      <c r="G558" s="10" t="str">
        <v/>
      </c>
      <c r="H558" s="11" t="str">
        <v/>
      </c>
      <c r="I558" s="11" t="str">
        <v/>
      </c>
    </row>
    <row r="559" spans="2:9">
      <c r="B559" s="11" t="str">
        <f t="shared" si="46"/>
        <v/>
      </c>
      <c r="C559" s="11" t="str">
        <f t="shared" si="49"/>
        <v/>
      </c>
      <c r="D559" s="11" t="str">
        <f t="shared" si="50"/>
        <v/>
      </c>
      <c r="E559" s="11" t="str">
        <f t="shared" si="47"/>
        <v/>
      </c>
      <c r="F559" s="11" t="str">
        <f t="shared" si="48"/>
        <v/>
      </c>
      <c r="G559" s="10" t="str">
        <v/>
      </c>
      <c r="H559" s="11" t="str">
        <v/>
      </c>
      <c r="I559" s="11" t="str">
        <v/>
      </c>
    </row>
    <row r="560" spans="2:9">
      <c r="B560" s="11" t="str">
        <f t="shared" si="46"/>
        <v/>
      </c>
      <c r="C560" s="11" t="str">
        <f t="shared" si="49"/>
        <v/>
      </c>
      <c r="D560" s="11" t="str">
        <f t="shared" si="50"/>
        <v/>
      </c>
      <c r="E560" s="11" t="str">
        <f t="shared" si="47"/>
        <v/>
      </c>
      <c r="F560" s="11" t="str">
        <f t="shared" si="48"/>
        <v/>
      </c>
      <c r="G560" s="10" t="str">
        <v/>
      </c>
      <c r="H560" s="11" t="str">
        <v/>
      </c>
      <c r="I560" s="11" t="str">
        <v/>
      </c>
    </row>
    <row r="561" spans="2:9">
      <c r="B561" s="11" t="str">
        <f t="shared" si="46"/>
        <v/>
      </c>
      <c r="C561" s="11" t="str">
        <f t="shared" si="49"/>
        <v/>
      </c>
      <c r="D561" s="11" t="str">
        <f t="shared" si="50"/>
        <v/>
      </c>
      <c r="E561" s="11" t="str">
        <f t="shared" si="47"/>
        <v/>
      </c>
      <c r="F561" s="11" t="str">
        <f t="shared" si="48"/>
        <v/>
      </c>
      <c r="G561" s="10" t="str">
        <v/>
      </c>
      <c r="H561" s="11" t="str">
        <v/>
      </c>
      <c r="I561" s="11" t="str">
        <v/>
      </c>
    </row>
    <row r="562" spans="2:9">
      <c r="B562" s="11" t="str">
        <f t="shared" si="46"/>
        <v/>
      </c>
      <c r="C562" s="11" t="str">
        <f t="shared" si="49"/>
        <v/>
      </c>
      <c r="D562" s="11" t="str">
        <f t="shared" si="50"/>
        <v/>
      </c>
      <c r="E562" s="11" t="str">
        <f t="shared" si="47"/>
        <v/>
      </c>
      <c r="F562" s="11" t="str">
        <f t="shared" si="48"/>
        <v/>
      </c>
      <c r="G562" s="10" t="str">
        <v/>
      </c>
      <c r="H562" s="11" t="str">
        <v/>
      </c>
      <c r="I562" s="11" t="str">
        <v/>
      </c>
    </row>
    <row r="563" spans="2:9">
      <c r="B563" s="11" t="str">
        <f t="shared" si="46"/>
        <v/>
      </c>
      <c r="C563" s="11" t="str">
        <f t="shared" si="49"/>
        <v/>
      </c>
      <c r="D563" s="11" t="str">
        <f t="shared" si="50"/>
        <v/>
      </c>
      <c r="E563" s="11" t="str">
        <f t="shared" si="47"/>
        <v/>
      </c>
      <c r="F563" s="11" t="str">
        <f t="shared" si="48"/>
        <v/>
      </c>
      <c r="G563" s="10" t="str">
        <v/>
      </c>
      <c r="H563" s="11" t="str">
        <v/>
      </c>
      <c r="I563" s="11" t="str">
        <v/>
      </c>
    </row>
    <row r="564" spans="2:9">
      <c r="B564" s="11" t="str">
        <f t="shared" si="46"/>
        <v/>
      </c>
      <c r="C564" s="11" t="str">
        <f t="shared" si="49"/>
        <v/>
      </c>
      <c r="D564" s="11" t="str">
        <f t="shared" si="50"/>
        <v/>
      </c>
      <c r="E564" s="11" t="str">
        <f t="shared" si="47"/>
        <v/>
      </c>
      <c r="F564" s="11" t="str">
        <f t="shared" si="48"/>
        <v/>
      </c>
      <c r="G564" s="10" t="str">
        <v/>
      </c>
      <c r="H564" s="11" t="str">
        <v/>
      </c>
      <c r="I564" s="11" t="str">
        <v/>
      </c>
    </row>
    <row r="565" spans="2:9">
      <c r="B565" s="11" t="str">
        <f t="shared" si="46"/>
        <v/>
      </c>
      <c r="C565" s="11" t="str">
        <f t="shared" si="49"/>
        <v/>
      </c>
      <c r="D565" s="11" t="str">
        <f t="shared" si="50"/>
        <v/>
      </c>
      <c r="E565" s="11" t="str">
        <f t="shared" si="47"/>
        <v/>
      </c>
      <c r="F565" s="11" t="str">
        <f t="shared" si="48"/>
        <v/>
      </c>
      <c r="G565" s="10" t="str">
        <v/>
      </c>
      <c r="H565" s="11" t="str">
        <v/>
      </c>
      <c r="I565" s="11" t="str">
        <v/>
      </c>
    </row>
    <row r="566" spans="2:9">
      <c r="B566" s="11" t="str">
        <f t="shared" si="46"/>
        <v/>
      </c>
      <c r="C566" s="11" t="str">
        <f t="shared" si="49"/>
        <v/>
      </c>
      <c r="D566" s="11" t="str">
        <f t="shared" si="50"/>
        <v/>
      </c>
      <c r="E566" s="11" t="str">
        <f t="shared" si="47"/>
        <v/>
      </c>
      <c r="F566" s="11" t="str">
        <f t="shared" si="48"/>
        <v/>
      </c>
      <c r="G566" s="10" t="str">
        <v/>
      </c>
      <c r="H566" s="11" t="str">
        <v/>
      </c>
      <c r="I566" s="11" t="str">
        <v/>
      </c>
    </row>
    <row r="567" spans="2:9">
      <c r="B567" s="11" t="str">
        <f t="shared" si="46"/>
        <v/>
      </c>
      <c r="C567" s="11" t="str">
        <f t="shared" si="49"/>
        <v/>
      </c>
      <c r="D567" s="11" t="str">
        <f t="shared" si="50"/>
        <v/>
      </c>
      <c r="E567" s="11" t="str">
        <f t="shared" si="47"/>
        <v/>
      </c>
      <c r="F567" s="11" t="str">
        <f t="shared" si="48"/>
        <v/>
      </c>
      <c r="G567" s="10" t="str">
        <v/>
      </c>
      <c r="H567" s="11" t="str">
        <v/>
      </c>
      <c r="I567" s="11" t="str">
        <v/>
      </c>
    </row>
    <row r="568" spans="2:9">
      <c r="B568" s="11" t="str">
        <f t="shared" si="46"/>
        <v/>
      </c>
      <c r="C568" s="11" t="str">
        <f t="shared" si="49"/>
        <v/>
      </c>
      <c r="D568" s="11" t="str">
        <f t="shared" si="50"/>
        <v/>
      </c>
      <c r="E568" s="11" t="str">
        <f t="shared" si="47"/>
        <v/>
      </c>
      <c r="F568" s="11" t="str">
        <f t="shared" si="48"/>
        <v/>
      </c>
      <c r="G568" s="10" t="str">
        <v/>
      </c>
      <c r="H568" s="11" t="str">
        <v/>
      </c>
      <c r="I568" s="11" t="str">
        <v/>
      </c>
    </row>
    <row r="569" spans="2:9">
      <c r="B569" s="11" t="str">
        <f t="shared" si="46"/>
        <v/>
      </c>
      <c r="C569" s="11" t="str">
        <f t="shared" si="49"/>
        <v/>
      </c>
      <c r="D569" s="11" t="str">
        <f t="shared" si="50"/>
        <v/>
      </c>
      <c r="E569" s="11" t="str">
        <f t="shared" si="47"/>
        <v/>
      </c>
      <c r="F569" s="11" t="str">
        <f t="shared" si="48"/>
        <v/>
      </c>
      <c r="G569" s="10" t="str">
        <v/>
      </c>
      <c r="H569" s="11" t="str">
        <v/>
      </c>
      <c r="I569" s="11" t="str">
        <v/>
      </c>
    </row>
    <row r="570" spans="2:9">
      <c r="B570" s="11" t="str">
        <f t="shared" si="46"/>
        <v/>
      </c>
      <c r="C570" s="11" t="str">
        <f t="shared" si="49"/>
        <v/>
      </c>
      <c r="D570" s="11" t="str">
        <f t="shared" si="50"/>
        <v/>
      </c>
      <c r="E570" s="11" t="str">
        <f t="shared" si="47"/>
        <v/>
      </c>
      <c r="F570" s="11" t="str">
        <f t="shared" si="48"/>
        <v/>
      </c>
      <c r="G570" s="10" t="str">
        <v/>
      </c>
      <c r="H570" s="11" t="str">
        <v/>
      </c>
      <c r="I570" s="11" t="str">
        <v/>
      </c>
    </row>
    <row r="571" spans="2:9">
      <c r="B571" s="11" t="str">
        <f t="shared" si="46"/>
        <v/>
      </c>
      <c r="C571" s="11" t="str">
        <f t="shared" si="49"/>
        <v/>
      </c>
      <c r="D571" s="11" t="str">
        <f t="shared" si="50"/>
        <v/>
      </c>
      <c r="E571" s="11" t="str">
        <f t="shared" si="47"/>
        <v/>
      </c>
      <c r="F571" s="11" t="str">
        <f t="shared" si="48"/>
        <v/>
      </c>
      <c r="G571" s="10" t="str">
        <v/>
      </c>
      <c r="H571" s="11" t="str">
        <v/>
      </c>
      <c r="I571" s="11" t="str">
        <v/>
      </c>
    </row>
    <row r="572" spans="2:9">
      <c r="B572" s="11" t="str">
        <f t="shared" si="46"/>
        <v/>
      </c>
      <c r="C572" s="11" t="str">
        <f t="shared" si="49"/>
        <v/>
      </c>
      <c r="D572" s="11" t="str">
        <f t="shared" si="50"/>
        <v/>
      </c>
      <c r="E572" s="11" t="str">
        <f t="shared" si="47"/>
        <v/>
      </c>
      <c r="F572" s="11" t="str">
        <f t="shared" si="48"/>
        <v/>
      </c>
      <c r="G572" s="10" t="str">
        <v/>
      </c>
      <c r="H572" s="11" t="str">
        <v/>
      </c>
      <c r="I572" s="11" t="str">
        <v/>
      </c>
    </row>
    <row r="573" spans="2:9">
      <c r="B573" s="11" t="str">
        <f t="shared" si="46"/>
        <v/>
      </c>
      <c r="C573" s="11" t="str">
        <f t="shared" si="49"/>
        <v/>
      </c>
      <c r="D573" s="11" t="str">
        <f t="shared" si="50"/>
        <v/>
      </c>
      <c r="E573" s="11" t="str">
        <f t="shared" si="47"/>
        <v/>
      </c>
      <c r="F573" s="11" t="str">
        <f t="shared" si="48"/>
        <v/>
      </c>
      <c r="G573" s="10" t="str">
        <v/>
      </c>
      <c r="H573" s="11" t="str">
        <v/>
      </c>
      <c r="I573" s="11" t="str">
        <v/>
      </c>
    </row>
    <row r="574" spans="2:9">
      <c r="B574" s="11" t="str">
        <f t="shared" si="46"/>
        <v/>
      </c>
      <c r="C574" s="11" t="str">
        <f t="shared" si="49"/>
        <v/>
      </c>
      <c r="D574" s="11" t="str">
        <f t="shared" si="50"/>
        <v/>
      </c>
      <c r="E574" s="11" t="str">
        <f t="shared" si="47"/>
        <v/>
      </c>
      <c r="F574" s="11" t="str">
        <f t="shared" si="48"/>
        <v/>
      </c>
      <c r="G574" s="10" t="str">
        <v/>
      </c>
      <c r="H574" s="11" t="str">
        <v/>
      </c>
      <c r="I574" s="11" t="str">
        <v/>
      </c>
    </row>
    <row r="575" spans="2:9">
      <c r="B575" s="11" t="str">
        <f t="shared" si="46"/>
        <v/>
      </c>
      <c r="C575" s="11" t="str">
        <f t="shared" si="49"/>
        <v/>
      </c>
      <c r="D575" s="11" t="str">
        <f t="shared" si="50"/>
        <v/>
      </c>
      <c r="E575" s="11" t="str">
        <f t="shared" si="47"/>
        <v/>
      </c>
      <c r="F575" s="11" t="str">
        <f t="shared" si="48"/>
        <v/>
      </c>
      <c r="G575" s="10" t="str">
        <v/>
      </c>
      <c r="H575" s="11" t="str">
        <v/>
      </c>
      <c r="I575" s="11" t="str">
        <v/>
      </c>
    </row>
    <row r="576" spans="2:9">
      <c r="B576" s="11" t="str">
        <f t="shared" si="46"/>
        <v/>
      </c>
      <c r="C576" s="11" t="str">
        <f t="shared" si="49"/>
        <v/>
      </c>
      <c r="D576" s="11" t="str">
        <f t="shared" si="50"/>
        <v/>
      </c>
      <c r="E576" s="11" t="str">
        <f t="shared" si="47"/>
        <v/>
      </c>
      <c r="F576" s="11" t="str">
        <f t="shared" si="48"/>
        <v/>
      </c>
      <c r="G576" s="10" t="str">
        <v/>
      </c>
      <c r="H576" s="11" t="str">
        <v/>
      </c>
      <c r="I576" s="11" t="str">
        <v/>
      </c>
    </row>
    <row r="577" spans="2:9">
      <c r="B577" s="11" t="str">
        <f t="shared" ref="B577:B640" si="51">IFERROR(IF(FIND(" ",A577)=6,IF(IFERROR(FIND(" PB",A577),"")&lt;&gt;"","артикул",IF(IFERROR(FIND(" CRN",A577),"")&lt;&gt;"","артикул","")),""),"")</f>
        <v/>
      </c>
      <c r="C577" s="11" t="str">
        <f t="shared" si="49"/>
        <v/>
      </c>
      <c r="D577" s="11" t="str">
        <f t="shared" si="50"/>
        <v/>
      </c>
      <c r="E577" s="11" t="str">
        <f t="shared" si="47"/>
        <v/>
      </c>
      <c r="F577" s="11" t="str">
        <f t="shared" si="48"/>
        <v/>
      </c>
      <c r="G577" s="10" t="str">
        <v/>
      </c>
      <c r="H577" s="11" t="str">
        <v/>
      </c>
      <c r="I577" s="11" t="str">
        <v/>
      </c>
    </row>
    <row r="578" spans="2:9">
      <c r="B578" s="11" t="str">
        <f t="shared" si="51"/>
        <v/>
      </c>
      <c r="C578" s="11" t="str">
        <f t="shared" si="49"/>
        <v/>
      </c>
      <c r="D578" s="11" t="str">
        <f t="shared" si="50"/>
        <v/>
      </c>
      <c r="E578" s="11" t="str">
        <f t="shared" ref="E578:E641" si="52" xml:space="preserve">
IF(B578="Артикул",
IF(
AND(RIGHT(A579,1)="%",
RIGHT(A580,1)="%",
RIGHT(A581,1)="%",
RIGHT(A582,1)="%"),MID(A583,FIND(" ",A583),50),
IF(
AND(RIGHT(A579,1)="%",
RIGHT(A580,1)="%",
RIGHT(A581,1)="%"),MID(A582,FIND(" ",A582),50),
IF(
AND(RIGHT(A579,1)="%",
RIGHT(A580,1)="%"),
MID(A581,FIND(" ",A581),50),
IF(
RIGHT(A579,1)="%",
MID(A580,FIND(" ",A580),50),"")))),"")</f>
        <v/>
      </c>
      <c r="F578" s="11" t="str">
        <f t="shared" ref="F578:F641" si="53">IFERROR(
IF(
AND(LEFT(A578,8)="Discount",FIND("%",A578)&gt;0),
MID(A578,
FIND(" ",A578),
FIND("%",A578)-FIND(" ",A578))
*-1,""),"")</f>
        <v/>
      </c>
      <c r="G578" s="10" t="str">
        <v/>
      </c>
      <c r="H578" s="11" t="str">
        <v/>
      </c>
      <c r="I578" s="11" t="str">
        <v/>
      </c>
    </row>
    <row r="579" spans="2:9">
      <c r="B579" s="11" t="str">
        <f t="shared" si="51"/>
        <v/>
      </c>
      <c r="C579" s="11" t="str">
        <f t="shared" si="49"/>
        <v/>
      </c>
      <c r="D579" s="11" t="str">
        <f t="shared" si="50"/>
        <v/>
      </c>
      <c r="E579" s="11" t="str">
        <f t="shared" si="52"/>
        <v/>
      </c>
      <c r="F579" s="11" t="str">
        <f t="shared" si="53"/>
        <v/>
      </c>
      <c r="G579" s="10" t="str">
        <v/>
      </c>
      <c r="H579" s="11" t="str">
        <v/>
      </c>
      <c r="I579" s="11" t="str">
        <v/>
      </c>
    </row>
    <row r="580" spans="2:9">
      <c r="B580" s="11" t="str">
        <f t="shared" si="51"/>
        <v/>
      </c>
      <c r="C580" s="11" t="str">
        <f t="shared" si="49"/>
        <v/>
      </c>
      <c r="D580" s="11" t="str">
        <f t="shared" si="50"/>
        <v/>
      </c>
      <c r="E580" s="11" t="str">
        <f t="shared" si="52"/>
        <v/>
      </c>
      <c r="F580" s="11" t="str">
        <f t="shared" si="53"/>
        <v/>
      </c>
      <c r="G580" s="10" t="str">
        <v/>
      </c>
      <c r="H580" s="11" t="str">
        <v/>
      </c>
      <c r="I580" s="11" t="str">
        <v/>
      </c>
    </row>
    <row r="581" spans="2:9">
      <c r="B581" s="11" t="str">
        <f t="shared" si="51"/>
        <v/>
      </c>
      <c r="C581" s="11" t="str">
        <f t="shared" si="49"/>
        <v/>
      </c>
      <c r="D581" s="11" t="str">
        <f t="shared" si="50"/>
        <v/>
      </c>
      <c r="E581" s="11" t="str">
        <f t="shared" si="52"/>
        <v/>
      </c>
      <c r="F581" s="11" t="str">
        <f t="shared" si="53"/>
        <v/>
      </c>
      <c r="G581" s="10" t="str">
        <v/>
      </c>
      <c r="H581" s="11" t="str">
        <v/>
      </c>
      <c r="I581" s="11" t="str">
        <v/>
      </c>
    </row>
    <row r="582" spans="2:9">
      <c r="B582" s="11" t="str">
        <f t="shared" si="51"/>
        <v/>
      </c>
      <c r="C582" s="11" t="str">
        <f t="shared" si="49"/>
        <v/>
      </c>
      <c r="D582" s="11" t="str">
        <f t="shared" si="50"/>
        <v/>
      </c>
      <c r="E582" s="11" t="str">
        <f t="shared" si="52"/>
        <v/>
      </c>
      <c r="F582" s="11" t="str">
        <f t="shared" si="53"/>
        <v/>
      </c>
      <c r="G582" s="10" t="str">
        <v/>
      </c>
      <c r="H582" s="11" t="str">
        <v/>
      </c>
      <c r="I582" s="11" t="str">
        <v/>
      </c>
    </row>
    <row r="583" spans="2:9">
      <c r="B583" s="11" t="str">
        <f t="shared" si="51"/>
        <v/>
      </c>
      <c r="C583" s="11" t="str">
        <f t="shared" si="49"/>
        <v/>
      </c>
      <c r="D583" s="11" t="str">
        <f t="shared" si="50"/>
        <v/>
      </c>
      <c r="E583" s="11" t="str">
        <f t="shared" si="52"/>
        <v/>
      </c>
      <c r="F583" s="11" t="str">
        <f t="shared" si="53"/>
        <v/>
      </c>
      <c r="G583" s="10" t="str">
        <v/>
      </c>
      <c r="H583" s="11" t="str">
        <v/>
      </c>
      <c r="I583" s="11" t="str">
        <v/>
      </c>
    </row>
    <row r="584" spans="2:9">
      <c r="B584" s="11" t="str">
        <f t="shared" si="51"/>
        <v/>
      </c>
      <c r="C584" s="11" t="str">
        <f t="shared" si="49"/>
        <v/>
      </c>
      <c r="D584" s="11" t="str">
        <f t="shared" si="50"/>
        <v/>
      </c>
      <c r="E584" s="11" t="str">
        <f t="shared" si="52"/>
        <v/>
      </c>
      <c r="F584" s="11" t="str">
        <f t="shared" si="53"/>
        <v/>
      </c>
      <c r="G584" s="10" t="str">
        <v/>
      </c>
      <c r="H584" s="11" t="str">
        <v/>
      </c>
      <c r="I584" s="11" t="str">
        <v/>
      </c>
    </row>
    <row r="585" spans="2:9">
      <c r="B585" s="11" t="str">
        <f t="shared" si="51"/>
        <v/>
      </c>
      <c r="C585" s="11" t="str">
        <f t="shared" si="49"/>
        <v/>
      </c>
      <c r="D585" s="11" t="str">
        <f t="shared" si="50"/>
        <v/>
      </c>
      <c r="E585" s="11" t="str">
        <f t="shared" si="52"/>
        <v/>
      </c>
      <c r="F585" s="11" t="str">
        <f t="shared" si="53"/>
        <v/>
      </c>
      <c r="G585" s="10" t="str">
        <v/>
      </c>
      <c r="H585" s="11" t="str">
        <v/>
      </c>
      <c r="I585" s="11" t="str">
        <v/>
      </c>
    </row>
    <row r="586" spans="2:9">
      <c r="B586" s="11" t="str">
        <f t="shared" si="51"/>
        <v/>
      </c>
      <c r="C586" s="11" t="str">
        <f t="shared" si="49"/>
        <v/>
      </c>
      <c r="D586" s="11" t="str">
        <f t="shared" si="50"/>
        <v/>
      </c>
      <c r="E586" s="11" t="str">
        <f t="shared" si="52"/>
        <v/>
      </c>
      <c r="F586" s="11" t="str">
        <f t="shared" si="53"/>
        <v/>
      </c>
      <c r="G586" s="10" t="str">
        <v/>
      </c>
      <c r="H586" s="11" t="str">
        <v/>
      </c>
      <c r="I586" s="11" t="str">
        <v/>
      </c>
    </row>
    <row r="587" spans="2:9">
      <c r="B587" s="11" t="str">
        <f t="shared" si="51"/>
        <v/>
      </c>
      <c r="C587" s="11" t="str">
        <f t="shared" si="49"/>
        <v/>
      </c>
      <c r="D587" s="11" t="str">
        <f t="shared" si="50"/>
        <v/>
      </c>
      <c r="E587" s="11" t="str">
        <f t="shared" si="52"/>
        <v/>
      </c>
      <c r="F587" s="11" t="str">
        <f t="shared" si="53"/>
        <v/>
      </c>
      <c r="G587" s="10" t="str">
        <v/>
      </c>
      <c r="H587" s="11" t="str">
        <v/>
      </c>
      <c r="I587" s="11" t="str">
        <v/>
      </c>
    </row>
    <row r="588" spans="2:9">
      <c r="B588" s="11" t="str">
        <f t="shared" si="51"/>
        <v/>
      </c>
      <c r="C588" s="11" t="str">
        <f t="shared" si="49"/>
        <v/>
      </c>
      <c r="D588" s="11" t="str">
        <f t="shared" si="50"/>
        <v/>
      </c>
      <c r="E588" s="11" t="str">
        <f t="shared" si="52"/>
        <v/>
      </c>
      <c r="F588" s="11" t="str">
        <f t="shared" si="53"/>
        <v/>
      </c>
      <c r="G588" s="10" t="str">
        <v/>
      </c>
      <c r="H588" s="11" t="str">
        <v/>
      </c>
      <c r="I588" s="11" t="str">
        <v/>
      </c>
    </row>
    <row r="589" spans="2:9">
      <c r="B589" s="11" t="str">
        <f t="shared" si="51"/>
        <v/>
      </c>
      <c r="C589" s="11" t="str">
        <f t="shared" ref="C589:C652" si="54">IF(B589="артикул",A589,"")</f>
        <v/>
      </c>
      <c r="D589" s="11" t="str">
        <f t="shared" ref="D589:D652" si="55">IF(B589="артикул",A590,"")</f>
        <v/>
      </c>
      <c r="E589" s="11" t="str">
        <f t="shared" si="52"/>
        <v/>
      </c>
      <c r="F589" s="11" t="str">
        <f t="shared" si="53"/>
        <v/>
      </c>
      <c r="G589" s="10" t="str">
        <v/>
      </c>
      <c r="H589" s="11" t="str">
        <v/>
      </c>
      <c r="I589" s="11" t="str">
        <v/>
      </c>
    </row>
    <row r="590" spans="2:9">
      <c r="B590" s="11" t="str">
        <f t="shared" si="51"/>
        <v/>
      </c>
      <c r="C590" s="11" t="str">
        <f t="shared" si="54"/>
        <v/>
      </c>
      <c r="D590" s="11" t="str">
        <f t="shared" si="55"/>
        <v/>
      </c>
      <c r="E590" s="11" t="str">
        <f t="shared" si="52"/>
        <v/>
      </c>
      <c r="F590" s="11" t="str">
        <f t="shared" si="53"/>
        <v/>
      </c>
      <c r="G590" s="10" t="str">
        <v/>
      </c>
      <c r="H590" s="11" t="str">
        <v/>
      </c>
      <c r="I590" s="11" t="str">
        <v/>
      </c>
    </row>
    <row r="591" spans="2:9">
      <c r="B591" s="11" t="str">
        <f t="shared" si="51"/>
        <v/>
      </c>
      <c r="C591" s="11" t="str">
        <f t="shared" si="54"/>
        <v/>
      </c>
      <c r="D591" s="11" t="str">
        <f t="shared" si="55"/>
        <v/>
      </c>
      <c r="E591" s="11" t="str">
        <f t="shared" si="52"/>
        <v/>
      </c>
      <c r="F591" s="11" t="str">
        <f t="shared" si="53"/>
        <v/>
      </c>
      <c r="G591" s="10" t="str">
        <v/>
      </c>
      <c r="H591" s="11" t="str">
        <v/>
      </c>
      <c r="I591" s="11" t="str">
        <v/>
      </c>
    </row>
    <row r="592" spans="2:9">
      <c r="B592" s="11" t="str">
        <f t="shared" si="51"/>
        <v/>
      </c>
      <c r="C592" s="11" t="str">
        <f t="shared" si="54"/>
        <v/>
      </c>
      <c r="D592" s="11" t="str">
        <f t="shared" si="55"/>
        <v/>
      </c>
      <c r="E592" s="11" t="str">
        <f t="shared" si="52"/>
        <v/>
      </c>
      <c r="F592" s="11" t="str">
        <f t="shared" si="53"/>
        <v/>
      </c>
      <c r="G592" s="10" t="str">
        <v/>
      </c>
      <c r="H592" s="11" t="str">
        <v/>
      </c>
      <c r="I592" s="11" t="str">
        <v/>
      </c>
    </row>
    <row r="593" spans="2:9">
      <c r="B593" s="11" t="str">
        <f t="shared" si="51"/>
        <v/>
      </c>
      <c r="C593" s="11" t="str">
        <f t="shared" si="54"/>
        <v/>
      </c>
      <c r="D593" s="11" t="str">
        <f t="shared" si="55"/>
        <v/>
      </c>
      <c r="E593" s="11" t="str">
        <f t="shared" si="52"/>
        <v/>
      </c>
      <c r="F593" s="11" t="str">
        <f t="shared" si="53"/>
        <v/>
      </c>
      <c r="G593" s="10" t="str">
        <v/>
      </c>
      <c r="H593" s="11" t="str">
        <v/>
      </c>
      <c r="I593" s="11" t="str">
        <v/>
      </c>
    </row>
    <row r="594" spans="2:9">
      <c r="B594" s="11" t="str">
        <f t="shared" si="51"/>
        <v/>
      </c>
      <c r="C594" s="11" t="str">
        <f t="shared" si="54"/>
        <v/>
      </c>
      <c r="D594" s="11" t="str">
        <f t="shared" si="55"/>
        <v/>
      </c>
      <c r="E594" s="11" t="str">
        <f t="shared" si="52"/>
        <v/>
      </c>
      <c r="F594" s="11" t="str">
        <f t="shared" si="53"/>
        <v/>
      </c>
      <c r="G594" s="10" t="str">
        <v/>
      </c>
      <c r="H594" s="11" t="str">
        <v/>
      </c>
      <c r="I594" s="11" t="str">
        <v/>
      </c>
    </row>
    <row r="595" spans="2:9">
      <c r="B595" s="11" t="str">
        <f t="shared" si="51"/>
        <v/>
      </c>
      <c r="C595" s="11" t="str">
        <f t="shared" si="54"/>
        <v/>
      </c>
      <c r="D595" s="11" t="str">
        <f t="shared" si="55"/>
        <v/>
      </c>
      <c r="E595" s="11" t="str">
        <f t="shared" si="52"/>
        <v/>
      </c>
      <c r="F595" s="11" t="str">
        <f t="shared" si="53"/>
        <v/>
      </c>
      <c r="G595" s="10" t="str">
        <v/>
      </c>
      <c r="H595" s="11" t="str">
        <v/>
      </c>
      <c r="I595" s="11" t="str">
        <v/>
      </c>
    </row>
    <row r="596" spans="2:9">
      <c r="B596" s="11" t="str">
        <f t="shared" si="51"/>
        <v/>
      </c>
      <c r="C596" s="11" t="str">
        <f t="shared" si="54"/>
        <v/>
      </c>
      <c r="D596" s="11" t="str">
        <f t="shared" si="55"/>
        <v/>
      </c>
      <c r="E596" s="11" t="str">
        <f t="shared" si="52"/>
        <v/>
      </c>
      <c r="F596" s="11" t="str">
        <f t="shared" si="53"/>
        <v/>
      </c>
      <c r="G596" s="10" t="str">
        <v/>
      </c>
      <c r="H596" s="11" t="str">
        <v/>
      </c>
      <c r="I596" s="11" t="str">
        <v/>
      </c>
    </row>
    <row r="597" spans="2:9">
      <c r="B597" s="11" t="str">
        <f t="shared" si="51"/>
        <v/>
      </c>
      <c r="C597" s="11" t="str">
        <f t="shared" si="54"/>
        <v/>
      </c>
      <c r="D597" s="11" t="str">
        <f t="shared" si="55"/>
        <v/>
      </c>
      <c r="E597" s="11" t="str">
        <f t="shared" si="52"/>
        <v/>
      </c>
      <c r="F597" s="11" t="str">
        <f t="shared" si="53"/>
        <v/>
      </c>
      <c r="G597" s="10" t="str">
        <v/>
      </c>
      <c r="H597" s="11" t="str">
        <v/>
      </c>
      <c r="I597" s="11" t="str">
        <v/>
      </c>
    </row>
    <row r="598" spans="2:9">
      <c r="B598" s="11" t="str">
        <f t="shared" si="51"/>
        <v/>
      </c>
      <c r="C598" s="11" t="str">
        <f t="shared" si="54"/>
        <v/>
      </c>
      <c r="D598" s="11" t="str">
        <f t="shared" si="55"/>
        <v/>
      </c>
      <c r="E598" s="11" t="str">
        <f t="shared" si="52"/>
        <v/>
      </c>
      <c r="F598" s="11" t="str">
        <f t="shared" si="53"/>
        <v/>
      </c>
      <c r="G598" s="10" t="str">
        <v/>
      </c>
      <c r="H598" s="11" t="str">
        <v/>
      </c>
      <c r="I598" s="11" t="str">
        <v/>
      </c>
    </row>
    <row r="599" spans="2:9">
      <c r="B599" s="11" t="str">
        <f t="shared" si="51"/>
        <v/>
      </c>
      <c r="C599" s="11" t="str">
        <f t="shared" si="54"/>
        <v/>
      </c>
      <c r="D599" s="11" t="str">
        <f t="shared" si="55"/>
        <v/>
      </c>
      <c r="E599" s="11" t="str">
        <f t="shared" si="52"/>
        <v/>
      </c>
      <c r="F599" s="11" t="str">
        <f t="shared" si="53"/>
        <v/>
      </c>
      <c r="G599" s="10" t="str">
        <v/>
      </c>
      <c r="H599" s="11" t="str">
        <v/>
      </c>
      <c r="I599" s="11" t="str">
        <v/>
      </c>
    </row>
    <row r="600" spans="2:9">
      <c r="B600" s="11" t="str">
        <f t="shared" si="51"/>
        <v/>
      </c>
      <c r="C600" s="11" t="str">
        <f t="shared" si="54"/>
        <v/>
      </c>
      <c r="D600" s="11" t="str">
        <f t="shared" si="55"/>
        <v/>
      </c>
      <c r="E600" s="11" t="str">
        <f t="shared" si="52"/>
        <v/>
      </c>
      <c r="F600" s="11" t="str">
        <f t="shared" si="53"/>
        <v/>
      </c>
      <c r="G600" s="10" t="str">
        <v/>
      </c>
      <c r="H600" s="11" t="str">
        <v/>
      </c>
      <c r="I600" s="11" t="str">
        <v/>
      </c>
    </row>
    <row r="601" spans="2:9">
      <c r="B601" s="11" t="str">
        <f t="shared" si="51"/>
        <v/>
      </c>
      <c r="C601" s="11" t="str">
        <f t="shared" si="54"/>
        <v/>
      </c>
      <c r="D601" s="11" t="str">
        <f t="shared" si="55"/>
        <v/>
      </c>
      <c r="E601" s="11" t="str">
        <f t="shared" si="52"/>
        <v/>
      </c>
      <c r="F601" s="11" t="str">
        <f t="shared" si="53"/>
        <v/>
      </c>
      <c r="G601" s="10" t="str">
        <v/>
      </c>
      <c r="H601" s="11" t="str">
        <v/>
      </c>
      <c r="I601" s="11" t="str">
        <v/>
      </c>
    </row>
    <row r="602" spans="2:9">
      <c r="B602" s="11" t="str">
        <f t="shared" si="51"/>
        <v/>
      </c>
      <c r="C602" s="11" t="str">
        <f t="shared" si="54"/>
        <v/>
      </c>
      <c r="D602" s="11" t="str">
        <f t="shared" si="55"/>
        <v/>
      </c>
      <c r="E602" s="11" t="str">
        <f t="shared" si="52"/>
        <v/>
      </c>
      <c r="F602" s="11" t="str">
        <f t="shared" si="53"/>
        <v/>
      </c>
      <c r="G602" s="10" t="str">
        <v/>
      </c>
      <c r="H602" s="11" t="str">
        <v/>
      </c>
      <c r="I602" s="11" t="str">
        <v/>
      </c>
    </row>
    <row r="603" spans="2:9">
      <c r="B603" s="11" t="str">
        <f t="shared" si="51"/>
        <v/>
      </c>
      <c r="C603" s="11" t="str">
        <f t="shared" si="54"/>
        <v/>
      </c>
      <c r="D603" s="11" t="str">
        <f t="shared" si="55"/>
        <v/>
      </c>
      <c r="E603" s="11" t="str">
        <f t="shared" si="52"/>
        <v/>
      </c>
      <c r="F603" s="11" t="str">
        <f t="shared" si="53"/>
        <v/>
      </c>
      <c r="G603" s="10" t="str">
        <v/>
      </c>
      <c r="H603" s="11" t="str">
        <v/>
      </c>
      <c r="I603" s="11" t="str">
        <v/>
      </c>
    </row>
    <row r="604" spans="2:9">
      <c r="B604" s="11" t="str">
        <f t="shared" si="51"/>
        <v/>
      </c>
      <c r="C604" s="11" t="str">
        <f t="shared" si="54"/>
        <v/>
      </c>
      <c r="D604" s="11" t="str">
        <f t="shared" si="55"/>
        <v/>
      </c>
      <c r="E604" s="11" t="str">
        <f t="shared" si="52"/>
        <v/>
      </c>
      <c r="F604" s="11" t="str">
        <f t="shared" si="53"/>
        <v/>
      </c>
      <c r="G604" s="10" t="str">
        <v/>
      </c>
      <c r="H604" s="11" t="str">
        <v/>
      </c>
      <c r="I604" s="11" t="str">
        <v/>
      </c>
    </row>
    <row r="605" spans="2:9">
      <c r="B605" s="11" t="str">
        <f t="shared" si="51"/>
        <v/>
      </c>
      <c r="C605" s="11" t="str">
        <f t="shared" si="54"/>
        <v/>
      </c>
      <c r="D605" s="11" t="str">
        <f t="shared" si="55"/>
        <v/>
      </c>
      <c r="E605" s="11" t="str">
        <f t="shared" si="52"/>
        <v/>
      </c>
      <c r="F605" s="11" t="str">
        <f t="shared" si="53"/>
        <v/>
      </c>
      <c r="G605" s="10" t="str">
        <v/>
      </c>
      <c r="H605" s="11" t="str">
        <v/>
      </c>
      <c r="I605" s="11" t="str">
        <v/>
      </c>
    </row>
    <row r="606" spans="2:9">
      <c r="B606" s="11" t="str">
        <f t="shared" si="51"/>
        <v/>
      </c>
      <c r="C606" s="11" t="str">
        <f t="shared" si="54"/>
        <v/>
      </c>
      <c r="D606" s="11" t="str">
        <f t="shared" si="55"/>
        <v/>
      </c>
      <c r="E606" s="11" t="str">
        <f t="shared" si="52"/>
        <v/>
      </c>
      <c r="F606" s="11" t="str">
        <f t="shared" si="53"/>
        <v/>
      </c>
      <c r="G606" s="10" t="str">
        <v/>
      </c>
      <c r="H606" s="11" t="str">
        <v/>
      </c>
      <c r="I606" s="11" t="str">
        <v/>
      </c>
    </row>
    <row r="607" spans="2:9">
      <c r="B607" s="11" t="str">
        <f t="shared" si="51"/>
        <v/>
      </c>
      <c r="C607" s="11" t="str">
        <f t="shared" si="54"/>
        <v/>
      </c>
      <c r="D607" s="11" t="str">
        <f t="shared" si="55"/>
        <v/>
      </c>
      <c r="E607" s="11" t="str">
        <f t="shared" si="52"/>
        <v/>
      </c>
      <c r="F607" s="11" t="str">
        <f t="shared" si="53"/>
        <v/>
      </c>
      <c r="G607" s="10" t="str">
        <v/>
      </c>
      <c r="H607" s="11" t="str">
        <v/>
      </c>
      <c r="I607" s="11" t="str">
        <v/>
      </c>
    </row>
    <row r="608" spans="2:9">
      <c r="B608" s="11" t="str">
        <f t="shared" si="51"/>
        <v/>
      </c>
      <c r="C608" s="11" t="str">
        <f t="shared" si="54"/>
        <v/>
      </c>
      <c r="D608" s="11" t="str">
        <f t="shared" si="55"/>
        <v/>
      </c>
      <c r="E608" s="11" t="str">
        <f t="shared" si="52"/>
        <v/>
      </c>
      <c r="F608" s="11" t="str">
        <f t="shared" si="53"/>
        <v/>
      </c>
      <c r="G608" s="10" t="str">
        <v/>
      </c>
      <c r="H608" s="11" t="str">
        <v/>
      </c>
      <c r="I608" s="11" t="str">
        <v/>
      </c>
    </row>
    <row r="609" spans="2:9">
      <c r="B609" s="11" t="str">
        <f t="shared" si="51"/>
        <v/>
      </c>
      <c r="C609" s="11" t="str">
        <f t="shared" si="54"/>
        <v/>
      </c>
      <c r="D609" s="11" t="str">
        <f t="shared" si="55"/>
        <v/>
      </c>
      <c r="E609" s="11" t="str">
        <f t="shared" si="52"/>
        <v/>
      </c>
      <c r="F609" s="11" t="str">
        <f t="shared" si="53"/>
        <v/>
      </c>
      <c r="G609" s="10" t="str">
        <v/>
      </c>
      <c r="H609" s="11" t="str">
        <v/>
      </c>
      <c r="I609" s="11" t="str">
        <v/>
      </c>
    </row>
    <row r="610" spans="2:9">
      <c r="B610" s="11" t="str">
        <f t="shared" si="51"/>
        <v/>
      </c>
      <c r="C610" s="11" t="str">
        <f t="shared" si="54"/>
        <v/>
      </c>
      <c r="D610" s="11" t="str">
        <f t="shared" si="55"/>
        <v/>
      </c>
      <c r="E610" s="11" t="str">
        <f t="shared" si="52"/>
        <v/>
      </c>
      <c r="F610" s="11" t="str">
        <f t="shared" si="53"/>
        <v/>
      </c>
      <c r="G610" s="10" t="str">
        <v/>
      </c>
      <c r="H610" s="11" t="str">
        <v/>
      </c>
      <c r="I610" s="11" t="str">
        <v/>
      </c>
    </row>
    <row r="611" spans="2:9">
      <c r="B611" s="11" t="str">
        <f t="shared" si="51"/>
        <v/>
      </c>
      <c r="C611" s="11" t="str">
        <f t="shared" si="54"/>
        <v/>
      </c>
      <c r="D611" s="11" t="str">
        <f t="shared" si="55"/>
        <v/>
      </c>
      <c r="E611" s="11" t="str">
        <f t="shared" si="52"/>
        <v/>
      </c>
      <c r="F611" s="11" t="str">
        <f t="shared" si="53"/>
        <v/>
      </c>
      <c r="G611" s="10" t="str">
        <v/>
      </c>
      <c r="H611" s="11" t="str">
        <v/>
      </c>
      <c r="I611" s="11" t="str">
        <v/>
      </c>
    </row>
    <row r="612" spans="2:9">
      <c r="B612" s="11" t="str">
        <f t="shared" si="51"/>
        <v/>
      </c>
      <c r="C612" s="11" t="str">
        <f t="shared" si="54"/>
        <v/>
      </c>
      <c r="D612" s="11" t="str">
        <f t="shared" si="55"/>
        <v/>
      </c>
      <c r="E612" s="11" t="str">
        <f t="shared" si="52"/>
        <v/>
      </c>
      <c r="F612" s="11" t="str">
        <f t="shared" si="53"/>
        <v/>
      </c>
      <c r="G612" s="10" t="str">
        <v/>
      </c>
      <c r="H612" s="11" t="str">
        <v/>
      </c>
      <c r="I612" s="11" t="str">
        <v/>
      </c>
    </row>
    <row r="613" spans="2:9">
      <c r="B613" s="11" t="str">
        <f t="shared" si="51"/>
        <v/>
      </c>
      <c r="C613" s="11" t="str">
        <f t="shared" si="54"/>
        <v/>
      </c>
      <c r="D613" s="11" t="str">
        <f t="shared" si="55"/>
        <v/>
      </c>
      <c r="E613" s="11" t="str">
        <f t="shared" si="52"/>
        <v/>
      </c>
      <c r="F613" s="11" t="str">
        <f t="shared" si="53"/>
        <v/>
      </c>
      <c r="G613" s="10" t="str">
        <v/>
      </c>
      <c r="H613" s="11" t="str">
        <v/>
      </c>
      <c r="I613" s="11" t="str">
        <v/>
      </c>
    </row>
    <row r="614" spans="2:9">
      <c r="B614" s="11" t="str">
        <f t="shared" si="51"/>
        <v/>
      </c>
      <c r="C614" s="11" t="str">
        <f t="shared" si="54"/>
        <v/>
      </c>
      <c r="D614" s="11" t="str">
        <f t="shared" si="55"/>
        <v/>
      </c>
      <c r="E614" s="11" t="str">
        <f t="shared" si="52"/>
        <v/>
      </c>
      <c r="F614" s="11" t="str">
        <f t="shared" si="53"/>
        <v/>
      </c>
      <c r="G614" s="10" t="str">
        <v/>
      </c>
      <c r="H614" s="11" t="str">
        <v/>
      </c>
      <c r="I614" s="11" t="str">
        <v/>
      </c>
    </row>
    <row r="615" spans="2:9">
      <c r="B615" s="11" t="str">
        <f t="shared" si="51"/>
        <v/>
      </c>
      <c r="C615" s="11" t="str">
        <f t="shared" si="54"/>
        <v/>
      </c>
      <c r="D615" s="11" t="str">
        <f t="shared" si="55"/>
        <v/>
      </c>
      <c r="E615" s="11" t="str">
        <f t="shared" si="52"/>
        <v/>
      </c>
      <c r="F615" s="11" t="str">
        <f t="shared" si="53"/>
        <v/>
      </c>
      <c r="G615" s="10" t="str">
        <v/>
      </c>
      <c r="H615" s="11" t="str">
        <v/>
      </c>
      <c r="I615" s="11" t="str">
        <v/>
      </c>
    </row>
    <row r="616" spans="2:9">
      <c r="B616" s="11" t="str">
        <f t="shared" si="51"/>
        <v/>
      </c>
      <c r="C616" s="11" t="str">
        <f t="shared" si="54"/>
        <v/>
      </c>
      <c r="D616" s="11" t="str">
        <f t="shared" si="55"/>
        <v/>
      </c>
      <c r="E616" s="11" t="str">
        <f t="shared" si="52"/>
        <v/>
      </c>
      <c r="F616" s="11" t="str">
        <f t="shared" si="53"/>
        <v/>
      </c>
      <c r="G616" s="10" t="str">
        <v/>
      </c>
      <c r="H616" s="11" t="str">
        <v/>
      </c>
      <c r="I616" s="11" t="str">
        <v/>
      </c>
    </row>
    <row r="617" spans="2:9">
      <c r="B617" s="11" t="str">
        <f t="shared" si="51"/>
        <v/>
      </c>
      <c r="C617" s="11" t="str">
        <f t="shared" si="54"/>
        <v/>
      </c>
      <c r="D617" s="11" t="str">
        <f t="shared" si="55"/>
        <v/>
      </c>
      <c r="E617" s="11" t="str">
        <f t="shared" si="52"/>
        <v/>
      </c>
      <c r="F617" s="11" t="str">
        <f t="shared" si="53"/>
        <v/>
      </c>
      <c r="G617" s="10" t="str">
        <v/>
      </c>
      <c r="H617" s="11" t="str">
        <v/>
      </c>
      <c r="I617" s="11" t="str">
        <v/>
      </c>
    </row>
    <row r="618" spans="2:9">
      <c r="B618" s="11" t="str">
        <f t="shared" si="51"/>
        <v/>
      </c>
      <c r="C618" s="11" t="str">
        <f t="shared" si="54"/>
        <v/>
      </c>
      <c r="D618" s="11" t="str">
        <f t="shared" si="55"/>
        <v/>
      </c>
      <c r="E618" s="11" t="str">
        <f t="shared" si="52"/>
        <v/>
      </c>
      <c r="F618" s="11" t="str">
        <f t="shared" si="53"/>
        <v/>
      </c>
      <c r="G618" s="10" t="str">
        <v/>
      </c>
      <c r="H618" s="11" t="str">
        <v/>
      </c>
      <c r="I618" s="11" t="str">
        <v/>
      </c>
    </row>
    <row r="619" spans="2:9">
      <c r="B619" s="11" t="str">
        <f t="shared" si="51"/>
        <v/>
      </c>
      <c r="C619" s="11" t="str">
        <f t="shared" si="54"/>
        <v/>
      </c>
      <c r="D619" s="11" t="str">
        <f t="shared" si="55"/>
        <v/>
      </c>
      <c r="E619" s="11" t="str">
        <f t="shared" si="52"/>
        <v/>
      </c>
      <c r="F619" s="11" t="str">
        <f t="shared" si="53"/>
        <v/>
      </c>
      <c r="G619" s="10" t="str">
        <v/>
      </c>
      <c r="H619" s="11" t="str">
        <v/>
      </c>
      <c r="I619" s="11" t="str">
        <v/>
      </c>
    </row>
    <row r="620" spans="2:9">
      <c r="B620" s="11" t="str">
        <f t="shared" si="51"/>
        <v/>
      </c>
      <c r="C620" s="11" t="str">
        <f t="shared" si="54"/>
        <v/>
      </c>
      <c r="D620" s="11" t="str">
        <f t="shared" si="55"/>
        <v/>
      </c>
      <c r="E620" s="11" t="str">
        <f t="shared" si="52"/>
        <v/>
      </c>
      <c r="F620" s="11" t="str">
        <f t="shared" si="53"/>
        <v/>
      </c>
      <c r="G620" s="10" t="str">
        <v/>
      </c>
      <c r="H620" s="11" t="str">
        <v/>
      </c>
      <c r="I620" s="11" t="str">
        <v/>
      </c>
    </row>
    <row r="621" spans="2:9">
      <c r="B621" s="11" t="str">
        <f t="shared" si="51"/>
        <v/>
      </c>
      <c r="C621" s="11" t="str">
        <f t="shared" si="54"/>
        <v/>
      </c>
      <c r="D621" s="11" t="str">
        <f t="shared" si="55"/>
        <v/>
      </c>
      <c r="E621" s="11" t="str">
        <f t="shared" si="52"/>
        <v/>
      </c>
      <c r="F621" s="11" t="str">
        <f t="shared" si="53"/>
        <v/>
      </c>
      <c r="G621" s="10" t="str">
        <v/>
      </c>
      <c r="H621" s="11" t="str">
        <v/>
      </c>
      <c r="I621" s="11" t="str">
        <v/>
      </c>
    </row>
    <row r="622" spans="2:9">
      <c r="B622" s="11" t="str">
        <f t="shared" si="51"/>
        <v/>
      </c>
      <c r="C622" s="11" t="str">
        <f t="shared" si="54"/>
        <v/>
      </c>
      <c r="D622" s="11" t="str">
        <f t="shared" si="55"/>
        <v/>
      </c>
      <c r="E622" s="11" t="str">
        <f t="shared" si="52"/>
        <v/>
      </c>
      <c r="F622" s="11" t="str">
        <f t="shared" si="53"/>
        <v/>
      </c>
      <c r="G622" s="10" t="str">
        <v/>
      </c>
      <c r="H622" s="11" t="str">
        <v/>
      </c>
      <c r="I622" s="11" t="str">
        <v/>
      </c>
    </row>
    <row r="623" spans="2:9">
      <c r="B623" s="11" t="str">
        <f t="shared" si="51"/>
        <v/>
      </c>
      <c r="C623" s="11" t="str">
        <f t="shared" si="54"/>
        <v/>
      </c>
      <c r="D623" s="11" t="str">
        <f t="shared" si="55"/>
        <v/>
      </c>
      <c r="E623" s="11" t="str">
        <f t="shared" si="52"/>
        <v/>
      </c>
      <c r="F623" s="11" t="str">
        <f t="shared" si="53"/>
        <v/>
      </c>
      <c r="G623" s="10" t="str">
        <v/>
      </c>
      <c r="H623" s="11" t="str">
        <v/>
      </c>
      <c r="I623" s="11" t="str">
        <v/>
      </c>
    </row>
    <row r="624" spans="2:9">
      <c r="B624" s="11" t="str">
        <f t="shared" si="51"/>
        <v/>
      </c>
      <c r="C624" s="11" t="str">
        <f t="shared" si="54"/>
        <v/>
      </c>
      <c r="D624" s="11" t="str">
        <f t="shared" si="55"/>
        <v/>
      </c>
      <c r="E624" s="11" t="str">
        <f t="shared" si="52"/>
        <v/>
      </c>
      <c r="F624" s="11" t="str">
        <f t="shared" si="53"/>
        <v/>
      </c>
      <c r="G624" s="10" t="str">
        <v/>
      </c>
      <c r="H624" s="11" t="str">
        <v/>
      </c>
      <c r="I624" s="11" t="str">
        <v/>
      </c>
    </row>
    <row r="625" spans="2:9">
      <c r="B625" s="11" t="str">
        <f t="shared" si="51"/>
        <v/>
      </c>
      <c r="C625" s="11" t="str">
        <f t="shared" si="54"/>
        <v/>
      </c>
      <c r="D625" s="11" t="str">
        <f t="shared" si="55"/>
        <v/>
      </c>
      <c r="E625" s="11" t="str">
        <f t="shared" si="52"/>
        <v/>
      </c>
      <c r="F625" s="11" t="str">
        <f t="shared" si="53"/>
        <v/>
      </c>
      <c r="G625" s="10" t="str">
        <v/>
      </c>
      <c r="H625" s="11" t="str">
        <v/>
      </c>
      <c r="I625" s="11" t="str">
        <v/>
      </c>
    </row>
    <row r="626" spans="2:9">
      <c r="B626" s="11" t="str">
        <f t="shared" si="51"/>
        <v/>
      </c>
      <c r="C626" s="11" t="str">
        <f t="shared" si="54"/>
        <v/>
      </c>
      <c r="D626" s="11" t="str">
        <f t="shared" si="55"/>
        <v/>
      </c>
      <c r="E626" s="11" t="str">
        <f t="shared" si="52"/>
        <v/>
      </c>
      <c r="F626" s="11" t="str">
        <f t="shared" si="53"/>
        <v/>
      </c>
      <c r="G626" s="10" t="str">
        <v/>
      </c>
      <c r="H626" s="11" t="str">
        <v/>
      </c>
      <c r="I626" s="11" t="str">
        <v/>
      </c>
    </row>
    <row r="627" spans="2:9">
      <c r="B627" s="11" t="str">
        <f t="shared" si="51"/>
        <v/>
      </c>
      <c r="C627" s="11" t="str">
        <f t="shared" si="54"/>
        <v/>
      </c>
      <c r="D627" s="11" t="str">
        <f t="shared" si="55"/>
        <v/>
      </c>
      <c r="E627" s="11" t="str">
        <f t="shared" si="52"/>
        <v/>
      </c>
      <c r="F627" s="11" t="str">
        <f t="shared" si="53"/>
        <v/>
      </c>
      <c r="G627" s="10" t="str">
        <v/>
      </c>
      <c r="H627" s="11" t="str">
        <v/>
      </c>
      <c r="I627" s="11" t="str">
        <v/>
      </c>
    </row>
    <row r="628" spans="2:9">
      <c r="B628" s="11" t="str">
        <f t="shared" si="51"/>
        <v/>
      </c>
      <c r="C628" s="11" t="str">
        <f t="shared" si="54"/>
        <v/>
      </c>
      <c r="D628" s="11" t="str">
        <f t="shared" si="55"/>
        <v/>
      </c>
      <c r="E628" s="11" t="str">
        <f t="shared" si="52"/>
        <v/>
      </c>
      <c r="F628" s="11" t="str">
        <f t="shared" si="53"/>
        <v/>
      </c>
      <c r="G628" s="10" t="str">
        <v/>
      </c>
      <c r="H628" s="11" t="str">
        <v/>
      </c>
      <c r="I628" s="11" t="str">
        <v/>
      </c>
    </row>
    <row r="629" spans="2:9">
      <c r="B629" s="11" t="str">
        <f t="shared" si="51"/>
        <v/>
      </c>
      <c r="C629" s="11" t="str">
        <f t="shared" si="54"/>
        <v/>
      </c>
      <c r="D629" s="11" t="str">
        <f t="shared" si="55"/>
        <v/>
      </c>
      <c r="E629" s="11" t="str">
        <f t="shared" si="52"/>
        <v/>
      </c>
      <c r="F629" s="11" t="str">
        <f t="shared" si="53"/>
        <v/>
      </c>
      <c r="G629" s="10" t="str">
        <v/>
      </c>
      <c r="H629" s="11" t="str">
        <v/>
      </c>
      <c r="I629" s="11" t="str">
        <v/>
      </c>
    </row>
    <row r="630" spans="2:9">
      <c r="B630" s="11" t="str">
        <f t="shared" si="51"/>
        <v/>
      </c>
      <c r="C630" s="11" t="str">
        <f t="shared" si="54"/>
        <v/>
      </c>
      <c r="D630" s="11" t="str">
        <f t="shared" si="55"/>
        <v/>
      </c>
      <c r="E630" s="11" t="str">
        <f t="shared" si="52"/>
        <v/>
      </c>
      <c r="F630" s="11" t="str">
        <f t="shared" si="53"/>
        <v/>
      </c>
      <c r="G630" s="10" t="str">
        <v/>
      </c>
      <c r="H630" s="11" t="str">
        <v/>
      </c>
      <c r="I630" s="11" t="str">
        <v/>
      </c>
    </row>
    <row r="631" spans="2:9">
      <c r="B631" s="11" t="str">
        <f t="shared" si="51"/>
        <v/>
      </c>
      <c r="C631" s="11" t="str">
        <f t="shared" si="54"/>
        <v/>
      </c>
      <c r="D631" s="11" t="str">
        <f t="shared" si="55"/>
        <v/>
      </c>
      <c r="E631" s="11" t="str">
        <f t="shared" si="52"/>
        <v/>
      </c>
      <c r="F631" s="11" t="str">
        <f t="shared" si="53"/>
        <v/>
      </c>
      <c r="G631" s="10" t="str">
        <v/>
      </c>
      <c r="H631" s="11" t="str">
        <v/>
      </c>
      <c r="I631" s="11" t="str">
        <v/>
      </c>
    </row>
    <row r="632" spans="2:9">
      <c r="B632" s="11" t="str">
        <f t="shared" si="51"/>
        <v/>
      </c>
      <c r="C632" s="11" t="str">
        <f t="shared" si="54"/>
        <v/>
      </c>
      <c r="D632" s="11" t="str">
        <f t="shared" si="55"/>
        <v/>
      </c>
      <c r="E632" s="11" t="str">
        <f t="shared" si="52"/>
        <v/>
      </c>
      <c r="F632" s="11" t="str">
        <f t="shared" si="53"/>
        <v/>
      </c>
      <c r="G632" s="10" t="str">
        <v/>
      </c>
      <c r="H632" s="11" t="str">
        <v/>
      </c>
      <c r="I632" s="11" t="str">
        <v/>
      </c>
    </row>
    <row r="633" spans="2:9">
      <c r="B633" s="11" t="str">
        <f t="shared" si="51"/>
        <v/>
      </c>
      <c r="C633" s="11" t="str">
        <f t="shared" si="54"/>
        <v/>
      </c>
      <c r="D633" s="11" t="str">
        <f t="shared" si="55"/>
        <v/>
      </c>
      <c r="E633" s="11" t="str">
        <f t="shared" si="52"/>
        <v/>
      </c>
      <c r="F633" s="11" t="str">
        <f t="shared" si="53"/>
        <v/>
      </c>
      <c r="G633" s="10" t="str">
        <v/>
      </c>
      <c r="H633" s="11" t="str">
        <v/>
      </c>
      <c r="I633" s="11" t="str">
        <v/>
      </c>
    </row>
    <row r="634" spans="2:9">
      <c r="B634" s="11" t="str">
        <f t="shared" si="51"/>
        <v/>
      </c>
      <c r="C634" s="11" t="str">
        <f t="shared" si="54"/>
        <v/>
      </c>
      <c r="D634" s="11" t="str">
        <f t="shared" si="55"/>
        <v/>
      </c>
      <c r="E634" s="11" t="str">
        <f t="shared" si="52"/>
        <v/>
      </c>
      <c r="F634" s="11" t="str">
        <f t="shared" si="53"/>
        <v/>
      </c>
      <c r="G634" s="10" t="str">
        <v/>
      </c>
      <c r="H634" s="11" t="str">
        <v/>
      </c>
      <c r="I634" s="11" t="str">
        <v/>
      </c>
    </row>
    <row r="635" spans="2:9">
      <c r="B635" s="11" t="str">
        <f t="shared" si="51"/>
        <v/>
      </c>
      <c r="C635" s="11" t="str">
        <f t="shared" si="54"/>
        <v/>
      </c>
      <c r="D635" s="11" t="str">
        <f t="shared" si="55"/>
        <v/>
      </c>
      <c r="E635" s="11" t="str">
        <f t="shared" si="52"/>
        <v/>
      </c>
      <c r="F635" s="11" t="str">
        <f t="shared" si="53"/>
        <v/>
      </c>
      <c r="G635" s="10" t="str">
        <v/>
      </c>
      <c r="H635" s="11" t="str">
        <v/>
      </c>
      <c r="I635" s="11" t="str">
        <v/>
      </c>
    </row>
    <row r="636" spans="2:9">
      <c r="B636" s="11" t="str">
        <f t="shared" si="51"/>
        <v/>
      </c>
      <c r="C636" s="11" t="str">
        <f t="shared" si="54"/>
        <v/>
      </c>
      <c r="D636" s="11" t="str">
        <f t="shared" si="55"/>
        <v/>
      </c>
      <c r="E636" s="11" t="str">
        <f t="shared" si="52"/>
        <v/>
      </c>
      <c r="F636" s="11" t="str">
        <f t="shared" si="53"/>
        <v/>
      </c>
      <c r="G636" s="10" t="str">
        <v/>
      </c>
      <c r="H636" s="11" t="str">
        <v/>
      </c>
      <c r="I636" s="11" t="str">
        <v/>
      </c>
    </row>
    <row r="637" spans="2:9">
      <c r="B637" s="11" t="str">
        <f t="shared" si="51"/>
        <v/>
      </c>
      <c r="C637" s="11" t="str">
        <f t="shared" si="54"/>
        <v/>
      </c>
      <c r="D637" s="11" t="str">
        <f t="shared" si="55"/>
        <v/>
      </c>
      <c r="E637" s="11" t="str">
        <f t="shared" si="52"/>
        <v/>
      </c>
      <c r="F637" s="11" t="str">
        <f t="shared" si="53"/>
        <v/>
      </c>
      <c r="G637" s="10" t="str">
        <v/>
      </c>
      <c r="H637" s="11" t="str">
        <v/>
      </c>
      <c r="I637" s="11" t="str">
        <v/>
      </c>
    </row>
    <row r="638" spans="2:9">
      <c r="B638" s="11" t="str">
        <f t="shared" si="51"/>
        <v/>
      </c>
      <c r="C638" s="11" t="str">
        <f t="shared" si="54"/>
        <v/>
      </c>
      <c r="D638" s="11" t="str">
        <f t="shared" si="55"/>
        <v/>
      </c>
      <c r="E638" s="11" t="str">
        <f t="shared" si="52"/>
        <v/>
      </c>
      <c r="F638" s="11" t="str">
        <f t="shared" si="53"/>
        <v/>
      </c>
      <c r="G638" s="10" t="str">
        <v/>
      </c>
      <c r="H638" s="11" t="str">
        <v/>
      </c>
      <c r="I638" s="11" t="str">
        <v/>
      </c>
    </row>
    <row r="639" spans="2:9">
      <c r="B639" s="11" t="str">
        <f t="shared" si="51"/>
        <v/>
      </c>
      <c r="C639" s="11" t="str">
        <f t="shared" si="54"/>
        <v/>
      </c>
      <c r="D639" s="11" t="str">
        <f t="shared" si="55"/>
        <v/>
      </c>
      <c r="E639" s="11" t="str">
        <f t="shared" si="52"/>
        <v/>
      </c>
      <c r="F639" s="11" t="str">
        <f t="shared" si="53"/>
        <v/>
      </c>
      <c r="G639" s="10" t="str">
        <v/>
      </c>
      <c r="H639" s="11" t="str">
        <v/>
      </c>
      <c r="I639" s="11" t="str">
        <v/>
      </c>
    </row>
    <row r="640" spans="2:9">
      <c r="B640" s="11" t="str">
        <f t="shared" si="51"/>
        <v/>
      </c>
      <c r="C640" s="11" t="str">
        <f t="shared" si="54"/>
        <v/>
      </c>
      <c r="D640" s="11" t="str">
        <f t="shared" si="55"/>
        <v/>
      </c>
      <c r="E640" s="11" t="str">
        <f t="shared" si="52"/>
        <v/>
      </c>
      <c r="F640" s="11" t="str">
        <f t="shared" si="53"/>
        <v/>
      </c>
      <c r="G640" s="10" t="str">
        <v/>
      </c>
      <c r="H640" s="11" t="str">
        <v/>
      </c>
      <c r="I640" s="11" t="str">
        <v/>
      </c>
    </row>
    <row r="641" spans="2:9">
      <c r="B641" s="11" t="str">
        <f t="shared" ref="B641:B704" si="56">IFERROR(IF(FIND(" ",A641)=6,IF(IFERROR(FIND(" PB",A641),"")&lt;&gt;"","артикул",IF(IFERROR(FIND(" CRN",A641),"")&lt;&gt;"","артикул","")),""),"")</f>
        <v/>
      </c>
      <c r="C641" s="11" t="str">
        <f t="shared" si="54"/>
        <v/>
      </c>
      <c r="D641" s="11" t="str">
        <f t="shared" si="55"/>
        <v/>
      </c>
      <c r="E641" s="11" t="str">
        <f t="shared" si="52"/>
        <v/>
      </c>
      <c r="F641" s="11" t="str">
        <f t="shared" si="53"/>
        <v/>
      </c>
      <c r="G641" s="10" t="str">
        <v/>
      </c>
      <c r="H641" s="11" t="str">
        <v/>
      </c>
      <c r="I641" s="11" t="str">
        <v/>
      </c>
    </row>
    <row r="642" spans="2:9">
      <c r="B642" s="11" t="str">
        <f t="shared" si="56"/>
        <v/>
      </c>
      <c r="C642" s="11" t="str">
        <f t="shared" si="54"/>
        <v/>
      </c>
      <c r="D642" s="11" t="str">
        <f t="shared" si="55"/>
        <v/>
      </c>
      <c r="E642" s="11" t="str">
        <f t="shared" ref="E642:E705" si="57" xml:space="preserve">
IF(B642="Артикул",
IF(
AND(RIGHT(A643,1)="%",
RIGHT(A644,1)="%",
RIGHT(A645,1)="%",
RIGHT(A646,1)="%"),MID(A647,FIND(" ",A647),50),
IF(
AND(RIGHT(A643,1)="%",
RIGHT(A644,1)="%",
RIGHT(A645,1)="%"),MID(A646,FIND(" ",A646),50),
IF(
AND(RIGHT(A643,1)="%",
RIGHT(A644,1)="%"),
MID(A645,FIND(" ",A645),50),
IF(
RIGHT(A643,1)="%",
MID(A644,FIND(" ",A644),50),"")))),"")</f>
        <v/>
      </c>
      <c r="F642" s="11" t="str">
        <f t="shared" ref="F642:F705" si="58">IFERROR(
IF(
AND(LEFT(A642,8)="Discount",FIND("%",A642)&gt;0),
MID(A642,
FIND(" ",A642),
FIND("%",A642)-FIND(" ",A642))
*-1,""),"")</f>
        <v/>
      </c>
      <c r="G642" s="10" t="str">
        <v/>
      </c>
      <c r="H642" s="11" t="str">
        <v/>
      </c>
      <c r="I642" s="11" t="str">
        <v/>
      </c>
    </row>
    <row r="643" spans="2:9">
      <c r="B643" s="11" t="str">
        <f t="shared" si="56"/>
        <v/>
      </c>
      <c r="C643" s="11" t="str">
        <f t="shared" si="54"/>
        <v/>
      </c>
      <c r="D643" s="11" t="str">
        <f t="shared" si="55"/>
        <v/>
      </c>
      <c r="E643" s="11" t="str">
        <f t="shared" si="57"/>
        <v/>
      </c>
      <c r="F643" s="11" t="str">
        <f t="shared" si="58"/>
        <v/>
      </c>
      <c r="G643" s="10" t="str">
        <v/>
      </c>
      <c r="H643" s="11" t="str">
        <v/>
      </c>
      <c r="I643" s="11" t="str">
        <v/>
      </c>
    </row>
    <row r="644" spans="2:9">
      <c r="B644" s="11" t="str">
        <f t="shared" si="56"/>
        <v/>
      </c>
      <c r="C644" s="11" t="str">
        <f t="shared" si="54"/>
        <v/>
      </c>
      <c r="D644" s="11" t="str">
        <f t="shared" si="55"/>
        <v/>
      </c>
      <c r="E644" s="11" t="str">
        <f t="shared" si="57"/>
        <v/>
      </c>
      <c r="F644" s="11" t="str">
        <f t="shared" si="58"/>
        <v/>
      </c>
      <c r="G644" s="10" t="str">
        <v/>
      </c>
      <c r="H644" s="11" t="str">
        <v/>
      </c>
      <c r="I644" s="11" t="str">
        <v/>
      </c>
    </row>
    <row r="645" spans="2:9">
      <c r="B645" s="11" t="str">
        <f t="shared" si="56"/>
        <v/>
      </c>
      <c r="C645" s="11" t="str">
        <f t="shared" si="54"/>
        <v/>
      </c>
      <c r="D645" s="11" t="str">
        <f t="shared" si="55"/>
        <v/>
      </c>
      <c r="E645" s="11" t="str">
        <f t="shared" si="57"/>
        <v/>
      </c>
      <c r="F645" s="11" t="str">
        <f t="shared" si="58"/>
        <v/>
      </c>
      <c r="G645" s="10" t="str">
        <v/>
      </c>
      <c r="H645" s="11" t="str">
        <v/>
      </c>
      <c r="I645" s="11" t="str">
        <v/>
      </c>
    </row>
    <row r="646" spans="2:9">
      <c r="B646" s="11" t="str">
        <f t="shared" si="56"/>
        <v/>
      </c>
      <c r="C646" s="11" t="str">
        <f t="shared" si="54"/>
        <v/>
      </c>
      <c r="D646" s="11" t="str">
        <f t="shared" si="55"/>
        <v/>
      </c>
      <c r="E646" s="11" t="str">
        <f t="shared" si="57"/>
        <v/>
      </c>
      <c r="F646" s="11" t="str">
        <f t="shared" si="58"/>
        <v/>
      </c>
      <c r="G646" s="10" t="str">
        <v/>
      </c>
      <c r="H646" s="11" t="str">
        <v/>
      </c>
      <c r="I646" s="11" t="str">
        <v/>
      </c>
    </row>
    <row r="647" spans="2:9">
      <c r="B647" s="11" t="str">
        <f t="shared" si="56"/>
        <v/>
      </c>
      <c r="C647" s="11" t="str">
        <f t="shared" si="54"/>
        <v/>
      </c>
      <c r="D647" s="11" t="str">
        <f t="shared" si="55"/>
        <v/>
      </c>
      <c r="E647" s="11" t="str">
        <f t="shared" si="57"/>
        <v/>
      </c>
      <c r="F647" s="11" t="str">
        <f t="shared" si="58"/>
        <v/>
      </c>
      <c r="G647" s="10" t="str">
        <v/>
      </c>
      <c r="H647" s="11" t="str">
        <v/>
      </c>
      <c r="I647" s="11" t="str">
        <v/>
      </c>
    </row>
    <row r="648" spans="2:9">
      <c r="B648" s="11" t="str">
        <f t="shared" si="56"/>
        <v/>
      </c>
      <c r="C648" s="11" t="str">
        <f t="shared" si="54"/>
        <v/>
      </c>
      <c r="D648" s="11" t="str">
        <f t="shared" si="55"/>
        <v/>
      </c>
      <c r="E648" s="11" t="str">
        <f t="shared" si="57"/>
        <v/>
      </c>
      <c r="F648" s="11" t="str">
        <f t="shared" si="58"/>
        <v/>
      </c>
      <c r="G648" s="10" t="str">
        <v/>
      </c>
      <c r="H648" s="11" t="str">
        <v/>
      </c>
      <c r="I648" s="11" t="str">
        <v/>
      </c>
    </row>
    <row r="649" spans="2:9">
      <c r="B649" s="11" t="str">
        <f t="shared" si="56"/>
        <v/>
      </c>
      <c r="C649" s="11" t="str">
        <f t="shared" si="54"/>
        <v/>
      </c>
      <c r="D649" s="11" t="str">
        <f t="shared" si="55"/>
        <v/>
      </c>
      <c r="E649" s="11" t="str">
        <f t="shared" si="57"/>
        <v/>
      </c>
      <c r="F649" s="11" t="str">
        <f t="shared" si="58"/>
        <v/>
      </c>
      <c r="G649" s="10" t="str">
        <v/>
      </c>
      <c r="H649" s="11" t="str">
        <v/>
      </c>
      <c r="I649" s="11" t="str">
        <v/>
      </c>
    </row>
    <row r="650" spans="2:9">
      <c r="B650" s="11" t="str">
        <f t="shared" si="56"/>
        <v/>
      </c>
      <c r="C650" s="11" t="str">
        <f t="shared" si="54"/>
        <v/>
      </c>
      <c r="D650" s="11" t="str">
        <f t="shared" si="55"/>
        <v/>
      </c>
      <c r="E650" s="11" t="str">
        <f t="shared" si="57"/>
        <v/>
      </c>
      <c r="F650" s="11" t="str">
        <f t="shared" si="58"/>
        <v/>
      </c>
      <c r="G650" s="10" t="str">
        <v/>
      </c>
      <c r="H650" s="11" t="str">
        <v/>
      </c>
      <c r="I650" s="11" t="str">
        <v/>
      </c>
    </row>
    <row r="651" spans="2:9">
      <c r="B651" s="11" t="str">
        <f t="shared" si="56"/>
        <v/>
      </c>
      <c r="C651" s="11" t="str">
        <f t="shared" si="54"/>
        <v/>
      </c>
      <c r="D651" s="11" t="str">
        <f t="shared" si="55"/>
        <v/>
      </c>
      <c r="E651" s="11" t="str">
        <f t="shared" si="57"/>
        <v/>
      </c>
      <c r="F651" s="11" t="str">
        <f t="shared" si="58"/>
        <v/>
      </c>
      <c r="G651" s="10" t="str">
        <v/>
      </c>
      <c r="H651" s="11" t="str">
        <v/>
      </c>
      <c r="I651" s="11" t="str">
        <v/>
      </c>
    </row>
    <row r="652" spans="2:9">
      <c r="B652" s="11" t="str">
        <f t="shared" si="56"/>
        <v/>
      </c>
      <c r="C652" s="11" t="str">
        <f t="shared" si="54"/>
        <v/>
      </c>
      <c r="D652" s="11" t="str">
        <f t="shared" si="55"/>
        <v/>
      </c>
      <c r="E652" s="11" t="str">
        <f t="shared" si="57"/>
        <v/>
      </c>
      <c r="F652" s="11" t="str">
        <f t="shared" si="58"/>
        <v/>
      </c>
      <c r="G652" s="10" t="str">
        <v/>
      </c>
      <c r="H652" s="11" t="str">
        <v/>
      </c>
      <c r="I652" s="11" t="str">
        <v/>
      </c>
    </row>
    <row r="653" spans="2:9">
      <c r="B653" s="11" t="str">
        <f t="shared" si="56"/>
        <v/>
      </c>
      <c r="C653" s="11" t="str">
        <f t="shared" ref="C653:C716" si="59">IF(B653="артикул",A653,"")</f>
        <v/>
      </c>
      <c r="D653" s="11" t="str">
        <f t="shared" ref="D653:D716" si="60">IF(B653="артикул",A654,"")</f>
        <v/>
      </c>
      <c r="E653" s="11" t="str">
        <f t="shared" si="57"/>
        <v/>
      </c>
      <c r="F653" s="11" t="str">
        <f t="shared" si="58"/>
        <v/>
      </c>
      <c r="G653" s="10" t="str">
        <v/>
      </c>
      <c r="H653" s="11" t="str">
        <v/>
      </c>
      <c r="I653" s="11" t="str">
        <v/>
      </c>
    </row>
    <row r="654" spans="2:9">
      <c r="B654" s="11" t="str">
        <f t="shared" si="56"/>
        <v/>
      </c>
      <c r="C654" s="11" t="str">
        <f t="shared" si="59"/>
        <v/>
      </c>
      <c r="D654" s="11" t="str">
        <f t="shared" si="60"/>
        <v/>
      </c>
      <c r="E654" s="11" t="str">
        <f t="shared" si="57"/>
        <v/>
      </c>
      <c r="F654" s="11" t="str">
        <f t="shared" si="58"/>
        <v/>
      </c>
      <c r="G654" s="10" t="str">
        <v/>
      </c>
      <c r="H654" s="11" t="str">
        <v/>
      </c>
      <c r="I654" s="11" t="str">
        <v/>
      </c>
    </row>
    <row r="655" spans="2:9">
      <c r="B655" s="11" t="str">
        <f t="shared" si="56"/>
        <v/>
      </c>
      <c r="C655" s="11" t="str">
        <f t="shared" si="59"/>
        <v/>
      </c>
      <c r="D655" s="11" t="str">
        <f t="shared" si="60"/>
        <v/>
      </c>
      <c r="E655" s="11" t="str">
        <f t="shared" si="57"/>
        <v/>
      </c>
      <c r="F655" s="11" t="str">
        <f t="shared" si="58"/>
        <v/>
      </c>
      <c r="G655" s="10" t="str">
        <v/>
      </c>
      <c r="H655" s="11" t="str">
        <v/>
      </c>
      <c r="I655" s="11" t="str">
        <v/>
      </c>
    </row>
    <row r="656" spans="2:9">
      <c r="B656" s="11" t="str">
        <f t="shared" si="56"/>
        <v/>
      </c>
      <c r="C656" s="11" t="str">
        <f t="shared" si="59"/>
        <v/>
      </c>
      <c r="D656" s="11" t="str">
        <f t="shared" si="60"/>
        <v/>
      </c>
      <c r="E656" s="11" t="str">
        <f t="shared" si="57"/>
        <v/>
      </c>
      <c r="F656" s="11" t="str">
        <f t="shared" si="58"/>
        <v/>
      </c>
      <c r="G656" s="10" t="str">
        <v/>
      </c>
      <c r="H656" s="11" t="str">
        <v/>
      </c>
      <c r="I656" s="11" t="str">
        <v/>
      </c>
    </row>
    <row r="657" spans="2:9">
      <c r="B657" s="11" t="str">
        <f t="shared" si="56"/>
        <v/>
      </c>
      <c r="C657" s="11" t="str">
        <f t="shared" si="59"/>
        <v/>
      </c>
      <c r="D657" s="11" t="str">
        <f t="shared" si="60"/>
        <v/>
      </c>
      <c r="E657" s="11" t="str">
        <f t="shared" si="57"/>
        <v/>
      </c>
      <c r="F657" s="11" t="str">
        <f t="shared" si="58"/>
        <v/>
      </c>
      <c r="G657" s="10" t="str">
        <v/>
      </c>
      <c r="H657" s="11" t="str">
        <v/>
      </c>
      <c r="I657" s="11" t="str">
        <v/>
      </c>
    </row>
    <row r="658" spans="2:9">
      <c r="B658" s="11" t="str">
        <f t="shared" si="56"/>
        <v/>
      </c>
      <c r="C658" s="11" t="str">
        <f t="shared" si="59"/>
        <v/>
      </c>
      <c r="D658" s="11" t="str">
        <f t="shared" si="60"/>
        <v/>
      </c>
      <c r="E658" s="11" t="str">
        <f t="shared" si="57"/>
        <v/>
      </c>
      <c r="F658" s="11" t="str">
        <f t="shared" si="58"/>
        <v/>
      </c>
      <c r="G658" s="10" t="str">
        <v/>
      </c>
      <c r="H658" s="11" t="str">
        <v/>
      </c>
      <c r="I658" s="11" t="str">
        <v/>
      </c>
    </row>
    <row r="659" spans="2:9">
      <c r="B659" s="11" t="str">
        <f t="shared" si="56"/>
        <v/>
      </c>
      <c r="C659" s="11" t="str">
        <f t="shared" si="59"/>
        <v/>
      </c>
      <c r="D659" s="11" t="str">
        <f t="shared" si="60"/>
        <v/>
      </c>
      <c r="E659" s="11" t="str">
        <f t="shared" si="57"/>
        <v/>
      </c>
      <c r="F659" s="11" t="str">
        <f t="shared" si="58"/>
        <v/>
      </c>
      <c r="G659" s="10" t="str">
        <v/>
      </c>
      <c r="H659" s="11" t="str">
        <v/>
      </c>
      <c r="I659" s="11" t="str">
        <v/>
      </c>
    </row>
    <row r="660" spans="2:9">
      <c r="B660" s="11" t="str">
        <f t="shared" si="56"/>
        <v/>
      </c>
      <c r="C660" s="11" t="str">
        <f t="shared" si="59"/>
        <v/>
      </c>
      <c r="D660" s="11" t="str">
        <f t="shared" si="60"/>
        <v/>
      </c>
      <c r="E660" s="11" t="str">
        <f t="shared" si="57"/>
        <v/>
      </c>
      <c r="F660" s="11" t="str">
        <f t="shared" si="58"/>
        <v/>
      </c>
      <c r="G660" s="10" t="str">
        <v/>
      </c>
      <c r="H660" s="11" t="str">
        <v/>
      </c>
      <c r="I660" s="11" t="str">
        <v/>
      </c>
    </row>
    <row r="661" spans="2:9">
      <c r="B661" s="11" t="str">
        <f t="shared" si="56"/>
        <v/>
      </c>
      <c r="C661" s="11" t="str">
        <f t="shared" si="59"/>
        <v/>
      </c>
      <c r="D661" s="11" t="str">
        <f t="shared" si="60"/>
        <v/>
      </c>
      <c r="E661" s="11" t="str">
        <f t="shared" si="57"/>
        <v/>
      </c>
      <c r="F661" s="11" t="str">
        <f t="shared" si="58"/>
        <v/>
      </c>
      <c r="G661" s="10" t="str">
        <v/>
      </c>
      <c r="H661" s="11" t="str">
        <v/>
      </c>
      <c r="I661" s="11" t="str">
        <v/>
      </c>
    </row>
    <row r="662" spans="2:9">
      <c r="B662" s="11" t="str">
        <f t="shared" si="56"/>
        <v/>
      </c>
      <c r="C662" s="11" t="str">
        <f t="shared" si="59"/>
        <v/>
      </c>
      <c r="D662" s="11" t="str">
        <f t="shared" si="60"/>
        <v/>
      </c>
      <c r="E662" s="11" t="str">
        <f t="shared" si="57"/>
        <v/>
      </c>
      <c r="F662" s="11" t="str">
        <f t="shared" si="58"/>
        <v/>
      </c>
      <c r="G662" s="10" t="str">
        <v/>
      </c>
      <c r="H662" s="11" t="str">
        <v/>
      </c>
      <c r="I662" s="11" t="str">
        <v/>
      </c>
    </row>
    <row r="663" spans="2:9">
      <c r="B663" s="11" t="str">
        <f t="shared" si="56"/>
        <v/>
      </c>
      <c r="C663" s="11" t="str">
        <f t="shared" si="59"/>
        <v/>
      </c>
      <c r="D663" s="11" t="str">
        <f t="shared" si="60"/>
        <v/>
      </c>
      <c r="E663" s="11" t="str">
        <f t="shared" si="57"/>
        <v/>
      </c>
      <c r="F663" s="11" t="str">
        <f t="shared" si="58"/>
        <v/>
      </c>
      <c r="G663" s="10" t="str">
        <v/>
      </c>
      <c r="H663" s="11" t="str">
        <v/>
      </c>
      <c r="I663" s="11" t="str">
        <v/>
      </c>
    </row>
    <row r="664" spans="2:9">
      <c r="B664" s="11" t="str">
        <f t="shared" si="56"/>
        <v/>
      </c>
      <c r="C664" s="11" t="str">
        <f t="shared" si="59"/>
        <v/>
      </c>
      <c r="D664" s="11" t="str">
        <f t="shared" si="60"/>
        <v/>
      </c>
      <c r="E664" s="11" t="str">
        <f t="shared" si="57"/>
        <v/>
      </c>
      <c r="F664" s="11" t="str">
        <f t="shared" si="58"/>
        <v/>
      </c>
      <c r="G664" s="10" t="str">
        <v/>
      </c>
      <c r="H664" s="11" t="str">
        <v/>
      </c>
      <c r="I664" s="11" t="str">
        <v/>
      </c>
    </row>
    <row r="665" spans="2:9">
      <c r="B665" s="11" t="str">
        <f t="shared" si="56"/>
        <v/>
      </c>
      <c r="C665" s="11" t="str">
        <f t="shared" si="59"/>
        <v/>
      </c>
      <c r="D665" s="11" t="str">
        <f t="shared" si="60"/>
        <v/>
      </c>
      <c r="E665" s="11" t="str">
        <f t="shared" si="57"/>
        <v/>
      </c>
      <c r="F665" s="11" t="str">
        <f t="shared" si="58"/>
        <v/>
      </c>
      <c r="G665" s="10" t="str">
        <v/>
      </c>
      <c r="H665" s="11" t="str">
        <v/>
      </c>
      <c r="I665" s="11" t="str">
        <v/>
      </c>
    </row>
    <row r="666" spans="2:9">
      <c r="B666" s="11" t="str">
        <f t="shared" si="56"/>
        <v/>
      </c>
      <c r="C666" s="11" t="str">
        <f t="shared" si="59"/>
        <v/>
      </c>
      <c r="D666" s="11" t="str">
        <f t="shared" si="60"/>
        <v/>
      </c>
      <c r="E666" s="11" t="str">
        <f t="shared" si="57"/>
        <v/>
      </c>
      <c r="F666" s="11" t="str">
        <f t="shared" si="58"/>
        <v/>
      </c>
      <c r="G666" s="10" t="str">
        <v/>
      </c>
      <c r="H666" s="11" t="str">
        <v/>
      </c>
      <c r="I666" s="11" t="str">
        <v/>
      </c>
    </row>
    <row r="667" spans="2:9">
      <c r="B667" s="11" t="str">
        <f t="shared" si="56"/>
        <v/>
      </c>
      <c r="C667" s="11" t="str">
        <f t="shared" si="59"/>
        <v/>
      </c>
      <c r="D667" s="11" t="str">
        <f t="shared" si="60"/>
        <v/>
      </c>
      <c r="E667" s="11" t="str">
        <f t="shared" si="57"/>
        <v/>
      </c>
      <c r="F667" s="11" t="str">
        <f t="shared" si="58"/>
        <v/>
      </c>
      <c r="G667" s="10" t="str">
        <v/>
      </c>
      <c r="H667" s="11" t="str">
        <v/>
      </c>
      <c r="I667" s="11" t="str">
        <v/>
      </c>
    </row>
    <row r="668" spans="2:9">
      <c r="B668" s="11" t="str">
        <f t="shared" si="56"/>
        <v/>
      </c>
      <c r="C668" s="11" t="str">
        <f t="shared" si="59"/>
        <v/>
      </c>
      <c r="D668" s="11" t="str">
        <f t="shared" si="60"/>
        <v/>
      </c>
      <c r="E668" s="11" t="str">
        <f t="shared" si="57"/>
        <v/>
      </c>
      <c r="F668" s="11" t="str">
        <f t="shared" si="58"/>
        <v/>
      </c>
      <c r="G668" s="10" t="str">
        <v/>
      </c>
      <c r="H668" s="11" t="str">
        <v/>
      </c>
      <c r="I668" s="11" t="str">
        <v/>
      </c>
    </row>
    <row r="669" spans="2:9">
      <c r="B669" s="11" t="str">
        <f t="shared" si="56"/>
        <v/>
      </c>
      <c r="C669" s="11" t="str">
        <f t="shared" si="59"/>
        <v/>
      </c>
      <c r="D669" s="11" t="str">
        <f t="shared" si="60"/>
        <v/>
      </c>
      <c r="E669" s="11" t="str">
        <f t="shared" si="57"/>
        <v/>
      </c>
      <c r="F669" s="11" t="str">
        <f t="shared" si="58"/>
        <v/>
      </c>
      <c r="G669" s="10" t="str">
        <v/>
      </c>
      <c r="H669" s="11" t="str">
        <v/>
      </c>
      <c r="I669" s="11" t="str">
        <v/>
      </c>
    </row>
    <row r="670" spans="2:9">
      <c r="B670" s="11" t="str">
        <f t="shared" si="56"/>
        <v/>
      </c>
      <c r="C670" s="11" t="str">
        <f t="shared" si="59"/>
        <v/>
      </c>
      <c r="D670" s="11" t="str">
        <f t="shared" si="60"/>
        <v/>
      </c>
      <c r="E670" s="11" t="str">
        <f t="shared" si="57"/>
        <v/>
      </c>
      <c r="F670" s="11" t="str">
        <f t="shared" si="58"/>
        <v/>
      </c>
      <c r="G670" s="10" t="str">
        <v/>
      </c>
      <c r="H670" s="11" t="str">
        <v/>
      </c>
      <c r="I670" s="11" t="str">
        <v/>
      </c>
    </row>
    <row r="671" spans="2:9">
      <c r="B671" s="11" t="str">
        <f t="shared" si="56"/>
        <v/>
      </c>
      <c r="C671" s="11" t="str">
        <f t="shared" si="59"/>
        <v/>
      </c>
      <c r="D671" s="11" t="str">
        <f t="shared" si="60"/>
        <v/>
      </c>
      <c r="E671" s="11" t="str">
        <f t="shared" si="57"/>
        <v/>
      </c>
      <c r="F671" s="11" t="str">
        <f t="shared" si="58"/>
        <v/>
      </c>
      <c r="G671" s="10" t="str">
        <v/>
      </c>
      <c r="H671" s="11" t="str">
        <v/>
      </c>
      <c r="I671" s="11" t="str">
        <v/>
      </c>
    </row>
    <row r="672" spans="2:9">
      <c r="B672" s="11" t="str">
        <f t="shared" si="56"/>
        <v/>
      </c>
      <c r="C672" s="11" t="str">
        <f t="shared" si="59"/>
        <v/>
      </c>
      <c r="D672" s="11" t="str">
        <f t="shared" si="60"/>
        <v/>
      </c>
      <c r="E672" s="11" t="str">
        <f t="shared" si="57"/>
        <v/>
      </c>
      <c r="F672" s="11" t="str">
        <f t="shared" si="58"/>
        <v/>
      </c>
      <c r="G672" s="10" t="str">
        <v/>
      </c>
      <c r="H672" s="11" t="str">
        <v/>
      </c>
      <c r="I672" s="11" t="str">
        <v/>
      </c>
    </row>
    <row r="673" spans="2:9">
      <c r="B673" s="11" t="str">
        <f t="shared" si="56"/>
        <v/>
      </c>
      <c r="C673" s="11" t="str">
        <f t="shared" si="59"/>
        <v/>
      </c>
      <c r="D673" s="11" t="str">
        <f t="shared" si="60"/>
        <v/>
      </c>
      <c r="E673" s="11" t="str">
        <f t="shared" si="57"/>
        <v/>
      </c>
      <c r="F673" s="11" t="str">
        <f t="shared" si="58"/>
        <v/>
      </c>
      <c r="G673" s="10" t="str">
        <v/>
      </c>
      <c r="H673" s="11" t="str">
        <v/>
      </c>
      <c r="I673" s="11" t="str">
        <v/>
      </c>
    </row>
    <row r="674" spans="2:9">
      <c r="B674" s="11" t="str">
        <f t="shared" si="56"/>
        <v/>
      </c>
      <c r="C674" s="11" t="str">
        <f t="shared" si="59"/>
        <v/>
      </c>
      <c r="D674" s="11" t="str">
        <f t="shared" si="60"/>
        <v/>
      </c>
      <c r="E674" s="11" t="str">
        <f t="shared" si="57"/>
        <v/>
      </c>
      <c r="F674" s="11" t="str">
        <f t="shared" si="58"/>
        <v/>
      </c>
      <c r="G674" s="10" t="str">
        <v/>
      </c>
      <c r="H674" s="11" t="str">
        <v/>
      </c>
      <c r="I674" s="11" t="str">
        <v/>
      </c>
    </row>
    <row r="675" spans="2:9">
      <c r="B675" s="11" t="str">
        <f t="shared" si="56"/>
        <v/>
      </c>
      <c r="C675" s="11" t="str">
        <f t="shared" si="59"/>
        <v/>
      </c>
      <c r="D675" s="11" t="str">
        <f t="shared" si="60"/>
        <v/>
      </c>
      <c r="E675" s="11" t="str">
        <f t="shared" si="57"/>
        <v/>
      </c>
      <c r="F675" s="11" t="str">
        <f t="shared" si="58"/>
        <v/>
      </c>
      <c r="G675" s="10" t="str">
        <v/>
      </c>
      <c r="H675" s="11" t="str">
        <v/>
      </c>
      <c r="I675" s="11" t="str">
        <v/>
      </c>
    </row>
    <row r="676" spans="2:9">
      <c r="B676" s="11" t="str">
        <f t="shared" si="56"/>
        <v/>
      </c>
      <c r="C676" s="11" t="str">
        <f t="shared" si="59"/>
        <v/>
      </c>
      <c r="D676" s="11" t="str">
        <f t="shared" si="60"/>
        <v/>
      </c>
      <c r="E676" s="11" t="str">
        <f t="shared" si="57"/>
        <v/>
      </c>
      <c r="F676" s="11" t="str">
        <f t="shared" si="58"/>
        <v/>
      </c>
      <c r="G676" s="10" t="str">
        <v/>
      </c>
      <c r="H676" s="11" t="str">
        <v/>
      </c>
      <c r="I676" s="11" t="str">
        <v/>
      </c>
    </row>
    <row r="677" spans="2:9">
      <c r="B677" s="11" t="str">
        <f t="shared" si="56"/>
        <v/>
      </c>
      <c r="C677" s="11" t="str">
        <f t="shared" si="59"/>
        <v/>
      </c>
      <c r="D677" s="11" t="str">
        <f t="shared" si="60"/>
        <v/>
      </c>
      <c r="E677" s="11" t="str">
        <f t="shared" si="57"/>
        <v/>
      </c>
      <c r="F677" s="11" t="str">
        <f t="shared" si="58"/>
        <v/>
      </c>
      <c r="G677" s="10" t="str">
        <v/>
      </c>
      <c r="H677" s="11" t="str">
        <v/>
      </c>
      <c r="I677" s="11" t="str">
        <v/>
      </c>
    </row>
    <row r="678" spans="2:9">
      <c r="B678" s="11" t="str">
        <f t="shared" si="56"/>
        <v/>
      </c>
      <c r="C678" s="11" t="str">
        <f t="shared" si="59"/>
        <v/>
      </c>
      <c r="D678" s="11" t="str">
        <f t="shared" si="60"/>
        <v/>
      </c>
      <c r="E678" s="11" t="str">
        <f t="shared" si="57"/>
        <v/>
      </c>
      <c r="F678" s="11" t="str">
        <f t="shared" si="58"/>
        <v/>
      </c>
      <c r="G678" s="10" t="str">
        <v/>
      </c>
      <c r="H678" s="11" t="str">
        <v/>
      </c>
      <c r="I678" s="11" t="str">
        <v/>
      </c>
    </row>
    <row r="679" spans="2:9">
      <c r="B679" s="11" t="str">
        <f t="shared" si="56"/>
        <v/>
      </c>
      <c r="C679" s="11" t="str">
        <f t="shared" si="59"/>
        <v/>
      </c>
      <c r="D679" s="11" t="str">
        <f t="shared" si="60"/>
        <v/>
      </c>
      <c r="E679" s="11" t="str">
        <f t="shared" si="57"/>
        <v/>
      </c>
      <c r="F679" s="11" t="str">
        <f t="shared" si="58"/>
        <v/>
      </c>
      <c r="G679" s="10" t="str">
        <v/>
      </c>
      <c r="H679" s="11" t="str">
        <v/>
      </c>
      <c r="I679" s="11" t="str">
        <v/>
      </c>
    </row>
    <row r="680" spans="2:9">
      <c r="B680" s="11" t="str">
        <f t="shared" si="56"/>
        <v/>
      </c>
      <c r="C680" s="11" t="str">
        <f t="shared" si="59"/>
        <v/>
      </c>
      <c r="D680" s="11" t="str">
        <f t="shared" si="60"/>
        <v/>
      </c>
      <c r="E680" s="11" t="str">
        <f t="shared" si="57"/>
        <v/>
      </c>
      <c r="F680" s="11" t="str">
        <f t="shared" si="58"/>
        <v/>
      </c>
      <c r="G680" s="10" t="str">
        <v/>
      </c>
      <c r="H680" s="11" t="str">
        <v/>
      </c>
      <c r="I680" s="11" t="str">
        <v/>
      </c>
    </row>
    <row r="681" spans="2:9">
      <c r="B681" s="11" t="str">
        <f t="shared" si="56"/>
        <v/>
      </c>
      <c r="C681" s="11" t="str">
        <f t="shared" si="59"/>
        <v/>
      </c>
      <c r="D681" s="11" t="str">
        <f t="shared" si="60"/>
        <v/>
      </c>
      <c r="E681" s="11" t="str">
        <f t="shared" si="57"/>
        <v/>
      </c>
      <c r="F681" s="11" t="str">
        <f t="shared" si="58"/>
        <v/>
      </c>
      <c r="G681" s="10" t="str">
        <v/>
      </c>
      <c r="H681" s="11" t="str">
        <v/>
      </c>
      <c r="I681" s="11" t="str">
        <v/>
      </c>
    </row>
    <row r="682" spans="2:9">
      <c r="B682" s="11" t="str">
        <f t="shared" si="56"/>
        <v/>
      </c>
      <c r="C682" s="11" t="str">
        <f t="shared" si="59"/>
        <v/>
      </c>
      <c r="D682" s="11" t="str">
        <f t="shared" si="60"/>
        <v/>
      </c>
      <c r="E682" s="11" t="str">
        <f t="shared" si="57"/>
        <v/>
      </c>
      <c r="F682" s="11" t="str">
        <f t="shared" si="58"/>
        <v/>
      </c>
      <c r="G682" s="10" t="str">
        <v/>
      </c>
      <c r="H682" s="11" t="str">
        <v/>
      </c>
      <c r="I682" s="11" t="str">
        <v/>
      </c>
    </row>
    <row r="683" spans="2:9">
      <c r="B683" s="11" t="str">
        <f t="shared" si="56"/>
        <v/>
      </c>
      <c r="C683" s="11" t="str">
        <f t="shared" si="59"/>
        <v/>
      </c>
      <c r="D683" s="11" t="str">
        <f t="shared" si="60"/>
        <v/>
      </c>
      <c r="E683" s="11" t="str">
        <f t="shared" si="57"/>
        <v/>
      </c>
      <c r="F683" s="11" t="str">
        <f t="shared" si="58"/>
        <v/>
      </c>
      <c r="G683" s="10" t="str">
        <v/>
      </c>
      <c r="H683" s="11" t="str">
        <v/>
      </c>
      <c r="I683" s="11" t="str">
        <v/>
      </c>
    </row>
    <row r="684" spans="2:9">
      <c r="B684" s="11" t="str">
        <f t="shared" si="56"/>
        <v/>
      </c>
      <c r="C684" s="11" t="str">
        <f t="shared" si="59"/>
        <v/>
      </c>
      <c r="D684" s="11" t="str">
        <f t="shared" si="60"/>
        <v/>
      </c>
      <c r="E684" s="11" t="str">
        <f t="shared" si="57"/>
        <v/>
      </c>
      <c r="F684" s="11" t="str">
        <f t="shared" si="58"/>
        <v/>
      </c>
      <c r="G684" s="10" t="str">
        <v/>
      </c>
      <c r="H684" s="11" t="str">
        <v/>
      </c>
      <c r="I684" s="11" t="str">
        <v/>
      </c>
    </row>
    <row r="685" spans="2:9">
      <c r="B685" s="11" t="str">
        <f t="shared" si="56"/>
        <v/>
      </c>
      <c r="C685" s="11" t="str">
        <f t="shared" si="59"/>
        <v/>
      </c>
      <c r="D685" s="11" t="str">
        <f t="shared" si="60"/>
        <v/>
      </c>
      <c r="E685" s="11" t="str">
        <f t="shared" si="57"/>
        <v/>
      </c>
      <c r="F685" s="11" t="str">
        <f t="shared" si="58"/>
        <v/>
      </c>
      <c r="G685" s="10" t="str">
        <v/>
      </c>
      <c r="H685" s="11" t="str">
        <v/>
      </c>
      <c r="I685" s="11" t="str">
        <v/>
      </c>
    </row>
    <row r="686" spans="2:9">
      <c r="B686" s="11" t="str">
        <f t="shared" si="56"/>
        <v/>
      </c>
      <c r="C686" s="11" t="str">
        <f t="shared" si="59"/>
        <v/>
      </c>
      <c r="D686" s="11" t="str">
        <f t="shared" si="60"/>
        <v/>
      </c>
      <c r="E686" s="11" t="str">
        <f t="shared" si="57"/>
        <v/>
      </c>
      <c r="F686" s="11" t="str">
        <f t="shared" si="58"/>
        <v/>
      </c>
      <c r="G686" s="10" t="str">
        <v/>
      </c>
      <c r="H686" s="11" t="str">
        <v/>
      </c>
      <c r="I686" s="11" t="str">
        <v/>
      </c>
    </row>
    <row r="687" spans="2:9">
      <c r="B687" s="11" t="str">
        <f t="shared" si="56"/>
        <v/>
      </c>
      <c r="C687" s="11" t="str">
        <f t="shared" si="59"/>
        <v/>
      </c>
      <c r="D687" s="11" t="str">
        <f t="shared" si="60"/>
        <v/>
      </c>
      <c r="E687" s="11" t="str">
        <f t="shared" si="57"/>
        <v/>
      </c>
      <c r="F687" s="11" t="str">
        <f t="shared" si="58"/>
        <v/>
      </c>
      <c r="G687" s="10" t="str">
        <v/>
      </c>
      <c r="H687" s="11" t="str">
        <v/>
      </c>
      <c r="I687" s="11" t="str">
        <v/>
      </c>
    </row>
    <row r="688" spans="2:9">
      <c r="B688" s="11" t="str">
        <f t="shared" si="56"/>
        <v/>
      </c>
      <c r="C688" s="11" t="str">
        <f t="shared" si="59"/>
        <v/>
      </c>
      <c r="D688" s="11" t="str">
        <f t="shared" si="60"/>
        <v/>
      </c>
      <c r="E688" s="11" t="str">
        <f t="shared" si="57"/>
        <v/>
      </c>
      <c r="F688" s="11" t="str">
        <f t="shared" si="58"/>
        <v/>
      </c>
      <c r="G688" s="10" t="str">
        <v/>
      </c>
      <c r="H688" s="11" t="str">
        <v/>
      </c>
      <c r="I688" s="11" t="str">
        <v/>
      </c>
    </row>
    <row r="689" spans="2:9">
      <c r="B689" s="11" t="str">
        <f t="shared" si="56"/>
        <v/>
      </c>
      <c r="C689" s="11" t="str">
        <f t="shared" si="59"/>
        <v/>
      </c>
      <c r="D689" s="11" t="str">
        <f t="shared" si="60"/>
        <v/>
      </c>
      <c r="E689" s="11" t="str">
        <f t="shared" si="57"/>
        <v/>
      </c>
      <c r="F689" s="11" t="str">
        <f t="shared" si="58"/>
        <v/>
      </c>
      <c r="G689" s="10" t="str">
        <v/>
      </c>
      <c r="H689" s="11" t="str">
        <v/>
      </c>
      <c r="I689" s="11" t="str">
        <v/>
      </c>
    </row>
    <row r="690" spans="2:9">
      <c r="B690" s="11" t="str">
        <f t="shared" si="56"/>
        <v/>
      </c>
      <c r="C690" s="11" t="str">
        <f t="shared" si="59"/>
        <v/>
      </c>
      <c r="D690" s="11" t="str">
        <f t="shared" si="60"/>
        <v/>
      </c>
      <c r="E690" s="11" t="str">
        <f t="shared" si="57"/>
        <v/>
      </c>
      <c r="F690" s="11" t="str">
        <f t="shared" si="58"/>
        <v/>
      </c>
      <c r="G690" s="10" t="str">
        <v/>
      </c>
      <c r="H690" s="11" t="str">
        <v/>
      </c>
      <c r="I690" s="11" t="str">
        <v/>
      </c>
    </row>
    <row r="691" spans="2:9">
      <c r="B691" s="11" t="str">
        <f t="shared" si="56"/>
        <v/>
      </c>
      <c r="C691" s="11" t="str">
        <f t="shared" si="59"/>
        <v/>
      </c>
      <c r="D691" s="11" t="str">
        <f t="shared" si="60"/>
        <v/>
      </c>
      <c r="E691" s="11" t="str">
        <f t="shared" si="57"/>
        <v/>
      </c>
      <c r="F691" s="11" t="str">
        <f t="shared" si="58"/>
        <v/>
      </c>
      <c r="G691" s="10" t="str">
        <v/>
      </c>
      <c r="H691" s="11" t="str">
        <v/>
      </c>
      <c r="I691" s="11" t="str">
        <v/>
      </c>
    </row>
    <row r="692" spans="2:9">
      <c r="B692" s="11" t="str">
        <f t="shared" si="56"/>
        <v/>
      </c>
      <c r="C692" s="11" t="str">
        <f t="shared" si="59"/>
        <v/>
      </c>
      <c r="D692" s="11" t="str">
        <f t="shared" si="60"/>
        <v/>
      </c>
      <c r="E692" s="11" t="str">
        <f t="shared" si="57"/>
        <v/>
      </c>
      <c r="F692" s="11" t="str">
        <f t="shared" si="58"/>
        <v/>
      </c>
      <c r="G692" s="10" t="str">
        <v/>
      </c>
      <c r="H692" s="11" t="str">
        <v/>
      </c>
      <c r="I692" s="11" t="str">
        <v/>
      </c>
    </row>
    <row r="693" spans="2:9">
      <c r="B693" s="11" t="str">
        <f t="shared" si="56"/>
        <v/>
      </c>
      <c r="C693" s="11" t="str">
        <f t="shared" si="59"/>
        <v/>
      </c>
      <c r="D693" s="11" t="str">
        <f t="shared" si="60"/>
        <v/>
      </c>
      <c r="E693" s="11" t="str">
        <f t="shared" si="57"/>
        <v/>
      </c>
      <c r="F693" s="11" t="str">
        <f t="shared" si="58"/>
        <v/>
      </c>
      <c r="G693" s="10" t="str">
        <v/>
      </c>
      <c r="H693" s="11" t="str">
        <v/>
      </c>
      <c r="I693" s="11" t="str">
        <v/>
      </c>
    </row>
    <row r="694" spans="2:9">
      <c r="B694" s="11" t="str">
        <f t="shared" si="56"/>
        <v/>
      </c>
      <c r="C694" s="11" t="str">
        <f t="shared" si="59"/>
        <v/>
      </c>
      <c r="D694" s="11" t="str">
        <f t="shared" si="60"/>
        <v/>
      </c>
      <c r="E694" s="11" t="str">
        <f t="shared" si="57"/>
        <v/>
      </c>
      <c r="F694" s="11" t="str">
        <f t="shared" si="58"/>
        <v/>
      </c>
      <c r="G694" s="10" t="str">
        <v/>
      </c>
      <c r="H694" s="11" t="str">
        <v/>
      </c>
      <c r="I694" s="11" t="str">
        <v/>
      </c>
    </row>
    <row r="695" spans="2:9">
      <c r="B695" s="11" t="str">
        <f t="shared" si="56"/>
        <v/>
      </c>
      <c r="C695" s="11" t="str">
        <f t="shared" si="59"/>
        <v/>
      </c>
      <c r="D695" s="11" t="str">
        <f t="shared" si="60"/>
        <v/>
      </c>
      <c r="E695" s="11" t="str">
        <f t="shared" si="57"/>
        <v/>
      </c>
      <c r="F695" s="11" t="str">
        <f t="shared" si="58"/>
        <v/>
      </c>
      <c r="G695" s="10" t="str">
        <v/>
      </c>
      <c r="H695" s="11" t="str">
        <v/>
      </c>
      <c r="I695" s="11" t="str">
        <v/>
      </c>
    </row>
    <row r="696" spans="2:9">
      <c r="B696" s="11" t="str">
        <f t="shared" si="56"/>
        <v/>
      </c>
      <c r="C696" s="11" t="str">
        <f t="shared" si="59"/>
        <v/>
      </c>
      <c r="D696" s="11" t="str">
        <f t="shared" si="60"/>
        <v/>
      </c>
      <c r="E696" s="11" t="str">
        <f t="shared" si="57"/>
        <v/>
      </c>
      <c r="F696" s="11" t="str">
        <f t="shared" si="58"/>
        <v/>
      </c>
      <c r="G696" s="10" t="str">
        <v/>
      </c>
      <c r="H696" s="11" t="str">
        <v/>
      </c>
      <c r="I696" s="11" t="str">
        <v/>
      </c>
    </row>
    <row r="697" spans="2:9">
      <c r="B697" s="11" t="str">
        <f t="shared" si="56"/>
        <v/>
      </c>
      <c r="C697" s="11" t="str">
        <f t="shared" si="59"/>
        <v/>
      </c>
      <c r="D697" s="11" t="str">
        <f t="shared" si="60"/>
        <v/>
      </c>
      <c r="E697" s="11" t="str">
        <f t="shared" si="57"/>
        <v/>
      </c>
      <c r="F697" s="11" t="str">
        <f t="shared" si="58"/>
        <v/>
      </c>
      <c r="G697" s="10" t="str">
        <v/>
      </c>
      <c r="H697" s="11" t="str">
        <v/>
      </c>
      <c r="I697" s="11" t="str">
        <v/>
      </c>
    </row>
    <row r="698" spans="2:9">
      <c r="B698" s="11" t="str">
        <f t="shared" si="56"/>
        <v/>
      </c>
      <c r="C698" s="11" t="str">
        <f t="shared" si="59"/>
        <v/>
      </c>
      <c r="D698" s="11" t="str">
        <f t="shared" si="60"/>
        <v/>
      </c>
      <c r="E698" s="11" t="str">
        <f t="shared" si="57"/>
        <v/>
      </c>
      <c r="F698" s="11" t="str">
        <f t="shared" si="58"/>
        <v/>
      </c>
      <c r="G698" s="10" t="str">
        <v/>
      </c>
      <c r="H698" s="11" t="str">
        <v/>
      </c>
      <c r="I698" s="11" t="str">
        <v/>
      </c>
    </row>
    <row r="699" spans="2:9">
      <c r="B699" s="11" t="str">
        <f t="shared" si="56"/>
        <v/>
      </c>
      <c r="C699" s="11" t="str">
        <f t="shared" si="59"/>
        <v/>
      </c>
      <c r="D699" s="11" t="str">
        <f t="shared" si="60"/>
        <v/>
      </c>
      <c r="E699" s="11" t="str">
        <f t="shared" si="57"/>
        <v/>
      </c>
      <c r="F699" s="11" t="str">
        <f t="shared" si="58"/>
        <v/>
      </c>
      <c r="G699" s="10" t="str">
        <v/>
      </c>
      <c r="H699" s="11" t="str">
        <v/>
      </c>
      <c r="I699" s="11" t="str">
        <v/>
      </c>
    </row>
    <row r="700" spans="2:9">
      <c r="B700" s="11" t="str">
        <f t="shared" si="56"/>
        <v/>
      </c>
      <c r="C700" s="11" t="str">
        <f t="shared" si="59"/>
        <v/>
      </c>
      <c r="D700" s="11" t="str">
        <f t="shared" si="60"/>
        <v/>
      </c>
      <c r="E700" s="11" t="str">
        <f t="shared" si="57"/>
        <v/>
      </c>
      <c r="F700" s="11" t="str">
        <f t="shared" si="58"/>
        <v/>
      </c>
      <c r="G700" s="10" t="str">
        <v/>
      </c>
      <c r="H700" s="11" t="str">
        <v/>
      </c>
      <c r="I700" s="11" t="str">
        <v/>
      </c>
    </row>
    <row r="701" spans="2:9">
      <c r="B701" s="11" t="str">
        <f t="shared" si="56"/>
        <v/>
      </c>
      <c r="C701" s="11" t="str">
        <f t="shared" si="59"/>
        <v/>
      </c>
      <c r="D701" s="11" t="str">
        <f t="shared" si="60"/>
        <v/>
      </c>
      <c r="E701" s="11" t="str">
        <f t="shared" si="57"/>
        <v/>
      </c>
      <c r="F701" s="11" t="str">
        <f t="shared" si="58"/>
        <v/>
      </c>
      <c r="G701" s="10" t="str">
        <v/>
      </c>
      <c r="H701" s="11" t="str">
        <v/>
      </c>
      <c r="I701" s="11" t="str">
        <v/>
      </c>
    </row>
    <row r="702" spans="2:9">
      <c r="B702" s="11" t="str">
        <f t="shared" si="56"/>
        <v/>
      </c>
      <c r="C702" s="11" t="str">
        <f t="shared" si="59"/>
        <v/>
      </c>
      <c r="D702" s="11" t="str">
        <f t="shared" si="60"/>
        <v/>
      </c>
      <c r="E702" s="11" t="str">
        <f t="shared" si="57"/>
        <v/>
      </c>
      <c r="F702" s="11" t="str">
        <f t="shared" si="58"/>
        <v/>
      </c>
      <c r="G702" s="10" t="str">
        <v/>
      </c>
      <c r="H702" s="11" t="str">
        <v/>
      </c>
      <c r="I702" s="11" t="str">
        <v/>
      </c>
    </row>
    <row r="703" spans="2:9">
      <c r="B703" s="11" t="str">
        <f t="shared" si="56"/>
        <v/>
      </c>
      <c r="C703" s="11" t="str">
        <f t="shared" si="59"/>
        <v/>
      </c>
      <c r="D703" s="11" t="str">
        <f t="shared" si="60"/>
        <v/>
      </c>
      <c r="E703" s="11" t="str">
        <f t="shared" si="57"/>
        <v/>
      </c>
      <c r="F703" s="11" t="str">
        <f t="shared" si="58"/>
        <v/>
      </c>
      <c r="G703" s="10" t="str">
        <v/>
      </c>
      <c r="H703" s="11" t="str">
        <v/>
      </c>
      <c r="I703" s="11" t="str">
        <v/>
      </c>
    </row>
    <row r="704" spans="2:9">
      <c r="B704" s="11" t="str">
        <f t="shared" si="56"/>
        <v/>
      </c>
      <c r="C704" s="11" t="str">
        <f t="shared" si="59"/>
        <v/>
      </c>
      <c r="D704" s="11" t="str">
        <f t="shared" si="60"/>
        <v/>
      </c>
      <c r="E704" s="11" t="str">
        <f t="shared" si="57"/>
        <v/>
      </c>
      <c r="F704" s="11" t="str">
        <f t="shared" si="58"/>
        <v/>
      </c>
      <c r="G704" s="10" t="str">
        <v/>
      </c>
      <c r="H704" s="11" t="str">
        <v/>
      </c>
      <c r="I704" s="11" t="str">
        <v/>
      </c>
    </row>
    <row r="705" spans="2:9">
      <c r="B705" s="11" t="str">
        <f t="shared" ref="B705:B768" si="61">IFERROR(IF(FIND(" ",A705)=6,IF(IFERROR(FIND(" PB",A705),"")&lt;&gt;"","артикул",IF(IFERROR(FIND(" CRN",A705),"")&lt;&gt;"","артикул","")),""),"")</f>
        <v/>
      </c>
      <c r="C705" s="11" t="str">
        <f t="shared" si="59"/>
        <v/>
      </c>
      <c r="D705" s="11" t="str">
        <f t="shared" si="60"/>
        <v/>
      </c>
      <c r="E705" s="11" t="str">
        <f t="shared" si="57"/>
        <v/>
      </c>
      <c r="F705" s="11" t="str">
        <f t="shared" si="58"/>
        <v/>
      </c>
      <c r="G705" s="10" t="str">
        <v/>
      </c>
      <c r="H705" s="11" t="str">
        <v/>
      </c>
      <c r="I705" s="11" t="str">
        <v/>
      </c>
    </row>
    <row r="706" spans="2:9">
      <c r="B706" s="11" t="str">
        <f t="shared" si="61"/>
        <v/>
      </c>
      <c r="C706" s="11" t="str">
        <f t="shared" si="59"/>
        <v/>
      </c>
      <c r="D706" s="11" t="str">
        <f t="shared" si="60"/>
        <v/>
      </c>
      <c r="E706" s="11" t="str">
        <f t="shared" ref="E706:E769" si="62" xml:space="preserve">
IF(B706="Артикул",
IF(
AND(RIGHT(A707,1)="%",
RIGHT(A708,1)="%",
RIGHT(A709,1)="%",
RIGHT(A710,1)="%"),MID(A711,FIND(" ",A711),50),
IF(
AND(RIGHT(A707,1)="%",
RIGHT(A708,1)="%",
RIGHT(A709,1)="%"),MID(A710,FIND(" ",A710),50),
IF(
AND(RIGHT(A707,1)="%",
RIGHT(A708,1)="%"),
MID(A709,FIND(" ",A709),50),
IF(
RIGHT(A707,1)="%",
MID(A708,FIND(" ",A708),50),"")))),"")</f>
        <v/>
      </c>
      <c r="F706" s="11" t="str">
        <f t="shared" ref="F706:F769" si="63">IFERROR(
IF(
AND(LEFT(A706,8)="Discount",FIND("%",A706)&gt;0),
MID(A706,
FIND(" ",A706),
FIND("%",A706)-FIND(" ",A706))
*-1,""),"")</f>
        <v/>
      </c>
      <c r="G706" s="10" t="str">
        <v/>
      </c>
      <c r="H706" s="11" t="str">
        <v/>
      </c>
      <c r="I706" s="11" t="str">
        <v/>
      </c>
    </row>
    <row r="707" spans="2:9">
      <c r="B707" s="11" t="str">
        <f t="shared" si="61"/>
        <v/>
      </c>
      <c r="C707" s="11" t="str">
        <f t="shared" si="59"/>
        <v/>
      </c>
      <c r="D707" s="11" t="str">
        <f t="shared" si="60"/>
        <v/>
      </c>
      <c r="E707" s="11" t="str">
        <f t="shared" si="62"/>
        <v/>
      </c>
      <c r="F707" s="11" t="str">
        <f t="shared" si="63"/>
        <v/>
      </c>
      <c r="G707" s="10" t="str">
        <v/>
      </c>
      <c r="H707" s="11" t="str">
        <v/>
      </c>
      <c r="I707" s="11" t="str">
        <v/>
      </c>
    </row>
    <row r="708" spans="2:9">
      <c r="B708" s="11" t="str">
        <f t="shared" si="61"/>
        <v/>
      </c>
      <c r="C708" s="11" t="str">
        <f t="shared" si="59"/>
        <v/>
      </c>
      <c r="D708" s="11" t="str">
        <f t="shared" si="60"/>
        <v/>
      </c>
      <c r="E708" s="11" t="str">
        <f t="shared" si="62"/>
        <v/>
      </c>
      <c r="F708" s="11" t="str">
        <f t="shared" si="63"/>
        <v/>
      </c>
      <c r="G708" s="10" t="str">
        <v/>
      </c>
      <c r="H708" s="11" t="str">
        <v/>
      </c>
      <c r="I708" s="11" t="str">
        <v/>
      </c>
    </row>
    <row r="709" spans="2:9">
      <c r="B709" s="11" t="str">
        <f t="shared" si="61"/>
        <v/>
      </c>
      <c r="C709" s="11" t="str">
        <f t="shared" si="59"/>
        <v/>
      </c>
      <c r="D709" s="11" t="str">
        <f t="shared" si="60"/>
        <v/>
      </c>
      <c r="E709" s="11" t="str">
        <f t="shared" si="62"/>
        <v/>
      </c>
      <c r="F709" s="11" t="str">
        <f t="shared" si="63"/>
        <v/>
      </c>
      <c r="G709" s="10" t="str">
        <v/>
      </c>
      <c r="H709" s="11" t="str">
        <v/>
      </c>
      <c r="I709" s="11" t="str">
        <v/>
      </c>
    </row>
    <row r="710" spans="2:9">
      <c r="B710" s="11" t="str">
        <f t="shared" si="61"/>
        <v/>
      </c>
      <c r="C710" s="11" t="str">
        <f t="shared" si="59"/>
        <v/>
      </c>
      <c r="D710" s="11" t="str">
        <f t="shared" si="60"/>
        <v/>
      </c>
      <c r="E710" s="11" t="str">
        <f t="shared" si="62"/>
        <v/>
      </c>
      <c r="F710" s="11" t="str">
        <f t="shared" si="63"/>
        <v/>
      </c>
      <c r="G710" s="10" t="str">
        <v/>
      </c>
      <c r="H710" s="11" t="str">
        <v/>
      </c>
      <c r="I710" s="11" t="str">
        <v/>
      </c>
    </row>
    <row r="711" spans="2:9">
      <c r="B711" s="11" t="str">
        <f t="shared" si="61"/>
        <v/>
      </c>
      <c r="C711" s="11" t="str">
        <f t="shared" si="59"/>
        <v/>
      </c>
      <c r="D711" s="11" t="str">
        <f t="shared" si="60"/>
        <v/>
      </c>
      <c r="E711" s="11" t="str">
        <f t="shared" si="62"/>
        <v/>
      </c>
      <c r="F711" s="11" t="str">
        <f t="shared" si="63"/>
        <v/>
      </c>
      <c r="G711" s="10" t="str">
        <v/>
      </c>
      <c r="H711" s="11" t="str">
        <v/>
      </c>
      <c r="I711" s="11" t="str">
        <v/>
      </c>
    </row>
    <row r="712" spans="2:9">
      <c r="B712" s="11" t="str">
        <f t="shared" si="61"/>
        <v/>
      </c>
      <c r="C712" s="11" t="str">
        <f t="shared" si="59"/>
        <v/>
      </c>
      <c r="D712" s="11" t="str">
        <f t="shared" si="60"/>
        <v/>
      </c>
      <c r="E712" s="11" t="str">
        <f t="shared" si="62"/>
        <v/>
      </c>
      <c r="F712" s="11" t="str">
        <f t="shared" si="63"/>
        <v/>
      </c>
      <c r="G712" s="10" t="str">
        <v/>
      </c>
      <c r="H712" s="11" t="str">
        <v/>
      </c>
      <c r="I712" s="11" t="str">
        <v/>
      </c>
    </row>
    <row r="713" spans="2:9">
      <c r="B713" s="11" t="str">
        <f t="shared" si="61"/>
        <v/>
      </c>
      <c r="C713" s="11" t="str">
        <f t="shared" si="59"/>
        <v/>
      </c>
      <c r="D713" s="11" t="str">
        <f t="shared" si="60"/>
        <v/>
      </c>
      <c r="E713" s="11" t="str">
        <f t="shared" si="62"/>
        <v/>
      </c>
      <c r="F713" s="11" t="str">
        <f t="shared" si="63"/>
        <v/>
      </c>
      <c r="G713" s="10" t="str">
        <v/>
      </c>
      <c r="H713" s="11" t="str">
        <v/>
      </c>
      <c r="I713" s="11" t="str">
        <v/>
      </c>
    </row>
    <row r="714" spans="2:9">
      <c r="B714" s="11" t="str">
        <f t="shared" si="61"/>
        <v/>
      </c>
      <c r="C714" s="11" t="str">
        <f t="shared" si="59"/>
        <v/>
      </c>
      <c r="D714" s="11" t="str">
        <f t="shared" si="60"/>
        <v/>
      </c>
      <c r="E714" s="11" t="str">
        <f t="shared" si="62"/>
        <v/>
      </c>
      <c r="F714" s="11" t="str">
        <f t="shared" si="63"/>
        <v/>
      </c>
      <c r="G714" s="10" t="str">
        <v/>
      </c>
      <c r="H714" s="11" t="str">
        <v/>
      </c>
      <c r="I714" s="11" t="str">
        <v/>
      </c>
    </row>
    <row r="715" spans="2:9">
      <c r="B715" s="11" t="str">
        <f t="shared" si="61"/>
        <v/>
      </c>
      <c r="C715" s="11" t="str">
        <f t="shared" si="59"/>
        <v/>
      </c>
      <c r="D715" s="11" t="str">
        <f t="shared" si="60"/>
        <v/>
      </c>
      <c r="E715" s="11" t="str">
        <f t="shared" si="62"/>
        <v/>
      </c>
      <c r="F715" s="11" t="str">
        <f t="shared" si="63"/>
        <v/>
      </c>
      <c r="G715" s="10" t="str">
        <v/>
      </c>
      <c r="H715" s="11" t="str">
        <v/>
      </c>
      <c r="I715" s="11" t="str">
        <v/>
      </c>
    </row>
    <row r="716" spans="2:9">
      <c r="B716" s="11" t="str">
        <f t="shared" si="61"/>
        <v/>
      </c>
      <c r="C716" s="11" t="str">
        <f t="shared" si="59"/>
        <v/>
      </c>
      <c r="D716" s="11" t="str">
        <f t="shared" si="60"/>
        <v/>
      </c>
      <c r="E716" s="11" t="str">
        <f t="shared" si="62"/>
        <v/>
      </c>
      <c r="F716" s="11" t="str">
        <f t="shared" si="63"/>
        <v/>
      </c>
      <c r="G716" s="10" t="str">
        <v/>
      </c>
      <c r="H716" s="11" t="str">
        <v/>
      </c>
      <c r="I716" s="11" t="str">
        <v/>
      </c>
    </row>
    <row r="717" spans="2:9">
      <c r="B717" s="11" t="str">
        <f t="shared" si="61"/>
        <v/>
      </c>
      <c r="C717" s="11" t="str">
        <f t="shared" ref="C717:C780" si="64">IF(B717="артикул",A717,"")</f>
        <v/>
      </c>
      <c r="D717" s="11" t="str">
        <f t="shared" ref="D717:D780" si="65">IF(B717="артикул",A718,"")</f>
        <v/>
      </c>
      <c r="E717" s="11" t="str">
        <f t="shared" si="62"/>
        <v/>
      </c>
      <c r="F717" s="11" t="str">
        <f t="shared" si="63"/>
        <v/>
      </c>
      <c r="G717" s="10" t="str">
        <v/>
      </c>
      <c r="H717" s="11" t="str">
        <v/>
      </c>
      <c r="I717" s="11" t="str">
        <v/>
      </c>
    </row>
    <row r="718" spans="2:9">
      <c r="B718" s="11" t="str">
        <f t="shared" si="61"/>
        <v/>
      </c>
      <c r="C718" s="11" t="str">
        <f t="shared" si="64"/>
        <v/>
      </c>
      <c r="D718" s="11" t="str">
        <f t="shared" si="65"/>
        <v/>
      </c>
      <c r="E718" s="11" t="str">
        <f t="shared" si="62"/>
        <v/>
      </c>
      <c r="F718" s="11" t="str">
        <f t="shared" si="63"/>
        <v/>
      </c>
      <c r="G718" s="10" t="str">
        <v/>
      </c>
      <c r="H718" s="11" t="str">
        <v/>
      </c>
      <c r="I718" s="11" t="str">
        <v/>
      </c>
    </row>
    <row r="719" spans="2:9">
      <c r="B719" s="11" t="str">
        <f t="shared" si="61"/>
        <v/>
      </c>
      <c r="C719" s="11" t="str">
        <f t="shared" si="64"/>
        <v/>
      </c>
      <c r="D719" s="11" t="str">
        <f t="shared" si="65"/>
        <v/>
      </c>
      <c r="E719" s="11" t="str">
        <f t="shared" si="62"/>
        <v/>
      </c>
      <c r="F719" s="11" t="str">
        <f t="shared" si="63"/>
        <v/>
      </c>
      <c r="G719" s="10" t="str">
        <v/>
      </c>
      <c r="H719" s="11" t="str">
        <v/>
      </c>
      <c r="I719" s="11" t="str">
        <v/>
      </c>
    </row>
    <row r="720" spans="2:9">
      <c r="B720" s="11" t="str">
        <f t="shared" si="61"/>
        <v/>
      </c>
      <c r="C720" s="11" t="str">
        <f t="shared" si="64"/>
        <v/>
      </c>
      <c r="D720" s="11" t="str">
        <f t="shared" si="65"/>
        <v/>
      </c>
      <c r="E720" s="11" t="str">
        <f t="shared" si="62"/>
        <v/>
      </c>
      <c r="F720" s="11" t="str">
        <f t="shared" si="63"/>
        <v/>
      </c>
      <c r="G720" s="10" t="str">
        <v/>
      </c>
      <c r="H720" s="11" t="str">
        <v/>
      </c>
      <c r="I720" s="11" t="str">
        <v/>
      </c>
    </row>
    <row r="721" spans="2:9">
      <c r="B721" s="11" t="str">
        <f t="shared" si="61"/>
        <v/>
      </c>
      <c r="C721" s="11" t="str">
        <f t="shared" si="64"/>
        <v/>
      </c>
      <c r="D721" s="11" t="str">
        <f t="shared" si="65"/>
        <v/>
      </c>
      <c r="E721" s="11" t="str">
        <f t="shared" si="62"/>
        <v/>
      </c>
      <c r="F721" s="11" t="str">
        <f t="shared" si="63"/>
        <v/>
      </c>
      <c r="G721" s="10" t="str">
        <v/>
      </c>
      <c r="H721" s="11" t="str">
        <v/>
      </c>
      <c r="I721" s="11" t="str">
        <v/>
      </c>
    </row>
    <row r="722" spans="2:9">
      <c r="B722" s="11" t="str">
        <f t="shared" si="61"/>
        <v/>
      </c>
      <c r="C722" s="11" t="str">
        <f t="shared" si="64"/>
        <v/>
      </c>
      <c r="D722" s="11" t="str">
        <f t="shared" si="65"/>
        <v/>
      </c>
      <c r="E722" s="11" t="str">
        <f t="shared" si="62"/>
        <v/>
      </c>
      <c r="F722" s="11" t="str">
        <f t="shared" si="63"/>
        <v/>
      </c>
      <c r="G722" s="10" t="str">
        <v/>
      </c>
      <c r="H722" s="11" t="str">
        <v/>
      </c>
      <c r="I722" s="11" t="str">
        <v/>
      </c>
    </row>
    <row r="723" spans="2:9">
      <c r="B723" s="11" t="str">
        <f t="shared" si="61"/>
        <v/>
      </c>
      <c r="C723" s="11" t="str">
        <f t="shared" si="64"/>
        <v/>
      </c>
      <c r="D723" s="11" t="str">
        <f t="shared" si="65"/>
        <v/>
      </c>
      <c r="E723" s="11" t="str">
        <f t="shared" si="62"/>
        <v/>
      </c>
      <c r="F723" s="11" t="str">
        <f t="shared" si="63"/>
        <v/>
      </c>
      <c r="G723" s="10" t="str">
        <v/>
      </c>
      <c r="H723" s="11" t="str">
        <v/>
      </c>
      <c r="I723" s="11" t="str">
        <v/>
      </c>
    </row>
    <row r="724" spans="2:9">
      <c r="B724" s="11" t="str">
        <f t="shared" si="61"/>
        <v/>
      </c>
      <c r="C724" s="11" t="str">
        <f t="shared" si="64"/>
        <v/>
      </c>
      <c r="D724" s="11" t="str">
        <f t="shared" si="65"/>
        <v/>
      </c>
      <c r="E724" s="11" t="str">
        <f t="shared" si="62"/>
        <v/>
      </c>
      <c r="F724" s="11" t="str">
        <f t="shared" si="63"/>
        <v/>
      </c>
      <c r="G724" s="10" t="str">
        <v/>
      </c>
      <c r="H724" s="11" t="str">
        <v/>
      </c>
      <c r="I724" s="11" t="str">
        <v/>
      </c>
    </row>
    <row r="725" spans="2:9">
      <c r="B725" s="11" t="str">
        <f t="shared" si="61"/>
        <v/>
      </c>
      <c r="C725" s="11" t="str">
        <f t="shared" si="64"/>
        <v/>
      </c>
      <c r="D725" s="11" t="str">
        <f t="shared" si="65"/>
        <v/>
      </c>
      <c r="E725" s="11" t="str">
        <f t="shared" si="62"/>
        <v/>
      </c>
      <c r="F725" s="11" t="str">
        <f t="shared" si="63"/>
        <v/>
      </c>
      <c r="G725" s="10" t="str">
        <v/>
      </c>
      <c r="H725" s="11" t="str">
        <v/>
      </c>
      <c r="I725" s="11" t="str">
        <v/>
      </c>
    </row>
    <row r="726" spans="2:9">
      <c r="B726" s="11" t="str">
        <f t="shared" si="61"/>
        <v/>
      </c>
      <c r="C726" s="11" t="str">
        <f t="shared" si="64"/>
        <v/>
      </c>
      <c r="D726" s="11" t="str">
        <f t="shared" si="65"/>
        <v/>
      </c>
      <c r="E726" s="11" t="str">
        <f t="shared" si="62"/>
        <v/>
      </c>
      <c r="F726" s="11" t="str">
        <f t="shared" si="63"/>
        <v/>
      </c>
      <c r="G726" s="10" t="str">
        <v/>
      </c>
      <c r="H726" s="11" t="str">
        <v/>
      </c>
      <c r="I726" s="11" t="str">
        <v/>
      </c>
    </row>
    <row r="727" spans="2:9">
      <c r="B727" s="11" t="str">
        <f t="shared" si="61"/>
        <v/>
      </c>
      <c r="C727" s="11" t="str">
        <f t="shared" si="64"/>
        <v/>
      </c>
      <c r="D727" s="11" t="str">
        <f t="shared" si="65"/>
        <v/>
      </c>
      <c r="E727" s="11" t="str">
        <f t="shared" si="62"/>
        <v/>
      </c>
      <c r="F727" s="11" t="str">
        <f t="shared" si="63"/>
        <v/>
      </c>
      <c r="G727" s="10" t="str">
        <v/>
      </c>
      <c r="H727" s="11" t="str">
        <v/>
      </c>
      <c r="I727" s="11" t="str">
        <v/>
      </c>
    </row>
    <row r="728" spans="2:9">
      <c r="B728" s="11" t="str">
        <f t="shared" si="61"/>
        <v/>
      </c>
      <c r="C728" s="11" t="str">
        <f t="shared" si="64"/>
        <v/>
      </c>
      <c r="D728" s="11" t="str">
        <f t="shared" si="65"/>
        <v/>
      </c>
      <c r="E728" s="11" t="str">
        <f t="shared" si="62"/>
        <v/>
      </c>
      <c r="F728" s="11" t="str">
        <f t="shared" si="63"/>
        <v/>
      </c>
      <c r="G728" s="10" t="str">
        <v/>
      </c>
      <c r="H728" s="11" t="str">
        <v/>
      </c>
      <c r="I728" s="11" t="str">
        <v/>
      </c>
    </row>
    <row r="729" spans="2:9">
      <c r="B729" s="11" t="str">
        <f t="shared" si="61"/>
        <v/>
      </c>
      <c r="C729" s="11" t="str">
        <f t="shared" si="64"/>
        <v/>
      </c>
      <c r="D729" s="11" t="str">
        <f t="shared" si="65"/>
        <v/>
      </c>
      <c r="E729" s="11" t="str">
        <f t="shared" si="62"/>
        <v/>
      </c>
      <c r="F729" s="11" t="str">
        <f t="shared" si="63"/>
        <v/>
      </c>
      <c r="G729" s="10" t="str">
        <v/>
      </c>
      <c r="H729" s="11" t="str">
        <v/>
      </c>
      <c r="I729" s="11" t="str">
        <v/>
      </c>
    </row>
    <row r="730" spans="2:9">
      <c r="B730" s="11" t="str">
        <f t="shared" si="61"/>
        <v/>
      </c>
      <c r="C730" s="11" t="str">
        <f t="shared" si="64"/>
        <v/>
      </c>
      <c r="D730" s="11" t="str">
        <f t="shared" si="65"/>
        <v/>
      </c>
      <c r="E730" s="11" t="str">
        <f t="shared" si="62"/>
        <v/>
      </c>
      <c r="F730" s="11" t="str">
        <f t="shared" si="63"/>
        <v/>
      </c>
      <c r="G730" s="10" t="str">
        <v/>
      </c>
      <c r="H730" s="11" t="str">
        <v/>
      </c>
      <c r="I730" s="11" t="str">
        <v/>
      </c>
    </row>
    <row r="731" spans="2:9">
      <c r="B731" s="11" t="str">
        <f t="shared" si="61"/>
        <v/>
      </c>
      <c r="C731" s="11" t="str">
        <f t="shared" si="64"/>
        <v/>
      </c>
      <c r="D731" s="11" t="str">
        <f t="shared" si="65"/>
        <v/>
      </c>
      <c r="E731" s="11" t="str">
        <f t="shared" si="62"/>
        <v/>
      </c>
      <c r="F731" s="11" t="str">
        <f t="shared" si="63"/>
        <v/>
      </c>
      <c r="G731" s="10" t="str">
        <v/>
      </c>
      <c r="H731" s="11" t="str">
        <v/>
      </c>
      <c r="I731" s="11" t="str">
        <v/>
      </c>
    </row>
    <row r="732" spans="2:9">
      <c r="B732" s="11" t="str">
        <f t="shared" si="61"/>
        <v/>
      </c>
      <c r="C732" s="11" t="str">
        <f t="shared" si="64"/>
        <v/>
      </c>
      <c r="D732" s="11" t="str">
        <f t="shared" si="65"/>
        <v/>
      </c>
      <c r="E732" s="11" t="str">
        <f t="shared" si="62"/>
        <v/>
      </c>
      <c r="F732" s="11" t="str">
        <f t="shared" si="63"/>
        <v/>
      </c>
      <c r="G732" s="10" t="str">
        <v/>
      </c>
      <c r="H732" s="11" t="str">
        <v/>
      </c>
      <c r="I732" s="11" t="str">
        <v/>
      </c>
    </row>
    <row r="733" spans="2:9">
      <c r="B733" s="11" t="str">
        <f t="shared" si="61"/>
        <v/>
      </c>
      <c r="C733" s="11" t="str">
        <f t="shared" si="64"/>
        <v/>
      </c>
      <c r="D733" s="11" t="str">
        <f t="shared" si="65"/>
        <v/>
      </c>
      <c r="E733" s="11" t="str">
        <f t="shared" si="62"/>
        <v/>
      </c>
      <c r="F733" s="11" t="str">
        <f t="shared" si="63"/>
        <v/>
      </c>
      <c r="G733" s="10" t="str">
        <v/>
      </c>
      <c r="H733" s="11" t="str">
        <v/>
      </c>
      <c r="I733" s="11" t="str">
        <v/>
      </c>
    </row>
    <row r="734" spans="2:9">
      <c r="B734" s="11" t="str">
        <f t="shared" si="61"/>
        <v/>
      </c>
      <c r="C734" s="11" t="str">
        <f t="shared" si="64"/>
        <v/>
      </c>
      <c r="D734" s="11" t="str">
        <f t="shared" si="65"/>
        <v/>
      </c>
      <c r="E734" s="11" t="str">
        <f t="shared" si="62"/>
        <v/>
      </c>
      <c r="F734" s="11" t="str">
        <f t="shared" si="63"/>
        <v/>
      </c>
      <c r="G734" s="10" t="str">
        <v/>
      </c>
      <c r="H734" s="11" t="str">
        <v/>
      </c>
      <c r="I734" s="11" t="str">
        <v/>
      </c>
    </row>
    <row r="735" spans="2:9">
      <c r="B735" s="11" t="str">
        <f t="shared" si="61"/>
        <v/>
      </c>
      <c r="C735" s="11" t="str">
        <f t="shared" si="64"/>
        <v/>
      </c>
      <c r="D735" s="11" t="str">
        <f t="shared" si="65"/>
        <v/>
      </c>
      <c r="E735" s="11" t="str">
        <f t="shared" si="62"/>
        <v/>
      </c>
      <c r="F735" s="11" t="str">
        <f t="shared" si="63"/>
        <v/>
      </c>
      <c r="G735" s="10" t="str">
        <v/>
      </c>
      <c r="H735" s="11" t="str">
        <v/>
      </c>
      <c r="I735" s="11" t="str">
        <v/>
      </c>
    </row>
    <row r="736" spans="2:9">
      <c r="B736" s="11" t="str">
        <f t="shared" si="61"/>
        <v/>
      </c>
      <c r="C736" s="11" t="str">
        <f t="shared" si="64"/>
        <v/>
      </c>
      <c r="D736" s="11" t="str">
        <f t="shared" si="65"/>
        <v/>
      </c>
      <c r="E736" s="11" t="str">
        <f t="shared" si="62"/>
        <v/>
      </c>
      <c r="F736" s="11" t="str">
        <f t="shared" si="63"/>
        <v/>
      </c>
      <c r="G736" s="10" t="str">
        <v/>
      </c>
      <c r="H736" s="11" t="str">
        <v/>
      </c>
      <c r="I736" s="11" t="str">
        <v/>
      </c>
    </row>
    <row r="737" spans="2:9">
      <c r="B737" s="11" t="str">
        <f t="shared" si="61"/>
        <v/>
      </c>
      <c r="C737" s="11" t="str">
        <f t="shared" si="64"/>
        <v/>
      </c>
      <c r="D737" s="11" t="str">
        <f t="shared" si="65"/>
        <v/>
      </c>
      <c r="E737" s="11" t="str">
        <f t="shared" si="62"/>
        <v/>
      </c>
      <c r="F737" s="11" t="str">
        <f t="shared" si="63"/>
        <v/>
      </c>
      <c r="G737" s="10" t="str">
        <v/>
      </c>
      <c r="H737" s="11" t="str">
        <v/>
      </c>
      <c r="I737" s="11" t="str">
        <v/>
      </c>
    </row>
    <row r="738" spans="2:9">
      <c r="B738" s="11" t="str">
        <f t="shared" si="61"/>
        <v/>
      </c>
      <c r="C738" s="11" t="str">
        <f t="shared" si="64"/>
        <v/>
      </c>
      <c r="D738" s="11" t="str">
        <f t="shared" si="65"/>
        <v/>
      </c>
      <c r="E738" s="11" t="str">
        <f t="shared" si="62"/>
        <v/>
      </c>
      <c r="F738" s="11" t="str">
        <f t="shared" si="63"/>
        <v/>
      </c>
      <c r="G738" s="10" t="str">
        <v/>
      </c>
      <c r="H738" s="11" t="str">
        <v/>
      </c>
      <c r="I738" s="11" t="str">
        <v/>
      </c>
    </row>
    <row r="739" spans="2:9">
      <c r="B739" s="11" t="str">
        <f t="shared" si="61"/>
        <v/>
      </c>
      <c r="C739" s="11" t="str">
        <f t="shared" si="64"/>
        <v/>
      </c>
      <c r="D739" s="11" t="str">
        <f t="shared" si="65"/>
        <v/>
      </c>
      <c r="E739" s="11" t="str">
        <f t="shared" si="62"/>
        <v/>
      </c>
      <c r="F739" s="11" t="str">
        <f t="shared" si="63"/>
        <v/>
      </c>
      <c r="G739" s="10" t="str">
        <v/>
      </c>
      <c r="H739" s="11" t="str">
        <v/>
      </c>
      <c r="I739" s="11" t="str">
        <v/>
      </c>
    </row>
    <row r="740" spans="2:9">
      <c r="B740" s="11" t="str">
        <f t="shared" si="61"/>
        <v/>
      </c>
      <c r="C740" s="11" t="str">
        <f t="shared" si="64"/>
        <v/>
      </c>
      <c r="D740" s="11" t="str">
        <f t="shared" si="65"/>
        <v/>
      </c>
      <c r="E740" s="11" t="str">
        <f t="shared" si="62"/>
        <v/>
      </c>
      <c r="F740" s="11" t="str">
        <f t="shared" si="63"/>
        <v/>
      </c>
      <c r="G740" s="10" t="str">
        <v/>
      </c>
      <c r="H740" s="11" t="str">
        <v/>
      </c>
      <c r="I740" s="11" t="str">
        <v/>
      </c>
    </row>
    <row r="741" spans="2:9">
      <c r="B741" s="11" t="str">
        <f t="shared" si="61"/>
        <v/>
      </c>
      <c r="C741" s="11" t="str">
        <f t="shared" si="64"/>
        <v/>
      </c>
      <c r="D741" s="11" t="str">
        <f t="shared" si="65"/>
        <v/>
      </c>
      <c r="E741" s="11" t="str">
        <f t="shared" si="62"/>
        <v/>
      </c>
      <c r="F741" s="11" t="str">
        <f t="shared" si="63"/>
        <v/>
      </c>
      <c r="G741" s="10" t="str">
        <v/>
      </c>
      <c r="H741" s="11" t="str">
        <v/>
      </c>
      <c r="I741" s="11" t="str">
        <v/>
      </c>
    </row>
    <row r="742" spans="2:9">
      <c r="B742" s="11" t="str">
        <f t="shared" si="61"/>
        <v/>
      </c>
      <c r="C742" s="11" t="str">
        <f t="shared" si="64"/>
        <v/>
      </c>
      <c r="D742" s="11" t="str">
        <f t="shared" si="65"/>
        <v/>
      </c>
      <c r="E742" s="11" t="str">
        <f t="shared" si="62"/>
        <v/>
      </c>
      <c r="F742" s="11" t="str">
        <f t="shared" si="63"/>
        <v/>
      </c>
      <c r="G742" s="10" t="str">
        <v/>
      </c>
      <c r="H742" s="11" t="str">
        <v/>
      </c>
      <c r="I742" s="11" t="str">
        <v/>
      </c>
    </row>
    <row r="743" spans="2:9">
      <c r="B743" s="11" t="str">
        <f t="shared" si="61"/>
        <v/>
      </c>
      <c r="C743" s="11" t="str">
        <f t="shared" si="64"/>
        <v/>
      </c>
      <c r="D743" s="11" t="str">
        <f t="shared" si="65"/>
        <v/>
      </c>
      <c r="E743" s="11" t="str">
        <f t="shared" si="62"/>
        <v/>
      </c>
      <c r="F743" s="11" t="str">
        <f t="shared" si="63"/>
        <v/>
      </c>
      <c r="G743" s="10" t="str">
        <v/>
      </c>
      <c r="H743" s="11" t="str">
        <v/>
      </c>
      <c r="I743" s="11" t="str">
        <v/>
      </c>
    </row>
    <row r="744" spans="2:9">
      <c r="B744" s="11" t="str">
        <f t="shared" si="61"/>
        <v/>
      </c>
      <c r="C744" s="11" t="str">
        <f t="shared" si="64"/>
        <v/>
      </c>
      <c r="D744" s="11" t="str">
        <f t="shared" si="65"/>
        <v/>
      </c>
      <c r="E744" s="11" t="str">
        <f t="shared" si="62"/>
        <v/>
      </c>
      <c r="F744" s="11" t="str">
        <f t="shared" si="63"/>
        <v/>
      </c>
      <c r="G744" s="10" t="str">
        <v/>
      </c>
      <c r="H744" s="11" t="str">
        <v/>
      </c>
      <c r="I744" s="11" t="str">
        <v/>
      </c>
    </row>
    <row r="745" spans="2:9">
      <c r="B745" s="11" t="str">
        <f t="shared" si="61"/>
        <v/>
      </c>
      <c r="C745" s="11" t="str">
        <f t="shared" si="64"/>
        <v/>
      </c>
      <c r="D745" s="11" t="str">
        <f t="shared" si="65"/>
        <v/>
      </c>
      <c r="E745" s="11" t="str">
        <f t="shared" si="62"/>
        <v/>
      </c>
      <c r="F745" s="11" t="str">
        <f t="shared" si="63"/>
        <v/>
      </c>
      <c r="G745" s="10" t="str">
        <v/>
      </c>
      <c r="H745" s="11" t="str">
        <v/>
      </c>
      <c r="I745" s="11" t="str">
        <v/>
      </c>
    </row>
    <row r="746" spans="2:9">
      <c r="B746" s="11" t="str">
        <f t="shared" si="61"/>
        <v/>
      </c>
      <c r="C746" s="11" t="str">
        <f t="shared" si="64"/>
        <v/>
      </c>
      <c r="D746" s="11" t="str">
        <f t="shared" si="65"/>
        <v/>
      </c>
      <c r="E746" s="11" t="str">
        <f t="shared" si="62"/>
        <v/>
      </c>
      <c r="F746" s="11" t="str">
        <f t="shared" si="63"/>
        <v/>
      </c>
      <c r="G746" s="10" t="str">
        <v/>
      </c>
      <c r="H746" s="11" t="str">
        <v/>
      </c>
      <c r="I746" s="11" t="str">
        <v/>
      </c>
    </row>
    <row r="747" spans="2:9">
      <c r="B747" s="11" t="str">
        <f t="shared" si="61"/>
        <v/>
      </c>
      <c r="C747" s="11" t="str">
        <f t="shared" si="64"/>
        <v/>
      </c>
      <c r="D747" s="11" t="str">
        <f t="shared" si="65"/>
        <v/>
      </c>
      <c r="E747" s="11" t="str">
        <f t="shared" si="62"/>
        <v/>
      </c>
      <c r="F747" s="11" t="str">
        <f t="shared" si="63"/>
        <v/>
      </c>
      <c r="G747" s="10" t="str">
        <v/>
      </c>
      <c r="H747" s="11" t="str">
        <v/>
      </c>
      <c r="I747" s="11" t="str">
        <v/>
      </c>
    </row>
    <row r="748" spans="2:9">
      <c r="B748" s="11" t="str">
        <f t="shared" si="61"/>
        <v/>
      </c>
      <c r="C748" s="11" t="str">
        <f t="shared" si="64"/>
        <v/>
      </c>
      <c r="D748" s="11" t="str">
        <f t="shared" si="65"/>
        <v/>
      </c>
      <c r="E748" s="11" t="str">
        <f t="shared" si="62"/>
        <v/>
      </c>
      <c r="F748" s="11" t="str">
        <f t="shared" si="63"/>
        <v/>
      </c>
      <c r="G748" s="10" t="str">
        <v/>
      </c>
      <c r="H748" s="11" t="str">
        <v/>
      </c>
      <c r="I748" s="11" t="str">
        <v/>
      </c>
    </row>
    <row r="749" spans="2:9">
      <c r="B749" s="11" t="str">
        <f t="shared" si="61"/>
        <v/>
      </c>
      <c r="C749" s="11" t="str">
        <f t="shared" si="64"/>
        <v/>
      </c>
      <c r="D749" s="11" t="str">
        <f t="shared" si="65"/>
        <v/>
      </c>
      <c r="E749" s="11" t="str">
        <f t="shared" si="62"/>
        <v/>
      </c>
      <c r="F749" s="11" t="str">
        <f t="shared" si="63"/>
        <v/>
      </c>
      <c r="G749" s="10" t="str">
        <v/>
      </c>
      <c r="H749" s="11" t="str">
        <v/>
      </c>
      <c r="I749" s="11" t="str">
        <v/>
      </c>
    </row>
    <row r="750" spans="2:9">
      <c r="B750" s="11" t="str">
        <f t="shared" si="61"/>
        <v/>
      </c>
      <c r="C750" s="11" t="str">
        <f t="shared" si="64"/>
        <v/>
      </c>
      <c r="D750" s="11" t="str">
        <f t="shared" si="65"/>
        <v/>
      </c>
      <c r="E750" s="11" t="str">
        <f t="shared" si="62"/>
        <v/>
      </c>
      <c r="F750" s="11" t="str">
        <f t="shared" si="63"/>
        <v/>
      </c>
      <c r="G750" s="10" t="str">
        <v/>
      </c>
      <c r="H750" s="11" t="str">
        <v/>
      </c>
      <c r="I750" s="11" t="str">
        <v/>
      </c>
    </row>
    <row r="751" spans="2:9">
      <c r="B751" s="11" t="str">
        <f t="shared" si="61"/>
        <v/>
      </c>
      <c r="C751" s="11" t="str">
        <f t="shared" si="64"/>
        <v/>
      </c>
      <c r="D751" s="11" t="str">
        <f t="shared" si="65"/>
        <v/>
      </c>
      <c r="E751" s="11" t="str">
        <f t="shared" si="62"/>
        <v/>
      </c>
      <c r="F751" s="11" t="str">
        <f t="shared" si="63"/>
        <v/>
      </c>
      <c r="G751" s="10" t="str">
        <v/>
      </c>
      <c r="H751" s="11" t="str">
        <v/>
      </c>
      <c r="I751" s="11" t="str">
        <v/>
      </c>
    </row>
    <row r="752" spans="2:9">
      <c r="B752" s="11" t="str">
        <f t="shared" si="61"/>
        <v/>
      </c>
      <c r="C752" s="11" t="str">
        <f t="shared" si="64"/>
        <v/>
      </c>
      <c r="D752" s="11" t="str">
        <f t="shared" si="65"/>
        <v/>
      </c>
      <c r="E752" s="11" t="str">
        <f t="shared" si="62"/>
        <v/>
      </c>
      <c r="F752" s="11" t="str">
        <f t="shared" si="63"/>
        <v/>
      </c>
      <c r="G752" s="10" t="str">
        <v/>
      </c>
      <c r="H752" s="11" t="str">
        <v/>
      </c>
      <c r="I752" s="11" t="str">
        <v/>
      </c>
    </row>
    <row r="753" spans="2:9">
      <c r="B753" s="11" t="str">
        <f t="shared" si="61"/>
        <v/>
      </c>
      <c r="C753" s="11" t="str">
        <f t="shared" si="64"/>
        <v/>
      </c>
      <c r="D753" s="11" t="str">
        <f t="shared" si="65"/>
        <v/>
      </c>
      <c r="E753" s="11" t="str">
        <f t="shared" si="62"/>
        <v/>
      </c>
      <c r="F753" s="11" t="str">
        <f t="shared" si="63"/>
        <v/>
      </c>
      <c r="G753" s="10" t="str">
        <v/>
      </c>
      <c r="H753" s="11" t="str">
        <v/>
      </c>
      <c r="I753" s="11" t="str">
        <v/>
      </c>
    </row>
    <row r="754" spans="2:9">
      <c r="B754" s="11" t="str">
        <f t="shared" si="61"/>
        <v/>
      </c>
      <c r="C754" s="11" t="str">
        <f t="shared" si="64"/>
        <v/>
      </c>
      <c r="D754" s="11" t="str">
        <f t="shared" si="65"/>
        <v/>
      </c>
      <c r="E754" s="11" t="str">
        <f t="shared" si="62"/>
        <v/>
      </c>
      <c r="F754" s="11" t="str">
        <f t="shared" si="63"/>
        <v/>
      </c>
      <c r="G754" s="10" t="str">
        <v/>
      </c>
      <c r="H754" s="11" t="str">
        <v/>
      </c>
      <c r="I754" s="11" t="str">
        <v/>
      </c>
    </row>
    <row r="755" spans="2:9">
      <c r="B755" s="11" t="str">
        <f t="shared" si="61"/>
        <v/>
      </c>
      <c r="C755" s="11" t="str">
        <f t="shared" si="64"/>
        <v/>
      </c>
      <c r="D755" s="11" t="str">
        <f t="shared" si="65"/>
        <v/>
      </c>
      <c r="E755" s="11" t="str">
        <f t="shared" si="62"/>
        <v/>
      </c>
      <c r="F755" s="11" t="str">
        <f t="shared" si="63"/>
        <v/>
      </c>
      <c r="G755" s="10" t="str">
        <v/>
      </c>
      <c r="H755" s="11" t="str">
        <v/>
      </c>
      <c r="I755" s="11" t="str">
        <v/>
      </c>
    </row>
    <row r="756" spans="2:9">
      <c r="B756" s="11" t="str">
        <f t="shared" si="61"/>
        <v/>
      </c>
      <c r="C756" s="11" t="str">
        <f t="shared" si="64"/>
        <v/>
      </c>
      <c r="D756" s="11" t="str">
        <f t="shared" si="65"/>
        <v/>
      </c>
      <c r="E756" s="11" t="str">
        <f t="shared" si="62"/>
        <v/>
      </c>
      <c r="F756" s="11" t="str">
        <f t="shared" si="63"/>
        <v/>
      </c>
      <c r="G756" s="10" t="str">
        <v/>
      </c>
      <c r="H756" s="11" t="str">
        <v/>
      </c>
      <c r="I756" s="11" t="str">
        <v/>
      </c>
    </row>
    <row r="757" spans="2:9">
      <c r="B757" s="11" t="str">
        <f t="shared" si="61"/>
        <v/>
      </c>
      <c r="C757" s="11" t="str">
        <f t="shared" si="64"/>
        <v/>
      </c>
      <c r="D757" s="11" t="str">
        <f t="shared" si="65"/>
        <v/>
      </c>
      <c r="E757" s="11" t="str">
        <f t="shared" si="62"/>
        <v/>
      </c>
      <c r="F757" s="11" t="str">
        <f t="shared" si="63"/>
        <v/>
      </c>
      <c r="G757" s="10" t="str">
        <v/>
      </c>
      <c r="H757" s="11" t="str">
        <v/>
      </c>
      <c r="I757" s="11" t="str">
        <v/>
      </c>
    </row>
    <row r="758" spans="2:9">
      <c r="B758" s="11" t="str">
        <f t="shared" si="61"/>
        <v/>
      </c>
      <c r="C758" s="11" t="str">
        <f t="shared" si="64"/>
        <v/>
      </c>
      <c r="D758" s="11" t="str">
        <f t="shared" si="65"/>
        <v/>
      </c>
      <c r="E758" s="11" t="str">
        <f t="shared" si="62"/>
        <v/>
      </c>
      <c r="F758" s="11" t="str">
        <f t="shared" si="63"/>
        <v/>
      </c>
      <c r="G758" s="10" t="str">
        <v/>
      </c>
      <c r="H758" s="11" t="str">
        <v/>
      </c>
      <c r="I758" s="11" t="str">
        <v/>
      </c>
    </row>
    <row r="759" spans="2:9">
      <c r="B759" s="11" t="str">
        <f t="shared" si="61"/>
        <v/>
      </c>
      <c r="C759" s="11" t="str">
        <f t="shared" si="64"/>
        <v/>
      </c>
      <c r="D759" s="11" t="str">
        <f t="shared" si="65"/>
        <v/>
      </c>
      <c r="E759" s="11" t="str">
        <f t="shared" si="62"/>
        <v/>
      </c>
      <c r="F759" s="11" t="str">
        <f t="shared" si="63"/>
        <v/>
      </c>
      <c r="G759" s="10" t="str">
        <v/>
      </c>
      <c r="H759" s="11" t="str">
        <v/>
      </c>
      <c r="I759" s="11" t="str">
        <v/>
      </c>
    </row>
    <row r="760" spans="2:9">
      <c r="B760" s="11" t="str">
        <f t="shared" si="61"/>
        <v/>
      </c>
      <c r="C760" s="11" t="str">
        <f t="shared" si="64"/>
        <v/>
      </c>
      <c r="D760" s="11" t="str">
        <f t="shared" si="65"/>
        <v/>
      </c>
      <c r="E760" s="11" t="str">
        <f t="shared" si="62"/>
        <v/>
      </c>
      <c r="F760" s="11" t="str">
        <f t="shared" si="63"/>
        <v/>
      </c>
      <c r="G760" s="10" t="str">
        <v/>
      </c>
      <c r="H760" s="11" t="str">
        <v/>
      </c>
      <c r="I760" s="11" t="str">
        <v/>
      </c>
    </row>
    <row r="761" spans="2:9">
      <c r="B761" s="11" t="str">
        <f t="shared" si="61"/>
        <v/>
      </c>
      <c r="C761" s="11" t="str">
        <f t="shared" si="64"/>
        <v/>
      </c>
      <c r="D761" s="11" t="str">
        <f t="shared" si="65"/>
        <v/>
      </c>
      <c r="E761" s="11" t="str">
        <f t="shared" si="62"/>
        <v/>
      </c>
      <c r="F761" s="11" t="str">
        <f t="shared" si="63"/>
        <v/>
      </c>
      <c r="G761" s="10" t="str">
        <v/>
      </c>
      <c r="H761" s="11" t="str">
        <v/>
      </c>
      <c r="I761" s="11" t="str">
        <v/>
      </c>
    </row>
    <row r="762" spans="2:9">
      <c r="B762" s="11" t="str">
        <f t="shared" si="61"/>
        <v/>
      </c>
      <c r="C762" s="11" t="str">
        <f t="shared" si="64"/>
        <v/>
      </c>
      <c r="D762" s="11" t="str">
        <f t="shared" si="65"/>
        <v/>
      </c>
      <c r="E762" s="11" t="str">
        <f t="shared" si="62"/>
        <v/>
      </c>
      <c r="F762" s="11" t="str">
        <f t="shared" si="63"/>
        <v/>
      </c>
      <c r="G762" s="10" t="str">
        <v/>
      </c>
      <c r="H762" s="11" t="str">
        <v/>
      </c>
      <c r="I762" s="11" t="str">
        <v/>
      </c>
    </row>
    <row r="763" spans="2:9">
      <c r="B763" s="11" t="str">
        <f t="shared" si="61"/>
        <v/>
      </c>
      <c r="C763" s="11" t="str">
        <f t="shared" si="64"/>
        <v/>
      </c>
      <c r="D763" s="11" t="str">
        <f t="shared" si="65"/>
        <v/>
      </c>
      <c r="E763" s="11" t="str">
        <f t="shared" si="62"/>
        <v/>
      </c>
      <c r="F763" s="11" t="str">
        <f t="shared" si="63"/>
        <v/>
      </c>
      <c r="G763" s="10" t="str">
        <v/>
      </c>
      <c r="H763" s="11" t="str">
        <v/>
      </c>
      <c r="I763" s="11" t="str">
        <v/>
      </c>
    </row>
    <row r="764" spans="2:9">
      <c r="B764" s="11" t="str">
        <f t="shared" si="61"/>
        <v/>
      </c>
      <c r="C764" s="11" t="str">
        <f t="shared" si="64"/>
        <v/>
      </c>
      <c r="D764" s="11" t="str">
        <f t="shared" si="65"/>
        <v/>
      </c>
      <c r="E764" s="11" t="str">
        <f t="shared" si="62"/>
        <v/>
      </c>
      <c r="F764" s="11" t="str">
        <f t="shared" si="63"/>
        <v/>
      </c>
      <c r="G764" s="10" t="str">
        <v/>
      </c>
      <c r="H764" s="11" t="str">
        <v/>
      </c>
      <c r="I764" s="11" t="str">
        <v/>
      </c>
    </row>
    <row r="765" spans="2:9">
      <c r="B765" s="11" t="str">
        <f t="shared" si="61"/>
        <v/>
      </c>
      <c r="C765" s="11" t="str">
        <f t="shared" si="64"/>
        <v/>
      </c>
      <c r="D765" s="11" t="str">
        <f t="shared" si="65"/>
        <v/>
      </c>
      <c r="E765" s="11" t="str">
        <f t="shared" si="62"/>
        <v/>
      </c>
      <c r="F765" s="11" t="str">
        <f t="shared" si="63"/>
        <v/>
      </c>
      <c r="G765" s="10" t="str">
        <v/>
      </c>
      <c r="H765" s="11" t="str">
        <v/>
      </c>
      <c r="I765" s="11" t="str">
        <v/>
      </c>
    </row>
    <row r="766" spans="2:9">
      <c r="B766" s="11" t="str">
        <f t="shared" si="61"/>
        <v/>
      </c>
      <c r="C766" s="11" t="str">
        <f t="shared" si="64"/>
        <v/>
      </c>
      <c r="D766" s="11" t="str">
        <f t="shared" si="65"/>
        <v/>
      </c>
      <c r="E766" s="11" t="str">
        <f t="shared" si="62"/>
        <v/>
      </c>
      <c r="F766" s="11" t="str">
        <f t="shared" si="63"/>
        <v/>
      </c>
      <c r="G766" s="10" t="str">
        <v/>
      </c>
      <c r="H766" s="11" t="str">
        <v/>
      </c>
      <c r="I766" s="11" t="str">
        <v/>
      </c>
    </row>
    <row r="767" spans="2:9">
      <c r="B767" s="11" t="str">
        <f t="shared" si="61"/>
        <v/>
      </c>
      <c r="C767" s="11" t="str">
        <f t="shared" si="64"/>
        <v/>
      </c>
      <c r="D767" s="11" t="str">
        <f t="shared" si="65"/>
        <v/>
      </c>
      <c r="E767" s="11" t="str">
        <f t="shared" si="62"/>
        <v/>
      </c>
      <c r="F767" s="11" t="str">
        <f t="shared" si="63"/>
        <v/>
      </c>
      <c r="G767" s="10" t="str">
        <v/>
      </c>
      <c r="H767" s="11" t="str">
        <v/>
      </c>
      <c r="I767" s="11" t="str">
        <v/>
      </c>
    </row>
    <row r="768" spans="2:9">
      <c r="B768" s="11" t="str">
        <f t="shared" si="61"/>
        <v/>
      </c>
      <c r="C768" s="11" t="str">
        <f t="shared" si="64"/>
        <v/>
      </c>
      <c r="D768" s="11" t="str">
        <f t="shared" si="65"/>
        <v/>
      </c>
      <c r="E768" s="11" t="str">
        <f t="shared" si="62"/>
        <v/>
      </c>
      <c r="F768" s="11" t="str">
        <f t="shared" si="63"/>
        <v/>
      </c>
      <c r="G768" s="10" t="str">
        <v/>
      </c>
      <c r="H768" s="11" t="str">
        <v/>
      </c>
      <c r="I768" s="11" t="str">
        <v/>
      </c>
    </row>
    <row r="769" spans="2:9">
      <c r="B769" s="11" t="str">
        <f t="shared" ref="B769:B832" si="66">IFERROR(IF(FIND(" ",A769)=6,IF(IFERROR(FIND(" PB",A769),"")&lt;&gt;"","артикул",IF(IFERROR(FIND(" CRN",A769),"")&lt;&gt;"","артикул","")),""),"")</f>
        <v/>
      </c>
      <c r="C769" s="11" t="str">
        <f t="shared" si="64"/>
        <v/>
      </c>
      <c r="D769" s="11" t="str">
        <f t="shared" si="65"/>
        <v/>
      </c>
      <c r="E769" s="11" t="str">
        <f t="shared" si="62"/>
        <v/>
      </c>
      <c r="F769" s="11" t="str">
        <f t="shared" si="63"/>
        <v/>
      </c>
      <c r="G769" s="10" t="str">
        <v/>
      </c>
      <c r="H769" s="11" t="str">
        <v/>
      </c>
      <c r="I769" s="11" t="str">
        <v/>
      </c>
    </row>
    <row r="770" spans="2:9">
      <c r="B770" s="11" t="str">
        <f t="shared" si="66"/>
        <v/>
      </c>
      <c r="C770" s="11" t="str">
        <f t="shared" si="64"/>
        <v/>
      </c>
      <c r="D770" s="11" t="str">
        <f t="shared" si="65"/>
        <v/>
      </c>
      <c r="E770" s="11" t="str">
        <f t="shared" ref="E770:E833" si="67" xml:space="preserve">
IF(B770="Артикул",
IF(
AND(RIGHT(A771,1)="%",
RIGHT(A772,1)="%",
RIGHT(A773,1)="%",
RIGHT(A774,1)="%"),MID(A775,FIND(" ",A775),50),
IF(
AND(RIGHT(A771,1)="%",
RIGHT(A772,1)="%",
RIGHT(A773,1)="%"),MID(A774,FIND(" ",A774),50),
IF(
AND(RIGHT(A771,1)="%",
RIGHT(A772,1)="%"),
MID(A773,FIND(" ",A773),50),
IF(
RIGHT(A771,1)="%",
MID(A772,FIND(" ",A772),50),"")))),"")</f>
        <v/>
      </c>
      <c r="F770" s="11" t="str">
        <f t="shared" ref="F770:F833" si="68">IFERROR(
IF(
AND(LEFT(A770,8)="Discount",FIND("%",A770)&gt;0),
MID(A770,
FIND(" ",A770),
FIND("%",A770)-FIND(" ",A770))
*-1,""),"")</f>
        <v/>
      </c>
      <c r="G770" s="10" t="str">
        <v/>
      </c>
      <c r="H770" s="11" t="str">
        <v/>
      </c>
      <c r="I770" s="11" t="str">
        <v/>
      </c>
    </row>
    <row r="771" spans="2:9">
      <c r="B771" s="11" t="str">
        <f t="shared" si="66"/>
        <v/>
      </c>
      <c r="C771" s="11" t="str">
        <f t="shared" si="64"/>
        <v/>
      </c>
      <c r="D771" s="11" t="str">
        <f t="shared" si="65"/>
        <v/>
      </c>
      <c r="E771" s="11" t="str">
        <f t="shared" si="67"/>
        <v/>
      </c>
      <c r="F771" s="11" t="str">
        <f t="shared" si="68"/>
        <v/>
      </c>
      <c r="G771" s="10" t="str">
        <v/>
      </c>
      <c r="H771" s="11" t="str">
        <v/>
      </c>
      <c r="I771" s="11" t="str">
        <v/>
      </c>
    </row>
    <row r="772" spans="2:9">
      <c r="B772" s="11" t="str">
        <f t="shared" si="66"/>
        <v/>
      </c>
      <c r="C772" s="11" t="str">
        <f t="shared" si="64"/>
        <v/>
      </c>
      <c r="D772" s="11" t="str">
        <f t="shared" si="65"/>
        <v/>
      </c>
      <c r="E772" s="11" t="str">
        <f t="shared" si="67"/>
        <v/>
      </c>
      <c r="F772" s="11" t="str">
        <f t="shared" si="68"/>
        <v/>
      </c>
      <c r="G772" s="10" t="str">
        <v/>
      </c>
      <c r="H772" s="11" t="str">
        <v/>
      </c>
      <c r="I772" s="11" t="str">
        <v/>
      </c>
    </row>
    <row r="773" spans="2:9">
      <c r="B773" s="11" t="str">
        <f t="shared" si="66"/>
        <v/>
      </c>
      <c r="C773" s="11" t="str">
        <f t="shared" si="64"/>
        <v/>
      </c>
      <c r="D773" s="11" t="str">
        <f t="shared" si="65"/>
        <v/>
      </c>
      <c r="E773" s="11" t="str">
        <f t="shared" si="67"/>
        <v/>
      </c>
      <c r="F773" s="11" t="str">
        <f t="shared" si="68"/>
        <v/>
      </c>
      <c r="G773" s="10" t="str">
        <v/>
      </c>
      <c r="H773" s="11" t="str">
        <v/>
      </c>
      <c r="I773" s="11" t="str">
        <v/>
      </c>
    </row>
    <row r="774" spans="2:9">
      <c r="B774" s="11" t="str">
        <f t="shared" si="66"/>
        <v/>
      </c>
      <c r="C774" s="11" t="str">
        <f t="shared" si="64"/>
        <v/>
      </c>
      <c r="D774" s="11" t="str">
        <f t="shared" si="65"/>
        <v/>
      </c>
      <c r="E774" s="11" t="str">
        <f t="shared" si="67"/>
        <v/>
      </c>
      <c r="F774" s="11" t="str">
        <f t="shared" si="68"/>
        <v/>
      </c>
      <c r="G774" s="10" t="str">
        <v/>
      </c>
      <c r="H774" s="11" t="str">
        <v/>
      </c>
      <c r="I774" s="11" t="str">
        <v/>
      </c>
    </row>
    <row r="775" spans="2:9">
      <c r="B775" s="11" t="str">
        <f t="shared" si="66"/>
        <v/>
      </c>
      <c r="C775" s="11" t="str">
        <f t="shared" si="64"/>
        <v/>
      </c>
      <c r="D775" s="11" t="str">
        <f t="shared" si="65"/>
        <v/>
      </c>
      <c r="E775" s="11" t="str">
        <f t="shared" si="67"/>
        <v/>
      </c>
      <c r="F775" s="11" t="str">
        <f t="shared" si="68"/>
        <v/>
      </c>
      <c r="G775" s="10" t="str">
        <v/>
      </c>
      <c r="H775" s="11" t="str">
        <v/>
      </c>
      <c r="I775" s="11" t="str">
        <v/>
      </c>
    </row>
    <row r="776" spans="2:9">
      <c r="B776" s="11" t="str">
        <f t="shared" si="66"/>
        <v/>
      </c>
      <c r="C776" s="11" t="str">
        <f t="shared" si="64"/>
        <v/>
      </c>
      <c r="D776" s="11" t="str">
        <f t="shared" si="65"/>
        <v/>
      </c>
      <c r="E776" s="11" t="str">
        <f t="shared" si="67"/>
        <v/>
      </c>
      <c r="F776" s="11" t="str">
        <f t="shared" si="68"/>
        <v/>
      </c>
      <c r="G776" s="10" t="str">
        <v/>
      </c>
      <c r="H776" s="11" t="str">
        <v/>
      </c>
      <c r="I776" s="11" t="str">
        <v/>
      </c>
    </row>
    <row r="777" spans="2:9">
      <c r="B777" s="11" t="str">
        <f t="shared" si="66"/>
        <v/>
      </c>
      <c r="C777" s="11" t="str">
        <f t="shared" si="64"/>
        <v/>
      </c>
      <c r="D777" s="11" t="str">
        <f t="shared" si="65"/>
        <v/>
      </c>
      <c r="E777" s="11" t="str">
        <f t="shared" si="67"/>
        <v/>
      </c>
      <c r="F777" s="11" t="str">
        <f t="shared" si="68"/>
        <v/>
      </c>
      <c r="G777" s="10" t="str">
        <v/>
      </c>
      <c r="H777" s="11" t="str">
        <v/>
      </c>
      <c r="I777" s="11" t="str">
        <v/>
      </c>
    </row>
    <row r="778" spans="2:9">
      <c r="B778" s="11" t="str">
        <f t="shared" si="66"/>
        <v/>
      </c>
      <c r="C778" s="11" t="str">
        <f t="shared" si="64"/>
        <v/>
      </c>
      <c r="D778" s="11" t="str">
        <f t="shared" si="65"/>
        <v/>
      </c>
      <c r="E778" s="11" t="str">
        <f t="shared" si="67"/>
        <v/>
      </c>
      <c r="F778" s="11" t="str">
        <f t="shared" si="68"/>
        <v/>
      </c>
      <c r="G778" s="10" t="str">
        <v/>
      </c>
      <c r="H778" s="11" t="str">
        <v/>
      </c>
      <c r="I778" s="11" t="str">
        <v/>
      </c>
    </row>
    <row r="779" spans="2:9">
      <c r="B779" s="11" t="str">
        <f t="shared" si="66"/>
        <v/>
      </c>
      <c r="C779" s="11" t="str">
        <f t="shared" si="64"/>
        <v/>
      </c>
      <c r="D779" s="11" t="str">
        <f t="shared" si="65"/>
        <v/>
      </c>
      <c r="E779" s="11" t="str">
        <f t="shared" si="67"/>
        <v/>
      </c>
      <c r="F779" s="11" t="str">
        <f t="shared" si="68"/>
        <v/>
      </c>
      <c r="G779" s="10" t="str">
        <v/>
      </c>
      <c r="H779" s="11" t="str">
        <v/>
      </c>
      <c r="I779" s="11" t="str">
        <v/>
      </c>
    </row>
    <row r="780" spans="2:9">
      <c r="B780" s="11" t="str">
        <f t="shared" si="66"/>
        <v/>
      </c>
      <c r="C780" s="11" t="str">
        <f t="shared" si="64"/>
        <v/>
      </c>
      <c r="D780" s="11" t="str">
        <f t="shared" si="65"/>
        <v/>
      </c>
      <c r="E780" s="11" t="str">
        <f t="shared" si="67"/>
        <v/>
      </c>
      <c r="F780" s="11" t="str">
        <f t="shared" si="68"/>
        <v/>
      </c>
      <c r="G780" s="10" t="str">
        <v/>
      </c>
      <c r="H780" s="11" t="str">
        <v/>
      </c>
      <c r="I780" s="11" t="str">
        <v/>
      </c>
    </row>
    <row r="781" spans="2:9">
      <c r="B781" s="11" t="str">
        <f t="shared" si="66"/>
        <v/>
      </c>
      <c r="C781" s="11" t="str">
        <f t="shared" ref="C781:C844" si="69">IF(B781="артикул",A781,"")</f>
        <v/>
      </c>
      <c r="D781" s="11" t="str">
        <f t="shared" ref="D781:D844" si="70">IF(B781="артикул",A782,"")</f>
        <v/>
      </c>
      <c r="E781" s="11" t="str">
        <f t="shared" si="67"/>
        <v/>
      </c>
      <c r="F781" s="11" t="str">
        <f t="shared" si="68"/>
        <v/>
      </c>
      <c r="G781" s="10" t="str">
        <v/>
      </c>
      <c r="H781" s="11" t="str">
        <v/>
      </c>
      <c r="I781" s="11" t="str">
        <v/>
      </c>
    </row>
    <row r="782" spans="2:9">
      <c r="B782" s="11" t="str">
        <f t="shared" si="66"/>
        <v/>
      </c>
      <c r="C782" s="11" t="str">
        <f t="shared" si="69"/>
        <v/>
      </c>
      <c r="D782" s="11" t="str">
        <f t="shared" si="70"/>
        <v/>
      </c>
      <c r="E782" s="11" t="str">
        <f t="shared" si="67"/>
        <v/>
      </c>
      <c r="F782" s="11" t="str">
        <f t="shared" si="68"/>
        <v/>
      </c>
      <c r="G782" s="10" t="str">
        <v/>
      </c>
      <c r="H782" s="11" t="str">
        <v/>
      </c>
      <c r="I782" s="11" t="str">
        <v/>
      </c>
    </row>
    <row r="783" spans="2:9">
      <c r="B783" s="11" t="str">
        <f t="shared" si="66"/>
        <v/>
      </c>
      <c r="C783" s="11" t="str">
        <f t="shared" si="69"/>
        <v/>
      </c>
      <c r="D783" s="11" t="str">
        <f t="shared" si="70"/>
        <v/>
      </c>
      <c r="E783" s="11" t="str">
        <f t="shared" si="67"/>
        <v/>
      </c>
      <c r="F783" s="11" t="str">
        <f t="shared" si="68"/>
        <v/>
      </c>
      <c r="G783" s="10" t="str">
        <v/>
      </c>
      <c r="H783" s="11" t="str">
        <v/>
      </c>
      <c r="I783" s="11" t="str">
        <v/>
      </c>
    </row>
    <row r="784" spans="2:9">
      <c r="B784" s="11" t="str">
        <f t="shared" si="66"/>
        <v/>
      </c>
      <c r="C784" s="11" t="str">
        <f t="shared" si="69"/>
        <v/>
      </c>
      <c r="D784" s="11" t="str">
        <f t="shared" si="70"/>
        <v/>
      </c>
      <c r="E784" s="11" t="str">
        <f t="shared" si="67"/>
        <v/>
      </c>
      <c r="F784" s="11" t="str">
        <f t="shared" si="68"/>
        <v/>
      </c>
      <c r="G784" s="10" t="str">
        <v/>
      </c>
      <c r="H784" s="11" t="str">
        <v/>
      </c>
      <c r="I784" s="11" t="str">
        <v/>
      </c>
    </row>
    <row r="785" spans="2:9">
      <c r="B785" s="11" t="str">
        <f t="shared" si="66"/>
        <v/>
      </c>
      <c r="C785" s="11" t="str">
        <f t="shared" si="69"/>
        <v/>
      </c>
      <c r="D785" s="11" t="str">
        <f t="shared" si="70"/>
        <v/>
      </c>
      <c r="E785" s="11" t="str">
        <f t="shared" si="67"/>
        <v/>
      </c>
      <c r="F785" s="11" t="str">
        <f t="shared" si="68"/>
        <v/>
      </c>
      <c r="G785" s="10" t="str">
        <v/>
      </c>
      <c r="H785" s="11" t="str">
        <v/>
      </c>
      <c r="I785" s="11" t="str">
        <v/>
      </c>
    </row>
    <row r="786" spans="2:9">
      <c r="B786" s="11" t="str">
        <f t="shared" si="66"/>
        <v/>
      </c>
      <c r="C786" s="11" t="str">
        <f t="shared" si="69"/>
        <v/>
      </c>
      <c r="D786" s="11" t="str">
        <f t="shared" si="70"/>
        <v/>
      </c>
      <c r="E786" s="11" t="str">
        <f t="shared" si="67"/>
        <v/>
      </c>
      <c r="F786" s="11" t="str">
        <f t="shared" si="68"/>
        <v/>
      </c>
      <c r="G786" s="10" t="str">
        <v/>
      </c>
      <c r="H786" s="11" t="str">
        <v/>
      </c>
      <c r="I786" s="11" t="str">
        <v/>
      </c>
    </row>
    <row r="787" spans="2:9">
      <c r="B787" s="11" t="str">
        <f t="shared" si="66"/>
        <v/>
      </c>
      <c r="C787" s="11" t="str">
        <f t="shared" si="69"/>
        <v/>
      </c>
      <c r="D787" s="11" t="str">
        <f t="shared" si="70"/>
        <v/>
      </c>
      <c r="E787" s="11" t="str">
        <f t="shared" si="67"/>
        <v/>
      </c>
      <c r="F787" s="11" t="str">
        <f t="shared" si="68"/>
        <v/>
      </c>
      <c r="G787" s="10" t="str">
        <v/>
      </c>
      <c r="H787" s="11" t="str">
        <v/>
      </c>
      <c r="I787" s="11" t="str">
        <v/>
      </c>
    </row>
    <row r="788" spans="2:9">
      <c r="B788" s="11" t="str">
        <f t="shared" si="66"/>
        <v/>
      </c>
      <c r="C788" s="11" t="str">
        <f t="shared" si="69"/>
        <v/>
      </c>
      <c r="D788" s="11" t="str">
        <f t="shared" si="70"/>
        <v/>
      </c>
      <c r="E788" s="11" t="str">
        <f t="shared" si="67"/>
        <v/>
      </c>
      <c r="F788" s="11" t="str">
        <f t="shared" si="68"/>
        <v/>
      </c>
      <c r="G788" s="10" t="str">
        <v/>
      </c>
      <c r="H788" s="11" t="str">
        <v/>
      </c>
      <c r="I788" s="11" t="str">
        <v/>
      </c>
    </row>
    <row r="789" spans="2:9">
      <c r="B789" s="11" t="str">
        <f t="shared" si="66"/>
        <v/>
      </c>
      <c r="C789" s="11" t="str">
        <f t="shared" si="69"/>
        <v/>
      </c>
      <c r="D789" s="11" t="str">
        <f t="shared" si="70"/>
        <v/>
      </c>
      <c r="E789" s="11" t="str">
        <f t="shared" si="67"/>
        <v/>
      </c>
      <c r="F789" s="11" t="str">
        <f t="shared" si="68"/>
        <v/>
      </c>
      <c r="G789" s="10" t="str">
        <v/>
      </c>
      <c r="H789" s="11" t="str">
        <v/>
      </c>
      <c r="I789" s="11" t="str">
        <v/>
      </c>
    </row>
    <row r="790" spans="2:9">
      <c r="B790" s="11" t="str">
        <f t="shared" si="66"/>
        <v/>
      </c>
      <c r="C790" s="11" t="str">
        <f t="shared" si="69"/>
        <v/>
      </c>
      <c r="D790" s="11" t="str">
        <f t="shared" si="70"/>
        <v/>
      </c>
      <c r="E790" s="11" t="str">
        <f t="shared" si="67"/>
        <v/>
      </c>
      <c r="F790" s="11" t="str">
        <f t="shared" si="68"/>
        <v/>
      </c>
      <c r="G790" s="10" t="str">
        <v/>
      </c>
      <c r="H790" s="11" t="str">
        <v/>
      </c>
      <c r="I790" s="11" t="str">
        <v/>
      </c>
    </row>
    <row r="791" spans="2:9">
      <c r="B791" s="11" t="str">
        <f t="shared" si="66"/>
        <v/>
      </c>
      <c r="C791" s="11" t="str">
        <f t="shared" si="69"/>
        <v/>
      </c>
      <c r="D791" s="11" t="str">
        <f t="shared" si="70"/>
        <v/>
      </c>
      <c r="E791" s="11" t="str">
        <f t="shared" si="67"/>
        <v/>
      </c>
      <c r="F791" s="11" t="str">
        <f t="shared" si="68"/>
        <v/>
      </c>
      <c r="G791" s="10" t="str">
        <v/>
      </c>
      <c r="H791" s="11" t="str">
        <v/>
      </c>
      <c r="I791" s="11" t="str">
        <v/>
      </c>
    </row>
    <row r="792" spans="2:9">
      <c r="B792" s="11" t="str">
        <f t="shared" si="66"/>
        <v/>
      </c>
      <c r="C792" s="11" t="str">
        <f t="shared" si="69"/>
        <v/>
      </c>
      <c r="D792" s="11" t="str">
        <f t="shared" si="70"/>
        <v/>
      </c>
      <c r="E792" s="11" t="str">
        <f t="shared" si="67"/>
        <v/>
      </c>
      <c r="F792" s="11" t="str">
        <f t="shared" si="68"/>
        <v/>
      </c>
      <c r="G792" s="10" t="str">
        <v/>
      </c>
      <c r="H792" s="11" t="str">
        <v/>
      </c>
      <c r="I792" s="11" t="str">
        <v/>
      </c>
    </row>
    <row r="793" spans="2:9">
      <c r="B793" s="11" t="str">
        <f t="shared" si="66"/>
        <v/>
      </c>
      <c r="C793" s="11" t="str">
        <f t="shared" si="69"/>
        <v/>
      </c>
      <c r="D793" s="11" t="str">
        <f t="shared" si="70"/>
        <v/>
      </c>
      <c r="E793" s="11" t="str">
        <f t="shared" si="67"/>
        <v/>
      </c>
      <c r="F793" s="11" t="str">
        <f t="shared" si="68"/>
        <v/>
      </c>
      <c r="G793" s="10" t="str">
        <v/>
      </c>
      <c r="H793" s="11" t="str">
        <v/>
      </c>
      <c r="I793" s="11" t="str">
        <v/>
      </c>
    </row>
    <row r="794" spans="2:9">
      <c r="B794" s="11" t="str">
        <f t="shared" si="66"/>
        <v/>
      </c>
      <c r="C794" s="11" t="str">
        <f t="shared" si="69"/>
        <v/>
      </c>
      <c r="D794" s="11" t="str">
        <f t="shared" si="70"/>
        <v/>
      </c>
      <c r="E794" s="11" t="str">
        <f t="shared" si="67"/>
        <v/>
      </c>
      <c r="F794" s="11" t="str">
        <f t="shared" si="68"/>
        <v/>
      </c>
      <c r="G794" s="10" t="str">
        <v/>
      </c>
      <c r="H794" s="11" t="str">
        <v/>
      </c>
      <c r="I794" s="11" t="str">
        <v/>
      </c>
    </row>
    <row r="795" spans="2:9">
      <c r="B795" s="11" t="str">
        <f t="shared" si="66"/>
        <v/>
      </c>
      <c r="C795" s="11" t="str">
        <f t="shared" si="69"/>
        <v/>
      </c>
      <c r="D795" s="11" t="str">
        <f t="shared" si="70"/>
        <v/>
      </c>
      <c r="E795" s="11" t="str">
        <f t="shared" si="67"/>
        <v/>
      </c>
      <c r="F795" s="11" t="str">
        <f t="shared" si="68"/>
        <v/>
      </c>
      <c r="G795" s="10" t="str">
        <v/>
      </c>
      <c r="H795" s="11" t="str">
        <v/>
      </c>
      <c r="I795" s="11" t="str">
        <v/>
      </c>
    </row>
    <row r="796" spans="2:9">
      <c r="B796" s="11" t="str">
        <f t="shared" si="66"/>
        <v/>
      </c>
      <c r="C796" s="11" t="str">
        <f t="shared" si="69"/>
        <v/>
      </c>
      <c r="D796" s="11" t="str">
        <f t="shared" si="70"/>
        <v/>
      </c>
      <c r="E796" s="11" t="str">
        <f t="shared" si="67"/>
        <v/>
      </c>
      <c r="F796" s="11" t="str">
        <f t="shared" si="68"/>
        <v/>
      </c>
      <c r="G796" s="10" t="str">
        <v/>
      </c>
      <c r="H796" s="11" t="str">
        <v/>
      </c>
      <c r="I796" s="11" t="str">
        <v/>
      </c>
    </row>
    <row r="797" spans="2:9">
      <c r="B797" s="11" t="str">
        <f t="shared" si="66"/>
        <v/>
      </c>
      <c r="C797" s="11" t="str">
        <f t="shared" si="69"/>
        <v/>
      </c>
      <c r="D797" s="11" t="str">
        <f t="shared" si="70"/>
        <v/>
      </c>
      <c r="E797" s="11" t="str">
        <f t="shared" si="67"/>
        <v/>
      </c>
      <c r="F797" s="11" t="str">
        <f t="shared" si="68"/>
        <v/>
      </c>
      <c r="G797" s="10" t="str">
        <v/>
      </c>
      <c r="H797" s="11" t="str">
        <v/>
      </c>
      <c r="I797" s="11" t="str">
        <v/>
      </c>
    </row>
    <row r="798" spans="2:9">
      <c r="B798" s="11" t="str">
        <f t="shared" si="66"/>
        <v/>
      </c>
      <c r="C798" s="11" t="str">
        <f t="shared" si="69"/>
        <v/>
      </c>
      <c r="D798" s="11" t="str">
        <f t="shared" si="70"/>
        <v/>
      </c>
      <c r="E798" s="11" t="str">
        <f t="shared" si="67"/>
        <v/>
      </c>
      <c r="F798" s="11" t="str">
        <f t="shared" si="68"/>
        <v/>
      </c>
      <c r="G798" s="10" t="str">
        <v/>
      </c>
      <c r="H798" s="11" t="str">
        <v/>
      </c>
      <c r="I798" s="11" t="str">
        <v/>
      </c>
    </row>
    <row r="799" spans="2:9">
      <c r="B799" s="11" t="str">
        <f t="shared" si="66"/>
        <v/>
      </c>
      <c r="C799" s="11" t="str">
        <f t="shared" si="69"/>
        <v/>
      </c>
      <c r="D799" s="11" t="str">
        <f t="shared" si="70"/>
        <v/>
      </c>
      <c r="E799" s="11" t="str">
        <f t="shared" si="67"/>
        <v/>
      </c>
      <c r="F799" s="11" t="str">
        <f t="shared" si="68"/>
        <v/>
      </c>
      <c r="G799" s="10" t="str">
        <v/>
      </c>
      <c r="H799" s="11" t="str">
        <v/>
      </c>
      <c r="I799" s="11" t="str">
        <v/>
      </c>
    </row>
    <row r="800" spans="2:9">
      <c r="B800" s="11" t="str">
        <f t="shared" si="66"/>
        <v/>
      </c>
      <c r="C800" s="11" t="str">
        <f t="shared" si="69"/>
        <v/>
      </c>
      <c r="D800" s="11" t="str">
        <f t="shared" si="70"/>
        <v/>
      </c>
      <c r="E800" s="11" t="str">
        <f t="shared" si="67"/>
        <v/>
      </c>
      <c r="F800" s="11" t="str">
        <f t="shared" si="68"/>
        <v/>
      </c>
      <c r="G800" s="10" t="str">
        <v/>
      </c>
      <c r="H800" s="11" t="str">
        <v/>
      </c>
      <c r="I800" s="11" t="str">
        <v/>
      </c>
    </row>
    <row r="801" spans="2:9">
      <c r="B801" s="11" t="str">
        <f t="shared" si="66"/>
        <v/>
      </c>
      <c r="C801" s="11" t="str">
        <f t="shared" si="69"/>
        <v/>
      </c>
      <c r="D801" s="11" t="str">
        <f t="shared" si="70"/>
        <v/>
      </c>
      <c r="E801" s="11" t="str">
        <f t="shared" si="67"/>
        <v/>
      </c>
      <c r="F801" s="11" t="str">
        <f t="shared" si="68"/>
        <v/>
      </c>
      <c r="G801" s="10" t="str">
        <v/>
      </c>
      <c r="H801" s="11" t="str">
        <v/>
      </c>
      <c r="I801" s="11" t="str">
        <v/>
      </c>
    </row>
    <row r="802" spans="2:9">
      <c r="B802" s="11" t="str">
        <f t="shared" si="66"/>
        <v/>
      </c>
      <c r="C802" s="11" t="str">
        <f t="shared" si="69"/>
        <v/>
      </c>
      <c r="D802" s="11" t="str">
        <f t="shared" si="70"/>
        <v/>
      </c>
      <c r="E802" s="11" t="str">
        <f t="shared" si="67"/>
        <v/>
      </c>
      <c r="F802" s="11" t="str">
        <f t="shared" si="68"/>
        <v/>
      </c>
      <c r="G802" s="10" t="str">
        <v/>
      </c>
      <c r="H802" s="11" t="str">
        <v/>
      </c>
      <c r="I802" s="11" t="str">
        <v/>
      </c>
    </row>
    <row r="803" spans="2:9">
      <c r="B803" s="11" t="str">
        <f t="shared" si="66"/>
        <v/>
      </c>
      <c r="C803" s="11" t="str">
        <f t="shared" si="69"/>
        <v/>
      </c>
      <c r="D803" s="11" t="str">
        <f t="shared" si="70"/>
        <v/>
      </c>
      <c r="E803" s="11" t="str">
        <f t="shared" si="67"/>
        <v/>
      </c>
      <c r="F803" s="11" t="str">
        <f t="shared" si="68"/>
        <v/>
      </c>
      <c r="G803" s="10" t="str">
        <v/>
      </c>
      <c r="H803" s="11" t="str">
        <v/>
      </c>
      <c r="I803" s="11" t="str">
        <v/>
      </c>
    </row>
    <row r="804" spans="2:9">
      <c r="B804" s="11" t="str">
        <f t="shared" si="66"/>
        <v/>
      </c>
      <c r="C804" s="11" t="str">
        <f t="shared" si="69"/>
        <v/>
      </c>
      <c r="D804" s="11" t="str">
        <f t="shared" si="70"/>
        <v/>
      </c>
      <c r="E804" s="11" t="str">
        <f t="shared" si="67"/>
        <v/>
      </c>
      <c r="F804" s="11" t="str">
        <f t="shared" si="68"/>
        <v/>
      </c>
      <c r="G804" s="10" t="str">
        <v/>
      </c>
      <c r="H804" s="11" t="str">
        <v/>
      </c>
      <c r="I804" s="11" t="str">
        <v/>
      </c>
    </row>
    <row r="805" spans="2:9">
      <c r="B805" s="11" t="str">
        <f t="shared" si="66"/>
        <v/>
      </c>
      <c r="C805" s="11" t="str">
        <f t="shared" si="69"/>
        <v/>
      </c>
      <c r="D805" s="11" t="str">
        <f t="shared" si="70"/>
        <v/>
      </c>
      <c r="E805" s="11" t="str">
        <f t="shared" si="67"/>
        <v/>
      </c>
      <c r="F805" s="11" t="str">
        <f t="shared" si="68"/>
        <v/>
      </c>
      <c r="G805" s="10" t="str">
        <v/>
      </c>
      <c r="H805" s="11" t="str">
        <v/>
      </c>
      <c r="I805" s="11" t="str">
        <v/>
      </c>
    </row>
    <row r="806" spans="2:9">
      <c r="B806" s="11" t="str">
        <f t="shared" si="66"/>
        <v/>
      </c>
      <c r="C806" s="11" t="str">
        <f t="shared" si="69"/>
        <v/>
      </c>
      <c r="D806" s="11" t="str">
        <f t="shared" si="70"/>
        <v/>
      </c>
      <c r="E806" s="11" t="str">
        <f t="shared" si="67"/>
        <v/>
      </c>
      <c r="F806" s="11" t="str">
        <f t="shared" si="68"/>
        <v/>
      </c>
      <c r="G806" s="10" t="str">
        <v/>
      </c>
      <c r="H806" s="11" t="str">
        <v/>
      </c>
      <c r="I806" s="11" t="str">
        <v/>
      </c>
    </row>
    <row r="807" spans="2:9">
      <c r="B807" s="11" t="str">
        <f t="shared" si="66"/>
        <v/>
      </c>
      <c r="C807" s="11" t="str">
        <f t="shared" si="69"/>
        <v/>
      </c>
      <c r="D807" s="11" t="str">
        <f t="shared" si="70"/>
        <v/>
      </c>
      <c r="E807" s="11" t="str">
        <f t="shared" si="67"/>
        <v/>
      </c>
      <c r="F807" s="11" t="str">
        <f t="shared" si="68"/>
        <v/>
      </c>
      <c r="G807" s="10" t="str">
        <v/>
      </c>
      <c r="H807" s="11" t="str">
        <v/>
      </c>
      <c r="I807" s="11" t="str">
        <v/>
      </c>
    </row>
    <row r="808" spans="2:9">
      <c r="B808" s="11" t="str">
        <f t="shared" si="66"/>
        <v/>
      </c>
      <c r="C808" s="11" t="str">
        <f t="shared" si="69"/>
        <v/>
      </c>
      <c r="D808" s="11" t="str">
        <f t="shared" si="70"/>
        <v/>
      </c>
      <c r="E808" s="11" t="str">
        <f t="shared" si="67"/>
        <v/>
      </c>
      <c r="F808" s="11" t="str">
        <f t="shared" si="68"/>
        <v/>
      </c>
      <c r="G808" s="10" t="str">
        <v/>
      </c>
      <c r="H808" s="11" t="str">
        <v/>
      </c>
      <c r="I808" s="11" t="str">
        <v/>
      </c>
    </row>
    <row r="809" spans="2:9">
      <c r="B809" s="11" t="str">
        <f t="shared" si="66"/>
        <v/>
      </c>
      <c r="C809" s="11" t="str">
        <f t="shared" si="69"/>
        <v/>
      </c>
      <c r="D809" s="11" t="str">
        <f t="shared" si="70"/>
        <v/>
      </c>
      <c r="E809" s="11" t="str">
        <f t="shared" si="67"/>
        <v/>
      </c>
      <c r="F809" s="11" t="str">
        <f t="shared" si="68"/>
        <v/>
      </c>
      <c r="G809" s="10" t="str">
        <v/>
      </c>
      <c r="H809" s="11" t="str">
        <v/>
      </c>
      <c r="I809" s="11" t="str">
        <v/>
      </c>
    </row>
    <row r="810" spans="2:9">
      <c r="B810" s="11" t="str">
        <f t="shared" si="66"/>
        <v/>
      </c>
      <c r="C810" s="11" t="str">
        <f t="shared" si="69"/>
        <v/>
      </c>
      <c r="D810" s="11" t="str">
        <f t="shared" si="70"/>
        <v/>
      </c>
      <c r="E810" s="11" t="str">
        <f t="shared" si="67"/>
        <v/>
      </c>
      <c r="F810" s="11" t="str">
        <f t="shared" si="68"/>
        <v/>
      </c>
      <c r="G810" s="10" t="str">
        <v/>
      </c>
      <c r="H810" s="11" t="str">
        <v/>
      </c>
      <c r="I810" s="11" t="str">
        <v/>
      </c>
    </row>
    <row r="811" spans="2:9">
      <c r="B811" s="11" t="str">
        <f t="shared" si="66"/>
        <v/>
      </c>
      <c r="C811" s="11" t="str">
        <f t="shared" si="69"/>
        <v/>
      </c>
      <c r="D811" s="11" t="str">
        <f t="shared" si="70"/>
        <v/>
      </c>
      <c r="E811" s="11" t="str">
        <f t="shared" si="67"/>
        <v/>
      </c>
      <c r="F811" s="11" t="str">
        <f t="shared" si="68"/>
        <v/>
      </c>
      <c r="G811" s="10" t="str">
        <v/>
      </c>
      <c r="H811" s="11" t="str">
        <v/>
      </c>
      <c r="I811" s="11" t="str">
        <v/>
      </c>
    </row>
    <row r="812" spans="2:9">
      <c r="B812" s="11" t="str">
        <f t="shared" si="66"/>
        <v/>
      </c>
      <c r="C812" s="11" t="str">
        <f t="shared" si="69"/>
        <v/>
      </c>
      <c r="D812" s="11" t="str">
        <f t="shared" si="70"/>
        <v/>
      </c>
      <c r="E812" s="11" t="str">
        <f t="shared" si="67"/>
        <v/>
      </c>
      <c r="F812" s="11" t="str">
        <f t="shared" si="68"/>
        <v/>
      </c>
      <c r="G812" s="10" t="str">
        <v/>
      </c>
      <c r="H812" s="11" t="str">
        <v/>
      </c>
      <c r="I812" s="11" t="str">
        <v/>
      </c>
    </row>
    <row r="813" spans="2:9">
      <c r="B813" s="11" t="str">
        <f t="shared" si="66"/>
        <v/>
      </c>
      <c r="C813" s="11" t="str">
        <f t="shared" si="69"/>
        <v/>
      </c>
      <c r="D813" s="11" t="str">
        <f t="shared" si="70"/>
        <v/>
      </c>
      <c r="E813" s="11" t="str">
        <f t="shared" si="67"/>
        <v/>
      </c>
      <c r="F813" s="11" t="str">
        <f t="shared" si="68"/>
        <v/>
      </c>
      <c r="G813" s="10" t="str">
        <v/>
      </c>
      <c r="H813" s="11" t="str">
        <v/>
      </c>
      <c r="I813" s="11" t="str">
        <v/>
      </c>
    </row>
    <row r="814" spans="2:9">
      <c r="B814" s="11" t="str">
        <f t="shared" si="66"/>
        <v/>
      </c>
      <c r="C814" s="11" t="str">
        <f t="shared" si="69"/>
        <v/>
      </c>
      <c r="D814" s="11" t="str">
        <f t="shared" si="70"/>
        <v/>
      </c>
      <c r="E814" s="11" t="str">
        <f t="shared" si="67"/>
        <v/>
      </c>
      <c r="F814" s="11" t="str">
        <f t="shared" si="68"/>
        <v/>
      </c>
      <c r="G814" s="10" t="str">
        <v/>
      </c>
      <c r="H814" s="11" t="str">
        <v/>
      </c>
      <c r="I814" s="11" t="str">
        <v/>
      </c>
    </row>
    <row r="815" spans="2:9">
      <c r="B815" s="11" t="str">
        <f t="shared" si="66"/>
        <v/>
      </c>
      <c r="C815" s="11" t="str">
        <f t="shared" si="69"/>
        <v/>
      </c>
      <c r="D815" s="11" t="str">
        <f t="shared" si="70"/>
        <v/>
      </c>
      <c r="E815" s="11" t="str">
        <f t="shared" si="67"/>
        <v/>
      </c>
      <c r="F815" s="11" t="str">
        <f t="shared" si="68"/>
        <v/>
      </c>
      <c r="G815" s="10" t="str">
        <v/>
      </c>
      <c r="H815" s="11" t="str">
        <v/>
      </c>
      <c r="I815" s="11" t="str">
        <v/>
      </c>
    </row>
    <row r="816" spans="2:9">
      <c r="B816" s="11" t="str">
        <f t="shared" si="66"/>
        <v/>
      </c>
      <c r="C816" s="11" t="str">
        <f t="shared" si="69"/>
        <v/>
      </c>
      <c r="D816" s="11" t="str">
        <f t="shared" si="70"/>
        <v/>
      </c>
      <c r="E816" s="11" t="str">
        <f t="shared" si="67"/>
        <v/>
      </c>
      <c r="F816" s="11" t="str">
        <f t="shared" si="68"/>
        <v/>
      </c>
      <c r="G816" s="10" t="str">
        <v/>
      </c>
      <c r="H816" s="11" t="str">
        <v/>
      </c>
      <c r="I816" s="11" t="str">
        <v/>
      </c>
    </row>
    <row r="817" spans="2:9">
      <c r="B817" s="11" t="str">
        <f t="shared" si="66"/>
        <v/>
      </c>
      <c r="C817" s="11" t="str">
        <f t="shared" si="69"/>
        <v/>
      </c>
      <c r="D817" s="11" t="str">
        <f t="shared" si="70"/>
        <v/>
      </c>
      <c r="E817" s="11" t="str">
        <f t="shared" si="67"/>
        <v/>
      </c>
      <c r="F817" s="11" t="str">
        <f t="shared" si="68"/>
        <v/>
      </c>
      <c r="G817" s="10" t="str">
        <v/>
      </c>
      <c r="H817" s="11" t="str">
        <v/>
      </c>
      <c r="I817" s="11" t="str">
        <v/>
      </c>
    </row>
    <row r="818" spans="2:9">
      <c r="B818" s="11" t="str">
        <f t="shared" si="66"/>
        <v/>
      </c>
      <c r="C818" s="11" t="str">
        <f t="shared" si="69"/>
        <v/>
      </c>
      <c r="D818" s="11" t="str">
        <f t="shared" si="70"/>
        <v/>
      </c>
      <c r="E818" s="11" t="str">
        <f t="shared" si="67"/>
        <v/>
      </c>
      <c r="F818" s="11" t="str">
        <f t="shared" si="68"/>
        <v/>
      </c>
      <c r="G818" s="10" t="str">
        <v/>
      </c>
      <c r="H818" s="11" t="str">
        <v/>
      </c>
      <c r="I818" s="11" t="str">
        <v/>
      </c>
    </row>
    <row r="819" spans="2:9">
      <c r="B819" s="11" t="str">
        <f t="shared" si="66"/>
        <v/>
      </c>
      <c r="C819" s="11" t="str">
        <f t="shared" si="69"/>
        <v/>
      </c>
      <c r="D819" s="11" t="str">
        <f t="shared" si="70"/>
        <v/>
      </c>
      <c r="E819" s="11" t="str">
        <f t="shared" si="67"/>
        <v/>
      </c>
      <c r="F819" s="11" t="str">
        <f t="shared" si="68"/>
        <v/>
      </c>
      <c r="G819" s="10" t="str">
        <v/>
      </c>
      <c r="H819" s="11" t="str">
        <v/>
      </c>
      <c r="I819" s="11" t="str">
        <v/>
      </c>
    </row>
    <row r="820" spans="2:9">
      <c r="B820" s="11" t="str">
        <f t="shared" si="66"/>
        <v/>
      </c>
      <c r="C820" s="11" t="str">
        <f t="shared" si="69"/>
        <v/>
      </c>
      <c r="D820" s="11" t="str">
        <f t="shared" si="70"/>
        <v/>
      </c>
      <c r="E820" s="11" t="str">
        <f t="shared" si="67"/>
        <v/>
      </c>
      <c r="F820" s="11" t="str">
        <f t="shared" si="68"/>
        <v/>
      </c>
      <c r="G820" s="10" t="str">
        <v/>
      </c>
      <c r="H820" s="11" t="str">
        <v/>
      </c>
      <c r="I820" s="11" t="str">
        <v/>
      </c>
    </row>
    <row r="821" spans="2:9">
      <c r="B821" s="11" t="str">
        <f t="shared" si="66"/>
        <v/>
      </c>
      <c r="C821" s="11" t="str">
        <f t="shared" si="69"/>
        <v/>
      </c>
      <c r="D821" s="11" t="str">
        <f t="shared" si="70"/>
        <v/>
      </c>
      <c r="E821" s="11" t="str">
        <f t="shared" si="67"/>
        <v/>
      </c>
      <c r="F821" s="11" t="str">
        <f t="shared" si="68"/>
        <v/>
      </c>
      <c r="G821" s="10" t="str">
        <v/>
      </c>
      <c r="H821" s="11" t="str">
        <v/>
      </c>
      <c r="I821" s="11" t="str">
        <v/>
      </c>
    </row>
    <row r="822" spans="2:9">
      <c r="B822" s="11" t="str">
        <f t="shared" si="66"/>
        <v/>
      </c>
      <c r="C822" s="11" t="str">
        <f t="shared" si="69"/>
        <v/>
      </c>
      <c r="D822" s="11" t="str">
        <f t="shared" si="70"/>
        <v/>
      </c>
      <c r="E822" s="11" t="str">
        <f t="shared" si="67"/>
        <v/>
      </c>
      <c r="F822" s="11" t="str">
        <f t="shared" si="68"/>
        <v/>
      </c>
      <c r="G822" s="10" t="str">
        <v/>
      </c>
      <c r="H822" s="11" t="str">
        <v/>
      </c>
      <c r="I822" s="11" t="str">
        <v/>
      </c>
    </row>
    <row r="823" spans="2:9">
      <c r="B823" s="11" t="str">
        <f t="shared" si="66"/>
        <v/>
      </c>
      <c r="C823" s="11" t="str">
        <f t="shared" si="69"/>
        <v/>
      </c>
      <c r="D823" s="11" t="str">
        <f t="shared" si="70"/>
        <v/>
      </c>
      <c r="E823" s="11" t="str">
        <f t="shared" si="67"/>
        <v/>
      </c>
      <c r="F823" s="11" t="str">
        <f t="shared" si="68"/>
        <v/>
      </c>
      <c r="G823" s="10" t="str">
        <v/>
      </c>
      <c r="H823" s="11" t="str">
        <v/>
      </c>
      <c r="I823" s="11" t="str">
        <v/>
      </c>
    </row>
    <row r="824" spans="2:9">
      <c r="B824" s="11" t="str">
        <f t="shared" si="66"/>
        <v/>
      </c>
      <c r="C824" s="11" t="str">
        <f t="shared" si="69"/>
        <v/>
      </c>
      <c r="D824" s="11" t="str">
        <f t="shared" si="70"/>
        <v/>
      </c>
      <c r="E824" s="11" t="str">
        <f t="shared" si="67"/>
        <v/>
      </c>
      <c r="F824" s="11" t="str">
        <f t="shared" si="68"/>
        <v/>
      </c>
      <c r="G824" s="10" t="str">
        <v/>
      </c>
      <c r="H824" s="11" t="str">
        <v/>
      </c>
      <c r="I824" s="11" t="str">
        <v/>
      </c>
    </row>
    <row r="825" spans="2:9">
      <c r="B825" s="11" t="str">
        <f t="shared" si="66"/>
        <v/>
      </c>
      <c r="C825" s="11" t="str">
        <f t="shared" si="69"/>
        <v/>
      </c>
      <c r="D825" s="11" t="str">
        <f t="shared" si="70"/>
        <v/>
      </c>
      <c r="E825" s="11" t="str">
        <f t="shared" si="67"/>
        <v/>
      </c>
      <c r="F825" s="11" t="str">
        <f t="shared" si="68"/>
        <v/>
      </c>
      <c r="G825" s="10" t="str">
        <v/>
      </c>
      <c r="H825" s="11" t="str">
        <v/>
      </c>
      <c r="I825" s="11" t="str">
        <v/>
      </c>
    </row>
    <row r="826" spans="2:9">
      <c r="B826" s="11" t="str">
        <f t="shared" si="66"/>
        <v/>
      </c>
      <c r="C826" s="11" t="str">
        <f t="shared" si="69"/>
        <v/>
      </c>
      <c r="D826" s="11" t="str">
        <f t="shared" si="70"/>
        <v/>
      </c>
      <c r="E826" s="11" t="str">
        <f t="shared" si="67"/>
        <v/>
      </c>
      <c r="F826" s="11" t="str">
        <f t="shared" si="68"/>
        <v/>
      </c>
      <c r="G826" s="10" t="str">
        <v/>
      </c>
      <c r="H826" s="11" t="str">
        <v/>
      </c>
      <c r="I826" s="11" t="str">
        <v/>
      </c>
    </row>
    <row r="827" spans="2:9">
      <c r="B827" s="11" t="str">
        <f t="shared" si="66"/>
        <v/>
      </c>
      <c r="C827" s="11" t="str">
        <f t="shared" si="69"/>
        <v/>
      </c>
      <c r="D827" s="11" t="str">
        <f t="shared" si="70"/>
        <v/>
      </c>
      <c r="E827" s="11" t="str">
        <f t="shared" si="67"/>
        <v/>
      </c>
      <c r="F827" s="11" t="str">
        <f t="shared" si="68"/>
        <v/>
      </c>
      <c r="G827" s="10" t="str">
        <v/>
      </c>
      <c r="H827" s="11" t="str">
        <v/>
      </c>
      <c r="I827" s="11" t="str">
        <v/>
      </c>
    </row>
    <row r="828" spans="2:9">
      <c r="B828" s="11" t="str">
        <f t="shared" si="66"/>
        <v/>
      </c>
      <c r="C828" s="11" t="str">
        <f t="shared" si="69"/>
        <v/>
      </c>
      <c r="D828" s="11" t="str">
        <f t="shared" si="70"/>
        <v/>
      </c>
      <c r="E828" s="11" t="str">
        <f t="shared" si="67"/>
        <v/>
      </c>
      <c r="F828" s="11" t="str">
        <f t="shared" si="68"/>
        <v/>
      </c>
      <c r="G828" s="10" t="str">
        <v/>
      </c>
      <c r="H828" s="11" t="str">
        <v/>
      </c>
      <c r="I828" s="11" t="str">
        <v/>
      </c>
    </row>
    <row r="829" spans="2:9">
      <c r="B829" s="11" t="str">
        <f t="shared" si="66"/>
        <v/>
      </c>
      <c r="C829" s="11" t="str">
        <f t="shared" si="69"/>
        <v/>
      </c>
      <c r="D829" s="11" t="str">
        <f t="shared" si="70"/>
        <v/>
      </c>
      <c r="E829" s="11" t="str">
        <f t="shared" si="67"/>
        <v/>
      </c>
      <c r="F829" s="11" t="str">
        <f t="shared" si="68"/>
        <v/>
      </c>
      <c r="G829" s="10" t="str">
        <v/>
      </c>
      <c r="H829" s="11" t="str">
        <v/>
      </c>
      <c r="I829" s="11" t="str">
        <v/>
      </c>
    </row>
    <row r="830" spans="2:9">
      <c r="B830" s="11" t="str">
        <f t="shared" si="66"/>
        <v/>
      </c>
      <c r="C830" s="11" t="str">
        <f t="shared" si="69"/>
        <v/>
      </c>
      <c r="D830" s="11" t="str">
        <f t="shared" si="70"/>
        <v/>
      </c>
      <c r="E830" s="11" t="str">
        <f t="shared" si="67"/>
        <v/>
      </c>
      <c r="F830" s="11" t="str">
        <f t="shared" si="68"/>
        <v/>
      </c>
      <c r="G830" s="10" t="str">
        <v/>
      </c>
      <c r="H830" s="11" t="str">
        <v/>
      </c>
      <c r="I830" s="11" t="str">
        <v/>
      </c>
    </row>
    <row r="831" spans="2:9">
      <c r="B831" s="11" t="str">
        <f t="shared" si="66"/>
        <v/>
      </c>
      <c r="C831" s="11" t="str">
        <f t="shared" si="69"/>
        <v/>
      </c>
      <c r="D831" s="11" t="str">
        <f t="shared" si="70"/>
        <v/>
      </c>
      <c r="E831" s="11" t="str">
        <f t="shared" si="67"/>
        <v/>
      </c>
      <c r="F831" s="11" t="str">
        <f t="shared" si="68"/>
        <v/>
      </c>
      <c r="G831" s="10" t="str">
        <v/>
      </c>
      <c r="H831" s="11" t="str">
        <v/>
      </c>
      <c r="I831" s="11" t="str">
        <v/>
      </c>
    </row>
    <row r="832" spans="2:9">
      <c r="B832" s="11" t="str">
        <f t="shared" si="66"/>
        <v/>
      </c>
      <c r="C832" s="11" t="str">
        <f t="shared" si="69"/>
        <v/>
      </c>
      <c r="D832" s="11" t="str">
        <f t="shared" si="70"/>
        <v/>
      </c>
      <c r="E832" s="11" t="str">
        <f t="shared" si="67"/>
        <v/>
      </c>
      <c r="F832" s="11" t="str">
        <f t="shared" si="68"/>
        <v/>
      </c>
      <c r="G832" s="10" t="str">
        <v/>
      </c>
      <c r="H832" s="11" t="str">
        <v/>
      </c>
      <c r="I832" s="11" t="str">
        <v/>
      </c>
    </row>
    <row r="833" spans="2:9">
      <c r="B833" s="11" t="str">
        <f t="shared" ref="B833:B896" si="71">IFERROR(IF(FIND(" ",A833)=6,IF(IFERROR(FIND(" PB",A833),"")&lt;&gt;"","артикул",IF(IFERROR(FIND(" CRN",A833),"")&lt;&gt;"","артикул","")),""),"")</f>
        <v/>
      </c>
      <c r="C833" s="11" t="str">
        <f t="shared" si="69"/>
        <v/>
      </c>
      <c r="D833" s="11" t="str">
        <f t="shared" si="70"/>
        <v/>
      </c>
      <c r="E833" s="11" t="str">
        <f t="shared" si="67"/>
        <v/>
      </c>
      <c r="F833" s="11" t="str">
        <f t="shared" si="68"/>
        <v/>
      </c>
      <c r="G833" s="10" t="str">
        <v/>
      </c>
      <c r="H833" s="11" t="str">
        <v/>
      </c>
      <c r="I833" s="11" t="str">
        <v/>
      </c>
    </row>
    <row r="834" spans="2:9">
      <c r="B834" s="11" t="str">
        <f t="shared" si="71"/>
        <v/>
      </c>
      <c r="C834" s="11" t="str">
        <f t="shared" si="69"/>
        <v/>
      </c>
      <c r="D834" s="11" t="str">
        <f t="shared" si="70"/>
        <v/>
      </c>
      <c r="E834" s="11" t="str">
        <f t="shared" ref="E834:E897" si="72" xml:space="preserve">
IF(B834="Артикул",
IF(
AND(RIGHT(A835,1)="%",
RIGHT(A836,1)="%",
RIGHT(A837,1)="%",
RIGHT(A838,1)="%"),MID(A839,FIND(" ",A839),50),
IF(
AND(RIGHT(A835,1)="%",
RIGHT(A836,1)="%",
RIGHT(A837,1)="%"),MID(A838,FIND(" ",A838),50),
IF(
AND(RIGHT(A835,1)="%",
RIGHT(A836,1)="%"),
MID(A837,FIND(" ",A837),50),
IF(
RIGHT(A835,1)="%",
MID(A836,FIND(" ",A836),50),"")))),"")</f>
        <v/>
      </c>
      <c r="F834" s="11" t="str">
        <f t="shared" ref="F834:F897" si="73">IFERROR(
IF(
AND(LEFT(A834,8)="Discount",FIND("%",A834)&gt;0),
MID(A834,
FIND(" ",A834),
FIND("%",A834)-FIND(" ",A834))
*-1,""),"")</f>
        <v/>
      </c>
      <c r="G834" s="10" t="str">
        <v/>
      </c>
      <c r="H834" s="11" t="str">
        <v/>
      </c>
      <c r="I834" s="11" t="str">
        <v/>
      </c>
    </row>
    <row r="835" spans="2:9">
      <c r="B835" s="11" t="str">
        <f t="shared" si="71"/>
        <v/>
      </c>
      <c r="C835" s="11" t="str">
        <f t="shared" si="69"/>
        <v/>
      </c>
      <c r="D835" s="11" t="str">
        <f t="shared" si="70"/>
        <v/>
      </c>
      <c r="E835" s="11" t="str">
        <f t="shared" si="72"/>
        <v/>
      </c>
      <c r="F835" s="11" t="str">
        <f t="shared" si="73"/>
        <v/>
      </c>
      <c r="G835" s="10" t="str">
        <v/>
      </c>
      <c r="H835" s="11" t="str">
        <v/>
      </c>
      <c r="I835" s="11" t="str">
        <v/>
      </c>
    </row>
    <row r="836" spans="2:9">
      <c r="B836" s="11" t="str">
        <f t="shared" si="71"/>
        <v/>
      </c>
      <c r="C836" s="11" t="str">
        <f t="shared" si="69"/>
        <v/>
      </c>
      <c r="D836" s="11" t="str">
        <f t="shared" si="70"/>
        <v/>
      </c>
      <c r="E836" s="11" t="str">
        <f t="shared" si="72"/>
        <v/>
      </c>
      <c r="F836" s="11" t="str">
        <f t="shared" si="73"/>
        <v/>
      </c>
      <c r="G836" s="10" t="str">
        <v/>
      </c>
      <c r="H836" s="11" t="str">
        <v/>
      </c>
      <c r="I836" s="11" t="str">
        <v/>
      </c>
    </row>
    <row r="837" spans="2:9">
      <c r="B837" s="11" t="str">
        <f t="shared" si="71"/>
        <v/>
      </c>
      <c r="C837" s="11" t="str">
        <f t="shared" si="69"/>
        <v/>
      </c>
      <c r="D837" s="11" t="str">
        <f t="shared" si="70"/>
        <v/>
      </c>
      <c r="E837" s="11" t="str">
        <f t="shared" si="72"/>
        <v/>
      </c>
      <c r="F837" s="11" t="str">
        <f t="shared" si="73"/>
        <v/>
      </c>
      <c r="G837" s="10" t="str">
        <v/>
      </c>
      <c r="H837" s="11" t="str">
        <v/>
      </c>
      <c r="I837" s="11" t="str">
        <v/>
      </c>
    </row>
    <row r="838" spans="2:9">
      <c r="B838" s="11" t="str">
        <f t="shared" si="71"/>
        <v/>
      </c>
      <c r="C838" s="11" t="str">
        <f t="shared" si="69"/>
        <v/>
      </c>
      <c r="D838" s="11" t="str">
        <f t="shared" si="70"/>
        <v/>
      </c>
      <c r="E838" s="11" t="str">
        <f t="shared" si="72"/>
        <v/>
      </c>
      <c r="F838" s="11" t="str">
        <f t="shared" si="73"/>
        <v/>
      </c>
      <c r="G838" s="10" t="str">
        <v/>
      </c>
      <c r="H838" s="11" t="str">
        <v/>
      </c>
      <c r="I838" s="11" t="str">
        <v/>
      </c>
    </row>
    <row r="839" spans="2:9">
      <c r="B839" s="11" t="str">
        <f t="shared" si="71"/>
        <v/>
      </c>
      <c r="C839" s="11" t="str">
        <f t="shared" si="69"/>
        <v/>
      </c>
      <c r="D839" s="11" t="str">
        <f t="shared" si="70"/>
        <v/>
      </c>
      <c r="E839" s="11" t="str">
        <f t="shared" si="72"/>
        <v/>
      </c>
      <c r="F839" s="11" t="str">
        <f t="shared" si="73"/>
        <v/>
      </c>
      <c r="G839" s="10" t="str">
        <v/>
      </c>
      <c r="H839" s="11" t="str">
        <v/>
      </c>
      <c r="I839" s="11" t="str">
        <v/>
      </c>
    </row>
    <row r="840" spans="2:9">
      <c r="B840" s="11" t="str">
        <f t="shared" si="71"/>
        <v/>
      </c>
      <c r="C840" s="11" t="str">
        <f t="shared" si="69"/>
        <v/>
      </c>
      <c r="D840" s="11" t="str">
        <f t="shared" si="70"/>
        <v/>
      </c>
      <c r="E840" s="11" t="str">
        <f t="shared" si="72"/>
        <v/>
      </c>
      <c r="F840" s="11" t="str">
        <f t="shared" si="73"/>
        <v/>
      </c>
      <c r="G840" s="10" t="str">
        <v/>
      </c>
      <c r="H840" s="11" t="str">
        <v/>
      </c>
      <c r="I840" s="11" t="str">
        <v/>
      </c>
    </row>
    <row r="841" spans="2:9">
      <c r="B841" s="11" t="str">
        <f t="shared" si="71"/>
        <v/>
      </c>
      <c r="C841" s="11" t="str">
        <f t="shared" si="69"/>
        <v/>
      </c>
      <c r="D841" s="11" t="str">
        <f t="shared" si="70"/>
        <v/>
      </c>
      <c r="E841" s="11" t="str">
        <f t="shared" si="72"/>
        <v/>
      </c>
      <c r="F841" s="11" t="str">
        <f t="shared" si="73"/>
        <v/>
      </c>
      <c r="G841" s="10" t="str">
        <v/>
      </c>
      <c r="H841" s="11" t="str">
        <v/>
      </c>
      <c r="I841" s="11" t="str">
        <v/>
      </c>
    </row>
    <row r="842" spans="2:9">
      <c r="B842" s="11" t="str">
        <f t="shared" si="71"/>
        <v/>
      </c>
      <c r="C842" s="11" t="str">
        <f t="shared" si="69"/>
        <v/>
      </c>
      <c r="D842" s="11" t="str">
        <f t="shared" si="70"/>
        <v/>
      </c>
      <c r="E842" s="11" t="str">
        <f t="shared" si="72"/>
        <v/>
      </c>
      <c r="F842" s="11" t="str">
        <f t="shared" si="73"/>
        <v/>
      </c>
      <c r="G842" s="10" t="str">
        <v/>
      </c>
      <c r="H842" s="11" t="str">
        <v/>
      </c>
      <c r="I842" s="11" t="str">
        <v/>
      </c>
    </row>
    <row r="843" spans="2:9">
      <c r="B843" s="11" t="str">
        <f t="shared" si="71"/>
        <v/>
      </c>
      <c r="C843" s="11" t="str">
        <f t="shared" si="69"/>
        <v/>
      </c>
      <c r="D843" s="11" t="str">
        <f t="shared" si="70"/>
        <v/>
      </c>
      <c r="E843" s="11" t="str">
        <f t="shared" si="72"/>
        <v/>
      </c>
      <c r="F843" s="11" t="str">
        <f t="shared" si="73"/>
        <v/>
      </c>
      <c r="G843" s="10" t="str">
        <v/>
      </c>
      <c r="H843" s="11" t="str">
        <v/>
      </c>
      <c r="I843" s="11" t="str">
        <v/>
      </c>
    </row>
    <row r="844" spans="2:9">
      <c r="B844" s="11" t="str">
        <f t="shared" si="71"/>
        <v/>
      </c>
      <c r="C844" s="11" t="str">
        <f t="shared" si="69"/>
        <v/>
      </c>
      <c r="D844" s="11" t="str">
        <f t="shared" si="70"/>
        <v/>
      </c>
      <c r="E844" s="11" t="str">
        <f t="shared" si="72"/>
        <v/>
      </c>
      <c r="F844" s="11" t="str">
        <f t="shared" si="73"/>
        <v/>
      </c>
      <c r="G844" s="10" t="str">
        <v/>
      </c>
      <c r="H844" s="11" t="str">
        <v/>
      </c>
      <c r="I844" s="11" t="str">
        <v/>
      </c>
    </row>
    <row r="845" spans="2:9">
      <c r="B845" s="11" t="str">
        <f t="shared" si="71"/>
        <v/>
      </c>
      <c r="C845" s="11" t="str">
        <f t="shared" ref="C845:C908" si="74">IF(B845="артикул",A845,"")</f>
        <v/>
      </c>
      <c r="D845" s="11" t="str">
        <f t="shared" ref="D845:D908" si="75">IF(B845="артикул",A846,"")</f>
        <v/>
      </c>
      <c r="E845" s="11" t="str">
        <f t="shared" si="72"/>
        <v/>
      </c>
      <c r="F845" s="11" t="str">
        <f t="shared" si="73"/>
        <v/>
      </c>
      <c r="G845" s="10" t="str">
        <v/>
      </c>
      <c r="H845" s="11" t="str">
        <v/>
      </c>
      <c r="I845" s="11" t="str">
        <v/>
      </c>
    </row>
    <row r="846" spans="2:9">
      <c r="B846" s="11" t="str">
        <f t="shared" si="71"/>
        <v/>
      </c>
      <c r="C846" s="11" t="str">
        <f t="shared" si="74"/>
        <v/>
      </c>
      <c r="D846" s="11" t="str">
        <f t="shared" si="75"/>
        <v/>
      </c>
      <c r="E846" s="11" t="str">
        <f t="shared" si="72"/>
        <v/>
      </c>
      <c r="F846" s="11" t="str">
        <f t="shared" si="73"/>
        <v/>
      </c>
      <c r="G846" s="10" t="str">
        <v/>
      </c>
      <c r="H846" s="11" t="str">
        <v/>
      </c>
      <c r="I846" s="11" t="str">
        <v/>
      </c>
    </row>
    <row r="847" spans="2:9">
      <c r="B847" s="11" t="str">
        <f t="shared" si="71"/>
        <v/>
      </c>
      <c r="C847" s="11" t="str">
        <f t="shared" si="74"/>
        <v/>
      </c>
      <c r="D847" s="11" t="str">
        <f t="shared" si="75"/>
        <v/>
      </c>
      <c r="E847" s="11" t="str">
        <f t="shared" si="72"/>
        <v/>
      </c>
      <c r="F847" s="11" t="str">
        <f t="shared" si="73"/>
        <v/>
      </c>
      <c r="G847" s="10" t="str">
        <v/>
      </c>
      <c r="H847" s="11" t="str">
        <v/>
      </c>
      <c r="I847" s="11" t="str">
        <v/>
      </c>
    </row>
    <row r="848" spans="2:9">
      <c r="B848" s="11" t="str">
        <f t="shared" si="71"/>
        <v/>
      </c>
      <c r="C848" s="11" t="str">
        <f t="shared" si="74"/>
        <v/>
      </c>
      <c r="D848" s="11" t="str">
        <f t="shared" si="75"/>
        <v/>
      </c>
      <c r="E848" s="11" t="str">
        <f t="shared" si="72"/>
        <v/>
      </c>
      <c r="F848" s="11" t="str">
        <f t="shared" si="73"/>
        <v/>
      </c>
      <c r="G848" s="10" t="str">
        <v/>
      </c>
      <c r="H848" s="11" t="str">
        <v/>
      </c>
      <c r="I848" s="11" t="str">
        <v/>
      </c>
    </row>
    <row r="849" spans="2:9">
      <c r="B849" s="11" t="str">
        <f t="shared" si="71"/>
        <v/>
      </c>
      <c r="C849" s="11" t="str">
        <f t="shared" si="74"/>
        <v/>
      </c>
      <c r="D849" s="11" t="str">
        <f t="shared" si="75"/>
        <v/>
      </c>
      <c r="E849" s="11" t="str">
        <f t="shared" si="72"/>
        <v/>
      </c>
      <c r="F849" s="11" t="str">
        <f t="shared" si="73"/>
        <v/>
      </c>
      <c r="G849" s="10" t="str">
        <v/>
      </c>
      <c r="H849" s="11" t="str">
        <v/>
      </c>
      <c r="I849" s="11" t="str">
        <v/>
      </c>
    </row>
    <row r="850" spans="2:9">
      <c r="B850" s="11" t="str">
        <f t="shared" si="71"/>
        <v/>
      </c>
      <c r="C850" s="11" t="str">
        <f t="shared" si="74"/>
        <v/>
      </c>
      <c r="D850" s="11" t="str">
        <f t="shared" si="75"/>
        <v/>
      </c>
      <c r="E850" s="11" t="str">
        <f t="shared" si="72"/>
        <v/>
      </c>
      <c r="F850" s="11" t="str">
        <f t="shared" si="73"/>
        <v/>
      </c>
      <c r="G850" s="10" t="str">
        <v/>
      </c>
      <c r="H850" s="11" t="str">
        <v/>
      </c>
      <c r="I850" s="11" t="str">
        <v/>
      </c>
    </row>
    <row r="851" spans="2:9">
      <c r="B851" s="11" t="str">
        <f t="shared" si="71"/>
        <v/>
      </c>
      <c r="C851" s="11" t="str">
        <f t="shared" si="74"/>
        <v/>
      </c>
      <c r="D851" s="11" t="str">
        <f t="shared" si="75"/>
        <v/>
      </c>
      <c r="E851" s="11" t="str">
        <f t="shared" si="72"/>
        <v/>
      </c>
      <c r="F851" s="11" t="str">
        <f t="shared" si="73"/>
        <v/>
      </c>
      <c r="G851" s="10" t="str">
        <v/>
      </c>
      <c r="H851" s="11" t="str">
        <v/>
      </c>
      <c r="I851" s="11" t="str">
        <v/>
      </c>
    </row>
    <row r="852" spans="2:9">
      <c r="B852" s="11" t="str">
        <f t="shared" si="71"/>
        <v/>
      </c>
      <c r="C852" s="11" t="str">
        <f t="shared" si="74"/>
        <v/>
      </c>
      <c r="D852" s="11" t="str">
        <f t="shared" si="75"/>
        <v/>
      </c>
      <c r="E852" s="11" t="str">
        <f t="shared" si="72"/>
        <v/>
      </c>
      <c r="F852" s="11" t="str">
        <f t="shared" si="73"/>
        <v/>
      </c>
      <c r="G852" s="10" t="str">
        <v/>
      </c>
      <c r="H852" s="11" t="str">
        <v/>
      </c>
      <c r="I852" s="11" t="str">
        <v/>
      </c>
    </row>
    <row r="853" spans="2:9">
      <c r="B853" s="11" t="str">
        <f t="shared" si="71"/>
        <v/>
      </c>
      <c r="C853" s="11" t="str">
        <f t="shared" si="74"/>
        <v/>
      </c>
      <c r="D853" s="11" t="str">
        <f t="shared" si="75"/>
        <v/>
      </c>
      <c r="E853" s="11" t="str">
        <f t="shared" si="72"/>
        <v/>
      </c>
      <c r="F853" s="11" t="str">
        <f t="shared" si="73"/>
        <v/>
      </c>
      <c r="G853" s="10" t="str">
        <v/>
      </c>
      <c r="H853" s="11" t="str">
        <v/>
      </c>
      <c r="I853" s="11" t="str">
        <v/>
      </c>
    </row>
    <row r="854" spans="2:9">
      <c r="B854" s="11" t="str">
        <f t="shared" si="71"/>
        <v/>
      </c>
      <c r="C854" s="11" t="str">
        <f t="shared" si="74"/>
        <v/>
      </c>
      <c r="D854" s="11" t="str">
        <f t="shared" si="75"/>
        <v/>
      </c>
      <c r="E854" s="11" t="str">
        <f t="shared" si="72"/>
        <v/>
      </c>
      <c r="F854" s="11" t="str">
        <f t="shared" si="73"/>
        <v/>
      </c>
      <c r="G854" s="10" t="str">
        <v/>
      </c>
      <c r="H854" s="11" t="str">
        <v/>
      </c>
      <c r="I854" s="11" t="str">
        <v/>
      </c>
    </row>
    <row r="855" spans="2:9">
      <c r="B855" s="11" t="str">
        <f t="shared" si="71"/>
        <v/>
      </c>
      <c r="C855" s="11" t="str">
        <f t="shared" si="74"/>
        <v/>
      </c>
      <c r="D855" s="11" t="str">
        <f t="shared" si="75"/>
        <v/>
      </c>
      <c r="E855" s="11" t="str">
        <f t="shared" si="72"/>
        <v/>
      </c>
      <c r="F855" s="11" t="str">
        <f t="shared" si="73"/>
        <v/>
      </c>
      <c r="G855" s="10" t="str">
        <v/>
      </c>
      <c r="H855" s="11" t="str">
        <v/>
      </c>
      <c r="I855" s="11" t="str">
        <v/>
      </c>
    </row>
    <row r="856" spans="2:9">
      <c r="B856" s="11" t="str">
        <f t="shared" si="71"/>
        <v/>
      </c>
      <c r="C856" s="11" t="str">
        <f t="shared" si="74"/>
        <v/>
      </c>
      <c r="D856" s="11" t="str">
        <f t="shared" si="75"/>
        <v/>
      </c>
      <c r="E856" s="11" t="str">
        <f t="shared" si="72"/>
        <v/>
      </c>
      <c r="F856" s="11" t="str">
        <f t="shared" si="73"/>
        <v/>
      </c>
      <c r="G856" s="10" t="str">
        <v/>
      </c>
      <c r="H856" s="11" t="str">
        <v/>
      </c>
      <c r="I856" s="11" t="str">
        <v/>
      </c>
    </row>
    <row r="857" spans="2:9">
      <c r="B857" s="11" t="str">
        <f t="shared" si="71"/>
        <v/>
      </c>
      <c r="C857" s="11" t="str">
        <f t="shared" si="74"/>
        <v/>
      </c>
      <c r="D857" s="11" t="str">
        <f t="shared" si="75"/>
        <v/>
      </c>
      <c r="E857" s="11" t="str">
        <f t="shared" si="72"/>
        <v/>
      </c>
      <c r="F857" s="11" t="str">
        <f t="shared" si="73"/>
        <v/>
      </c>
      <c r="G857" s="10" t="str">
        <v/>
      </c>
      <c r="H857" s="11" t="str">
        <v/>
      </c>
      <c r="I857" s="11" t="str">
        <v/>
      </c>
    </row>
    <row r="858" spans="2:9">
      <c r="B858" s="11" t="str">
        <f t="shared" si="71"/>
        <v/>
      </c>
      <c r="C858" s="11" t="str">
        <f t="shared" si="74"/>
        <v/>
      </c>
      <c r="D858" s="11" t="str">
        <f t="shared" si="75"/>
        <v/>
      </c>
      <c r="E858" s="11" t="str">
        <f t="shared" si="72"/>
        <v/>
      </c>
      <c r="F858" s="11" t="str">
        <f t="shared" si="73"/>
        <v/>
      </c>
      <c r="G858" s="10" t="str">
        <v/>
      </c>
      <c r="H858" s="11" t="str">
        <v/>
      </c>
      <c r="I858" s="11" t="str">
        <v/>
      </c>
    </row>
    <row r="859" spans="2:9">
      <c r="B859" s="11" t="str">
        <f t="shared" si="71"/>
        <v/>
      </c>
      <c r="C859" s="11" t="str">
        <f t="shared" si="74"/>
        <v/>
      </c>
      <c r="D859" s="11" t="str">
        <f t="shared" si="75"/>
        <v/>
      </c>
      <c r="E859" s="11" t="str">
        <f t="shared" si="72"/>
        <v/>
      </c>
      <c r="F859" s="11" t="str">
        <f t="shared" si="73"/>
        <v/>
      </c>
      <c r="G859" s="10" t="str">
        <v/>
      </c>
      <c r="H859" s="11" t="str">
        <v/>
      </c>
      <c r="I859" s="11" t="str">
        <v/>
      </c>
    </row>
    <row r="860" spans="2:9">
      <c r="B860" s="11" t="str">
        <f t="shared" si="71"/>
        <v/>
      </c>
      <c r="C860" s="11" t="str">
        <f t="shared" si="74"/>
        <v/>
      </c>
      <c r="D860" s="11" t="str">
        <f t="shared" si="75"/>
        <v/>
      </c>
      <c r="E860" s="11" t="str">
        <f t="shared" si="72"/>
        <v/>
      </c>
      <c r="F860" s="11" t="str">
        <f t="shared" si="73"/>
        <v/>
      </c>
      <c r="G860" s="10" t="str">
        <v/>
      </c>
      <c r="H860" s="11" t="str">
        <v/>
      </c>
      <c r="I860" s="11" t="str">
        <v/>
      </c>
    </row>
    <row r="861" spans="2:9">
      <c r="B861" s="11" t="str">
        <f t="shared" si="71"/>
        <v/>
      </c>
      <c r="C861" s="11" t="str">
        <f t="shared" si="74"/>
        <v/>
      </c>
      <c r="D861" s="11" t="str">
        <f t="shared" si="75"/>
        <v/>
      </c>
      <c r="E861" s="11" t="str">
        <f t="shared" si="72"/>
        <v/>
      </c>
      <c r="F861" s="11" t="str">
        <f t="shared" si="73"/>
        <v/>
      </c>
      <c r="G861" s="10" t="str">
        <v/>
      </c>
      <c r="H861" s="11" t="str">
        <v/>
      </c>
      <c r="I861" s="11" t="str">
        <v/>
      </c>
    </row>
    <row r="862" spans="2:9">
      <c r="B862" s="11" t="str">
        <f t="shared" si="71"/>
        <v/>
      </c>
      <c r="C862" s="11" t="str">
        <f t="shared" si="74"/>
        <v/>
      </c>
      <c r="D862" s="11" t="str">
        <f t="shared" si="75"/>
        <v/>
      </c>
      <c r="E862" s="11" t="str">
        <f t="shared" si="72"/>
        <v/>
      </c>
      <c r="F862" s="11" t="str">
        <f t="shared" si="73"/>
        <v/>
      </c>
      <c r="G862" s="10" t="str">
        <v/>
      </c>
      <c r="H862" s="11" t="str">
        <v/>
      </c>
      <c r="I862" s="11" t="str">
        <v/>
      </c>
    </row>
    <row r="863" spans="2:9">
      <c r="B863" s="11" t="str">
        <f t="shared" si="71"/>
        <v/>
      </c>
      <c r="C863" s="11" t="str">
        <f t="shared" si="74"/>
        <v/>
      </c>
      <c r="D863" s="11" t="str">
        <f t="shared" si="75"/>
        <v/>
      </c>
      <c r="E863" s="11" t="str">
        <f t="shared" si="72"/>
        <v/>
      </c>
      <c r="F863" s="11" t="str">
        <f t="shared" si="73"/>
        <v/>
      </c>
      <c r="G863" s="10" t="str">
        <v/>
      </c>
      <c r="H863" s="11" t="str">
        <v/>
      </c>
      <c r="I863" s="11" t="str">
        <v/>
      </c>
    </row>
    <row r="864" spans="2:9">
      <c r="B864" s="11" t="str">
        <f t="shared" si="71"/>
        <v/>
      </c>
      <c r="C864" s="11" t="str">
        <f t="shared" si="74"/>
        <v/>
      </c>
      <c r="D864" s="11" t="str">
        <f t="shared" si="75"/>
        <v/>
      </c>
      <c r="E864" s="11" t="str">
        <f t="shared" si="72"/>
        <v/>
      </c>
      <c r="F864" s="11" t="str">
        <f t="shared" si="73"/>
        <v/>
      </c>
      <c r="G864" s="10" t="str">
        <v/>
      </c>
      <c r="H864" s="11" t="str">
        <v/>
      </c>
      <c r="I864" s="11" t="str">
        <v/>
      </c>
    </row>
    <row r="865" spans="2:9">
      <c r="B865" s="11" t="str">
        <f t="shared" si="71"/>
        <v/>
      </c>
      <c r="C865" s="11" t="str">
        <f t="shared" si="74"/>
        <v/>
      </c>
      <c r="D865" s="11" t="str">
        <f t="shared" si="75"/>
        <v/>
      </c>
      <c r="E865" s="11" t="str">
        <f t="shared" si="72"/>
        <v/>
      </c>
      <c r="F865" s="11" t="str">
        <f t="shared" si="73"/>
        <v/>
      </c>
      <c r="G865" s="10" t="str">
        <v/>
      </c>
      <c r="H865" s="11" t="str">
        <v/>
      </c>
      <c r="I865" s="11" t="str">
        <v/>
      </c>
    </row>
    <row r="866" spans="2:9">
      <c r="B866" s="11" t="str">
        <f t="shared" si="71"/>
        <v/>
      </c>
      <c r="C866" s="11" t="str">
        <f t="shared" si="74"/>
        <v/>
      </c>
      <c r="D866" s="11" t="str">
        <f t="shared" si="75"/>
        <v/>
      </c>
      <c r="E866" s="11" t="str">
        <f t="shared" si="72"/>
        <v/>
      </c>
      <c r="F866" s="11" t="str">
        <f t="shared" si="73"/>
        <v/>
      </c>
      <c r="G866" s="10" t="str">
        <v/>
      </c>
      <c r="H866" s="11" t="str">
        <v/>
      </c>
      <c r="I866" s="11" t="str">
        <v/>
      </c>
    </row>
    <row r="867" spans="2:9">
      <c r="B867" s="11" t="str">
        <f t="shared" si="71"/>
        <v/>
      </c>
      <c r="C867" s="11" t="str">
        <f t="shared" si="74"/>
        <v/>
      </c>
      <c r="D867" s="11" t="str">
        <f t="shared" si="75"/>
        <v/>
      </c>
      <c r="E867" s="11" t="str">
        <f t="shared" si="72"/>
        <v/>
      </c>
      <c r="F867" s="11" t="str">
        <f t="shared" si="73"/>
        <v/>
      </c>
      <c r="G867" s="10" t="str">
        <v/>
      </c>
      <c r="H867" s="11" t="str">
        <v/>
      </c>
      <c r="I867" s="11" t="str">
        <v/>
      </c>
    </row>
    <row r="868" spans="2:9">
      <c r="B868" s="11" t="str">
        <f t="shared" si="71"/>
        <v/>
      </c>
      <c r="C868" s="11" t="str">
        <f t="shared" si="74"/>
        <v/>
      </c>
      <c r="D868" s="11" t="str">
        <f t="shared" si="75"/>
        <v/>
      </c>
      <c r="E868" s="11" t="str">
        <f t="shared" si="72"/>
        <v/>
      </c>
      <c r="F868" s="11" t="str">
        <f t="shared" si="73"/>
        <v/>
      </c>
      <c r="G868" s="10" t="str">
        <v/>
      </c>
      <c r="H868" s="11" t="str">
        <v/>
      </c>
      <c r="I868" s="11" t="str">
        <v/>
      </c>
    </row>
    <row r="869" spans="2:9">
      <c r="B869" s="11" t="str">
        <f t="shared" si="71"/>
        <v/>
      </c>
      <c r="C869" s="11" t="str">
        <f t="shared" si="74"/>
        <v/>
      </c>
      <c r="D869" s="11" t="str">
        <f t="shared" si="75"/>
        <v/>
      </c>
      <c r="E869" s="11" t="str">
        <f t="shared" si="72"/>
        <v/>
      </c>
      <c r="F869" s="11" t="str">
        <f t="shared" si="73"/>
        <v/>
      </c>
      <c r="G869" s="10" t="str">
        <v/>
      </c>
      <c r="H869" s="11" t="str">
        <v/>
      </c>
      <c r="I869" s="11" t="str">
        <v/>
      </c>
    </row>
    <row r="870" spans="2:9">
      <c r="B870" s="11" t="str">
        <f t="shared" si="71"/>
        <v/>
      </c>
      <c r="C870" s="11" t="str">
        <f t="shared" si="74"/>
        <v/>
      </c>
      <c r="D870" s="11" t="str">
        <f t="shared" si="75"/>
        <v/>
      </c>
      <c r="E870" s="11" t="str">
        <f t="shared" si="72"/>
        <v/>
      </c>
      <c r="F870" s="11" t="str">
        <f t="shared" si="73"/>
        <v/>
      </c>
      <c r="G870" s="10" t="str">
        <v/>
      </c>
      <c r="H870" s="11" t="str">
        <v/>
      </c>
      <c r="I870" s="11" t="str">
        <v/>
      </c>
    </row>
    <row r="871" spans="2:9">
      <c r="B871" s="11" t="str">
        <f t="shared" si="71"/>
        <v/>
      </c>
      <c r="C871" s="11" t="str">
        <f t="shared" si="74"/>
        <v/>
      </c>
      <c r="D871" s="11" t="str">
        <f t="shared" si="75"/>
        <v/>
      </c>
      <c r="E871" s="11" t="str">
        <f t="shared" si="72"/>
        <v/>
      </c>
      <c r="F871" s="11" t="str">
        <f t="shared" si="73"/>
        <v/>
      </c>
      <c r="G871" s="10" t="str">
        <v/>
      </c>
      <c r="H871" s="11" t="str">
        <v/>
      </c>
      <c r="I871" s="11" t="str">
        <v/>
      </c>
    </row>
    <row r="872" spans="2:9">
      <c r="B872" s="11" t="str">
        <f t="shared" si="71"/>
        <v/>
      </c>
      <c r="C872" s="11" t="str">
        <f t="shared" si="74"/>
        <v/>
      </c>
      <c r="D872" s="11" t="str">
        <f t="shared" si="75"/>
        <v/>
      </c>
      <c r="E872" s="11" t="str">
        <f t="shared" si="72"/>
        <v/>
      </c>
      <c r="F872" s="11" t="str">
        <f t="shared" si="73"/>
        <v/>
      </c>
      <c r="G872" s="10" t="str">
        <v/>
      </c>
      <c r="H872" s="11" t="str">
        <v/>
      </c>
      <c r="I872" s="11" t="str">
        <v/>
      </c>
    </row>
    <row r="873" spans="2:9">
      <c r="B873" s="11" t="str">
        <f t="shared" si="71"/>
        <v/>
      </c>
      <c r="C873" s="11" t="str">
        <f t="shared" si="74"/>
        <v/>
      </c>
      <c r="D873" s="11" t="str">
        <f t="shared" si="75"/>
        <v/>
      </c>
      <c r="E873" s="11" t="str">
        <f t="shared" si="72"/>
        <v/>
      </c>
      <c r="F873" s="11" t="str">
        <f t="shared" si="73"/>
        <v/>
      </c>
      <c r="G873" s="10" t="str">
        <v/>
      </c>
      <c r="H873" s="11" t="str">
        <v/>
      </c>
      <c r="I873" s="11" t="str">
        <v/>
      </c>
    </row>
    <row r="874" spans="2:9">
      <c r="B874" s="11" t="str">
        <f t="shared" si="71"/>
        <v/>
      </c>
      <c r="C874" s="11" t="str">
        <f t="shared" si="74"/>
        <v/>
      </c>
      <c r="D874" s="11" t="str">
        <f t="shared" si="75"/>
        <v/>
      </c>
      <c r="E874" s="11" t="str">
        <f t="shared" si="72"/>
        <v/>
      </c>
      <c r="F874" s="11" t="str">
        <f t="shared" si="73"/>
        <v/>
      </c>
      <c r="G874" s="10" t="str">
        <v/>
      </c>
      <c r="H874" s="11" t="str">
        <v/>
      </c>
      <c r="I874" s="11" t="str">
        <v/>
      </c>
    </row>
    <row r="875" spans="2:9">
      <c r="B875" s="11" t="str">
        <f t="shared" si="71"/>
        <v/>
      </c>
      <c r="C875" s="11" t="str">
        <f t="shared" si="74"/>
        <v/>
      </c>
      <c r="D875" s="11" t="str">
        <f t="shared" si="75"/>
        <v/>
      </c>
      <c r="E875" s="11" t="str">
        <f t="shared" si="72"/>
        <v/>
      </c>
      <c r="F875" s="11" t="str">
        <f t="shared" si="73"/>
        <v/>
      </c>
      <c r="G875" s="10" t="str">
        <v/>
      </c>
      <c r="H875" s="11" t="str">
        <v/>
      </c>
      <c r="I875" s="11" t="str">
        <v/>
      </c>
    </row>
    <row r="876" spans="2:9">
      <c r="B876" s="11" t="str">
        <f t="shared" si="71"/>
        <v/>
      </c>
      <c r="C876" s="11" t="str">
        <f t="shared" si="74"/>
        <v/>
      </c>
      <c r="D876" s="11" t="str">
        <f t="shared" si="75"/>
        <v/>
      </c>
      <c r="E876" s="11" t="str">
        <f t="shared" si="72"/>
        <v/>
      </c>
      <c r="F876" s="11" t="str">
        <f t="shared" si="73"/>
        <v/>
      </c>
      <c r="G876" s="10" t="str">
        <v/>
      </c>
      <c r="H876" s="11" t="str">
        <v/>
      </c>
      <c r="I876" s="11" t="str">
        <v/>
      </c>
    </row>
    <row r="877" spans="2:9">
      <c r="B877" s="11" t="str">
        <f t="shared" si="71"/>
        <v/>
      </c>
      <c r="C877" s="11" t="str">
        <f t="shared" si="74"/>
        <v/>
      </c>
      <c r="D877" s="11" t="str">
        <f t="shared" si="75"/>
        <v/>
      </c>
      <c r="E877" s="11" t="str">
        <f t="shared" si="72"/>
        <v/>
      </c>
      <c r="F877" s="11" t="str">
        <f t="shared" si="73"/>
        <v/>
      </c>
      <c r="G877" s="10" t="str">
        <v/>
      </c>
      <c r="H877" s="11" t="str">
        <v/>
      </c>
      <c r="I877" s="11" t="str">
        <v/>
      </c>
    </row>
    <row r="878" spans="2:9">
      <c r="B878" s="11" t="str">
        <f t="shared" si="71"/>
        <v/>
      </c>
      <c r="C878" s="11" t="str">
        <f t="shared" si="74"/>
        <v/>
      </c>
      <c r="D878" s="11" t="str">
        <f t="shared" si="75"/>
        <v/>
      </c>
      <c r="E878" s="11" t="str">
        <f t="shared" si="72"/>
        <v/>
      </c>
      <c r="F878" s="11" t="str">
        <f t="shared" si="73"/>
        <v/>
      </c>
      <c r="G878" s="10" t="str">
        <v/>
      </c>
      <c r="H878" s="11" t="str">
        <v/>
      </c>
      <c r="I878" s="11" t="str">
        <v/>
      </c>
    </row>
    <row r="879" spans="2:9">
      <c r="B879" s="11" t="str">
        <f t="shared" si="71"/>
        <v/>
      </c>
      <c r="C879" s="11" t="str">
        <f t="shared" si="74"/>
        <v/>
      </c>
      <c r="D879" s="11" t="str">
        <f t="shared" si="75"/>
        <v/>
      </c>
      <c r="E879" s="11" t="str">
        <f t="shared" si="72"/>
        <v/>
      </c>
      <c r="F879" s="11" t="str">
        <f t="shared" si="73"/>
        <v/>
      </c>
      <c r="G879" s="10" t="str">
        <v/>
      </c>
      <c r="H879" s="11" t="str">
        <v/>
      </c>
      <c r="I879" s="11" t="str">
        <v/>
      </c>
    </row>
    <row r="880" spans="2:9">
      <c r="B880" s="11" t="str">
        <f t="shared" si="71"/>
        <v/>
      </c>
      <c r="C880" s="11" t="str">
        <f t="shared" si="74"/>
        <v/>
      </c>
      <c r="D880" s="11" t="str">
        <f t="shared" si="75"/>
        <v/>
      </c>
      <c r="E880" s="11" t="str">
        <f t="shared" si="72"/>
        <v/>
      </c>
      <c r="F880" s="11" t="str">
        <f t="shared" si="73"/>
        <v/>
      </c>
      <c r="G880" s="10" t="str">
        <v/>
      </c>
      <c r="H880" s="11" t="str">
        <v/>
      </c>
      <c r="I880" s="11" t="str">
        <v/>
      </c>
    </row>
    <row r="881" spans="2:9">
      <c r="B881" s="11" t="str">
        <f t="shared" si="71"/>
        <v/>
      </c>
      <c r="C881" s="11" t="str">
        <f t="shared" si="74"/>
        <v/>
      </c>
      <c r="D881" s="11" t="str">
        <f t="shared" si="75"/>
        <v/>
      </c>
      <c r="E881" s="11" t="str">
        <f t="shared" si="72"/>
        <v/>
      </c>
      <c r="F881" s="11" t="str">
        <f t="shared" si="73"/>
        <v/>
      </c>
      <c r="G881" s="10" t="str">
        <v/>
      </c>
      <c r="H881" s="11" t="str">
        <v/>
      </c>
      <c r="I881" s="11" t="str">
        <v/>
      </c>
    </row>
    <row r="882" spans="2:9">
      <c r="B882" s="11" t="str">
        <f t="shared" si="71"/>
        <v/>
      </c>
      <c r="C882" s="11" t="str">
        <f t="shared" si="74"/>
        <v/>
      </c>
      <c r="D882" s="11" t="str">
        <f t="shared" si="75"/>
        <v/>
      </c>
      <c r="E882" s="11" t="str">
        <f t="shared" si="72"/>
        <v/>
      </c>
      <c r="F882" s="11" t="str">
        <f t="shared" si="73"/>
        <v/>
      </c>
      <c r="G882" s="10" t="str">
        <v/>
      </c>
      <c r="H882" s="11" t="str">
        <v/>
      </c>
      <c r="I882" s="11" t="str">
        <v/>
      </c>
    </row>
    <row r="883" spans="2:9">
      <c r="B883" s="11" t="str">
        <f t="shared" si="71"/>
        <v/>
      </c>
      <c r="C883" s="11" t="str">
        <f t="shared" si="74"/>
        <v/>
      </c>
      <c r="D883" s="11" t="str">
        <f t="shared" si="75"/>
        <v/>
      </c>
      <c r="E883" s="11" t="str">
        <f t="shared" si="72"/>
        <v/>
      </c>
      <c r="F883" s="11" t="str">
        <f t="shared" si="73"/>
        <v/>
      </c>
      <c r="G883" s="10" t="str">
        <v/>
      </c>
      <c r="H883" s="11" t="str">
        <v/>
      </c>
      <c r="I883" s="11" t="str">
        <v/>
      </c>
    </row>
    <row r="884" spans="2:9">
      <c r="B884" s="11" t="str">
        <f t="shared" si="71"/>
        <v/>
      </c>
      <c r="C884" s="11" t="str">
        <f t="shared" si="74"/>
        <v/>
      </c>
      <c r="D884" s="11" t="str">
        <f t="shared" si="75"/>
        <v/>
      </c>
      <c r="E884" s="11" t="str">
        <f t="shared" si="72"/>
        <v/>
      </c>
      <c r="F884" s="11" t="str">
        <f t="shared" si="73"/>
        <v/>
      </c>
      <c r="G884" s="10" t="str">
        <v/>
      </c>
      <c r="H884" s="11" t="str">
        <v/>
      </c>
      <c r="I884" s="11" t="str">
        <v/>
      </c>
    </row>
    <row r="885" spans="2:9">
      <c r="B885" s="11" t="str">
        <f t="shared" si="71"/>
        <v/>
      </c>
      <c r="C885" s="11" t="str">
        <f t="shared" si="74"/>
        <v/>
      </c>
      <c r="D885" s="11" t="str">
        <f t="shared" si="75"/>
        <v/>
      </c>
      <c r="E885" s="11" t="str">
        <f t="shared" si="72"/>
        <v/>
      </c>
      <c r="F885" s="11" t="str">
        <f t="shared" si="73"/>
        <v/>
      </c>
      <c r="G885" s="10" t="str">
        <v/>
      </c>
      <c r="H885" s="11" t="str">
        <v/>
      </c>
      <c r="I885" s="11" t="str">
        <v/>
      </c>
    </row>
    <row r="886" spans="2:9">
      <c r="B886" s="11" t="str">
        <f t="shared" si="71"/>
        <v/>
      </c>
      <c r="C886" s="11" t="str">
        <f t="shared" si="74"/>
        <v/>
      </c>
      <c r="D886" s="11" t="str">
        <f t="shared" si="75"/>
        <v/>
      </c>
      <c r="E886" s="11" t="str">
        <f t="shared" si="72"/>
        <v/>
      </c>
      <c r="F886" s="11" t="str">
        <f t="shared" si="73"/>
        <v/>
      </c>
      <c r="G886" s="10" t="str">
        <v/>
      </c>
      <c r="H886" s="11" t="str">
        <v/>
      </c>
      <c r="I886" s="11" t="str">
        <v/>
      </c>
    </row>
    <row r="887" spans="2:9">
      <c r="B887" s="11" t="str">
        <f t="shared" si="71"/>
        <v/>
      </c>
      <c r="C887" s="11" t="str">
        <f t="shared" si="74"/>
        <v/>
      </c>
      <c r="D887" s="11" t="str">
        <f t="shared" si="75"/>
        <v/>
      </c>
      <c r="E887" s="11" t="str">
        <f t="shared" si="72"/>
        <v/>
      </c>
      <c r="F887" s="11" t="str">
        <f t="shared" si="73"/>
        <v/>
      </c>
      <c r="G887" s="10" t="str">
        <v/>
      </c>
      <c r="H887" s="11" t="str">
        <v/>
      </c>
      <c r="I887" s="11" t="str">
        <v/>
      </c>
    </row>
    <row r="888" spans="2:9">
      <c r="B888" s="11" t="str">
        <f t="shared" si="71"/>
        <v/>
      </c>
      <c r="C888" s="11" t="str">
        <f t="shared" si="74"/>
        <v/>
      </c>
      <c r="D888" s="11" t="str">
        <f t="shared" si="75"/>
        <v/>
      </c>
      <c r="E888" s="11" t="str">
        <f t="shared" si="72"/>
        <v/>
      </c>
      <c r="F888" s="11" t="str">
        <f t="shared" si="73"/>
        <v/>
      </c>
      <c r="G888" s="10" t="str">
        <v/>
      </c>
      <c r="H888" s="11" t="str">
        <v/>
      </c>
      <c r="I888" s="11" t="str">
        <v/>
      </c>
    </row>
    <row r="889" spans="2:9">
      <c r="B889" s="11" t="str">
        <f t="shared" si="71"/>
        <v/>
      </c>
      <c r="C889" s="11" t="str">
        <f t="shared" si="74"/>
        <v/>
      </c>
      <c r="D889" s="11" t="str">
        <f t="shared" si="75"/>
        <v/>
      </c>
      <c r="E889" s="11" t="str">
        <f t="shared" si="72"/>
        <v/>
      </c>
      <c r="F889" s="11" t="str">
        <f t="shared" si="73"/>
        <v/>
      </c>
      <c r="G889" s="10" t="str">
        <v/>
      </c>
      <c r="H889" s="11" t="str">
        <v/>
      </c>
      <c r="I889" s="11" t="str">
        <v/>
      </c>
    </row>
    <row r="890" spans="2:9">
      <c r="B890" s="11" t="str">
        <f t="shared" si="71"/>
        <v/>
      </c>
      <c r="C890" s="11" t="str">
        <f t="shared" si="74"/>
        <v/>
      </c>
      <c r="D890" s="11" t="str">
        <f t="shared" si="75"/>
        <v/>
      </c>
      <c r="E890" s="11" t="str">
        <f t="shared" si="72"/>
        <v/>
      </c>
      <c r="F890" s="11" t="str">
        <f t="shared" si="73"/>
        <v/>
      </c>
      <c r="G890" s="10" t="str">
        <v/>
      </c>
      <c r="H890" s="11" t="str">
        <v/>
      </c>
      <c r="I890" s="11" t="str">
        <v/>
      </c>
    </row>
    <row r="891" spans="2:9">
      <c r="B891" s="11" t="str">
        <f t="shared" si="71"/>
        <v/>
      </c>
      <c r="C891" s="11" t="str">
        <f t="shared" si="74"/>
        <v/>
      </c>
      <c r="D891" s="11" t="str">
        <f t="shared" si="75"/>
        <v/>
      </c>
      <c r="E891" s="11" t="str">
        <f t="shared" si="72"/>
        <v/>
      </c>
      <c r="F891" s="11" t="str">
        <f t="shared" si="73"/>
        <v/>
      </c>
      <c r="G891" s="10" t="str">
        <v/>
      </c>
      <c r="H891" s="11" t="str">
        <v/>
      </c>
      <c r="I891" s="11" t="str">
        <v/>
      </c>
    </row>
    <row r="892" spans="2:9">
      <c r="B892" s="11" t="str">
        <f t="shared" si="71"/>
        <v/>
      </c>
      <c r="C892" s="11" t="str">
        <f t="shared" si="74"/>
        <v/>
      </c>
      <c r="D892" s="11" t="str">
        <f t="shared" si="75"/>
        <v/>
      </c>
      <c r="E892" s="11" t="str">
        <f t="shared" si="72"/>
        <v/>
      </c>
      <c r="F892" s="11" t="str">
        <f t="shared" si="73"/>
        <v/>
      </c>
      <c r="G892" s="10" t="str">
        <v/>
      </c>
      <c r="H892" s="11" t="str">
        <v/>
      </c>
      <c r="I892" s="11" t="str">
        <v/>
      </c>
    </row>
    <row r="893" spans="2:9">
      <c r="B893" s="11" t="str">
        <f t="shared" si="71"/>
        <v/>
      </c>
      <c r="C893" s="11" t="str">
        <f t="shared" si="74"/>
        <v/>
      </c>
      <c r="D893" s="11" t="str">
        <f t="shared" si="75"/>
        <v/>
      </c>
      <c r="E893" s="11" t="str">
        <f t="shared" si="72"/>
        <v/>
      </c>
      <c r="F893" s="11" t="str">
        <f t="shared" si="73"/>
        <v/>
      </c>
      <c r="G893" s="10" t="str">
        <v/>
      </c>
      <c r="H893" s="11" t="str">
        <v/>
      </c>
      <c r="I893" s="11" t="str">
        <v/>
      </c>
    </row>
    <row r="894" spans="2:9">
      <c r="B894" s="11" t="str">
        <f t="shared" si="71"/>
        <v/>
      </c>
      <c r="C894" s="11" t="str">
        <f t="shared" si="74"/>
        <v/>
      </c>
      <c r="D894" s="11" t="str">
        <f t="shared" si="75"/>
        <v/>
      </c>
      <c r="E894" s="11" t="str">
        <f t="shared" si="72"/>
        <v/>
      </c>
      <c r="F894" s="11" t="str">
        <f t="shared" si="73"/>
        <v/>
      </c>
      <c r="G894" s="10" t="str">
        <v/>
      </c>
      <c r="H894" s="11" t="str">
        <v/>
      </c>
      <c r="I894" s="11" t="str">
        <v/>
      </c>
    </row>
    <row r="895" spans="2:9">
      <c r="B895" s="11" t="str">
        <f t="shared" si="71"/>
        <v/>
      </c>
      <c r="C895" s="11" t="str">
        <f t="shared" si="74"/>
        <v/>
      </c>
      <c r="D895" s="11" t="str">
        <f t="shared" si="75"/>
        <v/>
      </c>
      <c r="E895" s="11" t="str">
        <f t="shared" si="72"/>
        <v/>
      </c>
      <c r="F895" s="11" t="str">
        <f t="shared" si="73"/>
        <v/>
      </c>
      <c r="G895" s="10" t="str">
        <v/>
      </c>
      <c r="H895" s="11" t="str">
        <v/>
      </c>
      <c r="I895" s="11" t="str">
        <v/>
      </c>
    </row>
    <row r="896" spans="2:9">
      <c r="B896" s="11" t="str">
        <f t="shared" si="71"/>
        <v/>
      </c>
      <c r="C896" s="11" t="str">
        <f t="shared" si="74"/>
        <v/>
      </c>
      <c r="D896" s="11" t="str">
        <f t="shared" si="75"/>
        <v/>
      </c>
      <c r="E896" s="11" t="str">
        <f t="shared" si="72"/>
        <v/>
      </c>
      <c r="F896" s="11" t="str">
        <f t="shared" si="73"/>
        <v/>
      </c>
      <c r="G896" s="10" t="str">
        <v/>
      </c>
      <c r="H896" s="11" t="str">
        <v/>
      </c>
      <c r="I896" s="11" t="str">
        <v/>
      </c>
    </row>
    <row r="897" spans="2:9">
      <c r="B897" s="11" t="str">
        <f t="shared" ref="B897:B960" si="76">IFERROR(IF(FIND(" ",A897)=6,IF(IFERROR(FIND(" PB",A897),"")&lt;&gt;"","артикул",IF(IFERROR(FIND(" CRN",A897),"")&lt;&gt;"","артикул","")),""),"")</f>
        <v/>
      </c>
      <c r="C897" s="11" t="str">
        <f t="shared" si="74"/>
        <v/>
      </c>
      <c r="D897" s="11" t="str">
        <f t="shared" si="75"/>
        <v/>
      </c>
      <c r="E897" s="11" t="str">
        <f t="shared" si="72"/>
        <v/>
      </c>
      <c r="F897" s="11" t="str">
        <f t="shared" si="73"/>
        <v/>
      </c>
      <c r="G897" s="10" t="str">
        <v/>
      </c>
      <c r="H897" s="11" t="str">
        <v/>
      </c>
      <c r="I897" s="11" t="str">
        <v/>
      </c>
    </row>
    <row r="898" spans="2:9">
      <c r="B898" s="11" t="str">
        <f t="shared" si="76"/>
        <v/>
      </c>
      <c r="C898" s="11" t="str">
        <f t="shared" si="74"/>
        <v/>
      </c>
      <c r="D898" s="11" t="str">
        <f t="shared" si="75"/>
        <v/>
      </c>
      <c r="E898" s="11" t="str">
        <f t="shared" ref="E898:E961" si="77" xml:space="preserve">
IF(B898="Артикул",
IF(
AND(RIGHT(A899,1)="%",
RIGHT(A900,1)="%",
RIGHT(A901,1)="%",
RIGHT(A902,1)="%"),MID(A903,FIND(" ",A903),50),
IF(
AND(RIGHT(A899,1)="%",
RIGHT(A900,1)="%",
RIGHT(A901,1)="%"),MID(A902,FIND(" ",A902),50),
IF(
AND(RIGHT(A899,1)="%",
RIGHT(A900,1)="%"),
MID(A901,FIND(" ",A901),50),
IF(
RIGHT(A899,1)="%",
MID(A900,FIND(" ",A900),50),"")))),"")</f>
        <v/>
      </c>
      <c r="F898" s="11" t="str">
        <f t="shared" ref="F898:F961" si="78">IFERROR(
IF(
AND(LEFT(A898,8)="Discount",FIND("%",A898)&gt;0),
MID(A898,
FIND(" ",A898),
FIND("%",A898)-FIND(" ",A898))
*-1,""),"")</f>
        <v/>
      </c>
      <c r="G898" s="10" t="str">
        <v/>
      </c>
      <c r="H898" s="11" t="str">
        <v/>
      </c>
      <c r="I898" s="11" t="str">
        <v/>
      </c>
    </row>
    <row r="899" spans="2:9">
      <c r="B899" s="11" t="str">
        <f t="shared" si="76"/>
        <v/>
      </c>
      <c r="C899" s="11" t="str">
        <f t="shared" si="74"/>
        <v/>
      </c>
      <c r="D899" s="11" t="str">
        <f t="shared" si="75"/>
        <v/>
      </c>
      <c r="E899" s="11" t="str">
        <f t="shared" si="77"/>
        <v/>
      </c>
      <c r="F899" s="11" t="str">
        <f t="shared" si="78"/>
        <v/>
      </c>
      <c r="G899" s="10" t="str">
        <v/>
      </c>
      <c r="H899" s="11" t="str">
        <v/>
      </c>
      <c r="I899" s="11" t="str">
        <v/>
      </c>
    </row>
    <row r="900" spans="2:9">
      <c r="B900" s="11" t="str">
        <f t="shared" si="76"/>
        <v/>
      </c>
      <c r="C900" s="11" t="str">
        <f t="shared" si="74"/>
        <v/>
      </c>
      <c r="D900" s="11" t="str">
        <f t="shared" si="75"/>
        <v/>
      </c>
      <c r="E900" s="11" t="str">
        <f t="shared" si="77"/>
        <v/>
      </c>
      <c r="F900" s="11" t="str">
        <f t="shared" si="78"/>
        <v/>
      </c>
      <c r="G900" s="10" t="str">
        <v/>
      </c>
      <c r="H900" s="11" t="str">
        <v/>
      </c>
      <c r="I900" s="11" t="str">
        <v/>
      </c>
    </row>
    <row r="901" spans="2:9">
      <c r="B901" s="11" t="str">
        <f t="shared" si="76"/>
        <v/>
      </c>
      <c r="C901" s="11" t="str">
        <f t="shared" si="74"/>
        <v/>
      </c>
      <c r="D901" s="11" t="str">
        <f t="shared" si="75"/>
        <v/>
      </c>
      <c r="E901" s="11" t="str">
        <f t="shared" si="77"/>
        <v/>
      </c>
      <c r="F901" s="11" t="str">
        <f t="shared" si="78"/>
        <v/>
      </c>
      <c r="G901" s="10" t="str">
        <v/>
      </c>
      <c r="H901" s="11" t="str">
        <v/>
      </c>
      <c r="I901" s="11" t="str">
        <v/>
      </c>
    </row>
    <row r="902" spans="2:9">
      <c r="B902" s="11" t="str">
        <f t="shared" si="76"/>
        <v/>
      </c>
      <c r="C902" s="11" t="str">
        <f t="shared" si="74"/>
        <v/>
      </c>
      <c r="D902" s="11" t="str">
        <f t="shared" si="75"/>
        <v/>
      </c>
      <c r="E902" s="11" t="str">
        <f t="shared" si="77"/>
        <v/>
      </c>
      <c r="F902" s="11" t="str">
        <f t="shared" si="78"/>
        <v/>
      </c>
      <c r="G902" s="10" t="str">
        <v/>
      </c>
      <c r="H902" s="11" t="str">
        <v/>
      </c>
      <c r="I902" s="11" t="str">
        <v/>
      </c>
    </row>
    <row r="903" spans="2:9">
      <c r="B903" s="11" t="str">
        <f t="shared" si="76"/>
        <v/>
      </c>
      <c r="C903" s="11" t="str">
        <f t="shared" si="74"/>
        <v/>
      </c>
      <c r="D903" s="11" t="str">
        <f t="shared" si="75"/>
        <v/>
      </c>
      <c r="E903" s="11" t="str">
        <f t="shared" si="77"/>
        <v/>
      </c>
      <c r="F903" s="11" t="str">
        <f t="shared" si="78"/>
        <v/>
      </c>
      <c r="G903" s="10" t="str">
        <v/>
      </c>
      <c r="H903" s="11" t="str">
        <v/>
      </c>
      <c r="I903" s="11" t="str">
        <v/>
      </c>
    </row>
    <row r="904" spans="2:9">
      <c r="B904" s="11" t="str">
        <f t="shared" si="76"/>
        <v/>
      </c>
      <c r="C904" s="11" t="str">
        <f t="shared" si="74"/>
        <v/>
      </c>
      <c r="D904" s="11" t="str">
        <f t="shared" si="75"/>
        <v/>
      </c>
      <c r="E904" s="11" t="str">
        <f t="shared" si="77"/>
        <v/>
      </c>
      <c r="F904" s="11" t="str">
        <f t="shared" si="78"/>
        <v/>
      </c>
      <c r="G904" s="10" t="str">
        <v/>
      </c>
      <c r="H904" s="11" t="str">
        <v/>
      </c>
      <c r="I904" s="11" t="str">
        <v/>
      </c>
    </row>
    <row r="905" spans="2:9">
      <c r="B905" s="11" t="str">
        <f t="shared" si="76"/>
        <v/>
      </c>
      <c r="C905" s="11" t="str">
        <f t="shared" si="74"/>
        <v/>
      </c>
      <c r="D905" s="11" t="str">
        <f t="shared" si="75"/>
        <v/>
      </c>
      <c r="E905" s="11" t="str">
        <f t="shared" si="77"/>
        <v/>
      </c>
      <c r="F905" s="11" t="str">
        <f t="shared" si="78"/>
        <v/>
      </c>
      <c r="G905" s="10" t="str">
        <v/>
      </c>
      <c r="H905" s="11" t="str">
        <v/>
      </c>
      <c r="I905" s="11" t="str">
        <v/>
      </c>
    </row>
    <row r="906" spans="2:9">
      <c r="B906" s="11" t="str">
        <f t="shared" si="76"/>
        <v/>
      </c>
      <c r="C906" s="11" t="str">
        <f t="shared" si="74"/>
        <v/>
      </c>
      <c r="D906" s="11" t="str">
        <f t="shared" si="75"/>
        <v/>
      </c>
      <c r="E906" s="11" t="str">
        <f t="shared" si="77"/>
        <v/>
      </c>
      <c r="F906" s="11" t="str">
        <f t="shared" si="78"/>
        <v/>
      </c>
      <c r="G906" s="10" t="str">
        <v/>
      </c>
      <c r="H906" s="11" t="str">
        <v/>
      </c>
      <c r="I906" s="11" t="str">
        <v/>
      </c>
    </row>
    <row r="907" spans="2:9">
      <c r="B907" s="11" t="str">
        <f t="shared" si="76"/>
        <v/>
      </c>
      <c r="C907" s="11" t="str">
        <f t="shared" si="74"/>
        <v/>
      </c>
      <c r="D907" s="11" t="str">
        <f t="shared" si="75"/>
        <v/>
      </c>
      <c r="E907" s="11" t="str">
        <f t="shared" si="77"/>
        <v/>
      </c>
      <c r="F907" s="11" t="str">
        <f t="shared" si="78"/>
        <v/>
      </c>
      <c r="G907" s="10" t="str">
        <v/>
      </c>
      <c r="H907" s="11" t="str">
        <v/>
      </c>
      <c r="I907" s="11" t="str">
        <v/>
      </c>
    </row>
    <row r="908" spans="2:9">
      <c r="B908" s="11" t="str">
        <f t="shared" si="76"/>
        <v/>
      </c>
      <c r="C908" s="11" t="str">
        <f t="shared" si="74"/>
        <v/>
      </c>
      <c r="D908" s="11" t="str">
        <f t="shared" si="75"/>
        <v/>
      </c>
      <c r="E908" s="11" t="str">
        <f t="shared" si="77"/>
        <v/>
      </c>
      <c r="F908" s="11" t="str">
        <f t="shared" si="78"/>
        <v/>
      </c>
      <c r="G908" s="10" t="str">
        <v/>
      </c>
      <c r="H908" s="11" t="str">
        <v/>
      </c>
      <c r="I908" s="11" t="str">
        <v/>
      </c>
    </row>
    <row r="909" spans="2:9">
      <c r="B909" s="11" t="str">
        <f t="shared" si="76"/>
        <v/>
      </c>
      <c r="C909" s="11" t="str">
        <f t="shared" ref="C909:C972" si="79">IF(B909="артикул",A909,"")</f>
        <v/>
      </c>
      <c r="D909" s="11" t="str">
        <f t="shared" ref="D909:D972" si="80">IF(B909="артикул",A910,"")</f>
        <v/>
      </c>
      <c r="E909" s="11" t="str">
        <f t="shared" si="77"/>
        <v/>
      </c>
      <c r="F909" s="11" t="str">
        <f t="shared" si="78"/>
        <v/>
      </c>
      <c r="G909" s="10" t="str">
        <v/>
      </c>
      <c r="H909" s="11" t="str">
        <v/>
      </c>
      <c r="I909" s="11" t="str">
        <v/>
      </c>
    </row>
    <row r="910" spans="2:9">
      <c r="B910" s="11" t="str">
        <f t="shared" si="76"/>
        <v/>
      </c>
      <c r="C910" s="11" t="str">
        <f t="shared" si="79"/>
        <v/>
      </c>
      <c r="D910" s="11" t="str">
        <f t="shared" si="80"/>
        <v/>
      </c>
      <c r="E910" s="11" t="str">
        <f t="shared" si="77"/>
        <v/>
      </c>
      <c r="F910" s="11" t="str">
        <f t="shared" si="78"/>
        <v/>
      </c>
      <c r="G910" s="10" t="str">
        <v/>
      </c>
      <c r="H910" s="11" t="str">
        <v/>
      </c>
      <c r="I910" s="11" t="str">
        <v/>
      </c>
    </row>
    <row r="911" spans="2:9">
      <c r="B911" s="11" t="str">
        <f t="shared" si="76"/>
        <v/>
      </c>
      <c r="C911" s="11" t="str">
        <f t="shared" si="79"/>
        <v/>
      </c>
      <c r="D911" s="11" t="str">
        <f t="shared" si="80"/>
        <v/>
      </c>
      <c r="E911" s="11" t="str">
        <f t="shared" si="77"/>
        <v/>
      </c>
      <c r="F911" s="11" t="str">
        <f t="shared" si="78"/>
        <v/>
      </c>
      <c r="G911" s="10" t="str">
        <v/>
      </c>
      <c r="H911" s="11" t="str">
        <v/>
      </c>
      <c r="I911" s="11" t="str">
        <v/>
      </c>
    </row>
    <row r="912" spans="2:9">
      <c r="B912" s="11" t="str">
        <f t="shared" si="76"/>
        <v/>
      </c>
      <c r="C912" s="11" t="str">
        <f t="shared" si="79"/>
        <v/>
      </c>
      <c r="D912" s="11" t="str">
        <f t="shared" si="80"/>
        <v/>
      </c>
      <c r="E912" s="11" t="str">
        <f t="shared" si="77"/>
        <v/>
      </c>
      <c r="F912" s="11" t="str">
        <f t="shared" si="78"/>
        <v/>
      </c>
      <c r="G912" s="10" t="str">
        <v/>
      </c>
      <c r="H912" s="11" t="str">
        <v/>
      </c>
      <c r="I912" s="11" t="str">
        <v/>
      </c>
    </row>
    <row r="913" spans="2:9">
      <c r="B913" s="11" t="str">
        <f t="shared" si="76"/>
        <v/>
      </c>
      <c r="C913" s="11" t="str">
        <f t="shared" si="79"/>
        <v/>
      </c>
      <c r="D913" s="11" t="str">
        <f t="shared" si="80"/>
        <v/>
      </c>
      <c r="E913" s="11" t="str">
        <f t="shared" si="77"/>
        <v/>
      </c>
      <c r="F913" s="11" t="str">
        <f t="shared" si="78"/>
        <v/>
      </c>
      <c r="G913" s="10" t="str">
        <v/>
      </c>
      <c r="H913" s="11" t="str">
        <v/>
      </c>
      <c r="I913" s="11" t="str">
        <v/>
      </c>
    </row>
    <row r="914" spans="2:9">
      <c r="B914" s="11" t="str">
        <f t="shared" si="76"/>
        <v/>
      </c>
      <c r="C914" s="11" t="str">
        <f t="shared" si="79"/>
        <v/>
      </c>
      <c r="D914" s="11" t="str">
        <f t="shared" si="80"/>
        <v/>
      </c>
      <c r="E914" s="11" t="str">
        <f t="shared" si="77"/>
        <v/>
      </c>
      <c r="F914" s="11" t="str">
        <f t="shared" si="78"/>
        <v/>
      </c>
      <c r="G914" s="10" t="str">
        <v/>
      </c>
      <c r="H914" s="11" t="str">
        <v/>
      </c>
      <c r="I914" s="11" t="str">
        <v/>
      </c>
    </row>
    <row r="915" spans="2:9">
      <c r="B915" s="11" t="str">
        <f t="shared" si="76"/>
        <v/>
      </c>
      <c r="C915" s="11" t="str">
        <f t="shared" si="79"/>
        <v/>
      </c>
      <c r="D915" s="11" t="str">
        <f t="shared" si="80"/>
        <v/>
      </c>
      <c r="E915" s="11" t="str">
        <f t="shared" si="77"/>
        <v/>
      </c>
      <c r="F915" s="11" t="str">
        <f t="shared" si="78"/>
        <v/>
      </c>
      <c r="G915" s="10" t="str">
        <v/>
      </c>
      <c r="H915" s="11" t="str">
        <v/>
      </c>
      <c r="I915" s="11" t="str">
        <v/>
      </c>
    </row>
    <row r="916" spans="2:9">
      <c r="B916" s="11" t="str">
        <f t="shared" si="76"/>
        <v/>
      </c>
      <c r="C916" s="11" t="str">
        <f t="shared" si="79"/>
        <v/>
      </c>
      <c r="D916" s="11" t="str">
        <f t="shared" si="80"/>
        <v/>
      </c>
      <c r="E916" s="11" t="str">
        <f t="shared" si="77"/>
        <v/>
      </c>
      <c r="F916" s="11" t="str">
        <f t="shared" si="78"/>
        <v/>
      </c>
      <c r="G916" s="10" t="str">
        <v/>
      </c>
      <c r="H916" s="11" t="str">
        <v/>
      </c>
      <c r="I916" s="11" t="str">
        <v/>
      </c>
    </row>
    <row r="917" spans="2:9">
      <c r="B917" s="11" t="str">
        <f t="shared" si="76"/>
        <v/>
      </c>
      <c r="C917" s="11" t="str">
        <f t="shared" si="79"/>
        <v/>
      </c>
      <c r="D917" s="11" t="str">
        <f t="shared" si="80"/>
        <v/>
      </c>
      <c r="E917" s="11" t="str">
        <f t="shared" si="77"/>
        <v/>
      </c>
      <c r="F917" s="11" t="str">
        <f t="shared" si="78"/>
        <v/>
      </c>
      <c r="G917" s="10" t="str">
        <v/>
      </c>
      <c r="H917" s="11" t="str">
        <v/>
      </c>
      <c r="I917" s="11" t="str">
        <v/>
      </c>
    </row>
    <row r="918" spans="2:9">
      <c r="B918" s="11" t="str">
        <f t="shared" si="76"/>
        <v/>
      </c>
      <c r="C918" s="11" t="str">
        <f t="shared" si="79"/>
        <v/>
      </c>
      <c r="D918" s="11" t="str">
        <f t="shared" si="80"/>
        <v/>
      </c>
      <c r="E918" s="11" t="str">
        <f t="shared" si="77"/>
        <v/>
      </c>
      <c r="F918" s="11" t="str">
        <f t="shared" si="78"/>
        <v/>
      </c>
      <c r="G918" s="10" t="str">
        <v/>
      </c>
      <c r="H918" s="11" t="str">
        <v/>
      </c>
      <c r="I918" s="11" t="str">
        <v/>
      </c>
    </row>
    <row r="919" spans="2:9">
      <c r="B919" s="11" t="str">
        <f t="shared" si="76"/>
        <v/>
      </c>
      <c r="C919" s="11" t="str">
        <f t="shared" si="79"/>
        <v/>
      </c>
      <c r="D919" s="11" t="str">
        <f t="shared" si="80"/>
        <v/>
      </c>
      <c r="E919" s="11" t="str">
        <f t="shared" si="77"/>
        <v/>
      </c>
      <c r="F919" s="11" t="str">
        <f t="shared" si="78"/>
        <v/>
      </c>
      <c r="G919" s="10" t="str">
        <v/>
      </c>
      <c r="H919" s="11" t="str">
        <v/>
      </c>
      <c r="I919" s="11" t="str">
        <v/>
      </c>
    </row>
    <row r="920" spans="2:9">
      <c r="B920" s="11" t="str">
        <f t="shared" si="76"/>
        <v/>
      </c>
      <c r="C920" s="11" t="str">
        <f t="shared" si="79"/>
        <v/>
      </c>
      <c r="D920" s="11" t="str">
        <f t="shared" si="80"/>
        <v/>
      </c>
      <c r="E920" s="11" t="str">
        <f t="shared" si="77"/>
        <v/>
      </c>
      <c r="F920" s="11" t="str">
        <f t="shared" si="78"/>
        <v/>
      </c>
      <c r="G920" s="10" t="str">
        <v/>
      </c>
      <c r="H920" s="11" t="str">
        <v/>
      </c>
      <c r="I920" s="11" t="str">
        <v/>
      </c>
    </row>
    <row r="921" spans="2:9">
      <c r="B921" s="11" t="str">
        <f t="shared" si="76"/>
        <v/>
      </c>
      <c r="C921" s="11" t="str">
        <f t="shared" si="79"/>
        <v/>
      </c>
      <c r="D921" s="11" t="str">
        <f t="shared" si="80"/>
        <v/>
      </c>
      <c r="E921" s="11" t="str">
        <f t="shared" si="77"/>
        <v/>
      </c>
      <c r="F921" s="11" t="str">
        <f t="shared" si="78"/>
        <v/>
      </c>
      <c r="G921" s="10" t="str">
        <v/>
      </c>
      <c r="H921" s="11" t="str">
        <v/>
      </c>
      <c r="I921" s="11" t="str">
        <v/>
      </c>
    </row>
    <row r="922" spans="2:9">
      <c r="B922" s="11" t="str">
        <f t="shared" si="76"/>
        <v/>
      </c>
      <c r="C922" s="11" t="str">
        <f t="shared" si="79"/>
        <v/>
      </c>
      <c r="D922" s="11" t="str">
        <f t="shared" si="80"/>
        <v/>
      </c>
      <c r="E922" s="11" t="str">
        <f t="shared" si="77"/>
        <v/>
      </c>
      <c r="F922" s="11" t="str">
        <f t="shared" si="78"/>
        <v/>
      </c>
      <c r="G922" s="10" t="str">
        <v/>
      </c>
      <c r="H922" s="11" t="str">
        <v/>
      </c>
      <c r="I922" s="11" t="str">
        <v/>
      </c>
    </row>
    <row r="923" spans="2:9">
      <c r="B923" s="11" t="str">
        <f t="shared" si="76"/>
        <v/>
      </c>
      <c r="C923" s="11" t="str">
        <f t="shared" si="79"/>
        <v/>
      </c>
      <c r="D923" s="11" t="str">
        <f t="shared" si="80"/>
        <v/>
      </c>
      <c r="E923" s="11" t="str">
        <f t="shared" si="77"/>
        <v/>
      </c>
      <c r="F923" s="11" t="str">
        <f t="shared" si="78"/>
        <v/>
      </c>
      <c r="G923" s="10" t="str">
        <v/>
      </c>
      <c r="H923" s="11" t="str">
        <v/>
      </c>
      <c r="I923" s="11" t="str">
        <v/>
      </c>
    </row>
    <row r="924" spans="2:9">
      <c r="B924" s="11" t="str">
        <f t="shared" si="76"/>
        <v/>
      </c>
      <c r="C924" s="11" t="str">
        <f t="shared" si="79"/>
        <v/>
      </c>
      <c r="D924" s="11" t="str">
        <f t="shared" si="80"/>
        <v/>
      </c>
      <c r="E924" s="11" t="str">
        <f t="shared" si="77"/>
        <v/>
      </c>
      <c r="F924" s="11" t="str">
        <f t="shared" si="78"/>
        <v/>
      </c>
      <c r="G924" s="10" t="str">
        <v/>
      </c>
      <c r="H924" s="11" t="str">
        <v/>
      </c>
      <c r="I924" s="11" t="str">
        <v/>
      </c>
    </row>
    <row r="925" spans="2:9">
      <c r="B925" s="11" t="str">
        <f t="shared" si="76"/>
        <v/>
      </c>
      <c r="C925" s="11" t="str">
        <f t="shared" si="79"/>
        <v/>
      </c>
      <c r="D925" s="11" t="str">
        <f t="shared" si="80"/>
        <v/>
      </c>
      <c r="E925" s="11" t="str">
        <f t="shared" si="77"/>
        <v/>
      </c>
      <c r="F925" s="11" t="str">
        <f t="shared" si="78"/>
        <v/>
      </c>
      <c r="G925" s="10" t="str">
        <v/>
      </c>
      <c r="H925" s="11" t="str">
        <v/>
      </c>
      <c r="I925" s="11" t="str">
        <v/>
      </c>
    </row>
    <row r="926" spans="2:9">
      <c r="B926" s="11" t="str">
        <f t="shared" si="76"/>
        <v/>
      </c>
      <c r="C926" s="11" t="str">
        <f t="shared" si="79"/>
        <v/>
      </c>
      <c r="D926" s="11" t="str">
        <f t="shared" si="80"/>
        <v/>
      </c>
      <c r="E926" s="11" t="str">
        <f t="shared" si="77"/>
        <v/>
      </c>
      <c r="F926" s="11" t="str">
        <f t="shared" si="78"/>
        <v/>
      </c>
      <c r="G926" s="10" t="str">
        <v/>
      </c>
      <c r="H926" s="11" t="str">
        <v/>
      </c>
      <c r="I926" s="11" t="str">
        <v/>
      </c>
    </row>
    <row r="927" spans="2:9">
      <c r="B927" s="11" t="str">
        <f t="shared" si="76"/>
        <v/>
      </c>
      <c r="C927" s="11" t="str">
        <f t="shared" si="79"/>
        <v/>
      </c>
      <c r="D927" s="11" t="str">
        <f t="shared" si="80"/>
        <v/>
      </c>
      <c r="E927" s="11" t="str">
        <f t="shared" si="77"/>
        <v/>
      </c>
      <c r="F927" s="11" t="str">
        <f t="shared" si="78"/>
        <v/>
      </c>
      <c r="G927" s="10" t="str">
        <v/>
      </c>
      <c r="H927" s="11" t="str">
        <v/>
      </c>
      <c r="I927" s="11" t="str">
        <v/>
      </c>
    </row>
    <row r="928" spans="2:9">
      <c r="B928" s="11" t="str">
        <f t="shared" si="76"/>
        <v/>
      </c>
      <c r="C928" s="11" t="str">
        <f t="shared" si="79"/>
        <v/>
      </c>
      <c r="D928" s="11" t="str">
        <f t="shared" si="80"/>
        <v/>
      </c>
      <c r="E928" s="11" t="str">
        <f t="shared" si="77"/>
        <v/>
      </c>
      <c r="F928" s="11" t="str">
        <f t="shared" si="78"/>
        <v/>
      </c>
      <c r="G928" s="10" t="str">
        <v/>
      </c>
      <c r="H928" s="11" t="str">
        <v/>
      </c>
      <c r="I928" s="11" t="str">
        <v/>
      </c>
    </row>
    <row r="929" spans="2:9">
      <c r="B929" s="11" t="str">
        <f t="shared" si="76"/>
        <v/>
      </c>
      <c r="C929" s="11" t="str">
        <f t="shared" si="79"/>
        <v/>
      </c>
      <c r="D929" s="11" t="str">
        <f t="shared" si="80"/>
        <v/>
      </c>
      <c r="E929" s="11" t="str">
        <f t="shared" si="77"/>
        <v/>
      </c>
      <c r="F929" s="11" t="str">
        <f t="shared" si="78"/>
        <v/>
      </c>
      <c r="G929" s="10" t="str">
        <v/>
      </c>
      <c r="H929" s="11" t="str">
        <v/>
      </c>
      <c r="I929" s="11" t="str">
        <v/>
      </c>
    </row>
    <row r="930" spans="2:9">
      <c r="B930" s="11" t="str">
        <f t="shared" si="76"/>
        <v/>
      </c>
      <c r="C930" s="11" t="str">
        <f t="shared" si="79"/>
        <v/>
      </c>
      <c r="D930" s="11" t="str">
        <f t="shared" si="80"/>
        <v/>
      </c>
      <c r="E930" s="11" t="str">
        <f t="shared" si="77"/>
        <v/>
      </c>
      <c r="F930" s="11" t="str">
        <f t="shared" si="78"/>
        <v/>
      </c>
      <c r="G930" s="10" t="str">
        <v/>
      </c>
      <c r="H930" s="11" t="str">
        <v/>
      </c>
      <c r="I930" s="11" t="str">
        <v/>
      </c>
    </row>
    <row r="931" spans="2:9">
      <c r="B931" s="11" t="str">
        <f t="shared" si="76"/>
        <v/>
      </c>
      <c r="C931" s="11" t="str">
        <f t="shared" si="79"/>
        <v/>
      </c>
      <c r="D931" s="11" t="str">
        <f t="shared" si="80"/>
        <v/>
      </c>
      <c r="E931" s="11" t="str">
        <f t="shared" si="77"/>
        <v/>
      </c>
      <c r="F931" s="11" t="str">
        <f t="shared" si="78"/>
        <v/>
      </c>
      <c r="G931" s="10" t="str">
        <v/>
      </c>
      <c r="H931" s="11" t="str">
        <v/>
      </c>
      <c r="I931" s="11" t="str">
        <v/>
      </c>
    </row>
    <row r="932" spans="2:9">
      <c r="B932" s="11" t="str">
        <f t="shared" si="76"/>
        <v/>
      </c>
      <c r="C932" s="11" t="str">
        <f t="shared" si="79"/>
        <v/>
      </c>
      <c r="D932" s="11" t="str">
        <f t="shared" si="80"/>
        <v/>
      </c>
      <c r="E932" s="11" t="str">
        <f t="shared" si="77"/>
        <v/>
      </c>
      <c r="F932" s="11" t="str">
        <f t="shared" si="78"/>
        <v/>
      </c>
      <c r="G932" s="10" t="str">
        <v/>
      </c>
      <c r="H932" s="11" t="str">
        <v/>
      </c>
      <c r="I932" s="11" t="str">
        <v/>
      </c>
    </row>
    <row r="933" spans="2:9">
      <c r="B933" s="11" t="str">
        <f t="shared" si="76"/>
        <v/>
      </c>
      <c r="C933" s="11" t="str">
        <f t="shared" si="79"/>
        <v/>
      </c>
      <c r="D933" s="11" t="str">
        <f t="shared" si="80"/>
        <v/>
      </c>
      <c r="E933" s="11" t="str">
        <f t="shared" si="77"/>
        <v/>
      </c>
      <c r="F933" s="11" t="str">
        <f t="shared" si="78"/>
        <v/>
      </c>
      <c r="G933" s="10" t="str">
        <v/>
      </c>
      <c r="H933" s="11" t="str">
        <v/>
      </c>
      <c r="I933" s="11" t="str">
        <v/>
      </c>
    </row>
    <row r="934" spans="2:9">
      <c r="B934" s="11" t="str">
        <f t="shared" si="76"/>
        <v/>
      </c>
      <c r="C934" s="11" t="str">
        <f t="shared" si="79"/>
        <v/>
      </c>
      <c r="D934" s="11" t="str">
        <f t="shared" si="80"/>
        <v/>
      </c>
      <c r="E934" s="11" t="str">
        <f t="shared" si="77"/>
        <v/>
      </c>
      <c r="F934" s="11" t="str">
        <f t="shared" si="78"/>
        <v/>
      </c>
      <c r="G934" s="10" t="str">
        <v/>
      </c>
      <c r="H934" s="11" t="str">
        <v/>
      </c>
      <c r="I934" s="11" t="str">
        <v/>
      </c>
    </row>
    <row r="935" spans="2:9">
      <c r="B935" s="11" t="str">
        <f t="shared" si="76"/>
        <v/>
      </c>
      <c r="C935" s="11" t="str">
        <f t="shared" si="79"/>
        <v/>
      </c>
      <c r="D935" s="11" t="str">
        <f t="shared" si="80"/>
        <v/>
      </c>
      <c r="E935" s="11" t="str">
        <f t="shared" si="77"/>
        <v/>
      </c>
      <c r="F935" s="11" t="str">
        <f t="shared" si="78"/>
        <v/>
      </c>
      <c r="G935" s="10" t="str">
        <v/>
      </c>
      <c r="H935" s="11" t="str">
        <v/>
      </c>
      <c r="I935" s="11" t="str">
        <v/>
      </c>
    </row>
    <row r="936" spans="2:9">
      <c r="B936" s="11" t="str">
        <f t="shared" si="76"/>
        <v/>
      </c>
      <c r="C936" s="11" t="str">
        <f t="shared" si="79"/>
        <v/>
      </c>
      <c r="D936" s="11" t="str">
        <f t="shared" si="80"/>
        <v/>
      </c>
      <c r="E936" s="11" t="str">
        <f t="shared" si="77"/>
        <v/>
      </c>
      <c r="F936" s="11" t="str">
        <f t="shared" si="78"/>
        <v/>
      </c>
      <c r="G936" s="10" t="str">
        <v/>
      </c>
      <c r="H936" s="11" t="str">
        <v/>
      </c>
      <c r="I936" s="11" t="str">
        <v/>
      </c>
    </row>
    <row r="937" spans="2:9">
      <c r="B937" s="11" t="str">
        <f t="shared" si="76"/>
        <v/>
      </c>
      <c r="C937" s="11" t="str">
        <f t="shared" si="79"/>
        <v/>
      </c>
      <c r="D937" s="11" t="str">
        <f t="shared" si="80"/>
        <v/>
      </c>
      <c r="E937" s="11" t="str">
        <f t="shared" si="77"/>
        <v/>
      </c>
      <c r="F937" s="11" t="str">
        <f t="shared" si="78"/>
        <v/>
      </c>
      <c r="G937" s="10" t="str">
        <v/>
      </c>
      <c r="H937" s="11" t="str">
        <v/>
      </c>
      <c r="I937" s="11" t="str">
        <v/>
      </c>
    </row>
    <row r="938" spans="2:9">
      <c r="B938" s="11" t="str">
        <f t="shared" si="76"/>
        <v/>
      </c>
      <c r="C938" s="11" t="str">
        <f t="shared" si="79"/>
        <v/>
      </c>
      <c r="D938" s="11" t="str">
        <f t="shared" si="80"/>
        <v/>
      </c>
      <c r="E938" s="11" t="str">
        <f t="shared" si="77"/>
        <v/>
      </c>
      <c r="F938" s="11" t="str">
        <f t="shared" si="78"/>
        <v/>
      </c>
      <c r="G938" s="10" t="str">
        <v/>
      </c>
      <c r="H938" s="11" t="str">
        <v/>
      </c>
      <c r="I938" s="11" t="str">
        <v/>
      </c>
    </row>
    <row r="939" spans="2:9">
      <c r="B939" s="11" t="str">
        <f t="shared" si="76"/>
        <v/>
      </c>
      <c r="C939" s="11" t="str">
        <f t="shared" si="79"/>
        <v/>
      </c>
      <c r="D939" s="11" t="str">
        <f t="shared" si="80"/>
        <v/>
      </c>
      <c r="E939" s="11" t="str">
        <f t="shared" si="77"/>
        <v/>
      </c>
      <c r="F939" s="11" t="str">
        <f t="shared" si="78"/>
        <v/>
      </c>
      <c r="G939" s="10" t="str">
        <v/>
      </c>
      <c r="H939" s="11" t="str">
        <v/>
      </c>
      <c r="I939" s="11" t="str">
        <v/>
      </c>
    </row>
    <row r="940" spans="2:9">
      <c r="B940" s="11" t="str">
        <f t="shared" si="76"/>
        <v/>
      </c>
      <c r="C940" s="11" t="str">
        <f t="shared" si="79"/>
        <v/>
      </c>
      <c r="D940" s="11" t="str">
        <f t="shared" si="80"/>
        <v/>
      </c>
      <c r="E940" s="11" t="str">
        <f t="shared" si="77"/>
        <v/>
      </c>
      <c r="F940" s="11" t="str">
        <f t="shared" si="78"/>
        <v/>
      </c>
      <c r="G940" s="10" t="str">
        <v/>
      </c>
      <c r="H940" s="11" t="str">
        <v/>
      </c>
      <c r="I940" s="11" t="str">
        <v/>
      </c>
    </row>
    <row r="941" spans="2:9">
      <c r="B941" s="11" t="str">
        <f t="shared" si="76"/>
        <v/>
      </c>
      <c r="C941" s="11" t="str">
        <f t="shared" si="79"/>
        <v/>
      </c>
      <c r="D941" s="11" t="str">
        <f t="shared" si="80"/>
        <v/>
      </c>
      <c r="E941" s="11" t="str">
        <f t="shared" si="77"/>
        <v/>
      </c>
      <c r="F941" s="11" t="str">
        <f t="shared" si="78"/>
        <v/>
      </c>
      <c r="G941" s="10" t="str">
        <v/>
      </c>
      <c r="H941" s="11" t="str">
        <v/>
      </c>
      <c r="I941" s="11" t="str">
        <v/>
      </c>
    </row>
    <row r="942" spans="2:9">
      <c r="B942" s="11" t="str">
        <f t="shared" si="76"/>
        <v/>
      </c>
      <c r="C942" s="11" t="str">
        <f t="shared" si="79"/>
        <v/>
      </c>
      <c r="D942" s="11" t="str">
        <f t="shared" si="80"/>
        <v/>
      </c>
      <c r="E942" s="11" t="str">
        <f t="shared" si="77"/>
        <v/>
      </c>
      <c r="F942" s="11" t="str">
        <f t="shared" si="78"/>
        <v/>
      </c>
      <c r="G942" s="10" t="str">
        <v/>
      </c>
      <c r="H942" s="11" t="str">
        <v/>
      </c>
      <c r="I942" s="11" t="str">
        <v/>
      </c>
    </row>
    <row r="943" spans="2:9">
      <c r="B943" s="11" t="str">
        <f t="shared" si="76"/>
        <v/>
      </c>
      <c r="C943" s="11" t="str">
        <f t="shared" si="79"/>
        <v/>
      </c>
      <c r="D943" s="11" t="str">
        <f t="shared" si="80"/>
        <v/>
      </c>
      <c r="E943" s="11" t="str">
        <f t="shared" si="77"/>
        <v/>
      </c>
      <c r="F943" s="11" t="str">
        <f t="shared" si="78"/>
        <v/>
      </c>
      <c r="G943" s="10" t="str">
        <v/>
      </c>
      <c r="H943" s="11" t="str">
        <v/>
      </c>
      <c r="I943" s="11" t="str">
        <v/>
      </c>
    </row>
    <row r="944" spans="2:9">
      <c r="B944" s="11" t="str">
        <f t="shared" si="76"/>
        <v/>
      </c>
      <c r="C944" s="11" t="str">
        <f t="shared" si="79"/>
        <v/>
      </c>
      <c r="D944" s="11" t="str">
        <f t="shared" si="80"/>
        <v/>
      </c>
      <c r="E944" s="11" t="str">
        <f t="shared" si="77"/>
        <v/>
      </c>
      <c r="F944" s="11" t="str">
        <f t="shared" si="78"/>
        <v/>
      </c>
      <c r="G944" s="10" t="str">
        <v/>
      </c>
      <c r="H944" s="11" t="str">
        <v/>
      </c>
      <c r="I944" s="11" t="str">
        <v/>
      </c>
    </row>
    <row r="945" spans="2:9">
      <c r="B945" s="11" t="str">
        <f t="shared" si="76"/>
        <v/>
      </c>
      <c r="C945" s="11" t="str">
        <f t="shared" si="79"/>
        <v/>
      </c>
      <c r="D945" s="11" t="str">
        <f t="shared" si="80"/>
        <v/>
      </c>
      <c r="E945" s="11" t="str">
        <f t="shared" si="77"/>
        <v/>
      </c>
      <c r="F945" s="11" t="str">
        <f t="shared" si="78"/>
        <v/>
      </c>
      <c r="G945" s="10" t="str">
        <v/>
      </c>
      <c r="H945" s="11" t="str">
        <v/>
      </c>
      <c r="I945" s="11" t="str">
        <v/>
      </c>
    </row>
    <row r="946" spans="2:9">
      <c r="B946" s="11" t="str">
        <f t="shared" si="76"/>
        <v/>
      </c>
      <c r="C946" s="11" t="str">
        <f t="shared" si="79"/>
        <v/>
      </c>
      <c r="D946" s="11" t="str">
        <f t="shared" si="80"/>
        <v/>
      </c>
      <c r="E946" s="11" t="str">
        <f t="shared" si="77"/>
        <v/>
      </c>
      <c r="F946" s="11" t="str">
        <f t="shared" si="78"/>
        <v/>
      </c>
      <c r="G946" s="10" t="str">
        <v/>
      </c>
      <c r="H946" s="11" t="str">
        <v/>
      </c>
      <c r="I946" s="11" t="str">
        <v/>
      </c>
    </row>
    <row r="947" spans="2:9">
      <c r="B947" s="11" t="str">
        <f t="shared" si="76"/>
        <v/>
      </c>
      <c r="C947" s="11" t="str">
        <f t="shared" si="79"/>
        <v/>
      </c>
      <c r="D947" s="11" t="str">
        <f t="shared" si="80"/>
        <v/>
      </c>
      <c r="E947" s="11" t="str">
        <f t="shared" si="77"/>
        <v/>
      </c>
      <c r="F947" s="11" t="str">
        <f t="shared" si="78"/>
        <v/>
      </c>
      <c r="G947" s="10" t="str">
        <v/>
      </c>
      <c r="H947" s="11" t="str">
        <v/>
      </c>
      <c r="I947" s="11" t="str">
        <v/>
      </c>
    </row>
    <row r="948" spans="2:9">
      <c r="B948" s="11" t="str">
        <f t="shared" si="76"/>
        <v/>
      </c>
      <c r="C948" s="11" t="str">
        <f t="shared" si="79"/>
        <v/>
      </c>
      <c r="D948" s="11" t="str">
        <f t="shared" si="80"/>
        <v/>
      </c>
      <c r="E948" s="11" t="str">
        <f t="shared" si="77"/>
        <v/>
      </c>
      <c r="F948" s="11" t="str">
        <f t="shared" si="78"/>
        <v/>
      </c>
      <c r="G948" s="10" t="str">
        <v/>
      </c>
      <c r="H948" s="11" t="str">
        <v/>
      </c>
      <c r="I948" s="11" t="str">
        <v/>
      </c>
    </row>
    <row r="949" spans="2:9">
      <c r="B949" s="11" t="str">
        <f t="shared" si="76"/>
        <v/>
      </c>
      <c r="C949" s="11" t="str">
        <f t="shared" si="79"/>
        <v/>
      </c>
      <c r="D949" s="11" t="str">
        <f t="shared" si="80"/>
        <v/>
      </c>
      <c r="E949" s="11" t="str">
        <f t="shared" si="77"/>
        <v/>
      </c>
      <c r="F949" s="11" t="str">
        <f t="shared" si="78"/>
        <v/>
      </c>
      <c r="G949" s="10" t="str">
        <v/>
      </c>
      <c r="H949" s="11" t="str">
        <v/>
      </c>
      <c r="I949" s="11" t="str">
        <v/>
      </c>
    </row>
    <row r="950" spans="2:9">
      <c r="B950" s="11" t="str">
        <f t="shared" si="76"/>
        <v/>
      </c>
      <c r="C950" s="11" t="str">
        <f t="shared" si="79"/>
        <v/>
      </c>
      <c r="D950" s="11" t="str">
        <f t="shared" si="80"/>
        <v/>
      </c>
      <c r="E950" s="11" t="str">
        <f t="shared" si="77"/>
        <v/>
      </c>
      <c r="F950" s="11" t="str">
        <f t="shared" si="78"/>
        <v/>
      </c>
      <c r="G950" s="10" t="str">
        <v/>
      </c>
      <c r="H950" s="11" t="str">
        <v/>
      </c>
      <c r="I950" s="11" t="str">
        <v/>
      </c>
    </row>
    <row r="951" spans="2:9">
      <c r="B951" s="11" t="str">
        <f t="shared" si="76"/>
        <v/>
      </c>
      <c r="C951" s="11" t="str">
        <f t="shared" si="79"/>
        <v/>
      </c>
      <c r="D951" s="11" t="str">
        <f t="shared" si="80"/>
        <v/>
      </c>
      <c r="E951" s="11" t="str">
        <f t="shared" si="77"/>
        <v/>
      </c>
      <c r="F951" s="11" t="str">
        <f t="shared" si="78"/>
        <v/>
      </c>
      <c r="G951" s="10" t="str">
        <v/>
      </c>
      <c r="H951" s="11" t="str">
        <v/>
      </c>
      <c r="I951" s="11" t="str">
        <v/>
      </c>
    </row>
    <row r="952" spans="2:9">
      <c r="B952" s="11" t="str">
        <f t="shared" si="76"/>
        <v/>
      </c>
      <c r="C952" s="11" t="str">
        <f t="shared" si="79"/>
        <v/>
      </c>
      <c r="D952" s="11" t="str">
        <f t="shared" si="80"/>
        <v/>
      </c>
      <c r="E952" s="11" t="str">
        <f t="shared" si="77"/>
        <v/>
      </c>
      <c r="F952" s="11" t="str">
        <f t="shared" si="78"/>
        <v/>
      </c>
      <c r="G952" s="10" t="str">
        <v/>
      </c>
      <c r="H952" s="11" t="str">
        <v/>
      </c>
      <c r="I952" s="11" t="str">
        <v/>
      </c>
    </row>
    <row r="953" spans="2:9">
      <c r="B953" s="11" t="str">
        <f t="shared" si="76"/>
        <v/>
      </c>
      <c r="C953" s="11" t="str">
        <f t="shared" si="79"/>
        <v/>
      </c>
      <c r="D953" s="11" t="str">
        <f t="shared" si="80"/>
        <v/>
      </c>
      <c r="E953" s="11" t="str">
        <f t="shared" si="77"/>
        <v/>
      </c>
      <c r="F953" s="11" t="str">
        <f t="shared" si="78"/>
        <v/>
      </c>
      <c r="G953" s="10" t="str">
        <v/>
      </c>
      <c r="H953" s="11" t="str">
        <v/>
      </c>
      <c r="I953" s="11" t="str">
        <v/>
      </c>
    </row>
    <row r="954" spans="2:9">
      <c r="B954" s="11" t="str">
        <f t="shared" si="76"/>
        <v/>
      </c>
      <c r="C954" s="11" t="str">
        <f t="shared" si="79"/>
        <v/>
      </c>
      <c r="D954" s="11" t="str">
        <f t="shared" si="80"/>
        <v/>
      </c>
      <c r="E954" s="11" t="str">
        <f t="shared" si="77"/>
        <v/>
      </c>
      <c r="F954" s="11" t="str">
        <f t="shared" si="78"/>
        <v/>
      </c>
      <c r="G954" s="10" t="str">
        <v/>
      </c>
      <c r="H954" s="11" t="str">
        <v/>
      </c>
      <c r="I954" s="11" t="str">
        <v/>
      </c>
    </row>
    <row r="955" spans="2:9">
      <c r="B955" s="11" t="str">
        <f t="shared" si="76"/>
        <v/>
      </c>
      <c r="C955" s="11" t="str">
        <f t="shared" si="79"/>
        <v/>
      </c>
      <c r="D955" s="11" t="str">
        <f t="shared" si="80"/>
        <v/>
      </c>
      <c r="E955" s="11" t="str">
        <f t="shared" si="77"/>
        <v/>
      </c>
      <c r="F955" s="11" t="str">
        <f t="shared" si="78"/>
        <v/>
      </c>
      <c r="G955" s="10" t="str">
        <v/>
      </c>
      <c r="H955" s="11" t="str">
        <v/>
      </c>
      <c r="I955" s="11" t="str">
        <v/>
      </c>
    </row>
    <row r="956" spans="2:9">
      <c r="B956" s="11" t="str">
        <f t="shared" si="76"/>
        <v/>
      </c>
      <c r="C956" s="11" t="str">
        <f t="shared" si="79"/>
        <v/>
      </c>
      <c r="D956" s="11" t="str">
        <f t="shared" si="80"/>
        <v/>
      </c>
      <c r="E956" s="11" t="str">
        <f t="shared" si="77"/>
        <v/>
      </c>
      <c r="F956" s="11" t="str">
        <f t="shared" si="78"/>
        <v/>
      </c>
      <c r="G956" s="10" t="str">
        <v/>
      </c>
      <c r="H956" s="11" t="str">
        <v/>
      </c>
      <c r="I956" s="11" t="str">
        <v/>
      </c>
    </row>
    <row r="957" spans="2:9">
      <c r="B957" s="11" t="str">
        <f t="shared" si="76"/>
        <v/>
      </c>
      <c r="C957" s="11" t="str">
        <f t="shared" si="79"/>
        <v/>
      </c>
      <c r="D957" s="11" t="str">
        <f t="shared" si="80"/>
        <v/>
      </c>
      <c r="E957" s="11" t="str">
        <f t="shared" si="77"/>
        <v/>
      </c>
      <c r="F957" s="11" t="str">
        <f t="shared" si="78"/>
        <v/>
      </c>
      <c r="G957" s="10" t="str">
        <v/>
      </c>
      <c r="H957" s="11" t="str">
        <v/>
      </c>
      <c r="I957" s="11" t="str">
        <v/>
      </c>
    </row>
    <row r="958" spans="2:9">
      <c r="B958" s="11" t="str">
        <f t="shared" si="76"/>
        <v/>
      </c>
      <c r="C958" s="11" t="str">
        <f t="shared" si="79"/>
        <v/>
      </c>
      <c r="D958" s="11" t="str">
        <f t="shared" si="80"/>
        <v/>
      </c>
      <c r="E958" s="11" t="str">
        <f t="shared" si="77"/>
        <v/>
      </c>
      <c r="F958" s="11" t="str">
        <f t="shared" si="78"/>
        <v/>
      </c>
      <c r="G958" s="10" t="str">
        <v/>
      </c>
      <c r="H958" s="11" t="str">
        <v/>
      </c>
      <c r="I958" s="11" t="str">
        <v/>
      </c>
    </row>
    <row r="959" spans="2:9">
      <c r="B959" s="11" t="str">
        <f t="shared" si="76"/>
        <v/>
      </c>
      <c r="C959" s="11" t="str">
        <f t="shared" si="79"/>
        <v/>
      </c>
      <c r="D959" s="11" t="str">
        <f t="shared" si="80"/>
        <v/>
      </c>
      <c r="E959" s="11" t="str">
        <f t="shared" si="77"/>
        <v/>
      </c>
      <c r="F959" s="11" t="str">
        <f t="shared" si="78"/>
        <v/>
      </c>
      <c r="G959" s="10" t="str">
        <v/>
      </c>
      <c r="H959" s="11" t="str">
        <v/>
      </c>
      <c r="I959" s="11" t="str">
        <v/>
      </c>
    </row>
    <row r="960" spans="2:9">
      <c r="B960" s="11" t="str">
        <f t="shared" si="76"/>
        <v/>
      </c>
      <c r="C960" s="11" t="str">
        <f t="shared" si="79"/>
        <v/>
      </c>
      <c r="D960" s="11" t="str">
        <f t="shared" si="80"/>
        <v/>
      </c>
      <c r="E960" s="11" t="str">
        <f t="shared" si="77"/>
        <v/>
      </c>
      <c r="F960" s="11" t="str">
        <f t="shared" si="78"/>
        <v/>
      </c>
      <c r="G960" s="10" t="str">
        <v/>
      </c>
      <c r="H960" s="11" t="str">
        <v/>
      </c>
      <c r="I960" s="11" t="str">
        <v/>
      </c>
    </row>
    <row r="961" spans="2:9">
      <c r="B961" s="11" t="str">
        <f t="shared" ref="B961:B1024" si="81">IFERROR(IF(FIND(" ",A961)=6,IF(IFERROR(FIND(" PB",A961),"")&lt;&gt;"","артикул",IF(IFERROR(FIND(" CRN",A961),"")&lt;&gt;"","артикул","")),""),"")</f>
        <v/>
      </c>
      <c r="C961" s="11" t="str">
        <f t="shared" si="79"/>
        <v/>
      </c>
      <c r="D961" s="11" t="str">
        <f t="shared" si="80"/>
        <v/>
      </c>
      <c r="E961" s="11" t="str">
        <f t="shared" si="77"/>
        <v/>
      </c>
      <c r="F961" s="11" t="str">
        <f t="shared" si="78"/>
        <v/>
      </c>
      <c r="G961" s="10" t="str">
        <v/>
      </c>
      <c r="H961" s="11" t="str">
        <v/>
      </c>
      <c r="I961" s="11" t="str">
        <v/>
      </c>
    </row>
    <row r="962" spans="2:9">
      <c r="B962" s="11" t="str">
        <f t="shared" si="81"/>
        <v/>
      </c>
      <c r="C962" s="11" t="str">
        <f t="shared" si="79"/>
        <v/>
      </c>
      <c r="D962" s="11" t="str">
        <f t="shared" si="80"/>
        <v/>
      </c>
      <c r="E962" s="11" t="str">
        <f t="shared" ref="E962:E1025" si="82" xml:space="preserve">
IF(B962="Артикул",
IF(
AND(RIGHT(A963,1)="%",
RIGHT(A964,1)="%",
RIGHT(A965,1)="%",
RIGHT(A966,1)="%"),MID(A967,FIND(" ",A967),50),
IF(
AND(RIGHT(A963,1)="%",
RIGHT(A964,1)="%",
RIGHT(A965,1)="%"),MID(A966,FIND(" ",A966),50),
IF(
AND(RIGHT(A963,1)="%",
RIGHT(A964,1)="%"),
MID(A965,FIND(" ",A965),50),
IF(
RIGHT(A963,1)="%",
MID(A964,FIND(" ",A964),50),"")))),"")</f>
        <v/>
      </c>
      <c r="F962" s="11" t="str">
        <f t="shared" ref="F962:F1025" si="83">IFERROR(
IF(
AND(LEFT(A962,8)="Discount",FIND("%",A962)&gt;0),
MID(A962,
FIND(" ",A962),
FIND("%",A962)-FIND(" ",A962))
*-1,""),"")</f>
        <v/>
      </c>
      <c r="G962" s="10" t="str">
        <v/>
      </c>
      <c r="H962" s="11" t="str">
        <v/>
      </c>
      <c r="I962" s="11" t="str">
        <v/>
      </c>
    </row>
    <row r="963" spans="2:9">
      <c r="B963" s="11" t="str">
        <f t="shared" si="81"/>
        <v/>
      </c>
      <c r="C963" s="11" t="str">
        <f t="shared" si="79"/>
        <v/>
      </c>
      <c r="D963" s="11" t="str">
        <f t="shared" si="80"/>
        <v/>
      </c>
      <c r="E963" s="11" t="str">
        <f t="shared" si="82"/>
        <v/>
      </c>
      <c r="F963" s="11" t="str">
        <f t="shared" si="83"/>
        <v/>
      </c>
      <c r="G963" s="10" t="str">
        <v/>
      </c>
      <c r="H963" s="11" t="str">
        <v/>
      </c>
      <c r="I963" s="11" t="str">
        <v/>
      </c>
    </row>
    <row r="964" spans="2:9">
      <c r="B964" s="11" t="str">
        <f t="shared" si="81"/>
        <v/>
      </c>
      <c r="C964" s="11" t="str">
        <f t="shared" si="79"/>
        <v/>
      </c>
      <c r="D964" s="11" t="str">
        <f t="shared" si="80"/>
        <v/>
      </c>
      <c r="E964" s="11" t="str">
        <f t="shared" si="82"/>
        <v/>
      </c>
      <c r="F964" s="11" t="str">
        <f t="shared" si="83"/>
        <v/>
      </c>
      <c r="G964" s="10" t="str">
        <v/>
      </c>
      <c r="H964" s="11" t="str">
        <v/>
      </c>
      <c r="I964" s="11" t="str">
        <v/>
      </c>
    </row>
    <row r="965" spans="2:9">
      <c r="B965" s="11" t="str">
        <f t="shared" si="81"/>
        <v/>
      </c>
      <c r="C965" s="11" t="str">
        <f t="shared" si="79"/>
        <v/>
      </c>
      <c r="D965" s="11" t="str">
        <f t="shared" si="80"/>
        <v/>
      </c>
      <c r="E965" s="11" t="str">
        <f t="shared" si="82"/>
        <v/>
      </c>
      <c r="F965" s="11" t="str">
        <f t="shared" si="83"/>
        <v/>
      </c>
      <c r="G965" s="10" t="str">
        <v/>
      </c>
      <c r="H965" s="11" t="str">
        <v/>
      </c>
      <c r="I965" s="11" t="str">
        <v/>
      </c>
    </row>
    <row r="966" spans="2:9">
      <c r="B966" s="11" t="str">
        <f t="shared" si="81"/>
        <v/>
      </c>
      <c r="C966" s="11" t="str">
        <f t="shared" si="79"/>
        <v/>
      </c>
      <c r="D966" s="11" t="str">
        <f t="shared" si="80"/>
        <v/>
      </c>
      <c r="E966" s="11" t="str">
        <f t="shared" si="82"/>
        <v/>
      </c>
      <c r="F966" s="11" t="str">
        <f t="shared" si="83"/>
        <v/>
      </c>
      <c r="G966" s="10" t="str">
        <v/>
      </c>
      <c r="H966" s="11" t="str">
        <v/>
      </c>
      <c r="I966" s="11" t="str">
        <v/>
      </c>
    </row>
    <row r="967" spans="2:9">
      <c r="B967" s="11" t="str">
        <f t="shared" si="81"/>
        <v/>
      </c>
      <c r="C967" s="11" t="str">
        <f t="shared" si="79"/>
        <v/>
      </c>
      <c r="D967" s="11" t="str">
        <f t="shared" si="80"/>
        <v/>
      </c>
      <c r="E967" s="11" t="str">
        <f t="shared" si="82"/>
        <v/>
      </c>
      <c r="F967" s="11" t="str">
        <f t="shared" si="83"/>
        <v/>
      </c>
      <c r="G967" s="10" t="str">
        <v/>
      </c>
      <c r="H967" s="11" t="str">
        <v/>
      </c>
      <c r="I967" s="11" t="str">
        <v/>
      </c>
    </row>
    <row r="968" spans="2:9">
      <c r="B968" s="11" t="str">
        <f t="shared" si="81"/>
        <v/>
      </c>
      <c r="C968" s="11" t="str">
        <f t="shared" si="79"/>
        <v/>
      </c>
      <c r="D968" s="11" t="str">
        <f t="shared" si="80"/>
        <v/>
      </c>
      <c r="E968" s="11" t="str">
        <f t="shared" si="82"/>
        <v/>
      </c>
      <c r="F968" s="11" t="str">
        <f t="shared" si="83"/>
        <v/>
      </c>
      <c r="G968" s="10" t="str">
        <v/>
      </c>
      <c r="H968" s="11" t="str">
        <v/>
      </c>
      <c r="I968" s="11" t="str">
        <v/>
      </c>
    </row>
    <row r="969" spans="2:9">
      <c r="B969" s="11" t="str">
        <f t="shared" si="81"/>
        <v/>
      </c>
      <c r="C969" s="11" t="str">
        <f t="shared" si="79"/>
        <v/>
      </c>
      <c r="D969" s="11" t="str">
        <f t="shared" si="80"/>
        <v/>
      </c>
      <c r="E969" s="11" t="str">
        <f t="shared" si="82"/>
        <v/>
      </c>
      <c r="F969" s="11" t="str">
        <f t="shared" si="83"/>
        <v/>
      </c>
      <c r="G969" s="10" t="str">
        <v/>
      </c>
      <c r="H969" s="11" t="str">
        <v/>
      </c>
      <c r="I969" s="11" t="str">
        <v/>
      </c>
    </row>
    <row r="970" spans="2:9">
      <c r="B970" s="11" t="str">
        <f t="shared" si="81"/>
        <v/>
      </c>
      <c r="C970" s="11" t="str">
        <f t="shared" si="79"/>
        <v/>
      </c>
      <c r="D970" s="11" t="str">
        <f t="shared" si="80"/>
        <v/>
      </c>
      <c r="E970" s="11" t="str">
        <f t="shared" si="82"/>
        <v/>
      </c>
      <c r="F970" s="11" t="str">
        <f t="shared" si="83"/>
        <v/>
      </c>
      <c r="G970" s="10" t="str">
        <v/>
      </c>
      <c r="H970" s="11" t="str">
        <v/>
      </c>
      <c r="I970" s="11" t="str">
        <v/>
      </c>
    </row>
    <row r="971" spans="2:9">
      <c r="B971" s="11" t="str">
        <f t="shared" si="81"/>
        <v/>
      </c>
      <c r="C971" s="11" t="str">
        <f t="shared" si="79"/>
        <v/>
      </c>
      <c r="D971" s="11" t="str">
        <f t="shared" si="80"/>
        <v/>
      </c>
      <c r="E971" s="11" t="str">
        <f t="shared" si="82"/>
        <v/>
      </c>
      <c r="F971" s="11" t="str">
        <f t="shared" si="83"/>
        <v/>
      </c>
      <c r="G971" s="10" t="str">
        <v/>
      </c>
      <c r="H971" s="11" t="str">
        <v/>
      </c>
      <c r="I971" s="11" t="str">
        <v/>
      </c>
    </row>
    <row r="972" spans="2:9">
      <c r="B972" s="11" t="str">
        <f t="shared" si="81"/>
        <v/>
      </c>
      <c r="C972" s="11" t="str">
        <f t="shared" si="79"/>
        <v/>
      </c>
      <c r="D972" s="11" t="str">
        <f t="shared" si="80"/>
        <v/>
      </c>
      <c r="E972" s="11" t="str">
        <f t="shared" si="82"/>
        <v/>
      </c>
      <c r="F972" s="11" t="str">
        <f t="shared" si="83"/>
        <v/>
      </c>
      <c r="G972" s="10" t="str">
        <v/>
      </c>
      <c r="H972" s="11" t="str">
        <v/>
      </c>
      <c r="I972" s="11" t="str">
        <v/>
      </c>
    </row>
    <row r="973" spans="2:9">
      <c r="B973" s="11" t="str">
        <f t="shared" si="81"/>
        <v/>
      </c>
      <c r="C973" s="11" t="str">
        <f t="shared" ref="C973:C1036" si="84">IF(B973="артикул",A973,"")</f>
        <v/>
      </c>
      <c r="D973" s="11" t="str">
        <f t="shared" ref="D973:D1036" si="85">IF(B973="артикул",A974,"")</f>
        <v/>
      </c>
      <c r="E973" s="11" t="str">
        <f t="shared" si="82"/>
        <v/>
      </c>
      <c r="F973" s="11" t="str">
        <f t="shared" si="83"/>
        <v/>
      </c>
      <c r="G973" s="10" t="str">
        <v/>
      </c>
      <c r="H973" s="11" t="str">
        <v/>
      </c>
      <c r="I973" s="11" t="str">
        <v/>
      </c>
    </row>
    <row r="974" spans="2:9">
      <c r="B974" s="11" t="str">
        <f t="shared" si="81"/>
        <v/>
      </c>
      <c r="C974" s="11" t="str">
        <f t="shared" si="84"/>
        <v/>
      </c>
      <c r="D974" s="11" t="str">
        <f t="shared" si="85"/>
        <v/>
      </c>
      <c r="E974" s="11" t="str">
        <f t="shared" si="82"/>
        <v/>
      </c>
      <c r="F974" s="11" t="str">
        <f t="shared" si="83"/>
        <v/>
      </c>
      <c r="G974" s="10" t="str">
        <v/>
      </c>
      <c r="H974" s="11" t="str">
        <v/>
      </c>
      <c r="I974" s="11" t="str">
        <v/>
      </c>
    </row>
    <row r="975" spans="2:9">
      <c r="B975" s="11" t="str">
        <f t="shared" si="81"/>
        <v/>
      </c>
      <c r="C975" s="11" t="str">
        <f t="shared" si="84"/>
        <v/>
      </c>
      <c r="D975" s="11" t="str">
        <f t="shared" si="85"/>
        <v/>
      </c>
      <c r="E975" s="11" t="str">
        <f t="shared" si="82"/>
        <v/>
      </c>
      <c r="F975" s="11" t="str">
        <f t="shared" si="83"/>
        <v/>
      </c>
      <c r="G975" s="10" t="str">
        <v/>
      </c>
      <c r="H975" s="11" t="str">
        <v/>
      </c>
      <c r="I975" s="11" t="str">
        <v/>
      </c>
    </row>
    <row r="976" spans="2:9">
      <c r="B976" s="11" t="str">
        <f t="shared" si="81"/>
        <v/>
      </c>
      <c r="C976" s="11" t="str">
        <f t="shared" si="84"/>
        <v/>
      </c>
      <c r="D976" s="11" t="str">
        <f t="shared" si="85"/>
        <v/>
      </c>
      <c r="E976" s="11" t="str">
        <f t="shared" si="82"/>
        <v/>
      </c>
      <c r="F976" s="11" t="str">
        <f t="shared" si="83"/>
        <v/>
      </c>
      <c r="G976" s="10" t="str">
        <v/>
      </c>
      <c r="H976" s="11" t="str">
        <v/>
      </c>
      <c r="I976" s="11" t="str">
        <v/>
      </c>
    </row>
    <row r="977" spans="2:9">
      <c r="B977" s="11" t="str">
        <f t="shared" si="81"/>
        <v/>
      </c>
      <c r="C977" s="11" t="str">
        <f t="shared" si="84"/>
        <v/>
      </c>
      <c r="D977" s="11" t="str">
        <f t="shared" si="85"/>
        <v/>
      </c>
      <c r="E977" s="11" t="str">
        <f t="shared" si="82"/>
        <v/>
      </c>
      <c r="F977" s="11" t="str">
        <f t="shared" si="83"/>
        <v/>
      </c>
      <c r="G977" s="10" t="str">
        <v/>
      </c>
      <c r="H977" s="11" t="str">
        <v/>
      </c>
      <c r="I977" s="11" t="str">
        <v/>
      </c>
    </row>
    <row r="978" spans="2:9">
      <c r="B978" s="11" t="str">
        <f t="shared" si="81"/>
        <v/>
      </c>
      <c r="C978" s="11" t="str">
        <f t="shared" si="84"/>
        <v/>
      </c>
      <c r="D978" s="11" t="str">
        <f t="shared" si="85"/>
        <v/>
      </c>
      <c r="E978" s="11" t="str">
        <f t="shared" si="82"/>
        <v/>
      </c>
      <c r="F978" s="11" t="str">
        <f t="shared" si="83"/>
        <v/>
      </c>
      <c r="G978" s="10" t="str">
        <v/>
      </c>
      <c r="H978" s="11" t="str">
        <v/>
      </c>
      <c r="I978" s="11" t="str">
        <v/>
      </c>
    </row>
    <row r="979" spans="2:9">
      <c r="B979" s="11" t="str">
        <f t="shared" si="81"/>
        <v/>
      </c>
      <c r="C979" s="11" t="str">
        <f t="shared" si="84"/>
        <v/>
      </c>
      <c r="D979" s="11" t="str">
        <f t="shared" si="85"/>
        <v/>
      </c>
      <c r="E979" s="11" t="str">
        <f t="shared" si="82"/>
        <v/>
      </c>
      <c r="F979" s="11" t="str">
        <f t="shared" si="83"/>
        <v/>
      </c>
      <c r="G979" s="10" t="str">
        <v/>
      </c>
      <c r="H979" s="11" t="str">
        <v/>
      </c>
      <c r="I979" s="11" t="str">
        <v/>
      </c>
    </row>
    <row r="980" spans="2:9">
      <c r="B980" s="11" t="str">
        <f t="shared" si="81"/>
        <v/>
      </c>
      <c r="C980" s="11" t="str">
        <f t="shared" si="84"/>
        <v/>
      </c>
      <c r="D980" s="11" t="str">
        <f t="shared" si="85"/>
        <v/>
      </c>
      <c r="E980" s="11" t="str">
        <f t="shared" si="82"/>
        <v/>
      </c>
      <c r="F980" s="11" t="str">
        <f t="shared" si="83"/>
        <v/>
      </c>
      <c r="G980" s="10" t="str">
        <v/>
      </c>
      <c r="H980" s="11" t="str">
        <v/>
      </c>
      <c r="I980" s="11" t="str">
        <v/>
      </c>
    </row>
    <row r="981" spans="2:9">
      <c r="B981" s="11" t="str">
        <f t="shared" si="81"/>
        <v/>
      </c>
      <c r="C981" s="11" t="str">
        <f t="shared" si="84"/>
        <v/>
      </c>
      <c r="D981" s="11" t="str">
        <f t="shared" si="85"/>
        <v/>
      </c>
      <c r="E981" s="11" t="str">
        <f t="shared" si="82"/>
        <v/>
      </c>
      <c r="F981" s="11" t="str">
        <f t="shared" si="83"/>
        <v/>
      </c>
      <c r="G981" s="10" t="str">
        <v/>
      </c>
      <c r="H981" s="11" t="str">
        <v/>
      </c>
      <c r="I981" s="11" t="str">
        <v/>
      </c>
    </row>
    <row r="982" spans="2:9">
      <c r="B982" s="11" t="str">
        <f t="shared" si="81"/>
        <v/>
      </c>
      <c r="C982" s="11" t="str">
        <f t="shared" si="84"/>
        <v/>
      </c>
      <c r="D982" s="11" t="str">
        <f t="shared" si="85"/>
        <v/>
      </c>
      <c r="E982" s="11" t="str">
        <f t="shared" si="82"/>
        <v/>
      </c>
      <c r="F982" s="11" t="str">
        <f t="shared" si="83"/>
        <v/>
      </c>
      <c r="G982" s="10" t="str">
        <v/>
      </c>
      <c r="H982" s="11" t="str">
        <v/>
      </c>
      <c r="I982" s="11" t="str">
        <v/>
      </c>
    </row>
    <row r="983" spans="2:9">
      <c r="B983" s="11" t="str">
        <f t="shared" si="81"/>
        <v/>
      </c>
      <c r="C983" s="11" t="str">
        <f t="shared" si="84"/>
        <v/>
      </c>
      <c r="D983" s="11" t="str">
        <f t="shared" si="85"/>
        <v/>
      </c>
      <c r="E983" s="11" t="str">
        <f t="shared" si="82"/>
        <v/>
      </c>
      <c r="F983" s="11" t="str">
        <f t="shared" si="83"/>
        <v/>
      </c>
      <c r="G983" s="10" t="str">
        <v/>
      </c>
      <c r="H983" s="11" t="str">
        <v/>
      </c>
      <c r="I983" s="11" t="str">
        <v/>
      </c>
    </row>
    <row r="984" spans="2:9">
      <c r="B984" s="11" t="str">
        <f t="shared" si="81"/>
        <v/>
      </c>
      <c r="C984" s="11" t="str">
        <f t="shared" si="84"/>
        <v/>
      </c>
      <c r="D984" s="11" t="str">
        <f t="shared" si="85"/>
        <v/>
      </c>
      <c r="E984" s="11" t="str">
        <f t="shared" si="82"/>
        <v/>
      </c>
      <c r="F984" s="11" t="str">
        <f t="shared" si="83"/>
        <v/>
      </c>
      <c r="G984" s="10" t="str">
        <v/>
      </c>
      <c r="H984" s="11" t="str">
        <v/>
      </c>
      <c r="I984" s="11" t="str">
        <v/>
      </c>
    </row>
    <row r="985" spans="2:9">
      <c r="B985" s="11" t="str">
        <f t="shared" si="81"/>
        <v/>
      </c>
      <c r="C985" s="11" t="str">
        <f t="shared" si="84"/>
        <v/>
      </c>
      <c r="D985" s="11" t="str">
        <f t="shared" si="85"/>
        <v/>
      </c>
      <c r="E985" s="11" t="str">
        <f t="shared" si="82"/>
        <v/>
      </c>
      <c r="F985" s="11" t="str">
        <f t="shared" si="83"/>
        <v/>
      </c>
      <c r="G985" s="10" t="str">
        <v/>
      </c>
      <c r="H985" s="11" t="str">
        <v/>
      </c>
      <c r="I985" s="11" t="str">
        <v/>
      </c>
    </row>
    <row r="986" spans="2:9">
      <c r="B986" s="11" t="str">
        <f t="shared" si="81"/>
        <v/>
      </c>
      <c r="C986" s="11" t="str">
        <f t="shared" si="84"/>
        <v/>
      </c>
      <c r="D986" s="11" t="str">
        <f t="shared" si="85"/>
        <v/>
      </c>
      <c r="E986" s="11" t="str">
        <f t="shared" si="82"/>
        <v/>
      </c>
      <c r="F986" s="11" t="str">
        <f t="shared" si="83"/>
        <v/>
      </c>
      <c r="G986" s="10" t="str">
        <v/>
      </c>
      <c r="H986" s="11" t="str">
        <v/>
      </c>
      <c r="I986" s="11" t="str">
        <v/>
      </c>
    </row>
    <row r="987" spans="2:9">
      <c r="B987" s="11" t="str">
        <f t="shared" si="81"/>
        <v/>
      </c>
      <c r="C987" s="11" t="str">
        <f t="shared" si="84"/>
        <v/>
      </c>
      <c r="D987" s="11" t="str">
        <f t="shared" si="85"/>
        <v/>
      </c>
      <c r="E987" s="11" t="str">
        <f t="shared" si="82"/>
        <v/>
      </c>
      <c r="F987" s="11" t="str">
        <f t="shared" si="83"/>
        <v/>
      </c>
      <c r="G987" s="10" t="str">
        <v/>
      </c>
      <c r="H987" s="11" t="str">
        <v/>
      </c>
      <c r="I987" s="11" t="str">
        <v/>
      </c>
    </row>
    <row r="988" spans="2:9">
      <c r="B988" s="11" t="str">
        <f t="shared" si="81"/>
        <v/>
      </c>
      <c r="C988" s="11" t="str">
        <f t="shared" si="84"/>
        <v/>
      </c>
      <c r="D988" s="11" t="str">
        <f t="shared" si="85"/>
        <v/>
      </c>
      <c r="E988" s="11" t="str">
        <f t="shared" si="82"/>
        <v/>
      </c>
      <c r="F988" s="11" t="str">
        <f t="shared" si="83"/>
        <v/>
      </c>
      <c r="G988" s="10" t="str">
        <v/>
      </c>
      <c r="H988" s="11" t="str">
        <v/>
      </c>
      <c r="I988" s="11" t="str">
        <v/>
      </c>
    </row>
    <row r="989" spans="2:9">
      <c r="B989" s="11" t="str">
        <f t="shared" si="81"/>
        <v/>
      </c>
      <c r="C989" s="11" t="str">
        <f t="shared" si="84"/>
        <v/>
      </c>
      <c r="D989" s="11" t="str">
        <f t="shared" si="85"/>
        <v/>
      </c>
      <c r="E989" s="11" t="str">
        <f t="shared" si="82"/>
        <v/>
      </c>
      <c r="F989" s="11" t="str">
        <f t="shared" si="83"/>
        <v/>
      </c>
      <c r="G989" s="10" t="str">
        <v/>
      </c>
      <c r="H989" s="11" t="str">
        <v/>
      </c>
      <c r="I989" s="11" t="str">
        <v/>
      </c>
    </row>
    <row r="990" spans="2:9">
      <c r="B990" s="11" t="str">
        <f t="shared" si="81"/>
        <v/>
      </c>
      <c r="C990" s="11" t="str">
        <f t="shared" si="84"/>
        <v/>
      </c>
      <c r="D990" s="11" t="str">
        <f t="shared" si="85"/>
        <v/>
      </c>
      <c r="E990" s="11" t="str">
        <f t="shared" si="82"/>
        <v/>
      </c>
      <c r="F990" s="11" t="str">
        <f t="shared" si="83"/>
        <v/>
      </c>
      <c r="G990" s="10" t="str">
        <v/>
      </c>
      <c r="H990" s="11" t="str">
        <v/>
      </c>
      <c r="I990" s="11" t="str">
        <v/>
      </c>
    </row>
    <row r="991" spans="2:9">
      <c r="B991" s="11" t="str">
        <f t="shared" si="81"/>
        <v/>
      </c>
      <c r="C991" s="11" t="str">
        <f t="shared" si="84"/>
        <v/>
      </c>
      <c r="D991" s="11" t="str">
        <f t="shared" si="85"/>
        <v/>
      </c>
      <c r="E991" s="11" t="str">
        <f t="shared" si="82"/>
        <v/>
      </c>
      <c r="F991" s="11" t="str">
        <f t="shared" si="83"/>
        <v/>
      </c>
      <c r="G991" s="10" t="str">
        <v/>
      </c>
      <c r="H991" s="11" t="str">
        <v/>
      </c>
      <c r="I991" s="11" t="str">
        <v/>
      </c>
    </row>
    <row r="992" spans="2:9">
      <c r="B992" s="11" t="str">
        <f t="shared" si="81"/>
        <v/>
      </c>
      <c r="C992" s="11" t="str">
        <f t="shared" si="84"/>
        <v/>
      </c>
      <c r="D992" s="11" t="str">
        <f t="shared" si="85"/>
        <v/>
      </c>
      <c r="E992" s="11" t="str">
        <f t="shared" si="82"/>
        <v/>
      </c>
      <c r="F992" s="11" t="str">
        <f t="shared" si="83"/>
        <v/>
      </c>
      <c r="G992" s="10" t="str">
        <v/>
      </c>
      <c r="H992" s="11" t="str">
        <v/>
      </c>
      <c r="I992" s="11" t="str">
        <v/>
      </c>
    </row>
    <row r="993" spans="2:9">
      <c r="B993" s="11" t="str">
        <f t="shared" si="81"/>
        <v/>
      </c>
      <c r="C993" s="11" t="str">
        <f t="shared" si="84"/>
        <v/>
      </c>
      <c r="D993" s="11" t="str">
        <f t="shared" si="85"/>
        <v/>
      </c>
      <c r="E993" s="11" t="str">
        <f t="shared" si="82"/>
        <v/>
      </c>
      <c r="F993" s="11" t="str">
        <f t="shared" si="83"/>
        <v/>
      </c>
      <c r="G993" s="10" t="str">
        <v/>
      </c>
      <c r="H993" s="11" t="str">
        <v/>
      </c>
      <c r="I993" s="11" t="str">
        <v/>
      </c>
    </row>
    <row r="994" spans="2:9">
      <c r="B994" s="11" t="str">
        <f t="shared" si="81"/>
        <v/>
      </c>
      <c r="C994" s="11" t="str">
        <f t="shared" si="84"/>
        <v/>
      </c>
      <c r="D994" s="11" t="str">
        <f t="shared" si="85"/>
        <v/>
      </c>
      <c r="E994" s="11" t="str">
        <f t="shared" si="82"/>
        <v/>
      </c>
      <c r="F994" s="11" t="str">
        <f t="shared" si="83"/>
        <v/>
      </c>
      <c r="G994" s="10" t="str">
        <v/>
      </c>
      <c r="H994" s="11" t="str">
        <v/>
      </c>
      <c r="I994" s="11" t="str">
        <v/>
      </c>
    </row>
    <row r="995" spans="2:9">
      <c r="B995" s="11" t="str">
        <f t="shared" si="81"/>
        <v/>
      </c>
      <c r="C995" s="11" t="str">
        <f t="shared" si="84"/>
        <v/>
      </c>
      <c r="D995" s="11" t="str">
        <f t="shared" si="85"/>
        <v/>
      </c>
      <c r="E995" s="11" t="str">
        <f t="shared" si="82"/>
        <v/>
      </c>
      <c r="F995" s="11" t="str">
        <f t="shared" si="83"/>
        <v/>
      </c>
      <c r="G995" s="10" t="str">
        <v/>
      </c>
      <c r="H995" s="11" t="str">
        <v/>
      </c>
      <c r="I995" s="11" t="str">
        <v/>
      </c>
    </row>
    <row r="996" spans="2:9">
      <c r="B996" s="11" t="str">
        <f t="shared" si="81"/>
        <v/>
      </c>
      <c r="C996" s="11" t="str">
        <f t="shared" si="84"/>
        <v/>
      </c>
      <c r="D996" s="11" t="str">
        <f t="shared" si="85"/>
        <v/>
      </c>
      <c r="E996" s="11" t="str">
        <f t="shared" si="82"/>
        <v/>
      </c>
      <c r="F996" s="11" t="str">
        <f t="shared" si="83"/>
        <v/>
      </c>
      <c r="G996" s="10" t="str">
        <v/>
      </c>
      <c r="H996" s="11" t="str">
        <v/>
      </c>
      <c r="I996" s="11" t="str">
        <v/>
      </c>
    </row>
    <row r="997" spans="2:9">
      <c r="B997" s="11" t="str">
        <f t="shared" si="81"/>
        <v/>
      </c>
      <c r="C997" s="11" t="str">
        <f t="shared" si="84"/>
        <v/>
      </c>
      <c r="D997" s="11" t="str">
        <f t="shared" si="85"/>
        <v/>
      </c>
      <c r="E997" s="11" t="str">
        <f t="shared" si="82"/>
        <v/>
      </c>
      <c r="F997" s="11" t="str">
        <f t="shared" si="83"/>
        <v/>
      </c>
      <c r="G997" s="10" t="str">
        <v/>
      </c>
      <c r="H997" s="11" t="str">
        <v/>
      </c>
      <c r="I997" s="11" t="str">
        <v/>
      </c>
    </row>
    <row r="998" spans="2:9">
      <c r="B998" s="11" t="str">
        <f t="shared" si="81"/>
        <v/>
      </c>
      <c r="C998" s="11" t="str">
        <f t="shared" si="84"/>
        <v/>
      </c>
      <c r="D998" s="11" t="str">
        <f t="shared" si="85"/>
        <v/>
      </c>
      <c r="E998" s="11" t="str">
        <f t="shared" si="82"/>
        <v/>
      </c>
      <c r="F998" s="11" t="str">
        <f t="shared" si="83"/>
        <v/>
      </c>
      <c r="G998" s="10" t="str">
        <v/>
      </c>
      <c r="H998" s="11" t="str">
        <v/>
      </c>
      <c r="I998" s="11" t="str">
        <v/>
      </c>
    </row>
    <row r="999" spans="2:9">
      <c r="B999" s="11" t="str">
        <f t="shared" si="81"/>
        <v/>
      </c>
      <c r="C999" s="11" t="str">
        <f t="shared" si="84"/>
        <v/>
      </c>
      <c r="D999" s="11" t="str">
        <f t="shared" si="85"/>
        <v/>
      </c>
      <c r="E999" s="11" t="str">
        <f t="shared" si="82"/>
        <v/>
      </c>
      <c r="F999" s="11" t="str">
        <f t="shared" si="83"/>
        <v/>
      </c>
      <c r="G999" s="10" t="str">
        <v/>
      </c>
      <c r="H999" s="11" t="str">
        <v/>
      </c>
      <c r="I999" s="11" t="str">
        <v/>
      </c>
    </row>
    <row r="1000" spans="2:9">
      <c r="B1000" s="11" t="str">
        <f t="shared" si="81"/>
        <v/>
      </c>
      <c r="C1000" s="11" t="str">
        <f t="shared" si="84"/>
        <v/>
      </c>
      <c r="D1000" s="11" t="str">
        <f t="shared" si="85"/>
        <v/>
      </c>
      <c r="E1000" s="11" t="str">
        <f t="shared" si="82"/>
        <v/>
      </c>
      <c r="F1000" s="11" t="str">
        <f t="shared" si="83"/>
        <v/>
      </c>
      <c r="G1000" s="10" t="str">
        <v/>
      </c>
      <c r="H1000" s="11" t="str">
        <v/>
      </c>
      <c r="I1000" s="11" t="str">
        <v/>
      </c>
    </row>
    <row r="1001" spans="2:9">
      <c r="B1001" s="11" t="str">
        <f t="shared" si="81"/>
        <v/>
      </c>
      <c r="C1001" s="11" t="str">
        <f t="shared" si="84"/>
        <v/>
      </c>
      <c r="D1001" s="11" t="str">
        <f t="shared" si="85"/>
        <v/>
      </c>
      <c r="E1001" s="11" t="str">
        <f t="shared" si="82"/>
        <v/>
      </c>
      <c r="F1001" s="11" t="str">
        <f t="shared" si="83"/>
        <v/>
      </c>
      <c r="G1001" s="10" t="str">
        <v/>
      </c>
      <c r="H1001" s="11" t="str">
        <v/>
      </c>
      <c r="I1001" s="11" t="str">
        <v/>
      </c>
    </row>
    <row r="1002" spans="2:9">
      <c r="B1002" s="11" t="str">
        <f t="shared" si="81"/>
        <v/>
      </c>
      <c r="C1002" s="11" t="str">
        <f t="shared" si="84"/>
        <v/>
      </c>
      <c r="D1002" s="11" t="str">
        <f t="shared" si="85"/>
        <v/>
      </c>
      <c r="E1002" s="11" t="str">
        <f t="shared" si="82"/>
        <v/>
      </c>
      <c r="F1002" s="11" t="str">
        <f t="shared" si="83"/>
        <v/>
      </c>
      <c r="G1002" s="10" t="str">
        <v/>
      </c>
      <c r="H1002" s="11" t="str">
        <v/>
      </c>
      <c r="I1002" s="11" t="str">
        <v/>
      </c>
    </row>
    <row r="1003" spans="2:9">
      <c r="B1003" s="11" t="str">
        <f t="shared" si="81"/>
        <v/>
      </c>
      <c r="C1003" s="11" t="str">
        <f t="shared" si="84"/>
        <v/>
      </c>
      <c r="D1003" s="11" t="str">
        <f t="shared" si="85"/>
        <v/>
      </c>
      <c r="E1003" s="11" t="str">
        <f t="shared" si="82"/>
        <v/>
      </c>
      <c r="F1003" s="11" t="str">
        <f t="shared" si="83"/>
        <v/>
      </c>
      <c r="G1003" s="10" t="str">
        <v/>
      </c>
      <c r="H1003" s="11" t="str">
        <v/>
      </c>
      <c r="I1003" s="11" t="str">
        <v/>
      </c>
    </row>
    <row r="1004" spans="2:9">
      <c r="B1004" s="11" t="str">
        <f t="shared" si="81"/>
        <v/>
      </c>
      <c r="C1004" s="11" t="str">
        <f t="shared" si="84"/>
        <v/>
      </c>
      <c r="D1004" s="11" t="str">
        <f t="shared" si="85"/>
        <v/>
      </c>
      <c r="E1004" s="11" t="str">
        <f t="shared" si="82"/>
        <v/>
      </c>
      <c r="F1004" s="11" t="str">
        <f t="shared" si="83"/>
        <v/>
      </c>
      <c r="G1004" s="10" t="str">
        <v/>
      </c>
      <c r="H1004" s="11" t="str">
        <v/>
      </c>
      <c r="I1004" s="11" t="str">
        <v/>
      </c>
    </row>
    <row r="1005" spans="2:9">
      <c r="B1005" s="11" t="str">
        <f t="shared" si="81"/>
        <v/>
      </c>
      <c r="C1005" s="11" t="str">
        <f t="shared" si="84"/>
        <v/>
      </c>
      <c r="D1005" s="11" t="str">
        <f t="shared" si="85"/>
        <v/>
      </c>
      <c r="E1005" s="11" t="str">
        <f t="shared" si="82"/>
        <v/>
      </c>
      <c r="F1005" s="11" t="str">
        <f t="shared" si="83"/>
        <v/>
      </c>
      <c r="G1005" s="10" t="str">
        <v/>
      </c>
      <c r="H1005" s="11" t="str">
        <v/>
      </c>
      <c r="I1005" s="11" t="str">
        <v/>
      </c>
    </row>
    <row r="1006" spans="2:9">
      <c r="B1006" s="11" t="str">
        <f t="shared" si="81"/>
        <v/>
      </c>
      <c r="C1006" s="11" t="str">
        <f t="shared" si="84"/>
        <v/>
      </c>
      <c r="D1006" s="11" t="str">
        <f t="shared" si="85"/>
        <v/>
      </c>
      <c r="E1006" s="11" t="str">
        <f t="shared" si="82"/>
        <v/>
      </c>
      <c r="F1006" s="11" t="str">
        <f t="shared" si="83"/>
        <v/>
      </c>
      <c r="G1006" s="10" t="str">
        <v/>
      </c>
      <c r="H1006" s="11" t="str">
        <v/>
      </c>
      <c r="I1006" s="11" t="str">
        <v/>
      </c>
    </row>
    <row r="1007" spans="2:9">
      <c r="B1007" s="11" t="str">
        <f t="shared" si="81"/>
        <v/>
      </c>
      <c r="C1007" s="11" t="str">
        <f t="shared" si="84"/>
        <v/>
      </c>
      <c r="D1007" s="11" t="str">
        <f t="shared" si="85"/>
        <v/>
      </c>
      <c r="E1007" s="11" t="str">
        <f t="shared" si="82"/>
        <v/>
      </c>
      <c r="F1007" s="11" t="str">
        <f t="shared" si="83"/>
        <v/>
      </c>
      <c r="G1007" s="10" t="str">
        <v/>
      </c>
      <c r="H1007" s="11" t="str">
        <v/>
      </c>
      <c r="I1007" s="11" t="str">
        <v/>
      </c>
    </row>
    <row r="1008" spans="2:9">
      <c r="B1008" s="11" t="str">
        <f t="shared" si="81"/>
        <v/>
      </c>
      <c r="C1008" s="11" t="str">
        <f t="shared" si="84"/>
        <v/>
      </c>
      <c r="D1008" s="11" t="str">
        <f t="shared" si="85"/>
        <v/>
      </c>
      <c r="E1008" s="11" t="str">
        <f t="shared" si="82"/>
        <v/>
      </c>
      <c r="F1008" s="11" t="str">
        <f t="shared" si="83"/>
        <v/>
      </c>
      <c r="G1008" s="10" t="str">
        <v/>
      </c>
      <c r="H1008" s="11" t="str">
        <v/>
      </c>
      <c r="I1008" s="11" t="str">
        <v/>
      </c>
    </row>
    <row r="1009" spans="2:9">
      <c r="B1009" s="11" t="str">
        <f t="shared" si="81"/>
        <v/>
      </c>
      <c r="C1009" s="11" t="str">
        <f t="shared" si="84"/>
        <v/>
      </c>
      <c r="D1009" s="11" t="str">
        <f t="shared" si="85"/>
        <v/>
      </c>
      <c r="E1009" s="11" t="str">
        <f t="shared" si="82"/>
        <v/>
      </c>
      <c r="F1009" s="11" t="str">
        <f t="shared" si="83"/>
        <v/>
      </c>
      <c r="G1009" s="10" t="str">
        <v/>
      </c>
      <c r="H1009" s="11" t="str">
        <v/>
      </c>
      <c r="I1009" s="11" t="str">
        <v/>
      </c>
    </row>
    <row r="1010" spans="2:9">
      <c r="B1010" s="11" t="str">
        <f t="shared" si="81"/>
        <v/>
      </c>
      <c r="C1010" s="11" t="str">
        <f t="shared" si="84"/>
        <v/>
      </c>
      <c r="D1010" s="11" t="str">
        <f t="shared" si="85"/>
        <v/>
      </c>
      <c r="E1010" s="11" t="str">
        <f t="shared" si="82"/>
        <v/>
      </c>
      <c r="F1010" s="11" t="str">
        <f t="shared" si="83"/>
        <v/>
      </c>
      <c r="G1010" s="10" t="str">
        <v/>
      </c>
      <c r="H1010" s="11" t="str">
        <v/>
      </c>
      <c r="I1010" s="11" t="str">
        <v/>
      </c>
    </row>
    <row r="1011" spans="2:9">
      <c r="B1011" s="11" t="str">
        <f t="shared" si="81"/>
        <v/>
      </c>
      <c r="C1011" s="11" t="str">
        <f t="shared" si="84"/>
        <v/>
      </c>
      <c r="D1011" s="11" t="str">
        <f t="shared" si="85"/>
        <v/>
      </c>
      <c r="E1011" s="11" t="str">
        <f t="shared" si="82"/>
        <v/>
      </c>
      <c r="F1011" s="11" t="str">
        <f t="shared" si="83"/>
        <v/>
      </c>
      <c r="G1011" s="10" t="str">
        <v/>
      </c>
      <c r="H1011" s="11" t="str">
        <v/>
      </c>
      <c r="I1011" s="11" t="str">
        <v/>
      </c>
    </row>
    <row r="1012" spans="2:9">
      <c r="B1012" s="11" t="str">
        <f t="shared" si="81"/>
        <v/>
      </c>
      <c r="C1012" s="11" t="str">
        <f t="shared" si="84"/>
        <v/>
      </c>
      <c r="D1012" s="11" t="str">
        <f t="shared" si="85"/>
        <v/>
      </c>
      <c r="E1012" s="11" t="str">
        <f t="shared" si="82"/>
        <v/>
      </c>
      <c r="F1012" s="11" t="str">
        <f t="shared" si="83"/>
        <v/>
      </c>
      <c r="G1012" s="10" t="str">
        <v/>
      </c>
      <c r="H1012" s="11" t="str">
        <v/>
      </c>
      <c r="I1012" s="11" t="str">
        <v/>
      </c>
    </row>
    <row r="1013" spans="2:9">
      <c r="B1013" s="11" t="str">
        <f t="shared" si="81"/>
        <v/>
      </c>
      <c r="C1013" s="11" t="str">
        <f t="shared" si="84"/>
        <v/>
      </c>
      <c r="D1013" s="11" t="str">
        <f t="shared" si="85"/>
        <v/>
      </c>
      <c r="E1013" s="11" t="str">
        <f t="shared" si="82"/>
        <v/>
      </c>
      <c r="F1013" s="11" t="str">
        <f t="shared" si="83"/>
        <v/>
      </c>
      <c r="G1013" s="10" t="str">
        <v/>
      </c>
      <c r="H1013" s="11" t="str">
        <v/>
      </c>
      <c r="I1013" s="11" t="str">
        <v/>
      </c>
    </row>
    <row r="1014" spans="2:9">
      <c r="B1014" s="11" t="str">
        <f t="shared" si="81"/>
        <v/>
      </c>
      <c r="C1014" s="11" t="str">
        <f t="shared" si="84"/>
        <v/>
      </c>
      <c r="D1014" s="11" t="str">
        <f t="shared" si="85"/>
        <v/>
      </c>
      <c r="E1014" s="11" t="str">
        <f t="shared" si="82"/>
        <v/>
      </c>
      <c r="F1014" s="11" t="str">
        <f t="shared" si="83"/>
        <v/>
      </c>
      <c r="G1014" s="10" t="str">
        <v/>
      </c>
      <c r="H1014" s="11" t="str">
        <v/>
      </c>
      <c r="I1014" s="11" t="str">
        <v/>
      </c>
    </row>
    <row r="1015" spans="2:9">
      <c r="B1015" s="11" t="str">
        <f t="shared" si="81"/>
        <v/>
      </c>
      <c r="C1015" s="11" t="str">
        <f t="shared" si="84"/>
        <v/>
      </c>
      <c r="D1015" s="11" t="str">
        <f t="shared" si="85"/>
        <v/>
      </c>
      <c r="E1015" s="11" t="str">
        <f t="shared" si="82"/>
        <v/>
      </c>
      <c r="F1015" s="11" t="str">
        <f t="shared" si="83"/>
        <v/>
      </c>
      <c r="G1015" s="10" t="str">
        <v/>
      </c>
      <c r="H1015" s="11" t="str">
        <v/>
      </c>
      <c r="I1015" s="11" t="str">
        <v/>
      </c>
    </row>
    <row r="1016" spans="2:9">
      <c r="B1016" s="11" t="str">
        <f t="shared" si="81"/>
        <v/>
      </c>
      <c r="C1016" s="11" t="str">
        <f t="shared" si="84"/>
        <v/>
      </c>
      <c r="D1016" s="11" t="str">
        <f t="shared" si="85"/>
        <v/>
      </c>
      <c r="E1016" s="11" t="str">
        <f t="shared" si="82"/>
        <v/>
      </c>
      <c r="F1016" s="11" t="str">
        <f t="shared" si="83"/>
        <v/>
      </c>
      <c r="G1016" s="10" t="str">
        <v/>
      </c>
      <c r="H1016" s="11" t="str">
        <v/>
      </c>
      <c r="I1016" s="11" t="str">
        <v/>
      </c>
    </row>
    <row r="1017" spans="2:9">
      <c r="B1017" s="11" t="str">
        <f t="shared" si="81"/>
        <v/>
      </c>
      <c r="C1017" s="11" t="str">
        <f t="shared" si="84"/>
        <v/>
      </c>
      <c r="D1017" s="11" t="str">
        <f t="shared" si="85"/>
        <v/>
      </c>
      <c r="E1017" s="11" t="str">
        <f t="shared" si="82"/>
        <v/>
      </c>
      <c r="F1017" s="11" t="str">
        <f t="shared" si="83"/>
        <v/>
      </c>
      <c r="G1017" s="10" t="str">
        <v/>
      </c>
      <c r="H1017" s="11" t="str">
        <v/>
      </c>
      <c r="I1017" s="11" t="str">
        <v/>
      </c>
    </row>
    <row r="1018" spans="2:9">
      <c r="B1018" s="11" t="str">
        <f t="shared" si="81"/>
        <v/>
      </c>
      <c r="C1018" s="11" t="str">
        <f t="shared" si="84"/>
        <v/>
      </c>
      <c r="D1018" s="11" t="str">
        <f t="shared" si="85"/>
        <v/>
      </c>
      <c r="E1018" s="11" t="str">
        <f t="shared" si="82"/>
        <v/>
      </c>
      <c r="F1018" s="11" t="str">
        <f t="shared" si="83"/>
        <v/>
      </c>
      <c r="G1018" s="10" t="str">
        <v/>
      </c>
      <c r="H1018" s="11" t="str">
        <v/>
      </c>
      <c r="I1018" s="11" t="str">
        <v/>
      </c>
    </row>
    <row r="1019" spans="2:9">
      <c r="B1019" s="11" t="str">
        <f t="shared" si="81"/>
        <v/>
      </c>
      <c r="C1019" s="11" t="str">
        <f t="shared" si="84"/>
        <v/>
      </c>
      <c r="D1019" s="11" t="str">
        <f t="shared" si="85"/>
        <v/>
      </c>
      <c r="E1019" s="11" t="str">
        <f t="shared" si="82"/>
        <v/>
      </c>
      <c r="F1019" s="11" t="str">
        <f t="shared" si="83"/>
        <v/>
      </c>
      <c r="G1019" s="10" t="str">
        <v/>
      </c>
      <c r="H1019" s="11" t="str">
        <v/>
      </c>
      <c r="I1019" s="11" t="str">
        <v/>
      </c>
    </row>
    <row r="1020" spans="2:9">
      <c r="B1020" s="11" t="str">
        <f t="shared" si="81"/>
        <v/>
      </c>
      <c r="C1020" s="11" t="str">
        <f t="shared" si="84"/>
        <v/>
      </c>
      <c r="D1020" s="11" t="str">
        <f t="shared" si="85"/>
        <v/>
      </c>
      <c r="E1020" s="11" t="str">
        <f t="shared" si="82"/>
        <v/>
      </c>
      <c r="F1020" s="11" t="str">
        <f t="shared" si="83"/>
        <v/>
      </c>
      <c r="G1020" s="10" t="str">
        <v/>
      </c>
      <c r="H1020" s="11" t="str">
        <v/>
      </c>
      <c r="I1020" s="11" t="str">
        <v/>
      </c>
    </row>
    <row r="1021" spans="2:9">
      <c r="B1021" s="11" t="str">
        <f t="shared" si="81"/>
        <v/>
      </c>
      <c r="C1021" s="11" t="str">
        <f t="shared" si="84"/>
        <v/>
      </c>
      <c r="D1021" s="11" t="str">
        <f t="shared" si="85"/>
        <v/>
      </c>
      <c r="E1021" s="11" t="str">
        <f t="shared" si="82"/>
        <v/>
      </c>
      <c r="F1021" s="11" t="str">
        <f t="shared" si="83"/>
        <v/>
      </c>
      <c r="G1021" s="10" t="str">
        <v/>
      </c>
      <c r="H1021" s="11" t="str">
        <v/>
      </c>
      <c r="I1021" s="11" t="str">
        <v/>
      </c>
    </row>
    <row r="1022" spans="2:9">
      <c r="B1022" s="11" t="str">
        <f t="shared" si="81"/>
        <v/>
      </c>
      <c r="C1022" s="11" t="str">
        <f t="shared" si="84"/>
        <v/>
      </c>
      <c r="D1022" s="11" t="str">
        <f t="shared" si="85"/>
        <v/>
      </c>
      <c r="E1022" s="11" t="str">
        <f t="shared" si="82"/>
        <v/>
      </c>
      <c r="F1022" s="11" t="str">
        <f t="shared" si="83"/>
        <v/>
      </c>
      <c r="G1022" s="10" t="str">
        <v/>
      </c>
      <c r="H1022" s="11" t="str">
        <v/>
      </c>
      <c r="I1022" s="11" t="str">
        <v/>
      </c>
    </row>
    <row r="1023" spans="2:9">
      <c r="B1023" s="11" t="str">
        <f t="shared" si="81"/>
        <v/>
      </c>
      <c r="C1023" s="11" t="str">
        <f t="shared" si="84"/>
        <v/>
      </c>
      <c r="D1023" s="11" t="str">
        <f t="shared" si="85"/>
        <v/>
      </c>
      <c r="E1023" s="11" t="str">
        <f t="shared" si="82"/>
        <v/>
      </c>
      <c r="F1023" s="11" t="str">
        <f t="shared" si="83"/>
        <v/>
      </c>
      <c r="G1023" s="10" t="str">
        <v/>
      </c>
      <c r="H1023" s="11" t="str">
        <v/>
      </c>
      <c r="I1023" s="11" t="str">
        <v/>
      </c>
    </row>
    <row r="1024" spans="2:9">
      <c r="B1024" s="11" t="str">
        <f t="shared" si="81"/>
        <v/>
      </c>
      <c r="C1024" s="11" t="str">
        <f t="shared" si="84"/>
        <v/>
      </c>
      <c r="D1024" s="11" t="str">
        <f t="shared" si="85"/>
        <v/>
      </c>
      <c r="E1024" s="11" t="str">
        <f t="shared" si="82"/>
        <v/>
      </c>
      <c r="F1024" s="11" t="str">
        <f t="shared" si="83"/>
        <v/>
      </c>
      <c r="G1024" s="10" t="str">
        <v/>
      </c>
      <c r="H1024" s="11" t="str">
        <v/>
      </c>
      <c r="I1024" s="11" t="str">
        <v/>
      </c>
    </row>
    <row r="1025" spans="2:9">
      <c r="B1025" s="11" t="str">
        <f t="shared" ref="B1025:B1088" si="86">IFERROR(IF(FIND(" ",A1025)=6,IF(IFERROR(FIND(" PB",A1025),"")&lt;&gt;"","артикул",IF(IFERROR(FIND(" CRN",A1025),"")&lt;&gt;"","артикул","")),""),"")</f>
        <v/>
      </c>
      <c r="C1025" s="11" t="str">
        <f t="shared" si="84"/>
        <v/>
      </c>
      <c r="D1025" s="11" t="str">
        <f t="shared" si="85"/>
        <v/>
      </c>
      <c r="E1025" s="11" t="str">
        <f t="shared" si="82"/>
        <v/>
      </c>
      <c r="F1025" s="11" t="str">
        <f t="shared" si="83"/>
        <v/>
      </c>
      <c r="G1025" s="10" t="str">
        <v/>
      </c>
      <c r="H1025" s="11" t="str">
        <v/>
      </c>
      <c r="I1025" s="11" t="str">
        <v/>
      </c>
    </row>
    <row r="1026" spans="2:9">
      <c r="B1026" s="11" t="str">
        <f t="shared" si="86"/>
        <v/>
      </c>
      <c r="C1026" s="11" t="str">
        <f t="shared" si="84"/>
        <v/>
      </c>
      <c r="D1026" s="11" t="str">
        <f t="shared" si="85"/>
        <v/>
      </c>
      <c r="E1026" s="11" t="str">
        <f t="shared" ref="E1026:E1089" si="87" xml:space="preserve">
IF(B1026="Артикул",
IF(
AND(RIGHT(A1027,1)="%",
RIGHT(A1028,1)="%",
RIGHT(A1029,1)="%",
RIGHT(A1030,1)="%"),MID(A1031,FIND(" ",A1031),50),
IF(
AND(RIGHT(A1027,1)="%",
RIGHT(A1028,1)="%",
RIGHT(A1029,1)="%"),MID(A1030,FIND(" ",A1030),50),
IF(
AND(RIGHT(A1027,1)="%",
RIGHT(A1028,1)="%"),
MID(A1029,FIND(" ",A1029),50),
IF(
RIGHT(A1027,1)="%",
MID(A1028,FIND(" ",A1028),50),"")))),"")</f>
        <v/>
      </c>
      <c r="F1026" s="11" t="str">
        <f t="shared" ref="F1026:F1089" si="88">IFERROR(
IF(
AND(LEFT(A1026,8)="Discount",FIND("%",A1026)&gt;0),
MID(A1026,
FIND(" ",A1026),
FIND("%",A1026)-FIND(" ",A1026))
*-1,""),"")</f>
        <v/>
      </c>
      <c r="G1026" s="10" t="str">
        <v/>
      </c>
      <c r="H1026" s="11" t="str">
        <v/>
      </c>
      <c r="I1026" s="11" t="str">
        <v/>
      </c>
    </row>
    <row r="1027" spans="2:9">
      <c r="B1027" s="11" t="str">
        <f t="shared" si="86"/>
        <v/>
      </c>
      <c r="C1027" s="11" t="str">
        <f t="shared" si="84"/>
        <v/>
      </c>
      <c r="D1027" s="11" t="str">
        <f t="shared" si="85"/>
        <v/>
      </c>
      <c r="E1027" s="11" t="str">
        <f t="shared" si="87"/>
        <v/>
      </c>
      <c r="F1027" s="11" t="str">
        <f t="shared" si="88"/>
        <v/>
      </c>
      <c r="G1027" s="10" t="str">
        <v/>
      </c>
      <c r="H1027" s="11" t="str">
        <v/>
      </c>
      <c r="I1027" s="11" t="str">
        <v/>
      </c>
    </row>
    <row r="1028" spans="2:9">
      <c r="B1028" s="11" t="str">
        <f t="shared" si="86"/>
        <v/>
      </c>
      <c r="C1028" s="11" t="str">
        <f t="shared" si="84"/>
        <v/>
      </c>
      <c r="D1028" s="11" t="str">
        <f t="shared" si="85"/>
        <v/>
      </c>
      <c r="E1028" s="11" t="str">
        <f t="shared" si="87"/>
        <v/>
      </c>
      <c r="F1028" s="11" t="str">
        <f t="shared" si="88"/>
        <v/>
      </c>
      <c r="G1028" s="10" t="str">
        <v/>
      </c>
      <c r="H1028" s="11" t="str">
        <v/>
      </c>
      <c r="I1028" s="11" t="str">
        <v/>
      </c>
    </row>
    <row r="1029" spans="2:9">
      <c r="B1029" s="11" t="str">
        <f t="shared" si="86"/>
        <v/>
      </c>
      <c r="C1029" s="11" t="str">
        <f t="shared" si="84"/>
        <v/>
      </c>
      <c r="D1029" s="11" t="str">
        <f t="shared" si="85"/>
        <v/>
      </c>
      <c r="E1029" s="11" t="str">
        <f t="shared" si="87"/>
        <v/>
      </c>
      <c r="F1029" s="11" t="str">
        <f t="shared" si="88"/>
        <v/>
      </c>
      <c r="G1029" s="10" t="str">
        <v/>
      </c>
      <c r="H1029" s="11" t="str">
        <v/>
      </c>
      <c r="I1029" s="11" t="str">
        <v/>
      </c>
    </row>
    <row r="1030" spans="2:9">
      <c r="B1030" s="11" t="str">
        <f t="shared" si="86"/>
        <v/>
      </c>
      <c r="C1030" s="11" t="str">
        <f t="shared" si="84"/>
        <v/>
      </c>
      <c r="D1030" s="11" t="str">
        <f t="shared" si="85"/>
        <v/>
      </c>
      <c r="E1030" s="11" t="str">
        <f t="shared" si="87"/>
        <v/>
      </c>
      <c r="F1030" s="11" t="str">
        <f t="shared" si="88"/>
        <v/>
      </c>
      <c r="G1030" s="10" t="str">
        <v/>
      </c>
      <c r="H1030" s="11" t="str">
        <v/>
      </c>
      <c r="I1030" s="11" t="str">
        <v/>
      </c>
    </row>
    <row r="1031" spans="2:9">
      <c r="B1031" s="11" t="str">
        <f t="shared" si="86"/>
        <v/>
      </c>
      <c r="C1031" s="11" t="str">
        <f t="shared" si="84"/>
        <v/>
      </c>
      <c r="D1031" s="11" t="str">
        <f t="shared" si="85"/>
        <v/>
      </c>
      <c r="E1031" s="11" t="str">
        <f t="shared" si="87"/>
        <v/>
      </c>
      <c r="F1031" s="11" t="str">
        <f t="shared" si="88"/>
        <v/>
      </c>
      <c r="G1031" s="10" t="str">
        <v/>
      </c>
      <c r="H1031" s="11" t="str">
        <v/>
      </c>
      <c r="I1031" s="11" t="str">
        <v/>
      </c>
    </row>
    <row r="1032" spans="2:9">
      <c r="B1032" s="11" t="str">
        <f t="shared" si="86"/>
        <v/>
      </c>
      <c r="C1032" s="11" t="str">
        <f t="shared" si="84"/>
        <v/>
      </c>
      <c r="D1032" s="11" t="str">
        <f t="shared" si="85"/>
        <v/>
      </c>
      <c r="E1032" s="11" t="str">
        <f t="shared" si="87"/>
        <v/>
      </c>
      <c r="F1032" s="11" t="str">
        <f t="shared" si="88"/>
        <v/>
      </c>
      <c r="G1032" s="10" t="str">
        <v/>
      </c>
      <c r="H1032" s="11" t="str">
        <v/>
      </c>
      <c r="I1032" s="11" t="str">
        <v/>
      </c>
    </row>
    <row r="1033" spans="2:9">
      <c r="B1033" s="11" t="str">
        <f t="shared" si="86"/>
        <v/>
      </c>
      <c r="C1033" s="11" t="str">
        <f t="shared" si="84"/>
        <v/>
      </c>
      <c r="D1033" s="11" t="str">
        <f t="shared" si="85"/>
        <v/>
      </c>
      <c r="E1033" s="11" t="str">
        <f t="shared" si="87"/>
        <v/>
      </c>
      <c r="F1033" s="11" t="str">
        <f t="shared" si="88"/>
        <v/>
      </c>
      <c r="G1033" s="10" t="str">
        <v/>
      </c>
      <c r="H1033" s="11" t="str">
        <v/>
      </c>
      <c r="I1033" s="11" t="str">
        <v/>
      </c>
    </row>
    <row r="1034" spans="2:9">
      <c r="B1034" s="11" t="str">
        <f t="shared" si="86"/>
        <v/>
      </c>
      <c r="C1034" s="11" t="str">
        <f t="shared" si="84"/>
        <v/>
      </c>
      <c r="D1034" s="11" t="str">
        <f t="shared" si="85"/>
        <v/>
      </c>
      <c r="E1034" s="11" t="str">
        <f t="shared" si="87"/>
        <v/>
      </c>
      <c r="F1034" s="11" t="str">
        <f t="shared" si="88"/>
        <v/>
      </c>
      <c r="G1034" s="10" t="str">
        <v/>
      </c>
      <c r="H1034" s="11" t="str">
        <v/>
      </c>
      <c r="I1034" s="11" t="str">
        <v/>
      </c>
    </row>
    <row r="1035" spans="2:9">
      <c r="B1035" s="11" t="str">
        <f t="shared" si="86"/>
        <v/>
      </c>
      <c r="C1035" s="11" t="str">
        <f t="shared" si="84"/>
        <v/>
      </c>
      <c r="D1035" s="11" t="str">
        <f t="shared" si="85"/>
        <v/>
      </c>
      <c r="E1035" s="11" t="str">
        <f t="shared" si="87"/>
        <v/>
      </c>
      <c r="F1035" s="11" t="str">
        <f t="shared" si="88"/>
        <v/>
      </c>
      <c r="G1035" s="10" t="str">
        <v/>
      </c>
      <c r="H1035" s="11" t="str">
        <v/>
      </c>
      <c r="I1035" s="11" t="str">
        <v/>
      </c>
    </row>
    <row r="1036" spans="2:9">
      <c r="B1036" s="11" t="str">
        <f t="shared" si="86"/>
        <v/>
      </c>
      <c r="C1036" s="11" t="str">
        <f t="shared" si="84"/>
        <v/>
      </c>
      <c r="D1036" s="11" t="str">
        <f t="shared" si="85"/>
        <v/>
      </c>
      <c r="E1036" s="11" t="str">
        <f t="shared" si="87"/>
        <v/>
      </c>
      <c r="F1036" s="11" t="str">
        <f t="shared" si="88"/>
        <v/>
      </c>
      <c r="G1036" s="10" t="str">
        <v/>
      </c>
      <c r="H1036" s="11" t="str">
        <v/>
      </c>
      <c r="I1036" s="11" t="str">
        <v/>
      </c>
    </row>
    <row r="1037" spans="2:9">
      <c r="B1037" s="11" t="str">
        <f t="shared" si="86"/>
        <v/>
      </c>
      <c r="C1037" s="11" t="str">
        <f t="shared" ref="C1037:C1100" si="89">IF(B1037="артикул",A1037,"")</f>
        <v/>
      </c>
      <c r="D1037" s="11" t="str">
        <f t="shared" ref="D1037:D1100" si="90">IF(B1037="артикул",A1038,"")</f>
        <v/>
      </c>
      <c r="E1037" s="11" t="str">
        <f t="shared" si="87"/>
        <v/>
      </c>
      <c r="F1037" s="11" t="str">
        <f t="shared" si="88"/>
        <v/>
      </c>
      <c r="G1037" s="10" t="str">
        <v/>
      </c>
      <c r="H1037" s="11" t="str">
        <v/>
      </c>
      <c r="I1037" s="11" t="str">
        <v/>
      </c>
    </row>
    <row r="1038" spans="2:9">
      <c r="B1038" s="11" t="str">
        <f t="shared" si="86"/>
        <v/>
      </c>
      <c r="C1038" s="11" t="str">
        <f t="shared" si="89"/>
        <v/>
      </c>
      <c r="D1038" s="11" t="str">
        <f t="shared" si="90"/>
        <v/>
      </c>
      <c r="E1038" s="11" t="str">
        <f t="shared" si="87"/>
        <v/>
      </c>
      <c r="F1038" s="11" t="str">
        <f t="shared" si="88"/>
        <v/>
      </c>
      <c r="G1038" s="10" t="str">
        <v/>
      </c>
      <c r="H1038" s="11" t="str">
        <v/>
      </c>
      <c r="I1038" s="11" t="str">
        <v/>
      </c>
    </row>
    <row r="1039" spans="2:9">
      <c r="B1039" s="11" t="str">
        <f t="shared" si="86"/>
        <v/>
      </c>
      <c r="C1039" s="11" t="str">
        <f t="shared" si="89"/>
        <v/>
      </c>
      <c r="D1039" s="11" t="str">
        <f t="shared" si="90"/>
        <v/>
      </c>
      <c r="E1039" s="11" t="str">
        <f t="shared" si="87"/>
        <v/>
      </c>
      <c r="F1039" s="11" t="str">
        <f t="shared" si="88"/>
        <v/>
      </c>
      <c r="G1039" s="10" t="str">
        <v/>
      </c>
      <c r="H1039" s="11" t="str">
        <v/>
      </c>
      <c r="I1039" s="11" t="str">
        <v/>
      </c>
    </row>
    <row r="1040" spans="2:9">
      <c r="B1040" s="11" t="str">
        <f t="shared" si="86"/>
        <v/>
      </c>
      <c r="C1040" s="11" t="str">
        <f t="shared" si="89"/>
        <v/>
      </c>
      <c r="D1040" s="11" t="str">
        <f t="shared" si="90"/>
        <v/>
      </c>
      <c r="E1040" s="11" t="str">
        <f t="shared" si="87"/>
        <v/>
      </c>
      <c r="F1040" s="11" t="str">
        <f t="shared" si="88"/>
        <v/>
      </c>
      <c r="G1040" s="10" t="str">
        <v/>
      </c>
      <c r="H1040" s="11" t="str">
        <v/>
      </c>
      <c r="I1040" s="11" t="str">
        <v/>
      </c>
    </row>
    <row r="1041" spans="2:9">
      <c r="B1041" s="11" t="str">
        <f t="shared" si="86"/>
        <v/>
      </c>
      <c r="C1041" s="11" t="str">
        <f t="shared" si="89"/>
        <v/>
      </c>
      <c r="D1041" s="11" t="str">
        <f t="shared" si="90"/>
        <v/>
      </c>
      <c r="E1041" s="11" t="str">
        <f t="shared" si="87"/>
        <v/>
      </c>
      <c r="F1041" s="11" t="str">
        <f t="shared" si="88"/>
        <v/>
      </c>
      <c r="G1041" s="10" t="str">
        <v/>
      </c>
      <c r="H1041" s="11" t="str">
        <v/>
      </c>
      <c r="I1041" s="11" t="str">
        <v/>
      </c>
    </row>
    <row r="1042" spans="2:9">
      <c r="B1042" s="11" t="str">
        <f t="shared" si="86"/>
        <v/>
      </c>
      <c r="C1042" s="11" t="str">
        <f t="shared" si="89"/>
        <v/>
      </c>
      <c r="D1042" s="11" t="str">
        <f t="shared" si="90"/>
        <v/>
      </c>
      <c r="E1042" s="11" t="str">
        <f t="shared" si="87"/>
        <v/>
      </c>
      <c r="F1042" s="11" t="str">
        <f t="shared" si="88"/>
        <v/>
      </c>
      <c r="G1042" s="10" t="str">
        <v/>
      </c>
      <c r="H1042" s="11" t="str">
        <v/>
      </c>
      <c r="I1042" s="11" t="str">
        <v/>
      </c>
    </row>
    <row r="1043" spans="2:9">
      <c r="B1043" s="11" t="str">
        <f t="shared" si="86"/>
        <v/>
      </c>
      <c r="C1043" s="11" t="str">
        <f t="shared" si="89"/>
        <v/>
      </c>
      <c r="D1043" s="11" t="str">
        <f t="shared" si="90"/>
        <v/>
      </c>
      <c r="E1043" s="11" t="str">
        <f t="shared" si="87"/>
        <v/>
      </c>
      <c r="F1043" s="11" t="str">
        <f t="shared" si="88"/>
        <v/>
      </c>
      <c r="G1043" s="10" t="str">
        <v/>
      </c>
      <c r="H1043" s="11" t="str">
        <v/>
      </c>
      <c r="I1043" s="11" t="str">
        <v/>
      </c>
    </row>
    <row r="1044" spans="2:9">
      <c r="B1044" s="11" t="str">
        <f t="shared" si="86"/>
        <v/>
      </c>
      <c r="C1044" s="11" t="str">
        <f t="shared" si="89"/>
        <v/>
      </c>
      <c r="D1044" s="11" t="str">
        <f t="shared" si="90"/>
        <v/>
      </c>
      <c r="E1044" s="11" t="str">
        <f t="shared" si="87"/>
        <v/>
      </c>
      <c r="F1044" s="11" t="str">
        <f t="shared" si="88"/>
        <v/>
      </c>
      <c r="G1044" s="10" t="str">
        <v/>
      </c>
      <c r="H1044" s="11" t="str">
        <v/>
      </c>
      <c r="I1044" s="11" t="str">
        <v/>
      </c>
    </row>
    <row r="1045" spans="2:9">
      <c r="B1045" s="11" t="str">
        <f t="shared" si="86"/>
        <v/>
      </c>
      <c r="C1045" s="11" t="str">
        <f t="shared" si="89"/>
        <v/>
      </c>
      <c r="D1045" s="11" t="str">
        <f t="shared" si="90"/>
        <v/>
      </c>
      <c r="E1045" s="11" t="str">
        <f t="shared" si="87"/>
        <v/>
      </c>
      <c r="F1045" s="11" t="str">
        <f t="shared" si="88"/>
        <v/>
      </c>
      <c r="G1045" s="10" t="str">
        <v/>
      </c>
      <c r="H1045" s="11" t="str">
        <v/>
      </c>
      <c r="I1045" s="11" t="str">
        <v/>
      </c>
    </row>
    <row r="1046" spans="2:9">
      <c r="B1046" s="11" t="str">
        <f t="shared" si="86"/>
        <v/>
      </c>
      <c r="C1046" s="11" t="str">
        <f t="shared" si="89"/>
        <v/>
      </c>
      <c r="D1046" s="11" t="str">
        <f t="shared" si="90"/>
        <v/>
      </c>
      <c r="E1046" s="11" t="str">
        <f t="shared" si="87"/>
        <v/>
      </c>
      <c r="F1046" s="11" t="str">
        <f t="shared" si="88"/>
        <v/>
      </c>
      <c r="G1046" s="10" t="str">
        <v/>
      </c>
      <c r="H1046" s="11" t="str">
        <v/>
      </c>
      <c r="I1046" s="11" t="str">
        <v/>
      </c>
    </row>
    <row r="1047" spans="2:9">
      <c r="B1047" s="11" t="str">
        <f t="shared" si="86"/>
        <v/>
      </c>
      <c r="C1047" s="11" t="str">
        <f t="shared" si="89"/>
        <v/>
      </c>
      <c r="D1047" s="11" t="str">
        <f t="shared" si="90"/>
        <v/>
      </c>
      <c r="E1047" s="11" t="str">
        <f t="shared" si="87"/>
        <v/>
      </c>
      <c r="F1047" s="11" t="str">
        <f t="shared" si="88"/>
        <v/>
      </c>
      <c r="G1047" s="10" t="str">
        <v/>
      </c>
      <c r="H1047" s="11" t="str">
        <v/>
      </c>
      <c r="I1047" s="11" t="str">
        <v/>
      </c>
    </row>
    <row r="1048" spans="2:9">
      <c r="B1048" s="11" t="str">
        <f t="shared" si="86"/>
        <v/>
      </c>
      <c r="C1048" s="11" t="str">
        <f t="shared" si="89"/>
        <v/>
      </c>
      <c r="D1048" s="11" t="str">
        <f t="shared" si="90"/>
        <v/>
      </c>
      <c r="E1048" s="11" t="str">
        <f t="shared" si="87"/>
        <v/>
      </c>
      <c r="F1048" s="11" t="str">
        <f t="shared" si="88"/>
        <v/>
      </c>
      <c r="G1048" s="10" t="str">
        <v/>
      </c>
      <c r="H1048" s="11" t="str">
        <v/>
      </c>
      <c r="I1048" s="11" t="str">
        <v/>
      </c>
    </row>
    <row r="1049" spans="2:9">
      <c r="B1049" s="11" t="str">
        <f t="shared" si="86"/>
        <v/>
      </c>
      <c r="C1049" s="11" t="str">
        <f t="shared" si="89"/>
        <v/>
      </c>
      <c r="D1049" s="11" t="str">
        <f t="shared" si="90"/>
        <v/>
      </c>
      <c r="E1049" s="11" t="str">
        <f t="shared" si="87"/>
        <v/>
      </c>
      <c r="F1049" s="11" t="str">
        <f t="shared" si="88"/>
        <v/>
      </c>
      <c r="G1049" s="10" t="str">
        <v/>
      </c>
      <c r="H1049" s="11" t="str">
        <v/>
      </c>
      <c r="I1049" s="11" t="str">
        <v/>
      </c>
    </row>
    <row r="1050" spans="2:9">
      <c r="B1050" s="11" t="str">
        <f t="shared" si="86"/>
        <v/>
      </c>
      <c r="C1050" s="11" t="str">
        <f t="shared" si="89"/>
        <v/>
      </c>
      <c r="D1050" s="11" t="str">
        <f t="shared" si="90"/>
        <v/>
      </c>
      <c r="E1050" s="11" t="str">
        <f t="shared" si="87"/>
        <v/>
      </c>
      <c r="F1050" s="11" t="str">
        <f t="shared" si="88"/>
        <v/>
      </c>
      <c r="G1050" s="10" t="str">
        <v/>
      </c>
      <c r="H1050" s="11" t="str">
        <v/>
      </c>
      <c r="I1050" s="11" t="str">
        <v/>
      </c>
    </row>
    <row r="1051" spans="2:9">
      <c r="B1051" s="11" t="str">
        <f t="shared" si="86"/>
        <v/>
      </c>
      <c r="C1051" s="11" t="str">
        <f t="shared" si="89"/>
        <v/>
      </c>
      <c r="D1051" s="11" t="str">
        <f t="shared" si="90"/>
        <v/>
      </c>
      <c r="E1051" s="11" t="str">
        <f t="shared" si="87"/>
        <v/>
      </c>
      <c r="F1051" s="11" t="str">
        <f t="shared" si="88"/>
        <v/>
      </c>
      <c r="G1051" s="10" t="str">
        <v/>
      </c>
      <c r="H1051" s="11" t="str">
        <v/>
      </c>
      <c r="I1051" s="11" t="str">
        <v/>
      </c>
    </row>
    <row r="1052" spans="2:9">
      <c r="B1052" s="11" t="str">
        <f t="shared" si="86"/>
        <v/>
      </c>
      <c r="C1052" s="11" t="str">
        <f t="shared" si="89"/>
        <v/>
      </c>
      <c r="D1052" s="11" t="str">
        <f t="shared" si="90"/>
        <v/>
      </c>
      <c r="E1052" s="11" t="str">
        <f t="shared" si="87"/>
        <v/>
      </c>
      <c r="F1052" s="11" t="str">
        <f t="shared" si="88"/>
        <v/>
      </c>
      <c r="G1052" s="10" t="str">
        <v/>
      </c>
      <c r="H1052" s="11" t="str">
        <v/>
      </c>
      <c r="I1052" s="11" t="str">
        <v/>
      </c>
    </row>
    <row r="1053" spans="2:9">
      <c r="B1053" s="11" t="str">
        <f t="shared" si="86"/>
        <v/>
      </c>
      <c r="C1053" s="11" t="str">
        <f t="shared" si="89"/>
        <v/>
      </c>
      <c r="D1053" s="11" t="str">
        <f t="shared" si="90"/>
        <v/>
      </c>
      <c r="E1053" s="11" t="str">
        <f t="shared" si="87"/>
        <v/>
      </c>
      <c r="F1053" s="11" t="str">
        <f t="shared" si="88"/>
        <v/>
      </c>
      <c r="G1053" s="10" t="str">
        <v/>
      </c>
      <c r="H1053" s="11" t="str">
        <v/>
      </c>
      <c r="I1053" s="11" t="str">
        <v/>
      </c>
    </row>
    <row r="1054" spans="2:9">
      <c r="B1054" s="11" t="str">
        <f t="shared" si="86"/>
        <v/>
      </c>
      <c r="C1054" s="11" t="str">
        <f t="shared" si="89"/>
        <v/>
      </c>
      <c r="D1054" s="11" t="str">
        <f t="shared" si="90"/>
        <v/>
      </c>
      <c r="E1054" s="11" t="str">
        <f t="shared" si="87"/>
        <v/>
      </c>
      <c r="F1054" s="11" t="str">
        <f t="shared" si="88"/>
        <v/>
      </c>
      <c r="G1054" s="10" t="str">
        <v/>
      </c>
      <c r="H1054" s="11" t="str">
        <v/>
      </c>
      <c r="I1054" s="11" t="str">
        <v/>
      </c>
    </row>
    <row r="1055" spans="2:9">
      <c r="B1055" s="11" t="str">
        <f t="shared" si="86"/>
        <v/>
      </c>
      <c r="C1055" s="11" t="str">
        <f t="shared" si="89"/>
        <v/>
      </c>
      <c r="D1055" s="11" t="str">
        <f t="shared" si="90"/>
        <v/>
      </c>
      <c r="E1055" s="11" t="str">
        <f t="shared" si="87"/>
        <v/>
      </c>
      <c r="F1055" s="11" t="str">
        <f t="shared" si="88"/>
        <v/>
      </c>
      <c r="G1055" s="10" t="str">
        <v/>
      </c>
      <c r="H1055" s="11" t="str">
        <v/>
      </c>
      <c r="I1055" s="11" t="str">
        <v/>
      </c>
    </row>
    <row r="1056" spans="2:9">
      <c r="B1056" s="11" t="str">
        <f t="shared" si="86"/>
        <v/>
      </c>
      <c r="C1056" s="11" t="str">
        <f t="shared" si="89"/>
        <v/>
      </c>
      <c r="D1056" s="11" t="str">
        <f t="shared" si="90"/>
        <v/>
      </c>
      <c r="E1056" s="11" t="str">
        <f t="shared" si="87"/>
        <v/>
      </c>
      <c r="F1056" s="11" t="str">
        <f t="shared" si="88"/>
        <v/>
      </c>
      <c r="G1056" s="10" t="str">
        <v/>
      </c>
      <c r="H1056" s="11" t="str">
        <v/>
      </c>
      <c r="I1056" s="11" t="str">
        <v/>
      </c>
    </row>
    <row r="1057" spans="2:9">
      <c r="B1057" s="11" t="str">
        <f t="shared" si="86"/>
        <v/>
      </c>
      <c r="C1057" s="11" t="str">
        <f t="shared" si="89"/>
        <v/>
      </c>
      <c r="D1057" s="11" t="str">
        <f t="shared" si="90"/>
        <v/>
      </c>
      <c r="E1057" s="11" t="str">
        <f t="shared" si="87"/>
        <v/>
      </c>
      <c r="F1057" s="11" t="str">
        <f t="shared" si="88"/>
        <v/>
      </c>
      <c r="G1057" s="10" t="str">
        <v/>
      </c>
      <c r="H1057" s="11" t="str">
        <v/>
      </c>
      <c r="I1057" s="11" t="str">
        <v/>
      </c>
    </row>
    <row r="1058" spans="2:9">
      <c r="B1058" s="11" t="str">
        <f t="shared" si="86"/>
        <v/>
      </c>
      <c r="C1058" s="11" t="str">
        <f t="shared" si="89"/>
        <v/>
      </c>
      <c r="D1058" s="11" t="str">
        <f t="shared" si="90"/>
        <v/>
      </c>
      <c r="E1058" s="11" t="str">
        <f t="shared" si="87"/>
        <v/>
      </c>
      <c r="F1058" s="11" t="str">
        <f t="shared" si="88"/>
        <v/>
      </c>
      <c r="G1058" s="10" t="str">
        <v/>
      </c>
      <c r="H1058" s="11" t="str">
        <v/>
      </c>
      <c r="I1058" s="11" t="str">
        <v/>
      </c>
    </row>
    <row r="1059" spans="2:9">
      <c r="B1059" s="11" t="str">
        <f t="shared" si="86"/>
        <v/>
      </c>
      <c r="C1059" s="11" t="str">
        <f t="shared" si="89"/>
        <v/>
      </c>
      <c r="D1059" s="11" t="str">
        <f t="shared" si="90"/>
        <v/>
      </c>
      <c r="E1059" s="11" t="str">
        <f t="shared" si="87"/>
        <v/>
      </c>
      <c r="F1059" s="11" t="str">
        <f t="shared" si="88"/>
        <v/>
      </c>
      <c r="G1059" s="10" t="str">
        <v/>
      </c>
      <c r="H1059" s="11" t="str">
        <v/>
      </c>
      <c r="I1059" s="11" t="str">
        <v/>
      </c>
    </row>
    <row r="1060" spans="2:9">
      <c r="B1060" s="11" t="str">
        <f t="shared" si="86"/>
        <v/>
      </c>
      <c r="C1060" s="11" t="str">
        <f t="shared" si="89"/>
        <v/>
      </c>
      <c r="D1060" s="11" t="str">
        <f t="shared" si="90"/>
        <v/>
      </c>
      <c r="E1060" s="11" t="str">
        <f t="shared" si="87"/>
        <v/>
      </c>
      <c r="F1060" s="11" t="str">
        <f t="shared" si="88"/>
        <v/>
      </c>
      <c r="G1060" s="10" t="str">
        <v/>
      </c>
      <c r="H1060" s="11" t="str">
        <v/>
      </c>
      <c r="I1060" s="11" t="str">
        <v/>
      </c>
    </row>
    <row r="1061" spans="2:9">
      <c r="B1061" s="11" t="str">
        <f t="shared" si="86"/>
        <v/>
      </c>
      <c r="C1061" s="11" t="str">
        <f t="shared" si="89"/>
        <v/>
      </c>
      <c r="D1061" s="11" t="str">
        <f t="shared" si="90"/>
        <v/>
      </c>
      <c r="E1061" s="11" t="str">
        <f t="shared" si="87"/>
        <v/>
      </c>
      <c r="F1061" s="11" t="str">
        <f t="shared" si="88"/>
        <v/>
      </c>
      <c r="G1061" s="10" t="str">
        <v/>
      </c>
      <c r="H1061" s="11" t="str">
        <v/>
      </c>
      <c r="I1061" s="11" t="str">
        <v/>
      </c>
    </row>
    <row r="1062" spans="2:9">
      <c r="B1062" s="11" t="str">
        <f t="shared" si="86"/>
        <v/>
      </c>
      <c r="C1062" s="11" t="str">
        <f t="shared" si="89"/>
        <v/>
      </c>
      <c r="D1062" s="11" t="str">
        <f t="shared" si="90"/>
        <v/>
      </c>
      <c r="E1062" s="11" t="str">
        <f t="shared" si="87"/>
        <v/>
      </c>
      <c r="F1062" s="11" t="str">
        <f t="shared" si="88"/>
        <v/>
      </c>
      <c r="G1062" s="10" t="str">
        <v/>
      </c>
      <c r="H1062" s="11" t="str">
        <v/>
      </c>
      <c r="I1062" s="11" t="str">
        <v/>
      </c>
    </row>
    <row r="1063" spans="2:9">
      <c r="B1063" s="11" t="str">
        <f t="shared" si="86"/>
        <v/>
      </c>
      <c r="C1063" s="11" t="str">
        <f t="shared" si="89"/>
        <v/>
      </c>
      <c r="D1063" s="11" t="str">
        <f t="shared" si="90"/>
        <v/>
      </c>
      <c r="E1063" s="11" t="str">
        <f t="shared" si="87"/>
        <v/>
      </c>
      <c r="F1063" s="11" t="str">
        <f t="shared" si="88"/>
        <v/>
      </c>
      <c r="G1063" s="10" t="str">
        <v/>
      </c>
      <c r="H1063" s="11" t="str">
        <v/>
      </c>
      <c r="I1063" s="11" t="str">
        <v/>
      </c>
    </row>
    <row r="1064" spans="2:9">
      <c r="B1064" s="11" t="str">
        <f t="shared" si="86"/>
        <v/>
      </c>
      <c r="C1064" s="11" t="str">
        <f t="shared" si="89"/>
        <v/>
      </c>
      <c r="D1064" s="11" t="str">
        <f t="shared" si="90"/>
        <v/>
      </c>
      <c r="E1064" s="11" t="str">
        <f t="shared" si="87"/>
        <v/>
      </c>
      <c r="F1064" s="11" t="str">
        <f t="shared" si="88"/>
        <v/>
      </c>
      <c r="G1064" s="10" t="str">
        <v/>
      </c>
      <c r="H1064" s="11" t="str">
        <v/>
      </c>
      <c r="I1064" s="11" t="str">
        <v/>
      </c>
    </row>
    <row r="1065" spans="2:9">
      <c r="B1065" s="11" t="str">
        <f t="shared" si="86"/>
        <v/>
      </c>
      <c r="C1065" s="11" t="str">
        <f t="shared" si="89"/>
        <v/>
      </c>
      <c r="D1065" s="11" t="str">
        <f t="shared" si="90"/>
        <v/>
      </c>
      <c r="E1065" s="11" t="str">
        <f t="shared" si="87"/>
        <v/>
      </c>
      <c r="F1065" s="11" t="str">
        <f t="shared" si="88"/>
        <v/>
      </c>
      <c r="G1065" s="10" t="str">
        <v/>
      </c>
      <c r="H1065" s="11" t="str">
        <v/>
      </c>
      <c r="I1065" s="11" t="str">
        <v/>
      </c>
    </row>
    <row r="1066" spans="2:9">
      <c r="B1066" s="11" t="str">
        <f t="shared" si="86"/>
        <v/>
      </c>
      <c r="C1066" s="11" t="str">
        <f t="shared" si="89"/>
        <v/>
      </c>
      <c r="D1066" s="11" t="str">
        <f t="shared" si="90"/>
        <v/>
      </c>
      <c r="E1066" s="11" t="str">
        <f t="shared" si="87"/>
        <v/>
      </c>
      <c r="F1066" s="11" t="str">
        <f t="shared" si="88"/>
        <v/>
      </c>
      <c r="G1066" s="10" t="str">
        <v/>
      </c>
      <c r="H1066" s="11" t="str">
        <v/>
      </c>
      <c r="I1066" s="11" t="str">
        <v/>
      </c>
    </row>
    <row r="1067" spans="2:9">
      <c r="B1067" s="11" t="str">
        <f t="shared" si="86"/>
        <v/>
      </c>
      <c r="C1067" s="11" t="str">
        <f t="shared" si="89"/>
        <v/>
      </c>
      <c r="D1067" s="11" t="str">
        <f t="shared" si="90"/>
        <v/>
      </c>
      <c r="E1067" s="11" t="str">
        <f t="shared" si="87"/>
        <v/>
      </c>
      <c r="F1067" s="11" t="str">
        <f t="shared" si="88"/>
        <v/>
      </c>
      <c r="G1067" s="10" t="str">
        <v/>
      </c>
      <c r="H1067" s="11" t="str">
        <v/>
      </c>
      <c r="I1067" s="11" t="str">
        <v/>
      </c>
    </row>
    <row r="1068" spans="2:9">
      <c r="B1068" s="11" t="str">
        <f t="shared" si="86"/>
        <v/>
      </c>
      <c r="C1068" s="11" t="str">
        <f t="shared" si="89"/>
        <v/>
      </c>
      <c r="D1068" s="11" t="str">
        <f t="shared" si="90"/>
        <v/>
      </c>
      <c r="E1068" s="11" t="str">
        <f t="shared" si="87"/>
        <v/>
      </c>
      <c r="F1068" s="11" t="str">
        <f t="shared" si="88"/>
        <v/>
      </c>
      <c r="G1068" s="10" t="str">
        <v/>
      </c>
      <c r="H1068" s="11" t="str">
        <v/>
      </c>
      <c r="I1068" s="11" t="str">
        <v/>
      </c>
    </row>
    <row r="1069" spans="2:9">
      <c r="B1069" s="11" t="str">
        <f t="shared" si="86"/>
        <v/>
      </c>
      <c r="C1069" s="11" t="str">
        <f t="shared" si="89"/>
        <v/>
      </c>
      <c r="D1069" s="11" t="str">
        <f t="shared" si="90"/>
        <v/>
      </c>
      <c r="E1069" s="11" t="str">
        <f t="shared" si="87"/>
        <v/>
      </c>
      <c r="F1069" s="11" t="str">
        <f t="shared" si="88"/>
        <v/>
      </c>
      <c r="G1069" s="10" t="str">
        <v/>
      </c>
      <c r="H1069" s="11" t="str">
        <v/>
      </c>
      <c r="I1069" s="11" t="str">
        <v/>
      </c>
    </row>
    <row r="1070" spans="2:9">
      <c r="B1070" s="11" t="str">
        <f t="shared" si="86"/>
        <v/>
      </c>
      <c r="C1070" s="11" t="str">
        <f t="shared" si="89"/>
        <v/>
      </c>
      <c r="D1070" s="11" t="str">
        <f t="shared" si="90"/>
        <v/>
      </c>
      <c r="E1070" s="11" t="str">
        <f t="shared" si="87"/>
        <v/>
      </c>
      <c r="F1070" s="11" t="str">
        <f t="shared" si="88"/>
        <v/>
      </c>
      <c r="G1070" s="10" t="str">
        <v/>
      </c>
      <c r="H1070" s="11" t="str">
        <v/>
      </c>
      <c r="I1070" s="11" t="str">
        <v/>
      </c>
    </row>
    <row r="1071" spans="2:9">
      <c r="B1071" s="11" t="str">
        <f t="shared" si="86"/>
        <v/>
      </c>
      <c r="C1071" s="11" t="str">
        <f t="shared" si="89"/>
        <v/>
      </c>
      <c r="D1071" s="11" t="str">
        <f t="shared" si="90"/>
        <v/>
      </c>
      <c r="E1071" s="11" t="str">
        <f t="shared" si="87"/>
        <v/>
      </c>
      <c r="F1071" s="11" t="str">
        <f t="shared" si="88"/>
        <v/>
      </c>
      <c r="G1071" s="10" t="str">
        <v/>
      </c>
      <c r="H1071" s="11" t="str">
        <v/>
      </c>
      <c r="I1071" s="11" t="str">
        <v/>
      </c>
    </row>
    <row r="1072" spans="2:9">
      <c r="B1072" s="11" t="str">
        <f t="shared" si="86"/>
        <v/>
      </c>
      <c r="C1072" s="11" t="str">
        <f t="shared" si="89"/>
        <v/>
      </c>
      <c r="D1072" s="11" t="str">
        <f t="shared" si="90"/>
        <v/>
      </c>
      <c r="E1072" s="11" t="str">
        <f t="shared" si="87"/>
        <v/>
      </c>
      <c r="F1072" s="11" t="str">
        <f t="shared" si="88"/>
        <v/>
      </c>
      <c r="G1072" s="10" t="str">
        <v/>
      </c>
      <c r="H1072" s="11" t="str">
        <v/>
      </c>
      <c r="I1072" s="11" t="str">
        <v/>
      </c>
    </row>
    <row r="1073" spans="2:9">
      <c r="B1073" s="11" t="str">
        <f t="shared" si="86"/>
        <v/>
      </c>
      <c r="C1073" s="11" t="str">
        <f t="shared" si="89"/>
        <v/>
      </c>
      <c r="D1073" s="11" t="str">
        <f t="shared" si="90"/>
        <v/>
      </c>
      <c r="E1073" s="11" t="str">
        <f t="shared" si="87"/>
        <v/>
      </c>
      <c r="F1073" s="11" t="str">
        <f t="shared" si="88"/>
        <v/>
      </c>
      <c r="G1073" s="10" t="str">
        <v/>
      </c>
      <c r="H1073" s="11" t="str">
        <v/>
      </c>
      <c r="I1073" s="11" t="str">
        <v/>
      </c>
    </row>
    <row r="1074" spans="2:9">
      <c r="B1074" s="11" t="str">
        <f t="shared" si="86"/>
        <v/>
      </c>
      <c r="C1074" s="11" t="str">
        <f t="shared" si="89"/>
        <v/>
      </c>
      <c r="D1074" s="11" t="str">
        <f t="shared" si="90"/>
        <v/>
      </c>
      <c r="E1074" s="11" t="str">
        <f t="shared" si="87"/>
        <v/>
      </c>
      <c r="F1074" s="11" t="str">
        <f t="shared" si="88"/>
        <v/>
      </c>
      <c r="G1074" s="10" t="str">
        <v/>
      </c>
      <c r="H1074" s="11" t="str">
        <v/>
      </c>
      <c r="I1074" s="11" t="str">
        <v/>
      </c>
    </row>
    <row r="1075" spans="2:9">
      <c r="B1075" s="11" t="str">
        <f t="shared" si="86"/>
        <v/>
      </c>
      <c r="C1075" s="11" t="str">
        <f t="shared" si="89"/>
        <v/>
      </c>
      <c r="D1075" s="11" t="str">
        <f t="shared" si="90"/>
        <v/>
      </c>
      <c r="E1075" s="11" t="str">
        <f t="shared" si="87"/>
        <v/>
      </c>
      <c r="F1075" s="11" t="str">
        <f t="shared" si="88"/>
        <v/>
      </c>
      <c r="G1075" s="10" t="str">
        <v/>
      </c>
      <c r="H1075" s="11" t="str">
        <v/>
      </c>
      <c r="I1075" s="11" t="str">
        <v/>
      </c>
    </row>
    <row r="1076" spans="2:9">
      <c r="B1076" s="11" t="str">
        <f t="shared" si="86"/>
        <v/>
      </c>
      <c r="C1076" s="11" t="str">
        <f t="shared" si="89"/>
        <v/>
      </c>
      <c r="D1076" s="11" t="str">
        <f t="shared" si="90"/>
        <v/>
      </c>
      <c r="E1076" s="11" t="str">
        <f t="shared" si="87"/>
        <v/>
      </c>
      <c r="F1076" s="11" t="str">
        <f t="shared" si="88"/>
        <v/>
      </c>
      <c r="G1076" s="10" t="str">
        <v/>
      </c>
      <c r="H1076" s="11" t="str">
        <v/>
      </c>
      <c r="I1076" s="11" t="str">
        <v/>
      </c>
    </row>
    <row r="1077" spans="2:9">
      <c r="B1077" s="11" t="str">
        <f t="shared" si="86"/>
        <v/>
      </c>
      <c r="C1077" s="11" t="str">
        <f t="shared" si="89"/>
        <v/>
      </c>
      <c r="D1077" s="11" t="str">
        <f t="shared" si="90"/>
        <v/>
      </c>
      <c r="E1077" s="11" t="str">
        <f t="shared" si="87"/>
        <v/>
      </c>
      <c r="F1077" s="11" t="str">
        <f t="shared" si="88"/>
        <v/>
      </c>
      <c r="G1077" s="10" t="str">
        <v/>
      </c>
      <c r="H1077" s="11" t="str">
        <v/>
      </c>
      <c r="I1077" s="11" t="str">
        <v/>
      </c>
    </row>
    <row r="1078" spans="2:9">
      <c r="B1078" s="11" t="str">
        <f t="shared" si="86"/>
        <v/>
      </c>
      <c r="C1078" s="11" t="str">
        <f t="shared" si="89"/>
        <v/>
      </c>
      <c r="D1078" s="11" t="str">
        <f t="shared" si="90"/>
        <v/>
      </c>
      <c r="E1078" s="11" t="str">
        <f t="shared" si="87"/>
        <v/>
      </c>
      <c r="F1078" s="11" t="str">
        <f t="shared" si="88"/>
        <v/>
      </c>
      <c r="G1078" s="10" t="str">
        <v/>
      </c>
      <c r="H1078" s="11" t="str">
        <v/>
      </c>
      <c r="I1078" s="11" t="str">
        <v/>
      </c>
    </row>
    <row r="1079" spans="2:9">
      <c r="B1079" s="11" t="str">
        <f t="shared" si="86"/>
        <v/>
      </c>
      <c r="C1079" s="11" t="str">
        <f t="shared" si="89"/>
        <v/>
      </c>
      <c r="D1079" s="11" t="str">
        <f t="shared" si="90"/>
        <v/>
      </c>
      <c r="E1079" s="11" t="str">
        <f t="shared" si="87"/>
        <v/>
      </c>
      <c r="F1079" s="11" t="str">
        <f t="shared" si="88"/>
        <v/>
      </c>
      <c r="G1079" s="10" t="str">
        <v/>
      </c>
      <c r="H1079" s="11" t="str">
        <v/>
      </c>
      <c r="I1079" s="11" t="str">
        <v/>
      </c>
    </row>
    <row r="1080" spans="2:9">
      <c r="B1080" s="11" t="str">
        <f t="shared" si="86"/>
        <v/>
      </c>
      <c r="C1080" s="11" t="str">
        <f t="shared" si="89"/>
        <v/>
      </c>
      <c r="D1080" s="11" t="str">
        <f t="shared" si="90"/>
        <v/>
      </c>
      <c r="E1080" s="11" t="str">
        <f t="shared" si="87"/>
        <v/>
      </c>
      <c r="F1080" s="11" t="str">
        <f t="shared" si="88"/>
        <v/>
      </c>
      <c r="G1080" s="10" t="str">
        <v/>
      </c>
      <c r="H1080" s="11" t="str">
        <v/>
      </c>
      <c r="I1080" s="11" t="str">
        <v/>
      </c>
    </row>
    <row r="1081" spans="2:9">
      <c r="B1081" s="11" t="str">
        <f t="shared" si="86"/>
        <v/>
      </c>
      <c r="C1081" s="11" t="str">
        <f t="shared" si="89"/>
        <v/>
      </c>
      <c r="D1081" s="11" t="str">
        <f t="shared" si="90"/>
        <v/>
      </c>
      <c r="E1081" s="11" t="str">
        <f t="shared" si="87"/>
        <v/>
      </c>
      <c r="F1081" s="11" t="str">
        <f t="shared" si="88"/>
        <v/>
      </c>
      <c r="G1081" s="10" t="str">
        <v/>
      </c>
      <c r="H1081" s="11" t="str">
        <v/>
      </c>
      <c r="I1081" s="11" t="str">
        <v/>
      </c>
    </row>
    <row r="1082" spans="2:9">
      <c r="B1082" s="11" t="str">
        <f t="shared" si="86"/>
        <v/>
      </c>
      <c r="C1082" s="11" t="str">
        <f t="shared" si="89"/>
        <v/>
      </c>
      <c r="D1082" s="11" t="str">
        <f t="shared" si="90"/>
        <v/>
      </c>
      <c r="E1082" s="11" t="str">
        <f t="shared" si="87"/>
        <v/>
      </c>
      <c r="F1082" s="11" t="str">
        <f t="shared" si="88"/>
        <v/>
      </c>
      <c r="G1082" s="10" t="str">
        <v/>
      </c>
      <c r="H1082" s="11" t="str">
        <v/>
      </c>
      <c r="I1082" s="11" t="str">
        <v/>
      </c>
    </row>
    <row r="1083" spans="2:9">
      <c r="B1083" s="11" t="str">
        <f t="shared" si="86"/>
        <v/>
      </c>
      <c r="C1083" s="11" t="str">
        <f t="shared" si="89"/>
        <v/>
      </c>
      <c r="D1083" s="11" t="str">
        <f t="shared" si="90"/>
        <v/>
      </c>
      <c r="E1083" s="11" t="str">
        <f t="shared" si="87"/>
        <v/>
      </c>
      <c r="F1083" s="11" t="str">
        <f t="shared" si="88"/>
        <v/>
      </c>
      <c r="G1083" s="10" t="str">
        <v/>
      </c>
      <c r="H1083" s="11" t="str">
        <v/>
      </c>
      <c r="I1083" s="11" t="str">
        <v/>
      </c>
    </row>
    <row r="1084" spans="2:9">
      <c r="B1084" s="11" t="str">
        <f t="shared" si="86"/>
        <v/>
      </c>
      <c r="C1084" s="11" t="str">
        <f t="shared" si="89"/>
        <v/>
      </c>
      <c r="D1084" s="11" t="str">
        <f t="shared" si="90"/>
        <v/>
      </c>
      <c r="E1084" s="11" t="str">
        <f t="shared" si="87"/>
        <v/>
      </c>
      <c r="F1084" s="11" t="str">
        <f t="shared" si="88"/>
        <v/>
      </c>
      <c r="G1084" s="10" t="str">
        <v/>
      </c>
      <c r="H1084" s="11" t="str">
        <v/>
      </c>
      <c r="I1084" s="11" t="str">
        <v/>
      </c>
    </row>
    <row r="1085" spans="2:9">
      <c r="B1085" s="11" t="str">
        <f t="shared" si="86"/>
        <v/>
      </c>
      <c r="C1085" s="11" t="str">
        <f t="shared" si="89"/>
        <v/>
      </c>
      <c r="D1085" s="11" t="str">
        <f t="shared" si="90"/>
        <v/>
      </c>
      <c r="E1085" s="11" t="str">
        <f t="shared" si="87"/>
        <v/>
      </c>
      <c r="F1085" s="11" t="str">
        <f t="shared" si="88"/>
        <v/>
      </c>
      <c r="G1085" s="10" t="str">
        <v/>
      </c>
      <c r="H1085" s="11" t="str">
        <v/>
      </c>
      <c r="I1085" s="11" t="str">
        <v/>
      </c>
    </row>
    <row r="1086" spans="2:9">
      <c r="B1086" s="11" t="str">
        <f t="shared" si="86"/>
        <v/>
      </c>
      <c r="C1086" s="11" t="str">
        <f t="shared" si="89"/>
        <v/>
      </c>
      <c r="D1086" s="11" t="str">
        <f t="shared" si="90"/>
        <v/>
      </c>
      <c r="E1086" s="11" t="str">
        <f t="shared" si="87"/>
        <v/>
      </c>
      <c r="F1086" s="11" t="str">
        <f t="shared" si="88"/>
        <v/>
      </c>
      <c r="G1086" s="10" t="str">
        <v/>
      </c>
      <c r="H1086" s="11" t="str">
        <v/>
      </c>
      <c r="I1086" s="11" t="str">
        <v/>
      </c>
    </row>
    <row r="1087" spans="2:9">
      <c r="B1087" s="11" t="str">
        <f t="shared" si="86"/>
        <v/>
      </c>
      <c r="C1087" s="11" t="str">
        <f t="shared" si="89"/>
        <v/>
      </c>
      <c r="D1087" s="11" t="str">
        <f t="shared" si="90"/>
        <v/>
      </c>
      <c r="E1087" s="11" t="str">
        <f t="shared" si="87"/>
        <v/>
      </c>
      <c r="F1087" s="11" t="str">
        <f t="shared" si="88"/>
        <v/>
      </c>
      <c r="G1087" s="10" t="str">
        <v/>
      </c>
      <c r="H1087" s="11" t="str">
        <v/>
      </c>
      <c r="I1087" s="11" t="str">
        <v/>
      </c>
    </row>
    <row r="1088" spans="2:9">
      <c r="B1088" s="11" t="str">
        <f t="shared" si="86"/>
        <v/>
      </c>
      <c r="C1088" s="11" t="str">
        <f t="shared" si="89"/>
        <v/>
      </c>
      <c r="D1088" s="11" t="str">
        <f t="shared" si="90"/>
        <v/>
      </c>
      <c r="E1088" s="11" t="str">
        <f t="shared" si="87"/>
        <v/>
      </c>
      <c r="F1088" s="11" t="str">
        <f t="shared" si="88"/>
        <v/>
      </c>
      <c r="G1088" s="10" t="str">
        <v/>
      </c>
      <c r="H1088" s="11" t="str">
        <v/>
      </c>
      <c r="I1088" s="11" t="str">
        <v/>
      </c>
    </row>
    <row r="1089" spans="2:9">
      <c r="B1089" s="11" t="str">
        <f t="shared" ref="B1089:B1152" si="91">IFERROR(IF(FIND(" ",A1089)=6,IF(IFERROR(FIND(" PB",A1089),"")&lt;&gt;"","артикул",IF(IFERROR(FIND(" CRN",A1089),"")&lt;&gt;"","артикул","")),""),"")</f>
        <v/>
      </c>
      <c r="C1089" s="11" t="str">
        <f t="shared" si="89"/>
        <v/>
      </c>
      <c r="D1089" s="11" t="str">
        <f t="shared" si="90"/>
        <v/>
      </c>
      <c r="E1089" s="11" t="str">
        <f t="shared" si="87"/>
        <v/>
      </c>
      <c r="F1089" s="11" t="str">
        <f t="shared" si="88"/>
        <v/>
      </c>
      <c r="G1089" s="10" t="str">
        <v/>
      </c>
      <c r="H1089" s="11" t="str">
        <v/>
      </c>
      <c r="I1089" s="11" t="str">
        <v/>
      </c>
    </row>
    <row r="1090" spans="2:9">
      <c r="B1090" s="11" t="str">
        <f t="shared" si="91"/>
        <v/>
      </c>
      <c r="C1090" s="11" t="str">
        <f t="shared" si="89"/>
        <v/>
      </c>
      <c r="D1090" s="11" t="str">
        <f t="shared" si="90"/>
        <v/>
      </c>
      <c r="E1090" s="11" t="str">
        <f t="shared" ref="E1090:E1153" si="92" xml:space="preserve">
IF(B1090="Артикул",
IF(
AND(RIGHT(A1091,1)="%",
RIGHT(A1092,1)="%",
RIGHT(A1093,1)="%",
RIGHT(A1094,1)="%"),MID(A1095,FIND(" ",A1095),50),
IF(
AND(RIGHT(A1091,1)="%",
RIGHT(A1092,1)="%",
RIGHT(A1093,1)="%"),MID(A1094,FIND(" ",A1094),50),
IF(
AND(RIGHT(A1091,1)="%",
RIGHT(A1092,1)="%"),
MID(A1093,FIND(" ",A1093),50),
IF(
RIGHT(A1091,1)="%",
MID(A1092,FIND(" ",A1092),50),"")))),"")</f>
        <v/>
      </c>
      <c r="F1090" s="11" t="str">
        <f t="shared" ref="F1090:F1153" si="93">IFERROR(
IF(
AND(LEFT(A1090,8)="Discount",FIND("%",A1090)&gt;0),
MID(A1090,
FIND(" ",A1090),
FIND("%",A1090)-FIND(" ",A1090))
*-1,""),"")</f>
        <v/>
      </c>
      <c r="G1090" s="10" t="str">
        <v/>
      </c>
      <c r="H1090" s="11" t="str">
        <v/>
      </c>
      <c r="I1090" s="11" t="str">
        <v/>
      </c>
    </row>
    <row r="1091" spans="2:9">
      <c r="B1091" s="11" t="str">
        <f t="shared" si="91"/>
        <v/>
      </c>
      <c r="C1091" s="11" t="str">
        <f t="shared" si="89"/>
        <v/>
      </c>
      <c r="D1091" s="11" t="str">
        <f t="shared" si="90"/>
        <v/>
      </c>
      <c r="E1091" s="11" t="str">
        <f t="shared" si="92"/>
        <v/>
      </c>
      <c r="F1091" s="11" t="str">
        <f t="shared" si="93"/>
        <v/>
      </c>
      <c r="G1091" s="10" t="str">
        <v/>
      </c>
      <c r="H1091" s="11" t="str">
        <v/>
      </c>
      <c r="I1091" s="11" t="str">
        <v/>
      </c>
    </row>
    <row r="1092" spans="2:9">
      <c r="B1092" s="11" t="str">
        <f t="shared" si="91"/>
        <v/>
      </c>
      <c r="C1092" s="11" t="str">
        <f t="shared" si="89"/>
        <v/>
      </c>
      <c r="D1092" s="11" t="str">
        <f t="shared" si="90"/>
        <v/>
      </c>
      <c r="E1092" s="11" t="str">
        <f t="shared" si="92"/>
        <v/>
      </c>
      <c r="F1092" s="11" t="str">
        <f t="shared" si="93"/>
        <v/>
      </c>
      <c r="G1092" s="10" t="str">
        <v/>
      </c>
      <c r="H1092" s="11" t="str">
        <v/>
      </c>
      <c r="I1092" s="11" t="str">
        <v/>
      </c>
    </row>
    <row r="1093" spans="2:9">
      <c r="B1093" s="11" t="str">
        <f t="shared" si="91"/>
        <v/>
      </c>
      <c r="C1093" s="11" t="str">
        <f t="shared" si="89"/>
        <v/>
      </c>
      <c r="D1093" s="11" t="str">
        <f t="shared" si="90"/>
        <v/>
      </c>
      <c r="E1093" s="11" t="str">
        <f t="shared" si="92"/>
        <v/>
      </c>
      <c r="F1093" s="11" t="str">
        <f t="shared" si="93"/>
        <v/>
      </c>
      <c r="G1093" s="10" t="str">
        <v/>
      </c>
      <c r="H1093" s="11" t="str">
        <v/>
      </c>
      <c r="I1093" s="11" t="str">
        <v/>
      </c>
    </row>
    <row r="1094" spans="2:9">
      <c r="B1094" s="11" t="str">
        <f t="shared" si="91"/>
        <v/>
      </c>
      <c r="C1094" s="11" t="str">
        <f t="shared" si="89"/>
        <v/>
      </c>
      <c r="D1094" s="11" t="str">
        <f t="shared" si="90"/>
        <v/>
      </c>
      <c r="E1094" s="11" t="str">
        <f t="shared" si="92"/>
        <v/>
      </c>
      <c r="F1094" s="11" t="str">
        <f t="shared" si="93"/>
        <v/>
      </c>
      <c r="G1094" s="10" t="str">
        <v/>
      </c>
      <c r="H1094" s="11" t="str">
        <v/>
      </c>
      <c r="I1094" s="11" t="str">
        <v/>
      </c>
    </row>
    <row r="1095" spans="2:9">
      <c r="B1095" s="11" t="str">
        <f t="shared" si="91"/>
        <v/>
      </c>
      <c r="C1095" s="11" t="str">
        <f t="shared" si="89"/>
        <v/>
      </c>
      <c r="D1095" s="11" t="str">
        <f t="shared" si="90"/>
        <v/>
      </c>
      <c r="E1095" s="11" t="str">
        <f t="shared" si="92"/>
        <v/>
      </c>
      <c r="F1095" s="11" t="str">
        <f t="shared" si="93"/>
        <v/>
      </c>
      <c r="G1095" s="10" t="str">
        <v/>
      </c>
      <c r="H1095" s="11" t="str">
        <v/>
      </c>
      <c r="I1095" s="11" t="str">
        <v/>
      </c>
    </row>
    <row r="1096" spans="2:9">
      <c r="B1096" s="11" t="str">
        <f t="shared" si="91"/>
        <v/>
      </c>
      <c r="C1096" s="11" t="str">
        <f t="shared" si="89"/>
        <v/>
      </c>
      <c r="D1096" s="11" t="str">
        <f t="shared" si="90"/>
        <v/>
      </c>
      <c r="E1096" s="11" t="str">
        <f t="shared" si="92"/>
        <v/>
      </c>
      <c r="F1096" s="11" t="str">
        <f t="shared" si="93"/>
        <v/>
      </c>
      <c r="G1096" s="10" t="str">
        <v/>
      </c>
      <c r="H1096" s="11" t="str">
        <v/>
      </c>
      <c r="I1096" s="11" t="str">
        <v/>
      </c>
    </row>
    <row r="1097" spans="2:9">
      <c r="B1097" s="11" t="str">
        <f t="shared" si="91"/>
        <v/>
      </c>
      <c r="C1097" s="11" t="str">
        <f t="shared" si="89"/>
        <v/>
      </c>
      <c r="D1097" s="11" t="str">
        <f t="shared" si="90"/>
        <v/>
      </c>
      <c r="E1097" s="11" t="str">
        <f t="shared" si="92"/>
        <v/>
      </c>
      <c r="F1097" s="11" t="str">
        <f t="shared" si="93"/>
        <v/>
      </c>
      <c r="G1097" s="10" t="str">
        <v/>
      </c>
      <c r="H1097" s="11" t="str">
        <v/>
      </c>
      <c r="I1097" s="11" t="str">
        <v/>
      </c>
    </row>
    <row r="1098" spans="2:9">
      <c r="B1098" s="11" t="str">
        <f t="shared" si="91"/>
        <v/>
      </c>
      <c r="C1098" s="11" t="str">
        <f t="shared" si="89"/>
        <v/>
      </c>
      <c r="D1098" s="11" t="str">
        <f t="shared" si="90"/>
        <v/>
      </c>
      <c r="E1098" s="11" t="str">
        <f t="shared" si="92"/>
        <v/>
      </c>
      <c r="F1098" s="11" t="str">
        <f t="shared" si="93"/>
        <v/>
      </c>
      <c r="G1098" s="10" t="str">
        <v/>
      </c>
      <c r="H1098" s="11" t="str">
        <v/>
      </c>
      <c r="I1098" s="11" t="str">
        <v/>
      </c>
    </row>
    <row r="1099" spans="2:9">
      <c r="B1099" s="11" t="str">
        <f t="shared" si="91"/>
        <v/>
      </c>
      <c r="C1099" s="11" t="str">
        <f t="shared" si="89"/>
        <v/>
      </c>
      <c r="D1099" s="11" t="str">
        <f t="shared" si="90"/>
        <v/>
      </c>
      <c r="E1099" s="11" t="str">
        <f t="shared" si="92"/>
        <v/>
      </c>
      <c r="F1099" s="11" t="str">
        <f t="shared" si="93"/>
        <v/>
      </c>
      <c r="G1099" s="10" t="str">
        <v/>
      </c>
      <c r="H1099" s="11" t="str">
        <v/>
      </c>
      <c r="I1099" s="11" t="str">
        <v/>
      </c>
    </row>
    <row r="1100" spans="2:9">
      <c r="B1100" s="11" t="str">
        <f t="shared" si="91"/>
        <v/>
      </c>
      <c r="C1100" s="11" t="str">
        <f t="shared" si="89"/>
        <v/>
      </c>
      <c r="D1100" s="11" t="str">
        <f t="shared" si="90"/>
        <v/>
      </c>
      <c r="E1100" s="11" t="str">
        <f t="shared" si="92"/>
        <v/>
      </c>
      <c r="F1100" s="11" t="str">
        <f t="shared" si="93"/>
        <v/>
      </c>
      <c r="G1100" s="10" t="str">
        <v/>
      </c>
      <c r="H1100" s="11" t="str">
        <v/>
      </c>
      <c r="I1100" s="11" t="str">
        <v/>
      </c>
    </row>
    <row r="1101" spans="2:9">
      <c r="B1101" s="11" t="str">
        <f t="shared" si="91"/>
        <v/>
      </c>
      <c r="C1101" s="11" t="str">
        <f t="shared" ref="C1101:C1164" si="94">IF(B1101="артикул",A1101,"")</f>
        <v/>
      </c>
      <c r="D1101" s="11" t="str">
        <f t="shared" ref="D1101:D1164" si="95">IF(B1101="артикул",A1102,"")</f>
        <v/>
      </c>
      <c r="E1101" s="11" t="str">
        <f t="shared" si="92"/>
        <v/>
      </c>
      <c r="F1101" s="11" t="str">
        <f t="shared" si="93"/>
        <v/>
      </c>
      <c r="G1101" s="10" t="str">
        <v/>
      </c>
      <c r="H1101" s="11" t="str">
        <v/>
      </c>
      <c r="I1101" s="11" t="str">
        <v/>
      </c>
    </row>
    <row r="1102" spans="2:9">
      <c r="B1102" s="11" t="str">
        <f t="shared" si="91"/>
        <v/>
      </c>
      <c r="C1102" s="11" t="str">
        <f t="shared" si="94"/>
        <v/>
      </c>
      <c r="D1102" s="11" t="str">
        <f t="shared" si="95"/>
        <v/>
      </c>
      <c r="E1102" s="11" t="str">
        <f t="shared" si="92"/>
        <v/>
      </c>
      <c r="F1102" s="11" t="str">
        <f t="shared" si="93"/>
        <v/>
      </c>
      <c r="G1102" s="10" t="str">
        <v/>
      </c>
      <c r="H1102" s="11" t="str">
        <v/>
      </c>
      <c r="I1102" s="11" t="str">
        <v/>
      </c>
    </row>
    <row r="1103" spans="2:9">
      <c r="B1103" s="11" t="str">
        <f t="shared" si="91"/>
        <v/>
      </c>
      <c r="C1103" s="11" t="str">
        <f t="shared" si="94"/>
        <v/>
      </c>
      <c r="D1103" s="11" t="str">
        <f t="shared" si="95"/>
        <v/>
      </c>
      <c r="E1103" s="11" t="str">
        <f t="shared" si="92"/>
        <v/>
      </c>
      <c r="F1103" s="11" t="str">
        <f t="shared" si="93"/>
        <v/>
      </c>
      <c r="G1103" s="10" t="str">
        <v/>
      </c>
      <c r="H1103" s="11" t="str">
        <v/>
      </c>
      <c r="I1103" s="11" t="str">
        <v/>
      </c>
    </row>
    <row r="1104" spans="2:9">
      <c r="B1104" s="11" t="str">
        <f t="shared" si="91"/>
        <v/>
      </c>
      <c r="C1104" s="11" t="str">
        <f t="shared" si="94"/>
        <v/>
      </c>
      <c r="D1104" s="11" t="str">
        <f t="shared" si="95"/>
        <v/>
      </c>
      <c r="E1104" s="11" t="str">
        <f t="shared" si="92"/>
        <v/>
      </c>
      <c r="F1104" s="11" t="str">
        <f t="shared" si="93"/>
        <v/>
      </c>
      <c r="G1104" s="10" t="str">
        <v/>
      </c>
      <c r="H1104" s="11" t="str">
        <v/>
      </c>
      <c r="I1104" s="11" t="str">
        <v/>
      </c>
    </row>
    <row r="1105" spans="2:9">
      <c r="B1105" s="11" t="str">
        <f t="shared" si="91"/>
        <v/>
      </c>
      <c r="C1105" s="11" t="str">
        <f t="shared" si="94"/>
        <v/>
      </c>
      <c r="D1105" s="11" t="str">
        <f t="shared" si="95"/>
        <v/>
      </c>
      <c r="E1105" s="11" t="str">
        <f t="shared" si="92"/>
        <v/>
      </c>
      <c r="F1105" s="11" t="str">
        <f t="shared" si="93"/>
        <v/>
      </c>
      <c r="G1105" s="10" t="str">
        <v/>
      </c>
      <c r="H1105" s="11" t="str">
        <v/>
      </c>
      <c r="I1105" s="11" t="str">
        <v/>
      </c>
    </row>
    <row r="1106" spans="2:9">
      <c r="B1106" s="11" t="str">
        <f t="shared" si="91"/>
        <v/>
      </c>
      <c r="C1106" s="11" t="str">
        <f t="shared" si="94"/>
        <v/>
      </c>
      <c r="D1106" s="11" t="str">
        <f t="shared" si="95"/>
        <v/>
      </c>
      <c r="E1106" s="11" t="str">
        <f t="shared" si="92"/>
        <v/>
      </c>
      <c r="F1106" s="11" t="str">
        <f t="shared" si="93"/>
        <v/>
      </c>
      <c r="G1106" s="10" t="str">
        <v/>
      </c>
      <c r="H1106" s="11" t="str">
        <v/>
      </c>
      <c r="I1106" s="11" t="str">
        <v/>
      </c>
    </row>
    <row r="1107" spans="2:9">
      <c r="B1107" s="11" t="str">
        <f t="shared" si="91"/>
        <v/>
      </c>
      <c r="C1107" s="11" t="str">
        <f t="shared" si="94"/>
        <v/>
      </c>
      <c r="D1107" s="11" t="str">
        <f t="shared" si="95"/>
        <v/>
      </c>
      <c r="E1107" s="11" t="str">
        <f t="shared" si="92"/>
        <v/>
      </c>
      <c r="F1107" s="11" t="str">
        <f t="shared" si="93"/>
        <v/>
      </c>
      <c r="G1107" s="10" t="str">
        <v/>
      </c>
      <c r="H1107" s="11" t="str">
        <v/>
      </c>
      <c r="I1107" s="11" t="str">
        <v/>
      </c>
    </row>
    <row r="1108" spans="2:9">
      <c r="B1108" s="11" t="str">
        <f t="shared" si="91"/>
        <v/>
      </c>
      <c r="C1108" s="11" t="str">
        <f t="shared" si="94"/>
        <v/>
      </c>
      <c r="D1108" s="11" t="str">
        <f t="shared" si="95"/>
        <v/>
      </c>
      <c r="E1108" s="11" t="str">
        <f t="shared" si="92"/>
        <v/>
      </c>
      <c r="F1108" s="11" t="str">
        <f t="shared" si="93"/>
        <v/>
      </c>
      <c r="G1108" s="10" t="str">
        <v/>
      </c>
      <c r="H1108" s="11" t="str">
        <v/>
      </c>
      <c r="I1108" s="11" t="str">
        <v/>
      </c>
    </row>
    <row r="1109" spans="2:9">
      <c r="B1109" s="11" t="str">
        <f t="shared" si="91"/>
        <v/>
      </c>
      <c r="C1109" s="11" t="str">
        <f t="shared" si="94"/>
        <v/>
      </c>
      <c r="D1109" s="11" t="str">
        <f t="shared" si="95"/>
        <v/>
      </c>
      <c r="E1109" s="11" t="str">
        <f t="shared" si="92"/>
        <v/>
      </c>
      <c r="F1109" s="11" t="str">
        <f t="shared" si="93"/>
        <v/>
      </c>
      <c r="G1109" s="10" t="str">
        <v/>
      </c>
      <c r="H1109" s="11" t="str">
        <v/>
      </c>
      <c r="I1109" s="11" t="str">
        <v/>
      </c>
    </row>
    <row r="1110" spans="2:9">
      <c r="B1110" s="11" t="str">
        <f t="shared" si="91"/>
        <v/>
      </c>
      <c r="C1110" s="11" t="str">
        <f t="shared" si="94"/>
        <v/>
      </c>
      <c r="D1110" s="11" t="str">
        <f t="shared" si="95"/>
        <v/>
      </c>
      <c r="E1110" s="11" t="str">
        <f t="shared" si="92"/>
        <v/>
      </c>
      <c r="F1110" s="11" t="str">
        <f t="shared" si="93"/>
        <v/>
      </c>
      <c r="G1110" s="10" t="str">
        <v/>
      </c>
      <c r="H1110" s="11" t="str">
        <v/>
      </c>
      <c r="I1110" s="11" t="str">
        <v/>
      </c>
    </row>
    <row r="1111" spans="2:9">
      <c r="B1111" s="11" t="str">
        <f t="shared" si="91"/>
        <v/>
      </c>
      <c r="C1111" s="11" t="str">
        <f t="shared" si="94"/>
        <v/>
      </c>
      <c r="D1111" s="11" t="str">
        <f t="shared" si="95"/>
        <v/>
      </c>
      <c r="E1111" s="11" t="str">
        <f t="shared" si="92"/>
        <v/>
      </c>
      <c r="F1111" s="11" t="str">
        <f t="shared" si="93"/>
        <v/>
      </c>
      <c r="G1111" s="10" t="str">
        <v/>
      </c>
      <c r="H1111" s="11" t="str">
        <v/>
      </c>
      <c r="I1111" s="11" t="str">
        <v/>
      </c>
    </row>
    <row r="1112" spans="2:9">
      <c r="B1112" s="11" t="str">
        <f t="shared" si="91"/>
        <v/>
      </c>
      <c r="C1112" s="11" t="str">
        <f t="shared" si="94"/>
        <v/>
      </c>
      <c r="D1112" s="11" t="str">
        <f t="shared" si="95"/>
        <v/>
      </c>
      <c r="E1112" s="11" t="str">
        <f t="shared" si="92"/>
        <v/>
      </c>
      <c r="F1112" s="11" t="str">
        <f t="shared" si="93"/>
        <v/>
      </c>
      <c r="G1112" s="10" t="str">
        <v/>
      </c>
      <c r="H1112" s="11" t="str">
        <v/>
      </c>
      <c r="I1112" s="11" t="str">
        <v/>
      </c>
    </row>
    <row r="1113" spans="2:9">
      <c r="B1113" s="11" t="str">
        <f t="shared" si="91"/>
        <v/>
      </c>
      <c r="C1113" s="11" t="str">
        <f t="shared" si="94"/>
        <v/>
      </c>
      <c r="D1113" s="11" t="str">
        <f t="shared" si="95"/>
        <v/>
      </c>
      <c r="E1113" s="11" t="str">
        <f t="shared" si="92"/>
        <v/>
      </c>
      <c r="F1113" s="11" t="str">
        <f t="shared" si="93"/>
        <v/>
      </c>
      <c r="G1113" s="10" t="str">
        <v/>
      </c>
      <c r="H1113" s="11" t="str">
        <v/>
      </c>
      <c r="I1113" s="11" t="str">
        <v/>
      </c>
    </row>
    <row r="1114" spans="2:9">
      <c r="B1114" s="11" t="str">
        <f t="shared" si="91"/>
        <v/>
      </c>
      <c r="C1114" s="11" t="str">
        <f t="shared" si="94"/>
        <v/>
      </c>
      <c r="D1114" s="11" t="str">
        <f t="shared" si="95"/>
        <v/>
      </c>
      <c r="E1114" s="11" t="str">
        <f t="shared" si="92"/>
        <v/>
      </c>
      <c r="F1114" s="11" t="str">
        <f t="shared" si="93"/>
        <v/>
      </c>
      <c r="G1114" s="10" t="str">
        <v/>
      </c>
      <c r="H1114" s="11" t="str">
        <v/>
      </c>
      <c r="I1114" s="11" t="str">
        <v/>
      </c>
    </row>
    <row r="1115" spans="2:9">
      <c r="B1115" s="11" t="str">
        <f t="shared" si="91"/>
        <v/>
      </c>
      <c r="C1115" s="11" t="str">
        <f t="shared" si="94"/>
        <v/>
      </c>
      <c r="D1115" s="11" t="str">
        <f t="shared" si="95"/>
        <v/>
      </c>
      <c r="E1115" s="11" t="str">
        <f t="shared" si="92"/>
        <v/>
      </c>
      <c r="F1115" s="11" t="str">
        <f t="shared" si="93"/>
        <v/>
      </c>
      <c r="G1115" s="10" t="str">
        <v/>
      </c>
      <c r="H1115" s="11" t="str">
        <v/>
      </c>
      <c r="I1115" s="11" t="str">
        <v/>
      </c>
    </row>
    <row r="1116" spans="2:9">
      <c r="B1116" s="11" t="str">
        <f t="shared" si="91"/>
        <v/>
      </c>
      <c r="C1116" s="11" t="str">
        <f t="shared" si="94"/>
        <v/>
      </c>
      <c r="D1116" s="11" t="str">
        <f t="shared" si="95"/>
        <v/>
      </c>
      <c r="E1116" s="11" t="str">
        <f t="shared" si="92"/>
        <v/>
      </c>
      <c r="F1116" s="11" t="str">
        <f t="shared" si="93"/>
        <v/>
      </c>
      <c r="G1116" s="10" t="str">
        <v/>
      </c>
      <c r="H1116" s="11" t="str">
        <v/>
      </c>
      <c r="I1116" s="11" t="str">
        <v/>
      </c>
    </row>
    <row r="1117" spans="2:9">
      <c r="B1117" s="11" t="str">
        <f t="shared" si="91"/>
        <v/>
      </c>
      <c r="C1117" s="11" t="str">
        <f t="shared" si="94"/>
        <v/>
      </c>
      <c r="D1117" s="11" t="str">
        <f t="shared" si="95"/>
        <v/>
      </c>
      <c r="E1117" s="11" t="str">
        <f t="shared" si="92"/>
        <v/>
      </c>
      <c r="F1117" s="11" t="str">
        <f t="shared" si="93"/>
        <v/>
      </c>
      <c r="G1117" s="10" t="str">
        <v/>
      </c>
      <c r="H1117" s="11" t="str">
        <v/>
      </c>
      <c r="I1117" s="11" t="str">
        <v/>
      </c>
    </row>
    <row r="1118" spans="2:9">
      <c r="B1118" s="11" t="str">
        <f t="shared" si="91"/>
        <v/>
      </c>
      <c r="C1118" s="11" t="str">
        <f t="shared" si="94"/>
        <v/>
      </c>
      <c r="D1118" s="11" t="str">
        <f t="shared" si="95"/>
        <v/>
      </c>
      <c r="E1118" s="11" t="str">
        <f t="shared" si="92"/>
        <v/>
      </c>
      <c r="F1118" s="11" t="str">
        <f t="shared" si="93"/>
        <v/>
      </c>
      <c r="G1118" s="10" t="str">
        <v/>
      </c>
      <c r="H1118" s="11" t="str">
        <v/>
      </c>
      <c r="I1118" s="11" t="str">
        <v/>
      </c>
    </row>
    <row r="1119" spans="2:9">
      <c r="B1119" s="11" t="str">
        <f t="shared" si="91"/>
        <v/>
      </c>
      <c r="C1119" s="11" t="str">
        <f t="shared" si="94"/>
        <v/>
      </c>
      <c r="D1119" s="11" t="str">
        <f t="shared" si="95"/>
        <v/>
      </c>
      <c r="E1119" s="11" t="str">
        <f t="shared" si="92"/>
        <v/>
      </c>
      <c r="F1119" s="11" t="str">
        <f t="shared" si="93"/>
        <v/>
      </c>
      <c r="G1119" s="10" t="str">
        <v/>
      </c>
      <c r="H1119" s="11" t="str">
        <v/>
      </c>
      <c r="I1119" s="11" t="str">
        <v/>
      </c>
    </row>
    <row r="1120" spans="2:9">
      <c r="B1120" s="11" t="str">
        <f t="shared" si="91"/>
        <v/>
      </c>
      <c r="C1120" s="11" t="str">
        <f t="shared" si="94"/>
        <v/>
      </c>
      <c r="D1120" s="11" t="str">
        <f t="shared" si="95"/>
        <v/>
      </c>
      <c r="E1120" s="11" t="str">
        <f t="shared" si="92"/>
        <v/>
      </c>
      <c r="F1120" s="11" t="str">
        <f t="shared" si="93"/>
        <v/>
      </c>
      <c r="G1120" s="10" t="str">
        <v/>
      </c>
      <c r="H1120" s="11" t="str">
        <v/>
      </c>
      <c r="I1120" s="11" t="str">
        <v/>
      </c>
    </row>
    <row r="1121" spans="2:9">
      <c r="B1121" s="11" t="str">
        <f t="shared" si="91"/>
        <v/>
      </c>
      <c r="C1121" s="11" t="str">
        <f t="shared" si="94"/>
        <v/>
      </c>
      <c r="D1121" s="11" t="str">
        <f t="shared" si="95"/>
        <v/>
      </c>
      <c r="E1121" s="11" t="str">
        <f t="shared" si="92"/>
        <v/>
      </c>
      <c r="F1121" s="11" t="str">
        <f t="shared" si="93"/>
        <v/>
      </c>
      <c r="G1121" s="10" t="str">
        <v/>
      </c>
      <c r="H1121" s="11" t="str">
        <v/>
      </c>
      <c r="I1121" s="11" t="str">
        <v/>
      </c>
    </row>
    <row r="1122" spans="2:9">
      <c r="B1122" s="11" t="str">
        <f t="shared" si="91"/>
        <v/>
      </c>
      <c r="C1122" s="11" t="str">
        <f t="shared" si="94"/>
        <v/>
      </c>
      <c r="D1122" s="11" t="str">
        <f t="shared" si="95"/>
        <v/>
      </c>
      <c r="E1122" s="11" t="str">
        <f t="shared" si="92"/>
        <v/>
      </c>
      <c r="F1122" s="11" t="str">
        <f t="shared" si="93"/>
        <v/>
      </c>
      <c r="G1122" s="10" t="str">
        <v/>
      </c>
      <c r="H1122" s="11" t="str">
        <v/>
      </c>
      <c r="I1122" s="11" t="str">
        <v/>
      </c>
    </row>
    <row r="1123" spans="2:9">
      <c r="B1123" s="11" t="str">
        <f t="shared" si="91"/>
        <v/>
      </c>
      <c r="C1123" s="11" t="str">
        <f t="shared" si="94"/>
        <v/>
      </c>
      <c r="D1123" s="11" t="str">
        <f t="shared" si="95"/>
        <v/>
      </c>
      <c r="E1123" s="11" t="str">
        <f t="shared" si="92"/>
        <v/>
      </c>
      <c r="F1123" s="11" t="str">
        <f t="shared" si="93"/>
        <v/>
      </c>
      <c r="G1123" s="10" t="str">
        <v/>
      </c>
      <c r="H1123" s="11" t="str">
        <v/>
      </c>
      <c r="I1123" s="11" t="str">
        <v/>
      </c>
    </row>
    <row r="1124" spans="2:9">
      <c r="B1124" s="11" t="str">
        <f t="shared" si="91"/>
        <v/>
      </c>
      <c r="C1124" s="11" t="str">
        <f t="shared" si="94"/>
        <v/>
      </c>
      <c r="D1124" s="11" t="str">
        <f t="shared" si="95"/>
        <v/>
      </c>
      <c r="E1124" s="11" t="str">
        <f t="shared" si="92"/>
        <v/>
      </c>
      <c r="F1124" s="11" t="str">
        <f t="shared" si="93"/>
        <v/>
      </c>
      <c r="G1124" s="10" t="str">
        <v/>
      </c>
      <c r="H1124" s="11" t="str">
        <v/>
      </c>
      <c r="I1124" s="11" t="str">
        <v/>
      </c>
    </row>
    <row r="1125" spans="2:9">
      <c r="B1125" s="11" t="str">
        <f t="shared" si="91"/>
        <v/>
      </c>
      <c r="C1125" s="11" t="str">
        <f t="shared" si="94"/>
        <v/>
      </c>
      <c r="D1125" s="11" t="str">
        <f t="shared" si="95"/>
        <v/>
      </c>
      <c r="E1125" s="11" t="str">
        <f t="shared" si="92"/>
        <v/>
      </c>
      <c r="F1125" s="11" t="str">
        <f t="shared" si="93"/>
        <v/>
      </c>
      <c r="G1125" s="10" t="str">
        <v/>
      </c>
      <c r="H1125" s="11" t="str">
        <v/>
      </c>
      <c r="I1125" s="11" t="str">
        <v/>
      </c>
    </row>
    <row r="1126" spans="2:9">
      <c r="B1126" s="11" t="str">
        <f t="shared" si="91"/>
        <v/>
      </c>
      <c r="C1126" s="11" t="str">
        <f t="shared" si="94"/>
        <v/>
      </c>
      <c r="D1126" s="11" t="str">
        <f t="shared" si="95"/>
        <v/>
      </c>
      <c r="E1126" s="11" t="str">
        <f t="shared" si="92"/>
        <v/>
      </c>
      <c r="F1126" s="11" t="str">
        <f t="shared" si="93"/>
        <v/>
      </c>
      <c r="G1126" s="10" t="str">
        <v/>
      </c>
      <c r="H1126" s="11" t="str">
        <v/>
      </c>
      <c r="I1126" s="11" t="str">
        <v/>
      </c>
    </row>
    <row r="1127" spans="2:9">
      <c r="B1127" s="11" t="str">
        <f t="shared" si="91"/>
        <v/>
      </c>
      <c r="C1127" s="11" t="str">
        <f t="shared" si="94"/>
        <v/>
      </c>
      <c r="D1127" s="11" t="str">
        <f t="shared" si="95"/>
        <v/>
      </c>
      <c r="E1127" s="11" t="str">
        <f t="shared" si="92"/>
        <v/>
      </c>
      <c r="F1127" s="11" t="str">
        <f t="shared" si="93"/>
        <v/>
      </c>
      <c r="G1127" s="10" t="str">
        <v/>
      </c>
      <c r="H1127" s="11" t="str">
        <v/>
      </c>
      <c r="I1127" s="11" t="str">
        <v/>
      </c>
    </row>
    <row r="1128" spans="2:9">
      <c r="B1128" s="11" t="str">
        <f t="shared" si="91"/>
        <v/>
      </c>
      <c r="C1128" s="11" t="str">
        <f t="shared" si="94"/>
        <v/>
      </c>
      <c r="D1128" s="11" t="str">
        <f t="shared" si="95"/>
        <v/>
      </c>
      <c r="E1128" s="11" t="str">
        <f t="shared" si="92"/>
        <v/>
      </c>
      <c r="F1128" s="11" t="str">
        <f t="shared" si="93"/>
        <v/>
      </c>
      <c r="G1128" s="10" t="str">
        <v/>
      </c>
      <c r="H1128" s="11" t="str">
        <v/>
      </c>
      <c r="I1128" s="11" t="str">
        <v/>
      </c>
    </row>
    <row r="1129" spans="2:9">
      <c r="B1129" s="11" t="str">
        <f t="shared" si="91"/>
        <v/>
      </c>
      <c r="C1129" s="11" t="str">
        <f t="shared" si="94"/>
        <v/>
      </c>
      <c r="D1129" s="11" t="str">
        <f t="shared" si="95"/>
        <v/>
      </c>
      <c r="E1129" s="11" t="str">
        <f t="shared" si="92"/>
        <v/>
      </c>
      <c r="F1129" s="11" t="str">
        <f t="shared" si="93"/>
        <v/>
      </c>
      <c r="G1129" s="10" t="str">
        <v/>
      </c>
      <c r="H1129" s="11" t="str">
        <v/>
      </c>
      <c r="I1129" s="11" t="str">
        <v/>
      </c>
    </row>
    <row r="1130" spans="2:9">
      <c r="B1130" s="11" t="str">
        <f t="shared" si="91"/>
        <v/>
      </c>
      <c r="C1130" s="11" t="str">
        <f t="shared" si="94"/>
        <v/>
      </c>
      <c r="D1130" s="11" t="str">
        <f t="shared" si="95"/>
        <v/>
      </c>
      <c r="E1130" s="11" t="str">
        <f t="shared" si="92"/>
        <v/>
      </c>
      <c r="F1130" s="11" t="str">
        <f t="shared" si="93"/>
        <v/>
      </c>
      <c r="G1130" s="10" t="str">
        <v/>
      </c>
      <c r="H1130" s="11" t="str">
        <v/>
      </c>
      <c r="I1130" s="11" t="str">
        <v/>
      </c>
    </row>
    <row r="1131" spans="2:9">
      <c r="B1131" s="11" t="str">
        <f t="shared" si="91"/>
        <v/>
      </c>
      <c r="C1131" s="11" t="str">
        <f t="shared" si="94"/>
        <v/>
      </c>
      <c r="D1131" s="11" t="str">
        <f t="shared" si="95"/>
        <v/>
      </c>
      <c r="E1131" s="11" t="str">
        <f t="shared" si="92"/>
        <v/>
      </c>
      <c r="F1131" s="11" t="str">
        <f t="shared" si="93"/>
        <v/>
      </c>
      <c r="G1131" s="10" t="str">
        <v/>
      </c>
      <c r="H1131" s="11" t="str">
        <v/>
      </c>
      <c r="I1131" s="11" t="str">
        <v/>
      </c>
    </row>
    <row r="1132" spans="2:9">
      <c r="B1132" s="11" t="str">
        <f t="shared" si="91"/>
        <v/>
      </c>
      <c r="C1132" s="11" t="str">
        <f t="shared" si="94"/>
        <v/>
      </c>
      <c r="D1132" s="11" t="str">
        <f t="shared" si="95"/>
        <v/>
      </c>
      <c r="E1132" s="11" t="str">
        <f t="shared" si="92"/>
        <v/>
      </c>
      <c r="F1132" s="11" t="str">
        <f t="shared" si="93"/>
        <v/>
      </c>
      <c r="G1132" s="10" t="str">
        <v/>
      </c>
      <c r="H1132" s="11" t="str">
        <v/>
      </c>
      <c r="I1132" s="11" t="str">
        <v/>
      </c>
    </row>
    <row r="1133" spans="2:9">
      <c r="B1133" s="11" t="str">
        <f t="shared" si="91"/>
        <v/>
      </c>
      <c r="C1133" s="11" t="str">
        <f t="shared" si="94"/>
        <v/>
      </c>
      <c r="D1133" s="11" t="str">
        <f t="shared" si="95"/>
        <v/>
      </c>
      <c r="E1133" s="11" t="str">
        <f t="shared" si="92"/>
        <v/>
      </c>
      <c r="F1133" s="11" t="str">
        <f t="shared" si="93"/>
        <v/>
      </c>
      <c r="G1133" s="10" t="str">
        <v/>
      </c>
      <c r="H1133" s="11" t="str">
        <v/>
      </c>
      <c r="I1133" s="11" t="str">
        <v/>
      </c>
    </row>
    <row r="1134" spans="2:9">
      <c r="B1134" s="11" t="str">
        <f t="shared" si="91"/>
        <v/>
      </c>
      <c r="C1134" s="11" t="str">
        <f t="shared" si="94"/>
        <v/>
      </c>
      <c r="D1134" s="11" t="str">
        <f t="shared" si="95"/>
        <v/>
      </c>
      <c r="E1134" s="11" t="str">
        <f t="shared" si="92"/>
        <v/>
      </c>
      <c r="F1134" s="11" t="str">
        <f t="shared" si="93"/>
        <v/>
      </c>
      <c r="G1134" s="10" t="str">
        <v/>
      </c>
      <c r="H1134" s="11" t="str">
        <v/>
      </c>
      <c r="I1134" s="11" t="str">
        <v/>
      </c>
    </row>
    <row r="1135" spans="2:9">
      <c r="B1135" s="11" t="str">
        <f t="shared" si="91"/>
        <v/>
      </c>
      <c r="C1135" s="11" t="str">
        <f t="shared" si="94"/>
        <v/>
      </c>
      <c r="D1135" s="11" t="str">
        <f t="shared" si="95"/>
        <v/>
      </c>
      <c r="E1135" s="11" t="str">
        <f t="shared" si="92"/>
        <v/>
      </c>
      <c r="F1135" s="11" t="str">
        <f t="shared" si="93"/>
        <v/>
      </c>
      <c r="G1135" s="10" t="str">
        <v/>
      </c>
      <c r="H1135" s="11" t="str">
        <v/>
      </c>
      <c r="I1135" s="11" t="str">
        <v/>
      </c>
    </row>
    <row r="1136" spans="2:9">
      <c r="B1136" s="11" t="str">
        <f t="shared" si="91"/>
        <v/>
      </c>
      <c r="C1136" s="11" t="str">
        <f t="shared" si="94"/>
        <v/>
      </c>
      <c r="D1136" s="11" t="str">
        <f t="shared" si="95"/>
        <v/>
      </c>
      <c r="E1136" s="11" t="str">
        <f t="shared" si="92"/>
        <v/>
      </c>
      <c r="F1136" s="11" t="str">
        <f t="shared" si="93"/>
        <v/>
      </c>
      <c r="G1136" s="10" t="str">
        <v/>
      </c>
      <c r="H1136" s="11" t="str">
        <v/>
      </c>
      <c r="I1136" s="11" t="str">
        <v/>
      </c>
    </row>
    <row r="1137" spans="2:9">
      <c r="B1137" s="11" t="str">
        <f t="shared" si="91"/>
        <v/>
      </c>
      <c r="C1137" s="11" t="str">
        <f t="shared" si="94"/>
        <v/>
      </c>
      <c r="D1137" s="11" t="str">
        <f t="shared" si="95"/>
        <v/>
      </c>
      <c r="E1137" s="11" t="str">
        <f t="shared" si="92"/>
        <v/>
      </c>
      <c r="F1137" s="11" t="str">
        <f t="shared" si="93"/>
        <v/>
      </c>
      <c r="G1137" s="10" t="str">
        <v/>
      </c>
      <c r="H1137" s="11" t="str">
        <v/>
      </c>
      <c r="I1137" s="11" t="str">
        <v/>
      </c>
    </row>
    <row r="1138" spans="2:9">
      <c r="B1138" s="11" t="str">
        <f t="shared" si="91"/>
        <v/>
      </c>
      <c r="C1138" s="11" t="str">
        <f t="shared" si="94"/>
        <v/>
      </c>
      <c r="D1138" s="11" t="str">
        <f t="shared" si="95"/>
        <v/>
      </c>
      <c r="E1138" s="11" t="str">
        <f t="shared" si="92"/>
        <v/>
      </c>
      <c r="F1138" s="11" t="str">
        <f t="shared" si="93"/>
        <v/>
      </c>
      <c r="G1138" s="10" t="str">
        <v/>
      </c>
      <c r="H1138" s="11" t="str">
        <v/>
      </c>
      <c r="I1138" s="11" t="str">
        <v/>
      </c>
    </row>
    <row r="1139" spans="2:9">
      <c r="B1139" s="11" t="str">
        <f t="shared" si="91"/>
        <v/>
      </c>
      <c r="C1139" s="11" t="str">
        <f t="shared" si="94"/>
        <v/>
      </c>
      <c r="D1139" s="11" t="str">
        <f t="shared" si="95"/>
        <v/>
      </c>
      <c r="E1139" s="11" t="str">
        <f t="shared" si="92"/>
        <v/>
      </c>
      <c r="F1139" s="11" t="str">
        <f t="shared" si="93"/>
        <v/>
      </c>
      <c r="G1139" s="10" t="str">
        <v/>
      </c>
      <c r="H1139" s="11" t="str">
        <v/>
      </c>
      <c r="I1139" s="11" t="str">
        <v/>
      </c>
    </row>
    <row r="1140" spans="2:9">
      <c r="B1140" s="11" t="str">
        <f t="shared" si="91"/>
        <v/>
      </c>
      <c r="C1140" s="11" t="str">
        <f t="shared" si="94"/>
        <v/>
      </c>
      <c r="D1140" s="11" t="str">
        <f t="shared" si="95"/>
        <v/>
      </c>
      <c r="E1140" s="11" t="str">
        <f t="shared" si="92"/>
        <v/>
      </c>
      <c r="F1140" s="11" t="str">
        <f t="shared" si="93"/>
        <v/>
      </c>
      <c r="G1140" s="10" t="str">
        <v/>
      </c>
      <c r="H1140" s="11" t="str">
        <v/>
      </c>
      <c r="I1140" s="11" t="str">
        <v/>
      </c>
    </row>
    <row r="1141" spans="2:9">
      <c r="B1141" s="11" t="str">
        <f t="shared" si="91"/>
        <v/>
      </c>
      <c r="C1141" s="11" t="str">
        <f t="shared" si="94"/>
        <v/>
      </c>
      <c r="D1141" s="11" t="str">
        <f t="shared" si="95"/>
        <v/>
      </c>
      <c r="E1141" s="11" t="str">
        <f t="shared" si="92"/>
        <v/>
      </c>
      <c r="F1141" s="11" t="str">
        <f t="shared" si="93"/>
        <v/>
      </c>
      <c r="G1141" s="10" t="str">
        <v/>
      </c>
      <c r="H1141" s="11" t="str">
        <v/>
      </c>
      <c r="I1141" s="11" t="str">
        <v/>
      </c>
    </row>
    <row r="1142" spans="2:9">
      <c r="B1142" s="11" t="str">
        <f t="shared" si="91"/>
        <v/>
      </c>
      <c r="C1142" s="11" t="str">
        <f t="shared" si="94"/>
        <v/>
      </c>
      <c r="D1142" s="11" t="str">
        <f t="shared" si="95"/>
        <v/>
      </c>
      <c r="E1142" s="11" t="str">
        <f t="shared" si="92"/>
        <v/>
      </c>
      <c r="F1142" s="11" t="str">
        <f t="shared" si="93"/>
        <v/>
      </c>
      <c r="G1142" s="10" t="str">
        <v/>
      </c>
      <c r="H1142" s="11" t="str">
        <v/>
      </c>
      <c r="I1142" s="11" t="str">
        <v/>
      </c>
    </row>
    <row r="1143" spans="2:9">
      <c r="B1143" s="11" t="str">
        <f t="shared" si="91"/>
        <v/>
      </c>
      <c r="C1143" s="11" t="str">
        <f t="shared" si="94"/>
        <v/>
      </c>
      <c r="D1143" s="11" t="str">
        <f t="shared" si="95"/>
        <v/>
      </c>
      <c r="E1143" s="11" t="str">
        <f t="shared" si="92"/>
        <v/>
      </c>
      <c r="F1143" s="11" t="str">
        <f t="shared" si="93"/>
        <v/>
      </c>
      <c r="G1143" s="10" t="str">
        <v/>
      </c>
      <c r="H1143" s="11" t="str">
        <v/>
      </c>
      <c r="I1143" s="11" t="str">
        <v/>
      </c>
    </row>
    <row r="1144" spans="2:9">
      <c r="B1144" s="11" t="str">
        <f t="shared" si="91"/>
        <v/>
      </c>
      <c r="C1144" s="11" t="str">
        <f t="shared" si="94"/>
        <v/>
      </c>
      <c r="D1144" s="11" t="str">
        <f t="shared" si="95"/>
        <v/>
      </c>
      <c r="E1144" s="11" t="str">
        <f t="shared" si="92"/>
        <v/>
      </c>
      <c r="F1144" s="11" t="str">
        <f t="shared" si="93"/>
        <v/>
      </c>
      <c r="G1144" s="10" t="str">
        <v/>
      </c>
      <c r="H1144" s="11" t="str">
        <v/>
      </c>
      <c r="I1144" s="11" t="str">
        <v/>
      </c>
    </row>
    <row r="1145" spans="2:9">
      <c r="B1145" s="11" t="str">
        <f t="shared" si="91"/>
        <v/>
      </c>
      <c r="C1145" s="11" t="str">
        <f t="shared" si="94"/>
        <v/>
      </c>
      <c r="D1145" s="11" t="str">
        <f t="shared" si="95"/>
        <v/>
      </c>
      <c r="E1145" s="11" t="str">
        <f t="shared" si="92"/>
        <v/>
      </c>
      <c r="F1145" s="11" t="str">
        <f t="shared" si="93"/>
        <v/>
      </c>
      <c r="G1145" s="10" t="str">
        <v/>
      </c>
      <c r="H1145" s="11" t="str">
        <v/>
      </c>
      <c r="I1145" s="11" t="str">
        <v/>
      </c>
    </row>
    <row r="1146" spans="2:9">
      <c r="B1146" s="11" t="str">
        <f t="shared" si="91"/>
        <v/>
      </c>
      <c r="C1146" s="11" t="str">
        <f t="shared" si="94"/>
        <v/>
      </c>
      <c r="D1146" s="11" t="str">
        <f t="shared" si="95"/>
        <v/>
      </c>
      <c r="E1146" s="11" t="str">
        <f t="shared" si="92"/>
        <v/>
      </c>
      <c r="F1146" s="11" t="str">
        <f t="shared" si="93"/>
        <v/>
      </c>
      <c r="G1146" s="10" t="str">
        <v/>
      </c>
      <c r="H1146" s="11" t="str">
        <v/>
      </c>
      <c r="I1146" s="11" t="str">
        <v/>
      </c>
    </row>
    <row r="1147" spans="2:9">
      <c r="B1147" s="11" t="str">
        <f t="shared" si="91"/>
        <v/>
      </c>
      <c r="C1147" s="11" t="str">
        <f t="shared" si="94"/>
        <v/>
      </c>
      <c r="D1147" s="11" t="str">
        <f t="shared" si="95"/>
        <v/>
      </c>
      <c r="E1147" s="11" t="str">
        <f t="shared" si="92"/>
        <v/>
      </c>
      <c r="F1147" s="11" t="str">
        <f t="shared" si="93"/>
        <v/>
      </c>
      <c r="G1147" s="10" t="str">
        <v/>
      </c>
      <c r="H1147" s="11" t="str">
        <v/>
      </c>
      <c r="I1147" s="11" t="str">
        <v/>
      </c>
    </row>
    <row r="1148" spans="2:9">
      <c r="B1148" s="11" t="str">
        <f t="shared" si="91"/>
        <v/>
      </c>
      <c r="C1148" s="11" t="str">
        <f t="shared" si="94"/>
        <v/>
      </c>
      <c r="D1148" s="11" t="str">
        <f t="shared" si="95"/>
        <v/>
      </c>
      <c r="E1148" s="11" t="str">
        <f t="shared" si="92"/>
        <v/>
      </c>
      <c r="F1148" s="11" t="str">
        <f t="shared" si="93"/>
        <v/>
      </c>
      <c r="G1148" s="10" t="str">
        <v/>
      </c>
      <c r="H1148" s="11" t="str">
        <v/>
      </c>
      <c r="I1148" s="11" t="str">
        <v/>
      </c>
    </row>
    <row r="1149" spans="2:9">
      <c r="B1149" s="11" t="str">
        <f t="shared" si="91"/>
        <v/>
      </c>
      <c r="C1149" s="11" t="str">
        <f t="shared" si="94"/>
        <v/>
      </c>
      <c r="D1149" s="11" t="str">
        <f t="shared" si="95"/>
        <v/>
      </c>
      <c r="E1149" s="11" t="str">
        <f t="shared" si="92"/>
        <v/>
      </c>
      <c r="F1149" s="11" t="str">
        <f t="shared" si="93"/>
        <v/>
      </c>
      <c r="G1149" s="10" t="str">
        <v/>
      </c>
      <c r="H1149" s="11" t="str">
        <v/>
      </c>
      <c r="I1149" s="11" t="str">
        <v/>
      </c>
    </row>
    <row r="1150" spans="2:9">
      <c r="B1150" s="11" t="str">
        <f t="shared" si="91"/>
        <v/>
      </c>
      <c r="C1150" s="11" t="str">
        <f t="shared" si="94"/>
        <v/>
      </c>
      <c r="D1150" s="11" t="str">
        <f t="shared" si="95"/>
        <v/>
      </c>
      <c r="E1150" s="11" t="str">
        <f t="shared" si="92"/>
        <v/>
      </c>
      <c r="F1150" s="11" t="str">
        <f t="shared" si="93"/>
        <v/>
      </c>
      <c r="G1150" s="10" t="str">
        <v/>
      </c>
      <c r="H1150" s="11" t="str">
        <v/>
      </c>
      <c r="I1150" s="11" t="str">
        <v/>
      </c>
    </row>
    <row r="1151" spans="2:9">
      <c r="B1151" s="11" t="str">
        <f t="shared" si="91"/>
        <v/>
      </c>
      <c r="C1151" s="11" t="str">
        <f t="shared" si="94"/>
        <v/>
      </c>
      <c r="D1151" s="11" t="str">
        <f t="shared" si="95"/>
        <v/>
      </c>
      <c r="E1151" s="11" t="str">
        <f t="shared" si="92"/>
        <v/>
      </c>
      <c r="F1151" s="11" t="str">
        <f t="shared" si="93"/>
        <v/>
      </c>
      <c r="G1151" s="10" t="str">
        <v/>
      </c>
      <c r="H1151" s="11" t="str">
        <v/>
      </c>
      <c r="I1151" s="11" t="str">
        <v/>
      </c>
    </row>
    <row r="1152" spans="2:9">
      <c r="B1152" s="11" t="str">
        <f t="shared" si="91"/>
        <v/>
      </c>
      <c r="C1152" s="11" t="str">
        <f t="shared" si="94"/>
        <v/>
      </c>
      <c r="D1152" s="11" t="str">
        <f t="shared" si="95"/>
        <v/>
      </c>
      <c r="E1152" s="11" t="str">
        <f t="shared" si="92"/>
        <v/>
      </c>
      <c r="F1152" s="11" t="str">
        <f t="shared" si="93"/>
        <v/>
      </c>
      <c r="G1152" s="10" t="str">
        <v/>
      </c>
      <c r="H1152" s="11" t="str">
        <v/>
      </c>
      <c r="I1152" s="11" t="str">
        <v/>
      </c>
    </row>
    <row r="1153" spans="2:9">
      <c r="B1153" s="11" t="str">
        <f t="shared" ref="B1153:B1216" si="96">IFERROR(IF(FIND(" ",A1153)=6,IF(IFERROR(FIND(" PB",A1153),"")&lt;&gt;"","артикул",IF(IFERROR(FIND(" CRN",A1153),"")&lt;&gt;"","артикул","")),""),"")</f>
        <v/>
      </c>
      <c r="C1153" s="11" t="str">
        <f t="shared" si="94"/>
        <v/>
      </c>
      <c r="D1153" s="11" t="str">
        <f t="shared" si="95"/>
        <v/>
      </c>
      <c r="E1153" s="11" t="str">
        <f t="shared" si="92"/>
        <v/>
      </c>
      <c r="F1153" s="11" t="str">
        <f t="shared" si="93"/>
        <v/>
      </c>
      <c r="G1153" s="10" t="str">
        <v/>
      </c>
      <c r="H1153" s="11" t="str">
        <v/>
      </c>
      <c r="I1153" s="11" t="str">
        <v/>
      </c>
    </row>
    <row r="1154" spans="2:9">
      <c r="B1154" s="11" t="str">
        <f t="shared" si="96"/>
        <v/>
      </c>
      <c r="C1154" s="11" t="str">
        <f t="shared" si="94"/>
        <v/>
      </c>
      <c r="D1154" s="11" t="str">
        <f t="shared" si="95"/>
        <v/>
      </c>
      <c r="E1154" s="11" t="str">
        <f t="shared" ref="E1154:E1217" si="97" xml:space="preserve">
IF(B1154="Артикул",
IF(
AND(RIGHT(A1155,1)="%",
RIGHT(A1156,1)="%",
RIGHT(A1157,1)="%",
RIGHT(A1158,1)="%"),MID(A1159,FIND(" ",A1159),50),
IF(
AND(RIGHT(A1155,1)="%",
RIGHT(A1156,1)="%",
RIGHT(A1157,1)="%"),MID(A1158,FIND(" ",A1158),50),
IF(
AND(RIGHT(A1155,1)="%",
RIGHT(A1156,1)="%"),
MID(A1157,FIND(" ",A1157),50),
IF(
RIGHT(A1155,1)="%",
MID(A1156,FIND(" ",A1156),50),"")))),"")</f>
        <v/>
      </c>
      <c r="F1154" s="11" t="str">
        <f t="shared" ref="F1154:F1217" si="98">IFERROR(
IF(
AND(LEFT(A1154,8)="Discount",FIND("%",A1154)&gt;0),
MID(A1154,
FIND(" ",A1154),
FIND("%",A1154)-FIND(" ",A1154))
*-1,""),"")</f>
        <v/>
      </c>
      <c r="G1154" s="10" t="str">
        <v/>
      </c>
      <c r="H1154" s="11" t="str">
        <v/>
      </c>
      <c r="I1154" s="11" t="str">
        <v/>
      </c>
    </row>
    <row r="1155" spans="2:9">
      <c r="B1155" s="11" t="str">
        <f t="shared" si="96"/>
        <v/>
      </c>
      <c r="C1155" s="11" t="str">
        <f t="shared" si="94"/>
        <v/>
      </c>
      <c r="D1155" s="11" t="str">
        <f t="shared" si="95"/>
        <v/>
      </c>
      <c r="E1155" s="11" t="str">
        <f t="shared" si="97"/>
        <v/>
      </c>
      <c r="F1155" s="11" t="str">
        <f t="shared" si="98"/>
        <v/>
      </c>
      <c r="G1155" s="10" t="str">
        <v/>
      </c>
      <c r="H1155" s="11" t="str">
        <v/>
      </c>
      <c r="I1155" s="11" t="str">
        <v/>
      </c>
    </row>
    <row r="1156" spans="2:9">
      <c r="B1156" s="11" t="str">
        <f t="shared" si="96"/>
        <v/>
      </c>
      <c r="C1156" s="11" t="str">
        <f t="shared" si="94"/>
        <v/>
      </c>
      <c r="D1156" s="11" t="str">
        <f t="shared" si="95"/>
        <v/>
      </c>
      <c r="E1156" s="11" t="str">
        <f t="shared" si="97"/>
        <v/>
      </c>
      <c r="F1156" s="11" t="str">
        <f t="shared" si="98"/>
        <v/>
      </c>
      <c r="G1156" s="10" t="str">
        <v/>
      </c>
      <c r="H1156" s="11" t="str">
        <v/>
      </c>
      <c r="I1156" s="11" t="str">
        <v/>
      </c>
    </row>
    <row r="1157" spans="2:9">
      <c r="B1157" s="11" t="str">
        <f t="shared" si="96"/>
        <v/>
      </c>
      <c r="C1157" s="11" t="str">
        <f t="shared" si="94"/>
        <v/>
      </c>
      <c r="D1157" s="11" t="str">
        <f t="shared" si="95"/>
        <v/>
      </c>
      <c r="E1157" s="11" t="str">
        <f t="shared" si="97"/>
        <v/>
      </c>
      <c r="F1157" s="11" t="str">
        <f t="shared" si="98"/>
        <v/>
      </c>
      <c r="G1157" s="10" t="str">
        <v/>
      </c>
      <c r="H1157" s="11" t="str">
        <v/>
      </c>
      <c r="I1157" s="11" t="str">
        <v/>
      </c>
    </row>
    <row r="1158" spans="2:9">
      <c r="B1158" s="11" t="str">
        <f t="shared" si="96"/>
        <v/>
      </c>
      <c r="C1158" s="11" t="str">
        <f t="shared" si="94"/>
        <v/>
      </c>
      <c r="D1158" s="11" t="str">
        <f t="shared" si="95"/>
        <v/>
      </c>
      <c r="E1158" s="11" t="str">
        <f t="shared" si="97"/>
        <v/>
      </c>
      <c r="F1158" s="11" t="str">
        <f t="shared" si="98"/>
        <v/>
      </c>
      <c r="G1158" s="10" t="str">
        <v/>
      </c>
      <c r="H1158" s="11" t="str">
        <v/>
      </c>
      <c r="I1158" s="11" t="str">
        <v/>
      </c>
    </row>
    <row r="1159" spans="2:9">
      <c r="B1159" s="11" t="str">
        <f t="shared" si="96"/>
        <v/>
      </c>
      <c r="C1159" s="11" t="str">
        <f t="shared" si="94"/>
        <v/>
      </c>
      <c r="D1159" s="11" t="str">
        <f t="shared" si="95"/>
        <v/>
      </c>
      <c r="E1159" s="11" t="str">
        <f t="shared" si="97"/>
        <v/>
      </c>
      <c r="F1159" s="11" t="str">
        <f t="shared" si="98"/>
        <v/>
      </c>
      <c r="G1159" s="10" t="str">
        <v/>
      </c>
      <c r="H1159" s="11" t="str">
        <v/>
      </c>
      <c r="I1159" s="11" t="str">
        <v/>
      </c>
    </row>
    <row r="1160" spans="2:9">
      <c r="B1160" s="11" t="str">
        <f t="shared" si="96"/>
        <v/>
      </c>
      <c r="C1160" s="11" t="str">
        <f t="shared" si="94"/>
        <v/>
      </c>
      <c r="D1160" s="11" t="str">
        <f t="shared" si="95"/>
        <v/>
      </c>
      <c r="E1160" s="11" t="str">
        <f t="shared" si="97"/>
        <v/>
      </c>
      <c r="F1160" s="11" t="str">
        <f t="shared" si="98"/>
        <v/>
      </c>
      <c r="G1160" s="10" t="str">
        <v/>
      </c>
      <c r="H1160" s="11" t="str">
        <v/>
      </c>
      <c r="I1160" s="11" t="str">
        <v/>
      </c>
    </row>
    <row r="1161" spans="2:9">
      <c r="B1161" s="11" t="str">
        <f t="shared" si="96"/>
        <v/>
      </c>
      <c r="C1161" s="11" t="str">
        <f t="shared" si="94"/>
        <v/>
      </c>
      <c r="D1161" s="11" t="str">
        <f t="shared" si="95"/>
        <v/>
      </c>
      <c r="E1161" s="11" t="str">
        <f t="shared" si="97"/>
        <v/>
      </c>
      <c r="F1161" s="11" t="str">
        <f t="shared" si="98"/>
        <v/>
      </c>
      <c r="G1161" s="10" t="str">
        <v/>
      </c>
      <c r="H1161" s="11" t="str">
        <v/>
      </c>
      <c r="I1161" s="11" t="str">
        <v/>
      </c>
    </row>
    <row r="1162" spans="2:9">
      <c r="B1162" s="11" t="str">
        <f t="shared" si="96"/>
        <v/>
      </c>
      <c r="C1162" s="11" t="str">
        <f t="shared" si="94"/>
        <v/>
      </c>
      <c r="D1162" s="11" t="str">
        <f t="shared" si="95"/>
        <v/>
      </c>
      <c r="E1162" s="11" t="str">
        <f t="shared" si="97"/>
        <v/>
      </c>
      <c r="F1162" s="11" t="str">
        <f t="shared" si="98"/>
        <v/>
      </c>
      <c r="G1162" s="10" t="str">
        <v/>
      </c>
      <c r="H1162" s="11" t="str">
        <v/>
      </c>
      <c r="I1162" s="11" t="str">
        <v/>
      </c>
    </row>
    <row r="1163" spans="2:9">
      <c r="B1163" s="11" t="str">
        <f t="shared" si="96"/>
        <v/>
      </c>
      <c r="C1163" s="11" t="str">
        <f t="shared" si="94"/>
        <v/>
      </c>
      <c r="D1163" s="11" t="str">
        <f t="shared" si="95"/>
        <v/>
      </c>
      <c r="E1163" s="11" t="str">
        <f t="shared" si="97"/>
        <v/>
      </c>
      <c r="F1163" s="11" t="str">
        <f t="shared" si="98"/>
        <v/>
      </c>
      <c r="G1163" s="10" t="str">
        <v/>
      </c>
      <c r="H1163" s="11" t="str">
        <v/>
      </c>
      <c r="I1163" s="11" t="str">
        <v/>
      </c>
    </row>
    <row r="1164" spans="2:9">
      <c r="B1164" s="11" t="str">
        <f t="shared" si="96"/>
        <v/>
      </c>
      <c r="C1164" s="11" t="str">
        <f t="shared" si="94"/>
        <v/>
      </c>
      <c r="D1164" s="11" t="str">
        <f t="shared" si="95"/>
        <v/>
      </c>
      <c r="E1164" s="11" t="str">
        <f t="shared" si="97"/>
        <v/>
      </c>
      <c r="F1164" s="11" t="str">
        <f t="shared" si="98"/>
        <v/>
      </c>
      <c r="G1164" s="10" t="str">
        <v/>
      </c>
      <c r="H1164" s="11" t="str">
        <v/>
      </c>
      <c r="I1164" s="11" t="str">
        <v/>
      </c>
    </row>
    <row r="1165" spans="2:9">
      <c r="B1165" s="11" t="str">
        <f t="shared" si="96"/>
        <v/>
      </c>
      <c r="C1165" s="11" t="str">
        <f t="shared" ref="C1165:C1228" si="99">IF(B1165="артикул",A1165,"")</f>
        <v/>
      </c>
      <c r="D1165" s="11" t="str">
        <f t="shared" ref="D1165:D1228" si="100">IF(B1165="артикул",A1166,"")</f>
        <v/>
      </c>
      <c r="E1165" s="11" t="str">
        <f t="shared" si="97"/>
        <v/>
      </c>
      <c r="F1165" s="11" t="str">
        <f t="shared" si="98"/>
        <v/>
      </c>
      <c r="G1165" s="10" t="str">
        <v/>
      </c>
      <c r="H1165" s="11" t="str">
        <v/>
      </c>
      <c r="I1165" s="11" t="str">
        <v/>
      </c>
    </row>
    <row r="1166" spans="2:9">
      <c r="B1166" s="11" t="str">
        <f t="shared" si="96"/>
        <v/>
      </c>
      <c r="C1166" s="11" t="str">
        <f t="shared" si="99"/>
        <v/>
      </c>
      <c r="D1166" s="11" t="str">
        <f t="shared" si="100"/>
        <v/>
      </c>
      <c r="E1166" s="11" t="str">
        <f t="shared" si="97"/>
        <v/>
      </c>
      <c r="F1166" s="11" t="str">
        <f t="shared" si="98"/>
        <v/>
      </c>
      <c r="G1166" s="10" t="str">
        <v/>
      </c>
      <c r="H1166" s="11" t="str">
        <v/>
      </c>
      <c r="I1166" s="11" t="str">
        <v/>
      </c>
    </row>
    <row r="1167" spans="2:9">
      <c r="B1167" s="11" t="str">
        <f t="shared" si="96"/>
        <v/>
      </c>
      <c r="C1167" s="11" t="str">
        <f t="shared" si="99"/>
        <v/>
      </c>
      <c r="D1167" s="11" t="str">
        <f t="shared" si="100"/>
        <v/>
      </c>
      <c r="E1167" s="11" t="str">
        <f t="shared" si="97"/>
        <v/>
      </c>
      <c r="F1167" s="11" t="str">
        <f t="shared" si="98"/>
        <v/>
      </c>
      <c r="G1167" s="10" t="str">
        <v/>
      </c>
      <c r="H1167" s="11" t="str">
        <v/>
      </c>
      <c r="I1167" s="11" t="str">
        <v/>
      </c>
    </row>
    <row r="1168" spans="2:9">
      <c r="B1168" s="11" t="str">
        <f t="shared" si="96"/>
        <v/>
      </c>
      <c r="C1168" s="11" t="str">
        <f t="shared" si="99"/>
        <v/>
      </c>
      <c r="D1168" s="11" t="str">
        <f t="shared" si="100"/>
        <v/>
      </c>
      <c r="E1168" s="11" t="str">
        <f t="shared" si="97"/>
        <v/>
      </c>
      <c r="F1168" s="11" t="str">
        <f t="shared" si="98"/>
        <v/>
      </c>
      <c r="G1168" s="10" t="str">
        <v/>
      </c>
      <c r="H1168" s="11" t="str">
        <v/>
      </c>
      <c r="I1168" s="11" t="str">
        <v/>
      </c>
    </row>
    <row r="1169" spans="2:9">
      <c r="B1169" s="11" t="str">
        <f t="shared" si="96"/>
        <v/>
      </c>
      <c r="C1169" s="11" t="str">
        <f t="shared" si="99"/>
        <v/>
      </c>
      <c r="D1169" s="11" t="str">
        <f t="shared" si="100"/>
        <v/>
      </c>
      <c r="E1169" s="11" t="str">
        <f t="shared" si="97"/>
        <v/>
      </c>
      <c r="F1169" s="11" t="str">
        <f t="shared" si="98"/>
        <v/>
      </c>
      <c r="G1169" s="10" t="str">
        <v/>
      </c>
      <c r="H1169" s="11" t="str">
        <v/>
      </c>
      <c r="I1169" s="11" t="str">
        <v/>
      </c>
    </row>
    <row r="1170" spans="2:9">
      <c r="B1170" s="11" t="str">
        <f t="shared" si="96"/>
        <v/>
      </c>
      <c r="C1170" s="11" t="str">
        <f t="shared" si="99"/>
        <v/>
      </c>
      <c r="D1170" s="11" t="str">
        <f t="shared" si="100"/>
        <v/>
      </c>
      <c r="E1170" s="11" t="str">
        <f t="shared" si="97"/>
        <v/>
      </c>
      <c r="F1170" s="11" t="str">
        <f t="shared" si="98"/>
        <v/>
      </c>
      <c r="G1170" s="10" t="str">
        <v/>
      </c>
      <c r="H1170" s="11" t="str">
        <v/>
      </c>
      <c r="I1170" s="11" t="str">
        <v/>
      </c>
    </row>
    <row r="1171" spans="2:9">
      <c r="B1171" s="11" t="str">
        <f t="shared" si="96"/>
        <v/>
      </c>
      <c r="C1171" s="11" t="str">
        <f t="shared" si="99"/>
        <v/>
      </c>
      <c r="D1171" s="11" t="str">
        <f t="shared" si="100"/>
        <v/>
      </c>
      <c r="E1171" s="11" t="str">
        <f t="shared" si="97"/>
        <v/>
      </c>
      <c r="F1171" s="11" t="str">
        <f t="shared" si="98"/>
        <v/>
      </c>
      <c r="G1171" s="10" t="str">
        <v/>
      </c>
      <c r="H1171" s="11" t="str">
        <v/>
      </c>
      <c r="I1171" s="11" t="str">
        <v/>
      </c>
    </row>
    <row r="1172" spans="2:9">
      <c r="B1172" s="11" t="str">
        <f t="shared" si="96"/>
        <v/>
      </c>
      <c r="C1172" s="11" t="str">
        <f t="shared" si="99"/>
        <v/>
      </c>
      <c r="D1172" s="11" t="str">
        <f t="shared" si="100"/>
        <v/>
      </c>
      <c r="E1172" s="11" t="str">
        <f t="shared" si="97"/>
        <v/>
      </c>
      <c r="F1172" s="11" t="str">
        <f t="shared" si="98"/>
        <v/>
      </c>
      <c r="G1172" s="10" t="str">
        <v/>
      </c>
      <c r="H1172" s="11" t="str">
        <v/>
      </c>
      <c r="I1172" s="11" t="str">
        <v/>
      </c>
    </row>
    <row r="1173" spans="2:9">
      <c r="B1173" s="11" t="str">
        <f t="shared" si="96"/>
        <v/>
      </c>
      <c r="C1173" s="11" t="str">
        <f t="shared" si="99"/>
        <v/>
      </c>
      <c r="D1173" s="11" t="str">
        <f t="shared" si="100"/>
        <v/>
      </c>
      <c r="E1173" s="11" t="str">
        <f t="shared" si="97"/>
        <v/>
      </c>
      <c r="F1173" s="11" t="str">
        <f t="shared" si="98"/>
        <v/>
      </c>
      <c r="G1173" s="10" t="str">
        <v/>
      </c>
      <c r="H1173" s="11" t="str">
        <v/>
      </c>
      <c r="I1173" s="11" t="str">
        <v/>
      </c>
    </row>
    <row r="1174" spans="2:9">
      <c r="B1174" s="11" t="str">
        <f t="shared" si="96"/>
        <v/>
      </c>
      <c r="C1174" s="11" t="str">
        <f t="shared" si="99"/>
        <v/>
      </c>
      <c r="D1174" s="11" t="str">
        <f t="shared" si="100"/>
        <v/>
      </c>
      <c r="E1174" s="11" t="str">
        <f t="shared" si="97"/>
        <v/>
      </c>
      <c r="F1174" s="11" t="str">
        <f t="shared" si="98"/>
        <v/>
      </c>
      <c r="G1174" s="10" t="str">
        <v/>
      </c>
      <c r="H1174" s="11" t="str">
        <v/>
      </c>
      <c r="I1174" s="11" t="str">
        <v/>
      </c>
    </row>
    <row r="1175" spans="2:9">
      <c r="B1175" s="11" t="str">
        <f t="shared" si="96"/>
        <v/>
      </c>
      <c r="C1175" s="11" t="str">
        <f t="shared" si="99"/>
        <v/>
      </c>
      <c r="D1175" s="11" t="str">
        <f t="shared" si="100"/>
        <v/>
      </c>
      <c r="E1175" s="11" t="str">
        <f t="shared" si="97"/>
        <v/>
      </c>
      <c r="F1175" s="11" t="str">
        <f t="shared" si="98"/>
        <v/>
      </c>
      <c r="G1175" s="10" t="str">
        <v/>
      </c>
      <c r="H1175" s="11" t="str">
        <v/>
      </c>
      <c r="I1175" s="11" t="str">
        <v/>
      </c>
    </row>
    <row r="1176" spans="2:9">
      <c r="B1176" s="11" t="str">
        <f t="shared" si="96"/>
        <v/>
      </c>
      <c r="C1176" s="11" t="str">
        <f t="shared" si="99"/>
        <v/>
      </c>
      <c r="D1176" s="11" t="str">
        <f t="shared" si="100"/>
        <v/>
      </c>
      <c r="E1176" s="11" t="str">
        <f t="shared" si="97"/>
        <v/>
      </c>
      <c r="F1176" s="11" t="str">
        <f t="shared" si="98"/>
        <v/>
      </c>
      <c r="G1176" s="10" t="str">
        <v/>
      </c>
      <c r="H1176" s="11" t="str">
        <v/>
      </c>
      <c r="I1176" s="11" t="str">
        <v/>
      </c>
    </row>
    <row r="1177" spans="2:9">
      <c r="B1177" s="11" t="str">
        <f t="shared" si="96"/>
        <v/>
      </c>
      <c r="C1177" s="11" t="str">
        <f t="shared" si="99"/>
        <v/>
      </c>
      <c r="D1177" s="11" t="str">
        <f t="shared" si="100"/>
        <v/>
      </c>
      <c r="E1177" s="11" t="str">
        <f t="shared" si="97"/>
        <v/>
      </c>
      <c r="F1177" s="11" t="str">
        <f t="shared" si="98"/>
        <v/>
      </c>
      <c r="G1177" s="10" t="str">
        <v/>
      </c>
      <c r="H1177" s="11" t="str">
        <v/>
      </c>
      <c r="I1177" s="11" t="str">
        <v/>
      </c>
    </row>
    <row r="1178" spans="2:9">
      <c r="B1178" s="11" t="str">
        <f t="shared" si="96"/>
        <v/>
      </c>
      <c r="C1178" s="11" t="str">
        <f t="shared" si="99"/>
        <v/>
      </c>
      <c r="D1178" s="11" t="str">
        <f t="shared" si="100"/>
        <v/>
      </c>
      <c r="E1178" s="11" t="str">
        <f t="shared" si="97"/>
        <v/>
      </c>
      <c r="F1178" s="11" t="str">
        <f t="shared" si="98"/>
        <v/>
      </c>
      <c r="G1178" s="10" t="str">
        <v/>
      </c>
      <c r="H1178" s="11" t="str">
        <v/>
      </c>
      <c r="I1178" s="11" t="str">
        <v/>
      </c>
    </row>
    <row r="1179" spans="2:9">
      <c r="B1179" s="11" t="str">
        <f t="shared" si="96"/>
        <v/>
      </c>
      <c r="C1179" s="11" t="str">
        <f t="shared" si="99"/>
        <v/>
      </c>
      <c r="D1179" s="11" t="str">
        <f t="shared" si="100"/>
        <v/>
      </c>
      <c r="E1179" s="11" t="str">
        <f t="shared" si="97"/>
        <v/>
      </c>
      <c r="F1179" s="11" t="str">
        <f t="shared" si="98"/>
        <v/>
      </c>
      <c r="G1179" s="10" t="str">
        <v/>
      </c>
      <c r="H1179" s="11" t="str">
        <v/>
      </c>
      <c r="I1179" s="11" t="str">
        <v/>
      </c>
    </row>
    <row r="1180" spans="2:9">
      <c r="B1180" s="11" t="str">
        <f t="shared" si="96"/>
        <v/>
      </c>
      <c r="C1180" s="11" t="str">
        <f t="shared" si="99"/>
        <v/>
      </c>
      <c r="D1180" s="11" t="str">
        <f t="shared" si="100"/>
        <v/>
      </c>
      <c r="E1180" s="11" t="str">
        <f t="shared" si="97"/>
        <v/>
      </c>
      <c r="F1180" s="11" t="str">
        <f t="shared" si="98"/>
        <v/>
      </c>
      <c r="G1180" s="10" t="str">
        <v/>
      </c>
      <c r="H1180" s="11" t="str">
        <v/>
      </c>
      <c r="I1180" s="11" t="str">
        <v/>
      </c>
    </row>
    <row r="1181" spans="2:9">
      <c r="B1181" s="11" t="str">
        <f t="shared" si="96"/>
        <v/>
      </c>
      <c r="C1181" s="11" t="str">
        <f t="shared" si="99"/>
        <v/>
      </c>
      <c r="D1181" s="11" t="str">
        <f t="shared" si="100"/>
        <v/>
      </c>
      <c r="E1181" s="11" t="str">
        <f t="shared" si="97"/>
        <v/>
      </c>
      <c r="F1181" s="11" t="str">
        <f t="shared" si="98"/>
        <v/>
      </c>
      <c r="G1181" s="10" t="str">
        <v/>
      </c>
      <c r="H1181" s="11" t="str">
        <v/>
      </c>
      <c r="I1181" s="11" t="str">
        <v/>
      </c>
    </row>
    <row r="1182" spans="2:9">
      <c r="B1182" s="11" t="str">
        <f t="shared" si="96"/>
        <v/>
      </c>
      <c r="C1182" s="11" t="str">
        <f t="shared" si="99"/>
        <v/>
      </c>
      <c r="D1182" s="11" t="str">
        <f t="shared" si="100"/>
        <v/>
      </c>
      <c r="E1182" s="11" t="str">
        <f t="shared" si="97"/>
        <v/>
      </c>
      <c r="F1182" s="11" t="str">
        <f t="shared" si="98"/>
        <v/>
      </c>
      <c r="G1182" s="10" t="str">
        <v/>
      </c>
      <c r="H1182" s="11" t="str">
        <v/>
      </c>
      <c r="I1182" s="11" t="str">
        <v/>
      </c>
    </row>
    <row r="1183" spans="2:9">
      <c r="B1183" s="11" t="str">
        <f t="shared" si="96"/>
        <v/>
      </c>
      <c r="C1183" s="11" t="str">
        <f t="shared" si="99"/>
        <v/>
      </c>
      <c r="D1183" s="11" t="str">
        <f t="shared" si="100"/>
        <v/>
      </c>
      <c r="E1183" s="11" t="str">
        <f t="shared" si="97"/>
        <v/>
      </c>
      <c r="F1183" s="11" t="str">
        <f t="shared" si="98"/>
        <v/>
      </c>
      <c r="G1183" s="10" t="str">
        <v/>
      </c>
      <c r="H1183" s="11" t="str">
        <v/>
      </c>
      <c r="I1183" s="11" t="str">
        <v/>
      </c>
    </row>
    <row r="1184" spans="2:9">
      <c r="B1184" s="11" t="str">
        <f t="shared" si="96"/>
        <v/>
      </c>
      <c r="C1184" s="11" t="str">
        <f t="shared" si="99"/>
        <v/>
      </c>
      <c r="D1184" s="11" t="str">
        <f t="shared" si="100"/>
        <v/>
      </c>
      <c r="E1184" s="11" t="str">
        <f t="shared" si="97"/>
        <v/>
      </c>
      <c r="F1184" s="11" t="str">
        <f t="shared" si="98"/>
        <v/>
      </c>
      <c r="G1184" s="10" t="str">
        <v/>
      </c>
      <c r="H1184" s="11" t="str">
        <v/>
      </c>
      <c r="I1184" s="11" t="str">
        <v/>
      </c>
    </row>
    <row r="1185" spans="2:9">
      <c r="B1185" s="11" t="str">
        <f t="shared" si="96"/>
        <v/>
      </c>
      <c r="C1185" s="11" t="str">
        <f t="shared" si="99"/>
        <v/>
      </c>
      <c r="D1185" s="11" t="str">
        <f t="shared" si="100"/>
        <v/>
      </c>
      <c r="E1185" s="11" t="str">
        <f t="shared" si="97"/>
        <v/>
      </c>
      <c r="F1185" s="11" t="str">
        <f t="shared" si="98"/>
        <v/>
      </c>
      <c r="G1185" s="10" t="str">
        <v/>
      </c>
      <c r="H1185" s="11" t="str">
        <v/>
      </c>
      <c r="I1185" s="11" t="str">
        <v/>
      </c>
    </row>
    <row r="1186" spans="2:9">
      <c r="B1186" s="11" t="str">
        <f t="shared" si="96"/>
        <v/>
      </c>
      <c r="C1186" s="11" t="str">
        <f t="shared" si="99"/>
        <v/>
      </c>
      <c r="D1186" s="11" t="str">
        <f t="shared" si="100"/>
        <v/>
      </c>
      <c r="E1186" s="11" t="str">
        <f t="shared" si="97"/>
        <v/>
      </c>
      <c r="F1186" s="11" t="str">
        <f t="shared" si="98"/>
        <v/>
      </c>
      <c r="G1186" s="10" t="str">
        <v/>
      </c>
      <c r="H1186" s="11" t="str">
        <v/>
      </c>
      <c r="I1186" s="11" t="str">
        <v/>
      </c>
    </row>
    <row r="1187" spans="2:9">
      <c r="B1187" s="11" t="str">
        <f t="shared" si="96"/>
        <v/>
      </c>
      <c r="C1187" s="11" t="str">
        <f t="shared" si="99"/>
        <v/>
      </c>
      <c r="D1187" s="11" t="str">
        <f t="shared" si="100"/>
        <v/>
      </c>
      <c r="E1187" s="11" t="str">
        <f t="shared" si="97"/>
        <v/>
      </c>
      <c r="F1187" s="11" t="str">
        <f t="shared" si="98"/>
        <v/>
      </c>
      <c r="G1187" s="10" t="str">
        <v/>
      </c>
      <c r="H1187" s="11" t="str">
        <v/>
      </c>
      <c r="I1187" s="11" t="str">
        <v/>
      </c>
    </row>
    <row r="1188" spans="2:9">
      <c r="B1188" s="11" t="str">
        <f t="shared" si="96"/>
        <v/>
      </c>
      <c r="C1188" s="11" t="str">
        <f t="shared" si="99"/>
        <v/>
      </c>
      <c r="D1188" s="11" t="str">
        <f t="shared" si="100"/>
        <v/>
      </c>
      <c r="E1188" s="11" t="str">
        <f t="shared" si="97"/>
        <v/>
      </c>
      <c r="F1188" s="11" t="str">
        <f t="shared" si="98"/>
        <v/>
      </c>
      <c r="G1188" s="10" t="str">
        <v/>
      </c>
      <c r="H1188" s="11" t="str">
        <v/>
      </c>
      <c r="I1188" s="11" t="str">
        <v/>
      </c>
    </row>
    <row r="1189" spans="2:9">
      <c r="B1189" s="11" t="str">
        <f t="shared" si="96"/>
        <v/>
      </c>
      <c r="C1189" s="11" t="str">
        <f t="shared" si="99"/>
        <v/>
      </c>
      <c r="D1189" s="11" t="str">
        <f t="shared" si="100"/>
        <v/>
      </c>
      <c r="E1189" s="11" t="str">
        <f t="shared" si="97"/>
        <v/>
      </c>
      <c r="F1189" s="11" t="str">
        <f t="shared" si="98"/>
        <v/>
      </c>
      <c r="G1189" s="10" t="str">
        <v/>
      </c>
      <c r="H1189" s="11" t="str">
        <v/>
      </c>
      <c r="I1189" s="11" t="str">
        <v/>
      </c>
    </row>
    <row r="1190" spans="2:9">
      <c r="B1190" s="11" t="str">
        <f t="shared" si="96"/>
        <v/>
      </c>
      <c r="C1190" s="11" t="str">
        <f t="shared" si="99"/>
        <v/>
      </c>
      <c r="D1190" s="11" t="str">
        <f t="shared" si="100"/>
        <v/>
      </c>
      <c r="E1190" s="11" t="str">
        <f t="shared" si="97"/>
        <v/>
      </c>
      <c r="F1190" s="11" t="str">
        <f t="shared" si="98"/>
        <v/>
      </c>
      <c r="G1190" s="10" t="str">
        <v/>
      </c>
      <c r="H1190" s="11" t="str">
        <v/>
      </c>
      <c r="I1190" s="11" t="str">
        <v/>
      </c>
    </row>
    <row r="1191" spans="2:9">
      <c r="B1191" s="11" t="str">
        <f t="shared" si="96"/>
        <v/>
      </c>
      <c r="C1191" s="11" t="str">
        <f t="shared" si="99"/>
        <v/>
      </c>
      <c r="D1191" s="11" t="str">
        <f t="shared" si="100"/>
        <v/>
      </c>
      <c r="E1191" s="11" t="str">
        <f t="shared" si="97"/>
        <v/>
      </c>
      <c r="F1191" s="11" t="str">
        <f t="shared" si="98"/>
        <v/>
      </c>
      <c r="G1191" s="10" t="str">
        <v/>
      </c>
      <c r="H1191" s="11" t="str">
        <v/>
      </c>
      <c r="I1191" s="11" t="str">
        <v/>
      </c>
    </row>
    <row r="1192" spans="2:9">
      <c r="B1192" s="11" t="str">
        <f t="shared" si="96"/>
        <v/>
      </c>
      <c r="C1192" s="11" t="str">
        <f t="shared" si="99"/>
        <v/>
      </c>
      <c r="D1192" s="11" t="str">
        <f t="shared" si="100"/>
        <v/>
      </c>
      <c r="E1192" s="11" t="str">
        <f t="shared" si="97"/>
        <v/>
      </c>
      <c r="F1192" s="11" t="str">
        <f t="shared" si="98"/>
        <v/>
      </c>
      <c r="G1192" s="10" t="str">
        <v/>
      </c>
      <c r="H1192" s="11" t="str">
        <v/>
      </c>
      <c r="I1192" s="11" t="str">
        <v/>
      </c>
    </row>
    <row r="1193" spans="2:9">
      <c r="B1193" s="11" t="str">
        <f t="shared" si="96"/>
        <v/>
      </c>
      <c r="C1193" s="11" t="str">
        <f t="shared" si="99"/>
        <v/>
      </c>
      <c r="D1193" s="11" t="str">
        <f t="shared" si="100"/>
        <v/>
      </c>
      <c r="E1193" s="11" t="str">
        <f t="shared" si="97"/>
        <v/>
      </c>
      <c r="F1193" s="11" t="str">
        <f t="shared" si="98"/>
        <v/>
      </c>
      <c r="G1193" s="10" t="str">
        <v/>
      </c>
      <c r="H1193" s="11" t="str">
        <v/>
      </c>
      <c r="I1193" s="11" t="str">
        <v/>
      </c>
    </row>
    <row r="1194" spans="2:9">
      <c r="B1194" s="11" t="str">
        <f t="shared" si="96"/>
        <v/>
      </c>
      <c r="C1194" s="11" t="str">
        <f t="shared" si="99"/>
        <v/>
      </c>
      <c r="D1194" s="11" t="str">
        <f t="shared" si="100"/>
        <v/>
      </c>
      <c r="E1194" s="11" t="str">
        <f t="shared" si="97"/>
        <v/>
      </c>
      <c r="F1194" s="11" t="str">
        <f t="shared" si="98"/>
        <v/>
      </c>
      <c r="G1194" s="10" t="str">
        <v/>
      </c>
      <c r="H1194" s="11" t="str">
        <v/>
      </c>
      <c r="I1194" s="11" t="str">
        <v/>
      </c>
    </row>
    <row r="1195" spans="2:9">
      <c r="B1195" s="11" t="str">
        <f t="shared" si="96"/>
        <v/>
      </c>
      <c r="C1195" s="11" t="str">
        <f t="shared" si="99"/>
        <v/>
      </c>
      <c r="D1195" s="11" t="str">
        <f t="shared" si="100"/>
        <v/>
      </c>
      <c r="E1195" s="11" t="str">
        <f t="shared" si="97"/>
        <v/>
      </c>
      <c r="F1195" s="11" t="str">
        <f t="shared" si="98"/>
        <v/>
      </c>
      <c r="G1195" s="10" t="str">
        <v/>
      </c>
      <c r="H1195" s="11" t="str">
        <v/>
      </c>
      <c r="I1195" s="11" t="str">
        <v/>
      </c>
    </row>
    <row r="1196" spans="2:9">
      <c r="B1196" s="11" t="str">
        <f t="shared" si="96"/>
        <v/>
      </c>
      <c r="C1196" s="11" t="str">
        <f t="shared" si="99"/>
        <v/>
      </c>
      <c r="D1196" s="11" t="str">
        <f t="shared" si="100"/>
        <v/>
      </c>
      <c r="E1196" s="11" t="str">
        <f t="shared" si="97"/>
        <v/>
      </c>
      <c r="F1196" s="11" t="str">
        <f t="shared" si="98"/>
        <v/>
      </c>
      <c r="G1196" s="10" t="str">
        <v/>
      </c>
      <c r="H1196" s="11" t="str">
        <v/>
      </c>
      <c r="I1196" s="11" t="str">
        <v/>
      </c>
    </row>
    <row r="1197" spans="2:9">
      <c r="B1197" s="11" t="str">
        <f t="shared" si="96"/>
        <v/>
      </c>
      <c r="C1197" s="11" t="str">
        <f t="shared" si="99"/>
        <v/>
      </c>
      <c r="D1197" s="11" t="str">
        <f t="shared" si="100"/>
        <v/>
      </c>
      <c r="E1197" s="11" t="str">
        <f t="shared" si="97"/>
        <v/>
      </c>
      <c r="F1197" s="11" t="str">
        <f t="shared" si="98"/>
        <v/>
      </c>
      <c r="G1197" s="10" t="str">
        <v/>
      </c>
      <c r="H1197" s="11" t="str">
        <v/>
      </c>
      <c r="I1197" s="11" t="str">
        <v/>
      </c>
    </row>
    <row r="1198" spans="2:9">
      <c r="B1198" s="11" t="str">
        <f t="shared" si="96"/>
        <v/>
      </c>
      <c r="C1198" s="11" t="str">
        <f t="shared" si="99"/>
        <v/>
      </c>
      <c r="D1198" s="11" t="str">
        <f t="shared" si="100"/>
        <v/>
      </c>
      <c r="E1198" s="11" t="str">
        <f t="shared" si="97"/>
        <v/>
      </c>
      <c r="F1198" s="11" t="str">
        <f t="shared" si="98"/>
        <v/>
      </c>
      <c r="G1198" s="10" t="str">
        <v/>
      </c>
      <c r="H1198" s="11" t="str">
        <v/>
      </c>
      <c r="I1198" s="11" t="str">
        <v/>
      </c>
    </row>
    <row r="1199" spans="2:9">
      <c r="B1199" s="11" t="str">
        <f t="shared" si="96"/>
        <v/>
      </c>
      <c r="C1199" s="11" t="str">
        <f t="shared" si="99"/>
        <v/>
      </c>
      <c r="D1199" s="11" t="str">
        <f t="shared" si="100"/>
        <v/>
      </c>
      <c r="E1199" s="11" t="str">
        <f t="shared" si="97"/>
        <v/>
      </c>
      <c r="F1199" s="11" t="str">
        <f t="shared" si="98"/>
        <v/>
      </c>
      <c r="G1199" s="10" t="str">
        <v/>
      </c>
      <c r="H1199" s="11" t="str">
        <v/>
      </c>
      <c r="I1199" s="11" t="str">
        <v/>
      </c>
    </row>
    <row r="1200" spans="2:9">
      <c r="B1200" s="11" t="str">
        <f t="shared" si="96"/>
        <v/>
      </c>
      <c r="C1200" s="11" t="str">
        <f t="shared" si="99"/>
        <v/>
      </c>
      <c r="D1200" s="11" t="str">
        <f t="shared" si="100"/>
        <v/>
      </c>
      <c r="E1200" s="11" t="str">
        <f t="shared" si="97"/>
        <v/>
      </c>
      <c r="F1200" s="11" t="str">
        <f t="shared" si="98"/>
        <v/>
      </c>
      <c r="G1200" s="10" t="str">
        <v/>
      </c>
      <c r="H1200" s="11" t="str">
        <v/>
      </c>
      <c r="I1200" s="11" t="str">
        <v/>
      </c>
    </row>
    <row r="1201" spans="2:9">
      <c r="B1201" s="11" t="str">
        <f t="shared" si="96"/>
        <v/>
      </c>
      <c r="C1201" s="11" t="str">
        <f t="shared" si="99"/>
        <v/>
      </c>
      <c r="D1201" s="11" t="str">
        <f t="shared" si="100"/>
        <v/>
      </c>
      <c r="E1201" s="11" t="str">
        <f t="shared" si="97"/>
        <v/>
      </c>
      <c r="F1201" s="11" t="str">
        <f t="shared" si="98"/>
        <v/>
      </c>
      <c r="G1201" s="10" t="str">
        <v/>
      </c>
      <c r="H1201" s="11" t="str">
        <v/>
      </c>
      <c r="I1201" s="11" t="str">
        <v/>
      </c>
    </row>
    <row r="1202" spans="2:9">
      <c r="B1202" s="11" t="str">
        <f t="shared" si="96"/>
        <v/>
      </c>
      <c r="C1202" s="11" t="str">
        <f t="shared" si="99"/>
        <v/>
      </c>
      <c r="D1202" s="11" t="str">
        <f t="shared" si="100"/>
        <v/>
      </c>
      <c r="E1202" s="11" t="str">
        <f t="shared" si="97"/>
        <v/>
      </c>
      <c r="F1202" s="11" t="str">
        <f t="shared" si="98"/>
        <v/>
      </c>
      <c r="G1202" s="10" t="str">
        <v/>
      </c>
      <c r="H1202" s="11" t="str">
        <v/>
      </c>
      <c r="I1202" s="11" t="str">
        <v/>
      </c>
    </row>
    <row r="1203" spans="2:9">
      <c r="B1203" s="11" t="str">
        <f t="shared" si="96"/>
        <v/>
      </c>
      <c r="C1203" s="11" t="str">
        <f t="shared" si="99"/>
        <v/>
      </c>
      <c r="D1203" s="11" t="str">
        <f t="shared" si="100"/>
        <v/>
      </c>
      <c r="E1203" s="11" t="str">
        <f t="shared" si="97"/>
        <v/>
      </c>
      <c r="F1203" s="11" t="str">
        <f t="shared" si="98"/>
        <v/>
      </c>
      <c r="G1203" s="10" t="str">
        <v/>
      </c>
      <c r="H1203" s="11" t="str">
        <v/>
      </c>
      <c r="I1203" s="11" t="str">
        <v/>
      </c>
    </row>
    <row r="1204" spans="2:9">
      <c r="B1204" s="11" t="str">
        <f t="shared" si="96"/>
        <v/>
      </c>
      <c r="C1204" s="11" t="str">
        <f t="shared" si="99"/>
        <v/>
      </c>
      <c r="D1204" s="11" t="str">
        <f t="shared" si="100"/>
        <v/>
      </c>
      <c r="E1204" s="11" t="str">
        <f t="shared" si="97"/>
        <v/>
      </c>
      <c r="F1204" s="11" t="str">
        <f t="shared" si="98"/>
        <v/>
      </c>
      <c r="G1204" s="10" t="str">
        <v/>
      </c>
      <c r="H1204" s="11" t="str">
        <v/>
      </c>
      <c r="I1204" s="11" t="str">
        <v/>
      </c>
    </row>
    <row r="1205" spans="2:9">
      <c r="B1205" s="11" t="str">
        <f t="shared" si="96"/>
        <v/>
      </c>
      <c r="C1205" s="11" t="str">
        <f t="shared" si="99"/>
        <v/>
      </c>
      <c r="D1205" s="11" t="str">
        <f t="shared" si="100"/>
        <v/>
      </c>
      <c r="E1205" s="11" t="str">
        <f t="shared" si="97"/>
        <v/>
      </c>
      <c r="F1205" s="11" t="str">
        <f t="shared" si="98"/>
        <v/>
      </c>
      <c r="G1205" s="10" t="str">
        <v/>
      </c>
      <c r="H1205" s="11" t="str">
        <v/>
      </c>
      <c r="I1205" s="11" t="str">
        <v/>
      </c>
    </row>
    <row r="1206" spans="2:9">
      <c r="B1206" s="11" t="str">
        <f t="shared" si="96"/>
        <v/>
      </c>
      <c r="C1206" s="11" t="str">
        <f t="shared" si="99"/>
        <v/>
      </c>
      <c r="D1206" s="11" t="str">
        <f t="shared" si="100"/>
        <v/>
      </c>
      <c r="E1206" s="11" t="str">
        <f t="shared" si="97"/>
        <v/>
      </c>
      <c r="F1206" s="11" t="str">
        <f t="shared" si="98"/>
        <v/>
      </c>
      <c r="G1206" s="10" t="str">
        <v/>
      </c>
      <c r="H1206" s="11" t="str">
        <v/>
      </c>
      <c r="I1206" s="11" t="str">
        <v/>
      </c>
    </row>
    <row r="1207" spans="2:9">
      <c r="B1207" s="11" t="str">
        <f t="shared" si="96"/>
        <v/>
      </c>
      <c r="C1207" s="11" t="str">
        <f t="shared" si="99"/>
        <v/>
      </c>
      <c r="D1207" s="11" t="str">
        <f t="shared" si="100"/>
        <v/>
      </c>
      <c r="E1207" s="11" t="str">
        <f t="shared" si="97"/>
        <v/>
      </c>
      <c r="F1207" s="11" t="str">
        <f t="shared" si="98"/>
        <v/>
      </c>
      <c r="G1207" s="10" t="str">
        <v/>
      </c>
      <c r="H1207" s="11" t="str">
        <v/>
      </c>
      <c r="I1207" s="11" t="str">
        <v/>
      </c>
    </row>
    <row r="1208" spans="2:9">
      <c r="B1208" s="11" t="str">
        <f t="shared" si="96"/>
        <v/>
      </c>
      <c r="C1208" s="11" t="str">
        <f t="shared" si="99"/>
        <v/>
      </c>
      <c r="D1208" s="11" t="str">
        <f t="shared" si="100"/>
        <v/>
      </c>
      <c r="E1208" s="11" t="str">
        <f t="shared" si="97"/>
        <v/>
      </c>
      <c r="F1208" s="11" t="str">
        <f t="shared" si="98"/>
        <v/>
      </c>
      <c r="G1208" s="10" t="str">
        <v/>
      </c>
      <c r="H1208" s="11" t="str">
        <v/>
      </c>
      <c r="I1208" s="11" t="str">
        <v/>
      </c>
    </row>
    <row r="1209" spans="2:9">
      <c r="B1209" s="11" t="str">
        <f t="shared" si="96"/>
        <v/>
      </c>
      <c r="C1209" s="11" t="str">
        <f t="shared" si="99"/>
        <v/>
      </c>
      <c r="D1209" s="11" t="str">
        <f t="shared" si="100"/>
        <v/>
      </c>
      <c r="E1209" s="11" t="str">
        <f t="shared" si="97"/>
        <v/>
      </c>
      <c r="F1209" s="11" t="str">
        <f t="shared" si="98"/>
        <v/>
      </c>
      <c r="G1209" s="10" t="str">
        <v/>
      </c>
      <c r="H1209" s="11" t="str">
        <v/>
      </c>
      <c r="I1209" s="11" t="str">
        <v/>
      </c>
    </row>
    <row r="1210" spans="2:9">
      <c r="B1210" s="11" t="str">
        <f t="shared" si="96"/>
        <v/>
      </c>
      <c r="C1210" s="11" t="str">
        <f t="shared" si="99"/>
        <v/>
      </c>
      <c r="D1210" s="11" t="str">
        <f t="shared" si="100"/>
        <v/>
      </c>
      <c r="E1210" s="11" t="str">
        <f t="shared" si="97"/>
        <v/>
      </c>
      <c r="F1210" s="11" t="str">
        <f t="shared" si="98"/>
        <v/>
      </c>
      <c r="G1210" s="10" t="str">
        <v/>
      </c>
      <c r="H1210" s="11" t="str">
        <v/>
      </c>
      <c r="I1210" s="11" t="str">
        <v/>
      </c>
    </row>
    <row r="1211" spans="2:9">
      <c r="B1211" s="11" t="str">
        <f t="shared" si="96"/>
        <v/>
      </c>
      <c r="C1211" s="11" t="str">
        <f t="shared" si="99"/>
        <v/>
      </c>
      <c r="D1211" s="11" t="str">
        <f t="shared" si="100"/>
        <v/>
      </c>
      <c r="E1211" s="11" t="str">
        <f t="shared" si="97"/>
        <v/>
      </c>
      <c r="F1211" s="11" t="str">
        <f t="shared" si="98"/>
        <v/>
      </c>
      <c r="G1211" s="10" t="str">
        <v/>
      </c>
      <c r="H1211" s="11" t="str">
        <v/>
      </c>
      <c r="I1211" s="11" t="str">
        <v/>
      </c>
    </row>
    <row r="1212" spans="2:9">
      <c r="B1212" s="11" t="str">
        <f t="shared" si="96"/>
        <v/>
      </c>
      <c r="C1212" s="11" t="str">
        <f t="shared" si="99"/>
        <v/>
      </c>
      <c r="D1212" s="11" t="str">
        <f t="shared" si="100"/>
        <v/>
      </c>
      <c r="E1212" s="11" t="str">
        <f t="shared" si="97"/>
        <v/>
      </c>
      <c r="F1212" s="11" t="str">
        <f t="shared" si="98"/>
        <v/>
      </c>
      <c r="G1212" s="10" t="str">
        <v/>
      </c>
      <c r="H1212" s="11" t="str">
        <v/>
      </c>
      <c r="I1212" s="11" t="str">
        <v/>
      </c>
    </row>
    <row r="1213" spans="2:9">
      <c r="B1213" s="11" t="str">
        <f t="shared" si="96"/>
        <v/>
      </c>
      <c r="C1213" s="11" t="str">
        <f t="shared" si="99"/>
        <v/>
      </c>
      <c r="D1213" s="11" t="str">
        <f t="shared" si="100"/>
        <v/>
      </c>
      <c r="E1213" s="11" t="str">
        <f t="shared" si="97"/>
        <v/>
      </c>
      <c r="F1213" s="11" t="str">
        <f t="shared" si="98"/>
        <v/>
      </c>
      <c r="G1213" s="10" t="str">
        <v/>
      </c>
      <c r="H1213" s="11" t="str">
        <v/>
      </c>
      <c r="I1213" s="11" t="str">
        <v/>
      </c>
    </row>
    <row r="1214" spans="2:9">
      <c r="B1214" s="11" t="str">
        <f t="shared" si="96"/>
        <v/>
      </c>
      <c r="C1214" s="11" t="str">
        <f t="shared" si="99"/>
        <v/>
      </c>
      <c r="D1214" s="11" t="str">
        <f t="shared" si="100"/>
        <v/>
      </c>
      <c r="E1214" s="11" t="str">
        <f t="shared" si="97"/>
        <v/>
      </c>
      <c r="F1214" s="11" t="str">
        <f t="shared" si="98"/>
        <v/>
      </c>
      <c r="G1214" s="10" t="str">
        <v/>
      </c>
      <c r="H1214" s="11" t="str">
        <v/>
      </c>
      <c r="I1214" s="11" t="str">
        <v/>
      </c>
    </row>
    <row r="1215" spans="2:9">
      <c r="B1215" s="11" t="str">
        <f t="shared" si="96"/>
        <v/>
      </c>
      <c r="C1215" s="11" t="str">
        <f t="shared" si="99"/>
        <v/>
      </c>
      <c r="D1215" s="11" t="str">
        <f t="shared" si="100"/>
        <v/>
      </c>
      <c r="E1215" s="11" t="str">
        <f t="shared" si="97"/>
        <v/>
      </c>
      <c r="F1215" s="11" t="str">
        <f t="shared" si="98"/>
        <v/>
      </c>
      <c r="G1215" s="10" t="str">
        <v/>
      </c>
      <c r="H1215" s="11" t="str">
        <v/>
      </c>
      <c r="I1215" s="11" t="str">
        <v/>
      </c>
    </row>
    <row r="1216" spans="2:9">
      <c r="B1216" s="11" t="str">
        <f t="shared" si="96"/>
        <v/>
      </c>
      <c r="C1216" s="11" t="str">
        <f t="shared" si="99"/>
        <v/>
      </c>
      <c r="D1216" s="11" t="str">
        <f t="shared" si="100"/>
        <v/>
      </c>
      <c r="E1216" s="11" t="str">
        <f t="shared" si="97"/>
        <v/>
      </c>
      <c r="F1216" s="11" t="str">
        <f t="shared" si="98"/>
        <v/>
      </c>
      <c r="G1216" s="10" t="str">
        <v/>
      </c>
      <c r="H1216" s="11" t="str">
        <v/>
      </c>
      <c r="I1216" s="11" t="str">
        <v/>
      </c>
    </row>
    <row r="1217" spans="2:9">
      <c r="B1217" s="11" t="str">
        <f t="shared" ref="B1217:B1280" si="101">IFERROR(IF(FIND(" ",A1217)=6,IF(IFERROR(FIND(" PB",A1217),"")&lt;&gt;"","артикул",IF(IFERROR(FIND(" CRN",A1217),"")&lt;&gt;"","артикул","")),""),"")</f>
        <v/>
      </c>
      <c r="C1217" s="11" t="str">
        <f t="shared" si="99"/>
        <v/>
      </c>
      <c r="D1217" s="11" t="str">
        <f t="shared" si="100"/>
        <v/>
      </c>
      <c r="E1217" s="11" t="str">
        <f t="shared" si="97"/>
        <v/>
      </c>
      <c r="F1217" s="11" t="str">
        <f t="shared" si="98"/>
        <v/>
      </c>
      <c r="G1217" s="10" t="str">
        <v/>
      </c>
      <c r="H1217" s="11" t="str">
        <v/>
      </c>
      <c r="I1217" s="11" t="str">
        <v/>
      </c>
    </row>
    <row r="1218" spans="2:9">
      <c r="B1218" s="11" t="str">
        <f t="shared" si="101"/>
        <v/>
      </c>
      <c r="C1218" s="11" t="str">
        <f t="shared" si="99"/>
        <v/>
      </c>
      <c r="D1218" s="11" t="str">
        <f t="shared" si="100"/>
        <v/>
      </c>
      <c r="E1218" s="11" t="str">
        <f t="shared" ref="E1218:E1281" si="102" xml:space="preserve">
IF(B1218="Артикул",
IF(
AND(RIGHT(A1219,1)="%",
RIGHT(A1220,1)="%",
RIGHT(A1221,1)="%",
RIGHT(A1222,1)="%"),MID(A1223,FIND(" ",A1223),50),
IF(
AND(RIGHT(A1219,1)="%",
RIGHT(A1220,1)="%",
RIGHT(A1221,1)="%"),MID(A1222,FIND(" ",A1222),50),
IF(
AND(RIGHT(A1219,1)="%",
RIGHT(A1220,1)="%"),
MID(A1221,FIND(" ",A1221),50),
IF(
RIGHT(A1219,1)="%",
MID(A1220,FIND(" ",A1220),50),"")))),"")</f>
        <v/>
      </c>
      <c r="F1218" s="11" t="str">
        <f t="shared" ref="F1218:F1281" si="103">IFERROR(
IF(
AND(LEFT(A1218,8)="Discount",FIND("%",A1218)&gt;0),
MID(A1218,
FIND(" ",A1218),
FIND("%",A1218)-FIND(" ",A1218))
*-1,""),"")</f>
        <v/>
      </c>
      <c r="G1218" s="10" t="str">
        <v/>
      </c>
      <c r="H1218" s="11" t="str">
        <v/>
      </c>
      <c r="I1218" s="11" t="str">
        <v/>
      </c>
    </row>
    <row r="1219" spans="2:9">
      <c r="B1219" s="11" t="str">
        <f t="shared" si="101"/>
        <v/>
      </c>
      <c r="C1219" s="11" t="str">
        <f t="shared" si="99"/>
        <v/>
      </c>
      <c r="D1219" s="11" t="str">
        <f t="shared" si="100"/>
        <v/>
      </c>
      <c r="E1219" s="11" t="str">
        <f t="shared" si="102"/>
        <v/>
      </c>
      <c r="F1219" s="11" t="str">
        <f t="shared" si="103"/>
        <v/>
      </c>
      <c r="G1219" s="10" t="str">
        <v/>
      </c>
      <c r="H1219" s="11" t="str">
        <v/>
      </c>
      <c r="I1219" s="11" t="str">
        <v/>
      </c>
    </row>
    <row r="1220" spans="2:9">
      <c r="B1220" s="11" t="str">
        <f t="shared" si="101"/>
        <v/>
      </c>
      <c r="C1220" s="11" t="str">
        <f t="shared" si="99"/>
        <v/>
      </c>
      <c r="D1220" s="11" t="str">
        <f t="shared" si="100"/>
        <v/>
      </c>
      <c r="E1220" s="11" t="str">
        <f t="shared" si="102"/>
        <v/>
      </c>
      <c r="F1220" s="11" t="str">
        <f t="shared" si="103"/>
        <v/>
      </c>
      <c r="G1220" s="10" t="str">
        <v/>
      </c>
      <c r="H1220" s="11" t="str">
        <v/>
      </c>
      <c r="I1220" s="11" t="str">
        <v/>
      </c>
    </row>
    <row r="1221" spans="2:9">
      <c r="B1221" s="11" t="str">
        <f t="shared" si="101"/>
        <v/>
      </c>
      <c r="C1221" s="11" t="str">
        <f t="shared" si="99"/>
        <v/>
      </c>
      <c r="D1221" s="11" t="str">
        <f t="shared" si="100"/>
        <v/>
      </c>
      <c r="E1221" s="11" t="str">
        <f t="shared" si="102"/>
        <v/>
      </c>
      <c r="F1221" s="11" t="str">
        <f t="shared" si="103"/>
        <v/>
      </c>
      <c r="G1221" s="10" t="str">
        <v/>
      </c>
      <c r="H1221" s="11" t="str">
        <v/>
      </c>
      <c r="I1221" s="11" t="str">
        <v/>
      </c>
    </row>
    <row r="1222" spans="2:9">
      <c r="B1222" s="11" t="str">
        <f t="shared" si="101"/>
        <v/>
      </c>
      <c r="C1222" s="11" t="str">
        <f t="shared" si="99"/>
        <v/>
      </c>
      <c r="D1222" s="11" t="str">
        <f t="shared" si="100"/>
        <v/>
      </c>
      <c r="E1222" s="11" t="str">
        <f t="shared" si="102"/>
        <v/>
      </c>
      <c r="F1222" s="11" t="str">
        <f t="shared" si="103"/>
        <v/>
      </c>
      <c r="G1222" s="10" t="str">
        <v/>
      </c>
      <c r="H1222" s="11" t="str">
        <v/>
      </c>
      <c r="I1222" s="11" t="str">
        <v/>
      </c>
    </row>
    <row r="1223" spans="2:9">
      <c r="B1223" s="11" t="str">
        <f t="shared" si="101"/>
        <v/>
      </c>
      <c r="C1223" s="11" t="str">
        <f t="shared" si="99"/>
        <v/>
      </c>
      <c r="D1223" s="11" t="str">
        <f t="shared" si="100"/>
        <v/>
      </c>
      <c r="E1223" s="11" t="str">
        <f t="shared" si="102"/>
        <v/>
      </c>
      <c r="F1223" s="11" t="str">
        <f t="shared" si="103"/>
        <v/>
      </c>
      <c r="G1223" s="10" t="str">
        <v/>
      </c>
      <c r="H1223" s="11" t="str">
        <v/>
      </c>
      <c r="I1223" s="11" t="str">
        <v/>
      </c>
    </row>
    <row r="1224" spans="2:9">
      <c r="B1224" s="11" t="str">
        <f t="shared" si="101"/>
        <v/>
      </c>
      <c r="C1224" s="11" t="str">
        <f t="shared" si="99"/>
        <v/>
      </c>
      <c r="D1224" s="11" t="str">
        <f t="shared" si="100"/>
        <v/>
      </c>
      <c r="E1224" s="11" t="str">
        <f t="shared" si="102"/>
        <v/>
      </c>
      <c r="F1224" s="11" t="str">
        <f t="shared" si="103"/>
        <v/>
      </c>
      <c r="G1224" s="10" t="str">
        <v/>
      </c>
      <c r="H1224" s="11" t="str">
        <v/>
      </c>
      <c r="I1224" s="11" t="str">
        <v/>
      </c>
    </row>
    <row r="1225" spans="2:9">
      <c r="B1225" s="11" t="str">
        <f t="shared" si="101"/>
        <v/>
      </c>
      <c r="C1225" s="11" t="str">
        <f t="shared" si="99"/>
        <v/>
      </c>
      <c r="D1225" s="11" t="str">
        <f t="shared" si="100"/>
        <v/>
      </c>
      <c r="E1225" s="11" t="str">
        <f t="shared" si="102"/>
        <v/>
      </c>
      <c r="F1225" s="11" t="str">
        <f t="shared" si="103"/>
        <v/>
      </c>
      <c r="G1225" s="10" t="str">
        <v/>
      </c>
      <c r="H1225" s="11" t="str">
        <v/>
      </c>
      <c r="I1225" s="11" t="str">
        <v/>
      </c>
    </row>
    <row r="1226" spans="2:9">
      <c r="B1226" s="11" t="str">
        <f t="shared" si="101"/>
        <v/>
      </c>
      <c r="C1226" s="11" t="str">
        <f t="shared" si="99"/>
        <v/>
      </c>
      <c r="D1226" s="11" t="str">
        <f t="shared" si="100"/>
        <v/>
      </c>
      <c r="E1226" s="11" t="str">
        <f t="shared" si="102"/>
        <v/>
      </c>
      <c r="F1226" s="11" t="str">
        <f t="shared" si="103"/>
        <v/>
      </c>
      <c r="G1226" s="10" t="str">
        <v/>
      </c>
      <c r="H1226" s="11" t="str">
        <v/>
      </c>
      <c r="I1226" s="11" t="str">
        <v/>
      </c>
    </row>
    <row r="1227" spans="2:9">
      <c r="B1227" s="11" t="str">
        <f t="shared" si="101"/>
        <v/>
      </c>
      <c r="C1227" s="11" t="str">
        <f t="shared" si="99"/>
        <v/>
      </c>
      <c r="D1227" s="11" t="str">
        <f t="shared" si="100"/>
        <v/>
      </c>
      <c r="E1227" s="11" t="str">
        <f t="shared" si="102"/>
        <v/>
      </c>
      <c r="F1227" s="11" t="str">
        <f t="shared" si="103"/>
        <v/>
      </c>
      <c r="G1227" s="10" t="str">
        <v/>
      </c>
      <c r="H1227" s="11" t="str">
        <v/>
      </c>
      <c r="I1227" s="11" t="str">
        <v/>
      </c>
    </row>
    <row r="1228" spans="2:9">
      <c r="B1228" s="11" t="str">
        <f t="shared" si="101"/>
        <v/>
      </c>
      <c r="C1228" s="11" t="str">
        <f t="shared" si="99"/>
        <v/>
      </c>
      <c r="D1228" s="11" t="str">
        <f t="shared" si="100"/>
        <v/>
      </c>
      <c r="E1228" s="11" t="str">
        <f t="shared" si="102"/>
        <v/>
      </c>
      <c r="F1228" s="11" t="str">
        <f t="shared" si="103"/>
        <v/>
      </c>
      <c r="G1228" s="10" t="str">
        <v/>
      </c>
      <c r="H1228" s="11" t="str">
        <v/>
      </c>
      <c r="I1228" s="11" t="str">
        <v/>
      </c>
    </row>
    <row r="1229" spans="2:9">
      <c r="B1229" s="11" t="str">
        <f t="shared" si="101"/>
        <v/>
      </c>
      <c r="C1229" s="11" t="str">
        <f t="shared" ref="C1229:C1292" si="104">IF(B1229="артикул",A1229,"")</f>
        <v/>
      </c>
      <c r="D1229" s="11" t="str">
        <f t="shared" ref="D1229:D1292" si="105">IF(B1229="артикул",A1230,"")</f>
        <v/>
      </c>
      <c r="E1229" s="11" t="str">
        <f t="shared" si="102"/>
        <v/>
      </c>
      <c r="F1229" s="11" t="str">
        <f t="shared" si="103"/>
        <v/>
      </c>
      <c r="G1229" s="10" t="str">
        <v/>
      </c>
      <c r="H1229" s="11" t="str">
        <v/>
      </c>
      <c r="I1229" s="11" t="str">
        <v/>
      </c>
    </row>
    <row r="1230" spans="2:9">
      <c r="B1230" s="11" t="str">
        <f t="shared" si="101"/>
        <v/>
      </c>
      <c r="C1230" s="11" t="str">
        <f t="shared" si="104"/>
        <v/>
      </c>
      <c r="D1230" s="11" t="str">
        <f t="shared" si="105"/>
        <v/>
      </c>
      <c r="E1230" s="11" t="str">
        <f t="shared" si="102"/>
        <v/>
      </c>
      <c r="F1230" s="11" t="str">
        <f t="shared" si="103"/>
        <v/>
      </c>
      <c r="G1230" s="10" t="str">
        <v/>
      </c>
      <c r="H1230" s="11" t="str">
        <v/>
      </c>
      <c r="I1230" s="11" t="str">
        <v/>
      </c>
    </row>
    <row r="1231" spans="2:9">
      <c r="B1231" s="11" t="str">
        <f t="shared" si="101"/>
        <v/>
      </c>
      <c r="C1231" s="11" t="str">
        <f t="shared" si="104"/>
        <v/>
      </c>
      <c r="D1231" s="11" t="str">
        <f t="shared" si="105"/>
        <v/>
      </c>
      <c r="E1231" s="11" t="str">
        <f t="shared" si="102"/>
        <v/>
      </c>
      <c r="F1231" s="11" t="str">
        <f t="shared" si="103"/>
        <v/>
      </c>
      <c r="G1231" s="10" t="str">
        <v/>
      </c>
      <c r="H1231" s="11" t="str">
        <v/>
      </c>
      <c r="I1231" s="11" t="str">
        <v/>
      </c>
    </row>
    <row r="1232" spans="2:9">
      <c r="B1232" s="11" t="str">
        <f t="shared" si="101"/>
        <v/>
      </c>
      <c r="C1232" s="11" t="str">
        <f t="shared" si="104"/>
        <v/>
      </c>
      <c r="D1232" s="11" t="str">
        <f t="shared" si="105"/>
        <v/>
      </c>
      <c r="E1232" s="11" t="str">
        <f t="shared" si="102"/>
        <v/>
      </c>
      <c r="F1232" s="11" t="str">
        <f t="shared" si="103"/>
        <v/>
      </c>
      <c r="G1232" s="10" t="str">
        <v/>
      </c>
      <c r="H1232" s="11" t="str">
        <v/>
      </c>
      <c r="I1232" s="11" t="str">
        <v/>
      </c>
    </row>
    <row r="1233" spans="2:9">
      <c r="B1233" s="11" t="str">
        <f t="shared" si="101"/>
        <v/>
      </c>
      <c r="C1233" s="11" t="str">
        <f t="shared" si="104"/>
        <v/>
      </c>
      <c r="D1233" s="11" t="str">
        <f t="shared" si="105"/>
        <v/>
      </c>
      <c r="E1233" s="11" t="str">
        <f t="shared" si="102"/>
        <v/>
      </c>
      <c r="F1233" s="11" t="str">
        <f t="shared" si="103"/>
        <v/>
      </c>
      <c r="G1233" s="10" t="str">
        <v/>
      </c>
      <c r="H1233" s="11" t="str">
        <v/>
      </c>
      <c r="I1233" s="11" t="str">
        <v/>
      </c>
    </row>
    <row r="1234" spans="2:9">
      <c r="B1234" s="11" t="str">
        <f t="shared" si="101"/>
        <v/>
      </c>
      <c r="C1234" s="11" t="str">
        <f t="shared" si="104"/>
        <v/>
      </c>
      <c r="D1234" s="11" t="str">
        <f t="shared" si="105"/>
        <v/>
      </c>
      <c r="E1234" s="11" t="str">
        <f t="shared" si="102"/>
        <v/>
      </c>
      <c r="F1234" s="11" t="str">
        <f t="shared" si="103"/>
        <v/>
      </c>
      <c r="G1234" s="10" t="str">
        <v/>
      </c>
      <c r="H1234" s="11" t="str">
        <v/>
      </c>
      <c r="I1234" s="11" t="str">
        <v/>
      </c>
    </row>
    <row r="1235" spans="2:9">
      <c r="B1235" s="11" t="str">
        <f t="shared" si="101"/>
        <v/>
      </c>
      <c r="C1235" s="11" t="str">
        <f t="shared" si="104"/>
        <v/>
      </c>
      <c r="D1235" s="11" t="str">
        <f t="shared" si="105"/>
        <v/>
      </c>
      <c r="E1235" s="11" t="str">
        <f t="shared" si="102"/>
        <v/>
      </c>
      <c r="F1235" s="11" t="str">
        <f t="shared" si="103"/>
        <v/>
      </c>
      <c r="G1235" s="10" t="str">
        <v/>
      </c>
      <c r="H1235" s="11" t="str">
        <v/>
      </c>
      <c r="I1235" s="11" t="str">
        <v/>
      </c>
    </row>
    <row r="1236" spans="2:9">
      <c r="B1236" s="11" t="str">
        <f t="shared" si="101"/>
        <v/>
      </c>
      <c r="C1236" s="11" t="str">
        <f t="shared" si="104"/>
        <v/>
      </c>
      <c r="D1236" s="11" t="str">
        <f t="shared" si="105"/>
        <v/>
      </c>
      <c r="E1236" s="11" t="str">
        <f t="shared" si="102"/>
        <v/>
      </c>
      <c r="F1236" s="11" t="str">
        <f t="shared" si="103"/>
        <v/>
      </c>
      <c r="G1236" s="10" t="str">
        <v/>
      </c>
      <c r="H1236" s="11" t="str">
        <v/>
      </c>
      <c r="I1236" s="11" t="str">
        <v/>
      </c>
    </row>
    <row r="1237" spans="2:9">
      <c r="B1237" s="11" t="str">
        <f t="shared" si="101"/>
        <v/>
      </c>
      <c r="C1237" s="11" t="str">
        <f t="shared" si="104"/>
        <v/>
      </c>
      <c r="D1237" s="11" t="str">
        <f t="shared" si="105"/>
        <v/>
      </c>
      <c r="E1237" s="11" t="str">
        <f t="shared" si="102"/>
        <v/>
      </c>
      <c r="F1237" s="11" t="str">
        <f t="shared" si="103"/>
        <v/>
      </c>
      <c r="G1237" s="10" t="str">
        <v/>
      </c>
      <c r="H1237" s="11" t="str">
        <v/>
      </c>
      <c r="I1237" s="11" t="str">
        <v/>
      </c>
    </row>
    <row r="1238" spans="2:9">
      <c r="B1238" s="11" t="str">
        <f t="shared" si="101"/>
        <v/>
      </c>
      <c r="C1238" s="11" t="str">
        <f t="shared" si="104"/>
        <v/>
      </c>
      <c r="D1238" s="11" t="str">
        <f t="shared" si="105"/>
        <v/>
      </c>
      <c r="E1238" s="11" t="str">
        <f t="shared" si="102"/>
        <v/>
      </c>
      <c r="F1238" s="11" t="str">
        <f t="shared" si="103"/>
        <v/>
      </c>
      <c r="G1238" s="10" t="str">
        <v/>
      </c>
      <c r="H1238" s="11" t="str">
        <v/>
      </c>
      <c r="I1238" s="11" t="str">
        <v/>
      </c>
    </row>
    <row r="1239" spans="2:9">
      <c r="B1239" s="11" t="str">
        <f t="shared" si="101"/>
        <v/>
      </c>
      <c r="C1239" s="11" t="str">
        <f t="shared" si="104"/>
        <v/>
      </c>
      <c r="D1239" s="11" t="str">
        <f t="shared" si="105"/>
        <v/>
      </c>
      <c r="E1239" s="11" t="str">
        <f t="shared" si="102"/>
        <v/>
      </c>
      <c r="F1239" s="11" t="str">
        <f t="shared" si="103"/>
        <v/>
      </c>
      <c r="G1239" s="10" t="str">
        <v/>
      </c>
      <c r="H1239" s="11" t="str">
        <v/>
      </c>
      <c r="I1239" s="11" t="str">
        <v/>
      </c>
    </row>
    <row r="1240" spans="2:9">
      <c r="B1240" s="11" t="str">
        <f t="shared" si="101"/>
        <v/>
      </c>
      <c r="C1240" s="11" t="str">
        <f t="shared" si="104"/>
        <v/>
      </c>
      <c r="D1240" s="11" t="str">
        <f t="shared" si="105"/>
        <v/>
      </c>
      <c r="E1240" s="11" t="str">
        <f t="shared" si="102"/>
        <v/>
      </c>
      <c r="F1240" s="11" t="str">
        <f t="shared" si="103"/>
        <v/>
      </c>
      <c r="G1240" s="10" t="str">
        <v/>
      </c>
      <c r="H1240" s="11" t="str">
        <v/>
      </c>
      <c r="I1240" s="11" t="str">
        <v/>
      </c>
    </row>
    <row r="1241" spans="2:9">
      <c r="B1241" s="11" t="str">
        <f t="shared" si="101"/>
        <v/>
      </c>
      <c r="C1241" s="11" t="str">
        <f t="shared" si="104"/>
        <v/>
      </c>
      <c r="D1241" s="11" t="str">
        <f t="shared" si="105"/>
        <v/>
      </c>
      <c r="E1241" s="11" t="str">
        <f t="shared" si="102"/>
        <v/>
      </c>
      <c r="F1241" s="11" t="str">
        <f t="shared" si="103"/>
        <v/>
      </c>
      <c r="G1241" s="10" t="str">
        <v/>
      </c>
      <c r="H1241" s="11" t="str">
        <v/>
      </c>
      <c r="I1241" s="11" t="str">
        <v/>
      </c>
    </row>
    <row r="1242" spans="2:9">
      <c r="B1242" s="11" t="str">
        <f t="shared" si="101"/>
        <v/>
      </c>
      <c r="C1242" s="11" t="str">
        <f t="shared" si="104"/>
        <v/>
      </c>
      <c r="D1242" s="11" t="str">
        <f t="shared" si="105"/>
        <v/>
      </c>
      <c r="E1242" s="11" t="str">
        <f t="shared" si="102"/>
        <v/>
      </c>
      <c r="F1242" s="11" t="str">
        <f t="shared" si="103"/>
        <v/>
      </c>
      <c r="G1242" s="10" t="str">
        <v/>
      </c>
      <c r="H1242" s="11" t="str">
        <v/>
      </c>
      <c r="I1242" s="11" t="str">
        <v/>
      </c>
    </row>
    <row r="1243" spans="2:9">
      <c r="B1243" s="11" t="str">
        <f t="shared" si="101"/>
        <v/>
      </c>
      <c r="C1243" s="11" t="str">
        <f t="shared" si="104"/>
        <v/>
      </c>
      <c r="D1243" s="11" t="str">
        <f t="shared" si="105"/>
        <v/>
      </c>
      <c r="E1243" s="11" t="str">
        <f t="shared" si="102"/>
        <v/>
      </c>
      <c r="F1243" s="11" t="str">
        <f t="shared" si="103"/>
        <v/>
      </c>
      <c r="G1243" s="10" t="str">
        <v/>
      </c>
      <c r="H1243" s="11" t="str">
        <v/>
      </c>
      <c r="I1243" s="11" t="str">
        <v/>
      </c>
    </row>
    <row r="1244" spans="2:9">
      <c r="B1244" s="11" t="str">
        <f t="shared" si="101"/>
        <v/>
      </c>
      <c r="C1244" s="11" t="str">
        <f t="shared" si="104"/>
        <v/>
      </c>
      <c r="D1244" s="11" t="str">
        <f t="shared" si="105"/>
        <v/>
      </c>
      <c r="E1244" s="11" t="str">
        <f t="shared" si="102"/>
        <v/>
      </c>
      <c r="F1244" s="11" t="str">
        <f t="shared" si="103"/>
        <v/>
      </c>
      <c r="G1244" s="10" t="str">
        <v/>
      </c>
      <c r="H1244" s="11" t="str">
        <v/>
      </c>
      <c r="I1244" s="11" t="str">
        <v/>
      </c>
    </row>
    <row r="1245" spans="2:9">
      <c r="B1245" s="11" t="str">
        <f t="shared" si="101"/>
        <v/>
      </c>
      <c r="C1245" s="11" t="str">
        <f t="shared" si="104"/>
        <v/>
      </c>
      <c r="D1245" s="11" t="str">
        <f t="shared" si="105"/>
        <v/>
      </c>
      <c r="E1245" s="11" t="str">
        <f t="shared" si="102"/>
        <v/>
      </c>
      <c r="F1245" s="11" t="str">
        <f t="shared" si="103"/>
        <v/>
      </c>
      <c r="G1245" s="10" t="str">
        <v/>
      </c>
      <c r="H1245" s="11" t="str">
        <v/>
      </c>
      <c r="I1245" s="11" t="str">
        <v/>
      </c>
    </row>
    <row r="1246" spans="2:9">
      <c r="B1246" s="11" t="str">
        <f t="shared" si="101"/>
        <v/>
      </c>
      <c r="C1246" s="11" t="str">
        <f t="shared" si="104"/>
        <v/>
      </c>
      <c r="D1246" s="11" t="str">
        <f t="shared" si="105"/>
        <v/>
      </c>
      <c r="E1246" s="11" t="str">
        <f t="shared" si="102"/>
        <v/>
      </c>
      <c r="F1246" s="11" t="str">
        <f t="shared" si="103"/>
        <v/>
      </c>
      <c r="G1246" s="10" t="str">
        <v/>
      </c>
      <c r="H1246" s="11" t="str">
        <v/>
      </c>
      <c r="I1246" s="11" t="str">
        <v/>
      </c>
    </row>
    <row r="1247" spans="2:9">
      <c r="B1247" s="11" t="str">
        <f t="shared" si="101"/>
        <v/>
      </c>
      <c r="C1247" s="11" t="str">
        <f t="shared" si="104"/>
        <v/>
      </c>
      <c r="D1247" s="11" t="str">
        <f t="shared" si="105"/>
        <v/>
      </c>
      <c r="E1247" s="11" t="str">
        <f t="shared" si="102"/>
        <v/>
      </c>
      <c r="F1247" s="11" t="str">
        <f t="shared" si="103"/>
        <v/>
      </c>
      <c r="G1247" s="10" t="str">
        <v/>
      </c>
      <c r="H1247" s="11" t="str">
        <v/>
      </c>
      <c r="I1247" s="11" t="str">
        <v/>
      </c>
    </row>
    <row r="1248" spans="2:9">
      <c r="B1248" s="11" t="str">
        <f t="shared" si="101"/>
        <v/>
      </c>
      <c r="C1248" s="11" t="str">
        <f t="shared" si="104"/>
        <v/>
      </c>
      <c r="D1248" s="11" t="str">
        <f t="shared" si="105"/>
        <v/>
      </c>
      <c r="E1248" s="11" t="str">
        <f t="shared" si="102"/>
        <v/>
      </c>
      <c r="F1248" s="11" t="str">
        <f t="shared" si="103"/>
        <v/>
      </c>
      <c r="G1248" s="10" t="str">
        <v/>
      </c>
      <c r="H1248" s="11" t="str">
        <v/>
      </c>
      <c r="I1248" s="11" t="str">
        <v/>
      </c>
    </row>
    <row r="1249" spans="2:9">
      <c r="B1249" s="11" t="str">
        <f t="shared" si="101"/>
        <v/>
      </c>
      <c r="C1249" s="11" t="str">
        <f t="shared" si="104"/>
        <v/>
      </c>
      <c r="D1249" s="11" t="str">
        <f t="shared" si="105"/>
        <v/>
      </c>
      <c r="E1249" s="11" t="str">
        <f t="shared" si="102"/>
        <v/>
      </c>
      <c r="F1249" s="11" t="str">
        <f t="shared" si="103"/>
        <v/>
      </c>
      <c r="G1249" s="10" t="str">
        <v/>
      </c>
      <c r="H1249" s="11" t="str">
        <v/>
      </c>
      <c r="I1249" s="11" t="str">
        <v/>
      </c>
    </row>
    <row r="1250" spans="2:9">
      <c r="B1250" s="11" t="str">
        <f t="shared" si="101"/>
        <v/>
      </c>
      <c r="C1250" s="11" t="str">
        <f t="shared" si="104"/>
        <v/>
      </c>
      <c r="D1250" s="11" t="str">
        <f t="shared" si="105"/>
        <v/>
      </c>
      <c r="E1250" s="11" t="str">
        <f t="shared" si="102"/>
        <v/>
      </c>
      <c r="F1250" s="11" t="str">
        <f t="shared" si="103"/>
        <v/>
      </c>
      <c r="G1250" s="10" t="str">
        <v/>
      </c>
      <c r="H1250" s="11" t="str">
        <v/>
      </c>
      <c r="I1250" s="11" t="str">
        <v/>
      </c>
    </row>
    <row r="1251" spans="2:9">
      <c r="B1251" s="11" t="str">
        <f t="shared" si="101"/>
        <v/>
      </c>
      <c r="C1251" s="11" t="str">
        <f t="shared" si="104"/>
        <v/>
      </c>
      <c r="D1251" s="11" t="str">
        <f t="shared" si="105"/>
        <v/>
      </c>
      <c r="E1251" s="11" t="str">
        <f t="shared" si="102"/>
        <v/>
      </c>
      <c r="F1251" s="11" t="str">
        <f t="shared" si="103"/>
        <v/>
      </c>
      <c r="G1251" s="10" t="str">
        <v/>
      </c>
      <c r="H1251" s="11" t="str">
        <v/>
      </c>
      <c r="I1251" s="11" t="str">
        <v/>
      </c>
    </row>
    <row r="1252" spans="2:9">
      <c r="B1252" s="11" t="str">
        <f t="shared" si="101"/>
        <v/>
      </c>
      <c r="C1252" s="11" t="str">
        <f t="shared" si="104"/>
        <v/>
      </c>
      <c r="D1252" s="11" t="str">
        <f t="shared" si="105"/>
        <v/>
      </c>
      <c r="E1252" s="11" t="str">
        <f t="shared" si="102"/>
        <v/>
      </c>
      <c r="F1252" s="11" t="str">
        <f t="shared" si="103"/>
        <v/>
      </c>
      <c r="G1252" s="10" t="str">
        <v/>
      </c>
      <c r="H1252" s="11" t="str">
        <v/>
      </c>
      <c r="I1252" s="11" t="str">
        <v/>
      </c>
    </row>
    <row r="1253" spans="2:9">
      <c r="B1253" s="11" t="str">
        <f t="shared" si="101"/>
        <v/>
      </c>
      <c r="C1253" s="11" t="str">
        <f t="shared" si="104"/>
        <v/>
      </c>
      <c r="D1253" s="11" t="str">
        <f t="shared" si="105"/>
        <v/>
      </c>
      <c r="E1253" s="11" t="str">
        <f t="shared" si="102"/>
        <v/>
      </c>
      <c r="F1253" s="11" t="str">
        <f t="shared" si="103"/>
        <v/>
      </c>
      <c r="G1253" s="10" t="str">
        <v/>
      </c>
      <c r="H1253" s="11" t="str">
        <v/>
      </c>
      <c r="I1253" s="11" t="str">
        <v/>
      </c>
    </row>
    <row r="1254" spans="2:9">
      <c r="B1254" s="11" t="str">
        <f t="shared" si="101"/>
        <v/>
      </c>
      <c r="C1254" s="11" t="str">
        <f t="shared" si="104"/>
        <v/>
      </c>
      <c r="D1254" s="11" t="str">
        <f t="shared" si="105"/>
        <v/>
      </c>
      <c r="E1254" s="11" t="str">
        <f t="shared" si="102"/>
        <v/>
      </c>
      <c r="F1254" s="11" t="str">
        <f t="shared" si="103"/>
        <v/>
      </c>
      <c r="G1254" s="10" t="str">
        <v/>
      </c>
      <c r="H1254" s="11" t="str">
        <v/>
      </c>
      <c r="I1254" s="11" t="str">
        <v/>
      </c>
    </row>
    <row r="1255" spans="2:9">
      <c r="B1255" s="11" t="str">
        <f t="shared" si="101"/>
        <v/>
      </c>
      <c r="C1255" s="11" t="str">
        <f t="shared" si="104"/>
        <v/>
      </c>
      <c r="D1255" s="11" t="str">
        <f t="shared" si="105"/>
        <v/>
      </c>
      <c r="E1255" s="11" t="str">
        <f t="shared" si="102"/>
        <v/>
      </c>
      <c r="F1255" s="11" t="str">
        <f t="shared" si="103"/>
        <v/>
      </c>
      <c r="G1255" s="10" t="str">
        <v/>
      </c>
      <c r="H1255" s="11" t="str">
        <v/>
      </c>
      <c r="I1255" s="11" t="str">
        <v/>
      </c>
    </row>
    <row r="1256" spans="2:9">
      <c r="B1256" s="11" t="str">
        <f t="shared" si="101"/>
        <v/>
      </c>
      <c r="C1256" s="11" t="str">
        <f t="shared" si="104"/>
        <v/>
      </c>
      <c r="D1256" s="11" t="str">
        <f t="shared" si="105"/>
        <v/>
      </c>
      <c r="E1256" s="11" t="str">
        <f t="shared" si="102"/>
        <v/>
      </c>
      <c r="F1256" s="11" t="str">
        <f t="shared" si="103"/>
        <v/>
      </c>
      <c r="G1256" s="10" t="str">
        <v/>
      </c>
      <c r="H1256" s="11" t="str">
        <v/>
      </c>
      <c r="I1256" s="11" t="str">
        <v/>
      </c>
    </row>
    <row r="1257" spans="2:9">
      <c r="B1257" s="11" t="str">
        <f t="shared" si="101"/>
        <v/>
      </c>
      <c r="C1257" s="11" t="str">
        <f t="shared" si="104"/>
        <v/>
      </c>
      <c r="D1257" s="11" t="str">
        <f t="shared" si="105"/>
        <v/>
      </c>
      <c r="E1257" s="11" t="str">
        <f t="shared" si="102"/>
        <v/>
      </c>
      <c r="F1257" s="11" t="str">
        <f t="shared" si="103"/>
        <v/>
      </c>
      <c r="G1257" s="10" t="str">
        <v/>
      </c>
      <c r="H1257" s="11" t="str">
        <v/>
      </c>
      <c r="I1257" s="11" t="str">
        <v/>
      </c>
    </row>
    <row r="1258" spans="2:9">
      <c r="B1258" s="11" t="str">
        <f t="shared" si="101"/>
        <v/>
      </c>
      <c r="C1258" s="11" t="str">
        <f t="shared" si="104"/>
        <v/>
      </c>
      <c r="D1258" s="11" t="str">
        <f t="shared" si="105"/>
        <v/>
      </c>
      <c r="E1258" s="11" t="str">
        <f t="shared" si="102"/>
        <v/>
      </c>
      <c r="F1258" s="11" t="str">
        <f t="shared" si="103"/>
        <v/>
      </c>
      <c r="G1258" s="10" t="str">
        <v/>
      </c>
      <c r="H1258" s="11" t="str">
        <v/>
      </c>
      <c r="I1258" s="11" t="str">
        <v/>
      </c>
    </row>
    <row r="1259" spans="2:9">
      <c r="B1259" s="11" t="str">
        <f t="shared" si="101"/>
        <v/>
      </c>
      <c r="C1259" s="11" t="str">
        <f t="shared" si="104"/>
        <v/>
      </c>
      <c r="D1259" s="11" t="str">
        <f t="shared" si="105"/>
        <v/>
      </c>
      <c r="E1259" s="11" t="str">
        <f t="shared" si="102"/>
        <v/>
      </c>
      <c r="F1259" s="11" t="str">
        <f t="shared" si="103"/>
        <v/>
      </c>
      <c r="G1259" s="10" t="str">
        <v/>
      </c>
      <c r="H1259" s="11" t="str">
        <v/>
      </c>
      <c r="I1259" s="11" t="str">
        <v/>
      </c>
    </row>
    <row r="1260" spans="2:9">
      <c r="B1260" s="11" t="str">
        <f t="shared" si="101"/>
        <v/>
      </c>
      <c r="C1260" s="11" t="str">
        <f t="shared" si="104"/>
        <v/>
      </c>
      <c r="D1260" s="11" t="str">
        <f t="shared" si="105"/>
        <v/>
      </c>
      <c r="E1260" s="11" t="str">
        <f t="shared" si="102"/>
        <v/>
      </c>
      <c r="F1260" s="11" t="str">
        <f t="shared" si="103"/>
        <v/>
      </c>
      <c r="G1260" s="10" t="str">
        <v/>
      </c>
      <c r="H1260" s="11" t="str">
        <v/>
      </c>
      <c r="I1260" s="11" t="str">
        <v/>
      </c>
    </row>
    <row r="1261" spans="2:9">
      <c r="B1261" s="11" t="str">
        <f t="shared" si="101"/>
        <v/>
      </c>
      <c r="C1261" s="11" t="str">
        <f t="shared" si="104"/>
        <v/>
      </c>
      <c r="D1261" s="11" t="str">
        <f t="shared" si="105"/>
        <v/>
      </c>
      <c r="E1261" s="11" t="str">
        <f t="shared" si="102"/>
        <v/>
      </c>
      <c r="F1261" s="11" t="str">
        <f t="shared" si="103"/>
        <v/>
      </c>
      <c r="G1261" s="10" t="str">
        <v/>
      </c>
      <c r="H1261" s="11" t="str">
        <v/>
      </c>
      <c r="I1261" s="11" t="str">
        <v/>
      </c>
    </row>
    <row r="1262" spans="2:9">
      <c r="B1262" s="11" t="str">
        <f t="shared" si="101"/>
        <v/>
      </c>
      <c r="C1262" s="11" t="str">
        <f t="shared" si="104"/>
        <v/>
      </c>
      <c r="D1262" s="11" t="str">
        <f t="shared" si="105"/>
        <v/>
      </c>
      <c r="E1262" s="11" t="str">
        <f t="shared" si="102"/>
        <v/>
      </c>
      <c r="F1262" s="11" t="str">
        <f t="shared" si="103"/>
        <v/>
      </c>
      <c r="G1262" s="10" t="str">
        <v/>
      </c>
      <c r="H1262" s="11" t="str">
        <v/>
      </c>
      <c r="I1262" s="11" t="str">
        <v/>
      </c>
    </row>
    <row r="1263" spans="2:9">
      <c r="B1263" s="11" t="str">
        <f t="shared" si="101"/>
        <v/>
      </c>
      <c r="C1263" s="11" t="str">
        <f t="shared" si="104"/>
        <v/>
      </c>
      <c r="D1263" s="11" t="str">
        <f t="shared" si="105"/>
        <v/>
      </c>
      <c r="E1263" s="11" t="str">
        <f t="shared" si="102"/>
        <v/>
      </c>
      <c r="F1263" s="11" t="str">
        <f t="shared" si="103"/>
        <v/>
      </c>
      <c r="G1263" s="10" t="str">
        <v/>
      </c>
      <c r="H1263" s="11" t="str">
        <v/>
      </c>
      <c r="I1263" s="11" t="str">
        <v/>
      </c>
    </row>
    <row r="1264" spans="2:9">
      <c r="B1264" s="11" t="str">
        <f t="shared" si="101"/>
        <v/>
      </c>
      <c r="C1264" s="11" t="str">
        <f t="shared" si="104"/>
        <v/>
      </c>
      <c r="D1264" s="11" t="str">
        <f t="shared" si="105"/>
        <v/>
      </c>
      <c r="E1264" s="11" t="str">
        <f t="shared" si="102"/>
        <v/>
      </c>
      <c r="F1264" s="11" t="str">
        <f t="shared" si="103"/>
        <v/>
      </c>
      <c r="G1264" s="10" t="str">
        <v/>
      </c>
      <c r="H1264" s="11" t="str">
        <v/>
      </c>
      <c r="I1264" s="11" t="str">
        <v/>
      </c>
    </row>
    <row r="1265" spans="2:9">
      <c r="B1265" s="11" t="str">
        <f t="shared" si="101"/>
        <v/>
      </c>
      <c r="C1265" s="11" t="str">
        <f t="shared" si="104"/>
        <v/>
      </c>
      <c r="D1265" s="11" t="str">
        <f t="shared" si="105"/>
        <v/>
      </c>
      <c r="E1265" s="11" t="str">
        <f t="shared" si="102"/>
        <v/>
      </c>
      <c r="F1265" s="11" t="str">
        <f t="shared" si="103"/>
        <v/>
      </c>
      <c r="G1265" s="10" t="str">
        <v/>
      </c>
      <c r="H1265" s="11" t="str">
        <v/>
      </c>
      <c r="I1265" s="11" t="str">
        <v/>
      </c>
    </row>
    <row r="1266" spans="2:9">
      <c r="B1266" s="11" t="str">
        <f t="shared" si="101"/>
        <v/>
      </c>
      <c r="C1266" s="11" t="str">
        <f t="shared" si="104"/>
        <v/>
      </c>
      <c r="D1266" s="11" t="str">
        <f t="shared" si="105"/>
        <v/>
      </c>
      <c r="E1266" s="11" t="str">
        <f t="shared" si="102"/>
        <v/>
      </c>
      <c r="F1266" s="11" t="str">
        <f t="shared" si="103"/>
        <v/>
      </c>
      <c r="G1266" s="10" t="str">
        <v/>
      </c>
      <c r="H1266" s="11" t="str">
        <v/>
      </c>
      <c r="I1266" s="11" t="str">
        <v/>
      </c>
    </row>
    <row r="1267" spans="2:9">
      <c r="B1267" s="11" t="str">
        <f t="shared" si="101"/>
        <v/>
      </c>
      <c r="C1267" s="11" t="str">
        <f t="shared" si="104"/>
        <v/>
      </c>
      <c r="D1267" s="11" t="str">
        <f t="shared" si="105"/>
        <v/>
      </c>
      <c r="E1267" s="11" t="str">
        <f t="shared" si="102"/>
        <v/>
      </c>
      <c r="F1267" s="11" t="str">
        <f t="shared" si="103"/>
        <v/>
      </c>
      <c r="G1267" s="10" t="str">
        <v/>
      </c>
      <c r="H1267" s="11" t="str">
        <v/>
      </c>
      <c r="I1267" s="11" t="str">
        <v/>
      </c>
    </row>
    <row r="1268" spans="2:9">
      <c r="B1268" s="11" t="str">
        <f t="shared" si="101"/>
        <v/>
      </c>
      <c r="C1268" s="11" t="str">
        <f t="shared" si="104"/>
        <v/>
      </c>
      <c r="D1268" s="11" t="str">
        <f t="shared" si="105"/>
        <v/>
      </c>
      <c r="E1268" s="11" t="str">
        <f t="shared" si="102"/>
        <v/>
      </c>
      <c r="F1268" s="11" t="str">
        <f t="shared" si="103"/>
        <v/>
      </c>
      <c r="G1268" s="10" t="str">
        <v/>
      </c>
      <c r="H1268" s="11" t="str">
        <v/>
      </c>
      <c r="I1268" s="11" t="str">
        <v/>
      </c>
    </row>
    <row r="1269" spans="2:9">
      <c r="B1269" s="11" t="str">
        <f t="shared" si="101"/>
        <v/>
      </c>
      <c r="C1269" s="11" t="str">
        <f t="shared" si="104"/>
        <v/>
      </c>
      <c r="D1269" s="11" t="str">
        <f t="shared" si="105"/>
        <v/>
      </c>
      <c r="E1269" s="11" t="str">
        <f t="shared" si="102"/>
        <v/>
      </c>
      <c r="F1269" s="11" t="str">
        <f t="shared" si="103"/>
        <v/>
      </c>
      <c r="G1269" s="10" t="str">
        <v/>
      </c>
      <c r="H1269" s="11" t="str">
        <v/>
      </c>
      <c r="I1269" s="11" t="str">
        <v/>
      </c>
    </row>
    <row r="1270" spans="2:9">
      <c r="B1270" s="11" t="str">
        <f t="shared" si="101"/>
        <v/>
      </c>
      <c r="C1270" s="11" t="str">
        <f t="shared" si="104"/>
        <v/>
      </c>
      <c r="D1270" s="11" t="str">
        <f t="shared" si="105"/>
        <v/>
      </c>
      <c r="E1270" s="11" t="str">
        <f t="shared" si="102"/>
        <v/>
      </c>
      <c r="F1270" s="11" t="str">
        <f t="shared" si="103"/>
        <v/>
      </c>
      <c r="G1270" s="10" t="str">
        <v/>
      </c>
      <c r="H1270" s="11" t="str">
        <v/>
      </c>
      <c r="I1270" s="11" t="str">
        <v/>
      </c>
    </row>
    <row r="1271" spans="2:9">
      <c r="B1271" s="11" t="str">
        <f t="shared" si="101"/>
        <v/>
      </c>
      <c r="C1271" s="11" t="str">
        <f t="shared" si="104"/>
        <v/>
      </c>
      <c r="D1271" s="11" t="str">
        <f t="shared" si="105"/>
        <v/>
      </c>
      <c r="E1271" s="11" t="str">
        <f t="shared" si="102"/>
        <v/>
      </c>
      <c r="F1271" s="11" t="str">
        <f t="shared" si="103"/>
        <v/>
      </c>
      <c r="G1271" s="10" t="str">
        <v/>
      </c>
      <c r="H1271" s="11" t="str">
        <v/>
      </c>
      <c r="I1271" s="11" t="str">
        <v/>
      </c>
    </row>
    <row r="1272" spans="2:9">
      <c r="B1272" s="11" t="str">
        <f t="shared" si="101"/>
        <v/>
      </c>
      <c r="C1272" s="11" t="str">
        <f t="shared" si="104"/>
        <v/>
      </c>
      <c r="D1272" s="11" t="str">
        <f t="shared" si="105"/>
        <v/>
      </c>
      <c r="E1272" s="11" t="str">
        <f t="shared" si="102"/>
        <v/>
      </c>
      <c r="F1272" s="11" t="str">
        <f t="shared" si="103"/>
        <v/>
      </c>
      <c r="G1272" s="10" t="str">
        <v/>
      </c>
      <c r="H1272" s="11" t="str">
        <v/>
      </c>
      <c r="I1272" s="11" t="str">
        <v/>
      </c>
    </row>
    <row r="1273" spans="2:9">
      <c r="B1273" s="11" t="str">
        <f t="shared" si="101"/>
        <v/>
      </c>
      <c r="C1273" s="11" t="str">
        <f t="shared" si="104"/>
        <v/>
      </c>
      <c r="D1273" s="11" t="str">
        <f t="shared" si="105"/>
        <v/>
      </c>
      <c r="E1273" s="11" t="str">
        <f t="shared" si="102"/>
        <v/>
      </c>
      <c r="F1273" s="11" t="str">
        <f t="shared" si="103"/>
        <v/>
      </c>
      <c r="G1273" s="10" t="str">
        <v/>
      </c>
      <c r="H1273" s="11" t="str">
        <v/>
      </c>
      <c r="I1273" s="11" t="str">
        <v/>
      </c>
    </row>
    <row r="1274" spans="2:9">
      <c r="B1274" s="11" t="str">
        <f t="shared" si="101"/>
        <v/>
      </c>
      <c r="C1274" s="11" t="str">
        <f t="shared" si="104"/>
        <v/>
      </c>
      <c r="D1274" s="11" t="str">
        <f t="shared" si="105"/>
        <v/>
      </c>
      <c r="E1274" s="11" t="str">
        <f t="shared" si="102"/>
        <v/>
      </c>
      <c r="F1274" s="11" t="str">
        <f t="shared" si="103"/>
        <v/>
      </c>
      <c r="G1274" s="10" t="str">
        <v/>
      </c>
      <c r="H1274" s="11" t="str">
        <v/>
      </c>
      <c r="I1274" s="11" t="str">
        <v/>
      </c>
    </row>
    <row r="1275" spans="2:9">
      <c r="B1275" s="11" t="str">
        <f t="shared" si="101"/>
        <v/>
      </c>
      <c r="C1275" s="11" t="str">
        <f t="shared" si="104"/>
        <v/>
      </c>
      <c r="D1275" s="11" t="str">
        <f t="shared" si="105"/>
        <v/>
      </c>
      <c r="E1275" s="11" t="str">
        <f t="shared" si="102"/>
        <v/>
      </c>
      <c r="F1275" s="11" t="str">
        <f t="shared" si="103"/>
        <v/>
      </c>
      <c r="G1275" s="10" t="str">
        <v/>
      </c>
      <c r="H1275" s="11" t="str">
        <v/>
      </c>
      <c r="I1275" s="11" t="str">
        <v/>
      </c>
    </row>
    <row r="1276" spans="2:9">
      <c r="B1276" s="11" t="str">
        <f t="shared" si="101"/>
        <v/>
      </c>
      <c r="C1276" s="11" t="str">
        <f t="shared" si="104"/>
        <v/>
      </c>
      <c r="D1276" s="11" t="str">
        <f t="shared" si="105"/>
        <v/>
      </c>
      <c r="E1276" s="11" t="str">
        <f t="shared" si="102"/>
        <v/>
      </c>
      <c r="F1276" s="11" t="str">
        <f t="shared" si="103"/>
        <v/>
      </c>
      <c r="G1276" s="10" t="str">
        <v/>
      </c>
      <c r="H1276" s="11" t="str">
        <v/>
      </c>
      <c r="I1276" s="11" t="str">
        <v/>
      </c>
    </row>
    <row r="1277" spans="2:9">
      <c r="B1277" s="11" t="str">
        <f t="shared" si="101"/>
        <v/>
      </c>
      <c r="C1277" s="11" t="str">
        <f t="shared" si="104"/>
        <v/>
      </c>
      <c r="D1277" s="11" t="str">
        <f t="shared" si="105"/>
        <v/>
      </c>
      <c r="E1277" s="11" t="str">
        <f t="shared" si="102"/>
        <v/>
      </c>
      <c r="F1277" s="11" t="str">
        <f t="shared" si="103"/>
        <v/>
      </c>
      <c r="G1277" s="10" t="str">
        <v/>
      </c>
      <c r="H1277" s="11" t="str">
        <v/>
      </c>
      <c r="I1277" s="11" t="str">
        <v/>
      </c>
    </row>
    <row r="1278" spans="2:9">
      <c r="B1278" s="11" t="str">
        <f t="shared" si="101"/>
        <v/>
      </c>
      <c r="C1278" s="11" t="str">
        <f t="shared" si="104"/>
        <v/>
      </c>
      <c r="D1278" s="11" t="str">
        <f t="shared" si="105"/>
        <v/>
      </c>
      <c r="E1278" s="11" t="str">
        <f t="shared" si="102"/>
        <v/>
      </c>
      <c r="F1278" s="11" t="str">
        <f t="shared" si="103"/>
        <v/>
      </c>
      <c r="G1278" s="10" t="str">
        <v/>
      </c>
      <c r="H1278" s="11" t="str">
        <v/>
      </c>
      <c r="I1278" s="11" t="str">
        <v/>
      </c>
    </row>
    <row r="1279" spans="2:9">
      <c r="B1279" s="11" t="str">
        <f t="shared" si="101"/>
        <v/>
      </c>
      <c r="C1279" s="11" t="str">
        <f t="shared" si="104"/>
        <v/>
      </c>
      <c r="D1279" s="11" t="str">
        <f t="shared" si="105"/>
        <v/>
      </c>
      <c r="E1279" s="11" t="str">
        <f t="shared" si="102"/>
        <v/>
      </c>
      <c r="F1279" s="11" t="str">
        <f t="shared" si="103"/>
        <v/>
      </c>
      <c r="G1279" s="10" t="str">
        <v/>
      </c>
      <c r="H1279" s="11" t="str">
        <v/>
      </c>
      <c r="I1279" s="11" t="str">
        <v/>
      </c>
    </row>
    <row r="1280" spans="2:9">
      <c r="B1280" s="11" t="str">
        <f t="shared" si="101"/>
        <v/>
      </c>
      <c r="C1280" s="11" t="str">
        <f t="shared" si="104"/>
        <v/>
      </c>
      <c r="D1280" s="11" t="str">
        <f t="shared" si="105"/>
        <v/>
      </c>
      <c r="E1280" s="11" t="str">
        <f t="shared" si="102"/>
        <v/>
      </c>
      <c r="F1280" s="11" t="str">
        <f t="shared" si="103"/>
        <v/>
      </c>
      <c r="G1280" s="10" t="str">
        <v/>
      </c>
      <c r="H1280" s="11" t="str">
        <v/>
      </c>
      <c r="I1280" s="11" t="str">
        <v/>
      </c>
    </row>
    <row r="1281" spans="2:9">
      <c r="B1281" s="11" t="str">
        <f t="shared" ref="B1281:B1344" si="106">IFERROR(IF(FIND(" ",A1281)=6,IF(IFERROR(FIND(" PB",A1281),"")&lt;&gt;"","артикул",IF(IFERROR(FIND(" CRN",A1281),"")&lt;&gt;"","артикул","")),""),"")</f>
        <v/>
      </c>
      <c r="C1281" s="11" t="str">
        <f t="shared" si="104"/>
        <v/>
      </c>
      <c r="D1281" s="11" t="str">
        <f t="shared" si="105"/>
        <v/>
      </c>
      <c r="E1281" s="11" t="str">
        <f t="shared" si="102"/>
        <v/>
      </c>
      <c r="F1281" s="11" t="str">
        <f t="shared" si="103"/>
        <v/>
      </c>
      <c r="G1281" s="10" t="str">
        <v/>
      </c>
      <c r="H1281" s="11" t="str">
        <v/>
      </c>
      <c r="I1281" s="11" t="str">
        <v/>
      </c>
    </row>
    <row r="1282" spans="2:9">
      <c r="B1282" s="11" t="str">
        <f t="shared" si="106"/>
        <v/>
      </c>
      <c r="C1282" s="11" t="str">
        <f t="shared" si="104"/>
        <v/>
      </c>
      <c r="D1282" s="11" t="str">
        <f t="shared" si="105"/>
        <v/>
      </c>
      <c r="E1282" s="11" t="str">
        <f t="shared" ref="E1282:E1345" si="107" xml:space="preserve">
IF(B1282="Артикул",
IF(
AND(RIGHT(A1283,1)="%",
RIGHT(A1284,1)="%",
RIGHT(A1285,1)="%",
RIGHT(A1286,1)="%"),MID(A1287,FIND(" ",A1287),50),
IF(
AND(RIGHT(A1283,1)="%",
RIGHT(A1284,1)="%",
RIGHT(A1285,1)="%"),MID(A1286,FIND(" ",A1286),50),
IF(
AND(RIGHT(A1283,1)="%",
RIGHT(A1284,1)="%"),
MID(A1285,FIND(" ",A1285),50),
IF(
RIGHT(A1283,1)="%",
MID(A1284,FIND(" ",A1284),50),"")))),"")</f>
        <v/>
      </c>
      <c r="F1282" s="11" t="str">
        <f t="shared" ref="F1282:F1345" si="108">IFERROR(
IF(
AND(LEFT(A1282,8)="Discount",FIND("%",A1282)&gt;0),
MID(A1282,
FIND(" ",A1282),
FIND("%",A1282)-FIND(" ",A1282))
*-1,""),"")</f>
        <v/>
      </c>
      <c r="G1282" s="10" t="str">
        <v/>
      </c>
      <c r="H1282" s="11" t="str">
        <v/>
      </c>
      <c r="I1282" s="11" t="str">
        <v/>
      </c>
    </row>
    <row r="1283" spans="2:9">
      <c r="B1283" s="11" t="str">
        <f t="shared" si="106"/>
        <v/>
      </c>
      <c r="C1283" s="11" t="str">
        <f t="shared" si="104"/>
        <v/>
      </c>
      <c r="D1283" s="11" t="str">
        <f t="shared" si="105"/>
        <v/>
      </c>
      <c r="E1283" s="11" t="str">
        <f t="shared" si="107"/>
        <v/>
      </c>
      <c r="F1283" s="11" t="str">
        <f t="shared" si="108"/>
        <v/>
      </c>
      <c r="G1283" s="10" t="str">
        <v/>
      </c>
      <c r="H1283" s="11" t="str">
        <v/>
      </c>
      <c r="I1283" s="11" t="str">
        <v/>
      </c>
    </row>
    <row r="1284" spans="2:9">
      <c r="B1284" s="11" t="str">
        <f t="shared" si="106"/>
        <v/>
      </c>
      <c r="C1284" s="11" t="str">
        <f t="shared" si="104"/>
        <v/>
      </c>
      <c r="D1284" s="11" t="str">
        <f t="shared" si="105"/>
        <v/>
      </c>
      <c r="E1284" s="11" t="str">
        <f t="shared" si="107"/>
        <v/>
      </c>
      <c r="F1284" s="11" t="str">
        <f t="shared" si="108"/>
        <v/>
      </c>
      <c r="G1284" s="10" t="str">
        <v/>
      </c>
      <c r="H1284" s="11" t="str">
        <v/>
      </c>
      <c r="I1284" s="11" t="str">
        <v/>
      </c>
    </row>
    <row r="1285" spans="2:9">
      <c r="B1285" s="11" t="str">
        <f t="shared" si="106"/>
        <v/>
      </c>
      <c r="C1285" s="11" t="str">
        <f t="shared" si="104"/>
        <v/>
      </c>
      <c r="D1285" s="11" t="str">
        <f t="shared" si="105"/>
        <v/>
      </c>
      <c r="E1285" s="11" t="str">
        <f t="shared" si="107"/>
        <v/>
      </c>
      <c r="F1285" s="11" t="str">
        <f t="shared" si="108"/>
        <v/>
      </c>
      <c r="G1285" s="10" t="str">
        <v/>
      </c>
      <c r="H1285" s="11" t="str">
        <v/>
      </c>
      <c r="I1285" s="11" t="str">
        <v/>
      </c>
    </row>
    <row r="1286" spans="2:9">
      <c r="B1286" s="11" t="str">
        <f t="shared" si="106"/>
        <v/>
      </c>
      <c r="C1286" s="11" t="str">
        <f t="shared" si="104"/>
        <v/>
      </c>
      <c r="D1286" s="11" t="str">
        <f t="shared" si="105"/>
        <v/>
      </c>
      <c r="E1286" s="11" t="str">
        <f t="shared" si="107"/>
        <v/>
      </c>
      <c r="F1286" s="11" t="str">
        <f t="shared" si="108"/>
        <v/>
      </c>
      <c r="G1286" s="10" t="str">
        <v/>
      </c>
      <c r="H1286" s="11" t="str">
        <v/>
      </c>
      <c r="I1286" s="11" t="str">
        <v/>
      </c>
    </row>
    <row r="1287" spans="2:9">
      <c r="B1287" s="11" t="str">
        <f t="shared" si="106"/>
        <v/>
      </c>
      <c r="C1287" s="11" t="str">
        <f t="shared" si="104"/>
        <v/>
      </c>
      <c r="D1287" s="11" t="str">
        <f t="shared" si="105"/>
        <v/>
      </c>
      <c r="E1287" s="11" t="str">
        <f t="shared" si="107"/>
        <v/>
      </c>
      <c r="F1287" s="11" t="str">
        <f t="shared" si="108"/>
        <v/>
      </c>
      <c r="G1287" s="10" t="str">
        <v/>
      </c>
      <c r="H1287" s="11" t="str">
        <v/>
      </c>
      <c r="I1287" s="11" t="str">
        <v/>
      </c>
    </row>
    <row r="1288" spans="2:9">
      <c r="B1288" s="11" t="str">
        <f t="shared" si="106"/>
        <v/>
      </c>
      <c r="C1288" s="11" t="str">
        <f t="shared" si="104"/>
        <v/>
      </c>
      <c r="D1288" s="11" t="str">
        <f t="shared" si="105"/>
        <v/>
      </c>
      <c r="E1288" s="11" t="str">
        <f t="shared" si="107"/>
        <v/>
      </c>
      <c r="F1288" s="11" t="str">
        <f t="shared" si="108"/>
        <v/>
      </c>
      <c r="G1288" s="10" t="str">
        <v/>
      </c>
      <c r="H1288" s="11" t="str">
        <v/>
      </c>
      <c r="I1288" s="11" t="str">
        <v/>
      </c>
    </row>
    <row r="1289" spans="2:9">
      <c r="B1289" s="11" t="str">
        <f t="shared" si="106"/>
        <v/>
      </c>
      <c r="C1289" s="11" t="str">
        <f t="shared" si="104"/>
        <v/>
      </c>
      <c r="D1289" s="11" t="str">
        <f t="shared" si="105"/>
        <v/>
      </c>
      <c r="E1289" s="11" t="str">
        <f t="shared" si="107"/>
        <v/>
      </c>
      <c r="F1289" s="11" t="str">
        <f t="shared" si="108"/>
        <v/>
      </c>
      <c r="G1289" s="10" t="str">
        <v/>
      </c>
      <c r="H1289" s="11" t="str">
        <v/>
      </c>
      <c r="I1289" s="11" t="str">
        <v/>
      </c>
    </row>
    <row r="1290" spans="2:9">
      <c r="B1290" s="11" t="str">
        <f t="shared" si="106"/>
        <v/>
      </c>
      <c r="C1290" s="11" t="str">
        <f t="shared" si="104"/>
        <v/>
      </c>
      <c r="D1290" s="11" t="str">
        <f t="shared" si="105"/>
        <v/>
      </c>
      <c r="E1290" s="11" t="str">
        <f t="shared" si="107"/>
        <v/>
      </c>
      <c r="F1290" s="11" t="str">
        <f t="shared" si="108"/>
        <v/>
      </c>
      <c r="G1290" s="10" t="str">
        <v/>
      </c>
      <c r="H1290" s="11" t="str">
        <v/>
      </c>
      <c r="I1290" s="11" t="str">
        <v/>
      </c>
    </row>
    <row r="1291" spans="2:9">
      <c r="B1291" s="11" t="str">
        <f t="shared" si="106"/>
        <v/>
      </c>
      <c r="C1291" s="11" t="str">
        <f t="shared" si="104"/>
        <v/>
      </c>
      <c r="D1291" s="11" t="str">
        <f t="shared" si="105"/>
        <v/>
      </c>
      <c r="E1291" s="11" t="str">
        <f t="shared" si="107"/>
        <v/>
      </c>
      <c r="F1291" s="11" t="str">
        <f t="shared" si="108"/>
        <v/>
      </c>
      <c r="G1291" s="10" t="str">
        <v/>
      </c>
      <c r="H1291" s="11" t="str">
        <v/>
      </c>
      <c r="I1291" s="11" t="str">
        <v/>
      </c>
    </row>
    <row r="1292" spans="2:9">
      <c r="B1292" s="11" t="str">
        <f t="shared" si="106"/>
        <v/>
      </c>
      <c r="C1292" s="11" t="str">
        <f t="shared" si="104"/>
        <v/>
      </c>
      <c r="D1292" s="11" t="str">
        <f t="shared" si="105"/>
        <v/>
      </c>
      <c r="E1292" s="11" t="str">
        <f t="shared" si="107"/>
        <v/>
      </c>
      <c r="F1292" s="11" t="str">
        <f t="shared" si="108"/>
        <v/>
      </c>
      <c r="G1292" s="10" t="str">
        <v/>
      </c>
      <c r="H1292" s="11" t="str">
        <v/>
      </c>
      <c r="I1292" s="11" t="str">
        <v/>
      </c>
    </row>
    <row r="1293" spans="2:9">
      <c r="B1293" s="11" t="str">
        <f t="shared" si="106"/>
        <v/>
      </c>
      <c r="C1293" s="11" t="str">
        <f t="shared" ref="C1293:C1356" si="109">IF(B1293="артикул",A1293,"")</f>
        <v/>
      </c>
      <c r="D1293" s="11" t="str">
        <f t="shared" ref="D1293:D1356" si="110">IF(B1293="артикул",A1294,"")</f>
        <v/>
      </c>
      <c r="E1293" s="11" t="str">
        <f t="shared" si="107"/>
        <v/>
      </c>
      <c r="F1293" s="11" t="str">
        <f t="shared" si="108"/>
        <v/>
      </c>
      <c r="G1293" s="10" t="str">
        <v/>
      </c>
      <c r="H1293" s="11" t="str">
        <v/>
      </c>
      <c r="I1293" s="11" t="str">
        <v/>
      </c>
    </row>
    <row r="1294" spans="2:9">
      <c r="B1294" s="11" t="str">
        <f t="shared" si="106"/>
        <v/>
      </c>
      <c r="C1294" s="11" t="str">
        <f t="shared" si="109"/>
        <v/>
      </c>
      <c r="D1294" s="11" t="str">
        <f t="shared" si="110"/>
        <v/>
      </c>
      <c r="E1294" s="11" t="str">
        <f t="shared" si="107"/>
        <v/>
      </c>
      <c r="F1294" s="11" t="str">
        <f t="shared" si="108"/>
        <v/>
      </c>
      <c r="G1294" s="10" t="str">
        <v/>
      </c>
      <c r="H1294" s="11" t="str">
        <v/>
      </c>
      <c r="I1294" s="11" t="str">
        <v/>
      </c>
    </row>
    <row r="1295" spans="2:9">
      <c r="B1295" s="11" t="str">
        <f t="shared" si="106"/>
        <v/>
      </c>
      <c r="C1295" s="11" t="str">
        <f t="shared" si="109"/>
        <v/>
      </c>
      <c r="D1295" s="11" t="str">
        <f t="shared" si="110"/>
        <v/>
      </c>
      <c r="E1295" s="11" t="str">
        <f t="shared" si="107"/>
        <v/>
      </c>
      <c r="F1295" s="11" t="str">
        <f t="shared" si="108"/>
        <v/>
      </c>
      <c r="G1295" s="10" t="str">
        <v/>
      </c>
      <c r="H1295" s="11" t="str">
        <v/>
      </c>
      <c r="I1295" s="11" t="str">
        <v/>
      </c>
    </row>
    <row r="1296" spans="2:9">
      <c r="B1296" s="11" t="str">
        <f t="shared" si="106"/>
        <v/>
      </c>
      <c r="C1296" s="11" t="str">
        <f t="shared" si="109"/>
        <v/>
      </c>
      <c r="D1296" s="11" t="str">
        <f t="shared" si="110"/>
        <v/>
      </c>
      <c r="E1296" s="11" t="str">
        <f t="shared" si="107"/>
        <v/>
      </c>
      <c r="F1296" s="11" t="str">
        <f t="shared" si="108"/>
        <v/>
      </c>
      <c r="G1296" s="10" t="str">
        <v/>
      </c>
      <c r="H1296" s="11" t="str">
        <v/>
      </c>
      <c r="I1296" s="11" t="str">
        <v/>
      </c>
    </row>
    <row r="1297" spans="2:9">
      <c r="B1297" s="11" t="str">
        <f t="shared" si="106"/>
        <v/>
      </c>
      <c r="C1297" s="11" t="str">
        <f t="shared" si="109"/>
        <v/>
      </c>
      <c r="D1297" s="11" t="str">
        <f t="shared" si="110"/>
        <v/>
      </c>
      <c r="E1297" s="11" t="str">
        <f t="shared" si="107"/>
        <v/>
      </c>
      <c r="F1297" s="11" t="str">
        <f t="shared" si="108"/>
        <v/>
      </c>
      <c r="G1297" s="10" t="str">
        <v/>
      </c>
      <c r="H1297" s="11" t="str">
        <v/>
      </c>
      <c r="I1297" s="11" t="str">
        <v/>
      </c>
    </row>
    <row r="1298" spans="2:9">
      <c r="B1298" s="11" t="str">
        <f t="shared" si="106"/>
        <v/>
      </c>
      <c r="C1298" s="11" t="str">
        <f t="shared" si="109"/>
        <v/>
      </c>
      <c r="D1298" s="11" t="str">
        <f t="shared" si="110"/>
        <v/>
      </c>
      <c r="E1298" s="11" t="str">
        <f t="shared" si="107"/>
        <v/>
      </c>
      <c r="F1298" s="11" t="str">
        <f t="shared" si="108"/>
        <v/>
      </c>
      <c r="G1298" s="10" t="str">
        <v/>
      </c>
      <c r="H1298" s="11" t="str">
        <v/>
      </c>
      <c r="I1298" s="11" t="str">
        <v/>
      </c>
    </row>
    <row r="1299" spans="2:9">
      <c r="B1299" s="11" t="str">
        <f t="shared" si="106"/>
        <v/>
      </c>
      <c r="C1299" s="11" t="str">
        <f t="shared" si="109"/>
        <v/>
      </c>
      <c r="D1299" s="11" t="str">
        <f t="shared" si="110"/>
        <v/>
      </c>
      <c r="E1299" s="11" t="str">
        <f t="shared" si="107"/>
        <v/>
      </c>
      <c r="F1299" s="11" t="str">
        <f t="shared" si="108"/>
        <v/>
      </c>
      <c r="G1299" s="10" t="str">
        <v/>
      </c>
      <c r="H1299" s="11" t="str">
        <v/>
      </c>
      <c r="I1299" s="11" t="str">
        <v/>
      </c>
    </row>
    <row r="1300" spans="2:9">
      <c r="B1300" s="11" t="str">
        <f t="shared" si="106"/>
        <v/>
      </c>
      <c r="C1300" s="11" t="str">
        <f t="shared" si="109"/>
        <v/>
      </c>
      <c r="D1300" s="11" t="str">
        <f t="shared" si="110"/>
        <v/>
      </c>
      <c r="E1300" s="11" t="str">
        <f t="shared" si="107"/>
        <v/>
      </c>
      <c r="F1300" s="11" t="str">
        <f t="shared" si="108"/>
        <v/>
      </c>
      <c r="G1300" s="10" t="str">
        <v/>
      </c>
      <c r="H1300" s="11" t="str">
        <v/>
      </c>
      <c r="I1300" s="11" t="str">
        <v/>
      </c>
    </row>
    <row r="1301" spans="2:9">
      <c r="B1301" s="11" t="str">
        <f t="shared" si="106"/>
        <v/>
      </c>
      <c r="C1301" s="11" t="str">
        <f t="shared" si="109"/>
        <v/>
      </c>
      <c r="D1301" s="11" t="str">
        <f t="shared" si="110"/>
        <v/>
      </c>
      <c r="E1301" s="11" t="str">
        <f t="shared" si="107"/>
        <v/>
      </c>
      <c r="F1301" s="11" t="str">
        <f t="shared" si="108"/>
        <v/>
      </c>
      <c r="G1301" s="10" t="str">
        <v/>
      </c>
      <c r="H1301" s="11" t="str">
        <v/>
      </c>
      <c r="I1301" s="11" t="str">
        <v/>
      </c>
    </row>
    <row r="1302" spans="2:9">
      <c r="B1302" s="11" t="str">
        <f t="shared" si="106"/>
        <v/>
      </c>
      <c r="C1302" s="11" t="str">
        <f t="shared" si="109"/>
        <v/>
      </c>
      <c r="D1302" s="11" t="str">
        <f t="shared" si="110"/>
        <v/>
      </c>
      <c r="E1302" s="11" t="str">
        <f t="shared" si="107"/>
        <v/>
      </c>
      <c r="F1302" s="11" t="str">
        <f t="shared" si="108"/>
        <v/>
      </c>
      <c r="G1302" s="10" t="str">
        <v/>
      </c>
      <c r="H1302" s="11" t="str">
        <v/>
      </c>
      <c r="I1302" s="11" t="str">
        <v/>
      </c>
    </row>
    <row r="1303" spans="2:9">
      <c r="B1303" s="11" t="str">
        <f t="shared" si="106"/>
        <v/>
      </c>
      <c r="C1303" s="11" t="str">
        <f t="shared" si="109"/>
        <v/>
      </c>
      <c r="D1303" s="11" t="str">
        <f t="shared" si="110"/>
        <v/>
      </c>
      <c r="E1303" s="11" t="str">
        <f t="shared" si="107"/>
        <v/>
      </c>
      <c r="F1303" s="11" t="str">
        <f t="shared" si="108"/>
        <v/>
      </c>
      <c r="G1303" s="10" t="str">
        <v/>
      </c>
      <c r="H1303" s="11" t="str">
        <v/>
      </c>
      <c r="I1303" s="11" t="str">
        <v/>
      </c>
    </row>
    <row r="1304" spans="2:9">
      <c r="B1304" s="11" t="str">
        <f t="shared" si="106"/>
        <v/>
      </c>
      <c r="C1304" s="11" t="str">
        <f t="shared" si="109"/>
        <v/>
      </c>
      <c r="D1304" s="11" t="str">
        <f t="shared" si="110"/>
        <v/>
      </c>
      <c r="E1304" s="11" t="str">
        <f t="shared" si="107"/>
        <v/>
      </c>
      <c r="F1304" s="11" t="str">
        <f t="shared" si="108"/>
        <v/>
      </c>
      <c r="G1304" s="10" t="str">
        <v/>
      </c>
      <c r="H1304" s="11" t="str">
        <v/>
      </c>
      <c r="I1304" s="11" t="str">
        <v/>
      </c>
    </row>
    <row r="1305" spans="2:9">
      <c r="B1305" s="11" t="str">
        <f t="shared" si="106"/>
        <v/>
      </c>
      <c r="C1305" s="11" t="str">
        <f t="shared" si="109"/>
        <v/>
      </c>
      <c r="D1305" s="11" t="str">
        <f t="shared" si="110"/>
        <v/>
      </c>
      <c r="E1305" s="11" t="str">
        <f t="shared" si="107"/>
        <v/>
      </c>
      <c r="F1305" s="11" t="str">
        <f t="shared" si="108"/>
        <v/>
      </c>
      <c r="G1305" s="10" t="str">
        <v/>
      </c>
      <c r="H1305" s="11" t="str">
        <v/>
      </c>
      <c r="I1305" s="11" t="str">
        <v/>
      </c>
    </row>
    <row r="1306" spans="2:9">
      <c r="B1306" s="11" t="str">
        <f t="shared" si="106"/>
        <v/>
      </c>
      <c r="C1306" s="11" t="str">
        <f t="shared" si="109"/>
        <v/>
      </c>
      <c r="D1306" s="11" t="str">
        <f t="shared" si="110"/>
        <v/>
      </c>
      <c r="E1306" s="11" t="str">
        <f t="shared" si="107"/>
        <v/>
      </c>
      <c r="F1306" s="11" t="str">
        <f t="shared" si="108"/>
        <v/>
      </c>
      <c r="G1306" s="10" t="str">
        <v/>
      </c>
      <c r="H1306" s="11" t="str">
        <v/>
      </c>
      <c r="I1306" s="11" t="str">
        <v/>
      </c>
    </row>
    <row r="1307" spans="2:9">
      <c r="B1307" s="11" t="str">
        <f t="shared" si="106"/>
        <v/>
      </c>
      <c r="C1307" s="11" t="str">
        <f t="shared" si="109"/>
        <v/>
      </c>
      <c r="D1307" s="11" t="str">
        <f t="shared" si="110"/>
        <v/>
      </c>
      <c r="E1307" s="11" t="str">
        <f t="shared" si="107"/>
        <v/>
      </c>
      <c r="F1307" s="11" t="str">
        <f t="shared" si="108"/>
        <v/>
      </c>
      <c r="G1307" s="10" t="str">
        <v/>
      </c>
      <c r="H1307" s="11" t="str">
        <v/>
      </c>
      <c r="I1307" s="11" t="str">
        <v/>
      </c>
    </row>
    <row r="1308" spans="2:9">
      <c r="B1308" s="11" t="str">
        <f t="shared" si="106"/>
        <v/>
      </c>
      <c r="C1308" s="11" t="str">
        <f t="shared" si="109"/>
        <v/>
      </c>
      <c r="D1308" s="11" t="str">
        <f t="shared" si="110"/>
        <v/>
      </c>
      <c r="E1308" s="11" t="str">
        <f t="shared" si="107"/>
        <v/>
      </c>
      <c r="F1308" s="11" t="str">
        <f t="shared" si="108"/>
        <v/>
      </c>
      <c r="G1308" s="10" t="str">
        <v/>
      </c>
      <c r="H1308" s="11" t="str">
        <v/>
      </c>
      <c r="I1308" s="11" t="str">
        <v/>
      </c>
    </row>
    <row r="1309" spans="2:9">
      <c r="B1309" s="11" t="str">
        <f t="shared" si="106"/>
        <v/>
      </c>
      <c r="C1309" s="11" t="str">
        <f t="shared" si="109"/>
        <v/>
      </c>
      <c r="D1309" s="11" t="str">
        <f t="shared" si="110"/>
        <v/>
      </c>
      <c r="E1309" s="11" t="str">
        <f t="shared" si="107"/>
        <v/>
      </c>
      <c r="F1309" s="11" t="str">
        <f t="shared" si="108"/>
        <v/>
      </c>
      <c r="G1309" s="10" t="str">
        <v/>
      </c>
      <c r="H1309" s="11" t="str">
        <v/>
      </c>
      <c r="I1309" s="11" t="str">
        <v/>
      </c>
    </row>
    <row r="1310" spans="2:9">
      <c r="B1310" s="11" t="str">
        <f t="shared" si="106"/>
        <v/>
      </c>
      <c r="C1310" s="11" t="str">
        <f t="shared" si="109"/>
        <v/>
      </c>
      <c r="D1310" s="11" t="str">
        <f t="shared" si="110"/>
        <v/>
      </c>
      <c r="E1310" s="11" t="str">
        <f t="shared" si="107"/>
        <v/>
      </c>
      <c r="F1310" s="11" t="str">
        <f t="shared" si="108"/>
        <v/>
      </c>
      <c r="G1310" s="10" t="str">
        <v/>
      </c>
      <c r="H1310" s="11" t="str">
        <v/>
      </c>
      <c r="I1310" s="11" t="str">
        <v/>
      </c>
    </row>
    <row r="1311" spans="2:9">
      <c r="B1311" s="11" t="str">
        <f t="shared" si="106"/>
        <v/>
      </c>
      <c r="C1311" s="11" t="str">
        <f t="shared" si="109"/>
        <v/>
      </c>
      <c r="D1311" s="11" t="str">
        <f t="shared" si="110"/>
        <v/>
      </c>
      <c r="E1311" s="11" t="str">
        <f t="shared" si="107"/>
        <v/>
      </c>
      <c r="F1311" s="11" t="str">
        <f t="shared" si="108"/>
        <v/>
      </c>
      <c r="G1311" s="10" t="str">
        <v/>
      </c>
      <c r="H1311" s="11" t="str">
        <v/>
      </c>
      <c r="I1311" s="11" t="str">
        <v/>
      </c>
    </row>
    <row r="1312" spans="2:9">
      <c r="B1312" s="11" t="str">
        <f t="shared" si="106"/>
        <v/>
      </c>
      <c r="C1312" s="11" t="str">
        <f t="shared" si="109"/>
        <v/>
      </c>
      <c r="D1312" s="11" t="str">
        <f t="shared" si="110"/>
        <v/>
      </c>
      <c r="E1312" s="11" t="str">
        <f t="shared" si="107"/>
        <v/>
      </c>
      <c r="F1312" s="11" t="str">
        <f t="shared" si="108"/>
        <v/>
      </c>
      <c r="G1312" s="10" t="str">
        <v/>
      </c>
      <c r="H1312" s="11" t="str">
        <v/>
      </c>
      <c r="I1312" s="11" t="str">
        <v/>
      </c>
    </row>
    <row r="1313" spans="2:9">
      <c r="B1313" s="11" t="str">
        <f t="shared" si="106"/>
        <v/>
      </c>
      <c r="C1313" s="11" t="str">
        <f t="shared" si="109"/>
        <v/>
      </c>
      <c r="D1313" s="11" t="str">
        <f t="shared" si="110"/>
        <v/>
      </c>
      <c r="E1313" s="11" t="str">
        <f t="shared" si="107"/>
        <v/>
      </c>
      <c r="F1313" s="11" t="str">
        <f t="shared" si="108"/>
        <v/>
      </c>
      <c r="G1313" s="10" t="str">
        <v/>
      </c>
      <c r="H1313" s="11" t="str">
        <v/>
      </c>
      <c r="I1313" s="11" t="str">
        <v/>
      </c>
    </row>
    <row r="1314" spans="2:9">
      <c r="B1314" s="11" t="str">
        <f t="shared" si="106"/>
        <v/>
      </c>
      <c r="C1314" s="11" t="str">
        <f t="shared" si="109"/>
        <v/>
      </c>
      <c r="D1314" s="11" t="str">
        <f t="shared" si="110"/>
        <v/>
      </c>
      <c r="E1314" s="11" t="str">
        <f t="shared" si="107"/>
        <v/>
      </c>
      <c r="F1314" s="11" t="str">
        <f t="shared" si="108"/>
        <v/>
      </c>
      <c r="G1314" s="10" t="str">
        <v/>
      </c>
      <c r="H1314" s="11" t="str">
        <v/>
      </c>
      <c r="I1314" s="11" t="str">
        <v/>
      </c>
    </row>
    <row r="1315" spans="2:9">
      <c r="B1315" s="11" t="str">
        <f t="shared" si="106"/>
        <v/>
      </c>
      <c r="C1315" s="11" t="str">
        <f t="shared" si="109"/>
        <v/>
      </c>
      <c r="D1315" s="11" t="str">
        <f t="shared" si="110"/>
        <v/>
      </c>
      <c r="E1315" s="11" t="str">
        <f t="shared" si="107"/>
        <v/>
      </c>
      <c r="F1315" s="11" t="str">
        <f t="shared" si="108"/>
        <v/>
      </c>
      <c r="G1315" s="10" t="str">
        <v/>
      </c>
      <c r="H1315" s="11" t="str">
        <v/>
      </c>
      <c r="I1315" s="11" t="str">
        <v/>
      </c>
    </row>
    <row r="1316" spans="2:9">
      <c r="B1316" s="11" t="str">
        <f t="shared" si="106"/>
        <v/>
      </c>
      <c r="C1316" s="11" t="str">
        <f t="shared" si="109"/>
        <v/>
      </c>
      <c r="D1316" s="11" t="str">
        <f t="shared" si="110"/>
        <v/>
      </c>
      <c r="E1316" s="11" t="str">
        <f t="shared" si="107"/>
        <v/>
      </c>
      <c r="F1316" s="11" t="str">
        <f t="shared" si="108"/>
        <v/>
      </c>
      <c r="G1316" s="10" t="str">
        <v/>
      </c>
      <c r="H1316" s="11" t="str">
        <v/>
      </c>
      <c r="I1316" s="11" t="str">
        <v/>
      </c>
    </row>
    <row r="1317" spans="2:9">
      <c r="B1317" s="11" t="str">
        <f t="shared" si="106"/>
        <v/>
      </c>
      <c r="C1317" s="11" t="str">
        <f t="shared" si="109"/>
        <v/>
      </c>
      <c r="D1317" s="11" t="str">
        <f t="shared" si="110"/>
        <v/>
      </c>
      <c r="E1317" s="11" t="str">
        <f t="shared" si="107"/>
        <v/>
      </c>
      <c r="F1317" s="11" t="str">
        <f t="shared" si="108"/>
        <v/>
      </c>
      <c r="G1317" s="10" t="str">
        <v/>
      </c>
      <c r="H1317" s="11" t="str">
        <v/>
      </c>
      <c r="I1317" s="11" t="str">
        <v/>
      </c>
    </row>
    <row r="1318" spans="2:9">
      <c r="B1318" s="11" t="str">
        <f t="shared" si="106"/>
        <v/>
      </c>
      <c r="C1318" s="11" t="str">
        <f t="shared" si="109"/>
        <v/>
      </c>
      <c r="D1318" s="11" t="str">
        <f t="shared" si="110"/>
        <v/>
      </c>
      <c r="E1318" s="11" t="str">
        <f t="shared" si="107"/>
        <v/>
      </c>
      <c r="F1318" s="11" t="str">
        <f t="shared" si="108"/>
        <v/>
      </c>
      <c r="G1318" s="10" t="str">
        <v/>
      </c>
      <c r="H1318" s="11" t="str">
        <v/>
      </c>
      <c r="I1318" s="11" t="str">
        <v/>
      </c>
    </row>
    <row r="1319" spans="2:9">
      <c r="B1319" s="11" t="str">
        <f t="shared" si="106"/>
        <v/>
      </c>
      <c r="C1319" s="11" t="str">
        <f t="shared" si="109"/>
        <v/>
      </c>
      <c r="D1319" s="11" t="str">
        <f t="shared" si="110"/>
        <v/>
      </c>
      <c r="E1319" s="11" t="str">
        <f t="shared" si="107"/>
        <v/>
      </c>
      <c r="F1319" s="11" t="str">
        <f t="shared" si="108"/>
        <v/>
      </c>
      <c r="G1319" s="10" t="str">
        <v/>
      </c>
      <c r="H1319" s="11" t="str">
        <v/>
      </c>
      <c r="I1319" s="11" t="str">
        <v/>
      </c>
    </row>
    <row r="1320" spans="2:9">
      <c r="B1320" s="11" t="str">
        <f t="shared" si="106"/>
        <v/>
      </c>
      <c r="C1320" s="11" t="str">
        <f t="shared" si="109"/>
        <v/>
      </c>
      <c r="D1320" s="11" t="str">
        <f t="shared" si="110"/>
        <v/>
      </c>
      <c r="E1320" s="11" t="str">
        <f t="shared" si="107"/>
        <v/>
      </c>
      <c r="F1320" s="11" t="str">
        <f t="shared" si="108"/>
        <v/>
      </c>
      <c r="G1320" s="10" t="str">
        <v/>
      </c>
      <c r="H1320" s="11" t="str">
        <v/>
      </c>
      <c r="I1320" s="11" t="str">
        <v/>
      </c>
    </row>
    <row r="1321" spans="2:9">
      <c r="B1321" s="11" t="str">
        <f t="shared" si="106"/>
        <v/>
      </c>
      <c r="C1321" s="11" t="str">
        <f t="shared" si="109"/>
        <v/>
      </c>
      <c r="D1321" s="11" t="str">
        <f t="shared" si="110"/>
        <v/>
      </c>
      <c r="E1321" s="11" t="str">
        <f t="shared" si="107"/>
        <v/>
      </c>
      <c r="F1321" s="11" t="str">
        <f t="shared" si="108"/>
        <v/>
      </c>
      <c r="G1321" s="10" t="str">
        <v/>
      </c>
      <c r="H1321" s="11" t="str">
        <v/>
      </c>
      <c r="I1321" s="11" t="str">
        <v/>
      </c>
    </row>
    <row r="1322" spans="2:9">
      <c r="B1322" s="11" t="str">
        <f t="shared" si="106"/>
        <v/>
      </c>
      <c r="C1322" s="11" t="str">
        <f t="shared" si="109"/>
        <v/>
      </c>
      <c r="D1322" s="11" t="str">
        <f t="shared" si="110"/>
        <v/>
      </c>
      <c r="E1322" s="11" t="str">
        <f t="shared" si="107"/>
        <v/>
      </c>
      <c r="F1322" s="11" t="str">
        <f t="shared" si="108"/>
        <v/>
      </c>
      <c r="G1322" s="10" t="str">
        <v/>
      </c>
      <c r="H1322" s="11" t="str">
        <v/>
      </c>
      <c r="I1322" s="11" t="str">
        <v/>
      </c>
    </row>
    <row r="1323" spans="2:9">
      <c r="B1323" s="11" t="str">
        <f t="shared" si="106"/>
        <v/>
      </c>
      <c r="C1323" s="11" t="str">
        <f t="shared" si="109"/>
        <v/>
      </c>
      <c r="D1323" s="11" t="str">
        <f t="shared" si="110"/>
        <v/>
      </c>
      <c r="E1323" s="11" t="str">
        <f t="shared" si="107"/>
        <v/>
      </c>
      <c r="F1323" s="11" t="str">
        <f t="shared" si="108"/>
        <v/>
      </c>
      <c r="G1323" s="10" t="str">
        <v/>
      </c>
      <c r="H1323" s="11" t="str">
        <v/>
      </c>
      <c r="I1323" s="11" t="str">
        <v/>
      </c>
    </row>
    <row r="1324" spans="2:9">
      <c r="B1324" s="11" t="str">
        <f t="shared" si="106"/>
        <v/>
      </c>
      <c r="C1324" s="11" t="str">
        <f t="shared" si="109"/>
        <v/>
      </c>
      <c r="D1324" s="11" t="str">
        <f t="shared" si="110"/>
        <v/>
      </c>
      <c r="E1324" s="11" t="str">
        <f t="shared" si="107"/>
        <v/>
      </c>
      <c r="F1324" s="11" t="str">
        <f t="shared" si="108"/>
        <v/>
      </c>
      <c r="G1324" s="10" t="str">
        <v/>
      </c>
      <c r="H1324" s="11" t="str">
        <v/>
      </c>
      <c r="I1324" s="11" t="str">
        <v/>
      </c>
    </row>
    <row r="1325" spans="2:9">
      <c r="B1325" s="11" t="str">
        <f t="shared" si="106"/>
        <v/>
      </c>
      <c r="C1325" s="11" t="str">
        <f t="shared" si="109"/>
        <v/>
      </c>
      <c r="D1325" s="11" t="str">
        <f t="shared" si="110"/>
        <v/>
      </c>
      <c r="E1325" s="11" t="str">
        <f t="shared" si="107"/>
        <v/>
      </c>
      <c r="F1325" s="11" t="str">
        <f t="shared" si="108"/>
        <v/>
      </c>
      <c r="G1325" s="10" t="str">
        <v/>
      </c>
      <c r="H1325" s="11" t="str">
        <v/>
      </c>
      <c r="I1325" s="11" t="str">
        <v/>
      </c>
    </row>
    <row r="1326" spans="2:9">
      <c r="B1326" s="11" t="str">
        <f t="shared" si="106"/>
        <v/>
      </c>
      <c r="C1326" s="11" t="str">
        <f t="shared" si="109"/>
        <v/>
      </c>
      <c r="D1326" s="11" t="str">
        <f t="shared" si="110"/>
        <v/>
      </c>
      <c r="E1326" s="11" t="str">
        <f t="shared" si="107"/>
        <v/>
      </c>
      <c r="F1326" s="11" t="str">
        <f t="shared" si="108"/>
        <v/>
      </c>
      <c r="G1326" s="10" t="str">
        <v/>
      </c>
      <c r="H1326" s="11" t="str">
        <v/>
      </c>
      <c r="I1326" s="11" t="str">
        <v/>
      </c>
    </row>
    <row r="1327" spans="2:9">
      <c r="B1327" s="11" t="str">
        <f t="shared" si="106"/>
        <v/>
      </c>
      <c r="C1327" s="11" t="str">
        <f t="shared" si="109"/>
        <v/>
      </c>
      <c r="D1327" s="11" t="str">
        <f t="shared" si="110"/>
        <v/>
      </c>
      <c r="E1327" s="11" t="str">
        <f t="shared" si="107"/>
        <v/>
      </c>
      <c r="F1327" s="11" t="str">
        <f t="shared" si="108"/>
        <v/>
      </c>
      <c r="G1327" s="10" t="str">
        <v/>
      </c>
      <c r="H1327" s="11" t="str">
        <v/>
      </c>
      <c r="I1327" s="11" t="str">
        <v/>
      </c>
    </row>
    <row r="1328" spans="2:9">
      <c r="B1328" s="11" t="str">
        <f t="shared" si="106"/>
        <v/>
      </c>
      <c r="C1328" s="11" t="str">
        <f t="shared" si="109"/>
        <v/>
      </c>
      <c r="D1328" s="11" t="str">
        <f t="shared" si="110"/>
        <v/>
      </c>
      <c r="E1328" s="11" t="str">
        <f t="shared" si="107"/>
        <v/>
      </c>
      <c r="F1328" s="11" t="str">
        <f t="shared" si="108"/>
        <v/>
      </c>
      <c r="G1328" s="10" t="str">
        <v/>
      </c>
      <c r="H1328" s="11" t="str">
        <v/>
      </c>
      <c r="I1328" s="11" t="str">
        <v/>
      </c>
    </row>
    <row r="1329" spans="2:9">
      <c r="B1329" s="11" t="str">
        <f t="shared" si="106"/>
        <v/>
      </c>
      <c r="C1329" s="11" t="str">
        <f t="shared" si="109"/>
        <v/>
      </c>
      <c r="D1329" s="11" t="str">
        <f t="shared" si="110"/>
        <v/>
      </c>
      <c r="E1329" s="11" t="str">
        <f t="shared" si="107"/>
        <v/>
      </c>
      <c r="F1329" s="11" t="str">
        <f t="shared" si="108"/>
        <v/>
      </c>
      <c r="G1329" s="10" t="str">
        <v/>
      </c>
      <c r="H1329" s="11" t="str">
        <v/>
      </c>
      <c r="I1329" s="11" t="str">
        <v/>
      </c>
    </row>
    <row r="1330" spans="2:9">
      <c r="B1330" s="11" t="str">
        <f t="shared" si="106"/>
        <v/>
      </c>
      <c r="C1330" s="11" t="str">
        <f t="shared" si="109"/>
        <v/>
      </c>
      <c r="D1330" s="11" t="str">
        <f t="shared" si="110"/>
        <v/>
      </c>
      <c r="E1330" s="11" t="str">
        <f t="shared" si="107"/>
        <v/>
      </c>
      <c r="F1330" s="11" t="str">
        <f t="shared" si="108"/>
        <v/>
      </c>
      <c r="G1330" s="10" t="str">
        <v/>
      </c>
      <c r="H1330" s="11" t="str">
        <v/>
      </c>
      <c r="I1330" s="11" t="str">
        <v/>
      </c>
    </row>
    <row r="1331" spans="2:9">
      <c r="B1331" s="11" t="str">
        <f t="shared" si="106"/>
        <v/>
      </c>
      <c r="C1331" s="11" t="str">
        <f t="shared" si="109"/>
        <v/>
      </c>
      <c r="D1331" s="11" t="str">
        <f t="shared" si="110"/>
        <v/>
      </c>
      <c r="E1331" s="11" t="str">
        <f t="shared" si="107"/>
        <v/>
      </c>
      <c r="F1331" s="11" t="str">
        <f t="shared" si="108"/>
        <v/>
      </c>
      <c r="G1331" s="10" t="str">
        <v/>
      </c>
      <c r="H1331" s="11" t="str">
        <v/>
      </c>
      <c r="I1331" s="11" t="str">
        <v/>
      </c>
    </row>
    <row r="1332" spans="2:9">
      <c r="B1332" s="11" t="str">
        <f t="shared" si="106"/>
        <v/>
      </c>
      <c r="C1332" s="11" t="str">
        <f t="shared" si="109"/>
        <v/>
      </c>
      <c r="D1332" s="11" t="str">
        <f t="shared" si="110"/>
        <v/>
      </c>
      <c r="E1332" s="11" t="str">
        <f t="shared" si="107"/>
        <v/>
      </c>
      <c r="F1332" s="11" t="str">
        <f t="shared" si="108"/>
        <v/>
      </c>
      <c r="G1332" s="10" t="str">
        <v/>
      </c>
      <c r="H1332" s="11" t="str">
        <v/>
      </c>
      <c r="I1332" s="11" t="str">
        <v/>
      </c>
    </row>
    <row r="1333" spans="2:9">
      <c r="B1333" s="11" t="str">
        <f t="shared" si="106"/>
        <v/>
      </c>
      <c r="C1333" s="11" t="str">
        <f t="shared" si="109"/>
        <v/>
      </c>
      <c r="D1333" s="11" t="str">
        <f t="shared" si="110"/>
        <v/>
      </c>
      <c r="E1333" s="11" t="str">
        <f t="shared" si="107"/>
        <v/>
      </c>
      <c r="F1333" s="11" t="str">
        <f t="shared" si="108"/>
        <v/>
      </c>
      <c r="G1333" s="10" t="str">
        <v/>
      </c>
      <c r="H1333" s="11" t="str">
        <v/>
      </c>
      <c r="I1333" s="11" t="str">
        <v/>
      </c>
    </row>
    <row r="1334" spans="2:9">
      <c r="B1334" s="11" t="str">
        <f t="shared" si="106"/>
        <v/>
      </c>
      <c r="C1334" s="11" t="str">
        <f t="shared" si="109"/>
        <v/>
      </c>
      <c r="D1334" s="11" t="str">
        <f t="shared" si="110"/>
        <v/>
      </c>
      <c r="E1334" s="11" t="str">
        <f t="shared" si="107"/>
        <v/>
      </c>
      <c r="F1334" s="11" t="str">
        <f t="shared" si="108"/>
        <v/>
      </c>
      <c r="G1334" s="10" t="str">
        <v/>
      </c>
      <c r="H1334" s="11" t="str">
        <v/>
      </c>
      <c r="I1334" s="11" t="str">
        <v/>
      </c>
    </row>
    <row r="1335" spans="2:9">
      <c r="B1335" s="11" t="str">
        <f t="shared" si="106"/>
        <v/>
      </c>
      <c r="C1335" s="11" t="str">
        <f t="shared" si="109"/>
        <v/>
      </c>
      <c r="D1335" s="11" t="str">
        <f t="shared" si="110"/>
        <v/>
      </c>
      <c r="E1335" s="11" t="str">
        <f t="shared" si="107"/>
        <v/>
      </c>
      <c r="F1335" s="11" t="str">
        <f t="shared" si="108"/>
        <v/>
      </c>
      <c r="G1335" s="10" t="str">
        <v/>
      </c>
      <c r="H1335" s="11" t="str">
        <v/>
      </c>
      <c r="I1335" s="11" t="str">
        <v/>
      </c>
    </row>
    <row r="1336" spans="2:9">
      <c r="B1336" s="11" t="str">
        <f t="shared" si="106"/>
        <v/>
      </c>
      <c r="C1336" s="11" t="str">
        <f t="shared" si="109"/>
        <v/>
      </c>
      <c r="D1336" s="11" t="str">
        <f t="shared" si="110"/>
        <v/>
      </c>
      <c r="E1336" s="11" t="str">
        <f t="shared" si="107"/>
        <v/>
      </c>
      <c r="F1336" s="11" t="str">
        <f t="shared" si="108"/>
        <v/>
      </c>
      <c r="G1336" s="10" t="str">
        <v/>
      </c>
      <c r="H1336" s="11" t="str">
        <v/>
      </c>
      <c r="I1336" s="11" t="str">
        <v/>
      </c>
    </row>
    <row r="1337" spans="2:9">
      <c r="B1337" s="11" t="str">
        <f t="shared" si="106"/>
        <v/>
      </c>
      <c r="C1337" s="11" t="str">
        <f t="shared" si="109"/>
        <v/>
      </c>
      <c r="D1337" s="11" t="str">
        <f t="shared" si="110"/>
        <v/>
      </c>
      <c r="E1337" s="11" t="str">
        <f t="shared" si="107"/>
        <v/>
      </c>
      <c r="F1337" s="11" t="str">
        <f t="shared" si="108"/>
        <v/>
      </c>
      <c r="G1337" s="10" t="str">
        <v/>
      </c>
      <c r="H1337" s="11" t="str">
        <v/>
      </c>
      <c r="I1337" s="11" t="str">
        <v/>
      </c>
    </row>
    <row r="1338" spans="2:9">
      <c r="B1338" s="11" t="str">
        <f t="shared" si="106"/>
        <v/>
      </c>
      <c r="C1338" s="11" t="str">
        <f t="shared" si="109"/>
        <v/>
      </c>
      <c r="D1338" s="11" t="str">
        <f t="shared" si="110"/>
        <v/>
      </c>
      <c r="E1338" s="11" t="str">
        <f t="shared" si="107"/>
        <v/>
      </c>
      <c r="F1338" s="11" t="str">
        <f t="shared" si="108"/>
        <v/>
      </c>
      <c r="G1338" s="10" t="str">
        <v/>
      </c>
      <c r="H1338" s="11" t="str">
        <v/>
      </c>
      <c r="I1338" s="11" t="str">
        <v/>
      </c>
    </row>
    <row r="1339" spans="2:9">
      <c r="B1339" s="11" t="str">
        <f t="shared" si="106"/>
        <v/>
      </c>
      <c r="C1339" s="11" t="str">
        <f t="shared" si="109"/>
        <v/>
      </c>
      <c r="D1339" s="11" t="str">
        <f t="shared" si="110"/>
        <v/>
      </c>
      <c r="E1339" s="11" t="str">
        <f t="shared" si="107"/>
        <v/>
      </c>
      <c r="F1339" s="11" t="str">
        <f t="shared" si="108"/>
        <v/>
      </c>
      <c r="G1339" s="10" t="str">
        <v/>
      </c>
      <c r="H1339" s="11" t="str">
        <v/>
      </c>
      <c r="I1339" s="11" t="str">
        <v/>
      </c>
    </row>
    <row r="1340" spans="2:9">
      <c r="B1340" s="11" t="str">
        <f t="shared" si="106"/>
        <v/>
      </c>
      <c r="C1340" s="11" t="str">
        <f t="shared" si="109"/>
        <v/>
      </c>
      <c r="D1340" s="11" t="str">
        <f t="shared" si="110"/>
        <v/>
      </c>
      <c r="E1340" s="11" t="str">
        <f t="shared" si="107"/>
        <v/>
      </c>
      <c r="F1340" s="11" t="str">
        <f t="shared" si="108"/>
        <v/>
      </c>
      <c r="G1340" s="10" t="str">
        <v/>
      </c>
      <c r="H1340" s="11" t="str">
        <v/>
      </c>
      <c r="I1340" s="11" t="str">
        <v/>
      </c>
    </row>
    <row r="1341" spans="2:9">
      <c r="B1341" s="11" t="str">
        <f t="shared" si="106"/>
        <v/>
      </c>
      <c r="C1341" s="11" t="str">
        <f t="shared" si="109"/>
        <v/>
      </c>
      <c r="D1341" s="11" t="str">
        <f t="shared" si="110"/>
        <v/>
      </c>
      <c r="E1341" s="11" t="str">
        <f t="shared" si="107"/>
        <v/>
      </c>
      <c r="F1341" s="11" t="str">
        <f t="shared" si="108"/>
        <v/>
      </c>
      <c r="G1341" s="10" t="str">
        <v/>
      </c>
      <c r="H1341" s="11" t="str">
        <v/>
      </c>
      <c r="I1341" s="11" t="str">
        <v/>
      </c>
    </row>
    <row r="1342" spans="2:9">
      <c r="B1342" s="11" t="str">
        <f t="shared" si="106"/>
        <v/>
      </c>
      <c r="C1342" s="11" t="str">
        <f t="shared" si="109"/>
        <v/>
      </c>
      <c r="D1342" s="11" t="str">
        <f t="shared" si="110"/>
        <v/>
      </c>
      <c r="E1342" s="11" t="str">
        <f t="shared" si="107"/>
        <v/>
      </c>
      <c r="F1342" s="11" t="str">
        <f t="shared" si="108"/>
        <v/>
      </c>
      <c r="G1342" s="10" t="str">
        <v/>
      </c>
      <c r="H1342" s="11" t="str">
        <v/>
      </c>
      <c r="I1342" s="11" t="str">
        <v/>
      </c>
    </row>
    <row r="1343" spans="2:9">
      <c r="B1343" s="11" t="str">
        <f t="shared" si="106"/>
        <v/>
      </c>
      <c r="C1343" s="11" t="str">
        <f t="shared" si="109"/>
        <v/>
      </c>
      <c r="D1343" s="11" t="str">
        <f t="shared" si="110"/>
        <v/>
      </c>
      <c r="E1343" s="11" t="str">
        <f t="shared" si="107"/>
        <v/>
      </c>
      <c r="F1343" s="11" t="str">
        <f t="shared" si="108"/>
        <v/>
      </c>
      <c r="G1343" s="10" t="str">
        <v/>
      </c>
      <c r="H1343" s="11" t="str">
        <v/>
      </c>
      <c r="I1343" s="11" t="str">
        <v/>
      </c>
    </row>
    <row r="1344" spans="2:9">
      <c r="B1344" s="11" t="str">
        <f t="shared" si="106"/>
        <v/>
      </c>
      <c r="C1344" s="11" t="str">
        <f t="shared" si="109"/>
        <v/>
      </c>
      <c r="D1344" s="11" t="str">
        <f t="shared" si="110"/>
        <v/>
      </c>
      <c r="E1344" s="11" t="str">
        <f t="shared" si="107"/>
        <v/>
      </c>
      <c r="F1344" s="11" t="str">
        <f t="shared" si="108"/>
        <v/>
      </c>
      <c r="G1344" s="10" t="str">
        <v/>
      </c>
      <c r="H1344" s="11" t="str">
        <v/>
      </c>
      <c r="I1344" s="11" t="str">
        <v/>
      </c>
    </row>
    <row r="1345" spans="2:9">
      <c r="B1345" s="11" t="str">
        <f t="shared" ref="B1345:B1408" si="111">IFERROR(IF(FIND(" ",A1345)=6,IF(IFERROR(FIND(" PB",A1345),"")&lt;&gt;"","артикул",IF(IFERROR(FIND(" CRN",A1345),"")&lt;&gt;"","артикул","")),""),"")</f>
        <v/>
      </c>
      <c r="C1345" s="11" t="str">
        <f t="shared" si="109"/>
        <v/>
      </c>
      <c r="D1345" s="11" t="str">
        <f t="shared" si="110"/>
        <v/>
      </c>
      <c r="E1345" s="11" t="str">
        <f t="shared" si="107"/>
        <v/>
      </c>
      <c r="F1345" s="11" t="str">
        <f t="shared" si="108"/>
        <v/>
      </c>
      <c r="G1345" s="10" t="str">
        <v/>
      </c>
      <c r="H1345" s="11" t="str">
        <v/>
      </c>
      <c r="I1345" s="11" t="str">
        <v/>
      </c>
    </row>
    <row r="1346" spans="2:9">
      <c r="B1346" s="11" t="str">
        <f t="shared" si="111"/>
        <v/>
      </c>
      <c r="C1346" s="11" t="str">
        <f t="shared" si="109"/>
        <v/>
      </c>
      <c r="D1346" s="11" t="str">
        <f t="shared" si="110"/>
        <v/>
      </c>
      <c r="E1346" s="11" t="str">
        <f t="shared" ref="E1346:E1409" si="112" xml:space="preserve">
IF(B1346="Артикул",
IF(
AND(RIGHT(A1347,1)="%",
RIGHT(A1348,1)="%",
RIGHT(A1349,1)="%",
RIGHT(A1350,1)="%"),MID(A1351,FIND(" ",A1351),50),
IF(
AND(RIGHT(A1347,1)="%",
RIGHT(A1348,1)="%",
RIGHT(A1349,1)="%"),MID(A1350,FIND(" ",A1350),50),
IF(
AND(RIGHT(A1347,1)="%",
RIGHT(A1348,1)="%"),
MID(A1349,FIND(" ",A1349),50),
IF(
RIGHT(A1347,1)="%",
MID(A1348,FIND(" ",A1348),50),"")))),"")</f>
        <v/>
      </c>
      <c r="F1346" s="11" t="str">
        <f t="shared" ref="F1346:F1409" si="113">IFERROR(
IF(
AND(LEFT(A1346,8)="Discount",FIND("%",A1346)&gt;0),
MID(A1346,
FIND(" ",A1346),
FIND("%",A1346)-FIND(" ",A1346))
*-1,""),"")</f>
        <v/>
      </c>
      <c r="G1346" s="10" t="str">
        <v/>
      </c>
      <c r="H1346" s="11" t="str">
        <v/>
      </c>
      <c r="I1346" s="11" t="str">
        <v/>
      </c>
    </row>
    <row r="1347" spans="2:9">
      <c r="B1347" s="11" t="str">
        <f t="shared" si="111"/>
        <v/>
      </c>
      <c r="C1347" s="11" t="str">
        <f t="shared" si="109"/>
        <v/>
      </c>
      <c r="D1347" s="11" t="str">
        <f t="shared" si="110"/>
        <v/>
      </c>
      <c r="E1347" s="11" t="str">
        <f t="shared" si="112"/>
        <v/>
      </c>
      <c r="F1347" s="11" t="str">
        <f t="shared" si="113"/>
        <v/>
      </c>
      <c r="G1347" s="10" t="str">
        <v/>
      </c>
      <c r="H1347" s="11" t="str">
        <v/>
      </c>
      <c r="I1347" s="11" t="str">
        <v/>
      </c>
    </row>
    <row r="1348" spans="2:9">
      <c r="B1348" s="11" t="str">
        <f t="shared" si="111"/>
        <v/>
      </c>
      <c r="C1348" s="11" t="str">
        <f t="shared" si="109"/>
        <v/>
      </c>
      <c r="D1348" s="11" t="str">
        <f t="shared" si="110"/>
        <v/>
      </c>
      <c r="E1348" s="11" t="str">
        <f t="shared" si="112"/>
        <v/>
      </c>
      <c r="F1348" s="11" t="str">
        <f t="shared" si="113"/>
        <v/>
      </c>
      <c r="G1348" s="10" t="str">
        <v/>
      </c>
      <c r="H1348" s="11" t="str">
        <v/>
      </c>
      <c r="I1348" s="11" t="str">
        <v/>
      </c>
    </row>
    <row r="1349" spans="2:9">
      <c r="B1349" s="11" t="str">
        <f t="shared" si="111"/>
        <v/>
      </c>
      <c r="C1349" s="11" t="str">
        <f t="shared" si="109"/>
        <v/>
      </c>
      <c r="D1349" s="11" t="str">
        <f t="shared" si="110"/>
        <v/>
      </c>
      <c r="E1349" s="11" t="str">
        <f t="shared" si="112"/>
        <v/>
      </c>
      <c r="F1349" s="11" t="str">
        <f t="shared" si="113"/>
        <v/>
      </c>
      <c r="G1349" s="10" t="str">
        <v/>
      </c>
      <c r="H1349" s="11" t="str">
        <v/>
      </c>
      <c r="I1349" s="11" t="str">
        <v/>
      </c>
    </row>
    <row r="1350" spans="2:9">
      <c r="B1350" s="11" t="str">
        <f t="shared" si="111"/>
        <v/>
      </c>
      <c r="C1350" s="11" t="str">
        <f t="shared" si="109"/>
        <v/>
      </c>
      <c r="D1350" s="11" t="str">
        <f t="shared" si="110"/>
        <v/>
      </c>
      <c r="E1350" s="11" t="str">
        <f t="shared" si="112"/>
        <v/>
      </c>
      <c r="F1350" s="11" t="str">
        <f t="shared" si="113"/>
        <v/>
      </c>
      <c r="G1350" s="10" t="str">
        <v/>
      </c>
      <c r="H1350" s="11" t="str">
        <v/>
      </c>
      <c r="I1350" s="11" t="str">
        <v/>
      </c>
    </row>
    <row r="1351" spans="2:9">
      <c r="B1351" s="11" t="str">
        <f t="shared" si="111"/>
        <v/>
      </c>
      <c r="C1351" s="11" t="str">
        <f t="shared" si="109"/>
        <v/>
      </c>
      <c r="D1351" s="11" t="str">
        <f t="shared" si="110"/>
        <v/>
      </c>
      <c r="E1351" s="11" t="str">
        <f t="shared" si="112"/>
        <v/>
      </c>
      <c r="F1351" s="11" t="str">
        <f t="shared" si="113"/>
        <v/>
      </c>
      <c r="G1351" s="10" t="str">
        <v/>
      </c>
      <c r="H1351" s="11" t="str">
        <v/>
      </c>
      <c r="I1351" s="11" t="str">
        <v/>
      </c>
    </row>
    <row r="1352" spans="2:9">
      <c r="B1352" s="11" t="str">
        <f t="shared" si="111"/>
        <v/>
      </c>
      <c r="C1352" s="11" t="str">
        <f t="shared" si="109"/>
        <v/>
      </c>
      <c r="D1352" s="11" t="str">
        <f t="shared" si="110"/>
        <v/>
      </c>
      <c r="E1352" s="11" t="str">
        <f t="shared" si="112"/>
        <v/>
      </c>
      <c r="F1352" s="11" t="str">
        <f t="shared" si="113"/>
        <v/>
      </c>
      <c r="G1352" s="10" t="str">
        <v/>
      </c>
      <c r="H1352" s="11" t="str">
        <v/>
      </c>
      <c r="I1352" s="11" t="str">
        <v/>
      </c>
    </row>
    <row r="1353" spans="2:9">
      <c r="B1353" s="11" t="str">
        <f t="shared" si="111"/>
        <v/>
      </c>
      <c r="C1353" s="11" t="str">
        <f t="shared" si="109"/>
        <v/>
      </c>
      <c r="D1353" s="11" t="str">
        <f t="shared" si="110"/>
        <v/>
      </c>
      <c r="E1353" s="11" t="str">
        <f t="shared" si="112"/>
        <v/>
      </c>
      <c r="F1353" s="11" t="str">
        <f t="shared" si="113"/>
        <v/>
      </c>
      <c r="G1353" s="10" t="str">
        <v/>
      </c>
      <c r="H1353" s="11" t="str">
        <v/>
      </c>
      <c r="I1353" s="11" t="str">
        <v/>
      </c>
    </row>
    <row r="1354" spans="2:9">
      <c r="B1354" s="11" t="str">
        <f t="shared" si="111"/>
        <v/>
      </c>
      <c r="C1354" s="11" t="str">
        <f t="shared" si="109"/>
        <v/>
      </c>
      <c r="D1354" s="11" t="str">
        <f t="shared" si="110"/>
        <v/>
      </c>
      <c r="E1354" s="11" t="str">
        <f t="shared" si="112"/>
        <v/>
      </c>
      <c r="F1354" s="11" t="str">
        <f t="shared" si="113"/>
        <v/>
      </c>
      <c r="G1354" s="10" t="str">
        <v/>
      </c>
      <c r="H1354" s="11" t="str">
        <v/>
      </c>
      <c r="I1354" s="11" t="str">
        <v/>
      </c>
    </row>
    <row r="1355" spans="2:9">
      <c r="B1355" s="11" t="str">
        <f t="shared" si="111"/>
        <v/>
      </c>
      <c r="C1355" s="11" t="str">
        <f t="shared" si="109"/>
        <v/>
      </c>
      <c r="D1355" s="11" t="str">
        <f t="shared" si="110"/>
        <v/>
      </c>
      <c r="E1355" s="11" t="str">
        <f t="shared" si="112"/>
        <v/>
      </c>
      <c r="F1355" s="11" t="str">
        <f t="shared" si="113"/>
        <v/>
      </c>
      <c r="G1355" s="10" t="str">
        <v/>
      </c>
      <c r="H1355" s="11" t="str">
        <v/>
      </c>
      <c r="I1355" s="11" t="str">
        <v/>
      </c>
    </row>
    <row r="1356" spans="2:9">
      <c r="B1356" s="11" t="str">
        <f t="shared" si="111"/>
        <v/>
      </c>
      <c r="C1356" s="11" t="str">
        <f t="shared" si="109"/>
        <v/>
      </c>
      <c r="D1356" s="11" t="str">
        <f t="shared" si="110"/>
        <v/>
      </c>
      <c r="E1356" s="11" t="str">
        <f t="shared" si="112"/>
        <v/>
      </c>
      <c r="F1356" s="11" t="str">
        <f t="shared" si="113"/>
        <v/>
      </c>
      <c r="G1356" s="10" t="str">
        <v/>
      </c>
      <c r="H1356" s="11" t="str">
        <v/>
      </c>
      <c r="I1356" s="11" t="str">
        <v/>
      </c>
    </row>
    <row r="1357" spans="2:9">
      <c r="B1357" s="11" t="str">
        <f t="shared" si="111"/>
        <v/>
      </c>
      <c r="C1357" s="11" t="str">
        <f t="shared" ref="C1357:C1420" si="114">IF(B1357="артикул",A1357,"")</f>
        <v/>
      </c>
      <c r="D1357" s="11" t="str">
        <f t="shared" ref="D1357:D1420" si="115">IF(B1357="артикул",A1358,"")</f>
        <v/>
      </c>
      <c r="E1357" s="11" t="str">
        <f t="shared" si="112"/>
        <v/>
      </c>
      <c r="F1357" s="11" t="str">
        <f t="shared" si="113"/>
        <v/>
      </c>
      <c r="G1357" s="10" t="str">
        <v/>
      </c>
      <c r="H1357" s="11" t="str">
        <v/>
      </c>
      <c r="I1357" s="11" t="str">
        <v/>
      </c>
    </row>
    <row r="1358" spans="2:9">
      <c r="B1358" s="11" t="str">
        <f t="shared" si="111"/>
        <v/>
      </c>
      <c r="C1358" s="11" t="str">
        <f t="shared" si="114"/>
        <v/>
      </c>
      <c r="D1358" s="11" t="str">
        <f t="shared" si="115"/>
        <v/>
      </c>
      <c r="E1358" s="11" t="str">
        <f t="shared" si="112"/>
        <v/>
      </c>
      <c r="F1358" s="11" t="str">
        <f t="shared" si="113"/>
        <v/>
      </c>
      <c r="G1358" s="10" t="str">
        <v/>
      </c>
      <c r="H1358" s="11" t="str">
        <v/>
      </c>
      <c r="I1358" s="11" t="str">
        <v/>
      </c>
    </row>
    <row r="1359" spans="2:9">
      <c r="B1359" s="11" t="str">
        <f t="shared" si="111"/>
        <v/>
      </c>
      <c r="C1359" s="11" t="str">
        <f t="shared" si="114"/>
        <v/>
      </c>
      <c r="D1359" s="11" t="str">
        <f t="shared" si="115"/>
        <v/>
      </c>
      <c r="E1359" s="11" t="str">
        <f t="shared" si="112"/>
        <v/>
      </c>
      <c r="F1359" s="11" t="str">
        <f t="shared" si="113"/>
        <v/>
      </c>
      <c r="G1359" s="10" t="str">
        <v/>
      </c>
      <c r="H1359" s="11" t="str">
        <v/>
      </c>
      <c r="I1359" s="11" t="str">
        <v/>
      </c>
    </row>
    <row r="1360" spans="2:9">
      <c r="B1360" s="11" t="str">
        <f t="shared" si="111"/>
        <v/>
      </c>
      <c r="C1360" s="11" t="str">
        <f t="shared" si="114"/>
        <v/>
      </c>
      <c r="D1360" s="11" t="str">
        <f t="shared" si="115"/>
        <v/>
      </c>
      <c r="E1360" s="11" t="str">
        <f t="shared" si="112"/>
        <v/>
      </c>
      <c r="F1360" s="11" t="str">
        <f t="shared" si="113"/>
        <v/>
      </c>
      <c r="G1360" s="10" t="str">
        <v/>
      </c>
      <c r="H1360" s="11" t="str">
        <v/>
      </c>
      <c r="I1360" s="11" t="str">
        <v/>
      </c>
    </row>
    <row r="1361" spans="2:9">
      <c r="B1361" s="11" t="str">
        <f t="shared" si="111"/>
        <v/>
      </c>
      <c r="C1361" s="11" t="str">
        <f t="shared" si="114"/>
        <v/>
      </c>
      <c r="D1361" s="11" t="str">
        <f t="shared" si="115"/>
        <v/>
      </c>
      <c r="E1361" s="11" t="str">
        <f t="shared" si="112"/>
        <v/>
      </c>
      <c r="F1361" s="11" t="str">
        <f t="shared" si="113"/>
        <v/>
      </c>
      <c r="G1361" s="10" t="str">
        <v/>
      </c>
      <c r="H1361" s="11" t="str">
        <v/>
      </c>
      <c r="I1361" s="11" t="str">
        <v/>
      </c>
    </row>
    <row r="1362" spans="2:9">
      <c r="B1362" s="11" t="str">
        <f t="shared" si="111"/>
        <v/>
      </c>
      <c r="C1362" s="11" t="str">
        <f t="shared" si="114"/>
        <v/>
      </c>
      <c r="D1362" s="11" t="str">
        <f t="shared" si="115"/>
        <v/>
      </c>
      <c r="E1362" s="11" t="str">
        <f t="shared" si="112"/>
        <v/>
      </c>
      <c r="F1362" s="11" t="str">
        <f t="shared" si="113"/>
        <v/>
      </c>
      <c r="G1362" s="10" t="str">
        <v/>
      </c>
      <c r="H1362" s="11" t="str">
        <v/>
      </c>
      <c r="I1362" s="11" t="str">
        <v/>
      </c>
    </row>
    <row r="1363" spans="2:9">
      <c r="B1363" s="11" t="str">
        <f t="shared" si="111"/>
        <v/>
      </c>
      <c r="C1363" s="11" t="str">
        <f t="shared" si="114"/>
        <v/>
      </c>
      <c r="D1363" s="11" t="str">
        <f t="shared" si="115"/>
        <v/>
      </c>
      <c r="E1363" s="11" t="str">
        <f t="shared" si="112"/>
        <v/>
      </c>
      <c r="F1363" s="11" t="str">
        <f t="shared" si="113"/>
        <v/>
      </c>
      <c r="G1363" s="10" t="str">
        <v/>
      </c>
      <c r="H1363" s="11" t="str">
        <v/>
      </c>
      <c r="I1363" s="11" t="str">
        <v/>
      </c>
    </row>
    <row r="1364" spans="2:9">
      <c r="B1364" s="11" t="str">
        <f t="shared" si="111"/>
        <v/>
      </c>
      <c r="C1364" s="11" t="str">
        <f t="shared" si="114"/>
        <v/>
      </c>
      <c r="D1364" s="11" t="str">
        <f t="shared" si="115"/>
        <v/>
      </c>
      <c r="E1364" s="11" t="str">
        <f t="shared" si="112"/>
        <v/>
      </c>
      <c r="F1364" s="11" t="str">
        <f t="shared" si="113"/>
        <v/>
      </c>
      <c r="G1364" s="10" t="str">
        <v/>
      </c>
      <c r="H1364" s="11" t="str">
        <v/>
      </c>
      <c r="I1364" s="11" t="str">
        <v/>
      </c>
    </row>
    <row r="1365" spans="2:9">
      <c r="B1365" s="11" t="str">
        <f t="shared" si="111"/>
        <v/>
      </c>
      <c r="C1365" s="11" t="str">
        <f t="shared" si="114"/>
        <v/>
      </c>
      <c r="D1365" s="11" t="str">
        <f t="shared" si="115"/>
        <v/>
      </c>
      <c r="E1365" s="11" t="str">
        <f t="shared" si="112"/>
        <v/>
      </c>
      <c r="F1365" s="11" t="str">
        <f t="shared" si="113"/>
        <v/>
      </c>
      <c r="G1365" s="10" t="str">
        <v/>
      </c>
      <c r="H1365" s="11" t="str">
        <v/>
      </c>
      <c r="I1365" s="11" t="str">
        <v/>
      </c>
    </row>
    <row r="1366" spans="2:9">
      <c r="B1366" s="11" t="str">
        <f t="shared" si="111"/>
        <v/>
      </c>
      <c r="C1366" s="11" t="str">
        <f t="shared" si="114"/>
        <v/>
      </c>
      <c r="D1366" s="11" t="str">
        <f t="shared" si="115"/>
        <v/>
      </c>
      <c r="E1366" s="11" t="str">
        <f t="shared" si="112"/>
        <v/>
      </c>
      <c r="F1366" s="11" t="str">
        <f t="shared" si="113"/>
        <v/>
      </c>
      <c r="G1366" s="10" t="str">
        <v/>
      </c>
      <c r="H1366" s="11" t="str">
        <v/>
      </c>
      <c r="I1366" s="11" t="str">
        <v/>
      </c>
    </row>
    <row r="1367" spans="2:9">
      <c r="B1367" s="11" t="str">
        <f t="shared" si="111"/>
        <v/>
      </c>
      <c r="C1367" s="11" t="str">
        <f t="shared" si="114"/>
        <v/>
      </c>
      <c r="D1367" s="11" t="str">
        <f t="shared" si="115"/>
        <v/>
      </c>
      <c r="E1367" s="11" t="str">
        <f t="shared" si="112"/>
        <v/>
      </c>
      <c r="F1367" s="11" t="str">
        <f t="shared" si="113"/>
        <v/>
      </c>
      <c r="G1367" s="10" t="str">
        <v/>
      </c>
      <c r="H1367" s="11" t="str">
        <v/>
      </c>
      <c r="I1367" s="11" t="str">
        <v/>
      </c>
    </row>
    <row r="1368" spans="2:9">
      <c r="B1368" s="11" t="str">
        <f t="shared" si="111"/>
        <v/>
      </c>
      <c r="C1368" s="11" t="str">
        <f t="shared" si="114"/>
        <v/>
      </c>
      <c r="D1368" s="11" t="str">
        <f t="shared" si="115"/>
        <v/>
      </c>
      <c r="E1368" s="11" t="str">
        <f t="shared" si="112"/>
        <v/>
      </c>
      <c r="F1368" s="11" t="str">
        <f t="shared" si="113"/>
        <v/>
      </c>
      <c r="G1368" s="10" t="str">
        <v/>
      </c>
      <c r="H1368" s="11" t="str">
        <v/>
      </c>
      <c r="I1368" s="11" t="str">
        <v/>
      </c>
    </row>
    <row r="1369" spans="2:9">
      <c r="B1369" s="11" t="str">
        <f t="shared" si="111"/>
        <v/>
      </c>
      <c r="C1369" s="11" t="str">
        <f t="shared" si="114"/>
        <v/>
      </c>
      <c r="D1369" s="11" t="str">
        <f t="shared" si="115"/>
        <v/>
      </c>
      <c r="E1369" s="11" t="str">
        <f t="shared" si="112"/>
        <v/>
      </c>
      <c r="F1369" s="11" t="str">
        <f t="shared" si="113"/>
        <v/>
      </c>
      <c r="G1369" s="10" t="str">
        <v/>
      </c>
      <c r="H1369" s="11" t="str">
        <v/>
      </c>
      <c r="I1369" s="11" t="str">
        <v/>
      </c>
    </row>
    <row r="1370" spans="2:9">
      <c r="B1370" s="11" t="str">
        <f t="shared" si="111"/>
        <v/>
      </c>
      <c r="C1370" s="11" t="str">
        <f t="shared" si="114"/>
        <v/>
      </c>
      <c r="D1370" s="11" t="str">
        <f t="shared" si="115"/>
        <v/>
      </c>
      <c r="E1370" s="11" t="str">
        <f t="shared" si="112"/>
        <v/>
      </c>
      <c r="F1370" s="11" t="str">
        <f t="shared" si="113"/>
        <v/>
      </c>
      <c r="G1370" s="10" t="str">
        <v/>
      </c>
      <c r="H1370" s="11" t="str">
        <v/>
      </c>
      <c r="I1370" s="11" t="str">
        <v/>
      </c>
    </row>
    <row r="1371" spans="2:9">
      <c r="B1371" s="11" t="str">
        <f t="shared" si="111"/>
        <v/>
      </c>
      <c r="C1371" s="11" t="str">
        <f t="shared" si="114"/>
        <v/>
      </c>
      <c r="D1371" s="11" t="str">
        <f t="shared" si="115"/>
        <v/>
      </c>
      <c r="E1371" s="11" t="str">
        <f t="shared" si="112"/>
        <v/>
      </c>
      <c r="F1371" s="11" t="str">
        <f t="shared" si="113"/>
        <v/>
      </c>
      <c r="G1371" s="10" t="str">
        <v/>
      </c>
      <c r="H1371" s="11" t="str">
        <v/>
      </c>
      <c r="I1371" s="11" t="str">
        <v/>
      </c>
    </row>
    <row r="1372" spans="2:9">
      <c r="B1372" s="11" t="str">
        <f t="shared" si="111"/>
        <v/>
      </c>
      <c r="C1372" s="11" t="str">
        <f t="shared" si="114"/>
        <v/>
      </c>
      <c r="D1372" s="11" t="str">
        <f t="shared" si="115"/>
        <v/>
      </c>
      <c r="E1372" s="11" t="str">
        <f t="shared" si="112"/>
        <v/>
      </c>
      <c r="F1372" s="11" t="str">
        <f t="shared" si="113"/>
        <v/>
      </c>
      <c r="G1372" s="10" t="str">
        <v/>
      </c>
      <c r="H1372" s="11" t="str">
        <v/>
      </c>
      <c r="I1372" s="11" t="str">
        <v/>
      </c>
    </row>
    <row r="1373" spans="2:9">
      <c r="B1373" s="11" t="str">
        <f t="shared" si="111"/>
        <v/>
      </c>
      <c r="C1373" s="11" t="str">
        <f t="shared" si="114"/>
        <v/>
      </c>
      <c r="D1373" s="11" t="str">
        <f t="shared" si="115"/>
        <v/>
      </c>
      <c r="E1373" s="11" t="str">
        <f t="shared" si="112"/>
        <v/>
      </c>
      <c r="F1373" s="11" t="str">
        <f t="shared" si="113"/>
        <v/>
      </c>
      <c r="G1373" s="10" t="str">
        <v/>
      </c>
      <c r="H1373" s="11" t="str">
        <v/>
      </c>
      <c r="I1373" s="11" t="str">
        <v/>
      </c>
    </row>
    <row r="1374" spans="2:9">
      <c r="B1374" s="11" t="str">
        <f t="shared" si="111"/>
        <v/>
      </c>
      <c r="C1374" s="11" t="str">
        <f t="shared" si="114"/>
        <v/>
      </c>
      <c r="D1374" s="11" t="str">
        <f t="shared" si="115"/>
        <v/>
      </c>
      <c r="E1374" s="11" t="str">
        <f t="shared" si="112"/>
        <v/>
      </c>
      <c r="F1374" s="11" t="str">
        <f t="shared" si="113"/>
        <v/>
      </c>
      <c r="G1374" s="10" t="str">
        <v/>
      </c>
      <c r="H1374" s="11" t="str">
        <v/>
      </c>
      <c r="I1374" s="11" t="str">
        <v/>
      </c>
    </row>
    <row r="1375" spans="2:9">
      <c r="B1375" s="11" t="str">
        <f t="shared" si="111"/>
        <v/>
      </c>
      <c r="C1375" s="11" t="str">
        <f t="shared" si="114"/>
        <v/>
      </c>
      <c r="D1375" s="11" t="str">
        <f t="shared" si="115"/>
        <v/>
      </c>
      <c r="E1375" s="11" t="str">
        <f t="shared" si="112"/>
        <v/>
      </c>
      <c r="F1375" s="11" t="str">
        <f t="shared" si="113"/>
        <v/>
      </c>
      <c r="G1375" s="10" t="str">
        <v/>
      </c>
      <c r="H1375" s="11" t="str">
        <v/>
      </c>
      <c r="I1375" s="11" t="str">
        <v/>
      </c>
    </row>
    <row r="1376" spans="2:9">
      <c r="B1376" s="11" t="str">
        <f t="shared" si="111"/>
        <v/>
      </c>
      <c r="C1376" s="11" t="str">
        <f t="shared" si="114"/>
        <v/>
      </c>
      <c r="D1376" s="11" t="str">
        <f t="shared" si="115"/>
        <v/>
      </c>
      <c r="E1376" s="11" t="str">
        <f t="shared" si="112"/>
        <v/>
      </c>
      <c r="F1376" s="11" t="str">
        <f t="shared" si="113"/>
        <v/>
      </c>
      <c r="G1376" s="10" t="str">
        <v/>
      </c>
      <c r="H1376" s="11" t="str">
        <v/>
      </c>
      <c r="I1376" s="11" t="str">
        <v/>
      </c>
    </row>
    <row r="1377" spans="2:9">
      <c r="B1377" s="11" t="str">
        <f t="shared" si="111"/>
        <v/>
      </c>
      <c r="C1377" s="11" t="str">
        <f t="shared" si="114"/>
        <v/>
      </c>
      <c r="D1377" s="11" t="str">
        <f t="shared" si="115"/>
        <v/>
      </c>
      <c r="E1377" s="11" t="str">
        <f t="shared" si="112"/>
        <v/>
      </c>
      <c r="F1377" s="11" t="str">
        <f t="shared" si="113"/>
        <v/>
      </c>
      <c r="G1377" s="10" t="str">
        <v/>
      </c>
      <c r="H1377" s="11" t="str">
        <v/>
      </c>
      <c r="I1377" s="11" t="str">
        <v/>
      </c>
    </row>
    <row r="1378" spans="2:9">
      <c r="B1378" s="11" t="str">
        <f t="shared" si="111"/>
        <v/>
      </c>
      <c r="C1378" s="11" t="str">
        <f t="shared" si="114"/>
        <v/>
      </c>
      <c r="D1378" s="11" t="str">
        <f t="shared" si="115"/>
        <v/>
      </c>
      <c r="E1378" s="11" t="str">
        <f t="shared" si="112"/>
        <v/>
      </c>
      <c r="F1378" s="11" t="str">
        <f t="shared" si="113"/>
        <v/>
      </c>
      <c r="G1378" s="10" t="str">
        <v/>
      </c>
      <c r="H1378" s="11" t="str">
        <v/>
      </c>
      <c r="I1378" s="11" t="str">
        <v/>
      </c>
    </row>
    <row r="1379" spans="2:9">
      <c r="B1379" s="11" t="str">
        <f t="shared" si="111"/>
        <v/>
      </c>
      <c r="C1379" s="11" t="str">
        <f t="shared" si="114"/>
        <v/>
      </c>
      <c r="D1379" s="11" t="str">
        <f t="shared" si="115"/>
        <v/>
      </c>
      <c r="E1379" s="11" t="str">
        <f t="shared" si="112"/>
        <v/>
      </c>
      <c r="F1379" s="11" t="str">
        <f t="shared" si="113"/>
        <v/>
      </c>
      <c r="G1379" s="10" t="str">
        <v/>
      </c>
      <c r="H1379" s="11" t="str">
        <v/>
      </c>
      <c r="I1379" s="11" t="str">
        <v/>
      </c>
    </row>
    <row r="1380" spans="2:9">
      <c r="B1380" s="11" t="str">
        <f t="shared" si="111"/>
        <v/>
      </c>
      <c r="C1380" s="11" t="str">
        <f t="shared" si="114"/>
        <v/>
      </c>
      <c r="D1380" s="11" t="str">
        <f t="shared" si="115"/>
        <v/>
      </c>
      <c r="E1380" s="11" t="str">
        <f t="shared" si="112"/>
        <v/>
      </c>
      <c r="F1380" s="11" t="str">
        <f t="shared" si="113"/>
        <v/>
      </c>
      <c r="G1380" s="10" t="str">
        <v/>
      </c>
      <c r="H1380" s="11" t="str">
        <v/>
      </c>
      <c r="I1380" s="11" t="str">
        <v/>
      </c>
    </row>
    <row r="1381" spans="2:9">
      <c r="B1381" s="11" t="str">
        <f t="shared" si="111"/>
        <v/>
      </c>
      <c r="C1381" s="11" t="str">
        <f t="shared" si="114"/>
        <v/>
      </c>
      <c r="D1381" s="11" t="str">
        <f t="shared" si="115"/>
        <v/>
      </c>
      <c r="E1381" s="11" t="str">
        <f t="shared" si="112"/>
        <v/>
      </c>
      <c r="F1381" s="11" t="str">
        <f t="shared" si="113"/>
        <v/>
      </c>
      <c r="G1381" s="10" t="str">
        <v/>
      </c>
      <c r="H1381" s="11" t="str">
        <v/>
      </c>
      <c r="I1381" s="11" t="str">
        <v/>
      </c>
    </row>
    <row r="1382" spans="2:9">
      <c r="B1382" s="11" t="str">
        <f t="shared" si="111"/>
        <v/>
      </c>
      <c r="C1382" s="11" t="str">
        <f t="shared" si="114"/>
        <v/>
      </c>
      <c r="D1382" s="11" t="str">
        <f t="shared" si="115"/>
        <v/>
      </c>
      <c r="E1382" s="11" t="str">
        <f t="shared" si="112"/>
        <v/>
      </c>
      <c r="F1382" s="11" t="str">
        <f t="shared" si="113"/>
        <v/>
      </c>
      <c r="G1382" s="10" t="str">
        <v/>
      </c>
      <c r="H1382" s="11" t="str">
        <v/>
      </c>
      <c r="I1382" s="11" t="str">
        <v/>
      </c>
    </row>
    <row r="1383" spans="2:9">
      <c r="B1383" s="11" t="str">
        <f t="shared" si="111"/>
        <v/>
      </c>
      <c r="C1383" s="11" t="str">
        <f t="shared" si="114"/>
        <v/>
      </c>
      <c r="D1383" s="11" t="str">
        <f t="shared" si="115"/>
        <v/>
      </c>
      <c r="E1383" s="11" t="str">
        <f t="shared" si="112"/>
        <v/>
      </c>
      <c r="F1383" s="11" t="str">
        <f t="shared" si="113"/>
        <v/>
      </c>
      <c r="G1383" s="10" t="str">
        <v/>
      </c>
      <c r="H1383" s="11" t="str">
        <v/>
      </c>
      <c r="I1383" s="11" t="str">
        <v/>
      </c>
    </row>
    <row r="1384" spans="2:9">
      <c r="B1384" s="11" t="str">
        <f t="shared" si="111"/>
        <v/>
      </c>
      <c r="C1384" s="11" t="str">
        <f t="shared" si="114"/>
        <v/>
      </c>
      <c r="D1384" s="11" t="str">
        <f t="shared" si="115"/>
        <v/>
      </c>
      <c r="E1384" s="11" t="str">
        <f t="shared" si="112"/>
        <v/>
      </c>
      <c r="F1384" s="11" t="str">
        <f t="shared" si="113"/>
        <v/>
      </c>
      <c r="G1384" s="10" t="str">
        <v/>
      </c>
      <c r="H1384" s="11" t="str">
        <v/>
      </c>
      <c r="I1384" s="11" t="str">
        <v/>
      </c>
    </row>
    <row r="1385" spans="2:9">
      <c r="B1385" s="11" t="str">
        <f t="shared" si="111"/>
        <v/>
      </c>
      <c r="C1385" s="11" t="str">
        <f t="shared" si="114"/>
        <v/>
      </c>
      <c r="D1385" s="11" t="str">
        <f t="shared" si="115"/>
        <v/>
      </c>
      <c r="E1385" s="11" t="str">
        <f t="shared" si="112"/>
        <v/>
      </c>
      <c r="F1385" s="11" t="str">
        <f t="shared" si="113"/>
        <v/>
      </c>
      <c r="G1385" s="10" t="str">
        <v/>
      </c>
      <c r="H1385" s="11" t="str">
        <v/>
      </c>
      <c r="I1385" s="11" t="str">
        <v/>
      </c>
    </row>
    <row r="1386" spans="2:9">
      <c r="B1386" s="11" t="str">
        <f t="shared" si="111"/>
        <v/>
      </c>
      <c r="C1386" s="11" t="str">
        <f t="shared" si="114"/>
        <v/>
      </c>
      <c r="D1386" s="11" t="str">
        <f t="shared" si="115"/>
        <v/>
      </c>
      <c r="E1386" s="11" t="str">
        <f t="shared" si="112"/>
        <v/>
      </c>
      <c r="F1386" s="11" t="str">
        <f t="shared" si="113"/>
        <v/>
      </c>
      <c r="G1386" s="10" t="str">
        <v/>
      </c>
      <c r="H1386" s="11" t="str">
        <v/>
      </c>
      <c r="I1386" s="11" t="str">
        <v/>
      </c>
    </row>
    <row r="1387" spans="2:9">
      <c r="B1387" s="11" t="str">
        <f t="shared" si="111"/>
        <v/>
      </c>
      <c r="C1387" s="11" t="str">
        <f t="shared" si="114"/>
        <v/>
      </c>
      <c r="D1387" s="11" t="str">
        <f t="shared" si="115"/>
        <v/>
      </c>
      <c r="E1387" s="11" t="str">
        <f t="shared" si="112"/>
        <v/>
      </c>
      <c r="F1387" s="11" t="str">
        <f t="shared" si="113"/>
        <v/>
      </c>
      <c r="G1387" s="10" t="str">
        <v/>
      </c>
      <c r="H1387" s="11" t="str">
        <v/>
      </c>
      <c r="I1387" s="11" t="str">
        <v/>
      </c>
    </row>
    <row r="1388" spans="2:9">
      <c r="B1388" s="11" t="str">
        <f t="shared" si="111"/>
        <v/>
      </c>
      <c r="C1388" s="11" t="str">
        <f t="shared" si="114"/>
        <v/>
      </c>
      <c r="D1388" s="11" t="str">
        <f t="shared" si="115"/>
        <v/>
      </c>
      <c r="E1388" s="11" t="str">
        <f t="shared" si="112"/>
        <v/>
      </c>
      <c r="F1388" s="11" t="str">
        <f t="shared" si="113"/>
        <v/>
      </c>
      <c r="G1388" s="10" t="str">
        <v/>
      </c>
      <c r="H1388" s="11" t="str">
        <v/>
      </c>
      <c r="I1388" s="11" t="str">
        <v/>
      </c>
    </row>
    <row r="1389" spans="2:9">
      <c r="B1389" s="11" t="str">
        <f t="shared" si="111"/>
        <v/>
      </c>
      <c r="C1389" s="11" t="str">
        <f t="shared" si="114"/>
        <v/>
      </c>
      <c r="D1389" s="11" t="str">
        <f t="shared" si="115"/>
        <v/>
      </c>
      <c r="E1389" s="11" t="str">
        <f t="shared" si="112"/>
        <v/>
      </c>
      <c r="F1389" s="11" t="str">
        <f t="shared" si="113"/>
        <v/>
      </c>
      <c r="G1389" s="10" t="str">
        <v/>
      </c>
      <c r="H1389" s="11" t="str">
        <v/>
      </c>
      <c r="I1389" s="11" t="str">
        <v/>
      </c>
    </row>
    <row r="1390" spans="2:9">
      <c r="B1390" s="11" t="str">
        <f t="shared" si="111"/>
        <v/>
      </c>
      <c r="C1390" s="11" t="str">
        <f t="shared" si="114"/>
        <v/>
      </c>
      <c r="D1390" s="11" t="str">
        <f t="shared" si="115"/>
        <v/>
      </c>
      <c r="E1390" s="11" t="str">
        <f t="shared" si="112"/>
        <v/>
      </c>
      <c r="F1390" s="11" t="str">
        <f t="shared" si="113"/>
        <v/>
      </c>
      <c r="G1390" s="10" t="str">
        <v/>
      </c>
      <c r="H1390" s="11" t="str">
        <v/>
      </c>
      <c r="I1390" s="11" t="str">
        <v/>
      </c>
    </row>
    <row r="1391" spans="2:9">
      <c r="B1391" s="11" t="str">
        <f t="shared" si="111"/>
        <v/>
      </c>
      <c r="C1391" s="11" t="str">
        <f t="shared" si="114"/>
        <v/>
      </c>
      <c r="D1391" s="11" t="str">
        <f t="shared" si="115"/>
        <v/>
      </c>
      <c r="E1391" s="11" t="str">
        <f t="shared" si="112"/>
        <v/>
      </c>
      <c r="F1391" s="11" t="str">
        <f t="shared" si="113"/>
        <v/>
      </c>
      <c r="G1391" s="10" t="str">
        <v/>
      </c>
      <c r="H1391" s="11" t="str">
        <v/>
      </c>
      <c r="I1391" s="11" t="str">
        <v/>
      </c>
    </row>
    <row r="1392" spans="2:9">
      <c r="B1392" s="11" t="str">
        <f t="shared" si="111"/>
        <v/>
      </c>
      <c r="C1392" s="11" t="str">
        <f t="shared" si="114"/>
        <v/>
      </c>
      <c r="D1392" s="11" t="str">
        <f t="shared" si="115"/>
        <v/>
      </c>
      <c r="E1392" s="11" t="str">
        <f t="shared" si="112"/>
        <v/>
      </c>
      <c r="F1392" s="11" t="str">
        <f t="shared" si="113"/>
        <v/>
      </c>
      <c r="G1392" s="10" t="str">
        <v/>
      </c>
      <c r="H1392" s="11" t="str">
        <v/>
      </c>
      <c r="I1392" s="11" t="str">
        <v/>
      </c>
    </row>
    <row r="1393" spans="2:9">
      <c r="B1393" s="11" t="str">
        <f t="shared" si="111"/>
        <v/>
      </c>
      <c r="C1393" s="11" t="str">
        <f t="shared" si="114"/>
        <v/>
      </c>
      <c r="D1393" s="11" t="str">
        <f t="shared" si="115"/>
        <v/>
      </c>
      <c r="E1393" s="11" t="str">
        <f t="shared" si="112"/>
        <v/>
      </c>
      <c r="F1393" s="11" t="str">
        <f t="shared" si="113"/>
        <v/>
      </c>
      <c r="G1393" s="10" t="str">
        <v/>
      </c>
      <c r="H1393" s="11" t="str">
        <v/>
      </c>
      <c r="I1393" s="11" t="str">
        <v/>
      </c>
    </row>
    <row r="1394" spans="2:9">
      <c r="B1394" s="11" t="str">
        <f t="shared" si="111"/>
        <v/>
      </c>
      <c r="C1394" s="11" t="str">
        <f t="shared" si="114"/>
        <v/>
      </c>
      <c r="D1394" s="11" t="str">
        <f t="shared" si="115"/>
        <v/>
      </c>
      <c r="E1394" s="11" t="str">
        <f t="shared" si="112"/>
        <v/>
      </c>
      <c r="F1394" s="11" t="str">
        <f t="shared" si="113"/>
        <v/>
      </c>
      <c r="G1394" s="10" t="str">
        <v/>
      </c>
      <c r="H1394" s="11" t="str">
        <v/>
      </c>
      <c r="I1394" s="11" t="str">
        <v/>
      </c>
    </row>
    <row r="1395" spans="2:9">
      <c r="B1395" s="11" t="str">
        <f t="shared" si="111"/>
        <v/>
      </c>
      <c r="C1395" s="11" t="str">
        <f t="shared" si="114"/>
        <v/>
      </c>
      <c r="D1395" s="11" t="str">
        <f t="shared" si="115"/>
        <v/>
      </c>
      <c r="E1395" s="11" t="str">
        <f t="shared" si="112"/>
        <v/>
      </c>
      <c r="F1395" s="11" t="str">
        <f t="shared" si="113"/>
        <v/>
      </c>
      <c r="G1395" s="10" t="str">
        <v/>
      </c>
      <c r="H1395" s="11" t="str">
        <v/>
      </c>
      <c r="I1395" s="11" t="str">
        <v/>
      </c>
    </row>
    <row r="1396" spans="2:9">
      <c r="B1396" s="11" t="str">
        <f t="shared" si="111"/>
        <v/>
      </c>
      <c r="C1396" s="11" t="str">
        <f t="shared" si="114"/>
        <v/>
      </c>
      <c r="D1396" s="11" t="str">
        <f t="shared" si="115"/>
        <v/>
      </c>
      <c r="E1396" s="11" t="str">
        <f t="shared" si="112"/>
        <v/>
      </c>
      <c r="F1396" s="11" t="str">
        <f t="shared" si="113"/>
        <v/>
      </c>
      <c r="G1396" s="10" t="str">
        <v/>
      </c>
      <c r="H1396" s="11" t="str">
        <v/>
      </c>
      <c r="I1396" s="11" t="str">
        <v/>
      </c>
    </row>
    <row r="1397" spans="2:9">
      <c r="B1397" s="11" t="str">
        <f t="shared" si="111"/>
        <v/>
      </c>
      <c r="C1397" s="11" t="str">
        <f t="shared" si="114"/>
        <v/>
      </c>
      <c r="D1397" s="11" t="str">
        <f t="shared" si="115"/>
        <v/>
      </c>
      <c r="E1397" s="11" t="str">
        <f t="shared" si="112"/>
        <v/>
      </c>
      <c r="F1397" s="11" t="str">
        <f t="shared" si="113"/>
        <v/>
      </c>
      <c r="G1397" s="10" t="str">
        <v/>
      </c>
      <c r="H1397" s="11" t="str">
        <v/>
      </c>
      <c r="I1397" s="11" t="str">
        <v/>
      </c>
    </row>
    <row r="1398" spans="2:9">
      <c r="B1398" s="11" t="str">
        <f t="shared" si="111"/>
        <v/>
      </c>
      <c r="C1398" s="11" t="str">
        <f t="shared" si="114"/>
        <v/>
      </c>
      <c r="D1398" s="11" t="str">
        <f t="shared" si="115"/>
        <v/>
      </c>
      <c r="E1398" s="11" t="str">
        <f t="shared" si="112"/>
        <v/>
      </c>
      <c r="F1398" s="11" t="str">
        <f t="shared" si="113"/>
        <v/>
      </c>
      <c r="G1398" s="10" t="str">
        <v/>
      </c>
      <c r="H1398" s="11" t="str">
        <v/>
      </c>
      <c r="I1398" s="11" t="str">
        <v/>
      </c>
    </row>
    <row r="1399" spans="2:9">
      <c r="B1399" s="11" t="str">
        <f t="shared" si="111"/>
        <v/>
      </c>
      <c r="C1399" s="11" t="str">
        <f t="shared" si="114"/>
        <v/>
      </c>
      <c r="D1399" s="11" t="str">
        <f t="shared" si="115"/>
        <v/>
      </c>
      <c r="E1399" s="11" t="str">
        <f t="shared" si="112"/>
        <v/>
      </c>
      <c r="F1399" s="11" t="str">
        <f t="shared" si="113"/>
        <v/>
      </c>
      <c r="G1399" s="10" t="str">
        <v/>
      </c>
      <c r="H1399" s="11" t="str">
        <v/>
      </c>
      <c r="I1399" s="11" t="str">
        <v/>
      </c>
    </row>
    <row r="1400" spans="2:9">
      <c r="B1400" s="11" t="str">
        <f t="shared" si="111"/>
        <v/>
      </c>
      <c r="C1400" s="11" t="str">
        <f t="shared" si="114"/>
        <v/>
      </c>
      <c r="D1400" s="11" t="str">
        <f t="shared" si="115"/>
        <v/>
      </c>
      <c r="E1400" s="11" t="str">
        <f t="shared" si="112"/>
        <v/>
      </c>
      <c r="F1400" s="11" t="str">
        <f t="shared" si="113"/>
        <v/>
      </c>
      <c r="G1400" s="10" t="str">
        <v/>
      </c>
      <c r="H1400" s="11" t="str">
        <v/>
      </c>
      <c r="I1400" s="11" t="str">
        <v/>
      </c>
    </row>
    <row r="1401" spans="2:9">
      <c r="B1401" s="11" t="str">
        <f t="shared" si="111"/>
        <v/>
      </c>
      <c r="C1401" s="11" t="str">
        <f t="shared" si="114"/>
        <v/>
      </c>
      <c r="D1401" s="11" t="str">
        <f t="shared" si="115"/>
        <v/>
      </c>
      <c r="E1401" s="11" t="str">
        <f t="shared" si="112"/>
        <v/>
      </c>
      <c r="F1401" s="11" t="str">
        <f t="shared" si="113"/>
        <v/>
      </c>
      <c r="G1401" s="10" t="str">
        <v/>
      </c>
      <c r="H1401" s="11" t="str">
        <v/>
      </c>
      <c r="I1401" s="11" t="str">
        <v/>
      </c>
    </row>
    <row r="1402" spans="2:9">
      <c r="B1402" s="11" t="str">
        <f t="shared" si="111"/>
        <v/>
      </c>
      <c r="C1402" s="11" t="str">
        <f t="shared" si="114"/>
        <v/>
      </c>
      <c r="D1402" s="11" t="str">
        <f t="shared" si="115"/>
        <v/>
      </c>
      <c r="E1402" s="11" t="str">
        <f t="shared" si="112"/>
        <v/>
      </c>
      <c r="F1402" s="11" t="str">
        <f t="shared" si="113"/>
        <v/>
      </c>
      <c r="G1402" s="10" t="str">
        <v/>
      </c>
      <c r="H1402" s="11" t="str">
        <v/>
      </c>
      <c r="I1402" s="11" t="str">
        <v/>
      </c>
    </row>
    <row r="1403" spans="2:9">
      <c r="B1403" s="11" t="str">
        <f t="shared" si="111"/>
        <v/>
      </c>
      <c r="C1403" s="11" t="str">
        <f t="shared" si="114"/>
        <v/>
      </c>
      <c r="D1403" s="11" t="str">
        <f t="shared" si="115"/>
        <v/>
      </c>
      <c r="E1403" s="11" t="str">
        <f t="shared" si="112"/>
        <v/>
      </c>
      <c r="F1403" s="11" t="str">
        <f t="shared" si="113"/>
        <v/>
      </c>
      <c r="G1403" s="10" t="str">
        <v/>
      </c>
      <c r="H1403" s="11" t="str">
        <v/>
      </c>
      <c r="I1403" s="11" t="str">
        <v/>
      </c>
    </row>
    <row r="1404" spans="2:9">
      <c r="B1404" s="11" t="str">
        <f t="shared" si="111"/>
        <v/>
      </c>
      <c r="C1404" s="11" t="str">
        <f t="shared" si="114"/>
        <v/>
      </c>
      <c r="D1404" s="11" t="str">
        <f t="shared" si="115"/>
        <v/>
      </c>
      <c r="E1404" s="11" t="str">
        <f t="shared" si="112"/>
        <v/>
      </c>
      <c r="F1404" s="11" t="str">
        <f t="shared" si="113"/>
        <v/>
      </c>
      <c r="G1404" s="10" t="str">
        <v/>
      </c>
      <c r="H1404" s="11" t="str">
        <v/>
      </c>
      <c r="I1404" s="11" t="str">
        <v/>
      </c>
    </row>
    <row r="1405" spans="2:9">
      <c r="B1405" s="11" t="str">
        <f t="shared" si="111"/>
        <v/>
      </c>
      <c r="C1405" s="11" t="str">
        <f t="shared" si="114"/>
        <v/>
      </c>
      <c r="D1405" s="11" t="str">
        <f t="shared" si="115"/>
        <v/>
      </c>
      <c r="E1405" s="11" t="str">
        <f t="shared" si="112"/>
        <v/>
      </c>
      <c r="F1405" s="11" t="str">
        <f t="shared" si="113"/>
        <v/>
      </c>
      <c r="G1405" s="10" t="str">
        <v/>
      </c>
      <c r="H1405" s="11" t="str">
        <v/>
      </c>
      <c r="I1405" s="11" t="str">
        <v/>
      </c>
    </row>
    <row r="1406" spans="2:9">
      <c r="B1406" s="11" t="str">
        <f t="shared" si="111"/>
        <v/>
      </c>
      <c r="C1406" s="11" t="str">
        <f t="shared" si="114"/>
        <v/>
      </c>
      <c r="D1406" s="11" t="str">
        <f t="shared" si="115"/>
        <v/>
      </c>
      <c r="E1406" s="11" t="str">
        <f t="shared" si="112"/>
        <v/>
      </c>
      <c r="F1406" s="11" t="str">
        <f t="shared" si="113"/>
        <v/>
      </c>
      <c r="G1406" s="10" t="str">
        <v/>
      </c>
      <c r="H1406" s="11" t="str">
        <v/>
      </c>
      <c r="I1406" s="11" t="str">
        <v/>
      </c>
    </row>
    <row r="1407" spans="2:9">
      <c r="B1407" s="11" t="str">
        <f t="shared" si="111"/>
        <v/>
      </c>
      <c r="C1407" s="11" t="str">
        <f t="shared" si="114"/>
        <v/>
      </c>
      <c r="D1407" s="11" t="str">
        <f t="shared" si="115"/>
        <v/>
      </c>
      <c r="E1407" s="11" t="str">
        <f t="shared" si="112"/>
        <v/>
      </c>
      <c r="F1407" s="11" t="str">
        <f t="shared" si="113"/>
        <v/>
      </c>
      <c r="G1407" s="10" t="str">
        <v/>
      </c>
      <c r="H1407" s="11" t="str">
        <v/>
      </c>
      <c r="I1407" s="11" t="str">
        <v/>
      </c>
    </row>
    <row r="1408" spans="2:9">
      <c r="B1408" s="11" t="str">
        <f t="shared" si="111"/>
        <v/>
      </c>
      <c r="C1408" s="11" t="str">
        <f t="shared" si="114"/>
        <v/>
      </c>
      <c r="D1408" s="11" t="str">
        <f t="shared" si="115"/>
        <v/>
      </c>
      <c r="E1408" s="11" t="str">
        <f t="shared" si="112"/>
        <v/>
      </c>
      <c r="F1408" s="11" t="str">
        <f t="shared" si="113"/>
        <v/>
      </c>
      <c r="G1408" s="10" t="str">
        <v/>
      </c>
      <c r="H1408" s="11" t="str">
        <v/>
      </c>
      <c r="I1408" s="11" t="str">
        <v/>
      </c>
    </row>
    <row r="1409" spans="2:9">
      <c r="B1409" s="11" t="str">
        <f t="shared" ref="B1409:B1472" si="116">IFERROR(IF(FIND(" ",A1409)=6,IF(IFERROR(FIND(" PB",A1409),"")&lt;&gt;"","артикул",IF(IFERROR(FIND(" CRN",A1409),"")&lt;&gt;"","артикул","")),""),"")</f>
        <v/>
      </c>
      <c r="C1409" s="11" t="str">
        <f t="shared" si="114"/>
        <v/>
      </c>
      <c r="D1409" s="11" t="str">
        <f t="shared" si="115"/>
        <v/>
      </c>
      <c r="E1409" s="11" t="str">
        <f t="shared" si="112"/>
        <v/>
      </c>
      <c r="F1409" s="11" t="str">
        <f t="shared" si="113"/>
        <v/>
      </c>
      <c r="G1409" s="10" t="str">
        <v/>
      </c>
      <c r="H1409" s="11" t="str">
        <v/>
      </c>
      <c r="I1409" s="11" t="str">
        <v/>
      </c>
    </row>
    <row r="1410" spans="2:9">
      <c r="B1410" s="11" t="str">
        <f t="shared" si="116"/>
        <v/>
      </c>
      <c r="C1410" s="11" t="str">
        <f t="shared" si="114"/>
        <v/>
      </c>
      <c r="D1410" s="11" t="str">
        <f t="shared" si="115"/>
        <v/>
      </c>
      <c r="E1410" s="11" t="str">
        <f t="shared" ref="E1410:E1473" si="117" xml:space="preserve">
IF(B1410="Артикул",
IF(
AND(RIGHT(A1411,1)="%",
RIGHT(A1412,1)="%",
RIGHT(A1413,1)="%",
RIGHT(A1414,1)="%"),MID(A1415,FIND(" ",A1415),50),
IF(
AND(RIGHT(A1411,1)="%",
RIGHT(A1412,1)="%",
RIGHT(A1413,1)="%"),MID(A1414,FIND(" ",A1414),50),
IF(
AND(RIGHT(A1411,1)="%",
RIGHT(A1412,1)="%"),
MID(A1413,FIND(" ",A1413),50),
IF(
RIGHT(A1411,1)="%",
MID(A1412,FIND(" ",A1412),50),"")))),"")</f>
        <v/>
      </c>
      <c r="F1410" s="11" t="str">
        <f t="shared" ref="F1410:F1473" si="118">IFERROR(
IF(
AND(LEFT(A1410,8)="Discount",FIND("%",A1410)&gt;0),
MID(A1410,
FIND(" ",A1410),
FIND("%",A1410)-FIND(" ",A1410))
*-1,""),"")</f>
        <v/>
      </c>
      <c r="G1410" s="10" t="str">
        <v/>
      </c>
      <c r="H1410" s="11" t="str">
        <v/>
      </c>
      <c r="I1410" s="11" t="str">
        <v/>
      </c>
    </row>
    <row r="1411" spans="2:9">
      <c r="B1411" s="11" t="str">
        <f t="shared" si="116"/>
        <v/>
      </c>
      <c r="C1411" s="11" t="str">
        <f t="shared" si="114"/>
        <v/>
      </c>
      <c r="D1411" s="11" t="str">
        <f t="shared" si="115"/>
        <v/>
      </c>
      <c r="E1411" s="11" t="str">
        <f t="shared" si="117"/>
        <v/>
      </c>
      <c r="F1411" s="11" t="str">
        <f t="shared" si="118"/>
        <v/>
      </c>
      <c r="G1411" s="10" t="str">
        <v/>
      </c>
      <c r="H1411" s="11" t="str">
        <v/>
      </c>
      <c r="I1411" s="11" t="str">
        <v/>
      </c>
    </row>
    <row r="1412" spans="2:9">
      <c r="B1412" s="11" t="str">
        <f t="shared" si="116"/>
        <v/>
      </c>
      <c r="C1412" s="11" t="str">
        <f t="shared" si="114"/>
        <v/>
      </c>
      <c r="D1412" s="11" t="str">
        <f t="shared" si="115"/>
        <v/>
      </c>
      <c r="E1412" s="11" t="str">
        <f t="shared" si="117"/>
        <v/>
      </c>
      <c r="F1412" s="11" t="str">
        <f t="shared" si="118"/>
        <v/>
      </c>
      <c r="G1412" s="10" t="str">
        <v/>
      </c>
      <c r="H1412" s="11" t="str">
        <v/>
      </c>
      <c r="I1412" s="11" t="str">
        <v/>
      </c>
    </row>
    <row r="1413" spans="2:9">
      <c r="B1413" s="11" t="str">
        <f t="shared" si="116"/>
        <v/>
      </c>
      <c r="C1413" s="11" t="str">
        <f t="shared" si="114"/>
        <v/>
      </c>
      <c r="D1413" s="11" t="str">
        <f t="shared" si="115"/>
        <v/>
      </c>
      <c r="E1413" s="11" t="str">
        <f t="shared" si="117"/>
        <v/>
      </c>
      <c r="F1413" s="11" t="str">
        <f t="shared" si="118"/>
        <v/>
      </c>
      <c r="G1413" s="10" t="str">
        <v/>
      </c>
      <c r="H1413" s="11" t="str">
        <v/>
      </c>
      <c r="I1413" s="11" t="str">
        <v/>
      </c>
    </row>
    <row r="1414" spans="2:9">
      <c r="B1414" s="11" t="str">
        <f t="shared" si="116"/>
        <v/>
      </c>
      <c r="C1414" s="11" t="str">
        <f t="shared" si="114"/>
        <v/>
      </c>
      <c r="D1414" s="11" t="str">
        <f t="shared" si="115"/>
        <v/>
      </c>
      <c r="E1414" s="11" t="str">
        <f t="shared" si="117"/>
        <v/>
      </c>
      <c r="F1414" s="11" t="str">
        <f t="shared" si="118"/>
        <v/>
      </c>
      <c r="G1414" s="10" t="str">
        <v/>
      </c>
      <c r="H1414" s="11" t="str">
        <v/>
      </c>
      <c r="I1414" s="11" t="str">
        <v/>
      </c>
    </row>
    <row r="1415" spans="2:9">
      <c r="B1415" s="11" t="str">
        <f t="shared" si="116"/>
        <v/>
      </c>
      <c r="C1415" s="11" t="str">
        <f t="shared" si="114"/>
        <v/>
      </c>
      <c r="D1415" s="11" t="str">
        <f t="shared" si="115"/>
        <v/>
      </c>
      <c r="E1415" s="11" t="str">
        <f t="shared" si="117"/>
        <v/>
      </c>
      <c r="F1415" s="11" t="str">
        <f t="shared" si="118"/>
        <v/>
      </c>
      <c r="G1415" s="10" t="str">
        <v/>
      </c>
      <c r="H1415" s="11" t="str">
        <v/>
      </c>
      <c r="I1415" s="11" t="str">
        <v/>
      </c>
    </row>
    <row r="1416" spans="2:9">
      <c r="B1416" s="11" t="str">
        <f t="shared" si="116"/>
        <v/>
      </c>
      <c r="C1416" s="11" t="str">
        <f t="shared" si="114"/>
        <v/>
      </c>
      <c r="D1416" s="11" t="str">
        <f t="shared" si="115"/>
        <v/>
      </c>
      <c r="E1416" s="11" t="str">
        <f t="shared" si="117"/>
        <v/>
      </c>
      <c r="F1416" s="11" t="str">
        <f t="shared" si="118"/>
        <v/>
      </c>
      <c r="G1416" s="10" t="str">
        <v/>
      </c>
      <c r="H1416" s="11" t="str">
        <v/>
      </c>
      <c r="I1416" s="11" t="str">
        <v/>
      </c>
    </row>
    <row r="1417" spans="2:9">
      <c r="B1417" s="11" t="str">
        <f t="shared" si="116"/>
        <v/>
      </c>
      <c r="C1417" s="11" t="str">
        <f t="shared" si="114"/>
        <v/>
      </c>
      <c r="D1417" s="11" t="str">
        <f t="shared" si="115"/>
        <v/>
      </c>
      <c r="E1417" s="11" t="str">
        <f t="shared" si="117"/>
        <v/>
      </c>
      <c r="F1417" s="11" t="str">
        <f t="shared" si="118"/>
        <v/>
      </c>
      <c r="G1417" s="10" t="str">
        <v/>
      </c>
      <c r="H1417" s="11" t="str">
        <v/>
      </c>
      <c r="I1417" s="11" t="str">
        <v/>
      </c>
    </row>
    <row r="1418" spans="2:9">
      <c r="B1418" s="11" t="str">
        <f t="shared" si="116"/>
        <v/>
      </c>
      <c r="C1418" s="11" t="str">
        <f t="shared" si="114"/>
        <v/>
      </c>
      <c r="D1418" s="11" t="str">
        <f t="shared" si="115"/>
        <v/>
      </c>
      <c r="E1418" s="11" t="str">
        <f t="shared" si="117"/>
        <v/>
      </c>
      <c r="F1418" s="11" t="str">
        <f t="shared" si="118"/>
        <v/>
      </c>
      <c r="G1418" s="10" t="str">
        <v/>
      </c>
      <c r="H1418" s="11" t="str">
        <v/>
      </c>
      <c r="I1418" s="11" t="str">
        <v/>
      </c>
    </row>
    <row r="1419" spans="2:9">
      <c r="B1419" s="11" t="str">
        <f t="shared" si="116"/>
        <v/>
      </c>
      <c r="C1419" s="11" t="str">
        <f t="shared" si="114"/>
        <v/>
      </c>
      <c r="D1419" s="11" t="str">
        <f t="shared" si="115"/>
        <v/>
      </c>
      <c r="E1419" s="11" t="str">
        <f t="shared" si="117"/>
        <v/>
      </c>
      <c r="F1419" s="11" t="str">
        <f t="shared" si="118"/>
        <v/>
      </c>
      <c r="G1419" s="10" t="str">
        <v/>
      </c>
      <c r="H1419" s="11" t="str">
        <v/>
      </c>
      <c r="I1419" s="11" t="str">
        <v/>
      </c>
    </row>
    <row r="1420" spans="2:9">
      <c r="B1420" s="11" t="str">
        <f t="shared" si="116"/>
        <v/>
      </c>
      <c r="C1420" s="11" t="str">
        <f t="shared" si="114"/>
        <v/>
      </c>
      <c r="D1420" s="11" t="str">
        <f t="shared" si="115"/>
        <v/>
      </c>
      <c r="E1420" s="11" t="str">
        <f t="shared" si="117"/>
        <v/>
      </c>
      <c r="F1420" s="11" t="str">
        <f t="shared" si="118"/>
        <v/>
      </c>
      <c r="G1420" s="10" t="str">
        <v/>
      </c>
      <c r="H1420" s="11" t="str">
        <v/>
      </c>
      <c r="I1420" s="11" t="str">
        <v/>
      </c>
    </row>
    <row r="1421" spans="2:9">
      <c r="B1421" s="11" t="str">
        <f t="shared" si="116"/>
        <v/>
      </c>
      <c r="C1421" s="11" t="str">
        <f t="shared" ref="C1421:C1484" si="119">IF(B1421="артикул",A1421,"")</f>
        <v/>
      </c>
      <c r="D1421" s="11" t="str">
        <f t="shared" ref="D1421:D1484" si="120">IF(B1421="артикул",A1422,"")</f>
        <v/>
      </c>
      <c r="E1421" s="11" t="str">
        <f t="shared" si="117"/>
        <v/>
      </c>
      <c r="F1421" s="11" t="str">
        <f t="shared" si="118"/>
        <v/>
      </c>
      <c r="G1421" s="10" t="str">
        <v/>
      </c>
      <c r="H1421" s="11" t="str">
        <v/>
      </c>
      <c r="I1421" s="11" t="str">
        <v/>
      </c>
    </row>
    <row r="1422" spans="2:9">
      <c r="B1422" s="11" t="str">
        <f t="shared" si="116"/>
        <v/>
      </c>
      <c r="C1422" s="11" t="str">
        <f t="shared" si="119"/>
        <v/>
      </c>
      <c r="D1422" s="11" t="str">
        <f t="shared" si="120"/>
        <v/>
      </c>
      <c r="E1422" s="11" t="str">
        <f t="shared" si="117"/>
        <v/>
      </c>
      <c r="F1422" s="11" t="str">
        <f t="shared" si="118"/>
        <v/>
      </c>
      <c r="G1422" s="10" t="str">
        <v/>
      </c>
      <c r="H1422" s="11" t="str">
        <v/>
      </c>
      <c r="I1422" s="11" t="str">
        <v/>
      </c>
    </row>
    <row r="1423" spans="2:9">
      <c r="B1423" s="11" t="str">
        <f t="shared" si="116"/>
        <v/>
      </c>
      <c r="C1423" s="11" t="str">
        <f t="shared" si="119"/>
        <v/>
      </c>
      <c r="D1423" s="11" t="str">
        <f t="shared" si="120"/>
        <v/>
      </c>
      <c r="E1423" s="11" t="str">
        <f t="shared" si="117"/>
        <v/>
      </c>
      <c r="F1423" s="11" t="str">
        <f t="shared" si="118"/>
        <v/>
      </c>
      <c r="G1423" s="10" t="str">
        <v/>
      </c>
      <c r="H1423" s="11" t="str">
        <v/>
      </c>
      <c r="I1423" s="11" t="str">
        <v/>
      </c>
    </row>
    <row r="1424" spans="2:9">
      <c r="B1424" s="11" t="str">
        <f t="shared" si="116"/>
        <v/>
      </c>
      <c r="C1424" s="11" t="str">
        <f t="shared" si="119"/>
        <v/>
      </c>
      <c r="D1424" s="11" t="str">
        <f t="shared" si="120"/>
        <v/>
      </c>
      <c r="E1424" s="11" t="str">
        <f t="shared" si="117"/>
        <v/>
      </c>
      <c r="F1424" s="11" t="str">
        <f t="shared" si="118"/>
        <v/>
      </c>
      <c r="G1424" s="10" t="str">
        <v/>
      </c>
      <c r="H1424" s="11" t="str">
        <v/>
      </c>
      <c r="I1424" s="11" t="str">
        <v/>
      </c>
    </row>
    <row r="1425" spans="2:9">
      <c r="B1425" s="11" t="str">
        <f t="shared" si="116"/>
        <v/>
      </c>
      <c r="C1425" s="11" t="str">
        <f t="shared" si="119"/>
        <v/>
      </c>
      <c r="D1425" s="11" t="str">
        <f t="shared" si="120"/>
        <v/>
      </c>
      <c r="E1425" s="11" t="str">
        <f t="shared" si="117"/>
        <v/>
      </c>
      <c r="F1425" s="11" t="str">
        <f t="shared" si="118"/>
        <v/>
      </c>
      <c r="G1425" s="10" t="str">
        <v/>
      </c>
      <c r="H1425" s="11" t="str">
        <v/>
      </c>
      <c r="I1425" s="11" t="str">
        <v/>
      </c>
    </row>
    <row r="1426" spans="2:9">
      <c r="B1426" s="11" t="str">
        <f t="shared" si="116"/>
        <v/>
      </c>
      <c r="C1426" s="11" t="str">
        <f t="shared" si="119"/>
        <v/>
      </c>
      <c r="D1426" s="11" t="str">
        <f t="shared" si="120"/>
        <v/>
      </c>
      <c r="E1426" s="11" t="str">
        <f t="shared" si="117"/>
        <v/>
      </c>
      <c r="F1426" s="11" t="str">
        <f t="shared" si="118"/>
        <v/>
      </c>
      <c r="G1426" s="10" t="str">
        <v/>
      </c>
      <c r="H1426" s="11" t="str">
        <v/>
      </c>
      <c r="I1426" s="11" t="str">
        <v/>
      </c>
    </row>
    <row r="1427" spans="2:9">
      <c r="B1427" s="11" t="str">
        <f t="shared" si="116"/>
        <v/>
      </c>
      <c r="C1427" s="11" t="str">
        <f t="shared" si="119"/>
        <v/>
      </c>
      <c r="D1427" s="11" t="str">
        <f t="shared" si="120"/>
        <v/>
      </c>
      <c r="E1427" s="11" t="str">
        <f t="shared" si="117"/>
        <v/>
      </c>
      <c r="F1427" s="11" t="str">
        <f t="shared" si="118"/>
        <v/>
      </c>
      <c r="G1427" s="10" t="str">
        <v/>
      </c>
      <c r="H1427" s="11" t="str">
        <v/>
      </c>
      <c r="I1427" s="11" t="str">
        <v/>
      </c>
    </row>
    <row r="1428" spans="2:9">
      <c r="B1428" s="11" t="str">
        <f t="shared" si="116"/>
        <v/>
      </c>
      <c r="C1428" s="11" t="str">
        <f t="shared" si="119"/>
        <v/>
      </c>
      <c r="D1428" s="11" t="str">
        <f t="shared" si="120"/>
        <v/>
      </c>
      <c r="E1428" s="11" t="str">
        <f t="shared" si="117"/>
        <v/>
      </c>
      <c r="F1428" s="11" t="str">
        <f t="shared" si="118"/>
        <v/>
      </c>
      <c r="G1428" s="10" t="str">
        <v/>
      </c>
      <c r="H1428" s="11" t="str">
        <v/>
      </c>
      <c r="I1428" s="11" t="str">
        <v/>
      </c>
    </row>
    <row r="1429" spans="2:9">
      <c r="B1429" s="11" t="str">
        <f t="shared" si="116"/>
        <v/>
      </c>
      <c r="C1429" s="11" t="str">
        <f t="shared" si="119"/>
        <v/>
      </c>
      <c r="D1429" s="11" t="str">
        <f t="shared" si="120"/>
        <v/>
      </c>
      <c r="E1429" s="11" t="str">
        <f t="shared" si="117"/>
        <v/>
      </c>
      <c r="F1429" s="11" t="str">
        <f t="shared" si="118"/>
        <v/>
      </c>
      <c r="G1429" s="10" t="str">
        <v/>
      </c>
      <c r="H1429" s="11" t="str">
        <v/>
      </c>
      <c r="I1429" s="11" t="str">
        <v/>
      </c>
    </row>
    <row r="1430" spans="2:9">
      <c r="B1430" s="11" t="str">
        <f t="shared" si="116"/>
        <v/>
      </c>
      <c r="C1430" s="11" t="str">
        <f t="shared" si="119"/>
        <v/>
      </c>
      <c r="D1430" s="11" t="str">
        <f t="shared" si="120"/>
        <v/>
      </c>
      <c r="E1430" s="11" t="str">
        <f t="shared" si="117"/>
        <v/>
      </c>
      <c r="F1430" s="11" t="str">
        <f t="shared" si="118"/>
        <v/>
      </c>
      <c r="G1430" s="10" t="str">
        <v/>
      </c>
      <c r="H1430" s="11" t="str">
        <v/>
      </c>
      <c r="I1430" s="11" t="str">
        <v/>
      </c>
    </row>
    <row r="1431" spans="2:9">
      <c r="B1431" s="11" t="str">
        <f t="shared" si="116"/>
        <v/>
      </c>
      <c r="C1431" s="11" t="str">
        <f t="shared" si="119"/>
        <v/>
      </c>
      <c r="D1431" s="11" t="str">
        <f t="shared" si="120"/>
        <v/>
      </c>
      <c r="E1431" s="11" t="str">
        <f t="shared" si="117"/>
        <v/>
      </c>
      <c r="F1431" s="11" t="str">
        <f t="shared" si="118"/>
        <v/>
      </c>
      <c r="G1431" s="10" t="str">
        <v/>
      </c>
      <c r="H1431" s="11" t="str">
        <v/>
      </c>
      <c r="I1431" s="11" t="str">
        <v/>
      </c>
    </row>
    <row r="1432" spans="2:9">
      <c r="B1432" s="11" t="str">
        <f t="shared" si="116"/>
        <v/>
      </c>
      <c r="C1432" s="11" t="str">
        <f t="shared" si="119"/>
        <v/>
      </c>
      <c r="D1432" s="11" t="str">
        <f t="shared" si="120"/>
        <v/>
      </c>
      <c r="E1432" s="11" t="str">
        <f t="shared" si="117"/>
        <v/>
      </c>
      <c r="F1432" s="11" t="str">
        <f t="shared" si="118"/>
        <v/>
      </c>
      <c r="G1432" s="10" t="str">
        <v/>
      </c>
      <c r="H1432" s="11" t="str">
        <v/>
      </c>
      <c r="I1432" s="11" t="str">
        <v/>
      </c>
    </row>
    <row r="1433" spans="2:9">
      <c r="B1433" s="11" t="str">
        <f t="shared" si="116"/>
        <v/>
      </c>
      <c r="C1433" s="11" t="str">
        <f t="shared" si="119"/>
        <v/>
      </c>
      <c r="D1433" s="11" t="str">
        <f t="shared" si="120"/>
        <v/>
      </c>
      <c r="E1433" s="11" t="str">
        <f t="shared" si="117"/>
        <v/>
      </c>
      <c r="F1433" s="11" t="str">
        <f t="shared" si="118"/>
        <v/>
      </c>
      <c r="G1433" s="10" t="str">
        <v/>
      </c>
      <c r="H1433" s="11" t="str">
        <v/>
      </c>
      <c r="I1433" s="11" t="str">
        <v/>
      </c>
    </row>
    <row r="1434" spans="2:9">
      <c r="B1434" s="11" t="str">
        <f t="shared" si="116"/>
        <v/>
      </c>
      <c r="C1434" s="11" t="str">
        <f t="shared" si="119"/>
        <v/>
      </c>
      <c r="D1434" s="11" t="str">
        <f t="shared" si="120"/>
        <v/>
      </c>
      <c r="E1434" s="11" t="str">
        <f t="shared" si="117"/>
        <v/>
      </c>
      <c r="F1434" s="11" t="str">
        <f t="shared" si="118"/>
        <v/>
      </c>
      <c r="G1434" s="10" t="str">
        <v/>
      </c>
      <c r="H1434" s="11" t="str">
        <v/>
      </c>
      <c r="I1434" s="11" t="str">
        <v/>
      </c>
    </row>
    <row r="1435" spans="2:9">
      <c r="B1435" s="11" t="str">
        <f t="shared" si="116"/>
        <v/>
      </c>
      <c r="C1435" s="11" t="str">
        <f t="shared" si="119"/>
        <v/>
      </c>
      <c r="D1435" s="11" t="str">
        <f t="shared" si="120"/>
        <v/>
      </c>
      <c r="E1435" s="11" t="str">
        <f t="shared" si="117"/>
        <v/>
      </c>
      <c r="F1435" s="11" t="str">
        <f t="shared" si="118"/>
        <v/>
      </c>
      <c r="G1435" s="10" t="str">
        <v/>
      </c>
      <c r="H1435" s="11" t="str">
        <v/>
      </c>
      <c r="I1435" s="11" t="str">
        <v/>
      </c>
    </row>
    <row r="1436" spans="2:9">
      <c r="B1436" s="11" t="str">
        <f t="shared" si="116"/>
        <v/>
      </c>
      <c r="C1436" s="11" t="str">
        <f t="shared" si="119"/>
        <v/>
      </c>
      <c r="D1436" s="11" t="str">
        <f t="shared" si="120"/>
        <v/>
      </c>
      <c r="E1436" s="11" t="str">
        <f t="shared" si="117"/>
        <v/>
      </c>
      <c r="F1436" s="11" t="str">
        <f t="shared" si="118"/>
        <v/>
      </c>
      <c r="G1436" s="10" t="str">
        <v/>
      </c>
      <c r="H1436" s="11" t="str">
        <v/>
      </c>
      <c r="I1436" s="11" t="str">
        <v/>
      </c>
    </row>
    <row r="1437" spans="2:9">
      <c r="B1437" s="11" t="str">
        <f t="shared" si="116"/>
        <v/>
      </c>
      <c r="C1437" s="11" t="str">
        <f t="shared" si="119"/>
        <v/>
      </c>
      <c r="D1437" s="11" t="str">
        <f t="shared" si="120"/>
        <v/>
      </c>
      <c r="E1437" s="11" t="str">
        <f t="shared" si="117"/>
        <v/>
      </c>
      <c r="F1437" s="11" t="str">
        <f t="shared" si="118"/>
        <v/>
      </c>
      <c r="G1437" s="10" t="str">
        <v/>
      </c>
      <c r="H1437" s="11" t="str">
        <v/>
      </c>
      <c r="I1437" s="11" t="str">
        <v/>
      </c>
    </row>
    <row r="1438" spans="2:9">
      <c r="B1438" s="11" t="str">
        <f t="shared" si="116"/>
        <v/>
      </c>
      <c r="C1438" s="11" t="str">
        <f t="shared" si="119"/>
        <v/>
      </c>
      <c r="D1438" s="11" t="str">
        <f t="shared" si="120"/>
        <v/>
      </c>
      <c r="E1438" s="11" t="str">
        <f t="shared" si="117"/>
        <v/>
      </c>
      <c r="F1438" s="11" t="str">
        <f t="shared" si="118"/>
        <v/>
      </c>
      <c r="G1438" s="10" t="str">
        <v/>
      </c>
      <c r="H1438" s="11" t="str">
        <v/>
      </c>
      <c r="I1438" s="11" t="str">
        <v/>
      </c>
    </row>
    <row r="1439" spans="2:9">
      <c r="B1439" s="11" t="str">
        <f t="shared" si="116"/>
        <v/>
      </c>
      <c r="C1439" s="11" t="str">
        <f t="shared" si="119"/>
        <v/>
      </c>
      <c r="D1439" s="11" t="str">
        <f t="shared" si="120"/>
        <v/>
      </c>
      <c r="E1439" s="11" t="str">
        <f t="shared" si="117"/>
        <v/>
      </c>
      <c r="F1439" s="11" t="str">
        <f t="shared" si="118"/>
        <v/>
      </c>
      <c r="G1439" s="10" t="str">
        <v/>
      </c>
      <c r="H1439" s="11" t="str">
        <v/>
      </c>
      <c r="I1439" s="11" t="str">
        <v/>
      </c>
    </row>
    <row r="1440" spans="2:9">
      <c r="B1440" s="11" t="str">
        <f t="shared" si="116"/>
        <v/>
      </c>
      <c r="C1440" s="11" t="str">
        <f t="shared" si="119"/>
        <v/>
      </c>
      <c r="D1440" s="11" t="str">
        <f t="shared" si="120"/>
        <v/>
      </c>
      <c r="E1440" s="11" t="str">
        <f t="shared" si="117"/>
        <v/>
      </c>
      <c r="F1440" s="11" t="str">
        <f t="shared" si="118"/>
        <v/>
      </c>
      <c r="G1440" s="10" t="str">
        <v/>
      </c>
      <c r="H1440" s="11" t="str">
        <v/>
      </c>
      <c r="I1440" s="11" t="str">
        <v/>
      </c>
    </row>
    <row r="1441" spans="2:9">
      <c r="B1441" s="11" t="str">
        <f t="shared" si="116"/>
        <v/>
      </c>
      <c r="C1441" s="11" t="str">
        <f t="shared" si="119"/>
        <v/>
      </c>
      <c r="D1441" s="11" t="str">
        <f t="shared" si="120"/>
        <v/>
      </c>
      <c r="E1441" s="11" t="str">
        <f t="shared" si="117"/>
        <v/>
      </c>
      <c r="F1441" s="11" t="str">
        <f t="shared" si="118"/>
        <v/>
      </c>
      <c r="G1441" s="10" t="str">
        <v/>
      </c>
      <c r="H1441" s="11" t="str">
        <v/>
      </c>
      <c r="I1441" s="11" t="str">
        <v/>
      </c>
    </row>
    <row r="1442" spans="2:9">
      <c r="B1442" s="11" t="str">
        <f t="shared" si="116"/>
        <v/>
      </c>
      <c r="C1442" s="11" t="str">
        <f t="shared" si="119"/>
        <v/>
      </c>
      <c r="D1442" s="11" t="str">
        <f t="shared" si="120"/>
        <v/>
      </c>
      <c r="E1442" s="11" t="str">
        <f t="shared" si="117"/>
        <v/>
      </c>
      <c r="F1442" s="11" t="str">
        <f t="shared" si="118"/>
        <v/>
      </c>
      <c r="G1442" s="10" t="str">
        <v/>
      </c>
      <c r="H1442" s="11" t="str">
        <v/>
      </c>
      <c r="I1442" s="11" t="str">
        <v/>
      </c>
    </row>
    <row r="1443" spans="2:9">
      <c r="B1443" s="11" t="str">
        <f t="shared" si="116"/>
        <v/>
      </c>
      <c r="C1443" s="11" t="str">
        <f t="shared" si="119"/>
        <v/>
      </c>
      <c r="D1443" s="11" t="str">
        <f t="shared" si="120"/>
        <v/>
      </c>
      <c r="E1443" s="11" t="str">
        <f t="shared" si="117"/>
        <v/>
      </c>
      <c r="F1443" s="11" t="str">
        <f t="shared" si="118"/>
        <v/>
      </c>
      <c r="G1443" s="10" t="str">
        <v/>
      </c>
      <c r="H1443" s="11" t="str">
        <v/>
      </c>
      <c r="I1443" s="11" t="str">
        <v/>
      </c>
    </row>
    <row r="1444" spans="2:9">
      <c r="B1444" s="11" t="str">
        <f t="shared" si="116"/>
        <v/>
      </c>
      <c r="C1444" s="11" t="str">
        <f t="shared" si="119"/>
        <v/>
      </c>
      <c r="D1444" s="11" t="str">
        <f t="shared" si="120"/>
        <v/>
      </c>
      <c r="E1444" s="11" t="str">
        <f t="shared" si="117"/>
        <v/>
      </c>
      <c r="F1444" s="11" t="str">
        <f t="shared" si="118"/>
        <v/>
      </c>
      <c r="G1444" s="10" t="str">
        <v/>
      </c>
      <c r="H1444" s="11" t="str">
        <v/>
      </c>
      <c r="I1444" s="11" t="str">
        <v/>
      </c>
    </row>
    <row r="1445" spans="2:9">
      <c r="B1445" s="11" t="str">
        <f t="shared" si="116"/>
        <v/>
      </c>
      <c r="C1445" s="11" t="str">
        <f t="shared" si="119"/>
        <v/>
      </c>
      <c r="D1445" s="11" t="str">
        <f t="shared" si="120"/>
        <v/>
      </c>
      <c r="E1445" s="11" t="str">
        <f t="shared" si="117"/>
        <v/>
      </c>
      <c r="F1445" s="11" t="str">
        <f t="shared" si="118"/>
        <v/>
      </c>
      <c r="G1445" s="10" t="str">
        <v/>
      </c>
      <c r="H1445" s="11" t="str">
        <v/>
      </c>
      <c r="I1445" s="11" t="str">
        <v/>
      </c>
    </row>
    <row r="1446" spans="2:9">
      <c r="B1446" s="11" t="str">
        <f t="shared" si="116"/>
        <v/>
      </c>
      <c r="C1446" s="11" t="str">
        <f t="shared" si="119"/>
        <v/>
      </c>
      <c r="D1446" s="11" t="str">
        <f t="shared" si="120"/>
        <v/>
      </c>
      <c r="E1446" s="11" t="str">
        <f t="shared" si="117"/>
        <v/>
      </c>
      <c r="F1446" s="11" t="str">
        <f t="shared" si="118"/>
        <v/>
      </c>
      <c r="G1446" s="10" t="str">
        <v/>
      </c>
      <c r="H1446" s="11" t="str">
        <v/>
      </c>
      <c r="I1446" s="11" t="str">
        <v/>
      </c>
    </row>
    <row r="1447" spans="2:9">
      <c r="B1447" s="11" t="str">
        <f t="shared" si="116"/>
        <v/>
      </c>
      <c r="C1447" s="11" t="str">
        <f t="shared" si="119"/>
        <v/>
      </c>
      <c r="D1447" s="11" t="str">
        <f t="shared" si="120"/>
        <v/>
      </c>
      <c r="E1447" s="11" t="str">
        <f t="shared" si="117"/>
        <v/>
      </c>
      <c r="F1447" s="11" t="str">
        <f t="shared" si="118"/>
        <v/>
      </c>
      <c r="G1447" s="10" t="str">
        <v/>
      </c>
      <c r="H1447" s="11" t="str">
        <v/>
      </c>
      <c r="I1447" s="11" t="str">
        <v/>
      </c>
    </row>
    <row r="1448" spans="2:9">
      <c r="B1448" s="11" t="str">
        <f t="shared" si="116"/>
        <v/>
      </c>
      <c r="C1448" s="11" t="str">
        <f t="shared" si="119"/>
        <v/>
      </c>
      <c r="D1448" s="11" t="str">
        <f t="shared" si="120"/>
        <v/>
      </c>
      <c r="E1448" s="11" t="str">
        <f t="shared" si="117"/>
        <v/>
      </c>
      <c r="F1448" s="11" t="str">
        <f t="shared" si="118"/>
        <v/>
      </c>
      <c r="G1448" s="10" t="str">
        <v/>
      </c>
      <c r="H1448" s="11" t="str">
        <v/>
      </c>
      <c r="I1448" s="11" t="str">
        <v/>
      </c>
    </row>
    <row r="1449" spans="2:9">
      <c r="B1449" s="11" t="str">
        <f t="shared" si="116"/>
        <v/>
      </c>
      <c r="C1449" s="11" t="str">
        <f t="shared" si="119"/>
        <v/>
      </c>
      <c r="D1449" s="11" t="str">
        <f t="shared" si="120"/>
        <v/>
      </c>
      <c r="E1449" s="11" t="str">
        <f t="shared" si="117"/>
        <v/>
      </c>
      <c r="F1449" s="11" t="str">
        <f t="shared" si="118"/>
        <v/>
      </c>
      <c r="G1449" s="10" t="str">
        <v/>
      </c>
      <c r="H1449" s="11" t="str">
        <v/>
      </c>
      <c r="I1449" s="11" t="str">
        <v/>
      </c>
    </row>
    <row r="1450" spans="2:9">
      <c r="B1450" s="11" t="str">
        <f t="shared" si="116"/>
        <v/>
      </c>
      <c r="C1450" s="11" t="str">
        <f t="shared" si="119"/>
        <v/>
      </c>
      <c r="D1450" s="11" t="str">
        <f t="shared" si="120"/>
        <v/>
      </c>
      <c r="E1450" s="11" t="str">
        <f t="shared" si="117"/>
        <v/>
      </c>
      <c r="F1450" s="11" t="str">
        <f t="shared" si="118"/>
        <v/>
      </c>
      <c r="G1450" s="10" t="str">
        <v/>
      </c>
      <c r="H1450" s="11" t="str">
        <v/>
      </c>
      <c r="I1450" s="11" t="str">
        <v/>
      </c>
    </row>
    <row r="1451" spans="2:9">
      <c r="B1451" s="11" t="str">
        <f t="shared" si="116"/>
        <v/>
      </c>
      <c r="C1451" s="11" t="str">
        <f t="shared" si="119"/>
        <v/>
      </c>
      <c r="D1451" s="11" t="str">
        <f t="shared" si="120"/>
        <v/>
      </c>
      <c r="E1451" s="11" t="str">
        <f t="shared" si="117"/>
        <v/>
      </c>
      <c r="F1451" s="11" t="str">
        <f t="shared" si="118"/>
        <v/>
      </c>
      <c r="G1451" s="10" t="str">
        <v/>
      </c>
      <c r="H1451" s="11" t="str">
        <v/>
      </c>
      <c r="I1451" s="11" t="str">
        <v/>
      </c>
    </row>
    <row r="1452" spans="2:9">
      <c r="B1452" s="11" t="str">
        <f t="shared" si="116"/>
        <v/>
      </c>
      <c r="C1452" s="11" t="str">
        <f t="shared" si="119"/>
        <v/>
      </c>
      <c r="D1452" s="11" t="str">
        <f t="shared" si="120"/>
        <v/>
      </c>
      <c r="E1452" s="11" t="str">
        <f t="shared" si="117"/>
        <v/>
      </c>
      <c r="F1452" s="11" t="str">
        <f t="shared" si="118"/>
        <v/>
      </c>
      <c r="G1452" s="10" t="str">
        <v/>
      </c>
      <c r="H1452" s="11" t="str">
        <v/>
      </c>
      <c r="I1452" s="11" t="str">
        <v/>
      </c>
    </row>
    <row r="1453" spans="2:9">
      <c r="B1453" s="11" t="str">
        <f t="shared" si="116"/>
        <v/>
      </c>
      <c r="C1453" s="11" t="str">
        <f t="shared" si="119"/>
        <v/>
      </c>
      <c r="D1453" s="11" t="str">
        <f t="shared" si="120"/>
        <v/>
      </c>
      <c r="E1453" s="11" t="str">
        <f t="shared" si="117"/>
        <v/>
      </c>
      <c r="F1453" s="11" t="str">
        <f t="shared" si="118"/>
        <v/>
      </c>
      <c r="G1453" s="10" t="str">
        <v/>
      </c>
      <c r="H1453" s="11" t="str">
        <v/>
      </c>
      <c r="I1453" s="11" t="str">
        <v/>
      </c>
    </row>
    <row r="1454" spans="2:9">
      <c r="B1454" s="11" t="str">
        <f t="shared" si="116"/>
        <v/>
      </c>
      <c r="C1454" s="11" t="str">
        <f t="shared" si="119"/>
        <v/>
      </c>
      <c r="D1454" s="11" t="str">
        <f t="shared" si="120"/>
        <v/>
      </c>
      <c r="E1454" s="11" t="str">
        <f t="shared" si="117"/>
        <v/>
      </c>
      <c r="F1454" s="11" t="str">
        <f t="shared" si="118"/>
        <v/>
      </c>
      <c r="G1454" s="10" t="str">
        <v/>
      </c>
      <c r="H1454" s="11" t="str">
        <v/>
      </c>
      <c r="I1454" s="11" t="str">
        <v/>
      </c>
    </row>
    <row r="1455" spans="2:9">
      <c r="B1455" s="11" t="str">
        <f t="shared" si="116"/>
        <v/>
      </c>
      <c r="C1455" s="11" t="str">
        <f t="shared" si="119"/>
        <v/>
      </c>
      <c r="D1455" s="11" t="str">
        <f t="shared" si="120"/>
        <v/>
      </c>
      <c r="E1455" s="11" t="str">
        <f t="shared" si="117"/>
        <v/>
      </c>
      <c r="F1455" s="11" t="str">
        <f t="shared" si="118"/>
        <v/>
      </c>
      <c r="G1455" s="10" t="str">
        <v/>
      </c>
      <c r="H1455" s="11" t="str">
        <v/>
      </c>
      <c r="I1455" s="11" t="str">
        <v/>
      </c>
    </row>
    <row r="1456" spans="2:9">
      <c r="B1456" s="11" t="str">
        <f t="shared" si="116"/>
        <v/>
      </c>
      <c r="C1456" s="11" t="str">
        <f t="shared" si="119"/>
        <v/>
      </c>
      <c r="D1456" s="11" t="str">
        <f t="shared" si="120"/>
        <v/>
      </c>
      <c r="E1456" s="11" t="str">
        <f t="shared" si="117"/>
        <v/>
      </c>
      <c r="F1456" s="11" t="str">
        <f t="shared" si="118"/>
        <v/>
      </c>
      <c r="G1456" s="10" t="str">
        <v/>
      </c>
      <c r="H1456" s="11" t="str">
        <v/>
      </c>
      <c r="I1456" s="11" t="str">
        <v/>
      </c>
    </row>
    <row r="1457" spans="2:9">
      <c r="B1457" s="11" t="str">
        <f t="shared" si="116"/>
        <v/>
      </c>
      <c r="C1457" s="11" t="str">
        <f t="shared" si="119"/>
        <v/>
      </c>
      <c r="D1457" s="11" t="str">
        <f t="shared" si="120"/>
        <v/>
      </c>
      <c r="E1457" s="11" t="str">
        <f t="shared" si="117"/>
        <v/>
      </c>
      <c r="F1457" s="11" t="str">
        <f t="shared" si="118"/>
        <v/>
      </c>
      <c r="G1457" s="10" t="str">
        <v/>
      </c>
      <c r="H1457" s="11" t="str">
        <v/>
      </c>
      <c r="I1457" s="11" t="str">
        <v/>
      </c>
    </row>
    <row r="1458" spans="2:9">
      <c r="B1458" s="11" t="str">
        <f t="shared" si="116"/>
        <v/>
      </c>
      <c r="C1458" s="11" t="str">
        <f t="shared" si="119"/>
        <v/>
      </c>
      <c r="D1458" s="11" t="str">
        <f t="shared" si="120"/>
        <v/>
      </c>
      <c r="E1458" s="11" t="str">
        <f t="shared" si="117"/>
        <v/>
      </c>
      <c r="F1458" s="11" t="str">
        <f t="shared" si="118"/>
        <v/>
      </c>
      <c r="G1458" s="10" t="str">
        <v/>
      </c>
      <c r="H1458" s="11" t="str">
        <v/>
      </c>
      <c r="I1458" s="11" t="str">
        <v/>
      </c>
    </row>
    <row r="1459" spans="2:9">
      <c r="B1459" s="11" t="str">
        <f t="shared" si="116"/>
        <v/>
      </c>
      <c r="C1459" s="11" t="str">
        <f t="shared" si="119"/>
        <v/>
      </c>
      <c r="D1459" s="11" t="str">
        <f t="shared" si="120"/>
        <v/>
      </c>
      <c r="E1459" s="11" t="str">
        <f t="shared" si="117"/>
        <v/>
      </c>
      <c r="F1459" s="11" t="str">
        <f t="shared" si="118"/>
        <v/>
      </c>
      <c r="G1459" s="10" t="str">
        <v/>
      </c>
      <c r="H1459" s="11" t="str">
        <v/>
      </c>
      <c r="I1459" s="11" t="str">
        <v/>
      </c>
    </row>
    <row r="1460" spans="2:9">
      <c r="B1460" s="11" t="str">
        <f t="shared" si="116"/>
        <v/>
      </c>
      <c r="C1460" s="11" t="str">
        <f t="shared" si="119"/>
        <v/>
      </c>
      <c r="D1460" s="11" t="str">
        <f t="shared" si="120"/>
        <v/>
      </c>
      <c r="E1460" s="11" t="str">
        <f t="shared" si="117"/>
        <v/>
      </c>
      <c r="F1460" s="11" t="str">
        <f t="shared" si="118"/>
        <v/>
      </c>
      <c r="G1460" s="10" t="str">
        <v/>
      </c>
      <c r="H1460" s="11" t="str">
        <v/>
      </c>
      <c r="I1460" s="11" t="str">
        <v/>
      </c>
    </row>
    <row r="1461" spans="2:9">
      <c r="B1461" s="11" t="str">
        <f t="shared" si="116"/>
        <v/>
      </c>
      <c r="C1461" s="11" t="str">
        <f t="shared" si="119"/>
        <v/>
      </c>
      <c r="D1461" s="11" t="str">
        <f t="shared" si="120"/>
        <v/>
      </c>
      <c r="E1461" s="11" t="str">
        <f t="shared" si="117"/>
        <v/>
      </c>
      <c r="F1461" s="11" t="str">
        <f t="shared" si="118"/>
        <v/>
      </c>
      <c r="G1461" s="10" t="str">
        <v/>
      </c>
      <c r="H1461" s="11" t="str">
        <v/>
      </c>
      <c r="I1461" s="11" t="str">
        <v/>
      </c>
    </row>
    <row r="1462" spans="2:9">
      <c r="B1462" s="11" t="str">
        <f t="shared" si="116"/>
        <v/>
      </c>
      <c r="C1462" s="11" t="str">
        <f t="shared" si="119"/>
        <v/>
      </c>
      <c r="D1462" s="11" t="str">
        <f t="shared" si="120"/>
        <v/>
      </c>
      <c r="E1462" s="11" t="str">
        <f t="shared" si="117"/>
        <v/>
      </c>
      <c r="F1462" s="11" t="str">
        <f t="shared" si="118"/>
        <v/>
      </c>
      <c r="G1462" s="10" t="str">
        <v/>
      </c>
      <c r="H1462" s="11" t="str">
        <v/>
      </c>
      <c r="I1462" s="11" t="str">
        <v/>
      </c>
    </row>
    <row r="1463" spans="2:9">
      <c r="B1463" s="11" t="str">
        <f t="shared" si="116"/>
        <v/>
      </c>
      <c r="C1463" s="11" t="str">
        <f t="shared" si="119"/>
        <v/>
      </c>
      <c r="D1463" s="11" t="str">
        <f t="shared" si="120"/>
        <v/>
      </c>
      <c r="E1463" s="11" t="str">
        <f t="shared" si="117"/>
        <v/>
      </c>
      <c r="F1463" s="11" t="str">
        <f t="shared" si="118"/>
        <v/>
      </c>
      <c r="G1463" s="10" t="str">
        <v/>
      </c>
      <c r="H1463" s="11" t="str">
        <v/>
      </c>
      <c r="I1463" s="11" t="str">
        <v/>
      </c>
    </row>
    <row r="1464" spans="2:9">
      <c r="B1464" s="11" t="str">
        <f t="shared" si="116"/>
        <v/>
      </c>
      <c r="C1464" s="11" t="str">
        <f t="shared" si="119"/>
        <v/>
      </c>
      <c r="D1464" s="11" t="str">
        <f t="shared" si="120"/>
        <v/>
      </c>
      <c r="E1464" s="11" t="str">
        <f t="shared" si="117"/>
        <v/>
      </c>
      <c r="F1464" s="11" t="str">
        <f t="shared" si="118"/>
        <v/>
      </c>
      <c r="G1464" s="10" t="str">
        <v/>
      </c>
      <c r="H1464" s="11" t="str">
        <v/>
      </c>
      <c r="I1464" s="11" t="str">
        <v/>
      </c>
    </row>
    <row r="1465" spans="2:9">
      <c r="B1465" s="11" t="str">
        <f t="shared" si="116"/>
        <v/>
      </c>
      <c r="C1465" s="11" t="str">
        <f t="shared" si="119"/>
        <v/>
      </c>
      <c r="D1465" s="11" t="str">
        <f t="shared" si="120"/>
        <v/>
      </c>
      <c r="E1465" s="11" t="str">
        <f t="shared" si="117"/>
        <v/>
      </c>
      <c r="F1465" s="11" t="str">
        <f t="shared" si="118"/>
        <v/>
      </c>
      <c r="G1465" s="10" t="str">
        <v/>
      </c>
      <c r="H1465" s="11" t="str">
        <v/>
      </c>
      <c r="I1465" s="11" t="str">
        <v/>
      </c>
    </row>
    <row r="1466" spans="2:9">
      <c r="B1466" s="11" t="str">
        <f t="shared" si="116"/>
        <v/>
      </c>
      <c r="C1466" s="11" t="str">
        <f t="shared" si="119"/>
        <v/>
      </c>
      <c r="D1466" s="11" t="str">
        <f t="shared" si="120"/>
        <v/>
      </c>
      <c r="E1466" s="11" t="str">
        <f t="shared" si="117"/>
        <v/>
      </c>
      <c r="F1466" s="11" t="str">
        <f t="shared" si="118"/>
        <v/>
      </c>
      <c r="G1466" s="10" t="str">
        <v/>
      </c>
      <c r="H1466" s="11" t="str">
        <v/>
      </c>
      <c r="I1466" s="11" t="str">
        <v/>
      </c>
    </row>
    <row r="1467" spans="2:9">
      <c r="B1467" s="11" t="str">
        <f t="shared" si="116"/>
        <v/>
      </c>
      <c r="C1467" s="11" t="str">
        <f t="shared" si="119"/>
        <v/>
      </c>
      <c r="D1467" s="11" t="str">
        <f t="shared" si="120"/>
        <v/>
      </c>
      <c r="E1467" s="11" t="str">
        <f t="shared" si="117"/>
        <v/>
      </c>
      <c r="F1467" s="11" t="str">
        <f t="shared" si="118"/>
        <v/>
      </c>
      <c r="G1467" s="10" t="str">
        <v/>
      </c>
      <c r="H1467" s="11" t="str">
        <v/>
      </c>
      <c r="I1467" s="11" t="str">
        <v/>
      </c>
    </row>
    <row r="1468" spans="2:9">
      <c r="B1468" s="11" t="str">
        <f t="shared" si="116"/>
        <v/>
      </c>
      <c r="C1468" s="11" t="str">
        <f t="shared" si="119"/>
        <v/>
      </c>
      <c r="D1468" s="11" t="str">
        <f t="shared" si="120"/>
        <v/>
      </c>
      <c r="E1468" s="11" t="str">
        <f t="shared" si="117"/>
        <v/>
      </c>
      <c r="F1468" s="11" t="str">
        <f t="shared" si="118"/>
        <v/>
      </c>
      <c r="G1468" s="10" t="str">
        <v/>
      </c>
      <c r="H1468" s="11" t="str">
        <v/>
      </c>
      <c r="I1468" s="11" t="str">
        <v/>
      </c>
    </row>
    <row r="1469" spans="2:9">
      <c r="B1469" s="11" t="str">
        <f t="shared" si="116"/>
        <v/>
      </c>
      <c r="C1469" s="11" t="str">
        <f t="shared" si="119"/>
        <v/>
      </c>
      <c r="D1469" s="11" t="str">
        <f t="shared" si="120"/>
        <v/>
      </c>
      <c r="E1469" s="11" t="str">
        <f t="shared" si="117"/>
        <v/>
      </c>
      <c r="F1469" s="11" t="str">
        <f t="shared" si="118"/>
        <v/>
      </c>
      <c r="G1469" s="10" t="str">
        <v/>
      </c>
      <c r="H1469" s="11" t="str">
        <v/>
      </c>
      <c r="I1469" s="11" t="str">
        <v/>
      </c>
    </row>
    <row r="1470" spans="2:9">
      <c r="B1470" s="11" t="str">
        <f t="shared" si="116"/>
        <v/>
      </c>
      <c r="C1470" s="11" t="str">
        <f t="shared" si="119"/>
        <v/>
      </c>
      <c r="D1470" s="11" t="str">
        <f t="shared" si="120"/>
        <v/>
      </c>
      <c r="E1470" s="11" t="str">
        <f t="shared" si="117"/>
        <v/>
      </c>
      <c r="F1470" s="11" t="str">
        <f t="shared" si="118"/>
        <v/>
      </c>
      <c r="G1470" s="10" t="str">
        <v/>
      </c>
      <c r="H1470" s="11" t="str">
        <v/>
      </c>
      <c r="I1470" s="11" t="str">
        <v/>
      </c>
    </row>
    <row r="1471" spans="2:9">
      <c r="B1471" s="11" t="str">
        <f t="shared" si="116"/>
        <v/>
      </c>
      <c r="C1471" s="11" t="str">
        <f t="shared" si="119"/>
        <v/>
      </c>
      <c r="D1471" s="11" t="str">
        <f t="shared" si="120"/>
        <v/>
      </c>
      <c r="E1471" s="11" t="str">
        <f t="shared" si="117"/>
        <v/>
      </c>
      <c r="F1471" s="11" t="str">
        <f t="shared" si="118"/>
        <v/>
      </c>
      <c r="G1471" s="10" t="str">
        <v/>
      </c>
      <c r="H1471" s="11" t="str">
        <v/>
      </c>
      <c r="I1471" s="11" t="str">
        <v/>
      </c>
    </row>
    <row r="1472" spans="2:9">
      <c r="B1472" s="11" t="str">
        <f t="shared" si="116"/>
        <v/>
      </c>
      <c r="C1472" s="11" t="str">
        <f t="shared" si="119"/>
        <v/>
      </c>
      <c r="D1472" s="11" t="str">
        <f t="shared" si="120"/>
        <v/>
      </c>
      <c r="E1472" s="11" t="str">
        <f t="shared" si="117"/>
        <v/>
      </c>
      <c r="F1472" s="11" t="str">
        <f t="shared" si="118"/>
        <v/>
      </c>
      <c r="G1472" s="10" t="str">
        <v/>
      </c>
      <c r="H1472" s="11" t="str">
        <v/>
      </c>
      <c r="I1472" s="11" t="str">
        <v/>
      </c>
    </row>
    <row r="1473" spans="2:9">
      <c r="B1473" s="11" t="str">
        <f t="shared" ref="B1473:B1536" si="121">IFERROR(IF(FIND(" ",A1473)=6,IF(IFERROR(FIND(" PB",A1473),"")&lt;&gt;"","артикул",IF(IFERROR(FIND(" CRN",A1473),"")&lt;&gt;"","артикул","")),""),"")</f>
        <v/>
      </c>
      <c r="C1473" s="11" t="str">
        <f t="shared" si="119"/>
        <v/>
      </c>
      <c r="D1473" s="11" t="str">
        <f t="shared" si="120"/>
        <v/>
      </c>
      <c r="E1473" s="11" t="str">
        <f t="shared" si="117"/>
        <v/>
      </c>
      <c r="F1473" s="11" t="str">
        <f t="shared" si="118"/>
        <v/>
      </c>
      <c r="G1473" s="10" t="str">
        <v/>
      </c>
      <c r="H1473" s="11" t="str">
        <v/>
      </c>
      <c r="I1473" s="11" t="str">
        <v/>
      </c>
    </row>
    <row r="1474" spans="2:9">
      <c r="B1474" s="11" t="str">
        <f t="shared" si="121"/>
        <v/>
      </c>
      <c r="C1474" s="11" t="str">
        <f t="shared" si="119"/>
        <v/>
      </c>
      <c r="D1474" s="11" t="str">
        <f t="shared" si="120"/>
        <v/>
      </c>
      <c r="E1474" s="11" t="str">
        <f t="shared" ref="E1474:E1537" si="122" xml:space="preserve">
IF(B1474="Артикул",
IF(
AND(RIGHT(A1475,1)="%",
RIGHT(A1476,1)="%",
RIGHT(A1477,1)="%",
RIGHT(A1478,1)="%"),MID(A1479,FIND(" ",A1479),50),
IF(
AND(RIGHT(A1475,1)="%",
RIGHT(A1476,1)="%",
RIGHT(A1477,1)="%"),MID(A1478,FIND(" ",A1478),50),
IF(
AND(RIGHT(A1475,1)="%",
RIGHT(A1476,1)="%"),
MID(A1477,FIND(" ",A1477),50),
IF(
RIGHT(A1475,1)="%",
MID(A1476,FIND(" ",A1476),50),"")))),"")</f>
        <v/>
      </c>
      <c r="F1474" s="11" t="str">
        <f t="shared" ref="F1474:F1537" si="123">IFERROR(
IF(
AND(LEFT(A1474,8)="Discount",FIND("%",A1474)&gt;0),
MID(A1474,
FIND(" ",A1474),
FIND("%",A1474)-FIND(" ",A1474))
*-1,""),"")</f>
        <v/>
      </c>
      <c r="G1474" s="10" t="str">
        <v/>
      </c>
      <c r="H1474" s="11" t="str">
        <v/>
      </c>
      <c r="I1474" s="11" t="str">
        <v/>
      </c>
    </row>
    <row r="1475" spans="2:9">
      <c r="B1475" s="11" t="str">
        <f t="shared" si="121"/>
        <v/>
      </c>
      <c r="C1475" s="11" t="str">
        <f t="shared" si="119"/>
        <v/>
      </c>
      <c r="D1475" s="11" t="str">
        <f t="shared" si="120"/>
        <v/>
      </c>
      <c r="E1475" s="11" t="str">
        <f t="shared" si="122"/>
        <v/>
      </c>
      <c r="F1475" s="11" t="str">
        <f t="shared" si="123"/>
        <v/>
      </c>
      <c r="G1475" s="10" t="str">
        <v/>
      </c>
      <c r="H1475" s="11" t="str">
        <v/>
      </c>
      <c r="I1475" s="11" t="str">
        <v/>
      </c>
    </row>
    <row r="1476" spans="2:9">
      <c r="B1476" s="11" t="str">
        <f t="shared" si="121"/>
        <v/>
      </c>
      <c r="C1476" s="11" t="str">
        <f t="shared" si="119"/>
        <v/>
      </c>
      <c r="D1476" s="11" t="str">
        <f t="shared" si="120"/>
        <v/>
      </c>
      <c r="E1476" s="11" t="str">
        <f t="shared" si="122"/>
        <v/>
      </c>
      <c r="F1476" s="11" t="str">
        <f t="shared" si="123"/>
        <v/>
      </c>
      <c r="G1476" s="10" t="str">
        <v/>
      </c>
      <c r="H1476" s="11" t="str">
        <v/>
      </c>
      <c r="I1476" s="11" t="str">
        <v/>
      </c>
    </row>
    <row r="1477" spans="2:9">
      <c r="B1477" s="11" t="str">
        <f t="shared" si="121"/>
        <v/>
      </c>
      <c r="C1477" s="11" t="str">
        <f t="shared" si="119"/>
        <v/>
      </c>
      <c r="D1477" s="11" t="str">
        <f t="shared" si="120"/>
        <v/>
      </c>
      <c r="E1477" s="11" t="str">
        <f t="shared" si="122"/>
        <v/>
      </c>
      <c r="F1477" s="11" t="str">
        <f t="shared" si="123"/>
        <v/>
      </c>
      <c r="G1477" s="10" t="str">
        <v/>
      </c>
      <c r="H1477" s="11" t="str">
        <v/>
      </c>
      <c r="I1477" s="11" t="str">
        <v/>
      </c>
    </row>
    <row r="1478" spans="2:9">
      <c r="B1478" s="11" t="str">
        <f t="shared" si="121"/>
        <v/>
      </c>
      <c r="C1478" s="11" t="str">
        <f t="shared" si="119"/>
        <v/>
      </c>
      <c r="D1478" s="11" t="str">
        <f t="shared" si="120"/>
        <v/>
      </c>
      <c r="E1478" s="11" t="str">
        <f t="shared" si="122"/>
        <v/>
      </c>
      <c r="F1478" s="11" t="str">
        <f t="shared" si="123"/>
        <v/>
      </c>
      <c r="G1478" s="10" t="str">
        <v/>
      </c>
      <c r="H1478" s="11" t="str">
        <v/>
      </c>
      <c r="I1478" s="11" t="str">
        <v/>
      </c>
    </row>
    <row r="1479" spans="2:9">
      <c r="B1479" s="11" t="str">
        <f t="shared" si="121"/>
        <v/>
      </c>
      <c r="C1479" s="11" t="str">
        <f t="shared" si="119"/>
        <v/>
      </c>
      <c r="D1479" s="11" t="str">
        <f t="shared" si="120"/>
        <v/>
      </c>
      <c r="E1479" s="11" t="str">
        <f t="shared" si="122"/>
        <v/>
      </c>
      <c r="F1479" s="11" t="str">
        <f t="shared" si="123"/>
        <v/>
      </c>
      <c r="G1479" s="10" t="str">
        <v/>
      </c>
      <c r="H1479" s="11" t="str">
        <v/>
      </c>
      <c r="I1479" s="11" t="str">
        <v/>
      </c>
    </row>
    <row r="1480" spans="2:9">
      <c r="B1480" s="11" t="str">
        <f t="shared" si="121"/>
        <v/>
      </c>
      <c r="C1480" s="11" t="str">
        <f t="shared" si="119"/>
        <v/>
      </c>
      <c r="D1480" s="11" t="str">
        <f t="shared" si="120"/>
        <v/>
      </c>
      <c r="E1480" s="11" t="str">
        <f t="shared" si="122"/>
        <v/>
      </c>
      <c r="F1480" s="11" t="str">
        <f t="shared" si="123"/>
        <v/>
      </c>
      <c r="G1480" s="10" t="str">
        <v/>
      </c>
      <c r="H1480" s="11" t="str">
        <v/>
      </c>
      <c r="I1480" s="11" t="str">
        <v/>
      </c>
    </row>
    <row r="1481" spans="2:9">
      <c r="B1481" s="11" t="str">
        <f t="shared" si="121"/>
        <v/>
      </c>
      <c r="C1481" s="11" t="str">
        <f t="shared" si="119"/>
        <v/>
      </c>
      <c r="D1481" s="11" t="str">
        <f t="shared" si="120"/>
        <v/>
      </c>
      <c r="E1481" s="11" t="str">
        <f t="shared" si="122"/>
        <v/>
      </c>
      <c r="F1481" s="11" t="str">
        <f t="shared" si="123"/>
        <v/>
      </c>
      <c r="G1481" s="10" t="str">
        <v/>
      </c>
      <c r="H1481" s="11" t="str">
        <v/>
      </c>
      <c r="I1481" s="11" t="str">
        <v/>
      </c>
    </row>
    <row r="1482" spans="2:9">
      <c r="B1482" s="11" t="str">
        <f t="shared" si="121"/>
        <v/>
      </c>
      <c r="C1482" s="11" t="str">
        <f t="shared" si="119"/>
        <v/>
      </c>
      <c r="D1482" s="11" t="str">
        <f t="shared" si="120"/>
        <v/>
      </c>
      <c r="E1482" s="11" t="str">
        <f t="shared" si="122"/>
        <v/>
      </c>
      <c r="F1482" s="11" t="str">
        <f t="shared" si="123"/>
        <v/>
      </c>
      <c r="G1482" s="10" t="str">
        <v/>
      </c>
      <c r="H1482" s="11" t="str">
        <v/>
      </c>
      <c r="I1482" s="11" t="str">
        <v/>
      </c>
    </row>
    <row r="1483" spans="2:9">
      <c r="B1483" s="11" t="str">
        <f t="shared" si="121"/>
        <v/>
      </c>
      <c r="C1483" s="11" t="str">
        <f t="shared" si="119"/>
        <v/>
      </c>
      <c r="D1483" s="11" t="str">
        <f t="shared" si="120"/>
        <v/>
      </c>
      <c r="E1483" s="11" t="str">
        <f t="shared" si="122"/>
        <v/>
      </c>
      <c r="F1483" s="11" t="str">
        <f t="shared" si="123"/>
        <v/>
      </c>
      <c r="G1483" s="10" t="str">
        <v/>
      </c>
      <c r="H1483" s="11" t="str">
        <v/>
      </c>
      <c r="I1483" s="11" t="str">
        <v/>
      </c>
    </row>
    <row r="1484" spans="2:9">
      <c r="B1484" s="11" t="str">
        <f t="shared" si="121"/>
        <v/>
      </c>
      <c r="C1484" s="11" t="str">
        <f t="shared" si="119"/>
        <v/>
      </c>
      <c r="D1484" s="11" t="str">
        <f t="shared" si="120"/>
        <v/>
      </c>
      <c r="E1484" s="11" t="str">
        <f t="shared" si="122"/>
        <v/>
      </c>
      <c r="F1484" s="11" t="str">
        <f t="shared" si="123"/>
        <v/>
      </c>
      <c r="G1484" s="10" t="str">
        <v/>
      </c>
      <c r="H1484" s="11" t="str">
        <v/>
      </c>
      <c r="I1484" s="11" t="str">
        <v/>
      </c>
    </row>
    <row r="1485" spans="2:9">
      <c r="B1485" s="11" t="str">
        <f t="shared" si="121"/>
        <v/>
      </c>
      <c r="C1485" s="11" t="str">
        <f t="shared" ref="C1485:C1548" si="124">IF(B1485="артикул",A1485,"")</f>
        <v/>
      </c>
      <c r="D1485" s="11" t="str">
        <f t="shared" ref="D1485:D1548" si="125">IF(B1485="артикул",A1486,"")</f>
        <v/>
      </c>
      <c r="E1485" s="11" t="str">
        <f t="shared" si="122"/>
        <v/>
      </c>
      <c r="F1485" s="11" t="str">
        <f t="shared" si="123"/>
        <v/>
      </c>
      <c r="G1485" s="10" t="str">
        <v/>
      </c>
      <c r="H1485" s="11" t="str">
        <v/>
      </c>
      <c r="I1485" s="11" t="str">
        <v/>
      </c>
    </row>
    <row r="1486" spans="2:9">
      <c r="B1486" s="11" t="str">
        <f t="shared" si="121"/>
        <v/>
      </c>
      <c r="C1486" s="11" t="str">
        <f t="shared" si="124"/>
        <v/>
      </c>
      <c r="D1486" s="11" t="str">
        <f t="shared" si="125"/>
        <v/>
      </c>
      <c r="E1486" s="11" t="str">
        <f t="shared" si="122"/>
        <v/>
      </c>
      <c r="F1486" s="11" t="str">
        <f t="shared" si="123"/>
        <v/>
      </c>
      <c r="G1486" s="10" t="str">
        <v/>
      </c>
      <c r="H1486" s="11" t="str">
        <v/>
      </c>
      <c r="I1486" s="11" t="str">
        <v/>
      </c>
    </row>
    <row r="1487" spans="2:9">
      <c r="B1487" s="11" t="str">
        <f t="shared" si="121"/>
        <v/>
      </c>
      <c r="C1487" s="11" t="str">
        <f t="shared" si="124"/>
        <v/>
      </c>
      <c r="D1487" s="11" t="str">
        <f t="shared" si="125"/>
        <v/>
      </c>
      <c r="E1487" s="11" t="str">
        <f t="shared" si="122"/>
        <v/>
      </c>
      <c r="F1487" s="11" t="str">
        <f t="shared" si="123"/>
        <v/>
      </c>
      <c r="G1487" s="10" t="str">
        <v/>
      </c>
      <c r="H1487" s="11" t="str">
        <v/>
      </c>
      <c r="I1487" s="11" t="str">
        <v/>
      </c>
    </row>
    <row r="1488" spans="2:9">
      <c r="B1488" s="11" t="str">
        <f t="shared" si="121"/>
        <v/>
      </c>
      <c r="C1488" s="11" t="str">
        <f t="shared" si="124"/>
        <v/>
      </c>
      <c r="D1488" s="11" t="str">
        <f t="shared" si="125"/>
        <v/>
      </c>
      <c r="E1488" s="11" t="str">
        <f t="shared" si="122"/>
        <v/>
      </c>
      <c r="F1488" s="11" t="str">
        <f t="shared" si="123"/>
        <v/>
      </c>
      <c r="G1488" s="10" t="str">
        <v/>
      </c>
      <c r="H1488" s="11" t="str">
        <v/>
      </c>
      <c r="I1488" s="11" t="str">
        <v/>
      </c>
    </row>
    <row r="1489" spans="2:9">
      <c r="B1489" s="11" t="str">
        <f t="shared" si="121"/>
        <v/>
      </c>
      <c r="C1489" s="11" t="str">
        <f t="shared" si="124"/>
        <v/>
      </c>
      <c r="D1489" s="11" t="str">
        <f t="shared" si="125"/>
        <v/>
      </c>
      <c r="E1489" s="11" t="str">
        <f t="shared" si="122"/>
        <v/>
      </c>
      <c r="F1489" s="11" t="str">
        <f t="shared" si="123"/>
        <v/>
      </c>
      <c r="G1489" s="10" t="str">
        <v/>
      </c>
      <c r="H1489" s="11" t="str">
        <v/>
      </c>
      <c r="I1489" s="11" t="str">
        <v/>
      </c>
    </row>
    <row r="1490" spans="2:9">
      <c r="B1490" s="11" t="str">
        <f t="shared" si="121"/>
        <v/>
      </c>
      <c r="C1490" s="11" t="str">
        <f t="shared" si="124"/>
        <v/>
      </c>
      <c r="D1490" s="11" t="str">
        <f t="shared" si="125"/>
        <v/>
      </c>
      <c r="E1490" s="11" t="str">
        <f t="shared" si="122"/>
        <v/>
      </c>
      <c r="F1490" s="11" t="str">
        <f t="shared" si="123"/>
        <v/>
      </c>
      <c r="G1490" s="10" t="str">
        <v/>
      </c>
      <c r="H1490" s="11" t="str">
        <v/>
      </c>
      <c r="I1490" s="11" t="str">
        <v/>
      </c>
    </row>
    <row r="1491" spans="2:9">
      <c r="B1491" s="11" t="str">
        <f t="shared" si="121"/>
        <v/>
      </c>
      <c r="C1491" s="11" t="str">
        <f t="shared" si="124"/>
        <v/>
      </c>
      <c r="D1491" s="11" t="str">
        <f t="shared" si="125"/>
        <v/>
      </c>
      <c r="E1491" s="11" t="str">
        <f t="shared" si="122"/>
        <v/>
      </c>
      <c r="F1491" s="11" t="str">
        <f t="shared" si="123"/>
        <v/>
      </c>
      <c r="G1491" s="10" t="str">
        <v/>
      </c>
      <c r="H1491" s="11" t="str">
        <v/>
      </c>
      <c r="I1491" s="11" t="str">
        <v/>
      </c>
    </row>
    <row r="1492" spans="2:9">
      <c r="B1492" s="11" t="str">
        <f t="shared" si="121"/>
        <v/>
      </c>
      <c r="C1492" s="11" t="str">
        <f t="shared" si="124"/>
        <v/>
      </c>
      <c r="D1492" s="11" t="str">
        <f t="shared" si="125"/>
        <v/>
      </c>
      <c r="E1492" s="11" t="str">
        <f t="shared" si="122"/>
        <v/>
      </c>
      <c r="F1492" s="11" t="str">
        <f t="shared" si="123"/>
        <v/>
      </c>
      <c r="G1492" s="10" t="str">
        <v/>
      </c>
      <c r="H1492" s="11" t="str">
        <v/>
      </c>
      <c r="I1492" s="11" t="str">
        <v/>
      </c>
    </row>
    <row r="1493" spans="2:9">
      <c r="B1493" s="11" t="str">
        <f t="shared" si="121"/>
        <v/>
      </c>
      <c r="C1493" s="11" t="str">
        <f t="shared" si="124"/>
        <v/>
      </c>
      <c r="D1493" s="11" t="str">
        <f t="shared" si="125"/>
        <v/>
      </c>
      <c r="E1493" s="11" t="str">
        <f t="shared" si="122"/>
        <v/>
      </c>
      <c r="F1493" s="11" t="str">
        <f t="shared" si="123"/>
        <v/>
      </c>
      <c r="G1493" s="10" t="str">
        <v/>
      </c>
      <c r="H1493" s="11" t="str">
        <v/>
      </c>
      <c r="I1493" s="11" t="str">
        <v/>
      </c>
    </row>
    <row r="1494" spans="2:9">
      <c r="B1494" s="11" t="str">
        <f t="shared" si="121"/>
        <v/>
      </c>
      <c r="C1494" s="11" t="str">
        <f t="shared" si="124"/>
        <v/>
      </c>
      <c r="D1494" s="11" t="str">
        <f t="shared" si="125"/>
        <v/>
      </c>
      <c r="E1494" s="11" t="str">
        <f t="shared" si="122"/>
        <v/>
      </c>
      <c r="F1494" s="11" t="str">
        <f t="shared" si="123"/>
        <v/>
      </c>
      <c r="G1494" s="10" t="str">
        <v/>
      </c>
      <c r="H1494" s="11" t="str">
        <v/>
      </c>
      <c r="I1494" s="11" t="str">
        <v/>
      </c>
    </row>
    <row r="1495" spans="2:9">
      <c r="B1495" s="11" t="str">
        <f t="shared" si="121"/>
        <v/>
      </c>
      <c r="C1495" s="11" t="str">
        <f t="shared" si="124"/>
        <v/>
      </c>
      <c r="D1495" s="11" t="str">
        <f t="shared" si="125"/>
        <v/>
      </c>
      <c r="E1495" s="11" t="str">
        <f t="shared" si="122"/>
        <v/>
      </c>
      <c r="F1495" s="11" t="str">
        <f t="shared" si="123"/>
        <v/>
      </c>
      <c r="G1495" s="10" t="str">
        <v/>
      </c>
      <c r="H1495" s="11" t="str">
        <v/>
      </c>
      <c r="I1495" s="11" t="str">
        <v/>
      </c>
    </row>
    <row r="1496" spans="2:9">
      <c r="B1496" s="11" t="str">
        <f t="shared" si="121"/>
        <v/>
      </c>
      <c r="C1496" s="11" t="str">
        <f t="shared" si="124"/>
        <v/>
      </c>
      <c r="D1496" s="11" t="str">
        <f t="shared" si="125"/>
        <v/>
      </c>
      <c r="E1496" s="11" t="str">
        <f t="shared" si="122"/>
        <v/>
      </c>
      <c r="F1496" s="11" t="str">
        <f t="shared" si="123"/>
        <v/>
      </c>
      <c r="G1496" s="10" t="str">
        <v/>
      </c>
      <c r="H1496" s="11" t="str">
        <v/>
      </c>
      <c r="I1496" s="11" t="str">
        <v/>
      </c>
    </row>
    <row r="1497" spans="2:9">
      <c r="B1497" s="11" t="str">
        <f t="shared" si="121"/>
        <v/>
      </c>
      <c r="C1497" s="11" t="str">
        <f t="shared" si="124"/>
        <v/>
      </c>
      <c r="D1497" s="11" t="str">
        <f t="shared" si="125"/>
        <v/>
      </c>
      <c r="E1497" s="11" t="str">
        <f t="shared" si="122"/>
        <v/>
      </c>
      <c r="F1497" s="11" t="str">
        <f t="shared" si="123"/>
        <v/>
      </c>
      <c r="G1497" s="10" t="str">
        <v/>
      </c>
      <c r="H1497" s="11" t="str">
        <v/>
      </c>
      <c r="I1497" s="11" t="str">
        <v/>
      </c>
    </row>
    <row r="1498" spans="2:9">
      <c r="B1498" s="11" t="str">
        <f t="shared" si="121"/>
        <v/>
      </c>
      <c r="C1498" s="11" t="str">
        <f t="shared" si="124"/>
        <v/>
      </c>
      <c r="D1498" s="11" t="str">
        <f t="shared" si="125"/>
        <v/>
      </c>
      <c r="E1498" s="11" t="str">
        <f t="shared" si="122"/>
        <v/>
      </c>
      <c r="F1498" s="11" t="str">
        <f t="shared" si="123"/>
        <v/>
      </c>
      <c r="G1498" s="10" t="str">
        <v/>
      </c>
      <c r="H1498" s="11" t="str">
        <v/>
      </c>
      <c r="I1498" s="11" t="str">
        <v/>
      </c>
    </row>
    <row r="1499" spans="2:9">
      <c r="B1499" s="11" t="str">
        <f t="shared" si="121"/>
        <v/>
      </c>
      <c r="C1499" s="11" t="str">
        <f t="shared" si="124"/>
        <v/>
      </c>
      <c r="D1499" s="11" t="str">
        <f t="shared" si="125"/>
        <v/>
      </c>
      <c r="E1499" s="11" t="str">
        <f t="shared" si="122"/>
        <v/>
      </c>
      <c r="F1499" s="11" t="str">
        <f t="shared" si="123"/>
        <v/>
      </c>
      <c r="G1499" s="10" t="str">
        <v/>
      </c>
      <c r="H1499" s="11" t="str">
        <v/>
      </c>
      <c r="I1499" s="11" t="str">
        <v/>
      </c>
    </row>
    <row r="1500" spans="2:9">
      <c r="B1500" s="11" t="str">
        <f t="shared" si="121"/>
        <v/>
      </c>
      <c r="C1500" s="11" t="str">
        <f t="shared" si="124"/>
        <v/>
      </c>
      <c r="D1500" s="11" t="str">
        <f t="shared" si="125"/>
        <v/>
      </c>
      <c r="E1500" s="11" t="str">
        <f t="shared" si="122"/>
        <v/>
      </c>
      <c r="F1500" s="11" t="str">
        <f t="shared" si="123"/>
        <v/>
      </c>
      <c r="G1500" s="10" t="str">
        <v/>
      </c>
      <c r="H1500" s="11" t="str">
        <v/>
      </c>
      <c r="I1500" s="11" t="str">
        <v/>
      </c>
    </row>
    <row r="1501" spans="2:9">
      <c r="B1501" s="11" t="str">
        <f t="shared" si="121"/>
        <v/>
      </c>
      <c r="C1501" s="11" t="str">
        <f t="shared" si="124"/>
        <v/>
      </c>
      <c r="D1501" s="11" t="str">
        <f t="shared" si="125"/>
        <v/>
      </c>
      <c r="E1501" s="11" t="str">
        <f t="shared" si="122"/>
        <v/>
      </c>
      <c r="F1501" s="11" t="str">
        <f t="shared" si="123"/>
        <v/>
      </c>
      <c r="G1501" s="10" t="str">
        <v/>
      </c>
      <c r="H1501" s="11" t="str">
        <v/>
      </c>
      <c r="I1501" s="11" t="str">
        <v/>
      </c>
    </row>
    <row r="1502" spans="2:9">
      <c r="B1502" s="11" t="str">
        <f t="shared" si="121"/>
        <v/>
      </c>
      <c r="C1502" s="11" t="str">
        <f t="shared" si="124"/>
        <v/>
      </c>
      <c r="D1502" s="11" t="str">
        <f t="shared" si="125"/>
        <v/>
      </c>
      <c r="E1502" s="11" t="str">
        <f t="shared" si="122"/>
        <v/>
      </c>
      <c r="F1502" s="11" t="str">
        <f t="shared" si="123"/>
        <v/>
      </c>
      <c r="G1502" s="10" t="str">
        <v/>
      </c>
      <c r="H1502" s="11" t="str">
        <v/>
      </c>
      <c r="I1502" s="11" t="str">
        <v/>
      </c>
    </row>
    <row r="1503" spans="2:9">
      <c r="B1503" s="11" t="str">
        <f t="shared" si="121"/>
        <v/>
      </c>
      <c r="C1503" s="11" t="str">
        <f t="shared" si="124"/>
        <v/>
      </c>
      <c r="D1503" s="11" t="str">
        <f t="shared" si="125"/>
        <v/>
      </c>
      <c r="E1503" s="11" t="str">
        <f t="shared" si="122"/>
        <v/>
      </c>
      <c r="F1503" s="11" t="str">
        <f t="shared" si="123"/>
        <v/>
      </c>
      <c r="G1503" s="10" t="str">
        <v/>
      </c>
      <c r="H1503" s="11" t="str">
        <v/>
      </c>
      <c r="I1503" s="11" t="str">
        <v/>
      </c>
    </row>
    <row r="1504" spans="2:9">
      <c r="B1504" s="11" t="str">
        <f t="shared" si="121"/>
        <v/>
      </c>
      <c r="C1504" s="11" t="str">
        <f t="shared" si="124"/>
        <v/>
      </c>
      <c r="D1504" s="11" t="str">
        <f t="shared" si="125"/>
        <v/>
      </c>
      <c r="E1504" s="11" t="str">
        <f t="shared" si="122"/>
        <v/>
      </c>
      <c r="F1504" s="11" t="str">
        <f t="shared" si="123"/>
        <v/>
      </c>
      <c r="G1504" s="10" t="str">
        <v/>
      </c>
      <c r="H1504" s="11" t="str">
        <v/>
      </c>
      <c r="I1504" s="11" t="str">
        <v/>
      </c>
    </row>
    <row r="1505" spans="2:9">
      <c r="B1505" s="11" t="str">
        <f t="shared" si="121"/>
        <v/>
      </c>
      <c r="C1505" s="11" t="str">
        <f t="shared" si="124"/>
        <v/>
      </c>
      <c r="D1505" s="11" t="str">
        <f t="shared" si="125"/>
        <v/>
      </c>
      <c r="E1505" s="11" t="str">
        <f t="shared" si="122"/>
        <v/>
      </c>
      <c r="F1505" s="11" t="str">
        <f t="shared" si="123"/>
        <v/>
      </c>
      <c r="G1505" s="10" t="str">
        <v/>
      </c>
      <c r="H1505" s="11" t="str">
        <v/>
      </c>
      <c r="I1505" s="11" t="str">
        <v/>
      </c>
    </row>
    <row r="1506" spans="2:9">
      <c r="B1506" s="11" t="str">
        <f t="shared" si="121"/>
        <v/>
      </c>
      <c r="C1506" s="11" t="str">
        <f t="shared" si="124"/>
        <v/>
      </c>
      <c r="D1506" s="11" t="str">
        <f t="shared" si="125"/>
        <v/>
      </c>
      <c r="E1506" s="11" t="str">
        <f t="shared" si="122"/>
        <v/>
      </c>
      <c r="F1506" s="11" t="str">
        <f t="shared" si="123"/>
        <v/>
      </c>
      <c r="G1506" s="10" t="str">
        <v/>
      </c>
      <c r="H1506" s="11" t="str">
        <v/>
      </c>
      <c r="I1506" s="11" t="str">
        <v/>
      </c>
    </row>
    <row r="1507" spans="2:9">
      <c r="B1507" s="11" t="str">
        <f t="shared" si="121"/>
        <v/>
      </c>
      <c r="C1507" s="11" t="str">
        <f t="shared" si="124"/>
        <v/>
      </c>
      <c r="D1507" s="11" t="str">
        <f t="shared" si="125"/>
        <v/>
      </c>
      <c r="E1507" s="11" t="str">
        <f t="shared" si="122"/>
        <v/>
      </c>
      <c r="F1507" s="11" t="str">
        <f t="shared" si="123"/>
        <v/>
      </c>
      <c r="G1507" s="10" t="str">
        <v/>
      </c>
      <c r="H1507" s="11" t="str">
        <v/>
      </c>
      <c r="I1507" s="11" t="str">
        <v/>
      </c>
    </row>
    <row r="1508" spans="2:9">
      <c r="B1508" s="11" t="str">
        <f t="shared" si="121"/>
        <v/>
      </c>
      <c r="C1508" s="11" t="str">
        <f t="shared" si="124"/>
        <v/>
      </c>
      <c r="D1508" s="11" t="str">
        <f t="shared" si="125"/>
        <v/>
      </c>
      <c r="E1508" s="11" t="str">
        <f t="shared" si="122"/>
        <v/>
      </c>
      <c r="F1508" s="11" t="str">
        <f t="shared" si="123"/>
        <v/>
      </c>
      <c r="G1508" s="10" t="str">
        <v/>
      </c>
      <c r="H1508" s="11" t="str">
        <v/>
      </c>
      <c r="I1508" s="11" t="str">
        <v/>
      </c>
    </row>
    <row r="1509" spans="2:9">
      <c r="B1509" s="11" t="str">
        <f t="shared" si="121"/>
        <v/>
      </c>
      <c r="C1509" s="11" t="str">
        <f t="shared" si="124"/>
        <v/>
      </c>
      <c r="D1509" s="11" t="str">
        <f t="shared" si="125"/>
        <v/>
      </c>
      <c r="E1509" s="11" t="str">
        <f t="shared" si="122"/>
        <v/>
      </c>
      <c r="F1509" s="11" t="str">
        <f t="shared" si="123"/>
        <v/>
      </c>
      <c r="G1509" s="10" t="str">
        <v/>
      </c>
      <c r="H1509" s="11" t="str">
        <v/>
      </c>
      <c r="I1509" s="11" t="str">
        <v/>
      </c>
    </row>
    <row r="1510" spans="2:9">
      <c r="B1510" s="11" t="str">
        <f t="shared" si="121"/>
        <v/>
      </c>
      <c r="C1510" s="11" t="str">
        <f t="shared" si="124"/>
        <v/>
      </c>
      <c r="D1510" s="11" t="str">
        <f t="shared" si="125"/>
        <v/>
      </c>
      <c r="E1510" s="11" t="str">
        <f t="shared" si="122"/>
        <v/>
      </c>
      <c r="F1510" s="11" t="str">
        <f t="shared" si="123"/>
        <v/>
      </c>
      <c r="G1510" s="10" t="str">
        <v/>
      </c>
      <c r="H1510" s="11" t="str">
        <v/>
      </c>
      <c r="I1510" s="11" t="str">
        <v/>
      </c>
    </row>
    <row r="1511" spans="2:9">
      <c r="B1511" s="11" t="str">
        <f t="shared" si="121"/>
        <v/>
      </c>
      <c r="C1511" s="11" t="str">
        <f t="shared" si="124"/>
        <v/>
      </c>
      <c r="D1511" s="11" t="str">
        <f t="shared" si="125"/>
        <v/>
      </c>
      <c r="E1511" s="11" t="str">
        <f t="shared" si="122"/>
        <v/>
      </c>
      <c r="F1511" s="11" t="str">
        <f t="shared" si="123"/>
        <v/>
      </c>
      <c r="G1511" s="10" t="str">
        <v/>
      </c>
      <c r="H1511" s="11" t="str">
        <v/>
      </c>
      <c r="I1511" s="11" t="str">
        <v/>
      </c>
    </row>
    <row r="1512" spans="2:9">
      <c r="B1512" s="11" t="str">
        <f t="shared" si="121"/>
        <v/>
      </c>
      <c r="C1512" s="11" t="str">
        <f t="shared" si="124"/>
        <v/>
      </c>
      <c r="D1512" s="11" t="str">
        <f t="shared" si="125"/>
        <v/>
      </c>
      <c r="E1512" s="11" t="str">
        <f t="shared" si="122"/>
        <v/>
      </c>
      <c r="F1512" s="11" t="str">
        <f t="shared" si="123"/>
        <v/>
      </c>
      <c r="G1512" s="10" t="str">
        <v/>
      </c>
      <c r="H1512" s="11" t="str">
        <v/>
      </c>
      <c r="I1512" s="11" t="str">
        <v/>
      </c>
    </row>
    <row r="1513" spans="2:9">
      <c r="B1513" s="11" t="str">
        <f t="shared" si="121"/>
        <v/>
      </c>
      <c r="C1513" s="11" t="str">
        <f t="shared" si="124"/>
        <v/>
      </c>
      <c r="D1513" s="11" t="str">
        <f t="shared" si="125"/>
        <v/>
      </c>
      <c r="E1513" s="11" t="str">
        <f t="shared" si="122"/>
        <v/>
      </c>
      <c r="F1513" s="11" t="str">
        <f t="shared" si="123"/>
        <v/>
      </c>
      <c r="G1513" s="10" t="str">
        <v/>
      </c>
      <c r="H1513" s="11" t="str">
        <v/>
      </c>
      <c r="I1513" s="11" t="str">
        <v/>
      </c>
    </row>
    <row r="1514" spans="2:9">
      <c r="B1514" s="11" t="str">
        <f t="shared" si="121"/>
        <v/>
      </c>
      <c r="C1514" s="11" t="str">
        <f t="shared" si="124"/>
        <v/>
      </c>
      <c r="D1514" s="11" t="str">
        <f t="shared" si="125"/>
        <v/>
      </c>
      <c r="E1514" s="11" t="str">
        <f t="shared" si="122"/>
        <v/>
      </c>
      <c r="F1514" s="11" t="str">
        <f t="shared" si="123"/>
        <v/>
      </c>
      <c r="G1514" s="10" t="str">
        <v/>
      </c>
      <c r="H1514" s="11" t="str">
        <v/>
      </c>
      <c r="I1514" s="11" t="str">
        <v/>
      </c>
    </row>
    <row r="1515" spans="2:9">
      <c r="B1515" s="11" t="str">
        <f t="shared" si="121"/>
        <v/>
      </c>
      <c r="C1515" s="11" t="str">
        <f t="shared" si="124"/>
        <v/>
      </c>
      <c r="D1515" s="11" t="str">
        <f t="shared" si="125"/>
        <v/>
      </c>
      <c r="E1515" s="11" t="str">
        <f t="shared" si="122"/>
        <v/>
      </c>
      <c r="F1515" s="11" t="str">
        <f t="shared" si="123"/>
        <v/>
      </c>
      <c r="G1515" s="10" t="str">
        <v/>
      </c>
      <c r="H1515" s="11" t="str">
        <v/>
      </c>
      <c r="I1515" s="11" t="str">
        <v/>
      </c>
    </row>
    <row r="1516" spans="2:9">
      <c r="B1516" s="11" t="str">
        <f t="shared" si="121"/>
        <v/>
      </c>
      <c r="C1516" s="11" t="str">
        <f t="shared" si="124"/>
        <v/>
      </c>
      <c r="D1516" s="11" t="str">
        <f t="shared" si="125"/>
        <v/>
      </c>
      <c r="E1516" s="11" t="str">
        <f t="shared" si="122"/>
        <v/>
      </c>
      <c r="F1516" s="11" t="str">
        <f t="shared" si="123"/>
        <v/>
      </c>
      <c r="G1516" s="10" t="str">
        <v/>
      </c>
      <c r="H1516" s="11" t="str">
        <v/>
      </c>
      <c r="I1516" s="11" t="str">
        <v/>
      </c>
    </row>
    <row r="1517" spans="2:9">
      <c r="B1517" s="11" t="str">
        <f t="shared" si="121"/>
        <v/>
      </c>
      <c r="C1517" s="11" t="str">
        <f t="shared" si="124"/>
        <v/>
      </c>
      <c r="D1517" s="11" t="str">
        <f t="shared" si="125"/>
        <v/>
      </c>
      <c r="E1517" s="11" t="str">
        <f t="shared" si="122"/>
        <v/>
      </c>
      <c r="F1517" s="11" t="str">
        <f t="shared" si="123"/>
        <v/>
      </c>
      <c r="G1517" s="10" t="str">
        <v/>
      </c>
      <c r="H1517" s="11" t="str">
        <v/>
      </c>
      <c r="I1517" s="11" t="str">
        <v/>
      </c>
    </row>
    <row r="1518" spans="2:9">
      <c r="B1518" s="11" t="str">
        <f t="shared" si="121"/>
        <v/>
      </c>
      <c r="C1518" s="11" t="str">
        <f t="shared" si="124"/>
        <v/>
      </c>
      <c r="D1518" s="11" t="str">
        <f t="shared" si="125"/>
        <v/>
      </c>
      <c r="E1518" s="11" t="str">
        <f t="shared" si="122"/>
        <v/>
      </c>
      <c r="F1518" s="11" t="str">
        <f t="shared" si="123"/>
        <v/>
      </c>
      <c r="G1518" s="10" t="str">
        <v/>
      </c>
      <c r="H1518" s="11" t="str">
        <v/>
      </c>
      <c r="I1518" s="11" t="str">
        <v/>
      </c>
    </row>
    <row r="1519" spans="2:9">
      <c r="B1519" s="11" t="str">
        <f t="shared" si="121"/>
        <v/>
      </c>
      <c r="C1519" s="11" t="str">
        <f t="shared" si="124"/>
        <v/>
      </c>
      <c r="D1519" s="11" t="str">
        <f t="shared" si="125"/>
        <v/>
      </c>
      <c r="E1519" s="11" t="str">
        <f t="shared" si="122"/>
        <v/>
      </c>
      <c r="F1519" s="11" t="str">
        <f t="shared" si="123"/>
        <v/>
      </c>
      <c r="G1519" s="10" t="str">
        <v/>
      </c>
      <c r="H1519" s="11" t="str">
        <v/>
      </c>
      <c r="I1519" s="11" t="str">
        <v/>
      </c>
    </row>
    <row r="1520" spans="2:9">
      <c r="B1520" s="11" t="str">
        <f t="shared" si="121"/>
        <v/>
      </c>
      <c r="C1520" s="11" t="str">
        <f t="shared" si="124"/>
        <v/>
      </c>
      <c r="D1520" s="11" t="str">
        <f t="shared" si="125"/>
        <v/>
      </c>
      <c r="E1520" s="11" t="str">
        <f t="shared" si="122"/>
        <v/>
      </c>
      <c r="F1520" s="11" t="str">
        <f t="shared" si="123"/>
        <v/>
      </c>
      <c r="G1520" s="10" t="str">
        <v/>
      </c>
      <c r="H1520" s="11" t="str">
        <v/>
      </c>
      <c r="I1520" s="11" t="str">
        <v/>
      </c>
    </row>
    <row r="1521" spans="2:9">
      <c r="B1521" s="11" t="str">
        <f t="shared" si="121"/>
        <v/>
      </c>
      <c r="C1521" s="11" t="str">
        <f t="shared" si="124"/>
        <v/>
      </c>
      <c r="D1521" s="11" t="str">
        <f t="shared" si="125"/>
        <v/>
      </c>
      <c r="E1521" s="11" t="str">
        <f t="shared" si="122"/>
        <v/>
      </c>
      <c r="F1521" s="11" t="str">
        <f t="shared" si="123"/>
        <v/>
      </c>
      <c r="G1521" s="10" t="str">
        <v/>
      </c>
      <c r="H1521" s="11" t="str">
        <v/>
      </c>
      <c r="I1521" s="11" t="str">
        <v/>
      </c>
    </row>
    <row r="1522" spans="2:9">
      <c r="B1522" s="11" t="str">
        <f t="shared" si="121"/>
        <v/>
      </c>
      <c r="C1522" s="11" t="str">
        <f t="shared" si="124"/>
        <v/>
      </c>
      <c r="D1522" s="11" t="str">
        <f t="shared" si="125"/>
        <v/>
      </c>
      <c r="E1522" s="11" t="str">
        <f t="shared" si="122"/>
        <v/>
      </c>
      <c r="F1522" s="11" t="str">
        <f t="shared" si="123"/>
        <v/>
      </c>
      <c r="G1522" s="10" t="str">
        <v/>
      </c>
      <c r="H1522" s="11" t="str">
        <v/>
      </c>
      <c r="I1522" s="11" t="str">
        <v/>
      </c>
    </row>
    <row r="1523" spans="2:9">
      <c r="B1523" s="11" t="str">
        <f t="shared" si="121"/>
        <v/>
      </c>
      <c r="C1523" s="11" t="str">
        <f t="shared" si="124"/>
        <v/>
      </c>
      <c r="D1523" s="11" t="str">
        <f t="shared" si="125"/>
        <v/>
      </c>
      <c r="E1523" s="11" t="str">
        <f t="shared" si="122"/>
        <v/>
      </c>
      <c r="F1523" s="11" t="str">
        <f t="shared" si="123"/>
        <v/>
      </c>
      <c r="G1523" s="10" t="str">
        <v/>
      </c>
      <c r="H1523" s="11" t="str">
        <v/>
      </c>
      <c r="I1523" s="11" t="str">
        <v/>
      </c>
    </row>
    <row r="1524" spans="2:9">
      <c r="B1524" s="11" t="str">
        <f t="shared" si="121"/>
        <v/>
      </c>
      <c r="C1524" s="11" t="str">
        <f t="shared" si="124"/>
        <v/>
      </c>
      <c r="D1524" s="11" t="str">
        <f t="shared" si="125"/>
        <v/>
      </c>
      <c r="E1524" s="11" t="str">
        <f t="shared" si="122"/>
        <v/>
      </c>
      <c r="F1524" s="11" t="str">
        <f t="shared" si="123"/>
        <v/>
      </c>
      <c r="G1524" s="10" t="str">
        <v/>
      </c>
      <c r="H1524" s="11" t="str">
        <v/>
      </c>
      <c r="I1524" s="11" t="str">
        <v/>
      </c>
    </row>
    <row r="1525" spans="2:9">
      <c r="B1525" s="11" t="str">
        <f t="shared" si="121"/>
        <v/>
      </c>
      <c r="C1525" s="11" t="str">
        <f t="shared" si="124"/>
        <v/>
      </c>
      <c r="D1525" s="11" t="str">
        <f t="shared" si="125"/>
        <v/>
      </c>
      <c r="E1525" s="11" t="str">
        <f t="shared" si="122"/>
        <v/>
      </c>
      <c r="F1525" s="11" t="str">
        <f t="shared" si="123"/>
        <v/>
      </c>
      <c r="G1525" s="10" t="str">
        <v/>
      </c>
      <c r="H1525" s="11" t="str">
        <v/>
      </c>
      <c r="I1525" s="11" t="str">
        <v/>
      </c>
    </row>
    <row r="1526" spans="2:9">
      <c r="B1526" s="11" t="str">
        <f t="shared" si="121"/>
        <v/>
      </c>
      <c r="C1526" s="11" t="str">
        <f t="shared" si="124"/>
        <v/>
      </c>
      <c r="D1526" s="11" t="str">
        <f t="shared" si="125"/>
        <v/>
      </c>
      <c r="E1526" s="11" t="str">
        <f t="shared" si="122"/>
        <v/>
      </c>
      <c r="F1526" s="11" t="str">
        <f t="shared" si="123"/>
        <v/>
      </c>
      <c r="G1526" s="10" t="str">
        <v/>
      </c>
      <c r="H1526" s="11" t="str">
        <v/>
      </c>
      <c r="I1526" s="11" t="str">
        <v/>
      </c>
    </row>
    <row r="1527" spans="2:9">
      <c r="B1527" s="11" t="str">
        <f t="shared" si="121"/>
        <v/>
      </c>
      <c r="C1527" s="11" t="str">
        <f t="shared" si="124"/>
        <v/>
      </c>
      <c r="D1527" s="11" t="str">
        <f t="shared" si="125"/>
        <v/>
      </c>
      <c r="E1527" s="11" t="str">
        <f t="shared" si="122"/>
        <v/>
      </c>
      <c r="F1527" s="11" t="str">
        <f t="shared" si="123"/>
        <v/>
      </c>
      <c r="G1527" s="10" t="str">
        <v/>
      </c>
      <c r="H1527" s="11" t="str">
        <v/>
      </c>
      <c r="I1527" s="11" t="str">
        <v/>
      </c>
    </row>
    <row r="1528" spans="2:9">
      <c r="B1528" s="11" t="str">
        <f t="shared" si="121"/>
        <v/>
      </c>
      <c r="C1528" s="11" t="str">
        <f t="shared" si="124"/>
        <v/>
      </c>
      <c r="D1528" s="11" t="str">
        <f t="shared" si="125"/>
        <v/>
      </c>
      <c r="E1528" s="11" t="str">
        <f t="shared" si="122"/>
        <v/>
      </c>
      <c r="F1528" s="11" t="str">
        <f t="shared" si="123"/>
        <v/>
      </c>
      <c r="G1528" s="10" t="str">
        <v/>
      </c>
      <c r="H1528" s="11" t="str">
        <v/>
      </c>
      <c r="I1528" s="11" t="str">
        <v/>
      </c>
    </row>
    <row r="1529" spans="2:9">
      <c r="B1529" s="11" t="str">
        <f t="shared" si="121"/>
        <v/>
      </c>
      <c r="C1529" s="11" t="str">
        <f t="shared" si="124"/>
        <v/>
      </c>
      <c r="D1529" s="11" t="str">
        <f t="shared" si="125"/>
        <v/>
      </c>
      <c r="E1529" s="11" t="str">
        <f t="shared" si="122"/>
        <v/>
      </c>
      <c r="F1529" s="11" t="str">
        <f t="shared" si="123"/>
        <v/>
      </c>
      <c r="G1529" s="10" t="str">
        <v/>
      </c>
      <c r="H1529" s="11" t="str">
        <v/>
      </c>
      <c r="I1529" s="11" t="str">
        <v/>
      </c>
    </row>
    <row r="1530" spans="2:9">
      <c r="B1530" s="11" t="str">
        <f t="shared" si="121"/>
        <v/>
      </c>
      <c r="C1530" s="11" t="str">
        <f t="shared" si="124"/>
        <v/>
      </c>
      <c r="D1530" s="11" t="str">
        <f t="shared" si="125"/>
        <v/>
      </c>
      <c r="E1530" s="11" t="str">
        <f t="shared" si="122"/>
        <v/>
      </c>
      <c r="F1530" s="11" t="str">
        <f t="shared" si="123"/>
        <v/>
      </c>
      <c r="G1530" s="10" t="str">
        <v/>
      </c>
      <c r="H1530" s="11" t="str">
        <v/>
      </c>
      <c r="I1530" s="11" t="str">
        <v/>
      </c>
    </row>
    <row r="1531" spans="2:9">
      <c r="B1531" s="11" t="str">
        <f t="shared" si="121"/>
        <v/>
      </c>
      <c r="C1531" s="11" t="str">
        <f t="shared" si="124"/>
        <v/>
      </c>
      <c r="D1531" s="11" t="str">
        <f t="shared" si="125"/>
        <v/>
      </c>
      <c r="E1531" s="11" t="str">
        <f t="shared" si="122"/>
        <v/>
      </c>
      <c r="F1531" s="11" t="str">
        <f t="shared" si="123"/>
        <v/>
      </c>
      <c r="G1531" s="10" t="str">
        <v/>
      </c>
      <c r="H1531" s="11" t="str">
        <v/>
      </c>
      <c r="I1531" s="11" t="str">
        <v/>
      </c>
    </row>
    <row r="1532" spans="2:9">
      <c r="B1532" s="11" t="str">
        <f t="shared" si="121"/>
        <v/>
      </c>
      <c r="C1532" s="11" t="str">
        <f t="shared" si="124"/>
        <v/>
      </c>
      <c r="D1532" s="11" t="str">
        <f t="shared" si="125"/>
        <v/>
      </c>
      <c r="E1532" s="11" t="str">
        <f t="shared" si="122"/>
        <v/>
      </c>
      <c r="F1532" s="11" t="str">
        <f t="shared" si="123"/>
        <v/>
      </c>
      <c r="G1532" s="10" t="str">
        <v/>
      </c>
      <c r="H1532" s="11" t="str">
        <v/>
      </c>
      <c r="I1532" s="11" t="str">
        <v/>
      </c>
    </row>
    <row r="1533" spans="2:9">
      <c r="B1533" s="11" t="str">
        <f t="shared" si="121"/>
        <v/>
      </c>
      <c r="C1533" s="11" t="str">
        <f t="shared" si="124"/>
        <v/>
      </c>
      <c r="D1533" s="11" t="str">
        <f t="shared" si="125"/>
        <v/>
      </c>
      <c r="E1533" s="11" t="str">
        <f t="shared" si="122"/>
        <v/>
      </c>
      <c r="F1533" s="11" t="str">
        <f t="shared" si="123"/>
        <v/>
      </c>
      <c r="G1533" s="10" t="str">
        <v/>
      </c>
      <c r="H1533" s="11" t="str">
        <v/>
      </c>
      <c r="I1533" s="11" t="str">
        <v/>
      </c>
    </row>
    <row r="1534" spans="2:9">
      <c r="B1534" s="11" t="str">
        <f t="shared" si="121"/>
        <v/>
      </c>
      <c r="C1534" s="11" t="str">
        <f t="shared" si="124"/>
        <v/>
      </c>
      <c r="D1534" s="11" t="str">
        <f t="shared" si="125"/>
        <v/>
      </c>
      <c r="E1534" s="11" t="str">
        <f t="shared" si="122"/>
        <v/>
      </c>
      <c r="F1534" s="11" t="str">
        <f t="shared" si="123"/>
        <v/>
      </c>
      <c r="G1534" s="10" t="str">
        <v/>
      </c>
      <c r="H1534" s="11" t="str">
        <v/>
      </c>
      <c r="I1534" s="11" t="str">
        <v/>
      </c>
    </row>
    <row r="1535" spans="2:9">
      <c r="B1535" s="11" t="str">
        <f t="shared" si="121"/>
        <v/>
      </c>
      <c r="C1535" s="11" t="str">
        <f t="shared" si="124"/>
        <v/>
      </c>
      <c r="D1535" s="11" t="str">
        <f t="shared" si="125"/>
        <v/>
      </c>
      <c r="E1535" s="11" t="str">
        <f t="shared" si="122"/>
        <v/>
      </c>
      <c r="F1535" s="11" t="str">
        <f t="shared" si="123"/>
        <v/>
      </c>
      <c r="G1535" s="10" t="str">
        <v/>
      </c>
      <c r="H1535" s="11" t="str">
        <v/>
      </c>
      <c r="I1535" s="11" t="str">
        <v/>
      </c>
    </row>
    <row r="1536" spans="2:9">
      <c r="B1536" s="11" t="str">
        <f t="shared" si="121"/>
        <v/>
      </c>
      <c r="C1536" s="11" t="str">
        <f t="shared" si="124"/>
        <v/>
      </c>
      <c r="D1536" s="11" t="str">
        <f t="shared" si="125"/>
        <v/>
      </c>
      <c r="E1536" s="11" t="str">
        <f t="shared" si="122"/>
        <v/>
      </c>
      <c r="F1536" s="11" t="str">
        <f t="shared" si="123"/>
        <v/>
      </c>
      <c r="G1536" s="10" t="str">
        <v/>
      </c>
      <c r="H1536" s="11" t="str">
        <v/>
      </c>
      <c r="I1536" s="11" t="str">
        <v/>
      </c>
    </row>
    <row r="1537" spans="2:9">
      <c r="B1537" s="11" t="str">
        <f t="shared" ref="B1537:B1600" si="126">IFERROR(IF(FIND(" ",A1537)=6,IF(IFERROR(FIND(" PB",A1537),"")&lt;&gt;"","артикул",IF(IFERROR(FIND(" CRN",A1537),"")&lt;&gt;"","артикул","")),""),"")</f>
        <v/>
      </c>
      <c r="C1537" s="11" t="str">
        <f t="shared" si="124"/>
        <v/>
      </c>
      <c r="D1537" s="11" t="str">
        <f t="shared" si="125"/>
        <v/>
      </c>
      <c r="E1537" s="11" t="str">
        <f t="shared" si="122"/>
        <v/>
      </c>
      <c r="F1537" s="11" t="str">
        <f t="shared" si="123"/>
        <v/>
      </c>
      <c r="G1537" s="10" t="str">
        <v/>
      </c>
      <c r="H1537" s="11" t="str">
        <v/>
      </c>
      <c r="I1537" s="11" t="str">
        <v/>
      </c>
    </row>
    <row r="1538" spans="2:9">
      <c r="B1538" s="11" t="str">
        <f t="shared" si="126"/>
        <v/>
      </c>
      <c r="C1538" s="11" t="str">
        <f t="shared" si="124"/>
        <v/>
      </c>
      <c r="D1538" s="11" t="str">
        <f t="shared" si="125"/>
        <v/>
      </c>
      <c r="E1538" s="11" t="str">
        <f t="shared" ref="E1538:E1601" si="127" xml:space="preserve">
IF(B1538="Артикул",
IF(
AND(RIGHT(A1539,1)="%",
RIGHT(A1540,1)="%",
RIGHT(A1541,1)="%",
RIGHT(A1542,1)="%"),MID(A1543,FIND(" ",A1543),50),
IF(
AND(RIGHT(A1539,1)="%",
RIGHT(A1540,1)="%",
RIGHT(A1541,1)="%"),MID(A1542,FIND(" ",A1542),50),
IF(
AND(RIGHT(A1539,1)="%",
RIGHT(A1540,1)="%"),
MID(A1541,FIND(" ",A1541),50),
IF(
RIGHT(A1539,1)="%",
MID(A1540,FIND(" ",A1540),50),"")))),"")</f>
        <v/>
      </c>
      <c r="F1538" s="11" t="str">
        <f t="shared" ref="F1538:F1601" si="128">IFERROR(
IF(
AND(LEFT(A1538,8)="Discount",FIND("%",A1538)&gt;0),
MID(A1538,
FIND(" ",A1538),
FIND("%",A1538)-FIND(" ",A1538))
*-1,""),"")</f>
        <v/>
      </c>
      <c r="G1538" s="10" t="str">
        <v/>
      </c>
      <c r="H1538" s="11" t="str">
        <v/>
      </c>
      <c r="I1538" s="11" t="str">
        <v/>
      </c>
    </row>
    <row r="1539" spans="2:9">
      <c r="B1539" s="11" t="str">
        <f t="shared" si="126"/>
        <v/>
      </c>
      <c r="C1539" s="11" t="str">
        <f t="shared" si="124"/>
        <v/>
      </c>
      <c r="D1539" s="11" t="str">
        <f t="shared" si="125"/>
        <v/>
      </c>
      <c r="E1539" s="11" t="str">
        <f t="shared" si="127"/>
        <v/>
      </c>
      <c r="F1539" s="11" t="str">
        <f t="shared" si="128"/>
        <v/>
      </c>
      <c r="G1539" s="10" t="str">
        <v/>
      </c>
      <c r="H1539" s="11" t="str">
        <v/>
      </c>
      <c r="I1539" s="11" t="str">
        <v/>
      </c>
    </row>
    <row r="1540" spans="2:9">
      <c r="B1540" s="11" t="str">
        <f t="shared" si="126"/>
        <v/>
      </c>
      <c r="C1540" s="11" t="str">
        <f t="shared" si="124"/>
        <v/>
      </c>
      <c r="D1540" s="11" t="str">
        <f t="shared" si="125"/>
        <v/>
      </c>
      <c r="E1540" s="11" t="str">
        <f t="shared" si="127"/>
        <v/>
      </c>
      <c r="F1540" s="11" t="str">
        <f t="shared" si="128"/>
        <v/>
      </c>
      <c r="G1540" s="10" t="str">
        <v/>
      </c>
      <c r="H1540" s="11" t="str">
        <v/>
      </c>
      <c r="I1540" s="11" t="str">
        <v/>
      </c>
    </row>
    <row r="1541" spans="2:9">
      <c r="B1541" s="11" t="str">
        <f t="shared" si="126"/>
        <v/>
      </c>
      <c r="C1541" s="11" t="str">
        <f t="shared" si="124"/>
        <v/>
      </c>
      <c r="D1541" s="11" t="str">
        <f t="shared" si="125"/>
        <v/>
      </c>
      <c r="E1541" s="11" t="str">
        <f t="shared" si="127"/>
        <v/>
      </c>
      <c r="F1541" s="11" t="str">
        <f t="shared" si="128"/>
        <v/>
      </c>
      <c r="G1541" s="10" t="str">
        <v/>
      </c>
      <c r="H1541" s="11" t="str">
        <v/>
      </c>
      <c r="I1541" s="11" t="str">
        <v/>
      </c>
    </row>
    <row r="1542" spans="2:9">
      <c r="B1542" s="11" t="str">
        <f t="shared" si="126"/>
        <v/>
      </c>
      <c r="C1542" s="11" t="str">
        <f t="shared" si="124"/>
        <v/>
      </c>
      <c r="D1542" s="11" t="str">
        <f t="shared" si="125"/>
        <v/>
      </c>
      <c r="E1542" s="11" t="str">
        <f t="shared" si="127"/>
        <v/>
      </c>
      <c r="F1542" s="11" t="str">
        <f t="shared" si="128"/>
        <v/>
      </c>
      <c r="G1542" s="10" t="str">
        <v/>
      </c>
      <c r="H1542" s="11" t="str">
        <v/>
      </c>
      <c r="I1542" s="11" t="str">
        <v/>
      </c>
    </row>
    <row r="1543" spans="2:9">
      <c r="B1543" s="11" t="str">
        <f t="shared" si="126"/>
        <v/>
      </c>
      <c r="C1543" s="11" t="str">
        <f t="shared" si="124"/>
        <v/>
      </c>
      <c r="D1543" s="11" t="str">
        <f t="shared" si="125"/>
        <v/>
      </c>
      <c r="E1543" s="11" t="str">
        <f t="shared" si="127"/>
        <v/>
      </c>
      <c r="F1543" s="11" t="str">
        <f t="shared" si="128"/>
        <v/>
      </c>
      <c r="G1543" s="10" t="str">
        <v/>
      </c>
      <c r="H1543" s="11" t="str">
        <v/>
      </c>
      <c r="I1543" s="11" t="str">
        <v/>
      </c>
    </row>
    <row r="1544" spans="2:9">
      <c r="B1544" s="11" t="str">
        <f t="shared" si="126"/>
        <v/>
      </c>
      <c r="C1544" s="11" t="str">
        <f t="shared" si="124"/>
        <v/>
      </c>
      <c r="D1544" s="11" t="str">
        <f t="shared" si="125"/>
        <v/>
      </c>
      <c r="E1544" s="11" t="str">
        <f t="shared" si="127"/>
        <v/>
      </c>
      <c r="F1544" s="11" t="str">
        <f t="shared" si="128"/>
        <v/>
      </c>
      <c r="G1544" s="10" t="str">
        <v/>
      </c>
      <c r="H1544" s="11" t="str">
        <v/>
      </c>
      <c r="I1544" s="11" t="str">
        <v/>
      </c>
    </row>
    <row r="1545" spans="2:9">
      <c r="B1545" s="11" t="str">
        <f t="shared" si="126"/>
        <v/>
      </c>
      <c r="C1545" s="11" t="str">
        <f t="shared" si="124"/>
        <v/>
      </c>
      <c r="D1545" s="11" t="str">
        <f t="shared" si="125"/>
        <v/>
      </c>
      <c r="E1545" s="11" t="str">
        <f t="shared" si="127"/>
        <v/>
      </c>
      <c r="F1545" s="11" t="str">
        <f t="shared" si="128"/>
        <v/>
      </c>
      <c r="G1545" s="10" t="str">
        <v/>
      </c>
      <c r="H1545" s="11" t="str">
        <v/>
      </c>
      <c r="I1545" s="11" t="str">
        <v/>
      </c>
    </row>
    <row r="1546" spans="2:9">
      <c r="B1546" s="11" t="str">
        <f t="shared" si="126"/>
        <v/>
      </c>
      <c r="C1546" s="11" t="str">
        <f t="shared" si="124"/>
        <v/>
      </c>
      <c r="D1546" s="11" t="str">
        <f t="shared" si="125"/>
        <v/>
      </c>
      <c r="E1546" s="11" t="str">
        <f t="shared" si="127"/>
        <v/>
      </c>
      <c r="F1546" s="11" t="str">
        <f t="shared" si="128"/>
        <v/>
      </c>
      <c r="G1546" s="10" t="str">
        <v/>
      </c>
      <c r="H1546" s="11" t="str">
        <v/>
      </c>
      <c r="I1546" s="11" t="str">
        <v/>
      </c>
    </row>
    <row r="1547" spans="2:9">
      <c r="B1547" s="11" t="str">
        <f t="shared" si="126"/>
        <v/>
      </c>
      <c r="C1547" s="11" t="str">
        <f t="shared" si="124"/>
        <v/>
      </c>
      <c r="D1547" s="11" t="str">
        <f t="shared" si="125"/>
        <v/>
      </c>
      <c r="E1547" s="11" t="str">
        <f t="shared" si="127"/>
        <v/>
      </c>
      <c r="F1547" s="11" t="str">
        <f t="shared" si="128"/>
        <v/>
      </c>
      <c r="G1547" s="10" t="str">
        <v/>
      </c>
      <c r="H1547" s="11" t="str">
        <v/>
      </c>
      <c r="I1547" s="11" t="str">
        <v/>
      </c>
    </row>
    <row r="1548" spans="2:9">
      <c r="B1548" s="11" t="str">
        <f t="shared" si="126"/>
        <v/>
      </c>
      <c r="C1548" s="11" t="str">
        <f t="shared" si="124"/>
        <v/>
      </c>
      <c r="D1548" s="11" t="str">
        <f t="shared" si="125"/>
        <v/>
      </c>
      <c r="E1548" s="11" t="str">
        <f t="shared" si="127"/>
        <v/>
      </c>
      <c r="F1548" s="11" t="str">
        <f t="shared" si="128"/>
        <v/>
      </c>
      <c r="G1548" s="10" t="str">
        <v/>
      </c>
      <c r="H1548" s="11" t="str">
        <v/>
      </c>
      <c r="I1548" s="11" t="str">
        <v/>
      </c>
    </row>
    <row r="1549" spans="2:9">
      <c r="B1549" s="11" t="str">
        <f t="shared" si="126"/>
        <v/>
      </c>
      <c r="C1549" s="11" t="str">
        <f t="shared" ref="C1549:C1612" si="129">IF(B1549="артикул",A1549,"")</f>
        <v/>
      </c>
      <c r="D1549" s="11" t="str">
        <f t="shared" ref="D1549:D1612" si="130">IF(B1549="артикул",A1550,"")</f>
        <v/>
      </c>
      <c r="E1549" s="11" t="str">
        <f t="shared" si="127"/>
        <v/>
      </c>
      <c r="F1549" s="11" t="str">
        <f t="shared" si="128"/>
        <v/>
      </c>
      <c r="G1549" s="10" t="str">
        <v/>
      </c>
      <c r="H1549" s="11" t="str">
        <v/>
      </c>
      <c r="I1549" s="11" t="str">
        <v/>
      </c>
    </row>
    <row r="1550" spans="2:9">
      <c r="B1550" s="11" t="str">
        <f t="shared" si="126"/>
        <v/>
      </c>
      <c r="C1550" s="11" t="str">
        <f t="shared" si="129"/>
        <v/>
      </c>
      <c r="D1550" s="11" t="str">
        <f t="shared" si="130"/>
        <v/>
      </c>
      <c r="E1550" s="11" t="str">
        <f t="shared" si="127"/>
        <v/>
      </c>
      <c r="F1550" s="11" t="str">
        <f t="shared" si="128"/>
        <v/>
      </c>
      <c r="G1550" s="10" t="str">
        <v/>
      </c>
      <c r="H1550" s="11" t="str">
        <v/>
      </c>
      <c r="I1550" s="11" t="str">
        <v/>
      </c>
    </row>
    <row r="1551" spans="2:9">
      <c r="B1551" s="11" t="str">
        <f t="shared" si="126"/>
        <v/>
      </c>
      <c r="C1551" s="11" t="str">
        <f t="shared" si="129"/>
        <v/>
      </c>
      <c r="D1551" s="11" t="str">
        <f t="shared" si="130"/>
        <v/>
      </c>
      <c r="E1551" s="11" t="str">
        <f t="shared" si="127"/>
        <v/>
      </c>
      <c r="F1551" s="11" t="str">
        <f t="shared" si="128"/>
        <v/>
      </c>
      <c r="G1551" s="10" t="str">
        <v/>
      </c>
      <c r="H1551" s="11" t="str">
        <v/>
      </c>
      <c r="I1551" s="11" t="str">
        <v/>
      </c>
    </row>
    <row r="1552" spans="2:9">
      <c r="B1552" s="11" t="str">
        <f t="shared" si="126"/>
        <v/>
      </c>
      <c r="C1552" s="11" t="str">
        <f t="shared" si="129"/>
        <v/>
      </c>
      <c r="D1552" s="11" t="str">
        <f t="shared" si="130"/>
        <v/>
      </c>
      <c r="E1552" s="11" t="str">
        <f t="shared" si="127"/>
        <v/>
      </c>
      <c r="F1552" s="11" t="str">
        <f t="shared" si="128"/>
        <v/>
      </c>
      <c r="G1552" s="10" t="str">
        <v/>
      </c>
      <c r="H1552" s="11" t="str">
        <v/>
      </c>
      <c r="I1552" s="11" t="str">
        <v/>
      </c>
    </row>
    <row r="1553" spans="2:9">
      <c r="B1553" s="11" t="str">
        <f t="shared" si="126"/>
        <v/>
      </c>
      <c r="C1553" s="11" t="str">
        <f t="shared" si="129"/>
        <v/>
      </c>
      <c r="D1553" s="11" t="str">
        <f t="shared" si="130"/>
        <v/>
      </c>
      <c r="E1553" s="11" t="str">
        <f t="shared" si="127"/>
        <v/>
      </c>
      <c r="F1553" s="11" t="str">
        <f t="shared" si="128"/>
        <v/>
      </c>
      <c r="G1553" s="10" t="str">
        <v/>
      </c>
      <c r="H1553" s="11" t="str">
        <v/>
      </c>
      <c r="I1553" s="11" t="str">
        <v/>
      </c>
    </row>
    <row r="1554" spans="2:9">
      <c r="B1554" s="11" t="str">
        <f t="shared" si="126"/>
        <v/>
      </c>
      <c r="C1554" s="11" t="str">
        <f t="shared" si="129"/>
        <v/>
      </c>
      <c r="D1554" s="11" t="str">
        <f t="shared" si="130"/>
        <v/>
      </c>
      <c r="E1554" s="11" t="str">
        <f t="shared" si="127"/>
        <v/>
      </c>
      <c r="F1554" s="11" t="str">
        <f t="shared" si="128"/>
        <v/>
      </c>
      <c r="G1554" s="10" t="str">
        <v/>
      </c>
      <c r="H1554" s="11" t="str">
        <v/>
      </c>
      <c r="I1554" s="11" t="str">
        <v/>
      </c>
    </row>
    <row r="1555" spans="2:9">
      <c r="B1555" s="11" t="str">
        <f t="shared" si="126"/>
        <v/>
      </c>
      <c r="C1555" s="11" t="str">
        <f t="shared" si="129"/>
        <v/>
      </c>
      <c r="D1555" s="11" t="str">
        <f t="shared" si="130"/>
        <v/>
      </c>
      <c r="E1555" s="11" t="str">
        <f t="shared" si="127"/>
        <v/>
      </c>
      <c r="F1555" s="11" t="str">
        <f t="shared" si="128"/>
        <v/>
      </c>
      <c r="G1555" s="10" t="str">
        <v/>
      </c>
      <c r="H1555" s="11" t="str">
        <v/>
      </c>
      <c r="I1555" s="11" t="str">
        <v/>
      </c>
    </row>
    <row r="1556" spans="2:9">
      <c r="B1556" s="11" t="str">
        <f t="shared" si="126"/>
        <v/>
      </c>
      <c r="C1556" s="11" t="str">
        <f t="shared" si="129"/>
        <v/>
      </c>
      <c r="D1556" s="11" t="str">
        <f t="shared" si="130"/>
        <v/>
      </c>
      <c r="E1556" s="11" t="str">
        <f t="shared" si="127"/>
        <v/>
      </c>
      <c r="F1556" s="11" t="str">
        <f t="shared" si="128"/>
        <v/>
      </c>
      <c r="G1556" s="10" t="str">
        <v/>
      </c>
      <c r="H1556" s="11" t="str">
        <v/>
      </c>
      <c r="I1556" s="11" t="str">
        <v/>
      </c>
    </row>
    <row r="1557" spans="2:9">
      <c r="B1557" s="11" t="str">
        <f t="shared" si="126"/>
        <v/>
      </c>
      <c r="C1557" s="11" t="str">
        <f t="shared" si="129"/>
        <v/>
      </c>
      <c r="D1557" s="11" t="str">
        <f t="shared" si="130"/>
        <v/>
      </c>
      <c r="E1557" s="11" t="str">
        <f t="shared" si="127"/>
        <v/>
      </c>
      <c r="F1557" s="11" t="str">
        <f t="shared" si="128"/>
        <v/>
      </c>
      <c r="G1557" s="10" t="str">
        <v/>
      </c>
      <c r="H1557" s="11" t="str">
        <v/>
      </c>
      <c r="I1557" s="11" t="str">
        <v/>
      </c>
    </row>
    <row r="1558" spans="2:9">
      <c r="B1558" s="11" t="str">
        <f t="shared" si="126"/>
        <v/>
      </c>
      <c r="C1558" s="11" t="str">
        <f t="shared" si="129"/>
        <v/>
      </c>
      <c r="D1558" s="11" t="str">
        <f t="shared" si="130"/>
        <v/>
      </c>
      <c r="E1558" s="11" t="str">
        <f t="shared" si="127"/>
        <v/>
      </c>
      <c r="F1558" s="11" t="str">
        <f t="shared" si="128"/>
        <v/>
      </c>
      <c r="G1558" s="10" t="str">
        <v/>
      </c>
      <c r="H1558" s="11" t="str">
        <v/>
      </c>
      <c r="I1558" s="11" t="str">
        <v/>
      </c>
    </row>
    <row r="1559" spans="2:9">
      <c r="B1559" s="11" t="str">
        <f t="shared" si="126"/>
        <v/>
      </c>
      <c r="C1559" s="11" t="str">
        <f t="shared" si="129"/>
        <v/>
      </c>
      <c r="D1559" s="11" t="str">
        <f t="shared" si="130"/>
        <v/>
      </c>
      <c r="E1559" s="11" t="str">
        <f t="shared" si="127"/>
        <v/>
      </c>
      <c r="F1559" s="11" t="str">
        <f t="shared" si="128"/>
        <v/>
      </c>
      <c r="G1559" s="10" t="str">
        <v/>
      </c>
      <c r="H1559" s="11" t="str">
        <v/>
      </c>
      <c r="I1559" s="11" t="str">
        <v/>
      </c>
    </row>
    <row r="1560" spans="2:9">
      <c r="B1560" s="11" t="str">
        <f t="shared" si="126"/>
        <v/>
      </c>
      <c r="C1560" s="11" t="str">
        <f t="shared" si="129"/>
        <v/>
      </c>
      <c r="D1560" s="11" t="str">
        <f t="shared" si="130"/>
        <v/>
      </c>
      <c r="E1560" s="11" t="str">
        <f t="shared" si="127"/>
        <v/>
      </c>
      <c r="F1560" s="11" t="str">
        <f t="shared" si="128"/>
        <v/>
      </c>
      <c r="G1560" s="10" t="str">
        <v/>
      </c>
      <c r="H1560" s="11" t="str">
        <v/>
      </c>
      <c r="I1560" s="11" t="str">
        <v/>
      </c>
    </row>
    <row r="1561" spans="2:9">
      <c r="B1561" s="11" t="str">
        <f t="shared" si="126"/>
        <v/>
      </c>
      <c r="C1561" s="11" t="str">
        <f t="shared" si="129"/>
        <v/>
      </c>
      <c r="D1561" s="11" t="str">
        <f t="shared" si="130"/>
        <v/>
      </c>
      <c r="E1561" s="11" t="str">
        <f t="shared" si="127"/>
        <v/>
      </c>
      <c r="F1561" s="11" t="str">
        <f t="shared" si="128"/>
        <v/>
      </c>
      <c r="G1561" s="10" t="str">
        <v/>
      </c>
      <c r="H1561" s="11" t="str">
        <v/>
      </c>
      <c r="I1561" s="11" t="str">
        <v/>
      </c>
    </row>
    <row r="1562" spans="2:9">
      <c r="B1562" s="11" t="str">
        <f t="shared" si="126"/>
        <v/>
      </c>
      <c r="C1562" s="11" t="str">
        <f t="shared" si="129"/>
        <v/>
      </c>
      <c r="D1562" s="11" t="str">
        <f t="shared" si="130"/>
        <v/>
      </c>
      <c r="E1562" s="11" t="str">
        <f t="shared" si="127"/>
        <v/>
      </c>
      <c r="F1562" s="11" t="str">
        <f t="shared" si="128"/>
        <v/>
      </c>
      <c r="G1562" s="10" t="str">
        <v/>
      </c>
      <c r="H1562" s="11" t="str">
        <v/>
      </c>
      <c r="I1562" s="11" t="str">
        <v/>
      </c>
    </row>
    <row r="1563" spans="2:9">
      <c r="B1563" s="11" t="str">
        <f t="shared" si="126"/>
        <v/>
      </c>
      <c r="C1563" s="11" t="str">
        <f t="shared" si="129"/>
        <v/>
      </c>
      <c r="D1563" s="11" t="str">
        <f t="shared" si="130"/>
        <v/>
      </c>
      <c r="E1563" s="11" t="str">
        <f t="shared" si="127"/>
        <v/>
      </c>
      <c r="F1563" s="11" t="str">
        <f t="shared" si="128"/>
        <v/>
      </c>
      <c r="G1563" s="10" t="str">
        <v/>
      </c>
      <c r="H1563" s="11" t="str">
        <v/>
      </c>
      <c r="I1563" s="11" t="str">
        <v/>
      </c>
    </row>
    <row r="1564" spans="2:9">
      <c r="B1564" s="11" t="str">
        <f t="shared" si="126"/>
        <v/>
      </c>
      <c r="C1564" s="11" t="str">
        <f t="shared" si="129"/>
        <v/>
      </c>
      <c r="D1564" s="11" t="str">
        <f t="shared" si="130"/>
        <v/>
      </c>
      <c r="E1564" s="11" t="str">
        <f t="shared" si="127"/>
        <v/>
      </c>
      <c r="F1564" s="11" t="str">
        <f t="shared" si="128"/>
        <v/>
      </c>
      <c r="G1564" s="10" t="str">
        <v/>
      </c>
      <c r="H1564" s="11" t="str">
        <v/>
      </c>
      <c r="I1564" s="11" t="str">
        <v/>
      </c>
    </row>
    <row r="1565" spans="2:9">
      <c r="B1565" s="11" t="str">
        <f t="shared" si="126"/>
        <v/>
      </c>
      <c r="C1565" s="11" t="str">
        <f t="shared" si="129"/>
        <v/>
      </c>
      <c r="D1565" s="11" t="str">
        <f t="shared" si="130"/>
        <v/>
      </c>
      <c r="E1565" s="11" t="str">
        <f t="shared" si="127"/>
        <v/>
      </c>
      <c r="F1565" s="11" t="str">
        <f t="shared" si="128"/>
        <v/>
      </c>
      <c r="G1565" s="10" t="str">
        <v/>
      </c>
      <c r="H1565" s="11" t="str">
        <v/>
      </c>
      <c r="I1565" s="11" t="str">
        <v/>
      </c>
    </row>
    <row r="1566" spans="2:9">
      <c r="B1566" s="11" t="str">
        <f t="shared" si="126"/>
        <v/>
      </c>
      <c r="C1566" s="11" t="str">
        <f t="shared" si="129"/>
        <v/>
      </c>
      <c r="D1566" s="11" t="str">
        <f t="shared" si="130"/>
        <v/>
      </c>
      <c r="E1566" s="11" t="str">
        <f t="shared" si="127"/>
        <v/>
      </c>
      <c r="F1566" s="11" t="str">
        <f t="shared" si="128"/>
        <v/>
      </c>
      <c r="G1566" s="10" t="str">
        <v/>
      </c>
      <c r="H1566" s="11" t="str">
        <v/>
      </c>
      <c r="I1566" s="11" t="str">
        <v/>
      </c>
    </row>
    <row r="1567" spans="2:9">
      <c r="B1567" s="11" t="str">
        <f t="shared" si="126"/>
        <v/>
      </c>
      <c r="C1567" s="11" t="str">
        <f t="shared" si="129"/>
        <v/>
      </c>
      <c r="D1567" s="11" t="str">
        <f t="shared" si="130"/>
        <v/>
      </c>
      <c r="E1567" s="11" t="str">
        <f t="shared" si="127"/>
        <v/>
      </c>
      <c r="F1567" s="11" t="str">
        <f t="shared" si="128"/>
        <v/>
      </c>
      <c r="G1567" s="10" t="str">
        <v/>
      </c>
      <c r="H1567" s="11" t="str">
        <v/>
      </c>
      <c r="I1567" s="11" t="str">
        <v/>
      </c>
    </row>
    <row r="1568" spans="2:9">
      <c r="B1568" s="11" t="str">
        <f t="shared" si="126"/>
        <v/>
      </c>
      <c r="C1568" s="11" t="str">
        <f t="shared" si="129"/>
        <v/>
      </c>
      <c r="D1568" s="11" t="str">
        <f t="shared" si="130"/>
        <v/>
      </c>
      <c r="E1568" s="11" t="str">
        <f t="shared" si="127"/>
        <v/>
      </c>
      <c r="F1568" s="11" t="str">
        <f t="shared" si="128"/>
        <v/>
      </c>
      <c r="G1568" s="10" t="str">
        <v/>
      </c>
      <c r="H1568" s="11" t="str">
        <v/>
      </c>
      <c r="I1568" s="11" t="str">
        <v/>
      </c>
    </row>
    <row r="1569" spans="2:9">
      <c r="B1569" s="11" t="str">
        <f t="shared" si="126"/>
        <v/>
      </c>
      <c r="C1569" s="11" t="str">
        <f t="shared" si="129"/>
        <v/>
      </c>
      <c r="D1569" s="11" t="str">
        <f t="shared" si="130"/>
        <v/>
      </c>
      <c r="E1569" s="11" t="str">
        <f t="shared" si="127"/>
        <v/>
      </c>
      <c r="F1569" s="11" t="str">
        <f t="shared" si="128"/>
        <v/>
      </c>
      <c r="G1569" s="10" t="str">
        <v/>
      </c>
      <c r="H1569" s="11" t="str">
        <v/>
      </c>
      <c r="I1569" s="11" t="str">
        <v/>
      </c>
    </row>
    <row r="1570" spans="2:9">
      <c r="B1570" s="11" t="str">
        <f t="shared" si="126"/>
        <v/>
      </c>
      <c r="C1570" s="11" t="str">
        <f t="shared" si="129"/>
        <v/>
      </c>
      <c r="D1570" s="11" t="str">
        <f t="shared" si="130"/>
        <v/>
      </c>
      <c r="E1570" s="11" t="str">
        <f t="shared" si="127"/>
        <v/>
      </c>
      <c r="F1570" s="11" t="str">
        <f t="shared" si="128"/>
        <v/>
      </c>
      <c r="G1570" s="10" t="str">
        <v/>
      </c>
      <c r="H1570" s="11" t="str">
        <v/>
      </c>
      <c r="I1570" s="11" t="str">
        <v/>
      </c>
    </row>
    <row r="1571" spans="2:9">
      <c r="B1571" s="11" t="str">
        <f t="shared" si="126"/>
        <v/>
      </c>
      <c r="C1571" s="11" t="str">
        <f t="shared" si="129"/>
        <v/>
      </c>
      <c r="D1571" s="11" t="str">
        <f t="shared" si="130"/>
        <v/>
      </c>
      <c r="E1571" s="11" t="str">
        <f t="shared" si="127"/>
        <v/>
      </c>
      <c r="F1571" s="11" t="str">
        <f t="shared" si="128"/>
        <v/>
      </c>
      <c r="G1571" s="10" t="str">
        <v/>
      </c>
      <c r="H1571" s="11" t="str">
        <v/>
      </c>
      <c r="I1571" s="11" t="str">
        <v/>
      </c>
    </row>
    <row r="1572" spans="2:9">
      <c r="B1572" s="11" t="str">
        <f t="shared" si="126"/>
        <v/>
      </c>
      <c r="C1572" s="11" t="str">
        <f t="shared" si="129"/>
        <v/>
      </c>
      <c r="D1572" s="11" t="str">
        <f t="shared" si="130"/>
        <v/>
      </c>
      <c r="E1572" s="11" t="str">
        <f t="shared" si="127"/>
        <v/>
      </c>
      <c r="F1572" s="11" t="str">
        <f t="shared" si="128"/>
        <v/>
      </c>
      <c r="G1572" s="10" t="str">
        <v/>
      </c>
      <c r="H1572" s="11" t="str">
        <v/>
      </c>
      <c r="I1572" s="11" t="str">
        <v/>
      </c>
    </row>
    <row r="1573" spans="2:9">
      <c r="B1573" s="11" t="str">
        <f t="shared" si="126"/>
        <v/>
      </c>
      <c r="C1573" s="11" t="str">
        <f t="shared" si="129"/>
        <v/>
      </c>
      <c r="D1573" s="11" t="str">
        <f t="shared" si="130"/>
        <v/>
      </c>
      <c r="E1573" s="11" t="str">
        <f t="shared" si="127"/>
        <v/>
      </c>
      <c r="F1573" s="11" t="str">
        <f t="shared" si="128"/>
        <v/>
      </c>
      <c r="G1573" s="10" t="str">
        <v/>
      </c>
      <c r="H1573" s="11" t="str">
        <v/>
      </c>
      <c r="I1573" s="11" t="str">
        <v/>
      </c>
    </row>
    <row r="1574" spans="2:9">
      <c r="B1574" s="11" t="str">
        <f t="shared" si="126"/>
        <v/>
      </c>
      <c r="C1574" s="11" t="str">
        <f t="shared" si="129"/>
        <v/>
      </c>
      <c r="D1574" s="11" t="str">
        <f t="shared" si="130"/>
        <v/>
      </c>
      <c r="E1574" s="11" t="str">
        <f t="shared" si="127"/>
        <v/>
      </c>
      <c r="F1574" s="11" t="str">
        <f t="shared" si="128"/>
        <v/>
      </c>
      <c r="G1574" s="10" t="str">
        <v/>
      </c>
      <c r="H1574" s="11" t="str">
        <v/>
      </c>
      <c r="I1574" s="11" t="str">
        <v/>
      </c>
    </row>
    <row r="1575" spans="2:9">
      <c r="B1575" s="11" t="str">
        <f t="shared" si="126"/>
        <v/>
      </c>
      <c r="C1575" s="11" t="str">
        <f t="shared" si="129"/>
        <v/>
      </c>
      <c r="D1575" s="11" t="str">
        <f t="shared" si="130"/>
        <v/>
      </c>
      <c r="E1575" s="11" t="str">
        <f t="shared" si="127"/>
        <v/>
      </c>
      <c r="F1575" s="11" t="str">
        <f t="shared" si="128"/>
        <v/>
      </c>
      <c r="G1575" s="10" t="str">
        <v/>
      </c>
      <c r="H1575" s="11" t="str">
        <v/>
      </c>
      <c r="I1575" s="11" t="str">
        <v/>
      </c>
    </row>
    <row r="1576" spans="2:9">
      <c r="B1576" s="11" t="str">
        <f t="shared" si="126"/>
        <v/>
      </c>
      <c r="C1576" s="11" t="str">
        <f t="shared" si="129"/>
        <v/>
      </c>
      <c r="D1576" s="11" t="str">
        <f t="shared" si="130"/>
        <v/>
      </c>
      <c r="E1576" s="11" t="str">
        <f t="shared" si="127"/>
        <v/>
      </c>
      <c r="F1576" s="11" t="str">
        <f t="shared" si="128"/>
        <v/>
      </c>
      <c r="G1576" s="10" t="str">
        <v/>
      </c>
      <c r="H1576" s="11" t="str">
        <v/>
      </c>
      <c r="I1576" s="11" t="str">
        <v/>
      </c>
    </row>
    <row r="1577" spans="2:9">
      <c r="B1577" s="11" t="str">
        <f t="shared" si="126"/>
        <v/>
      </c>
      <c r="C1577" s="11" t="str">
        <f t="shared" si="129"/>
        <v/>
      </c>
      <c r="D1577" s="11" t="str">
        <f t="shared" si="130"/>
        <v/>
      </c>
      <c r="E1577" s="11" t="str">
        <f t="shared" si="127"/>
        <v/>
      </c>
      <c r="F1577" s="11" t="str">
        <f t="shared" si="128"/>
        <v/>
      </c>
      <c r="G1577" s="10" t="str">
        <v/>
      </c>
      <c r="H1577" s="11" t="str">
        <v/>
      </c>
      <c r="I1577" s="11" t="str">
        <v/>
      </c>
    </row>
    <row r="1578" spans="2:9">
      <c r="B1578" s="11" t="str">
        <f t="shared" si="126"/>
        <v/>
      </c>
      <c r="C1578" s="11" t="str">
        <f t="shared" si="129"/>
        <v/>
      </c>
      <c r="D1578" s="11" t="str">
        <f t="shared" si="130"/>
        <v/>
      </c>
      <c r="E1578" s="11" t="str">
        <f t="shared" si="127"/>
        <v/>
      </c>
      <c r="F1578" s="11" t="str">
        <f t="shared" si="128"/>
        <v/>
      </c>
      <c r="G1578" s="10" t="str">
        <v/>
      </c>
      <c r="H1578" s="11" t="str">
        <v/>
      </c>
      <c r="I1578" s="11" t="str">
        <v/>
      </c>
    </row>
    <row r="1579" spans="2:9">
      <c r="B1579" s="11" t="str">
        <f t="shared" si="126"/>
        <v/>
      </c>
      <c r="C1579" s="11" t="str">
        <f t="shared" si="129"/>
        <v/>
      </c>
      <c r="D1579" s="11" t="str">
        <f t="shared" si="130"/>
        <v/>
      </c>
      <c r="E1579" s="11" t="str">
        <f t="shared" si="127"/>
        <v/>
      </c>
      <c r="F1579" s="11" t="str">
        <f t="shared" si="128"/>
        <v/>
      </c>
      <c r="G1579" s="10" t="str">
        <v/>
      </c>
      <c r="H1579" s="11" t="str">
        <v/>
      </c>
      <c r="I1579" s="11" t="str">
        <v/>
      </c>
    </row>
    <row r="1580" spans="2:9">
      <c r="B1580" s="11" t="str">
        <f t="shared" si="126"/>
        <v/>
      </c>
      <c r="C1580" s="11" t="str">
        <f t="shared" si="129"/>
        <v/>
      </c>
      <c r="D1580" s="11" t="str">
        <f t="shared" si="130"/>
        <v/>
      </c>
      <c r="E1580" s="11" t="str">
        <f t="shared" si="127"/>
        <v/>
      </c>
      <c r="F1580" s="11" t="str">
        <f t="shared" si="128"/>
        <v/>
      </c>
      <c r="G1580" s="10" t="str">
        <v/>
      </c>
      <c r="H1580" s="11" t="str">
        <v/>
      </c>
      <c r="I1580" s="11" t="str">
        <v/>
      </c>
    </row>
    <row r="1581" spans="2:9">
      <c r="B1581" s="11" t="str">
        <f t="shared" si="126"/>
        <v/>
      </c>
      <c r="C1581" s="11" t="str">
        <f t="shared" si="129"/>
        <v/>
      </c>
      <c r="D1581" s="11" t="str">
        <f t="shared" si="130"/>
        <v/>
      </c>
      <c r="E1581" s="11" t="str">
        <f t="shared" si="127"/>
        <v/>
      </c>
      <c r="F1581" s="11" t="str">
        <f t="shared" si="128"/>
        <v/>
      </c>
      <c r="G1581" s="10" t="str">
        <v/>
      </c>
      <c r="H1581" s="11" t="str">
        <v/>
      </c>
      <c r="I1581" s="11" t="str">
        <v/>
      </c>
    </row>
    <row r="1582" spans="2:9">
      <c r="B1582" s="11" t="str">
        <f t="shared" si="126"/>
        <v/>
      </c>
      <c r="C1582" s="11" t="str">
        <f t="shared" si="129"/>
        <v/>
      </c>
      <c r="D1582" s="11" t="str">
        <f t="shared" si="130"/>
        <v/>
      </c>
      <c r="E1582" s="11" t="str">
        <f t="shared" si="127"/>
        <v/>
      </c>
      <c r="F1582" s="11" t="str">
        <f t="shared" si="128"/>
        <v/>
      </c>
      <c r="G1582" s="10" t="str">
        <v/>
      </c>
      <c r="H1582" s="11" t="str">
        <v/>
      </c>
      <c r="I1582" s="11" t="str">
        <v/>
      </c>
    </row>
    <row r="1583" spans="2:9">
      <c r="B1583" s="11" t="str">
        <f t="shared" si="126"/>
        <v/>
      </c>
      <c r="C1583" s="11" t="str">
        <f t="shared" si="129"/>
        <v/>
      </c>
      <c r="D1583" s="11" t="str">
        <f t="shared" si="130"/>
        <v/>
      </c>
      <c r="E1583" s="11" t="str">
        <f t="shared" si="127"/>
        <v/>
      </c>
      <c r="F1583" s="11" t="str">
        <f t="shared" si="128"/>
        <v/>
      </c>
      <c r="G1583" s="10" t="str">
        <v/>
      </c>
      <c r="H1583" s="11" t="str">
        <v/>
      </c>
      <c r="I1583" s="11" t="str">
        <v/>
      </c>
    </row>
    <row r="1584" spans="2:9">
      <c r="B1584" s="11" t="str">
        <f t="shared" si="126"/>
        <v/>
      </c>
      <c r="C1584" s="11" t="str">
        <f t="shared" si="129"/>
        <v/>
      </c>
      <c r="D1584" s="11" t="str">
        <f t="shared" si="130"/>
        <v/>
      </c>
      <c r="E1584" s="11" t="str">
        <f t="shared" si="127"/>
        <v/>
      </c>
      <c r="F1584" s="11" t="str">
        <f t="shared" si="128"/>
        <v/>
      </c>
      <c r="G1584" s="10" t="str">
        <v/>
      </c>
      <c r="H1584" s="11" t="str">
        <v/>
      </c>
      <c r="I1584" s="11" t="str">
        <v/>
      </c>
    </row>
    <row r="1585" spans="2:9">
      <c r="B1585" s="11" t="str">
        <f t="shared" si="126"/>
        <v/>
      </c>
      <c r="C1585" s="11" t="str">
        <f t="shared" si="129"/>
        <v/>
      </c>
      <c r="D1585" s="11" t="str">
        <f t="shared" si="130"/>
        <v/>
      </c>
      <c r="E1585" s="11" t="str">
        <f t="shared" si="127"/>
        <v/>
      </c>
      <c r="F1585" s="11" t="str">
        <f t="shared" si="128"/>
        <v/>
      </c>
      <c r="G1585" s="10" t="str">
        <v/>
      </c>
      <c r="H1585" s="11" t="str">
        <v/>
      </c>
      <c r="I1585" s="11" t="str">
        <v/>
      </c>
    </row>
    <row r="1586" spans="2:9">
      <c r="B1586" s="11" t="str">
        <f t="shared" si="126"/>
        <v/>
      </c>
      <c r="C1586" s="11" t="str">
        <f t="shared" si="129"/>
        <v/>
      </c>
      <c r="D1586" s="11" t="str">
        <f t="shared" si="130"/>
        <v/>
      </c>
      <c r="E1586" s="11" t="str">
        <f t="shared" si="127"/>
        <v/>
      </c>
      <c r="F1586" s="11" t="str">
        <f t="shared" si="128"/>
        <v/>
      </c>
      <c r="G1586" s="10" t="str">
        <v/>
      </c>
      <c r="H1586" s="11" t="str">
        <v/>
      </c>
      <c r="I1586" s="11" t="str">
        <v/>
      </c>
    </row>
    <row r="1587" spans="2:9">
      <c r="B1587" s="11" t="str">
        <f t="shared" si="126"/>
        <v/>
      </c>
      <c r="C1587" s="11" t="str">
        <f t="shared" si="129"/>
        <v/>
      </c>
      <c r="D1587" s="11" t="str">
        <f t="shared" si="130"/>
        <v/>
      </c>
      <c r="E1587" s="11" t="str">
        <f t="shared" si="127"/>
        <v/>
      </c>
      <c r="F1587" s="11" t="str">
        <f t="shared" si="128"/>
        <v/>
      </c>
      <c r="G1587" s="10" t="str">
        <v/>
      </c>
      <c r="H1587" s="11" t="str">
        <v/>
      </c>
      <c r="I1587" s="11" t="str">
        <v/>
      </c>
    </row>
    <row r="1588" spans="2:9">
      <c r="B1588" s="11" t="str">
        <f t="shared" si="126"/>
        <v/>
      </c>
      <c r="C1588" s="11" t="str">
        <f t="shared" si="129"/>
        <v/>
      </c>
      <c r="D1588" s="11" t="str">
        <f t="shared" si="130"/>
        <v/>
      </c>
      <c r="E1588" s="11" t="str">
        <f t="shared" si="127"/>
        <v/>
      </c>
      <c r="F1588" s="11" t="str">
        <f t="shared" si="128"/>
        <v/>
      </c>
      <c r="G1588" s="10" t="str">
        <v/>
      </c>
      <c r="H1588" s="11" t="str">
        <v/>
      </c>
      <c r="I1588" s="11" t="str">
        <v/>
      </c>
    </row>
    <row r="1589" spans="2:9">
      <c r="B1589" s="11" t="str">
        <f t="shared" si="126"/>
        <v/>
      </c>
      <c r="C1589" s="11" t="str">
        <f t="shared" si="129"/>
        <v/>
      </c>
      <c r="D1589" s="11" t="str">
        <f t="shared" si="130"/>
        <v/>
      </c>
      <c r="E1589" s="11" t="str">
        <f t="shared" si="127"/>
        <v/>
      </c>
      <c r="F1589" s="11" t="str">
        <f t="shared" si="128"/>
        <v/>
      </c>
      <c r="G1589" s="10" t="str">
        <v/>
      </c>
      <c r="H1589" s="11" t="str">
        <v/>
      </c>
      <c r="I1589" s="11" t="str">
        <v/>
      </c>
    </row>
    <row r="1590" spans="2:9">
      <c r="B1590" s="11" t="str">
        <f t="shared" si="126"/>
        <v/>
      </c>
      <c r="C1590" s="11" t="str">
        <f t="shared" si="129"/>
        <v/>
      </c>
      <c r="D1590" s="11" t="str">
        <f t="shared" si="130"/>
        <v/>
      </c>
      <c r="E1590" s="11" t="str">
        <f t="shared" si="127"/>
        <v/>
      </c>
      <c r="F1590" s="11" t="str">
        <f t="shared" si="128"/>
        <v/>
      </c>
      <c r="G1590" s="10" t="str">
        <v/>
      </c>
      <c r="H1590" s="11" t="str">
        <v/>
      </c>
      <c r="I1590" s="11" t="str">
        <v/>
      </c>
    </row>
    <row r="1591" spans="2:9">
      <c r="B1591" s="11" t="str">
        <f t="shared" si="126"/>
        <v/>
      </c>
      <c r="C1591" s="11" t="str">
        <f t="shared" si="129"/>
        <v/>
      </c>
      <c r="D1591" s="11" t="str">
        <f t="shared" si="130"/>
        <v/>
      </c>
      <c r="E1591" s="11" t="str">
        <f t="shared" si="127"/>
        <v/>
      </c>
      <c r="F1591" s="11" t="str">
        <f t="shared" si="128"/>
        <v/>
      </c>
      <c r="G1591" s="10" t="str">
        <v/>
      </c>
      <c r="H1591" s="11" t="str">
        <v/>
      </c>
      <c r="I1591" s="11" t="str">
        <v/>
      </c>
    </row>
    <row r="1592" spans="2:9">
      <c r="B1592" s="11" t="str">
        <f t="shared" si="126"/>
        <v/>
      </c>
      <c r="C1592" s="11" t="str">
        <f t="shared" si="129"/>
        <v/>
      </c>
      <c r="D1592" s="11" t="str">
        <f t="shared" si="130"/>
        <v/>
      </c>
      <c r="E1592" s="11" t="str">
        <f t="shared" si="127"/>
        <v/>
      </c>
      <c r="F1592" s="11" t="str">
        <f t="shared" si="128"/>
        <v/>
      </c>
      <c r="G1592" s="10" t="str">
        <v/>
      </c>
      <c r="H1592" s="11" t="str">
        <v/>
      </c>
      <c r="I1592" s="11" t="str">
        <v/>
      </c>
    </row>
    <row r="1593" spans="2:9">
      <c r="B1593" s="11" t="str">
        <f t="shared" si="126"/>
        <v/>
      </c>
      <c r="C1593" s="11" t="str">
        <f t="shared" si="129"/>
        <v/>
      </c>
      <c r="D1593" s="11" t="str">
        <f t="shared" si="130"/>
        <v/>
      </c>
      <c r="E1593" s="11" t="str">
        <f t="shared" si="127"/>
        <v/>
      </c>
      <c r="F1593" s="11" t="str">
        <f t="shared" si="128"/>
        <v/>
      </c>
      <c r="G1593" s="10" t="str">
        <v/>
      </c>
      <c r="H1593" s="11" t="str">
        <v/>
      </c>
      <c r="I1593" s="11" t="str">
        <v/>
      </c>
    </row>
    <row r="1594" spans="2:9">
      <c r="B1594" s="11" t="str">
        <f t="shared" si="126"/>
        <v/>
      </c>
      <c r="C1594" s="11" t="str">
        <f t="shared" si="129"/>
        <v/>
      </c>
      <c r="D1594" s="11" t="str">
        <f t="shared" si="130"/>
        <v/>
      </c>
      <c r="E1594" s="11" t="str">
        <f t="shared" si="127"/>
        <v/>
      </c>
      <c r="F1594" s="11" t="str">
        <f t="shared" si="128"/>
        <v/>
      </c>
      <c r="G1594" s="10" t="str">
        <v/>
      </c>
      <c r="H1594" s="11" t="str">
        <v/>
      </c>
      <c r="I1594" s="11" t="str">
        <v/>
      </c>
    </row>
    <row r="1595" spans="2:9">
      <c r="B1595" s="11" t="str">
        <f t="shared" si="126"/>
        <v/>
      </c>
      <c r="C1595" s="11" t="str">
        <f t="shared" si="129"/>
        <v/>
      </c>
      <c r="D1595" s="11" t="str">
        <f t="shared" si="130"/>
        <v/>
      </c>
      <c r="E1595" s="11" t="str">
        <f t="shared" si="127"/>
        <v/>
      </c>
      <c r="F1595" s="11" t="str">
        <f t="shared" si="128"/>
        <v/>
      </c>
      <c r="G1595" s="10" t="str">
        <v/>
      </c>
      <c r="H1595" s="11" t="str">
        <v/>
      </c>
      <c r="I1595" s="11" t="str">
        <v/>
      </c>
    </row>
    <row r="1596" spans="2:9">
      <c r="B1596" s="11" t="str">
        <f t="shared" si="126"/>
        <v/>
      </c>
      <c r="C1596" s="11" t="str">
        <f t="shared" si="129"/>
        <v/>
      </c>
      <c r="D1596" s="11" t="str">
        <f t="shared" si="130"/>
        <v/>
      </c>
      <c r="E1596" s="11" t="str">
        <f t="shared" si="127"/>
        <v/>
      </c>
      <c r="F1596" s="11" t="str">
        <f t="shared" si="128"/>
        <v/>
      </c>
      <c r="G1596" s="10" t="str">
        <v/>
      </c>
      <c r="H1596" s="11" t="str">
        <v/>
      </c>
      <c r="I1596" s="11" t="str">
        <v/>
      </c>
    </row>
    <row r="1597" spans="2:9">
      <c r="B1597" s="11" t="str">
        <f t="shared" si="126"/>
        <v/>
      </c>
      <c r="C1597" s="11" t="str">
        <f t="shared" si="129"/>
        <v/>
      </c>
      <c r="D1597" s="11" t="str">
        <f t="shared" si="130"/>
        <v/>
      </c>
      <c r="E1597" s="11" t="str">
        <f t="shared" si="127"/>
        <v/>
      </c>
      <c r="F1597" s="11" t="str">
        <f t="shared" si="128"/>
        <v/>
      </c>
      <c r="G1597" s="10" t="str">
        <v/>
      </c>
      <c r="H1597" s="11" t="str">
        <v/>
      </c>
      <c r="I1597" s="11" t="str">
        <v/>
      </c>
    </row>
    <row r="1598" spans="2:9">
      <c r="B1598" s="11" t="str">
        <f t="shared" si="126"/>
        <v/>
      </c>
      <c r="C1598" s="11" t="str">
        <f t="shared" si="129"/>
        <v/>
      </c>
      <c r="D1598" s="11" t="str">
        <f t="shared" si="130"/>
        <v/>
      </c>
      <c r="E1598" s="11" t="str">
        <f t="shared" si="127"/>
        <v/>
      </c>
      <c r="F1598" s="11" t="str">
        <f t="shared" si="128"/>
        <v/>
      </c>
      <c r="G1598" s="10" t="str">
        <v/>
      </c>
      <c r="H1598" s="11" t="str">
        <v/>
      </c>
      <c r="I1598" s="11" t="str">
        <v/>
      </c>
    </row>
    <row r="1599" spans="2:9">
      <c r="B1599" s="11" t="str">
        <f t="shared" si="126"/>
        <v/>
      </c>
      <c r="C1599" s="11" t="str">
        <f t="shared" si="129"/>
        <v/>
      </c>
      <c r="D1599" s="11" t="str">
        <f t="shared" si="130"/>
        <v/>
      </c>
      <c r="E1599" s="11" t="str">
        <f t="shared" si="127"/>
        <v/>
      </c>
      <c r="F1599" s="11" t="str">
        <f t="shared" si="128"/>
        <v/>
      </c>
      <c r="G1599" s="10" t="str">
        <v/>
      </c>
      <c r="H1599" s="11" t="str">
        <v/>
      </c>
      <c r="I1599" s="11" t="str">
        <v/>
      </c>
    </row>
    <row r="1600" spans="2:9">
      <c r="B1600" s="11" t="str">
        <f t="shared" si="126"/>
        <v/>
      </c>
      <c r="C1600" s="11" t="str">
        <f t="shared" si="129"/>
        <v/>
      </c>
      <c r="D1600" s="11" t="str">
        <f t="shared" si="130"/>
        <v/>
      </c>
      <c r="E1600" s="11" t="str">
        <f t="shared" si="127"/>
        <v/>
      </c>
      <c r="F1600" s="11" t="str">
        <f t="shared" si="128"/>
        <v/>
      </c>
      <c r="G1600" s="10" t="str">
        <v/>
      </c>
      <c r="H1600" s="11" t="str">
        <v/>
      </c>
      <c r="I1600" s="11" t="str">
        <v/>
      </c>
    </row>
    <row r="1601" spans="2:9">
      <c r="B1601" s="11" t="str">
        <f t="shared" ref="B1601:B1664" si="131">IFERROR(IF(FIND(" ",A1601)=6,IF(IFERROR(FIND(" PB",A1601),"")&lt;&gt;"","артикул",IF(IFERROR(FIND(" CRN",A1601),"")&lt;&gt;"","артикул","")),""),"")</f>
        <v/>
      </c>
      <c r="C1601" s="11" t="str">
        <f t="shared" si="129"/>
        <v/>
      </c>
      <c r="D1601" s="11" t="str">
        <f t="shared" si="130"/>
        <v/>
      </c>
      <c r="E1601" s="11" t="str">
        <f t="shared" si="127"/>
        <v/>
      </c>
      <c r="F1601" s="11" t="str">
        <f t="shared" si="128"/>
        <v/>
      </c>
      <c r="G1601" s="10" t="str">
        <v/>
      </c>
      <c r="H1601" s="11" t="str">
        <v/>
      </c>
      <c r="I1601" s="11" t="str">
        <v/>
      </c>
    </row>
    <row r="1602" spans="2:9">
      <c r="B1602" s="11" t="str">
        <f t="shared" si="131"/>
        <v/>
      </c>
      <c r="C1602" s="11" t="str">
        <f t="shared" si="129"/>
        <v/>
      </c>
      <c r="D1602" s="11" t="str">
        <f t="shared" si="130"/>
        <v/>
      </c>
      <c r="E1602" s="11" t="str">
        <f t="shared" ref="E1602:E1665" si="132" xml:space="preserve">
IF(B1602="Артикул",
IF(
AND(RIGHT(A1603,1)="%",
RIGHT(A1604,1)="%",
RIGHT(A1605,1)="%",
RIGHT(A1606,1)="%"),MID(A1607,FIND(" ",A1607),50),
IF(
AND(RIGHT(A1603,1)="%",
RIGHT(A1604,1)="%",
RIGHT(A1605,1)="%"),MID(A1606,FIND(" ",A1606),50),
IF(
AND(RIGHT(A1603,1)="%",
RIGHT(A1604,1)="%"),
MID(A1605,FIND(" ",A1605),50),
IF(
RIGHT(A1603,1)="%",
MID(A1604,FIND(" ",A1604),50),"")))),"")</f>
        <v/>
      </c>
      <c r="F1602" s="11" t="str">
        <f t="shared" ref="F1602:F1665" si="133">IFERROR(
IF(
AND(LEFT(A1602,8)="Discount",FIND("%",A1602)&gt;0),
MID(A1602,
FIND(" ",A1602),
FIND("%",A1602)-FIND(" ",A1602))
*-1,""),"")</f>
        <v/>
      </c>
      <c r="G1602" s="10" t="str">
        <v/>
      </c>
      <c r="H1602" s="11" t="str">
        <v/>
      </c>
      <c r="I1602" s="11" t="str">
        <v/>
      </c>
    </row>
    <row r="1603" spans="2:9">
      <c r="B1603" s="11" t="str">
        <f t="shared" si="131"/>
        <v/>
      </c>
      <c r="C1603" s="11" t="str">
        <f t="shared" si="129"/>
        <v/>
      </c>
      <c r="D1603" s="11" t="str">
        <f t="shared" si="130"/>
        <v/>
      </c>
      <c r="E1603" s="11" t="str">
        <f t="shared" si="132"/>
        <v/>
      </c>
      <c r="F1603" s="11" t="str">
        <f t="shared" si="133"/>
        <v/>
      </c>
      <c r="G1603" s="10" t="str">
        <v/>
      </c>
      <c r="H1603" s="11" t="str">
        <v/>
      </c>
      <c r="I1603" s="11" t="str">
        <v/>
      </c>
    </row>
    <row r="1604" spans="2:9">
      <c r="B1604" s="11" t="str">
        <f t="shared" si="131"/>
        <v/>
      </c>
      <c r="C1604" s="11" t="str">
        <f t="shared" si="129"/>
        <v/>
      </c>
      <c r="D1604" s="11" t="str">
        <f t="shared" si="130"/>
        <v/>
      </c>
      <c r="E1604" s="11" t="str">
        <f t="shared" si="132"/>
        <v/>
      </c>
      <c r="F1604" s="11" t="str">
        <f t="shared" si="133"/>
        <v/>
      </c>
      <c r="G1604" s="10" t="str">
        <v/>
      </c>
      <c r="H1604" s="11" t="str">
        <v/>
      </c>
      <c r="I1604" s="11" t="str">
        <v/>
      </c>
    </row>
    <row r="1605" spans="2:9">
      <c r="B1605" s="11" t="str">
        <f t="shared" si="131"/>
        <v/>
      </c>
      <c r="C1605" s="11" t="str">
        <f t="shared" si="129"/>
        <v/>
      </c>
      <c r="D1605" s="11" t="str">
        <f t="shared" si="130"/>
        <v/>
      </c>
      <c r="E1605" s="11" t="str">
        <f t="shared" si="132"/>
        <v/>
      </c>
      <c r="F1605" s="11" t="str">
        <f t="shared" si="133"/>
        <v/>
      </c>
      <c r="G1605" s="10" t="str">
        <v/>
      </c>
      <c r="H1605" s="11" t="str">
        <v/>
      </c>
      <c r="I1605" s="11" t="str">
        <v/>
      </c>
    </row>
    <row r="1606" spans="2:9">
      <c r="B1606" s="11" t="str">
        <f t="shared" si="131"/>
        <v/>
      </c>
      <c r="C1606" s="11" t="str">
        <f t="shared" si="129"/>
        <v/>
      </c>
      <c r="D1606" s="11" t="str">
        <f t="shared" si="130"/>
        <v/>
      </c>
      <c r="E1606" s="11" t="str">
        <f t="shared" si="132"/>
        <v/>
      </c>
      <c r="F1606" s="11" t="str">
        <f t="shared" si="133"/>
        <v/>
      </c>
      <c r="G1606" s="10" t="str">
        <v/>
      </c>
      <c r="H1606" s="11" t="str">
        <v/>
      </c>
      <c r="I1606" s="11" t="str">
        <v/>
      </c>
    </row>
    <row r="1607" spans="2:9">
      <c r="B1607" s="11" t="str">
        <f t="shared" si="131"/>
        <v/>
      </c>
      <c r="C1607" s="11" t="str">
        <f t="shared" si="129"/>
        <v/>
      </c>
      <c r="D1607" s="11" t="str">
        <f t="shared" si="130"/>
        <v/>
      </c>
      <c r="E1607" s="11" t="str">
        <f t="shared" si="132"/>
        <v/>
      </c>
      <c r="F1607" s="11" t="str">
        <f t="shared" si="133"/>
        <v/>
      </c>
      <c r="G1607" s="10" t="str">
        <v/>
      </c>
      <c r="H1607" s="11" t="str">
        <v/>
      </c>
      <c r="I1607" s="11" t="str">
        <v/>
      </c>
    </row>
    <row r="1608" spans="2:9">
      <c r="B1608" s="11" t="str">
        <f t="shared" si="131"/>
        <v/>
      </c>
      <c r="C1608" s="11" t="str">
        <f t="shared" si="129"/>
        <v/>
      </c>
      <c r="D1608" s="11" t="str">
        <f t="shared" si="130"/>
        <v/>
      </c>
      <c r="E1608" s="11" t="str">
        <f t="shared" si="132"/>
        <v/>
      </c>
      <c r="F1608" s="11" t="str">
        <f t="shared" si="133"/>
        <v/>
      </c>
      <c r="G1608" s="10" t="str">
        <v/>
      </c>
      <c r="H1608" s="11" t="str">
        <v/>
      </c>
      <c r="I1608" s="11" t="str">
        <v/>
      </c>
    </row>
    <row r="1609" spans="2:9">
      <c r="B1609" s="11" t="str">
        <f t="shared" si="131"/>
        <v/>
      </c>
      <c r="C1609" s="11" t="str">
        <f t="shared" si="129"/>
        <v/>
      </c>
      <c r="D1609" s="11" t="str">
        <f t="shared" si="130"/>
        <v/>
      </c>
      <c r="E1609" s="11" t="str">
        <f t="shared" si="132"/>
        <v/>
      </c>
      <c r="F1609" s="11" t="str">
        <f t="shared" si="133"/>
        <v/>
      </c>
      <c r="G1609" s="10" t="str">
        <v/>
      </c>
      <c r="H1609" s="11" t="str">
        <v/>
      </c>
      <c r="I1609" s="11" t="str">
        <v/>
      </c>
    </row>
    <row r="1610" spans="2:9">
      <c r="B1610" s="11" t="str">
        <f t="shared" si="131"/>
        <v/>
      </c>
      <c r="C1610" s="11" t="str">
        <f t="shared" si="129"/>
        <v/>
      </c>
      <c r="D1610" s="11" t="str">
        <f t="shared" si="130"/>
        <v/>
      </c>
      <c r="E1610" s="11" t="str">
        <f t="shared" si="132"/>
        <v/>
      </c>
      <c r="F1610" s="11" t="str">
        <f t="shared" si="133"/>
        <v/>
      </c>
      <c r="G1610" s="10" t="str">
        <v/>
      </c>
      <c r="H1610" s="11" t="str">
        <v/>
      </c>
      <c r="I1610" s="11" t="str">
        <v/>
      </c>
    </row>
    <row r="1611" spans="2:9">
      <c r="B1611" s="11" t="str">
        <f t="shared" si="131"/>
        <v/>
      </c>
      <c r="C1611" s="11" t="str">
        <f t="shared" si="129"/>
        <v/>
      </c>
      <c r="D1611" s="11" t="str">
        <f t="shared" si="130"/>
        <v/>
      </c>
      <c r="E1611" s="11" t="str">
        <f t="shared" si="132"/>
        <v/>
      </c>
      <c r="F1611" s="11" t="str">
        <f t="shared" si="133"/>
        <v/>
      </c>
      <c r="G1611" s="10" t="str">
        <v/>
      </c>
      <c r="H1611" s="11" t="str">
        <v/>
      </c>
      <c r="I1611" s="11" t="str">
        <v/>
      </c>
    </row>
    <row r="1612" spans="2:9">
      <c r="B1612" s="11" t="str">
        <f t="shared" si="131"/>
        <v/>
      </c>
      <c r="C1612" s="11" t="str">
        <f t="shared" si="129"/>
        <v/>
      </c>
      <c r="D1612" s="11" t="str">
        <f t="shared" si="130"/>
        <v/>
      </c>
      <c r="E1612" s="11" t="str">
        <f t="shared" si="132"/>
        <v/>
      </c>
      <c r="F1612" s="11" t="str">
        <f t="shared" si="133"/>
        <v/>
      </c>
      <c r="G1612" s="10" t="str">
        <v/>
      </c>
      <c r="H1612" s="11" t="str">
        <v/>
      </c>
      <c r="I1612" s="11" t="str">
        <v/>
      </c>
    </row>
    <row r="1613" spans="2:9">
      <c r="B1613" s="11" t="str">
        <f t="shared" si="131"/>
        <v/>
      </c>
      <c r="C1613" s="11" t="str">
        <f t="shared" ref="C1613:C1676" si="134">IF(B1613="артикул",A1613,"")</f>
        <v/>
      </c>
      <c r="D1613" s="11" t="str">
        <f t="shared" ref="D1613:D1676" si="135">IF(B1613="артикул",A1614,"")</f>
        <v/>
      </c>
      <c r="E1613" s="11" t="str">
        <f t="shared" si="132"/>
        <v/>
      </c>
      <c r="F1613" s="11" t="str">
        <f t="shared" si="133"/>
        <v/>
      </c>
      <c r="G1613" s="10" t="str">
        <v/>
      </c>
      <c r="H1613" s="11" t="str">
        <v/>
      </c>
      <c r="I1613" s="11" t="str">
        <v/>
      </c>
    </row>
    <row r="1614" spans="2:9">
      <c r="B1614" s="11" t="str">
        <f t="shared" si="131"/>
        <v/>
      </c>
      <c r="C1614" s="11" t="str">
        <f t="shared" si="134"/>
        <v/>
      </c>
      <c r="D1614" s="11" t="str">
        <f t="shared" si="135"/>
        <v/>
      </c>
      <c r="E1614" s="11" t="str">
        <f t="shared" si="132"/>
        <v/>
      </c>
      <c r="F1614" s="11" t="str">
        <f t="shared" si="133"/>
        <v/>
      </c>
      <c r="G1614" s="10" t="str">
        <v/>
      </c>
      <c r="H1614" s="11" t="str">
        <v/>
      </c>
      <c r="I1614" s="11" t="str">
        <v/>
      </c>
    </row>
    <row r="1615" spans="2:9">
      <c r="B1615" s="11" t="str">
        <f t="shared" si="131"/>
        <v/>
      </c>
      <c r="C1615" s="11" t="str">
        <f t="shared" si="134"/>
        <v/>
      </c>
      <c r="D1615" s="11" t="str">
        <f t="shared" si="135"/>
        <v/>
      </c>
      <c r="E1615" s="11" t="str">
        <f t="shared" si="132"/>
        <v/>
      </c>
      <c r="F1615" s="11" t="str">
        <f t="shared" si="133"/>
        <v/>
      </c>
      <c r="G1615" s="10" t="str">
        <v/>
      </c>
      <c r="H1615" s="11" t="str">
        <v/>
      </c>
      <c r="I1615" s="11" t="str">
        <v/>
      </c>
    </row>
    <row r="1616" spans="2:9">
      <c r="B1616" s="11" t="str">
        <f t="shared" si="131"/>
        <v/>
      </c>
      <c r="C1616" s="11" t="str">
        <f t="shared" si="134"/>
        <v/>
      </c>
      <c r="D1616" s="11" t="str">
        <f t="shared" si="135"/>
        <v/>
      </c>
      <c r="E1616" s="11" t="str">
        <f t="shared" si="132"/>
        <v/>
      </c>
      <c r="F1616" s="11" t="str">
        <f t="shared" si="133"/>
        <v/>
      </c>
      <c r="G1616" s="10" t="str">
        <v/>
      </c>
      <c r="H1616" s="11" t="str">
        <v/>
      </c>
      <c r="I1616" s="11" t="str">
        <v/>
      </c>
    </row>
    <row r="1617" spans="2:9">
      <c r="B1617" s="11" t="str">
        <f t="shared" si="131"/>
        <v/>
      </c>
      <c r="C1617" s="11" t="str">
        <f t="shared" si="134"/>
        <v/>
      </c>
      <c r="D1617" s="11" t="str">
        <f t="shared" si="135"/>
        <v/>
      </c>
      <c r="E1617" s="11" t="str">
        <f t="shared" si="132"/>
        <v/>
      </c>
      <c r="F1617" s="11" t="str">
        <f t="shared" si="133"/>
        <v/>
      </c>
      <c r="G1617" s="10" t="str">
        <v/>
      </c>
      <c r="H1617" s="11" t="str">
        <v/>
      </c>
      <c r="I1617" s="11" t="str">
        <v/>
      </c>
    </row>
    <row r="1618" spans="2:9">
      <c r="B1618" s="11" t="str">
        <f t="shared" si="131"/>
        <v/>
      </c>
      <c r="C1618" s="11" t="str">
        <f t="shared" si="134"/>
        <v/>
      </c>
      <c r="D1618" s="11" t="str">
        <f t="shared" si="135"/>
        <v/>
      </c>
      <c r="E1618" s="11" t="str">
        <f t="shared" si="132"/>
        <v/>
      </c>
      <c r="F1618" s="11" t="str">
        <f t="shared" si="133"/>
        <v/>
      </c>
      <c r="G1618" s="10" t="str">
        <v/>
      </c>
      <c r="H1618" s="11" t="str">
        <v/>
      </c>
      <c r="I1618" s="11" t="str">
        <v/>
      </c>
    </row>
    <row r="1619" spans="2:9">
      <c r="B1619" s="11" t="str">
        <f t="shared" si="131"/>
        <v/>
      </c>
      <c r="C1619" s="11" t="str">
        <f t="shared" si="134"/>
        <v/>
      </c>
      <c r="D1619" s="11" t="str">
        <f t="shared" si="135"/>
        <v/>
      </c>
      <c r="E1619" s="11" t="str">
        <f t="shared" si="132"/>
        <v/>
      </c>
      <c r="F1619" s="11" t="str">
        <f t="shared" si="133"/>
        <v/>
      </c>
      <c r="G1619" s="10" t="str">
        <v/>
      </c>
      <c r="H1619" s="11" t="str">
        <v/>
      </c>
      <c r="I1619" s="11" t="str">
        <v/>
      </c>
    </row>
    <row r="1620" spans="2:9">
      <c r="B1620" s="11" t="str">
        <f t="shared" si="131"/>
        <v/>
      </c>
      <c r="C1620" s="11" t="str">
        <f t="shared" si="134"/>
        <v/>
      </c>
      <c r="D1620" s="11" t="str">
        <f t="shared" si="135"/>
        <v/>
      </c>
      <c r="E1620" s="11" t="str">
        <f t="shared" si="132"/>
        <v/>
      </c>
      <c r="F1620" s="11" t="str">
        <f t="shared" si="133"/>
        <v/>
      </c>
      <c r="G1620" s="10" t="str">
        <v/>
      </c>
      <c r="H1620" s="11" t="str">
        <v/>
      </c>
      <c r="I1620" s="11" t="str">
        <v/>
      </c>
    </row>
    <row r="1621" spans="2:9">
      <c r="B1621" s="11" t="str">
        <f t="shared" si="131"/>
        <v/>
      </c>
      <c r="C1621" s="11" t="str">
        <f t="shared" si="134"/>
        <v/>
      </c>
      <c r="D1621" s="11" t="str">
        <f t="shared" si="135"/>
        <v/>
      </c>
      <c r="E1621" s="11" t="str">
        <f t="shared" si="132"/>
        <v/>
      </c>
      <c r="F1621" s="11" t="str">
        <f t="shared" si="133"/>
        <v/>
      </c>
      <c r="G1621" s="10" t="str">
        <v/>
      </c>
      <c r="H1621" s="11" t="str">
        <v/>
      </c>
      <c r="I1621" s="11" t="str">
        <v/>
      </c>
    </row>
    <row r="1622" spans="2:9">
      <c r="B1622" s="11" t="str">
        <f t="shared" si="131"/>
        <v/>
      </c>
      <c r="C1622" s="11" t="str">
        <f t="shared" si="134"/>
        <v/>
      </c>
      <c r="D1622" s="11" t="str">
        <f t="shared" si="135"/>
        <v/>
      </c>
      <c r="E1622" s="11" t="str">
        <f t="shared" si="132"/>
        <v/>
      </c>
      <c r="F1622" s="11" t="str">
        <f t="shared" si="133"/>
        <v/>
      </c>
      <c r="G1622" s="10" t="str">
        <v/>
      </c>
      <c r="H1622" s="11" t="str">
        <v/>
      </c>
      <c r="I1622" s="11" t="str">
        <v/>
      </c>
    </row>
    <row r="1623" spans="2:9">
      <c r="B1623" s="11" t="str">
        <f t="shared" si="131"/>
        <v/>
      </c>
      <c r="C1623" s="11" t="str">
        <f t="shared" si="134"/>
        <v/>
      </c>
      <c r="D1623" s="11" t="str">
        <f t="shared" si="135"/>
        <v/>
      </c>
      <c r="E1623" s="11" t="str">
        <f t="shared" si="132"/>
        <v/>
      </c>
      <c r="F1623" s="11" t="str">
        <f t="shared" si="133"/>
        <v/>
      </c>
      <c r="G1623" s="10" t="str">
        <v/>
      </c>
      <c r="H1623" s="11" t="str">
        <v/>
      </c>
      <c r="I1623" s="11" t="str">
        <v/>
      </c>
    </row>
    <row r="1624" spans="2:9">
      <c r="B1624" s="11" t="str">
        <f t="shared" si="131"/>
        <v/>
      </c>
      <c r="C1624" s="11" t="str">
        <f t="shared" si="134"/>
        <v/>
      </c>
      <c r="D1624" s="11" t="str">
        <f t="shared" si="135"/>
        <v/>
      </c>
      <c r="E1624" s="11" t="str">
        <f t="shared" si="132"/>
        <v/>
      </c>
      <c r="F1624" s="11" t="str">
        <f t="shared" si="133"/>
        <v/>
      </c>
      <c r="G1624" s="10" t="str">
        <v/>
      </c>
      <c r="H1624" s="11" t="str">
        <v/>
      </c>
      <c r="I1624" s="11" t="str">
        <v/>
      </c>
    </row>
    <row r="1625" spans="2:9">
      <c r="B1625" s="11" t="str">
        <f t="shared" si="131"/>
        <v/>
      </c>
      <c r="C1625" s="11" t="str">
        <f t="shared" si="134"/>
        <v/>
      </c>
      <c r="D1625" s="11" t="str">
        <f t="shared" si="135"/>
        <v/>
      </c>
      <c r="E1625" s="11" t="str">
        <f t="shared" si="132"/>
        <v/>
      </c>
      <c r="F1625" s="11" t="str">
        <f t="shared" si="133"/>
        <v/>
      </c>
      <c r="G1625" s="10" t="str">
        <v/>
      </c>
      <c r="H1625" s="11" t="str">
        <v/>
      </c>
      <c r="I1625" s="11" t="str">
        <v/>
      </c>
    </row>
    <row r="1626" spans="2:9">
      <c r="B1626" s="11" t="str">
        <f t="shared" si="131"/>
        <v/>
      </c>
      <c r="C1626" s="11" t="str">
        <f t="shared" si="134"/>
        <v/>
      </c>
      <c r="D1626" s="11" t="str">
        <f t="shared" si="135"/>
        <v/>
      </c>
      <c r="E1626" s="11" t="str">
        <f t="shared" si="132"/>
        <v/>
      </c>
      <c r="F1626" s="11" t="str">
        <f t="shared" si="133"/>
        <v/>
      </c>
      <c r="G1626" s="10" t="str">
        <v/>
      </c>
      <c r="H1626" s="11" t="str">
        <v/>
      </c>
      <c r="I1626" s="11" t="str">
        <v/>
      </c>
    </row>
    <row r="1627" spans="2:9">
      <c r="B1627" s="11" t="str">
        <f t="shared" si="131"/>
        <v/>
      </c>
      <c r="C1627" s="11" t="str">
        <f t="shared" si="134"/>
        <v/>
      </c>
      <c r="D1627" s="11" t="str">
        <f t="shared" si="135"/>
        <v/>
      </c>
      <c r="E1627" s="11" t="str">
        <f t="shared" si="132"/>
        <v/>
      </c>
      <c r="F1627" s="11" t="str">
        <f t="shared" si="133"/>
        <v/>
      </c>
      <c r="G1627" s="10" t="str">
        <v/>
      </c>
      <c r="H1627" s="11" t="str">
        <v/>
      </c>
      <c r="I1627" s="11" t="str">
        <v/>
      </c>
    </row>
    <row r="1628" spans="2:9">
      <c r="B1628" s="11" t="str">
        <f t="shared" si="131"/>
        <v/>
      </c>
      <c r="C1628" s="11" t="str">
        <f t="shared" si="134"/>
        <v/>
      </c>
      <c r="D1628" s="11" t="str">
        <f t="shared" si="135"/>
        <v/>
      </c>
      <c r="E1628" s="11" t="str">
        <f t="shared" si="132"/>
        <v/>
      </c>
      <c r="F1628" s="11" t="str">
        <f t="shared" si="133"/>
        <v/>
      </c>
      <c r="G1628" s="10" t="str">
        <v/>
      </c>
      <c r="H1628" s="11" t="str">
        <v/>
      </c>
      <c r="I1628" s="11" t="str">
        <v/>
      </c>
    </row>
    <row r="1629" spans="2:9">
      <c r="B1629" s="11" t="str">
        <f t="shared" si="131"/>
        <v/>
      </c>
      <c r="C1629" s="11" t="str">
        <f t="shared" si="134"/>
        <v/>
      </c>
      <c r="D1629" s="11" t="str">
        <f t="shared" si="135"/>
        <v/>
      </c>
      <c r="E1629" s="11" t="str">
        <f t="shared" si="132"/>
        <v/>
      </c>
      <c r="F1629" s="11" t="str">
        <f t="shared" si="133"/>
        <v/>
      </c>
      <c r="G1629" s="10" t="str">
        <v/>
      </c>
      <c r="H1629" s="11" t="str">
        <v/>
      </c>
      <c r="I1629" s="11" t="str">
        <v/>
      </c>
    </row>
    <row r="1630" spans="2:9">
      <c r="B1630" s="11" t="str">
        <f t="shared" si="131"/>
        <v/>
      </c>
      <c r="C1630" s="11" t="str">
        <f t="shared" si="134"/>
        <v/>
      </c>
      <c r="D1630" s="11" t="str">
        <f t="shared" si="135"/>
        <v/>
      </c>
      <c r="E1630" s="11" t="str">
        <f t="shared" si="132"/>
        <v/>
      </c>
      <c r="F1630" s="11" t="str">
        <f t="shared" si="133"/>
        <v/>
      </c>
      <c r="G1630" s="10" t="str">
        <v/>
      </c>
      <c r="H1630" s="11" t="str">
        <v/>
      </c>
      <c r="I1630" s="11" t="str">
        <v/>
      </c>
    </row>
    <row r="1631" spans="2:9">
      <c r="B1631" s="11" t="str">
        <f t="shared" si="131"/>
        <v/>
      </c>
      <c r="C1631" s="11" t="str">
        <f t="shared" si="134"/>
        <v/>
      </c>
      <c r="D1631" s="11" t="str">
        <f t="shared" si="135"/>
        <v/>
      </c>
      <c r="E1631" s="11" t="str">
        <f t="shared" si="132"/>
        <v/>
      </c>
      <c r="F1631" s="11" t="str">
        <f t="shared" si="133"/>
        <v/>
      </c>
      <c r="G1631" s="10" t="str">
        <v/>
      </c>
      <c r="H1631" s="11" t="str">
        <v/>
      </c>
      <c r="I1631" s="11" t="str">
        <v/>
      </c>
    </row>
    <row r="1632" spans="2:9">
      <c r="B1632" s="11" t="str">
        <f t="shared" si="131"/>
        <v/>
      </c>
      <c r="C1632" s="11" t="str">
        <f t="shared" si="134"/>
        <v/>
      </c>
      <c r="D1632" s="11" t="str">
        <f t="shared" si="135"/>
        <v/>
      </c>
      <c r="E1632" s="11" t="str">
        <f t="shared" si="132"/>
        <v/>
      </c>
      <c r="F1632" s="11" t="str">
        <f t="shared" si="133"/>
        <v/>
      </c>
      <c r="G1632" s="10" t="str">
        <v/>
      </c>
      <c r="H1632" s="11" t="str">
        <v/>
      </c>
      <c r="I1632" s="11" t="str">
        <v/>
      </c>
    </row>
    <row r="1633" spans="2:9">
      <c r="B1633" s="11" t="str">
        <f t="shared" si="131"/>
        <v/>
      </c>
      <c r="C1633" s="11" t="str">
        <f t="shared" si="134"/>
        <v/>
      </c>
      <c r="D1633" s="11" t="str">
        <f t="shared" si="135"/>
        <v/>
      </c>
      <c r="E1633" s="11" t="str">
        <f t="shared" si="132"/>
        <v/>
      </c>
      <c r="F1633" s="11" t="str">
        <f t="shared" si="133"/>
        <v/>
      </c>
      <c r="G1633" s="10" t="str">
        <v/>
      </c>
      <c r="H1633" s="11" t="str">
        <v/>
      </c>
      <c r="I1633" s="11" t="str">
        <v/>
      </c>
    </row>
    <row r="1634" spans="2:9">
      <c r="B1634" s="11" t="str">
        <f t="shared" si="131"/>
        <v/>
      </c>
      <c r="C1634" s="11" t="str">
        <f t="shared" si="134"/>
        <v/>
      </c>
      <c r="D1634" s="11" t="str">
        <f t="shared" si="135"/>
        <v/>
      </c>
      <c r="E1634" s="11" t="str">
        <f t="shared" si="132"/>
        <v/>
      </c>
      <c r="F1634" s="11" t="str">
        <f t="shared" si="133"/>
        <v/>
      </c>
      <c r="G1634" s="10" t="str">
        <v/>
      </c>
      <c r="H1634" s="11" t="str">
        <v/>
      </c>
      <c r="I1634" s="11" t="str">
        <v/>
      </c>
    </row>
    <row r="1635" spans="2:9">
      <c r="B1635" s="11" t="str">
        <f t="shared" si="131"/>
        <v/>
      </c>
      <c r="C1635" s="11" t="str">
        <f t="shared" si="134"/>
        <v/>
      </c>
      <c r="D1635" s="11" t="str">
        <f t="shared" si="135"/>
        <v/>
      </c>
      <c r="E1635" s="11" t="str">
        <f t="shared" si="132"/>
        <v/>
      </c>
      <c r="F1635" s="11" t="str">
        <f t="shared" si="133"/>
        <v/>
      </c>
      <c r="G1635" s="10" t="str">
        <v/>
      </c>
      <c r="H1635" s="11" t="str">
        <v/>
      </c>
      <c r="I1635" s="11" t="str">
        <v/>
      </c>
    </row>
    <row r="1636" spans="2:9">
      <c r="B1636" s="11" t="str">
        <f t="shared" si="131"/>
        <v/>
      </c>
      <c r="C1636" s="11" t="str">
        <f t="shared" si="134"/>
        <v/>
      </c>
      <c r="D1636" s="11" t="str">
        <f t="shared" si="135"/>
        <v/>
      </c>
      <c r="E1636" s="11" t="str">
        <f t="shared" si="132"/>
        <v/>
      </c>
      <c r="F1636" s="11" t="str">
        <f t="shared" si="133"/>
        <v/>
      </c>
      <c r="G1636" s="10" t="str">
        <v/>
      </c>
      <c r="H1636" s="11" t="str">
        <v/>
      </c>
      <c r="I1636" s="11" t="str">
        <v/>
      </c>
    </row>
    <row r="1637" spans="2:9">
      <c r="B1637" s="11" t="str">
        <f t="shared" si="131"/>
        <v/>
      </c>
      <c r="C1637" s="11" t="str">
        <f t="shared" si="134"/>
        <v/>
      </c>
      <c r="D1637" s="11" t="str">
        <f t="shared" si="135"/>
        <v/>
      </c>
      <c r="E1637" s="11" t="str">
        <f t="shared" si="132"/>
        <v/>
      </c>
      <c r="F1637" s="11" t="str">
        <f t="shared" si="133"/>
        <v/>
      </c>
      <c r="G1637" s="10" t="str">
        <v/>
      </c>
      <c r="H1637" s="11" t="str">
        <v/>
      </c>
      <c r="I1637" s="11" t="str">
        <v/>
      </c>
    </row>
    <row r="1638" spans="2:9">
      <c r="B1638" s="11" t="str">
        <f t="shared" si="131"/>
        <v/>
      </c>
      <c r="C1638" s="11" t="str">
        <f t="shared" si="134"/>
        <v/>
      </c>
      <c r="D1638" s="11" t="str">
        <f t="shared" si="135"/>
        <v/>
      </c>
      <c r="E1638" s="11" t="str">
        <f t="shared" si="132"/>
        <v/>
      </c>
      <c r="F1638" s="11" t="str">
        <f t="shared" si="133"/>
        <v/>
      </c>
      <c r="G1638" s="10" t="str">
        <v/>
      </c>
      <c r="H1638" s="11" t="str">
        <v/>
      </c>
      <c r="I1638" s="11" t="str">
        <v/>
      </c>
    </row>
    <row r="1639" spans="2:9">
      <c r="B1639" s="11" t="str">
        <f t="shared" si="131"/>
        <v/>
      </c>
      <c r="C1639" s="11" t="str">
        <f t="shared" si="134"/>
        <v/>
      </c>
      <c r="D1639" s="11" t="str">
        <f t="shared" si="135"/>
        <v/>
      </c>
      <c r="E1639" s="11" t="str">
        <f t="shared" si="132"/>
        <v/>
      </c>
      <c r="F1639" s="11" t="str">
        <f t="shared" si="133"/>
        <v/>
      </c>
      <c r="G1639" s="10" t="str">
        <v/>
      </c>
      <c r="H1639" s="11" t="str">
        <v/>
      </c>
      <c r="I1639" s="11" t="str">
        <v/>
      </c>
    </row>
    <row r="1640" spans="2:9">
      <c r="B1640" s="11" t="str">
        <f t="shared" si="131"/>
        <v/>
      </c>
      <c r="C1640" s="11" t="str">
        <f t="shared" si="134"/>
        <v/>
      </c>
      <c r="D1640" s="11" t="str">
        <f t="shared" si="135"/>
        <v/>
      </c>
      <c r="E1640" s="11" t="str">
        <f t="shared" si="132"/>
        <v/>
      </c>
      <c r="F1640" s="11" t="str">
        <f t="shared" si="133"/>
        <v/>
      </c>
      <c r="G1640" s="10" t="str">
        <v/>
      </c>
      <c r="H1640" s="11" t="str">
        <v/>
      </c>
      <c r="I1640" s="11" t="str">
        <v/>
      </c>
    </row>
    <row r="1641" spans="2:9">
      <c r="B1641" s="11" t="str">
        <f t="shared" si="131"/>
        <v/>
      </c>
      <c r="C1641" s="11" t="str">
        <f t="shared" si="134"/>
        <v/>
      </c>
      <c r="D1641" s="11" t="str">
        <f t="shared" si="135"/>
        <v/>
      </c>
      <c r="E1641" s="11" t="str">
        <f t="shared" si="132"/>
        <v/>
      </c>
      <c r="F1641" s="11" t="str">
        <f t="shared" si="133"/>
        <v/>
      </c>
      <c r="G1641" s="10" t="str">
        <v/>
      </c>
      <c r="H1641" s="11" t="str">
        <v/>
      </c>
      <c r="I1641" s="11" t="str">
        <v/>
      </c>
    </row>
    <row r="1642" spans="2:9">
      <c r="B1642" s="11" t="str">
        <f t="shared" si="131"/>
        <v/>
      </c>
      <c r="C1642" s="11" t="str">
        <f t="shared" si="134"/>
        <v/>
      </c>
      <c r="D1642" s="11" t="str">
        <f t="shared" si="135"/>
        <v/>
      </c>
      <c r="E1642" s="11" t="str">
        <f t="shared" si="132"/>
        <v/>
      </c>
      <c r="F1642" s="11" t="str">
        <f t="shared" si="133"/>
        <v/>
      </c>
      <c r="G1642" s="10" t="str">
        <v/>
      </c>
      <c r="H1642" s="11" t="str">
        <v/>
      </c>
      <c r="I1642" s="11" t="str">
        <v/>
      </c>
    </row>
    <row r="1643" spans="2:9">
      <c r="B1643" s="11" t="str">
        <f t="shared" si="131"/>
        <v/>
      </c>
      <c r="C1643" s="11" t="str">
        <f t="shared" si="134"/>
        <v/>
      </c>
      <c r="D1643" s="11" t="str">
        <f t="shared" si="135"/>
        <v/>
      </c>
      <c r="E1643" s="11" t="str">
        <f t="shared" si="132"/>
        <v/>
      </c>
      <c r="F1643" s="11" t="str">
        <f t="shared" si="133"/>
        <v/>
      </c>
      <c r="G1643" s="10" t="str">
        <v/>
      </c>
      <c r="H1643" s="11" t="str">
        <v/>
      </c>
      <c r="I1643" s="11" t="str">
        <v/>
      </c>
    </row>
    <row r="1644" spans="2:9">
      <c r="B1644" s="11" t="str">
        <f t="shared" si="131"/>
        <v/>
      </c>
      <c r="C1644" s="11" t="str">
        <f t="shared" si="134"/>
        <v/>
      </c>
      <c r="D1644" s="11" t="str">
        <f t="shared" si="135"/>
        <v/>
      </c>
      <c r="E1644" s="11" t="str">
        <f t="shared" si="132"/>
        <v/>
      </c>
      <c r="F1644" s="11" t="str">
        <f t="shared" si="133"/>
        <v/>
      </c>
      <c r="G1644" s="10" t="str">
        <v/>
      </c>
      <c r="H1644" s="11" t="str">
        <v/>
      </c>
      <c r="I1644" s="11" t="str">
        <v/>
      </c>
    </row>
    <row r="1645" spans="2:9">
      <c r="B1645" s="11" t="str">
        <f t="shared" si="131"/>
        <v/>
      </c>
      <c r="C1645" s="11" t="str">
        <f t="shared" si="134"/>
        <v/>
      </c>
      <c r="D1645" s="11" t="str">
        <f t="shared" si="135"/>
        <v/>
      </c>
      <c r="E1645" s="11" t="str">
        <f t="shared" si="132"/>
        <v/>
      </c>
      <c r="F1645" s="11" t="str">
        <f t="shared" si="133"/>
        <v/>
      </c>
      <c r="G1645" s="10" t="str">
        <v/>
      </c>
      <c r="H1645" s="11" t="str">
        <v/>
      </c>
      <c r="I1645" s="11" t="str">
        <v/>
      </c>
    </row>
    <row r="1646" spans="2:9">
      <c r="B1646" s="11" t="str">
        <f t="shared" si="131"/>
        <v/>
      </c>
      <c r="C1646" s="11" t="str">
        <f t="shared" si="134"/>
        <v/>
      </c>
      <c r="D1646" s="11" t="str">
        <f t="shared" si="135"/>
        <v/>
      </c>
      <c r="E1646" s="11" t="str">
        <f t="shared" si="132"/>
        <v/>
      </c>
      <c r="F1646" s="11" t="str">
        <f t="shared" si="133"/>
        <v/>
      </c>
      <c r="G1646" s="10" t="str">
        <v/>
      </c>
      <c r="H1646" s="11" t="str">
        <v/>
      </c>
      <c r="I1646" s="11" t="str">
        <v/>
      </c>
    </row>
    <row r="1647" spans="2:9">
      <c r="B1647" s="11" t="str">
        <f t="shared" si="131"/>
        <v/>
      </c>
      <c r="C1647" s="11" t="str">
        <f t="shared" si="134"/>
        <v/>
      </c>
      <c r="D1647" s="11" t="str">
        <f t="shared" si="135"/>
        <v/>
      </c>
      <c r="E1647" s="11" t="str">
        <f t="shared" si="132"/>
        <v/>
      </c>
      <c r="F1647" s="11" t="str">
        <f t="shared" si="133"/>
        <v/>
      </c>
      <c r="G1647" s="10" t="str">
        <v/>
      </c>
      <c r="H1647" s="11" t="str">
        <v/>
      </c>
      <c r="I1647" s="11" t="str">
        <v/>
      </c>
    </row>
    <row r="1648" spans="2:9">
      <c r="B1648" s="11" t="str">
        <f t="shared" si="131"/>
        <v/>
      </c>
      <c r="C1648" s="11" t="str">
        <f t="shared" si="134"/>
        <v/>
      </c>
      <c r="D1648" s="11" t="str">
        <f t="shared" si="135"/>
        <v/>
      </c>
      <c r="E1648" s="11" t="str">
        <f t="shared" si="132"/>
        <v/>
      </c>
      <c r="F1648" s="11" t="str">
        <f t="shared" si="133"/>
        <v/>
      </c>
      <c r="G1648" s="10" t="str">
        <v/>
      </c>
      <c r="H1648" s="11" t="str">
        <v/>
      </c>
      <c r="I1648" s="11" t="str">
        <v/>
      </c>
    </row>
    <row r="1649" spans="2:9">
      <c r="B1649" s="11" t="str">
        <f t="shared" si="131"/>
        <v/>
      </c>
      <c r="C1649" s="11" t="str">
        <f t="shared" si="134"/>
        <v/>
      </c>
      <c r="D1649" s="11" t="str">
        <f t="shared" si="135"/>
        <v/>
      </c>
      <c r="E1649" s="11" t="str">
        <f t="shared" si="132"/>
        <v/>
      </c>
      <c r="F1649" s="11" t="str">
        <f t="shared" si="133"/>
        <v/>
      </c>
      <c r="G1649" s="10" t="str">
        <v/>
      </c>
      <c r="H1649" s="11" t="str">
        <v/>
      </c>
      <c r="I1649" s="11" t="str">
        <v/>
      </c>
    </row>
    <row r="1650" spans="2:9">
      <c r="B1650" s="11" t="str">
        <f t="shared" si="131"/>
        <v/>
      </c>
      <c r="C1650" s="11" t="str">
        <f t="shared" si="134"/>
        <v/>
      </c>
      <c r="D1650" s="11" t="str">
        <f t="shared" si="135"/>
        <v/>
      </c>
      <c r="E1650" s="11" t="str">
        <f t="shared" si="132"/>
        <v/>
      </c>
      <c r="F1650" s="11" t="str">
        <f t="shared" si="133"/>
        <v/>
      </c>
      <c r="G1650" s="10" t="str">
        <v/>
      </c>
      <c r="H1650" s="11" t="str">
        <v/>
      </c>
      <c r="I1650" s="11" t="str">
        <v/>
      </c>
    </row>
    <row r="1651" spans="2:9">
      <c r="B1651" s="11" t="str">
        <f t="shared" si="131"/>
        <v/>
      </c>
      <c r="C1651" s="11" t="str">
        <f t="shared" si="134"/>
        <v/>
      </c>
      <c r="D1651" s="11" t="str">
        <f t="shared" si="135"/>
        <v/>
      </c>
      <c r="E1651" s="11" t="str">
        <f t="shared" si="132"/>
        <v/>
      </c>
      <c r="F1651" s="11" t="str">
        <f t="shared" si="133"/>
        <v/>
      </c>
      <c r="G1651" s="10" t="str">
        <v/>
      </c>
      <c r="H1651" s="11" t="str">
        <v/>
      </c>
      <c r="I1651" s="11" t="str">
        <v/>
      </c>
    </row>
    <row r="1652" spans="2:9">
      <c r="B1652" s="11" t="str">
        <f t="shared" si="131"/>
        <v/>
      </c>
      <c r="C1652" s="11" t="str">
        <f t="shared" si="134"/>
        <v/>
      </c>
      <c r="D1652" s="11" t="str">
        <f t="shared" si="135"/>
        <v/>
      </c>
      <c r="E1652" s="11" t="str">
        <f t="shared" si="132"/>
        <v/>
      </c>
      <c r="F1652" s="11" t="str">
        <f t="shared" si="133"/>
        <v/>
      </c>
      <c r="G1652" s="10" t="str">
        <v/>
      </c>
      <c r="H1652" s="11" t="str">
        <v/>
      </c>
      <c r="I1652" s="11" t="str">
        <v/>
      </c>
    </row>
    <row r="1653" spans="2:9">
      <c r="B1653" s="11" t="str">
        <f t="shared" si="131"/>
        <v/>
      </c>
      <c r="C1653" s="11" t="str">
        <f t="shared" si="134"/>
        <v/>
      </c>
      <c r="D1653" s="11" t="str">
        <f t="shared" si="135"/>
        <v/>
      </c>
      <c r="E1653" s="11" t="str">
        <f t="shared" si="132"/>
        <v/>
      </c>
      <c r="F1653" s="11" t="str">
        <f t="shared" si="133"/>
        <v/>
      </c>
      <c r="G1653" s="10" t="str">
        <v/>
      </c>
      <c r="H1653" s="11" t="str">
        <v/>
      </c>
      <c r="I1653" s="11" t="str">
        <v/>
      </c>
    </row>
    <row r="1654" spans="2:9">
      <c r="B1654" s="11" t="str">
        <f t="shared" si="131"/>
        <v/>
      </c>
      <c r="C1654" s="11" t="str">
        <f t="shared" si="134"/>
        <v/>
      </c>
      <c r="D1654" s="11" t="str">
        <f t="shared" si="135"/>
        <v/>
      </c>
      <c r="E1654" s="11" t="str">
        <f t="shared" si="132"/>
        <v/>
      </c>
      <c r="F1654" s="11" t="str">
        <f t="shared" si="133"/>
        <v/>
      </c>
      <c r="G1654" s="10" t="str">
        <v/>
      </c>
      <c r="H1654" s="11" t="str">
        <v/>
      </c>
      <c r="I1654" s="11" t="str">
        <v/>
      </c>
    </row>
    <row r="1655" spans="2:9">
      <c r="B1655" s="11" t="str">
        <f t="shared" si="131"/>
        <v/>
      </c>
      <c r="C1655" s="11" t="str">
        <f t="shared" si="134"/>
        <v/>
      </c>
      <c r="D1655" s="11" t="str">
        <f t="shared" si="135"/>
        <v/>
      </c>
      <c r="E1655" s="11" t="str">
        <f t="shared" si="132"/>
        <v/>
      </c>
      <c r="F1655" s="11" t="str">
        <f t="shared" si="133"/>
        <v/>
      </c>
      <c r="G1655" s="10" t="str">
        <v/>
      </c>
      <c r="H1655" s="11" t="str">
        <v/>
      </c>
      <c r="I1655" s="11" t="str">
        <v/>
      </c>
    </row>
    <row r="1656" spans="2:9">
      <c r="B1656" s="11" t="str">
        <f t="shared" si="131"/>
        <v/>
      </c>
      <c r="C1656" s="11" t="str">
        <f t="shared" si="134"/>
        <v/>
      </c>
      <c r="D1656" s="11" t="str">
        <f t="shared" si="135"/>
        <v/>
      </c>
      <c r="E1656" s="11" t="str">
        <f t="shared" si="132"/>
        <v/>
      </c>
      <c r="F1656" s="11" t="str">
        <f t="shared" si="133"/>
        <v/>
      </c>
      <c r="G1656" s="10" t="str">
        <v/>
      </c>
      <c r="H1656" s="11" t="str">
        <v/>
      </c>
      <c r="I1656" s="11" t="str">
        <v/>
      </c>
    </row>
    <row r="1657" spans="2:9">
      <c r="B1657" s="11" t="str">
        <f t="shared" si="131"/>
        <v/>
      </c>
      <c r="C1657" s="11" t="str">
        <f t="shared" si="134"/>
        <v/>
      </c>
      <c r="D1657" s="11" t="str">
        <f t="shared" si="135"/>
        <v/>
      </c>
      <c r="E1657" s="11" t="str">
        <f t="shared" si="132"/>
        <v/>
      </c>
      <c r="F1657" s="11" t="str">
        <f t="shared" si="133"/>
        <v/>
      </c>
      <c r="G1657" s="10" t="str">
        <v/>
      </c>
      <c r="H1657" s="11" t="str">
        <v/>
      </c>
      <c r="I1657" s="11" t="str">
        <v/>
      </c>
    </row>
    <row r="1658" spans="2:9">
      <c r="B1658" s="11" t="str">
        <f t="shared" si="131"/>
        <v/>
      </c>
      <c r="C1658" s="11" t="str">
        <f t="shared" si="134"/>
        <v/>
      </c>
      <c r="D1658" s="11" t="str">
        <f t="shared" si="135"/>
        <v/>
      </c>
      <c r="E1658" s="11" t="str">
        <f t="shared" si="132"/>
        <v/>
      </c>
      <c r="F1658" s="11" t="str">
        <f t="shared" si="133"/>
        <v/>
      </c>
      <c r="G1658" s="10" t="str">
        <v/>
      </c>
      <c r="H1658" s="11" t="str">
        <v/>
      </c>
      <c r="I1658" s="11" t="str">
        <v/>
      </c>
    </row>
    <row r="1659" spans="2:9">
      <c r="B1659" s="11" t="str">
        <f t="shared" si="131"/>
        <v/>
      </c>
      <c r="C1659" s="11" t="str">
        <f t="shared" si="134"/>
        <v/>
      </c>
      <c r="D1659" s="11" t="str">
        <f t="shared" si="135"/>
        <v/>
      </c>
      <c r="E1659" s="11" t="str">
        <f t="shared" si="132"/>
        <v/>
      </c>
      <c r="F1659" s="11" t="str">
        <f t="shared" si="133"/>
        <v/>
      </c>
      <c r="G1659" s="10" t="str">
        <v/>
      </c>
      <c r="H1659" s="11" t="str">
        <v/>
      </c>
      <c r="I1659" s="11" t="str">
        <v/>
      </c>
    </row>
    <row r="1660" spans="2:9">
      <c r="B1660" s="11" t="str">
        <f t="shared" si="131"/>
        <v/>
      </c>
      <c r="C1660" s="11" t="str">
        <f t="shared" si="134"/>
        <v/>
      </c>
      <c r="D1660" s="11" t="str">
        <f t="shared" si="135"/>
        <v/>
      </c>
      <c r="E1660" s="11" t="str">
        <f t="shared" si="132"/>
        <v/>
      </c>
      <c r="F1660" s="11" t="str">
        <f t="shared" si="133"/>
        <v/>
      </c>
      <c r="G1660" s="10" t="str">
        <v/>
      </c>
      <c r="H1660" s="11" t="str">
        <v/>
      </c>
      <c r="I1660" s="11" t="str">
        <v/>
      </c>
    </row>
    <row r="1661" spans="2:9">
      <c r="B1661" s="11" t="str">
        <f t="shared" si="131"/>
        <v/>
      </c>
      <c r="C1661" s="11" t="str">
        <f t="shared" si="134"/>
        <v/>
      </c>
      <c r="D1661" s="11" t="str">
        <f t="shared" si="135"/>
        <v/>
      </c>
      <c r="E1661" s="11" t="str">
        <f t="shared" si="132"/>
        <v/>
      </c>
      <c r="F1661" s="11" t="str">
        <f t="shared" si="133"/>
        <v/>
      </c>
      <c r="G1661" s="10" t="str">
        <v/>
      </c>
      <c r="H1661" s="11" t="str">
        <v/>
      </c>
      <c r="I1661" s="11" t="str">
        <v/>
      </c>
    </row>
    <row r="1662" spans="2:9">
      <c r="B1662" s="11" t="str">
        <f t="shared" si="131"/>
        <v/>
      </c>
      <c r="C1662" s="11" t="str">
        <f t="shared" si="134"/>
        <v/>
      </c>
      <c r="D1662" s="11" t="str">
        <f t="shared" si="135"/>
        <v/>
      </c>
      <c r="E1662" s="11" t="str">
        <f t="shared" si="132"/>
        <v/>
      </c>
      <c r="F1662" s="11" t="str">
        <f t="shared" si="133"/>
        <v/>
      </c>
      <c r="G1662" s="10" t="str">
        <v/>
      </c>
      <c r="H1662" s="11" t="str">
        <v/>
      </c>
      <c r="I1662" s="11" t="str">
        <v/>
      </c>
    </row>
    <row r="1663" spans="2:9">
      <c r="B1663" s="11" t="str">
        <f t="shared" si="131"/>
        <v/>
      </c>
      <c r="C1663" s="11" t="str">
        <f t="shared" si="134"/>
        <v/>
      </c>
      <c r="D1663" s="11" t="str">
        <f t="shared" si="135"/>
        <v/>
      </c>
      <c r="E1663" s="11" t="str">
        <f t="shared" si="132"/>
        <v/>
      </c>
      <c r="F1663" s="11" t="str">
        <f t="shared" si="133"/>
        <v/>
      </c>
      <c r="G1663" s="10" t="str">
        <v/>
      </c>
      <c r="H1663" s="11" t="str">
        <v/>
      </c>
      <c r="I1663" s="11" t="str">
        <v/>
      </c>
    </row>
    <row r="1664" spans="2:9">
      <c r="B1664" s="11" t="str">
        <f t="shared" si="131"/>
        <v/>
      </c>
      <c r="C1664" s="11" t="str">
        <f t="shared" si="134"/>
        <v/>
      </c>
      <c r="D1664" s="11" t="str">
        <f t="shared" si="135"/>
        <v/>
      </c>
      <c r="E1664" s="11" t="str">
        <f t="shared" si="132"/>
        <v/>
      </c>
      <c r="F1664" s="11" t="str">
        <f t="shared" si="133"/>
        <v/>
      </c>
      <c r="G1664" s="10" t="str">
        <v/>
      </c>
      <c r="H1664" s="11" t="str">
        <v/>
      </c>
      <c r="I1664" s="11" t="str">
        <v/>
      </c>
    </row>
    <row r="1665" spans="2:9">
      <c r="B1665" s="11" t="str">
        <f t="shared" ref="B1665:B1728" si="136">IFERROR(IF(FIND(" ",A1665)=6,IF(IFERROR(FIND(" PB",A1665),"")&lt;&gt;"","артикул",IF(IFERROR(FIND(" CRN",A1665),"")&lt;&gt;"","артикул","")),""),"")</f>
        <v/>
      </c>
      <c r="C1665" s="11" t="str">
        <f t="shared" si="134"/>
        <v/>
      </c>
      <c r="D1665" s="11" t="str">
        <f t="shared" si="135"/>
        <v/>
      </c>
      <c r="E1665" s="11" t="str">
        <f t="shared" si="132"/>
        <v/>
      </c>
      <c r="F1665" s="11" t="str">
        <f t="shared" si="133"/>
        <v/>
      </c>
      <c r="G1665" s="10" t="str">
        <v/>
      </c>
      <c r="H1665" s="11" t="str">
        <v/>
      </c>
      <c r="I1665" s="11" t="str">
        <v/>
      </c>
    </row>
    <row r="1666" spans="2:9">
      <c r="B1666" s="11" t="str">
        <f t="shared" si="136"/>
        <v/>
      </c>
      <c r="C1666" s="11" t="str">
        <f t="shared" si="134"/>
        <v/>
      </c>
      <c r="D1666" s="11" t="str">
        <f t="shared" si="135"/>
        <v/>
      </c>
      <c r="E1666" s="11" t="str">
        <f t="shared" ref="E1666:E1729" si="137" xml:space="preserve">
IF(B1666="Артикул",
IF(
AND(RIGHT(A1667,1)="%",
RIGHT(A1668,1)="%",
RIGHT(A1669,1)="%",
RIGHT(A1670,1)="%"),MID(A1671,FIND(" ",A1671),50),
IF(
AND(RIGHT(A1667,1)="%",
RIGHT(A1668,1)="%",
RIGHT(A1669,1)="%"),MID(A1670,FIND(" ",A1670),50),
IF(
AND(RIGHT(A1667,1)="%",
RIGHT(A1668,1)="%"),
MID(A1669,FIND(" ",A1669),50),
IF(
RIGHT(A1667,1)="%",
MID(A1668,FIND(" ",A1668),50),"")))),"")</f>
        <v/>
      </c>
      <c r="F1666" s="11" t="str">
        <f t="shared" ref="F1666:F1729" si="138">IFERROR(
IF(
AND(LEFT(A1666,8)="Discount",FIND("%",A1666)&gt;0),
MID(A1666,
FIND(" ",A1666),
FIND("%",A1666)-FIND(" ",A1666))
*-1,""),"")</f>
        <v/>
      </c>
      <c r="G1666" s="10" t="str">
        <v/>
      </c>
      <c r="H1666" s="11" t="str">
        <v/>
      </c>
      <c r="I1666" s="11" t="str">
        <v/>
      </c>
    </row>
    <row r="1667" spans="2:9">
      <c r="B1667" s="11" t="str">
        <f t="shared" si="136"/>
        <v/>
      </c>
      <c r="C1667" s="11" t="str">
        <f t="shared" si="134"/>
        <v/>
      </c>
      <c r="D1667" s="11" t="str">
        <f t="shared" si="135"/>
        <v/>
      </c>
      <c r="E1667" s="11" t="str">
        <f t="shared" si="137"/>
        <v/>
      </c>
      <c r="F1667" s="11" t="str">
        <f t="shared" si="138"/>
        <v/>
      </c>
      <c r="G1667" s="10" t="str">
        <v/>
      </c>
      <c r="H1667" s="11" t="str">
        <v/>
      </c>
      <c r="I1667" s="11" t="str">
        <v/>
      </c>
    </row>
    <row r="1668" spans="2:9">
      <c r="B1668" s="11" t="str">
        <f t="shared" si="136"/>
        <v/>
      </c>
      <c r="C1668" s="11" t="str">
        <f t="shared" si="134"/>
        <v/>
      </c>
      <c r="D1668" s="11" t="str">
        <f t="shared" si="135"/>
        <v/>
      </c>
      <c r="E1668" s="11" t="str">
        <f t="shared" si="137"/>
        <v/>
      </c>
      <c r="F1668" s="11" t="str">
        <f t="shared" si="138"/>
        <v/>
      </c>
      <c r="G1668" s="10" t="str">
        <v/>
      </c>
      <c r="H1668" s="11" t="str">
        <v/>
      </c>
      <c r="I1668" s="11" t="str">
        <v/>
      </c>
    </row>
    <row r="1669" spans="2:9">
      <c r="B1669" s="11" t="str">
        <f t="shared" si="136"/>
        <v/>
      </c>
      <c r="C1669" s="11" t="str">
        <f t="shared" si="134"/>
        <v/>
      </c>
      <c r="D1669" s="11" t="str">
        <f t="shared" si="135"/>
        <v/>
      </c>
      <c r="E1669" s="11" t="str">
        <f t="shared" si="137"/>
        <v/>
      </c>
      <c r="F1669" s="11" t="str">
        <f t="shared" si="138"/>
        <v/>
      </c>
      <c r="G1669" s="10" t="str">
        <v/>
      </c>
      <c r="H1669" s="11" t="str">
        <v/>
      </c>
      <c r="I1669" s="11" t="str">
        <v/>
      </c>
    </row>
    <row r="1670" spans="2:9">
      <c r="B1670" s="11" t="str">
        <f t="shared" si="136"/>
        <v/>
      </c>
      <c r="C1670" s="11" t="str">
        <f t="shared" si="134"/>
        <v/>
      </c>
      <c r="D1670" s="11" t="str">
        <f t="shared" si="135"/>
        <v/>
      </c>
      <c r="E1670" s="11" t="str">
        <f t="shared" si="137"/>
        <v/>
      </c>
      <c r="F1670" s="11" t="str">
        <f t="shared" si="138"/>
        <v/>
      </c>
      <c r="G1670" s="10" t="str">
        <v/>
      </c>
      <c r="H1670" s="11" t="str">
        <v/>
      </c>
      <c r="I1670" s="11" t="str">
        <v/>
      </c>
    </row>
    <row r="1671" spans="2:9">
      <c r="B1671" s="11" t="str">
        <f t="shared" si="136"/>
        <v/>
      </c>
      <c r="C1671" s="11" t="str">
        <f t="shared" si="134"/>
        <v/>
      </c>
      <c r="D1671" s="11" t="str">
        <f t="shared" si="135"/>
        <v/>
      </c>
      <c r="E1671" s="11" t="str">
        <f t="shared" si="137"/>
        <v/>
      </c>
      <c r="F1671" s="11" t="str">
        <f t="shared" si="138"/>
        <v/>
      </c>
      <c r="G1671" s="10" t="str">
        <v/>
      </c>
      <c r="H1671" s="11" t="str">
        <v/>
      </c>
      <c r="I1671" s="11" t="str">
        <v/>
      </c>
    </row>
    <row r="1672" spans="2:9">
      <c r="B1672" s="11" t="str">
        <f t="shared" si="136"/>
        <v/>
      </c>
      <c r="C1672" s="11" t="str">
        <f t="shared" si="134"/>
        <v/>
      </c>
      <c r="D1672" s="11" t="str">
        <f t="shared" si="135"/>
        <v/>
      </c>
      <c r="E1672" s="11" t="str">
        <f t="shared" si="137"/>
        <v/>
      </c>
      <c r="F1672" s="11" t="str">
        <f t="shared" si="138"/>
        <v/>
      </c>
      <c r="G1672" s="10" t="str">
        <v/>
      </c>
      <c r="H1672" s="11" t="str">
        <v/>
      </c>
      <c r="I1672" s="11" t="str">
        <v/>
      </c>
    </row>
    <row r="1673" spans="2:9">
      <c r="B1673" s="11" t="str">
        <f t="shared" si="136"/>
        <v/>
      </c>
      <c r="C1673" s="11" t="str">
        <f t="shared" si="134"/>
        <v/>
      </c>
      <c r="D1673" s="11" t="str">
        <f t="shared" si="135"/>
        <v/>
      </c>
      <c r="E1673" s="11" t="str">
        <f t="shared" si="137"/>
        <v/>
      </c>
      <c r="F1673" s="11" t="str">
        <f t="shared" si="138"/>
        <v/>
      </c>
      <c r="G1673" s="10" t="str">
        <v/>
      </c>
      <c r="H1673" s="11" t="str">
        <v/>
      </c>
      <c r="I1673" s="11" t="str">
        <v/>
      </c>
    </row>
    <row r="1674" spans="2:9">
      <c r="B1674" s="11" t="str">
        <f t="shared" si="136"/>
        <v/>
      </c>
      <c r="C1674" s="11" t="str">
        <f t="shared" si="134"/>
        <v/>
      </c>
      <c r="D1674" s="11" t="str">
        <f t="shared" si="135"/>
        <v/>
      </c>
      <c r="E1674" s="11" t="str">
        <f t="shared" si="137"/>
        <v/>
      </c>
      <c r="F1674" s="11" t="str">
        <f t="shared" si="138"/>
        <v/>
      </c>
      <c r="G1674" s="10" t="str">
        <v/>
      </c>
      <c r="H1674" s="11" t="str">
        <v/>
      </c>
      <c r="I1674" s="11" t="str">
        <v/>
      </c>
    </row>
    <row r="1675" spans="2:9">
      <c r="B1675" s="11" t="str">
        <f t="shared" si="136"/>
        <v/>
      </c>
      <c r="C1675" s="11" t="str">
        <f t="shared" si="134"/>
        <v/>
      </c>
      <c r="D1675" s="11" t="str">
        <f t="shared" si="135"/>
        <v/>
      </c>
      <c r="E1675" s="11" t="str">
        <f t="shared" si="137"/>
        <v/>
      </c>
      <c r="F1675" s="11" t="str">
        <f t="shared" si="138"/>
        <v/>
      </c>
      <c r="G1675" s="10" t="str">
        <v/>
      </c>
      <c r="H1675" s="11" t="str">
        <v/>
      </c>
      <c r="I1675" s="11" t="str">
        <v/>
      </c>
    </row>
    <row r="1676" spans="2:9">
      <c r="B1676" s="11" t="str">
        <f t="shared" si="136"/>
        <v/>
      </c>
      <c r="C1676" s="11" t="str">
        <f t="shared" si="134"/>
        <v/>
      </c>
      <c r="D1676" s="11" t="str">
        <f t="shared" si="135"/>
        <v/>
      </c>
      <c r="E1676" s="11" t="str">
        <f t="shared" si="137"/>
        <v/>
      </c>
      <c r="F1676" s="11" t="str">
        <f t="shared" si="138"/>
        <v/>
      </c>
      <c r="G1676" s="10" t="str">
        <v/>
      </c>
      <c r="H1676" s="11" t="str">
        <v/>
      </c>
      <c r="I1676" s="11" t="str">
        <v/>
      </c>
    </row>
    <row r="1677" spans="2:9">
      <c r="B1677" s="11" t="str">
        <f t="shared" si="136"/>
        <v/>
      </c>
      <c r="C1677" s="11" t="str">
        <f t="shared" ref="C1677:C1740" si="139">IF(B1677="артикул",A1677,"")</f>
        <v/>
      </c>
      <c r="D1677" s="11" t="str">
        <f t="shared" ref="D1677:D1740" si="140">IF(B1677="артикул",A1678,"")</f>
        <v/>
      </c>
      <c r="E1677" s="11" t="str">
        <f t="shared" si="137"/>
        <v/>
      </c>
      <c r="F1677" s="11" t="str">
        <f t="shared" si="138"/>
        <v/>
      </c>
      <c r="G1677" s="10" t="str">
        <v/>
      </c>
      <c r="H1677" s="11" t="str">
        <v/>
      </c>
      <c r="I1677" s="11" t="str">
        <v/>
      </c>
    </row>
    <row r="1678" spans="2:9">
      <c r="B1678" s="11" t="str">
        <f t="shared" si="136"/>
        <v/>
      </c>
      <c r="C1678" s="11" t="str">
        <f t="shared" si="139"/>
        <v/>
      </c>
      <c r="D1678" s="11" t="str">
        <f t="shared" si="140"/>
        <v/>
      </c>
      <c r="E1678" s="11" t="str">
        <f t="shared" si="137"/>
        <v/>
      </c>
      <c r="F1678" s="11" t="str">
        <f t="shared" si="138"/>
        <v/>
      </c>
      <c r="G1678" s="10" t="str">
        <v/>
      </c>
      <c r="H1678" s="11" t="str">
        <v/>
      </c>
      <c r="I1678" s="11" t="str">
        <v/>
      </c>
    </row>
    <row r="1679" spans="2:9">
      <c r="B1679" s="11" t="str">
        <f t="shared" si="136"/>
        <v/>
      </c>
      <c r="C1679" s="11" t="str">
        <f t="shared" si="139"/>
        <v/>
      </c>
      <c r="D1679" s="11" t="str">
        <f t="shared" si="140"/>
        <v/>
      </c>
      <c r="E1679" s="11" t="str">
        <f t="shared" si="137"/>
        <v/>
      </c>
      <c r="F1679" s="11" t="str">
        <f t="shared" si="138"/>
        <v/>
      </c>
      <c r="G1679" s="10" t="str">
        <v/>
      </c>
      <c r="H1679" s="11" t="str">
        <v/>
      </c>
      <c r="I1679" s="11" t="str">
        <v/>
      </c>
    </row>
    <row r="1680" spans="2:9">
      <c r="B1680" s="11" t="str">
        <f t="shared" si="136"/>
        <v/>
      </c>
      <c r="C1680" s="11" t="str">
        <f t="shared" si="139"/>
        <v/>
      </c>
      <c r="D1680" s="11" t="str">
        <f t="shared" si="140"/>
        <v/>
      </c>
      <c r="E1680" s="11" t="str">
        <f t="shared" si="137"/>
        <v/>
      </c>
      <c r="F1680" s="11" t="str">
        <f t="shared" si="138"/>
        <v/>
      </c>
      <c r="G1680" s="10" t="str">
        <v/>
      </c>
      <c r="H1680" s="11" t="str">
        <v/>
      </c>
      <c r="I1680" s="11" t="str">
        <v/>
      </c>
    </row>
    <row r="1681" spans="2:9">
      <c r="B1681" s="11" t="str">
        <f t="shared" si="136"/>
        <v/>
      </c>
      <c r="C1681" s="11" t="str">
        <f t="shared" si="139"/>
        <v/>
      </c>
      <c r="D1681" s="11" t="str">
        <f t="shared" si="140"/>
        <v/>
      </c>
      <c r="E1681" s="11" t="str">
        <f t="shared" si="137"/>
        <v/>
      </c>
      <c r="F1681" s="11" t="str">
        <f t="shared" si="138"/>
        <v/>
      </c>
      <c r="G1681" s="10" t="str">
        <v/>
      </c>
      <c r="H1681" s="11" t="str">
        <v/>
      </c>
      <c r="I1681" s="11" t="str">
        <v/>
      </c>
    </row>
    <row r="1682" spans="2:9">
      <c r="B1682" s="11" t="str">
        <f t="shared" si="136"/>
        <v/>
      </c>
      <c r="C1682" s="11" t="str">
        <f t="shared" si="139"/>
        <v/>
      </c>
      <c r="D1682" s="11" t="str">
        <f t="shared" si="140"/>
        <v/>
      </c>
      <c r="E1682" s="11" t="str">
        <f t="shared" si="137"/>
        <v/>
      </c>
      <c r="F1682" s="11" t="str">
        <f t="shared" si="138"/>
        <v/>
      </c>
      <c r="G1682" s="10" t="str">
        <v/>
      </c>
      <c r="H1682" s="11" t="str">
        <v/>
      </c>
      <c r="I1682" s="11" t="str">
        <v/>
      </c>
    </row>
    <row r="1683" spans="2:9">
      <c r="B1683" s="11" t="str">
        <f t="shared" si="136"/>
        <v/>
      </c>
      <c r="C1683" s="11" t="str">
        <f t="shared" si="139"/>
        <v/>
      </c>
      <c r="D1683" s="11" t="str">
        <f t="shared" si="140"/>
        <v/>
      </c>
      <c r="E1683" s="11" t="str">
        <f t="shared" si="137"/>
        <v/>
      </c>
      <c r="F1683" s="11" t="str">
        <f t="shared" si="138"/>
        <v/>
      </c>
      <c r="G1683" s="10" t="str">
        <v/>
      </c>
      <c r="H1683" s="11" t="str">
        <v/>
      </c>
      <c r="I1683" s="11" t="str">
        <v/>
      </c>
    </row>
    <row r="1684" spans="2:9">
      <c r="B1684" s="11" t="str">
        <f t="shared" si="136"/>
        <v/>
      </c>
      <c r="C1684" s="11" t="str">
        <f t="shared" si="139"/>
        <v/>
      </c>
      <c r="D1684" s="11" t="str">
        <f t="shared" si="140"/>
        <v/>
      </c>
      <c r="E1684" s="11" t="str">
        <f t="shared" si="137"/>
        <v/>
      </c>
      <c r="F1684" s="11" t="str">
        <f t="shared" si="138"/>
        <v/>
      </c>
      <c r="G1684" s="10" t="str">
        <v/>
      </c>
      <c r="H1684" s="11" t="str">
        <v/>
      </c>
      <c r="I1684" s="11" t="str">
        <v/>
      </c>
    </row>
    <row r="1685" spans="2:9">
      <c r="B1685" s="11" t="str">
        <f t="shared" si="136"/>
        <v/>
      </c>
      <c r="C1685" s="11" t="str">
        <f t="shared" si="139"/>
        <v/>
      </c>
      <c r="D1685" s="11" t="str">
        <f t="shared" si="140"/>
        <v/>
      </c>
      <c r="E1685" s="11" t="str">
        <f t="shared" si="137"/>
        <v/>
      </c>
      <c r="F1685" s="11" t="str">
        <f t="shared" si="138"/>
        <v/>
      </c>
      <c r="G1685" s="10" t="str">
        <v/>
      </c>
      <c r="H1685" s="11" t="str">
        <v/>
      </c>
      <c r="I1685" s="11" t="str">
        <v/>
      </c>
    </row>
    <row r="1686" spans="2:9">
      <c r="B1686" s="11" t="str">
        <f t="shared" si="136"/>
        <v/>
      </c>
      <c r="C1686" s="11" t="str">
        <f t="shared" si="139"/>
        <v/>
      </c>
      <c r="D1686" s="11" t="str">
        <f t="shared" si="140"/>
        <v/>
      </c>
      <c r="E1686" s="11" t="str">
        <f t="shared" si="137"/>
        <v/>
      </c>
      <c r="F1686" s="11" t="str">
        <f t="shared" si="138"/>
        <v/>
      </c>
      <c r="G1686" s="10" t="str">
        <v/>
      </c>
      <c r="H1686" s="11" t="str">
        <v/>
      </c>
      <c r="I1686" s="11" t="str">
        <v/>
      </c>
    </row>
    <row r="1687" spans="2:9">
      <c r="B1687" s="11" t="str">
        <f t="shared" si="136"/>
        <v/>
      </c>
      <c r="C1687" s="11" t="str">
        <f t="shared" si="139"/>
        <v/>
      </c>
      <c r="D1687" s="11" t="str">
        <f t="shared" si="140"/>
        <v/>
      </c>
      <c r="E1687" s="11" t="str">
        <f t="shared" si="137"/>
        <v/>
      </c>
      <c r="F1687" s="11" t="str">
        <f t="shared" si="138"/>
        <v/>
      </c>
      <c r="G1687" s="10" t="str">
        <v/>
      </c>
      <c r="H1687" s="11" t="str">
        <v/>
      </c>
      <c r="I1687" s="11" t="str">
        <v/>
      </c>
    </row>
    <row r="1688" spans="2:9">
      <c r="B1688" s="11" t="str">
        <f t="shared" si="136"/>
        <v/>
      </c>
      <c r="C1688" s="11" t="str">
        <f t="shared" si="139"/>
        <v/>
      </c>
      <c r="D1688" s="11" t="str">
        <f t="shared" si="140"/>
        <v/>
      </c>
      <c r="E1688" s="11" t="str">
        <f t="shared" si="137"/>
        <v/>
      </c>
      <c r="F1688" s="11" t="str">
        <f t="shared" si="138"/>
        <v/>
      </c>
      <c r="G1688" s="10" t="str">
        <v/>
      </c>
      <c r="H1688" s="11" t="str">
        <v/>
      </c>
      <c r="I1688" s="11" t="str">
        <v/>
      </c>
    </row>
    <row r="1689" spans="2:9">
      <c r="B1689" s="11" t="str">
        <f t="shared" si="136"/>
        <v/>
      </c>
      <c r="C1689" s="11" t="str">
        <f t="shared" si="139"/>
        <v/>
      </c>
      <c r="D1689" s="11" t="str">
        <f t="shared" si="140"/>
        <v/>
      </c>
      <c r="E1689" s="11" t="str">
        <f t="shared" si="137"/>
        <v/>
      </c>
      <c r="F1689" s="11" t="str">
        <f t="shared" si="138"/>
        <v/>
      </c>
      <c r="G1689" s="10" t="str">
        <v/>
      </c>
      <c r="H1689" s="11" t="str">
        <v/>
      </c>
      <c r="I1689" s="11" t="str">
        <v/>
      </c>
    </row>
    <row r="1690" spans="2:9">
      <c r="B1690" s="11" t="str">
        <f t="shared" si="136"/>
        <v/>
      </c>
      <c r="C1690" s="11" t="str">
        <f t="shared" si="139"/>
        <v/>
      </c>
      <c r="D1690" s="11" t="str">
        <f t="shared" si="140"/>
        <v/>
      </c>
      <c r="E1690" s="11" t="str">
        <f t="shared" si="137"/>
        <v/>
      </c>
      <c r="F1690" s="11" t="str">
        <f t="shared" si="138"/>
        <v/>
      </c>
      <c r="G1690" s="10" t="str">
        <v/>
      </c>
      <c r="H1690" s="11" t="str">
        <v/>
      </c>
      <c r="I1690" s="11" t="str">
        <v/>
      </c>
    </row>
    <row r="1691" spans="2:9">
      <c r="B1691" s="11" t="str">
        <f t="shared" si="136"/>
        <v/>
      </c>
      <c r="C1691" s="11" t="str">
        <f t="shared" si="139"/>
        <v/>
      </c>
      <c r="D1691" s="11" t="str">
        <f t="shared" si="140"/>
        <v/>
      </c>
      <c r="E1691" s="11" t="str">
        <f t="shared" si="137"/>
        <v/>
      </c>
      <c r="F1691" s="11" t="str">
        <f t="shared" si="138"/>
        <v/>
      </c>
      <c r="G1691" s="10" t="str">
        <v/>
      </c>
      <c r="H1691" s="11" t="str">
        <v/>
      </c>
      <c r="I1691" s="11" t="str">
        <v/>
      </c>
    </row>
    <row r="1692" spans="2:9">
      <c r="B1692" s="11" t="str">
        <f t="shared" si="136"/>
        <v/>
      </c>
      <c r="C1692" s="11" t="str">
        <f t="shared" si="139"/>
        <v/>
      </c>
      <c r="D1692" s="11" t="str">
        <f t="shared" si="140"/>
        <v/>
      </c>
      <c r="E1692" s="11" t="str">
        <f t="shared" si="137"/>
        <v/>
      </c>
      <c r="F1692" s="11" t="str">
        <f t="shared" si="138"/>
        <v/>
      </c>
      <c r="G1692" s="10" t="str">
        <v/>
      </c>
      <c r="H1692" s="11" t="str">
        <v/>
      </c>
      <c r="I1692" s="11" t="str">
        <v/>
      </c>
    </row>
    <row r="1693" spans="2:9">
      <c r="B1693" s="11" t="str">
        <f t="shared" si="136"/>
        <v/>
      </c>
      <c r="C1693" s="11" t="str">
        <f t="shared" si="139"/>
        <v/>
      </c>
      <c r="D1693" s="11" t="str">
        <f t="shared" si="140"/>
        <v/>
      </c>
      <c r="E1693" s="11" t="str">
        <f t="shared" si="137"/>
        <v/>
      </c>
      <c r="F1693" s="11" t="str">
        <f t="shared" si="138"/>
        <v/>
      </c>
      <c r="G1693" s="10" t="str">
        <v/>
      </c>
      <c r="H1693" s="11" t="str">
        <v/>
      </c>
      <c r="I1693" s="11" t="str">
        <v/>
      </c>
    </row>
    <row r="1694" spans="2:9">
      <c r="B1694" s="11" t="str">
        <f t="shared" si="136"/>
        <v/>
      </c>
      <c r="C1694" s="11" t="str">
        <f t="shared" si="139"/>
        <v/>
      </c>
      <c r="D1694" s="11" t="str">
        <f t="shared" si="140"/>
        <v/>
      </c>
      <c r="E1694" s="11" t="str">
        <f t="shared" si="137"/>
        <v/>
      </c>
      <c r="F1694" s="11" t="str">
        <f t="shared" si="138"/>
        <v/>
      </c>
      <c r="G1694" s="10" t="str">
        <v/>
      </c>
      <c r="H1694" s="11" t="str">
        <v/>
      </c>
      <c r="I1694" s="11" t="str">
        <v/>
      </c>
    </row>
    <row r="1695" spans="2:9">
      <c r="B1695" s="11" t="str">
        <f t="shared" si="136"/>
        <v/>
      </c>
      <c r="C1695" s="11" t="str">
        <f t="shared" si="139"/>
        <v/>
      </c>
      <c r="D1695" s="11" t="str">
        <f t="shared" si="140"/>
        <v/>
      </c>
      <c r="E1695" s="11" t="str">
        <f t="shared" si="137"/>
        <v/>
      </c>
      <c r="F1695" s="11" t="str">
        <f t="shared" si="138"/>
        <v/>
      </c>
      <c r="G1695" s="10" t="str">
        <v/>
      </c>
      <c r="H1695" s="11" t="str">
        <v/>
      </c>
      <c r="I1695" s="11" t="str">
        <v/>
      </c>
    </row>
    <row r="1696" spans="2:9">
      <c r="B1696" s="11" t="str">
        <f t="shared" si="136"/>
        <v/>
      </c>
      <c r="C1696" s="11" t="str">
        <f t="shared" si="139"/>
        <v/>
      </c>
      <c r="D1696" s="11" t="str">
        <f t="shared" si="140"/>
        <v/>
      </c>
      <c r="E1696" s="11" t="str">
        <f t="shared" si="137"/>
        <v/>
      </c>
      <c r="F1696" s="11" t="str">
        <f t="shared" si="138"/>
        <v/>
      </c>
      <c r="G1696" s="10" t="str">
        <v/>
      </c>
      <c r="H1696" s="11" t="str">
        <v/>
      </c>
      <c r="I1696" s="11" t="str">
        <v/>
      </c>
    </row>
    <row r="1697" spans="2:9">
      <c r="B1697" s="11" t="str">
        <f t="shared" si="136"/>
        <v/>
      </c>
      <c r="C1697" s="11" t="str">
        <f t="shared" si="139"/>
        <v/>
      </c>
      <c r="D1697" s="11" t="str">
        <f t="shared" si="140"/>
        <v/>
      </c>
      <c r="E1697" s="11" t="str">
        <f t="shared" si="137"/>
        <v/>
      </c>
      <c r="F1697" s="11" t="str">
        <f t="shared" si="138"/>
        <v/>
      </c>
      <c r="G1697" s="10" t="str">
        <v/>
      </c>
      <c r="H1697" s="11" t="str">
        <v/>
      </c>
      <c r="I1697" s="11" t="str">
        <v/>
      </c>
    </row>
    <row r="1698" spans="2:9">
      <c r="B1698" s="11" t="str">
        <f t="shared" si="136"/>
        <v/>
      </c>
      <c r="C1698" s="11" t="str">
        <f t="shared" si="139"/>
        <v/>
      </c>
      <c r="D1698" s="11" t="str">
        <f t="shared" si="140"/>
        <v/>
      </c>
      <c r="E1698" s="11" t="str">
        <f t="shared" si="137"/>
        <v/>
      </c>
      <c r="F1698" s="11" t="str">
        <f t="shared" si="138"/>
        <v/>
      </c>
      <c r="G1698" s="10" t="str">
        <v/>
      </c>
      <c r="H1698" s="11" t="str">
        <v/>
      </c>
      <c r="I1698" s="11" t="str">
        <v/>
      </c>
    </row>
    <row r="1699" spans="2:9">
      <c r="B1699" s="11" t="str">
        <f t="shared" si="136"/>
        <v/>
      </c>
      <c r="C1699" s="11" t="str">
        <f t="shared" si="139"/>
        <v/>
      </c>
      <c r="D1699" s="11" t="str">
        <f t="shared" si="140"/>
        <v/>
      </c>
      <c r="E1699" s="11" t="str">
        <f t="shared" si="137"/>
        <v/>
      </c>
      <c r="F1699" s="11" t="str">
        <f t="shared" si="138"/>
        <v/>
      </c>
      <c r="G1699" s="10" t="str">
        <v/>
      </c>
      <c r="H1699" s="11" t="str">
        <v/>
      </c>
      <c r="I1699" s="11" t="str">
        <v/>
      </c>
    </row>
    <row r="1700" spans="2:9">
      <c r="B1700" s="11" t="str">
        <f t="shared" si="136"/>
        <v/>
      </c>
      <c r="C1700" s="11" t="str">
        <f t="shared" si="139"/>
        <v/>
      </c>
      <c r="D1700" s="11" t="str">
        <f t="shared" si="140"/>
        <v/>
      </c>
      <c r="E1700" s="11" t="str">
        <f t="shared" si="137"/>
        <v/>
      </c>
      <c r="F1700" s="11" t="str">
        <f t="shared" si="138"/>
        <v/>
      </c>
      <c r="G1700" s="10" t="str">
        <v/>
      </c>
      <c r="H1700" s="11" t="str">
        <v/>
      </c>
      <c r="I1700" s="11" t="str">
        <v/>
      </c>
    </row>
    <row r="1701" spans="2:9">
      <c r="B1701" s="11" t="str">
        <f t="shared" si="136"/>
        <v/>
      </c>
      <c r="C1701" s="11" t="str">
        <f t="shared" si="139"/>
        <v/>
      </c>
      <c r="D1701" s="11" t="str">
        <f t="shared" si="140"/>
        <v/>
      </c>
      <c r="E1701" s="11" t="str">
        <f t="shared" si="137"/>
        <v/>
      </c>
      <c r="F1701" s="11" t="str">
        <f t="shared" si="138"/>
        <v/>
      </c>
      <c r="G1701" s="10" t="str">
        <v/>
      </c>
      <c r="H1701" s="11" t="str">
        <v/>
      </c>
      <c r="I1701" s="11" t="str">
        <v/>
      </c>
    </row>
    <row r="1702" spans="2:9">
      <c r="B1702" s="11" t="str">
        <f t="shared" si="136"/>
        <v/>
      </c>
      <c r="C1702" s="11" t="str">
        <f t="shared" si="139"/>
        <v/>
      </c>
      <c r="D1702" s="11" t="str">
        <f t="shared" si="140"/>
        <v/>
      </c>
      <c r="E1702" s="11" t="str">
        <f t="shared" si="137"/>
        <v/>
      </c>
      <c r="F1702" s="11" t="str">
        <f t="shared" si="138"/>
        <v/>
      </c>
      <c r="G1702" s="10" t="str">
        <v/>
      </c>
      <c r="H1702" s="11" t="str">
        <v/>
      </c>
      <c r="I1702" s="11" t="str">
        <v/>
      </c>
    </row>
    <row r="1703" spans="2:9">
      <c r="B1703" s="11" t="str">
        <f t="shared" si="136"/>
        <v/>
      </c>
      <c r="C1703" s="11" t="str">
        <f t="shared" si="139"/>
        <v/>
      </c>
      <c r="D1703" s="11" t="str">
        <f t="shared" si="140"/>
        <v/>
      </c>
      <c r="E1703" s="11" t="str">
        <f t="shared" si="137"/>
        <v/>
      </c>
      <c r="F1703" s="11" t="str">
        <f t="shared" si="138"/>
        <v/>
      </c>
      <c r="G1703" s="10" t="str">
        <v/>
      </c>
      <c r="H1703" s="11" t="str">
        <v/>
      </c>
      <c r="I1703" s="11" t="str">
        <v/>
      </c>
    </row>
    <row r="1704" spans="2:9">
      <c r="B1704" s="11" t="str">
        <f t="shared" si="136"/>
        <v/>
      </c>
      <c r="C1704" s="11" t="str">
        <f t="shared" si="139"/>
        <v/>
      </c>
      <c r="D1704" s="11" t="str">
        <f t="shared" si="140"/>
        <v/>
      </c>
      <c r="E1704" s="11" t="str">
        <f t="shared" si="137"/>
        <v/>
      </c>
      <c r="F1704" s="11" t="str">
        <f t="shared" si="138"/>
        <v/>
      </c>
      <c r="G1704" s="10" t="str">
        <v/>
      </c>
      <c r="H1704" s="11" t="str">
        <v/>
      </c>
      <c r="I1704" s="11" t="str">
        <v/>
      </c>
    </row>
    <row r="1705" spans="2:9">
      <c r="B1705" s="11" t="str">
        <f t="shared" si="136"/>
        <v/>
      </c>
      <c r="C1705" s="11" t="str">
        <f t="shared" si="139"/>
        <v/>
      </c>
      <c r="D1705" s="11" t="str">
        <f t="shared" si="140"/>
        <v/>
      </c>
      <c r="E1705" s="11" t="str">
        <f t="shared" si="137"/>
        <v/>
      </c>
      <c r="F1705" s="11" t="str">
        <f t="shared" si="138"/>
        <v/>
      </c>
      <c r="G1705" s="10" t="str">
        <v/>
      </c>
      <c r="H1705" s="11" t="str">
        <v/>
      </c>
      <c r="I1705" s="11" t="str">
        <v/>
      </c>
    </row>
    <row r="1706" spans="2:9">
      <c r="B1706" s="11" t="str">
        <f t="shared" si="136"/>
        <v/>
      </c>
      <c r="C1706" s="11" t="str">
        <f t="shared" si="139"/>
        <v/>
      </c>
      <c r="D1706" s="11" t="str">
        <f t="shared" si="140"/>
        <v/>
      </c>
      <c r="E1706" s="11" t="str">
        <f t="shared" si="137"/>
        <v/>
      </c>
      <c r="F1706" s="11" t="str">
        <f t="shared" si="138"/>
        <v/>
      </c>
      <c r="G1706" s="10" t="str">
        <v/>
      </c>
      <c r="H1706" s="11" t="str">
        <v/>
      </c>
      <c r="I1706" s="11" t="str">
        <v/>
      </c>
    </row>
    <row r="1707" spans="2:9">
      <c r="B1707" s="11" t="str">
        <f t="shared" si="136"/>
        <v/>
      </c>
      <c r="C1707" s="11" t="str">
        <f t="shared" si="139"/>
        <v/>
      </c>
      <c r="D1707" s="11" t="str">
        <f t="shared" si="140"/>
        <v/>
      </c>
      <c r="E1707" s="11" t="str">
        <f t="shared" si="137"/>
        <v/>
      </c>
      <c r="F1707" s="11" t="str">
        <f t="shared" si="138"/>
        <v/>
      </c>
      <c r="G1707" s="10" t="str">
        <v/>
      </c>
      <c r="H1707" s="11" t="str">
        <v/>
      </c>
      <c r="I1707" s="11" t="str">
        <v/>
      </c>
    </row>
    <row r="1708" spans="2:9">
      <c r="B1708" s="11" t="str">
        <f t="shared" si="136"/>
        <v/>
      </c>
      <c r="C1708" s="11" t="str">
        <f t="shared" si="139"/>
        <v/>
      </c>
      <c r="D1708" s="11" t="str">
        <f t="shared" si="140"/>
        <v/>
      </c>
      <c r="E1708" s="11" t="str">
        <f t="shared" si="137"/>
        <v/>
      </c>
      <c r="F1708" s="11" t="str">
        <f t="shared" si="138"/>
        <v/>
      </c>
      <c r="G1708" s="10" t="str">
        <v/>
      </c>
      <c r="H1708" s="11" t="str">
        <v/>
      </c>
      <c r="I1708" s="11" t="str">
        <v/>
      </c>
    </row>
    <row r="1709" spans="2:9">
      <c r="B1709" s="11" t="str">
        <f t="shared" si="136"/>
        <v/>
      </c>
      <c r="C1709" s="11" t="str">
        <f t="shared" si="139"/>
        <v/>
      </c>
      <c r="D1709" s="11" t="str">
        <f t="shared" si="140"/>
        <v/>
      </c>
      <c r="E1709" s="11" t="str">
        <f t="shared" si="137"/>
        <v/>
      </c>
      <c r="F1709" s="11" t="str">
        <f t="shared" si="138"/>
        <v/>
      </c>
      <c r="G1709" s="10" t="str">
        <v/>
      </c>
      <c r="H1709" s="11" t="str">
        <v/>
      </c>
      <c r="I1709" s="11" t="str">
        <v/>
      </c>
    </row>
    <row r="1710" spans="2:9">
      <c r="B1710" s="11" t="str">
        <f t="shared" si="136"/>
        <v/>
      </c>
      <c r="C1710" s="11" t="str">
        <f t="shared" si="139"/>
        <v/>
      </c>
      <c r="D1710" s="11" t="str">
        <f t="shared" si="140"/>
        <v/>
      </c>
      <c r="E1710" s="11" t="str">
        <f t="shared" si="137"/>
        <v/>
      </c>
      <c r="F1710" s="11" t="str">
        <f t="shared" si="138"/>
        <v/>
      </c>
      <c r="G1710" s="10" t="str">
        <v/>
      </c>
      <c r="H1710" s="11" t="str">
        <v/>
      </c>
      <c r="I1710" s="11" t="str">
        <v/>
      </c>
    </row>
    <row r="1711" spans="2:9">
      <c r="B1711" s="11" t="str">
        <f t="shared" si="136"/>
        <v/>
      </c>
      <c r="C1711" s="11" t="str">
        <f t="shared" si="139"/>
        <v/>
      </c>
      <c r="D1711" s="11" t="str">
        <f t="shared" si="140"/>
        <v/>
      </c>
      <c r="E1711" s="11" t="str">
        <f t="shared" si="137"/>
        <v/>
      </c>
      <c r="F1711" s="11" t="str">
        <f t="shared" si="138"/>
        <v/>
      </c>
      <c r="G1711" s="10" t="str">
        <v/>
      </c>
      <c r="H1711" s="11" t="str">
        <v/>
      </c>
      <c r="I1711" s="11" t="str">
        <v/>
      </c>
    </row>
    <row r="1712" spans="2:9">
      <c r="B1712" s="11" t="str">
        <f t="shared" si="136"/>
        <v/>
      </c>
      <c r="C1712" s="11" t="str">
        <f t="shared" si="139"/>
        <v/>
      </c>
      <c r="D1712" s="11" t="str">
        <f t="shared" si="140"/>
        <v/>
      </c>
      <c r="E1712" s="11" t="str">
        <f t="shared" si="137"/>
        <v/>
      </c>
      <c r="F1712" s="11" t="str">
        <f t="shared" si="138"/>
        <v/>
      </c>
      <c r="G1712" s="10" t="str">
        <v/>
      </c>
      <c r="H1712" s="11" t="str">
        <v/>
      </c>
      <c r="I1712" s="11" t="str">
        <v/>
      </c>
    </row>
    <row r="1713" spans="2:9">
      <c r="B1713" s="11" t="str">
        <f t="shared" si="136"/>
        <v/>
      </c>
      <c r="C1713" s="11" t="str">
        <f t="shared" si="139"/>
        <v/>
      </c>
      <c r="D1713" s="11" t="str">
        <f t="shared" si="140"/>
        <v/>
      </c>
      <c r="E1713" s="11" t="str">
        <f t="shared" si="137"/>
        <v/>
      </c>
      <c r="F1713" s="11" t="str">
        <f t="shared" si="138"/>
        <v/>
      </c>
      <c r="G1713" s="10" t="str">
        <v/>
      </c>
      <c r="H1713" s="11" t="str">
        <v/>
      </c>
      <c r="I1713" s="11" t="str">
        <v/>
      </c>
    </row>
    <row r="1714" spans="2:9">
      <c r="B1714" s="11" t="str">
        <f t="shared" si="136"/>
        <v/>
      </c>
      <c r="C1714" s="11" t="str">
        <f t="shared" si="139"/>
        <v/>
      </c>
      <c r="D1714" s="11" t="str">
        <f t="shared" si="140"/>
        <v/>
      </c>
      <c r="E1714" s="11" t="str">
        <f t="shared" si="137"/>
        <v/>
      </c>
      <c r="F1714" s="11" t="str">
        <f t="shared" si="138"/>
        <v/>
      </c>
      <c r="G1714" s="10" t="str">
        <v/>
      </c>
      <c r="H1714" s="11" t="str">
        <v/>
      </c>
      <c r="I1714" s="11" t="str">
        <v/>
      </c>
    </row>
    <row r="1715" spans="2:9">
      <c r="B1715" s="11" t="str">
        <f t="shared" si="136"/>
        <v/>
      </c>
      <c r="C1715" s="11" t="str">
        <f t="shared" si="139"/>
        <v/>
      </c>
      <c r="D1715" s="11" t="str">
        <f t="shared" si="140"/>
        <v/>
      </c>
      <c r="E1715" s="11" t="str">
        <f t="shared" si="137"/>
        <v/>
      </c>
      <c r="F1715" s="11" t="str">
        <f t="shared" si="138"/>
        <v/>
      </c>
      <c r="G1715" s="10" t="str">
        <v/>
      </c>
      <c r="H1715" s="11" t="str">
        <v/>
      </c>
      <c r="I1715" s="11" t="str">
        <v/>
      </c>
    </row>
    <row r="1716" spans="2:9">
      <c r="B1716" s="11" t="str">
        <f t="shared" si="136"/>
        <v/>
      </c>
      <c r="C1716" s="11" t="str">
        <f t="shared" si="139"/>
        <v/>
      </c>
      <c r="D1716" s="11" t="str">
        <f t="shared" si="140"/>
        <v/>
      </c>
      <c r="E1716" s="11" t="str">
        <f t="shared" si="137"/>
        <v/>
      </c>
      <c r="F1716" s="11" t="str">
        <f t="shared" si="138"/>
        <v/>
      </c>
      <c r="G1716" s="10" t="str">
        <v/>
      </c>
      <c r="H1716" s="11" t="str">
        <v/>
      </c>
      <c r="I1716" s="11" t="str">
        <v/>
      </c>
    </row>
    <row r="1717" spans="2:9">
      <c r="B1717" s="11" t="str">
        <f t="shared" si="136"/>
        <v/>
      </c>
      <c r="C1717" s="11" t="str">
        <f t="shared" si="139"/>
        <v/>
      </c>
      <c r="D1717" s="11" t="str">
        <f t="shared" si="140"/>
        <v/>
      </c>
      <c r="E1717" s="11" t="str">
        <f t="shared" si="137"/>
        <v/>
      </c>
      <c r="F1717" s="11" t="str">
        <f t="shared" si="138"/>
        <v/>
      </c>
      <c r="G1717" s="10" t="str">
        <v/>
      </c>
      <c r="H1717" s="11" t="str">
        <v/>
      </c>
      <c r="I1717" s="11" t="str">
        <v/>
      </c>
    </row>
    <row r="1718" spans="2:9">
      <c r="B1718" s="11" t="str">
        <f t="shared" si="136"/>
        <v/>
      </c>
      <c r="C1718" s="11" t="str">
        <f t="shared" si="139"/>
        <v/>
      </c>
      <c r="D1718" s="11" t="str">
        <f t="shared" si="140"/>
        <v/>
      </c>
      <c r="E1718" s="11" t="str">
        <f t="shared" si="137"/>
        <v/>
      </c>
      <c r="F1718" s="11" t="str">
        <f t="shared" si="138"/>
        <v/>
      </c>
      <c r="G1718" s="10" t="str">
        <v/>
      </c>
      <c r="H1718" s="11" t="str">
        <v/>
      </c>
      <c r="I1718" s="11" t="str">
        <v/>
      </c>
    </row>
    <row r="1719" spans="2:9">
      <c r="B1719" s="11" t="str">
        <f t="shared" si="136"/>
        <v/>
      </c>
      <c r="C1719" s="11" t="str">
        <f t="shared" si="139"/>
        <v/>
      </c>
      <c r="D1719" s="11" t="str">
        <f t="shared" si="140"/>
        <v/>
      </c>
      <c r="E1719" s="11" t="str">
        <f t="shared" si="137"/>
        <v/>
      </c>
      <c r="F1719" s="11" t="str">
        <f t="shared" si="138"/>
        <v/>
      </c>
      <c r="G1719" s="10" t="str">
        <v/>
      </c>
      <c r="H1719" s="11" t="str">
        <v/>
      </c>
      <c r="I1719" s="11" t="str">
        <v/>
      </c>
    </row>
    <row r="1720" spans="2:9">
      <c r="B1720" s="11" t="str">
        <f t="shared" si="136"/>
        <v/>
      </c>
      <c r="C1720" s="11" t="str">
        <f t="shared" si="139"/>
        <v/>
      </c>
      <c r="D1720" s="11" t="str">
        <f t="shared" si="140"/>
        <v/>
      </c>
      <c r="E1720" s="11" t="str">
        <f t="shared" si="137"/>
        <v/>
      </c>
      <c r="F1720" s="11" t="str">
        <f t="shared" si="138"/>
        <v/>
      </c>
      <c r="G1720" s="10" t="str">
        <v/>
      </c>
      <c r="H1720" s="11" t="str">
        <v/>
      </c>
      <c r="I1720" s="11" t="str">
        <v/>
      </c>
    </row>
    <row r="1721" spans="2:9">
      <c r="B1721" s="11" t="str">
        <f t="shared" si="136"/>
        <v/>
      </c>
      <c r="C1721" s="11" t="str">
        <f t="shared" si="139"/>
        <v/>
      </c>
      <c r="D1721" s="11" t="str">
        <f t="shared" si="140"/>
        <v/>
      </c>
      <c r="E1721" s="11" t="str">
        <f t="shared" si="137"/>
        <v/>
      </c>
      <c r="F1721" s="11" t="str">
        <f t="shared" si="138"/>
        <v/>
      </c>
      <c r="G1721" s="10" t="str">
        <v/>
      </c>
      <c r="H1721" s="11" t="str">
        <v/>
      </c>
      <c r="I1721" s="11" t="str">
        <v/>
      </c>
    </row>
    <row r="1722" spans="2:9">
      <c r="B1722" s="11" t="str">
        <f t="shared" si="136"/>
        <v/>
      </c>
      <c r="C1722" s="11" t="str">
        <f t="shared" si="139"/>
        <v/>
      </c>
      <c r="D1722" s="11" t="str">
        <f t="shared" si="140"/>
        <v/>
      </c>
      <c r="E1722" s="11" t="str">
        <f t="shared" si="137"/>
        <v/>
      </c>
      <c r="F1722" s="11" t="str">
        <f t="shared" si="138"/>
        <v/>
      </c>
      <c r="G1722" s="10" t="str">
        <v/>
      </c>
      <c r="H1722" s="11" t="str">
        <v/>
      </c>
      <c r="I1722" s="11" t="str">
        <v/>
      </c>
    </row>
    <row r="1723" spans="2:9">
      <c r="B1723" s="11" t="str">
        <f t="shared" si="136"/>
        <v/>
      </c>
      <c r="C1723" s="11" t="str">
        <f t="shared" si="139"/>
        <v/>
      </c>
      <c r="D1723" s="11" t="str">
        <f t="shared" si="140"/>
        <v/>
      </c>
      <c r="E1723" s="11" t="str">
        <f t="shared" si="137"/>
        <v/>
      </c>
      <c r="F1723" s="11" t="str">
        <f t="shared" si="138"/>
        <v/>
      </c>
      <c r="G1723" s="10" t="str">
        <v/>
      </c>
      <c r="H1723" s="11" t="str">
        <v/>
      </c>
      <c r="I1723" s="11" t="str">
        <v/>
      </c>
    </row>
    <row r="1724" spans="2:9">
      <c r="B1724" s="11" t="str">
        <f t="shared" si="136"/>
        <v/>
      </c>
      <c r="C1724" s="11" t="str">
        <f t="shared" si="139"/>
        <v/>
      </c>
      <c r="D1724" s="11" t="str">
        <f t="shared" si="140"/>
        <v/>
      </c>
      <c r="E1724" s="11" t="str">
        <f t="shared" si="137"/>
        <v/>
      </c>
      <c r="F1724" s="11" t="str">
        <f t="shared" si="138"/>
        <v/>
      </c>
      <c r="G1724" s="10" t="str">
        <v/>
      </c>
      <c r="H1724" s="11" t="str">
        <v/>
      </c>
      <c r="I1724" s="11" t="str">
        <v/>
      </c>
    </row>
    <row r="1725" spans="2:9">
      <c r="B1725" s="11" t="str">
        <f t="shared" si="136"/>
        <v/>
      </c>
      <c r="C1725" s="11" t="str">
        <f t="shared" si="139"/>
        <v/>
      </c>
      <c r="D1725" s="11" t="str">
        <f t="shared" si="140"/>
        <v/>
      </c>
      <c r="E1725" s="11" t="str">
        <f t="shared" si="137"/>
        <v/>
      </c>
      <c r="F1725" s="11" t="str">
        <f t="shared" si="138"/>
        <v/>
      </c>
      <c r="G1725" s="10" t="str">
        <v/>
      </c>
      <c r="H1725" s="11" t="str">
        <v/>
      </c>
      <c r="I1725" s="11" t="str">
        <v/>
      </c>
    </row>
    <row r="1726" spans="2:9">
      <c r="B1726" s="11" t="str">
        <f t="shared" si="136"/>
        <v/>
      </c>
      <c r="C1726" s="11" t="str">
        <f t="shared" si="139"/>
        <v/>
      </c>
      <c r="D1726" s="11" t="str">
        <f t="shared" si="140"/>
        <v/>
      </c>
      <c r="E1726" s="11" t="str">
        <f t="shared" si="137"/>
        <v/>
      </c>
      <c r="F1726" s="11" t="str">
        <f t="shared" si="138"/>
        <v/>
      </c>
      <c r="G1726" s="10" t="str">
        <v/>
      </c>
      <c r="H1726" s="11" t="str">
        <v/>
      </c>
      <c r="I1726" s="11" t="str">
        <v/>
      </c>
    </row>
    <row r="1727" spans="2:9">
      <c r="B1727" s="11" t="str">
        <f t="shared" si="136"/>
        <v/>
      </c>
      <c r="C1727" s="11" t="str">
        <f t="shared" si="139"/>
        <v/>
      </c>
      <c r="D1727" s="11" t="str">
        <f t="shared" si="140"/>
        <v/>
      </c>
      <c r="E1727" s="11" t="str">
        <f t="shared" si="137"/>
        <v/>
      </c>
      <c r="F1727" s="11" t="str">
        <f t="shared" si="138"/>
        <v/>
      </c>
      <c r="G1727" s="10" t="str">
        <v/>
      </c>
      <c r="H1727" s="11" t="str">
        <v/>
      </c>
      <c r="I1727" s="11" t="str">
        <v/>
      </c>
    </row>
    <row r="1728" spans="2:9">
      <c r="B1728" s="11" t="str">
        <f t="shared" si="136"/>
        <v/>
      </c>
      <c r="C1728" s="11" t="str">
        <f t="shared" si="139"/>
        <v/>
      </c>
      <c r="D1728" s="11" t="str">
        <f t="shared" si="140"/>
        <v/>
      </c>
      <c r="E1728" s="11" t="str">
        <f t="shared" si="137"/>
        <v/>
      </c>
      <c r="F1728" s="11" t="str">
        <f t="shared" si="138"/>
        <v/>
      </c>
      <c r="G1728" s="10" t="str">
        <v/>
      </c>
      <c r="H1728" s="11" t="str">
        <v/>
      </c>
      <c r="I1728" s="11" t="str">
        <v/>
      </c>
    </row>
    <row r="1729" spans="2:9">
      <c r="B1729" s="11" t="str">
        <f t="shared" ref="B1729:B1792" si="141">IFERROR(IF(FIND(" ",A1729)=6,IF(IFERROR(FIND(" PB",A1729),"")&lt;&gt;"","артикул",IF(IFERROR(FIND(" CRN",A1729),"")&lt;&gt;"","артикул","")),""),"")</f>
        <v/>
      </c>
      <c r="C1729" s="11" t="str">
        <f t="shared" si="139"/>
        <v/>
      </c>
      <c r="D1729" s="11" t="str">
        <f t="shared" si="140"/>
        <v/>
      </c>
      <c r="E1729" s="11" t="str">
        <f t="shared" si="137"/>
        <v/>
      </c>
      <c r="F1729" s="11" t="str">
        <f t="shared" si="138"/>
        <v/>
      </c>
      <c r="G1729" s="10" t="str">
        <v/>
      </c>
      <c r="H1729" s="11" t="str">
        <v/>
      </c>
      <c r="I1729" s="11" t="str">
        <v/>
      </c>
    </row>
    <row r="1730" spans="2:9">
      <c r="B1730" s="11" t="str">
        <f t="shared" si="141"/>
        <v/>
      </c>
      <c r="C1730" s="11" t="str">
        <f t="shared" si="139"/>
        <v/>
      </c>
      <c r="D1730" s="11" t="str">
        <f t="shared" si="140"/>
        <v/>
      </c>
      <c r="E1730" s="11" t="str">
        <f t="shared" ref="E1730:E1793" si="142" xml:space="preserve">
IF(B1730="Артикул",
IF(
AND(RIGHT(A1731,1)="%",
RIGHT(A1732,1)="%",
RIGHT(A1733,1)="%",
RIGHT(A1734,1)="%"),MID(A1735,FIND(" ",A1735),50),
IF(
AND(RIGHT(A1731,1)="%",
RIGHT(A1732,1)="%",
RIGHT(A1733,1)="%"),MID(A1734,FIND(" ",A1734),50),
IF(
AND(RIGHT(A1731,1)="%",
RIGHT(A1732,1)="%"),
MID(A1733,FIND(" ",A1733),50),
IF(
RIGHT(A1731,1)="%",
MID(A1732,FIND(" ",A1732),50),"")))),"")</f>
        <v/>
      </c>
      <c r="F1730" s="11" t="str">
        <f t="shared" ref="F1730:F1793" si="143">IFERROR(
IF(
AND(LEFT(A1730,8)="Discount",FIND("%",A1730)&gt;0),
MID(A1730,
FIND(" ",A1730),
FIND("%",A1730)-FIND(" ",A1730))
*-1,""),"")</f>
        <v/>
      </c>
      <c r="G1730" s="10" t="str">
        <v/>
      </c>
      <c r="H1730" s="11" t="str">
        <v/>
      </c>
      <c r="I1730" s="11" t="str">
        <v/>
      </c>
    </row>
    <row r="1731" spans="2:9">
      <c r="B1731" s="11" t="str">
        <f t="shared" si="141"/>
        <v/>
      </c>
      <c r="C1731" s="11" t="str">
        <f t="shared" si="139"/>
        <v/>
      </c>
      <c r="D1731" s="11" t="str">
        <f t="shared" si="140"/>
        <v/>
      </c>
      <c r="E1731" s="11" t="str">
        <f t="shared" si="142"/>
        <v/>
      </c>
      <c r="F1731" s="11" t="str">
        <f t="shared" si="143"/>
        <v/>
      </c>
      <c r="G1731" s="10" t="str">
        <v/>
      </c>
      <c r="H1731" s="11" t="str">
        <v/>
      </c>
      <c r="I1731" s="11" t="str">
        <v/>
      </c>
    </row>
    <row r="1732" spans="2:9">
      <c r="B1732" s="11" t="str">
        <f t="shared" si="141"/>
        <v/>
      </c>
      <c r="C1732" s="11" t="str">
        <f t="shared" si="139"/>
        <v/>
      </c>
      <c r="D1732" s="11" t="str">
        <f t="shared" si="140"/>
        <v/>
      </c>
      <c r="E1732" s="11" t="str">
        <f t="shared" si="142"/>
        <v/>
      </c>
      <c r="F1732" s="11" t="str">
        <f t="shared" si="143"/>
        <v/>
      </c>
      <c r="G1732" s="10" t="str">
        <v/>
      </c>
      <c r="H1732" s="11" t="str">
        <v/>
      </c>
      <c r="I1732" s="11" t="str">
        <v/>
      </c>
    </row>
    <row r="1733" spans="2:9">
      <c r="B1733" s="11" t="str">
        <f t="shared" si="141"/>
        <v/>
      </c>
      <c r="C1733" s="11" t="str">
        <f t="shared" si="139"/>
        <v/>
      </c>
      <c r="D1733" s="11" t="str">
        <f t="shared" si="140"/>
        <v/>
      </c>
      <c r="E1733" s="11" t="str">
        <f t="shared" si="142"/>
        <v/>
      </c>
      <c r="F1733" s="11" t="str">
        <f t="shared" si="143"/>
        <v/>
      </c>
      <c r="G1733" s="10" t="str">
        <v/>
      </c>
      <c r="H1733" s="11" t="str">
        <v/>
      </c>
      <c r="I1733" s="11" t="str">
        <v/>
      </c>
    </row>
    <row r="1734" spans="2:9">
      <c r="B1734" s="11" t="str">
        <f t="shared" si="141"/>
        <v/>
      </c>
      <c r="C1734" s="11" t="str">
        <f t="shared" si="139"/>
        <v/>
      </c>
      <c r="D1734" s="11" t="str">
        <f t="shared" si="140"/>
        <v/>
      </c>
      <c r="E1734" s="11" t="str">
        <f t="shared" si="142"/>
        <v/>
      </c>
      <c r="F1734" s="11" t="str">
        <f t="shared" si="143"/>
        <v/>
      </c>
      <c r="G1734" s="10" t="str">
        <v/>
      </c>
      <c r="H1734" s="11" t="str">
        <v/>
      </c>
      <c r="I1734" s="11" t="str">
        <v/>
      </c>
    </row>
    <row r="1735" spans="2:9">
      <c r="B1735" s="11" t="str">
        <f t="shared" si="141"/>
        <v/>
      </c>
      <c r="C1735" s="11" t="str">
        <f t="shared" si="139"/>
        <v/>
      </c>
      <c r="D1735" s="11" t="str">
        <f t="shared" si="140"/>
        <v/>
      </c>
      <c r="E1735" s="11" t="str">
        <f t="shared" si="142"/>
        <v/>
      </c>
      <c r="F1735" s="11" t="str">
        <f t="shared" si="143"/>
        <v/>
      </c>
      <c r="G1735" s="10" t="str">
        <v/>
      </c>
      <c r="H1735" s="11" t="str">
        <v/>
      </c>
      <c r="I1735" s="11" t="str">
        <v/>
      </c>
    </row>
    <row r="1736" spans="2:9">
      <c r="B1736" s="11" t="str">
        <f t="shared" si="141"/>
        <v/>
      </c>
      <c r="C1736" s="11" t="str">
        <f t="shared" si="139"/>
        <v/>
      </c>
      <c r="D1736" s="11" t="str">
        <f t="shared" si="140"/>
        <v/>
      </c>
      <c r="E1736" s="11" t="str">
        <f t="shared" si="142"/>
        <v/>
      </c>
      <c r="F1736" s="11" t="str">
        <f t="shared" si="143"/>
        <v/>
      </c>
      <c r="G1736" s="10" t="str">
        <v/>
      </c>
      <c r="H1736" s="11" t="str">
        <v/>
      </c>
      <c r="I1736" s="11" t="str">
        <v/>
      </c>
    </row>
    <row r="1737" spans="2:9">
      <c r="B1737" s="11" t="str">
        <f t="shared" si="141"/>
        <v/>
      </c>
      <c r="C1737" s="11" t="str">
        <f t="shared" si="139"/>
        <v/>
      </c>
      <c r="D1737" s="11" t="str">
        <f t="shared" si="140"/>
        <v/>
      </c>
      <c r="E1737" s="11" t="str">
        <f t="shared" si="142"/>
        <v/>
      </c>
      <c r="F1737" s="11" t="str">
        <f t="shared" si="143"/>
        <v/>
      </c>
      <c r="G1737" s="10" t="str">
        <v/>
      </c>
      <c r="H1737" s="11" t="str">
        <v/>
      </c>
      <c r="I1737" s="11" t="str">
        <v/>
      </c>
    </row>
    <row r="1738" spans="2:9">
      <c r="B1738" s="11" t="str">
        <f t="shared" si="141"/>
        <v/>
      </c>
      <c r="C1738" s="11" t="str">
        <f t="shared" si="139"/>
        <v/>
      </c>
      <c r="D1738" s="11" t="str">
        <f t="shared" si="140"/>
        <v/>
      </c>
      <c r="E1738" s="11" t="str">
        <f t="shared" si="142"/>
        <v/>
      </c>
      <c r="F1738" s="11" t="str">
        <f t="shared" si="143"/>
        <v/>
      </c>
      <c r="G1738" s="10" t="str">
        <v/>
      </c>
      <c r="H1738" s="11" t="str">
        <v/>
      </c>
      <c r="I1738" s="11" t="str">
        <v/>
      </c>
    </row>
    <row r="1739" spans="2:9">
      <c r="B1739" s="11" t="str">
        <f t="shared" si="141"/>
        <v/>
      </c>
      <c r="C1739" s="11" t="str">
        <f t="shared" si="139"/>
        <v/>
      </c>
      <c r="D1739" s="11" t="str">
        <f t="shared" si="140"/>
        <v/>
      </c>
      <c r="E1739" s="11" t="str">
        <f t="shared" si="142"/>
        <v/>
      </c>
      <c r="F1739" s="11" t="str">
        <f t="shared" si="143"/>
        <v/>
      </c>
      <c r="G1739" s="10" t="str">
        <v/>
      </c>
      <c r="H1739" s="11" t="str">
        <v/>
      </c>
      <c r="I1739" s="11" t="str">
        <v/>
      </c>
    </row>
    <row r="1740" spans="2:9">
      <c r="B1740" s="11" t="str">
        <f t="shared" si="141"/>
        <v/>
      </c>
      <c r="C1740" s="11" t="str">
        <f t="shared" si="139"/>
        <v/>
      </c>
      <c r="D1740" s="11" t="str">
        <f t="shared" si="140"/>
        <v/>
      </c>
      <c r="E1740" s="11" t="str">
        <f t="shared" si="142"/>
        <v/>
      </c>
      <c r="F1740" s="11" t="str">
        <f t="shared" si="143"/>
        <v/>
      </c>
      <c r="G1740" s="10" t="str">
        <v/>
      </c>
      <c r="H1740" s="11" t="str">
        <v/>
      </c>
      <c r="I1740" s="11" t="str">
        <v/>
      </c>
    </row>
    <row r="1741" spans="2:9">
      <c r="B1741" s="11" t="str">
        <f t="shared" si="141"/>
        <v/>
      </c>
      <c r="C1741" s="11" t="str">
        <f t="shared" ref="C1741:C1804" si="144">IF(B1741="артикул",A1741,"")</f>
        <v/>
      </c>
      <c r="D1741" s="11" t="str">
        <f t="shared" ref="D1741:D1804" si="145">IF(B1741="артикул",A1742,"")</f>
        <v/>
      </c>
      <c r="E1741" s="11" t="str">
        <f t="shared" si="142"/>
        <v/>
      </c>
      <c r="F1741" s="11" t="str">
        <f t="shared" si="143"/>
        <v/>
      </c>
      <c r="G1741" s="10" t="str">
        <v/>
      </c>
      <c r="H1741" s="11" t="str">
        <v/>
      </c>
      <c r="I1741" s="11" t="str">
        <v/>
      </c>
    </row>
    <row r="1742" spans="2:9">
      <c r="B1742" s="11" t="str">
        <f t="shared" si="141"/>
        <v/>
      </c>
      <c r="C1742" s="11" t="str">
        <f t="shared" si="144"/>
        <v/>
      </c>
      <c r="D1742" s="11" t="str">
        <f t="shared" si="145"/>
        <v/>
      </c>
      <c r="E1742" s="11" t="str">
        <f t="shared" si="142"/>
        <v/>
      </c>
      <c r="F1742" s="11" t="str">
        <f t="shared" si="143"/>
        <v/>
      </c>
      <c r="G1742" s="10" t="str">
        <v/>
      </c>
      <c r="H1742" s="11" t="str">
        <v/>
      </c>
      <c r="I1742" s="11" t="str">
        <v/>
      </c>
    </row>
    <row r="1743" spans="2:9">
      <c r="B1743" s="11" t="str">
        <f t="shared" si="141"/>
        <v/>
      </c>
      <c r="C1743" s="11" t="str">
        <f t="shared" si="144"/>
        <v/>
      </c>
      <c r="D1743" s="11" t="str">
        <f t="shared" si="145"/>
        <v/>
      </c>
      <c r="E1743" s="11" t="str">
        <f t="shared" si="142"/>
        <v/>
      </c>
      <c r="F1743" s="11" t="str">
        <f t="shared" si="143"/>
        <v/>
      </c>
      <c r="G1743" s="10" t="str">
        <v/>
      </c>
      <c r="H1743" s="11" t="str">
        <v/>
      </c>
      <c r="I1743" s="11" t="str">
        <v/>
      </c>
    </row>
    <row r="1744" spans="2:9">
      <c r="B1744" s="11" t="str">
        <f t="shared" si="141"/>
        <v/>
      </c>
      <c r="C1744" s="11" t="str">
        <f t="shared" si="144"/>
        <v/>
      </c>
      <c r="D1744" s="11" t="str">
        <f t="shared" si="145"/>
        <v/>
      </c>
      <c r="E1744" s="11" t="str">
        <f t="shared" si="142"/>
        <v/>
      </c>
      <c r="F1744" s="11" t="str">
        <f t="shared" si="143"/>
        <v/>
      </c>
      <c r="G1744" s="10" t="str">
        <v/>
      </c>
      <c r="H1744" s="11" t="str">
        <v/>
      </c>
      <c r="I1744" s="11" t="str">
        <v/>
      </c>
    </row>
    <row r="1745" spans="2:9">
      <c r="B1745" s="11" t="str">
        <f t="shared" si="141"/>
        <v/>
      </c>
      <c r="C1745" s="11" t="str">
        <f t="shared" si="144"/>
        <v/>
      </c>
      <c r="D1745" s="11" t="str">
        <f t="shared" si="145"/>
        <v/>
      </c>
      <c r="E1745" s="11" t="str">
        <f t="shared" si="142"/>
        <v/>
      </c>
      <c r="F1745" s="11" t="str">
        <f t="shared" si="143"/>
        <v/>
      </c>
      <c r="G1745" s="10" t="str">
        <v/>
      </c>
      <c r="H1745" s="11" t="str">
        <v/>
      </c>
      <c r="I1745" s="11" t="str">
        <v/>
      </c>
    </row>
    <row r="1746" spans="2:9">
      <c r="B1746" s="11" t="str">
        <f t="shared" si="141"/>
        <v/>
      </c>
      <c r="C1746" s="11" t="str">
        <f t="shared" si="144"/>
        <v/>
      </c>
      <c r="D1746" s="11" t="str">
        <f t="shared" si="145"/>
        <v/>
      </c>
      <c r="E1746" s="11" t="str">
        <f t="shared" si="142"/>
        <v/>
      </c>
      <c r="F1746" s="11" t="str">
        <f t="shared" si="143"/>
        <v/>
      </c>
      <c r="G1746" s="10" t="str">
        <v/>
      </c>
      <c r="H1746" s="11" t="str">
        <v/>
      </c>
      <c r="I1746" s="11" t="str">
        <v/>
      </c>
    </row>
    <row r="1747" spans="2:9">
      <c r="B1747" s="11" t="str">
        <f t="shared" si="141"/>
        <v/>
      </c>
      <c r="C1747" s="11" t="str">
        <f t="shared" si="144"/>
        <v/>
      </c>
      <c r="D1747" s="11" t="str">
        <f t="shared" si="145"/>
        <v/>
      </c>
      <c r="E1747" s="11" t="str">
        <f t="shared" si="142"/>
        <v/>
      </c>
      <c r="F1747" s="11" t="str">
        <f t="shared" si="143"/>
        <v/>
      </c>
      <c r="G1747" s="10" t="str">
        <v/>
      </c>
      <c r="H1747" s="11" t="str">
        <v/>
      </c>
      <c r="I1747" s="11" t="str">
        <v/>
      </c>
    </row>
    <row r="1748" spans="2:9">
      <c r="B1748" s="11" t="str">
        <f t="shared" si="141"/>
        <v/>
      </c>
      <c r="C1748" s="11" t="str">
        <f t="shared" si="144"/>
        <v/>
      </c>
      <c r="D1748" s="11" t="str">
        <f t="shared" si="145"/>
        <v/>
      </c>
      <c r="E1748" s="11" t="str">
        <f t="shared" si="142"/>
        <v/>
      </c>
      <c r="F1748" s="11" t="str">
        <f t="shared" si="143"/>
        <v/>
      </c>
      <c r="G1748" s="10" t="str">
        <v/>
      </c>
      <c r="H1748" s="11" t="str">
        <v/>
      </c>
      <c r="I1748" s="11" t="str">
        <v/>
      </c>
    </row>
    <row r="1749" spans="2:9">
      <c r="B1749" s="11" t="str">
        <f t="shared" si="141"/>
        <v/>
      </c>
      <c r="C1749" s="11" t="str">
        <f t="shared" si="144"/>
        <v/>
      </c>
      <c r="D1749" s="11" t="str">
        <f t="shared" si="145"/>
        <v/>
      </c>
      <c r="E1749" s="11" t="str">
        <f t="shared" si="142"/>
        <v/>
      </c>
      <c r="F1749" s="11" t="str">
        <f t="shared" si="143"/>
        <v/>
      </c>
      <c r="G1749" s="10" t="str">
        <v/>
      </c>
      <c r="H1749" s="11" t="str">
        <v/>
      </c>
      <c r="I1749" s="11" t="str">
        <v/>
      </c>
    </row>
    <row r="1750" spans="2:9">
      <c r="B1750" s="11" t="str">
        <f t="shared" si="141"/>
        <v/>
      </c>
      <c r="C1750" s="11" t="str">
        <f t="shared" si="144"/>
        <v/>
      </c>
      <c r="D1750" s="11" t="str">
        <f t="shared" si="145"/>
        <v/>
      </c>
      <c r="E1750" s="11" t="str">
        <f t="shared" si="142"/>
        <v/>
      </c>
      <c r="F1750" s="11" t="str">
        <f t="shared" si="143"/>
        <v/>
      </c>
      <c r="G1750" s="10" t="str">
        <v/>
      </c>
      <c r="H1750" s="11" t="str">
        <v/>
      </c>
      <c r="I1750" s="11" t="str">
        <v/>
      </c>
    </row>
    <row r="1751" spans="2:9">
      <c r="B1751" s="11" t="str">
        <f t="shared" si="141"/>
        <v/>
      </c>
      <c r="C1751" s="11" t="str">
        <f t="shared" si="144"/>
        <v/>
      </c>
      <c r="D1751" s="11" t="str">
        <f t="shared" si="145"/>
        <v/>
      </c>
      <c r="E1751" s="11" t="str">
        <f t="shared" si="142"/>
        <v/>
      </c>
      <c r="F1751" s="11" t="str">
        <f t="shared" si="143"/>
        <v/>
      </c>
      <c r="G1751" s="10" t="str">
        <v/>
      </c>
      <c r="H1751" s="11" t="str">
        <v/>
      </c>
      <c r="I1751" s="11" t="str">
        <v/>
      </c>
    </row>
    <row r="1752" spans="2:9">
      <c r="B1752" s="11" t="str">
        <f t="shared" si="141"/>
        <v/>
      </c>
      <c r="C1752" s="11" t="str">
        <f t="shared" si="144"/>
        <v/>
      </c>
      <c r="D1752" s="11" t="str">
        <f t="shared" si="145"/>
        <v/>
      </c>
      <c r="E1752" s="11" t="str">
        <f t="shared" si="142"/>
        <v/>
      </c>
      <c r="F1752" s="11" t="str">
        <f t="shared" si="143"/>
        <v/>
      </c>
      <c r="G1752" s="10" t="str">
        <v/>
      </c>
      <c r="H1752" s="11" t="str">
        <v/>
      </c>
      <c r="I1752" s="11" t="str">
        <v/>
      </c>
    </row>
    <row r="1753" spans="2:9">
      <c r="B1753" s="11" t="str">
        <f t="shared" si="141"/>
        <v/>
      </c>
      <c r="C1753" s="11" t="str">
        <f t="shared" si="144"/>
        <v/>
      </c>
      <c r="D1753" s="11" t="str">
        <f t="shared" si="145"/>
        <v/>
      </c>
      <c r="E1753" s="11" t="str">
        <f t="shared" si="142"/>
        <v/>
      </c>
      <c r="F1753" s="11" t="str">
        <f t="shared" si="143"/>
        <v/>
      </c>
      <c r="G1753" s="10" t="str">
        <v/>
      </c>
      <c r="H1753" s="11" t="str">
        <v/>
      </c>
      <c r="I1753" s="11" t="str">
        <v/>
      </c>
    </row>
    <row r="1754" spans="2:9">
      <c r="B1754" s="11" t="str">
        <f t="shared" si="141"/>
        <v/>
      </c>
      <c r="C1754" s="11" t="str">
        <f t="shared" si="144"/>
        <v/>
      </c>
      <c r="D1754" s="11" t="str">
        <f t="shared" si="145"/>
        <v/>
      </c>
      <c r="E1754" s="11" t="str">
        <f t="shared" si="142"/>
        <v/>
      </c>
      <c r="F1754" s="11" t="str">
        <f t="shared" si="143"/>
        <v/>
      </c>
      <c r="G1754" s="10" t="str">
        <v/>
      </c>
      <c r="H1754" s="11" t="str">
        <v/>
      </c>
      <c r="I1754" s="11" t="str">
        <v/>
      </c>
    </row>
    <row r="1755" spans="2:9">
      <c r="B1755" s="11" t="str">
        <f t="shared" si="141"/>
        <v/>
      </c>
      <c r="C1755" s="11" t="str">
        <f t="shared" si="144"/>
        <v/>
      </c>
      <c r="D1755" s="11" t="str">
        <f t="shared" si="145"/>
        <v/>
      </c>
      <c r="E1755" s="11" t="str">
        <f t="shared" si="142"/>
        <v/>
      </c>
      <c r="F1755" s="11" t="str">
        <f t="shared" si="143"/>
        <v/>
      </c>
      <c r="G1755" s="10" t="str">
        <v/>
      </c>
      <c r="H1755" s="11" t="str">
        <v/>
      </c>
      <c r="I1755" s="11" t="str">
        <v/>
      </c>
    </row>
    <row r="1756" spans="2:9">
      <c r="B1756" s="11" t="str">
        <f t="shared" si="141"/>
        <v/>
      </c>
      <c r="C1756" s="11" t="str">
        <f t="shared" si="144"/>
        <v/>
      </c>
      <c r="D1756" s="11" t="str">
        <f t="shared" si="145"/>
        <v/>
      </c>
      <c r="E1756" s="11" t="str">
        <f t="shared" si="142"/>
        <v/>
      </c>
      <c r="F1756" s="11" t="str">
        <f t="shared" si="143"/>
        <v/>
      </c>
      <c r="G1756" s="10" t="str">
        <v/>
      </c>
      <c r="H1756" s="11" t="str">
        <v/>
      </c>
      <c r="I1756" s="11" t="str">
        <v/>
      </c>
    </row>
    <row r="1757" spans="2:9">
      <c r="B1757" s="11" t="str">
        <f t="shared" si="141"/>
        <v/>
      </c>
      <c r="C1757" s="11" t="str">
        <f t="shared" si="144"/>
        <v/>
      </c>
      <c r="D1757" s="11" t="str">
        <f t="shared" si="145"/>
        <v/>
      </c>
      <c r="E1757" s="11" t="str">
        <f t="shared" si="142"/>
        <v/>
      </c>
      <c r="F1757" s="11" t="str">
        <f t="shared" si="143"/>
        <v/>
      </c>
      <c r="G1757" s="10" t="str">
        <v/>
      </c>
      <c r="H1757" s="11" t="str">
        <v/>
      </c>
      <c r="I1757" s="11" t="str">
        <v/>
      </c>
    </row>
    <row r="1758" spans="2:9">
      <c r="B1758" s="11" t="str">
        <f t="shared" si="141"/>
        <v/>
      </c>
      <c r="C1758" s="11" t="str">
        <f t="shared" si="144"/>
        <v/>
      </c>
      <c r="D1758" s="11" t="str">
        <f t="shared" si="145"/>
        <v/>
      </c>
      <c r="E1758" s="11" t="str">
        <f t="shared" si="142"/>
        <v/>
      </c>
      <c r="F1758" s="11" t="str">
        <f t="shared" si="143"/>
        <v/>
      </c>
      <c r="G1758" s="10" t="str">
        <v/>
      </c>
      <c r="H1758" s="11" t="str">
        <v/>
      </c>
      <c r="I1758" s="11" t="str">
        <v/>
      </c>
    </row>
    <row r="1759" spans="2:9">
      <c r="B1759" s="11" t="str">
        <f t="shared" si="141"/>
        <v/>
      </c>
      <c r="C1759" s="11" t="str">
        <f t="shared" si="144"/>
        <v/>
      </c>
      <c r="D1759" s="11" t="str">
        <f t="shared" si="145"/>
        <v/>
      </c>
      <c r="E1759" s="11" t="str">
        <f t="shared" si="142"/>
        <v/>
      </c>
      <c r="F1759" s="11" t="str">
        <f t="shared" si="143"/>
        <v/>
      </c>
      <c r="G1759" s="10" t="str">
        <v/>
      </c>
      <c r="H1759" s="11" t="str">
        <v/>
      </c>
      <c r="I1759" s="11" t="str">
        <v/>
      </c>
    </row>
    <row r="1760" spans="2:9">
      <c r="B1760" s="11" t="str">
        <f t="shared" si="141"/>
        <v/>
      </c>
      <c r="C1760" s="11" t="str">
        <f t="shared" si="144"/>
        <v/>
      </c>
      <c r="D1760" s="11" t="str">
        <f t="shared" si="145"/>
        <v/>
      </c>
      <c r="E1760" s="11" t="str">
        <f t="shared" si="142"/>
        <v/>
      </c>
      <c r="F1760" s="11" t="str">
        <f t="shared" si="143"/>
        <v/>
      </c>
      <c r="G1760" s="10" t="str">
        <v/>
      </c>
      <c r="H1760" s="11" t="str">
        <v/>
      </c>
      <c r="I1760" s="11" t="str">
        <v/>
      </c>
    </row>
    <row r="1761" spans="2:9">
      <c r="B1761" s="11" t="str">
        <f t="shared" si="141"/>
        <v/>
      </c>
      <c r="C1761" s="11" t="str">
        <f t="shared" si="144"/>
        <v/>
      </c>
      <c r="D1761" s="11" t="str">
        <f t="shared" si="145"/>
        <v/>
      </c>
      <c r="E1761" s="11" t="str">
        <f t="shared" si="142"/>
        <v/>
      </c>
      <c r="F1761" s="11" t="str">
        <f t="shared" si="143"/>
        <v/>
      </c>
      <c r="G1761" s="10" t="str">
        <v/>
      </c>
      <c r="H1761" s="11" t="str">
        <v/>
      </c>
      <c r="I1761" s="11" t="str">
        <v/>
      </c>
    </row>
    <row r="1762" spans="2:9">
      <c r="B1762" s="11" t="str">
        <f t="shared" si="141"/>
        <v/>
      </c>
      <c r="C1762" s="11" t="str">
        <f t="shared" si="144"/>
        <v/>
      </c>
      <c r="D1762" s="11" t="str">
        <f t="shared" si="145"/>
        <v/>
      </c>
      <c r="E1762" s="11" t="str">
        <f t="shared" si="142"/>
        <v/>
      </c>
      <c r="F1762" s="11" t="str">
        <f t="shared" si="143"/>
        <v/>
      </c>
      <c r="G1762" s="10" t="str">
        <v/>
      </c>
      <c r="H1762" s="11" t="str">
        <v/>
      </c>
      <c r="I1762" s="11" t="str">
        <v/>
      </c>
    </row>
    <row r="1763" spans="2:9">
      <c r="B1763" s="11" t="str">
        <f t="shared" si="141"/>
        <v/>
      </c>
      <c r="C1763" s="11" t="str">
        <f t="shared" si="144"/>
        <v/>
      </c>
      <c r="D1763" s="11" t="str">
        <f t="shared" si="145"/>
        <v/>
      </c>
      <c r="E1763" s="11" t="str">
        <f t="shared" si="142"/>
        <v/>
      </c>
      <c r="F1763" s="11" t="str">
        <f t="shared" si="143"/>
        <v/>
      </c>
      <c r="G1763" s="10" t="str">
        <v/>
      </c>
      <c r="H1763" s="11" t="str">
        <v/>
      </c>
      <c r="I1763" s="11" t="str">
        <v/>
      </c>
    </row>
    <row r="1764" spans="2:9">
      <c r="B1764" s="11" t="str">
        <f t="shared" si="141"/>
        <v/>
      </c>
      <c r="C1764" s="11" t="str">
        <f t="shared" si="144"/>
        <v/>
      </c>
      <c r="D1764" s="11" t="str">
        <f t="shared" si="145"/>
        <v/>
      </c>
      <c r="E1764" s="11" t="str">
        <f t="shared" si="142"/>
        <v/>
      </c>
      <c r="F1764" s="11" t="str">
        <f t="shared" si="143"/>
        <v/>
      </c>
      <c r="G1764" s="10" t="str">
        <v/>
      </c>
      <c r="H1764" s="11" t="str">
        <v/>
      </c>
      <c r="I1764" s="11" t="str">
        <v/>
      </c>
    </row>
    <row r="1765" spans="2:9">
      <c r="B1765" s="11" t="str">
        <f t="shared" si="141"/>
        <v/>
      </c>
      <c r="C1765" s="11" t="str">
        <f t="shared" si="144"/>
        <v/>
      </c>
      <c r="D1765" s="11" t="str">
        <f t="shared" si="145"/>
        <v/>
      </c>
      <c r="E1765" s="11" t="str">
        <f t="shared" si="142"/>
        <v/>
      </c>
      <c r="F1765" s="11" t="str">
        <f t="shared" si="143"/>
        <v/>
      </c>
      <c r="G1765" s="10" t="str">
        <v/>
      </c>
      <c r="H1765" s="11" t="str">
        <v/>
      </c>
      <c r="I1765" s="11" t="str">
        <v/>
      </c>
    </row>
    <row r="1766" spans="2:9">
      <c r="B1766" s="11" t="str">
        <f t="shared" si="141"/>
        <v/>
      </c>
      <c r="C1766" s="11" t="str">
        <f t="shared" si="144"/>
        <v/>
      </c>
      <c r="D1766" s="11" t="str">
        <f t="shared" si="145"/>
        <v/>
      </c>
      <c r="E1766" s="11" t="str">
        <f t="shared" si="142"/>
        <v/>
      </c>
      <c r="F1766" s="11" t="str">
        <f t="shared" si="143"/>
        <v/>
      </c>
      <c r="G1766" s="10" t="str">
        <v/>
      </c>
      <c r="H1766" s="11" t="str">
        <v/>
      </c>
      <c r="I1766" s="11" t="str">
        <v/>
      </c>
    </row>
    <row r="1767" spans="2:9">
      <c r="B1767" s="11" t="str">
        <f t="shared" si="141"/>
        <v/>
      </c>
      <c r="C1767" s="11" t="str">
        <f t="shared" si="144"/>
        <v/>
      </c>
      <c r="D1767" s="11" t="str">
        <f t="shared" si="145"/>
        <v/>
      </c>
      <c r="E1767" s="11" t="str">
        <f t="shared" si="142"/>
        <v/>
      </c>
      <c r="F1767" s="11" t="str">
        <f t="shared" si="143"/>
        <v/>
      </c>
      <c r="G1767" s="10" t="str">
        <v/>
      </c>
      <c r="H1767" s="11" t="str">
        <v/>
      </c>
      <c r="I1767" s="11" t="str">
        <v/>
      </c>
    </row>
    <row r="1768" spans="2:9">
      <c r="B1768" s="11" t="str">
        <f t="shared" si="141"/>
        <v/>
      </c>
      <c r="C1768" s="11" t="str">
        <f t="shared" si="144"/>
        <v/>
      </c>
      <c r="D1768" s="11" t="str">
        <f t="shared" si="145"/>
        <v/>
      </c>
      <c r="E1768" s="11" t="str">
        <f t="shared" si="142"/>
        <v/>
      </c>
      <c r="F1768" s="11" t="str">
        <f t="shared" si="143"/>
        <v/>
      </c>
      <c r="G1768" s="10" t="str">
        <v/>
      </c>
      <c r="H1768" s="11" t="str">
        <v/>
      </c>
      <c r="I1768" s="11" t="str">
        <v/>
      </c>
    </row>
    <row r="1769" spans="2:9">
      <c r="B1769" s="11" t="str">
        <f t="shared" si="141"/>
        <v/>
      </c>
      <c r="C1769" s="11" t="str">
        <f t="shared" si="144"/>
        <v/>
      </c>
      <c r="D1769" s="11" t="str">
        <f t="shared" si="145"/>
        <v/>
      </c>
      <c r="E1769" s="11" t="str">
        <f t="shared" si="142"/>
        <v/>
      </c>
      <c r="F1769" s="11" t="str">
        <f t="shared" si="143"/>
        <v/>
      </c>
      <c r="G1769" s="10" t="str">
        <v/>
      </c>
      <c r="H1769" s="11" t="str">
        <v/>
      </c>
      <c r="I1769" s="11" t="str">
        <v/>
      </c>
    </row>
    <row r="1770" spans="2:9">
      <c r="B1770" s="11" t="str">
        <f t="shared" si="141"/>
        <v/>
      </c>
      <c r="C1770" s="11" t="str">
        <f t="shared" si="144"/>
        <v/>
      </c>
      <c r="D1770" s="11" t="str">
        <f t="shared" si="145"/>
        <v/>
      </c>
      <c r="E1770" s="11" t="str">
        <f t="shared" si="142"/>
        <v/>
      </c>
      <c r="F1770" s="11" t="str">
        <f t="shared" si="143"/>
        <v/>
      </c>
      <c r="G1770" s="10" t="str">
        <v/>
      </c>
      <c r="H1770" s="11" t="str">
        <v/>
      </c>
      <c r="I1770" s="11" t="str">
        <v/>
      </c>
    </row>
    <row r="1771" spans="2:9">
      <c r="B1771" s="11" t="str">
        <f t="shared" si="141"/>
        <v/>
      </c>
      <c r="C1771" s="11" t="str">
        <f t="shared" si="144"/>
        <v/>
      </c>
      <c r="D1771" s="11" t="str">
        <f t="shared" si="145"/>
        <v/>
      </c>
      <c r="E1771" s="11" t="str">
        <f t="shared" si="142"/>
        <v/>
      </c>
      <c r="F1771" s="11" t="str">
        <f t="shared" si="143"/>
        <v/>
      </c>
      <c r="G1771" s="10" t="str">
        <v/>
      </c>
      <c r="H1771" s="11" t="str">
        <v/>
      </c>
      <c r="I1771" s="11" t="str">
        <v/>
      </c>
    </row>
    <row r="1772" spans="2:9">
      <c r="B1772" s="11" t="str">
        <f t="shared" si="141"/>
        <v/>
      </c>
      <c r="C1772" s="11" t="str">
        <f t="shared" si="144"/>
        <v/>
      </c>
      <c r="D1772" s="11" t="str">
        <f t="shared" si="145"/>
        <v/>
      </c>
      <c r="E1772" s="11" t="str">
        <f t="shared" si="142"/>
        <v/>
      </c>
      <c r="F1772" s="11" t="str">
        <f t="shared" si="143"/>
        <v/>
      </c>
      <c r="G1772" s="10" t="str">
        <v/>
      </c>
      <c r="H1772" s="11" t="str">
        <v/>
      </c>
      <c r="I1772" s="11" t="str">
        <v/>
      </c>
    </row>
    <row r="1773" spans="2:9">
      <c r="B1773" s="11" t="str">
        <f t="shared" si="141"/>
        <v/>
      </c>
      <c r="C1773" s="11" t="str">
        <f t="shared" si="144"/>
        <v/>
      </c>
      <c r="D1773" s="11" t="str">
        <f t="shared" si="145"/>
        <v/>
      </c>
      <c r="E1773" s="11" t="str">
        <f t="shared" si="142"/>
        <v/>
      </c>
      <c r="F1773" s="11" t="str">
        <f t="shared" si="143"/>
        <v/>
      </c>
      <c r="G1773" s="10" t="str">
        <v/>
      </c>
      <c r="H1773" s="11" t="str">
        <v/>
      </c>
      <c r="I1773" s="11" t="str">
        <v/>
      </c>
    </row>
    <row r="1774" spans="2:9">
      <c r="B1774" s="11" t="str">
        <f t="shared" si="141"/>
        <v/>
      </c>
      <c r="C1774" s="11" t="str">
        <f t="shared" si="144"/>
        <v/>
      </c>
      <c r="D1774" s="11" t="str">
        <f t="shared" si="145"/>
        <v/>
      </c>
      <c r="E1774" s="11" t="str">
        <f t="shared" si="142"/>
        <v/>
      </c>
      <c r="F1774" s="11" t="str">
        <f t="shared" si="143"/>
        <v/>
      </c>
      <c r="G1774" s="10" t="str">
        <v/>
      </c>
      <c r="H1774" s="11" t="str">
        <v/>
      </c>
      <c r="I1774" s="11" t="str">
        <v/>
      </c>
    </row>
    <row r="1775" spans="2:9">
      <c r="B1775" s="11" t="str">
        <f t="shared" si="141"/>
        <v/>
      </c>
      <c r="C1775" s="11" t="str">
        <f t="shared" si="144"/>
        <v/>
      </c>
      <c r="D1775" s="11" t="str">
        <f t="shared" si="145"/>
        <v/>
      </c>
      <c r="E1775" s="11" t="str">
        <f t="shared" si="142"/>
        <v/>
      </c>
      <c r="F1775" s="11" t="str">
        <f t="shared" si="143"/>
        <v/>
      </c>
      <c r="G1775" s="10" t="str">
        <v/>
      </c>
      <c r="H1775" s="11" t="str">
        <v/>
      </c>
      <c r="I1775" s="11" t="str">
        <v/>
      </c>
    </row>
    <row r="1776" spans="2:9">
      <c r="B1776" s="11" t="str">
        <f t="shared" si="141"/>
        <v/>
      </c>
      <c r="C1776" s="11" t="str">
        <f t="shared" si="144"/>
        <v/>
      </c>
      <c r="D1776" s="11" t="str">
        <f t="shared" si="145"/>
        <v/>
      </c>
      <c r="E1776" s="11" t="str">
        <f t="shared" si="142"/>
        <v/>
      </c>
      <c r="F1776" s="11" t="str">
        <f t="shared" si="143"/>
        <v/>
      </c>
      <c r="G1776" s="10" t="str">
        <v/>
      </c>
      <c r="H1776" s="11" t="str">
        <v/>
      </c>
      <c r="I1776" s="11" t="str">
        <v/>
      </c>
    </row>
    <row r="1777" spans="2:9">
      <c r="B1777" s="11" t="str">
        <f t="shared" si="141"/>
        <v/>
      </c>
      <c r="C1777" s="11" t="str">
        <f t="shared" si="144"/>
        <v/>
      </c>
      <c r="D1777" s="11" t="str">
        <f t="shared" si="145"/>
        <v/>
      </c>
      <c r="E1777" s="11" t="str">
        <f t="shared" si="142"/>
        <v/>
      </c>
      <c r="F1777" s="11" t="str">
        <f t="shared" si="143"/>
        <v/>
      </c>
      <c r="G1777" s="10" t="str">
        <v/>
      </c>
      <c r="H1777" s="11" t="str">
        <v/>
      </c>
      <c r="I1777" s="11" t="str">
        <v/>
      </c>
    </row>
    <row r="1778" spans="2:9">
      <c r="B1778" s="11" t="str">
        <f t="shared" si="141"/>
        <v/>
      </c>
      <c r="C1778" s="11" t="str">
        <f t="shared" si="144"/>
        <v/>
      </c>
      <c r="D1778" s="11" t="str">
        <f t="shared" si="145"/>
        <v/>
      </c>
      <c r="E1778" s="11" t="str">
        <f t="shared" si="142"/>
        <v/>
      </c>
      <c r="F1778" s="11" t="str">
        <f t="shared" si="143"/>
        <v/>
      </c>
      <c r="G1778" s="10" t="str">
        <v/>
      </c>
      <c r="H1778" s="11" t="str">
        <v/>
      </c>
      <c r="I1778" s="11" t="str">
        <v/>
      </c>
    </row>
    <row r="1779" spans="2:9">
      <c r="B1779" s="11" t="str">
        <f t="shared" si="141"/>
        <v/>
      </c>
      <c r="C1779" s="11" t="str">
        <f t="shared" si="144"/>
        <v/>
      </c>
      <c r="D1779" s="11" t="str">
        <f t="shared" si="145"/>
        <v/>
      </c>
      <c r="E1779" s="11" t="str">
        <f t="shared" si="142"/>
        <v/>
      </c>
      <c r="F1779" s="11" t="str">
        <f t="shared" si="143"/>
        <v/>
      </c>
      <c r="G1779" s="10" t="str">
        <v/>
      </c>
      <c r="H1779" s="11" t="str">
        <v/>
      </c>
      <c r="I1779" s="11" t="str">
        <v/>
      </c>
    </row>
    <row r="1780" spans="2:9">
      <c r="B1780" s="11" t="str">
        <f t="shared" si="141"/>
        <v/>
      </c>
      <c r="C1780" s="11" t="str">
        <f t="shared" si="144"/>
        <v/>
      </c>
      <c r="D1780" s="11" t="str">
        <f t="shared" si="145"/>
        <v/>
      </c>
      <c r="E1780" s="11" t="str">
        <f t="shared" si="142"/>
        <v/>
      </c>
      <c r="F1780" s="11" t="str">
        <f t="shared" si="143"/>
        <v/>
      </c>
      <c r="G1780" s="10" t="str">
        <v/>
      </c>
      <c r="H1780" s="11" t="str">
        <v/>
      </c>
      <c r="I1780" s="11" t="str">
        <v/>
      </c>
    </row>
    <row r="1781" spans="2:9">
      <c r="B1781" s="11" t="str">
        <f t="shared" si="141"/>
        <v/>
      </c>
      <c r="C1781" s="11" t="str">
        <f t="shared" si="144"/>
        <v/>
      </c>
      <c r="D1781" s="11" t="str">
        <f t="shared" si="145"/>
        <v/>
      </c>
      <c r="E1781" s="11" t="str">
        <f t="shared" si="142"/>
        <v/>
      </c>
      <c r="F1781" s="11" t="str">
        <f t="shared" si="143"/>
        <v/>
      </c>
      <c r="G1781" s="10" t="str">
        <v/>
      </c>
      <c r="H1781" s="11" t="str">
        <v/>
      </c>
      <c r="I1781" s="11" t="str">
        <v/>
      </c>
    </row>
    <row r="1782" spans="2:9">
      <c r="B1782" s="11" t="str">
        <f t="shared" si="141"/>
        <v/>
      </c>
      <c r="C1782" s="11" t="str">
        <f t="shared" si="144"/>
        <v/>
      </c>
      <c r="D1782" s="11" t="str">
        <f t="shared" si="145"/>
        <v/>
      </c>
      <c r="E1782" s="11" t="str">
        <f t="shared" si="142"/>
        <v/>
      </c>
      <c r="F1782" s="11" t="str">
        <f t="shared" si="143"/>
        <v/>
      </c>
      <c r="G1782" s="10" t="str">
        <v/>
      </c>
      <c r="H1782" s="11" t="str">
        <v/>
      </c>
      <c r="I1782" s="11" t="str">
        <v/>
      </c>
    </row>
    <row r="1783" spans="2:9">
      <c r="B1783" s="11" t="str">
        <f t="shared" si="141"/>
        <v/>
      </c>
      <c r="C1783" s="11" t="str">
        <f t="shared" si="144"/>
        <v/>
      </c>
      <c r="D1783" s="11" t="str">
        <f t="shared" si="145"/>
        <v/>
      </c>
      <c r="E1783" s="11" t="str">
        <f t="shared" si="142"/>
        <v/>
      </c>
      <c r="F1783" s="11" t="str">
        <f t="shared" si="143"/>
        <v/>
      </c>
      <c r="G1783" s="10" t="str">
        <v/>
      </c>
      <c r="H1783" s="11" t="str">
        <v/>
      </c>
      <c r="I1783" s="11" t="str">
        <v/>
      </c>
    </row>
    <row r="1784" spans="2:9">
      <c r="B1784" s="11" t="str">
        <f t="shared" si="141"/>
        <v/>
      </c>
      <c r="C1784" s="11" t="str">
        <f t="shared" si="144"/>
        <v/>
      </c>
      <c r="D1784" s="11" t="str">
        <f t="shared" si="145"/>
        <v/>
      </c>
      <c r="E1784" s="11" t="str">
        <f t="shared" si="142"/>
        <v/>
      </c>
      <c r="F1784" s="11" t="str">
        <f t="shared" si="143"/>
        <v/>
      </c>
      <c r="G1784" s="10" t="str">
        <v/>
      </c>
      <c r="H1784" s="11" t="str">
        <v/>
      </c>
      <c r="I1784" s="11" t="str">
        <v/>
      </c>
    </row>
    <row r="1785" spans="2:9">
      <c r="B1785" s="11" t="str">
        <f t="shared" si="141"/>
        <v/>
      </c>
      <c r="C1785" s="11" t="str">
        <f t="shared" si="144"/>
        <v/>
      </c>
      <c r="D1785" s="11" t="str">
        <f t="shared" si="145"/>
        <v/>
      </c>
      <c r="E1785" s="11" t="str">
        <f t="shared" si="142"/>
        <v/>
      </c>
      <c r="F1785" s="11" t="str">
        <f t="shared" si="143"/>
        <v/>
      </c>
      <c r="G1785" s="10" t="str">
        <v/>
      </c>
      <c r="H1785" s="11" t="str">
        <v/>
      </c>
      <c r="I1785" s="11" t="str">
        <v/>
      </c>
    </row>
    <row r="1786" spans="2:9">
      <c r="B1786" s="11" t="str">
        <f t="shared" si="141"/>
        <v/>
      </c>
      <c r="C1786" s="11" t="str">
        <f t="shared" si="144"/>
        <v/>
      </c>
      <c r="D1786" s="11" t="str">
        <f t="shared" si="145"/>
        <v/>
      </c>
      <c r="E1786" s="11" t="str">
        <f t="shared" si="142"/>
        <v/>
      </c>
      <c r="F1786" s="11" t="str">
        <f t="shared" si="143"/>
        <v/>
      </c>
      <c r="G1786" s="10" t="str">
        <v/>
      </c>
      <c r="H1786" s="11" t="str">
        <v/>
      </c>
      <c r="I1786" s="11" t="str">
        <v/>
      </c>
    </row>
    <row r="1787" spans="2:9">
      <c r="B1787" s="11" t="str">
        <f t="shared" si="141"/>
        <v/>
      </c>
      <c r="C1787" s="11" t="str">
        <f t="shared" si="144"/>
        <v/>
      </c>
      <c r="D1787" s="11" t="str">
        <f t="shared" si="145"/>
        <v/>
      </c>
      <c r="E1787" s="11" t="str">
        <f t="shared" si="142"/>
        <v/>
      </c>
      <c r="F1787" s="11" t="str">
        <f t="shared" si="143"/>
        <v/>
      </c>
      <c r="G1787" s="10" t="str">
        <v/>
      </c>
      <c r="H1787" s="11" t="str">
        <v/>
      </c>
      <c r="I1787" s="11" t="str">
        <v/>
      </c>
    </row>
    <row r="1788" spans="2:9">
      <c r="B1788" s="11" t="str">
        <f t="shared" si="141"/>
        <v/>
      </c>
      <c r="C1788" s="11" t="str">
        <f t="shared" si="144"/>
        <v/>
      </c>
      <c r="D1788" s="11" t="str">
        <f t="shared" si="145"/>
        <v/>
      </c>
      <c r="E1788" s="11" t="str">
        <f t="shared" si="142"/>
        <v/>
      </c>
      <c r="F1788" s="11" t="str">
        <f t="shared" si="143"/>
        <v/>
      </c>
      <c r="G1788" s="10" t="str">
        <v/>
      </c>
      <c r="H1788" s="11" t="str">
        <v/>
      </c>
      <c r="I1788" s="11" t="str">
        <v/>
      </c>
    </row>
    <row r="1789" spans="2:9">
      <c r="B1789" s="11" t="str">
        <f t="shared" si="141"/>
        <v/>
      </c>
      <c r="C1789" s="11" t="str">
        <f t="shared" si="144"/>
        <v/>
      </c>
      <c r="D1789" s="11" t="str">
        <f t="shared" si="145"/>
        <v/>
      </c>
      <c r="E1789" s="11" t="str">
        <f t="shared" si="142"/>
        <v/>
      </c>
      <c r="F1789" s="11" t="str">
        <f t="shared" si="143"/>
        <v/>
      </c>
      <c r="G1789" s="10" t="str">
        <v/>
      </c>
      <c r="H1789" s="11" t="str">
        <v/>
      </c>
      <c r="I1789" s="11" t="str">
        <v/>
      </c>
    </row>
    <row r="1790" spans="2:9">
      <c r="B1790" s="11" t="str">
        <f t="shared" si="141"/>
        <v/>
      </c>
      <c r="C1790" s="11" t="str">
        <f t="shared" si="144"/>
        <v/>
      </c>
      <c r="D1790" s="11" t="str">
        <f t="shared" si="145"/>
        <v/>
      </c>
      <c r="E1790" s="11" t="str">
        <f t="shared" si="142"/>
        <v/>
      </c>
      <c r="F1790" s="11" t="str">
        <f t="shared" si="143"/>
        <v/>
      </c>
      <c r="G1790" s="10" t="str">
        <v/>
      </c>
      <c r="H1790" s="11" t="str">
        <v/>
      </c>
      <c r="I1790" s="11" t="str">
        <v/>
      </c>
    </row>
    <row r="1791" spans="2:9">
      <c r="B1791" s="11" t="str">
        <f t="shared" si="141"/>
        <v/>
      </c>
      <c r="C1791" s="11" t="str">
        <f t="shared" si="144"/>
        <v/>
      </c>
      <c r="D1791" s="11" t="str">
        <f t="shared" si="145"/>
        <v/>
      </c>
      <c r="E1791" s="11" t="str">
        <f t="shared" si="142"/>
        <v/>
      </c>
      <c r="F1791" s="11" t="str">
        <f t="shared" si="143"/>
        <v/>
      </c>
      <c r="G1791" s="10" t="str">
        <v/>
      </c>
      <c r="H1791" s="11" t="str">
        <v/>
      </c>
      <c r="I1791" s="11" t="str">
        <v/>
      </c>
    </row>
    <row r="1792" spans="2:9">
      <c r="B1792" s="11" t="str">
        <f t="shared" si="141"/>
        <v/>
      </c>
      <c r="C1792" s="11" t="str">
        <f t="shared" si="144"/>
        <v/>
      </c>
      <c r="D1792" s="11" t="str">
        <f t="shared" si="145"/>
        <v/>
      </c>
      <c r="E1792" s="11" t="str">
        <f t="shared" si="142"/>
        <v/>
      </c>
      <c r="F1792" s="11" t="str">
        <f t="shared" si="143"/>
        <v/>
      </c>
      <c r="G1792" s="10" t="str">
        <v/>
      </c>
      <c r="H1792" s="11" t="str">
        <v/>
      </c>
      <c r="I1792" s="11" t="str">
        <v/>
      </c>
    </row>
    <row r="1793" spans="2:9">
      <c r="B1793" s="11" t="str">
        <f t="shared" ref="B1793:B1856" si="146">IFERROR(IF(FIND(" ",A1793)=6,IF(IFERROR(FIND(" PB",A1793),"")&lt;&gt;"","артикул",IF(IFERROR(FIND(" CRN",A1793),"")&lt;&gt;"","артикул","")),""),"")</f>
        <v/>
      </c>
      <c r="C1793" s="11" t="str">
        <f t="shared" si="144"/>
        <v/>
      </c>
      <c r="D1793" s="11" t="str">
        <f t="shared" si="145"/>
        <v/>
      </c>
      <c r="E1793" s="11" t="str">
        <f t="shared" si="142"/>
        <v/>
      </c>
      <c r="F1793" s="11" t="str">
        <f t="shared" si="143"/>
        <v/>
      </c>
      <c r="G1793" s="10" t="str">
        <v/>
      </c>
      <c r="H1793" s="11" t="str">
        <v/>
      </c>
      <c r="I1793" s="11" t="str">
        <v/>
      </c>
    </row>
    <row r="1794" spans="2:9">
      <c r="B1794" s="11" t="str">
        <f t="shared" si="146"/>
        <v/>
      </c>
      <c r="C1794" s="11" t="str">
        <f t="shared" si="144"/>
        <v/>
      </c>
      <c r="D1794" s="11" t="str">
        <f t="shared" si="145"/>
        <v/>
      </c>
      <c r="E1794" s="11" t="str">
        <f t="shared" ref="E1794:E1857" si="147" xml:space="preserve">
IF(B1794="Артикул",
IF(
AND(RIGHT(A1795,1)="%",
RIGHT(A1796,1)="%",
RIGHT(A1797,1)="%",
RIGHT(A1798,1)="%"),MID(A1799,FIND(" ",A1799),50),
IF(
AND(RIGHT(A1795,1)="%",
RIGHT(A1796,1)="%",
RIGHT(A1797,1)="%"),MID(A1798,FIND(" ",A1798),50),
IF(
AND(RIGHT(A1795,1)="%",
RIGHT(A1796,1)="%"),
MID(A1797,FIND(" ",A1797),50),
IF(
RIGHT(A1795,1)="%",
MID(A1796,FIND(" ",A1796),50),"")))),"")</f>
        <v/>
      </c>
      <c r="F1794" s="11" t="str">
        <f t="shared" ref="F1794:F1857" si="148">IFERROR(
IF(
AND(LEFT(A1794,8)="Discount",FIND("%",A1794)&gt;0),
MID(A1794,
FIND(" ",A1794),
FIND("%",A1794)-FIND(" ",A1794))
*-1,""),"")</f>
        <v/>
      </c>
      <c r="G1794" s="10" t="str">
        <v/>
      </c>
      <c r="H1794" s="11" t="str">
        <v/>
      </c>
      <c r="I1794" s="11" t="str">
        <v/>
      </c>
    </row>
    <row r="1795" spans="2:9">
      <c r="B1795" s="11" t="str">
        <f t="shared" si="146"/>
        <v/>
      </c>
      <c r="C1795" s="11" t="str">
        <f t="shared" si="144"/>
        <v/>
      </c>
      <c r="D1795" s="11" t="str">
        <f t="shared" si="145"/>
        <v/>
      </c>
      <c r="E1795" s="11" t="str">
        <f t="shared" si="147"/>
        <v/>
      </c>
      <c r="F1795" s="11" t="str">
        <f t="shared" si="148"/>
        <v/>
      </c>
      <c r="G1795" s="10" t="str">
        <v/>
      </c>
      <c r="H1795" s="11" t="str">
        <v/>
      </c>
      <c r="I1795" s="11" t="str">
        <v/>
      </c>
    </row>
    <row r="1796" spans="2:9">
      <c r="B1796" s="11" t="str">
        <f t="shared" si="146"/>
        <v/>
      </c>
      <c r="C1796" s="11" t="str">
        <f t="shared" si="144"/>
        <v/>
      </c>
      <c r="D1796" s="11" t="str">
        <f t="shared" si="145"/>
        <v/>
      </c>
      <c r="E1796" s="11" t="str">
        <f t="shared" si="147"/>
        <v/>
      </c>
      <c r="F1796" s="11" t="str">
        <f t="shared" si="148"/>
        <v/>
      </c>
      <c r="G1796" s="10" t="str">
        <v/>
      </c>
      <c r="H1796" s="11" t="str">
        <v/>
      </c>
      <c r="I1796" s="11" t="str">
        <v/>
      </c>
    </row>
    <row r="1797" spans="2:9">
      <c r="B1797" s="11" t="str">
        <f t="shared" si="146"/>
        <v/>
      </c>
      <c r="C1797" s="11" t="str">
        <f t="shared" si="144"/>
        <v/>
      </c>
      <c r="D1797" s="11" t="str">
        <f t="shared" si="145"/>
        <v/>
      </c>
      <c r="E1797" s="11" t="str">
        <f t="shared" si="147"/>
        <v/>
      </c>
      <c r="F1797" s="11" t="str">
        <f t="shared" si="148"/>
        <v/>
      </c>
      <c r="G1797" s="10" t="str">
        <v/>
      </c>
      <c r="H1797" s="11" t="str">
        <v/>
      </c>
      <c r="I1797" s="11" t="str">
        <v/>
      </c>
    </row>
    <row r="1798" spans="2:9">
      <c r="B1798" s="11" t="str">
        <f t="shared" si="146"/>
        <v/>
      </c>
      <c r="C1798" s="11" t="str">
        <f t="shared" si="144"/>
        <v/>
      </c>
      <c r="D1798" s="11" t="str">
        <f t="shared" si="145"/>
        <v/>
      </c>
      <c r="E1798" s="11" t="str">
        <f t="shared" si="147"/>
        <v/>
      </c>
      <c r="F1798" s="11" t="str">
        <f t="shared" si="148"/>
        <v/>
      </c>
      <c r="G1798" s="10" t="str">
        <v/>
      </c>
      <c r="H1798" s="11" t="str">
        <v/>
      </c>
      <c r="I1798" s="11" t="str">
        <v/>
      </c>
    </row>
    <row r="1799" spans="2:9">
      <c r="B1799" s="11" t="str">
        <f t="shared" si="146"/>
        <v/>
      </c>
      <c r="C1799" s="11" t="str">
        <f t="shared" si="144"/>
        <v/>
      </c>
      <c r="D1799" s="11" t="str">
        <f t="shared" si="145"/>
        <v/>
      </c>
      <c r="E1799" s="11" t="str">
        <f t="shared" si="147"/>
        <v/>
      </c>
      <c r="F1799" s="11" t="str">
        <f t="shared" si="148"/>
        <v/>
      </c>
      <c r="G1799" s="10" t="str">
        <v/>
      </c>
      <c r="H1799" s="11" t="str">
        <v/>
      </c>
      <c r="I1799" s="11" t="str">
        <v/>
      </c>
    </row>
    <row r="1800" spans="2:9">
      <c r="B1800" s="11" t="str">
        <f t="shared" si="146"/>
        <v/>
      </c>
      <c r="C1800" s="11" t="str">
        <f t="shared" si="144"/>
        <v/>
      </c>
      <c r="D1800" s="11" t="str">
        <f t="shared" si="145"/>
        <v/>
      </c>
      <c r="E1800" s="11" t="str">
        <f t="shared" si="147"/>
        <v/>
      </c>
      <c r="F1800" s="11" t="str">
        <f t="shared" si="148"/>
        <v/>
      </c>
      <c r="G1800" s="10" t="str">
        <v/>
      </c>
      <c r="H1800" s="11" t="str">
        <v/>
      </c>
      <c r="I1800" s="11" t="str">
        <v/>
      </c>
    </row>
    <row r="1801" spans="2:9">
      <c r="B1801" s="11" t="str">
        <f t="shared" si="146"/>
        <v/>
      </c>
      <c r="C1801" s="11" t="str">
        <f t="shared" si="144"/>
        <v/>
      </c>
      <c r="D1801" s="11" t="str">
        <f t="shared" si="145"/>
        <v/>
      </c>
      <c r="E1801" s="11" t="str">
        <f t="shared" si="147"/>
        <v/>
      </c>
      <c r="F1801" s="11" t="str">
        <f t="shared" si="148"/>
        <v/>
      </c>
      <c r="G1801" s="10" t="str">
        <v/>
      </c>
      <c r="H1801" s="11" t="str">
        <v/>
      </c>
      <c r="I1801" s="11" t="str">
        <v/>
      </c>
    </row>
    <row r="1802" spans="2:9">
      <c r="B1802" s="11" t="str">
        <f t="shared" si="146"/>
        <v/>
      </c>
      <c r="C1802" s="11" t="str">
        <f t="shared" si="144"/>
        <v/>
      </c>
      <c r="D1802" s="11" t="str">
        <f t="shared" si="145"/>
        <v/>
      </c>
      <c r="E1802" s="11" t="str">
        <f t="shared" si="147"/>
        <v/>
      </c>
      <c r="F1802" s="11" t="str">
        <f t="shared" si="148"/>
        <v/>
      </c>
      <c r="G1802" s="10" t="str">
        <v/>
      </c>
      <c r="H1802" s="11" t="str">
        <v/>
      </c>
      <c r="I1802" s="11" t="str">
        <v/>
      </c>
    </row>
    <row r="1803" spans="2:9">
      <c r="B1803" s="11" t="str">
        <f t="shared" si="146"/>
        <v/>
      </c>
      <c r="C1803" s="11" t="str">
        <f t="shared" si="144"/>
        <v/>
      </c>
      <c r="D1803" s="11" t="str">
        <f t="shared" si="145"/>
        <v/>
      </c>
      <c r="E1803" s="11" t="str">
        <f t="shared" si="147"/>
        <v/>
      </c>
      <c r="F1803" s="11" t="str">
        <f t="shared" si="148"/>
        <v/>
      </c>
      <c r="G1803" s="10" t="str">
        <v/>
      </c>
      <c r="H1803" s="11" t="str">
        <v/>
      </c>
      <c r="I1803" s="11" t="str">
        <v/>
      </c>
    </row>
    <row r="1804" spans="2:9">
      <c r="B1804" s="11" t="str">
        <f t="shared" si="146"/>
        <v/>
      </c>
      <c r="C1804" s="11" t="str">
        <f t="shared" si="144"/>
        <v/>
      </c>
      <c r="D1804" s="11" t="str">
        <f t="shared" si="145"/>
        <v/>
      </c>
      <c r="E1804" s="11" t="str">
        <f t="shared" si="147"/>
        <v/>
      </c>
      <c r="F1804" s="11" t="str">
        <f t="shared" si="148"/>
        <v/>
      </c>
      <c r="G1804" s="10" t="str">
        <v/>
      </c>
      <c r="H1804" s="11" t="str">
        <v/>
      </c>
      <c r="I1804" s="11" t="str">
        <v/>
      </c>
    </row>
    <row r="1805" spans="2:9">
      <c r="B1805" s="11" t="str">
        <f t="shared" si="146"/>
        <v/>
      </c>
      <c r="C1805" s="11" t="str">
        <f t="shared" ref="C1805:C1868" si="149">IF(B1805="артикул",A1805,"")</f>
        <v/>
      </c>
      <c r="D1805" s="11" t="str">
        <f t="shared" ref="D1805:D1868" si="150">IF(B1805="артикул",A1806,"")</f>
        <v/>
      </c>
      <c r="E1805" s="11" t="str">
        <f t="shared" si="147"/>
        <v/>
      </c>
      <c r="F1805" s="11" t="str">
        <f t="shared" si="148"/>
        <v/>
      </c>
      <c r="G1805" s="10" t="str">
        <v/>
      </c>
      <c r="H1805" s="11" t="str">
        <v/>
      </c>
      <c r="I1805" s="11" t="str">
        <v/>
      </c>
    </row>
    <row r="1806" spans="2:9">
      <c r="B1806" s="11" t="str">
        <f t="shared" si="146"/>
        <v/>
      </c>
      <c r="C1806" s="11" t="str">
        <f t="shared" si="149"/>
        <v/>
      </c>
      <c r="D1806" s="11" t="str">
        <f t="shared" si="150"/>
        <v/>
      </c>
      <c r="E1806" s="11" t="str">
        <f t="shared" si="147"/>
        <v/>
      </c>
      <c r="F1806" s="11" t="str">
        <f t="shared" si="148"/>
        <v/>
      </c>
      <c r="G1806" s="10" t="str">
        <v/>
      </c>
      <c r="H1806" s="11" t="str">
        <v/>
      </c>
      <c r="I1806" s="11" t="str">
        <v/>
      </c>
    </row>
    <row r="1807" spans="2:9">
      <c r="B1807" s="11" t="str">
        <f t="shared" si="146"/>
        <v/>
      </c>
      <c r="C1807" s="11" t="str">
        <f t="shared" si="149"/>
        <v/>
      </c>
      <c r="D1807" s="11" t="str">
        <f t="shared" si="150"/>
        <v/>
      </c>
      <c r="E1807" s="11" t="str">
        <f t="shared" si="147"/>
        <v/>
      </c>
      <c r="F1807" s="11" t="str">
        <f t="shared" si="148"/>
        <v/>
      </c>
      <c r="G1807" s="10" t="str">
        <v/>
      </c>
      <c r="H1807" s="11" t="str">
        <v/>
      </c>
      <c r="I1807" s="11" t="str">
        <v/>
      </c>
    </row>
    <row r="1808" spans="2:9">
      <c r="B1808" s="11" t="str">
        <f t="shared" si="146"/>
        <v/>
      </c>
      <c r="C1808" s="11" t="str">
        <f t="shared" si="149"/>
        <v/>
      </c>
      <c r="D1808" s="11" t="str">
        <f t="shared" si="150"/>
        <v/>
      </c>
      <c r="E1808" s="11" t="str">
        <f t="shared" si="147"/>
        <v/>
      </c>
      <c r="F1808" s="11" t="str">
        <f t="shared" si="148"/>
        <v/>
      </c>
      <c r="G1808" s="10" t="str">
        <v/>
      </c>
      <c r="H1808" s="11" t="str">
        <v/>
      </c>
      <c r="I1808" s="11" t="str">
        <v/>
      </c>
    </row>
    <row r="1809" spans="2:9">
      <c r="B1809" s="11" t="str">
        <f t="shared" si="146"/>
        <v/>
      </c>
      <c r="C1809" s="11" t="str">
        <f t="shared" si="149"/>
        <v/>
      </c>
      <c r="D1809" s="11" t="str">
        <f t="shared" si="150"/>
        <v/>
      </c>
      <c r="E1809" s="11" t="str">
        <f t="shared" si="147"/>
        <v/>
      </c>
      <c r="F1809" s="11" t="str">
        <f t="shared" si="148"/>
        <v/>
      </c>
      <c r="G1809" s="10" t="str">
        <v/>
      </c>
      <c r="H1809" s="11" t="str">
        <v/>
      </c>
      <c r="I1809" s="11" t="str">
        <v/>
      </c>
    </row>
    <row r="1810" spans="2:9">
      <c r="B1810" s="11" t="str">
        <f t="shared" si="146"/>
        <v/>
      </c>
      <c r="C1810" s="11" t="str">
        <f t="shared" si="149"/>
        <v/>
      </c>
      <c r="D1810" s="11" t="str">
        <f t="shared" si="150"/>
        <v/>
      </c>
      <c r="E1810" s="11" t="str">
        <f t="shared" si="147"/>
        <v/>
      </c>
      <c r="F1810" s="11" t="str">
        <f t="shared" si="148"/>
        <v/>
      </c>
      <c r="G1810" s="10" t="str">
        <v/>
      </c>
      <c r="H1810" s="11" t="str">
        <v/>
      </c>
      <c r="I1810" s="11" t="str">
        <v/>
      </c>
    </row>
    <row r="1811" spans="2:9">
      <c r="B1811" s="11" t="str">
        <f t="shared" si="146"/>
        <v/>
      </c>
      <c r="C1811" s="11" t="str">
        <f t="shared" si="149"/>
        <v/>
      </c>
      <c r="D1811" s="11" t="str">
        <f t="shared" si="150"/>
        <v/>
      </c>
      <c r="E1811" s="11" t="str">
        <f t="shared" si="147"/>
        <v/>
      </c>
      <c r="F1811" s="11" t="str">
        <f t="shared" si="148"/>
        <v/>
      </c>
      <c r="G1811" s="10" t="str">
        <v/>
      </c>
      <c r="H1811" s="11" t="str">
        <v/>
      </c>
      <c r="I1811" s="11" t="str">
        <v/>
      </c>
    </row>
    <row r="1812" spans="2:9">
      <c r="B1812" s="11" t="str">
        <f t="shared" si="146"/>
        <v/>
      </c>
      <c r="C1812" s="11" t="str">
        <f t="shared" si="149"/>
        <v/>
      </c>
      <c r="D1812" s="11" t="str">
        <f t="shared" si="150"/>
        <v/>
      </c>
      <c r="E1812" s="11" t="str">
        <f t="shared" si="147"/>
        <v/>
      </c>
      <c r="F1812" s="11" t="str">
        <f t="shared" si="148"/>
        <v/>
      </c>
      <c r="G1812" s="10" t="str">
        <v/>
      </c>
      <c r="H1812" s="11" t="str">
        <v/>
      </c>
      <c r="I1812" s="11" t="str">
        <v/>
      </c>
    </row>
    <row r="1813" spans="2:9">
      <c r="B1813" s="11" t="str">
        <f t="shared" si="146"/>
        <v/>
      </c>
      <c r="C1813" s="11" t="str">
        <f t="shared" si="149"/>
        <v/>
      </c>
      <c r="D1813" s="11" t="str">
        <f t="shared" si="150"/>
        <v/>
      </c>
      <c r="E1813" s="11" t="str">
        <f t="shared" si="147"/>
        <v/>
      </c>
      <c r="F1813" s="11" t="str">
        <f t="shared" si="148"/>
        <v/>
      </c>
      <c r="G1813" s="10" t="str">
        <v/>
      </c>
      <c r="H1813" s="11" t="str">
        <v/>
      </c>
      <c r="I1813" s="11" t="str">
        <v/>
      </c>
    </row>
    <row r="1814" spans="2:9">
      <c r="B1814" s="11" t="str">
        <f t="shared" si="146"/>
        <v/>
      </c>
      <c r="C1814" s="11" t="str">
        <f t="shared" si="149"/>
        <v/>
      </c>
      <c r="D1814" s="11" t="str">
        <f t="shared" si="150"/>
        <v/>
      </c>
      <c r="E1814" s="11" t="str">
        <f t="shared" si="147"/>
        <v/>
      </c>
      <c r="F1814" s="11" t="str">
        <f t="shared" si="148"/>
        <v/>
      </c>
      <c r="G1814" s="10" t="str">
        <v/>
      </c>
      <c r="H1814" s="11" t="str">
        <v/>
      </c>
      <c r="I1814" s="11" t="str">
        <v/>
      </c>
    </row>
    <row r="1815" spans="2:9">
      <c r="B1815" s="11" t="str">
        <f t="shared" si="146"/>
        <v/>
      </c>
      <c r="C1815" s="11" t="str">
        <f t="shared" si="149"/>
        <v/>
      </c>
      <c r="D1815" s="11" t="str">
        <f t="shared" si="150"/>
        <v/>
      </c>
      <c r="E1815" s="11" t="str">
        <f t="shared" si="147"/>
        <v/>
      </c>
      <c r="F1815" s="11" t="str">
        <f t="shared" si="148"/>
        <v/>
      </c>
      <c r="G1815" s="10" t="str">
        <v/>
      </c>
      <c r="H1815" s="11" t="str">
        <v/>
      </c>
      <c r="I1815" s="11" t="str">
        <v/>
      </c>
    </row>
    <row r="1816" spans="2:9">
      <c r="B1816" s="11" t="str">
        <f t="shared" si="146"/>
        <v/>
      </c>
      <c r="C1816" s="11" t="str">
        <f t="shared" si="149"/>
        <v/>
      </c>
      <c r="D1816" s="11" t="str">
        <f t="shared" si="150"/>
        <v/>
      </c>
      <c r="E1816" s="11" t="str">
        <f t="shared" si="147"/>
        <v/>
      </c>
      <c r="F1816" s="11" t="str">
        <f t="shared" si="148"/>
        <v/>
      </c>
      <c r="G1816" s="10" t="str">
        <v/>
      </c>
      <c r="H1816" s="11" t="str">
        <v/>
      </c>
      <c r="I1816" s="11" t="str">
        <v/>
      </c>
    </row>
    <row r="1817" spans="2:9">
      <c r="B1817" s="11" t="str">
        <f t="shared" si="146"/>
        <v/>
      </c>
      <c r="C1817" s="11" t="str">
        <f t="shared" si="149"/>
        <v/>
      </c>
      <c r="D1817" s="11" t="str">
        <f t="shared" si="150"/>
        <v/>
      </c>
      <c r="E1817" s="11" t="str">
        <f t="shared" si="147"/>
        <v/>
      </c>
      <c r="F1817" s="11" t="str">
        <f t="shared" si="148"/>
        <v/>
      </c>
      <c r="G1817" s="10" t="str">
        <v/>
      </c>
      <c r="H1817" s="11" t="str">
        <v/>
      </c>
      <c r="I1817" s="11" t="str">
        <v/>
      </c>
    </row>
    <row r="1818" spans="2:9">
      <c r="B1818" s="11" t="str">
        <f t="shared" si="146"/>
        <v/>
      </c>
      <c r="C1818" s="11" t="str">
        <f t="shared" si="149"/>
        <v/>
      </c>
      <c r="D1818" s="11" t="str">
        <f t="shared" si="150"/>
        <v/>
      </c>
      <c r="E1818" s="11" t="str">
        <f t="shared" si="147"/>
        <v/>
      </c>
      <c r="F1818" s="11" t="str">
        <f t="shared" si="148"/>
        <v/>
      </c>
      <c r="G1818" s="10" t="str">
        <v/>
      </c>
      <c r="H1818" s="11" t="str">
        <v/>
      </c>
      <c r="I1818" s="11" t="str">
        <v/>
      </c>
    </row>
    <row r="1819" spans="2:9">
      <c r="B1819" s="11" t="str">
        <f t="shared" si="146"/>
        <v/>
      </c>
      <c r="C1819" s="11" t="str">
        <f t="shared" si="149"/>
        <v/>
      </c>
      <c r="D1819" s="11" t="str">
        <f t="shared" si="150"/>
        <v/>
      </c>
      <c r="E1819" s="11" t="str">
        <f t="shared" si="147"/>
        <v/>
      </c>
      <c r="F1819" s="11" t="str">
        <f t="shared" si="148"/>
        <v/>
      </c>
      <c r="G1819" s="10" t="str">
        <v/>
      </c>
      <c r="H1819" s="11" t="str">
        <v/>
      </c>
      <c r="I1819" s="11" t="str">
        <v/>
      </c>
    </row>
    <row r="1820" spans="2:9">
      <c r="B1820" s="11" t="str">
        <f t="shared" si="146"/>
        <v/>
      </c>
      <c r="C1820" s="11" t="str">
        <f t="shared" si="149"/>
        <v/>
      </c>
      <c r="D1820" s="11" t="str">
        <f t="shared" si="150"/>
        <v/>
      </c>
      <c r="E1820" s="11" t="str">
        <f t="shared" si="147"/>
        <v/>
      </c>
      <c r="F1820" s="11" t="str">
        <f t="shared" si="148"/>
        <v/>
      </c>
      <c r="G1820" s="10" t="str">
        <v/>
      </c>
      <c r="H1820" s="11" t="str">
        <v/>
      </c>
      <c r="I1820" s="11" t="str">
        <v/>
      </c>
    </row>
    <row r="1821" spans="2:9">
      <c r="B1821" s="11" t="str">
        <f t="shared" si="146"/>
        <v/>
      </c>
      <c r="C1821" s="11" t="str">
        <f t="shared" si="149"/>
        <v/>
      </c>
      <c r="D1821" s="11" t="str">
        <f t="shared" si="150"/>
        <v/>
      </c>
      <c r="E1821" s="11" t="str">
        <f t="shared" si="147"/>
        <v/>
      </c>
      <c r="F1821" s="11" t="str">
        <f t="shared" si="148"/>
        <v/>
      </c>
      <c r="G1821" s="10" t="str">
        <v/>
      </c>
      <c r="H1821" s="11" t="str">
        <v/>
      </c>
      <c r="I1821" s="11" t="str">
        <v/>
      </c>
    </row>
    <row r="1822" spans="2:9">
      <c r="B1822" s="11" t="str">
        <f t="shared" si="146"/>
        <v/>
      </c>
      <c r="C1822" s="11" t="str">
        <f t="shared" si="149"/>
        <v/>
      </c>
      <c r="D1822" s="11" t="str">
        <f t="shared" si="150"/>
        <v/>
      </c>
      <c r="E1822" s="11" t="str">
        <f t="shared" si="147"/>
        <v/>
      </c>
      <c r="F1822" s="11" t="str">
        <f t="shared" si="148"/>
        <v/>
      </c>
      <c r="G1822" s="10" t="str">
        <v/>
      </c>
      <c r="H1822" s="11" t="str">
        <v/>
      </c>
      <c r="I1822" s="11" t="str">
        <v/>
      </c>
    </row>
    <row r="1823" spans="2:9">
      <c r="B1823" s="11" t="str">
        <f t="shared" si="146"/>
        <v/>
      </c>
      <c r="C1823" s="11" t="str">
        <f t="shared" si="149"/>
        <v/>
      </c>
      <c r="D1823" s="11" t="str">
        <f t="shared" si="150"/>
        <v/>
      </c>
      <c r="E1823" s="11" t="str">
        <f t="shared" si="147"/>
        <v/>
      </c>
      <c r="F1823" s="11" t="str">
        <f t="shared" si="148"/>
        <v/>
      </c>
      <c r="G1823" s="10" t="str">
        <v/>
      </c>
      <c r="H1823" s="11" t="str">
        <v/>
      </c>
      <c r="I1823" s="11" t="str">
        <v/>
      </c>
    </row>
    <row r="1824" spans="2:9">
      <c r="B1824" s="11" t="str">
        <f t="shared" si="146"/>
        <v/>
      </c>
      <c r="C1824" s="11" t="str">
        <f t="shared" si="149"/>
        <v/>
      </c>
      <c r="D1824" s="11" t="str">
        <f t="shared" si="150"/>
        <v/>
      </c>
      <c r="E1824" s="11" t="str">
        <f t="shared" si="147"/>
        <v/>
      </c>
      <c r="F1824" s="11" t="str">
        <f t="shared" si="148"/>
        <v/>
      </c>
      <c r="G1824" s="10" t="str">
        <v/>
      </c>
      <c r="H1824" s="11" t="str">
        <v/>
      </c>
      <c r="I1824" s="11" t="str">
        <v/>
      </c>
    </row>
    <row r="1825" spans="2:9">
      <c r="B1825" s="11" t="str">
        <f t="shared" si="146"/>
        <v/>
      </c>
      <c r="C1825" s="11" t="str">
        <f t="shared" si="149"/>
        <v/>
      </c>
      <c r="D1825" s="11" t="str">
        <f t="shared" si="150"/>
        <v/>
      </c>
      <c r="E1825" s="11" t="str">
        <f t="shared" si="147"/>
        <v/>
      </c>
      <c r="F1825" s="11" t="str">
        <f t="shared" si="148"/>
        <v/>
      </c>
      <c r="G1825" s="10" t="str">
        <v/>
      </c>
      <c r="H1825" s="11" t="str">
        <v/>
      </c>
      <c r="I1825" s="11" t="str">
        <v/>
      </c>
    </row>
    <row r="1826" spans="2:9">
      <c r="B1826" s="11" t="str">
        <f t="shared" si="146"/>
        <v/>
      </c>
      <c r="C1826" s="11" t="str">
        <f t="shared" si="149"/>
        <v/>
      </c>
      <c r="D1826" s="11" t="str">
        <f t="shared" si="150"/>
        <v/>
      </c>
      <c r="E1826" s="11" t="str">
        <f t="shared" si="147"/>
        <v/>
      </c>
      <c r="F1826" s="11" t="str">
        <f t="shared" si="148"/>
        <v/>
      </c>
      <c r="G1826" s="10" t="str">
        <v/>
      </c>
      <c r="H1826" s="11" t="str">
        <v/>
      </c>
      <c r="I1826" s="11" t="str">
        <v/>
      </c>
    </row>
    <row r="1827" spans="2:9">
      <c r="B1827" s="11" t="str">
        <f t="shared" si="146"/>
        <v/>
      </c>
      <c r="C1827" s="11" t="str">
        <f t="shared" si="149"/>
        <v/>
      </c>
      <c r="D1827" s="11" t="str">
        <f t="shared" si="150"/>
        <v/>
      </c>
      <c r="E1827" s="11" t="str">
        <f t="shared" si="147"/>
        <v/>
      </c>
      <c r="F1827" s="11" t="str">
        <f t="shared" si="148"/>
        <v/>
      </c>
      <c r="G1827" s="10" t="str">
        <v/>
      </c>
      <c r="H1827" s="11" t="str">
        <v/>
      </c>
      <c r="I1827" s="11" t="str">
        <v/>
      </c>
    </row>
    <row r="1828" spans="2:9">
      <c r="B1828" s="11" t="str">
        <f t="shared" si="146"/>
        <v/>
      </c>
      <c r="C1828" s="11" t="str">
        <f t="shared" si="149"/>
        <v/>
      </c>
      <c r="D1828" s="11" t="str">
        <f t="shared" si="150"/>
        <v/>
      </c>
      <c r="E1828" s="11" t="str">
        <f t="shared" si="147"/>
        <v/>
      </c>
      <c r="F1828" s="11" t="str">
        <f t="shared" si="148"/>
        <v/>
      </c>
      <c r="G1828" s="10" t="str">
        <v/>
      </c>
      <c r="H1828" s="11" t="str">
        <v/>
      </c>
      <c r="I1828" s="11" t="str">
        <v/>
      </c>
    </row>
    <row r="1829" spans="2:9">
      <c r="B1829" s="11" t="str">
        <f t="shared" si="146"/>
        <v/>
      </c>
      <c r="C1829" s="11" t="str">
        <f t="shared" si="149"/>
        <v/>
      </c>
      <c r="D1829" s="11" t="str">
        <f t="shared" si="150"/>
        <v/>
      </c>
      <c r="E1829" s="11" t="str">
        <f t="shared" si="147"/>
        <v/>
      </c>
      <c r="F1829" s="11" t="str">
        <f t="shared" si="148"/>
        <v/>
      </c>
      <c r="G1829" s="10" t="str">
        <v/>
      </c>
      <c r="H1829" s="11" t="str">
        <v/>
      </c>
      <c r="I1829" s="11" t="str">
        <v/>
      </c>
    </row>
    <row r="1830" spans="2:9">
      <c r="B1830" s="11" t="str">
        <f t="shared" si="146"/>
        <v/>
      </c>
      <c r="C1830" s="11" t="str">
        <f t="shared" si="149"/>
        <v/>
      </c>
      <c r="D1830" s="11" t="str">
        <f t="shared" si="150"/>
        <v/>
      </c>
      <c r="E1830" s="11" t="str">
        <f t="shared" si="147"/>
        <v/>
      </c>
      <c r="F1830" s="11" t="str">
        <f t="shared" si="148"/>
        <v/>
      </c>
      <c r="G1830" s="10" t="str">
        <v/>
      </c>
      <c r="H1830" s="11" t="str">
        <v/>
      </c>
      <c r="I1830" s="11" t="str">
        <v/>
      </c>
    </row>
    <row r="1831" spans="2:9">
      <c r="B1831" s="11" t="str">
        <f t="shared" si="146"/>
        <v/>
      </c>
      <c r="C1831" s="11" t="str">
        <f t="shared" si="149"/>
        <v/>
      </c>
      <c r="D1831" s="11" t="str">
        <f t="shared" si="150"/>
        <v/>
      </c>
      <c r="E1831" s="11" t="str">
        <f t="shared" si="147"/>
        <v/>
      </c>
      <c r="F1831" s="11" t="str">
        <f t="shared" si="148"/>
        <v/>
      </c>
      <c r="G1831" s="10" t="str">
        <v/>
      </c>
      <c r="H1831" s="11" t="str">
        <v/>
      </c>
      <c r="I1831" s="11" t="str">
        <v/>
      </c>
    </row>
    <row r="1832" spans="2:9">
      <c r="B1832" s="11" t="str">
        <f t="shared" si="146"/>
        <v/>
      </c>
      <c r="C1832" s="11" t="str">
        <f t="shared" si="149"/>
        <v/>
      </c>
      <c r="D1832" s="11" t="str">
        <f t="shared" si="150"/>
        <v/>
      </c>
      <c r="E1832" s="11" t="str">
        <f t="shared" si="147"/>
        <v/>
      </c>
      <c r="F1832" s="11" t="str">
        <f t="shared" si="148"/>
        <v/>
      </c>
      <c r="G1832" s="10" t="str">
        <v/>
      </c>
      <c r="H1832" s="11" t="str">
        <v/>
      </c>
      <c r="I1832" s="11" t="str">
        <v/>
      </c>
    </row>
    <row r="1833" spans="2:9">
      <c r="B1833" s="11" t="str">
        <f t="shared" si="146"/>
        <v/>
      </c>
      <c r="C1833" s="11" t="str">
        <f t="shared" si="149"/>
        <v/>
      </c>
      <c r="D1833" s="11" t="str">
        <f t="shared" si="150"/>
        <v/>
      </c>
      <c r="E1833" s="11" t="str">
        <f t="shared" si="147"/>
        <v/>
      </c>
      <c r="F1833" s="11" t="str">
        <f t="shared" si="148"/>
        <v/>
      </c>
      <c r="G1833" s="10" t="str">
        <v/>
      </c>
      <c r="H1833" s="11" t="str">
        <v/>
      </c>
      <c r="I1833" s="11" t="str">
        <v/>
      </c>
    </row>
    <row r="1834" spans="2:9">
      <c r="B1834" s="11" t="str">
        <f t="shared" si="146"/>
        <v/>
      </c>
      <c r="C1834" s="11" t="str">
        <f t="shared" si="149"/>
        <v/>
      </c>
      <c r="D1834" s="11" t="str">
        <f t="shared" si="150"/>
        <v/>
      </c>
      <c r="E1834" s="11" t="str">
        <f t="shared" si="147"/>
        <v/>
      </c>
      <c r="F1834" s="11" t="str">
        <f t="shared" si="148"/>
        <v/>
      </c>
      <c r="G1834" s="10" t="str">
        <v/>
      </c>
      <c r="H1834" s="11" t="str">
        <v/>
      </c>
      <c r="I1834" s="11" t="str">
        <v/>
      </c>
    </row>
    <row r="1835" spans="2:9">
      <c r="B1835" s="11" t="str">
        <f t="shared" si="146"/>
        <v/>
      </c>
      <c r="C1835" s="11" t="str">
        <f t="shared" si="149"/>
        <v/>
      </c>
      <c r="D1835" s="11" t="str">
        <f t="shared" si="150"/>
        <v/>
      </c>
      <c r="E1835" s="11" t="str">
        <f t="shared" si="147"/>
        <v/>
      </c>
      <c r="F1835" s="11" t="str">
        <f t="shared" si="148"/>
        <v/>
      </c>
      <c r="G1835" s="10" t="str">
        <v/>
      </c>
      <c r="H1835" s="11" t="str">
        <v/>
      </c>
      <c r="I1835" s="11" t="str">
        <v/>
      </c>
    </row>
    <row r="1836" spans="2:9">
      <c r="B1836" s="11" t="str">
        <f t="shared" si="146"/>
        <v/>
      </c>
      <c r="C1836" s="11" t="str">
        <f t="shared" si="149"/>
        <v/>
      </c>
      <c r="D1836" s="11" t="str">
        <f t="shared" si="150"/>
        <v/>
      </c>
      <c r="E1836" s="11" t="str">
        <f t="shared" si="147"/>
        <v/>
      </c>
      <c r="F1836" s="11" t="str">
        <f t="shared" si="148"/>
        <v/>
      </c>
      <c r="G1836" s="10" t="str">
        <v/>
      </c>
      <c r="H1836" s="11" t="str">
        <v/>
      </c>
      <c r="I1836" s="11" t="str">
        <v/>
      </c>
    </row>
    <row r="1837" spans="2:9">
      <c r="B1837" s="11" t="str">
        <f t="shared" si="146"/>
        <v/>
      </c>
      <c r="C1837" s="11" t="str">
        <f t="shared" si="149"/>
        <v/>
      </c>
      <c r="D1837" s="11" t="str">
        <f t="shared" si="150"/>
        <v/>
      </c>
      <c r="E1837" s="11" t="str">
        <f t="shared" si="147"/>
        <v/>
      </c>
      <c r="F1837" s="11" t="str">
        <f t="shared" si="148"/>
        <v/>
      </c>
      <c r="G1837" s="10" t="str">
        <v/>
      </c>
      <c r="H1837" s="11" t="str">
        <v/>
      </c>
      <c r="I1837" s="11" t="str">
        <v/>
      </c>
    </row>
    <row r="1838" spans="2:9">
      <c r="B1838" s="11" t="str">
        <f t="shared" si="146"/>
        <v/>
      </c>
      <c r="C1838" s="11" t="str">
        <f t="shared" si="149"/>
        <v/>
      </c>
      <c r="D1838" s="11" t="str">
        <f t="shared" si="150"/>
        <v/>
      </c>
      <c r="E1838" s="11" t="str">
        <f t="shared" si="147"/>
        <v/>
      </c>
      <c r="F1838" s="11" t="str">
        <f t="shared" si="148"/>
        <v/>
      </c>
      <c r="G1838" s="10" t="str">
        <v/>
      </c>
      <c r="H1838" s="11" t="str">
        <v/>
      </c>
      <c r="I1838" s="11" t="str">
        <v/>
      </c>
    </row>
    <row r="1839" spans="2:9">
      <c r="B1839" s="11" t="str">
        <f t="shared" si="146"/>
        <v/>
      </c>
      <c r="C1839" s="11" t="str">
        <f t="shared" si="149"/>
        <v/>
      </c>
      <c r="D1839" s="11" t="str">
        <f t="shared" si="150"/>
        <v/>
      </c>
      <c r="E1839" s="11" t="str">
        <f t="shared" si="147"/>
        <v/>
      </c>
      <c r="F1839" s="11" t="str">
        <f t="shared" si="148"/>
        <v/>
      </c>
      <c r="G1839" s="10" t="str">
        <v/>
      </c>
      <c r="H1839" s="11" t="str">
        <v/>
      </c>
      <c r="I1839" s="11" t="str">
        <v/>
      </c>
    </row>
    <row r="1840" spans="2:9">
      <c r="B1840" s="11" t="str">
        <f t="shared" si="146"/>
        <v/>
      </c>
      <c r="C1840" s="11" t="str">
        <f t="shared" si="149"/>
        <v/>
      </c>
      <c r="D1840" s="11" t="str">
        <f t="shared" si="150"/>
        <v/>
      </c>
      <c r="E1840" s="11" t="str">
        <f t="shared" si="147"/>
        <v/>
      </c>
      <c r="F1840" s="11" t="str">
        <f t="shared" si="148"/>
        <v/>
      </c>
      <c r="G1840" s="10" t="str">
        <v/>
      </c>
      <c r="H1840" s="11" t="str">
        <v/>
      </c>
      <c r="I1840" s="11" t="str">
        <v/>
      </c>
    </row>
    <row r="1841" spans="2:9">
      <c r="B1841" s="11" t="str">
        <f t="shared" si="146"/>
        <v/>
      </c>
      <c r="C1841" s="11" t="str">
        <f t="shared" si="149"/>
        <v/>
      </c>
      <c r="D1841" s="11" t="str">
        <f t="shared" si="150"/>
        <v/>
      </c>
      <c r="E1841" s="11" t="str">
        <f t="shared" si="147"/>
        <v/>
      </c>
      <c r="F1841" s="11" t="str">
        <f t="shared" si="148"/>
        <v/>
      </c>
      <c r="G1841" s="10" t="str">
        <v/>
      </c>
      <c r="H1841" s="11" t="str">
        <v/>
      </c>
      <c r="I1841" s="11" t="str">
        <v/>
      </c>
    </row>
    <row r="1842" spans="2:9">
      <c r="B1842" s="11" t="str">
        <f t="shared" si="146"/>
        <v/>
      </c>
      <c r="C1842" s="11" t="str">
        <f t="shared" si="149"/>
        <v/>
      </c>
      <c r="D1842" s="11" t="str">
        <f t="shared" si="150"/>
        <v/>
      </c>
      <c r="E1842" s="11" t="str">
        <f t="shared" si="147"/>
        <v/>
      </c>
      <c r="F1842" s="11" t="str">
        <f t="shared" si="148"/>
        <v/>
      </c>
      <c r="G1842" s="10" t="str">
        <v/>
      </c>
      <c r="H1842" s="11" t="str">
        <v/>
      </c>
      <c r="I1842" s="11" t="str">
        <v/>
      </c>
    </row>
    <row r="1843" spans="2:9">
      <c r="B1843" s="11" t="str">
        <f t="shared" si="146"/>
        <v/>
      </c>
      <c r="C1843" s="11" t="str">
        <f t="shared" si="149"/>
        <v/>
      </c>
      <c r="D1843" s="11" t="str">
        <f t="shared" si="150"/>
        <v/>
      </c>
      <c r="E1843" s="11" t="str">
        <f t="shared" si="147"/>
        <v/>
      </c>
      <c r="F1843" s="11" t="str">
        <f t="shared" si="148"/>
        <v/>
      </c>
      <c r="G1843" s="10" t="str">
        <v/>
      </c>
      <c r="H1843" s="11" t="str">
        <v/>
      </c>
      <c r="I1843" s="11" t="str">
        <v/>
      </c>
    </row>
    <row r="1844" spans="2:9">
      <c r="B1844" s="11" t="str">
        <f t="shared" si="146"/>
        <v/>
      </c>
      <c r="C1844" s="11" t="str">
        <f t="shared" si="149"/>
        <v/>
      </c>
      <c r="D1844" s="11" t="str">
        <f t="shared" si="150"/>
        <v/>
      </c>
      <c r="E1844" s="11" t="str">
        <f t="shared" si="147"/>
        <v/>
      </c>
      <c r="F1844" s="11" t="str">
        <f t="shared" si="148"/>
        <v/>
      </c>
      <c r="G1844" s="10" t="str">
        <v/>
      </c>
      <c r="H1844" s="11" t="str">
        <v/>
      </c>
      <c r="I1844" s="11" t="str">
        <v/>
      </c>
    </row>
    <row r="1845" spans="2:9">
      <c r="B1845" s="11" t="str">
        <f t="shared" si="146"/>
        <v/>
      </c>
      <c r="C1845" s="11" t="str">
        <f t="shared" si="149"/>
        <v/>
      </c>
      <c r="D1845" s="11" t="str">
        <f t="shared" si="150"/>
        <v/>
      </c>
      <c r="E1845" s="11" t="str">
        <f t="shared" si="147"/>
        <v/>
      </c>
      <c r="F1845" s="11" t="str">
        <f t="shared" si="148"/>
        <v/>
      </c>
      <c r="G1845" s="10" t="str">
        <v/>
      </c>
      <c r="H1845" s="11" t="str">
        <v/>
      </c>
      <c r="I1845" s="11" t="str">
        <v/>
      </c>
    </row>
    <row r="1846" spans="2:9">
      <c r="B1846" s="11" t="str">
        <f t="shared" si="146"/>
        <v/>
      </c>
      <c r="C1846" s="11" t="str">
        <f t="shared" si="149"/>
        <v/>
      </c>
      <c r="D1846" s="11" t="str">
        <f t="shared" si="150"/>
        <v/>
      </c>
      <c r="E1846" s="11" t="str">
        <f t="shared" si="147"/>
        <v/>
      </c>
      <c r="F1846" s="11" t="str">
        <f t="shared" si="148"/>
        <v/>
      </c>
      <c r="G1846" s="10" t="str">
        <v/>
      </c>
      <c r="H1846" s="11" t="str">
        <v/>
      </c>
      <c r="I1846" s="11" t="str">
        <v/>
      </c>
    </row>
    <row r="1847" spans="2:9">
      <c r="B1847" s="11" t="str">
        <f t="shared" si="146"/>
        <v/>
      </c>
      <c r="C1847" s="11" t="str">
        <f t="shared" si="149"/>
        <v/>
      </c>
      <c r="D1847" s="11" t="str">
        <f t="shared" si="150"/>
        <v/>
      </c>
      <c r="E1847" s="11" t="str">
        <f t="shared" si="147"/>
        <v/>
      </c>
      <c r="F1847" s="11" t="str">
        <f t="shared" si="148"/>
        <v/>
      </c>
      <c r="G1847" s="10" t="str">
        <v/>
      </c>
      <c r="H1847" s="11" t="str">
        <v/>
      </c>
      <c r="I1847" s="11" t="str">
        <v/>
      </c>
    </row>
    <row r="1848" spans="2:9">
      <c r="B1848" s="11" t="str">
        <f t="shared" si="146"/>
        <v/>
      </c>
      <c r="C1848" s="11" t="str">
        <f t="shared" si="149"/>
        <v/>
      </c>
      <c r="D1848" s="11" t="str">
        <f t="shared" si="150"/>
        <v/>
      </c>
      <c r="E1848" s="11" t="str">
        <f t="shared" si="147"/>
        <v/>
      </c>
      <c r="F1848" s="11" t="str">
        <f t="shared" si="148"/>
        <v/>
      </c>
      <c r="G1848" s="10" t="str">
        <v/>
      </c>
      <c r="H1848" s="11" t="str">
        <v/>
      </c>
      <c r="I1848" s="11" t="str">
        <v/>
      </c>
    </row>
    <row r="1849" spans="2:9">
      <c r="B1849" s="11" t="str">
        <f t="shared" si="146"/>
        <v/>
      </c>
      <c r="C1849" s="11" t="str">
        <f t="shared" si="149"/>
        <v/>
      </c>
      <c r="D1849" s="11" t="str">
        <f t="shared" si="150"/>
        <v/>
      </c>
      <c r="E1849" s="11" t="str">
        <f t="shared" si="147"/>
        <v/>
      </c>
      <c r="F1849" s="11" t="str">
        <f t="shared" si="148"/>
        <v/>
      </c>
      <c r="G1849" s="10" t="str">
        <v/>
      </c>
      <c r="H1849" s="11" t="str">
        <v/>
      </c>
      <c r="I1849" s="11" t="str">
        <v/>
      </c>
    </row>
    <row r="1850" spans="2:9">
      <c r="B1850" s="11" t="str">
        <f t="shared" si="146"/>
        <v/>
      </c>
      <c r="C1850" s="11" t="str">
        <f t="shared" si="149"/>
        <v/>
      </c>
      <c r="D1850" s="11" t="str">
        <f t="shared" si="150"/>
        <v/>
      </c>
      <c r="E1850" s="11" t="str">
        <f t="shared" si="147"/>
        <v/>
      </c>
      <c r="F1850" s="11" t="str">
        <f t="shared" si="148"/>
        <v/>
      </c>
      <c r="G1850" s="10" t="str">
        <v/>
      </c>
      <c r="H1850" s="11" t="str">
        <v/>
      </c>
      <c r="I1850" s="11" t="str">
        <v/>
      </c>
    </row>
    <row r="1851" spans="2:9">
      <c r="B1851" s="11" t="str">
        <f t="shared" si="146"/>
        <v/>
      </c>
      <c r="C1851" s="11" t="str">
        <f t="shared" si="149"/>
        <v/>
      </c>
      <c r="D1851" s="11" t="str">
        <f t="shared" si="150"/>
        <v/>
      </c>
      <c r="E1851" s="11" t="str">
        <f t="shared" si="147"/>
        <v/>
      </c>
      <c r="F1851" s="11" t="str">
        <f t="shared" si="148"/>
        <v/>
      </c>
      <c r="G1851" s="10" t="str">
        <v/>
      </c>
      <c r="H1851" s="11" t="str">
        <v/>
      </c>
      <c r="I1851" s="11" t="str">
        <v/>
      </c>
    </row>
    <row r="1852" spans="2:9">
      <c r="B1852" s="11" t="str">
        <f t="shared" si="146"/>
        <v/>
      </c>
      <c r="C1852" s="11" t="str">
        <f t="shared" si="149"/>
        <v/>
      </c>
      <c r="D1852" s="11" t="str">
        <f t="shared" si="150"/>
        <v/>
      </c>
      <c r="E1852" s="11" t="str">
        <f t="shared" si="147"/>
        <v/>
      </c>
      <c r="F1852" s="11" t="str">
        <f t="shared" si="148"/>
        <v/>
      </c>
      <c r="G1852" s="10" t="str">
        <v/>
      </c>
      <c r="H1852" s="11" t="str">
        <v/>
      </c>
      <c r="I1852" s="11" t="str">
        <v/>
      </c>
    </row>
    <row r="1853" spans="2:9">
      <c r="B1853" s="11" t="str">
        <f t="shared" si="146"/>
        <v/>
      </c>
      <c r="C1853" s="11" t="str">
        <f t="shared" si="149"/>
        <v/>
      </c>
      <c r="D1853" s="11" t="str">
        <f t="shared" si="150"/>
        <v/>
      </c>
      <c r="E1853" s="11" t="str">
        <f t="shared" si="147"/>
        <v/>
      </c>
      <c r="F1853" s="11" t="str">
        <f t="shared" si="148"/>
        <v/>
      </c>
      <c r="G1853" s="10" t="str">
        <v/>
      </c>
      <c r="H1853" s="11" t="str">
        <v/>
      </c>
      <c r="I1853" s="11" t="str">
        <v/>
      </c>
    </row>
    <row r="1854" spans="2:9">
      <c r="B1854" s="11" t="str">
        <f t="shared" si="146"/>
        <v/>
      </c>
      <c r="C1854" s="11" t="str">
        <f t="shared" si="149"/>
        <v/>
      </c>
      <c r="D1854" s="11" t="str">
        <f t="shared" si="150"/>
        <v/>
      </c>
      <c r="E1854" s="11" t="str">
        <f t="shared" si="147"/>
        <v/>
      </c>
      <c r="F1854" s="11" t="str">
        <f t="shared" si="148"/>
        <v/>
      </c>
      <c r="G1854" s="10" t="str">
        <v/>
      </c>
      <c r="H1854" s="11" t="str">
        <v/>
      </c>
      <c r="I1854" s="11" t="str">
        <v/>
      </c>
    </row>
    <row r="1855" spans="2:9">
      <c r="B1855" s="11" t="str">
        <f t="shared" si="146"/>
        <v/>
      </c>
      <c r="C1855" s="11" t="str">
        <f t="shared" si="149"/>
        <v/>
      </c>
      <c r="D1855" s="11" t="str">
        <f t="shared" si="150"/>
        <v/>
      </c>
      <c r="E1855" s="11" t="str">
        <f t="shared" si="147"/>
        <v/>
      </c>
      <c r="F1855" s="11" t="str">
        <f t="shared" si="148"/>
        <v/>
      </c>
      <c r="G1855" s="10" t="str">
        <v/>
      </c>
      <c r="H1855" s="11" t="str">
        <v/>
      </c>
      <c r="I1855" s="11" t="str">
        <v/>
      </c>
    </row>
    <row r="1856" spans="2:9">
      <c r="B1856" s="11" t="str">
        <f t="shared" si="146"/>
        <v/>
      </c>
      <c r="C1856" s="11" t="str">
        <f t="shared" si="149"/>
        <v/>
      </c>
      <c r="D1856" s="11" t="str">
        <f t="shared" si="150"/>
        <v/>
      </c>
      <c r="E1856" s="11" t="str">
        <f t="shared" si="147"/>
        <v/>
      </c>
      <c r="F1856" s="11" t="str">
        <f t="shared" si="148"/>
        <v/>
      </c>
      <c r="G1856" s="10" t="str">
        <v/>
      </c>
      <c r="H1856" s="11" t="str">
        <v/>
      </c>
      <c r="I1856" s="11" t="str">
        <v/>
      </c>
    </row>
    <row r="1857" spans="2:9">
      <c r="B1857" s="11" t="str">
        <f t="shared" ref="B1857:B1920" si="151">IFERROR(IF(FIND(" ",A1857)=6,IF(IFERROR(FIND(" PB",A1857),"")&lt;&gt;"","артикул",IF(IFERROR(FIND(" CRN",A1857),"")&lt;&gt;"","артикул","")),""),"")</f>
        <v/>
      </c>
      <c r="C1857" s="11" t="str">
        <f t="shared" si="149"/>
        <v/>
      </c>
      <c r="D1857" s="11" t="str">
        <f t="shared" si="150"/>
        <v/>
      </c>
      <c r="E1857" s="11" t="str">
        <f t="shared" si="147"/>
        <v/>
      </c>
      <c r="F1857" s="11" t="str">
        <f t="shared" si="148"/>
        <v/>
      </c>
      <c r="G1857" s="10" t="str">
        <v/>
      </c>
      <c r="H1857" s="11" t="str">
        <v/>
      </c>
      <c r="I1857" s="11" t="str">
        <v/>
      </c>
    </row>
    <row r="1858" spans="2:9">
      <c r="B1858" s="11" t="str">
        <f t="shared" si="151"/>
        <v/>
      </c>
      <c r="C1858" s="11" t="str">
        <f t="shared" si="149"/>
        <v/>
      </c>
      <c r="D1858" s="11" t="str">
        <f t="shared" si="150"/>
        <v/>
      </c>
      <c r="E1858" s="11" t="str">
        <f t="shared" ref="E1858:E1921" si="152" xml:space="preserve">
IF(B1858="Артикул",
IF(
AND(RIGHT(A1859,1)="%",
RIGHT(A1860,1)="%",
RIGHT(A1861,1)="%",
RIGHT(A1862,1)="%"),MID(A1863,FIND(" ",A1863),50),
IF(
AND(RIGHT(A1859,1)="%",
RIGHT(A1860,1)="%",
RIGHT(A1861,1)="%"),MID(A1862,FIND(" ",A1862),50),
IF(
AND(RIGHT(A1859,1)="%",
RIGHT(A1860,1)="%"),
MID(A1861,FIND(" ",A1861),50),
IF(
RIGHT(A1859,1)="%",
MID(A1860,FIND(" ",A1860),50),"")))),"")</f>
        <v/>
      </c>
      <c r="F1858" s="11" t="str">
        <f t="shared" ref="F1858:F1921" si="153">IFERROR(
IF(
AND(LEFT(A1858,8)="Discount",FIND("%",A1858)&gt;0),
MID(A1858,
FIND(" ",A1858),
FIND("%",A1858)-FIND(" ",A1858))
*-1,""),"")</f>
        <v/>
      </c>
      <c r="G1858" s="10" t="str">
        <v/>
      </c>
      <c r="H1858" s="11" t="str">
        <v/>
      </c>
      <c r="I1858" s="11" t="str">
        <v/>
      </c>
    </row>
    <row r="1859" spans="2:9">
      <c r="B1859" s="11" t="str">
        <f t="shared" si="151"/>
        <v/>
      </c>
      <c r="C1859" s="11" t="str">
        <f t="shared" si="149"/>
        <v/>
      </c>
      <c r="D1859" s="11" t="str">
        <f t="shared" si="150"/>
        <v/>
      </c>
      <c r="E1859" s="11" t="str">
        <f t="shared" si="152"/>
        <v/>
      </c>
      <c r="F1859" s="11" t="str">
        <f t="shared" si="153"/>
        <v/>
      </c>
      <c r="G1859" s="10" t="str">
        <v/>
      </c>
      <c r="H1859" s="11" t="str">
        <v/>
      </c>
      <c r="I1859" s="11" t="str">
        <v/>
      </c>
    </row>
    <row r="1860" spans="2:9">
      <c r="B1860" s="11" t="str">
        <f t="shared" si="151"/>
        <v/>
      </c>
      <c r="C1860" s="11" t="str">
        <f t="shared" si="149"/>
        <v/>
      </c>
      <c r="D1860" s="11" t="str">
        <f t="shared" si="150"/>
        <v/>
      </c>
      <c r="E1860" s="11" t="str">
        <f t="shared" si="152"/>
        <v/>
      </c>
      <c r="F1860" s="11" t="str">
        <f t="shared" si="153"/>
        <v/>
      </c>
      <c r="G1860" s="10" t="str">
        <v/>
      </c>
      <c r="H1860" s="11" t="str">
        <v/>
      </c>
      <c r="I1860" s="11" t="str">
        <v/>
      </c>
    </row>
    <row r="1861" spans="2:9">
      <c r="B1861" s="11" t="str">
        <f t="shared" si="151"/>
        <v/>
      </c>
      <c r="C1861" s="11" t="str">
        <f t="shared" si="149"/>
        <v/>
      </c>
      <c r="D1861" s="11" t="str">
        <f t="shared" si="150"/>
        <v/>
      </c>
      <c r="E1861" s="11" t="str">
        <f t="shared" si="152"/>
        <v/>
      </c>
      <c r="F1861" s="11" t="str">
        <f t="shared" si="153"/>
        <v/>
      </c>
      <c r="G1861" s="10" t="str">
        <v/>
      </c>
      <c r="H1861" s="11" t="str">
        <v/>
      </c>
      <c r="I1861" s="11" t="str">
        <v/>
      </c>
    </row>
    <row r="1862" spans="2:9">
      <c r="B1862" s="11" t="str">
        <f t="shared" si="151"/>
        <v/>
      </c>
      <c r="C1862" s="11" t="str">
        <f t="shared" si="149"/>
        <v/>
      </c>
      <c r="D1862" s="11" t="str">
        <f t="shared" si="150"/>
        <v/>
      </c>
      <c r="E1862" s="11" t="str">
        <f t="shared" si="152"/>
        <v/>
      </c>
      <c r="F1862" s="11" t="str">
        <f t="shared" si="153"/>
        <v/>
      </c>
      <c r="G1862" s="10" t="str">
        <v/>
      </c>
      <c r="H1862" s="11" t="str">
        <v/>
      </c>
      <c r="I1862" s="11" t="str">
        <v/>
      </c>
    </row>
    <row r="1863" spans="2:9">
      <c r="B1863" s="11" t="str">
        <f t="shared" si="151"/>
        <v/>
      </c>
      <c r="C1863" s="11" t="str">
        <f t="shared" si="149"/>
        <v/>
      </c>
      <c r="D1863" s="11" t="str">
        <f t="shared" si="150"/>
        <v/>
      </c>
      <c r="E1863" s="11" t="str">
        <f t="shared" si="152"/>
        <v/>
      </c>
      <c r="F1863" s="11" t="str">
        <f t="shared" si="153"/>
        <v/>
      </c>
      <c r="G1863" s="10" t="str">
        <v/>
      </c>
      <c r="H1863" s="11" t="str">
        <v/>
      </c>
      <c r="I1863" s="11" t="str">
        <v/>
      </c>
    </row>
    <row r="1864" spans="2:9">
      <c r="B1864" s="11" t="str">
        <f t="shared" si="151"/>
        <v/>
      </c>
      <c r="C1864" s="11" t="str">
        <f t="shared" si="149"/>
        <v/>
      </c>
      <c r="D1864" s="11" t="str">
        <f t="shared" si="150"/>
        <v/>
      </c>
      <c r="E1864" s="11" t="str">
        <f t="shared" si="152"/>
        <v/>
      </c>
      <c r="F1864" s="11" t="str">
        <f t="shared" si="153"/>
        <v/>
      </c>
      <c r="G1864" s="10" t="str">
        <v/>
      </c>
      <c r="H1864" s="11" t="str">
        <v/>
      </c>
      <c r="I1864" s="11" t="str">
        <v/>
      </c>
    </row>
    <row r="1865" spans="2:9">
      <c r="B1865" s="11" t="str">
        <f t="shared" si="151"/>
        <v/>
      </c>
      <c r="C1865" s="11" t="str">
        <f t="shared" si="149"/>
        <v/>
      </c>
      <c r="D1865" s="11" t="str">
        <f t="shared" si="150"/>
        <v/>
      </c>
      <c r="E1865" s="11" t="str">
        <f t="shared" si="152"/>
        <v/>
      </c>
      <c r="F1865" s="11" t="str">
        <f t="shared" si="153"/>
        <v/>
      </c>
      <c r="G1865" s="10" t="str">
        <v/>
      </c>
      <c r="H1865" s="11" t="str">
        <v/>
      </c>
      <c r="I1865" s="11" t="str">
        <v/>
      </c>
    </row>
    <row r="1866" spans="2:9">
      <c r="B1866" s="11" t="str">
        <f t="shared" si="151"/>
        <v/>
      </c>
      <c r="C1866" s="11" t="str">
        <f t="shared" si="149"/>
        <v/>
      </c>
      <c r="D1866" s="11" t="str">
        <f t="shared" si="150"/>
        <v/>
      </c>
      <c r="E1866" s="11" t="str">
        <f t="shared" si="152"/>
        <v/>
      </c>
      <c r="F1866" s="11" t="str">
        <f t="shared" si="153"/>
        <v/>
      </c>
      <c r="G1866" s="10" t="str">
        <v/>
      </c>
      <c r="H1866" s="11" t="str">
        <v/>
      </c>
      <c r="I1866" s="11" t="str">
        <v/>
      </c>
    </row>
    <row r="1867" spans="2:9">
      <c r="B1867" s="11" t="str">
        <f t="shared" si="151"/>
        <v/>
      </c>
      <c r="C1867" s="11" t="str">
        <f t="shared" si="149"/>
        <v/>
      </c>
      <c r="D1867" s="11" t="str">
        <f t="shared" si="150"/>
        <v/>
      </c>
      <c r="E1867" s="11" t="str">
        <f t="shared" si="152"/>
        <v/>
      </c>
      <c r="F1867" s="11" t="str">
        <f t="shared" si="153"/>
        <v/>
      </c>
      <c r="G1867" s="10" t="str">
        <v/>
      </c>
      <c r="H1867" s="11" t="str">
        <v/>
      </c>
      <c r="I1867" s="11" t="str">
        <v/>
      </c>
    </row>
    <row r="1868" spans="2:9">
      <c r="B1868" s="11" t="str">
        <f t="shared" si="151"/>
        <v/>
      </c>
      <c r="C1868" s="11" t="str">
        <f t="shared" si="149"/>
        <v/>
      </c>
      <c r="D1868" s="11" t="str">
        <f t="shared" si="150"/>
        <v/>
      </c>
      <c r="E1868" s="11" t="str">
        <f t="shared" si="152"/>
        <v/>
      </c>
      <c r="F1868" s="11" t="str">
        <f t="shared" si="153"/>
        <v/>
      </c>
      <c r="G1868" s="10" t="str">
        <v/>
      </c>
      <c r="H1868" s="11" t="str">
        <v/>
      </c>
      <c r="I1868" s="11" t="str">
        <v/>
      </c>
    </row>
    <row r="1869" spans="2:9">
      <c r="B1869" s="11" t="str">
        <f t="shared" si="151"/>
        <v/>
      </c>
      <c r="C1869" s="11" t="str">
        <f t="shared" ref="C1869:C1932" si="154">IF(B1869="артикул",A1869,"")</f>
        <v/>
      </c>
      <c r="D1869" s="11" t="str">
        <f t="shared" ref="D1869:D1932" si="155">IF(B1869="артикул",A1870,"")</f>
        <v/>
      </c>
      <c r="E1869" s="11" t="str">
        <f t="shared" si="152"/>
        <v/>
      </c>
      <c r="F1869" s="11" t="str">
        <f t="shared" si="153"/>
        <v/>
      </c>
      <c r="G1869" s="10" t="str">
        <v/>
      </c>
      <c r="H1869" s="11" t="str">
        <v/>
      </c>
      <c r="I1869" s="11" t="str">
        <v/>
      </c>
    </row>
    <row r="1870" spans="2:9">
      <c r="B1870" s="11" t="str">
        <f t="shared" si="151"/>
        <v/>
      </c>
      <c r="C1870" s="11" t="str">
        <f t="shared" si="154"/>
        <v/>
      </c>
      <c r="D1870" s="11" t="str">
        <f t="shared" si="155"/>
        <v/>
      </c>
      <c r="E1870" s="11" t="str">
        <f t="shared" si="152"/>
        <v/>
      </c>
      <c r="F1870" s="11" t="str">
        <f t="shared" si="153"/>
        <v/>
      </c>
      <c r="G1870" s="10" t="str">
        <v/>
      </c>
      <c r="H1870" s="11" t="str">
        <v/>
      </c>
      <c r="I1870" s="11" t="str">
        <v/>
      </c>
    </row>
    <row r="1871" spans="2:9">
      <c r="B1871" s="11" t="str">
        <f t="shared" si="151"/>
        <v/>
      </c>
      <c r="C1871" s="11" t="str">
        <f t="shared" si="154"/>
        <v/>
      </c>
      <c r="D1871" s="11" t="str">
        <f t="shared" si="155"/>
        <v/>
      </c>
      <c r="E1871" s="11" t="str">
        <f t="shared" si="152"/>
        <v/>
      </c>
      <c r="F1871" s="11" t="str">
        <f t="shared" si="153"/>
        <v/>
      </c>
      <c r="G1871" s="10" t="str">
        <v/>
      </c>
      <c r="H1871" s="11" t="str">
        <v/>
      </c>
      <c r="I1871" s="11" t="str">
        <v/>
      </c>
    </row>
    <row r="1872" spans="2:9">
      <c r="B1872" s="11" t="str">
        <f t="shared" si="151"/>
        <v/>
      </c>
      <c r="C1872" s="11" t="str">
        <f t="shared" si="154"/>
        <v/>
      </c>
      <c r="D1872" s="11" t="str">
        <f t="shared" si="155"/>
        <v/>
      </c>
      <c r="E1872" s="11" t="str">
        <f t="shared" si="152"/>
        <v/>
      </c>
      <c r="F1872" s="11" t="str">
        <f t="shared" si="153"/>
        <v/>
      </c>
      <c r="G1872" s="10" t="str">
        <v/>
      </c>
      <c r="H1872" s="11" t="str">
        <v/>
      </c>
      <c r="I1872" s="11" t="str">
        <v/>
      </c>
    </row>
    <row r="1873" spans="2:9">
      <c r="B1873" s="11" t="str">
        <f t="shared" si="151"/>
        <v/>
      </c>
      <c r="C1873" s="11" t="str">
        <f t="shared" si="154"/>
        <v/>
      </c>
      <c r="D1873" s="11" t="str">
        <f t="shared" si="155"/>
        <v/>
      </c>
      <c r="E1873" s="11" t="str">
        <f t="shared" si="152"/>
        <v/>
      </c>
      <c r="F1873" s="11" t="str">
        <f t="shared" si="153"/>
        <v/>
      </c>
      <c r="G1873" s="10" t="str">
        <v/>
      </c>
      <c r="H1873" s="11" t="str">
        <v/>
      </c>
      <c r="I1873" s="11" t="str">
        <v/>
      </c>
    </row>
    <row r="1874" spans="2:9">
      <c r="B1874" s="11" t="str">
        <f t="shared" si="151"/>
        <v/>
      </c>
      <c r="C1874" s="11" t="str">
        <f t="shared" si="154"/>
        <v/>
      </c>
      <c r="D1874" s="11" t="str">
        <f t="shared" si="155"/>
        <v/>
      </c>
      <c r="E1874" s="11" t="str">
        <f t="shared" si="152"/>
        <v/>
      </c>
      <c r="F1874" s="11" t="str">
        <f t="shared" si="153"/>
        <v/>
      </c>
      <c r="G1874" s="10" t="str">
        <v/>
      </c>
      <c r="H1874" s="11" t="str">
        <v/>
      </c>
      <c r="I1874" s="11" t="str">
        <v/>
      </c>
    </row>
    <row r="1875" spans="2:9">
      <c r="B1875" s="11" t="str">
        <f t="shared" si="151"/>
        <v/>
      </c>
      <c r="C1875" s="11" t="str">
        <f t="shared" si="154"/>
        <v/>
      </c>
      <c r="D1875" s="11" t="str">
        <f t="shared" si="155"/>
        <v/>
      </c>
      <c r="E1875" s="11" t="str">
        <f t="shared" si="152"/>
        <v/>
      </c>
      <c r="F1875" s="11" t="str">
        <f t="shared" si="153"/>
        <v/>
      </c>
      <c r="G1875" s="10" t="str">
        <v/>
      </c>
      <c r="H1875" s="11" t="str">
        <v/>
      </c>
      <c r="I1875" s="11" t="str">
        <v/>
      </c>
    </row>
    <row r="1876" spans="2:9">
      <c r="B1876" s="11" t="str">
        <f t="shared" si="151"/>
        <v/>
      </c>
      <c r="C1876" s="11" t="str">
        <f t="shared" si="154"/>
        <v/>
      </c>
      <c r="D1876" s="11" t="str">
        <f t="shared" si="155"/>
        <v/>
      </c>
      <c r="E1876" s="11" t="str">
        <f t="shared" si="152"/>
        <v/>
      </c>
      <c r="F1876" s="11" t="str">
        <f t="shared" si="153"/>
        <v/>
      </c>
      <c r="G1876" s="10" t="str">
        <v/>
      </c>
      <c r="H1876" s="11" t="str">
        <v/>
      </c>
      <c r="I1876" s="11" t="str">
        <v/>
      </c>
    </row>
    <row r="1877" spans="2:9">
      <c r="B1877" s="11" t="str">
        <f t="shared" si="151"/>
        <v/>
      </c>
      <c r="C1877" s="11" t="str">
        <f t="shared" si="154"/>
        <v/>
      </c>
      <c r="D1877" s="11" t="str">
        <f t="shared" si="155"/>
        <v/>
      </c>
      <c r="E1877" s="11" t="str">
        <f t="shared" si="152"/>
        <v/>
      </c>
      <c r="F1877" s="11" t="str">
        <f t="shared" si="153"/>
        <v/>
      </c>
      <c r="G1877" s="10" t="str">
        <v/>
      </c>
      <c r="H1877" s="11" t="str">
        <v/>
      </c>
      <c r="I1877" s="11" t="str">
        <v/>
      </c>
    </row>
    <row r="1878" spans="2:9">
      <c r="B1878" s="11" t="str">
        <f t="shared" si="151"/>
        <v/>
      </c>
      <c r="C1878" s="11" t="str">
        <f t="shared" si="154"/>
        <v/>
      </c>
      <c r="D1878" s="11" t="str">
        <f t="shared" si="155"/>
        <v/>
      </c>
      <c r="E1878" s="11" t="str">
        <f t="shared" si="152"/>
        <v/>
      </c>
      <c r="F1878" s="11" t="str">
        <f t="shared" si="153"/>
        <v/>
      </c>
      <c r="G1878" s="10" t="str">
        <v/>
      </c>
      <c r="H1878" s="11" t="str">
        <v/>
      </c>
      <c r="I1878" s="11" t="str">
        <v/>
      </c>
    </row>
    <row r="1879" spans="2:9">
      <c r="B1879" s="11" t="str">
        <f t="shared" si="151"/>
        <v/>
      </c>
      <c r="C1879" s="11" t="str">
        <f t="shared" si="154"/>
        <v/>
      </c>
      <c r="D1879" s="11" t="str">
        <f t="shared" si="155"/>
        <v/>
      </c>
      <c r="E1879" s="11" t="str">
        <f t="shared" si="152"/>
        <v/>
      </c>
      <c r="F1879" s="11" t="str">
        <f t="shared" si="153"/>
        <v/>
      </c>
      <c r="G1879" s="10" t="str">
        <v/>
      </c>
      <c r="H1879" s="11" t="str">
        <v/>
      </c>
      <c r="I1879" s="11" t="str">
        <v/>
      </c>
    </row>
    <row r="1880" spans="2:9">
      <c r="B1880" s="11" t="str">
        <f t="shared" si="151"/>
        <v/>
      </c>
      <c r="C1880" s="11" t="str">
        <f t="shared" si="154"/>
        <v/>
      </c>
      <c r="D1880" s="11" t="str">
        <f t="shared" si="155"/>
        <v/>
      </c>
      <c r="E1880" s="11" t="str">
        <f t="shared" si="152"/>
        <v/>
      </c>
      <c r="F1880" s="11" t="str">
        <f t="shared" si="153"/>
        <v/>
      </c>
      <c r="G1880" s="10" t="str">
        <v/>
      </c>
      <c r="H1880" s="11" t="str">
        <v/>
      </c>
      <c r="I1880" s="11" t="str">
        <v/>
      </c>
    </row>
    <row r="1881" spans="2:9">
      <c r="B1881" s="11" t="str">
        <f t="shared" si="151"/>
        <v/>
      </c>
      <c r="C1881" s="11" t="str">
        <f t="shared" si="154"/>
        <v/>
      </c>
      <c r="D1881" s="11" t="str">
        <f t="shared" si="155"/>
        <v/>
      </c>
      <c r="E1881" s="11" t="str">
        <f t="shared" si="152"/>
        <v/>
      </c>
      <c r="F1881" s="11" t="str">
        <f t="shared" si="153"/>
        <v/>
      </c>
      <c r="G1881" s="10" t="str">
        <v/>
      </c>
      <c r="H1881" s="11" t="str">
        <v/>
      </c>
      <c r="I1881" s="11" t="str">
        <v/>
      </c>
    </row>
    <row r="1882" spans="2:9">
      <c r="B1882" s="11" t="str">
        <f t="shared" si="151"/>
        <v/>
      </c>
      <c r="C1882" s="11" t="str">
        <f t="shared" si="154"/>
        <v/>
      </c>
      <c r="D1882" s="11" t="str">
        <f t="shared" si="155"/>
        <v/>
      </c>
      <c r="E1882" s="11" t="str">
        <f t="shared" si="152"/>
        <v/>
      </c>
      <c r="F1882" s="11" t="str">
        <f t="shared" si="153"/>
        <v/>
      </c>
      <c r="G1882" s="10" t="str">
        <v/>
      </c>
      <c r="H1882" s="11" t="str">
        <v/>
      </c>
      <c r="I1882" s="11" t="str">
        <v/>
      </c>
    </row>
    <row r="1883" spans="2:9">
      <c r="B1883" s="11" t="str">
        <f t="shared" si="151"/>
        <v/>
      </c>
      <c r="C1883" s="11" t="str">
        <f t="shared" si="154"/>
        <v/>
      </c>
      <c r="D1883" s="11" t="str">
        <f t="shared" si="155"/>
        <v/>
      </c>
      <c r="E1883" s="11" t="str">
        <f t="shared" si="152"/>
        <v/>
      </c>
      <c r="F1883" s="11" t="str">
        <f t="shared" si="153"/>
        <v/>
      </c>
      <c r="G1883" s="10" t="str">
        <v/>
      </c>
      <c r="H1883" s="11" t="str">
        <v/>
      </c>
      <c r="I1883" s="11" t="str">
        <v/>
      </c>
    </row>
    <row r="1884" spans="2:9">
      <c r="B1884" s="11" t="str">
        <f t="shared" si="151"/>
        <v/>
      </c>
      <c r="C1884" s="11" t="str">
        <f t="shared" si="154"/>
        <v/>
      </c>
      <c r="D1884" s="11" t="str">
        <f t="shared" si="155"/>
        <v/>
      </c>
      <c r="E1884" s="11" t="str">
        <f t="shared" si="152"/>
        <v/>
      </c>
      <c r="F1884" s="11" t="str">
        <f t="shared" si="153"/>
        <v/>
      </c>
      <c r="G1884" s="10" t="str">
        <v/>
      </c>
      <c r="H1884" s="11" t="str">
        <v/>
      </c>
      <c r="I1884" s="11" t="str">
        <v/>
      </c>
    </row>
    <row r="1885" spans="2:9">
      <c r="B1885" s="11" t="str">
        <f t="shared" si="151"/>
        <v/>
      </c>
      <c r="C1885" s="11" t="str">
        <f t="shared" si="154"/>
        <v/>
      </c>
      <c r="D1885" s="11" t="str">
        <f t="shared" si="155"/>
        <v/>
      </c>
      <c r="E1885" s="11" t="str">
        <f t="shared" si="152"/>
        <v/>
      </c>
      <c r="F1885" s="11" t="str">
        <f t="shared" si="153"/>
        <v/>
      </c>
      <c r="G1885" s="10" t="str">
        <v/>
      </c>
      <c r="H1885" s="11" t="str">
        <v/>
      </c>
      <c r="I1885" s="11" t="str">
        <v/>
      </c>
    </row>
    <row r="1886" spans="2:9">
      <c r="B1886" s="11" t="str">
        <f t="shared" si="151"/>
        <v/>
      </c>
      <c r="C1886" s="11" t="str">
        <f t="shared" si="154"/>
        <v/>
      </c>
      <c r="D1886" s="11" t="str">
        <f t="shared" si="155"/>
        <v/>
      </c>
      <c r="E1886" s="11" t="str">
        <f t="shared" si="152"/>
        <v/>
      </c>
      <c r="F1886" s="11" t="str">
        <f t="shared" si="153"/>
        <v/>
      </c>
      <c r="G1886" s="10" t="str">
        <v/>
      </c>
      <c r="H1886" s="11" t="str">
        <v/>
      </c>
      <c r="I1886" s="11" t="str">
        <v/>
      </c>
    </row>
    <row r="1887" spans="2:9">
      <c r="B1887" s="11" t="str">
        <f t="shared" si="151"/>
        <v/>
      </c>
      <c r="C1887" s="11" t="str">
        <f t="shared" si="154"/>
        <v/>
      </c>
      <c r="D1887" s="11" t="str">
        <f t="shared" si="155"/>
        <v/>
      </c>
      <c r="E1887" s="11" t="str">
        <f t="shared" si="152"/>
        <v/>
      </c>
      <c r="F1887" s="11" t="str">
        <f t="shared" si="153"/>
        <v/>
      </c>
      <c r="G1887" s="10" t="str">
        <v/>
      </c>
      <c r="H1887" s="11" t="str">
        <v/>
      </c>
      <c r="I1887" s="11" t="str">
        <v/>
      </c>
    </row>
    <row r="1888" spans="2:9">
      <c r="B1888" s="11" t="str">
        <f t="shared" si="151"/>
        <v/>
      </c>
      <c r="C1888" s="11" t="str">
        <f t="shared" si="154"/>
        <v/>
      </c>
      <c r="D1888" s="11" t="str">
        <f t="shared" si="155"/>
        <v/>
      </c>
      <c r="E1888" s="11" t="str">
        <f t="shared" si="152"/>
        <v/>
      </c>
      <c r="F1888" s="11" t="str">
        <f t="shared" si="153"/>
        <v/>
      </c>
      <c r="G1888" s="10" t="str">
        <v/>
      </c>
      <c r="H1888" s="11" t="str">
        <v/>
      </c>
      <c r="I1888" s="11" t="str">
        <v/>
      </c>
    </row>
    <row r="1889" spans="2:9">
      <c r="B1889" s="11" t="str">
        <f t="shared" si="151"/>
        <v/>
      </c>
      <c r="C1889" s="11" t="str">
        <f t="shared" si="154"/>
        <v/>
      </c>
      <c r="D1889" s="11" t="str">
        <f t="shared" si="155"/>
        <v/>
      </c>
      <c r="E1889" s="11" t="str">
        <f t="shared" si="152"/>
        <v/>
      </c>
      <c r="F1889" s="11" t="str">
        <f t="shared" si="153"/>
        <v/>
      </c>
      <c r="G1889" s="10" t="str">
        <v/>
      </c>
      <c r="H1889" s="11" t="str">
        <v/>
      </c>
      <c r="I1889" s="11" t="str">
        <v/>
      </c>
    </row>
    <row r="1890" spans="2:9">
      <c r="B1890" s="11" t="str">
        <f t="shared" si="151"/>
        <v/>
      </c>
      <c r="C1890" s="11" t="str">
        <f t="shared" si="154"/>
        <v/>
      </c>
      <c r="D1890" s="11" t="str">
        <f t="shared" si="155"/>
        <v/>
      </c>
      <c r="E1890" s="11" t="str">
        <f t="shared" si="152"/>
        <v/>
      </c>
      <c r="F1890" s="11" t="str">
        <f t="shared" si="153"/>
        <v/>
      </c>
      <c r="G1890" s="10" t="str">
        <v/>
      </c>
      <c r="H1890" s="11" t="str">
        <v/>
      </c>
      <c r="I1890" s="11" t="str">
        <v/>
      </c>
    </row>
    <row r="1891" spans="2:9">
      <c r="B1891" s="11" t="str">
        <f t="shared" si="151"/>
        <v/>
      </c>
      <c r="C1891" s="11" t="str">
        <f t="shared" si="154"/>
        <v/>
      </c>
      <c r="D1891" s="11" t="str">
        <f t="shared" si="155"/>
        <v/>
      </c>
      <c r="E1891" s="11" t="str">
        <f t="shared" si="152"/>
        <v/>
      </c>
      <c r="F1891" s="11" t="str">
        <f t="shared" si="153"/>
        <v/>
      </c>
      <c r="G1891" s="10" t="str">
        <v/>
      </c>
      <c r="H1891" s="11" t="str">
        <v/>
      </c>
      <c r="I1891" s="11" t="str">
        <v/>
      </c>
    </row>
    <row r="1892" spans="2:9">
      <c r="B1892" s="11" t="str">
        <f t="shared" si="151"/>
        <v/>
      </c>
      <c r="C1892" s="11" t="str">
        <f t="shared" si="154"/>
        <v/>
      </c>
      <c r="D1892" s="11" t="str">
        <f t="shared" si="155"/>
        <v/>
      </c>
      <c r="E1892" s="11" t="str">
        <f t="shared" si="152"/>
        <v/>
      </c>
      <c r="F1892" s="11" t="str">
        <f t="shared" si="153"/>
        <v/>
      </c>
      <c r="G1892" s="10" t="str">
        <v/>
      </c>
      <c r="H1892" s="11" t="str">
        <v/>
      </c>
      <c r="I1892" s="11" t="str">
        <v/>
      </c>
    </row>
    <row r="1893" spans="2:9">
      <c r="B1893" s="11" t="str">
        <f t="shared" si="151"/>
        <v/>
      </c>
      <c r="C1893" s="11" t="str">
        <f t="shared" si="154"/>
        <v/>
      </c>
      <c r="D1893" s="11" t="str">
        <f t="shared" si="155"/>
        <v/>
      </c>
      <c r="E1893" s="11" t="str">
        <f t="shared" si="152"/>
        <v/>
      </c>
      <c r="F1893" s="11" t="str">
        <f t="shared" si="153"/>
        <v/>
      </c>
      <c r="G1893" s="10" t="str">
        <v/>
      </c>
      <c r="H1893" s="11" t="str">
        <v/>
      </c>
      <c r="I1893" s="11" t="str">
        <v/>
      </c>
    </row>
    <row r="1894" spans="2:9">
      <c r="B1894" s="11" t="str">
        <f t="shared" si="151"/>
        <v/>
      </c>
      <c r="C1894" s="11" t="str">
        <f t="shared" si="154"/>
        <v/>
      </c>
      <c r="D1894" s="11" t="str">
        <f t="shared" si="155"/>
        <v/>
      </c>
      <c r="E1894" s="11" t="str">
        <f t="shared" si="152"/>
        <v/>
      </c>
      <c r="F1894" s="11" t="str">
        <f t="shared" si="153"/>
        <v/>
      </c>
      <c r="G1894" s="10" t="str">
        <v/>
      </c>
      <c r="H1894" s="11" t="str">
        <v/>
      </c>
      <c r="I1894" s="11" t="str">
        <v/>
      </c>
    </row>
    <row r="1895" spans="2:9">
      <c r="B1895" s="11" t="str">
        <f t="shared" si="151"/>
        <v/>
      </c>
      <c r="C1895" s="11" t="str">
        <f t="shared" si="154"/>
        <v/>
      </c>
      <c r="D1895" s="11" t="str">
        <f t="shared" si="155"/>
        <v/>
      </c>
      <c r="E1895" s="11" t="str">
        <f t="shared" si="152"/>
        <v/>
      </c>
      <c r="F1895" s="11" t="str">
        <f t="shared" si="153"/>
        <v/>
      </c>
      <c r="G1895" s="10" t="str">
        <v/>
      </c>
      <c r="H1895" s="11" t="str">
        <v/>
      </c>
      <c r="I1895" s="11" t="str">
        <v/>
      </c>
    </row>
    <row r="1896" spans="2:9">
      <c r="B1896" s="11" t="str">
        <f t="shared" si="151"/>
        <v/>
      </c>
      <c r="C1896" s="11" t="str">
        <f t="shared" si="154"/>
        <v/>
      </c>
      <c r="D1896" s="11" t="str">
        <f t="shared" si="155"/>
        <v/>
      </c>
      <c r="E1896" s="11" t="str">
        <f t="shared" si="152"/>
        <v/>
      </c>
      <c r="F1896" s="11" t="str">
        <f t="shared" si="153"/>
        <v/>
      </c>
      <c r="G1896" s="10" t="str">
        <v/>
      </c>
      <c r="H1896" s="11" t="str">
        <v/>
      </c>
      <c r="I1896" s="11" t="str">
        <v/>
      </c>
    </row>
    <row r="1897" spans="2:9">
      <c r="B1897" s="11" t="str">
        <f t="shared" si="151"/>
        <v/>
      </c>
      <c r="C1897" s="11" t="str">
        <f t="shared" si="154"/>
        <v/>
      </c>
      <c r="D1897" s="11" t="str">
        <f t="shared" si="155"/>
        <v/>
      </c>
      <c r="E1897" s="11" t="str">
        <f t="shared" si="152"/>
        <v/>
      </c>
      <c r="F1897" s="11" t="str">
        <f t="shared" si="153"/>
        <v/>
      </c>
      <c r="G1897" s="10" t="str">
        <v/>
      </c>
      <c r="H1897" s="11" t="str">
        <v/>
      </c>
      <c r="I1897" s="11" t="str">
        <v/>
      </c>
    </row>
    <row r="1898" spans="2:9">
      <c r="B1898" s="11" t="str">
        <f t="shared" si="151"/>
        <v/>
      </c>
      <c r="C1898" s="11" t="str">
        <f t="shared" si="154"/>
        <v/>
      </c>
      <c r="D1898" s="11" t="str">
        <f t="shared" si="155"/>
        <v/>
      </c>
      <c r="E1898" s="11" t="str">
        <f t="shared" si="152"/>
        <v/>
      </c>
      <c r="F1898" s="11" t="str">
        <f t="shared" si="153"/>
        <v/>
      </c>
      <c r="G1898" s="10" t="str">
        <v/>
      </c>
      <c r="H1898" s="11" t="str">
        <v/>
      </c>
      <c r="I1898" s="11" t="str">
        <v/>
      </c>
    </row>
    <row r="1899" spans="2:9">
      <c r="B1899" s="11" t="str">
        <f t="shared" si="151"/>
        <v/>
      </c>
      <c r="C1899" s="11" t="str">
        <f t="shared" si="154"/>
        <v/>
      </c>
      <c r="D1899" s="11" t="str">
        <f t="shared" si="155"/>
        <v/>
      </c>
      <c r="E1899" s="11" t="str">
        <f t="shared" si="152"/>
        <v/>
      </c>
      <c r="F1899" s="11" t="str">
        <f t="shared" si="153"/>
        <v/>
      </c>
      <c r="G1899" s="10" t="str">
        <v/>
      </c>
      <c r="H1899" s="11" t="str">
        <v/>
      </c>
      <c r="I1899" s="11" t="str">
        <v/>
      </c>
    </row>
    <row r="1900" spans="2:9">
      <c r="B1900" s="11" t="str">
        <f t="shared" si="151"/>
        <v/>
      </c>
      <c r="C1900" s="11" t="str">
        <f t="shared" si="154"/>
        <v/>
      </c>
      <c r="D1900" s="11" t="str">
        <f t="shared" si="155"/>
        <v/>
      </c>
      <c r="E1900" s="11" t="str">
        <f t="shared" si="152"/>
        <v/>
      </c>
      <c r="F1900" s="11" t="str">
        <f t="shared" si="153"/>
        <v/>
      </c>
      <c r="G1900" s="10" t="str">
        <v/>
      </c>
      <c r="H1900" s="11" t="str">
        <v/>
      </c>
      <c r="I1900" s="11" t="str">
        <v/>
      </c>
    </row>
    <row r="1901" spans="2:9">
      <c r="B1901" s="11" t="str">
        <f t="shared" si="151"/>
        <v/>
      </c>
      <c r="C1901" s="11" t="str">
        <f t="shared" si="154"/>
        <v/>
      </c>
      <c r="D1901" s="11" t="str">
        <f t="shared" si="155"/>
        <v/>
      </c>
      <c r="E1901" s="11" t="str">
        <f t="shared" si="152"/>
        <v/>
      </c>
      <c r="F1901" s="11" t="str">
        <f t="shared" si="153"/>
        <v/>
      </c>
      <c r="G1901" s="10" t="str">
        <v/>
      </c>
      <c r="H1901" s="11" t="str">
        <v/>
      </c>
      <c r="I1901" s="11" t="str">
        <v/>
      </c>
    </row>
    <row r="1902" spans="2:9">
      <c r="B1902" s="11" t="str">
        <f t="shared" si="151"/>
        <v/>
      </c>
      <c r="C1902" s="11" t="str">
        <f t="shared" si="154"/>
        <v/>
      </c>
      <c r="D1902" s="11" t="str">
        <f t="shared" si="155"/>
        <v/>
      </c>
      <c r="E1902" s="11" t="str">
        <f t="shared" si="152"/>
        <v/>
      </c>
      <c r="F1902" s="11" t="str">
        <f t="shared" si="153"/>
        <v/>
      </c>
      <c r="G1902" s="10" t="str">
        <v/>
      </c>
      <c r="H1902" s="11" t="str">
        <v/>
      </c>
      <c r="I1902" s="11" t="str">
        <v/>
      </c>
    </row>
    <row r="1903" spans="2:9">
      <c r="B1903" s="11" t="str">
        <f t="shared" si="151"/>
        <v/>
      </c>
      <c r="C1903" s="11" t="str">
        <f t="shared" si="154"/>
        <v/>
      </c>
      <c r="D1903" s="11" t="str">
        <f t="shared" si="155"/>
        <v/>
      </c>
      <c r="E1903" s="11" t="str">
        <f t="shared" si="152"/>
        <v/>
      </c>
      <c r="F1903" s="11" t="str">
        <f t="shared" si="153"/>
        <v/>
      </c>
      <c r="G1903" s="10" t="str">
        <v/>
      </c>
      <c r="H1903" s="11" t="str">
        <v/>
      </c>
      <c r="I1903" s="11" t="str">
        <v/>
      </c>
    </row>
    <row r="1904" spans="2:9">
      <c r="B1904" s="11" t="str">
        <f t="shared" si="151"/>
        <v/>
      </c>
      <c r="C1904" s="11" t="str">
        <f t="shared" si="154"/>
        <v/>
      </c>
      <c r="D1904" s="11" t="str">
        <f t="shared" si="155"/>
        <v/>
      </c>
      <c r="E1904" s="11" t="str">
        <f t="shared" si="152"/>
        <v/>
      </c>
      <c r="F1904" s="11" t="str">
        <f t="shared" si="153"/>
        <v/>
      </c>
      <c r="G1904" s="10" t="str">
        <v/>
      </c>
      <c r="H1904" s="11" t="str">
        <v/>
      </c>
      <c r="I1904" s="11" t="str">
        <v/>
      </c>
    </row>
    <row r="1905" spans="2:9">
      <c r="B1905" s="11" t="str">
        <f t="shared" si="151"/>
        <v/>
      </c>
      <c r="C1905" s="11" t="str">
        <f t="shared" si="154"/>
        <v/>
      </c>
      <c r="D1905" s="11" t="str">
        <f t="shared" si="155"/>
        <v/>
      </c>
      <c r="E1905" s="11" t="str">
        <f t="shared" si="152"/>
        <v/>
      </c>
      <c r="F1905" s="11" t="str">
        <f t="shared" si="153"/>
        <v/>
      </c>
      <c r="G1905" s="10" t="str">
        <v/>
      </c>
      <c r="H1905" s="11" t="str">
        <v/>
      </c>
      <c r="I1905" s="11" t="str">
        <v/>
      </c>
    </row>
    <row r="1906" spans="2:9">
      <c r="B1906" s="11" t="str">
        <f t="shared" si="151"/>
        <v/>
      </c>
      <c r="C1906" s="11" t="str">
        <f t="shared" si="154"/>
        <v/>
      </c>
      <c r="D1906" s="11" t="str">
        <f t="shared" si="155"/>
        <v/>
      </c>
      <c r="E1906" s="11" t="str">
        <f t="shared" si="152"/>
        <v/>
      </c>
      <c r="F1906" s="11" t="str">
        <f t="shared" si="153"/>
        <v/>
      </c>
      <c r="G1906" s="10" t="str">
        <v/>
      </c>
      <c r="H1906" s="11" t="str">
        <v/>
      </c>
      <c r="I1906" s="11" t="str">
        <v/>
      </c>
    </row>
    <row r="1907" spans="2:9">
      <c r="B1907" s="11" t="str">
        <f t="shared" si="151"/>
        <v/>
      </c>
      <c r="C1907" s="11" t="str">
        <f t="shared" si="154"/>
        <v/>
      </c>
      <c r="D1907" s="11" t="str">
        <f t="shared" si="155"/>
        <v/>
      </c>
      <c r="E1907" s="11" t="str">
        <f t="shared" si="152"/>
        <v/>
      </c>
      <c r="F1907" s="11" t="str">
        <f t="shared" si="153"/>
        <v/>
      </c>
      <c r="G1907" s="10" t="str">
        <v/>
      </c>
      <c r="H1907" s="11" t="str">
        <v/>
      </c>
      <c r="I1907" s="11" t="str">
        <v/>
      </c>
    </row>
    <row r="1908" spans="2:9">
      <c r="B1908" s="11" t="str">
        <f t="shared" si="151"/>
        <v/>
      </c>
      <c r="C1908" s="11" t="str">
        <f t="shared" si="154"/>
        <v/>
      </c>
      <c r="D1908" s="11" t="str">
        <f t="shared" si="155"/>
        <v/>
      </c>
      <c r="E1908" s="11" t="str">
        <f t="shared" si="152"/>
        <v/>
      </c>
      <c r="F1908" s="11" t="str">
        <f t="shared" si="153"/>
        <v/>
      </c>
      <c r="G1908" s="10" t="str">
        <v/>
      </c>
      <c r="H1908" s="11" t="str">
        <v/>
      </c>
      <c r="I1908" s="11" t="str">
        <v/>
      </c>
    </row>
    <row r="1909" spans="2:9">
      <c r="B1909" s="11" t="str">
        <f t="shared" si="151"/>
        <v/>
      </c>
      <c r="C1909" s="11" t="str">
        <f t="shared" si="154"/>
        <v/>
      </c>
      <c r="D1909" s="11" t="str">
        <f t="shared" si="155"/>
        <v/>
      </c>
      <c r="E1909" s="11" t="str">
        <f t="shared" si="152"/>
        <v/>
      </c>
      <c r="F1909" s="11" t="str">
        <f t="shared" si="153"/>
        <v/>
      </c>
      <c r="G1909" s="10" t="str">
        <v/>
      </c>
      <c r="H1909" s="11" t="str">
        <v/>
      </c>
      <c r="I1909" s="11" t="str">
        <v/>
      </c>
    </row>
    <row r="1910" spans="2:9">
      <c r="B1910" s="11" t="str">
        <f t="shared" si="151"/>
        <v/>
      </c>
      <c r="C1910" s="11" t="str">
        <f t="shared" si="154"/>
        <v/>
      </c>
      <c r="D1910" s="11" t="str">
        <f t="shared" si="155"/>
        <v/>
      </c>
      <c r="E1910" s="11" t="str">
        <f t="shared" si="152"/>
        <v/>
      </c>
      <c r="F1910" s="11" t="str">
        <f t="shared" si="153"/>
        <v/>
      </c>
      <c r="G1910" s="10" t="str">
        <v/>
      </c>
      <c r="H1910" s="11" t="str">
        <v/>
      </c>
      <c r="I1910" s="11" t="str">
        <v/>
      </c>
    </row>
    <row r="1911" spans="2:9">
      <c r="B1911" s="11" t="str">
        <f t="shared" si="151"/>
        <v/>
      </c>
      <c r="C1911" s="11" t="str">
        <f t="shared" si="154"/>
        <v/>
      </c>
      <c r="D1911" s="11" t="str">
        <f t="shared" si="155"/>
        <v/>
      </c>
      <c r="E1911" s="11" t="str">
        <f t="shared" si="152"/>
        <v/>
      </c>
      <c r="F1911" s="11" t="str">
        <f t="shared" si="153"/>
        <v/>
      </c>
      <c r="G1911" s="10" t="str">
        <v/>
      </c>
      <c r="H1911" s="11" t="str">
        <v/>
      </c>
      <c r="I1911" s="11" t="str">
        <v/>
      </c>
    </row>
    <row r="1912" spans="2:9">
      <c r="B1912" s="11" t="str">
        <f t="shared" si="151"/>
        <v/>
      </c>
      <c r="C1912" s="11" t="str">
        <f t="shared" si="154"/>
        <v/>
      </c>
      <c r="D1912" s="11" t="str">
        <f t="shared" si="155"/>
        <v/>
      </c>
      <c r="E1912" s="11" t="str">
        <f t="shared" si="152"/>
        <v/>
      </c>
      <c r="F1912" s="11" t="str">
        <f t="shared" si="153"/>
        <v/>
      </c>
      <c r="G1912" s="10" t="str">
        <v/>
      </c>
      <c r="H1912" s="11" t="str">
        <v/>
      </c>
      <c r="I1912" s="11" t="str">
        <v/>
      </c>
    </row>
    <row r="1913" spans="2:9">
      <c r="B1913" s="11" t="str">
        <f t="shared" si="151"/>
        <v/>
      </c>
      <c r="C1913" s="11" t="str">
        <f t="shared" si="154"/>
        <v/>
      </c>
      <c r="D1913" s="11" t="str">
        <f t="shared" si="155"/>
        <v/>
      </c>
      <c r="E1913" s="11" t="str">
        <f t="shared" si="152"/>
        <v/>
      </c>
      <c r="F1913" s="11" t="str">
        <f t="shared" si="153"/>
        <v/>
      </c>
      <c r="G1913" s="10" t="str">
        <v/>
      </c>
      <c r="H1913" s="11" t="str">
        <v/>
      </c>
      <c r="I1913" s="11" t="str">
        <v/>
      </c>
    </row>
    <row r="1914" spans="2:9">
      <c r="B1914" s="11" t="str">
        <f t="shared" si="151"/>
        <v/>
      </c>
      <c r="C1914" s="11" t="str">
        <f t="shared" si="154"/>
        <v/>
      </c>
      <c r="D1914" s="11" t="str">
        <f t="shared" si="155"/>
        <v/>
      </c>
      <c r="E1914" s="11" t="str">
        <f t="shared" si="152"/>
        <v/>
      </c>
      <c r="F1914" s="11" t="str">
        <f t="shared" si="153"/>
        <v/>
      </c>
      <c r="G1914" s="10" t="str">
        <v/>
      </c>
      <c r="H1914" s="11" t="str">
        <v/>
      </c>
      <c r="I1914" s="11" t="str">
        <v/>
      </c>
    </row>
    <row r="1915" spans="2:9">
      <c r="B1915" s="11" t="str">
        <f t="shared" si="151"/>
        <v/>
      </c>
      <c r="C1915" s="11" t="str">
        <f t="shared" si="154"/>
        <v/>
      </c>
      <c r="D1915" s="11" t="str">
        <f t="shared" si="155"/>
        <v/>
      </c>
      <c r="E1915" s="11" t="str">
        <f t="shared" si="152"/>
        <v/>
      </c>
      <c r="F1915" s="11" t="str">
        <f t="shared" si="153"/>
        <v/>
      </c>
      <c r="G1915" s="10" t="str">
        <v/>
      </c>
      <c r="H1915" s="11" t="str">
        <v/>
      </c>
      <c r="I1915" s="11" t="str">
        <v/>
      </c>
    </row>
    <row r="1916" spans="2:9">
      <c r="B1916" s="11" t="str">
        <f t="shared" si="151"/>
        <v/>
      </c>
      <c r="C1916" s="11" t="str">
        <f t="shared" si="154"/>
        <v/>
      </c>
      <c r="D1916" s="11" t="str">
        <f t="shared" si="155"/>
        <v/>
      </c>
      <c r="E1916" s="11" t="str">
        <f t="shared" si="152"/>
        <v/>
      </c>
      <c r="F1916" s="11" t="str">
        <f t="shared" si="153"/>
        <v/>
      </c>
      <c r="G1916" s="10" t="str">
        <v/>
      </c>
      <c r="H1916" s="11" t="str">
        <v/>
      </c>
      <c r="I1916" s="11" t="str">
        <v/>
      </c>
    </row>
    <row r="1917" spans="2:9">
      <c r="B1917" s="11" t="str">
        <f t="shared" si="151"/>
        <v/>
      </c>
      <c r="C1917" s="11" t="str">
        <f t="shared" si="154"/>
        <v/>
      </c>
      <c r="D1917" s="11" t="str">
        <f t="shared" si="155"/>
        <v/>
      </c>
      <c r="E1917" s="11" t="str">
        <f t="shared" si="152"/>
        <v/>
      </c>
      <c r="F1917" s="11" t="str">
        <f t="shared" si="153"/>
        <v/>
      </c>
      <c r="G1917" s="10" t="str">
        <v/>
      </c>
      <c r="H1917" s="11" t="str">
        <v/>
      </c>
      <c r="I1917" s="11" t="str">
        <v/>
      </c>
    </row>
    <row r="1918" spans="2:9">
      <c r="B1918" s="11" t="str">
        <f t="shared" si="151"/>
        <v/>
      </c>
      <c r="C1918" s="11" t="str">
        <f t="shared" si="154"/>
        <v/>
      </c>
      <c r="D1918" s="11" t="str">
        <f t="shared" si="155"/>
        <v/>
      </c>
      <c r="E1918" s="11" t="str">
        <f t="shared" si="152"/>
        <v/>
      </c>
      <c r="F1918" s="11" t="str">
        <f t="shared" si="153"/>
        <v/>
      </c>
      <c r="G1918" s="10" t="str">
        <v/>
      </c>
      <c r="H1918" s="11" t="str">
        <v/>
      </c>
      <c r="I1918" s="11" t="str">
        <v/>
      </c>
    </row>
    <row r="1919" spans="2:9">
      <c r="B1919" s="11" t="str">
        <f t="shared" si="151"/>
        <v/>
      </c>
      <c r="C1919" s="11" t="str">
        <f t="shared" si="154"/>
        <v/>
      </c>
      <c r="D1919" s="11" t="str">
        <f t="shared" si="155"/>
        <v/>
      </c>
      <c r="E1919" s="11" t="str">
        <f t="shared" si="152"/>
        <v/>
      </c>
      <c r="F1919" s="11" t="str">
        <f t="shared" si="153"/>
        <v/>
      </c>
      <c r="G1919" s="10" t="str">
        <v/>
      </c>
      <c r="H1919" s="11" t="str">
        <v/>
      </c>
      <c r="I1919" s="11" t="str">
        <v/>
      </c>
    </row>
    <row r="1920" spans="2:9">
      <c r="B1920" s="11" t="str">
        <f t="shared" si="151"/>
        <v/>
      </c>
      <c r="C1920" s="11" t="str">
        <f t="shared" si="154"/>
        <v/>
      </c>
      <c r="D1920" s="11" t="str">
        <f t="shared" si="155"/>
        <v/>
      </c>
      <c r="E1920" s="11" t="str">
        <f t="shared" si="152"/>
        <v/>
      </c>
      <c r="F1920" s="11" t="str">
        <f t="shared" si="153"/>
        <v/>
      </c>
      <c r="G1920" s="10" t="str">
        <v/>
      </c>
      <c r="H1920" s="11" t="str">
        <v/>
      </c>
      <c r="I1920" s="11" t="str">
        <v/>
      </c>
    </row>
    <row r="1921" spans="2:9">
      <c r="B1921" s="11" t="str">
        <f t="shared" ref="B1921:B1984" si="156">IFERROR(IF(FIND(" ",A1921)=6,IF(IFERROR(FIND(" PB",A1921),"")&lt;&gt;"","артикул",IF(IFERROR(FIND(" CRN",A1921),"")&lt;&gt;"","артикул","")),""),"")</f>
        <v/>
      </c>
      <c r="C1921" s="11" t="str">
        <f t="shared" si="154"/>
        <v/>
      </c>
      <c r="D1921" s="11" t="str">
        <f t="shared" si="155"/>
        <v/>
      </c>
      <c r="E1921" s="11" t="str">
        <f t="shared" si="152"/>
        <v/>
      </c>
      <c r="F1921" s="11" t="str">
        <f t="shared" si="153"/>
        <v/>
      </c>
      <c r="G1921" s="10" t="str">
        <v/>
      </c>
      <c r="H1921" s="11" t="str">
        <v/>
      </c>
      <c r="I1921" s="11" t="str">
        <v/>
      </c>
    </row>
    <row r="1922" spans="2:9">
      <c r="B1922" s="11" t="str">
        <f t="shared" si="156"/>
        <v/>
      </c>
      <c r="C1922" s="11" t="str">
        <f t="shared" si="154"/>
        <v/>
      </c>
      <c r="D1922" s="11" t="str">
        <f t="shared" si="155"/>
        <v/>
      </c>
      <c r="E1922" s="11" t="str">
        <f t="shared" ref="E1922:E1985" si="157" xml:space="preserve">
IF(B1922="Артикул",
IF(
AND(RIGHT(A1923,1)="%",
RIGHT(A1924,1)="%",
RIGHT(A1925,1)="%",
RIGHT(A1926,1)="%"),MID(A1927,FIND(" ",A1927),50),
IF(
AND(RIGHT(A1923,1)="%",
RIGHT(A1924,1)="%",
RIGHT(A1925,1)="%"),MID(A1926,FIND(" ",A1926),50),
IF(
AND(RIGHT(A1923,1)="%",
RIGHT(A1924,1)="%"),
MID(A1925,FIND(" ",A1925),50),
IF(
RIGHT(A1923,1)="%",
MID(A1924,FIND(" ",A1924),50),"")))),"")</f>
        <v/>
      </c>
      <c r="F1922" s="11" t="str">
        <f t="shared" ref="F1922:F1985" si="158">IFERROR(
IF(
AND(LEFT(A1922,8)="Discount",FIND("%",A1922)&gt;0),
MID(A1922,
FIND(" ",A1922),
FIND("%",A1922)-FIND(" ",A1922))
*-1,""),"")</f>
        <v/>
      </c>
      <c r="G1922" s="10" t="str">
        <v/>
      </c>
      <c r="H1922" s="11" t="str">
        <v/>
      </c>
      <c r="I1922" s="11" t="str">
        <v/>
      </c>
    </row>
    <row r="1923" spans="2:9">
      <c r="B1923" s="11" t="str">
        <f t="shared" si="156"/>
        <v/>
      </c>
      <c r="C1923" s="11" t="str">
        <f t="shared" si="154"/>
        <v/>
      </c>
      <c r="D1923" s="11" t="str">
        <f t="shared" si="155"/>
        <v/>
      </c>
      <c r="E1923" s="11" t="str">
        <f t="shared" si="157"/>
        <v/>
      </c>
      <c r="F1923" s="11" t="str">
        <f t="shared" si="158"/>
        <v/>
      </c>
      <c r="G1923" s="10" t="str">
        <v/>
      </c>
      <c r="H1923" s="11" t="str">
        <v/>
      </c>
      <c r="I1923" s="11" t="str">
        <v/>
      </c>
    </row>
    <row r="1924" spans="2:9">
      <c r="B1924" s="11" t="str">
        <f t="shared" si="156"/>
        <v/>
      </c>
      <c r="C1924" s="11" t="str">
        <f t="shared" si="154"/>
        <v/>
      </c>
      <c r="D1924" s="11" t="str">
        <f t="shared" si="155"/>
        <v/>
      </c>
      <c r="E1924" s="11" t="str">
        <f t="shared" si="157"/>
        <v/>
      </c>
      <c r="F1924" s="11" t="str">
        <f t="shared" si="158"/>
        <v/>
      </c>
      <c r="G1924" s="10" t="str">
        <v/>
      </c>
      <c r="H1924" s="11" t="str">
        <v/>
      </c>
      <c r="I1924" s="11" t="str">
        <v/>
      </c>
    </row>
    <row r="1925" spans="2:9">
      <c r="B1925" s="11" t="str">
        <f t="shared" si="156"/>
        <v/>
      </c>
      <c r="C1925" s="11" t="str">
        <f t="shared" si="154"/>
        <v/>
      </c>
      <c r="D1925" s="11" t="str">
        <f t="shared" si="155"/>
        <v/>
      </c>
      <c r="E1925" s="11" t="str">
        <f t="shared" si="157"/>
        <v/>
      </c>
      <c r="F1925" s="11" t="str">
        <f t="shared" si="158"/>
        <v/>
      </c>
      <c r="G1925" s="10" t="str">
        <v/>
      </c>
      <c r="H1925" s="11" t="str">
        <v/>
      </c>
      <c r="I1925" s="11" t="str">
        <v/>
      </c>
    </row>
    <row r="1926" spans="2:9">
      <c r="B1926" s="11" t="str">
        <f t="shared" si="156"/>
        <v/>
      </c>
      <c r="C1926" s="11" t="str">
        <f t="shared" si="154"/>
        <v/>
      </c>
      <c r="D1926" s="11" t="str">
        <f t="shared" si="155"/>
        <v/>
      </c>
      <c r="E1926" s="11" t="str">
        <f t="shared" si="157"/>
        <v/>
      </c>
      <c r="F1926" s="11" t="str">
        <f t="shared" si="158"/>
        <v/>
      </c>
      <c r="G1926" s="10" t="str">
        <v/>
      </c>
      <c r="H1926" s="11" t="str">
        <v/>
      </c>
      <c r="I1926" s="11" t="str">
        <v/>
      </c>
    </row>
    <row r="1927" spans="2:9">
      <c r="B1927" s="11" t="str">
        <f t="shared" si="156"/>
        <v/>
      </c>
      <c r="C1927" s="11" t="str">
        <f t="shared" si="154"/>
        <v/>
      </c>
      <c r="D1927" s="11" t="str">
        <f t="shared" si="155"/>
        <v/>
      </c>
      <c r="E1927" s="11" t="str">
        <f t="shared" si="157"/>
        <v/>
      </c>
      <c r="F1927" s="11" t="str">
        <f t="shared" si="158"/>
        <v/>
      </c>
      <c r="G1927" s="10" t="str">
        <v/>
      </c>
      <c r="H1927" s="11" t="str">
        <v/>
      </c>
      <c r="I1927" s="11" t="str">
        <v/>
      </c>
    </row>
    <row r="1928" spans="2:9">
      <c r="B1928" s="11" t="str">
        <f t="shared" si="156"/>
        <v/>
      </c>
      <c r="C1928" s="11" t="str">
        <f t="shared" si="154"/>
        <v/>
      </c>
      <c r="D1928" s="11" t="str">
        <f t="shared" si="155"/>
        <v/>
      </c>
      <c r="E1928" s="11" t="str">
        <f t="shared" si="157"/>
        <v/>
      </c>
      <c r="F1928" s="11" t="str">
        <f t="shared" si="158"/>
        <v/>
      </c>
      <c r="G1928" s="10" t="str">
        <v/>
      </c>
      <c r="H1928" s="11" t="str">
        <v/>
      </c>
      <c r="I1928" s="11" t="str">
        <v/>
      </c>
    </row>
    <row r="1929" spans="2:9">
      <c r="B1929" s="11" t="str">
        <f t="shared" si="156"/>
        <v/>
      </c>
      <c r="C1929" s="11" t="str">
        <f t="shared" si="154"/>
        <v/>
      </c>
      <c r="D1929" s="11" t="str">
        <f t="shared" si="155"/>
        <v/>
      </c>
      <c r="E1929" s="11" t="str">
        <f t="shared" si="157"/>
        <v/>
      </c>
      <c r="F1929" s="11" t="str">
        <f t="shared" si="158"/>
        <v/>
      </c>
      <c r="G1929" s="10" t="str">
        <v/>
      </c>
      <c r="H1929" s="11" t="str">
        <v/>
      </c>
      <c r="I1929" s="11" t="str">
        <v/>
      </c>
    </row>
    <row r="1930" spans="2:9">
      <c r="B1930" s="11" t="str">
        <f t="shared" si="156"/>
        <v/>
      </c>
      <c r="C1930" s="11" t="str">
        <f t="shared" si="154"/>
        <v/>
      </c>
      <c r="D1930" s="11" t="str">
        <f t="shared" si="155"/>
        <v/>
      </c>
      <c r="E1930" s="11" t="str">
        <f t="shared" si="157"/>
        <v/>
      </c>
      <c r="F1930" s="11" t="str">
        <f t="shared" si="158"/>
        <v/>
      </c>
      <c r="G1930" s="10" t="str">
        <v/>
      </c>
      <c r="H1930" s="11" t="str">
        <v/>
      </c>
      <c r="I1930" s="11" t="str">
        <v/>
      </c>
    </row>
    <row r="1931" spans="2:9">
      <c r="B1931" s="11" t="str">
        <f t="shared" si="156"/>
        <v/>
      </c>
      <c r="C1931" s="11" t="str">
        <f t="shared" si="154"/>
        <v/>
      </c>
      <c r="D1931" s="11" t="str">
        <f t="shared" si="155"/>
        <v/>
      </c>
      <c r="E1931" s="11" t="str">
        <f t="shared" si="157"/>
        <v/>
      </c>
      <c r="F1931" s="11" t="str">
        <f t="shared" si="158"/>
        <v/>
      </c>
      <c r="G1931" s="10" t="str">
        <v/>
      </c>
      <c r="H1931" s="11" t="str">
        <v/>
      </c>
      <c r="I1931" s="11" t="str">
        <v/>
      </c>
    </row>
    <row r="1932" spans="2:9">
      <c r="B1932" s="11" t="str">
        <f t="shared" si="156"/>
        <v/>
      </c>
      <c r="C1932" s="11" t="str">
        <f t="shared" si="154"/>
        <v/>
      </c>
      <c r="D1932" s="11" t="str">
        <f t="shared" si="155"/>
        <v/>
      </c>
      <c r="E1932" s="11" t="str">
        <f t="shared" si="157"/>
        <v/>
      </c>
      <c r="F1932" s="11" t="str">
        <f t="shared" si="158"/>
        <v/>
      </c>
      <c r="G1932" s="10" t="str">
        <v/>
      </c>
      <c r="H1932" s="11" t="str">
        <v/>
      </c>
      <c r="I1932" s="11" t="str">
        <v/>
      </c>
    </row>
    <row r="1933" spans="2:9">
      <c r="B1933" s="11" t="str">
        <f t="shared" si="156"/>
        <v/>
      </c>
      <c r="C1933" s="11" t="str">
        <f t="shared" ref="C1933:C1996" si="159">IF(B1933="артикул",A1933,"")</f>
        <v/>
      </c>
      <c r="D1933" s="11" t="str">
        <f t="shared" ref="D1933:D1996" si="160">IF(B1933="артикул",A1934,"")</f>
        <v/>
      </c>
      <c r="E1933" s="11" t="str">
        <f t="shared" si="157"/>
        <v/>
      </c>
      <c r="F1933" s="11" t="str">
        <f t="shared" si="158"/>
        <v/>
      </c>
      <c r="G1933" s="10" t="str">
        <v/>
      </c>
      <c r="H1933" s="11" t="str">
        <v/>
      </c>
      <c r="I1933" s="11" t="str">
        <v/>
      </c>
    </row>
    <row r="1934" spans="2:9">
      <c r="B1934" s="11" t="str">
        <f t="shared" si="156"/>
        <v/>
      </c>
      <c r="C1934" s="11" t="str">
        <f t="shared" si="159"/>
        <v/>
      </c>
      <c r="D1934" s="11" t="str">
        <f t="shared" si="160"/>
        <v/>
      </c>
      <c r="E1934" s="11" t="str">
        <f t="shared" si="157"/>
        <v/>
      </c>
      <c r="F1934" s="11" t="str">
        <f t="shared" si="158"/>
        <v/>
      </c>
      <c r="G1934" s="10" t="str">
        <v/>
      </c>
      <c r="H1934" s="11" t="str">
        <v/>
      </c>
      <c r="I1934" s="11" t="str">
        <v/>
      </c>
    </row>
    <row r="1935" spans="2:9">
      <c r="B1935" s="11" t="str">
        <f t="shared" si="156"/>
        <v/>
      </c>
      <c r="C1935" s="11" t="str">
        <f t="shared" si="159"/>
        <v/>
      </c>
      <c r="D1935" s="11" t="str">
        <f t="shared" si="160"/>
        <v/>
      </c>
      <c r="E1935" s="11" t="str">
        <f t="shared" si="157"/>
        <v/>
      </c>
      <c r="F1935" s="11" t="str">
        <f t="shared" si="158"/>
        <v/>
      </c>
      <c r="G1935" s="10" t="str">
        <v/>
      </c>
      <c r="H1935" s="11" t="str">
        <v/>
      </c>
      <c r="I1935" s="11" t="str">
        <v/>
      </c>
    </row>
    <row r="1936" spans="2:9">
      <c r="B1936" s="11" t="str">
        <f t="shared" si="156"/>
        <v/>
      </c>
      <c r="C1936" s="11" t="str">
        <f t="shared" si="159"/>
        <v/>
      </c>
      <c r="D1936" s="11" t="str">
        <f t="shared" si="160"/>
        <v/>
      </c>
      <c r="E1936" s="11" t="str">
        <f t="shared" si="157"/>
        <v/>
      </c>
      <c r="F1936" s="11" t="str">
        <f t="shared" si="158"/>
        <v/>
      </c>
      <c r="G1936" s="10" t="str">
        <v/>
      </c>
      <c r="H1936" s="11" t="str">
        <v/>
      </c>
      <c r="I1936" s="11" t="str">
        <v/>
      </c>
    </row>
    <row r="1937" spans="2:9">
      <c r="B1937" s="11" t="str">
        <f t="shared" si="156"/>
        <v/>
      </c>
      <c r="C1937" s="11" t="str">
        <f t="shared" si="159"/>
        <v/>
      </c>
      <c r="D1937" s="11" t="str">
        <f t="shared" si="160"/>
        <v/>
      </c>
      <c r="E1937" s="11" t="str">
        <f t="shared" si="157"/>
        <v/>
      </c>
      <c r="F1937" s="11" t="str">
        <f t="shared" si="158"/>
        <v/>
      </c>
      <c r="G1937" s="10" t="str">
        <v/>
      </c>
      <c r="H1937" s="11" t="str">
        <v/>
      </c>
      <c r="I1937" s="11" t="str">
        <v/>
      </c>
    </row>
    <row r="1938" spans="2:9">
      <c r="B1938" s="11" t="str">
        <f t="shared" si="156"/>
        <v/>
      </c>
      <c r="C1938" s="11" t="str">
        <f t="shared" si="159"/>
        <v/>
      </c>
      <c r="D1938" s="11" t="str">
        <f t="shared" si="160"/>
        <v/>
      </c>
      <c r="E1938" s="11" t="str">
        <f t="shared" si="157"/>
        <v/>
      </c>
      <c r="F1938" s="11" t="str">
        <f t="shared" si="158"/>
        <v/>
      </c>
      <c r="G1938" s="10" t="str">
        <v/>
      </c>
      <c r="H1938" s="11" t="str">
        <v/>
      </c>
      <c r="I1938" s="11" t="str">
        <v/>
      </c>
    </row>
    <row r="1939" spans="2:9">
      <c r="B1939" s="11" t="str">
        <f t="shared" si="156"/>
        <v/>
      </c>
      <c r="C1939" s="11" t="str">
        <f t="shared" si="159"/>
        <v/>
      </c>
      <c r="D1939" s="11" t="str">
        <f t="shared" si="160"/>
        <v/>
      </c>
      <c r="E1939" s="11" t="str">
        <f t="shared" si="157"/>
        <v/>
      </c>
      <c r="F1939" s="11" t="str">
        <f t="shared" si="158"/>
        <v/>
      </c>
      <c r="G1939" s="10" t="str">
        <v/>
      </c>
      <c r="H1939" s="11" t="str">
        <v/>
      </c>
      <c r="I1939" s="11" t="str">
        <v/>
      </c>
    </row>
    <row r="1940" spans="2:9">
      <c r="B1940" s="11" t="str">
        <f t="shared" si="156"/>
        <v/>
      </c>
      <c r="C1940" s="11" t="str">
        <f t="shared" si="159"/>
        <v/>
      </c>
      <c r="D1940" s="11" t="str">
        <f t="shared" si="160"/>
        <v/>
      </c>
      <c r="E1940" s="11" t="str">
        <f t="shared" si="157"/>
        <v/>
      </c>
      <c r="F1940" s="11" t="str">
        <f t="shared" si="158"/>
        <v/>
      </c>
      <c r="G1940" s="10" t="str">
        <v/>
      </c>
      <c r="H1940" s="11" t="str">
        <v/>
      </c>
      <c r="I1940" s="11" t="str">
        <v/>
      </c>
    </row>
    <row r="1941" spans="2:9">
      <c r="B1941" s="11" t="str">
        <f t="shared" si="156"/>
        <v/>
      </c>
      <c r="C1941" s="11" t="str">
        <f t="shared" si="159"/>
        <v/>
      </c>
      <c r="D1941" s="11" t="str">
        <f t="shared" si="160"/>
        <v/>
      </c>
      <c r="E1941" s="11" t="str">
        <f t="shared" si="157"/>
        <v/>
      </c>
      <c r="F1941" s="11" t="str">
        <f t="shared" si="158"/>
        <v/>
      </c>
      <c r="G1941" s="10" t="str">
        <v/>
      </c>
      <c r="H1941" s="11" t="str">
        <v/>
      </c>
      <c r="I1941" s="11" t="str">
        <v/>
      </c>
    </row>
    <row r="1942" spans="2:9">
      <c r="B1942" s="11" t="str">
        <f t="shared" si="156"/>
        <v/>
      </c>
      <c r="C1942" s="11" t="str">
        <f t="shared" si="159"/>
        <v/>
      </c>
      <c r="D1942" s="11" t="str">
        <f t="shared" si="160"/>
        <v/>
      </c>
      <c r="E1942" s="11" t="str">
        <f t="shared" si="157"/>
        <v/>
      </c>
      <c r="F1942" s="11" t="str">
        <f t="shared" si="158"/>
        <v/>
      </c>
      <c r="G1942" s="10" t="str">
        <v/>
      </c>
      <c r="H1942" s="11" t="str">
        <v/>
      </c>
      <c r="I1942" s="11" t="str">
        <v/>
      </c>
    </row>
    <row r="1943" spans="2:9">
      <c r="B1943" s="11" t="str">
        <f t="shared" si="156"/>
        <v/>
      </c>
      <c r="C1943" s="11" t="str">
        <f t="shared" si="159"/>
        <v/>
      </c>
      <c r="D1943" s="11" t="str">
        <f t="shared" si="160"/>
        <v/>
      </c>
      <c r="E1943" s="11" t="str">
        <f t="shared" si="157"/>
        <v/>
      </c>
      <c r="F1943" s="11" t="str">
        <f t="shared" si="158"/>
        <v/>
      </c>
      <c r="G1943" s="10" t="str">
        <v/>
      </c>
      <c r="H1943" s="11" t="str">
        <v/>
      </c>
      <c r="I1943" s="11" t="str">
        <v/>
      </c>
    </row>
    <row r="1944" spans="2:9">
      <c r="B1944" s="11" t="str">
        <f t="shared" si="156"/>
        <v/>
      </c>
      <c r="C1944" s="11" t="str">
        <f t="shared" si="159"/>
        <v/>
      </c>
      <c r="D1944" s="11" t="str">
        <f t="shared" si="160"/>
        <v/>
      </c>
      <c r="E1944" s="11" t="str">
        <f t="shared" si="157"/>
        <v/>
      </c>
      <c r="F1944" s="11" t="str">
        <f t="shared" si="158"/>
        <v/>
      </c>
      <c r="G1944" s="10" t="str">
        <v/>
      </c>
      <c r="H1944" s="11" t="str">
        <v/>
      </c>
      <c r="I1944" s="11" t="str">
        <v/>
      </c>
    </row>
    <row r="1945" spans="2:9">
      <c r="B1945" s="11" t="str">
        <f t="shared" si="156"/>
        <v/>
      </c>
      <c r="C1945" s="11" t="str">
        <f t="shared" si="159"/>
        <v/>
      </c>
      <c r="D1945" s="11" t="str">
        <f t="shared" si="160"/>
        <v/>
      </c>
      <c r="E1945" s="11" t="str">
        <f t="shared" si="157"/>
        <v/>
      </c>
      <c r="F1945" s="11" t="str">
        <f t="shared" si="158"/>
        <v/>
      </c>
      <c r="G1945" s="10" t="str">
        <v/>
      </c>
      <c r="H1945" s="11" t="str">
        <v/>
      </c>
      <c r="I1945" s="11" t="str">
        <v/>
      </c>
    </row>
    <row r="1946" spans="2:9">
      <c r="B1946" s="11" t="str">
        <f t="shared" si="156"/>
        <v/>
      </c>
      <c r="C1946" s="11" t="str">
        <f t="shared" si="159"/>
        <v/>
      </c>
      <c r="D1946" s="11" t="str">
        <f t="shared" si="160"/>
        <v/>
      </c>
      <c r="E1946" s="11" t="str">
        <f t="shared" si="157"/>
        <v/>
      </c>
      <c r="F1946" s="11" t="str">
        <f t="shared" si="158"/>
        <v/>
      </c>
      <c r="G1946" s="10" t="str">
        <v/>
      </c>
      <c r="H1946" s="11" t="str">
        <v/>
      </c>
      <c r="I1946" s="11" t="str">
        <v/>
      </c>
    </row>
    <row r="1947" spans="2:9">
      <c r="B1947" s="11" t="str">
        <f t="shared" si="156"/>
        <v/>
      </c>
      <c r="C1947" s="11" t="str">
        <f t="shared" si="159"/>
        <v/>
      </c>
      <c r="D1947" s="11" t="str">
        <f t="shared" si="160"/>
        <v/>
      </c>
      <c r="E1947" s="11" t="str">
        <f t="shared" si="157"/>
        <v/>
      </c>
      <c r="F1947" s="11" t="str">
        <f t="shared" si="158"/>
        <v/>
      </c>
      <c r="G1947" s="10" t="str">
        <v/>
      </c>
      <c r="H1947" s="11" t="str">
        <v/>
      </c>
      <c r="I1947" s="11" t="str">
        <v/>
      </c>
    </row>
    <row r="1948" spans="2:9">
      <c r="B1948" s="11" t="str">
        <f t="shared" si="156"/>
        <v/>
      </c>
      <c r="C1948" s="11" t="str">
        <f t="shared" si="159"/>
        <v/>
      </c>
      <c r="D1948" s="11" t="str">
        <f t="shared" si="160"/>
        <v/>
      </c>
      <c r="E1948" s="11" t="str">
        <f t="shared" si="157"/>
        <v/>
      </c>
      <c r="F1948" s="11" t="str">
        <f t="shared" si="158"/>
        <v/>
      </c>
      <c r="G1948" s="10" t="str">
        <v/>
      </c>
      <c r="H1948" s="11" t="str">
        <v/>
      </c>
      <c r="I1948" s="11" t="str">
        <v/>
      </c>
    </row>
    <row r="1949" spans="2:9">
      <c r="B1949" s="11" t="str">
        <f t="shared" si="156"/>
        <v/>
      </c>
      <c r="C1949" s="11" t="str">
        <f t="shared" si="159"/>
        <v/>
      </c>
      <c r="D1949" s="11" t="str">
        <f t="shared" si="160"/>
        <v/>
      </c>
      <c r="E1949" s="11" t="str">
        <f t="shared" si="157"/>
        <v/>
      </c>
      <c r="F1949" s="11" t="str">
        <f t="shared" si="158"/>
        <v/>
      </c>
      <c r="G1949" s="10" t="str">
        <v/>
      </c>
      <c r="H1949" s="11" t="str">
        <v/>
      </c>
      <c r="I1949" s="11" t="str">
        <v/>
      </c>
    </row>
    <row r="1950" spans="2:9">
      <c r="B1950" s="11" t="str">
        <f t="shared" si="156"/>
        <v/>
      </c>
      <c r="C1950" s="11" t="str">
        <f t="shared" si="159"/>
        <v/>
      </c>
      <c r="D1950" s="11" t="str">
        <f t="shared" si="160"/>
        <v/>
      </c>
      <c r="E1950" s="11" t="str">
        <f t="shared" si="157"/>
        <v/>
      </c>
      <c r="F1950" s="11" t="str">
        <f t="shared" si="158"/>
        <v/>
      </c>
      <c r="G1950" s="10" t="str">
        <v/>
      </c>
      <c r="H1950" s="11" t="str">
        <v/>
      </c>
      <c r="I1950" s="11" t="str">
        <v/>
      </c>
    </row>
    <row r="1951" spans="2:9">
      <c r="B1951" s="11" t="str">
        <f t="shared" si="156"/>
        <v/>
      </c>
      <c r="C1951" s="11" t="str">
        <f t="shared" si="159"/>
        <v/>
      </c>
      <c r="D1951" s="11" t="str">
        <f t="shared" si="160"/>
        <v/>
      </c>
      <c r="E1951" s="11" t="str">
        <f t="shared" si="157"/>
        <v/>
      </c>
      <c r="F1951" s="11" t="str">
        <f t="shared" si="158"/>
        <v/>
      </c>
      <c r="G1951" s="10" t="str">
        <v/>
      </c>
      <c r="H1951" s="11" t="str">
        <v/>
      </c>
      <c r="I1951" s="11" t="str">
        <v/>
      </c>
    </row>
    <row r="1952" spans="2:9">
      <c r="B1952" s="11" t="str">
        <f t="shared" si="156"/>
        <v/>
      </c>
      <c r="C1952" s="11" t="str">
        <f t="shared" si="159"/>
        <v/>
      </c>
      <c r="D1952" s="11" t="str">
        <f t="shared" si="160"/>
        <v/>
      </c>
      <c r="E1952" s="11" t="str">
        <f t="shared" si="157"/>
        <v/>
      </c>
      <c r="F1952" s="11" t="str">
        <f t="shared" si="158"/>
        <v/>
      </c>
      <c r="G1952" s="10" t="str">
        <v/>
      </c>
      <c r="H1952" s="11" t="str">
        <v/>
      </c>
      <c r="I1952" s="11" t="str">
        <v/>
      </c>
    </row>
    <row r="1953" spans="2:9">
      <c r="B1953" s="11" t="str">
        <f t="shared" si="156"/>
        <v/>
      </c>
      <c r="C1953" s="11" t="str">
        <f t="shared" si="159"/>
        <v/>
      </c>
      <c r="D1953" s="11" t="str">
        <f t="shared" si="160"/>
        <v/>
      </c>
      <c r="E1953" s="11" t="str">
        <f t="shared" si="157"/>
        <v/>
      </c>
      <c r="F1953" s="11" t="str">
        <f t="shared" si="158"/>
        <v/>
      </c>
      <c r="G1953" s="10" t="str">
        <v/>
      </c>
      <c r="H1953" s="11" t="str">
        <v/>
      </c>
      <c r="I1953" s="11" t="str">
        <v/>
      </c>
    </row>
    <row r="1954" spans="2:9">
      <c r="B1954" s="11" t="str">
        <f t="shared" si="156"/>
        <v/>
      </c>
      <c r="C1954" s="11" t="str">
        <f t="shared" si="159"/>
        <v/>
      </c>
      <c r="D1954" s="11" t="str">
        <f t="shared" si="160"/>
        <v/>
      </c>
      <c r="E1954" s="11" t="str">
        <f t="shared" si="157"/>
        <v/>
      </c>
      <c r="F1954" s="11" t="str">
        <f t="shared" si="158"/>
        <v/>
      </c>
      <c r="G1954" s="10" t="str">
        <v/>
      </c>
      <c r="H1954" s="11" t="str">
        <v/>
      </c>
      <c r="I1954" s="11" t="str">
        <v/>
      </c>
    </row>
    <row r="1955" spans="2:9">
      <c r="B1955" s="11" t="str">
        <f t="shared" si="156"/>
        <v/>
      </c>
      <c r="C1955" s="11" t="str">
        <f t="shared" si="159"/>
        <v/>
      </c>
      <c r="D1955" s="11" t="str">
        <f t="shared" si="160"/>
        <v/>
      </c>
      <c r="E1955" s="11" t="str">
        <f t="shared" si="157"/>
        <v/>
      </c>
      <c r="F1955" s="11" t="str">
        <f t="shared" si="158"/>
        <v/>
      </c>
      <c r="G1955" s="10" t="str">
        <v/>
      </c>
      <c r="H1955" s="11" t="str">
        <v/>
      </c>
      <c r="I1955" s="11" t="str">
        <v/>
      </c>
    </row>
    <row r="1956" spans="2:9">
      <c r="B1956" s="11" t="str">
        <f t="shared" si="156"/>
        <v/>
      </c>
      <c r="C1956" s="11" t="str">
        <f t="shared" si="159"/>
        <v/>
      </c>
      <c r="D1956" s="11" t="str">
        <f t="shared" si="160"/>
        <v/>
      </c>
      <c r="E1956" s="11" t="str">
        <f t="shared" si="157"/>
        <v/>
      </c>
      <c r="F1956" s="11" t="str">
        <f t="shared" si="158"/>
        <v/>
      </c>
      <c r="G1956" s="10" t="str">
        <v/>
      </c>
      <c r="H1956" s="11" t="str">
        <v/>
      </c>
      <c r="I1956" s="11" t="str">
        <v/>
      </c>
    </row>
    <row r="1957" spans="2:9">
      <c r="B1957" s="11" t="str">
        <f t="shared" si="156"/>
        <v/>
      </c>
      <c r="C1957" s="11" t="str">
        <f t="shared" si="159"/>
        <v/>
      </c>
      <c r="D1957" s="11" t="str">
        <f t="shared" si="160"/>
        <v/>
      </c>
      <c r="E1957" s="11" t="str">
        <f t="shared" si="157"/>
        <v/>
      </c>
      <c r="F1957" s="11" t="str">
        <f t="shared" si="158"/>
        <v/>
      </c>
      <c r="G1957" s="10" t="str">
        <v/>
      </c>
      <c r="H1957" s="11" t="str">
        <v/>
      </c>
      <c r="I1957" s="11" t="str">
        <v/>
      </c>
    </row>
    <row r="1958" spans="2:9">
      <c r="B1958" s="11" t="str">
        <f t="shared" si="156"/>
        <v/>
      </c>
      <c r="C1958" s="11" t="str">
        <f t="shared" si="159"/>
        <v/>
      </c>
      <c r="D1958" s="11" t="str">
        <f t="shared" si="160"/>
        <v/>
      </c>
      <c r="E1958" s="11" t="str">
        <f t="shared" si="157"/>
        <v/>
      </c>
      <c r="F1958" s="11" t="str">
        <f t="shared" si="158"/>
        <v/>
      </c>
      <c r="G1958" s="10" t="str">
        <v/>
      </c>
      <c r="H1958" s="11" t="str">
        <v/>
      </c>
      <c r="I1958" s="11" t="str">
        <v/>
      </c>
    </row>
    <row r="1959" spans="2:9">
      <c r="B1959" s="11" t="str">
        <f t="shared" si="156"/>
        <v/>
      </c>
      <c r="C1959" s="11" t="str">
        <f t="shared" si="159"/>
        <v/>
      </c>
      <c r="D1959" s="11" t="str">
        <f t="shared" si="160"/>
        <v/>
      </c>
      <c r="E1959" s="11" t="str">
        <f t="shared" si="157"/>
        <v/>
      </c>
      <c r="F1959" s="11" t="str">
        <f t="shared" si="158"/>
        <v/>
      </c>
      <c r="G1959" s="10" t="str">
        <v/>
      </c>
      <c r="H1959" s="11" t="str">
        <v/>
      </c>
      <c r="I1959" s="11" t="str">
        <v/>
      </c>
    </row>
    <row r="1960" spans="2:9">
      <c r="B1960" s="11" t="str">
        <f t="shared" si="156"/>
        <v/>
      </c>
      <c r="C1960" s="11" t="str">
        <f t="shared" si="159"/>
        <v/>
      </c>
      <c r="D1960" s="11" t="str">
        <f t="shared" si="160"/>
        <v/>
      </c>
      <c r="E1960" s="11" t="str">
        <f t="shared" si="157"/>
        <v/>
      </c>
      <c r="F1960" s="11" t="str">
        <f t="shared" si="158"/>
        <v/>
      </c>
      <c r="G1960" s="10" t="str">
        <v/>
      </c>
      <c r="H1960" s="11" t="str">
        <v/>
      </c>
      <c r="I1960" s="11" t="str">
        <v/>
      </c>
    </row>
    <row r="1961" spans="2:9">
      <c r="B1961" s="11" t="str">
        <f t="shared" si="156"/>
        <v/>
      </c>
      <c r="C1961" s="11" t="str">
        <f t="shared" si="159"/>
        <v/>
      </c>
      <c r="D1961" s="11" t="str">
        <f t="shared" si="160"/>
        <v/>
      </c>
      <c r="E1961" s="11" t="str">
        <f t="shared" si="157"/>
        <v/>
      </c>
      <c r="F1961" s="11" t="str">
        <f t="shared" si="158"/>
        <v/>
      </c>
      <c r="G1961" s="10" t="str">
        <v/>
      </c>
      <c r="H1961" s="11" t="str">
        <v/>
      </c>
      <c r="I1961" s="11" t="str">
        <v/>
      </c>
    </row>
    <row r="1962" spans="2:9">
      <c r="B1962" s="11" t="str">
        <f t="shared" si="156"/>
        <v/>
      </c>
      <c r="C1962" s="11" t="str">
        <f t="shared" si="159"/>
        <v/>
      </c>
      <c r="D1962" s="11" t="str">
        <f t="shared" si="160"/>
        <v/>
      </c>
      <c r="E1962" s="11" t="str">
        <f t="shared" si="157"/>
        <v/>
      </c>
      <c r="F1962" s="11" t="str">
        <f t="shared" si="158"/>
        <v/>
      </c>
      <c r="G1962" s="10" t="str">
        <v/>
      </c>
      <c r="H1962" s="11" t="str">
        <v/>
      </c>
      <c r="I1962" s="11" t="str">
        <v/>
      </c>
    </row>
    <row r="1963" spans="2:9">
      <c r="B1963" s="11" t="str">
        <f t="shared" si="156"/>
        <v/>
      </c>
      <c r="C1963" s="11" t="str">
        <f t="shared" si="159"/>
        <v/>
      </c>
      <c r="D1963" s="11" t="str">
        <f t="shared" si="160"/>
        <v/>
      </c>
      <c r="E1963" s="11" t="str">
        <f t="shared" si="157"/>
        <v/>
      </c>
      <c r="F1963" s="11" t="str">
        <f t="shared" si="158"/>
        <v/>
      </c>
      <c r="G1963" s="10" t="str">
        <v/>
      </c>
      <c r="H1963" s="11" t="str">
        <v/>
      </c>
      <c r="I1963" s="11" t="str">
        <v/>
      </c>
    </row>
    <row r="1964" spans="2:9">
      <c r="B1964" s="11" t="str">
        <f t="shared" si="156"/>
        <v/>
      </c>
      <c r="C1964" s="11" t="str">
        <f t="shared" si="159"/>
        <v/>
      </c>
      <c r="D1964" s="11" t="str">
        <f t="shared" si="160"/>
        <v/>
      </c>
      <c r="E1964" s="11" t="str">
        <f t="shared" si="157"/>
        <v/>
      </c>
      <c r="F1964" s="11" t="str">
        <f t="shared" si="158"/>
        <v/>
      </c>
      <c r="G1964" s="10" t="str">
        <v/>
      </c>
      <c r="H1964" s="11" t="str">
        <v/>
      </c>
      <c r="I1964" s="11" t="str">
        <v/>
      </c>
    </row>
    <row r="1965" spans="2:9">
      <c r="B1965" s="11" t="str">
        <f t="shared" si="156"/>
        <v/>
      </c>
      <c r="C1965" s="11" t="str">
        <f t="shared" si="159"/>
        <v/>
      </c>
      <c r="D1965" s="11" t="str">
        <f t="shared" si="160"/>
        <v/>
      </c>
      <c r="E1965" s="11" t="str">
        <f t="shared" si="157"/>
        <v/>
      </c>
      <c r="F1965" s="11" t="str">
        <f t="shared" si="158"/>
        <v/>
      </c>
      <c r="G1965" s="10" t="str">
        <v/>
      </c>
      <c r="H1965" s="11" t="str">
        <v/>
      </c>
      <c r="I1965" s="11" t="str">
        <v/>
      </c>
    </row>
    <row r="1966" spans="2:9">
      <c r="B1966" s="11" t="str">
        <f t="shared" si="156"/>
        <v/>
      </c>
      <c r="C1966" s="11" t="str">
        <f t="shared" si="159"/>
        <v/>
      </c>
      <c r="D1966" s="11" t="str">
        <f t="shared" si="160"/>
        <v/>
      </c>
      <c r="E1966" s="11" t="str">
        <f t="shared" si="157"/>
        <v/>
      </c>
      <c r="F1966" s="11" t="str">
        <f t="shared" si="158"/>
        <v/>
      </c>
      <c r="G1966" s="10" t="str">
        <v/>
      </c>
      <c r="H1966" s="11" t="str">
        <v/>
      </c>
      <c r="I1966" s="11" t="str">
        <v/>
      </c>
    </row>
    <row r="1967" spans="2:9">
      <c r="B1967" s="11" t="str">
        <f t="shared" si="156"/>
        <v/>
      </c>
      <c r="C1967" s="11" t="str">
        <f t="shared" si="159"/>
        <v/>
      </c>
      <c r="D1967" s="11" t="str">
        <f t="shared" si="160"/>
        <v/>
      </c>
      <c r="E1967" s="11" t="str">
        <f t="shared" si="157"/>
        <v/>
      </c>
      <c r="F1967" s="11" t="str">
        <f t="shared" si="158"/>
        <v/>
      </c>
      <c r="G1967" s="10" t="str">
        <v/>
      </c>
      <c r="H1967" s="11" t="str">
        <v/>
      </c>
      <c r="I1967" s="11" t="str">
        <v/>
      </c>
    </row>
    <row r="1968" spans="2:9">
      <c r="B1968" s="11" t="str">
        <f t="shared" si="156"/>
        <v/>
      </c>
      <c r="C1968" s="11" t="str">
        <f t="shared" si="159"/>
        <v/>
      </c>
      <c r="D1968" s="11" t="str">
        <f t="shared" si="160"/>
        <v/>
      </c>
      <c r="E1968" s="11" t="str">
        <f t="shared" si="157"/>
        <v/>
      </c>
      <c r="F1968" s="11" t="str">
        <f t="shared" si="158"/>
        <v/>
      </c>
      <c r="G1968" s="10" t="str">
        <v/>
      </c>
      <c r="H1968" s="11" t="str">
        <v/>
      </c>
      <c r="I1968" s="11" t="str">
        <v/>
      </c>
    </row>
    <row r="1969" spans="2:9">
      <c r="B1969" s="11" t="str">
        <f t="shared" si="156"/>
        <v/>
      </c>
      <c r="C1969" s="11" t="str">
        <f t="shared" si="159"/>
        <v/>
      </c>
      <c r="D1969" s="11" t="str">
        <f t="shared" si="160"/>
        <v/>
      </c>
      <c r="E1969" s="11" t="str">
        <f t="shared" si="157"/>
        <v/>
      </c>
      <c r="F1969" s="11" t="str">
        <f t="shared" si="158"/>
        <v/>
      </c>
      <c r="G1969" s="10" t="str">
        <v/>
      </c>
      <c r="H1969" s="11" t="str">
        <v/>
      </c>
      <c r="I1969" s="11" t="str">
        <v/>
      </c>
    </row>
    <row r="1970" spans="2:9">
      <c r="B1970" s="11" t="str">
        <f t="shared" si="156"/>
        <v/>
      </c>
      <c r="C1970" s="11" t="str">
        <f t="shared" si="159"/>
        <v/>
      </c>
      <c r="D1970" s="11" t="str">
        <f t="shared" si="160"/>
        <v/>
      </c>
      <c r="E1970" s="11" t="str">
        <f t="shared" si="157"/>
        <v/>
      </c>
      <c r="F1970" s="11" t="str">
        <f t="shared" si="158"/>
        <v/>
      </c>
      <c r="G1970" s="10" t="str">
        <v/>
      </c>
      <c r="H1970" s="11" t="str">
        <v/>
      </c>
      <c r="I1970" s="11" t="str">
        <v/>
      </c>
    </row>
    <row r="1971" spans="2:9">
      <c r="B1971" s="11" t="str">
        <f t="shared" si="156"/>
        <v/>
      </c>
      <c r="C1971" s="11" t="str">
        <f t="shared" si="159"/>
        <v/>
      </c>
      <c r="D1971" s="11" t="str">
        <f t="shared" si="160"/>
        <v/>
      </c>
      <c r="E1971" s="11" t="str">
        <f t="shared" si="157"/>
        <v/>
      </c>
      <c r="F1971" s="11" t="str">
        <f t="shared" si="158"/>
        <v/>
      </c>
      <c r="G1971" s="10" t="str">
        <v/>
      </c>
      <c r="H1971" s="11" t="str">
        <v/>
      </c>
      <c r="I1971" s="11" t="str">
        <v/>
      </c>
    </row>
    <row r="1972" spans="2:9">
      <c r="B1972" s="11" t="str">
        <f t="shared" si="156"/>
        <v/>
      </c>
      <c r="C1972" s="11" t="str">
        <f t="shared" si="159"/>
        <v/>
      </c>
      <c r="D1972" s="11" t="str">
        <f t="shared" si="160"/>
        <v/>
      </c>
      <c r="E1972" s="11" t="str">
        <f t="shared" si="157"/>
        <v/>
      </c>
      <c r="F1972" s="11" t="str">
        <f t="shared" si="158"/>
        <v/>
      </c>
      <c r="G1972" s="10" t="str">
        <v/>
      </c>
      <c r="H1972" s="11" t="str">
        <v/>
      </c>
      <c r="I1972" s="11" t="str">
        <v/>
      </c>
    </row>
    <row r="1973" spans="2:9">
      <c r="B1973" s="11" t="str">
        <f t="shared" si="156"/>
        <v/>
      </c>
      <c r="C1973" s="11" t="str">
        <f t="shared" si="159"/>
        <v/>
      </c>
      <c r="D1973" s="11" t="str">
        <f t="shared" si="160"/>
        <v/>
      </c>
      <c r="E1973" s="11" t="str">
        <f t="shared" si="157"/>
        <v/>
      </c>
      <c r="F1973" s="11" t="str">
        <f t="shared" si="158"/>
        <v/>
      </c>
      <c r="G1973" s="10" t="str">
        <v/>
      </c>
      <c r="H1973" s="11" t="str">
        <v/>
      </c>
      <c r="I1973" s="11" t="str">
        <v/>
      </c>
    </row>
    <row r="1974" spans="2:9">
      <c r="B1974" s="11" t="str">
        <f t="shared" si="156"/>
        <v/>
      </c>
      <c r="C1974" s="11" t="str">
        <f t="shared" si="159"/>
        <v/>
      </c>
      <c r="D1974" s="11" t="str">
        <f t="shared" si="160"/>
        <v/>
      </c>
      <c r="E1974" s="11" t="str">
        <f t="shared" si="157"/>
        <v/>
      </c>
      <c r="F1974" s="11" t="str">
        <f t="shared" si="158"/>
        <v/>
      </c>
      <c r="G1974" s="10" t="str">
        <v/>
      </c>
      <c r="H1974" s="11" t="str">
        <v/>
      </c>
      <c r="I1974" s="11" t="str">
        <v/>
      </c>
    </row>
    <row r="1975" spans="2:9">
      <c r="B1975" s="11" t="str">
        <f t="shared" si="156"/>
        <v/>
      </c>
      <c r="C1975" s="11" t="str">
        <f t="shared" si="159"/>
        <v/>
      </c>
      <c r="D1975" s="11" t="str">
        <f t="shared" si="160"/>
        <v/>
      </c>
      <c r="E1975" s="11" t="str">
        <f t="shared" si="157"/>
        <v/>
      </c>
      <c r="F1975" s="11" t="str">
        <f t="shared" si="158"/>
        <v/>
      </c>
      <c r="G1975" s="10" t="str">
        <v/>
      </c>
      <c r="H1975" s="11" t="str">
        <v/>
      </c>
      <c r="I1975" s="11" t="str">
        <v/>
      </c>
    </row>
    <row r="1976" spans="2:9">
      <c r="B1976" s="11" t="str">
        <f t="shared" si="156"/>
        <v/>
      </c>
      <c r="C1976" s="11" t="str">
        <f t="shared" si="159"/>
        <v/>
      </c>
      <c r="D1976" s="11" t="str">
        <f t="shared" si="160"/>
        <v/>
      </c>
      <c r="E1976" s="11" t="str">
        <f t="shared" si="157"/>
        <v/>
      </c>
      <c r="F1976" s="11" t="str">
        <f t="shared" si="158"/>
        <v/>
      </c>
      <c r="G1976" s="10" t="str">
        <v/>
      </c>
      <c r="H1976" s="11" t="str">
        <v/>
      </c>
      <c r="I1976" s="11" t="str">
        <v/>
      </c>
    </row>
    <row r="1977" spans="2:9">
      <c r="B1977" s="11" t="str">
        <f t="shared" si="156"/>
        <v/>
      </c>
      <c r="C1977" s="11" t="str">
        <f t="shared" si="159"/>
        <v/>
      </c>
      <c r="D1977" s="11" t="str">
        <f t="shared" si="160"/>
        <v/>
      </c>
      <c r="E1977" s="11" t="str">
        <f t="shared" si="157"/>
        <v/>
      </c>
      <c r="F1977" s="11" t="str">
        <f t="shared" si="158"/>
        <v/>
      </c>
      <c r="G1977" s="10" t="str">
        <v/>
      </c>
      <c r="H1977" s="11" t="str">
        <v/>
      </c>
      <c r="I1977" s="11" t="str">
        <v/>
      </c>
    </row>
    <row r="1978" spans="2:9">
      <c r="B1978" s="11" t="str">
        <f t="shared" si="156"/>
        <v/>
      </c>
      <c r="C1978" s="11" t="str">
        <f t="shared" si="159"/>
        <v/>
      </c>
      <c r="D1978" s="11" t="str">
        <f t="shared" si="160"/>
        <v/>
      </c>
      <c r="E1978" s="11" t="str">
        <f t="shared" si="157"/>
        <v/>
      </c>
      <c r="F1978" s="11" t="str">
        <f t="shared" si="158"/>
        <v/>
      </c>
      <c r="G1978" s="10" t="str">
        <v/>
      </c>
      <c r="H1978" s="11" t="str">
        <v/>
      </c>
      <c r="I1978" s="11" t="str">
        <v/>
      </c>
    </row>
    <row r="1979" spans="2:9">
      <c r="B1979" s="11" t="str">
        <f t="shared" si="156"/>
        <v/>
      </c>
      <c r="C1979" s="11" t="str">
        <f t="shared" si="159"/>
        <v/>
      </c>
      <c r="D1979" s="11" t="str">
        <f t="shared" si="160"/>
        <v/>
      </c>
      <c r="E1979" s="11" t="str">
        <f t="shared" si="157"/>
        <v/>
      </c>
      <c r="F1979" s="11" t="str">
        <f t="shared" si="158"/>
        <v/>
      </c>
      <c r="G1979" s="10" t="str">
        <v/>
      </c>
      <c r="H1979" s="11" t="str">
        <v/>
      </c>
      <c r="I1979" s="11" t="str">
        <v/>
      </c>
    </row>
    <row r="1980" spans="2:9">
      <c r="B1980" s="11" t="str">
        <f t="shared" si="156"/>
        <v/>
      </c>
      <c r="C1980" s="11" t="str">
        <f t="shared" si="159"/>
        <v/>
      </c>
      <c r="D1980" s="11" t="str">
        <f t="shared" si="160"/>
        <v/>
      </c>
      <c r="E1980" s="11" t="str">
        <f t="shared" si="157"/>
        <v/>
      </c>
      <c r="F1980" s="11" t="str">
        <f t="shared" si="158"/>
        <v/>
      </c>
      <c r="G1980" s="10" t="str">
        <v/>
      </c>
      <c r="H1980" s="11" t="str">
        <v/>
      </c>
      <c r="I1980" s="11" t="str">
        <v/>
      </c>
    </row>
    <row r="1981" spans="2:9">
      <c r="B1981" s="11" t="str">
        <f t="shared" si="156"/>
        <v/>
      </c>
      <c r="C1981" s="11" t="str">
        <f t="shared" si="159"/>
        <v/>
      </c>
      <c r="D1981" s="11" t="str">
        <f t="shared" si="160"/>
        <v/>
      </c>
      <c r="E1981" s="11" t="str">
        <f t="shared" si="157"/>
        <v/>
      </c>
      <c r="F1981" s="11" t="str">
        <f t="shared" si="158"/>
        <v/>
      </c>
      <c r="G1981" s="10" t="str">
        <v/>
      </c>
      <c r="H1981" s="11" t="str">
        <v/>
      </c>
      <c r="I1981" s="11" t="str">
        <v/>
      </c>
    </row>
    <row r="1982" spans="2:9">
      <c r="B1982" s="11" t="str">
        <f t="shared" si="156"/>
        <v/>
      </c>
      <c r="C1982" s="11" t="str">
        <f t="shared" si="159"/>
        <v/>
      </c>
      <c r="D1982" s="11" t="str">
        <f t="shared" si="160"/>
        <v/>
      </c>
      <c r="E1982" s="11" t="str">
        <f t="shared" si="157"/>
        <v/>
      </c>
      <c r="F1982" s="11" t="str">
        <f t="shared" si="158"/>
        <v/>
      </c>
      <c r="G1982" s="10" t="str">
        <v/>
      </c>
      <c r="H1982" s="11" t="str">
        <v/>
      </c>
      <c r="I1982" s="11" t="str">
        <v/>
      </c>
    </row>
    <row r="1983" spans="2:9">
      <c r="B1983" s="11" t="str">
        <f t="shared" si="156"/>
        <v/>
      </c>
      <c r="C1983" s="11" t="str">
        <f t="shared" si="159"/>
        <v/>
      </c>
      <c r="D1983" s="11" t="str">
        <f t="shared" si="160"/>
        <v/>
      </c>
      <c r="E1983" s="11" t="str">
        <f t="shared" si="157"/>
        <v/>
      </c>
      <c r="F1983" s="11" t="str">
        <f t="shared" si="158"/>
        <v/>
      </c>
      <c r="G1983" s="10" t="str">
        <v/>
      </c>
      <c r="H1983" s="11" t="str">
        <v/>
      </c>
      <c r="I1983" s="11" t="str">
        <v/>
      </c>
    </row>
    <row r="1984" spans="2:9">
      <c r="B1984" s="11" t="str">
        <f t="shared" si="156"/>
        <v/>
      </c>
      <c r="C1984" s="11" t="str">
        <f t="shared" si="159"/>
        <v/>
      </c>
      <c r="D1984" s="11" t="str">
        <f t="shared" si="160"/>
        <v/>
      </c>
      <c r="E1984" s="11" t="str">
        <f t="shared" si="157"/>
        <v/>
      </c>
      <c r="F1984" s="11" t="str">
        <f t="shared" si="158"/>
        <v/>
      </c>
      <c r="G1984" s="10" t="str">
        <v/>
      </c>
      <c r="H1984" s="11" t="str">
        <v/>
      </c>
      <c r="I1984" s="11" t="str">
        <v/>
      </c>
    </row>
    <row r="1985" spans="2:9">
      <c r="B1985" s="11" t="str">
        <f t="shared" ref="B1985:B2048" si="161">IFERROR(IF(FIND(" ",A1985)=6,IF(IFERROR(FIND(" PB",A1985),"")&lt;&gt;"","артикул",IF(IFERROR(FIND(" CRN",A1985),"")&lt;&gt;"","артикул","")),""),"")</f>
        <v/>
      </c>
      <c r="C1985" s="11" t="str">
        <f t="shared" si="159"/>
        <v/>
      </c>
      <c r="D1985" s="11" t="str">
        <f t="shared" si="160"/>
        <v/>
      </c>
      <c r="E1985" s="11" t="str">
        <f t="shared" si="157"/>
        <v/>
      </c>
      <c r="F1985" s="11" t="str">
        <f t="shared" si="158"/>
        <v/>
      </c>
      <c r="G1985" s="10" t="str">
        <v/>
      </c>
      <c r="H1985" s="11" t="str">
        <v/>
      </c>
      <c r="I1985" s="11" t="str">
        <v/>
      </c>
    </row>
    <row r="1986" spans="2:9">
      <c r="B1986" s="11" t="str">
        <f t="shared" si="161"/>
        <v/>
      </c>
      <c r="C1986" s="11" t="str">
        <f t="shared" si="159"/>
        <v/>
      </c>
      <c r="D1986" s="11" t="str">
        <f t="shared" si="160"/>
        <v/>
      </c>
      <c r="E1986" s="11" t="str">
        <f t="shared" ref="E1986:E2049" si="162" xml:space="preserve">
IF(B1986="Артикул",
IF(
AND(RIGHT(A1987,1)="%",
RIGHT(A1988,1)="%",
RIGHT(A1989,1)="%",
RIGHT(A1990,1)="%"),MID(A1991,FIND(" ",A1991),50),
IF(
AND(RIGHT(A1987,1)="%",
RIGHT(A1988,1)="%",
RIGHT(A1989,1)="%"),MID(A1990,FIND(" ",A1990),50),
IF(
AND(RIGHT(A1987,1)="%",
RIGHT(A1988,1)="%"),
MID(A1989,FIND(" ",A1989),50),
IF(
RIGHT(A1987,1)="%",
MID(A1988,FIND(" ",A1988),50),"")))),"")</f>
        <v/>
      </c>
      <c r="F1986" s="11" t="str">
        <f t="shared" ref="F1986:F2049" si="163">IFERROR(
IF(
AND(LEFT(A1986,8)="Discount",FIND("%",A1986)&gt;0),
MID(A1986,
FIND(" ",A1986),
FIND("%",A1986)-FIND(" ",A1986))
*-1,""),"")</f>
        <v/>
      </c>
      <c r="G1986" s="10" t="str">
        <v/>
      </c>
      <c r="H1986" s="11" t="str">
        <v/>
      </c>
      <c r="I1986" s="11" t="str">
        <v/>
      </c>
    </row>
    <row r="1987" spans="2:9">
      <c r="B1987" s="11" t="str">
        <f t="shared" si="161"/>
        <v/>
      </c>
      <c r="C1987" s="11" t="str">
        <f t="shared" si="159"/>
        <v/>
      </c>
      <c r="D1987" s="11" t="str">
        <f t="shared" si="160"/>
        <v/>
      </c>
      <c r="E1987" s="11" t="str">
        <f t="shared" si="162"/>
        <v/>
      </c>
      <c r="F1987" s="11" t="str">
        <f t="shared" si="163"/>
        <v/>
      </c>
      <c r="G1987" s="10" t="str">
        <v/>
      </c>
      <c r="H1987" s="11" t="str">
        <v/>
      </c>
      <c r="I1987" s="11" t="str">
        <v/>
      </c>
    </row>
    <row r="1988" spans="2:9">
      <c r="B1988" s="11" t="str">
        <f t="shared" si="161"/>
        <v/>
      </c>
      <c r="C1988" s="11" t="str">
        <f t="shared" si="159"/>
        <v/>
      </c>
      <c r="D1988" s="11" t="str">
        <f t="shared" si="160"/>
        <v/>
      </c>
      <c r="E1988" s="11" t="str">
        <f t="shared" si="162"/>
        <v/>
      </c>
      <c r="F1988" s="11" t="str">
        <f t="shared" si="163"/>
        <v/>
      </c>
      <c r="G1988" s="10" t="str">
        <v/>
      </c>
      <c r="H1988" s="11" t="str">
        <v/>
      </c>
      <c r="I1988" s="11" t="str">
        <v/>
      </c>
    </row>
    <row r="1989" spans="2:9">
      <c r="B1989" s="11" t="str">
        <f t="shared" si="161"/>
        <v/>
      </c>
      <c r="C1989" s="11" t="str">
        <f t="shared" si="159"/>
        <v/>
      </c>
      <c r="D1989" s="11" t="str">
        <f t="shared" si="160"/>
        <v/>
      </c>
      <c r="E1989" s="11" t="str">
        <f t="shared" si="162"/>
        <v/>
      </c>
      <c r="F1989" s="11" t="str">
        <f t="shared" si="163"/>
        <v/>
      </c>
      <c r="G1989" s="10" t="str">
        <v/>
      </c>
      <c r="H1989" s="11" t="str">
        <v/>
      </c>
      <c r="I1989" s="11" t="str">
        <v/>
      </c>
    </row>
    <row r="1990" spans="2:9">
      <c r="B1990" s="11" t="str">
        <f t="shared" si="161"/>
        <v/>
      </c>
      <c r="C1990" s="11" t="str">
        <f t="shared" si="159"/>
        <v/>
      </c>
      <c r="D1990" s="11" t="str">
        <f t="shared" si="160"/>
        <v/>
      </c>
      <c r="E1990" s="11" t="str">
        <f t="shared" si="162"/>
        <v/>
      </c>
      <c r="F1990" s="11" t="str">
        <f t="shared" si="163"/>
        <v/>
      </c>
      <c r="G1990" s="10" t="str">
        <v/>
      </c>
      <c r="H1990" s="11" t="str">
        <v/>
      </c>
      <c r="I1990" s="11" t="str">
        <v/>
      </c>
    </row>
    <row r="1991" spans="2:9">
      <c r="B1991" s="11" t="str">
        <f t="shared" si="161"/>
        <v/>
      </c>
      <c r="C1991" s="11" t="str">
        <f t="shared" si="159"/>
        <v/>
      </c>
      <c r="D1991" s="11" t="str">
        <f t="shared" si="160"/>
        <v/>
      </c>
      <c r="E1991" s="11" t="str">
        <f t="shared" si="162"/>
        <v/>
      </c>
      <c r="F1991" s="11" t="str">
        <f t="shared" si="163"/>
        <v/>
      </c>
      <c r="G1991" s="10" t="str">
        <v/>
      </c>
      <c r="H1991" s="11" t="str">
        <v/>
      </c>
      <c r="I1991" s="11" t="str">
        <v/>
      </c>
    </row>
    <row r="1992" spans="2:9">
      <c r="B1992" s="11" t="str">
        <f t="shared" si="161"/>
        <v/>
      </c>
      <c r="C1992" s="11" t="str">
        <f t="shared" si="159"/>
        <v/>
      </c>
      <c r="D1992" s="11" t="str">
        <f t="shared" si="160"/>
        <v/>
      </c>
      <c r="E1992" s="11" t="str">
        <f t="shared" si="162"/>
        <v/>
      </c>
      <c r="F1992" s="11" t="str">
        <f t="shared" si="163"/>
        <v/>
      </c>
      <c r="G1992" s="10" t="str">
        <v/>
      </c>
      <c r="H1992" s="11" t="str">
        <v/>
      </c>
      <c r="I1992" s="11" t="str">
        <v/>
      </c>
    </row>
    <row r="1993" spans="2:9">
      <c r="B1993" s="11" t="str">
        <f t="shared" si="161"/>
        <v/>
      </c>
      <c r="C1993" s="11" t="str">
        <f t="shared" si="159"/>
        <v/>
      </c>
      <c r="D1993" s="11" t="str">
        <f t="shared" si="160"/>
        <v/>
      </c>
      <c r="E1993" s="11" t="str">
        <f t="shared" si="162"/>
        <v/>
      </c>
      <c r="F1993" s="11" t="str">
        <f t="shared" si="163"/>
        <v/>
      </c>
      <c r="G1993" s="10" t="str">
        <v/>
      </c>
      <c r="H1993" s="11" t="str">
        <v/>
      </c>
      <c r="I1993" s="11" t="str">
        <v/>
      </c>
    </row>
    <row r="1994" spans="2:9">
      <c r="B1994" s="11" t="str">
        <f t="shared" si="161"/>
        <v/>
      </c>
      <c r="C1994" s="11" t="str">
        <f t="shared" si="159"/>
        <v/>
      </c>
      <c r="D1994" s="11" t="str">
        <f t="shared" si="160"/>
        <v/>
      </c>
      <c r="E1994" s="11" t="str">
        <f t="shared" si="162"/>
        <v/>
      </c>
      <c r="F1994" s="11" t="str">
        <f t="shared" si="163"/>
        <v/>
      </c>
      <c r="G1994" s="10" t="str">
        <v/>
      </c>
      <c r="H1994" s="11" t="str">
        <v/>
      </c>
      <c r="I1994" s="11" t="str">
        <v/>
      </c>
    </row>
    <row r="1995" spans="2:9">
      <c r="B1995" s="11" t="str">
        <f t="shared" si="161"/>
        <v/>
      </c>
      <c r="C1995" s="11" t="str">
        <f t="shared" si="159"/>
        <v/>
      </c>
      <c r="D1995" s="11" t="str">
        <f t="shared" si="160"/>
        <v/>
      </c>
      <c r="E1995" s="11" t="str">
        <f t="shared" si="162"/>
        <v/>
      </c>
      <c r="F1995" s="11" t="str">
        <f t="shared" si="163"/>
        <v/>
      </c>
      <c r="G1995" s="10" t="str">
        <v/>
      </c>
      <c r="H1995" s="11" t="str">
        <v/>
      </c>
      <c r="I1995" s="11" t="str">
        <v/>
      </c>
    </row>
    <row r="1996" spans="2:9">
      <c r="B1996" s="11" t="str">
        <f t="shared" si="161"/>
        <v/>
      </c>
      <c r="C1996" s="11" t="str">
        <f t="shared" si="159"/>
        <v/>
      </c>
      <c r="D1996" s="11" t="str">
        <f t="shared" si="160"/>
        <v/>
      </c>
      <c r="E1996" s="11" t="str">
        <f t="shared" si="162"/>
        <v/>
      </c>
      <c r="F1996" s="11" t="str">
        <f t="shared" si="163"/>
        <v/>
      </c>
      <c r="G1996" s="10" t="str">
        <v/>
      </c>
      <c r="H1996" s="11" t="str">
        <v/>
      </c>
      <c r="I1996" s="11" t="str">
        <v/>
      </c>
    </row>
    <row r="1997" spans="2:9">
      <c r="B1997" s="11" t="str">
        <f t="shared" si="161"/>
        <v/>
      </c>
      <c r="C1997" s="11" t="str">
        <f t="shared" ref="C1997:C2060" si="164">IF(B1997="артикул",A1997,"")</f>
        <v/>
      </c>
      <c r="D1997" s="11" t="str">
        <f t="shared" ref="D1997:D2060" si="165">IF(B1997="артикул",A1998,"")</f>
        <v/>
      </c>
      <c r="E1997" s="11" t="str">
        <f t="shared" si="162"/>
        <v/>
      </c>
      <c r="F1997" s="11" t="str">
        <f t="shared" si="163"/>
        <v/>
      </c>
      <c r="G1997" s="10" t="str">
        <v/>
      </c>
      <c r="H1997" s="11" t="str">
        <v/>
      </c>
      <c r="I1997" s="11" t="str">
        <v/>
      </c>
    </row>
    <row r="1998" spans="2:9">
      <c r="B1998" s="11" t="str">
        <f t="shared" si="161"/>
        <v/>
      </c>
      <c r="C1998" s="11" t="str">
        <f t="shared" si="164"/>
        <v/>
      </c>
      <c r="D1998" s="11" t="str">
        <f t="shared" si="165"/>
        <v/>
      </c>
      <c r="E1998" s="11" t="str">
        <f t="shared" si="162"/>
        <v/>
      </c>
      <c r="F1998" s="11" t="str">
        <f t="shared" si="163"/>
        <v/>
      </c>
      <c r="G1998" s="10" t="str">
        <v/>
      </c>
      <c r="H1998" s="11" t="str">
        <v/>
      </c>
      <c r="I1998" s="11" t="str">
        <v/>
      </c>
    </row>
    <row r="1999" spans="2:9">
      <c r="B1999" s="11" t="str">
        <f t="shared" si="161"/>
        <v/>
      </c>
      <c r="C1999" s="11" t="str">
        <f t="shared" si="164"/>
        <v/>
      </c>
      <c r="D1999" s="11" t="str">
        <f t="shared" si="165"/>
        <v/>
      </c>
      <c r="E1999" s="11" t="str">
        <f t="shared" si="162"/>
        <v/>
      </c>
      <c r="F1999" s="11" t="str">
        <f t="shared" si="163"/>
        <v/>
      </c>
      <c r="G1999" s="10" t="str">
        <v/>
      </c>
      <c r="H1999" s="11" t="str">
        <v/>
      </c>
      <c r="I1999" s="11" t="str">
        <v/>
      </c>
    </row>
    <row r="2000" spans="2:9">
      <c r="B2000" s="11" t="str">
        <f t="shared" si="161"/>
        <v/>
      </c>
      <c r="C2000" s="11" t="str">
        <f t="shared" si="164"/>
        <v/>
      </c>
      <c r="D2000" s="11" t="str">
        <f t="shared" si="165"/>
        <v/>
      </c>
      <c r="E2000" s="11" t="str">
        <f t="shared" si="162"/>
        <v/>
      </c>
      <c r="F2000" s="11" t="str">
        <f t="shared" si="163"/>
        <v/>
      </c>
      <c r="G2000" s="10" t="str">
        <v/>
      </c>
      <c r="H2000" s="11" t="str">
        <v/>
      </c>
      <c r="I2000" s="11" t="str">
        <v/>
      </c>
    </row>
    <row r="2001" spans="2:9">
      <c r="B2001" s="11" t="str">
        <f t="shared" si="161"/>
        <v/>
      </c>
      <c r="C2001" s="11" t="str">
        <f t="shared" si="164"/>
        <v/>
      </c>
      <c r="D2001" s="11" t="str">
        <f t="shared" si="165"/>
        <v/>
      </c>
      <c r="E2001" s="11" t="str">
        <f t="shared" si="162"/>
        <v/>
      </c>
      <c r="F2001" s="11" t="str">
        <f t="shared" si="163"/>
        <v/>
      </c>
      <c r="G2001" s="10" t="str">
        <v/>
      </c>
      <c r="H2001" s="11" t="str">
        <v/>
      </c>
      <c r="I2001" s="11" t="str">
        <v/>
      </c>
    </row>
    <row r="2002" spans="2:9">
      <c r="B2002" s="11" t="str">
        <f t="shared" si="161"/>
        <v/>
      </c>
      <c r="C2002" s="11" t="str">
        <f t="shared" si="164"/>
        <v/>
      </c>
      <c r="D2002" s="11" t="str">
        <f t="shared" si="165"/>
        <v/>
      </c>
      <c r="E2002" s="11" t="str">
        <f t="shared" si="162"/>
        <v/>
      </c>
      <c r="F2002" s="11" t="str">
        <f t="shared" si="163"/>
        <v/>
      </c>
      <c r="G2002" s="10" t="str">
        <v/>
      </c>
      <c r="H2002" s="11" t="str">
        <v/>
      </c>
      <c r="I2002" s="11" t="str">
        <v/>
      </c>
    </row>
    <row r="2003" spans="2:9">
      <c r="B2003" s="11" t="str">
        <f t="shared" si="161"/>
        <v/>
      </c>
      <c r="C2003" s="11" t="str">
        <f t="shared" si="164"/>
        <v/>
      </c>
      <c r="D2003" s="11" t="str">
        <f t="shared" si="165"/>
        <v/>
      </c>
      <c r="E2003" s="11" t="str">
        <f t="shared" si="162"/>
        <v/>
      </c>
      <c r="F2003" s="11" t="str">
        <f t="shared" si="163"/>
        <v/>
      </c>
      <c r="G2003" s="10" t="str">
        <v/>
      </c>
      <c r="H2003" s="11" t="str">
        <v/>
      </c>
      <c r="I2003" s="11" t="str">
        <v/>
      </c>
    </row>
    <row r="2004" spans="2:9">
      <c r="B2004" s="11" t="str">
        <f t="shared" si="161"/>
        <v/>
      </c>
      <c r="C2004" s="11" t="str">
        <f t="shared" si="164"/>
        <v/>
      </c>
      <c r="D2004" s="11" t="str">
        <f t="shared" si="165"/>
        <v/>
      </c>
      <c r="E2004" s="11" t="str">
        <f t="shared" si="162"/>
        <v/>
      </c>
      <c r="F2004" s="11" t="str">
        <f t="shared" si="163"/>
        <v/>
      </c>
      <c r="G2004" s="10" t="str">
        <v/>
      </c>
      <c r="H2004" s="11" t="str">
        <v/>
      </c>
      <c r="I2004" s="11" t="str">
        <v/>
      </c>
    </row>
    <row r="2005" spans="2:9">
      <c r="B2005" s="11" t="str">
        <f t="shared" si="161"/>
        <v/>
      </c>
      <c r="C2005" s="11" t="str">
        <f t="shared" si="164"/>
        <v/>
      </c>
      <c r="D2005" s="11" t="str">
        <f t="shared" si="165"/>
        <v/>
      </c>
      <c r="E2005" s="11" t="str">
        <f t="shared" si="162"/>
        <v/>
      </c>
      <c r="F2005" s="11" t="str">
        <f t="shared" si="163"/>
        <v/>
      </c>
      <c r="G2005" s="10" t="str">
        <v/>
      </c>
      <c r="H2005" s="11" t="str">
        <v/>
      </c>
      <c r="I2005" s="11" t="str">
        <v/>
      </c>
    </row>
    <row r="2006" spans="2:9">
      <c r="B2006" s="11" t="str">
        <f t="shared" si="161"/>
        <v/>
      </c>
      <c r="C2006" s="11" t="str">
        <f t="shared" si="164"/>
        <v/>
      </c>
      <c r="D2006" s="11" t="str">
        <f t="shared" si="165"/>
        <v/>
      </c>
      <c r="E2006" s="11" t="str">
        <f t="shared" si="162"/>
        <v/>
      </c>
      <c r="F2006" s="11" t="str">
        <f t="shared" si="163"/>
        <v/>
      </c>
      <c r="G2006" s="10" t="str">
        <v/>
      </c>
      <c r="H2006" s="11" t="str">
        <v/>
      </c>
      <c r="I2006" s="11" t="str">
        <v/>
      </c>
    </row>
    <row r="2007" spans="2:9">
      <c r="B2007" s="11" t="str">
        <f t="shared" si="161"/>
        <v/>
      </c>
      <c r="C2007" s="11" t="str">
        <f t="shared" si="164"/>
        <v/>
      </c>
      <c r="D2007" s="11" t="str">
        <f t="shared" si="165"/>
        <v/>
      </c>
      <c r="E2007" s="11" t="str">
        <f t="shared" si="162"/>
        <v/>
      </c>
      <c r="F2007" s="11" t="str">
        <f t="shared" si="163"/>
        <v/>
      </c>
      <c r="G2007" s="10" t="str">
        <v/>
      </c>
      <c r="H2007" s="11" t="str">
        <v/>
      </c>
      <c r="I2007" s="11" t="str">
        <v/>
      </c>
    </row>
    <row r="2008" spans="2:9">
      <c r="B2008" s="11" t="str">
        <f t="shared" si="161"/>
        <v/>
      </c>
      <c r="C2008" s="11" t="str">
        <f t="shared" si="164"/>
        <v/>
      </c>
      <c r="D2008" s="11" t="str">
        <f t="shared" si="165"/>
        <v/>
      </c>
      <c r="E2008" s="11" t="str">
        <f t="shared" si="162"/>
        <v/>
      </c>
      <c r="F2008" s="11" t="str">
        <f t="shared" si="163"/>
        <v/>
      </c>
      <c r="G2008" s="10" t="str">
        <v/>
      </c>
      <c r="H2008" s="11" t="str">
        <v/>
      </c>
      <c r="I2008" s="11" t="str">
        <v/>
      </c>
    </row>
    <row r="2009" spans="2:9">
      <c r="B2009" s="11" t="str">
        <f t="shared" si="161"/>
        <v/>
      </c>
      <c r="C2009" s="11" t="str">
        <f t="shared" si="164"/>
        <v/>
      </c>
      <c r="D2009" s="11" t="str">
        <f t="shared" si="165"/>
        <v/>
      </c>
      <c r="E2009" s="11" t="str">
        <f t="shared" si="162"/>
        <v/>
      </c>
      <c r="F2009" s="11" t="str">
        <f t="shared" si="163"/>
        <v/>
      </c>
      <c r="G2009" s="10" t="str">
        <v/>
      </c>
      <c r="H2009" s="11" t="str">
        <v/>
      </c>
      <c r="I2009" s="11" t="str">
        <v/>
      </c>
    </row>
    <row r="2010" spans="2:9">
      <c r="B2010" s="11" t="str">
        <f t="shared" si="161"/>
        <v/>
      </c>
      <c r="C2010" s="11" t="str">
        <f t="shared" si="164"/>
        <v/>
      </c>
      <c r="D2010" s="11" t="str">
        <f t="shared" si="165"/>
        <v/>
      </c>
      <c r="E2010" s="11" t="str">
        <f t="shared" si="162"/>
        <v/>
      </c>
      <c r="F2010" s="11" t="str">
        <f t="shared" si="163"/>
        <v/>
      </c>
      <c r="G2010" s="10" t="str">
        <v/>
      </c>
      <c r="H2010" s="11" t="str">
        <v/>
      </c>
      <c r="I2010" s="11" t="str">
        <v/>
      </c>
    </row>
    <row r="2011" spans="2:9">
      <c r="B2011" s="11" t="str">
        <f t="shared" si="161"/>
        <v/>
      </c>
      <c r="C2011" s="11" t="str">
        <f t="shared" si="164"/>
        <v/>
      </c>
      <c r="D2011" s="11" t="str">
        <f t="shared" si="165"/>
        <v/>
      </c>
      <c r="E2011" s="11" t="str">
        <f t="shared" si="162"/>
        <v/>
      </c>
      <c r="F2011" s="11" t="str">
        <f t="shared" si="163"/>
        <v/>
      </c>
      <c r="G2011" s="10" t="str">
        <v/>
      </c>
      <c r="H2011" s="11" t="str">
        <v/>
      </c>
      <c r="I2011" s="11" t="str">
        <v/>
      </c>
    </row>
    <row r="2012" spans="2:9">
      <c r="B2012" s="11" t="str">
        <f t="shared" si="161"/>
        <v/>
      </c>
      <c r="C2012" s="11" t="str">
        <f t="shared" si="164"/>
        <v/>
      </c>
      <c r="D2012" s="11" t="str">
        <f t="shared" si="165"/>
        <v/>
      </c>
      <c r="E2012" s="11" t="str">
        <f t="shared" si="162"/>
        <v/>
      </c>
      <c r="F2012" s="11" t="str">
        <f t="shared" si="163"/>
        <v/>
      </c>
      <c r="G2012" s="10" t="str">
        <v/>
      </c>
      <c r="H2012" s="11" t="str">
        <v/>
      </c>
      <c r="I2012" s="11" t="str">
        <v/>
      </c>
    </row>
    <row r="2013" spans="2:9">
      <c r="B2013" s="11" t="str">
        <f t="shared" si="161"/>
        <v/>
      </c>
      <c r="C2013" s="11" t="str">
        <f t="shared" si="164"/>
        <v/>
      </c>
      <c r="D2013" s="11" t="str">
        <f t="shared" si="165"/>
        <v/>
      </c>
      <c r="E2013" s="11" t="str">
        <f t="shared" si="162"/>
        <v/>
      </c>
      <c r="F2013" s="11" t="str">
        <f t="shared" si="163"/>
        <v/>
      </c>
      <c r="G2013" s="10" t="str">
        <v/>
      </c>
      <c r="H2013" s="11" t="str">
        <v/>
      </c>
      <c r="I2013" s="11" t="str">
        <v/>
      </c>
    </row>
    <row r="2014" spans="2:9">
      <c r="B2014" s="11" t="str">
        <f t="shared" si="161"/>
        <v/>
      </c>
      <c r="C2014" s="11" t="str">
        <f t="shared" si="164"/>
        <v/>
      </c>
      <c r="D2014" s="11" t="str">
        <f t="shared" si="165"/>
        <v/>
      </c>
      <c r="E2014" s="11" t="str">
        <f t="shared" si="162"/>
        <v/>
      </c>
      <c r="F2014" s="11" t="str">
        <f t="shared" si="163"/>
        <v/>
      </c>
      <c r="G2014" s="10" t="str">
        <v/>
      </c>
      <c r="H2014" s="11" t="str">
        <v/>
      </c>
      <c r="I2014" s="11" t="str">
        <v/>
      </c>
    </row>
    <row r="2015" spans="2:9">
      <c r="B2015" s="11" t="str">
        <f t="shared" si="161"/>
        <v/>
      </c>
      <c r="C2015" s="11" t="str">
        <f t="shared" si="164"/>
        <v/>
      </c>
      <c r="D2015" s="11" t="str">
        <f t="shared" si="165"/>
        <v/>
      </c>
      <c r="E2015" s="11" t="str">
        <f t="shared" si="162"/>
        <v/>
      </c>
      <c r="F2015" s="11" t="str">
        <f t="shared" si="163"/>
        <v/>
      </c>
      <c r="G2015" s="10" t="str">
        <v/>
      </c>
      <c r="H2015" s="11" t="str">
        <v/>
      </c>
      <c r="I2015" s="11" t="str">
        <v/>
      </c>
    </row>
    <row r="2016" spans="2:9">
      <c r="B2016" s="11" t="str">
        <f t="shared" si="161"/>
        <v/>
      </c>
      <c r="C2016" s="11" t="str">
        <f t="shared" si="164"/>
        <v/>
      </c>
      <c r="D2016" s="11" t="str">
        <f t="shared" si="165"/>
        <v/>
      </c>
      <c r="E2016" s="11" t="str">
        <f t="shared" si="162"/>
        <v/>
      </c>
      <c r="F2016" s="11" t="str">
        <f t="shared" si="163"/>
        <v/>
      </c>
      <c r="G2016" s="10" t="str">
        <v/>
      </c>
      <c r="H2016" s="11" t="str">
        <v/>
      </c>
      <c r="I2016" s="11" t="str">
        <v/>
      </c>
    </row>
    <row r="2017" spans="2:9">
      <c r="B2017" s="11" t="str">
        <f t="shared" si="161"/>
        <v/>
      </c>
      <c r="C2017" s="11" t="str">
        <f t="shared" si="164"/>
        <v/>
      </c>
      <c r="D2017" s="11" t="str">
        <f t="shared" si="165"/>
        <v/>
      </c>
      <c r="E2017" s="11" t="str">
        <f t="shared" si="162"/>
        <v/>
      </c>
      <c r="F2017" s="11" t="str">
        <f t="shared" si="163"/>
        <v/>
      </c>
      <c r="G2017" s="10" t="str">
        <v/>
      </c>
      <c r="H2017" s="11" t="str">
        <v/>
      </c>
      <c r="I2017" s="11" t="str">
        <v/>
      </c>
    </row>
    <row r="2018" spans="2:9">
      <c r="B2018" s="11" t="str">
        <f t="shared" si="161"/>
        <v/>
      </c>
      <c r="C2018" s="11" t="str">
        <f t="shared" si="164"/>
        <v/>
      </c>
      <c r="D2018" s="11" t="str">
        <f t="shared" si="165"/>
        <v/>
      </c>
      <c r="E2018" s="11" t="str">
        <f t="shared" si="162"/>
        <v/>
      </c>
      <c r="F2018" s="11" t="str">
        <f t="shared" si="163"/>
        <v/>
      </c>
      <c r="G2018" s="10" t="str">
        <v/>
      </c>
      <c r="H2018" s="11" t="str">
        <v/>
      </c>
      <c r="I2018" s="11" t="str">
        <v/>
      </c>
    </row>
    <row r="2019" spans="2:9">
      <c r="B2019" s="11" t="str">
        <f t="shared" si="161"/>
        <v/>
      </c>
      <c r="C2019" s="11" t="str">
        <f t="shared" si="164"/>
        <v/>
      </c>
      <c r="D2019" s="11" t="str">
        <f t="shared" si="165"/>
        <v/>
      </c>
      <c r="E2019" s="11" t="str">
        <f t="shared" si="162"/>
        <v/>
      </c>
      <c r="F2019" s="11" t="str">
        <f t="shared" si="163"/>
        <v/>
      </c>
      <c r="G2019" s="10" t="str">
        <v/>
      </c>
      <c r="H2019" s="11" t="str">
        <v/>
      </c>
      <c r="I2019" s="11" t="str">
        <v/>
      </c>
    </row>
    <row r="2020" spans="2:9">
      <c r="B2020" s="11" t="str">
        <f t="shared" si="161"/>
        <v/>
      </c>
      <c r="C2020" s="11" t="str">
        <f t="shared" si="164"/>
        <v/>
      </c>
      <c r="D2020" s="11" t="str">
        <f t="shared" si="165"/>
        <v/>
      </c>
      <c r="E2020" s="11" t="str">
        <f t="shared" si="162"/>
        <v/>
      </c>
      <c r="F2020" s="11" t="str">
        <f t="shared" si="163"/>
        <v/>
      </c>
      <c r="G2020" s="10" t="str">
        <v/>
      </c>
      <c r="H2020" s="11" t="str">
        <v/>
      </c>
      <c r="I2020" s="11" t="str">
        <v/>
      </c>
    </row>
    <row r="2021" spans="2:9">
      <c r="B2021" s="11" t="str">
        <f t="shared" si="161"/>
        <v/>
      </c>
      <c r="C2021" s="11" t="str">
        <f t="shared" si="164"/>
        <v/>
      </c>
      <c r="D2021" s="11" t="str">
        <f t="shared" si="165"/>
        <v/>
      </c>
      <c r="E2021" s="11" t="str">
        <f t="shared" si="162"/>
        <v/>
      </c>
      <c r="F2021" s="11" t="str">
        <f t="shared" si="163"/>
        <v/>
      </c>
      <c r="G2021" s="10" t="str">
        <v/>
      </c>
      <c r="H2021" s="11" t="str">
        <v/>
      </c>
      <c r="I2021" s="11" t="str">
        <v/>
      </c>
    </row>
    <row r="2022" spans="2:9">
      <c r="B2022" s="11" t="str">
        <f t="shared" si="161"/>
        <v/>
      </c>
      <c r="C2022" s="11" t="str">
        <f t="shared" si="164"/>
        <v/>
      </c>
      <c r="D2022" s="11" t="str">
        <f t="shared" si="165"/>
        <v/>
      </c>
      <c r="E2022" s="11" t="str">
        <f t="shared" si="162"/>
        <v/>
      </c>
      <c r="F2022" s="11" t="str">
        <f t="shared" si="163"/>
        <v/>
      </c>
      <c r="G2022" s="10" t="str">
        <v/>
      </c>
      <c r="H2022" s="11" t="str">
        <v/>
      </c>
      <c r="I2022" s="11" t="str">
        <v/>
      </c>
    </row>
    <row r="2023" spans="2:9">
      <c r="B2023" s="11" t="str">
        <f t="shared" si="161"/>
        <v/>
      </c>
      <c r="C2023" s="11" t="str">
        <f t="shared" si="164"/>
        <v/>
      </c>
      <c r="D2023" s="11" t="str">
        <f t="shared" si="165"/>
        <v/>
      </c>
      <c r="E2023" s="11" t="str">
        <f t="shared" si="162"/>
        <v/>
      </c>
      <c r="F2023" s="11" t="str">
        <f t="shared" si="163"/>
        <v/>
      </c>
      <c r="G2023" s="10" t="str">
        <v/>
      </c>
      <c r="H2023" s="11" t="str">
        <v/>
      </c>
      <c r="I2023" s="11" t="str">
        <v/>
      </c>
    </row>
    <row r="2024" spans="2:9">
      <c r="B2024" s="11" t="str">
        <f t="shared" si="161"/>
        <v/>
      </c>
      <c r="C2024" s="11" t="str">
        <f t="shared" si="164"/>
        <v/>
      </c>
      <c r="D2024" s="11" t="str">
        <f t="shared" si="165"/>
        <v/>
      </c>
      <c r="E2024" s="11" t="str">
        <f t="shared" si="162"/>
        <v/>
      </c>
      <c r="F2024" s="11" t="str">
        <f t="shared" si="163"/>
        <v/>
      </c>
      <c r="G2024" s="10" t="str">
        <v/>
      </c>
      <c r="H2024" s="11" t="str">
        <v/>
      </c>
      <c r="I2024" s="11" t="str">
        <v/>
      </c>
    </row>
    <row r="2025" spans="2:9">
      <c r="B2025" s="11" t="str">
        <f t="shared" si="161"/>
        <v/>
      </c>
      <c r="C2025" s="11" t="str">
        <f t="shared" si="164"/>
        <v/>
      </c>
      <c r="D2025" s="11" t="str">
        <f t="shared" si="165"/>
        <v/>
      </c>
      <c r="E2025" s="11" t="str">
        <f t="shared" si="162"/>
        <v/>
      </c>
      <c r="F2025" s="11" t="str">
        <f t="shared" si="163"/>
        <v/>
      </c>
      <c r="G2025" s="10" t="str">
        <v/>
      </c>
      <c r="H2025" s="11" t="str">
        <v/>
      </c>
      <c r="I2025" s="11" t="str">
        <v/>
      </c>
    </row>
    <row r="2026" spans="2:9">
      <c r="B2026" s="11" t="str">
        <f t="shared" si="161"/>
        <v/>
      </c>
      <c r="C2026" s="11" t="str">
        <f t="shared" si="164"/>
        <v/>
      </c>
      <c r="D2026" s="11" t="str">
        <f t="shared" si="165"/>
        <v/>
      </c>
      <c r="E2026" s="11" t="str">
        <f t="shared" si="162"/>
        <v/>
      </c>
      <c r="F2026" s="11" t="str">
        <f t="shared" si="163"/>
        <v/>
      </c>
      <c r="G2026" s="10" t="str">
        <v/>
      </c>
      <c r="H2026" s="11" t="str">
        <v/>
      </c>
      <c r="I2026" s="11" t="str">
        <v/>
      </c>
    </row>
    <row r="2027" spans="2:9">
      <c r="B2027" s="11" t="str">
        <f t="shared" si="161"/>
        <v/>
      </c>
      <c r="C2027" s="11" t="str">
        <f t="shared" si="164"/>
        <v/>
      </c>
      <c r="D2027" s="11" t="str">
        <f t="shared" si="165"/>
        <v/>
      </c>
      <c r="E2027" s="11" t="str">
        <f t="shared" si="162"/>
        <v/>
      </c>
      <c r="F2027" s="11" t="str">
        <f t="shared" si="163"/>
        <v/>
      </c>
      <c r="G2027" s="10" t="str">
        <v/>
      </c>
      <c r="H2027" s="11" t="str">
        <v/>
      </c>
      <c r="I2027" s="11" t="str">
        <v/>
      </c>
    </row>
    <row r="2028" spans="2:9">
      <c r="B2028" s="11" t="str">
        <f t="shared" si="161"/>
        <v/>
      </c>
      <c r="C2028" s="11" t="str">
        <f t="shared" si="164"/>
        <v/>
      </c>
      <c r="D2028" s="11" t="str">
        <f t="shared" si="165"/>
        <v/>
      </c>
      <c r="E2028" s="11" t="str">
        <f t="shared" si="162"/>
        <v/>
      </c>
      <c r="F2028" s="11" t="str">
        <f t="shared" si="163"/>
        <v/>
      </c>
      <c r="G2028" s="10" t="str">
        <v/>
      </c>
      <c r="H2028" s="11" t="str">
        <v/>
      </c>
      <c r="I2028" s="11" t="str">
        <v/>
      </c>
    </row>
    <row r="2029" spans="2:9">
      <c r="B2029" s="11" t="str">
        <f t="shared" si="161"/>
        <v/>
      </c>
      <c r="C2029" s="11" t="str">
        <f t="shared" si="164"/>
        <v/>
      </c>
      <c r="D2029" s="11" t="str">
        <f t="shared" si="165"/>
        <v/>
      </c>
      <c r="E2029" s="11" t="str">
        <f t="shared" si="162"/>
        <v/>
      </c>
      <c r="F2029" s="11" t="str">
        <f t="shared" si="163"/>
        <v/>
      </c>
      <c r="G2029" s="10" t="str">
        <v/>
      </c>
      <c r="H2029" s="11" t="str">
        <v/>
      </c>
      <c r="I2029" s="11" t="str">
        <v/>
      </c>
    </row>
    <row r="2030" spans="2:9">
      <c r="B2030" s="11" t="str">
        <f t="shared" si="161"/>
        <v/>
      </c>
      <c r="C2030" s="11" t="str">
        <f t="shared" si="164"/>
        <v/>
      </c>
      <c r="D2030" s="11" t="str">
        <f t="shared" si="165"/>
        <v/>
      </c>
      <c r="E2030" s="11" t="str">
        <f t="shared" si="162"/>
        <v/>
      </c>
      <c r="F2030" s="11" t="str">
        <f t="shared" si="163"/>
        <v/>
      </c>
      <c r="G2030" s="10" t="str">
        <v/>
      </c>
      <c r="H2030" s="11" t="str">
        <v/>
      </c>
      <c r="I2030" s="11" t="str">
        <v/>
      </c>
    </row>
    <row r="2031" spans="2:9">
      <c r="B2031" s="11" t="str">
        <f t="shared" si="161"/>
        <v/>
      </c>
      <c r="C2031" s="11" t="str">
        <f t="shared" si="164"/>
        <v/>
      </c>
      <c r="D2031" s="11" t="str">
        <f t="shared" si="165"/>
        <v/>
      </c>
      <c r="E2031" s="11" t="str">
        <f t="shared" si="162"/>
        <v/>
      </c>
      <c r="F2031" s="11" t="str">
        <f t="shared" si="163"/>
        <v/>
      </c>
      <c r="G2031" s="10" t="str">
        <v/>
      </c>
      <c r="H2031" s="11" t="str">
        <v/>
      </c>
      <c r="I2031" s="11" t="str">
        <v/>
      </c>
    </row>
    <row r="2032" spans="2:9">
      <c r="B2032" s="11" t="str">
        <f t="shared" si="161"/>
        <v/>
      </c>
      <c r="C2032" s="11" t="str">
        <f t="shared" si="164"/>
        <v/>
      </c>
      <c r="D2032" s="11" t="str">
        <f t="shared" si="165"/>
        <v/>
      </c>
      <c r="E2032" s="11" t="str">
        <f t="shared" si="162"/>
        <v/>
      </c>
      <c r="F2032" s="11" t="str">
        <f t="shared" si="163"/>
        <v/>
      </c>
      <c r="G2032" s="10" t="str">
        <v/>
      </c>
      <c r="H2032" s="11" t="str">
        <v/>
      </c>
      <c r="I2032" s="11" t="str">
        <v/>
      </c>
    </row>
    <row r="2033" spans="2:9">
      <c r="B2033" s="11" t="str">
        <f t="shared" si="161"/>
        <v/>
      </c>
      <c r="C2033" s="11" t="str">
        <f t="shared" si="164"/>
        <v/>
      </c>
      <c r="D2033" s="11" t="str">
        <f t="shared" si="165"/>
        <v/>
      </c>
      <c r="E2033" s="11" t="str">
        <f t="shared" si="162"/>
        <v/>
      </c>
      <c r="F2033" s="11" t="str">
        <f t="shared" si="163"/>
        <v/>
      </c>
      <c r="G2033" s="10" t="str">
        <v/>
      </c>
      <c r="H2033" s="11" t="str">
        <v/>
      </c>
      <c r="I2033" s="11" t="str">
        <v/>
      </c>
    </row>
    <row r="2034" spans="2:9">
      <c r="B2034" s="11" t="str">
        <f t="shared" si="161"/>
        <v/>
      </c>
      <c r="C2034" s="11" t="str">
        <f t="shared" si="164"/>
        <v/>
      </c>
      <c r="D2034" s="11" t="str">
        <f t="shared" si="165"/>
        <v/>
      </c>
      <c r="E2034" s="11" t="str">
        <f t="shared" si="162"/>
        <v/>
      </c>
      <c r="F2034" s="11" t="str">
        <f t="shared" si="163"/>
        <v/>
      </c>
      <c r="G2034" s="10" t="str">
        <v/>
      </c>
      <c r="H2034" s="11" t="str">
        <v/>
      </c>
      <c r="I2034" s="11" t="str">
        <v/>
      </c>
    </row>
    <row r="2035" spans="2:9">
      <c r="B2035" s="11" t="str">
        <f t="shared" si="161"/>
        <v/>
      </c>
      <c r="C2035" s="11" t="str">
        <f t="shared" si="164"/>
        <v/>
      </c>
      <c r="D2035" s="11" t="str">
        <f t="shared" si="165"/>
        <v/>
      </c>
      <c r="E2035" s="11" t="str">
        <f t="shared" si="162"/>
        <v/>
      </c>
      <c r="F2035" s="11" t="str">
        <f t="shared" si="163"/>
        <v/>
      </c>
      <c r="G2035" s="10" t="str">
        <v/>
      </c>
      <c r="H2035" s="11" t="str">
        <v/>
      </c>
      <c r="I2035" s="11" t="str">
        <v/>
      </c>
    </row>
    <row r="2036" spans="2:9">
      <c r="B2036" s="11" t="str">
        <f t="shared" si="161"/>
        <v/>
      </c>
      <c r="C2036" s="11" t="str">
        <f t="shared" si="164"/>
        <v/>
      </c>
      <c r="D2036" s="11" t="str">
        <f t="shared" si="165"/>
        <v/>
      </c>
      <c r="E2036" s="11" t="str">
        <f t="shared" si="162"/>
        <v/>
      </c>
      <c r="F2036" s="11" t="str">
        <f t="shared" si="163"/>
        <v/>
      </c>
      <c r="G2036" s="10" t="str">
        <v/>
      </c>
      <c r="H2036" s="11" t="str">
        <v/>
      </c>
      <c r="I2036" s="11" t="str">
        <v/>
      </c>
    </row>
    <row r="2037" spans="2:9">
      <c r="B2037" s="11" t="str">
        <f t="shared" si="161"/>
        <v/>
      </c>
      <c r="C2037" s="11" t="str">
        <f t="shared" si="164"/>
        <v/>
      </c>
      <c r="D2037" s="11" t="str">
        <f t="shared" si="165"/>
        <v/>
      </c>
      <c r="E2037" s="11" t="str">
        <f t="shared" si="162"/>
        <v/>
      </c>
      <c r="F2037" s="11" t="str">
        <f t="shared" si="163"/>
        <v/>
      </c>
      <c r="G2037" s="10" t="str">
        <v/>
      </c>
      <c r="H2037" s="11" t="str">
        <v/>
      </c>
      <c r="I2037" s="11" t="str">
        <v/>
      </c>
    </row>
    <row r="2038" spans="2:9">
      <c r="B2038" s="11" t="str">
        <f t="shared" si="161"/>
        <v/>
      </c>
      <c r="C2038" s="11" t="str">
        <f t="shared" si="164"/>
        <v/>
      </c>
      <c r="D2038" s="11" t="str">
        <f t="shared" si="165"/>
        <v/>
      </c>
      <c r="E2038" s="11" t="str">
        <f t="shared" si="162"/>
        <v/>
      </c>
      <c r="F2038" s="11" t="str">
        <f t="shared" si="163"/>
        <v/>
      </c>
      <c r="G2038" s="10" t="str">
        <v/>
      </c>
      <c r="H2038" s="11" t="str">
        <v/>
      </c>
      <c r="I2038" s="11" t="str">
        <v/>
      </c>
    </row>
    <row r="2039" spans="2:9">
      <c r="B2039" s="11" t="str">
        <f t="shared" si="161"/>
        <v/>
      </c>
      <c r="C2039" s="11" t="str">
        <f t="shared" si="164"/>
        <v/>
      </c>
      <c r="D2039" s="11" t="str">
        <f t="shared" si="165"/>
        <v/>
      </c>
      <c r="E2039" s="11" t="str">
        <f t="shared" si="162"/>
        <v/>
      </c>
      <c r="F2039" s="11" t="str">
        <f t="shared" si="163"/>
        <v/>
      </c>
      <c r="G2039" s="10" t="str">
        <v/>
      </c>
      <c r="H2039" s="11" t="str">
        <v/>
      </c>
      <c r="I2039" s="11" t="str">
        <v/>
      </c>
    </row>
    <row r="2040" spans="2:9">
      <c r="B2040" s="11" t="str">
        <f t="shared" si="161"/>
        <v/>
      </c>
      <c r="C2040" s="11" t="str">
        <f t="shared" si="164"/>
        <v/>
      </c>
      <c r="D2040" s="11" t="str">
        <f t="shared" si="165"/>
        <v/>
      </c>
      <c r="E2040" s="11" t="str">
        <f t="shared" si="162"/>
        <v/>
      </c>
      <c r="F2040" s="11" t="str">
        <f t="shared" si="163"/>
        <v/>
      </c>
      <c r="G2040" s="10" t="str">
        <v/>
      </c>
      <c r="H2040" s="11" t="str">
        <v/>
      </c>
      <c r="I2040" s="11" t="str">
        <v/>
      </c>
    </row>
    <row r="2041" spans="2:9">
      <c r="B2041" s="11" t="str">
        <f t="shared" si="161"/>
        <v/>
      </c>
      <c r="C2041" s="11" t="str">
        <f t="shared" si="164"/>
        <v/>
      </c>
      <c r="D2041" s="11" t="str">
        <f t="shared" si="165"/>
        <v/>
      </c>
      <c r="E2041" s="11" t="str">
        <f t="shared" si="162"/>
        <v/>
      </c>
      <c r="F2041" s="11" t="str">
        <f t="shared" si="163"/>
        <v/>
      </c>
      <c r="G2041" s="10" t="str">
        <v/>
      </c>
      <c r="H2041" s="11" t="str">
        <v/>
      </c>
      <c r="I2041" s="11" t="str">
        <v/>
      </c>
    </row>
    <row r="2042" spans="2:9">
      <c r="B2042" s="11" t="str">
        <f t="shared" si="161"/>
        <v/>
      </c>
      <c r="C2042" s="11" t="str">
        <f t="shared" si="164"/>
        <v/>
      </c>
      <c r="D2042" s="11" t="str">
        <f t="shared" si="165"/>
        <v/>
      </c>
      <c r="E2042" s="11" t="str">
        <f t="shared" si="162"/>
        <v/>
      </c>
      <c r="F2042" s="11" t="str">
        <f t="shared" si="163"/>
        <v/>
      </c>
      <c r="G2042" s="10" t="str">
        <v/>
      </c>
      <c r="H2042" s="11" t="str">
        <v/>
      </c>
      <c r="I2042" s="11" t="str">
        <v/>
      </c>
    </row>
    <row r="2043" spans="2:9">
      <c r="B2043" s="11" t="str">
        <f t="shared" si="161"/>
        <v/>
      </c>
      <c r="C2043" s="11" t="str">
        <f t="shared" si="164"/>
        <v/>
      </c>
      <c r="D2043" s="11" t="str">
        <f t="shared" si="165"/>
        <v/>
      </c>
      <c r="E2043" s="11" t="str">
        <f t="shared" si="162"/>
        <v/>
      </c>
      <c r="F2043" s="11" t="str">
        <f t="shared" si="163"/>
        <v/>
      </c>
      <c r="G2043" s="10" t="str">
        <v/>
      </c>
      <c r="H2043" s="11" t="str">
        <v/>
      </c>
      <c r="I2043" s="11" t="str">
        <v/>
      </c>
    </row>
    <row r="2044" spans="2:9">
      <c r="B2044" s="11" t="str">
        <f t="shared" si="161"/>
        <v/>
      </c>
      <c r="C2044" s="11" t="str">
        <f t="shared" si="164"/>
        <v/>
      </c>
      <c r="D2044" s="11" t="str">
        <f t="shared" si="165"/>
        <v/>
      </c>
      <c r="E2044" s="11" t="str">
        <f t="shared" si="162"/>
        <v/>
      </c>
      <c r="F2044" s="11" t="str">
        <f t="shared" si="163"/>
        <v/>
      </c>
      <c r="G2044" s="10" t="str">
        <v/>
      </c>
      <c r="H2044" s="11" t="str">
        <v/>
      </c>
      <c r="I2044" s="11" t="str">
        <v/>
      </c>
    </row>
    <row r="2045" spans="2:9">
      <c r="B2045" s="11" t="str">
        <f t="shared" si="161"/>
        <v/>
      </c>
      <c r="C2045" s="11" t="str">
        <f t="shared" si="164"/>
        <v/>
      </c>
      <c r="D2045" s="11" t="str">
        <f t="shared" si="165"/>
        <v/>
      </c>
      <c r="E2045" s="11" t="str">
        <f t="shared" si="162"/>
        <v/>
      </c>
      <c r="F2045" s="11" t="str">
        <f t="shared" si="163"/>
        <v/>
      </c>
      <c r="G2045" s="10" t="str">
        <v/>
      </c>
      <c r="H2045" s="11" t="str">
        <v/>
      </c>
      <c r="I2045" s="11" t="str">
        <v/>
      </c>
    </row>
    <row r="2046" spans="2:9">
      <c r="B2046" s="11" t="str">
        <f t="shared" si="161"/>
        <v/>
      </c>
      <c r="C2046" s="11" t="str">
        <f t="shared" si="164"/>
        <v/>
      </c>
      <c r="D2046" s="11" t="str">
        <f t="shared" si="165"/>
        <v/>
      </c>
      <c r="E2046" s="11" t="str">
        <f t="shared" si="162"/>
        <v/>
      </c>
      <c r="F2046" s="11" t="str">
        <f t="shared" si="163"/>
        <v/>
      </c>
      <c r="G2046" s="10" t="str">
        <v/>
      </c>
      <c r="H2046" s="11" t="str">
        <v/>
      </c>
      <c r="I2046" s="11" t="str">
        <v/>
      </c>
    </row>
    <row r="2047" spans="2:9">
      <c r="B2047" s="11" t="str">
        <f t="shared" si="161"/>
        <v/>
      </c>
      <c r="C2047" s="11" t="str">
        <f t="shared" si="164"/>
        <v/>
      </c>
      <c r="D2047" s="11" t="str">
        <f t="shared" si="165"/>
        <v/>
      </c>
      <c r="E2047" s="11" t="str">
        <f t="shared" si="162"/>
        <v/>
      </c>
      <c r="F2047" s="11" t="str">
        <f t="shared" si="163"/>
        <v/>
      </c>
      <c r="G2047" s="10" t="str">
        <v/>
      </c>
      <c r="H2047" s="11" t="str">
        <v/>
      </c>
      <c r="I2047" s="11" t="str">
        <v/>
      </c>
    </row>
    <row r="2048" spans="2:9">
      <c r="B2048" s="11" t="str">
        <f t="shared" si="161"/>
        <v/>
      </c>
      <c r="C2048" s="11" t="str">
        <f t="shared" si="164"/>
        <v/>
      </c>
      <c r="D2048" s="11" t="str">
        <f t="shared" si="165"/>
        <v/>
      </c>
      <c r="E2048" s="11" t="str">
        <f t="shared" si="162"/>
        <v/>
      </c>
      <c r="F2048" s="11" t="str">
        <f t="shared" si="163"/>
        <v/>
      </c>
      <c r="G2048" s="10" t="str">
        <v/>
      </c>
      <c r="H2048" s="11" t="str">
        <v/>
      </c>
      <c r="I2048" s="11" t="str">
        <v/>
      </c>
    </row>
    <row r="2049" spans="2:9">
      <c r="B2049" s="11" t="str">
        <f t="shared" ref="B2049:B2112" si="166">IFERROR(IF(FIND(" ",A2049)=6,IF(IFERROR(FIND(" PB",A2049),"")&lt;&gt;"","артикул",IF(IFERROR(FIND(" CRN",A2049),"")&lt;&gt;"","артикул","")),""),"")</f>
        <v/>
      </c>
      <c r="C2049" s="11" t="str">
        <f t="shared" si="164"/>
        <v/>
      </c>
      <c r="D2049" s="11" t="str">
        <f t="shared" si="165"/>
        <v/>
      </c>
      <c r="E2049" s="11" t="str">
        <f t="shared" si="162"/>
        <v/>
      </c>
      <c r="F2049" s="11" t="str">
        <f t="shared" si="163"/>
        <v/>
      </c>
      <c r="G2049" s="10" t="str">
        <v/>
      </c>
      <c r="H2049" s="11" t="str">
        <v/>
      </c>
      <c r="I2049" s="11" t="str">
        <v/>
      </c>
    </row>
    <row r="2050" spans="2:9">
      <c r="B2050" s="11" t="str">
        <f t="shared" si="166"/>
        <v/>
      </c>
      <c r="C2050" s="11" t="str">
        <f t="shared" si="164"/>
        <v/>
      </c>
      <c r="D2050" s="11" t="str">
        <f t="shared" si="165"/>
        <v/>
      </c>
      <c r="E2050" s="11" t="str">
        <f t="shared" ref="E2050:E2113" si="167" xml:space="preserve">
IF(B2050="Артикул",
IF(
AND(RIGHT(A2051,1)="%",
RIGHT(A2052,1)="%",
RIGHT(A2053,1)="%",
RIGHT(A2054,1)="%"),MID(A2055,FIND(" ",A2055),50),
IF(
AND(RIGHT(A2051,1)="%",
RIGHT(A2052,1)="%",
RIGHT(A2053,1)="%"),MID(A2054,FIND(" ",A2054),50),
IF(
AND(RIGHT(A2051,1)="%",
RIGHT(A2052,1)="%"),
MID(A2053,FIND(" ",A2053),50),
IF(
RIGHT(A2051,1)="%",
MID(A2052,FIND(" ",A2052),50),"")))),"")</f>
        <v/>
      </c>
      <c r="F2050" s="11" t="str">
        <f t="shared" ref="F2050:F2113" si="168">IFERROR(
IF(
AND(LEFT(A2050,8)="Discount",FIND("%",A2050)&gt;0),
MID(A2050,
FIND(" ",A2050),
FIND("%",A2050)-FIND(" ",A2050))
*-1,""),"")</f>
        <v/>
      </c>
      <c r="G2050" s="10" t="str">
        <v/>
      </c>
      <c r="H2050" s="11" t="str">
        <v/>
      </c>
      <c r="I2050" s="11" t="str">
        <v/>
      </c>
    </row>
    <row r="2051" spans="2:9">
      <c r="B2051" s="11" t="str">
        <f t="shared" si="166"/>
        <v/>
      </c>
      <c r="C2051" s="11" t="str">
        <f t="shared" si="164"/>
        <v/>
      </c>
      <c r="D2051" s="11" t="str">
        <f t="shared" si="165"/>
        <v/>
      </c>
      <c r="E2051" s="11" t="str">
        <f t="shared" si="167"/>
        <v/>
      </c>
      <c r="F2051" s="11" t="str">
        <f t="shared" si="168"/>
        <v/>
      </c>
      <c r="G2051" s="10" t="str">
        <v/>
      </c>
      <c r="H2051" s="11" t="str">
        <v/>
      </c>
      <c r="I2051" s="11" t="str">
        <v/>
      </c>
    </row>
    <row r="2052" spans="2:9">
      <c r="B2052" s="11" t="str">
        <f t="shared" si="166"/>
        <v/>
      </c>
      <c r="C2052" s="11" t="str">
        <f t="shared" si="164"/>
        <v/>
      </c>
      <c r="D2052" s="11" t="str">
        <f t="shared" si="165"/>
        <v/>
      </c>
      <c r="E2052" s="11" t="str">
        <f t="shared" si="167"/>
        <v/>
      </c>
      <c r="F2052" s="11" t="str">
        <f t="shared" si="168"/>
        <v/>
      </c>
      <c r="G2052" s="10" t="str">
        <v/>
      </c>
      <c r="H2052" s="11" t="str">
        <v/>
      </c>
      <c r="I2052" s="11" t="str">
        <v/>
      </c>
    </row>
    <row r="2053" spans="2:9">
      <c r="B2053" s="11" t="str">
        <f t="shared" si="166"/>
        <v/>
      </c>
      <c r="C2053" s="11" t="str">
        <f t="shared" si="164"/>
        <v/>
      </c>
      <c r="D2053" s="11" t="str">
        <f t="shared" si="165"/>
        <v/>
      </c>
      <c r="E2053" s="11" t="str">
        <f t="shared" si="167"/>
        <v/>
      </c>
      <c r="F2053" s="11" t="str">
        <f t="shared" si="168"/>
        <v/>
      </c>
      <c r="G2053" s="10" t="str">
        <v/>
      </c>
      <c r="H2053" s="11" t="str">
        <v/>
      </c>
      <c r="I2053" s="11" t="str">
        <v/>
      </c>
    </row>
    <row r="2054" spans="2:9">
      <c r="B2054" s="11" t="str">
        <f t="shared" si="166"/>
        <v/>
      </c>
      <c r="C2054" s="11" t="str">
        <f t="shared" si="164"/>
        <v/>
      </c>
      <c r="D2054" s="11" t="str">
        <f t="shared" si="165"/>
        <v/>
      </c>
      <c r="E2054" s="11" t="str">
        <f t="shared" si="167"/>
        <v/>
      </c>
      <c r="F2054" s="11" t="str">
        <f t="shared" si="168"/>
        <v/>
      </c>
      <c r="G2054" s="10" t="str">
        <v/>
      </c>
      <c r="H2054" s="11" t="str">
        <v/>
      </c>
      <c r="I2054" s="11" t="str">
        <v/>
      </c>
    </row>
    <row r="2055" spans="2:9">
      <c r="B2055" s="11" t="str">
        <f t="shared" si="166"/>
        <v/>
      </c>
      <c r="C2055" s="11" t="str">
        <f t="shared" si="164"/>
        <v/>
      </c>
      <c r="D2055" s="11" t="str">
        <f t="shared" si="165"/>
        <v/>
      </c>
      <c r="E2055" s="11" t="str">
        <f t="shared" si="167"/>
        <v/>
      </c>
      <c r="F2055" s="11" t="str">
        <f t="shared" si="168"/>
        <v/>
      </c>
      <c r="G2055" s="10" t="str">
        <v/>
      </c>
      <c r="H2055" s="11" t="str">
        <v/>
      </c>
      <c r="I2055" s="11" t="str">
        <v/>
      </c>
    </row>
    <row r="2056" spans="2:9">
      <c r="B2056" s="11" t="str">
        <f t="shared" si="166"/>
        <v/>
      </c>
      <c r="C2056" s="11" t="str">
        <f t="shared" si="164"/>
        <v/>
      </c>
      <c r="D2056" s="11" t="str">
        <f t="shared" si="165"/>
        <v/>
      </c>
      <c r="E2056" s="11" t="str">
        <f t="shared" si="167"/>
        <v/>
      </c>
      <c r="F2056" s="11" t="str">
        <f t="shared" si="168"/>
        <v/>
      </c>
      <c r="G2056" s="10" t="str">
        <v/>
      </c>
      <c r="H2056" s="11" t="str">
        <v/>
      </c>
      <c r="I2056" s="11" t="str">
        <v/>
      </c>
    </row>
    <row r="2057" spans="2:9">
      <c r="B2057" s="11" t="str">
        <f t="shared" si="166"/>
        <v/>
      </c>
      <c r="C2057" s="11" t="str">
        <f t="shared" si="164"/>
        <v/>
      </c>
      <c r="D2057" s="11" t="str">
        <f t="shared" si="165"/>
        <v/>
      </c>
      <c r="E2057" s="11" t="str">
        <f t="shared" si="167"/>
        <v/>
      </c>
      <c r="F2057" s="11" t="str">
        <f t="shared" si="168"/>
        <v/>
      </c>
      <c r="G2057" s="10" t="str">
        <v/>
      </c>
      <c r="H2057" s="11" t="str">
        <v/>
      </c>
      <c r="I2057" s="11" t="str">
        <v/>
      </c>
    </row>
    <row r="2058" spans="2:9">
      <c r="B2058" s="11" t="str">
        <f t="shared" si="166"/>
        <v/>
      </c>
      <c r="C2058" s="11" t="str">
        <f t="shared" si="164"/>
        <v/>
      </c>
      <c r="D2058" s="11" t="str">
        <f t="shared" si="165"/>
        <v/>
      </c>
      <c r="E2058" s="11" t="str">
        <f t="shared" si="167"/>
        <v/>
      </c>
      <c r="F2058" s="11" t="str">
        <f t="shared" si="168"/>
        <v/>
      </c>
      <c r="G2058" s="10" t="str">
        <v/>
      </c>
      <c r="H2058" s="11" t="str">
        <v/>
      </c>
      <c r="I2058" s="11" t="str">
        <v/>
      </c>
    </row>
    <row r="2059" spans="2:9">
      <c r="B2059" s="11" t="str">
        <f t="shared" si="166"/>
        <v/>
      </c>
      <c r="C2059" s="11" t="str">
        <f t="shared" si="164"/>
        <v/>
      </c>
      <c r="D2059" s="11" t="str">
        <f t="shared" si="165"/>
        <v/>
      </c>
      <c r="E2059" s="11" t="str">
        <f t="shared" si="167"/>
        <v/>
      </c>
      <c r="F2059" s="11" t="str">
        <f t="shared" si="168"/>
        <v/>
      </c>
      <c r="G2059" s="10" t="str">
        <v/>
      </c>
      <c r="H2059" s="11" t="str">
        <v/>
      </c>
      <c r="I2059" s="11" t="str">
        <v/>
      </c>
    </row>
    <row r="2060" spans="2:9">
      <c r="B2060" s="11" t="str">
        <f t="shared" si="166"/>
        <v/>
      </c>
      <c r="C2060" s="11" t="str">
        <f t="shared" si="164"/>
        <v/>
      </c>
      <c r="D2060" s="11" t="str">
        <f t="shared" si="165"/>
        <v/>
      </c>
      <c r="E2060" s="11" t="str">
        <f t="shared" si="167"/>
        <v/>
      </c>
      <c r="F2060" s="11" t="str">
        <f t="shared" si="168"/>
        <v/>
      </c>
      <c r="G2060" s="10" t="str">
        <v/>
      </c>
      <c r="H2060" s="11" t="str">
        <v/>
      </c>
      <c r="I2060" s="11" t="str">
        <v/>
      </c>
    </row>
    <row r="2061" spans="2:9">
      <c r="B2061" s="11" t="str">
        <f t="shared" si="166"/>
        <v/>
      </c>
      <c r="C2061" s="11" t="str">
        <f t="shared" ref="C2061:C2124" si="169">IF(B2061="артикул",A2061,"")</f>
        <v/>
      </c>
      <c r="D2061" s="11" t="str">
        <f t="shared" ref="D2061:D2124" si="170">IF(B2061="артикул",A2062,"")</f>
        <v/>
      </c>
      <c r="E2061" s="11" t="str">
        <f t="shared" si="167"/>
        <v/>
      </c>
      <c r="F2061" s="11" t="str">
        <f t="shared" si="168"/>
        <v/>
      </c>
      <c r="G2061" s="10" t="str">
        <v/>
      </c>
      <c r="H2061" s="11" t="str">
        <v/>
      </c>
      <c r="I2061" s="11" t="str">
        <v/>
      </c>
    </row>
    <row r="2062" spans="2:9">
      <c r="B2062" s="11" t="str">
        <f t="shared" si="166"/>
        <v/>
      </c>
      <c r="C2062" s="11" t="str">
        <f t="shared" si="169"/>
        <v/>
      </c>
      <c r="D2062" s="11" t="str">
        <f t="shared" si="170"/>
        <v/>
      </c>
      <c r="E2062" s="11" t="str">
        <f t="shared" si="167"/>
        <v/>
      </c>
      <c r="F2062" s="11" t="str">
        <f t="shared" si="168"/>
        <v/>
      </c>
      <c r="G2062" s="10" t="str">
        <v/>
      </c>
      <c r="H2062" s="11" t="str">
        <v/>
      </c>
      <c r="I2062" s="11" t="str">
        <v/>
      </c>
    </row>
    <row r="2063" spans="2:9">
      <c r="B2063" s="11" t="str">
        <f t="shared" si="166"/>
        <v/>
      </c>
      <c r="C2063" s="11" t="str">
        <f t="shared" si="169"/>
        <v/>
      </c>
      <c r="D2063" s="11" t="str">
        <f t="shared" si="170"/>
        <v/>
      </c>
      <c r="E2063" s="11" t="str">
        <f t="shared" si="167"/>
        <v/>
      </c>
      <c r="F2063" s="11" t="str">
        <f t="shared" si="168"/>
        <v/>
      </c>
      <c r="G2063" s="10" t="str">
        <v/>
      </c>
      <c r="H2063" s="11" t="str">
        <v/>
      </c>
      <c r="I2063" s="11" t="str">
        <v/>
      </c>
    </row>
    <row r="2064" spans="2:9">
      <c r="B2064" s="11" t="str">
        <f t="shared" si="166"/>
        <v/>
      </c>
      <c r="C2064" s="11" t="str">
        <f t="shared" si="169"/>
        <v/>
      </c>
      <c r="D2064" s="11" t="str">
        <f t="shared" si="170"/>
        <v/>
      </c>
      <c r="E2064" s="11" t="str">
        <f t="shared" si="167"/>
        <v/>
      </c>
      <c r="F2064" s="11" t="str">
        <f t="shared" si="168"/>
        <v/>
      </c>
      <c r="G2064" s="10" t="str">
        <v/>
      </c>
      <c r="H2064" s="11" t="str">
        <v/>
      </c>
      <c r="I2064" s="11" t="str">
        <v/>
      </c>
    </row>
    <row r="2065" spans="2:9">
      <c r="B2065" s="11" t="str">
        <f t="shared" si="166"/>
        <v/>
      </c>
      <c r="C2065" s="11" t="str">
        <f t="shared" si="169"/>
        <v/>
      </c>
      <c r="D2065" s="11" t="str">
        <f t="shared" si="170"/>
        <v/>
      </c>
      <c r="E2065" s="11" t="str">
        <f t="shared" si="167"/>
        <v/>
      </c>
      <c r="F2065" s="11" t="str">
        <f t="shared" si="168"/>
        <v/>
      </c>
      <c r="G2065" s="10" t="str">
        <v/>
      </c>
      <c r="H2065" s="11" t="str">
        <v/>
      </c>
      <c r="I2065" s="11" t="str">
        <v/>
      </c>
    </row>
    <row r="2066" spans="2:9">
      <c r="B2066" s="11" t="str">
        <f t="shared" si="166"/>
        <v/>
      </c>
      <c r="C2066" s="11" t="str">
        <f t="shared" si="169"/>
        <v/>
      </c>
      <c r="D2066" s="11" t="str">
        <f t="shared" si="170"/>
        <v/>
      </c>
      <c r="E2066" s="11" t="str">
        <f t="shared" si="167"/>
        <v/>
      </c>
      <c r="F2066" s="11" t="str">
        <f t="shared" si="168"/>
        <v/>
      </c>
      <c r="G2066" s="10" t="str">
        <v/>
      </c>
      <c r="H2066" s="11" t="str">
        <v/>
      </c>
      <c r="I2066" s="11" t="str">
        <v/>
      </c>
    </row>
    <row r="2067" spans="2:9">
      <c r="B2067" s="11" t="str">
        <f t="shared" si="166"/>
        <v/>
      </c>
      <c r="C2067" s="11" t="str">
        <f t="shared" si="169"/>
        <v/>
      </c>
      <c r="D2067" s="11" t="str">
        <f t="shared" si="170"/>
        <v/>
      </c>
      <c r="E2067" s="11" t="str">
        <f t="shared" si="167"/>
        <v/>
      </c>
      <c r="F2067" s="11" t="str">
        <f t="shared" si="168"/>
        <v/>
      </c>
      <c r="G2067" s="10" t="str">
        <v/>
      </c>
      <c r="H2067" s="11" t="str">
        <v/>
      </c>
      <c r="I2067" s="11" t="str">
        <v/>
      </c>
    </row>
    <row r="2068" spans="2:9">
      <c r="B2068" s="11" t="str">
        <f t="shared" si="166"/>
        <v/>
      </c>
      <c r="C2068" s="11" t="str">
        <f t="shared" si="169"/>
        <v/>
      </c>
      <c r="D2068" s="11" t="str">
        <f t="shared" si="170"/>
        <v/>
      </c>
      <c r="E2068" s="11" t="str">
        <f t="shared" si="167"/>
        <v/>
      </c>
      <c r="F2068" s="11" t="str">
        <f t="shared" si="168"/>
        <v/>
      </c>
      <c r="G2068" s="10" t="str">
        <v/>
      </c>
      <c r="H2068" s="11" t="str">
        <v/>
      </c>
      <c r="I2068" s="11" t="str">
        <v/>
      </c>
    </row>
    <row r="2069" spans="2:9">
      <c r="B2069" s="11" t="str">
        <f t="shared" si="166"/>
        <v/>
      </c>
      <c r="C2069" s="11" t="str">
        <f t="shared" si="169"/>
        <v/>
      </c>
      <c r="D2069" s="11" t="str">
        <f t="shared" si="170"/>
        <v/>
      </c>
      <c r="E2069" s="11" t="str">
        <f t="shared" si="167"/>
        <v/>
      </c>
      <c r="F2069" s="11" t="str">
        <f t="shared" si="168"/>
        <v/>
      </c>
      <c r="G2069" s="10" t="str">
        <v/>
      </c>
      <c r="H2069" s="11" t="str">
        <v/>
      </c>
      <c r="I2069" s="11" t="str">
        <v/>
      </c>
    </row>
    <row r="2070" spans="2:9">
      <c r="B2070" s="11" t="str">
        <f t="shared" si="166"/>
        <v/>
      </c>
      <c r="C2070" s="11" t="str">
        <f t="shared" si="169"/>
        <v/>
      </c>
      <c r="D2070" s="11" t="str">
        <f t="shared" si="170"/>
        <v/>
      </c>
      <c r="E2070" s="11" t="str">
        <f t="shared" si="167"/>
        <v/>
      </c>
      <c r="F2070" s="11" t="str">
        <f t="shared" si="168"/>
        <v/>
      </c>
      <c r="G2070" s="10" t="str">
        <v/>
      </c>
      <c r="H2070" s="11" t="str">
        <v/>
      </c>
      <c r="I2070" s="11" t="str">
        <v/>
      </c>
    </row>
    <row r="2071" spans="2:9">
      <c r="B2071" s="11" t="str">
        <f t="shared" si="166"/>
        <v/>
      </c>
      <c r="C2071" s="11" t="str">
        <f t="shared" si="169"/>
        <v/>
      </c>
      <c r="D2071" s="11" t="str">
        <f t="shared" si="170"/>
        <v/>
      </c>
      <c r="E2071" s="11" t="str">
        <f t="shared" si="167"/>
        <v/>
      </c>
      <c r="F2071" s="11" t="str">
        <f t="shared" si="168"/>
        <v/>
      </c>
      <c r="G2071" s="10" t="str">
        <v/>
      </c>
      <c r="H2071" s="11" t="str">
        <v/>
      </c>
      <c r="I2071" s="11" t="str">
        <v/>
      </c>
    </row>
    <row r="2072" spans="2:9">
      <c r="B2072" s="11" t="str">
        <f t="shared" si="166"/>
        <v/>
      </c>
      <c r="C2072" s="11" t="str">
        <f t="shared" si="169"/>
        <v/>
      </c>
      <c r="D2072" s="11" t="str">
        <f t="shared" si="170"/>
        <v/>
      </c>
      <c r="E2072" s="11" t="str">
        <f t="shared" si="167"/>
        <v/>
      </c>
      <c r="F2072" s="11" t="str">
        <f t="shared" si="168"/>
        <v/>
      </c>
      <c r="G2072" s="10" t="str">
        <v/>
      </c>
      <c r="H2072" s="11" t="str">
        <v/>
      </c>
      <c r="I2072" s="11" t="str">
        <v/>
      </c>
    </row>
    <row r="2073" spans="2:9">
      <c r="B2073" s="11" t="str">
        <f t="shared" si="166"/>
        <v/>
      </c>
      <c r="C2073" s="11" t="str">
        <f t="shared" si="169"/>
        <v/>
      </c>
      <c r="D2073" s="11" t="str">
        <f t="shared" si="170"/>
        <v/>
      </c>
      <c r="E2073" s="11" t="str">
        <f t="shared" si="167"/>
        <v/>
      </c>
      <c r="F2073" s="11" t="str">
        <f t="shared" si="168"/>
        <v/>
      </c>
      <c r="G2073" s="10" t="str">
        <v/>
      </c>
      <c r="H2073" s="11" t="str">
        <v/>
      </c>
      <c r="I2073" s="11" t="str">
        <v/>
      </c>
    </row>
    <row r="2074" spans="2:9">
      <c r="B2074" s="11" t="str">
        <f t="shared" si="166"/>
        <v/>
      </c>
      <c r="C2074" s="11" t="str">
        <f t="shared" si="169"/>
        <v/>
      </c>
      <c r="D2074" s="11" t="str">
        <f t="shared" si="170"/>
        <v/>
      </c>
      <c r="E2074" s="11" t="str">
        <f t="shared" si="167"/>
        <v/>
      </c>
      <c r="F2074" s="11" t="str">
        <f t="shared" si="168"/>
        <v/>
      </c>
      <c r="G2074" s="10" t="str">
        <v/>
      </c>
      <c r="H2074" s="11" t="str">
        <v/>
      </c>
      <c r="I2074" s="11" t="str">
        <v/>
      </c>
    </row>
    <row r="2075" spans="2:9">
      <c r="B2075" s="11" t="str">
        <f t="shared" si="166"/>
        <v/>
      </c>
      <c r="C2075" s="11" t="str">
        <f t="shared" si="169"/>
        <v/>
      </c>
      <c r="D2075" s="11" t="str">
        <f t="shared" si="170"/>
        <v/>
      </c>
      <c r="E2075" s="11" t="str">
        <f t="shared" si="167"/>
        <v/>
      </c>
      <c r="F2075" s="11" t="str">
        <f t="shared" si="168"/>
        <v/>
      </c>
      <c r="G2075" s="10" t="str">
        <v/>
      </c>
      <c r="H2075" s="11" t="str">
        <v/>
      </c>
      <c r="I2075" s="11" t="str">
        <v/>
      </c>
    </row>
    <row r="2076" spans="2:9">
      <c r="B2076" s="11" t="str">
        <f t="shared" si="166"/>
        <v/>
      </c>
      <c r="C2076" s="11" t="str">
        <f t="shared" si="169"/>
        <v/>
      </c>
      <c r="D2076" s="11" t="str">
        <f t="shared" si="170"/>
        <v/>
      </c>
      <c r="E2076" s="11" t="str">
        <f t="shared" si="167"/>
        <v/>
      </c>
      <c r="F2076" s="11" t="str">
        <f t="shared" si="168"/>
        <v/>
      </c>
      <c r="G2076" s="10" t="str">
        <v/>
      </c>
      <c r="H2076" s="11" t="str">
        <v/>
      </c>
      <c r="I2076" s="11" t="str">
        <v/>
      </c>
    </row>
    <row r="2077" spans="2:9">
      <c r="B2077" s="11" t="str">
        <f t="shared" si="166"/>
        <v/>
      </c>
      <c r="C2077" s="11" t="str">
        <f t="shared" si="169"/>
        <v/>
      </c>
      <c r="D2077" s="11" t="str">
        <f t="shared" si="170"/>
        <v/>
      </c>
      <c r="E2077" s="11" t="str">
        <f t="shared" si="167"/>
        <v/>
      </c>
      <c r="F2077" s="11" t="str">
        <f t="shared" si="168"/>
        <v/>
      </c>
      <c r="G2077" s="10" t="str">
        <v/>
      </c>
      <c r="H2077" s="11" t="str">
        <v/>
      </c>
      <c r="I2077" s="11" t="str">
        <v/>
      </c>
    </row>
    <row r="2078" spans="2:9">
      <c r="B2078" s="11" t="str">
        <f t="shared" si="166"/>
        <v/>
      </c>
      <c r="C2078" s="11" t="str">
        <f t="shared" si="169"/>
        <v/>
      </c>
      <c r="D2078" s="11" t="str">
        <f t="shared" si="170"/>
        <v/>
      </c>
      <c r="E2078" s="11" t="str">
        <f t="shared" si="167"/>
        <v/>
      </c>
      <c r="F2078" s="11" t="str">
        <f t="shared" si="168"/>
        <v/>
      </c>
      <c r="G2078" s="10" t="str">
        <v/>
      </c>
      <c r="H2078" s="11" t="str">
        <v/>
      </c>
      <c r="I2078" s="11" t="str">
        <v/>
      </c>
    </row>
    <row r="2079" spans="2:9">
      <c r="B2079" s="11" t="str">
        <f t="shared" si="166"/>
        <v/>
      </c>
      <c r="C2079" s="11" t="str">
        <f t="shared" si="169"/>
        <v/>
      </c>
      <c r="D2079" s="11" t="str">
        <f t="shared" si="170"/>
        <v/>
      </c>
      <c r="E2079" s="11" t="str">
        <f t="shared" si="167"/>
        <v/>
      </c>
      <c r="F2079" s="11" t="str">
        <f t="shared" si="168"/>
        <v/>
      </c>
      <c r="G2079" s="10" t="str">
        <v/>
      </c>
      <c r="H2079" s="11" t="str">
        <v/>
      </c>
      <c r="I2079" s="11" t="str">
        <v/>
      </c>
    </row>
    <row r="2080" spans="2:9">
      <c r="B2080" s="11" t="str">
        <f t="shared" si="166"/>
        <v/>
      </c>
      <c r="C2080" s="11" t="str">
        <f t="shared" si="169"/>
        <v/>
      </c>
      <c r="D2080" s="11" t="str">
        <f t="shared" si="170"/>
        <v/>
      </c>
      <c r="E2080" s="11" t="str">
        <f t="shared" si="167"/>
        <v/>
      </c>
      <c r="F2080" s="11" t="str">
        <f t="shared" si="168"/>
        <v/>
      </c>
      <c r="G2080" s="10" t="str">
        <v/>
      </c>
      <c r="H2080" s="11" t="str">
        <v/>
      </c>
      <c r="I2080" s="11" t="str">
        <v/>
      </c>
    </row>
    <row r="2081" spans="2:9">
      <c r="B2081" s="11" t="str">
        <f t="shared" si="166"/>
        <v/>
      </c>
      <c r="C2081" s="11" t="str">
        <f t="shared" si="169"/>
        <v/>
      </c>
      <c r="D2081" s="11" t="str">
        <f t="shared" si="170"/>
        <v/>
      </c>
      <c r="E2081" s="11" t="str">
        <f t="shared" si="167"/>
        <v/>
      </c>
      <c r="F2081" s="11" t="str">
        <f t="shared" si="168"/>
        <v/>
      </c>
      <c r="G2081" s="10" t="str">
        <v/>
      </c>
      <c r="H2081" s="11" t="str">
        <v/>
      </c>
      <c r="I2081" s="11" t="str">
        <v/>
      </c>
    </row>
    <row r="2082" spans="2:9">
      <c r="B2082" s="11" t="str">
        <f t="shared" si="166"/>
        <v/>
      </c>
      <c r="C2082" s="11" t="str">
        <f t="shared" si="169"/>
        <v/>
      </c>
      <c r="D2082" s="11" t="str">
        <f t="shared" si="170"/>
        <v/>
      </c>
      <c r="E2082" s="11" t="str">
        <f t="shared" si="167"/>
        <v/>
      </c>
      <c r="F2082" s="11" t="str">
        <f t="shared" si="168"/>
        <v/>
      </c>
      <c r="G2082" s="10" t="str">
        <v/>
      </c>
      <c r="H2082" s="11" t="str">
        <v/>
      </c>
      <c r="I2082" s="11" t="str">
        <v/>
      </c>
    </row>
    <row r="2083" spans="2:9">
      <c r="B2083" s="11" t="str">
        <f t="shared" si="166"/>
        <v/>
      </c>
      <c r="C2083" s="11" t="str">
        <f t="shared" si="169"/>
        <v/>
      </c>
      <c r="D2083" s="11" t="str">
        <f t="shared" si="170"/>
        <v/>
      </c>
      <c r="E2083" s="11" t="str">
        <f t="shared" si="167"/>
        <v/>
      </c>
      <c r="F2083" s="11" t="str">
        <f t="shared" si="168"/>
        <v/>
      </c>
      <c r="G2083" s="10" t="str">
        <v/>
      </c>
      <c r="H2083" s="11" t="str">
        <v/>
      </c>
      <c r="I2083" s="11" t="str">
        <v/>
      </c>
    </row>
    <row r="2084" spans="2:9">
      <c r="B2084" s="11" t="str">
        <f t="shared" si="166"/>
        <v/>
      </c>
      <c r="C2084" s="11" t="str">
        <f t="shared" si="169"/>
        <v/>
      </c>
      <c r="D2084" s="11" t="str">
        <f t="shared" si="170"/>
        <v/>
      </c>
      <c r="E2084" s="11" t="str">
        <f t="shared" si="167"/>
        <v/>
      </c>
      <c r="F2084" s="11" t="str">
        <f t="shared" si="168"/>
        <v/>
      </c>
      <c r="G2084" s="10" t="str">
        <v/>
      </c>
      <c r="H2084" s="11" t="str">
        <v/>
      </c>
      <c r="I2084" s="11" t="str">
        <v/>
      </c>
    </row>
    <row r="2085" spans="2:9">
      <c r="B2085" s="11" t="str">
        <f t="shared" si="166"/>
        <v/>
      </c>
      <c r="C2085" s="11" t="str">
        <f t="shared" si="169"/>
        <v/>
      </c>
      <c r="D2085" s="11" t="str">
        <f t="shared" si="170"/>
        <v/>
      </c>
      <c r="E2085" s="11" t="str">
        <f t="shared" si="167"/>
        <v/>
      </c>
      <c r="F2085" s="11" t="str">
        <f t="shared" si="168"/>
        <v/>
      </c>
      <c r="G2085" s="10" t="str">
        <v/>
      </c>
      <c r="H2085" s="11" t="str">
        <v/>
      </c>
      <c r="I2085" s="11" t="str">
        <v/>
      </c>
    </row>
    <row r="2086" spans="2:9">
      <c r="B2086" s="11" t="str">
        <f t="shared" si="166"/>
        <v/>
      </c>
      <c r="C2086" s="11" t="str">
        <f t="shared" si="169"/>
        <v/>
      </c>
      <c r="D2086" s="11" t="str">
        <f t="shared" si="170"/>
        <v/>
      </c>
      <c r="E2086" s="11" t="str">
        <f t="shared" si="167"/>
        <v/>
      </c>
      <c r="F2086" s="11" t="str">
        <f t="shared" si="168"/>
        <v/>
      </c>
      <c r="G2086" s="10" t="str">
        <v/>
      </c>
      <c r="H2086" s="11" t="str">
        <v/>
      </c>
      <c r="I2086" s="11" t="str">
        <v/>
      </c>
    </row>
    <row r="2087" spans="2:9">
      <c r="B2087" s="11" t="str">
        <f t="shared" si="166"/>
        <v/>
      </c>
      <c r="C2087" s="11" t="str">
        <f t="shared" si="169"/>
        <v/>
      </c>
      <c r="D2087" s="11" t="str">
        <f t="shared" si="170"/>
        <v/>
      </c>
      <c r="E2087" s="11" t="str">
        <f t="shared" si="167"/>
        <v/>
      </c>
      <c r="F2087" s="11" t="str">
        <f t="shared" si="168"/>
        <v/>
      </c>
      <c r="G2087" s="10" t="str">
        <v/>
      </c>
      <c r="H2087" s="11" t="str">
        <v/>
      </c>
      <c r="I2087" s="11" t="str">
        <v/>
      </c>
    </row>
    <row r="2088" spans="2:9">
      <c r="B2088" s="11" t="str">
        <f t="shared" si="166"/>
        <v/>
      </c>
      <c r="C2088" s="11" t="str">
        <f t="shared" si="169"/>
        <v/>
      </c>
      <c r="D2088" s="11" t="str">
        <f t="shared" si="170"/>
        <v/>
      </c>
      <c r="E2088" s="11" t="str">
        <f t="shared" si="167"/>
        <v/>
      </c>
      <c r="F2088" s="11" t="str">
        <f t="shared" si="168"/>
        <v/>
      </c>
      <c r="G2088" s="10" t="str">
        <v/>
      </c>
      <c r="H2088" s="11" t="str">
        <v/>
      </c>
      <c r="I2088" s="11" t="str">
        <v/>
      </c>
    </row>
    <row r="2089" spans="2:9">
      <c r="B2089" s="11" t="str">
        <f t="shared" si="166"/>
        <v/>
      </c>
      <c r="C2089" s="11" t="str">
        <f t="shared" si="169"/>
        <v/>
      </c>
      <c r="D2089" s="11" t="str">
        <f t="shared" si="170"/>
        <v/>
      </c>
      <c r="E2089" s="11" t="str">
        <f t="shared" si="167"/>
        <v/>
      </c>
      <c r="F2089" s="11" t="str">
        <f t="shared" si="168"/>
        <v/>
      </c>
      <c r="G2089" s="10" t="str">
        <v/>
      </c>
      <c r="H2089" s="11" t="str">
        <v/>
      </c>
      <c r="I2089" s="11" t="str">
        <v/>
      </c>
    </row>
    <row r="2090" spans="2:9">
      <c r="B2090" s="11" t="str">
        <f t="shared" si="166"/>
        <v/>
      </c>
      <c r="C2090" s="11" t="str">
        <f t="shared" si="169"/>
        <v/>
      </c>
      <c r="D2090" s="11" t="str">
        <f t="shared" si="170"/>
        <v/>
      </c>
      <c r="E2090" s="11" t="str">
        <f t="shared" si="167"/>
        <v/>
      </c>
      <c r="F2090" s="11" t="str">
        <f t="shared" si="168"/>
        <v/>
      </c>
      <c r="G2090" s="10" t="str">
        <v/>
      </c>
      <c r="H2090" s="11" t="str">
        <v/>
      </c>
      <c r="I2090" s="11" t="str">
        <v/>
      </c>
    </row>
    <row r="2091" spans="2:9">
      <c r="B2091" s="11" t="str">
        <f t="shared" si="166"/>
        <v/>
      </c>
      <c r="C2091" s="11" t="str">
        <f t="shared" si="169"/>
        <v/>
      </c>
      <c r="D2091" s="11" t="str">
        <f t="shared" si="170"/>
        <v/>
      </c>
      <c r="E2091" s="11" t="str">
        <f t="shared" si="167"/>
        <v/>
      </c>
      <c r="F2091" s="11" t="str">
        <f t="shared" si="168"/>
        <v/>
      </c>
      <c r="G2091" s="10" t="str">
        <v/>
      </c>
      <c r="H2091" s="11" t="str">
        <v/>
      </c>
      <c r="I2091" s="11" t="str">
        <v/>
      </c>
    </row>
    <row r="2092" spans="2:9">
      <c r="B2092" s="11" t="str">
        <f t="shared" si="166"/>
        <v/>
      </c>
      <c r="C2092" s="11" t="str">
        <f t="shared" si="169"/>
        <v/>
      </c>
      <c r="D2092" s="11" t="str">
        <f t="shared" si="170"/>
        <v/>
      </c>
      <c r="E2092" s="11" t="str">
        <f t="shared" si="167"/>
        <v/>
      </c>
      <c r="F2092" s="11" t="str">
        <f t="shared" si="168"/>
        <v/>
      </c>
      <c r="G2092" s="10" t="str">
        <v/>
      </c>
      <c r="H2092" s="11" t="str">
        <v/>
      </c>
      <c r="I2092" s="11" t="str">
        <v/>
      </c>
    </row>
    <row r="2093" spans="2:9">
      <c r="B2093" s="11" t="str">
        <f t="shared" si="166"/>
        <v/>
      </c>
      <c r="C2093" s="11" t="str">
        <f t="shared" si="169"/>
        <v/>
      </c>
      <c r="D2093" s="11" t="str">
        <f t="shared" si="170"/>
        <v/>
      </c>
      <c r="E2093" s="11" t="str">
        <f t="shared" si="167"/>
        <v/>
      </c>
      <c r="F2093" s="11" t="str">
        <f t="shared" si="168"/>
        <v/>
      </c>
      <c r="G2093" s="10" t="str">
        <v/>
      </c>
      <c r="H2093" s="11" t="str">
        <v/>
      </c>
      <c r="I2093" s="11" t="str">
        <v/>
      </c>
    </row>
    <row r="2094" spans="2:9">
      <c r="B2094" s="11" t="str">
        <f t="shared" si="166"/>
        <v/>
      </c>
      <c r="C2094" s="11" t="str">
        <f t="shared" si="169"/>
        <v/>
      </c>
      <c r="D2094" s="11" t="str">
        <f t="shared" si="170"/>
        <v/>
      </c>
      <c r="E2094" s="11" t="str">
        <f t="shared" si="167"/>
        <v/>
      </c>
      <c r="F2094" s="11" t="str">
        <f t="shared" si="168"/>
        <v/>
      </c>
      <c r="G2094" s="10" t="str">
        <v/>
      </c>
      <c r="H2094" s="11" t="str">
        <v/>
      </c>
      <c r="I2094" s="11" t="str">
        <v/>
      </c>
    </row>
    <row r="2095" spans="2:9">
      <c r="B2095" s="11" t="str">
        <f t="shared" si="166"/>
        <v/>
      </c>
      <c r="C2095" s="11" t="str">
        <f t="shared" si="169"/>
        <v/>
      </c>
      <c r="D2095" s="11" t="str">
        <f t="shared" si="170"/>
        <v/>
      </c>
      <c r="E2095" s="11" t="str">
        <f t="shared" si="167"/>
        <v/>
      </c>
      <c r="F2095" s="11" t="str">
        <f t="shared" si="168"/>
        <v/>
      </c>
      <c r="G2095" s="10" t="str">
        <v/>
      </c>
      <c r="H2095" s="11" t="str">
        <v/>
      </c>
      <c r="I2095" s="11" t="str">
        <v/>
      </c>
    </row>
    <row r="2096" spans="2:9">
      <c r="B2096" s="11" t="str">
        <f t="shared" si="166"/>
        <v/>
      </c>
      <c r="C2096" s="11" t="str">
        <f t="shared" si="169"/>
        <v/>
      </c>
      <c r="D2096" s="11" t="str">
        <f t="shared" si="170"/>
        <v/>
      </c>
      <c r="E2096" s="11" t="str">
        <f t="shared" si="167"/>
        <v/>
      </c>
      <c r="F2096" s="11" t="str">
        <f t="shared" si="168"/>
        <v/>
      </c>
      <c r="G2096" s="10" t="str">
        <v/>
      </c>
      <c r="H2096" s="11" t="str">
        <v/>
      </c>
      <c r="I2096" s="11" t="str">
        <v/>
      </c>
    </row>
    <row r="2097" spans="2:9">
      <c r="B2097" s="11" t="str">
        <f t="shared" si="166"/>
        <v/>
      </c>
      <c r="C2097" s="11" t="str">
        <f t="shared" si="169"/>
        <v/>
      </c>
      <c r="D2097" s="11" t="str">
        <f t="shared" si="170"/>
        <v/>
      </c>
      <c r="E2097" s="11" t="str">
        <f t="shared" si="167"/>
        <v/>
      </c>
      <c r="F2097" s="11" t="str">
        <f t="shared" si="168"/>
        <v/>
      </c>
      <c r="G2097" s="10" t="str">
        <v/>
      </c>
      <c r="H2097" s="11" t="str">
        <v/>
      </c>
      <c r="I2097" s="11" t="str">
        <v/>
      </c>
    </row>
    <row r="2098" spans="2:9">
      <c r="B2098" s="11" t="str">
        <f t="shared" si="166"/>
        <v/>
      </c>
      <c r="C2098" s="11" t="str">
        <f t="shared" si="169"/>
        <v/>
      </c>
      <c r="D2098" s="11" t="str">
        <f t="shared" si="170"/>
        <v/>
      </c>
      <c r="E2098" s="11" t="str">
        <f t="shared" si="167"/>
        <v/>
      </c>
      <c r="F2098" s="11" t="str">
        <f t="shared" si="168"/>
        <v/>
      </c>
      <c r="G2098" s="10" t="str">
        <v/>
      </c>
      <c r="H2098" s="11" t="str">
        <v/>
      </c>
      <c r="I2098" s="11" t="str">
        <v/>
      </c>
    </row>
    <row r="2099" spans="2:9">
      <c r="B2099" s="11" t="str">
        <f t="shared" si="166"/>
        <v/>
      </c>
      <c r="C2099" s="11" t="str">
        <f t="shared" si="169"/>
        <v/>
      </c>
      <c r="D2099" s="11" t="str">
        <f t="shared" si="170"/>
        <v/>
      </c>
      <c r="E2099" s="11" t="str">
        <f t="shared" si="167"/>
        <v/>
      </c>
      <c r="F2099" s="11" t="str">
        <f t="shared" si="168"/>
        <v/>
      </c>
      <c r="G2099" s="10" t="str">
        <v/>
      </c>
      <c r="H2099" s="11" t="str">
        <v/>
      </c>
      <c r="I2099" s="11" t="str">
        <v/>
      </c>
    </row>
    <row r="2100" spans="2:9">
      <c r="B2100" s="11" t="str">
        <f t="shared" si="166"/>
        <v/>
      </c>
      <c r="C2100" s="11" t="str">
        <f t="shared" si="169"/>
        <v/>
      </c>
      <c r="D2100" s="11" t="str">
        <f t="shared" si="170"/>
        <v/>
      </c>
      <c r="E2100" s="11" t="str">
        <f t="shared" si="167"/>
        <v/>
      </c>
      <c r="F2100" s="11" t="str">
        <f t="shared" si="168"/>
        <v/>
      </c>
      <c r="G2100" s="10" t="str">
        <v/>
      </c>
      <c r="H2100" s="11" t="str">
        <v/>
      </c>
      <c r="I2100" s="11" t="str">
        <v/>
      </c>
    </row>
    <row r="2101" spans="2:9">
      <c r="B2101" s="11" t="str">
        <f t="shared" si="166"/>
        <v/>
      </c>
      <c r="C2101" s="11" t="str">
        <f t="shared" si="169"/>
        <v/>
      </c>
      <c r="D2101" s="11" t="str">
        <f t="shared" si="170"/>
        <v/>
      </c>
      <c r="E2101" s="11" t="str">
        <f t="shared" si="167"/>
        <v/>
      </c>
      <c r="F2101" s="11" t="str">
        <f t="shared" si="168"/>
        <v/>
      </c>
      <c r="G2101" s="10" t="str">
        <v/>
      </c>
      <c r="H2101" s="11" t="str">
        <v/>
      </c>
      <c r="I2101" s="11" t="str">
        <v/>
      </c>
    </row>
    <row r="2102" spans="2:9">
      <c r="B2102" s="11" t="str">
        <f t="shared" si="166"/>
        <v/>
      </c>
      <c r="C2102" s="11" t="str">
        <f t="shared" si="169"/>
        <v/>
      </c>
      <c r="D2102" s="11" t="str">
        <f t="shared" si="170"/>
        <v/>
      </c>
      <c r="E2102" s="11" t="str">
        <f t="shared" si="167"/>
        <v/>
      </c>
      <c r="F2102" s="11" t="str">
        <f t="shared" si="168"/>
        <v/>
      </c>
      <c r="G2102" s="10" t="str">
        <v/>
      </c>
      <c r="H2102" s="11" t="str">
        <v/>
      </c>
      <c r="I2102" s="11" t="str">
        <v/>
      </c>
    </row>
    <row r="2103" spans="2:9">
      <c r="B2103" s="11" t="str">
        <f t="shared" si="166"/>
        <v/>
      </c>
      <c r="C2103" s="11" t="str">
        <f t="shared" si="169"/>
        <v/>
      </c>
      <c r="D2103" s="11" t="str">
        <f t="shared" si="170"/>
        <v/>
      </c>
      <c r="E2103" s="11" t="str">
        <f t="shared" si="167"/>
        <v/>
      </c>
      <c r="F2103" s="11" t="str">
        <f t="shared" si="168"/>
        <v/>
      </c>
      <c r="G2103" s="10" t="str">
        <v/>
      </c>
      <c r="H2103" s="11" t="str">
        <v/>
      </c>
      <c r="I2103" s="11" t="str">
        <v/>
      </c>
    </row>
    <row r="2104" spans="2:9">
      <c r="B2104" s="11" t="str">
        <f t="shared" si="166"/>
        <v/>
      </c>
      <c r="C2104" s="11" t="str">
        <f t="shared" si="169"/>
        <v/>
      </c>
      <c r="D2104" s="11" t="str">
        <f t="shared" si="170"/>
        <v/>
      </c>
      <c r="E2104" s="11" t="str">
        <f t="shared" si="167"/>
        <v/>
      </c>
      <c r="F2104" s="11" t="str">
        <f t="shared" si="168"/>
        <v/>
      </c>
      <c r="G2104" s="10" t="str">
        <v/>
      </c>
      <c r="H2104" s="11" t="str">
        <v/>
      </c>
      <c r="I2104" s="11" t="str">
        <v/>
      </c>
    </row>
    <row r="2105" spans="2:9">
      <c r="B2105" s="11" t="str">
        <f t="shared" si="166"/>
        <v/>
      </c>
      <c r="C2105" s="11" t="str">
        <f t="shared" si="169"/>
        <v/>
      </c>
      <c r="D2105" s="11" t="str">
        <f t="shared" si="170"/>
        <v/>
      </c>
      <c r="E2105" s="11" t="str">
        <f t="shared" si="167"/>
        <v/>
      </c>
      <c r="F2105" s="11" t="str">
        <f t="shared" si="168"/>
        <v/>
      </c>
      <c r="G2105" s="10" t="str">
        <v/>
      </c>
      <c r="H2105" s="11" t="str">
        <v/>
      </c>
      <c r="I2105" s="11" t="str">
        <v/>
      </c>
    </row>
    <row r="2106" spans="2:9">
      <c r="B2106" s="11" t="str">
        <f t="shared" si="166"/>
        <v/>
      </c>
      <c r="C2106" s="11" t="str">
        <f t="shared" si="169"/>
        <v/>
      </c>
      <c r="D2106" s="11" t="str">
        <f t="shared" si="170"/>
        <v/>
      </c>
      <c r="E2106" s="11" t="str">
        <f t="shared" si="167"/>
        <v/>
      </c>
      <c r="F2106" s="11" t="str">
        <f t="shared" si="168"/>
        <v/>
      </c>
      <c r="G2106" s="10" t="str">
        <v/>
      </c>
      <c r="H2106" s="11" t="str">
        <v/>
      </c>
      <c r="I2106" s="11" t="str">
        <v/>
      </c>
    </row>
    <row r="2107" spans="2:9">
      <c r="B2107" s="11" t="str">
        <f t="shared" si="166"/>
        <v/>
      </c>
      <c r="C2107" s="11" t="str">
        <f t="shared" si="169"/>
        <v/>
      </c>
      <c r="D2107" s="11" t="str">
        <f t="shared" si="170"/>
        <v/>
      </c>
      <c r="E2107" s="11" t="str">
        <f t="shared" si="167"/>
        <v/>
      </c>
      <c r="F2107" s="11" t="str">
        <f t="shared" si="168"/>
        <v/>
      </c>
      <c r="G2107" s="10" t="str">
        <v/>
      </c>
      <c r="H2107" s="11" t="str">
        <v/>
      </c>
      <c r="I2107" s="11" t="str">
        <v/>
      </c>
    </row>
    <row r="2108" spans="2:9">
      <c r="B2108" s="11" t="str">
        <f t="shared" si="166"/>
        <v/>
      </c>
      <c r="C2108" s="11" t="str">
        <f t="shared" si="169"/>
        <v/>
      </c>
      <c r="D2108" s="11" t="str">
        <f t="shared" si="170"/>
        <v/>
      </c>
      <c r="E2108" s="11" t="str">
        <f t="shared" si="167"/>
        <v/>
      </c>
      <c r="F2108" s="11" t="str">
        <f t="shared" si="168"/>
        <v/>
      </c>
      <c r="G2108" s="10" t="str">
        <v/>
      </c>
      <c r="H2108" s="11" t="str">
        <v/>
      </c>
      <c r="I2108" s="11" t="str">
        <v/>
      </c>
    </row>
    <row r="2109" spans="2:9">
      <c r="B2109" s="11" t="str">
        <f t="shared" si="166"/>
        <v/>
      </c>
      <c r="C2109" s="11" t="str">
        <f t="shared" si="169"/>
        <v/>
      </c>
      <c r="D2109" s="11" t="str">
        <f t="shared" si="170"/>
        <v/>
      </c>
      <c r="E2109" s="11" t="str">
        <f t="shared" si="167"/>
        <v/>
      </c>
      <c r="F2109" s="11" t="str">
        <f t="shared" si="168"/>
        <v/>
      </c>
      <c r="G2109" s="10" t="str">
        <v/>
      </c>
      <c r="H2109" s="11" t="str">
        <v/>
      </c>
      <c r="I2109" s="11" t="str">
        <v/>
      </c>
    </row>
    <row r="2110" spans="2:9">
      <c r="B2110" s="11" t="str">
        <f t="shared" si="166"/>
        <v/>
      </c>
      <c r="C2110" s="11" t="str">
        <f t="shared" si="169"/>
        <v/>
      </c>
      <c r="D2110" s="11" t="str">
        <f t="shared" si="170"/>
        <v/>
      </c>
      <c r="E2110" s="11" t="str">
        <f t="shared" si="167"/>
        <v/>
      </c>
      <c r="F2110" s="11" t="str">
        <f t="shared" si="168"/>
        <v/>
      </c>
      <c r="G2110" s="10" t="str">
        <v/>
      </c>
      <c r="H2110" s="11" t="str">
        <v/>
      </c>
      <c r="I2110" s="11" t="str">
        <v/>
      </c>
    </row>
    <row r="2111" spans="2:9">
      <c r="B2111" s="11" t="str">
        <f t="shared" si="166"/>
        <v/>
      </c>
      <c r="C2111" s="11" t="str">
        <f t="shared" si="169"/>
        <v/>
      </c>
      <c r="D2111" s="11" t="str">
        <f t="shared" si="170"/>
        <v/>
      </c>
      <c r="E2111" s="11" t="str">
        <f t="shared" si="167"/>
        <v/>
      </c>
      <c r="F2111" s="11" t="str">
        <f t="shared" si="168"/>
        <v/>
      </c>
      <c r="G2111" s="10" t="str">
        <v/>
      </c>
      <c r="H2111" s="11" t="str">
        <v/>
      </c>
      <c r="I2111" s="11" t="str">
        <v/>
      </c>
    </row>
    <row r="2112" spans="2:9">
      <c r="B2112" s="11" t="str">
        <f t="shared" si="166"/>
        <v/>
      </c>
      <c r="C2112" s="11" t="str">
        <f t="shared" si="169"/>
        <v/>
      </c>
      <c r="D2112" s="11" t="str">
        <f t="shared" si="170"/>
        <v/>
      </c>
      <c r="E2112" s="11" t="str">
        <f t="shared" si="167"/>
        <v/>
      </c>
      <c r="F2112" s="11" t="str">
        <f t="shared" si="168"/>
        <v/>
      </c>
      <c r="G2112" s="10" t="str">
        <v/>
      </c>
      <c r="H2112" s="11" t="str">
        <v/>
      </c>
      <c r="I2112" s="11" t="str">
        <v/>
      </c>
    </row>
    <row r="2113" spans="2:9">
      <c r="B2113" s="11" t="str">
        <f t="shared" ref="B2113:B2176" si="171">IFERROR(IF(FIND(" ",A2113)=6,IF(IFERROR(FIND(" PB",A2113),"")&lt;&gt;"","артикул",IF(IFERROR(FIND(" CRN",A2113),"")&lt;&gt;"","артикул","")),""),"")</f>
        <v/>
      </c>
      <c r="C2113" s="11" t="str">
        <f t="shared" si="169"/>
        <v/>
      </c>
      <c r="D2113" s="11" t="str">
        <f t="shared" si="170"/>
        <v/>
      </c>
      <c r="E2113" s="11" t="str">
        <f t="shared" si="167"/>
        <v/>
      </c>
      <c r="F2113" s="11" t="str">
        <f t="shared" si="168"/>
        <v/>
      </c>
      <c r="G2113" s="10" t="str">
        <v/>
      </c>
      <c r="H2113" s="11" t="str">
        <v/>
      </c>
      <c r="I2113" s="11" t="str">
        <v/>
      </c>
    </row>
    <row r="2114" spans="2:9">
      <c r="B2114" s="11" t="str">
        <f t="shared" si="171"/>
        <v/>
      </c>
      <c r="C2114" s="11" t="str">
        <f t="shared" si="169"/>
        <v/>
      </c>
      <c r="D2114" s="11" t="str">
        <f t="shared" si="170"/>
        <v/>
      </c>
      <c r="E2114" s="11" t="str">
        <f t="shared" ref="E2114:E2177" si="172" xml:space="preserve">
IF(B2114="Артикул",
IF(
AND(RIGHT(A2115,1)="%",
RIGHT(A2116,1)="%",
RIGHT(A2117,1)="%",
RIGHT(A2118,1)="%"),MID(A2119,FIND(" ",A2119),50),
IF(
AND(RIGHT(A2115,1)="%",
RIGHT(A2116,1)="%",
RIGHT(A2117,1)="%"),MID(A2118,FIND(" ",A2118),50),
IF(
AND(RIGHT(A2115,1)="%",
RIGHT(A2116,1)="%"),
MID(A2117,FIND(" ",A2117),50),
IF(
RIGHT(A2115,1)="%",
MID(A2116,FIND(" ",A2116),50),"")))),"")</f>
        <v/>
      </c>
      <c r="F2114" s="11" t="str">
        <f t="shared" ref="F2114:F2177" si="173">IFERROR(
IF(
AND(LEFT(A2114,8)="Discount",FIND("%",A2114)&gt;0),
MID(A2114,
FIND(" ",A2114),
FIND("%",A2114)-FIND(" ",A2114))
*-1,""),"")</f>
        <v/>
      </c>
      <c r="G2114" s="10" t="str">
        <v/>
      </c>
      <c r="H2114" s="11" t="str">
        <v/>
      </c>
      <c r="I2114" s="11" t="str">
        <v/>
      </c>
    </row>
    <row r="2115" spans="2:9">
      <c r="B2115" s="11" t="str">
        <f t="shared" si="171"/>
        <v/>
      </c>
      <c r="C2115" s="11" t="str">
        <f t="shared" si="169"/>
        <v/>
      </c>
      <c r="D2115" s="11" t="str">
        <f t="shared" si="170"/>
        <v/>
      </c>
      <c r="E2115" s="11" t="str">
        <f t="shared" si="172"/>
        <v/>
      </c>
      <c r="F2115" s="11" t="str">
        <f t="shared" si="173"/>
        <v/>
      </c>
      <c r="G2115" s="10" t="str">
        <v/>
      </c>
      <c r="H2115" s="11" t="str">
        <v/>
      </c>
      <c r="I2115" s="11" t="str">
        <v/>
      </c>
    </row>
    <row r="2116" spans="2:9">
      <c r="B2116" s="11" t="str">
        <f t="shared" si="171"/>
        <v/>
      </c>
      <c r="C2116" s="11" t="str">
        <f t="shared" si="169"/>
        <v/>
      </c>
      <c r="D2116" s="11" t="str">
        <f t="shared" si="170"/>
        <v/>
      </c>
      <c r="E2116" s="11" t="str">
        <f t="shared" si="172"/>
        <v/>
      </c>
      <c r="F2116" s="11" t="str">
        <f t="shared" si="173"/>
        <v/>
      </c>
      <c r="G2116" s="10" t="str">
        <v/>
      </c>
      <c r="H2116" s="11" t="str">
        <v/>
      </c>
      <c r="I2116" s="11" t="str">
        <v/>
      </c>
    </row>
    <row r="2117" spans="2:9">
      <c r="B2117" s="11" t="str">
        <f t="shared" si="171"/>
        <v/>
      </c>
      <c r="C2117" s="11" t="str">
        <f t="shared" si="169"/>
        <v/>
      </c>
      <c r="D2117" s="11" t="str">
        <f t="shared" si="170"/>
        <v/>
      </c>
      <c r="E2117" s="11" t="str">
        <f t="shared" si="172"/>
        <v/>
      </c>
      <c r="F2117" s="11" t="str">
        <f t="shared" si="173"/>
        <v/>
      </c>
      <c r="G2117" s="10" t="str">
        <v/>
      </c>
      <c r="H2117" s="11" t="str">
        <v/>
      </c>
      <c r="I2117" s="11" t="str">
        <v/>
      </c>
    </row>
    <row r="2118" spans="2:9">
      <c r="B2118" s="11" t="str">
        <f t="shared" si="171"/>
        <v/>
      </c>
      <c r="C2118" s="11" t="str">
        <f t="shared" si="169"/>
        <v/>
      </c>
      <c r="D2118" s="11" t="str">
        <f t="shared" si="170"/>
        <v/>
      </c>
      <c r="E2118" s="11" t="str">
        <f t="shared" si="172"/>
        <v/>
      </c>
      <c r="F2118" s="11" t="str">
        <f t="shared" si="173"/>
        <v/>
      </c>
      <c r="G2118" s="10" t="str">
        <v/>
      </c>
      <c r="H2118" s="11" t="str">
        <v/>
      </c>
      <c r="I2118" s="11" t="str">
        <v/>
      </c>
    </row>
    <row r="2119" spans="2:9">
      <c r="B2119" s="11" t="str">
        <f t="shared" si="171"/>
        <v/>
      </c>
      <c r="C2119" s="11" t="str">
        <f t="shared" si="169"/>
        <v/>
      </c>
      <c r="D2119" s="11" t="str">
        <f t="shared" si="170"/>
        <v/>
      </c>
      <c r="E2119" s="11" t="str">
        <f t="shared" si="172"/>
        <v/>
      </c>
      <c r="F2119" s="11" t="str">
        <f t="shared" si="173"/>
        <v/>
      </c>
      <c r="G2119" s="10" t="str">
        <v/>
      </c>
      <c r="H2119" s="11" t="str">
        <v/>
      </c>
      <c r="I2119" s="11" t="str">
        <v/>
      </c>
    </row>
    <row r="2120" spans="2:9">
      <c r="B2120" s="11" t="str">
        <f t="shared" si="171"/>
        <v/>
      </c>
      <c r="C2120" s="11" t="str">
        <f t="shared" si="169"/>
        <v/>
      </c>
      <c r="D2120" s="11" t="str">
        <f t="shared" si="170"/>
        <v/>
      </c>
      <c r="E2120" s="11" t="str">
        <f t="shared" si="172"/>
        <v/>
      </c>
      <c r="F2120" s="11" t="str">
        <f t="shared" si="173"/>
        <v/>
      </c>
      <c r="G2120" s="10" t="str">
        <v/>
      </c>
      <c r="H2120" s="11" t="str">
        <v/>
      </c>
      <c r="I2120" s="11" t="str">
        <v/>
      </c>
    </row>
    <row r="2121" spans="2:9">
      <c r="B2121" s="11" t="str">
        <f t="shared" si="171"/>
        <v/>
      </c>
      <c r="C2121" s="11" t="str">
        <f t="shared" si="169"/>
        <v/>
      </c>
      <c r="D2121" s="11" t="str">
        <f t="shared" si="170"/>
        <v/>
      </c>
      <c r="E2121" s="11" t="str">
        <f t="shared" si="172"/>
        <v/>
      </c>
      <c r="F2121" s="11" t="str">
        <f t="shared" si="173"/>
        <v/>
      </c>
      <c r="G2121" s="10" t="str">
        <v/>
      </c>
      <c r="H2121" s="11" t="str">
        <v/>
      </c>
      <c r="I2121" s="11" t="str">
        <v/>
      </c>
    </row>
    <row r="2122" spans="2:9">
      <c r="B2122" s="11" t="str">
        <f t="shared" si="171"/>
        <v/>
      </c>
      <c r="C2122" s="11" t="str">
        <f t="shared" si="169"/>
        <v/>
      </c>
      <c r="D2122" s="11" t="str">
        <f t="shared" si="170"/>
        <v/>
      </c>
      <c r="E2122" s="11" t="str">
        <f t="shared" si="172"/>
        <v/>
      </c>
      <c r="F2122" s="11" t="str">
        <f t="shared" si="173"/>
        <v/>
      </c>
      <c r="G2122" s="10" t="str">
        <v/>
      </c>
      <c r="H2122" s="11" t="str">
        <v/>
      </c>
      <c r="I2122" s="11" t="str">
        <v/>
      </c>
    </row>
    <row r="2123" spans="2:9">
      <c r="B2123" s="11" t="str">
        <f t="shared" si="171"/>
        <v/>
      </c>
      <c r="C2123" s="11" t="str">
        <f t="shared" si="169"/>
        <v/>
      </c>
      <c r="D2123" s="11" t="str">
        <f t="shared" si="170"/>
        <v/>
      </c>
      <c r="E2123" s="11" t="str">
        <f t="shared" si="172"/>
        <v/>
      </c>
      <c r="F2123" s="11" t="str">
        <f t="shared" si="173"/>
        <v/>
      </c>
      <c r="G2123" s="10" t="str">
        <v/>
      </c>
      <c r="H2123" s="11" t="str">
        <v/>
      </c>
      <c r="I2123" s="11" t="str">
        <v/>
      </c>
    </row>
    <row r="2124" spans="2:9">
      <c r="B2124" s="11" t="str">
        <f t="shared" si="171"/>
        <v/>
      </c>
      <c r="C2124" s="11" t="str">
        <f t="shared" si="169"/>
        <v/>
      </c>
      <c r="D2124" s="11" t="str">
        <f t="shared" si="170"/>
        <v/>
      </c>
      <c r="E2124" s="11" t="str">
        <f t="shared" si="172"/>
        <v/>
      </c>
      <c r="F2124" s="11" t="str">
        <f t="shared" si="173"/>
        <v/>
      </c>
      <c r="G2124" s="10" t="str">
        <v/>
      </c>
      <c r="H2124" s="11" t="str">
        <v/>
      </c>
      <c r="I2124" s="11" t="str">
        <v/>
      </c>
    </row>
    <row r="2125" spans="2:9">
      <c r="B2125" s="11" t="str">
        <f t="shared" si="171"/>
        <v/>
      </c>
      <c r="C2125" s="11" t="str">
        <f t="shared" ref="C2125:C2188" si="174">IF(B2125="артикул",A2125,"")</f>
        <v/>
      </c>
      <c r="D2125" s="11" t="str">
        <f t="shared" ref="D2125:D2188" si="175">IF(B2125="артикул",A2126,"")</f>
        <v/>
      </c>
      <c r="E2125" s="11" t="str">
        <f t="shared" si="172"/>
        <v/>
      </c>
      <c r="F2125" s="11" t="str">
        <f t="shared" si="173"/>
        <v/>
      </c>
      <c r="G2125" s="10" t="str">
        <v/>
      </c>
      <c r="H2125" s="11" t="str">
        <v/>
      </c>
      <c r="I2125" s="11" t="str">
        <v/>
      </c>
    </row>
    <row r="2126" spans="2:9">
      <c r="B2126" s="11" t="str">
        <f t="shared" si="171"/>
        <v/>
      </c>
      <c r="C2126" s="11" t="str">
        <f t="shared" si="174"/>
        <v/>
      </c>
      <c r="D2126" s="11" t="str">
        <f t="shared" si="175"/>
        <v/>
      </c>
      <c r="E2126" s="11" t="str">
        <f t="shared" si="172"/>
        <v/>
      </c>
      <c r="F2126" s="11" t="str">
        <f t="shared" si="173"/>
        <v/>
      </c>
      <c r="G2126" s="10" t="str">
        <v/>
      </c>
      <c r="H2126" s="11" t="str">
        <v/>
      </c>
      <c r="I2126" s="11" t="str">
        <v/>
      </c>
    </row>
    <row r="2127" spans="2:9">
      <c r="B2127" s="11" t="str">
        <f t="shared" si="171"/>
        <v/>
      </c>
      <c r="C2127" s="11" t="str">
        <f t="shared" si="174"/>
        <v/>
      </c>
      <c r="D2127" s="11" t="str">
        <f t="shared" si="175"/>
        <v/>
      </c>
      <c r="E2127" s="11" t="str">
        <f t="shared" si="172"/>
        <v/>
      </c>
      <c r="F2127" s="11" t="str">
        <f t="shared" si="173"/>
        <v/>
      </c>
      <c r="G2127" s="10" t="str">
        <v/>
      </c>
      <c r="H2127" s="11" t="str">
        <v/>
      </c>
      <c r="I2127" s="11" t="str">
        <v/>
      </c>
    </row>
    <row r="2128" spans="2:9">
      <c r="B2128" s="11" t="str">
        <f t="shared" si="171"/>
        <v/>
      </c>
      <c r="C2128" s="11" t="str">
        <f t="shared" si="174"/>
        <v/>
      </c>
      <c r="D2128" s="11" t="str">
        <f t="shared" si="175"/>
        <v/>
      </c>
      <c r="E2128" s="11" t="str">
        <f t="shared" si="172"/>
        <v/>
      </c>
      <c r="F2128" s="11" t="str">
        <f t="shared" si="173"/>
        <v/>
      </c>
      <c r="G2128" s="10" t="str">
        <v/>
      </c>
      <c r="H2128" s="11" t="str">
        <v/>
      </c>
      <c r="I2128" s="11" t="str">
        <v/>
      </c>
    </row>
    <row r="2129" spans="2:9">
      <c r="B2129" s="11" t="str">
        <f t="shared" si="171"/>
        <v/>
      </c>
      <c r="C2129" s="11" t="str">
        <f t="shared" si="174"/>
        <v/>
      </c>
      <c r="D2129" s="11" t="str">
        <f t="shared" si="175"/>
        <v/>
      </c>
      <c r="E2129" s="11" t="str">
        <f t="shared" si="172"/>
        <v/>
      </c>
      <c r="F2129" s="11" t="str">
        <f t="shared" si="173"/>
        <v/>
      </c>
      <c r="G2129" s="10" t="str">
        <v/>
      </c>
      <c r="H2129" s="11" t="str">
        <v/>
      </c>
      <c r="I2129" s="11" t="str">
        <v/>
      </c>
    </row>
    <row r="2130" spans="2:9">
      <c r="B2130" s="11" t="str">
        <f t="shared" si="171"/>
        <v/>
      </c>
      <c r="C2130" s="11" t="str">
        <f t="shared" si="174"/>
        <v/>
      </c>
      <c r="D2130" s="11" t="str">
        <f t="shared" si="175"/>
        <v/>
      </c>
      <c r="E2130" s="11" t="str">
        <f t="shared" si="172"/>
        <v/>
      </c>
      <c r="F2130" s="11" t="str">
        <f t="shared" si="173"/>
        <v/>
      </c>
      <c r="G2130" s="10" t="str">
        <v/>
      </c>
      <c r="H2130" s="11" t="str">
        <v/>
      </c>
      <c r="I2130" s="11" t="str">
        <v/>
      </c>
    </row>
    <row r="2131" spans="2:9">
      <c r="B2131" s="11" t="str">
        <f t="shared" si="171"/>
        <v/>
      </c>
      <c r="C2131" s="11" t="str">
        <f t="shared" si="174"/>
        <v/>
      </c>
      <c r="D2131" s="11" t="str">
        <f t="shared" si="175"/>
        <v/>
      </c>
      <c r="E2131" s="11" t="str">
        <f t="shared" si="172"/>
        <v/>
      </c>
      <c r="F2131" s="11" t="str">
        <f t="shared" si="173"/>
        <v/>
      </c>
      <c r="G2131" s="10" t="str">
        <v/>
      </c>
      <c r="H2131" s="11" t="str">
        <v/>
      </c>
      <c r="I2131" s="11" t="str">
        <v/>
      </c>
    </row>
    <row r="2132" spans="2:9">
      <c r="B2132" s="11" t="str">
        <f t="shared" si="171"/>
        <v/>
      </c>
      <c r="C2132" s="11" t="str">
        <f t="shared" si="174"/>
        <v/>
      </c>
      <c r="D2132" s="11" t="str">
        <f t="shared" si="175"/>
        <v/>
      </c>
      <c r="E2132" s="11" t="str">
        <f t="shared" si="172"/>
        <v/>
      </c>
      <c r="F2132" s="11" t="str">
        <f t="shared" si="173"/>
        <v/>
      </c>
      <c r="G2132" s="10" t="str">
        <v/>
      </c>
      <c r="H2132" s="11" t="str">
        <v/>
      </c>
      <c r="I2132" s="11" t="str">
        <v/>
      </c>
    </row>
    <row r="2133" spans="2:9">
      <c r="B2133" s="11" t="str">
        <f t="shared" si="171"/>
        <v/>
      </c>
      <c r="C2133" s="11" t="str">
        <f t="shared" si="174"/>
        <v/>
      </c>
      <c r="D2133" s="11" t="str">
        <f t="shared" si="175"/>
        <v/>
      </c>
      <c r="E2133" s="11" t="str">
        <f t="shared" si="172"/>
        <v/>
      </c>
      <c r="F2133" s="11" t="str">
        <f t="shared" si="173"/>
        <v/>
      </c>
      <c r="G2133" s="10" t="str">
        <v/>
      </c>
      <c r="H2133" s="11" t="str">
        <v/>
      </c>
      <c r="I2133" s="11" t="str">
        <v/>
      </c>
    </row>
    <row r="2134" spans="2:9">
      <c r="B2134" s="11" t="str">
        <f t="shared" si="171"/>
        <v/>
      </c>
      <c r="C2134" s="11" t="str">
        <f t="shared" si="174"/>
        <v/>
      </c>
      <c r="D2134" s="11" t="str">
        <f t="shared" si="175"/>
        <v/>
      </c>
      <c r="E2134" s="11" t="str">
        <f t="shared" si="172"/>
        <v/>
      </c>
      <c r="F2134" s="11" t="str">
        <f t="shared" si="173"/>
        <v/>
      </c>
      <c r="G2134" s="10" t="str">
        <v/>
      </c>
      <c r="H2134" s="11" t="str">
        <v/>
      </c>
      <c r="I2134" s="11" t="str">
        <v/>
      </c>
    </row>
    <row r="2135" spans="2:9">
      <c r="B2135" s="11" t="str">
        <f t="shared" si="171"/>
        <v/>
      </c>
      <c r="C2135" s="11" t="str">
        <f t="shared" si="174"/>
        <v/>
      </c>
      <c r="D2135" s="11" t="str">
        <f t="shared" si="175"/>
        <v/>
      </c>
      <c r="E2135" s="11" t="str">
        <f t="shared" si="172"/>
        <v/>
      </c>
      <c r="F2135" s="11" t="str">
        <f t="shared" si="173"/>
        <v/>
      </c>
      <c r="G2135" s="10" t="str">
        <v/>
      </c>
      <c r="H2135" s="11" t="str">
        <v/>
      </c>
      <c r="I2135" s="11" t="str">
        <v/>
      </c>
    </row>
    <row r="2136" spans="2:9">
      <c r="B2136" s="11" t="str">
        <f t="shared" si="171"/>
        <v/>
      </c>
      <c r="C2136" s="11" t="str">
        <f t="shared" si="174"/>
        <v/>
      </c>
      <c r="D2136" s="11" t="str">
        <f t="shared" si="175"/>
        <v/>
      </c>
      <c r="E2136" s="11" t="str">
        <f t="shared" si="172"/>
        <v/>
      </c>
      <c r="F2136" s="11" t="str">
        <f t="shared" si="173"/>
        <v/>
      </c>
      <c r="G2136" s="10" t="str">
        <v/>
      </c>
      <c r="H2136" s="11" t="str">
        <v/>
      </c>
      <c r="I2136" s="11" t="str">
        <v/>
      </c>
    </row>
    <row r="2137" spans="2:9">
      <c r="B2137" s="11" t="str">
        <f t="shared" si="171"/>
        <v/>
      </c>
      <c r="C2137" s="11" t="str">
        <f t="shared" si="174"/>
        <v/>
      </c>
      <c r="D2137" s="11" t="str">
        <f t="shared" si="175"/>
        <v/>
      </c>
      <c r="E2137" s="11" t="str">
        <f t="shared" si="172"/>
        <v/>
      </c>
      <c r="F2137" s="11" t="str">
        <f t="shared" si="173"/>
        <v/>
      </c>
      <c r="G2137" s="10" t="str">
        <v/>
      </c>
      <c r="H2137" s="11" t="str">
        <v/>
      </c>
      <c r="I2137" s="11" t="str">
        <v/>
      </c>
    </row>
    <row r="2138" spans="2:9">
      <c r="B2138" s="11" t="str">
        <f t="shared" si="171"/>
        <v/>
      </c>
      <c r="C2138" s="11" t="str">
        <f t="shared" si="174"/>
        <v/>
      </c>
      <c r="D2138" s="11" t="str">
        <f t="shared" si="175"/>
        <v/>
      </c>
      <c r="E2138" s="11" t="str">
        <f t="shared" si="172"/>
        <v/>
      </c>
      <c r="F2138" s="11" t="str">
        <f t="shared" si="173"/>
        <v/>
      </c>
      <c r="G2138" s="10" t="str">
        <v/>
      </c>
      <c r="H2138" s="11" t="str">
        <v/>
      </c>
      <c r="I2138" s="11" t="str">
        <v/>
      </c>
    </row>
    <row r="2139" spans="2:9">
      <c r="B2139" s="11" t="str">
        <f t="shared" si="171"/>
        <v/>
      </c>
      <c r="C2139" s="11" t="str">
        <f t="shared" si="174"/>
        <v/>
      </c>
      <c r="D2139" s="11" t="str">
        <f t="shared" si="175"/>
        <v/>
      </c>
      <c r="E2139" s="11" t="str">
        <f t="shared" si="172"/>
        <v/>
      </c>
      <c r="F2139" s="11" t="str">
        <f t="shared" si="173"/>
        <v/>
      </c>
      <c r="G2139" s="10" t="str">
        <v/>
      </c>
      <c r="H2139" s="11" t="str">
        <v/>
      </c>
      <c r="I2139" s="11" t="str">
        <v/>
      </c>
    </row>
    <row r="2140" spans="2:9">
      <c r="B2140" s="11" t="str">
        <f t="shared" si="171"/>
        <v/>
      </c>
      <c r="C2140" s="11" t="str">
        <f t="shared" si="174"/>
        <v/>
      </c>
      <c r="D2140" s="11" t="str">
        <f t="shared" si="175"/>
        <v/>
      </c>
      <c r="E2140" s="11" t="str">
        <f t="shared" si="172"/>
        <v/>
      </c>
      <c r="F2140" s="11" t="str">
        <f t="shared" si="173"/>
        <v/>
      </c>
      <c r="G2140" s="10" t="str">
        <v/>
      </c>
      <c r="H2140" s="11" t="str">
        <v/>
      </c>
      <c r="I2140" s="11" t="str">
        <v/>
      </c>
    </row>
    <row r="2141" spans="2:9">
      <c r="B2141" s="11" t="str">
        <f t="shared" si="171"/>
        <v/>
      </c>
      <c r="C2141" s="11" t="str">
        <f t="shared" si="174"/>
        <v/>
      </c>
      <c r="D2141" s="11" t="str">
        <f t="shared" si="175"/>
        <v/>
      </c>
      <c r="E2141" s="11" t="str">
        <f t="shared" si="172"/>
        <v/>
      </c>
      <c r="F2141" s="11" t="str">
        <f t="shared" si="173"/>
        <v/>
      </c>
      <c r="G2141" s="10" t="str">
        <v/>
      </c>
      <c r="H2141" s="11" t="str">
        <v/>
      </c>
      <c r="I2141" s="11" t="str">
        <v/>
      </c>
    </row>
    <row r="2142" spans="2:9">
      <c r="B2142" s="11" t="str">
        <f t="shared" si="171"/>
        <v/>
      </c>
      <c r="C2142" s="11" t="str">
        <f t="shared" si="174"/>
        <v/>
      </c>
      <c r="D2142" s="11" t="str">
        <f t="shared" si="175"/>
        <v/>
      </c>
      <c r="E2142" s="11" t="str">
        <f t="shared" si="172"/>
        <v/>
      </c>
      <c r="F2142" s="11" t="str">
        <f t="shared" si="173"/>
        <v/>
      </c>
      <c r="G2142" s="10" t="str">
        <v/>
      </c>
      <c r="H2142" s="11" t="str">
        <v/>
      </c>
      <c r="I2142" s="11" t="str">
        <v/>
      </c>
    </row>
    <row r="2143" spans="2:9">
      <c r="B2143" s="11" t="str">
        <f t="shared" si="171"/>
        <v/>
      </c>
      <c r="C2143" s="11" t="str">
        <f t="shared" si="174"/>
        <v/>
      </c>
      <c r="D2143" s="11" t="str">
        <f t="shared" si="175"/>
        <v/>
      </c>
      <c r="E2143" s="11" t="str">
        <f t="shared" si="172"/>
        <v/>
      </c>
      <c r="F2143" s="11" t="str">
        <f t="shared" si="173"/>
        <v/>
      </c>
      <c r="G2143" s="10" t="str">
        <v/>
      </c>
      <c r="H2143" s="11" t="str">
        <v/>
      </c>
      <c r="I2143" s="11" t="str">
        <v/>
      </c>
    </row>
    <row r="2144" spans="2:9">
      <c r="B2144" s="11" t="str">
        <f t="shared" si="171"/>
        <v/>
      </c>
      <c r="C2144" s="11" t="str">
        <f t="shared" si="174"/>
        <v/>
      </c>
      <c r="D2144" s="11" t="str">
        <f t="shared" si="175"/>
        <v/>
      </c>
      <c r="E2144" s="11" t="str">
        <f t="shared" si="172"/>
        <v/>
      </c>
      <c r="F2144" s="11" t="str">
        <f t="shared" si="173"/>
        <v/>
      </c>
      <c r="G2144" s="10" t="str">
        <v/>
      </c>
      <c r="H2144" s="11" t="str">
        <v/>
      </c>
      <c r="I2144" s="11" t="str">
        <v/>
      </c>
    </row>
    <row r="2145" spans="2:9">
      <c r="B2145" s="11" t="str">
        <f t="shared" si="171"/>
        <v/>
      </c>
      <c r="C2145" s="11" t="str">
        <f t="shared" si="174"/>
        <v/>
      </c>
      <c r="D2145" s="11" t="str">
        <f t="shared" si="175"/>
        <v/>
      </c>
      <c r="E2145" s="11" t="str">
        <f t="shared" si="172"/>
        <v/>
      </c>
      <c r="F2145" s="11" t="str">
        <f t="shared" si="173"/>
        <v/>
      </c>
      <c r="G2145" s="10" t="str">
        <v/>
      </c>
      <c r="H2145" s="11" t="str">
        <v/>
      </c>
      <c r="I2145" s="11" t="str">
        <v/>
      </c>
    </row>
    <row r="2146" spans="2:9">
      <c r="B2146" s="11" t="str">
        <f t="shared" si="171"/>
        <v/>
      </c>
      <c r="C2146" s="11" t="str">
        <f t="shared" si="174"/>
        <v/>
      </c>
      <c r="D2146" s="11" t="str">
        <f t="shared" si="175"/>
        <v/>
      </c>
      <c r="E2146" s="11" t="str">
        <f t="shared" si="172"/>
        <v/>
      </c>
      <c r="F2146" s="11" t="str">
        <f t="shared" si="173"/>
        <v/>
      </c>
      <c r="G2146" s="10" t="str">
        <v/>
      </c>
      <c r="H2146" s="11" t="str">
        <v/>
      </c>
      <c r="I2146" s="11" t="str">
        <v/>
      </c>
    </row>
    <row r="2147" spans="2:9">
      <c r="B2147" s="11" t="str">
        <f t="shared" si="171"/>
        <v/>
      </c>
      <c r="C2147" s="11" t="str">
        <f t="shared" si="174"/>
        <v/>
      </c>
      <c r="D2147" s="11" t="str">
        <f t="shared" si="175"/>
        <v/>
      </c>
      <c r="E2147" s="11" t="str">
        <f t="shared" si="172"/>
        <v/>
      </c>
      <c r="F2147" s="11" t="str">
        <f t="shared" si="173"/>
        <v/>
      </c>
      <c r="G2147" s="10" t="str">
        <v/>
      </c>
      <c r="H2147" s="11" t="str">
        <v/>
      </c>
      <c r="I2147" s="11" t="str">
        <v/>
      </c>
    </row>
    <row r="2148" spans="2:9">
      <c r="B2148" s="11" t="str">
        <f t="shared" si="171"/>
        <v/>
      </c>
      <c r="C2148" s="11" t="str">
        <f t="shared" si="174"/>
        <v/>
      </c>
      <c r="D2148" s="11" t="str">
        <f t="shared" si="175"/>
        <v/>
      </c>
      <c r="E2148" s="11" t="str">
        <f t="shared" si="172"/>
        <v/>
      </c>
      <c r="F2148" s="11" t="str">
        <f t="shared" si="173"/>
        <v/>
      </c>
      <c r="G2148" s="10" t="str">
        <v/>
      </c>
      <c r="H2148" s="11" t="str">
        <v/>
      </c>
      <c r="I2148" s="11" t="str">
        <v/>
      </c>
    </row>
    <row r="2149" spans="2:9">
      <c r="B2149" s="11" t="str">
        <f t="shared" si="171"/>
        <v/>
      </c>
      <c r="C2149" s="11" t="str">
        <f t="shared" si="174"/>
        <v/>
      </c>
      <c r="D2149" s="11" t="str">
        <f t="shared" si="175"/>
        <v/>
      </c>
      <c r="E2149" s="11" t="str">
        <f t="shared" si="172"/>
        <v/>
      </c>
      <c r="F2149" s="11" t="str">
        <f t="shared" si="173"/>
        <v/>
      </c>
      <c r="G2149" s="10" t="str">
        <v/>
      </c>
      <c r="H2149" s="11" t="str">
        <v/>
      </c>
      <c r="I2149" s="11" t="str">
        <v/>
      </c>
    </row>
    <row r="2150" spans="2:9">
      <c r="B2150" s="11" t="str">
        <f t="shared" si="171"/>
        <v/>
      </c>
      <c r="C2150" s="11" t="str">
        <f t="shared" si="174"/>
        <v/>
      </c>
      <c r="D2150" s="11" t="str">
        <f t="shared" si="175"/>
        <v/>
      </c>
      <c r="E2150" s="11" t="str">
        <f t="shared" si="172"/>
        <v/>
      </c>
      <c r="F2150" s="11" t="str">
        <f t="shared" si="173"/>
        <v/>
      </c>
      <c r="G2150" s="10" t="str">
        <v/>
      </c>
      <c r="H2150" s="11" t="str">
        <v/>
      </c>
      <c r="I2150" s="11" t="str">
        <v/>
      </c>
    </row>
    <row r="2151" spans="2:9">
      <c r="B2151" s="11" t="str">
        <f t="shared" si="171"/>
        <v/>
      </c>
      <c r="C2151" s="11" t="str">
        <f t="shared" si="174"/>
        <v/>
      </c>
      <c r="D2151" s="11" t="str">
        <f t="shared" si="175"/>
        <v/>
      </c>
      <c r="E2151" s="11" t="str">
        <f t="shared" si="172"/>
        <v/>
      </c>
      <c r="F2151" s="11" t="str">
        <f t="shared" si="173"/>
        <v/>
      </c>
      <c r="G2151" s="10" t="str">
        <v/>
      </c>
      <c r="H2151" s="11" t="str">
        <v/>
      </c>
      <c r="I2151" s="11" t="str">
        <v/>
      </c>
    </row>
    <row r="2152" spans="2:9">
      <c r="B2152" s="11" t="str">
        <f t="shared" si="171"/>
        <v/>
      </c>
      <c r="C2152" s="11" t="str">
        <f t="shared" si="174"/>
        <v/>
      </c>
      <c r="D2152" s="11" t="str">
        <f t="shared" si="175"/>
        <v/>
      </c>
      <c r="E2152" s="11" t="str">
        <f t="shared" si="172"/>
        <v/>
      </c>
      <c r="F2152" s="11" t="str">
        <f t="shared" si="173"/>
        <v/>
      </c>
      <c r="G2152" s="10" t="str">
        <v/>
      </c>
      <c r="H2152" s="11" t="str">
        <v/>
      </c>
      <c r="I2152" s="11" t="str">
        <v/>
      </c>
    </row>
    <row r="2153" spans="2:9">
      <c r="B2153" s="11" t="str">
        <f t="shared" si="171"/>
        <v/>
      </c>
      <c r="C2153" s="11" t="str">
        <f t="shared" si="174"/>
        <v/>
      </c>
      <c r="D2153" s="11" t="str">
        <f t="shared" si="175"/>
        <v/>
      </c>
      <c r="E2153" s="11" t="str">
        <f t="shared" si="172"/>
        <v/>
      </c>
      <c r="F2153" s="11" t="str">
        <f t="shared" si="173"/>
        <v/>
      </c>
      <c r="G2153" s="10" t="str">
        <v/>
      </c>
      <c r="H2153" s="11" t="str">
        <v/>
      </c>
      <c r="I2153" s="11" t="str">
        <v/>
      </c>
    </row>
    <row r="2154" spans="2:9">
      <c r="B2154" s="11" t="str">
        <f t="shared" si="171"/>
        <v/>
      </c>
      <c r="C2154" s="11" t="str">
        <f t="shared" si="174"/>
        <v/>
      </c>
      <c r="D2154" s="11" t="str">
        <f t="shared" si="175"/>
        <v/>
      </c>
      <c r="E2154" s="11" t="str">
        <f t="shared" si="172"/>
        <v/>
      </c>
      <c r="F2154" s="11" t="str">
        <f t="shared" si="173"/>
        <v/>
      </c>
      <c r="G2154" s="10" t="str">
        <v/>
      </c>
      <c r="H2154" s="11" t="str">
        <v/>
      </c>
      <c r="I2154" s="11" t="str">
        <v/>
      </c>
    </row>
    <row r="2155" spans="2:9">
      <c r="B2155" s="11" t="str">
        <f t="shared" si="171"/>
        <v/>
      </c>
      <c r="C2155" s="11" t="str">
        <f t="shared" si="174"/>
        <v/>
      </c>
      <c r="D2155" s="11" t="str">
        <f t="shared" si="175"/>
        <v/>
      </c>
      <c r="E2155" s="11" t="str">
        <f t="shared" si="172"/>
        <v/>
      </c>
      <c r="F2155" s="11" t="str">
        <f t="shared" si="173"/>
        <v/>
      </c>
      <c r="G2155" s="10" t="str">
        <v/>
      </c>
      <c r="H2155" s="11" t="str">
        <v/>
      </c>
      <c r="I2155" s="11" t="str">
        <v/>
      </c>
    </row>
    <row r="2156" spans="2:9">
      <c r="B2156" s="11" t="str">
        <f t="shared" si="171"/>
        <v/>
      </c>
      <c r="C2156" s="11" t="str">
        <f t="shared" si="174"/>
        <v/>
      </c>
      <c r="D2156" s="11" t="str">
        <f t="shared" si="175"/>
        <v/>
      </c>
      <c r="E2156" s="11" t="str">
        <f t="shared" si="172"/>
        <v/>
      </c>
      <c r="F2156" s="11" t="str">
        <f t="shared" si="173"/>
        <v/>
      </c>
      <c r="G2156" s="10" t="str">
        <v/>
      </c>
      <c r="H2156" s="11" t="str">
        <v/>
      </c>
      <c r="I2156" s="11" t="str">
        <v/>
      </c>
    </row>
    <row r="2157" spans="2:9">
      <c r="B2157" s="11" t="str">
        <f t="shared" si="171"/>
        <v/>
      </c>
      <c r="C2157" s="11" t="str">
        <f t="shared" si="174"/>
        <v/>
      </c>
      <c r="D2157" s="11" t="str">
        <f t="shared" si="175"/>
        <v/>
      </c>
      <c r="E2157" s="11" t="str">
        <f t="shared" si="172"/>
        <v/>
      </c>
      <c r="F2157" s="11" t="str">
        <f t="shared" si="173"/>
        <v/>
      </c>
      <c r="G2157" s="10" t="str">
        <v/>
      </c>
      <c r="H2157" s="11" t="str">
        <v/>
      </c>
      <c r="I2157" s="11" t="str">
        <v/>
      </c>
    </row>
    <row r="2158" spans="2:9">
      <c r="B2158" s="11" t="str">
        <f t="shared" si="171"/>
        <v/>
      </c>
      <c r="C2158" s="11" t="str">
        <f t="shared" si="174"/>
        <v/>
      </c>
      <c r="D2158" s="11" t="str">
        <f t="shared" si="175"/>
        <v/>
      </c>
      <c r="E2158" s="11" t="str">
        <f t="shared" si="172"/>
        <v/>
      </c>
      <c r="F2158" s="11" t="str">
        <f t="shared" si="173"/>
        <v/>
      </c>
      <c r="G2158" s="10" t="str">
        <v/>
      </c>
      <c r="H2158" s="11" t="str">
        <v/>
      </c>
      <c r="I2158" s="11" t="str">
        <v/>
      </c>
    </row>
    <row r="2159" spans="2:9">
      <c r="B2159" s="11" t="str">
        <f t="shared" si="171"/>
        <v/>
      </c>
      <c r="C2159" s="11" t="str">
        <f t="shared" si="174"/>
        <v/>
      </c>
      <c r="D2159" s="11" t="str">
        <f t="shared" si="175"/>
        <v/>
      </c>
      <c r="E2159" s="11" t="str">
        <f t="shared" si="172"/>
        <v/>
      </c>
      <c r="F2159" s="11" t="str">
        <f t="shared" si="173"/>
        <v/>
      </c>
      <c r="G2159" s="10" t="str">
        <v/>
      </c>
      <c r="H2159" s="11" t="str">
        <v/>
      </c>
      <c r="I2159" s="11" t="str">
        <v/>
      </c>
    </row>
    <row r="2160" spans="2:9">
      <c r="B2160" s="11" t="str">
        <f t="shared" si="171"/>
        <v/>
      </c>
      <c r="C2160" s="11" t="str">
        <f t="shared" si="174"/>
        <v/>
      </c>
      <c r="D2160" s="11" t="str">
        <f t="shared" si="175"/>
        <v/>
      </c>
      <c r="E2160" s="11" t="str">
        <f t="shared" si="172"/>
        <v/>
      </c>
      <c r="F2160" s="11" t="str">
        <f t="shared" si="173"/>
        <v/>
      </c>
      <c r="G2160" s="10" t="str">
        <v/>
      </c>
      <c r="H2160" s="11" t="str">
        <v/>
      </c>
      <c r="I2160" s="11" t="str">
        <v/>
      </c>
    </row>
    <row r="2161" spans="2:9">
      <c r="B2161" s="11" t="str">
        <f t="shared" si="171"/>
        <v/>
      </c>
      <c r="C2161" s="11" t="str">
        <f t="shared" si="174"/>
        <v/>
      </c>
      <c r="D2161" s="11" t="str">
        <f t="shared" si="175"/>
        <v/>
      </c>
      <c r="E2161" s="11" t="str">
        <f t="shared" si="172"/>
        <v/>
      </c>
      <c r="F2161" s="11" t="str">
        <f t="shared" si="173"/>
        <v/>
      </c>
      <c r="G2161" s="10" t="str">
        <v/>
      </c>
      <c r="H2161" s="11" t="str">
        <v/>
      </c>
      <c r="I2161" s="11" t="str">
        <v/>
      </c>
    </row>
    <row r="2162" spans="2:9">
      <c r="B2162" s="11" t="str">
        <f t="shared" si="171"/>
        <v/>
      </c>
      <c r="C2162" s="11" t="str">
        <f t="shared" si="174"/>
        <v/>
      </c>
      <c r="D2162" s="11" t="str">
        <f t="shared" si="175"/>
        <v/>
      </c>
      <c r="E2162" s="11" t="str">
        <f t="shared" si="172"/>
        <v/>
      </c>
      <c r="F2162" s="11" t="str">
        <f t="shared" si="173"/>
        <v/>
      </c>
      <c r="G2162" s="10" t="str">
        <v/>
      </c>
      <c r="H2162" s="11" t="str">
        <v/>
      </c>
      <c r="I2162" s="11" t="str">
        <v/>
      </c>
    </row>
    <row r="2163" spans="2:9">
      <c r="B2163" s="11" t="str">
        <f t="shared" si="171"/>
        <v/>
      </c>
      <c r="C2163" s="11" t="str">
        <f t="shared" si="174"/>
        <v/>
      </c>
      <c r="D2163" s="11" t="str">
        <f t="shared" si="175"/>
        <v/>
      </c>
      <c r="E2163" s="11" t="str">
        <f t="shared" si="172"/>
        <v/>
      </c>
      <c r="F2163" s="11" t="str">
        <f t="shared" si="173"/>
        <v/>
      </c>
      <c r="G2163" s="10" t="str">
        <v/>
      </c>
      <c r="H2163" s="11" t="str">
        <v/>
      </c>
      <c r="I2163" s="11" t="str">
        <v/>
      </c>
    </row>
    <row r="2164" spans="2:9">
      <c r="B2164" s="11" t="str">
        <f t="shared" si="171"/>
        <v/>
      </c>
      <c r="C2164" s="11" t="str">
        <f t="shared" si="174"/>
        <v/>
      </c>
      <c r="D2164" s="11" t="str">
        <f t="shared" si="175"/>
        <v/>
      </c>
      <c r="E2164" s="11" t="str">
        <f t="shared" si="172"/>
        <v/>
      </c>
      <c r="F2164" s="11" t="str">
        <f t="shared" si="173"/>
        <v/>
      </c>
      <c r="G2164" s="10" t="str">
        <v/>
      </c>
      <c r="H2164" s="11" t="str">
        <v/>
      </c>
      <c r="I2164" s="11" t="str">
        <v/>
      </c>
    </row>
    <row r="2165" spans="2:9">
      <c r="B2165" s="11" t="str">
        <f t="shared" si="171"/>
        <v/>
      </c>
      <c r="C2165" s="11" t="str">
        <f t="shared" si="174"/>
        <v/>
      </c>
      <c r="D2165" s="11" t="str">
        <f t="shared" si="175"/>
        <v/>
      </c>
      <c r="E2165" s="11" t="str">
        <f t="shared" si="172"/>
        <v/>
      </c>
      <c r="F2165" s="11" t="str">
        <f t="shared" si="173"/>
        <v/>
      </c>
      <c r="G2165" s="10" t="str">
        <v/>
      </c>
      <c r="H2165" s="11" t="str">
        <v/>
      </c>
      <c r="I2165" s="11" t="str">
        <v/>
      </c>
    </row>
    <row r="2166" spans="2:9">
      <c r="B2166" s="11" t="str">
        <f t="shared" si="171"/>
        <v/>
      </c>
      <c r="C2166" s="11" t="str">
        <f t="shared" si="174"/>
        <v/>
      </c>
      <c r="D2166" s="11" t="str">
        <f t="shared" si="175"/>
        <v/>
      </c>
      <c r="E2166" s="11" t="str">
        <f t="shared" si="172"/>
        <v/>
      </c>
      <c r="F2166" s="11" t="str">
        <f t="shared" si="173"/>
        <v/>
      </c>
      <c r="G2166" s="10" t="str">
        <v/>
      </c>
      <c r="H2166" s="11" t="str">
        <v/>
      </c>
      <c r="I2166" s="11" t="str">
        <v/>
      </c>
    </row>
    <row r="2167" spans="2:9">
      <c r="B2167" s="11" t="str">
        <f t="shared" si="171"/>
        <v/>
      </c>
      <c r="C2167" s="11" t="str">
        <f t="shared" si="174"/>
        <v/>
      </c>
      <c r="D2167" s="11" t="str">
        <f t="shared" si="175"/>
        <v/>
      </c>
      <c r="E2167" s="11" t="str">
        <f t="shared" si="172"/>
        <v/>
      </c>
      <c r="F2167" s="11" t="str">
        <f t="shared" si="173"/>
        <v/>
      </c>
      <c r="G2167" s="10" t="str">
        <v/>
      </c>
      <c r="H2167" s="11" t="str">
        <v/>
      </c>
      <c r="I2167" s="11" t="str">
        <v/>
      </c>
    </row>
    <row r="2168" spans="2:9">
      <c r="B2168" s="11" t="str">
        <f t="shared" si="171"/>
        <v/>
      </c>
      <c r="C2168" s="11" t="str">
        <f t="shared" si="174"/>
        <v/>
      </c>
      <c r="D2168" s="11" t="str">
        <f t="shared" si="175"/>
        <v/>
      </c>
      <c r="E2168" s="11" t="str">
        <f t="shared" si="172"/>
        <v/>
      </c>
      <c r="F2168" s="11" t="str">
        <f t="shared" si="173"/>
        <v/>
      </c>
      <c r="G2168" s="10" t="str">
        <v/>
      </c>
      <c r="H2168" s="11" t="str">
        <v/>
      </c>
      <c r="I2168" s="11" t="str">
        <v/>
      </c>
    </row>
    <row r="2169" spans="2:9">
      <c r="B2169" s="11" t="str">
        <f t="shared" si="171"/>
        <v/>
      </c>
      <c r="C2169" s="11" t="str">
        <f t="shared" si="174"/>
        <v/>
      </c>
      <c r="D2169" s="11" t="str">
        <f t="shared" si="175"/>
        <v/>
      </c>
      <c r="E2169" s="11" t="str">
        <f t="shared" si="172"/>
        <v/>
      </c>
      <c r="F2169" s="11" t="str">
        <f t="shared" si="173"/>
        <v/>
      </c>
      <c r="G2169" s="10" t="str">
        <v/>
      </c>
      <c r="H2169" s="11" t="str">
        <v/>
      </c>
      <c r="I2169" s="11" t="str">
        <v/>
      </c>
    </row>
    <row r="2170" spans="2:9">
      <c r="B2170" s="11" t="str">
        <f t="shared" si="171"/>
        <v/>
      </c>
      <c r="C2170" s="11" t="str">
        <f t="shared" si="174"/>
        <v/>
      </c>
      <c r="D2170" s="11" t="str">
        <f t="shared" si="175"/>
        <v/>
      </c>
      <c r="E2170" s="11" t="str">
        <f t="shared" si="172"/>
        <v/>
      </c>
      <c r="F2170" s="11" t="str">
        <f t="shared" si="173"/>
        <v/>
      </c>
      <c r="G2170" s="10" t="str">
        <v/>
      </c>
      <c r="H2170" s="11" t="str">
        <v/>
      </c>
      <c r="I2170" s="11" t="str">
        <v/>
      </c>
    </row>
    <row r="2171" spans="2:9">
      <c r="B2171" s="11" t="str">
        <f t="shared" si="171"/>
        <v/>
      </c>
      <c r="C2171" s="11" t="str">
        <f t="shared" si="174"/>
        <v/>
      </c>
      <c r="D2171" s="11" t="str">
        <f t="shared" si="175"/>
        <v/>
      </c>
      <c r="E2171" s="11" t="str">
        <f t="shared" si="172"/>
        <v/>
      </c>
      <c r="F2171" s="11" t="str">
        <f t="shared" si="173"/>
        <v/>
      </c>
      <c r="G2171" s="10" t="str">
        <v/>
      </c>
      <c r="H2171" s="11" t="str">
        <v/>
      </c>
      <c r="I2171" s="11" t="str">
        <v/>
      </c>
    </row>
    <row r="2172" spans="2:9">
      <c r="B2172" s="11" t="str">
        <f t="shared" si="171"/>
        <v/>
      </c>
      <c r="C2172" s="11" t="str">
        <f t="shared" si="174"/>
        <v/>
      </c>
      <c r="D2172" s="11" t="str">
        <f t="shared" si="175"/>
        <v/>
      </c>
      <c r="E2172" s="11" t="str">
        <f t="shared" si="172"/>
        <v/>
      </c>
      <c r="F2172" s="11" t="str">
        <f t="shared" si="173"/>
        <v/>
      </c>
      <c r="G2172" s="10" t="str">
        <v/>
      </c>
      <c r="H2172" s="11" t="str">
        <v/>
      </c>
      <c r="I2172" s="11" t="str">
        <v/>
      </c>
    </row>
    <row r="2173" spans="2:9">
      <c r="B2173" s="11" t="str">
        <f t="shared" si="171"/>
        <v/>
      </c>
      <c r="C2173" s="11" t="str">
        <f t="shared" si="174"/>
        <v/>
      </c>
      <c r="D2173" s="11" t="str">
        <f t="shared" si="175"/>
        <v/>
      </c>
      <c r="E2173" s="11" t="str">
        <f t="shared" si="172"/>
        <v/>
      </c>
      <c r="F2173" s="11" t="str">
        <f t="shared" si="173"/>
        <v/>
      </c>
      <c r="G2173" s="10" t="str">
        <v/>
      </c>
      <c r="H2173" s="11" t="str">
        <v/>
      </c>
      <c r="I2173" s="11" t="str">
        <v/>
      </c>
    </row>
    <row r="2174" spans="2:9">
      <c r="B2174" s="11" t="str">
        <f t="shared" si="171"/>
        <v/>
      </c>
      <c r="C2174" s="11" t="str">
        <f t="shared" si="174"/>
        <v/>
      </c>
      <c r="D2174" s="11" t="str">
        <f t="shared" si="175"/>
        <v/>
      </c>
      <c r="E2174" s="11" t="str">
        <f t="shared" si="172"/>
        <v/>
      </c>
      <c r="F2174" s="11" t="str">
        <f t="shared" si="173"/>
        <v/>
      </c>
      <c r="G2174" s="10" t="str">
        <v/>
      </c>
      <c r="H2174" s="11" t="str">
        <v/>
      </c>
      <c r="I2174" s="11" t="str">
        <v/>
      </c>
    </row>
    <row r="2175" spans="2:9">
      <c r="B2175" s="11" t="str">
        <f t="shared" si="171"/>
        <v/>
      </c>
      <c r="C2175" s="11" t="str">
        <f t="shared" si="174"/>
        <v/>
      </c>
      <c r="D2175" s="11" t="str">
        <f t="shared" si="175"/>
        <v/>
      </c>
      <c r="E2175" s="11" t="str">
        <f t="shared" si="172"/>
        <v/>
      </c>
      <c r="F2175" s="11" t="str">
        <f t="shared" si="173"/>
        <v/>
      </c>
      <c r="G2175" s="10" t="str">
        <v/>
      </c>
      <c r="H2175" s="11" t="str">
        <v/>
      </c>
      <c r="I2175" s="11" t="str">
        <v/>
      </c>
    </row>
    <row r="2176" spans="2:9">
      <c r="B2176" s="11" t="str">
        <f t="shared" si="171"/>
        <v/>
      </c>
      <c r="C2176" s="11" t="str">
        <f t="shared" si="174"/>
        <v/>
      </c>
      <c r="D2176" s="11" t="str">
        <f t="shared" si="175"/>
        <v/>
      </c>
      <c r="E2176" s="11" t="str">
        <f t="shared" si="172"/>
        <v/>
      </c>
      <c r="F2176" s="11" t="str">
        <f t="shared" si="173"/>
        <v/>
      </c>
      <c r="G2176" s="10" t="str">
        <v/>
      </c>
      <c r="H2176" s="11" t="str">
        <v/>
      </c>
      <c r="I2176" s="11" t="str">
        <v/>
      </c>
    </row>
    <row r="2177" spans="2:9">
      <c r="B2177" s="11" t="str">
        <f t="shared" ref="B2177:B2240" si="176">IFERROR(IF(FIND(" ",A2177)=6,IF(IFERROR(FIND(" PB",A2177),"")&lt;&gt;"","артикул",IF(IFERROR(FIND(" CRN",A2177),"")&lt;&gt;"","артикул","")),""),"")</f>
        <v/>
      </c>
      <c r="C2177" s="11" t="str">
        <f t="shared" si="174"/>
        <v/>
      </c>
      <c r="D2177" s="11" t="str">
        <f t="shared" si="175"/>
        <v/>
      </c>
      <c r="E2177" s="11" t="str">
        <f t="shared" si="172"/>
        <v/>
      </c>
      <c r="F2177" s="11" t="str">
        <f t="shared" si="173"/>
        <v/>
      </c>
      <c r="G2177" s="10" t="str">
        <v/>
      </c>
      <c r="H2177" s="11" t="str">
        <v/>
      </c>
      <c r="I2177" s="11" t="str">
        <v/>
      </c>
    </row>
    <row r="2178" spans="2:9">
      <c r="B2178" s="11" t="str">
        <f t="shared" si="176"/>
        <v/>
      </c>
      <c r="C2178" s="11" t="str">
        <f t="shared" si="174"/>
        <v/>
      </c>
      <c r="D2178" s="11" t="str">
        <f t="shared" si="175"/>
        <v/>
      </c>
      <c r="E2178" s="11" t="str">
        <f t="shared" ref="E2178:E2241" si="177" xml:space="preserve">
IF(B2178="Артикул",
IF(
AND(RIGHT(A2179,1)="%",
RIGHT(A2180,1)="%",
RIGHT(A2181,1)="%",
RIGHT(A2182,1)="%"),MID(A2183,FIND(" ",A2183),50),
IF(
AND(RIGHT(A2179,1)="%",
RIGHT(A2180,1)="%",
RIGHT(A2181,1)="%"),MID(A2182,FIND(" ",A2182),50),
IF(
AND(RIGHT(A2179,1)="%",
RIGHT(A2180,1)="%"),
MID(A2181,FIND(" ",A2181),50),
IF(
RIGHT(A2179,1)="%",
MID(A2180,FIND(" ",A2180),50),"")))),"")</f>
        <v/>
      </c>
      <c r="F2178" s="11" t="str">
        <f t="shared" ref="F2178:F2241" si="178">IFERROR(
IF(
AND(LEFT(A2178,8)="Discount",FIND("%",A2178)&gt;0),
MID(A2178,
FIND(" ",A2178),
FIND("%",A2178)-FIND(" ",A2178))
*-1,""),"")</f>
        <v/>
      </c>
      <c r="G2178" s="10" t="str">
        <v/>
      </c>
      <c r="H2178" s="11" t="str">
        <v/>
      </c>
      <c r="I2178" s="11" t="str">
        <v/>
      </c>
    </row>
    <row r="2179" spans="2:9">
      <c r="B2179" s="11" t="str">
        <f t="shared" si="176"/>
        <v/>
      </c>
      <c r="C2179" s="11" t="str">
        <f t="shared" si="174"/>
        <v/>
      </c>
      <c r="D2179" s="11" t="str">
        <f t="shared" si="175"/>
        <v/>
      </c>
      <c r="E2179" s="11" t="str">
        <f t="shared" si="177"/>
        <v/>
      </c>
      <c r="F2179" s="11" t="str">
        <f t="shared" si="178"/>
        <v/>
      </c>
      <c r="G2179" s="10" t="str">
        <v/>
      </c>
      <c r="H2179" s="11" t="str">
        <v/>
      </c>
      <c r="I2179" s="11" t="str">
        <v/>
      </c>
    </row>
    <row r="2180" spans="2:9">
      <c r="B2180" s="11" t="str">
        <f t="shared" si="176"/>
        <v/>
      </c>
      <c r="C2180" s="11" t="str">
        <f t="shared" si="174"/>
        <v/>
      </c>
      <c r="D2180" s="11" t="str">
        <f t="shared" si="175"/>
        <v/>
      </c>
      <c r="E2180" s="11" t="str">
        <f t="shared" si="177"/>
        <v/>
      </c>
      <c r="F2180" s="11" t="str">
        <f t="shared" si="178"/>
        <v/>
      </c>
      <c r="G2180" s="10" t="str">
        <v/>
      </c>
      <c r="H2180" s="11" t="str">
        <v/>
      </c>
      <c r="I2180" s="11" t="str">
        <v/>
      </c>
    </row>
    <row r="2181" spans="2:9">
      <c r="B2181" s="11" t="str">
        <f t="shared" si="176"/>
        <v/>
      </c>
      <c r="C2181" s="11" t="str">
        <f t="shared" si="174"/>
        <v/>
      </c>
      <c r="D2181" s="11" t="str">
        <f t="shared" si="175"/>
        <v/>
      </c>
      <c r="E2181" s="11" t="str">
        <f t="shared" si="177"/>
        <v/>
      </c>
      <c r="F2181" s="11" t="str">
        <f t="shared" si="178"/>
        <v/>
      </c>
      <c r="G2181" s="10" t="str">
        <v/>
      </c>
      <c r="H2181" s="11" t="str">
        <v/>
      </c>
      <c r="I2181" s="11" t="str">
        <v/>
      </c>
    </row>
    <row r="2182" spans="2:9">
      <c r="B2182" s="11" t="str">
        <f t="shared" si="176"/>
        <v/>
      </c>
      <c r="C2182" s="11" t="str">
        <f t="shared" si="174"/>
        <v/>
      </c>
      <c r="D2182" s="11" t="str">
        <f t="shared" si="175"/>
        <v/>
      </c>
      <c r="E2182" s="11" t="str">
        <f t="shared" si="177"/>
        <v/>
      </c>
      <c r="F2182" s="11" t="str">
        <f t="shared" si="178"/>
        <v/>
      </c>
      <c r="G2182" s="10" t="str">
        <v/>
      </c>
      <c r="H2182" s="11" t="str">
        <v/>
      </c>
      <c r="I2182" s="11" t="str">
        <v/>
      </c>
    </row>
    <row r="2183" spans="2:9">
      <c r="B2183" s="11" t="str">
        <f t="shared" si="176"/>
        <v/>
      </c>
      <c r="C2183" s="11" t="str">
        <f t="shared" si="174"/>
        <v/>
      </c>
      <c r="D2183" s="11" t="str">
        <f t="shared" si="175"/>
        <v/>
      </c>
      <c r="E2183" s="11" t="str">
        <f t="shared" si="177"/>
        <v/>
      </c>
      <c r="F2183" s="11" t="str">
        <f t="shared" si="178"/>
        <v/>
      </c>
      <c r="G2183" s="10" t="str">
        <v/>
      </c>
      <c r="H2183" s="11" t="str">
        <v/>
      </c>
      <c r="I2183" s="11" t="str">
        <v/>
      </c>
    </row>
    <row r="2184" spans="2:9">
      <c r="B2184" s="11" t="str">
        <f t="shared" si="176"/>
        <v/>
      </c>
      <c r="C2184" s="11" t="str">
        <f t="shared" si="174"/>
        <v/>
      </c>
      <c r="D2184" s="11" t="str">
        <f t="shared" si="175"/>
        <v/>
      </c>
      <c r="E2184" s="11" t="str">
        <f t="shared" si="177"/>
        <v/>
      </c>
      <c r="F2184" s="11" t="str">
        <f t="shared" si="178"/>
        <v/>
      </c>
      <c r="G2184" s="10" t="str">
        <v/>
      </c>
      <c r="H2184" s="11" t="str">
        <v/>
      </c>
      <c r="I2184" s="11" t="str">
        <v/>
      </c>
    </row>
    <row r="2185" spans="2:9">
      <c r="B2185" s="11" t="str">
        <f t="shared" si="176"/>
        <v/>
      </c>
      <c r="C2185" s="11" t="str">
        <f t="shared" si="174"/>
        <v/>
      </c>
      <c r="D2185" s="11" t="str">
        <f t="shared" si="175"/>
        <v/>
      </c>
      <c r="E2185" s="11" t="str">
        <f t="shared" si="177"/>
        <v/>
      </c>
      <c r="F2185" s="11" t="str">
        <f t="shared" si="178"/>
        <v/>
      </c>
      <c r="G2185" s="10" t="str">
        <v/>
      </c>
      <c r="H2185" s="11" t="str">
        <v/>
      </c>
      <c r="I2185" s="11" t="str">
        <v/>
      </c>
    </row>
    <row r="2186" spans="2:9">
      <c r="B2186" s="11" t="str">
        <f t="shared" si="176"/>
        <v/>
      </c>
      <c r="C2186" s="11" t="str">
        <f t="shared" si="174"/>
        <v/>
      </c>
      <c r="D2186" s="11" t="str">
        <f t="shared" si="175"/>
        <v/>
      </c>
      <c r="E2186" s="11" t="str">
        <f t="shared" si="177"/>
        <v/>
      </c>
      <c r="F2186" s="11" t="str">
        <f t="shared" si="178"/>
        <v/>
      </c>
      <c r="G2186" s="10" t="str">
        <v/>
      </c>
      <c r="H2186" s="11" t="str">
        <v/>
      </c>
      <c r="I2186" s="11" t="str">
        <v/>
      </c>
    </row>
    <row r="2187" spans="2:9">
      <c r="B2187" s="11" t="str">
        <f t="shared" si="176"/>
        <v/>
      </c>
      <c r="C2187" s="11" t="str">
        <f t="shared" si="174"/>
        <v/>
      </c>
      <c r="D2187" s="11" t="str">
        <f t="shared" si="175"/>
        <v/>
      </c>
      <c r="E2187" s="11" t="str">
        <f t="shared" si="177"/>
        <v/>
      </c>
      <c r="F2187" s="11" t="str">
        <f t="shared" si="178"/>
        <v/>
      </c>
      <c r="G2187" s="10" t="str">
        <v/>
      </c>
      <c r="H2187" s="11" t="str">
        <v/>
      </c>
      <c r="I2187" s="11" t="str">
        <v/>
      </c>
    </row>
    <row r="2188" spans="2:9">
      <c r="B2188" s="11" t="str">
        <f t="shared" si="176"/>
        <v/>
      </c>
      <c r="C2188" s="11" t="str">
        <f t="shared" si="174"/>
        <v/>
      </c>
      <c r="D2188" s="11" t="str">
        <f t="shared" si="175"/>
        <v/>
      </c>
      <c r="E2188" s="11" t="str">
        <f t="shared" si="177"/>
        <v/>
      </c>
      <c r="F2188" s="11" t="str">
        <f t="shared" si="178"/>
        <v/>
      </c>
      <c r="G2188" s="10" t="str">
        <v/>
      </c>
      <c r="H2188" s="11" t="str">
        <v/>
      </c>
      <c r="I2188" s="11" t="str">
        <v/>
      </c>
    </row>
    <row r="2189" spans="2:9">
      <c r="B2189" s="11" t="str">
        <f t="shared" si="176"/>
        <v/>
      </c>
      <c r="C2189" s="11" t="str">
        <f t="shared" ref="C2189:C2252" si="179">IF(B2189="артикул",A2189,"")</f>
        <v/>
      </c>
      <c r="D2189" s="11" t="str">
        <f t="shared" ref="D2189:D2252" si="180">IF(B2189="артикул",A2190,"")</f>
        <v/>
      </c>
      <c r="E2189" s="11" t="str">
        <f t="shared" si="177"/>
        <v/>
      </c>
      <c r="F2189" s="11" t="str">
        <f t="shared" si="178"/>
        <v/>
      </c>
      <c r="G2189" s="10" t="str">
        <v/>
      </c>
      <c r="H2189" s="11" t="str">
        <v/>
      </c>
      <c r="I2189" s="11" t="str">
        <v/>
      </c>
    </row>
    <row r="2190" spans="2:9">
      <c r="B2190" s="11" t="str">
        <f t="shared" si="176"/>
        <v/>
      </c>
      <c r="C2190" s="11" t="str">
        <f t="shared" si="179"/>
        <v/>
      </c>
      <c r="D2190" s="11" t="str">
        <f t="shared" si="180"/>
        <v/>
      </c>
      <c r="E2190" s="11" t="str">
        <f t="shared" si="177"/>
        <v/>
      </c>
      <c r="F2190" s="11" t="str">
        <f t="shared" si="178"/>
        <v/>
      </c>
      <c r="G2190" s="10" t="str">
        <v/>
      </c>
      <c r="H2190" s="11" t="str">
        <v/>
      </c>
      <c r="I2190" s="11" t="str">
        <v/>
      </c>
    </row>
    <row r="2191" spans="2:9">
      <c r="B2191" s="11" t="str">
        <f t="shared" si="176"/>
        <v/>
      </c>
      <c r="C2191" s="11" t="str">
        <f t="shared" si="179"/>
        <v/>
      </c>
      <c r="D2191" s="11" t="str">
        <f t="shared" si="180"/>
        <v/>
      </c>
      <c r="E2191" s="11" t="str">
        <f t="shared" si="177"/>
        <v/>
      </c>
      <c r="F2191" s="11" t="str">
        <f t="shared" si="178"/>
        <v/>
      </c>
      <c r="G2191" s="10" t="str">
        <v/>
      </c>
      <c r="H2191" s="11" t="str">
        <v/>
      </c>
      <c r="I2191" s="11" t="str">
        <v/>
      </c>
    </row>
    <row r="2192" spans="2:9">
      <c r="B2192" s="11" t="str">
        <f t="shared" si="176"/>
        <v/>
      </c>
      <c r="C2192" s="11" t="str">
        <f t="shared" si="179"/>
        <v/>
      </c>
      <c r="D2192" s="11" t="str">
        <f t="shared" si="180"/>
        <v/>
      </c>
      <c r="E2192" s="11" t="str">
        <f t="shared" si="177"/>
        <v/>
      </c>
      <c r="F2192" s="11" t="str">
        <f t="shared" si="178"/>
        <v/>
      </c>
      <c r="G2192" s="10" t="str">
        <v/>
      </c>
      <c r="H2192" s="11" t="str">
        <v/>
      </c>
      <c r="I2192" s="11" t="str">
        <v/>
      </c>
    </row>
    <row r="2193" spans="2:9">
      <c r="B2193" s="11" t="str">
        <f t="shared" si="176"/>
        <v/>
      </c>
      <c r="C2193" s="11" t="str">
        <f t="shared" si="179"/>
        <v/>
      </c>
      <c r="D2193" s="11" t="str">
        <f t="shared" si="180"/>
        <v/>
      </c>
      <c r="E2193" s="11" t="str">
        <f t="shared" si="177"/>
        <v/>
      </c>
      <c r="F2193" s="11" t="str">
        <f t="shared" si="178"/>
        <v/>
      </c>
      <c r="G2193" s="10" t="str">
        <v/>
      </c>
      <c r="H2193" s="11" t="str">
        <v/>
      </c>
      <c r="I2193" s="11" t="str">
        <v/>
      </c>
    </row>
    <row r="2194" spans="2:9">
      <c r="B2194" s="11" t="str">
        <f t="shared" si="176"/>
        <v/>
      </c>
      <c r="C2194" s="11" t="str">
        <f t="shared" si="179"/>
        <v/>
      </c>
      <c r="D2194" s="11" t="str">
        <f t="shared" si="180"/>
        <v/>
      </c>
      <c r="E2194" s="11" t="str">
        <f t="shared" si="177"/>
        <v/>
      </c>
      <c r="F2194" s="11" t="str">
        <f t="shared" si="178"/>
        <v/>
      </c>
      <c r="G2194" s="10" t="str">
        <v/>
      </c>
      <c r="H2194" s="11" t="str">
        <v/>
      </c>
      <c r="I2194" s="11" t="str">
        <v/>
      </c>
    </row>
    <row r="2195" spans="2:9">
      <c r="B2195" s="11" t="str">
        <f t="shared" si="176"/>
        <v/>
      </c>
      <c r="C2195" s="11" t="str">
        <f t="shared" si="179"/>
        <v/>
      </c>
      <c r="D2195" s="11" t="str">
        <f t="shared" si="180"/>
        <v/>
      </c>
      <c r="E2195" s="11" t="str">
        <f t="shared" si="177"/>
        <v/>
      </c>
      <c r="F2195" s="11" t="str">
        <f t="shared" si="178"/>
        <v/>
      </c>
      <c r="G2195" s="10" t="str">
        <v/>
      </c>
      <c r="H2195" s="11" t="str">
        <v/>
      </c>
      <c r="I2195" s="11" t="str">
        <v/>
      </c>
    </row>
    <row r="2196" spans="2:9">
      <c r="B2196" s="11" t="str">
        <f t="shared" si="176"/>
        <v/>
      </c>
      <c r="C2196" s="11" t="str">
        <f t="shared" si="179"/>
        <v/>
      </c>
      <c r="D2196" s="11" t="str">
        <f t="shared" si="180"/>
        <v/>
      </c>
      <c r="E2196" s="11" t="str">
        <f t="shared" si="177"/>
        <v/>
      </c>
      <c r="F2196" s="11" t="str">
        <f t="shared" si="178"/>
        <v/>
      </c>
      <c r="G2196" s="10" t="str">
        <v/>
      </c>
      <c r="H2196" s="11" t="str">
        <v/>
      </c>
      <c r="I2196" s="11" t="str">
        <v/>
      </c>
    </row>
    <row r="2197" spans="2:9">
      <c r="B2197" s="11" t="str">
        <f t="shared" si="176"/>
        <v/>
      </c>
      <c r="C2197" s="11" t="str">
        <f t="shared" si="179"/>
        <v/>
      </c>
      <c r="D2197" s="11" t="str">
        <f t="shared" si="180"/>
        <v/>
      </c>
      <c r="E2197" s="11" t="str">
        <f t="shared" si="177"/>
        <v/>
      </c>
      <c r="F2197" s="11" t="str">
        <f t="shared" si="178"/>
        <v/>
      </c>
      <c r="G2197" s="10" t="str">
        <v/>
      </c>
      <c r="H2197" s="11" t="str">
        <v/>
      </c>
      <c r="I2197" s="11" t="str">
        <v/>
      </c>
    </row>
    <row r="2198" spans="2:9">
      <c r="B2198" s="11" t="str">
        <f t="shared" si="176"/>
        <v/>
      </c>
      <c r="C2198" s="11" t="str">
        <f t="shared" si="179"/>
        <v/>
      </c>
      <c r="D2198" s="11" t="str">
        <f t="shared" si="180"/>
        <v/>
      </c>
      <c r="E2198" s="11" t="str">
        <f t="shared" si="177"/>
        <v/>
      </c>
      <c r="F2198" s="11" t="str">
        <f t="shared" si="178"/>
        <v/>
      </c>
      <c r="G2198" s="10" t="str">
        <v/>
      </c>
      <c r="H2198" s="11" t="str">
        <v/>
      </c>
      <c r="I2198" s="11" t="str">
        <v/>
      </c>
    </row>
    <row r="2199" spans="2:9">
      <c r="B2199" s="11" t="str">
        <f t="shared" si="176"/>
        <v/>
      </c>
      <c r="C2199" s="11" t="str">
        <f t="shared" si="179"/>
        <v/>
      </c>
      <c r="D2199" s="11" t="str">
        <f t="shared" si="180"/>
        <v/>
      </c>
      <c r="E2199" s="11" t="str">
        <f t="shared" si="177"/>
        <v/>
      </c>
      <c r="F2199" s="11" t="str">
        <f t="shared" si="178"/>
        <v/>
      </c>
      <c r="G2199" s="10" t="str">
        <v/>
      </c>
      <c r="H2199" s="11" t="str">
        <v/>
      </c>
      <c r="I2199" s="11" t="str">
        <v/>
      </c>
    </row>
    <row r="2200" spans="2:9">
      <c r="B2200" s="11" t="str">
        <f t="shared" si="176"/>
        <v/>
      </c>
      <c r="C2200" s="11" t="str">
        <f t="shared" si="179"/>
        <v/>
      </c>
      <c r="D2200" s="11" t="str">
        <f t="shared" si="180"/>
        <v/>
      </c>
      <c r="E2200" s="11" t="str">
        <f t="shared" si="177"/>
        <v/>
      </c>
      <c r="F2200" s="11" t="str">
        <f t="shared" si="178"/>
        <v/>
      </c>
      <c r="G2200" s="10" t="str">
        <v/>
      </c>
      <c r="H2200" s="11" t="str">
        <v/>
      </c>
      <c r="I2200" s="11" t="str">
        <v/>
      </c>
    </row>
    <row r="2201" spans="2:9">
      <c r="B2201" s="11" t="str">
        <f t="shared" si="176"/>
        <v/>
      </c>
      <c r="C2201" s="11" t="str">
        <f t="shared" si="179"/>
        <v/>
      </c>
      <c r="D2201" s="11" t="str">
        <f t="shared" si="180"/>
        <v/>
      </c>
      <c r="E2201" s="11" t="str">
        <f t="shared" si="177"/>
        <v/>
      </c>
      <c r="F2201" s="11" t="str">
        <f t="shared" si="178"/>
        <v/>
      </c>
      <c r="G2201" s="10" t="str">
        <v/>
      </c>
      <c r="H2201" s="11" t="str">
        <v/>
      </c>
      <c r="I2201" s="11" t="str">
        <v/>
      </c>
    </row>
    <row r="2202" spans="2:9">
      <c r="B2202" s="11" t="str">
        <f t="shared" si="176"/>
        <v/>
      </c>
      <c r="C2202" s="11" t="str">
        <f t="shared" si="179"/>
        <v/>
      </c>
      <c r="D2202" s="11" t="str">
        <f t="shared" si="180"/>
        <v/>
      </c>
      <c r="E2202" s="11" t="str">
        <f t="shared" si="177"/>
        <v/>
      </c>
      <c r="F2202" s="11" t="str">
        <f t="shared" si="178"/>
        <v/>
      </c>
      <c r="G2202" s="10" t="str">
        <v/>
      </c>
      <c r="H2202" s="11" t="str">
        <v/>
      </c>
      <c r="I2202" s="11" t="str">
        <v/>
      </c>
    </row>
    <row r="2203" spans="2:9">
      <c r="B2203" s="11" t="str">
        <f t="shared" si="176"/>
        <v/>
      </c>
      <c r="C2203" s="11" t="str">
        <f t="shared" si="179"/>
        <v/>
      </c>
      <c r="D2203" s="11" t="str">
        <f t="shared" si="180"/>
        <v/>
      </c>
      <c r="E2203" s="11" t="str">
        <f t="shared" si="177"/>
        <v/>
      </c>
      <c r="F2203" s="11" t="str">
        <f t="shared" si="178"/>
        <v/>
      </c>
      <c r="G2203" s="10" t="str">
        <v/>
      </c>
      <c r="H2203" s="11" t="str">
        <v/>
      </c>
      <c r="I2203" s="11" t="str">
        <v/>
      </c>
    </row>
    <row r="2204" spans="2:9">
      <c r="B2204" s="11" t="str">
        <f t="shared" si="176"/>
        <v/>
      </c>
      <c r="C2204" s="11" t="str">
        <f t="shared" si="179"/>
        <v/>
      </c>
      <c r="D2204" s="11" t="str">
        <f t="shared" si="180"/>
        <v/>
      </c>
      <c r="E2204" s="11" t="str">
        <f t="shared" si="177"/>
        <v/>
      </c>
      <c r="F2204" s="11" t="str">
        <f t="shared" si="178"/>
        <v/>
      </c>
      <c r="G2204" s="10" t="str">
        <v/>
      </c>
      <c r="H2204" s="11" t="str">
        <v/>
      </c>
      <c r="I2204" s="11" t="str">
        <v/>
      </c>
    </row>
    <row r="2205" spans="2:9">
      <c r="B2205" s="11" t="str">
        <f t="shared" si="176"/>
        <v/>
      </c>
      <c r="C2205" s="11" t="str">
        <f t="shared" si="179"/>
        <v/>
      </c>
      <c r="D2205" s="11" t="str">
        <f t="shared" si="180"/>
        <v/>
      </c>
      <c r="E2205" s="11" t="str">
        <f t="shared" si="177"/>
        <v/>
      </c>
      <c r="F2205" s="11" t="str">
        <f t="shared" si="178"/>
        <v/>
      </c>
      <c r="G2205" s="10" t="str">
        <v/>
      </c>
      <c r="H2205" s="11" t="str">
        <v/>
      </c>
      <c r="I2205" s="11" t="str">
        <v/>
      </c>
    </row>
    <row r="2206" spans="2:9">
      <c r="B2206" s="11" t="str">
        <f t="shared" si="176"/>
        <v/>
      </c>
      <c r="C2206" s="11" t="str">
        <f t="shared" si="179"/>
        <v/>
      </c>
      <c r="D2206" s="11" t="str">
        <f t="shared" si="180"/>
        <v/>
      </c>
      <c r="E2206" s="11" t="str">
        <f t="shared" si="177"/>
        <v/>
      </c>
      <c r="F2206" s="11" t="str">
        <f t="shared" si="178"/>
        <v/>
      </c>
      <c r="G2206" s="10" t="str">
        <v/>
      </c>
      <c r="H2206" s="11" t="str">
        <v/>
      </c>
      <c r="I2206" s="11" t="str">
        <v/>
      </c>
    </row>
    <row r="2207" spans="2:9">
      <c r="B2207" s="11" t="str">
        <f t="shared" si="176"/>
        <v/>
      </c>
      <c r="C2207" s="11" t="str">
        <f t="shared" si="179"/>
        <v/>
      </c>
      <c r="D2207" s="11" t="str">
        <f t="shared" si="180"/>
        <v/>
      </c>
      <c r="E2207" s="11" t="str">
        <f t="shared" si="177"/>
        <v/>
      </c>
      <c r="F2207" s="11" t="str">
        <f t="shared" si="178"/>
        <v/>
      </c>
      <c r="G2207" s="10" t="str">
        <v/>
      </c>
      <c r="H2207" s="11" t="str">
        <v/>
      </c>
      <c r="I2207" s="11" t="str">
        <v/>
      </c>
    </row>
    <row r="2208" spans="2:9">
      <c r="B2208" s="11" t="str">
        <f t="shared" si="176"/>
        <v/>
      </c>
      <c r="C2208" s="11" t="str">
        <f t="shared" si="179"/>
        <v/>
      </c>
      <c r="D2208" s="11" t="str">
        <f t="shared" si="180"/>
        <v/>
      </c>
      <c r="E2208" s="11" t="str">
        <f t="shared" si="177"/>
        <v/>
      </c>
      <c r="F2208" s="11" t="str">
        <f t="shared" si="178"/>
        <v/>
      </c>
      <c r="G2208" s="10" t="str">
        <v/>
      </c>
      <c r="H2208" s="11" t="str">
        <v/>
      </c>
      <c r="I2208" s="11" t="str">
        <v/>
      </c>
    </row>
    <row r="2209" spans="2:9">
      <c r="B2209" s="11" t="str">
        <f t="shared" si="176"/>
        <v/>
      </c>
      <c r="C2209" s="11" t="str">
        <f t="shared" si="179"/>
        <v/>
      </c>
      <c r="D2209" s="11" t="str">
        <f t="shared" si="180"/>
        <v/>
      </c>
      <c r="E2209" s="11" t="str">
        <f t="shared" si="177"/>
        <v/>
      </c>
      <c r="F2209" s="11" t="str">
        <f t="shared" si="178"/>
        <v/>
      </c>
      <c r="G2209" s="10" t="str">
        <v/>
      </c>
      <c r="H2209" s="11" t="str">
        <v/>
      </c>
      <c r="I2209" s="11" t="str">
        <v/>
      </c>
    </row>
    <row r="2210" spans="2:9">
      <c r="B2210" s="11" t="str">
        <f t="shared" si="176"/>
        <v/>
      </c>
      <c r="C2210" s="11" t="str">
        <f t="shared" si="179"/>
        <v/>
      </c>
      <c r="D2210" s="11" t="str">
        <f t="shared" si="180"/>
        <v/>
      </c>
      <c r="E2210" s="11" t="str">
        <f t="shared" si="177"/>
        <v/>
      </c>
      <c r="F2210" s="11" t="str">
        <f t="shared" si="178"/>
        <v/>
      </c>
      <c r="G2210" s="10" t="str">
        <v/>
      </c>
      <c r="H2210" s="11" t="str">
        <v/>
      </c>
      <c r="I2210" s="11" t="str">
        <v/>
      </c>
    </row>
    <row r="2211" spans="2:9">
      <c r="B2211" s="11" t="str">
        <f t="shared" si="176"/>
        <v/>
      </c>
      <c r="C2211" s="11" t="str">
        <f t="shared" si="179"/>
        <v/>
      </c>
      <c r="D2211" s="11" t="str">
        <f t="shared" si="180"/>
        <v/>
      </c>
      <c r="E2211" s="11" t="str">
        <f t="shared" si="177"/>
        <v/>
      </c>
      <c r="F2211" s="11" t="str">
        <f t="shared" si="178"/>
        <v/>
      </c>
      <c r="G2211" s="10" t="str">
        <v/>
      </c>
      <c r="H2211" s="11" t="str">
        <v/>
      </c>
      <c r="I2211" s="11" t="str">
        <v/>
      </c>
    </row>
    <row r="2212" spans="2:9">
      <c r="B2212" s="11" t="str">
        <f t="shared" si="176"/>
        <v/>
      </c>
      <c r="C2212" s="11" t="str">
        <f t="shared" si="179"/>
        <v/>
      </c>
      <c r="D2212" s="11" t="str">
        <f t="shared" si="180"/>
        <v/>
      </c>
      <c r="E2212" s="11" t="str">
        <f t="shared" si="177"/>
        <v/>
      </c>
      <c r="F2212" s="11" t="str">
        <f t="shared" si="178"/>
        <v/>
      </c>
      <c r="G2212" s="10" t="str">
        <v/>
      </c>
      <c r="H2212" s="11" t="str">
        <v/>
      </c>
      <c r="I2212" s="11" t="str">
        <v/>
      </c>
    </row>
    <row r="2213" spans="2:9">
      <c r="B2213" s="11" t="str">
        <f t="shared" si="176"/>
        <v/>
      </c>
      <c r="C2213" s="11" t="str">
        <f t="shared" si="179"/>
        <v/>
      </c>
      <c r="D2213" s="11" t="str">
        <f t="shared" si="180"/>
        <v/>
      </c>
      <c r="E2213" s="11" t="str">
        <f t="shared" si="177"/>
        <v/>
      </c>
      <c r="F2213" s="11" t="str">
        <f t="shared" si="178"/>
        <v/>
      </c>
      <c r="G2213" s="10" t="str">
        <v/>
      </c>
      <c r="H2213" s="11" t="str">
        <v/>
      </c>
      <c r="I2213" s="11" t="str">
        <v/>
      </c>
    </row>
    <row r="2214" spans="2:9">
      <c r="B2214" s="11" t="str">
        <f t="shared" si="176"/>
        <v/>
      </c>
      <c r="C2214" s="11" t="str">
        <f t="shared" si="179"/>
        <v/>
      </c>
      <c r="D2214" s="11" t="str">
        <f t="shared" si="180"/>
        <v/>
      </c>
      <c r="E2214" s="11" t="str">
        <f t="shared" si="177"/>
        <v/>
      </c>
      <c r="F2214" s="11" t="str">
        <f t="shared" si="178"/>
        <v/>
      </c>
      <c r="G2214" s="10" t="str">
        <v/>
      </c>
      <c r="H2214" s="11" t="str">
        <v/>
      </c>
      <c r="I2214" s="11" t="str">
        <v/>
      </c>
    </row>
    <row r="2215" spans="2:9">
      <c r="B2215" s="11" t="str">
        <f t="shared" si="176"/>
        <v/>
      </c>
      <c r="C2215" s="11" t="str">
        <f t="shared" si="179"/>
        <v/>
      </c>
      <c r="D2215" s="11" t="str">
        <f t="shared" si="180"/>
        <v/>
      </c>
      <c r="E2215" s="11" t="str">
        <f t="shared" si="177"/>
        <v/>
      </c>
      <c r="F2215" s="11" t="str">
        <f t="shared" si="178"/>
        <v/>
      </c>
      <c r="G2215" s="10" t="str">
        <v/>
      </c>
      <c r="H2215" s="11" t="str">
        <v/>
      </c>
      <c r="I2215" s="11" t="str">
        <v/>
      </c>
    </row>
    <row r="2216" spans="2:9">
      <c r="B2216" s="11" t="str">
        <f t="shared" si="176"/>
        <v/>
      </c>
      <c r="C2216" s="11" t="str">
        <f t="shared" si="179"/>
        <v/>
      </c>
      <c r="D2216" s="11" t="str">
        <f t="shared" si="180"/>
        <v/>
      </c>
      <c r="E2216" s="11" t="str">
        <f t="shared" si="177"/>
        <v/>
      </c>
      <c r="F2216" s="11" t="str">
        <f t="shared" si="178"/>
        <v/>
      </c>
      <c r="G2216" s="10" t="str">
        <v/>
      </c>
      <c r="H2216" s="11" t="str">
        <v/>
      </c>
      <c r="I2216" s="11" t="str">
        <v/>
      </c>
    </row>
    <row r="2217" spans="2:9">
      <c r="B2217" s="11" t="str">
        <f t="shared" si="176"/>
        <v/>
      </c>
      <c r="C2217" s="11" t="str">
        <f t="shared" si="179"/>
        <v/>
      </c>
      <c r="D2217" s="11" t="str">
        <f t="shared" si="180"/>
        <v/>
      </c>
      <c r="E2217" s="11" t="str">
        <f t="shared" si="177"/>
        <v/>
      </c>
      <c r="F2217" s="11" t="str">
        <f t="shared" si="178"/>
        <v/>
      </c>
      <c r="G2217" s="10" t="str">
        <v/>
      </c>
      <c r="H2217" s="11" t="str">
        <v/>
      </c>
      <c r="I2217" s="11" t="str">
        <v/>
      </c>
    </row>
    <row r="2218" spans="2:9">
      <c r="B2218" s="11" t="str">
        <f t="shared" si="176"/>
        <v/>
      </c>
      <c r="C2218" s="11" t="str">
        <f t="shared" si="179"/>
        <v/>
      </c>
      <c r="D2218" s="11" t="str">
        <f t="shared" si="180"/>
        <v/>
      </c>
      <c r="E2218" s="11" t="str">
        <f t="shared" si="177"/>
        <v/>
      </c>
      <c r="F2218" s="11" t="str">
        <f t="shared" si="178"/>
        <v/>
      </c>
      <c r="G2218" s="10" t="str">
        <v/>
      </c>
      <c r="H2218" s="11" t="str">
        <v/>
      </c>
      <c r="I2218" s="11" t="str">
        <v/>
      </c>
    </row>
    <row r="2219" spans="2:9">
      <c r="B2219" s="11" t="str">
        <f t="shared" si="176"/>
        <v/>
      </c>
      <c r="C2219" s="11" t="str">
        <f t="shared" si="179"/>
        <v/>
      </c>
      <c r="D2219" s="11" t="str">
        <f t="shared" si="180"/>
        <v/>
      </c>
      <c r="E2219" s="11" t="str">
        <f t="shared" si="177"/>
        <v/>
      </c>
      <c r="F2219" s="11" t="str">
        <f t="shared" si="178"/>
        <v/>
      </c>
      <c r="G2219" s="10" t="str">
        <v/>
      </c>
      <c r="H2219" s="11" t="str">
        <v/>
      </c>
      <c r="I2219" s="11" t="str">
        <v/>
      </c>
    </row>
    <row r="2220" spans="2:9">
      <c r="B2220" s="11" t="str">
        <f t="shared" si="176"/>
        <v/>
      </c>
      <c r="C2220" s="11" t="str">
        <f t="shared" si="179"/>
        <v/>
      </c>
      <c r="D2220" s="11" t="str">
        <f t="shared" si="180"/>
        <v/>
      </c>
      <c r="E2220" s="11" t="str">
        <f t="shared" si="177"/>
        <v/>
      </c>
      <c r="F2220" s="11" t="str">
        <f t="shared" si="178"/>
        <v/>
      </c>
      <c r="G2220" s="10" t="str">
        <v/>
      </c>
      <c r="H2220" s="11" t="str">
        <v/>
      </c>
      <c r="I2220" s="11" t="str">
        <v/>
      </c>
    </row>
    <row r="2221" spans="2:9">
      <c r="B2221" s="11" t="str">
        <f t="shared" si="176"/>
        <v/>
      </c>
      <c r="C2221" s="11" t="str">
        <f t="shared" si="179"/>
        <v/>
      </c>
      <c r="D2221" s="11" t="str">
        <f t="shared" si="180"/>
        <v/>
      </c>
      <c r="E2221" s="11" t="str">
        <f t="shared" si="177"/>
        <v/>
      </c>
      <c r="F2221" s="11" t="str">
        <f t="shared" si="178"/>
        <v/>
      </c>
      <c r="G2221" s="10" t="str">
        <v/>
      </c>
      <c r="H2221" s="11" t="str">
        <v/>
      </c>
      <c r="I2221" s="11" t="str">
        <v/>
      </c>
    </row>
    <row r="2222" spans="2:9">
      <c r="B2222" s="11" t="str">
        <f t="shared" si="176"/>
        <v/>
      </c>
      <c r="C2222" s="11" t="str">
        <f t="shared" si="179"/>
        <v/>
      </c>
      <c r="D2222" s="11" t="str">
        <f t="shared" si="180"/>
        <v/>
      </c>
      <c r="E2222" s="11" t="str">
        <f t="shared" si="177"/>
        <v/>
      </c>
      <c r="F2222" s="11" t="str">
        <f t="shared" si="178"/>
        <v/>
      </c>
      <c r="G2222" s="10" t="str">
        <v/>
      </c>
      <c r="H2222" s="11" t="str">
        <v/>
      </c>
      <c r="I2222" s="11" t="str">
        <v/>
      </c>
    </row>
    <row r="2223" spans="2:9">
      <c r="B2223" s="11" t="str">
        <f t="shared" si="176"/>
        <v/>
      </c>
      <c r="C2223" s="11" t="str">
        <f t="shared" si="179"/>
        <v/>
      </c>
      <c r="D2223" s="11" t="str">
        <f t="shared" si="180"/>
        <v/>
      </c>
      <c r="E2223" s="11" t="str">
        <f t="shared" si="177"/>
        <v/>
      </c>
      <c r="F2223" s="11" t="str">
        <f t="shared" si="178"/>
        <v/>
      </c>
      <c r="G2223" s="10" t="str">
        <v/>
      </c>
      <c r="H2223" s="11" t="str">
        <v/>
      </c>
      <c r="I2223" s="11" t="str">
        <v/>
      </c>
    </row>
    <row r="2224" spans="2:9">
      <c r="B2224" s="11" t="str">
        <f t="shared" si="176"/>
        <v/>
      </c>
      <c r="C2224" s="11" t="str">
        <f t="shared" si="179"/>
        <v/>
      </c>
      <c r="D2224" s="11" t="str">
        <f t="shared" si="180"/>
        <v/>
      </c>
      <c r="E2224" s="11" t="str">
        <f t="shared" si="177"/>
        <v/>
      </c>
      <c r="F2224" s="11" t="str">
        <f t="shared" si="178"/>
        <v/>
      </c>
      <c r="G2224" s="10" t="str">
        <v/>
      </c>
      <c r="H2224" s="11" t="str">
        <v/>
      </c>
      <c r="I2224" s="11" t="str">
        <v/>
      </c>
    </row>
    <row r="2225" spans="2:9">
      <c r="B2225" s="11" t="str">
        <f t="shared" si="176"/>
        <v/>
      </c>
      <c r="C2225" s="11" t="str">
        <f t="shared" si="179"/>
        <v/>
      </c>
      <c r="D2225" s="11" t="str">
        <f t="shared" si="180"/>
        <v/>
      </c>
      <c r="E2225" s="11" t="str">
        <f t="shared" si="177"/>
        <v/>
      </c>
      <c r="F2225" s="11" t="str">
        <f t="shared" si="178"/>
        <v/>
      </c>
      <c r="G2225" s="10" t="str">
        <v/>
      </c>
      <c r="H2225" s="11" t="str">
        <v/>
      </c>
      <c r="I2225" s="11" t="str">
        <v/>
      </c>
    </row>
    <row r="2226" spans="2:9">
      <c r="B2226" s="11" t="str">
        <f t="shared" si="176"/>
        <v/>
      </c>
      <c r="C2226" s="11" t="str">
        <f t="shared" si="179"/>
        <v/>
      </c>
      <c r="D2226" s="11" t="str">
        <f t="shared" si="180"/>
        <v/>
      </c>
      <c r="E2226" s="11" t="str">
        <f t="shared" si="177"/>
        <v/>
      </c>
      <c r="F2226" s="11" t="str">
        <f t="shared" si="178"/>
        <v/>
      </c>
      <c r="G2226" s="10" t="str">
        <v/>
      </c>
      <c r="H2226" s="11" t="str">
        <v/>
      </c>
      <c r="I2226" s="11" t="str">
        <v/>
      </c>
    </row>
    <row r="2227" spans="2:9">
      <c r="B2227" s="11" t="str">
        <f t="shared" si="176"/>
        <v/>
      </c>
      <c r="C2227" s="11" t="str">
        <f t="shared" si="179"/>
        <v/>
      </c>
      <c r="D2227" s="11" t="str">
        <f t="shared" si="180"/>
        <v/>
      </c>
      <c r="E2227" s="11" t="str">
        <f t="shared" si="177"/>
        <v/>
      </c>
      <c r="F2227" s="11" t="str">
        <f t="shared" si="178"/>
        <v/>
      </c>
      <c r="G2227" s="10" t="str">
        <v/>
      </c>
      <c r="H2227" s="11" t="str">
        <v/>
      </c>
      <c r="I2227" s="11" t="str">
        <v/>
      </c>
    </row>
    <row r="2228" spans="2:9">
      <c r="B2228" s="11" t="str">
        <f t="shared" si="176"/>
        <v/>
      </c>
      <c r="C2228" s="11" t="str">
        <f t="shared" si="179"/>
        <v/>
      </c>
      <c r="D2228" s="11" t="str">
        <f t="shared" si="180"/>
        <v/>
      </c>
      <c r="E2228" s="11" t="str">
        <f t="shared" si="177"/>
        <v/>
      </c>
      <c r="F2228" s="11" t="str">
        <f t="shared" si="178"/>
        <v/>
      </c>
      <c r="G2228" s="10" t="str">
        <v/>
      </c>
      <c r="H2228" s="11" t="str">
        <v/>
      </c>
      <c r="I2228" s="11" t="str">
        <v/>
      </c>
    </row>
    <row r="2229" spans="2:9">
      <c r="B2229" s="11" t="str">
        <f t="shared" si="176"/>
        <v/>
      </c>
      <c r="C2229" s="11" t="str">
        <f t="shared" si="179"/>
        <v/>
      </c>
      <c r="D2229" s="11" t="str">
        <f t="shared" si="180"/>
        <v/>
      </c>
      <c r="E2229" s="11" t="str">
        <f t="shared" si="177"/>
        <v/>
      </c>
      <c r="F2229" s="11" t="str">
        <f t="shared" si="178"/>
        <v/>
      </c>
      <c r="G2229" s="10" t="str">
        <v/>
      </c>
      <c r="H2229" s="11" t="str">
        <v/>
      </c>
      <c r="I2229" s="11" t="str">
        <v/>
      </c>
    </row>
    <row r="2230" spans="2:9">
      <c r="B2230" s="11" t="str">
        <f t="shared" si="176"/>
        <v/>
      </c>
      <c r="C2230" s="11" t="str">
        <f t="shared" si="179"/>
        <v/>
      </c>
      <c r="D2230" s="11" t="str">
        <f t="shared" si="180"/>
        <v/>
      </c>
      <c r="E2230" s="11" t="str">
        <f t="shared" si="177"/>
        <v/>
      </c>
      <c r="F2230" s="11" t="str">
        <f t="shared" si="178"/>
        <v/>
      </c>
      <c r="G2230" s="10" t="str">
        <v/>
      </c>
      <c r="H2230" s="11" t="str">
        <v/>
      </c>
      <c r="I2230" s="11" t="str">
        <v/>
      </c>
    </row>
    <row r="2231" spans="2:9">
      <c r="B2231" s="11" t="str">
        <f t="shared" si="176"/>
        <v/>
      </c>
      <c r="C2231" s="11" t="str">
        <f t="shared" si="179"/>
        <v/>
      </c>
      <c r="D2231" s="11" t="str">
        <f t="shared" si="180"/>
        <v/>
      </c>
      <c r="E2231" s="11" t="str">
        <f t="shared" si="177"/>
        <v/>
      </c>
      <c r="F2231" s="11" t="str">
        <f t="shared" si="178"/>
        <v/>
      </c>
      <c r="G2231" s="10" t="str">
        <v/>
      </c>
      <c r="H2231" s="11" t="str">
        <v/>
      </c>
      <c r="I2231" s="11" t="str">
        <v/>
      </c>
    </row>
    <row r="2232" spans="2:9">
      <c r="B2232" s="11" t="str">
        <f t="shared" si="176"/>
        <v/>
      </c>
      <c r="C2232" s="11" t="str">
        <f t="shared" si="179"/>
        <v/>
      </c>
      <c r="D2232" s="11" t="str">
        <f t="shared" si="180"/>
        <v/>
      </c>
      <c r="E2232" s="11" t="str">
        <f t="shared" si="177"/>
        <v/>
      </c>
      <c r="F2232" s="11" t="str">
        <f t="shared" si="178"/>
        <v/>
      </c>
      <c r="G2232" s="10" t="str">
        <v/>
      </c>
      <c r="H2232" s="11" t="str">
        <v/>
      </c>
      <c r="I2232" s="11" t="str">
        <v/>
      </c>
    </row>
    <row r="2233" spans="2:9">
      <c r="B2233" s="11" t="str">
        <f t="shared" si="176"/>
        <v/>
      </c>
      <c r="C2233" s="11" t="str">
        <f t="shared" si="179"/>
        <v/>
      </c>
      <c r="D2233" s="11" t="str">
        <f t="shared" si="180"/>
        <v/>
      </c>
      <c r="E2233" s="11" t="str">
        <f t="shared" si="177"/>
        <v/>
      </c>
      <c r="F2233" s="11" t="str">
        <f t="shared" si="178"/>
        <v/>
      </c>
      <c r="G2233" s="10" t="str">
        <v/>
      </c>
      <c r="H2233" s="11" t="str">
        <v/>
      </c>
      <c r="I2233" s="11" t="str">
        <v/>
      </c>
    </row>
    <row r="2234" spans="2:9">
      <c r="B2234" s="11" t="str">
        <f t="shared" si="176"/>
        <v/>
      </c>
      <c r="C2234" s="11" t="str">
        <f t="shared" si="179"/>
        <v/>
      </c>
      <c r="D2234" s="11" t="str">
        <f t="shared" si="180"/>
        <v/>
      </c>
      <c r="E2234" s="11" t="str">
        <f t="shared" si="177"/>
        <v/>
      </c>
      <c r="F2234" s="11" t="str">
        <f t="shared" si="178"/>
        <v/>
      </c>
      <c r="G2234" s="10" t="str">
        <v/>
      </c>
      <c r="H2234" s="11" t="str">
        <v/>
      </c>
      <c r="I2234" s="11" t="str">
        <v/>
      </c>
    </row>
    <row r="2235" spans="2:9">
      <c r="B2235" s="11" t="str">
        <f t="shared" si="176"/>
        <v/>
      </c>
      <c r="C2235" s="11" t="str">
        <f t="shared" si="179"/>
        <v/>
      </c>
      <c r="D2235" s="11" t="str">
        <f t="shared" si="180"/>
        <v/>
      </c>
      <c r="E2235" s="11" t="str">
        <f t="shared" si="177"/>
        <v/>
      </c>
      <c r="F2235" s="11" t="str">
        <f t="shared" si="178"/>
        <v/>
      </c>
      <c r="G2235" s="10" t="str">
        <v/>
      </c>
      <c r="H2235" s="11" t="str">
        <v/>
      </c>
      <c r="I2235" s="11" t="str">
        <v/>
      </c>
    </row>
    <row r="2236" spans="2:9">
      <c r="B2236" s="11" t="str">
        <f t="shared" si="176"/>
        <v/>
      </c>
      <c r="C2236" s="11" t="str">
        <f t="shared" si="179"/>
        <v/>
      </c>
      <c r="D2236" s="11" t="str">
        <f t="shared" si="180"/>
        <v/>
      </c>
      <c r="E2236" s="11" t="str">
        <f t="shared" si="177"/>
        <v/>
      </c>
      <c r="F2236" s="11" t="str">
        <f t="shared" si="178"/>
        <v/>
      </c>
      <c r="G2236" s="10" t="str">
        <v/>
      </c>
      <c r="H2236" s="11" t="str">
        <v/>
      </c>
      <c r="I2236" s="11" t="str">
        <v/>
      </c>
    </row>
    <row r="2237" spans="2:9">
      <c r="B2237" s="11" t="str">
        <f t="shared" si="176"/>
        <v/>
      </c>
      <c r="C2237" s="11" t="str">
        <f t="shared" si="179"/>
        <v/>
      </c>
      <c r="D2237" s="11" t="str">
        <f t="shared" si="180"/>
        <v/>
      </c>
      <c r="E2237" s="11" t="str">
        <f t="shared" si="177"/>
        <v/>
      </c>
      <c r="F2237" s="11" t="str">
        <f t="shared" si="178"/>
        <v/>
      </c>
      <c r="G2237" s="10" t="str">
        <v/>
      </c>
      <c r="H2237" s="11" t="str">
        <v/>
      </c>
      <c r="I2237" s="11" t="str">
        <v/>
      </c>
    </row>
    <row r="2238" spans="2:9">
      <c r="B2238" s="11" t="str">
        <f t="shared" si="176"/>
        <v/>
      </c>
      <c r="C2238" s="11" t="str">
        <f t="shared" si="179"/>
        <v/>
      </c>
      <c r="D2238" s="11" t="str">
        <f t="shared" si="180"/>
        <v/>
      </c>
      <c r="E2238" s="11" t="str">
        <f t="shared" si="177"/>
        <v/>
      </c>
      <c r="F2238" s="11" t="str">
        <f t="shared" si="178"/>
        <v/>
      </c>
      <c r="G2238" s="10" t="str">
        <v/>
      </c>
      <c r="H2238" s="11" t="str">
        <v/>
      </c>
      <c r="I2238" s="11" t="str">
        <v/>
      </c>
    </row>
    <row r="2239" spans="2:9">
      <c r="B2239" s="11" t="str">
        <f t="shared" si="176"/>
        <v/>
      </c>
      <c r="C2239" s="11" t="str">
        <f t="shared" si="179"/>
        <v/>
      </c>
      <c r="D2239" s="11" t="str">
        <f t="shared" si="180"/>
        <v/>
      </c>
      <c r="E2239" s="11" t="str">
        <f t="shared" si="177"/>
        <v/>
      </c>
      <c r="F2239" s="11" t="str">
        <f t="shared" si="178"/>
        <v/>
      </c>
      <c r="G2239" s="10" t="str">
        <v/>
      </c>
      <c r="H2239" s="11" t="str">
        <v/>
      </c>
      <c r="I2239" s="11" t="str">
        <v/>
      </c>
    </row>
    <row r="2240" spans="2:9">
      <c r="B2240" s="11" t="str">
        <f t="shared" si="176"/>
        <v/>
      </c>
      <c r="C2240" s="11" t="str">
        <f t="shared" si="179"/>
        <v/>
      </c>
      <c r="D2240" s="11" t="str">
        <f t="shared" si="180"/>
        <v/>
      </c>
      <c r="E2240" s="11" t="str">
        <f t="shared" si="177"/>
        <v/>
      </c>
      <c r="F2240" s="11" t="str">
        <f t="shared" si="178"/>
        <v/>
      </c>
      <c r="G2240" s="10" t="str">
        <v/>
      </c>
      <c r="H2240" s="11" t="str">
        <v/>
      </c>
      <c r="I2240" s="11" t="str">
        <v/>
      </c>
    </row>
    <row r="2241" spans="2:9">
      <c r="B2241" s="11" t="str">
        <f t="shared" ref="B2241:B2304" si="181">IFERROR(IF(FIND(" ",A2241)=6,IF(IFERROR(FIND(" PB",A2241),"")&lt;&gt;"","артикул",IF(IFERROR(FIND(" CRN",A2241),"")&lt;&gt;"","артикул","")),""),"")</f>
        <v/>
      </c>
      <c r="C2241" s="11" t="str">
        <f t="shared" si="179"/>
        <v/>
      </c>
      <c r="D2241" s="11" t="str">
        <f t="shared" si="180"/>
        <v/>
      </c>
      <c r="E2241" s="11" t="str">
        <f t="shared" si="177"/>
        <v/>
      </c>
      <c r="F2241" s="11" t="str">
        <f t="shared" si="178"/>
        <v/>
      </c>
      <c r="G2241" s="10" t="str">
        <v/>
      </c>
      <c r="H2241" s="11" t="str">
        <v/>
      </c>
      <c r="I2241" s="11" t="str">
        <v/>
      </c>
    </row>
    <row r="2242" spans="2:9">
      <c r="B2242" s="11" t="str">
        <f t="shared" si="181"/>
        <v/>
      </c>
      <c r="C2242" s="11" t="str">
        <f t="shared" si="179"/>
        <v/>
      </c>
      <c r="D2242" s="11" t="str">
        <f t="shared" si="180"/>
        <v/>
      </c>
      <c r="E2242" s="11" t="str">
        <f t="shared" ref="E2242:E2305" si="182" xml:space="preserve">
IF(B2242="Артикул",
IF(
AND(RIGHT(A2243,1)="%",
RIGHT(A2244,1)="%",
RIGHT(A2245,1)="%",
RIGHT(A2246,1)="%"),MID(A2247,FIND(" ",A2247),50),
IF(
AND(RIGHT(A2243,1)="%",
RIGHT(A2244,1)="%",
RIGHT(A2245,1)="%"),MID(A2246,FIND(" ",A2246),50),
IF(
AND(RIGHT(A2243,1)="%",
RIGHT(A2244,1)="%"),
MID(A2245,FIND(" ",A2245),50),
IF(
RIGHT(A2243,1)="%",
MID(A2244,FIND(" ",A2244),50),"")))),"")</f>
        <v/>
      </c>
      <c r="F2242" s="11" t="str">
        <f t="shared" ref="F2242:F2305" si="183">IFERROR(
IF(
AND(LEFT(A2242,8)="Discount",FIND("%",A2242)&gt;0),
MID(A2242,
FIND(" ",A2242),
FIND("%",A2242)-FIND(" ",A2242))
*-1,""),"")</f>
        <v/>
      </c>
      <c r="G2242" s="10" t="str">
        <v/>
      </c>
      <c r="H2242" s="11" t="str">
        <v/>
      </c>
      <c r="I2242" s="11" t="str">
        <v/>
      </c>
    </row>
    <row r="2243" spans="2:9">
      <c r="B2243" s="11" t="str">
        <f t="shared" si="181"/>
        <v/>
      </c>
      <c r="C2243" s="11" t="str">
        <f t="shared" si="179"/>
        <v/>
      </c>
      <c r="D2243" s="11" t="str">
        <f t="shared" si="180"/>
        <v/>
      </c>
      <c r="E2243" s="11" t="str">
        <f t="shared" si="182"/>
        <v/>
      </c>
      <c r="F2243" s="11" t="str">
        <f t="shared" si="183"/>
        <v/>
      </c>
      <c r="G2243" s="10" t="str">
        <v/>
      </c>
      <c r="H2243" s="11" t="str">
        <v/>
      </c>
      <c r="I2243" s="11" t="str">
        <v/>
      </c>
    </row>
    <row r="2244" spans="2:9">
      <c r="B2244" s="11" t="str">
        <f t="shared" si="181"/>
        <v/>
      </c>
      <c r="C2244" s="11" t="str">
        <f t="shared" si="179"/>
        <v/>
      </c>
      <c r="D2244" s="11" t="str">
        <f t="shared" si="180"/>
        <v/>
      </c>
      <c r="E2244" s="11" t="str">
        <f t="shared" si="182"/>
        <v/>
      </c>
      <c r="F2244" s="11" t="str">
        <f t="shared" si="183"/>
        <v/>
      </c>
      <c r="G2244" s="10" t="str">
        <v/>
      </c>
      <c r="H2244" s="11" t="str">
        <v/>
      </c>
      <c r="I2244" s="11" t="str">
        <v/>
      </c>
    </row>
    <row r="2245" spans="2:9">
      <c r="B2245" s="11" t="str">
        <f t="shared" si="181"/>
        <v/>
      </c>
      <c r="C2245" s="11" t="str">
        <f t="shared" si="179"/>
        <v/>
      </c>
      <c r="D2245" s="11" t="str">
        <f t="shared" si="180"/>
        <v/>
      </c>
      <c r="E2245" s="11" t="str">
        <f t="shared" si="182"/>
        <v/>
      </c>
      <c r="F2245" s="11" t="str">
        <f t="shared" si="183"/>
        <v/>
      </c>
      <c r="G2245" s="10" t="str">
        <v/>
      </c>
      <c r="H2245" s="11" t="str">
        <v/>
      </c>
      <c r="I2245" s="11" t="str">
        <v/>
      </c>
    </row>
    <row r="2246" spans="2:9">
      <c r="B2246" s="11" t="str">
        <f t="shared" si="181"/>
        <v/>
      </c>
      <c r="C2246" s="11" t="str">
        <f t="shared" si="179"/>
        <v/>
      </c>
      <c r="D2246" s="11" t="str">
        <f t="shared" si="180"/>
        <v/>
      </c>
      <c r="E2246" s="11" t="str">
        <f t="shared" si="182"/>
        <v/>
      </c>
      <c r="F2246" s="11" t="str">
        <f t="shared" si="183"/>
        <v/>
      </c>
      <c r="G2246" s="10" t="str">
        <v/>
      </c>
      <c r="H2246" s="11" t="str">
        <v/>
      </c>
      <c r="I2246" s="11" t="str">
        <v/>
      </c>
    </row>
    <row r="2247" spans="2:9">
      <c r="B2247" s="11" t="str">
        <f t="shared" si="181"/>
        <v/>
      </c>
      <c r="C2247" s="11" t="str">
        <f t="shared" si="179"/>
        <v/>
      </c>
      <c r="D2247" s="11" t="str">
        <f t="shared" si="180"/>
        <v/>
      </c>
      <c r="E2247" s="11" t="str">
        <f t="shared" si="182"/>
        <v/>
      </c>
      <c r="F2247" s="11" t="str">
        <f t="shared" si="183"/>
        <v/>
      </c>
      <c r="G2247" s="10" t="str">
        <v/>
      </c>
      <c r="H2247" s="11" t="str">
        <v/>
      </c>
      <c r="I2247" s="11" t="str">
        <v/>
      </c>
    </row>
    <row r="2248" spans="2:9">
      <c r="B2248" s="11" t="str">
        <f t="shared" si="181"/>
        <v/>
      </c>
      <c r="C2248" s="11" t="str">
        <f t="shared" si="179"/>
        <v/>
      </c>
      <c r="D2248" s="11" t="str">
        <f t="shared" si="180"/>
        <v/>
      </c>
      <c r="E2248" s="11" t="str">
        <f t="shared" si="182"/>
        <v/>
      </c>
      <c r="F2248" s="11" t="str">
        <f t="shared" si="183"/>
        <v/>
      </c>
      <c r="G2248" s="10" t="str">
        <v/>
      </c>
      <c r="H2248" s="11" t="str">
        <v/>
      </c>
      <c r="I2248" s="11" t="str">
        <v/>
      </c>
    </row>
    <row r="2249" spans="2:9">
      <c r="B2249" s="11" t="str">
        <f t="shared" si="181"/>
        <v/>
      </c>
      <c r="C2249" s="11" t="str">
        <f t="shared" si="179"/>
        <v/>
      </c>
      <c r="D2249" s="11" t="str">
        <f t="shared" si="180"/>
        <v/>
      </c>
      <c r="E2249" s="11" t="str">
        <f t="shared" si="182"/>
        <v/>
      </c>
      <c r="F2249" s="11" t="str">
        <f t="shared" si="183"/>
        <v/>
      </c>
      <c r="G2249" s="10" t="str">
        <v/>
      </c>
      <c r="H2249" s="11" t="str">
        <v/>
      </c>
      <c r="I2249" s="11" t="str">
        <v/>
      </c>
    </row>
    <row r="2250" spans="2:9">
      <c r="B2250" s="11" t="str">
        <f t="shared" si="181"/>
        <v/>
      </c>
      <c r="C2250" s="11" t="str">
        <f t="shared" si="179"/>
        <v/>
      </c>
      <c r="D2250" s="11" t="str">
        <f t="shared" si="180"/>
        <v/>
      </c>
      <c r="E2250" s="11" t="str">
        <f t="shared" si="182"/>
        <v/>
      </c>
      <c r="F2250" s="11" t="str">
        <f t="shared" si="183"/>
        <v/>
      </c>
      <c r="G2250" s="10" t="str">
        <v/>
      </c>
      <c r="H2250" s="11" t="str">
        <v/>
      </c>
      <c r="I2250" s="11" t="str">
        <v/>
      </c>
    </row>
    <row r="2251" spans="2:9">
      <c r="B2251" s="11" t="str">
        <f t="shared" si="181"/>
        <v/>
      </c>
      <c r="C2251" s="11" t="str">
        <f t="shared" si="179"/>
        <v/>
      </c>
      <c r="D2251" s="11" t="str">
        <f t="shared" si="180"/>
        <v/>
      </c>
      <c r="E2251" s="11" t="str">
        <f t="shared" si="182"/>
        <v/>
      </c>
      <c r="F2251" s="11" t="str">
        <f t="shared" si="183"/>
        <v/>
      </c>
      <c r="G2251" s="10" t="str">
        <v/>
      </c>
      <c r="H2251" s="11" t="str">
        <v/>
      </c>
      <c r="I2251" s="11" t="str">
        <v/>
      </c>
    </row>
    <row r="2252" spans="2:9">
      <c r="B2252" s="11" t="str">
        <f t="shared" si="181"/>
        <v/>
      </c>
      <c r="C2252" s="11" t="str">
        <f t="shared" si="179"/>
        <v/>
      </c>
      <c r="D2252" s="11" t="str">
        <f t="shared" si="180"/>
        <v/>
      </c>
      <c r="E2252" s="11" t="str">
        <f t="shared" si="182"/>
        <v/>
      </c>
      <c r="F2252" s="11" t="str">
        <f t="shared" si="183"/>
        <v/>
      </c>
      <c r="G2252" s="10" t="str">
        <v/>
      </c>
      <c r="H2252" s="11" t="str">
        <v/>
      </c>
      <c r="I2252" s="11" t="str">
        <v/>
      </c>
    </row>
    <row r="2253" spans="2:9">
      <c r="B2253" s="11" t="str">
        <f t="shared" si="181"/>
        <v/>
      </c>
      <c r="C2253" s="11" t="str">
        <f t="shared" ref="C2253:C2316" si="184">IF(B2253="артикул",A2253,"")</f>
        <v/>
      </c>
      <c r="D2253" s="11" t="str">
        <f t="shared" ref="D2253:D2316" si="185">IF(B2253="артикул",A2254,"")</f>
        <v/>
      </c>
      <c r="E2253" s="11" t="str">
        <f t="shared" si="182"/>
        <v/>
      </c>
      <c r="F2253" s="11" t="str">
        <f t="shared" si="183"/>
        <v/>
      </c>
      <c r="G2253" s="10" t="str">
        <v/>
      </c>
      <c r="H2253" s="11" t="str">
        <v/>
      </c>
      <c r="I2253" s="11" t="str">
        <v/>
      </c>
    </row>
    <row r="2254" spans="2:9">
      <c r="B2254" s="11" t="str">
        <f t="shared" si="181"/>
        <v/>
      </c>
      <c r="C2254" s="11" t="str">
        <f t="shared" si="184"/>
        <v/>
      </c>
      <c r="D2254" s="11" t="str">
        <f t="shared" si="185"/>
        <v/>
      </c>
      <c r="E2254" s="11" t="str">
        <f t="shared" si="182"/>
        <v/>
      </c>
      <c r="F2254" s="11" t="str">
        <f t="shared" si="183"/>
        <v/>
      </c>
      <c r="G2254" s="10" t="str">
        <v/>
      </c>
      <c r="H2254" s="11" t="str">
        <v/>
      </c>
      <c r="I2254" s="11" t="str">
        <v/>
      </c>
    </row>
    <row r="2255" spans="2:9">
      <c r="B2255" s="11" t="str">
        <f t="shared" si="181"/>
        <v/>
      </c>
      <c r="C2255" s="11" t="str">
        <f t="shared" si="184"/>
        <v/>
      </c>
      <c r="D2255" s="11" t="str">
        <f t="shared" si="185"/>
        <v/>
      </c>
      <c r="E2255" s="11" t="str">
        <f t="shared" si="182"/>
        <v/>
      </c>
      <c r="F2255" s="11" t="str">
        <f t="shared" si="183"/>
        <v/>
      </c>
      <c r="G2255" s="10" t="str">
        <v/>
      </c>
      <c r="H2255" s="11" t="str">
        <v/>
      </c>
      <c r="I2255" s="11" t="str">
        <v/>
      </c>
    </row>
    <row r="2256" spans="2:9">
      <c r="B2256" s="11" t="str">
        <f t="shared" si="181"/>
        <v/>
      </c>
      <c r="C2256" s="11" t="str">
        <f t="shared" si="184"/>
        <v/>
      </c>
      <c r="D2256" s="11" t="str">
        <f t="shared" si="185"/>
        <v/>
      </c>
      <c r="E2256" s="11" t="str">
        <f t="shared" si="182"/>
        <v/>
      </c>
      <c r="F2256" s="11" t="str">
        <f t="shared" si="183"/>
        <v/>
      </c>
      <c r="G2256" s="10" t="str">
        <v/>
      </c>
      <c r="H2256" s="11" t="str">
        <v/>
      </c>
      <c r="I2256" s="11" t="str">
        <v/>
      </c>
    </row>
    <row r="2257" spans="2:9">
      <c r="B2257" s="11" t="str">
        <f t="shared" si="181"/>
        <v/>
      </c>
      <c r="C2257" s="11" t="str">
        <f t="shared" si="184"/>
        <v/>
      </c>
      <c r="D2257" s="11" t="str">
        <f t="shared" si="185"/>
        <v/>
      </c>
      <c r="E2257" s="11" t="str">
        <f t="shared" si="182"/>
        <v/>
      </c>
      <c r="F2257" s="11" t="str">
        <f t="shared" si="183"/>
        <v/>
      </c>
      <c r="G2257" s="10" t="str">
        <v/>
      </c>
      <c r="H2257" s="11" t="str">
        <v/>
      </c>
      <c r="I2257" s="11" t="str">
        <v/>
      </c>
    </row>
    <row r="2258" spans="2:9">
      <c r="B2258" s="11" t="str">
        <f t="shared" si="181"/>
        <v/>
      </c>
      <c r="C2258" s="11" t="str">
        <f t="shared" si="184"/>
        <v/>
      </c>
      <c r="D2258" s="11" t="str">
        <f t="shared" si="185"/>
        <v/>
      </c>
      <c r="E2258" s="11" t="str">
        <f t="shared" si="182"/>
        <v/>
      </c>
      <c r="F2258" s="11" t="str">
        <f t="shared" si="183"/>
        <v/>
      </c>
      <c r="G2258" s="10" t="str">
        <v/>
      </c>
      <c r="H2258" s="11" t="str">
        <v/>
      </c>
      <c r="I2258" s="11" t="str">
        <v/>
      </c>
    </row>
    <row r="2259" spans="2:9">
      <c r="B2259" s="11" t="str">
        <f t="shared" si="181"/>
        <v/>
      </c>
      <c r="C2259" s="11" t="str">
        <f t="shared" si="184"/>
        <v/>
      </c>
      <c r="D2259" s="11" t="str">
        <f t="shared" si="185"/>
        <v/>
      </c>
      <c r="E2259" s="11" t="str">
        <f t="shared" si="182"/>
        <v/>
      </c>
      <c r="F2259" s="11" t="str">
        <f t="shared" si="183"/>
        <v/>
      </c>
      <c r="G2259" s="10" t="str">
        <v/>
      </c>
      <c r="H2259" s="11" t="str">
        <v/>
      </c>
      <c r="I2259" s="11" t="str">
        <v/>
      </c>
    </row>
    <row r="2260" spans="2:9">
      <c r="B2260" s="11" t="str">
        <f t="shared" si="181"/>
        <v/>
      </c>
      <c r="C2260" s="11" t="str">
        <f t="shared" si="184"/>
        <v/>
      </c>
      <c r="D2260" s="11" t="str">
        <f t="shared" si="185"/>
        <v/>
      </c>
      <c r="E2260" s="11" t="str">
        <f t="shared" si="182"/>
        <v/>
      </c>
      <c r="F2260" s="11" t="str">
        <f t="shared" si="183"/>
        <v/>
      </c>
      <c r="G2260" s="10" t="str">
        <v/>
      </c>
      <c r="H2260" s="11" t="str">
        <v/>
      </c>
      <c r="I2260" s="11" t="str">
        <v/>
      </c>
    </row>
    <row r="2261" spans="2:9">
      <c r="B2261" s="11" t="str">
        <f t="shared" si="181"/>
        <v/>
      </c>
      <c r="C2261" s="11" t="str">
        <f t="shared" si="184"/>
        <v/>
      </c>
      <c r="D2261" s="11" t="str">
        <f t="shared" si="185"/>
        <v/>
      </c>
      <c r="E2261" s="11" t="str">
        <f t="shared" si="182"/>
        <v/>
      </c>
      <c r="F2261" s="11" t="str">
        <f t="shared" si="183"/>
        <v/>
      </c>
      <c r="G2261" s="10" t="str">
        <v/>
      </c>
      <c r="H2261" s="11" t="str">
        <v/>
      </c>
      <c r="I2261" s="11" t="str">
        <v/>
      </c>
    </row>
    <row r="2262" spans="2:9">
      <c r="B2262" s="11" t="str">
        <f t="shared" si="181"/>
        <v/>
      </c>
      <c r="C2262" s="11" t="str">
        <f t="shared" si="184"/>
        <v/>
      </c>
      <c r="D2262" s="11" t="str">
        <f t="shared" si="185"/>
        <v/>
      </c>
      <c r="E2262" s="11" t="str">
        <f t="shared" si="182"/>
        <v/>
      </c>
      <c r="F2262" s="11" t="str">
        <f t="shared" si="183"/>
        <v/>
      </c>
      <c r="G2262" s="10" t="str">
        <v/>
      </c>
      <c r="H2262" s="11" t="str">
        <v/>
      </c>
      <c r="I2262" s="11" t="str">
        <v/>
      </c>
    </row>
    <row r="2263" spans="2:9">
      <c r="B2263" s="11" t="str">
        <f t="shared" si="181"/>
        <v/>
      </c>
      <c r="C2263" s="11" t="str">
        <f t="shared" si="184"/>
        <v/>
      </c>
      <c r="D2263" s="11" t="str">
        <f t="shared" si="185"/>
        <v/>
      </c>
      <c r="E2263" s="11" t="str">
        <f t="shared" si="182"/>
        <v/>
      </c>
      <c r="F2263" s="11" t="str">
        <f t="shared" si="183"/>
        <v/>
      </c>
      <c r="G2263" s="10" t="str">
        <v/>
      </c>
      <c r="H2263" s="11" t="str">
        <v/>
      </c>
      <c r="I2263" s="11" t="str">
        <v/>
      </c>
    </row>
    <row r="2264" spans="2:9">
      <c r="B2264" s="11" t="str">
        <f t="shared" si="181"/>
        <v/>
      </c>
      <c r="C2264" s="11" t="str">
        <f t="shared" si="184"/>
        <v/>
      </c>
      <c r="D2264" s="11" t="str">
        <f t="shared" si="185"/>
        <v/>
      </c>
      <c r="E2264" s="11" t="str">
        <f t="shared" si="182"/>
        <v/>
      </c>
      <c r="F2264" s="11" t="str">
        <f t="shared" si="183"/>
        <v/>
      </c>
      <c r="G2264" s="10" t="str">
        <v/>
      </c>
      <c r="H2264" s="11" t="str">
        <v/>
      </c>
      <c r="I2264" s="11" t="str">
        <v/>
      </c>
    </row>
    <row r="2265" spans="2:9">
      <c r="B2265" s="11" t="str">
        <f t="shared" si="181"/>
        <v/>
      </c>
      <c r="C2265" s="11" t="str">
        <f t="shared" si="184"/>
        <v/>
      </c>
      <c r="D2265" s="11" t="str">
        <f t="shared" si="185"/>
        <v/>
      </c>
      <c r="E2265" s="11" t="str">
        <f t="shared" si="182"/>
        <v/>
      </c>
      <c r="F2265" s="11" t="str">
        <f t="shared" si="183"/>
        <v/>
      </c>
      <c r="G2265" s="10" t="str">
        <v/>
      </c>
      <c r="H2265" s="11" t="str">
        <v/>
      </c>
      <c r="I2265" s="11" t="str">
        <v/>
      </c>
    </row>
    <row r="2266" spans="2:9">
      <c r="B2266" s="11" t="str">
        <f t="shared" si="181"/>
        <v/>
      </c>
      <c r="C2266" s="11" t="str">
        <f t="shared" si="184"/>
        <v/>
      </c>
      <c r="D2266" s="11" t="str">
        <f t="shared" si="185"/>
        <v/>
      </c>
      <c r="E2266" s="11" t="str">
        <f t="shared" si="182"/>
        <v/>
      </c>
      <c r="F2266" s="11" t="str">
        <f t="shared" si="183"/>
        <v/>
      </c>
      <c r="G2266" s="10" t="str">
        <v/>
      </c>
      <c r="H2266" s="11" t="str">
        <v/>
      </c>
      <c r="I2266" s="11" t="str">
        <v/>
      </c>
    </row>
    <row r="2267" spans="2:9">
      <c r="B2267" s="11" t="str">
        <f t="shared" si="181"/>
        <v/>
      </c>
      <c r="C2267" s="11" t="str">
        <f t="shared" si="184"/>
        <v/>
      </c>
      <c r="D2267" s="11" t="str">
        <f t="shared" si="185"/>
        <v/>
      </c>
      <c r="E2267" s="11" t="str">
        <f t="shared" si="182"/>
        <v/>
      </c>
      <c r="F2267" s="11" t="str">
        <f t="shared" si="183"/>
        <v/>
      </c>
      <c r="G2267" s="10" t="str">
        <v/>
      </c>
      <c r="H2267" s="11" t="str">
        <v/>
      </c>
      <c r="I2267" s="11" t="str">
        <v/>
      </c>
    </row>
    <row r="2268" spans="2:9">
      <c r="B2268" s="11" t="str">
        <f t="shared" si="181"/>
        <v/>
      </c>
      <c r="C2268" s="11" t="str">
        <f t="shared" si="184"/>
        <v/>
      </c>
      <c r="D2268" s="11" t="str">
        <f t="shared" si="185"/>
        <v/>
      </c>
      <c r="E2268" s="11" t="str">
        <f t="shared" si="182"/>
        <v/>
      </c>
      <c r="F2268" s="11" t="str">
        <f t="shared" si="183"/>
        <v/>
      </c>
      <c r="G2268" s="10" t="str">
        <v/>
      </c>
      <c r="H2268" s="11" t="str">
        <v/>
      </c>
      <c r="I2268" s="11" t="str">
        <v/>
      </c>
    </row>
    <row r="2269" spans="2:9">
      <c r="B2269" s="11" t="str">
        <f t="shared" si="181"/>
        <v/>
      </c>
      <c r="C2269" s="11" t="str">
        <f t="shared" si="184"/>
        <v/>
      </c>
      <c r="D2269" s="11" t="str">
        <f t="shared" si="185"/>
        <v/>
      </c>
      <c r="E2269" s="11" t="str">
        <f t="shared" si="182"/>
        <v/>
      </c>
      <c r="F2269" s="11" t="str">
        <f t="shared" si="183"/>
        <v/>
      </c>
      <c r="G2269" s="10" t="str">
        <v/>
      </c>
      <c r="H2269" s="11" t="str">
        <v/>
      </c>
      <c r="I2269" s="11" t="str">
        <v/>
      </c>
    </row>
    <row r="2270" spans="2:9">
      <c r="B2270" s="11" t="str">
        <f t="shared" si="181"/>
        <v/>
      </c>
      <c r="C2270" s="11" t="str">
        <f t="shared" si="184"/>
        <v/>
      </c>
      <c r="D2270" s="11" t="str">
        <f t="shared" si="185"/>
        <v/>
      </c>
      <c r="E2270" s="11" t="str">
        <f t="shared" si="182"/>
        <v/>
      </c>
      <c r="F2270" s="11" t="str">
        <f t="shared" si="183"/>
        <v/>
      </c>
      <c r="G2270" s="10" t="str">
        <v/>
      </c>
      <c r="H2270" s="11" t="str">
        <v/>
      </c>
      <c r="I2270" s="11" t="str">
        <v/>
      </c>
    </row>
    <row r="2271" spans="2:9">
      <c r="B2271" s="11" t="str">
        <f t="shared" si="181"/>
        <v/>
      </c>
      <c r="C2271" s="11" t="str">
        <f t="shared" si="184"/>
        <v/>
      </c>
      <c r="D2271" s="11" t="str">
        <f t="shared" si="185"/>
        <v/>
      </c>
      <c r="E2271" s="11" t="str">
        <f t="shared" si="182"/>
        <v/>
      </c>
      <c r="F2271" s="11" t="str">
        <f t="shared" si="183"/>
        <v/>
      </c>
      <c r="G2271" s="10" t="str">
        <v/>
      </c>
      <c r="H2271" s="11" t="str">
        <v/>
      </c>
      <c r="I2271" s="11" t="str">
        <v/>
      </c>
    </row>
    <row r="2272" spans="2:9">
      <c r="B2272" s="11" t="str">
        <f t="shared" si="181"/>
        <v/>
      </c>
      <c r="C2272" s="11" t="str">
        <f t="shared" si="184"/>
        <v/>
      </c>
      <c r="D2272" s="11" t="str">
        <f t="shared" si="185"/>
        <v/>
      </c>
      <c r="E2272" s="11" t="str">
        <f t="shared" si="182"/>
        <v/>
      </c>
      <c r="F2272" s="11" t="str">
        <f t="shared" si="183"/>
        <v/>
      </c>
      <c r="G2272" s="10" t="str">
        <v/>
      </c>
      <c r="H2272" s="11" t="str">
        <v/>
      </c>
      <c r="I2272" s="11" t="str">
        <v/>
      </c>
    </row>
    <row r="2273" spans="2:9">
      <c r="B2273" s="11" t="str">
        <f t="shared" si="181"/>
        <v/>
      </c>
      <c r="C2273" s="11" t="str">
        <f t="shared" si="184"/>
        <v/>
      </c>
      <c r="D2273" s="11" t="str">
        <f t="shared" si="185"/>
        <v/>
      </c>
      <c r="E2273" s="11" t="str">
        <f t="shared" si="182"/>
        <v/>
      </c>
      <c r="F2273" s="11" t="str">
        <f t="shared" si="183"/>
        <v/>
      </c>
      <c r="G2273" s="10" t="str">
        <v/>
      </c>
      <c r="H2273" s="11" t="str">
        <v/>
      </c>
      <c r="I2273" s="11" t="str">
        <v/>
      </c>
    </row>
    <row r="2274" spans="2:9">
      <c r="B2274" s="11" t="str">
        <f t="shared" si="181"/>
        <v/>
      </c>
      <c r="C2274" s="11" t="str">
        <f t="shared" si="184"/>
        <v/>
      </c>
      <c r="D2274" s="11" t="str">
        <f t="shared" si="185"/>
        <v/>
      </c>
      <c r="E2274" s="11" t="str">
        <f t="shared" si="182"/>
        <v/>
      </c>
      <c r="F2274" s="11" t="str">
        <f t="shared" si="183"/>
        <v/>
      </c>
      <c r="G2274" s="10" t="str">
        <v/>
      </c>
      <c r="H2274" s="11" t="str">
        <v/>
      </c>
      <c r="I2274" s="11" t="str">
        <v/>
      </c>
    </row>
    <row r="2275" spans="2:9">
      <c r="B2275" s="11" t="str">
        <f t="shared" si="181"/>
        <v/>
      </c>
      <c r="C2275" s="11" t="str">
        <f t="shared" si="184"/>
        <v/>
      </c>
      <c r="D2275" s="11" t="str">
        <f t="shared" si="185"/>
        <v/>
      </c>
      <c r="E2275" s="11" t="str">
        <f t="shared" si="182"/>
        <v/>
      </c>
      <c r="F2275" s="11" t="str">
        <f t="shared" si="183"/>
        <v/>
      </c>
      <c r="G2275" s="10" t="str">
        <v/>
      </c>
      <c r="H2275" s="11" t="str">
        <v/>
      </c>
      <c r="I2275" s="11" t="str">
        <v/>
      </c>
    </row>
    <row r="2276" spans="2:9">
      <c r="B2276" s="11" t="str">
        <f t="shared" si="181"/>
        <v/>
      </c>
      <c r="C2276" s="11" t="str">
        <f t="shared" si="184"/>
        <v/>
      </c>
      <c r="D2276" s="11" t="str">
        <f t="shared" si="185"/>
        <v/>
      </c>
      <c r="E2276" s="11" t="str">
        <f t="shared" si="182"/>
        <v/>
      </c>
      <c r="F2276" s="11" t="str">
        <f t="shared" si="183"/>
        <v/>
      </c>
      <c r="G2276" s="10" t="str">
        <v/>
      </c>
      <c r="H2276" s="11" t="str">
        <v/>
      </c>
      <c r="I2276" s="11" t="str">
        <v/>
      </c>
    </row>
    <row r="2277" spans="2:9">
      <c r="B2277" s="11" t="str">
        <f t="shared" si="181"/>
        <v/>
      </c>
      <c r="C2277" s="11" t="str">
        <f t="shared" si="184"/>
        <v/>
      </c>
      <c r="D2277" s="11" t="str">
        <f t="shared" si="185"/>
        <v/>
      </c>
      <c r="E2277" s="11" t="str">
        <f t="shared" si="182"/>
        <v/>
      </c>
      <c r="F2277" s="11" t="str">
        <f t="shared" si="183"/>
        <v/>
      </c>
      <c r="G2277" s="10" t="str">
        <v/>
      </c>
      <c r="H2277" s="11" t="str">
        <v/>
      </c>
      <c r="I2277" s="11" t="str">
        <v/>
      </c>
    </row>
    <row r="2278" spans="2:9">
      <c r="B2278" s="11" t="str">
        <f t="shared" si="181"/>
        <v/>
      </c>
      <c r="C2278" s="11" t="str">
        <f t="shared" si="184"/>
        <v/>
      </c>
      <c r="D2278" s="11" t="str">
        <f t="shared" si="185"/>
        <v/>
      </c>
      <c r="E2278" s="11" t="str">
        <f t="shared" si="182"/>
        <v/>
      </c>
      <c r="F2278" s="11" t="str">
        <f t="shared" si="183"/>
        <v/>
      </c>
      <c r="G2278" s="10" t="str">
        <v/>
      </c>
      <c r="H2278" s="11" t="str">
        <v/>
      </c>
      <c r="I2278" s="11" t="str">
        <v/>
      </c>
    </row>
    <row r="2279" spans="2:9">
      <c r="B2279" s="11" t="str">
        <f t="shared" si="181"/>
        <v/>
      </c>
      <c r="C2279" s="11" t="str">
        <f t="shared" si="184"/>
        <v/>
      </c>
      <c r="D2279" s="11" t="str">
        <f t="shared" si="185"/>
        <v/>
      </c>
      <c r="E2279" s="11" t="str">
        <f t="shared" si="182"/>
        <v/>
      </c>
      <c r="F2279" s="11" t="str">
        <f t="shared" si="183"/>
        <v/>
      </c>
      <c r="G2279" s="10" t="str">
        <v/>
      </c>
      <c r="H2279" s="11" t="str">
        <v/>
      </c>
      <c r="I2279" s="11" t="str">
        <v/>
      </c>
    </row>
    <row r="2280" spans="2:9">
      <c r="B2280" s="11" t="str">
        <f t="shared" si="181"/>
        <v/>
      </c>
      <c r="C2280" s="11" t="str">
        <f t="shared" si="184"/>
        <v/>
      </c>
      <c r="D2280" s="11" t="str">
        <f t="shared" si="185"/>
        <v/>
      </c>
      <c r="E2280" s="11" t="str">
        <f t="shared" si="182"/>
        <v/>
      </c>
      <c r="F2280" s="11" t="str">
        <f t="shared" si="183"/>
        <v/>
      </c>
      <c r="G2280" s="10" t="str">
        <v/>
      </c>
      <c r="H2280" s="11" t="str">
        <v/>
      </c>
      <c r="I2280" s="11" t="str">
        <v/>
      </c>
    </row>
    <row r="2281" spans="2:9">
      <c r="B2281" s="11" t="str">
        <f t="shared" si="181"/>
        <v/>
      </c>
      <c r="C2281" s="11" t="str">
        <f t="shared" si="184"/>
        <v/>
      </c>
      <c r="D2281" s="11" t="str">
        <f t="shared" si="185"/>
        <v/>
      </c>
      <c r="E2281" s="11" t="str">
        <f t="shared" si="182"/>
        <v/>
      </c>
      <c r="F2281" s="11" t="str">
        <f t="shared" si="183"/>
        <v/>
      </c>
      <c r="G2281" s="10" t="str">
        <v/>
      </c>
      <c r="H2281" s="11" t="str">
        <v/>
      </c>
      <c r="I2281" s="11" t="str">
        <v/>
      </c>
    </row>
    <row r="2282" spans="2:9">
      <c r="B2282" s="11" t="str">
        <f t="shared" si="181"/>
        <v/>
      </c>
      <c r="C2282" s="11" t="str">
        <f t="shared" si="184"/>
        <v/>
      </c>
      <c r="D2282" s="11" t="str">
        <f t="shared" si="185"/>
        <v/>
      </c>
      <c r="E2282" s="11" t="str">
        <f t="shared" si="182"/>
        <v/>
      </c>
      <c r="F2282" s="11" t="str">
        <f t="shared" si="183"/>
        <v/>
      </c>
      <c r="G2282" s="10" t="str">
        <v/>
      </c>
      <c r="H2282" s="11" t="str">
        <v/>
      </c>
      <c r="I2282" s="11" t="str">
        <v/>
      </c>
    </row>
    <row r="2283" spans="2:9">
      <c r="B2283" s="11" t="str">
        <f t="shared" si="181"/>
        <v/>
      </c>
      <c r="C2283" s="11" t="str">
        <f t="shared" si="184"/>
        <v/>
      </c>
      <c r="D2283" s="11" t="str">
        <f t="shared" si="185"/>
        <v/>
      </c>
      <c r="E2283" s="11" t="str">
        <f t="shared" si="182"/>
        <v/>
      </c>
      <c r="F2283" s="11" t="str">
        <f t="shared" si="183"/>
        <v/>
      </c>
      <c r="G2283" s="10" t="str">
        <v/>
      </c>
      <c r="H2283" s="11" t="str">
        <v/>
      </c>
      <c r="I2283" s="11" t="str">
        <v/>
      </c>
    </row>
    <row r="2284" spans="2:9">
      <c r="B2284" s="11" t="str">
        <f t="shared" si="181"/>
        <v/>
      </c>
      <c r="C2284" s="11" t="str">
        <f t="shared" si="184"/>
        <v/>
      </c>
      <c r="D2284" s="11" t="str">
        <f t="shared" si="185"/>
        <v/>
      </c>
      <c r="E2284" s="11" t="str">
        <f t="shared" si="182"/>
        <v/>
      </c>
      <c r="F2284" s="11" t="str">
        <f t="shared" si="183"/>
        <v/>
      </c>
      <c r="G2284" s="10" t="str">
        <v/>
      </c>
      <c r="H2284" s="11" t="str">
        <v/>
      </c>
      <c r="I2284" s="11" t="str">
        <v/>
      </c>
    </row>
    <row r="2285" spans="2:9">
      <c r="B2285" s="11" t="str">
        <f t="shared" si="181"/>
        <v/>
      </c>
      <c r="C2285" s="11" t="str">
        <f t="shared" si="184"/>
        <v/>
      </c>
      <c r="D2285" s="11" t="str">
        <f t="shared" si="185"/>
        <v/>
      </c>
      <c r="E2285" s="11" t="str">
        <f t="shared" si="182"/>
        <v/>
      </c>
      <c r="F2285" s="11" t="str">
        <f t="shared" si="183"/>
        <v/>
      </c>
      <c r="G2285" s="10" t="str">
        <v/>
      </c>
      <c r="H2285" s="11" t="str">
        <v/>
      </c>
      <c r="I2285" s="11" t="str">
        <v/>
      </c>
    </row>
    <row r="2286" spans="2:9">
      <c r="B2286" s="11" t="str">
        <f t="shared" si="181"/>
        <v/>
      </c>
      <c r="C2286" s="11" t="str">
        <f t="shared" si="184"/>
        <v/>
      </c>
      <c r="D2286" s="11" t="str">
        <f t="shared" si="185"/>
        <v/>
      </c>
      <c r="E2286" s="11" t="str">
        <f t="shared" si="182"/>
        <v/>
      </c>
      <c r="F2286" s="11" t="str">
        <f t="shared" si="183"/>
        <v/>
      </c>
      <c r="G2286" s="10" t="str">
        <v/>
      </c>
      <c r="H2286" s="11" t="str">
        <v/>
      </c>
      <c r="I2286" s="11" t="str">
        <v/>
      </c>
    </row>
    <row r="2287" spans="2:9">
      <c r="B2287" s="11" t="str">
        <f t="shared" si="181"/>
        <v/>
      </c>
      <c r="C2287" s="11" t="str">
        <f t="shared" si="184"/>
        <v/>
      </c>
      <c r="D2287" s="11" t="str">
        <f t="shared" si="185"/>
        <v/>
      </c>
      <c r="E2287" s="11" t="str">
        <f t="shared" si="182"/>
        <v/>
      </c>
      <c r="F2287" s="11" t="str">
        <f t="shared" si="183"/>
        <v/>
      </c>
      <c r="G2287" s="10" t="str">
        <v/>
      </c>
      <c r="H2287" s="11" t="str">
        <v/>
      </c>
      <c r="I2287" s="11" t="str">
        <v/>
      </c>
    </row>
    <row r="2288" spans="2:9">
      <c r="B2288" s="11" t="str">
        <f t="shared" si="181"/>
        <v/>
      </c>
      <c r="C2288" s="11" t="str">
        <f t="shared" si="184"/>
        <v/>
      </c>
      <c r="D2288" s="11" t="str">
        <f t="shared" si="185"/>
        <v/>
      </c>
      <c r="E2288" s="11" t="str">
        <f t="shared" si="182"/>
        <v/>
      </c>
      <c r="F2288" s="11" t="str">
        <f t="shared" si="183"/>
        <v/>
      </c>
      <c r="G2288" s="10" t="str">
        <v/>
      </c>
      <c r="H2288" s="11" t="str">
        <v/>
      </c>
      <c r="I2288" s="11" t="str">
        <v/>
      </c>
    </row>
    <row r="2289" spans="2:9">
      <c r="B2289" s="11" t="str">
        <f t="shared" si="181"/>
        <v/>
      </c>
      <c r="C2289" s="11" t="str">
        <f t="shared" si="184"/>
        <v/>
      </c>
      <c r="D2289" s="11" t="str">
        <f t="shared" si="185"/>
        <v/>
      </c>
      <c r="E2289" s="11" t="str">
        <f t="shared" si="182"/>
        <v/>
      </c>
      <c r="F2289" s="11" t="str">
        <f t="shared" si="183"/>
        <v/>
      </c>
      <c r="G2289" s="10" t="str">
        <v/>
      </c>
      <c r="H2289" s="11" t="str">
        <v/>
      </c>
      <c r="I2289" s="11" t="str">
        <v/>
      </c>
    </row>
    <row r="2290" spans="2:9">
      <c r="B2290" s="11" t="str">
        <f t="shared" si="181"/>
        <v/>
      </c>
      <c r="C2290" s="11" t="str">
        <f t="shared" si="184"/>
        <v/>
      </c>
      <c r="D2290" s="11" t="str">
        <f t="shared" si="185"/>
        <v/>
      </c>
      <c r="E2290" s="11" t="str">
        <f t="shared" si="182"/>
        <v/>
      </c>
      <c r="F2290" s="11" t="str">
        <f t="shared" si="183"/>
        <v/>
      </c>
      <c r="G2290" s="10" t="str">
        <v/>
      </c>
      <c r="H2290" s="11" t="str">
        <v/>
      </c>
      <c r="I2290" s="11" t="str">
        <v/>
      </c>
    </row>
    <row r="2291" spans="2:9">
      <c r="B2291" s="11" t="str">
        <f t="shared" si="181"/>
        <v/>
      </c>
      <c r="C2291" s="11" t="str">
        <f t="shared" si="184"/>
        <v/>
      </c>
      <c r="D2291" s="11" t="str">
        <f t="shared" si="185"/>
        <v/>
      </c>
      <c r="E2291" s="11" t="str">
        <f t="shared" si="182"/>
        <v/>
      </c>
      <c r="F2291" s="11" t="str">
        <f t="shared" si="183"/>
        <v/>
      </c>
      <c r="G2291" s="10" t="str">
        <v/>
      </c>
      <c r="H2291" s="11" t="str">
        <v/>
      </c>
      <c r="I2291" s="11" t="str">
        <v/>
      </c>
    </row>
    <row r="2292" spans="2:9">
      <c r="B2292" s="11" t="str">
        <f t="shared" si="181"/>
        <v/>
      </c>
      <c r="C2292" s="11" t="str">
        <f t="shared" si="184"/>
        <v/>
      </c>
      <c r="D2292" s="11" t="str">
        <f t="shared" si="185"/>
        <v/>
      </c>
      <c r="E2292" s="11" t="str">
        <f t="shared" si="182"/>
        <v/>
      </c>
      <c r="F2292" s="11" t="str">
        <f t="shared" si="183"/>
        <v/>
      </c>
      <c r="G2292" s="10" t="str">
        <v/>
      </c>
      <c r="H2292" s="11" t="str">
        <v/>
      </c>
      <c r="I2292" s="11" t="str">
        <v/>
      </c>
    </row>
    <row r="2293" spans="2:9">
      <c r="B2293" s="11" t="str">
        <f t="shared" si="181"/>
        <v/>
      </c>
      <c r="C2293" s="11" t="str">
        <f t="shared" si="184"/>
        <v/>
      </c>
      <c r="D2293" s="11" t="str">
        <f t="shared" si="185"/>
        <v/>
      </c>
      <c r="E2293" s="11" t="str">
        <f t="shared" si="182"/>
        <v/>
      </c>
      <c r="F2293" s="11" t="str">
        <f t="shared" si="183"/>
        <v/>
      </c>
      <c r="G2293" s="10" t="str">
        <v/>
      </c>
      <c r="H2293" s="11" t="str">
        <v/>
      </c>
      <c r="I2293" s="11" t="str">
        <v/>
      </c>
    </row>
    <row r="2294" spans="2:9">
      <c r="B2294" s="11" t="str">
        <f t="shared" si="181"/>
        <v/>
      </c>
      <c r="C2294" s="11" t="str">
        <f t="shared" si="184"/>
        <v/>
      </c>
      <c r="D2294" s="11" t="str">
        <f t="shared" si="185"/>
        <v/>
      </c>
      <c r="E2294" s="11" t="str">
        <f t="shared" si="182"/>
        <v/>
      </c>
      <c r="F2294" s="11" t="str">
        <f t="shared" si="183"/>
        <v/>
      </c>
      <c r="G2294" s="10" t="str">
        <v/>
      </c>
      <c r="H2294" s="11" t="str">
        <v/>
      </c>
      <c r="I2294" s="11" t="str">
        <v/>
      </c>
    </row>
    <row r="2295" spans="2:9">
      <c r="B2295" s="11" t="str">
        <f t="shared" si="181"/>
        <v/>
      </c>
      <c r="C2295" s="11" t="str">
        <f t="shared" si="184"/>
        <v/>
      </c>
      <c r="D2295" s="11" t="str">
        <f t="shared" si="185"/>
        <v/>
      </c>
      <c r="E2295" s="11" t="str">
        <f t="shared" si="182"/>
        <v/>
      </c>
      <c r="F2295" s="11" t="str">
        <f t="shared" si="183"/>
        <v/>
      </c>
      <c r="G2295" s="10" t="str">
        <v/>
      </c>
      <c r="H2295" s="11" t="str">
        <v/>
      </c>
      <c r="I2295" s="11" t="str">
        <v/>
      </c>
    </row>
    <row r="2296" spans="2:9">
      <c r="B2296" s="11" t="str">
        <f t="shared" si="181"/>
        <v/>
      </c>
      <c r="C2296" s="11" t="str">
        <f t="shared" si="184"/>
        <v/>
      </c>
      <c r="D2296" s="11" t="str">
        <f t="shared" si="185"/>
        <v/>
      </c>
      <c r="E2296" s="11" t="str">
        <f t="shared" si="182"/>
        <v/>
      </c>
      <c r="F2296" s="11" t="str">
        <f t="shared" si="183"/>
        <v/>
      </c>
      <c r="G2296" s="10" t="str">
        <v/>
      </c>
      <c r="H2296" s="11" t="str">
        <v/>
      </c>
      <c r="I2296" s="11" t="str">
        <v/>
      </c>
    </row>
    <row r="2297" spans="2:9">
      <c r="B2297" s="11" t="str">
        <f t="shared" si="181"/>
        <v/>
      </c>
      <c r="C2297" s="11" t="str">
        <f t="shared" si="184"/>
        <v/>
      </c>
      <c r="D2297" s="11" t="str">
        <f t="shared" si="185"/>
        <v/>
      </c>
      <c r="E2297" s="11" t="str">
        <f t="shared" si="182"/>
        <v/>
      </c>
      <c r="F2297" s="11" t="str">
        <f t="shared" si="183"/>
        <v/>
      </c>
      <c r="G2297" s="10" t="str">
        <v/>
      </c>
      <c r="H2297" s="11" t="str">
        <v/>
      </c>
      <c r="I2297" s="11" t="str">
        <v/>
      </c>
    </row>
    <row r="2298" spans="2:9">
      <c r="B2298" s="11" t="str">
        <f t="shared" si="181"/>
        <v/>
      </c>
      <c r="C2298" s="11" t="str">
        <f t="shared" si="184"/>
        <v/>
      </c>
      <c r="D2298" s="11" t="str">
        <f t="shared" si="185"/>
        <v/>
      </c>
      <c r="E2298" s="11" t="str">
        <f t="shared" si="182"/>
        <v/>
      </c>
      <c r="F2298" s="11" t="str">
        <f t="shared" si="183"/>
        <v/>
      </c>
      <c r="G2298" s="10" t="str">
        <v/>
      </c>
      <c r="H2298" s="11" t="str">
        <v/>
      </c>
      <c r="I2298" s="11" t="str">
        <v/>
      </c>
    </row>
    <row r="2299" spans="2:9">
      <c r="B2299" s="11" t="str">
        <f t="shared" si="181"/>
        <v/>
      </c>
      <c r="C2299" s="11" t="str">
        <f t="shared" si="184"/>
        <v/>
      </c>
      <c r="D2299" s="11" t="str">
        <f t="shared" si="185"/>
        <v/>
      </c>
      <c r="E2299" s="11" t="str">
        <f t="shared" si="182"/>
        <v/>
      </c>
      <c r="F2299" s="11" t="str">
        <f t="shared" si="183"/>
        <v/>
      </c>
      <c r="G2299" s="10" t="str">
        <v/>
      </c>
      <c r="H2299" s="11" t="str">
        <v/>
      </c>
      <c r="I2299" s="11" t="str">
        <v/>
      </c>
    </row>
    <row r="2300" spans="2:9">
      <c r="B2300" s="11" t="str">
        <f t="shared" si="181"/>
        <v/>
      </c>
      <c r="C2300" s="11" t="str">
        <f t="shared" si="184"/>
        <v/>
      </c>
      <c r="D2300" s="11" t="str">
        <f t="shared" si="185"/>
        <v/>
      </c>
      <c r="E2300" s="11" t="str">
        <f t="shared" si="182"/>
        <v/>
      </c>
      <c r="F2300" s="11" t="str">
        <f t="shared" si="183"/>
        <v/>
      </c>
      <c r="G2300" s="10" t="str">
        <v/>
      </c>
      <c r="H2300" s="11" t="str">
        <v/>
      </c>
      <c r="I2300" s="11" t="str">
        <v/>
      </c>
    </row>
    <row r="2301" spans="2:9">
      <c r="B2301" s="11" t="str">
        <f t="shared" si="181"/>
        <v/>
      </c>
      <c r="C2301" s="11" t="str">
        <f t="shared" si="184"/>
        <v/>
      </c>
      <c r="D2301" s="11" t="str">
        <f t="shared" si="185"/>
        <v/>
      </c>
      <c r="E2301" s="11" t="str">
        <f t="shared" si="182"/>
        <v/>
      </c>
      <c r="F2301" s="11" t="str">
        <f t="shared" si="183"/>
        <v/>
      </c>
      <c r="G2301" s="10" t="str">
        <v/>
      </c>
      <c r="H2301" s="11" t="str">
        <v/>
      </c>
      <c r="I2301" s="11" t="str">
        <v/>
      </c>
    </row>
    <row r="2302" spans="2:9">
      <c r="B2302" s="11" t="str">
        <f t="shared" si="181"/>
        <v/>
      </c>
      <c r="C2302" s="11" t="str">
        <f t="shared" si="184"/>
        <v/>
      </c>
      <c r="D2302" s="11" t="str">
        <f t="shared" si="185"/>
        <v/>
      </c>
      <c r="E2302" s="11" t="str">
        <f t="shared" si="182"/>
        <v/>
      </c>
      <c r="F2302" s="11" t="str">
        <f t="shared" si="183"/>
        <v/>
      </c>
      <c r="G2302" s="10" t="str">
        <v/>
      </c>
      <c r="H2302" s="11" t="str">
        <v/>
      </c>
      <c r="I2302" s="11" t="str">
        <v/>
      </c>
    </row>
    <row r="2303" spans="2:9">
      <c r="B2303" s="11" t="str">
        <f t="shared" si="181"/>
        <v/>
      </c>
      <c r="C2303" s="11" t="str">
        <f t="shared" si="184"/>
        <v/>
      </c>
      <c r="D2303" s="11" t="str">
        <f t="shared" si="185"/>
        <v/>
      </c>
      <c r="E2303" s="11" t="str">
        <f t="shared" si="182"/>
        <v/>
      </c>
      <c r="F2303" s="11" t="str">
        <f t="shared" si="183"/>
        <v/>
      </c>
      <c r="G2303" s="10" t="str">
        <v/>
      </c>
      <c r="H2303" s="11" t="str">
        <v/>
      </c>
      <c r="I2303" s="11" t="str">
        <v/>
      </c>
    </row>
    <row r="2304" spans="2:9">
      <c r="B2304" s="11" t="str">
        <f t="shared" si="181"/>
        <v/>
      </c>
      <c r="C2304" s="11" t="str">
        <f t="shared" si="184"/>
        <v/>
      </c>
      <c r="D2304" s="11" t="str">
        <f t="shared" si="185"/>
        <v/>
      </c>
      <c r="E2304" s="11" t="str">
        <f t="shared" si="182"/>
        <v/>
      </c>
      <c r="F2304" s="11" t="str">
        <f t="shared" si="183"/>
        <v/>
      </c>
      <c r="G2304" s="10" t="str">
        <v/>
      </c>
      <c r="H2304" s="11" t="str">
        <v/>
      </c>
      <c r="I2304" s="11" t="str">
        <v/>
      </c>
    </row>
    <row r="2305" spans="2:9">
      <c r="B2305" s="11" t="str">
        <f t="shared" ref="B2305:B2368" si="186">IFERROR(IF(FIND(" ",A2305)=6,IF(IFERROR(FIND(" PB",A2305),"")&lt;&gt;"","артикул",IF(IFERROR(FIND(" CRN",A2305),"")&lt;&gt;"","артикул","")),""),"")</f>
        <v/>
      </c>
      <c r="C2305" s="11" t="str">
        <f t="shared" si="184"/>
        <v/>
      </c>
      <c r="D2305" s="11" t="str">
        <f t="shared" si="185"/>
        <v/>
      </c>
      <c r="E2305" s="11" t="str">
        <f t="shared" si="182"/>
        <v/>
      </c>
      <c r="F2305" s="11" t="str">
        <f t="shared" si="183"/>
        <v/>
      </c>
      <c r="G2305" s="10" t="str">
        <v/>
      </c>
      <c r="H2305" s="11" t="str">
        <v/>
      </c>
      <c r="I2305" s="11" t="str">
        <v/>
      </c>
    </row>
    <row r="2306" spans="2:9">
      <c r="B2306" s="11" t="str">
        <f t="shared" si="186"/>
        <v/>
      </c>
      <c r="C2306" s="11" t="str">
        <f t="shared" si="184"/>
        <v/>
      </c>
      <c r="D2306" s="11" t="str">
        <f t="shared" si="185"/>
        <v/>
      </c>
      <c r="E2306" s="11" t="str">
        <f t="shared" ref="E2306:E2369" si="187" xml:space="preserve">
IF(B2306="Артикул",
IF(
AND(RIGHT(A2307,1)="%",
RIGHT(A2308,1)="%",
RIGHT(A2309,1)="%",
RIGHT(A2310,1)="%"),MID(A2311,FIND(" ",A2311),50),
IF(
AND(RIGHT(A2307,1)="%",
RIGHT(A2308,1)="%",
RIGHT(A2309,1)="%"),MID(A2310,FIND(" ",A2310),50),
IF(
AND(RIGHT(A2307,1)="%",
RIGHT(A2308,1)="%"),
MID(A2309,FIND(" ",A2309),50),
IF(
RIGHT(A2307,1)="%",
MID(A2308,FIND(" ",A2308),50),"")))),"")</f>
        <v/>
      </c>
      <c r="F2306" s="11" t="str">
        <f t="shared" ref="F2306:F2369" si="188">IFERROR(
IF(
AND(LEFT(A2306,8)="Discount",FIND("%",A2306)&gt;0),
MID(A2306,
FIND(" ",A2306),
FIND("%",A2306)-FIND(" ",A2306))
*-1,""),"")</f>
        <v/>
      </c>
      <c r="G2306" s="10" t="str">
        <v/>
      </c>
      <c r="H2306" s="11" t="str">
        <v/>
      </c>
      <c r="I2306" s="11" t="str">
        <v/>
      </c>
    </row>
    <row r="2307" spans="2:9">
      <c r="B2307" s="11" t="str">
        <f t="shared" si="186"/>
        <v/>
      </c>
      <c r="C2307" s="11" t="str">
        <f t="shared" si="184"/>
        <v/>
      </c>
      <c r="D2307" s="11" t="str">
        <f t="shared" si="185"/>
        <v/>
      </c>
      <c r="E2307" s="11" t="str">
        <f t="shared" si="187"/>
        <v/>
      </c>
      <c r="F2307" s="11" t="str">
        <f t="shared" si="188"/>
        <v/>
      </c>
      <c r="G2307" s="10" t="str">
        <v/>
      </c>
      <c r="H2307" s="11" t="str">
        <v/>
      </c>
      <c r="I2307" s="11" t="str">
        <v/>
      </c>
    </row>
    <row r="2308" spans="2:9">
      <c r="B2308" s="11" t="str">
        <f t="shared" si="186"/>
        <v/>
      </c>
      <c r="C2308" s="11" t="str">
        <f t="shared" si="184"/>
        <v/>
      </c>
      <c r="D2308" s="11" t="str">
        <f t="shared" si="185"/>
        <v/>
      </c>
      <c r="E2308" s="11" t="str">
        <f t="shared" si="187"/>
        <v/>
      </c>
      <c r="F2308" s="11" t="str">
        <f t="shared" si="188"/>
        <v/>
      </c>
      <c r="G2308" s="10" t="str">
        <v/>
      </c>
      <c r="H2308" s="11" t="str">
        <v/>
      </c>
      <c r="I2308" s="11" t="str">
        <v/>
      </c>
    </row>
    <row r="2309" spans="2:9">
      <c r="B2309" s="11" t="str">
        <f t="shared" si="186"/>
        <v/>
      </c>
      <c r="C2309" s="11" t="str">
        <f t="shared" si="184"/>
        <v/>
      </c>
      <c r="D2309" s="11" t="str">
        <f t="shared" si="185"/>
        <v/>
      </c>
      <c r="E2309" s="11" t="str">
        <f t="shared" si="187"/>
        <v/>
      </c>
      <c r="F2309" s="11" t="str">
        <f t="shared" si="188"/>
        <v/>
      </c>
      <c r="G2309" s="10" t="str">
        <v/>
      </c>
      <c r="H2309" s="11" t="str">
        <v/>
      </c>
      <c r="I2309" s="11" t="str">
        <v/>
      </c>
    </row>
    <row r="2310" spans="2:9">
      <c r="B2310" s="11" t="str">
        <f t="shared" si="186"/>
        <v/>
      </c>
      <c r="C2310" s="11" t="str">
        <f t="shared" si="184"/>
        <v/>
      </c>
      <c r="D2310" s="11" t="str">
        <f t="shared" si="185"/>
        <v/>
      </c>
      <c r="E2310" s="11" t="str">
        <f t="shared" si="187"/>
        <v/>
      </c>
      <c r="F2310" s="11" t="str">
        <f t="shared" si="188"/>
        <v/>
      </c>
      <c r="G2310" s="10" t="str">
        <v/>
      </c>
      <c r="H2310" s="11" t="str">
        <v/>
      </c>
      <c r="I2310" s="11" t="str">
        <v/>
      </c>
    </row>
    <row r="2311" spans="2:9">
      <c r="B2311" s="11" t="str">
        <f t="shared" si="186"/>
        <v/>
      </c>
      <c r="C2311" s="11" t="str">
        <f t="shared" si="184"/>
        <v/>
      </c>
      <c r="D2311" s="11" t="str">
        <f t="shared" si="185"/>
        <v/>
      </c>
      <c r="E2311" s="11" t="str">
        <f t="shared" si="187"/>
        <v/>
      </c>
      <c r="F2311" s="11" t="str">
        <f t="shared" si="188"/>
        <v/>
      </c>
      <c r="G2311" s="10" t="str">
        <v/>
      </c>
      <c r="H2311" s="11" t="str">
        <v/>
      </c>
      <c r="I2311" s="11" t="str">
        <v/>
      </c>
    </row>
    <row r="2312" spans="2:9">
      <c r="B2312" s="11" t="str">
        <f t="shared" si="186"/>
        <v/>
      </c>
      <c r="C2312" s="11" t="str">
        <f t="shared" si="184"/>
        <v/>
      </c>
      <c r="D2312" s="11" t="str">
        <f t="shared" si="185"/>
        <v/>
      </c>
      <c r="E2312" s="11" t="str">
        <f t="shared" si="187"/>
        <v/>
      </c>
      <c r="F2312" s="11" t="str">
        <f t="shared" si="188"/>
        <v/>
      </c>
      <c r="G2312" s="10" t="str">
        <v/>
      </c>
      <c r="H2312" s="11" t="str">
        <v/>
      </c>
      <c r="I2312" s="11" t="str">
        <v/>
      </c>
    </row>
    <row r="2313" spans="2:9">
      <c r="B2313" s="11" t="str">
        <f t="shared" si="186"/>
        <v/>
      </c>
      <c r="C2313" s="11" t="str">
        <f t="shared" si="184"/>
        <v/>
      </c>
      <c r="D2313" s="11" t="str">
        <f t="shared" si="185"/>
        <v/>
      </c>
      <c r="E2313" s="11" t="str">
        <f t="shared" si="187"/>
        <v/>
      </c>
      <c r="F2313" s="11" t="str">
        <f t="shared" si="188"/>
        <v/>
      </c>
      <c r="G2313" s="10" t="str">
        <v/>
      </c>
      <c r="H2313" s="11" t="str">
        <v/>
      </c>
      <c r="I2313" s="11" t="str">
        <v/>
      </c>
    </row>
    <row r="2314" spans="2:9">
      <c r="B2314" s="11" t="str">
        <f t="shared" si="186"/>
        <v/>
      </c>
      <c r="C2314" s="11" t="str">
        <f t="shared" si="184"/>
        <v/>
      </c>
      <c r="D2314" s="11" t="str">
        <f t="shared" si="185"/>
        <v/>
      </c>
      <c r="E2314" s="11" t="str">
        <f t="shared" si="187"/>
        <v/>
      </c>
      <c r="F2314" s="11" t="str">
        <f t="shared" si="188"/>
        <v/>
      </c>
      <c r="G2314" s="10" t="str">
        <v/>
      </c>
      <c r="H2314" s="11" t="str">
        <v/>
      </c>
      <c r="I2314" s="11" t="str">
        <v/>
      </c>
    </row>
    <row r="2315" spans="2:9">
      <c r="B2315" s="11" t="str">
        <f t="shared" si="186"/>
        <v/>
      </c>
      <c r="C2315" s="11" t="str">
        <f t="shared" si="184"/>
        <v/>
      </c>
      <c r="D2315" s="11" t="str">
        <f t="shared" si="185"/>
        <v/>
      </c>
      <c r="E2315" s="11" t="str">
        <f t="shared" si="187"/>
        <v/>
      </c>
      <c r="F2315" s="11" t="str">
        <f t="shared" si="188"/>
        <v/>
      </c>
      <c r="G2315" s="10" t="str">
        <v/>
      </c>
      <c r="H2315" s="11" t="str">
        <v/>
      </c>
      <c r="I2315" s="11" t="str">
        <v/>
      </c>
    </row>
    <row r="2316" spans="2:9">
      <c r="B2316" s="11" t="str">
        <f t="shared" si="186"/>
        <v/>
      </c>
      <c r="C2316" s="11" t="str">
        <f t="shared" si="184"/>
        <v/>
      </c>
      <c r="D2316" s="11" t="str">
        <f t="shared" si="185"/>
        <v/>
      </c>
      <c r="E2316" s="11" t="str">
        <f t="shared" si="187"/>
        <v/>
      </c>
      <c r="F2316" s="11" t="str">
        <f t="shared" si="188"/>
        <v/>
      </c>
      <c r="G2316" s="10" t="str">
        <v/>
      </c>
      <c r="H2316" s="11" t="str">
        <v/>
      </c>
      <c r="I2316" s="11" t="str">
        <v/>
      </c>
    </row>
    <row r="2317" spans="2:9">
      <c r="B2317" s="11" t="str">
        <f t="shared" si="186"/>
        <v/>
      </c>
      <c r="C2317" s="11" t="str">
        <f t="shared" ref="C2317:C2380" si="189">IF(B2317="артикул",A2317,"")</f>
        <v/>
      </c>
      <c r="D2317" s="11" t="str">
        <f t="shared" ref="D2317:D2380" si="190">IF(B2317="артикул",A2318,"")</f>
        <v/>
      </c>
      <c r="E2317" s="11" t="str">
        <f t="shared" si="187"/>
        <v/>
      </c>
      <c r="F2317" s="11" t="str">
        <f t="shared" si="188"/>
        <v/>
      </c>
      <c r="G2317" s="10" t="str">
        <v/>
      </c>
      <c r="H2317" s="11" t="str">
        <v/>
      </c>
      <c r="I2317" s="11" t="str">
        <v/>
      </c>
    </row>
    <row r="2318" spans="2:9">
      <c r="B2318" s="11" t="str">
        <f t="shared" si="186"/>
        <v/>
      </c>
      <c r="C2318" s="11" t="str">
        <f t="shared" si="189"/>
        <v/>
      </c>
      <c r="D2318" s="11" t="str">
        <f t="shared" si="190"/>
        <v/>
      </c>
      <c r="E2318" s="11" t="str">
        <f t="shared" si="187"/>
        <v/>
      </c>
      <c r="F2318" s="11" t="str">
        <f t="shared" si="188"/>
        <v/>
      </c>
      <c r="G2318" s="10" t="str">
        <v/>
      </c>
      <c r="H2318" s="11" t="str">
        <v/>
      </c>
      <c r="I2318" s="11" t="str">
        <v/>
      </c>
    </row>
    <row r="2319" spans="2:9">
      <c r="B2319" s="11" t="str">
        <f t="shared" si="186"/>
        <v/>
      </c>
      <c r="C2319" s="11" t="str">
        <f t="shared" si="189"/>
        <v/>
      </c>
      <c r="D2319" s="11" t="str">
        <f t="shared" si="190"/>
        <v/>
      </c>
      <c r="E2319" s="11" t="str">
        <f t="shared" si="187"/>
        <v/>
      </c>
      <c r="F2319" s="11" t="str">
        <f t="shared" si="188"/>
        <v/>
      </c>
      <c r="G2319" s="10" t="str">
        <v/>
      </c>
      <c r="H2319" s="11" t="str">
        <v/>
      </c>
      <c r="I2319" s="11" t="str">
        <v/>
      </c>
    </row>
    <row r="2320" spans="2:9">
      <c r="B2320" s="11" t="str">
        <f t="shared" si="186"/>
        <v/>
      </c>
      <c r="C2320" s="11" t="str">
        <f t="shared" si="189"/>
        <v/>
      </c>
      <c r="D2320" s="11" t="str">
        <f t="shared" si="190"/>
        <v/>
      </c>
      <c r="E2320" s="11" t="str">
        <f t="shared" si="187"/>
        <v/>
      </c>
      <c r="F2320" s="11" t="str">
        <f t="shared" si="188"/>
        <v/>
      </c>
      <c r="G2320" s="10" t="str">
        <v/>
      </c>
      <c r="H2320" s="11" t="str">
        <v/>
      </c>
      <c r="I2320" s="11" t="str">
        <v/>
      </c>
    </row>
    <row r="2321" spans="2:9">
      <c r="B2321" s="11" t="str">
        <f t="shared" si="186"/>
        <v/>
      </c>
      <c r="C2321" s="11" t="str">
        <f t="shared" si="189"/>
        <v/>
      </c>
      <c r="D2321" s="11" t="str">
        <f t="shared" si="190"/>
        <v/>
      </c>
      <c r="E2321" s="11" t="str">
        <f t="shared" si="187"/>
        <v/>
      </c>
      <c r="F2321" s="11" t="str">
        <f t="shared" si="188"/>
        <v/>
      </c>
      <c r="G2321" s="10" t="str">
        <v/>
      </c>
      <c r="H2321" s="11" t="str">
        <v/>
      </c>
      <c r="I2321" s="11" t="str">
        <v/>
      </c>
    </row>
    <row r="2322" spans="2:9">
      <c r="B2322" s="11" t="str">
        <f t="shared" si="186"/>
        <v/>
      </c>
      <c r="C2322" s="11" t="str">
        <f t="shared" si="189"/>
        <v/>
      </c>
      <c r="D2322" s="11" t="str">
        <f t="shared" si="190"/>
        <v/>
      </c>
      <c r="E2322" s="11" t="str">
        <f t="shared" si="187"/>
        <v/>
      </c>
      <c r="F2322" s="11" t="str">
        <f t="shared" si="188"/>
        <v/>
      </c>
      <c r="G2322" s="10" t="str">
        <v/>
      </c>
      <c r="H2322" s="11" t="str">
        <v/>
      </c>
      <c r="I2322" s="11" t="str">
        <v/>
      </c>
    </row>
    <row r="2323" spans="2:9">
      <c r="B2323" s="11" t="str">
        <f t="shared" si="186"/>
        <v/>
      </c>
      <c r="C2323" s="11" t="str">
        <f t="shared" si="189"/>
        <v/>
      </c>
      <c r="D2323" s="11" t="str">
        <f t="shared" si="190"/>
        <v/>
      </c>
      <c r="E2323" s="11" t="str">
        <f t="shared" si="187"/>
        <v/>
      </c>
      <c r="F2323" s="11" t="str">
        <f t="shared" si="188"/>
        <v/>
      </c>
      <c r="G2323" s="10" t="str">
        <v/>
      </c>
      <c r="H2323" s="11" t="str">
        <v/>
      </c>
      <c r="I2323" s="11" t="str">
        <v/>
      </c>
    </row>
    <row r="2324" spans="2:9">
      <c r="B2324" s="11" t="str">
        <f t="shared" si="186"/>
        <v/>
      </c>
      <c r="C2324" s="11" t="str">
        <f t="shared" si="189"/>
        <v/>
      </c>
      <c r="D2324" s="11" t="str">
        <f t="shared" si="190"/>
        <v/>
      </c>
      <c r="E2324" s="11" t="str">
        <f t="shared" si="187"/>
        <v/>
      </c>
      <c r="F2324" s="11" t="str">
        <f t="shared" si="188"/>
        <v/>
      </c>
      <c r="G2324" s="10" t="str">
        <v/>
      </c>
      <c r="H2324" s="11" t="str">
        <v/>
      </c>
      <c r="I2324" s="11" t="str">
        <v/>
      </c>
    </row>
    <row r="2325" spans="2:9">
      <c r="B2325" s="11" t="str">
        <f t="shared" si="186"/>
        <v/>
      </c>
      <c r="C2325" s="11" t="str">
        <f t="shared" si="189"/>
        <v/>
      </c>
      <c r="D2325" s="11" t="str">
        <f t="shared" si="190"/>
        <v/>
      </c>
      <c r="E2325" s="11" t="str">
        <f t="shared" si="187"/>
        <v/>
      </c>
      <c r="F2325" s="11" t="str">
        <f t="shared" si="188"/>
        <v/>
      </c>
      <c r="G2325" s="10" t="str">
        <v/>
      </c>
      <c r="H2325" s="11" t="str">
        <v/>
      </c>
      <c r="I2325" s="11" t="str">
        <v/>
      </c>
    </row>
    <row r="2326" spans="2:9">
      <c r="B2326" s="11" t="str">
        <f t="shared" si="186"/>
        <v/>
      </c>
      <c r="C2326" s="11" t="str">
        <f t="shared" si="189"/>
        <v/>
      </c>
      <c r="D2326" s="11" t="str">
        <f t="shared" si="190"/>
        <v/>
      </c>
      <c r="E2326" s="11" t="str">
        <f t="shared" si="187"/>
        <v/>
      </c>
      <c r="F2326" s="11" t="str">
        <f t="shared" si="188"/>
        <v/>
      </c>
      <c r="G2326" s="10" t="str">
        <v/>
      </c>
      <c r="H2326" s="11" t="str">
        <v/>
      </c>
      <c r="I2326" s="11" t="str">
        <v/>
      </c>
    </row>
    <row r="2327" spans="2:9">
      <c r="B2327" s="11" t="str">
        <f t="shared" si="186"/>
        <v/>
      </c>
      <c r="C2327" s="11" t="str">
        <f t="shared" si="189"/>
        <v/>
      </c>
      <c r="D2327" s="11" t="str">
        <f t="shared" si="190"/>
        <v/>
      </c>
      <c r="E2327" s="11" t="str">
        <f t="shared" si="187"/>
        <v/>
      </c>
      <c r="F2327" s="11" t="str">
        <f t="shared" si="188"/>
        <v/>
      </c>
      <c r="G2327" s="10" t="str">
        <v/>
      </c>
      <c r="H2327" s="11" t="str">
        <v/>
      </c>
      <c r="I2327" s="11" t="str">
        <v/>
      </c>
    </row>
    <row r="2328" spans="2:9">
      <c r="B2328" s="11" t="str">
        <f t="shared" si="186"/>
        <v/>
      </c>
      <c r="C2328" s="11" t="str">
        <f t="shared" si="189"/>
        <v/>
      </c>
      <c r="D2328" s="11" t="str">
        <f t="shared" si="190"/>
        <v/>
      </c>
      <c r="E2328" s="11" t="str">
        <f t="shared" si="187"/>
        <v/>
      </c>
      <c r="F2328" s="11" t="str">
        <f t="shared" si="188"/>
        <v/>
      </c>
      <c r="G2328" s="10" t="str">
        <v/>
      </c>
      <c r="H2328" s="11" t="str">
        <v/>
      </c>
      <c r="I2328" s="11" t="str">
        <v/>
      </c>
    </row>
    <row r="2329" spans="2:9">
      <c r="B2329" s="11" t="str">
        <f t="shared" si="186"/>
        <v/>
      </c>
      <c r="C2329" s="11" t="str">
        <f t="shared" si="189"/>
        <v/>
      </c>
      <c r="D2329" s="11" t="str">
        <f t="shared" si="190"/>
        <v/>
      </c>
      <c r="E2329" s="11" t="str">
        <f t="shared" si="187"/>
        <v/>
      </c>
      <c r="F2329" s="11" t="str">
        <f t="shared" si="188"/>
        <v/>
      </c>
      <c r="G2329" s="10" t="str">
        <v/>
      </c>
      <c r="H2329" s="11" t="str">
        <v/>
      </c>
      <c r="I2329" s="11" t="str">
        <v/>
      </c>
    </row>
    <row r="2330" spans="2:9">
      <c r="B2330" s="11" t="str">
        <f t="shared" si="186"/>
        <v/>
      </c>
      <c r="C2330" s="11" t="str">
        <f t="shared" si="189"/>
        <v/>
      </c>
      <c r="D2330" s="11" t="str">
        <f t="shared" si="190"/>
        <v/>
      </c>
      <c r="E2330" s="11" t="str">
        <f t="shared" si="187"/>
        <v/>
      </c>
      <c r="F2330" s="11" t="str">
        <f t="shared" si="188"/>
        <v/>
      </c>
      <c r="G2330" s="10" t="str">
        <v/>
      </c>
      <c r="H2330" s="11" t="str">
        <v/>
      </c>
      <c r="I2330" s="11" t="str">
        <v/>
      </c>
    </row>
    <row r="2331" spans="2:9">
      <c r="B2331" s="11" t="str">
        <f t="shared" si="186"/>
        <v/>
      </c>
      <c r="C2331" s="11" t="str">
        <f t="shared" si="189"/>
        <v/>
      </c>
      <c r="D2331" s="11" t="str">
        <f t="shared" si="190"/>
        <v/>
      </c>
      <c r="E2331" s="11" t="str">
        <f t="shared" si="187"/>
        <v/>
      </c>
      <c r="F2331" s="11" t="str">
        <f t="shared" si="188"/>
        <v/>
      </c>
      <c r="G2331" s="10" t="str">
        <v/>
      </c>
      <c r="H2331" s="11" t="str">
        <v/>
      </c>
      <c r="I2331" s="11" t="str">
        <v/>
      </c>
    </row>
    <row r="2332" spans="2:9">
      <c r="B2332" s="11" t="str">
        <f t="shared" si="186"/>
        <v/>
      </c>
      <c r="C2332" s="11" t="str">
        <f t="shared" si="189"/>
        <v/>
      </c>
      <c r="D2332" s="11" t="str">
        <f t="shared" si="190"/>
        <v/>
      </c>
      <c r="E2332" s="11" t="str">
        <f t="shared" si="187"/>
        <v/>
      </c>
      <c r="F2332" s="11" t="str">
        <f t="shared" si="188"/>
        <v/>
      </c>
      <c r="G2332" s="10" t="str">
        <v/>
      </c>
      <c r="H2332" s="11" t="str">
        <v/>
      </c>
      <c r="I2332" s="11" t="str">
        <v/>
      </c>
    </row>
    <row r="2333" spans="2:9">
      <c r="B2333" s="11" t="str">
        <f t="shared" si="186"/>
        <v/>
      </c>
      <c r="C2333" s="11" t="str">
        <f t="shared" si="189"/>
        <v/>
      </c>
      <c r="D2333" s="11" t="str">
        <f t="shared" si="190"/>
        <v/>
      </c>
      <c r="E2333" s="11" t="str">
        <f t="shared" si="187"/>
        <v/>
      </c>
      <c r="F2333" s="11" t="str">
        <f t="shared" si="188"/>
        <v/>
      </c>
      <c r="G2333" s="10" t="str">
        <v/>
      </c>
      <c r="H2333" s="11" t="str">
        <v/>
      </c>
      <c r="I2333" s="11" t="str">
        <v/>
      </c>
    </row>
    <row r="2334" spans="2:9">
      <c r="B2334" s="11" t="str">
        <f t="shared" si="186"/>
        <v/>
      </c>
      <c r="C2334" s="11" t="str">
        <f t="shared" si="189"/>
        <v/>
      </c>
      <c r="D2334" s="11" t="str">
        <f t="shared" si="190"/>
        <v/>
      </c>
      <c r="E2334" s="11" t="str">
        <f t="shared" si="187"/>
        <v/>
      </c>
      <c r="F2334" s="11" t="str">
        <f t="shared" si="188"/>
        <v/>
      </c>
      <c r="G2334" s="10" t="str">
        <v/>
      </c>
      <c r="H2334" s="11" t="str">
        <v/>
      </c>
      <c r="I2334" s="11" t="str">
        <v/>
      </c>
    </row>
    <row r="2335" spans="2:9">
      <c r="B2335" s="11" t="str">
        <f t="shared" si="186"/>
        <v/>
      </c>
      <c r="C2335" s="11" t="str">
        <f t="shared" si="189"/>
        <v/>
      </c>
      <c r="D2335" s="11" t="str">
        <f t="shared" si="190"/>
        <v/>
      </c>
      <c r="E2335" s="11" t="str">
        <f t="shared" si="187"/>
        <v/>
      </c>
      <c r="F2335" s="11" t="str">
        <f t="shared" si="188"/>
        <v/>
      </c>
      <c r="G2335" s="10" t="str">
        <v/>
      </c>
      <c r="H2335" s="11" t="str">
        <v/>
      </c>
      <c r="I2335" s="11" t="str">
        <v/>
      </c>
    </row>
    <row r="2336" spans="2:9">
      <c r="B2336" s="11" t="str">
        <f t="shared" si="186"/>
        <v/>
      </c>
      <c r="C2336" s="11" t="str">
        <f t="shared" si="189"/>
        <v/>
      </c>
      <c r="D2336" s="11" t="str">
        <f t="shared" si="190"/>
        <v/>
      </c>
      <c r="E2336" s="11" t="str">
        <f t="shared" si="187"/>
        <v/>
      </c>
      <c r="F2336" s="11" t="str">
        <f t="shared" si="188"/>
        <v/>
      </c>
      <c r="G2336" s="10" t="str">
        <v/>
      </c>
      <c r="H2336" s="11" t="str">
        <v/>
      </c>
      <c r="I2336" s="11" t="str">
        <v/>
      </c>
    </row>
    <row r="2337" spans="2:9">
      <c r="B2337" s="11" t="str">
        <f t="shared" si="186"/>
        <v/>
      </c>
      <c r="C2337" s="11" t="str">
        <f t="shared" si="189"/>
        <v/>
      </c>
      <c r="D2337" s="11" t="str">
        <f t="shared" si="190"/>
        <v/>
      </c>
      <c r="E2337" s="11" t="str">
        <f t="shared" si="187"/>
        <v/>
      </c>
      <c r="F2337" s="11" t="str">
        <f t="shared" si="188"/>
        <v/>
      </c>
      <c r="G2337" s="10" t="str">
        <v/>
      </c>
      <c r="H2337" s="11" t="str">
        <v/>
      </c>
      <c r="I2337" s="11" t="str">
        <v/>
      </c>
    </row>
    <row r="2338" spans="2:9">
      <c r="B2338" s="11" t="str">
        <f t="shared" si="186"/>
        <v/>
      </c>
      <c r="C2338" s="11" t="str">
        <f t="shared" si="189"/>
        <v/>
      </c>
      <c r="D2338" s="11" t="str">
        <f t="shared" si="190"/>
        <v/>
      </c>
      <c r="E2338" s="11" t="str">
        <f t="shared" si="187"/>
        <v/>
      </c>
      <c r="F2338" s="11" t="str">
        <f t="shared" si="188"/>
        <v/>
      </c>
      <c r="G2338" s="10" t="str">
        <v/>
      </c>
      <c r="H2338" s="11" t="str">
        <v/>
      </c>
      <c r="I2338" s="11" t="str">
        <v/>
      </c>
    </row>
    <row r="2339" spans="2:9">
      <c r="B2339" s="11" t="str">
        <f t="shared" si="186"/>
        <v/>
      </c>
      <c r="C2339" s="11" t="str">
        <f t="shared" si="189"/>
        <v/>
      </c>
      <c r="D2339" s="11" t="str">
        <f t="shared" si="190"/>
        <v/>
      </c>
      <c r="E2339" s="11" t="str">
        <f t="shared" si="187"/>
        <v/>
      </c>
      <c r="F2339" s="11" t="str">
        <f t="shared" si="188"/>
        <v/>
      </c>
      <c r="G2339" s="10" t="str">
        <v/>
      </c>
      <c r="H2339" s="11" t="str">
        <v/>
      </c>
      <c r="I2339" s="11" t="str">
        <v/>
      </c>
    </row>
    <row r="2340" spans="2:9">
      <c r="B2340" s="11" t="str">
        <f t="shared" si="186"/>
        <v/>
      </c>
      <c r="C2340" s="11" t="str">
        <f t="shared" si="189"/>
        <v/>
      </c>
      <c r="D2340" s="11" t="str">
        <f t="shared" si="190"/>
        <v/>
      </c>
      <c r="E2340" s="11" t="str">
        <f t="shared" si="187"/>
        <v/>
      </c>
      <c r="F2340" s="11" t="str">
        <f t="shared" si="188"/>
        <v/>
      </c>
      <c r="G2340" s="10" t="str">
        <v/>
      </c>
      <c r="H2340" s="11" t="str">
        <v/>
      </c>
      <c r="I2340" s="11" t="str">
        <v/>
      </c>
    </row>
    <row r="2341" spans="2:9">
      <c r="B2341" s="11" t="str">
        <f t="shared" si="186"/>
        <v/>
      </c>
      <c r="C2341" s="11" t="str">
        <f t="shared" si="189"/>
        <v/>
      </c>
      <c r="D2341" s="11" t="str">
        <f t="shared" si="190"/>
        <v/>
      </c>
      <c r="E2341" s="11" t="str">
        <f t="shared" si="187"/>
        <v/>
      </c>
      <c r="F2341" s="11" t="str">
        <f t="shared" si="188"/>
        <v/>
      </c>
      <c r="G2341" s="10" t="str">
        <v/>
      </c>
      <c r="H2341" s="11" t="str">
        <v/>
      </c>
      <c r="I2341" s="11" t="str">
        <v/>
      </c>
    </row>
    <row r="2342" spans="2:9">
      <c r="B2342" s="11" t="str">
        <f t="shared" si="186"/>
        <v/>
      </c>
      <c r="C2342" s="11" t="str">
        <f t="shared" si="189"/>
        <v/>
      </c>
      <c r="D2342" s="11" t="str">
        <f t="shared" si="190"/>
        <v/>
      </c>
      <c r="E2342" s="11" t="str">
        <f t="shared" si="187"/>
        <v/>
      </c>
      <c r="F2342" s="11" t="str">
        <f t="shared" si="188"/>
        <v/>
      </c>
      <c r="G2342" s="10" t="str">
        <v/>
      </c>
      <c r="H2342" s="11" t="str">
        <v/>
      </c>
      <c r="I2342" s="11" t="str">
        <v/>
      </c>
    </row>
    <row r="2343" spans="2:9">
      <c r="B2343" s="11" t="str">
        <f t="shared" si="186"/>
        <v/>
      </c>
      <c r="C2343" s="11" t="str">
        <f t="shared" si="189"/>
        <v/>
      </c>
      <c r="D2343" s="11" t="str">
        <f t="shared" si="190"/>
        <v/>
      </c>
      <c r="E2343" s="11" t="str">
        <f t="shared" si="187"/>
        <v/>
      </c>
      <c r="F2343" s="11" t="str">
        <f t="shared" si="188"/>
        <v/>
      </c>
      <c r="G2343" s="10" t="str">
        <v/>
      </c>
      <c r="H2343" s="11" t="str">
        <v/>
      </c>
      <c r="I2343" s="11" t="str">
        <v/>
      </c>
    </row>
    <row r="2344" spans="2:9">
      <c r="B2344" s="11" t="str">
        <f t="shared" si="186"/>
        <v/>
      </c>
      <c r="C2344" s="11" t="str">
        <f t="shared" si="189"/>
        <v/>
      </c>
      <c r="D2344" s="11" t="str">
        <f t="shared" si="190"/>
        <v/>
      </c>
      <c r="E2344" s="11" t="str">
        <f t="shared" si="187"/>
        <v/>
      </c>
      <c r="F2344" s="11" t="str">
        <f t="shared" si="188"/>
        <v/>
      </c>
      <c r="G2344" s="10" t="str">
        <v/>
      </c>
      <c r="H2344" s="11" t="str">
        <v/>
      </c>
      <c r="I2344" s="11" t="str">
        <v/>
      </c>
    </row>
    <row r="2345" spans="2:9">
      <c r="B2345" s="11" t="str">
        <f t="shared" si="186"/>
        <v/>
      </c>
      <c r="C2345" s="11" t="str">
        <f t="shared" si="189"/>
        <v/>
      </c>
      <c r="D2345" s="11" t="str">
        <f t="shared" si="190"/>
        <v/>
      </c>
      <c r="E2345" s="11" t="str">
        <f t="shared" si="187"/>
        <v/>
      </c>
      <c r="F2345" s="11" t="str">
        <f t="shared" si="188"/>
        <v/>
      </c>
      <c r="G2345" s="10" t="str">
        <v/>
      </c>
      <c r="H2345" s="11" t="str">
        <v/>
      </c>
      <c r="I2345" s="11" t="str">
        <v/>
      </c>
    </row>
    <row r="2346" spans="2:9">
      <c r="B2346" s="11" t="str">
        <f t="shared" si="186"/>
        <v/>
      </c>
      <c r="C2346" s="11" t="str">
        <f t="shared" si="189"/>
        <v/>
      </c>
      <c r="D2346" s="11" t="str">
        <f t="shared" si="190"/>
        <v/>
      </c>
      <c r="E2346" s="11" t="str">
        <f t="shared" si="187"/>
        <v/>
      </c>
      <c r="F2346" s="11" t="str">
        <f t="shared" si="188"/>
        <v/>
      </c>
      <c r="G2346" s="10" t="str">
        <v/>
      </c>
      <c r="H2346" s="11" t="str">
        <v/>
      </c>
      <c r="I2346" s="11" t="str">
        <v/>
      </c>
    </row>
    <row r="2347" spans="2:9">
      <c r="B2347" s="11" t="str">
        <f t="shared" si="186"/>
        <v/>
      </c>
      <c r="C2347" s="11" t="str">
        <f t="shared" si="189"/>
        <v/>
      </c>
      <c r="D2347" s="11" t="str">
        <f t="shared" si="190"/>
        <v/>
      </c>
      <c r="E2347" s="11" t="str">
        <f t="shared" si="187"/>
        <v/>
      </c>
      <c r="F2347" s="11" t="str">
        <f t="shared" si="188"/>
        <v/>
      </c>
      <c r="G2347" s="10" t="str">
        <v/>
      </c>
      <c r="H2347" s="11" t="str">
        <v/>
      </c>
      <c r="I2347" s="11" t="str">
        <v/>
      </c>
    </row>
    <row r="2348" spans="2:9">
      <c r="B2348" s="11" t="str">
        <f t="shared" si="186"/>
        <v/>
      </c>
      <c r="C2348" s="11" t="str">
        <f t="shared" si="189"/>
        <v/>
      </c>
      <c r="D2348" s="11" t="str">
        <f t="shared" si="190"/>
        <v/>
      </c>
      <c r="E2348" s="11" t="str">
        <f t="shared" si="187"/>
        <v/>
      </c>
      <c r="F2348" s="11" t="str">
        <f t="shared" si="188"/>
        <v/>
      </c>
      <c r="G2348" s="10" t="str">
        <v/>
      </c>
      <c r="H2348" s="11" t="str">
        <v/>
      </c>
      <c r="I2348" s="11" t="str">
        <v/>
      </c>
    </row>
    <row r="2349" spans="2:9">
      <c r="B2349" s="11" t="str">
        <f t="shared" si="186"/>
        <v/>
      </c>
      <c r="C2349" s="11" t="str">
        <f t="shared" si="189"/>
        <v/>
      </c>
      <c r="D2349" s="11" t="str">
        <f t="shared" si="190"/>
        <v/>
      </c>
      <c r="E2349" s="11" t="str">
        <f t="shared" si="187"/>
        <v/>
      </c>
      <c r="F2349" s="11" t="str">
        <f t="shared" si="188"/>
        <v/>
      </c>
      <c r="G2349" s="10" t="str">
        <v/>
      </c>
      <c r="H2349" s="11" t="str">
        <v/>
      </c>
      <c r="I2349" s="11" t="str">
        <v/>
      </c>
    </row>
    <row r="2350" spans="2:9">
      <c r="B2350" s="11" t="str">
        <f t="shared" si="186"/>
        <v/>
      </c>
      <c r="C2350" s="11" t="str">
        <f t="shared" si="189"/>
        <v/>
      </c>
      <c r="D2350" s="11" t="str">
        <f t="shared" si="190"/>
        <v/>
      </c>
      <c r="E2350" s="11" t="str">
        <f t="shared" si="187"/>
        <v/>
      </c>
      <c r="F2350" s="11" t="str">
        <f t="shared" si="188"/>
        <v/>
      </c>
      <c r="G2350" s="10" t="str">
        <v/>
      </c>
      <c r="H2350" s="11" t="str">
        <v/>
      </c>
      <c r="I2350" s="11" t="str">
        <v/>
      </c>
    </row>
    <row r="2351" spans="2:9">
      <c r="B2351" s="11" t="str">
        <f t="shared" si="186"/>
        <v/>
      </c>
      <c r="C2351" s="11" t="str">
        <f t="shared" si="189"/>
        <v/>
      </c>
      <c r="D2351" s="11" t="str">
        <f t="shared" si="190"/>
        <v/>
      </c>
      <c r="E2351" s="11" t="str">
        <f t="shared" si="187"/>
        <v/>
      </c>
      <c r="F2351" s="11" t="str">
        <f t="shared" si="188"/>
        <v/>
      </c>
      <c r="G2351" s="10" t="str">
        <v/>
      </c>
      <c r="H2351" s="11" t="str">
        <v/>
      </c>
      <c r="I2351" s="11" t="str">
        <v/>
      </c>
    </row>
    <row r="2352" spans="2:9">
      <c r="B2352" s="11" t="str">
        <f t="shared" si="186"/>
        <v/>
      </c>
      <c r="C2352" s="11" t="str">
        <f t="shared" si="189"/>
        <v/>
      </c>
      <c r="D2352" s="11" t="str">
        <f t="shared" si="190"/>
        <v/>
      </c>
      <c r="E2352" s="11" t="str">
        <f t="shared" si="187"/>
        <v/>
      </c>
      <c r="F2352" s="11" t="str">
        <f t="shared" si="188"/>
        <v/>
      </c>
      <c r="G2352" s="10" t="str">
        <v/>
      </c>
      <c r="H2352" s="11" t="str">
        <v/>
      </c>
      <c r="I2352" s="11" t="str">
        <v/>
      </c>
    </row>
    <row r="2353" spans="2:9">
      <c r="B2353" s="11" t="str">
        <f t="shared" si="186"/>
        <v/>
      </c>
      <c r="C2353" s="11" t="str">
        <f t="shared" si="189"/>
        <v/>
      </c>
      <c r="D2353" s="11" t="str">
        <f t="shared" si="190"/>
        <v/>
      </c>
      <c r="E2353" s="11" t="str">
        <f t="shared" si="187"/>
        <v/>
      </c>
      <c r="F2353" s="11" t="str">
        <f t="shared" si="188"/>
        <v/>
      </c>
      <c r="G2353" s="10" t="str">
        <v/>
      </c>
      <c r="H2353" s="11" t="str">
        <v/>
      </c>
      <c r="I2353" s="11" t="str">
        <v/>
      </c>
    </row>
    <row r="2354" spans="2:9">
      <c r="B2354" s="11" t="str">
        <f t="shared" si="186"/>
        <v/>
      </c>
      <c r="C2354" s="11" t="str">
        <f t="shared" si="189"/>
        <v/>
      </c>
      <c r="D2354" s="11" t="str">
        <f t="shared" si="190"/>
        <v/>
      </c>
      <c r="E2354" s="11" t="str">
        <f t="shared" si="187"/>
        <v/>
      </c>
      <c r="F2354" s="11" t="str">
        <f t="shared" si="188"/>
        <v/>
      </c>
      <c r="G2354" s="10" t="str">
        <v/>
      </c>
      <c r="H2354" s="11" t="str">
        <v/>
      </c>
      <c r="I2354" s="11" t="str">
        <v/>
      </c>
    </row>
    <row r="2355" spans="2:9">
      <c r="B2355" s="11" t="str">
        <f t="shared" si="186"/>
        <v/>
      </c>
      <c r="C2355" s="11" t="str">
        <f t="shared" si="189"/>
        <v/>
      </c>
      <c r="D2355" s="11" t="str">
        <f t="shared" si="190"/>
        <v/>
      </c>
      <c r="E2355" s="11" t="str">
        <f t="shared" si="187"/>
        <v/>
      </c>
      <c r="F2355" s="11" t="str">
        <f t="shared" si="188"/>
        <v/>
      </c>
      <c r="G2355" s="10" t="str">
        <v/>
      </c>
      <c r="H2355" s="11" t="str">
        <v/>
      </c>
      <c r="I2355" s="11" t="str">
        <v/>
      </c>
    </row>
    <row r="2356" spans="2:9">
      <c r="B2356" s="11" t="str">
        <f t="shared" si="186"/>
        <v/>
      </c>
      <c r="C2356" s="11" t="str">
        <f t="shared" si="189"/>
        <v/>
      </c>
      <c r="D2356" s="11" t="str">
        <f t="shared" si="190"/>
        <v/>
      </c>
      <c r="E2356" s="11" t="str">
        <f t="shared" si="187"/>
        <v/>
      </c>
      <c r="F2356" s="11" t="str">
        <f t="shared" si="188"/>
        <v/>
      </c>
      <c r="G2356" s="10" t="str">
        <v/>
      </c>
      <c r="H2356" s="11" t="str">
        <v/>
      </c>
      <c r="I2356" s="11" t="str">
        <v/>
      </c>
    </row>
    <row r="2357" spans="2:9">
      <c r="B2357" s="11" t="str">
        <f t="shared" si="186"/>
        <v/>
      </c>
      <c r="C2357" s="11" t="str">
        <f t="shared" si="189"/>
        <v/>
      </c>
      <c r="D2357" s="11" t="str">
        <f t="shared" si="190"/>
        <v/>
      </c>
      <c r="E2357" s="11" t="str">
        <f t="shared" si="187"/>
        <v/>
      </c>
      <c r="F2357" s="11" t="str">
        <f t="shared" si="188"/>
        <v/>
      </c>
      <c r="G2357" s="10" t="str">
        <v/>
      </c>
      <c r="H2357" s="11" t="str">
        <v/>
      </c>
      <c r="I2357" s="11" t="str">
        <v/>
      </c>
    </row>
    <row r="2358" spans="2:9">
      <c r="B2358" s="11" t="str">
        <f t="shared" si="186"/>
        <v/>
      </c>
      <c r="C2358" s="11" t="str">
        <f t="shared" si="189"/>
        <v/>
      </c>
      <c r="D2358" s="11" t="str">
        <f t="shared" si="190"/>
        <v/>
      </c>
      <c r="E2358" s="11" t="str">
        <f t="shared" si="187"/>
        <v/>
      </c>
      <c r="F2358" s="11" t="str">
        <f t="shared" si="188"/>
        <v/>
      </c>
      <c r="G2358" s="10" t="str">
        <v/>
      </c>
      <c r="H2358" s="11" t="str">
        <v/>
      </c>
      <c r="I2358" s="11" t="str">
        <v/>
      </c>
    </row>
    <row r="2359" spans="2:9">
      <c r="B2359" s="11" t="str">
        <f t="shared" si="186"/>
        <v/>
      </c>
      <c r="C2359" s="11" t="str">
        <f t="shared" si="189"/>
        <v/>
      </c>
      <c r="D2359" s="11" t="str">
        <f t="shared" si="190"/>
        <v/>
      </c>
      <c r="E2359" s="11" t="str">
        <f t="shared" si="187"/>
        <v/>
      </c>
      <c r="F2359" s="11" t="str">
        <f t="shared" si="188"/>
        <v/>
      </c>
      <c r="G2359" s="10" t="str">
        <v/>
      </c>
      <c r="H2359" s="11" t="str">
        <v/>
      </c>
      <c r="I2359" s="11" t="str">
        <v/>
      </c>
    </row>
    <row r="2360" spans="2:9">
      <c r="B2360" s="11" t="str">
        <f t="shared" si="186"/>
        <v/>
      </c>
      <c r="C2360" s="11" t="str">
        <f t="shared" si="189"/>
        <v/>
      </c>
      <c r="D2360" s="11" t="str">
        <f t="shared" si="190"/>
        <v/>
      </c>
      <c r="E2360" s="11" t="str">
        <f t="shared" si="187"/>
        <v/>
      </c>
      <c r="F2360" s="11" t="str">
        <f t="shared" si="188"/>
        <v/>
      </c>
      <c r="G2360" s="10" t="str">
        <v/>
      </c>
      <c r="H2360" s="11" t="str">
        <v/>
      </c>
      <c r="I2360" s="11" t="str">
        <v/>
      </c>
    </row>
    <row r="2361" spans="2:9">
      <c r="B2361" s="11" t="str">
        <f t="shared" si="186"/>
        <v/>
      </c>
      <c r="C2361" s="11" t="str">
        <f t="shared" si="189"/>
        <v/>
      </c>
      <c r="D2361" s="11" t="str">
        <f t="shared" si="190"/>
        <v/>
      </c>
      <c r="E2361" s="11" t="str">
        <f t="shared" si="187"/>
        <v/>
      </c>
      <c r="F2361" s="11" t="str">
        <f t="shared" si="188"/>
        <v/>
      </c>
      <c r="G2361" s="10" t="str">
        <v/>
      </c>
      <c r="H2361" s="11" t="str">
        <v/>
      </c>
      <c r="I2361" s="11" t="str">
        <v/>
      </c>
    </row>
    <row r="2362" spans="2:9">
      <c r="B2362" s="11" t="str">
        <f t="shared" si="186"/>
        <v/>
      </c>
      <c r="C2362" s="11" t="str">
        <f t="shared" si="189"/>
        <v/>
      </c>
      <c r="D2362" s="11" t="str">
        <f t="shared" si="190"/>
        <v/>
      </c>
      <c r="E2362" s="11" t="str">
        <f t="shared" si="187"/>
        <v/>
      </c>
      <c r="F2362" s="11" t="str">
        <f t="shared" si="188"/>
        <v/>
      </c>
      <c r="G2362" s="10" t="str">
        <v/>
      </c>
      <c r="H2362" s="11" t="str">
        <v/>
      </c>
      <c r="I2362" s="11" t="str">
        <v/>
      </c>
    </row>
    <row r="2363" spans="2:9">
      <c r="B2363" s="11" t="str">
        <f t="shared" si="186"/>
        <v/>
      </c>
      <c r="C2363" s="11" t="str">
        <f t="shared" si="189"/>
        <v/>
      </c>
      <c r="D2363" s="11" t="str">
        <f t="shared" si="190"/>
        <v/>
      </c>
      <c r="E2363" s="11" t="str">
        <f t="shared" si="187"/>
        <v/>
      </c>
      <c r="F2363" s="11" t="str">
        <f t="shared" si="188"/>
        <v/>
      </c>
      <c r="G2363" s="10" t="str">
        <v/>
      </c>
      <c r="H2363" s="11" t="str">
        <v/>
      </c>
      <c r="I2363" s="11" t="str">
        <v/>
      </c>
    </row>
    <row r="2364" spans="2:9">
      <c r="B2364" s="11" t="str">
        <f t="shared" si="186"/>
        <v/>
      </c>
      <c r="C2364" s="11" t="str">
        <f t="shared" si="189"/>
        <v/>
      </c>
      <c r="D2364" s="11" t="str">
        <f t="shared" si="190"/>
        <v/>
      </c>
      <c r="E2364" s="11" t="str">
        <f t="shared" si="187"/>
        <v/>
      </c>
      <c r="F2364" s="11" t="str">
        <f t="shared" si="188"/>
        <v/>
      </c>
      <c r="G2364" s="10" t="str">
        <v/>
      </c>
      <c r="H2364" s="11" t="str">
        <v/>
      </c>
      <c r="I2364" s="11" t="str">
        <v/>
      </c>
    </row>
    <row r="2365" spans="2:9">
      <c r="B2365" s="11" t="str">
        <f t="shared" si="186"/>
        <v/>
      </c>
      <c r="C2365" s="11" t="str">
        <f t="shared" si="189"/>
        <v/>
      </c>
      <c r="D2365" s="11" t="str">
        <f t="shared" si="190"/>
        <v/>
      </c>
      <c r="E2365" s="11" t="str">
        <f t="shared" si="187"/>
        <v/>
      </c>
      <c r="F2365" s="11" t="str">
        <f t="shared" si="188"/>
        <v/>
      </c>
      <c r="G2365" s="10" t="str">
        <v/>
      </c>
      <c r="H2365" s="11" t="str">
        <v/>
      </c>
      <c r="I2365" s="11" t="str">
        <v/>
      </c>
    </row>
    <row r="2366" spans="2:9">
      <c r="B2366" s="11" t="str">
        <f t="shared" si="186"/>
        <v/>
      </c>
      <c r="C2366" s="11" t="str">
        <f t="shared" si="189"/>
        <v/>
      </c>
      <c r="D2366" s="11" t="str">
        <f t="shared" si="190"/>
        <v/>
      </c>
      <c r="E2366" s="11" t="str">
        <f t="shared" si="187"/>
        <v/>
      </c>
      <c r="F2366" s="11" t="str">
        <f t="shared" si="188"/>
        <v/>
      </c>
      <c r="G2366" s="10" t="str">
        <v/>
      </c>
      <c r="H2366" s="11" t="str">
        <v/>
      </c>
      <c r="I2366" s="11" t="str">
        <v/>
      </c>
    </row>
    <row r="2367" spans="2:9">
      <c r="B2367" s="11" t="str">
        <f t="shared" si="186"/>
        <v/>
      </c>
      <c r="C2367" s="11" t="str">
        <f t="shared" si="189"/>
        <v/>
      </c>
      <c r="D2367" s="11" t="str">
        <f t="shared" si="190"/>
        <v/>
      </c>
      <c r="E2367" s="11" t="str">
        <f t="shared" si="187"/>
        <v/>
      </c>
      <c r="F2367" s="11" t="str">
        <f t="shared" si="188"/>
        <v/>
      </c>
      <c r="G2367" s="10" t="str">
        <v/>
      </c>
      <c r="H2367" s="11" t="str">
        <v/>
      </c>
      <c r="I2367" s="11" t="str">
        <v/>
      </c>
    </row>
    <row r="2368" spans="2:9">
      <c r="B2368" s="11" t="str">
        <f t="shared" si="186"/>
        <v/>
      </c>
      <c r="C2368" s="11" t="str">
        <f t="shared" si="189"/>
        <v/>
      </c>
      <c r="D2368" s="11" t="str">
        <f t="shared" si="190"/>
        <v/>
      </c>
      <c r="E2368" s="11" t="str">
        <f t="shared" si="187"/>
        <v/>
      </c>
      <c r="F2368" s="11" t="str">
        <f t="shared" si="188"/>
        <v/>
      </c>
      <c r="G2368" s="10" t="str">
        <v/>
      </c>
      <c r="H2368" s="11" t="str">
        <v/>
      </c>
      <c r="I2368" s="11" t="str">
        <v/>
      </c>
    </row>
    <row r="2369" spans="2:9">
      <c r="B2369" s="11" t="str">
        <f t="shared" ref="B2369:B2432" si="191">IFERROR(IF(FIND(" ",A2369)=6,IF(IFERROR(FIND(" PB",A2369),"")&lt;&gt;"","артикул",IF(IFERROR(FIND(" CRN",A2369),"")&lt;&gt;"","артикул","")),""),"")</f>
        <v/>
      </c>
      <c r="C2369" s="11" t="str">
        <f t="shared" si="189"/>
        <v/>
      </c>
      <c r="D2369" s="11" t="str">
        <f t="shared" si="190"/>
        <v/>
      </c>
      <c r="E2369" s="11" t="str">
        <f t="shared" si="187"/>
        <v/>
      </c>
      <c r="F2369" s="11" t="str">
        <f t="shared" si="188"/>
        <v/>
      </c>
      <c r="G2369" s="10" t="str">
        <v/>
      </c>
      <c r="H2369" s="11" t="str">
        <v/>
      </c>
      <c r="I2369" s="11" t="str">
        <v/>
      </c>
    </row>
    <row r="2370" spans="2:9">
      <c r="B2370" s="11" t="str">
        <f t="shared" si="191"/>
        <v/>
      </c>
      <c r="C2370" s="11" t="str">
        <f t="shared" si="189"/>
        <v/>
      </c>
      <c r="D2370" s="11" t="str">
        <f t="shared" si="190"/>
        <v/>
      </c>
      <c r="E2370" s="11" t="str">
        <f t="shared" ref="E2370:E2433" si="192" xml:space="preserve">
IF(B2370="Артикул",
IF(
AND(RIGHT(A2371,1)="%",
RIGHT(A2372,1)="%",
RIGHT(A2373,1)="%",
RIGHT(A2374,1)="%"),MID(A2375,FIND(" ",A2375),50),
IF(
AND(RIGHT(A2371,1)="%",
RIGHT(A2372,1)="%",
RIGHT(A2373,1)="%"),MID(A2374,FIND(" ",A2374),50),
IF(
AND(RIGHT(A2371,1)="%",
RIGHT(A2372,1)="%"),
MID(A2373,FIND(" ",A2373),50),
IF(
RIGHT(A2371,1)="%",
MID(A2372,FIND(" ",A2372),50),"")))),"")</f>
        <v/>
      </c>
      <c r="F2370" s="11" t="str">
        <f t="shared" ref="F2370:F2433" si="193">IFERROR(
IF(
AND(LEFT(A2370,8)="Discount",FIND("%",A2370)&gt;0),
MID(A2370,
FIND(" ",A2370),
FIND("%",A2370)-FIND(" ",A2370))
*-1,""),"")</f>
        <v/>
      </c>
      <c r="G2370" s="10" t="str">
        <v/>
      </c>
      <c r="H2370" s="11" t="str">
        <v/>
      </c>
      <c r="I2370" s="11" t="str">
        <v/>
      </c>
    </row>
    <row r="2371" spans="2:9">
      <c r="B2371" s="11" t="str">
        <f t="shared" si="191"/>
        <v/>
      </c>
      <c r="C2371" s="11" t="str">
        <f t="shared" si="189"/>
        <v/>
      </c>
      <c r="D2371" s="11" t="str">
        <f t="shared" si="190"/>
        <v/>
      </c>
      <c r="E2371" s="11" t="str">
        <f t="shared" si="192"/>
        <v/>
      </c>
      <c r="F2371" s="11" t="str">
        <f t="shared" si="193"/>
        <v/>
      </c>
      <c r="G2371" s="10" t="str">
        <v/>
      </c>
      <c r="H2371" s="11" t="str">
        <v/>
      </c>
      <c r="I2371" s="11" t="str">
        <v/>
      </c>
    </row>
    <row r="2372" spans="2:9">
      <c r="B2372" s="11" t="str">
        <f t="shared" si="191"/>
        <v/>
      </c>
      <c r="C2372" s="11" t="str">
        <f t="shared" si="189"/>
        <v/>
      </c>
      <c r="D2372" s="11" t="str">
        <f t="shared" si="190"/>
        <v/>
      </c>
      <c r="E2372" s="11" t="str">
        <f t="shared" si="192"/>
        <v/>
      </c>
      <c r="F2372" s="11" t="str">
        <f t="shared" si="193"/>
        <v/>
      </c>
      <c r="G2372" s="10" t="str">
        <v/>
      </c>
      <c r="H2372" s="11" t="str">
        <v/>
      </c>
      <c r="I2372" s="11" t="str">
        <v/>
      </c>
    </row>
    <row r="2373" spans="2:9">
      <c r="B2373" s="11" t="str">
        <f t="shared" si="191"/>
        <v/>
      </c>
      <c r="C2373" s="11" t="str">
        <f t="shared" si="189"/>
        <v/>
      </c>
      <c r="D2373" s="11" t="str">
        <f t="shared" si="190"/>
        <v/>
      </c>
      <c r="E2373" s="11" t="str">
        <f t="shared" si="192"/>
        <v/>
      </c>
      <c r="F2373" s="11" t="str">
        <f t="shared" si="193"/>
        <v/>
      </c>
      <c r="G2373" s="10" t="str">
        <v/>
      </c>
      <c r="H2373" s="11" t="str">
        <v/>
      </c>
      <c r="I2373" s="11" t="str">
        <v/>
      </c>
    </row>
    <row r="2374" spans="2:9">
      <c r="B2374" s="11" t="str">
        <f t="shared" si="191"/>
        <v/>
      </c>
      <c r="C2374" s="11" t="str">
        <f t="shared" si="189"/>
        <v/>
      </c>
      <c r="D2374" s="11" t="str">
        <f t="shared" si="190"/>
        <v/>
      </c>
      <c r="E2374" s="11" t="str">
        <f t="shared" si="192"/>
        <v/>
      </c>
      <c r="F2374" s="11" t="str">
        <f t="shared" si="193"/>
        <v/>
      </c>
      <c r="G2374" s="10" t="str">
        <v/>
      </c>
      <c r="H2374" s="11" t="str">
        <v/>
      </c>
      <c r="I2374" s="11" t="str">
        <v/>
      </c>
    </row>
    <row r="2375" spans="2:9">
      <c r="B2375" s="11" t="str">
        <f t="shared" si="191"/>
        <v/>
      </c>
      <c r="C2375" s="11" t="str">
        <f t="shared" si="189"/>
        <v/>
      </c>
      <c r="D2375" s="11" t="str">
        <f t="shared" si="190"/>
        <v/>
      </c>
      <c r="E2375" s="11" t="str">
        <f t="shared" si="192"/>
        <v/>
      </c>
      <c r="F2375" s="11" t="str">
        <f t="shared" si="193"/>
        <v/>
      </c>
      <c r="G2375" s="10" t="str">
        <v/>
      </c>
      <c r="H2375" s="11" t="str">
        <v/>
      </c>
      <c r="I2375" s="11" t="str">
        <v/>
      </c>
    </row>
    <row r="2376" spans="2:9">
      <c r="B2376" s="11" t="str">
        <f t="shared" si="191"/>
        <v/>
      </c>
      <c r="C2376" s="11" t="str">
        <f t="shared" si="189"/>
        <v/>
      </c>
      <c r="D2376" s="11" t="str">
        <f t="shared" si="190"/>
        <v/>
      </c>
      <c r="E2376" s="11" t="str">
        <f t="shared" si="192"/>
        <v/>
      </c>
      <c r="F2376" s="11" t="str">
        <f t="shared" si="193"/>
        <v/>
      </c>
      <c r="G2376" s="10" t="str">
        <v/>
      </c>
      <c r="H2376" s="11" t="str">
        <v/>
      </c>
      <c r="I2376" s="11" t="str">
        <v/>
      </c>
    </row>
    <row r="2377" spans="2:9">
      <c r="B2377" s="11" t="str">
        <f t="shared" si="191"/>
        <v/>
      </c>
      <c r="C2377" s="11" t="str">
        <f t="shared" si="189"/>
        <v/>
      </c>
      <c r="D2377" s="11" t="str">
        <f t="shared" si="190"/>
        <v/>
      </c>
      <c r="E2377" s="11" t="str">
        <f t="shared" si="192"/>
        <v/>
      </c>
      <c r="F2377" s="11" t="str">
        <f t="shared" si="193"/>
        <v/>
      </c>
      <c r="G2377" s="10" t="str">
        <v/>
      </c>
      <c r="H2377" s="11" t="str">
        <v/>
      </c>
      <c r="I2377" s="11" t="str">
        <v/>
      </c>
    </row>
    <row r="2378" spans="2:9">
      <c r="B2378" s="11" t="str">
        <f t="shared" si="191"/>
        <v/>
      </c>
      <c r="C2378" s="11" t="str">
        <f t="shared" si="189"/>
        <v/>
      </c>
      <c r="D2378" s="11" t="str">
        <f t="shared" si="190"/>
        <v/>
      </c>
      <c r="E2378" s="11" t="str">
        <f t="shared" si="192"/>
        <v/>
      </c>
      <c r="F2378" s="11" t="str">
        <f t="shared" si="193"/>
        <v/>
      </c>
      <c r="G2378" s="10" t="str">
        <v/>
      </c>
      <c r="H2378" s="11" t="str">
        <v/>
      </c>
      <c r="I2378" s="11" t="str">
        <v/>
      </c>
    </row>
    <row r="2379" spans="2:9">
      <c r="B2379" s="11" t="str">
        <f t="shared" si="191"/>
        <v/>
      </c>
      <c r="C2379" s="11" t="str">
        <f t="shared" si="189"/>
        <v/>
      </c>
      <c r="D2379" s="11" t="str">
        <f t="shared" si="190"/>
        <v/>
      </c>
      <c r="E2379" s="11" t="str">
        <f t="shared" si="192"/>
        <v/>
      </c>
      <c r="F2379" s="11" t="str">
        <f t="shared" si="193"/>
        <v/>
      </c>
      <c r="G2379" s="10" t="str">
        <v/>
      </c>
      <c r="H2379" s="11" t="str">
        <v/>
      </c>
      <c r="I2379" s="11" t="str">
        <v/>
      </c>
    </row>
    <row r="2380" spans="2:9">
      <c r="B2380" s="11" t="str">
        <f t="shared" si="191"/>
        <v/>
      </c>
      <c r="C2380" s="11" t="str">
        <f t="shared" si="189"/>
        <v/>
      </c>
      <c r="D2380" s="11" t="str">
        <f t="shared" si="190"/>
        <v/>
      </c>
      <c r="E2380" s="11" t="str">
        <f t="shared" si="192"/>
        <v/>
      </c>
      <c r="F2380" s="11" t="str">
        <f t="shared" si="193"/>
        <v/>
      </c>
      <c r="G2380" s="10" t="str">
        <v/>
      </c>
      <c r="H2380" s="11" t="str">
        <v/>
      </c>
      <c r="I2380" s="11" t="str">
        <v/>
      </c>
    </row>
    <row r="2381" spans="2:9">
      <c r="B2381" s="11" t="str">
        <f t="shared" si="191"/>
        <v/>
      </c>
      <c r="C2381" s="11" t="str">
        <f t="shared" ref="C2381:C2444" si="194">IF(B2381="артикул",A2381,"")</f>
        <v/>
      </c>
      <c r="D2381" s="11" t="str">
        <f t="shared" ref="D2381:D2444" si="195">IF(B2381="артикул",A2382,"")</f>
        <v/>
      </c>
      <c r="E2381" s="11" t="str">
        <f t="shared" si="192"/>
        <v/>
      </c>
      <c r="F2381" s="11" t="str">
        <f t="shared" si="193"/>
        <v/>
      </c>
      <c r="G2381" s="10" t="str">
        <v/>
      </c>
      <c r="H2381" s="11" t="str">
        <v/>
      </c>
      <c r="I2381" s="11" t="str">
        <v/>
      </c>
    </row>
    <row r="2382" spans="2:9">
      <c r="B2382" s="11" t="str">
        <f t="shared" si="191"/>
        <v/>
      </c>
      <c r="C2382" s="11" t="str">
        <f t="shared" si="194"/>
        <v/>
      </c>
      <c r="D2382" s="11" t="str">
        <f t="shared" si="195"/>
        <v/>
      </c>
      <c r="E2382" s="11" t="str">
        <f t="shared" si="192"/>
        <v/>
      </c>
      <c r="F2382" s="11" t="str">
        <f t="shared" si="193"/>
        <v/>
      </c>
      <c r="G2382" s="10" t="str">
        <v/>
      </c>
      <c r="H2382" s="11" t="str">
        <v/>
      </c>
      <c r="I2382" s="11" t="str">
        <v/>
      </c>
    </row>
    <row r="2383" spans="2:9">
      <c r="B2383" s="11" t="str">
        <f t="shared" si="191"/>
        <v/>
      </c>
      <c r="C2383" s="11" t="str">
        <f t="shared" si="194"/>
        <v/>
      </c>
      <c r="D2383" s="11" t="str">
        <f t="shared" si="195"/>
        <v/>
      </c>
      <c r="E2383" s="11" t="str">
        <f t="shared" si="192"/>
        <v/>
      </c>
      <c r="F2383" s="11" t="str">
        <f t="shared" si="193"/>
        <v/>
      </c>
      <c r="G2383" s="10" t="str">
        <v/>
      </c>
      <c r="H2383" s="11" t="str">
        <v/>
      </c>
      <c r="I2383" s="11" t="str">
        <v/>
      </c>
    </row>
    <row r="2384" spans="2:9">
      <c r="B2384" s="11" t="str">
        <f t="shared" si="191"/>
        <v/>
      </c>
      <c r="C2384" s="11" t="str">
        <f t="shared" si="194"/>
        <v/>
      </c>
      <c r="D2384" s="11" t="str">
        <f t="shared" si="195"/>
        <v/>
      </c>
      <c r="E2384" s="11" t="str">
        <f t="shared" si="192"/>
        <v/>
      </c>
      <c r="F2384" s="11" t="str">
        <f t="shared" si="193"/>
        <v/>
      </c>
      <c r="G2384" s="10" t="str">
        <v/>
      </c>
      <c r="H2384" s="11" t="str">
        <v/>
      </c>
      <c r="I2384" s="11" t="str">
        <v/>
      </c>
    </row>
    <row r="2385" spans="2:9">
      <c r="B2385" s="11" t="str">
        <f t="shared" si="191"/>
        <v/>
      </c>
      <c r="C2385" s="11" t="str">
        <f t="shared" si="194"/>
        <v/>
      </c>
      <c r="D2385" s="11" t="str">
        <f t="shared" si="195"/>
        <v/>
      </c>
      <c r="E2385" s="11" t="str">
        <f t="shared" si="192"/>
        <v/>
      </c>
      <c r="F2385" s="11" t="str">
        <f t="shared" si="193"/>
        <v/>
      </c>
      <c r="G2385" s="10" t="str">
        <v/>
      </c>
      <c r="H2385" s="11" t="str">
        <v/>
      </c>
      <c r="I2385" s="11" t="str">
        <v/>
      </c>
    </row>
    <row r="2386" spans="2:9">
      <c r="B2386" s="11" t="str">
        <f t="shared" si="191"/>
        <v/>
      </c>
      <c r="C2386" s="11" t="str">
        <f t="shared" si="194"/>
        <v/>
      </c>
      <c r="D2386" s="11" t="str">
        <f t="shared" si="195"/>
        <v/>
      </c>
      <c r="E2386" s="11" t="str">
        <f t="shared" si="192"/>
        <v/>
      </c>
      <c r="F2386" s="11" t="str">
        <f t="shared" si="193"/>
        <v/>
      </c>
      <c r="G2386" s="10" t="str">
        <v/>
      </c>
      <c r="H2386" s="11" t="str">
        <v/>
      </c>
      <c r="I2386" s="11" t="str">
        <v/>
      </c>
    </row>
    <row r="2387" spans="2:9">
      <c r="B2387" s="11" t="str">
        <f t="shared" si="191"/>
        <v/>
      </c>
      <c r="C2387" s="11" t="str">
        <f t="shared" si="194"/>
        <v/>
      </c>
      <c r="D2387" s="11" t="str">
        <f t="shared" si="195"/>
        <v/>
      </c>
      <c r="E2387" s="11" t="str">
        <f t="shared" si="192"/>
        <v/>
      </c>
      <c r="F2387" s="11" t="str">
        <f t="shared" si="193"/>
        <v/>
      </c>
      <c r="G2387" s="10" t="str">
        <v/>
      </c>
      <c r="H2387" s="11" t="str">
        <v/>
      </c>
      <c r="I2387" s="11" t="str">
        <v/>
      </c>
    </row>
    <row r="2388" spans="2:9">
      <c r="B2388" s="11" t="str">
        <f t="shared" si="191"/>
        <v/>
      </c>
      <c r="C2388" s="11" t="str">
        <f t="shared" si="194"/>
        <v/>
      </c>
      <c r="D2388" s="11" t="str">
        <f t="shared" si="195"/>
        <v/>
      </c>
      <c r="E2388" s="11" t="str">
        <f t="shared" si="192"/>
        <v/>
      </c>
      <c r="F2388" s="11" t="str">
        <f t="shared" si="193"/>
        <v/>
      </c>
      <c r="G2388" s="10" t="str">
        <v/>
      </c>
      <c r="H2388" s="11" t="str">
        <v/>
      </c>
      <c r="I2388" s="11" t="str">
        <v/>
      </c>
    </row>
    <row r="2389" spans="2:9">
      <c r="B2389" s="11" t="str">
        <f t="shared" si="191"/>
        <v/>
      </c>
      <c r="C2389" s="11" t="str">
        <f t="shared" si="194"/>
        <v/>
      </c>
      <c r="D2389" s="11" t="str">
        <f t="shared" si="195"/>
        <v/>
      </c>
      <c r="E2389" s="11" t="str">
        <f t="shared" si="192"/>
        <v/>
      </c>
      <c r="F2389" s="11" t="str">
        <f t="shared" si="193"/>
        <v/>
      </c>
      <c r="G2389" s="10" t="str">
        <v/>
      </c>
      <c r="H2389" s="11" t="str">
        <v/>
      </c>
      <c r="I2389" s="11" t="str">
        <v/>
      </c>
    </row>
    <row r="2390" spans="2:9">
      <c r="B2390" s="11" t="str">
        <f t="shared" si="191"/>
        <v/>
      </c>
      <c r="C2390" s="11" t="str">
        <f t="shared" si="194"/>
        <v/>
      </c>
      <c r="D2390" s="11" t="str">
        <f t="shared" si="195"/>
        <v/>
      </c>
      <c r="E2390" s="11" t="str">
        <f t="shared" si="192"/>
        <v/>
      </c>
      <c r="F2390" s="11" t="str">
        <f t="shared" si="193"/>
        <v/>
      </c>
      <c r="G2390" s="10" t="str">
        <v/>
      </c>
      <c r="H2390" s="11" t="str">
        <v/>
      </c>
      <c r="I2390" s="11" t="str">
        <v/>
      </c>
    </row>
    <row r="2391" spans="2:9">
      <c r="B2391" s="11" t="str">
        <f t="shared" si="191"/>
        <v/>
      </c>
      <c r="C2391" s="11" t="str">
        <f t="shared" si="194"/>
        <v/>
      </c>
      <c r="D2391" s="11" t="str">
        <f t="shared" si="195"/>
        <v/>
      </c>
      <c r="E2391" s="11" t="str">
        <f t="shared" si="192"/>
        <v/>
      </c>
      <c r="F2391" s="11" t="str">
        <f t="shared" si="193"/>
        <v/>
      </c>
      <c r="G2391" s="10" t="str">
        <v/>
      </c>
      <c r="H2391" s="11" t="str">
        <v/>
      </c>
      <c r="I2391" s="11" t="str">
        <v/>
      </c>
    </row>
    <row r="2392" spans="2:9">
      <c r="B2392" s="11" t="str">
        <f t="shared" si="191"/>
        <v/>
      </c>
      <c r="C2392" s="11" t="str">
        <f t="shared" si="194"/>
        <v/>
      </c>
      <c r="D2392" s="11" t="str">
        <f t="shared" si="195"/>
        <v/>
      </c>
      <c r="E2392" s="11" t="str">
        <f t="shared" si="192"/>
        <v/>
      </c>
      <c r="F2392" s="11" t="str">
        <f t="shared" si="193"/>
        <v/>
      </c>
      <c r="G2392" s="10" t="str">
        <v/>
      </c>
      <c r="H2392" s="11" t="str">
        <v/>
      </c>
      <c r="I2392" s="11" t="str">
        <v/>
      </c>
    </row>
    <row r="2393" spans="2:9">
      <c r="B2393" s="11" t="str">
        <f t="shared" si="191"/>
        <v/>
      </c>
      <c r="C2393" s="11" t="str">
        <f t="shared" si="194"/>
        <v/>
      </c>
      <c r="D2393" s="11" t="str">
        <f t="shared" si="195"/>
        <v/>
      </c>
      <c r="E2393" s="11" t="str">
        <f t="shared" si="192"/>
        <v/>
      </c>
      <c r="F2393" s="11" t="str">
        <f t="shared" si="193"/>
        <v/>
      </c>
      <c r="G2393" s="10" t="str">
        <v/>
      </c>
      <c r="H2393" s="11" t="str">
        <v/>
      </c>
      <c r="I2393" s="11" t="str">
        <v/>
      </c>
    </row>
    <row r="2394" spans="2:9">
      <c r="B2394" s="11" t="str">
        <f t="shared" si="191"/>
        <v/>
      </c>
      <c r="C2394" s="11" t="str">
        <f t="shared" si="194"/>
        <v/>
      </c>
      <c r="D2394" s="11" t="str">
        <f t="shared" si="195"/>
        <v/>
      </c>
      <c r="E2394" s="11" t="str">
        <f t="shared" si="192"/>
        <v/>
      </c>
      <c r="F2394" s="11" t="str">
        <f t="shared" si="193"/>
        <v/>
      </c>
      <c r="G2394" s="10" t="str">
        <v/>
      </c>
      <c r="H2394" s="11" t="str">
        <v/>
      </c>
      <c r="I2394" s="11" t="str">
        <v/>
      </c>
    </row>
    <row r="2395" spans="2:9">
      <c r="B2395" s="11" t="str">
        <f t="shared" si="191"/>
        <v/>
      </c>
      <c r="C2395" s="11" t="str">
        <f t="shared" si="194"/>
        <v/>
      </c>
      <c r="D2395" s="11" t="str">
        <f t="shared" si="195"/>
        <v/>
      </c>
      <c r="E2395" s="11" t="str">
        <f t="shared" si="192"/>
        <v/>
      </c>
      <c r="F2395" s="11" t="str">
        <f t="shared" si="193"/>
        <v/>
      </c>
      <c r="G2395" s="10" t="str">
        <v/>
      </c>
      <c r="H2395" s="11" t="str">
        <v/>
      </c>
      <c r="I2395" s="11" t="str">
        <v/>
      </c>
    </row>
    <row r="2396" spans="2:9">
      <c r="B2396" s="11" t="str">
        <f t="shared" si="191"/>
        <v/>
      </c>
      <c r="C2396" s="11" t="str">
        <f t="shared" si="194"/>
        <v/>
      </c>
      <c r="D2396" s="11" t="str">
        <f t="shared" si="195"/>
        <v/>
      </c>
      <c r="E2396" s="11" t="str">
        <f t="shared" si="192"/>
        <v/>
      </c>
      <c r="F2396" s="11" t="str">
        <f t="shared" si="193"/>
        <v/>
      </c>
      <c r="G2396" s="10" t="str">
        <v/>
      </c>
      <c r="H2396" s="11" t="str">
        <v/>
      </c>
      <c r="I2396" s="11" t="str">
        <v/>
      </c>
    </row>
    <row r="2397" spans="2:9">
      <c r="B2397" s="11" t="str">
        <f t="shared" si="191"/>
        <v/>
      </c>
      <c r="C2397" s="11" t="str">
        <f t="shared" si="194"/>
        <v/>
      </c>
      <c r="D2397" s="11" t="str">
        <f t="shared" si="195"/>
        <v/>
      </c>
      <c r="E2397" s="11" t="str">
        <f t="shared" si="192"/>
        <v/>
      </c>
      <c r="F2397" s="11" t="str">
        <f t="shared" si="193"/>
        <v/>
      </c>
      <c r="G2397" s="10" t="str">
        <v/>
      </c>
      <c r="H2397" s="11" t="str">
        <v/>
      </c>
      <c r="I2397" s="11" t="str">
        <v/>
      </c>
    </row>
    <row r="2398" spans="2:9">
      <c r="B2398" s="11" t="str">
        <f t="shared" si="191"/>
        <v/>
      </c>
      <c r="C2398" s="11" t="str">
        <f t="shared" si="194"/>
        <v/>
      </c>
      <c r="D2398" s="11" t="str">
        <f t="shared" si="195"/>
        <v/>
      </c>
      <c r="E2398" s="11" t="str">
        <f t="shared" si="192"/>
        <v/>
      </c>
      <c r="F2398" s="11" t="str">
        <f t="shared" si="193"/>
        <v/>
      </c>
      <c r="G2398" s="10" t="str">
        <v/>
      </c>
      <c r="H2398" s="11" t="str">
        <v/>
      </c>
      <c r="I2398" s="11" t="str">
        <v/>
      </c>
    </row>
    <row r="2399" spans="2:9">
      <c r="B2399" s="11" t="str">
        <f t="shared" si="191"/>
        <v/>
      </c>
      <c r="C2399" s="11" t="str">
        <f t="shared" si="194"/>
        <v/>
      </c>
      <c r="D2399" s="11" t="str">
        <f t="shared" si="195"/>
        <v/>
      </c>
      <c r="E2399" s="11" t="str">
        <f t="shared" si="192"/>
        <v/>
      </c>
      <c r="F2399" s="11" t="str">
        <f t="shared" si="193"/>
        <v/>
      </c>
      <c r="G2399" s="10" t="str">
        <v/>
      </c>
      <c r="H2399" s="11" t="str">
        <v/>
      </c>
      <c r="I2399" s="11" t="str">
        <v/>
      </c>
    </row>
    <row r="2400" spans="2:9">
      <c r="B2400" s="11" t="str">
        <f t="shared" si="191"/>
        <v/>
      </c>
      <c r="C2400" s="11" t="str">
        <f t="shared" si="194"/>
        <v/>
      </c>
      <c r="D2400" s="11" t="str">
        <f t="shared" si="195"/>
        <v/>
      </c>
      <c r="E2400" s="11" t="str">
        <f t="shared" si="192"/>
        <v/>
      </c>
      <c r="F2400" s="11" t="str">
        <f t="shared" si="193"/>
        <v/>
      </c>
      <c r="G2400" s="10" t="str">
        <v/>
      </c>
      <c r="H2400" s="11" t="str">
        <v/>
      </c>
      <c r="I2400" s="11" t="str">
        <v/>
      </c>
    </row>
    <row r="2401" spans="2:9">
      <c r="B2401" s="11" t="str">
        <f t="shared" si="191"/>
        <v/>
      </c>
      <c r="C2401" s="11" t="str">
        <f t="shared" si="194"/>
        <v/>
      </c>
      <c r="D2401" s="11" t="str">
        <f t="shared" si="195"/>
        <v/>
      </c>
      <c r="E2401" s="11" t="str">
        <f t="shared" si="192"/>
        <v/>
      </c>
      <c r="F2401" s="11" t="str">
        <f t="shared" si="193"/>
        <v/>
      </c>
      <c r="G2401" s="10" t="str">
        <v/>
      </c>
      <c r="H2401" s="11" t="str">
        <v/>
      </c>
      <c r="I2401" s="11" t="str">
        <v/>
      </c>
    </row>
    <row r="2402" spans="2:9">
      <c r="B2402" s="11" t="str">
        <f t="shared" si="191"/>
        <v/>
      </c>
      <c r="C2402" s="11" t="str">
        <f t="shared" si="194"/>
        <v/>
      </c>
      <c r="D2402" s="11" t="str">
        <f t="shared" si="195"/>
        <v/>
      </c>
      <c r="E2402" s="11" t="str">
        <f t="shared" si="192"/>
        <v/>
      </c>
      <c r="F2402" s="11" t="str">
        <f t="shared" si="193"/>
        <v/>
      </c>
      <c r="G2402" s="10" t="str">
        <v/>
      </c>
      <c r="H2402" s="11" t="str">
        <v/>
      </c>
      <c r="I2402" s="11" t="str">
        <v/>
      </c>
    </row>
    <row r="2403" spans="2:9">
      <c r="B2403" s="11" t="str">
        <f t="shared" si="191"/>
        <v/>
      </c>
      <c r="C2403" s="11" t="str">
        <f t="shared" si="194"/>
        <v/>
      </c>
      <c r="D2403" s="11" t="str">
        <f t="shared" si="195"/>
        <v/>
      </c>
      <c r="E2403" s="11" t="str">
        <f t="shared" si="192"/>
        <v/>
      </c>
      <c r="F2403" s="11" t="str">
        <f t="shared" si="193"/>
        <v/>
      </c>
      <c r="G2403" s="10" t="str">
        <v/>
      </c>
      <c r="H2403" s="11" t="str">
        <v/>
      </c>
      <c r="I2403" s="11" t="str">
        <v/>
      </c>
    </row>
    <row r="2404" spans="2:9">
      <c r="B2404" s="11" t="str">
        <f t="shared" si="191"/>
        <v/>
      </c>
      <c r="C2404" s="11" t="str">
        <f t="shared" si="194"/>
        <v/>
      </c>
      <c r="D2404" s="11" t="str">
        <f t="shared" si="195"/>
        <v/>
      </c>
      <c r="E2404" s="11" t="str">
        <f t="shared" si="192"/>
        <v/>
      </c>
      <c r="F2404" s="11" t="str">
        <f t="shared" si="193"/>
        <v/>
      </c>
      <c r="G2404" s="10" t="str">
        <v/>
      </c>
      <c r="H2404" s="11" t="str">
        <v/>
      </c>
      <c r="I2404" s="11" t="str">
        <v/>
      </c>
    </row>
    <row r="2405" spans="2:9">
      <c r="B2405" s="11" t="str">
        <f t="shared" si="191"/>
        <v/>
      </c>
      <c r="C2405" s="11" t="str">
        <f t="shared" si="194"/>
        <v/>
      </c>
      <c r="D2405" s="11" t="str">
        <f t="shared" si="195"/>
        <v/>
      </c>
      <c r="E2405" s="11" t="str">
        <f t="shared" si="192"/>
        <v/>
      </c>
      <c r="F2405" s="11" t="str">
        <f t="shared" si="193"/>
        <v/>
      </c>
      <c r="G2405" s="10" t="str">
        <v/>
      </c>
      <c r="H2405" s="11" t="str">
        <v/>
      </c>
      <c r="I2405" s="11" t="str">
        <v/>
      </c>
    </row>
    <row r="2406" spans="2:9">
      <c r="B2406" s="11" t="str">
        <f t="shared" si="191"/>
        <v/>
      </c>
      <c r="C2406" s="11" t="str">
        <f t="shared" si="194"/>
        <v/>
      </c>
      <c r="D2406" s="11" t="str">
        <f t="shared" si="195"/>
        <v/>
      </c>
      <c r="E2406" s="11" t="str">
        <f t="shared" si="192"/>
        <v/>
      </c>
      <c r="F2406" s="11" t="str">
        <f t="shared" si="193"/>
        <v/>
      </c>
      <c r="G2406" s="10" t="str">
        <v/>
      </c>
      <c r="H2406" s="11" t="str">
        <v/>
      </c>
      <c r="I2406" s="11" t="str">
        <v/>
      </c>
    </row>
    <row r="2407" spans="2:9">
      <c r="B2407" s="11" t="str">
        <f t="shared" si="191"/>
        <v/>
      </c>
      <c r="C2407" s="11" t="str">
        <f t="shared" si="194"/>
        <v/>
      </c>
      <c r="D2407" s="11" t="str">
        <f t="shared" si="195"/>
        <v/>
      </c>
      <c r="E2407" s="11" t="str">
        <f t="shared" si="192"/>
        <v/>
      </c>
      <c r="F2407" s="11" t="str">
        <f t="shared" si="193"/>
        <v/>
      </c>
      <c r="G2407" s="10" t="str">
        <v/>
      </c>
      <c r="H2407" s="11" t="str">
        <v/>
      </c>
      <c r="I2407" s="11" t="str">
        <v/>
      </c>
    </row>
    <row r="2408" spans="2:9">
      <c r="B2408" s="11" t="str">
        <f t="shared" si="191"/>
        <v/>
      </c>
      <c r="C2408" s="11" t="str">
        <f t="shared" si="194"/>
        <v/>
      </c>
      <c r="D2408" s="11" t="str">
        <f t="shared" si="195"/>
        <v/>
      </c>
      <c r="E2408" s="11" t="str">
        <f t="shared" si="192"/>
        <v/>
      </c>
      <c r="F2408" s="11" t="str">
        <f t="shared" si="193"/>
        <v/>
      </c>
      <c r="G2408" s="10" t="str">
        <v/>
      </c>
      <c r="H2408" s="11" t="str">
        <v/>
      </c>
      <c r="I2408" s="11" t="str">
        <v/>
      </c>
    </row>
    <row r="2409" spans="2:9">
      <c r="B2409" s="11" t="str">
        <f t="shared" si="191"/>
        <v/>
      </c>
      <c r="C2409" s="11" t="str">
        <f t="shared" si="194"/>
        <v/>
      </c>
      <c r="D2409" s="11" t="str">
        <f t="shared" si="195"/>
        <v/>
      </c>
      <c r="E2409" s="11" t="str">
        <f t="shared" si="192"/>
        <v/>
      </c>
      <c r="F2409" s="11" t="str">
        <f t="shared" si="193"/>
        <v/>
      </c>
      <c r="G2409" s="10" t="str">
        <v/>
      </c>
      <c r="H2409" s="11" t="str">
        <v/>
      </c>
      <c r="I2409" s="11" t="str">
        <v/>
      </c>
    </row>
    <row r="2410" spans="2:9">
      <c r="B2410" s="11" t="str">
        <f t="shared" si="191"/>
        <v/>
      </c>
      <c r="C2410" s="11" t="str">
        <f t="shared" si="194"/>
        <v/>
      </c>
      <c r="D2410" s="11" t="str">
        <f t="shared" si="195"/>
        <v/>
      </c>
      <c r="E2410" s="11" t="str">
        <f t="shared" si="192"/>
        <v/>
      </c>
      <c r="F2410" s="11" t="str">
        <f t="shared" si="193"/>
        <v/>
      </c>
      <c r="G2410" s="10" t="str">
        <v/>
      </c>
      <c r="H2410" s="11" t="str">
        <v/>
      </c>
      <c r="I2410" s="11" t="str">
        <v/>
      </c>
    </row>
    <row r="2411" spans="2:9">
      <c r="B2411" s="11" t="str">
        <f t="shared" si="191"/>
        <v/>
      </c>
      <c r="C2411" s="11" t="str">
        <f t="shared" si="194"/>
        <v/>
      </c>
      <c r="D2411" s="11" t="str">
        <f t="shared" si="195"/>
        <v/>
      </c>
      <c r="E2411" s="11" t="str">
        <f t="shared" si="192"/>
        <v/>
      </c>
      <c r="F2411" s="11" t="str">
        <f t="shared" si="193"/>
        <v/>
      </c>
      <c r="G2411" s="10" t="str">
        <v/>
      </c>
      <c r="H2411" s="11" t="str">
        <v/>
      </c>
      <c r="I2411" s="11" t="str">
        <v/>
      </c>
    </row>
    <row r="2412" spans="2:9">
      <c r="B2412" s="11" t="str">
        <f t="shared" si="191"/>
        <v/>
      </c>
      <c r="C2412" s="11" t="str">
        <f t="shared" si="194"/>
        <v/>
      </c>
      <c r="D2412" s="11" t="str">
        <f t="shared" si="195"/>
        <v/>
      </c>
      <c r="E2412" s="11" t="str">
        <f t="shared" si="192"/>
        <v/>
      </c>
      <c r="F2412" s="11" t="str">
        <f t="shared" si="193"/>
        <v/>
      </c>
      <c r="G2412" s="10" t="str">
        <v/>
      </c>
      <c r="H2412" s="11" t="str">
        <v/>
      </c>
      <c r="I2412" s="11" t="str">
        <v/>
      </c>
    </row>
    <row r="2413" spans="2:9">
      <c r="B2413" s="11" t="str">
        <f t="shared" si="191"/>
        <v/>
      </c>
      <c r="C2413" s="11" t="str">
        <f t="shared" si="194"/>
        <v/>
      </c>
      <c r="D2413" s="11" t="str">
        <f t="shared" si="195"/>
        <v/>
      </c>
      <c r="E2413" s="11" t="str">
        <f t="shared" si="192"/>
        <v/>
      </c>
      <c r="F2413" s="11" t="str">
        <f t="shared" si="193"/>
        <v/>
      </c>
      <c r="G2413" s="10" t="str">
        <v/>
      </c>
      <c r="H2413" s="11" t="str">
        <v/>
      </c>
      <c r="I2413" s="11" t="str">
        <v/>
      </c>
    </row>
    <row r="2414" spans="2:9">
      <c r="B2414" s="11" t="str">
        <f t="shared" si="191"/>
        <v/>
      </c>
      <c r="C2414" s="11" t="str">
        <f t="shared" si="194"/>
        <v/>
      </c>
      <c r="D2414" s="11" t="str">
        <f t="shared" si="195"/>
        <v/>
      </c>
      <c r="E2414" s="11" t="str">
        <f t="shared" si="192"/>
        <v/>
      </c>
      <c r="F2414" s="11" t="str">
        <f t="shared" si="193"/>
        <v/>
      </c>
      <c r="G2414" s="10" t="str">
        <v/>
      </c>
      <c r="H2414" s="11" t="str">
        <v/>
      </c>
      <c r="I2414" s="11" t="str">
        <v/>
      </c>
    </row>
    <row r="2415" spans="2:9">
      <c r="B2415" s="11" t="str">
        <f t="shared" si="191"/>
        <v/>
      </c>
      <c r="C2415" s="11" t="str">
        <f t="shared" si="194"/>
        <v/>
      </c>
      <c r="D2415" s="11" t="str">
        <f t="shared" si="195"/>
        <v/>
      </c>
      <c r="E2415" s="11" t="str">
        <f t="shared" si="192"/>
        <v/>
      </c>
      <c r="F2415" s="11" t="str">
        <f t="shared" si="193"/>
        <v/>
      </c>
      <c r="G2415" s="10" t="str">
        <v/>
      </c>
      <c r="H2415" s="11" t="str">
        <v/>
      </c>
      <c r="I2415" s="11" t="str">
        <v/>
      </c>
    </row>
    <row r="2416" spans="2:9">
      <c r="B2416" s="11" t="str">
        <f t="shared" si="191"/>
        <v/>
      </c>
      <c r="C2416" s="11" t="str">
        <f t="shared" si="194"/>
        <v/>
      </c>
      <c r="D2416" s="11" t="str">
        <f t="shared" si="195"/>
        <v/>
      </c>
      <c r="E2416" s="11" t="str">
        <f t="shared" si="192"/>
        <v/>
      </c>
      <c r="F2416" s="11" t="str">
        <f t="shared" si="193"/>
        <v/>
      </c>
      <c r="G2416" s="10" t="str">
        <v/>
      </c>
      <c r="H2416" s="11" t="str">
        <v/>
      </c>
      <c r="I2416" s="11" t="str">
        <v/>
      </c>
    </row>
    <row r="2417" spans="2:9">
      <c r="B2417" s="11" t="str">
        <f t="shared" si="191"/>
        <v/>
      </c>
      <c r="C2417" s="11" t="str">
        <f t="shared" si="194"/>
        <v/>
      </c>
      <c r="D2417" s="11" t="str">
        <f t="shared" si="195"/>
        <v/>
      </c>
      <c r="E2417" s="11" t="str">
        <f t="shared" si="192"/>
        <v/>
      </c>
      <c r="F2417" s="11" t="str">
        <f t="shared" si="193"/>
        <v/>
      </c>
      <c r="G2417" s="10" t="str">
        <v/>
      </c>
      <c r="H2417" s="11" t="str">
        <v/>
      </c>
      <c r="I2417" s="11" t="str">
        <v/>
      </c>
    </row>
    <row r="2418" spans="2:9">
      <c r="B2418" s="11" t="str">
        <f t="shared" si="191"/>
        <v/>
      </c>
      <c r="C2418" s="11" t="str">
        <f t="shared" si="194"/>
        <v/>
      </c>
      <c r="D2418" s="11" t="str">
        <f t="shared" si="195"/>
        <v/>
      </c>
      <c r="E2418" s="11" t="str">
        <f t="shared" si="192"/>
        <v/>
      </c>
      <c r="F2418" s="11" t="str">
        <f t="shared" si="193"/>
        <v/>
      </c>
      <c r="G2418" s="10" t="str">
        <v/>
      </c>
      <c r="H2418" s="11" t="str">
        <v/>
      </c>
      <c r="I2418" s="11" t="str">
        <v/>
      </c>
    </row>
    <row r="2419" spans="2:9">
      <c r="B2419" s="11" t="str">
        <f t="shared" si="191"/>
        <v/>
      </c>
      <c r="C2419" s="11" t="str">
        <f t="shared" si="194"/>
        <v/>
      </c>
      <c r="D2419" s="11" t="str">
        <f t="shared" si="195"/>
        <v/>
      </c>
      <c r="E2419" s="11" t="str">
        <f t="shared" si="192"/>
        <v/>
      </c>
      <c r="F2419" s="11" t="str">
        <f t="shared" si="193"/>
        <v/>
      </c>
      <c r="G2419" s="10" t="str">
        <v/>
      </c>
      <c r="H2419" s="11" t="str">
        <v/>
      </c>
      <c r="I2419" s="11" t="str">
        <v/>
      </c>
    </row>
    <row r="2420" spans="2:9">
      <c r="B2420" s="11" t="str">
        <f t="shared" si="191"/>
        <v/>
      </c>
      <c r="C2420" s="11" t="str">
        <f t="shared" si="194"/>
        <v/>
      </c>
      <c r="D2420" s="11" t="str">
        <f t="shared" si="195"/>
        <v/>
      </c>
      <c r="E2420" s="11" t="str">
        <f t="shared" si="192"/>
        <v/>
      </c>
      <c r="F2420" s="11" t="str">
        <f t="shared" si="193"/>
        <v/>
      </c>
      <c r="G2420" s="10" t="str">
        <v/>
      </c>
      <c r="H2420" s="11" t="str">
        <v/>
      </c>
      <c r="I2420" s="11" t="str">
        <v/>
      </c>
    </row>
    <row r="2421" spans="2:9">
      <c r="B2421" s="11" t="str">
        <f t="shared" si="191"/>
        <v/>
      </c>
      <c r="C2421" s="11" t="str">
        <f t="shared" si="194"/>
        <v/>
      </c>
      <c r="D2421" s="11" t="str">
        <f t="shared" si="195"/>
        <v/>
      </c>
      <c r="E2421" s="11" t="str">
        <f t="shared" si="192"/>
        <v/>
      </c>
      <c r="F2421" s="11" t="str">
        <f t="shared" si="193"/>
        <v/>
      </c>
      <c r="G2421" s="10" t="str">
        <v/>
      </c>
      <c r="H2421" s="11" t="str">
        <v/>
      </c>
      <c r="I2421" s="11" t="str">
        <v/>
      </c>
    </row>
    <row r="2422" spans="2:9">
      <c r="B2422" s="11" t="str">
        <f t="shared" si="191"/>
        <v/>
      </c>
      <c r="C2422" s="11" t="str">
        <f t="shared" si="194"/>
        <v/>
      </c>
      <c r="D2422" s="11" t="str">
        <f t="shared" si="195"/>
        <v/>
      </c>
      <c r="E2422" s="11" t="str">
        <f t="shared" si="192"/>
        <v/>
      </c>
      <c r="F2422" s="11" t="str">
        <f t="shared" si="193"/>
        <v/>
      </c>
      <c r="G2422" s="10" t="str">
        <v/>
      </c>
      <c r="H2422" s="11" t="str">
        <v/>
      </c>
      <c r="I2422" s="11" t="str">
        <v/>
      </c>
    </row>
    <row r="2423" spans="2:9">
      <c r="B2423" s="11" t="str">
        <f t="shared" si="191"/>
        <v/>
      </c>
      <c r="C2423" s="11" t="str">
        <f t="shared" si="194"/>
        <v/>
      </c>
      <c r="D2423" s="11" t="str">
        <f t="shared" si="195"/>
        <v/>
      </c>
      <c r="E2423" s="11" t="str">
        <f t="shared" si="192"/>
        <v/>
      </c>
      <c r="F2423" s="11" t="str">
        <f t="shared" si="193"/>
        <v/>
      </c>
      <c r="G2423" s="10" t="str">
        <v/>
      </c>
      <c r="H2423" s="11" t="str">
        <v/>
      </c>
      <c r="I2423" s="11" t="str">
        <v/>
      </c>
    </row>
    <row r="2424" spans="2:9">
      <c r="B2424" s="11" t="str">
        <f t="shared" si="191"/>
        <v/>
      </c>
      <c r="C2424" s="11" t="str">
        <f t="shared" si="194"/>
        <v/>
      </c>
      <c r="D2424" s="11" t="str">
        <f t="shared" si="195"/>
        <v/>
      </c>
      <c r="E2424" s="11" t="str">
        <f t="shared" si="192"/>
        <v/>
      </c>
      <c r="F2424" s="11" t="str">
        <f t="shared" si="193"/>
        <v/>
      </c>
      <c r="G2424" s="10" t="str">
        <v/>
      </c>
      <c r="H2424" s="11" t="str">
        <v/>
      </c>
      <c r="I2424" s="11" t="str">
        <v/>
      </c>
    </row>
    <row r="2425" spans="2:9">
      <c r="B2425" s="11" t="str">
        <f t="shared" si="191"/>
        <v/>
      </c>
      <c r="C2425" s="11" t="str">
        <f t="shared" si="194"/>
        <v/>
      </c>
      <c r="D2425" s="11" t="str">
        <f t="shared" si="195"/>
        <v/>
      </c>
      <c r="E2425" s="11" t="str">
        <f t="shared" si="192"/>
        <v/>
      </c>
      <c r="F2425" s="11" t="str">
        <f t="shared" si="193"/>
        <v/>
      </c>
      <c r="G2425" s="10" t="str">
        <v/>
      </c>
      <c r="H2425" s="11" t="str">
        <v/>
      </c>
      <c r="I2425" s="11" t="str">
        <v/>
      </c>
    </row>
    <row r="2426" spans="2:9">
      <c r="B2426" s="11" t="str">
        <f t="shared" si="191"/>
        <v/>
      </c>
      <c r="C2426" s="11" t="str">
        <f t="shared" si="194"/>
        <v/>
      </c>
      <c r="D2426" s="11" t="str">
        <f t="shared" si="195"/>
        <v/>
      </c>
      <c r="E2426" s="11" t="str">
        <f t="shared" si="192"/>
        <v/>
      </c>
      <c r="F2426" s="11" t="str">
        <f t="shared" si="193"/>
        <v/>
      </c>
      <c r="G2426" s="10" t="str">
        <v/>
      </c>
      <c r="H2426" s="11" t="str">
        <v/>
      </c>
      <c r="I2426" s="11" t="str">
        <v/>
      </c>
    </row>
    <row r="2427" spans="2:9">
      <c r="B2427" s="11" t="str">
        <f t="shared" si="191"/>
        <v/>
      </c>
      <c r="C2427" s="11" t="str">
        <f t="shared" si="194"/>
        <v/>
      </c>
      <c r="D2427" s="11" t="str">
        <f t="shared" si="195"/>
        <v/>
      </c>
      <c r="E2427" s="11" t="str">
        <f t="shared" si="192"/>
        <v/>
      </c>
      <c r="F2427" s="11" t="str">
        <f t="shared" si="193"/>
        <v/>
      </c>
      <c r="G2427" s="10" t="str">
        <v/>
      </c>
      <c r="H2427" s="11" t="str">
        <v/>
      </c>
      <c r="I2427" s="11" t="str">
        <v/>
      </c>
    </row>
    <row r="2428" spans="2:9">
      <c r="B2428" s="11" t="str">
        <f t="shared" si="191"/>
        <v/>
      </c>
      <c r="C2428" s="11" t="str">
        <f t="shared" si="194"/>
        <v/>
      </c>
      <c r="D2428" s="11" t="str">
        <f t="shared" si="195"/>
        <v/>
      </c>
      <c r="E2428" s="11" t="str">
        <f t="shared" si="192"/>
        <v/>
      </c>
      <c r="F2428" s="11" t="str">
        <f t="shared" si="193"/>
        <v/>
      </c>
      <c r="G2428" s="10" t="str">
        <v/>
      </c>
      <c r="H2428" s="11" t="str">
        <v/>
      </c>
      <c r="I2428" s="11" t="str">
        <v/>
      </c>
    </row>
    <row r="2429" spans="2:9">
      <c r="B2429" s="11" t="str">
        <f t="shared" si="191"/>
        <v/>
      </c>
      <c r="C2429" s="11" t="str">
        <f t="shared" si="194"/>
        <v/>
      </c>
      <c r="D2429" s="11" t="str">
        <f t="shared" si="195"/>
        <v/>
      </c>
      <c r="E2429" s="11" t="str">
        <f t="shared" si="192"/>
        <v/>
      </c>
      <c r="F2429" s="11" t="str">
        <f t="shared" si="193"/>
        <v/>
      </c>
      <c r="G2429" s="10" t="str">
        <v/>
      </c>
      <c r="H2429" s="11" t="str">
        <v/>
      </c>
      <c r="I2429" s="11" t="str">
        <v/>
      </c>
    </row>
    <row r="2430" spans="2:9">
      <c r="B2430" s="11" t="str">
        <f t="shared" si="191"/>
        <v/>
      </c>
      <c r="C2430" s="11" t="str">
        <f t="shared" si="194"/>
        <v/>
      </c>
      <c r="D2430" s="11" t="str">
        <f t="shared" si="195"/>
        <v/>
      </c>
      <c r="E2430" s="11" t="str">
        <f t="shared" si="192"/>
        <v/>
      </c>
      <c r="F2430" s="11" t="str">
        <f t="shared" si="193"/>
        <v/>
      </c>
      <c r="G2430" s="10" t="str">
        <v/>
      </c>
      <c r="H2430" s="11" t="str">
        <v/>
      </c>
      <c r="I2430" s="11" t="str">
        <v/>
      </c>
    </row>
    <row r="2431" spans="2:9">
      <c r="B2431" s="11" t="str">
        <f t="shared" si="191"/>
        <v/>
      </c>
      <c r="C2431" s="11" t="str">
        <f t="shared" si="194"/>
        <v/>
      </c>
      <c r="D2431" s="11" t="str">
        <f t="shared" si="195"/>
        <v/>
      </c>
      <c r="E2431" s="11" t="str">
        <f t="shared" si="192"/>
        <v/>
      </c>
      <c r="F2431" s="11" t="str">
        <f t="shared" si="193"/>
        <v/>
      </c>
      <c r="G2431" s="10" t="str">
        <v/>
      </c>
      <c r="H2431" s="11" t="str">
        <v/>
      </c>
      <c r="I2431" s="11" t="str">
        <v/>
      </c>
    </row>
    <row r="2432" spans="2:9">
      <c r="B2432" s="11" t="str">
        <f t="shared" si="191"/>
        <v/>
      </c>
      <c r="C2432" s="11" t="str">
        <f t="shared" si="194"/>
        <v/>
      </c>
      <c r="D2432" s="11" t="str">
        <f t="shared" si="195"/>
        <v/>
      </c>
      <c r="E2432" s="11" t="str">
        <f t="shared" si="192"/>
        <v/>
      </c>
      <c r="F2432" s="11" t="str">
        <f t="shared" si="193"/>
        <v/>
      </c>
      <c r="G2432" s="10" t="str">
        <v/>
      </c>
      <c r="H2432" s="11" t="str">
        <v/>
      </c>
      <c r="I2432" s="11" t="str">
        <v/>
      </c>
    </row>
    <row r="2433" spans="2:9">
      <c r="B2433" s="11" t="str">
        <f t="shared" ref="B2433:B2496" si="196">IFERROR(IF(FIND(" ",A2433)=6,IF(IFERROR(FIND(" PB",A2433),"")&lt;&gt;"","артикул",IF(IFERROR(FIND(" CRN",A2433),"")&lt;&gt;"","артикул","")),""),"")</f>
        <v/>
      </c>
      <c r="C2433" s="11" t="str">
        <f t="shared" si="194"/>
        <v/>
      </c>
      <c r="D2433" s="11" t="str">
        <f t="shared" si="195"/>
        <v/>
      </c>
      <c r="E2433" s="11" t="str">
        <f t="shared" si="192"/>
        <v/>
      </c>
      <c r="F2433" s="11" t="str">
        <f t="shared" si="193"/>
        <v/>
      </c>
      <c r="G2433" s="10" t="str">
        <v/>
      </c>
      <c r="H2433" s="11" t="str">
        <v/>
      </c>
      <c r="I2433" s="11" t="str">
        <v/>
      </c>
    </row>
    <row r="2434" spans="2:9">
      <c r="B2434" s="11" t="str">
        <f t="shared" si="196"/>
        <v/>
      </c>
      <c r="C2434" s="11" t="str">
        <f t="shared" si="194"/>
        <v/>
      </c>
      <c r="D2434" s="11" t="str">
        <f t="shared" si="195"/>
        <v/>
      </c>
      <c r="E2434" s="11" t="str">
        <f t="shared" ref="E2434:E2497" si="197" xml:space="preserve">
IF(B2434="Артикул",
IF(
AND(RIGHT(A2435,1)="%",
RIGHT(A2436,1)="%",
RIGHT(A2437,1)="%",
RIGHT(A2438,1)="%"),MID(A2439,FIND(" ",A2439),50),
IF(
AND(RIGHT(A2435,1)="%",
RIGHT(A2436,1)="%",
RIGHT(A2437,1)="%"),MID(A2438,FIND(" ",A2438),50),
IF(
AND(RIGHT(A2435,1)="%",
RIGHT(A2436,1)="%"),
MID(A2437,FIND(" ",A2437),50),
IF(
RIGHT(A2435,1)="%",
MID(A2436,FIND(" ",A2436),50),"")))),"")</f>
        <v/>
      </c>
      <c r="F2434" s="11" t="str">
        <f t="shared" ref="F2434:F2497" si="198">IFERROR(
IF(
AND(LEFT(A2434,8)="Discount",FIND("%",A2434)&gt;0),
MID(A2434,
FIND(" ",A2434),
FIND("%",A2434)-FIND(" ",A2434))
*-1,""),"")</f>
        <v/>
      </c>
      <c r="G2434" s="10" t="str">
        <v/>
      </c>
      <c r="H2434" s="11" t="str">
        <v/>
      </c>
      <c r="I2434" s="11" t="str">
        <v/>
      </c>
    </row>
    <row r="2435" spans="2:9">
      <c r="B2435" s="11" t="str">
        <f t="shared" si="196"/>
        <v/>
      </c>
      <c r="C2435" s="11" t="str">
        <f t="shared" si="194"/>
        <v/>
      </c>
      <c r="D2435" s="11" t="str">
        <f t="shared" si="195"/>
        <v/>
      </c>
      <c r="E2435" s="11" t="str">
        <f t="shared" si="197"/>
        <v/>
      </c>
      <c r="F2435" s="11" t="str">
        <f t="shared" si="198"/>
        <v/>
      </c>
      <c r="G2435" s="10" t="str">
        <v/>
      </c>
      <c r="H2435" s="11" t="str">
        <v/>
      </c>
      <c r="I2435" s="11" t="str">
        <v/>
      </c>
    </row>
    <row r="2436" spans="2:9">
      <c r="B2436" s="11" t="str">
        <f t="shared" si="196"/>
        <v/>
      </c>
      <c r="C2436" s="11" t="str">
        <f t="shared" si="194"/>
        <v/>
      </c>
      <c r="D2436" s="11" t="str">
        <f t="shared" si="195"/>
        <v/>
      </c>
      <c r="E2436" s="11" t="str">
        <f t="shared" si="197"/>
        <v/>
      </c>
      <c r="F2436" s="11" t="str">
        <f t="shared" si="198"/>
        <v/>
      </c>
      <c r="G2436" s="10" t="str">
        <v/>
      </c>
      <c r="H2436" s="11" t="str">
        <v/>
      </c>
      <c r="I2436" s="11" t="str">
        <v/>
      </c>
    </row>
    <row r="2437" spans="2:9">
      <c r="B2437" s="11" t="str">
        <f t="shared" si="196"/>
        <v/>
      </c>
      <c r="C2437" s="11" t="str">
        <f t="shared" si="194"/>
        <v/>
      </c>
      <c r="D2437" s="11" t="str">
        <f t="shared" si="195"/>
        <v/>
      </c>
      <c r="E2437" s="11" t="str">
        <f t="shared" si="197"/>
        <v/>
      </c>
      <c r="F2437" s="11" t="str">
        <f t="shared" si="198"/>
        <v/>
      </c>
      <c r="G2437" s="10" t="str">
        <v/>
      </c>
      <c r="H2437" s="11" t="str">
        <v/>
      </c>
      <c r="I2437" s="11" t="str">
        <v/>
      </c>
    </row>
    <row r="2438" spans="2:9">
      <c r="B2438" s="11" t="str">
        <f t="shared" si="196"/>
        <v/>
      </c>
      <c r="C2438" s="11" t="str">
        <f t="shared" si="194"/>
        <v/>
      </c>
      <c r="D2438" s="11" t="str">
        <f t="shared" si="195"/>
        <v/>
      </c>
      <c r="E2438" s="11" t="str">
        <f t="shared" si="197"/>
        <v/>
      </c>
      <c r="F2438" s="11" t="str">
        <f t="shared" si="198"/>
        <v/>
      </c>
      <c r="G2438" s="10" t="str">
        <v/>
      </c>
      <c r="H2438" s="11" t="str">
        <v/>
      </c>
      <c r="I2438" s="11" t="str">
        <v/>
      </c>
    </row>
    <row r="2439" spans="2:9">
      <c r="B2439" s="11" t="str">
        <f t="shared" si="196"/>
        <v/>
      </c>
      <c r="C2439" s="11" t="str">
        <f t="shared" si="194"/>
        <v/>
      </c>
      <c r="D2439" s="11" t="str">
        <f t="shared" si="195"/>
        <v/>
      </c>
      <c r="E2439" s="11" t="str">
        <f t="shared" si="197"/>
        <v/>
      </c>
      <c r="F2439" s="11" t="str">
        <f t="shared" si="198"/>
        <v/>
      </c>
      <c r="G2439" s="10" t="str">
        <v/>
      </c>
      <c r="H2439" s="11" t="str">
        <v/>
      </c>
      <c r="I2439" s="11" t="str">
        <v/>
      </c>
    </row>
    <row r="2440" spans="2:9">
      <c r="B2440" s="11" t="str">
        <f t="shared" si="196"/>
        <v/>
      </c>
      <c r="C2440" s="11" t="str">
        <f t="shared" si="194"/>
        <v/>
      </c>
      <c r="D2440" s="11" t="str">
        <f t="shared" si="195"/>
        <v/>
      </c>
      <c r="E2440" s="11" t="str">
        <f t="shared" si="197"/>
        <v/>
      </c>
      <c r="F2440" s="11" t="str">
        <f t="shared" si="198"/>
        <v/>
      </c>
      <c r="G2440" s="10" t="str">
        <v/>
      </c>
      <c r="H2440" s="11" t="str">
        <v/>
      </c>
      <c r="I2440" s="11" t="str">
        <v/>
      </c>
    </row>
    <row r="2441" spans="2:9">
      <c r="B2441" s="11" t="str">
        <f t="shared" si="196"/>
        <v/>
      </c>
      <c r="C2441" s="11" t="str">
        <f t="shared" si="194"/>
        <v/>
      </c>
      <c r="D2441" s="11" t="str">
        <f t="shared" si="195"/>
        <v/>
      </c>
      <c r="E2441" s="11" t="str">
        <f t="shared" si="197"/>
        <v/>
      </c>
      <c r="F2441" s="11" t="str">
        <f t="shared" si="198"/>
        <v/>
      </c>
      <c r="G2441" s="10" t="str">
        <v/>
      </c>
      <c r="H2441" s="11" t="str">
        <v/>
      </c>
      <c r="I2441" s="11" t="str">
        <v/>
      </c>
    </row>
    <row r="2442" spans="2:9">
      <c r="B2442" s="11" t="str">
        <f t="shared" si="196"/>
        <v/>
      </c>
      <c r="C2442" s="11" t="str">
        <f t="shared" si="194"/>
        <v/>
      </c>
      <c r="D2442" s="11" t="str">
        <f t="shared" si="195"/>
        <v/>
      </c>
      <c r="E2442" s="11" t="str">
        <f t="shared" si="197"/>
        <v/>
      </c>
      <c r="F2442" s="11" t="str">
        <f t="shared" si="198"/>
        <v/>
      </c>
      <c r="G2442" s="10" t="str">
        <v/>
      </c>
      <c r="H2442" s="11" t="str">
        <v/>
      </c>
      <c r="I2442" s="11" t="str">
        <v/>
      </c>
    </row>
    <row r="2443" spans="2:9">
      <c r="B2443" s="11" t="str">
        <f t="shared" si="196"/>
        <v/>
      </c>
      <c r="C2443" s="11" t="str">
        <f t="shared" si="194"/>
        <v/>
      </c>
      <c r="D2443" s="11" t="str">
        <f t="shared" si="195"/>
        <v/>
      </c>
      <c r="E2443" s="11" t="str">
        <f t="shared" si="197"/>
        <v/>
      </c>
      <c r="F2443" s="11" t="str">
        <f t="shared" si="198"/>
        <v/>
      </c>
      <c r="G2443" s="10" t="str">
        <v/>
      </c>
      <c r="H2443" s="11" t="str">
        <v/>
      </c>
      <c r="I2443" s="11" t="str">
        <v/>
      </c>
    </row>
    <row r="2444" spans="2:9">
      <c r="B2444" s="11" t="str">
        <f t="shared" si="196"/>
        <v/>
      </c>
      <c r="C2444" s="11" t="str">
        <f t="shared" si="194"/>
        <v/>
      </c>
      <c r="D2444" s="11" t="str">
        <f t="shared" si="195"/>
        <v/>
      </c>
      <c r="E2444" s="11" t="str">
        <f t="shared" si="197"/>
        <v/>
      </c>
      <c r="F2444" s="11" t="str">
        <f t="shared" si="198"/>
        <v/>
      </c>
      <c r="G2444" s="10" t="str">
        <v/>
      </c>
      <c r="H2444" s="11" t="str">
        <v/>
      </c>
      <c r="I2444" s="11" t="str">
        <v/>
      </c>
    </row>
    <row r="2445" spans="2:9">
      <c r="B2445" s="11" t="str">
        <f t="shared" si="196"/>
        <v/>
      </c>
      <c r="C2445" s="11" t="str">
        <f t="shared" ref="C2445:C2508" si="199">IF(B2445="артикул",A2445,"")</f>
        <v/>
      </c>
      <c r="D2445" s="11" t="str">
        <f t="shared" ref="D2445:D2508" si="200">IF(B2445="артикул",A2446,"")</f>
        <v/>
      </c>
      <c r="E2445" s="11" t="str">
        <f t="shared" si="197"/>
        <v/>
      </c>
      <c r="F2445" s="11" t="str">
        <f t="shared" si="198"/>
        <v/>
      </c>
      <c r="G2445" s="10" t="str">
        <v/>
      </c>
      <c r="H2445" s="11" t="str">
        <v/>
      </c>
      <c r="I2445" s="11" t="str">
        <v/>
      </c>
    </row>
    <row r="2446" spans="2:9">
      <c r="B2446" s="11" t="str">
        <f t="shared" si="196"/>
        <v/>
      </c>
      <c r="C2446" s="11" t="str">
        <f t="shared" si="199"/>
        <v/>
      </c>
      <c r="D2446" s="11" t="str">
        <f t="shared" si="200"/>
        <v/>
      </c>
      <c r="E2446" s="11" t="str">
        <f t="shared" si="197"/>
        <v/>
      </c>
      <c r="F2446" s="11" t="str">
        <f t="shared" si="198"/>
        <v/>
      </c>
      <c r="G2446" s="10" t="str">
        <v/>
      </c>
      <c r="H2446" s="11" t="str">
        <v/>
      </c>
      <c r="I2446" s="11" t="str">
        <v/>
      </c>
    </row>
    <row r="2447" spans="2:9">
      <c r="B2447" s="11" t="str">
        <f t="shared" si="196"/>
        <v/>
      </c>
      <c r="C2447" s="11" t="str">
        <f t="shared" si="199"/>
        <v/>
      </c>
      <c r="D2447" s="11" t="str">
        <f t="shared" si="200"/>
        <v/>
      </c>
      <c r="E2447" s="11" t="str">
        <f t="shared" si="197"/>
        <v/>
      </c>
      <c r="F2447" s="11" t="str">
        <f t="shared" si="198"/>
        <v/>
      </c>
      <c r="G2447" s="10" t="str">
        <v/>
      </c>
      <c r="H2447" s="11" t="str">
        <v/>
      </c>
      <c r="I2447" s="11" t="str">
        <v/>
      </c>
    </row>
    <row r="2448" spans="2:9">
      <c r="B2448" s="11" t="str">
        <f t="shared" si="196"/>
        <v/>
      </c>
      <c r="C2448" s="11" t="str">
        <f t="shared" si="199"/>
        <v/>
      </c>
      <c r="D2448" s="11" t="str">
        <f t="shared" si="200"/>
        <v/>
      </c>
      <c r="E2448" s="11" t="str">
        <f t="shared" si="197"/>
        <v/>
      </c>
      <c r="F2448" s="11" t="str">
        <f t="shared" si="198"/>
        <v/>
      </c>
      <c r="G2448" s="10" t="str">
        <v/>
      </c>
      <c r="H2448" s="11" t="str">
        <v/>
      </c>
      <c r="I2448" s="11" t="str">
        <v/>
      </c>
    </row>
    <row r="2449" spans="2:9">
      <c r="B2449" s="11" t="str">
        <f t="shared" si="196"/>
        <v/>
      </c>
      <c r="C2449" s="11" t="str">
        <f t="shared" si="199"/>
        <v/>
      </c>
      <c r="D2449" s="11" t="str">
        <f t="shared" si="200"/>
        <v/>
      </c>
      <c r="E2449" s="11" t="str">
        <f t="shared" si="197"/>
        <v/>
      </c>
      <c r="F2449" s="11" t="str">
        <f t="shared" si="198"/>
        <v/>
      </c>
      <c r="G2449" s="10" t="str">
        <v/>
      </c>
      <c r="H2449" s="11" t="str">
        <v/>
      </c>
      <c r="I2449" s="11" t="str">
        <v/>
      </c>
    </row>
    <row r="2450" spans="2:9">
      <c r="B2450" s="11" t="str">
        <f t="shared" si="196"/>
        <v/>
      </c>
      <c r="C2450" s="11" t="str">
        <f t="shared" si="199"/>
        <v/>
      </c>
      <c r="D2450" s="11" t="str">
        <f t="shared" si="200"/>
        <v/>
      </c>
      <c r="E2450" s="11" t="str">
        <f t="shared" si="197"/>
        <v/>
      </c>
      <c r="F2450" s="11" t="str">
        <f t="shared" si="198"/>
        <v/>
      </c>
      <c r="G2450" s="10" t="str">
        <v/>
      </c>
      <c r="H2450" s="11" t="str">
        <v/>
      </c>
      <c r="I2450" s="11" t="str">
        <v/>
      </c>
    </row>
    <row r="2451" spans="2:9">
      <c r="B2451" s="11" t="str">
        <f t="shared" si="196"/>
        <v/>
      </c>
      <c r="C2451" s="11" t="str">
        <f t="shared" si="199"/>
        <v/>
      </c>
      <c r="D2451" s="11" t="str">
        <f t="shared" si="200"/>
        <v/>
      </c>
      <c r="E2451" s="11" t="str">
        <f t="shared" si="197"/>
        <v/>
      </c>
      <c r="F2451" s="11" t="str">
        <f t="shared" si="198"/>
        <v/>
      </c>
      <c r="G2451" s="10" t="str">
        <v/>
      </c>
      <c r="H2451" s="11" t="str">
        <v/>
      </c>
      <c r="I2451" s="11" t="str">
        <v/>
      </c>
    </row>
    <row r="2452" spans="2:9">
      <c r="B2452" s="11" t="str">
        <f t="shared" si="196"/>
        <v/>
      </c>
      <c r="C2452" s="11" t="str">
        <f t="shared" si="199"/>
        <v/>
      </c>
      <c r="D2452" s="11" t="str">
        <f t="shared" si="200"/>
        <v/>
      </c>
      <c r="E2452" s="11" t="str">
        <f t="shared" si="197"/>
        <v/>
      </c>
      <c r="F2452" s="11" t="str">
        <f t="shared" si="198"/>
        <v/>
      </c>
      <c r="G2452" s="10" t="str">
        <v/>
      </c>
      <c r="H2452" s="11" t="str">
        <v/>
      </c>
      <c r="I2452" s="11" t="str">
        <v/>
      </c>
    </row>
    <row r="2453" spans="2:9">
      <c r="B2453" s="11" t="str">
        <f t="shared" si="196"/>
        <v/>
      </c>
      <c r="C2453" s="11" t="str">
        <f t="shared" si="199"/>
        <v/>
      </c>
      <c r="D2453" s="11" t="str">
        <f t="shared" si="200"/>
        <v/>
      </c>
      <c r="E2453" s="11" t="str">
        <f t="shared" si="197"/>
        <v/>
      </c>
      <c r="F2453" s="11" t="str">
        <f t="shared" si="198"/>
        <v/>
      </c>
      <c r="G2453" s="10" t="str">
        <v/>
      </c>
      <c r="H2453" s="11" t="str">
        <v/>
      </c>
      <c r="I2453" s="11" t="str">
        <v/>
      </c>
    </row>
    <row r="2454" spans="2:9">
      <c r="B2454" s="11" t="str">
        <f t="shared" si="196"/>
        <v/>
      </c>
      <c r="C2454" s="11" t="str">
        <f t="shared" si="199"/>
        <v/>
      </c>
      <c r="D2454" s="11" t="str">
        <f t="shared" si="200"/>
        <v/>
      </c>
      <c r="E2454" s="11" t="str">
        <f t="shared" si="197"/>
        <v/>
      </c>
      <c r="F2454" s="11" t="str">
        <f t="shared" si="198"/>
        <v/>
      </c>
      <c r="G2454" s="10" t="str">
        <v/>
      </c>
      <c r="H2454" s="11" t="str">
        <v/>
      </c>
      <c r="I2454" s="11" t="str">
        <v/>
      </c>
    </row>
    <row r="2455" spans="2:9">
      <c r="B2455" s="11" t="str">
        <f t="shared" si="196"/>
        <v/>
      </c>
      <c r="C2455" s="11" t="str">
        <f t="shared" si="199"/>
        <v/>
      </c>
      <c r="D2455" s="11" t="str">
        <f t="shared" si="200"/>
        <v/>
      </c>
      <c r="E2455" s="11" t="str">
        <f t="shared" si="197"/>
        <v/>
      </c>
      <c r="F2455" s="11" t="str">
        <f t="shared" si="198"/>
        <v/>
      </c>
      <c r="G2455" s="10" t="str">
        <v/>
      </c>
      <c r="H2455" s="11" t="str">
        <v/>
      </c>
      <c r="I2455" s="11" t="str">
        <v/>
      </c>
    </row>
    <row r="2456" spans="2:9">
      <c r="B2456" s="11" t="str">
        <f t="shared" si="196"/>
        <v/>
      </c>
      <c r="C2456" s="11" t="str">
        <f t="shared" si="199"/>
        <v/>
      </c>
      <c r="D2456" s="11" t="str">
        <f t="shared" si="200"/>
        <v/>
      </c>
      <c r="E2456" s="11" t="str">
        <f t="shared" si="197"/>
        <v/>
      </c>
      <c r="F2456" s="11" t="str">
        <f t="shared" si="198"/>
        <v/>
      </c>
      <c r="G2456" s="10" t="str">
        <v/>
      </c>
      <c r="H2456" s="11" t="str">
        <v/>
      </c>
      <c r="I2456" s="11" t="str">
        <v/>
      </c>
    </row>
    <row r="2457" spans="2:9">
      <c r="B2457" s="11" t="str">
        <f t="shared" si="196"/>
        <v/>
      </c>
      <c r="C2457" s="11" t="str">
        <f t="shared" si="199"/>
        <v/>
      </c>
      <c r="D2457" s="11" t="str">
        <f t="shared" si="200"/>
        <v/>
      </c>
      <c r="E2457" s="11" t="str">
        <f t="shared" si="197"/>
        <v/>
      </c>
      <c r="F2457" s="11" t="str">
        <f t="shared" si="198"/>
        <v/>
      </c>
      <c r="G2457" s="10" t="str">
        <v/>
      </c>
      <c r="H2457" s="11" t="str">
        <v/>
      </c>
      <c r="I2457" s="11" t="str">
        <v/>
      </c>
    </row>
    <row r="2458" spans="2:9">
      <c r="B2458" s="11" t="str">
        <f t="shared" si="196"/>
        <v/>
      </c>
      <c r="C2458" s="11" t="str">
        <f t="shared" si="199"/>
        <v/>
      </c>
      <c r="D2458" s="11" t="str">
        <f t="shared" si="200"/>
        <v/>
      </c>
      <c r="E2458" s="11" t="str">
        <f t="shared" si="197"/>
        <v/>
      </c>
      <c r="F2458" s="11" t="str">
        <f t="shared" si="198"/>
        <v/>
      </c>
      <c r="G2458" s="10" t="str">
        <v/>
      </c>
      <c r="H2458" s="11" t="str">
        <v/>
      </c>
      <c r="I2458" s="11" t="str">
        <v/>
      </c>
    </row>
    <row r="2459" spans="2:9">
      <c r="B2459" s="11" t="str">
        <f t="shared" si="196"/>
        <v/>
      </c>
      <c r="C2459" s="11" t="str">
        <f t="shared" si="199"/>
        <v/>
      </c>
      <c r="D2459" s="11" t="str">
        <f t="shared" si="200"/>
        <v/>
      </c>
      <c r="E2459" s="11" t="str">
        <f t="shared" si="197"/>
        <v/>
      </c>
      <c r="F2459" s="11" t="str">
        <f t="shared" si="198"/>
        <v/>
      </c>
      <c r="G2459" s="10" t="str">
        <v/>
      </c>
      <c r="H2459" s="11" t="str">
        <v/>
      </c>
      <c r="I2459" s="11" t="str">
        <v/>
      </c>
    </row>
    <row r="2460" spans="2:9">
      <c r="B2460" s="11" t="str">
        <f t="shared" si="196"/>
        <v/>
      </c>
      <c r="C2460" s="11" t="str">
        <f t="shared" si="199"/>
        <v/>
      </c>
      <c r="D2460" s="11" t="str">
        <f t="shared" si="200"/>
        <v/>
      </c>
      <c r="E2460" s="11" t="str">
        <f t="shared" si="197"/>
        <v/>
      </c>
      <c r="F2460" s="11" t="str">
        <f t="shared" si="198"/>
        <v/>
      </c>
      <c r="G2460" s="10" t="str">
        <v/>
      </c>
      <c r="H2460" s="11" t="str">
        <v/>
      </c>
      <c r="I2460" s="11" t="str">
        <v/>
      </c>
    </row>
    <row r="2461" spans="2:9">
      <c r="B2461" s="11" t="str">
        <f t="shared" si="196"/>
        <v/>
      </c>
      <c r="C2461" s="11" t="str">
        <f t="shared" si="199"/>
        <v/>
      </c>
      <c r="D2461" s="11" t="str">
        <f t="shared" si="200"/>
        <v/>
      </c>
      <c r="E2461" s="11" t="str">
        <f t="shared" si="197"/>
        <v/>
      </c>
      <c r="F2461" s="11" t="str">
        <f t="shared" si="198"/>
        <v/>
      </c>
      <c r="G2461" s="10" t="str">
        <v/>
      </c>
      <c r="H2461" s="11" t="str">
        <v/>
      </c>
      <c r="I2461" s="11" t="str">
        <v/>
      </c>
    </row>
    <row r="2462" spans="2:9">
      <c r="B2462" s="11" t="str">
        <f t="shared" si="196"/>
        <v/>
      </c>
      <c r="C2462" s="11" t="str">
        <f t="shared" si="199"/>
        <v/>
      </c>
      <c r="D2462" s="11" t="str">
        <f t="shared" si="200"/>
        <v/>
      </c>
      <c r="E2462" s="11" t="str">
        <f t="shared" si="197"/>
        <v/>
      </c>
      <c r="F2462" s="11" t="str">
        <f t="shared" si="198"/>
        <v/>
      </c>
      <c r="G2462" s="10" t="str">
        <v/>
      </c>
      <c r="H2462" s="11" t="str">
        <v/>
      </c>
      <c r="I2462" s="11" t="str">
        <v/>
      </c>
    </row>
    <row r="2463" spans="2:9">
      <c r="B2463" s="11" t="str">
        <f t="shared" si="196"/>
        <v/>
      </c>
      <c r="C2463" s="11" t="str">
        <f t="shared" si="199"/>
        <v/>
      </c>
      <c r="D2463" s="11" t="str">
        <f t="shared" si="200"/>
        <v/>
      </c>
      <c r="E2463" s="11" t="str">
        <f t="shared" si="197"/>
        <v/>
      </c>
      <c r="F2463" s="11" t="str">
        <f t="shared" si="198"/>
        <v/>
      </c>
      <c r="G2463" s="10" t="str">
        <v/>
      </c>
      <c r="H2463" s="11" t="str">
        <v/>
      </c>
      <c r="I2463" s="11" t="str">
        <v/>
      </c>
    </row>
    <row r="2464" spans="2:9">
      <c r="B2464" s="11" t="str">
        <f t="shared" si="196"/>
        <v/>
      </c>
      <c r="C2464" s="11" t="str">
        <f t="shared" si="199"/>
        <v/>
      </c>
      <c r="D2464" s="11" t="str">
        <f t="shared" si="200"/>
        <v/>
      </c>
      <c r="E2464" s="11" t="str">
        <f t="shared" si="197"/>
        <v/>
      </c>
      <c r="F2464" s="11" t="str">
        <f t="shared" si="198"/>
        <v/>
      </c>
      <c r="G2464" s="10" t="str">
        <v/>
      </c>
      <c r="H2464" s="11" t="str">
        <v/>
      </c>
      <c r="I2464" s="11" t="str">
        <v/>
      </c>
    </row>
    <row r="2465" spans="2:9">
      <c r="B2465" s="11" t="str">
        <f t="shared" si="196"/>
        <v/>
      </c>
      <c r="C2465" s="11" t="str">
        <f t="shared" si="199"/>
        <v/>
      </c>
      <c r="D2465" s="11" t="str">
        <f t="shared" si="200"/>
        <v/>
      </c>
      <c r="E2465" s="11" t="str">
        <f t="shared" si="197"/>
        <v/>
      </c>
      <c r="F2465" s="11" t="str">
        <f t="shared" si="198"/>
        <v/>
      </c>
      <c r="G2465" s="10" t="str">
        <v/>
      </c>
      <c r="H2465" s="11" t="str">
        <v/>
      </c>
      <c r="I2465" s="11" t="str">
        <v/>
      </c>
    </row>
    <row r="2466" spans="2:9">
      <c r="B2466" s="11" t="str">
        <f t="shared" si="196"/>
        <v/>
      </c>
      <c r="C2466" s="11" t="str">
        <f t="shared" si="199"/>
        <v/>
      </c>
      <c r="D2466" s="11" t="str">
        <f t="shared" si="200"/>
        <v/>
      </c>
      <c r="E2466" s="11" t="str">
        <f t="shared" si="197"/>
        <v/>
      </c>
      <c r="F2466" s="11" t="str">
        <f t="shared" si="198"/>
        <v/>
      </c>
      <c r="G2466" s="10" t="str">
        <v/>
      </c>
      <c r="H2466" s="11" t="str">
        <v/>
      </c>
      <c r="I2466" s="11" t="str">
        <v/>
      </c>
    </row>
    <row r="2467" spans="2:9">
      <c r="B2467" s="11" t="str">
        <f t="shared" si="196"/>
        <v/>
      </c>
      <c r="C2467" s="11" t="str">
        <f t="shared" si="199"/>
        <v/>
      </c>
      <c r="D2467" s="11" t="str">
        <f t="shared" si="200"/>
        <v/>
      </c>
      <c r="E2467" s="11" t="str">
        <f t="shared" si="197"/>
        <v/>
      </c>
      <c r="F2467" s="11" t="str">
        <f t="shared" si="198"/>
        <v/>
      </c>
      <c r="G2467" s="10" t="str">
        <v/>
      </c>
      <c r="H2467" s="11" t="str">
        <v/>
      </c>
      <c r="I2467" s="11" t="str">
        <v/>
      </c>
    </row>
    <row r="2468" spans="2:9">
      <c r="B2468" s="11" t="str">
        <f t="shared" si="196"/>
        <v/>
      </c>
      <c r="C2468" s="11" t="str">
        <f t="shared" si="199"/>
        <v/>
      </c>
      <c r="D2468" s="11" t="str">
        <f t="shared" si="200"/>
        <v/>
      </c>
      <c r="E2468" s="11" t="str">
        <f t="shared" si="197"/>
        <v/>
      </c>
      <c r="F2468" s="11" t="str">
        <f t="shared" si="198"/>
        <v/>
      </c>
      <c r="G2468" s="10" t="str">
        <v/>
      </c>
      <c r="H2468" s="11" t="str">
        <v/>
      </c>
      <c r="I2468" s="11" t="str">
        <v/>
      </c>
    </row>
    <row r="2469" spans="2:9">
      <c r="B2469" s="11" t="str">
        <f t="shared" si="196"/>
        <v/>
      </c>
      <c r="C2469" s="11" t="str">
        <f t="shared" si="199"/>
        <v/>
      </c>
      <c r="D2469" s="11" t="str">
        <f t="shared" si="200"/>
        <v/>
      </c>
      <c r="E2469" s="11" t="str">
        <f t="shared" si="197"/>
        <v/>
      </c>
      <c r="F2469" s="11" t="str">
        <f t="shared" si="198"/>
        <v/>
      </c>
      <c r="G2469" s="10" t="str">
        <v/>
      </c>
      <c r="H2469" s="11" t="str">
        <v/>
      </c>
      <c r="I2469" s="11" t="str">
        <v/>
      </c>
    </row>
    <row r="2470" spans="2:9">
      <c r="B2470" s="11" t="str">
        <f t="shared" si="196"/>
        <v/>
      </c>
      <c r="C2470" s="11" t="str">
        <f t="shared" si="199"/>
        <v/>
      </c>
      <c r="D2470" s="11" t="str">
        <f t="shared" si="200"/>
        <v/>
      </c>
      <c r="E2470" s="11" t="str">
        <f t="shared" si="197"/>
        <v/>
      </c>
      <c r="F2470" s="11" t="str">
        <f t="shared" si="198"/>
        <v/>
      </c>
      <c r="G2470" s="10" t="str">
        <v/>
      </c>
      <c r="H2470" s="11" t="str">
        <v/>
      </c>
      <c r="I2470" s="11" t="str">
        <v/>
      </c>
    </row>
    <row r="2471" spans="2:9">
      <c r="B2471" s="11" t="str">
        <f t="shared" si="196"/>
        <v/>
      </c>
      <c r="C2471" s="11" t="str">
        <f t="shared" si="199"/>
        <v/>
      </c>
      <c r="D2471" s="11" t="str">
        <f t="shared" si="200"/>
        <v/>
      </c>
      <c r="E2471" s="11" t="str">
        <f t="shared" si="197"/>
        <v/>
      </c>
      <c r="F2471" s="11" t="str">
        <f t="shared" si="198"/>
        <v/>
      </c>
      <c r="G2471" s="10" t="str">
        <v/>
      </c>
      <c r="H2471" s="11" t="str">
        <v/>
      </c>
      <c r="I2471" s="11" t="str">
        <v/>
      </c>
    </row>
    <row r="2472" spans="2:9">
      <c r="B2472" s="11" t="str">
        <f t="shared" si="196"/>
        <v/>
      </c>
      <c r="C2472" s="11" t="str">
        <f t="shared" si="199"/>
        <v/>
      </c>
      <c r="D2472" s="11" t="str">
        <f t="shared" si="200"/>
        <v/>
      </c>
      <c r="E2472" s="11" t="str">
        <f t="shared" si="197"/>
        <v/>
      </c>
      <c r="F2472" s="11" t="str">
        <f t="shared" si="198"/>
        <v/>
      </c>
      <c r="G2472" s="10" t="str">
        <v/>
      </c>
      <c r="H2472" s="11" t="str">
        <v/>
      </c>
      <c r="I2472" s="11" t="str">
        <v/>
      </c>
    </row>
    <row r="2473" spans="2:9">
      <c r="B2473" s="11" t="str">
        <f t="shared" si="196"/>
        <v/>
      </c>
      <c r="C2473" s="11" t="str">
        <f t="shared" si="199"/>
        <v/>
      </c>
      <c r="D2473" s="11" t="str">
        <f t="shared" si="200"/>
        <v/>
      </c>
      <c r="E2473" s="11" t="str">
        <f t="shared" si="197"/>
        <v/>
      </c>
      <c r="F2473" s="11" t="str">
        <f t="shared" si="198"/>
        <v/>
      </c>
      <c r="G2473" s="10" t="str">
        <v/>
      </c>
      <c r="H2473" s="11" t="str">
        <v/>
      </c>
      <c r="I2473" s="11" t="str">
        <v/>
      </c>
    </row>
    <row r="2474" spans="2:9">
      <c r="B2474" s="11" t="str">
        <f t="shared" si="196"/>
        <v/>
      </c>
      <c r="C2474" s="11" t="str">
        <f t="shared" si="199"/>
        <v/>
      </c>
      <c r="D2474" s="11" t="str">
        <f t="shared" si="200"/>
        <v/>
      </c>
      <c r="E2474" s="11" t="str">
        <f t="shared" si="197"/>
        <v/>
      </c>
      <c r="F2474" s="11" t="str">
        <f t="shared" si="198"/>
        <v/>
      </c>
      <c r="G2474" s="10" t="str">
        <v/>
      </c>
      <c r="H2474" s="11" t="str">
        <v/>
      </c>
      <c r="I2474" s="11" t="str">
        <v/>
      </c>
    </row>
    <row r="2475" spans="2:9">
      <c r="B2475" s="11" t="str">
        <f t="shared" si="196"/>
        <v/>
      </c>
      <c r="C2475" s="11" t="str">
        <f t="shared" si="199"/>
        <v/>
      </c>
      <c r="D2475" s="11" t="str">
        <f t="shared" si="200"/>
        <v/>
      </c>
      <c r="E2475" s="11" t="str">
        <f t="shared" si="197"/>
        <v/>
      </c>
      <c r="F2475" s="11" t="str">
        <f t="shared" si="198"/>
        <v/>
      </c>
      <c r="G2475" s="10" t="str">
        <v/>
      </c>
      <c r="H2475" s="11" t="str">
        <v/>
      </c>
      <c r="I2475" s="11" t="str">
        <v/>
      </c>
    </row>
    <row r="2476" spans="2:9">
      <c r="B2476" s="11" t="str">
        <f t="shared" si="196"/>
        <v/>
      </c>
      <c r="C2476" s="11" t="str">
        <f t="shared" si="199"/>
        <v/>
      </c>
      <c r="D2476" s="11" t="str">
        <f t="shared" si="200"/>
        <v/>
      </c>
      <c r="E2476" s="11" t="str">
        <f t="shared" si="197"/>
        <v/>
      </c>
      <c r="F2476" s="11" t="str">
        <f t="shared" si="198"/>
        <v/>
      </c>
      <c r="G2476" s="10" t="str">
        <v/>
      </c>
      <c r="H2476" s="11" t="str">
        <v/>
      </c>
      <c r="I2476" s="11" t="str">
        <v/>
      </c>
    </row>
    <row r="2477" spans="2:9">
      <c r="B2477" s="11" t="str">
        <f t="shared" si="196"/>
        <v/>
      </c>
      <c r="C2477" s="11" t="str">
        <f t="shared" si="199"/>
        <v/>
      </c>
      <c r="D2477" s="11" t="str">
        <f t="shared" si="200"/>
        <v/>
      </c>
      <c r="E2477" s="11" t="str">
        <f t="shared" si="197"/>
        <v/>
      </c>
      <c r="F2477" s="11" t="str">
        <f t="shared" si="198"/>
        <v/>
      </c>
      <c r="G2477" s="10" t="str">
        <v/>
      </c>
      <c r="H2477" s="11" t="str">
        <v/>
      </c>
      <c r="I2477" s="11" t="str">
        <v/>
      </c>
    </row>
    <row r="2478" spans="2:9">
      <c r="B2478" s="11" t="str">
        <f t="shared" si="196"/>
        <v/>
      </c>
      <c r="C2478" s="11" t="str">
        <f t="shared" si="199"/>
        <v/>
      </c>
      <c r="D2478" s="11" t="str">
        <f t="shared" si="200"/>
        <v/>
      </c>
      <c r="E2478" s="11" t="str">
        <f t="shared" si="197"/>
        <v/>
      </c>
      <c r="F2478" s="11" t="str">
        <f t="shared" si="198"/>
        <v/>
      </c>
      <c r="G2478" s="10" t="str">
        <v/>
      </c>
      <c r="H2478" s="11" t="str">
        <v/>
      </c>
      <c r="I2478" s="11" t="str">
        <v/>
      </c>
    </row>
    <row r="2479" spans="2:9">
      <c r="B2479" s="11" t="str">
        <f t="shared" si="196"/>
        <v/>
      </c>
      <c r="C2479" s="11" t="str">
        <f t="shared" si="199"/>
        <v/>
      </c>
      <c r="D2479" s="11" t="str">
        <f t="shared" si="200"/>
        <v/>
      </c>
      <c r="E2479" s="11" t="str">
        <f t="shared" si="197"/>
        <v/>
      </c>
      <c r="F2479" s="11" t="str">
        <f t="shared" si="198"/>
        <v/>
      </c>
      <c r="G2479" s="10" t="str">
        <v/>
      </c>
      <c r="H2479" s="11" t="str">
        <v/>
      </c>
      <c r="I2479" s="11" t="str">
        <v/>
      </c>
    </row>
    <row r="2480" spans="2:9">
      <c r="B2480" s="11" t="str">
        <f t="shared" si="196"/>
        <v/>
      </c>
      <c r="C2480" s="11" t="str">
        <f t="shared" si="199"/>
        <v/>
      </c>
      <c r="D2480" s="11" t="str">
        <f t="shared" si="200"/>
        <v/>
      </c>
      <c r="E2480" s="11" t="str">
        <f t="shared" si="197"/>
        <v/>
      </c>
      <c r="F2480" s="11" t="str">
        <f t="shared" si="198"/>
        <v/>
      </c>
      <c r="G2480" s="10" t="str">
        <v/>
      </c>
      <c r="H2480" s="11" t="str">
        <v/>
      </c>
      <c r="I2480" s="11" t="str">
        <v/>
      </c>
    </row>
    <row r="2481" spans="2:9">
      <c r="B2481" s="11" t="str">
        <f t="shared" si="196"/>
        <v/>
      </c>
      <c r="C2481" s="11" t="str">
        <f t="shared" si="199"/>
        <v/>
      </c>
      <c r="D2481" s="11" t="str">
        <f t="shared" si="200"/>
        <v/>
      </c>
      <c r="E2481" s="11" t="str">
        <f t="shared" si="197"/>
        <v/>
      </c>
      <c r="F2481" s="11" t="str">
        <f t="shared" si="198"/>
        <v/>
      </c>
      <c r="G2481" s="10" t="str">
        <v/>
      </c>
      <c r="H2481" s="11" t="str">
        <v/>
      </c>
      <c r="I2481" s="11" t="str">
        <v/>
      </c>
    </row>
    <row r="2482" spans="2:9">
      <c r="B2482" s="11" t="str">
        <f t="shared" si="196"/>
        <v/>
      </c>
      <c r="C2482" s="11" t="str">
        <f t="shared" si="199"/>
        <v/>
      </c>
      <c r="D2482" s="11" t="str">
        <f t="shared" si="200"/>
        <v/>
      </c>
      <c r="E2482" s="11" t="str">
        <f t="shared" si="197"/>
        <v/>
      </c>
      <c r="F2482" s="11" t="str">
        <f t="shared" si="198"/>
        <v/>
      </c>
      <c r="G2482" s="10" t="str">
        <v/>
      </c>
      <c r="H2482" s="11" t="str">
        <v/>
      </c>
      <c r="I2482" s="11" t="str">
        <v/>
      </c>
    </row>
    <row r="2483" spans="2:9">
      <c r="B2483" s="11" t="str">
        <f t="shared" si="196"/>
        <v/>
      </c>
      <c r="C2483" s="11" t="str">
        <f t="shared" si="199"/>
        <v/>
      </c>
      <c r="D2483" s="11" t="str">
        <f t="shared" si="200"/>
        <v/>
      </c>
      <c r="E2483" s="11" t="str">
        <f t="shared" si="197"/>
        <v/>
      </c>
      <c r="F2483" s="11" t="str">
        <f t="shared" si="198"/>
        <v/>
      </c>
      <c r="G2483" s="10" t="str">
        <v/>
      </c>
      <c r="H2483" s="11" t="str">
        <v/>
      </c>
      <c r="I2483" s="11" t="str">
        <v/>
      </c>
    </row>
    <row r="2484" spans="2:9">
      <c r="B2484" s="11" t="str">
        <f t="shared" si="196"/>
        <v/>
      </c>
      <c r="C2484" s="11" t="str">
        <f t="shared" si="199"/>
        <v/>
      </c>
      <c r="D2484" s="11" t="str">
        <f t="shared" si="200"/>
        <v/>
      </c>
      <c r="E2484" s="11" t="str">
        <f t="shared" si="197"/>
        <v/>
      </c>
      <c r="F2484" s="11" t="str">
        <f t="shared" si="198"/>
        <v/>
      </c>
      <c r="G2484" s="10" t="str">
        <v/>
      </c>
      <c r="H2484" s="11" t="str">
        <v/>
      </c>
      <c r="I2484" s="11" t="str">
        <v/>
      </c>
    </row>
    <row r="2485" spans="2:9">
      <c r="B2485" s="11" t="str">
        <f t="shared" si="196"/>
        <v/>
      </c>
      <c r="C2485" s="11" t="str">
        <f t="shared" si="199"/>
        <v/>
      </c>
      <c r="D2485" s="11" t="str">
        <f t="shared" si="200"/>
        <v/>
      </c>
      <c r="E2485" s="11" t="str">
        <f t="shared" si="197"/>
        <v/>
      </c>
      <c r="F2485" s="11" t="str">
        <f t="shared" si="198"/>
        <v/>
      </c>
      <c r="G2485" s="10" t="str">
        <v/>
      </c>
      <c r="H2485" s="11" t="str">
        <v/>
      </c>
      <c r="I2485" s="11" t="str">
        <v/>
      </c>
    </row>
    <row r="2486" spans="2:9">
      <c r="B2486" s="11" t="str">
        <f t="shared" si="196"/>
        <v/>
      </c>
      <c r="C2486" s="11" t="str">
        <f t="shared" si="199"/>
        <v/>
      </c>
      <c r="D2486" s="11" t="str">
        <f t="shared" si="200"/>
        <v/>
      </c>
      <c r="E2486" s="11" t="str">
        <f t="shared" si="197"/>
        <v/>
      </c>
      <c r="F2486" s="11" t="str">
        <f t="shared" si="198"/>
        <v/>
      </c>
      <c r="G2486" s="10" t="str">
        <v/>
      </c>
      <c r="H2486" s="11" t="str">
        <v/>
      </c>
      <c r="I2486" s="11" t="str">
        <v/>
      </c>
    </row>
    <row r="2487" spans="2:9">
      <c r="B2487" s="11" t="str">
        <f t="shared" si="196"/>
        <v/>
      </c>
      <c r="C2487" s="11" t="str">
        <f t="shared" si="199"/>
        <v/>
      </c>
      <c r="D2487" s="11" t="str">
        <f t="shared" si="200"/>
        <v/>
      </c>
      <c r="E2487" s="11" t="str">
        <f t="shared" si="197"/>
        <v/>
      </c>
      <c r="F2487" s="11" t="str">
        <f t="shared" si="198"/>
        <v/>
      </c>
      <c r="G2487" s="10" t="str">
        <v/>
      </c>
      <c r="H2487" s="11" t="str">
        <v/>
      </c>
      <c r="I2487" s="11" t="str">
        <v/>
      </c>
    </row>
    <row r="2488" spans="2:9">
      <c r="B2488" s="11" t="str">
        <f t="shared" si="196"/>
        <v/>
      </c>
      <c r="C2488" s="11" t="str">
        <f t="shared" si="199"/>
        <v/>
      </c>
      <c r="D2488" s="11" t="str">
        <f t="shared" si="200"/>
        <v/>
      </c>
      <c r="E2488" s="11" t="str">
        <f t="shared" si="197"/>
        <v/>
      </c>
      <c r="F2488" s="11" t="str">
        <f t="shared" si="198"/>
        <v/>
      </c>
      <c r="G2488" s="10" t="str">
        <v/>
      </c>
      <c r="H2488" s="11" t="str">
        <v/>
      </c>
      <c r="I2488" s="11" t="str">
        <v/>
      </c>
    </row>
    <row r="2489" spans="2:9">
      <c r="B2489" s="11" t="str">
        <f t="shared" si="196"/>
        <v/>
      </c>
      <c r="C2489" s="11" t="str">
        <f t="shared" si="199"/>
        <v/>
      </c>
      <c r="D2489" s="11" t="str">
        <f t="shared" si="200"/>
        <v/>
      </c>
      <c r="E2489" s="11" t="str">
        <f t="shared" si="197"/>
        <v/>
      </c>
      <c r="F2489" s="11" t="str">
        <f t="shared" si="198"/>
        <v/>
      </c>
      <c r="G2489" s="10" t="str">
        <v/>
      </c>
      <c r="H2489" s="11" t="str">
        <v/>
      </c>
      <c r="I2489" s="11" t="str">
        <v/>
      </c>
    </row>
    <row r="2490" spans="2:9">
      <c r="B2490" s="11" t="str">
        <f t="shared" si="196"/>
        <v/>
      </c>
      <c r="C2490" s="11" t="str">
        <f t="shared" si="199"/>
        <v/>
      </c>
      <c r="D2490" s="11" t="str">
        <f t="shared" si="200"/>
        <v/>
      </c>
      <c r="E2490" s="11" t="str">
        <f t="shared" si="197"/>
        <v/>
      </c>
      <c r="F2490" s="11" t="str">
        <f t="shared" si="198"/>
        <v/>
      </c>
      <c r="G2490" s="10" t="str">
        <v/>
      </c>
      <c r="H2490" s="11" t="str">
        <v/>
      </c>
      <c r="I2490" s="11" t="str">
        <v/>
      </c>
    </row>
    <row r="2491" spans="2:9">
      <c r="B2491" s="11" t="str">
        <f t="shared" si="196"/>
        <v/>
      </c>
      <c r="C2491" s="11" t="str">
        <f t="shared" si="199"/>
        <v/>
      </c>
      <c r="D2491" s="11" t="str">
        <f t="shared" si="200"/>
        <v/>
      </c>
      <c r="E2491" s="11" t="str">
        <f t="shared" si="197"/>
        <v/>
      </c>
      <c r="F2491" s="11" t="str">
        <f t="shared" si="198"/>
        <v/>
      </c>
      <c r="G2491" s="10" t="str">
        <v/>
      </c>
      <c r="H2491" s="11" t="str">
        <v/>
      </c>
      <c r="I2491" s="11" t="str">
        <v/>
      </c>
    </row>
    <row r="2492" spans="2:9">
      <c r="B2492" s="11" t="str">
        <f t="shared" si="196"/>
        <v/>
      </c>
      <c r="C2492" s="11" t="str">
        <f t="shared" si="199"/>
        <v/>
      </c>
      <c r="D2492" s="11" t="str">
        <f t="shared" si="200"/>
        <v/>
      </c>
      <c r="E2492" s="11" t="str">
        <f t="shared" si="197"/>
        <v/>
      </c>
      <c r="F2492" s="11" t="str">
        <f t="shared" si="198"/>
        <v/>
      </c>
      <c r="G2492" s="10" t="str">
        <v/>
      </c>
      <c r="H2492" s="11" t="str">
        <v/>
      </c>
      <c r="I2492" s="11" t="str">
        <v/>
      </c>
    </row>
    <row r="2493" spans="2:9">
      <c r="B2493" s="11" t="str">
        <f t="shared" si="196"/>
        <v/>
      </c>
      <c r="C2493" s="11" t="str">
        <f t="shared" si="199"/>
        <v/>
      </c>
      <c r="D2493" s="11" t="str">
        <f t="shared" si="200"/>
        <v/>
      </c>
      <c r="E2493" s="11" t="str">
        <f t="shared" si="197"/>
        <v/>
      </c>
      <c r="F2493" s="11" t="str">
        <f t="shared" si="198"/>
        <v/>
      </c>
      <c r="G2493" s="10" t="str">
        <v/>
      </c>
      <c r="H2493" s="11" t="str">
        <v/>
      </c>
      <c r="I2493" s="11" t="str">
        <v/>
      </c>
    </row>
    <row r="2494" spans="2:9">
      <c r="B2494" s="11" t="str">
        <f t="shared" si="196"/>
        <v/>
      </c>
      <c r="C2494" s="11" t="str">
        <f t="shared" si="199"/>
        <v/>
      </c>
      <c r="D2494" s="11" t="str">
        <f t="shared" si="200"/>
        <v/>
      </c>
      <c r="E2494" s="11" t="str">
        <f t="shared" si="197"/>
        <v/>
      </c>
      <c r="F2494" s="11" t="str">
        <f t="shared" si="198"/>
        <v/>
      </c>
      <c r="G2494" s="10" t="str">
        <v/>
      </c>
      <c r="H2494" s="11" t="str">
        <v/>
      </c>
      <c r="I2494" s="11" t="str">
        <v/>
      </c>
    </row>
    <row r="2495" spans="2:9">
      <c r="B2495" s="11" t="str">
        <f t="shared" si="196"/>
        <v/>
      </c>
      <c r="C2495" s="11" t="str">
        <f t="shared" si="199"/>
        <v/>
      </c>
      <c r="D2495" s="11" t="str">
        <f t="shared" si="200"/>
        <v/>
      </c>
      <c r="E2495" s="11" t="str">
        <f t="shared" si="197"/>
        <v/>
      </c>
      <c r="F2495" s="11" t="str">
        <f t="shared" si="198"/>
        <v/>
      </c>
      <c r="G2495" s="10" t="str">
        <v/>
      </c>
      <c r="H2495" s="11" t="str">
        <v/>
      </c>
      <c r="I2495" s="11" t="str">
        <v/>
      </c>
    </row>
    <row r="2496" spans="2:9">
      <c r="B2496" s="11" t="str">
        <f t="shared" si="196"/>
        <v/>
      </c>
      <c r="C2496" s="11" t="str">
        <f t="shared" si="199"/>
        <v/>
      </c>
      <c r="D2496" s="11" t="str">
        <f t="shared" si="200"/>
        <v/>
      </c>
      <c r="E2496" s="11" t="str">
        <f t="shared" si="197"/>
        <v/>
      </c>
      <c r="F2496" s="11" t="str">
        <f t="shared" si="198"/>
        <v/>
      </c>
      <c r="G2496" s="10" t="str">
        <v/>
      </c>
      <c r="H2496" s="11" t="str">
        <v/>
      </c>
      <c r="I2496" s="11" t="str">
        <v/>
      </c>
    </row>
    <row r="2497" spans="2:9">
      <c r="B2497" s="11" t="str">
        <f t="shared" ref="B2497:B2560" si="201">IFERROR(IF(FIND(" ",A2497)=6,IF(IFERROR(FIND(" PB",A2497),"")&lt;&gt;"","артикул",IF(IFERROR(FIND(" CRN",A2497),"")&lt;&gt;"","артикул","")),""),"")</f>
        <v/>
      </c>
      <c r="C2497" s="11" t="str">
        <f t="shared" si="199"/>
        <v/>
      </c>
      <c r="D2497" s="11" t="str">
        <f t="shared" si="200"/>
        <v/>
      </c>
      <c r="E2497" s="11" t="str">
        <f t="shared" si="197"/>
        <v/>
      </c>
      <c r="F2497" s="11" t="str">
        <f t="shared" si="198"/>
        <v/>
      </c>
      <c r="G2497" s="10" t="str">
        <v/>
      </c>
      <c r="H2497" s="11" t="str">
        <v/>
      </c>
      <c r="I2497" s="11" t="str">
        <v/>
      </c>
    </row>
    <row r="2498" spans="2:9">
      <c r="B2498" s="11" t="str">
        <f t="shared" si="201"/>
        <v/>
      </c>
      <c r="C2498" s="11" t="str">
        <f t="shared" si="199"/>
        <v/>
      </c>
      <c r="D2498" s="11" t="str">
        <f t="shared" si="200"/>
        <v/>
      </c>
      <c r="E2498" s="11" t="str">
        <f t="shared" ref="E2498:E2561" si="202" xml:space="preserve">
IF(B2498="Артикул",
IF(
AND(RIGHT(A2499,1)="%",
RIGHT(A2500,1)="%",
RIGHT(A2501,1)="%",
RIGHT(A2502,1)="%"),MID(A2503,FIND(" ",A2503),50),
IF(
AND(RIGHT(A2499,1)="%",
RIGHT(A2500,1)="%",
RIGHT(A2501,1)="%"),MID(A2502,FIND(" ",A2502),50),
IF(
AND(RIGHT(A2499,1)="%",
RIGHT(A2500,1)="%"),
MID(A2501,FIND(" ",A2501),50),
IF(
RIGHT(A2499,1)="%",
MID(A2500,FIND(" ",A2500),50),"")))),"")</f>
        <v/>
      </c>
      <c r="F2498" s="11" t="str">
        <f t="shared" ref="F2498:F2561" si="203">IFERROR(
IF(
AND(LEFT(A2498,8)="Discount",FIND("%",A2498)&gt;0),
MID(A2498,
FIND(" ",A2498),
FIND("%",A2498)-FIND(" ",A2498))
*-1,""),"")</f>
        <v/>
      </c>
      <c r="G2498" s="10" t="str">
        <v/>
      </c>
      <c r="H2498" s="11" t="str">
        <v/>
      </c>
      <c r="I2498" s="11" t="str">
        <v/>
      </c>
    </row>
    <row r="2499" spans="2:9">
      <c r="B2499" s="11" t="str">
        <f t="shared" si="201"/>
        <v/>
      </c>
      <c r="C2499" s="11" t="str">
        <f t="shared" si="199"/>
        <v/>
      </c>
      <c r="D2499" s="11" t="str">
        <f t="shared" si="200"/>
        <v/>
      </c>
      <c r="E2499" s="11" t="str">
        <f t="shared" si="202"/>
        <v/>
      </c>
      <c r="F2499" s="11" t="str">
        <f t="shared" si="203"/>
        <v/>
      </c>
      <c r="G2499" s="10" t="str">
        <v/>
      </c>
      <c r="H2499" s="11" t="str">
        <v/>
      </c>
      <c r="I2499" s="11" t="str">
        <v/>
      </c>
    </row>
    <row r="2500" spans="2:9">
      <c r="B2500" s="11" t="str">
        <f t="shared" si="201"/>
        <v/>
      </c>
      <c r="C2500" s="11" t="str">
        <f t="shared" si="199"/>
        <v/>
      </c>
      <c r="D2500" s="11" t="str">
        <f t="shared" si="200"/>
        <v/>
      </c>
      <c r="E2500" s="11" t="str">
        <f t="shared" si="202"/>
        <v/>
      </c>
      <c r="F2500" s="11" t="str">
        <f t="shared" si="203"/>
        <v/>
      </c>
      <c r="G2500" s="10" t="str">
        <v/>
      </c>
      <c r="H2500" s="11" t="str">
        <v/>
      </c>
      <c r="I2500" s="11" t="str">
        <v/>
      </c>
    </row>
    <row r="2501" spans="2:9">
      <c r="B2501" s="11" t="str">
        <f t="shared" si="201"/>
        <v/>
      </c>
      <c r="C2501" s="11" t="str">
        <f t="shared" si="199"/>
        <v/>
      </c>
      <c r="D2501" s="11" t="str">
        <f t="shared" si="200"/>
        <v/>
      </c>
      <c r="E2501" s="11" t="str">
        <f t="shared" si="202"/>
        <v/>
      </c>
      <c r="F2501" s="11" t="str">
        <f t="shared" si="203"/>
        <v/>
      </c>
      <c r="G2501" s="10" t="str">
        <v/>
      </c>
      <c r="H2501" s="11" t="str">
        <v/>
      </c>
      <c r="I2501" s="11" t="str">
        <v/>
      </c>
    </row>
    <row r="2502" spans="2:9">
      <c r="B2502" s="11" t="str">
        <f t="shared" si="201"/>
        <v/>
      </c>
      <c r="C2502" s="11" t="str">
        <f t="shared" si="199"/>
        <v/>
      </c>
      <c r="D2502" s="11" t="str">
        <f t="shared" si="200"/>
        <v/>
      </c>
      <c r="E2502" s="11" t="str">
        <f t="shared" si="202"/>
        <v/>
      </c>
      <c r="F2502" s="11" t="str">
        <f t="shared" si="203"/>
        <v/>
      </c>
      <c r="G2502" s="10" t="str">
        <v/>
      </c>
      <c r="H2502" s="11" t="str">
        <v/>
      </c>
      <c r="I2502" s="11" t="str">
        <v/>
      </c>
    </row>
    <row r="2503" spans="2:9">
      <c r="B2503" s="11" t="str">
        <f t="shared" si="201"/>
        <v/>
      </c>
      <c r="C2503" s="11" t="str">
        <f t="shared" si="199"/>
        <v/>
      </c>
      <c r="D2503" s="11" t="str">
        <f t="shared" si="200"/>
        <v/>
      </c>
      <c r="E2503" s="11" t="str">
        <f t="shared" si="202"/>
        <v/>
      </c>
      <c r="F2503" s="11" t="str">
        <f t="shared" si="203"/>
        <v/>
      </c>
      <c r="G2503" s="10" t="str">
        <v/>
      </c>
      <c r="H2503" s="11" t="str">
        <v/>
      </c>
      <c r="I2503" s="11" t="str">
        <v/>
      </c>
    </row>
    <row r="2504" spans="2:9">
      <c r="B2504" s="11" t="str">
        <f t="shared" si="201"/>
        <v/>
      </c>
      <c r="C2504" s="11" t="str">
        <f t="shared" si="199"/>
        <v/>
      </c>
      <c r="D2504" s="11" t="str">
        <f t="shared" si="200"/>
        <v/>
      </c>
      <c r="E2504" s="11" t="str">
        <f t="shared" si="202"/>
        <v/>
      </c>
      <c r="F2504" s="11" t="str">
        <f t="shared" si="203"/>
        <v/>
      </c>
      <c r="G2504" s="10" t="str">
        <v/>
      </c>
      <c r="H2504" s="11" t="str">
        <v/>
      </c>
      <c r="I2504" s="11" t="str">
        <v/>
      </c>
    </row>
    <row r="2505" spans="2:9">
      <c r="B2505" s="11" t="str">
        <f t="shared" si="201"/>
        <v/>
      </c>
      <c r="C2505" s="11" t="str">
        <f t="shared" si="199"/>
        <v/>
      </c>
      <c r="D2505" s="11" t="str">
        <f t="shared" si="200"/>
        <v/>
      </c>
      <c r="E2505" s="11" t="str">
        <f t="shared" si="202"/>
        <v/>
      </c>
      <c r="F2505" s="11" t="str">
        <f t="shared" si="203"/>
        <v/>
      </c>
      <c r="G2505" s="10" t="str">
        <v/>
      </c>
      <c r="H2505" s="11" t="str">
        <v/>
      </c>
      <c r="I2505" s="11" t="str">
        <v/>
      </c>
    </row>
    <row r="2506" spans="2:9">
      <c r="B2506" s="11" t="str">
        <f t="shared" si="201"/>
        <v/>
      </c>
      <c r="C2506" s="11" t="str">
        <f t="shared" si="199"/>
        <v/>
      </c>
      <c r="D2506" s="11" t="str">
        <f t="shared" si="200"/>
        <v/>
      </c>
      <c r="E2506" s="11" t="str">
        <f t="shared" si="202"/>
        <v/>
      </c>
      <c r="F2506" s="11" t="str">
        <f t="shared" si="203"/>
        <v/>
      </c>
      <c r="G2506" s="10" t="str">
        <v/>
      </c>
      <c r="H2506" s="11" t="str">
        <v/>
      </c>
      <c r="I2506" s="11" t="str">
        <v/>
      </c>
    </row>
    <row r="2507" spans="2:9">
      <c r="B2507" s="11" t="str">
        <f t="shared" si="201"/>
        <v/>
      </c>
      <c r="C2507" s="11" t="str">
        <f t="shared" si="199"/>
        <v/>
      </c>
      <c r="D2507" s="11" t="str">
        <f t="shared" si="200"/>
        <v/>
      </c>
      <c r="E2507" s="11" t="str">
        <f t="shared" si="202"/>
        <v/>
      </c>
      <c r="F2507" s="11" t="str">
        <f t="shared" si="203"/>
        <v/>
      </c>
      <c r="G2507" s="10" t="str">
        <v/>
      </c>
      <c r="H2507" s="11" t="str">
        <v/>
      </c>
      <c r="I2507" s="11" t="str">
        <v/>
      </c>
    </row>
    <row r="2508" spans="2:9">
      <c r="B2508" s="11" t="str">
        <f t="shared" si="201"/>
        <v/>
      </c>
      <c r="C2508" s="11" t="str">
        <f t="shared" si="199"/>
        <v/>
      </c>
      <c r="D2508" s="11" t="str">
        <f t="shared" si="200"/>
        <v/>
      </c>
      <c r="E2508" s="11" t="str">
        <f t="shared" si="202"/>
        <v/>
      </c>
      <c r="F2508" s="11" t="str">
        <f t="shared" si="203"/>
        <v/>
      </c>
      <c r="G2508" s="10" t="str">
        <v/>
      </c>
      <c r="H2508" s="11" t="str">
        <v/>
      </c>
      <c r="I2508" s="11" t="str">
        <v/>
      </c>
    </row>
    <row r="2509" spans="2:9">
      <c r="B2509" s="11" t="str">
        <f t="shared" si="201"/>
        <v/>
      </c>
      <c r="C2509" s="11" t="str">
        <f t="shared" ref="C2509:C2572" si="204">IF(B2509="артикул",A2509,"")</f>
        <v/>
      </c>
      <c r="D2509" s="11" t="str">
        <f t="shared" ref="D2509:D2572" si="205">IF(B2509="артикул",A2510,"")</f>
        <v/>
      </c>
      <c r="E2509" s="11" t="str">
        <f t="shared" si="202"/>
        <v/>
      </c>
      <c r="F2509" s="11" t="str">
        <f t="shared" si="203"/>
        <v/>
      </c>
      <c r="G2509" s="10" t="str">
        <v/>
      </c>
      <c r="H2509" s="11" t="str">
        <v/>
      </c>
      <c r="I2509" s="11" t="str">
        <v/>
      </c>
    </row>
    <row r="2510" spans="2:9">
      <c r="B2510" s="11" t="str">
        <f t="shared" si="201"/>
        <v/>
      </c>
      <c r="C2510" s="11" t="str">
        <f t="shared" si="204"/>
        <v/>
      </c>
      <c r="D2510" s="11" t="str">
        <f t="shared" si="205"/>
        <v/>
      </c>
      <c r="E2510" s="11" t="str">
        <f t="shared" si="202"/>
        <v/>
      </c>
      <c r="F2510" s="11" t="str">
        <f t="shared" si="203"/>
        <v/>
      </c>
      <c r="G2510" s="10" t="str">
        <v/>
      </c>
      <c r="H2510" s="11" t="str">
        <v/>
      </c>
      <c r="I2510" s="11" t="str">
        <v/>
      </c>
    </row>
    <row r="2511" spans="2:9">
      <c r="B2511" s="11" t="str">
        <f t="shared" si="201"/>
        <v/>
      </c>
      <c r="C2511" s="11" t="str">
        <f t="shared" si="204"/>
        <v/>
      </c>
      <c r="D2511" s="11" t="str">
        <f t="shared" si="205"/>
        <v/>
      </c>
      <c r="E2511" s="11" t="str">
        <f t="shared" si="202"/>
        <v/>
      </c>
      <c r="F2511" s="11" t="str">
        <f t="shared" si="203"/>
        <v/>
      </c>
      <c r="G2511" s="10" t="str">
        <v/>
      </c>
      <c r="H2511" s="11" t="str">
        <v/>
      </c>
      <c r="I2511" s="11" t="str">
        <v/>
      </c>
    </row>
    <row r="2512" spans="2:9">
      <c r="B2512" s="11" t="str">
        <f t="shared" si="201"/>
        <v/>
      </c>
      <c r="C2512" s="11" t="str">
        <f t="shared" si="204"/>
        <v/>
      </c>
      <c r="D2512" s="11" t="str">
        <f t="shared" si="205"/>
        <v/>
      </c>
      <c r="E2512" s="11" t="str">
        <f t="shared" si="202"/>
        <v/>
      </c>
      <c r="F2512" s="11" t="str">
        <f t="shared" si="203"/>
        <v/>
      </c>
      <c r="G2512" s="10" t="str">
        <v/>
      </c>
      <c r="H2512" s="11" t="str">
        <v/>
      </c>
      <c r="I2512" s="11" t="str">
        <v/>
      </c>
    </row>
    <row r="2513" spans="2:9">
      <c r="B2513" s="11" t="str">
        <f t="shared" si="201"/>
        <v/>
      </c>
      <c r="C2513" s="11" t="str">
        <f t="shared" si="204"/>
        <v/>
      </c>
      <c r="D2513" s="11" t="str">
        <f t="shared" si="205"/>
        <v/>
      </c>
      <c r="E2513" s="11" t="str">
        <f t="shared" si="202"/>
        <v/>
      </c>
      <c r="F2513" s="11" t="str">
        <f t="shared" si="203"/>
        <v/>
      </c>
      <c r="G2513" s="10" t="str">
        <v/>
      </c>
      <c r="H2513" s="11" t="str">
        <v/>
      </c>
      <c r="I2513" s="11" t="str">
        <v/>
      </c>
    </row>
    <row r="2514" spans="2:9">
      <c r="B2514" s="11" t="str">
        <f t="shared" si="201"/>
        <v/>
      </c>
      <c r="C2514" s="11" t="str">
        <f t="shared" si="204"/>
        <v/>
      </c>
      <c r="D2514" s="11" t="str">
        <f t="shared" si="205"/>
        <v/>
      </c>
      <c r="E2514" s="11" t="str">
        <f t="shared" si="202"/>
        <v/>
      </c>
      <c r="F2514" s="11" t="str">
        <f t="shared" si="203"/>
        <v/>
      </c>
      <c r="G2514" s="10" t="str">
        <v/>
      </c>
      <c r="H2514" s="11" t="str">
        <v/>
      </c>
      <c r="I2514" s="11" t="str">
        <v/>
      </c>
    </row>
    <row r="2515" spans="2:9">
      <c r="B2515" s="11" t="str">
        <f t="shared" si="201"/>
        <v/>
      </c>
      <c r="C2515" s="11" t="str">
        <f t="shared" si="204"/>
        <v/>
      </c>
      <c r="D2515" s="11" t="str">
        <f t="shared" si="205"/>
        <v/>
      </c>
      <c r="E2515" s="11" t="str">
        <f t="shared" si="202"/>
        <v/>
      </c>
      <c r="F2515" s="11" t="str">
        <f t="shared" si="203"/>
        <v/>
      </c>
      <c r="G2515" s="10" t="str">
        <v/>
      </c>
      <c r="H2515" s="11" t="str">
        <v/>
      </c>
      <c r="I2515" s="11" t="str">
        <v/>
      </c>
    </row>
    <row r="2516" spans="2:9">
      <c r="B2516" s="11" t="str">
        <f t="shared" si="201"/>
        <v/>
      </c>
      <c r="C2516" s="11" t="str">
        <f t="shared" si="204"/>
        <v/>
      </c>
      <c r="D2516" s="11" t="str">
        <f t="shared" si="205"/>
        <v/>
      </c>
      <c r="E2516" s="11" t="str">
        <f t="shared" si="202"/>
        <v/>
      </c>
      <c r="F2516" s="11" t="str">
        <f t="shared" si="203"/>
        <v/>
      </c>
      <c r="G2516" s="10" t="str">
        <v/>
      </c>
      <c r="H2516" s="11" t="str">
        <v/>
      </c>
      <c r="I2516" s="11" t="str">
        <v/>
      </c>
    </row>
    <row r="2517" spans="2:9">
      <c r="B2517" s="11" t="str">
        <f t="shared" si="201"/>
        <v/>
      </c>
      <c r="C2517" s="11" t="str">
        <f t="shared" si="204"/>
        <v/>
      </c>
      <c r="D2517" s="11" t="str">
        <f t="shared" si="205"/>
        <v/>
      </c>
      <c r="E2517" s="11" t="str">
        <f t="shared" si="202"/>
        <v/>
      </c>
      <c r="F2517" s="11" t="str">
        <f t="shared" si="203"/>
        <v/>
      </c>
      <c r="G2517" s="10" t="str">
        <v/>
      </c>
      <c r="H2517" s="11" t="str">
        <v/>
      </c>
      <c r="I2517" s="11" t="str">
        <v/>
      </c>
    </row>
    <row r="2518" spans="2:9">
      <c r="B2518" s="11" t="str">
        <f t="shared" si="201"/>
        <v/>
      </c>
      <c r="C2518" s="11" t="str">
        <f t="shared" si="204"/>
        <v/>
      </c>
      <c r="D2518" s="11" t="str">
        <f t="shared" si="205"/>
        <v/>
      </c>
      <c r="E2518" s="11" t="str">
        <f t="shared" si="202"/>
        <v/>
      </c>
      <c r="F2518" s="11" t="str">
        <f t="shared" si="203"/>
        <v/>
      </c>
      <c r="G2518" s="10" t="str">
        <v/>
      </c>
      <c r="H2518" s="11" t="str">
        <v/>
      </c>
      <c r="I2518" s="11" t="str">
        <v/>
      </c>
    </row>
    <row r="2519" spans="2:9">
      <c r="B2519" s="11" t="str">
        <f t="shared" si="201"/>
        <v/>
      </c>
      <c r="C2519" s="11" t="str">
        <f t="shared" si="204"/>
        <v/>
      </c>
      <c r="D2519" s="11" t="str">
        <f t="shared" si="205"/>
        <v/>
      </c>
      <c r="E2519" s="11" t="str">
        <f t="shared" si="202"/>
        <v/>
      </c>
      <c r="F2519" s="11" t="str">
        <f t="shared" si="203"/>
        <v/>
      </c>
      <c r="G2519" s="10" t="str">
        <v/>
      </c>
      <c r="H2519" s="11" t="str">
        <v/>
      </c>
      <c r="I2519" s="11" t="str">
        <v/>
      </c>
    </row>
    <row r="2520" spans="2:9">
      <c r="B2520" s="11" t="str">
        <f t="shared" si="201"/>
        <v/>
      </c>
      <c r="C2520" s="11" t="str">
        <f t="shared" si="204"/>
        <v/>
      </c>
      <c r="D2520" s="11" t="str">
        <f t="shared" si="205"/>
        <v/>
      </c>
      <c r="E2520" s="11" t="str">
        <f t="shared" si="202"/>
        <v/>
      </c>
      <c r="F2520" s="11" t="str">
        <f t="shared" si="203"/>
        <v/>
      </c>
      <c r="G2520" s="10" t="str">
        <v/>
      </c>
      <c r="H2520" s="11" t="str">
        <v/>
      </c>
      <c r="I2520" s="11" t="str">
        <v/>
      </c>
    </row>
    <row r="2521" spans="2:9">
      <c r="B2521" s="11" t="str">
        <f t="shared" si="201"/>
        <v/>
      </c>
      <c r="C2521" s="11" t="str">
        <f t="shared" si="204"/>
        <v/>
      </c>
      <c r="D2521" s="11" t="str">
        <f t="shared" si="205"/>
        <v/>
      </c>
      <c r="E2521" s="11" t="str">
        <f t="shared" si="202"/>
        <v/>
      </c>
      <c r="F2521" s="11" t="str">
        <f t="shared" si="203"/>
        <v/>
      </c>
      <c r="G2521" s="10" t="str">
        <v/>
      </c>
      <c r="H2521" s="11" t="str">
        <v/>
      </c>
      <c r="I2521" s="11" t="str">
        <v/>
      </c>
    </row>
    <row r="2522" spans="2:9">
      <c r="B2522" s="11" t="str">
        <f t="shared" si="201"/>
        <v/>
      </c>
      <c r="C2522" s="11" t="str">
        <f t="shared" si="204"/>
        <v/>
      </c>
      <c r="D2522" s="11" t="str">
        <f t="shared" si="205"/>
        <v/>
      </c>
      <c r="E2522" s="11" t="str">
        <f t="shared" si="202"/>
        <v/>
      </c>
      <c r="F2522" s="11" t="str">
        <f t="shared" si="203"/>
        <v/>
      </c>
      <c r="G2522" s="10" t="str">
        <v/>
      </c>
      <c r="H2522" s="11" t="str">
        <v/>
      </c>
      <c r="I2522" s="11" t="str">
        <v/>
      </c>
    </row>
    <row r="2523" spans="2:9">
      <c r="B2523" s="11" t="str">
        <f t="shared" si="201"/>
        <v/>
      </c>
      <c r="C2523" s="11" t="str">
        <f t="shared" si="204"/>
        <v/>
      </c>
      <c r="D2523" s="11" t="str">
        <f t="shared" si="205"/>
        <v/>
      </c>
      <c r="E2523" s="11" t="str">
        <f t="shared" si="202"/>
        <v/>
      </c>
      <c r="F2523" s="11" t="str">
        <f t="shared" si="203"/>
        <v/>
      </c>
      <c r="G2523" s="10" t="str">
        <v/>
      </c>
      <c r="H2523" s="11" t="str">
        <v/>
      </c>
      <c r="I2523" s="11" t="str">
        <v/>
      </c>
    </row>
    <row r="2524" spans="2:9">
      <c r="B2524" s="11" t="str">
        <f t="shared" si="201"/>
        <v/>
      </c>
      <c r="C2524" s="11" t="str">
        <f t="shared" si="204"/>
        <v/>
      </c>
      <c r="D2524" s="11" t="str">
        <f t="shared" si="205"/>
        <v/>
      </c>
      <c r="E2524" s="11" t="str">
        <f t="shared" si="202"/>
        <v/>
      </c>
      <c r="F2524" s="11" t="str">
        <f t="shared" si="203"/>
        <v/>
      </c>
      <c r="G2524" s="10" t="str">
        <v/>
      </c>
      <c r="H2524" s="11" t="str">
        <v/>
      </c>
      <c r="I2524" s="11" t="str">
        <v/>
      </c>
    </row>
    <row r="2525" spans="2:9">
      <c r="B2525" s="11" t="str">
        <f t="shared" si="201"/>
        <v/>
      </c>
      <c r="C2525" s="11" t="str">
        <f t="shared" si="204"/>
        <v/>
      </c>
      <c r="D2525" s="11" t="str">
        <f t="shared" si="205"/>
        <v/>
      </c>
      <c r="E2525" s="11" t="str">
        <f t="shared" si="202"/>
        <v/>
      </c>
      <c r="F2525" s="11" t="str">
        <f t="shared" si="203"/>
        <v/>
      </c>
      <c r="G2525" s="10" t="str">
        <v/>
      </c>
      <c r="H2525" s="11" t="str">
        <v/>
      </c>
      <c r="I2525" s="11" t="str">
        <v/>
      </c>
    </row>
    <row r="2526" spans="2:9">
      <c r="B2526" s="11" t="str">
        <f t="shared" si="201"/>
        <v/>
      </c>
      <c r="C2526" s="11" t="str">
        <f t="shared" si="204"/>
        <v/>
      </c>
      <c r="D2526" s="11" t="str">
        <f t="shared" si="205"/>
        <v/>
      </c>
      <c r="E2526" s="11" t="str">
        <f t="shared" si="202"/>
        <v/>
      </c>
      <c r="F2526" s="11" t="str">
        <f t="shared" si="203"/>
        <v/>
      </c>
      <c r="G2526" s="10" t="str">
        <v/>
      </c>
      <c r="H2526" s="11" t="str">
        <v/>
      </c>
      <c r="I2526" s="11" t="str">
        <v/>
      </c>
    </row>
    <row r="2527" spans="2:9">
      <c r="B2527" s="11" t="str">
        <f t="shared" si="201"/>
        <v/>
      </c>
      <c r="C2527" s="11" t="str">
        <f t="shared" si="204"/>
        <v/>
      </c>
      <c r="D2527" s="11" t="str">
        <f t="shared" si="205"/>
        <v/>
      </c>
      <c r="E2527" s="11" t="str">
        <f t="shared" si="202"/>
        <v/>
      </c>
      <c r="F2527" s="11" t="str">
        <f t="shared" si="203"/>
        <v/>
      </c>
      <c r="G2527" s="10" t="str">
        <v/>
      </c>
      <c r="H2527" s="11" t="str">
        <v/>
      </c>
      <c r="I2527" s="11" t="str">
        <v/>
      </c>
    </row>
    <row r="2528" spans="2:9">
      <c r="B2528" s="11" t="str">
        <f t="shared" si="201"/>
        <v/>
      </c>
      <c r="C2528" s="11" t="str">
        <f t="shared" si="204"/>
        <v/>
      </c>
      <c r="D2528" s="11" t="str">
        <f t="shared" si="205"/>
        <v/>
      </c>
      <c r="E2528" s="11" t="str">
        <f t="shared" si="202"/>
        <v/>
      </c>
      <c r="F2528" s="11" t="str">
        <f t="shared" si="203"/>
        <v/>
      </c>
      <c r="G2528" s="10" t="str">
        <v/>
      </c>
      <c r="H2528" s="11" t="str">
        <v/>
      </c>
      <c r="I2528" s="11" t="str">
        <v/>
      </c>
    </row>
    <row r="2529" spans="2:9">
      <c r="B2529" s="11" t="str">
        <f t="shared" si="201"/>
        <v/>
      </c>
      <c r="C2529" s="11" t="str">
        <f t="shared" si="204"/>
        <v/>
      </c>
      <c r="D2529" s="11" t="str">
        <f t="shared" si="205"/>
        <v/>
      </c>
      <c r="E2529" s="11" t="str">
        <f t="shared" si="202"/>
        <v/>
      </c>
      <c r="F2529" s="11" t="str">
        <f t="shared" si="203"/>
        <v/>
      </c>
      <c r="G2529" s="10" t="str">
        <v/>
      </c>
      <c r="H2529" s="11" t="str">
        <v/>
      </c>
      <c r="I2529" s="11" t="str">
        <v/>
      </c>
    </row>
    <row r="2530" spans="2:9">
      <c r="B2530" s="11" t="str">
        <f t="shared" si="201"/>
        <v/>
      </c>
      <c r="C2530" s="11" t="str">
        <f t="shared" si="204"/>
        <v/>
      </c>
      <c r="D2530" s="11" t="str">
        <f t="shared" si="205"/>
        <v/>
      </c>
      <c r="E2530" s="11" t="str">
        <f t="shared" si="202"/>
        <v/>
      </c>
      <c r="F2530" s="11" t="str">
        <f t="shared" si="203"/>
        <v/>
      </c>
      <c r="G2530" s="10" t="str">
        <v/>
      </c>
      <c r="H2530" s="11" t="str">
        <v/>
      </c>
      <c r="I2530" s="11" t="str">
        <v/>
      </c>
    </row>
    <row r="2531" spans="2:9">
      <c r="B2531" s="11" t="str">
        <f t="shared" si="201"/>
        <v/>
      </c>
      <c r="C2531" s="11" t="str">
        <f t="shared" si="204"/>
        <v/>
      </c>
      <c r="D2531" s="11" t="str">
        <f t="shared" si="205"/>
        <v/>
      </c>
      <c r="E2531" s="11" t="str">
        <f t="shared" si="202"/>
        <v/>
      </c>
      <c r="F2531" s="11" t="str">
        <f t="shared" si="203"/>
        <v/>
      </c>
      <c r="G2531" s="10" t="str">
        <v/>
      </c>
      <c r="H2531" s="11" t="str">
        <v/>
      </c>
      <c r="I2531" s="11" t="str">
        <v/>
      </c>
    </row>
    <row r="2532" spans="2:9">
      <c r="B2532" s="11" t="str">
        <f t="shared" si="201"/>
        <v/>
      </c>
      <c r="C2532" s="11" t="str">
        <f t="shared" si="204"/>
        <v/>
      </c>
      <c r="D2532" s="11" t="str">
        <f t="shared" si="205"/>
        <v/>
      </c>
      <c r="E2532" s="11" t="str">
        <f t="shared" si="202"/>
        <v/>
      </c>
      <c r="F2532" s="11" t="str">
        <f t="shared" si="203"/>
        <v/>
      </c>
      <c r="G2532" s="10" t="str">
        <v/>
      </c>
      <c r="H2532" s="11" t="str">
        <v/>
      </c>
      <c r="I2532" s="11" t="str">
        <v/>
      </c>
    </row>
    <row r="2533" spans="2:9">
      <c r="B2533" s="11" t="str">
        <f t="shared" si="201"/>
        <v/>
      </c>
      <c r="C2533" s="11" t="str">
        <f t="shared" si="204"/>
        <v/>
      </c>
      <c r="D2533" s="11" t="str">
        <f t="shared" si="205"/>
        <v/>
      </c>
      <c r="E2533" s="11" t="str">
        <f t="shared" si="202"/>
        <v/>
      </c>
      <c r="F2533" s="11" t="str">
        <f t="shared" si="203"/>
        <v/>
      </c>
      <c r="G2533" s="10" t="str">
        <v/>
      </c>
      <c r="H2533" s="11" t="str">
        <v/>
      </c>
      <c r="I2533" s="11" t="str">
        <v/>
      </c>
    </row>
    <row r="2534" spans="2:9">
      <c r="B2534" s="11" t="str">
        <f t="shared" si="201"/>
        <v/>
      </c>
      <c r="C2534" s="11" t="str">
        <f t="shared" si="204"/>
        <v/>
      </c>
      <c r="D2534" s="11" t="str">
        <f t="shared" si="205"/>
        <v/>
      </c>
      <c r="E2534" s="11" t="str">
        <f t="shared" si="202"/>
        <v/>
      </c>
      <c r="F2534" s="11" t="str">
        <f t="shared" si="203"/>
        <v/>
      </c>
      <c r="G2534" s="10" t="str">
        <v/>
      </c>
      <c r="H2534" s="11" t="str">
        <v/>
      </c>
      <c r="I2534" s="11" t="str">
        <v/>
      </c>
    </row>
    <row r="2535" spans="2:9">
      <c r="B2535" s="11" t="str">
        <f t="shared" si="201"/>
        <v/>
      </c>
      <c r="C2535" s="11" t="str">
        <f t="shared" si="204"/>
        <v/>
      </c>
      <c r="D2535" s="11" t="str">
        <f t="shared" si="205"/>
        <v/>
      </c>
      <c r="E2535" s="11" t="str">
        <f t="shared" si="202"/>
        <v/>
      </c>
      <c r="F2535" s="11" t="str">
        <f t="shared" si="203"/>
        <v/>
      </c>
      <c r="G2535" s="10" t="str">
        <v/>
      </c>
      <c r="H2535" s="11" t="str">
        <v/>
      </c>
      <c r="I2535" s="11" t="str">
        <v/>
      </c>
    </row>
    <row r="2536" spans="2:9">
      <c r="B2536" s="11" t="str">
        <f t="shared" si="201"/>
        <v/>
      </c>
      <c r="C2536" s="11" t="str">
        <f t="shared" si="204"/>
        <v/>
      </c>
      <c r="D2536" s="11" t="str">
        <f t="shared" si="205"/>
        <v/>
      </c>
      <c r="E2536" s="11" t="str">
        <f t="shared" si="202"/>
        <v/>
      </c>
      <c r="F2536" s="11" t="str">
        <f t="shared" si="203"/>
        <v/>
      </c>
      <c r="G2536" s="10" t="str">
        <v/>
      </c>
      <c r="H2536" s="11" t="str">
        <v/>
      </c>
      <c r="I2536" s="11" t="str">
        <v/>
      </c>
    </row>
    <row r="2537" spans="2:9">
      <c r="B2537" s="11" t="str">
        <f t="shared" si="201"/>
        <v/>
      </c>
      <c r="C2537" s="11" t="str">
        <f t="shared" si="204"/>
        <v/>
      </c>
      <c r="D2537" s="11" t="str">
        <f t="shared" si="205"/>
        <v/>
      </c>
      <c r="E2537" s="11" t="str">
        <f t="shared" si="202"/>
        <v/>
      </c>
      <c r="F2537" s="11" t="str">
        <f t="shared" si="203"/>
        <v/>
      </c>
      <c r="G2537" s="10" t="str">
        <v/>
      </c>
      <c r="H2537" s="11" t="str">
        <v/>
      </c>
      <c r="I2537" s="11" t="str">
        <v/>
      </c>
    </row>
    <row r="2538" spans="2:9">
      <c r="B2538" s="11" t="str">
        <f t="shared" si="201"/>
        <v/>
      </c>
      <c r="C2538" s="11" t="str">
        <f t="shared" si="204"/>
        <v/>
      </c>
      <c r="D2538" s="11" t="str">
        <f t="shared" si="205"/>
        <v/>
      </c>
      <c r="E2538" s="11" t="str">
        <f t="shared" si="202"/>
        <v/>
      </c>
      <c r="F2538" s="11" t="str">
        <f t="shared" si="203"/>
        <v/>
      </c>
      <c r="G2538" s="10" t="str">
        <v/>
      </c>
      <c r="H2538" s="11" t="str">
        <v/>
      </c>
      <c r="I2538" s="11" t="str">
        <v/>
      </c>
    </row>
    <row r="2539" spans="2:9">
      <c r="B2539" s="11" t="str">
        <f t="shared" si="201"/>
        <v/>
      </c>
      <c r="C2539" s="11" t="str">
        <f t="shared" si="204"/>
        <v/>
      </c>
      <c r="D2539" s="11" t="str">
        <f t="shared" si="205"/>
        <v/>
      </c>
      <c r="E2539" s="11" t="str">
        <f t="shared" si="202"/>
        <v/>
      </c>
      <c r="F2539" s="11" t="str">
        <f t="shared" si="203"/>
        <v/>
      </c>
      <c r="G2539" s="10" t="str">
        <v/>
      </c>
      <c r="H2539" s="11" t="str">
        <v/>
      </c>
      <c r="I2539" s="11" t="str">
        <v/>
      </c>
    </row>
    <row r="2540" spans="2:9">
      <c r="B2540" s="11" t="str">
        <f t="shared" si="201"/>
        <v/>
      </c>
      <c r="C2540" s="11" t="str">
        <f t="shared" si="204"/>
        <v/>
      </c>
      <c r="D2540" s="11" t="str">
        <f t="shared" si="205"/>
        <v/>
      </c>
      <c r="E2540" s="11" t="str">
        <f t="shared" si="202"/>
        <v/>
      </c>
      <c r="F2540" s="11" t="str">
        <f t="shared" si="203"/>
        <v/>
      </c>
      <c r="G2540" s="10" t="str">
        <v/>
      </c>
      <c r="H2540" s="11" t="str">
        <v/>
      </c>
      <c r="I2540" s="11" t="str">
        <v/>
      </c>
    </row>
    <row r="2541" spans="2:9">
      <c r="B2541" s="11" t="str">
        <f t="shared" si="201"/>
        <v/>
      </c>
      <c r="C2541" s="11" t="str">
        <f t="shared" si="204"/>
        <v/>
      </c>
      <c r="D2541" s="11" t="str">
        <f t="shared" si="205"/>
        <v/>
      </c>
      <c r="E2541" s="11" t="str">
        <f t="shared" si="202"/>
        <v/>
      </c>
      <c r="F2541" s="11" t="str">
        <f t="shared" si="203"/>
        <v/>
      </c>
      <c r="G2541" s="10" t="str">
        <v/>
      </c>
      <c r="H2541" s="11" t="str">
        <v/>
      </c>
      <c r="I2541" s="11" t="str">
        <v/>
      </c>
    </row>
    <row r="2542" spans="2:9">
      <c r="B2542" s="11" t="str">
        <f t="shared" si="201"/>
        <v/>
      </c>
      <c r="C2542" s="11" t="str">
        <f t="shared" si="204"/>
        <v/>
      </c>
      <c r="D2542" s="11" t="str">
        <f t="shared" si="205"/>
        <v/>
      </c>
      <c r="E2542" s="11" t="str">
        <f t="shared" si="202"/>
        <v/>
      </c>
      <c r="F2542" s="11" t="str">
        <f t="shared" si="203"/>
        <v/>
      </c>
      <c r="G2542" s="10" t="str">
        <v/>
      </c>
      <c r="H2542" s="11" t="str">
        <v/>
      </c>
      <c r="I2542" s="11" t="str">
        <v/>
      </c>
    </row>
    <row r="2543" spans="2:9">
      <c r="B2543" s="11" t="str">
        <f t="shared" si="201"/>
        <v/>
      </c>
      <c r="C2543" s="11" t="str">
        <f t="shared" si="204"/>
        <v/>
      </c>
      <c r="D2543" s="11" t="str">
        <f t="shared" si="205"/>
        <v/>
      </c>
      <c r="E2543" s="11" t="str">
        <f t="shared" si="202"/>
        <v/>
      </c>
      <c r="F2543" s="11" t="str">
        <f t="shared" si="203"/>
        <v/>
      </c>
      <c r="G2543" s="10" t="str">
        <v/>
      </c>
      <c r="H2543" s="11" t="str">
        <v/>
      </c>
      <c r="I2543" s="11" t="str">
        <v/>
      </c>
    </row>
    <row r="2544" spans="2:9">
      <c r="B2544" s="11" t="str">
        <f t="shared" si="201"/>
        <v/>
      </c>
      <c r="C2544" s="11" t="str">
        <f t="shared" si="204"/>
        <v/>
      </c>
      <c r="D2544" s="11" t="str">
        <f t="shared" si="205"/>
        <v/>
      </c>
      <c r="E2544" s="11" t="str">
        <f t="shared" si="202"/>
        <v/>
      </c>
      <c r="F2544" s="11" t="str">
        <f t="shared" si="203"/>
        <v/>
      </c>
      <c r="G2544" s="10" t="str">
        <v/>
      </c>
      <c r="H2544" s="11" t="str">
        <v/>
      </c>
      <c r="I2544" s="11" t="str">
        <v/>
      </c>
    </row>
    <row r="2545" spans="2:9">
      <c r="B2545" s="11" t="str">
        <f t="shared" si="201"/>
        <v/>
      </c>
      <c r="C2545" s="11" t="str">
        <f t="shared" si="204"/>
        <v/>
      </c>
      <c r="D2545" s="11" t="str">
        <f t="shared" si="205"/>
        <v/>
      </c>
      <c r="E2545" s="11" t="str">
        <f t="shared" si="202"/>
        <v/>
      </c>
      <c r="F2545" s="11" t="str">
        <f t="shared" si="203"/>
        <v/>
      </c>
      <c r="G2545" s="10" t="str">
        <v/>
      </c>
      <c r="H2545" s="11" t="str">
        <v/>
      </c>
      <c r="I2545" s="11" t="str">
        <v/>
      </c>
    </row>
    <row r="2546" spans="2:9">
      <c r="B2546" s="11" t="str">
        <f t="shared" si="201"/>
        <v/>
      </c>
      <c r="C2546" s="11" t="str">
        <f t="shared" si="204"/>
        <v/>
      </c>
      <c r="D2546" s="11" t="str">
        <f t="shared" si="205"/>
        <v/>
      </c>
      <c r="E2546" s="11" t="str">
        <f t="shared" si="202"/>
        <v/>
      </c>
      <c r="F2546" s="11" t="str">
        <f t="shared" si="203"/>
        <v/>
      </c>
      <c r="G2546" s="10" t="str">
        <v/>
      </c>
      <c r="H2546" s="11" t="str">
        <v/>
      </c>
      <c r="I2546" s="11" t="str">
        <v/>
      </c>
    </row>
    <row r="2547" spans="2:9">
      <c r="B2547" s="11" t="str">
        <f t="shared" si="201"/>
        <v/>
      </c>
      <c r="C2547" s="11" t="str">
        <f t="shared" si="204"/>
        <v/>
      </c>
      <c r="D2547" s="11" t="str">
        <f t="shared" si="205"/>
        <v/>
      </c>
      <c r="E2547" s="11" t="str">
        <f t="shared" si="202"/>
        <v/>
      </c>
      <c r="F2547" s="11" t="str">
        <f t="shared" si="203"/>
        <v/>
      </c>
      <c r="G2547" s="10" t="str">
        <v/>
      </c>
      <c r="H2547" s="11" t="str">
        <v/>
      </c>
      <c r="I2547" s="11" t="str">
        <v/>
      </c>
    </row>
    <row r="2548" spans="2:9">
      <c r="B2548" s="11" t="str">
        <f t="shared" si="201"/>
        <v/>
      </c>
      <c r="C2548" s="11" t="str">
        <f t="shared" si="204"/>
        <v/>
      </c>
      <c r="D2548" s="11" t="str">
        <f t="shared" si="205"/>
        <v/>
      </c>
      <c r="E2548" s="11" t="str">
        <f t="shared" si="202"/>
        <v/>
      </c>
      <c r="F2548" s="11" t="str">
        <f t="shared" si="203"/>
        <v/>
      </c>
      <c r="G2548" s="10" t="str">
        <v/>
      </c>
      <c r="H2548" s="11" t="str">
        <v/>
      </c>
      <c r="I2548" s="11" t="str">
        <v/>
      </c>
    </row>
    <row r="2549" spans="2:9">
      <c r="B2549" s="11" t="str">
        <f t="shared" si="201"/>
        <v/>
      </c>
      <c r="C2549" s="11" t="str">
        <f t="shared" si="204"/>
        <v/>
      </c>
      <c r="D2549" s="11" t="str">
        <f t="shared" si="205"/>
        <v/>
      </c>
      <c r="E2549" s="11" t="str">
        <f t="shared" si="202"/>
        <v/>
      </c>
      <c r="F2549" s="11" t="str">
        <f t="shared" si="203"/>
        <v/>
      </c>
      <c r="G2549" s="10" t="str">
        <v/>
      </c>
      <c r="H2549" s="11" t="str">
        <v/>
      </c>
      <c r="I2549" s="11" t="str">
        <v/>
      </c>
    </row>
    <row r="2550" spans="2:9">
      <c r="B2550" s="11" t="str">
        <f t="shared" si="201"/>
        <v/>
      </c>
      <c r="C2550" s="11" t="str">
        <f t="shared" si="204"/>
        <v/>
      </c>
      <c r="D2550" s="11" t="str">
        <f t="shared" si="205"/>
        <v/>
      </c>
      <c r="E2550" s="11" t="str">
        <f t="shared" si="202"/>
        <v/>
      </c>
      <c r="F2550" s="11" t="str">
        <f t="shared" si="203"/>
        <v/>
      </c>
      <c r="G2550" s="10" t="str">
        <v/>
      </c>
      <c r="H2550" s="11" t="str">
        <v/>
      </c>
      <c r="I2550" s="11" t="str">
        <v/>
      </c>
    </row>
    <row r="2551" spans="2:9">
      <c r="B2551" s="11" t="str">
        <f t="shared" si="201"/>
        <v/>
      </c>
      <c r="C2551" s="11" t="str">
        <f t="shared" si="204"/>
        <v/>
      </c>
      <c r="D2551" s="11" t="str">
        <f t="shared" si="205"/>
        <v/>
      </c>
      <c r="E2551" s="11" t="str">
        <f t="shared" si="202"/>
        <v/>
      </c>
      <c r="F2551" s="11" t="str">
        <f t="shared" si="203"/>
        <v/>
      </c>
      <c r="G2551" s="10" t="str">
        <v/>
      </c>
      <c r="H2551" s="11" t="str">
        <v/>
      </c>
      <c r="I2551" s="11" t="str">
        <v/>
      </c>
    </row>
    <row r="2552" spans="2:9">
      <c r="B2552" s="11" t="str">
        <f t="shared" si="201"/>
        <v/>
      </c>
      <c r="C2552" s="11" t="str">
        <f t="shared" si="204"/>
        <v/>
      </c>
      <c r="D2552" s="11" t="str">
        <f t="shared" si="205"/>
        <v/>
      </c>
      <c r="E2552" s="11" t="str">
        <f t="shared" si="202"/>
        <v/>
      </c>
      <c r="F2552" s="11" t="str">
        <f t="shared" si="203"/>
        <v/>
      </c>
      <c r="G2552" s="10" t="str">
        <v/>
      </c>
      <c r="H2552" s="11" t="str">
        <v/>
      </c>
      <c r="I2552" s="11" t="str">
        <v/>
      </c>
    </row>
    <row r="2553" spans="2:9">
      <c r="B2553" s="11" t="str">
        <f t="shared" si="201"/>
        <v/>
      </c>
      <c r="C2553" s="11" t="str">
        <f t="shared" si="204"/>
        <v/>
      </c>
      <c r="D2553" s="11" t="str">
        <f t="shared" si="205"/>
        <v/>
      </c>
      <c r="E2553" s="11" t="str">
        <f t="shared" si="202"/>
        <v/>
      </c>
      <c r="F2553" s="11" t="str">
        <f t="shared" si="203"/>
        <v/>
      </c>
      <c r="G2553" s="10" t="str">
        <v/>
      </c>
      <c r="H2553" s="11" t="str">
        <v/>
      </c>
      <c r="I2553" s="11" t="str">
        <v/>
      </c>
    </row>
    <row r="2554" spans="2:9">
      <c r="B2554" s="11" t="str">
        <f t="shared" si="201"/>
        <v/>
      </c>
      <c r="C2554" s="11" t="str">
        <f t="shared" si="204"/>
        <v/>
      </c>
      <c r="D2554" s="11" t="str">
        <f t="shared" si="205"/>
        <v/>
      </c>
      <c r="E2554" s="11" t="str">
        <f t="shared" si="202"/>
        <v/>
      </c>
      <c r="F2554" s="11" t="str">
        <f t="shared" si="203"/>
        <v/>
      </c>
      <c r="G2554" s="10" t="str">
        <v/>
      </c>
      <c r="H2554" s="11" t="str">
        <v/>
      </c>
      <c r="I2554" s="11" t="str">
        <v/>
      </c>
    </row>
    <row r="2555" spans="2:9">
      <c r="B2555" s="11" t="str">
        <f t="shared" si="201"/>
        <v/>
      </c>
      <c r="C2555" s="11" t="str">
        <f t="shared" si="204"/>
        <v/>
      </c>
      <c r="D2555" s="11" t="str">
        <f t="shared" si="205"/>
        <v/>
      </c>
      <c r="E2555" s="11" t="str">
        <f t="shared" si="202"/>
        <v/>
      </c>
      <c r="F2555" s="11" t="str">
        <f t="shared" si="203"/>
        <v/>
      </c>
      <c r="G2555" s="10" t="str">
        <v/>
      </c>
      <c r="H2555" s="11" t="str">
        <v/>
      </c>
      <c r="I2555" s="11" t="str">
        <v/>
      </c>
    </row>
    <row r="2556" spans="2:9">
      <c r="B2556" s="11" t="str">
        <f t="shared" si="201"/>
        <v/>
      </c>
      <c r="C2556" s="11" t="str">
        <f t="shared" si="204"/>
        <v/>
      </c>
      <c r="D2556" s="11" t="str">
        <f t="shared" si="205"/>
        <v/>
      </c>
      <c r="E2556" s="11" t="str">
        <f t="shared" si="202"/>
        <v/>
      </c>
      <c r="F2556" s="11" t="str">
        <f t="shared" si="203"/>
        <v/>
      </c>
      <c r="G2556" s="10" t="str">
        <v/>
      </c>
      <c r="H2556" s="11" t="str">
        <v/>
      </c>
      <c r="I2556" s="11" t="str">
        <v/>
      </c>
    </row>
    <row r="2557" spans="2:9">
      <c r="B2557" s="11" t="str">
        <f t="shared" si="201"/>
        <v/>
      </c>
      <c r="C2557" s="11" t="str">
        <f t="shared" si="204"/>
        <v/>
      </c>
      <c r="D2557" s="11" t="str">
        <f t="shared" si="205"/>
        <v/>
      </c>
      <c r="E2557" s="11" t="str">
        <f t="shared" si="202"/>
        <v/>
      </c>
      <c r="F2557" s="11" t="str">
        <f t="shared" si="203"/>
        <v/>
      </c>
      <c r="G2557" s="10" t="str">
        <v/>
      </c>
      <c r="H2557" s="11" t="str">
        <v/>
      </c>
      <c r="I2557" s="11" t="str">
        <v/>
      </c>
    </row>
    <row r="2558" spans="2:9">
      <c r="B2558" s="11" t="str">
        <f t="shared" si="201"/>
        <v/>
      </c>
      <c r="C2558" s="11" t="str">
        <f t="shared" si="204"/>
        <v/>
      </c>
      <c r="D2558" s="11" t="str">
        <f t="shared" si="205"/>
        <v/>
      </c>
      <c r="E2558" s="11" t="str">
        <f t="shared" si="202"/>
        <v/>
      </c>
      <c r="F2558" s="11" t="str">
        <f t="shared" si="203"/>
        <v/>
      </c>
      <c r="G2558" s="10" t="str">
        <v/>
      </c>
      <c r="H2558" s="11" t="str">
        <v/>
      </c>
      <c r="I2558" s="11" t="str">
        <v/>
      </c>
    </row>
    <row r="2559" spans="2:9">
      <c r="B2559" s="11" t="str">
        <f t="shared" si="201"/>
        <v/>
      </c>
      <c r="C2559" s="11" t="str">
        <f t="shared" si="204"/>
        <v/>
      </c>
      <c r="D2559" s="11" t="str">
        <f t="shared" si="205"/>
        <v/>
      </c>
      <c r="E2559" s="11" t="str">
        <f t="shared" si="202"/>
        <v/>
      </c>
      <c r="F2559" s="11" t="str">
        <f t="shared" si="203"/>
        <v/>
      </c>
      <c r="G2559" s="10" t="str">
        <v/>
      </c>
      <c r="H2559" s="11" t="str">
        <v/>
      </c>
      <c r="I2559" s="11" t="str">
        <v/>
      </c>
    </row>
    <row r="2560" spans="2:9">
      <c r="B2560" s="11" t="str">
        <f t="shared" si="201"/>
        <v/>
      </c>
      <c r="C2560" s="11" t="str">
        <f t="shared" si="204"/>
        <v/>
      </c>
      <c r="D2560" s="11" t="str">
        <f t="shared" si="205"/>
        <v/>
      </c>
      <c r="E2560" s="11" t="str">
        <f t="shared" si="202"/>
        <v/>
      </c>
      <c r="F2560" s="11" t="str">
        <f t="shared" si="203"/>
        <v/>
      </c>
      <c r="G2560" s="10" t="str">
        <v/>
      </c>
      <c r="H2560" s="11" t="str">
        <v/>
      </c>
      <c r="I2560" s="11" t="str">
        <v/>
      </c>
    </row>
    <row r="2561" spans="2:9">
      <c r="B2561" s="11" t="str">
        <f t="shared" ref="B2561:B2624" si="206">IFERROR(IF(FIND(" ",A2561)=6,IF(IFERROR(FIND(" PB",A2561),"")&lt;&gt;"","артикул",IF(IFERROR(FIND(" CRN",A2561),"")&lt;&gt;"","артикул","")),""),"")</f>
        <v/>
      </c>
      <c r="C2561" s="11" t="str">
        <f t="shared" si="204"/>
        <v/>
      </c>
      <c r="D2561" s="11" t="str">
        <f t="shared" si="205"/>
        <v/>
      </c>
      <c r="E2561" s="11" t="str">
        <f t="shared" si="202"/>
        <v/>
      </c>
      <c r="F2561" s="11" t="str">
        <f t="shared" si="203"/>
        <v/>
      </c>
      <c r="G2561" s="10" t="str">
        <v/>
      </c>
      <c r="H2561" s="11" t="str">
        <v/>
      </c>
      <c r="I2561" s="11" t="str">
        <v/>
      </c>
    </row>
    <row r="2562" spans="2:9">
      <c r="B2562" s="11" t="str">
        <f t="shared" si="206"/>
        <v/>
      </c>
      <c r="C2562" s="11" t="str">
        <f t="shared" si="204"/>
        <v/>
      </c>
      <c r="D2562" s="11" t="str">
        <f t="shared" si="205"/>
        <v/>
      </c>
      <c r="E2562" s="11" t="str">
        <f t="shared" ref="E2562:E2625" si="207" xml:space="preserve">
IF(B2562="Артикул",
IF(
AND(RIGHT(A2563,1)="%",
RIGHT(A2564,1)="%",
RIGHT(A2565,1)="%",
RIGHT(A2566,1)="%"),MID(A2567,FIND(" ",A2567),50),
IF(
AND(RIGHT(A2563,1)="%",
RIGHT(A2564,1)="%",
RIGHT(A2565,1)="%"),MID(A2566,FIND(" ",A2566),50),
IF(
AND(RIGHT(A2563,1)="%",
RIGHT(A2564,1)="%"),
MID(A2565,FIND(" ",A2565),50),
IF(
RIGHT(A2563,1)="%",
MID(A2564,FIND(" ",A2564),50),"")))),"")</f>
        <v/>
      </c>
      <c r="F2562" s="11" t="str">
        <f t="shared" ref="F2562:F2625" si="208">IFERROR(
IF(
AND(LEFT(A2562,8)="Discount",FIND("%",A2562)&gt;0),
MID(A2562,
FIND(" ",A2562),
FIND("%",A2562)-FIND(" ",A2562))
*-1,""),"")</f>
        <v/>
      </c>
      <c r="G2562" s="10" t="str">
        <v/>
      </c>
      <c r="H2562" s="11" t="str">
        <v/>
      </c>
      <c r="I2562" s="11" t="str">
        <v/>
      </c>
    </row>
    <row r="2563" spans="2:9">
      <c r="B2563" s="11" t="str">
        <f t="shared" si="206"/>
        <v/>
      </c>
      <c r="C2563" s="11" t="str">
        <f t="shared" si="204"/>
        <v/>
      </c>
      <c r="D2563" s="11" t="str">
        <f t="shared" si="205"/>
        <v/>
      </c>
      <c r="E2563" s="11" t="str">
        <f t="shared" si="207"/>
        <v/>
      </c>
      <c r="F2563" s="11" t="str">
        <f t="shared" si="208"/>
        <v/>
      </c>
      <c r="G2563" s="10" t="str">
        <v/>
      </c>
      <c r="H2563" s="11" t="str">
        <v/>
      </c>
      <c r="I2563" s="11" t="str">
        <v/>
      </c>
    </row>
    <row r="2564" spans="2:9">
      <c r="B2564" s="11" t="str">
        <f t="shared" si="206"/>
        <v/>
      </c>
      <c r="C2564" s="11" t="str">
        <f t="shared" si="204"/>
        <v/>
      </c>
      <c r="D2564" s="11" t="str">
        <f t="shared" si="205"/>
        <v/>
      </c>
      <c r="E2564" s="11" t="str">
        <f t="shared" si="207"/>
        <v/>
      </c>
      <c r="F2564" s="11" t="str">
        <f t="shared" si="208"/>
        <v/>
      </c>
      <c r="G2564" s="10" t="str">
        <v/>
      </c>
      <c r="H2564" s="11" t="str">
        <v/>
      </c>
      <c r="I2564" s="11" t="str">
        <v/>
      </c>
    </row>
    <row r="2565" spans="2:9">
      <c r="B2565" s="11" t="str">
        <f t="shared" si="206"/>
        <v/>
      </c>
      <c r="C2565" s="11" t="str">
        <f t="shared" si="204"/>
        <v/>
      </c>
      <c r="D2565" s="11" t="str">
        <f t="shared" si="205"/>
        <v/>
      </c>
      <c r="E2565" s="11" t="str">
        <f t="shared" si="207"/>
        <v/>
      </c>
      <c r="F2565" s="11" t="str">
        <f t="shared" si="208"/>
        <v/>
      </c>
      <c r="G2565" s="10" t="str">
        <v/>
      </c>
      <c r="H2565" s="11" t="str">
        <v/>
      </c>
      <c r="I2565" s="11" t="str">
        <v/>
      </c>
    </row>
    <row r="2566" spans="2:9">
      <c r="B2566" s="11" t="str">
        <f t="shared" si="206"/>
        <v/>
      </c>
      <c r="C2566" s="11" t="str">
        <f t="shared" si="204"/>
        <v/>
      </c>
      <c r="D2566" s="11" t="str">
        <f t="shared" si="205"/>
        <v/>
      </c>
      <c r="E2566" s="11" t="str">
        <f t="shared" si="207"/>
        <v/>
      </c>
      <c r="F2566" s="11" t="str">
        <f t="shared" si="208"/>
        <v/>
      </c>
      <c r="G2566" s="10" t="str">
        <v/>
      </c>
      <c r="H2566" s="11" t="str">
        <v/>
      </c>
      <c r="I2566" s="11" t="str">
        <v/>
      </c>
    </row>
    <row r="2567" spans="2:9">
      <c r="B2567" s="11" t="str">
        <f t="shared" si="206"/>
        <v/>
      </c>
      <c r="C2567" s="11" t="str">
        <f t="shared" si="204"/>
        <v/>
      </c>
      <c r="D2567" s="11" t="str">
        <f t="shared" si="205"/>
        <v/>
      </c>
      <c r="E2567" s="11" t="str">
        <f t="shared" si="207"/>
        <v/>
      </c>
      <c r="F2567" s="11" t="str">
        <f t="shared" si="208"/>
        <v/>
      </c>
      <c r="G2567" s="10" t="str">
        <v/>
      </c>
      <c r="H2567" s="11" t="str">
        <v/>
      </c>
      <c r="I2567" s="11" t="str">
        <v/>
      </c>
    </row>
    <row r="2568" spans="2:9">
      <c r="B2568" s="11" t="str">
        <f t="shared" si="206"/>
        <v/>
      </c>
      <c r="C2568" s="11" t="str">
        <f t="shared" si="204"/>
        <v/>
      </c>
      <c r="D2568" s="11" t="str">
        <f t="shared" si="205"/>
        <v/>
      </c>
      <c r="E2568" s="11" t="str">
        <f t="shared" si="207"/>
        <v/>
      </c>
      <c r="F2568" s="11" t="str">
        <f t="shared" si="208"/>
        <v/>
      </c>
      <c r="G2568" s="10" t="str">
        <v/>
      </c>
      <c r="H2568" s="11" t="str">
        <v/>
      </c>
      <c r="I2568" s="11" t="str">
        <v/>
      </c>
    </row>
    <row r="2569" spans="2:9">
      <c r="B2569" s="11" t="str">
        <f t="shared" si="206"/>
        <v/>
      </c>
      <c r="C2569" s="11" t="str">
        <f t="shared" si="204"/>
        <v/>
      </c>
      <c r="D2569" s="11" t="str">
        <f t="shared" si="205"/>
        <v/>
      </c>
      <c r="E2569" s="11" t="str">
        <f t="shared" si="207"/>
        <v/>
      </c>
      <c r="F2569" s="11" t="str">
        <f t="shared" si="208"/>
        <v/>
      </c>
      <c r="G2569" s="10" t="str">
        <v/>
      </c>
      <c r="H2569" s="11" t="str">
        <v/>
      </c>
      <c r="I2569" s="11" t="str">
        <v/>
      </c>
    </row>
    <row r="2570" spans="2:9">
      <c r="B2570" s="11" t="str">
        <f t="shared" si="206"/>
        <v/>
      </c>
      <c r="C2570" s="11" t="str">
        <f t="shared" si="204"/>
        <v/>
      </c>
      <c r="D2570" s="11" t="str">
        <f t="shared" si="205"/>
        <v/>
      </c>
      <c r="E2570" s="11" t="str">
        <f t="shared" si="207"/>
        <v/>
      </c>
      <c r="F2570" s="11" t="str">
        <f t="shared" si="208"/>
        <v/>
      </c>
      <c r="G2570" s="10" t="str">
        <v/>
      </c>
      <c r="H2570" s="11" t="str">
        <v/>
      </c>
      <c r="I2570" s="11" t="str">
        <v/>
      </c>
    </row>
    <row r="2571" spans="2:9">
      <c r="B2571" s="11" t="str">
        <f t="shared" si="206"/>
        <v/>
      </c>
      <c r="C2571" s="11" t="str">
        <f t="shared" si="204"/>
        <v/>
      </c>
      <c r="D2571" s="11" t="str">
        <f t="shared" si="205"/>
        <v/>
      </c>
      <c r="E2571" s="11" t="str">
        <f t="shared" si="207"/>
        <v/>
      </c>
      <c r="F2571" s="11" t="str">
        <f t="shared" si="208"/>
        <v/>
      </c>
      <c r="G2571" s="10" t="str">
        <v/>
      </c>
      <c r="H2571" s="11" t="str">
        <v/>
      </c>
      <c r="I2571" s="11" t="str">
        <v/>
      </c>
    </row>
    <row r="2572" spans="2:9">
      <c r="B2572" s="11" t="str">
        <f t="shared" si="206"/>
        <v/>
      </c>
      <c r="C2572" s="11" t="str">
        <f t="shared" si="204"/>
        <v/>
      </c>
      <c r="D2572" s="11" t="str">
        <f t="shared" si="205"/>
        <v/>
      </c>
      <c r="E2572" s="11" t="str">
        <f t="shared" si="207"/>
        <v/>
      </c>
      <c r="F2572" s="11" t="str">
        <f t="shared" si="208"/>
        <v/>
      </c>
      <c r="G2572" s="10" t="str">
        <v/>
      </c>
      <c r="H2572" s="11" t="str">
        <v/>
      </c>
      <c r="I2572" s="11" t="str">
        <v/>
      </c>
    </row>
    <row r="2573" spans="2:9">
      <c r="B2573" s="11" t="str">
        <f t="shared" si="206"/>
        <v/>
      </c>
      <c r="C2573" s="11" t="str">
        <f t="shared" ref="C2573:C2636" si="209">IF(B2573="артикул",A2573,"")</f>
        <v/>
      </c>
      <c r="D2573" s="11" t="str">
        <f t="shared" ref="D2573:D2636" si="210">IF(B2573="артикул",A2574,"")</f>
        <v/>
      </c>
      <c r="E2573" s="11" t="str">
        <f t="shared" si="207"/>
        <v/>
      </c>
      <c r="F2573" s="11" t="str">
        <f t="shared" si="208"/>
        <v/>
      </c>
      <c r="G2573" s="10" t="str">
        <v/>
      </c>
      <c r="H2573" s="11" t="str">
        <v/>
      </c>
      <c r="I2573" s="11" t="str">
        <v/>
      </c>
    </row>
    <row r="2574" spans="2:9">
      <c r="B2574" s="11" t="str">
        <f t="shared" si="206"/>
        <v/>
      </c>
      <c r="C2574" s="11" t="str">
        <f t="shared" si="209"/>
        <v/>
      </c>
      <c r="D2574" s="11" t="str">
        <f t="shared" si="210"/>
        <v/>
      </c>
      <c r="E2574" s="11" t="str">
        <f t="shared" si="207"/>
        <v/>
      </c>
      <c r="F2574" s="11" t="str">
        <f t="shared" si="208"/>
        <v/>
      </c>
      <c r="G2574" s="10" t="str">
        <v/>
      </c>
      <c r="H2574" s="11" t="str">
        <v/>
      </c>
      <c r="I2574" s="11" t="str">
        <v/>
      </c>
    </row>
    <row r="2575" spans="2:9">
      <c r="B2575" s="11" t="str">
        <f t="shared" si="206"/>
        <v/>
      </c>
      <c r="C2575" s="11" t="str">
        <f t="shared" si="209"/>
        <v/>
      </c>
      <c r="D2575" s="11" t="str">
        <f t="shared" si="210"/>
        <v/>
      </c>
      <c r="E2575" s="11" t="str">
        <f t="shared" si="207"/>
        <v/>
      </c>
      <c r="F2575" s="11" t="str">
        <f t="shared" si="208"/>
        <v/>
      </c>
      <c r="G2575" s="10" t="str">
        <v/>
      </c>
      <c r="H2575" s="11" t="str">
        <v/>
      </c>
      <c r="I2575" s="11" t="str">
        <v/>
      </c>
    </row>
    <row r="2576" spans="2:9">
      <c r="B2576" s="11" t="str">
        <f t="shared" si="206"/>
        <v/>
      </c>
      <c r="C2576" s="11" t="str">
        <f t="shared" si="209"/>
        <v/>
      </c>
      <c r="D2576" s="11" t="str">
        <f t="shared" si="210"/>
        <v/>
      </c>
      <c r="E2576" s="11" t="str">
        <f t="shared" si="207"/>
        <v/>
      </c>
      <c r="F2576" s="11" t="str">
        <f t="shared" si="208"/>
        <v/>
      </c>
      <c r="G2576" s="10" t="str">
        <v/>
      </c>
      <c r="H2576" s="11" t="str">
        <v/>
      </c>
      <c r="I2576" s="11" t="str">
        <v/>
      </c>
    </row>
    <row r="2577" spans="2:9">
      <c r="B2577" s="11" t="str">
        <f t="shared" si="206"/>
        <v/>
      </c>
      <c r="C2577" s="11" t="str">
        <f t="shared" si="209"/>
        <v/>
      </c>
      <c r="D2577" s="11" t="str">
        <f t="shared" si="210"/>
        <v/>
      </c>
      <c r="E2577" s="11" t="str">
        <f t="shared" si="207"/>
        <v/>
      </c>
      <c r="F2577" s="11" t="str">
        <f t="shared" si="208"/>
        <v/>
      </c>
      <c r="G2577" s="10" t="str">
        <v/>
      </c>
      <c r="H2577" s="11" t="str">
        <v/>
      </c>
      <c r="I2577" s="11" t="str">
        <v/>
      </c>
    </row>
    <row r="2578" spans="2:9">
      <c r="B2578" s="11" t="str">
        <f t="shared" si="206"/>
        <v/>
      </c>
      <c r="C2578" s="11" t="str">
        <f t="shared" si="209"/>
        <v/>
      </c>
      <c r="D2578" s="11" t="str">
        <f t="shared" si="210"/>
        <v/>
      </c>
      <c r="E2578" s="11" t="str">
        <f t="shared" si="207"/>
        <v/>
      </c>
      <c r="F2578" s="11" t="str">
        <f t="shared" si="208"/>
        <v/>
      </c>
      <c r="G2578" s="10" t="str">
        <v/>
      </c>
      <c r="H2578" s="11" t="str">
        <v/>
      </c>
      <c r="I2578" s="11" t="str">
        <v/>
      </c>
    </row>
    <row r="2579" spans="2:9">
      <c r="B2579" s="11" t="str">
        <f t="shared" si="206"/>
        <v/>
      </c>
      <c r="C2579" s="11" t="str">
        <f t="shared" si="209"/>
        <v/>
      </c>
      <c r="D2579" s="11" t="str">
        <f t="shared" si="210"/>
        <v/>
      </c>
      <c r="E2579" s="11" t="str">
        <f t="shared" si="207"/>
        <v/>
      </c>
      <c r="F2579" s="11" t="str">
        <f t="shared" si="208"/>
        <v/>
      </c>
      <c r="G2579" s="10" t="str">
        <v/>
      </c>
      <c r="H2579" s="11" t="str">
        <v/>
      </c>
      <c r="I2579" s="11" t="str">
        <v/>
      </c>
    </row>
    <row r="2580" spans="2:9">
      <c r="B2580" s="11" t="str">
        <f t="shared" si="206"/>
        <v/>
      </c>
      <c r="C2580" s="11" t="str">
        <f t="shared" si="209"/>
        <v/>
      </c>
      <c r="D2580" s="11" t="str">
        <f t="shared" si="210"/>
        <v/>
      </c>
      <c r="E2580" s="11" t="str">
        <f t="shared" si="207"/>
        <v/>
      </c>
      <c r="F2580" s="11" t="str">
        <f t="shared" si="208"/>
        <v/>
      </c>
      <c r="G2580" s="10" t="str">
        <v/>
      </c>
      <c r="H2580" s="11" t="str">
        <v/>
      </c>
      <c r="I2580" s="11" t="str">
        <v/>
      </c>
    </row>
    <row r="2581" spans="2:9">
      <c r="B2581" s="11" t="str">
        <f t="shared" si="206"/>
        <v/>
      </c>
      <c r="C2581" s="11" t="str">
        <f t="shared" si="209"/>
        <v/>
      </c>
      <c r="D2581" s="11" t="str">
        <f t="shared" si="210"/>
        <v/>
      </c>
      <c r="E2581" s="11" t="str">
        <f t="shared" si="207"/>
        <v/>
      </c>
      <c r="F2581" s="11" t="str">
        <f t="shared" si="208"/>
        <v/>
      </c>
      <c r="G2581" s="10" t="str">
        <v/>
      </c>
      <c r="H2581" s="11" t="str">
        <v/>
      </c>
      <c r="I2581" s="11" t="str">
        <v/>
      </c>
    </row>
    <row r="2582" spans="2:9">
      <c r="B2582" s="11" t="str">
        <f t="shared" si="206"/>
        <v/>
      </c>
      <c r="C2582" s="11" t="str">
        <f t="shared" si="209"/>
        <v/>
      </c>
      <c r="D2582" s="11" t="str">
        <f t="shared" si="210"/>
        <v/>
      </c>
      <c r="E2582" s="11" t="str">
        <f t="shared" si="207"/>
        <v/>
      </c>
      <c r="F2582" s="11" t="str">
        <f t="shared" si="208"/>
        <v/>
      </c>
      <c r="G2582" s="10" t="str">
        <v/>
      </c>
      <c r="H2582" s="11" t="str">
        <v/>
      </c>
      <c r="I2582" s="11" t="str">
        <v/>
      </c>
    </row>
    <row r="2583" spans="2:9">
      <c r="B2583" s="11" t="str">
        <f t="shared" si="206"/>
        <v/>
      </c>
      <c r="C2583" s="11" t="str">
        <f t="shared" si="209"/>
        <v/>
      </c>
      <c r="D2583" s="11" t="str">
        <f t="shared" si="210"/>
        <v/>
      </c>
      <c r="E2583" s="11" t="str">
        <f t="shared" si="207"/>
        <v/>
      </c>
      <c r="F2583" s="11" t="str">
        <f t="shared" si="208"/>
        <v/>
      </c>
      <c r="G2583" s="10" t="str">
        <v/>
      </c>
      <c r="H2583" s="11" t="str">
        <v/>
      </c>
      <c r="I2583" s="11" t="str">
        <v/>
      </c>
    </row>
    <row r="2584" spans="2:9">
      <c r="B2584" s="11" t="str">
        <f t="shared" si="206"/>
        <v/>
      </c>
      <c r="C2584" s="11" t="str">
        <f t="shared" si="209"/>
        <v/>
      </c>
      <c r="D2584" s="11" t="str">
        <f t="shared" si="210"/>
        <v/>
      </c>
      <c r="E2584" s="11" t="str">
        <f t="shared" si="207"/>
        <v/>
      </c>
      <c r="F2584" s="11" t="str">
        <f t="shared" si="208"/>
        <v/>
      </c>
      <c r="G2584" s="10" t="str">
        <v/>
      </c>
      <c r="H2584" s="11" t="str">
        <v/>
      </c>
      <c r="I2584" s="11" t="str">
        <v/>
      </c>
    </row>
    <row r="2585" spans="2:9">
      <c r="B2585" s="11" t="str">
        <f t="shared" si="206"/>
        <v/>
      </c>
      <c r="C2585" s="11" t="str">
        <f t="shared" si="209"/>
        <v/>
      </c>
      <c r="D2585" s="11" t="str">
        <f t="shared" si="210"/>
        <v/>
      </c>
      <c r="E2585" s="11" t="str">
        <f t="shared" si="207"/>
        <v/>
      </c>
      <c r="F2585" s="11" t="str">
        <f t="shared" si="208"/>
        <v/>
      </c>
      <c r="G2585" s="10" t="str">
        <v/>
      </c>
      <c r="H2585" s="11" t="str">
        <v/>
      </c>
      <c r="I2585" s="11" t="str">
        <v/>
      </c>
    </row>
    <row r="2586" spans="2:9">
      <c r="B2586" s="11" t="str">
        <f t="shared" si="206"/>
        <v/>
      </c>
      <c r="C2586" s="11" t="str">
        <f t="shared" si="209"/>
        <v/>
      </c>
      <c r="D2586" s="11" t="str">
        <f t="shared" si="210"/>
        <v/>
      </c>
      <c r="E2586" s="11" t="str">
        <f t="shared" si="207"/>
        <v/>
      </c>
      <c r="F2586" s="11" t="str">
        <f t="shared" si="208"/>
        <v/>
      </c>
      <c r="G2586" s="10" t="str">
        <v/>
      </c>
      <c r="H2586" s="11" t="str">
        <v/>
      </c>
      <c r="I2586" s="11" t="str">
        <v/>
      </c>
    </row>
    <row r="2587" spans="2:9">
      <c r="B2587" s="11" t="str">
        <f t="shared" si="206"/>
        <v/>
      </c>
      <c r="C2587" s="11" t="str">
        <f t="shared" si="209"/>
        <v/>
      </c>
      <c r="D2587" s="11" t="str">
        <f t="shared" si="210"/>
        <v/>
      </c>
      <c r="E2587" s="11" t="str">
        <f t="shared" si="207"/>
        <v/>
      </c>
      <c r="F2587" s="11" t="str">
        <f t="shared" si="208"/>
        <v/>
      </c>
      <c r="G2587" s="10" t="str">
        <v/>
      </c>
      <c r="H2587" s="11" t="str">
        <v/>
      </c>
      <c r="I2587" s="11" t="str">
        <v/>
      </c>
    </row>
    <row r="2588" spans="2:9">
      <c r="B2588" s="11" t="str">
        <f t="shared" si="206"/>
        <v/>
      </c>
      <c r="C2588" s="11" t="str">
        <f t="shared" si="209"/>
        <v/>
      </c>
      <c r="D2588" s="11" t="str">
        <f t="shared" si="210"/>
        <v/>
      </c>
      <c r="E2588" s="11" t="str">
        <f t="shared" si="207"/>
        <v/>
      </c>
      <c r="F2588" s="11" t="str">
        <f t="shared" si="208"/>
        <v/>
      </c>
      <c r="G2588" s="10" t="str">
        <v/>
      </c>
      <c r="H2588" s="11" t="str">
        <v/>
      </c>
      <c r="I2588" s="11" t="str">
        <v/>
      </c>
    </row>
    <row r="2589" spans="2:9">
      <c r="B2589" s="11" t="str">
        <f t="shared" si="206"/>
        <v/>
      </c>
      <c r="C2589" s="11" t="str">
        <f t="shared" si="209"/>
        <v/>
      </c>
      <c r="D2589" s="11" t="str">
        <f t="shared" si="210"/>
        <v/>
      </c>
      <c r="E2589" s="11" t="str">
        <f t="shared" si="207"/>
        <v/>
      </c>
      <c r="F2589" s="11" t="str">
        <f t="shared" si="208"/>
        <v/>
      </c>
      <c r="G2589" s="10" t="str">
        <v/>
      </c>
      <c r="H2589" s="11" t="str">
        <v/>
      </c>
      <c r="I2589" s="11" t="str">
        <v/>
      </c>
    </row>
    <row r="2590" spans="2:9">
      <c r="B2590" s="11" t="str">
        <f t="shared" si="206"/>
        <v/>
      </c>
      <c r="C2590" s="11" t="str">
        <f t="shared" si="209"/>
        <v/>
      </c>
      <c r="D2590" s="11" t="str">
        <f t="shared" si="210"/>
        <v/>
      </c>
      <c r="E2590" s="11" t="str">
        <f t="shared" si="207"/>
        <v/>
      </c>
      <c r="F2590" s="11" t="str">
        <f t="shared" si="208"/>
        <v/>
      </c>
      <c r="G2590" s="10" t="str">
        <v/>
      </c>
      <c r="H2590" s="11" t="str">
        <v/>
      </c>
      <c r="I2590" s="11" t="str">
        <v/>
      </c>
    </row>
    <row r="2591" spans="2:9">
      <c r="B2591" s="11" t="str">
        <f t="shared" si="206"/>
        <v/>
      </c>
      <c r="C2591" s="11" t="str">
        <f t="shared" si="209"/>
        <v/>
      </c>
      <c r="D2591" s="11" t="str">
        <f t="shared" si="210"/>
        <v/>
      </c>
      <c r="E2591" s="11" t="str">
        <f t="shared" si="207"/>
        <v/>
      </c>
      <c r="F2591" s="11" t="str">
        <f t="shared" si="208"/>
        <v/>
      </c>
      <c r="G2591" s="10" t="str">
        <v/>
      </c>
      <c r="H2591" s="11" t="str">
        <v/>
      </c>
      <c r="I2591" s="11" t="str">
        <v/>
      </c>
    </row>
    <row r="2592" spans="2:9">
      <c r="B2592" s="11" t="str">
        <f t="shared" si="206"/>
        <v/>
      </c>
      <c r="C2592" s="11" t="str">
        <f t="shared" si="209"/>
        <v/>
      </c>
      <c r="D2592" s="11" t="str">
        <f t="shared" si="210"/>
        <v/>
      </c>
      <c r="E2592" s="11" t="str">
        <f t="shared" si="207"/>
        <v/>
      </c>
      <c r="F2592" s="11" t="str">
        <f t="shared" si="208"/>
        <v/>
      </c>
      <c r="G2592" s="10" t="str">
        <v/>
      </c>
      <c r="H2592" s="11" t="str">
        <v/>
      </c>
      <c r="I2592" s="11" t="str">
        <v/>
      </c>
    </row>
    <row r="2593" spans="2:9">
      <c r="B2593" s="11" t="str">
        <f t="shared" si="206"/>
        <v/>
      </c>
      <c r="C2593" s="11" t="str">
        <f t="shared" si="209"/>
        <v/>
      </c>
      <c r="D2593" s="11" t="str">
        <f t="shared" si="210"/>
        <v/>
      </c>
      <c r="E2593" s="11" t="str">
        <f t="shared" si="207"/>
        <v/>
      </c>
      <c r="F2593" s="11" t="str">
        <f t="shared" si="208"/>
        <v/>
      </c>
      <c r="G2593" s="10" t="str">
        <v/>
      </c>
      <c r="H2593" s="11" t="str">
        <v/>
      </c>
      <c r="I2593" s="11" t="str">
        <v/>
      </c>
    </row>
    <row r="2594" spans="2:9">
      <c r="B2594" s="11" t="str">
        <f t="shared" si="206"/>
        <v/>
      </c>
      <c r="C2594" s="11" t="str">
        <f t="shared" si="209"/>
        <v/>
      </c>
      <c r="D2594" s="11" t="str">
        <f t="shared" si="210"/>
        <v/>
      </c>
      <c r="E2594" s="11" t="str">
        <f t="shared" si="207"/>
        <v/>
      </c>
      <c r="F2594" s="11" t="str">
        <f t="shared" si="208"/>
        <v/>
      </c>
      <c r="G2594" s="10" t="str">
        <v/>
      </c>
      <c r="H2594" s="11" t="str">
        <v/>
      </c>
      <c r="I2594" s="11" t="str">
        <v/>
      </c>
    </row>
    <row r="2595" spans="2:9">
      <c r="B2595" s="11" t="str">
        <f t="shared" si="206"/>
        <v/>
      </c>
      <c r="C2595" s="11" t="str">
        <f t="shared" si="209"/>
        <v/>
      </c>
      <c r="D2595" s="11" t="str">
        <f t="shared" si="210"/>
        <v/>
      </c>
      <c r="E2595" s="11" t="str">
        <f t="shared" si="207"/>
        <v/>
      </c>
      <c r="F2595" s="11" t="str">
        <f t="shared" si="208"/>
        <v/>
      </c>
      <c r="G2595" s="10" t="str">
        <v/>
      </c>
      <c r="H2595" s="11" t="str">
        <v/>
      </c>
      <c r="I2595" s="11" t="str">
        <v/>
      </c>
    </row>
    <row r="2596" spans="2:9">
      <c r="B2596" s="11" t="str">
        <f t="shared" si="206"/>
        <v/>
      </c>
      <c r="C2596" s="11" t="str">
        <f t="shared" si="209"/>
        <v/>
      </c>
      <c r="D2596" s="11" t="str">
        <f t="shared" si="210"/>
        <v/>
      </c>
      <c r="E2596" s="11" t="str">
        <f t="shared" si="207"/>
        <v/>
      </c>
      <c r="F2596" s="11" t="str">
        <f t="shared" si="208"/>
        <v/>
      </c>
      <c r="G2596" s="10" t="str">
        <v/>
      </c>
      <c r="H2596" s="11" t="str">
        <v/>
      </c>
      <c r="I2596" s="11" t="str">
        <v/>
      </c>
    </row>
    <row r="2597" spans="2:9">
      <c r="B2597" s="11" t="str">
        <f t="shared" si="206"/>
        <v/>
      </c>
      <c r="C2597" s="11" t="str">
        <f t="shared" si="209"/>
        <v/>
      </c>
      <c r="D2597" s="11" t="str">
        <f t="shared" si="210"/>
        <v/>
      </c>
      <c r="E2597" s="11" t="str">
        <f t="shared" si="207"/>
        <v/>
      </c>
      <c r="F2597" s="11" t="str">
        <f t="shared" si="208"/>
        <v/>
      </c>
      <c r="G2597" s="10" t="str">
        <v/>
      </c>
      <c r="H2597" s="11" t="str">
        <v/>
      </c>
      <c r="I2597" s="11" t="str">
        <v/>
      </c>
    </row>
    <row r="2598" spans="2:9">
      <c r="B2598" s="11" t="str">
        <f t="shared" si="206"/>
        <v/>
      </c>
      <c r="C2598" s="11" t="str">
        <f t="shared" si="209"/>
        <v/>
      </c>
      <c r="D2598" s="11" t="str">
        <f t="shared" si="210"/>
        <v/>
      </c>
      <c r="E2598" s="11" t="str">
        <f t="shared" si="207"/>
        <v/>
      </c>
      <c r="F2598" s="11" t="str">
        <f t="shared" si="208"/>
        <v/>
      </c>
      <c r="G2598" s="10" t="str">
        <v/>
      </c>
      <c r="H2598" s="11" t="str">
        <v/>
      </c>
      <c r="I2598" s="11" t="str">
        <v/>
      </c>
    </row>
    <row r="2599" spans="2:9">
      <c r="B2599" s="11" t="str">
        <f t="shared" si="206"/>
        <v/>
      </c>
      <c r="C2599" s="11" t="str">
        <f t="shared" si="209"/>
        <v/>
      </c>
      <c r="D2599" s="11" t="str">
        <f t="shared" si="210"/>
        <v/>
      </c>
      <c r="E2599" s="11" t="str">
        <f t="shared" si="207"/>
        <v/>
      </c>
      <c r="F2599" s="11" t="str">
        <f t="shared" si="208"/>
        <v/>
      </c>
      <c r="G2599" s="10" t="str">
        <v/>
      </c>
      <c r="H2599" s="11" t="str">
        <v/>
      </c>
      <c r="I2599" s="11" t="str">
        <v/>
      </c>
    </row>
    <row r="2600" spans="2:9">
      <c r="B2600" s="11" t="str">
        <f t="shared" si="206"/>
        <v/>
      </c>
      <c r="C2600" s="11" t="str">
        <f t="shared" si="209"/>
        <v/>
      </c>
      <c r="D2600" s="11" t="str">
        <f t="shared" si="210"/>
        <v/>
      </c>
      <c r="E2600" s="11" t="str">
        <f t="shared" si="207"/>
        <v/>
      </c>
      <c r="F2600" s="11" t="str">
        <f t="shared" si="208"/>
        <v/>
      </c>
      <c r="G2600" s="10" t="str">
        <v/>
      </c>
      <c r="H2600" s="11" t="str">
        <v/>
      </c>
      <c r="I2600" s="11" t="str">
        <v/>
      </c>
    </row>
    <row r="2601" spans="2:9">
      <c r="B2601" s="11" t="str">
        <f t="shared" si="206"/>
        <v/>
      </c>
      <c r="C2601" s="11" t="str">
        <f t="shared" si="209"/>
        <v/>
      </c>
      <c r="D2601" s="11" t="str">
        <f t="shared" si="210"/>
        <v/>
      </c>
      <c r="E2601" s="11" t="str">
        <f t="shared" si="207"/>
        <v/>
      </c>
      <c r="F2601" s="11" t="str">
        <f t="shared" si="208"/>
        <v/>
      </c>
      <c r="G2601" s="10" t="str">
        <v/>
      </c>
      <c r="H2601" s="11" t="str">
        <v/>
      </c>
      <c r="I2601" s="11" t="str">
        <v/>
      </c>
    </row>
    <row r="2602" spans="2:9">
      <c r="B2602" s="11" t="str">
        <f t="shared" si="206"/>
        <v/>
      </c>
      <c r="C2602" s="11" t="str">
        <f t="shared" si="209"/>
        <v/>
      </c>
      <c r="D2602" s="11" t="str">
        <f t="shared" si="210"/>
        <v/>
      </c>
      <c r="E2602" s="11" t="str">
        <f t="shared" si="207"/>
        <v/>
      </c>
      <c r="F2602" s="11" t="str">
        <f t="shared" si="208"/>
        <v/>
      </c>
      <c r="G2602" s="10" t="str">
        <v/>
      </c>
      <c r="H2602" s="11" t="str">
        <v/>
      </c>
      <c r="I2602" s="11" t="str">
        <v/>
      </c>
    </row>
    <row r="2603" spans="2:9">
      <c r="B2603" s="11" t="str">
        <f t="shared" si="206"/>
        <v/>
      </c>
      <c r="C2603" s="11" t="str">
        <f t="shared" si="209"/>
        <v/>
      </c>
      <c r="D2603" s="11" t="str">
        <f t="shared" si="210"/>
        <v/>
      </c>
      <c r="E2603" s="11" t="str">
        <f t="shared" si="207"/>
        <v/>
      </c>
      <c r="F2603" s="11" t="str">
        <f t="shared" si="208"/>
        <v/>
      </c>
      <c r="G2603" s="10" t="str">
        <v/>
      </c>
      <c r="H2603" s="11" t="str">
        <v/>
      </c>
      <c r="I2603" s="11" t="str">
        <v/>
      </c>
    </row>
    <row r="2604" spans="2:9">
      <c r="B2604" s="11" t="str">
        <f t="shared" si="206"/>
        <v/>
      </c>
      <c r="C2604" s="11" t="str">
        <f t="shared" si="209"/>
        <v/>
      </c>
      <c r="D2604" s="11" t="str">
        <f t="shared" si="210"/>
        <v/>
      </c>
      <c r="E2604" s="11" t="str">
        <f t="shared" si="207"/>
        <v/>
      </c>
      <c r="F2604" s="11" t="str">
        <f t="shared" si="208"/>
        <v/>
      </c>
      <c r="G2604" s="10" t="str">
        <v/>
      </c>
      <c r="H2604" s="11" t="str">
        <v/>
      </c>
      <c r="I2604" s="11" t="str">
        <v/>
      </c>
    </row>
    <row r="2605" spans="2:9">
      <c r="B2605" s="11" t="str">
        <f t="shared" si="206"/>
        <v/>
      </c>
      <c r="C2605" s="11" t="str">
        <f t="shared" si="209"/>
        <v/>
      </c>
      <c r="D2605" s="11" t="str">
        <f t="shared" si="210"/>
        <v/>
      </c>
      <c r="E2605" s="11" t="str">
        <f t="shared" si="207"/>
        <v/>
      </c>
      <c r="F2605" s="11" t="str">
        <f t="shared" si="208"/>
        <v/>
      </c>
      <c r="G2605" s="10" t="str">
        <v/>
      </c>
      <c r="H2605" s="11" t="str">
        <v/>
      </c>
      <c r="I2605" s="11" t="str">
        <v/>
      </c>
    </row>
    <row r="2606" spans="2:9">
      <c r="B2606" s="11" t="str">
        <f t="shared" si="206"/>
        <v/>
      </c>
      <c r="C2606" s="11" t="str">
        <f t="shared" si="209"/>
        <v/>
      </c>
      <c r="D2606" s="11" t="str">
        <f t="shared" si="210"/>
        <v/>
      </c>
      <c r="E2606" s="11" t="str">
        <f t="shared" si="207"/>
        <v/>
      </c>
      <c r="F2606" s="11" t="str">
        <f t="shared" si="208"/>
        <v/>
      </c>
      <c r="G2606" s="10" t="str">
        <v/>
      </c>
      <c r="H2606" s="11" t="str">
        <v/>
      </c>
      <c r="I2606" s="11" t="str">
        <v/>
      </c>
    </row>
    <row r="2607" spans="2:9">
      <c r="B2607" s="11" t="str">
        <f t="shared" si="206"/>
        <v/>
      </c>
      <c r="C2607" s="11" t="str">
        <f t="shared" si="209"/>
        <v/>
      </c>
      <c r="D2607" s="11" t="str">
        <f t="shared" si="210"/>
        <v/>
      </c>
      <c r="E2607" s="11" t="str">
        <f t="shared" si="207"/>
        <v/>
      </c>
      <c r="F2607" s="11" t="str">
        <f t="shared" si="208"/>
        <v/>
      </c>
      <c r="G2607" s="10" t="str">
        <v/>
      </c>
      <c r="H2607" s="11" t="str">
        <v/>
      </c>
      <c r="I2607" s="11" t="str">
        <v/>
      </c>
    </row>
    <row r="2608" spans="2:9">
      <c r="B2608" s="11" t="str">
        <f t="shared" si="206"/>
        <v/>
      </c>
      <c r="C2608" s="11" t="str">
        <f t="shared" si="209"/>
        <v/>
      </c>
      <c r="D2608" s="11" t="str">
        <f t="shared" si="210"/>
        <v/>
      </c>
      <c r="E2608" s="11" t="str">
        <f t="shared" si="207"/>
        <v/>
      </c>
      <c r="F2608" s="11" t="str">
        <f t="shared" si="208"/>
        <v/>
      </c>
      <c r="G2608" s="10" t="str">
        <v/>
      </c>
      <c r="H2608" s="11" t="str">
        <v/>
      </c>
      <c r="I2608" s="11" t="str">
        <v/>
      </c>
    </row>
    <row r="2609" spans="2:9">
      <c r="B2609" s="11" t="str">
        <f t="shared" si="206"/>
        <v/>
      </c>
      <c r="C2609" s="11" t="str">
        <f t="shared" si="209"/>
        <v/>
      </c>
      <c r="D2609" s="11" t="str">
        <f t="shared" si="210"/>
        <v/>
      </c>
      <c r="E2609" s="11" t="str">
        <f t="shared" si="207"/>
        <v/>
      </c>
      <c r="F2609" s="11" t="str">
        <f t="shared" si="208"/>
        <v/>
      </c>
      <c r="G2609" s="10" t="str">
        <v/>
      </c>
      <c r="H2609" s="11" t="str">
        <v/>
      </c>
      <c r="I2609" s="11" t="str">
        <v/>
      </c>
    </row>
    <row r="2610" spans="2:9">
      <c r="B2610" s="11" t="str">
        <f t="shared" si="206"/>
        <v/>
      </c>
      <c r="C2610" s="11" t="str">
        <f t="shared" si="209"/>
        <v/>
      </c>
      <c r="D2610" s="11" t="str">
        <f t="shared" si="210"/>
        <v/>
      </c>
      <c r="E2610" s="11" t="str">
        <f t="shared" si="207"/>
        <v/>
      </c>
      <c r="F2610" s="11" t="str">
        <f t="shared" si="208"/>
        <v/>
      </c>
      <c r="G2610" s="10" t="str">
        <v/>
      </c>
      <c r="H2610" s="11" t="str">
        <v/>
      </c>
      <c r="I2610" s="11" t="str">
        <v/>
      </c>
    </row>
    <row r="2611" spans="2:9">
      <c r="B2611" s="11" t="str">
        <f t="shared" si="206"/>
        <v/>
      </c>
      <c r="C2611" s="11" t="str">
        <f t="shared" si="209"/>
        <v/>
      </c>
      <c r="D2611" s="11" t="str">
        <f t="shared" si="210"/>
        <v/>
      </c>
      <c r="E2611" s="11" t="str">
        <f t="shared" si="207"/>
        <v/>
      </c>
      <c r="F2611" s="11" t="str">
        <f t="shared" si="208"/>
        <v/>
      </c>
      <c r="G2611" s="10" t="str">
        <v/>
      </c>
      <c r="H2611" s="11" t="str">
        <v/>
      </c>
      <c r="I2611" s="11" t="str">
        <v/>
      </c>
    </row>
    <row r="2612" spans="2:9">
      <c r="B2612" s="11" t="str">
        <f t="shared" si="206"/>
        <v/>
      </c>
      <c r="C2612" s="11" t="str">
        <f t="shared" si="209"/>
        <v/>
      </c>
      <c r="D2612" s="11" t="str">
        <f t="shared" si="210"/>
        <v/>
      </c>
      <c r="E2612" s="11" t="str">
        <f t="shared" si="207"/>
        <v/>
      </c>
      <c r="F2612" s="11" t="str">
        <f t="shared" si="208"/>
        <v/>
      </c>
      <c r="G2612" s="10" t="str">
        <v/>
      </c>
      <c r="H2612" s="11" t="str">
        <v/>
      </c>
      <c r="I2612" s="11" t="str">
        <v/>
      </c>
    </row>
    <row r="2613" spans="2:9">
      <c r="B2613" s="11" t="str">
        <f t="shared" si="206"/>
        <v/>
      </c>
      <c r="C2613" s="11" t="str">
        <f t="shared" si="209"/>
        <v/>
      </c>
      <c r="D2613" s="11" t="str">
        <f t="shared" si="210"/>
        <v/>
      </c>
      <c r="E2613" s="11" t="str">
        <f t="shared" si="207"/>
        <v/>
      </c>
      <c r="F2613" s="11" t="str">
        <f t="shared" si="208"/>
        <v/>
      </c>
      <c r="G2613" s="10" t="str">
        <v/>
      </c>
      <c r="H2613" s="11" t="str">
        <v/>
      </c>
      <c r="I2613" s="11" t="str">
        <v/>
      </c>
    </row>
    <row r="2614" spans="2:9">
      <c r="B2614" s="11" t="str">
        <f t="shared" si="206"/>
        <v/>
      </c>
      <c r="C2614" s="11" t="str">
        <f t="shared" si="209"/>
        <v/>
      </c>
      <c r="D2614" s="11" t="str">
        <f t="shared" si="210"/>
        <v/>
      </c>
      <c r="E2614" s="11" t="str">
        <f t="shared" si="207"/>
        <v/>
      </c>
      <c r="F2614" s="11" t="str">
        <f t="shared" si="208"/>
        <v/>
      </c>
      <c r="G2614" s="10" t="str">
        <v/>
      </c>
      <c r="H2614" s="11" t="str">
        <v/>
      </c>
      <c r="I2614" s="11" t="str">
        <v/>
      </c>
    </row>
    <row r="2615" spans="2:9">
      <c r="B2615" s="11" t="str">
        <f t="shared" si="206"/>
        <v/>
      </c>
      <c r="C2615" s="11" t="str">
        <f t="shared" si="209"/>
        <v/>
      </c>
      <c r="D2615" s="11" t="str">
        <f t="shared" si="210"/>
        <v/>
      </c>
      <c r="E2615" s="11" t="str">
        <f t="shared" si="207"/>
        <v/>
      </c>
      <c r="F2615" s="11" t="str">
        <f t="shared" si="208"/>
        <v/>
      </c>
      <c r="G2615" s="10" t="str">
        <v/>
      </c>
      <c r="H2615" s="11" t="str">
        <v/>
      </c>
      <c r="I2615" s="11" t="str">
        <v/>
      </c>
    </row>
    <row r="2616" spans="2:9">
      <c r="B2616" s="11" t="str">
        <f t="shared" si="206"/>
        <v/>
      </c>
      <c r="C2616" s="11" t="str">
        <f t="shared" si="209"/>
        <v/>
      </c>
      <c r="D2616" s="11" t="str">
        <f t="shared" si="210"/>
        <v/>
      </c>
      <c r="E2616" s="11" t="str">
        <f t="shared" si="207"/>
        <v/>
      </c>
      <c r="F2616" s="11" t="str">
        <f t="shared" si="208"/>
        <v/>
      </c>
      <c r="G2616" s="10" t="str">
        <v/>
      </c>
      <c r="H2616" s="11" t="str">
        <v/>
      </c>
      <c r="I2616" s="11" t="str">
        <v/>
      </c>
    </row>
    <row r="2617" spans="2:9">
      <c r="B2617" s="11" t="str">
        <f t="shared" si="206"/>
        <v/>
      </c>
      <c r="C2617" s="11" t="str">
        <f t="shared" si="209"/>
        <v/>
      </c>
      <c r="D2617" s="11" t="str">
        <f t="shared" si="210"/>
        <v/>
      </c>
      <c r="E2617" s="11" t="str">
        <f t="shared" si="207"/>
        <v/>
      </c>
      <c r="F2617" s="11" t="str">
        <f t="shared" si="208"/>
        <v/>
      </c>
      <c r="G2617" s="10" t="str">
        <v/>
      </c>
      <c r="H2617" s="11" t="str">
        <v/>
      </c>
      <c r="I2617" s="11" t="str">
        <v/>
      </c>
    </row>
    <row r="2618" spans="2:9">
      <c r="B2618" s="11" t="str">
        <f t="shared" si="206"/>
        <v/>
      </c>
      <c r="C2618" s="11" t="str">
        <f t="shared" si="209"/>
        <v/>
      </c>
      <c r="D2618" s="11" t="str">
        <f t="shared" si="210"/>
        <v/>
      </c>
      <c r="E2618" s="11" t="str">
        <f t="shared" si="207"/>
        <v/>
      </c>
      <c r="F2618" s="11" t="str">
        <f t="shared" si="208"/>
        <v/>
      </c>
      <c r="G2618" s="10" t="str">
        <v/>
      </c>
      <c r="H2618" s="11" t="str">
        <v/>
      </c>
      <c r="I2618" s="11" t="str">
        <v/>
      </c>
    </row>
    <row r="2619" spans="2:9">
      <c r="B2619" s="11" t="str">
        <f t="shared" si="206"/>
        <v/>
      </c>
      <c r="C2619" s="11" t="str">
        <f t="shared" si="209"/>
        <v/>
      </c>
      <c r="D2619" s="11" t="str">
        <f t="shared" si="210"/>
        <v/>
      </c>
      <c r="E2619" s="11" t="str">
        <f t="shared" si="207"/>
        <v/>
      </c>
      <c r="F2619" s="11" t="str">
        <f t="shared" si="208"/>
        <v/>
      </c>
      <c r="G2619" s="10" t="str">
        <v/>
      </c>
      <c r="H2619" s="11" t="str">
        <v/>
      </c>
      <c r="I2619" s="11" t="str">
        <v/>
      </c>
    </row>
    <row r="2620" spans="2:9">
      <c r="B2620" s="11" t="str">
        <f t="shared" si="206"/>
        <v/>
      </c>
      <c r="C2620" s="11" t="str">
        <f t="shared" si="209"/>
        <v/>
      </c>
      <c r="D2620" s="11" t="str">
        <f t="shared" si="210"/>
        <v/>
      </c>
      <c r="E2620" s="11" t="str">
        <f t="shared" si="207"/>
        <v/>
      </c>
      <c r="F2620" s="11" t="str">
        <f t="shared" si="208"/>
        <v/>
      </c>
      <c r="G2620" s="10" t="str">
        <v/>
      </c>
      <c r="H2620" s="11" t="str">
        <v/>
      </c>
      <c r="I2620" s="11" t="str">
        <v/>
      </c>
    </row>
    <row r="2621" spans="2:9">
      <c r="B2621" s="11" t="str">
        <f t="shared" si="206"/>
        <v/>
      </c>
      <c r="C2621" s="11" t="str">
        <f t="shared" si="209"/>
        <v/>
      </c>
      <c r="D2621" s="11" t="str">
        <f t="shared" si="210"/>
        <v/>
      </c>
      <c r="E2621" s="11" t="str">
        <f t="shared" si="207"/>
        <v/>
      </c>
      <c r="F2621" s="11" t="str">
        <f t="shared" si="208"/>
        <v/>
      </c>
      <c r="G2621" s="10" t="str">
        <v/>
      </c>
      <c r="H2621" s="11" t="str">
        <v/>
      </c>
      <c r="I2621" s="11" t="str">
        <v/>
      </c>
    </row>
    <row r="2622" spans="2:9">
      <c r="B2622" s="11" t="str">
        <f t="shared" si="206"/>
        <v/>
      </c>
      <c r="C2622" s="11" t="str">
        <f t="shared" si="209"/>
        <v/>
      </c>
      <c r="D2622" s="11" t="str">
        <f t="shared" si="210"/>
        <v/>
      </c>
      <c r="E2622" s="11" t="str">
        <f t="shared" si="207"/>
        <v/>
      </c>
      <c r="F2622" s="11" t="str">
        <f t="shared" si="208"/>
        <v/>
      </c>
      <c r="G2622" s="10" t="str">
        <v/>
      </c>
      <c r="H2622" s="11" t="str">
        <v/>
      </c>
      <c r="I2622" s="11" t="str">
        <v/>
      </c>
    </row>
    <row r="2623" spans="2:9">
      <c r="B2623" s="11" t="str">
        <f t="shared" si="206"/>
        <v/>
      </c>
      <c r="C2623" s="11" t="str">
        <f t="shared" si="209"/>
        <v/>
      </c>
      <c r="D2623" s="11" t="str">
        <f t="shared" si="210"/>
        <v/>
      </c>
      <c r="E2623" s="11" t="str">
        <f t="shared" si="207"/>
        <v/>
      </c>
      <c r="F2623" s="11" t="str">
        <f t="shared" si="208"/>
        <v/>
      </c>
      <c r="G2623" s="10" t="str">
        <v/>
      </c>
      <c r="H2623" s="11" t="str">
        <v/>
      </c>
      <c r="I2623" s="11" t="str">
        <v/>
      </c>
    </row>
    <row r="2624" spans="2:9">
      <c r="B2624" s="11" t="str">
        <f t="shared" si="206"/>
        <v/>
      </c>
      <c r="C2624" s="11" t="str">
        <f t="shared" si="209"/>
        <v/>
      </c>
      <c r="D2624" s="11" t="str">
        <f t="shared" si="210"/>
        <v/>
      </c>
      <c r="E2624" s="11" t="str">
        <f t="shared" si="207"/>
        <v/>
      </c>
      <c r="F2624" s="11" t="str">
        <f t="shared" si="208"/>
        <v/>
      </c>
      <c r="G2624" s="10" t="str">
        <v/>
      </c>
      <c r="H2624" s="11" t="str">
        <v/>
      </c>
      <c r="I2624" s="11" t="str">
        <v/>
      </c>
    </row>
    <row r="2625" spans="2:9">
      <c r="B2625" s="11" t="str">
        <f t="shared" ref="B2625:B2688" si="211">IFERROR(IF(FIND(" ",A2625)=6,IF(IFERROR(FIND(" PB",A2625),"")&lt;&gt;"","артикул",IF(IFERROR(FIND(" CRN",A2625),"")&lt;&gt;"","артикул","")),""),"")</f>
        <v/>
      </c>
      <c r="C2625" s="11" t="str">
        <f t="shared" si="209"/>
        <v/>
      </c>
      <c r="D2625" s="11" t="str">
        <f t="shared" si="210"/>
        <v/>
      </c>
      <c r="E2625" s="11" t="str">
        <f t="shared" si="207"/>
        <v/>
      </c>
      <c r="F2625" s="11" t="str">
        <f t="shared" si="208"/>
        <v/>
      </c>
      <c r="G2625" s="10" t="str">
        <v/>
      </c>
      <c r="H2625" s="11" t="str">
        <v/>
      </c>
      <c r="I2625" s="11" t="str">
        <v/>
      </c>
    </row>
    <row r="2626" spans="2:9">
      <c r="B2626" s="11" t="str">
        <f t="shared" si="211"/>
        <v/>
      </c>
      <c r="C2626" s="11" t="str">
        <f t="shared" si="209"/>
        <v/>
      </c>
      <c r="D2626" s="11" t="str">
        <f t="shared" si="210"/>
        <v/>
      </c>
      <c r="E2626" s="11" t="str">
        <f t="shared" ref="E2626:E2689" si="212" xml:space="preserve">
IF(B2626="Артикул",
IF(
AND(RIGHT(A2627,1)="%",
RIGHT(A2628,1)="%",
RIGHT(A2629,1)="%",
RIGHT(A2630,1)="%"),MID(A2631,FIND(" ",A2631),50),
IF(
AND(RIGHT(A2627,1)="%",
RIGHT(A2628,1)="%",
RIGHT(A2629,1)="%"),MID(A2630,FIND(" ",A2630),50),
IF(
AND(RIGHT(A2627,1)="%",
RIGHT(A2628,1)="%"),
MID(A2629,FIND(" ",A2629),50),
IF(
RIGHT(A2627,1)="%",
MID(A2628,FIND(" ",A2628),50),"")))),"")</f>
        <v/>
      </c>
      <c r="F2626" s="11" t="str">
        <f t="shared" ref="F2626:F2689" si="213">IFERROR(
IF(
AND(LEFT(A2626,8)="Discount",FIND("%",A2626)&gt;0),
MID(A2626,
FIND(" ",A2626),
FIND("%",A2626)-FIND(" ",A2626))
*-1,""),"")</f>
        <v/>
      </c>
      <c r="G2626" s="10" t="str">
        <v/>
      </c>
      <c r="H2626" s="11" t="str">
        <v/>
      </c>
      <c r="I2626" s="11" t="str">
        <v/>
      </c>
    </row>
    <row r="2627" spans="2:9">
      <c r="B2627" s="11" t="str">
        <f t="shared" si="211"/>
        <v/>
      </c>
      <c r="C2627" s="11" t="str">
        <f t="shared" si="209"/>
        <v/>
      </c>
      <c r="D2627" s="11" t="str">
        <f t="shared" si="210"/>
        <v/>
      </c>
      <c r="E2627" s="11" t="str">
        <f t="shared" si="212"/>
        <v/>
      </c>
      <c r="F2627" s="11" t="str">
        <f t="shared" si="213"/>
        <v/>
      </c>
      <c r="G2627" s="10" t="str">
        <v/>
      </c>
      <c r="H2627" s="11" t="str">
        <v/>
      </c>
      <c r="I2627" s="11" t="str">
        <v/>
      </c>
    </row>
    <row r="2628" spans="2:9">
      <c r="B2628" s="11" t="str">
        <f t="shared" si="211"/>
        <v/>
      </c>
      <c r="C2628" s="11" t="str">
        <f t="shared" si="209"/>
        <v/>
      </c>
      <c r="D2628" s="11" t="str">
        <f t="shared" si="210"/>
        <v/>
      </c>
      <c r="E2628" s="11" t="str">
        <f t="shared" si="212"/>
        <v/>
      </c>
      <c r="F2628" s="11" t="str">
        <f t="shared" si="213"/>
        <v/>
      </c>
      <c r="G2628" s="10" t="str">
        <v/>
      </c>
      <c r="H2628" s="11" t="str">
        <v/>
      </c>
      <c r="I2628" s="11" t="str">
        <v/>
      </c>
    </row>
    <row r="2629" spans="2:9">
      <c r="B2629" s="11" t="str">
        <f t="shared" si="211"/>
        <v/>
      </c>
      <c r="C2629" s="11" t="str">
        <f t="shared" si="209"/>
        <v/>
      </c>
      <c r="D2629" s="11" t="str">
        <f t="shared" si="210"/>
        <v/>
      </c>
      <c r="E2629" s="11" t="str">
        <f t="shared" si="212"/>
        <v/>
      </c>
      <c r="F2629" s="11" t="str">
        <f t="shared" si="213"/>
        <v/>
      </c>
      <c r="G2629" s="10" t="str">
        <v/>
      </c>
      <c r="H2629" s="11" t="str">
        <v/>
      </c>
      <c r="I2629" s="11" t="str">
        <v/>
      </c>
    </row>
    <row r="2630" spans="2:9">
      <c r="B2630" s="11" t="str">
        <f t="shared" si="211"/>
        <v/>
      </c>
      <c r="C2630" s="11" t="str">
        <f t="shared" si="209"/>
        <v/>
      </c>
      <c r="D2630" s="11" t="str">
        <f t="shared" si="210"/>
        <v/>
      </c>
      <c r="E2630" s="11" t="str">
        <f t="shared" si="212"/>
        <v/>
      </c>
      <c r="F2630" s="11" t="str">
        <f t="shared" si="213"/>
        <v/>
      </c>
      <c r="G2630" s="10" t="str">
        <v/>
      </c>
      <c r="H2630" s="11" t="str">
        <v/>
      </c>
      <c r="I2630" s="11" t="str">
        <v/>
      </c>
    </row>
    <row r="2631" spans="2:9">
      <c r="B2631" s="11" t="str">
        <f t="shared" si="211"/>
        <v/>
      </c>
      <c r="C2631" s="11" t="str">
        <f t="shared" si="209"/>
        <v/>
      </c>
      <c r="D2631" s="11" t="str">
        <f t="shared" si="210"/>
        <v/>
      </c>
      <c r="E2631" s="11" t="str">
        <f t="shared" si="212"/>
        <v/>
      </c>
      <c r="F2631" s="11" t="str">
        <f t="shared" si="213"/>
        <v/>
      </c>
      <c r="G2631" s="10" t="str">
        <v/>
      </c>
      <c r="H2631" s="11" t="str">
        <v/>
      </c>
      <c r="I2631" s="11" t="str">
        <v/>
      </c>
    </row>
    <row r="2632" spans="2:9">
      <c r="B2632" s="11" t="str">
        <f t="shared" si="211"/>
        <v/>
      </c>
      <c r="C2632" s="11" t="str">
        <f t="shared" si="209"/>
        <v/>
      </c>
      <c r="D2632" s="11" t="str">
        <f t="shared" si="210"/>
        <v/>
      </c>
      <c r="E2632" s="11" t="str">
        <f t="shared" si="212"/>
        <v/>
      </c>
      <c r="F2632" s="11" t="str">
        <f t="shared" si="213"/>
        <v/>
      </c>
      <c r="G2632" s="10" t="str">
        <v/>
      </c>
      <c r="H2632" s="11" t="str">
        <v/>
      </c>
      <c r="I2632" s="11" t="str">
        <v/>
      </c>
    </row>
    <row r="2633" spans="2:9">
      <c r="B2633" s="11" t="str">
        <f t="shared" si="211"/>
        <v/>
      </c>
      <c r="C2633" s="11" t="str">
        <f t="shared" si="209"/>
        <v/>
      </c>
      <c r="D2633" s="11" t="str">
        <f t="shared" si="210"/>
        <v/>
      </c>
      <c r="E2633" s="11" t="str">
        <f t="shared" si="212"/>
        <v/>
      </c>
      <c r="F2633" s="11" t="str">
        <f t="shared" si="213"/>
        <v/>
      </c>
      <c r="G2633" s="10" t="str">
        <v/>
      </c>
      <c r="H2633" s="11" t="str">
        <v/>
      </c>
      <c r="I2633" s="11" t="str">
        <v/>
      </c>
    </row>
    <row r="2634" spans="2:9">
      <c r="B2634" s="11" t="str">
        <f t="shared" si="211"/>
        <v/>
      </c>
      <c r="C2634" s="11" t="str">
        <f t="shared" si="209"/>
        <v/>
      </c>
      <c r="D2634" s="11" t="str">
        <f t="shared" si="210"/>
        <v/>
      </c>
      <c r="E2634" s="11" t="str">
        <f t="shared" si="212"/>
        <v/>
      </c>
      <c r="F2634" s="11" t="str">
        <f t="shared" si="213"/>
        <v/>
      </c>
      <c r="G2634" s="10" t="str">
        <v/>
      </c>
      <c r="H2634" s="11" t="str">
        <v/>
      </c>
      <c r="I2634" s="11" t="str">
        <v/>
      </c>
    </row>
    <row r="2635" spans="2:9">
      <c r="B2635" s="11" t="str">
        <f t="shared" si="211"/>
        <v/>
      </c>
      <c r="C2635" s="11" t="str">
        <f t="shared" si="209"/>
        <v/>
      </c>
      <c r="D2635" s="11" t="str">
        <f t="shared" si="210"/>
        <v/>
      </c>
      <c r="E2635" s="11" t="str">
        <f t="shared" si="212"/>
        <v/>
      </c>
      <c r="F2635" s="11" t="str">
        <f t="shared" si="213"/>
        <v/>
      </c>
      <c r="G2635" s="10" t="str">
        <v/>
      </c>
      <c r="H2635" s="11" t="str">
        <v/>
      </c>
      <c r="I2635" s="11" t="str">
        <v/>
      </c>
    </row>
    <row r="2636" spans="2:9">
      <c r="B2636" s="11" t="str">
        <f t="shared" si="211"/>
        <v/>
      </c>
      <c r="C2636" s="11" t="str">
        <f t="shared" si="209"/>
        <v/>
      </c>
      <c r="D2636" s="11" t="str">
        <f t="shared" si="210"/>
        <v/>
      </c>
      <c r="E2636" s="11" t="str">
        <f t="shared" si="212"/>
        <v/>
      </c>
      <c r="F2636" s="11" t="str">
        <f t="shared" si="213"/>
        <v/>
      </c>
      <c r="G2636" s="10" t="str">
        <v/>
      </c>
      <c r="H2636" s="11" t="str">
        <v/>
      </c>
      <c r="I2636" s="11" t="str">
        <v/>
      </c>
    </row>
    <row r="2637" spans="2:9">
      <c r="B2637" s="11" t="str">
        <f t="shared" si="211"/>
        <v/>
      </c>
      <c r="C2637" s="11" t="str">
        <f t="shared" ref="C2637:C2700" si="214">IF(B2637="артикул",A2637,"")</f>
        <v/>
      </c>
      <c r="D2637" s="11" t="str">
        <f t="shared" ref="D2637:D2700" si="215">IF(B2637="артикул",A2638,"")</f>
        <v/>
      </c>
      <c r="E2637" s="11" t="str">
        <f t="shared" si="212"/>
        <v/>
      </c>
      <c r="F2637" s="11" t="str">
        <f t="shared" si="213"/>
        <v/>
      </c>
      <c r="G2637" s="10" t="str">
        <v/>
      </c>
      <c r="H2637" s="11" t="str">
        <v/>
      </c>
      <c r="I2637" s="11" t="str">
        <v/>
      </c>
    </row>
    <row r="2638" spans="2:9">
      <c r="B2638" s="11" t="str">
        <f t="shared" si="211"/>
        <v/>
      </c>
      <c r="C2638" s="11" t="str">
        <f t="shared" si="214"/>
        <v/>
      </c>
      <c r="D2638" s="11" t="str">
        <f t="shared" si="215"/>
        <v/>
      </c>
      <c r="E2638" s="11" t="str">
        <f t="shared" si="212"/>
        <v/>
      </c>
      <c r="F2638" s="11" t="str">
        <f t="shared" si="213"/>
        <v/>
      </c>
      <c r="G2638" s="10" t="str">
        <v/>
      </c>
      <c r="H2638" s="11" t="str">
        <v/>
      </c>
      <c r="I2638" s="11" t="str">
        <v/>
      </c>
    </row>
    <row r="2639" spans="2:9">
      <c r="B2639" s="11" t="str">
        <f t="shared" si="211"/>
        <v/>
      </c>
      <c r="C2639" s="11" t="str">
        <f t="shared" si="214"/>
        <v/>
      </c>
      <c r="D2639" s="11" t="str">
        <f t="shared" si="215"/>
        <v/>
      </c>
      <c r="E2639" s="11" t="str">
        <f t="shared" si="212"/>
        <v/>
      </c>
      <c r="F2639" s="11" t="str">
        <f t="shared" si="213"/>
        <v/>
      </c>
      <c r="G2639" s="10" t="str">
        <v/>
      </c>
      <c r="H2639" s="11" t="str">
        <v/>
      </c>
      <c r="I2639" s="11" t="str">
        <v/>
      </c>
    </row>
    <row r="2640" spans="2:9">
      <c r="B2640" s="11" t="str">
        <f t="shared" si="211"/>
        <v/>
      </c>
      <c r="C2640" s="11" t="str">
        <f t="shared" si="214"/>
        <v/>
      </c>
      <c r="D2640" s="11" t="str">
        <f t="shared" si="215"/>
        <v/>
      </c>
      <c r="E2640" s="11" t="str">
        <f t="shared" si="212"/>
        <v/>
      </c>
      <c r="F2640" s="11" t="str">
        <f t="shared" si="213"/>
        <v/>
      </c>
      <c r="G2640" s="10" t="str">
        <v/>
      </c>
      <c r="H2640" s="11" t="str">
        <v/>
      </c>
      <c r="I2640" s="11" t="str">
        <v/>
      </c>
    </row>
    <row r="2641" spans="2:9">
      <c r="B2641" s="11" t="str">
        <f t="shared" si="211"/>
        <v/>
      </c>
      <c r="C2641" s="11" t="str">
        <f t="shared" si="214"/>
        <v/>
      </c>
      <c r="D2641" s="11" t="str">
        <f t="shared" si="215"/>
        <v/>
      </c>
      <c r="E2641" s="11" t="str">
        <f t="shared" si="212"/>
        <v/>
      </c>
      <c r="F2641" s="11" t="str">
        <f t="shared" si="213"/>
        <v/>
      </c>
      <c r="G2641" s="10" t="str">
        <v/>
      </c>
      <c r="H2641" s="11" t="str">
        <v/>
      </c>
      <c r="I2641" s="11" t="str">
        <v/>
      </c>
    </row>
    <row r="2642" spans="2:9">
      <c r="B2642" s="11" t="str">
        <f t="shared" si="211"/>
        <v/>
      </c>
      <c r="C2642" s="11" t="str">
        <f t="shared" si="214"/>
        <v/>
      </c>
      <c r="D2642" s="11" t="str">
        <f t="shared" si="215"/>
        <v/>
      </c>
      <c r="E2642" s="11" t="str">
        <f t="shared" si="212"/>
        <v/>
      </c>
      <c r="F2642" s="11" t="str">
        <f t="shared" si="213"/>
        <v/>
      </c>
      <c r="G2642" s="10" t="str">
        <v/>
      </c>
      <c r="H2642" s="11" t="str">
        <v/>
      </c>
      <c r="I2642" s="11" t="str">
        <v/>
      </c>
    </row>
    <row r="2643" spans="2:9">
      <c r="B2643" s="11" t="str">
        <f t="shared" si="211"/>
        <v/>
      </c>
      <c r="C2643" s="11" t="str">
        <f t="shared" si="214"/>
        <v/>
      </c>
      <c r="D2643" s="11" t="str">
        <f t="shared" si="215"/>
        <v/>
      </c>
      <c r="E2643" s="11" t="str">
        <f t="shared" si="212"/>
        <v/>
      </c>
      <c r="F2643" s="11" t="str">
        <f t="shared" si="213"/>
        <v/>
      </c>
      <c r="G2643" s="10" t="str">
        <v/>
      </c>
      <c r="H2643" s="11" t="str">
        <v/>
      </c>
      <c r="I2643" s="11" t="str">
        <v/>
      </c>
    </row>
    <row r="2644" spans="2:9">
      <c r="B2644" s="11" t="str">
        <f t="shared" si="211"/>
        <v/>
      </c>
      <c r="C2644" s="11" t="str">
        <f t="shared" si="214"/>
        <v/>
      </c>
      <c r="D2644" s="11" t="str">
        <f t="shared" si="215"/>
        <v/>
      </c>
      <c r="E2644" s="11" t="str">
        <f t="shared" si="212"/>
        <v/>
      </c>
      <c r="F2644" s="11" t="str">
        <f t="shared" si="213"/>
        <v/>
      </c>
      <c r="G2644" s="10" t="str">
        <v/>
      </c>
      <c r="H2644" s="11" t="str">
        <v/>
      </c>
      <c r="I2644" s="11" t="str">
        <v/>
      </c>
    </row>
    <row r="2645" spans="2:9">
      <c r="B2645" s="11" t="str">
        <f t="shared" si="211"/>
        <v/>
      </c>
      <c r="C2645" s="11" t="str">
        <f t="shared" si="214"/>
        <v/>
      </c>
      <c r="D2645" s="11" t="str">
        <f t="shared" si="215"/>
        <v/>
      </c>
      <c r="E2645" s="11" t="str">
        <f t="shared" si="212"/>
        <v/>
      </c>
      <c r="F2645" s="11" t="str">
        <f t="shared" si="213"/>
        <v/>
      </c>
      <c r="G2645" s="10" t="str">
        <v/>
      </c>
      <c r="H2645" s="11" t="str">
        <v/>
      </c>
      <c r="I2645" s="11" t="str">
        <v/>
      </c>
    </row>
    <row r="2646" spans="2:9">
      <c r="B2646" s="11" t="str">
        <f t="shared" si="211"/>
        <v/>
      </c>
      <c r="C2646" s="11" t="str">
        <f t="shared" si="214"/>
        <v/>
      </c>
      <c r="D2646" s="11" t="str">
        <f t="shared" si="215"/>
        <v/>
      </c>
      <c r="E2646" s="11" t="str">
        <f t="shared" si="212"/>
        <v/>
      </c>
      <c r="F2646" s="11" t="str">
        <f t="shared" si="213"/>
        <v/>
      </c>
      <c r="G2646" s="10" t="str">
        <v/>
      </c>
      <c r="H2646" s="11" t="str">
        <v/>
      </c>
      <c r="I2646" s="11" t="str">
        <v/>
      </c>
    </row>
    <row r="2647" spans="2:9">
      <c r="B2647" s="11" t="str">
        <f t="shared" si="211"/>
        <v/>
      </c>
      <c r="C2647" s="11" t="str">
        <f t="shared" si="214"/>
        <v/>
      </c>
      <c r="D2647" s="11" t="str">
        <f t="shared" si="215"/>
        <v/>
      </c>
      <c r="E2647" s="11" t="str">
        <f t="shared" si="212"/>
        <v/>
      </c>
      <c r="F2647" s="11" t="str">
        <f t="shared" si="213"/>
        <v/>
      </c>
      <c r="G2647" s="10" t="str">
        <v/>
      </c>
      <c r="H2647" s="11" t="str">
        <v/>
      </c>
      <c r="I2647" s="11" t="str">
        <v/>
      </c>
    </row>
    <row r="2648" spans="2:9">
      <c r="B2648" s="11" t="str">
        <f t="shared" si="211"/>
        <v/>
      </c>
      <c r="C2648" s="11" t="str">
        <f t="shared" si="214"/>
        <v/>
      </c>
      <c r="D2648" s="11" t="str">
        <f t="shared" si="215"/>
        <v/>
      </c>
      <c r="E2648" s="11" t="str">
        <f t="shared" si="212"/>
        <v/>
      </c>
      <c r="F2648" s="11" t="str">
        <f t="shared" si="213"/>
        <v/>
      </c>
      <c r="G2648" s="10" t="str">
        <v/>
      </c>
      <c r="H2648" s="11" t="str">
        <v/>
      </c>
      <c r="I2648" s="11" t="str">
        <v/>
      </c>
    </row>
    <row r="2649" spans="2:9">
      <c r="B2649" s="11" t="str">
        <f t="shared" si="211"/>
        <v/>
      </c>
      <c r="C2649" s="11" t="str">
        <f t="shared" si="214"/>
        <v/>
      </c>
      <c r="D2649" s="11" t="str">
        <f t="shared" si="215"/>
        <v/>
      </c>
      <c r="E2649" s="11" t="str">
        <f t="shared" si="212"/>
        <v/>
      </c>
      <c r="F2649" s="11" t="str">
        <f t="shared" si="213"/>
        <v/>
      </c>
      <c r="G2649" s="10" t="str">
        <v/>
      </c>
      <c r="H2649" s="11" t="str">
        <v/>
      </c>
      <c r="I2649" s="11" t="str">
        <v/>
      </c>
    </row>
    <row r="2650" spans="2:9">
      <c r="B2650" s="11" t="str">
        <f t="shared" si="211"/>
        <v/>
      </c>
      <c r="C2650" s="11" t="str">
        <f t="shared" si="214"/>
        <v/>
      </c>
      <c r="D2650" s="11" t="str">
        <f t="shared" si="215"/>
        <v/>
      </c>
      <c r="E2650" s="11" t="str">
        <f t="shared" si="212"/>
        <v/>
      </c>
      <c r="F2650" s="11" t="str">
        <f t="shared" si="213"/>
        <v/>
      </c>
      <c r="G2650" s="10" t="str">
        <v/>
      </c>
      <c r="H2650" s="11" t="str">
        <v/>
      </c>
      <c r="I2650" s="11" t="str">
        <v/>
      </c>
    </row>
    <row r="2651" spans="2:9">
      <c r="B2651" s="11" t="str">
        <f t="shared" si="211"/>
        <v/>
      </c>
      <c r="C2651" s="11" t="str">
        <f t="shared" si="214"/>
        <v/>
      </c>
      <c r="D2651" s="11" t="str">
        <f t="shared" si="215"/>
        <v/>
      </c>
      <c r="E2651" s="11" t="str">
        <f t="shared" si="212"/>
        <v/>
      </c>
      <c r="F2651" s="11" t="str">
        <f t="shared" si="213"/>
        <v/>
      </c>
      <c r="G2651" s="10" t="str">
        <v/>
      </c>
      <c r="H2651" s="11" t="str">
        <v/>
      </c>
      <c r="I2651" s="11" t="str">
        <v/>
      </c>
    </row>
    <row r="2652" spans="2:9">
      <c r="B2652" s="11" t="str">
        <f t="shared" si="211"/>
        <v/>
      </c>
      <c r="C2652" s="11" t="str">
        <f t="shared" si="214"/>
        <v/>
      </c>
      <c r="D2652" s="11" t="str">
        <f t="shared" si="215"/>
        <v/>
      </c>
      <c r="E2652" s="11" t="str">
        <f t="shared" si="212"/>
        <v/>
      </c>
      <c r="F2652" s="11" t="str">
        <f t="shared" si="213"/>
        <v/>
      </c>
      <c r="G2652" s="10" t="str">
        <v/>
      </c>
      <c r="H2652" s="11" t="str">
        <v/>
      </c>
      <c r="I2652" s="11" t="str">
        <v/>
      </c>
    </row>
    <row r="2653" spans="2:9">
      <c r="B2653" s="11" t="str">
        <f t="shared" si="211"/>
        <v/>
      </c>
      <c r="C2653" s="11" t="str">
        <f t="shared" si="214"/>
        <v/>
      </c>
      <c r="D2653" s="11" t="str">
        <f t="shared" si="215"/>
        <v/>
      </c>
      <c r="E2653" s="11" t="str">
        <f t="shared" si="212"/>
        <v/>
      </c>
      <c r="F2653" s="11" t="str">
        <f t="shared" si="213"/>
        <v/>
      </c>
      <c r="G2653" s="10" t="str">
        <v/>
      </c>
      <c r="H2653" s="11" t="str">
        <v/>
      </c>
      <c r="I2653" s="11" t="str">
        <v/>
      </c>
    </row>
    <row r="2654" spans="2:9">
      <c r="B2654" s="11" t="str">
        <f t="shared" si="211"/>
        <v/>
      </c>
      <c r="C2654" s="11" t="str">
        <f t="shared" si="214"/>
        <v/>
      </c>
      <c r="D2654" s="11" t="str">
        <f t="shared" si="215"/>
        <v/>
      </c>
      <c r="E2654" s="11" t="str">
        <f t="shared" si="212"/>
        <v/>
      </c>
      <c r="F2654" s="11" t="str">
        <f t="shared" si="213"/>
        <v/>
      </c>
      <c r="G2654" s="10" t="str">
        <v/>
      </c>
      <c r="H2654" s="11" t="str">
        <v/>
      </c>
      <c r="I2654" s="11" t="str">
        <v/>
      </c>
    </row>
    <row r="2655" spans="2:9">
      <c r="B2655" s="11" t="str">
        <f t="shared" si="211"/>
        <v/>
      </c>
      <c r="C2655" s="11" t="str">
        <f t="shared" si="214"/>
        <v/>
      </c>
      <c r="D2655" s="11" t="str">
        <f t="shared" si="215"/>
        <v/>
      </c>
      <c r="E2655" s="11" t="str">
        <f t="shared" si="212"/>
        <v/>
      </c>
      <c r="F2655" s="11" t="str">
        <f t="shared" si="213"/>
        <v/>
      </c>
      <c r="G2655" s="10" t="str">
        <v/>
      </c>
      <c r="H2655" s="11" t="str">
        <v/>
      </c>
      <c r="I2655" s="11" t="str">
        <v/>
      </c>
    </row>
    <row r="2656" spans="2:9">
      <c r="B2656" s="11" t="str">
        <f t="shared" si="211"/>
        <v/>
      </c>
      <c r="C2656" s="11" t="str">
        <f t="shared" si="214"/>
        <v/>
      </c>
      <c r="D2656" s="11" t="str">
        <f t="shared" si="215"/>
        <v/>
      </c>
      <c r="E2656" s="11" t="str">
        <f t="shared" si="212"/>
        <v/>
      </c>
      <c r="F2656" s="11" t="str">
        <f t="shared" si="213"/>
        <v/>
      </c>
      <c r="G2656" s="10" t="str">
        <v/>
      </c>
      <c r="H2656" s="11" t="str">
        <v/>
      </c>
      <c r="I2656" s="11" t="str">
        <v/>
      </c>
    </row>
    <row r="2657" spans="2:9">
      <c r="B2657" s="11" t="str">
        <f t="shared" si="211"/>
        <v/>
      </c>
      <c r="C2657" s="11" t="str">
        <f t="shared" si="214"/>
        <v/>
      </c>
      <c r="D2657" s="11" t="str">
        <f t="shared" si="215"/>
        <v/>
      </c>
      <c r="E2657" s="11" t="str">
        <f t="shared" si="212"/>
        <v/>
      </c>
      <c r="F2657" s="11" t="str">
        <f t="shared" si="213"/>
        <v/>
      </c>
      <c r="G2657" s="10" t="str">
        <v/>
      </c>
      <c r="H2657" s="11" t="str">
        <v/>
      </c>
      <c r="I2657" s="11" t="str">
        <v/>
      </c>
    </row>
    <row r="2658" spans="2:9">
      <c r="B2658" s="11" t="str">
        <f t="shared" si="211"/>
        <v/>
      </c>
      <c r="C2658" s="11" t="str">
        <f t="shared" si="214"/>
        <v/>
      </c>
      <c r="D2658" s="11" t="str">
        <f t="shared" si="215"/>
        <v/>
      </c>
      <c r="E2658" s="11" t="str">
        <f t="shared" si="212"/>
        <v/>
      </c>
      <c r="F2658" s="11" t="str">
        <f t="shared" si="213"/>
        <v/>
      </c>
      <c r="G2658" s="10" t="str">
        <v/>
      </c>
      <c r="H2658" s="11" t="str">
        <v/>
      </c>
      <c r="I2658" s="11" t="str">
        <v/>
      </c>
    </row>
    <row r="2659" spans="2:9">
      <c r="B2659" s="11" t="str">
        <f t="shared" si="211"/>
        <v/>
      </c>
      <c r="C2659" s="11" t="str">
        <f t="shared" si="214"/>
        <v/>
      </c>
      <c r="D2659" s="11" t="str">
        <f t="shared" si="215"/>
        <v/>
      </c>
      <c r="E2659" s="11" t="str">
        <f t="shared" si="212"/>
        <v/>
      </c>
      <c r="F2659" s="11" t="str">
        <f t="shared" si="213"/>
        <v/>
      </c>
      <c r="G2659" s="10" t="str">
        <v/>
      </c>
      <c r="H2659" s="11" t="str">
        <v/>
      </c>
      <c r="I2659" s="11" t="str">
        <v/>
      </c>
    </row>
    <row r="2660" spans="2:9">
      <c r="B2660" s="11" t="str">
        <f t="shared" si="211"/>
        <v/>
      </c>
      <c r="C2660" s="11" t="str">
        <f t="shared" si="214"/>
        <v/>
      </c>
      <c r="D2660" s="11" t="str">
        <f t="shared" si="215"/>
        <v/>
      </c>
      <c r="E2660" s="11" t="str">
        <f t="shared" si="212"/>
        <v/>
      </c>
      <c r="F2660" s="11" t="str">
        <f t="shared" si="213"/>
        <v/>
      </c>
      <c r="G2660" s="10" t="str">
        <v/>
      </c>
      <c r="H2660" s="11" t="str">
        <v/>
      </c>
      <c r="I2660" s="11" t="str">
        <v/>
      </c>
    </row>
    <row r="2661" spans="2:9">
      <c r="B2661" s="11" t="str">
        <f t="shared" si="211"/>
        <v/>
      </c>
      <c r="C2661" s="11" t="str">
        <f t="shared" si="214"/>
        <v/>
      </c>
      <c r="D2661" s="11" t="str">
        <f t="shared" si="215"/>
        <v/>
      </c>
      <c r="E2661" s="11" t="str">
        <f t="shared" si="212"/>
        <v/>
      </c>
      <c r="F2661" s="11" t="str">
        <f t="shared" si="213"/>
        <v/>
      </c>
      <c r="G2661" s="10" t="str">
        <v/>
      </c>
      <c r="H2661" s="11" t="str">
        <v/>
      </c>
      <c r="I2661" s="11" t="str">
        <v/>
      </c>
    </row>
    <row r="2662" spans="2:9">
      <c r="B2662" s="11" t="str">
        <f t="shared" si="211"/>
        <v/>
      </c>
      <c r="C2662" s="11" t="str">
        <f t="shared" si="214"/>
        <v/>
      </c>
      <c r="D2662" s="11" t="str">
        <f t="shared" si="215"/>
        <v/>
      </c>
      <c r="E2662" s="11" t="str">
        <f t="shared" si="212"/>
        <v/>
      </c>
      <c r="F2662" s="11" t="str">
        <f t="shared" si="213"/>
        <v/>
      </c>
      <c r="G2662" s="10" t="str">
        <v/>
      </c>
      <c r="H2662" s="11" t="str">
        <v/>
      </c>
      <c r="I2662" s="11" t="str">
        <v/>
      </c>
    </row>
    <row r="2663" spans="2:9">
      <c r="B2663" s="11" t="str">
        <f t="shared" si="211"/>
        <v/>
      </c>
      <c r="C2663" s="11" t="str">
        <f t="shared" si="214"/>
        <v/>
      </c>
      <c r="D2663" s="11" t="str">
        <f t="shared" si="215"/>
        <v/>
      </c>
      <c r="E2663" s="11" t="str">
        <f t="shared" si="212"/>
        <v/>
      </c>
      <c r="F2663" s="11" t="str">
        <f t="shared" si="213"/>
        <v/>
      </c>
      <c r="G2663" s="10" t="str">
        <v/>
      </c>
      <c r="H2663" s="11" t="str">
        <v/>
      </c>
      <c r="I2663" s="11" t="str">
        <v/>
      </c>
    </row>
    <row r="2664" spans="2:9">
      <c r="B2664" s="11" t="str">
        <f t="shared" si="211"/>
        <v/>
      </c>
      <c r="C2664" s="11" t="str">
        <f t="shared" si="214"/>
        <v/>
      </c>
      <c r="D2664" s="11" t="str">
        <f t="shared" si="215"/>
        <v/>
      </c>
      <c r="E2664" s="11" t="str">
        <f t="shared" si="212"/>
        <v/>
      </c>
      <c r="F2664" s="11" t="str">
        <f t="shared" si="213"/>
        <v/>
      </c>
      <c r="G2664" s="10" t="str">
        <v/>
      </c>
      <c r="H2664" s="11" t="str">
        <v/>
      </c>
      <c r="I2664" s="11" t="str">
        <v/>
      </c>
    </row>
    <row r="2665" spans="2:9">
      <c r="B2665" s="11" t="str">
        <f t="shared" si="211"/>
        <v/>
      </c>
      <c r="C2665" s="11" t="str">
        <f t="shared" si="214"/>
        <v/>
      </c>
      <c r="D2665" s="11" t="str">
        <f t="shared" si="215"/>
        <v/>
      </c>
      <c r="E2665" s="11" t="str">
        <f t="shared" si="212"/>
        <v/>
      </c>
      <c r="F2665" s="11" t="str">
        <f t="shared" si="213"/>
        <v/>
      </c>
      <c r="G2665" s="10" t="str">
        <v/>
      </c>
      <c r="H2665" s="11" t="str">
        <v/>
      </c>
      <c r="I2665" s="11" t="str">
        <v/>
      </c>
    </row>
    <row r="2666" spans="2:9">
      <c r="B2666" s="11" t="str">
        <f t="shared" si="211"/>
        <v/>
      </c>
      <c r="C2666" s="11" t="str">
        <f t="shared" si="214"/>
        <v/>
      </c>
      <c r="D2666" s="11" t="str">
        <f t="shared" si="215"/>
        <v/>
      </c>
      <c r="E2666" s="11" t="str">
        <f t="shared" si="212"/>
        <v/>
      </c>
      <c r="F2666" s="11" t="str">
        <f t="shared" si="213"/>
        <v/>
      </c>
      <c r="G2666" s="10" t="str">
        <v/>
      </c>
      <c r="H2666" s="11" t="str">
        <v/>
      </c>
      <c r="I2666" s="11" t="str">
        <v/>
      </c>
    </row>
    <row r="2667" spans="2:9">
      <c r="B2667" s="11" t="str">
        <f t="shared" si="211"/>
        <v/>
      </c>
      <c r="C2667" s="11" t="str">
        <f t="shared" si="214"/>
        <v/>
      </c>
      <c r="D2667" s="11" t="str">
        <f t="shared" si="215"/>
        <v/>
      </c>
      <c r="E2667" s="11" t="str">
        <f t="shared" si="212"/>
        <v/>
      </c>
      <c r="F2667" s="11" t="str">
        <f t="shared" si="213"/>
        <v/>
      </c>
      <c r="G2667" s="10" t="str">
        <v/>
      </c>
      <c r="H2667" s="11" t="str">
        <v/>
      </c>
      <c r="I2667" s="11" t="str">
        <v/>
      </c>
    </row>
    <row r="2668" spans="2:9">
      <c r="B2668" s="11" t="str">
        <f t="shared" si="211"/>
        <v/>
      </c>
      <c r="C2668" s="11" t="str">
        <f t="shared" si="214"/>
        <v/>
      </c>
      <c r="D2668" s="11" t="str">
        <f t="shared" si="215"/>
        <v/>
      </c>
      <c r="E2668" s="11" t="str">
        <f t="shared" si="212"/>
        <v/>
      </c>
      <c r="F2668" s="11" t="str">
        <f t="shared" si="213"/>
        <v/>
      </c>
      <c r="G2668" s="10" t="str">
        <v/>
      </c>
      <c r="H2668" s="11" t="str">
        <v/>
      </c>
      <c r="I2668" s="11" t="str">
        <v/>
      </c>
    </row>
    <row r="2669" spans="2:9">
      <c r="B2669" s="11" t="str">
        <f t="shared" si="211"/>
        <v/>
      </c>
      <c r="C2669" s="11" t="str">
        <f t="shared" si="214"/>
        <v/>
      </c>
      <c r="D2669" s="11" t="str">
        <f t="shared" si="215"/>
        <v/>
      </c>
      <c r="E2669" s="11" t="str">
        <f t="shared" si="212"/>
        <v/>
      </c>
      <c r="F2669" s="11" t="str">
        <f t="shared" si="213"/>
        <v/>
      </c>
      <c r="G2669" s="10" t="str">
        <v/>
      </c>
      <c r="H2669" s="11" t="str">
        <v/>
      </c>
      <c r="I2669" s="11" t="str">
        <v/>
      </c>
    </row>
    <row r="2670" spans="2:9">
      <c r="B2670" s="11" t="str">
        <f t="shared" si="211"/>
        <v/>
      </c>
      <c r="C2670" s="11" t="str">
        <f t="shared" si="214"/>
        <v/>
      </c>
      <c r="D2670" s="11" t="str">
        <f t="shared" si="215"/>
        <v/>
      </c>
      <c r="E2670" s="11" t="str">
        <f t="shared" si="212"/>
        <v/>
      </c>
      <c r="F2670" s="11" t="str">
        <f t="shared" si="213"/>
        <v/>
      </c>
      <c r="G2670" s="10" t="str">
        <v/>
      </c>
      <c r="H2670" s="11" t="str">
        <v/>
      </c>
      <c r="I2670" s="11" t="str">
        <v/>
      </c>
    </row>
    <row r="2671" spans="2:9">
      <c r="B2671" s="11" t="str">
        <f t="shared" si="211"/>
        <v/>
      </c>
      <c r="C2671" s="11" t="str">
        <f t="shared" si="214"/>
        <v/>
      </c>
      <c r="D2671" s="11" t="str">
        <f t="shared" si="215"/>
        <v/>
      </c>
      <c r="E2671" s="11" t="str">
        <f t="shared" si="212"/>
        <v/>
      </c>
      <c r="F2671" s="11" t="str">
        <f t="shared" si="213"/>
        <v/>
      </c>
      <c r="G2671" s="10" t="str">
        <v/>
      </c>
      <c r="H2671" s="11" t="str">
        <v/>
      </c>
      <c r="I2671" s="11" t="str">
        <v/>
      </c>
    </row>
    <row r="2672" spans="2:9">
      <c r="B2672" s="11" t="str">
        <f t="shared" si="211"/>
        <v/>
      </c>
      <c r="C2672" s="11" t="str">
        <f t="shared" si="214"/>
        <v/>
      </c>
      <c r="D2672" s="11" t="str">
        <f t="shared" si="215"/>
        <v/>
      </c>
      <c r="E2672" s="11" t="str">
        <f t="shared" si="212"/>
        <v/>
      </c>
      <c r="F2672" s="11" t="str">
        <f t="shared" si="213"/>
        <v/>
      </c>
      <c r="G2672" s="10" t="str">
        <v/>
      </c>
      <c r="H2672" s="11" t="str">
        <v/>
      </c>
      <c r="I2672" s="11" t="str">
        <v/>
      </c>
    </row>
    <row r="2673" spans="2:9">
      <c r="B2673" s="11" t="str">
        <f t="shared" si="211"/>
        <v/>
      </c>
      <c r="C2673" s="11" t="str">
        <f t="shared" si="214"/>
        <v/>
      </c>
      <c r="D2673" s="11" t="str">
        <f t="shared" si="215"/>
        <v/>
      </c>
      <c r="E2673" s="11" t="str">
        <f t="shared" si="212"/>
        <v/>
      </c>
      <c r="F2673" s="11" t="str">
        <f t="shared" si="213"/>
        <v/>
      </c>
      <c r="G2673" s="10" t="str">
        <v/>
      </c>
      <c r="H2673" s="11" t="str">
        <v/>
      </c>
      <c r="I2673" s="11" t="str">
        <v/>
      </c>
    </row>
    <row r="2674" spans="2:9">
      <c r="B2674" s="11" t="str">
        <f t="shared" si="211"/>
        <v/>
      </c>
      <c r="C2674" s="11" t="str">
        <f t="shared" si="214"/>
        <v/>
      </c>
      <c r="D2674" s="11" t="str">
        <f t="shared" si="215"/>
        <v/>
      </c>
      <c r="E2674" s="11" t="str">
        <f t="shared" si="212"/>
        <v/>
      </c>
      <c r="F2674" s="11" t="str">
        <f t="shared" si="213"/>
        <v/>
      </c>
      <c r="G2674" s="10" t="str">
        <v/>
      </c>
      <c r="H2674" s="11" t="str">
        <v/>
      </c>
      <c r="I2674" s="11" t="str">
        <v/>
      </c>
    </row>
    <row r="2675" spans="2:9">
      <c r="B2675" s="11" t="str">
        <f t="shared" si="211"/>
        <v/>
      </c>
      <c r="C2675" s="11" t="str">
        <f t="shared" si="214"/>
        <v/>
      </c>
      <c r="D2675" s="11" t="str">
        <f t="shared" si="215"/>
        <v/>
      </c>
      <c r="E2675" s="11" t="str">
        <f t="shared" si="212"/>
        <v/>
      </c>
      <c r="F2675" s="11" t="str">
        <f t="shared" si="213"/>
        <v/>
      </c>
      <c r="G2675" s="10" t="str">
        <v/>
      </c>
      <c r="H2675" s="11" t="str">
        <v/>
      </c>
      <c r="I2675" s="11" t="str">
        <v/>
      </c>
    </row>
    <row r="2676" spans="2:9">
      <c r="B2676" s="11" t="str">
        <f t="shared" si="211"/>
        <v/>
      </c>
      <c r="C2676" s="11" t="str">
        <f t="shared" si="214"/>
        <v/>
      </c>
      <c r="D2676" s="11" t="str">
        <f t="shared" si="215"/>
        <v/>
      </c>
      <c r="E2676" s="11" t="str">
        <f t="shared" si="212"/>
        <v/>
      </c>
      <c r="F2676" s="11" t="str">
        <f t="shared" si="213"/>
        <v/>
      </c>
      <c r="G2676" s="10" t="str">
        <v/>
      </c>
      <c r="H2676" s="11" t="str">
        <v/>
      </c>
      <c r="I2676" s="11" t="str">
        <v/>
      </c>
    </row>
    <row r="2677" spans="2:9">
      <c r="B2677" s="11" t="str">
        <f t="shared" si="211"/>
        <v/>
      </c>
      <c r="C2677" s="11" t="str">
        <f t="shared" si="214"/>
        <v/>
      </c>
      <c r="D2677" s="11" t="str">
        <f t="shared" si="215"/>
        <v/>
      </c>
      <c r="E2677" s="11" t="str">
        <f t="shared" si="212"/>
        <v/>
      </c>
      <c r="F2677" s="11" t="str">
        <f t="shared" si="213"/>
        <v/>
      </c>
      <c r="G2677" s="10" t="str">
        <v/>
      </c>
      <c r="H2677" s="11" t="str">
        <v/>
      </c>
      <c r="I2677" s="11" t="str">
        <v/>
      </c>
    </row>
    <row r="2678" spans="2:9">
      <c r="B2678" s="11" t="str">
        <f t="shared" si="211"/>
        <v/>
      </c>
      <c r="C2678" s="11" t="str">
        <f t="shared" si="214"/>
        <v/>
      </c>
      <c r="D2678" s="11" t="str">
        <f t="shared" si="215"/>
        <v/>
      </c>
      <c r="E2678" s="11" t="str">
        <f t="shared" si="212"/>
        <v/>
      </c>
      <c r="F2678" s="11" t="str">
        <f t="shared" si="213"/>
        <v/>
      </c>
      <c r="G2678" s="10" t="str">
        <v/>
      </c>
      <c r="H2678" s="11" t="str">
        <v/>
      </c>
      <c r="I2678" s="11" t="str">
        <v/>
      </c>
    </row>
    <row r="2679" spans="2:9">
      <c r="B2679" s="11" t="str">
        <f t="shared" si="211"/>
        <v/>
      </c>
      <c r="C2679" s="11" t="str">
        <f t="shared" si="214"/>
        <v/>
      </c>
      <c r="D2679" s="11" t="str">
        <f t="shared" si="215"/>
        <v/>
      </c>
      <c r="E2679" s="11" t="str">
        <f t="shared" si="212"/>
        <v/>
      </c>
      <c r="F2679" s="11" t="str">
        <f t="shared" si="213"/>
        <v/>
      </c>
      <c r="G2679" s="10" t="str">
        <v/>
      </c>
      <c r="H2679" s="11" t="str">
        <v/>
      </c>
      <c r="I2679" s="11" t="str">
        <v/>
      </c>
    </row>
    <row r="2680" spans="2:9">
      <c r="B2680" s="11" t="str">
        <f t="shared" si="211"/>
        <v/>
      </c>
      <c r="C2680" s="11" t="str">
        <f t="shared" si="214"/>
        <v/>
      </c>
      <c r="D2680" s="11" t="str">
        <f t="shared" si="215"/>
        <v/>
      </c>
      <c r="E2680" s="11" t="str">
        <f t="shared" si="212"/>
        <v/>
      </c>
      <c r="F2680" s="11" t="str">
        <f t="shared" si="213"/>
        <v/>
      </c>
      <c r="G2680" s="10" t="str">
        <v/>
      </c>
      <c r="H2680" s="11" t="str">
        <v/>
      </c>
      <c r="I2680" s="11" t="str">
        <v/>
      </c>
    </row>
    <row r="2681" spans="2:9">
      <c r="B2681" s="11" t="str">
        <f t="shared" si="211"/>
        <v/>
      </c>
      <c r="C2681" s="11" t="str">
        <f t="shared" si="214"/>
        <v/>
      </c>
      <c r="D2681" s="11" t="str">
        <f t="shared" si="215"/>
        <v/>
      </c>
      <c r="E2681" s="11" t="str">
        <f t="shared" si="212"/>
        <v/>
      </c>
      <c r="F2681" s="11" t="str">
        <f t="shared" si="213"/>
        <v/>
      </c>
      <c r="G2681" s="10" t="str">
        <v/>
      </c>
      <c r="H2681" s="11" t="str">
        <v/>
      </c>
      <c r="I2681" s="11" t="str">
        <v/>
      </c>
    </row>
    <row r="2682" spans="2:9">
      <c r="B2682" s="11" t="str">
        <f t="shared" si="211"/>
        <v/>
      </c>
      <c r="C2682" s="11" t="str">
        <f t="shared" si="214"/>
        <v/>
      </c>
      <c r="D2682" s="11" t="str">
        <f t="shared" si="215"/>
        <v/>
      </c>
      <c r="E2682" s="11" t="str">
        <f t="shared" si="212"/>
        <v/>
      </c>
      <c r="F2682" s="11" t="str">
        <f t="shared" si="213"/>
        <v/>
      </c>
      <c r="G2682" s="10" t="str">
        <v/>
      </c>
      <c r="H2682" s="11" t="str">
        <v/>
      </c>
      <c r="I2682" s="11" t="str">
        <v/>
      </c>
    </row>
    <row r="2683" spans="2:9">
      <c r="B2683" s="11" t="str">
        <f t="shared" si="211"/>
        <v/>
      </c>
      <c r="C2683" s="11" t="str">
        <f t="shared" si="214"/>
        <v/>
      </c>
      <c r="D2683" s="11" t="str">
        <f t="shared" si="215"/>
        <v/>
      </c>
      <c r="E2683" s="11" t="str">
        <f t="shared" si="212"/>
        <v/>
      </c>
      <c r="F2683" s="11" t="str">
        <f t="shared" si="213"/>
        <v/>
      </c>
      <c r="G2683" s="10" t="str">
        <v/>
      </c>
      <c r="H2683" s="11" t="str">
        <v/>
      </c>
      <c r="I2683" s="11" t="str">
        <v/>
      </c>
    </row>
    <row r="2684" spans="2:9">
      <c r="B2684" s="11" t="str">
        <f t="shared" si="211"/>
        <v/>
      </c>
      <c r="C2684" s="11" t="str">
        <f t="shared" si="214"/>
        <v/>
      </c>
      <c r="D2684" s="11" t="str">
        <f t="shared" si="215"/>
        <v/>
      </c>
      <c r="E2684" s="11" t="str">
        <f t="shared" si="212"/>
        <v/>
      </c>
      <c r="F2684" s="11" t="str">
        <f t="shared" si="213"/>
        <v/>
      </c>
      <c r="G2684" s="10" t="str">
        <v/>
      </c>
      <c r="H2684" s="11" t="str">
        <v/>
      </c>
      <c r="I2684" s="11" t="str">
        <v/>
      </c>
    </row>
    <row r="2685" spans="2:9">
      <c r="B2685" s="11" t="str">
        <f t="shared" si="211"/>
        <v/>
      </c>
      <c r="C2685" s="11" t="str">
        <f t="shared" si="214"/>
        <v/>
      </c>
      <c r="D2685" s="11" t="str">
        <f t="shared" si="215"/>
        <v/>
      </c>
      <c r="E2685" s="11" t="str">
        <f t="shared" si="212"/>
        <v/>
      </c>
      <c r="F2685" s="11" t="str">
        <f t="shared" si="213"/>
        <v/>
      </c>
      <c r="G2685" s="10" t="str">
        <v/>
      </c>
      <c r="H2685" s="11" t="str">
        <v/>
      </c>
      <c r="I2685" s="11" t="str">
        <v/>
      </c>
    </row>
    <row r="2686" spans="2:9">
      <c r="B2686" s="11" t="str">
        <f t="shared" si="211"/>
        <v/>
      </c>
      <c r="C2686" s="11" t="str">
        <f t="shared" si="214"/>
        <v/>
      </c>
      <c r="D2686" s="11" t="str">
        <f t="shared" si="215"/>
        <v/>
      </c>
      <c r="E2686" s="11" t="str">
        <f t="shared" si="212"/>
        <v/>
      </c>
      <c r="F2686" s="11" t="str">
        <f t="shared" si="213"/>
        <v/>
      </c>
      <c r="G2686" s="10" t="str">
        <v/>
      </c>
      <c r="H2686" s="11" t="str">
        <v/>
      </c>
      <c r="I2686" s="11" t="str">
        <v/>
      </c>
    </row>
    <row r="2687" spans="2:9">
      <c r="B2687" s="11" t="str">
        <f t="shared" si="211"/>
        <v/>
      </c>
      <c r="C2687" s="11" t="str">
        <f t="shared" si="214"/>
        <v/>
      </c>
      <c r="D2687" s="11" t="str">
        <f t="shared" si="215"/>
        <v/>
      </c>
      <c r="E2687" s="11" t="str">
        <f t="shared" si="212"/>
        <v/>
      </c>
      <c r="F2687" s="11" t="str">
        <f t="shared" si="213"/>
        <v/>
      </c>
      <c r="G2687" s="10" t="str">
        <v/>
      </c>
      <c r="H2687" s="11" t="str">
        <v/>
      </c>
      <c r="I2687" s="11" t="str">
        <v/>
      </c>
    </row>
    <row r="2688" spans="2:9">
      <c r="B2688" s="11" t="str">
        <f t="shared" si="211"/>
        <v/>
      </c>
      <c r="C2688" s="11" t="str">
        <f t="shared" si="214"/>
        <v/>
      </c>
      <c r="D2688" s="11" t="str">
        <f t="shared" si="215"/>
        <v/>
      </c>
      <c r="E2688" s="11" t="str">
        <f t="shared" si="212"/>
        <v/>
      </c>
      <c r="F2688" s="11" t="str">
        <f t="shared" si="213"/>
        <v/>
      </c>
      <c r="G2688" s="10" t="str">
        <v/>
      </c>
      <c r="H2688" s="11" t="str">
        <v/>
      </c>
      <c r="I2688" s="11" t="str">
        <v/>
      </c>
    </row>
    <row r="2689" spans="2:9">
      <c r="B2689" s="11" t="str">
        <f t="shared" ref="B2689:B2752" si="216">IFERROR(IF(FIND(" ",A2689)=6,IF(IFERROR(FIND(" PB",A2689),"")&lt;&gt;"","артикул",IF(IFERROR(FIND(" CRN",A2689),"")&lt;&gt;"","артикул","")),""),"")</f>
        <v/>
      </c>
      <c r="C2689" s="11" t="str">
        <f t="shared" si="214"/>
        <v/>
      </c>
      <c r="D2689" s="11" t="str">
        <f t="shared" si="215"/>
        <v/>
      </c>
      <c r="E2689" s="11" t="str">
        <f t="shared" si="212"/>
        <v/>
      </c>
      <c r="F2689" s="11" t="str">
        <f t="shared" si="213"/>
        <v/>
      </c>
      <c r="G2689" s="10" t="str">
        <v/>
      </c>
      <c r="H2689" s="11" t="str">
        <v/>
      </c>
      <c r="I2689" s="11" t="str">
        <v/>
      </c>
    </row>
    <row r="2690" spans="2:9">
      <c r="B2690" s="11" t="str">
        <f t="shared" si="216"/>
        <v/>
      </c>
      <c r="C2690" s="11" t="str">
        <f t="shared" si="214"/>
        <v/>
      </c>
      <c r="D2690" s="11" t="str">
        <f t="shared" si="215"/>
        <v/>
      </c>
      <c r="E2690" s="11" t="str">
        <f t="shared" ref="E2690:E2753" si="217" xml:space="preserve">
IF(B2690="Артикул",
IF(
AND(RIGHT(A2691,1)="%",
RIGHT(A2692,1)="%",
RIGHT(A2693,1)="%",
RIGHT(A2694,1)="%"),MID(A2695,FIND(" ",A2695),50),
IF(
AND(RIGHT(A2691,1)="%",
RIGHT(A2692,1)="%",
RIGHT(A2693,1)="%"),MID(A2694,FIND(" ",A2694),50),
IF(
AND(RIGHT(A2691,1)="%",
RIGHT(A2692,1)="%"),
MID(A2693,FIND(" ",A2693),50),
IF(
RIGHT(A2691,1)="%",
MID(A2692,FIND(" ",A2692),50),"")))),"")</f>
        <v/>
      </c>
      <c r="F2690" s="11" t="str">
        <f t="shared" ref="F2690:F2753" si="218">IFERROR(
IF(
AND(LEFT(A2690,8)="Discount",FIND("%",A2690)&gt;0),
MID(A2690,
FIND(" ",A2690),
FIND("%",A2690)-FIND(" ",A2690))
*-1,""),"")</f>
        <v/>
      </c>
      <c r="G2690" s="10" t="str">
        <v/>
      </c>
      <c r="H2690" s="11" t="str">
        <v/>
      </c>
      <c r="I2690" s="11" t="str">
        <v/>
      </c>
    </row>
    <row r="2691" spans="2:9">
      <c r="B2691" s="11" t="str">
        <f t="shared" si="216"/>
        <v/>
      </c>
      <c r="C2691" s="11" t="str">
        <f t="shared" si="214"/>
        <v/>
      </c>
      <c r="D2691" s="11" t="str">
        <f t="shared" si="215"/>
        <v/>
      </c>
      <c r="E2691" s="11" t="str">
        <f t="shared" si="217"/>
        <v/>
      </c>
      <c r="F2691" s="11" t="str">
        <f t="shared" si="218"/>
        <v/>
      </c>
      <c r="G2691" s="10" t="str">
        <v/>
      </c>
      <c r="H2691" s="11" t="str">
        <v/>
      </c>
      <c r="I2691" s="11" t="str">
        <v/>
      </c>
    </row>
    <row r="2692" spans="2:9">
      <c r="B2692" s="11" t="str">
        <f t="shared" si="216"/>
        <v/>
      </c>
      <c r="C2692" s="11" t="str">
        <f t="shared" si="214"/>
        <v/>
      </c>
      <c r="D2692" s="11" t="str">
        <f t="shared" si="215"/>
        <v/>
      </c>
      <c r="E2692" s="11" t="str">
        <f t="shared" si="217"/>
        <v/>
      </c>
      <c r="F2692" s="11" t="str">
        <f t="shared" si="218"/>
        <v/>
      </c>
      <c r="G2692" s="10" t="str">
        <v/>
      </c>
      <c r="H2692" s="11" t="str">
        <v/>
      </c>
      <c r="I2692" s="11" t="str">
        <v/>
      </c>
    </row>
    <row r="2693" spans="2:9">
      <c r="B2693" s="11" t="str">
        <f t="shared" si="216"/>
        <v/>
      </c>
      <c r="C2693" s="11" t="str">
        <f t="shared" si="214"/>
        <v/>
      </c>
      <c r="D2693" s="11" t="str">
        <f t="shared" si="215"/>
        <v/>
      </c>
      <c r="E2693" s="11" t="str">
        <f t="shared" si="217"/>
        <v/>
      </c>
      <c r="F2693" s="11" t="str">
        <f t="shared" si="218"/>
        <v/>
      </c>
      <c r="G2693" s="10" t="str">
        <v/>
      </c>
      <c r="H2693" s="11" t="str">
        <v/>
      </c>
      <c r="I2693" s="11" t="str">
        <v/>
      </c>
    </row>
    <row r="2694" spans="2:9">
      <c r="B2694" s="11" t="str">
        <f t="shared" si="216"/>
        <v/>
      </c>
      <c r="C2694" s="11" t="str">
        <f t="shared" si="214"/>
        <v/>
      </c>
      <c r="D2694" s="11" t="str">
        <f t="shared" si="215"/>
        <v/>
      </c>
      <c r="E2694" s="11" t="str">
        <f t="shared" si="217"/>
        <v/>
      </c>
      <c r="F2694" s="11" t="str">
        <f t="shared" si="218"/>
        <v/>
      </c>
      <c r="G2694" s="10" t="str">
        <v/>
      </c>
      <c r="H2694" s="11" t="str">
        <v/>
      </c>
      <c r="I2694" s="11" t="str">
        <v/>
      </c>
    </row>
    <row r="2695" spans="2:9">
      <c r="B2695" s="11" t="str">
        <f t="shared" si="216"/>
        <v/>
      </c>
      <c r="C2695" s="11" t="str">
        <f t="shared" si="214"/>
        <v/>
      </c>
      <c r="D2695" s="11" t="str">
        <f t="shared" si="215"/>
        <v/>
      </c>
      <c r="E2695" s="11" t="str">
        <f t="shared" si="217"/>
        <v/>
      </c>
      <c r="F2695" s="11" t="str">
        <f t="shared" si="218"/>
        <v/>
      </c>
      <c r="G2695" s="10" t="str">
        <v/>
      </c>
      <c r="H2695" s="11" t="str">
        <v/>
      </c>
      <c r="I2695" s="11" t="str">
        <v/>
      </c>
    </row>
    <row r="2696" spans="2:9">
      <c r="B2696" s="11" t="str">
        <f t="shared" si="216"/>
        <v/>
      </c>
      <c r="C2696" s="11" t="str">
        <f t="shared" si="214"/>
        <v/>
      </c>
      <c r="D2696" s="11" t="str">
        <f t="shared" si="215"/>
        <v/>
      </c>
      <c r="E2696" s="11" t="str">
        <f t="shared" si="217"/>
        <v/>
      </c>
      <c r="F2696" s="11" t="str">
        <f t="shared" si="218"/>
        <v/>
      </c>
      <c r="G2696" s="10" t="str">
        <v/>
      </c>
      <c r="H2696" s="11" t="str">
        <v/>
      </c>
      <c r="I2696" s="11" t="str">
        <v/>
      </c>
    </row>
    <row r="2697" spans="2:9">
      <c r="B2697" s="11" t="str">
        <f t="shared" si="216"/>
        <v/>
      </c>
      <c r="C2697" s="11" t="str">
        <f t="shared" si="214"/>
        <v/>
      </c>
      <c r="D2697" s="11" t="str">
        <f t="shared" si="215"/>
        <v/>
      </c>
      <c r="E2697" s="11" t="str">
        <f t="shared" si="217"/>
        <v/>
      </c>
      <c r="F2697" s="11" t="str">
        <f t="shared" si="218"/>
        <v/>
      </c>
      <c r="G2697" s="10" t="str">
        <v/>
      </c>
      <c r="H2697" s="11" t="str">
        <v/>
      </c>
      <c r="I2697" s="11" t="str">
        <v/>
      </c>
    </row>
    <row r="2698" spans="2:9">
      <c r="B2698" s="11" t="str">
        <f t="shared" si="216"/>
        <v/>
      </c>
      <c r="C2698" s="11" t="str">
        <f t="shared" si="214"/>
        <v/>
      </c>
      <c r="D2698" s="11" t="str">
        <f t="shared" si="215"/>
        <v/>
      </c>
      <c r="E2698" s="11" t="str">
        <f t="shared" si="217"/>
        <v/>
      </c>
      <c r="F2698" s="11" t="str">
        <f t="shared" si="218"/>
        <v/>
      </c>
      <c r="G2698" s="10" t="str">
        <v/>
      </c>
      <c r="H2698" s="11" t="str">
        <v/>
      </c>
      <c r="I2698" s="11" t="str">
        <v/>
      </c>
    </row>
    <row r="2699" spans="2:9">
      <c r="B2699" s="11" t="str">
        <f t="shared" si="216"/>
        <v/>
      </c>
      <c r="C2699" s="11" t="str">
        <f t="shared" si="214"/>
        <v/>
      </c>
      <c r="D2699" s="11" t="str">
        <f t="shared" si="215"/>
        <v/>
      </c>
      <c r="E2699" s="11" t="str">
        <f t="shared" si="217"/>
        <v/>
      </c>
      <c r="F2699" s="11" t="str">
        <f t="shared" si="218"/>
        <v/>
      </c>
      <c r="G2699" s="10" t="str">
        <v/>
      </c>
      <c r="H2699" s="11" t="str">
        <v/>
      </c>
      <c r="I2699" s="11" t="str">
        <v/>
      </c>
    </row>
    <row r="2700" spans="2:9">
      <c r="B2700" s="11" t="str">
        <f t="shared" si="216"/>
        <v/>
      </c>
      <c r="C2700" s="11" t="str">
        <f t="shared" si="214"/>
        <v/>
      </c>
      <c r="D2700" s="11" t="str">
        <f t="shared" si="215"/>
        <v/>
      </c>
      <c r="E2700" s="11" t="str">
        <f t="shared" si="217"/>
        <v/>
      </c>
      <c r="F2700" s="11" t="str">
        <f t="shared" si="218"/>
        <v/>
      </c>
      <c r="G2700" s="10" t="str">
        <v/>
      </c>
      <c r="H2700" s="11" t="str">
        <v/>
      </c>
      <c r="I2700" s="11" t="str">
        <v/>
      </c>
    </row>
    <row r="2701" spans="2:9">
      <c r="B2701" s="11" t="str">
        <f t="shared" si="216"/>
        <v/>
      </c>
      <c r="C2701" s="11" t="str">
        <f t="shared" ref="C2701:C2764" si="219">IF(B2701="артикул",A2701,"")</f>
        <v/>
      </c>
      <c r="D2701" s="11" t="str">
        <f t="shared" ref="D2701:D2764" si="220">IF(B2701="артикул",A2702,"")</f>
        <v/>
      </c>
      <c r="E2701" s="11" t="str">
        <f t="shared" si="217"/>
        <v/>
      </c>
      <c r="F2701" s="11" t="str">
        <f t="shared" si="218"/>
        <v/>
      </c>
      <c r="G2701" s="10" t="str">
        <v/>
      </c>
      <c r="H2701" s="11" t="str">
        <v/>
      </c>
      <c r="I2701" s="11" t="str">
        <v/>
      </c>
    </row>
    <row r="2702" spans="2:9">
      <c r="B2702" s="11" t="str">
        <f t="shared" si="216"/>
        <v/>
      </c>
      <c r="C2702" s="11" t="str">
        <f t="shared" si="219"/>
        <v/>
      </c>
      <c r="D2702" s="11" t="str">
        <f t="shared" si="220"/>
        <v/>
      </c>
      <c r="E2702" s="11" t="str">
        <f t="shared" si="217"/>
        <v/>
      </c>
      <c r="F2702" s="11" t="str">
        <f t="shared" si="218"/>
        <v/>
      </c>
      <c r="G2702" s="10" t="str">
        <v/>
      </c>
      <c r="H2702" s="11" t="str">
        <v/>
      </c>
      <c r="I2702" s="11" t="str">
        <v/>
      </c>
    </row>
    <row r="2703" spans="2:9">
      <c r="B2703" s="11" t="str">
        <f t="shared" si="216"/>
        <v/>
      </c>
      <c r="C2703" s="11" t="str">
        <f t="shared" si="219"/>
        <v/>
      </c>
      <c r="D2703" s="11" t="str">
        <f t="shared" si="220"/>
        <v/>
      </c>
      <c r="E2703" s="11" t="str">
        <f t="shared" si="217"/>
        <v/>
      </c>
      <c r="F2703" s="11" t="str">
        <f t="shared" si="218"/>
        <v/>
      </c>
      <c r="G2703" s="10" t="str">
        <v/>
      </c>
      <c r="H2703" s="11" t="str">
        <v/>
      </c>
      <c r="I2703" s="11" t="str">
        <v/>
      </c>
    </row>
    <row r="2704" spans="2:9">
      <c r="B2704" s="11" t="str">
        <f t="shared" si="216"/>
        <v/>
      </c>
      <c r="C2704" s="11" t="str">
        <f t="shared" si="219"/>
        <v/>
      </c>
      <c r="D2704" s="11" t="str">
        <f t="shared" si="220"/>
        <v/>
      </c>
      <c r="E2704" s="11" t="str">
        <f t="shared" si="217"/>
        <v/>
      </c>
      <c r="F2704" s="11" t="str">
        <f t="shared" si="218"/>
        <v/>
      </c>
      <c r="G2704" s="10" t="str">
        <v/>
      </c>
      <c r="H2704" s="11" t="str">
        <v/>
      </c>
      <c r="I2704" s="11" t="str">
        <v/>
      </c>
    </row>
    <row r="2705" spans="2:9">
      <c r="B2705" s="11" t="str">
        <f t="shared" si="216"/>
        <v/>
      </c>
      <c r="C2705" s="11" t="str">
        <f t="shared" si="219"/>
        <v/>
      </c>
      <c r="D2705" s="11" t="str">
        <f t="shared" si="220"/>
        <v/>
      </c>
      <c r="E2705" s="11" t="str">
        <f t="shared" si="217"/>
        <v/>
      </c>
      <c r="F2705" s="11" t="str">
        <f t="shared" si="218"/>
        <v/>
      </c>
      <c r="G2705" s="10" t="str">
        <v/>
      </c>
      <c r="H2705" s="11" t="str">
        <v/>
      </c>
      <c r="I2705" s="11" t="str">
        <v/>
      </c>
    </row>
    <row r="2706" spans="2:9">
      <c r="B2706" s="11" t="str">
        <f t="shared" si="216"/>
        <v/>
      </c>
      <c r="C2706" s="11" t="str">
        <f t="shared" si="219"/>
        <v/>
      </c>
      <c r="D2706" s="11" t="str">
        <f t="shared" si="220"/>
        <v/>
      </c>
      <c r="E2706" s="11" t="str">
        <f t="shared" si="217"/>
        <v/>
      </c>
      <c r="F2706" s="11" t="str">
        <f t="shared" si="218"/>
        <v/>
      </c>
      <c r="G2706" s="10" t="str">
        <v/>
      </c>
      <c r="H2706" s="11" t="str">
        <v/>
      </c>
      <c r="I2706" s="11" t="str">
        <v/>
      </c>
    </row>
    <row r="2707" spans="2:9">
      <c r="B2707" s="11" t="str">
        <f t="shared" si="216"/>
        <v/>
      </c>
      <c r="C2707" s="11" t="str">
        <f t="shared" si="219"/>
        <v/>
      </c>
      <c r="D2707" s="11" t="str">
        <f t="shared" si="220"/>
        <v/>
      </c>
      <c r="E2707" s="11" t="str">
        <f t="shared" si="217"/>
        <v/>
      </c>
      <c r="F2707" s="11" t="str">
        <f t="shared" si="218"/>
        <v/>
      </c>
      <c r="G2707" s="10" t="str">
        <v/>
      </c>
      <c r="H2707" s="11" t="str">
        <v/>
      </c>
      <c r="I2707" s="11" t="str">
        <v/>
      </c>
    </row>
    <row r="2708" spans="2:9">
      <c r="B2708" s="11" t="str">
        <f t="shared" si="216"/>
        <v/>
      </c>
      <c r="C2708" s="11" t="str">
        <f t="shared" si="219"/>
        <v/>
      </c>
      <c r="D2708" s="11" t="str">
        <f t="shared" si="220"/>
        <v/>
      </c>
      <c r="E2708" s="11" t="str">
        <f t="shared" si="217"/>
        <v/>
      </c>
      <c r="F2708" s="11" t="str">
        <f t="shared" si="218"/>
        <v/>
      </c>
      <c r="G2708" s="10" t="str">
        <v/>
      </c>
      <c r="H2708" s="11" t="str">
        <v/>
      </c>
      <c r="I2708" s="11" t="str">
        <v/>
      </c>
    </row>
    <row r="2709" spans="2:9">
      <c r="B2709" s="11" t="str">
        <f t="shared" si="216"/>
        <v/>
      </c>
      <c r="C2709" s="11" t="str">
        <f t="shared" si="219"/>
        <v/>
      </c>
      <c r="D2709" s="11" t="str">
        <f t="shared" si="220"/>
        <v/>
      </c>
      <c r="E2709" s="11" t="str">
        <f t="shared" si="217"/>
        <v/>
      </c>
      <c r="F2709" s="11" t="str">
        <f t="shared" si="218"/>
        <v/>
      </c>
      <c r="G2709" s="10" t="str">
        <v/>
      </c>
      <c r="H2709" s="11" t="str">
        <v/>
      </c>
      <c r="I2709" s="11" t="str">
        <v/>
      </c>
    </row>
    <row r="2710" spans="2:9">
      <c r="B2710" s="11" t="str">
        <f t="shared" si="216"/>
        <v/>
      </c>
      <c r="C2710" s="11" t="str">
        <f t="shared" si="219"/>
        <v/>
      </c>
      <c r="D2710" s="11" t="str">
        <f t="shared" si="220"/>
        <v/>
      </c>
      <c r="E2710" s="11" t="str">
        <f t="shared" si="217"/>
        <v/>
      </c>
      <c r="F2710" s="11" t="str">
        <f t="shared" si="218"/>
        <v/>
      </c>
      <c r="G2710" s="10" t="str">
        <v/>
      </c>
      <c r="H2710" s="11" t="str">
        <v/>
      </c>
      <c r="I2710" s="11" t="str">
        <v/>
      </c>
    </row>
    <row r="2711" spans="2:9">
      <c r="B2711" s="11" t="str">
        <f t="shared" si="216"/>
        <v/>
      </c>
      <c r="C2711" s="11" t="str">
        <f t="shared" si="219"/>
        <v/>
      </c>
      <c r="D2711" s="11" t="str">
        <f t="shared" si="220"/>
        <v/>
      </c>
      <c r="E2711" s="11" t="str">
        <f t="shared" si="217"/>
        <v/>
      </c>
      <c r="F2711" s="11" t="str">
        <f t="shared" si="218"/>
        <v/>
      </c>
      <c r="G2711" s="10" t="str">
        <v/>
      </c>
      <c r="H2711" s="11" t="str">
        <v/>
      </c>
      <c r="I2711" s="11" t="str">
        <v/>
      </c>
    </row>
    <row r="2712" spans="2:9">
      <c r="B2712" s="11" t="str">
        <f t="shared" si="216"/>
        <v/>
      </c>
      <c r="C2712" s="11" t="str">
        <f t="shared" si="219"/>
        <v/>
      </c>
      <c r="D2712" s="11" t="str">
        <f t="shared" si="220"/>
        <v/>
      </c>
      <c r="E2712" s="11" t="str">
        <f t="shared" si="217"/>
        <v/>
      </c>
      <c r="F2712" s="11" t="str">
        <f t="shared" si="218"/>
        <v/>
      </c>
      <c r="G2712" s="10" t="str">
        <v/>
      </c>
      <c r="H2712" s="11" t="str">
        <v/>
      </c>
      <c r="I2712" s="11" t="str">
        <v/>
      </c>
    </row>
    <row r="2713" spans="2:9">
      <c r="B2713" s="11" t="str">
        <f t="shared" si="216"/>
        <v/>
      </c>
      <c r="C2713" s="11" t="str">
        <f t="shared" si="219"/>
        <v/>
      </c>
      <c r="D2713" s="11" t="str">
        <f t="shared" si="220"/>
        <v/>
      </c>
      <c r="E2713" s="11" t="str">
        <f t="shared" si="217"/>
        <v/>
      </c>
      <c r="F2713" s="11" t="str">
        <f t="shared" si="218"/>
        <v/>
      </c>
      <c r="G2713" s="10" t="str">
        <v/>
      </c>
      <c r="H2713" s="11" t="str">
        <v/>
      </c>
      <c r="I2713" s="11" t="str">
        <v/>
      </c>
    </row>
    <row r="2714" spans="2:9">
      <c r="B2714" s="11" t="str">
        <f t="shared" si="216"/>
        <v/>
      </c>
      <c r="C2714" s="11" t="str">
        <f t="shared" si="219"/>
        <v/>
      </c>
      <c r="D2714" s="11" t="str">
        <f t="shared" si="220"/>
        <v/>
      </c>
      <c r="E2714" s="11" t="str">
        <f t="shared" si="217"/>
        <v/>
      </c>
      <c r="F2714" s="11" t="str">
        <f t="shared" si="218"/>
        <v/>
      </c>
      <c r="G2714" s="10" t="str">
        <v/>
      </c>
      <c r="H2714" s="11" t="str">
        <v/>
      </c>
      <c r="I2714" s="11" t="str">
        <v/>
      </c>
    </row>
    <row r="2715" spans="2:9">
      <c r="B2715" s="11" t="str">
        <f t="shared" si="216"/>
        <v/>
      </c>
      <c r="C2715" s="11" t="str">
        <f t="shared" si="219"/>
        <v/>
      </c>
      <c r="D2715" s="11" t="str">
        <f t="shared" si="220"/>
        <v/>
      </c>
      <c r="E2715" s="11" t="str">
        <f t="shared" si="217"/>
        <v/>
      </c>
      <c r="F2715" s="11" t="str">
        <f t="shared" si="218"/>
        <v/>
      </c>
      <c r="G2715" s="10" t="str">
        <v/>
      </c>
      <c r="H2715" s="11" t="str">
        <v/>
      </c>
      <c r="I2715" s="11" t="str">
        <v/>
      </c>
    </row>
    <row r="2716" spans="2:9">
      <c r="B2716" s="11" t="str">
        <f t="shared" si="216"/>
        <v/>
      </c>
      <c r="C2716" s="11" t="str">
        <f t="shared" si="219"/>
        <v/>
      </c>
      <c r="D2716" s="11" t="str">
        <f t="shared" si="220"/>
        <v/>
      </c>
      <c r="E2716" s="11" t="str">
        <f t="shared" si="217"/>
        <v/>
      </c>
      <c r="F2716" s="11" t="str">
        <f t="shared" si="218"/>
        <v/>
      </c>
      <c r="G2716" s="10" t="str">
        <v/>
      </c>
      <c r="H2716" s="11" t="str">
        <v/>
      </c>
      <c r="I2716" s="11" t="str">
        <v/>
      </c>
    </row>
    <row r="2717" spans="2:9">
      <c r="B2717" s="11" t="str">
        <f t="shared" si="216"/>
        <v/>
      </c>
      <c r="C2717" s="11" t="str">
        <f t="shared" si="219"/>
        <v/>
      </c>
      <c r="D2717" s="11" t="str">
        <f t="shared" si="220"/>
        <v/>
      </c>
      <c r="E2717" s="11" t="str">
        <f t="shared" si="217"/>
        <v/>
      </c>
      <c r="F2717" s="11" t="str">
        <f t="shared" si="218"/>
        <v/>
      </c>
      <c r="G2717" s="10" t="str">
        <v/>
      </c>
      <c r="H2717" s="11" t="str">
        <v/>
      </c>
      <c r="I2717" s="11" t="str">
        <v/>
      </c>
    </row>
    <row r="2718" spans="2:9">
      <c r="B2718" s="11" t="str">
        <f t="shared" si="216"/>
        <v/>
      </c>
      <c r="C2718" s="11" t="str">
        <f t="shared" si="219"/>
        <v/>
      </c>
      <c r="D2718" s="11" t="str">
        <f t="shared" si="220"/>
        <v/>
      </c>
      <c r="E2718" s="11" t="str">
        <f t="shared" si="217"/>
        <v/>
      </c>
      <c r="F2718" s="11" t="str">
        <f t="shared" si="218"/>
        <v/>
      </c>
      <c r="G2718" s="10" t="str">
        <v/>
      </c>
      <c r="H2718" s="11" t="str">
        <v/>
      </c>
      <c r="I2718" s="11" t="str">
        <v/>
      </c>
    </row>
    <row r="2719" spans="2:9">
      <c r="B2719" s="11" t="str">
        <f t="shared" si="216"/>
        <v/>
      </c>
      <c r="C2719" s="11" t="str">
        <f t="shared" si="219"/>
        <v/>
      </c>
      <c r="D2719" s="11" t="str">
        <f t="shared" si="220"/>
        <v/>
      </c>
      <c r="E2719" s="11" t="str">
        <f t="shared" si="217"/>
        <v/>
      </c>
      <c r="F2719" s="11" t="str">
        <f t="shared" si="218"/>
        <v/>
      </c>
      <c r="G2719" s="10" t="str">
        <v/>
      </c>
      <c r="H2719" s="11" t="str">
        <v/>
      </c>
      <c r="I2719" s="11" t="str">
        <v/>
      </c>
    </row>
    <row r="2720" spans="2:9">
      <c r="B2720" s="11" t="str">
        <f t="shared" si="216"/>
        <v/>
      </c>
      <c r="C2720" s="11" t="str">
        <f t="shared" si="219"/>
        <v/>
      </c>
      <c r="D2720" s="11" t="str">
        <f t="shared" si="220"/>
        <v/>
      </c>
      <c r="E2720" s="11" t="str">
        <f t="shared" si="217"/>
        <v/>
      </c>
      <c r="F2720" s="11" t="str">
        <f t="shared" si="218"/>
        <v/>
      </c>
      <c r="G2720" s="10" t="str">
        <v/>
      </c>
      <c r="H2720" s="11" t="str">
        <v/>
      </c>
      <c r="I2720" s="11" t="str">
        <v/>
      </c>
    </row>
    <row r="2721" spans="2:9">
      <c r="B2721" s="11" t="str">
        <f t="shared" si="216"/>
        <v/>
      </c>
      <c r="C2721" s="11" t="str">
        <f t="shared" si="219"/>
        <v/>
      </c>
      <c r="D2721" s="11" t="str">
        <f t="shared" si="220"/>
        <v/>
      </c>
      <c r="E2721" s="11" t="str">
        <f t="shared" si="217"/>
        <v/>
      </c>
      <c r="F2721" s="11" t="str">
        <f t="shared" si="218"/>
        <v/>
      </c>
      <c r="G2721" s="10" t="str">
        <v/>
      </c>
      <c r="H2721" s="11" t="str">
        <v/>
      </c>
      <c r="I2721" s="11" t="str">
        <v/>
      </c>
    </row>
    <row r="2722" spans="2:9">
      <c r="B2722" s="11" t="str">
        <f t="shared" si="216"/>
        <v/>
      </c>
      <c r="C2722" s="11" t="str">
        <f t="shared" si="219"/>
        <v/>
      </c>
      <c r="D2722" s="11" t="str">
        <f t="shared" si="220"/>
        <v/>
      </c>
      <c r="E2722" s="11" t="str">
        <f t="shared" si="217"/>
        <v/>
      </c>
      <c r="F2722" s="11" t="str">
        <f t="shared" si="218"/>
        <v/>
      </c>
      <c r="G2722" s="10" t="str">
        <v/>
      </c>
      <c r="H2722" s="11" t="str">
        <v/>
      </c>
      <c r="I2722" s="11" t="str">
        <v/>
      </c>
    </row>
    <row r="2723" spans="2:9">
      <c r="B2723" s="11" t="str">
        <f t="shared" si="216"/>
        <v/>
      </c>
      <c r="C2723" s="11" t="str">
        <f t="shared" si="219"/>
        <v/>
      </c>
      <c r="D2723" s="11" t="str">
        <f t="shared" si="220"/>
        <v/>
      </c>
      <c r="E2723" s="11" t="str">
        <f t="shared" si="217"/>
        <v/>
      </c>
      <c r="F2723" s="11" t="str">
        <f t="shared" si="218"/>
        <v/>
      </c>
      <c r="G2723" s="10" t="str">
        <v/>
      </c>
      <c r="H2723" s="11" t="str">
        <v/>
      </c>
      <c r="I2723" s="11" t="str">
        <v/>
      </c>
    </row>
    <row r="2724" spans="2:9">
      <c r="B2724" s="11" t="str">
        <f t="shared" si="216"/>
        <v/>
      </c>
      <c r="C2724" s="11" t="str">
        <f t="shared" si="219"/>
        <v/>
      </c>
      <c r="D2724" s="11" t="str">
        <f t="shared" si="220"/>
        <v/>
      </c>
      <c r="E2724" s="11" t="str">
        <f t="shared" si="217"/>
        <v/>
      </c>
      <c r="F2724" s="11" t="str">
        <f t="shared" si="218"/>
        <v/>
      </c>
      <c r="G2724" s="10" t="str">
        <v/>
      </c>
      <c r="H2724" s="11" t="str">
        <v/>
      </c>
      <c r="I2724" s="11" t="str">
        <v/>
      </c>
    </row>
    <row r="2725" spans="2:9">
      <c r="B2725" s="11" t="str">
        <f t="shared" si="216"/>
        <v/>
      </c>
      <c r="C2725" s="11" t="str">
        <f t="shared" si="219"/>
        <v/>
      </c>
      <c r="D2725" s="11" t="str">
        <f t="shared" si="220"/>
        <v/>
      </c>
      <c r="E2725" s="11" t="str">
        <f t="shared" si="217"/>
        <v/>
      </c>
      <c r="F2725" s="11" t="str">
        <f t="shared" si="218"/>
        <v/>
      </c>
      <c r="G2725" s="10" t="str">
        <v/>
      </c>
      <c r="H2725" s="11" t="str">
        <v/>
      </c>
      <c r="I2725" s="11" t="str">
        <v/>
      </c>
    </row>
    <row r="2726" spans="2:9">
      <c r="B2726" s="11" t="str">
        <f t="shared" si="216"/>
        <v/>
      </c>
      <c r="C2726" s="11" t="str">
        <f t="shared" si="219"/>
        <v/>
      </c>
      <c r="D2726" s="11" t="str">
        <f t="shared" si="220"/>
        <v/>
      </c>
      <c r="E2726" s="11" t="str">
        <f t="shared" si="217"/>
        <v/>
      </c>
      <c r="F2726" s="11" t="str">
        <f t="shared" si="218"/>
        <v/>
      </c>
      <c r="G2726" s="10" t="str">
        <v/>
      </c>
      <c r="H2726" s="11" t="str">
        <v/>
      </c>
      <c r="I2726" s="11" t="str">
        <v/>
      </c>
    </row>
    <row r="2727" spans="2:9">
      <c r="B2727" s="11" t="str">
        <f t="shared" si="216"/>
        <v/>
      </c>
      <c r="C2727" s="11" t="str">
        <f t="shared" si="219"/>
        <v/>
      </c>
      <c r="D2727" s="11" t="str">
        <f t="shared" si="220"/>
        <v/>
      </c>
      <c r="E2727" s="11" t="str">
        <f t="shared" si="217"/>
        <v/>
      </c>
      <c r="F2727" s="11" t="str">
        <f t="shared" si="218"/>
        <v/>
      </c>
      <c r="G2727" s="10" t="str">
        <v/>
      </c>
      <c r="H2727" s="11" t="str">
        <v/>
      </c>
      <c r="I2727" s="11" t="str">
        <v/>
      </c>
    </row>
    <row r="2728" spans="2:9">
      <c r="B2728" s="11" t="str">
        <f t="shared" si="216"/>
        <v/>
      </c>
      <c r="C2728" s="11" t="str">
        <f t="shared" si="219"/>
        <v/>
      </c>
      <c r="D2728" s="11" t="str">
        <f t="shared" si="220"/>
        <v/>
      </c>
      <c r="E2728" s="11" t="str">
        <f t="shared" si="217"/>
        <v/>
      </c>
      <c r="F2728" s="11" t="str">
        <f t="shared" si="218"/>
        <v/>
      </c>
      <c r="G2728" s="10" t="str">
        <v/>
      </c>
      <c r="H2728" s="11" t="str">
        <v/>
      </c>
      <c r="I2728" s="11" t="str">
        <v/>
      </c>
    </row>
    <row r="2729" spans="2:9">
      <c r="B2729" s="11" t="str">
        <f t="shared" si="216"/>
        <v/>
      </c>
      <c r="C2729" s="11" t="str">
        <f t="shared" si="219"/>
        <v/>
      </c>
      <c r="D2729" s="11" t="str">
        <f t="shared" si="220"/>
        <v/>
      </c>
      <c r="E2729" s="11" t="str">
        <f t="shared" si="217"/>
        <v/>
      </c>
      <c r="F2729" s="11" t="str">
        <f t="shared" si="218"/>
        <v/>
      </c>
      <c r="G2729" s="10" t="str">
        <v/>
      </c>
      <c r="H2729" s="11" t="str">
        <v/>
      </c>
      <c r="I2729" s="11" t="str">
        <v/>
      </c>
    </row>
    <row r="2730" spans="2:9">
      <c r="B2730" s="11" t="str">
        <f t="shared" si="216"/>
        <v/>
      </c>
      <c r="C2730" s="11" t="str">
        <f t="shared" si="219"/>
        <v/>
      </c>
      <c r="D2730" s="11" t="str">
        <f t="shared" si="220"/>
        <v/>
      </c>
      <c r="E2730" s="11" t="str">
        <f t="shared" si="217"/>
        <v/>
      </c>
      <c r="F2730" s="11" t="str">
        <f t="shared" si="218"/>
        <v/>
      </c>
      <c r="G2730" s="10" t="str">
        <v/>
      </c>
      <c r="H2730" s="11" t="str">
        <v/>
      </c>
      <c r="I2730" s="11" t="str">
        <v/>
      </c>
    </row>
    <row r="2731" spans="2:9">
      <c r="B2731" s="11" t="str">
        <f t="shared" si="216"/>
        <v/>
      </c>
      <c r="C2731" s="11" t="str">
        <f t="shared" si="219"/>
        <v/>
      </c>
      <c r="D2731" s="11" t="str">
        <f t="shared" si="220"/>
        <v/>
      </c>
      <c r="E2731" s="11" t="str">
        <f t="shared" si="217"/>
        <v/>
      </c>
      <c r="F2731" s="11" t="str">
        <f t="shared" si="218"/>
        <v/>
      </c>
      <c r="G2731" s="10" t="str">
        <v/>
      </c>
      <c r="H2731" s="11" t="str">
        <v/>
      </c>
      <c r="I2731" s="11" t="str">
        <v/>
      </c>
    </row>
    <row r="2732" spans="2:9">
      <c r="B2732" s="11" t="str">
        <f t="shared" si="216"/>
        <v/>
      </c>
      <c r="C2732" s="11" t="str">
        <f t="shared" si="219"/>
        <v/>
      </c>
      <c r="D2732" s="11" t="str">
        <f t="shared" si="220"/>
        <v/>
      </c>
      <c r="E2732" s="11" t="str">
        <f t="shared" si="217"/>
        <v/>
      </c>
      <c r="F2732" s="11" t="str">
        <f t="shared" si="218"/>
        <v/>
      </c>
      <c r="G2732" s="10" t="str">
        <v/>
      </c>
      <c r="H2732" s="11" t="str">
        <v/>
      </c>
      <c r="I2732" s="11" t="str">
        <v/>
      </c>
    </row>
    <row r="2733" spans="2:9">
      <c r="B2733" s="11" t="str">
        <f t="shared" si="216"/>
        <v/>
      </c>
      <c r="C2733" s="11" t="str">
        <f t="shared" si="219"/>
        <v/>
      </c>
      <c r="D2733" s="11" t="str">
        <f t="shared" si="220"/>
        <v/>
      </c>
      <c r="E2733" s="11" t="str">
        <f t="shared" si="217"/>
        <v/>
      </c>
      <c r="F2733" s="11" t="str">
        <f t="shared" si="218"/>
        <v/>
      </c>
      <c r="G2733" s="10" t="str">
        <v/>
      </c>
      <c r="H2733" s="11" t="str">
        <v/>
      </c>
      <c r="I2733" s="11" t="str">
        <v/>
      </c>
    </row>
    <row r="2734" spans="2:9">
      <c r="B2734" s="11" t="str">
        <f t="shared" si="216"/>
        <v/>
      </c>
      <c r="C2734" s="11" t="str">
        <f t="shared" si="219"/>
        <v/>
      </c>
      <c r="D2734" s="11" t="str">
        <f t="shared" si="220"/>
        <v/>
      </c>
      <c r="E2734" s="11" t="str">
        <f t="shared" si="217"/>
        <v/>
      </c>
      <c r="F2734" s="11" t="str">
        <f t="shared" si="218"/>
        <v/>
      </c>
      <c r="G2734" s="10" t="str">
        <v/>
      </c>
      <c r="H2734" s="11" t="str">
        <v/>
      </c>
      <c r="I2734" s="11" t="str">
        <v/>
      </c>
    </row>
    <row r="2735" spans="2:9">
      <c r="B2735" s="11" t="str">
        <f t="shared" si="216"/>
        <v/>
      </c>
      <c r="C2735" s="11" t="str">
        <f t="shared" si="219"/>
        <v/>
      </c>
      <c r="D2735" s="11" t="str">
        <f t="shared" si="220"/>
        <v/>
      </c>
      <c r="E2735" s="11" t="str">
        <f t="shared" si="217"/>
        <v/>
      </c>
      <c r="F2735" s="11" t="str">
        <f t="shared" si="218"/>
        <v/>
      </c>
      <c r="G2735" s="10" t="str">
        <v/>
      </c>
      <c r="H2735" s="11" t="str">
        <v/>
      </c>
      <c r="I2735" s="11" t="str">
        <v/>
      </c>
    </row>
    <row r="2736" spans="2:9">
      <c r="B2736" s="11" t="str">
        <f t="shared" si="216"/>
        <v/>
      </c>
      <c r="C2736" s="11" t="str">
        <f t="shared" si="219"/>
        <v/>
      </c>
      <c r="D2736" s="11" t="str">
        <f t="shared" si="220"/>
        <v/>
      </c>
      <c r="E2736" s="11" t="str">
        <f t="shared" si="217"/>
        <v/>
      </c>
      <c r="F2736" s="11" t="str">
        <f t="shared" si="218"/>
        <v/>
      </c>
      <c r="G2736" s="10" t="str">
        <v/>
      </c>
      <c r="H2736" s="11" t="str">
        <v/>
      </c>
      <c r="I2736" s="11" t="str">
        <v/>
      </c>
    </row>
    <row r="2737" spans="2:9">
      <c r="B2737" s="11" t="str">
        <f t="shared" si="216"/>
        <v/>
      </c>
      <c r="C2737" s="11" t="str">
        <f t="shared" si="219"/>
        <v/>
      </c>
      <c r="D2737" s="11" t="str">
        <f t="shared" si="220"/>
        <v/>
      </c>
      <c r="E2737" s="11" t="str">
        <f t="shared" si="217"/>
        <v/>
      </c>
      <c r="F2737" s="11" t="str">
        <f t="shared" si="218"/>
        <v/>
      </c>
      <c r="G2737" s="10" t="str">
        <v/>
      </c>
      <c r="H2737" s="11" t="str">
        <v/>
      </c>
      <c r="I2737" s="11" t="str">
        <v/>
      </c>
    </row>
    <row r="2738" spans="2:9">
      <c r="B2738" s="11" t="str">
        <f t="shared" si="216"/>
        <v/>
      </c>
      <c r="C2738" s="11" t="str">
        <f t="shared" si="219"/>
        <v/>
      </c>
      <c r="D2738" s="11" t="str">
        <f t="shared" si="220"/>
        <v/>
      </c>
      <c r="E2738" s="11" t="str">
        <f t="shared" si="217"/>
        <v/>
      </c>
      <c r="F2738" s="11" t="str">
        <f t="shared" si="218"/>
        <v/>
      </c>
      <c r="G2738" s="10" t="str">
        <v/>
      </c>
      <c r="H2738" s="11" t="str">
        <v/>
      </c>
      <c r="I2738" s="11" t="str">
        <v/>
      </c>
    </row>
    <row r="2739" spans="2:9">
      <c r="B2739" s="11" t="str">
        <f t="shared" si="216"/>
        <v/>
      </c>
      <c r="C2739" s="11" t="str">
        <f t="shared" si="219"/>
        <v/>
      </c>
      <c r="D2739" s="11" t="str">
        <f t="shared" si="220"/>
        <v/>
      </c>
      <c r="E2739" s="11" t="str">
        <f t="shared" si="217"/>
        <v/>
      </c>
      <c r="F2739" s="11" t="str">
        <f t="shared" si="218"/>
        <v/>
      </c>
      <c r="G2739" s="10" t="str">
        <v/>
      </c>
      <c r="H2739" s="11" t="str">
        <v/>
      </c>
      <c r="I2739" s="11" t="str">
        <v/>
      </c>
    </row>
    <row r="2740" spans="2:9">
      <c r="B2740" s="11" t="str">
        <f t="shared" si="216"/>
        <v/>
      </c>
      <c r="C2740" s="11" t="str">
        <f t="shared" si="219"/>
        <v/>
      </c>
      <c r="D2740" s="11" t="str">
        <f t="shared" si="220"/>
        <v/>
      </c>
      <c r="E2740" s="11" t="str">
        <f t="shared" si="217"/>
        <v/>
      </c>
      <c r="F2740" s="11" t="str">
        <f t="shared" si="218"/>
        <v/>
      </c>
      <c r="G2740" s="10" t="str">
        <v/>
      </c>
      <c r="H2740" s="11" t="str">
        <v/>
      </c>
      <c r="I2740" s="11" t="str">
        <v/>
      </c>
    </row>
    <row r="2741" spans="2:9">
      <c r="B2741" s="11" t="str">
        <f t="shared" si="216"/>
        <v/>
      </c>
      <c r="C2741" s="11" t="str">
        <f t="shared" si="219"/>
        <v/>
      </c>
      <c r="D2741" s="11" t="str">
        <f t="shared" si="220"/>
        <v/>
      </c>
      <c r="E2741" s="11" t="str">
        <f t="shared" si="217"/>
        <v/>
      </c>
      <c r="F2741" s="11" t="str">
        <f t="shared" si="218"/>
        <v/>
      </c>
      <c r="G2741" s="10" t="str">
        <v/>
      </c>
      <c r="H2741" s="11" t="str">
        <v/>
      </c>
      <c r="I2741" s="11" t="str">
        <v/>
      </c>
    </row>
    <row r="2742" spans="2:9">
      <c r="B2742" s="11" t="str">
        <f t="shared" si="216"/>
        <v/>
      </c>
      <c r="C2742" s="11" t="str">
        <f t="shared" si="219"/>
        <v/>
      </c>
      <c r="D2742" s="11" t="str">
        <f t="shared" si="220"/>
        <v/>
      </c>
      <c r="E2742" s="11" t="str">
        <f t="shared" si="217"/>
        <v/>
      </c>
      <c r="F2742" s="11" t="str">
        <f t="shared" si="218"/>
        <v/>
      </c>
      <c r="G2742" s="10" t="str">
        <v/>
      </c>
      <c r="H2742" s="11" t="str">
        <v/>
      </c>
      <c r="I2742" s="11" t="str">
        <v/>
      </c>
    </row>
    <row r="2743" spans="2:9">
      <c r="B2743" s="11" t="str">
        <f t="shared" si="216"/>
        <v/>
      </c>
      <c r="C2743" s="11" t="str">
        <f t="shared" si="219"/>
        <v/>
      </c>
      <c r="D2743" s="11" t="str">
        <f t="shared" si="220"/>
        <v/>
      </c>
      <c r="E2743" s="11" t="str">
        <f t="shared" si="217"/>
        <v/>
      </c>
      <c r="F2743" s="11" t="str">
        <f t="shared" si="218"/>
        <v/>
      </c>
      <c r="G2743" s="10" t="str">
        <v/>
      </c>
      <c r="H2743" s="11" t="str">
        <v/>
      </c>
      <c r="I2743" s="11" t="str">
        <v/>
      </c>
    </row>
    <row r="2744" spans="2:9">
      <c r="B2744" s="11" t="str">
        <f t="shared" si="216"/>
        <v/>
      </c>
      <c r="C2744" s="11" t="str">
        <f t="shared" si="219"/>
        <v/>
      </c>
      <c r="D2744" s="11" t="str">
        <f t="shared" si="220"/>
        <v/>
      </c>
      <c r="E2744" s="11" t="str">
        <f t="shared" si="217"/>
        <v/>
      </c>
      <c r="F2744" s="11" t="str">
        <f t="shared" si="218"/>
        <v/>
      </c>
      <c r="G2744" s="10" t="str">
        <v/>
      </c>
      <c r="H2744" s="11" t="str">
        <v/>
      </c>
      <c r="I2744" s="11" t="str">
        <v/>
      </c>
    </row>
    <row r="2745" spans="2:9">
      <c r="B2745" s="11" t="str">
        <f t="shared" si="216"/>
        <v/>
      </c>
      <c r="C2745" s="11" t="str">
        <f t="shared" si="219"/>
        <v/>
      </c>
      <c r="D2745" s="11" t="str">
        <f t="shared" si="220"/>
        <v/>
      </c>
      <c r="E2745" s="11" t="str">
        <f t="shared" si="217"/>
        <v/>
      </c>
      <c r="F2745" s="11" t="str">
        <f t="shared" si="218"/>
        <v/>
      </c>
      <c r="G2745" s="10" t="str">
        <v/>
      </c>
      <c r="H2745" s="11" t="str">
        <v/>
      </c>
      <c r="I2745" s="11" t="str">
        <v/>
      </c>
    </row>
    <row r="2746" spans="2:9">
      <c r="B2746" s="11" t="str">
        <f t="shared" si="216"/>
        <v/>
      </c>
      <c r="C2746" s="11" t="str">
        <f t="shared" si="219"/>
        <v/>
      </c>
      <c r="D2746" s="11" t="str">
        <f t="shared" si="220"/>
        <v/>
      </c>
      <c r="E2746" s="11" t="str">
        <f t="shared" si="217"/>
        <v/>
      </c>
      <c r="F2746" s="11" t="str">
        <f t="shared" si="218"/>
        <v/>
      </c>
      <c r="G2746" s="10" t="str">
        <v/>
      </c>
      <c r="H2746" s="11" t="str">
        <v/>
      </c>
      <c r="I2746" s="11" t="str">
        <v/>
      </c>
    </row>
    <row r="2747" spans="2:9">
      <c r="B2747" s="11" t="str">
        <f t="shared" si="216"/>
        <v/>
      </c>
      <c r="C2747" s="11" t="str">
        <f t="shared" si="219"/>
        <v/>
      </c>
      <c r="D2747" s="11" t="str">
        <f t="shared" si="220"/>
        <v/>
      </c>
      <c r="E2747" s="11" t="str">
        <f t="shared" si="217"/>
        <v/>
      </c>
      <c r="F2747" s="11" t="str">
        <f t="shared" si="218"/>
        <v/>
      </c>
      <c r="G2747" s="10" t="str">
        <v/>
      </c>
      <c r="H2747" s="11" t="str">
        <v/>
      </c>
      <c r="I2747" s="11" t="str">
        <v/>
      </c>
    </row>
    <row r="2748" spans="2:9">
      <c r="B2748" s="11" t="str">
        <f t="shared" si="216"/>
        <v/>
      </c>
      <c r="C2748" s="11" t="str">
        <f t="shared" si="219"/>
        <v/>
      </c>
      <c r="D2748" s="11" t="str">
        <f t="shared" si="220"/>
        <v/>
      </c>
      <c r="E2748" s="11" t="str">
        <f t="shared" si="217"/>
        <v/>
      </c>
      <c r="F2748" s="11" t="str">
        <f t="shared" si="218"/>
        <v/>
      </c>
      <c r="G2748" s="10" t="str">
        <v/>
      </c>
      <c r="H2748" s="11" t="str">
        <v/>
      </c>
      <c r="I2748" s="11" t="str">
        <v/>
      </c>
    </row>
    <row r="2749" spans="2:9">
      <c r="B2749" s="11" t="str">
        <f t="shared" si="216"/>
        <v/>
      </c>
      <c r="C2749" s="11" t="str">
        <f t="shared" si="219"/>
        <v/>
      </c>
      <c r="D2749" s="11" t="str">
        <f t="shared" si="220"/>
        <v/>
      </c>
      <c r="E2749" s="11" t="str">
        <f t="shared" si="217"/>
        <v/>
      </c>
      <c r="F2749" s="11" t="str">
        <f t="shared" si="218"/>
        <v/>
      </c>
      <c r="G2749" s="10" t="str">
        <v/>
      </c>
      <c r="H2749" s="11" t="str">
        <v/>
      </c>
      <c r="I2749" s="11" t="str">
        <v/>
      </c>
    </row>
    <row r="2750" spans="2:9">
      <c r="B2750" s="11" t="str">
        <f t="shared" si="216"/>
        <v/>
      </c>
      <c r="C2750" s="11" t="str">
        <f t="shared" si="219"/>
        <v/>
      </c>
      <c r="D2750" s="11" t="str">
        <f t="shared" si="220"/>
        <v/>
      </c>
      <c r="E2750" s="11" t="str">
        <f t="shared" si="217"/>
        <v/>
      </c>
      <c r="F2750" s="11" t="str">
        <f t="shared" si="218"/>
        <v/>
      </c>
      <c r="G2750" s="10" t="str">
        <v/>
      </c>
      <c r="H2750" s="11" t="str">
        <v/>
      </c>
      <c r="I2750" s="11" t="str">
        <v/>
      </c>
    </row>
    <row r="2751" spans="2:9">
      <c r="B2751" s="11" t="str">
        <f t="shared" si="216"/>
        <v/>
      </c>
      <c r="C2751" s="11" t="str">
        <f t="shared" si="219"/>
        <v/>
      </c>
      <c r="D2751" s="11" t="str">
        <f t="shared" si="220"/>
        <v/>
      </c>
      <c r="E2751" s="11" t="str">
        <f t="shared" si="217"/>
        <v/>
      </c>
      <c r="F2751" s="11" t="str">
        <f t="shared" si="218"/>
        <v/>
      </c>
      <c r="G2751" s="10" t="str">
        <v/>
      </c>
      <c r="H2751" s="11" t="str">
        <v/>
      </c>
      <c r="I2751" s="11" t="str">
        <v/>
      </c>
    </row>
    <row r="2752" spans="2:9">
      <c r="B2752" s="11" t="str">
        <f t="shared" si="216"/>
        <v/>
      </c>
      <c r="C2752" s="11" t="str">
        <f t="shared" si="219"/>
        <v/>
      </c>
      <c r="D2752" s="11" t="str">
        <f t="shared" si="220"/>
        <v/>
      </c>
      <c r="E2752" s="11" t="str">
        <f t="shared" si="217"/>
        <v/>
      </c>
      <c r="F2752" s="11" t="str">
        <f t="shared" si="218"/>
        <v/>
      </c>
      <c r="G2752" s="10" t="str">
        <v/>
      </c>
      <c r="H2752" s="11" t="str">
        <v/>
      </c>
      <c r="I2752" s="11" t="str">
        <v/>
      </c>
    </row>
    <row r="2753" spans="2:9">
      <c r="B2753" s="11" t="str">
        <f t="shared" ref="B2753:B2816" si="221">IFERROR(IF(FIND(" ",A2753)=6,IF(IFERROR(FIND(" PB",A2753),"")&lt;&gt;"","артикул",IF(IFERROR(FIND(" CRN",A2753),"")&lt;&gt;"","артикул","")),""),"")</f>
        <v/>
      </c>
      <c r="C2753" s="11" t="str">
        <f t="shared" si="219"/>
        <v/>
      </c>
      <c r="D2753" s="11" t="str">
        <f t="shared" si="220"/>
        <v/>
      </c>
      <c r="E2753" s="11" t="str">
        <f t="shared" si="217"/>
        <v/>
      </c>
      <c r="F2753" s="11" t="str">
        <f t="shared" si="218"/>
        <v/>
      </c>
      <c r="G2753" s="10" t="str">
        <v/>
      </c>
      <c r="H2753" s="11" t="str">
        <v/>
      </c>
      <c r="I2753" s="11" t="str">
        <v/>
      </c>
    </row>
    <row r="2754" spans="2:9">
      <c r="B2754" s="11" t="str">
        <f t="shared" si="221"/>
        <v/>
      </c>
      <c r="C2754" s="11" t="str">
        <f t="shared" si="219"/>
        <v/>
      </c>
      <c r="D2754" s="11" t="str">
        <f t="shared" si="220"/>
        <v/>
      </c>
      <c r="E2754" s="11" t="str">
        <f t="shared" ref="E2754:E2817" si="222" xml:space="preserve">
IF(B2754="Артикул",
IF(
AND(RIGHT(A2755,1)="%",
RIGHT(A2756,1)="%",
RIGHT(A2757,1)="%",
RIGHT(A2758,1)="%"),MID(A2759,FIND(" ",A2759),50),
IF(
AND(RIGHT(A2755,1)="%",
RIGHT(A2756,1)="%",
RIGHT(A2757,1)="%"),MID(A2758,FIND(" ",A2758),50),
IF(
AND(RIGHT(A2755,1)="%",
RIGHT(A2756,1)="%"),
MID(A2757,FIND(" ",A2757),50),
IF(
RIGHT(A2755,1)="%",
MID(A2756,FIND(" ",A2756),50),"")))),"")</f>
        <v/>
      </c>
      <c r="F2754" s="11" t="str">
        <f t="shared" ref="F2754:F2817" si="223">IFERROR(
IF(
AND(LEFT(A2754,8)="Discount",FIND("%",A2754)&gt;0),
MID(A2754,
FIND(" ",A2754),
FIND("%",A2754)-FIND(" ",A2754))
*-1,""),"")</f>
        <v/>
      </c>
      <c r="G2754" s="10" t="str">
        <v/>
      </c>
      <c r="H2754" s="11" t="str">
        <v/>
      </c>
      <c r="I2754" s="11" t="str">
        <v/>
      </c>
    </row>
    <row r="2755" spans="2:9">
      <c r="B2755" s="11" t="str">
        <f t="shared" si="221"/>
        <v/>
      </c>
      <c r="C2755" s="11" t="str">
        <f t="shared" si="219"/>
        <v/>
      </c>
      <c r="D2755" s="11" t="str">
        <f t="shared" si="220"/>
        <v/>
      </c>
      <c r="E2755" s="11" t="str">
        <f t="shared" si="222"/>
        <v/>
      </c>
      <c r="F2755" s="11" t="str">
        <f t="shared" si="223"/>
        <v/>
      </c>
      <c r="G2755" s="10" t="str">
        <v/>
      </c>
      <c r="H2755" s="11" t="str">
        <v/>
      </c>
      <c r="I2755" s="11" t="str">
        <v/>
      </c>
    </row>
    <row r="2756" spans="2:9">
      <c r="B2756" s="11" t="str">
        <f t="shared" si="221"/>
        <v/>
      </c>
      <c r="C2756" s="11" t="str">
        <f t="shared" si="219"/>
        <v/>
      </c>
      <c r="D2756" s="11" t="str">
        <f t="shared" si="220"/>
        <v/>
      </c>
      <c r="E2756" s="11" t="str">
        <f t="shared" si="222"/>
        <v/>
      </c>
      <c r="F2756" s="11" t="str">
        <f t="shared" si="223"/>
        <v/>
      </c>
      <c r="G2756" s="10" t="str">
        <v/>
      </c>
      <c r="H2756" s="11" t="str">
        <v/>
      </c>
      <c r="I2756" s="11" t="str">
        <v/>
      </c>
    </row>
    <row r="2757" spans="2:9">
      <c r="B2757" s="11" t="str">
        <f t="shared" si="221"/>
        <v/>
      </c>
      <c r="C2757" s="11" t="str">
        <f t="shared" si="219"/>
        <v/>
      </c>
      <c r="D2757" s="11" t="str">
        <f t="shared" si="220"/>
        <v/>
      </c>
      <c r="E2757" s="11" t="str">
        <f t="shared" si="222"/>
        <v/>
      </c>
      <c r="F2757" s="11" t="str">
        <f t="shared" si="223"/>
        <v/>
      </c>
      <c r="G2757" s="10" t="str">
        <v/>
      </c>
      <c r="H2757" s="11" t="str">
        <v/>
      </c>
      <c r="I2757" s="11" t="str">
        <v/>
      </c>
    </row>
    <row r="2758" spans="2:9">
      <c r="B2758" s="11" t="str">
        <f t="shared" si="221"/>
        <v/>
      </c>
      <c r="C2758" s="11" t="str">
        <f t="shared" si="219"/>
        <v/>
      </c>
      <c r="D2758" s="11" t="str">
        <f t="shared" si="220"/>
        <v/>
      </c>
      <c r="E2758" s="11" t="str">
        <f t="shared" si="222"/>
        <v/>
      </c>
      <c r="F2758" s="11" t="str">
        <f t="shared" si="223"/>
        <v/>
      </c>
      <c r="G2758" s="10" t="str">
        <v/>
      </c>
      <c r="H2758" s="11" t="str">
        <v/>
      </c>
      <c r="I2758" s="11" t="str">
        <v/>
      </c>
    </row>
    <row r="2759" spans="2:9">
      <c r="B2759" s="11" t="str">
        <f t="shared" si="221"/>
        <v/>
      </c>
      <c r="C2759" s="11" t="str">
        <f t="shared" si="219"/>
        <v/>
      </c>
      <c r="D2759" s="11" t="str">
        <f t="shared" si="220"/>
        <v/>
      </c>
      <c r="E2759" s="11" t="str">
        <f t="shared" si="222"/>
        <v/>
      </c>
      <c r="F2759" s="11" t="str">
        <f t="shared" si="223"/>
        <v/>
      </c>
      <c r="G2759" s="10" t="str">
        <v/>
      </c>
      <c r="H2759" s="11" t="str">
        <v/>
      </c>
      <c r="I2759" s="11" t="str">
        <v/>
      </c>
    </row>
    <row r="2760" spans="2:9">
      <c r="B2760" s="11" t="str">
        <f t="shared" si="221"/>
        <v/>
      </c>
      <c r="C2760" s="11" t="str">
        <f t="shared" si="219"/>
        <v/>
      </c>
      <c r="D2760" s="11" t="str">
        <f t="shared" si="220"/>
        <v/>
      </c>
      <c r="E2760" s="11" t="str">
        <f t="shared" si="222"/>
        <v/>
      </c>
      <c r="F2760" s="11" t="str">
        <f t="shared" si="223"/>
        <v/>
      </c>
      <c r="G2760" s="10" t="str">
        <v/>
      </c>
      <c r="H2760" s="11" t="str">
        <v/>
      </c>
      <c r="I2760" s="11" t="str">
        <v/>
      </c>
    </row>
    <row r="2761" spans="2:9">
      <c r="B2761" s="11" t="str">
        <f t="shared" si="221"/>
        <v/>
      </c>
      <c r="C2761" s="11" t="str">
        <f t="shared" si="219"/>
        <v/>
      </c>
      <c r="D2761" s="11" t="str">
        <f t="shared" si="220"/>
        <v/>
      </c>
      <c r="E2761" s="11" t="str">
        <f t="shared" si="222"/>
        <v/>
      </c>
      <c r="F2761" s="11" t="str">
        <f t="shared" si="223"/>
        <v/>
      </c>
      <c r="G2761" s="10" t="str">
        <v/>
      </c>
      <c r="H2761" s="11" t="str">
        <v/>
      </c>
      <c r="I2761" s="11" t="str">
        <v/>
      </c>
    </row>
    <row r="2762" spans="2:9">
      <c r="B2762" s="11" t="str">
        <f t="shared" si="221"/>
        <v/>
      </c>
      <c r="C2762" s="11" t="str">
        <f t="shared" si="219"/>
        <v/>
      </c>
      <c r="D2762" s="11" t="str">
        <f t="shared" si="220"/>
        <v/>
      </c>
      <c r="E2762" s="11" t="str">
        <f t="shared" si="222"/>
        <v/>
      </c>
      <c r="F2762" s="11" t="str">
        <f t="shared" si="223"/>
        <v/>
      </c>
      <c r="G2762" s="10" t="str">
        <v/>
      </c>
      <c r="H2762" s="11" t="str">
        <v/>
      </c>
      <c r="I2762" s="11" t="str">
        <v/>
      </c>
    </row>
    <row r="2763" spans="2:9">
      <c r="B2763" s="11" t="str">
        <f t="shared" si="221"/>
        <v/>
      </c>
      <c r="C2763" s="11" t="str">
        <f t="shared" si="219"/>
        <v/>
      </c>
      <c r="D2763" s="11" t="str">
        <f t="shared" si="220"/>
        <v/>
      </c>
      <c r="E2763" s="11" t="str">
        <f t="shared" si="222"/>
        <v/>
      </c>
      <c r="F2763" s="11" t="str">
        <f t="shared" si="223"/>
        <v/>
      </c>
      <c r="G2763" s="10" t="str">
        <v/>
      </c>
      <c r="H2763" s="11" t="str">
        <v/>
      </c>
      <c r="I2763" s="11" t="str">
        <v/>
      </c>
    </row>
    <row r="2764" spans="2:9">
      <c r="B2764" s="11" t="str">
        <f t="shared" si="221"/>
        <v/>
      </c>
      <c r="C2764" s="11" t="str">
        <f t="shared" si="219"/>
        <v/>
      </c>
      <c r="D2764" s="11" t="str">
        <f t="shared" si="220"/>
        <v/>
      </c>
      <c r="E2764" s="11" t="str">
        <f t="shared" si="222"/>
        <v/>
      </c>
      <c r="F2764" s="11" t="str">
        <f t="shared" si="223"/>
        <v/>
      </c>
      <c r="G2764" s="10" t="str">
        <v/>
      </c>
      <c r="H2764" s="11" t="str">
        <v/>
      </c>
      <c r="I2764" s="11" t="str">
        <v/>
      </c>
    </row>
    <row r="2765" spans="2:9">
      <c r="B2765" s="11" t="str">
        <f t="shared" si="221"/>
        <v/>
      </c>
      <c r="C2765" s="11" t="str">
        <f t="shared" ref="C2765:C2828" si="224">IF(B2765="артикул",A2765,"")</f>
        <v/>
      </c>
      <c r="D2765" s="11" t="str">
        <f t="shared" ref="D2765:D2828" si="225">IF(B2765="артикул",A2766,"")</f>
        <v/>
      </c>
      <c r="E2765" s="11" t="str">
        <f t="shared" si="222"/>
        <v/>
      </c>
      <c r="F2765" s="11" t="str">
        <f t="shared" si="223"/>
        <v/>
      </c>
      <c r="G2765" s="10" t="str">
        <v/>
      </c>
      <c r="H2765" s="11" t="str">
        <v/>
      </c>
      <c r="I2765" s="11" t="str">
        <v/>
      </c>
    </row>
    <row r="2766" spans="2:9">
      <c r="B2766" s="11" t="str">
        <f t="shared" si="221"/>
        <v/>
      </c>
      <c r="C2766" s="11" t="str">
        <f t="shared" si="224"/>
        <v/>
      </c>
      <c r="D2766" s="11" t="str">
        <f t="shared" si="225"/>
        <v/>
      </c>
      <c r="E2766" s="11" t="str">
        <f t="shared" si="222"/>
        <v/>
      </c>
      <c r="F2766" s="11" t="str">
        <f t="shared" si="223"/>
        <v/>
      </c>
      <c r="G2766" s="10" t="str">
        <v/>
      </c>
      <c r="H2766" s="11" t="str">
        <v/>
      </c>
      <c r="I2766" s="11" t="str">
        <v/>
      </c>
    </row>
    <row r="2767" spans="2:9">
      <c r="B2767" s="11" t="str">
        <f t="shared" si="221"/>
        <v/>
      </c>
      <c r="C2767" s="11" t="str">
        <f t="shared" si="224"/>
        <v/>
      </c>
      <c r="D2767" s="11" t="str">
        <f t="shared" si="225"/>
        <v/>
      </c>
      <c r="E2767" s="11" t="str">
        <f t="shared" si="222"/>
        <v/>
      </c>
      <c r="F2767" s="11" t="str">
        <f t="shared" si="223"/>
        <v/>
      </c>
      <c r="G2767" s="10" t="str">
        <v/>
      </c>
      <c r="H2767" s="11" t="str">
        <v/>
      </c>
      <c r="I2767" s="11" t="str">
        <v/>
      </c>
    </row>
    <row r="2768" spans="2:9">
      <c r="B2768" s="11" t="str">
        <f t="shared" si="221"/>
        <v/>
      </c>
      <c r="C2768" s="11" t="str">
        <f t="shared" si="224"/>
        <v/>
      </c>
      <c r="D2768" s="11" t="str">
        <f t="shared" si="225"/>
        <v/>
      </c>
      <c r="E2768" s="11" t="str">
        <f t="shared" si="222"/>
        <v/>
      </c>
      <c r="F2768" s="11" t="str">
        <f t="shared" si="223"/>
        <v/>
      </c>
      <c r="G2768" s="10" t="str">
        <v/>
      </c>
      <c r="H2768" s="11" t="str">
        <v/>
      </c>
      <c r="I2768" s="11" t="str">
        <v/>
      </c>
    </row>
    <row r="2769" spans="2:9">
      <c r="B2769" s="11" t="str">
        <f t="shared" si="221"/>
        <v/>
      </c>
      <c r="C2769" s="11" t="str">
        <f t="shared" si="224"/>
        <v/>
      </c>
      <c r="D2769" s="11" t="str">
        <f t="shared" si="225"/>
        <v/>
      </c>
      <c r="E2769" s="11" t="str">
        <f t="shared" si="222"/>
        <v/>
      </c>
      <c r="F2769" s="11" t="str">
        <f t="shared" si="223"/>
        <v/>
      </c>
      <c r="G2769" s="10" t="str">
        <v/>
      </c>
      <c r="H2769" s="11" t="str">
        <v/>
      </c>
      <c r="I2769" s="11" t="str">
        <v/>
      </c>
    </row>
    <row r="2770" spans="2:9">
      <c r="B2770" s="11" t="str">
        <f t="shared" si="221"/>
        <v/>
      </c>
      <c r="C2770" s="11" t="str">
        <f t="shared" si="224"/>
        <v/>
      </c>
      <c r="D2770" s="11" t="str">
        <f t="shared" si="225"/>
        <v/>
      </c>
      <c r="E2770" s="11" t="str">
        <f t="shared" si="222"/>
        <v/>
      </c>
      <c r="F2770" s="11" t="str">
        <f t="shared" si="223"/>
        <v/>
      </c>
      <c r="G2770" s="10" t="str">
        <v/>
      </c>
      <c r="H2770" s="11" t="str">
        <v/>
      </c>
      <c r="I2770" s="11" t="str">
        <v/>
      </c>
    </row>
    <row r="2771" spans="2:9">
      <c r="B2771" s="11" t="str">
        <f t="shared" si="221"/>
        <v/>
      </c>
      <c r="C2771" s="11" t="str">
        <f t="shared" si="224"/>
        <v/>
      </c>
      <c r="D2771" s="11" t="str">
        <f t="shared" si="225"/>
        <v/>
      </c>
      <c r="E2771" s="11" t="str">
        <f t="shared" si="222"/>
        <v/>
      </c>
      <c r="F2771" s="11" t="str">
        <f t="shared" si="223"/>
        <v/>
      </c>
      <c r="G2771" s="10" t="str">
        <v/>
      </c>
      <c r="H2771" s="11" t="str">
        <v/>
      </c>
      <c r="I2771" s="11" t="str">
        <v/>
      </c>
    </row>
    <row r="2772" spans="2:9">
      <c r="B2772" s="11" t="str">
        <f t="shared" si="221"/>
        <v/>
      </c>
      <c r="C2772" s="11" t="str">
        <f t="shared" si="224"/>
        <v/>
      </c>
      <c r="D2772" s="11" t="str">
        <f t="shared" si="225"/>
        <v/>
      </c>
      <c r="E2772" s="11" t="str">
        <f t="shared" si="222"/>
        <v/>
      </c>
      <c r="F2772" s="11" t="str">
        <f t="shared" si="223"/>
        <v/>
      </c>
      <c r="G2772" s="10" t="str">
        <v/>
      </c>
      <c r="H2772" s="11" t="str">
        <v/>
      </c>
      <c r="I2772" s="11" t="str">
        <v/>
      </c>
    </row>
    <row r="2773" spans="2:9">
      <c r="B2773" s="11" t="str">
        <f t="shared" si="221"/>
        <v/>
      </c>
      <c r="C2773" s="11" t="str">
        <f t="shared" si="224"/>
        <v/>
      </c>
      <c r="D2773" s="11" t="str">
        <f t="shared" si="225"/>
        <v/>
      </c>
      <c r="E2773" s="11" t="str">
        <f t="shared" si="222"/>
        <v/>
      </c>
      <c r="F2773" s="11" t="str">
        <f t="shared" si="223"/>
        <v/>
      </c>
      <c r="G2773" s="10" t="str">
        <v/>
      </c>
      <c r="H2773" s="11" t="str">
        <v/>
      </c>
      <c r="I2773" s="11" t="str">
        <v/>
      </c>
    </row>
    <row r="2774" spans="2:9">
      <c r="B2774" s="11" t="str">
        <f t="shared" si="221"/>
        <v/>
      </c>
      <c r="C2774" s="11" t="str">
        <f t="shared" si="224"/>
        <v/>
      </c>
      <c r="D2774" s="11" t="str">
        <f t="shared" si="225"/>
        <v/>
      </c>
      <c r="E2774" s="11" t="str">
        <f t="shared" si="222"/>
        <v/>
      </c>
      <c r="F2774" s="11" t="str">
        <f t="shared" si="223"/>
        <v/>
      </c>
      <c r="G2774" s="10" t="str">
        <v/>
      </c>
      <c r="H2774" s="11" t="str">
        <v/>
      </c>
      <c r="I2774" s="11" t="str">
        <v/>
      </c>
    </row>
    <row r="2775" spans="2:9">
      <c r="B2775" s="11" t="str">
        <f t="shared" si="221"/>
        <v/>
      </c>
      <c r="C2775" s="11" t="str">
        <f t="shared" si="224"/>
        <v/>
      </c>
      <c r="D2775" s="11" t="str">
        <f t="shared" si="225"/>
        <v/>
      </c>
      <c r="E2775" s="11" t="str">
        <f t="shared" si="222"/>
        <v/>
      </c>
      <c r="F2775" s="11" t="str">
        <f t="shared" si="223"/>
        <v/>
      </c>
      <c r="G2775" s="10" t="str">
        <v/>
      </c>
      <c r="H2775" s="11" t="str">
        <v/>
      </c>
      <c r="I2775" s="11" t="str">
        <v/>
      </c>
    </row>
    <row r="2776" spans="2:9">
      <c r="B2776" s="11" t="str">
        <f t="shared" si="221"/>
        <v/>
      </c>
      <c r="C2776" s="11" t="str">
        <f t="shared" si="224"/>
        <v/>
      </c>
      <c r="D2776" s="11" t="str">
        <f t="shared" si="225"/>
        <v/>
      </c>
      <c r="E2776" s="11" t="str">
        <f t="shared" si="222"/>
        <v/>
      </c>
      <c r="F2776" s="11" t="str">
        <f t="shared" si="223"/>
        <v/>
      </c>
      <c r="G2776" s="10" t="str">
        <v/>
      </c>
      <c r="H2776" s="11" t="str">
        <v/>
      </c>
      <c r="I2776" s="11" t="str">
        <v/>
      </c>
    </row>
    <row r="2777" spans="2:9">
      <c r="B2777" s="11" t="str">
        <f t="shared" si="221"/>
        <v/>
      </c>
      <c r="C2777" s="11" t="str">
        <f t="shared" si="224"/>
        <v/>
      </c>
      <c r="D2777" s="11" t="str">
        <f t="shared" si="225"/>
        <v/>
      </c>
      <c r="E2777" s="11" t="str">
        <f t="shared" si="222"/>
        <v/>
      </c>
      <c r="F2777" s="11" t="str">
        <f t="shared" si="223"/>
        <v/>
      </c>
      <c r="G2777" s="10" t="str">
        <v/>
      </c>
      <c r="H2777" s="11" t="str">
        <v/>
      </c>
      <c r="I2777" s="11" t="str">
        <v/>
      </c>
    </row>
    <row r="2778" spans="2:9">
      <c r="B2778" s="11" t="str">
        <f t="shared" si="221"/>
        <v/>
      </c>
      <c r="C2778" s="11" t="str">
        <f t="shared" si="224"/>
        <v/>
      </c>
      <c r="D2778" s="11" t="str">
        <f t="shared" si="225"/>
        <v/>
      </c>
      <c r="E2778" s="11" t="str">
        <f t="shared" si="222"/>
        <v/>
      </c>
      <c r="F2778" s="11" t="str">
        <f t="shared" si="223"/>
        <v/>
      </c>
      <c r="G2778" s="10" t="str">
        <v/>
      </c>
      <c r="H2778" s="11" t="str">
        <v/>
      </c>
      <c r="I2778" s="11" t="str">
        <v/>
      </c>
    </row>
    <row r="2779" spans="2:9">
      <c r="B2779" s="11" t="str">
        <f t="shared" si="221"/>
        <v/>
      </c>
      <c r="C2779" s="11" t="str">
        <f t="shared" si="224"/>
        <v/>
      </c>
      <c r="D2779" s="11" t="str">
        <f t="shared" si="225"/>
        <v/>
      </c>
      <c r="E2779" s="11" t="str">
        <f t="shared" si="222"/>
        <v/>
      </c>
      <c r="F2779" s="11" t="str">
        <f t="shared" si="223"/>
        <v/>
      </c>
      <c r="G2779" s="10" t="str">
        <v/>
      </c>
      <c r="H2779" s="11" t="str">
        <v/>
      </c>
      <c r="I2779" s="11" t="str">
        <v/>
      </c>
    </row>
    <row r="2780" spans="2:9">
      <c r="B2780" s="11" t="str">
        <f t="shared" si="221"/>
        <v/>
      </c>
      <c r="C2780" s="11" t="str">
        <f t="shared" si="224"/>
        <v/>
      </c>
      <c r="D2780" s="11" t="str">
        <f t="shared" si="225"/>
        <v/>
      </c>
      <c r="E2780" s="11" t="str">
        <f t="shared" si="222"/>
        <v/>
      </c>
      <c r="F2780" s="11" t="str">
        <f t="shared" si="223"/>
        <v/>
      </c>
      <c r="G2780" s="10" t="str">
        <v/>
      </c>
      <c r="H2780" s="11" t="str">
        <v/>
      </c>
      <c r="I2780" s="11" t="str">
        <v/>
      </c>
    </row>
    <row r="2781" spans="2:9">
      <c r="B2781" s="11" t="str">
        <f t="shared" si="221"/>
        <v/>
      </c>
      <c r="C2781" s="11" t="str">
        <f t="shared" si="224"/>
        <v/>
      </c>
      <c r="D2781" s="11" t="str">
        <f t="shared" si="225"/>
        <v/>
      </c>
      <c r="E2781" s="11" t="str">
        <f t="shared" si="222"/>
        <v/>
      </c>
      <c r="F2781" s="11" t="str">
        <f t="shared" si="223"/>
        <v/>
      </c>
      <c r="G2781" s="10" t="str">
        <v/>
      </c>
      <c r="H2781" s="11" t="str">
        <v/>
      </c>
      <c r="I2781" s="11" t="str">
        <v/>
      </c>
    </row>
    <row r="2782" spans="2:9">
      <c r="B2782" s="11" t="str">
        <f t="shared" si="221"/>
        <v/>
      </c>
      <c r="C2782" s="11" t="str">
        <f t="shared" si="224"/>
        <v/>
      </c>
      <c r="D2782" s="11" t="str">
        <f t="shared" si="225"/>
        <v/>
      </c>
      <c r="E2782" s="11" t="str">
        <f t="shared" si="222"/>
        <v/>
      </c>
      <c r="F2782" s="11" t="str">
        <f t="shared" si="223"/>
        <v/>
      </c>
      <c r="G2782" s="10" t="str">
        <v/>
      </c>
      <c r="H2782" s="11" t="str">
        <v/>
      </c>
      <c r="I2782" s="11" t="str">
        <v/>
      </c>
    </row>
    <row r="2783" spans="2:9">
      <c r="B2783" s="11" t="str">
        <f t="shared" si="221"/>
        <v/>
      </c>
      <c r="C2783" s="11" t="str">
        <f t="shared" si="224"/>
        <v/>
      </c>
      <c r="D2783" s="11" t="str">
        <f t="shared" si="225"/>
        <v/>
      </c>
      <c r="E2783" s="11" t="str">
        <f t="shared" si="222"/>
        <v/>
      </c>
      <c r="F2783" s="11" t="str">
        <f t="shared" si="223"/>
        <v/>
      </c>
      <c r="G2783" s="10" t="str">
        <v/>
      </c>
      <c r="H2783" s="11" t="str">
        <v/>
      </c>
      <c r="I2783" s="11" t="str">
        <v/>
      </c>
    </row>
    <row r="2784" spans="2:9">
      <c r="B2784" s="11" t="str">
        <f t="shared" si="221"/>
        <v/>
      </c>
      <c r="C2784" s="11" t="str">
        <f t="shared" si="224"/>
        <v/>
      </c>
      <c r="D2784" s="11" t="str">
        <f t="shared" si="225"/>
        <v/>
      </c>
      <c r="E2784" s="11" t="str">
        <f t="shared" si="222"/>
        <v/>
      </c>
      <c r="F2784" s="11" t="str">
        <f t="shared" si="223"/>
        <v/>
      </c>
      <c r="G2784" s="10" t="str">
        <v/>
      </c>
      <c r="H2784" s="11" t="str">
        <v/>
      </c>
      <c r="I2784" s="11" t="str">
        <v/>
      </c>
    </row>
    <row r="2785" spans="2:9">
      <c r="B2785" s="11" t="str">
        <f t="shared" si="221"/>
        <v/>
      </c>
      <c r="C2785" s="11" t="str">
        <f t="shared" si="224"/>
        <v/>
      </c>
      <c r="D2785" s="11" t="str">
        <f t="shared" si="225"/>
        <v/>
      </c>
      <c r="E2785" s="11" t="str">
        <f t="shared" si="222"/>
        <v/>
      </c>
      <c r="F2785" s="11" t="str">
        <f t="shared" si="223"/>
        <v/>
      </c>
      <c r="G2785" s="10" t="str">
        <v/>
      </c>
      <c r="H2785" s="11" t="str">
        <v/>
      </c>
      <c r="I2785" s="11" t="str">
        <v/>
      </c>
    </row>
    <row r="2786" spans="2:9">
      <c r="B2786" s="11" t="str">
        <f t="shared" si="221"/>
        <v/>
      </c>
      <c r="C2786" s="11" t="str">
        <f t="shared" si="224"/>
        <v/>
      </c>
      <c r="D2786" s="11" t="str">
        <f t="shared" si="225"/>
        <v/>
      </c>
      <c r="E2786" s="11" t="str">
        <f t="shared" si="222"/>
        <v/>
      </c>
      <c r="F2786" s="11" t="str">
        <f t="shared" si="223"/>
        <v/>
      </c>
      <c r="G2786" s="10" t="str">
        <v/>
      </c>
      <c r="H2786" s="11" t="str">
        <v/>
      </c>
      <c r="I2786" s="11" t="str">
        <v/>
      </c>
    </row>
    <row r="2787" spans="2:9">
      <c r="B2787" s="11" t="str">
        <f t="shared" si="221"/>
        <v/>
      </c>
      <c r="C2787" s="11" t="str">
        <f t="shared" si="224"/>
        <v/>
      </c>
      <c r="D2787" s="11" t="str">
        <f t="shared" si="225"/>
        <v/>
      </c>
      <c r="E2787" s="11" t="str">
        <f t="shared" si="222"/>
        <v/>
      </c>
      <c r="F2787" s="11" t="str">
        <f t="shared" si="223"/>
        <v/>
      </c>
      <c r="G2787" s="10" t="str">
        <v/>
      </c>
      <c r="H2787" s="11" t="str">
        <v/>
      </c>
      <c r="I2787" s="11" t="str">
        <v/>
      </c>
    </row>
    <row r="2788" spans="2:9">
      <c r="B2788" s="11" t="str">
        <f t="shared" si="221"/>
        <v/>
      </c>
      <c r="C2788" s="11" t="str">
        <f t="shared" si="224"/>
        <v/>
      </c>
      <c r="D2788" s="11" t="str">
        <f t="shared" si="225"/>
        <v/>
      </c>
      <c r="E2788" s="11" t="str">
        <f t="shared" si="222"/>
        <v/>
      </c>
      <c r="F2788" s="11" t="str">
        <f t="shared" si="223"/>
        <v/>
      </c>
      <c r="G2788" s="10" t="str">
        <v/>
      </c>
      <c r="H2788" s="11" t="str">
        <v/>
      </c>
      <c r="I2788" s="11" t="str">
        <v/>
      </c>
    </row>
    <row r="2789" spans="2:9">
      <c r="B2789" s="11" t="str">
        <f t="shared" si="221"/>
        <v/>
      </c>
      <c r="C2789" s="11" t="str">
        <f t="shared" si="224"/>
        <v/>
      </c>
      <c r="D2789" s="11" t="str">
        <f t="shared" si="225"/>
        <v/>
      </c>
      <c r="E2789" s="11" t="str">
        <f t="shared" si="222"/>
        <v/>
      </c>
      <c r="F2789" s="11" t="str">
        <f t="shared" si="223"/>
        <v/>
      </c>
      <c r="G2789" s="10" t="str">
        <v/>
      </c>
      <c r="H2789" s="11" t="str">
        <v/>
      </c>
      <c r="I2789" s="11" t="str">
        <v/>
      </c>
    </row>
    <row r="2790" spans="2:9">
      <c r="B2790" s="11" t="str">
        <f t="shared" si="221"/>
        <v/>
      </c>
      <c r="C2790" s="11" t="str">
        <f t="shared" si="224"/>
        <v/>
      </c>
      <c r="D2790" s="11" t="str">
        <f t="shared" si="225"/>
        <v/>
      </c>
      <c r="E2790" s="11" t="str">
        <f t="shared" si="222"/>
        <v/>
      </c>
      <c r="F2790" s="11" t="str">
        <f t="shared" si="223"/>
        <v/>
      </c>
      <c r="G2790" s="10" t="str">
        <v/>
      </c>
      <c r="H2790" s="11" t="str">
        <v/>
      </c>
      <c r="I2790" s="11" t="str">
        <v/>
      </c>
    </row>
    <row r="2791" spans="2:9">
      <c r="B2791" s="11" t="str">
        <f t="shared" si="221"/>
        <v/>
      </c>
      <c r="C2791" s="11" t="str">
        <f t="shared" si="224"/>
        <v/>
      </c>
      <c r="D2791" s="11" t="str">
        <f t="shared" si="225"/>
        <v/>
      </c>
      <c r="E2791" s="11" t="str">
        <f t="shared" si="222"/>
        <v/>
      </c>
      <c r="F2791" s="11" t="str">
        <f t="shared" si="223"/>
        <v/>
      </c>
      <c r="G2791" s="10" t="str">
        <v/>
      </c>
      <c r="H2791" s="11" t="str">
        <v/>
      </c>
      <c r="I2791" s="11" t="str">
        <v/>
      </c>
    </row>
    <row r="2792" spans="2:9">
      <c r="B2792" s="11" t="str">
        <f t="shared" si="221"/>
        <v/>
      </c>
      <c r="C2792" s="11" t="str">
        <f t="shared" si="224"/>
        <v/>
      </c>
      <c r="D2792" s="11" t="str">
        <f t="shared" si="225"/>
        <v/>
      </c>
      <c r="E2792" s="11" t="str">
        <f t="shared" si="222"/>
        <v/>
      </c>
      <c r="F2792" s="11" t="str">
        <f t="shared" si="223"/>
        <v/>
      </c>
      <c r="G2792" s="10" t="str">
        <v/>
      </c>
      <c r="H2792" s="11" t="str">
        <v/>
      </c>
      <c r="I2792" s="11" t="str">
        <v/>
      </c>
    </row>
    <row r="2793" spans="2:9">
      <c r="B2793" s="11" t="str">
        <f t="shared" si="221"/>
        <v/>
      </c>
      <c r="C2793" s="11" t="str">
        <f t="shared" si="224"/>
        <v/>
      </c>
      <c r="D2793" s="11" t="str">
        <f t="shared" si="225"/>
        <v/>
      </c>
      <c r="E2793" s="11" t="str">
        <f t="shared" si="222"/>
        <v/>
      </c>
      <c r="F2793" s="11" t="str">
        <f t="shared" si="223"/>
        <v/>
      </c>
      <c r="G2793" s="10" t="str">
        <v/>
      </c>
      <c r="H2793" s="11" t="str">
        <v/>
      </c>
      <c r="I2793" s="11" t="str">
        <v/>
      </c>
    </row>
    <row r="2794" spans="2:9">
      <c r="B2794" s="11" t="str">
        <f t="shared" si="221"/>
        <v/>
      </c>
      <c r="C2794" s="11" t="str">
        <f t="shared" si="224"/>
        <v/>
      </c>
      <c r="D2794" s="11" t="str">
        <f t="shared" si="225"/>
        <v/>
      </c>
      <c r="E2794" s="11" t="str">
        <f t="shared" si="222"/>
        <v/>
      </c>
      <c r="F2794" s="11" t="str">
        <f t="shared" si="223"/>
        <v/>
      </c>
      <c r="G2794" s="10" t="str">
        <v/>
      </c>
      <c r="H2794" s="11" t="str">
        <v/>
      </c>
      <c r="I2794" s="11" t="str">
        <v/>
      </c>
    </row>
    <row r="2795" spans="2:9">
      <c r="B2795" s="11" t="str">
        <f t="shared" si="221"/>
        <v/>
      </c>
      <c r="C2795" s="11" t="str">
        <f t="shared" si="224"/>
        <v/>
      </c>
      <c r="D2795" s="11" t="str">
        <f t="shared" si="225"/>
        <v/>
      </c>
      <c r="E2795" s="11" t="str">
        <f t="shared" si="222"/>
        <v/>
      </c>
      <c r="F2795" s="11" t="str">
        <f t="shared" si="223"/>
        <v/>
      </c>
      <c r="G2795" s="10" t="str">
        <v/>
      </c>
      <c r="H2795" s="11" t="str">
        <v/>
      </c>
      <c r="I2795" s="11" t="str">
        <v/>
      </c>
    </row>
    <row r="2796" spans="2:9">
      <c r="B2796" s="11" t="str">
        <f t="shared" si="221"/>
        <v/>
      </c>
      <c r="C2796" s="11" t="str">
        <f t="shared" si="224"/>
        <v/>
      </c>
      <c r="D2796" s="11" t="str">
        <f t="shared" si="225"/>
        <v/>
      </c>
      <c r="E2796" s="11" t="str">
        <f t="shared" si="222"/>
        <v/>
      </c>
      <c r="F2796" s="11" t="str">
        <f t="shared" si="223"/>
        <v/>
      </c>
      <c r="G2796" s="10" t="str">
        <v/>
      </c>
      <c r="H2796" s="11" t="str">
        <v/>
      </c>
      <c r="I2796" s="11" t="str">
        <v/>
      </c>
    </row>
    <row r="2797" spans="2:9">
      <c r="B2797" s="11" t="str">
        <f t="shared" si="221"/>
        <v/>
      </c>
      <c r="C2797" s="11" t="str">
        <f t="shared" si="224"/>
        <v/>
      </c>
      <c r="D2797" s="11" t="str">
        <f t="shared" si="225"/>
        <v/>
      </c>
      <c r="E2797" s="11" t="str">
        <f t="shared" si="222"/>
        <v/>
      </c>
      <c r="F2797" s="11" t="str">
        <f t="shared" si="223"/>
        <v/>
      </c>
      <c r="G2797" s="10" t="str">
        <v/>
      </c>
      <c r="H2797" s="11" t="str">
        <v/>
      </c>
      <c r="I2797" s="11" t="str">
        <v/>
      </c>
    </row>
    <row r="2798" spans="2:9">
      <c r="B2798" s="11" t="str">
        <f t="shared" si="221"/>
        <v/>
      </c>
      <c r="C2798" s="11" t="str">
        <f t="shared" si="224"/>
        <v/>
      </c>
      <c r="D2798" s="11" t="str">
        <f t="shared" si="225"/>
        <v/>
      </c>
      <c r="E2798" s="11" t="str">
        <f t="shared" si="222"/>
        <v/>
      </c>
      <c r="F2798" s="11" t="str">
        <f t="shared" si="223"/>
        <v/>
      </c>
      <c r="G2798" s="10" t="str">
        <v/>
      </c>
      <c r="H2798" s="11" t="str">
        <v/>
      </c>
      <c r="I2798" s="11" t="str">
        <v/>
      </c>
    </row>
    <row r="2799" spans="2:9">
      <c r="B2799" s="11" t="str">
        <f t="shared" si="221"/>
        <v/>
      </c>
      <c r="C2799" s="11" t="str">
        <f t="shared" si="224"/>
        <v/>
      </c>
      <c r="D2799" s="11" t="str">
        <f t="shared" si="225"/>
        <v/>
      </c>
      <c r="E2799" s="11" t="str">
        <f t="shared" si="222"/>
        <v/>
      </c>
      <c r="F2799" s="11" t="str">
        <f t="shared" si="223"/>
        <v/>
      </c>
      <c r="G2799" s="10" t="str">
        <v/>
      </c>
      <c r="H2799" s="11" t="str">
        <v/>
      </c>
      <c r="I2799" s="11" t="str">
        <v/>
      </c>
    </row>
    <row r="2800" spans="2:9">
      <c r="B2800" s="11" t="str">
        <f t="shared" si="221"/>
        <v/>
      </c>
      <c r="C2800" s="11" t="str">
        <f t="shared" si="224"/>
        <v/>
      </c>
      <c r="D2800" s="11" t="str">
        <f t="shared" si="225"/>
        <v/>
      </c>
      <c r="E2800" s="11" t="str">
        <f t="shared" si="222"/>
        <v/>
      </c>
      <c r="F2800" s="11" t="str">
        <f t="shared" si="223"/>
        <v/>
      </c>
      <c r="G2800" s="10" t="str">
        <v/>
      </c>
      <c r="H2800" s="11" t="str">
        <v/>
      </c>
      <c r="I2800" s="11" t="str">
        <v/>
      </c>
    </row>
    <row r="2801" spans="2:9">
      <c r="B2801" s="11" t="str">
        <f t="shared" si="221"/>
        <v/>
      </c>
      <c r="C2801" s="11" t="str">
        <f t="shared" si="224"/>
        <v/>
      </c>
      <c r="D2801" s="11" t="str">
        <f t="shared" si="225"/>
        <v/>
      </c>
      <c r="E2801" s="11" t="str">
        <f t="shared" si="222"/>
        <v/>
      </c>
      <c r="F2801" s="11" t="str">
        <f t="shared" si="223"/>
        <v/>
      </c>
      <c r="G2801" s="10" t="str">
        <v/>
      </c>
      <c r="H2801" s="11" t="str">
        <v/>
      </c>
      <c r="I2801" s="11" t="str">
        <v/>
      </c>
    </row>
    <row r="2802" spans="2:9">
      <c r="B2802" s="11" t="str">
        <f t="shared" si="221"/>
        <v/>
      </c>
      <c r="C2802" s="11" t="str">
        <f t="shared" si="224"/>
        <v/>
      </c>
      <c r="D2802" s="11" t="str">
        <f t="shared" si="225"/>
        <v/>
      </c>
      <c r="E2802" s="11" t="str">
        <f t="shared" si="222"/>
        <v/>
      </c>
      <c r="F2802" s="11" t="str">
        <f t="shared" si="223"/>
        <v/>
      </c>
      <c r="G2802" s="10" t="str">
        <v/>
      </c>
      <c r="H2802" s="11" t="str">
        <v/>
      </c>
      <c r="I2802" s="11" t="str">
        <v/>
      </c>
    </row>
    <row r="2803" spans="2:9">
      <c r="B2803" s="11" t="str">
        <f t="shared" si="221"/>
        <v/>
      </c>
      <c r="C2803" s="11" t="str">
        <f t="shared" si="224"/>
        <v/>
      </c>
      <c r="D2803" s="11" t="str">
        <f t="shared" si="225"/>
        <v/>
      </c>
      <c r="E2803" s="11" t="str">
        <f t="shared" si="222"/>
        <v/>
      </c>
      <c r="F2803" s="11" t="str">
        <f t="shared" si="223"/>
        <v/>
      </c>
      <c r="G2803" s="10" t="str">
        <v/>
      </c>
      <c r="H2803" s="11" t="str">
        <v/>
      </c>
      <c r="I2803" s="11" t="str">
        <v/>
      </c>
    </row>
    <row r="2804" spans="2:9">
      <c r="B2804" s="11" t="str">
        <f t="shared" si="221"/>
        <v/>
      </c>
      <c r="C2804" s="11" t="str">
        <f t="shared" si="224"/>
        <v/>
      </c>
      <c r="D2804" s="11" t="str">
        <f t="shared" si="225"/>
        <v/>
      </c>
      <c r="E2804" s="11" t="str">
        <f t="shared" si="222"/>
        <v/>
      </c>
      <c r="F2804" s="11" t="str">
        <f t="shared" si="223"/>
        <v/>
      </c>
      <c r="G2804" s="10" t="str">
        <v/>
      </c>
      <c r="H2804" s="11" t="str">
        <v/>
      </c>
      <c r="I2804" s="11" t="str">
        <v/>
      </c>
    </row>
    <row r="2805" spans="2:9">
      <c r="B2805" s="11" t="str">
        <f t="shared" si="221"/>
        <v/>
      </c>
      <c r="C2805" s="11" t="str">
        <f t="shared" si="224"/>
        <v/>
      </c>
      <c r="D2805" s="11" t="str">
        <f t="shared" si="225"/>
        <v/>
      </c>
      <c r="E2805" s="11" t="str">
        <f t="shared" si="222"/>
        <v/>
      </c>
      <c r="F2805" s="11" t="str">
        <f t="shared" si="223"/>
        <v/>
      </c>
      <c r="G2805" s="10" t="str">
        <v/>
      </c>
      <c r="H2805" s="11" t="str">
        <v/>
      </c>
      <c r="I2805" s="11" t="str">
        <v/>
      </c>
    </row>
    <row r="2806" spans="2:9">
      <c r="B2806" s="11" t="str">
        <f t="shared" si="221"/>
        <v/>
      </c>
      <c r="C2806" s="11" t="str">
        <f t="shared" si="224"/>
        <v/>
      </c>
      <c r="D2806" s="11" t="str">
        <f t="shared" si="225"/>
        <v/>
      </c>
      <c r="E2806" s="11" t="str">
        <f t="shared" si="222"/>
        <v/>
      </c>
      <c r="F2806" s="11" t="str">
        <f t="shared" si="223"/>
        <v/>
      </c>
      <c r="G2806" s="10" t="str">
        <v/>
      </c>
      <c r="H2806" s="11" t="str">
        <v/>
      </c>
      <c r="I2806" s="11" t="str">
        <v/>
      </c>
    </row>
    <row r="2807" spans="2:9">
      <c r="B2807" s="11" t="str">
        <f t="shared" si="221"/>
        <v/>
      </c>
      <c r="C2807" s="11" t="str">
        <f t="shared" si="224"/>
        <v/>
      </c>
      <c r="D2807" s="11" t="str">
        <f t="shared" si="225"/>
        <v/>
      </c>
      <c r="E2807" s="11" t="str">
        <f t="shared" si="222"/>
        <v/>
      </c>
      <c r="F2807" s="11" t="str">
        <f t="shared" si="223"/>
        <v/>
      </c>
      <c r="G2807" s="10" t="str">
        <v/>
      </c>
      <c r="H2807" s="11" t="str">
        <v/>
      </c>
      <c r="I2807" s="11" t="str">
        <v/>
      </c>
    </row>
    <row r="2808" spans="2:9">
      <c r="B2808" s="11" t="str">
        <f t="shared" si="221"/>
        <v/>
      </c>
      <c r="C2808" s="11" t="str">
        <f t="shared" si="224"/>
        <v/>
      </c>
      <c r="D2808" s="11" t="str">
        <f t="shared" si="225"/>
        <v/>
      </c>
      <c r="E2808" s="11" t="str">
        <f t="shared" si="222"/>
        <v/>
      </c>
      <c r="F2808" s="11" t="str">
        <f t="shared" si="223"/>
        <v/>
      </c>
      <c r="G2808" s="10" t="str">
        <v/>
      </c>
      <c r="H2808" s="11" t="str">
        <v/>
      </c>
      <c r="I2808" s="11" t="str">
        <v/>
      </c>
    </row>
    <row r="2809" spans="2:9">
      <c r="B2809" s="11" t="str">
        <f t="shared" si="221"/>
        <v/>
      </c>
      <c r="C2809" s="11" t="str">
        <f t="shared" si="224"/>
        <v/>
      </c>
      <c r="D2809" s="11" t="str">
        <f t="shared" si="225"/>
        <v/>
      </c>
      <c r="E2809" s="11" t="str">
        <f t="shared" si="222"/>
        <v/>
      </c>
      <c r="F2809" s="11" t="str">
        <f t="shared" si="223"/>
        <v/>
      </c>
      <c r="G2809" s="10" t="str">
        <v/>
      </c>
      <c r="H2809" s="11" t="str">
        <v/>
      </c>
      <c r="I2809" s="11" t="str">
        <v/>
      </c>
    </row>
    <row r="2810" spans="2:9">
      <c r="B2810" s="11" t="str">
        <f t="shared" si="221"/>
        <v/>
      </c>
      <c r="C2810" s="11" t="str">
        <f t="shared" si="224"/>
        <v/>
      </c>
      <c r="D2810" s="11" t="str">
        <f t="shared" si="225"/>
        <v/>
      </c>
      <c r="E2810" s="11" t="str">
        <f t="shared" si="222"/>
        <v/>
      </c>
      <c r="F2810" s="11" t="str">
        <f t="shared" si="223"/>
        <v/>
      </c>
      <c r="G2810" s="10" t="str">
        <v/>
      </c>
      <c r="H2810" s="11" t="str">
        <v/>
      </c>
      <c r="I2810" s="11" t="str">
        <v/>
      </c>
    </row>
    <row r="2811" spans="2:9">
      <c r="B2811" s="11" t="str">
        <f t="shared" si="221"/>
        <v/>
      </c>
      <c r="C2811" s="11" t="str">
        <f t="shared" si="224"/>
        <v/>
      </c>
      <c r="D2811" s="11" t="str">
        <f t="shared" si="225"/>
        <v/>
      </c>
      <c r="E2811" s="11" t="str">
        <f t="shared" si="222"/>
        <v/>
      </c>
      <c r="F2811" s="11" t="str">
        <f t="shared" si="223"/>
        <v/>
      </c>
      <c r="G2811" s="10" t="str">
        <v/>
      </c>
      <c r="H2811" s="11" t="str">
        <v/>
      </c>
      <c r="I2811" s="11" t="str">
        <v/>
      </c>
    </row>
    <row r="2812" spans="2:9">
      <c r="B2812" s="11" t="str">
        <f t="shared" si="221"/>
        <v/>
      </c>
      <c r="C2812" s="11" t="str">
        <f t="shared" si="224"/>
        <v/>
      </c>
      <c r="D2812" s="11" t="str">
        <f t="shared" si="225"/>
        <v/>
      </c>
      <c r="E2812" s="11" t="str">
        <f t="shared" si="222"/>
        <v/>
      </c>
      <c r="F2812" s="11" t="str">
        <f t="shared" si="223"/>
        <v/>
      </c>
      <c r="G2812" s="10" t="str">
        <v/>
      </c>
      <c r="H2812" s="11" t="str">
        <v/>
      </c>
      <c r="I2812" s="11" t="str">
        <v/>
      </c>
    </row>
    <row r="2813" spans="2:9">
      <c r="B2813" s="11" t="str">
        <f t="shared" si="221"/>
        <v/>
      </c>
      <c r="C2813" s="11" t="str">
        <f t="shared" si="224"/>
        <v/>
      </c>
      <c r="D2813" s="11" t="str">
        <f t="shared" si="225"/>
        <v/>
      </c>
      <c r="E2813" s="11" t="str">
        <f t="shared" si="222"/>
        <v/>
      </c>
      <c r="F2813" s="11" t="str">
        <f t="shared" si="223"/>
        <v/>
      </c>
      <c r="G2813" s="10" t="str">
        <v/>
      </c>
      <c r="H2813" s="11" t="str">
        <v/>
      </c>
      <c r="I2813" s="11" t="str">
        <v/>
      </c>
    </row>
    <row r="2814" spans="2:9">
      <c r="B2814" s="11" t="str">
        <f t="shared" si="221"/>
        <v/>
      </c>
      <c r="C2814" s="11" t="str">
        <f t="shared" si="224"/>
        <v/>
      </c>
      <c r="D2814" s="11" t="str">
        <f t="shared" si="225"/>
        <v/>
      </c>
      <c r="E2814" s="11" t="str">
        <f t="shared" si="222"/>
        <v/>
      </c>
      <c r="F2814" s="11" t="str">
        <f t="shared" si="223"/>
        <v/>
      </c>
      <c r="G2814" s="10" t="str">
        <v/>
      </c>
      <c r="H2814" s="11" t="str">
        <v/>
      </c>
      <c r="I2814" s="11" t="str">
        <v/>
      </c>
    </row>
    <row r="2815" spans="2:9">
      <c r="B2815" s="11" t="str">
        <f t="shared" si="221"/>
        <v/>
      </c>
      <c r="C2815" s="11" t="str">
        <f t="shared" si="224"/>
        <v/>
      </c>
      <c r="D2815" s="11" t="str">
        <f t="shared" si="225"/>
        <v/>
      </c>
      <c r="E2815" s="11" t="str">
        <f t="shared" si="222"/>
        <v/>
      </c>
      <c r="F2815" s="11" t="str">
        <f t="shared" si="223"/>
        <v/>
      </c>
      <c r="G2815" s="10" t="str">
        <v/>
      </c>
      <c r="H2815" s="11" t="str">
        <v/>
      </c>
      <c r="I2815" s="11" t="str">
        <v/>
      </c>
    </row>
    <row r="2816" spans="2:9">
      <c r="B2816" s="11" t="str">
        <f t="shared" si="221"/>
        <v/>
      </c>
      <c r="C2816" s="11" t="str">
        <f t="shared" si="224"/>
        <v/>
      </c>
      <c r="D2816" s="11" t="str">
        <f t="shared" si="225"/>
        <v/>
      </c>
      <c r="E2816" s="11" t="str">
        <f t="shared" si="222"/>
        <v/>
      </c>
      <c r="F2816" s="11" t="str">
        <f t="shared" si="223"/>
        <v/>
      </c>
      <c r="G2816" s="10" t="str">
        <v/>
      </c>
      <c r="H2816" s="11" t="str">
        <v/>
      </c>
      <c r="I2816" s="11" t="str">
        <v/>
      </c>
    </row>
    <row r="2817" spans="2:9">
      <c r="B2817" s="11" t="str">
        <f t="shared" ref="B2817:B2880" si="226">IFERROR(IF(FIND(" ",A2817)=6,IF(IFERROR(FIND(" PB",A2817),"")&lt;&gt;"","артикул",IF(IFERROR(FIND(" CRN",A2817),"")&lt;&gt;"","артикул","")),""),"")</f>
        <v/>
      </c>
      <c r="C2817" s="11" t="str">
        <f t="shared" si="224"/>
        <v/>
      </c>
      <c r="D2817" s="11" t="str">
        <f t="shared" si="225"/>
        <v/>
      </c>
      <c r="E2817" s="11" t="str">
        <f t="shared" si="222"/>
        <v/>
      </c>
      <c r="F2817" s="11" t="str">
        <f t="shared" si="223"/>
        <v/>
      </c>
      <c r="G2817" s="10" t="str">
        <v/>
      </c>
      <c r="H2817" s="11" t="str">
        <v/>
      </c>
      <c r="I2817" s="11" t="str">
        <v/>
      </c>
    </row>
    <row r="2818" spans="2:9">
      <c r="B2818" s="11" t="str">
        <f t="shared" si="226"/>
        <v/>
      </c>
      <c r="C2818" s="11" t="str">
        <f t="shared" si="224"/>
        <v/>
      </c>
      <c r="D2818" s="11" t="str">
        <f t="shared" si="225"/>
        <v/>
      </c>
      <c r="E2818" s="11" t="str">
        <f t="shared" ref="E2818:E2881" si="227" xml:space="preserve">
IF(B2818="Артикул",
IF(
AND(RIGHT(A2819,1)="%",
RIGHT(A2820,1)="%",
RIGHT(A2821,1)="%",
RIGHT(A2822,1)="%"),MID(A2823,FIND(" ",A2823),50),
IF(
AND(RIGHT(A2819,1)="%",
RIGHT(A2820,1)="%",
RIGHT(A2821,1)="%"),MID(A2822,FIND(" ",A2822),50),
IF(
AND(RIGHT(A2819,1)="%",
RIGHT(A2820,1)="%"),
MID(A2821,FIND(" ",A2821),50),
IF(
RIGHT(A2819,1)="%",
MID(A2820,FIND(" ",A2820),50),"")))),"")</f>
        <v/>
      </c>
      <c r="F2818" s="11" t="str">
        <f t="shared" ref="F2818:F2881" si="228">IFERROR(
IF(
AND(LEFT(A2818,8)="Discount",FIND("%",A2818)&gt;0),
MID(A2818,
FIND(" ",A2818),
FIND("%",A2818)-FIND(" ",A2818))
*-1,""),"")</f>
        <v/>
      </c>
      <c r="G2818" s="10" t="str">
        <v/>
      </c>
      <c r="H2818" s="11" t="str">
        <v/>
      </c>
      <c r="I2818" s="11" t="str">
        <v/>
      </c>
    </row>
    <row r="2819" spans="2:9">
      <c r="B2819" s="11" t="str">
        <f t="shared" si="226"/>
        <v/>
      </c>
      <c r="C2819" s="11" t="str">
        <f t="shared" si="224"/>
        <v/>
      </c>
      <c r="D2819" s="11" t="str">
        <f t="shared" si="225"/>
        <v/>
      </c>
      <c r="E2819" s="11" t="str">
        <f t="shared" si="227"/>
        <v/>
      </c>
      <c r="F2819" s="11" t="str">
        <f t="shared" si="228"/>
        <v/>
      </c>
      <c r="G2819" s="10" t="str">
        <v/>
      </c>
      <c r="H2819" s="11" t="str">
        <v/>
      </c>
      <c r="I2819" s="11" t="str">
        <v/>
      </c>
    </row>
    <row r="2820" spans="2:9">
      <c r="B2820" s="11" t="str">
        <f t="shared" si="226"/>
        <v/>
      </c>
      <c r="C2820" s="11" t="str">
        <f t="shared" si="224"/>
        <v/>
      </c>
      <c r="D2820" s="11" t="str">
        <f t="shared" si="225"/>
        <v/>
      </c>
      <c r="E2820" s="11" t="str">
        <f t="shared" si="227"/>
        <v/>
      </c>
      <c r="F2820" s="11" t="str">
        <f t="shared" si="228"/>
        <v/>
      </c>
      <c r="G2820" s="10" t="str">
        <v/>
      </c>
      <c r="H2820" s="11" t="str">
        <v/>
      </c>
      <c r="I2820" s="11" t="str">
        <v/>
      </c>
    </row>
    <row r="2821" spans="2:9">
      <c r="B2821" s="11" t="str">
        <f t="shared" si="226"/>
        <v/>
      </c>
      <c r="C2821" s="11" t="str">
        <f t="shared" si="224"/>
        <v/>
      </c>
      <c r="D2821" s="11" t="str">
        <f t="shared" si="225"/>
        <v/>
      </c>
      <c r="E2821" s="11" t="str">
        <f t="shared" si="227"/>
        <v/>
      </c>
      <c r="F2821" s="11" t="str">
        <f t="shared" si="228"/>
        <v/>
      </c>
      <c r="G2821" s="10" t="str">
        <v/>
      </c>
      <c r="H2821" s="11" t="str">
        <v/>
      </c>
      <c r="I2821" s="11" t="str">
        <v/>
      </c>
    </row>
    <row r="2822" spans="2:9">
      <c r="B2822" s="11" t="str">
        <f t="shared" si="226"/>
        <v/>
      </c>
      <c r="C2822" s="11" t="str">
        <f t="shared" si="224"/>
        <v/>
      </c>
      <c r="D2822" s="11" t="str">
        <f t="shared" si="225"/>
        <v/>
      </c>
      <c r="E2822" s="11" t="str">
        <f t="shared" si="227"/>
        <v/>
      </c>
      <c r="F2822" s="11" t="str">
        <f t="shared" si="228"/>
        <v/>
      </c>
      <c r="G2822" s="10" t="str">
        <v/>
      </c>
      <c r="H2822" s="11" t="str">
        <v/>
      </c>
      <c r="I2822" s="11" t="str">
        <v/>
      </c>
    </row>
    <row r="2823" spans="2:9">
      <c r="B2823" s="11" t="str">
        <f t="shared" si="226"/>
        <v/>
      </c>
      <c r="C2823" s="11" t="str">
        <f t="shared" si="224"/>
        <v/>
      </c>
      <c r="D2823" s="11" t="str">
        <f t="shared" si="225"/>
        <v/>
      </c>
      <c r="E2823" s="11" t="str">
        <f t="shared" si="227"/>
        <v/>
      </c>
      <c r="F2823" s="11" t="str">
        <f t="shared" si="228"/>
        <v/>
      </c>
      <c r="G2823" s="10" t="str">
        <v/>
      </c>
      <c r="H2823" s="11" t="str">
        <v/>
      </c>
      <c r="I2823" s="11" t="str">
        <v/>
      </c>
    </row>
    <row r="2824" spans="2:9">
      <c r="B2824" s="11" t="str">
        <f t="shared" si="226"/>
        <v/>
      </c>
      <c r="C2824" s="11" t="str">
        <f t="shared" si="224"/>
        <v/>
      </c>
      <c r="D2824" s="11" t="str">
        <f t="shared" si="225"/>
        <v/>
      </c>
      <c r="E2824" s="11" t="str">
        <f t="shared" si="227"/>
        <v/>
      </c>
      <c r="F2824" s="11" t="str">
        <f t="shared" si="228"/>
        <v/>
      </c>
      <c r="G2824" s="10" t="str">
        <v/>
      </c>
      <c r="H2824" s="11" t="str">
        <v/>
      </c>
      <c r="I2824" s="11" t="str">
        <v/>
      </c>
    </row>
    <row r="2825" spans="2:9">
      <c r="B2825" s="11" t="str">
        <f t="shared" si="226"/>
        <v/>
      </c>
      <c r="C2825" s="11" t="str">
        <f t="shared" si="224"/>
        <v/>
      </c>
      <c r="D2825" s="11" t="str">
        <f t="shared" si="225"/>
        <v/>
      </c>
      <c r="E2825" s="11" t="str">
        <f t="shared" si="227"/>
        <v/>
      </c>
      <c r="F2825" s="11" t="str">
        <f t="shared" si="228"/>
        <v/>
      </c>
      <c r="G2825" s="10" t="str">
        <v/>
      </c>
      <c r="H2825" s="11" t="str">
        <v/>
      </c>
      <c r="I2825" s="11" t="str">
        <v/>
      </c>
    </row>
    <row r="2826" spans="2:9">
      <c r="B2826" s="11" t="str">
        <f t="shared" si="226"/>
        <v/>
      </c>
      <c r="C2826" s="11" t="str">
        <f t="shared" si="224"/>
        <v/>
      </c>
      <c r="D2826" s="11" t="str">
        <f t="shared" si="225"/>
        <v/>
      </c>
      <c r="E2826" s="11" t="str">
        <f t="shared" si="227"/>
        <v/>
      </c>
      <c r="F2826" s="11" t="str">
        <f t="shared" si="228"/>
        <v/>
      </c>
      <c r="G2826" s="10" t="str">
        <v/>
      </c>
      <c r="H2826" s="11" t="str">
        <v/>
      </c>
      <c r="I2826" s="11" t="str">
        <v/>
      </c>
    </row>
    <row r="2827" spans="2:9">
      <c r="B2827" s="11" t="str">
        <f t="shared" si="226"/>
        <v/>
      </c>
      <c r="C2827" s="11" t="str">
        <f t="shared" si="224"/>
        <v/>
      </c>
      <c r="D2827" s="11" t="str">
        <f t="shared" si="225"/>
        <v/>
      </c>
      <c r="E2827" s="11" t="str">
        <f t="shared" si="227"/>
        <v/>
      </c>
      <c r="F2827" s="11" t="str">
        <f t="shared" si="228"/>
        <v/>
      </c>
      <c r="G2827" s="10" t="str">
        <v/>
      </c>
      <c r="H2827" s="11" t="str">
        <v/>
      </c>
      <c r="I2827" s="11" t="str">
        <v/>
      </c>
    </row>
    <row r="2828" spans="2:9">
      <c r="B2828" s="11" t="str">
        <f t="shared" si="226"/>
        <v/>
      </c>
      <c r="C2828" s="11" t="str">
        <f t="shared" si="224"/>
        <v/>
      </c>
      <c r="D2828" s="11" t="str">
        <f t="shared" si="225"/>
        <v/>
      </c>
      <c r="E2828" s="11" t="str">
        <f t="shared" si="227"/>
        <v/>
      </c>
      <c r="F2828" s="11" t="str">
        <f t="shared" si="228"/>
        <v/>
      </c>
      <c r="G2828" s="10" t="str">
        <v/>
      </c>
      <c r="H2828" s="11" t="str">
        <v/>
      </c>
      <c r="I2828" s="11" t="str">
        <v/>
      </c>
    </row>
    <row r="2829" spans="2:9">
      <c r="B2829" s="11" t="str">
        <f t="shared" si="226"/>
        <v/>
      </c>
      <c r="C2829" s="11" t="str">
        <f t="shared" ref="C2829:C2892" si="229">IF(B2829="артикул",A2829,"")</f>
        <v/>
      </c>
      <c r="D2829" s="11" t="str">
        <f t="shared" ref="D2829:D2892" si="230">IF(B2829="артикул",A2830,"")</f>
        <v/>
      </c>
      <c r="E2829" s="11" t="str">
        <f t="shared" si="227"/>
        <v/>
      </c>
      <c r="F2829" s="11" t="str">
        <f t="shared" si="228"/>
        <v/>
      </c>
      <c r="G2829" s="10" t="str">
        <v/>
      </c>
      <c r="H2829" s="11" t="str">
        <v/>
      </c>
      <c r="I2829" s="11" t="str">
        <v/>
      </c>
    </row>
    <row r="2830" spans="2:9">
      <c r="B2830" s="11" t="str">
        <f t="shared" si="226"/>
        <v/>
      </c>
      <c r="C2830" s="11" t="str">
        <f t="shared" si="229"/>
        <v/>
      </c>
      <c r="D2830" s="11" t="str">
        <f t="shared" si="230"/>
        <v/>
      </c>
      <c r="E2830" s="11" t="str">
        <f t="shared" si="227"/>
        <v/>
      </c>
      <c r="F2830" s="11" t="str">
        <f t="shared" si="228"/>
        <v/>
      </c>
      <c r="G2830" s="10" t="str">
        <v/>
      </c>
      <c r="H2830" s="11" t="str">
        <v/>
      </c>
      <c r="I2830" s="11" t="str">
        <v/>
      </c>
    </row>
    <row r="2831" spans="2:9">
      <c r="B2831" s="11" t="str">
        <f t="shared" si="226"/>
        <v/>
      </c>
      <c r="C2831" s="11" t="str">
        <f t="shared" si="229"/>
        <v/>
      </c>
      <c r="D2831" s="11" t="str">
        <f t="shared" si="230"/>
        <v/>
      </c>
      <c r="E2831" s="11" t="str">
        <f t="shared" si="227"/>
        <v/>
      </c>
      <c r="F2831" s="11" t="str">
        <f t="shared" si="228"/>
        <v/>
      </c>
      <c r="G2831" s="10" t="str">
        <v/>
      </c>
      <c r="H2831" s="11" t="str">
        <v/>
      </c>
      <c r="I2831" s="11" t="str">
        <v/>
      </c>
    </row>
    <row r="2832" spans="2:9">
      <c r="B2832" s="11" t="str">
        <f t="shared" si="226"/>
        <v/>
      </c>
      <c r="C2832" s="11" t="str">
        <f t="shared" si="229"/>
        <v/>
      </c>
      <c r="D2832" s="11" t="str">
        <f t="shared" si="230"/>
        <v/>
      </c>
      <c r="E2832" s="11" t="str">
        <f t="shared" si="227"/>
        <v/>
      </c>
      <c r="F2832" s="11" t="str">
        <f t="shared" si="228"/>
        <v/>
      </c>
      <c r="G2832" s="10" t="str">
        <v/>
      </c>
      <c r="H2832" s="11" t="str">
        <v/>
      </c>
      <c r="I2832" s="11" t="str">
        <v/>
      </c>
    </row>
    <row r="2833" spans="2:9">
      <c r="B2833" s="11" t="str">
        <f t="shared" si="226"/>
        <v/>
      </c>
      <c r="C2833" s="11" t="str">
        <f t="shared" si="229"/>
        <v/>
      </c>
      <c r="D2833" s="11" t="str">
        <f t="shared" si="230"/>
        <v/>
      </c>
      <c r="E2833" s="11" t="str">
        <f t="shared" si="227"/>
        <v/>
      </c>
      <c r="F2833" s="11" t="str">
        <f t="shared" si="228"/>
        <v/>
      </c>
      <c r="G2833" s="10" t="str">
        <v/>
      </c>
      <c r="H2833" s="11" t="str">
        <v/>
      </c>
      <c r="I2833" s="11" t="str">
        <v/>
      </c>
    </row>
    <row r="2834" spans="2:9">
      <c r="B2834" s="11" t="str">
        <f t="shared" si="226"/>
        <v/>
      </c>
      <c r="C2834" s="11" t="str">
        <f t="shared" si="229"/>
        <v/>
      </c>
      <c r="D2834" s="11" t="str">
        <f t="shared" si="230"/>
        <v/>
      </c>
      <c r="E2834" s="11" t="str">
        <f t="shared" si="227"/>
        <v/>
      </c>
      <c r="F2834" s="11" t="str">
        <f t="shared" si="228"/>
        <v/>
      </c>
      <c r="G2834" s="10" t="str">
        <v/>
      </c>
      <c r="H2834" s="11" t="str">
        <v/>
      </c>
      <c r="I2834" s="11" t="str">
        <v/>
      </c>
    </row>
    <row r="2835" spans="2:9">
      <c r="B2835" s="11" t="str">
        <f t="shared" si="226"/>
        <v/>
      </c>
      <c r="C2835" s="11" t="str">
        <f t="shared" si="229"/>
        <v/>
      </c>
      <c r="D2835" s="11" t="str">
        <f t="shared" si="230"/>
        <v/>
      </c>
      <c r="E2835" s="11" t="str">
        <f t="shared" si="227"/>
        <v/>
      </c>
      <c r="F2835" s="11" t="str">
        <f t="shared" si="228"/>
        <v/>
      </c>
      <c r="G2835" s="10" t="str">
        <v/>
      </c>
      <c r="H2835" s="11" t="str">
        <v/>
      </c>
      <c r="I2835" s="11" t="str">
        <v/>
      </c>
    </row>
    <row r="2836" spans="2:9">
      <c r="B2836" s="11" t="str">
        <f t="shared" si="226"/>
        <v/>
      </c>
      <c r="C2836" s="11" t="str">
        <f t="shared" si="229"/>
        <v/>
      </c>
      <c r="D2836" s="11" t="str">
        <f t="shared" si="230"/>
        <v/>
      </c>
      <c r="E2836" s="11" t="str">
        <f t="shared" si="227"/>
        <v/>
      </c>
      <c r="F2836" s="11" t="str">
        <f t="shared" si="228"/>
        <v/>
      </c>
      <c r="G2836" s="10" t="str">
        <v/>
      </c>
      <c r="H2836" s="11" t="str">
        <v/>
      </c>
      <c r="I2836" s="11" t="str">
        <v/>
      </c>
    </row>
    <row r="2837" spans="2:9">
      <c r="B2837" s="11" t="str">
        <f t="shared" si="226"/>
        <v/>
      </c>
      <c r="C2837" s="11" t="str">
        <f t="shared" si="229"/>
        <v/>
      </c>
      <c r="D2837" s="11" t="str">
        <f t="shared" si="230"/>
        <v/>
      </c>
      <c r="E2837" s="11" t="str">
        <f t="shared" si="227"/>
        <v/>
      </c>
      <c r="F2837" s="11" t="str">
        <f t="shared" si="228"/>
        <v/>
      </c>
      <c r="G2837" s="10" t="str">
        <v/>
      </c>
      <c r="H2837" s="11" t="str">
        <v/>
      </c>
      <c r="I2837" s="11" t="str">
        <v/>
      </c>
    </row>
    <row r="2838" spans="2:9">
      <c r="B2838" s="11" t="str">
        <f t="shared" si="226"/>
        <v/>
      </c>
      <c r="C2838" s="11" t="str">
        <f t="shared" si="229"/>
        <v/>
      </c>
      <c r="D2838" s="11" t="str">
        <f t="shared" si="230"/>
        <v/>
      </c>
      <c r="E2838" s="11" t="str">
        <f t="shared" si="227"/>
        <v/>
      </c>
      <c r="F2838" s="11" t="str">
        <f t="shared" si="228"/>
        <v/>
      </c>
      <c r="G2838" s="10" t="str">
        <v/>
      </c>
      <c r="H2838" s="11" t="str">
        <v/>
      </c>
      <c r="I2838" s="11" t="str">
        <v/>
      </c>
    </row>
    <row r="2839" spans="2:9">
      <c r="B2839" s="11" t="str">
        <f t="shared" si="226"/>
        <v/>
      </c>
      <c r="C2839" s="11" t="str">
        <f t="shared" si="229"/>
        <v/>
      </c>
      <c r="D2839" s="11" t="str">
        <f t="shared" si="230"/>
        <v/>
      </c>
      <c r="E2839" s="11" t="str">
        <f t="shared" si="227"/>
        <v/>
      </c>
      <c r="F2839" s="11" t="str">
        <f t="shared" si="228"/>
        <v/>
      </c>
      <c r="G2839" s="10" t="str">
        <v/>
      </c>
      <c r="H2839" s="11" t="str">
        <v/>
      </c>
      <c r="I2839" s="11" t="str">
        <v/>
      </c>
    </row>
    <row r="2840" spans="2:9">
      <c r="B2840" s="11" t="str">
        <f t="shared" si="226"/>
        <v/>
      </c>
      <c r="C2840" s="11" t="str">
        <f t="shared" si="229"/>
        <v/>
      </c>
      <c r="D2840" s="11" t="str">
        <f t="shared" si="230"/>
        <v/>
      </c>
      <c r="E2840" s="11" t="str">
        <f t="shared" si="227"/>
        <v/>
      </c>
      <c r="F2840" s="11" t="str">
        <f t="shared" si="228"/>
        <v/>
      </c>
      <c r="G2840" s="10" t="str">
        <v/>
      </c>
      <c r="H2840" s="11" t="str">
        <v/>
      </c>
      <c r="I2840" s="11" t="str">
        <v/>
      </c>
    </row>
    <row r="2841" spans="2:9">
      <c r="B2841" s="11" t="str">
        <f t="shared" si="226"/>
        <v/>
      </c>
      <c r="C2841" s="11" t="str">
        <f t="shared" si="229"/>
        <v/>
      </c>
      <c r="D2841" s="11" t="str">
        <f t="shared" si="230"/>
        <v/>
      </c>
      <c r="E2841" s="11" t="str">
        <f t="shared" si="227"/>
        <v/>
      </c>
      <c r="F2841" s="11" t="str">
        <f t="shared" si="228"/>
        <v/>
      </c>
      <c r="G2841" s="10" t="str">
        <v/>
      </c>
      <c r="H2841" s="11" t="str">
        <v/>
      </c>
      <c r="I2841" s="11" t="str">
        <v/>
      </c>
    </row>
    <row r="2842" spans="2:9">
      <c r="B2842" s="11" t="str">
        <f t="shared" si="226"/>
        <v/>
      </c>
      <c r="C2842" s="11" t="str">
        <f t="shared" si="229"/>
        <v/>
      </c>
      <c r="D2842" s="11" t="str">
        <f t="shared" si="230"/>
        <v/>
      </c>
      <c r="E2842" s="11" t="str">
        <f t="shared" si="227"/>
        <v/>
      </c>
      <c r="F2842" s="11" t="str">
        <f t="shared" si="228"/>
        <v/>
      </c>
      <c r="G2842" s="10" t="str">
        <v/>
      </c>
      <c r="H2842" s="11" t="str">
        <v/>
      </c>
      <c r="I2842" s="11" t="str">
        <v/>
      </c>
    </row>
    <row r="2843" spans="2:9">
      <c r="B2843" s="11" t="str">
        <f t="shared" si="226"/>
        <v/>
      </c>
      <c r="C2843" s="11" t="str">
        <f t="shared" si="229"/>
        <v/>
      </c>
      <c r="D2843" s="11" t="str">
        <f t="shared" si="230"/>
        <v/>
      </c>
      <c r="E2843" s="11" t="str">
        <f t="shared" si="227"/>
        <v/>
      </c>
      <c r="F2843" s="11" t="str">
        <f t="shared" si="228"/>
        <v/>
      </c>
      <c r="G2843" s="10" t="str">
        <v/>
      </c>
      <c r="H2843" s="11" t="str">
        <v/>
      </c>
      <c r="I2843" s="11" t="str">
        <v/>
      </c>
    </row>
    <row r="2844" spans="2:9">
      <c r="B2844" s="11" t="str">
        <f t="shared" si="226"/>
        <v/>
      </c>
      <c r="C2844" s="11" t="str">
        <f t="shared" si="229"/>
        <v/>
      </c>
      <c r="D2844" s="11" t="str">
        <f t="shared" si="230"/>
        <v/>
      </c>
      <c r="E2844" s="11" t="str">
        <f t="shared" si="227"/>
        <v/>
      </c>
      <c r="F2844" s="11" t="str">
        <f t="shared" si="228"/>
        <v/>
      </c>
      <c r="G2844" s="10" t="str">
        <v/>
      </c>
      <c r="H2844" s="11" t="str">
        <v/>
      </c>
      <c r="I2844" s="11" t="str">
        <v/>
      </c>
    </row>
    <row r="2845" spans="2:9">
      <c r="B2845" s="11" t="str">
        <f t="shared" si="226"/>
        <v/>
      </c>
      <c r="C2845" s="11" t="str">
        <f t="shared" si="229"/>
        <v/>
      </c>
      <c r="D2845" s="11" t="str">
        <f t="shared" si="230"/>
        <v/>
      </c>
      <c r="E2845" s="11" t="str">
        <f t="shared" si="227"/>
        <v/>
      </c>
      <c r="F2845" s="11" t="str">
        <f t="shared" si="228"/>
        <v/>
      </c>
      <c r="G2845" s="10" t="str">
        <v/>
      </c>
      <c r="H2845" s="11" t="str">
        <v/>
      </c>
      <c r="I2845" s="11" t="str">
        <v/>
      </c>
    </row>
    <row r="2846" spans="2:9">
      <c r="B2846" s="11" t="str">
        <f t="shared" si="226"/>
        <v/>
      </c>
      <c r="C2846" s="11" t="str">
        <f t="shared" si="229"/>
        <v/>
      </c>
      <c r="D2846" s="11" t="str">
        <f t="shared" si="230"/>
        <v/>
      </c>
      <c r="E2846" s="11" t="str">
        <f t="shared" si="227"/>
        <v/>
      </c>
      <c r="F2846" s="11" t="str">
        <f t="shared" si="228"/>
        <v/>
      </c>
      <c r="G2846" s="10" t="str">
        <v/>
      </c>
      <c r="H2846" s="11" t="str">
        <v/>
      </c>
      <c r="I2846" s="11" t="str">
        <v/>
      </c>
    </row>
    <row r="2847" spans="2:9">
      <c r="B2847" s="11" t="str">
        <f t="shared" si="226"/>
        <v/>
      </c>
      <c r="C2847" s="11" t="str">
        <f t="shared" si="229"/>
        <v/>
      </c>
      <c r="D2847" s="11" t="str">
        <f t="shared" si="230"/>
        <v/>
      </c>
      <c r="E2847" s="11" t="str">
        <f t="shared" si="227"/>
        <v/>
      </c>
      <c r="F2847" s="11" t="str">
        <f t="shared" si="228"/>
        <v/>
      </c>
      <c r="G2847" s="10" t="str">
        <v/>
      </c>
      <c r="H2847" s="11" t="str">
        <v/>
      </c>
      <c r="I2847" s="11" t="str">
        <v/>
      </c>
    </row>
    <row r="2848" spans="2:9">
      <c r="B2848" s="11" t="str">
        <f t="shared" si="226"/>
        <v/>
      </c>
      <c r="C2848" s="11" t="str">
        <f t="shared" si="229"/>
        <v/>
      </c>
      <c r="D2848" s="11" t="str">
        <f t="shared" si="230"/>
        <v/>
      </c>
      <c r="E2848" s="11" t="str">
        <f t="shared" si="227"/>
        <v/>
      </c>
      <c r="F2848" s="11" t="str">
        <f t="shared" si="228"/>
        <v/>
      </c>
      <c r="G2848" s="10" t="str">
        <v/>
      </c>
      <c r="H2848" s="11" t="str">
        <v/>
      </c>
      <c r="I2848" s="11" t="str">
        <v/>
      </c>
    </row>
    <row r="2849" spans="2:9">
      <c r="B2849" s="11" t="str">
        <f t="shared" si="226"/>
        <v/>
      </c>
      <c r="C2849" s="11" t="str">
        <f t="shared" si="229"/>
        <v/>
      </c>
      <c r="D2849" s="11" t="str">
        <f t="shared" si="230"/>
        <v/>
      </c>
      <c r="E2849" s="11" t="str">
        <f t="shared" si="227"/>
        <v/>
      </c>
      <c r="F2849" s="11" t="str">
        <f t="shared" si="228"/>
        <v/>
      </c>
      <c r="G2849" s="10" t="str">
        <v/>
      </c>
      <c r="H2849" s="11" t="str">
        <v/>
      </c>
      <c r="I2849" s="11" t="str">
        <v/>
      </c>
    </row>
    <row r="2850" spans="2:9">
      <c r="B2850" s="11" t="str">
        <f t="shared" si="226"/>
        <v/>
      </c>
      <c r="C2850" s="11" t="str">
        <f t="shared" si="229"/>
        <v/>
      </c>
      <c r="D2850" s="11" t="str">
        <f t="shared" si="230"/>
        <v/>
      </c>
      <c r="E2850" s="11" t="str">
        <f t="shared" si="227"/>
        <v/>
      </c>
      <c r="F2850" s="11" t="str">
        <f t="shared" si="228"/>
        <v/>
      </c>
      <c r="G2850" s="10" t="str">
        <v/>
      </c>
      <c r="H2850" s="11" t="str">
        <v/>
      </c>
      <c r="I2850" s="11" t="str">
        <v/>
      </c>
    </row>
    <row r="2851" spans="2:9">
      <c r="B2851" s="11" t="str">
        <f t="shared" si="226"/>
        <v/>
      </c>
      <c r="C2851" s="11" t="str">
        <f t="shared" si="229"/>
        <v/>
      </c>
      <c r="D2851" s="11" t="str">
        <f t="shared" si="230"/>
        <v/>
      </c>
      <c r="E2851" s="11" t="str">
        <f t="shared" si="227"/>
        <v/>
      </c>
      <c r="F2851" s="11" t="str">
        <f t="shared" si="228"/>
        <v/>
      </c>
      <c r="G2851" s="10" t="str">
        <v/>
      </c>
      <c r="H2851" s="11" t="str">
        <v/>
      </c>
      <c r="I2851" s="11" t="str">
        <v/>
      </c>
    </row>
    <row r="2852" spans="2:9">
      <c r="B2852" s="11" t="str">
        <f t="shared" si="226"/>
        <v/>
      </c>
      <c r="C2852" s="11" t="str">
        <f t="shared" si="229"/>
        <v/>
      </c>
      <c r="D2852" s="11" t="str">
        <f t="shared" si="230"/>
        <v/>
      </c>
      <c r="E2852" s="11" t="str">
        <f t="shared" si="227"/>
        <v/>
      </c>
      <c r="F2852" s="11" t="str">
        <f t="shared" si="228"/>
        <v/>
      </c>
      <c r="G2852" s="10" t="str">
        <v/>
      </c>
      <c r="H2852" s="11" t="str">
        <v/>
      </c>
      <c r="I2852" s="11" t="str">
        <v/>
      </c>
    </row>
    <row r="2853" spans="2:9">
      <c r="B2853" s="11" t="str">
        <f t="shared" si="226"/>
        <v/>
      </c>
      <c r="C2853" s="11" t="str">
        <f t="shared" si="229"/>
        <v/>
      </c>
      <c r="D2853" s="11" t="str">
        <f t="shared" si="230"/>
        <v/>
      </c>
      <c r="E2853" s="11" t="str">
        <f t="shared" si="227"/>
        <v/>
      </c>
      <c r="F2853" s="11" t="str">
        <f t="shared" si="228"/>
        <v/>
      </c>
      <c r="G2853" s="10" t="str">
        <v/>
      </c>
      <c r="H2853" s="11" t="str">
        <v/>
      </c>
      <c r="I2853" s="11" t="str">
        <v/>
      </c>
    </row>
    <row r="2854" spans="2:9">
      <c r="B2854" s="11" t="str">
        <f t="shared" si="226"/>
        <v/>
      </c>
      <c r="C2854" s="11" t="str">
        <f t="shared" si="229"/>
        <v/>
      </c>
      <c r="D2854" s="11" t="str">
        <f t="shared" si="230"/>
        <v/>
      </c>
      <c r="E2854" s="11" t="str">
        <f t="shared" si="227"/>
        <v/>
      </c>
      <c r="F2854" s="11" t="str">
        <f t="shared" si="228"/>
        <v/>
      </c>
      <c r="G2854" s="10" t="str">
        <v/>
      </c>
      <c r="H2854" s="11" t="str">
        <v/>
      </c>
      <c r="I2854" s="11" t="str">
        <v/>
      </c>
    </row>
    <row r="2855" spans="2:9">
      <c r="B2855" s="11" t="str">
        <f t="shared" si="226"/>
        <v/>
      </c>
      <c r="C2855" s="11" t="str">
        <f t="shared" si="229"/>
        <v/>
      </c>
      <c r="D2855" s="11" t="str">
        <f t="shared" si="230"/>
        <v/>
      </c>
      <c r="E2855" s="11" t="str">
        <f t="shared" si="227"/>
        <v/>
      </c>
      <c r="F2855" s="11" t="str">
        <f t="shared" si="228"/>
        <v/>
      </c>
      <c r="G2855" s="10" t="str">
        <v/>
      </c>
      <c r="H2855" s="11" t="str">
        <v/>
      </c>
      <c r="I2855" s="11" t="str">
        <v/>
      </c>
    </row>
    <row r="2856" spans="2:9">
      <c r="B2856" s="11" t="str">
        <f t="shared" si="226"/>
        <v/>
      </c>
      <c r="C2856" s="11" t="str">
        <f t="shared" si="229"/>
        <v/>
      </c>
      <c r="D2856" s="11" t="str">
        <f t="shared" si="230"/>
        <v/>
      </c>
      <c r="E2856" s="11" t="str">
        <f t="shared" si="227"/>
        <v/>
      </c>
      <c r="F2856" s="11" t="str">
        <f t="shared" si="228"/>
        <v/>
      </c>
      <c r="G2856" s="10" t="str">
        <v/>
      </c>
      <c r="H2856" s="11" t="str">
        <v/>
      </c>
      <c r="I2856" s="11" t="str">
        <v/>
      </c>
    </row>
    <row r="2857" spans="2:9">
      <c r="B2857" s="11" t="str">
        <f t="shared" si="226"/>
        <v/>
      </c>
      <c r="C2857" s="11" t="str">
        <f t="shared" si="229"/>
        <v/>
      </c>
      <c r="D2857" s="11" t="str">
        <f t="shared" si="230"/>
        <v/>
      </c>
      <c r="E2857" s="11" t="str">
        <f t="shared" si="227"/>
        <v/>
      </c>
      <c r="F2857" s="11" t="str">
        <f t="shared" si="228"/>
        <v/>
      </c>
      <c r="G2857" s="10" t="str">
        <v/>
      </c>
      <c r="H2857" s="11" t="str">
        <v/>
      </c>
      <c r="I2857" s="11" t="str">
        <v/>
      </c>
    </row>
    <row r="2858" spans="2:9">
      <c r="B2858" s="11" t="str">
        <f t="shared" si="226"/>
        <v/>
      </c>
      <c r="C2858" s="11" t="str">
        <f t="shared" si="229"/>
        <v/>
      </c>
      <c r="D2858" s="11" t="str">
        <f t="shared" si="230"/>
        <v/>
      </c>
      <c r="E2858" s="11" t="str">
        <f t="shared" si="227"/>
        <v/>
      </c>
      <c r="F2858" s="11" t="str">
        <f t="shared" si="228"/>
        <v/>
      </c>
      <c r="G2858" s="10" t="str">
        <v/>
      </c>
      <c r="H2858" s="11" t="str">
        <v/>
      </c>
      <c r="I2858" s="11" t="str">
        <v/>
      </c>
    </row>
    <row r="2859" spans="2:9">
      <c r="B2859" s="11" t="str">
        <f t="shared" si="226"/>
        <v/>
      </c>
      <c r="C2859" s="11" t="str">
        <f t="shared" si="229"/>
        <v/>
      </c>
      <c r="D2859" s="11" t="str">
        <f t="shared" si="230"/>
        <v/>
      </c>
      <c r="E2859" s="11" t="str">
        <f t="shared" si="227"/>
        <v/>
      </c>
      <c r="F2859" s="11" t="str">
        <f t="shared" si="228"/>
        <v/>
      </c>
      <c r="G2859" s="10" t="str">
        <v/>
      </c>
      <c r="H2859" s="11" t="str">
        <v/>
      </c>
      <c r="I2859" s="11" t="str">
        <v/>
      </c>
    </row>
    <row r="2860" spans="2:9">
      <c r="B2860" s="11" t="str">
        <f t="shared" si="226"/>
        <v/>
      </c>
      <c r="C2860" s="11" t="str">
        <f t="shared" si="229"/>
        <v/>
      </c>
      <c r="D2860" s="11" t="str">
        <f t="shared" si="230"/>
        <v/>
      </c>
      <c r="E2860" s="11" t="str">
        <f t="shared" si="227"/>
        <v/>
      </c>
      <c r="F2860" s="11" t="str">
        <f t="shared" si="228"/>
        <v/>
      </c>
      <c r="G2860" s="10" t="str">
        <v/>
      </c>
      <c r="H2860" s="11" t="str">
        <v/>
      </c>
      <c r="I2860" s="11" t="str">
        <v/>
      </c>
    </row>
    <row r="2861" spans="2:9">
      <c r="B2861" s="11" t="str">
        <f t="shared" si="226"/>
        <v/>
      </c>
      <c r="C2861" s="11" t="str">
        <f t="shared" si="229"/>
        <v/>
      </c>
      <c r="D2861" s="11" t="str">
        <f t="shared" si="230"/>
        <v/>
      </c>
      <c r="E2861" s="11" t="str">
        <f t="shared" si="227"/>
        <v/>
      </c>
      <c r="F2861" s="11" t="str">
        <f t="shared" si="228"/>
        <v/>
      </c>
      <c r="G2861" s="10" t="str">
        <v/>
      </c>
      <c r="H2861" s="11" t="str">
        <v/>
      </c>
      <c r="I2861" s="11" t="str">
        <v/>
      </c>
    </row>
    <row r="2862" spans="2:9">
      <c r="B2862" s="11" t="str">
        <f t="shared" si="226"/>
        <v/>
      </c>
      <c r="C2862" s="11" t="str">
        <f t="shared" si="229"/>
        <v/>
      </c>
      <c r="D2862" s="11" t="str">
        <f t="shared" si="230"/>
        <v/>
      </c>
      <c r="E2862" s="11" t="str">
        <f t="shared" si="227"/>
        <v/>
      </c>
      <c r="F2862" s="11" t="str">
        <f t="shared" si="228"/>
        <v/>
      </c>
      <c r="G2862" s="10" t="str">
        <v/>
      </c>
      <c r="H2862" s="11" t="str">
        <v/>
      </c>
      <c r="I2862" s="11" t="str">
        <v/>
      </c>
    </row>
    <row r="2863" spans="2:9">
      <c r="B2863" s="11" t="str">
        <f t="shared" si="226"/>
        <v/>
      </c>
      <c r="C2863" s="11" t="str">
        <f t="shared" si="229"/>
        <v/>
      </c>
      <c r="D2863" s="11" t="str">
        <f t="shared" si="230"/>
        <v/>
      </c>
      <c r="E2863" s="11" t="str">
        <f t="shared" si="227"/>
        <v/>
      </c>
      <c r="F2863" s="11" t="str">
        <f t="shared" si="228"/>
        <v/>
      </c>
      <c r="G2863" s="10" t="str">
        <v/>
      </c>
      <c r="H2863" s="11" t="str">
        <v/>
      </c>
      <c r="I2863" s="11" t="str">
        <v/>
      </c>
    </row>
    <row r="2864" spans="2:9">
      <c r="B2864" s="11" t="str">
        <f t="shared" si="226"/>
        <v/>
      </c>
      <c r="C2864" s="11" t="str">
        <f t="shared" si="229"/>
        <v/>
      </c>
      <c r="D2864" s="11" t="str">
        <f t="shared" si="230"/>
        <v/>
      </c>
      <c r="E2864" s="11" t="str">
        <f t="shared" si="227"/>
        <v/>
      </c>
      <c r="F2864" s="11" t="str">
        <f t="shared" si="228"/>
        <v/>
      </c>
      <c r="G2864" s="10" t="str">
        <v/>
      </c>
      <c r="H2864" s="11" t="str">
        <v/>
      </c>
      <c r="I2864" s="11" t="str">
        <v/>
      </c>
    </row>
    <row r="2865" spans="2:9">
      <c r="B2865" s="11" t="str">
        <f t="shared" si="226"/>
        <v/>
      </c>
      <c r="C2865" s="11" t="str">
        <f t="shared" si="229"/>
        <v/>
      </c>
      <c r="D2865" s="11" t="str">
        <f t="shared" si="230"/>
        <v/>
      </c>
      <c r="E2865" s="11" t="str">
        <f t="shared" si="227"/>
        <v/>
      </c>
      <c r="F2865" s="11" t="str">
        <f t="shared" si="228"/>
        <v/>
      </c>
      <c r="G2865" s="10" t="str">
        <v/>
      </c>
      <c r="H2865" s="11" t="str">
        <v/>
      </c>
      <c r="I2865" s="11" t="str">
        <v/>
      </c>
    </row>
    <row r="2866" spans="2:9">
      <c r="B2866" s="11" t="str">
        <f t="shared" si="226"/>
        <v/>
      </c>
      <c r="C2866" s="11" t="str">
        <f t="shared" si="229"/>
        <v/>
      </c>
      <c r="D2866" s="11" t="str">
        <f t="shared" si="230"/>
        <v/>
      </c>
      <c r="E2866" s="11" t="str">
        <f t="shared" si="227"/>
        <v/>
      </c>
      <c r="F2866" s="11" t="str">
        <f t="shared" si="228"/>
        <v/>
      </c>
      <c r="G2866" s="10" t="str">
        <v/>
      </c>
      <c r="H2866" s="11" t="str">
        <v/>
      </c>
      <c r="I2866" s="11" t="str">
        <v/>
      </c>
    </row>
    <row r="2867" spans="2:9">
      <c r="B2867" s="11" t="str">
        <f t="shared" si="226"/>
        <v/>
      </c>
      <c r="C2867" s="11" t="str">
        <f t="shared" si="229"/>
        <v/>
      </c>
      <c r="D2867" s="11" t="str">
        <f t="shared" si="230"/>
        <v/>
      </c>
      <c r="E2867" s="11" t="str">
        <f t="shared" si="227"/>
        <v/>
      </c>
      <c r="F2867" s="11" t="str">
        <f t="shared" si="228"/>
        <v/>
      </c>
      <c r="G2867" s="10" t="str">
        <v/>
      </c>
      <c r="H2867" s="11" t="str">
        <v/>
      </c>
      <c r="I2867" s="11" t="str">
        <v/>
      </c>
    </row>
    <row r="2868" spans="2:9">
      <c r="B2868" s="11" t="str">
        <f t="shared" si="226"/>
        <v/>
      </c>
      <c r="C2868" s="11" t="str">
        <f t="shared" si="229"/>
        <v/>
      </c>
      <c r="D2868" s="11" t="str">
        <f t="shared" si="230"/>
        <v/>
      </c>
      <c r="E2868" s="11" t="str">
        <f t="shared" si="227"/>
        <v/>
      </c>
      <c r="F2868" s="11" t="str">
        <f t="shared" si="228"/>
        <v/>
      </c>
      <c r="G2868" s="10" t="str">
        <v/>
      </c>
      <c r="H2868" s="11" t="str">
        <v/>
      </c>
      <c r="I2868" s="11" t="str">
        <v/>
      </c>
    </row>
    <row r="2869" spans="2:9">
      <c r="B2869" s="11" t="str">
        <f t="shared" si="226"/>
        <v/>
      </c>
      <c r="C2869" s="11" t="str">
        <f t="shared" si="229"/>
        <v/>
      </c>
      <c r="D2869" s="11" t="str">
        <f t="shared" si="230"/>
        <v/>
      </c>
      <c r="E2869" s="11" t="str">
        <f t="shared" si="227"/>
        <v/>
      </c>
      <c r="F2869" s="11" t="str">
        <f t="shared" si="228"/>
        <v/>
      </c>
      <c r="G2869" s="10" t="str">
        <v/>
      </c>
      <c r="H2869" s="11" t="str">
        <v/>
      </c>
      <c r="I2869" s="11" t="str">
        <v/>
      </c>
    </row>
    <row r="2870" spans="2:9">
      <c r="B2870" s="11" t="str">
        <f t="shared" si="226"/>
        <v/>
      </c>
      <c r="C2870" s="11" t="str">
        <f t="shared" si="229"/>
        <v/>
      </c>
      <c r="D2870" s="11" t="str">
        <f t="shared" si="230"/>
        <v/>
      </c>
      <c r="E2870" s="11" t="str">
        <f t="shared" si="227"/>
        <v/>
      </c>
      <c r="F2870" s="11" t="str">
        <f t="shared" si="228"/>
        <v/>
      </c>
      <c r="G2870" s="10" t="str">
        <v/>
      </c>
      <c r="H2870" s="11" t="str">
        <v/>
      </c>
      <c r="I2870" s="11" t="str">
        <v/>
      </c>
    </row>
    <row r="2871" spans="2:9">
      <c r="B2871" s="11" t="str">
        <f t="shared" si="226"/>
        <v/>
      </c>
      <c r="C2871" s="11" t="str">
        <f t="shared" si="229"/>
        <v/>
      </c>
      <c r="D2871" s="11" t="str">
        <f t="shared" si="230"/>
        <v/>
      </c>
      <c r="E2871" s="11" t="str">
        <f t="shared" si="227"/>
        <v/>
      </c>
      <c r="F2871" s="11" t="str">
        <f t="shared" si="228"/>
        <v/>
      </c>
      <c r="G2871" s="10" t="str">
        <v/>
      </c>
      <c r="H2871" s="11" t="str">
        <v/>
      </c>
      <c r="I2871" s="11" t="str">
        <v/>
      </c>
    </row>
    <row r="2872" spans="2:9">
      <c r="B2872" s="11" t="str">
        <f t="shared" si="226"/>
        <v/>
      </c>
      <c r="C2872" s="11" t="str">
        <f t="shared" si="229"/>
        <v/>
      </c>
      <c r="D2872" s="11" t="str">
        <f t="shared" si="230"/>
        <v/>
      </c>
      <c r="E2872" s="11" t="str">
        <f t="shared" si="227"/>
        <v/>
      </c>
      <c r="F2872" s="11" t="str">
        <f t="shared" si="228"/>
        <v/>
      </c>
      <c r="G2872" s="10" t="str">
        <v/>
      </c>
      <c r="H2872" s="11" t="str">
        <v/>
      </c>
      <c r="I2872" s="11" t="str">
        <v/>
      </c>
    </row>
    <row r="2873" spans="2:9">
      <c r="B2873" s="11" t="str">
        <f t="shared" si="226"/>
        <v/>
      </c>
      <c r="C2873" s="11" t="str">
        <f t="shared" si="229"/>
        <v/>
      </c>
      <c r="D2873" s="11" t="str">
        <f t="shared" si="230"/>
        <v/>
      </c>
      <c r="E2873" s="11" t="str">
        <f t="shared" si="227"/>
        <v/>
      </c>
      <c r="F2873" s="11" t="str">
        <f t="shared" si="228"/>
        <v/>
      </c>
      <c r="G2873" s="10" t="str">
        <v/>
      </c>
      <c r="H2873" s="11" t="str">
        <v/>
      </c>
      <c r="I2873" s="11" t="str">
        <v/>
      </c>
    </row>
    <row r="2874" spans="2:9">
      <c r="B2874" s="11" t="str">
        <f t="shared" si="226"/>
        <v/>
      </c>
      <c r="C2874" s="11" t="str">
        <f t="shared" si="229"/>
        <v/>
      </c>
      <c r="D2874" s="11" t="str">
        <f t="shared" si="230"/>
        <v/>
      </c>
      <c r="E2874" s="11" t="str">
        <f t="shared" si="227"/>
        <v/>
      </c>
      <c r="F2874" s="11" t="str">
        <f t="shared" si="228"/>
        <v/>
      </c>
      <c r="G2874" s="10" t="str">
        <v/>
      </c>
      <c r="H2874" s="11" t="str">
        <v/>
      </c>
      <c r="I2874" s="11" t="str">
        <v/>
      </c>
    </row>
    <row r="2875" spans="2:9">
      <c r="B2875" s="11" t="str">
        <f t="shared" si="226"/>
        <v/>
      </c>
      <c r="C2875" s="11" t="str">
        <f t="shared" si="229"/>
        <v/>
      </c>
      <c r="D2875" s="11" t="str">
        <f t="shared" si="230"/>
        <v/>
      </c>
      <c r="E2875" s="11" t="str">
        <f t="shared" si="227"/>
        <v/>
      </c>
      <c r="F2875" s="11" t="str">
        <f t="shared" si="228"/>
        <v/>
      </c>
      <c r="G2875" s="10" t="str">
        <v/>
      </c>
      <c r="H2875" s="11" t="str">
        <v/>
      </c>
      <c r="I2875" s="11" t="str">
        <v/>
      </c>
    </row>
    <row r="2876" spans="2:9">
      <c r="B2876" s="11" t="str">
        <f t="shared" si="226"/>
        <v/>
      </c>
      <c r="C2876" s="11" t="str">
        <f t="shared" si="229"/>
        <v/>
      </c>
      <c r="D2876" s="11" t="str">
        <f t="shared" si="230"/>
        <v/>
      </c>
      <c r="E2876" s="11" t="str">
        <f t="shared" si="227"/>
        <v/>
      </c>
      <c r="F2876" s="11" t="str">
        <f t="shared" si="228"/>
        <v/>
      </c>
      <c r="G2876" s="10" t="str">
        <v/>
      </c>
      <c r="H2876" s="11" t="str">
        <v/>
      </c>
      <c r="I2876" s="11" t="str">
        <v/>
      </c>
    </row>
    <row r="2877" spans="2:9">
      <c r="B2877" s="11" t="str">
        <f t="shared" si="226"/>
        <v/>
      </c>
      <c r="C2877" s="11" t="str">
        <f t="shared" si="229"/>
        <v/>
      </c>
      <c r="D2877" s="11" t="str">
        <f t="shared" si="230"/>
        <v/>
      </c>
      <c r="E2877" s="11" t="str">
        <f t="shared" si="227"/>
        <v/>
      </c>
      <c r="F2877" s="11" t="str">
        <f t="shared" si="228"/>
        <v/>
      </c>
      <c r="G2877" s="10" t="str">
        <v/>
      </c>
      <c r="H2877" s="11" t="str">
        <v/>
      </c>
      <c r="I2877" s="11" t="str">
        <v/>
      </c>
    </row>
    <row r="2878" spans="2:9">
      <c r="B2878" s="11" t="str">
        <f t="shared" si="226"/>
        <v/>
      </c>
      <c r="C2878" s="11" t="str">
        <f t="shared" si="229"/>
        <v/>
      </c>
      <c r="D2878" s="11" t="str">
        <f t="shared" si="230"/>
        <v/>
      </c>
      <c r="E2878" s="11" t="str">
        <f t="shared" si="227"/>
        <v/>
      </c>
      <c r="F2878" s="11" t="str">
        <f t="shared" si="228"/>
        <v/>
      </c>
      <c r="G2878" s="10" t="str">
        <v/>
      </c>
      <c r="H2878" s="11" t="str">
        <v/>
      </c>
      <c r="I2878" s="11" t="str">
        <v/>
      </c>
    </row>
    <row r="2879" spans="2:9">
      <c r="B2879" s="11" t="str">
        <f t="shared" si="226"/>
        <v/>
      </c>
      <c r="C2879" s="11" t="str">
        <f t="shared" si="229"/>
        <v/>
      </c>
      <c r="D2879" s="11" t="str">
        <f t="shared" si="230"/>
        <v/>
      </c>
      <c r="E2879" s="11" t="str">
        <f t="shared" si="227"/>
        <v/>
      </c>
      <c r="F2879" s="11" t="str">
        <f t="shared" si="228"/>
        <v/>
      </c>
      <c r="G2879" s="10" t="str">
        <v/>
      </c>
      <c r="H2879" s="11" t="str">
        <v/>
      </c>
      <c r="I2879" s="11" t="str">
        <v/>
      </c>
    </row>
    <row r="2880" spans="2:9">
      <c r="B2880" s="11" t="str">
        <f t="shared" si="226"/>
        <v/>
      </c>
      <c r="C2880" s="11" t="str">
        <f t="shared" si="229"/>
        <v/>
      </c>
      <c r="D2880" s="11" t="str">
        <f t="shared" si="230"/>
        <v/>
      </c>
      <c r="E2880" s="11" t="str">
        <f t="shared" si="227"/>
        <v/>
      </c>
      <c r="F2880" s="11" t="str">
        <f t="shared" si="228"/>
        <v/>
      </c>
      <c r="G2880" s="10" t="str">
        <v/>
      </c>
      <c r="H2880" s="11" t="str">
        <v/>
      </c>
      <c r="I2880" s="11" t="str">
        <v/>
      </c>
    </row>
    <row r="2881" spans="2:9">
      <c r="B2881" s="11" t="str">
        <f t="shared" ref="B2881:B2944" si="231">IFERROR(IF(FIND(" ",A2881)=6,IF(IFERROR(FIND(" PB",A2881),"")&lt;&gt;"","артикул",IF(IFERROR(FIND(" CRN",A2881),"")&lt;&gt;"","артикул","")),""),"")</f>
        <v/>
      </c>
      <c r="C2881" s="11" t="str">
        <f t="shared" si="229"/>
        <v/>
      </c>
      <c r="D2881" s="11" t="str">
        <f t="shared" si="230"/>
        <v/>
      </c>
      <c r="E2881" s="11" t="str">
        <f t="shared" si="227"/>
        <v/>
      </c>
      <c r="F2881" s="11" t="str">
        <f t="shared" si="228"/>
        <v/>
      </c>
      <c r="G2881" s="10" t="str">
        <v/>
      </c>
      <c r="H2881" s="11" t="str">
        <v/>
      </c>
      <c r="I2881" s="11" t="str">
        <v/>
      </c>
    </row>
    <row r="2882" spans="2:9">
      <c r="B2882" s="11" t="str">
        <f t="shared" si="231"/>
        <v/>
      </c>
      <c r="C2882" s="11" t="str">
        <f t="shared" si="229"/>
        <v/>
      </c>
      <c r="D2882" s="11" t="str">
        <f t="shared" si="230"/>
        <v/>
      </c>
      <c r="E2882" s="11" t="str">
        <f t="shared" ref="E2882:E2945" si="232" xml:space="preserve">
IF(B2882="Артикул",
IF(
AND(RIGHT(A2883,1)="%",
RIGHT(A2884,1)="%",
RIGHT(A2885,1)="%",
RIGHT(A2886,1)="%"),MID(A2887,FIND(" ",A2887),50),
IF(
AND(RIGHT(A2883,1)="%",
RIGHT(A2884,1)="%",
RIGHT(A2885,1)="%"),MID(A2886,FIND(" ",A2886),50),
IF(
AND(RIGHT(A2883,1)="%",
RIGHT(A2884,1)="%"),
MID(A2885,FIND(" ",A2885),50),
IF(
RIGHT(A2883,1)="%",
MID(A2884,FIND(" ",A2884),50),"")))),"")</f>
        <v/>
      </c>
      <c r="F2882" s="11" t="str">
        <f t="shared" ref="F2882:F2945" si="233">IFERROR(
IF(
AND(LEFT(A2882,8)="Discount",FIND("%",A2882)&gt;0),
MID(A2882,
FIND(" ",A2882),
FIND("%",A2882)-FIND(" ",A2882))
*-1,""),"")</f>
        <v/>
      </c>
      <c r="G2882" s="10" t="str">
        <v/>
      </c>
      <c r="H2882" s="11" t="str">
        <v/>
      </c>
      <c r="I2882" s="11" t="str">
        <v/>
      </c>
    </row>
    <row r="2883" spans="2:9">
      <c r="B2883" s="11" t="str">
        <f t="shared" si="231"/>
        <v/>
      </c>
      <c r="C2883" s="11" t="str">
        <f t="shared" si="229"/>
        <v/>
      </c>
      <c r="D2883" s="11" t="str">
        <f t="shared" si="230"/>
        <v/>
      </c>
      <c r="E2883" s="11" t="str">
        <f t="shared" si="232"/>
        <v/>
      </c>
      <c r="F2883" s="11" t="str">
        <f t="shared" si="233"/>
        <v/>
      </c>
      <c r="G2883" s="10" t="str">
        <v/>
      </c>
      <c r="H2883" s="11" t="str">
        <v/>
      </c>
      <c r="I2883" s="11" t="str">
        <v/>
      </c>
    </row>
    <row r="2884" spans="2:9">
      <c r="B2884" s="11" t="str">
        <f t="shared" si="231"/>
        <v/>
      </c>
      <c r="C2884" s="11" t="str">
        <f t="shared" si="229"/>
        <v/>
      </c>
      <c r="D2884" s="11" t="str">
        <f t="shared" si="230"/>
        <v/>
      </c>
      <c r="E2884" s="11" t="str">
        <f t="shared" si="232"/>
        <v/>
      </c>
      <c r="F2884" s="11" t="str">
        <f t="shared" si="233"/>
        <v/>
      </c>
      <c r="G2884" s="10" t="str">
        <v/>
      </c>
      <c r="H2884" s="11" t="str">
        <v/>
      </c>
      <c r="I2884" s="11" t="str">
        <v/>
      </c>
    </row>
    <row r="2885" spans="2:9">
      <c r="B2885" s="11" t="str">
        <f t="shared" si="231"/>
        <v/>
      </c>
      <c r="C2885" s="11" t="str">
        <f t="shared" si="229"/>
        <v/>
      </c>
      <c r="D2885" s="11" t="str">
        <f t="shared" si="230"/>
        <v/>
      </c>
      <c r="E2885" s="11" t="str">
        <f t="shared" si="232"/>
        <v/>
      </c>
      <c r="F2885" s="11" t="str">
        <f t="shared" si="233"/>
        <v/>
      </c>
      <c r="G2885" s="10" t="str">
        <v/>
      </c>
      <c r="H2885" s="11" t="str">
        <v/>
      </c>
      <c r="I2885" s="11" t="str">
        <v/>
      </c>
    </row>
    <row r="2886" spans="2:9">
      <c r="B2886" s="11" t="str">
        <f t="shared" si="231"/>
        <v/>
      </c>
      <c r="C2886" s="11" t="str">
        <f t="shared" si="229"/>
        <v/>
      </c>
      <c r="D2886" s="11" t="str">
        <f t="shared" si="230"/>
        <v/>
      </c>
      <c r="E2886" s="11" t="str">
        <f t="shared" si="232"/>
        <v/>
      </c>
      <c r="F2886" s="11" t="str">
        <f t="shared" si="233"/>
        <v/>
      </c>
      <c r="G2886" s="10" t="str">
        <v/>
      </c>
      <c r="H2886" s="11" t="str">
        <v/>
      </c>
      <c r="I2886" s="11" t="str">
        <v/>
      </c>
    </row>
    <row r="2887" spans="2:9">
      <c r="B2887" s="11" t="str">
        <f t="shared" si="231"/>
        <v/>
      </c>
      <c r="C2887" s="11" t="str">
        <f t="shared" si="229"/>
        <v/>
      </c>
      <c r="D2887" s="11" t="str">
        <f t="shared" si="230"/>
        <v/>
      </c>
      <c r="E2887" s="11" t="str">
        <f t="shared" si="232"/>
        <v/>
      </c>
      <c r="F2887" s="11" t="str">
        <f t="shared" si="233"/>
        <v/>
      </c>
      <c r="G2887" s="10" t="str">
        <v/>
      </c>
      <c r="H2887" s="11" t="str">
        <v/>
      </c>
      <c r="I2887" s="11" t="str">
        <v/>
      </c>
    </row>
    <row r="2888" spans="2:9">
      <c r="B2888" s="11" t="str">
        <f t="shared" si="231"/>
        <v/>
      </c>
      <c r="C2888" s="11" t="str">
        <f t="shared" si="229"/>
        <v/>
      </c>
      <c r="D2888" s="11" t="str">
        <f t="shared" si="230"/>
        <v/>
      </c>
      <c r="E2888" s="11" t="str">
        <f t="shared" si="232"/>
        <v/>
      </c>
      <c r="F2888" s="11" t="str">
        <f t="shared" si="233"/>
        <v/>
      </c>
      <c r="G2888" s="10" t="str">
        <v/>
      </c>
      <c r="H2888" s="11" t="str">
        <v/>
      </c>
      <c r="I2888" s="11" t="str">
        <v/>
      </c>
    </row>
    <row r="2889" spans="2:9">
      <c r="B2889" s="11" t="str">
        <f t="shared" si="231"/>
        <v/>
      </c>
      <c r="C2889" s="11" t="str">
        <f t="shared" si="229"/>
        <v/>
      </c>
      <c r="D2889" s="11" t="str">
        <f t="shared" si="230"/>
        <v/>
      </c>
      <c r="E2889" s="11" t="str">
        <f t="shared" si="232"/>
        <v/>
      </c>
      <c r="F2889" s="11" t="str">
        <f t="shared" si="233"/>
        <v/>
      </c>
      <c r="G2889" s="10" t="str">
        <v/>
      </c>
      <c r="H2889" s="11" t="str">
        <v/>
      </c>
      <c r="I2889" s="11" t="str">
        <v/>
      </c>
    </row>
    <row r="2890" spans="2:9">
      <c r="B2890" s="11" t="str">
        <f t="shared" si="231"/>
        <v/>
      </c>
      <c r="C2890" s="11" t="str">
        <f t="shared" si="229"/>
        <v/>
      </c>
      <c r="D2890" s="11" t="str">
        <f t="shared" si="230"/>
        <v/>
      </c>
      <c r="E2890" s="11" t="str">
        <f t="shared" si="232"/>
        <v/>
      </c>
      <c r="F2890" s="11" t="str">
        <f t="shared" si="233"/>
        <v/>
      </c>
      <c r="G2890" s="10" t="str">
        <v/>
      </c>
      <c r="H2890" s="11" t="str">
        <v/>
      </c>
      <c r="I2890" s="11" t="str">
        <v/>
      </c>
    </row>
    <row r="2891" spans="2:9">
      <c r="B2891" s="11" t="str">
        <f t="shared" si="231"/>
        <v/>
      </c>
      <c r="C2891" s="11" t="str">
        <f t="shared" si="229"/>
        <v/>
      </c>
      <c r="D2891" s="11" t="str">
        <f t="shared" si="230"/>
        <v/>
      </c>
      <c r="E2891" s="11" t="str">
        <f t="shared" si="232"/>
        <v/>
      </c>
      <c r="F2891" s="11" t="str">
        <f t="shared" si="233"/>
        <v/>
      </c>
      <c r="G2891" s="10" t="str">
        <v/>
      </c>
      <c r="H2891" s="11" t="str">
        <v/>
      </c>
      <c r="I2891" s="11" t="str">
        <v/>
      </c>
    </row>
    <row r="2892" spans="2:9">
      <c r="B2892" s="11" t="str">
        <f t="shared" si="231"/>
        <v/>
      </c>
      <c r="C2892" s="11" t="str">
        <f t="shared" si="229"/>
        <v/>
      </c>
      <c r="D2892" s="11" t="str">
        <f t="shared" si="230"/>
        <v/>
      </c>
      <c r="E2892" s="11" t="str">
        <f t="shared" si="232"/>
        <v/>
      </c>
      <c r="F2892" s="11" t="str">
        <f t="shared" si="233"/>
        <v/>
      </c>
      <c r="G2892" s="10" t="str">
        <v/>
      </c>
      <c r="H2892" s="11" t="str">
        <v/>
      </c>
      <c r="I2892" s="11" t="str">
        <v/>
      </c>
    </row>
    <row r="2893" spans="2:9">
      <c r="B2893" s="11" t="str">
        <f t="shared" si="231"/>
        <v/>
      </c>
      <c r="C2893" s="11" t="str">
        <f t="shared" ref="C2893:C2956" si="234">IF(B2893="артикул",A2893,"")</f>
        <v/>
      </c>
      <c r="D2893" s="11" t="str">
        <f t="shared" ref="D2893:D2956" si="235">IF(B2893="артикул",A2894,"")</f>
        <v/>
      </c>
      <c r="E2893" s="11" t="str">
        <f t="shared" si="232"/>
        <v/>
      </c>
      <c r="F2893" s="11" t="str">
        <f t="shared" si="233"/>
        <v/>
      </c>
      <c r="G2893" s="10" t="str">
        <v/>
      </c>
      <c r="H2893" s="11" t="str">
        <v/>
      </c>
      <c r="I2893" s="11" t="str">
        <v/>
      </c>
    </row>
    <row r="2894" spans="2:9">
      <c r="B2894" s="11" t="str">
        <f t="shared" si="231"/>
        <v/>
      </c>
      <c r="C2894" s="11" t="str">
        <f t="shared" si="234"/>
        <v/>
      </c>
      <c r="D2894" s="11" t="str">
        <f t="shared" si="235"/>
        <v/>
      </c>
      <c r="E2894" s="11" t="str">
        <f t="shared" si="232"/>
        <v/>
      </c>
      <c r="F2894" s="11" t="str">
        <f t="shared" si="233"/>
        <v/>
      </c>
      <c r="G2894" s="10" t="str">
        <v/>
      </c>
      <c r="H2894" s="11" t="str">
        <v/>
      </c>
      <c r="I2894" s="11" t="str">
        <v/>
      </c>
    </row>
    <row r="2895" spans="2:9">
      <c r="B2895" s="11" t="str">
        <f t="shared" si="231"/>
        <v/>
      </c>
      <c r="C2895" s="11" t="str">
        <f t="shared" si="234"/>
        <v/>
      </c>
      <c r="D2895" s="11" t="str">
        <f t="shared" si="235"/>
        <v/>
      </c>
      <c r="E2895" s="11" t="str">
        <f t="shared" si="232"/>
        <v/>
      </c>
      <c r="F2895" s="11" t="str">
        <f t="shared" si="233"/>
        <v/>
      </c>
      <c r="G2895" s="10" t="str">
        <v/>
      </c>
      <c r="H2895" s="11" t="str">
        <v/>
      </c>
      <c r="I2895" s="11" t="str">
        <v/>
      </c>
    </row>
    <row r="2896" spans="2:9">
      <c r="B2896" s="11" t="str">
        <f t="shared" si="231"/>
        <v/>
      </c>
      <c r="C2896" s="11" t="str">
        <f t="shared" si="234"/>
        <v/>
      </c>
      <c r="D2896" s="11" t="str">
        <f t="shared" si="235"/>
        <v/>
      </c>
      <c r="E2896" s="11" t="str">
        <f t="shared" si="232"/>
        <v/>
      </c>
      <c r="F2896" s="11" t="str">
        <f t="shared" si="233"/>
        <v/>
      </c>
      <c r="G2896" s="10" t="str">
        <v/>
      </c>
      <c r="H2896" s="11" t="str">
        <v/>
      </c>
      <c r="I2896" s="11" t="str">
        <v/>
      </c>
    </row>
    <row r="2897" spans="2:9">
      <c r="B2897" s="11" t="str">
        <f t="shared" si="231"/>
        <v/>
      </c>
      <c r="C2897" s="11" t="str">
        <f t="shared" si="234"/>
        <v/>
      </c>
      <c r="D2897" s="11" t="str">
        <f t="shared" si="235"/>
        <v/>
      </c>
      <c r="E2897" s="11" t="str">
        <f t="shared" si="232"/>
        <v/>
      </c>
      <c r="F2897" s="11" t="str">
        <f t="shared" si="233"/>
        <v/>
      </c>
      <c r="G2897" s="10" t="str">
        <v/>
      </c>
      <c r="H2897" s="11" t="str">
        <v/>
      </c>
      <c r="I2897" s="11" t="str">
        <v/>
      </c>
    </row>
    <row r="2898" spans="2:9">
      <c r="B2898" s="11" t="str">
        <f t="shared" si="231"/>
        <v/>
      </c>
      <c r="C2898" s="11" t="str">
        <f t="shared" si="234"/>
        <v/>
      </c>
      <c r="D2898" s="11" t="str">
        <f t="shared" si="235"/>
        <v/>
      </c>
      <c r="E2898" s="11" t="str">
        <f t="shared" si="232"/>
        <v/>
      </c>
      <c r="F2898" s="11" t="str">
        <f t="shared" si="233"/>
        <v/>
      </c>
      <c r="G2898" s="10" t="str">
        <v/>
      </c>
      <c r="H2898" s="11" t="str">
        <v/>
      </c>
      <c r="I2898" s="11" t="str">
        <v/>
      </c>
    </row>
    <row r="2899" spans="2:9">
      <c r="B2899" s="11" t="str">
        <f t="shared" si="231"/>
        <v/>
      </c>
      <c r="C2899" s="11" t="str">
        <f t="shared" si="234"/>
        <v/>
      </c>
      <c r="D2899" s="11" t="str">
        <f t="shared" si="235"/>
        <v/>
      </c>
      <c r="E2899" s="11" t="str">
        <f t="shared" si="232"/>
        <v/>
      </c>
      <c r="F2899" s="11" t="str">
        <f t="shared" si="233"/>
        <v/>
      </c>
      <c r="G2899" s="10" t="str">
        <v/>
      </c>
      <c r="H2899" s="11" t="str">
        <v/>
      </c>
      <c r="I2899" s="11" t="str">
        <v/>
      </c>
    </row>
    <row r="2900" spans="2:9">
      <c r="B2900" s="11" t="str">
        <f t="shared" si="231"/>
        <v/>
      </c>
      <c r="C2900" s="11" t="str">
        <f t="shared" si="234"/>
        <v/>
      </c>
      <c r="D2900" s="11" t="str">
        <f t="shared" si="235"/>
        <v/>
      </c>
      <c r="E2900" s="11" t="str">
        <f t="shared" si="232"/>
        <v/>
      </c>
      <c r="F2900" s="11" t="str">
        <f t="shared" si="233"/>
        <v/>
      </c>
      <c r="G2900" s="10" t="str">
        <v/>
      </c>
      <c r="H2900" s="11" t="str">
        <v/>
      </c>
      <c r="I2900" s="11" t="str">
        <v/>
      </c>
    </row>
    <row r="2901" spans="2:9">
      <c r="B2901" s="11" t="str">
        <f t="shared" si="231"/>
        <v/>
      </c>
      <c r="C2901" s="11" t="str">
        <f t="shared" si="234"/>
        <v/>
      </c>
      <c r="D2901" s="11" t="str">
        <f t="shared" si="235"/>
        <v/>
      </c>
      <c r="E2901" s="11" t="str">
        <f t="shared" si="232"/>
        <v/>
      </c>
      <c r="F2901" s="11" t="str">
        <f t="shared" si="233"/>
        <v/>
      </c>
      <c r="G2901" s="10" t="str">
        <v/>
      </c>
      <c r="H2901" s="11" t="str">
        <v/>
      </c>
      <c r="I2901" s="11" t="str">
        <v/>
      </c>
    </row>
    <row r="2902" spans="2:9">
      <c r="B2902" s="11" t="str">
        <f t="shared" si="231"/>
        <v/>
      </c>
      <c r="C2902" s="11" t="str">
        <f t="shared" si="234"/>
        <v/>
      </c>
      <c r="D2902" s="11" t="str">
        <f t="shared" si="235"/>
        <v/>
      </c>
      <c r="E2902" s="11" t="str">
        <f t="shared" si="232"/>
        <v/>
      </c>
      <c r="F2902" s="11" t="str">
        <f t="shared" si="233"/>
        <v/>
      </c>
      <c r="G2902" s="10" t="str">
        <v/>
      </c>
      <c r="H2902" s="11" t="str">
        <v/>
      </c>
      <c r="I2902" s="11" t="str">
        <v/>
      </c>
    </row>
    <row r="2903" spans="2:9">
      <c r="B2903" s="11" t="str">
        <f t="shared" si="231"/>
        <v/>
      </c>
      <c r="C2903" s="11" t="str">
        <f t="shared" si="234"/>
        <v/>
      </c>
      <c r="D2903" s="11" t="str">
        <f t="shared" si="235"/>
        <v/>
      </c>
      <c r="E2903" s="11" t="str">
        <f t="shared" si="232"/>
        <v/>
      </c>
      <c r="F2903" s="11" t="str">
        <f t="shared" si="233"/>
        <v/>
      </c>
      <c r="G2903" s="10" t="str">
        <v/>
      </c>
      <c r="H2903" s="11" t="str">
        <v/>
      </c>
      <c r="I2903" s="11" t="str">
        <v/>
      </c>
    </row>
    <row r="2904" spans="2:9">
      <c r="B2904" s="11" t="str">
        <f t="shared" si="231"/>
        <v/>
      </c>
      <c r="C2904" s="11" t="str">
        <f t="shared" si="234"/>
        <v/>
      </c>
      <c r="D2904" s="11" t="str">
        <f t="shared" si="235"/>
        <v/>
      </c>
      <c r="E2904" s="11" t="str">
        <f t="shared" si="232"/>
        <v/>
      </c>
      <c r="F2904" s="11" t="str">
        <f t="shared" si="233"/>
        <v/>
      </c>
      <c r="G2904" s="10" t="str">
        <v/>
      </c>
      <c r="H2904" s="11" t="str">
        <v/>
      </c>
      <c r="I2904" s="11" t="str">
        <v/>
      </c>
    </row>
    <row r="2905" spans="2:9">
      <c r="B2905" s="11" t="str">
        <f t="shared" si="231"/>
        <v/>
      </c>
      <c r="C2905" s="11" t="str">
        <f t="shared" si="234"/>
        <v/>
      </c>
      <c r="D2905" s="11" t="str">
        <f t="shared" si="235"/>
        <v/>
      </c>
      <c r="E2905" s="11" t="str">
        <f t="shared" si="232"/>
        <v/>
      </c>
      <c r="F2905" s="11" t="str">
        <f t="shared" si="233"/>
        <v/>
      </c>
      <c r="G2905" s="10" t="str">
        <v/>
      </c>
      <c r="H2905" s="11" t="str">
        <v/>
      </c>
      <c r="I2905" s="11" t="str">
        <v/>
      </c>
    </row>
    <row r="2906" spans="2:9">
      <c r="B2906" s="11" t="str">
        <f t="shared" si="231"/>
        <v/>
      </c>
      <c r="C2906" s="11" t="str">
        <f t="shared" si="234"/>
        <v/>
      </c>
      <c r="D2906" s="11" t="str">
        <f t="shared" si="235"/>
        <v/>
      </c>
      <c r="E2906" s="11" t="str">
        <f t="shared" si="232"/>
        <v/>
      </c>
      <c r="F2906" s="11" t="str">
        <f t="shared" si="233"/>
        <v/>
      </c>
      <c r="G2906" s="10" t="str">
        <v/>
      </c>
      <c r="H2906" s="11" t="str">
        <v/>
      </c>
      <c r="I2906" s="11" t="str">
        <v/>
      </c>
    </row>
    <row r="2907" spans="2:9">
      <c r="B2907" s="11" t="str">
        <f t="shared" si="231"/>
        <v/>
      </c>
      <c r="C2907" s="11" t="str">
        <f t="shared" si="234"/>
        <v/>
      </c>
      <c r="D2907" s="11" t="str">
        <f t="shared" si="235"/>
        <v/>
      </c>
      <c r="E2907" s="11" t="str">
        <f t="shared" si="232"/>
        <v/>
      </c>
      <c r="F2907" s="11" t="str">
        <f t="shared" si="233"/>
        <v/>
      </c>
      <c r="G2907" s="10" t="str">
        <v/>
      </c>
      <c r="H2907" s="11" t="str">
        <v/>
      </c>
      <c r="I2907" s="11" t="str">
        <v/>
      </c>
    </row>
    <row r="2908" spans="2:9">
      <c r="B2908" s="11" t="str">
        <f t="shared" si="231"/>
        <v/>
      </c>
      <c r="C2908" s="11" t="str">
        <f t="shared" si="234"/>
        <v/>
      </c>
      <c r="D2908" s="11" t="str">
        <f t="shared" si="235"/>
        <v/>
      </c>
      <c r="E2908" s="11" t="str">
        <f t="shared" si="232"/>
        <v/>
      </c>
      <c r="F2908" s="11" t="str">
        <f t="shared" si="233"/>
        <v/>
      </c>
      <c r="G2908" s="10" t="str">
        <v/>
      </c>
      <c r="H2908" s="11" t="str">
        <v/>
      </c>
      <c r="I2908" s="11" t="str">
        <v/>
      </c>
    </row>
    <row r="2909" spans="2:9">
      <c r="B2909" s="11" t="str">
        <f t="shared" si="231"/>
        <v/>
      </c>
      <c r="C2909" s="11" t="str">
        <f t="shared" si="234"/>
        <v/>
      </c>
      <c r="D2909" s="11" t="str">
        <f t="shared" si="235"/>
        <v/>
      </c>
      <c r="E2909" s="11" t="str">
        <f t="shared" si="232"/>
        <v/>
      </c>
      <c r="F2909" s="11" t="str">
        <f t="shared" si="233"/>
        <v/>
      </c>
      <c r="G2909" s="10" t="str">
        <v/>
      </c>
      <c r="H2909" s="11" t="str">
        <v/>
      </c>
      <c r="I2909" s="11" t="str">
        <v/>
      </c>
    </row>
    <row r="2910" spans="2:9">
      <c r="B2910" s="11" t="str">
        <f t="shared" si="231"/>
        <v/>
      </c>
      <c r="C2910" s="11" t="str">
        <f t="shared" si="234"/>
        <v/>
      </c>
      <c r="D2910" s="11" t="str">
        <f t="shared" si="235"/>
        <v/>
      </c>
      <c r="E2910" s="11" t="str">
        <f t="shared" si="232"/>
        <v/>
      </c>
      <c r="F2910" s="11" t="str">
        <f t="shared" si="233"/>
        <v/>
      </c>
      <c r="G2910" s="10" t="str">
        <v/>
      </c>
      <c r="H2910" s="11" t="str">
        <v/>
      </c>
      <c r="I2910" s="11" t="str">
        <v/>
      </c>
    </row>
    <row r="2911" spans="2:9">
      <c r="B2911" s="11" t="str">
        <f t="shared" si="231"/>
        <v/>
      </c>
      <c r="C2911" s="11" t="str">
        <f t="shared" si="234"/>
        <v/>
      </c>
      <c r="D2911" s="11" t="str">
        <f t="shared" si="235"/>
        <v/>
      </c>
      <c r="E2911" s="11" t="str">
        <f t="shared" si="232"/>
        <v/>
      </c>
      <c r="F2911" s="11" t="str">
        <f t="shared" si="233"/>
        <v/>
      </c>
      <c r="G2911" s="10" t="str">
        <v/>
      </c>
      <c r="H2911" s="11" t="str">
        <v/>
      </c>
      <c r="I2911" s="11" t="str">
        <v/>
      </c>
    </row>
    <row r="2912" spans="2:9">
      <c r="B2912" s="11" t="str">
        <f t="shared" si="231"/>
        <v/>
      </c>
      <c r="C2912" s="11" t="str">
        <f t="shared" si="234"/>
        <v/>
      </c>
      <c r="D2912" s="11" t="str">
        <f t="shared" si="235"/>
        <v/>
      </c>
      <c r="E2912" s="11" t="str">
        <f t="shared" si="232"/>
        <v/>
      </c>
      <c r="F2912" s="11" t="str">
        <f t="shared" si="233"/>
        <v/>
      </c>
      <c r="G2912" s="10" t="str">
        <v/>
      </c>
      <c r="H2912" s="11" t="str">
        <v/>
      </c>
      <c r="I2912" s="11" t="str">
        <v/>
      </c>
    </row>
    <row r="2913" spans="2:9">
      <c r="B2913" s="11" t="str">
        <f t="shared" si="231"/>
        <v/>
      </c>
      <c r="C2913" s="11" t="str">
        <f t="shared" si="234"/>
        <v/>
      </c>
      <c r="D2913" s="11" t="str">
        <f t="shared" si="235"/>
        <v/>
      </c>
      <c r="E2913" s="11" t="str">
        <f t="shared" si="232"/>
        <v/>
      </c>
      <c r="F2913" s="11" t="str">
        <f t="shared" si="233"/>
        <v/>
      </c>
      <c r="G2913" s="10" t="str">
        <v/>
      </c>
      <c r="H2913" s="11" t="str">
        <v/>
      </c>
      <c r="I2913" s="11" t="str">
        <v/>
      </c>
    </row>
    <row r="2914" spans="2:9">
      <c r="B2914" s="11" t="str">
        <f t="shared" si="231"/>
        <v/>
      </c>
      <c r="C2914" s="11" t="str">
        <f t="shared" si="234"/>
        <v/>
      </c>
      <c r="D2914" s="11" t="str">
        <f t="shared" si="235"/>
        <v/>
      </c>
      <c r="E2914" s="11" t="str">
        <f t="shared" si="232"/>
        <v/>
      </c>
      <c r="F2914" s="11" t="str">
        <f t="shared" si="233"/>
        <v/>
      </c>
      <c r="G2914" s="10" t="str">
        <v/>
      </c>
      <c r="H2914" s="11" t="str">
        <v/>
      </c>
      <c r="I2914" s="11" t="str">
        <v/>
      </c>
    </row>
    <row r="2915" spans="2:9">
      <c r="B2915" s="11" t="str">
        <f t="shared" si="231"/>
        <v/>
      </c>
      <c r="C2915" s="11" t="str">
        <f t="shared" si="234"/>
        <v/>
      </c>
      <c r="D2915" s="11" t="str">
        <f t="shared" si="235"/>
        <v/>
      </c>
      <c r="E2915" s="11" t="str">
        <f t="shared" si="232"/>
        <v/>
      </c>
      <c r="F2915" s="11" t="str">
        <f t="shared" si="233"/>
        <v/>
      </c>
      <c r="G2915" s="10" t="str">
        <v/>
      </c>
      <c r="H2915" s="11" t="str">
        <v/>
      </c>
      <c r="I2915" s="11" t="str">
        <v/>
      </c>
    </row>
    <row r="2916" spans="2:9">
      <c r="B2916" s="11" t="str">
        <f t="shared" si="231"/>
        <v/>
      </c>
      <c r="C2916" s="11" t="str">
        <f t="shared" si="234"/>
        <v/>
      </c>
      <c r="D2916" s="11" t="str">
        <f t="shared" si="235"/>
        <v/>
      </c>
      <c r="E2916" s="11" t="str">
        <f t="shared" si="232"/>
        <v/>
      </c>
      <c r="F2916" s="11" t="str">
        <f t="shared" si="233"/>
        <v/>
      </c>
      <c r="G2916" s="10" t="str">
        <v/>
      </c>
      <c r="H2916" s="11" t="str">
        <v/>
      </c>
      <c r="I2916" s="11" t="str">
        <v/>
      </c>
    </row>
    <row r="2917" spans="2:9">
      <c r="B2917" s="11" t="str">
        <f t="shared" si="231"/>
        <v/>
      </c>
      <c r="C2917" s="11" t="str">
        <f t="shared" si="234"/>
        <v/>
      </c>
      <c r="D2917" s="11" t="str">
        <f t="shared" si="235"/>
        <v/>
      </c>
      <c r="E2917" s="11" t="str">
        <f t="shared" si="232"/>
        <v/>
      </c>
      <c r="F2917" s="11" t="str">
        <f t="shared" si="233"/>
        <v/>
      </c>
      <c r="G2917" s="10" t="str">
        <v/>
      </c>
      <c r="H2917" s="11" t="str">
        <v/>
      </c>
      <c r="I2917" s="11" t="str">
        <v/>
      </c>
    </row>
    <row r="2918" spans="2:9">
      <c r="B2918" s="11" t="str">
        <f t="shared" si="231"/>
        <v/>
      </c>
      <c r="C2918" s="11" t="str">
        <f t="shared" si="234"/>
        <v/>
      </c>
      <c r="D2918" s="11" t="str">
        <f t="shared" si="235"/>
        <v/>
      </c>
      <c r="E2918" s="11" t="str">
        <f t="shared" si="232"/>
        <v/>
      </c>
      <c r="F2918" s="11" t="str">
        <f t="shared" si="233"/>
        <v/>
      </c>
      <c r="G2918" s="10" t="str">
        <v/>
      </c>
      <c r="H2918" s="11" t="str">
        <v/>
      </c>
      <c r="I2918" s="11" t="str">
        <v/>
      </c>
    </row>
    <row r="2919" spans="2:9">
      <c r="B2919" s="11" t="str">
        <f t="shared" si="231"/>
        <v/>
      </c>
      <c r="C2919" s="11" t="str">
        <f t="shared" si="234"/>
        <v/>
      </c>
      <c r="D2919" s="11" t="str">
        <f t="shared" si="235"/>
        <v/>
      </c>
      <c r="E2919" s="11" t="str">
        <f t="shared" si="232"/>
        <v/>
      </c>
      <c r="F2919" s="11" t="str">
        <f t="shared" si="233"/>
        <v/>
      </c>
      <c r="G2919" s="10" t="str">
        <v/>
      </c>
      <c r="H2919" s="11" t="str">
        <v/>
      </c>
      <c r="I2919" s="11" t="str">
        <v/>
      </c>
    </row>
    <row r="2920" spans="2:9">
      <c r="B2920" s="11" t="str">
        <f t="shared" si="231"/>
        <v/>
      </c>
      <c r="C2920" s="11" t="str">
        <f t="shared" si="234"/>
        <v/>
      </c>
      <c r="D2920" s="11" t="str">
        <f t="shared" si="235"/>
        <v/>
      </c>
      <c r="E2920" s="11" t="str">
        <f t="shared" si="232"/>
        <v/>
      </c>
      <c r="F2920" s="11" t="str">
        <f t="shared" si="233"/>
        <v/>
      </c>
      <c r="G2920" s="10" t="str">
        <v/>
      </c>
      <c r="H2920" s="11" t="str">
        <v/>
      </c>
      <c r="I2920" s="11" t="str">
        <v/>
      </c>
    </row>
    <row r="2921" spans="2:9">
      <c r="B2921" s="11" t="str">
        <f t="shared" si="231"/>
        <v/>
      </c>
      <c r="C2921" s="11" t="str">
        <f t="shared" si="234"/>
        <v/>
      </c>
      <c r="D2921" s="11" t="str">
        <f t="shared" si="235"/>
        <v/>
      </c>
      <c r="E2921" s="11" t="str">
        <f t="shared" si="232"/>
        <v/>
      </c>
      <c r="F2921" s="11" t="str">
        <f t="shared" si="233"/>
        <v/>
      </c>
      <c r="G2921" s="10" t="str">
        <v/>
      </c>
      <c r="H2921" s="11" t="str">
        <v/>
      </c>
      <c r="I2921" s="11" t="str">
        <v/>
      </c>
    </row>
    <row r="2922" spans="2:9">
      <c r="B2922" s="11" t="str">
        <f t="shared" si="231"/>
        <v/>
      </c>
      <c r="C2922" s="11" t="str">
        <f t="shared" si="234"/>
        <v/>
      </c>
      <c r="D2922" s="11" t="str">
        <f t="shared" si="235"/>
        <v/>
      </c>
      <c r="E2922" s="11" t="str">
        <f t="shared" si="232"/>
        <v/>
      </c>
      <c r="F2922" s="11" t="str">
        <f t="shared" si="233"/>
        <v/>
      </c>
      <c r="G2922" s="10" t="str">
        <v/>
      </c>
      <c r="H2922" s="11" t="str">
        <v/>
      </c>
      <c r="I2922" s="11" t="str">
        <v/>
      </c>
    </row>
    <row r="2923" spans="2:9">
      <c r="B2923" s="11" t="str">
        <f t="shared" si="231"/>
        <v/>
      </c>
      <c r="C2923" s="11" t="str">
        <f t="shared" si="234"/>
        <v/>
      </c>
      <c r="D2923" s="11" t="str">
        <f t="shared" si="235"/>
        <v/>
      </c>
      <c r="E2923" s="11" t="str">
        <f t="shared" si="232"/>
        <v/>
      </c>
      <c r="F2923" s="11" t="str">
        <f t="shared" si="233"/>
        <v/>
      </c>
      <c r="G2923" s="10" t="str">
        <v/>
      </c>
      <c r="H2923" s="11" t="str">
        <v/>
      </c>
      <c r="I2923" s="11" t="str">
        <v/>
      </c>
    </row>
    <row r="2924" spans="2:9">
      <c r="B2924" s="11" t="str">
        <f t="shared" si="231"/>
        <v/>
      </c>
      <c r="C2924" s="11" t="str">
        <f t="shared" si="234"/>
        <v/>
      </c>
      <c r="D2924" s="11" t="str">
        <f t="shared" si="235"/>
        <v/>
      </c>
      <c r="E2924" s="11" t="str">
        <f t="shared" si="232"/>
        <v/>
      </c>
      <c r="F2924" s="11" t="str">
        <f t="shared" si="233"/>
        <v/>
      </c>
      <c r="G2924" s="10" t="str">
        <v/>
      </c>
      <c r="H2924" s="11" t="str">
        <v/>
      </c>
      <c r="I2924" s="11" t="str">
        <v/>
      </c>
    </row>
    <row r="2925" spans="2:9">
      <c r="B2925" s="11" t="str">
        <f t="shared" si="231"/>
        <v/>
      </c>
      <c r="C2925" s="11" t="str">
        <f t="shared" si="234"/>
        <v/>
      </c>
      <c r="D2925" s="11" t="str">
        <f t="shared" si="235"/>
        <v/>
      </c>
      <c r="E2925" s="11" t="str">
        <f t="shared" si="232"/>
        <v/>
      </c>
      <c r="F2925" s="11" t="str">
        <f t="shared" si="233"/>
        <v/>
      </c>
      <c r="G2925" s="10" t="str">
        <v/>
      </c>
      <c r="H2925" s="11" t="str">
        <v/>
      </c>
      <c r="I2925" s="11" t="str">
        <v/>
      </c>
    </row>
    <row r="2926" spans="2:9">
      <c r="B2926" s="11" t="str">
        <f t="shared" si="231"/>
        <v/>
      </c>
      <c r="C2926" s="11" t="str">
        <f t="shared" si="234"/>
        <v/>
      </c>
      <c r="D2926" s="11" t="str">
        <f t="shared" si="235"/>
        <v/>
      </c>
      <c r="E2926" s="11" t="str">
        <f t="shared" si="232"/>
        <v/>
      </c>
      <c r="F2926" s="11" t="str">
        <f t="shared" si="233"/>
        <v/>
      </c>
      <c r="G2926" s="10" t="str">
        <v/>
      </c>
      <c r="H2926" s="11" t="str">
        <v/>
      </c>
      <c r="I2926" s="11" t="str">
        <v/>
      </c>
    </row>
    <row r="2927" spans="2:9">
      <c r="B2927" s="11" t="str">
        <f t="shared" si="231"/>
        <v/>
      </c>
      <c r="C2927" s="11" t="str">
        <f t="shared" si="234"/>
        <v/>
      </c>
      <c r="D2927" s="11" t="str">
        <f t="shared" si="235"/>
        <v/>
      </c>
      <c r="E2927" s="11" t="str">
        <f t="shared" si="232"/>
        <v/>
      </c>
      <c r="F2927" s="11" t="str">
        <f t="shared" si="233"/>
        <v/>
      </c>
      <c r="G2927" s="10" t="str">
        <v/>
      </c>
      <c r="H2927" s="11" t="str">
        <v/>
      </c>
      <c r="I2927" s="11" t="str">
        <v/>
      </c>
    </row>
    <row r="2928" spans="2:9">
      <c r="B2928" s="11" t="str">
        <f t="shared" si="231"/>
        <v/>
      </c>
      <c r="C2928" s="11" t="str">
        <f t="shared" si="234"/>
        <v/>
      </c>
      <c r="D2928" s="11" t="str">
        <f t="shared" si="235"/>
        <v/>
      </c>
      <c r="E2928" s="11" t="str">
        <f t="shared" si="232"/>
        <v/>
      </c>
      <c r="F2928" s="11" t="str">
        <f t="shared" si="233"/>
        <v/>
      </c>
      <c r="G2928" s="10" t="str">
        <v/>
      </c>
      <c r="H2928" s="11" t="str">
        <v/>
      </c>
      <c r="I2928" s="11" t="str">
        <v/>
      </c>
    </row>
    <row r="2929" spans="2:9">
      <c r="B2929" s="11" t="str">
        <f t="shared" si="231"/>
        <v/>
      </c>
      <c r="C2929" s="11" t="str">
        <f t="shared" si="234"/>
        <v/>
      </c>
      <c r="D2929" s="11" t="str">
        <f t="shared" si="235"/>
        <v/>
      </c>
      <c r="E2929" s="11" t="str">
        <f t="shared" si="232"/>
        <v/>
      </c>
      <c r="F2929" s="11" t="str">
        <f t="shared" si="233"/>
        <v/>
      </c>
      <c r="G2929" s="10" t="str">
        <v/>
      </c>
      <c r="H2929" s="11" t="str">
        <v/>
      </c>
      <c r="I2929" s="11" t="str">
        <v/>
      </c>
    </row>
    <row r="2930" spans="2:9">
      <c r="B2930" s="11" t="str">
        <f t="shared" si="231"/>
        <v/>
      </c>
      <c r="C2930" s="11" t="str">
        <f t="shared" si="234"/>
        <v/>
      </c>
      <c r="D2930" s="11" t="str">
        <f t="shared" si="235"/>
        <v/>
      </c>
      <c r="E2930" s="11" t="str">
        <f t="shared" si="232"/>
        <v/>
      </c>
      <c r="F2930" s="11" t="str">
        <f t="shared" si="233"/>
        <v/>
      </c>
      <c r="G2930" s="10" t="str">
        <v/>
      </c>
      <c r="H2930" s="11" t="str">
        <v/>
      </c>
      <c r="I2930" s="11" t="str">
        <v/>
      </c>
    </row>
    <row r="2931" spans="2:9">
      <c r="B2931" s="11" t="str">
        <f t="shared" si="231"/>
        <v/>
      </c>
      <c r="C2931" s="11" t="str">
        <f t="shared" si="234"/>
        <v/>
      </c>
      <c r="D2931" s="11" t="str">
        <f t="shared" si="235"/>
        <v/>
      </c>
      <c r="E2931" s="11" t="str">
        <f t="shared" si="232"/>
        <v/>
      </c>
      <c r="F2931" s="11" t="str">
        <f t="shared" si="233"/>
        <v/>
      </c>
      <c r="G2931" s="10" t="str">
        <v/>
      </c>
      <c r="H2931" s="11" t="str">
        <v/>
      </c>
      <c r="I2931" s="11" t="str">
        <v/>
      </c>
    </row>
    <row r="2932" spans="2:9">
      <c r="B2932" s="11" t="str">
        <f t="shared" si="231"/>
        <v/>
      </c>
      <c r="C2932" s="11" t="str">
        <f t="shared" si="234"/>
        <v/>
      </c>
      <c r="D2932" s="11" t="str">
        <f t="shared" si="235"/>
        <v/>
      </c>
      <c r="E2932" s="11" t="str">
        <f t="shared" si="232"/>
        <v/>
      </c>
      <c r="F2932" s="11" t="str">
        <f t="shared" si="233"/>
        <v/>
      </c>
      <c r="G2932" s="10" t="str">
        <v/>
      </c>
      <c r="H2932" s="11" t="str">
        <v/>
      </c>
      <c r="I2932" s="11" t="str">
        <v/>
      </c>
    </row>
    <row r="2933" spans="2:9">
      <c r="B2933" s="11" t="str">
        <f t="shared" si="231"/>
        <v/>
      </c>
      <c r="C2933" s="11" t="str">
        <f t="shared" si="234"/>
        <v/>
      </c>
      <c r="D2933" s="11" t="str">
        <f t="shared" si="235"/>
        <v/>
      </c>
      <c r="E2933" s="11" t="str">
        <f t="shared" si="232"/>
        <v/>
      </c>
      <c r="F2933" s="11" t="str">
        <f t="shared" si="233"/>
        <v/>
      </c>
      <c r="G2933" s="10" t="str">
        <v/>
      </c>
      <c r="H2933" s="11" t="str">
        <v/>
      </c>
      <c r="I2933" s="11" t="str">
        <v/>
      </c>
    </row>
    <row r="2934" spans="2:9">
      <c r="B2934" s="11" t="str">
        <f t="shared" si="231"/>
        <v/>
      </c>
      <c r="C2934" s="11" t="str">
        <f t="shared" si="234"/>
        <v/>
      </c>
      <c r="D2934" s="11" t="str">
        <f t="shared" si="235"/>
        <v/>
      </c>
      <c r="E2934" s="11" t="str">
        <f t="shared" si="232"/>
        <v/>
      </c>
      <c r="F2934" s="11" t="str">
        <f t="shared" si="233"/>
        <v/>
      </c>
      <c r="G2934" s="10" t="str">
        <v/>
      </c>
      <c r="H2934" s="11" t="str">
        <v/>
      </c>
      <c r="I2934" s="11" t="str">
        <v/>
      </c>
    </row>
    <row r="2935" spans="2:9">
      <c r="B2935" s="11" t="str">
        <f t="shared" si="231"/>
        <v/>
      </c>
      <c r="C2935" s="11" t="str">
        <f t="shared" si="234"/>
        <v/>
      </c>
      <c r="D2935" s="11" t="str">
        <f t="shared" si="235"/>
        <v/>
      </c>
      <c r="E2935" s="11" t="str">
        <f t="shared" si="232"/>
        <v/>
      </c>
      <c r="F2935" s="11" t="str">
        <f t="shared" si="233"/>
        <v/>
      </c>
      <c r="G2935" s="10" t="str">
        <v/>
      </c>
      <c r="H2935" s="11" t="str">
        <v/>
      </c>
      <c r="I2935" s="11" t="str">
        <v/>
      </c>
    </row>
    <row r="2936" spans="2:9">
      <c r="B2936" s="11" t="str">
        <f t="shared" si="231"/>
        <v/>
      </c>
      <c r="C2936" s="11" t="str">
        <f t="shared" si="234"/>
        <v/>
      </c>
      <c r="D2936" s="11" t="str">
        <f t="shared" si="235"/>
        <v/>
      </c>
      <c r="E2936" s="11" t="str">
        <f t="shared" si="232"/>
        <v/>
      </c>
      <c r="F2936" s="11" t="str">
        <f t="shared" si="233"/>
        <v/>
      </c>
      <c r="G2936" s="10" t="str">
        <v/>
      </c>
      <c r="H2936" s="11" t="str">
        <v/>
      </c>
      <c r="I2936" s="11" t="str">
        <v/>
      </c>
    </row>
    <row r="2937" spans="2:9">
      <c r="B2937" s="11" t="str">
        <f t="shared" si="231"/>
        <v/>
      </c>
      <c r="C2937" s="11" t="str">
        <f t="shared" si="234"/>
        <v/>
      </c>
      <c r="D2937" s="11" t="str">
        <f t="shared" si="235"/>
        <v/>
      </c>
      <c r="E2937" s="11" t="str">
        <f t="shared" si="232"/>
        <v/>
      </c>
      <c r="F2937" s="11" t="str">
        <f t="shared" si="233"/>
        <v/>
      </c>
      <c r="G2937" s="10" t="str">
        <v/>
      </c>
      <c r="H2937" s="11" t="str">
        <v/>
      </c>
      <c r="I2937" s="11" t="str">
        <v/>
      </c>
    </row>
    <row r="2938" spans="2:9">
      <c r="B2938" s="11" t="str">
        <f t="shared" si="231"/>
        <v/>
      </c>
      <c r="C2938" s="11" t="str">
        <f t="shared" si="234"/>
        <v/>
      </c>
      <c r="D2938" s="11" t="str">
        <f t="shared" si="235"/>
        <v/>
      </c>
      <c r="E2938" s="11" t="str">
        <f t="shared" si="232"/>
        <v/>
      </c>
      <c r="F2938" s="11" t="str">
        <f t="shared" si="233"/>
        <v/>
      </c>
      <c r="G2938" s="10" t="str">
        <v/>
      </c>
      <c r="H2938" s="11" t="str">
        <v/>
      </c>
      <c r="I2938" s="11" t="str">
        <v/>
      </c>
    </row>
    <row r="2939" spans="2:9">
      <c r="B2939" s="11" t="str">
        <f t="shared" si="231"/>
        <v/>
      </c>
      <c r="C2939" s="11" t="str">
        <f t="shared" si="234"/>
        <v/>
      </c>
      <c r="D2939" s="11" t="str">
        <f t="shared" si="235"/>
        <v/>
      </c>
      <c r="E2939" s="11" t="str">
        <f t="shared" si="232"/>
        <v/>
      </c>
      <c r="F2939" s="11" t="str">
        <f t="shared" si="233"/>
        <v/>
      </c>
      <c r="G2939" s="10" t="str">
        <v/>
      </c>
      <c r="H2939" s="11" t="str">
        <v/>
      </c>
      <c r="I2939" s="11" t="str">
        <v/>
      </c>
    </row>
    <row r="2940" spans="2:9">
      <c r="B2940" s="11" t="str">
        <f t="shared" si="231"/>
        <v/>
      </c>
      <c r="C2940" s="11" t="str">
        <f t="shared" si="234"/>
        <v/>
      </c>
      <c r="D2940" s="11" t="str">
        <f t="shared" si="235"/>
        <v/>
      </c>
      <c r="E2940" s="11" t="str">
        <f t="shared" si="232"/>
        <v/>
      </c>
      <c r="F2940" s="11" t="str">
        <f t="shared" si="233"/>
        <v/>
      </c>
      <c r="G2940" s="10" t="str">
        <v/>
      </c>
      <c r="H2940" s="11" t="str">
        <v/>
      </c>
      <c r="I2940" s="11" t="str">
        <v/>
      </c>
    </row>
    <row r="2941" spans="2:9">
      <c r="B2941" s="11" t="str">
        <f t="shared" si="231"/>
        <v/>
      </c>
      <c r="C2941" s="11" t="str">
        <f t="shared" si="234"/>
        <v/>
      </c>
      <c r="D2941" s="11" t="str">
        <f t="shared" si="235"/>
        <v/>
      </c>
      <c r="E2941" s="11" t="str">
        <f t="shared" si="232"/>
        <v/>
      </c>
      <c r="F2941" s="11" t="str">
        <f t="shared" si="233"/>
        <v/>
      </c>
      <c r="G2941" s="10" t="str">
        <v/>
      </c>
      <c r="H2941" s="11" t="str">
        <v/>
      </c>
      <c r="I2941" s="11" t="str">
        <v/>
      </c>
    </row>
    <row r="2942" spans="2:9">
      <c r="B2942" s="11" t="str">
        <f t="shared" si="231"/>
        <v/>
      </c>
      <c r="C2942" s="11" t="str">
        <f t="shared" si="234"/>
        <v/>
      </c>
      <c r="D2942" s="11" t="str">
        <f t="shared" si="235"/>
        <v/>
      </c>
      <c r="E2942" s="11" t="str">
        <f t="shared" si="232"/>
        <v/>
      </c>
      <c r="F2942" s="11" t="str">
        <f t="shared" si="233"/>
        <v/>
      </c>
      <c r="G2942" s="10" t="str">
        <v/>
      </c>
      <c r="H2942" s="11" t="str">
        <v/>
      </c>
      <c r="I2942" s="11" t="str">
        <v/>
      </c>
    </row>
    <row r="2943" spans="2:9">
      <c r="B2943" s="11" t="str">
        <f t="shared" si="231"/>
        <v/>
      </c>
      <c r="C2943" s="11" t="str">
        <f t="shared" si="234"/>
        <v/>
      </c>
      <c r="D2943" s="11" t="str">
        <f t="shared" si="235"/>
        <v/>
      </c>
      <c r="E2943" s="11" t="str">
        <f t="shared" si="232"/>
        <v/>
      </c>
      <c r="F2943" s="11" t="str">
        <f t="shared" si="233"/>
        <v/>
      </c>
      <c r="G2943" s="10" t="str">
        <v/>
      </c>
      <c r="H2943" s="11" t="str">
        <v/>
      </c>
      <c r="I2943" s="11" t="str">
        <v/>
      </c>
    </row>
    <row r="2944" spans="2:9">
      <c r="B2944" s="11" t="str">
        <f t="shared" si="231"/>
        <v/>
      </c>
      <c r="C2944" s="11" t="str">
        <f t="shared" si="234"/>
        <v/>
      </c>
      <c r="D2944" s="11" t="str">
        <f t="shared" si="235"/>
        <v/>
      </c>
      <c r="E2944" s="11" t="str">
        <f t="shared" si="232"/>
        <v/>
      </c>
      <c r="F2944" s="11" t="str">
        <f t="shared" si="233"/>
        <v/>
      </c>
      <c r="G2944" s="10" t="str">
        <v/>
      </c>
      <c r="H2944" s="11" t="str">
        <v/>
      </c>
      <c r="I2944" s="11" t="str">
        <v/>
      </c>
    </row>
    <row r="2945" spans="2:9">
      <c r="B2945" s="11" t="str">
        <f t="shared" ref="B2945:B3008" si="236">IFERROR(IF(FIND(" ",A2945)=6,IF(IFERROR(FIND(" PB",A2945),"")&lt;&gt;"","артикул",IF(IFERROR(FIND(" CRN",A2945),"")&lt;&gt;"","артикул","")),""),"")</f>
        <v/>
      </c>
      <c r="C2945" s="11" t="str">
        <f t="shared" si="234"/>
        <v/>
      </c>
      <c r="D2945" s="11" t="str">
        <f t="shared" si="235"/>
        <v/>
      </c>
      <c r="E2945" s="11" t="str">
        <f t="shared" si="232"/>
        <v/>
      </c>
      <c r="F2945" s="11" t="str">
        <f t="shared" si="233"/>
        <v/>
      </c>
      <c r="G2945" s="10" t="str">
        <v/>
      </c>
      <c r="H2945" s="11" t="str">
        <v/>
      </c>
      <c r="I2945" s="11" t="str">
        <v/>
      </c>
    </row>
    <row r="2946" spans="2:9">
      <c r="B2946" s="11" t="str">
        <f t="shared" si="236"/>
        <v/>
      </c>
      <c r="C2946" s="11" t="str">
        <f t="shared" si="234"/>
        <v/>
      </c>
      <c r="D2946" s="11" t="str">
        <f t="shared" si="235"/>
        <v/>
      </c>
      <c r="E2946" s="11" t="str">
        <f t="shared" ref="E2946:E3009" si="237" xml:space="preserve">
IF(B2946="Артикул",
IF(
AND(RIGHT(A2947,1)="%",
RIGHT(A2948,1)="%",
RIGHT(A2949,1)="%",
RIGHT(A2950,1)="%"),MID(A2951,FIND(" ",A2951),50),
IF(
AND(RIGHT(A2947,1)="%",
RIGHT(A2948,1)="%",
RIGHT(A2949,1)="%"),MID(A2950,FIND(" ",A2950),50),
IF(
AND(RIGHT(A2947,1)="%",
RIGHT(A2948,1)="%"),
MID(A2949,FIND(" ",A2949),50),
IF(
RIGHT(A2947,1)="%",
MID(A2948,FIND(" ",A2948),50),"")))),"")</f>
        <v/>
      </c>
      <c r="F2946" s="11" t="str">
        <f t="shared" ref="F2946:F3009" si="238">IFERROR(
IF(
AND(LEFT(A2946,8)="Discount",FIND("%",A2946)&gt;0),
MID(A2946,
FIND(" ",A2946),
FIND("%",A2946)-FIND(" ",A2946))
*-1,""),"")</f>
        <v/>
      </c>
      <c r="G2946" s="10" t="str">
        <v/>
      </c>
      <c r="H2946" s="11" t="str">
        <v/>
      </c>
      <c r="I2946" s="11" t="str">
        <v/>
      </c>
    </row>
    <row r="2947" spans="2:9">
      <c r="B2947" s="11" t="str">
        <f t="shared" si="236"/>
        <v/>
      </c>
      <c r="C2947" s="11" t="str">
        <f t="shared" si="234"/>
        <v/>
      </c>
      <c r="D2947" s="11" t="str">
        <f t="shared" si="235"/>
        <v/>
      </c>
      <c r="E2947" s="11" t="str">
        <f t="shared" si="237"/>
        <v/>
      </c>
      <c r="F2947" s="11" t="str">
        <f t="shared" si="238"/>
        <v/>
      </c>
      <c r="G2947" s="10" t="str">
        <v/>
      </c>
      <c r="H2947" s="11" t="str">
        <v/>
      </c>
      <c r="I2947" s="11" t="str">
        <v/>
      </c>
    </row>
    <row r="2948" spans="2:9">
      <c r="B2948" s="11" t="str">
        <f t="shared" si="236"/>
        <v/>
      </c>
      <c r="C2948" s="11" t="str">
        <f t="shared" si="234"/>
        <v/>
      </c>
      <c r="D2948" s="11" t="str">
        <f t="shared" si="235"/>
        <v/>
      </c>
      <c r="E2948" s="11" t="str">
        <f t="shared" si="237"/>
        <v/>
      </c>
      <c r="F2948" s="11" t="str">
        <f t="shared" si="238"/>
        <v/>
      </c>
      <c r="G2948" s="10" t="str">
        <v/>
      </c>
      <c r="H2948" s="11" t="str">
        <v/>
      </c>
      <c r="I2948" s="11" t="str">
        <v/>
      </c>
    </row>
    <row r="2949" spans="2:9">
      <c r="B2949" s="11" t="str">
        <f t="shared" si="236"/>
        <v/>
      </c>
      <c r="C2949" s="11" t="str">
        <f t="shared" si="234"/>
        <v/>
      </c>
      <c r="D2949" s="11" t="str">
        <f t="shared" si="235"/>
        <v/>
      </c>
      <c r="E2949" s="11" t="str">
        <f t="shared" si="237"/>
        <v/>
      </c>
      <c r="F2949" s="11" t="str">
        <f t="shared" si="238"/>
        <v/>
      </c>
      <c r="G2949" s="10" t="str">
        <v/>
      </c>
      <c r="H2949" s="11" t="str">
        <v/>
      </c>
      <c r="I2949" s="11" t="str">
        <v/>
      </c>
    </row>
    <row r="2950" spans="2:9">
      <c r="B2950" s="11" t="str">
        <f t="shared" si="236"/>
        <v/>
      </c>
      <c r="C2950" s="11" t="str">
        <f t="shared" si="234"/>
        <v/>
      </c>
      <c r="D2950" s="11" t="str">
        <f t="shared" si="235"/>
        <v/>
      </c>
      <c r="E2950" s="11" t="str">
        <f t="shared" si="237"/>
        <v/>
      </c>
      <c r="F2950" s="11" t="str">
        <f t="shared" si="238"/>
        <v/>
      </c>
      <c r="G2950" s="10" t="str">
        <v/>
      </c>
      <c r="H2950" s="11" t="str">
        <v/>
      </c>
      <c r="I2950" s="11" t="str">
        <v/>
      </c>
    </row>
    <row r="2951" spans="2:9">
      <c r="B2951" s="11" t="str">
        <f t="shared" si="236"/>
        <v/>
      </c>
      <c r="C2951" s="11" t="str">
        <f t="shared" si="234"/>
        <v/>
      </c>
      <c r="D2951" s="11" t="str">
        <f t="shared" si="235"/>
        <v/>
      </c>
      <c r="E2951" s="11" t="str">
        <f t="shared" si="237"/>
        <v/>
      </c>
      <c r="F2951" s="11" t="str">
        <f t="shared" si="238"/>
        <v/>
      </c>
      <c r="G2951" s="10" t="str">
        <v/>
      </c>
      <c r="H2951" s="11" t="str">
        <v/>
      </c>
      <c r="I2951" s="11" t="str">
        <v/>
      </c>
    </row>
    <row r="2952" spans="2:9">
      <c r="B2952" s="11" t="str">
        <f t="shared" si="236"/>
        <v/>
      </c>
      <c r="C2952" s="11" t="str">
        <f t="shared" si="234"/>
        <v/>
      </c>
      <c r="D2952" s="11" t="str">
        <f t="shared" si="235"/>
        <v/>
      </c>
      <c r="E2952" s="11" t="str">
        <f t="shared" si="237"/>
        <v/>
      </c>
      <c r="F2952" s="11" t="str">
        <f t="shared" si="238"/>
        <v/>
      </c>
      <c r="G2952" s="10" t="str">
        <v/>
      </c>
      <c r="H2952" s="11" t="str">
        <v/>
      </c>
      <c r="I2952" s="11" t="str">
        <v/>
      </c>
    </row>
    <row r="2953" spans="2:9">
      <c r="B2953" s="11" t="str">
        <f t="shared" si="236"/>
        <v/>
      </c>
      <c r="C2953" s="11" t="str">
        <f t="shared" si="234"/>
        <v/>
      </c>
      <c r="D2953" s="11" t="str">
        <f t="shared" si="235"/>
        <v/>
      </c>
      <c r="E2953" s="11" t="str">
        <f t="shared" si="237"/>
        <v/>
      </c>
      <c r="F2953" s="11" t="str">
        <f t="shared" si="238"/>
        <v/>
      </c>
      <c r="G2953" s="10" t="str">
        <v/>
      </c>
      <c r="H2953" s="11" t="str">
        <v/>
      </c>
      <c r="I2953" s="11" t="str">
        <v/>
      </c>
    </row>
    <row r="2954" spans="2:9">
      <c r="B2954" s="11" t="str">
        <f t="shared" si="236"/>
        <v/>
      </c>
      <c r="C2954" s="11" t="str">
        <f t="shared" si="234"/>
        <v/>
      </c>
      <c r="D2954" s="11" t="str">
        <f t="shared" si="235"/>
        <v/>
      </c>
      <c r="E2954" s="11" t="str">
        <f t="shared" si="237"/>
        <v/>
      </c>
      <c r="F2954" s="11" t="str">
        <f t="shared" si="238"/>
        <v/>
      </c>
      <c r="G2954" s="10" t="str">
        <v/>
      </c>
      <c r="H2954" s="11" t="str">
        <v/>
      </c>
      <c r="I2954" s="11" t="str">
        <v/>
      </c>
    </row>
    <row r="2955" spans="2:9">
      <c r="B2955" s="11" t="str">
        <f t="shared" si="236"/>
        <v/>
      </c>
      <c r="C2955" s="11" t="str">
        <f t="shared" si="234"/>
        <v/>
      </c>
      <c r="D2955" s="11" t="str">
        <f t="shared" si="235"/>
        <v/>
      </c>
      <c r="E2955" s="11" t="str">
        <f t="shared" si="237"/>
        <v/>
      </c>
      <c r="F2955" s="11" t="str">
        <f t="shared" si="238"/>
        <v/>
      </c>
      <c r="G2955" s="10" t="str">
        <v/>
      </c>
      <c r="H2955" s="11" t="str">
        <v/>
      </c>
      <c r="I2955" s="11" t="str">
        <v/>
      </c>
    </row>
    <row r="2956" spans="2:9">
      <c r="B2956" s="11" t="str">
        <f t="shared" si="236"/>
        <v/>
      </c>
      <c r="C2956" s="11" t="str">
        <f t="shared" si="234"/>
        <v/>
      </c>
      <c r="D2956" s="11" t="str">
        <f t="shared" si="235"/>
        <v/>
      </c>
      <c r="E2956" s="11" t="str">
        <f t="shared" si="237"/>
        <v/>
      </c>
      <c r="F2956" s="11" t="str">
        <f t="shared" si="238"/>
        <v/>
      </c>
      <c r="G2956" s="10" t="str">
        <v/>
      </c>
      <c r="H2956" s="11" t="str">
        <v/>
      </c>
      <c r="I2956" s="11" t="str">
        <v/>
      </c>
    </row>
    <row r="2957" spans="2:9">
      <c r="B2957" s="11" t="str">
        <f t="shared" si="236"/>
        <v/>
      </c>
      <c r="C2957" s="11" t="str">
        <f t="shared" ref="C2957:C3020" si="239">IF(B2957="артикул",A2957,"")</f>
        <v/>
      </c>
      <c r="D2957" s="11" t="str">
        <f t="shared" ref="D2957:D3020" si="240">IF(B2957="артикул",A2958,"")</f>
        <v/>
      </c>
      <c r="E2957" s="11" t="str">
        <f t="shared" si="237"/>
        <v/>
      </c>
      <c r="F2957" s="11" t="str">
        <f t="shared" si="238"/>
        <v/>
      </c>
      <c r="G2957" s="10" t="str">
        <v/>
      </c>
      <c r="H2957" s="11" t="str">
        <v/>
      </c>
      <c r="I2957" s="11" t="str">
        <v/>
      </c>
    </row>
    <row r="2958" spans="2:9">
      <c r="B2958" s="11" t="str">
        <f t="shared" si="236"/>
        <v/>
      </c>
      <c r="C2958" s="11" t="str">
        <f t="shared" si="239"/>
        <v/>
      </c>
      <c r="D2958" s="11" t="str">
        <f t="shared" si="240"/>
        <v/>
      </c>
      <c r="E2958" s="11" t="str">
        <f t="shared" si="237"/>
        <v/>
      </c>
      <c r="F2958" s="11" t="str">
        <f t="shared" si="238"/>
        <v/>
      </c>
      <c r="G2958" s="10" t="str">
        <v/>
      </c>
      <c r="H2958" s="11" t="str">
        <v/>
      </c>
      <c r="I2958" s="11" t="str">
        <v/>
      </c>
    </row>
    <row r="2959" spans="2:9">
      <c r="B2959" s="11" t="str">
        <f t="shared" si="236"/>
        <v/>
      </c>
      <c r="C2959" s="11" t="str">
        <f t="shared" si="239"/>
        <v/>
      </c>
      <c r="D2959" s="11" t="str">
        <f t="shared" si="240"/>
        <v/>
      </c>
      <c r="E2959" s="11" t="str">
        <f t="shared" si="237"/>
        <v/>
      </c>
      <c r="F2959" s="11" t="str">
        <f t="shared" si="238"/>
        <v/>
      </c>
      <c r="G2959" s="10" t="str">
        <v/>
      </c>
      <c r="H2959" s="11" t="str">
        <v/>
      </c>
      <c r="I2959" s="11" t="str">
        <v/>
      </c>
    </row>
    <row r="2960" spans="2:9">
      <c r="B2960" s="11" t="str">
        <f t="shared" si="236"/>
        <v/>
      </c>
      <c r="C2960" s="11" t="str">
        <f t="shared" si="239"/>
        <v/>
      </c>
      <c r="D2960" s="11" t="str">
        <f t="shared" si="240"/>
        <v/>
      </c>
      <c r="E2960" s="11" t="str">
        <f t="shared" si="237"/>
        <v/>
      </c>
      <c r="F2960" s="11" t="str">
        <f t="shared" si="238"/>
        <v/>
      </c>
      <c r="G2960" s="10" t="str">
        <v/>
      </c>
      <c r="H2960" s="11" t="str">
        <v/>
      </c>
      <c r="I2960" s="11" t="str">
        <v/>
      </c>
    </row>
    <row r="2961" spans="2:9">
      <c r="B2961" s="11" t="str">
        <f t="shared" si="236"/>
        <v/>
      </c>
      <c r="C2961" s="11" t="str">
        <f t="shared" si="239"/>
        <v/>
      </c>
      <c r="D2961" s="11" t="str">
        <f t="shared" si="240"/>
        <v/>
      </c>
      <c r="E2961" s="11" t="str">
        <f t="shared" si="237"/>
        <v/>
      </c>
      <c r="F2961" s="11" t="str">
        <f t="shared" si="238"/>
        <v/>
      </c>
      <c r="G2961" s="10" t="str">
        <v/>
      </c>
      <c r="H2961" s="11" t="str">
        <v/>
      </c>
      <c r="I2961" s="11" t="str">
        <v/>
      </c>
    </row>
    <row r="2962" spans="2:9">
      <c r="B2962" s="11" t="str">
        <f t="shared" si="236"/>
        <v/>
      </c>
      <c r="C2962" s="11" t="str">
        <f t="shared" si="239"/>
        <v/>
      </c>
      <c r="D2962" s="11" t="str">
        <f t="shared" si="240"/>
        <v/>
      </c>
      <c r="E2962" s="11" t="str">
        <f t="shared" si="237"/>
        <v/>
      </c>
      <c r="F2962" s="11" t="str">
        <f t="shared" si="238"/>
        <v/>
      </c>
      <c r="G2962" s="10" t="str">
        <v/>
      </c>
      <c r="H2962" s="11" t="str">
        <v/>
      </c>
      <c r="I2962" s="11" t="str">
        <v/>
      </c>
    </row>
    <row r="2963" spans="2:9">
      <c r="B2963" s="11" t="str">
        <f t="shared" si="236"/>
        <v/>
      </c>
      <c r="C2963" s="11" t="str">
        <f t="shared" si="239"/>
        <v/>
      </c>
      <c r="D2963" s="11" t="str">
        <f t="shared" si="240"/>
        <v/>
      </c>
      <c r="E2963" s="11" t="str">
        <f t="shared" si="237"/>
        <v/>
      </c>
      <c r="F2963" s="11" t="str">
        <f t="shared" si="238"/>
        <v/>
      </c>
      <c r="G2963" s="10" t="str">
        <v/>
      </c>
      <c r="H2963" s="11" t="str">
        <v/>
      </c>
      <c r="I2963" s="11" t="str">
        <v/>
      </c>
    </row>
    <row r="2964" spans="2:9">
      <c r="B2964" s="11" t="str">
        <f t="shared" si="236"/>
        <v/>
      </c>
      <c r="C2964" s="11" t="str">
        <f t="shared" si="239"/>
        <v/>
      </c>
      <c r="D2964" s="11" t="str">
        <f t="shared" si="240"/>
        <v/>
      </c>
      <c r="E2964" s="11" t="str">
        <f t="shared" si="237"/>
        <v/>
      </c>
      <c r="F2964" s="11" t="str">
        <f t="shared" si="238"/>
        <v/>
      </c>
      <c r="G2964" s="10" t="str">
        <v/>
      </c>
      <c r="H2964" s="11" t="str">
        <v/>
      </c>
      <c r="I2964" s="11" t="str">
        <v/>
      </c>
    </row>
    <row r="2965" spans="2:9">
      <c r="B2965" s="11" t="str">
        <f t="shared" si="236"/>
        <v/>
      </c>
      <c r="C2965" s="11" t="str">
        <f t="shared" si="239"/>
        <v/>
      </c>
      <c r="D2965" s="11" t="str">
        <f t="shared" si="240"/>
        <v/>
      </c>
      <c r="E2965" s="11" t="str">
        <f t="shared" si="237"/>
        <v/>
      </c>
      <c r="F2965" s="11" t="str">
        <f t="shared" si="238"/>
        <v/>
      </c>
      <c r="G2965" s="10" t="str">
        <v/>
      </c>
      <c r="H2965" s="11" t="str">
        <v/>
      </c>
      <c r="I2965" s="11" t="str">
        <v/>
      </c>
    </row>
    <row r="2966" spans="2:9">
      <c r="B2966" s="11" t="str">
        <f t="shared" si="236"/>
        <v/>
      </c>
      <c r="C2966" s="11" t="str">
        <f t="shared" si="239"/>
        <v/>
      </c>
      <c r="D2966" s="11" t="str">
        <f t="shared" si="240"/>
        <v/>
      </c>
      <c r="E2966" s="11" t="str">
        <f t="shared" si="237"/>
        <v/>
      </c>
      <c r="F2966" s="11" t="str">
        <f t="shared" si="238"/>
        <v/>
      </c>
      <c r="G2966" s="10" t="str">
        <v/>
      </c>
      <c r="H2966" s="11" t="str">
        <v/>
      </c>
      <c r="I2966" s="11" t="str">
        <v/>
      </c>
    </row>
    <row r="2967" spans="2:9">
      <c r="B2967" s="11" t="str">
        <f t="shared" si="236"/>
        <v/>
      </c>
      <c r="C2967" s="11" t="str">
        <f t="shared" si="239"/>
        <v/>
      </c>
      <c r="D2967" s="11" t="str">
        <f t="shared" si="240"/>
        <v/>
      </c>
      <c r="E2967" s="11" t="str">
        <f t="shared" si="237"/>
        <v/>
      </c>
      <c r="F2967" s="11" t="str">
        <f t="shared" si="238"/>
        <v/>
      </c>
      <c r="G2967" s="10" t="str">
        <v/>
      </c>
      <c r="H2967" s="11" t="str">
        <v/>
      </c>
      <c r="I2967" s="11" t="str">
        <v/>
      </c>
    </row>
    <row r="2968" spans="2:9">
      <c r="B2968" s="11" t="str">
        <f t="shared" si="236"/>
        <v/>
      </c>
      <c r="C2968" s="11" t="str">
        <f t="shared" si="239"/>
        <v/>
      </c>
      <c r="D2968" s="11" t="str">
        <f t="shared" si="240"/>
        <v/>
      </c>
      <c r="E2968" s="11" t="str">
        <f t="shared" si="237"/>
        <v/>
      </c>
      <c r="F2968" s="11" t="str">
        <f t="shared" si="238"/>
        <v/>
      </c>
      <c r="G2968" s="10" t="str">
        <v/>
      </c>
      <c r="H2968" s="11" t="str">
        <v/>
      </c>
      <c r="I2968" s="11" t="str">
        <v/>
      </c>
    </row>
    <row r="2969" spans="2:9">
      <c r="B2969" s="11" t="str">
        <f t="shared" si="236"/>
        <v/>
      </c>
      <c r="C2969" s="11" t="str">
        <f t="shared" si="239"/>
        <v/>
      </c>
      <c r="D2969" s="11" t="str">
        <f t="shared" si="240"/>
        <v/>
      </c>
      <c r="E2969" s="11" t="str">
        <f t="shared" si="237"/>
        <v/>
      </c>
      <c r="F2969" s="11" t="str">
        <f t="shared" si="238"/>
        <v/>
      </c>
      <c r="G2969" s="10" t="str">
        <v/>
      </c>
      <c r="H2969" s="11" t="str">
        <v/>
      </c>
      <c r="I2969" s="11" t="str">
        <v/>
      </c>
    </row>
    <row r="2970" spans="2:9">
      <c r="B2970" s="11" t="str">
        <f t="shared" si="236"/>
        <v/>
      </c>
      <c r="C2970" s="11" t="str">
        <f t="shared" si="239"/>
        <v/>
      </c>
      <c r="D2970" s="11" t="str">
        <f t="shared" si="240"/>
        <v/>
      </c>
      <c r="E2970" s="11" t="str">
        <f t="shared" si="237"/>
        <v/>
      </c>
      <c r="F2970" s="11" t="str">
        <f t="shared" si="238"/>
        <v/>
      </c>
      <c r="G2970" s="10" t="str">
        <v/>
      </c>
      <c r="H2970" s="11" t="str">
        <v/>
      </c>
      <c r="I2970" s="11" t="str">
        <v/>
      </c>
    </row>
    <row r="2971" spans="2:9">
      <c r="B2971" s="11" t="str">
        <f t="shared" si="236"/>
        <v/>
      </c>
      <c r="C2971" s="11" t="str">
        <f t="shared" si="239"/>
        <v/>
      </c>
      <c r="D2971" s="11" t="str">
        <f t="shared" si="240"/>
        <v/>
      </c>
      <c r="E2971" s="11" t="str">
        <f t="shared" si="237"/>
        <v/>
      </c>
      <c r="F2971" s="11" t="str">
        <f t="shared" si="238"/>
        <v/>
      </c>
      <c r="G2971" s="10" t="str">
        <v/>
      </c>
      <c r="H2971" s="11" t="str">
        <v/>
      </c>
      <c r="I2971" s="11" t="str">
        <v/>
      </c>
    </row>
    <row r="2972" spans="2:9">
      <c r="B2972" s="11" t="str">
        <f t="shared" si="236"/>
        <v/>
      </c>
      <c r="C2972" s="11" t="str">
        <f t="shared" si="239"/>
        <v/>
      </c>
      <c r="D2972" s="11" t="str">
        <f t="shared" si="240"/>
        <v/>
      </c>
      <c r="E2972" s="11" t="str">
        <f t="shared" si="237"/>
        <v/>
      </c>
      <c r="F2972" s="11" t="str">
        <f t="shared" si="238"/>
        <v/>
      </c>
      <c r="G2972" s="10" t="str">
        <v/>
      </c>
      <c r="H2972" s="11" t="str">
        <v/>
      </c>
      <c r="I2972" s="11" t="str">
        <v/>
      </c>
    </row>
    <row r="2973" spans="2:9">
      <c r="B2973" s="11" t="str">
        <f t="shared" si="236"/>
        <v/>
      </c>
      <c r="C2973" s="11" t="str">
        <f t="shared" si="239"/>
        <v/>
      </c>
      <c r="D2973" s="11" t="str">
        <f t="shared" si="240"/>
        <v/>
      </c>
      <c r="E2973" s="11" t="str">
        <f t="shared" si="237"/>
        <v/>
      </c>
      <c r="F2973" s="11" t="str">
        <f t="shared" si="238"/>
        <v/>
      </c>
      <c r="G2973" s="10" t="str">
        <v/>
      </c>
      <c r="H2973" s="11" t="str">
        <v/>
      </c>
      <c r="I2973" s="11" t="str">
        <v/>
      </c>
    </row>
    <row r="2974" spans="2:9">
      <c r="B2974" s="11" t="str">
        <f t="shared" si="236"/>
        <v/>
      </c>
      <c r="C2974" s="11" t="str">
        <f t="shared" si="239"/>
        <v/>
      </c>
      <c r="D2974" s="11" t="str">
        <f t="shared" si="240"/>
        <v/>
      </c>
      <c r="E2974" s="11" t="str">
        <f t="shared" si="237"/>
        <v/>
      </c>
      <c r="F2974" s="11" t="str">
        <f t="shared" si="238"/>
        <v/>
      </c>
      <c r="G2974" s="10" t="str">
        <v/>
      </c>
      <c r="H2974" s="11" t="str">
        <v/>
      </c>
      <c r="I2974" s="11" t="str">
        <v/>
      </c>
    </row>
    <row r="2975" spans="2:9">
      <c r="B2975" s="11" t="str">
        <f t="shared" si="236"/>
        <v/>
      </c>
      <c r="C2975" s="11" t="str">
        <f t="shared" si="239"/>
        <v/>
      </c>
      <c r="D2975" s="11" t="str">
        <f t="shared" si="240"/>
        <v/>
      </c>
      <c r="E2975" s="11" t="str">
        <f t="shared" si="237"/>
        <v/>
      </c>
      <c r="F2975" s="11" t="str">
        <f t="shared" si="238"/>
        <v/>
      </c>
      <c r="G2975" s="10" t="str">
        <v/>
      </c>
      <c r="H2975" s="11" t="str">
        <v/>
      </c>
      <c r="I2975" s="11" t="str">
        <v/>
      </c>
    </row>
    <row r="2976" spans="2:9">
      <c r="B2976" s="11" t="str">
        <f t="shared" si="236"/>
        <v/>
      </c>
      <c r="C2976" s="11" t="str">
        <f t="shared" si="239"/>
        <v/>
      </c>
      <c r="D2976" s="11" t="str">
        <f t="shared" si="240"/>
        <v/>
      </c>
      <c r="E2976" s="11" t="str">
        <f t="shared" si="237"/>
        <v/>
      </c>
      <c r="F2976" s="11" t="str">
        <f t="shared" si="238"/>
        <v/>
      </c>
      <c r="G2976" s="10" t="str">
        <v/>
      </c>
      <c r="H2976" s="11" t="str">
        <v/>
      </c>
      <c r="I2976" s="11" t="str">
        <v/>
      </c>
    </row>
    <row r="2977" spans="2:9">
      <c r="B2977" s="11" t="str">
        <f t="shared" si="236"/>
        <v/>
      </c>
      <c r="C2977" s="11" t="str">
        <f t="shared" si="239"/>
        <v/>
      </c>
      <c r="D2977" s="11" t="str">
        <f t="shared" si="240"/>
        <v/>
      </c>
      <c r="E2977" s="11" t="str">
        <f t="shared" si="237"/>
        <v/>
      </c>
      <c r="F2977" s="11" t="str">
        <f t="shared" si="238"/>
        <v/>
      </c>
      <c r="G2977" s="10" t="str">
        <v/>
      </c>
      <c r="H2977" s="11" t="str">
        <v/>
      </c>
      <c r="I2977" s="11" t="str">
        <v/>
      </c>
    </row>
    <row r="2978" spans="2:9">
      <c r="B2978" s="11" t="str">
        <f t="shared" si="236"/>
        <v/>
      </c>
      <c r="C2978" s="11" t="str">
        <f t="shared" si="239"/>
        <v/>
      </c>
      <c r="D2978" s="11" t="str">
        <f t="shared" si="240"/>
        <v/>
      </c>
      <c r="E2978" s="11" t="str">
        <f t="shared" si="237"/>
        <v/>
      </c>
      <c r="F2978" s="11" t="str">
        <f t="shared" si="238"/>
        <v/>
      </c>
      <c r="G2978" s="10" t="str">
        <v/>
      </c>
      <c r="H2978" s="11" t="str">
        <v/>
      </c>
      <c r="I2978" s="11" t="str">
        <v/>
      </c>
    </row>
    <row r="2979" spans="2:9">
      <c r="B2979" s="11" t="str">
        <f t="shared" si="236"/>
        <v/>
      </c>
      <c r="C2979" s="11" t="str">
        <f t="shared" si="239"/>
        <v/>
      </c>
      <c r="D2979" s="11" t="str">
        <f t="shared" si="240"/>
        <v/>
      </c>
      <c r="E2979" s="11" t="str">
        <f t="shared" si="237"/>
        <v/>
      </c>
      <c r="F2979" s="11" t="str">
        <f t="shared" si="238"/>
        <v/>
      </c>
      <c r="G2979" s="10" t="str">
        <v/>
      </c>
      <c r="H2979" s="11" t="str">
        <v/>
      </c>
      <c r="I2979" s="11" t="str">
        <v/>
      </c>
    </row>
    <row r="2980" spans="2:9">
      <c r="B2980" s="11" t="str">
        <f t="shared" si="236"/>
        <v/>
      </c>
      <c r="C2980" s="11" t="str">
        <f t="shared" si="239"/>
        <v/>
      </c>
      <c r="D2980" s="11" t="str">
        <f t="shared" si="240"/>
        <v/>
      </c>
      <c r="E2980" s="11" t="str">
        <f t="shared" si="237"/>
        <v/>
      </c>
      <c r="F2980" s="11" t="str">
        <f t="shared" si="238"/>
        <v/>
      </c>
      <c r="G2980" s="10" t="str">
        <v/>
      </c>
      <c r="H2980" s="11" t="str">
        <v/>
      </c>
      <c r="I2980" s="11" t="str">
        <v/>
      </c>
    </row>
    <row r="2981" spans="2:9">
      <c r="B2981" s="11" t="str">
        <f t="shared" si="236"/>
        <v/>
      </c>
      <c r="C2981" s="11" t="str">
        <f t="shared" si="239"/>
        <v/>
      </c>
      <c r="D2981" s="11" t="str">
        <f t="shared" si="240"/>
        <v/>
      </c>
      <c r="E2981" s="11" t="str">
        <f t="shared" si="237"/>
        <v/>
      </c>
      <c r="F2981" s="11" t="str">
        <f t="shared" si="238"/>
        <v/>
      </c>
      <c r="G2981" s="10" t="str">
        <v/>
      </c>
      <c r="H2981" s="11" t="str">
        <v/>
      </c>
      <c r="I2981" s="11" t="str">
        <v/>
      </c>
    </row>
    <row r="2982" spans="2:9">
      <c r="B2982" s="11" t="str">
        <f t="shared" si="236"/>
        <v/>
      </c>
      <c r="C2982" s="11" t="str">
        <f t="shared" si="239"/>
        <v/>
      </c>
      <c r="D2982" s="11" t="str">
        <f t="shared" si="240"/>
        <v/>
      </c>
      <c r="E2982" s="11" t="str">
        <f t="shared" si="237"/>
        <v/>
      </c>
      <c r="F2982" s="11" t="str">
        <f t="shared" si="238"/>
        <v/>
      </c>
      <c r="G2982" s="10" t="str">
        <v/>
      </c>
      <c r="H2982" s="11" t="str">
        <v/>
      </c>
      <c r="I2982" s="11" t="str">
        <v/>
      </c>
    </row>
    <row r="2983" spans="2:9">
      <c r="B2983" s="11" t="str">
        <f t="shared" si="236"/>
        <v/>
      </c>
      <c r="C2983" s="11" t="str">
        <f t="shared" si="239"/>
        <v/>
      </c>
      <c r="D2983" s="11" t="str">
        <f t="shared" si="240"/>
        <v/>
      </c>
      <c r="E2983" s="11" t="str">
        <f t="shared" si="237"/>
        <v/>
      </c>
      <c r="F2983" s="11" t="str">
        <f t="shared" si="238"/>
        <v/>
      </c>
      <c r="G2983" s="10" t="str">
        <v/>
      </c>
      <c r="H2983" s="11" t="str">
        <v/>
      </c>
      <c r="I2983" s="11" t="str">
        <v/>
      </c>
    </row>
    <row r="2984" spans="2:9">
      <c r="B2984" s="11" t="str">
        <f t="shared" si="236"/>
        <v/>
      </c>
      <c r="C2984" s="11" t="str">
        <f t="shared" si="239"/>
        <v/>
      </c>
      <c r="D2984" s="11" t="str">
        <f t="shared" si="240"/>
        <v/>
      </c>
      <c r="E2984" s="11" t="str">
        <f t="shared" si="237"/>
        <v/>
      </c>
      <c r="F2984" s="11" t="str">
        <f t="shared" si="238"/>
        <v/>
      </c>
      <c r="G2984" s="10" t="str">
        <v/>
      </c>
      <c r="H2984" s="11" t="str">
        <v/>
      </c>
      <c r="I2984" s="11" t="str">
        <v/>
      </c>
    </row>
    <row r="2985" spans="2:9">
      <c r="B2985" s="11" t="str">
        <f t="shared" si="236"/>
        <v/>
      </c>
      <c r="C2985" s="11" t="str">
        <f t="shared" si="239"/>
        <v/>
      </c>
      <c r="D2985" s="11" t="str">
        <f t="shared" si="240"/>
        <v/>
      </c>
      <c r="E2985" s="11" t="str">
        <f t="shared" si="237"/>
        <v/>
      </c>
      <c r="F2985" s="11" t="str">
        <f t="shared" si="238"/>
        <v/>
      </c>
      <c r="G2985" s="10" t="str">
        <v/>
      </c>
      <c r="H2985" s="11" t="str">
        <v/>
      </c>
      <c r="I2985" s="11" t="str">
        <v/>
      </c>
    </row>
    <row r="2986" spans="2:9">
      <c r="B2986" s="11" t="str">
        <f t="shared" si="236"/>
        <v/>
      </c>
      <c r="C2986" s="11" t="str">
        <f t="shared" si="239"/>
        <v/>
      </c>
      <c r="D2986" s="11" t="str">
        <f t="shared" si="240"/>
        <v/>
      </c>
      <c r="E2986" s="11" t="str">
        <f t="shared" si="237"/>
        <v/>
      </c>
      <c r="F2986" s="11" t="str">
        <f t="shared" si="238"/>
        <v/>
      </c>
      <c r="G2986" s="10" t="str">
        <v/>
      </c>
      <c r="H2986" s="11" t="str">
        <v/>
      </c>
      <c r="I2986" s="11" t="str">
        <v/>
      </c>
    </row>
    <row r="2987" spans="2:9">
      <c r="B2987" s="11" t="str">
        <f t="shared" si="236"/>
        <v/>
      </c>
      <c r="C2987" s="11" t="str">
        <f t="shared" si="239"/>
        <v/>
      </c>
      <c r="D2987" s="11" t="str">
        <f t="shared" si="240"/>
        <v/>
      </c>
      <c r="E2987" s="11" t="str">
        <f t="shared" si="237"/>
        <v/>
      </c>
      <c r="F2987" s="11" t="str">
        <f t="shared" si="238"/>
        <v/>
      </c>
      <c r="G2987" s="10" t="str">
        <v/>
      </c>
      <c r="H2987" s="11" t="str">
        <v/>
      </c>
      <c r="I2987" s="11" t="str">
        <v/>
      </c>
    </row>
    <row r="2988" spans="2:9">
      <c r="B2988" s="11" t="str">
        <f t="shared" si="236"/>
        <v/>
      </c>
      <c r="C2988" s="11" t="str">
        <f t="shared" si="239"/>
        <v/>
      </c>
      <c r="D2988" s="11" t="str">
        <f t="shared" si="240"/>
        <v/>
      </c>
      <c r="E2988" s="11" t="str">
        <f t="shared" si="237"/>
        <v/>
      </c>
      <c r="F2988" s="11" t="str">
        <f t="shared" si="238"/>
        <v/>
      </c>
      <c r="G2988" s="10" t="str">
        <v/>
      </c>
      <c r="H2988" s="11" t="str">
        <v/>
      </c>
      <c r="I2988" s="11" t="str">
        <v/>
      </c>
    </row>
    <row r="2989" spans="2:9">
      <c r="B2989" s="11" t="str">
        <f t="shared" si="236"/>
        <v/>
      </c>
      <c r="C2989" s="11" t="str">
        <f t="shared" si="239"/>
        <v/>
      </c>
      <c r="D2989" s="11" t="str">
        <f t="shared" si="240"/>
        <v/>
      </c>
      <c r="E2989" s="11" t="str">
        <f t="shared" si="237"/>
        <v/>
      </c>
      <c r="F2989" s="11" t="str">
        <f t="shared" si="238"/>
        <v/>
      </c>
      <c r="G2989" s="10" t="str">
        <v/>
      </c>
      <c r="H2989" s="11" t="str">
        <v/>
      </c>
      <c r="I2989" s="11" t="str">
        <v/>
      </c>
    </row>
    <row r="2990" spans="2:9">
      <c r="B2990" s="11" t="str">
        <f t="shared" si="236"/>
        <v/>
      </c>
      <c r="C2990" s="11" t="str">
        <f t="shared" si="239"/>
        <v/>
      </c>
      <c r="D2990" s="11" t="str">
        <f t="shared" si="240"/>
        <v/>
      </c>
      <c r="E2990" s="11" t="str">
        <f t="shared" si="237"/>
        <v/>
      </c>
      <c r="F2990" s="11" t="str">
        <f t="shared" si="238"/>
        <v/>
      </c>
      <c r="G2990" s="10" t="str">
        <v/>
      </c>
      <c r="H2990" s="11" t="str">
        <v/>
      </c>
      <c r="I2990" s="11" t="str">
        <v/>
      </c>
    </row>
    <row r="2991" spans="2:9">
      <c r="B2991" s="11" t="str">
        <f t="shared" si="236"/>
        <v/>
      </c>
      <c r="C2991" s="11" t="str">
        <f t="shared" si="239"/>
        <v/>
      </c>
      <c r="D2991" s="11" t="str">
        <f t="shared" si="240"/>
        <v/>
      </c>
      <c r="E2991" s="11" t="str">
        <f t="shared" si="237"/>
        <v/>
      </c>
      <c r="F2991" s="11" t="str">
        <f t="shared" si="238"/>
        <v/>
      </c>
      <c r="G2991" s="10" t="str">
        <v/>
      </c>
      <c r="H2991" s="11" t="str">
        <v/>
      </c>
      <c r="I2991" s="11" t="str">
        <v/>
      </c>
    </row>
    <row r="2992" spans="2:9">
      <c r="B2992" s="11" t="str">
        <f t="shared" si="236"/>
        <v/>
      </c>
      <c r="C2992" s="11" t="str">
        <f t="shared" si="239"/>
        <v/>
      </c>
      <c r="D2992" s="11" t="str">
        <f t="shared" si="240"/>
        <v/>
      </c>
      <c r="E2992" s="11" t="str">
        <f t="shared" si="237"/>
        <v/>
      </c>
      <c r="F2992" s="11" t="str">
        <f t="shared" si="238"/>
        <v/>
      </c>
      <c r="G2992" s="10" t="str">
        <v/>
      </c>
      <c r="H2992" s="11" t="str">
        <v/>
      </c>
      <c r="I2992" s="11" t="str">
        <v/>
      </c>
    </row>
    <row r="2993" spans="2:9">
      <c r="B2993" s="11" t="str">
        <f t="shared" si="236"/>
        <v/>
      </c>
      <c r="C2993" s="11" t="str">
        <f t="shared" si="239"/>
        <v/>
      </c>
      <c r="D2993" s="11" t="str">
        <f t="shared" si="240"/>
        <v/>
      </c>
      <c r="E2993" s="11" t="str">
        <f t="shared" si="237"/>
        <v/>
      </c>
      <c r="F2993" s="11" t="str">
        <f t="shared" si="238"/>
        <v/>
      </c>
      <c r="G2993" s="10" t="str">
        <v/>
      </c>
      <c r="H2993" s="11" t="str">
        <v/>
      </c>
      <c r="I2993" s="11" t="str">
        <v/>
      </c>
    </row>
    <row r="2994" spans="2:9">
      <c r="B2994" s="11" t="str">
        <f t="shared" si="236"/>
        <v/>
      </c>
      <c r="C2994" s="11" t="str">
        <f t="shared" si="239"/>
        <v/>
      </c>
      <c r="D2994" s="11" t="str">
        <f t="shared" si="240"/>
        <v/>
      </c>
      <c r="E2994" s="11" t="str">
        <f t="shared" si="237"/>
        <v/>
      </c>
      <c r="F2994" s="11" t="str">
        <f t="shared" si="238"/>
        <v/>
      </c>
      <c r="G2994" s="10" t="str">
        <v/>
      </c>
      <c r="H2994" s="11" t="str">
        <v/>
      </c>
      <c r="I2994" s="11" t="str">
        <v/>
      </c>
    </row>
    <row r="2995" spans="2:9">
      <c r="B2995" s="11" t="str">
        <f t="shared" si="236"/>
        <v/>
      </c>
      <c r="C2995" s="11" t="str">
        <f t="shared" si="239"/>
        <v/>
      </c>
      <c r="D2995" s="11" t="str">
        <f t="shared" si="240"/>
        <v/>
      </c>
      <c r="E2995" s="11" t="str">
        <f t="shared" si="237"/>
        <v/>
      </c>
      <c r="F2995" s="11" t="str">
        <f t="shared" si="238"/>
        <v/>
      </c>
      <c r="G2995" s="10" t="str">
        <v/>
      </c>
      <c r="H2995" s="11" t="str">
        <v/>
      </c>
      <c r="I2995" s="11" t="str">
        <v/>
      </c>
    </row>
    <row r="2996" spans="2:9">
      <c r="B2996" s="11" t="str">
        <f t="shared" si="236"/>
        <v/>
      </c>
      <c r="C2996" s="11" t="str">
        <f t="shared" si="239"/>
        <v/>
      </c>
      <c r="D2996" s="11" t="str">
        <f t="shared" si="240"/>
        <v/>
      </c>
      <c r="E2996" s="11" t="str">
        <f t="shared" si="237"/>
        <v/>
      </c>
      <c r="F2996" s="11" t="str">
        <f t="shared" si="238"/>
        <v/>
      </c>
      <c r="G2996" s="10" t="str">
        <v/>
      </c>
      <c r="H2996" s="11" t="str">
        <v/>
      </c>
      <c r="I2996" s="11" t="str">
        <v/>
      </c>
    </row>
    <row r="2997" spans="2:9">
      <c r="B2997" s="11" t="str">
        <f t="shared" si="236"/>
        <v/>
      </c>
      <c r="C2997" s="11" t="str">
        <f t="shared" si="239"/>
        <v/>
      </c>
      <c r="D2997" s="11" t="str">
        <f t="shared" si="240"/>
        <v/>
      </c>
      <c r="E2997" s="11" t="str">
        <f t="shared" si="237"/>
        <v/>
      </c>
      <c r="F2997" s="11" t="str">
        <f t="shared" si="238"/>
        <v/>
      </c>
      <c r="G2997" s="10" t="str">
        <v/>
      </c>
      <c r="H2997" s="11" t="str">
        <v/>
      </c>
      <c r="I2997" s="11" t="str">
        <v/>
      </c>
    </row>
    <row r="2998" spans="2:9">
      <c r="B2998" s="11" t="str">
        <f t="shared" si="236"/>
        <v/>
      </c>
      <c r="C2998" s="11" t="str">
        <f t="shared" si="239"/>
        <v/>
      </c>
      <c r="D2998" s="11" t="str">
        <f t="shared" si="240"/>
        <v/>
      </c>
      <c r="E2998" s="11" t="str">
        <f t="shared" si="237"/>
        <v/>
      </c>
      <c r="F2998" s="11" t="str">
        <f t="shared" si="238"/>
        <v/>
      </c>
      <c r="G2998" s="10" t="str">
        <v/>
      </c>
      <c r="H2998" s="11" t="str">
        <v/>
      </c>
      <c r="I2998" s="11" t="str">
        <v/>
      </c>
    </row>
    <row r="2999" spans="2:9">
      <c r="B2999" s="11" t="str">
        <f t="shared" si="236"/>
        <v/>
      </c>
      <c r="C2999" s="11" t="str">
        <f t="shared" si="239"/>
        <v/>
      </c>
      <c r="D2999" s="11" t="str">
        <f t="shared" si="240"/>
        <v/>
      </c>
      <c r="E2999" s="11" t="str">
        <f t="shared" si="237"/>
        <v/>
      </c>
      <c r="F2999" s="11" t="str">
        <f t="shared" si="238"/>
        <v/>
      </c>
      <c r="G2999" s="10" t="str">
        <v/>
      </c>
      <c r="H2999" s="11" t="str">
        <v/>
      </c>
      <c r="I2999" s="11" t="str">
        <v/>
      </c>
    </row>
    <row r="3000" spans="2:9">
      <c r="B3000" s="11" t="str">
        <f t="shared" si="236"/>
        <v/>
      </c>
      <c r="C3000" s="11" t="str">
        <f t="shared" si="239"/>
        <v/>
      </c>
      <c r="D3000" s="11" t="str">
        <f t="shared" si="240"/>
        <v/>
      </c>
      <c r="E3000" s="11" t="str">
        <f t="shared" si="237"/>
        <v/>
      </c>
      <c r="F3000" s="11" t="str">
        <f t="shared" si="238"/>
        <v/>
      </c>
      <c r="G3000" s="10" t="str">
        <v/>
      </c>
      <c r="H3000" s="11" t="str">
        <v/>
      </c>
      <c r="I3000" s="11" t="str">
        <v/>
      </c>
    </row>
    <row r="3001" spans="2:9">
      <c r="B3001" s="11" t="str">
        <f t="shared" si="236"/>
        <v/>
      </c>
      <c r="C3001" s="11" t="str">
        <f t="shared" si="239"/>
        <v/>
      </c>
      <c r="D3001" s="11" t="str">
        <f t="shared" si="240"/>
        <v/>
      </c>
      <c r="E3001" s="11" t="str">
        <f t="shared" si="237"/>
        <v/>
      </c>
      <c r="F3001" s="11" t="str">
        <f t="shared" si="238"/>
        <v/>
      </c>
      <c r="G3001" s="10" t="str">
        <v/>
      </c>
      <c r="H3001" s="11" t="str">
        <v/>
      </c>
      <c r="I3001" s="11" t="str">
        <v/>
      </c>
    </row>
    <row r="3002" spans="2:9">
      <c r="B3002" s="11" t="str">
        <f t="shared" si="236"/>
        <v/>
      </c>
      <c r="C3002" s="11" t="str">
        <f t="shared" si="239"/>
        <v/>
      </c>
      <c r="D3002" s="11" t="str">
        <f t="shared" si="240"/>
        <v/>
      </c>
      <c r="E3002" s="11" t="str">
        <f t="shared" si="237"/>
        <v/>
      </c>
      <c r="F3002" s="11" t="str">
        <f t="shared" si="238"/>
        <v/>
      </c>
      <c r="G3002" s="10" t="str">
        <v/>
      </c>
      <c r="H3002" s="11" t="str">
        <v/>
      </c>
      <c r="I3002" s="11" t="str">
        <v/>
      </c>
    </row>
    <row r="3003" spans="2:9">
      <c r="B3003" s="11" t="str">
        <f t="shared" si="236"/>
        <v/>
      </c>
      <c r="C3003" s="11" t="str">
        <f t="shared" si="239"/>
        <v/>
      </c>
      <c r="D3003" s="11" t="str">
        <f t="shared" si="240"/>
        <v/>
      </c>
      <c r="E3003" s="11" t="str">
        <f t="shared" si="237"/>
        <v/>
      </c>
      <c r="F3003" s="11" t="str">
        <f t="shared" si="238"/>
        <v/>
      </c>
      <c r="G3003" s="10" t="str">
        <v/>
      </c>
      <c r="H3003" s="11" t="str">
        <v/>
      </c>
      <c r="I3003" s="11" t="str">
        <v/>
      </c>
    </row>
    <row r="3004" spans="2:9">
      <c r="B3004" s="11" t="str">
        <f t="shared" si="236"/>
        <v/>
      </c>
      <c r="C3004" s="11" t="str">
        <f t="shared" si="239"/>
        <v/>
      </c>
      <c r="D3004" s="11" t="str">
        <f t="shared" si="240"/>
        <v/>
      </c>
      <c r="E3004" s="11" t="str">
        <f t="shared" si="237"/>
        <v/>
      </c>
      <c r="F3004" s="11" t="str">
        <f t="shared" si="238"/>
        <v/>
      </c>
      <c r="G3004" s="10" t="str">
        <v/>
      </c>
      <c r="H3004" s="11" t="str">
        <v/>
      </c>
      <c r="I3004" s="11" t="str">
        <v/>
      </c>
    </row>
    <row r="3005" spans="2:9">
      <c r="B3005" s="11" t="str">
        <f t="shared" si="236"/>
        <v/>
      </c>
      <c r="C3005" s="11" t="str">
        <f t="shared" si="239"/>
        <v/>
      </c>
      <c r="D3005" s="11" t="str">
        <f t="shared" si="240"/>
        <v/>
      </c>
      <c r="E3005" s="11" t="str">
        <f t="shared" si="237"/>
        <v/>
      </c>
      <c r="F3005" s="11" t="str">
        <f t="shared" si="238"/>
        <v/>
      </c>
      <c r="G3005" s="10" t="str">
        <v/>
      </c>
      <c r="H3005" s="11" t="str">
        <v/>
      </c>
      <c r="I3005" s="11" t="str">
        <v/>
      </c>
    </row>
    <row r="3006" spans="2:9">
      <c r="B3006" s="11" t="str">
        <f t="shared" si="236"/>
        <v/>
      </c>
      <c r="C3006" s="11" t="str">
        <f t="shared" si="239"/>
        <v/>
      </c>
      <c r="D3006" s="11" t="str">
        <f t="shared" si="240"/>
        <v/>
      </c>
      <c r="E3006" s="11" t="str">
        <f t="shared" si="237"/>
        <v/>
      </c>
      <c r="F3006" s="11" t="str">
        <f t="shared" si="238"/>
        <v/>
      </c>
      <c r="G3006" s="10" t="str">
        <v/>
      </c>
      <c r="H3006" s="11" t="str">
        <v/>
      </c>
      <c r="I3006" s="11" t="str">
        <v/>
      </c>
    </row>
    <row r="3007" spans="2:9">
      <c r="B3007" s="11" t="str">
        <f t="shared" si="236"/>
        <v/>
      </c>
      <c r="C3007" s="11" t="str">
        <f t="shared" si="239"/>
        <v/>
      </c>
      <c r="D3007" s="11" t="str">
        <f t="shared" si="240"/>
        <v/>
      </c>
      <c r="E3007" s="11" t="str">
        <f t="shared" si="237"/>
        <v/>
      </c>
      <c r="F3007" s="11" t="str">
        <f t="shared" si="238"/>
        <v/>
      </c>
      <c r="G3007" s="10" t="str">
        <v/>
      </c>
      <c r="H3007" s="11" t="str">
        <v/>
      </c>
      <c r="I3007" s="11" t="str">
        <v/>
      </c>
    </row>
    <row r="3008" spans="2:9">
      <c r="B3008" s="11" t="str">
        <f t="shared" si="236"/>
        <v/>
      </c>
      <c r="C3008" s="11" t="str">
        <f t="shared" si="239"/>
        <v/>
      </c>
      <c r="D3008" s="11" t="str">
        <f t="shared" si="240"/>
        <v/>
      </c>
      <c r="E3008" s="11" t="str">
        <f t="shared" si="237"/>
        <v/>
      </c>
      <c r="F3008" s="11" t="str">
        <f t="shared" si="238"/>
        <v/>
      </c>
      <c r="G3008" s="10" t="str">
        <v/>
      </c>
      <c r="H3008" s="11" t="str">
        <v/>
      </c>
      <c r="I3008" s="11" t="str">
        <v/>
      </c>
    </row>
    <row r="3009" spans="2:9">
      <c r="B3009" s="11" t="str">
        <f t="shared" ref="B3009:B3072" si="241">IFERROR(IF(FIND(" ",A3009)=6,IF(IFERROR(FIND(" PB",A3009),"")&lt;&gt;"","артикул",IF(IFERROR(FIND(" CRN",A3009),"")&lt;&gt;"","артикул","")),""),"")</f>
        <v/>
      </c>
      <c r="C3009" s="11" t="str">
        <f t="shared" si="239"/>
        <v/>
      </c>
      <c r="D3009" s="11" t="str">
        <f t="shared" si="240"/>
        <v/>
      </c>
      <c r="E3009" s="11" t="str">
        <f t="shared" si="237"/>
        <v/>
      </c>
      <c r="F3009" s="11" t="str">
        <f t="shared" si="238"/>
        <v/>
      </c>
      <c r="G3009" s="10" t="str">
        <v/>
      </c>
      <c r="H3009" s="11" t="str">
        <v/>
      </c>
      <c r="I3009" s="11" t="str">
        <v/>
      </c>
    </row>
    <row r="3010" spans="2:9">
      <c r="B3010" s="11" t="str">
        <f t="shared" si="241"/>
        <v/>
      </c>
      <c r="C3010" s="11" t="str">
        <f t="shared" si="239"/>
        <v/>
      </c>
      <c r="D3010" s="11" t="str">
        <f t="shared" si="240"/>
        <v/>
      </c>
      <c r="E3010" s="11" t="str">
        <f t="shared" ref="E3010:E3073" si="242" xml:space="preserve">
IF(B3010="Артикул",
IF(
AND(RIGHT(A3011,1)="%",
RIGHT(A3012,1)="%",
RIGHT(A3013,1)="%",
RIGHT(A3014,1)="%"),MID(A3015,FIND(" ",A3015),50),
IF(
AND(RIGHT(A3011,1)="%",
RIGHT(A3012,1)="%",
RIGHT(A3013,1)="%"),MID(A3014,FIND(" ",A3014),50),
IF(
AND(RIGHT(A3011,1)="%",
RIGHT(A3012,1)="%"),
MID(A3013,FIND(" ",A3013),50),
IF(
RIGHT(A3011,1)="%",
MID(A3012,FIND(" ",A3012),50),"")))),"")</f>
        <v/>
      </c>
      <c r="F3010" s="11" t="str">
        <f t="shared" ref="F3010:F3073" si="243">IFERROR(
IF(
AND(LEFT(A3010,8)="Discount",FIND("%",A3010)&gt;0),
MID(A3010,
FIND(" ",A3010),
FIND("%",A3010)-FIND(" ",A3010))
*-1,""),"")</f>
        <v/>
      </c>
      <c r="G3010" s="10" t="str">
        <v/>
      </c>
      <c r="H3010" s="11" t="str">
        <v/>
      </c>
      <c r="I3010" s="11" t="str">
        <v/>
      </c>
    </row>
    <row r="3011" spans="2:9">
      <c r="B3011" s="11" t="str">
        <f t="shared" si="241"/>
        <v/>
      </c>
      <c r="C3011" s="11" t="str">
        <f t="shared" si="239"/>
        <v/>
      </c>
      <c r="D3011" s="11" t="str">
        <f t="shared" si="240"/>
        <v/>
      </c>
      <c r="E3011" s="11" t="str">
        <f t="shared" si="242"/>
        <v/>
      </c>
      <c r="F3011" s="11" t="str">
        <f t="shared" si="243"/>
        <v/>
      </c>
      <c r="G3011" s="10" t="str">
        <v/>
      </c>
      <c r="H3011" s="11" t="str">
        <v/>
      </c>
      <c r="I3011" s="11" t="str">
        <v/>
      </c>
    </row>
    <row r="3012" spans="2:9">
      <c r="B3012" s="11" t="str">
        <f t="shared" si="241"/>
        <v/>
      </c>
      <c r="C3012" s="11" t="str">
        <f t="shared" si="239"/>
        <v/>
      </c>
      <c r="D3012" s="11" t="str">
        <f t="shared" si="240"/>
        <v/>
      </c>
      <c r="E3012" s="11" t="str">
        <f t="shared" si="242"/>
        <v/>
      </c>
      <c r="F3012" s="11" t="str">
        <f t="shared" si="243"/>
        <v/>
      </c>
      <c r="G3012" s="10" t="str">
        <v/>
      </c>
      <c r="H3012" s="11" t="str">
        <v/>
      </c>
      <c r="I3012" s="11" t="str">
        <v/>
      </c>
    </row>
    <row r="3013" spans="2:9">
      <c r="B3013" s="11" t="str">
        <f t="shared" si="241"/>
        <v/>
      </c>
      <c r="C3013" s="11" t="str">
        <f t="shared" si="239"/>
        <v/>
      </c>
      <c r="D3013" s="11" t="str">
        <f t="shared" si="240"/>
        <v/>
      </c>
      <c r="E3013" s="11" t="str">
        <f t="shared" si="242"/>
        <v/>
      </c>
      <c r="F3013" s="11" t="str">
        <f t="shared" si="243"/>
        <v/>
      </c>
      <c r="G3013" s="10" t="str">
        <v/>
      </c>
      <c r="H3013" s="11" t="str">
        <v/>
      </c>
      <c r="I3013" s="11" t="str">
        <v/>
      </c>
    </row>
    <row r="3014" spans="2:9">
      <c r="B3014" s="11" t="str">
        <f t="shared" si="241"/>
        <v/>
      </c>
      <c r="C3014" s="11" t="str">
        <f t="shared" si="239"/>
        <v/>
      </c>
      <c r="D3014" s="11" t="str">
        <f t="shared" si="240"/>
        <v/>
      </c>
      <c r="E3014" s="11" t="str">
        <f t="shared" si="242"/>
        <v/>
      </c>
      <c r="F3014" s="11" t="str">
        <f t="shared" si="243"/>
        <v/>
      </c>
      <c r="G3014" s="10" t="str">
        <v/>
      </c>
      <c r="H3014" s="11" t="str">
        <v/>
      </c>
      <c r="I3014" s="11" t="str">
        <v/>
      </c>
    </row>
    <row r="3015" spans="2:9">
      <c r="B3015" s="11" t="str">
        <f t="shared" si="241"/>
        <v/>
      </c>
      <c r="C3015" s="11" t="str">
        <f t="shared" si="239"/>
        <v/>
      </c>
      <c r="D3015" s="11" t="str">
        <f t="shared" si="240"/>
        <v/>
      </c>
      <c r="E3015" s="11" t="str">
        <f t="shared" si="242"/>
        <v/>
      </c>
      <c r="F3015" s="11" t="str">
        <f t="shared" si="243"/>
        <v/>
      </c>
      <c r="G3015" s="10" t="str">
        <v/>
      </c>
      <c r="H3015" s="11" t="str">
        <v/>
      </c>
      <c r="I3015" s="11" t="str">
        <v/>
      </c>
    </row>
    <row r="3016" spans="2:9">
      <c r="B3016" s="11" t="str">
        <f t="shared" si="241"/>
        <v/>
      </c>
      <c r="C3016" s="11" t="str">
        <f t="shared" si="239"/>
        <v/>
      </c>
      <c r="D3016" s="11" t="str">
        <f t="shared" si="240"/>
        <v/>
      </c>
      <c r="E3016" s="11" t="str">
        <f t="shared" si="242"/>
        <v/>
      </c>
      <c r="F3016" s="11" t="str">
        <f t="shared" si="243"/>
        <v/>
      </c>
      <c r="G3016" s="10" t="str">
        <v/>
      </c>
      <c r="H3016" s="11" t="str">
        <v/>
      </c>
      <c r="I3016" s="11" t="str">
        <v/>
      </c>
    </row>
    <row r="3017" spans="2:9">
      <c r="B3017" s="11" t="str">
        <f t="shared" si="241"/>
        <v/>
      </c>
      <c r="C3017" s="11" t="str">
        <f t="shared" si="239"/>
        <v/>
      </c>
      <c r="D3017" s="11" t="str">
        <f t="shared" si="240"/>
        <v/>
      </c>
      <c r="E3017" s="11" t="str">
        <f t="shared" si="242"/>
        <v/>
      </c>
      <c r="F3017" s="11" t="str">
        <f t="shared" si="243"/>
        <v/>
      </c>
      <c r="G3017" s="10" t="str">
        <v/>
      </c>
      <c r="H3017" s="11" t="str">
        <v/>
      </c>
      <c r="I3017" s="11" t="str">
        <v/>
      </c>
    </row>
    <row r="3018" spans="2:9">
      <c r="B3018" s="11" t="str">
        <f t="shared" si="241"/>
        <v/>
      </c>
      <c r="C3018" s="11" t="str">
        <f t="shared" si="239"/>
        <v/>
      </c>
      <c r="D3018" s="11" t="str">
        <f t="shared" si="240"/>
        <v/>
      </c>
      <c r="E3018" s="11" t="str">
        <f t="shared" si="242"/>
        <v/>
      </c>
      <c r="F3018" s="11" t="str">
        <f t="shared" si="243"/>
        <v/>
      </c>
      <c r="G3018" s="10" t="str">
        <v/>
      </c>
      <c r="H3018" s="11" t="str">
        <v/>
      </c>
      <c r="I3018" s="11" t="str">
        <v/>
      </c>
    </row>
    <row r="3019" spans="2:9">
      <c r="B3019" s="11" t="str">
        <f t="shared" si="241"/>
        <v/>
      </c>
      <c r="C3019" s="11" t="str">
        <f t="shared" si="239"/>
        <v/>
      </c>
      <c r="D3019" s="11" t="str">
        <f t="shared" si="240"/>
        <v/>
      </c>
      <c r="E3019" s="11" t="str">
        <f t="shared" si="242"/>
        <v/>
      </c>
      <c r="F3019" s="11" t="str">
        <f t="shared" si="243"/>
        <v/>
      </c>
      <c r="G3019" s="10" t="str">
        <v/>
      </c>
      <c r="H3019" s="11" t="str">
        <v/>
      </c>
      <c r="I3019" s="11" t="str">
        <v/>
      </c>
    </row>
    <row r="3020" spans="2:9">
      <c r="B3020" s="11" t="str">
        <f t="shared" si="241"/>
        <v/>
      </c>
      <c r="C3020" s="11" t="str">
        <f t="shared" si="239"/>
        <v/>
      </c>
      <c r="D3020" s="11" t="str">
        <f t="shared" si="240"/>
        <v/>
      </c>
      <c r="E3020" s="11" t="str">
        <f t="shared" si="242"/>
        <v/>
      </c>
      <c r="F3020" s="11" t="str">
        <f t="shared" si="243"/>
        <v/>
      </c>
      <c r="G3020" s="10" t="str">
        <v/>
      </c>
      <c r="H3020" s="11" t="str">
        <v/>
      </c>
      <c r="I3020" s="11" t="str">
        <v/>
      </c>
    </row>
    <row r="3021" spans="2:9">
      <c r="B3021" s="11" t="str">
        <f t="shared" si="241"/>
        <v/>
      </c>
      <c r="C3021" s="11" t="str">
        <f t="shared" ref="C3021:C3084" si="244">IF(B3021="артикул",A3021,"")</f>
        <v/>
      </c>
      <c r="D3021" s="11" t="str">
        <f t="shared" ref="D3021:D3084" si="245">IF(B3021="артикул",A3022,"")</f>
        <v/>
      </c>
      <c r="E3021" s="11" t="str">
        <f t="shared" si="242"/>
        <v/>
      </c>
      <c r="F3021" s="11" t="str">
        <f t="shared" si="243"/>
        <v/>
      </c>
      <c r="G3021" s="10" t="str">
        <v/>
      </c>
      <c r="H3021" s="11" t="str">
        <v/>
      </c>
      <c r="I3021" s="11" t="str">
        <v/>
      </c>
    </row>
    <row r="3022" spans="2:9">
      <c r="B3022" s="11" t="str">
        <f t="shared" si="241"/>
        <v/>
      </c>
      <c r="C3022" s="11" t="str">
        <f t="shared" si="244"/>
        <v/>
      </c>
      <c r="D3022" s="11" t="str">
        <f t="shared" si="245"/>
        <v/>
      </c>
      <c r="E3022" s="11" t="str">
        <f t="shared" si="242"/>
        <v/>
      </c>
      <c r="F3022" s="11" t="str">
        <f t="shared" si="243"/>
        <v/>
      </c>
      <c r="G3022" s="10" t="str">
        <v/>
      </c>
      <c r="H3022" s="11" t="str">
        <v/>
      </c>
      <c r="I3022" s="11" t="str">
        <v/>
      </c>
    </row>
    <row r="3023" spans="2:9">
      <c r="B3023" s="11" t="str">
        <f t="shared" si="241"/>
        <v/>
      </c>
      <c r="C3023" s="11" t="str">
        <f t="shared" si="244"/>
        <v/>
      </c>
      <c r="D3023" s="11" t="str">
        <f t="shared" si="245"/>
        <v/>
      </c>
      <c r="E3023" s="11" t="str">
        <f t="shared" si="242"/>
        <v/>
      </c>
      <c r="F3023" s="11" t="str">
        <f t="shared" si="243"/>
        <v/>
      </c>
      <c r="G3023" s="10" t="str">
        <v/>
      </c>
      <c r="H3023" s="11" t="str">
        <v/>
      </c>
      <c r="I3023" s="11" t="str">
        <v/>
      </c>
    </row>
    <row r="3024" spans="2:9">
      <c r="B3024" s="11" t="str">
        <f t="shared" si="241"/>
        <v/>
      </c>
      <c r="C3024" s="11" t="str">
        <f t="shared" si="244"/>
        <v/>
      </c>
      <c r="D3024" s="11" t="str">
        <f t="shared" si="245"/>
        <v/>
      </c>
      <c r="E3024" s="11" t="str">
        <f t="shared" si="242"/>
        <v/>
      </c>
      <c r="F3024" s="11" t="str">
        <f t="shared" si="243"/>
        <v/>
      </c>
      <c r="G3024" s="10" t="str">
        <v/>
      </c>
      <c r="H3024" s="11" t="str">
        <v/>
      </c>
      <c r="I3024" s="11" t="str">
        <v/>
      </c>
    </row>
    <row r="3025" spans="2:9">
      <c r="B3025" s="11" t="str">
        <f t="shared" si="241"/>
        <v/>
      </c>
      <c r="C3025" s="11" t="str">
        <f t="shared" si="244"/>
        <v/>
      </c>
      <c r="D3025" s="11" t="str">
        <f t="shared" si="245"/>
        <v/>
      </c>
      <c r="E3025" s="11" t="str">
        <f t="shared" si="242"/>
        <v/>
      </c>
      <c r="F3025" s="11" t="str">
        <f t="shared" si="243"/>
        <v/>
      </c>
      <c r="G3025" s="10" t="str">
        <v/>
      </c>
      <c r="H3025" s="11" t="str">
        <v/>
      </c>
      <c r="I3025" s="11" t="str">
        <v/>
      </c>
    </row>
    <row r="3026" spans="2:9">
      <c r="B3026" s="11" t="str">
        <f t="shared" si="241"/>
        <v/>
      </c>
      <c r="C3026" s="11" t="str">
        <f t="shared" si="244"/>
        <v/>
      </c>
      <c r="D3026" s="11" t="str">
        <f t="shared" si="245"/>
        <v/>
      </c>
      <c r="E3026" s="11" t="str">
        <f t="shared" si="242"/>
        <v/>
      </c>
      <c r="F3026" s="11" t="str">
        <f t="shared" si="243"/>
        <v/>
      </c>
      <c r="G3026" s="10" t="str">
        <v/>
      </c>
      <c r="H3026" s="11" t="str">
        <v/>
      </c>
      <c r="I3026" s="11" t="str">
        <v/>
      </c>
    </row>
    <row r="3027" spans="2:9">
      <c r="B3027" s="11" t="str">
        <f t="shared" si="241"/>
        <v/>
      </c>
      <c r="C3027" s="11" t="str">
        <f t="shared" si="244"/>
        <v/>
      </c>
      <c r="D3027" s="11" t="str">
        <f t="shared" si="245"/>
        <v/>
      </c>
      <c r="E3027" s="11" t="str">
        <f t="shared" si="242"/>
        <v/>
      </c>
      <c r="F3027" s="11" t="str">
        <f t="shared" si="243"/>
        <v/>
      </c>
      <c r="G3027" s="10" t="str">
        <v/>
      </c>
      <c r="H3027" s="11" t="str">
        <v/>
      </c>
      <c r="I3027" s="11" t="str">
        <v/>
      </c>
    </row>
    <row r="3028" spans="2:9">
      <c r="B3028" s="11" t="str">
        <f t="shared" si="241"/>
        <v/>
      </c>
      <c r="C3028" s="11" t="str">
        <f t="shared" si="244"/>
        <v/>
      </c>
      <c r="D3028" s="11" t="str">
        <f t="shared" si="245"/>
        <v/>
      </c>
      <c r="E3028" s="11" t="str">
        <f t="shared" si="242"/>
        <v/>
      </c>
      <c r="F3028" s="11" t="str">
        <f t="shared" si="243"/>
        <v/>
      </c>
      <c r="G3028" s="10" t="str">
        <v/>
      </c>
      <c r="H3028" s="11" t="str">
        <v/>
      </c>
      <c r="I3028" s="11" t="str">
        <v/>
      </c>
    </row>
    <row r="3029" spans="2:9">
      <c r="B3029" s="11" t="str">
        <f t="shared" si="241"/>
        <v/>
      </c>
      <c r="C3029" s="11" t="str">
        <f t="shared" si="244"/>
        <v/>
      </c>
      <c r="D3029" s="11" t="str">
        <f t="shared" si="245"/>
        <v/>
      </c>
      <c r="E3029" s="11" t="str">
        <f t="shared" si="242"/>
        <v/>
      </c>
      <c r="F3029" s="11" t="str">
        <f t="shared" si="243"/>
        <v/>
      </c>
      <c r="G3029" s="10" t="str">
        <v/>
      </c>
      <c r="H3029" s="11" t="str">
        <v/>
      </c>
      <c r="I3029" s="11" t="str">
        <v/>
      </c>
    </row>
    <row r="3030" spans="2:9">
      <c r="B3030" s="11" t="str">
        <f t="shared" si="241"/>
        <v/>
      </c>
      <c r="C3030" s="11" t="str">
        <f t="shared" si="244"/>
        <v/>
      </c>
      <c r="D3030" s="11" t="str">
        <f t="shared" si="245"/>
        <v/>
      </c>
      <c r="E3030" s="11" t="str">
        <f t="shared" si="242"/>
        <v/>
      </c>
      <c r="F3030" s="11" t="str">
        <f t="shared" si="243"/>
        <v/>
      </c>
      <c r="G3030" s="10" t="str">
        <v/>
      </c>
      <c r="H3030" s="11" t="str">
        <v/>
      </c>
      <c r="I3030" s="11" t="str">
        <v/>
      </c>
    </row>
    <row r="3031" spans="2:9">
      <c r="B3031" s="11" t="str">
        <f t="shared" si="241"/>
        <v/>
      </c>
      <c r="C3031" s="11" t="str">
        <f t="shared" si="244"/>
        <v/>
      </c>
      <c r="D3031" s="11" t="str">
        <f t="shared" si="245"/>
        <v/>
      </c>
      <c r="E3031" s="11" t="str">
        <f t="shared" si="242"/>
        <v/>
      </c>
      <c r="F3031" s="11" t="str">
        <f t="shared" si="243"/>
        <v/>
      </c>
      <c r="G3031" s="10" t="str">
        <v/>
      </c>
      <c r="H3031" s="11" t="str">
        <v/>
      </c>
      <c r="I3031" s="11" t="str">
        <v/>
      </c>
    </row>
    <row r="3032" spans="2:9">
      <c r="B3032" s="11" t="str">
        <f t="shared" si="241"/>
        <v/>
      </c>
      <c r="C3032" s="11" t="str">
        <f t="shared" si="244"/>
        <v/>
      </c>
      <c r="D3032" s="11" t="str">
        <f t="shared" si="245"/>
        <v/>
      </c>
      <c r="E3032" s="11" t="str">
        <f t="shared" si="242"/>
        <v/>
      </c>
      <c r="F3032" s="11" t="str">
        <f t="shared" si="243"/>
        <v/>
      </c>
      <c r="G3032" s="10" t="str">
        <v/>
      </c>
      <c r="H3032" s="11" t="str">
        <v/>
      </c>
      <c r="I3032" s="11" t="str">
        <v/>
      </c>
    </row>
    <row r="3033" spans="2:9">
      <c r="B3033" s="11" t="str">
        <f t="shared" si="241"/>
        <v/>
      </c>
      <c r="C3033" s="11" t="str">
        <f t="shared" si="244"/>
        <v/>
      </c>
      <c r="D3033" s="11" t="str">
        <f t="shared" si="245"/>
        <v/>
      </c>
      <c r="E3033" s="11" t="str">
        <f t="shared" si="242"/>
        <v/>
      </c>
      <c r="F3033" s="11" t="str">
        <f t="shared" si="243"/>
        <v/>
      </c>
      <c r="G3033" s="10" t="str">
        <v/>
      </c>
      <c r="H3033" s="11" t="str">
        <v/>
      </c>
      <c r="I3033" s="11" t="str">
        <v/>
      </c>
    </row>
    <row r="3034" spans="2:9">
      <c r="B3034" s="11" t="str">
        <f t="shared" si="241"/>
        <v/>
      </c>
      <c r="C3034" s="11" t="str">
        <f t="shared" si="244"/>
        <v/>
      </c>
      <c r="D3034" s="11" t="str">
        <f t="shared" si="245"/>
        <v/>
      </c>
      <c r="E3034" s="11" t="str">
        <f t="shared" si="242"/>
        <v/>
      </c>
      <c r="F3034" s="11" t="str">
        <f t="shared" si="243"/>
        <v/>
      </c>
      <c r="G3034" s="10" t="str">
        <v/>
      </c>
      <c r="H3034" s="11" t="str">
        <v/>
      </c>
      <c r="I3034" s="11" t="str">
        <v/>
      </c>
    </row>
    <row r="3035" spans="2:9">
      <c r="B3035" s="11" t="str">
        <f t="shared" si="241"/>
        <v/>
      </c>
      <c r="C3035" s="11" t="str">
        <f t="shared" si="244"/>
        <v/>
      </c>
      <c r="D3035" s="11" t="str">
        <f t="shared" si="245"/>
        <v/>
      </c>
      <c r="E3035" s="11" t="str">
        <f t="shared" si="242"/>
        <v/>
      </c>
      <c r="F3035" s="11" t="str">
        <f t="shared" si="243"/>
        <v/>
      </c>
      <c r="G3035" s="10" t="str">
        <v/>
      </c>
      <c r="H3035" s="11" t="str">
        <v/>
      </c>
      <c r="I3035" s="11" t="str">
        <v/>
      </c>
    </row>
    <row r="3036" spans="2:9">
      <c r="B3036" s="11" t="str">
        <f t="shared" si="241"/>
        <v/>
      </c>
      <c r="C3036" s="11" t="str">
        <f t="shared" si="244"/>
        <v/>
      </c>
      <c r="D3036" s="11" t="str">
        <f t="shared" si="245"/>
        <v/>
      </c>
      <c r="E3036" s="11" t="str">
        <f t="shared" si="242"/>
        <v/>
      </c>
      <c r="F3036" s="11" t="str">
        <f t="shared" si="243"/>
        <v/>
      </c>
      <c r="G3036" s="10" t="str">
        <v/>
      </c>
      <c r="H3036" s="11" t="str">
        <v/>
      </c>
      <c r="I3036" s="11" t="str">
        <v/>
      </c>
    </row>
    <row r="3037" spans="2:9">
      <c r="B3037" s="11" t="str">
        <f t="shared" si="241"/>
        <v/>
      </c>
      <c r="C3037" s="11" t="str">
        <f t="shared" si="244"/>
        <v/>
      </c>
      <c r="D3037" s="11" t="str">
        <f t="shared" si="245"/>
        <v/>
      </c>
      <c r="E3037" s="11" t="str">
        <f t="shared" si="242"/>
        <v/>
      </c>
      <c r="F3037" s="11" t="str">
        <f t="shared" si="243"/>
        <v/>
      </c>
      <c r="G3037" s="10" t="str">
        <v/>
      </c>
      <c r="H3037" s="11" t="str">
        <v/>
      </c>
      <c r="I3037" s="11" t="str">
        <v/>
      </c>
    </row>
    <row r="3038" spans="2:9">
      <c r="B3038" s="11" t="str">
        <f t="shared" si="241"/>
        <v/>
      </c>
      <c r="C3038" s="11" t="str">
        <f t="shared" si="244"/>
        <v/>
      </c>
      <c r="D3038" s="11" t="str">
        <f t="shared" si="245"/>
        <v/>
      </c>
      <c r="E3038" s="11" t="str">
        <f t="shared" si="242"/>
        <v/>
      </c>
      <c r="F3038" s="11" t="str">
        <f t="shared" si="243"/>
        <v/>
      </c>
      <c r="G3038" s="10" t="str">
        <v/>
      </c>
      <c r="H3038" s="11" t="str">
        <v/>
      </c>
      <c r="I3038" s="11" t="str">
        <v/>
      </c>
    </row>
    <row r="3039" spans="2:9">
      <c r="B3039" s="11" t="str">
        <f t="shared" si="241"/>
        <v/>
      </c>
      <c r="C3039" s="11" t="str">
        <f t="shared" si="244"/>
        <v/>
      </c>
      <c r="D3039" s="11" t="str">
        <f t="shared" si="245"/>
        <v/>
      </c>
      <c r="E3039" s="11" t="str">
        <f t="shared" si="242"/>
        <v/>
      </c>
      <c r="F3039" s="11" t="str">
        <f t="shared" si="243"/>
        <v/>
      </c>
      <c r="G3039" s="10" t="str">
        <v/>
      </c>
      <c r="H3039" s="11" t="str">
        <v/>
      </c>
      <c r="I3039" s="11" t="str">
        <v/>
      </c>
    </row>
    <row r="3040" spans="2:9">
      <c r="B3040" s="11" t="str">
        <f t="shared" si="241"/>
        <v/>
      </c>
      <c r="C3040" s="11" t="str">
        <f t="shared" si="244"/>
        <v/>
      </c>
      <c r="D3040" s="11" t="str">
        <f t="shared" si="245"/>
        <v/>
      </c>
      <c r="E3040" s="11" t="str">
        <f t="shared" si="242"/>
        <v/>
      </c>
      <c r="F3040" s="11" t="str">
        <f t="shared" si="243"/>
        <v/>
      </c>
      <c r="G3040" s="10" t="str">
        <v/>
      </c>
      <c r="H3040" s="11" t="str">
        <v/>
      </c>
      <c r="I3040" s="11" t="str">
        <v/>
      </c>
    </row>
    <row r="3041" spans="2:9">
      <c r="B3041" s="11" t="str">
        <f t="shared" si="241"/>
        <v/>
      </c>
      <c r="C3041" s="11" t="str">
        <f t="shared" si="244"/>
        <v/>
      </c>
      <c r="D3041" s="11" t="str">
        <f t="shared" si="245"/>
        <v/>
      </c>
      <c r="E3041" s="11" t="str">
        <f t="shared" si="242"/>
        <v/>
      </c>
      <c r="F3041" s="11" t="str">
        <f t="shared" si="243"/>
        <v/>
      </c>
      <c r="G3041" s="10" t="str">
        <v/>
      </c>
      <c r="H3041" s="11" t="str">
        <v/>
      </c>
      <c r="I3041" s="11" t="str">
        <v/>
      </c>
    </row>
    <row r="3042" spans="2:9">
      <c r="B3042" s="11" t="str">
        <f t="shared" si="241"/>
        <v/>
      </c>
      <c r="C3042" s="11" t="str">
        <f t="shared" si="244"/>
        <v/>
      </c>
      <c r="D3042" s="11" t="str">
        <f t="shared" si="245"/>
        <v/>
      </c>
      <c r="E3042" s="11" t="str">
        <f t="shared" si="242"/>
        <v/>
      </c>
      <c r="F3042" s="11" t="str">
        <f t="shared" si="243"/>
        <v/>
      </c>
      <c r="G3042" s="10" t="str">
        <v/>
      </c>
      <c r="H3042" s="11" t="str">
        <v/>
      </c>
      <c r="I3042" s="11" t="str">
        <v/>
      </c>
    </row>
    <row r="3043" spans="2:9">
      <c r="B3043" s="11" t="str">
        <f t="shared" si="241"/>
        <v/>
      </c>
      <c r="C3043" s="11" t="str">
        <f t="shared" si="244"/>
        <v/>
      </c>
      <c r="D3043" s="11" t="str">
        <f t="shared" si="245"/>
        <v/>
      </c>
      <c r="E3043" s="11" t="str">
        <f t="shared" si="242"/>
        <v/>
      </c>
      <c r="F3043" s="11" t="str">
        <f t="shared" si="243"/>
        <v/>
      </c>
      <c r="G3043" s="10" t="str">
        <v/>
      </c>
      <c r="H3043" s="11" t="str">
        <v/>
      </c>
      <c r="I3043" s="11" t="str">
        <v/>
      </c>
    </row>
    <row r="3044" spans="2:9">
      <c r="B3044" s="11" t="str">
        <f t="shared" si="241"/>
        <v/>
      </c>
      <c r="C3044" s="11" t="str">
        <f t="shared" si="244"/>
        <v/>
      </c>
      <c r="D3044" s="11" t="str">
        <f t="shared" si="245"/>
        <v/>
      </c>
      <c r="E3044" s="11" t="str">
        <f t="shared" si="242"/>
        <v/>
      </c>
      <c r="F3044" s="11" t="str">
        <f t="shared" si="243"/>
        <v/>
      </c>
      <c r="G3044" s="10" t="str">
        <v/>
      </c>
      <c r="H3044" s="11" t="str">
        <v/>
      </c>
      <c r="I3044" s="11" t="str">
        <v/>
      </c>
    </row>
    <row r="3045" spans="2:9">
      <c r="B3045" s="11" t="str">
        <f t="shared" si="241"/>
        <v/>
      </c>
      <c r="C3045" s="11" t="str">
        <f t="shared" si="244"/>
        <v/>
      </c>
      <c r="D3045" s="11" t="str">
        <f t="shared" si="245"/>
        <v/>
      </c>
      <c r="E3045" s="11" t="str">
        <f t="shared" si="242"/>
        <v/>
      </c>
      <c r="F3045" s="11" t="str">
        <f t="shared" si="243"/>
        <v/>
      </c>
      <c r="G3045" s="10" t="str">
        <v/>
      </c>
      <c r="H3045" s="11" t="str">
        <v/>
      </c>
      <c r="I3045" s="11" t="str">
        <v/>
      </c>
    </row>
    <row r="3046" spans="2:9">
      <c r="B3046" s="11" t="str">
        <f t="shared" si="241"/>
        <v/>
      </c>
      <c r="C3046" s="11" t="str">
        <f t="shared" si="244"/>
        <v/>
      </c>
      <c r="D3046" s="11" t="str">
        <f t="shared" si="245"/>
        <v/>
      </c>
      <c r="E3046" s="11" t="str">
        <f t="shared" si="242"/>
        <v/>
      </c>
      <c r="F3046" s="11" t="str">
        <f t="shared" si="243"/>
        <v/>
      </c>
      <c r="G3046" s="10" t="str">
        <v/>
      </c>
      <c r="H3046" s="11" t="str">
        <v/>
      </c>
      <c r="I3046" s="11" t="str">
        <v/>
      </c>
    </row>
    <row r="3047" spans="2:9">
      <c r="B3047" s="11" t="str">
        <f t="shared" si="241"/>
        <v/>
      </c>
      <c r="C3047" s="11" t="str">
        <f t="shared" si="244"/>
        <v/>
      </c>
      <c r="D3047" s="11" t="str">
        <f t="shared" si="245"/>
        <v/>
      </c>
      <c r="E3047" s="11" t="str">
        <f t="shared" si="242"/>
        <v/>
      </c>
      <c r="F3047" s="11" t="str">
        <f t="shared" si="243"/>
        <v/>
      </c>
      <c r="G3047" s="10" t="str">
        <v/>
      </c>
      <c r="H3047" s="11" t="str">
        <v/>
      </c>
      <c r="I3047" s="11" t="str">
        <v/>
      </c>
    </row>
    <row r="3048" spans="2:9">
      <c r="B3048" s="11" t="str">
        <f t="shared" si="241"/>
        <v/>
      </c>
      <c r="C3048" s="11" t="str">
        <f t="shared" si="244"/>
        <v/>
      </c>
      <c r="D3048" s="11" t="str">
        <f t="shared" si="245"/>
        <v/>
      </c>
      <c r="E3048" s="11" t="str">
        <f t="shared" si="242"/>
        <v/>
      </c>
      <c r="F3048" s="11" t="str">
        <f t="shared" si="243"/>
        <v/>
      </c>
      <c r="G3048" s="10" t="str">
        <v/>
      </c>
      <c r="H3048" s="11" t="str">
        <v/>
      </c>
      <c r="I3048" s="11" t="str">
        <v/>
      </c>
    </row>
    <row r="3049" spans="2:9">
      <c r="B3049" s="11" t="str">
        <f t="shared" si="241"/>
        <v/>
      </c>
      <c r="C3049" s="11" t="str">
        <f t="shared" si="244"/>
        <v/>
      </c>
      <c r="D3049" s="11" t="str">
        <f t="shared" si="245"/>
        <v/>
      </c>
      <c r="E3049" s="11" t="str">
        <f t="shared" si="242"/>
        <v/>
      </c>
      <c r="F3049" s="11" t="str">
        <f t="shared" si="243"/>
        <v/>
      </c>
      <c r="G3049" s="10" t="str">
        <v/>
      </c>
      <c r="H3049" s="11" t="str">
        <v/>
      </c>
      <c r="I3049" s="11" t="str">
        <v/>
      </c>
    </row>
    <row r="3050" spans="2:9">
      <c r="B3050" s="11" t="str">
        <f t="shared" si="241"/>
        <v/>
      </c>
      <c r="C3050" s="11" t="str">
        <f t="shared" si="244"/>
        <v/>
      </c>
      <c r="D3050" s="11" t="str">
        <f t="shared" si="245"/>
        <v/>
      </c>
      <c r="E3050" s="11" t="str">
        <f t="shared" si="242"/>
        <v/>
      </c>
      <c r="F3050" s="11" t="str">
        <f t="shared" si="243"/>
        <v/>
      </c>
      <c r="G3050" s="10" t="str">
        <v/>
      </c>
      <c r="H3050" s="11" t="str">
        <v/>
      </c>
      <c r="I3050" s="11" t="str">
        <v/>
      </c>
    </row>
    <row r="3051" spans="2:9">
      <c r="B3051" s="11" t="str">
        <f t="shared" si="241"/>
        <v/>
      </c>
      <c r="C3051" s="11" t="str">
        <f t="shared" si="244"/>
        <v/>
      </c>
      <c r="D3051" s="11" t="str">
        <f t="shared" si="245"/>
        <v/>
      </c>
      <c r="E3051" s="11" t="str">
        <f t="shared" si="242"/>
        <v/>
      </c>
      <c r="F3051" s="11" t="str">
        <f t="shared" si="243"/>
        <v/>
      </c>
      <c r="G3051" s="10" t="str">
        <v/>
      </c>
      <c r="H3051" s="11" t="str">
        <v/>
      </c>
      <c r="I3051" s="11" t="str">
        <v/>
      </c>
    </row>
    <row r="3052" spans="2:9">
      <c r="B3052" s="11" t="str">
        <f t="shared" si="241"/>
        <v/>
      </c>
      <c r="C3052" s="11" t="str">
        <f t="shared" si="244"/>
        <v/>
      </c>
      <c r="D3052" s="11" t="str">
        <f t="shared" si="245"/>
        <v/>
      </c>
      <c r="E3052" s="11" t="str">
        <f t="shared" si="242"/>
        <v/>
      </c>
      <c r="F3052" s="11" t="str">
        <f t="shared" si="243"/>
        <v/>
      </c>
      <c r="G3052" s="10" t="str">
        <v/>
      </c>
      <c r="H3052" s="11" t="str">
        <v/>
      </c>
      <c r="I3052" s="11" t="str">
        <v/>
      </c>
    </row>
    <row r="3053" spans="2:9">
      <c r="B3053" s="11" t="str">
        <f t="shared" si="241"/>
        <v/>
      </c>
      <c r="C3053" s="11" t="str">
        <f t="shared" si="244"/>
        <v/>
      </c>
      <c r="D3053" s="11" t="str">
        <f t="shared" si="245"/>
        <v/>
      </c>
      <c r="E3053" s="11" t="str">
        <f t="shared" si="242"/>
        <v/>
      </c>
      <c r="F3053" s="11" t="str">
        <f t="shared" si="243"/>
        <v/>
      </c>
      <c r="G3053" s="10" t="str">
        <v/>
      </c>
      <c r="H3053" s="11" t="str">
        <v/>
      </c>
      <c r="I3053" s="11" t="str">
        <v/>
      </c>
    </row>
    <row r="3054" spans="2:9">
      <c r="B3054" s="11" t="str">
        <f t="shared" si="241"/>
        <v/>
      </c>
      <c r="C3054" s="11" t="str">
        <f t="shared" si="244"/>
        <v/>
      </c>
      <c r="D3054" s="11" t="str">
        <f t="shared" si="245"/>
        <v/>
      </c>
      <c r="E3054" s="11" t="str">
        <f t="shared" si="242"/>
        <v/>
      </c>
      <c r="F3054" s="11" t="str">
        <f t="shared" si="243"/>
        <v/>
      </c>
      <c r="G3054" s="10" t="str">
        <v/>
      </c>
      <c r="H3054" s="11" t="str">
        <v/>
      </c>
      <c r="I3054" s="11" t="str">
        <v/>
      </c>
    </row>
    <row r="3055" spans="2:9">
      <c r="B3055" s="11" t="str">
        <f t="shared" si="241"/>
        <v/>
      </c>
      <c r="C3055" s="11" t="str">
        <f t="shared" si="244"/>
        <v/>
      </c>
      <c r="D3055" s="11" t="str">
        <f t="shared" si="245"/>
        <v/>
      </c>
      <c r="E3055" s="11" t="str">
        <f t="shared" si="242"/>
        <v/>
      </c>
      <c r="F3055" s="11" t="str">
        <f t="shared" si="243"/>
        <v/>
      </c>
      <c r="G3055" s="10" t="str">
        <v/>
      </c>
      <c r="H3055" s="11" t="str">
        <v/>
      </c>
      <c r="I3055" s="11" t="str">
        <v/>
      </c>
    </row>
    <row r="3056" spans="2:9">
      <c r="B3056" s="11" t="str">
        <f t="shared" si="241"/>
        <v/>
      </c>
      <c r="C3056" s="11" t="str">
        <f t="shared" si="244"/>
        <v/>
      </c>
      <c r="D3056" s="11" t="str">
        <f t="shared" si="245"/>
        <v/>
      </c>
      <c r="E3056" s="11" t="str">
        <f t="shared" si="242"/>
        <v/>
      </c>
      <c r="F3056" s="11" t="str">
        <f t="shared" si="243"/>
        <v/>
      </c>
      <c r="G3056" s="10" t="str">
        <v/>
      </c>
      <c r="H3056" s="11" t="str">
        <v/>
      </c>
      <c r="I3056" s="11" t="str">
        <v/>
      </c>
    </row>
    <row r="3057" spans="2:9">
      <c r="B3057" s="11" t="str">
        <f t="shared" si="241"/>
        <v/>
      </c>
      <c r="C3057" s="11" t="str">
        <f t="shared" si="244"/>
        <v/>
      </c>
      <c r="D3057" s="11" t="str">
        <f t="shared" si="245"/>
        <v/>
      </c>
      <c r="E3057" s="11" t="str">
        <f t="shared" si="242"/>
        <v/>
      </c>
      <c r="F3057" s="11" t="str">
        <f t="shared" si="243"/>
        <v/>
      </c>
      <c r="G3057" s="10" t="str">
        <v/>
      </c>
      <c r="H3057" s="11" t="str">
        <v/>
      </c>
      <c r="I3057" s="11" t="str">
        <v/>
      </c>
    </row>
    <row r="3058" spans="2:9">
      <c r="B3058" s="11" t="str">
        <f t="shared" si="241"/>
        <v/>
      </c>
      <c r="C3058" s="11" t="str">
        <f t="shared" si="244"/>
        <v/>
      </c>
      <c r="D3058" s="11" t="str">
        <f t="shared" si="245"/>
        <v/>
      </c>
      <c r="E3058" s="11" t="str">
        <f t="shared" si="242"/>
        <v/>
      </c>
      <c r="F3058" s="11" t="str">
        <f t="shared" si="243"/>
        <v/>
      </c>
      <c r="G3058" s="10" t="str">
        <v/>
      </c>
      <c r="H3058" s="11" t="str">
        <v/>
      </c>
      <c r="I3058" s="11" t="str">
        <v/>
      </c>
    </row>
    <row r="3059" spans="2:9">
      <c r="B3059" s="11" t="str">
        <f t="shared" si="241"/>
        <v/>
      </c>
      <c r="C3059" s="11" t="str">
        <f t="shared" si="244"/>
        <v/>
      </c>
      <c r="D3059" s="11" t="str">
        <f t="shared" si="245"/>
        <v/>
      </c>
      <c r="E3059" s="11" t="str">
        <f t="shared" si="242"/>
        <v/>
      </c>
      <c r="F3059" s="11" t="str">
        <f t="shared" si="243"/>
        <v/>
      </c>
      <c r="G3059" s="10" t="str">
        <v/>
      </c>
      <c r="H3059" s="11" t="str">
        <v/>
      </c>
      <c r="I3059" s="11" t="str">
        <v/>
      </c>
    </row>
    <row r="3060" spans="2:9">
      <c r="B3060" s="11" t="str">
        <f t="shared" si="241"/>
        <v/>
      </c>
      <c r="C3060" s="11" t="str">
        <f t="shared" si="244"/>
        <v/>
      </c>
      <c r="D3060" s="11" t="str">
        <f t="shared" si="245"/>
        <v/>
      </c>
      <c r="E3060" s="11" t="str">
        <f t="shared" si="242"/>
        <v/>
      </c>
      <c r="F3060" s="11" t="str">
        <f t="shared" si="243"/>
        <v/>
      </c>
      <c r="G3060" s="10" t="str">
        <v/>
      </c>
      <c r="H3060" s="11" t="str">
        <v/>
      </c>
      <c r="I3060" s="11" t="str">
        <v/>
      </c>
    </row>
    <row r="3061" spans="2:9">
      <c r="B3061" s="11" t="str">
        <f t="shared" si="241"/>
        <v/>
      </c>
      <c r="C3061" s="11" t="str">
        <f t="shared" si="244"/>
        <v/>
      </c>
      <c r="D3061" s="11" t="str">
        <f t="shared" si="245"/>
        <v/>
      </c>
      <c r="E3061" s="11" t="str">
        <f t="shared" si="242"/>
        <v/>
      </c>
      <c r="F3061" s="11" t="str">
        <f t="shared" si="243"/>
        <v/>
      </c>
      <c r="G3061" s="10" t="str">
        <v/>
      </c>
      <c r="H3061" s="11" t="str">
        <v/>
      </c>
      <c r="I3061" s="11" t="str">
        <v/>
      </c>
    </row>
    <row r="3062" spans="2:9">
      <c r="B3062" s="11" t="str">
        <f t="shared" si="241"/>
        <v/>
      </c>
      <c r="C3062" s="11" t="str">
        <f t="shared" si="244"/>
        <v/>
      </c>
      <c r="D3062" s="11" t="str">
        <f t="shared" si="245"/>
        <v/>
      </c>
      <c r="E3062" s="11" t="str">
        <f t="shared" si="242"/>
        <v/>
      </c>
      <c r="F3062" s="11" t="str">
        <f t="shared" si="243"/>
        <v/>
      </c>
      <c r="G3062" s="10" t="str">
        <v/>
      </c>
      <c r="H3062" s="11" t="str">
        <v/>
      </c>
      <c r="I3062" s="11" t="str">
        <v/>
      </c>
    </row>
    <row r="3063" spans="2:9">
      <c r="B3063" s="11" t="str">
        <f t="shared" si="241"/>
        <v/>
      </c>
      <c r="C3063" s="11" t="str">
        <f t="shared" si="244"/>
        <v/>
      </c>
      <c r="D3063" s="11" t="str">
        <f t="shared" si="245"/>
        <v/>
      </c>
      <c r="E3063" s="11" t="str">
        <f t="shared" si="242"/>
        <v/>
      </c>
      <c r="F3063" s="11" t="str">
        <f t="shared" si="243"/>
        <v/>
      </c>
      <c r="G3063" s="10" t="str">
        <v/>
      </c>
      <c r="H3063" s="11" t="str">
        <v/>
      </c>
      <c r="I3063" s="11" t="str">
        <v/>
      </c>
    </row>
    <row r="3064" spans="2:9">
      <c r="B3064" s="11" t="str">
        <f t="shared" si="241"/>
        <v/>
      </c>
      <c r="C3064" s="11" t="str">
        <f t="shared" si="244"/>
        <v/>
      </c>
      <c r="D3064" s="11" t="str">
        <f t="shared" si="245"/>
        <v/>
      </c>
      <c r="E3064" s="11" t="str">
        <f t="shared" si="242"/>
        <v/>
      </c>
      <c r="F3064" s="11" t="str">
        <f t="shared" si="243"/>
        <v/>
      </c>
      <c r="G3064" s="10" t="str">
        <v/>
      </c>
      <c r="H3064" s="11" t="str">
        <v/>
      </c>
      <c r="I3064" s="11" t="str">
        <v/>
      </c>
    </row>
    <row r="3065" spans="2:9">
      <c r="B3065" s="11" t="str">
        <f t="shared" si="241"/>
        <v/>
      </c>
      <c r="C3065" s="11" t="str">
        <f t="shared" si="244"/>
        <v/>
      </c>
      <c r="D3065" s="11" t="str">
        <f t="shared" si="245"/>
        <v/>
      </c>
      <c r="E3065" s="11" t="str">
        <f t="shared" si="242"/>
        <v/>
      </c>
      <c r="F3065" s="11" t="str">
        <f t="shared" si="243"/>
        <v/>
      </c>
      <c r="G3065" s="10" t="str">
        <v/>
      </c>
      <c r="H3065" s="11" t="str">
        <v/>
      </c>
      <c r="I3065" s="11" t="str">
        <v/>
      </c>
    </row>
    <row r="3066" spans="2:9">
      <c r="B3066" s="11" t="str">
        <f t="shared" si="241"/>
        <v/>
      </c>
      <c r="C3066" s="11" t="str">
        <f t="shared" si="244"/>
        <v/>
      </c>
      <c r="D3066" s="11" t="str">
        <f t="shared" si="245"/>
        <v/>
      </c>
      <c r="E3066" s="11" t="str">
        <f t="shared" si="242"/>
        <v/>
      </c>
      <c r="F3066" s="11" t="str">
        <f t="shared" si="243"/>
        <v/>
      </c>
      <c r="G3066" s="10" t="str">
        <v/>
      </c>
      <c r="H3066" s="11" t="str">
        <v/>
      </c>
      <c r="I3066" s="11" t="str">
        <v/>
      </c>
    </row>
    <row r="3067" spans="2:9">
      <c r="B3067" s="11" t="str">
        <f t="shared" si="241"/>
        <v/>
      </c>
      <c r="C3067" s="11" t="str">
        <f t="shared" si="244"/>
        <v/>
      </c>
      <c r="D3067" s="11" t="str">
        <f t="shared" si="245"/>
        <v/>
      </c>
      <c r="E3067" s="11" t="str">
        <f t="shared" si="242"/>
        <v/>
      </c>
      <c r="F3067" s="11" t="str">
        <f t="shared" si="243"/>
        <v/>
      </c>
      <c r="G3067" s="10" t="str">
        <v/>
      </c>
      <c r="H3067" s="11" t="str">
        <v/>
      </c>
      <c r="I3067" s="11" t="str">
        <v/>
      </c>
    </row>
    <row r="3068" spans="2:9">
      <c r="B3068" s="11" t="str">
        <f t="shared" si="241"/>
        <v/>
      </c>
      <c r="C3068" s="11" t="str">
        <f t="shared" si="244"/>
        <v/>
      </c>
      <c r="D3068" s="11" t="str">
        <f t="shared" si="245"/>
        <v/>
      </c>
      <c r="E3068" s="11" t="str">
        <f t="shared" si="242"/>
        <v/>
      </c>
      <c r="F3068" s="11" t="str">
        <f t="shared" si="243"/>
        <v/>
      </c>
      <c r="G3068" s="10" t="str">
        <v/>
      </c>
      <c r="H3068" s="11" t="str">
        <v/>
      </c>
      <c r="I3068" s="11" t="str">
        <v/>
      </c>
    </row>
    <row r="3069" spans="2:9">
      <c r="B3069" s="11" t="str">
        <f t="shared" si="241"/>
        <v/>
      </c>
      <c r="C3069" s="11" t="str">
        <f t="shared" si="244"/>
        <v/>
      </c>
      <c r="D3069" s="11" t="str">
        <f t="shared" si="245"/>
        <v/>
      </c>
      <c r="E3069" s="11" t="str">
        <f t="shared" si="242"/>
        <v/>
      </c>
      <c r="F3069" s="11" t="str">
        <f t="shared" si="243"/>
        <v/>
      </c>
      <c r="G3069" s="10" t="str">
        <v/>
      </c>
      <c r="H3069" s="11" t="str">
        <v/>
      </c>
      <c r="I3069" s="11" t="str">
        <v/>
      </c>
    </row>
    <row r="3070" spans="2:9">
      <c r="B3070" s="11" t="str">
        <f t="shared" si="241"/>
        <v/>
      </c>
      <c r="C3070" s="11" t="str">
        <f t="shared" si="244"/>
        <v/>
      </c>
      <c r="D3070" s="11" t="str">
        <f t="shared" si="245"/>
        <v/>
      </c>
      <c r="E3070" s="11" t="str">
        <f t="shared" si="242"/>
        <v/>
      </c>
      <c r="F3070" s="11" t="str">
        <f t="shared" si="243"/>
        <v/>
      </c>
      <c r="G3070" s="10" t="str">
        <v/>
      </c>
      <c r="H3070" s="11" t="str">
        <v/>
      </c>
      <c r="I3070" s="11" t="str">
        <v/>
      </c>
    </row>
    <row r="3071" spans="2:9">
      <c r="B3071" s="11" t="str">
        <f t="shared" si="241"/>
        <v/>
      </c>
      <c r="C3071" s="11" t="str">
        <f t="shared" si="244"/>
        <v/>
      </c>
      <c r="D3071" s="11" t="str">
        <f t="shared" si="245"/>
        <v/>
      </c>
      <c r="E3071" s="11" t="str">
        <f t="shared" si="242"/>
        <v/>
      </c>
      <c r="F3071" s="11" t="str">
        <f t="shared" si="243"/>
        <v/>
      </c>
      <c r="G3071" s="10" t="str">
        <v/>
      </c>
      <c r="H3071" s="11" t="str">
        <v/>
      </c>
      <c r="I3071" s="11" t="str">
        <v/>
      </c>
    </row>
    <row r="3072" spans="2:9">
      <c r="B3072" s="11" t="str">
        <f t="shared" si="241"/>
        <v/>
      </c>
      <c r="C3072" s="11" t="str">
        <f t="shared" si="244"/>
        <v/>
      </c>
      <c r="D3072" s="11" t="str">
        <f t="shared" si="245"/>
        <v/>
      </c>
      <c r="E3072" s="11" t="str">
        <f t="shared" si="242"/>
        <v/>
      </c>
      <c r="F3072" s="11" t="str">
        <f t="shared" si="243"/>
        <v/>
      </c>
      <c r="G3072" s="10" t="str">
        <v/>
      </c>
      <c r="H3072" s="11" t="str">
        <v/>
      </c>
      <c r="I3072" s="11" t="str">
        <v/>
      </c>
    </row>
    <row r="3073" spans="2:9">
      <c r="B3073" s="11" t="str">
        <f t="shared" ref="B3073:B3136" si="246">IFERROR(IF(FIND(" ",A3073)=6,IF(IFERROR(FIND(" PB",A3073),"")&lt;&gt;"","артикул",IF(IFERROR(FIND(" CRN",A3073),"")&lt;&gt;"","артикул","")),""),"")</f>
        <v/>
      </c>
      <c r="C3073" s="11" t="str">
        <f t="shared" si="244"/>
        <v/>
      </c>
      <c r="D3073" s="11" t="str">
        <f t="shared" si="245"/>
        <v/>
      </c>
      <c r="E3073" s="11" t="str">
        <f t="shared" si="242"/>
        <v/>
      </c>
      <c r="F3073" s="11" t="str">
        <f t="shared" si="243"/>
        <v/>
      </c>
      <c r="G3073" s="10" t="str">
        <v/>
      </c>
      <c r="H3073" s="11" t="str">
        <v/>
      </c>
      <c r="I3073" s="11" t="str">
        <v/>
      </c>
    </row>
    <row r="3074" spans="2:9">
      <c r="B3074" s="11" t="str">
        <f t="shared" si="246"/>
        <v/>
      </c>
      <c r="C3074" s="11" t="str">
        <f t="shared" si="244"/>
        <v/>
      </c>
      <c r="D3074" s="11" t="str">
        <f t="shared" si="245"/>
        <v/>
      </c>
      <c r="E3074" s="11" t="str">
        <f t="shared" ref="E3074:E3137" si="247" xml:space="preserve">
IF(B3074="Артикул",
IF(
AND(RIGHT(A3075,1)="%",
RIGHT(A3076,1)="%",
RIGHT(A3077,1)="%",
RIGHT(A3078,1)="%"),MID(A3079,FIND(" ",A3079),50),
IF(
AND(RIGHT(A3075,1)="%",
RIGHT(A3076,1)="%",
RIGHT(A3077,1)="%"),MID(A3078,FIND(" ",A3078),50),
IF(
AND(RIGHT(A3075,1)="%",
RIGHT(A3076,1)="%"),
MID(A3077,FIND(" ",A3077),50),
IF(
RIGHT(A3075,1)="%",
MID(A3076,FIND(" ",A3076),50),"")))),"")</f>
        <v/>
      </c>
      <c r="F3074" s="11" t="str">
        <f t="shared" ref="F3074:F3137" si="248">IFERROR(
IF(
AND(LEFT(A3074,8)="Discount",FIND("%",A3074)&gt;0),
MID(A3074,
FIND(" ",A3074),
FIND("%",A3074)-FIND(" ",A3074))
*-1,""),"")</f>
        <v/>
      </c>
      <c r="G3074" s="10" t="str">
        <v/>
      </c>
      <c r="H3074" s="11" t="str">
        <v/>
      </c>
      <c r="I3074" s="11" t="str">
        <v/>
      </c>
    </row>
    <row r="3075" spans="2:9">
      <c r="B3075" s="11" t="str">
        <f t="shared" si="246"/>
        <v/>
      </c>
      <c r="C3075" s="11" t="str">
        <f t="shared" si="244"/>
        <v/>
      </c>
      <c r="D3075" s="11" t="str">
        <f t="shared" si="245"/>
        <v/>
      </c>
      <c r="E3075" s="11" t="str">
        <f t="shared" si="247"/>
        <v/>
      </c>
      <c r="F3075" s="11" t="str">
        <f t="shared" si="248"/>
        <v/>
      </c>
      <c r="G3075" s="10" t="str">
        <v/>
      </c>
      <c r="H3075" s="11" t="str">
        <v/>
      </c>
      <c r="I3075" s="11" t="str">
        <v/>
      </c>
    </row>
    <row r="3076" spans="2:9">
      <c r="B3076" s="11" t="str">
        <f t="shared" si="246"/>
        <v/>
      </c>
      <c r="C3076" s="11" t="str">
        <f t="shared" si="244"/>
        <v/>
      </c>
      <c r="D3076" s="11" t="str">
        <f t="shared" si="245"/>
        <v/>
      </c>
      <c r="E3076" s="11" t="str">
        <f t="shared" si="247"/>
        <v/>
      </c>
      <c r="F3076" s="11" t="str">
        <f t="shared" si="248"/>
        <v/>
      </c>
      <c r="G3076" s="10" t="str">
        <v/>
      </c>
      <c r="H3076" s="11" t="str">
        <v/>
      </c>
      <c r="I3076" s="11" t="str">
        <v/>
      </c>
    </row>
    <row r="3077" spans="2:9">
      <c r="B3077" s="11" t="str">
        <f t="shared" si="246"/>
        <v/>
      </c>
      <c r="C3077" s="11" t="str">
        <f t="shared" si="244"/>
        <v/>
      </c>
      <c r="D3077" s="11" t="str">
        <f t="shared" si="245"/>
        <v/>
      </c>
      <c r="E3077" s="11" t="str">
        <f t="shared" si="247"/>
        <v/>
      </c>
      <c r="F3077" s="11" t="str">
        <f t="shared" si="248"/>
        <v/>
      </c>
      <c r="G3077" s="10" t="str">
        <v/>
      </c>
      <c r="H3077" s="11" t="str">
        <v/>
      </c>
      <c r="I3077" s="11" t="str">
        <v/>
      </c>
    </row>
    <row r="3078" spans="2:9">
      <c r="B3078" s="11" t="str">
        <f t="shared" si="246"/>
        <v/>
      </c>
      <c r="C3078" s="11" t="str">
        <f t="shared" si="244"/>
        <v/>
      </c>
      <c r="D3078" s="11" t="str">
        <f t="shared" si="245"/>
        <v/>
      </c>
      <c r="E3078" s="11" t="str">
        <f t="shared" si="247"/>
        <v/>
      </c>
      <c r="F3078" s="11" t="str">
        <f t="shared" si="248"/>
        <v/>
      </c>
      <c r="G3078" s="10" t="str">
        <v/>
      </c>
      <c r="H3078" s="11" t="str">
        <v/>
      </c>
      <c r="I3078" s="11" t="str">
        <v/>
      </c>
    </row>
    <row r="3079" spans="2:9">
      <c r="B3079" s="11" t="str">
        <f t="shared" si="246"/>
        <v/>
      </c>
      <c r="C3079" s="11" t="str">
        <f t="shared" si="244"/>
        <v/>
      </c>
      <c r="D3079" s="11" t="str">
        <f t="shared" si="245"/>
        <v/>
      </c>
      <c r="E3079" s="11" t="str">
        <f t="shared" si="247"/>
        <v/>
      </c>
      <c r="F3079" s="11" t="str">
        <f t="shared" si="248"/>
        <v/>
      </c>
      <c r="G3079" s="10" t="str">
        <v/>
      </c>
      <c r="H3079" s="11" t="str">
        <v/>
      </c>
      <c r="I3079" s="11" t="str">
        <v/>
      </c>
    </row>
    <row r="3080" spans="2:9">
      <c r="B3080" s="11" t="str">
        <f t="shared" si="246"/>
        <v/>
      </c>
      <c r="C3080" s="11" t="str">
        <f t="shared" si="244"/>
        <v/>
      </c>
      <c r="D3080" s="11" t="str">
        <f t="shared" si="245"/>
        <v/>
      </c>
      <c r="E3080" s="11" t="str">
        <f t="shared" si="247"/>
        <v/>
      </c>
      <c r="F3080" s="11" t="str">
        <f t="shared" si="248"/>
        <v/>
      </c>
      <c r="G3080" s="10" t="str">
        <v/>
      </c>
      <c r="H3080" s="11" t="str">
        <v/>
      </c>
      <c r="I3080" s="11" t="str">
        <v/>
      </c>
    </row>
    <row r="3081" spans="2:9">
      <c r="B3081" s="11" t="str">
        <f t="shared" si="246"/>
        <v/>
      </c>
      <c r="C3081" s="11" t="str">
        <f t="shared" si="244"/>
        <v/>
      </c>
      <c r="D3081" s="11" t="str">
        <f t="shared" si="245"/>
        <v/>
      </c>
      <c r="E3081" s="11" t="str">
        <f t="shared" si="247"/>
        <v/>
      </c>
      <c r="F3081" s="11" t="str">
        <f t="shared" si="248"/>
        <v/>
      </c>
      <c r="G3081" s="10" t="str">
        <v/>
      </c>
      <c r="H3081" s="11" t="str">
        <v/>
      </c>
      <c r="I3081" s="11" t="str">
        <v/>
      </c>
    </row>
    <row r="3082" spans="2:9">
      <c r="B3082" s="11" t="str">
        <f t="shared" si="246"/>
        <v/>
      </c>
      <c r="C3082" s="11" t="str">
        <f t="shared" si="244"/>
        <v/>
      </c>
      <c r="D3082" s="11" t="str">
        <f t="shared" si="245"/>
        <v/>
      </c>
      <c r="E3082" s="11" t="str">
        <f t="shared" si="247"/>
        <v/>
      </c>
      <c r="F3082" s="11" t="str">
        <f t="shared" si="248"/>
        <v/>
      </c>
      <c r="G3082" s="10" t="str">
        <v/>
      </c>
      <c r="H3082" s="11" t="str">
        <v/>
      </c>
      <c r="I3082" s="11" t="str">
        <v/>
      </c>
    </row>
    <row r="3083" spans="2:9">
      <c r="B3083" s="11" t="str">
        <f t="shared" si="246"/>
        <v/>
      </c>
      <c r="C3083" s="11" t="str">
        <f t="shared" si="244"/>
        <v/>
      </c>
      <c r="D3083" s="11" t="str">
        <f t="shared" si="245"/>
        <v/>
      </c>
      <c r="E3083" s="11" t="str">
        <f t="shared" si="247"/>
        <v/>
      </c>
      <c r="F3083" s="11" t="str">
        <f t="shared" si="248"/>
        <v/>
      </c>
      <c r="G3083" s="10" t="str">
        <v/>
      </c>
      <c r="H3083" s="11" t="str">
        <v/>
      </c>
      <c r="I3083" s="11" t="str">
        <v/>
      </c>
    </row>
    <row r="3084" spans="2:9">
      <c r="B3084" s="11" t="str">
        <f t="shared" si="246"/>
        <v/>
      </c>
      <c r="C3084" s="11" t="str">
        <f t="shared" si="244"/>
        <v/>
      </c>
      <c r="D3084" s="11" t="str">
        <f t="shared" si="245"/>
        <v/>
      </c>
      <c r="E3084" s="11" t="str">
        <f t="shared" si="247"/>
        <v/>
      </c>
      <c r="F3084" s="11" t="str">
        <f t="shared" si="248"/>
        <v/>
      </c>
      <c r="G3084" s="10" t="str">
        <v/>
      </c>
      <c r="H3084" s="11" t="str">
        <v/>
      </c>
      <c r="I3084" s="11" t="str">
        <v/>
      </c>
    </row>
    <row r="3085" spans="2:9">
      <c r="B3085" s="11" t="str">
        <f t="shared" si="246"/>
        <v/>
      </c>
      <c r="C3085" s="11" t="str">
        <f t="shared" ref="C3085:C3148" si="249">IF(B3085="артикул",A3085,"")</f>
        <v/>
      </c>
      <c r="D3085" s="11" t="str">
        <f t="shared" ref="D3085:D3148" si="250">IF(B3085="артикул",A3086,"")</f>
        <v/>
      </c>
      <c r="E3085" s="11" t="str">
        <f t="shared" si="247"/>
        <v/>
      </c>
      <c r="F3085" s="11" t="str">
        <f t="shared" si="248"/>
        <v/>
      </c>
      <c r="G3085" s="10" t="str">
        <v/>
      </c>
      <c r="H3085" s="11" t="str">
        <v/>
      </c>
      <c r="I3085" s="11" t="str">
        <v/>
      </c>
    </row>
    <row r="3086" spans="2:9">
      <c r="B3086" s="11" t="str">
        <f t="shared" si="246"/>
        <v/>
      </c>
      <c r="C3086" s="11" t="str">
        <f t="shared" si="249"/>
        <v/>
      </c>
      <c r="D3086" s="11" t="str">
        <f t="shared" si="250"/>
        <v/>
      </c>
      <c r="E3086" s="11" t="str">
        <f t="shared" si="247"/>
        <v/>
      </c>
      <c r="F3086" s="11" t="str">
        <f t="shared" si="248"/>
        <v/>
      </c>
      <c r="G3086" s="10" t="str">
        <v/>
      </c>
      <c r="H3086" s="11" t="str">
        <v/>
      </c>
      <c r="I3086" s="11" t="str">
        <v/>
      </c>
    </row>
    <row r="3087" spans="2:9">
      <c r="B3087" s="11" t="str">
        <f t="shared" si="246"/>
        <v/>
      </c>
      <c r="C3087" s="11" t="str">
        <f t="shared" si="249"/>
        <v/>
      </c>
      <c r="D3087" s="11" t="str">
        <f t="shared" si="250"/>
        <v/>
      </c>
      <c r="E3087" s="11" t="str">
        <f t="shared" si="247"/>
        <v/>
      </c>
      <c r="F3087" s="11" t="str">
        <f t="shared" si="248"/>
        <v/>
      </c>
      <c r="G3087" s="10" t="str">
        <v/>
      </c>
      <c r="H3087" s="11" t="str">
        <v/>
      </c>
      <c r="I3087" s="11" t="str">
        <v/>
      </c>
    </row>
    <row r="3088" spans="2:9">
      <c r="B3088" s="11" t="str">
        <f t="shared" si="246"/>
        <v/>
      </c>
      <c r="C3088" s="11" t="str">
        <f t="shared" si="249"/>
        <v/>
      </c>
      <c r="D3088" s="11" t="str">
        <f t="shared" si="250"/>
        <v/>
      </c>
      <c r="E3088" s="11" t="str">
        <f t="shared" si="247"/>
        <v/>
      </c>
      <c r="F3088" s="11" t="str">
        <f t="shared" si="248"/>
        <v/>
      </c>
      <c r="G3088" s="10" t="str">
        <v/>
      </c>
      <c r="H3088" s="11" t="str">
        <v/>
      </c>
      <c r="I3088" s="11" t="str">
        <v/>
      </c>
    </row>
    <row r="3089" spans="2:9">
      <c r="B3089" s="11" t="str">
        <f t="shared" si="246"/>
        <v/>
      </c>
      <c r="C3089" s="11" t="str">
        <f t="shared" si="249"/>
        <v/>
      </c>
      <c r="D3089" s="11" t="str">
        <f t="shared" si="250"/>
        <v/>
      </c>
      <c r="E3089" s="11" t="str">
        <f t="shared" si="247"/>
        <v/>
      </c>
      <c r="F3089" s="11" t="str">
        <f t="shared" si="248"/>
        <v/>
      </c>
      <c r="G3089" s="10" t="str">
        <v/>
      </c>
      <c r="H3089" s="11" t="str">
        <v/>
      </c>
      <c r="I3089" s="11" t="str">
        <v/>
      </c>
    </row>
    <row r="3090" spans="2:9">
      <c r="B3090" s="11" t="str">
        <f t="shared" si="246"/>
        <v/>
      </c>
      <c r="C3090" s="11" t="str">
        <f t="shared" si="249"/>
        <v/>
      </c>
      <c r="D3090" s="11" t="str">
        <f t="shared" si="250"/>
        <v/>
      </c>
      <c r="E3090" s="11" t="str">
        <f t="shared" si="247"/>
        <v/>
      </c>
      <c r="F3090" s="11" t="str">
        <f t="shared" si="248"/>
        <v/>
      </c>
      <c r="G3090" s="10" t="str">
        <v/>
      </c>
      <c r="H3090" s="11" t="str">
        <v/>
      </c>
      <c r="I3090" s="11" t="str">
        <v/>
      </c>
    </row>
    <row r="3091" spans="2:9">
      <c r="B3091" s="11" t="str">
        <f t="shared" si="246"/>
        <v/>
      </c>
      <c r="C3091" s="11" t="str">
        <f t="shared" si="249"/>
        <v/>
      </c>
      <c r="D3091" s="11" t="str">
        <f t="shared" si="250"/>
        <v/>
      </c>
      <c r="E3091" s="11" t="str">
        <f t="shared" si="247"/>
        <v/>
      </c>
      <c r="F3091" s="11" t="str">
        <f t="shared" si="248"/>
        <v/>
      </c>
      <c r="G3091" s="10" t="str">
        <v/>
      </c>
      <c r="H3091" s="11" t="str">
        <v/>
      </c>
      <c r="I3091" s="11" t="str">
        <v/>
      </c>
    </row>
    <row r="3092" spans="2:9">
      <c r="B3092" s="11" t="str">
        <f t="shared" si="246"/>
        <v/>
      </c>
      <c r="C3092" s="11" t="str">
        <f t="shared" si="249"/>
        <v/>
      </c>
      <c r="D3092" s="11" t="str">
        <f t="shared" si="250"/>
        <v/>
      </c>
      <c r="E3092" s="11" t="str">
        <f t="shared" si="247"/>
        <v/>
      </c>
      <c r="F3092" s="11" t="str">
        <f t="shared" si="248"/>
        <v/>
      </c>
      <c r="G3092" s="10" t="str">
        <v/>
      </c>
      <c r="H3092" s="11" t="str">
        <v/>
      </c>
      <c r="I3092" s="11" t="str">
        <v/>
      </c>
    </row>
    <row r="3093" spans="2:9">
      <c r="B3093" s="11" t="str">
        <f t="shared" si="246"/>
        <v/>
      </c>
      <c r="C3093" s="11" t="str">
        <f t="shared" si="249"/>
        <v/>
      </c>
      <c r="D3093" s="11" t="str">
        <f t="shared" si="250"/>
        <v/>
      </c>
      <c r="E3093" s="11" t="str">
        <f t="shared" si="247"/>
        <v/>
      </c>
      <c r="F3093" s="11" t="str">
        <f t="shared" si="248"/>
        <v/>
      </c>
      <c r="G3093" s="10" t="str">
        <v/>
      </c>
      <c r="H3093" s="11" t="str">
        <v/>
      </c>
      <c r="I3093" s="11" t="str">
        <v/>
      </c>
    </row>
    <row r="3094" spans="2:9">
      <c r="B3094" s="11" t="str">
        <f t="shared" si="246"/>
        <v/>
      </c>
      <c r="C3094" s="11" t="str">
        <f t="shared" si="249"/>
        <v/>
      </c>
      <c r="D3094" s="11" t="str">
        <f t="shared" si="250"/>
        <v/>
      </c>
      <c r="E3094" s="11" t="str">
        <f t="shared" si="247"/>
        <v/>
      </c>
      <c r="F3094" s="11" t="str">
        <f t="shared" si="248"/>
        <v/>
      </c>
      <c r="G3094" s="10" t="str">
        <v/>
      </c>
      <c r="H3094" s="11" t="str">
        <v/>
      </c>
      <c r="I3094" s="11" t="str">
        <v/>
      </c>
    </row>
    <row r="3095" spans="2:9">
      <c r="B3095" s="11" t="str">
        <f t="shared" si="246"/>
        <v/>
      </c>
      <c r="C3095" s="11" t="str">
        <f t="shared" si="249"/>
        <v/>
      </c>
      <c r="D3095" s="11" t="str">
        <f t="shared" si="250"/>
        <v/>
      </c>
      <c r="E3095" s="11" t="str">
        <f t="shared" si="247"/>
        <v/>
      </c>
      <c r="F3095" s="11" t="str">
        <f t="shared" si="248"/>
        <v/>
      </c>
      <c r="G3095" s="10" t="str">
        <v/>
      </c>
      <c r="H3095" s="11" t="str">
        <v/>
      </c>
      <c r="I3095" s="11" t="str">
        <v/>
      </c>
    </row>
    <row r="3096" spans="2:9">
      <c r="B3096" s="11" t="str">
        <f t="shared" si="246"/>
        <v/>
      </c>
      <c r="C3096" s="11" t="str">
        <f t="shared" si="249"/>
        <v/>
      </c>
      <c r="D3096" s="11" t="str">
        <f t="shared" si="250"/>
        <v/>
      </c>
      <c r="E3096" s="11" t="str">
        <f t="shared" si="247"/>
        <v/>
      </c>
      <c r="F3096" s="11" t="str">
        <f t="shared" si="248"/>
        <v/>
      </c>
      <c r="G3096" s="10" t="str">
        <v/>
      </c>
      <c r="H3096" s="11" t="str">
        <v/>
      </c>
      <c r="I3096" s="11" t="str">
        <v/>
      </c>
    </row>
    <row r="3097" spans="2:9">
      <c r="B3097" s="11" t="str">
        <f t="shared" si="246"/>
        <v/>
      </c>
      <c r="C3097" s="11" t="str">
        <f t="shared" si="249"/>
        <v/>
      </c>
      <c r="D3097" s="11" t="str">
        <f t="shared" si="250"/>
        <v/>
      </c>
      <c r="E3097" s="11" t="str">
        <f t="shared" si="247"/>
        <v/>
      </c>
      <c r="F3097" s="11" t="str">
        <f t="shared" si="248"/>
        <v/>
      </c>
      <c r="G3097" s="10" t="str">
        <v/>
      </c>
      <c r="H3097" s="11" t="str">
        <v/>
      </c>
      <c r="I3097" s="11" t="str">
        <v/>
      </c>
    </row>
    <row r="3098" spans="2:9">
      <c r="B3098" s="11" t="str">
        <f t="shared" si="246"/>
        <v/>
      </c>
      <c r="C3098" s="11" t="str">
        <f t="shared" si="249"/>
        <v/>
      </c>
      <c r="D3098" s="11" t="str">
        <f t="shared" si="250"/>
        <v/>
      </c>
      <c r="E3098" s="11" t="str">
        <f t="shared" si="247"/>
        <v/>
      </c>
      <c r="F3098" s="11" t="str">
        <f t="shared" si="248"/>
        <v/>
      </c>
      <c r="G3098" s="10" t="str">
        <v/>
      </c>
      <c r="H3098" s="11" t="str">
        <v/>
      </c>
      <c r="I3098" s="11" t="str">
        <v/>
      </c>
    </row>
    <row r="3099" spans="2:9">
      <c r="B3099" s="11" t="str">
        <f t="shared" si="246"/>
        <v/>
      </c>
      <c r="C3099" s="11" t="str">
        <f t="shared" si="249"/>
        <v/>
      </c>
      <c r="D3099" s="11" t="str">
        <f t="shared" si="250"/>
        <v/>
      </c>
      <c r="E3099" s="11" t="str">
        <f t="shared" si="247"/>
        <v/>
      </c>
      <c r="F3099" s="11" t="str">
        <f t="shared" si="248"/>
        <v/>
      </c>
      <c r="G3099" s="10" t="str">
        <v/>
      </c>
      <c r="H3099" s="11" t="str">
        <v/>
      </c>
      <c r="I3099" s="11" t="str">
        <v/>
      </c>
    </row>
    <row r="3100" spans="2:9">
      <c r="B3100" s="11" t="str">
        <f t="shared" si="246"/>
        <v/>
      </c>
      <c r="C3100" s="11" t="str">
        <f t="shared" si="249"/>
        <v/>
      </c>
      <c r="D3100" s="11" t="str">
        <f t="shared" si="250"/>
        <v/>
      </c>
      <c r="E3100" s="11" t="str">
        <f t="shared" si="247"/>
        <v/>
      </c>
      <c r="F3100" s="11" t="str">
        <f t="shared" si="248"/>
        <v/>
      </c>
      <c r="G3100" s="10" t="str">
        <v/>
      </c>
      <c r="H3100" s="11" t="str">
        <v/>
      </c>
      <c r="I3100" s="11" t="str">
        <v/>
      </c>
    </row>
    <row r="3101" spans="2:9">
      <c r="B3101" s="11" t="str">
        <f t="shared" si="246"/>
        <v/>
      </c>
      <c r="C3101" s="11" t="str">
        <f t="shared" si="249"/>
        <v/>
      </c>
      <c r="D3101" s="11" t="str">
        <f t="shared" si="250"/>
        <v/>
      </c>
      <c r="E3101" s="11" t="str">
        <f t="shared" si="247"/>
        <v/>
      </c>
      <c r="F3101" s="11" t="str">
        <f t="shared" si="248"/>
        <v/>
      </c>
      <c r="G3101" s="10" t="str">
        <v/>
      </c>
      <c r="H3101" s="11" t="str">
        <v/>
      </c>
      <c r="I3101" s="11" t="str">
        <v/>
      </c>
    </row>
    <row r="3102" spans="2:9">
      <c r="B3102" s="11" t="str">
        <f t="shared" si="246"/>
        <v/>
      </c>
      <c r="C3102" s="11" t="str">
        <f t="shared" si="249"/>
        <v/>
      </c>
      <c r="D3102" s="11" t="str">
        <f t="shared" si="250"/>
        <v/>
      </c>
      <c r="E3102" s="11" t="str">
        <f t="shared" si="247"/>
        <v/>
      </c>
      <c r="F3102" s="11" t="str">
        <f t="shared" si="248"/>
        <v/>
      </c>
      <c r="G3102" s="10" t="str">
        <v/>
      </c>
      <c r="H3102" s="11" t="str">
        <v/>
      </c>
      <c r="I3102" s="11" t="str">
        <v/>
      </c>
    </row>
    <row r="3103" spans="2:9">
      <c r="B3103" s="11" t="str">
        <f t="shared" si="246"/>
        <v/>
      </c>
      <c r="C3103" s="11" t="str">
        <f t="shared" si="249"/>
        <v/>
      </c>
      <c r="D3103" s="11" t="str">
        <f t="shared" si="250"/>
        <v/>
      </c>
      <c r="E3103" s="11" t="str">
        <f t="shared" si="247"/>
        <v/>
      </c>
      <c r="F3103" s="11" t="str">
        <f t="shared" si="248"/>
        <v/>
      </c>
      <c r="G3103" s="10" t="str">
        <v/>
      </c>
      <c r="H3103" s="11" t="str">
        <v/>
      </c>
      <c r="I3103" s="11" t="str">
        <v/>
      </c>
    </row>
    <row r="3104" spans="2:9">
      <c r="B3104" s="11" t="str">
        <f t="shared" si="246"/>
        <v/>
      </c>
      <c r="C3104" s="11" t="str">
        <f t="shared" si="249"/>
        <v/>
      </c>
      <c r="D3104" s="11" t="str">
        <f t="shared" si="250"/>
        <v/>
      </c>
      <c r="E3104" s="11" t="str">
        <f t="shared" si="247"/>
        <v/>
      </c>
      <c r="F3104" s="11" t="str">
        <f t="shared" si="248"/>
        <v/>
      </c>
      <c r="G3104" s="10" t="str">
        <v/>
      </c>
      <c r="H3104" s="11" t="str">
        <v/>
      </c>
      <c r="I3104" s="11" t="str">
        <v/>
      </c>
    </row>
    <row r="3105" spans="2:9">
      <c r="B3105" s="11" t="str">
        <f t="shared" si="246"/>
        <v/>
      </c>
      <c r="C3105" s="11" t="str">
        <f t="shared" si="249"/>
        <v/>
      </c>
      <c r="D3105" s="11" t="str">
        <f t="shared" si="250"/>
        <v/>
      </c>
      <c r="E3105" s="11" t="str">
        <f t="shared" si="247"/>
        <v/>
      </c>
      <c r="F3105" s="11" t="str">
        <f t="shared" si="248"/>
        <v/>
      </c>
      <c r="G3105" s="10" t="str">
        <v/>
      </c>
      <c r="H3105" s="11" t="str">
        <v/>
      </c>
      <c r="I3105" s="11" t="str">
        <v/>
      </c>
    </row>
    <row r="3106" spans="2:9">
      <c r="B3106" s="11" t="str">
        <f t="shared" si="246"/>
        <v/>
      </c>
      <c r="C3106" s="11" t="str">
        <f t="shared" si="249"/>
        <v/>
      </c>
      <c r="D3106" s="11" t="str">
        <f t="shared" si="250"/>
        <v/>
      </c>
      <c r="E3106" s="11" t="str">
        <f t="shared" si="247"/>
        <v/>
      </c>
      <c r="F3106" s="11" t="str">
        <f t="shared" si="248"/>
        <v/>
      </c>
      <c r="G3106" s="10" t="str">
        <v/>
      </c>
      <c r="H3106" s="11" t="str">
        <v/>
      </c>
      <c r="I3106" s="11" t="str">
        <v/>
      </c>
    </row>
    <row r="3107" spans="2:9">
      <c r="B3107" s="11" t="str">
        <f t="shared" si="246"/>
        <v/>
      </c>
      <c r="C3107" s="11" t="str">
        <f t="shared" si="249"/>
        <v/>
      </c>
      <c r="D3107" s="11" t="str">
        <f t="shared" si="250"/>
        <v/>
      </c>
      <c r="E3107" s="11" t="str">
        <f t="shared" si="247"/>
        <v/>
      </c>
      <c r="F3107" s="11" t="str">
        <f t="shared" si="248"/>
        <v/>
      </c>
      <c r="G3107" s="10" t="str">
        <v/>
      </c>
      <c r="H3107" s="11" t="str">
        <v/>
      </c>
      <c r="I3107" s="11" t="str">
        <v/>
      </c>
    </row>
    <row r="3108" spans="2:9">
      <c r="B3108" s="11" t="str">
        <f t="shared" si="246"/>
        <v/>
      </c>
      <c r="C3108" s="11" t="str">
        <f t="shared" si="249"/>
        <v/>
      </c>
      <c r="D3108" s="11" t="str">
        <f t="shared" si="250"/>
        <v/>
      </c>
      <c r="E3108" s="11" t="str">
        <f t="shared" si="247"/>
        <v/>
      </c>
      <c r="F3108" s="11" t="str">
        <f t="shared" si="248"/>
        <v/>
      </c>
      <c r="G3108" s="10" t="str">
        <v/>
      </c>
      <c r="H3108" s="11" t="str">
        <v/>
      </c>
      <c r="I3108" s="11" t="str">
        <v/>
      </c>
    </row>
    <row r="3109" spans="2:9">
      <c r="B3109" s="11" t="str">
        <f t="shared" si="246"/>
        <v/>
      </c>
      <c r="C3109" s="11" t="str">
        <f t="shared" si="249"/>
        <v/>
      </c>
      <c r="D3109" s="11" t="str">
        <f t="shared" si="250"/>
        <v/>
      </c>
      <c r="E3109" s="11" t="str">
        <f t="shared" si="247"/>
        <v/>
      </c>
      <c r="F3109" s="11" t="str">
        <f t="shared" si="248"/>
        <v/>
      </c>
      <c r="G3109" s="10" t="str">
        <v/>
      </c>
      <c r="H3109" s="11" t="str">
        <v/>
      </c>
      <c r="I3109" s="11" t="str">
        <v/>
      </c>
    </row>
    <row r="3110" spans="2:9">
      <c r="B3110" s="11" t="str">
        <f t="shared" si="246"/>
        <v/>
      </c>
      <c r="C3110" s="11" t="str">
        <f t="shared" si="249"/>
        <v/>
      </c>
      <c r="D3110" s="11" t="str">
        <f t="shared" si="250"/>
        <v/>
      </c>
      <c r="E3110" s="11" t="str">
        <f t="shared" si="247"/>
        <v/>
      </c>
      <c r="F3110" s="11" t="str">
        <f t="shared" si="248"/>
        <v/>
      </c>
      <c r="G3110" s="10" t="str">
        <v/>
      </c>
      <c r="H3110" s="11" t="str">
        <v/>
      </c>
      <c r="I3110" s="11" t="str">
        <v/>
      </c>
    </row>
    <row r="3111" spans="2:9">
      <c r="B3111" s="11" t="str">
        <f t="shared" si="246"/>
        <v/>
      </c>
      <c r="C3111" s="11" t="str">
        <f t="shared" si="249"/>
        <v/>
      </c>
      <c r="D3111" s="11" t="str">
        <f t="shared" si="250"/>
        <v/>
      </c>
      <c r="E3111" s="11" t="str">
        <f t="shared" si="247"/>
        <v/>
      </c>
      <c r="F3111" s="11" t="str">
        <f t="shared" si="248"/>
        <v/>
      </c>
      <c r="G3111" s="10" t="str">
        <v/>
      </c>
      <c r="H3111" s="11" t="str">
        <v/>
      </c>
      <c r="I3111" s="11" t="str">
        <v/>
      </c>
    </row>
    <row r="3112" spans="2:9">
      <c r="B3112" s="11" t="str">
        <f t="shared" si="246"/>
        <v/>
      </c>
      <c r="C3112" s="11" t="str">
        <f t="shared" si="249"/>
        <v/>
      </c>
      <c r="D3112" s="11" t="str">
        <f t="shared" si="250"/>
        <v/>
      </c>
      <c r="E3112" s="11" t="str">
        <f t="shared" si="247"/>
        <v/>
      </c>
      <c r="F3112" s="11" t="str">
        <f t="shared" si="248"/>
        <v/>
      </c>
      <c r="G3112" s="10" t="str">
        <v/>
      </c>
      <c r="H3112" s="11" t="str">
        <v/>
      </c>
      <c r="I3112" s="11" t="str">
        <v/>
      </c>
    </row>
    <row r="3113" spans="2:9">
      <c r="B3113" s="11" t="str">
        <f t="shared" si="246"/>
        <v/>
      </c>
      <c r="C3113" s="11" t="str">
        <f t="shared" si="249"/>
        <v/>
      </c>
      <c r="D3113" s="11" t="str">
        <f t="shared" si="250"/>
        <v/>
      </c>
      <c r="E3113" s="11" t="str">
        <f t="shared" si="247"/>
        <v/>
      </c>
      <c r="F3113" s="11" t="str">
        <f t="shared" si="248"/>
        <v/>
      </c>
      <c r="G3113" s="10" t="str">
        <v/>
      </c>
      <c r="H3113" s="11" t="str">
        <v/>
      </c>
      <c r="I3113" s="11" t="str">
        <v/>
      </c>
    </row>
    <row r="3114" spans="2:9">
      <c r="B3114" s="11" t="str">
        <f t="shared" si="246"/>
        <v/>
      </c>
      <c r="C3114" s="11" t="str">
        <f t="shared" si="249"/>
        <v/>
      </c>
      <c r="D3114" s="11" t="str">
        <f t="shared" si="250"/>
        <v/>
      </c>
      <c r="E3114" s="11" t="str">
        <f t="shared" si="247"/>
        <v/>
      </c>
      <c r="F3114" s="11" t="str">
        <f t="shared" si="248"/>
        <v/>
      </c>
      <c r="G3114" s="10" t="str">
        <v/>
      </c>
      <c r="H3114" s="11" t="str">
        <v/>
      </c>
      <c r="I3114" s="11" t="str">
        <v/>
      </c>
    </row>
    <row r="3115" spans="2:9">
      <c r="B3115" s="11" t="str">
        <f t="shared" si="246"/>
        <v/>
      </c>
      <c r="C3115" s="11" t="str">
        <f t="shared" si="249"/>
        <v/>
      </c>
      <c r="D3115" s="11" t="str">
        <f t="shared" si="250"/>
        <v/>
      </c>
      <c r="E3115" s="11" t="str">
        <f t="shared" si="247"/>
        <v/>
      </c>
      <c r="F3115" s="11" t="str">
        <f t="shared" si="248"/>
        <v/>
      </c>
      <c r="G3115" s="10" t="str">
        <v/>
      </c>
      <c r="H3115" s="11" t="str">
        <v/>
      </c>
      <c r="I3115" s="11" t="str">
        <v/>
      </c>
    </row>
    <row r="3116" spans="2:9">
      <c r="B3116" s="11" t="str">
        <f t="shared" si="246"/>
        <v/>
      </c>
      <c r="C3116" s="11" t="str">
        <f t="shared" si="249"/>
        <v/>
      </c>
      <c r="D3116" s="11" t="str">
        <f t="shared" si="250"/>
        <v/>
      </c>
      <c r="E3116" s="11" t="str">
        <f t="shared" si="247"/>
        <v/>
      </c>
      <c r="F3116" s="11" t="str">
        <f t="shared" si="248"/>
        <v/>
      </c>
      <c r="G3116" s="10" t="str">
        <v/>
      </c>
      <c r="H3116" s="11" t="str">
        <v/>
      </c>
      <c r="I3116" s="11" t="str">
        <v/>
      </c>
    </row>
    <row r="3117" spans="2:9">
      <c r="B3117" s="11" t="str">
        <f t="shared" si="246"/>
        <v/>
      </c>
      <c r="C3117" s="11" t="str">
        <f t="shared" si="249"/>
        <v/>
      </c>
      <c r="D3117" s="11" t="str">
        <f t="shared" si="250"/>
        <v/>
      </c>
      <c r="E3117" s="11" t="str">
        <f t="shared" si="247"/>
        <v/>
      </c>
      <c r="F3117" s="11" t="str">
        <f t="shared" si="248"/>
        <v/>
      </c>
      <c r="G3117" s="10" t="str">
        <v/>
      </c>
      <c r="H3117" s="11" t="str">
        <v/>
      </c>
      <c r="I3117" s="11" t="str">
        <v/>
      </c>
    </row>
    <row r="3118" spans="2:9">
      <c r="B3118" s="11" t="str">
        <f t="shared" si="246"/>
        <v/>
      </c>
      <c r="C3118" s="11" t="str">
        <f t="shared" si="249"/>
        <v/>
      </c>
      <c r="D3118" s="11" t="str">
        <f t="shared" si="250"/>
        <v/>
      </c>
      <c r="E3118" s="11" t="str">
        <f t="shared" si="247"/>
        <v/>
      </c>
      <c r="F3118" s="11" t="str">
        <f t="shared" si="248"/>
        <v/>
      </c>
      <c r="G3118" s="10" t="str">
        <v/>
      </c>
      <c r="H3118" s="11" t="str">
        <v/>
      </c>
      <c r="I3118" s="11" t="str">
        <v/>
      </c>
    </row>
    <row r="3119" spans="2:9">
      <c r="B3119" s="11" t="str">
        <f t="shared" si="246"/>
        <v/>
      </c>
      <c r="C3119" s="11" t="str">
        <f t="shared" si="249"/>
        <v/>
      </c>
      <c r="D3119" s="11" t="str">
        <f t="shared" si="250"/>
        <v/>
      </c>
      <c r="E3119" s="11" t="str">
        <f t="shared" si="247"/>
        <v/>
      </c>
      <c r="F3119" s="11" t="str">
        <f t="shared" si="248"/>
        <v/>
      </c>
      <c r="G3119" s="10" t="str">
        <v/>
      </c>
      <c r="H3119" s="11" t="str">
        <v/>
      </c>
      <c r="I3119" s="11" t="str">
        <v/>
      </c>
    </row>
    <row r="3120" spans="2:9">
      <c r="B3120" s="11" t="str">
        <f t="shared" si="246"/>
        <v/>
      </c>
      <c r="C3120" s="11" t="str">
        <f t="shared" si="249"/>
        <v/>
      </c>
      <c r="D3120" s="11" t="str">
        <f t="shared" si="250"/>
        <v/>
      </c>
      <c r="E3120" s="11" t="str">
        <f t="shared" si="247"/>
        <v/>
      </c>
      <c r="F3120" s="11" t="str">
        <f t="shared" si="248"/>
        <v/>
      </c>
      <c r="G3120" s="10" t="str">
        <v/>
      </c>
      <c r="H3120" s="11" t="str">
        <v/>
      </c>
      <c r="I3120" s="11" t="str">
        <v/>
      </c>
    </row>
    <row r="3121" spans="2:9">
      <c r="B3121" s="11" t="str">
        <f t="shared" si="246"/>
        <v/>
      </c>
      <c r="C3121" s="11" t="str">
        <f t="shared" si="249"/>
        <v/>
      </c>
      <c r="D3121" s="11" t="str">
        <f t="shared" si="250"/>
        <v/>
      </c>
      <c r="E3121" s="11" t="str">
        <f t="shared" si="247"/>
        <v/>
      </c>
      <c r="F3121" s="11" t="str">
        <f t="shared" si="248"/>
        <v/>
      </c>
      <c r="G3121" s="10" t="str">
        <v/>
      </c>
      <c r="H3121" s="11" t="str">
        <v/>
      </c>
      <c r="I3121" s="11" t="str">
        <v/>
      </c>
    </row>
    <row r="3122" spans="2:9">
      <c r="B3122" s="11" t="str">
        <f t="shared" si="246"/>
        <v/>
      </c>
      <c r="C3122" s="11" t="str">
        <f t="shared" si="249"/>
        <v/>
      </c>
      <c r="D3122" s="11" t="str">
        <f t="shared" si="250"/>
        <v/>
      </c>
      <c r="E3122" s="11" t="str">
        <f t="shared" si="247"/>
        <v/>
      </c>
      <c r="F3122" s="11" t="str">
        <f t="shared" si="248"/>
        <v/>
      </c>
      <c r="G3122" s="10" t="str">
        <v/>
      </c>
      <c r="H3122" s="11" t="str">
        <v/>
      </c>
      <c r="I3122" s="11" t="str">
        <v/>
      </c>
    </row>
    <row r="3123" spans="2:9">
      <c r="B3123" s="11" t="str">
        <f t="shared" si="246"/>
        <v/>
      </c>
      <c r="C3123" s="11" t="str">
        <f t="shared" si="249"/>
        <v/>
      </c>
      <c r="D3123" s="11" t="str">
        <f t="shared" si="250"/>
        <v/>
      </c>
      <c r="E3123" s="11" t="str">
        <f t="shared" si="247"/>
        <v/>
      </c>
      <c r="F3123" s="11" t="str">
        <f t="shared" si="248"/>
        <v/>
      </c>
      <c r="G3123" s="10" t="str">
        <v/>
      </c>
      <c r="H3123" s="11" t="str">
        <v/>
      </c>
      <c r="I3123" s="11" t="str">
        <v/>
      </c>
    </row>
    <row r="3124" spans="2:9">
      <c r="B3124" s="11" t="str">
        <f t="shared" si="246"/>
        <v/>
      </c>
      <c r="C3124" s="11" t="str">
        <f t="shared" si="249"/>
        <v/>
      </c>
      <c r="D3124" s="11" t="str">
        <f t="shared" si="250"/>
        <v/>
      </c>
      <c r="E3124" s="11" t="str">
        <f t="shared" si="247"/>
        <v/>
      </c>
      <c r="F3124" s="11" t="str">
        <f t="shared" si="248"/>
        <v/>
      </c>
      <c r="G3124" s="10" t="str">
        <v/>
      </c>
      <c r="H3124" s="11" t="str">
        <v/>
      </c>
      <c r="I3124" s="11" t="str">
        <v/>
      </c>
    </row>
    <row r="3125" spans="2:9">
      <c r="B3125" s="11" t="str">
        <f t="shared" si="246"/>
        <v/>
      </c>
      <c r="C3125" s="11" t="str">
        <f t="shared" si="249"/>
        <v/>
      </c>
      <c r="D3125" s="11" t="str">
        <f t="shared" si="250"/>
        <v/>
      </c>
      <c r="E3125" s="11" t="str">
        <f t="shared" si="247"/>
        <v/>
      </c>
      <c r="F3125" s="11" t="str">
        <f t="shared" si="248"/>
        <v/>
      </c>
      <c r="G3125" s="10" t="str">
        <v/>
      </c>
      <c r="H3125" s="11" t="str">
        <v/>
      </c>
      <c r="I3125" s="11" t="str">
        <v/>
      </c>
    </row>
    <row r="3126" spans="2:9">
      <c r="B3126" s="11" t="str">
        <f t="shared" si="246"/>
        <v/>
      </c>
      <c r="C3126" s="11" t="str">
        <f t="shared" si="249"/>
        <v/>
      </c>
      <c r="D3126" s="11" t="str">
        <f t="shared" si="250"/>
        <v/>
      </c>
      <c r="E3126" s="11" t="str">
        <f t="shared" si="247"/>
        <v/>
      </c>
      <c r="F3126" s="11" t="str">
        <f t="shared" si="248"/>
        <v/>
      </c>
      <c r="G3126" s="10" t="str">
        <v/>
      </c>
      <c r="H3126" s="11" t="str">
        <v/>
      </c>
      <c r="I3126" s="11" t="str">
        <v/>
      </c>
    </row>
    <row r="3127" spans="2:9">
      <c r="B3127" s="11" t="str">
        <f t="shared" si="246"/>
        <v/>
      </c>
      <c r="C3127" s="11" t="str">
        <f t="shared" si="249"/>
        <v/>
      </c>
      <c r="D3127" s="11" t="str">
        <f t="shared" si="250"/>
        <v/>
      </c>
      <c r="E3127" s="11" t="str">
        <f t="shared" si="247"/>
        <v/>
      </c>
      <c r="F3127" s="11" t="str">
        <f t="shared" si="248"/>
        <v/>
      </c>
      <c r="G3127" s="10" t="str">
        <v/>
      </c>
      <c r="H3127" s="11" t="str">
        <v/>
      </c>
      <c r="I3127" s="11" t="str">
        <v/>
      </c>
    </row>
    <row r="3128" spans="2:9">
      <c r="B3128" s="11" t="str">
        <f t="shared" si="246"/>
        <v/>
      </c>
      <c r="C3128" s="11" t="str">
        <f t="shared" si="249"/>
        <v/>
      </c>
      <c r="D3128" s="11" t="str">
        <f t="shared" si="250"/>
        <v/>
      </c>
      <c r="E3128" s="11" t="str">
        <f t="shared" si="247"/>
        <v/>
      </c>
      <c r="F3128" s="11" t="str">
        <f t="shared" si="248"/>
        <v/>
      </c>
      <c r="G3128" s="10" t="str">
        <v/>
      </c>
      <c r="H3128" s="11" t="str">
        <v/>
      </c>
      <c r="I3128" s="11" t="str">
        <v/>
      </c>
    </row>
    <row r="3129" spans="2:9">
      <c r="B3129" s="11" t="str">
        <f t="shared" si="246"/>
        <v/>
      </c>
      <c r="C3129" s="11" t="str">
        <f t="shared" si="249"/>
        <v/>
      </c>
      <c r="D3129" s="11" t="str">
        <f t="shared" si="250"/>
        <v/>
      </c>
      <c r="E3129" s="11" t="str">
        <f t="shared" si="247"/>
        <v/>
      </c>
      <c r="F3129" s="11" t="str">
        <f t="shared" si="248"/>
        <v/>
      </c>
      <c r="G3129" s="10" t="str">
        <v/>
      </c>
      <c r="H3129" s="11" t="str">
        <v/>
      </c>
      <c r="I3129" s="11" t="str">
        <v/>
      </c>
    </row>
    <row r="3130" spans="2:9">
      <c r="B3130" s="11" t="str">
        <f t="shared" si="246"/>
        <v/>
      </c>
      <c r="C3130" s="11" t="str">
        <f t="shared" si="249"/>
        <v/>
      </c>
      <c r="D3130" s="11" t="str">
        <f t="shared" si="250"/>
        <v/>
      </c>
      <c r="E3130" s="11" t="str">
        <f t="shared" si="247"/>
        <v/>
      </c>
      <c r="F3130" s="11" t="str">
        <f t="shared" si="248"/>
        <v/>
      </c>
      <c r="G3130" s="10" t="str">
        <v/>
      </c>
      <c r="H3130" s="11" t="str">
        <v/>
      </c>
      <c r="I3130" s="11" t="str">
        <v/>
      </c>
    </row>
    <row r="3131" spans="2:9">
      <c r="B3131" s="11" t="str">
        <f t="shared" si="246"/>
        <v/>
      </c>
      <c r="C3131" s="11" t="str">
        <f t="shared" si="249"/>
        <v/>
      </c>
      <c r="D3131" s="11" t="str">
        <f t="shared" si="250"/>
        <v/>
      </c>
      <c r="E3131" s="11" t="str">
        <f t="shared" si="247"/>
        <v/>
      </c>
      <c r="F3131" s="11" t="str">
        <f t="shared" si="248"/>
        <v/>
      </c>
      <c r="G3131" s="10" t="str">
        <v/>
      </c>
      <c r="H3131" s="11" t="str">
        <v/>
      </c>
      <c r="I3131" s="11" t="str">
        <v/>
      </c>
    </row>
    <row r="3132" spans="2:9">
      <c r="B3132" s="11" t="str">
        <f t="shared" si="246"/>
        <v/>
      </c>
      <c r="C3132" s="11" t="str">
        <f t="shared" si="249"/>
        <v/>
      </c>
      <c r="D3132" s="11" t="str">
        <f t="shared" si="250"/>
        <v/>
      </c>
      <c r="E3132" s="11" t="str">
        <f t="shared" si="247"/>
        <v/>
      </c>
      <c r="F3132" s="11" t="str">
        <f t="shared" si="248"/>
        <v/>
      </c>
      <c r="G3132" s="10" t="str">
        <v/>
      </c>
      <c r="H3132" s="11" t="str">
        <v/>
      </c>
      <c r="I3132" s="11" t="str">
        <v/>
      </c>
    </row>
    <row r="3133" spans="2:9">
      <c r="B3133" s="11" t="str">
        <f t="shared" si="246"/>
        <v/>
      </c>
      <c r="C3133" s="11" t="str">
        <f t="shared" si="249"/>
        <v/>
      </c>
      <c r="D3133" s="11" t="str">
        <f t="shared" si="250"/>
        <v/>
      </c>
      <c r="E3133" s="11" t="str">
        <f t="shared" si="247"/>
        <v/>
      </c>
      <c r="F3133" s="11" t="str">
        <f t="shared" si="248"/>
        <v/>
      </c>
      <c r="G3133" s="10" t="str">
        <v/>
      </c>
      <c r="H3133" s="11" t="str">
        <v/>
      </c>
      <c r="I3133" s="11" t="str">
        <v/>
      </c>
    </row>
    <row r="3134" spans="2:9">
      <c r="B3134" s="11" t="str">
        <f t="shared" si="246"/>
        <v/>
      </c>
      <c r="C3134" s="11" t="str">
        <f t="shared" si="249"/>
        <v/>
      </c>
      <c r="D3134" s="11" t="str">
        <f t="shared" si="250"/>
        <v/>
      </c>
      <c r="E3134" s="11" t="str">
        <f t="shared" si="247"/>
        <v/>
      </c>
      <c r="F3134" s="11" t="str">
        <f t="shared" si="248"/>
        <v/>
      </c>
      <c r="G3134" s="10" t="str">
        <v/>
      </c>
      <c r="H3134" s="11" t="str">
        <v/>
      </c>
      <c r="I3134" s="11" t="str">
        <v/>
      </c>
    </row>
    <row r="3135" spans="2:9">
      <c r="B3135" s="11" t="str">
        <f t="shared" si="246"/>
        <v/>
      </c>
      <c r="C3135" s="11" t="str">
        <f t="shared" si="249"/>
        <v/>
      </c>
      <c r="D3135" s="11" t="str">
        <f t="shared" si="250"/>
        <v/>
      </c>
      <c r="E3135" s="11" t="str">
        <f t="shared" si="247"/>
        <v/>
      </c>
      <c r="F3135" s="11" t="str">
        <f t="shared" si="248"/>
        <v/>
      </c>
      <c r="G3135" s="10" t="str">
        <v/>
      </c>
      <c r="H3135" s="11" t="str">
        <v/>
      </c>
      <c r="I3135" s="11" t="str">
        <v/>
      </c>
    </row>
    <row r="3136" spans="2:9">
      <c r="B3136" s="11" t="str">
        <f t="shared" si="246"/>
        <v/>
      </c>
      <c r="C3136" s="11" t="str">
        <f t="shared" si="249"/>
        <v/>
      </c>
      <c r="D3136" s="11" t="str">
        <f t="shared" si="250"/>
        <v/>
      </c>
      <c r="E3136" s="11" t="str">
        <f t="shared" si="247"/>
        <v/>
      </c>
      <c r="F3136" s="11" t="str">
        <f t="shared" si="248"/>
        <v/>
      </c>
      <c r="G3136" s="10" t="str">
        <v/>
      </c>
      <c r="H3136" s="11" t="str">
        <v/>
      </c>
      <c r="I3136" s="11" t="str">
        <v/>
      </c>
    </row>
    <row r="3137" spans="2:9">
      <c r="B3137" s="11" t="str">
        <f t="shared" ref="B3137:B3200" si="251">IFERROR(IF(FIND(" ",A3137)=6,IF(IFERROR(FIND(" PB",A3137),"")&lt;&gt;"","артикул",IF(IFERROR(FIND(" CRN",A3137),"")&lt;&gt;"","артикул","")),""),"")</f>
        <v/>
      </c>
      <c r="C3137" s="11" t="str">
        <f t="shared" si="249"/>
        <v/>
      </c>
      <c r="D3137" s="11" t="str">
        <f t="shared" si="250"/>
        <v/>
      </c>
      <c r="E3137" s="11" t="str">
        <f t="shared" si="247"/>
        <v/>
      </c>
      <c r="F3137" s="11" t="str">
        <f t="shared" si="248"/>
        <v/>
      </c>
      <c r="G3137" s="10" t="str">
        <v/>
      </c>
      <c r="H3137" s="11" t="str">
        <v/>
      </c>
      <c r="I3137" s="11" t="str">
        <v/>
      </c>
    </row>
    <row r="3138" spans="2:9">
      <c r="B3138" s="11" t="str">
        <f t="shared" si="251"/>
        <v/>
      </c>
      <c r="C3138" s="11" t="str">
        <f t="shared" si="249"/>
        <v/>
      </c>
      <c r="D3138" s="11" t="str">
        <f t="shared" si="250"/>
        <v/>
      </c>
      <c r="E3138" s="11" t="str">
        <f t="shared" ref="E3138:E3201" si="252" xml:space="preserve">
IF(B3138="Артикул",
IF(
AND(RIGHT(A3139,1)="%",
RIGHT(A3140,1)="%",
RIGHT(A3141,1)="%",
RIGHT(A3142,1)="%"),MID(A3143,FIND(" ",A3143),50),
IF(
AND(RIGHT(A3139,1)="%",
RIGHT(A3140,1)="%",
RIGHT(A3141,1)="%"),MID(A3142,FIND(" ",A3142),50),
IF(
AND(RIGHT(A3139,1)="%",
RIGHT(A3140,1)="%"),
MID(A3141,FIND(" ",A3141),50),
IF(
RIGHT(A3139,1)="%",
MID(A3140,FIND(" ",A3140),50),"")))),"")</f>
        <v/>
      </c>
      <c r="F3138" s="11" t="str">
        <f t="shared" ref="F3138:F3201" si="253">IFERROR(
IF(
AND(LEFT(A3138,8)="Discount",FIND("%",A3138)&gt;0),
MID(A3138,
FIND(" ",A3138),
FIND("%",A3138)-FIND(" ",A3138))
*-1,""),"")</f>
        <v/>
      </c>
      <c r="G3138" s="10" t="str">
        <v/>
      </c>
      <c r="H3138" s="11" t="str">
        <v/>
      </c>
      <c r="I3138" s="11" t="str">
        <v/>
      </c>
    </row>
    <row r="3139" spans="2:9">
      <c r="B3139" s="11" t="str">
        <f t="shared" si="251"/>
        <v/>
      </c>
      <c r="C3139" s="11" t="str">
        <f t="shared" si="249"/>
        <v/>
      </c>
      <c r="D3139" s="11" t="str">
        <f t="shared" si="250"/>
        <v/>
      </c>
      <c r="E3139" s="11" t="str">
        <f t="shared" si="252"/>
        <v/>
      </c>
      <c r="F3139" s="11" t="str">
        <f t="shared" si="253"/>
        <v/>
      </c>
      <c r="G3139" s="10" t="str">
        <v/>
      </c>
      <c r="H3139" s="11" t="str">
        <v/>
      </c>
      <c r="I3139" s="11" t="str">
        <v/>
      </c>
    </row>
    <row r="3140" spans="2:9">
      <c r="B3140" s="11" t="str">
        <f t="shared" si="251"/>
        <v/>
      </c>
      <c r="C3140" s="11" t="str">
        <f t="shared" si="249"/>
        <v/>
      </c>
      <c r="D3140" s="11" t="str">
        <f t="shared" si="250"/>
        <v/>
      </c>
      <c r="E3140" s="11" t="str">
        <f t="shared" si="252"/>
        <v/>
      </c>
      <c r="F3140" s="11" t="str">
        <f t="shared" si="253"/>
        <v/>
      </c>
      <c r="G3140" s="10" t="str">
        <v/>
      </c>
      <c r="H3140" s="11" t="str">
        <v/>
      </c>
      <c r="I3140" s="11" t="str">
        <v/>
      </c>
    </row>
    <row r="3141" spans="2:9">
      <c r="B3141" s="11" t="str">
        <f t="shared" si="251"/>
        <v/>
      </c>
      <c r="C3141" s="11" t="str">
        <f t="shared" si="249"/>
        <v/>
      </c>
      <c r="D3141" s="11" t="str">
        <f t="shared" si="250"/>
        <v/>
      </c>
      <c r="E3141" s="11" t="str">
        <f t="shared" si="252"/>
        <v/>
      </c>
      <c r="F3141" s="11" t="str">
        <f t="shared" si="253"/>
        <v/>
      </c>
      <c r="G3141" s="10" t="str">
        <v/>
      </c>
      <c r="H3141" s="11" t="str">
        <v/>
      </c>
      <c r="I3141" s="11" t="str">
        <v/>
      </c>
    </row>
    <row r="3142" spans="2:9">
      <c r="B3142" s="11" t="str">
        <f t="shared" si="251"/>
        <v/>
      </c>
      <c r="C3142" s="11" t="str">
        <f t="shared" si="249"/>
        <v/>
      </c>
      <c r="D3142" s="11" t="str">
        <f t="shared" si="250"/>
        <v/>
      </c>
      <c r="E3142" s="11" t="str">
        <f t="shared" si="252"/>
        <v/>
      </c>
      <c r="F3142" s="11" t="str">
        <f t="shared" si="253"/>
        <v/>
      </c>
      <c r="G3142" s="10" t="str">
        <v/>
      </c>
      <c r="H3142" s="11" t="str">
        <v/>
      </c>
      <c r="I3142" s="11" t="str">
        <v/>
      </c>
    </row>
    <row r="3143" spans="2:9">
      <c r="B3143" s="11" t="str">
        <f t="shared" si="251"/>
        <v/>
      </c>
      <c r="C3143" s="11" t="str">
        <f t="shared" si="249"/>
        <v/>
      </c>
      <c r="D3143" s="11" t="str">
        <f t="shared" si="250"/>
        <v/>
      </c>
      <c r="E3143" s="11" t="str">
        <f t="shared" si="252"/>
        <v/>
      </c>
      <c r="F3143" s="11" t="str">
        <f t="shared" si="253"/>
        <v/>
      </c>
      <c r="G3143" s="10" t="str">
        <v/>
      </c>
      <c r="H3143" s="11" t="str">
        <v/>
      </c>
      <c r="I3143" s="11" t="str">
        <v/>
      </c>
    </row>
    <row r="3144" spans="2:9">
      <c r="B3144" s="11" t="str">
        <f t="shared" si="251"/>
        <v/>
      </c>
      <c r="C3144" s="11" t="str">
        <f t="shared" si="249"/>
        <v/>
      </c>
      <c r="D3144" s="11" t="str">
        <f t="shared" si="250"/>
        <v/>
      </c>
      <c r="E3144" s="11" t="str">
        <f t="shared" si="252"/>
        <v/>
      </c>
      <c r="F3144" s="11" t="str">
        <f t="shared" si="253"/>
        <v/>
      </c>
      <c r="G3144" s="10" t="str">
        <v/>
      </c>
      <c r="H3144" s="11" t="str">
        <v/>
      </c>
      <c r="I3144" s="11" t="str">
        <v/>
      </c>
    </row>
    <row r="3145" spans="2:9">
      <c r="B3145" s="11" t="str">
        <f t="shared" si="251"/>
        <v/>
      </c>
      <c r="C3145" s="11" t="str">
        <f t="shared" si="249"/>
        <v/>
      </c>
      <c r="D3145" s="11" t="str">
        <f t="shared" si="250"/>
        <v/>
      </c>
      <c r="E3145" s="11" t="str">
        <f t="shared" si="252"/>
        <v/>
      </c>
      <c r="F3145" s="11" t="str">
        <f t="shared" si="253"/>
        <v/>
      </c>
      <c r="G3145" s="10" t="str">
        <v/>
      </c>
      <c r="H3145" s="11" t="str">
        <v/>
      </c>
      <c r="I3145" s="11" t="str">
        <v/>
      </c>
    </row>
    <row r="3146" spans="2:9">
      <c r="B3146" s="11" t="str">
        <f t="shared" si="251"/>
        <v/>
      </c>
      <c r="C3146" s="11" t="str">
        <f t="shared" si="249"/>
        <v/>
      </c>
      <c r="D3146" s="11" t="str">
        <f t="shared" si="250"/>
        <v/>
      </c>
      <c r="E3146" s="11" t="str">
        <f t="shared" si="252"/>
        <v/>
      </c>
      <c r="F3146" s="11" t="str">
        <f t="shared" si="253"/>
        <v/>
      </c>
      <c r="G3146" s="10" t="str">
        <v/>
      </c>
      <c r="H3146" s="11" t="str">
        <v/>
      </c>
      <c r="I3146" s="11" t="str">
        <v/>
      </c>
    </row>
    <row r="3147" spans="2:9">
      <c r="B3147" s="11" t="str">
        <f t="shared" si="251"/>
        <v/>
      </c>
      <c r="C3147" s="11" t="str">
        <f t="shared" si="249"/>
        <v/>
      </c>
      <c r="D3147" s="11" t="str">
        <f t="shared" si="250"/>
        <v/>
      </c>
      <c r="E3147" s="11" t="str">
        <f t="shared" si="252"/>
        <v/>
      </c>
      <c r="F3147" s="11" t="str">
        <f t="shared" si="253"/>
        <v/>
      </c>
      <c r="G3147" s="10" t="str">
        <v/>
      </c>
      <c r="H3147" s="11" t="str">
        <v/>
      </c>
      <c r="I3147" s="11" t="str">
        <v/>
      </c>
    </row>
    <row r="3148" spans="2:9">
      <c r="B3148" s="11" t="str">
        <f t="shared" si="251"/>
        <v/>
      </c>
      <c r="C3148" s="11" t="str">
        <f t="shared" si="249"/>
        <v/>
      </c>
      <c r="D3148" s="11" t="str">
        <f t="shared" si="250"/>
        <v/>
      </c>
      <c r="E3148" s="11" t="str">
        <f t="shared" si="252"/>
        <v/>
      </c>
      <c r="F3148" s="11" t="str">
        <f t="shared" si="253"/>
        <v/>
      </c>
      <c r="G3148" s="10" t="str">
        <v/>
      </c>
      <c r="H3148" s="11" t="str">
        <v/>
      </c>
      <c r="I3148" s="11" t="str">
        <v/>
      </c>
    </row>
    <row r="3149" spans="2:9">
      <c r="B3149" s="11" t="str">
        <f t="shared" si="251"/>
        <v/>
      </c>
      <c r="C3149" s="11" t="str">
        <f t="shared" ref="C3149:C3212" si="254">IF(B3149="артикул",A3149,"")</f>
        <v/>
      </c>
      <c r="D3149" s="11" t="str">
        <f t="shared" ref="D3149:D3212" si="255">IF(B3149="артикул",A3150,"")</f>
        <v/>
      </c>
      <c r="E3149" s="11" t="str">
        <f t="shared" si="252"/>
        <v/>
      </c>
      <c r="F3149" s="11" t="str">
        <f t="shared" si="253"/>
        <v/>
      </c>
      <c r="G3149" s="10" t="str">
        <v/>
      </c>
      <c r="H3149" s="11" t="str">
        <v/>
      </c>
      <c r="I3149" s="11" t="str">
        <v/>
      </c>
    </row>
    <row r="3150" spans="2:9">
      <c r="B3150" s="11" t="str">
        <f t="shared" si="251"/>
        <v/>
      </c>
      <c r="C3150" s="11" t="str">
        <f t="shared" si="254"/>
        <v/>
      </c>
      <c r="D3150" s="11" t="str">
        <f t="shared" si="255"/>
        <v/>
      </c>
      <c r="E3150" s="11" t="str">
        <f t="shared" si="252"/>
        <v/>
      </c>
      <c r="F3150" s="11" t="str">
        <f t="shared" si="253"/>
        <v/>
      </c>
      <c r="G3150" s="10" t="str">
        <v/>
      </c>
      <c r="H3150" s="11" t="str">
        <v/>
      </c>
      <c r="I3150" s="11" t="str">
        <v/>
      </c>
    </row>
    <row r="3151" spans="2:9">
      <c r="B3151" s="11" t="str">
        <f t="shared" si="251"/>
        <v/>
      </c>
      <c r="C3151" s="11" t="str">
        <f t="shared" si="254"/>
        <v/>
      </c>
      <c r="D3151" s="11" t="str">
        <f t="shared" si="255"/>
        <v/>
      </c>
      <c r="E3151" s="11" t="str">
        <f t="shared" si="252"/>
        <v/>
      </c>
      <c r="F3151" s="11" t="str">
        <f t="shared" si="253"/>
        <v/>
      </c>
      <c r="G3151" s="10" t="str">
        <v/>
      </c>
      <c r="H3151" s="11" t="str">
        <v/>
      </c>
      <c r="I3151" s="11" t="str">
        <v/>
      </c>
    </row>
    <row r="3152" spans="2:9">
      <c r="B3152" s="11" t="str">
        <f t="shared" si="251"/>
        <v/>
      </c>
      <c r="C3152" s="11" t="str">
        <f t="shared" si="254"/>
        <v/>
      </c>
      <c r="D3152" s="11" t="str">
        <f t="shared" si="255"/>
        <v/>
      </c>
      <c r="E3152" s="11" t="str">
        <f t="shared" si="252"/>
        <v/>
      </c>
      <c r="F3152" s="11" t="str">
        <f t="shared" si="253"/>
        <v/>
      </c>
      <c r="G3152" s="10" t="str">
        <v/>
      </c>
      <c r="H3152" s="11" t="str">
        <v/>
      </c>
      <c r="I3152" s="11" t="str">
        <v/>
      </c>
    </row>
    <row r="3153" spans="2:9">
      <c r="B3153" s="11" t="str">
        <f t="shared" si="251"/>
        <v/>
      </c>
      <c r="C3153" s="11" t="str">
        <f t="shared" si="254"/>
        <v/>
      </c>
      <c r="D3153" s="11" t="str">
        <f t="shared" si="255"/>
        <v/>
      </c>
      <c r="E3153" s="11" t="str">
        <f t="shared" si="252"/>
        <v/>
      </c>
      <c r="F3153" s="11" t="str">
        <f t="shared" si="253"/>
        <v/>
      </c>
      <c r="G3153" s="10" t="str">
        <v/>
      </c>
      <c r="H3153" s="11" t="str">
        <v/>
      </c>
      <c r="I3153" s="11" t="str">
        <v/>
      </c>
    </row>
    <row r="3154" spans="2:9">
      <c r="B3154" s="11" t="str">
        <f t="shared" si="251"/>
        <v/>
      </c>
      <c r="C3154" s="11" t="str">
        <f t="shared" si="254"/>
        <v/>
      </c>
      <c r="D3154" s="11" t="str">
        <f t="shared" si="255"/>
        <v/>
      </c>
      <c r="E3154" s="11" t="str">
        <f t="shared" si="252"/>
        <v/>
      </c>
      <c r="F3154" s="11" t="str">
        <f t="shared" si="253"/>
        <v/>
      </c>
      <c r="G3154" s="10" t="str">
        <v/>
      </c>
      <c r="H3154" s="11" t="str">
        <v/>
      </c>
      <c r="I3154" s="11" t="str">
        <v/>
      </c>
    </row>
    <row r="3155" spans="2:9">
      <c r="B3155" s="11" t="str">
        <f t="shared" si="251"/>
        <v/>
      </c>
      <c r="C3155" s="11" t="str">
        <f t="shared" si="254"/>
        <v/>
      </c>
      <c r="D3155" s="11" t="str">
        <f t="shared" si="255"/>
        <v/>
      </c>
      <c r="E3155" s="11" t="str">
        <f t="shared" si="252"/>
        <v/>
      </c>
      <c r="F3155" s="11" t="str">
        <f t="shared" si="253"/>
        <v/>
      </c>
      <c r="G3155" s="10" t="str">
        <v/>
      </c>
      <c r="H3155" s="11" t="str">
        <v/>
      </c>
      <c r="I3155" s="11" t="str">
        <v/>
      </c>
    </row>
    <row r="3156" spans="2:9">
      <c r="B3156" s="11" t="str">
        <f t="shared" si="251"/>
        <v/>
      </c>
      <c r="C3156" s="11" t="str">
        <f t="shared" si="254"/>
        <v/>
      </c>
      <c r="D3156" s="11" t="str">
        <f t="shared" si="255"/>
        <v/>
      </c>
      <c r="E3156" s="11" t="str">
        <f t="shared" si="252"/>
        <v/>
      </c>
      <c r="F3156" s="11" t="str">
        <f t="shared" si="253"/>
        <v/>
      </c>
      <c r="G3156" s="10" t="str">
        <v/>
      </c>
      <c r="H3156" s="11" t="str">
        <v/>
      </c>
      <c r="I3156" s="11" t="str">
        <v/>
      </c>
    </row>
    <row r="3157" spans="2:9">
      <c r="B3157" s="11" t="str">
        <f t="shared" si="251"/>
        <v/>
      </c>
      <c r="C3157" s="11" t="str">
        <f t="shared" si="254"/>
        <v/>
      </c>
      <c r="D3157" s="11" t="str">
        <f t="shared" si="255"/>
        <v/>
      </c>
      <c r="E3157" s="11" t="str">
        <f t="shared" si="252"/>
        <v/>
      </c>
      <c r="F3157" s="11" t="str">
        <f t="shared" si="253"/>
        <v/>
      </c>
      <c r="G3157" s="10" t="str">
        <v/>
      </c>
      <c r="H3157" s="11" t="str">
        <v/>
      </c>
      <c r="I3157" s="11" t="str">
        <v/>
      </c>
    </row>
    <row r="3158" spans="2:9">
      <c r="B3158" s="11" t="str">
        <f t="shared" si="251"/>
        <v/>
      </c>
      <c r="C3158" s="11" t="str">
        <f t="shared" si="254"/>
        <v/>
      </c>
      <c r="D3158" s="11" t="str">
        <f t="shared" si="255"/>
        <v/>
      </c>
      <c r="E3158" s="11" t="str">
        <f t="shared" si="252"/>
        <v/>
      </c>
      <c r="F3158" s="11" t="str">
        <f t="shared" si="253"/>
        <v/>
      </c>
      <c r="G3158" s="10" t="str">
        <v/>
      </c>
      <c r="H3158" s="11" t="str">
        <v/>
      </c>
      <c r="I3158" s="11" t="str">
        <v/>
      </c>
    </row>
    <row r="3159" spans="2:9">
      <c r="B3159" s="11" t="str">
        <f t="shared" si="251"/>
        <v/>
      </c>
      <c r="C3159" s="11" t="str">
        <f t="shared" si="254"/>
        <v/>
      </c>
      <c r="D3159" s="11" t="str">
        <f t="shared" si="255"/>
        <v/>
      </c>
      <c r="E3159" s="11" t="str">
        <f t="shared" si="252"/>
        <v/>
      </c>
      <c r="F3159" s="11" t="str">
        <f t="shared" si="253"/>
        <v/>
      </c>
      <c r="G3159" s="10" t="str">
        <v/>
      </c>
      <c r="H3159" s="11" t="str">
        <v/>
      </c>
      <c r="I3159" s="11" t="str">
        <v/>
      </c>
    </row>
    <row r="3160" spans="2:9">
      <c r="B3160" s="11" t="str">
        <f t="shared" si="251"/>
        <v/>
      </c>
      <c r="C3160" s="11" t="str">
        <f t="shared" si="254"/>
        <v/>
      </c>
      <c r="D3160" s="11" t="str">
        <f t="shared" si="255"/>
        <v/>
      </c>
      <c r="E3160" s="11" t="str">
        <f t="shared" si="252"/>
        <v/>
      </c>
      <c r="F3160" s="11" t="str">
        <f t="shared" si="253"/>
        <v/>
      </c>
      <c r="G3160" s="10" t="str">
        <v/>
      </c>
      <c r="H3160" s="11" t="str">
        <v/>
      </c>
      <c r="I3160" s="11" t="str">
        <v/>
      </c>
    </row>
    <row r="3161" spans="2:9">
      <c r="B3161" s="11" t="str">
        <f t="shared" si="251"/>
        <v/>
      </c>
      <c r="C3161" s="11" t="str">
        <f t="shared" si="254"/>
        <v/>
      </c>
      <c r="D3161" s="11" t="str">
        <f t="shared" si="255"/>
        <v/>
      </c>
      <c r="E3161" s="11" t="str">
        <f t="shared" si="252"/>
        <v/>
      </c>
      <c r="F3161" s="11" t="str">
        <f t="shared" si="253"/>
        <v/>
      </c>
      <c r="G3161" s="10" t="str">
        <v/>
      </c>
      <c r="H3161" s="11" t="str">
        <v/>
      </c>
      <c r="I3161" s="11" t="str">
        <v/>
      </c>
    </row>
    <row r="3162" spans="2:9">
      <c r="B3162" s="11" t="str">
        <f t="shared" si="251"/>
        <v/>
      </c>
      <c r="C3162" s="11" t="str">
        <f t="shared" si="254"/>
        <v/>
      </c>
      <c r="D3162" s="11" t="str">
        <f t="shared" si="255"/>
        <v/>
      </c>
      <c r="E3162" s="11" t="str">
        <f t="shared" si="252"/>
        <v/>
      </c>
      <c r="F3162" s="11" t="str">
        <f t="shared" si="253"/>
        <v/>
      </c>
      <c r="G3162" s="10" t="str">
        <v/>
      </c>
      <c r="H3162" s="11" t="str">
        <v/>
      </c>
      <c r="I3162" s="11" t="str">
        <v/>
      </c>
    </row>
    <row r="3163" spans="2:9">
      <c r="B3163" s="11" t="str">
        <f t="shared" si="251"/>
        <v/>
      </c>
      <c r="C3163" s="11" t="str">
        <f t="shared" si="254"/>
        <v/>
      </c>
      <c r="D3163" s="11" t="str">
        <f t="shared" si="255"/>
        <v/>
      </c>
      <c r="E3163" s="11" t="str">
        <f t="shared" si="252"/>
        <v/>
      </c>
      <c r="F3163" s="11" t="str">
        <f t="shared" si="253"/>
        <v/>
      </c>
      <c r="G3163" s="10" t="str">
        <v/>
      </c>
      <c r="H3163" s="11" t="str">
        <v/>
      </c>
      <c r="I3163" s="11" t="str">
        <v/>
      </c>
    </row>
    <row r="3164" spans="2:9">
      <c r="B3164" s="11" t="str">
        <f t="shared" si="251"/>
        <v/>
      </c>
      <c r="C3164" s="11" t="str">
        <f t="shared" si="254"/>
        <v/>
      </c>
      <c r="D3164" s="11" t="str">
        <f t="shared" si="255"/>
        <v/>
      </c>
      <c r="E3164" s="11" t="str">
        <f t="shared" si="252"/>
        <v/>
      </c>
      <c r="F3164" s="11" t="str">
        <f t="shared" si="253"/>
        <v/>
      </c>
      <c r="G3164" s="10" t="str">
        <v/>
      </c>
      <c r="H3164" s="11" t="str">
        <v/>
      </c>
      <c r="I3164" s="11" t="str">
        <v/>
      </c>
    </row>
    <row r="3165" spans="2:9">
      <c r="B3165" s="11" t="str">
        <f t="shared" si="251"/>
        <v/>
      </c>
      <c r="C3165" s="11" t="str">
        <f t="shared" si="254"/>
        <v/>
      </c>
      <c r="D3165" s="11" t="str">
        <f t="shared" si="255"/>
        <v/>
      </c>
      <c r="E3165" s="11" t="str">
        <f t="shared" si="252"/>
        <v/>
      </c>
      <c r="F3165" s="11" t="str">
        <f t="shared" si="253"/>
        <v/>
      </c>
      <c r="G3165" s="10" t="str">
        <v/>
      </c>
      <c r="H3165" s="11" t="str">
        <v/>
      </c>
      <c r="I3165" s="11" t="str">
        <v/>
      </c>
    </row>
    <row r="3166" spans="2:9">
      <c r="B3166" s="11" t="str">
        <f t="shared" si="251"/>
        <v/>
      </c>
      <c r="C3166" s="11" t="str">
        <f t="shared" si="254"/>
        <v/>
      </c>
      <c r="D3166" s="11" t="str">
        <f t="shared" si="255"/>
        <v/>
      </c>
      <c r="E3166" s="11" t="str">
        <f t="shared" si="252"/>
        <v/>
      </c>
      <c r="F3166" s="11" t="str">
        <f t="shared" si="253"/>
        <v/>
      </c>
      <c r="G3166" s="10" t="str">
        <v/>
      </c>
      <c r="H3166" s="11" t="str">
        <v/>
      </c>
      <c r="I3166" s="11" t="str">
        <v/>
      </c>
    </row>
    <row r="3167" spans="2:9">
      <c r="B3167" s="11" t="str">
        <f t="shared" si="251"/>
        <v/>
      </c>
      <c r="C3167" s="11" t="str">
        <f t="shared" si="254"/>
        <v/>
      </c>
      <c r="D3167" s="11" t="str">
        <f t="shared" si="255"/>
        <v/>
      </c>
      <c r="E3167" s="11" t="str">
        <f t="shared" si="252"/>
        <v/>
      </c>
      <c r="F3167" s="11" t="str">
        <f t="shared" si="253"/>
        <v/>
      </c>
      <c r="G3167" s="10" t="str">
        <v/>
      </c>
      <c r="H3167" s="11" t="str">
        <v/>
      </c>
      <c r="I3167" s="11" t="str">
        <v/>
      </c>
    </row>
    <row r="3168" spans="2:9">
      <c r="B3168" s="11" t="str">
        <f t="shared" si="251"/>
        <v/>
      </c>
      <c r="C3168" s="11" t="str">
        <f t="shared" si="254"/>
        <v/>
      </c>
      <c r="D3168" s="11" t="str">
        <f t="shared" si="255"/>
        <v/>
      </c>
      <c r="E3168" s="11" t="str">
        <f t="shared" si="252"/>
        <v/>
      </c>
      <c r="F3168" s="11" t="str">
        <f t="shared" si="253"/>
        <v/>
      </c>
      <c r="G3168" s="10" t="str">
        <v/>
      </c>
      <c r="H3168" s="11" t="str">
        <v/>
      </c>
      <c r="I3168" s="11" t="str">
        <v/>
      </c>
    </row>
    <row r="3169" spans="2:9">
      <c r="B3169" s="11" t="str">
        <f t="shared" si="251"/>
        <v/>
      </c>
      <c r="C3169" s="11" t="str">
        <f t="shared" si="254"/>
        <v/>
      </c>
      <c r="D3169" s="11" t="str">
        <f t="shared" si="255"/>
        <v/>
      </c>
      <c r="E3169" s="11" t="str">
        <f t="shared" si="252"/>
        <v/>
      </c>
      <c r="F3169" s="11" t="str">
        <f t="shared" si="253"/>
        <v/>
      </c>
      <c r="G3169" s="10" t="str">
        <v/>
      </c>
      <c r="H3169" s="11" t="str">
        <v/>
      </c>
      <c r="I3169" s="11" t="str">
        <v/>
      </c>
    </row>
    <row r="3170" spans="2:9">
      <c r="B3170" s="11" t="str">
        <f t="shared" si="251"/>
        <v/>
      </c>
      <c r="C3170" s="11" t="str">
        <f t="shared" si="254"/>
        <v/>
      </c>
      <c r="D3170" s="11" t="str">
        <f t="shared" si="255"/>
        <v/>
      </c>
      <c r="E3170" s="11" t="str">
        <f t="shared" si="252"/>
        <v/>
      </c>
      <c r="F3170" s="11" t="str">
        <f t="shared" si="253"/>
        <v/>
      </c>
      <c r="G3170" s="10" t="str">
        <v/>
      </c>
      <c r="H3170" s="11" t="str">
        <v/>
      </c>
      <c r="I3170" s="11" t="str">
        <v/>
      </c>
    </row>
    <row r="3171" spans="2:9">
      <c r="B3171" s="11" t="str">
        <f t="shared" si="251"/>
        <v/>
      </c>
      <c r="C3171" s="11" t="str">
        <f t="shared" si="254"/>
        <v/>
      </c>
      <c r="D3171" s="11" t="str">
        <f t="shared" si="255"/>
        <v/>
      </c>
      <c r="E3171" s="11" t="str">
        <f t="shared" si="252"/>
        <v/>
      </c>
      <c r="F3171" s="11" t="str">
        <f t="shared" si="253"/>
        <v/>
      </c>
      <c r="G3171" s="10" t="str">
        <v/>
      </c>
      <c r="H3171" s="11" t="str">
        <v/>
      </c>
      <c r="I3171" s="11" t="str">
        <v/>
      </c>
    </row>
    <row r="3172" spans="2:9">
      <c r="B3172" s="11" t="str">
        <f t="shared" si="251"/>
        <v/>
      </c>
      <c r="C3172" s="11" t="str">
        <f t="shared" si="254"/>
        <v/>
      </c>
      <c r="D3172" s="11" t="str">
        <f t="shared" si="255"/>
        <v/>
      </c>
      <c r="E3172" s="11" t="str">
        <f t="shared" si="252"/>
        <v/>
      </c>
      <c r="F3172" s="11" t="str">
        <f t="shared" si="253"/>
        <v/>
      </c>
      <c r="G3172" s="10" t="str">
        <v/>
      </c>
      <c r="H3172" s="11" t="str">
        <v/>
      </c>
      <c r="I3172" s="11" t="str">
        <v/>
      </c>
    </row>
    <row r="3173" spans="2:9">
      <c r="B3173" s="11" t="str">
        <f t="shared" si="251"/>
        <v/>
      </c>
      <c r="C3173" s="11" t="str">
        <f t="shared" si="254"/>
        <v/>
      </c>
      <c r="D3173" s="11" t="str">
        <f t="shared" si="255"/>
        <v/>
      </c>
      <c r="E3173" s="11" t="str">
        <f t="shared" si="252"/>
        <v/>
      </c>
      <c r="F3173" s="11" t="str">
        <f t="shared" si="253"/>
        <v/>
      </c>
      <c r="G3173" s="10" t="str">
        <v/>
      </c>
      <c r="H3173" s="11" t="str">
        <v/>
      </c>
      <c r="I3173" s="11" t="str">
        <v/>
      </c>
    </row>
    <row r="3174" spans="2:9">
      <c r="B3174" s="11" t="str">
        <f t="shared" si="251"/>
        <v/>
      </c>
      <c r="C3174" s="11" t="str">
        <f t="shared" si="254"/>
        <v/>
      </c>
      <c r="D3174" s="11" t="str">
        <f t="shared" si="255"/>
        <v/>
      </c>
      <c r="E3174" s="11" t="str">
        <f t="shared" si="252"/>
        <v/>
      </c>
      <c r="F3174" s="11" t="str">
        <f t="shared" si="253"/>
        <v/>
      </c>
      <c r="G3174" s="10" t="str">
        <v/>
      </c>
      <c r="H3174" s="11" t="str">
        <v/>
      </c>
      <c r="I3174" s="11" t="str">
        <v/>
      </c>
    </row>
    <row r="3175" spans="2:9">
      <c r="B3175" s="11" t="str">
        <f t="shared" si="251"/>
        <v/>
      </c>
      <c r="C3175" s="11" t="str">
        <f t="shared" si="254"/>
        <v/>
      </c>
      <c r="D3175" s="11" t="str">
        <f t="shared" si="255"/>
        <v/>
      </c>
      <c r="E3175" s="11" t="str">
        <f t="shared" si="252"/>
        <v/>
      </c>
      <c r="F3175" s="11" t="str">
        <f t="shared" si="253"/>
        <v/>
      </c>
      <c r="G3175" s="10" t="str">
        <v/>
      </c>
      <c r="H3175" s="11" t="str">
        <v/>
      </c>
      <c r="I3175" s="11" t="str">
        <v/>
      </c>
    </row>
    <row r="3176" spans="2:9">
      <c r="B3176" s="11" t="str">
        <f t="shared" si="251"/>
        <v/>
      </c>
      <c r="C3176" s="11" t="str">
        <f t="shared" si="254"/>
        <v/>
      </c>
      <c r="D3176" s="11" t="str">
        <f t="shared" si="255"/>
        <v/>
      </c>
      <c r="E3176" s="11" t="str">
        <f t="shared" si="252"/>
        <v/>
      </c>
      <c r="F3176" s="11" t="str">
        <f t="shared" si="253"/>
        <v/>
      </c>
      <c r="G3176" s="10" t="str">
        <v/>
      </c>
      <c r="H3176" s="11" t="str">
        <v/>
      </c>
      <c r="I3176" s="11" t="str">
        <v/>
      </c>
    </row>
    <row r="3177" spans="2:9">
      <c r="B3177" s="11" t="str">
        <f t="shared" si="251"/>
        <v/>
      </c>
      <c r="C3177" s="11" t="str">
        <f t="shared" si="254"/>
        <v/>
      </c>
      <c r="D3177" s="11" t="str">
        <f t="shared" si="255"/>
        <v/>
      </c>
      <c r="E3177" s="11" t="str">
        <f t="shared" si="252"/>
        <v/>
      </c>
      <c r="F3177" s="11" t="str">
        <f t="shared" si="253"/>
        <v/>
      </c>
      <c r="G3177" s="10" t="str">
        <v/>
      </c>
      <c r="H3177" s="11" t="str">
        <v/>
      </c>
      <c r="I3177" s="11" t="str">
        <v/>
      </c>
    </row>
    <row r="3178" spans="2:9">
      <c r="B3178" s="11" t="str">
        <f t="shared" si="251"/>
        <v/>
      </c>
      <c r="C3178" s="11" t="str">
        <f t="shared" si="254"/>
        <v/>
      </c>
      <c r="D3178" s="11" t="str">
        <f t="shared" si="255"/>
        <v/>
      </c>
      <c r="E3178" s="11" t="str">
        <f t="shared" si="252"/>
        <v/>
      </c>
      <c r="F3178" s="11" t="str">
        <f t="shared" si="253"/>
        <v/>
      </c>
      <c r="G3178" s="10" t="str">
        <v/>
      </c>
      <c r="H3178" s="11" t="str">
        <v/>
      </c>
      <c r="I3178" s="11" t="str">
        <v/>
      </c>
    </row>
    <row r="3179" spans="2:9">
      <c r="B3179" s="11" t="str">
        <f t="shared" si="251"/>
        <v/>
      </c>
      <c r="C3179" s="11" t="str">
        <f t="shared" si="254"/>
        <v/>
      </c>
      <c r="D3179" s="11" t="str">
        <f t="shared" si="255"/>
        <v/>
      </c>
      <c r="E3179" s="11" t="str">
        <f t="shared" si="252"/>
        <v/>
      </c>
      <c r="F3179" s="11" t="str">
        <f t="shared" si="253"/>
        <v/>
      </c>
      <c r="G3179" s="10" t="str">
        <v/>
      </c>
      <c r="H3179" s="11" t="str">
        <v/>
      </c>
      <c r="I3179" s="11" t="str">
        <v/>
      </c>
    </row>
    <row r="3180" spans="2:9">
      <c r="B3180" s="11" t="str">
        <f t="shared" si="251"/>
        <v/>
      </c>
      <c r="C3180" s="11" t="str">
        <f t="shared" si="254"/>
        <v/>
      </c>
      <c r="D3180" s="11" t="str">
        <f t="shared" si="255"/>
        <v/>
      </c>
      <c r="E3180" s="11" t="str">
        <f t="shared" si="252"/>
        <v/>
      </c>
      <c r="F3180" s="11" t="str">
        <f t="shared" si="253"/>
        <v/>
      </c>
      <c r="G3180" s="10" t="str">
        <v/>
      </c>
      <c r="H3180" s="11" t="str">
        <v/>
      </c>
      <c r="I3180" s="11" t="str">
        <v/>
      </c>
    </row>
    <row r="3181" spans="2:9">
      <c r="B3181" s="11" t="str">
        <f t="shared" si="251"/>
        <v/>
      </c>
      <c r="C3181" s="11" t="str">
        <f t="shared" si="254"/>
        <v/>
      </c>
      <c r="D3181" s="11" t="str">
        <f t="shared" si="255"/>
        <v/>
      </c>
      <c r="E3181" s="11" t="str">
        <f t="shared" si="252"/>
        <v/>
      </c>
      <c r="F3181" s="11" t="str">
        <f t="shared" si="253"/>
        <v/>
      </c>
      <c r="G3181" s="10" t="str">
        <v/>
      </c>
      <c r="H3181" s="11" t="str">
        <v/>
      </c>
      <c r="I3181" s="11" t="str">
        <v/>
      </c>
    </row>
    <row r="3182" spans="2:9">
      <c r="B3182" s="11" t="str">
        <f t="shared" si="251"/>
        <v/>
      </c>
      <c r="C3182" s="11" t="str">
        <f t="shared" si="254"/>
        <v/>
      </c>
      <c r="D3182" s="11" t="str">
        <f t="shared" si="255"/>
        <v/>
      </c>
      <c r="E3182" s="11" t="str">
        <f t="shared" si="252"/>
        <v/>
      </c>
      <c r="F3182" s="11" t="str">
        <f t="shared" si="253"/>
        <v/>
      </c>
      <c r="G3182" s="10" t="str">
        <v/>
      </c>
      <c r="H3182" s="11" t="str">
        <v/>
      </c>
      <c r="I3182" s="11" t="str">
        <v/>
      </c>
    </row>
    <row r="3183" spans="2:9">
      <c r="B3183" s="11" t="str">
        <f t="shared" si="251"/>
        <v/>
      </c>
      <c r="C3183" s="11" t="str">
        <f t="shared" si="254"/>
        <v/>
      </c>
      <c r="D3183" s="11" t="str">
        <f t="shared" si="255"/>
        <v/>
      </c>
      <c r="E3183" s="11" t="str">
        <f t="shared" si="252"/>
        <v/>
      </c>
      <c r="F3183" s="11" t="str">
        <f t="shared" si="253"/>
        <v/>
      </c>
      <c r="G3183" s="10" t="str">
        <v/>
      </c>
      <c r="H3183" s="11" t="str">
        <v/>
      </c>
      <c r="I3183" s="11" t="str">
        <v/>
      </c>
    </row>
    <row r="3184" spans="2:9">
      <c r="B3184" s="11" t="str">
        <f t="shared" si="251"/>
        <v/>
      </c>
      <c r="C3184" s="11" t="str">
        <f t="shared" si="254"/>
        <v/>
      </c>
      <c r="D3184" s="11" t="str">
        <f t="shared" si="255"/>
        <v/>
      </c>
      <c r="E3184" s="11" t="str">
        <f t="shared" si="252"/>
        <v/>
      </c>
      <c r="F3184" s="11" t="str">
        <f t="shared" si="253"/>
        <v/>
      </c>
      <c r="G3184" s="10" t="str">
        <v/>
      </c>
      <c r="H3184" s="11" t="str">
        <v/>
      </c>
      <c r="I3184" s="11" t="str">
        <v/>
      </c>
    </row>
    <row r="3185" spans="2:9">
      <c r="B3185" s="11" t="str">
        <f t="shared" si="251"/>
        <v/>
      </c>
      <c r="C3185" s="11" t="str">
        <f t="shared" si="254"/>
        <v/>
      </c>
      <c r="D3185" s="11" t="str">
        <f t="shared" si="255"/>
        <v/>
      </c>
      <c r="E3185" s="11" t="str">
        <f t="shared" si="252"/>
        <v/>
      </c>
      <c r="F3185" s="11" t="str">
        <f t="shared" si="253"/>
        <v/>
      </c>
      <c r="G3185" s="10" t="str">
        <v/>
      </c>
      <c r="H3185" s="11" t="str">
        <v/>
      </c>
      <c r="I3185" s="11" t="str">
        <v/>
      </c>
    </row>
    <row r="3186" spans="2:9">
      <c r="B3186" s="11" t="str">
        <f t="shared" si="251"/>
        <v/>
      </c>
      <c r="C3186" s="11" t="str">
        <f t="shared" si="254"/>
        <v/>
      </c>
      <c r="D3186" s="11" t="str">
        <f t="shared" si="255"/>
        <v/>
      </c>
      <c r="E3186" s="11" t="str">
        <f t="shared" si="252"/>
        <v/>
      </c>
      <c r="F3186" s="11" t="str">
        <f t="shared" si="253"/>
        <v/>
      </c>
      <c r="G3186" s="10" t="str">
        <v/>
      </c>
      <c r="H3186" s="11" t="str">
        <v/>
      </c>
      <c r="I3186" s="11" t="str">
        <v/>
      </c>
    </row>
    <row r="3187" spans="2:9">
      <c r="B3187" s="11" t="str">
        <f t="shared" si="251"/>
        <v/>
      </c>
      <c r="C3187" s="11" t="str">
        <f t="shared" si="254"/>
        <v/>
      </c>
      <c r="D3187" s="11" t="str">
        <f t="shared" si="255"/>
        <v/>
      </c>
      <c r="E3187" s="11" t="str">
        <f t="shared" si="252"/>
        <v/>
      </c>
      <c r="F3187" s="11" t="str">
        <f t="shared" si="253"/>
        <v/>
      </c>
      <c r="G3187" s="10" t="str">
        <v/>
      </c>
      <c r="H3187" s="11" t="str">
        <v/>
      </c>
      <c r="I3187" s="11" t="str">
        <v/>
      </c>
    </row>
    <row r="3188" spans="2:9">
      <c r="B3188" s="11" t="str">
        <f t="shared" si="251"/>
        <v/>
      </c>
      <c r="C3188" s="11" t="str">
        <f t="shared" si="254"/>
        <v/>
      </c>
      <c r="D3188" s="11" t="str">
        <f t="shared" si="255"/>
        <v/>
      </c>
      <c r="E3188" s="11" t="str">
        <f t="shared" si="252"/>
        <v/>
      </c>
      <c r="F3188" s="11" t="str">
        <f t="shared" si="253"/>
        <v/>
      </c>
      <c r="G3188" s="10" t="str">
        <v/>
      </c>
      <c r="H3188" s="11" t="str">
        <v/>
      </c>
      <c r="I3188" s="11" t="str">
        <v/>
      </c>
    </row>
    <row r="3189" spans="2:9">
      <c r="B3189" s="11" t="str">
        <f t="shared" si="251"/>
        <v/>
      </c>
      <c r="C3189" s="11" t="str">
        <f t="shared" si="254"/>
        <v/>
      </c>
      <c r="D3189" s="11" t="str">
        <f t="shared" si="255"/>
        <v/>
      </c>
      <c r="E3189" s="11" t="str">
        <f t="shared" si="252"/>
        <v/>
      </c>
      <c r="F3189" s="11" t="str">
        <f t="shared" si="253"/>
        <v/>
      </c>
      <c r="G3189" s="10" t="str">
        <v/>
      </c>
      <c r="H3189" s="11" t="str">
        <v/>
      </c>
      <c r="I3189" s="11" t="str">
        <v/>
      </c>
    </row>
    <row r="3190" spans="2:9">
      <c r="B3190" s="11" t="str">
        <f t="shared" si="251"/>
        <v/>
      </c>
      <c r="C3190" s="11" t="str">
        <f t="shared" si="254"/>
        <v/>
      </c>
      <c r="D3190" s="11" t="str">
        <f t="shared" si="255"/>
        <v/>
      </c>
      <c r="E3190" s="11" t="str">
        <f t="shared" si="252"/>
        <v/>
      </c>
      <c r="F3190" s="11" t="str">
        <f t="shared" si="253"/>
        <v/>
      </c>
      <c r="G3190" s="10" t="str">
        <v/>
      </c>
      <c r="H3190" s="11" t="str">
        <v/>
      </c>
      <c r="I3190" s="11" t="str">
        <v/>
      </c>
    </row>
    <row r="3191" spans="2:9">
      <c r="B3191" s="11" t="str">
        <f t="shared" si="251"/>
        <v/>
      </c>
      <c r="C3191" s="11" t="str">
        <f t="shared" si="254"/>
        <v/>
      </c>
      <c r="D3191" s="11" t="str">
        <f t="shared" si="255"/>
        <v/>
      </c>
      <c r="E3191" s="11" t="str">
        <f t="shared" si="252"/>
        <v/>
      </c>
      <c r="F3191" s="11" t="str">
        <f t="shared" si="253"/>
        <v/>
      </c>
      <c r="G3191" s="10" t="str">
        <v/>
      </c>
      <c r="H3191" s="11" t="str">
        <v/>
      </c>
      <c r="I3191" s="11" t="str">
        <v/>
      </c>
    </row>
    <row r="3192" spans="2:9">
      <c r="B3192" s="11" t="str">
        <f t="shared" si="251"/>
        <v/>
      </c>
      <c r="C3192" s="11" t="str">
        <f t="shared" si="254"/>
        <v/>
      </c>
      <c r="D3192" s="11" t="str">
        <f t="shared" si="255"/>
        <v/>
      </c>
      <c r="E3192" s="11" t="str">
        <f t="shared" si="252"/>
        <v/>
      </c>
      <c r="F3192" s="11" t="str">
        <f t="shared" si="253"/>
        <v/>
      </c>
      <c r="G3192" s="10" t="str">
        <v/>
      </c>
      <c r="H3192" s="11" t="str">
        <v/>
      </c>
      <c r="I3192" s="11" t="str">
        <v/>
      </c>
    </row>
    <row r="3193" spans="2:9">
      <c r="B3193" s="11" t="str">
        <f t="shared" si="251"/>
        <v/>
      </c>
      <c r="C3193" s="11" t="str">
        <f t="shared" si="254"/>
        <v/>
      </c>
      <c r="D3193" s="11" t="str">
        <f t="shared" si="255"/>
        <v/>
      </c>
      <c r="E3193" s="11" t="str">
        <f t="shared" si="252"/>
        <v/>
      </c>
      <c r="F3193" s="11" t="str">
        <f t="shared" si="253"/>
        <v/>
      </c>
      <c r="G3193" s="10" t="str">
        <v/>
      </c>
      <c r="H3193" s="11" t="str">
        <v/>
      </c>
      <c r="I3193" s="11" t="str">
        <v/>
      </c>
    </row>
    <row r="3194" spans="2:9">
      <c r="B3194" s="11" t="str">
        <f t="shared" si="251"/>
        <v/>
      </c>
      <c r="C3194" s="11" t="str">
        <f t="shared" si="254"/>
        <v/>
      </c>
      <c r="D3194" s="11" t="str">
        <f t="shared" si="255"/>
        <v/>
      </c>
      <c r="E3194" s="11" t="str">
        <f t="shared" si="252"/>
        <v/>
      </c>
      <c r="F3194" s="11" t="str">
        <f t="shared" si="253"/>
        <v/>
      </c>
      <c r="G3194" s="10" t="str">
        <v/>
      </c>
      <c r="H3194" s="11" t="str">
        <v/>
      </c>
      <c r="I3194" s="11" t="str">
        <v/>
      </c>
    </row>
    <row r="3195" spans="2:9">
      <c r="B3195" s="11" t="str">
        <f t="shared" si="251"/>
        <v/>
      </c>
      <c r="C3195" s="11" t="str">
        <f t="shared" si="254"/>
        <v/>
      </c>
      <c r="D3195" s="11" t="str">
        <f t="shared" si="255"/>
        <v/>
      </c>
      <c r="E3195" s="11" t="str">
        <f t="shared" si="252"/>
        <v/>
      </c>
      <c r="F3195" s="11" t="str">
        <f t="shared" si="253"/>
        <v/>
      </c>
      <c r="G3195" s="10" t="str">
        <v/>
      </c>
      <c r="H3195" s="11" t="str">
        <v/>
      </c>
      <c r="I3195" s="11" t="str">
        <v/>
      </c>
    </row>
    <row r="3196" spans="2:9">
      <c r="B3196" s="11" t="str">
        <f t="shared" si="251"/>
        <v/>
      </c>
      <c r="C3196" s="11" t="str">
        <f t="shared" si="254"/>
        <v/>
      </c>
      <c r="D3196" s="11" t="str">
        <f t="shared" si="255"/>
        <v/>
      </c>
      <c r="E3196" s="11" t="str">
        <f t="shared" si="252"/>
        <v/>
      </c>
      <c r="F3196" s="11" t="str">
        <f t="shared" si="253"/>
        <v/>
      </c>
      <c r="G3196" s="10" t="str">
        <v/>
      </c>
      <c r="H3196" s="11" t="str">
        <v/>
      </c>
      <c r="I3196" s="11" t="str">
        <v/>
      </c>
    </row>
    <row r="3197" spans="2:9">
      <c r="B3197" s="11" t="str">
        <f t="shared" si="251"/>
        <v/>
      </c>
      <c r="C3197" s="11" t="str">
        <f t="shared" si="254"/>
        <v/>
      </c>
      <c r="D3197" s="11" t="str">
        <f t="shared" si="255"/>
        <v/>
      </c>
      <c r="E3197" s="11" t="str">
        <f t="shared" si="252"/>
        <v/>
      </c>
      <c r="F3197" s="11" t="str">
        <f t="shared" si="253"/>
        <v/>
      </c>
      <c r="G3197" s="10" t="str">
        <v/>
      </c>
      <c r="H3197" s="11" t="str">
        <v/>
      </c>
      <c r="I3197" s="11" t="str">
        <v/>
      </c>
    </row>
    <row r="3198" spans="2:9">
      <c r="B3198" s="11" t="str">
        <f t="shared" si="251"/>
        <v/>
      </c>
      <c r="C3198" s="11" t="str">
        <f t="shared" si="254"/>
        <v/>
      </c>
      <c r="D3198" s="11" t="str">
        <f t="shared" si="255"/>
        <v/>
      </c>
      <c r="E3198" s="11" t="str">
        <f t="shared" si="252"/>
        <v/>
      </c>
      <c r="F3198" s="11" t="str">
        <f t="shared" si="253"/>
        <v/>
      </c>
      <c r="G3198" s="10" t="str">
        <v/>
      </c>
      <c r="H3198" s="11" t="str">
        <v/>
      </c>
      <c r="I3198" s="11" t="str">
        <v/>
      </c>
    </row>
    <row r="3199" spans="2:9">
      <c r="B3199" s="11" t="str">
        <f t="shared" si="251"/>
        <v/>
      </c>
      <c r="C3199" s="11" t="str">
        <f t="shared" si="254"/>
        <v/>
      </c>
      <c r="D3199" s="11" t="str">
        <f t="shared" si="255"/>
        <v/>
      </c>
      <c r="E3199" s="11" t="str">
        <f t="shared" si="252"/>
        <v/>
      </c>
      <c r="F3199" s="11" t="str">
        <f t="shared" si="253"/>
        <v/>
      </c>
      <c r="G3199" s="10" t="str">
        <v/>
      </c>
      <c r="H3199" s="11" t="str">
        <v/>
      </c>
      <c r="I3199" s="11" t="str">
        <v/>
      </c>
    </row>
    <row r="3200" spans="2:9">
      <c r="B3200" s="11" t="str">
        <f t="shared" si="251"/>
        <v/>
      </c>
      <c r="C3200" s="11" t="str">
        <f t="shared" si="254"/>
        <v/>
      </c>
      <c r="D3200" s="11" t="str">
        <f t="shared" si="255"/>
        <v/>
      </c>
      <c r="E3200" s="11" t="str">
        <f t="shared" si="252"/>
        <v/>
      </c>
      <c r="F3200" s="11" t="str">
        <f t="shared" si="253"/>
        <v/>
      </c>
      <c r="G3200" s="10" t="str">
        <v/>
      </c>
      <c r="H3200" s="11" t="str">
        <v/>
      </c>
      <c r="I3200" s="11" t="str">
        <v/>
      </c>
    </row>
    <row r="3201" spans="2:9">
      <c r="B3201" s="11" t="str">
        <f t="shared" ref="B3201:B3264" si="256">IFERROR(IF(FIND(" ",A3201)=6,IF(IFERROR(FIND(" PB",A3201),"")&lt;&gt;"","артикул",IF(IFERROR(FIND(" CRN",A3201),"")&lt;&gt;"","артикул","")),""),"")</f>
        <v/>
      </c>
      <c r="C3201" s="11" t="str">
        <f t="shared" si="254"/>
        <v/>
      </c>
      <c r="D3201" s="11" t="str">
        <f t="shared" si="255"/>
        <v/>
      </c>
      <c r="E3201" s="11" t="str">
        <f t="shared" si="252"/>
        <v/>
      </c>
      <c r="F3201" s="11" t="str">
        <f t="shared" si="253"/>
        <v/>
      </c>
      <c r="G3201" s="10" t="str">
        <v/>
      </c>
      <c r="H3201" s="11" t="str">
        <v/>
      </c>
      <c r="I3201" s="11" t="str">
        <v/>
      </c>
    </row>
    <row r="3202" spans="2:9">
      <c r="B3202" s="11" t="str">
        <f t="shared" si="256"/>
        <v/>
      </c>
      <c r="C3202" s="11" t="str">
        <f t="shared" si="254"/>
        <v/>
      </c>
      <c r="D3202" s="11" t="str">
        <f t="shared" si="255"/>
        <v/>
      </c>
      <c r="E3202" s="11" t="str">
        <f t="shared" ref="E3202:E3265" si="257" xml:space="preserve">
IF(B3202="Артикул",
IF(
AND(RIGHT(A3203,1)="%",
RIGHT(A3204,1)="%",
RIGHT(A3205,1)="%",
RIGHT(A3206,1)="%"),MID(A3207,FIND(" ",A3207),50),
IF(
AND(RIGHT(A3203,1)="%",
RIGHT(A3204,1)="%",
RIGHT(A3205,1)="%"),MID(A3206,FIND(" ",A3206),50),
IF(
AND(RIGHT(A3203,1)="%",
RIGHT(A3204,1)="%"),
MID(A3205,FIND(" ",A3205),50),
IF(
RIGHT(A3203,1)="%",
MID(A3204,FIND(" ",A3204),50),"")))),"")</f>
        <v/>
      </c>
      <c r="F3202" s="11" t="str">
        <f t="shared" ref="F3202:F3265" si="258">IFERROR(
IF(
AND(LEFT(A3202,8)="Discount",FIND("%",A3202)&gt;0),
MID(A3202,
FIND(" ",A3202),
FIND("%",A3202)-FIND(" ",A3202))
*-1,""),"")</f>
        <v/>
      </c>
      <c r="G3202" s="10" t="str">
        <v/>
      </c>
      <c r="H3202" s="11" t="str">
        <v/>
      </c>
      <c r="I3202" s="11" t="str">
        <v/>
      </c>
    </row>
    <row r="3203" spans="2:9">
      <c r="B3203" s="11" t="str">
        <f t="shared" si="256"/>
        <v/>
      </c>
      <c r="C3203" s="11" t="str">
        <f t="shared" si="254"/>
        <v/>
      </c>
      <c r="D3203" s="11" t="str">
        <f t="shared" si="255"/>
        <v/>
      </c>
      <c r="E3203" s="11" t="str">
        <f t="shared" si="257"/>
        <v/>
      </c>
      <c r="F3203" s="11" t="str">
        <f t="shared" si="258"/>
        <v/>
      </c>
      <c r="G3203" s="10" t="str">
        <v/>
      </c>
      <c r="H3203" s="11" t="str">
        <v/>
      </c>
      <c r="I3203" s="11" t="str">
        <v/>
      </c>
    </row>
    <row r="3204" spans="2:9">
      <c r="B3204" s="11" t="str">
        <f t="shared" si="256"/>
        <v/>
      </c>
      <c r="C3204" s="11" t="str">
        <f t="shared" si="254"/>
        <v/>
      </c>
      <c r="D3204" s="11" t="str">
        <f t="shared" si="255"/>
        <v/>
      </c>
      <c r="E3204" s="11" t="str">
        <f t="shared" si="257"/>
        <v/>
      </c>
      <c r="F3204" s="11" t="str">
        <f t="shared" si="258"/>
        <v/>
      </c>
      <c r="G3204" s="10" t="str">
        <v/>
      </c>
      <c r="H3204" s="11" t="str">
        <v/>
      </c>
      <c r="I3204" s="11" t="str">
        <v/>
      </c>
    </row>
    <row r="3205" spans="2:9">
      <c r="B3205" s="11" t="str">
        <f t="shared" si="256"/>
        <v/>
      </c>
      <c r="C3205" s="11" t="str">
        <f t="shared" si="254"/>
        <v/>
      </c>
      <c r="D3205" s="11" t="str">
        <f t="shared" si="255"/>
        <v/>
      </c>
      <c r="E3205" s="11" t="str">
        <f t="shared" si="257"/>
        <v/>
      </c>
      <c r="F3205" s="11" t="str">
        <f t="shared" si="258"/>
        <v/>
      </c>
      <c r="G3205" s="10" t="str">
        <v/>
      </c>
      <c r="H3205" s="11" t="str">
        <v/>
      </c>
      <c r="I3205" s="11" t="str">
        <v/>
      </c>
    </row>
    <row r="3206" spans="2:9">
      <c r="B3206" s="11" t="str">
        <f t="shared" si="256"/>
        <v/>
      </c>
      <c r="C3206" s="11" t="str">
        <f t="shared" si="254"/>
        <v/>
      </c>
      <c r="D3206" s="11" t="str">
        <f t="shared" si="255"/>
        <v/>
      </c>
      <c r="E3206" s="11" t="str">
        <f t="shared" si="257"/>
        <v/>
      </c>
      <c r="F3206" s="11" t="str">
        <f t="shared" si="258"/>
        <v/>
      </c>
      <c r="G3206" s="10" t="str">
        <v/>
      </c>
      <c r="H3206" s="11" t="str">
        <v/>
      </c>
      <c r="I3206" s="11" t="str">
        <v/>
      </c>
    </row>
    <row r="3207" spans="2:9">
      <c r="B3207" s="11" t="str">
        <f t="shared" si="256"/>
        <v/>
      </c>
      <c r="C3207" s="11" t="str">
        <f t="shared" si="254"/>
        <v/>
      </c>
      <c r="D3207" s="11" t="str">
        <f t="shared" si="255"/>
        <v/>
      </c>
      <c r="E3207" s="11" t="str">
        <f t="shared" si="257"/>
        <v/>
      </c>
      <c r="F3207" s="11" t="str">
        <f t="shared" si="258"/>
        <v/>
      </c>
      <c r="G3207" s="10" t="str">
        <v/>
      </c>
      <c r="H3207" s="11" t="str">
        <v/>
      </c>
      <c r="I3207" s="11" t="str">
        <v/>
      </c>
    </row>
    <row r="3208" spans="2:9">
      <c r="B3208" s="11" t="str">
        <f t="shared" si="256"/>
        <v/>
      </c>
      <c r="C3208" s="11" t="str">
        <f t="shared" si="254"/>
        <v/>
      </c>
      <c r="D3208" s="11" t="str">
        <f t="shared" si="255"/>
        <v/>
      </c>
      <c r="E3208" s="11" t="str">
        <f t="shared" si="257"/>
        <v/>
      </c>
      <c r="F3208" s="11" t="str">
        <f t="shared" si="258"/>
        <v/>
      </c>
      <c r="G3208" s="10" t="str">
        <v/>
      </c>
      <c r="H3208" s="11" t="str">
        <v/>
      </c>
      <c r="I3208" s="11" t="str">
        <v/>
      </c>
    </row>
    <row r="3209" spans="2:9">
      <c r="B3209" s="11" t="str">
        <f t="shared" si="256"/>
        <v/>
      </c>
      <c r="C3209" s="11" t="str">
        <f t="shared" si="254"/>
        <v/>
      </c>
      <c r="D3209" s="11" t="str">
        <f t="shared" si="255"/>
        <v/>
      </c>
      <c r="E3209" s="11" t="str">
        <f t="shared" si="257"/>
        <v/>
      </c>
      <c r="F3209" s="11" t="str">
        <f t="shared" si="258"/>
        <v/>
      </c>
      <c r="G3209" s="10" t="str">
        <v/>
      </c>
      <c r="H3209" s="11" t="str">
        <v/>
      </c>
      <c r="I3209" s="11" t="str">
        <v/>
      </c>
    </row>
    <row r="3210" spans="2:9">
      <c r="B3210" s="11" t="str">
        <f t="shared" si="256"/>
        <v/>
      </c>
      <c r="C3210" s="11" t="str">
        <f t="shared" si="254"/>
        <v/>
      </c>
      <c r="D3210" s="11" t="str">
        <f t="shared" si="255"/>
        <v/>
      </c>
      <c r="E3210" s="11" t="str">
        <f t="shared" si="257"/>
        <v/>
      </c>
      <c r="F3210" s="11" t="str">
        <f t="shared" si="258"/>
        <v/>
      </c>
      <c r="G3210" s="10" t="str">
        <v/>
      </c>
      <c r="H3210" s="11" t="str">
        <v/>
      </c>
      <c r="I3210" s="11" t="str">
        <v/>
      </c>
    </row>
    <row r="3211" spans="2:9">
      <c r="B3211" s="11" t="str">
        <f t="shared" si="256"/>
        <v/>
      </c>
      <c r="C3211" s="11" t="str">
        <f t="shared" si="254"/>
        <v/>
      </c>
      <c r="D3211" s="11" t="str">
        <f t="shared" si="255"/>
        <v/>
      </c>
      <c r="E3211" s="11" t="str">
        <f t="shared" si="257"/>
        <v/>
      </c>
      <c r="F3211" s="11" t="str">
        <f t="shared" si="258"/>
        <v/>
      </c>
      <c r="G3211" s="10" t="str">
        <v/>
      </c>
      <c r="H3211" s="11" t="str">
        <v/>
      </c>
      <c r="I3211" s="11" t="str">
        <v/>
      </c>
    </row>
    <row r="3212" spans="2:9">
      <c r="B3212" s="11" t="str">
        <f t="shared" si="256"/>
        <v/>
      </c>
      <c r="C3212" s="11" t="str">
        <f t="shared" si="254"/>
        <v/>
      </c>
      <c r="D3212" s="11" t="str">
        <f t="shared" si="255"/>
        <v/>
      </c>
      <c r="E3212" s="11" t="str">
        <f t="shared" si="257"/>
        <v/>
      </c>
      <c r="F3212" s="11" t="str">
        <f t="shared" si="258"/>
        <v/>
      </c>
      <c r="G3212" s="10" t="str">
        <v/>
      </c>
      <c r="H3212" s="11" t="str">
        <v/>
      </c>
      <c r="I3212" s="11" t="str">
        <v/>
      </c>
    </row>
    <row r="3213" spans="2:9">
      <c r="B3213" s="11" t="str">
        <f t="shared" si="256"/>
        <v/>
      </c>
      <c r="C3213" s="11" t="str">
        <f t="shared" ref="C3213:C3276" si="259">IF(B3213="артикул",A3213,"")</f>
        <v/>
      </c>
      <c r="D3213" s="11" t="str">
        <f t="shared" ref="D3213:D3276" si="260">IF(B3213="артикул",A3214,"")</f>
        <v/>
      </c>
      <c r="E3213" s="11" t="str">
        <f t="shared" si="257"/>
        <v/>
      </c>
      <c r="F3213" s="11" t="str">
        <f t="shared" si="258"/>
        <v/>
      </c>
      <c r="G3213" s="10" t="str">
        <v/>
      </c>
      <c r="H3213" s="11" t="str">
        <v/>
      </c>
      <c r="I3213" s="11" t="str">
        <v/>
      </c>
    </row>
    <row r="3214" spans="2:9">
      <c r="B3214" s="11" t="str">
        <f t="shared" si="256"/>
        <v/>
      </c>
      <c r="C3214" s="11" t="str">
        <f t="shared" si="259"/>
        <v/>
      </c>
      <c r="D3214" s="11" t="str">
        <f t="shared" si="260"/>
        <v/>
      </c>
      <c r="E3214" s="11" t="str">
        <f t="shared" si="257"/>
        <v/>
      </c>
      <c r="F3214" s="11" t="str">
        <f t="shared" si="258"/>
        <v/>
      </c>
      <c r="G3214" s="10" t="str">
        <v/>
      </c>
      <c r="H3214" s="11" t="str">
        <v/>
      </c>
      <c r="I3214" s="11" t="str">
        <v/>
      </c>
    </row>
    <row r="3215" spans="2:9">
      <c r="B3215" s="11" t="str">
        <f t="shared" si="256"/>
        <v/>
      </c>
      <c r="C3215" s="11" t="str">
        <f t="shared" si="259"/>
        <v/>
      </c>
      <c r="D3215" s="11" t="str">
        <f t="shared" si="260"/>
        <v/>
      </c>
      <c r="E3215" s="11" t="str">
        <f t="shared" si="257"/>
        <v/>
      </c>
      <c r="F3215" s="11" t="str">
        <f t="shared" si="258"/>
        <v/>
      </c>
      <c r="G3215" s="10" t="str">
        <v/>
      </c>
      <c r="H3215" s="11" t="str">
        <v/>
      </c>
      <c r="I3215" s="11" t="str">
        <v/>
      </c>
    </row>
    <row r="3216" spans="2:9">
      <c r="B3216" s="11" t="str">
        <f t="shared" si="256"/>
        <v/>
      </c>
      <c r="C3216" s="11" t="str">
        <f t="shared" si="259"/>
        <v/>
      </c>
      <c r="D3216" s="11" t="str">
        <f t="shared" si="260"/>
        <v/>
      </c>
      <c r="E3216" s="11" t="str">
        <f t="shared" si="257"/>
        <v/>
      </c>
      <c r="F3216" s="11" t="str">
        <f t="shared" si="258"/>
        <v/>
      </c>
      <c r="G3216" s="10" t="str">
        <v/>
      </c>
      <c r="H3216" s="11" t="str">
        <v/>
      </c>
      <c r="I3216" s="11" t="str">
        <v/>
      </c>
    </row>
    <row r="3217" spans="2:9">
      <c r="B3217" s="11" t="str">
        <f t="shared" si="256"/>
        <v/>
      </c>
      <c r="C3217" s="11" t="str">
        <f t="shared" si="259"/>
        <v/>
      </c>
      <c r="D3217" s="11" t="str">
        <f t="shared" si="260"/>
        <v/>
      </c>
      <c r="E3217" s="11" t="str">
        <f t="shared" si="257"/>
        <v/>
      </c>
      <c r="F3217" s="11" t="str">
        <f t="shared" si="258"/>
        <v/>
      </c>
      <c r="G3217" s="10" t="str">
        <v/>
      </c>
      <c r="H3217" s="11" t="str">
        <v/>
      </c>
      <c r="I3217" s="11" t="str">
        <v/>
      </c>
    </row>
    <row r="3218" spans="2:9">
      <c r="B3218" s="11" t="str">
        <f t="shared" si="256"/>
        <v/>
      </c>
      <c r="C3218" s="11" t="str">
        <f t="shared" si="259"/>
        <v/>
      </c>
      <c r="D3218" s="11" t="str">
        <f t="shared" si="260"/>
        <v/>
      </c>
      <c r="E3218" s="11" t="str">
        <f t="shared" si="257"/>
        <v/>
      </c>
      <c r="F3218" s="11" t="str">
        <f t="shared" si="258"/>
        <v/>
      </c>
      <c r="G3218" s="10" t="str">
        <v/>
      </c>
      <c r="H3218" s="11" t="str">
        <v/>
      </c>
      <c r="I3218" s="11" t="str">
        <v/>
      </c>
    </row>
    <row r="3219" spans="2:9">
      <c r="B3219" s="11" t="str">
        <f t="shared" si="256"/>
        <v/>
      </c>
      <c r="C3219" s="11" t="str">
        <f t="shared" si="259"/>
        <v/>
      </c>
      <c r="D3219" s="11" t="str">
        <f t="shared" si="260"/>
        <v/>
      </c>
      <c r="E3219" s="11" t="str">
        <f t="shared" si="257"/>
        <v/>
      </c>
      <c r="F3219" s="11" t="str">
        <f t="shared" si="258"/>
        <v/>
      </c>
      <c r="G3219" s="10" t="str">
        <v/>
      </c>
      <c r="H3219" s="11" t="str">
        <v/>
      </c>
      <c r="I3219" s="11" t="str">
        <v/>
      </c>
    </row>
    <row r="3220" spans="2:9">
      <c r="B3220" s="11" t="str">
        <f t="shared" si="256"/>
        <v/>
      </c>
      <c r="C3220" s="11" t="str">
        <f t="shared" si="259"/>
        <v/>
      </c>
      <c r="D3220" s="11" t="str">
        <f t="shared" si="260"/>
        <v/>
      </c>
      <c r="E3220" s="11" t="str">
        <f t="shared" si="257"/>
        <v/>
      </c>
      <c r="F3220" s="11" t="str">
        <f t="shared" si="258"/>
        <v/>
      </c>
      <c r="G3220" s="10" t="str">
        <v/>
      </c>
      <c r="H3220" s="11" t="str">
        <v/>
      </c>
      <c r="I3220" s="11" t="str">
        <v/>
      </c>
    </row>
    <row r="3221" spans="2:9">
      <c r="B3221" s="11" t="str">
        <f t="shared" si="256"/>
        <v/>
      </c>
      <c r="C3221" s="11" t="str">
        <f t="shared" si="259"/>
        <v/>
      </c>
      <c r="D3221" s="11" t="str">
        <f t="shared" si="260"/>
        <v/>
      </c>
      <c r="E3221" s="11" t="str">
        <f t="shared" si="257"/>
        <v/>
      </c>
      <c r="F3221" s="11" t="str">
        <f t="shared" si="258"/>
        <v/>
      </c>
      <c r="G3221" s="10" t="str">
        <v/>
      </c>
      <c r="H3221" s="11" t="str">
        <v/>
      </c>
      <c r="I3221" s="11" t="str">
        <v/>
      </c>
    </row>
    <row r="3222" spans="2:9">
      <c r="B3222" s="11" t="str">
        <f t="shared" si="256"/>
        <v/>
      </c>
      <c r="C3222" s="11" t="str">
        <f t="shared" si="259"/>
        <v/>
      </c>
      <c r="D3222" s="11" t="str">
        <f t="shared" si="260"/>
        <v/>
      </c>
      <c r="E3222" s="11" t="str">
        <f t="shared" si="257"/>
        <v/>
      </c>
      <c r="F3222" s="11" t="str">
        <f t="shared" si="258"/>
        <v/>
      </c>
      <c r="G3222" s="10" t="str">
        <v/>
      </c>
      <c r="H3222" s="11" t="str">
        <v/>
      </c>
      <c r="I3222" s="11" t="str">
        <v/>
      </c>
    </row>
    <row r="3223" spans="2:9">
      <c r="B3223" s="11" t="str">
        <f t="shared" si="256"/>
        <v/>
      </c>
      <c r="C3223" s="11" t="str">
        <f t="shared" si="259"/>
        <v/>
      </c>
      <c r="D3223" s="11" t="str">
        <f t="shared" si="260"/>
        <v/>
      </c>
      <c r="E3223" s="11" t="str">
        <f t="shared" si="257"/>
        <v/>
      </c>
      <c r="F3223" s="11" t="str">
        <f t="shared" si="258"/>
        <v/>
      </c>
      <c r="G3223" s="10" t="str">
        <v/>
      </c>
      <c r="H3223" s="11" t="str">
        <v/>
      </c>
      <c r="I3223" s="11" t="str">
        <v/>
      </c>
    </row>
    <row r="3224" spans="2:9">
      <c r="B3224" s="11" t="str">
        <f t="shared" si="256"/>
        <v/>
      </c>
      <c r="C3224" s="11" t="str">
        <f t="shared" si="259"/>
        <v/>
      </c>
      <c r="D3224" s="11" t="str">
        <f t="shared" si="260"/>
        <v/>
      </c>
      <c r="E3224" s="11" t="str">
        <f t="shared" si="257"/>
        <v/>
      </c>
      <c r="F3224" s="11" t="str">
        <f t="shared" si="258"/>
        <v/>
      </c>
      <c r="G3224" s="10" t="str">
        <v/>
      </c>
      <c r="H3224" s="11" t="str">
        <v/>
      </c>
      <c r="I3224" s="11" t="str">
        <v/>
      </c>
    </row>
    <row r="3225" spans="2:9">
      <c r="B3225" s="11" t="str">
        <f t="shared" si="256"/>
        <v/>
      </c>
      <c r="C3225" s="11" t="str">
        <f t="shared" si="259"/>
        <v/>
      </c>
      <c r="D3225" s="11" t="str">
        <f t="shared" si="260"/>
        <v/>
      </c>
      <c r="E3225" s="11" t="str">
        <f t="shared" si="257"/>
        <v/>
      </c>
      <c r="F3225" s="11" t="str">
        <f t="shared" si="258"/>
        <v/>
      </c>
      <c r="G3225" s="10" t="str">
        <v/>
      </c>
      <c r="H3225" s="11" t="str">
        <v/>
      </c>
      <c r="I3225" s="11" t="str">
        <v/>
      </c>
    </row>
    <row r="3226" spans="2:9">
      <c r="B3226" s="11" t="str">
        <f t="shared" si="256"/>
        <v/>
      </c>
      <c r="C3226" s="11" t="str">
        <f t="shared" si="259"/>
        <v/>
      </c>
      <c r="D3226" s="11" t="str">
        <f t="shared" si="260"/>
        <v/>
      </c>
      <c r="E3226" s="11" t="str">
        <f t="shared" si="257"/>
        <v/>
      </c>
      <c r="F3226" s="11" t="str">
        <f t="shared" si="258"/>
        <v/>
      </c>
      <c r="G3226" s="10" t="str">
        <v/>
      </c>
      <c r="H3226" s="11" t="str">
        <v/>
      </c>
      <c r="I3226" s="11" t="str">
        <v/>
      </c>
    </row>
    <row r="3227" spans="2:9">
      <c r="B3227" s="11" t="str">
        <f t="shared" si="256"/>
        <v/>
      </c>
      <c r="C3227" s="11" t="str">
        <f t="shared" si="259"/>
        <v/>
      </c>
      <c r="D3227" s="11" t="str">
        <f t="shared" si="260"/>
        <v/>
      </c>
      <c r="E3227" s="11" t="str">
        <f t="shared" si="257"/>
        <v/>
      </c>
      <c r="F3227" s="11" t="str">
        <f t="shared" si="258"/>
        <v/>
      </c>
      <c r="G3227" s="10" t="str">
        <v/>
      </c>
      <c r="H3227" s="11" t="str">
        <v/>
      </c>
      <c r="I3227" s="11" t="str">
        <v/>
      </c>
    </row>
    <row r="3228" spans="2:9">
      <c r="B3228" s="11" t="str">
        <f t="shared" si="256"/>
        <v/>
      </c>
      <c r="C3228" s="11" t="str">
        <f t="shared" si="259"/>
        <v/>
      </c>
      <c r="D3228" s="11" t="str">
        <f t="shared" si="260"/>
        <v/>
      </c>
      <c r="E3228" s="11" t="str">
        <f t="shared" si="257"/>
        <v/>
      </c>
      <c r="F3228" s="11" t="str">
        <f t="shared" si="258"/>
        <v/>
      </c>
      <c r="G3228" s="10" t="str">
        <v/>
      </c>
      <c r="H3228" s="11" t="str">
        <v/>
      </c>
      <c r="I3228" s="11" t="str">
        <v/>
      </c>
    </row>
    <row r="3229" spans="2:9">
      <c r="B3229" s="11" t="str">
        <f t="shared" si="256"/>
        <v/>
      </c>
      <c r="C3229" s="11" t="str">
        <f t="shared" si="259"/>
        <v/>
      </c>
      <c r="D3229" s="11" t="str">
        <f t="shared" si="260"/>
        <v/>
      </c>
      <c r="E3229" s="11" t="str">
        <f t="shared" si="257"/>
        <v/>
      </c>
      <c r="F3229" s="11" t="str">
        <f t="shared" si="258"/>
        <v/>
      </c>
      <c r="G3229" s="10" t="str">
        <v/>
      </c>
      <c r="H3229" s="11" t="str">
        <v/>
      </c>
      <c r="I3229" s="11" t="str">
        <v/>
      </c>
    </row>
    <row r="3230" spans="2:9">
      <c r="B3230" s="11" t="str">
        <f t="shared" si="256"/>
        <v/>
      </c>
      <c r="C3230" s="11" t="str">
        <f t="shared" si="259"/>
        <v/>
      </c>
      <c r="D3230" s="11" t="str">
        <f t="shared" si="260"/>
        <v/>
      </c>
      <c r="E3230" s="11" t="str">
        <f t="shared" si="257"/>
        <v/>
      </c>
      <c r="F3230" s="11" t="str">
        <f t="shared" si="258"/>
        <v/>
      </c>
      <c r="G3230" s="10" t="str">
        <v/>
      </c>
      <c r="H3230" s="11" t="str">
        <v/>
      </c>
      <c r="I3230" s="11" t="str">
        <v/>
      </c>
    </row>
    <row r="3231" spans="2:9">
      <c r="B3231" s="11" t="str">
        <f t="shared" si="256"/>
        <v/>
      </c>
      <c r="C3231" s="11" t="str">
        <f t="shared" si="259"/>
        <v/>
      </c>
      <c r="D3231" s="11" t="str">
        <f t="shared" si="260"/>
        <v/>
      </c>
      <c r="E3231" s="11" t="str">
        <f t="shared" si="257"/>
        <v/>
      </c>
      <c r="F3231" s="11" t="str">
        <f t="shared" si="258"/>
        <v/>
      </c>
      <c r="G3231" s="10" t="str">
        <v/>
      </c>
      <c r="H3231" s="11" t="str">
        <v/>
      </c>
      <c r="I3231" s="11" t="str">
        <v/>
      </c>
    </row>
    <row r="3232" spans="2:9">
      <c r="B3232" s="11" t="str">
        <f t="shared" si="256"/>
        <v/>
      </c>
      <c r="C3232" s="11" t="str">
        <f t="shared" si="259"/>
        <v/>
      </c>
      <c r="D3232" s="11" t="str">
        <f t="shared" si="260"/>
        <v/>
      </c>
      <c r="E3232" s="11" t="str">
        <f t="shared" si="257"/>
        <v/>
      </c>
      <c r="F3232" s="11" t="str">
        <f t="shared" si="258"/>
        <v/>
      </c>
      <c r="G3232" s="10" t="str">
        <v/>
      </c>
      <c r="H3232" s="11" t="str">
        <v/>
      </c>
      <c r="I3232" s="11" t="str">
        <v/>
      </c>
    </row>
    <row r="3233" spans="2:9">
      <c r="B3233" s="11" t="str">
        <f t="shared" si="256"/>
        <v/>
      </c>
      <c r="C3233" s="11" t="str">
        <f t="shared" si="259"/>
        <v/>
      </c>
      <c r="D3233" s="11" t="str">
        <f t="shared" si="260"/>
        <v/>
      </c>
      <c r="E3233" s="11" t="str">
        <f t="shared" si="257"/>
        <v/>
      </c>
      <c r="F3233" s="11" t="str">
        <f t="shared" si="258"/>
        <v/>
      </c>
      <c r="G3233" s="10" t="str">
        <v/>
      </c>
      <c r="H3233" s="11" t="str">
        <v/>
      </c>
      <c r="I3233" s="11" t="str">
        <v/>
      </c>
    </row>
    <row r="3234" spans="2:9">
      <c r="B3234" s="11" t="str">
        <f t="shared" si="256"/>
        <v/>
      </c>
      <c r="C3234" s="11" t="str">
        <f t="shared" si="259"/>
        <v/>
      </c>
      <c r="D3234" s="11" t="str">
        <f t="shared" si="260"/>
        <v/>
      </c>
      <c r="E3234" s="11" t="str">
        <f t="shared" si="257"/>
        <v/>
      </c>
      <c r="F3234" s="11" t="str">
        <f t="shared" si="258"/>
        <v/>
      </c>
      <c r="G3234" s="10" t="str">
        <v/>
      </c>
      <c r="H3234" s="11" t="str">
        <v/>
      </c>
      <c r="I3234" s="11" t="str">
        <v/>
      </c>
    </row>
    <row r="3235" spans="2:9">
      <c r="B3235" s="11" t="str">
        <f t="shared" si="256"/>
        <v/>
      </c>
      <c r="C3235" s="11" t="str">
        <f t="shared" si="259"/>
        <v/>
      </c>
      <c r="D3235" s="11" t="str">
        <f t="shared" si="260"/>
        <v/>
      </c>
      <c r="E3235" s="11" t="str">
        <f t="shared" si="257"/>
        <v/>
      </c>
      <c r="F3235" s="11" t="str">
        <f t="shared" si="258"/>
        <v/>
      </c>
      <c r="G3235" s="10" t="str">
        <v/>
      </c>
      <c r="H3235" s="11" t="str">
        <v/>
      </c>
      <c r="I3235" s="11" t="str">
        <v/>
      </c>
    </row>
    <row r="3236" spans="2:9">
      <c r="B3236" s="11" t="str">
        <f t="shared" si="256"/>
        <v/>
      </c>
      <c r="C3236" s="11" t="str">
        <f t="shared" si="259"/>
        <v/>
      </c>
      <c r="D3236" s="11" t="str">
        <f t="shared" si="260"/>
        <v/>
      </c>
      <c r="E3236" s="11" t="str">
        <f t="shared" si="257"/>
        <v/>
      </c>
      <c r="F3236" s="11" t="str">
        <f t="shared" si="258"/>
        <v/>
      </c>
      <c r="G3236" s="10" t="str">
        <v/>
      </c>
      <c r="H3236" s="11" t="str">
        <v/>
      </c>
      <c r="I3236" s="11" t="str">
        <v/>
      </c>
    </row>
    <row r="3237" spans="2:9">
      <c r="B3237" s="11" t="str">
        <f t="shared" si="256"/>
        <v/>
      </c>
      <c r="C3237" s="11" t="str">
        <f t="shared" si="259"/>
        <v/>
      </c>
      <c r="D3237" s="11" t="str">
        <f t="shared" si="260"/>
        <v/>
      </c>
      <c r="E3237" s="11" t="str">
        <f t="shared" si="257"/>
        <v/>
      </c>
      <c r="F3237" s="11" t="str">
        <f t="shared" si="258"/>
        <v/>
      </c>
      <c r="G3237" s="10" t="str">
        <v/>
      </c>
      <c r="H3237" s="11" t="str">
        <v/>
      </c>
      <c r="I3237" s="11" t="str">
        <v/>
      </c>
    </row>
    <row r="3238" spans="2:9">
      <c r="B3238" s="11" t="str">
        <f t="shared" si="256"/>
        <v/>
      </c>
      <c r="C3238" s="11" t="str">
        <f t="shared" si="259"/>
        <v/>
      </c>
      <c r="D3238" s="11" t="str">
        <f t="shared" si="260"/>
        <v/>
      </c>
      <c r="E3238" s="11" t="str">
        <f t="shared" si="257"/>
        <v/>
      </c>
      <c r="F3238" s="11" t="str">
        <f t="shared" si="258"/>
        <v/>
      </c>
      <c r="G3238" s="10" t="str">
        <v/>
      </c>
      <c r="H3238" s="11" t="str">
        <v/>
      </c>
      <c r="I3238" s="11" t="str">
        <v/>
      </c>
    </row>
    <row r="3239" spans="2:9">
      <c r="B3239" s="11" t="str">
        <f t="shared" si="256"/>
        <v/>
      </c>
      <c r="C3239" s="11" t="str">
        <f t="shared" si="259"/>
        <v/>
      </c>
      <c r="D3239" s="11" t="str">
        <f t="shared" si="260"/>
        <v/>
      </c>
      <c r="E3239" s="11" t="str">
        <f t="shared" si="257"/>
        <v/>
      </c>
      <c r="F3239" s="11" t="str">
        <f t="shared" si="258"/>
        <v/>
      </c>
      <c r="G3239" s="10" t="str">
        <v/>
      </c>
      <c r="H3239" s="11" t="str">
        <v/>
      </c>
      <c r="I3239" s="11" t="str">
        <v/>
      </c>
    </row>
    <row r="3240" spans="2:9">
      <c r="B3240" s="11" t="str">
        <f t="shared" si="256"/>
        <v/>
      </c>
      <c r="C3240" s="11" t="str">
        <f t="shared" si="259"/>
        <v/>
      </c>
      <c r="D3240" s="11" t="str">
        <f t="shared" si="260"/>
        <v/>
      </c>
      <c r="E3240" s="11" t="str">
        <f t="shared" si="257"/>
        <v/>
      </c>
      <c r="F3240" s="11" t="str">
        <f t="shared" si="258"/>
        <v/>
      </c>
      <c r="G3240" s="10" t="str">
        <v/>
      </c>
      <c r="H3240" s="11" t="str">
        <v/>
      </c>
      <c r="I3240" s="11" t="str">
        <v/>
      </c>
    </row>
    <row r="3241" spans="2:9">
      <c r="B3241" s="11" t="str">
        <f t="shared" si="256"/>
        <v/>
      </c>
      <c r="C3241" s="11" t="str">
        <f t="shared" si="259"/>
        <v/>
      </c>
      <c r="D3241" s="11" t="str">
        <f t="shared" si="260"/>
        <v/>
      </c>
      <c r="E3241" s="11" t="str">
        <f t="shared" si="257"/>
        <v/>
      </c>
      <c r="F3241" s="11" t="str">
        <f t="shared" si="258"/>
        <v/>
      </c>
      <c r="G3241" s="10" t="str">
        <v/>
      </c>
      <c r="H3241" s="11" t="str">
        <v/>
      </c>
      <c r="I3241" s="11" t="str">
        <v/>
      </c>
    </row>
    <row r="3242" spans="2:9">
      <c r="B3242" s="11" t="str">
        <f t="shared" si="256"/>
        <v/>
      </c>
      <c r="C3242" s="11" t="str">
        <f t="shared" si="259"/>
        <v/>
      </c>
      <c r="D3242" s="11" t="str">
        <f t="shared" si="260"/>
        <v/>
      </c>
      <c r="E3242" s="11" t="str">
        <f t="shared" si="257"/>
        <v/>
      </c>
      <c r="F3242" s="11" t="str">
        <f t="shared" si="258"/>
        <v/>
      </c>
      <c r="G3242" s="10" t="str">
        <v/>
      </c>
      <c r="H3242" s="11" t="str">
        <v/>
      </c>
      <c r="I3242" s="11" t="str">
        <v/>
      </c>
    </row>
    <row r="3243" spans="2:9">
      <c r="B3243" s="11" t="str">
        <f t="shared" si="256"/>
        <v/>
      </c>
      <c r="C3243" s="11" t="str">
        <f t="shared" si="259"/>
        <v/>
      </c>
      <c r="D3243" s="11" t="str">
        <f t="shared" si="260"/>
        <v/>
      </c>
      <c r="E3243" s="11" t="str">
        <f t="shared" si="257"/>
        <v/>
      </c>
      <c r="F3243" s="11" t="str">
        <f t="shared" si="258"/>
        <v/>
      </c>
      <c r="G3243" s="10" t="str">
        <v/>
      </c>
      <c r="H3243" s="11" t="str">
        <v/>
      </c>
      <c r="I3243" s="11" t="str">
        <v/>
      </c>
    </row>
    <row r="3244" spans="2:9">
      <c r="B3244" s="11" t="str">
        <f t="shared" si="256"/>
        <v/>
      </c>
      <c r="C3244" s="11" t="str">
        <f t="shared" si="259"/>
        <v/>
      </c>
      <c r="D3244" s="11" t="str">
        <f t="shared" si="260"/>
        <v/>
      </c>
      <c r="E3244" s="11" t="str">
        <f t="shared" si="257"/>
        <v/>
      </c>
      <c r="F3244" s="11" t="str">
        <f t="shared" si="258"/>
        <v/>
      </c>
      <c r="G3244" s="10" t="str">
        <v/>
      </c>
      <c r="H3244" s="11" t="str">
        <v/>
      </c>
      <c r="I3244" s="11" t="str">
        <v/>
      </c>
    </row>
    <row r="3245" spans="2:9">
      <c r="B3245" s="11" t="str">
        <f t="shared" si="256"/>
        <v/>
      </c>
      <c r="C3245" s="11" t="str">
        <f t="shared" si="259"/>
        <v/>
      </c>
      <c r="D3245" s="11" t="str">
        <f t="shared" si="260"/>
        <v/>
      </c>
      <c r="E3245" s="11" t="str">
        <f t="shared" si="257"/>
        <v/>
      </c>
      <c r="F3245" s="11" t="str">
        <f t="shared" si="258"/>
        <v/>
      </c>
      <c r="G3245" s="10" t="str">
        <v/>
      </c>
      <c r="H3245" s="11" t="str">
        <v/>
      </c>
      <c r="I3245" s="11" t="str">
        <v/>
      </c>
    </row>
    <row r="3246" spans="2:9">
      <c r="B3246" s="11" t="str">
        <f t="shared" si="256"/>
        <v/>
      </c>
      <c r="C3246" s="11" t="str">
        <f t="shared" si="259"/>
        <v/>
      </c>
      <c r="D3246" s="11" t="str">
        <f t="shared" si="260"/>
        <v/>
      </c>
      <c r="E3246" s="11" t="str">
        <f t="shared" si="257"/>
        <v/>
      </c>
      <c r="F3246" s="11" t="str">
        <f t="shared" si="258"/>
        <v/>
      </c>
      <c r="G3246" s="10" t="str">
        <v/>
      </c>
      <c r="H3246" s="11" t="str">
        <v/>
      </c>
      <c r="I3246" s="11" t="str">
        <v/>
      </c>
    </row>
    <row r="3247" spans="2:9">
      <c r="B3247" s="11" t="str">
        <f t="shared" si="256"/>
        <v/>
      </c>
      <c r="C3247" s="11" t="str">
        <f t="shared" si="259"/>
        <v/>
      </c>
      <c r="D3247" s="11" t="str">
        <f t="shared" si="260"/>
        <v/>
      </c>
      <c r="E3247" s="11" t="str">
        <f t="shared" si="257"/>
        <v/>
      </c>
      <c r="F3247" s="11" t="str">
        <f t="shared" si="258"/>
        <v/>
      </c>
      <c r="G3247" s="10" t="str">
        <v/>
      </c>
      <c r="H3247" s="11" t="str">
        <v/>
      </c>
      <c r="I3247" s="11" t="str">
        <v/>
      </c>
    </row>
    <row r="3248" spans="2:9">
      <c r="B3248" s="11" t="str">
        <f t="shared" si="256"/>
        <v/>
      </c>
      <c r="C3248" s="11" t="str">
        <f t="shared" si="259"/>
        <v/>
      </c>
      <c r="D3248" s="11" t="str">
        <f t="shared" si="260"/>
        <v/>
      </c>
      <c r="E3248" s="11" t="str">
        <f t="shared" si="257"/>
        <v/>
      </c>
      <c r="F3248" s="11" t="str">
        <f t="shared" si="258"/>
        <v/>
      </c>
      <c r="G3248" s="10" t="str">
        <v/>
      </c>
      <c r="H3248" s="11" t="str">
        <v/>
      </c>
      <c r="I3248" s="11" t="str">
        <v/>
      </c>
    </row>
    <row r="3249" spans="2:9">
      <c r="B3249" s="11" t="str">
        <f t="shared" si="256"/>
        <v/>
      </c>
      <c r="C3249" s="11" t="str">
        <f t="shared" si="259"/>
        <v/>
      </c>
      <c r="D3249" s="11" t="str">
        <f t="shared" si="260"/>
        <v/>
      </c>
      <c r="E3249" s="11" t="str">
        <f t="shared" si="257"/>
        <v/>
      </c>
      <c r="F3249" s="11" t="str">
        <f t="shared" si="258"/>
        <v/>
      </c>
      <c r="G3249" s="10" t="str">
        <v/>
      </c>
      <c r="H3249" s="11" t="str">
        <v/>
      </c>
      <c r="I3249" s="11" t="str">
        <v/>
      </c>
    </row>
    <row r="3250" spans="2:9">
      <c r="B3250" s="11" t="str">
        <f t="shared" si="256"/>
        <v/>
      </c>
      <c r="C3250" s="11" t="str">
        <f t="shared" si="259"/>
        <v/>
      </c>
      <c r="D3250" s="11" t="str">
        <f t="shared" si="260"/>
        <v/>
      </c>
      <c r="E3250" s="11" t="str">
        <f t="shared" si="257"/>
        <v/>
      </c>
      <c r="F3250" s="11" t="str">
        <f t="shared" si="258"/>
        <v/>
      </c>
      <c r="G3250" s="10" t="str">
        <v/>
      </c>
      <c r="H3250" s="11" t="str">
        <v/>
      </c>
      <c r="I3250" s="11" t="str">
        <v/>
      </c>
    </row>
    <row r="3251" spans="2:9">
      <c r="B3251" s="11" t="str">
        <f t="shared" si="256"/>
        <v/>
      </c>
      <c r="C3251" s="11" t="str">
        <f t="shared" si="259"/>
        <v/>
      </c>
      <c r="D3251" s="11" t="str">
        <f t="shared" si="260"/>
        <v/>
      </c>
      <c r="E3251" s="11" t="str">
        <f t="shared" si="257"/>
        <v/>
      </c>
      <c r="F3251" s="11" t="str">
        <f t="shared" si="258"/>
        <v/>
      </c>
      <c r="G3251" s="10" t="str">
        <v/>
      </c>
      <c r="H3251" s="11" t="str">
        <v/>
      </c>
      <c r="I3251" s="11" t="str">
        <v/>
      </c>
    </row>
    <row r="3252" spans="2:9">
      <c r="B3252" s="11" t="str">
        <f t="shared" si="256"/>
        <v/>
      </c>
      <c r="C3252" s="11" t="str">
        <f t="shared" si="259"/>
        <v/>
      </c>
      <c r="D3252" s="11" t="str">
        <f t="shared" si="260"/>
        <v/>
      </c>
      <c r="E3252" s="11" t="str">
        <f t="shared" si="257"/>
        <v/>
      </c>
      <c r="F3252" s="11" t="str">
        <f t="shared" si="258"/>
        <v/>
      </c>
      <c r="G3252" s="10" t="str">
        <v/>
      </c>
      <c r="H3252" s="11" t="str">
        <v/>
      </c>
      <c r="I3252" s="11" t="str">
        <v/>
      </c>
    </row>
    <row r="3253" spans="2:9">
      <c r="B3253" s="11" t="str">
        <f t="shared" si="256"/>
        <v/>
      </c>
      <c r="C3253" s="11" t="str">
        <f t="shared" si="259"/>
        <v/>
      </c>
      <c r="D3253" s="11" t="str">
        <f t="shared" si="260"/>
        <v/>
      </c>
      <c r="E3253" s="11" t="str">
        <f t="shared" si="257"/>
        <v/>
      </c>
      <c r="F3253" s="11" t="str">
        <f t="shared" si="258"/>
        <v/>
      </c>
      <c r="G3253" s="10" t="str">
        <v/>
      </c>
      <c r="H3253" s="11" t="str">
        <v/>
      </c>
      <c r="I3253" s="11" t="str">
        <v/>
      </c>
    </row>
    <row r="3254" spans="2:9">
      <c r="B3254" s="11" t="str">
        <f t="shared" si="256"/>
        <v/>
      </c>
      <c r="C3254" s="11" t="str">
        <f t="shared" si="259"/>
        <v/>
      </c>
      <c r="D3254" s="11" t="str">
        <f t="shared" si="260"/>
        <v/>
      </c>
      <c r="E3254" s="11" t="str">
        <f t="shared" si="257"/>
        <v/>
      </c>
      <c r="F3254" s="11" t="str">
        <f t="shared" si="258"/>
        <v/>
      </c>
      <c r="G3254" s="10" t="str">
        <v/>
      </c>
      <c r="H3254" s="11" t="str">
        <v/>
      </c>
      <c r="I3254" s="11" t="str">
        <v/>
      </c>
    </row>
    <row r="3255" spans="2:9">
      <c r="B3255" s="11" t="str">
        <f t="shared" si="256"/>
        <v/>
      </c>
      <c r="C3255" s="11" t="str">
        <f t="shared" si="259"/>
        <v/>
      </c>
      <c r="D3255" s="11" t="str">
        <f t="shared" si="260"/>
        <v/>
      </c>
      <c r="E3255" s="11" t="str">
        <f t="shared" si="257"/>
        <v/>
      </c>
      <c r="F3255" s="11" t="str">
        <f t="shared" si="258"/>
        <v/>
      </c>
      <c r="G3255" s="10" t="str">
        <v/>
      </c>
      <c r="H3255" s="11" t="str">
        <v/>
      </c>
      <c r="I3255" s="11" t="str">
        <v/>
      </c>
    </row>
    <row r="3256" spans="2:9">
      <c r="B3256" s="11" t="str">
        <f t="shared" si="256"/>
        <v/>
      </c>
      <c r="C3256" s="11" t="str">
        <f t="shared" si="259"/>
        <v/>
      </c>
      <c r="D3256" s="11" t="str">
        <f t="shared" si="260"/>
        <v/>
      </c>
      <c r="E3256" s="11" t="str">
        <f t="shared" si="257"/>
        <v/>
      </c>
      <c r="F3256" s="11" t="str">
        <f t="shared" si="258"/>
        <v/>
      </c>
      <c r="G3256" s="10" t="str">
        <v/>
      </c>
      <c r="H3256" s="11" t="str">
        <v/>
      </c>
      <c r="I3256" s="11" t="str">
        <v/>
      </c>
    </row>
    <row r="3257" spans="2:9">
      <c r="B3257" s="11" t="str">
        <f t="shared" si="256"/>
        <v/>
      </c>
      <c r="C3257" s="11" t="str">
        <f t="shared" si="259"/>
        <v/>
      </c>
      <c r="D3257" s="11" t="str">
        <f t="shared" si="260"/>
        <v/>
      </c>
      <c r="E3257" s="11" t="str">
        <f t="shared" si="257"/>
        <v/>
      </c>
      <c r="F3257" s="11" t="str">
        <f t="shared" si="258"/>
        <v/>
      </c>
      <c r="G3257" s="10" t="str">
        <v/>
      </c>
      <c r="H3257" s="11" t="str">
        <v/>
      </c>
      <c r="I3257" s="11" t="str">
        <v/>
      </c>
    </row>
    <row r="3258" spans="2:9">
      <c r="B3258" s="11" t="str">
        <f t="shared" si="256"/>
        <v/>
      </c>
      <c r="C3258" s="11" t="str">
        <f t="shared" si="259"/>
        <v/>
      </c>
      <c r="D3258" s="11" t="str">
        <f t="shared" si="260"/>
        <v/>
      </c>
      <c r="E3258" s="11" t="str">
        <f t="shared" si="257"/>
        <v/>
      </c>
      <c r="F3258" s="11" t="str">
        <f t="shared" si="258"/>
        <v/>
      </c>
      <c r="G3258" s="10" t="str">
        <v/>
      </c>
      <c r="H3258" s="11" t="str">
        <v/>
      </c>
      <c r="I3258" s="11" t="str">
        <v/>
      </c>
    </row>
    <row r="3259" spans="2:9">
      <c r="B3259" s="11" t="str">
        <f t="shared" si="256"/>
        <v/>
      </c>
      <c r="C3259" s="11" t="str">
        <f t="shared" si="259"/>
        <v/>
      </c>
      <c r="D3259" s="11" t="str">
        <f t="shared" si="260"/>
        <v/>
      </c>
      <c r="E3259" s="11" t="str">
        <f t="shared" si="257"/>
        <v/>
      </c>
      <c r="F3259" s="11" t="str">
        <f t="shared" si="258"/>
        <v/>
      </c>
      <c r="G3259" s="10" t="str">
        <v/>
      </c>
      <c r="H3259" s="11" t="str">
        <v/>
      </c>
      <c r="I3259" s="11" t="str">
        <v/>
      </c>
    </row>
    <row r="3260" spans="2:9">
      <c r="B3260" s="11" t="str">
        <f t="shared" si="256"/>
        <v/>
      </c>
      <c r="C3260" s="11" t="str">
        <f t="shared" si="259"/>
        <v/>
      </c>
      <c r="D3260" s="11" t="str">
        <f t="shared" si="260"/>
        <v/>
      </c>
      <c r="E3260" s="11" t="str">
        <f t="shared" si="257"/>
        <v/>
      </c>
      <c r="F3260" s="11" t="str">
        <f t="shared" si="258"/>
        <v/>
      </c>
      <c r="G3260" s="10" t="str">
        <v/>
      </c>
      <c r="H3260" s="11" t="str">
        <v/>
      </c>
      <c r="I3260" s="11" t="str">
        <v/>
      </c>
    </row>
    <row r="3261" spans="2:9">
      <c r="B3261" s="11" t="str">
        <f t="shared" si="256"/>
        <v/>
      </c>
      <c r="C3261" s="11" t="str">
        <f t="shared" si="259"/>
        <v/>
      </c>
      <c r="D3261" s="11" t="str">
        <f t="shared" si="260"/>
        <v/>
      </c>
      <c r="E3261" s="11" t="str">
        <f t="shared" si="257"/>
        <v/>
      </c>
      <c r="F3261" s="11" t="str">
        <f t="shared" si="258"/>
        <v/>
      </c>
      <c r="G3261" s="10" t="str">
        <v/>
      </c>
      <c r="H3261" s="11" t="str">
        <v/>
      </c>
      <c r="I3261" s="11" t="str">
        <v/>
      </c>
    </row>
    <row r="3262" spans="2:9">
      <c r="B3262" s="11" t="str">
        <f t="shared" si="256"/>
        <v/>
      </c>
      <c r="C3262" s="11" t="str">
        <f t="shared" si="259"/>
        <v/>
      </c>
      <c r="D3262" s="11" t="str">
        <f t="shared" si="260"/>
        <v/>
      </c>
      <c r="E3262" s="11" t="str">
        <f t="shared" si="257"/>
        <v/>
      </c>
      <c r="F3262" s="11" t="str">
        <f t="shared" si="258"/>
        <v/>
      </c>
      <c r="G3262" s="10" t="str">
        <v/>
      </c>
      <c r="H3262" s="11" t="str">
        <v/>
      </c>
      <c r="I3262" s="11" t="str">
        <v/>
      </c>
    </row>
    <row r="3263" spans="2:9">
      <c r="B3263" s="11" t="str">
        <f t="shared" si="256"/>
        <v/>
      </c>
      <c r="C3263" s="11" t="str">
        <f t="shared" si="259"/>
        <v/>
      </c>
      <c r="D3263" s="11" t="str">
        <f t="shared" si="260"/>
        <v/>
      </c>
      <c r="E3263" s="11" t="str">
        <f t="shared" si="257"/>
        <v/>
      </c>
      <c r="F3263" s="11" t="str">
        <f t="shared" si="258"/>
        <v/>
      </c>
      <c r="G3263" s="10" t="str">
        <v/>
      </c>
      <c r="H3263" s="11" t="str">
        <v/>
      </c>
      <c r="I3263" s="11" t="str">
        <v/>
      </c>
    </row>
    <row r="3264" spans="2:9">
      <c r="B3264" s="11" t="str">
        <f t="shared" si="256"/>
        <v/>
      </c>
      <c r="C3264" s="11" t="str">
        <f t="shared" si="259"/>
        <v/>
      </c>
      <c r="D3264" s="11" t="str">
        <f t="shared" si="260"/>
        <v/>
      </c>
      <c r="E3264" s="11" t="str">
        <f t="shared" si="257"/>
        <v/>
      </c>
      <c r="F3264" s="11" t="str">
        <f t="shared" si="258"/>
        <v/>
      </c>
      <c r="G3264" s="10" t="str">
        <v/>
      </c>
      <c r="H3264" s="11" t="str">
        <v/>
      </c>
      <c r="I3264" s="11" t="str">
        <v/>
      </c>
    </row>
    <row r="3265" spans="2:9">
      <c r="B3265" s="11" t="str">
        <f t="shared" ref="B3265:B3328" si="261">IFERROR(IF(FIND(" ",A3265)=6,IF(IFERROR(FIND(" PB",A3265),"")&lt;&gt;"","артикул",IF(IFERROR(FIND(" CRN",A3265),"")&lt;&gt;"","артикул","")),""),"")</f>
        <v/>
      </c>
      <c r="C3265" s="11" t="str">
        <f t="shared" si="259"/>
        <v/>
      </c>
      <c r="D3265" s="11" t="str">
        <f t="shared" si="260"/>
        <v/>
      </c>
      <c r="E3265" s="11" t="str">
        <f t="shared" si="257"/>
        <v/>
      </c>
      <c r="F3265" s="11" t="str">
        <f t="shared" si="258"/>
        <v/>
      </c>
      <c r="G3265" s="10" t="str">
        <v/>
      </c>
      <c r="H3265" s="11" t="str">
        <v/>
      </c>
      <c r="I3265" s="11" t="str">
        <v/>
      </c>
    </row>
    <row r="3266" spans="2:9">
      <c r="B3266" s="11" t="str">
        <f t="shared" si="261"/>
        <v/>
      </c>
      <c r="C3266" s="11" t="str">
        <f t="shared" si="259"/>
        <v/>
      </c>
      <c r="D3266" s="11" t="str">
        <f t="shared" si="260"/>
        <v/>
      </c>
      <c r="E3266" s="11" t="str">
        <f t="shared" ref="E3266:E3329" si="262" xml:space="preserve">
IF(B3266="Артикул",
IF(
AND(RIGHT(A3267,1)="%",
RIGHT(A3268,1)="%",
RIGHT(A3269,1)="%",
RIGHT(A3270,1)="%"),MID(A3271,FIND(" ",A3271),50),
IF(
AND(RIGHT(A3267,1)="%",
RIGHT(A3268,1)="%",
RIGHT(A3269,1)="%"),MID(A3270,FIND(" ",A3270),50),
IF(
AND(RIGHT(A3267,1)="%",
RIGHT(A3268,1)="%"),
MID(A3269,FIND(" ",A3269),50),
IF(
RIGHT(A3267,1)="%",
MID(A3268,FIND(" ",A3268),50),"")))),"")</f>
        <v/>
      </c>
      <c r="F3266" s="11" t="str">
        <f t="shared" ref="F3266:F3329" si="263">IFERROR(
IF(
AND(LEFT(A3266,8)="Discount",FIND("%",A3266)&gt;0),
MID(A3266,
FIND(" ",A3266),
FIND("%",A3266)-FIND(" ",A3266))
*-1,""),"")</f>
        <v/>
      </c>
      <c r="G3266" s="10" t="str">
        <v/>
      </c>
      <c r="H3266" s="11" t="str">
        <v/>
      </c>
      <c r="I3266" s="11" t="str">
        <v/>
      </c>
    </row>
    <row r="3267" spans="2:9">
      <c r="B3267" s="11" t="str">
        <f t="shared" si="261"/>
        <v/>
      </c>
      <c r="C3267" s="11" t="str">
        <f t="shared" si="259"/>
        <v/>
      </c>
      <c r="D3267" s="11" t="str">
        <f t="shared" si="260"/>
        <v/>
      </c>
      <c r="E3267" s="11" t="str">
        <f t="shared" si="262"/>
        <v/>
      </c>
      <c r="F3267" s="11" t="str">
        <f t="shared" si="263"/>
        <v/>
      </c>
      <c r="G3267" s="10" t="str">
        <v/>
      </c>
      <c r="H3267" s="11" t="str">
        <v/>
      </c>
      <c r="I3267" s="11" t="str">
        <v/>
      </c>
    </row>
    <row r="3268" spans="2:9">
      <c r="B3268" s="11" t="str">
        <f t="shared" si="261"/>
        <v/>
      </c>
      <c r="C3268" s="11" t="str">
        <f t="shared" si="259"/>
        <v/>
      </c>
      <c r="D3268" s="11" t="str">
        <f t="shared" si="260"/>
        <v/>
      </c>
      <c r="E3268" s="11" t="str">
        <f t="shared" si="262"/>
        <v/>
      </c>
      <c r="F3268" s="11" t="str">
        <f t="shared" si="263"/>
        <v/>
      </c>
      <c r="G3268" s="10" t="str">
        <v/>
      </c>
      <c r="H3268" s="11" t="str">
        <v/>
      </c>
      <c r="I3268" s="11" t="str">
        <v/>
      </c>
    </row>
    <row r="3269" spans="2:9">
      <c r="B3269" s="11" t="str">
        <f t="shared" si="261"/>
        <v/>
      </c>
      <c r="C3269" s="11" t="str">
        <f t="shared" si="259"/>
        <v/>
      </c>
      <c r="D3269" s="11" t="str">
        <f t="shared" si="260"/>
        <v/>
      </c>
      <c r="E3269" s="11" t="str">
        <f t="shared" si="262"/>
        <v/>
      </c>
      <c r="F3269" s="11" t="str">
        <f t="shared" si="263"/>
        <v/>
      </c>
      <c r="G3269" s="10" t="str">
        <v/>
      </c>
      <c r="H3269" s="11" t="str">
        <v/>
      </c>
      <c r="I3269" s="11" t="str">
        <v/>
      </c>
    </row>
    <row r="3270" spans="2:9">
      <c r="B3270" s="11" t="str">
        <f t="shared" si="261"/>
        <v/>
      </c>
      <c r="C3270" s="11" t="str">
        <f t="shared" si="259"/>
        <v/>
      </c>
      <c r="D3270" s="11" t="str">
        <f t="shared" si="260"/>
        <v/>
      </c>
      <c r="E3270" s="11" t="str">
        <f t="shared" si="262"/>
        <v/>
      </c>
      <c r="F3270" s="11" t="str">
        <f t="shared" si="263"/>
        <v/>
      </c>
      <c r="G3270" s="10" t="str">
        <v/>
      </c>
      <c r="H3270" s="11" t="str">
        <v/>
      </c>
      <c r="I3270" s="11" t="str">
        <v/>
      </c>
    </row>
    <row r="3271" spans="2:9">
      <c r="B3271" s="11" t="str">
        <f t="shared" si="261"/>
        <v/>
      </c>
      <c r="C3271" s="11" t="str">
        <f t="shared" si="259"/>
        <v/>
      </c>
      <c r="D3271" s="11" t="str">
        <f t="shared" si="260"/>
        <v/>
      </c>
      <c r="E3271" s="11" t="str">
        <f t="shared" si="262"/>
        <v/>
      </c>
      <c r="F3271" s="11" t="str">
        <f t="shared" si="263"/>
        <v/>
      </c>
      <c r="G3271" s="10" t="str">
        <v/>
      </c>
      <c r="H3271" s="11" t="str">
        <v/>
      </c>
      <c r="I3271" s="11" t="str">
        <v/>
      </c>
    </row>
    <row r="3272" spans="2:9">
      <c r="B3272" s="11" t="str">
        <f t="shared" si="261"/>
        <v/>
      </c>
      <c r="C3272" s="11" t="str">
        <f t="shared" si="259"/>
        <v/>
      </c>
      <c r="D3272" s="11" t="str">
        <f t="shared" si="260"/>
        <v/>
      </c>
      <c r="E3272" s="11" t="str">
        <f t="shared" si="262"/>
        <v/>
      </c>
      <c r="F3272" s="11" t="str">
        <f t="shared" si="263"/>
        <v/>
      </c>
      <c r="G3272" s="10" t="str">
        <v/>
      </c>
      <c r="H3272" s="11" t="str">
        <v/>
      </c>
      <c r="I3272" s="11" t="str">
        <v/>
      </c>
    </row>
    <row r="3273" spans="2:9">
      <c r="B3273" s="11" t="str">
        <f t="shared" si="261"/>
        <v/>
      </c>
      <c r="C3273" s="11" t="str">
        <f t="shared" si="259"/>
        <v/>
      </c>
      <c r="D3273" s="11" t="str">
        <f t="shared" si="260"/>
        <v/>
      </c>
      <c r="E3273" s="11" t="str">
        <f t="shared" si="262"/>
        <v/>
      </c>
      <c r="F3273" s="11" t="str">
        <f t="shared" si="263"/>
        <v/>
      </c>
      <c r="G3273" s="10" t="str">
        <v/>
      </c>
      <c r="H3273" s="11" t="str">
        <v/>
      </c>
      <c r="I3273" s="11" t="str">
        <v/>
      </c>
    </row>
    <row r="3274" spans="2:9">
      <c r="B3274" s="11" t="str">
        <f t="shared" si="261"/>
        <v/>
      </c>
      <c r="C3274" s="11" t="str">
        <f t="shared" si="259"/>
        <v/>
      </c>
      <c r="D3274" s="11" t="str">
        <f t="shared" si="260"/>
        <v/>
      </c>
      <c r="E3274" s="11" t="str">
        <f t="shared" si="262"/>
        <v/>
      </c>
      <c r="F3274" s="11" t="str">
        <f t="shared" si="263"/>
        <v/>
      </c>
      <c r="G3274" s="10" t="str">
        <v/>
      </c>
      <c r="H3274" s="11" t="str">
        <v/>
      </c>
      <c r="I3274" s="11" t="str">
        <v/>
      </c>
    </row>
    <row r="3275" spans="2:9">
      <c r="B3275" s="11" t="str">
        <f t="shared" si="261"/>
        <v/>
      </c>
      <c r="C3275" s="11" t="str">
        <f t="shared" si="259"/>
        <v/>
      </c>
      <c r="D3275" s="11" t="str">
        <f t="shared" si="260"/>
        <v/>
      </c>
      <c r="E3275" s="11" t="str">
        <f t="shared" si="262"/>
        <v/>
      </c>
      <c r="F3275" s="11" t="str">
        <f t="shared" si="263"/>
        <v/>
      </c>
      <c r="G3275" s="10" t="str">
        <v/>
      </c>
      <c r="H3275" s="11" t="str">
        <v/>
      </c>
      <c r="I3275" s="11" t="str">
        <v/>
      </c>
    </row>
    <row r="3276" spans="2:9">
      <c r="B3276" s="11" t="str">
        <f t="shared" si="261"/>
        <v/>
      </c>
      <c r="C3276" s="11" t="str">
        <f t="shared" si="259"/>
        <v/>
      </c>
      <c r="D3276" s="11" t="str">
        <f t="shared" si="260"/>
        <v/>
      </c>
      <c r="E3276" s="11" t="str">
        <f t="shared" si="262"/>
        <v/>
      </c>
      <c r="F3276" s="11" t="str">
        <f t="shared" si="263"/>
        <v/>
      </c>
      <c r="G3276" s="10" t="str">
        <v/>
      </c>
      <c r="H3276" s="11" t="str">
        <v/>
      </c>
      <c r="I3276" s="11" t="str">
        <v/>
      </c>
    </row>
    <row r="3277" spans="2:9">
      <c r="B3277" s="11" t="str">
        <f t="shared" si="261"/>
        <v/>
      </c>
      <c r="C3277" s="11" t="str">
        <f t="shared" ref="C3277:C3340" si="264">IF(B3277="артикул",A3277,"")</f>
        <v/>
      </c>
      <c r="D3277" s="11" t="str">
        <f t="shared" ref="D3277:D3340" si="265">IF(B3277="артикул",A3278,"")</f>
        <v/>
      </c>
      <c r="E3277" s="11" t="str">
        <f t="shared" si="262"/>
        <v/>
      </c>
      <c r="F3277" s="11" t="str">
        <f t="shared" si="263"/>
        <v/>
      </c>
      <c r="G3277" s="10" t="str">
        <v/>
      </c>
      <c r="H3277" s="11" t="str">
        <v/>
      </c>
      <c r="I3277" s="11" t="str">
        <v/>
      </c>
    </row>
    <row r="3278" spans="2:9">
      <c r="B3278" s="11" t="str">
        <f t="shared" si="261"/>
        <v/>
      </c>
      <c r="C3278" s="11" t="str">
        <f t="shared" si="264"/>
        <v/>
      </c>
      <c r="D3278" s="11" t="str">
        <f t="shared" si="265"/>
        <v/>
      </c>
      <c r="E3278" s="11" t="str">
        <f t="shared" si="262"/>
        <v/>
      </c>
      <c r="F3278" s="11" t="str">
        <f t="shared" si="263"/>
        <v/>
      </c>
      <c r="G3278" s="10" t="str">
        <v/>
      </c>
      <c r="H3278" s="11" t="str">
        <v/>
      </c>
      <c r="I3278" s="11" t="str">
        <v/>
      </c>
    </row>
    <row r="3279" spans="2:9">
      <c r="B3279" s="11" t="str">
        <f t="shared" si="261"/>
        <v/>
      </c>
      <c r="C3279" s="11" t="str">
        <f t="shared" si="264"/>
        <v/>
      </c>
      <c r="D3279" s="11" t="str">
        <f t="shared" si="265"/>
        <v/>
      </c>
      <c r="E3279" s="11" t="str">
        <f t="shared" si="262"/>
        <v/>
      </c>
      <c r="F3279" s="11" t="str">
        <f t="shared" si="263"/>
        <v/>
      </c>
      <c r="G3279" s="10" t="str">
        <v/>
      </c>
      <c r="H3279" s="11" t="str">
        <v/>
      </c>
      <c r="I3279" s="11" t="str">
        <v/>
      </c>
    </row>
    <row r="3280" spans="2:9">
      <c r="B3280" s="11" t="str">
        <f t="shared" si="261"/>
        <v/>
      </c>
      <c r="C3280" s="11" t="str">
        <f t="shared" si="264"/>
        <v/>
      </c>
      <c r="D3280" s="11" t="str">
        <f t="shared" si="265"/>
        <v/>
      </c>
      <c r="E3280" s="11" t="str">
        <f t="shared" si="262"/>
        <v/>
      </c>
      <c r="F3280" s="11" t="str">
        <f t="shared" si="263"/>
        <v/>
      </c>
      <c r="G3280" s="10" t="str">
        <v/>
      </c>
      <c r="H3280" s="11" t="str">
        <v/>
      </c>
      <c r="I3280" s="11" t="str">
        <v/>
      </c>
    </row>
    <row r="3281" spans="2:9">
      <c r="B3281" s="11" t="str">
        <f t="shared" si="261"/>
        <v/>
      </c>
      <c r="C3281" s="11" t="str">
        <f t="shared" si="264"/>
        <v/>
      </c>
      <c r="D3281" s="11" t="str">
        <f t="shared" si="265"/>
        <v/>
      </c>
      <c r="E3281" s="11" t="str">
        <f t="shared" si="262"/>
        <v/>
      </c>
      <c r="F3281" s="11" t="str">
        <f t="shared" si="263"/>
        <v/>
      </c>
      <c r="G3281" s="10" t="str">
        <v/>
      </c>
      <c r="H3281" s="11" t="str">
        <v/>
      </c>
      <c r="I3281" s="11" t="str">
        <v/>
      </c>
    </row>
    <row r="3282" spans="2:9">
      <c r="B3282" s="11" t="str">
        <f t="shared" si="261"/>
        <v/>
      </c>
      <c r="C3282" s="11" t="str">
        <f t="shared" si="264"/>
        <v/>
      </c>
      <c r="D3282" s="11" t="str">
        <f t="shared" si="265"/>
        <v/>
      </c>
      <c r="E3282" s="11" t="str">
        <f t="shared" si="262"/>
        <v/>
      </c>
      <c r="F3282" s="11" t="str">
        <f t="shared" si="263"/>
        <v/>
      </c>
      <c r="G3282" s="10" t="str">
        <v/>
      </c>
      <c r="H3282" s="11" t="str">
        <v/>
      </c>
      <c r="I3282" s="11" t="str">
        <v/>
      </c>
    </row>
    <row r="3283" spans="2:9">
      <c r="B3283" s="11" t="str">
        <f t="shared" si="261"/>
        <v/>
      </c>
      <c r="C3283" s="11" t="str">
        <f t="shared" si="264"/>
        <v/>
      </c>
      <c r="D3283" s="11" t="str">
        <f t="shared" si="265"/>
        <v/>
      </c>
      <c r="E3283" s="11" t="str">
        <f t="shared" si="262"/>
        <v/>
      </c>
      <c r="F3283" s="11" t="str">
        <f t="shared" si="263"/>
        <v/>
      </c>
      <c r="G3283" s="10" t="str">
        <v/>
      </c>
      <c r="H3283" s="11" t="str">
        <v/>
      </c>
      <c r="I3283" s="11" t="str">
        <v/>
      </c>
    </row>
    <row r="3284" spans="2:9">
      <c r="B3284" s="11" t="str">
        <f t="shared" si="261"/>
        <v/>
      </c>
      <c r="C3284" s="11" t="str">
        <f t="shared" si="264"/>
        <v/>
      </c>
      <c r="D3284" s="11" t="str">
        <f t="shared" si="265"/>
        <v/>
      </c>
      <c r="E3284" s="11" t="str">
        <f t="shared" si="262"/>
        <v/>
      </c>
      <c r="F3284" s="11" t="str">
        <f t="shared" si="263"/>
        <v/>
      </c>
      <c r="G3284" s="10" t="str">
        <v/>
      </c>
      <c r="H3284" s="11" t="str">
        <v/>
      </c>
      <c r="I3284" s="11" t="str">
        <v/>
      </c>
    </row>
    <row r="3285" spans="2:9">
      <c r="B3285" s="11" t="str">
        <f t="shared" si="261"/>
        <v/>
      </c>
      <c r="C3285" s="11" t="str">
        <f t="shared" si="264"/>
        <v/>
      </c>
      <c r="D3285" s="11" t="str">
        <f t="shared" si="265"/>
        <v/>
      </c>
      <c r="E3285" s="11" t="str">
        <f t="shared" si="262"/>
        <v/>
      </c>
      <c r="F3285" s="11" t="str">
        <f t="shared" si="263"/>
        <v/>
      </c>
      <c r="G3285" s="10" t="str">
        <v/>
      </c>
      <c r="H3285" s="11" t="str">
        <v/>
      </c>
      <c r="I3285" s="11" t="str">
        <v/>
      </c>
    </row>
    <row r="3286" spans="2:9">
      <c r="B3286" s="11" t="str">
        <f t="shared" si="261"/>
        <v/>
      </c>
      <c r="C3286" s="11" t="str">
        <f t="shared" si="264"/>
        <v/>
      </c>
      <c r="D3286" s="11" t="str">
        <f t="shared" si="265"/>
        <v/>
      </c>
      <c r="E3286" s="11" t="str">
        <f t="shared" si="262"/>
        <v/>
      </c>
      <c r="F3286" s="11" t="str">
        <f t="shared" si="263"/>
        <v/>
      </c>
      <c r="G3286" s="10" t="str">
        <v/>
      </c>
      <c r="H3286" s="11" t="str">
        <v/>
      </c>
      <c r="I3286" s="11" t="str">
        <v/>
      </c>
    </row>
    <row r="3287" spans="2:9">
      <c r="B3287" s="11" t="str">
        <f t="shared" si="261"/>
        <v/>
      </c>
      <c r="C3287" s="11" t="str">
        <f t="shared" si="264"/>
        <v/>
      </c>
      <c r="D3287" s="11" t="str">
        <f t="shared" si="265"/>
        <v/>
      </c>
      <c r="E3287" s="11" t="str">
        <f t="shared" si="262"/>
        <v/>
      </c>
      <c r="F3287" s="11" t="str">
        <f t="shared" si="263"/>
        <v/>
      </c>
      <c r="G3287" s="10" t="str">
        <v/>
      </c>
      <c r="H3287" s="11" t="str">
        <v/>
      </c>
      <c r="I3287" s="11" t="str">
        <v/>
      </c>
    </row>
    <row r="3288" spans="2:9">
      <c r="B3288" s="11" t="str">
        <f t="shared" si="261"/>
        <v/>
      </c>
      <c r="C3288" s="11" t="str">
        <f t="shared" si="264"/>
        <v/>
      </c>
      <c r="D3288" s="11" t="str">
        <f t="shared" si="265"/>
        <v/>
      </c>
      <c r="E3288" s="11" t="str">
        <f t="shared" si="262"/>
        <v/>
      </c>
      <c r="F3288" s="11" t="str">
        <f t="shared" si="263"/>
        <v/>
      </c>
      <c r="G3288" s="10" t="str">
        <v/>
      </c>
      <c r="H3288" s="11" t="str">
        <v/>
      </c>
      <c r="I3288" s="11" t="str">
        <v/>
      </c>
    </row>
    <row r="3289" spans="2:9">
      <c r="B3289" s="11" t="str">
        <f t="shared" si="261"/>
        <v/>
      </c>
      <c r="C3289" s="11" t="str">
        <f t="shared" si="264"/>
        <v/>
      </c>
      <c r="D3289" s="11" t="str">
        <f t="shared" si="265"/>
        <v/>
      </c>
      <c r="E3289" s="11" t="str">
        <f t="shared" si="262"/>
        <v/>
      </c>
      <c r="F3289" s="11" t="str">
        <f t="shared" si="263"/>
        <v/>
      </c>
      <c r="G3289" s="10" t="str">
        <v/>
      </c>
      <c r="H3289" s="11" t="str">
        <v/>
      </c>
      <c r="I3289" s="11" t="str">
        <v/>
      </c>
    </row>
    <row r="3290" spans="2:9">
      <c r="B3290" s="11" t="str">
        <f t="shared" si="261"/>
        <v/>
      </c>
      <c r="C3290" s="11" t="str">
        <f t="shared" si="264"/>
        <v/>
      </c>
      <c r="D3290" s="11" t="str">
        <f t="shared" si="265"/>
        <v/>
      </c>
      <c r="E3290" s="11" t="str">
        <f t="shared" si="262"/>
        <v/>
      </c>
      <c r="F3290" s="11" t="str">
        <f t="shared" si="263"/>
        <v/>
      </c>
      <c r="G3290" s="10" t="str">
        <v/>
      </c>
      <c r="H3290" s="11" t="str">
        <v/>
      </c>
      <c r="I3290" s="11" t="str">
        <v/>
      </c>
    </row>
    <row r="3291" spans="2:9">
      <c r="B3291" s="11" t="str">
        <f t="shared" si="261"/>
        <v/>
      </c>
      <c r="C3291" s="11" t="str">
        <f t="shared" si="264"/>
        <v/>
      </c>
      <c r="D3291" s="11" t="str">
        <f t="shared" si="265"/>
        <v/>
      </c>
      <c r="E3291" s="11" t="str">
        <f t="shared" si="262"/>
        <v/>
      </c>
      <c r="F3291" s="11" t="str">
        <f t="shared" si="263"/>
        <v/>
      </c>
      <c r="G3291" s="10" t="str">
        <v/>
      </c>
      <c r="H3291" s="11" t="str">
        <v/>
      </c>
      <c r="I3291" s="11" t="str">
        <v/>
      </c>
    </row>
    <row r="3292" spans="2:9">
      <c r="B3292" s="11" t="str">
        <f t="shared" si="261"/>
        <v/>
      </c>
      <c r="C3292" s="11" t="str">
        <f t="shared" si="264"/>
        <v/>
      </c>
      <c r="D3292" s="11" t="str">
        <f t="shared" si="265"/>
        <v/>
      </c>
      <c r="E3292" s="11" t="str">
        <f t="shared" si="262"/>
        <v/>
      </c>
      <c r="F3292" s="11" t="str">
        <f t="shared" si="263"/>
        <v/>
      </c>
      <c r="G3292" s="10" t="str">
        <v/>
      </c>
      <c r="H3292" s="11" t="str">
        <v/>
      </c>
      <c r="I3292" s="11" t="str">
        <v/>
      </c>
    </row>
    <row r="3293" spans="2:9">
      <c r="B3293" s="11" t="str">
        <f t="shared" si="261"/>
        <v/>
      </c>
      <c r="C3293" s="11" t="str">
        <f t="shared" si="264"/>
        <v/>
      </c>
      <c r="D3293" s="11" t="str">
        <f t="shared" si="265"/>
        <v/>
      </c>
      <c r="E3293" s="11" t="str">
        <f t="shared" si="262"/>
        <v/>
      </c>
      <c r="F3293" s="11" t="str">
        <f t="shared" si="263"/>
        <v/>
      </c>
      <c r="G3293" s="10" t="str">
        <v/>
      </c>
      <c r="H3293" s="11" t="str">
        <v/>
      </c>
      <c r="I3293" s="11" t="str">
        <v/>
      </c>
    </row>
    <row r="3294" spans="2:9">
      <c r="B3294" s="11" t="str">
        <f t="shared" si="261"/>
        <v/>
      </c>
      <c r="C3294" s="11" t="str">
        <f t="shared" si="264"/>
        <v/>
      </c>
      <c r="D3294" s="11" t="str">
        <f t="shared" si="265"/>
        <v/>
      </c>
      <c r="E3294" s="11" t="str">
        <f t="shared" si="262"/>
        <v/>
      </c>
      <c r="F3294" s="11" t="str">
        <f t="shared" si="263"/>
        <v/>
      </c>
      <c r="G3294" s="10" t="str">
        <v/>
      </c>
      <c r="H3294" s="11" t="str">
        <v/>
      </c>
      <c r="I3294" s="11" t="str">
        <v/>
      </c>
    </row>
    <row r="3295" spans="2:9">
      <c r="B3295" s="11" t="str">
        <f t="shared" si="261"/>
        <v/>
      </c>
      <c r="C3295" s="11" t="str">
        <f t="shared" si="264"/>
        <v/>
      </c>
      <c r="D3295" s="11" t="str">
        <f t="shared" si="265"/>
        <v/>
      </c>
      <c r="E3295" s="11" t="str">
        <f t="shared" si="262"/>
        <v/>
      </c>
      <c r="F3295" s="11" t="str">
        <f t="shared" si="263"/>
        <v/>
      </c>
      <c r="G3295" s="10" t="str">
        <v/>
      </c>
      <c r="H3295" s="11" t="str">
        <v/>
      </c>
      <c r="I3295" s="11" t="str">
        <v/>
      </c>
    </row>
    <row r="3296" spans="2:9">
      <c r="B3296" s="11" t="str">
        <f t="shared" si="261"/>
        <v/>
      </c>
      <c r="C3296" s="11" t="str">
        <f t="shared" si="264"/>
        <v/>
      </c>
      <c r="D3296" s="11" t="str">
        <f t="shared" si="265"/>
        <v/>
      </c>
      <c r="E3296" s="11" t="str">
        <f t="shared" si="262"/>
        <v/>
      </c>
      <c r="F3296" s="11" t="str">
        <f t="shared" si="263"/>
        <v/>
      </c>
      <c r="G3296" s="10" t="str">
        <v/>
      </c>
      <c r="H3296" s="11" t="str">
        <v/>
      </c>
      <c r="I3296" s="11" t="str">
        <v/>
      </c>
    </row>
    <row r="3297" spans="2:9">
      <c r="B3297" s="11" t="str">
        <f t="shared" si="261"/>
        <v/>
      </c>
      <c r="C3297" s="11" t="str">
        <f t="shared" si="264"/>
        <v/>
      </c>
      <c r="D3297" s="11" t="str">
        <f t="shared" si="265"/>
        <v/>
      </c>
      <c r="E3297" s="11" t="str">
        <f t="shared" si="262"/>
        <v/>
      </c>
      <c r="F3297" s="11" t="str">
        <f t="shared" si="263"/>
        <v/>
      </c>
      <c r="G3297" s="10" t="str">
        <v/>
      </c>
      <c r="H3297" s="11" t="str">
        <v/>
      </c>
      <c r="I3297" s="11" t="str">
        <v/>
      </c>
    </row>
    <row r="3298" spans="2:9">
      <c r="B3298" s="11" t="str">
        <f t="shared" si="261"/>
        <v/>
      </c>
      <c r="C3298" s="11" t="str">
        <f t="shared" si="264"/>
        <v/>
      </c>
      <c r="D3298" s="11" t="str">
        <f t="shared" si="265"/>
        <v/>
      </c>
      <c r="E3298" s="11" t="str">
        <f t="shared" si="262"/>
        <v/>
      </c>
      <c r="F3298" s="11" t="str">
        <f t="shared" si="263"/>
        <v/>
      </c>
      <c r="G3298" s="10" t="str">
        <v/>
      </c>
      <c r="H3298" s="11" t="str">
        <v/>
      </c>
      <c r="I3298" s="11" t="str">
        <v/>
      </c>
    </row>
    <row r="3299" spans="2:9">
      <c r="B3299" s="11" t="str">
        <f t="shared" si="261"/>
        <v/>
      </c>
      <c r="C3299" s="11" t="str">
        <f t="shared" si="264"/>
        <v/>
      </c>
      <c r="D3299" s="11" t="str">
        <f t="shared" si="265"/>
        <v/>
      </c>
      <c r="E3299" s="11" t="str">
        <f t="shared" si="262"/>
        <v/>
      </c>
      <c r="F3299" s="11" t="str">
        <f t="shared" si="263"/>
        <v/>
      </c>
      <c r="G3299" s="10" t="str">
        <v/>
      </c>
      <c r="H3299" s="11" t="str">
        <v/>
      </c>
      <c r="I3299" s="11" t="str">
        <v/>
      </c>
    </row>
    <row r="3300" spans="2:9">
      <c r="B3300" s="11" t="str">
        <f t="shared" si="261"/>
        <v/>
      </c>
      <c r="C3300" s="11" t="str">
        <f t="shared" si="264"/>
        <v/>
      </c>
      <c r="D3300" s="11" t="str">
        <f t="shared" si="265"/>
        <v/>
      </c>
      <c r="E3300" s="11" t="str">
        <f t="shared" si="262"/>
        <v/>
      </c>
      <c r="F3300" s="11" t="str">
        <f t="shared" si="263"/>
        <v/>
      </c>
      <c r="G3300" s="10" t="str">
        <v/>
      </c>
      <c r="H3300" s="11" t="str">
        <v/>
      </c>
      <c r="I3300" s="11" t="str">
        <v/>
      </c>
    </row>
    <row r="3301" spans="2:9">
      <c r="B3301" s="11" t="str">
        <f t="shared" si="261"/>
        <v/>
      </c>
      <c r="C3301" s="11" t="str">
        <f t="shared" si="264"/>
        <v/>
      </c>
      <c r="D3301" s="11" t="str">
        <f t="shared" si="265"/>
        <v/>
      </c>
      <c r="E3301" s="11" t="str">
        <f t="shared" si="262"/>
        <v/>
      </c>
      <c r="F3301" s="11" t="str">
        <f t="shared" si="263"/>
        <v/>
      </c>
      <c r="G3301" s="10" t="str">
        <v/>
      </c>
      <c r="H3301" s="11" t="str">
        <v/>
      </c>
      <c r="I3301" s="11" t="str">
        <v/>
      </c>
    </row>
    <row r="3302" spans="2:9">
      <c r="B3302" s="11" t="str">
        <f t="shared" si="261"/>
        <v/>
      </c>
      <c r="C3302" s="11" t="str">
        <f t="shared" si="264"/>
        <v/>
      </c>
      <c r="D3302" s="11" t="str">
        <f t="shared" si="265"/>
        <v/>
      </c>
      <c r="E3302" s="11" t="str">
        <f t="shared" si="262"/>
        <v/>
      </c>
      <c r="F3302" s="11" t="str">
        <f t="shared" si="263"/>
        <v/>
      </c>
      <c r="G3302" s="10" t="str">
        <v/>
      </c>
      <c r="H3302" s="11" t="str">
        <v/>
      </c>
      <c r="I3302" s="11" t="str">
        <v/>
      </c>
    </row>
    <row r="3303" spans="2:9">
      <c r="B3303" s="11" t="str">
        <f t="shared" si="261"/>
        <v/>
      </c>
      <c r="C3303" s="11" t="str">
        <f t="shared" si="264"/>
        <v/>
      </c>
      <c r="D3303" s="11" t="str">
        <f t="shared" si="265"/>
        <v/>
      </c>
      <c r="E3303" s="11" t="str">
        <f t="shared" si="262"/>
        <v/>
      </c>
      <c r="F3303" s="11" t="str">
        <f t="shared" si="263"/>
        <v/>
      </c>
      <c r="G3303" s="10" t="str">
        <v/>
      </c>
      <c r="H3303" s="11" t="str">
        <v/>
      </c>
      <c r="I3303" s="11" t="str">
        <v/>
      </c>
    </row>
    <row r="3304" spans="2:9">
      <c r="B3304" s="11" t="str">
        <f t="shared" si="261"/>
        <v/>
      </c>
      <c r="C3304" s="11" t="str">
        <f t="shared" si="264"/>
        <v/>
      </c>
      <c r="D3304" s="11" t="str">
        <f t="shared" si="265"/>
        <v/>
      </c>
      <c r="E3304" s="11" t="str">
        <f t="shared" si="262"/>
        <v/>
      </c>
      <c r="F3304" s="11" t="str">
        <f t="shared" si="263"/>
        <v/>
      </c>
      <c r="G3304" s="10" t="str">
        <v/>
      </c>
      <c r="H3304" s="11" t="str">
        <v/>
      </c>
      <c r="I3304" s="11" t="str">
        <v/>
      </c>
    </row>
    <row r="3305" spans="2:9">
      <c r="B3305" s="11" t="str">
        <f t="shared" si="261"/>
        <v/>
      </c>
      <c r="C3305" s="11" t="str">
        <f t="shared" si="264"/>
        <v/>
      </c>
      <c r="D3305" s="11" t="str">
        <f t="shared" si="265"/>
        <v/>
      </c>
      <c r="E3305" s="11" t="str">
        <f t="shared" si="262"/>
        <v/>
      </c>
      <c r="F3305" s="11" t="str">
        <f t="shared" si="263"/>
        <v/>
      </c>
      <c r="G3305" s="10" t="str">
        <v/>
      </c>
      <c r="H3305" s="11" t="str">
        <v/>
      </c>
      <c r="I3305" s="11" t="str">
        <v/>
      </c>
    </row>
    <row r="3306" spans="2:9">
      <c r="B3306" s="11" t="str">
        <f t="shared" si="261"/>
        <v/>
      </c>
      <c r="C3306" s="11" t="str">
        <f t="shared" si="264"/>
        <v/>
      </c>
      <c r="D3306" s="11" t="str">
        <f t="shared" si="265"/>
        <v/>
      </c>
      <c r="E3306" s="11" t="str">
        <f t="shared" si="262"/>
        <v/>
      </c>
      <c r="F3306" s="11" t="str">
        <f t="shared" si="263"/>
        <v/>
      </c>
      <c r="G3306" s="10" t="str">
        <v/>
      </c>
      <c r="H3306" s="11" t="str">
        <v/>
      </c>
      <c r="I3306" s="11" t="str">
        <v/>
      </c>
    </row>
    <row r="3307" spans="2:9">
      <c r="B3307" s="11" t="str">
        <f t="shared" si="261"/>
        <v/>
      </c>
      <c r="C3307" s="11" t="str">
        <f t="shared" si="264"/>
        <v/>
      </c>
      <c r="D3307" s="11" t="str">
        <f t="shared" si="265"/>
        <v/>
      </c>
      <c r="E3307" s="11" t="str">
        <f t="shared" si="262"/>
        <v/>
      </c>
      <c r="F3307" s="11" t="str">
        <f t="shared" si="263"/>
        <v/>
      </c>
      <c r="G3307" s="10" t="str">
        <v/>
      </c>
      <c r="H3307" s="11" t="str">
        <v/>
      </c>
      <c r="I3307" s="11" t="str">
        <v/>
      </c>
    </row>
    <row r="3308" spans="2:9">
      <c r="B3308" s="11" t="str">
        <f t="shared" si="261"/>
        <v/>
      </c>
      <c r="C3308" s="11" t="str">
        <f t="shared" si="264"/>
        <v/>
      </c>
      <c r="D3308" s="11" t="str">
        <f t="shared" si="265"/>
        <v/>
      </c>
      <c r="E3308" s="11" t="str">
        <f t="shared" si="262"/>
        <v/>
      </c>
      <c r="F3308" s="11" t="str">
        <f t="shared" si="263"/>
        <v/>
      </c>
      <c r="G3308" s="10" t="str">
        <v/>
      </c>
      <c r="H3308" s="11" t="str">
        <v/>
      </c>
      <c r="I3308" s="11" t="str">
        <v/>
      </c>
    </row>
    <row r="3309" spans="2:9">
      <c r="B3309" s="11" t="str">
        <f t="shared" si="261"/>
        <v/>
      </c>
      <c r="C3309" s="11" t="str">
        <f t="shared" si="264"/>
        <v/>
      </c>
      <c r="D3309" s="11" t="str">
        <f t="shared" si="265"/>
        <v/>
      </c>
      <c r="E3309" s="11" t="str">
        <f t="shared" si="262"/>
        <v/>
      </c>
      <c r="F3309" s="11" t="str">
        <f t="shared" si="263"/>
        <v/>
      </c>
      <c r="G3309" s="10" t="str">
        <v/>
      </c>
      <c r="H3309" s="11" t="str">
        <v/>
      </c>
      <c r="I3309" s="11" t="str">
        <v/>
      </c>
    </row>
    <row r="3310" spans="2:9">
      <c r="B3310" s="11" t="str">
        <f t="shared" si="261"/>
        <v/>
      </c>
      <c r="C3310" s="11" t="str">
        <f t="shared" si="264"/>
        <v/>
      </c>
      <c r="D3310" s="11" t="str">
        <f t="shared" si="265"/>
        <v/>
      </c>
      <c r="E3310" s="11" t="str">
        <f t="shared" si="262"/>
        <v/>
      </c>
      <c r="F3310" s="11" t="str">
        <f t="shared" si="263"/>
        <v/>
      </c>
      <c r="G3310" s="10" t="str">
        <v/>
      </c>
      <c r="H3310" s="11" t="str">
        <v/>
      </c>
      <c r="I3310" s="11" t="str">
        <v/>
      </c>
    </row>
    <row r="3311" spans="2:9">
      <c r="B3311" s="11" t="str">
        <f t="shared" si="261"/>
        <v/>
      </c>
      <c r="C3311" s="11" t="str">
        <f t="shared" si="264"/>
        <v/>
      </c>
      <c r="D3311" s="11" t="str">
        <f t="shared" si="265"/>
        <v/>
      </c>
      <c r="E3311" s="11" t="str">
        <f t="shared" si="262"/>
        <v/>
      </c>
      <c r="F3311" s="11" t="str">
        <f t="shared" si="263"/>
        <v/>
      </c>
      <c r="G3311" s="10" t="str">
        <v/>
      </c>
      <c r="H3311" s="11" t="str">
        <v/>
      </c>
      <c r="I3311" s="11" t="str">
        <v/>
      </c>
    </row>
    <row r="3312" spans="2:9">
      <c r="B3312" s="11" t="str">
        <f t="shared" si="261"/>
        <v/>
      </c>
      <c r="C3312" s="11" t="str">
        <f t="shared" si="264"/>
        <v/>
      </c>
      <c r="D3312" s="11" t="str">
        <f t="shared" si="265"/>
        <v/>
      </c>
      <c r="E3312" s="11" t="str">
        <f t="shared" si="262"/>
        <v/>
      </c>
      <c r="F3312" s="11" t="str">
        <f t="shared" si="263"/>
        <v/>
      </c>
      <c r="G3312" s="10" t="str">
        <v/>
      </c>
      <c r="H3312" s="11" t="str">
        <v/>
      </c>
      <c r="I3312" s="11" t="str">
        <v/>
      </c>
    </row>
    <row r="3313" spans="2:9">
      <c r="B3313" s="11" t="str">
        <f t="shared" si="261"/>
        <v/>
      </c>
      <c r="C3313" s="11" t="str">
        <f t="shared" si="264"/>
        <v/>
      </c>
      <c r="D3313" s="11" t="str">
        <f t="shared" si="265"/>
        <v/>
      </c>
      <c r="E3313" s="11" t="str">
        <f t="shared" si="262"/>
        <v/>
      </c>
      <c r="F3313" s="11" t="str">
        <f t="shared" si="263"/>
        <v/>
      </c>
      <c r="G3313" s="10" t="str">
        <v/>
      </c>
      <c r="H3313" s="11" t="str">
        <v/>
      </c>
      <c r="I3313" s="11" t="str">
        <v/>
      </c>
    </row>
    <row r="3314" spans="2:9">
      <c r="B3314" s="11" t="str">
        <f t="shared" si="261"/>
        <v/>
      </c>
      <c r="C3314" s="11" t="str">
        <f t="shared" si="264"/>
        <v/>
      </c>
      <c r="D3314" s="11" t="str">
        <f t="shared" si="265"/>
        <v/>
      </c>
      <c r="E3314" s="11" t="str">
        <f t="shared" si="262"/>
        <v/>
      </c>
      <c r="F3314" s="11" t="str">
        <f t="shared" si="263"/>
        <v/>
      </c>
      <c r="G3314" s="10" t="str">
        <v/>
      </c>
      <c r="H3314" s="11" t="str">
        <v/>
      </c>
      <c r="I3314" s="11" t="str">
        <v/>
      </c>
    </row>
    <row r="3315" spans="2:9">
      <c r="B3315" s="11" t="str">
        <f t="shared" si="261"/>
        <v/>
      </c>
      <c r="C3315" s="11" t="str">
        <f t="shared" si="264"/>
        <v/>
      </c>
      <c r="D3315" s="11" t="str">
        <f t="shared" si="265"/>
        <v/>
      </c>
      <c r="E3315" s="11" t="str">
        <f t="shared" si="262"/>
        <v/>
      </c>
      <c r="F3315" s="11" t="str">
        <f t="shared" si="263"/>
        <v/>
      </c>
      <c r="G3315" s="10" t="str">
        <v/>
      </c>
      <c r="H3315" s="11" t="str">
        <v/>
      </c>
      <c r="I3315" s="11" t="str">
        <v/>
      </c>
    </row>
    <row r="3316" spans="2:9">
      <c r="B3316" s="11" t="str">
        <f t="shared" si="261"/>
        <v/>
      </c>
      <c r="C3316" s="11" t="str">
        <f t="shared" si="264"/>
        <v/>
      </c>
      <c r="D3316" s="11" t="str">
        <f t="shared" si="265"/>
        <v/>
      </c>
      <c r="E3316" s="11" t="str">
        <f t="shared" si="262"/>
        <v/>
      </c>
      <c r="F3316" s="11" t="str">
        <f t="shared" si="263"/>
        <v/>
      </c>
      <c r="G3316" s="10" t="str">
        <v/>
      </c>
      <c r="H3316" s="11" t="str">
        <v/>
      </c>
      <c r="I3316" s="11" t="str">
        <v/>
      </c>
    </row>
    <row r="3317" spans="2:9">
      <c r="B3317" s="11" t="str">
        <f t="shared" si="261"/>
        <v/>
      </c>
      <c r="C3317" s="11" t="str">
        <f t="shared" si="264"/>
        <v/>
      </c>
      <c r="D3317" s="11" t="str">
        <f t="shared" si="265"/>
        <v/>
      </c>
      <c r="E3317" s="11" t="str">
        <f t="shared" si="262"/>
        <v/>
      </c>
      <c r="F3317" s="11" t="str">
        <f t="shared" si="263"/>
        <v/>
      </c>
      <c r="G3317" s="10" t="str">
        <v/>
      </c>
      <c r="H3317" s="11" t="str">
        <v/>
      </c>
      <c r="I3317" s="11" t="str">
        <v/>
      </c>
    </row>
    <row r="3318" spans="2:9">
      <c r="B3318" s="11" t="str">
        <f t="shared" si="261"/>
        <v/>
      </c>
      <c r="C3318" s="11" t="str">
        <f t="shared" si="264"/>
        <v/>
      </c>
      <c r="D3318" s="11" t="str">
        <f t="shared" si="265"/>
        <v/>
      </c>
      <c r="E3318" s="11" t="str">
        <f t="shared" si="262"/>
        <v/>
      </c>
      <c r="F3318" s="11" t="str">
        <f t="shared" si="263"/>
        <v/>
      </c>
      <c r="G3318" s="10" t="str">
        <v/>
      </c>
      <c r="H3318" s="11" t="str">
        <v/>
      </c>
      <c r="I3318" s="11" t="str">
        <v/>
      </c>
    </row>
    <row r="3319" spans="2:9">
      <c r="B3319" s="11" t="str">
        <f t="shared" si="261"/>
        <v/>
      </c>
      <c r="C3319" s="11" t="str">
        <f t="shared" si="264"/>
        <v/>
      </c>
      <c r="D3319" s="11" t="str">
        <f t="shared" si="265"/>
        <v/>
      </c>
      <c r="E3319" s="11" t="str">
        <f t="shared" si="262"/>
        <v/>
      </c>
      <c r="F3319" s="11" t="str">
        <f t="shared" si="263"/>
        <v/>
      </c>
      <c r="G3319" s="10" t="str">
        <v/>
      </c>
      <c r="H3319" s="11" t="str">
        <v/>
      </c>
      <c r="I3319" s="11" t="str">
        <v/>
      </c>
    </row>
    <row r="3320" spans="2:9">
      <c r="B3320" s="11" t="str">
        <f t="shared" si="261"/>
        <v/>
      </c>
      <c r="C3320" s="11" t="str">
        <f t="shared" si="264"/>
        <v/>
      </c>
      <c r="D3320" s="11" t="str">
        <f t="shared" si="265"/>
        <v/>
      </c>
      <c r="E3320" s="11" t="str">
        <f t="shared" si="262"/>
        <v/>
      </c>
      <c r="F3320" s="11" t="str">
        <f t="shared" si="263"/>
        <v/>
      </c>
      <c r="G3320" s="10" t="str">
        <v/>
      </c>
      <c r="H3320" s="11" t="str">
        <v/>
      </c>
      <c r="I3320" s="11" t="str">
        <v/>
      </c>
    </row>
    <row r="3321" spans="2:9">
      <c r="B3321" s="11" t="str">
        <f t="shared" si="261"/>
        <v/>
      </c>
      <c r="C3321" s="11" t="str">
        <f t="shared" si="264"/>
        <v/>
      </c>
      <c r="D3321" s="11" t="str">
        <f t="shared" si="265"/>
        <v/>
      </c>
      <c r="E3321" s="11" t="str">
        <f t="shared" si="262"/>
        <v/>
      </c>
      <c r="F3321" s="11" t="str">
        <f t="shared" si="263"/>
        <v/>
      </c>
      <c r="G3321" s="10" t="str">
        <v/>
      </c>
      <c r="H3321" s="11" t="str">
        <v/>
      </c>
      <c r="I3321" s="11" t="str">
        <v/>
      </c>
    </row>
    <row r="3322" spans="2:9">
      <c r="B3322" s="11" t="str">
        <f t="shared" si="261"/>
        <v/>
      </c>
      <c r="C3322" s="11" t="str">
        <f t="shared" si="264"/>
        <v/>
      </c>
      <c r="D3322" s="11" t="str">
        <f t="shared" si="265"/>
        <v/>
      </c>
      <c r="E3322" s="11" t="str">
        <f t="shared" si="262"/>
        <v/>
      </c>
      <c r="F3322" s="11" t="str">
        <f t="shared" si="263"/>
        <v/>
      </c>
      <c r="G3322" s="10" t="str">
        <v/>
      </c>
      <c r="H3322" s="11" t="str">
        <v/>
      </c>
      <c r="I3322" s="11" t="str">
        <v/>
      </c>
    </row>
    <row r="3323" spans="2:9">
      <c r="B3323" s="11" t="str">
        <f t="shared" si="261"/>
        <v/>
      </c>
      <c r="C3323" s="11" t="str">
        <f t="shared" si="264"/>
        <v/>
      </c>
      <c r="D3323" s="11" t="str">
        <f t="shared" si="265"/>
        <v/>
      </c>
      <c r="E3323" s="11" t="str">
        <f t="shared" si="262"/>
        <v/>
      </c>
      <c r="F3323" s="11" t="str">
        <f t="shared" si="263"/>
        <v/>
      </c>
      <c r="G3323" s="10" t="str">
        <v/>
      </c>
      <c r="H3323" s="11" t="str">
        <v/>
      </c>
      <c r="I3323" s="11" t="str">
        <v/>
      </c>
    </row>
    <row r="3324" spans="2:9">
      <c r="B3324" s="11" t="str">
        <f t="shared" si="261"/>
        <v/>
      </c>
      <c r="C3324" s="11" t="str">
        <f t="shared" si="264"/>
        <v/>
      </c>
      <c r="D3324" s="11" t="str">
        <f t="shared" si="265"/>
        <v/>
      </c>
      <c r="E3324" s="11" t="str">
        <f t="shared" si="262"/>
        <v/>
      </c>
      <c r="F3324" s="11" t="str">
        <f t="shared" si="263"/>
        <v/>
      </c>
      <c r="G3324" s="10" t="str">
        <v/>
      </c>
      <c r="H3324" s="11" t="str">
        <v/>
      </c>
      <c r="I3324" s="11" t="str">
        <v/>
      </c>
    </row>
    <row r="3325" spans="2:9">
      <c r="B3325" s="11" t="str">
        <f t="shared" si="261"/>
        <v/>
      </c>
      <c r="C3325" s="11" t="str">
        <f t="shared" si="264"/>
        <v/>
      </c>
      <c r="D3325" s="11" t="str">
        <f t="shared" si="265"/>
        <v/>
      </c>
      <c r="E3325" s="11" t="str">
        <f t="shared" si="262"/>
        <v/>
      </c>
      <c r="F3325" s="11" t="str">
        <f t="shared" si="263"/>
        <v/>
      </c>
      <c r="G3325" s="10" t="str">
        <v/>
      </c>
      <c r="H3325" s="11" t="str">
        <v/>
      </c>
      <c r="I3325" s="11" t="str">
        <v/>
      </c>
    </row>
    <row r="3326" spans="2:9">
      <c r="B3326" s="11" t="str">
        <f t="shared" si="261"/>
        <v/>
      </c>
      <c r="C3326" s="11" t="str">
        <f t="shared" si="264"/>
        <v/>
      </c>
      <c r="D3326" s="11" t="str">
        <f t="shared" si="265"/>
        <v/>
      </c>
      <c r="E3326" s="11" t="str">
        <f t="shared" si="262"/>
        <v/>
      </c>
      <c r="F3326" s="11" t="str">
        <f t="shared" si="263"/>
        <v/>
      </c>
      <c r="G3326" s="10" t="str">
        <v/>
      </c>
      <c r="H3326" s="11" t="str">
        <v/>
      </c>
      <c r="I3326" s="11" t="str">
        <v/>
      </c>
    </row>
    <row r="3327" spans="2:9">
      <c r="B3327" s="11" t="str">
        <f t="shared" si="261"/>
        <v/>
      </c>
      <c r="C3327" s="11" t="str">
        <f t="shared" si="264"/>
        <v/>
      </c>
      <c r="D3327" s="11" t="str">
        <f t="shared" si="265"/>
        <v/>
      </c>
      <c r="E3327" s="11" t="str">
        <f t="shared" si="262"/>
        <v/>
      </c>
      <c r="F3327" s="11" t="str">
        <f t="shared" si="263"/>
        <v/>
      </c>
      <c r="G3327" s="10" t="str">
        <v/>
      </c>
      <c r="H3327" s="11" t="str">
        <v/>
      </c>
      <c r="I3327" s="11" t="str">
        <v/>
      </c>
    </row>
    <row r="3328" spans="2:9">
      <c r="B3328" s="11" t="str">
        <f t="shared" si="261"/>
        <v/>
      </c>
      <c r="C3328" s="11" t="str">
        <f t="shared" si="264"/>
        <v/>
      </c>
      <c r="D3328" s="11" t="str">
        <f t="shared" si="265"/>
        <v/>
      </c>
      <c r="E3328" s="11" t="str">
        <f t="shared" si="262"/>
        <v/>
      </c>
      <c r="F3328" s="11" t="str">
        <f t="shared" si="263"/>
        <v/>
      </c>
      <c r="G3328" s="10" t="str">
        <v/>
      </c>
      <c r="H3328" s="11" t="str">
        <v/>
      </c>
      <c r="I3328" s="11" t="str">
        <v/>
      </c>
    </row>
    <row r="3329" spans="2:9">
      <c r="B3329" s="11" t="str">
        <f t="shared" ref="B3329:B3392" si="266">IFERROR(IF(FIND(" ",A3329)=6,IF(IFERROR(FIND(" PB",A3329),"")&lt;&gt;"","артикул",IF(IFERROR(FIND(" CRN",A3329),"")&lt;&gt;"","артикул","")),""),"")</f>
        <v/>
      </c>
      <c r="C3329" s="11" t="str">
        <f t="shared" si="264"/>
        <v/>
      </c>
      <c r="D3329" s="11" t="str">
        <f t="shared" si="265"/>
        <v/>
      </c>
      <c r="E3329" s="11" t="str">
        <f t="shared" si="262"/>
        <v/>
      </c>
      <c r="F3329" s="11" t="str">
        <f t="shared" si="263"/>
        <v/>
      </c>
      <c r="G3329" s="10" t="str">
        <v/>
      </c>
      <c r="H3329" s="11" t="str">
        <v/>
      </c>
      <c r="I3329" s="11" t="str">
        <v/>
      </c>
    </row>
    <row r="3330" spans="2:9">
      <c r="B3330" s="11" t="str">
        <f t="shared" si="266"/>
        <v/>
      </c>
      <c r="C3330" s="11" t="str">
        <f t="shared" si="264"/>
        <v/>
      </c>
      <c r="D3330" s="11" t="str">
        <f t="shared" si="265"/>
        <v/>
      </c>
      <c r="E3330" s="11" t="str">
        <f t="shared" ref="E3330:E3393" si="267" xml:space="preserve">
IF(B3330="Артикул",
IF(
AND(RIGHT(A3331,1)="%",
RIGHT(A3332,1)="%",
RIGHT(A3333,1)="%",
RIGHT(A3334,1)="%"),MID(A3335,FIND(" ",A3335),50),
IF(
AND(RIGHT(A3331,1)="%",
RIGHT(A3332,1)="%",
RIGHT(A3333,1)="%"),MID(A3334,FIND(" ",A3334),50),
IF(
AND(RIGHT(A3331,1)="%",
RIGHT(A3332,1)="%"),
MID(A3333,FIND(" ",A3333),50),
IF(
RIGHT(A3331,1)="%",
MID(A3332,FIND(" ",A3332),50),"")))),"")</f>
        <v/>
      </c>
      <c r="F3330" s="11" t="str">
        <f t="shared" ref="F3330:F3393" si="268">IFERROR(
IF(
AND(LEFT(A3330,8)="Discount",FIND("%",A3330)&gt;0),
MID(A3330,
FIND(" ",A3330),
FIND("%",A3330)-FIND(" ",A3330))
*-1,""),"")</f>
        <v/>
      </c>
      <c r="G3330" s="10" t="str">
        <v/>
      </c>
      <c r="H3330" s="11" t="str">
        <v/>
      </c>
      <c r="I3330" s="11" t="str">
        <v/>
      </c>
    </row>
    <row r="3331" spans="2:9">
      <c r="B3331" s="11" t="str">
        <f t="shared" si="266"/>
        <v/>
      </c>
      <c r="C3331" s="11" t="str">
        <f t="shared" si="264"/>
        <v/>
      </c>
      <c r="D3331" s="11" t="str">
        <f t="shared" si="265"/>
        <v/>
      </c>
      <c r="E3331" s="11" t="str">
        <f t="shared" si="267"/>
        <v/>
      </c>
      <c r="F3331" s="11" t="str">
        <f t="shared" si="268"/>
        <v/>
      </c>
      <c r="G3331" s="10" t="str">
        <v/>
      </c>
      <c r="H3331" s="11" t="str">
        <v/>
      </c>
      <c r="I3331" s="11" t="str">
        <v/>
      </c>
    </row>
    <row r="3332" spans="2:9">
      <c r="B3332" s="11" t="str">
        <f t="shared" si="266"/>
        <v/>
      </c>
      <c r="C3332" s="11" t="str">
        <f t="shared" si="264"/>
        <v/>
      </c>
      <c r="D3332" s="11" t="str">
        <f t="shared" si="265"/>
        <v/>
      </c>
      <c r="E3332" s="11" t="str">
        <f t="shared" si="267"/>
        <v/>
      </c>
      <c r="F3332" s="11" t="str">
        <f t="shared" si="268"/>
        <v/>
      </c>
      <c r="G3332" s="10" t="str">
        <v/>
      </c>
      <c r="H3332" s="11" t="str">
        <v/>
      </c>
      <c r="I3332" s="11" t="str">
        <v/>
      </c>
    </row>
    <row r="3333" spans="2:9">
      <c r="B3333" s="11" t="str">
        <f t="shared" si="266"/>
        <v/>
      </c>
      <c r="C3333" s="11" t="str">
        <f t="shared" si="264"/>
        <v/>
      </c>
      <c r="D3333" s="11" t="str">
        <f t="shared" si="265"/>
        <v/>
      </c>
      <c r="E3333" s="11" t="str">
        <f t="shared" si="267"/>
        <v/>
      </c>
      <c r="F3333" s="11" t="str">
        <f t="shared" si="268"/>
        <v/>
      </c>
      <c r="G3333" s="10" t="str">
        <v/>
      </c>
      <c r="H3333" s="11" t="str">
        <v/>
      </c>
      <c r="I3333" s="11" t="str">
        <v/>
      </c>
    </row>
    <row r="3334" spans="2:9">
      <c r="B3334" s="11" t="str">
        <f t="shared" si="266"/>
        <v/>
      </c>
      <c r="C3334" s="11" t="str">
        <f t="shared" si="264"/>
        <v/>
      </c>
      <c r="D3334" s="11" t="str">
        <f t="shared" si="265"/>
        <v/>
      </c>
      <c r="E3334" s="11" t="str">
        <f t="shared" si="267"/>
        <v/>
      </c>
      <c r="F3334" s="11" t="str">
        <f t="shared" si="268"/>
        <v/>
      </c>
      <c r="G3334" s="10" t="str">
        <v/>
      </c>
      <c r="H3334" s="11" t="str">
        <v/>
      </c>
      <c r="I3334" s="11" t="str">
        <v/>
      </c>
    </row>
    <row r="3335" spans="2:9">
      <c r="B3335" s="11" t="str">
        <f t="shared" si="266"/>
        <v/>
      </c>
      <c r="C3335" s="11" t="str">
        <f t="shared" si="264"/>
        <v/>
      </c>
      <c r="D3335" s="11" t="str">
        <f t="shared" si="265"/>
        <v/>
      </c>
      <c r="E3335" s="11" t="str">
        <f t="shared" si="267"/>
        <v/>
      </c>
      <c r="F3335" s="11" t="str">
        <f t="shared" si="268"/>
        <v/>
      </c>
      <c r="G3335" s="10" t="str">
        <v/>
      </c>
      <c r="H3335" s="11" t="str">
        <v/>
      </c>
      <c r="I3335" s="11" t="str">
        <v/>
      </c>
    </row>
    <row r="3336" spans="2:9">
      <c r="B3336" s="11" t="str">
        <f t="shared" si="266"/>
        <v/>
      </c>
      <c r="C3336" s="11" t="str">
        <f t="shared" si="264"/>
        <v/>
      </c>
      <c r="D3336" s="11" t="str">
        <f t="shared" si="265"/>
        <v/>
      </c>
      <c r="E3336" s="11" t="str">
        <f t="shared" si="267"/>
        <v/>
      </c>
      <c r="F3336" s="11" t="str">
        <f t="shared" si="268"/>
        <v/>
      </c>
      <c r="G3336" s="10" t="str">
        <v/>
      </c>
      <c r="H3336" s="11" t="str">
        <v/>
      </c>
      <c r="I3336" s="11" t="str">
        <v/>
      </c>
    </row>
    <row r="3337" spans="2:9">
      <c r="B3337" s="11" t="str">
        <f t="shared" si="266"/>
        <v/>
      </c>
      <c r="C3337" s="11" t="str">
        <f t="shared" si="264"/>
        <v/>
      </c>
      <c r="D3337" s="11" t="str">
        <f t="shared" si="265"/>
        <v/>
      </c>
      <c r="E3337" s="11" t="str">
        <f t="shared" si="267"/>
        <v/>
      </c>
      <c r="F3337" s="11" t="str">
        <f t="shared" si="268"/>
        <v/>
      </c>
      <c r="G3337" s="10" t="str">
        <v/>
      </c>
      <c r="H3337" s="11" t="str">
        <v/>
      </c>
      <c r="I3337" s="11" t="str">
        <v/>
      </c>
    </row>
    <row r="3338" spans="2:9">
      <c r="B3338" s="11" t="str">
        <f t="shared" si="266"/>
        <v/>
      </c>
      <c r="C3338" s="11" t="str">
        <f t="shared" si="264"/>
        <v/>
      </c>
      <c r="D3338" s="11" t="str">
        <f t="shared" si="265"/>
        <v/>
      </c>
      <c r="E3338" s="11" t="str">
        <f t="shared" si="267"/>
        <v/>
      </c>
      <c r="F3338" s="11" t="str">
        <f t="shared" si="268"/>
        <v/>
      </c>
      <c r="G3338" s="10" t="str">
        <v/>
      </c>
      <c r="H3338" s="11" t="str">
        <v/>
      </c>
      <c r="I3338" s="11" t="str">
        <v/>
      </c>
    </row>
    <row r="3339" spans="2:9">
      <c r="B3339" s="11" t="str">
        <f t="shared" si="266"/>
        <v/>
      </c>
      <c r="C3339" s="11" t="str">
        <f t="shared" si="264"/>
        <v/>
      </c>
      <c r="D3339" s="11" t="str">
        <f t="shared" si="265"/>
        <v/>
      </c>
      <c r="E3339" s="11" t="str">
        <f t="shared" si="267"/>
        <v/>
      </c>
      <c r="F3339" s="11" t="str">
        <f t="shared" si="268"/>
        <v/>
      </c>
      <c r="G3339" s="10" t="str">
        <v/>
      </c>
      <c r="H3339" s="11" t="str">
        <v/>
      </c>
      <c r="I3339" s="11" t="str">
        <v/>
      </c>
    </row>
    <row r="3340" spans="2:9">
      <c r="B3340" s="11" t="str">
        <f t="shared" si="266"/>
        <v/>
      </c>
      <c r="C3340" s="11" t="str">
        <f t="shared" si="264"/>
        <v/>
      </c>
      <c r="D3340" s="11" t="str">
        <f t="shared" si="265"/>
        <v/>
      </c>
      <c r="E3340" s="11" t="str">
        <f t="shared" si="267"/>
        <v/>
      </c>
      <c r="F3340" s="11" t="str">
        <f t="shared" si="268"/>
        <v/>
      </c>
      <c r="G3340" s="10" t="str">
        <v/>
      </c>
      <c r="H3340" s="11" t="str">
        <v/>
      </c>
      <c r="I3340" s="11" t="str">
        <v/>
      </c>
    </row>
    <row r="3341" spans="2:9">
      <c r="B3341" s="11" t="str">
        <f t="shared" si="266"/>
        <v/>
      </c>
      <c r="C3341" s="11" t="str">
        <f t="shared" ref="C3341:C3404" si="269">IF(B3341="артикул",A3341,"")</f>
        <v/>
      </c>
      <c r="D3341" s="11" t="str">
        <f t="shared" ref="D3341:D3404" si="270">IF(B3341="артикул",A3342,"")</f>
        <v/>
      </c>
      <c r="E3341" s="11" t="str">
        <f t="shared" si="267"/>
        <v/>
      </c>
      <c r="F3341" s="11" t="str">
        <f t="shared" si="268"/>
        <v/>
      </c>
      <c r="G3341" s="10" t="str">
        <v/>
      </c>
      <c r="H3341" s="11" t="str">
        <v/>
      </c>
      <c r="I3341" s="11" t="str">
        <v/>
      </c>
    </row>
    <row r="3342" spans="2:9">
      <c r="B3342" s="11" t="str">
        <f t="shared" si="266"/>
        <v/>
      </c>
      <c r="C3342" s="11" t="str">
        <f t="shared" si="269"/>
        <v/>
      </c>
      <c r="D3342" s="11" t="str">
        <f t="shared" si="270"/>
        <v/>
      </c>
      <c r="E3342" s="11" t="str">
        <f t="shared" si="267"/>
        <v/>
      </c>
      <c r="F3342" s="11" t="str">
        <f t="shared" si="268"/>
        <v/>
      </c>
      <c r="G3342" s="10" t="str">
        <v/>
      </c>
      <c r="H3342" s="11" t="str">
        <v/>
      </c>
      <c r="I3342" s="11" t="str">
        <v/>
      </c>
    </row>
    <row r="3343" spans="2:9">
      <c r="B3343" s="11" t="str">
        <f t="shared" si="266"/>
        <v/>
      </c>
      <c r="C3343" s="11" t="str">
        <f t="shared" si="269"/>
        <v/>
      </c>
      <c r="D3343" s="11" t="str">
        <f t="shared" si="270"/>
        <v/>
      </c>
      <c r="E3343" s="11" t="str">
        <f t="shared" si="267"/>
        <v/>
      </c>
      <c r="F3343" s="11" t="str">
        <f t="shared" si="268"/>
        <v/>
      </c>
      <c r="G3343" s="10" t="str">
        <v/>
      </c>
      <c r="H3343" s="11" t="str">
        <v/>
      </c>
      <c r="I3343" s="11" t="str">
        <v/>
      </c>
    </row>
    <row r="3344" spans="2:9">
      <c r="B3344" s="11" t="str">
        <f t="shared" si="266"/>
        <v/>
      </c>
      <c r="C3344" s="11" t="str">
        <f t="shared" si="269"/>
        <v/>
      </c>
      <c r="D3344" s="11" t="str">
        <f t="shared" si="270"/>
        <v/>
      </c>
      <c r="E3344" s="11" t="str">
        <f t="shared" si="267"/>
        <v/>
      </c>
      <c r="F3344" s="11" t="str">
        <f t="shared" si="268"/>
        <v/>
      </c>
      <c r="G3344" s="10" t="str">
        <v/>
      </c>
      <c r="H3344" s="11" t="str">
        <v/>
      </c>
      <c r="I3344" s="11" t="str">
        <v/>
      </c>
    </row>
    <row r="3345" spans="2:9">
      <c r="B3345" s="11" t="str">
        <f t="shared" si="266"/>
        <v/>
      </c>
      <c r="C3345" s="11" t="str">
        <f t="shared" si="269"/>
        <v/>
      </c>
      <c r="D3345" s="11" t="str">
        <f t="shared" si="270"/>
        <v/>
      </c>
      <c r="E3345" s="11" t="str">
        <f t="shared" si="267"/>
        <v/>
      </c>
      <c r="F3345" s="11" t="str">
        <f t="shared" si="268"/>
        <v/>
      </c>
      <c r="G3345" s="10" t="str">
        <v/>
      </c>
      <c r="H3345" s="11" t="str">
        <v/>
      </c>
      <c r="I3345" s="11" t="str">
        <v/>
      </c>
    </row>
    <row r="3346" spans="2:9">
      <c r="B3346" s="11" t="str">
        <f t="shared" si="266"/>
        <v/>
      </c>
      <c r="C3346" s="11" t="str">
        <f t="shared" si="269"/>
        <v/>
      </c>
      <c r="D3346" s="11" t="str">
        <f t="shared" si="270"/>
        <v/>
      </c>
      <c r="E3346" s="11" t="str">
        <f t="shared" si="267"/>
        <v/>
      </c>
      <c r="F3346" s="11" t="str">
        <f t="shared" si="268"/>
        <v/>
      </c>
      <c r="G3346" s="10" t="str">
        <v/>
      </c>
      <c r="H3346" s="11" t="str">
        <v/>
      </c>
      <c r="I3346" s="11" t="str">
        <v/>
      </c>
    </row>
    <row r="3347" spans="2:9">
      <c r="B3347" s="11" t="str">
        <f t="shared" si="266"/>
        <v/>
      </c>
      <c r="C3347" s="11" t="str">
        <f t="shared" si="269"/>
        <v/>
      </c>
      <c r="D3347" s="11" t="str">
        <f t="shared" si="270"/>
        <v/>
      </c>
      <c r="E3347" s="11" t="str">
        <f t="shared" si="267"/>
        <v/>
      </c>
      <c r="F3347" s="11" t="str">
        <f t="shared" si="268"/>
        <v/>
      </c>
      <c r="G3347" s="10" t="str">
        <v/>
      </c>
      <c r="H3347" s="11" t="str">
        <v/>
      </c>
      <c r="I3347" s="11" t="str">
        <v/>
      </c>
    </row>
    <row r="3348" spans="2:9">
      <c r="B3348" s="11" t="str">
        <f t="shared" si="266"/>
        <v/>
      </c>
      <c r="C3348" s="11" t="str">
        <f t="shared" si="269"/>
        <v/>
      </c>
      <c r="D3348" s="11" t="str">
        <f t="shared" si="270"/>
        <v/>
      </c>
      <c r="E3348" s="11" t="str">
        <f t="shared" si="267"/>
        <v/>
      </c>
      <c r="F3348" s="11" t="str">
        <f t="shared" si="268"/>
        <v/>
      </c>
      <c r="G3348" s="10" t="str">
        <v/>
      </c>
      <c r="H3348" s="11" t="str">
        <v/>
      </c>
      <c r="I3348" s="11" t="str">
        <v/>
      </c>
    </row>
    <row r="3349" spans="2:9">
      <c r="B3349" s="11" t="str">
        <f t="shared" si="266"/>
        <v/>
      </c>
      <c r="C3349" s="11" t="str">
        <f t="shared" si="269"/>
        <v/>
      </c>
      <c r="D3349" s="11" t="str">
        <f t="shared" si="270"/>
        <v/>
      </c>
      <c r="E3349" s="11" t="str">
        <f t="shared" si="267"/>
        <v/>
      </c>
      <c r="F3349" s="11" t="str">
        <f t="shared" si="268"/>
        <v/>
      </c>
      <c r="G3349" s="10" t="str">
        <v/>
      </c>
      <c r="H3349" s="11" t="str">
        <v/>
      </c>
      <c r="I3349" s="11" t="str">
        <v/>
      </c>
    </row>
    <row r="3350" spans="2:9">
      <c r="B3350" s="11" t="str">
        <f t="shared" si="266"/>
        <v/>
      </c>
      <c r="C3350" s="11" t="str">
        <f t="shared" si="269"/>
        <v/>
      </c>
      <c r="D3350" s="11" t="str">
        <f t="shared" si="270"/>
        <v/>
      </c>
      <c r="E3350" s="11" t="str">
        <f t="shared" si="267"/>
        <v/>
      </c>
      <c r="F3350" s="11" t="str">
        <f t="shared" si="268"/>
        <v/>
      </c>
      <c r="G3350" s="10" t="str">
        <v/>
      </c>
      <c r="H3350" s="11" t="str">
        <v/>
      </c>
      <c r="I3350" s="11" t="str">
        <v/>
      </c>
    </row>
    <row r="3351" spans="2:9">
      <c r="B3351" s="11" t="str">
        <f t="shared" si="266"/>
        <v/>
      </c>
      <c r="C3351" s="11" t="str">
        <f t="shared" si="269"/>
        <v/>
      </c>
      <c r="D3351" s="11" t="str">
        <f t="shared" si="270"/>
        <v/>
      </c>
      <c r="E3351" s="11" t="str">
        <f t="shared" si="267"/>
        <v/>
      </c>
      <c r="F3351" s="11" t="str">
        <f t="shared" si="268"/>
        <v/>
      </c>
      <c r="G3351" s="10" t="str">
        <v/>
      </c>
      <c r="H3351" s="11" t="str">
        <v/>
      </c>
      <c r="I3351" s="11" t="str">
        <v/>
      </c>
    </row>
    <row r="3352" spans="2:9">
      <c r="B3352" s="11" t="str">
        <f t="shared" si="266"/>
        <v/>
      </c>
      <c r="C3352" s="11" t="str">
        <f t="shared" si="269"/>
        <v/>
      </c>
      <c r="D3352" s="11" t="str">
        <f t="shared" si="270"/>
        <v/>
      </c>
      <c r="E3352" s="11" t="str">
        <f t="shared" si="267"/>
        <v/>
      </c>
      <c r="F3352" s="11" t="str">
        <f t="shared" si="268"/>
        <v/>
      </c>
      <c r="G3352" s="10" t="str">
        <v/>
      </c>
      <c r="H3352" s="11" t="str">
        <v/>
      </c>
      <c r="I3352" s="11" t="str">
        <v/>
      </c>
    </row>
    <row r="3353" spans="2:9">
      <c r="B3353" s="11" t="str">
        <f t="shared" si="266"/>
        <v/>
      </c>
      <c r="C3353" s="11" t="str">
        <f t="shared" si="269"/>
        <v/>
      </c>
      <c r="D3353" s="11" t="str">
        <f t="shared" si="270"/>
        <v/>
      </c>
      <c r="E3353" s="11" t="str">
        <f t="shared" si="267"/>
        <v/>
      </c>
      <c r="F3353" s="11" t="str">
        <f t="shared" si="268"/>
        <v/>
      </c>
      <c r="G3353" s="10" t="str">
        <v/>
      </c>
      <c r="H3353" s="11" t="str">
        <v/>
      </c>
      <c r="I3353" s="11" t="str">
        <v/>
      </c>
    </row>
    <row r="3354" spans="2:9">
      <c r="B3354" s="11" t="str">
        <f t="shared" si="266"/>
        <v/>
      </c>
      <c r="C3354" s="11" t="str">
        <f t="shared" si="269"/>
        <v/>
      </c>
      <c r="D3354" s="11" t="str">
        <f t="shared" si="270"/>
        <v/>
      </c>
      <c r="E3354" s="11" t="str">
        <f t="shared" si="267"/>
        <v/>
      </c>
      <c r="F3354" s="11" t="str">
        <f t="shared" si="268"/>
        <v/>
      </c>
      <c r="G3354" s="10" t="str">
        <v/>
      </c>
      <c r="H3354" s="11" t="str">
        <v/>
      </c>
      <c r="I3354" s="11" t="str">
        <v/>
      </c>
    </row>
    <row r="3355" spans="2:9">
      <c r="B3355" s="11" t="str">
        <f t="shared" si="266"/>
        <v/>
      </c>
      <c r="C3355" s="11" t="str">
        <f t="shared" si="269"/>
        <v/>
      </c>
      <c r="D3355" s="11" t="str">
        <f t="shared" si="270"/>
        <v/>
      </c>
      <c r="E3355" s="11" t="str">
        <f t="shared" si="267"/>
        <v/>
      </c>
      <c r="F3355" s="11" t="str">
        <f t="shared" si="268"/>
        <v/>
      </c>
      <c r="G3355" s="10" t="str">
        <v/>
      </c>
      <c r="H3355" s="11" t="str">
        <v/>
      </c>
      <c r="I3355" s="11" t="str">
        <v/>
      </c>
    </row>
    <row r="3356" spans="2:9">
      <c r="B3356" s="11" t="str">
        <f t="shared" si="266"/>
        <v/>
      </c>
      <c r="C3356" s="11" t="str">
        <f t="shared" si="269"/>
        <v/>
      </c>
      <c r="D3356" s="11" t="str">
        <f t="shared" si="270"/>
        <v/>
      </c>
      <c r="E3356" s="11" t="str">
        <f t="shared" si="267"/>
        <v/>
      </c>
      <c r="F3356" s="11" t="str">
        <f t="shared" si="268"/>
        <v/>
      </c>
      <c r="G3356" s="10" t="str">
        <v/>
      </c>
      <c r="H3356" s="11" t="str">
        <v/>
      </c>
      <c r="I3356" s="11" t="str">
        <v/>
      </c>
    </row>
    <row r="3357" spans="2:9">
      <c r="B3357" s="11" t="str">
        <f t="shared" si="266"/>
        <v/>
      </c>
      <c r="C3357" s="11" t="str">
        <f t="shared" si="269"/>
        <v/>
      </c>
      <c r="D3357" s="11" t="str">
        <f t="shared" si="270"/>
        <v/>
      </c>
      <c r="E3357" s="11" t="str">
        <f t="shared" si="267"/>
        <v/>
      </c>
      <c r="F3357" s="11" t="str">
        <f t="shared" si="268"/>
        <v/>
      </c>
      <c r="G3357" s="10" t="str">
        <v/>
      </c>
      <c r="H3357" s="11" t="str">
        <v/>
      </c>
      <c r="I3357" s="11" t="str">
        <v/>
      </c>
    </row>
    <row r="3358" spans="2:9">
      <c r="B3358" s="11" t="str">
        <f t="shared" si="266"/>
        <v/>
      </c>
      <c r="C3358" s="11" t="str">
        <f t="shared" si="269"/>
        <v/>
      </c>
      <c r="D3358" s="11" t="str">
        <f t="shared" si="270"/>
        <v/>
      </c>
      <c r="E3358" s="11" t="str">
        <f t="shared" si="267"/>
        <v/>
      </c>
      <c r="F3358" s="11" t="str">
        <f t="shared" si="268"/>
        <v/>
      </c>
      <c r="G3358" s="10" t="str">
        <v/>
      </c>
      <c r="H3358" s="11" t="str">
        <v/>
      </c>
      <c r="I3358" s="11" t="str">
        <v/>
      </c>
    </row>
    <row r="3359" spans="2:9">
      <c r="B3359" s="11" t="str">
        <f t="shared" si="266"/>
        <v/>
      </c>
      <c r="C3359" s="11" t="str">
        <f t="shared" si="269"/>
        <v/>
      </c>
      <c r="D3359" s="11" t="str">
        <f t="shared" si="270"/>
        <v/>
      </c>
      <c r="E3359" s="11" t="str">
        <f t="shared" si="267"/>
        <v/>
      </c>
      <c r="F3359" s="11" t="str">
        <f t="shared" si="268"/>
        <v/>
      </c>
      <c r="G3359" s="10" t="str">
        <v/>
      </c>
      <c r="H3359" s="11" t="str">
        <v/>
      </c>
      <c r="I3359" s="11" t="str">
        <v/>
      </c>
    </row>
    <row r="3360" spans="2:9">
      <c r="B3360" s="11" t="str">
        <f t="shared" si="266"/>
        <v/>
      </c>
      <c r="C3360" s="11" t="str">
        <f t="shared" si="269"/>
        <v/>
      </c>
      <c r="D3360" s="11" t="str">
        <f t="shared" si="270"/>
        <v/>
      </c>
      <c r="E3360" s="11" t="str">
        <f t="shared" si="267"/>
        <v/>
      </c>
      <c r="F3360" s="11" t="str">
        <f t="shared" si="268"/>
        <v/>
      </c>
      <c r="G3360" s="10" t="str">
        <v/>
      </c>
      <c r="H3360" s="11" t="str">
        <v/>
      </c>
      <c r="I3360" s="11" t="str">
        <v/>
      </c>
    </row>
    <row r="3361" spans="2:9">
      <c r="B3361" s="11" t="str">
        <f t="shared" si="266"/>
        <v/>
      </c>
      <c r="C3361" s="11" t="str">
        <f t="shared" si="269"/>
        <v/>
      </c>
      <c r="D3361" s="11" t="str">
        <f t="shared" si="270"/>
        <v/>
      </c>
      <c r="E3361" s="11" t="str">
        <f t="shared" si="267"/>
        <v/>
      </c>
      <c r="F3361" s="11" t="str">
        <f t="shared" si="268"/>
        <v/>
      </c>
      <c r="G3361" s="10" t="str">
        <v/>
      </c>
      <c r="H3361" s="11" t="str">
        <v/>
      </c>
      <c r="I3361" s="11" t="str">
        <v/>
      </c>
    </row>
    <row r="3362" spans="2:9">
      <c r="B3362" s="11" t="str">
        <f t="shared" si="266"/>
        <v/>
      </c>
      <c r="C3362" s="11" t="str">
        <f t="shared" si="269"/>
        <v/>
      </c>
      <c r="D3362" s="11" t="str">
        <f t="shared" si="270"/>
        <v/>
      </c>
      <c r="E3362" s="11" t="str">
        <f t="shared" si="267"/>
        <v/>
      </c>
      <c r="F3362" s="11" t="str">
        <f t="shared" si="268"/>
        <v/>
      </c>
      <c r="G3362" s="10" t="str">
        <v/>
      </c>
      <c r="H3362" s="11" t="str">
        <v/>
      </c>
      <c r="I3362" s="11" t="str">
        <v/>
      </c>
    </row>
    <row r="3363" spans="2:9">
      <c r="B3363" s="11" t="str">
        <f t="shared" si="266"/>
        <v/>
      </c>
      <c r="C3363" s="11" t="str">
        <f t="shared" si="269"/>
        <v/>
      </c>
      <c r="D3363" s="11" t="str">
        <f t="shared" si="270"/>
        <v/>
      </c>
      <c r="E3363" s="11" t="str">
        <f t="shared" si="267"/>
        <v/>
      </c>
      <c r="F3363" s="11" t="str">
        <f t="shared" si="268"/>
        <v/>
      </c>
      <c r="G3363" s="10" t="str">
        <v/>
      </c>
      <c r="H3363" s="11" t="str">
        <v/>
      </c>
      <c r="I3363" s="11" t="str">
        <v/>
      </c>
    </row>
    <row r="3364" spans="2:9">
      <c r="B3364" s="11" t="str">
        <f t="shared" si="266"/>
        <v/>
      </c>
      <c r="C3364" s="11" t="str">
        <f t="shared" si="269"/>
        <v/>
      </c>
      <c r="D3364" s="11" t="str">
        <f t="shared" si="270"/>
        <v/>
      </c>
      <c r="E3364" s="11" t="str">
        <f t="shared" si="267"/>
        <v/>
      </c>
      <c r="F3364" s="11" t="str">
        <f t="shared" si="268"/>
        <v/>
      </c>
      <c r="G3364" s="10" t="str">
        <v/>
      </c>
      <c r="H3364" s="11" t="str">
        <v/>
      </c>
      <c r="I3364" s="11" t="str">
        <v/>
      </c>
    </row>
    <row r="3365" spans="2:9">
      <c r="B3365" s="11" t="str">
        <f t="shared" si="266"/>
        <v/>
      </c>
      <c r="C3365" s="11" t="str">
        <f t="shared" si="269"/>
        <v/>
      </c>
      <c r="D3365" s="11" t="str">
        <f t="shared" si="270"/>
        <v/>
      </c>
      <c r="E3365" s="11" t="str">
        <f t="shared" si="267"/>
        <v/>
      </c>
      <c r="F3365" s="11" t="str">
        <f t="shared" si="268"/>
        <v/>
      </c>
      <c r="G3365" s="10" t="str">
        <v/>
      </c>
      <c r="H3365" s="11" t="str">
        <v/>
      </c>
      <c r="I3365" s="11" t="str">
        <v/>
      </c>
    </row>
    <row r="3366" spans="2:9">
      <c r="B3366" s="11" t="str">
        <f t="shared" si="266"/>
        <v/>
      </c>
      <c r="C3366" s="11" t="str">
        <f t="shared" si="269"/>
        <v/>
      </c>
      <c r="D3366" s="11" t="str">
        <f t="shared" si="270"/>
        <v/>
      </c>
      <c r="E3366" s="11" t="str">
        <f t="shared" si="267"/>
        <v/>
      </c>
      <c r="F3366" s="11" t="str">
        <f t="shared" si="268"/>
        <v/>
      </c>
      <c r="G3366" s="10" t="str">
        <v/>
      </c>
      <c r="H3366" s="11" t="str">
        <v/>
      </c>
      <c r="I3366" s="11" t="str">
        <v/>
      </c>
    </row>
    <row r="3367" spans="2:9">
      <c r="B3367" s="11" t="str">
        <f t="shared" si="266"/>
        <v/>
      </c>
      <c r="C3367" s="11" t="str">
        <f t="shared" si="269"/>
        <v/>
      </c>
      <c r="D3367" s="11" t="str">
        <f t="shared" si="270"/>
        <v/>
      </c>
      <c r="E3367" s="11" t="str">
        <f t="shared" si="267"/>
        <v/>
      </c>
      <c r="F3367" s="11" t="str">
        <f t="shared" si="268"/>
        <v/>
      </c>
      <c r="G3367" s="10" t="str">
        <v/>
      </c>
      <c r="H3367" s="11" t="str">
        <v/>
      </c>
      <c r="I3367" s="11" t="str">
        <v/>
      </c>
    </row>
    <row r="3368" spans="2:9">
      <c r="B3368" s="11" t="str">
        <f t="shared" si="266"/>
        <v/>
      </c>
      <c r="C3368" s="11" t="str">
        <f t="shared" si="269"/>
        <v/>
      </c>
      <c r="D3368" s="11" t="str">
        <f t="shared" si="270"/>
        <v/>
      </c>
      <c r="E3368" s="11" t="str">
        <f t="shared" si="267"/>
        <v/>
      </c>
      <c r="F3368" s="11" t="str">
        <f t="shared" si="268"/>
        <v/>
      </c>
      <c r="G3368" s="10" t="str">
        <v/>
      </c>
      <c r="H3368" s="11" t="str">
        <v/>
      </c>
      <c r="I3368" s="11" t="str">
        <v/>
      </c>
    </row>
    <row r="3369" spans="2:9">
      <c r="B3369" s="11" t="str">
        <f t="shared" si="266"/>
        <v/>
      </c>
      <c r="C3369" s="11" t="str">
        <f t="shared" si="269"/>
        <v/>
      </c>
      <c r="D3369" s="11" t="str">
        <f t="shared" si="270"/>
        <v/>
      </c>
      <c r="E3369" s="11" t="str">
        <f t="shared" si="267"/>
        <v/>
      </c>
      <c r="F3369" s="11" t="str">
        <f t="shared" si="268"/>
        <v/>
      </c>
      <c r="G3369" s="10" t="str">
        <v/>
      </c>
      <c r="H3369" s="11" t="str">
        <v/>
      </c>
      <c r="I3369" s="11" t="str">
        <v/>
      </c>
    </row>
    <row r="3370" spans="2:9">
      <c r="B3370" s="11" t="str">
        <f t="shared" si="266"/>
        <v/>
      </c>
      <c r="C3370" s="11" t="str">
        <f t="shared" si="269"/>
        <v/>
      </c>
      <c r="D3370" s="11" t="str">
        <f t="shared" si="270"/>
        <v/>
      </c>
      <c r="E3370" s="11" t="str">
        <f t="shared" si="267"/>
        <v/>
      </c>
      <c r="F3370" s="11" t="str">
        <f t="shared" si="268"/>
        <v/>
      </c>
      <c r="G3370" s="10" t="str">
        <v/>
      </c>
      <c r="H3370" s="11" t="str">
        <v/>
      </c>
      <c r="I3370" s="11" t="str">
        <v/>
      </c>
    </row>
    <row r="3371" spans="2:9">
      <c r="B3371" s="11" t="str">
        <f t="shared" si="266"/>
        <v/>
      </c>
      <c r="C3371" s="11" t="str">
        <f t="shared" si="269"/>
        <v/>
      </c>
      <c r="D3371" s="11" t="str">
        <f t="shared" si="270"/>
        <v/>
      </c>
      <c r="E3371" s="11" t="str">
        <f t="shared" si="267"/>
        <v/>
      </c>
      <c r="F3371" s="11" t="str">
        <f t="shared" si="268"/>
        <v/>
      </c>
      <c r="G3371" s="10" t="str">
        <v/>
      </c>
      <c r="H3371" s="11" t="str">
        <v/>
      </c>
      <c r="I3371" s="11" t="str">
        <v/>
      </c>
    </row>
    <row r="3372" spans="2:9">
      <c r="B3372" s="11" t="str">
        <f t="shared" si="266"/>
        <v/>
      </c>
      <c r="C3372" s="11" t="str">
        <f t="shared" si="269"/>
        <v/>
      </c>
      <c r="D3372" s="11" t="str">
        <f t="shared" si="270"/>
        <v/>
      </c>
      <c r="E3372" s="11" t="str">
        <f t="shared" si="267"/>
        <v/>
      </c>
      <c r="F3372" s="11" t="str">
        <f t="shared" si="268"/>
        <v/>
      </c>
      <c r="G3372" s="10" t="str">
        <v/>
      </c>
      <c r="H3372" s="11" t="str">
        <v/>
      </c>
      <c r="I3372" s="11" t="str">
        <v/>
      </c>
    </row>
    <row r="3373" spans="2:9">
      <c r="B3373" s="11" t="str">
        <f t="shared" si="266"/>
        <v/>
      </c>
      <c r="C3373" s="11" t="str">
        <f t="shared" si="269"/>
        <v/>
      </c>
      <c r="D3373" s="11" t="str">
        <f t="shared" si="270"/>
        <v/>
      </c>
      <c r="E3373" s="11" t="str">
        <f t="shared" si="267"/>
        <v/>
      </c>
      <c r="F3373" s="11" t="str">
        <f t="shared" si="268"/>
        <v/>
      </c>
      <c r="G3373" s="10" t="str">
        <v/>
      </c>
      <c r="H3373" s="11" t="str">
        <v/>
      </c>
      <c r="I3373" s="11" t="str">
        <v/>
      </c>
    </row>
    <row r="3374" spans="2:9">
      <c r="B3374" s="11" t="str">
        <f t="shared" si="266"/>
        <v/>
      </c>
      <c r="C3374" s="11" t="str">
        <f t="shared" si="269"/>
        <v/>
      </c>
      <c r="D3374" s="11" t="str">
        <f t="shared" si="270"/>
        <v/>
      </c>
      <c r="E3374" s="11" t="str">
        <f t="shared" si="267"/>
        <v/>
      </c>
      <c r="F3374" s="11" t="str">
        <f t="shared" si="268"/>
        <v/>
      </c>
      <c r="G3374" s="10" t="str">
        <v/>
      </c>
      <c r="H3374" s="11" t="str">
        <v/>
      </c>
      <c r="I3374" s="11" t="str">
        <v/>
      </c>
    </row>
    <row r="3375" spans="2:9">
      <c r="B3375" s="11" t="str">
        <f t="shared" si="266"/>
        <v/>
      </c>
      <c r="C3375" s="11" t="str">
        <f t="shared" si="269"/>
        <v/>
      </c>
      <c r="D3375" s="11" t="str">
        <f t="shared" si="270"/>
        <v/>
      </c>
      <c r="E3375" s="11" t="str">
        <f t="shared" si="267"/>
        <v/>
      </c>
      <c r="F3375" s="11" t="str">
        <f t="shared" si="268"/>
        <v/>
      </c>
      <c r="G3375" s="10" t="str">
        <v/>
      </c>
      <c r="H3375" s="11" t="str">
        <v/>
      </c>
      <c r="I3375" s="11" t="str">
        <v/>
      </c>
    </row>
    <row r="3376" spans="2:9">
      <c r="B3376" s="11" t="str">
        <f t="shared" si="266"/>
        <v/>
      </c>
      <c r="C3376" s="11" t="str">
        <f t="shared" si="269"/>
        <v/>
      </c>
      <c r="D3376" s="11" t="str">
        <f t="shared" si="270"/>
        <v/>
      </c>
      <c r="E3376" s="11" t="str">
        <f t="shared" si="267"/>
        <v/>
      </c>
      <c r="F3376" s="11" t="str">
        <f t="shared" si="268"/>
        <v/>
      </c>
      <c r="G3376" s="10" t="str">
        <v/>
      </c>
      <c r="H3376" s="11" t="str">
        <v/>
      </c>
      <c r="I3376" s="11" t="str">
        <v/>
      </c>
    </row>
    <row r="3377" spans="2:9">
      <c r="B3377" s="11" t="str">
        <f t="shared" si="266"/>
        <v/>
      </c>
      <c r="C3377" s="11" t="str">
        <f t="shared" si="269"/>
        <v/>
      </c>
      <c r="D3377" s="11" t="str">
        <f t="shared" si="270"/>
        <v/>
      </c>
      <c r="E3377" s="11" t="str">
        <f t="shared" si="267"/>
        <v/>
      </c>
      <c r="F3377" s="11" t="str">
        <f t="shared" si="268"/>
        <v/>
      </c>
      <c r="G3377" s="10" t="str">
        <v/>
      </c>
      <c r="H3377" s="11" t="str">
        <v/>
      </c>
      <c r="I3377" s="11" t="str">
        <v/>
      </c>
    </row>
    <row r="3378" spans="2:9">
      <c r="B3378" s="11" t="str">
        <f t="shared" si="266"/>
        <v/>
      </c>
      <c r="C3378" s="11" t="str">
        <f t="shared" si="269"/>
        <v/>
      </c>
      <c r="D3378" s="11" t="str">
        <f t="shared" si="270"/>
        <v/>
      </c>
      <c r="E3378" s="11" t="str">
        <f t="shared" si="267"/>
        <v/>
      </c>
      <c r="F3378" s="11" t="str">
        <f t="shared" si="268"/>
        <v/>
      </c>
      <c r="G3378" s="10" t="str">
        <v/>
      </c>
      <c r="H3378" s="11" t="str">
        <v/>
      </c>
      <c r="I3378" s="11" t="str">
        <v/>
      </c>
    </row>
    <row r="3379" spans="2:9">
      <c r="B3379" s="11" t="str">
        <f t="shared" si="266"/>
        <v/>
      </c>
      <c r="C3379" s="11" t="str">
        <f t="shared" si="269"/>
        <v/>
      </c>
      <c r="D3379" s="11" t="str">
        <f t="shared" si="270"/>
        <v/>
      </c>
      <c r="E3379" s="11" t="str">
        <f t="shared" si="267"/>
        <v/>
      </c>
      <c r="F3379" s="11" t="str">
        <f t="shared" si="268"/>
        <v/>
      </c>
      <c r="G3379" s="10" t="str">
        <v/>
      </c>
      <c r="H3379" s="11" t="str">
        <v/>
      </c>
      <c r="I3379" s="11" t="str">
        <v/>
      </c>
    </row>
    <row r="3380" spans="2:9">
      <c r="B3380" s="11" t="str">
        <f t="shared" si="266"/>
        <v/>
      </c>
      <c r="C3380" s="11" t="str">
        <f t="shared" si="269"/>
        <v/>
      </c>
      <c r="D3380" s="11" t="str">
        <f t="shared" si="270"/>
        <v/>
      </c>
      <c r="E3380" s="11" t="str">
        <f t="shared" si="267"/>
        <v/>
      </c>
      <c r="F3380" s="11" t="str">
        <f t="shared" si="268"/>
        <v/>
      </c>
      <c r="G3380" s="10" t="str">
        <v/>
      </c>
      <c r="H3380" s="11" t="str">
        <v/>
      </c>
      <c r="I3380" s="11" t="str">
        <v/>
      </c>
    </row>
    <row r="3381" spans="2:9">
      <c r="B3381" s="11" t="str">
        <f t="shared" si="266"/>
        <v/>
      </c>
      <c r="C3381" s="11" t="str">
        <f t="shared" si="269"/>
        <v/>
      </c>
      <c r="D3381" s="11" t="str">
        <f t="shared" si="270"/>
        <v/>
      </c>
      <c r="E3381" s="11" t="str">
        <f t="shared" si="267"/>
        <v/>
      </c>
      <c r="F3381" s="11" t="str">
        <f t="shared" si="268"/>
        <v/>
      </c>
      <c r="G3381" s="10" t="str">
        <v/>
      </c>
      <c r="H3381" s="11" t="str">
        <v/>
      </c>
      <c r="I3381" s="11" t="str">
        <v/>
      </c>
    </row>
    <row r="3382" spans="2:9">
      <c r="B3382" s="11" t="str">
        <f t="shared" si="266"/>
        <v/>
      </c>
      <c r="C3382" s="11" t="str">
        <f t="shared" si="269"/>
        <v/>
      </c>
      <c r="D3382" s="11" t="str">
        <f t="shared" si="270"/>
        <v/>
      </c>
      <c r="E3382" s="11" t="str">
        <f t="shared" si="267"/>
        <v/>
      </c>
      <c r="F3382" s="11" t="str">
        <f t="shared" si="268"/>
        <v/>
      </c>
      <c r="G3382" s="10" t="str">
        <v/>
      </c>
      <c r="H3382" s="11" t="str">
        <v/>
      </c>
      <c r="I3382" s="11" t="str">
        <v/>
      </c>
    </row>
    <row r="3383" spans="2:9">
      <c r="B3383" s="11" t="str">
        <f t="shared" si="266"/>
        <v/>
      </c>
      <c r="C3383" s="11" t="str">
        <f t="shared" si="269"/>
        <v/>
      </c>
      <c r="D3383" s="11" t="str">
        <f t="shared" si="270"/>
        <v/>
      </c>
      <c r="E3383" s="11" t="str">
        <f t="shared" si="267"/>
        <v/>
      </c>
      <c r="F3383" s="11" t="str">
        <f t="shared" si="268"/>
        <v/>
      </c>
      <c r="G3383" s="10" t="str">
        <v/>
      </c>
      <c r="H3383" s="11" t="str">
        <v/>
      </c>
      <c r="I3383" s="11" t="str">
        <v/>
      </c>
    </row>
    <row r="3384" spans="2:9">
      <c r="B3384" s="11" t="str">
        <f t="shared" si="266"/>
        <v/>
      </c>
      <c r="C3384" s="11" t="str">
        <f t="shared" si="269"/>
        <v/>
      </c>
      <c r="D3384" s="11" t="str">
        <f t="shared" si="270"/>
        <v/>
      </c>
      <c r="E3384" s="11" t="str">
        <f t="shared" si="267"/>
        <v/>
      </c>
      <c r="F3384" s="11" t="str">
        <f t="shared" si="268"/>
        <v/>
      </c>
      <c r="G3384" s="10" t="str">
        <v/>
      </c>
      <c r="H3384" s="11" t="str">
        <v/>
      </c>
      <c r="I3384" s="11" t="str">
        <v/>
      </c>
    </row>
    <row r="3385" spans="2:9">
      <c r="B3385" s="11" t="str">
        <f t="shared" si="266"/>
        <v/>
      </c>
      <c r="C3385" s="11" t="str">
        <f t="shared" si="269"/>
        <v/>
      </c>
      <c r="D3385" s="11" t="str">
        <f t="shared" si="270"/>
        <v/>
      </c>
      <c r="E3385" s="11" t="str">
        <f t="shared" si="267"/>
        <v/>
      </c>
      <c r="F3385" s="11" t="str">
        <f t="shared" si="268"/>
        <v/>
      </c>
      <c r="G3385" s="10" t="str">
        <v/>
      </c>
      <c r="H3385" s="11" t="str">
        <v/>
      </c>
      <c r="I3385" s="11" t="str">
        <v/>
      </c>
    </row>
    <row r="3386" spans="2:9">
      <c r="B3386" s="11" t="str">
        <f t="shared" si="266"/>
        <v/>
      </c>
      <c r="C3386" s="11" t="str">
        <f t="shared" si="269"/>
        <v/>
      </c>
      <c r="D3386" s="11" t="str">
        <f t="shared" si="270"/>
        <v/>
      </c>
      <c r="E3386" s="11" t="str">
        <f t="shared" si="267"/>
        <v/>
      </c>
      <c r="F3386" s="11" t="str">
        <f t="shared" si="268"/>
        <v/>
      </c>
      <c r="G3386" s="10" t="str">
        <v/>
      </c>
      <c r="H3386" s="11" t="str">
        <v/>
      </c>
      <c r="I3386" s="11" t="str">
        <v/>
      </c>
    </row>
    <row r="3387" spans="2:9">
      <c r="B3387" s="11" t="str">
        <f t="shared" si="266"/>
        <v/>
      </c>
      <c r="C3387" s="11" t="str">
        <f t="shared" si="269"/>
        <v/>
      </c>
      <c r="D3387" s="11" t="str">
        <f t="shared" si="270"/>
        <v/>
      </c>
      <c r="E3387" s="11" t="str">
        <f t="shared" si="267"/>
        <v/>
      </c>
      <c r="F3387" s="11" t="str">
        <f t="shared" si="268"/>
        <v/>
      </c>
      <c r="G3387" s="10" t="str">
        <v/>
      </c>
      <c r="H3387" s="11" t="str">
        <v/>
      </c>
      <c r="I3387" s="11" t="str">
        <v/>
      </c>
    </row>
    <row r="3388" spans="2:9">
      <c r="B3388" s="11" t="str">
        <f t="shared" si="266"/>
        <v/>
      </c>
      <c r="C3388" s="11" t="str">
        <f t="shared" si="269"/>
        <v/>
      </c>
      <c r="D3388" s="11" t="str">
        <f t="shared" si="270"/>
        <v/>
      </c>
      <c r="E3388" s="11" t="str">
        <f t="shared" si="267"/>
        <v/>
      </c>
      <c r="F3388" s="11" t="str">
        <f t="shared" si="268"/>
        <v/>
      </c>
      <c r="G3388" s="10" t="str">
        <v/>
      </c>
      <c r="H3388" s="11" t="str">
        <v/>
      </c>
      <c r="I3388" s="11" t="str">
        <v/>
      </c>
    </row>
    <row r="3389" spans="2:9">
      <c r="B3389" s="11" t="str">
        <f t="shared" si="266"/>
        <v/>
      </c>
      <c r="C3389" s="11" t="str">
        <f t="shared" si="269"/>
        <v/>
      </c>
      <c r="D3389" s="11" t="str">
        <f t="shared" si="270"/>
        <v/>
      </c>
      <c r="E3389" s="11" t="str">
        <f t="shared" si="267"/>
        <v/>
      </c>
      <c r="F3389" s="11" t="str">
        <f t="shared" si="268"/>
        <v/>
      </c>
      <c r="G3389" s="10" t="str">
        <v/>
      </c>
      <c r="H3389" s="11" t="str">
        <v/>
      </c>
      <c r="I3389" s="11" t="str">
        <v/>
      </c>
    </row>
    <row r="3390" spans="2:9">
      <c r="B3390" s="11" t="str">
        <f t="shared" si="266"/>
        <v/>
      </c>
      <c r="C3390" s="11" t="str">
        <f t="shared" si="269"/>
        <v/>
      </c>
      <c r="D3390" s="11" t="str">
        <f t="shared" si="270"/>
        <v/>
      </c>
      <c r="E3390" s="11" t="str">
        <f t="shared" si="267"/>
        <v/>
      </c>
      <c r="F3390" s="11" t="str">
        <f t="shared" si="268"/>
        <v/>
      </c>
      <c r="G3390" s="10" t="str">
        <v/>
      </c>
      <c r="H3390" s="11" t="str">
        <v/>
      </c>
      <c r="I3390" s="11" t="str">
        <v/>
      </c>
    </row>
    <row r="3391" spans="2:9">
      <c r="B3391" s="11" t="str">
        <f t="shared" si="266"/>
        <v/>
      </c>
      <c r="C3391" s="11" t="str">
        <f t="shared" si="269"/>
        <v/>
      </c>
      <c r="D3391" s="11" t="str">
        <f t="shared" si="270"/>
        <v/>
      </c>
      <c r="E3391" s="11" t="str">
        <f t="shared" si="267"/>
        <v/>
      </c>
      <c r="F3391" s="11" t="str">
        <f t="shared" si="268"/>
        <v/>
      </c>
      <c r="G3391" s="10" t="str">
        <v/>
      </c>
      <c r="H3391" s="11" t="str">
        <v/>
      </c>
      <c r="I3391" s="11" t="str">
        <v/>
      </c>
    </row>
    <row r="3392" spans="2:9">
      <c r="B3392" s="11" t="str">
        <f t="shared" si="266"/>
        <v/>
      </c>
      <c r="C3392" s="11" t="str">
        <f t="shared" si="269"/>
        <v/>
      </c>
      <c r="D3392" s="11" t="str">
        <f t="shared" si="270"/>
        <v/>
      </c>
      <c r="E3392" s="11" t="str">
        <f t="shared" si="267"/>
        <v/>
      </c>
      <c r="F3392" s="11" t="str">
        <f t="shared" si="268"/>
        <v/>
      </c>
      <c r="G3392" s="10" t="str">
        <v/>
      </c>
      <c r="H3392" s="11" t="str">
        <v/>
      </c>
      <c r="I3392" s="11" t="str">
        <v/>
      </c>
    </row>
    <row r="3393" spans="2:9">
      <c r="B3393" s="11" t="str">
        <f t="shared" ref="B3393:B3456" si="271">IFERROR(IF(FIND(" ",A3393)=6,IF(IFERROR(FIND(" PB",A3393),"")&lt;&gt;"","артикул",IF(IFERROR(FIND(" CRN",A3393),"")&lt;&gt;"","артикул","")),""),"")</f>
        <v/>
      </c>
      <c r="C3393" s="11" t="str">
        <f t="shared" si="269"/>
        <v/>
      </c>
      <c r="D3393" s="11" t="str">
        <f t="shared" si="270"/>
        <v/>
      </c>
      <c r="E3393" s="11" t="str">
        <f t="shared" si="267"/>
        <v/>
      </c>
      <c r="F3393" s="11" t="str">
        <f t="shared" si="268"/>
        <v/>
      </c>
      <c r="G3393" s="10" t="str">
        <v/>
      </c>
      <c r="H3393" s="11" t="str">
        <v/>
      </c>
      <c r="I3393" s="11" t="str">
        <v/>
      </c>
    </row>
    <row r="3394" spans="2:9">
      <c r="B3394" s="11" t="str">
        <f t="shared" si="271"/>
        <v/>
      </c>
      <c r="C3394" s="11" t="str">
        <f t="shared" si="269"/>
        <v/>
      </c>
      <c r="D3394" s="11" t="str">
        <f t="shared" si="270"/>
        <v/>
      </c>
      <c r="E3394" s="11" t="str">
        <f t="shared" ref="E3394:E3457" si="272" xml:space="preserve">
IF(B3394="Артикул",
IF(
AND(RIGHT(A3395,1)="%",
RIGHT(A3396,1)="%",
RIGHT(A3397,1)="%",
RIGHT(A3398,1)="%"),MID(A3399,FIND(" ",A3399),50),
IF(
AND(RIGHT(A3395,1)="%",
RIGHT(A3396,1)="%",
RIGHT(A3397,1)="%"),MID(A3398,FIND(" ",A3398),50),
IF(
AND(RIGHT(A3395,1)="%",
RIGHT(A3396,1)="%"),
MID(A3397,FIND(" ",A3397),50),
IF(
RIGHT(A3395,1)="%",
MID(A3396,FIND(" ",A3396),50),"")))),"")</f>
        <v/>
      </c>
      <c r="F3394" s="11" t="str">
        <f t="shared" ref="F3394:F3457" si="273">IFERROR(
IF(
AND(LEFT(A3394,8)="Discount",FIND("%",A3394)&gt;0),
MID(A3394,
FIND(" ",A3394),
FIND("%",A3394)-FIND(" ",A3394))
*-1,""),"")</f>
        <v/>
      </c>
      <c r="G3394" s="10" t="str">
        <v/>
      </c>
      <c r="H3394" s="11" t="str">
        <v/>
      </c>
      <c r="I3394" s="11" t="str">
        <v/>
      </c>
    </row>
    <row r="3395" spans="2:9">
      <c r="B3395" s="11" t="str">
        <f t="shared" si="271"/>
        <v/>
      </c>
      <c r="C3395" s="11" t="str">
        <f t="shared" si="269"/>
        <v/>
      </c>
      <c r="D3395" s="11" t="str">
        <f t="shared" si="270"/>
        <v/>
      </c>
      <c r="E3395" s="11" t="str">
        <f t="shared" si="272"/>
        <v/>
      </c>
      <c r="F3395" s="11" t="str">
        <f t="shared" si="273"/>
        <v/>
      </c>
      <c r="G3395" s="10" t="str">
        <v/>
      </c>
      <c r="H3395" s="11" t="str">
        <v/>
      </c>
      <c r="I3395" s="11" t="str">
        <v/>
      </c>
    </row>
    <row r="3396" spans="2:9">
      <c r="B3396" s="11" t="str">
        <f t="shared" si="271"/>
        <v/>
      </c>
      <c r="C3396" s="11" t="str">
        <f t="shared" si="269"/>
        <v/>
      </c>
      <c r="D3396" s="11" t="str">
        <f t="shared" si="270"/>
        <v/>
      </c>
      <c r="E3396" s="11" t="str">
        <f t="shared" si="272"/>
        <v/>
      </c>
      <c r="F3396" s="11" t="str">
        <f t="shared" si="273"/>
        <v/>
      </c>
      <c r="G3396" s="10" t="str">
        <v/>
      </c>
      <c r="H3396" s="11" t="str">
        <v/>
      </c>
      <c r="I3396" s="11" t="str">
        <v/>
      </c>
    </row>
    <row r="3397" spans="2:9">
      <c r="B3397" s="11" t="str">
        <f t="shared" si="271"/>
        <v/>
      </c>
      <c r="C3397" s="11" t="str">
        <f t="shared" si="269"/>
        <v/>
      </c>
      <c r="D3397" s="11" t="str">
        <f t="shared" si="270"/>
        <v/>
      </c>
      <c r="E3397" s="11" t="str">
        <f t="shared" si="272"/>
        <v/>
      </c>
      <c r="F3397" s="11" t="str">
        <f t="shared" si="273"/>
        <v/>
      </c>
      <c r="G3397" s="10" t="str">
        <v/>
      </c>
      <c r="H3397" s="11" t="str">
        <v/>
      </c>
      <c r="I3397" s="11" t="str">
        <v/>
      </c>
    </row>
    <row r="3398" spans="2:9">
      <c r="B3398" s="11" t="str">
        <f t="shared" si="271"/>
        <v/>
      </c>
      <c r="C3398" s="11" t="str">
        <f t="shared" si="269"/>
        <v/>
      </c>
      <c r="D3398" s="11" t="str">
        <f t="shared" si="270"/>
        <v/>
      </c>
      <c r="E3398" s="11" t="str">
        <f t="shared" si="272"/>
        <v/>
      </c>
      <c r="F3398" s="11" t="str">
        <f t="shared" si="273"/>
        <v/>
      </c>
      <c r="G3398" s="10" t="str">
        <v/>
      </c>
      <c r="H3398" s="11" t="str">
        <v/>
      </c>
      <c r="I3398" s="11" t="str">
        <v/>
      </c>
    </row>
    <row r="3399" spans="2:9">
      <c r="B3399" s="11" t="str">
        <f t="shared" si="271"/>
        <v/>
      </c>
      <c r="C3399" s="11" t="str">
        <f t="shared" si="269"/>
        <v/>
      </c>
      <c r="D3399" s="11" t="str">
        <f t="shared" si="270"/>
        <v/>
      </c>
      <c r="E3399" s="11" t="str">
        <f t="shared" si="272"/>
        <v/>
      </c>
      <c r="F3399" s="11" t="str">
        <f t="shared" si="273"/>
        <v/>
      </c>
      <c r="G3399" s="10" t="str">
        <v/>
      </c>
      <c r="H3399" s="11" t="str">
        <v/>
      </c>
      <c r="I3399" s="11" t="str">
        <v/>
      </c>
    </row>
    <row r="3400" spans="2:9">
      <c r="B3400" s="11" t="str">
        <f t="shared" si="271"/>
        <v/>
      </c>
      <c r="C3400" s="11" t="str">
        <f t="shared" si="269"/>
        <v/>
      </c>
      <c r="D3400" s="11" t="str">
        <f t="shared" si="270"/>
        <v/>
      </c>
      <c r="E3400" s="11" t="str">
        <f t="shared" si="272"/>
        <v/>
      </c>
      <c r="F3400" s="11" t="str">
        <f t="shared" si="273"/>
        <v/>
      </c>
      <c r="G3400" s="10" t="str">
        <v/>
      </c>
      <c r="H3400" s="11" t="str">
        <v/>
      </c>
      <c r="I3400" s="11" t="str">
        <v/>
      </c>
    </row>
    <row r="3401" spans="2:9">
      <c r="B3401" s="11" t="str">
        <f t="shared" si="271"/>
        <v/>
      </c>
      <c r="C3401" s="11" t="str">
        <f t="shared" si="269"/>
        <v/>
      </c>
      <c r="D3401" s="11" t="str">
        <f t="shared" si="270"/>
        <v/>
      </c>
      <c r="E3401" s="11" t="str">
        <f t="shared" si="272"/>
        <v/>
      </c>
      <c r="F3401" s="11" t="str">
        <f t="shared" si="273"/>
        <v/>
      </c>
      <c r="G3401" s="10" t="str">
        <v/>
      </c>
      <c r="H3401" s="11" t="str">
        <v/>
      </c>
      <c r="I3401" s="11" t="str">
        <v/>
      </c>
    </row>
    <row r="3402" spans="2:9">
      <c r="B3402" s="11" t="str">
        <f t="shared" si="271"/>
        <v/>
      </c>
      <c r="C3402" s="11" t="str">
        <f t="shared" si="269"/>
        <v/>
      </c>
      <c r="D3402" s="11" t="str">
        <f t="shared" si="270"/>
        <v/>
      </c>
      <c r="E3402" s="11" t="str">
        <f t="shared" si="272"/>
        <v/>
      </c>
      <c r="F3402" s="11" t="str">
        <f t="shared" si="273"/>
        <v/>
      </c>
      <c r="G3402" s="10" t="str">
        <v/>
      </c>
      <c r="H3402" s="11" t="str">
        <v/>
      </c>
      <c r="I3402" s="11" t="str">
        <v/>
      </c>
    </row>
    <row r="3403" spans="2:9">
      <c r="B3403" s="11" t="str">
        <f t="shared" si="271"/>
        <v/>
      </c>
      <c r="C3403" s="11" t="str">
        <f t="shared" si="269"/>
        <v/>
      </c>
      <c r="D3403" s="11" t="str">
        <f t="shared" si="270"/>
        <v/>
      </c>
      <c r="E3403" s="11" t="str">
        <f t="shared" si="272"/>
        <v/>
      </c>
      <c r="F3403" s="11" t="str">
        <f t="shared" si="273"/>
        <v/>
      </c>
      <c r="G3403" s="10" t="str">
        <v/>
      </c>
      <c r="H3403" s="11" t="str">
        <v/>
      </c>
      <c r="I3403" s="11" t="str">
        <v/>
      </c>
    </row>
    <row r="3404" spans="2:9">
      <c r="B3404" s="11" t="str">
        <f t="shared" si="271"/>
        <v/>
      </c>
      <c r="C3404" s="11" t="str">
        <f t="shared" si="269"/>
        <v/>
      </c>
      <c r="D3404" s="11" t="str">
        <f t="shared" si="270"/>
        <v/>
      </c>
      <c r="E3404" s="11" t="str">
        <f t="shared" si="272"/>
        <v/>
      </c>
      <c r="F3404" s="11" t="str">
        <f t="shared" si="273"/>
        <v/>
      </c>
      <c r="G3404" s="10" t="str">
        <v/>
      </c>
      <c r="H3404" s="11" t="str">
        <v/>
      </c>
      <c r="I3404" s="11" t="str">
        <v/>
      </c>
    </row>
    <row r="3405" spans="2:9">
      <c r="B3405" s="11" t="str">
        <f t="shared" si="271"/>
        <v/>
      </c>
      <c r="C3405" s="11" t="str">
        <f t="shared" ref="C3405:C3468" si="274">IF(B3405="артикул",A3405,"")</f>
        <v/>
      </c>
      <c r="D3405" s="11" t="str">
        <f t="shared" ref="D3405:D3468" si="275">IF(B3405="артикул",A3406,"")</f>
        <v/>
      </c>
      <c r="E3405" s="11" t="str">
        <f t="shared" si="272"/>
        <v/>
      </c>
      <c r="F3405" s="11" t="str">
        <f t="shared" si="273"/>
        <v/>
      </c>
      <c r="G3405" s="10" t="str">
        <v/>
      </c>
      <c r="H3405" s="11" t="str">
        <v/>
      </c>
      <c r="I3405" s="11" t="str">
        <v/>
      </c>
    </row>
    <row r="3406" spans="2:9">
      <c r="B3406" s="11" t="str">
        <f t="shared" si="271"/>
        <v/>
      </c>
      <c r="C3406" s="11" t="str">
        <f t="shared" si="274"/>
        <v/>
      </c>
      <c r="D3406" s="11" t="str">
        <f t="shared" si="275"/>
        <v/>
      </c>
      <c r="E3406" s="11" t="str">
        <f t="shared" si="272"/>
        <v/>
      </c>
      <c r="F3406" s="11" t="str">
        <f t="shared" si="273"/>
        <v/>
      </c>
      <c r="G3406" s="10" t="str">
        <v/>
      </c>
      <c r="H3406" s="11" t="str">
        <v/>
      </c>
      <c r="I3406" s="11" t="str">
        <v/>
      </c>
    </row>
    <row r="3407" spans="2:9">
      <c r="B3407" s="11" t="str">
        <f t="shared" si="271"/>
        <v/>
      </c>
      <c r="C3407" s="11" t="str">
        <f t="shared" si="274"/>
        <v/>
      </c>
      <c r="D3407" s="11" t="str">
        <f t="shared" si="275"/>
        <v/>
      </c>
      <c r="E3407" s="11" t="str">
        <f t="shared" si="272"/>
        <v/>
      </c>
      <c r="F3407" s="11" t="str">
        <f t="shared" si="273"/>
        <v/>
      </c>
      <c r="G3407" s="10" t="str">
        <v/>
      </c>
      <c r="H3407" s="11" t="str">
        <v/>
      </c>
      <c r="I3407" s="11" t="str">
        <v/>
      </c>
    </row>
    <row r="3408" spans="2:9">
      <c r="B3408" s="11" t="str">
        <f t="shared" si="271"/>
        <v/>
      </c>
      <c r="C3408" s="11" t="str">
        <f t="shared" si="274"/>
        <v/>
      </c>
      <c r="D3408" s="11" t="str">
        <f t="shared" si="275"/>
        <v/>
      </c>
      <c r="E3408" s="11" t="str">
        <f t="shared" si="272"/>
        <v/>
      </c>
      <c r="F3408" s="11" t="str">
        <f t="shared" si="273"/>
        <v/>
      </c>
      <c r="G3408" s="10" t="str">
        <v/>
      </c>
      <c r="H3408" s="11" t="str">
        <v/>
      </c>
      <c r="I3408" s="11" t="str">
        <v/>
      </c>
    </row>
    <row r="3409" spans="2:9">
      <c r="B3409" s="11" t="str">
        <f t="shared" si="271"/>
        <v/>
      </c>
      <c r="C3409" s="11" t="str">
        <f t="shared" si="274"/>
        <v/>
      </c>
      <c r="D3409" s="11" t="str">
        <f t="shared" si="275"/>
        <v/>
      </c>
      <c r="E3409" s="11" t="str">
        <f t="shared" si="272"/>
        <v/>
      </c>
      <c r="F3409" s="11" t="str">
        <f t="shared" si="273"/>
        <v/>
      </c>
      <c r="G3409" s="10" t="str">
        <v/>
      </c>
      <c r="H3409" s="11" t="str">
        <v/>
      </c>
      <c r="I3409" s="11" t="str">
        <v/>
      </c>
    </row>
    <row r="3410" spans="2:9">
      <c r="B3410" s="11" t="str">
        <f t="shared" si="271"/>
        <v/>
      </c>
      <c r="C3410" s="11" t="str">
        <f t="shared" si="274"/>
        <v/>
      </c>
      <c r="D3410" s="11" t="str">
        <f t="shared" si="275"/>
        <v/>
      </c>
      <c r="E3410" s="11" t="str">
        <f t="shared" si="272"/>
        <v/>
      </c>
      <c r="F3410" s="11" t="str">
        <f t="shared" si="273"/>
        <v/>
      </c>
      <c r="G3410" s="10" t="str">
        <v/>
      </c>
      <c r="H3410" s="11" t="str">
        <v/>
      </c>
      <c r="I3410" s="11" t="str">
        <v/>
      </c>
    </row>
    <row r="3411" spans="2:9">
      <c r="B3411" s="11" t="str">
        <f t="shared" si="271"/>
        <v/>
      </c>
      <c r="C3411" s="11" t="str">
        <f t="shared" si="274"/>
        <v/>
      </c>
      <c r="D3411" s="11" t="str">
        <f t="shared" si="275"/>
        <v/>
      </c>
      <c r="E3411" s="11" t="str">
        <f t="shared" si="272"/>
        <v/>
      </c>
      <c r="F3411" s="11" t="str">
        <f t="shared" si="273"/>
        <v/>
      </c>
      <c r="G3411" s="10" t="str">
        <v/>
      </c>
      <c r="H3411" s="11" t="str">
        <v/>
      </c>
      <c r="I3411" s="11" t="str">
        <v/>
      </c>
    </row>
    <row r="3412" spans="2:9">
      <c r="B3412" s="11" t="str">
        <f t="shared" si="271"/>
        <v/>
      </c>
      <c r="C3412" s="11" t="str">
        <f t="shared" si="274"/>
        <v/>
      </c>
      <c r="D3412" s="11" t="str">
        <f t="shared" si="275"/>
        <v/>
      </c>
      <c r="E3412" s="11" t="str">
        <f t="shared" si="272"/>
        <v/>
      </c>
      <c r="F3412" s="11" t="str">
        <f t="shared" si="273"/>
        <v/>
      </c>
      <c r="G3412" s="10" t="str">
        <v/>
      </c>
      <c r="H3412" s="11" t="str">
        <v/>
      </c>
      <c r="I3412" s="11" t="str">
        <v/>
      </c>
    </row>
    <row r="3413" spans="2:9">
      <c r="B3413" s="11" t="str">
        <f t="shared" si="271"/>
        <v/>
      </c>
      <c r="C3413" s="11" t="str">
        <f t="shared" si="274"/>
        <v/>
      </c>
      <c r="D3413" s="11" t="str">
        <f t="shared" si="275"/>
        <v/>
      </c>
      <c r="E3413" s="11" t="str">
        <f t="shared" si="272"/>
        <v/>
      </c>
      <c r="F3413" s="11" t="str">
        <f t="shared" si="273"/>
        <v/>
      </c>
      <c r="G3413" s="10" t="str">
        <v/>
      </c>
      <c r="H3413" s="11" t="str">
        <v/>
      </c>
      <c r="I3413" s="11" t="str">
        <v/>
      </c>
    </row>
    <row r="3414" spans="2:9">
      <c r="B3414" s="11" t="str">
        <f t="shared" si="271"/>
        <v/>
      </c>
      <c r="C3414" s="11" t="str">
        <f t="shared" si="274"/>
        <v/>
      </c>
      <c r="D3414" s="11" t="str">
        <f t="shared" si="275"/>
        <v/>
      </c>
      <c r="E3414" s="11" t="str">
        <f t="shared" si="272"/>
        <v/>
      </c>
      <c r="F3414" s="11" t="str">
        <f t="shared" si="273"/>
        <v/>
      </c>
      <c r="G3414" s="10" t="str">
        <v/>
      </c>
      <c r="H3414" s="11" t="str">
        <v/>
      </c>
      <c r="I3414" s="11" t="str">
        <v/>
      </c>
    </row>
    <row r="3415" spans="2:9">
      <c r="B3415" s="11" t="str">
        <f t="shared" si="271"/>
        <v/>
      </c>
      <c r="C3415" s="11" t="str">
        <f t="shared" si="274"/>
        <v/>
      </c>
      <c r="D3415" s="11" t="str">
        <f t="shared" si="275"/>
        <v/>
      </c>
      <c r="E3415" s="11" t="str">
        <f t="shared" si="272"/>
        <v/>
      </c>
      <c r="F3415" s="11" t="str">
        <f t="shared" si="273"/>
        <v/>
      </c>
      <c r="G3415" s="10" t="str">
        <v/>
      </c>
      <c r="H3415" s="11" t="str">
        <v/>
      </c>
      <c r="I3415" s="11" t="str">
        <v/>
      </c>
    </row>
    <row r="3416" spans="2:9">
      <c r="B3416" s="11" t="str">
        <f t="shared" si="271"/>
        <v/>
      </c>
      <c r="C3416" s="11" t="str">
        <f t="shared" si="274"/>
        <v/>
      </c>
      <c r="D3416" s="11" t="str">
        <f t="shared" si="275"/>
        <v/>
      </c>
      <c r="E3416" s="11" t="str">
        <f t="shared" si="272"/>
        <v/>
      </c>
      <c r="F3416" s="11" t="str">
        <f t="shared" si="273"/>
        <v/>
      </c>
      <c r="G3416" s="10" t="str">
        <v/>
      </c>
      <c r="H3416" s="11" t="str">
        <v/>
      </c>
      <c r="I3416" s="11" t="str">
        <v/>
      </c>
    </row>
    <row r="3417" spans="2:9">
      <c r="B3417" s="11" t="str">
        <f t="shared" si="271"/>
        <v/>
      </c>
      <c r="C3417" s="11" t="str">
        <f t="shared" si="274"/>
        <v/>
      </c>
      <c r="D3417" s="11" t="str">
        <f t="shared" si="275"/>
        <v/>
      </c>
      <c r="E3417" s="11" t="str">
        <f t="shared" si="272"/>
        <v/>
      </c>
      <c r="F3417" s="11" t="str">
        <f t="shared" si="273"/>
        <v/>
      </c>
      <c r="G3417" s="10" t="str">
        <v/>
      </c>
      <c r="H3417" s="11" t="str">
        <v/>
      </c>
      <c r="I3417" s="11" t="str">
        <v/>
      </c>
    </row>
    <row r="3418" spans="2:9">
      <c r="B3418" s="11" t="str">
        <f t="shared" si="271"/>
        <v/>
      </c>
      <c r="C3418" s="11" t="str">
        <f t="shared" si="274"/>
        <v/>
      </c>
      <c r="D3418" s="11" t="str">
        <f t="shared" si="275"/>
        <v/>
      </c>
      <c r="E3418" s="11" t="str">
        <f t="shared" si="272"/>
        <v/>
      </c>
      <c r="F3418" s="11" t="str">
        <f t="shared" si="273"/>
        <v/>
      </c>
      <c r="G3418" s="10" t="str">
        <v/>
      </c>
      <c r="H3418" s="11" t="str">
        <v/>
      </c>
      <c r="I3418" s="11" t="str">
        <v/>
      </c>
    </row>
    <row r="3419" spans="2:9">
      <c r="B3419" s="11" t="str">
        <f t="shared" si="271"/>
        <v/>
      </c>
      <c r="C3419" s="11" t="str">
        <f t="shared" si="274"/>
        <v/>
      </c>
      <c r="D3419" s="11" t="str">
        <f t="shared" si="275"/>
        <v/>
      </c>
      <c r="E3419" s="11" t="str">
        <f t="shared" si="272"/>
        <v/>
      </c>
      <c r="F3419" s="11" t="str">
        <f t="shared" si="273"/>
        <v/>
      </c>
      <c r="G3419" s="10" t="str">
        <v/>
      </c>
      <c r="H3419" s="11" t="str">
        <v/>
      </c>
      <c r="I3419" s="11" t="str">
        <v/>
      </c>
    </row>
    <row r="3420" spans="2:9">
      <c r="B3420" s="11" t="str">
        <f t="shared" si="271"/>
        <v/>
      </c>
      <c r="C3420" s="11" t="str">
        <f t="shared" si="274"/>
        <v/>
      </c>
      <c r="D3420" s="11" t="str">
        <f t="shared" si="275"/>
        <v/>
      </c>
      <c r="E3420" s="11" t="str">
        <f t="shared" si="272"/>
        <v/>
      </c>
      <c r="F3420" s="11" t="str">
        <f t="shared" si="273"/>
        <v/>
      </c>
      <c r="G3420" s="10" t="str">
        <v/>
      </c>
      <c r="H3420" s="11" t="str">
        <v/>
      </c>
      <c r="I3420" s="11" t="str">
        <v/>
      </c>
    </row>
    <row r="3421" spans="2:9">
      <c r="B3421" s="11" t="str">
        <f t="shared" si="271"/>
        <v/>
      </c>
      <c r="C3421" s="11" t="str">
        <f t="shared" si="274"/>
        <v/>
      </c>
      <c r="D3421" s="11" t="str">
        <f t="shared" si="275"/>
        <v/>
      </c>
      <c r="E3421" s="11" t="str">
        <f t="shared" si="272"/>
        <v/>
      </c>
      <c r="F3421" s="11" t="str">
        <f t="shared" si="273"/>
        <v/>
      </c>
      <c r="G3421" s="10" t="str">
        <v/>
      </c>
      <c r="H3421" s="11" t="str">
        <v/>
      </c>
      <c r="I3421" s="11" t="str">
        <v/>
      </c>
    </row>
    <row r="3422" spans="2:9">
      <c r="B3422" s="11" t="str">
        <f t="shared" si="271"/>
        <v/>
      </c>
      <c r="C3422" s="11" t="str">
        <f t="shared" si="274"/>
        <v/>
      </c>
      <c r="D3422" s="11" t="str">
        <f t="shared" si="275"/>
        <v/>
      </c>
      <c r="E3422" s="11" t="str">
        <f t="shared" si="272"/>
        <v/>
      </c>
      <c r="F3422" s="11" t="str">
        <f t="shared" si="273"/>
        <v/>
      </c>
      <c r="G3422" s="10" t="str">
        <v/>
      </c>
      <c r="H3422" s="11" t="str">
        <v/>
      </c>
      <c r="I3422" s="11" t="str">
        <v/>
      </c>
    </row>
    <row r="3423" spans="2:9">
      <c r="B3423" s="11" t="str">
        <f t="shared" si="271"/>
        <v/>
      </c>
      <c r="C3423" s="11" t="str">
        <f t="shared" si="274"/>
        <v/>
      </c>
      <c r="D3423" s="11" t="str">
        <f t="shared" si="275"/>
        <v/>
      </c>
      <c r="E3423" s="11" t="str">
        <f t="shared" si="272"/>
        <v/>
      </c>
      <c r="F3423" s="11" t="str">
        <f t="shared" si="273"/>
        <v/>
      </c>
      <c r="G3423" s="10" t="str">
        <v/>
      </c>
      <c r="H3423" s="11" t="str">
        <v/>
      </c>
      <c r="I3423" s="11" t="str">
        <v/>
      </c>
    </row>
    <row r="3424" spans="2:9">
      <c r="B3424" s="11" t="str">
        <f t="shared" si="271"/>
        <v/>
      </c>
      <c r="C3424" s="11" t="str">
        <f t="shared" si="274"/>
        <v/>
      </c>
      <c r="D3424" s="11" t="str">
        <f t="shared" si="275"/>
        <v/>
      </c>
      <c r="E3424" s="11" t="str">
        <f t="shared" si="272"/>
        <v/>
      </c>
      <c r="F3424" s="11" t="str">
        <f t="shared" si="273"/>
        <v/>
      </c>
      <c r="G3424" s="10" t="str">
        <v/>
      </c>
      <c r="H3424" s="11" t="str">
        <v/>
      </c>
      <c r="I3424" s="11" t="str">
        <v/>
      </c>
    </row>
    <row r="3425" spans="2:9">
      <c r="B3425" s="11" t="str">
        <f t="shared" si="271"/>
        <v/>
      </c>
      <c r="C3425" s="11" t="str">
        <f t="shared" si="274"/>
        <v/>
      </c>
      <c r="D3425" s="11" t="str">
        <f t="shared" si="275"/>
        <v/>
      </c>
      <c r="E3425" s="11" t="str">
        <f t="shared" si="272"/>
        <v/>
      </c>
      <c r="F3425" s="11" t="str">
        <f t="shared" si="273"/>
        <v/>
      </c>
      <c r="G3425" s="10" t="str">
        <v/>
      </c>
      <c r="H3425" s="11" t="str">
        <v/>
      </c>
      <c r="I3425" s="11" t="str">
        <v/>
      </c>
    </row>
    <row r="3426" spans="2:9">
      <c r="B3426" s="11" t="str">
        <f t="shared" si="271"/>
        <v/>
      </c>
      <c r="C3426" s="11" t="str">
        <f t="shared" si="274"/>
        <v/>
      </c>
      <c r="D3426" s="11" t="str">
        <f t="shared" si="275"/>
        <v/>
      </c>
      <c r="E3426" s="11" t="str">
        <f t="shared" si="272"/>
        <v/>
      </c>
      <c r="F3426" s="11" t="str">
        <f t="shared" si="273"/>
        <v/>
      </c>
      <c r="G3426" s="10" t="str">
        <v/>
      </c>
      <c r="H3426" s="11" t="str">
        <v/>
      </c>
      <c r="I3426" s="11" t="str">
        <v/>
      </c>
    </row>
    <row r="3427" spans="2:9">
      <c r="B3427" s="11" t="str">
        <f t="shared" si="271"/>
        <v/>
      </c>
      <c r="C3427" s="11" t="str">
        <f t="shared" si="274"/>
        <v/>
      </c>
      <c r="D3427" s="11" t="str">
        <f t="shared" si="275"/>
        <v/>
      </c>
      <c r="E3427" s="11" t="str">
        <f t="shared" si="272"/>
        <v/>
      </c>
      <c r="F3427" s="11" t="str">
        <f t="shared" si="273"/>
        <v/>
      </c>
      <c r="G3427" s="10" t="str">
        <v/>
      </c>
      <c r="H3427" s="11" t="str">
        <v/>
      </c>
      <c r="I3427" s="11" t="str">
        <v/>
      </c>
    </row>
    <row r="3428" spans="2:9">
      <c r="B3428" s="11" t="str">
        <f t="shared" si="271"/>
        <v/>
      </c>
      <c r="C3428" s="11" t="str">
        <f t="shared" si="274"/>
        <v/>
      </c>
      <c r="D3428" s="11" t="str">
        <f t="shared" si="275"/>
        <v/>
      </c>
      <c r="E3428" s="11" t="str">
        <f t="shared" si="272"/>
        <v/>
      </c>
      <c r="F3428" s="11" t="str">
        <f t="shared" si="273"/>
        <v/>
      </c>
      <c r="G3428" s="10" t="str">
        <v/>
      </c>
      <c r="H3428" s="11" t="str">
        <v/>
      </c>
      <c r="I3428" s="11" t="str">
        <v/>
      </c>
    </row>
    <row r="3429" spans="2:9">
      <c r="B3429" s="11" t="str">
        <f t="shared" si="271"/>
        <v/>
      </c>
      <c r="C3429" s="11" t="str">
        <f t="shared" si="274"/>
        <v/>
      </c>
      <c r="D3429" s="11" t="str">
        <f t="shared" si="275"/>
        <v/>
      </c>
      <c r="E3429" s="11" t="str">
        <f t="shared" si="272"/>
        <v/>
      </c>
      <c r="F3429" s="11" t="str">
        <f t="shared" si="273"/>
        <v/>
      </c>
      <c r="G3429" s="10" t="str">
        <v/>
      </c>
      <c r="H3429" s="11" t="str">
        <v/>
      </c>
      <c r="I3429" s="11" t="str">
        <v/>
      </c>
    </row>
    <row r="3430" spans="2:9">
      <c r="B3430" s="11" t="str">
        <f t="shared" si="271"/>
        <v/>
      </c>
      <c r="C3430" s="11" t="str">
        <f t="shared" si="274"/>
        <v/>
      </c>
      <c r="D3430" s="11" t="str">
        <f t="shared" si="275"/>
        <v/>
      </c>
      <c r="E3430" s="11" t="str">
        <f t="shared" si="272"/>
        <v/>
      </c>
      <c r="F3430" s="11" t="str">
        <f t="shared" si="273"/>
        <v/>
      </c>
      <c r="G3430" s="10" t="str">
        <v/>
      </c>
      <c r="H3430" s="11" t="str">
        <v/>
      </c>
      <c r="I3430" s="11" t="str">
        <v/>
      </c>
    </row>
    <row r="3431" spans="2:9">
      <c r="B3431" s="11" t="str">
        <f t="shared" si="271"/>
        <v/>
      </c>
      <c r="C3431" s="11" t="str">
        <f t="shared" si="274"/>
        <v/>
      </c>
      <c r="D3431" s="11" t="str">
        <f t="shared" si="275"/>
        <v/>
      </c>
      <c r="E3431" s="11" t="str">
        <f t="shared" si="272"/>
        <v/>
      </c>
      <c r="F3431" s="11" t="str">
        <f t="shared" si="273"/>
        <v/>
      </c>
      <c r="G3431" s="10" t="str">
        <v/>
      </c>
      <c r="H3431" s="11" t="str">
        <v/>
      </c>
      <c r="I3431" s="11" t="str">
        <v/>
      </c>
    </row>
    <row r="3432" spans="2:9">
      <c r="B3432" s="11" t="str">
        <f t="shared" si="271"/>
        <v/>
      </c>
      <c r="C3432" s="11" t="str">
        <f t="shared" si="274"/>
        <v/>
      </c>
      <c r="D3432" s="11" t="str">
        <f t="shared" si="275"/>
        <v/>
      </c>
      <c r="E3432" s="11" t="str">
        <f t="shared" si="272"/>
        <v/>
      </c>
      <c r="F3432" s="11" t="str">
        <f t="shared" si="273"/>
        <v/>
      </c>
      <c r="G3432" s="10" t="str">
        <v/>
      </c>
      <c r="H3432" s="11" t="str">
        <v/>
      </c>
      <c r="I3432" s="11" t="str">
        <v/>
      </c>
    </row>
    <row r="3433" spans="2:9">
      <c r="B3433" s="11" t="str">
        <f t="shared" si="271"/>
        <v/>
      </c>
      <c r="C3433" s="11" t="str">
        <f t="shared" si="274"/>
        <v/>
      </c>
      <c r="D3433" s="11" t="str">
        <f t="shared" si="275"/>
        <v/>
      </c>
      <c r="E3433" s="11" t="str">
        <f t="shared" si="272"/>
        <v/>
      </c>
      <c r="F3433" s="11" t="str">
        <f t="shared" si="273"/>
        <v/>
      </c>
      <c r="G3433" s="10" t="str">
        <v/>
      </c>
      <c r="H3433" s="11" t="str">
        <v/>
      </c>
      <c r="I3433" s="11" t="str">
        <v/>
      </c>
    </row>
    <row r="3434" spans="2:9">
      <c r="B3434" s="11" t="str">
        <f t="shared" si="271"/>
        <v/>
      </c>
      <c r="C3434" s="11" t="str">
        <f t="shared" si="274"/>
        <v/>
      </c>
      <c r="D3434" s="11" t="str">
        <f t="shared" si="275"/>
        <v/>
      </c>
      <c r="E3434" s="11" t="str">
        <f t="shared" si="272"/>
        <v/>
      </c>
      <c r="F3434" s="11" t="str">
        <f t="shared" si="273"/>
        <v/>
      </c>
      <c r="G3434" s="10" t="str">
        <v/>
      </c>
      <c r="H3434" s="11" t="str">
        <v/>
      </c>
      <c r="I3434" s="11" t="str">
        <v/>
      </c>
    </row>
    <row r="3435" spans="2:9">
      <c r="B3435" s="11" t="str">
        <f t="shared" si="271"/>
        <v/>
      </c>
      <c r="C3435" s="11" t="str">
        <f t="shared" si="274"/>
        <v/>
      </c>
      <c r="D3435" s="11" t="str">
        <f t="shared" si="275"/>
        <v/>
      </c>
      <c r="E3435" s="11" t="str">
        <f t="shared" si="272"/>
        <v/>
      </c>
      <c r="F3435" s="11" t="str">
        <f t="shared" si="273"/>
        <v/>
      </c>
      <c r="G3435" s="10" t="str">
        <v/>
      </c>
      <c r="H3435" s="11" t="str">
        <v/>
      </c>
      <c r="I3435" s="11" t="str">
        <v/>
      </c>
    </row>
    <row r="3436" spans="2:9">
      <c r="B3436" s="11" t="str">
        <f t="shared" si="271"/>
        <v/>
      </c>
      <c r="C3436" s="11" t="str">
        <f t="shared" si="274"/>
        <v/>
      </c>
      <c r="D3436" s="11" t="str">
        <f t="shared" si="275"/>
        <v/>
      </c>
      <c r="E3436" s="11" t="str">
        <f t="shared" si="272"/>
        <v/>
      </c>
      <c r="F3436" s="11" t="str">
        <f t="shared" si="273"/>
        <v/>
      </c>
      <c r="G3436" s="10" t="str">
        <v/>
      </c>
      <c r="H3436" s="11" t="str">
        <v/>
      </c>
      <c r="I3436" s="11" t="str">
        <v/>
      </c>
    </row>
    <row r="3437" spans="2:9">
      <c r="B3437" s="11" t="str">
        <f t="shared" si="271"/>
        <v/>
      </c>
      <c r="C3437" s="11" t="str">
        <f t="shared" si="274"/>
        <v/>
      </c>
      <c r="D3437" s="11" t="str">
        <f t="shared" si="275"/>
        <v/>
      </c>
      <c r="E3437" s="11" t="str">
        <f t="shared" si="272"/>
        <v/>
      </c>
      <c r="F3437" s="11" t="str">
        <f t="shared" si="273"/>
        <v/>
      </c>
      <c r="G3437" s="10" t="str">
        <v/>
      </c>
      <c r="H3437" s="11" t="str">
        <v/>
      </c>
      <c r="I3437" s="11" t="str">
        <v/>
      </c>
    </row>
    <row r="3438" spans="2:9">
      <c r="B3438" s="11" t="str">
        <f t="shared" si="271"/>
        <v/>
      </c>
      <c r="C3438" s="11" t="str">
        <f t="shared" si="274"/>
        <v/>
      </c>
      <c r="D3438" s="11" t="str">
        <f t="shared" si="275"/>
        <v/>
      </c>
      <c r="E3438" s="11" t="str">
        <f t="shared" si="272"/>
        <v/>
      </c>
      <c r="F3438" s="11" t="str">
        <f t="shared" si="273"/>
        <v/>
      </c>
      <c r="G3438" s="10" t="str">
        <v/>
      </c>
      <c r="H3438" s="11" t="str">
        <v/>
      </c>
      <c r="I3438" s="11" t="str">
        <v/>
      </c>
    </row>
    <row r="3439" spans="2:9">
      <c r="B3439" s="11" t="str">
        <f t="shared" si="271"/>
        <v/>
      </c>
      <c r="C3439" s="11" t="str">
        <f t="shared" si="274"/>
        <v/>
      </c>
      <c r="D3439" s="11" t="str">
        <f t="shared" si="275"/>
        <v/>
      </c>
      <c r="E3439" s="11" t="str">
        <f t="shared" si="272"/>
        <v/>
      </c>
      <c r="F3439" s="11" t="str">
        <f t="shared" si="273"/>
        <v/>
      </c>
      <c r="G3439" s="10" t="str">
        <v/>
      </c>
      <c r="H3439" s="11" t="str">
        <v/>
      </c>
      <c r="I3439" s="11" t="str">
        <v/>
      </c>
    </row>
    <row r="3440" spans="2:9">
      <c r="B3440" s="11" t="str">
        <f t="shared" si="271"/>
        <v/>
      </c>
      <c r="C3440" s="11" t="str">
        <f t="shared" si="274"/>
        <v/>
      </c>
      <c r="D3440" s="11" t="str">
        <f t="shared" si="275"/>
        <v/>
      </c>
      <c r="E3440" s="11" t="str">
        <f t="shared" si="272"/>
        <v/>
      </c>
      <c r="F3440" s="11" t="str">
        <f t="shared" si="273"/>
        <v/>
      </c>
      <c r="G3440" s="10" t="str">
        <v/>
      </c>
      <c r="H3440" s="11" t="str">
        <v/>
      </c>
      <c r="I3440" s="11" t="str">
        <v/>
      </c>
    </row>
    <row r="3441" spans="2:9">
      <c r="B3441" s="11" t="str">
        <f t="shared" si="271"/>
        <v/>
      </c>
      <c r="C3441" s="11" t="str">
        <f t="shared" si="274"/>
        <v/>
      </c>
      <c r="D3441" s="11" t="str">
        <f t="shared" si="275"/>
        <v/>
      </c>
      <c r="E3441" s="11" t="str">
        <f t="shared" si="272"/>
        <v/>
      </c>
      <c r="F3441" s="11" t="str">
        <f t="shared" si="273"/>
        <v/>
      </c>
      <c r="G3441" s="10" t="str">
        <v/>
      </c>
      <c r="H3441" s="11" t="str">
        <v/>
      </c>
      <c r="I3441" s="11" t="str">
        <v/>
      </c>
    </row>
    <row r="3442" spans="2:9">
      <c r="B3442" s="11" t="str">
        <f t="shared" si="271"/>
        <v/>
      </c>
      <c r="C3442" s="11" t="str">
        <f t="shared" si="274"/>
        <v/>
      </c>
      <c r="D3442" s="11" t="str">
        <f t="shared" si="275"/>
        <v/>
      </c>
      <c r="E3442" s="11" t="str">
        <f t="shared" si="272"/>
        <v/>
      </c>
      <c r="F3442" s="11" t="str">
        <f t="shared" si="273"/>
        <v/>
      </c>
      <c r="G3442" s="10" t="str">
        <v/>
      </c>
      <c r="H3442" s="11" t="str">
        <v/>
      </c>
      <c r="I3442" s="11" t="str">
        <v/>
      </c>
    </row>
    <row r="3443" spans="2:9">
      <c r="B3443" s="11" t="str">
        <f t="shared" si="271"/>
        <v/>
      </c>
      <c r="C3443" s="11" t="str">
        <f t="shared" si="274"/>
        <v/>
      </c>
      <c r="D3443" s="11" t="str">
        <f t="shared" si="275"/>
        <v/>
      </c>
      <c r="E3443" s="11" t="str">
        <f t="shared" si="272"/>
        <v/>
      </c>
      <c r="F3443" s="11" t="str">
        <f t="shared" si="273"/>
        <v/>
      </c>
      <c r="G3443" s="10" t="str">
        <v/>
      </c>
      <c r="H3443" s="11" t="str">
        <v/>
      </c>
      <c r="I3443" s="11" t="str">
        <v/>
      </c>
    </row>
    <row r="3444" spans="2:9">
      <c r="B3444" s="11" t="str">
        <f t="shared" si="271"/>
        <v/>
      </c>
      <c r="C3444" s="11" t="str">
        <f t="shared" si="274"/>
        <v/>
      </c>
      <c r="D3444" s="11" t="str">
        <f t="shared" si="275"/>
        <v/>
      </c>
      <c r="E3444" s="11" t="str">
        <f t="shared" si="272"/>
        <v/>
      </c>
      <c r="F3444" s="11" t="str">
        <f t="shared" si="273"/>
        <v/>
      </c>
      <c r="G3444" s="10" t="str">
        <v/>
      </c>
      <c r="H3444" s="11" t="str">
        <v/>
      </c>
      <c r="I3444" s="11" t="str">
        <v/>
      </c>
    </row>
    <row r="3445" spans="2:9">
      <c r="B3445" s="11" t="str">
        <f t="shared" si="271"/>
        <v/>
      </c>
      <c r="C3445" s="11" t="str">
        <f t="shared" si="274"/>
        <v/>
      </c>
      <c r="D3445" s="11" t="str">
        <f t="shared" si="275"/>
        <v/>
      </c>
      <c r="E3445" s="11" t="str">
        <f t="shared" si="272"/>
        <v/>
      </c>
      <c r="F3445" s="11" t="str">
        <f t="shared" si="273"/>
        <v/>
      </c>
      <c r="G3445" s="10" t="str">
        <v/>
      </c>
      <c r="H3445" s="11" t="str">
        <v/>
      </c>
      <c r="I3445" s="11" t="str">
        <v/>
      </c>
    </row>
    <row r="3446" spans="2:9">
      <c r="B3446" s="11" t="str">
        <f t="shared" si="271"/>
        <v/>
      </c>
      <c r="C3446" s="11" t="str">
        <f t="shared" si="274"/>
        <v/>
      </c>
      <c r="D3446" s="11" t="str">
        <f t="shared" si="275"/>
        <v/>
      </c>
      <c r="E3446" s="11" t="str">
        <f t="shared" si="272"/>
        <v/>
      </c>
      <c r="F3446" s="11" t="str">
        <f t="shared" si="273"/>
        <v/>
      </c>
      <c r="G3446" s="10" t="str">
        <v/>
      </c>
      <c r="H3446" s="11" t="str">
        <v/>
      </c>
      <c r="I3446" s="11" t="str">
        <v/>
      </c>
    </row>
    <row r="3447" spans="2:9">
      <c r="B3447" s="11" t="str">
        <f t="shared" si="271"/>
        <v/>
      </c>
      <c r="C3447" s="11" t="str">
        <f t="shared" si="274"/>
        <v/>
      </c>
      <c r="D3447" s="11" t="str">
        <f t="shared" si="275"/>
        <v/>
      </c>
      <c r="E3447" s="11" t="str">
        <f t="shared" si="272"/>
        <v/>
      </c>
      <c r="F3447" s="11" t="str">
        <f t="shared" si="273"/>
        <v/>
      </c>
      <c r="G3447" s="10" t="str">
        <v/>
      </c>
      <c r="H3447" s="11" t="str">
        <v/>
      </c>
      <c r="I3447" s="11" t="str">
        <v/>
      </c>
    </row>
    <row r="3448" spans="2:9">
      <c r="B3448" s="11" t="str">
        <f t="shared" si="271"/>
        <v/>
      </c>
      <c r="C3448" s="11" t="str">
        <f t="shared" si="274"/>
        <v/>
      </c>
      <c r="D3448" s="11" t="str">
        <f t="shared" si="275"/>
        <v/>
      </c>
      <c r="E3448" s="11" t="str">
        <f t="shared" si="272"/>
        <v/>
      </c>
      <c r="F3448" s="11" t="str">
        <f t="shared" si="273"/>
        <v/>
      </c>
      <c r="G3448" s="10" t="str">
        <v/>
      </c>
      <c r="H3448" s="11" t="str">
        <v/>
      </c>
      <c r="I3448" s="11" t="str">
        <v/>
      </c>
    </row>
    <row r="3449" spans="2:9">
      <c r="B3449" s="11" t="str">
        <f t="shared" si="271"/>
        <v/>
      </c>
      <c r="C3449" s="11" t="str">
        <f t="shared" si="274"/>
        <v/>
      </c>
      <c r="D3449" s="11" t="str">
        <f t="shared" si="275"/>
        <v/>
      </c>
      <c r="E3449" s="11" t="str">
        <f t="shared" si="272"/>
        <v/>
      </c>
      <c r="F3449" s="11" t="str">
        <f t="shared" si="273"/>
        <v/>
      </c>
      <c r="G3449" s="10" t="str">
        <v/>
      </c>
      <c r="H3449" s="11" t="str">
        <v/>
      </c>
      <c r="I3449" s="11" t="str">
        <v/>
      </c>
    </row>
    <row r="3450" spans="2:9">
      <c r="B3450" s="11" t="str">
        <f t="shared" si="271"/>
        <v/>
      </c>
      <c r="C3450" s="11" t="str">
        <f t="shared" si="274"/>
        <v/>
      </c>
      <c r="D3450" s="11" t="str">
        <f t="shared" si="275"/>
        <v/>
      </c>
      <c r="E3450" s="11" t="str">
        <f t="shared" si="272"/>
        <v/>
      </c>
      <c r="F3450" s="11" t="str">
        <f t="shared" si="273"/>
        <v/>
      </c>
      <c r="G3450" s="10" t="str">
        <v/>
      </c>
      <c r="H3450" s="11" t="str">
        <v/>
      </c>
      <c r="I3450" s="11" t="str">
        <v/>
      </c>
    </row>
    <row r="3451" spans="2:9">
      <c r="B3451" s="11" t="str">
        <f t="shared" si="271"/>
        <v/>
      </c>
      <c r="C3451" s="11" t="str">
        <f t="shared" si="274"/>
        <v/>
      </c>
      <c r="D3451" s="11" t="str">
        <f t="shared" si="275"/>
        <v/>
      </c>
      <c r="E3451" s="11" t="str">
        <f t="shared" si="272"/>
        <v/>
      </c>
      <c r="F3451" s="11" t="str">
        <f t="shared" si="273"/>
        <v/>
      </c>
      <c r="G3451" s="10" t="str">
        <v/>
      </c>
      <c r="H3451" s="11" t="str">
        <v/>
      </c>
      <c r="I3451" s="11" t="str">
        <v/>
      </c>
    </row>
    <row r="3452" spans="2:9">
      <c r="B3452" s="11" t="str">
        <f t="shared" si="271"/>
        <v/>
      </c>
      <c r="C3452" s="11" t="str">
        <f t="shared" si="274"/>
        <v/>
      </c>
      <c r="D3452" s="11" t="str">
        <f t="shared" si="275"/>
        <v/>
      </c>
      <c r="E3452" s="11" t="str">
        <f t="shared" si="272"/>
        <v/>
      </c>
      <c r="F3452" s="11" t="str">
        <f t="shared" si="273"/>
        <v/>
      </c>
      <c r="G3452" s="10" t="str">
        <v/>
      </c>
      <c r="H3452" s="11" t="str">
        <v/>
      </c>
      <c r="I3452" s="11" t="str">
        <v/>
      </c>
    </row>
    <row r="3453" spans="2:9">
      <c r="B3453" s="11" t="str">
        <f t="shared" si="271"/>
        <v/>
      </c>
      <c r="C3453" s="11" t="str">
        <f t="shared" si="274"/>
        <v/>
      </c>
      <c r="D3453" s="11" t="str">
        <f t="shared" si="275"/>
        <v/>
      </c>
      <c r="E3453" s="11" t="str">
        <f t="shared" si="272"/>
        <v/>
      </c>
      <c r="F3453" s="11" t="str">
        <f t="shared" si="273"/>
        <v/>
      </c>
      <c r="G3453" s="10" t="str">
        <v/>
      </c>
      <c r="H3453" s="11" t="str">
        <v/>
      </c>
      <c r="I3453" s="11" t="str">
        <v/>
      </c>
    </row>
    <row r="3454" spans="2:9">
      <c r="B3454" s="11" t="str">
        <f t="shared" si="271"/>
        <v/>
      </c>
      <c r="C3454" s="11" t="str">
        <f t="shared" si="274"/>
        <v/>
      </c>
      <c r="D3454" s="11" t="str">
        <f t="shared" si="275"/>
        <v/>
      </c>
      <c r="E3454" s="11" t="str">
        <f t="shared" si="272"/>
        <v/>
      </c>
      <c r="F3454" s="11" t="str">
        <f t="shared" si="273"/>
        <v/>
      </c>
      <c r="G3454" s="10" t="str">
        <v/>
      </c>
      <c r="H3454" s="11" t="str">
        <v/>
      </c>
      <c r="I3454" s="11" t="str">
        <v/>
      </c>
    </row>
    <row r="3455" spans="2:9">
      <c r="B3455" s="11" t="str">
        <f t="shared" si="271"/>
        <v/>
      </c>
      <c r="C3455" s="11" t="str">
        <f t="shared" si="274"/>
        <v/>
      </c>
      <c r="D3455" s="11" t="str">
        <f t="shared" si="275"/>
        <v/>
      </c>
      <c r="E3455" s="11" t="str">
        <f t="shared" si="272"/>
        <v/>
      </c>
      <c r="F3455" s="11" t="str">
        <f t="shared" si="273"/>
        <v/>
      </c>
      <c r="G3455" s="10" t="str">
        <v/>
      </c>
      <c r="H3455" s="11" t="str">
        <v/>
      </c>
      <c r="I3455" s="11" t="str">
        <v/>
      </c>
    </row>
    <row r="3456" spans="2:9">
      <c r="B3456" s="11" t="str">
        <f t="shared" si="271"/>
        <v/>
      </c>
      <c r="C3456" s="11" t="str">
        <f t="shared" si="274"/>
        <v/>
      </c>
      <c r="D3456" s="11" t="str">
        <f t="shared" si="275"/>
        <v/>
      </c>
      <c r="E3456" s="11" t="str">
        <f t="shared" si="272"/>
        <v/>
      </c>
      <c r="F3456" s="11" t="str">
        <f t="shared" si="273"/>
        <v/>
      </c>
      <c r="G3456" s="10" t="str">
        <v/>
      </c>
      <c r="H3456" s="11" t="str">
        <v/>
      </c>
      <c r="I3456" s="11" t="str">
        <v/>
      </c>
    </row>
    <row r="3457" spans="2:9">
      <c r="B3457" s="11" t="str">
        <f t="shared" ref="B3457:B3520" si="276">IFERROR(IF(FIND(" ",A3457)=6,IF(IFERROR(FIND(" PB",A3457),"")&lt;&gt;"","артикул",IF(IFERROR(FIND(" CRN",A3457),"")&lt;&gt;"","артикул","")),""),"")</f>
        <v/>
      </c>
      <c r="C3457" s="11" t="str">
        <f t="shared" si="274"/>
        <v/>
      </c>
      <c r="D3457" s="11" t="str">
        <f t="shared" si="275"/>
        <v/>
      </c>
      <c r="E3457" s="11" t="str">
        <f t="shared" si="272"/>
        <v/>
      </c>
      <c r="F3457" s="11" t="str">
        <f t="shared" si="273"/>
        <v/>
      </c>
      <c r="G3457" s="10" t="str">
        <v/>
      </c>
      <c r="H3457" s="11" t="str">
        <v/>
      </c>
      <c r="I3457" s="11" t="str">
        <v/>
      </c>
    </row>
    <row r="3458" spans="2:9">
      <c r="B3458" s="11" t="str">
        <f t="shared" si="276"/>
        <v/>
      </c>
      <c r="C3458" s="11" t="str">
        <f t="shared" si="274"/>
        <v/>
      </c>
      <c r="D3458" s="11" t="str">
        <f t="shared" si="275"/>
        <v/>
      </c>
      <c r="E3458" s="11" t="str">
        <f t="shared" ref="E3458:E3521" si="277" xml:space="preserve">
IF(B3458="Артикул",
IF(
AND(RIGHT(A3459,1)="%",
RIGHT(A3460,1)="%",
RIGHT(A3461,1)="%",
RIGHT(A3462,1)="%"),MID(A3463,FIND(" ",A3463),50),
IF(
AND(RIGHT(A3459,1)="%",
RIGHT(A3460,1)="%",
RIGHT(A3461,1)="%"),MID(A3462,FIND(" ",A3462),50),
IF(
AND(RIGHT(A3459,1)="%",
RIGHT(A3460,1)="%"),
MID(A3461,FIND(" ",A3461),50),
IF(
RIGHT(A3459,1)="%",
MID(A3460,FIND(" ",A3460),50),"")))),"")</f>
        <v/>
      </c>
      <c r="F3458" s="11" t="str">
        <f t="shared" ref="F3458:F3521" si="278">IFERROR(
IF(
AND(LEFT(A3458,8)="Discount",FIND("%",A3458)&gt;0),
MID(A3458,
FIND(" ",A3458),
FIND("%",A3458)-FIND(" ",A3458))
*-1,""),"")</f>
        <v/>
      </c>
      <c r="G3458" s="10" t="str">
        <v/>
      </c>
      <c r="H3458" s="11" t="str">
        <v/>
      </c>
      <c r="I3458" s="11" t="str">
        <v/>
      </c>
    </row>
    <row r="3459" spans="2:9">
      <c r="B3459" s="11" t="str">
        <f t="shared" si="276"/>
        <v/>
      </c>
      <c r="C3459" s="11" t="str">
        <f t="shared" si="274"/>
        <v/>
      </c>
      <c r="D3459" s="11" t="str">
        <f t="shared" si="275"/>
        <v/>
      </c>
      <c r="E3459" s="11" t="str">
        <f t="shared" si="277"/>
        <v/>
      </c>
      <c r="F3459" s="11" t="str">
        <f t="shared" si="278"/>
        <v/>
      </c>
      <c r="G3459" s="10" t="str">
        <v/>
      </c>
      <c r="H3459" s="11" t="str">
        <v/>
      </c>
      <c r="I3459" s="11" t="str">
        <v/>
      </c>
    </row>
    <row r="3460" spans="2:9">
      <c r="B3460" s="11" t="str">
        <f t="shared" si="276"/>
        <v/>
      </c>
      <c r="C3460" s="11" t="str">
        <f t="shared" si="274"/>
        <v/>
      </c>
      <c r="D3460" s="11" t="str">
        <f t="shared" si="275"/>
        <v/>
      </c>
      <c r="E3460" s="11" t="str">
        <f t="shared" si="277"/>
        <v/>
      </c>
      <c r="F3460" s="11" t="str">
        <f t="shared" si="278"/>
        <v/>
      </c>
      <c r="G3460" s="10" t="str">
        <v/>
      </c>
      <c r="H3460" s="11" t="str">
        <v/>
      </c>
      <c r="I3460" s="11" t="str">
        <v/>
      </c>
    </row>
    <row r="3461" spans="2:9">
      <c r="B3461" s="11" t="str">
        <f t="shared" si="276"/>
        <v/>
      </c>
      <c r="C3461" s="11" t="str">
        <f t="shared" si="274"/>
        <v/>
      </c>
      <c r="D3461" s="11" t="str">
        <f t="shared" si="275"/>
        <v/>
      </c>
      <c r="E3461" s="11" t="str">
        <f t="shared" si="277"/>
        <v/>
      </c>
      <c r="F3461" s="11" t="str">
        <f t="shared" si="278"/>
        <v/>
      </c>
      <c r="G3461" s="10" t="str">
        <v/>
      </c>
      <c r="H3461" s="11" t="str">
        <v/>
      </c>
      <c r="I3461" s="11" t="str">
        <v/>
      </c>
    </row>
    <row r="3462" spans="2:9">
      <c r="B3462" s="11" t="str">
        <f t="shared" si="276"/>
        <v/>
      </c>
      <c r="C3462" s="11" t="str">
        <f t="shared" si="274"/>
        <v/>
      </c>
      <c r="D3462" s="11" t="str">
        <f t="shared" si="275"/>
        <v/>
      </c>
      <c r="E3462" s="11" t="str">
        <f t="shared" si="277"/>
        <v/>
      </c>
      <c r="F3462" s="11" t="str">
        <f t="shared" si="278"/>
        <v/>
      </c>
      <c r="G3462" s="10" t="str">
        <v/>
      </c>
      <c r="H3462" s="11" t="str">
        <v/>
      </c>
      <c r="I3462" s="11" t="str">
        <v/>
      </c>
    </row>
    <row r="3463" spans="2:9">
      <c r="B3463" s="11" t="str">
        <f t="shared" si="276"/>
        <v/>
      </c>
      <c r="C3463" s="11" t="str">
        <f t="shared" si="274"/>
        <v/>
      </c>
      <c r="D3463" s="11" t="str">
        <f t="shared" si="275"/>
        <v/>
      </c>
      <c r="E3463" s="11" t="str">
        <f t="shared" si="277"/>
        <v/>
      </c>
      <c r="F3463" s="11" t="str">
        <f t="shared" si="278"/>
        <v/>
      </c>
      <c r="G3463" s="10" t="str">
        <v/>
      </c>
      <c r="H3463" s="11" t="str">
        <v/>
      </c>
      <c r="I3463" s="11" t="str">
        <v/>
      </c>
    </row>
    <row r="3464" spans="2:9">
      <c r="B3464" s="11" t="str">
        <f t="shared" si="276"/>
        <v/>
      </c>
      <c r="C3464" s="11" t="str">
        <f t="shared" si="274"/>
        <v/>
      </c>
      <c r="D3464" s="11" t="str">
        <f t="shared" si="275"/>
        <v/>
      </c>
      <c r="E3464" s="11" t="str">
        <f t="shared" si="277"/>
        <v/>
      </c>
      <c r="F3464" s="11" t="str">
        <f t="shared" si="278"/>
        <v/>
      </c>
      <c r="G3464" s="10" t="str">
        <v/>
      </c>
      <c r="H3464" s="11" t="str">
        <v/>
      </c>
      <c r="I3464" s="11" t="str">
        <v/>
      </c>
    </row>
    <row r="3465" spans="2:9">
      <c r="B3465" s="11" t="str">
        <f t="shared" si="276"/>
        <v/>
      </c>
      <c r="C3465" s="11" t="str">
        <f t="shared" si="274"/>
        <v/>
      </c>
      <c r="D3465" s="11" t="str">
        <f t="shared" si="275"/>
        <v/>
      </c>
      <c r="E3465" s="11" t="str">
        <f t="shared" si="277"/>
        <v/>
      </c>
      <c r="F3465" s="11" t="str">
        <f t="shared" si="278"/>
        <v/>
      </c>
      <c r="G3465" s="10" t="str">
        <v/>
      </c>
      <c r="H3465" s="11" t="str">
        <v/>
      </c>
      <c r="I3465" s="11" t="str">
        <v/>
      </c>
    </row>
    <row r="3466" spans="2:9">
      <c r="B3466" s="11" t="str">
        <f t="shared" si="276"/>
        <v/>
      </c>
      <c r="C3466" s="11" t="str">
        <f t="shared" si="274"/>
        <v/>
      </c>
      <c r="D3466" s="11" t="str">
        <f t="shared" si="275"/>
        <v/>
      </c>
      <c r="E3466" s="11" t="str">
        <f t="shared" si="277"/>
        <v/>
      </c>
      <c r="F3466" s="11" t="str">
        <f t="shared" si="278"/>
        <v/>
      </c>
      <c r="G3466" s="10" t="str">
        <v/>
      </c>
      <c r="H3466" s="11" t="str">
        <v/>
      </c>
      <c r="I3466" s="11" t="str">
        <v/>
      </c>
    </row>
    <row r="3467" spans="2:9">
      <c r="B3467" s="11" t="str">
        <f t="shared" si="276"/>
        <v/>
      </c>
      <c r="C3467" s="11" t="str">
        <f t="shared" si="274"/>
        <v/>
      </c>
      <c r="D3467" s="11" t="str">
        <f t="shared" si="275"/>
        <v/>
      </c>
      <c r="E3467" s="11" t="str">
        <f t="shared" si="277"/>
        <v/>
      </c>
      <c r="F3467" s="11" t="str">
        <f t="shared" si="278"/>
        <v/>
      </c>
      <c r="G3467" s="10" t="str">
        <v/>
      </c>
      <c r="H3467" s="11" t="str">
        <v/>
      </c>
      <c r="I3467" s="11" t="str">
        <v/>
      </c>
    </row>
    <row r="3468" spans="2:9">
      <c r="B3468" s="11" t="str">
        <f t="shared" si="276"/>
        <v/>
      </c>
      <c r="C3468" s="11" t="str">
        <f t="shared" si="274"/>
        <v/>
      </c>
      <c r="D3468" s="11" t="str">
        <f t="shared" si="275"/>
        <v/>
      </c>
      <c r="E3468" s="11" t="str">
        <f t="shared" si="277"/>
        <v/>
      </c>
      <c r="F3468" s="11" t="str">
        <f t="shared" si="278"/>
        <v/>
      </c>
      <c r="G3468" s="10" t="str">
        <v/>
      </c>
      <c r="H3468" s="11" t="str">
        <v/>
      </c>
      <c r="I3468" s="11" t="str">
        <v/>
      </c>
    </row>
    <row r="3469" spans="2:9">
      <c r="B3469" s="11" t="str">
        <f t="shared" si="276"/>
        <v/>
      </c>
      <c r="C3469" s="11" t="str">
        <f t="shared" ref="C3469:C3532" si="279">IF(B3469="артикул",A3469,"")</f>
        <v/>
      </c>
      <c r="D3469" s="11" t="str">
        <f t="shared" ref="D3469:D3532" si="280">IF(B3469="артикул",A3470,"")</f>
        <v/>
      </c>
      <c r="E3469" s="11" t="str">
        <f t="shared" si="277"/>
        <v/>
      </c>
      <c r="F3469" s="11" t="str">
        <f t="shared" si="278"/>
        <v/>
      </c>
      <c r="G3469" s="10" t="str">
        <v/>
      </c>
      <c r="H3469" s="11" t="str">
        <v/>
      </c>
      <c r="I3469" s="11" t="str">
        <v/>
      </c>
    </row>
    <row r="3470" spans="2:9">
      <c r="B3470" s="11" t="str">
        <f t="shared" si="276"/>
        <v/>
      </c>
      <c r="C3470" s="11" t="str">
        <f t="shared" si="279"/>
        <v/>
      </c>
      <c r="D3470" s="11" t="str">
        <f t="shared" si="280"/>
        <v/>
      </c>
      <c r="E3470" s="11" t="str">
        <f t="shared" si="277"/>
        <v/>
      </c>
      <c r="F3470" s="11" t="str">
        <f t="shared" si="278"/>
        <v/>
      </c>
      <c r="G3470" s="10" t="str">
        <v/>
      </c>
      <c r="H3470" s="11" t="str">
        <v/>
      </c>
      <c r="I3470" s="11" t="str">
        <v/>
      </c>
    </row>
    <row r="3471" spans="2:9">
      <c r="B3471" s="11" t="str">
        <f t="shared" si="276"/>
        <v/>
      </c>
      <c r="C3471" s="11" t="str">
        <f t="shared" si="279"/>
        <v/>
      </c>
      <c r="D3471" s="11" t="str">
        <f t="shared" si="280"/>
        <v/>
      </c>
      <c r="E3471" s="11" t="str">
        <f t="shared" si="277"/>
        <v/>
      </c>
      <c r="F3471" s="11" t="str">
        <f t="shared" si="278"/>
        <v/>
      </c>
      <c r="G3471" s="10" t="str">
        <v/>
      </c>
      <c r="H3471" s="11" t="str">
        <v/>
      </c>
      <c r="I3471" s="11" t="str">
        <v/>
      </c>
    </row>
    <row r="3472" spans="2:9">
      <c r="B3472" s="11" t="str">
        <f t="shared" si="276"/>
        <v/>
      </c>
      <c r="C3472" s="11" t="str">
        <f t="shared" si="279"/>
        <v/>
      </c>
      <c r="D3472" s="11" t="str">
        <f t="shared" si="280"/>
        <v/>
      </c>
      <c r="E3472" s="11" t="str">
        <f t="shared" si="277"/>
        <v/>
      </c>
      <c r="F3472" s="11" t="str">
        <f t="shared" si="278"/>
        <v/>
      </c>
      <c r="G3472" s="10" t="str">
        <v/>
      </c>
      <c r="H3472" s="11" t="str">
        <v/>
      </c>
      <c r="I3472" s="11" t="str">
        <v/>
      </c>
    </row>
    <row r="3473" spans="2:9">
      <c r="B3473" s="11" t="str">
        <f t="shared" si="276"/>
        <v/>
      </c>
      <c r="C3473" s="11" t="str">
        <f t="shared" si="279"/>
        <v/>
      </c>
      <c r="D3473" s="11" t="str">
        <f t="shared" si="280"/>
        <v/>
      </c>
      <c r="E3473" s="11" t="str">
        <f t="shared" si="277"/>
        <v/>
      </c>
      <c r="F3473" s="11" t="str">
        <f t="shared" si="278"/>
        <v/>
      </c>
      <c r="G3473" s="10" t="str">
        <v/>
      </c>
      <c r="H3473" s="11" t="str">
        <v/>
      </c>
      <c r="I3473" s="11" t="str">
        <v/>
      </c>
    </row>
    <row r="3474" spans="2:9">
      <c r="B3474" s="11" t="str">
        <f t="shared" si="276"/>
        <v/>
      </c>
      <c r="C3474" s="11" t="str">
        <f t="shared" si="279"/>
        <v/>
      </c>
      <c r="D3474" s="11" t="str">
        <f t="shared" si="280"/>
        <v/>
      </c>
      <c r="E3474" s="11" t="str">
        <f t="shared" si="277"/>
        <v/>
      </c>
      <c r="F3474" s="11" t="str">
        <f t="shared" si="278"/>
        <v/>
      </c>
      <c r="G3474" s="10" t="str">
        <v/>
      </c>
      <c r="H3474" s="11" t="str">
        <v/>
      </c>
      <c r="I3474" s="11" t="str">
        <v/>
      </c>
    </row>
    <row r="3475" spans="2:9">
      <c r="B3475" s="11" t="str">
        <f t="shared" si="276"/>
        <v/>
      </c>
      <c r="C3475" s="11" t="str">
        <f t="shared" si="279"/>
        <v/>
      </c>
      <c r="D3475" s="11" t="str">
        <f t="shared" si="280"/>
        <v/>
      </c>
      <c r="E3475" s="11" t="str">
        <f t="shared" si="277"/>
        <v/>
      </c>
      <c r="F3475" s="11" t="str">
        <f t="shared" si="278"/>
        <v/>
      </c>
      <c r="G3475" s="10" t="str">
        <v/>
      </c>
      <c r="H3475" s="11" t="str">
        <v/>
      </c>
      <c r="I3475" s="11" t="str">
        <v/>
      </c>
    </row>
    <row r="3476" spans="2:9">
      <c r="B3476" s="11" t="str">
        <f t="shared" si="276"/>
        <v/>
      </c>
      <c r="C3476" s="11" t="str">
        <f t="shared" si="279"/>
        <v/>
      </c>
      <c r="D3476" s="11" t="str">
        <f t="shared" si="280"/>
        <v/>
      </c>
      <c r="E3476" s="11" t="str">
        <f t="shared" si="277"/>
        <v/>
      </c>
      <c r="F3476" s="11" t="str">
        <f t="shared" si="278"/>
        <v/>
      </c>
      <c r="G3476" s="10" t="str">
        <v/>
      </c>
      <c r="H3476" s="11" t="str">
        <v/>
      </c>
      <c r="I3476" s="11" t="str">
        <v/>
      </c>
    </row>
    <row r="3477" spans="2:9">
      <c r="B3477" s="11" t="str">
        <f t="shared" si="276"/>
        <v/>
      </c>
      <c r="C3477" s="11" t="str">
        <f t="shared" si="279"/>
        <v/>
      </c>
      <c r="D3477" s="11" t="str">
        <f t="shared" si="280"/>
        <v/>
      </c>
      <c r="E3477" s="11" t="str">
        <f t="shared" si="277"/>
        <v/>
      </c>
      <c r="F3477" s="11" t="str">
        <f t="shared" si="278"/>
        <v/>
      </c>
      <c r="G3477" s="10" t="str">
        <v/>
      </c>
      <c r="H3477" s="11" t="str">
        <v/>
      </c>
      <c r="I3477" s="11" t="str">
        <v/>
      </c>
    </row>
    <row r="3478" spans="2:9">
      <c r="B3478" s="11" t="str">
        <f t="shared" si="276"/>
        <v/>
      </c>
      <c r="C3478" s="11" t="str">
        <f t="shared" si="279"/>
        <v/>
      </c>
      <c r="D3478" s="11" t="str">
        <f t="shared" si="280"/>
        <v/>
      </c>
      <c r="E3478" s="11" t="str">
        <f t="shared" si="277"/>
        <v/>
      </c>
      <c r="F3478" s="11" t="str">
        <f t="shared" si="278"/>
        <v/>
      </c>
      <c r="G3478" s="10" t="str">
        <v/>
      </c>
      <c r="H3478" s="11" t="str">
        <v/>
      </c>
      <c r="I3478" s="11" t="str">
        <v/>
      </c>
    </row>
    <row r="3479" spans="2:9">
      <c r="B3479" s="11" t="str">
        <f t="shared" si="276"/>
        <v/>
      </c>
      <c r="C3479" s="11" t="str">
        <f t="shared" si="279"/>
        <v/>
      </c>
      <c r="D3479" s="11" t="str">
        <f t="shared" si="280"/>
        <v/>
      </c>
      <c r="E3479" s="11" t="str">
        <f t="shared" si="277"/>
        <v/>
      </c>
      <c r="F3479" s="11" t="str">
        <f t="shared" si="278"/>
        <v/>
      </c>
      <c r="G3479" s="10" t="str">
        <v/>
      </c>
      <c r="H3479" s="11" t="str">
        <v/>
      </c>
      <c r="I3479" s="11" t="str">
        <v/>
      </c>
    </row>
    <row r="3480" spans="2:9">
      <c r="B3480" s="11" t="str">
        <f t="shared" si="276"/>
        <v/>
      </c>
      <c r="C3480" s="11" t="str">
        <f t="shared" si="279"/>
        <v/>
      </c>
      <c r="D3480" s="11" t="str">
        <f t="shared" si="280"/>
        <v/>
      </c>
      <c r="E3480" s="11" t="str">
        <f t="shared" si="277"/>
        <v/>
      </c>
      <c r="F3480" s="11" t="str">
        <f t="shared" si="278"/>
        <v/>
      </c>
      <c r="G3480" s="10" t="str">
        <v/>
      </c>
      <c r="H3480" s="11" t="str">
        <v/>
      </c>
      <c r="I3480" s="11" t="str">
        <v/>
      </c>
    </row>
    <row r="3481" spans="2:9">
      <c r="B3481" s="11" t="str">
        <f t="shared" si="276"/>
        <v/>
      </c>
      <c r="C3481" s="11" t="str">
        <f t="shared" si="279"/>
        <v/>
      </c>
      <c r="D3481" s="11" t="str">
        <f t="shared" si="280"/>
        <v/>
      </c>
      <c r="E3481" s="11" t="str">
        <f t="shared" si="277"/>
        <v/>
      </c>
      <c r="F3481" s="11" t="str">
        <f t="shared" si="278"/>
        <v/>
      </c>
      <c r="G3481" s="10" t="str">
        <v/>
      </c>
      <c r="H3481" s="11" t="str">
        <v/>
      </c>
      <c r="I3481" s="11" t="str">
        <v/>
      </c>
    </row>
    <row r="3482" spans="2:9">
      <c r="B3482" s="11" t="str">
        <f t="shared" si="276"/>
        <v/>
      </c>
      <c r="C3482" s="11" t="str">
        <f t="shared" si="279"/>
        <v/>
      </c>
      <c r="D3482" s="11" t="str">
        <f t="shared" si="280"/>
        <v/>
      </c>
      <c r="E3482" s="11" t="str">
        <f t="shared" si="277"/>
        <v/>
      </c>
      <c r="F3482" s="11" t="str">
        <f t="shared" si="278"/>
        <v/>
      </c>
      <c r="G3482" s="10" t="str">
        <v/>
      </c>
      <c r="H3482" s="11" t="str">
        <v/>
      </c>
      <c r="I3482" s="11" t="str">
        <v/>
      </c>
    </row>
    <row r="3483" spans="2:9">
      <c r="B3483" s="11" t="str">
        <f t="shared" si="276"/>
        <v/>
      </c>
      <c r="C3483" s="11" t="str">
        <f t="shared" si="279"/>
        <v/>
      </c>
      <c r="D3483" s="11" t="str">
        <f t="shared" si="280"/>
        <v/>
      </c>
      <c r="E3483" s="11" t="str">
        <f t="shared" si="277"/>
        <v/>
      </c>
      <c r="F3483" s="11" t="str">
        <f t="shared" si="278"/>
        <v/>
      </c>
      <c r="G3483" s="10" t="str">
        <v/>
      </c>
      <c r="H3483" s="11" t="str">
        <v/>
      </c>
      <c r="I3483" s="11" t="str">
        <v/>
      </c>
    </row>
    <row r="3484" spans="2:9">
      <c r="B3484" s="11" t="str">
        <f t="shared" si="276"/>
        <v/>
      </c>
      <c r="C3484" s="11" t="str">
        <f t="shared" si="279"/>
        <v/>
      </c>
      <c r="D3484" s="11" t="str">
        <f t="shared" si="280"/>
        <v/>
      </c>
      <c r="E3484" s="11" t="str">
        <f t="shared" si="277"/>
        <v/>
      </c>
      <c r="F3484" s="11" t="str">
        <f t="shared" si="278"/>
        <v/>
      </c>
      <c r="G3484" s="10" t="str">
        <v/>
      </c>
      <c r="H3484" s="11" t="str">
        <v/>
      </c>
      <c r="I3484" s="11" t="str">
        <v/>
      </c>
    </row>
    <row r="3485" spans="2:9">
      <c r="B3485" s="11" t="str">
        <f t="shared" si="276"/>
        <v/>
      </c>
      <c r="C3485" s="11" t="str">
        <f t="shared" si="279"/>
        <v/>
      </c>
      <c r="D3485" s="11" t="str">
        <f t="shared" si="280"/>
        <v/>
      </c>
      <c r="E3485" s="11" t="str">
        <f t="shared" si="277"/>
        <v/>
      </c>
      <c r="F3485" s="11" t="str">
        <f t="shared" si="278"/>
        <v/>
      </c>
      <c r="G3485" s="10" t="str">
        <v/>
      </c>
      <c r="H3485" s="11" t="str">
        <v/>
      </c>
      <c r="I3485" s="11" t="str">
        <v/>
      </c>
    </row>
    <row r="3486" spans="2:9">
      <c r="B3486" s="11" t="str">
        <f t="shared" si="276"/>
        <v/>
      </c>
      <c r="C3486" s="11" t="str">
        <f t="shared" si="279"/>
        <v/>
      </c>
      <c r="D3486" s="11" t="str">
        <f t="shared" si="280"/>
        <v/>
      </c>
      <c r="E3486" s="11" t="str">
        <f t="shared" si="277"/>
        <v/>
      </c>
      <c r="F3486" s="11" t="str">
        <f t="shared" si="278"/>
        <v/>
      </c>
      <c r="G3486" s="10" t="str">
        <v/>
      </c>
      <c r="H3486" s="11" t="str">
        <v/>
      </c>
      <c r="I3486" s="11" t="str">
        <v/>
      </c>
    </row>
    <row r="3487" spans="2:9">
      <c r="B3487" s="11" t="str">
        <f t="shared" si="276"/>
        <v/>
      </c>
      <c r="C3487" s="11" t="str">
        <f t="shared" si="279"/>
        <v/>
      </c>
      <c r="D3487" s="11" t="str">
        <f t="shared" si="280"/>
        <v/>
      </c>
      <c r="E3487" s="11" t="str">
        <f t="shared" si="277"/>
        <v/>
      </c>
      <c r="F3487" s="11" t="str">
        <f t="shared" si="278"/>
        <v/>
      </c>
      <c r="G3487" s="10" t="str">
        <v/>
      </c>
      <c r="H3487" s="11" t="str">
        <v/>
      </c>
      <c r="I3487" s="11" t="str">
        <v/>
      </c>
    </row>
    <row r="3488" spans="2:9">
      <c r="B3488" s="11" t="str">
        <f t="shared" si="276"/>
        <v/>
      </c>
      <c r="C3488" s="11" t="str">
        <f t="shared" si="279"/>
        <v/>
      </c>
      <c r="D3488" s="11" t="str">
        <f t="shared" si="280"/>
        <v/>
      </c>
      <c r="E3488" s="11" t="str">
        <f t="shared" si="277"/>
        <v/>
      </c>
      <c r="F3488" s="11" t="str">
        <f t="shared" si="278"/>
        <v/>
      </c>
      <c r="G3488" s="10" t="str">
        <v/>
      </c>
      <c r="H3488" s="11" t="str">
        <v/>
      </c>
      <c r="I3488" s="11" t="str">
        <v/>
      </c>
    </row>
    <row r="3489" spans="2:9">
      <c r="B3489" s="11" t="str">
        <f t="shared" si="276"/>
        <v/>
      </c>
      <c r="C3489" s="11" t="str">
        <f t="shared" si="279"/>
        <v/>
      </c>
      <c r="D3489" s="11" t="str">
        <f t="shared" si="280"/>
        <v/>
      </c>
      <c r="E3489" s="11" t="str">
        <f t="shared" si="277"/>
        <v/>
      </c>
      <c r="F3489" s="11" t="str">
        <f t="shared" si="278"/>
        <v/>
      </c>
      <c r="G3489" s="10" t="str">
        <v/>
      </c>
      <c r="H3489" s="11" t="str">
        <v/>
      </c>
      <c r="I3489" s="11" t="str">
        <v/>
      </c>
    </row>
    <row r="3490" spans="2:9">
      <c r="B3490" s="11" t="str">
        <f t="shared" si="276"/>
        <v/>
      </c>
      <c r="C3490" s="11" t="str">
        <f t="shared" si="279"/>
        <v/>
      </c>
      <c r="D3490" s="11" t="str">
        <f t="shared" si="280"/>
        <v/>
      </c>
      <c r="E3490" s="11" t="str">
        <f t="shared" si="277"/>
        <v/>
      </c>
      <c r="F3490" s="11" t="str">
        <f t="shared" si="278"/>
        <v/>
      </c>
      <c r="G3490" s="10" t="str">
        <v/>
      </c>
      <c r="H3490" s="11" t="str">
        <v/>
      </c>
      <c r="I3490" s="11" t="str">
        <v/>
      </c>
    </row>
    <row r="3491" spans="2:9">
      <c r="B3491" s="11" t="str">
        <f t="shared" si="276"/>
        <v/>
      </c>
      <c r="C3491" s="11" t="str">
        <f t="shared" si="279"/>
        <v/>
      </c>
      <c r="D3491" s="11" t="str">
        <f t="shared" si="280"/>
        <v/>
      </c>
      <c r="E3491" s="11" t="str">
        <f t="shared" si="277"/>
        <v/>
      </c>
      <c r="F3491" s="11" t="str">
        <f t="shared" si="278"/>
        <v/>
      </c>
      <c r="G3491" s="10" t="str">
        <v/>
      </c>
      <c r="H3491" s="11" t="str">
        <v/>
      </c>
      <c r="I3491" s="11" t="str">
        <v/>
      </c>
    </row>
    <row r="3492" spans="2:9">
      <c r="B3492" s="11" t="str">
        <f t="shared" si="276"/>
        <v/>
      </c>
      <c r="C3492" s="11" t="str">
        <f t="shared" si="279"/>
        <v/>
      </c>
      <c r="D3492" s="11" t="str">
        <f t="shared" si="280"/>
        <v/>
      </c>
      <c r="E3492" s="11" t="str">
        <f t="shared" si="277"/>
        <v/>
      </c>
      <c r="F3492" s="11" t="str">
        <f t="shared" si="278"/>
        <v/>
      </c>
      <c r="G3492" s="10" t="str">
        <v/>
      </c>
      <c r="H3492" s="11" t="str">
        <v/>
      </c>
      <c r="I3492" s="11" t="str">
        <v/>
      </c>
    </row>
    <row r="3493" spans="2:9">
      <c r="B3493" s="11" t="str">
        <f t="shared" si="276"/>
        <v/>
      </c>
      <c r="C3493" s="11" t="str">
        <f t="shared" si="279"/>
        <v/>
      </c>
      <c r="D3493" s="11" t="str">
        <f t="shared" si="280"/>
        <v/>
      </c>
      <c r="E3493" s="11" t="str">
        <f t="shared" si="277"/>
        <v/>
      </c>
      <c r="F3493" s="11" t="str">
        <f t="shared" si="278"/>
        <v/>
      </c>
      <c r="G3493" s="10" t="str">
        <v/>
      </c>
      <c r="H3493" s="11" t="str">
        <v/>
      </c>
      <c r="I3493" s="11" t="str">
        <v/>
      </c>
    </row>
    <row r="3494" spans="2:9">
      <c r="B3494" s="11" t="str">
        <f t="shared" si="276"/>
        <v/>
      </c>
      <c r="C3494" s="11" t="str">
        <f t="shared" si="279"/>
        <v/>
      </c>
      <c r="D3494" s="11" t="str">
        <f t="shared" si="280"/>
        <v/>
      </c>
      <c r="E3494" s="11" t="str">
        <f t="shared" si="277"/>
        <v/>
      </c>
      <c r="F3494" s="11" t="str">
        <f t="shared" si="278"/>
        <v/>
      </c>
      <c r="G3494" s="10" t="str">
        <v/>
      </c>
      <c r="H3494" s="11" t="str">
        <v/>
      </c>
      <c r="I3494" s="11" t="str">
        <v/>
      </c>
    </row>
    <row r="3495" spans="2:9">
      <c r="B3495" s="11" t="str">
        <f t="shared" si="276"/>
        <v/>
      </c>
      <c r="C3495" s="11" t="str">
        <f t="shared" si="279"/>
        <v/>
      </c>
      <c r="D3495" s="11" t="str">
        <f t="shared" si="280"/>
        <v/>
      </c>
      <c r="E3495" s="11" t="str">
        <f t="shared" si="277"/>
        <v/>
      </c>
      <c r="F3495" s="11" t="str">
        <f t="shared" si="278"/>
        <v/>
      </c>
      <c r="G3495" s="10" t="str">
        <v/>
      </c>
      <c r="H3495" s="11" t="str">
        <v/>
      </c>
      <c r="I3495" s="11" t="str">
        <v/>
      </c>
    </row>
    <row r="3496" spans="2:9">
      <c r="B3496" s="11" t="str">
        <f t="shared" si="276"/>
        <v/>
      </c>
      <c r="C3496" s="11" t="str">
        <f t="shared" si="279"/>
        <v/>
      </c>
      <c r="D3496" s="11" t="str">
        <f t="shared" si="280"/>
        <v/>
      </c>
      <c r="E3496" s="11" t="str">
        <f t="shared" si="277"/>
        <v/>
      </c>
      <c r="F3496" s="11" t="str">
        <f t="shared" si="278"/>
        <v/>
      </c>
      <c r="G3496" s="10" t="str">
        <v/>
      </c>
      <c r="H3496" s="11" t="str">
        <v/>
      </c>
      <c r="I3496" s="11" t="str">
        <v/>
      </c>
    </row>
    <row r="3497" spans="2:9">
      <c r="B3497" s="11" t="str">
        <f t="shared" si="276"/>
        <v/>
      </c>
      <c r="C3497" s="11" t="str">
        <f t="shared" si="279"/>
        <v/>
      </c>
      <c r="D3497" s="11" t="str">
        <f t="shared" si="280"/>
        <v/>
      </c>
      <c r="E3497" s="11" t="str">
        <f t="shared" si="277"/>
        <v/>
      </c>
      <c r="F3497" s="11" t="str">
        <f t="shared" si="278"/>
        <v/>
      </c>
      <c r="G3497" s="10" t="str">
        <v/>
      </c>
      <c r="H3497" s="11" t="str">
        <v/>
      </c>
      <c r="I3497" s="11" t="str">
        <v/>
      </c>
    </row>
    <row r="3498" spans="2:9">
      <c r="B3498" s="11" t="str">
        <f t="shared" si="276"/>
        <v/>
      </c>
      <c r="C3498" s="11" t="str">
        <f t="shared" si="279"/>
        <v/>
      </c>
      <c r="D3498" s="11" t="str">
        <f t="shared" si="280"/>
        <v/>
      </c>
      <c r="E3498" s="11" t="str">
        <f t="shared" si="277"/>
        <v/>
      </c>
      <c r="F3498" s="11" t="str">
        <f t="shared" si="278"/>
        <v/>
      </c>
      <c r="G3498" s="10" t="str">
        <v/>
      </c>
      <c r="H3498" s="11" t="str">
        <v/>
      </c>
      <c r="I3498" s="11" t="str">
        <v/>
      </c>
    </row>
    <row r="3499" spans="2:9">
      <c r="B3499" s="11" t="str">
        <f t="shared" si="276"/>
        <v/>
      </c>
      <c r="C3499" s="11" t="str">
        <f t="shared" si="279"/>
        <v/>
      </c>
      <c r="D3499" s="11" t="str">
        <f t="shared" si="280"/>
        <v/>
      </c>
      <c r="E3499" s="11" t="str">
        <f t="shared" si="277"/>
        <v/>
      </c>
      <c r="F3499" s="11" t="str">
        <f t="shared" si="278"/>
        <v/>
      </c>
      <c r="G3499" s="10" t="str">
        <v/>
      </c>
      <c r="H3499" s="11" t="str">
        <v/>
      </c>
      <c r="I3499" s="11" t="str">
        <v/>
      </c>
    </row>
    <row r="3500" spans="2:9">
      <c r="B3500" s="11" t="str">
        <f t="shared" si="276"/>
        <v/>
      </c>
      <c r="C3500" s="11" t="str">
        <f t="shared" si="279"/>
        <v/>
      </c>
      <c r="D3500" s="11" t="str">
        <f t="shared" si="280"/>
        <v/>
      </c>
      <c r="E3500" s="11" t="str">
        <f t="shared" si="277"/>
        <v/>
      </c>
      <c r="F3500" s="11" t="str">
        <f t="shared" si="278"/>
        <v/>
      </c>
      <c r="G3500" s="10" t="str">
        <v/>
      </c>
      <c r="H3500" s="11" t="str">
        <v/>
      </c>
      <c r="I3500" s="11" t="str">
        <v/>
      </c>
    </row>
    <row r="3501" spans="2:9">
      <c r="B3501" s="11" t="str">
        <f t="shared" si="276"/>
        <v/>
      </c>
      <c r="C3501" s="11" t="str">
        <f t="shared" si="279"/>
        <v/>
      </c>
      <c r="D3501" s="11" t="str">
        <f t="shared" si="280"/>
        <v/>
      </c>
      <c r="E3501" s="11" t="str">
        <f t="shared" si="277"/>
        <v/>
      </c>
      <c r="F3501" s="11" t="str">
        <f t="shared" si="278"/>
        <v/>
      </c>
      <c r="G3501" s="10" t="str">
        <v/>
      </c>
      <c r="H3501" s="11" t="str">
        <v/>
      </c>
      <c r="I3501" s="11" t="str">
        <v/>
      </c>
    </row>
    <row r="3502" spans="2:9">
      <c r="B3502" s="11" t="str">
        <f t="shared" si="276"/>
        <v/>
      </c>
      <c r="C3502" s="11" t="str">
        <f t="shared" si="279"/>
        <v/>
      </c>
      <c r="D3502" s="11" t="str">
        <f t="shared" si="280"/>
        <v/>
      </c>
      <c r="E3502" s="11" t="str">
        <f t="shared" si="277"/>
        <v/>
      </c>
      <c r="F3502" s="11" t="str">
        <f t="shared" si="278"/>
        <v/>
      </c>
      <c r="G3502" s="10" t="str">
        <v/>
      </c>
      <c r="H3502" s="11" t="str">
        <v/>
      </c>
      <c r="I3502" s="11" t="str">
        <v/>
      </c>
    </row>
    <row r="3503" spans="2:9">
      <c r="B3503" s="11" t="str">
        <f t="shared" si="276"/>
        <v/>
      </c>
      <c r="C3503" s="11" t="str">
        <f t="shared" si="279"/>
        <v/>
      </c>
      <c r="D3503" s="11" t="str">
        <f t="shared" si="280"/>
        <v/>
      </c>
      <c r="E3503" s="11" t="str">
        <f t="shared" si="277"/>
        <v/>
      </c>
      <c r="F3503" s="11" t="str">
        <f t="shared" si="278"/>
        <v/>
      </c>
      <c r="G3503" s="10" t="str">
        <v/>
      </c>
      <c r="H3503" s="11" t="str">
        <v/>
      </c>
      <c r="I3503" s="11" t="str">
        <v/>
      </c>
    </row>
    <row r="3504" spans="2:9">
      <c r="B3504" s="11" t="str">
        <f t="shared" si="276"/>
        <v/>
      </c>
      <c r="C3504" s="11" t="str">
        <f t="shared" si="279"/>
        <v/>
      </c>
      <c r="D3504" s="11" t="str">
        <f t="shared" si="280"/>
        <v/>
      </c>
      <c r="E3504" s="11" t="str">
        <f t="shared" si="277"/>
        <v/>
      </c>
      <c r="F3504" s="11" t="str">
        <f t="shared" si="278"/>
        <v/>
      </c>
      <c r="G3504" s="10" t="str">
        <v/>
      </c>
      <c r="H3504" s="11" t="str">
        <v/>
      </c>
      <c r="I3504" s="11" t="str">
        <v/>
      </c>
    </row>
    <row r="3505" spans="2:9">
      <c r="B3505" s="11" t="str">
        <f t="shared" si="276"/>
        <v/>
      </c>
      <c r="C3505" s="11" t="str">
        <f t="shared" si="279"/>
        <v/>
      </c>
      <c r="D3505" s="11" t="str">
        <f t="shared" si="280"/>
        <v/>
      </c>
      <c r="E3505" s="11" t="str">
        <f t="shared" si="277"/>
        <v/>
      </c>
      <c r="F3505" s="11" t="str">
        <f t="shared" si="278"/>
        <v/>
      </c>
      <c r="G3505" s="10" t="str">
        <v/>
      </c>
      <c r="H3505" s="11" t="str">
        <v/>
      </c>
      <c r="I3505" s="11" t="str">
        <v/>
      </c>
    </row>
    <row r="3506" spans="2:9">
      <c r="B3506" s="11" t="str">
        <f t="shared" si="276"/>
        <v/>
      </c>
      <c r="C3506" s="11" t="str">
        <f t="shared" si="279"/>
        <v/>
      </c>
      <c r="D3506" s="11" t="str">
        <f t="shared" si="280"/>
        <v/>
      </c>
      <c r="E3506" s="11" t="str">
        <f t="shared" si="277"/>
        <v/>
      </c>
      <c r="F3506" s="11" t="str">
        <f t="shared" si="278"/>
        <v/>
      </c>
      <c r="G3506" s="10" t="str">
        <v/>
      </c>
      <c r="H3506" s="11" t="str">
        <v/>
      </c>
      <c r="I3506" s="11" t="str">
        <v/>
      </c>
    </row>
    <row r="3507" spans="2:9">
      <c r="B3507" s="11" t="str">
        <f t="shared" si="276"/>
        <v/>
      </c>
      <c r="C3507" s="11" t="str">
        <f t="shared" si="279"/>
        <v/>
      </c>
      <c r="D3507" s="11" t="str">
        <f t="shared" si="280"/>
        <v/>
      </c>
      <c r="E3507" s="11" t="str">
        <f t="shared" si="277"/>
        <v/>
      </c>
      <c r="F3507" s="11" t="str">
        <f t="shared" si="278"/>
        <v/>
      </c>
      <c r="G3507" s="10" t="str">
        <v/>
      </c>
      <c r="H3507" s="11" t="str">
        <v/>
      </c>
      <c r="I3507" s="11" t="str">
        <v/>
      </c>
    </row>
    <row r="3508" spans="2:9">
      <c r="B3508" s="11" t="str">
        <f t="shared" si="276"/>
        <v/>
      </c>
      <c r="C3508" s="11" t="str">
        <f t="shared" si="279"/>
        <v/>
      </c>
      <c r="D3508" s="11" t="str">
        <f t="shared" si="280"/>
        <v/>
      </c>
      <c r="E3508" s="11" t="str">
        <f t="shared" si="277"/>
        <v/>
      </c>
      <c r="F3508" s="11" t="str">
        <f t="shared" si="278"/>
        <v/>
      </c>
      <c r="G3508" s="10" t="str">
        <v/>
      </c>
      <c r="H3508" s="11" t="str">
        <v/>
      </c>
      <c r="I3508" s="11" t="str">
        <v/>
      </c>
    </row>
    <row r="3509" spans="2:9">
      <c r="B3509" s="11" t="str">
        <f t="shared" si="276"/>
        <v/>
      </c>
      <c r="C3509" s="11" t="str">
        <f t="shared" si="279"/>
        <v/>
      </c>
      <c r="D3509" s="11" t="str">
        <f t="shared" si="280"/>
        <v/>
      </c>
      <c r="E3509" s="11" t="str">
        <f t="shared" si="277"/>
        <v/>
      </c>
      <c r="F3509" s="11" t="str">
        <f t="shared" si="278"/>
        <v/>
      </c>
      <c r="G3509" s="10" t="str">
        <v/>
      </c>
      <c r="H3509" s="11" t="str">
        <v/>
      </c>
      <c r="I3509" s="11" t="str">
        <v/>
      </c>
    </row>
    <row r="3510" spans="2:9">
      <c r="B3510" s="11" t="str">
        <f t="shared" si="276"/>
        <v/>
      </c>
      <c r="C3510" s="11" t="str">
        <f t="shared" si="279"/>
        <v/>
      </c>
      <c r="D3510" s="11" t="str">
        <f t="shared" si="280"/>
        <v/>
      </c>
      <c r="E3510" s="11" t="str">
        <f t="shared" si="277"/>
        <v/>
      </c>
      <c r="F3510" s="11" t="str">
        <f t="shared" si="278"/>
        <v/>
      </c>
      <c r="G3510" s="10" t="str">
        <v/>
      </c>
      <c r="H3510" s="11" t="str">
        <v/>
      </c>
      <c r="I3510" s="11" t="str">
        <v/>
      </c>
    </row>
    <row r="3511" spans="2:9">
      <c r="B3511" s="11" t="str">
        <f t="shared" si="276"/>
        <v/>
      </c>
      <c r="C3511" s="11" t="str">
        <f t="shared" si="279"/>
        <v/>
      </c>
      <c r="D3511" s="11" t="str">
        <f t="shared" si="280"/>
        <v/>
      </c>
      <c r="E3511" s="11" t="str">
        <f t="shared" si="277"/>
        <v/>
      </c>
      <c r="F3511" s="11" t="str">
        <f t="shared" si="278"/>
        <v/>
      </c>
      <c r="G3511" s="10" t="str">
        <v/>
      </c>
      <c r="H3511" s="11" t="str">
        <v/>
      </c>
      <c r="I3511" s="11" t="str">
        <v/>
      </c>
    </row>
    <row r="3512" spans="2:9">
      <c r="B3512" s="11" t="str">
        <f t="shared" si="276"/>
        <v/>
      </c>
      <c r="C3512" s="11" t="str">
        <f t="shared" si="279"/>
        <v/>
      </c>
      <c r="D3512" s="11" t="str">
        <f t="shared" si="280"/>
        <v/>
      </c>
      <c r="E3512" s="11" t="str">
        <f t="shared" si="277"/>
        <v/>
      </c>
      <c r="F3512" s="11" t="str">
        <f t="shared" si="278"/>
        <v/>
      </c>
      <c r="G3512" s="10" t="str">
        <v/>
      </c>
      <c r="H3512" s="11" t="str">
        <v/>
      </c>
      <c r="I3512" s="11" t="str">
        <v/>
      </c>
    </row>
    <row r="3513" spans="2:9">
      <c r="B3513" s="11" t="str">
        <f t="shared" si="276"/>
        <v/>
      </c>
      <c r="C3513" s="11" t="str">
        <f t="shared" si="279"/>
        <v/>
      </c>
      <c r="D3513" s="11" t="str">
        <f t="shared" si="280"/>
        <v/>
      </c>
      <c r="E3513" s="11" t="str">
        <f t="shared" si="277"/>
        <v/>
      </c>
      <c r="F3513" s="11" t="str">
        <f t="shared" si="278"/>
        <v/>
      </c>
      <c r="G3513" s="10" t="str">
        <v/>
      </c>
      <c r="H3513" s="11" t="str">
        <v/>
      </c>
      <c r="I3513" s="11" t="str">
        <v/>
      </c>
    </row>
    <row r="3514" spans="2:9">
      <c r="B3514" s="11" t="str">
        <f t="shared" si="276"/>
        <v/>
      </c>
      <c r="C3514" s="11" t="str">
        <f t="shared" si="279"/>
        <v/>
      </c>
      <c r="D3514" s="11" t="str">
        <f t="shared" si="280"/>
        <v/>
      </c>
      <c r="E3514" s="11" t="str">
        <f t="shared" si="277"/>
        <v/>
      </c>
      <c r="F3514" s="11" t="str">
        <f t="shared" si="278"/>
        <v/>
      </c>
      <c r="G3514" s="10" t="str">
        <v/>
      </c>
      <c r="H3514" s="11" t="str">
        <v/>
      </c>
      <c r="I3514" s="11" t="str">
        <v/>
      </c>
    </row>
    <row r="3515" spans="2:9">
      <c r="B3515" s="11" t="str">
        <f t="shared" si="276"/>
        <v/>
      </c>
      <c r="C3515" s="11" t="str">
        <f t="shared" si="279"/>
        <v/>
      </c>
      <c r="D3515" s="11" t="str">
        <f t="shared" si="280"/>
        <v/>
      </c>
      <c r="E3515" s="11" t="str">
        <f t="shared" si="277"/>
        <v/>
      </c>
      <c r="F3515" s="11" t="str">
        <f t="shared" si="278"/>
        <v/>
      </c>
      <c r="G3515" s="10" t="str">
        <v/>
      </c>
      <c r="H3515" s="11" t="str">
        <v/>
      </c>
      <c r="I3515" s="11" t="str">
        <v/>
      </c>
    </row>
    <row r="3516" spans="2:9">
      <c r="B3516" s="11" t="str">
        <f t="shared" si="276"/>
        <v/>
      </c>
      <c r="C3516" s="11" t="str">
        <f t="shared" si="279"/>
        <v/>
      </c>
      <c r="D3516" s="11" t="str">
        <f t="shared" si="280"/>
        <v/>
      </c>
      <c r="E3516" s="11" t="str">
        <f t="shared" si="277"/>
        <v/>
      </c>
      <c r="F3516" s="11" t="str">
        <f t="shared" si="278"/>
        <v/>
      </c>
      <c r="G3516" s="10" t="str">
        <v/>
      </c>
      <c r="H3516" s="11" t="str">
        <v/>
      </c>
      <c r="I3516" s="11" t="str">
        <v/>
      </c>
    </row>
    <row r="3517" spans="2:9">
      <c r="B3517" s="11" t="str">
        <f t="shared" si="276"/>
        <v/>
      </c>
      <c r="C3517" s="11" t="str">
        <f t="shared" si="279"/>
        <v/>
      </c>
      <c r="D3517" s="11" t="str">
        <f t="shared" si="280"/>
        <v/>
      </c>
      <c r="E3517" s="11" t="str">
        <f t="shared" si="277"/>
        <v/>
      </c>
      <c r="F3517" s="11" t="str">
        <f t="shared" si="278"/>
        <v/>
      </c>
      <c r="G3517" s="10" t="str">
        <v/>
      </c>
      <c r="H3517" s="11" t="str">
        <v/>
      </c>
      <c r="I3517" s="11" t="str">
        <v/>
      </c>
    </row>
    <row r="3518" spans="2:9">
      <c r="B3518" s="11" t="str">
        <f t="shared" si="276"/>
        <v/>
      </c>
      <c r="C3518" s="11" t="str">
        <f t="shared" si="279"/>
        <v/>
      </c>
      <c r="D3518" s="11" t="str">
        <f t="shared" si="280"/>
        <v/>
      </c>
      <c r="E3518" s="11" t="str">
        <f t="shared" si="277"/>
        <v/>
      </c>
      <c r="F3518" s="11" t="str">
        <f t="shared" si="278"/>
        <v/>
      </c>
      <c r="G3518" s="10" t="str">
        <v/>
      </c>
      <c r="H3518" s="11" t="str">
        <v/>
      </c>
      <c r="I3518" s="11" t="str">
        <v/>
      </c>
    </row>
    <row r="3519" spans="2:9">
      <c r="B3519" s="11" t="str">
        <f t="shared" si="276"/>
        <v/>
      </c>
      <c r="C3519" s="11" t="str">
        <f t="shared" si="279"/>
        <v/>
      </c>
      <c r="D3519" s="11" t="str">
        <f t="shared" si="280"/>
        <v/>
      </c>
      <c r="E3519" s="11" t="str">
        <f t="shared" si="277"/>
        <v/>
      </c>
      <c r="F3519" s="11" t="str">
        <f t="shared" si="278"/>
        <v/>
      </c>
      <c r="G3519" s="10" t="str">
        <v/>
      </c>
      <c r="H3519" s="11" t="str">
        <v/>
      </c>
      <c r="I3519" s="11" t="str">
        <v/>
      </c>
    </row>
    <row r="3520" spans="2:9">
      <c r="B3520" s="11" t="str">
        <f t="shared" si="276"/>
        <v/>
      </c>
      <c r="C3520" s="11" t="str">
        <f t="shared" si="279"/>
        <v/>
      </c>
      <c r="D3520" s="11" t="str">
        <f t="shared" si="280"/>
        <v/>
      </c>
      <c r="E3520" s="11" t="str">
        <f t="shared" si="277"/>
        <v/>
      </c>
      <c r="F3520" s="11" t="str">
        <f t="shared" si="278"/>
        <v/>
      </c>
      <c r="G3520" s="10" t="str">
        <v/>
      </c>
      <c r="H3520" s="11" t="str">
        <v/>
      </c>
      <c r="I3520" s="11" t="str">
        <v/>
      </c>
    </row>
    <row r="3521" spans="2:9">
      <c r="B3521" s="11" t="str">
        <f t="shared" ref="B3521:B3584" si="281">IFERROR(IF(FIND(" ",A3521)=6,IF(IFERROR(FIND(" PB",A3521),"")&lt;&gt;"","артикул",IF(IFERROR(FIND(" CRN",A3521),"")&lt;&gt;"","артикул","")),""),"")</f>
        <v/>
      </c>
      <c r="C3521" s="11" t="str">
        <f t="shared" si="279"/>
        <v/>
      </c>
      <c r="D3521" s="11" t="str">
        <f t="shared" si="280"/>
        <v/>
      </c>
      <c r="E3521" s="11" t="str">
        <f t="shared" si="277"/>
        <v/>
      </c>
      <c r="F3521" s="11" t="str">
        <f t="shared" si="278"/>
        <v/>
      </c>
      <c r="G3521" s="10" t="str">
        <v/>
      </c>
      <c r="H3521" s="11" t="str">
        <v/>
      </c>
      <c r="I3521" s="11" t="str">
        <v/>
      </c>
    </row>
    <row r="3522" spans="2:9">
      <c r="B3522" s="11" t="str">
        <f t="shared" si="281"/>
        <v/>
      </c>
      <c r="C3522" s="11" t="str">
        <f t="shared" si="279"/>
        <v/>
      </c>
      <c r="D3522" s="11" t="str">
        <f t="shared" si="280"/>
        <v/>
      </c>
      <c r="E3522" s="11" t="str">
        <f t="shared" ref="E3522:E3585" si="282" xml:space="preserve">
IF(B3522="Артикул",
IF(
AND(RIGHT(A3523,1)="%",
RIGHT(A3524,1)="%",
RIGHT(A3525,1)="%",
RIGHT(A3526,1)="%"),MID(A3527,FIND(" ",A3527),50),
IF(
AND(RIGHT(A3523,1)="%",
RIGHT(A3524,1)="%",
RIGHT(A3525,1)="%"),MID(A3526,FIND(" ",A3526),50),
IF(
AND(RIGHT(A3523,1)="%",
RIGHT(A3524,1)="%"),
MID(A3525,FIND(" ",A3525),50),
IF(
RIGHT(A3523,1)="%",
MID(A3524,FIND(" ",A3524),50),"")))),"")</f>
        <v/>
      </c>
      <c r="F3522" s="11" t="str">
        <f t="shared" ref="F3522:F3585" si="283">IFERROR(
IF(
AND(LEFT(A3522,8)="Discount",FIND("%",A3522)&gt;0),
MID(A3522,
FIND(" ",A3522),
FIND("%",A3522)-FIND(" ",A3522))
*-1,""),"")</f>
        <v/>
      </c>
      <c r="G3522" s="10" t="str">
        <v/>
      </c>
      <c r="H3522" s="11" t="str">
        <v/>
      </c>
      <c r="I3522" s="11" t="str">
        <v/>
      </c>
    </row>
    <row r="3523" spans="2:9">
      <c r="B3523" s="11" t="str">
        <f t="shared" si="281"/>
        <v/>
      </c>
      <c r="C3523" s="11" t="str">
        <f t="shared" si="279"/>
        <v/>
      </c>
      <c r="D3523" s="11" t="str">
        <f t="shared" si="280"/>
        <v/>
      </c>
      <c r="E3523" s="11" t="str">
        <f t="shared" si="282"/>
        <v/>
      </c>
      <c r="F3523" s="11" t="str">
        <f t="shared" si="283"/>
        <v/>
      </c>
      <c r="G3523" s="10" t="str">
        <v/>
      </c>
      <c r="H3523" s="11" t="str">
        <v/>
      </c>
      <c r="I3523" s="11" t="str">
        <v/>
      </c>
    </row>
    <row r="3524" spans="2:9">
      <c r="B3524" s="11" t="str">
        <f t="shared" si="281"/>
        <v/>
      </c>
      <c r="C3524" s="11" t="str">
        <f t="shared" si="279"/>
        <v/>
      </c>
      <c r="D3524" s="11" t="str">
        <f t="shared" si="280"/>
        <v/>
      </c>
      <c r="E3524" s="11" t="str">
        <f t="shared" si="282"/>
        <v/>
      </c>
      <c r="F3524" s="11" t="str">
        <f t="shared" si="283"/>
        <v/>
      </c>
      <c r="G3524" s="10" t="str">
        <v/>
      </c>
      <c r="H3524" s="11" t="str">
        <v/>
      </c>
      <c r="I3524" s="11" t="str">
        <v/>
      </c>
    </row>
    <row r="3525" spans="2:9">
      <c r="B3525" s="11" t="str">
        <f t="shared" si="281"/>
        <v/>
      </c>
      <c r="C3525" s="11" t="str">
        <f t="shared" si="279"/>
        <v/>
      </c>
      <c r="D3525" s="11" t="str">
        <f t="shared" si="280"/>
        <v/>
      </c>
      <c r="E3525" s="11" t="str">
        <f t="shared" si="282"/>
        <v/>
      </c>
      <c r="F3525" s="11" t="str">
        <f t="shared" si="283"/>
        <v/>
      </c>
      <c r="G3525" s="10" t="str">
        <v/>
      </c>
      <c r="H3525" s="11" t="str">
        <v/>
      </c>
      <c r="I3525" s="11" t="str">
        <v/>
      </c>
    </row>
    <row r="3526" spans="2:9">
      <c r="B3526" s="11" t="str">
        <f t="shared" si="281"/>
        <v/>
      </c>
      <c r="C3526" s="11" t="str">
        <f t="shared" si="279"/>
        <v/>
      </c>
      <c r="D3526" s="11" t="str">
        <f t="shared" si="280"/>
        <v/>
      </c>
      <c r="E3526" s="11" t="str">
        <f t="shared" si="282"/>
        <v/>
      </c>
      <c r="F3526" s="11" t="str">
        <f t="shared" si="283"/>
        <v/>
      </c>
      <c r="G3526" s="10" t="str">
        <v/>
      </c>
      <c r="H3526" s="11" t="str">
        <v/>
      </c>
      <c r="I3526" s="11" t="str">
        <v/>
      </c>
    </row>
    <row r="3527" spans="2:9">
      <c r="B3527" s="11" t="str">
        <f t="shared" si="281"/>
        <v/>
      </c>
      <c r="C3527" s="11" t="str">
        <f t="shared" si="279"/>
        <v/>
      </c>
      <c r="D3527" s="11" t="str">
        <f t="shared" si="280"/>
        <v/>
      </c>
      <c r="E3527" s="11" t="str">
        <f t="shared" si="282"/>
        <v/>
      </c>
      <c r="F3527" s="11" t="str">
        <f t="shared" si="283"/>
        <v/>
      </c>
      <c r="G3527" s="10" t="str">
        <v/>
      </c>
      <c r="H3527" s="11" t="str">
        <v/>
      </c>
      <c r="I3527" s="11" t="str">
        <v/>
      </c>
    </row>
    <row r="3528" spans="2:9">
      <c r="B3528" s="11" t="str">
        <f t="shared" si="281"/>
        <v/>
      </c>
      <c r="C3528" s="11" t="str">
        <f t="shared" si="279"/>
        <v/>
      </c>
      <c r="D3528" s="11" t="str">
        <f t="shared" si="280"/>
        <v/>
      </c>
      <c r="E3528" s="11" t="str">
        <f t="shared" si="282"/>
        <v/>
      </c>
      <c r="F3528" s="11" t="str">
        <f t="shared" si="283"/>
        <v/>
      </c>
      <c r="G3528" s="10" t="str">
        <v/>
      </c>
      <c r="H3528" s="11" t="str">
        <v/>
      </c>
      <c r="I3528" s="11" t="str">
        <v/>
      </c>
    </row>
    <row r="3529" spans="2:9">
      <c r="B3529" s="11" t="str">
        <f t="shared" si="281"/>
        <v/>
      </c>
      <c r="C3529" s="11" t="str">
        <f t="shared" si="279"/>
        <v/>
      </c>
      <c r="D3529" s="11" t="str">
        <f t="shared" si="280"/>
        <v/>
      </c>
      <c r="E3529" s="11" t="str">
        <f t="shared" si="282"/>
        <v/>
      </c>
      <c r="F3529" s="11" t="str">
        <f t="shared" si="283"/>
        <v/>
      </c>
      <c r="G3529" s="10" t="str">
        <v/>
      </c>
      <c r="H3529" s="11" t="str">
        <v/>
      </c>
      <c r="I3529" s="11" t="str">
        <v/>
      </c>
    </row>
    <row r="3530" spans="2:9">
      <c r="B3530" s="11" t="str">
        <f t="shared" si="281"/>
        <v/>
      </c>
      <c r="C3530" s="11" t="str">
        <f t="shared" si="279"/>
        <v/>
      </c>
      <c r="D3530" s="11" t="str">
        <f t="shared" si="280"/>
        <v/>
      </c>
      <c r="E3530" s="11" t="str">
        <f t="shared" si="282"/>
        <v/>
      </c>
      <c r="F3530" s="11" t="str">
        <f t="shared" si="283"/>
        <v/>
      </c>
      <c r="G3530" s="10" t="str">
        <v/>
      </c>
      <c r="H3530" s="11" t="str">
        <v/>
      </c>
      <c r="I3530" s="11" t="str">
        <v/>
      </c>
    </row>
    <row r="3531" spans="2:9">
      <c r="B3531" s="11" t="str">
        <f t="shared" si="281"/>
        <v/>
      </c>
      <c r="C3531" s="11" t="str">
        <f t="shared" si="279"/>
        <v/>
      </c>
      <c r="D3531" s="11" t="str">
        <f t="shared" si="280"/>
        <v/>
      </c>
      <c r="E3531" s="11" t="str">
        <f t="shared" si="282"/>
        <v/>
      </c>
      <c r="F3531" s="11" t="str">
        <f t="shared" si="283"/>
        <v/>
      </c>
      <c r="G3531" s="10" t="str">
        <v/>
      </c>
      <c r="H3531" s="11" t="str">
        <v/>
      </c>
      <c r="I3531" s="11" t="str">
        <v/>
      </c>
    </row>
    <row r="3532" spans="2:9">
      <c r="B3532" s="11" t="str">
        <f t="shared" si="281"/>
        <v/>
      </c>
      <c r="C3532" s="11" t="str">
        <f t="shared" si="279"/>
        <v/>
      </c>
      <c r="D3532" s="11" t="str">
        <f t="shared" si="280"/>
        <v/>
      </c>
      <c r="E3532" s="11" t="str">
        <f t="shared" si="282"/>
        <v/>
      </c>
      <c r="F3532" s="11" t="str">
        <f t="shared" si="283"/>
        <v/>
      </c>
      <c r="G3532" s="10" t="str">
        <v/>
      </c>
      <c r="H3532" s="11" t="str">
        <v/>
      </c>
      <c r="I3532" s="11" t="str">
        <v/>
      </c>
    </row>
    <row r="3533" spans="2:9">
      <c r="B3533" s="11" t="str">
        <f t="shared" si="281"/>
        <v/>
      </c>
      <c r="C3533" s="11" t="str">
        <f t="shared" ref="C3533:C3596" si="284">IF(B3533="артикул",A3533,"")</f>
        <v/>
      </c>
      <c r="D3533" s="11" t="str">
        <f t="shared" ref="D3533:D3596" si="285">IF(B3533="артикул",A3534,"")</f>
        <v/>
      </c>
      <c r="E3533" s="11" t="str">
        <f t="shared" si="282"/>
        <v/>
      </c>
      <c r="F3533" s="11" t="str">
        <f t="shared" si="283"/>
        <v/>
      </c>
      <c r="G3533" s="10" t="str">
        <v/>
      </c>
      <c r="H3533" s="11" t="str">
        <v/>
      </c>
      <c r="I3533" s="11" t="str">
        <v/>
      </c>
    </row>
    <row r="3534" spans="2:9">
      <c r="B3534" s="11" t="str">
        <f t="shared" si="281"/>
        <v/>
      </c>
      <c r="C3534" s="11" t="str">
        <f t="shared" si="284"/>
        <v/>
      </c>
      <c r="D3534" s="11" t="str">
        <f t="shared" si="285"/>
        <v/>
      </c>
      <c r="E3534" s="11" t="str">
        <f t="shared" si="282"/>
        <v/>
      </c>
      <c r="F3534" s="11" t="str">
        <f t="shared" si="283"/>
        <v/>
      </c>
      <c r="G3534" s="10" t="str">
        <v/>
      </c>
      <c r="H3534" s="11" t="str">
        <v/>
      </c>
      <c r="I3534" s="11" t="str">
        <v/>
      </c>
    </row>
    <row r="3535" spans="2:9">
      <c r="B3535" s="11" t="str">
        <f t="shared" si="281"/>
        <v/>
      </c>
      <c r="C3535" s="11" t="str">
        <f t="shared" si="284"/>
        <v/>
      </c>
      <c r="D3535" s="11" t="str">
        <f t="shared" si="285"/>
        <v/>
      </c>
      <c r="E3535" s="11" t="str">
        <f t="shared" si="282"/>
        <v/>
      </c>
      <c r="F3535" s="11" t="str">
        <f t="shared" si="283"/>
        <v/>
      </c>
      <c r="G3535" s="10" t="str">
        <v/>
      </c>
      <c r="H3535" s="11" t="str">
        <v/>
      </c>
      <c r="I3535" s="11" t="str">
        <v/>
      </c>
    </row>
    <row r="3536" spans="2:9">
      <c r="B3536" s="11" t="str">
        <f t="shared" si="281"/>
        <v/>
      </c>
      <c r="C3536" s="11" t="str">
        <f t="shared" si="284"/>
        <v/>
      </c>
      <c r="D3536" s="11" t="str">
        <f t="shared" si="285"/>
        <v/>
      </c>
      <c r="E3536" s="11" t="str">
        <f t="shared" si="282"/>
        <v/>
      </c>
      <c r="F3536" s="11" t="str">
        <f t="shared" si="283"/>
        <v/>
      </c>
      <c r="G3536" s="10" t="str">
        <v/>
      </c>
      <c r="H3536" s="11" t="str">
        <v/>
      </c>
      <c r="I3536" s="11" t="str">
        <v/>
      </c>
    </row>
    <row r="3537" spans="2:9">
      <c r="B3537" s="11" t="str">
        <f t="shared" si="281"/>
        <v/>
      </c>
      <c r="C3537" s="11" t="str">
        <f t="shared" si="284"/>
        <v/>
      </c>
      <c r="D3537" s="11" t="str">
        <f t="shared" si="285"/>
        <v/>
      </c>
      <c r="E3537" s="11" t="str">
        <f t="shared" si="282"/>
        <v/>
      </c>
      <c r="F3537" s="11" t="str">
        <f t="shared" si="283"/>
        <v/>
      </c>
      <c r="G3537" s="10" t="str">
        <v/>
      </c>
      <c r="H3537" s="11" t="str">
        <v/>
      </c>
      <c r="I3537" s="11" t="str">
        <v/>
      </c>
    </row>
    <row r="3538" spans="2:9">
      <c r="B3538" s="11" t="str">
        <f t="shared" si="281"/>
        <v/>
      </c>
      <c r="C3538" s="11" t="str">
        <f t="shared" si="284"/>
        <v/>
      </c>
      <c r="D3538" s="11" t="str">
        <f t="shared" si="285"/>
        <v/>
      </c>
      <c r="E3538" s="11" t="str">
        <f t="shared" si="282"/>
        <v/>
      </c>
      <c r="F3538" s="11" t="str">
        <f t="shared" si="283"/>
        <v/>
      </c>
      <c r="G3538" s="10" t="str">
        <v/>
      </c>
      <c r="H3538" s="11" t="str">
        <v/>
      </c>
      <c r="I3538" s="11" t="str">
        <v/>
      </c>
    </row>
    <row r="3539" spans="2:9">
      <c r="B3539" s="11" t="str">
        <f t="shared" si="281"/>
        <v/>
      </c>
      <c r="C3539" s="11" t="str">
        <f t="shared" si="284"/>
        <v/>
      </c>
      <c r="D3539" s="11" t="str">
        <f t="shared" si="285"/>
        <v/>
      </c>
      <c r="E3539" s="11" t="str">
        <f t="shared" si="282"/>
        <v/>
      </c>
      <c r="F3539" s="11" t="str">
        <f t="shared" si="283"/>
        <v/>
      </c>
      <c r="G3539" s="10" t="str">
        <v/>
      </c>
      <c r="H3539" s="11" t="str">
        <v/>
      </c>
      <c r="I3539" s="11" t="str">
        <v/>
      </c>
    </row>
    <row r="3540" spans="2:9">
      <c r="B3540" s="11" t="str">
        <f t="shared" si="281"/>
        <v/>
      </c>
      <c r="C3540" s="11" t="str">
        <f t="shared" si="284"/>
        <v/>
      </c>
      <c r="D3540" s="11" t="str">
        <f t="shared" si="285"/>
        <v/>
      </c>
      <c r="E3540" s="11" t="str">
        <f t="shared" si="282"/>
        <v/>
      </c>
      <c r="F3540" s="11" t="str">
        <f t="shared" si="283"/>
        <v/>
      </c>
      <c r="G3540" s="10" t="str">
        <v/>
      </c>
      <c r="H3540" s="11" t="str">
        <v/>
      </c>
      <c r="I3540" s="11" t="str">
        <v/>
      </c>
    </row>
    <row r="3541" spans="2:9">
      <c r="B3541" s="11" t="str">
        <f t="shared" si="281"/>
        <v/>
      </c>
      <c r="C3541" s="11" t="str">
        <f t="shared" si="284"/>
        <v/>
      </c>
      <c r="D3541" s="11" t="str">
        <f t="shared" si="285"/>
        <v/>
      </c>
      <c r="E3541" s="11" t="str">
        <f t="shared" si="282"/>
        <v/>
      </c>
      <c r="F3541" s="11" t="str">
        <f t="shared" si="283"/>
        <v/>
      </c>
      <c r="G3541" s="10" t="str">
        <v/>
      </c>
      <c r="H3541" s="11" t="str">
        <v/>
      </c>
      <c r="I3541" s="11" t="str">
        <v/>
      </c>
    </row>
    <row r="3542" spans="2:9">
      <c r="B3542" s="11" t="str">
        <f t="shared" si="281"/>
        <v/>
      </c>
      <c r="C3542" s="11" t="str">
        <f t="shared" si="284"/>
        <v/>
      </c>
      <c r="D3542" s="11" t="str">
        <f t="shared" si="285"/>
        <v/>
      </c>
      <c r="E3542" s="11" t="str">
        <f t="shared" si="282"/>
        <v/>
      </c>
      <c r="F3542" s="11" t="str">
        <f t="shared" si="283"/>
        <v/>
      </c>
      <c r="G3542" s="10" t="str">
        <v/>
      </c>
      <c r="H3542" s="11" t="str">
        <v/>
      </c>
      <c r="I3542" s="11" t="str">
        <v/>
      </c>
    </row>
    <row r="3543" spans="2:9">
      <c r="B3543" s="11" t="str">
        <f t="shared" si="281"/>
        <v/>
      </c>
      <c r="C3543" s="11" t="str">
        <f t="shared" si="284"/>
        <v/>
      </c>
      <c r="D3543" s="11" t="str">
        <f t="shared" si="285"/>
        <v/>
      </c>
      <c r="E3543" s="11" t="str">
        <f t="shared" si="282"/>
        <v/>
      </c>
      <c r="F3543" s="11" t="str">
        <f t="shared" si="283"/>
        <v/>
      </c>
      <c r="G3543" s="10" t="str">
        <v/>
      </c>
      <c r="H3543" s="11" t="str">
        <v/>
      </c>
      <c r="I3543" s="11" t="str">
        <v/>
      </c>
    </row>
    <row r="3544" spans="2:9">
      <c r="B3544" s="11" t="str">
        <f t="shared" si="281"/>
        <v/>
      </c>
      <c r="C3544" s="11" t="str">
        <f t="shared" si="284"/>
        <v/>
      </c>
      <c r="D3544" s="11" t="str">
        <f t="shared" si="285"/>
        <v/>
      </c>
      <c r="E3544" s="11" t="str">
        <f t="shared" si="282"/>
        <v/>
      </c>
      <c r="F3544" s="11" t="str">
        <f t="shared" si="283"/>
        <v/>
      </c>
      <c r="G3544" s="10" t="str">
        <v/>
      </c>
      <c r="H3544" s="11" t="str">
        <v/>
      </c>
      <c r="I3544" s="11" t="str">
        <v/>
      </c>
    </row>
    <row r="3545" spans="2:9">
      <c r="B3545" s="11" t="str">
        <f t="shared" si="281"/>
        <v/>
      </c>
      <c r="C3545" s="11" t="str">
        <f t="shared" si="284"/>
        <v/>
      </c>
      <c r="D3545" s="11" t="str">
        <f t="shared" si="285"/>
        <v/>
      </c>
      <c r="E3545" s="11" t="str">
        <f t="shared" si="282"/>
        <v/>
      </c>
      <c r="F3545" s="11" t="str">
        <f t="shared" si="283"/>
        <v/>
      </c>
      <c r="G3545" s="10" t="str">
        <v/>
      </c>
      <c r="H3545" s="11" t="str">
        <v/>
      </c>
      <c r="I3545" s="11" t="str">
        <v/>
      </c>
    </row>
    <row r="3546" spans="2:9">
      <c r="B3546" s="11" t="str">
        <f t="shared" si="281"/>
        <v/>
      </c>
      <c r="C3546" s="11" t="str">
        <f t="shared" si="284"/>
        <v/>
      </c>
      <c r="D3546" s="11" t="str">
        <f t="shared" si="285"/>
        <v/>
      </c>
      <c r="E3546" s="11" t="str">
        <f t="shared" si="282"/>
        <v/>
      </c>
      <c r="F3546" s="11" t="str">
        <f t="shared" si="283"/>
        <v/>
      </c>
      <c r="G3546" s="10" t="str">
        <v/>
      </c>
      <c r="H3546" s="11" t="str">
        <v/>
      </c>
      <c r="I3546" s="11" t="str">
        <v/>
      </c>
    </row>
    <row r="3547" spans="2:9">
      <c r="B3547" s="11" t="str">
        <f t="shared" si="281"/>
        <v/>
      </c>
      <c r="C3547" s="11" t="str">
        <f t="shared" si="284"/>
        <v/>
      </c>
      <c r="D3547" s="11" t="str">
        <f t="shared" si="285"/>
        <v/>
      </c>
      <c r="E3547" s="11" t="str">
        <f t="shared" si="282"/>
        <v/>
      </c>
      <c r="F3547" s="11" t="str">
        <f t="shared" si="283"/>
        <v/>
      </c>
      <c r="G3547" s="10" t="str">
        <v/>
      </c>
      <c r="H3547" s="11" t="str">
        <v/>
      </c>
      <c r="I3547" s="11" t="str">
        <v/>
      </c>
    </row>
    <row r="3548" spans="2:9">
      <c r="B3548" s="11" t="str">
        <f t="shared" si="281"/>
        <v/>
      </c>
      <c r="C3548" s="11" t="str">
        <f t="shared" si="284"/>
        <v/>
      </c>
      <c r="D3548" s="11" t="str">
        <f t="shared" si="285"/>
        <v/>
      </c>
      <c r="E3548" s="11" t="str">
        <f t="shared" si="282"/>
        <v/>
      </c>
      <c r="F3548" s="11" t="str">
        <f t="shared" si="283"/>
        <v/>
      </c>
      <c r="G3548" s="10" t="str">
        <v/>
      </c>
      <c r="H3548" s="11" t="str">
        <v/>
      </c>
      <c r="I3548" s="11" t="str">
        <v/>
      </c>
    </row>
    <row r="3549" spans="2:9">
      <c r="B3549" s="11" t="str">
        <f t="shared" si="281"/>
        <v/>
      </c>
      <c r="C3549" s="11" t="str">
        <f t="shared" si="284"/>
        <v/>
      </c>
      <c r="D3549" s="11" t="str">
        <f t="shared" si="285"/>
        <v/>
      </c>
      <c r="E3549" s="11" t="str">
        <f t="shared" si="282"/>
        <v/>
      </c>
      <c r="F3549" s="11" t="str">
        <f t="shared" si="283"/>
        <v/>
      </c>
      <c r="G3549" s="10" t="str">
        <v/>
      </c>
      <c r="H3549" s="11" t="str">
        <v/>
      </c>
      <c r="I3549" s="11" t="str">
        <v/>
      </c>
    </row>
    <row r="3550" spans="2:9">
      <c r="B3550" s="11" t="str">
        <f t="shared" si="281"/>
        <v/>
      </c>
      <c r="C3550" s="11" t="str">
        <f t="shared" si="284"/>
        <v/>
      </c>
      <c r="D3550" s="11" t="str">
        <f t="shared" si="285"/>
        <v/>
      </c>
      <c r="E3550" s="11" t="str">
        <f t="shared" si="282"/>
        <v/>
      </c>
      <c r="F3550" s="11" t="str">
        <f t="shared" si="283"/>
        <v/>
      </c>
      <c r="G3550" s="10" t="str">
        <v/>
      </c>
      <c r="H3550" s="11" t="str">
        <v/>
      </c>
      <c r="I3550" s="11" t="str">
        <v/>
      </c>
    </row>
    <row r="3551" spans="2:9">
      <c r="B3551" s="11" t="str">
        <f t="shared" si="281"/>
        <v/>
      </c>
      <c r="C3551" s="11" t="str">
        <f t="shared" si="284"/>
        <v/>
      </c>
      <c r="D3551" s="11" t="str">
        <f t="shared" si="285"/>
        <v/>
      </c>
      <c r="E3551" s="11" t="str">
        <f t="shared" si="282"/>
        <v/>
      </c>
      <c r="F3551" s="11" t="str">
        <f t="shared" si="283"/>
        <v/>
      </c>
      <c r="G3551" s="10" t="str">
        <v/>
      </c>
      <c r="H3551" s="11" t="str">
        <v/>
      </c>
      <c r="I3551" s="11" t="str">
        <v/>
      </c>
    </row>
    <row r="3552" spans="2:9">
      <c r="B3552" s="11" t="str">
        <f t="shared" si="281"/>
        <v/>
      </c>
      <c r="C3552" s="11" t="str">
        <f t="shared" si="284"/>
        <v/>
      </c>
      <c r="D3552" s="11" t="str">
        <f t="shared" si="285"/>
        <v/>
      </c>
      <c r="E3552" s="11" t="str">
        <f t="shared" si="282"/>
        <v/>
      </c>
      <c r="F3552" s="11" t="str">
        <f t="shared" si="283"/>
        <v/>
      </c>
      <c r="G3552" s="10" t="str">
        <v/>
      </c>
      <c r="H3552" s="11" t="str">
        <v/>
      </c>
      <c r="I3552" s="11" t="str">
        <v/>
      </c>
    </row>
    <row r="3553" spans="2:9">
      <c r="B3553" s="11" t="str">
        <f t="shared" si="281"/>
        <v/>
      </c>
      <c r="C3553" s="11" t="str">
        <f t="shared" si="284"/>
        <v/>
      </c>
      <c r="D3553" s="11" t="str">
        <f t="shared" si="285"/>
        <v/>
      </c>
      <c r="E3553" s="11" t="str">
        <f t="shared" si="282"/>
        <v/>
      </c>
      <c r="F3553" s="11" t="str">
        <f t="shared" si="283"/>
        <v/>
      </c>
      <c r="G3553" s="10" t="str">
        <v/>
      </c>
      <c r="H3553" s="11" t="str">
        <v/>
      </c>
      <c r="I3553" s="11" t="str">
        <v/>
      </c>
    </row>
    <row r="3554" spans="2:9">
      <c r="B3554" s="11" t="str">
        <f t="shared" si="281"/>
        <v/>
      </c>
      <c r="C3554" s="11" t="str">
        <f t="shared" si="284"/>
        <v/>
      </c>
      <c r="D3554" s="11" t="str">
        <f t="shared" si="285"/>
        <v/>
      </c>
      <c r="E3554" s="11" t="str">
        <f t="shared" si="282"/>
        <v/>
      </c>
      <c r="F3554" s="11" t="str">
        <f t="shared" si="283"/>
        <v/>
      </c>
      <c r="G3554" s="10" t="str">
        <v/>
      </c>
      <c r="H3554" s="11" t="str">
        <v/>
      </c>
      <c r="I3554" s="11" t="str">
        <v/>
      </c>
    </row>
    <row r="3555" spans="2:9">
      <c r="B3555" s="11" t="str">
        <f t="shared" si="281"/>
        <v/>
      </c>
      <c r="C3555" s="11" t="str">
        <f t="shared" si="284"/>
        <v/>
      </c>
      <c r="D3555" s="11" t="str">
        <f t="shared" si="285"/>
        <v/>
      </c>
      <c r="E3555" s="11" t="str">
        <f t="shared" si="282"/>
        <v/>
      </c>
      <c r="F3555" s="11" t="str">
        <f t="shared" si="283"/>
        <v/>
      </c>
      <c r="G3555" s="10" t="str">
        <v/>
      </c>
      <c r="H3555" s="11" t="str">
        <v/>
      </c>
      <c r="I3555" s="11" t="str">
        <v/>
      </c>
    </row>
    <row r="3556" spans="2:9">
      <c r="B3556" s="11" t="str">
        <f t="shared" si="281"/>
        <v/>
      </c>
      <c r="C3556" s="11" t="str">
        <f t="shared" si="284"/>
        <v/>
      </c>
      <c r="D3556" s="11" t="str">
        <f t="shared" si="285"/>
        <v/>
      </c>
      <c r="E3556" s="11" t="str">
        <f t="shared" si="282"/>
        <v/>
      </c>
      <c r="F3556" s="11" t="str">
        <f t="shared" si="283"/>
        <v/>
      </c>
      <c r="G3556" s="10" t="str">
        <v/>
      </c>
      <c r="H3556" s="11" t="str">
        <v/>
      </c>
      <c r="I3556" s="11" t="str">
        <v/>
      </c>
    </row>
    <row r="3557" spans="2:9">
      <c r="B3557" s="11" t="str">
        <f t="shared" si="281"/>
        <v/>
      </c>
      <c r="C3557" s="11" t="str">
        <f t="shared" si="284"/>
        <v/>
      </c>
      <c r="D3557" s="11" t="str">
        <f t="shared" si="285"/>
        <v/>
      </c>
      <c r="E3557" s="11" t="str">
        <f t="shared" si="282"/>
        <v/>
      </c>
      <c r="F3557" s="11" t="str">
        <f t="shared" si="283"/>
        <v/>
      </c>
      <c r="G3557" s="10" t="str">
        <v/>
      </c>
      <c r="H3557" s="11" t="str">
        <v/>
      </c>
      <c r="I3557" s="11" t="str">
        <v/>
      </c>
    </row>
    <row r="3558" spans="2:9">
      <c r="B3558" s="11" t="str">
        <f t="shared" si="281"/>
        <v/>
      </c>
      <c r="C3558" s="11" t="str">
        <f t="shared" si="284"/>
        <v/>
      </c>
      <c r="D3558" s="11" t="str">
        <f t="shared" si="285"/>
        <v/>
      </c>
      <c r="E3558" s="11" t="str">
        <f t="shared" si="282"/>
        <v/>
      </c>
      <c r="F3558" s="11" t="str">
        <f t="shared" si="283"/>
        <v/>
      </c>
      <c r="G3558" s="10" t="str">
        <v/>
      </c>
      <c r="H3558" s="11" t="str">
        <v/>
      </c>
      <c r="I3558" s="11" t="str">
        <v/>
      </c>
    </row>
    <row r="3559" spans="2:9">
      <c r="B3559" s="11" t="str">
        <f t="shared" si="281"/>
        <v/>
      </c>
      <c r="C3559" s="11" t="str">
        <f t="shared" si="284"/>
        <v/>
      </c>
      <c r="D3559" s="11" t="str">
        <f t="shared" si="285"/>
        <v/>
      </c>
      <c r="E3559" s="11" t="str">
        <f t="shared" si="282"/>
        <v/>
      </c>
      <c r="F3559" s="11" t="str">
        <f t="shared" si="283"/>
        <v/>
      </c>
      <c r="G3559" s="10" t="str">
        <v/>
      </c>
      <c r="H3559" s="11" t="str">
        <v/>
      </c>
      <c r="I3559" s="11" t="str">
        <v/>
      </c>
    </row>
    <row r="3560" spans="2:9">
      <c r="B3560" s="11" t="str">
        <f t="shared" si="281"/>
        <v/>
      </c>
      <c r="C3560" s="11" t="str">
        <f t="shared" si="284"/>
        <v/>
      </c>
      <c r="D3560" s="11" t="str">
        <f t="shared" si="285"/>
        <v/>
      </c>
      <c r="E3560" s="11" t="str">
        <f t="shared" si="282"/>
        <v/>
      </c>
      <c r="F3560" s="11" t="str">
        <f t="shared" si="283"/>
        <v/>
      </c>
      <c r="G3560" s="10" t="str">
        <v/>
      </c>
      <c r="H3560" s="11" t="str">
        <v/>
      </c>
      <c r="I3560" s="11" t="str">
        <v/>
      </c>
    </row>
    <row r="3561" spans="2:9">
      <c r="B3561" s="11" t="str">
        <f t="shared" si="281"/>
        <v/>
      </c>
      <c r="C3561" s="11" t="str">
        <f t="shared" si="284"/>
        <v/>
      </c>
      <c r="D3561" s="11" t="str">
        <f t="shared" si="285"/>
        <v/>
      </c>
      <c r="E3561" s="11" t="str">
        <f t="shared" si="282"/>
        <v/>
      </c>
      <c r="F3561" s="11" t="str">
        <f t="shared" si="283"/>
        <v/>
      </c>
      <c r="G3561" s="10" t="str">
        <v/>
      </c>
      <c r="H3561" s="11" t="str">
        <v/>
      </c>
      <c r="I3561" s="11" t="str">
        <v/>
      </c>
    </row>
    <row r="3562" spans="2:9">
      <c r="B3562" s="11" t="str">
        <f t="shared" si="281"/>
        <v/>
      </c>
      <c r="C3562" s="11" t="str">
        <f t="shared" si="284"/>
        <v/>
      </c>
      <c r="D3562" s="11" t="str">
        <f t="shared" si="285"/>
        <v/>
      </c>
      <c r="E3562" s="11" t="str">
        <f t="shared" si="282"/>
        <v/>
      </c>
      <c r="F3562" s="11" t="str">
        <f t="shared" si="283"/>
        <v/>
      </c>
      <c r="G3562" s="10" t="str">
        <v/>
      </c>
      <c r="H3562" s="11" t="str">
        <v/>
      </c>
      <c r="I3562" s="11" t="str">
        <v/>
      </c>
    </row>
    <row r="3563" spans="2:9">
      <c r="B3563" s="11" t="str">
        <f t="shared" si="281"/>
        <v/>
      </c>
      <c r="C3563" s="11" t="str">
        <f t="shared" si="284"/>
        <v/>
      </c>
      <c r="D3563" s="11" t="str">
        <f t="shared" si="285"/>
        <v/>
      </c>
      <c r="E3563" s="11" t="str">
        <f t="shared" si="282"/>
        <v/>
      </c>
      <c r="F3563" s="11" t="str">
        <f t="shared" si="283"/>
        <v/>
      </c>
      <c r="G3563" s="10" t="str">
        <v/>
      </c>
      <c r="H3563" s="11" t="str">
        <v/>
      </c>
      <c r="I3563" s="11" t="str">
        <v/>
      </c>
    </row>
    <row r="3564" spans="2:9">
      <c r="B3564" s="11" t="str">
        <f t="shared" si="281"/>
        <v/>
      </c>
      <c r="C3564" s="11" t="str">
        <f t="shared" si="284"/>
        <v/>
      </c>
      <c r="D3564" s="11" t="str">
        <f t="shared" si="285"/>
        <v/>
      </c>
      <c r="E3564" s="11" t="str">
        <f t="shared" si="282"/>
        <v/>
      </c>
      <c r="F3564" s="11" t="str">
        <f t="shared" si="283"/>
        <v/>
      </c>
      <c r="G3564" s="10" t="str">
        <v/>
      </c>
      <c r="H3564" s="11" t="str">
        <v/>
      </c>
      <c r="I3564" s="11" t="str">
        <v/>
      </c>
    </row>
    <row r="3565" spans="2:9">
      <c r="B3565" s="11" t="str">
        <f t="shared" si="281"/>
        <v/>
      </c>
      <c r="C3565" s="11" t="str">
        <f t="shared" si="284"/>
        <v/>
      </c>
      <c r="D3565" s="11" t="str">
        <f t="shared" si="285"/>
        <v/>
      </c>
      <c r="E3565" s="11" t="str">
        <f t="shared" si="282"/>
        <v/>
      </c>
      <c r="F3565" s="11" t="str">
        <f t="shared" si="283"/>
        <v/>
      </c>
      <c r="G3565" s="10" t="str">
        <v/>
      </c>
      <c r="H3565" s="11" t="str">
        <v/>
      </c>
      <c r="I3565" s="11" t="str">
        <v/>
      </c>
    </row>
    <row r="3566" spans="2:9">
      <c r="B3566" s="11" t="str">
        <f t="shared" si="281"/>
        <v/>
      </c>
      <c r="C3566" s="11" t="str">
        <f t="shared" si="284"/>
        <v/>
      </c>
      <c r="D3566" s="11" t="str">
        <f t="shared" si="285"/>
        <v/>
      </c>
      <c r="E3566" s="11" t="str">
        <f t="shared" si="282"/>
        <v/>
      </c>
      <c r="F3566" s="11" t="str">
        <f t="shared" si="283"/>
        <v/>
      </c>
      <c r="G3566" s="10" t="str">
        <v/>
      </c>
      <c r="H3566" s="11" t="str">
        <v/>
      </c>
      <c r="I3566" s="11" t="str">
        <v/>
      </c>
    </row>
    <row r="3567" spans="2:9">
      <c r="B3567" s="11" t="str">
        <f t="shared" si="281"/>
        <v/>
      </c>
      <c r="C3567" s="11" t="str">
        <f t="shared" si="284"/>
        <v/>
      </c>
      <c r="D3567" s="11" t="str">
        <f t="shared" si="285"/>
        <v/>
      </c>
      <c r="E3567" s="11" t="str">
        <f t="shared" si="282"/>
        <v/>
      </c>
      <c r="F3567" s="11" t="str">
        <f t="shared" si="283"/>
        <v/>
      </c>
      <c r="G3567" s="10" t="str">
        <v/>
      </c>
      <c r="H3567" s="11" t="str">
        <v/>
      </c>
      <c r="I3567" s="11" t="str">
        <v/>
      </c>
    </row>
    <row r="3568" spans="2:9">
      <c r="B3568" s="11" t="str">
        <f t="shared" si="281"/>
        <v/>
      </c>
      <c r="C3568" s="11" t="str">
        <f t="shared" si="284"/>
        <v/>
      </c>
      <c r="D3568" s="11" t="str">
        <f t="shared" si="285"/>
        <v/>
      </c>
      <c r="E3568" s="11" t="str">
        <f t="shared" si="282"/>
        <v/>
      </c>
      <c r="F3568" s="11" t="str">
        <f t="shared" si="283"/>
        <v/>
      </c>
      <c r="G3568" s="10" t="str">
        <v/>
      </c>
      <c r="H3568" s="11" t="str">
        <v/>
      </c>
      <c r="I3568" s="11" t="str">
        <v/>
      </c>
    </row>
    <row r="3569" spans="2:9">
      <c r="B3569" s="11" t="str">
        <f t="shared" si="281"/>
        <v/>
      </c>
      <c r="C3569" s="11" t="str">
        <f t="shared" si="284"/>
        <v/>
      </c>
      <c r="D3569" s="11" t="str">
        <f t="shared" si="285"/>
        <v/>
      </c>
      <c r="E3569" s="11" t="str">
        <f t="shared" si="282"/>
        <v/>
      </c>
      <c r="F3569" s="11" t="str">
        <f t="shared" si="283"/>
        <v/>
      </c>
      <c r="G3569" s="10" t="str">
        <v/>
      </c>
      <c r="H3569" s="11" t="str">
        <v/>
      </c>
      <c r="I3569" s="11" t="str">
        <v/>
      </c>
    </row>
    <row r="3570" spans="2:9">
      <c r="B3570" s="11" t="str">
        <f t="shared" si="281"/>
        <v/>
      </c>
      <c r="C3570" s="11" t="str">
        <f t="shared" si="284"/>
        <v/>
      </c>
      <c r="D3570" s="11" t="str">
        <f t="shared" si="285"/>
        <v/>
      </c>
      <c r="E3570" s="11" t="str">
        <f t="shared" si="282"/>
        <v/>
      </c>
      <c r="F3570" s="11" t="str">
        <f t="shared" si="283"/>
        <v/>
      </c>
      <c r="G3570" s="10" t="str">
        <v/>
      </c>
      <c r="H3570" s="11" t="str">
        <v/>
      </c>
      <c r="I3570" s="11" t="str">
        <v/>
      </c>
    </row>
    <row r="3571" spans="2:9">
      <c r="B3571" s="11" t="str">
        <f t="shared" si="281"/>
        <v/>
      </c>
      <c r="C3571" s="11" t="str">
        <f t="shared" si="284"/>
        <v/>
      </c>
      <c r="D3571" s="11" t="str">
        <f t="shared" si="285"/>
        <v/>
      </c>
      <c r="E3571" s="11" t="str">
        <f t="shared" si="282"/>
        <v/>
      </c>
      <c r="F3571" s="11" t="str">
        <f t="shared" si="283"/>
        <v/>
      </c>
      <c r="G3571" s="10" t="str">
        <v/>
      </c>
      <c r="H3571" s="11" t="str">
        <v/>
      </c>
      <c r="I3571" s="11" t="str">
        <v/>
      </c>
    </row>
    <row r="3572" spans="2:9">
      <c r="B3572" s="11" t="str">
        <f t="shared" si="281"/>
        <v/>
      </c>
      <c r="C3572" s="11" t="str">
        <f t="shared" si="284"/>
        <v/>
      </c>
      <c r="D3572" s="11" t="str">
        <f t="shared" si="285"/>
        <v/>
      </c>
      <c r="E3572" s="11" t="str">
        <f t="shared" si="282"/>
        <v/>
      </c>
      <c r="F3572" s="11" t="str">
        <f t="shared" si="283"/>
        <v/>
      </c>
      <c r="G3572" s="10" t="str">
        <v/>
      </c>
      <c r="H3572" s="11" t="str">
        <v/>
      </c>
      <c r="I3572" s="11" t="str">
        <v/>
      </c>
    </row>
    <row r="3573" spans="2:9">
      <c r="B3573" s="11" t="str">
        <f t="shared" si="281"/>
        <v/>
      </c>
      <c r="C3573" s="11" t="str">
        <f t="shared" si="284"/>
        <v/>
      </c>
      <c r="D3573" s="11" t="str">
        <f t="shared" si="285"/>
        <v/>
      </c>
      <c r="E3573" s="11" t="str">
        <f t="shared" si="282"/>
        <v/>
      </c>
      <c r="F3573" s="11" t="str">
        <f t="shared" si="283"/>
        <v/>
      </c>
      <c r="G3573" s="10" t="str">
        <v/>
      </c>
      <c r="H3573" s="11" t="str">
        <v/>
      </c>
      <c r="I3573" s="11" t="str">
        <v/>
      </c>
    </row>
    <row r="3574" spans="2:9">
      <c r="B3574" s="11" t="str">
        <f t="shared" si="281"/>
        <v/>
      </c>
      <c r="C3574" s="11" t="str">
        <f t="shared" si="284"/>
        <v/>
      </c>
      <c r="D3574" s="11" t="str">
        <f t="shared" si="285"/>
        <v/>
      </c>
      <c r="E3574" s="11" t="str">
        <f t="shared" si="282"/>
        <v/>
      </c>
      <c r="F3574" s="11" t="str">
        <f t="shared" si="283"/>
        <v/>
      </c>
      <c r="G3574" s="10" t="str">
        <v/>
      </c>
      <c r="H3574" s="11" t="str">
        <v/>
      </c>
      <c r="I3574" s="11" t="str">
        <v/>
      </c>
    </row>
    <row r="3575" spans="2:9">
      <c r="B3575" s="11" t="str">
        <f t="shared" si="281"/>
        <v/>
      </c>
      <c r="C3575" s="11" t="str">
        <f t="shared" si="284"/>
        <v/>
      </c>
      <c r="D3575" s="11" t="str">
        <f t="shared" si="285"/>
        <v/>
      </c>
      <c r="E3575" s="11" t="str">
        <f t="shared" si="282"/>
        <v/>
      </c>
      <c r="F3575" s="11" t="str">
        <f t="shared" si="283"/>
        <v/>
      </c>
      <c r="G3575" s="10" t="str">
        <v/>
      </c>
      <c r="H3575" s="11" t="str">
        <v/>
      </c>
      <c r="I3575" s="11" t="str">
        <v/>
      </c>
    </row>
    <row r="3576" spans="2:9">
      <c r="B3576" s="11" t="str">
        <f t="shared" si="281"/>
        <v/>
      </c>
      <c r="C3576" s="11" t="str">
        <f t="shared" si="284"/>
        <v/>
      </c>
      <c r="D3576" s="11" t="str">
        <f t="shared" si="285"/>
        <v/>
      </c>
      <c r="E3576" s="11" t="str">
        <f t="shared" si="282"/>
        <v/>
      </c>
      <c r="F3576" s="11" t="str">
        <f t="shared" si="283"/>
        <v/>
      </c>
      <c r="G3576" s="10" t="str">
        <v/>
      </c>
      <c r="H3576" s="11" t="str">
        <v/>
      </c>
      <c r="I3576" s="11" t="str">
        <v/>
      </c>
    </row>
    <row r="3577" spans="2:9">
      <c r="B3577" s="11" t="str">
        <f t="shared" si="281"/>
        <v/>
      </c>
      <c r="C3577" s="11" t="str">
        <f t="shared" si="284"/>
        <v/>
      </c>
      <c r="D3577" s="11" t="str">
        <f t="shared" si="285"/>
        <v/>
      </c>
      <c r="E3577" s="11" t="str">
        <f t="shared" si="282"/>
        <v/>
      </c>
      <c r="F3577" s="11" t="str">
        <f t="shared" si="283"/>
        <v/>
      </c>
      <c r="G3577" s="10" t="str">
        <v/>
      </c>
      <c r="H3577" s="11" t="str">
        <v/>
      </c>
      <c r="I3577" s="11" t="str">
        <v/>
      </c>
    </row>
    <row r="3578" spans="2:9">
      <c r="B3578" s="11" t="str">
        <f t="shared" si="281"/>
        <v/>
      </c>
      <c r="C3578" s="11" t="str">
        <f t="shared" si="284"/>
        <v/>
      </c>
      <c r="D3578" s="11" t="str">
        <f t="shared" si="285"/>
        <v/>
      </c>
      <c r="E3578" s="11" t="str">
        <f t="shared" si="282"/>
        <v/>
      </c>
      <c r="F3578" s="11" t="str">
        <f t="shared" si="283"/>
        <v/>
      </c>
      <c r="G3578" s="10" t="str">
        <v/>
      </c>
      <c r="H3578" s="11" t="str">
        <v/>
      </c>
      <c r="I3578" s="11" t="str">
        <v/>
      </c>
    </row>
    <row r="3579" spans="2:9">
      <c r="B3579" s="11" t="str">
        <f t="shared" si="281"/>
        <v/>
      </c>
      <c r="C3579" s="11" t="str">
        <f t="shared" si="284"/>
        <v/>
      </c>
      <c r="D3579" s="11" t="str">
        <f t="shared" si="285"/>
        <v/>
      </c>
      <c r="E3579" s="11" t="str">
        <f t="shared" si="282"/>
        <v/>
      </c>
      <c r="F3579" s="11" t="str">
        <f t="shared" si="283"/>
        <v/>
      </c>
      <c r="G3579" s="10" t="str">
        <v/>
      </c>
      <c r="H3579" s="11" t="str">
        <v/>
      </c>
      <c r="I3579" s="11" t="str">
        <v/>
      </c>
    </row>
    <row r="3580" spans="2:9">
      <c r="B3580" s="11" t="str">
        <f t="shared" si="281"/>
        <v/>
      </c>
      <c r="C3580" s="11" t="str">
        <f t="shared" si="284"/>
        <v/>
      </c>
      <c r="D3580" s="11" t="str">
        <f t="shared" si="285"/>
        <v/>
      </c>
      <c r="E3580" s="11" t="str">
        <f t="shared" si="282"/>
        <v/>
      </c>
      <c r="F3580" s="11" t="str">
        <f t="shared" si="283"/>
        <v/>
      </c>
      <c r="G3580" s="10" t="str">
        <v/>
      </c>
      <c r="H3580" s="11" t="str">
        <v/>
      </c>
      <c r="I3580" s="11" t="str">
        <v/>
      </c>
    </row>
    <row r="3581" spans="2:9">
      <c r="B3581" s="11" t="str">
        <f t="shared" si="281"/>
        <v/>
      </c>
      <c r="C3581" s="11" t="str">
        <f t="shared" si="284"/>
        <v/>
      </c>
      <c r="D3581" s="11" t="str">
        <f t="shared" si="285"/>
        <v/>
      </c>
      <c r="E3581" s="11" t="str">
        <f t="shared" si="282"/>
        <v/>
      </c>
      <c r="F3581" s="11" t="str">
        <f t="shared" si="283"/>
        <v/>
      </c>
      <c r="G3581" s="10" t="str">
        <v/>
      </c>
      <c r="H3581" s="11" t="str">
        <v/>
      </c>
      <c r="I3581" s="11" t="str">
        <v/>
      </c>
    </row>
    <row r="3582" spans="2:9">
      <c r="B3582" s="11" t="str">
        <f t="shared" si="281"/>
        <v/>
      </c>
      <c r="C3582" s="11" t="str">
        <f t="shared" si="284"/>
        <v/>
      </c>
      <c r="D3582" s="11" t="str">
        <f t="shared" si="285"/>
        <v/>
      </c>
      <c r="E3582" s="11" t="str">
        <f t="shared" si="282"/>
        <v/>
      </c>
      <c r="F3582" s="11" t="str">
        <f t="shared" si="283"/>
        <v/>
      </c>
      <c r="G3582" s="10" t="str">
        <v/>
      </c>
      <c r="H3582" s="11" t="str">
        <v/>
      </c>
      <c r="I3582" s="11" t="str">
        <v/>
      </c>
    </row>
    <row r="3583" spans="2:9">
      <c r="B3583" s="11" t="str">
        <f t="shared" si="281"/>
        <v/>
      </c>
      <c r="C3583" s="11" t="str">
        <f t="shared" si="284"/>
        <v/>
      </c>
      <c r="D3583" s="11" t="str">
        <f t="shared" si="285"/>
        <v/>
      </c>
      <c r="E3583" s="11" t="str">
        <f t="shared" si="282"/>
        <v/>
      </c>
      <c r="F3583" s="11" t="str">
        <f t="shared" si="283"/>
        <v/>
      </c>
      <c r="G3583" s="10" t="str">
        <v/>
      </c>
      <c r="H3583" s="11" t="str">
        <v/>
      </c>
      <c r="I3583" s="11" t="str">
        <v/>
      </c>
    </row>
    <row r="3584" spans="2:9">
      <c r="B3584" s="11" t="str">
        <f t="shared" si="281"/>
        <v/>
      </c>
      <c r="C3584" s="11" t="str">
        <f t="shared" si="284"/>
        <v/>
      </c>
      <c r="D3584" s="11" t="str">
        <f t="shared" si="285"/>
        <v/>
      </c>
      <c r="E3584" s="11" t="str">
        <f t="shared" si="282"/>
        <v/>
      </c>
      <c r="F3584" s="11" t="str">
        <f t="shared" si="283"/>
        <v/>
      </c>
      <c r="G3584" s="10" t="str">
        <v/>
      </c>
      <c r="H3584" s="11" t="str">
        <v/>
      </c>
      <c r="I3584" s="11" t="str">
        <v/>
      </c>
    </row>
    <row r="3585" spans="2:9">
      <c r="B3585" s="11" t="str">
        <f t="shared" ref="B3585:B3648" si="286">IFERROR(IF(FIND(" ",A3585)=6,IF(IFERROR(FIND(" PB",A3585),"")&lt;&gt;"","артикул",IF(IFERROR(FIND(" CRN",A3585),"")&lt;&gt;"","артикул","")),""),"")</f>
        <v/>
      </c>
      <c r="C3585" s="11" t="str">
        <f t="shared" si="284"/>
        <v/>
      </c>
      <c r="D3585" s="11" t="str">
        <f t="shared" si="285"/>
        <v/>
      </c>
      <c r="E3585" s="11" t="str">
        <f t="shared" si="282"/>
        <v/>
      </c>
      <c r="F3585" s="11" t="str">
        <f t="shared" si="283"/>
        <v/>
      </c>
      <c r="G3585" s="10" t="str">
        <v/>
      </c>
      <c r="H3585" s="11" t="str">
        <v/>
      </c>
      <c r="I3585" s="11" t="str">
        <v/>
      </c>
    </row>
    <row r="3586" spans="2:9">
      <c r="B3586" s="11" t="str">
        <f t="shared" si="286"/>
        <v/>
      </c>
      <c r="C3586" s="11" t="str">
        <f t="shared" si="284"/>
        <v/>
      </c>
      <c r="D3586" s="11" t="str">
        <f t="shared" si="285"/>
        <v/>
      </c>
      <c r="E3586" s="11" t="str">
        <f t="shared" ref="E3586:E3649" si="287" xml:space="preserve">
IF(B3586="Артикул",
IF(
AND(RIGHT(A3587,1)="%",
RIGHT(A3588,1)="%",
RIGHT(A3589,1)="%",
RIGHT(A3590,1)="%"),MID(A3591,FIND(" ",A3591),50),
IF(
AND(RIGHT(A3587,1)="%",
RIGHT(A3588,1)="%",
RIGHT(A3589,1)="%"),MID(A3590,FIND(" ",A3590),50),
IF(
AND(RIGHT(A3587,1)="%",
RIGHT(A3588,1)="%"),
MID(A3589,FIND(" ",A3589),50),
IF(
RIGHT(A3587,1)="%",
MID(A3588,FIND(" ",A3588),50),"")))),"")</f>
        <v/>
      </c>
      <c r="F3586" s="11" t="str">
        <f t="shared" ref="F3586:F3649" si="288">IFERROR(
IF(
AND(LEFT(A3586,8)="Discount",FIND("%",A3586)&gt;0),
MID(A3586,
FIND(" ",A3586),
FIND("%",A3586)-FIND(" ",A3586))
*-1,""),"")</f>
        <v/>
      </c>
      <c r="G3586" s="10" t="str">
        <v/>
      </c>
      <c r="H3586" s="11" t="str">
        <v/>
      </c>
      <c r="I3586" s="11" t="str">
        <v/>
      </c>
    </row>
    <row r="3587" spans="2:9">
      <c r="B3587" s="11" t="str">
        <f t="shared" si="286"/>
        <v/>
      </c>
      <c r="C3587" s="11" t="str">
        <f t="shared" si="284"/>
        <v/>
      </c>
      <c r="D3587" s="11" t="str">
        <f t="shared" si="285"/>
        <v/>
      </c>
      <c r="E3587" s="11" t="str">
        <f t="shared" si="287"/>
        <v/>
      </c>
      <c r="F3587" s="11" t="str">
        <f t="shared" si="288"/>
        <v/>
      </c>
      <c r="G3587" s="10" t="str">
        <v/>
      </c>
      <c r="H3587" s="11" t="str">
        <v/>
      </c>
      <c r="I3587" s="11" t="str">
        <v/>
      </c>
    </row>
    <row r="3588" spans="2:9">
      <c r="B3588" s="11" t="str">
        <f t="shared" si="286"/>
        <v/>
      </c>
      <c r="C3588" s="11" t="str">
        <f t="shared" si="284"/>
        <v/>
      </c>
      <c r="D3588" s="11" t="str">
        <f t="shared" si="285"/>
        <v/>
      </c>
      <c r="E3588" s="11" t="str">
        <f t="shared" si="287"/>
        <v/>
      </c>
      <c r="F3588" s="11" t="str">
        <f t="shared" si="288"/>
        <v/>
      </c>
      <c r="G3588" s="10" t="str">
        <v/>
      </c>
      <c r="H3588" s="11" t="str">
        <v/>
      </c>
      <c r="I3588" s="11" t="str">
        <v/>
      </c>
    </row>
    <row r="3589" spans="2:9">
      <c r="B3589" s="11" t="str">
        <f t="shared" si="286"/>
        <v/>
      </c>
      <c r="C3589" s="11" t="str">
        <f t="shared" si="284"/>
        <v/>
      </c>
      <c r="D3589" s="11" t="str">
        <f t="shared" si="285"/>
        <v/>
      </c>
      <c r="E3589" s="11" t="str">
        <f t="shared" si="287"/>
        <v/>
      </c>
      <c r="F3589" s="11" t="str">
        <f t="shared" si="288"/>
        <v/>
      </c>
      <c r="G3589" s="10" t="str">
        <v/>
      </c>
      <c r="H3589" s="11" t="str">
        <v/>
      </c>
      <c r="I3589" s="11" t="str">
        <v/>
      </c>
    </row>
    <row r="3590" spans="2:9">
      <c r="B3590" s="11" t="str">
        <f t="shared" si="286"/>
        <v/>
      </c>
      <c r="C3590" s="11" t="str">
        <f t="shared" si="284"/>
        <v/>
      </c>
      <c r="D3590" s="11" t="str">
        <f t="shared" si="285"/>
        <v/>
      </c>
      <c r="E3590" s="11" t="str">
        <f t="shared" si="287"/>
        <v/>
      </c>
      <c r="F3590" s="11" t="str">
        <f t="shared" si="288"/>
        <v/>
      </c>
      <c r="G3590" s="10" t="str">
        <v/>
      </c>
      <c r="H3590" s="11" t="str">
        <v/>
      </c>
      <c r="I3590" s="11" t="str">
        <v/>
      </c>
    </row>
    <row r="3591" spans="2:9">
      <c r="B3591" s="11" t="str">
        <f t="shared" si="286"/>
        <v/>
      </c>
      <c r="C3591" s="11" t="str">
        <f t="shared" si="284"/>
        <v/>
      </c>
      <c r="D3591" s="11" t="str">
        <f t="shared" si="285"/>
        <v/>
      </c>
      <c r="E3591" s="11" t="str">
        <f t="shared" si="287"/>
        <v/>
      </c>
      <c r="F3591" s="11" t="str">
        <f t="shared" si="288"/>
        <v/>
      </c>
      <c r="G3591" s="10" t="str">
        <v/>
      </c>
      <c r="H3591" s="11" t="str">
        <v/>
      </c>
      <c r="I3591" s="11" t="str">
        <v/>
      </c>
    </row>
    <row r="3592" spans="2:9">
      <c r="B3592" s="11" t="str">
        <f t="shared" si="286"/>
        <v/>
      </c>
      <c r="C3592" s="11" t="str">
        <f t="shared" si="284"/>
        <v/>
      </c>
      <c r="D3592" s="11" t="str">
        <f t="shared" si="285"/>
        <v/>
      </c>
      <c r="E3592" s="11" t="str">
        <f t="shared" si="287"/>
        <v/>
      </c>
      <c r="F3592" s="11" t="str">
        <f t="shared" si="288"/>
        <v/>
      </c>
      <c r="G3592" s="10" t="str">
        <v/>
      </c>
      <c r="H3592" s="11" t="str">
        <v/>
      </c>
      <c r="I3592" s="11" t="str">
        <v/>
      </c>
    </row>
    <row r="3593" spans="2:9">
      <c r="B3593" s="11" t="str">
        <f t="shared" si="286"/>
        <v/>
      </c>
      <c r="C3593" s="11" t="str">
        <f t="shared" si="284"/>
        <v/>
      </c>
      <c r="D3593" s="11" t="str">
        <f t="shared" si="285"/>
        <v/>
      </c>
      <c r="E3593" s="11" t="str">
        <f t="shared" si="287"/>
        <v/>
      </c>
      <c r="F3593" s="11" t="str">
        <f t="shared" si="288"/>
        <v/>
      </c>
      <c r="G3593" s="10" t="str">
        <v/>
      </c>
      <c r="H3593" s="11" t="str">
        <v/>
      </c>
      <c r="I3593" s="11" t="str">
        <v/>
      </c>
    </row>
    <row r="3594" spans="2:9">
      <c r="B3594" s="11" t="str">
        <f t="shared" si="286"/>
        <v/>
      </c>
      <c r="C3594" s="11" t="str">
        <f t="shared" si="284"/>
        <v/>
      </c>
      <c r="D3594" s="11" t="str">
        <f t="shared" si="285"/>
        <v/>
      </c>
      <c r="E3594" s="11" t="str">
        <f t="shared" si="287"/>
        <v/>
      </c>
      <c r="F3594" s="11" t="str">
        <f t="shared" si="288"/>
        <v/>
      </c>
      <c r="G3594" s="10" t="str">
        <v/>
      </c>
      <c r="H3594" s="11" t="str">
        <v/>
      </c>
      <c r="I3594" s="11" t="str">
        <v/>
      </c>
    </row>
    <row r="3595" spans="2:9">
      <c r="B3595" s="11" t="str">
        <f t="shared" si="286"/>
        <v/>
      </c>
      <c r="C3595" s="11" t="str">
        <f t="shared" si="284"/>
        <v/>
      </c>
      <c r="D3595" s="11" t="str">
        <f t="shared" si="285"/>
        <v/>
      </c>
      <c r="E3595" s="11" t="str">
        <f t="shared" si="287"/>
        <v/>
      </c>
      <c r="F3595" s="11" t="str">
        <f t="shared" si="288"/>
        <v/>
      </c>
      <c r="G3595" s="10" t="str">
        <v/>
      </c>
      <c r="H3595" s="11" t="str">
        <v/>
      </c>
      <c r="I3595" s="11" t="str">
        <v/>
      </c>
    </row>
    <row r="3596" spans="2:9">
      <c r="B3596" s="11" t="str">
        <f t="shared" si="286"/>
        <v/>
      </c>
      <c r="C3596" s="11" t="str">
        <f t="shared" si="284"/>
        <v/>
      </c>
      <c r="D3596" s="11" t="str">
        <f t="shared" si="285"/>
        <v/>
      </c>
      <c r="E3596" s="11" t="str">
        <f t="shared" si="287"/>
        <v/>
      </c>
      <c r="F3596" s="11" t="str">
        <f t="shared" si="288"/>
        <v/>
      </c>
      <c r="G3596" s="10" t="str">
        <v/>
      </c>
      <c r="H3596" s="11" t="str">
        <v/>
      </c>
      <c r="I3596" s="11" t="str">
        <v/>
      </c>
    </row>
    <row r="3597" spans="2:9">
      <c r="B3597" s="11" t="str">
        <f t="shared" si="286"/>
        <v/>
      </c>
      <c r="C3597" s="11" t="str">
        <f t="shared" ref="C3597:C3660" si="289">IF(B3597="артикул",A3597,"")</f>
        <v/>
      </c>
      <c r="D3597" s="11" t="str">
        <f t="shared" ref="D3597:D3660" si="290">IF(B3597="артикул",A3598,"")</f>
        <v/>
      </c>
      <c r="E3597" s="11" t="str">
        <f t="shared" si="287"/>
        <v/>
      </c>
      <c r="F3597" s="11" t="str">
        <f t="shared" si="288"/>
        <v/>
      </c>
      <c r="G3597" s="10" t="str">
        <v/>
      </c>
      <c r="H3597" s="11" t="str">
        <v/>
      </c>
      <c r="I3597" s="11" t="str">
        <v/>
      </c>
    </row>
    <row r="3598" spans="2:9">
      <c r="B3598" s="11" t="str">
        <f t="shared" si="286"/>
        <v/>
      </c>
      <c r="C3598" s="11" t="str">
        <f t="shared" si="289"/>
        <v/>
      </c>
      <c r="D3598" s="11" t="str">
        <f t="shared" si="290"/>
        <v/>
      </c>
      <c r="E3598" s="11" t="str">
        <f t="shared" si="287"/>
        <v/>
      </c>
      <c r="F3598" s="11" t="str">
        <f t="shared" si="288"/>
        <v/>
      </c>
      <c r="G3598" s="10" t="str">
        <v/>
      </c>
      <c r="H3598" s="11" t="str">
        <v/>
      </c>
      <c r="I3598" s="11" t="str">
        <v/>
      </c>
    </row>
    <row r="3599" spans="2:9">
      <c r="B3599" s="11" t="str">
        <f t="shared" si="286"/>
        <v/>
      </c>
      <c r="C3599" s="11" t="str">
        <f t="shared" si="289"/>
        <v/>
      </c>
      <c r="D3599" s="11" t="str">
        <f t="shared" si="290"/>
        <v/>
      </c>
      <c r="E3599" s="11" t="str">
        <f t="shared" si="287"/>
        <v/>
      </c>
      <c r="F3599" s="11" t="str">
        <f t="shared" si="288"/>
        <v/>
      </c>
      <c r="G3599" s="10" t="str">
        <v/>
      </c>
      <c r="H3599" s="11" t="str">
        <v/>
      </c>
      <c r="I3599" s="11" t="str">
        <v/>
      </c>
    </row>
    <row r="3600" spans="2:9">
      <c r="B3600" s="11" t="str">
        <f t="shared" si="286"/>
        <v/>
      </c>
      <c r="C3600" s="11" t="str">
        <f t="shared" si="289"/>
        <v/>
      </c>
      <c r="D3600" s="11" t="str">
        <f t="shared" si="290"/>
        <v/>
      </c>
      <c r="E3600" s="11" t="str">
        <f t="shared" si="287"/>
        <v/>
      </c>
      <c r="F3600" s="11" t="str">
        <f t="shared" si="288"/>
        <v/>
      </c>
      <c r="G3600" s="10" t="str">
        <v/>
      </c>
      <c r="H3600" s="11" t="str">
        <v/>
      </c>
      <c r="I3600" s="11" t="str">
        <v/>
      </c>
    </row>
    <row r="3601" spans="2:9">
      <c r="B3601" s="11" t="str">
        <f t="shared" si="286"/>
        <v/>
      </c>
      <c r="C3601" s="11" t="str">
        <f t="shared" si="289"/>
        <v/>
      </c>
      <c r="D3601" s="11" t="str">
        <f t="shared" si="290"/>
        <v/>
      </c>
      <c r="E3601" s="11" t="str">
        <f t="shared" si="287"/>
        <v/>
      </c>
      <c r="F3601" s="11" t="str">
        <f t="shared" si="288"/>
        <v/>
      </c>
      <c r="G3601" s="10" t="str">
        <v/>
      </c>
      <c r="H3601" s="11" t="str">
        <v/>
      </c>
      <c r="I3601" s="11" t="str">
        <v/>
      </c>
    </row>
    <row r="3602" spans="2:9">
      <c r="B3602" s="11" t="str">
        <f t="shared" si="286"/>
        <v/>
      </c>
      <c r="C3602" s="11" t="str">
        <f t="shared" si="289"/>
        <v/>
      </c>
      <c r="D3602" s="11" t="str">
        <f t="shared" si="290"/>
        <v/>
      </c>
      <c r="E3602" s="11" t="str">
        <f t="shared" si="287"/>
        <v/>
      </c>
      <c r="F3602" s="11" t="str">
        <f t="shared" si="288"/>
        <v/>
      </c>
      <c r="G3602" s="10" t="str">
        <v/>
      </c>
      <c r="H3602" s="11" t="str">
        <v/>
      </c>
      <c r="I3602" s="11" t="str">
        <v/>
      </c>
    </row>
    <row r="3603" spans="2:9">
      <c r="B3603" s="11" t="str">
        <f t="shared" si="286"/>
        <v/>
      </c>
      <c r="C3603" s="11" t="str">
        <f t="shared" si="289"/>
        <v/>
      </c>
      <c r="D3603" s="11" t="str">
        <f t="shared" si="290"/>
        <v/>
      </c>
      <c r="E3603" s="11" t="str">
        <f t="shared" si="287"/>
        <v/>
      </c>
      <c r="F3603" s="11" t="str">
        <f t="shared" si="288"/>
        <v/>
      </c>
      <c r="G3603" s="10" t="str">
        <v/>
      </c>
      <c r="H3603" s="11" t="str">
        <v/>
      </c>
      <c r="I3603" s="11" t="str">
        <v/>
      </c>
    </row>
    <row r="3604" spans="2:9">
      <c r="B3604" s="11" t="str">
        <f t="shared" si="286"/>
        <v/>
      </c>
      <c r="C3604" s="11" t="str">
        <f t="shared" si="289"/>
        <v/>
      </c>
      <c r="D3604" s="11" t="str">
        <f t="shared" si="290"/>
        <v/>
      </c>
      <c r="E3604" s="11" t="str">
        <f t="shared" si="287"/>
        <v/>
      </c>
      <c r="F3604" s="11" t="str">
        <f t="shared" si="288"/>
        <v/>
      </c>
      <c r="G3604" s="10" t="str">
        <v/>
      </c>
      <c r="H3604" s="11" t="str">
        <v/>
      </c>
      <c r="I3604" s="11" t="str">
        <v/>
      </c>
    </row>
    <row r="3605" spans="2:9">
      <c r="B3605" s="11" t="str">
        <f t="shared" si="286"/>
        <v/>
      </c>
      <c r="C3605" s="11" t="str">
        <f t="shared" si="289"/>
        <v/>
      </c>
      <c r="D3605" s="11" t="str">
        <f t="shared" si="290"/>
        <v/>
      </c>
      <c r="E3605" s="11" t="str">
        <f t="shared" si="287"/>
        <v/>
      </c>
      <c r="F3605" s="11" t="str">
        <f t="shared" si="288"/>
        <v/>
      </c>
      <c r="G3605" s="10" t="str">
        <v/>
      </c>
      <c r="H3605" s="11" t="str">
        <v/>
      </c>
      <c r="I3605" s="11" t="str">
        <v/>
      </c>
    </row>
    <row r="3606" spans="2:9">
      <c r="B3606" s="11" t="str">
        <f t="shared" si="286"/>
        <v/>
      </c>
      <c r="C3606" s="11" t="str">
        <f t="shared" si="289"/>
        <v/>
      </c>
      <c r="D3606" s="11" t="str">
        <f t="shared" si="290"/>
        <v/>
      </c>
      <c r="E3606" s="11" t="str">
        <f t="shared" si="287"/>
        <v/>
      </c>
      <c r="F3606" s="11" t="str">
        <f t="shared" si="288"/>
        <v/>
      </c>
      <c r="G3606" s="10" t="str">
        <v/>
      </c>
      <c r="H3606" s="11" t="str">
        <v/>
      </c>
      <c r="I3606" s="11" t="str">
        <v/>
      </c>
    </row>
    <row r="3607" spans="2:9">
      <c r="B3607" s="11" t="str">
        <f t="shared" si="286"/>
        <v/>
      </c>
      <c r="C3607" s="11" t="str">
        <f t="shared" si="289"/>
        <v/>
      </c>
      <c r="D3607" s="11" t="str">
        <f t="shared" si="290"/>
        <v/>
      </c>
      <c r="E3607" s="11" t="str">
        <f t="shared" si="287"/>
        <v/>
      </c>
      <c r="F3607" s="11" t="str">
        <f t="shared" si="288"/>
        <v/>
      </c>
      <c r="G3607" s="10" t="str">
        <v/>
      </c>
      <c r="H3607" s="11" t="str">
        <v/>
      </c>
      <c r="I3607" s="11" t="str">
        <v/>
      </c>
    </row>
    <row r="3608" spans="2:9">
      <c r="B3608" s="11" t="str">
        <f t="shared" si="286"/>
        <v/>
      </c>
      <c r="C3608" s="11" t="str">
        <f t="shared" si="289"/>
        <v/>
      </c>
      <c r="D3608" s="11" t="str">
        <f t="shared" si="290"/>
        <v/>
      </c>
      <c r="E3608" s="11" t="str">
        <f t="shared" si="287"/>
        <v/>
      </c>
      <c r="F3608" s="11" t="str">
        <f t="shared" si="288"/>
        <v/>
      </c>
      <c r="G3608" s="10" t="str">
        <v/>
      </c>
      <c r="H3608" s="11" t="str">
        <v/>
      </c>
      <c r="I3608" s="11" t="str">
        <v/>
      </c>
    </row>
    <row r="3609" spans="2:9">
      <c r="B3609" s="11" t="str">
        <f t="shared" si="286"/>
        <v/>
      </c>
      <c r="C3609" s="11" t="str">
        <f t="shared" si="289"/>
        <v/>
      </c>
      <c r="D3609" s="11" t="str">
        <f t="shared" si="290"/>
        <v/>
      </c>
      <c r="E3609" s="11" t="str">
        <f t="shared" si="287"/>
        <v/>
      </c>
      <c r="F3609" s="11" t="str">
        <f t="shared" si="288"/>
        <v/>
      </c>
      <c r="G3609" s="10" t="str">
        <v/>
      </c>
      <c r="H3609" s="11" t="str">
        <v/>
      </c>
      <c r="I3609" s="11" t="str">
        <v/>
      </c>
    </row>
    <row r="3610" spans="2:9">
      <c r="B3610" s="11" t="str">
        <f t="shared" si="286"/>
        <v/>
      </c>
      <c r="C3610" s="11" t="str">
        <f t="shared" si="289"/>
        <v/>
      </c>
      <c r="D3610" s="11" t="str">
        <f t="shared" si="290"/>
        <v/>
      </c>
      <c r="E3610" s="11" t="str">
        <f t="shared" si="287"/>
        <v/>
      </c>
      <c r="F3610" s="11" t="str">
        <f t="shared" si="288"/>
        <v/>
      </c>
      <c r="G3610" s="10" t="str">
        <v/>
      </c>
      <c r="H3610" s="11" t="str">
        <v/>
      </c>
      <c r="I3610" s="11" t="str">
        <v/>
      </c>
    </row>
    <row r="3611" spans="2:9">
      <c r="B3611" s="11" t="str">
        <f t="shared" si="286"/>
        <v/>
      </c>
      <c r="C3611" s="11" t="str">
        <f t="shared" si="289"/>
        <v/>
      </c>
      <c r="D3611" s="11" t="str">
        <f t="shared" si="290"/>
        <v/>
      </c>
      <c r="E3611" s="11" t="str">
        <f t="shared" si="287"/>
        <v/>
      </c>
      <c r="F3611" s="11" t="str">
        <f t="shared" si="288"/>
        <v/>
      </c>
      <c r="G3611" s="10" t="str">
        <v/>
      </c>
      <c r="H3611" s="11" t="str">
        <v/>
      </c>
      <c r="I3611" s="11" t="str">
        <v/>
      </c>
    </row>
    <row r="3612" spans="2:9">
      <c r="B3612" s="11" t="str">
        <f t="shared" si="286"/>
        <v/>
      </c>
      <c r="C3612" s="11" t="str">
        <f t="shared" si="289"/>
        <v/>
      </c>
      <c r="D3612" s="11" t="str">
        <f t="shared" si="290"/>
        <v/>
      </c>
      <c r="E3612" s="11" t="str">
        <f t="shared" si="287"/>
        <v/>
      </c>
      <c r="F3612" s="11" t="str">
        <f t="shared" si="288"/>
        <v/>
      </c>
      <c r="G3612" s="10" t="str">
        <v/>
      </c>
      <c r="H3612" s="11" t="str">
        <v/>
      </c>
      <c r="I3612" s="11" t="str">
        <v/>
      </c>
    </row>
    <row r="3613" spans="2:9">
      <c r="B3613" s="11" t="str">
        <f t="shared" si="286"/>
        <v/>
      </c>
      <c r="C3613" s="11" t="str">
        <f t="shared" si="289"/>
        <v/>
      </c>
      <c r="D3613" s="11" t="str">
        <f t="shared" si="290"/>
        <v/>
      </c>
      <c r="E3613" s="11" t="str">
        <f t="shared" si="287"/>
        <v/>
      </c>
      <c r="F3613" s="11" t="str">
        <f t="shared" si="288"/>
        <v/>
      </c>
      <c r="G3613" s="10" t="str">
        <v/>
      </c>
      <c r="H3613" s="11" t="str">
        <v/>
      </c>
      <c r="I3613" s="11" t="str">
        <v/>
      </c>
    </row>
    <row r="3614" spans="2:9">
      <c r="B3614" s="11" t="str">
        <f t="shared" si="286"/>
        <v/>
      </c>
      <c r="C3614" s="11" t="str">
        <f t="shared" si="289"/>
        <v/>
      </c>
      <c r="D3614" s="11" t="str">
        <f t="shared" si="290"/>
        <v/>
      </c>
      <c r="E3614" s="11" t="str">
        <f t="shared" si="287"/>
        <v/>
      </c>
      <c r="F3614" s="11" t="str">
        <f t="shared" si="288"/>
        <v/>
      </c>
      <c r="G3614" s="10" t="str">
        <v/>
      </c>
      <c r="H3614" s="11" t="str">
        <v/>
      </c>
      <c r="I3614" s="11" t="str">
        <v/>
      </c>
    </row>
    <row r="3615" spans="2:9">
      <c r="B3615" s="11" t="str">
        <f t="shared" si="286"/>
        <v/>
      </c>
      <c r="C3615" s="11" t="str">
        <f t="shared" si="289"/>
        <v/>
      </c>
      <c r="D3615" s="11" t="str">
        <f t="shared" si="290"/>
        <v/>
      </c>
      <c r="E3615" s="11" t="str">
        <f t="shared" si="287"/>
        <v/>
      </c>
      <c r="F3615" s="11" t="str">
        <f t="shared" si="288"/>
        <v/>
      </c>
      <c r="G3615" s="10" t="str">
        <v/>
      </c>
      <c r="H3615" s="11" t="str">
        <v/>
      </c>
      <c r="I3615" s="11" t="str">
        <v/>
      </c>
    </row>
    <row r="3616" spans="2:9">
      <c r="B3616" s="11" t="str">
        <f t="shared" si="286"/>
        <v/>
      </c>
      <c r="C3616" s="11" t="str">
        <f t="shared" si="289"/>
        <v/>
      </c>
      <c r="D3616" s="11" t="str">
        <f t="shared" si="290"/>
        <v/>
      </c>
      <c r="E3616" s="11" t="str">
        <f t="shared" si="287"/>
        <v/>
      </c>
      <c r="F3616" s="11" t="str">
        <f t="shared" si="288"/>
        <v/>
      </c>
      <c r="G3616" s="10" t="str">
        <v/>
      </c>
      <c r="H3616" s="11" t="str">
        <v/>
      </c>
      <c r="I3616" s="11" t="str">
        <v/>
      </c>
    </row>
    <row r="3617" spans="2:9">
      <c r="B3617" s="11" t="str">
        <f t="shared" si="286"/>
        <v/>
      </c>
      <c r="C3617" s="11" t="str">
        <f t="shared" si="289"/>
        <v/>
      </c>
      <c r="D3617" s="11" t="str">
        <f t="shared" si="290"/>
        <v/>
      </c>
      <c r="E3617" s="11" t="str">
        <f t="shared" si="287"/>
        <v/>
      </c>
      <c r="F3617" s="11" t="str">
        <f t="shared" si="288"/>
        <v/>
      </c>
      <c r="G3617" s="10" t="str">
        <v/>
      </c>
      <c r="H3617" s="11" t="str">
        <v/>
      </c>
      <c r="I3617" s="11" t="str">
        <v/>
      </c>
    </row>
    <row r="3618" spans="2:9">
      <c r="B3618" s="11" t="str">
        <f t="shared" si="286"/>
        <v/>
      </c>
      <c r="C3618" s="11" t="str">
        <f t="shared" si="289"/>
        <v/>
      </c>
      <c r="D3618" s="11" t="str">
        <f t="shared" si="290"/>
        <v/>
      </c>
      <c r="E3618" s="11" t="str">
        <f t="shared" si="287"/>
        <v/>
      </c>
      <c r="F3618" s="11" t="str">
        <f t="shared" si="288"/>
        <v/>
      </c>
      <c r="G3618" s="10" t="str">
        <v/>
      </c>
      <c r="H3618" s="11" t="str">
        <v/>
      </c>
      <c r="I3618" s="11" t="str">
        <v/>
      </c>
    </row>
    <row r="3619" spans="2:9">
      <c r="B3619" s="11" t="str">
        <f t="shared" si="286"/>
        <v/>
      </c>
      <c r="C3619" s="11" t="str">
        <f t="shared" si="289"/>
        <v/>
      </c>
      <c r="D3619" s="11" t="str">
        <f t="shared" si="290"/>
        <v/>
      </c>
      <c r="E3619" s="11" t="str">
        <f t="shared" si="287"/>
        <v/>
      </c>
      <c r="F3619" s="11" t="str">
        <f t="shared" si="288"/>
        <v/>
      </c>
      <c r="G3619" s="10" t="str">
        <v/>
      </c>
      <c r="H3619" s="11" t="str">
        <v/>
      </c>
      <c r="I3619" s="11" t="str">
        <v/>
      </c>
    </row>
    <row r="3620" spans="2:9">
      <c r="B3620" s="11" t="str">
        <f t="shared" si="286"/>
        <v/>
      </c>
      <c r="C3620" s="11" t="str">
        <f t="shared" si="289"/>
        <v/>
      </c>
      <c r="D3620" s="11" t="str">
        <f t="shared" si="290"/>
        <v/>
      </c>
      <c r="E3620" s="11" t="str">
        <f t="shared" si="287"/>
        <v/>
      </c>
      <c r="F3620" s="11" t="str">
        <f t="shared" si="288"/>
        <v/>
      </c>
      <c r="G3620" s="10" t="str">
        <v/>
      </c>
      <c r="H3620" s="11" t="str">
        <v/>
      </c>
      <c r="I3620" s="11" t="str">
        <v/>
      </c>
    </row>
    <row r="3621" spans="2:9">
      <c r="B3621" s="11" t="str">
        <f t="shared" si="286"/>
        <v/>
      </c>
      <c r="C3621" s="11" t="str">
        <f t="shared" si="289"/>
        <v/>
      </c>
      <c r="D3621" s="11" t="str">
        <f t="shared" si="290"/>
        <v/>
      </c>
      <c r="E3621" s="11" t="str">
        <f t="shared" si="287"/>
        <v/>
      </c>
      <c r="F3621" s="11" t="str">
        <f t="shared" si="288"/>
        <v/>
      </c>
      <c r="G3621" s="10" t="str">
        <v/>
      </c>
      <c r="H3621" s="11" t="str">
        <v/>
      </c>
      <c r="I3621" s="11" t="str">
        <v/>
      </c>
    </row>
    <row r="3622" spans="2:9">
      <c r="B3622" s="11" t="str">
        <f t="shared" si="286"/>
        <v/>
      </c>
      <c r="C3622" s="11" t="str">
        <f t="shared" si="289"/>
        <v/>
      </c>
      <c r="D3622" s="11" t="str">
        <f t="shared" si="290"/>
        <v/>
      </c>
      <c r="E3622" s="11" t="str">
        <f t="shared" si="287"/>
        <v/>
      </c>
      <c r="F3622" s="11" t="str">
        <f t="shared" si="288"/>
        <v/>
      </c>
      <c r="G3622" s="10" t="str">
        <v/>
      </c>
      <c r="H3622" s="11" t="str">
        <v/>
      </c>
      <c r="I3622" s="11" t="str">
        <v/>
      </c>
    </row>
    <row r="3623" spans="2:9">
      <c r="B3623" s="11" t="str">
        <f t="shared" si="286"/>
        <v/>
      </c>
      <c r="C3623" s="11" t="str">
        <f t="shared" si="289"/>
        <v/>
      </c>
      <c r="D3623" s="11" t="str">
        <f t="shared" si="290"/>
        <v/>
      </c>
      <c r="E3623" s="11" t="str">
        <f t="shared" si="287"/>
        <v/>
      </c>
      <c r="F3623" s="11" t="str">
        <f t="shared" si="288"/>
        <v/>
      </c>
      <c r="G3623" s="10" t="str">
        <v/>
      </c>
      <c r="H3623" s="11" t="str">
        <v/>
      </c>
      <c r="I3623" s="11" t="str">
        <v/>
      </c>
    </row>
    <row r="3624" spans="2:9">
      <c r="B3624" s="11" t="str">
        <f t="shared" si="286"/>
        <v/>
      </c>
      <c r="C3624" s="11" t="str">
        <f t="shared" si="289"/>
        <v/>
      </c>
      <c r="D3624" s="11" t="str">
        <f t="shared" si="290"/>
        <v/>
      </c>
      <c r="E3624" s="11" t="str">
        <f t="shared" si="287"/>
        <v/>
      </c>
      <c r="F3624" s="11" t="str">
        <f t="shared" si="288"/>
        <v/>
      </c>
      <c r="G3624" s="10" t="str">
        <v/>
      </c>
      <c r="H3624" s="11" t="str">
        <v/>
      </c>
      <c r="I3624" s="11" t="str">
        <v/>
      </c>
    </row>
    <row r="3625" spans="2:9">
      <c r="B3625" s="11" t="str">
        <f t="shared" si="286"/>
        <v/>
      </c>
      <c r="C3625" s="11" t="str">
        <f t="shared" si="289"/>
        <v/>
      </c>
      <c r="D3625" s="11" t="str">
        <f t="shared" si="290"/>
        <v/>
      </c>
      <c r="E3625" s="11" t="str">
        <f t="shared" si="287"/>
        <v/>
      </c>
      <c r="F3625" s="11" t="str">
        <f t="shared" si="288"/>
        <v/>
      </c>
      <c r="G3625" s="10" t="str">
        <v/>
      </c>
      <c r="H3625" s="11" t="str">
        <v/>
      </c>
      <c r="I3625" s="11" t="str">
        <v/>
      </c>
    </row>
    <row r="3626" spans="2:9">
      <c r="B3626" s="11" t="str">
        <f t="shared" si="286"/>
        <v/>
      </c>
      <c r="C3626" s="11" t="str">
        <f t="shared" si="289"/>
        <v/>
      </c>
      <c r="D3626" s="11" t="str">
        <f t="shared" si="290"/>
        <v/>
      </c>
      <c r="E3626" s="11" t="str">
        <f t="shared" si="287"/>
        <v/>
      </c>
      <c r="F3626" s="11" t="str">
        <f t="shared" si="288"/>
        <v/>
      </c>
      <c r="G3626" s="10" t="str">
        <v/>
      </c>
      <c r="H3626" s="11" t="str">
        <v/>
      </c>
      <c r="I3626" s="11" t="str">
        <v/>
      </c>
    </row>
    <row r="3627" spans="2:9">
      <c r="B3627" s="11" t="str">
        <f t="shared" si="286"/>
        <v/>
      </c>
      <c r="C3627" s="11" t="str">
        <f t="shared" si="289"/>
        <v/>
      </c>
      <c r="D3627" s="11" t="str">
        <f t="shared" si="290"/>
        <v/>
      </c>
      <c r="E3627" s="11" t="str">
        <f t="shared" si="287"/>
        <v/>
      </c>
      <c r="F3627" s="11" t="str">
        <f t="shared" si="288"/>
        <v/>
      </c>
      <c r="G3627" s="10" t="str">
        <v/>
      </c>
      <c r="H3627" s="11" t="str">
        <v/>
      </c>
      <c r="I3627" s="11" t="str">
        <v/>
      </c>
    </row>
    <row r="3628" spans="2:9">
      <c r="B3628" s="11" t="str">
        <f t="shared" si="286"/>
        <v/>
      </c>
      <c r="C3628" s="11" t="str">
        <f t="shared" si="289"/>
        <v/>
      </c>
      <c r="D3628" s="11" t="str">
        <f t="shared" si="290"/>
        <v/>
      </c>
      <c r="E3628" s="11" t="str">
        <f t="shared" si="287"/>
        <v/>
      </c>
      <c r="F3628" s="11" t="str">
        <f t="shared" si="288"/>
        <v/>
      </c>
      <c r="G3628" s="10" t="str">
        <v/>
      </c>
      <c r="H3628" s="11" t="str">
        <v/>
      </c>
      <c r="I3628" s="11" t="str">
        <v/>
      </c>
    </row>
    <row r="3629" spans="2:9">
      <c r="B3629" s="11" t="str">
        <f t="shared" si="286"/>
        <v/>
      </c>
      <c r="C3629" s="11" t="str">
        <f t="shared" si="289"/>
        <v/>
      </c>
      <c r="D3629" s="11" t="str">
        <f t="shared" si="290"/>
        <v/>
      </c>
      <c r="E3629" s="11" t="str">
        <f t="shared" si="287"/>
        <v/>
      </c>
      <c r="F3629" s="11" t="str">
        <f t="shared" si="288"/>
        <v/>
      </c>
      <c r="G3629" s="10" t="str">
        <v/>
      </c>
      <c r="H3629" s="11" t="str">
        <v/>
      </c>
      <c r="I3629" s="11" t="str">
        <v/>
      </c>
    </row>
    <row r="3630" spans="2:9">
      <c r="B3630" s="11" t="str">
        <f t="shared" si="286"/>
        <v/>
      </c>
      <c r="C3630" s="11" t="str">
        <f t="shared" si="289"/>
        <v/>
      </c>
      <c r="D3630" s="11" t="str">
        <f t="shared" si="290"/>
        <v/>
      </c>
      <c r="E3630" s="11" t="str">
        <f t="shared" si="287"/>
        <v/>
      </c>
      <c r="F3630" s="11" t="str">
        <f t="shared" si="288"/>
        <v/>
      </c>
      <c r="G3630" s="10" t="str">
        <v/>
      </c>
      <c r="H3630" s="11" t="str">
        <v/>
      </c>
      <c r="I3630" s="11" t="str">
        <v/>
      </c>
    </row>
    <row r="3631" spans="2:9">
      <c r="B3631" s="11" t="str">
        <f t="shared" si="286"/>
        <v/>
      </c>
      <c r="C3631" s="11" t="str">
        <f t="shared" si="289"/>
        <v/>
      </c>
      <c r="D3631" s="11" t="str">
        <f t="shared" si="290"/>
        <v/>
      </c>
      <c r="E3631" s="11" t="str">
        <f t="shared" si="287"/>
        <v/>
      </c>
      <c r="F3631" s="11" t="str">
        <f t="shared" si="288"/>
        <v/>
      </c>
      <c r="G3631" s="10" t="str">
        <v/>
      </c>
      <c r="H3631" s="11" t="str">
        <v/>
      </c>
      <c r="I3631" s="11" t="str">
        <v/>
      </c>
    </row>
    <row r="3632" spans="2:9">
      <c r="B3632" s="11" t="str">
        <f t="shared" si="286"/>
        <v/>
      </c>
      <c r="C3632" s="11" t="str">
        <f t="shared" si="289"/>
        <v/>
      </c>
      <c r="D3632" s="11" t="str">
        <f t="shared" si="290"/>
        <v/>
      </c>
      <c r="E3632" s="11" t="str">
        <f t="shared" si="287"/>
        <v/>
      </c>
      <c r="F3632" s="11" t="str">
        <f t="shared" si="288"/>
        <v/>
      </c>
      <c r="G3632" s="10" t="str">
        <v/>
      </c>
      <c r="H3632" s="11" t="str">
        <v/>
      </c>
      <c r="I3632" s="11" t="str">
        <v/>
      </c>
    </row>
    <row r="3633" spans="2:9">
      <c r="B3633" s="11" t="str">
        <f t="shared" si="286"/>
        <v/>
      </c>
      <c r="C3633" s="11" t="str">
        <f t="shared" si="289"/>
        <v/>
      </c>
      <c r="D3633" s="11" t="str">
        <f t="shared" si="290"/>
        <v/>
      </c>
      <c r="E3633" s="11" t="str">
        <f t="shared" si="287"/>
        <v/>
      </c>
      <c r="F3633" s="11" t="str">
        <f t="shared" si="288"/>
        <v/>
      </c>
      <c r="G3633" s="10" t="str">
        <v/>
      </c>
      <c r="H3633" s="11" t="str">
        <v/>
      </c>
      <c r="I3633" s="11" t="str">
        <v/>
      </c>
    </row>
    <row r="3634" spans="2:9">
      <c r="B3634" s="11" t="str">
        <f t="shared" si="286"/>
        <v/>
      </c>
      <c r="C3634" s="11" t="str">
        <f t="shared" si="289"/>
        <v/>
      </c>
      <c r="D3634" s="11" t="str">
        <f t="shared" si="290"/>
        <v/>
      </c>
      <c r="E3634" s="11" t="str">
        <f t="shared" si="287"/>
        <v/>
      </c>
      <c r="F3634" s="11" t="str">
        <f t="shared" si="288"/>
        <v/>
      </c>
      <c r="G3634" s="10" t="str">
        <v/>
      </c>
      <c r="H3634" s="11" t="str">
        <v/>
      </c>
      <c r="I3634" s="11" t="str">
        <v/>
      </c>
    </row>
    <row r="3635" spans="2:9">
      <c r="B3635" s="11" t="str">
        <f t="shared" si="286"/>
        <v/>
      </c>
      <c r="C3635" s="11" t="str">
        <f t="shared" si="289"/>
        <v/>
      </c>
      <c r="D3635" s="11" t="str">
        <f t="shared" si="290"/>
        <v/>
      </c>
      <c r="E3635" s="11" t="str">
        <f t="shared" si="287"/>
        <v/>
      </c>
      <c r="F3635" s="11" t="str">
        <f t="shared" si="288"/>
        <v/>
      </c>
      <c r="G3635" s="10" t="str">
        <v/>
      </c>
      <c r="H3635" s="11" t="str">
        <v/>
      </c>
      <c r="I3635" s="11" t="str">
        <v/>
      </c>
    </row>
    <row r="3636" spans="2:9">
      <c r="B3636" s="11" t="str">
        <f t="shared" si="286"/>
        <v/>
      </c>
      <c r="C3636" s="11" t="str">
        <f t="shared" si="289"/>
        <v/>
      </c>
      <c r="D3636" s="11" t="str">
        <f t="shared" si="290"/>
        <v/>
      </c>
      <c r="E3636" s="11" t="str">
        <f t="shared" si="287"/>
        <v/>
      </c>
      <c r="F3636" s="11" t="str">
        <f t="shared" si="288"/>
        <v/>
      </c>
      <c r="G3636" s="10" t="str">
        <v/>
      </c>
      <c r="H3636" s="11" t="str">
        <v/>
      </c>
      <c r="I3636" s="11" t="str">
        <v/>
      </c>
    </row>
    <row r="3637" spans="2:9">
      <c r="B3637" s="11" t="str">
        <f t="shared" si="286"/>
        <v/>
      </c>
      <c r="C3637" s="11" t="str">
        <f t="shared" si="289"/>
        <v/>
      </c>
      <c r="D3637" s="11" t="str">
        <f t="shared" si="290"/>
        <v/>
      </c>
      <c r="E3637" s="11" t="str">
        <f t="shared" si="287"/>
        <v/>
      </c>
      <c r="F3637" s="11" t="str">
        <f t="shared" si="288"/>
        <v/>
      </c>
      <c r="G3637" s="10" t="str">
        <v/>
      </c>
      <c r="H3637" s="11" t="str">
        <v/>
      </c>
      <c r="I3637" s="11" t="str">
        <v/>
      </c>
    </row>
    <row r="3638" spans="2:9">
      <c r="B3638" s="11" t="str">
        <f t="shared" si="286"/>
        <v/>
      </c>
      <c r="C3638" s="11" t="str">
        <f t="shared" si="289"/>
        <v/>
      </c>
      <c r="D3638" s="11" t="str">
        <f t="shared" si="290"/>
        <v/>
      </c>
      <c r="E3638" s="11" t="str">
        <f t="shared" si="287"/>
        <v/>
      </c>
      <c r="F3638" s="11" t="str">
        <f t="shared" si="288"/>
        <v/>
      </c>
      <c r="G3638" s="10" t="str">
        <v/>
      </c>
      <c r="H3638" s="11" t="str">
        <v/>
      </c>
      <c r="I3638" s="11" t="str">
        <v/>
      </c>
    </row>
    <row r="3639" spans="2:9">
      <c r="B3639" s="11" t="str">
        <f t="shared" si="286"/>
        <v/>
      </c>
      <c r="C3639" s="11" t="str">
        <f t="shared" si="289"/>
        <v/>
      </c>
      <c r="D3639" s="11" t="str">
        <f t="shared" si="290"/>
        <v/>
      </c>
      <c r="E3639" s="11" t="str">
        <f t="shared" si="287"/>
        <v/>
      </c>
      <c r="F3639" s="11" t="str">
        <f t="shared" si="288"/>
        <v/>
      </c>
      <c r="G3639" s="10" t="str">
        <v/>
      </c>
      <c r="H3639" s="11" t="str">
        <v/>
      </c>
      <c r="I3639" s="11" t="str">
        <v/>
      </c>
    </row>
    <row r="3640" spans="2:9">
      <c r="B3640" s="11" t="str">
        <f t="shared" si="286"/>
        <v/>
      </c>
      <c r="C3640" s="11" t="str">
        <f t="shared" si="289"/>
        <v/>
      </c>
      <c r="D3640" s="11" t="str">
        <f t="shared" si="290"/>
        <v/>
      </c>
      <c r="E3640" s="11" t="str">
        <f t="shared" si="287"/>
        <v/>
      </c>
      <c r="F3640" s="11" t="str">
        <f t="shared" si="288"/>
        <v/>
      </c>
      <c r="G3640" s="10" t="str">
        <v/>
      </c>
      <c r="H3640" s="11" t="str">
        <v/>
      </c>
      <c r="I3640" s="11" t="str">
        <v/>
      </c>
    </row>
    <row r="3641" spans="2:9">
      <c r="B3641" s="11" t="str">
        <f t="shared" si="286"/>
        <v/>
      </c>
      <c r="C3641" s="11" t="str">
        <f t="shared" si="289"/>
        <v/>
      </c>
      <c r="D3641" s="11" t="str">
        <f t="shared" si="290"/>
        <v/>
      </c>
      <c r="E3641" s="11" t="str">
        <f t="shared" si="287"/>
        <v/>
      </c>
      <c r="F3641" s="11" t="str">
        <f t="shared" si="288"/>
        <v/>
      </c>
      <c r="G3641" s="10" t="str">
        <v/>
      </c>
      <c r="H3641" s="11" t="str">
        <v/>
      </c>
      <c r="I3641" s="11" t="str">
        <v/>
      </c>
    </row>
    <row r="3642" spans="2:9">
      <c r="B3642" s="11" t="str">
        <f t="shared" si="286"/>
        <v/>
      </c>
      <c r="C3642" s="11" t="str">
        <f t="shared" si="289"/>
        <v/>
      </c>
      <c r="D3642" s="11" t="str">
        <f t="shared" si="290"/>
        <v/>
      </c>
      <c r="E3642" s="11" t="str">
        <f t="shared" si="287"/>
        <v/>
      </c>
      <c r="F3642" s="11" t="str">
        <f t="shared" si="288"/>
        <v/>
      </c>
      <c r="G3642" s="10" t="str">
        <v/>
      </c>
      <c r="H3642" s="11" t="str">
        <v/>
      </c>
      <c r="I3642" s="11" t="str">
        <v/>
      </c>
    </row>
    <row r="3643" spans="2:9">
      <c r="B3643" s="11" t="str">
        <f t="shared" si="286"/>
        <v/>
      </c>
      <c r="C3643" s="11" t="str">
        <f t="shared" si="289"/>
        <v/>
      </c>
      <c r="D3643" s="11" t="str">
        <f t="shared" si="290"/>
        <v/>
      </c>
      <c r="E3643" s="11" t="str">
        <f t="shared" si="287"/>
        <v/>
      </c>
      <c r="F3643" s="11" t="str">
        <f t="shared" si="288"/>
        <v/>
      </c>
      <c r="G3643" s="10" t="str">
        <v/>
      </c>
      <c r="H3643" s="11" t="str">
        <v/>
      </c>
      <c r="I3643" s="11" t="str">
        <v/>
      </c>
    </row>
    <row r="3644" spans="2:9">
      <c r="B3644" s="11" t="str">
        <f t="shared" si="286"/>
        <v/>
      </c>
      <c r="C3644" s="11" t="str">
        <f t="shared" si="289"/>
        <v/>
      </c>
      <c r="D3644" s="11" t="str">
        <f t="shared" si="290"/>
        <v/>
      </c>
      <c r="E3644" s="11" t="str">
        <f t="shared" si="287"/>
        <v/>
      </c>
      <c r="F3644" s="11" t="str">
        <f t="shared" si="288"/>
        <v/>
      </c>
      <c r="G3644" s="10" t="str">
        <v/>
      </c>
      <c r="H3644" s="11" t="str">
        <v/>
      </c>
      <c r="I3644" s="11" t="str">
        <v/>
      </c>
    </row>
    <row r="3645" spans="2:9">
      <c r="B3645" s="11" t="str">
        <f t="shared" si="286"/>
        <v/>
      </c>
      <c r="C3645" s="11" t="str">
        <f t="shared" si="289"/>
        <v/>
      </c>
      <c r="D3645" s="11" t="str">
        <f t="shared" si="290"/>
        <v/>
      </c>
      <c r="E3645" s="11" t="str">
        <f t="shared" si="287"/>
        <v/>
      </c>
      <c r="F3645" s="11" t="str">
        <f t="shared" si="288"/>
        <v/>
      </c>
      <c r="G3645" s="10" t="str">
        <v/>
      </c>
      <c r="H3645" s="11" t="str">
        <v/>
      </c>
      <c r="I3645" s="11" t="str">
        <v/>
      </c>
    </row>
    <row r="3646" spans="2:9">
      <c r="B3646" s="11" t="str">
        <f t="shared" si="286"/>
        <v/>
      </c>
      <c r="C3646" s="11" t="str">
        <f t="shared" si="289"/>
        <v/>
      </c>
      <c r="D3646" s="11" t="str">
        <f t="shared" si="290"/>
        <v/>
      </c>
      <c r="E3646" s="11" t="str">
        <f t="shared" si="287"/>
        <v/>
      </c>
      <c r="F3646" s="11" t="str">
        <f t="shared" si="288"/>
        <v/>
      </c>
      <c r="G3646" s="10" t="str">
        <v/>
      </c>
      <c r="H3646" s="11" t="str">
        <v/>
      </c>
      <c r="I3646" s="11" t="str">
        <v/>
      </c>
    </row>
    <row r="3647" spans="2:9">
      <c r="B3647" s="11" t="str">
        <f t="shared" si="286"/>
        <v/>
      </c>
      <c r="C3647" s="11" t="str">
        <f t="shared" si="289"/>
        <v/>
      </c>
      <c r="D3647" s="11" t="str">
        <f t="shared" si="290"/>
        <v/>
      </c>
      <c r="E3647" s="11" t="str">
        <f t="shared" si="287"/>
        <v/>
      </c>
      <c r="F3647" s="11" t="str">
        <f t="shared" si="288"/>
        <v/>
      </c>
      <c r="G3647" s="10" t="str">
        <v/>
      </c>
      <c r="H3647" s="11" t="str">
        <v/>
      </c>
      <c r="I3647" s="11" t="str">
        <v/>
      </c>
    </row>
    <row r="3648" spans="2:9">
      <c r="B3648" s="11" t="str">
        <f t="shared" si="286"/>
        <v/>
      </c>
      <c r="C3648" s="11" t="str">
        <f t="shared" si="289"/>
        <v/>
      </c>
      <c r="D3648" s="11" t="str">
        <f t="shared" si="290"/>
        <v/>
      </c>
      <c r="E3648" s="11" t="str">
        <f t="shared" si="287"/>
        <v/>
      </c>
      <c r="F3648" s="11" t="str">
        <f t="shared" si="288"/>
        <v/>
      </c>
      <c r="G3648" s="10" t="str">
        <v/>
      </c>
      <c r="H3648" s="11" t="str">
        <v/>
      </c>
      <c r="I3648" s="11" t="str">
        <v/>
      </c>
    </row>
    <row r="3649" spans="2:9">
      <c r="B3649" s="11" t="str">
        <f t="shared" ref="B3649:B3712" si="291">IFERROR(IF(FIND(" ",A3649)=6,IF(IFERROR(FIND(" PB",A3649),"")&lt;&gt;"","артикул",IF(IFERROR(FIND(" CRN",A3649),"")&lt;&gt;"","артикул","")),""),"")</f>
        <v/>
      </c>
      <c r="C3649" s="11" t="str">
        <f t="shared" si="289"/>
        <v/>
      </c>
      <c r="D3649" s="11" t="str">
        <f t="shared" si="290"/>
        <v/>
      </c>
      <c r="E3649" s="11" t="str">
        <f t="shared" si="287"/>
        <v/>
      </c>
      <c r="F3649" s="11" t="str">
        <f t="shared" si="288"/>
        <v/>
      </c>
      <c r="G3649" s="10" t="str">
        <v/>
      </c>
      <c r="H3649" s="11" t="str">
        <v/>
      </c>
      <c r="I3649" s="11" t="str">
        <v/>
      </c>
    </row>
    <row r="3650" spans="2:9">
      <c r="B3650" s="11" t="str">
        <f t="shared" si="291"/>
        <v/>
      </c>
      <c r="C3650" s="11" t="str">
        <f t="shared" si="289"/>
        <v/>
      </c>
      <c r="D3650" s="11" t="str">
        <f t="shared" si="290"/>
        <v/>
      </c>
      <c r="E3650" s="11" t="str">
        <f t="shared" ref="E3650:E3713" si="292" xml:space="preserve">
IF(B3650="Артикул",
IF(
AND(RIGHT(A3651,1)="%",
RIGHT(A3652,1)="%",
RIGHT(A3653,1)="%",
RIGHT(A3654,1)="%"),MID(A3655,FIND(" ",A3655),50),
IF(
AND(RIGHT(A3651,1)="%",
RIGHT(A3652,1)="%",
RIGHT(A3653,1)="%"),MID(A3654,FIND(" ",A3654),50),
IF(
AND(RIGHT(A3651,1)="%",
RIGHT(A3652,1)="%"),
MID(A3653,FIND(" ",A3653),50),
IF(
RIGHT(A3651,1)="%",
MID(A3652,FIND(" ",A3652),50),"")))),"")</f>
        <v/>
      </c>
      <c r="F3650" s="11" t="str">
        <f t="shared" ref="F3650:F3713" si="293">IFERROR(
IF(
AND(LEFT(A3650,8)="Discount",FIND("%",A3650)&gt;0),
MID(A3650,
FIND(" ",A3650),
FIND("%",A3650)-FIND(" ",A3650))
*-1,""),"")</f>
        <v/>
      </c>
      <c r="G3650" s="10" t="str">
        <v/>
      </c>
      <c r="H3650" s="11" t="str">
        <v/>
      </c>
      <c r="I3650" s="11" t="str">
        <v/>
      </c>
    </row>
    <row r="3651" spans="2:9">
      <c r="B3651" s="11" t="str">
        <f t="shared" si="291"/>
        <v/>
      </c>
      <c r="C3651" s="11" t="str">
        <f t="shared" si="289"/>
        <v/>
      </c>
      <c r="D3651" s="11" t="str">
        <f t="shared" si="290"/>
        <v/>
      </c>
      <c r="E3651" s="11" t="str">
        <f t="shared" si="292"/>
        <v/>
      </c>
      <c r="F3651" s="11" t="str">
        <f t="shared" si="293"/>
        <v/>
      </c>
      <c r="G3651" s="10" t="str">
        <v/>
      </c>
      <c r="H3651" s="11" t="str">
        <v/>
      </c>
      <c r="I3651" s="11" t="str">
        <v/>
      </c>
    </row>
    <row r="3652" spans="2:9">
      <c r="B3652" s="11" t="str">
        <f t="shared" si="291"/>
        <v/>
      </c>
      <c r="C3652" s="11" t="str">
        <f t="shared" si="289"/>
        <v/>
      </c>
      <c r="D3652" s="11" t="str">
        <f t="shared" si="290"/>
        <v/>
      </c>
      <c r="E3652" s="11" t="str">
        <f t="shared" si="292"/>
        <v/>
      </c>
      <c r="F3652" s="11" t="str">
        <f t="shared" si="293"/>
        <v/>
      </c>
      <c r="G3652" s="10" t="str">
        <v/>
      </c>
      <c r="H3652" s="11" t="str">
        <v/>
      </c>
      <c r="I3652" s="11" t="str">
        <v/>
      </c>
    </row>
    <row r="3653" spans="2:9">
      <c r="B3653" s="11" t="str">
        <f t="shared" si="291"/>
        <v/>
      </c>
      <c r="C3653" s="11" t="str">
        <f t="shared" si="289"/>
        <v/>
      </c>
      <c r="D3653" s="11" t="str">
        <f t="shared" si="290"/>
        <v/>
      </c>
      <c r="E3653" s="11" t="str">
        <f t="shared" si="292"/>
        <v/>
      </c>
      <c r="F3653" s="11" t="str">
        <f t="shared" si="293"/>
        <v/>
      </c>
      <c r="G3653" s="10" t="str">
        <v/>
      </c>
      <c r="H3653" s="11" t="str">
        <v/>
      </c>
      <c r="I3653" s="11" t="str">
        <v/>
      </c>
    </row>
    <row r="3654" spans="2:9">
      <c r="B3654" s="11" t="str">
        <f t="shared" si="291"/>
        <v/>
      </c>
      <c r="C3654" s="11" t="str">
        <f t="shared" si="289"/>
        <v/>
      </c>
      <c r="D3654" s="11" t="str">
        <f t="shared" si="290"/>
        <v/>
      </c>
      <c r="E3654" s="11" t="str">
        <f t="shared" si="292"/>
        <v/>
      </c>
      <c r="F3654" s="11" t="str">
        <f t="shared" si="293"/>
        <v/>
      </c>
      <c r="G3654" s="10" t="str">
        <v/>
      </c>
      <c r="H3654" s="11" t="str">
        <v/>
      </c>
      <c r="I3654" s="11" t="str">
        <v/>
      </c>
    </row>
    <row r="3655" spans="2:9">
      <c r="B3655" s="11" t="str">
        <f t="shared" si="291"/>
        <v/>
      </c>
      <c r="C3655" s="11" t="str">
        <f t="shared" si="289"/>
        <v/>
      </c>
      <c r="D3655" s="11" t="str">
        <f t="shared" si="290"/>
        <v/>
      </c>
      <c r="E3655" s="11" t="str">
        <f t="shared" si="292"/>
        <v/>
      </c>
      <c r="F3655" s="11" t="str">
        <f t="shared" si="293"/>
        <v/>
      </c>
      <c r="G3655" s="10" t="str">
        <v/>
      </c>
      <c r="H3655" s="11" t="str">
        <v/>
      </c>
      <c r="I3655" s="11" t="str">
        <v/>
      </c>
    </row>
    <row r="3656" spans="2:9">
      <c r="B3656" s="11" t="str">
        <f t="shared" si="291"/>
        <v/>
      </c>
      <c r="C3656" s="11" t="str">
        <f t="shared" si="289"/>
        <v/>
      </c>
      <c r="D3656" s="11" t="str">
        <f t="shared" si="290"/>
        <v/>
      </c>
      <c r="E3656" s="11" t="str">
        <f t="shared" si="292"/>
        <v/>
      </c>
      <c r="F3656" s="11" t="str">
        <f t="shared" si="293"/>
        <v/>
      </c>
      <c r="G3656" s="10" t="str">
        <v/>
      </c>
      <c r="H3656" s="11" t="str">
        <v/>
      </c>
      <c r="I3656" s="11" t="str">
        <v/>
      </c>
    </row>
    <row r="3657" spans="2:9">
      <c r="B3657" s="11" t="str">
        <f t="shared" si="291"/>
        <v/>
      </c>
      <c r="C3657" s="11" t="str">
        <f t="shared" si="289"/>
        <v/>
      </c>
      <c r="D3657" s="11" t="str">
        <f t="shared" si="290"/>
        <v/>
      </c>
      <c r="E3657" s="11" t="str">
        <f t="shared" si="292"/>
        <v/>
      </c>
      <c r="F3657" s="11" t="str">
        <f t="shared" si="293"/>
        <v/>
      </c>
      <c r="G3657" s="10" t="str">
        <v/>
      </c>
      <c r="H3657" s="11" t="str">
        <v/>
      </c>
      <c r="I3657" s="11" t="str">
        <v/>
      </c>
    </row>
    <row r="3658" spans="2:9">
      <c r="B3658" s="11" t="str">
        <f t="shared" si="291"/>
        <v/>
      </c>
      <c r="C3658" s="11" t="str">
        <f t="shared" si="289"/>
        <v/>
      </c>
      <c r="D3658" s="11" t="str">
        <f t="shared" si="290"/>
        <v/>
      </c>
      <c r="E3658" s="11" t="str">
        <f t="shared" si="292"/>
        <v/>
      </c>
      <c r="F3658" s="11" t="str">
        <f t="shared" si="293"/>
        <v/>
      </c>
      <c r="G3658" s="10" t="str">
        <v/>
      </c>
      <c r="H3658" s="11" t="str">
        <v/>
      </c>
      <c r="I3658" s="11" t="str">
        <v/>
      </c>
    </row>
    <row r="3659" spans="2:9">
      <c r="B3659" s="11" t="str">
        <f t="shared" si="291"/>
        <v/>
      </c>
      <c r="C3659" s="11" t="str">
        <f t="shared" si="289"/>
        <v/>
      </c>
      <c r="D3659" s="11" t="str">
        <f t="shared" si="290"/>
        <v/>
      </c>
      <c r="E3659" s="11" t="str">
        <f t="shared" si="292"/>
        <v/>
      </c>
      <c r="F3659" s="11" t="str">
        <f t="shared" si="293"/>
        <v/>
      </c>
      <c r="G3659" s="10" t="str">
        <v/>
      </c>
      <c r="H3659" s="11" t="str">
        <v/>
      </c>
      <c r="I3659" s="11" t="str">
        <v/>
      </c>
    </row>
    <row r="3660" spans="2:9">
      <c r="B3660" s="11" t="str">
        <f t="shared" si="291"/>
        <v/>
      </c>
      <c r="C3660" s="11" t="str">
        <f t="shared" si="289"/>
        <v/>
      </c>
      <c r="D3660" s="11" t="str">
        <f t="shared" si="290"/>
        <v/>
      </c>
      <c r="E3660" s="11" t="str">
        <f t="shared" si="292"/>
        <v/>
      </c>
      <c r="F3660" s="11" t="str">
        <f t="shared" si="293"/>
        <v/>
      </c>
      <c r="G3660" s="10" t="str">
        <v/>
      </c>
      <c r="H3660" s="11" t="str">
        <v/>
      </c>
      <c r="I3660" s="11" t="str">
        <v/>
      </c>
    </row>
    <row r="3661" spans="2:9">
      <c r="B3661" s="11" t="str">
        <f t="shared" si="291"/>
        <v/>
      </c>
      <c r="C3661" s="11" t="str">
        <f t="shared" ref="C3661:C3724" si="294">IF(B3661="артикул",A3661,"")</f>
        <v/>
      </c>
      <c r="D3661" s="11" t="str">
        <f t="shared" ref="D3661:D3724" si="295">IF(B3661="артикул",A3662,"")</f>
        <v/>
      </c>
      <c r="E3661" s="11" t="str">
        <f t="shared" si="292"/>
        <v/>
      </c>
      <c r="F3661" s="11" t="str">
        <f t="shared" si="293"/>
        <v/>
      </c>
      <c r="G3661" s="10" t="str">
        <v/>
      </c>
      <c r="H3661" s="11" t="str">
        <v/>
      </c>
      <c r="I3661" s="11" t="str">
        <v/>
      </c>
    </row>
    <row r="3662" spans="2:9">
      <c r="B3662" s="11" t="str">
        <f t="shared" si="291"/>
        <v/>
      </c>
      <c r="C3662" s="11" t="str">
        <f t="shared" si="294"/>
        <v/>
      </c>
      <c r="D3662" s="11" t="str">
        <f t="shared" si="295"/>
        <v/>
      </c>
      <c r="E3662" s="11" t="str">
        <f t="shared" si="292"/>
        <v/>
      </c>
      <c r="F3662" s="11" t="str">
        <f t="shared" si="293"/>
        <v/>
      </c>
      <c r="G3662" s="10" t="str">
        <v/>
      </c>
      <c r="H3662" s="11" t="str">
        <v/>
      </c>
      <c r="I3662" s="11" t="str">
        <v/>
      </c>
    </row>
    <row r="3663" spans="2:9">
      <c r="B3663" s="11" t="str">
        <f t="shared" si="291"/>
        <v/>
      </c>
      <c r="C3663" s="11" t="str">
        <f t="shared" si="294"/>
        <v/>
      </c>
      <c r="D3663" s="11" t="str">
        <f t="shared" si="295"/>
        <v/>
      </c>
      <c r="E3663" s="11" t="str">
        <f t="shared" si="292"/>
        <v/>
      </c>
      <c r="F3663" s="11" t="str">
        <f t="shared" si="293"/>
        <v/>
      </c>
      <c r="G3663" s="10" t="str">
        <v/>
      </c>
      <c r="H3663" s="11" t="str">
        <v/>
      </c>
      <c r="I3663" s="11" t="str">
        <v/>
      </c>
    </row>
    <row r="3664" spans="2:9">
      <c r="B3664" s="11" t="str">
        <f t="shared" si="291"/>
        <v/>
      </c>
      <c r="C3664" s="11" t="str">
        <f t="shared" si="294"/>
        <v/>
      </c>
      <c r="D3664" s="11" t="str">
        <f t="shared" si="295"/>
        <v/>
      </c>
      <c r="E3664" s="11" t="str">
        <f t="shared" si="292"/>
        <v/>
      </c>
      <c r="F3664" s="11" t="str">
        <f t="shared" si="293"/>
        <v/>
      </c>
      <c r="G3664" s="10" t="str">
        <v/>
      </c>
      <c r="H3664" s="11" t="str">
        <v/>
      </c>
      <c r="I3664" s="11" t="str">
        <v/>
      </c>
    </row>
    <row r="3665" spans="2:9">
      <c r="B3665" s="11" t="str">
        <f t="shared" si="291"/>
        <v/>
      </c>
      <c r="C3665" s="11" t="str">
        <f t="shared" si="294"/>
        <v/>
      </c>
      <c r="D3665" s="11" t="str">
        <f t="shared" si="295"/>
        <v/>
      </c>
      <c r="E3665" s="11" t="str">
        <f t="shared" si="292"/>
        <v/>
      </c>
      <c r="F3665" s="11" t="str">
        <f t="shared" si="293"/>
        <v/>
      </c>
      <c r="G3665" s="10" t="str">
        <v/>
      </c>
      <c r="H3665" s="11" t="str">
        <v/>
      </c>
      <c r="I3665" s="11" t="str">
        <v/>
      </c>
    </row>
    <row r="3666" spans="2:9">
      <c r="B3666" s="11" t="str">
        <f t="shared" si="291"/>
        <v/>
      </c>
      <c r="C3666" s="11" t="str">
        <f t="shared" si="294"/>
        <v/>
      </c>
      <c r="D3666" s="11" t="str">
        <f t="shared" si="295"/>
        <v/>
      </c>
      <c r="E3666" s="11" t="str">
        <f t="shared" si="292"/>
        <v/>
      </c>
      <c r="F3666" s="11" t="str">
        <f t="shared" si="293"/>
        <v/>
      </c>
      <c r="G3666" s="10" t="str">
        <v/>
      </c>
      <c r="H3666" s="11" t="str">
        <v/>
      </c>
      <c r="I3666" s="11" t="str">
        <v/>
      </c>
    </row>
    <row r="3667" spans="2:9">
      <c r="B3667" s="11" t="str">
        <f t="shared" si="291"/>
        <v/>
      </c>
      <c r="C3667" s="11" t="str">
        <f t="shared" si="294"/>
        <v/>
      </c>
      <c r="D3667" s="11" t="str">
        <f t="shared" si="295"/>
        <v/>
      </c>
      <c r="E3667" s="11" t="str">
        <f t="shared" si="292"/>
        <v/>
      </c>
      <c r="F3667" s="11" t="str">
        <f t="shared" si="293"/>
        <v/>
      </c>
      <c r="G3667" s="10" t="str">
        <v/>
      </c>
      <c r="H3667" s="11" t="str">
        <v/>
      </c>
      <c r="I3667" s="11" t="str">
        <v/>
      </c>
    </row>
    <row r="3668" spans="2:9">
      <c r="B3668" s="11" t="str">
        <f t="shared" si="291"/>
        <v/>
      </c>
      <c r="C3668" s="11" t="str">
        <f t="shared" si="294"/>
        <v/>
      </c>
      <c r="D3668" s="11" t="str">
        <f t="shared" si="295"/>
        <v/>
      </c>
      <c r="E3668" s="11" t="str">
        <f t="shared" si="292"/>
        <v/>
      </c>
      <c r="F3668" s="11" t="str">
        <f t="shared" si="293"/>
        <v/>
      </c>
      <c r="G3668" s="10" t="str">
        <v/>
      </c>
      <c r="H3668" s="11" t="str">
        <v/>
      </c>
      <c r="I3668" s="11" t="str">
        <v/>
      </c>
    </row>
    <row r="3669" spans="2:9">
      <c r="B3669" s="11" t="str">
        <f t="shared" si="291"/>
        <v/>
      </c>
      <c r="C3669" s="11" t="str">
        <f t="shared" si="294"/>
        <v/>
      </c>
      <c r="D3669" s="11" t="str">
        <f t="shared" si="295"/>
        <v/>
      </c>
      <c r="E3669" s="11" t="str">
        <f t="shared" si="292"/>
        <v/>
      </c>
      <c r="F3669" s="11" t="str">
        <f t="shared" si="293"/>
        <v/>
      </c>
      <c r="G3669" s="10" t="str">
        <v/>
      </c>
      <c r="H3669" s="11" t="str">
        <v/>
      </c>
      <c r="I3669" s="11" t="str">
        <v/>
      </c>
    </row>
    <row r="3670" spans="2:9">
      <c r="B3670" s="11" t="str">
        <f t="shared" si="291"/>
        <v/>
      </c>
      <c r="C3670" s="11" t="str">
        <f t="shared" si="294"/>
        <v/>
      </c>
      <c r="D3670" s="11" t="str">
        <f t="shared" si="295"/>
        <v/>
      </c>
      <c r="E3670" s="11" t="str">
        <f t="shared" si="292"/>
        <v/>
      </c>
      <c r="F3670" s="11" t="str">
        <f t="shared" si="293"/>
        <v/>
      </c>
      <c r="G3670" s="10" t="str">
        <v/>
      </c>
      <c r="H3670" s="11" t="str">
        <v/>
      </c>
      <c r="I3670" s="11" t="str">
        <v/>
      </c>
    </row>
    <row r="3671" spans="2:9">
      <c r="B3671" s="11" t="str">
        <f t="shared" si="291"/>
        <v/>
      </c>
      <c r="C3671" s="11" t="str">
        <f t="shared" si="294"/>
        <v/>
      </c>
      <c r="D3671" s="11" t="str">
        <f t="shared" si="295"/>
        <v/>
      </c>
      <c r="E3671" s="11" t="str">
        <f t="shared" si="292"/>
        <v/>
      </c>
      <c r="F3671" s="11" t="str">
        <f t="shared" si="293"/>
        <v/>
      </c>
      <c r="G3671" s="10" t="str">
        <v/>
      </c>
      <c r="H3671" s="11" t="str">
        <v/>
      </c>
      <c r="I3671" s="11" t="str">
        <v/>
      </c>
    </row>
    <row r="3672" spans="2:9">
      <c r="B3672" s="11" t="str">
        <f t="shared" si="291"/>
        <v/>
      </c>
      <c r="C3672" s="11" t="str">
        <f t="shared" si="294"/>
        <v/>
      </c>
      <c r="D3672" s="11" t="str">
        <f t="shared" si="295"/>
        <v/>
      </c>
      <c r="E3672" s="11" t="str">
        <f t="shared" si="292"/>
        <v/>
      </c>
      <c r="F3672" s="11" t="str">
        <f t="shared" si="293"/>
        <v/>
      </c>
      <c r="G3672" s="10" t="str">
        <v/>
      </c>
      <c r="H3672" s="11" t="str">
        <v/>
      </c>
      <c r="I3672" s="11" t="str">
        <v/>
      </c>
    </row>
    <row r="3673" spans="2:9">
      <c r="B3673" s="11" t="str">
        <f t="shared" si="291"/>
        <v/>
      </c>
      <c r="C3673" s="11" t="str">
        <f t="shared" si="294"/>
        <v/>
      </c>
      <c r="D3673" s="11" t="str">
        <f t="shared" si="295"/>
        <v/>
      </c>
      <c r="E3673" s="11" t="str">
        <f t="shared" si="292"/>
        <v/>
      </c>
      <c r="F3673" s="11" t="str">
        <f t="shared" si="293"/>
        <v/>
      </c>
      <c r="G3673" s="10" t="str">
        <v/>
      </c>
      <c r="H3673" s="11" t="str">
        <v/>
      </c>
      <c r="I3673" s="11" t="str">
        <v/>
      </c>
    </row>
    <row r="3674" spans="2:9">
      <c r="B3674" s="11" t="str">
        <f t="shared" si="291"/>
        <v/>
      </c>
      <c r="C3674" s="11" t="str">
        <f t="shared" si="294"/>
        <v/>
      </c>
      <c r="D3674" s="11" t="str">
        <f t="shared" si="295"/>
        <v/>
      </c>
      <c r="E3674" s="11" t="str">
        <f t="shared" si="292"/>
        <v/>
      </c>
      <c r="F3674" s="11" t="str">
        <f t="shared" si="293"/>
        <v/>
      </c>
      <c r="G3674" s="10" t="str">
        <v/>
      </c>
      <c r="H3674" s="11" t="str">
        <v/>
      </c>
      <c r="I3674" s="11" t="str">
        <v/>
      </c>
    </row>
    <row r="3675" spans="2:9">
      <c r="B3675" s="11" t="str">
        <f t="shared" si="291"/>
        <v/>
      </c>
      <c r="C3675" s="11" t="str">
        <f t="shared" si="294"/>
        <v/>
      </c>
      <c r="D3675" s="11" t="str">
        <f t="shared" si="295"/>
        <v/>
      </c>
      <c r="E3675" s="11" t="str">
        <f t="shared" si="292"/>
        <v/>
      </c>
      <c r="F3675" s="11" t="str">
        <f t="shared" si="293"/>
        <v/>
      </c>
      <c r="G3675" s="10" t="str">
        <v/>
      </c>
      <c r="H3675" s="11" t="str">
        <v/>
      </c>
      <c r="I3675" s="11" t="str">
        <v/>
      </c>
    </row>
    <row r="3676" spans="2:9">
      <c r="B3676" s="11" t="str">
        <f t="shared" si="291"/>
        <v/>
      </c>
      <c r="C3676" s="11" t="str">
        <f t="shared" si="294"/>
        <v/>
      </c>
      <c r="D3676" s="11" t="str">
        <f t="shared" si="295"/>
        <v/>
      </c>
      <c r="E3676" s="11" t="str">
        <f t="shared" si="292"/>
        <v/>
      </c>
      <c r="F3676" s="11" t="str">
        <f t="shared" si="293"/>
        <v/>
      </c>
      <c r="G3676" s="10" t="str">
        <v/>
      </c>
      <c r="H3676" s="11" t="str">
        <v/>
      </c>
      <c r="I3676" s="11" t="str">
        <v/>
      </c>
    </row>
    <row r="3677" spans="2:9">
      <c r="B3677" s="11" t="str">
        <f t="shared" si="291"/>
        <v/>
      </c>
      <c r="C3677" s="11" t="str">
        <f t="shared" si="294"/>
        <v/>
      </c>
      <c r="D3677" s="11" t="str">
        <f t="shared" si="295"/>
        <v/>
      </c>
      <c r="E3677" s="11" t="str">
        <f t="shared" si="292"/>
        <v/>
      </c>
      <c r="F3677" s="11" t="str">
        <f t="shared" si="293"/>
        <v/>
      </c>
      <c r="G3677" s="10" t="str">
        <v/>
      </c>
      <c r="H3677" s="11" t="str">
        <v/>
      </c>
      <c r="I3677" s="11" t="str">
        <v/>
      </c>
    </row>
    <row r="3678" spans="2:9">
      <c r="B3678" s="11" t="str">
        <f t="shared" si="291"/>
        <v/>
      </c>
      <c r="C3678" s="11" t="str">
        <f t="shared" si="294"/>
        <v/>
      </c>
      <c r="D3678" s="11" t="str">
        <f t="shared" si="295"/>
        <v/>
      </c>
      <c r="E3678" s="11" t="str">
        <f t="shared" si="292"/>
        <v/>
      </c>
      <c r="F3678" s="11" t="str">
        <f t="shared" si="293"/>
        <v/>
      </c>
      <c r="G3678" s="10" t="str">
        <v/>
      </c>
      <c r="H3678" s="11" t="str">
        <v/>
      </c>
      <c r="I3678" s="11" t="str">
        <v/>
      </c>
    </row>
    <row r="3679" spans="2:9">
      <c r="B3679" s="11" t="str">
        <f t="shared" si="291"/>
        <v/>
      </c>
      <c r="C3679" s="11" t="str">
        <f t="shared" si="294"/>
        <v/>
      </c>
      <c r="D3679" s="11" t="str">
        <f t="shared" si="295"/>
        <v/>
      </c>
      <c r="E3679" s="11" t="str">
        <f t="shared" si="292"/>
        <v/>
      </c>
      <c r="F3679" s="11" t="str">
        <f t="shared" si="293"/>
        <v/>
      </c>
      <c r="G3679" s="10" t="str">
        <v/>
      </c>
      <c r="H3679" s="11" t="str">
        <v/>
      </c>
      <c r="I3679" s="11" t="str">
        <v/>
      </c>
    </row>
    <row r="3680" spans="2:9">
      <c r="B3680" s="11" t="str">
        <f t="shared" si="291"/>
        <v/>
      </c>
      <c r="C3680" s="11" t="str">
        <f t="shared" si="294"/>
        <v/>
      </c>
      <c r="D3680" s="11" t="str">
        <f t="shared" si="295"/>
        <v/>
      </c>
      <c r="E3680" s="11" t="str">
        <f t="shared" si="292"/>
        <v/>
      </c>
      <c r="F3680" s="11" t="str">
        <f t="shared" si="293"/>
        <v/>
      </c>
      <c r="G3680" s="10" t="str">
        <v/>
      </c>
      <c r="H3680" s="11" t="str">
        <v/>
      </c>
      <c r="I3680" s="11" t="str">
        <v/>
      </c>
    </row>
    <row r="3681" spans="2:9">
      <c r="B3681" s="11" t="str">
        <f t="shared" si="291"/>
        <v/>
      </c>
      <c r="C3681" s="11" t="str">
        <f t="shared" si="294"/>
        <v/>
      </c>
      <c r="D3681" s="11" t="str">
        <f t="shared" si="295"/>
        <v/>
      </c>
      <c r="E3681" s="11" t="str">
        <f t="shared" si="292"/>
        <v/>
      </c>
      <c r="F3681" s="11" t="str">
        <f t="shared" si="293"/>
        <v/>
      </c>
      <c r="G3681" s="10" t="str">
        <v/>
      </c>
      <c r="H3681" s="11" t="str">
        <v/>
      </c>
      <c r="I3681" s="11" t="str">
        <v/>
      </c>
    </row>
    <row r="3682" spans="2:9">
      <c r="B3682" s="11" t="str">
        <f t="shared" si="291"/>
        <v/>
      </c>
      <c r="C3682" s="11" t="str">
        <f t="shared" si="294"/>
        <v/>
      </c>
      <c r="D3682" s="11" t="str">
        <f t="shared" si="295"/>
        <v/>
      </c>
      <c r="E3682" s="11" t="str">
        <f t="shared" si="292"/>
        <v/>
      </c>
      <c r="F3682" s="11" t="str">
        <f t="shared" si="293"/>
        <v/>
      </c>
      <c r="G3682" s="10" t="str">
        <v/>
      </c>
      <c r="H3682" s="11" t="str">
        <v/>
      </c>
      <c r="I3682" s="11" t="str">
        <v/>
      </c>
    </row>
    <row r="3683" spans="2:9">
      <c r="B3683" s="11" t="str">
        <f t="shared" si="291"/>
        <v/>
      </c>
      <c r="C3683" s="11" t="str">
        <f t="shared" si="294"/>
        <v/>
      </c>
      <c r="D3683" s="11" t="str">
        <f t="shared" si="295"/>
        <v/>
      </c>
      <c r="E3683" s="11" t="str">
        <f t="shared" si="292"/>
        <v/>
      </c>
      <c r="F3683" s="11" t="str">
        <f t="shared" si="293"/>
        <v/>
      </c>
      <c r="G3683" s="10" t="str">
        <v/>
      </c>
      <c r="H3683" s="11" t="str">
        <v/>
      </c>
      <c r="I3683" s="11" t="str">
        <v/>
      </c>
    </row>
    <row r="3684" spans="2:9">
      <c r="B3684" s="11" t="str">
        <f t="shared" si="291"/>
        <v/>
      </c>
      <c r="C3684" s="11" t="str">
        <f t="shared" si="294"/>
        <v/>
      </c>
      <c r="D3684" s="11" t="str">
        <f t="shared" si="295"/>
        <v/>
      </c>
      <c r="E3684" s="11" t="str">
        <f t="shared" si="292"/>
        <v/>
      </c>
      <c r="F3684" s="11" t="str">
        <f t="shared" si="293"/>
        <v/>
      </c>
      <c r="G3684" s="10" t="str">
        <v/>
      </c>
      <c r="H3684" s="11" t="str">
        <v/>
      </c>
      <c r="I3684" s="11" t="str">
        <v/>
      </c>
    </row>
    <row r="3685" spans="2:9">
      <c r="B3685" s="11" t="str">
        <f t="shared" si="291"/>
        <v/>
      </c>
      <c r="C3685" s="11" t="str">
        <f t="shared" si="294"/>
        <v/>
      </c>
      <c r="D3685" s="11" t="str">
        <f t="shared" si="295"/>
        <v/>
      </c>
      <c r="E3685" s="11" t="str">
        <f t="shared" si="292"/>
        <v/>
      </c>
      <c r="F3685" s="11" t="str">
        <f t="shared" si="293"/>
        <v/>
      </c>
      <c r="G3685" s="10" t="str">
        <v/>
      </c>
      <c r="H3685" s="11" t="str">
        <v/>
      </c>
      <c r="I3685" s="11" t="str">
        <v/>
      </c>
    </row>
    <row r="3686" spans="2:9">
      <c r="B3686" s="11" t="str">
        <f t="shared" si="291"/>
        <v/>
      </c>
      <c r="C3686" s="11" t="str">
        <f t="shared" si="294"/>
        <v/>
      </c>
      <c r="D3686" s="11" t="str">
        <f t="shared" si="295"/>
        <v/>
      </c>
      <c r="E3686" s="11" t="str">
        <f t="shared" si="292"/>
        <v/>
      </c>
      <c r="F3686" s="11" t="str">
        <f t="shared" si="293"/>
        <v/>
      </c>
      <c r="G3686" s="10" t="str">
        <v/>
      </c>
      <c r="H3686" s="11" t="str">
        <v/>
      </c>
      <c r="I3686" s="11" t="str">
        <v/>
      </c>
    </row>
    <row r="3687" spans="2:9">
      <c r="B3687" s="11" t="str">
        <f t="shared" si="291"/>
        <v/>
      </c>
      <c r="C3687" s="11" t="str">
        <f t="shared" si="294"/>
        <v/>
      </c>
      <c r="D3687" s="11" t="str">
        <f t="shared" si="295"/>
        <v/>
      </c>
      <c r="E3687" s="11" t="str">
        <f t="shared" si="292"/>
        <v/>
      </c>
      <c r="F3687" s="11" t="str">
        <f t="shared" si="293"/>
        <v/>
      </c>
      <c r="G3687" s="10" t="str">
        <v/>
      </c>
      <c r="H3687" s="11" t="str">
        <v/>
      </c>
      <c r="I3687" s="11" t="str">
        <v/>
      </c>
    </row>
    <row r="3688" spans="2:9">
      <c r="B3688" s="11" t="str">
        <f t="shared" si="291"/>
        <v/>
      </c>
      <c r="C3688" s="11" t="str">
        <f t="shared" si="294"/>
        <v/>
      </c>
      <c r="D3688" s="11" t="str">
        <f t="shared" si="295"/>
        <v/>
      </c>
      <c r="E3688" s="11" t="str">
        <f t="shared" si="292"/>
        <v/>
      </c>
      <c r="F3688" s="11" t="str">
        <f t="shared" si="293"/>
        <v/>
      </c>
      <c r="G3688" s="10" t="str">
        <v/>
      </c>
      <c r="H3688" s="11" t="str">
        <v/>
      </c>
      <c r="I3688" s="11" t="str">
        <v/>
      </c>
    </row>
    <row r="3689" spans="2:9">
      <c r="B3689" s="11" t="str">
        <f t="shared" si="291"/>
        <v/>
      </c>
      <c r="C3689" s="11" t="str">
        <f t="shared" si="294"/>
        <v/>
      </c>
      <c r="D3689" s="11" t="str">
        <f t="shared" si="295"/>
        <v/>
      </c>
      <c r="E3689" s="11" t="str">
        <f t="shared" si="292"/>
        <v/>
      </c>
      <c r="F3689" s="11" t="str">
        <f t="shared" si="293"/>
        <v/>
      </c>
      <c r="G3689" s="10" t="str">
        <v/>
      </c>
      <c r="H3689" s="11" t="str">
        <v/>
      </c>
      <c r="I3689" s="11" t="str">
        <v/>
      </c>
    </row>
    <row r="3690" spans="2:9">
      <c r="B3690" s="11" t="str">
        <f t="shared" si="291"/>
        <v/>
      </c>
      <c r="C3690" s="11" t="str">
        <f t="shared" si="294"/>
        <v/>
      </c>
      <c r="D3690" s="11" t="str">
        <f t="shared" si="295"/>
        <v/>
      </c>
      <c r="E3690" s="11" t="str">
        <f t="shared" si="292"/>
        <v/>
      </c>
      <c r="F3690" s="11" t="str">
        <f t="shared" si="293"/>
        <v/>
      </c>
      <c r="G3690" s="10" t="str">
        <v/>
      </c>
      <c r="H3690" s="11" t="str">
        <v/>
      </c>
      <c r="I3690" s="11" t="str">
        <v/>
      </c>
    </row>
    <row r="3691" spans="2:9">
      <c r="B3691" s="11" t="str">
        <f t="shared" si="291"/>
        <v/>
      </c>
      <c r="C3691" s="11" t="str">
        <f t="shared" si="294"/>
        <v/>
      </c>
      <c r="D3691" s="11" t="str">
        <f t="shared" si="295"/>
        <v/>
      </c>
      <c r="E3691" s="11" t="str">
        <f t="shared" si="292"/>
        <v/>
      </c>
      <c r="F3691" s="11" t="str">
        <f t="shared" si="293"/>
        <v/>
      </c>
      <c r="G3691" s="10" t="str">
        <v/>
      </c>
      <c r="H3691" s="11" t="str">
        <v/>
      </c>
      <c r="I3691" s="11" t="str">
        <v/>
      </c>
    </row>
    <row r="3692" spans="2:9">
      <c r="B3692" s="11" t="str">
        <f t="shared" si="291"/>
        <v/>
      </c>
      <c r="C3692" s="11" t="str">
        <f t="shared" si="294"/>
        <v/>
      </c>
      <c r="D3692" s="11" t="str">
        <f t="shared" si="295"/>
        <v/>
      </c>
      <c r="E3692" s="11" t="str">
        <f t="shared" si="292"/>
        <v/>
      </c>
      <c r="F3692" s="11" t="str">
        <f t="shared" si="293"/>
        <v/>
      </c>
      <c r="G3692" s="10" t="str">
        <v/>
      </c>
      <c r="H3692" s="11" t="str">
        <v/>
      </c>
      <c r="I3692" s="11" t="str">
        <v/>
      </c>
    </row>
    <row r="3693" spans="2:9">
      <c r="B3693" s="11" t="str">
        <f t="shared" si="291"/>
        <v/>
      </c>
      <c r="C3693" s="11" t="str">
        <f t="shared" si="294"/>
        <v/>
      </c>
      <c r="D3693" s="11" t="str">
        <f t="shared" si="295"/>
        <v/>
      </c>
      <c r="E3693" s="11" t="str">
        <f t="shared" si="292"/>
        <v/>
      </c>
      <c r="F3693" s="11" t="str">
        <f t="shared" si="293"/>
        <v/>
      </c>
      <c r="G3693" s="10" t="str">
        <v/>
      </c>
      <c r="H3693" s="11" t="str">
        <v/>
      </c>
      <c r="I3693" s="11" t="str">
        <v/>
      </c>
    </row>
    <row r="3694" spans="2:9">
      <c r="B3694" s="11" t="str">
        <f t="shared" si="291"/>
        <v/>
      </c>
      <c r="C3694" s="11" t="str">
        <f t="shared" si="294"/>
        <v/>
      </c>
      <c r="D3694" s="11" t="str">
        <f t="shared" si="295"/>
        <v/>
      </c>
      <c r="E3694" s="11" t="str">
        <f t="shared" si="292"/>
        <v/>
      </c>
      <c r="F3694" s="11" t="str">
        <f t="shared" si="293"/>
        <v/>
      </c>
      <c r="G3694" s="10" t="str">
        <v/>
      </c>
      <c r="H3694" s="11" t="str">
        <v/>
      </c>
      <c r="I3694" s="11" t="str">
        <v/>
      </c>
    </row>
    <row r="3695" spans="2:9">
      <c r="B3695" s="11" t="str">
        <f t="shared" si="291"/>
        <v/>
      </c>
      <c r="C3695" s="11" t="str">
        <f t="shared" si="294"/>
        <v/>
      </c>
      <c r="D3695" s="11" t="str">
        <f t="shared" si="295"/>
        <v/>
      </c>
      <c r="E3695" s="11" t="str">
        <f t="shared" si="292"/>
        <v/>
      </c>
      <c r="F3695" s="11" t="str">
        <f t="shared" si="293"/>
        <v/>
      </c>
      <c r="G3695" s="10" t="str">
        <v/>
      </c>
      <c r="H3695" s="11" t="str">
        <v/>
      </c>
      <c r="I3695" s="11" t="str">
        <v/>
      </c>
    </row>
    <row r="3696" spans="2:9">
      <c r="B3696" s="11" t="str">
        <f t="shared" si="291"/>
        <v/>
      </c>
      <c r="C3696" s="11" t="str">
        <f t="shared" si="294"/>
        <v/>
      </c>
      <c r="D3696" s="11" t="str">
        <f t="shared" si="295"/>
        <v/>
      </c>
      <c r="E3696" s="11" t="str">
        <f t="shared" si="292"/>
        <v/>
      </c>
      <c r="F3696" s="11" t="str">
        <f t="shared" si="293"/>
        <v/>
      </c>
      <c r="G3696" s="10" t="str">
        <v/>
      </c>
      <c r="H3696" s="11" t="str">
        <v/>
      </c>
      <c r="I3696" s="11" t="str">
        <v/>
      </c>
    </row>
    <row r="3697" spans="2:9">
      <c r="B3697" s="11" t="str">
        <f t="shared" si="291"/>
        <v/>
      </c>
      <c r="C3697" s="11" t="str">
        <f t="shared" si="294"/>
        <v/>
      </c>
      <c r="D3697" s="11" t="str">
        <f t="shared" si="295"/>
        <v/>
      </c>
      <c r="E3697" s="11" t="str">
        <f t="shared" si="292"/>
        <v/>
      </c>
      <c r="F3697" s="11" t="str">
        <f t="shared" si="293"/>
        <v/>
      </c>
      <c r="G3697" s="10" t="str">
        <v/>
      </c>
      <c r="H3697" s="11" t="str">
        <v/>
      </c>
      <c r="I3697" s="11" t="str">
        <v/>
      </c>
    </row>
    <row r="3698" spans="2:9">
      <c r="B3698" s="11" t="str">
        <f t="shared" si="291"/>
        <v/>
      </c>
      <c r="C3698" s="11" t="str">
        <f t="shared" si="294"/>
        <v/>
      </c>
      <c r="D3698" s="11" t="str">
        <f t="shared" si="295"/>
        <v/>
      </c>
      <c r="E3698" s="11" t="str">
        <f t="shared" si="292"/>
        <v/>
      </c>
      <c r="F3698" s="11" t="str">
        <f t="shared" si="293"/>
        <v/>
      </c>
      <c r="G3698" s="10" t="str">
        <v/>
      </c>
      <c r="H3698" s="11" t="str">
        <v/>
      </c>
      <c r="I3698" s="11" t="str">
        <v/>
      </c>
    </row>
    <row r="3699" spans="2:9">
      <c r="B3699" s="11" t="str">
        <f t="shared" si="291"/>
        <v/>
      </c>
      <c r="C3699" s="11" t="str">
        <f t="shared" si="294"/>
        <v/>
      </c>
      <c r="D3699" s="11" t="str">
        <f t="shared" si="295"/>
        <v/>
      </c>
      <c r="E3699" s="11" t="str">
        <f t="shared" si="292"/>
        <v/>
      </c>
      <c r="F3699" s="11" t="str">
        <f t="shared" si="293"/>
        <v/>
      </c>
      <c r="G3699" s="10" t="str">
        <v/>
      </c>
      <c r="H3699" s="11" t="str">
        <v/>
      </c>
      <c r="I3699" s="11" t="str">
        <v/>
      </c>
    </row>
    <row r="3700" spans="2:9">
      <c r="B3700" s="11" t="str">
        <f t="shared" si="291"/>
        <v/>
      </c>
      <c r="C3700" s="11" t="str">
        <f t="shared" si="294"/>
        <v/>
      </c>
      <c r="D3700" s="11" t="str">
        <f t="shared" si="295"/>
        <v/>
      </c>
      <c r="E3700" s="11" t="str">
        <f t="shared" si="292"/>
        <v/>
      </c>
      <c r="F3700" s="11" t="str">
        <f t="shared" si="293"/>
        <v/>
      </c>
      <c r="G3700" s="10" t="str">
        <v/>
      </c>
      <c r="H3700" s="11" t="str">
        <v/>
      </c>
      <c r="I3700" s="11" t="str">
        <v/>
      </c>
    </row>
    <row r="3701" spans="2:9">
      <c r="B3701" s="11" t="str">
        <f t="shared" si="291"/>
        <v/>
      </c>
      <c r="C3701" s="11" t="str">
        <f t="shared" si="294"/>
        <v/>
      </c>
      <c r="D3701" s="11" t="str">
        <f t="shared" si="295"/>
        <v/>
      </c>
      <c r="E3701" s="11" t="str">
        <f t="shared" si="292"/>
        <v/>
      </c>
      <c r="F3701" s="11" t="str">
        <f t="shared" si="293"/>
        <v/>
      </c>
      <c r="G3701" s="10" t="str">
        <v/>
      </c>
      <c r="H3701" s="11" t="str">
        <v/>
      </c>
      <c r="I3701" s="11" t="str">
        <v/>
      </c>
    </row>
    <row r="3702" spans="2:9">
      <c r="B3702" s="11" t="str">
        <f t="shared" si="291"/>
        <v/>
      </c>
      <c r="C3702" s="11" t="str">
        <f t="shared" si="294"/>
        <v/>
      </c>
      <c r="D3702" s="11" t="str">
        <f t="shared" si="295"/>
        <v/>
      </c>
      <c r="E3702" s="11" t="str">
        <f t="shared" si="292"/>
        <v/>
      </c>
      <c r="F3702" s="11" t="str">
        <f t="shared" si="293"/>
        <v/>
      </c>
      <c r="G3702" s="10" t="str">
        <v/>
      </c>
      <c r="H3702" s="11" t="str">
        <v/>
      </c>
      <c r="I3702" s="11" t="str">
        <v/>
      </c>
    </row>
    <row r="3703" spans="2:9">
      <c r="B3703" s="11" t="str">
        <f t="shared" si="291"/>
        <v/>
      </c>
      <c r="C3703" s="11" t="str">
        <f t="shared" si="294"/>
        <v/>
      </c>
      <c r="D3703" s="11" t="str">
        <f t="shared" si="295"/>
        <v/>
      </c>
      <c r="E3703" s="11" t="str">
        <f t="shared" si="292"/>
        <v/>
      </c>
      <c r="F3703" s="11" t="str">
        <f t="shared" si="293"/>
        <v/>
      </c>
      <c r="G3703" s="10" t="str">
        <v/>
      </c>
      <c r="H3703" s="11" t="str">
        <v/>
      </c>
      <c r="I3703" s="11" t="str">
        <v/>
      </c>
    </row>
    <row r="3704" spans="2:9">
      <c r="B3704" s="11" t="str">
        <f t="shared" si="291"/>
        <v/>
      </c>
      <c r="C3704" s="11" t="str">
        <f t="shared" si="294"/>
        <v/>
      </c>
      <c r="D3704" s="11" t="str">
        <f t="shared" si="295"/>
        <v/>
      </c>
      <c r="E3704" s="11" t="str">
        <f t="shared" si="292"/>
        <v/>
      </c>
      <c r="F3704" s="11" t="str">
        <f t="shared" si="293"/>
        <v/>
      </c>
      <c r="G3704" s="10" t="str">
        <v/>
      </c>
      <c r="H3704" s="11" t="str">
        <v/>
      </c>
      <c r="I3704" s="11" t="str">
        <v/>
      </c>
    </row>
    <row r="3705" spans="2:9">
      <c r="B3705" s="11" t="str">
        <f t="shared" si="291"/>
        <v/>
      </c>
      <c r="C3705" s="11" t="str">
        <f t="shared" si="294"/>
        <v/>
      </c>
      <c r="D3705" s="11" t="str">
        <f t="shared" si="295"/>
        <v/>
      </c>
      <c r="E3705" s="11" t="str">
        <f t="shared" si="292"/>
        <v/>
      </c>
      <c r="F3705" s="11" t="str">
        <f t="shared" si="293"/>
        <v/>
      </c>
      <c r="G3705" s="10" t="str">
        <v/>
      </c>
      <c r="H3705" s="11" t="str">
        <v/>
      </c>
      <c r="I3705" s="11" t="str">
        <v/>
      </c>
    </row>
    <row r="3706" spans="2:9">
      <c r="B3706" s="11" t="str">
        <f t="shared" si="291"/>
        <v/>
      </c>
      <c r="C3706" s="11" t="str">
        <f t="shared" si="294"/>
        <v/>
      </c>
      <c r="D3706" s="11" t="str">
        <f t="shared" si="295"/>
        <v/>
      </c>
      <c r="E3706" s="11" t="str">
        <f t="shared" si="292"/>
        <v/>
      </c>
      <c r="F3706" s="11" t="str">
        <f t="shared" si="293"/>
        <v/>
      </c>
      <c r="G3706" s="10" t="str">
        <v/>
      </c>
      <c r="H3706" s="11" t="str">
        <v/>
      </c>
      <c r="I3706" s="11" t="str">
        <v/>
      </c>
    </row>
    <row r="3707" spans="2:9">
      <c r="B3707" s="11" t="str">
        <f t="shared" si="291"/>
        <v/>
      </c>
      <c r="C3707" s="11" t="str">
        <f t="shared" si="294"/>
        <v/>
      </c>
      <c r="D3707" s="11" t="str">
        <f t="shared" si="295"/>
        <v/>
      </c>
      <c r="E3707" s="11" t="str">
        <f t="shared" si="292"/>
        <v/>
      </c>
      <c r="F3707" s="11" t="str">
        <f t="shared" si="293"/>
        <v/>
      </c>
      <c r="G3707" s="10" t="str">
        <v/>
      </c>
      <c r="H3707" s="11" t="str">
        <v/>
      </c>
      <c r="I3707" s="11" t="str">
        <v/>
      </c>
    </row>
    <row r="3708" spans="2:9">
      <c r="B3708" s="11" t="str">
        <f t="shared" si="291"/>
        <v/>
      </c>
      <c r="C3708" s="11" t="str">
        <f t="shared" si="294"/>
        <v/>
      </c>
      <c r="D3708" s="11" t="str">
        <f t="shared" si="295"/>
        <v/>
      </c>
      <c r="E3708" s="11" t="str">
        <f t="shared" si="292"/>
        <v/>
      </c>
      <c r="F3708" s="11" t="str">
        <f t="shared" si="293"/>
        <v/>
      </c>
      <c r="G3708" s="10" t="str">
        <v/>
      </c>
      <c r="H3708" s="11" t="str">
        <v/>
      </c>
      <c r="I3708" s="11" t="str">
        <v/>
      </c>
    </row>
    <row r="3709" spans="2:9">
      <c r="B3709" s="11" t="str">
        <f t="shared" si="291"/>
        <v/>
      </c>
      <c r="C3709" s="11" t="str">
        <f t="shared" si="294"/>
        <v/>
      </c>
      <c r="D3709" s="11" t="str">
        <f t="shared" si="295"/>
        <v/>
      </c>
      <c r="E3709" s="11" t="str">
        <f t="shared" si="292"/>
        <v/>
      </c>
      <c r="F3709" s="11" t="str">
        <f t="shared" si="293"/>
        <v/>
      </c>
      <c r="G3709" s="10" t="str">
        <v/>
      </c>
      <c r="H3709" s="11" t="str">
        <v/>
      </c>
      <c r="I3709" s="11" t="str">
        <v/>
      </c>
    </row>
    <row r="3710" spans="2:9">
      <c r="B3710" s="11" t="str">
        <f t="shared" si="291"/>
        <v/>
      </c>
      <c r="C3710" s="11" t="str">
        <f t="shared" si="294"/>
        <v/>
      </c>
      <c r="D3710" s="11" t="str">
        <f t="shared" si="295"/>
        <v/>
      </c>
      <c r="E3710" s="11" t="str">
        <f t="shared" si="292"/>
        <v/>
      </c>
      <c r="F3710" s="11" t="str">
        <f t="shared" si="293"/>
        <v/>
      </c>
      <c r="G3710" s="10" t="str">
        <v/>
      </c>
      <c r="H3710" s="11" t="str">
        <v/>
      </c>
      <c r="I3710" s="11" t="str">
        <v/>
      </c>
    </row>
    <row r="3711" spans="2:9">
      <c r="B3711" s="11" t="str">
        <f t="shared" si="291"/>
        <v/>
      </c>
      <c r="C3711" s="11" t="str">
        <f t="shared" si="294"/>
        <v/>
      </c>
      <c r="D3711" s="11" t="str">
        <f t="shared" si="295"/>
        <v/>
      </c>
      <c r="E3711" s="11" t="str">
        <f t="shared" si="292"/>
        <v/>
      </c>
      <c r="F3711" s="11" t="str">
        <f t="shared" si="293"/>
        <v/>
      </c>
      <c r="G3711" s="10" t="str">
        <v/>
      </c>
      <c r="H3711" s="11" t="str">
        <v/>
      </c>
      <c r="I3711" s="11" t="str">
        <v/>
      </c>
    </row>
    <row r="3712" spans="2:9">
      <c r="B3712" s="11" t="str">
        <f t="shared" si="291"/>
        <v/>
      </c>
      <c r="C3712" s="11" t="str">
        <f t="shared" si="294"/>
        <v/>
      </c>
      <c r="D3712" s="11" t="str">
        <f t="shared" si="295"/>
        <v/>
      </c>
      <c r="E3712" s="11" t="str">
        <f t="shared" si="292"/>
        <v/>
      </c>
      <c r="F3712" s="11" t="str">
        <f t="shared" si="293"/>
        <v/>
      </c>
      <c r="G3712" s="10" t="str">
        <v/>
      </c>
      <c r="H3712" s="11" t="str">
        <v/>
      </c>
      <c r="I3712" s="11" t="str">
        <v/>
      </c>
    </row>
    <row r="3713" spans="2:9">
      <c r="B3713" s="11" t="str">
        <f t="shared" ref="B3713:B3776" si="296">IFERROR(IF(FIND(" ",A3713)=6,IF(IFERROR(FIND(" PB",A3713),"")&lt;&gt;"","артикул",IF(IFERROR(FIND(" CRN",A3713),"")&lt;&gt;"","артикул","")),""),"")</f>
        <v/>
      </c>
      <c r="C3713" s="11" t="str">
        <f t="shared" si="294"/>
        <v/>
      </c>
      <c r="D3713" s="11" t="str">
        <f t="shared" si="295"/>
        <v/>
      </c>
      <c r="E3713" s="11" t="str">
        <f t="shared" si="292"/>
        <v/>
      </c>
      <c r="F3713" s="11" t="str">
        <f t="shared" si="293"/>
        <v/>
      </c>
      <c r="G3713" s="10" t="str">
        <v/>
      </c>
      <c r="H3713" s="11" t="str">
        <v/>
      </c>
      <c r="I3713" s="11" t="str">
        <v/>
      </c>
    </row>
    <row r="3714" spans="2:9">
      <c r="B3714" s="11" t="str">
        <f t="shared" si="296"/>
        <v/>
      </c>
      <c r="C3714" s="11" t="str">
        <f t="shared" si="294"/>
        <v/>
      </c>
      <c r="D3714" s="11" t="str">
        <f t="shared" si="295"/>
        <v/>
      </c>
      <c r="E3714" s="11" t="str">
        <f t="shared" ref="E3714:E3777" si="297" xml:space="preserve">
IF(B3714="Артикул",
IF(
AND(RIGHT(A3715,1)="%",
RIGHT(A3716,1)="%",
RIGHT(A3717,1)="%",
RIGHT(A3718,1)="%"),MID(A3719,FIND(" ",A3719),50),
IF(
AND(RIGHT(A3715,1)="%",
RIGHT(A3716,1)="%",
RIGHT(A3717,1)="%"),MID(A3718,FIND(" ",A3718),50),
IF(
AND(RIGHT(A3715,1)="%",
RIGHT(A3716,1)="%"),
MID(A3717,FIND(" ",A3717),50),
IF(
RIGHT(A3715,1)="%",
MID(A3716,FIND(" ",A3716),50),"")))),"")</f>
        <v/>
      </c>
      <c r="F3714" s="11" t="str">
        <f t="shared" ref="F3714:F3777" si="298">IFERROR(
IF(
AND(LEFT(A3714,8)="Discount",FIND("%",A3714)&gt;0),
MID(A3714,
FIND(" ",A3714),
FIND("%",A3714)-FIND(" ",A3714))
*-1,""),"")</f>
        <v/>
      </c>
      <c r="G3714" s="10" t="str">
        <v/>
      </c>
      <c r="H3714" s="11" t="str">
        <v/>
      </c>
      <c r="I3714" s="11" t="str">
        <v/>
      </c>
    </row>
    <row r="3715" spans="2:9">
      <c r="B3715" s="11" t="str">
        <f t="shared" si="296"/>
        <v/>
      </c>
      <c r="C3715" s="11" t="str">
        <f t="shared" si="294"/>
        <v/>
      </c>
      <c r="D3715" s="11" t="str">
        <f t="shared" si="295"/>
        <v/>
      </c>
      <c r="E3715" s="11" t="str">
        <f t="shared" si="297"/>
        <v/>
      </c>
      <c r="F3715" s="11" t="str">
        <f t="shared" si="298"/>
        <v/>
      </c>
      <c r="G3715" s="10" t="str">
        <v/>
      </c>
      <c r="H3715" s="11" t="str">
        <v/>
      </c>
      <c r="I3715" s="11" t="str">
        <v/>
      </c>
    </row>
    <row r="3716" spans="2:9">
      <c r="B3716" s="11" t="str">
        <f t="shared" si="296"/>
        <v/>
      </c>
      <c r="C3716" s="11" t="str">
        <f t="shared" si="294"/>
        <v/>
      </c>
      <c r="D3716" s="11" t="str">
        <f t="shared" si="295"/>
        <v/>
      </c>
      <c r="E3716" s="11" t="str">
        <f t="shared" si="297"/>
        <v/>
      </c>
      <c r="F3716" s="11" t="str">
        <f t="shared" si="298"/>
        <v/>
      </c>
      <c r="G3716" s="10" t="str">
        <v/>
      </c>
      <c r="H3716" s="11" t="str">
        <v/>
      </c>
      <c r="I3716" s="11" t="str">
        <v/>
      </c>
    </row>
    <row r="3717" spans="2:9">
      <c r="B3717" s="11" t="str">
        <f t="shared" si="296"/>
        <v/>
      </c>
      <c r="C3717" s="11" t="str">
        <f t="shared" si="294"/>
        <v/>
      </c>
      <c r="D3717" s="11" t="str">
        <f t="shared" si="295"/>
        <v/>
      </c>
      <c r="E3717" s="11" t="str">
        <f t="shared" si="297"/>
        <v/>
      </c>
      <c r="F3717" s="11" t="str">
        <f t="shared" si="298"/>
        <v/>
      </c>
      <c r="G3717" s="10" t="str">
        <v/>
      </c>
      <c r="H3717" s="11" t="str">
        <v/>
      </c>
      <c r="I3717" s="11" t="str">
        <v/>
      </c>
    </row>
    <row r="3718" spans="2:9">
      <c r="B3718" s="11" t="str">
        <f t="shared" si="296"/>
        <v/>
      </c>
      <c r="C3718" s="11" t="str">
        <f t="shared" si="294"/>
        <v/>
      </c>
      <c r="D3718" s="11" t="str">
        <f t="shared" si="295"/>
        <v/>
      </c>
      <c r="E3718" s="11" t="str">
        <f t="shared" si="297"/>
        <v/>
      </c>
      <c r="F3718" s="11" t="str">
        <f t="shared" si="298"/>
        <v/>
      </c>
      <c r="G3718" s="10" t="str">
        <v/>
      </c>
      <c r="H3718" s="11" t="str">
        <v/>
      </c>
      <c r="I3718" s="11" t="str">
        <v/>
      </c>
    </row>
    <row r="3719" spans="2:9">
      <c r="B3719" s="11" t="str">
        <f t="shared" si="296"/>
        <v/>
      </c>
      <c r="C3719" s="11" t="str">
        <f t="shared" si="294"/>
        <v/>
      </c>
      <c r="D3719" s="11" t="str">
        <f t="shared" si="295"/>
        <v/>
      </c>
      <c r="E3719" s="11" t="str">
        <f t="shared" si="297"/>
        <v/>
      </c>
      <c r="F3719" s="11" t="str">
        <f t="shared" si="298"/>
        <v/>
      </c>
      <c r="G3719" s="10" t="str">
        <v/>
      </c>
      <c r="H3719" s="11" t="str">
        <v/>
      </c>
      <c r="I3719" s="11" t="str">
        <v/>
      </c>
    </row>
    <row r="3720" spans="2:9">
      <c r="B3720" s="11" t="str">
        <f t="shared" si="296"/>
        <v/>
      </c>
      <c r="C3720" s="11" t="str">
        <f t="shared" si="294"/>
        <v/>
      </c>
      <c r="D3720" s="11" t="str">
        <f t="shared" si="295"/>
        <v/>
      </c>
      <c r="E3720" s="11" t="str">
        <f t="shared" si="297"/>
        <v/>
      </c>
      <c r="F3720" s="11" t="str">
        <f t="shared" si="298"/>
        <v/>
      </c>
      <c r="G3720" s="10" t="str">
        <v/>
      </c>
      <c r="H3720" s="11" t="str">
        <v/>
      </c>
      <c r="I3720" s="11" t="str">
        <v/>
      </c>
    </row>
    <row r="3721" spans="2:9">
      <c r="B3721" s="11" t="str">
        <f t="shared" si="296"/>
        <v/>
      </c>
      <c r="C3721" s="11" t="str">
        <f t="shared" si="294"/>
        <v/>
      </c>
      <c r="D3721" s="11" t="str">
        <f t="shared" si="295"/>
        <v/>
      </c>
      <c r="E3721" s="11" t="str">
        <f t="shared" si="297"/>
        <v/>
      </c>
      <c r="F3721" s="11" t="str">
        <f t="shared" si="298"/>
        <v/>
      </c>
      <c r="G3721" s="10" t="str">
        <v/>
      </c>
      <c r="H3721" s="11" t="str">
        <v/>
      </c>
      <c r="I3721" s="11" t="str">
        <v/>
      </c>
    </row>
    <row r="3722" spans="2:9">
      <c r="B3722" s="11" t="str">
        <f t="shared" si="296"/>
        <v/>
      </c>
      <c r="C3722" s="11" t="str">
        <f t="shared" si="294"/>
        <v/>
      </c>
      <c r="D3722" s="11" t="str">
        <f t="shared" si="295"/>
        <v/>
      </c>
      <c r="E3722" s="11" t="str">
        <f t="shared" si="297"/>
        <v/>
      </c>
      <c r="F3722" s="11" t="str">
        <f t="shared" si="298"/>
        <v/>
      </c>
      <c r="G3722" s="10" t="str">
        <v/>
      </c>
      <c r="H3722" s="11" t="str">
        <v/>
      </c>
      <c r="I3722" s="11" t="str">
        <v/>
      </c>
    </row>
    <row r="3723" spans="2:9">
      <c r="B3723" s="11" t="str">
        <f t="shared" si="296"/>
        <v/>
      </c>
      <c r="C3723" s="11" t="str">
        <f t="shared" si="294"/>
        <v/>
      </c>
      <c r="D3723" s="11" t="str">
        <f t="shared" si="295"/>
        <v/>
      </c>
      <c r="E3723" s="11" t="str">
        <f t="shared" si="297"/>
        <v/>
      </c>
      <c r="F3723" s="11" t="str">
        <f t="shared" si="298"/>
        <v/>
      </c>
      <c r="G3723" s="10" t="str">
        <v/>
      </c>
      <c r="H3723" s="11" t="str">
        <v/>
      </c>
      <c r="I3723" s="11" t="str">
        <v/>
      </c>
    </row>
    <row r="3724" spans="2:9">
      <c r="B3724" s="11" t="str">
        <f t="shared" si="296"/>
        <v/>
      </c>
      <c r="C3724" s="11" t="str">
        <f t="shared" si="294"/>
        <v/>
      </c>
      <c r="D3724" s="11" t="str">
        <f t="shared" si="295"/>
        <v/>
      </c>
      <c r="E3724" s="11" t="str">
        <f t="shared" si="297"/>
        <v/>
      </c>
      <c r="F3724" s="11" t="str">
        <f t="shared" si="298"/>
        <v/>
      </c>
      <c r="G3724" s="10" t="str">
        <v/>
      </c>
      <c r="H3724" s="11" t="str">
        <v/>
      </c>
      <c r="I3724" s="11" t="str">
        <v/>
      </c>
    </row>
    <row r="3725" spans="2:9">
      <c r="B3725" s="11" t="str">
        <f t="shared" si="296"/>
        <v/>
      </c>
      <c r="C3725" s="11" t="str">
        <f t="shared" ref="C3725:C3788" si="299">IF(B3725="артикул",A3725,"")</f>
        <v/>
      </c>
      <c r="D3725" s="11" t="str">
        <f t="shared" ref="D3725:D3788" si="300">IF(B3725="артикул",A3726,"")</f>
        <v/>
      </c>
      <c r="E3725" s="11" t="str">
        <f t="shared" si="297"/>
        <v/>
      </c>
      <c r="F3725" s="11" t="str">
        <f t="shared" si="298"/>
        <v/>
      </c>
      <c r="G3725" s="10" t="str">
        <v/>
      </c>
      <c r="H3725" s="11" t="str">
        <v/>
      </c>
      <c r="I3725" s="11" t="str">
        <v/>
      </c>
    </row>
    <row r="3726" spans="2:9">
      <c r="B3726" s="11" t="str">
        <f t="shared" si="296"/>
        <v/>
      </c>
      <c r="C3726" s="11" t="str">
        <f t="shared" si="299"/>
        <v/>
      </c>
      <c r="D3726" s="11" t="str">
        <f t="shared" si="300"/>
        <v/>
      </c>
      <c r="E3726" s="11" t="str">
        <f t="shared" si="297"/>
        <v/>
      </c>
      <c r="F3726" s="11" t="str">
        <f t="shared" si="298"/>
        <v/>
      </c>
      <c r="G3726" s="10" t="str">
        <v/>
      </c>
      <c r="H3726" s="11" t="str">
        <v/>
      </c>
      <c r="I3726" s="11" t="str">
        <v/>
      </c>
    </row>
    <row r="3727" spans="2:9">
      <c r="B3727" s="11" t="str">
        <f t="shared" si="296"/>
        <v/>
      </c>
      <c r="C3727" s="11" t="str">
        <f t="shared" si="299"/>
        <v/>
      </c>
      <c r="D3727" s="11" t="str">
        <f t="shared" si="300"/>
        <v/>
      </c>
      <c r="E3727" s="11" t="str">
        <f t="shared" si="297"/>
        <v/>
      </c>
      <c r="F3727" s="11" t="str">
        <f t="shared" si="298"/>
        <v/>
      </c>
      <c r="G3727" s="10" t="str">
        <v/>
      </c>
      <c r="H3727" s="11" t="str">
        <v/>
      </c>
      <c r="I3727" s="11" t="str">
        <v/>
      </c>
    </row>
    <row r="3728" spans="2:9">
      <c r="B3728" s="11" t="str">
        <f t="shared" si="296"/>
        <v/>
      </c>
      <c r="C3728" s="11" t="str">
        <f t="shared" si="299"/>
        <v/>
      </c>
      <c r="D3728" s="11" t="str">
        <f t="shared" si="300"/>
        <v/>
      </c>
      <c r="E3728" s="11" t="str">
        <f t="shared" si="297"/>
        <v/>
      </c>
      <c r="F3728" s="11" t="str">
        <f t="shared" si="298"/>
        <v/>
      </c>
      <c r="G3728" s="10" t="str">
        <v/>
      </c>
      <c r="H3728" s="11" t="str">
        <v/>
      </c>
      <c r="I3728" s="11" t="str">
        <v/>
      </c>
    </row>
    <row r="3729" spans="2:9">
      <c r="B3729" s="11" t="str">
        <f t="shared" si="296"/>
        <v/>
      </c>
      <c r="C3729" s="11" t="str">
        <f t="shared" si="299"/>
        <v/>
      </c>
      <c r="D3729" s="11" t="str">
        <f t="shared" si="300"/>
        <v/>
      </c>
      <c r="E3729" s="11" t="str">
        <f t="shared" si="297"/>
        <v/>
      </c>
      <c r="F3729" s="11" t="str">
        <f t="shared" si="298"/>
        <v/>
      </c>
      <c r="G3729" s="10" t="str">
        <v/>
      </c>
      <c r="H3729" s="11" t="str">
        <v/>
      </c>
      <c r="I3729" s="11" t="str">
        <v/>
      </c>
    </row>
    <row r="3730" spans="2:9">
      <c r="B3730" s="11" t="str">
        <f t="shared" si="296"/>
        <v/>
      </c>
      <c r="C3730" s="11" t="str">
        <f t="shared" si="299"/>
        <v/>
      </c>
      <c r="D3730" s="11" t="str">
        <f t="shared" si="300"/>
        <v/>
      </c>
      <c r="E3730" s="11" t="str">
        <f t="shared" si="297"/>
        <v/>
      </c>
      <c r="F3730" s="11" t="str">
        <f t="shared" si="298"/>
        <v/>
      </c>
      <c r="G3730" s="10" t="str">
        <v/>
      </c>
      <c r="H3730" s="11" t="str">
        <v/>
      </c>
      <c r="I3730" s="11" t="str">
        <v/>
      </c>
    </row>
    <row r="3731" spans="2:9">
      <c r="B3731" s="11" t="str">
        <f t="shared" si="296"/>
        <v/>
      </c>
      <c r="C3731" s="11" t="str">
        <f t="shared" si="299"/>
        <v/>
      </c>
      <c r="D3731" s="11" t="str">
        <f t="shared" si="300"/>
        <v/>
      </c>
      <c r="E3731" s="11" t="str">
        <f t="shared" si="297"/>
        <v/>
      </c>
      <c r="F3731" s="11" t="str">
        <f t="shared" si="298"/>
        <v/>
      </c>
      <c r="G3731" s="10" t="str">
        <v/>
      </c>
      <c r="H3731" s="11" t="str">
        <v/>
      </c>
      <c r="I3731" s="11" t="str">
        <v/>
      </c>
    </row>
    <row r="3732" spans="2:9">
      <c r="B3732" s="11" t="str">
        <f t="shared" si="296"/>
        <v/>
      </c>
      <c r="C3732" s="11" t="str">
        <f t="shared" si="299"/>
        <v/>
      </c>
      <c r="D3732" s="11" t="str">
        <f t="shared" si="300"/>
        <v/>
      </c>
      <c r="E3732" s="11" t="str">
        <f t="shared" si="297"/>
        <v/>
      </c>
      <c r="F3732" s="11" t="str">
        <f t="shared" si="298"/>
        <v/>
      </c>
      <c r="G3732" s="10" t="str">
        <v/>
      </c>
      <c r="H3732" s="11" t="str">
        <v/>
      </c>
      <c r="I3732" s="11" t="str">
        <v/>
      </c>
    </row>
    <row r="3733" spans="2:9">
      <c r="B3733" s="11" t="str">
        <f t="shared" si="296"/>
        <v/>
      </c>
      <c r="C3733" s="11" t="str">
        <f t="shared" si="299"/>
        <v/>
      </c>
      <c r="D3733" s="11" t="str">
        <f t="shared" si="300"/>
        <v/>
      </c>
      <c r="E3733" s="11" t="str">
        <f t="shared" si="297"/>
        <v/>
      </c>
      <c r="F3733" s="11" t="str">
        <f t="shared" si="298"/>
        <v/>
      </c>
      <c r="G3733" s="10" t="str">
        <v/>
      </c>
      <c r="H3733" s="11" t="str">
        <v/>
      </c>
      <c r="I3733" s="11" t="str">
        <v/>
      </c>
    </row>
    <row r="3734" spans="2:9">
      <c r="B3734" s="11" t="str">
        <f t="shared" si="296"/>
        <v/>
      </c>
      <c r="C3734" s="11" t="str">
        <f t="shared" si="299"/>
        <v/>
      </c>
      <c r="D3734" s="11" t="str">
        <f t="shared" si="300"/>
        <v/>
      </c>
      <c r="E3734" s="11" t="str">
        <f t="shared" si="297"/>
        <v/>
      </c>
      <c r="F3734" s="11" t="str">
        <f t="shared" si="298"/>
        <v/>
      </c>
      <c r="G3734" s="10" t="str">
        <v/>
      </c>
      <c r="H3734" s="11" t="str">
        <v/>
      </c>
      <c r="I3734" s="11" t="str">
        <v/>
      </c>
    </row>
    <row r="3735" spans="2:9">
      <c r="B3735" s="11" t="str">
        <f t="shared" si="296"/>
        <v/>
      </c>
      <c r="C3735" s="11" t="str">
        <f t="shared" si="299"/>
        <v/>
      </c>
      <c r="D3735" s="11" t="str">
        <f t="shared" si="300"/>
        <v/>
      </c>
      <c r="E3735" s="11" t="str">
        <f t="shared" si="297"/>
        <v/>
      </c>
      <c r="F3735" s="11" t="str">
        <f t="shared" si="298"/>
        <v/>
      </c>
      <c r="G3735" s="10" t="str">
        <v/>
      </c>
      <c r="H3735" s="11" t="str">
        <v/>
      </c>
      <c r="I3735" s="11" t="str">
        <v/>
      </c>
    </row>
    <row r="3736" spans="2:9">
      <c r="B3736" s="11" t="str">
        <f t="shared" si="296"/>
        <v/>
      </c>
      <c r="C3736" s="11" t="str">
        <f t="shared" si="299"/>
        <v/>
      </c>
      <c r="D3736" s="11" t="str">
        <f t="shared" si="300"/>
        <v/>
      </c>
      <c r="E3736" s="11" t="str">
        <f t="shared" si="297"/>
        <v/>
      </c>
      <c r="F3736" s="11" t="str">
        <f t="shared" si="298"/>
        <v/>
      </c>
      <c r="G3736" s="10" t="str">
        <v/>
      </c>
      <c r="H3736" s="11" t="str">
        <v/>
      </c>
      <c r="I3736" s="11" t="str">
        <v/>
      </c>
    </row>
    <row r="3737" spans="2:9">
      <c r="B3737" s="11" t="str">
        <f t="shared" si="296"/>
        <v/>
      </c>
      <c r="C3737" s="11" t="str">
        <f t="shared" si="299"/>
        <v/>
      </c>
      <c r="D3737" s="11" t="str">
        <f t="shared" si="300"/>
        <v/>
      </c>
      <c r="E3737" s="11" t="str">
        <f t="shared" si="297"/>
        <v/>
      </c>
      <c r="F3737" s="11" t="str">
        <f t="shared" si="298"/>
        <v/>
      </c>
      <c r="G3737" s="10" t="str">
        <v/>
      </c>
      <c r="H3737" s="11" t="str">
        <v/>
      </c>
      <c r="I3737" s="11" t="str">
        <v/>
      </c>
    </row>
    <row r="3738" spans="2:9">
      <c r="B3738" s="11" t="str">
        <f t="shared" si="296"/>
        <v/>
      </c>
      <c r="C3738" s="11" t="str">
        <f t="shared" si="299"/>
        <v/>
      </c>
      <c r="D3738" s="11" t="str">
        <f t="shared" si="300"/>
        <v/>
      </c>
      <c r="E3738" s="11" t="str">
        <f t="shared" si="297"/>
        <v/>
      </c>
      <c r="F3738" s="11" t="str">
        <f t="shared" si="298"/>
        <v/>
      </c>
      <c r="G3738" s="10" t="str">
        <v/>
      </c>
      <c r="H3738" s="11" t="str">
        <v/>
      </c>
      <c r="I3738" s="11" t="str">
        <v/>
      </c>
    </row>
    <row r="3739" spans="2:9">
      <c r="B3739" s="11" t="str">
        <f t="shared" si="296"/>
        <v/>
      </c>
      <c r="C3739" s="11" t="str">
        <f t="shared" si="299"/>
        <v/>
      </c>
      <c r="D3739" s="11" t="str">
        <f t="shared" si="300"/>
        <v/>
      </c>
      <c r="E3739" s="11" t="str">
        <f t="shared" si="297"/>
        <v/>
      </c>
      <c r="F3739" s="11" t="str">
        <f t="shared" si="298"/>
        <v/>
      </c>
      <c r="G3739" s="10" t="str">
        <v/>
      </c>
      <c r="H3739" s="11" t="str">
        <v/>
      </c>
      <c r="I3739" s="11" t="str">
        <v/>
      </c>
    </row>
    <row r="3740" spans="2:9">
      <c r="B3740" s="11" t="str">
        <f t="shared" si="296"/>
        <v/>
      </c>
      <c r="C3740" s="11" t="str">
        <f t="shared" si="299"/>
        <v/>
      </c>
      <c r="D3740" s="11" t="str">
        <f t="shared" si="300"/>
        <v/>
      </c>
      <c r="E3740" s="11" t="str">
        <f t="shared" si="297"/>
        <v/>
      </c>
      <c r="F3740" s="11" t="str">
        <f t="shared" si="298"/>
        <v/>
      </c>
      <c r="G3740" s="10" t="str">
        <v/>
      </c>
      <c r="H3740" s="11" t="str">
        <v/>
      </c>
      <c r="I3740" s="11" t="str">
        <v/>
      </c>
    </row>
    <row r="3741" spans="2:9">
      <c r="B3741" s="11" t="str">
        <f t="shared" si="296"/>
        <v/>
      </c>
      <c r="C3741" s="11" t="str">
        <f t="shared" si="299"/>
        <v/>
      </c>
      <c r="D3741" s="11" t="str">
        <f t="shared" si="300"/>
        <v/>
      </c>
      <c r="E3741" s="11" t="str">
        <f t="shared" si="297"/>
        <v/>
      </c>
      <c r="F3741" s="11" t="str">
        <f t="shared" si="298"/>
        <v/>
      </c>
      <c r="G3741" s="10" t="str">
        <v/>
      </c>
      <c r="H3741" s="11" t="str">
        <v/>
      </c>
      <c r="I3741" s="11" t="str">
        <v/>
      </c>
    </row>
    <row r="3742" spans="2:9">
      <c r="B3742" s="11" t="str">
        <f t="shared" si="296"/>
        <v/>
      </c>
      <c r="C3742" s="11" t="str">
        <f t="shared" si="299"/>
        <v/>
      </c>
      <c r="D3742" s="11" t="str">
        <f t="shared" si="300"/>
        <v/>
      </c>
      <c r="E3742" s="11" t="str">
        <f t="shared" si="297"/>
        <v/>
      </c>
      <c r="F3742" s="11" t="str">
        <f t="shared" si="298"/>
        <v/>
      </c>
      <c r="G3742" s="10" t="str">
        <v/>
      </c>
      <c r="H3742" s="11" t="str">
        <v/>
      </c>
      <c r="I3742" s="11" t="str">
        <v/>
      </c>
    </row>
    <row r="3743" spans="2:9">
      <c r="B3743" s="11" t="str">
        <f t="shared" si="296"/>
        <v/>
      </c>
      <c r="C3743" s="11" t="str">
        <f t="shared" si="299"/>
        <v/>
      </c>
      <c r="D3743" s="11" t="str">
        <f t="shared" si="300"/>
        <v/>
      </c>
      <c r="E3743" s="11" t="str">
        <f t="shared" si="297"/>
        <v/>
      </c>
      <c r="F3743" s="11" t="str">
        <f t="shared" si="298"/>
        <v/>
      </c>
      <c r="G3743" s="10" t="str">
        <v/>
      </c>
      <c r="H3743" s="11" t="str">
        <v/>
      </c>
      <c r="I3743" s="11" t="str">
        <v/>
      </c>
    </row>
    <row r="3744" spans="2:9">
      <c r="B3744" s="11" t="str">
        <f t="shared" si="296"/>
        <v/>
      </c>
      <c r="C3744" s="11" t="str">
        <f t="shared" si="299"/>
        <v/>
      </c>
      <c r="D3744" s="11" t="str">
        <f t="shared" si="300"/>
        <v/>
      </c>
      <c r="E3744" s="11" t="str">
        <f t="shared" si="297"/>
        <v/>
      </c>
      <c r="F3744" s="11" t="str">
        <f t="shared" si="298"/>
        <v/>
      </c>
      <c r="G3744" s="10" t="str">
        <v/>
      </c>
      <c r="H3744" s="11" t="str">
        <v/>
      </c>
      <c r="I3744" s="11" t="str">
        <v/>
      </c>
    </row>
    <row r="3745" spans="2:9">
      <c r="B3745" s="11" t="str">
        <f t="shared" si="296"/>
        <v/>
      </c>
      <c r="C3745" s="11" t="str">
        <f t="shared" si="299"/>
        <v/>
      </c>
      <c r="D3745" s="11" t="str">
        <f t="shared" si="300"/>
        <v/>
      </c>
      <c r="E3745" s="11" t="str">
        <f t="shared" si="297"/>
        <v/>
      </c>
      <c r="F3745" s="11" t="str">
        <f t="shared" si="298"/>
        <v/>
      </c>
      <c r="G3745" s="10" t="str">
        <v/>
      </c>
      <c r="H3745" s="11" t="str">
        <v/>
      </c>
      <c r="I3745" s="11" t="str">
        <v/>
      </c>
    </row>
    <row r="3746" spans="2:9">
      <c r="B3746" s="11" t="str">
        <f t="shared" si="296"/>
        <v/>
      </c>
      <c r="C3746" s="11" t="str">
        <f t="shared" si="299"/>
        <v/>
      </c>
      <c r="D3746" s="11" t="str">
        <f t="shared" si="300"/>
        <v/>
      </c>
      <c r="E3746" s="11" t="str">
        <f t="shared" si="297"/>
        <v/>
      </c>
      <c r="F3746" s="11" t="str">
        <f t="shared" si="298"/>
        <v/>
      </c>
      <c r="G3746" s="10" t="str">
        <v/>
      </c>
      <c r="H3746" s="11" t="str">
        <v/>
      </c>
      <c r="I3746" s="11" t="str">
        <v/>
      </c>
    </row>
    <row r="3747" spans="2:9">
      <c r="B3747" s="11" t="str">
        <f t="shared" si="296"/>
        <v/>
      </c>
      <c r="C3747" s="11" t="str">
        <f t="shared" si="299"/>
        <v/>
      </c>
      <c r="D3747" s="11" t="str">
        <f t="shared" si="300"/>
        <v/>
      </c>
      <c r="E3747" s="11" t="str">
        <f t="shared" si="297"/>
        <v/>
      </c>
      <c r="F3747" s="11" t="str">
        <f t="shared" si="298"/>
        <v/>
      </c>
      <c r="G3747" s="10" t="str">
        <v/>
      </c>
      <c r="H3747" s="11" t="str">
        <v/>
      </c>
      <c r="I3747" s="11" t="str">
        <v/>
      </c>
    </row>
    <row r="3748" spans="2:9">
      <c r="B3748" s="11" t="str">
        <f t="shared" si="296"/>
        <v/>
      </c>
      <c r="C3748" s="11" t="str">
        <f t="shared" si="299"/>
        <v/>
      </c>
      <c r="D3748" s="11" t="str">
        <f t="shared" si="300"/>
        <v/>
      </c>
      <c r="E3748" s="11" t="str">
        <f t="shared" si="297"/>
        <v/>
      </c>
      <c r="F3748" s="11" t="str">
        <f t="shared" si="298"/>
        <v/>
      </c>
      <c r="G3748" s="10" t="str">
        <v/>
      </c>
      <c r="H3748" s="11" t="str">
        <v/>
      </c>
      <c r="I3748" s="11" t="str">
        <v/>
      </c>
    </row>
    <row r="3749" spans="2:9">
      <c r="B3749" s="11" t="str">
        <f t="shared" si="296"/>
        <v/>
      </c>
      <c r="C3749" s="11" t="str">
        <f t="shared" si="299"/>
        <v/>
      </c>
      <c r="D3749" s="11" t="str">
        <f t="shared" si="300"/>
        <v/>
      </c>
      <c r="E3749" s="11" t="str">
        <f t="shared" si="297"/>
        <v/>
      </c>
      <c r="F3749" s="11" t="str">
        <f t="shared" si="298"/>
        <v/>
      </c>
      <c r="G3749" s="10" t="str">
        <v/>
      </c>
      <c r="H3749" s="11" t="str">
        <v/>
      </c>
      <c r="I3749" s="11" t="str">
        <v/>
      </c>
    </row>
    <row r="3750" spans="2:9">
      <c r="B3750" s="11" t="str">
        <f t="shared" si="296"/>
        <v/>
      </c>
      <c r="C3750" s="11" t="str">
        <f t="shared" si="299"/>
        <v/>
      </c>
      <c r="D3750" s="11" t="str">
        <f t="shared" si="300"/>
        <v/>
      </c>
      <c r="E3750" s="11" t="str">
        <f t="shared" si="297"/>
        <v/>
      </c>
      <c r="F3750" s="11" t="str">
        <f t="shared" si="298"/>
        <v/>
      </c>
      <c r="G3750" s="10" t="str">
        <v/>
      </c>
      <c r="H3750" s="11" t="str">
        <v/>
      </c>
      <c r="I3750" s="11" t="str">
        <v/>
      </c>
    </row>
    <row r="3751" spans="2:9">
      <c r="B3751" s="11" t="str">
        <f t="shared" si="296"/>
        <v/>
      </c>
      <c r="C3751" s="11" t="str">
        <f t="shared" si="299"/>
        <v/>
      </c>
      <c r="D3751" s="11" t="str">
        <f t="shared" si="300"/>
        <v/>
      </c>
      <c r="E3751" s="11" t="str">
        <f t="shared" si="297"/>
        <v/>
      </c>
      <c r="F3751" s="11" t="str">
        <f t="shared" si="298"/>
        <v/>
      </c>
      <c r="G3751" s="10" t="str">
        <v/>
      </c>
      <c r="H3751" s="11" t="str">
        <v/>
      </c>
      <c r="I3751" s="11" t="str">
        <v/>
      </c>
    </row>
    <row r="3752" spans="2:9">
      <c r="B3752" s="11" t="str">
        <f t="shared" si="296"/>
        <v/>
      </c>
      <c r="C3752" s="11" t="str">
        <f t="shared" si="299"/>
        <v/>
      </c>
      <c r="D3752" s="11" t="str">
        <f t="shared" si="300"/>
        <v/>
      </c>
      <c r="E3752" s="11" t="str">
        <f t="shared" si="297"/>
        <v/>
      </c>
      <c r="F3752" s="11" t="str">
        <f t="shared" si="298"/>
        <v/>
      </c>
      <c r="G3752" s="10" t="str">
        <v/>
      </c>
      <c r="H3752" s="11" t="str">
        <v/>
      </c>
      <c r="I3752" s="11" t="str">
        <v/>
      </c>
    </row>
    <row r="3753" spans="2:9">
      <c r="B3753" s="11" t="str">
        <f t="shared" si="296"/>
        <v/>
      </c>
      <c r="C3753" s="11" t="str">
        <f t="shared" si="299"/>
        <v/>
      </c>
      <c r="D3753" s="11" t="str">
        <f t="shared" si="300"/>
        <v/>
      </c>
      <c r="E3753" s="11" t="str">
        <f t="shared" si="297"/>
        <v/>
      </c>
      <c r="F3753" s="11" t="str">
        <f t="shared" si="298"/>
        <v/>
      </c>
      <c r="G3753" s="10" t="str">
        <v/>
      </c>
      <c r="H3753" s="11" t="str">
        <v/>
      </c>
      <c r="I3753" s="11" t="str">
        <v/>
      </c>
    </row>
    <row r="3754" spans="2:9">
      <c r="B3754" s="11" t="str">
        <f t="shared" si="296"/>
        <v/>
      </c>
      <c r="C3754" s="11" t="str">
        <f t="shared" si="299"/>
        <v/>
      </c>
      <c r="D3754" s="11" t="str">
        <f t="shared" si="300"/>
        <v/>
      </c>
      <c r="E3754" s="11" t="str">
        <f t="shared" si="297"/>
        <v/>
      </c>
      <c r="F3754" s="11" t="str">
        <f t="shared" si="298"/>
        <v/>
      </c>
      <c r="G3754" s="10" t="str">
        <v/>
      </c>
      <c r="H3754" s="11" t="str">
        <v/>
      </c>
      <c r="I3754" s="11" t="str">
        <v/>
      </c>
    </row>
    <row r="3755" spans="2:9">
      <c r="B3755" s="11" t="str">
        <f t="shared" si="296"/>
        <v/>
      </c>
      <c r="C3755" s="11" t="str">
        <f t="shared" si="299"/>
        <v/>
      </c>
      <c r="D3755" s="11" t="str">
        <f t="shared" si="300"/>
        <v/>
      </c>
      <c r="E3755" s="11" t="str">
        <f t="shared" si="297"/>
        <v/>
      </c>
      <c r="F3755" s="11" t="str">
        <f t="shared" si="298"/>
        <v/>
      </c>
      <c r="G3755" s="10" t="str">
        <v/>
      </c>
      <c r="H3755" s="11" t="str">
        <v/>
      </c>
      <c r="I3755" s="11" t="str">
        <v/>
      </c>
    </row>
    <row r="3756" spans="2:9">
      <c r="B3756" s="11" t="str">
        <f t="shared" si="296"/>
        <v/>
      </c>
      <c r="C3756" s="11" t="str">
        <f t="shared" si="299"/>
        <v/>
      </c>
      <c r="D3756" s="11" t="str">
        <f t="shared" si="300"/>
        <v/>
      </c>
      <c r="E3756" s="11" t="str">
        <f t="shared" si="297"/>
        <v/>
      </c>
      <c r="F3756" s="11" t="str">
        <f t="shared" si="298"/>
        <v/>
      </c>
      <c r="G3756" s="10" t="str">
        <v/>
      </c>
      <c r="H3756" s="11" t="str">
        <v/>
      </c>
      <c r="I3756" s="11" t="str">
        <v/>
      </c>
    </row>
    <row r="3757" spans="2:9">
      <c r="B3757" s="11" t="str">
        <f t="shared" si="296"/>
        <v/>
      </c>
      <c r="C3757" s="11" t="str">
        <f t="shared" si="299"/>
        <v/>
      </c>
      <c r="D3757" s="11" t="str">
        <f t="shared" si="300"/>
        <v/>
      </c>
      <c r="E3757" s="11" t="str">
        <f t="shared" si="297"/>
        <v/>
      </c>
      <c r="F3757" s="11" t="str">
        <f t="shared" si="298"/>
        <v/>
      </c>
      <c r="G3757" s="10" t="str">
        <v/>
      </c>
      <c r="H3757" s="11" t="str">
        <v/>
      </c>
      <c r="I3757" s="11" t="str">
        <v/>
      </c>
    </row>
    <row r="3758" spans="2:9">
      <c r="B3758" s="11" t="str">
        <f t="shared" si="296"/>
        <v/>
      </c>
      <c r="C3758" s="11" t="str">
        <f t="shared" si="299"/>
        <v/>
      </c>
      <c r="D3758" s="11" t="str">
        <f t="shared" si="300"/>
        <v/>
      </c>
      <c r="E3758" s="11" t="str">
        <f t="shared" si="297"/>
        <v/>
      </c>
      <c r="F3758" s="11" t="str">
        <f t="shared" si="298"/>
        <v/>
      </c>
      <c r="G3758" s="10" t="str">
        <v/>
      </c>
      <c r="H3758" s="11" t="str">
        <v/>
      </c>
      <c r="I3758" s="11" t="str">
        <v/>
      </c>
    </row>
    <row r="3759" spans="2:9">
      <c r="B3759" s="11" t="str">
        <f t="shared" si="296"/>
        <v/>
      </c>
      <c r="C3759" s="11" t="str">
        <f t="shared" si="299"/>
        <v/>
      </c>
      <c r="D3759" s="11" t="str">
        <f t="shared" si="300"/>
        <v/>
      </c>
      <c r="E3759" s="11" t="str">
        <f t="shared" si="297"/>
        <v/>
      </c>
      <c r="F3759" s="11" t="str">
        <f t="shared" si="298"/>
        <v/>
      </c>
      <c r="G3759" s="10" t="str">
        <v/>
      </c>
      <c r="H3759" s="11" t="str">
        <v/>
      </c>
      <c r="I3759" s="11" t="str">
        <v/>
      </c>
    </row>
    <row r="3760" spans="2:9">
      <c r="B3760" s="11" t="str">
        <f t="shared" si="296"/>
        <v/>
      </c>
      <c r="C3760" s="11" t="str">
        <f t="shared" si="299"/>
        <v/>
      </c>
      <c r="D3760" s="11" t="str">
        <f t="shared" si="300"/>
        <v/>
      </c>
      <c r="E3760" s="11" t="str">
        <f t="shared" si="297"/>
        <v/>
      </c>
      <c r="F3760" s="11" t="str">
        <f t="shared" si="298"/>
        <v/>
      </c>
      <c r="G3760" s="10" t="str">
        <v/>
      </c>
      <c r="H3760" s="11" t="str">
        <v/>
      </c>
      <c r="I3760" s="11" t="str">
        <v/>
      </c>
    </row>
    <row r="3761" spans="2:9">
      <c r="B3761" s="11" t="str">
        <f t="shared" si="296"/>
        <v/>
      </c>
      <c r="C3761" s="11" t="str">
        <f t="shared" si="299"/>
        <v/>
      </c>
      <c r="D3761" s="11" t="str">
        <f t="shared" si="300"/>
        <v/>
      </c>
      <c r="E3761" s="11" t="str">
        <f t="shared" si="297"/>
        <v/>
      </c>
      <c r="F3761" s="11" t="str">
        <f t="shared" si="298"/>
        <v/>
      </c>
      <c r="G3761" s="10" t="str">
        <v/>
      </c>
      <c r="H3761" s="11" t="str">
        <v/>
      </c>
      <c r="I3761" s="11" t="str">
        <v/>
      </c>
    </row>
    <row r="3762" spans="2:9">
      <c r="B3762" s="11" t="str">
        <f t="shared" si="296"/>
        <v/>
      </c>
      <c r="C3762" s="11" t="str">
        <f t="shared" si="299"/>
        <v/>
      </c>
      <c r="D3762" s="11" t="str">
        <f t="shared" si="300"/>
        <v/>
      </c>
      <c r="E3762" s="11" t="str">
        <f t="shared" si="297"/>
        <v/>
      </c>
      <c r="F3762" s="11" t="str">
        <f t="shared" si="298"/>
        <v/>
      </c>
      <c r="G3762" s="10" t="str">
        <v/>
      </c>
      <c r="H3762" s="11" t="str">
        <v/>
      </c>
      <c r="I3762" s="11" t="str">
        <v/>
      </c>
    </row>
    <row r="3763" spans="2:9">
      <c r="B3763" s="11" t="str">
        <f t="shared" si="296"/>
        <v/>
      </c>
      <c r="C3763" s="11" t="str">
        <f t="shared" si="299"/>
        <v/>
      </c>
      <c r="D3763" s="11" t="str">
        <f t="shared" si="300"/>
        <v/>
      </c>
      <c r="E3763" s="11" t="str">
        <f t="shared" si="297"/>
        <v/>
      </c>
      <c r="F3763" s="11" t="str">
        <f t="shared" si="298"/>
        <v/>
      </c>
      <c r="G3763" s="10" t="str">
        <v/>
      </c>
      <c r="H3763" s="11" t="str">
        <v/>
      </c>
      <c r="I3763" s="11" t="str">
        <v/>
      </c>
    </row>
    <row r="3764" spans="2:9">
      <c r="B3764" s="11" t="str">
        <f t="shared" si="296"/>
        <v/>
      </c>
      <c r="C3764" s="11" t="str">
        <f t="shared" si="299"/>
        <v/>
      </c>
      <c r="D3764" s="11" t="str">
        <f t="shared" si="300"/>
        <v/>
      </c>
      <c r="E3764" s="11" t="str">
        <f t="shared" si="297"/>
        <v/>
      </c>
      <c r="F3764" s="11" t="str">
        <f t="shared" si="298"/>
        <v/>
      </c>
      <c r="G3764" s="10" t="str">
        <v/>
      </c>
      <c r="H3764" s="11" t="str">
        <v/>
      </c>
      <c r="I3764" s="11" t="str">
        <v/>
      </c>
    </row>
    <row r="3765" spans="2:9">
      <c r="B3765" s="11" t="str">
        <f t="shared" si="296"/>
        <v/>
      </c>
      <c r="C3765" s="11" t="str">
        <f t="shared" si="299"/>
        <v/>
      </c>
      <c r="D3765" s="11" t="str">
        <f t="shared" si="300"/>
        <v/>
      </c>
      <c r="E3765" s="11" t="str">
        <f t="shared" si="297"/>
        <v/>
      </c>
      <c r="F3765" s="11" t="str">
        <f t="shared" si="298"/>
        <v/>
      </c>
      <c r="G3765" s="10" t="str">
        <v/>
      </c>
      <c r="H3765" s="11" t="str">
        <v/>
      </c>
      <c r="I3765" s="11" t="str">
        <v/>
      </c>
    </row>
    <row r="3766" spans="2:9">
      <c r="B3766" s="11" t="str">
        <f t="shared" si="296"/>
        <v/>
      </c>
      <c r="C3766" s="11" t="str">
        <f t="shared" si="299"/>
        <v/>
      </c>
      <c r="D3766" s="11" t="str">
        <f t="shared" si="300"/>
        <v/>
      </c>
      <c r="E3766" s="11" t="str">
        <f t="shared" si="297"/>
        <v/>
      </c>
      <c r="F3766" s="11" t="str">
        <f t="shared" si="298"/>
        <v/>
      </c>
      <c r="G3766" s="10" t="str">
        <v/>
      </c>
      <c r="H3766" s="11" t="str">
        <v/>
      </c>
      <c r="I3766" s="11" t="str">
        <v/>
      </c>
    </row>
    <row r="3767" spans="2:9">
      <c r="B3767" s="11" t="str">
        <f t="shared" si="296"/>
        <v/>
      </c>
      <c r="C3767" s="11" t="str">
        <f t="shared" si="299"/>
        <v/>
      </c>
      <c r="D3767" s="11" t="str">
        <f t="shared" si="300"/>
        <v/>
      </c>
      <c r="E3767" s="11" t="str">
        <f t="shared" si="297"/>
        <v/>
      </c>
      <c r="F3767" s="11" t="str">
        <f t="shared" si="298"/>
        <v/>
      </c>
      <c r="G3767" s="10" t="str">
        <v/>
      </c>
      <c r="H3767" s="11" t="str">
        <v/>
      </c>
      <c r="I3767" s="11" t="str">
        <v/>
      </c>
    </row>
    <row r="3768" spans="2:9">
      <c r="B3768" s="11" t="str">
        <f t="shared" si="296"/>
        <v/>
      </c>
      <c r="C3768" s="11" t="str">
        <f t="shared" si="299"/>
        <v/>
      </c>
      <c r="D3768" s="11" t="str">
        <f t="shared" si="300"/>
        <v/>
      </c>
      <c r="E3768" s="11" t="str">
        <f t="shared" si="297"/>
        <v/>
      </c>
      <c r="F3768" s="11" t="str">
        <f t="shared" si="298"/>
        <v/>
      </c>
      <c r="G3768" s="10" t="str">
        <v/>
      </c>
      <c r="H3768" s="11" t="str">
        <v/>
      </c>
      <c r="I3768" s="11" t="str">
        <v/>
      </c>
    </row>
    <row r="3769" spans="2:9">
      <c r="B3769" s="11" t="str">
        <f t="shared" si="296"/>
        <v/>
      </c>
      <c r="C3769" s="11" t="str">
        <f t="shared" si="299"/>
        <v/>
      </c>
      <c r="D3769" s="11" t="str">
        <f t="shared" si="300"/>
        <v/>
      </c>
      <c r="E3769" s="11" t="str">
        <f t="shared" si="297"/>
        <v/>
      </c>
      <c r="F3769" s="11" t="str">
        <f t="shared" si="298"/>
        <v/>
      </c>
      <c r="G3769" s="10" t="str">
        <v/>
      </c>
      <c r="H3769" s="11" t="str">
        <v/>
      </c>
      <c r="I3769" s="11" t="str">
        <v/>
      </c>
    </row>
    <row r="3770" spans="2:9">
      <c r="B3770" s="11" t="str">
        <f t="shared" si="296"/>
        <v/>
      </c>
      <c r="C3770" s="11" t="str">
        <f t="shared" si="299"/>
        <v/>
      </c>
      <c r="D3770" s="11" t="str">
        <f t="shared" si="300"/>
        <v/>
      </c>
      <c r="E3770" s="11" t="str">
        <f t="shared" si="297"/>
        <v/>
      </c>
      <c r="F3770" s="11" t="str">
        <f t="shared" si="298"/>
        <v/>
      </c>
      <c r="G3770" s="10" t="str">
        <v/>
      </c>
      <c r="H3770" s="11" t="str">
        <v/>
      </c>
      <c r="I3770" s="11" t="str">
        <v/>
      </c>
    </row>
    <row r="3771" spans="2:9">
      <c r="B3771" s="11" t="str">
        <f t="shared" si="296"/>
        <v/>
      </c>
      <c r="C3771" s="11" t="str">
        <f t="shared" si="299"/>
        <v/>
      </c>
      <c r="D3771" s="11" t="str">
        <f t="shared" si="300"/>
        <v/>
      </c>
      <c r="E3771" s="11" t="str">
        <f t="shared" si="297"/>
        <v/>
      </c>
      <c r="F3771" s="11" t="str">
        <f t="shared" si="298"/>
        <v/>
      </c>
      <c r="G3771" s="10" t="str">
        <v/>
      </c>
      <c r="H3771" s="11" t="str">
        <v/>
      </c>
      <c r="I3771" s="11" t="str">
        <v/>
      </c>
    </row>
    <row r="3772" spans="2:9">
      <c r="B3772" s="11" t="str">
        <f t="shared" si="296"/>
        <v/>
      </c>
      <c r="C3772" s="11" t="str">
        <f t="shared" si="299"/>
        <v/>
      </c>
      <c r="D3772" s="11" t="str">
        <f t="shared" si="300"/>
        <v/>
      </c>
      <c r="E3772" s="11" t="str">
        <f t="shared" si="297"/>
        <v/>
      </c>
      <c r="F3772" s="11" t="str">
        <f t="shared" si="298"/>
        <v/>
      </c>
      <c r="G3772" s="10" t="str">
        <v/>
      </c>
      <c r="H3772" s="11" t="str">
        <v/>
      </c>
      <c r="I3772" s="11" t="str">
        <v/>
      </c>
    </row>
    <row r="3773" spans="2:9">
      <c r="B3773" s="11" t="str">
        <f t="shared" si="296"/>
        <v/>
      </c>
      <c r="C3773" s="11" t="str">
        <f t="shared" si="299"/>
        <v/>
      </c>
      <c r="D3773" s="11" t="str">
        <f t="shared" si="300"/>
        <v/>
      </c>
      <c r="E3773" s="11" t="str">
        <f t="shared" si="297"/>
        <v/>
      </c>
      <c r="F3773" s="11" t="str">
        <f t="shared" si="298"/>
        <v/>
      </c>
      <c r="G3773" s="10" t="str">
        <v/>
      </c>
      <c r="H3773" s="11" t="str">
        <v/>
      </c>
      <c r="I3773" s="11" t="str">
        <v/>
      </c>
    </row>
    <row r="3774" spans="2:9">
      <c r="B3774" s="11" t="str">
        <f t="shared" si="296"/>
        <v/>
      </c>
      <c r="C3774" s="11" t="str">
        <f t="shared" si="299"/>
        <v/>
      </c>
      <c r="D3774" s="11" t="str">
        <f t="shared" si="300"/>
        <v/>
      </c>
      <c r="E3774" s="11" t="str">
        <f t="shared" si="297"/>
        <v/>
      </c>
      <c r="F3774" s="11" t="str">
        <f t="shared" si="298"/>
        <v/>
      </c>
      <c r="G3774" s="10" t="str">
        <v/>
      </c>
      <c r="H3774" s="11" t="str">
        <v/>
      </c>
      <c r="I3774" s="11" t="str">
        <v/>
      </c>
    </row>
    <row r="3775" spans="2:9">
      <c r="B3775" s="11" t="str">
        <f t="shared" si="296"/>
        <v/>
      </c>
      <c r="C3775" s="11" t="str">
        <f t="shared" si="299"/>
        <v/>
      </c>
      <c r="D3775" s="11" t="str">
        <f t="shared" si="300"/>
        <v/>
      </c>
      <c r="E3775" s="11" t="str">
        <f t="shared" si="297"/>
        <v/>
      </c>
      <c r="F3775" s="11" t="str">
        <f t="shared" si="298"/>
        <v/>
      </c>
      <c r="G3775" s="10" t="str">
        <v/>
      </c>
      <c r="H3775" s="11" t="str">
        <v/>
      </c>
      <c r="I3775" s="11" t="str">
        <v/>
      </c>
    </row>
    <row r="3776" spans="2:9">
      <c r="B3776" s="11" t="str">
        <f t="shared" si="296"/>
        <v/>
      </c>
      <c r="C3776" s="11" t="str">
        <f t="shared" si="299"/>
        <v/>
      </c>
      <c r="D3776" s="11" t="str">
        <f t="shared" si="300"/>
        <v/>
      </c>
      <c r="E3776" s="11" t="str">
        <f t="shared" si="297"/>
        <v/>
      </c>
      <c r="F3776" s="11" t="str">
        <f t="shared" si="298"/>
        <v/>
      </c>
      <c r="G3776" s="10" t="str">
        <v/>
      </c>
      <c r="H3776" s="11" t="str">
        <v/>
      </c>
      <c r="I3776" s="11" t="str">
        <v/>
      </c>
    </row>
    <row r="3777" spans="2:9">
      <c r="B3777" s="11" t="str">
        <f t="shared" ref="B3777:B3840" si="301">IFERROR(IF(FIND(" ",A3777)=6,IF(IFERROR(FIND(" PB",A3777),"")&lt;&gt;"","артикул",IF(IFERROR(FIND(" CRN",A3777),"")&lt;&gt;"","артикул","")),""),"")</f>
        <v/>
      </c>
      <c r="C3777" s="11" t="str">
        <f t="shared" si="299"/>
        <v/>
      </c>
      <c r="D3777" s="11" t="str">
        <f t="shared" si="300"/>
        <v/>
      </c>
      <c r="E3777" s="11" t="str">
        <f t="shared" si="297"/>
        <v/>
      </c>
      <c r="F3777" s="11" t="str">
        <f t="shared" si="298"/>
        <v/>
      </c>
      <c r="G3777" s="10" t="str">
        <v/>
      </c>
      <c r="H3777" s="11" t="str">
        <v/>
      </c>
      <c r="I3777" s="11" t="str">
        <v/>
      </c>
    </row>
    <row r="3778" spans="2:9">
      <c r="B3778" s="11" t="str">
        <f t="shared" si="301"/>
        <v/>
      </c>
      <c r="C3778" s="11" t="str">
        <f t="shared" si="299"/>
        <v/>
      </c>
      <c r="D3778" s="11" t="str">
        <f t="shared" si="300"/>
        <v/>
      </c>
      <c r="E3778" s="11" t="str">
        <f t="shared" ref="E3778:E3841" si="302" xml:space="preserve">
IF(B3778="Артикул",
IF(
AND(RIGHT(A3779,1)="%",
RIGHT(A3780,1)="%",
RIGHT(A3781,1)="%",
RIGHT(A3782,1)="%"),MID(A3783,FIND(" ",A3783),50),
IF(
AND(RIGHT(A3779,1)="%",
RIGHT(A3780,1)="%",
RIGHT(A3781,1)="%"),MID(A3782,FIND(" ",A3782),50),
IF(
AND(RIGHT(A3779,1)="%",
RIGHT(A3780,1)="%"),
MID(A3781,FIND(" ",A3781),50),
IF(
RIGHT(A3779,1)="%",
MID(A3780,FIND(" ",A3780),50),"")))),"")</f>
        <v/>
      </c>
      <c r="F3778" s="11" t="str">
        <f t="shared" ref="F3778:F3841" si="303">IFERROR(
IF(
AND(LEFT(A3778,8)="Discount",FIND("%",A3778)&gt;0),
MID(A3778,
FIND(" ",A3778),
FIND("%",A3778)-FIND(" ",A3778))
*-1,""),"")</f>
        <v/>
      </c>
      <c r="G3778" s="10" t="str">
        <v/>
      </c>
      <c r="H3778" s="11" t="str">
        <v/>
      </c>
      <c r="I3778" s="11" t="str">
        <v/>
      </c>
    </row>
    <row r="3779" spans="2:9">
      <c r="B3779" s="11" t="str">
        <f t="shared" si="301"/>
        <v/>
      </c>
      <c r="C3779" s="11" t="str">
        <f t="shared" si="299"/>
        <v/>
      </c>
      <c r="D3779" s="11" t="str">
        <f t="shared" si="300"/>
        <v/>
      </c>
      <c r="E3779" s="11" t="str">
        <f t="shared" si="302"/>
        <v/>
      </c>
      <c r="F3779" s="11" t="str">
        <f t="shared" si="303"/>
        <v/>
      </c>
      <c r="G3779" s="10" t="str">
        <v/>
      </c>
      <c r="H3779" s="11" t="str">
        <v/>
      </c>
      <c r="I3779" s="11" t="str">
        <v/>
      </c>
    </row>
    <row r="3780" spans="2:9">
      <c r="B3780" s="11" t="str">
        <f t="shared" si="301"/>
        <v/>
      </c>
      <c r="C3780" s="11" t="str">
        <f t="shared" si="299"/>
        <v/>
      </c>
      <c r="D3780" s="11" t="str">
        <f t="shared" si="300"/>
        <v/>
      </c>
      <c r="E3780" s="11" t="str">
        <f t="shared" si="302"/>
        <v/>
      </c>
      <c r="F3780" s="11" t="str">
        <f t="shared" si="303"/>
        <v/>
      </c>
      <c r="G3780" s="10" t="str">
        <v/>
      </c>
      <c r="H3780" s="11" t="str">
        <v/>
      </c>
      <c r="I3780" s="11" t="str">
        <v/>
      </c>
    </row>
    <row r="3781" spans="2:9">
      <c r="B3781" s="11" t="str">
        <f t="shared" si="301"/>
        <v/>
      </c>
      <c r="C3781" s="11" t="str">
        <f t="shared" si="299"/>
        <v/>
      </c>
      <c r="D3781" s="11" t="str">
        <f t="shared" si="300"/>
        <v/>
      </c>
      <c r="E3781" s="11" t="str">
        <f t="shared" si="302"/>
        <v/>
      </c>
      <c r="F3781" s="11" t="str">
        <f t="shared" si="303"/>
        <v/>
      </c>
      <c r="G3781" s="10" t="str">
        <v/>
      </c>
      <c r="H3781" s="11" t="str">
        <v/>
      </c>
      <c r="I3781" s="11" t="str">
        <v/>
      </c>
    </row>
    <row r="3782" spans="2:9">
      <c r="B3782" s="11" t="str">
        <f t="shared" si="301"/>
        <v/>
      </c>
      <c r="C3782" s="11" t="str">
        <f t="shared" si="299"/>
        <v/>
      </c>
      <c r="D3782" s="11" t="str">
        <f t="shared" si="300"/>
        <v/>
      </c>
      <c r="E3782" s="11" t="str">
        <f t="shared" si="302"/>
        <v/>
      </c>
      <c r="F3782" s="11" t="str">
        <f t="shared" si="303"/>
        <v/>
      </c>
      <c r="G3782" s="10" t="str">
        <v/>
      </c>
      <c r="H3782" s="11" t="str">
        <v/>
      </c>
      <c r="I3782" s="11" t="str">
        <v/>
      </c>
    </row>
    <row r="3783" spans="2:9">
      <c r="B3783" s="11" t="str">
        <f t="shared" si="301"/>
        <v/>
      </c>
      <c r="C3783" s="11" t="str">
        <f t="shared" si="299"/>
        <v/>
      </c>
      <c r="D3783" s="11" t="str">
        <f t="shared" si="300"/>
        <v/>
      </c>
      <c r="E3783" s="11" t="str">
        <f t="shared" si="302"/>
        <v/>
      </c>
      <c r="F3783" s="11" t="str">
        <f t="shared" si="303"/>
        <v/>
      </c>
      <c r="G3783" s="10" t="str">
        <v/>
      </c>
      <c r="H3783" s="11" t="str">
        <v/>
      </c>
      <c r="I3783" s="11" t="str">
        <v/>
      </c>
    </row>
    <row r="3784" spans="2:9">
      <c r="B3784" s="11" t="str">
        <f t="shared" si="301"/>
        <v/>
      </c>
      <c r="C3784" s="11" t="str">
        <f t="shared" si="299"/>
        <v/>
      </c>
      <c r="D3784" s="11" t="str">
        <f t="shared" si="300"/>
        <v/>
      </c>
      <c r="E3784" s="11" t="str">
        <f t="shared" si="302"/>
        <v/>
      </c>
      <c r="F3784" s="11" t="str">
        <f t="shared" si="303"/>
        <v/>
      </c>
      <c r="G3784" s="10" t="str">
        <v/>
      </c>
      <c r="H3784" s="11" t="str">
        <v/>
      </c>
      <c r="I3784" s="11" t="str">
        <v/>
      </c>
    </row>
    <row r="3785" spans="2:9">
      <c r="B3785" s="11" t="str">
        <f t="shared" si="301"/>
        <v/>
      </c>
      <c r="C3785" s="11" t="str">
        <f t="shared" si="299"/>
        <v/>
      </c>
      <c r="D3785" s="11" t="str">
        <f t="shared" si="300"/>
        <v/>
      </c>
      <c r="E3785" s="11" t="str">
        <f t="shared" si="302"/>
        <v/>
      </c>
      <c r="F3785" s="11" t="str">
        <f t="shared" si="303"/>
        <v/>
      </c>
      <c r="G3785" s="10" t="str">
        <v/>
      </c>
      <c r="H3785" s="11" t="str">
        <v/>
      </c>
      <c r="I3785" s="11" t="str">
        <v/>
      </c>
    </row>
    <row r="3786" spans="2:9">
      <c r="B3786" s="11" t="str">
        <f t="shared" si="301"/>
        <v/>
      </c>
      <c r="C3786" s="11" t="str">
        <f t="shared" si="299"/>
        <v/>
      </c>
      <c r="D3786" s="11" t="str">
        <f t="shared" si="300"/>
        <v/>
      </c>
      <c r="E3786" s="11" t="str">
        <f t="shared" si="302"/>
        <v/>
      </c>
      <c r="F3786" s="11" t="str">
        <f t="shared" si="303"/>
        <v/>
      </c>
      <c r="G3786" s="10" t="str">
        <v/>
      </c>
      <c r="H3786" s="11" t="str">
        <v/>
      </c>
      <c r="I3786" s="11" t="str">
        <v/>
      </c>
    </row>
    <row r="3787" spans="2:9">
      <c r="B3787" s="11" t="str">
        <f t="shared" si="301"/>
        <v/>
      </c>
      <c r="C3787" s="11" t="str">
        <f t="shared" si="299"/>
        <v/>
      </c>
      <c r="D3787" s="11" t="str">
        <f t="shared" si="300"/>
        <v/>
      </c>
      <c r="E3787" s="11" t="str">
        <f t="shared" si="302"/>
        <v/>
      </c>
      <c r="F3787" s="11" t="str">
        <f t="shared" si="303"/>
        <v/>
      </c>
      <c r="G3787" s="10" t="str">
        <v/>
      </c>
      <c r="H3787" s="11" t="str">
        <v/>
      </c>
      <c r="I3787" s="11" t="str">
        <v/>
      </c>
    </row>
    <row r="3788" spans="2:9">
      <c r="B3788" s="11" t="str">
        <f t="shared" si="301"/>
        <v/>
      </c>
      <c r="C3788" s="11" t="str">
        <f t="shared" si="299"/>
        <v/>
      </c>
      <c r="D3788" s="11" t="str">
        <f t="shared" si="300"/>
        <v/>
      </c>
      <c r="E3788" s="11" t="str">
        <f t="shared" si="302"/>
        <v/>
      </c>
      <c r="F3788" s="11" t="str">
        <f t="shared" si="303"/>
        <v/>
      </c>
      <c r="G3788" s="10" t="str">
        <v/>
      </c>
      <c r="H3788" s="11" t="str">
        <v/>
      </c>
      <c r="I3788" s="11" t="str">
        <v/>
      </c>
    </row>
    <row r="3789" spans="2:9">
      <c r="B3789" s="11" t="str">
        <f t="shared" si="301"/>
        <v/>
      </c>
      <c r="C3789" s="11" t="str">
        <f t="shared" ref="C3789:C3852" si="304">IF(B3789="артикул",A3789,"")</f>
        <v/>
      </c>
      <c r="D3789" s="11" t="str">
        <f t="shared" ref="D3789:D3852" si="305">IF(B3789="артикул",A3790,"")</f>
        <v/>
      </c>
      <c r="E3789" s="11" t="str">
        <f t="shared" si="302"/>
        <v/>
      </c>
      <c r="F3789" s="11" t="str">
        <f t="shared" si="303"/>
        <v/>
      </c>
      <c r="G3789" s="10" t="str">
        <v/>
      </c>
      <c r="H3789" s="11" t="str">
        <v/>
      </c>
      <c r="I3789" s="11" t="str">
        <v/>
      </c>
    </row>
    <row r="3790" spans="2:9">
      <c r="B3790" s="11" t="str">
        <f t="shared" si="301"/>
        <v/>
      </c>
      <c r="C3790" s="11" t="str">
        <f t="shared" si="304"/>
        <v/>
      </c>
      <c r="D3790" s="11" t="str">
        <f t="shared" si="305"/>
        <v/>
      </c>
      <c r="E3790" s="11" t="str">
        <f t="shared" si="302"/>
        <v/>
      </c>
      <c r="F3790" s="11" t="str">
        <f t="shared" si="303"/>
        <v/>
      </c>
      <c r="G3790" s="10" t="str">
        <v/>
      </c>
      <c r="H3790" s="11" t="str">
        <v/>
      </c>
      <c r="I3790" s="11" t="str">
        <v/>
      </c>
    </row>
    <row r="3791" spans="2:9">
      <c r="B3791" s="11" t="str">
        <f t="shared" si="301"/>
        <v/>
      </c>
      <c r="C3791" s="11" t="str">
        <f t="shared" si="304"/>
        <v/>
      </c>
      <c r="D3791" s="11" t="str">
        <f t="shared" si="305"/>
        <v/>
      </c>
      <c r="E3791" s="11" t="str">
        <f t="shared" si="302"/>
        <v/>
      </c>
      <c r="F3791" s="11" t="str">
        <f t="shared" si="303"/>
        <v/>
      </c>
      <c r="G3791" s="10" t="str">
        <v/>
      </c>
      <c r="H3791" s="11" t="str">
        <v/>
      </c>
      <c r="I3791" s="11" t="str">
        <v/>
      </c>
    </row>
    <row r="3792" spans="2:9">
      <c r="B3792" s="11" t="str">
        <f t="shared" si="301"/>
        <v/>
      </c>
      <c r="C3792" s="11" t="str">
        <f t="shared" si="304"/>
        <v/>
      </c>
      <c r="D3792" s="11" t="str">
        <f t="shared" si="305"/>
        <v/>
      </c>
      <c r="E3792" s="11" t="str">
        <f t="shared" si="302"/>
        <v/>
      </c>
      <c r="F3792" s="11" t="str">
        <f t="shared" si="303"/>
        <v/>
      </c>
      <c r="G3792" s="10" t="str">
        <v/>
      </c>
      <c r="H3792" s="11" t="str">
        <v/>
      </c>
      <c r="I3792" s="11" t="str">
        <v/>
      </c>
    </row>
    <row r="3793" spans="2:9">
      <c r="B3793" s="11" t="str">
        <f t="shared" si="301"/>
        <v/>
      </c>
      <c r="C3793" s="11" t="str">
        <f t="shared" si="304"/>
        <v/>
      </c>
      <c r="D3793" s="11" t="str">
        <f t="shared" si="305"/>
        <v/>
      </c>
      <c r="E3793" s="11" t="str">
        <f t="shared" si="302"/>
        <v/>
      </c>
      <c r="F3793" s="11" t="str">
        <f t="shared" si="303"/>
        <v/>
      </c>
      <c r="G3793" s="10" t="str">
        <v/>
      </c>
      <c r="H3793" s="11" t="str">
        <v/>
      </c>
      <c r="I3793" s="11" t="str">
        <v/>
      </c>
    </row>
    <row r="3794" spans="2:9">
      <c r="B3794" s="11" t="str">
        <f t="shared" si="301"/>
        <v/>
      </c>
      <c r="C3794" s="11" t="str">
        <f t="shared" si="304"/>
        <v/>
      </c>
      <c r="D3794" s="11" t="str">
        <f t="shared" si="305"/>
        <v/>
      </c>
      <c r="E3794" s="11" t="str">
        <f t="shared" si="302"/>
        <v/>
      </c>
      <c r="F3794" s="11" t="str">
        <f t="shared" si="303"/>
        <v/>
      </c>
      <c r="G3794" s="10" t="str">
        <v/>
      </c>
      <c r="H3794" s="11" t="str">
        <v/>
      </c>
      <c r="I3794" s="11" t="str">
        <v/>
      </c>
    </row>
    <row r="3795" spans="2:9">
      <c r="B3795" s="11" t="str">
        <f t="shared" si="301"/>
        <v/>
      </c>
      <c r="C3795" s="11" t="str">
        <f t="shared" si="304"/>
        <v/>
      </c>
      <c r="D3795" s="11" t="str">
        <f t="shared" si="305"/>
        <v/>
      </c>
      <c r="E3795" s="11" t="str">
        <f t="shared" si="302"/>
        <v/>
      </c>
      <c r="F3795" s="11" t="str">
        <f t="shared" si="303"/>
        <v/>
      </c>
      <c r="G3795" s="10" t="str">
        <v/>
      </c>
      <c r="H3795" s="11" t="str">
        <v/>
      </c>
      <c r="I3795" s="11" t="str">
        <v/>
      </c>
    </row>
    <row r="3796" spans="2:9">
      <c r="B3796" s="11" t="str">
        <f t="shared" si="301"/>
        <v/>
      </c>
      <c r="C3796" s="11" t="str">
        <f t="shared" si="304"/>
        <v/>
      </c>
      <c r="D3796" s="11" t="str">
        <f t="shared" si="305"/>
        <v/>
      </c>
      <c r="E3796" s="11" t="str">
        <f t="shared" si="302"/>
        <v/>
      </c>
      <c r="F3796" s="11" t="str">
        <f t="shared" si="303"/>
        <v/>
      </c>
      <c r="G3796" s="10" t="str">
        <v/>
      </c>
      <c r="H3796" s="11" t="str">
        <v/>
      </c>
      <c r="I3796" s="11" t="str">
        <v/>
      </c>
    </row>
    <row r="3797" spans="2:9">
      <c r="B3797" s="11" t="str">
        <f t="shared" si="301"/>
        <v/>
      </c>
      <c r="C3797" s="11" t="str">
        <f t="shared" si="304"/>
        <v/>
      </c>
      <c r="D3797" s="11" t="str">
        <f t="shared" si="305"/>
        <v/>
      </c>
      <c r="E3797" s="11" t="str">
        <f t="shared" si="302"/>
        <v/>
      </c>
      <c r="F3797" s="11" t="str">
        <f t="shared" si="303"/>
        <v/>
      </c>
      <c r="G3797" s="10" t="str">
        <v/>
      </c>
      <c r="H3797" s="11" t="str">
        <v/>
      </c>
      <c r="I3797" s="11" t="str">
        <v/>
      </c>
    </row>
    <row r="3798" spans="2:9">
      <c r="B3798" s="11" t="str">
        <f t="shared" si="301"/>
        <v/>
      </c>
      <c r="C3798" s="11" t="str">
        <f t="shared" si="304"/>
        <v/>
      </c>
      <c r="D3798" s="11" t="str">
        <f t="shared" si="305"/>
        <v/>
      </c>
      <c r="E3798" s="11" t="str">
        <f t="shared" si="302"/>
        <v/>
      </c>
      <c r="F3798" s="11" t="str">
        <f t="shared" si="303"/>
        <v/>
      </c>
      <c r="G3798" s="10" t="str">
        <v/>
      </c>
      <c r="H3798" s="11" t="str">
        <v/>
      </c>
      <c r="I3798" s="11" t="str">
        <v/>
      </c>
    </row>
    <row r="3799" spans="2:9">
      <c r="B3799" s="11" t="str">
        <f t="shared" si="301"/>
        <v/>
      </c>
      <c r="C3799" s="11" t="str">
        <f t="shared" si="304"/>
        <v/>
      </c>
      <c r="D3799" s="11" t="str">
        <f t="shared" si="305"/>
        <v/>
      </c>
      <c r="E3799" s="11" t="str">
        <f t="shared" si="302"/>
        <v/>
      </c>
      <c r="F3799" s="11" t="str">
        <f t="shared" si="303"/>
        <v/>
      </c>
      <c r="G3799" s="10" t="str">
        <v/>
      </c>
      <c r="H3799" s="11" t="str">
        <v/>
      </c>
      <c r="I3799" s="11" t="str">
        <v/>
      </c>
    </row>
    <row r="3800" spans="2:9">
      <c r="B3800" s="11" t="str">
        <f t="shared" si="301"/>
        <v/>
      </c>
      <c r="C3800" s="11" t="str">
        <f t="shared" si="304"/>
        <v/>
      </c>
      <c r="D3800" s="11" t="str">
        <f t="shared" si="305"/>
        <v/>
      </c>
      <c r="E3800" s="11" t="str">
        <f t="shared" si="302"/>
        <v/>
      </c>
      <c r="F3800" s="11" t="str">
        <f t="shared" si="303"/>
        <v/>
      </c>
      <c r="G3800" s="10" t="str">
        <v/>
      </c>
      <c r="H3800" s="11" t="str">
        <v/>
      </c>
      <c r="I3800" s="11" t="str">
        <v/>
      </c>
    </row>
    <row r="3801" spans="2:9">
      <c r="B3801" s="11" t="str">
        <f t="shared" si="301"/>
        <v/>
      </c>
      <c r="C3801" s="11" t="str">
        <f t="shared" si="304"/>
        <v/>
      </c>
      <c r="D3801" s="11" t="str">
        <f t="shared" si="305"/>
        <v/>
      </c>
      <c r="E3801" s="11" t="str">
        <f t="shared" si="302"/>
        <v/>
      </c>
      <c r="F3801" s="11" t="str">
        <f t="shared" si="303"/>
        <v/>
      </c>
      <c r="G3801" s="10" t="str">
        <v/>
      </c>
      <c r="H3801" s="11" t="str">
        <v/>
      </c>
      <c r="I3801" s="11" t="str">
        <v/>
      </c>
    </row>
    <row r="3802" spans="2:9">
      <c r="B3802" s="11" t="str">
        <f t="shared" si="301"/>
        <v/>
      </c>
      <c r="C3802" s="11" t="str">
        <f t="shared" si="304"/>
        <v/>
      </c>
      <c r="D3802" s="11" t="str">
        <f t="shared" si="305"/>
        <v/>
      </c>
      <c r="E3802" s="11" t="str">
        <f t="shared" si="302"/>
        <v/>
      </c>
      <c r="F3802" s="11" t="str">
        <f t="shared" si="303"/>
        <v/>
      </c>
      <c r="G3802" s="10" t="str">
        <v/>
      </c>
      <c r="H3802" s="11" t="str">
        <v/>
      </c>
      <c r="I3802" s="11" t="str">
        <v/>
      </c>
    </row>
    <row r="3803" spans="2:9">
      <c r="B3803" s="11" t="str">
        <f t="shared" si="301"/>
        <v/>
      </c>
      <c r="C3803" s="11" t="str">
        <f t="shared" si="304"/>
        <v/>
      </c>
      <c r="D3803" s="11" t="str">
        <f t="shared" si="305"/>
        <v/>
      </c>
      <c r="E3803" s="11" t="str">
        <f t="shared" si="302"/>
        <v/>
      </c>
      <c r="F3803" s="11" t="str">
        <f t="shared" si="303"/>
        <v/>
      </c>
      <c r="G3803" s="10" t="str">
        <v/>
      </c>
      <c r="H3803" s="11" t="str">
        <v/>
      </c>
      <c r="I3803" s="11" t="str">
        <v/>
      </c>
    </row>
    <row r="3804" spans="2:9">
      <c r="B3804" s="11" t="str">
        <f t="shared" si="301"/>
        <v/>
      </c>
      <c r="C3804" s="11" t="str">
        <f t="shared" si="304"/>
        <v/>
      </c>
      <c r="D3804" s="11" t="str">
        <f t="shared" si="305"/>
        <v/>
      </c>
      <c r="E3804" s="11" t="str">
        <f t="shared" si="302"/>
        <v/>
      </c>
      <c r="F3804" s="11" t="str">
        <f t="shared" si="303"/>
        <v/>
      </c>
      <c r="G3804" s="10" t="str">
        <v/>
      </c>
      <c r="H3804" s="11" t="str">
        <v/>
      </c>
      <c r="I3804" s="11" t="str">
        <v/>
      </c>
    </row>
    <row r="3805" spans="2:9">
      <c r="B3805" s="11" t="str">
        <f t="shared" si="301"/>
        <v/>
      </c>
      <c r="C3805" s="11" t="str">
        <f t="shared" si="304"/>
        <v/>
      </c>
      <c r="D3805" s="11" t="str">
        <f t="shared" si="305"/>
        <v/>
      </c>
      <c r="E3805" s="11" t="str">
        <f t="shared" si="302"/>
        <v/>
      </c>
      <c r="F3805" s="11" t="str">
        <f t="shared" si="303"/>
        <v/>
      </c>
      <c r="G3805" s="10" t="str">
        <v/>
      </c>
      <c r="H3805" s="11" t="str">
        <v/>
      </c>
      <c r="I3805" s="11" t="str">
        <v/>
      </c>
    </row>
    <row r="3806" spans="2:9">
      <c r="B3806" s="11" t="str">
        <f t="shared" si="301"/>
        <v/>
      </c>
      <c r="C3806" s="11" t="str">
        <f t="shared" si="304"/>
        <v/>
      </c>
      <c r="D3806" s="11" t="str">
        <f t="shared" si="305"/>
        <v/>
      </c>
      <c r="E3806" s="11" t="str">
        <f t="shared" si="302"/>
        <v/>
      </c>
      <c r="F3806" s="11" t="str">
        <f t="shared" si="303"/>
        <v/>
      </c>
      <c r="G3806" s="10" t="str">
        <v/>
      </c>
      <c r="H3806" s="11" t="str">
        <v/>
      </c>
      <c r="I3806" s="11" t="str">
        <v/>
      </c>
    </row>
    <row r="3807" spans="2:9">
      <c r="B3807" s="11" t="str">
        <f t="shared" si="301"/>
        <v/>
      </c>
      <c r="C3807" s="11" t="str">
        <f t="shared" si="304"/>
        <v/>
      </c>
      <c r="D3807" s="11" t="str">
        <f t="shared" si="305"/>
        <v/>
      </c>
      <c r="E3807" s="11" t="str">
        <f t="shared" si="302"/>
        <v/>
      </c>
      <c r="F3807" s="11" t="str">
        <f t="shared" si="303"/>
        <v/>
      </c>
      <c r="G3807" s="10" t="str">
        <v/>
      </c>
      <c r="H3807" s="11" t="str">
        <v/>
      </c>
      <c r="I3807" s="11" t="str">
        <v/>
      </c>
    </row>
    <row r="3808" spans="2:9">
      <c r="B3808" s="11" t="str">
        <f t="shared" si="301"/>
        <v/>
      </c>
      <c r="C3808" s="11" t="str">
        <f t="shared" si="304"/>
        <v/>
      </c>
      <c r="D3808" s="11" t="str">
        <f t="shared" si="305"/>
        <v/>
      </c>
      <c r="E3808" s="11" t="str">
        <f t="shared" si="302"/>
        <v/>
      </c>
      <c r="F3808" s="11" t="str">
        <f t="shared" si="303"/>
        <v/>
      </c>
      <c r="G3808" s="10" t="str">
        <v/>
      </c>
      <c r="H3808" s="11" t="str">
        <v/>
      </c>
      <c r="I3808" s="11" t="str">
        <v/>
      </c>
    </row>
    <row r="3809" spans="2:9">
      <c r="B3809" s="11" t="str">
        <f t="shared" si="301"/>
        <v/>
      </c>
      <c r="C3809" s="11" t="str">
        <f t="shared" si="304"/>
        <v/>
      </c>
      <c r="D3809" s="11" t="str">
        <f t="shared" si="305"/>
        <v/>
      </c>
      <c r="E3809" s="11" t="str">
        <f t="shared" si="302"/>
        <v/>
      </c>
      <c r="F3809" s="11" t="str">
        <f t="shared" si="303"/>
        <v/>
      </c>
      <c r="G3809" s="10" t="str">
        <v/>
      </c>
      <c r="H3809" s="11" t="str">
        <v/>
      </c>
      <c r="I3809" s="11" t="str">
        <v/>
      </c>
    </row>
    <row r="3810" spans="2:9">
      <c r="B3810" s="11" t="str">
        <f t="shared" si="301"/>
        <v/>
      </c>
      <c r="C3810" s="11" t="str">
        <f t="shared" si="304"/>
        <v/>
      </c>
      <c r="D3810" s="11" t="str">
        <f t="shared" si="305"/>
        <v/>
      </c>
      <c r="E3810" s="11" t="str">
        <f t="shared" si="302"/>
        <v/>
      </c>
      <c r="F3810" s="11" t="str">
        <f t="shared" si="303"/>
        <v/>
      </c>
      <c r="G3810" s="10" t="str">
        <v/>
      </c>
      <c r="H3810" s="11" t="str">
        <v/>
      </c>
      <c r="I3810" s="11" t="str">
        <v/>
      </c>
    </row>
    <row r="3811" spans="2:9">
      <c r="B3811" s="11" t="str">
        <f t="shared" si="301"/>
        <v/>
      </c>
      <c r="C3811" s="11" t="str">
        <f t="shared" si="304"/>
        <v/>
      </c>
      <c r="D3811" s="11" t="str">
        <f t="shared" si="305"/>
        <v/>
      </c>
      <c r="E3811" s="11" t="str">
        <f t="shared" si="302"/>
        <v/>
      </c>
      <c r="F3811" s="11" t="str">
        <f t="shared" si="303"/>
        <v/>
      </c>
      <c r="G3811" s="10" t="str">
        <v/>
      </c>
      <c r="H3811" s="11" t="str">
        <v/>
      </c>
      <c r="I3811" s="11" t="str">
        <v/>
      </c>
    </row>
    <row r="3812" spans="2:9">
      <c r="B3812" s="11" t="str">
        <f t="shared" si="301"/>
        <v/>
      </c>
      <c r="C3812" s="11" t="str">
        <f t="shared" si="304"/>
        <v/>
      </c>
      <c r="D3812" s="11" t="str">
        <f t="shared" si="305"/>
        <v/>
      </c>
      <c r="E3812" s="11" t="str">
        <f t="shared" si="302"/>
        <v/>
      </c>
      <c r="F3812" s="11" t="str">
        <f t="shared" si="303"/>
        <v/>
      </c>
      <c r="G3812" s="10" t="str">
        <v/>
      </c>
      <c r="H3812" s="11" t="str">
        <v/>
      </c>
      <c r="I3812" s="11" t="str">
        <v/>
      </c>
    </row>
    <row r="3813" spans="2:9">
      <c r="B3813" s="11" t="str">
        <f t="shared" si="301"/>
        <v/>
      </c>
      <c r="C3813" s="11" t="str">
        <f t="shared" si="304"/>
        <v/>
      </c>
      <c r="D3813" s="11" t="str">
        <f t="shared" si="305"/>
        <v/>
      </c>
      <c r="E3813" s="11" t="str">
        <f t="shared" si="302"/>
        <v/>
      </c>
      <c r="F3813" s="11" t="str">
        <f t="shared" si="303"/>
        <v/>
      </c>
      <c r="G3813" s="10" t="str">
        <v/>
      </c>
      <c r="H3813" s="11" t="str">
        <v/>
      </c>
      <c r="I3813" s="11" t="str">
        <v/>
      </c>
    </row>
    <row r="3814" spans="2:9">
      <c r="B3814" s="11" t="str">
        <f t="shared" si="301"/>
        <v/>
      </c>
      <c r="C3814" s="11" t="str">
        <f t="shared" si="304"/>
        <v/>
      </c>
      <c r="D3814" s="11" t="str">
        <f t="shared" si="305"/>
        <v/>
      </c>
      <c r="E3814" s="11" t="str">
        <f t="shared" si="302"/>
        <v/>
      </c>
      <c r="F3814" s="11" t="str">
        <f t="shared" si="303"/>
        <v/>
      </c>
      <c r="G3814" s="10" t="str">
        <v/>
      </c>
      <c r="H3814" s="11" t="str">
        <v/>
      </c>
      <c r="I3814" s="11" t="str">
        <v/>
      </c>
    </row>
    <row r="3815" spans="2:9">
      <c r="B3815" s="11" t="str">
        <f t="shared" si="301"/>
        <v/>
      </c>
      <c r="C3815" s="11" t="str">
        <f t="shared" si="304"/>
        <v/>
      </c>
      <c r="D3815" s="11" t="str">
        <f t="shared" si="305"/>
        <v/>
      </c>
      <c r="E3815" s="11" t="str">
        <f t="shared" si="302"/>
        <v/>
      </c>
      <c r="F3815" s="11" t="str">
        <f t="shared" si="303"/>
        <v/>
      </c>
      <c r="G3815" s="10" t="str">
        <v/>
      </c>
      <c r="H3815" s="11" t="str">
        <v/>
      </c>
      <c r="I3815" s="11" t="str">
        <v/>
      </c>
    </row>
    <row r="3816" spans="2:9">
      <c r="B3816" s="11" t="str">
        <f t="shared" si="301"/>
        <v/>
      </c>
      <c r="C3816" s="11" t="str">
        <f t="shared" si="304"/>
        <v/>
      </c>
      <c r="D3816" s="11" t="str">
        <f t="shared" si="305"/>
        <v/>
      </c>
      <c r="E3816" s="11" t="str">
        <f t="shared" si="302"/>
        <v/>
      </c>
      <c r="F3816" s="11" t="str">
        <f t="shared" si="303"/>
        <v/>
      </c>
      <c r="G3816" s="10" t="str">
        <v/>
      </c>
      <c r="H3816" s="11" t="str">
        <v/>
      </c>
      <c r="I3816" s="11" t="str">
        <v/>
      </c>
    </row>
    <row r="3817" spans="2:9">
      <c r="B3817" s="11" t="str">
        <f t="shared" si="301"/>
        <v/>
      </c>
      <c r="C3817" s="11" t="str">
        <f t="shared" si="304"/>
        <v/>
      </c>
      <c r="D3817" s="11" t="str">
        <f t="shared" si="305"/>
        <v/>
      </c>
      <c r="E3817" s="11" t="str">
        <f t="shared" si="302"/>
        <v/>
      </c>
      <c r="F3817" s="11" t="str">
        <f t="shared" si="303"/>
        <v/>
      </c>
      <c r="G3817" s="10" t="str">
        <v/>
      </c>
      <c r="H3817" s="11" t="str">
        <v/>
      </c>
      <c r="I3817" s="11" t="str">
        <v/>
      </c>
    </row>
    <row r="3818" spans="2:9">
      <c r="B3818" s="11" t="str">
        <f t="shared" si="301"/>
        <v/>
      </c>
      <c r="C3818" s="11" t="str">
        <f t="shared" si="304"/>
        <v/>
      </c>
      <c r="D3818" s="11" t="str">
        <f t="shared" si="305"/>
        <v/>
      </c>
      <c r="E3818" s="11" t="str">
        <f t="shared" si="302"/>
        <v/>
      </c>
      <c r="F3818" s="11" t="str">
        <f t="shared" si="303"/>
        <v/>
      </c>
      <c r="G3818" s="10" t="str">
        <v/>
      </c>
      <c r="H3818" s="11" t="str">
        <v/>
      </c>
      <c r="I3818" s="11" t="str">
        <v/>
      </c>
    </row>
    <row r="3819" spans="2:9">
      <c r="B3819" s="11" t="str">
        <f t="shared" si="301"/>
        <v/>
      </c>
      <c r="C3819" s="11" t="str">
        <f t="shared" si="304"/>
        <v/>
      </c>
      <c r="D3819" s="11" t="str">
        <f t="shared" si="305"/>
        <v/>
      </c>
      <c r="E3819" s="11" t="str">
        <f t="shared" si="302"/>
        <v/>
      </c>
      <c r="F3819" s="11" t="str">
        <f t="shared" si="303"/>
        <v/>
      </c>
      <c r="G3819" s="10" t="str">
        <v/>
      </c>
      <c r="H3819" s="11" t="str">
        <v/>
      </c>
      <c r="I3819" s="11" t="str">
        <v/>
      </c>
    </row>
    <row r="3820" spans="2:9">
      <c r="B3820" s="11" t="str">
        <f t="shared" si="301"/>
        <v/>
      </c>
      <c r="C3820" s="11" t="str">
        <f t="shared" si="304"/>
        <v/>
      </c>
      <c r="D3820" s="11" t="str">
        <f t="shared" si="305"/>
        <v/>
      </c>
      <c r="E3820" s="11" t="str">
        <f t="shared" si="302"/>
        <v/>
      </c>
      <c r="F3820" s="11" t="str">
        <f t="shared" si="303"/>
        <v/>
      </c>
      <c r="G3820" s="10" t="str">
        <v/>
      </c>
      <c r="H3820" s="11" t="str">
        <v/>
      </c>
      <c r="I3820" s="11" t="str">
        <v/>
      </c>
    </row>
    <row r="3821" spans="2:9">
      <c r="B3821" s="11" t="str">
        <f t="shared" si="301"/>
        <v/>
      </c>
      <c r="C3821" s="11" t="str">
        <f t="shared" si="304"/>
        <v/>
      </c>
      <c r="D3821" s="11" t="str">
        <f t="shared" si="305"/>
        <v/>
      </c>
      <c r="E3821" s="11" t="str">
        <f t="shared" si="302"/>
        <v/>
      </c>
      <c r="F3821" s="11" t="str">
        <f t="shared" si="303"/>
        <v/>
      </c>
      <c r="G3821" s="10" t="str">
        <v/>
      </c>
      <c r="H3821" s="11" t="str">
        <v/>
      </c>
      <c r="I3821" s="11" t="str">
        <v/>
      </c>
    </row>
    <row r="3822" spans="2:9">
      <c r="B3822" s="11" t="str">
        <f t="shared" si="301"/>
        <v/>
      </c>
      <c r="C3822" s="11" t="str">
        <f t="shared" si="304"/>
        <v/>
      </c>
      <c r="D3822" s="11" t="str">
        <f t="shared" si="305"/>
        <v/>
      </c>
      <c r="E3822" s="11" t="str">
        <f t="shared" si="302"/>
        <v/>
      </c>
      <c r="F3822" s="11" t="str">
        <f t="shared" si="303"/>
        <v/>
      </c>
      <c r="G3822" s="10" t="str">
        <v/>
      </c>
      <c r="H3822" s="11" t="str">
        <v/>
      </c>
      <c r="I3822" s="11" t="str">
        <v/>
      </c>
    </row>
    <row r="3823" spans="2:9">
      <c r="B3823" s="11" t="str">
        <f t="shared" si="301"/>
        <v/>
      </c>
      <c r="C3823" s="11" t="str">
        <f t="shared" si="304"/>
        <v/>
      </c>
      <c r="D3823" s="11" t="str">
        <f t="shared" si="305"/>
        <v/>
      </c>
      <c r="E3823" s="11" t="str">
        <f t="shared" si="302"/>
        <v/>
      </c>
      <c r="F3823" s="11" t="str">
        <f t="shared" si="303"/>
        <v/>
      </c>
      <c r="G3823" s="10" t="str">
        <v/>
      </c>
      <c r="H3823" s="11" t="str">
        <v/>
      </c>
      <c r="I3823" s="11" t="str">
        <v/>
      </c>
    </row>
    <row r="3824" spans="2:9">
      <c r="B3824" s="11" t="str">
        <f t="shared" si="301"/>
        <v/>
      </c>
      <c r="C3824" s="11" t="str">
        <f t="shared" si="304"/>
        <v/>
      </c>
      <c r="D3824" s="11" t="str">
        <f t="shared" si="305"/>
        <v/>
      </c>
      <c r="E3824" s="11" t="str">
        <f t="shared" si="302"/>
        <v/>
      </c>
      <c r="F3824" s="11" t="str">
        <f t="shared" si="303"/>
        <v/>
      </c>
      <c r="G3824" s="10" t="str">
        <v/>
      </c>
      <c r="H3824" s="11" t="str">
        <v/>
      </c>
      <c r="I3824" s="11" t="str">
        <v/>
      </c>
    </row>
    <row r="3825" spans="2:9">
      <c r="B3825" s="11" t="str">
        <f t="shared" si="301"/>
        <v/>
      </c>
      <c r="C3825" s="11" t="str">
        <f t="shared" si="304"/>
        <v/>
      </c>
      <c r="D3825" s="11" t="str">
        <f t="shared" si="305"/>
        <v/>
      </c>
      <c r="E3825" s="11" t="str">
        <f t="shared" si="302"/>
        <v/>
      </c>
      <c r="F3825" s="11" t="str">
        <f t="shared" si="303"/>
        <v/>
      </c>
      <c r="G3825" s="10" t="str">
        <v/>
      </c>
      <c r="H3825" s="11" t="str">
        <v/>
      </c>
      <c r="I3825" s="11" t="str">
        <v/>
      </c>
    </row>
    <row r="3826" spans="2:9">
      <c r="B3826" s="11" t="str">
        <f t="shared" si="301"/>
        <v/>
      </c>
      <c r="C3826" s="11" t="str">
        <f t="shared" si="304"/>
        <v/>
      </c>
      <c r="D3826" s="11" t="str">
        <f t="shared" si="305"/>
        <v/>
      </c>
      <c r="E3826" s="11" t="str">
        <f t="shared" si="302"/>
        <v/>
      </c>
      <c r="F3826" s="11" t="str">
        <f t="shared" si="303"/>
        <v/>
      </c>
      <c r="G3826" s="10" t="str">
        <v/>
      </c>
      <c r="H3826" s="11" t="str">
        <v/>
      </c>
      <c r="I3826" s="11" t="str">
        <v/>
      </c>
    </row>
    <row r="3827" spans="2:9">
      <c r="B3827" s="11" t="str">
        <f t="shared" si="301"/>
        <v/>
      </c>
      <c r="C3827" s="11" t="str">
        <f t="shared" si="304"/>
        <v/>
      </c>
      <c r="D3827" s="11" t="str">
        <f t="shared" si="305"/>
        <v/>
      </c>
      <c r="E3827" s="11" t="str">
        <f t="shared" si="302"/>
        <v/>
      </c>
      <c r="F3827" s="11" t="str">
        <f t="shared" si="303"/>
        <v/>
      </c>
      <c r="G3827" s="10" t="str">
        <v/>
      </c>
      <c r="H3827" s="11" t="str">
        <v/>
      </c>
      <c r="I3827" s="11" t="str">
        <v/>
      </c>
    </row>
    <row r="3828" spans="2:9">
      <c r="B3828" s="11" t="str">
        <f t="shared" si="301"/>
        <v/>
      </c>
      <c r="C3828" s="11" t="str">
        <f t="shared" si="304"/>
        <v/>
      </c>
      <c r="D3828" s="11" t="str">
        <f t="shared" si="305"/>
        <v/>
      </c>
      <c r="E3828" s="11" t="str">
        <f t="shared" si="302"/>
        <v/>
      </c>
      <c r="F3828" s="11" t="str">
        <f t="shared" si="303"/>
        <v/>
      </c>
      <c r="G3828" s="10" t="str">
        <v/>
      </c>
      <c r="H3828" s="11" t="str">
        <v/>
      </c>
      <c r="I3828" s="11" t="str">
        <v/>
      </c>
    </row>
    <row r="3829" spans="2:9">
      <c r="B3829" s="11" t="str">
        <f t="shared" si="301"/>
        <v/>
      </c>
      <c r="C3829" s="11" t="str">
        <f t="shared" si="304"/>
        <v/>
      </c>
      <c r="D3829" s="11" t="str">
        <f t="shared" si="305"/>
        <v/>
      </c>
      <c r="E3829" s="11" t="str">
        <f t="shared" si="302"/>
        <v/>
      </c>
      <c r="F3829" s="11" t="str">
        <f t="shared" si="303"/>
        <v/>
      </c>
      <c r="G3829" s="10" t="str">
        <v/>
      </c>
      <c r="H3829" s="11" t="str">
        <v/>
      </c>
      <c r="I3829" s="11" t="str">
        <v/>
      </c>
    </row>
    <row r="3830" spans="2:9">
      <c r="B3830" s="11" t="str">
        <f t="shared" si="301"/>
        <v/>
      </c>
      <c r="C3830" s="11" t="str">
        <f t="shared" si="304"/>
        <v/>
      </c>
      <c r="D3830" s="11" t="str">
        <f t="shared" si="305"/>
        <v/>
      </c>
      <c r="E3830" s="11" t="str">
        <f t="shared" si="302"/>
        <v/>
      </c>
      <c r="F3830" s="11" t="str">
        <f t="shared" si="303"/>
        <v/>
      </c>
      <c r="G3830" s="10" t="str">
        <v/>
      </c>
      <c r="H3830" s="11" t="str">
        <v/>
      </c>
      <c r="I3830" s="11" t="str">
        <v/>
      </c>
    </row>
    <row r="3831" spans="2:9">
      <c r="B3831" s="11" t="str">
        <f t="shared" si="301"/>
        <v/>
      </c>
      <c r="C3831" s="11" t="str">
        <f t="shared" si="304"/>
        <v/>
      </c>
      <c r="D3831" s="11" t="str">
        <f t="shared" si="305"/>
        <v/>
      </c>
      <c r="E3831" s="11" t="str">
        <f t="shared" si="302"/>
        <v/>
      </c>
      <c r="F3831" s="11" t="str">
        <f t="shared" si="303"/>
        <v/>
      </c>
      <c r="G3831" s="10" t="str">
        <v/>
      </c>
      <c r="H3831" s="11" t="str">
        <v/>
      </c>
      <c r="I3831" s="11" t="str">
        <v/>
      </c>
    </row>
    <row r="3832" spans="2:9">
      <c r="B3832" s="11" t="str">
        <f t="shared" si="301"/>
        <v/>
      </c>
      <c r="C3832" s="11" t="str">
        <f t="shared" si="304"/>
        <v/>
      </c>
      <c r="D3832" s="11" t="str">
        <f t="shared" si="305"/>
        <v/>
      </c>
      <c r="E3832" s="11" t="str">
        <f t="shared" si="302"/>
        <v/>
      </c>
      <c r="F3832" s="11" t="str">
        <f t="shared" si="303"/>
        <v/>
      </c>
      <c r="G3832" s="10" t="str">
        <v/>
      </c>
      <c r="H3832" s="11" t="str">
        <v/>
      </c>
      <c r="I3832" s="11" t="str">
        <v/>
      </c>
    </row>
    <row r="3833" spans="2:9">
      <c r="B3833" s="11" t="str">
        <f t="shared" si="301"/>
        <v/>
      </c>
      <c r="C3833" s="11" t="str">
        <f t="shared" si="304"/>
        <v/>
      </c>
      <c r="D3833" s="11" t="str">
        <f t="shared" si="305"/>
        <v/>
      </c>
      <c r="E3833" s="11" t="str">
        <f t="shared" si="302"/>
        <v/>
      </c>
      <c r="F3833" s="11" t="str">
        <f t="shared" si="303"/>
        <v/>
      </c>
      <c r="G3833" s="10" t="str">
        <v/>
      </c>
      <c r="H3833" s="11" t="str">
        <v/>
      </c>
      <c r="I3833" s="11" t="str">
        <v/>
      </c>
    </row>
    <row r="3834" spans="2:9">
      <c r="B3834" s="11" t="str">
        <f t="shared" si="301"/>
        <v/>
      </c>
      <c r="C3834" s="11" t="str">
        <f t="shared" si="304"/>
        <v/>
      </c>
      <c r="D3834" s="11" t="str">
        <f t="shared" si="305"/>
        <v/>
      </c>
      <c r="E3834" s="11" t="str">
        <f t="shared" si="302"/>
        <v/>
      </c>
      <c r="F3834" s="11" t="str">
        <f t="shared" si="303"/>
        <v/>
      </c>
      <c r="G3834" s="10" t="str">
        <v/>
      </c>
      <c r="H3834" s="11" t="str">
        <v/>
      </c>
      <c r="I3834" s="11" t="str">
        <v/>
      </c>
    </row>
    <row r="3835" spans="2:9">
      <c r="B3835" s="11" t="str">
        <f t="shared" si="301"/>
        <v/>
      </c>
      <c r="C3835" s="11" t="str">
        <f t="shared" si="304"/>
        <v/>
      </c>
      <c r="D3835" s="11" t="str">
        <f t="shared" si="305"/>
        <v/>
      </c>
      <c r="E3835" s="11" t="str">
        <f t="shared" si="302"/>
        <v/>
      </c>
      <c r="F3835" s="11" t="str">
        <f t="shared" si="303"/>
        <v/>
      </c>
      <c r="G3835" s="10" t="str">
        <v/>
      </c>
      <c r="H3835" s="11" t="str">
        <v/>
      </c>
      <c r="I3835" s="11" t="str">
        <v/>
      </c>
    </row>
    <row r="3836" spans="2:9">
      <c r="B3836" s="11" t="str">
        <f t="shared" si="301"/>
        <v/>
      </c>
      <c r="C3836" s="11" t="str">
        <f t="shared" si="304"/>
        <v/>
      </c>
      <c r="D3836" s="11" t="str">
        <f t="shared" si="305"/>
        <v/>
      </c>
      <c r="E3836" s="11" t="str">
        <f t="shared" si="302"/>
        <v/>
      </c>
      <c r="F3836" s="11" t="str">
        <f t="shared" si="303"/>
        <v/>
      </c>
      <c r="G3836" s="10" t="str">
        <v/>
      </c>
      <c r="H3836" s="11" t="str">
        <v/>
      </c>
      <c r="I3836" s="11" t="str">
        <v/>
      </c>
    </row>
    <row r="3837" spans="2:9">
      <c r="B3837" s="11" t="str">
        <f t="shared" si="301"/>
        <v/>
      </c>
      <c r="C3837" s="11" t="str">
        <f t="shared" si="304"/>
        <v/>
      </c>
      <c r="D3837" s="11" t="str">
        <f t="shared" si="305"/>
        <v/>
      </c>
      <c r="E3837" s="11" t="str">
        <f t="shared" si="302"/>
        <v/>
      </c>
      <c r="F3837" s="11" t="str">
        <f t="shared" si="303"/>
        <v/>
      </c>
      <c r="G3837" s="10" t="str">
        <v/>
      </c>
      <c r="H3837" s="11" t="str">
        <v/>
      </c>
      <c r="I3837" s="11" t="str">
        <v/>
      </c>
    </row>
    <row r="3838" spans="2:9">
      <c r="B3838" s="11" t="str">
        <f t="shared" si="301"/>
        <v/>
      </c>
      <c r="C3838" s="11" t="str">
        <f t="shared" si="304"/>
        <v/>
      </c>
      <c r="D3838" s="11" t="str">
        <f t="shared" si="305"/>
        <v/>
      </c>
      <c r="E3838" s="11" t="str">
        <f t="shared" si="302"/>
        <v/>
      </c>
      <c r="F3838" s="11" t="str">
        <f t="shared" si="303"/>
        <v/>
      </c>
      <c r="G3838" s="10" t="str">
        <v/>
      </c>
      <c r="H3838" s="11" t="str">
        <v/>
      </c>
      <c r="I3838" s="11" t="str">
        <v/>
      </c>
    </row>
    <row r="3839" spans="2:9">
      <c r="B3839" s="11" t="str">
        <f t="shared" si="301"/>
        <v/>
      </c>
      <c r="C3839" s="11" t="str">
        <f t="shared" si="304"/>
        <v/>
      </c>
      <c r="D3839" s="11" t="str">
        <f t="shared" si="305"/>
        <v/>
      </c>
      <c r="E3839" s="11" t="str">
        <f t="shared" si="302"/>
        <v/>
      </c>
      <c r="F3839" s="11" t="str">
        <f t="shared" si="303"/>
        <v/>
      </c>
      <c r="G3839" s="10" t="str">
        <v/>
      </c>
      <c r="H3839" s="11" t="str">
        <v/>
      </c>
      <c r="I3839" s="11" t="str">
        <v/>
      </c>
    </row>
    <row r="3840" spans="2:9">
      <c r="B3840" s="11" t="str">
        <f t="shared" si="301"/>
        <v/>
      </c>
      <c r="C3840" s="11" t="str">
        <f t="shared" si="304"/>
        <v/>
      </c>
      <c r="D3840" s="11" t="str">
        <f t="shared" si="305"/>
        <v/>
      </c>
      <c r="E3840" s="11" t="str">
        <f t="shared" si="302"/>
        <v/>
      </c>
      <c r="F3840" s="11" t="str">
        <f t="shared" si="303"/>
        <v/>
      </c>
      <c r="G3840" s="10" t="str">
        <v/>
      </c>
      <c r="H3840" s="11" t="str">
        <v/>
      </c>
      <c r="I3840" s="11" t="str">
        <v/>
      </c>
    </row>
    <row r="3841" spans="2:9">
      <c r="B3841" s="11" t="str">
        <f t="shared" ref="B3841:B3904" si="306">IFERROR(IF(FIND(" ",A3841)=6,IF(IFERROR(FIND(" PB",A3841),"")&lt;&gt;"","артикул",IF(IFERROR(FIND(" CRN",A3841),"")&lt;&gt;"","артикул","")),""),"")</f>
        <v/>
      </c>
      <c r="C3841" s="11" t="str">
        <f t="shared" si="304"/>
        <v/>
      </c>
      <c r="D3841" s="11" t="str">
        <f t="shared" si="305"/>
        <v/>
      </c>
      <c r="E3841" s="11" t="str">
        <f t="shared" si="302"/>
        <v/>
      </c>
      <c r="F3841" s="11" t="str">
        <f t="shared" si="303"/>
        <v/>
      </c>
      <c r="G3841" s="10" t="str">
        <v/>
      </c>
      <c r="H3841" s="11" t="str">
        <v/>
      </c>
      <c r="I3841" s="11" t="str">
        <v/>
      </c>
    </row>
    <row r="3842" spans="2:9">
      <c r="B3842" s="11" t="str">
        <f t="shared" si="306"/>
        <v/>
      </c>
      <c r="C3842" s="11" t="str">
        <f t="shared" si="304"/>
        <v/>
      </c>
      <c r="D3842" s="11" t="str">
        <f t="shared" si="305"/>
        <v/>
      </c>
      <c r="E3842" s="11" t="str">
        <f t="shared" ref="E3842:E3905" si="307" xml:space="preserve">
IF(B3842="Артикул",
IF(
AND(RIGHT(A3843,1)="%",
RIGHT(A3844,1)="%",
RIGHT(A3845,1)="%",
RIGHT(A3846,1)="%"),MID(A3847,FIND(" ",A3847),50),
IF(
AND(RIGHT(A3843,1)="%",
RIGHT(A3844,1)="%",
RIGHT(A3845,1)="%"),MID(A3846,FIND(" ",A3846),50),
IF(
AND(RIGHT(A3843,1)="%",
RIGHT(A3844,1)="%"),
MID(A3845,FIND(" ",A3845),50),
IF(
RIGHT(A3843,1)="%",
MID(A3844,FIND(" ",A3844),50),"")))),"")</f>
        <v/>
      </c>
      <c r="F3842" s="11" t="str">
        <f t="shared" ref="F3842:F3905" si="308">IFERROR(
IF(
AND(LEFT(A3842,8)="Discount",FIND("%",A3842)&gt;0),
MID(A3842,
FIND(" ",A3842),
FIND("%",A3842)-FIND(" ",A3842))
*-1,""),"")</f>
        <v/>
      </c>
      <c r="G3842" s="10" t="str">
        <v/>
      </c>
      <c r="H3842" s="11" t="str">
        <v/>
      </c>
      <c r="I3842" s="11" t="str">
        <v/>
      </c>
    </row>
    <row r="3843" spans="2:9">
      <c r="B3843" s="11" t="str">
        <f t="shared" si="306"/>
        <v/>
      </c>
      <c r="C3843" s="11" t="str">
        <f t="shared" si="304"/>
        <v/>
      </c>
      <c r="D3843" s="11" t="str">
        <f t="shared" si="305"/>
        <v/>
      </c>
      <c r="E3843" s="11" t="str">
        <f t="shared" si="307"/>
        <v/>
      </c>
      <c r="F3843" s="11" t="str">
        <f t="shared" si="308"/>
        <v/>
      </c>
      <c r="G3843" s="10" t="str">
        <v/>
      </c>
      <c r="H3843" s="11" t="str">
        <v/>
      </c>
      <c r="I3843" s="11" t="str">
        <v/>
      </c>
    </row>
    <row r="3844" spans="2:9">
      <c r="B3844" s="11" t="str">
        <f t="shared" si="306"/>
        <v/>
      </c>
      <c r="C3844" s="11" t="str">
        <f t="shared" si="304"/>
        <v/>
      </c>
      <c r="D3844" s="11" t="str">
        <f t="shared" si="305"/>
        <v/>
      </c>
      <c r="E3844" s="11" t="str">
        <f t="shared" si="307"/>
        <v/>
      </c>
      <c r="F3844" s="11" t="str">
        <f t="shared" si="308"/>
        <v/>
      </c>
      <c r="G3844" s="10" t="str">
        <v/>
      </c>
      <c r="H3844" s="11" t="str">
        <v/>
      </c>
      <c r="I3844" s="11" t="str">
        <v/>
      </c>
    </row>
    <row r="3845" spans="2:9">
      <c r="B3845" s="11" t="str">
        <f t="shared" si="306"/>
        <v/>
      </c>
      <c r="C3845" s="11" t="str">
        <f t="shared" si="304"/>
        <v/>
      </c>
      <c r="D3845" s="11" t="str">
        <f t="shared" si="305"/>
        <v/>
      </c>
      <c r="E3845" s="11" t="str">
        <f t="shared" si="307"/>
        <v/>
      </c>
      <c r="F3845" s="11" t="str">
        <f t="shared" si="308"/>
        <v/>
      </c>
      <c r="G3845" s="10" t="str">
        <v/>
      </c>
      <c r="H3845" s="11" t="str">
        <v/>
      </c>
      <c r="I3845" s="11" t="str">
        <v/>
      </c>
    </row>
    <row r="3846" spans="2:9">
      <c r="B3846" s="11" t="str">
        <f t="shared" si="306"/>
        <v/>
      </c>
      <c r="C3846" s="11" t="str">
        <f t="shared" si="304"/>
        <v/>
      </c>
      <c r="D3846" s="11" t="str">
        <f t="shared" si="305"/>
        <v/>
      </c>
      <c r="E3846" s="11" t="str">
        <f t="shared" si="307"/>
        <v/>
      </c>
      <c r="F3846" s="11" t="str">
        <f t="shared" si="308"/>
        <v/>
      </c>
      <c r="G3846" s="10" t="str">
        <v/>
      </c>
      <c r="H3846" s="11" t="str">
        <v/>
      </c>
      <c r="I3846" s="11" t="str">
        <v/>
      </c>
    </row>
    <row r="3847" spans="2:9">
      <c r="B3847" s="11" t="str">
        <f t="shared" si="306"/>
        <v/>
      </c>
      <c r="C3847" s="11" t="str">
        <f t="shared" si="304"/>
        <v/>
      </c>
      <c r="D3847" s="11" t="str">
        <f t="shared" si="305"/>
        <v/>
      </c>
      <c r="E3847" s="11" t="str">
        <f t="shared" si="307"/>
        <v/>
      </c>
      <c r="F3847" s="11" t="str">
        <f t="shared" si="308"/>
        <v/>
      </c>
      <c r="G3847" s="10" t="str">
        <v/>
      </c>
      <c r="H3847" s="11" t="str">
        <v/>
      </c>
      <c r="I3847" s="11" t="str">
        <v/>
      </c>
    </row>
    <row r="3848" spans="2:9">
      <c r="B3848" s="11" t="str">
        <f t="shared" si="306"/>
        <v/>
      </c>
      <c r="C3848" s="11" t="str">
        <f t="shared" si="304"/>
        <v/>
      </c>
      <c r="D3848" s="11" t="str">
        <f t="shared" si="305"/>
        <v/>
      </c>
      <c r="E3848" s="11" t="str">
        <f t="shared" si="307"/>
        <v/>
      </c>
      <c r="F3848" s="11" t="str">
        <f t="shared" si="308"/>
        <v/>
      </c>
      <c r="G3848" s="10" t="str">
        <v/>
      </c>
      <c r="H3848" s="11" t="str">
        <v/>
      </c>
      <c r="I3848" s="11" t="str">
        <v/>
      </c>
    </row>
    <row r="3849" spans="2:9">
      <c r="B3849" s="11" t="str">
        <f t="shared" si="306"/>
        <v/>
      </c>
      <c r="C3849" s="11" t="str">
        <f t="shared" si="304"/>
        <v/>
      </c>
      <c r="D3849" s="11" t="str">
        <f t="shared" si="305"/>
        <v/>
      </c>
      <c r="E3849" s="11" t="str">
        <f t="shared" si="307"/>
        <v/>
      </c>
      <c r="F3849" s="11" t="str">
        <f t="shared" si="308"/>
        <v/>
      </c>
      <c r="G3849" s="10" t="str">
        <v/>
      </c>
      <c r="H3849" s="11" t="str">
        <v/>
      </c>
      <c r="I3849" s="11" t="str">
        <v/>
      </c>
    </row>
    <row r="3850" spans="2:9">
      <c r="B3850" s="11" t="str">
        <f t="shared" si="306"/>
        <v/>
      </c>
      <c r="C3850" s="11" t="str">
        <f t="shared" si="304"/>
        <v/>
      </c>
      <c r="D3850" s="11" t="str">
        <f t="shared" si="305"/>
        <v/>
      </c>
      <c r="E3850" s="11" t="str">
        <f t="shared" si="307"/>
        <v/>
      </c>
      <c r="F3850" s="11" t="str">
        <f t="shared" si="308"/>
        <v/>
      </c>
      <c r="G3850" s="10" t="str">
        <v/>
      </c>
      <c r="H3850" s="11" t="str">
        <v/>
      </c>
      <c r="I3850" s="11" t="str">
        <v/>
      </c>
    </row>
    <row r="3851" spans="2:9">
      <c r="B3851" s="11" t="str">
        <f t="shared" si="306"/>
        <v/>
      </c>
      <c r="C3851" s="11" t="str">
        <f t="shared" si="304"/>
        <v/>
      </c>
      <c r="D3851" s="11" t="str">
        <f t="shared" si="305"/>
        <v/>
      </c>
      <c r="E3851" s="11" t="str">
        <f t="shared" si="307"/>
        <v/>
      </c>
      <c r="F3851" s="11" t="str">
        <f t="shared" si="308"/>
        <v/>
      </c>
      <c r="G3851" s="10" t="str">
        <v/>
      </c>
      <c r="H3851" s="11" t="str">
        <v/>
      </c>
      <c r="I3851" s="11" t="str">
        <v/>
      </c>
    </row>
    <row r="3852" spans="2:9">
      <c r="B3852" s="11" t="str">
        <f t="shared" si="306"/>
        <v/>
      </c>
      <c r="C3852" s="11" t="str">
        <f t="shared" si="304"/>
        <v/>
      </c>
      <c r="D3852" s="11" t="str">
        <f t="shared" si="305"/>
        <v/>
      </c>
      <c r="E3852" s="11" t="str">
        <f t="shared" si="307"/>
        <v/>
      </c>
      <c r="F3852" s="11" t="str">
        <f t="shared" si="308"/>
        <v/>
      </c>
      <c r="G3852" s="10" t="str">
        <v/>
      </c>
      <c r="H3852" s="11" t="str">
        <v/>
      </c>
      <c r="I3852" s="11" t="str">
        <v/>
      </c>
    </row>
    <row r="3853" spans="2:9">
      <c r="B3853" s="11" t="str">
        <f t="shared" si="306"/>
        <v/>
      </c>
      <c r="C3853" s="11" t="str">
        <f t="shared" ref="C3853:C3916" si="309">IF(B3853="артикул",A3853,"")</f>
        <v/>
      </c>
      <c r="D3853" s="11" t="str">
        <f t="shared" ref="D3853:D3916" si="310">IF(B3853="артикул",A3854,"")</f>
        <v/>
      </c>
      <c r="E3853" s="11" t="str">
        <f t="shared" si="307"/>
        <v/>
      </c>
      <c r="F3853" s="11" t="str">
        <f t="shared" si="308"/>
        <v/>
      </c>
      <c r="G3853" s="10" t="str">
        <v/>
      </c>
      <c r="H3853" s="11" t="str">
        <v/>
      </c>
      <c r="I3853" s="11" t="str">
        <v/>
      </c>
    </row>
    <row r="3854" spans="2:9">
      <c r="B3854" s="11" t="str">
        <f t="shared" si="306"/>
        <v/>
      </c>
      <c r="C3854" s="11" t="str">
        <f t="shared" si="309"/>
        <v/>
      </c>
      <c r="D3854" s="11" t="str">
        <f t="shared" si="310"/>
        <v/>
      </c>
      <c r="E3854" s="11" t="str">
        <f t="shared" si="307"/>
        <v/>
      </c>
      <c r="F3854" s="11" t="str">
        <f t="shared" si="308"/>
        <v/>
      </c>
      <c r="G3854" s="10" t="str">
        <v/>
      </c>
      <c r="H3854" s="11" t="str">
        <v/>
      </c>
      <c r="I3854" s="11" t="str">
        <v/>
      </c>
    </row>
    <row r="3855" spans="2:9">
      <c r="B3855" s="11" t="str">
        <f t="shared" si="306"/>
        <v/>
      </c>
      <c r="C3855" s="11" t="str">
        <f t="shared" si="309"/>
        <v/>
      </c>
      <c r="D3855" s="11" t="str">
        <f t="shared" si="310"/>
        <v/>
      </c>
      <c r="E3855" s="11" t="str">
        <f t="shared" si="307"/>
        <v/>
      </c>
      <c r="F3855" s="11" t="str">
        <f t="shared" si="308"/>
        <v/>
      </c>
      <c r="G3855" s="10" t="str">
        <v/>
      </c>
      <c r="H3855" s="11" t="str">
        <v/>
      </c>
      <c r="I3855" s="11" t="str">
        <v/>
      </c>
    </row>
    <row r="3856" spans="2:9">
      <c r="B3856" s="11" t="str">
        <f t="shared" si="306"/>
        <v/>
      </c>
      <c r="C3856" s="11" t="str">
        <f t="shared" si="309"/>
        <v/>
      </c>
      <c r="D3856" s="11" t="str">
        <f t="shared" si="310"/>
        <v/>
      </c>
      <c r="E3856" s="11" t="str">
        <f t="shared" si="307"/>
        <v/>
      </c>
      <c r="F3856" s="11" t="str">
        <f t="shared" si="308"/>
        <v/>
      </c>
      <c r="G3856" s="10" t="str">
        <v/>
      </c>
      <c r="H3856" s="11" t="str">
        <v/>
      </c>
      <c r="I3856" s="11" t="str">
        <v/>
      </c>
    </row>
    <row r="3857" spans="2:9">
      <c r="B3857" s="11" t="str">
        <f t="shared" si="306"/>
        <v/>
      </c>
      <c r="C3857" s="11" t="str">
        <f t="shared" si="309"/>
        <v/>
      </c>
      <c r="D3857" s="11" t="str">
        <f t="shared" si="310"/>
        <v/>
      </c>
      <c r="E3857" s="11" t="str">
        <f t="shared" si="307"/>
        <v/>
      </c>
      <c r="F3857" s="11" t="str">
        <f t="shared" si="308"/>
        <v/>
      </c>
      <c r="G3857" s="10" t="str">
        <v/>
      </c>
      <c r="H3857" s="11" t="str">
        <v/>
      </c>
      <c r="I3857" s="11" t="str">
        <v/>
      </c>
    </row>
    <row r="3858" spans="2:9">
      <c r="B3858" s="11" t="str">
        <f t="shared" si="306"/>
        <v/>
      </c>
      <c r="C3858" s="11" t="str">
        <f t="shared" si="309"/>
        <v/>
      </c>
      <c r="D3858" s="11" t="str">
        <f t="shared" si="310"/>
        <v/>
      </c>
      <c r="E3858" s="11" t="str">
        <f t="shared" si="307"/>
        <v/>
      </c>
      <c r="F3858" s="11" t="str">
        <f t="shared" si="308"/>
        <v/>
      </c>
      <c r="G3858" s="10" t="str">
        <v/>
      </c>
      <c r="H3858" s="11" t="str">
        <v/>
      </c>
      <c r="I3858" s="11" t="str">
        <v/>
      </c>
    </row>
    <row r="3859" spans="2:9">
      <c r="B3859" s="11" t="str">
        <f t="shared" si="306"/>
        <v/>
      </c>
      <c r="C3859" s="11" t="str">
        <f t="shared" si="309"/>
        <v/>
      </c>
      <c r="D3859" s="11" t="str">
        <f t="shared" si="310"/>
        <v/>
      </c>
      <c r="E3859" s="11" t="str">
        <f t="shared" si="307"/>
        <v/>
      </c>
      <c r="F3859" s="11" t="str">
        <f t="shared" si="308"/>
        <v/>
      </c>
      <c r="G3859" s="10" t="str">
        <v/>
      </c>
      <c r="H3859" s="11" t="str">
        <v/>
      </c>
      <c r="I3859" s="11" t="str">
        <v/>
      </c>
    </row>
    <row r="3860" spans="2:9">
      <c r="B3860" s="11" t="str">
        <f t="shared" si="306"/>
        <v/>
      </c>
      <c r="C3860" s="11" t="str">
        <f t="shared" si="309"/>
        <v/>
      </c>
      <c r="D3860" s="11" t="str">
        <f t="shared" si="310"/>
        <v/>
      </c>
      <c r="E3860" s="11" t="str">
        <f t="shared" si="307"/>
        <v/>
      </c>
      <c r="F3860" s="11" t="str">
        <f t="shared" si="308"/>
        <v/>
      </c>
      <c r="G3860" s="10" t="str">
        <v/>
      </c>
      <c r="H3860" s="11" t="str">
        <v/>
      </c>
      <c r="I3860" s="11" t="str">
        <v/>
      </c>
    </row>
    <row r="3861" spans="2:9">
      <c r="B3861" s="11" t="str">
        <f t="shared" si="306"/>
        <v/>
      </c>
      <c r="C3861" s="11" t="str">
        <f t="shared" si="309"/>
        <v/>
      </c>
      <c r="D3861" s="11" t="str">
        <f t="shared" si="310"/>
        <v/>
      </c>
      <c r="E3861" s="11" t="str">
        <f t="shared" si="307"/>
        <v/>
      </c>
      <c r="F3861" s="11" t="str">
        <f t="shared" si="308"/>
        <v/>
      </c>
      <c r="G3861" s="10" t="str">
        <v/>
      </c>
      <c r="H3861" s="11" t="str">
        <v/>
      </c>
      <c r="I3861" s="11" t="str">
        <v/>
      </c>
    </row>
    <row r="3862" spans="2:9">
      <c r="B3862" s="11" t="str">
        <f t="shared" si="306"/>
        <v/>
      </c>
      <c r="C3862" s="11" t="str">
        <f t="shared" si="309"/>
        <v/>
      </c>
      <c r="D3862" s="11" t="str">
        <f t="shared" si="310"/>
        <v/>
      </c>
      <c r="E3862" s="11" t="str">
        <f t="shared" si="307"/>
        <v/>
      </c>
      <c r="F3862" s="11" t="str">
        <f t="shared" si="308"/>
        <v/>
      </c>
      <c r="G3862" s="10" t="str">
        <v/>
      </c>
      <c r="H3862" s="11" t="str">
        <v/>
      </c>
      <c r="I3862" s="11" t="str">
        <v/>
      </c>
    </row>
    <row r="3863" spans="2:9">
      <c r="B3863" s="11" t="str">
        <f t="shared" si="306"/>
        <v/>
      </c>
      <c r="C3863" s="11" t="str">
        <f t="shared" si="309"/>
        <v/>
      </c>
      <c r="D3863" s="11" t="str">
        <f t="shared" si="310"/>
        <v/>
      </c>
      <c r="E3863" s="11" t="str">
        <f t="shared" si="307"/>
        <v/>
      </c>
      <c r="F3863" s="11" t="str">
        <f t="shared" si="308"/>
        <v/>
      </c>
      <c r="G3863" s="10" t="str">
        <v/>
      </c>
      <c r="H3863" s="11" t="str">
        <v/>
      </c>
      <c r="I3863" s="11" t="str">
        <v/>
      </c>
    </row>
    <row r="3864" spans="2:9">
      <c r="B3864" s="11" t="str">
        <f t="shared" si="306"/>
        <v/>
      </c>
      <c r="C3864" s="11" t="str">
        <f t="shared" si="309"/>
        <v/>
      </c>
      <c r="D3864" s="11" t="str">
        <f t="shared" si="310"/>
        <v/>
      </c>
      <c r="E3864" s="11" t="str">
        <f t="shared" si="307"/>
        <v/>
      </c>
      <c r="F3864" s="11" t="str">
        <f t="shared" si="308"/>
        <v/>
      </c>
      <c r="G3864" s="10" t="str">
        <v/>
      </c>
      <c r="H3864" s="11" t="str">
        <v/>
      </c>
      <c r="I3864" s="11" t="str">
        <v/>
      </c>
    </row>
    <row r="3865" spans="2:9">
      <c r="B3865" s="11" t="str">
        <f t="shared" si="306"/>
        <v/>
      </c>
      <c r="C3865" s="11" t="str">
        <f t="shared" si="309"/>
        <v/>
      </c>
      <c r="D3865" s="11" t="str">
        <f t="shared" si="310"/>
        <v/>
      </c>
      <c r="E3865" s="11" t="str">
        <f t="shared" si="307"/>
        <v/>
      </c>
      <c r="F3865" s="11" t="str">
        <f t="shared" si="308"/>
        <v/>
      </c>
      <c r="G3865" s="10" t="str">
        <v/>
      </c>
      <c r="H3865" s="11" t="str">
        <v/>
      </c>
      <c r="I3865" s="11" t="str">
        <v/>
      </c>
    </row>
    <row r="3866" spans="2:9">
      <c r="B3866" s="11" t="str">
        <f t="shared" si="306"/>
        <v/>
      </c>
      <c r="C3866" s="11" t="str">
        <f t="shared" si="309"/>
        <v/>
      </c>
      <c r="D3866" s="11" t="str">
        <f t="shared" si="310"/>
        <v/>
      </c>
      <c r="E3866" s="11" t="str">
        <f t="shared" si="307"/>
        <v/>
      </c>
      <c r="F3866" s="11" t="str">
        <f t="shared" si="308"/>
        <v/>
      </c>
      <c r="G3866" s="10" t="str">
        <v/>
      </c>
      <c r="H3866" s="11" t="str">
        <v/>
      </c>
      <c r="I3866" s="11" t="str">
        <v/>
      </c>
    </row>
    <row r="3867" spans="2:9">
      <c r="B3867" s="11" t="str">
        <f t="shared" si="306"/>
        <v/>
      </c>
      <c r="C3867" s="11" t="str">
        <f t="shared" si="309"/>
        <v/>
      </c>
      <c r="D3867" s="11" t="str">
        <f t="shared" si="310"/>
        <v/>
      </c>
      <c r="E3867" s="11" t="str">
        <f t="shared" si="307"/>
        <v/>
      </c>
      <c r="F3867" s="11" t="str">
        <f t="shared" si="308"/>
        <v/>
      </c>
      <c r="G3867" s="10" t="str">
        <v/>
      </c>
      <c r="H3867" s="11" t="str">
        <v/>
      </c>
      <c r="I3867" s="11" t="str">
        <v/>
      </c>
    </row>
    <row r="3868" spans="2:9">
      <c r="B3868" s="11" t="str">
        <f t="shared" si="306"/>
        <v/>
      </c>
      <c r="C3868" s="11" t="str">
        <f t="shared" si="309"/>
        <v/>
      </c>
      <c r="D3868" s="11" t="str">
        <f t="shared" si="310"/>
        <v/>
      </c>
      <c r="E3868" s="11" t="str">
        <f t="shared" si="307"/>
        <v/>
      </c>
      <c r="F3868" s="11" t="str">
        <f t="shared" si="308"/>
        <v/>
      </c>
      <c r="G3868" s="10" t="str">
        <v/>
      </c>
      <c r="H3868" s="11" t="str">
        <v/>
      </c>
      <c r="I3868" s="11" t="str">
        <v/>
      </c>
    </row>
    <row r="3869" spans="2:9">
      <c r="B3869" s="11" t="str">
        <f t="shared" si="306"/>
        <v/>
      </c>
      <c r="C3869" s="11" t="str">
        <f t="shared" si="309"/>
        <v/>
      </c>
      <c r="D3869" s="11" t="str">
        <f t="shared" si="310"/>
        <v/>
      </c>
      <c r="E3869" s="11" t="str">
        <f t="shared" si="307"/>
        <v/>
      </c>
      <c r="F3869" s="11" t="str">
        <f t="shared" si="308"/>
        <v/>
      </c>
      <c r="G3869" s="10" t="str">
        <v/>
      </c>
      <c r="H3869" s="11" t="str">
        <v/>
      </c>
      <c r="I3869" s="11" t="str">
        <v/>
      </c>
    </row>
    <row r="3870" spans="2:9">
      <c r="B3870" s="11" t="str">
        <f t="shared" si="306"/>
        <v/>
      </c>
      <c r="C3870" s="11" t="str">
        <f t="shared" si="309"/>
        <v/>
      </c>
      <c r="D3870" s="11" t="str">
        <f t="shared" si="310"/>
        <v/>
      </c>
      <c r="E3870" s="11" t="str">
        <f t="shared" si="307"/>
        <v/>
      </c>
      <c r="F3870" s="11" t="str">
        <f t="shared" si="308"/>
        <v/>
      </c>
      <c r="G3870" s="10" t="str">
        <v/>
      </c>
      <c r="H3870" s="11" t="str">
        <v/>
      </c>
      <c r="I3870" s="11" t="str">
        <v/>
      </c>
    </row>
    <row r="3871" spans="2:9">
      <c r="B3871" s="11" t="str">
        <f t="shared" si="306"/>
        <v/>
      </c>
      <c r="C3871" s="11" t="str">
        <f t="shared" si="309"/>
        <v/>
      </c>
      <c r="D3871" s="11" t="str">
        <f t="shared" si="310"/>
        <v/>
      </c>
      <c r="E3871" s="11" t="str">
        <f t="shared" si="307"/>
        <v/>
      </c>
      <c r="F3871" s="11" t="str">
        <f t="shared" si="308"/>
        <v/>
      </c>
      <c r="G3871" s="10" t="str">
        <v/>
      </c>
      <c r="H3871" s="11" t="str">
        <v/>
      </c>
      <c r="I3871" s="11" t="str">
        <v/>
      </c>
    </row>
    <row r="3872" spans="2:9">
      <c r="B3872" s="11" t="str">
        <f t="shared" si="306"/>
        <v/>
      </c>
      <c r="C3872" s="11" t="str">
        <f t="shared" si="309"/>
        <v/>
      </c>
      <c r="D3872" s="11" t="str">
        <f t="shared" si="310"/>
        <v/>
      </c>
      <c r="E3872" s="11" t="str">
        <f t="shared" si="307"/>
        <v/>
      </c>
      <c r="F3872" s="11" t="str">
        <f t="shared" si="308"/>
        <v/>
      </c>
      <c r="G3872" s="10" t="str">
        <v/>
      </c>
      <c r="H3872" s="11" t="str">
        <v/>
      </c>
      <c r="I3872" s="11" t="str">
        <v/>
      </c>
    </row>
    <row r="3873" spans="2:9">
      <c r="B3873" s="11" t="str">
        <f t="shared" si="306"/>
        <v/>
      </c>
      <c r="C3873" s="11" t="str">
        <f t="shared" si="309"/>
        <v/>
      </c>
      <c r="D3873" s="11" t="str">
        <f t="shared" si="310"/>
        <v/>
      </c>
      <c r="E3873" s="11" t="str">
        <f t="shared" si="307"/>
        <v/>
      </c>
      <c r="F3873" s="11" t="str">
        <f t="shared" si="308"/>
        <v/>
      </c>
      <c r="G3873" s="10" t="str">
        <v/>
      </c>
      <c r="H3873" s="11" t="str">
        <v/>
      </c>
      <c r="I3873" s="11" t="str">
        <v/>
      </c>
    </row>
    <row r="3874" spans="2:9">
      <c r="B3874" s="11" t="str">
        <f t="shared" si="306"/>
        <v/>
      </c>
      <c r="C3874" s="11" t="str">
        <f t="shared" si="309"/>
        <v/>
      </c>
      <c r="D3874" s="11" t="str">
        <f t="shared" si="310"/>
        <v/>
      </c>
      <c r="E3874" s="11" t="str">
        <f t="shared" si="307"/>
        <v/>
      </c>
      <c r="F3874" s="11" t="str">
        <f t="shared" si="308"/>
        <v/>
      </c>
      <c r="G3874" s="10" t="str">
        <v/>
      </c>
      <c r="H3874" s="11" t="str">
        <v/>
      </c>
      <c r="I3874" s="11" t="str">
        <v/>
      </c>
    </row>
    <row r="3875" spans="2:9">
      <c r="B3875" s="11" t="str">
        <f t="shared" si="306"/>
        <v/>
      </c>
      <c r="C3875" s="11" t="str">
        <f t="shared" si="309"/>
        <v/>
      </c>
      <c r="D3875" s="11" t="str">
        <f t="shared" si="310"/>
        <v/>
      </c>
      <c r="E3875" s="11" t="str">
        <f t="shared" si="307"/>
        <v/>
      </c>
      <c r="F3875" s="11" t="str">
        <f t="shared" si="308"/>
        <v/>
      </c>
      <c r="G3875" s="10" t="str">
        <v/>
      </c>
      <c r="H3875" s="11" t="str">
        <v/>
      </c>
      <c r="I3875" s="11" t="str">
        <v/>
      </c>
    </row>
    <row r="3876" spans="2:9">
      <c r="B3876" s="11" t="str">
        <f t="shared" si="306"/>
        <v/>
      </c>
      <c r="C3876" s="11" t="str">
        <f t="shared" si="309"/>
        <v/>
      </c>
      <c r="D3876" s="11" t="str">
        <f t="shared" si="310"/>
        <v/>
      </c>
      <c r="E3876" s="11" t="str">
        <f t="shared" si="307"/>
        <v/>
      </c>
      <c r="F3876" s="11" t="str">
        <f t="shared" si="308"/>
        <v/>
      </c>
      <c r="G3876" s="10" t="str">
        <v/>
      </c>
      <c r="H3876" s="11" t="str">
        <v/>
      </c>
      <c r="I3876" s="11" t="str">
        <v/>
      </c>
    </row>
    <row r="3877" spans="2:9">
      <c r="B3877" s="11" t="str">
        <f t="shared" si="306"/>
        <v/>
      </c>
      <c r="C3877" s="11" t="str">
        <f t="shared" si="309"/>
        <v/>
      </c>
      <c r="D3877" s="11" t="str">
        <f t="shared" si="310"/>
        <v/>
      </c>
      <c r="E3877" s="11" t="str">
        <f t="shared" si="307"/>
        <v/>
      </c>
      <c r="F3877" s="11" t="str">
        <f t="shared" si="308"/>
        <v/>
      </c>
      <c r="G3877" s="10" t="str">
        <v/>
      </c>
      <c r="H3877" s="11" t="str">
        <v/>
      </c>
      <c r="I3877" s="11" t="str">
        <v/>
      </c>
    </row>
    <row r="3878" spans="2:9">
      <c r="B3878" s="11" t="str">
        <f t="shared" si="306"/>
        <v/>
      </c>
      <c r="C3878" s="11" t="str">
        <f t="shared" si="309"/>
        <v/>
      </c>
      <c r="D3878" s="11" t="str">
        <f t="shared" si="310"/>
        <v/>
      </c>
      <c r="E3878" s="11" t="str">
        <f t="shared" si="307"/>
        <v/>
      </c>
      <c r="F3878" s="11" t="str">
        <f t="shared" si="308"/>
        <v/>
      </c>
      <c r="G3878" s="10" t="str">
        <v/>
      </c>
      <c r="H3878" s="11" t="str">
        <v/>
      </c>
      <c r="I3878" s="11" t="str">
        <v/>
      </c>
    </row>
    <row r="3879" spans="2:9">
      <c r="B3879" s="11" t="str">
        <f t="shared" si="306"/>
        <v/>
      </c>
      <c r="C3879" s="11" t="str">
        <f t="shared" si="309"/>
        <v/>
      </c>
      <c r="D3879" s="11" t="str">
        <f t="shared" si="310"/>
        <v/>
      </c>
      <c r="E3879" s="11" t="str">
        <f t="shared" si="307"/>
        <v/>
      </c>
      <c r="F3879" s="11" t="str">
        <f t="shared" si="308"/>
        <v/>
      </c>
      <c r="G3879" s="10" t="str">
        <v/>
      </c>
      <c r="H3879" s="11" t="str">
        <v/>
      </c>
      <c r="I3879" s="11" t="str">
        <v/>
      </c>
    </row>
    <row r="3880" spans="2:9">
      <c r="B3880" s="11" t="str">
        <f t="shared" si="306"/>
        <v/>
      </c>
      <c r="C3880" s="11" t="str">
        <f t="shared" si="309"/>
        <v/>
      </c>
      <c r="D3880" s="11" t="str">
        <f t="shared" si="310"/>
        <v/>
      </c>
      <c r="E3880" s="11" t="str">
        <f t="shared" si="307"/>
        <v/>
      </c>
      <c r="F3880" s="11" t="str">
        <f t="shared" si="308"/>
        <v/>
      </c>
      <c r="G3880" s="10" t="str">
        <v/>
      </c>
      <c r="H3880" s="11" t="str">
        <v/>
      </c>
      <c r="I3880" s="11" t="str">
        <v/>
      </c>
    </row>
    <row r="3881" spans="2:9">
      <c r="B3881" s="11" t="str">
        <f t="shared" si="306"/>
        <v/>
      </c>
      <c r="C3881" s="11" t="str">
        <f t="shared" si="309"/>
        <v/>
      </c>
      <c r="D3881" s="11" t="str">
        <f t="shared" si="310"/>
        <v/>
      </c>
      <c r="E3881" s="11" t="str">
        <f t="shared" si="307"/>
        <v/>
      </c>
      <c r="F3881" s="11" t="str">
        <f t="shared" si="308"/>
        <v/>
      </c>
      <c r="G3881" s="10" t="str">
        <v/>
      </c>
      <c r="H3881" s="11" t="str">
        <v/>
      </c>
      <c r="I3881" s="11" t="str">
        <v/>
      </c>
    </row>
    <row r="3882" spans="2:9">
      <c r="B3882" s="11" t="str">
        <f t="shared" si="306"/>
        <v/>
      </c>
      <c r="C3882" s="11" t="str">
        <f t="shared" si="309"/>
        <v/>
      </c>
      <c r="D3882" s="11" t="str">
        <f t="shared" si="310"/>
        <v/>
      </c>
      <c r="E3882" s="11" t="str">
        <f t="shared" si="307"/>
        <v/>
      </c>
      <c r="F3882" s="11" t="str">
        <f t="shared" si="308"/>
        <v/>
      </c>
      <c r="G3882" s="10" t="str">
        <v/>
      </c>
      <c r="H3882" s="11" t="str">
        <v/>
      </c>
      <c r="I3882" s="11" t="str">
        <v/>
      </c>
    </row>
    <row r="3883" spans="2:9">
      <c r="B3883" s="11" t="str">
        <f t="shared" si="306"/>
        <v/>
      </c>
      <c r="C3883" s="11" t="str">
        <f t="shared" si="309"/>
        <v/>
      </c>
      <c r="D3883" s="11" t="str">
        <f t="shared" si="310"/>
        <v/>
      </c>
      <c r="E3883" s="11" t="str">
        <f t="shared" si="307"/>
        <v/>
      </c>
      <c r="F3883" s="11" t="str">
        <f t="shared" si="308"/>
        <v/>
      </c>
      <c r="G3883" s="10" t="str">
        <v/>
      </c>
      <c r="H3883" s="11" t="str">
        <v/>
      </c>
      <c r="I3883" s="11" t="str">
        <v/>
      </c>
    </row>
    <row r="3884" spans="2:9">
      <c r="B3884" s="11" t="str">
        <f t="shared" si="306"/>
        <v/>
      </c>
      <c r="C3884" s="11" t="str">
        <f t="shared" si="309"/>
        <v/>
      </c>
      <c r="D3884" s="11" t="str">
        <f t="shared" si="310"/>
        <v/>
      </c>
      <c r="E3884" s="11" t="str">
        <f t="shared" si="307"/>
        <v/>
      </c>
      <c r="F3884" s="11" t="str">
        <f t="shared" si="308"/>
        <v/>
      </c>
      <c r="G3884" s="10" t="str">
        <v/>
      </c>
      <c r="H3884" s="11" t="str">
        <v/>
      </c>
      <c r="I3884" s="11" t="str">
        <v/>
      </c>
    </row>
    <row r="3885" spans="2:9">
      <c r="B3885" s="11" t="str">
        <f t="shared" si="306"/>
        <v/>
      </c>
      <c r="C3885" s="11" t="str">
        <f t="shared" si="309"/>
        <v/>
      </c>
      <c r="D3885" s="11" t="str">
        <f t="shared" si="310"/>
        <v/>
      </c>
      <c r="E3885" s="11" t="str">
        <f t="shared" si="307"/>
        <v/>
      </c>
      <c r="F3885" s="11" t="str">
        <f t="shared" si="308"/>
        <v/>
      </c>
      <c r="G3885" s="10" t="str">
        <v/>
      </c>
      <c r="H3885" s="11" t="str">
        <v/>
      </c>
      <c r="I3885" s="11" t="str">
        <v/>
      </c>
    </row>
    <row r="3886" spans="2:9">
      <c r="B3886" s="11" t="str">
        <f t="shared" si="306"/>
        <v/>
      </c>
      <c r="C3886" s="11" t="str">
        <f t="shared" si="309"/>
        <v/>
      </c>
      <c r="D3886" s="11" t="str">
        <f t="shared" si="310"/>
        <v/>
      </c>
      <c r="E3886" s="11" t="str">
        <f t="shared" si="307"/>
        <v/>
      </c>
      <c r="F3886" s="11" t="str">
        <f t="shared" si="308"/>
        <v/>
      </c>
      <c r="G3886" s="10" t="str">
        <v/>
      </c>
      <c r="H3886" s="11" t="str">
        <v/>
      </c>
      <c r="I3886" s="11" t="str">
        <v/>
      </c>
    </row>
    <row r="3887" spans="2:9">
      <c r="B3887" s="11" t="str">
        <f t="shared" si="306"/>
        <v/>
      </c>
      <c r="C3887" s="11" t="str">
        <f t="shared" si="309"/>
        <v/>
      </c>
      <c r="D3887" s="11" t="str">
        <f t="shared" si="310"/>
        <v/>
      </c>
      <c r="E3887" s="11" t="str">
        <f t="shared" si="307"/>
        <v/>
      </c>
      <c r="F3887" s="11" t="str">
        <f t="shared" si="308"/>
        <v/>
      </c>
      <c r="G3887" s="10" t="str">
        <v/>
      </c>
      <c r="H3887" s="11" t="str">
        <v/>
      </c>
      <c r="I3887" s="11" t="str">
        <v/>
      </c>
    </row>
    <row r="3888" spans="2:9">
      <c r="B3888" s="11" t="str">
        <f t="shared" si="306"/>
        <v/>
      </c>
      <c r="C3888" s="11" t="str">
        <f t="shared" si="309"/>
        <v/>
      </c>
      <c r="D3888" s="11" t="str">
        <f t="shared" si="310"/>
        <v/>
      </c>
      <c r="E3888" s="11" t="str">
        <f t="shared" si="307"/>
        <v/>
      </c>
      <c r="F3888" s="11" t="str">
        <f t="shared" si="308"/>
        <v/>
      </c>
      <c r="G3888" s="10" t="str">
        <v/>
      </c>
      <c r="H3888" s="11" t="str">
        <v/>
      </c>
      <c r="I3888" s="11" t="str">
        <v/>
      </c>
    </row>
    <row r="3889" spans="2:9">
      <c r="B3889" s="11" t="str">
        <f t="shared" si="306"/>
        <v/>
      </c>
      <c r="C3889" s="11" t="str">
        <f t="shared" si="309"/>
        <v/>
      </c>
      <c r="D3889" s="11" t="str">
        <f t="shared" si="310"/>
        <v/>
      </c>
      <c r="E3889" s="11" t="str">
        <f t="shared" si="307"/>
        <v/>
      </c>
      <c r="F3889" s="11" t="str">
        <f t="shared" si="308"/>
        <v/>
      </c>
      <c r="G3889" s="10" t="str">
        <v/>
      </c>
      <c r="H3889" s="11" t="str">
        <v/>
      </c>
      <c r="I3889" s="11" t="str">
        <v/>
      </c>
    </row>
    <row r="3890" spans="2:9">
      <c r="B3890" s="11" t="str">
        <f t="shared" si="306"/>
        <v/>
      </c>
      <c r="C3890" s="11" t="str">
        <f t="shared" si="309"/>
        <v/>
      </c>
      <c r="D3890" s="11" t="str">
        <f t="shared" si="310"/>
        <v/>
      </c>
      <c r="E3890" s="11" t="str">
        <f t="shared" si="307"/>
        <v/>
      </c>
      <c r="F3890" s="11" t="str">
        <f t="shared" si="308"/>
        <v/>
      </c>
      <c r="G3890" s="10" t="str">
        <v/>
      </c>
      <c r="H3890" s="11" t="str">
        <v/>
      </c>
      <c r="I3890" s="11" t="str">
        <v/>
      </c>
    </row>
    <row r="3891" spans="2:9">
      <c r="B3891" s="11" t="str">
        <f t="shared" si="306"/>
        <v/>
      </c>
      <c r="C3891" s="11" t="str">
        <f t="shared" si="309"/>
        <v/>
      </c>
      <c r="D3891" s="11" t="str">
        <f t="shared" si="310"/>
        <v/>
      </c>
      <c r="E3891" s="11" t="str">
        <f t="shared" si="307"/>
        <v/>
      </c>
      <c r="F3891" s="11" t="str">
        <f t="shared" si="308"/>
        <v/>
      </c>
      <c r="G3891" s="10" t="str">
        <v/>
      </c>
      <c r="H3891" s="11" t="str">
        <v/>
      </c>
      <c r="I3891" s="11" t="str">
        <v/>
      </c>
    </row>
    <row r="3892" spans="2:9">
      <c r="B3892" s="11" t="str">
        <f t="shared" si="306"/>
        <v/>
      </c>
      <c r="C3892" s="11" t="str">
        <f t="shared" si="309"/>
        <v/>
      </c>
      <c r="D3892" s="11" t="str">
        <f t="shared" si="310"/>
        <v/>
      </c>
      <c r="E3892" s="11" t="str">
        <f t="shared" si="307"/>
        <v/>
      </c>
      <c r="F3892" s="11" t="str">
        <f t="shared" si="308"/>
        <v/>
      </c>
      <c r="G3892" s="10" t="str">
        <v/>
      </c>
      <c r="H3892" s="11" t="str">
        <v/>
      </c>
      <c r="I3892" s="11" t="str">
        <v/>
      </c>
    </row>
    <row r="3893" spans="2:9">
      <c r="B3893" s="11" t="str">
        <f t="shared" si="306"/>
        <v/>
      </c>
      <c r="C3893" s="11" t="str">
        <f t="shared" si="309"/>
        <v/>
      </c>
      <c r="D3893" s="11" t="str">
        <f t="shared" si="310"/>
        <v/>
      </c>
      <c r="E3893" s="11" t="str">
        <f t="shared" si="307"/>
        <v/>
      </c>
      <c r="F3893" s="11" t="str">
        <f t="shared" si="308"/>
        <v/>
      </c>
      <c r="G3893" s="10" t="str">
        <v/>
      </c>
      <c r="H3893" s="11" t="str">
        <v/>
      </c>
      <c r="I3893" s="11" t="str">
        <v/>
      </c>
    </row>
    <row r="3894" spans="2:9">
      <c r="B3894" s="11" t="str">
        <f t="shared" si="306"/>
        <v/>
      </c>
      <c r="C3894" s="11" t="str">
        <f t="shared" si="309"/>
        <v/>
      </c>
      <c r="D3894" s="11" t="str">
        <f t="shared" si="310"/>
        <v/>
      </c>
      <c r="E3894" s="11" t="str">
        <f t="shared" si="307"/>
        <v/>
      </c>
      <c r="F3894" s="11" t="str">
        <f t="shared" si="308"/>
        <v/>
      </c>
      <c r="G3894" s="10" t="str">
        <v/>
      </c>
      <c r="H3894" s="11" t="str">
        <v/>
      </c>
      <c r="I3894" s="11" t="str">
        <v/>
      </c>
    </row>
    <row r="3895" spans="2:9">
      <c r="B3895" s="11" t="str">
        <f t="shared" si="306"/>
        <v/>
      </c>
      <c r="C3895" s="11" t="str">
        <f t="shared" si="309"/>
        <v/>
      </c>
      <c r="D3895" s="11" t="str">
        <f t="shared" si="310"/>
        <v/>
      </c>
      <c r="E3895" s="11" t="str">
        <f t="shared" si="307"/>
        <v/>
      </c>
      <c r="F3895" s="11" t="str">
        <f t="shared" si="308"/>
        <v/>
      </c>
      <c r="G3895" s="10" t="str">
        <v/>
      </c>
      <c r="H3895" s="11" t="str">
        <v/>
      </c>
      <c r="I3895" s="11" t="str">
        <v/>
      </c>
    </row>
    <row r="3896" spans="2:9">
      <c r="B3896" s="11" t="str">
        <f t="shared" si="306"/>
        <v/>
      </c>
      <c r="C3896" s="11" t="str">
        <f t="shared" si="309"/>
        <v/>
      </c>
      <c r="D3896" s="11" t="str">
        <f t="shared" si="310"/>
        <v/>
      </c>
      <c r="E3896" s="11" t="str">
        <f t="shared" si="307"/>
        <v/>
      </c>
      <c r="F3896" s="11" t="str">
        <f t="shared" si="308"/>
        <v/>
      </c>
      <c r="G3896" s="10" t="str">
        <v/>
      </c>
      <c r="H3896" s="11" t="str">
        <v/>
      </c>
      <c r="I3896" s="11" t="str">
        <v/>
      </c>
    </row>
    <row r="3897" spans="2:9">
      <c r="B3897" s="11" t="str">
        <f t="shared" si="306"/>
        <v/>
      </c>
      <c r="C3897" s="11" t="str">
        <f t="shared" si="309"/>
        <v/>
      </c>
      <c r="D3897" s="11" t="str">
        <f t="shared" si="310"/>
        <v/>
      </c>
      <c r="E3897" s="11" t="str">
        <f t="shared" si="307"/>
        <v/>
      </c>
      <c r="F3897" s="11" t="str">
        <f t="shared" si="308"/>
        <v/>
      </c>
      <c r="G3897" s="10" t="str">
        <v/>
      </c>
      <c r="H3897" s="11" t="str">
        <v/>
      </c>
      <c r="I3897" s="11" t="str">
        <v/>
      </c>
    </row>
    <row r="3898" spans="2:9">
      <c r="B3898" s="11" t="str">
        <f t="shared" si="306"/>
        <v/>
      </c>
      <c r="C3898" s="11" t="str">
        <f t="shared" si="309"/>
        <v/>
      </c>
      <c r="D3898" s="11" t="str">
        <f t="shared" si="310"/>
        <v/>
      </c>
      <c r="E3898" s="11" t="str">
        <f t="shared" si="307"/>
        <v/>
      </c>
      <c r="F3898" s="11" t="str">
        <f t="shared" si="308"/>
        <v/>
      </c>
      <c r="G3898" s="10" t="str">
        <v/>
      </c>
      <c r="H3898" s="11" t="str">
        <v/>
      </c>
      <c r="I3898" s="11" t="str">
        <v/>
      </c>
    </row>
    <row r="3899" spans="2:9">
      <c r="B3899" s="11" t="str">
        <f t="shared" si="306"/>
        <v/>
      </c>
      <c r="C3899" s="11" t="str">
        <f t="shared" si="309"/>
        <v/>
      </c>
      <c r="D3899" s="11" t="str">
        <f t="shared" si="310"/>
        <v/>
      </c>
      <c r="E3899" s="11" t="str">
        <f t="shared" si="307"/>
        <v/>
      </c>
      <c r="F3899" s="11" t="str">
        <f t="shared" si="308"/>
        <v/>
      </c>
      <c r="G3899" s="10" t="str">
        <v/>
      </c>
      <c r="H3899" s="11" t="str">
        <v/>
      </c>
      <c r="I3899" s="11" t="str">
        <v/>
      </c>
    </row>
    <row r="3900" spans="2:9">
      <c r="B3900" s="11" t="str">
        <f t="shared" si="306"/>
        <v/>
      </c>
      <c r="C3900" s="11" t="str">
        <f t="shared" si="309"/>
        <v/>
      </c>
      <c r="D3900" s="11" t="str">
        <f t="shared" si="310"/>
        <v/>
      </c>
      <c r="E3900" s="11" t="str">
        <f t="shared" si="307"/>
        <v/>
      </c>
      <c r="F3900" s="11" t="str">
        <f t="shared" si="308"/>
        <v/>
      </c>
      <c r="G3900" s="10" t="str">
        <v/>
      </c>
      <c r="H3900" s="11" t="str">
        <v/>
      </c>
      <c r="I3900" s="11" t="str">
        <v/>
      </c>
    </row>
    <row r="3901" spans="2:9">
      <c r="B3901" s="11" t="str">
        <f t="shared" si="306"/>
        <v/>
      </c>
      <c r="C3901" s="11" t="str">
        <f t="shared" si="309"/>
        <v/>
      </c>
      <c r="D3901" s="11" t="str">
        <f t="shared" si="310"/>
        <v/>
      </c>
      <c r="E3901" s="11" t="str">
        <f t="shared" si="307"/>
        <v/>
      </c>
      <c r="F3901" s="11" t="str">
        <f t="shared" si="308"/>
        <v/>
      </c>
      <c r="G3901" s="10" t="str">
        <v/>
      </c>
      <c r="H3901" s="11" t="str">
        <v/>
      </c>
      <c r="I3901" s="11" t="str">
        <v/>
      </c>
    </row>
    <row r="3902" spans="2:9">
      <c r="B3902" s="11" t="str">
        <f t="shared" si="306"/>
        <v/>
      </c>
      <c r="C3902" s="11" t="str">
        <f t="shared" si="309"/>
        <v/>
      </c>
      <c r="D3902" s="11" t="str">
        <f t="shared" si="310"/>
        <v/>
      </c>
      <c r="E3902" s="11" t="str">
        <f t="shared" si="307"/>
        <v/>
      </c>
      <c r="F3902" s="11" t="str">
        <f t="shared" si="308"/>
        <v/>
      </c>
      <c r="G3902" s="10" t="str">
        <v/>
      </c>
      <c r="H3902" s="11" t="str">
        <v/>
      </c>
      <c r="I3902" s="11" t="str">
        <v/>
      </c>
    </row>
    <row r="3903" spans="2:9">
      <c r="B3903" s="11" t="str">
        <f t="shared" si="306"/>
        <v/>
      </c>
      <c r="C3903" s="11" t="str">
        <f t="shared" si="309"/>
        <v/>
      </c>
      <c r="D3903" s="11" t="str">
        <f t="shared" si="310"/>
        <v/>
      </c>
      <c r="E3903" s="11" t="str">
        <f t="shared" si="307"/>
        <v/>
      </c>
      <c r="F3903" s="11" t="str">
        <f t="shared" si="308"/>
        <v/>
      </c>
      <c r="G3903" s="10" t="str">
        <v/>
      </c>
      <c r="H3903" s="11" t="str">
        <v/>
      </c>
      <c r="I3903" s="11" t="str">
        <v/>
      </c>
    </row>
    <row r="3904" spans="2:9">
      <c r="B3904" s="11" t="str">
        <f t="shared" si="306"/>
        <v/>
      </c>
      <c r="C3904" s="11" t="str">
        <f t="shared" si="309"/>
        <v/>
      </c>
      <c r="D3904" s="11" t="str">
        <f t="shared" si="310"/>
        <v/>
      </c>
      <c r="E3904" s="11" t="str">
        <f t="shared" si="307"/>
        <v/>
      </c>
      <c r="F3904" s="11" t="str">
        <f t="shared" si="308"/>
        <v/>
      </c>
      <c r="G3904" s="10" t="str">
        <v/>
      </c>
      <c r="H3904" s="11" t="str">
        <v/>
      </c>
      <c r="I3904" s="11" t="str">
        <v/>
      </c>
    </row>
    <row r="3905" spans="2:9">
      <c r="B3905" s="11" t="str">
        <f t="shared" ref="B3905:B3968" si="311">IFERROR(IF(FIND(" ",A3905)=6,IF(IFERROR(FIND(" PB",A3905),"")&lt;&gt;"","артикул",IF(IFERROR(FIND(" CRN",A3905),"")&lt;&gt;"","артикул","")),""),"")</f>
        <v/>
      </c>
      <c r="C3905" s="11" t="str">
        <f t="shared" si="309"/>
        <v/>
      </c>
      <c r="D3905" s="11" t="str">
        <f t="shared" si="310"/>
        <v/>
      </c>
      <c r="E3905" s="11" t="str">
        <f t="shared" si="307"/>
        <v/>
      </c>
      <c r="F3905" s="11" t="str">
        <f t="shared" si="308"/>
        <v/>
      </c>
      <c r="G3905" s="10" t="str">
        <v/>
      </c>
      <c r="H3905" s="11" t="str">
        <v/>
      </c>
      <c r="I3905" s="11" t="str">
        <v/>
      </c>
    </row>
    <row r="3906" spans="2:9">
      <c r="B3906" s="11" t="str">
        <f t="shared" si="311"/>
        <v/>
      </c>
      <c r="C3906" s="11" t="str">
        <f t="shared" si="309"/>
        <v/>
      </c>
      <c r="D3906" s="11" t="str">
        <f t="shared" si="310"/>
        <v/>
      </c>
      <c r="E3906" s="11" t="str">
        <f t="shared" ref="E3906:E3969" si="312" xml:space="preserve">
IF(B3906="Артикул",
IF(
AND(RIGHT(A3907,1)="%",
RIGHT(A3908,1)="%",
RIGHT(A3909,1)="%",
RIGHT(A3910,1)="%"),MID(A3911,FIND(" ",A3911),50),
IF(
AND(RIGHT(A3907,1)="%",
RIGHT(A3908,1)="%",
RIGHT(A3909,1)="%"),MID(A3910,FIND(" ",A3910),50),
IF(
AND(RIGHT(A3907,1)="%",
RIGHT(A3908,1)="%"),
MID(A3909,FIND(" ",A3909),50),
IF(
RIGHT(A3907,1)="%",
MID(A3908,FIND(" ",A3908),50),"")))),"")</f>
        <v/>
      </c>
      <c r="F3906" s="11" t="str">
        <f t="shared" ref="F3906:F3969" si="313">IFERROR(
IF(
AND(LEFT(A3906,8)="Discount",FIND("%",A3906)&gt;0),
MID(A3906,
FIND(" ",A3906),
FIND("%",A3906)-FIND(" ",A3906))
*-1,""),"")</f>
        <v/>
      </c>
      <c r="G3906" s="10" t="str">
        <v/>
      </c>
      <c r="H3906" s="11" t="str">
        <v/>
      </c>
      <c r="I3906" s="11" t="str">
        <v/>
      </c>
    </row>
    <row r="3907" spans="2:9">
      <c r="B3907" s="11" t="str">
        <f t="shared" si="311"/>
        <v/>
      </c>
      <c r="C3907" s="11" t="str">
        <f t="shared" si="309"/>
        <v/>
      </c>
      <c r="D3907" s="11" t="str">
        <f t="shared" si="310"/>
        <v/>
      </c>
      <c r="E3907" s="11" t="str">
        <f t="shared" si="312"/>
        <v/>
      </c>
      <c r="F3907" s="11" t="str">
        <f t="shared" si="313"/>
        <v/>
      </c>
      <c r="G3907" s="10" t="str">
        <v/>
      </c>
      <c r="H3907" s="11" t="str">
        <v/>
      </c>
      <c r="I3907" s="11" t="str">
        <v/>
      </c>
    </row>
    <row r="3908" spans="2:9">
      <c r="B3908" s="11" t="str">
        <f t="shared" si="311"/>
        <v/>
      </c>
      <c r="C3908" s="11" t="str">
        <f t="shared" si="309"/>
        <v/>
      </c>
      <c r="D3908" s="11" t="str">
        <f t="shared" si="310"/>
        <v/>
      </c>
      <c r="E3908" s="11" t="str">
        <f t="shared" si="312"/>
        <v/>
      </c>
      <c r="F3908" s="11" t="str">
        <f t="shared" si="313"/>
        <v/>
      </c>
      <c r="G3908" s="10" t="str">
        <v/>
      </c>
      <c r="H3908" s="11" t="str">
        <v/>
      </c>
      <c r="I3908" s="11" t="str">
        <v/>
      </c>
    </row>
    <row r="3909" spans="2:9">
      <c r="B3909" s="11" t="str">
        <f t="shared" si="311"/>
        <v/>
      </c>
      <c r="C3909" s="11" t="str">
        <f t="shared" si="309"/>
        <v/>
      </c>
      <c r="D3909" s="11" t="str">
        <f t="shared" si="310"/>
        <v/>
      </c>
      <c r="E3909" s="11" t="str">
        <f t="shared" si="312"/>
        <v/>
      </c>
      <c r="F3909" s="11" t="str">
        <f t="shared" si="313"/>
        <v/>
      </c>
      <c r="G3909" s="10" t="str">
        <v/>
      </c>
      <c r="H3909" s="11" t="str">
        <v/>
      </c>
      <c r="I3909" s="11" t="str">
        <v/>
      </c>
    </row>
    <row r="3910" spans="2:9">
      <c r="B3910" s="11" t="str">
        <f t="shared" si="311"/>
        <v/>
      </c>
      <c r="C3910" s="11" t="str">
        <f t="shared" si="309"/>
        <v/>
      </c>
      <c r="D3910" s="11" t="str">
        <f t="shared" si="310"/>
        <v/>
      </c>
      <c r="E3910" s="11" t="str">
        <f t="shared" si="312"/>
        <v/>
      </c>
      <c r="F3910" s="11" t="str">
        <f t="shared" si="313"/>
        <v/>
      </c>
      <c r="G3910" s="10" t="str">
        <v/>
      </c>
      <c r="H3910" s="11" t="str">
        <v/>
      </c>
      <c r="I3910" s="11" t="str">
        <v/>
      </c>
    </row>
    <row r="3911" spans="2:9">
      <c r="B3911" s="11" t="str">
        <f t="shared" si="311"/>
        <v/>
      </c>
      <c r="C3911" s="11" t="str">
        <f t="shared" si="309"/>
        <v/>
      </c>
      <c r="D3911" s="11" t="str">
        <f t="shared" si="310"/>
        <v/>
      </c>
      <c r="E3911" s="11" t="str">
        <f t="shared" si="312"/>
        <v/>
      </c>
      <c r="F3911" s="11" t="str">
        <f t="shared" si="313"/>
        <v/>
      </c>
      <c r="G3911" s="10" t="str">
        <v/>
      </c>
      <c r="H3911" s="11" t="str">
        <v/>
      </c>
      <c r="I3911" s="11" t="str">
        <v/>
      </c>
    </row>
    <row r="3912" spans="2:9">
      <c r="B3912" s="11" t="str">
        <f t="shared" si="311"/>
        <v/>
      </c>
      <c r="C3912" s="11" t="str">
        <f t="shared" si="309"/>
        <v/>
      </c>
      <c r="D3912" s="11" t="str">
        <f t="shared" si="310"/>
        <v/>
      </c>
      <c r="E3912" s="11" t="str">
        <f t="shared" si="312"/>
        <v/>
      </c>
      <c r="F3912" s="11" t="str">
        <f t="shared" si="313"/>
        <v/>
      </c>
      <c r="G3912" s="10" t="str">
        <v/>
      </c>
      <c r="H3912" s="11" t="str">
        <v/>
      </c>
      <c r="I3912" s="11" t="str">
        <v/>
      </c>
    </row>
    <row r="3913" spans="2:9">
      <c r="B3913" s="11" t="str">
        <f t="shared" si="311"/>
        <v/>
      </c>
      <c r="C3913" s="11" t="str">
        <f t="shared" si="309"/>
        <v/>
      </c>
      <c r="D3913" s="11" t="str">
        <f t="shared" si="310"/>
        <v/>
      </c>
      <c r="E3913" s="11" t="str">
        <f t="shared" si="312"/>
        <v/>
      </c>
      <c r="F3913" s="11" t="str">
        <f t="shared" si="313"/>
        <v/>
      </c>
      <c r="G3913" s="10" t="str">
        <v/>
      </c>
      <c r="H3913" s="11" t="str">
        <v/>
      </c>
      <c r="I3913" s="11" t="str">
        <v/>
      </c>
    </row>
    <row r="3914" spans="2:9">
      <c r="B3914" s="11" t="str">
        <f t="shared" si="311"/>
        <v/>
      </c>
      <c r="C3914" s="11" t="str">
        <f t="shared" si="309"/>
        <v/>
      </c>
      <c r="D3914" s="11" t="str">
        <f t="shared" si="310"/>
        <v/>
      </c>
      <c r="E3914" s="11" t="str">
        <f t="shared" si="312"/>
        <v/>
      </c>
      <c r="F3914" s="11" t="str">
        <f t="shared" si="313"/>
        <v/>
      </c>
      <c r="G3914" s="10" t="str">
        <v/>
      </c>
      <c r="H3914" s="11" t="str">
        <v/>
      </c>
      <c r="I3914" s="11" t="str">
        <v/>
      </c>
    </row>
    <row r="3915" spans="2:9">
      <c r="B3915" s="11" t="str">
        <f t="shared" si="311"/>
        <v/>
      </c>
      <c r="C3915" s="11" t="str">
        <f t="shared" si="309"/>
        <v/>
      </c>
      <c r="D3915" s="11" t="str">
        <f t="shared" si="310"/>
        <v/>
      </c>
      <c r="E3915" s="11" t="str">
        <f t="shared" si="312"/>
        <v/>
      </c>
      <c r="F3915" s="11" t="str">
        <f t="shared" si="313"/>
        <v/>
      </c>
      <c r="G3915" s="10" t="str">
        <v/>
      </c>
      <c r="H3915" s="11" t="str">
        <v/>
      </c>
      <c r="I3915" s="11" t="str">
        <v/>
      </c>
    </row>
    <row r="3916" spans="2:9">
      <c r="B3916" s="11" t="str">
        <f t="shared" si="311"/>
        <v/>
      </c>
      <c r="C3916" s="11" t="str">
        <f t="shared" si="309"/>
        <v/>
      </c>
      <c r="D3916" s="11" t="str">
        <f t="shared" si="310"/>
        <v/>
      </c>
      <c r="E3916" s="11" t="str">
        <f t="shared" si="312"/>
        <v/>
      </c>
      <c r="F3916" s="11" t="str">
        <f t="shared" si="313"/>
        <v/>
      </c>
      <c r="G3916" s="10" t="str">
        <v/>
      </c>
      <c r="H3916" s="11" t="str">
        <v/>
      </c>
      <c r="I3916" s="11" t="str">
        <v/>
      </c>
    </row>
    <row r="3917" spans="2:9">
      <c r="B3917" s="11" t="str">
        <f t="shared" si="311"/>
        <v/>
      </c>
      <c r="C3917" s="11" t="str">
        <f t="shared" ref="C3917:C3980" si="314">IF(B3917="артикул",A3917,"")</f>
        <v/>
      </c>
      <c r="D3917" s="11" t="str">
        <f t="shared" ref="D3917:D3980" si="315">IF(B3917="артикул",A3918,"")</f>
        <v/>
      </c>
      <c r="E3917" s="11" t="str">
        <f t="shared" si="312"/>
        <v/>
      </c>
      <c r="F3917" s="11" t="str">
        <f t="shared" si="313"/>
        <v/>
      </c>
      <c r="G3917" s="10" t="str">
        <v/>
      </c>
      <c r="H3917" s="11" t="str">
        <v/>
      </c>
      <c r="I3917" s="11" t="str">
        <v/>
      </c>
    </row>
    <row r="3918" spans="2:9">
      <c r="B3918" s="11" t="str">
        <f t="shared" si="311"/>
        <v/>
      </c>
      <c r="C3918" s="11" t="str">
        <f t="shared" si="314"/>
        <v/>
      </c>
      <c r="D3918" s="11" t="str">
        <f t="shared" si="315"/>
        <v/>
      </c>
      <c r="E3918" s="11" t="str">
        <f t="shared" si="312"/>
        <v/>
      </c>
      <c r="F3918" s="11" t="str">
        <f t="shared" si="313"/>
        <v/>
      </c>
      <c r="G3918" s="10" t="str">
        <v/>
      </c>
      <c r="H3918" s="11" t="str">
        <v/>
      </c>
      <c r="I3918" s="11" t="str">
        <v/>
      </c>
    </row>
    <row r="3919" spans="2:9">
      <c r="B3919" s="11" t="str">
        <f t="shared" si="311"/>
        <v/>
      </c>
      <c r="C3919" s="11" t="str">
        <f t="shared" si="314"/>
        <v/>
      </c>
      <c r="D3919" s="11" t="str">
        <f t="shared" si="315"/>
        <v/>
      </c>
      <c r="E3919" s="11" t="str">
        <f t="shared" si="312"/>
        <v/>
      </c>
      <c r="F3919" s="11" t="str">
        <f t="shared" si="313"/>
        <v/>
      </c>
      <c r="G3919" s="10" t="str">
        <v/>
      </c>
      <c r="H3919" s="11" t="str">
        <v/>
      </c>
      <c r="I3919" s="11" t="str">
        <v/>
      </c>
    </row>
    <row r="3920" spans="2:9">
      <c r="B3920" s="11" t="str">
        <f t="shared" si="311"/>
        <v/>
      </c>
      <c r="C3920" s="11" t="str">
        <f t="shared" si="314"/>
        <v/>
      </c>
      <c r="D3920" s="11" t="str">
        <f t="shared" si="315"/>
        <v/>
      </c>
      <c r="E3920" s="11" t="str">
        <f t="shared" si="312"/>
        <v/>
      </c>
      <c r="F3920" s="11" t="str">
        <f t="shared" si="313"/>
        <v/>
      </c>
      <c r="G3920" s="10" t="str">
        <v/>
      </c>
      <c r="H3920" s="11" t="str">
        <v/>
      </c>
      <c r="I3920" s="11" t="str">
        <v/>
      </c>
    </row>
    <row r="3921" spans="2:9">
      <c r="B3921" s="11" t="str">
        <f t="shared" si="311"/>
        <v/>
      </c>
      <c r="C3921" s="11" t="str">
        <f t="shared" si="314"/>
        <v/>
      </c>
      <c r="D3921" s="11" t="str">
        <f t="shared" si="315"/>
        <v/>
      </c>
      <c r="E3921" s="11" t="str">
        <f t="shared" si="312"/>
        <v/>
      </c>
      <c r="F3921" s="11" t="str">
        <f t="shared" si="313"/>
        <v/>
      </c>
      <c r="G3921" s="10" t="str">
        <v/>
      </c>
      <c r="H3921" s="11" t="str">
        <v/>
      </c>
      <c r="I3921" s="11" t="str">
        <v/>
      </c>
    </row>
    <row r="3922" spans="2:9">
      <c r="B3922" s="11" t="str">
        <f t="shared" si="311"/>
        <v/>
      </c>
      <c r="C3922" s="11" t="str">
        <f t="shared" si="314"/>
        <v/>
      </c>
      <c r="D3922" s="11" t="str">
        <f t="shared" si="315"/>
        <v/>
      </c>
      <c r="E3922" s="11" t="str">
        <f t="shared" si="312"/>
        <v/>
      </c>
      <c r="F3922" s="11" t="str">
        <f t="shared" si="313"/>
        <v/>
      </c>
      <c r="G3922" s="10" t="str">
        <v/>
      </c>
      <c r="H3922" s="11" t="str">
        <v/>
      </c>
      <c r="I3922" s="11" t="str">
        <v/>
      </c>
    </row>
    <row r="3923" spans="2:9">
      <c r="B3923" s="11" t="str">
        <f t="shared" si="311"/>
        <v/>
      </c>
      <c r="C3923" s="11" t="str">
        <f t="shared" si="314"/>
        <v/>
      </c>
      <c r="D3923" s="11" t="str">
        <f t="shared" si="315"/>
        <v/>
      </c>
      <c r="E3923" s="11" t="str">
        <f t="shared" si="312"/>
        <v/>
      </c>
      <c r="F3923" s="11" t="str">
        <f t="shared" si="313"/>
        <v/>
      </c>
      <c r="G3923" s="10" t="str">
        <v/>
      </c>
      <c r="H3923" s="11" t="str">
        <v/>
      </c>
      <c r="I3923" s="11" t="str">
        <v/>
      </c>
    </row>
    <row r="3924" spans="2:9">
      <c r="B3924" s="11" t="str">
        <f t="shared" si="311"/>
        <v/>
      </c>
      <c r="C3924" s="11" t="str">
        <f t="shared" si="314"/>
        <v/>
      </c>
      <c r="D3924" s="11" t="str">
        <f t="shared" si="315"/>
        <v/>
      </c>
      <c r="E3924" s="11" t="str">
        <f t="shared" si="312"/>
        <v/>
      </c>
      <c r="F3924" s="11" t="str">
        <f t="shared" si="313"/>
        <v/>
      </c>
      <c r="G3924" s="10" t="str">
        <v/>
      </c>
      <c r="H3924" s="11" t="str">
        <v/>
      </c>
      <c r="I3924" s="11" t="str">
        <v/>
      </c>
    </row>
    <row r="3925" spans="2:9">
      <c r="B3925" s="11" t="str">
        <f t="shared" si="311"/>
        <v/>
      </c>
      <c r="C3925" s="11" t="str">
        <f t="shared" si="314"/>
        <v/>
      </c>
      <c r="D3925" s="11" t="str">
        <f t="shared" si="315"/>
        <v/>
      </c>
      <c r="E3925" s="11" t="str">
        <f t="shared" si="312"/>
        <v/>
      </c>
      <c r="F3925" s="11" t="str">
        <f t="shared" si="313"/>
        <v/>
      </c>
      <c r="G3925" s="10" t="str">
        <v/>
      </c>
      <c r="H3925" s="11" t="str">
        <v/>
      </c>
      <c r="I3925" s="11" t="str">
        <v/>
      </c>
    </row>
    <row r="3926" spans="2:9">
      <c r="B3926" s="11" t="str">
        <f t="shared" si="311"/>
        <v/>
      </c>
      <c r="C3926" s="11" t="str">
        <f t="shared" si="314"/>
        <v/>
      </c>
      <c r="D3926" s="11" t="str">
        <f t="shared" si="315"/>
        <v/>
      </c>
      <c r="E3926" s="11" t="str">
        <f t="shared" si="312"/>
        <v/>
      </c>
      <c r="F3926" s="11" t="str">
        <f t="shared" si="313"/>
        <v/>
      </c>
      <c r="G3926" s="10" t="str">
        <v/>
      </c>
      <c r="H3926" s="11" t="str">
        <v/>
      </c>
      <c r="I3926" s="11" t="str">
        <v/>
      </c>
    </row>
    <row r="3927" spans="2:9">
      <c r="B3927" s="11" t="str">
        <f t="shared" si="311"/>
        <v/>
      </c>
      <c r="C3927" s="11" t="str">
        <f t="shared" si="314"/>
        <v/>
      </c>
      <c r="D3927" s="11" t="str">
        <f t="shared" si="315"/>
        <v/>
      </c>
      <c r="E3927" s="11" t="str">
        <f t="shared" si="312"/>
        <v/>
      </c>
      <c r="F3927" s="11" t="str">
        <f t="shared" si="313"/>
        <v/>
      </c>
      <c r="G3927" s="10" t="str">
        <v/>
      </c>
      <c r="H3927" s="11" t="str">
        <v/>
      </c>
      <c r="I3927" s="11" t="str">
        <v/>
      </c>
    </row>
    <row r="3928" spans="2:9">
      <c r="B3928" s="11" t="str">
        <f t="shared" si="311"/>
        <v/>
      </c>
      <c r="C3928" s="11" t="str">
        <f t="shared" si="314"/>
        <v/>
      </c>
      <c r="D3928" s="11" t="str">
        <f t="shared" si="315"/>
        <v/>
      </c>
      <c r="E3928" s="11" t="str">
        <f t="shared" si="312"/>
        <v/>
      </c>
      <c r="F3928" s="11" t="str">
        <f t="shared" si="313"/>
        <v/>
      </c>
      <c r="G3928" s="10" t="str">
        <v/>
      </c>
      <c r="H3928" s="11" t="str">
        <v/>
      </c>
      <c r="I3928" s="11" t="str">
        <v/>
      </c>
    </row>
    <row r="3929" spans="2:9">
      <c r="B3929" s="11" t="str">
        <f t="shared" si="311"/>
        <v/>
      </c>
      <c r="C3929" s="11" t="str">
        <f t="shared" si="314"/>
        <v/>
      </c>
      <c r="D3929" s="11" t="str">
        <f t="shared" si="315"/>
        <v/>
      </c>
      <c r="E3929" s="11" t="str">
        <f t="shared" si="312"/>
        <v/>
      </c>
      <c r="F3929" s="11" t="str">
        <f t="shared" si="313"/>
        <v/>
      </c>
      <c r="G3929" s="10" t="str">
        <v/>
      </c>
      <c r="H3929" s="11" t="str">
        <v/>
      </c>
      <c r="I3929" s="11" t="str">
        <v/>
      </c>
    </row>
    <row r="3930" spans="2:9">
      <c r="B3930" s="11" t="str">
        <f t="shared" si="311"/>
        <v/>
      </c>
      <c r="C3930" s="11" t="str">
        <f t="shared" si="314"/>
        <v/>
      </c>
      <c r="D3930" s="11" t="str">
        <f t="shared" si="315"/>
        <v/>
      </c>
      <c r="E3930" s="11" t="str">
        <f t="shared" si="312"/>
        <v/>
      </c>
      <c r="F3930" s="11" t="str">
        <f t="shared" si="313"/>
        <v/>
      </c>
      <c r="G3930" s="10" t="str">
        <v/>
      </c>
      <c r="H3930" s="11" t="str">
        <v/>
      </c>
      <c r="I3930" s="11" t="str">
        <v/>
      </c>
    </row>
    <row r="3931" spans="2:9">
      <c r="B3931" s="11" t="str">
        <f t="shared" si="311"/>
        <v/>
      </c>
      <c r="C3931" s="11" t="str">
        <f t="shared" si="314"/>
        <v/>
      </c>
      <c r="D3931" s="11" t="str">
        <f t="shared" si="315"/>
        <v/>
      </c>
      <c r="E3931" s="11" t="str">
        <f t="shared" si="312"/>
        <v/>
      </c>
      <c r="F3931" s="11" t="str">
        <f t="shared" si="313"/>
        <v/>
      </c>
      <c r="G3931" s="10" t="str">
        <v/>
      </c>
      <c r="H3931" s="11" t="str">
        <v/>
      </c>
      <c r="I3931" s="11" t="str">
        <v/>
      </c>
    </row>
    <row r="3932" spans="2:9">
      <c r="B3932" s="11" t="str">
        <f t="shared" si="311"/>
        <v/>
      </c>
      <c r="C3932" s="11" t="str">
        <f t="shared" si="314"/>
        <v/>
      </c>
      <c r="D3932" s="11" t="str">
        <f t="shared" si="315"/>
        <v/>
      </c>
      <c r="E3932" s="11" t="str">
        <f t="shared" si="312"/>
        <v/>
      </c>
      <c r="F3932" s="11" t="str">
        <f t="shared" si="313"/>
        <v/>
      </c>
      <c r="G3932" s="10" t="str">
        <v/>
      </c>
      <c r="H3932" s="11" t="str">
        <v/>
      </c>
      <c r="I3932" s="11" t="str">
        <v/>
      </c>
    </row>
    <row r="3933" spans="2:9">
      <c r="B3933" s="11" t="str">
        <f t="shared" si="311"/>
        <v/>
      </c>
      <c r="C3933" s="11" t="str">
        <f t="shared" si="314"/>
        <v/>
      </c>
      <c r="D3933" s="11" t="str">
        <f t="shared" si="315"/>
        <v/>
      </c>
      <c r="E3933" s="11" t="str">
        <f t="shared" si="312"/>
        <v/>
      </c>
      <c r="F3933" s="11" t="str">
        <f t="shared" si="313"/>
        <v/>
      </c>
      <c r="G3933" s="10" t="str">
        <v/>
      </c>
      <c r="H3933" s="11" t="str">
        <v/>
      </c>
      <c r="I3933" s="11" t="str">
        <v/>
      </c>
    </row>
    <row r="3934" spans="2:9">
      <c r="B3934" s="11" t="str">
        <f t="shared" si="311"/>
        <v/>
      </c>
      <c r="C3934" s="11" t="str">
        <f t="shared" si="314"/>
        <v/>
      </c>
      <c r="D3934" s="11" t="str">
        <f t="shared" si="315"/>
        <v/>
      </c>
      <c r="E3934" s="11" t="str">
        <f t="shared" si="312"/>
        <v/>
      </c>
      <c r="F3934" s="11" t="str">
        <f t="shared" si="313"/>
        <v/>
      </c>
      <c r="G3934" s="10" t="str">
        <v/>
      </c>
      <c r="H3934" s="11" t="str">
        <v/>
      </c>
      <c r="I3934" s="11" t="str">
        <v/>
      </c>
    </row>
    <row r="3935" spans="2:9">
      <c r="B3935" s="11" t="str">
        <f t="shared" si="311"/>
        <v/>
      </c>
      <c r="C3935" s="11" t="str">
        <f t="shared" si="314"/>
        <v/>
      </c>
      <c r="D3935" s="11" t="str">
        <f t="shared" si="315"/>
        <v/>
      </c>
      <c r="E3935" s="11" t="str">
        <f t="shared" si="312"/>
        <v/>
      </c>
      <c r="F3935" s="11" t="str">
        <f t="shared" si="313"/>
        <v/>
      </c>
      <c r="G3935" s="10" t="str">
        <v/>
      </c>
      <c r="H3935" s="11" t="str">
        <v/>
      </c>
      <c r="I3935" s="11" t="str">
        <v/>
      </c>
    </row>
    <row r="3936" spans="2:9">
      <c r="B3936" s="11" t="str">
        <f t="shared" si="311"/>
        <v/>
      </c>
      <c r="C3936" s="11" t="str">
        <f t="shared" si="314"/>
        <v/>
      </c>
      <c r="D3936" s="11" t="str">
        <f t="shared" si="315"/>
        <v/>
      </c>
      <c r="E3936" s="11" t="str">
        <f t="shared" si="312"/>
        <v/>
      </c>
      <c r="F3936" s="11" t="str">
        <f t="shared" si="313"/>
        <v/>
      </c>
      <c r="G3936" s="10" t="str">
        <v/>
      </c>
      <c r="H3936" s="11" t="str">
        <v/>
      </c>
      <c r="I3936" s="11" t="str">
        <v/>
      </c>
    </row>
    <row r="3937" spans="2:9">
      <c r="B3937" s="11" t="str">
        <f t="shared" si="311"/>
        <v/>
      </c>
      <c r="C3937" s="11" t="str">
        <f t="shared" si="314"/>
        <v/>
      </c>
      <c r="D3937" s="11" t="str">
        <f t="shared" si="315"/>
        <v/>
      </c>
      <c r="E3937" s="11" t="str">
        <f t="shared" si="312"/>
        <v/>
      </c>
      <c r="F3937" s="11" t="str">
        <f t="shared" si="313"/>
        <v/>
      </c>
      <c r="G3937" s="10" t="str">
        <v/>
      </c>
      <c r="H3937" s="11" t="str">
        <v/>
      </c>
      <c r="I3937" s="11" t="str">
        <v/>
      </c>
    </row>
    <row r="3938" spans="2:9">
      <c r="B3938" s="11" t="str">
        <f t="shared" si="311"/>
        <v/>
      </c>
      <c r="C3938" s="11" t="str">
        <f t="shared" si="314"/>
        <v/>
      </c>
      <c r="D3938" s="11" t="str">
        <f t="shared" si="315"/>
        <v/>
      </c>
      <c r="E3938" s="11" t="str">
        <f t="shared" si="312"/>
        <v/>
      </c>
      <c r="F3938" s="11" t="str">
        <f t="shared" si="313"/>
        <v/>
      </c>
      <c r="G3938" s="10" t="str">
        <v/>
      </c>
      <c r="H3938" s="11" t="str">
        <v/>
      </c>
      <c r="I3938" s="11" t="str">
        <v/>
      </c>
    </row>
    <row r="3939" spans="2:9">
      <c r="B3939" s="11" t="str">
        <f t="shared" si="311"/>
        <v/>
      </c>
      <c r="C3939" s="11" t="str">
        <f t="shared" si="314"/>
        <v/>
      </c>
      <c r="D3939" s="11" t="str">
        <f t="shared" si="315"/>
        <v/>
      </c>
      <c r="E3939" s="11" t="str">
        <f t="shared" si="312"/>
        <v/>
      </c>
      <c r="F3939" s="11" t="str">
        <f t="shared" si="313"/>
        <v/>
      </c>
      <c r="G3939" s="10" t="str">
        <v/>
      </c>
      <c r="H3939" s="11" t="str">
        <v/>
      </c>
      <c r="I3939" s="11" t="str">
        <v/>
      </c>
    </row>
    <row r="3940" spans="2:9">
      <c r="B3940" s="11" t="str">
        <f t="shared" si="311"/>
        <v/>
      </c>
      <c r="C3940" s="11" t="str">
        <f t="shared" si="314"/>
        <v/>
      </c>
      <c r="D3940" s="11" t="str">
        <f t="shared" si="315"/>
        <v/>
      </c>
      <c r="E3940" s="11" t="str">
        <f t="shared" si="312"/>
        <v/>
      </c>
      <c r="F3940" s="11" t="str">
        <f t="shared" si="313"/>
        <v/>
      </c>
      <c r="G3940" s="10" t="str">
        <v/>
      </c>
      <c r="H3940" s="11" t="str">
        <v/>
      </c>
      <c r="I3940" s="11" t="str">
        <v/>
      </c>
    </row>
    <row r="3941" spans="2:9">
      <c r="B3941" s="11" t="str">
        <f t="shared" si="311"/>
        <v/>
      </c>
      <c r="C3941" s="11" t="str">
        <f t="shared" si="314"/>
        <v/>
      </c>
      <c r="D3941" s="11" t="str">
        <f t="shared" si="315"/>
        <v/>
      </c>
      <c r="E3941" s="11" t="str">
        <f t="shared" si="312"/>
        <v/>
      </c>
      <c r="F3941" s="11" t="str">
        <f t="shared" si="313"/>
        <v/>
      </c>
      <c r="G3941" s="10" t="str">
        <v/>
      </c>
      <c r="H3941" s="11" t="str">
        <v/>
      </c>
      <c r="I3941" s="11" t="str">
        <v/>
      </c>
    </row>
    <row r="3942" spans="2:9">
      <c r="B3942" s="11" t="str">
        <f t="shared" si="311"/>
        <v/>
      </c>
      <c r="C3942" s="11" t="str">
        <f t="shared" si="314"/>
        <v/>
      </c>
      <c r="D3942" s="11" t="str">
        <f t="shared" si="315"/>
        <v/>
      </c>
      <c r="E3942" s="11" t="str">
        <f t="shared" si="312"/>
        <v/>
      </c>
      <c r="F3942" s="11" t="str">
        <f t="shared" si="313"/>
        <v/>
      </c>
      <c r="G3942" s="10" t="str">
        <v/>
      </c>
      <c r="H3942" s="11" t="str">
        <v/>
      </c>
      <c r="I3942" s="11" t="str">
        <v/>
      </c>
    </row>
    <row r="3943" spans="2:9">
      <c r="B3943" s="11" t="str">
        <f t="shared" si="311"/>
        <v/>
      </c>
      <c r="C3943" s="11" t="str">
        <f t="shared" si="314"/>
        <v/>
      </c>
      <c r="D3943" s="11" t="str">
        <f t="shared" si="315"/>
        <v/>
      </c>
      <c r="E3943" s="11" t="str">
        <f t="shared" si="312"/>
        <v/>
      </c>
      <c r="F3943" s="11" t="str">
        <f t="shared" si="313"/>
        <v/>
      </c>
      <c r="G3943" s="10" t="str">
        <v/>
      </c>
      <c r="H3943" s="11" t="str">
        <v/>
      </c>
      <c r="I3943" s="11" t="str">
        <v/>
      </c>
    </row>
    <row r="3944" spans="2:9">
      <c r="B3944" s="11" t="str">
        <f t="shared" si="311"/>
        <v/>
      </c>
      <c r="C3944" s="11" t="str">
        <f t="shared" si="314"/>
        <v/>
      </c>
      <c r="D3944" s="11" t="str">
        <f t="shared" si="315"/>
        <v/>
      </c>
      <c r="E3944" s="11" t="str">
        <f t="shared" si="312"/>
        <v/>
      </c>
      <c r="F3944" s="11" t="str">
        <f t="shared" si="313"/>
        <v/>
      </c>
      <c r="G3944" s="10" t="str">
        <v/>
      </c>
      <c r="H3944" s="11" t="str">
        <v/>
      </c>
      <c r="I3944" s="11" t="str">
        <v/>
      </c>
    </row>
    <row r="3945" spans="2:9">
      <c r="B3945" s="11" t="str">
        <f t="shared" si="311"/>
        <v/>
      </c>
      <c r="C3945" s="11" t="str">
        <f t="shared" si="314"/>
        <v/>
      </c>
      <c r="D3945" s="11" t="str">
        <f t="shared" si="315"/>
        <v/>
      </c>
      <c r="E3945" s="11" t="str">
        <f t="shared" si="312"/>
        <v/>
      </c>
      <c r="F3945" s="11" t="str">
        <f t="shared" si="313"/>
        <v/>
      </c>
      <c r="G3945" s="10" t="str">
        <v/>
      </c>
      <c r="H3945" s="11" t="str">
        <v/>
      </c>
      <c r="I3945" s="11" t="str">
        <v/>
      </c>
    </row>
    <row r="3946" spans="2:9">
      <c r="B3946" s="11" t="str">
        <f t="shared" si="311"/>
        <v/>
      </c>
      <c r="C3946" s="11" t="str">
        <f t="shared" si="314"/>
        <v/>
      </c>
      <c r="D3946" s="11" t="str">
        <f t="shared" si="315"/>
        <v/>
      </c>
      <c r="E3946" s="11" t="str">
        <f t="shared" si="312"/>
        <v/>
      </c>
      <c r="F3946" s="11" t="str">
        <f t="shared" si="313"/>
        <v/>
      </c>
      <c r="G3946" s="10" t="str">
        <v/>
      </c>
      <c r="H3946" s="11" t="str">
        <v/>
      </c>
      <c r="I3946" s="11" t="str">
        <v/>
      </c>
    </row>
    <row r="3947" spans="2:9">
      <c r="B3947" s="11" t="str">
        <f t="shared" si="311"/>
        <v/>
      </c>
      <c r="C3947" s="11" t="str">
        <f t="shared" si="314"/>
        <v/>
      </c>
      <c r="D3947" s="11" t="str">
        <f t="shared" si="315"/>
        <v/>
      </c>
      <c r="E3947" s="11" t="str">
        <f t="shared" si="312"/>
        <v/>
      </c>
      <c r="F3947" s="11" t="str">
        <f t="shared" si="313"/>
        <v/>
      </c>
      <c r="G3947" s="10" t="str">
        <v/>
      </c>
      <c r="H3947" s="11" t="str">
        <v/>
      </c>
      <c r="I3947" s="11" t="str">
        <v/>
      </c>
    </row>
    <row r="3948" spans="2:9">
      <c r="B3948" s="11" t="str">
        <f t="shared" si="311"/>
        <v/>
      </c>
      <c r="C3948" s="11" t="str">
        <f t="shared" si="314"/>
        <v/>
      </c>
      <c r="D3948" s="11" t="str">
        <f t="shared" si="315"/>
        <v/>
      </c>
      <c r="E3948" s="11" t="str">
        <f t="shared" si="312"/>
        <v/>
      </c>
      <c r="F3948" s="11" t="str">
        <f t="shared" si="313"/>
        <v/>
      </c>
      <c r="G3948" s="10" t="str">
        <v/>
      </c>
      <c r="H3948" s="11" t="str">
        <v/>
      </c>
      <c r="I3948" s="11" t="str">
        <v/>
      </c>
    </row>
    <row r="3949" spans="2:9">
      <c r="B3949" s="11" t="str">
        <f t="shared" si="311"/>
        <v/>
      </c>
      <c r="C3949" s="11" t="str">
        <f t="shared" si="314"/>
        <v/>
      </c>
      <c r="D3949" s="11" t="str">
        <f t="shared" si="315"/>
        <v/>
      </c>
      <c r="E3949" s="11" t="str">
        <f t="shared" si="312"/>
        <v/>
      </c>
      <c r="F3949" s="11" t="str">
        <f t="shared" si="313"/>
        <v/>
      </c>
      <c r="G3949" s="10" t="str">
        <v/>
      </c>
      <c r="H3949" s="11" t="str">
        <v/>
      </c>
      <c r="I3949" s="11" t="str">
        <v/>
      </c>
    </row>
    <row r="3950" spans="2:9">
      <c r="B3950" s="11" t="str">
        <f t="shared" si="311"/>
        <v/>
      </c>
      <c r="C3950" s="11" t="str">
        <f t="shared" si="314"/>
        <v/>
      </c>
      <c r="D3950" s="11" t="str">
        <f t="shared" si="315"/>
        <v/>
      </c>
      <c r="E3950" s="11" t="str">
        <f t="shared" si="312"/>
        <v/>
      </c>
      <c r="F3950" s="11" t="str">
        <f t="shared" si="313"/>
        <v/>
      </c>
      <c r="G3950" s="10" t="str">
        <v/>
      </c>
      <c r="H3950" s="11" t="str">
        <v/>
      </c>
      <c r="I3950" s="11" t="str">
        <v/>
      </c>
    </row>
    <row r="3951" spans="2:9">
      <c r="B3951" s="11" t="str">
        <f t="shared" si="311"/>
        <v/>
      </c>
      <c r="C3951" s="11" t="str">
        <f t="shared" si="314"/>
        <v/>
      </c>
      <c r="D3951" s="11" t="str">
        <f t="shared" si="315"/>
        <v/>
      </c>
      <c r="E3951" s="11" t="str">
        <f t="shared" si="312"/>
        <v/>
      </c>
      <c r="F3951" s="11" t="str">
        <f t="shared" si="313"/>
        <v/>
      </c>
      <c r="G3951" s="10" t="str">
        <v/>
      </c>
      <c r="H3951" s="11" t="str">
        <v/>
      </c>
      <c r="I3951" s="11" t="str">
        <v/>
      </c>
    </row>
    <row r="3952" spans="2:9">
      <c r="B3952" s="11" t="str">
        <f t="shared" si="311"/>
        <v/>
      </c>
      <c r="C3952" s="11" t="str">
        <f t="shared" si="314"/>
        <v/>
      </c>
      <c r="D3952" s="11" t="str">
        <f t="shared" si="315"/>
        <v/>
      </c>
      <c r="E3952" s="11" t="str">
        <f t="shared" si="312"/>
        <v/>
      </c>
      <c r="F3952" s="11" t="str">
        <f t="shared" si="313"/>
        <v/>
      </c>
      <c r="G3952" s="10" t="str">
        <v/>
      </c>
      <c r="H3952" s="11" t="str">
        <v/>
      </c>
      <c r="I3952" s="11" t="str">
        <v/>
      </c>
    </row>
    <row r="3953" spans="2:9">
      <c r="B3953" s="11" t="str">
        <f t="shared" si="311"/>
        <v/>
      </c>
      <c r="C3953" s="11" t="str">
        <f t="shared" si="314"/>
        <v/>
      </c>
      <c r="D3953" s="11" t="str">
        <f t="shared" si="315"/>
        <v/>
      </c>
      <c r="E3953" s="11" t="str">
        <f t="shared" si="312"/>
        <v/>
      </c>
      <c r="F3953" s="11" t="str">
        <f t="shared" si="313"/>
        <v/>
      </c>
      <c r="G3953" s="10" t="str">
        <v/>
      </c>
      <c r="H3953" s="11" t="str">
        <v/>
      </c>
      <c r="I3953" s="11" t="str">
        <v/>
      </c>
    </row>
    <row r="3954" spans="2:9">
      <c r="B3954" s="11" t="str">
        <f t="shared" si="311"/>
        <v/>
      </c>
      <c r="C3954" s="11" t="str">
        <f t="shared" si="314"/>
        <v/>
      </c>
      <c r="D3954" s="11" t="str">
        <f t="shared" si="315"/>
        <v/>
      </c>
      <c r="E3954" s="11" t="str">
        <f t="shared" si="312"/>
        <v/>
      </c>
      <c r="F3954" s="11" t="str">
        <f t="shared" si="313"/>
        <v/>
      </c>
      <c r="G3954" s="10" t="str">
        <v/>
      </c>
      <c r="H3954" s="11" t="str">
        <v/>
      </c>
      <c r="I3954" s="11" t="str">
        <v/>
      </c>
    </row>
    <row r="3955" spans="2:9">
      <c r="B3955" s="11" t="str">
        <f t="shared" si="311"/>
        <v/>
      </c>
      <c r="C3955" s="11" t="str">
        <f t="shared" si="314"/>
        <v/>
      </c>
      <c r="D3955" s="11" t="str">
        <f t="shared" si="315"/>
        <v/>
      </c>
      <c r="E3955" s="11" t="str">
        <f t="shared" si="312"/>
        <v/>
      </c>
      <c r="F3955" s="11" t="str">
        <f t="shared" si="313"/>
        <v/>
      </c>
      <c r="G3955" s="10" t="str">
        <v/>
      </c>
      <c r="H3955" s="11" t="str">
        <v/>
      </c>
      <c r="I3955" s="11" t="str">
        <v/>
      </c>
    </row>
    <row r="3956" spans="2:9">
      <c r="B3956" s="11" t="str">
        <f t="shared" si="311"/>
        <v/>
      </c>
      <c r="C3956" s="11" t="str">
        <f t="shared" si="314"/>
        <v/>
      </c>
      <c r="D3956" s="11" t="str">
        <f t="shared" si="315"/>
        <v/>
      </c>
      <c r="E3956" s="11" t="str">
        <f t="shared" si="312"/>
        <v/>
      </c>
      <c r="F3956" s="11" t="str">
        <f t="shared" si="313"/>
        <v/>
      </c>
      <c r="G3956" s="10" t="str">
        <v/>
      </c>
      <c r="H3956" s="11" t="str">
        <v/>
      </c>
      <c r="I3956" s="11" t="str">
        <v/>
      </c>
    </row>
    <row r="3957" spans="2:9">
      <c r="B3957" s="11" t="str">
        <f t="shared" si="311"/>
        <v/>
      </c>
      <c r="C3957" s="11" t="str">
        <f t="shared" si="314"/>
        <v/>
      </c>
      <c r="D3957" s="11" t="str">
        <f t="shared" si="315"/>
        <v/>
      </c>
      <c r="E3957" s="11" t="str">
        <f t="shared" si="312"/>
        <v/>
      </c>
      <c r="F3957" s="11" t="str">
        <f t="shared" si="313"/>
        <v/>
      </c>
      <c r="G3957" s="10" t="str">
        <v/>
      </c>
      <c r="H3957" s="11" t="str">
        <v/>
      </c>
      <c r="I3957" s="11" t="str">
        <v/>
      </c>
    </row>
    <row r="3958" spans="2:9">
      <c r="B3958" s="11" t="str">
        <f t="shared" si="311"/>
        <v/>
      </c>
      <c r="C3958" s="11" t="str">
        <f t="shared" si="314"/>
        <v/>
      </c>
      <c r="D3958" s="11" t="str">
        <f t="shared" si="315"/>
        <v/>
      </c>
      <c r="E3958" s="11" t="str">
        <f t="shared" si="312"/>
        <v/>
      </c>
      <c r="F3958" s="11" t="str">
        <f t="shared" si="313"/>
        <v/>
      </c>
      <c r="G3958" s="10" t="str">
        <v/>
      </c>
      <c r="H3958" s="11" t="str">
        <v/>
      </c>
      <c r="I3958" s="11" t="str">
        <v/>
      </c>
    </row>
    <row r="3959" spans="2:9">
      <c r="B3959" s="11" t="str">
        <f t="shared" si="311"/>
        <v/>
      </c>
      <c r="C3959" s="11" t="str">
        <f t="shared" si="314"/>
        <v/>
      </c>
      <c r="D3959" s="11" t="str">
        <f t="shared" si="315"/>
        <v/>
      </c>
      <c r="E3959" s="11" t="str">
        <f t="shared" si="312"/>
        <v/>
      </c>
      <c r="F3959" s="11" t="str">
        <f t="shared" si="313"/>
        <v/>
      </c>
      <c r="G3959" s="10" t="str">
        <v/>
      </c>
      <c r="H3959" s="11" t="str">
        <v/>
      </c>
      <c r="I3959" s="11" t="str">
        <v/>
      </c>
    </row>
    <row r="3960" spans="2:9">
      <c r="B3960" s="11" t="str">
        <f t="shared" si="311"/>
        <v/>
      </c>
      <c r="C3960" s="11" t="str">
        <f t="shared" si="314"/>
        <v/>
      </c>
      <c r="D3960" s="11" t="str">
        <f t="shared" si="315"/>
        <v/>
      </c>
      <c r="E3960" s="11" t="str">
        <f t="shared" si="312"/>
        <v/>
      </c>
      <c r="F3960" s="11" t="str">
        <f t="shared" si="313"/>
        <v/>
      </c>
      <c r="G3960" s="10" t="str">
        <v/>
      </c>
      <c r="H3960" s="11" t="str">
        <v/>
      </c>
      <c r="I3960" s="11" t="str">
        <v/>
      </c>
    </row>
    <row r="3961" spans="2:9">
      <c r="B3961" s="11" t="str">
        <f t="shared" si="311"/>
        <v/>
      </c>
      <c r="C3961" s="11" t="str">
        <f t="shared" si="314"/>
        <v/>
      </c>
      <c r="D3961" s="11" t="str">
        <f t="shared" si="315"/>
        <v/>
      </c>
      <c r="E3961" s="11" t="str">
        <f t="shared" si="312"/>
        <v/>
      </c>
      <c r="F3961" s="11" t="str">
        <f t="shared" si="313"/>
        <v/>
      </c>
      <c r="G3961" s="10" t="str">
        <v/>
      </c>
      <c r="H3961" s="11" t="str">
        <v/>
      </c>
      <c r="I3961" s="11" t="str">
        <v/>
      </c>
    </row>
    <row r="3962" spans="2:9">
      <c r="B3962" s="11" t="str">
        <f t="shared" si="311"/>
        <v/>
      </c>
      <c r="C3962" s="11" t="str">
        <f t="shared" si="314"/>
        <v/>
      </c>
      <c r="D3962" s="11" t="str">
        <f t="shared" si="315"/>
        <v/>
      </c>
      <c r="E3962" s="11" t="str">
        <f t="shared" si="312"/>
        <v/>
      </c>
      <c r="F3962" s="11" t="str">
        <f t="shared" si="313"/>
        <v/>
      </c>
      <c r="G3962" s="10" t="str">
        <v/>
      </c>
      <c r="H3962" s="11" t="str">
        <v/>
      </c>
      <c r="I3962" s="11" t="str">
        <v/>
      </c>
    </row>
    <row r="3963" spans="2:9">
      <c r="B3963" s="11" t="str">
        <f t="shared" si="311"/>
        <v/>
      </c>
      <c r="C3963" s="11" t="str">
        <f t="shared" si="314"/>
        <v/>
      </c>
      <c r="D3963" s="11" t="str">
        <f t="shared" si="315"/>
        <v/>
      </c>
      <c r="E3963" s="11" t="str">
        <f t="shared" si="312"/>
        <v/>
      </c>
      <c r="F3963" s="11" t="str">
        <f t="shared" si="313"/>
        <v/>
      </c>
      <c r="G3963" s="10" t="str">
        <v/>
      </c>
      <c r="H3963" s="11" t="str">
        <v/>
      </c>
      <c r="I3963" s="11" t="str">
        <v/>
      </c>
    </row>
    <row r="3964" spans="2:9">
      <c r="B3964" s="11" t="str">
        <f t="shared" si="311"/>
        <v/>
      </c>
      <c r="C3964" s="11" t="str">
        <f t="shared" si="314"/>
        <v/>
      </c>
      <c r="D3964" s="11" t="str">
        <f t="shared" si="315"/>
        <v/>
      </c>
      <c r="E3964" s="11" t="str">
        <f t="shared" si="312"/>
        <v/>
      </c>
      <c r="F3964" s="11" t="str">
        <f t="shared" si="313"/>
        <v/>
      </c>
      <c r="G3964" s="10" t="str">
        <v/>
      </c>
      <c r="H3964" s="11" t="str">
        <v/>
      </c>
      <c r="I3964" s="11" t="str">
        <v/>
      </c>
    </row>
    <row r="3965" spans="2:9">
      <c r="B3965" s="11" t="str">
        <f t="shared" si="311"/>
        <v/>
      </c>
      <c r="C3965" s="11" t="str">
        <f t="shared" si="314"/>
        <v/>
      </c>
      <c r="D3965" s="11" t="str">
        <f t="shared" si="315"/>
        <v/>
      </c>
      <c r="E3965" s="11" t="str">
        <f t="shared" si="312"/>
        <v/>
      </c>
      <c r="F3965" s="11" t="str">
        <f t="shared" si="313"/>
        <v/>
      </c>
      <c r="G3965" s="10" t="str">
        <v/>
      </c>
      <c r="H3965" s="11" t="str">
        <v/>
      </c>
      <c r="I3965" s="11" t="str">
        <v/>
      </c>
    </row>
    <row r="3966" spans="2:9">
      <c r="B3966" s="11" t="str">
        <f t="shared" si="311"/>
        <v/>
      </c>
      <c r="C3966" s="11" t="str">
        <f t="shared" si="314"/>
        <v/>
      </c>
      <c r="D3966" s="11" t="str">
        <f t="shared" si="315"/>
        <v/>
      </c>
      <c r="E3966" s="11" t="str">
        <f t="shared" si="312"/>
        <v/>
      </c>
      <c r="F3966" s="11" t="str">
        <f t="shared" si="313"/>
        <v/>
      </c>
      <c r="G3966" s="10" t="str">
        <v/>
      </c>
      <c r="H3966" s="11" t="str">
        <v/>
      </c>
      <c r="I3966" s="11" t="str">
        <v/>
      </c>
    </row>
    <row r="3967" spans="2:9">
      <c r="B3967" s="11" t="str">
        <f t="shared" si="311"/>
        <v/>
      </c>
      <c r="C3967" s="11" t="str">
        <f t="shared" si="314"/>
        <v/>
      </c>
      <c r="D3967" s="11" t="str">
        <f t="shared" si="315"/>
        <v/>
      </c>
      <c r="E3967" s="11" t="str">
        <f t="shared" si="312"/>
        <v/>
      </c>
      <c r="F3967" s="11" t="str">
        <f t="shared" si="313"/>
        <v/>
      </c>
      <c r="G3967" s="10" t="str">
        <v/>
      </c>
      <c r="H3967" s="11" t="str">
        <v/>
      </c>
      <c r="I3967" s="11" t="str">
        <v/>
      </c>
    </row>
    <row r="3968" spans="2:9">
      <c r="B3968" s="11" t="str">
        <f t="shared" si="311"/>
        <v/>
      </c>
      <c r="C3968" s="11" t="str">
        <f t="shared" si="314"/>
        <v/>
      </c>
      <c r="D3968" s="11" t="str">
        <f t="shared" si="315"/>
        <v/>
      </c>
      <c r="E3968" s="11" t="str">
        <f t="shared" si="312"/>
        <v/>
      </c>
      <c r="F3968" s="11" t="str">
        <f t="shared" si="313"/>
        <v/>
      </c>
      <c r="G3968" s="10" t="str">
        <v/>
      </c>
      <c r="H3968" s="11" t="str">
        <v/>
      </c>
      <c r="I3968" s="11" t="str">
        <v/>
      </c>
    </row>
    <row r="3969" spans="2:9">
      <c r="B3969" s="11" t="str">
        <f t="shared" ref="B3969:B4032" si="316">IFERROR(IF(FIND(" ",A3969)=6,IF(IFERROR(FIND(" PB",A3969),"")&lt;&gt;"","артикул",IF(IFERROR(FIND(" CRN",A3969),"")&lt;&gt;"","артикул","")),""),"")</f>
        <v/>
      </c>
      <c r="C3969" s="11" t="str">
        <f t="shared" si="314"/>
        <v/>
      </c>
      <c r="D3969" s="11" t="str">
        <f t="shared" si="315"/>
        <v/>
      </c>
      <c r="E3969" s="11" t="str">
        <f t="shared" si="312"/>
        <v/>
      </c>
      <c r="F3969" s="11" t="str">
        <f t="shared" si="313"/>
        <v/>
      </c>
      <c r="G3969" s="10" t="str">
        <v/>
      </c>
      <c r="H3969" s="11" t="str">
        <v/>
      </c>
      <c r="I3969" s="11" t="str">
        <v/>
      </c>
    </row>
    <row r="3970" spans="2:9">
      <c r="B3970" s="11" t="str">
        <f t="shared" si="316"/>
        <v/>
      </c>
      <c r="C3970" s="11" t="str">
        <f t="shared" si="314"/>
        <v/>
      </c>
      <c r="D3970" s="11" t="str">
        <f t="shared" si="315"/>
        <v/>
      </c>
      <c r="E3970" s="11" t="str">
        <f t="shared" ref="E3970:E4033" si="317" xml:space="preserve">
IF(B3970="Артикул",
IF(
AND(RIGHT(A3971,1)="%",
RIGHT(A3972,1)="%",
RIGHT(A3973,1)="%",
RIGHT(A3974,1)="%"),MID(A3975,FIND(" ",A3975),50),
IF(
AND(RIGHT(A3971,1)="%",
RIGHT(A3972,1)="%",
RIGHT(A3973,1)="%"),MID(A3974,FIND(" ",A3974),50),
IF(
AND(RIGHT(A3971,1)="%",
RIGHT(A3972,1)="%"),
MID(A3973,FIND(" ",A3973),50),
IF(
RIGHT(A3971,1)="%",
MID(A3972,FIND(" ",A3972),50),"")))),"")</f>
        <v/>
      </c>
      <c r="F3970" s="11" t="str">
        <f t="shared" ref="F3970:F4033" si="318">IFERROR(
IF(
AND(LEFT(A3970,8)="Discount",FIND("%",A3970)&gt;0),
MID(A3970,
FIND(" ",A3970),
FIND("%",A3970)-FIND(" ",A3970))
*-1,""),"")</f>
        <v/>
      </c>
      <c r="G3970" s="10" t="str">
        <v/>
      </c>
      <c r="H3970" s="11" t="str">
        <v/>
      </c>
      <c r="I3970" s="11" t="str">
        <v/>
      </c>
    </row>
    <row r="3971" spans="2:9">
      <c r="B3971" s="11" t="str">
        <f t="shared" si="316"/>
        <v/>
      </c>
      <c r="C3971" s="11" t="str">
        <f t="shared" si="314"/>
        <v/>
      </c>
      <c r="D3971" s="11" t="str">
        <f t="shared" si="315"/>
        <v/>
      </c>
      <c r="E3971" s="11" t="str">
        <f t="shared" si="317"/>
        <v/>
      </c>
      <c r="F3971" s="11" t="str">
        <f t="shared" si="318"/>
        <v/>
      </c>
      <c r="G3971" s="10" t="str">
        <v/>
      </c>
      <c r="H3971" s="11" t="str">
        <v/>
      </c>
      <c r="I3971" s="11" t="str">
        <v/>
      </c>
    </row>
    <row r="3972" spans="2:9">
      <c r="B3972" s="11" t="str">
        <f t="shared" si="316"/>
        <v/>
      </c>
      <c r="C3972" s="11" t="str">
        <f t="shared" si="314"/>
        <v/>
      </c>
      <c r="D3972" s="11" t="str">
        <f t="shared" si="315"/>
        <v/>
      </c>
      <c r="E3972" s="11" t="str">
        <f t="shared" si="317"/>
        <v/>
      </c>
      <c r="F3972" s="11" t="str">
        <f t="shared" si="318"/>
        <v/>
      </c>
      <c r="G3972" s="10" t="str">
        <v/>
      </c>
      <c r="H3972" s="11" t="str">
        <v/>
      </c>
      <c r="I3972" s="11" t="str">
        <v/>
      </c>
    </row>
    <row r="3973" spans="2:9">
      <c r="B3973" s="11" t="str">
        <f t="shared" si="316"/>
        <v/>
      </c>
      <c r="C3973" s="11" t="str">
        <f t="shared" si="314"/>
        <v/>
      </c>
      <c r="D3973" s="11" t="str">
        <f t="shared" si="315"/>
        <v/>
      </c>
      <c r="E3973" s="11" t="str">
        <f t="shared" si="317"/>
        <v/>
      </c>
      <c r="F3973" s="11" t="str">
        <f t="shared" si="318"/>
        <v/>
      </c>
      <c r="G3973" s="10" t="str">
        <v/>
      </c>
      <c r="H3973" s="11" t="str">
        <v/>
      </c>
      <c r="I3973" s="11" t="str">
        <v/>
      </c>
    </row>
    <row r="3974" spans="2:9">
      <c r="B3974" s="11" t="str">
        <f t="shared" si="316"/>
        <v/>
      </c>
      <c r="C3974" s="11" t="str">
        <f t="shared" si="314"/>
        <v/>
      </c>
      <c r="D3974" s="11" t="str">
        <f t="shared" si="315"/>
        <v/>
      </c>
      <c r="E3974" s="11" t="str">
        <f t="shared" si="317"/>
        <v/>
      </c>
      <c r="F3974" s="11" t="str">
        <f t="shared" si="318"/>
        <v/>
      </c>
      <c r="G3974" s="10" t="str">
        <v/>
      </c>
      <c r="H3974" s="11" t="str">
        <v/>
      </c>
      <c r="I3974" s="11" t="str">
        <v/>
      </c>
    </row>
    <row r="3975" spans="2:9">
      <c r="B3975" s="11" t="str">
        <f t="shared" si="316"/>
        <v/>
      </c>
      <c r="C3975" s="11" t="str">
        <f t="shared" si="314"/>
        <v/>
      </c>
      <c r="D3975" s="11" t="str">
        <f t="shared" si="315"/>
        <v/>
      </c>
      <c r="E3975" s="11" t="str">
        <f t="shared" si="317"/>
        <v/>
      </c>
      <c r="F3975" s="11" t="str">
        <f t="shared" si="318"/>
        <v/>
      </c>
      <c r="G3975" s="10" t="str">
        <v/>
      </c>
      <c r="H3975" s="11" t="str">
        <v/>
      </c>
      <c r="I3975" s="11" t="str">
        <v/>
      </c>
    </row>
    <row r="3976" spans="2:9">
      <c r="B3976" s="11" t="str">
        <f t="shared" si="316"/>
        <v/>
      </c>
      <c r="C3976" s="11" t="str">
        <f t="shared" si="314"/>
        <v/>
      </c>
      <c r="D3976" s="11" t="str">
        <f t="shared" si="315"/>
        <v/>
      </c>
      <c r="E3976" s="11" t="str">
        <f t="shared" si="317"/>
        <v/>
      </c>
      <c r="F3976" s="11" t="str">
        <f t="shared" si="318"/>
        <v/>
      </c>
      <c r="G3976" s="10" t="str">
        <v/>
      </c>
      <c r="H3976" s="11" t="str">
        <v/>
      </c>
      <c r="I3976" s="11" t="str">
        <v/>
      </c>
    </row>
    <row r="3977" spans="2:9">
      <c r="B3977" s="11" t="str">
        <f t="shared" si="316"/>
        <v/>
      </c>
      <c r="C3977" s="11" t="str">
        <f t="shared" si="314"/>
        <v/>
      </c>
      <c r="D3977" s="11" t="str">
        <f t="shared" si="315"/>
        <v/>
      </c>
      <c r="E3977" s="11" t="str">
        <f t="shared" si="317"/>
        <v/>
      </c>
      <c r="F3977" s="11" t="str">
        <f t="shared" si="318"/>
        <v/>
      </c>
      <c r="G3977" s="10" t="str">
        <v/>
      </c>
      <c r="H3977" s="11" t="str">
        <v/>
      </c>
      <c r="I3977" s="11" t="str">
        <v/>
      </c>
    </row>
    <row r="3978" spans="2:9">
      <c r="B3978" s="11" t="str">
        <f t="shared" si="316"/>
        <v/>
      </c>
      <c r="C3978" s="11" t="str">
        <f t="shared" si="314"/>
        <v/>
      </c>
      <c r="D3978" s="11" t="str">
        <f t="shared" si="315"/>
        <v/>
      </c>
      <c r="E3978" s="11" t="str">
        <f t="shared" si="317"/>
        <v/>
      </c>
      <c r="F3978" s="11" t="str">
        <f t="shared" si="318"/>
        <v/>
      </c>
      <c r="G3978" s="10" t="str">
        <v/>
      </c>
      <c r="H3978" s="11" t="str">
        <v/>
      </c>
      <c r="I3978" s="11" t="str">
        <v/>
      </c>
    </row>
    <row r="3979" spans="2:9">
      <c r="B3979" s="11" t="str">
        <f t="shared" si="316"/>
        <v/>
      </c>
      <c r="C3979" s="11" t="str">
        <f t="shared" si="314"/>
        <v/>
      </c>
      <c r="D3979" s="11" t="str">
        <f t="shared" si="315"/>
        <v/>
      </c>
      <c r="E3979" s="11" t="str">
        <f t="shared" si="317"/>
        <v/>
      </c>
      <c r="F3979" s="11" t="str">
        <f t="shared" si="318"/>
        <v/>
      </c>
      <c r="G3979" s="10" t="str">
        <v/>
      </c>
      <c r="H3979" s="11" t="str">
        <v/>
      </c>
      <c r="I3979" s="11" t="str">
        <v/>
      </c>
    </row>
    <row r="3980" spans="2:9">
      <c r="B3980" s="11" t="str">
        <f t="shared" si="316"/>
        <v/>
      </c>
      <c r="C3980" s="11" t="str">
        <f t="shared" si="314"/>
        <v/>
      </c>
      <c r="D3980" s="11" t="str">
        <f t="shared" si="315"/>
        <v/>
      </c>
      <c r="E3980" s="11" t="str">
        <f t="shared" si="317"/>
        <v/>
      </c>
      <c r="F3980" s="11" t="str">
        <f t="shared" si="318"/>
        <v/>
      </c>
      <c r="G3980" s="10" t="str">
        <v/>
      </c>
      <c r="H3980" s="11" t="str">
        <v/>
      </c>
      <c r="I3980" s="11" t="str">
        <v/>
      </c>
    </row>
    <row r="3981" spans="2:9">
      <c r="B3981" s="11" t="str">
        <f t="shared" si="316"/>
        <v/>
      </c>
      <c r="C3981" s="11" t="str">
        <f t="shared" ref="C3981:C4044" si="319">IF(B3981="артикул",A3981,"")</f>
        <v/>
      </c>
      <c r="D3981" s="11" t="str">
        <f t="shared" ref="D3981:D4044" si="320">IF(B3981="артикул",A3982,"")</f>
        <v/>
      </c>
      <c r="E3981" s="11" t="str">
        <f t="shared" si="317"/>
        <v/>
      </c>
      <c r="F3981" s="11" t="str">
        <f t="shared" si="318"/>
        <v/>
      </c>
      <c r="G3981" s="10" t="str">
        <v/>
      </c>
      <c r="H3981" s="11" t="str">
        <v/>
      </c>
      <c r="I3981" s="11" t="str">
        <v/>
      </c>
    </row>
    <row r="3982" spans="2:9">
      <c r="B3982" s="11" t="str">
        <f t="shared" si="316"/>
        <v/>
      </c>
      <c r="C3982" s="11" t="str">
        <f t="shared" si="319"/>
        <v/>
      </c>
      <c r="D3982" s="11" t="str">
        <f t="shared" si="320"/>
        <v/>
      </c>
      <c r="E3982" s="11" t="str">
        <f t="shared" si="317"/>
        <v/>
      </c>
      <c r="F3982" s="11" t="str">
        <f t="shared" si="318"/>
        <v/>
      </c>
      <c r="G3982" s="10" t="str">
        <v/>
      </c>
      <c r="H3982" s="11" t="str">
        <v/>
      </c>
      <c r="I3982" s="11" t="str">
        <v/>
      </c>
    </row>
    <row r="3983" spans="2:9">
      <c r="B3983" s="11" t="str">
        <f t="shared" si="316"/>
        <v/>
      </c>
      <c r="C3983" s="11" t="str">
        <f t="shared" si="319"/>
        <v/>
      </c>
      <c r="D3983" s="11" t="str">
        <f t="shared" si="320"/>
        <v/>
      </c>
      <c r="E3983" s="11" t="str">
        <f t="shared" si="317"/>
        <v/>
      </c>
      <c r="F3983" s="11" t="str">
        <f t="shared" si="318"/>
        <v/>
      </c>
      <c r="G3983" s="10" t="str">
        <v/>
      </c>
      <c r="H3983" s="11" t="str">
        <v/>
      </c>
      <c r="I3983" s="11" t="str">
        <v/>
      </c>
    </row>
    <row r="3984" spans="2:9">
      <c r="B3984" s="11" t="str">
        <f t="shared" si="316"/>
        <v/>
      </c>
      <c r="C3984" s="11" t="str">
        <f t="shared" si="319"/>
        <v/>
      </c>
      <c r="D3984" s="11" t="str">
        <f t="shared" si="320"/>
        <v/>
      </c>
      <c r="E3984" s="11" t="str">
        <f t="shared" si="317"/>
        <v/>
      </c>
      <c r="F3984" s="11" t="str">
        <f t="shared" si="318"/>
        <v/>
      </c>
      <c r="G3984" s="10" t="str">
        <v/>
      </c>
      <c r="H3984" s="11" t="str">
        <v/>
      </c>
      <c r="I3984" s="11" t="str">
        <v/>
      </c>
    </row>
    <row r="3985" spans="2:9">
      <c r="B3985" s="11" t="str">
        <f t="shared" si="316"/>
        <v/>
      </c>
      <c r="C3985" s="11" t="str">
        <f t="shared" si="319"/>
        <v/>
      </c>
      <c r="D3985" s="11" t="str">
        <f t="shared" si="320"/>
        <v/>
      </c>
      <c r="E3985" s="11" t="str">
        <f t="shared" si="317"/>
        <v/>
      </c>
      <c r="F3985" s="11" t="str">
        <f t="shared" si="318"/>
        <v/>
      </c>
      <c r="G3985" s="10" t="str">
        <v/>
      </c>
      <c r="H3985" s="11" t="str">
        <v/>
      </c>
      <c r="I3985" s="11" t="str">
        <v/>
      </c>
    </row>
    <row r="3986" spans="2:9">
      <c r="B3986" s="11" t="str">
        <f t="shared" si="316"/>
        <v/>
      </c>
      <c r="C3986" s="11" t="str">
        <f t="shared" si="319"/>
        <v/>
      </c>
      <c r="D3986" s="11" t="str">
        <f t="shared" si="320"/>
        <v/>
      </c>
      <c r="E3986" s="11" t="str">
        <f t="shared" si="317"/>
        <v/>
      </c>
      <c r="F3986" s="11" t="str">
        <f t="shared" si="318"/>
        <v/>
      </c>
      <c r="G3986" s="10" t="str">
        <v/>
      </c>
      <c r="H3986" s="11" t="str">
        <v/>
      </c>
      <c r="I3986" s="11" t="str">
        <v/>
      </c>
    </row>
    <row r="3987" spans="2:9">
      <c r="B3987" s="11" t="str">
        <f t="shared" si="316"/>
        <v/>
      </c>
      <c r="C3987" s="11" t="str">
        <f t="shared" si="319"/>
        <v/>
      </c>
      <c r="D3987" s="11" t="str">
        <f t="shared" si="320"/>
        <v/>
      </c>
      <c r="E3987" s="11" t="str">
        <f t="shared" si="317"/>
        <v/>
      </c>
      <c r="F3987" s="11" t="str">
        <f t="shared" si="318"/>
        <v/>
      </c>
      <c r="G3987" s="10" t="str">
        <v/>
      </c>
      <c r="H3987" s="11" t="str">
        <v/>
      </c>
      <c r="I3987" s="11" t="str">
        <v/>
      </c>
    </row>
    <row r="3988" spans="2:9">
      <c r="B3988" s="11" t="str">
        <f t="shared" si="316"/>
        <v/>
      </c>
      <c r="C3988" s="11" t="str">
        <f t="shared" si="319"/>
        <v/>
      </c>
      <c r="D3988" s="11" t="str">
        <f t="shared" si="320"/>
        <v/>
      </c>
      <c r="E3988" s="11" t="str">
        <f t="shared" si="317"/>
        <v/>
      </c>
      <c r="F3988" s="11" t="str">
        <f t="shared" si="318"/>
        <v/>
      </c>
      <c r="G3988" s="10" t="str">
        <v/>
      </c>
      <c r="H3988" s="11" t="str">
        <v/>
      </c>
      <c r="I3988" s="11" t="str">
        <v/>
      </c>
    </row>
    <row r="3989" spans="2:9">
      <c r="B3989" s="11" t="str">
        <f t="shared" si="316"/>
        <v/>
      </c>
      <c r="C3989" s="11" t="str">
        <f t="shared" si="319"/>
        <v/>
      </c>
      <c r="D3989" s="11" t="str">
        <f t="shared" si="320"/>
        <v/>
      </c>
      <c r="E3989" s="11" t="str">
        <f t="shared" si="317"/>
        <v/>
      </c>
      <c r="F3989" s="11" t="str">
        <f t="shared" si="318"/>
        <v/>
      </c>
      <c r="G3989" s="10" t="str">
        <v/>
      </c>
      <c r="H3989" s="11" t="str">
        <v/>
      </c>
      <c r="I3989" s="11" t="str">
        <v/>
      </c>
    </row>
    <row r="3990" spans="2:9">
      <c r="B3990" s="11" t="str">
        <f t="shared" si="316"/>
        <v/>
      </c>
      <c r="C3990" s="11" t="str">
        <f t="shared" si="319"/>
        <v/>
      </c>
      <c r="D3990" s="11" t="str">
        <f t="shared" si="320"/>
        <v/>
      </c>
      <c r="E3990" s="11" t="str">
        <f t="shared" si="317"/>
        <v/>
      </c>
      <c r="F3990" s="11" t="str">
        <f t="shared" si="318"/>
        <v/>
      </c>
      <c r="G3990" s="10" t="str">
        <v/>
      </c>
      <c r="H3990" s="11" t="str">
        <v/>
      </c>
      <c r="I3990" s="11" t="str">
        <v/>
      </c>
    </row>
    <row r="3991" spans="2:9">
      <c r="B3991" s="11" t="str">
        <f t="shared" si="316"/>
        <v/>
      </c>
      <c r="C3991" s="11" t="str">
        <f t="shared" si="319"/>
        <v/>
      </c>
      <c r="D3991" s="11" t="str">
        <f t="shared" si="320"/>
        <v/>
      </c>
      <c r="E3991" s="11" t="str">
        <f t="shared" si="317"/>
        <v/>
      </c>
      <c r="F3991" s="11" t="str">
        <f t="shared" si="318"/>
        <v/>
      </c>
      <c r="G3991" s="10" t="str">
        <v/>
      </c>
      <c r="H3991" s="11" t="str">
        <v/>
      </c>
      <c r="I3991" s="11" t="str">
        <v/>
      </c>
    </row>
    <row r="3992" spans="2:9">
      <c r="B3992" s="11" t="str">
        <f t="shared" si="316"/>
        <v/>
      </c>
      <c r="C3992" s="11" t="str">
        <f t="shared" si="319"/>
        <v/>
      </c>
      <c r="D3992" s="11" t="str">
        <f t="shared" si="320"/>
        <v/>
      </c>
      <c r="E3992" s="11" t="str">
        <f t="shared" si="317"/>
        <v/>
      </c>
      <c r="F3992" s="11" t="str">
        <f t="shared" si="318"/>
        <v/>
      </c>
      <c r="G3992" s="10" t="str">
        <v/>
      </c>
      <c r="H3992" s="11" t="str">
        <v/>
      </c>
      <c r="I3992" s="11" t="str">
        <v/>
      </c>
    </row>
    <row r="3993" spans="2:9">
      <c r="B3993" s="11" t="str">
        <f t="shared" si="316"/>
        <v/>
      </c>
      <c r="C3993" s="11" t="str">
        <f t="shared" si="319"/>
        <v/>
      </c>
      <c r="D3993" s="11" t="str">
        <f t="shared" si="320"/>
        <v/>
      </c>
      <c r="E3993" s="11" t="str">
        <f t="shared" si="317"/>
        <v/>
      </c>
      <c r="F3993" s="11" t="str">
        <f t="shared" si="318"/>
        <v/>
      </c>
      <c r="G3993" s="10" t="str">
        <v/>
      </c>
      <c r="H3993" s="11" t="str">
        <v/>
      </c>
      <c r="I3993" s="11" t="str">
        <v/>
      </c>
    </row>
    <row r="3994" spans="2:9">
      <c r="B3994" s="11" t="str">
        <f t="shared" si="316"/>
        <v/>
      </c>
      <c r="C3994" s="11" t="str">
        <f t="shared" si="319"/>
        <v/>
      </c>
      <c r="D3994" s="11" t="str">
        <f t="shared" si="320"/>
        <v/>
      </c>
      <c r="E3994" s="11" t="str">
        <f t="shared" si="317"/>
        <v/>
      </c>
      <c r="F3994" s="11" t="str">
        <f t="shared" si="318"/>
        <v/>
      </c>
      <c r="G3994" s="10" t="str">
        <v/>
      </c>
      <c r="H3994" s="11" t="str">
        <v/>
      </c>
      <c r="I3994" s="11" t="str">
        <v/>
      </c>
    </row>
    <row r="3995" spans="2:9">
      <c r="B3995" s="11" t="str">
        <f t="shared" si="316"/>
        <v/>
      </c>
      <c r="C3995" s="11" t="str">
        <f t="shared" si="319"/>
        <v/>
      </c>
      <c r="D3995" s="11" t="str">
        <f t="shared" si="320"/>
        <v/>
      </c>
      <c r="E3995" s="11" t="str">
        <f t="shared" si="317"/>
        <v/>
      </c>
      <c r="F3995" s="11" t="str">
        <f t="shared" si="318"/>
        <v/>
      </c>
      <c r="G3995" s="10" t="str">
        <v/>
      </c>
      <c r="H3995" s="11" t="str">
        <v/>
      </c>
      <c r="I3995" s="11" t="str">
        <v/>
      </c>
    </row>
    <row r="3996" spans="2:9">
      <c r="B3996" s="11" t="str">
        <f t="shared" si="316"/>
        <v/>
      </c>
      <c r="C3996" s="11" t="str">
        <f t="shared" si="319"/>
        <v/>
      </c>
      <c r="D3996" s="11" t="str">
        <f t="shared" si="320"/>
        <v/>
      </c>
      <c r="E3996" s="11" t="str">
        <f t="shared" si="317"/>
        <v/>
      </c>
      <c r="F3996" s="11" t="str">
        <f t="shared" si="318"/>
        <v/>
      </c>
      <c r="G3996" s="10" t="str">
        <v/>
      </c>
      <c r="H3996" s="11" t="str">
        <v/>
      </c>
      <c r="I3996" s="11" t="str">
        <v/>
      </c>
    </row>
    <row r="3997" spans="2:9">
      <c r="B3997" s="11" t="str">
        <f t="shared" si="316"/>
        <v/>
      </c>
      <c r="C3997" s="11" t="str">
        <f t="shared" si="319"/>
        <v/>
      </c>
      <c r="D3997" s="11" t="str">
        <f t="shared" si="320"/>
        <v/>
      </c>
      <c r="E3997" s="11" t="str">
        <f t="shared" si="317"/>
        <v/>
      </c>
      <c r="F3997" s="11" t="str">
        <f t="shared" si="318"/>
        <v/>
      </c>
      <c r="G3997" s="10" t="str">
        <v/>
      </c>
      <c r="H3997" s="11" t="str">
        <v/>
      </c>
      <c r="I3997" s="11" t="str">
        <v/>
      </c>
    </row>
    <row r="3998" spans="2:9">
      <c r="B3998" s="11" t="str">
        <f t="shared" si="316"/>
        <v/>
      </c>
      <c r="C3998" s="11" t="str">
        <f t="shared" si="319"/>
        <v/>
      </c>
      <c r="D3998" s="11" t="str">
        <f t="shared" si="320"/>
        <v/>
      </c>
      <c r="E3998" s="11" t="str">
        <f t="shared" si="317"/>
        <v/>
      </c>
      <c r="F3998" s="11" t="str">
        <f t="shared" si="318"/>
        <v/>
      </c>
      <c r="G3998" s="10" t="str">
        <v/>
      </c>
      <c r="H3998" s="11" t="str">
        <v/>
      </c>
      <c r="I3998" s="11" t="str">
        <v/>
      </c>
    </row>
    <row r="3999" spans="2:9">
      <c r="B3999" s="11" t="str">
        <f t="shared" si="316"/>
        <v/>
      </c>
      <c r="C3999" s="11" t="str">
        <f t="shared" si="319"/>
        <v/>
      </c>
      <c r="D3999" s="11" t="str">
        <f t="shared" si="320"/>
        <v/>
      </c>
      <c r="E3999" s="11" t="str">
        <f t="shared" si="317"/>
        <v/>
      </c>
      <c r="F3999" s="11" t="str">
        <f t="shared" si="318"/>
        <v/>
      </c>
      <c r="G3999" s="10" t="str">
        <v/>
      </c>
      <c r="H3999" s="11" t="str">
        <v/>
      </c>
      <c r="I3999" s="11" t="str">
        <v/>
      </c>
    </row>
    <row r="4000" spans="2:9">
      <c r="B4000" s="11" t="str">
        <f t="shared" si="316"/>
        <v/>
      </c>
      <c r="C4000" s="11" t="str">
        <f t="shared" si="319"/>
        <v/>
      </c>
      <c r="D4000" s="11" t="str">
        <f t="shared" si="320"/>
        <v/>
      </c>
      <c r="E4000" s="11" t="str">
        <f t="shared" si="317"/>
        <v/>
      </c>
      <c r="F4000" s="11" t="str">
        <f t="shared" si="318"/>
        <v/>
      </c>
      <c r="G4000" s="10" t="str">
        <v/>
      </c>
      <c r="H4000" s="11" t="str">
        <v/>
      </c>
      <c r="I4000" s="11" t="str">
        <v/>
      </c>
    </row>
    <row r="4001" spans="2:9">
      <c r="B4001" s="11" t="str">
        <f t="shared" si="316"/>
        <v/>
      </c>
      <c r="C4001" s="11" t="str">
        <f t="shared" si="319"/>
        <v/>
      </c>
      <c r="D4001" s="11" t="str">
        <f t="shared" si="320"/>
        <v/>
      </c>
      <c r="E4001" s="11" t="str">
        <f t="shared" si="317"/>
        <v/>
      </c>
      <c r="F4001" s="11" t="str">
        <f t="shared" si="318"/>
        <v/>
      </c>
      <c r="G4001" s="10" t="str">
        <v/>
      </c>
      <c r="H4001" s="11" t="str">
        <v/>
      </c>
      <c r="I4001" s="11" t="str">
        <v/>
      </c>
    </row>
    <row r="4002" spans="2:9">
      <c r="B4002" s="11" t="str">
        <f t="shared" si="316"/>
        <v/>
      </c>
      <c r="C4002" s="11" t="str">
        <f t="shared" si="319"/>
        <v/>
      </c>
      <c r="D4002" s="11" t="str">
        <f t="shared" si="320"/>
        <v/>
      </c>
      <c r="E4002" s="11" t="str">
        <f t="shared" si="317"/>
        <v/>
      </c>
      <c r="F4002" s="11" t="str">
        <f t="shared" si="318"/>
        <v/>
      </c>
      <c r="G4002" s="10" t="str">
        <v/>
      </c>
      <c r="H4002" s="11" t="str">
        <v/>
      </c>
      <c r="I4002" s="11" t="str">
        <v/>
      </c>
    </row>
    <row r="4003" spans="2:9">
      <c r="B4003" s="11" t="str">
        <f t="shared" si="316"/>
        <v/>
      </c>
      <c r="C4003" s="11" t="str">
        <f t="shared" si="319"/>
        <v/>
      </c>
      <c r="D4003" s="11" t="str">
        <f t="shared" si="320"/>
        <v/>
      </c>
      <c r="E4003" s="11" t="str">
        <f t="shared" si="317"/>
        <v/>
      </c>
      <c r="F4003" s="11" t="str">
        <f t="shared" si="318"/>
        <v/>
      </c>
      <c r="G4003" s="10" t="str">
        <v/>
      </c>
      <c r="H4003" s="11" t="str">
        <v/>
      </c>
      <c r="I4003" s="11" t="str">
        <v/>
      </c>
    </row>
    <row r="4004" spans="2:9">
      <c r="B4004" s="11" t="str">
        <f t="shared" si="316"/>
        <v/>
      </c>
      <c r="C4004" s="11" t="str">
        <f t="shared" si="319"/>
        <v/>
      </c>
      <c r="D4004" s="11" t="str">
        <f t="shared" si="320"/>
        <v/>
      </c>
      <c r="E4004" s="11" t="str">
        <f t="shared" si="317"/>
        <v/>
      </c>
      <c r="F4004" s="11" t="str">
        <f t="shared" si="318"/>
        <v/>
      </c>
      <c r="G4004" s="10" t="str">
        <v/>
      </c>
      <c r="H4004" s="11" t="str">
        <v/>
      </c>
      <c r="I4004" s="11" t="str">
        <v/>
      </c>
    </row>
    <row r="4005" spans="2:9">
      <c r="B4005" s="11" t="str">
        <f t="shared" si="316"/>
        <v/>
      </c>
      <c r="C4005" s="11" t="str">
        <f t="shared" si="319"/>
        <v/>
      </c>
      <c r="D4005" s="11" t="str">
        <f t="shared" si="320"/>
        <v/>
      </c>
      <c r="E4005" s="11" t="str">
        <f t="shared" si="317"/>
        <v/>
      </c>
      <c r="F4005" s="11" t="str">
        <f t="shared" si="318"/>
        <v/>
      </c>
      <c r="G4005" s="10" t="str">
        <v/>
      </c>
      <c r="H4005" s="11" t="str">
        <v/>
      </c>
      <c r="I4005" s="11" t="str">
        <v/>
      </c>
    </row>
    <row r="4006" spans="2:9">
      <c r="B4006" s="11" t="str">
        <f t="shared" si="316"/>
        <v/>
      </c>
      <c r="C4006" s="11" t="str">
        <f t="shared" si="319"/>
        <v/>
      </c>
      <c r="D4006" s="11" t="str">
        <f t="shared" si="320"/>
        <v/>
      </c>
      <c r="E4006" s="11" t="str">
        <f t="shared" si="317"/>
        <v/>
      </c>
      <c r="F4006" s="11" t="str">
        <f t="shared" si="318"/>
        <v/>
      </c>
      <c r="G4006" s="10" t="str">
        <v/>
      </c>
      <c r="H4006" s="11" t="str">
        <v/>
      </c>
      <c r="I4006" s="11" t="str">
        <v/>
      </c>
    </row>
    <row r="4007" spans="2:9">
      <c r="B4007" s="11" t="str">
        <f t="shared" si="316"/>
        <v/>
      </c>
      <c r="C4007" s="11" t="str">
        <f t="shared" si="319"/>
        <v/>
      </c>
      <c r="D4007" s="11" t="str">
        <f t="shared" si="320"/>
        <v/>
      </c>
      <c r="E4007" s="11" t="str">
        <f t="shared" si="317"/>
        <v/>
      </c>
      <c r="F4007" s="11" t="str">
        <f t="shared" si="318"/>
        <v/>
      </c>
      <c r="G4007" s="10" t="str">
        <v/>
      </c>
      <c r="H4007" s="11" t="str">
        <v/>
      </c>
      <c r="I4007" s="11" t="str">
        <v/>
      </c>
    </row>
    <row r="4008" spans="2:9">
      <c r="B4008" s="11" t="str">
        <f t="shared" si="316"/>
        <v/>
      </c>
      <c r="C4008" s="11" t="str">
        <f t="shared" si="319"/>
        <v/>
      </c>
      <c r="D4008" s="11" t="str">
        <f t="shared" si="320"/>
        <v/>
      </c>
      <c r="E4008" s="11" t="str">
        <f t="shared" si="317"/>
        <v/>
      </c>
      <c r="F4008" s="11" t="str">
        <f t="shared" si="318"/>
        <v/>
      </c>
      <c r="G4008" s="10" t="str">
        <v/>
      </c>
      <c r="H4008" s="11" t="str">
        <v/>
      </c>
      <c r="I4008" s="11" t="str">
        <v/>
      </c>
    </row>
    <row r="4009" spans="2:9">
      <c r="B4009" s="11" t="str">
        <f t="shared" si="316"/>
        <v/>
      </c>
      <c r="C4009" s="11" t="str">
        <f t="shared" si="319"/>
        <v/>
      </c>
      <c r="D4009" s="11" t="str">
        <f t="shared" si="320"/>
        <v/>
      </c>
      <c r="E4009" s="11" t="str">
        <f t="shared" si="317"/>
        <v/>
      </c>
      <c r="F4009" s="11" t="str">
        <f t="shared" si="318"/>
        <v/>
      </c>
      <c r="G4009" s="10" t="str">
        <v/>
      </c>
      <c r="H4009" s="11" t="str">
        <v/>
      </c>
      <c r="I4009" s="11" t="str">
        <v/>
      </c>
    </row>
    <row r="4010" spans="2:9">
      <c r="B4010" s="11" t="str">
        <f t="shared" si="316"/>
        <v/>
      </c>
      <c r="C4010" s="11" t="str">
        <f t="shared" si="319"/>
        <v/>
      </c>
      <c r="D4010" s="11" t="str">
        <f t="shared" si="320"/>
        <v/>
      </c>
      <c r="E4010" s="11" t="str">
        <f t="shared" si="317"/>
        <v/>
      </c>
      <c r="F4010" s="11" t="str">
        <f t="shared" si="318"/>
        <v/>
      </c>
      <c r="G4010" s="10" t="str">
        <v/>
      </c>
      <c r="H4010" s="11" t="str">
        <v/>
      </c>
      <c r="I4010" s="11" t="str">
        <v/>
      </c>
    </row>
    <row r="4011" spans="2:9">
      <c r="B4011" s="11" t="str">
        <f t="shared" si="316"/>
        <v/>
      </c>
      <c r="C4011" s="11" t="str">
        <f t="shared" si="319"/>
        <v/>
      </c>
      <c r="D4011" s="11" t="str">
        <f t="shared" si="320"/>
        <v/>
      </c>
      <c r="E4011" s="11" t="str">
        <f t="shared" si="317"/>
        <v/>
      </c>
      <c r="F4011" s="11" t="str">
        <f t="shared" si="318"/>
        <v/>
      </c>
      <c r="G4011" s="10" t="str">
        <v/>
      </c>
      <c r="H4011" s="11" t="str">
        <v/>
      </c>
      <c r="I4011" s="11" t="str">
        <v/>
      </c>
    </row>
    <row r="4012" spans="2:9">
      <c r="B4012" s="11" t="str">
        <f t="shared" si="316"/>
        <v/>
      </c>
      <c r="C4012" s="11" t="str">
        <f t="shared" si="319"/>
        <v/>
      </c>
      <c r="D4012" s="11" t="str">
        <f t="shared" si="320"/>
        <v/>
      </c>
      <c r="E4012" s="11" t="str">
        <f t="shared" si="317"/>
        <v/>
      </c>
      <c r="F4012" s="11" t="str">
        <f t="shared" si="318"/>
        <v/>
      </c>
      <c r="G4012" s="10" t="str">
        <v/>
      </c>
      <c r="H4012" s="11" t="str">
        <v/>
      </c>
      <c r="I4012" s="11" t="str">
        <v/>
      </c>
    </row>
    <row r="4013" spans="2:9">
      <c r="B4013" s="11" t="str">
        <f t="shared" si="316"/>
        <v/>
      </c>
      <c r="C4013" s="11" t="str">
        <f t="shared" si="319"/>
        <v/>
      </c>
      <c r="D4013" s="11" t="str">
        <f t="shared" si="320"/>
        <v/>
      </c>
      <c r="E4013" s="11" t="str">
        <f t="shared" si="317"/>
        <v/>
      </c>
      <c r="F4013" s="11" t="str">
        <f t="shared" si="318"/>
        <v/>
      </c>
      <c r="G4013" s="10" t="str">
        <v/>
      </c>
      <c r="H4013" s="11" t="str">
        <v/>
      </c>
      <c r="I4013" s="11" t="str">
        <v/>
      </c>
    </row>
    <row r="4014" spans="2:9">
      <c r="B4014" s="11" t="str">
        <f t="shared" si="316"/>
        <v/>
      </c>
      <c r="C4014" s="11" t="str">
        <f t="shared" si="319"/>
        <v/>
      </c>
      <c r="D4014" s="11" t="str">
        <f t="shared" si="320"/>
        <v/>
      </c>
      <c r="E4014" s="11" t="str">
        <f t="shared" si="317"/>
        <v/>
      </c>
      <c r="F4014" s="11" t="str">
        <f t="shared" si="318"/>
        <v/>
      </c>
      <c r="G4014" s="10" t="str">
        <v/>
      </c>
      <c r="H4014" s="11" t="str">
        <v/>
      </c>
      <c r="I4014" s="11" t="str">
        <v/>
      </c>
    </row>
    <row r="4015" spans="2:9">
      <c r="B4015" s="11" t="str">
        <f t="shared" si="316"/>
        <v/>
      </c>
      <c r="C4015" s="11" t="str">
        <f t="shared" si="319"/>
        <v/>
      </c>
      <c r="D4015" s="11" t="str">
        <f t="shared" si="320"/>
        <v/>
      </c>
      <c r="E4015" s="11" t="str">
        <f t="shared" si="317"/>
        <v/>
      </c>
      <c r="F4015" s="11" t="str">
        <f t="shared" si="318"/>
        <v/>
      </c>
      <c r="G4015" s="10" t="str">
        <v/>
      </c>
      <c r="H4015" s="11" t="str">
        <v/>
      </c>
      <c r="I4015" s="11" t="str">
        <v/>
      </c>
    </row>
    <row r="4016" spans="2:9">
      <c r="B4016" s="11" t="str">
        <f t="shared" si="316"/>
        <v/>
      </c>
      <c r="C4016" s="11" t="str">
        <f t="shared" si="319"/>
        <v/>
      </c>
      <c r="D4016" s="11" t="str">
        <f t="shared" si="320"/>
        <v/>
      </c>
      <c r="E4016" s="11" t="str">
        <f t="shared" si="317"/>
        <v/>
      </c>
      <c r="F4016" s="11" t="str">
        <f t="shared" si="318"/>
        <v/>
      </c>
      <c r="G4016" s="10" t="str">
        <v/>
      </c>
      <c r="H4016" s="11" t="str">
        <v/>
      </c>
      <c r="I4016" s="11" t="str">
        <v/>
      </c>
    </row>
    <row r="4017" spans="2:9">
      <c r="B4017" s="11" t="str">
        <f t="shared" si="316"/>
        <v/>
      </c>
      <c r="C4017" s="11" t="str">
        <f t="shared" si="319"/>
        <v/>
      </c>
      <c r="D4017" s="11" t="str">
        <f t="shared" si="320"/>
        <v/>
      </c>
      <c r="E4017" s="11" t="str">
        <f t="shared" si="317"/>
        <v/>
      </c>
      <c r="F4017" s="11" t="str">
        <f t="shared" si="318"/>
        <v/>
      </c>
      <c r="G4017" s="10" t="str">
        <v/>
      </c>
      <c r="H4017" s="11" t="str">
        <v/>
      </c>
      <c r="I4017" s="11" t="str">
        <v/>
      </c>
    </row>
    <row r="4018" spans="2:9">
      <c r="B4018" s="11" t="str">
        <f t="shared" si="316"/>
        <v/>
      </c>
      <c r="C4018" s="11" t="str">
        <f t="shared" si="319"/>
        <v/>
      </c>
      <c r="D4018" s="11" t="str">
        <f t="shared" si="320"/>
        <v/>
      </c>
      <c r="E4018" s="11" t="str">
        <f t="shared" si="317"/>
        <v/>
      </c>
      <c r="F4018" s="11" t="str">
        <f t="shared" si="318"/>
        <v/>
      </c>
      <c r="G4018" s="10" t="str">
        <v/>
      </c>
      <c r="H4018" s="11" t="str">
        <v/>
      </c>
      <c r="I4018" s="11" t="str">
        <v/>
      </c>
    </row>
    <row r="4019" spans="2:9">
      <c r="B4019" s="11" t="str">
        <f t="shared" si="316"/>
        <v/>
      </c>
      <c r="C4019" s="11" t="str">
        <f t="shared" si="319"/>
        <v/>
      </c>
      <c r="D4019" s="11" t="str">
        <f t="shared" si="320"/>
        <v/>
      </c>
      <c r="E4019" s="11" t="str">
        <f t="shared" si="317"/>
        <v/>
      </c>
      <c r="F4019" s="11" t="str">
        <f t="shared" si="318"/>
        <v/>
      </c>
      <c r="G4019" s="10" t="str">
        <v/>
      </c>
      <c r="H4019" s="11" t="str">
        <v/>
      </c>
      <c r="I4019" s="11" t="str">
        <v/>
      </c>
    </row>
    <row r="4020" spans="2:9">
      <c r="B4020" s="11" t="str">
        <f t="shared" si="316"/>
        <v/>
      </c>
      <c r="C4020" s="11" t="str">
        <f t="shared" si="319"/>
        <v/>
      </c>
      <c r="D4020" s="11" t="str">
        <f t="shared" si="320"/>
        <v/>
      </c>
      <c r="E4020" s="11" t="str">
        <f t="shared" si="317"/>
        <v/>
      </c>
      <c r="F4020" s="11" t="str">
        <f t="shared" si="318"/>
        <v/>
      </c>
      <c r="G4020" s="10" t="str">
        <v/>
      </c>
      <c r="H4020" s="11" t="str">
        <v/>
      </c>
      <c r="I4020" s="11" t="str">
        <v/>
      </c>
    </row>
    <row r="4021" spans="2:9">
      <c r="B4021" s="11" t="str">
        <f t="shared" si="316"/>
        <v/>
      </c>
      <c r="C4021" s="11" t="str">
        <f t="shared" si="319"/>
        <v/>
      </c>
      <c r="D4021" s="11" t="str">
        <f t="shared" si="320"/>
        <v/>
      </c>
      <c r="E4021" s="11" t="str">
        <f t="shared" si="317"/>
        <v/>
      </c>
      <c r="F4021" s="11" t="str">
        <f t="shared" si="318"/>
        <v/>
      </c>
      <c r="G4021" s="10" t="str">
        <v/>
      </c>
      <c r="H4021" s="11" t="str">
        <v/>
      </c>
      <c r="I4021" s="11" t="str">
        <v/>
      </c>
    </row>
    <row r="4022" spans="2:9">
      <c r="B4022" s="11" t="str">
        <f t="shared" si="316"/>
        <v/>
      </c>
      <c r="C4022" s="11" t="str">
        <f t="shared" si="319"/>
        <v/>
      </c>
      <c r="D4022" s="11" t="str">
        <f t="shared" si="320"/>
        <v/>
      </c>
      <c r="E4022" s="11" t="str">
        <f t="shared" si="317"/>
        <v/>
      </c>
      <c r="F4022" s="11" t="str">
        <f t="shared" si="318"/>
        <v/>
      </c>
      <c r="G4022" s="10" t="str">
        <v/>
      </c>
      <c r="H4022" s="11" t="str">
        <v/>
      </c>
      <c r="I4022" s="11" t="str">
        <v/>
      </c>
    </row>
    <row r="4023" spans="2:9">
      <c r="B4023" s="11" t="str">
        <f t="shared" si="316"/>
        <v/>
      </c>
      <c r="C4023" s="11" t="str">
        <f t="shared" si="319"/>
        <v/>
      </c>
      <c r="D4023" s="11" t="str">
        <f t="shared" si="320"/>
        <v/>
      </c>
      <c r="E4023" s="11" t="str">
        <f t="shared" si="317"/>
        <v/>
      </c>
      <c r="F4023" s="11" t="str">
        <f t="shared" si="318"/>
        <v/>
      </c>
      <c r="G4023" s="10" t="str">
        <v/>
      </c>
      <c r="H4023" s="11" t="str">
        <v/>
      </c>
      <c r="I4023" s="11" t="str">
        <v/>
      </c>
    </row>
    <row r="4024" spans="2:9">
      <c r="B4024" s="11" t="str">
        <f t="shared" si="316"/>
        <v/>
      </c>
      <c r="C4024" s="11" t="str">
        <f t="shared" si="319"/>
        <v/>
      </c>
      <c r="D4024" s="11" t="str">
        <f t="shared" si="320"/>
        <v/>
      </c>
      <c r="E4024" s="11" t="str">
        <f t="shared" si="317"/>
        <v/>
      </c>
      <c r="F4024" s="11" t="str">
        <f t="shared" si="318"/>
        <v/>
      </c>
      <c r="G4024" s="10" t="str">
        <v/>
      </c>
      <c r="H4024" s="11" t="str">
        <v/>
      </c>
      <c r="I4024" s="11" t="str">
        <v/>
      </c>
    </row>
    <row r="4025" spans="2:9">
      <c r="B4025" s="11" t="str">
        <f t="shared" si="316"/>
        <v/>
      </c>
      <c r="C4025" s="11" t="str">
        <f t="shared" si="319"/>
        <v/>
      </c>
      <c r="D4025" s="11" t="str">
        <f t="shared" si="320"/>
        <v/>
      </c>
      <c r="E4025" s="11" t="str">
        <f t="shared" si="317"/>
        <v/>
      </c>
      <c r="F4025" s="11" t="str">
        <f t="shared" si="318"/>
        <v/>
      </c>
      <c r="G4025" s="10" t="str">
        <v/>
      </c>
      <c r="H4025" s="11" t="str">
        <v/>
      </c>
      <c r="I4025" s="11" t="str">
        <v/>
      </c>
    </row>
    <row r="4026" spans="2:9">
      <c r="B4026" s="11" t="str">
        <f t="shared" si="316"/>
        <v/>
      </c>
      <c r="C4026" s="11" t="str">
        <f t="shared" si="319"/>
        <v/>
      </c>
      <c r="D4026" s="11" t="str">
        <f t="shared" si="320"/>
        <v/>
      </c>
      <c r="E4026" s="11" t="str">
        <f t="shared" si="317"/>
        <v/>
      </c>
      <c r="F4026" s="11" t="str">
        <f t="shared" si="318"/>
        <v/>
      </c>
      <c r="G4026" s="10" t="str">
        <v/>
      </c>
      <c r="H4026" s="11" t="str">
        <v/>
      </c>
      <c r="I4026" s="11" t="str">
        <v/>
      </c>
    </row>
    <row r="4027" spans="2:9">
      <c r="B4027" s="11" t="str">
        <f t="shared" si="316"/>
        <v/>
      </c>
      <c r="C4027" s="11" t="str">
        <f t="shared" si="319"/>
        <v/>
      </c>
      <c r="D4027" s="11" t="str">
        <f t="shared" si="320"/>
        <v/>
      </c>
      <c r="E4027" s="11" t="str">
        <f t="shared" si="317"/>
        <v/>
      </c>
      <c r="F4027" s="11" t="str">
        <f t="shared" si="318"/>
        <v/>
      </c>
      <c r="G4027" s="10" t="str">
        <v/>
      </c>
      <c r="H4027" s="11" t="str">
        <v/>
      </c>
      <c r="I4027" s="11" t="str">
        <v/>
      </c>
    </row>
    <row r="4028" spans="2:9">
      <c r="B4028" s="11" t="str">
        <f t="shared" si="316"/>
        <v/>
      </c>
      <c r="C4028" s="11" t="str">
        <f t="shared" si="319"/>
        <v/>
      </c>
      <c r="D4028" s="11" t="str">
        <f t="shared" si="320"/>
        <v/>
      </c>
      <c r="E4028" s="11" t="str">
        <f t="shared" si="317"/>
        <v/>
      </c>
      <c r="F4028" s="11" t="str">
        <f t="shared" si="318"/>
        <v/>
      </c>
      <c r="G4028" s="10" t="str">
        <v/>
      </c>
      <c r="H4028" s="11" t="str">
        <v/>
      </c>
      <c r="I4028" s="11" t="str">
        <v/>
      </c>
    </row>
    <row r="4029" spans="2:9">
      <c r="B4029" s="11" t="str">
        <f t="shared" si="316"/>
        <v/>
      </c>
      <c r="C4029" s="11" t="str">
        <f t="shared" si="319"/>
        <v/>
      </c>
      <c r="D4029" s="11" t="str">
        <f t="shared" si="320"/>
        <v/>
      </c>
      <c r="E4029" s="11" t="str">
        <f t="shared" si="317"/>
        <v/>
      </c>
      <c r="F4029" s="11" t="str">
        <f t="shared" si="318"/>
        <v/>
      </c>
      <c r="G4029" s="10" t="str">
        <v/>
      </c>
      <c r="H4029" s="11" t="str">
        <v/>
      </c>
      <c r="I4029" s="11" t="str">
        <v/>
      </c>
    </row>
    <row r="4030" spans="2:9">
      <c r="B4030" s="11" t="str">
        <f t="shared" si="316"/>
        <v/>
      </c>
      <c r="C4030" s="11" t="str">
        <f t="shared" si="319"/>
        <v/>
      </c>
      <c r="D4030" s="11" t="str">
        <f t="shared" si="320"/>
        <v/>
      </c>
      <c r="E4030" s="11" t="str">
        <f t="shared" si="317"/>
        <v/>
      </c>
      <c r="F4030" s="11" t="str">
        <f t="shared" si="318"/>
        <v/>
      </c>
      <c r="G4030" s="10" t="str">
        <v/>
      </c>
      <c r="H4030" s="11" t="str">
        <v/>
      </c>
      <c r="I4030" s="11" t="str">
        <v/>
      </c>
    </row>
    <row r="4031" spans="2:9">
      <c r="B4031" s="11" t="str">
        <f t="shared" si="316"/>
        <v/>
      </c>
      <c r="C4031" s="11" t="str">
        <f t="shared" si="319"/>
        <v/>
      </c>
      <c r="D4031" s="11" t="str">
        <f t="shared" si="320"/>
        <v/>
      </c>
      <c r="E4031" s="11" t="str">
        <f t="shared" si="317"/>
        <v/>
      </c>
      <c r="F4031" s="11" t="str">
        <f t="shared" si="318"/>
        <v/>
      </c>
      <c r="G4031" s="10" t="str">
        <v/>
      </c>
      <c r="H4031" s="11" t="str">
        <v/>
      </c>
      <c r="I4031" s="11" t="str">
        <v/>
      </c>
    </row>
    <row r="4032" spans="2:9">
      <c r="B4032" s="11" t="str">
        <f t="shared" si="316"/>
        <v/>
      </c>
      <c r="C4032" s="11" t="str">
        <f t="shared" si="319"/>
        <v/>
      </c>
      <c r="D4032" s="11" t="str">
        <f t="shared" si="320"/>
        <v/>
      </c>
      <c r="E4032" s="11" t="str">
        <f t="shared" si="317"/>
        <v/>
      </c>
      <c r="F4032" s="11" t="str">
        <f t="shared" si="318"/>
        <v/>
      </c>
      <c r="G4032" s="10" t="str">
        <v/>
      </c>
      <c r="H4032" s="11" t="str">
        <v/>
      </c>
      <c r="I4032" s="11" t="str">
        <v/>
      </c>
    </row>
    <row r="4033" spans="2:9">
      <c r="B4033" s="11" t="str">
        <f t="shared" ref="B4033:B4096" si="321">IFERROR(IF(FIND(" ",A4033)=6,IF(IFERROR(FIND(" PB",A4033),"")&lt;&gt;"","артикул",IF(IFERROR(FIND(" CRN",A4033),"")&lt;&gt;"","артикул","")),""),"")</f>
        <v/>
      </c>
      <c r="C4033" s="11" t="str">
        <f t="shared" si="319"/>
        <v/>
      </c>
      <c r="D4033" s="11" t="str">
        <f t="shared" si="320"/>
        <v/>
      </c>
      <c r="E4033" s="11" t="str">
        <f t="shared" si="317"/>
        <v/>
      </c>
      <c r="F4033" s="11" t="str">
        <f t="shared" si="318"/>
        <v/>
      </c>
      <c r="G4033" s="10" t="str">
        <v/>
      </c>
      <c r="H4033" s="11" t="str">
        <v/>
      </c>
      <c r="I4033" s="11" t="str">
        <v/>
      </c>
    </row>
    <row r="4034" spans="2:9">
      <c r="B4034" s="11" t="str">
        <f t="shared" si="321"/>
        <v/>
      </c>
      <c r="C4034" s="11" t="str">
        <f t="shared" si="319"/>
        <v/>
      </c>
      <c r="D4034" s="11" t="str">
        <f t="shared" si="320"/>
        <v/>
      </c>
      <c r="E4034" s="11" t="str">
        <f t="shared" ref="E4034:E4097" si="322" xml:space="preserve">
IF(B4034="Артикул",
IF(
AND(RIGHT(A4035,1)="%",
RIGHT(A4036,1)="%",
RIGHT(A4037,1)="%",
RIGHT(A4038,1)="%"),MID(A4039,FIND(" ",A4039),50),
IF(
AND(RIGHT(A4035,1)="%",
RIGHT(A4036,1)="%",
RIGHT(A4037,1)="%"),MID(A4038,FIND(" ",A4038),50),
IF(
AND(RIGHT(A4035,1)="%",
RIGHT(A4036,1)="%"),
MID(A4037,FIND(" ",A4037),50),
IF(
RIGHT(A4035,1)="%",
MID(A4036,FIND(" ",A4036),50),"")))),"")</f>
        <v/>
      </c>
      <c r="F4034" s="11" t="str">
        <f t="shared" ref="F4034:F4097" si="323">IFERROR(
IF(
AND(LEFT(A4034,8)="Discount",FIND("%",A4034)&gt;0),
MID(A4034,
FIND(" ",A4034),
FIND("%",A4034)-FIND(" ",A4034))
*-1,""),"")</f>
        <v/>
      </c>
      <c r="G4034" s="10" t="str">
        <v/>
      </c>
      <c r="H4034" s="11" t="str">
        <v/>
      </c>
      <c r="I4034" s="11" t="str">
        <v/>
      </c>
    </row>
    <row r="4035" spans="2:9">
      <c r="B4035" s="11" t="str">
        <f t="shared" si="321"/>
        <v/>
      </c>
      <c r="C4035" s="11" t="str">
        <f t="shared" si="319"/>
        <v/>
      </c>
      <c r="D4035" s="11" t="str">
        <f t="shared" si="320"/>
        <v/>
      </c>
      <c r="E4035" s="11" t="str">
        <f t="shared" si="322"/>
        <v/>
      </c>
      <c r="F4035" s="11" t="str">
        <f t="shared" si="323"/>
        <v/>
      </c>
      <c r="G4035" s="10" t="str">
        <v/>
      </c>
      <c r="H4035" s="11" t="str">
        <v/>
      </c>
      <c r="I4035" s="11" t="str">
        <v/>
      </c>
    </row>
    <row r="4036" spans="2:9">
      <c r="B4036" s="11" t="str">
        <f t="shared" si="321"/>
        <v/>
      </c>
      <c r="C4036" s="11" t="str">
        <f t="shared" si="319"/>
        <v/>
      </c>
      <c r="D4036" s="11" t="str">
        <f t="shared" si="320"/>
        <v/>
      </c>
      <c r="E4036" s="11" t="str">
        <f t="shared" si="322"/>
        <v/>
      </c>
      <c r="F4036" s="11" t="str">
        <f t="shared" si="323"/>
        <v/>
      </c>
      <c r="G4036" s="10" t="str">
        <v/>
      </c>
      <c r="H4036" s="11" t="str">
        <v/>
      </c>
      <c r="I4036" s="11" t="str">
        <v/>
      </c>
    </row>
    <row r="4037" spans="2:9">
      <c r="B4037" s="11" t="str">
        <f t="shared" si="321"/>
        <v/>
      </c>
      <c r="C4037" s="11" t="str">
        <f t="shared" si="319"/>
        <v/>
      </c>
      <c r="D4037" s="11" t="str">
        <f t="shared" si="320"/>
        <v/>
      </c>
      <c r="E4037" s="11" t="str">
        <f t="shared" si="322"/>
        <v/>
      </c>
      <c r="F4037" s="11" t="str">
        <f t="shared" si="323"/>
        <v/>
      </c>
      <c r="G4037" s="10" t="str">
        <v/>
      </c>
      <c r="H4037" s="11" t="str">
        <v/>
      </c>
      <c r="I4037" s="11" t="str">
        <v/>
      </c>
    </row>
    <row r="4038" spans="2:9">
      <c r="B4038" s="11" t="str">
        <f t="shared" si="321"/>
        <v/>
      </c>
      <c r="C4038" s="11" t="str">
        <f t="shared" si="319"/>
        <v/>
      </c>
      <c r="D4038" s="11" t="str">
        <f t="shared" si="320"/>
        <v/>
      </c>
      <c r="E4038" s="11" t="str">
        <f t="shared" si="322"/>
        <v/>
      </c>
      <c r="F4038" s="11" t="str">
        <f t="shared" si="323"/>
        <v/>
      </c>
      <c r="G4038" s="10" t="str">
        <v/>
      </c>
      <c r="H4038" s="11" t="str">
        <v/>
      </c>
      <c r="I4038" s="11" t="str">
        <v/>
      </c>
    </row>
    <row r="4039" spans="2:9">
      <c r="B4039" s="11" t="str">
        <f t="shared" si="321"/>
        <v/>
      </c>
      <c r="C4039" s="11" t="str">
        <f t="shared" si="319"/>
        <v/>
      </c>
      <c r="D4039" s="11" t="str">
        <f t="shared" si="320"/>
        <v/>
      </c>
      <c r="E4039" s="11" t="str">
        <f t="shared" si="322"/>
        <v/>
      </c>
      <c r="F4039" s="11" t="str">
        <f t="shared" si="323"/>
        <v/>
      </c>
      <c r="G4039" s="10" t="str">
        <v/>
      </c>
      <c r="H4039" s="11" t="str">
        <v/>
      </c>
      <c r="I4039" s="11" t="str">
        <v/>
      </c>
    </row>
    <row r="4040" spans="2:9">
      <c r="B4040" s="11" t="str">
        <f t="shared" si="321"/>
        <v/>
      </c>
      <c r="C4040" s="11" t="str">
        <f t="shared" si="319"/>
        <v/>
      </c>
      <c r="D4040" s="11" t="str">
        <f t="shared" si="320"/>
        <v/>
      </c>
      <c r="E4040" s="11" t="str">
        <f t="shared" si="322"/>
        <v/>
      </c>
      <c r="F4040" s="11" t="str">
        <f t="shared" si="323"/>
        <v/>
      </c>
      <c r="G4040" s="10" t="str">
        <v/>
      </c>
      <c r="H4040" s="11" t="str">
        <v/>
      </c>
      <c r="I4040" s="11" t="str">
        <v/>
      </c>
    </row>
    <row r="4041" spans="2:9">
      <c r="B4041" s="11" t="str">
        <f t="shared" si="321"/>
        <v/>
      </c>
      <c r="C4041" s="11" t="str">
        <f t="shared" si="319"/>
        <v/>
      </c>
      <c r="D4041" s="11" t="str">
        <f t="shared" si="320"/>
        <v/>
      </c>
      <c r="E4041" s="11" t="str">
        <f t="shared" si="322"/>
        <v/>
      </c>
      <c r="F4041" s="11" t="str">
        <f t="shared" si="323"/>
        <v/>
      </c>
      <c r="G4041" s="10" t="str">
        <v/>
      </c>
      <c r="H4041" s="11" t="str">
        <v/>
      </c>
      <c r="I4041" s="11" t="str">
        <v/>
      </c>
    </row>
    <row r="4042" spans="2:9">
      <c r="B4042" s="11" t="str">
        <f t="shared" si="321"/>
        <v/>
      </c>
      <c r="C4042" s="11" t="str">
        <f t="shared" si="319"/>
        <v/>
      </c>
      <c r="D4042" s="11" t="str">
        <f t="shared" si="320"/>
        <v/>
      </c>
      <c r="E4042" s="11" t="str">
        <f t="shared" si="322"/>
        <v/>
      </c>
      <c r="F4042" s="11" t="str">
        <f t="shared" si="323"/>
        <v/>
      </c>
      <c r="G4042" s="10" t="str">
        <v/>
      </c>
      <c r="H4042" s="11" t="str">
        <v/>
      </c>
      <c r="I4042" s="11" t="str">
        <v/>
      </c>
    </row>
    <row r="4043" spans="2:9">
      <c r="B4043" s="11" t="str">
        <f t="shared" si="321"/>
        <v/>
      </c>
      <c r="C4043" s="11" t="str">
        <f t="shared" si="319"/>
        <v/>
      </c>
      <c r="D4043" s="11" t="str">
        <f t="shared" si="320"/>
        <v/>
      </c>
      <c r="E4043" s="11" t="str">
        <f t="shared" si="322"/>
        <v/>
      </c>
      <c r="F4043" s="11" t="str">
        <f t="shared" si="323"/>
        <v/>
      </c>
      <c r="G4043" s="10" t="str">
        <v/>
      </c>
      <c r="H4043" s="11" t="str">
        <v/>
      </c>
      <c r="I4043" s="11" t="str">
        <v/>
      </c>
    </row>
    <row r="4044" spans="2:9">
      <c r="B4044" s="11" t="str">
        <f t="shared" si="321"/>
        <v/>
      </c>
      <c r="C4044" s="11" t="str">
        <f t="shared" si="319"/>
        <v/>
      </c>
      <c r="D4044" s="11" t="str">
        <f t="shared" si="320"/>
        <v/>
      </c>
      <c r="E4044" s="11" t="str">
        <f t="shared" si="322"/>
        <v/>
      </c>
      <c r="F4044" s="11" t="str">
        <f t="shared" si="323"/>
        <v/>
      </c>
      <c r="G4044" s="10" t="str">
        <v/>
      </c>
      <c r="H4044" s="11" t="str">
        <v/>
      </c>
      <c r="I4044" s="11" t="str">
        <v/>
      </c>
    </row>
    <row r="4045" spans="2:9">
      <c r="B4045" s="11" t="str">
        <f t="shared" si="321"/>
        <v/>
      </c>
      <c r="C4045" s="11" t="str">
        <f t="shared" ref="C4045:C4108" si="324">IF(B4045="артикул",A4045,"")</f>
        <v/>
      </c>
      <c r="D4045" s="11" t="str">
        <f t="shared" ref="D4045:D4108" si="325">IF(B4045="артикул",A4046,"")</f>
        <v/>
      </c>
      <c r="E4045" s="11" t="str">
        <f t="shared" si="322"/>
        <v/>
      </c>
      <c r="F4045" s="11" t="str">
        <f t="shared" si="323"/>
        <v/>
      </c>
      <c r="G4045" s="10" t="str">
        <v/>
      </c>
      <c r="H4045" s="11" t="str">
        <v/>
      </c>
      <c r="I4045" s="11" t="str">
        <v/>
      </c>
    </row>
    <row r="4046" spans="2:9">
      <c r="B4046" s="11" t="str">
        <f t="shared" si="321"/>
        <v/>
      </c>
      <c r="C4046" s="11" t="str">
        <f t="shared" si="324"/>
        <v/>
      </c>
      <c r="D4046" s="11" t="str">
        <f t="shared" si="325"/>
        <v/>
      </c>
      <c r="E4046" s="11" t="str">
        <f t="shared" si="322"/>
        <v/>
      </c>
      <c r="F4046" s="11" t="str">
        <f t="shared" si="323"/>
        <v/>
      </c>
      <c r="G4046" s="10" t="str">
        <v/>
      </c>
      <c r="H4046" s="11" t="str">
        <v/>
      </c>
      <c r="I4046" s="11" t="str">
        <v/>
      </c>
    </row>
    <row r="4047" spans="2:9">
      <c r="B4047" s="11" t="str">
        <f t="shared" si="321"/>
        <v/>
      </c>
      <c r="C4047" s="11" t="str">
        <f t="shared" si="324"/>
        <v/>
      </c>
      <c r="D4047" s="11" t="str">
        <f t="shared" si="325"/>
        <v/>
      </c>
      <c r="E4047" s="11" t="str">
        <f t="shared" si="322"/>
        <v/>
      </c>
      <c r="F4047" s="11" t="str">
        <f t="shared" si="323"/>
        <v/>
      </c>
      <c r="G4047" s="10" t="str">
        <v/>
      </c>
      <c r="H4047" s="11" t="str">
        <v/>
      </c>
      <c r="I4047" s="11" t="str">
        <v/>
      </c>
    </row>
    <row r="4048" spans="2:9">
      <c r="B4048" s="11" t="str">
        <f t="shared" si="321"/>
        <v/>
      </c>
      <c r="C4048" s="11" t="str">
        <f t="shared" si="324"/>
        <v/>
      </c>
      <c r="D4048" s="11" t="str">
        <f t="shared" si="325"/>
        <v/>
      </c>
      <c r="E4048" s="11" t="str">
        <f t="shared" si="322"/>
        <v/>
      </c>
      <c r="F4048" s="11" t="str">
        <f t="shared" si="323"/>
        <v/>
      </c>
      <c r="G4048" s="10" t="str">
        <v/>
      </c>
      <c r="H4048" s="11" t="str">
        <v/>
      </c>
      <c r="I4048" s="11" t="str">
        <v/>
      </c>
    </row>
    <row r="4049" spans="2:9">
      <c r="B4049" s="11" t="str">
        <f t="shared" si="321"/>
        <v/>
      </c>
      <c r="C4049" s="11" t="str">
        <f t="shared" si="324"/>
        <v/>
      </c>
      <c r="D4049" s="11" t="str">
        <f t="shared" si="325"/>
        <v/>
      </c>
      <c r="E4049" s="11" t="str">
        <f t="shared" si="322"/>
        <v/>
      </c>
      <c r="F4049" s="11" t="str">
        <f t="shared" si="323"/>
        <v/>
      </c>
      <c r="G4049" s="10" t="str">
        <v/>
      </c>
      <c r="H4049" s="11" t="str">
        <v/>
      </c>
      <c r="I4049" s="11" t="str">
        <v/>
      </c>
    </row>
    <row r="4050" spans="2:9">
      <c r="B4050" s="11" t="str">
        <f t="shared" si="321"/>
        <v/>
      </c>
      <c r="C4050" s="11" t="str">
        <f t="shared" si="324"/>
        <v/>
      </c>
      <c r="D4050" s="11" t="str">
        <f t="shared" si="325"/>
        <v/>
      </c>
      <c r="E4050" s="11" t="str">
        <f t="shared" si="322"/>
        <v/>
      </c>
      <c r="F4050" s="11" t="str">
        <f t="shared" si="323"/>
        <v/>
      </c>
      <c r="G4050" s="10" t="str">
        <v/>
      </c>
      <c r="H4050" s="11" t="str">
        <v/>
      </c>
      <c r="I4050" s="11" t="str">
        <v/>
      </c>
    </row>
    <row r="4051" spans="2:9">
      <c r="B4051" s="11" t="str">
        <f t="shared" si="321"/>
        <v/>
      </c>
      <c r="C4051" s="11" t="str">
        <f t="shared" si="324"/>
        <v/>
      </c>
      <c r="D4051" s="11" t="str">
        <f t="shared" si="325"/>
        <v/>
      </c>
      <c r="E4051" s="11" t="str">
        <f t="shared" si="322"/>
        <v/>
      </c>
      <c r="F4051" s="11" t="str">
        <f t="shared" si="323"/>
        <v/>
      </c>
      <c r="G4051" s="10" t="str">
        <v/>
      </c>
      <c r="H4051" s="11" t="str">
        <v/>
      </c>
      <c r="I4051" s="11" t="str">
        <v/>
      </c>
    </row>
    <row r="4052" spans="2:9">
      <c r="B4052" s="11" t="str">
        <f t="shared" si="321"/>
        <v/>
      </c>
      <c r="C4052" s="11" t="str">
        <f t="shared" si="324"/>
        <v/>
      </c>
      <c r="D4052" s="11" t="str">
        <f t="shared" si="325"/>
        <v/>
      </c>
      <c r="E4052" s="11" t="str">
        <f t="shared" si="322"/>
        <v/>
      </c>
      <c r="F4052" s="11" t="str">
        <f t="shared" si="323"/>
        <v/>
      </c>
      <c r="G4052" s="10" t="str">
        <v/>
      </c>
      <c r="H4052" s="11" t="str">
        <v/>
      </c>
      <c r="I4052" s="11" t="str">
        <v/>
      </c>
    </row>
    <row r="4053" spans="2:9">
      <c r="B4053" s="11" t="str">
        <f t="shared" si="321"/>
        <v/>
      </c>
      <c r="C4053" s="11" t="str">
        <f t="shared" si="324"/>
        <v/>
      </c>
      <c r="D4053" s="11" t="str">
        <f t="shared" si="325"/>
        <v/>
      </c>
      <c r="E4053" s="11" t="str">
        <f t="shared" si="322"/>
        <v/>
      </c>
      <c r="F4053" s="11" t="str">
        <f t="shared" si="323"/>
        <v/>
      </c>
      <c r="G4053" s="10" t="str">
        <v/>
      </c>
      <c r="H4053" s="11" t="str">
        <v/>
      </c>
      <c r="I4053" s="11" t="str">
        <v/>
      </c>
    </row>
    <row r="4054" spans="2:9">
      <c r="B4054" s="11" t="str">
        <f t="shared" si="321"/>
        <v/>
      </c>
      <c r="C4054" s="11" t="str">
        <f t="shared" si="324"/>
        <v/>
      </c>
      <c r="D4054" s="11" t="str">
        <f t="shared" si="325"/>
        <v/>
      </c>
      <c r="E4054" s="11" t="str">
        <f t="shared" si="322"/>
        <v/>
      </c>
      <c r="F4054" s="11" t="str">
        <f t="shared" si="323"/>
        <v/>
      </c>
      <c r="G4054" s="10" t="str">
        <v/>
      </c>
      <c r="H4054" s="11" t="str">
        <v/>
      </c>
      <c r="I4054" s="11" t="str">
        <v/>
      </c>
    </row>
    <row r="4055" spans="2:9">
      <c r="B4055" s="11" t="str">
        <f t="shared" si="321"/>
        <v/>
      </c>
      <c r="C4055" s="11" t="str">
        <f t="shared" si="324"/>
        <v/>
      </c>
      <c r="D4055" s="11" t="str">
        <f t="shared" si="325"/>
        <v/>
      </c>
      <c r="E4055" s="11" t="str">
        <f t="shared" si="322"/>
        <v/>
      </c>
      <c r="F4055" s="11" t="str">
        <f t="shared" si="323"/>
        <v/>
      </c>
      <c r="G4055" s="10" t="str">
        <v/>
      </c>
      <c r="H4055" s="11" t="str">
        <v/>
      </c>
      <c r="I4055" s="11" t="str">
        <v/>
      </c>
    </row>
    <row r="4056" spans="2:9">
      <c r="B4056" s="11" t="str">
        <f t="shared" si="321"/>
        <v/>
      </c>
      <c r="C4056" s="11" t="str">
        <f t="shared" si="324"/>
        <v/>
      </c>
      <c r="D4056" s="11" t="str">
        <f t="shared" si="325"/>
        <v/>
      </c>
      <c r="E4056" s="11" t="str">
        <f t="shared" si="322"/>
        <v/>
      </c>
      <c r="F4056" s="11" t="str">
        <f t="shared" si="323"/>
        <v/>
      </c>
      <c r="G4056" s="10" t="str">
        <v/>
      </c>
      <c r="H4056" s="11" t="str">
        <v/>
      </c>
      <c r="I4056" s="11" t="str">
        <v/>
      </c>
    </row>
    <row r="4057" spans="2:9">
      <c r="B4057" s="11" t="str">
        <f t="shared" si="321"/>
        <v/>
      </c>
      <c r="C4057" s="11" t="str">
        <f t="shared" si="324"/>
        <v/>
      </c>
      <c r="D4057" s="11" t="str">
        <f t="shared" si="325"/>
        <v/>
      </c>
      <c r="E4057" s="11" t="str">
        <f t="shared" si="322"/>
        <v/>
      </c>
      <c r="F4057" s="11" t="str">
        <f t="shared" si="323"/>
        <v/>
      </c>
      <c r="G4057" s="10" t="str">
        <v/>
      </c>
      <c r="H4057" s="11" t="str">
        <v/>
      </c>
      <c r="I4057" s="11" t="str">
        <v/>
      </c>
    </row>
    <row r="4058" spans="2:9">
      <c r="B4058" s="11" t="str">
        <f t="shared" si="321"/>
        <v/>
      </c>
      <c r="C4058" s="11" t="str">
        <f t="shared" si="324"/>
        <v/>
      </c>
      <c r="D4058" s="11" t="str">
        <f t="shared" si="325"/>
        <v/>
      </c>
      <c r="E4058" s="11" t="str">
        <f t="shared" si="322"/>
        <v/>
      </c>
      <c r="F4058" s="11" t="str">
        <f t="shared" si="323"/>
        <v/>
      </c>
      <c r="G4058" s="10" t="str">
        <v/>
      </c>
      <c r="H4058" s="11" t="str">
        <v/>
      </c>
      <c r="I4058" s="11" t="str">
        <v/>
      </c>
    </row>
    <row r="4059" spans="2:9">
      <c r="B4059" s="11" t="str">
        <f t="shared" si="321"/>
        <v/>
      </c>
      <c r="C4059" s="11" t="str">
        <f t="shared" si="324"/>
        <v/>
      </c>
      <c r="D4059" s="11" t="str">
        <f t="shared" si="325"/>
        <v/>
      </c>
      <c r="E4059" s="11" t="str">
        <f t="shared" si="322"/>
        <v/>
      </c>
      <c r="F4059" s="11" t="str">
        <f t="shared" si="323"/>
        <v/>
      </c>
      <c r="G4059" s="10" t="str">
        <v/>
      </c>
      <c r="H4059" s="11" t="str">
        <v/>
      </c>
      <c r="I4059" s="11" t="str">
        <v/>
      </c>
    </row>
    <row r="4060" spans="2:9">
      <c r="B4060" s="11" t="str">
        <f t="shared" si="321"/>
        <v/>
      </c>
      <c r="C4060" s="11" t="str">
        <f t="shared" si="324"/>
        <v/>
      </c>
      <c r="D4060" s="11" t="str">
        <f t="shared" si="325"/>
        <v/>
      </c>
      <c r="E4060" s="11" t="str">
        <f t="shared" si="322"/>
        <v/>
      </c>
      <c r="F4060" s="11" t="str">
        <f t="shared" si="323"/>
        <v/>
      </c>
      <c r="G4060" s="10" t="str">
        <v/>
      </c>
      <c r="H4060" s="11" t="str">
        <v/>
      </c>
      <c r="I4060" s="11" t="str">
        <v/>
      </c>
    </row>
    <row r="4061" spans="2:9">
      <c r="B4061" s="11" t="str">
        <f t="shared" si="321"/>
        <v/>
      </c>
      <c r="C4061" s="11" t="str">
        <f t="shared" si="324"/>
        <v/>
      </c>
      <c r="D4061" s="11" t="str">
        <f t="shared" si="325"/>
        <v/>
      </c>
      <c r="E4061" s="11" t="str">
        <f t="shared" si="322"/>
        <v/>
      </c>
      <c r="F4061" s="11" t="str">
        <f t="shared" si="323"/>
        <v/>
      </c>
      <c r="G4061" s="10" t="str">
        <v/>
      </c>
      <c r="H4061" s="11" t="str">
        <v/>
      </c>
      <c r="I4061" s="11" t="str">
        <v/>
      </c>
    </row>
    <row r="4062" spans="2:9">
      <c r="B4062" s="11" t="str">
        <f t="shared" si="321"/>
        <v/>
      </c>
      <c r="C4062" s="11" t="str">
        <f t="shared" si="324"/>
        <v/>
      </c>
      <c r="D4062" s="11" t="str">
        <f t="shared" si="325"/>
        <v/>
      </c>
      <c r="E4062" s="11" t="str">
        <f t="shared" si="322"/>
        <v/>
      </c>
      <c r="F4062" s="11" t="str">
        <f t="shared" si="323"/>
        <v/>
      </c>
      <c r="G4062" s="10" t="str">
        <v/>
      </c>
      <c r="H4062" s="11" t="str">
        <v/>
      </c>
      <c r="I4062" s="11" t="str">
        <v/>
      </c>
    </row>
    <row r="4063" spans="2:9">
      <c r="B4063" s="11" t="str">
        <f t="shared" si="321"/>
        <v/>
      </c>
      <c r="C4063" s="11" t="str">
        <f t="shared" si="324"/>
        <v/>
      </c>
      <c r="D4063" s="11" t="str">
        <f t="shared" si="325"/>
        <v/>
      </c>
      <c r="E4063" s="11" t="str">
        <f t="shared" si="322"/>
        <v/>
      </c>
      <c r="F4063" s="11" t="str">
        <f t="shared" si="323"/>
        <v/>
      </c>
      <c r="G4063" s="10" t="str">
        <v/>
      </c>
      <c r="H4063" s="11" t="str">
        <v/>
      </c>
      <c r="I4063" s="11" t="str">
        <v/>
      </c>
    </row>
    <row r="4064" spans="2:9">
      <c r="B4064" s="11" t="str">
        <f t="shared" si="321"/>
        <v/>
      </c>
      <c r="C4064" s="11" t="str">
        <f t="shared" si="324"/>
        <v/>
      </c>
      <c r="D4064" s="11" t="str">
        <f t="shared" si="325"/>
        <v/>
      </c>
      <c r="E4064" s="11" t="str">
        <f t="shared" si="322"/>
        <v/>
      </c>
      <c r="F4064" s="11" t="str">
        <f t="shared" si="323"/>
        <v/>
      </c>
      <c r="G4064" s="10" t="str">
        <v/>
      </c>
      <c r="H4064" s="11" t="str">
        <v/>
      </c>
      <c r="I4064" s="11" t="str">
        <v/>
      </c>
    </row>
    <row r="4065" spans="2:9">
      <c r="B4065" s="11" t="str">
        <f t="shared" si="321"/>
        <v/>
      </c>
      <c r="C4065" s="11" t="str">
        <f t="shared" si="324"/>
        <v/>
      </c>
      <c r="D4065" s="11" t="str">
        <f t="shared" si="325"/>
        <v/>
      </c>
      <c r="E4065" s="11" t="str">
        <f t="shared" si="322"/>
        <v/>
      </c>
      <c r="F4065" s="11" t="str">
        <f t="shared" si="323"/>
        <v/>
      </c>
      <c r="G4065" s="10" t="str">
        <v/>
      </c>
      <c r="H4065" s="11" t="str">
        <v/>
      </c>
      <c r="I4065" s="11" t="str">
        <v/>
      </c>
    </row>
    <row r="4066" spans="2:9">
      <c r="B4066" s="11" t="str">
        <f t="shared" si="321"/>
        <v/>
      </c>
      <c r="C4066" s="11" t="str">
        <f t="shared" si="324"/>
        <v/>
      </c>
      <c r="D4066" s="11" t="str">
        <f t="shared" si="325"/>
        <v/>
      </c>
      <c r="E4066" s="11" t="str">
        <f t="shared" si="322"/>
        <v/>
      </c>
      <c r="F4066" s="11" t="str">
        <f t="shared" si="323"/>
        <v/>
      </c>
      <c r="G4066" s="10" t="str">
        <v/>
      </c>
      <c r="H4066" s="11" t="str">
        <v/>
      </c>
      <c r="I4066" s="11" t="str">
        <v/>
      </c>
    </row>
    <row r="4067" spans="2:9">
      <c r="B4067" s="11" t="str">
        <f t="shared" si="321"/>
        <v/>
      </c>
      <c r="C4067" s="11" t="str">
        <f t="shared" si="324"/>
        <v/>
      </c>
      <c r="D4067" s="11" t="str">
        <f t="shared" si="325"/>
        <v/>
      </c>
      <c r="E4067" s="11" t="str">
        <f t="shared" si="322"/>
        <v/>
      </c>
      <c r="F4067" s="11" t="str">
        <f t="shared" si="323"/>
        <v/>
      </c>
      <c r="G4067" s="10" t="str">
        <v/>
      </c>
      <c r="H4067" s="11" t="str">
        <v/>
      </c>
      <c r="I4067" s="11" t="str">
        <v/>
      </c>
    </row>
    <row r="4068" spans="2:9">
      <c r="B4068" s="11" t="str">
        <f t="shared" si="321"/>
        <v/>
      </c>
      <c r="C4068" s="11" t="str">
        <f t="shared" si="324"/>
        <v/>
      </c>
      <c r="D4068" s="11" t="str">
        <f t="shared" si="325"/>
        <v/>
      </c>
      <c r="E4068" s="11" t="str">
        <f t="shared" si="322"/>
        <v/>
      </c>
      <c r="F4068" s="11" t="str">
        <f t="shared" si="323"/>
        <v/>
      </c>
      <c r="G4068" s="10" t="str">
        <v/>
      </c>
      <c r="H4068" s="11" t="str">
        <v/>
      </c>
      <c r="I4068" s="11" t="str">
        <v/>
      </c>
    </row>
    <row r="4069" spans="2:9">
      <c r="B4069" s="11" t="str">
        <f t="shared" si="321"/>
        <v/>
      </c>
      <c r="C4069" s="11" t="str">
        <f t="shared" si="324"/>
        <v/>
      </c>
      <c r="D4069" s="11" t="str">
        <f t="shared" si="325"/>
        <v/>
      </c>
      <c r="E4069" s="11" t="str">
        <f t="shared" si="322"/>
        <v/>
      </c>
      <c r="F4069" s="11" t="str">
        <f t="shared" si="323"/>
        <v/>
      </c>
      <c r="G4069" s="10" t="str">
        <v/>
      </c>
      <c r="H4069" s="11" t="str">
        <v/>
      </c>
      <c r="I4069" s="11" t="str">
        <v/>
      </c>
    </row>
    <row r="4070" spans="2:9">
      <c r="B4070" s="11" t="str">
        <f t="shared" si="321"/>
        <v/>
      </c>
      <c r="C4070" s="11" t="str">
        <f t="shared" si="324"/>
        <v/>
      </c>
      <c r="D4070" s="11" t="str">
        <f t="shared" si="325"/>
        <v/>
      </c>
      <c r="E4070" s="11" t="str">
        <f t="shared" si="322"/>
        <v/>
      </c>
      <c r="F4070" s="11" t="str">
        <f t="shared" si="323"/>
        <v/>
      </c>
      <c r="G4070" s="10" t="str">
        <v/>
      </c>
      <c r="H4070" s="11" t="str">
        <v/>
      </c>
      <c r="I4070" s="11" t="str">
        <v/>
      </c>
    </row>
    <row r="4071" spans="2:9">
      <c r="B4071" s="11" t="str">
        <f t="shared" si="321"/>
        <v/>
      </c>
      <c r="C4071" s="11" t="str">
        <f t="shared" si="324"/>
        <v/>
      </c>
      <c r="D4071" s="11" t="str">
        <f t="shared" si="325"/>
        <v/>
      </c>
      <c r="E4071" s="11" t="str">
        <f t="shared" si="322"/>
        <v/>
      </c>
      <c r="F4071" s="11" t="str">
        <f t="shared" si="323"/>
        <v/>
      </c>
      <c r="G4071" s="10" t="str">
        <v/>
      </c>
      <c r="H4071" s="11" t="str">
        <v/>
      </c>
      <c r="I4071" s="11" t="str">
        <v/>
      </c>
    </row>
    <row r="4072" spans="2:9">
      <c r="B4072" s="11" t="str">
        <f t="shared" si="321"/>
        <v/>
      </c>
      <c r="C4072" s="11" t="str">
        <f t="shared" si="324"/>
        <v/>
      </c>
      <c r="D4072" s="11" t="str">
        <f t="shared" si="325"/>
        <v/>
      </c>
      <c r="E4072" s="11" t="str">
        <f t="shared" si="322"/>
        <v/>
      </c>
      <c r="F4072" s="11" t="str">
        <f t="shared" si="323"/>
        <v/>
      </c>
      <c r="G4072" s="10" t="str">
        <v/>
      </c>
      <c r="H4072" s="11" t="str">
        <v/>
      </c>
      <c r="I4072" s="11" t="str">
        <v/>
      </c>
    </row>
    <row r="4073" spans="2:9">
      <c r="B4073" s="11" t="str">
        <f t="shared" si="321"/>
        <v/>
      </c>
      <c r="C4073" s="11" t="str">
        <f t="shared" si="324"/>
        <v/>
      </c>
      <c r="D4073" s="11" t="str">
        <f t="shared" si="325"/>
        <v/>
      </c>
      <c r="E4073" s="11" t="str">
        <f t="shared" si="322"/>
        <v/>
      </c>
      <c r="F4073" s="11" t="str">
        <f t="shared" si="323"/>
        <v/>
      </c>
      <c r="G4073" s="10" t="str">
        <v/>
      </c>
      <c r="H4073" s="11" t="str">
        <v/>
      </c>
      <c r="I4073" s="11" t="str">
        <v/>
      </c>
    </row>
    <row r="4074" spans="2:9">
      <c r="B4074" s="11" t="str">
        <f t="shared" si="321"/>
        <v/>
      </c>
      <c r="C4074" s="11" t="str">
        <f t="shared" si="324"/>
        <v/>
      </c>
      <c r="D4074" s="11" t="str">
        <f t="shared" si="325"/>
        <v/>
      </c>
      <c r="E4074" s="11" t="str">
        <f t="shared" si="322"/>
        <v/>
      </c>
      <c r="F4074" s="11" t="str">
        <f t="shared" si="323"/>
        <v/>
      </c>
      <c r="G4074" s="10" t="str">
        <v/>
      </c>
      <c r="H4074" s="11" t="str">
        <v/>
      </c>
      <c r="I4074" s="11" t="str">
        <v/>
      </c>
    </row>
    <row r="4075" spans="2:9">
      <c r="B4075" s="11" t="str">
        <f t="shared" si="321"/>
        <v/>
      </c>
      <c r="C4075" s="11" t="str">
        <f t="shared" si="324"/>
        <v/>
      </c>
      <c r="D4075" s="11" t="str">
        <f t="shared" si="325"/>
        <v/>
      </c>
      <c r="E4075" s="11" t="str">
        <f t="shared" si="322"/>
        <v/>
      </c>
      <c r="F4075" s="11" t="str">
        <f t="shared" si="323"/>
        <v/>
      </c>
      <c r="G4075" s="10" t="str">
        <v/>
      </c>
      <c r="H4075" s="11" t="str">
        <v/>
      </c>
      <c r="I4075" s="11" t="str">
        <v/>
      </c>
    </row>
    <row r="4076" spans="2:9">
      <c r="B4076" s="11" t="str">
        <f t="shared" si="321"/>
        <v/>
      </c>
      <c r="C4076" s="11" t="str">
        <f t="shared" si="324"/>
        <v/>
      </c>
      <c r="D4076" s="11" t="str">
        <f t="shared" si="325"/>
        <v/>
      </c>
      <c r="E4076" s="11" t="str">
        <f t="shared" si="322"/>
        <v/>
      </c>
      <c r="F4076" s="11" t="str">
        <f t="shared" si="323"/>
        <v/>
      </c>
      <c r="G4076" s="10" t="str">
        <v/>
      </c>
      <c r="H4076" s="11" t="str">
        <v/>
      </c>
      <c r="I4076" s="11" t="str">
        <v/>
      </c>
    </row>
    <row r="4077" spans="2:9">
      <c r="B4077" s="11" t="str">
        <f t="shared" si="321"/>
        <v/>
      </c>
      <c r="C4077" s="11" t="str">
        <f t="shared" si="324"/>
        <v/>
      </c>
      <c r="D4077" s="11" t="str">
        <f t="shared" si="325"/>
        <v/>
      </c>
      <c r="E4077" s="11" t="str">
        <f t="shared" si="322"/>
        <v/>
      </c>
      <c r="F4077" s="11" t="str">
        <f t="shared" si="323"/>
        <v/>
      </c>
      <c r="G4077" s="10" t="str">
        <v/>
      </c>
      <c r="H4077" s="11" t="str">
        <v/>
      </c>
      <c r="I4077" s="11" t="str">
        <v/>
      </c>
    </row>
    <row r="4078" spans="2:9">
      <c r="B4078" s="11" t="str">
        <f t="shared" si="321"/>
        <v/>
      </c>
      <c r="C4078" s="11" t="str">
        <f t="shared" si="324"/>
        <v/>
      </c>
      <c r="D4078" s="11" t="str">
        <f t="shared" si="325"/>
        <v/>
      </c>
      <c r="E4078" s="11" t="str">
        <f t="shared" si="322"/>
        <v/>
      </c>
      <c r="F4078" s="11" t="str">
        <f t="shared" si="323"/>
        <v/>
      </c>
      <c r="G4078" s="10" t="str">
        <v/>
      </c>
      <c r="H4078" s="11" t="str">
        <v/>
      </c>
      <c r="I4078" s="11" t="str">
        <v/>
      </c>
    </row>
    <row r="4079" spans="2:9">
      <c r="B4079" s="11" t="str">
        <f t="shared" si="321"/>
        <v/>
      </c>
      <c r="C4079" s="11" t="str">
        <f t="shared" si="324"/>
        <v/>
      </c>
      <c r="D4079" s="11" t="str">
        <f t="shared" si="325"/>
        <v/>
      </c>
      <c r="E4079" s="11" t="str">
        <f t="shared" si="322"/>
        <v/>
      </c>
      <c r="F4079" s="11" t="str">
        <f t="shared" si="323"/>
        <v/>
      </c>
      <c r="G4079" s="10" t="str">
        <v/>
      </c>
      <c r="H4079" s="11" t="str">
        <v/>
      </c>
      <c r="I4079" s="11" t="str">
        <v/>
      </c>
    </row>
    <row r="4080" spans="2:9">
      <c r="B4080" s="11" t="str">
        <f t="shared" si="321"/>
        <v/>
      </c>
      <c r="C4080" s="11" t="str">
        <f t="shared" si="324"/>
        <v/>
      </c>
      <c r="D4080" s="11" t="str">
        <f t="shared" si="325"/>
        <v/>
      </c>
      <c r="E4080" s="11" t="str">
        <f t="shared" si="322"/>
        <v/>
      </c>
      <c r="F4080" s="11" t="str">
        <f t="shared" si="323"/>
        <v/>
      </c>
      <c r="G4080" s="10" t="str">
        <v/>
      </c>
      <c r="H4080" s="11" t="str">
        <v/>
      </c>
      <c r="I4080" s="11" t="str">
        <v/>
      </c>
    </row>
    <row r="4081" spans="2:9">
      <c r="B4081" s="11" t="str">
        <f t="shared" si="321"/>
        <v/>
      </c>
      <c r="C4081" s="11" t="str">
        <f t="shared" si="324"/>
        <v/>
      </c>
      <c r="D4081" s="11" t="str">
        <f t="shared" si="325"/>
        <v/>
      </c>
      <c r="E4081" s="11" t="str">
        <f t="shared" si="322"/>
        <v/>
      </c>
      <c r="F4081" s="11" t="str">
        <f t="shared" si="323"/>
        <v/>
      </c>
      <c r="G4081" s="10" t="str">
        <v/>
      </c>
      <c r="H4081" s="11" t="str">
        <v/>
      </c>
      <c r="I4081" s="11" t="str">
        <v/>
      </c>
    </row>
    <row r="4082" spans="2:9">
      <c r="B4082" s="11" t="str">
        <f t="shared" si="321"/>
        <v/>
      </c>
      <c r="C4082" s="11" t="str">
        <f t="shared" si="324"/>
        <v/>
      </c>
      <c r="D4082" s="11" t="str">
        <f t="shared" si="325"/>
        <v/>
      </c>
      <c r="E4082" s="11" t="str">
        <f t="shared" si="322"/>
        <v/>
      </c>
      <c r="F4082" s="11" t="str">
        <f t="shared" si="323"/>
        <v/>
      </c>
      <c r="G4082" s="10" t="str">
        <v/>
      </c>
      <c r="H4082" s="11" t="str">
        <v/>
      </c>
      <c r="I4082" s="11" t="str">
        <v/>
      </c>
    </row>
    <row r="4083" spans="2:9">
      <c r="B4083" s="11" t="str">
        <f t="shared" si="321"/>
        <v/>
      </c>
      <c r="C4083" s="11" t="str">
        <f t="shared" si="324"/>
        <v/>
      </c>
      <c r="D4083" s="11" t="str">
        <f t="shared" si="325"/>
        <v/>
      </c>
      <c r="E4083" s="11" t="str">
        <f t="shared" si="322"/>
        <v/>
      </c>
      <c r="F4083" s="11" t="str">
        <f t="shared" si="323"/>
        <v/>
      </c>
      <c r="G4083" s="10" t="str">
        <v/>
      </c>
      <c r="H4083" s="11" t="str">
        <v/>
      </c>
      <c r="I4083" s="11" t="str">
        <v/>
      </c>
    </row>
    <row r="4084" spans="2:9">
      <c r="B4084" s="11" t="str">
        <f t="shared" si="321"/>
        <v/>
      </c>
      <c r="C4084" s="11" t="str">
        <f t="shared" si="324"/>
        <v/>
      </c>
      <c r="D4084" s="11" t="str">
        <f t="shared" si="325"/>
        <v/>
      </c>
      <c r="E4084" s="11" t="str">
        <f t="shared" si="322"/>
        <v/>
      </c>
      <c r="F4084" s="11" t="str">
        <f t="shared" si="323"/>
        <v/>
      </c>
      <c r="G4084" s="10" t="str">
        <v/>
      </c>
      <c r="H4084" s="11" t="str">
        <v/>
      </c>
      <c r="I4084" s="11" t="str">
        <v/>
      </c>
    </row>
    <row r="4085" spans="2:9">
      <c r="B4085" s="11" t="str">
        <f t="shared" si="321"/>
        <v/>
      </c>
      <c r="C4085" s="11" t="str">
        <f t="shared" si="324"/>
        <v/>
      </c>
      <c r="D4085" s="11" t="str">
        <f t="shared" si="325"/>
        <v/>
      </c>
      <c r="E4085" s="11" t="str">
        <f t="shared" si="322"/>
        <v/>
      </c>
      <c r="F4085" s="11" t="str">
        <f t="shared" si="323"/>
        <v/>
      </c>
      <c r="G4085" s="10" t="str">
        <v/>
      </c>
      <c r="H4085" s="11" t="str">
        <v/>
      </c>
      <c r="I4085" s="11" t="str">
        <v/>
      </c>
    </row>
    <row r="4086" spans="2:9">
      <c r="B4086" s="11" t="str">
        <f t="shared" si="321"/>
        <v/>
      </c>
      <c r="C4086" s="11" t="str">
        <f t="shared" si="324"/>
        <v/>
      </c>
      <c r="D4086" s="11" t="str">
        <f t="shared" si="325"/>
        <v/>
      </c>
      <c r="E4086" s="11" t="str">
        <f t="shared" si="322"/>
        <v/>
      </c>
      <c r="F4086" s="11" t="str">
        <f t="shared" si="323"/>
        <v/>
      </c>
      <c r="G4086" s="10" t="str">
        <v/>
      </c>
      <c r="H4086" s="11" t="str">
        <v/>
      </c>
      <c r="I4086" s="11" t="str">
        <v/>
      </c>
    </row>
    <row r="4087" spans="2:9">
      <c r="B4087" s="11" t="str">
        <f t="shared" si="321"/>
        <v/>
      </c>
      <c r="C4087" s="11" t="str">
        <f t="shared" si="324"/>
        <v/>
      </c>
      <c r="D4087" s="11" t="str">
        <f t="shared" si="325"/>
        <v/>
      </c>
      <c r="E4087" s="11" t="str">
        <f t="shared" si="322"/>
        <v/>
      </c>
      <c r="F4087" s="11" t="str">
        <f t="shared" si="323"/>
        <v/>
      </c>
      <c r="G4087" s="10" t="str">
        <v/>
      </c>
      <c r="H4087" s="11" t="str">
        <v/>
      </c>
      <c r="I4087" s="11" t="str">
        <v/>
      </c>
    </row>
    <row r="4088" spans="2:9">
      <c r="B4088" s="11" t="str">
        <f t="shared" si="321"/>
        <v/>
      </c>
      <c r="C4088" s="11" t="str">
        <f t="shared" si="324"/>
        <v/>
      </c>
      <c r="D4088" s="11" t="str">
        <f t="shared" si="325"/>
        <v/>
      </c>
      <c r="E4088" s="11" t="str">
        <f t="shared" si="322"/>
        <v/>
      </c>
      <c r="F4088" s="11" t="str">
        <f t="shared" si="323"/>
        <v/>
      </c>
      <c r="G4088" s="10" t="str">
        <v/>
      </c>
      <c r="H4088" s="11" t="str">
        <v/>
      </c>
      <c r="I4088" s="11" t="str">
        <v/>
      </c>
    </row>
    <row r="4089" spans="2:9">
      <c r="B4089" s="11" t="str">
        <f t="shared" si="321"/>
        <v/>
      </c>
      <c r="C4089" s="11" t="str">
        <f t="shared" si="324"/>
        <v/>
      </c>
      <c r="D4089" s="11" t="str">
        <f t="shared" si="325"/>
        <v/>
      </c>
      <c r="E4089" s="11" t="str">
        <f t="shared" si="322"/>
        <v/>
      </c>
      <c r="F4089" s="11" t="str">
        <f t="shared" si="323"/>
        <v/>
      </c>
      <c r="G4089" s="10" t="str">
        <v/>
      </c>
      <c r="H4089" s="11" t="str">
        <v/>
      </c>
      <c r="I4089" s="11" t="str">
        <v/>
      </c>
    </row>
    <row r="4090" spans="2:9">
      <c r="B4090" s="11" t="str">
        <f t="shared" si="321"/>
        <v/>
      </c>
      <c r="C4090" s="11" t="str">
        <f t="shared" si="324"/>
        <v/>
      </c>
      <c r="D4090" s="11" t="str">
        <f t="shared" si="325"/>
        <v/>
      </c>
      <c r="E4090" s="11" t="str">
        <f t="shared" si="322"/>
        <v/>
      </c>
      <c r="F4090" s="11" t="str">
        <f t="shared" si="323"/>
        <v/>
      </c>
      <c r="G4090" s="10" t="str">
        <v/>
      </c>
      <c r="H4090" s="11" t="str">
        <v/>
      </c>
      <c r="I4090" s="11" t="str">
        <v/>
      </c>
    </row>
    <row r="4091" spans="2:9">
      <c r="B4091" s="11" t="str">
        <f t="shared" si="321"/>
        <v/>
      </c>
      <c r="C4091" s="11" t="str">
        <f t="shared" si="324"/>
        <v/>
      </c>
      <c r="D4091" s="11" t="str">
        <f t="shared" si="325"/>
        <v/>
      </c>
      <c r="E4091" s="11" t="str">
        <f t="shared" si="322"/>
        <v/>
      </c>
      <c r="F4091" s="11" t="str">
        <f t="shared" si="323"/>
        <v/>
      </c>
      <c r="G4091" s="10" t="str">
        <v/>
      </c>
      <c r="H4091" s="11" t="str">
        <v/>
      </c>
      <c r="I4091" s="11" t="str">
        <v/>
      </c>
    </row>
    <row r="4092" spans="2:9">
      <c r="B4092" s="11" t="str">
        <f t="shared" si="321"/>
        <v/>
      </c>
      <c r="C4092" s="11" t="str">
        <f t="shared" si="324"/>
        <v/>
      </c>
      <c r="D4092" s="11" t="str">
        <f t="shared" si="325"/>
        <v/>
      </c>
      <c r="E4092" s="11" t="str">
        <f t="shared" si="322"/>
        <v/>
      </c>
      <c r="F4092" s="11" t="str">
        <f t="shared" si="323"/>
        <v/>
      </c>
      <c r="G4092" s="10" t="str">
        <v/>
      </c>
      <c r="H4092" s="11" t="str">
        <v/>
      </c>
      <c r="I4092" s="11" t="str">
        <v/>
      </c>
    </row>
    <row r="4093" spans="2:9">
      <c r="B4093" s="11" t="str">
        <f t="shared" si="321"/>
        <v/>
      </c>
      <c r="C4093" s="11" t="str">
        <f t="shared" si="324"/>
        <v/>
      </c>
      <c r="D4093" s="11" t="str">
        <f t="shared" si="325"/>
        <v/>
      </c>
      <c r="E4093" s="11" t="str">
        <f t="shared" si="322"/>
        <v/>
      </c>
      <c r="F4093" s="11" t="str">
        <f t="shared" si="323"/>
        <v/>
      </c>
      <c r="G4093" s="10" t="str">
        <v/>
      </c>
      <c r="H4093" s="11" t="str">
        <v/>
      </c>
      <c r="I4093" s="11" t="str">
        <v/>
      </c>
    </row>
    <row r="4094" spans="2:9">
      <c r="B4094" s="11" t="str">
        <f t="shared" si="321"/>
        <v/>
      </c>
      <c r="C4094" s="11" t="str">
        <f t="shared" si="324"/>
        <v/>
      </c>
      <c r="D4094" s="11" t="str">
        <f t="shared" si="325"/>
        <v/>
      </c>
      <c r="E4094" s="11" t="str">
        <f t="shared" si="322"/>
        <v/>
      </c>
      <c r="F4094" s="11" t="str">
        <f t="shared" si="323"/>
        <v/>
      </c>
      <c r="G4094" s="10" t="str">
        <v/>
      </c>
      <c r="H4094" s="11" t="str">
        <v/>
      </c>
      <c r="I4094" s="11" t="str">
        <v/>
      </c>
    </row>
    <row r="4095" spans="2:9">
      <c r="B4095" s="11" t="str">
        <f t="shared" si="321"/>
        <v/>
      </c>
      <c r="C4095" s="11" t="str">
        <f t="shared" si="324"/>
        <v/>
      </c>
      <c r="D4095" s="11" t="str">
        <f t="shared" si="325"/>
        <v/>
      </c>
      <c r="E4095" s="11" t="str">
        <f t="shared" si="322"/>
        <v/>
      </c>
      <c r="F4095" s="11" t="str">
        <f t="shared" si="323"/>
        <v/>
      </c>
      <c r="G4095" s="10" t="str">
        <v/>
      </c>
      <c r="H4095" s="11" t="str">
        <v/>
      </c>
      <c r="I4095" s="11" t="str">
        <v/>
      </c>
    </row>
    <row r="4096" spans="2:9">
      <c r="B4096" s="11" t="str">
        <f t="shared" si="321"/>
        <v/>
      </c>
      <c r="C4096" s="11" t="str">
        <f t="shared" si="324"/>
        <v/>
      </c>
      <c r="D4096" s="11" t="str">
        <f t="shared" si="325"/>
        <v/>
      </c>
      <c r="E4096" s="11" t="str">
        <f t="shared" si="322"/>
        <v/>
      </c>
      <c r="F4096" s="11" t="str">
        <f t="shared" si="323"/>
        <v/>
      </c>
      <c r="G4096" s="10" t="str">
        <v/>
      </c>
      <c r="H4096" s="11" t="str">
        <v/>
      </c>
      <c r="I4096" s="11" t="str">
        <v/>
      </c>
    </row>
    <row r="4097" spans="2:9">
      <c r="B4097" s="11" t="str">
        <f t="shared" ref="B4097:B4160" si="326">IFERROR(IF(FIND(" ",A4097)=6,IF(IFERROR(FIND(" PB",A4097),"")&lt;&gt;"","артикул",IF(IFERROR(FIND(" CRN",A4097),"")&lt;&gt;"","артикул","")),""),"")</f>
        <v/>
      </c>
      <c r="C4097" s="11" t="str">
        <f t="shared" si="324"/>
        <v/>
      </c>
      <c r="D4097" s="11" t="str">
        <f t="shared" si="325"/>
        <v/>
      </c>
      <c r="E4097" s="11" t="str">
        <f t="shared" si="322"/>
        <v/>
      </c>
      <c r="F4097" s="11" t="str">
        <f t="shared" si="323"/>
        <v/>
      </c>
      <c r="G4097" s="10" t="str">
        <v/>
      </c>
      <c r="H4097" s="11" t="str">
        <v/>
      </c>
      <c r="I4097" s="11" t="str">
        <v/>
      </c>
    </row>
    <row r="4098" spans="2:9">
      <c r="B4098" s="11" t="str">
        <f t="shared" si="326"/>
        <v/>
      </c>
      <c r="C4098" s="11" t="str">
        <f t="shared" si="324"/>
        <v/>
      </c>
      <c r="D4098" s="11" t="str">
        <f t="shared" si="325"/>
        <v/>
      </c>
      <c r="E4098" s="11" t="str">
        <f t="shared" ref="E4098:E4161" si="327" xml:space="preserve">
IF(B4098="Артикул",
IF(
AND(RIGHT(A4099,1)="%",
RIGHT(A4100,1)="%",
RIGHT(A4101,1)="%",
RIGHT(A4102,1)="%"),MID(A4103,FIND(" ",A4103),50),
IF(
AND(RIGHT(A4099,1)="%",
RIGHT(A4100,1)="%",
RIGHT(A4101,1)="%"),MID(A4102,FIND(" ",A4102),50),
IF(
AND(RIGHT(A4099,1)="%",
RIGHT(A4100,1)="%"),
MID(A4101,FIND(" ",A4101),50),
IF(
RIGHT(A4099,1)="%",
MID(A4100,FIND(" ",A4100),50),"")))),"")</f>
        <v/>
      </c>
      <c r="F4098" s="11" t="str">
        <f t="shared" ref="F4098:F4161" si="328">IFERROR(
IF(
AND(LEFT(A4098,8)="Discount",FIND("%",A4098)&gt;0),
MID(A4098,
FIND(" ",A4098),
FIND("%",A4098)-FIND(" ",A4098))
*-1,""),"")</f>
        <v/>
      </c>
      <c r="G4098" s="10" t="str">
        <v/>
      </c>
      <c r="H4098" s="11" t="str">
        <v/>
      </c>
      <c r="I4098" s="11" t="str">
        <v/>
      </c>
    </row>
    <row r="4099" spans="2:9">
      <c r="B4099" s="11" t="str">
        <f t="shared" si="326"/>
        <v/>
      </c>
      <c r="C4099" s="11" t="str">
        <f t="shared" si="324"/>
        <v/>
      </c>
      <c r="D4099" s="11" t="str">
        <f t="shared" si="325"/>
        <v/>
      </c>
      <c r="E4099" s="11" t="str">
        <f t="shared" si="327"/>
        <v/>
      </c>
      <c r="F4099" s="11" t="str">
        <f t="shared" si="328"/>
        <v/>
      </c>
      <c r="G4099" s="10" t="str">
        <v/>
      </c>
      <c r="H4099" s="11" t="str">
        <v/>
      </c>
      <c r="I4099" s="11" t="str">
        <v/>
      </c>
    </row>
    <row r="4100" spans="2:9">
      <c r="B4100" s="11" t="str">
        <f t="shared" si="326"/>
        <v/>
      </c>
      <c r="C4100" s="11" t="str">
        <f t="shared" si="324"/>
        <v/>
      </c>
      <c r="D4100" s="11" t="str">
        <f t="shared" si="325"/>
        <v/>
      </c>
      <c r="E4100" s="11" t="str">
        <f t="shared" si="327"/>
        <v/>
      </c>
      <c r="F4100" s="11" t="str">
        <f t="shared" si="328"/>
        <v/>
      </c>
      <c r="G4100" s="10" t="str">
        <v/>
      </c>
      <c r="H4100" s="11" t="str">
        <v/>
      </c>
      <c r="I4100" s="11" t="str">
        <v/>
      </c>
    </row>
    <row r="4101" spans="2:9">
      <c r="B4101" s="11" t="str">
        <f t="shared" si="326"/>
        <v/>
      </c>
      <c r="C4101" s="11" t="str">
        <f t="shared" si="324"/>
        <v/>
      </c>
      <c r="D4101" s="11" t="str">
        <f t="shared" si="325"/>
        <v/>
      </c>
      <c r="E4101" s="11" t="str">
        <f t="shared" si="327"/>
        <v/>
      </c>
      <c r="F4101" s="11" t="str">
        <f t="shared" si="328"/>
        <v/>
      </c>
      <c r="G4101" s="10" t="str">
        <v/>
      </c>
      <c r="H4101" s="11" t="str">
        <v/>
      </c>
      <c r="I4101" s="11" t="str">
        <v/>
      </c>
    </row>
    <row r="4102" spans="2:9">
      <c r="B4102" s="11" t="str">
        <f t="shared" si="326"/>
        <v/>
      </c>
      <c r="C4102" s="11" t="str">
        <f t="shared" si="324"/>
        <v/>
      </c>
      <c r="D4102" s="11" t="str">
        <f t="shared" si="325"/>
        <v/>
      </c>
      <c r="E4102" s="11" t="str">
        <f t="shared" si="327"/>
        <v/>
      </c>
      <c r="F4102" s="11" t="str">
        <f t="shared" si="328"/>
        <v/>
      </c>
      <c r="G4102" s="10" t="str">
        <v/>
      </c>
      <c r="H4102" s="11" t="str">
        <v/>
      </c>
      <c r="I4102" s="11" t="str">
        <v/>
      </c>
    </row>
    <row r="4103" spans="2:9">
      <c r="B4103" s="11" t="str">
        <f t="shared" si="326"/>
        <v/>
      </c>
      <c r="C4103" s="11" t="str">
        <f t="shared" si="324"/>
        <v/>
      </c>
      <c r="D4103" s="11" t="str">
        <f t="shared" si="325"/>
        <v/>
      </c>
      <c r="E4103" s="11" t="str">
        <f t="shared" si="327"/>
        <v/>
      </c>
      <c r="F4103" s="11" t="str">
        <f t="shared" si="328"/>
        <v/>
      </c>
      <c r="G4103" s="10" t="str">
        <v/>
      </c>
      <c r="H4103" s="11" t="str">
        <v/>
      </c>
      <c r="I4103" s="11" t="str">
        <v/>
      </c>
    </row>
    <row r="4104" spans="2:9">
      <c r="B4104" s="11" t="str">
        <f t="shared" si="326"/>
        <v/>
      </c>
      <c r="C4104" s="11" t="str">
        <f t="shared" si="324"/>
        <v/>
      </c>
      <c r="D4104" s="11" t="str">
        <f t="shared" si="325"/>
        <v/>
      </c>
      <c r="E4104" s="11" t="str">
        <f t="shared" si="327"/>
        <v/>
      </c>
      <c r="F4104" s="11" t="str">
        <f t="shared" si="328"/>
        <v/>
      </c>
      <c r="G4104" s="10" t="str">
        <v/>
      </c>
      <c r="H4104" s="11" t="str">
        <v/>
      </c>
      <c r="I4104" s="11" t="str">
        <v/>
      </c>
    </row>
    <row r="4105" spans="2:9">
      <c r="B4105" s="11" t="str">
        <f t="shared" si="326"/>
        <v/>
      </c>
      <c r="C4105" s="11" t="str">
        <f t="shared" si="324"/>
        <v/>
      </c>
      <c r="D4105" s="11" t="str">
        <f t="shared" si="325"/>
        <v/>
      </c>
      <c r="E4105" s="11" t="str">
        <f t="shared" si="327"/>
        <v/>
      </c>
      <c r="F4105" s="11" t="str">
        <f t="shared" si="328"/>
        <v/>
      </c>
      <c r="G4105" s="10" t="str">
        <v/>
      </c>
      <c r="H4105" s="11" t="str">
        <v/>
      </c>
      <c r="I4105" s="11" t="str">
        <v/>
      </c>
    </row>
    <row r="4106" spans="2:9">
      <c r="B4106" s="11" t="str">
        <f t="shared" si="326"/>
        <v/>
      </c>
      <c r="C4106" s="11" t="str">
        <f t="shared" si="324"/>
        <v/>
      </c>
      <c r="D4106" s="11" t="str">
        <f t="shared" si="325"/>
        <v/>
      </c>
      <c r="E4106" s="11" t="str">
        <f t="shared" si="327"/>
        <v/>
      </c>
      <c r="F4106" s="11" t="str">
        <f t="shared" si="328"/>
        <v/>
      </c>
      <c r="G4106" s="10" t="str">
        <v/>
      </c>
      <c r="H4106" s="11" t="str">
        <v/>
      </c>
      <c r="I4106" s="11" t="str">
        <v/>
      </c>
    </row>
    <row r="4107" spans="2:9">
      <c r="B4107" s="11" t="str">
        <f t="shared" si="326"/>
        <v/>
      </c>
      <c r="C4107" s="11" t="str">
        <f t="shared" si="324"/>
        <v/>
      </c>
      <c r="D4107" s="11" t="str">
        <f t="shared" si="325"/>
        <v/>
      </c>
      <c r="E4107" s="11" t="str">
        <f t="shared" si="327"/>
        <v/>
      </c>
      <c r="F4107" s="11" t="str">
        <f t="shared" si="328"/>
        <v/>
      </c>
      <c r="G4107" s="10" t="str">
        <v/>
      </c>
      <c r="H4107" s="11" t="str">
        <v/>
      </c>
      <c r="I4107" s="11" t="str">
        <v/>
      </c>
    </row>
    <row r="4108" spans="2:9">
      <c r="B4108" s="11" t="str">
        <f t="shared" si="326"/>
        <v/>
      </c>
      <c r="C4108" s="11" t="str">
        <f t="shared" si="324"/>
        <v/>
      </c>
      <c r="D4108" s="11" t="str">
        <f t="shared" si="325"/>
        <v/>
      </c>
      <c r="E4108" s="11" t="str">
        <f t="shared" si="327"/>
        <v/>
      </c>
      <c r="F4108" s="11" t="str">
        <f t="shared" si="328"/>
        <v/>
      </c>
      <c r="G4108" s="10" t="str">
        <v/>
      </c>
      <c r="H4108" s="11" t="str">
        <v/>
      </c>
      <c r="I4108" s="11" t="str">
        <v/>
      </c>
    </row>
    <row r="4109" spans="2:9">
      <c r="B4109" s="11" t="str">
        <f t="shared" si="326"/>
        <v/>
      </c>
      <c r="C4109" s="11" t="str">
        <f t="shared" ref="C4109:C4172" si="329">IF(B4109="артикул",A4109,"")</f>
        <v/>
      </c>
      <c r="D4109" s="11" t="str">
        <f t="shared" ref="D4109:D4172" si="330">IF(B4109="артикул",A4110,"")</f>
        <v/>
      </c>
      <c r="E4109" s="11" t="str">
        <f t="shared" si="327"/>
        <v/>
      </c>
      <c r="F4109" s="11" t="str">
        <f t="shared" si="328"/>
        <v/>
      </c>
      <c r="G4109" s="10" t="str">
        <v/>
      </c>
      <c r="H4109" s="11" t="str">
        <v/>
      </c>
      <c r="I4109" s="11" t="str">
        <v/>
      </c>
    </row>
    <row r="4110" spans="2:9">
      <c r="B4110" s="11" t="str">
        <f t="shared" si="326"/>
        <v/>
      </c>
      <c r="C4110" s="11" t="str">
        <f t="shared" si="329"/>
        <v/>
      </c>
      <c r="D4110" s="11" t="str">
        <f t="shared" si="330"/>
        <v/>
      </c>
      <c r="E4110" s="11" t="str">
        <f t="shared" si="327"/>
        <v/>
      </c>
      <c r="F4110" s="11" t="str">
        <f t="shared" si="328"/>
        <v/>
      </c>
      <c r="G4110" s="10" t="str">
        <v/>
      </c>
      <c r="H4110" s="11" t="str">
        <v/>
      </c>
      <c r="I4110" s="11" t="str">
        <v/>
      </c>
    </row>
    <row r="4111" spans="2:9">
      <c r="B4111" s="11" t="str">
        <f t="shared" si="326"/>
        <v/>
      </c>
      <c r="C4111" s="11" t="str">
        <f t="shared" si="329"/>
        <v/>
      </c>
      <c r="D4111" s="11" t="str">
        <f t="shared" si="330"/>
        <v/>
      </c>
      <c r="E4111" s="11" t="str">
        <f t="shared" si="327"/>
        <v/>
      </c>
      <c r="F4111" s="11" t="str">
        <f t="shared" si="328"/>
        <v/>
      </c>
      <c r="G4111" s="10" t="str">
        <v/>
      </c>
      <c r="H4111" s="11" t="str">
        <v/>
      </c>
      <c r="I4111" s="11" t="str">
        <v/>
      </c>
    </row>
    <row r="4112" spans="2:9">
      <c r="B4112" s="11" t="str">
        <f t="shared" si="326"/>
        <v/>
      </c>
      <c r="C4112" s="11" t="str">
        <f t="shared" si="329"/>
        <v/>
      </c>
      <c r="D4112" s="11" t="str">
        <f t="shared" si="330"/>
        <v/>
      </c>
      <c r="E4112" s="11" t="str">
        <f t="shared" si="327"/>
        <v/>
      </c>
      <c r="F4112" s="11" t="str">
        <f t="shared" si="328"/>
        <v/>
      </c>
      <c r="G4112" s="10" t="str">
        <v/>
      </c>
      <c r="H4112" s="11" t="str">
        <v/>
      </c>
      <c r="I4112" s="11" t="str">
        <v/>
      </c>
    </row>
    <row r="4113" spans="2:9">
      <c r="B4113" s="11" t="str">
        <f t="shared" si="326"/>
        <v/>
      </c>
      <c r="C4113" s="11" t="str">
        <f t="shared" si="329"/>
        <v/>
      </c>
      <c r="D4113" s="11" t="str">
        <f t="shared" si="330"/>
        <v/>
      </c>
      <c r="E4113" s="11" t="str">
        <f t="shared" si="327"/>
        <v/>
      </c>
      <c r="F4113" s="11" t="str">
        <f t="shared" si="328"/>
        <v/>
      </c>
      <c r="G4113" s="10" t="str">
        <v/>
      </c>
      <c r="H4113" s="11" t="str">
        <v/>
      </c>
      <c r="I4113" s="11" t="str">
        <v/>
      </c>
    </row>
    <row r="4114" spans="2:9">
      <c r="B4114" s="11" t="str">
        <f t="shared" si="326"/>
        <v/>
      </c>
      <c r="C4114" s="11" t="str">
        <f t="shared" si="329"/>
        <v/>
      </c>
      <c r="D4114" s="11" t="str">
        <f t="shared" si="330"/>
        <v/>
      </c>
      <c r="E4114" s="11" t="str">
        <f t="shared" si="327"/>
        <v/>
      </c>
      <c r="F4114" s="11" t="str">
        <f t="shared" si="328"/>
        <v/>
      </c>
      <c r="G4114" s="10" t="str">
        <v/>
      </c>
      <c r="H4114" s="11" t="str">
        <v/>
      </c>
      <c r="I4114" s="11" t="str">
        <v/>
      </c>
    </row>
    <row r="4115" spans="2:9">
      <c r="B4115" s="11" t="str">
        <f t="shared" si="326"/>
        <v/>
      </c>
      <c r="C4115" s="11" t="str">
        <f t="shared" si="329"/>
        <v/>
      </c>
      <c r="D4115" s="11" t="str">
        <f t="shared" si="330"/>
        <v/>
      </c>
      <c r="E4115" s="11" t="str">
        <f t="shared" si="327"/>
        <v/>
      </c>
      <c r="F4115" s="11" t="str">
        <f t="shared" si="328"/>
        <v/>
      </c>
      <c r="G4115" s="10" t="str">
        <v/>
      </c>
      <c r="H4115" s="11" t="str">
        <v/>
      </c>
      <c r="I4115" s="11" t="str">
        <v/>
      </c>
    </row>
    <row r="4116" spans="2:9">
      <c r="B4116" s="11" t="str">
        <f t="shared" si="326"/>
        <v/>
      </c>
      <c r="C4116" s="11" t="str">
        <f t="shared" si="329"/>
        <v/>
      </c>
      <c r="D4116" s="11" t="str">
        <f t="shared" si="330"/>
        <v/>
      </c>
      <c r="E4116" s="11" t="str">
        <f t="shared" si="327"/>
        <v/>
      </c>
      <c r="F4116" s="11" t="str">
        <f t="shared" si="328"/>
        <v/>
      </c>
      <c r="G4116" s="10" t="str">
        <v/>
      </c>
      <c r="H4116" s="11" t="str">
        <v/>
      </c>
      <c r="I4116" s="11" t="str">
        <v/>
      </c>
    </row>
    <row r="4117" spans="2:9">
      <c r="B4117" s="11" t="str">
        <f t="shared" si="326"/>
        <v/>
      </c>
      <c r="C4117" s="11" t="str">
        <f t="shared" si="329"/>
        <v/>
      </c>
      <c r="D4117" s="11" t="str">
        <f t="shared" si="330"/>
        <v/>
      </c>
      <c r="E4117" s="11" t="str">
        <f t="shared" si="327"/>
        <v/>
      </c>
      <c r="F4117" s="11" t="str">
        <f t="shared" si="328"/>
        <v/>
      </c>
      <c r="G4117" s="10" t="str">
        <v/>
      </c>
      <c r="H4117" s="11" t="str">
        <v/>
      </c>
      <c r="I4117" s="11" t="str">
        <v/>
      </c>
    </row>
    <row r="4118" spans="2:9">
      <c r="B4118" s="11" t="str">
        <f t="shared" si="326"/>
        <v/>
      </c>
      <c r="C4118" s="11" t="str">
        <f t="shared" si="329"/>
        <v/>
      </c>
      <c r="D4118" s="11" t="str">
        <f t="shared" si="330"/>
        <v/>
      </c>
      <c r="E4118" s="11" t="str">
        <f t="shared" si="327"/>
        <v/>
      </c>
      <c r="F4118" s="11" t="str">
        <f t="shared" si="328"/>
        <v/>
      </c>
      <c r="G4118" s="10" t="str">
        <v/>
      </c>
      <c r="H4118" s="11" t="str">
        <v/>
      </c>
      <c r="I4118" s="11" t="str">
        <v/>
      </c>
    </row>
    <row r="4119" spans="2:9">
      <c r="B4119" s="11" t="str">
        <f t="shared" si="326"/>
        <v/>
      </c>
      <c r="C4119" s="11" t="str">
        <f t="shared" si="329"/>
        <v/>
      </c>
      <c r="D4119" s="11" t="str">
        <f t="shared" si="330"/>
        <v/>
      </c>
      <c r="E4119" s="11" t="str">
        <f t="shared" si="327"/>
        <v/>
      </c>
      <c r="F4119" s="11" t="str">
        <f t="shared" si="328"/>
        <v/>
      </c>
      <c r="G4119" s="10" t="str">
        <v/>
      </c>
      <c r="H4119" s="11" t="str">
        <v/>
      </c>
      <c r="I4119" s="11" t="str">
        <v/>
      </c>
    </row>
    <row r="4120" spans="2:9">
      <c r="B4120" s="11" t="str">
        <f t="shared" si="326"/>
        <v/>
      </c>
      <c r="C4120" s="11" t="str">
        <f t="shared" si="329"/>
        <v/>
      </c>
      <c r="D4120" s="11" t="str">
        <f t="shared" si="330"/>
        <v/>
      </c>
      <c r="E4120" s="11" t="str">
        <f t="shared" si="327"/>
        <v/>
      </c>
      <c r="F4120" s="11" t="str">
        <f t="shared" si="328"/>
        <v/>
      </c>
      <c r="G4120" s="10" t="str">
        <v/>
      </c>
      <c r="H4120" s="11" t="str">
        <v/>
      </c>
      <c r="I4120" s="11" t="str">
        <v/>
      </c>
    </row>
    <row r="4121" spans="2:9">
      <c r="B4121" s="11" t="str">
        <f t="shared" si="326"/>
        <v/>
      </c>
      <c r="C4121" s="11" t="str">
        <f t="shared" si="329"/>
        <v/>
      </c>
      <c r="D4121" s="11" t="str">
        <f t="shared" si="330"/>
        <v/>
      </c>
      <c r="E4121" s="11" t="str">
        <f t="shared" si="327"/>
        <v/>
      </c>
      <c r="F4121" s="11" t="str">
        <f t="shared" si="328"/>
        <v/>
      </c>
      <c r="G4121" s="10" t="str">
        <v/>
      </c>
      <c r="H4121" s="11" t="str">
        <v/>
      </c>
      <c r="I4121" s="11" t="str">
        <v/>
      </c>
    </row>
    <row r="4122" spans="2:9">
      <c r="B4122" s="11" t="str">
        <f t="shared" si="326"/>
        <v/>
      </c>
      <c r="C4122" s="11" t="str">
        <f t="shared" si="329"/>
        <v/>
      </c>
      <c r="D4122" s="11" t="str">
        <f t="shared" si="330"/>
        <v/>
      </c>
      <c r="E4122" s="11" t="str">
        <f t="shared" si="327"/>
        <v/>
      </c>
      <c r="F4122" s="11" t="str">
        <f t="shared" si="328"/>
        <v/>
      </c>
      <c r="G4122" s="10" t="str">
        <v/>
      </c>
      <c r="H4122" s="11" t="str">
        <v/>
      </c>
      <c r="I4122" s="11" t="str">
        <v/>
      </c>
    </row>
    <row r="4123" spans="2:9">
      <c r="B4123" s="11" t="str">
        <f t="shared" si="326"/>
        <v/>
      </c>
      <c r="C4123" s="11" t="str">
        <f t="shared" si="329"/>
        <v/>
      </c>
      <c r="D4123" s="11" t="str">
        <f t="shared" si="330"/>
        <v/>
      </c>
      <c r="E4123" s="11" t="str">
        <f t="shared" si="327"/>
        <v/>
      </c>
      <c r="F4123" s="11" t="str">
        <f t="shared" si="328"/>
        <v/>
      </c>
      <c r="G4123" s="10" t="str">
        <v/>
      </c>
      <c r="H4123" s="11" t="str">
        <v/>
      </c>
      <c r="I4123" s="11" t="str">
        <v/>
      </c>
    </row>
    <row r="4124" spans="2:9">
      <c r="B4124" s="11" t="str">
        <f t="shared" si="326"/>
        <v/>
      </c>
      <c r="C4124" s="11" t="str">
        <f t="shared" si="329"/>
        <v/>
      </c>
      <c r="D4124" s="11" t="str">
        <f t="shared" si="330"/>
        <v/>
      </c>
      <c r="E4124" s="11" t="str">
        <f t="shared" si="327"/>
        <v/>
      </c>
      <c r="F4124" s="11" t="str">
        <f t="shared" si="328"/>
        <v/>
      </c>
      <c r="G4124" s="10" t="str">
        <v/>
      </c>
      <c r="H4124" s="11" t="str">
        <v/>
      </c>
      <c r="I4124" s="11" t="str">
        <v/>
      </c>
    </row>
    <row r="4125" spans="2:9">
      <c r="B4125" s="11" t="str">
        <f t="shared" si="326"/>
        <v/>
      </c>
      <c r="C4125" s="11" t="str">
        <f t="shared" si="329"/>
        <v/>
      </c>
      <c r="D4125" s="11" t="str">
        <f t="shared" si="330"/>
        <v/>
      </c>
      <c r="E4125" s="11" t="str">
        <f t="shared" si="327"/>
        <v/>
      </c>
      <c r="F4125" s="11" t="str">
        <f t="shared" si="328"/>
        <v/>
      </c>
      <c r="G4125" s="10" t="str">
        <v/>
      </c>
      <c r="H4125" s="11" t="str">
        <v/>
      </c>
      <c r="I4125" s="11" t="str">
        <v/>
      </c>
    </row>
    <row r="4126" spans="2:9">
      <c r="B4126" s="11" t="str">
        <f t="shared" si="326"/>
        <v/>
      </c>
      <c r="C4126" s="11" t="str">
        <f t="shared" si="329"/>
        <v/>
      </c>
      <c r="D4126" s="11" t="str">
        <f t="shared" si="330"/>
        <v/>
      </c>
      <c r="E4126" s="11" t="str">
        <f t="shared" si="327"/>
        <v/>
      </c>
      <c r="F4126" s="11" t="str">
        <f t="shared" si="328"/>
        <v/>
      </c>
      <c r="G4126" s="10" t="str">
        <v/>
      </c>
      <c r="H4126" s="11" t="str">
        <v/>
      </c>
      <c r="I4126" s="11" t="str">
        <v/>
      </c>
    </row>
    <row r="4127" spans="2:9">
      <c r="B4127" s="11" t="str">
        <f t="shared" si="326"/>
        <v/>
      </c>
      <c r="C4127" s="11" t="str">
        <f t="shared" si="329"/>
        <v/>
      </c>
      <c r="D4127" s="11" t="str">
        <f t="shared" si="330"/>
        <v/>
      </c>
      <c r="E4127" s="11" t="str">
        <f t="shared" si="327"/>
        <v/>
      </c>
      <c r="F4127" s="11" t="str">
        <f t="shared" si="328"/>
        <v/>
      </c>
      <c r="G4127" s="10" t="str">
        <v/>
      </c>
      <c r="H4127" s="11" t="str">
        <v/>
      </c>
      <c r="I4127" s="11" t="str">
        <v/>
      </c>
    </row>
    <row r="4128" spans="2:9">
      <c r="B4128" s="11" t="str">
        <f t="shared" si="326"/>
        <v/>
      </c>
      <c r="C4128" s="11" t="str">
        <f t="shared" si="329"/>
        <v/>
      </c>
      <c r="D4128" s="11" t="str">
        <f t="shared" si="330"/>
        <v/>
      </c>
      <c r="E4128" s="11" t="str">
        <f t="shared" si="327"/>
        <v/>
      </c>
      <c r="F4128" s="11" t="str">
        <f t="shared" si="328"/>
        <v/>
      </c>
      <c r="G4128" s="10" t="str">
        <v/>
      </c>
      <c r="H4128" s="11" t="str">
        <v/>
      </c>
      <c r="I4128" s="11" t="str">
        <v/>
      </c>
    </row>
    <row r="4129" spans="2:9">
      <c r="B4129" s="11" t="str">
        <f t="shared" si="326"/>
        <v/>
      </c>
      <c r="C4129" s="11" t="str">
        <f t="shared" si="329"/>
        <v/>
      </c>
      <c r="D4129" s="11" t="str">
        <f t="shared" si="330"/>
        <v/>
      </c>
      <c r="E4129" s="11" t="str">
        <f t="shared" si="327"/>
        <v/>
      </c>
      <c r="F4129" s="11" t="str">
        <f t="shared" si="328"/>
        <v/>
      </c>
      <c r="G4129" s="10" t="str">
        <v/>
      </c>
      <c r="H4129" s="11" t="str">
        <v/>
      </c>
      <c r="I4129" s="11" t="str">
        <v/>
      </c>
    </row>
    <row r="4130" spans="2:9">
      <c r="B4130" s="11" t="str">
        <f t="shared" si="326"/>
        <v/>
      </c>
      <c r="C4130" s="11" t="str">
        <f t="shared" si="329"/>
        <v/>
      </c>
      <c r="D4130" s="11" t="str">
        <f t="shared" si="330"/>
        <v/>
      </c>
      <c r="E4130" s="11" t="str">
        <f t="shared" si="327"/>
        <v/>
      </c>
      <c r="F4130" s="11" t="str">
        <f t="shared" si="328"/>
        <v/>
      </c>
      <c r="G4130" s="10" t="str">
        <v/>
      </c>
      <c r="H4130" s="11" t="str">
        <v/>
      </c>
      <c r="I4130" s="11" t="str">
        <v/>
      </c>
    </row>
    <row r="4131" spans="2:9">
      <c r="B4131" s="11" t="str">
        <f t="shared" si="326"/>
        <v/>
      </c>
      <c r="C4131" s="11" t="str">
        <f t="shared" si="329"/>
        <v/>
      </c>
      <c r="D4131" s="11" t="str">
        <f t="shared" si="330"/>
        <v/>
      </c>
      <c r="E4131" s="11" t="str">
        <f t="shared" si="327"/>
        <v/>
      </c>
      <c r="F4131" s="11" t="str">
        <f t="shared" si="328"/>
        <v/>
      </c>
      <c r="G4131" s="10" t="str">
        <v/>
      </c>
      <c r="H4131" s="11" t="str">
        <v/>
      </c>
      <c r="I4131" s="11" t="str">
        <v/>
      </c>
    </row>
    <row r="4132" spans="2:9">
      <c r="B4132" s="11" t="str">
        <f t="shared" si="326"/>
        <v/>
      </c>
      <c r="C4132" s="11" t="str">
        <f t="shared" si="329"/>
        <v/>
      </c>
      <c r="D4132" s="11" t="str">
        <f t="shared" si="330"/>
        <v/>
      </c>
      <c r="E4132" s="11" t="str">
        <f t="shared" si="327"/>
        <v/>
      </c>
      <c r="F4132" s="11" t="str">
        <f t="shared" si="328"/>
        <v/>
      </c>
      <c r="G4132" s="10" t="str">
        <v/>
      </c>
      <c r="H4132" s="11" t="str">
        <v/>
      </c>
      <c r="I4132" s="11" t="str">
        <v/>
      </c>
    </row>
    <row r="4133" spans="2:9">
      <c r="B4133" s="11" t="str">
        <f t="shared" si="326"/>
        <v/>
      </c>
      <c r="C4133" s="11" t="str">
        <f t="shared" si="329"/>
        <v/>
      </c>
      <c r="D4133" s="11" t="str">
        <f t="shared" si="330"/>
        <v/>
      </c>
      <c r="E4133" s="11" t="str">
        <f t="shared" si="327"/>
        <v/>
      </c>
      <c r="F4133" s="11" t="str">
        <f t="shared" si="328"/>
        <v/>
      </c>
      <c r="G4133" s="10" t="str">
        <v/>
      </c>
      <c r="H4133" s="11" t="str">
        <v/>
      </c>
      <c r="I4133" s="11" t="str">
        <v/>
      </c>
    </row>
    <row r="4134" spans="2:9">
      <c r="B4134" s="11" t="str">
        <f t="shared" si="326"/>
        <v/>
      </c>
      <c r="C4134" s="11" t="str">
        <f t="shared" si="329"/>
        <v/>
      </c>
      <c r="D4134" s="11" t="str">
        <f t="shared" si="330"/>
        <v/>
      </c>
      <c r="E4134" s="11" t="str">
        <f t="shared" si="327"/>
        <v/>
      </c>
      <c r="F4134" s="11" t="str">
        <f t="shared" si="328"/>
        <v/>
      </c>
      <c r="G4134" s="10" t="str">
        <v/>
      </c>
      <c r="H4134" s="11" t="str">
        <v/>
      </c>
      <c r="I4134" s="11" t="str">
        <v/>
      </c>
    </row>
    <row r="4135" spans="2:9">
      <c r="B4135" s="11" t="str">
        <f t="shared" si="326"/>
        <v/>
      </c>
      <c r="C4135" s="11" t="str">
        <f t="shared" si="329"/>
        <v/>
      </c>
      <c r="D4135" s="11" t="str">
        <f t="shared" si="330"/>
        <v/>
      </c>
      <c r="E4135" s="11" t="str">
        <f t="shared" si="327"/>
        <v/>
      </c>
      <c r="F4135" s="11" t="str">
        <f t="shared" si="328"/>
        <v/>
      </c>
      <c r="G4135" s="10" t="str">
        <v/>
      </c>
      <c r="H4135" s="11" t="str">
        <v/>
      </c>
      <c r="I4135" s="11" t="str">
        <v/>
      </c>
    </row>
    <row r="4136" spans="2:9">
      <c r="B4136" s="11" t="str">
        <f t="shared" si="326"/>
        <v/>
      </c>
      <c r="C4136" s="11" t="str">
        <f t="shared" si="329"/>
        <v/>
      </c>
      <c r="D4136" s="11" t="str">
        <f t="shared" si="330"/>
        <v/>
      </c>
      <c r="E4136" s="11" t="str">
        <f t="shared" si="327"/>
        <v/>
      </c>
      <c r="F4136" s="11" t="str">
        <f t="shared" si="328"/>
        <v/>
      </c>
      <c r="G4136" s="10" t="str">
        <v/>
      </c>
      <c r="H4136" s="11" t="str">
        <v/>
      </c>
      <c r="I4136" s="11" t="str">
        <v/>
      </c>
    </row>
    <row r="4137" spans="2:9">
      <c r="B4137" s="11" t="str">
        <f t="shared" si="326"/>
        <v/>
      </c>
      <c r="C4137" s="11" t="str">
        <f t="shared" si="329"/>
        <v/>
      </c>
      <c r="D4137" s="11" t="str">
        <f t="shared" si="330"/>
        <v/>
      </c>
      <c r="E4137" s="11" t="str">
        <f t="shared" si="327"/>
        <v/>
      </c>
      <c r="F4137" s="11" t="str">
        <f t="shared" si="328"/>
        <v/>
      </c>
      <c r="G4137" s="10" t="str">
        <v/>
      </c>
      <c r="H4137" s="11" t="str">
        <v/>
      </c>
      <c r="I4137" s="11" t="str">
        <v/>
      </c>
    </row>
    <row r="4138" spans="2:9">
      <c r="B4138" s="11" t="str">
        <f t="shared" si="326"/>
        <v/>
      </c>
      <c r="C4138" s="11" t="str">
        <f t="shared" si="329"/>
        <v/>
      </c>
      <c r="D4138" s="11" t="str">
        <f t="shared" si="330"/>
        <v/>
      </c>
      <c r="E4138" s="11" t="str">
        <f t="shared" si="327"/>
        <v/>
      </c>
      <c r="F4138" s="11" t="str">
        <f t="shared" si="328"/>
        <v/>
      </c>
      <c r="G4138" s="10" t="str">
        <v/>
      </c>
      <c r="H4138" s="11" t="str">
        <v/>
      </c>
      <c r="I4138" s="11" t="str">
        <v/>
      </c>
    </row>
    <row r="4139" spans="2:9">
      <c r="B4139" s="11" t="str">
        <f t="shared" si="326"/>
        <v/>
      </c>
      <c r="C4139" s="11" t="str">
        <f t="shared" si="329"/>
        <v/>
      </c>
      <c r="D4139" s="11" t="str">
        <f t="shared" si="330"/>
        <v/>
      </c>
      <c r="E4139" s="11" t="str">
        <f t="shared" si="327"/>
        <v/>
      </c>
      <c r="F4139" s="11" t="str">
        <f t="shared" si="328"/>
        <v/>
      </c>
      <c r="G4139" s="10" t="str">
        <v/>
      </c>
      <c r="H4139" s="11" t="str">
        <v/>
      </c>
      <c r="I4139" s="11" t="str">
        <v/>
      </c>
    </row>
    <row r="4140" spans="2:9">
      <c r="B4140" s="11" t="str">
        <f t="shared" si="326"/>
        <v/>
      </c>
      <c r="C4140" s="11" t="str">
        <f t="shared" si="329"/>
        <v/>
      </c>
      <c r="D4140" s="11" t="str">
        <f t="shared" si="330"/>
        <v/>
      </c>
      <c r="E4140" s="11" t="str">
        <f t="shared" si="327"/>
        <v/>
      </c>
      <c r="F4140" s="11" t="str">
        <f t="shared" si="328"/>
        <v/>
      </c>
      <c r="G4140" s="10" t="str">
        <v/>
      </c>
      <c r="H4140" s="11" t="str">
        <v/>
      </c>
      <c r="I4140" s="11" t="str">
        <v/>
      </c>
    </row>
    <row r="4141" spans="2:9">
      <c r="B4141" s="11" t="str">
        <f t="shared" si="326"/>
        <v/>
      </c>
      <c r="C4141" s="11" t="str">
        <f t="shared" si="329"/>
        <v/>
      </c>
      <c r="D4141" s="11" t="str">
        <f t="shared" si="330"/>
        <v/>
      </c>
      <c r="E4141" s="11" t="str">
        <f t="shared" si="327"/>
        <v/>
      </c>
      <c r="F4141" s="11" t="str">
        <f t="shared" si="328"/>
        <v/>
      </c>
      <c r="G4141" s="10" t="str">
        <v/>
      </c>
      <c r="H4141" s="11" t="str">
        <v/>
      </c>
      <c r="I4141" s="11" t="str">
        <v/>
      </c>
    </row>
    <row r="4142" spans="2:9">
      <c r="B4142" s="11" t="str">
        <f t="shared" si="326"/>
        <v/>
      </c>
      <c r="C4142" s="11" t="str">
        <f t="shared" si="329"/>
        <v/>
      </c>
      <c r="D4142" s="11" t="str">
        <f t="shared" si="330"/>
        <v/>
      </c>
      <c r="E4142" s="11" t="str">
        <f t="shared" si="327"/>
        <v/>
      </c>
      <c r="F4142" s="11" t="str">
        <f t="shared" si="328"/>
        <v/>
      </c>
      <c r="G4142" s="10" t="str">
        <v/>
      </c>
      <c r="H4142" s="11" t="str">
        <v/>
      </c>
      <c r="I4142" s="11" t="str">
        <v/>
      </c>
    </row>
    <row r="4143" spans="2:9">
      <c r="B4143" s="11" t="str">
        <f t="shared" si="326"/>
        <v/>
      </c>
      <c r="C4143" s="11" t="str">
        <f t="shared" si="329"/>
        <v/>
      </c>
      <c r="D4143" s="11" t="str">
        <f t="shared" si="330"/>
        <v/>
      </c>
      <c r="E4143" s="11" t="str">
        <f t="shared" si="327"/>
        <v/>
      </c>
      <c r="F4143" s="11" t="str">
        <f t="shared" si="328"/>
        <v/>
      </c>
      <c r="G4143" s="10" t="str">
        <v/>
      </c>
      <c r="H4143" s="11" t="str">
        <v/>
      </c>
      <c r="I4143" s="11" t="str">
        <v/>
      </c>
    </row>
    <row r="4144" spans="2:9">
      <c r="B4144" s="11" t="str">
        <f t="shared" si="326"/>
        <v/>
      </c>
      <c r="C4144" s="11" t="str">
        <f t="shared" si="329"/>
        <v/>
      </c>
      <c r="D4144" s="11" t="str">
        <f t="shared" si="330"/>
        <v/>
      </c>
      <c r="E4144" s="11" t="str">
        <f t="shared" si="327"/>
        <v/>
      </c>
      <c r="F4144" s="11" t="str">
        <f t="shared" si="328"/>
        <v/>
      </c>
      <c r="G4144" s="10" t="str">
        <v/>
      </c>
      <c r="H4144" s="11" t="str">
        <v/>
      </c>
      <c r="I4144" s="11" t="str">
        <v/>
      </c>
    </row>
    <row r="4145" spans="2:9">
      <c r="B4145" s="11" t="str">
        <f t="shared" si="326"/>
        <v/>
      </c>
      <c r="C4145" s="11" t="str">
        <f t="shared" si="329"/>
        <v/>
      </c>
      <c r="D4145" s="11" t="str">
        <f t="shared" si="330"/>
        <v/>
      </c>
      <c r="E4145" s="11" t="str">
        <f t="shared" si="327"/>
        <v/>
      </c>
      <c r="F4145" s="11" t="str">
        <f t="shared" si="328"/>
        <v/>
      </c>
      <c r="G4145" s="10" t="str">
        <v/>
      </c>
      <c r="H4145" s="11" t="str">
        <v/>
      </c>
      <c r="I4145" s="11" t="str">
        <v/>
      </c>
    </row>
    <row r="4146" spans="2:9">
      <c r="B4146" s="11" t="str">
        <f t="shared" si="326"/>
        <v/>
      </c>
      <c r="C4146" s="11" t="str">
        <f t="shared" si="329"/>
        <v/>
      </c>
      <c r="D4146" s="11" t="str">
        <f t="shared" si="330"/>
        <v/>
      </c>
      <c r="E4146" s="11" t="str">
        <f t="shared" si="327"/>
        <v/>
      </c>
      <c r="F4146" s="11" t="str">
        <f t="shared" si="328"/>
        <v/>
      </c>
      <c r="G4146" s="10" t="str">
        <v/>
      </c>
      <c r="H4146" s="11" t="str">
        <v/>
      </c>
      <c r="I4146" s="11" t="str">
        <v/>
      </c>
    </row>
    <row r="4147" spans="2:9">
      <c r="B4147" s="11" t="str">
        <f t="shared" si="326"/>
        <v/>
      </c>
      <c r="C4147" s="11" t="str">
        <f t="shared" si="329"/>
        <v/>
      </c>
      <c r="D4147" s="11" t="str">
        <f t="shared" si="330"/>
        <v/>
      </c>
      <c r="E4147" s="11" t="str">
        <f t="shared" si="327"/>
        <v/>
      </c>
      <c r="F4147" s="11" t="str">
        <f t="shared" si="328"/>
        <v/>
      </c>
      <c r="G4147" s="10" t="str">
        <v/>
      </c>
      <c r="H4147" s="11" t="str">
        <v/>
      </c>
      <c r="I4147" s="11" t="str">
        <v/>
      </c>
    </row>
    <row r="4148" spans="2:9">
      <c r="B4148" s="11" t="str">
        <f t="shared" si="326"/>
        <v/>
      </c>
      <c r="C4148" s="11" t="str">
        <f t="shared" si="329"/>
        <v/>
      </c>
      <c r="D4148" s="11" t="str">
        <f t="shared" si="330"/>
        <v/>
      </c>
      <c r="E4148" s="11" t="str">
        <f t="shared" si="327"/>
        <v/>
      </c>
      <c r="F4148" s="11" t="str">
        <f t="shared" si="328"/>
        <v/>
      </c>
      <c r="G4148" s="10" t="str">
        <v/>
      </c>
      <c r="H4148" s="11" t="str">
        <v/>
      </c>
      <c r="I4148" s="11" t="str">
        <v/>
      </c>
    </row>
    <row r="4149" spans="2:9">
      <c r="B4149" s="11" t="str">
        <f t="shared" si="326"/>
        <v/>
      </c>
      <c r="C4149" s="11" t="str">
        <f t="shared" si="329"/>
        <v/>
      </c>
      <c r="D4149" s="11" t="str">
        <f t="shared" si="330"/>
        <v/>
      </c>
      <c r="E4149" s="11" t="str">
        <f t="shared" si="327"/>
        <v/>
      </c>
      <c r="F4149" s="11" t="str">
        <f t="shared" si="328"/>
        <v/>
      </c>
      <c r="G4149" s="10" t="str">
        <v/>
      </c>
      <c r="H4149" s="11" t="str">
        <v/>
      </c>
      <c r="I4149" s="11" t="str">
        <v/>
      </c>
    </row>
    <row r="4150" spans="2:9">
      <c r="B4150" s="11" t="str">
        <f t="shared" si="326"/>
        <v/>
      </c>
      <c r="C4150" s="11" t="str">
        <f t="shared" si="329"/>
        <v/>
      </c>
      <c r="D4150" s="11" t="str">
        <f t="shared" si="330"/>
        <v/>
      </c>
      <c r="E4150" s="11" t="str">
        <f t="shared" si="327"/>
        <v/>
      </c>
      <c r="F4150" s="11" t="str">
        <f t="shared" si="328"/>
        <v/>
      </c>
      <c r="G4150" s="10" t="str">
        <v/>
      </c>
      <c r="H4150" s="11" t="str">
        <v/>
      </c>
      <c r="I4150" s="11" t="str">
        <v/>
      </c>
    </row>
    <row r="4151" spans="2:9">
      <c r="B4151" s="11" t="str">
        <f t="shared" si="326"/>
        <v/>
      </c>
      <c r="C4151" s="11" t="str">
        <f t="shared" si="329"/>
        <v/>
      </c>
      <c r="D4151" s="11" t="str">
        <f t="shared" si="330"/>
        <v/>
      </c>
      <c r="E4151" s="11" t="str">
        <f t="shared" si="327"/>
        <v/>
      </c>
      <c r="F4151" s="11" t="str">
        <f t="shared" si="328"/>
        <v/>
      </c>
      <c r="G4151" s="10" t="str">
        <v/>
      </c>
      <c r="H4151" s="11" t="str">
        <v/>
      </c>
      <c r="I4151" s="11" t="str">
        <v/>
      </c>
    </row>
    <row r="4152" spans="2:9">
      <c r="B4152" s="11" t="str">
        <f t="shared" si="326"/>
        <v/>
      </c>
      <c r="C4152" s="11" t="str">
        <f t="shared" si="329"/>
        <v/>
      </c>
      <c r="D4152" s="11" t="str">
        <f t="shared" si="330"/>
        <v/>
      </c>
      <c r="E4152" s="11" t="str">
        <f t="shared" si="327"/>
        <v/>
      </c>
      <c r="F4152" s="11" t="str">
        <f t="shared" si="328"/>
        <v/>
      </c>
      <c r="G4152" s="10" t="str">
        <v/>
      </c>
      <c r="H4152" s="11" t="str">
        <v/>
      </c>
      <c r="I4152" s="11" t="str">
        <v/>
      </c>
    </row>
    <row r="4153" spans="2:9">
      <c r="B4153" s="11" t="str">
        <f t="shared" si="326"/>
        <v/>
      </c>
      <c r="C4153" s="11" t="str">
        <f t="shared" si="329"/>
        <v/>
      </c>
      <c r="D4153" s="11" t="str">
        <f t="shared" si="330"/>
        <v/>
      </c>
      <c r="E4153" s="11" t="str">
        <f t="shared" si="327"/>
        <v/>
      </c>
      <c r="F4153" s="11" t="str">
        <f t="shared" si="328"/>
        <v/>
      </c>
      <c r="G4153" s="10" t="str">
        <v/>
      </c>
      <c r="H4153" s="11" t="str">
        <v/>
      </c>
      <c r="I4153" s="11" t="str">
        <v/>
      </c>
    </row>
    <row r="4154" spans="2:9">
      <c r="B4154" s="11" t="str">
        <f t="shared" si="326"/>
        <v/>
      </c>
      <c r="C4154" s="11" t="str">
        <f t="shared" si="329"/>
        <v/>
      </c>
      <c r="D4154" s="11" t="str">
        <f t="shared" si="330"/>
        <v/>
      </c>
      <c r="E4154" s="11" t="str">
        <f t="shared" si="327"/>
        <v/>
      </c>
      <c r="F4154" s="11" t="str">
        <f t="shared" si="328"/>
        <v/>
      </c>
      <c r="G4154" s="10" t="str">
        <v/>
      </c>
      <c r="H4154" s="11" t="str">
        <v/>
      </c>
      <c r="I4154" s="11" t="str">
        <v/>
      </c>
    </row>
    <row r="4155" spans="2:9">
      <c r="B4155" s="11" t="str">
        <f t="shared" si="326"/>
        <v/>
      </c>
      <c r="C4155" s="11" t="str">
        <f t="shared" si="329"/>
        <v/>
      </c>
      <c r="D4155" s="11" t="str">
        <f t="shared" si="330"/>
        <v/>
      </c>
      <c r="E4155" s="11" t="str">
        <f t="shared" si="327"/>
        <v/>
      </c>
      <c r="F4155" s="11" t="str">
        <f t="shared" si="328"/>
        <v/>
      </c>
      <c r="G4155" s="10" t="str">
        <v/>
      </c>
      <c r="H4155" s="11" t="str">
        <v/>
      </c>
      <c r="I4155" s="11" t="str">
        <v/>
      </c>
    </row>
    <row r="4156" spans="2:9">
      <c r="B4156" s="11" t="str">
        <f t="shared" si="326"/>
        <v/>
      </c>
      <c r="C4156" s="11" t="str">
        <f t="shared" si="329"/>
        <v/>
      </c>
      <c r="D4156" s="11" t="str">
        <f t="shared" si="330"/>
        <v/>
      </c>
      <c r="E4156" s="11" t="str">
        <f t="shared" si="327"/>
        <v/>
      </c>
      <c r="F4156" s="11" t="str">
        <f t="shared" si="328"/>
        <v/>
      </c>
      <c r="G4156" s="10" t="str">
        <v/>
      </c>
      <c r="H4156" s="11" t="str">
        <v/>
      </c>
      <c r="I4156" s="11" t="str">
        <v/>
      </c>
    </row>
    <row r="4157" spans="2:9">
      <c r="B4157" s="11" t="str">
        <f t="shared" si="326"/>
        <v/>
      </c>
      <c r="C4157" s="11" t="str">
        <f t="shared" si="329"/>
        <v/>
      </c>
      <c r="D4157" s="11" t="str">
        <f t="shared" si="330"/>
        <v/>
      </c>
      <c r="E4157" s="11" t="str">
        <f t="shared" si="327"/>
        <v/>
      </c>
      <c r="F4157" s="11" t="str">
        <f t="shared" si="328"/>
        <v/>
      </c>
      <c r="G4157" s="10" t="str">
        <v/>
      </c>
      <c r="H4157" s="11" t="str">
        <v/>
      </c>
      <c r="I4157" s="11" t="str">
        <v/>
      </c>
    </row>
    <row r="4158" spans="2:9">
      <c r="B4158" s="11" t="str">
        <f t="shared" si="326"/>
        <v/>
      </c>
      <c r="C4158" s="11" t="str">
        <f t="shared" si="329"/>
        <v/>
      </c>
      <c r="D4158" s="11" t="str">
        <f t="shared" si="330"/>
        <v/>
      </c>
      <c r="E4158" s="11" t="str">
        <f t="shared" si="327"/>
        <v/>
      </c>
      <c r="F4158" s="11" t="str">
        <f t="shared" si="328"/>
        <v/>
      </c>
      <c r="G4158" s="10" t="str">
        <v/>
      </c>
      <c r="H4158" s="11" t="str">
        <v/>
      </c>
      <c r="I4158" s="11" t="str">
        <v/>
      </c>
    </row>
    <row r="4159" spans="2:9">
      <c r="B4159" s="11" t="str">
        <f t="shared" si="326"/>
        <v/>
      </c>
      <c r="C4159" s="11" t="str">
        <f t="shared" si="329"/>
        <v/>
      </c>
      <c r="D4159" s="11" t="str">
        <f t="shared" si="330"/>
        <v/>
      </c>
      <c r="E4159" s="11" t="str">
        <f t="shared" si="327"/>
        <v/>
      </c>
      <c r="F4159" s="11" t="str">
        <f t="shared" si="328"/>
        <v/>
      </c>
      <c r="G4159" s="10" t="str">
        <v/>
      </c>
      <c r="H4159" s="11" t="str">
        <v/>
      </c>
      <c r="I4159" s="11" t="str">
        <v/>
      </c>
    </row>
    <row r="4160" spans="2:9">
      <c r="B4160" s="11" t="str">
        <f t="shared" si="326"/>
        <v/>
      </c>
      <c r="C4160" s="11" t="str">
        <f t="shared" si="329"/>
        <v/>
      </c>
      <c r="D4160" s="11" t="str">
        <f t="shared" si="330"/>
        <v/>
      </c>
      <c r="E4160" s="11" t="str">
        <f t="shared" si="327"/>
        <v/>
      </c>
      <c r="F4160" s="11" t="str">
        <f t="shared" si="328"/>
        <v/>
      </c>
      <c r="G4160" s="10" t="str">
        <v/>
      </c>
      <c r="H4160" s="11" t="str">
        <v/>
      </c>
      <c r="I4160" s="11" t="str">
        <v/>
      </c>
    </row>
    <row r="4161" spans="2:9">
      <c r="B4161" s="11" t="str">
        <f t="shared" ref="B4161:B4224" si="331">IFERROR(IF(FIND(" ",A4161)=6,IF(IFERROR(FIND(" PB",A4161),"")&lt;&gt;"","артикул",IF(IFERROR(FIND(" CRN",A4161),"")&lt;&gt;"","артикул","")),""),"")</f>
        <v/>
      </c>
      <c r="C4161" s="11" t="str">
        <f t="shared" si="329"/>
        <v/>
      </c>
      <c r="D4161" s="11" t="str">
        <f t="shared" si="330"/>
        <v/>
      </c>
      <c r="E4161" s="11" t="str">
        <f t="shared" si="327"/>
        <v/>
      </c>
      <c r="F4161" s="11" t="str">
        <f t="shared" si="328"/>
        <v/>
      </c>
      <c r="G4161" s="10" t="str">
        <v/>
      </c>
      <c r="H4161" s="11" t="str">
        <v/>
      </c>
      <c r="I4161" s="11" t="str">
        <v/>
      </c>
    </row>
    <row r="4162" spans="2:9">
      <c r="B4162" s="11" t="str">
        <f t="shared" si="331"/>
        <v/>
      </c>
      <c r="C4162" s="11" t="str">
        <f t="shared" si="329"/>
        <v/>
      </c>
      <c r="D4162" s="11" t="str">
        <f t="shared" si="330"/>
        <v/>
      </c>
      <c r="E4162" s="11" t="str">
        <f t="shared" ref="E4162:E4225" si="332" xml:space="preserve">
IF(B4162="Артикул",
IF(
AND(RIGHT(A4163,1)="%",
RIGHT(A4164,1)="%",
RIGHT(A4165,1)="%",
RIGHT(A4166,1)="%"),MID(A4167,FIND(" ",A4167),50),
IF(
AND(RIGHT(A4163,1)="%",
RIGHT(A4164,1)="%",
RIGHT(A4165,1)="%"),MID(A4166,FIND(" ",A4166),50),
IF(
AND(RIGHT(A4163,1)="%",
RIGHT(A4164,1)="%"),
MID(A4165,FIND(" ",A4165),50),
IF(
RIGHT(A4163,1)="%",
MID(A4164,FIND(" ",A4164),50),"")))),"")</f>
        <v/>
      </c>
      <c r="F4162" s="11" t="str">
        <f t="shared" ref="F4162:F4225" si="333">IFERROR(
IF(
AND(LEFT(A4162,8)="Discount",FIND("%",A4162)&gt;0),
MID(A4162,
FIND(" ",A4162),
FIND("%",A4162)-FIND(" ",A4162))
*-1,""),"")</f>
        <v/>
      </c>
      <c r="G4162" s="10" t="str">
        <v/>
      </c>
      <c r="H4162" s="11" t="str">
        <v/>
      </c>
      <c r="I4162" s="11" t="str">
        <v/>
      </c>
    </row>
    <row r="4163" spans="2:9">
      <c r="B4163" s="11" t="str">
        <f t="shared" si="331"/>
        <v/>
      </c>
      <c r="C4163" s="11" t="str">
        <f t="shared" si="329"/>
        <v/>
      </c>
      <c r="D4163" s="11" t="str">
        <f t="shared" si="330"/>
        <v/>
      </c>
      <c r="E4163" s="11" t="str">
        <f t="shared" si="332"/>
        <v/>
      </c>
      <c r="F4163" s="11" t="str">
        <f t="shared" si="333"/>
        <v/>
      </c>
      <c r="G4163" s="10" t="str">
        <v/>
      </c>
      <c r="H4163" s="11" t="str">
        <v/>
      </c>
      <c r="I4163" s="11" t="str">
        <v/>
      </c>
    </row>
    <row r="4164" spans="2:9">
      <c r="B4164" s="11" t="str">
        <f t="shared" si="331"/>
        <v/>
      </c>
      <c r="C4164" s="11" t="str">
        <f t="shared" si="329"/>
        <v/>
      </c>
      <c r="D4164" s="11" t="str">
        <f t="shared" si="330"/>
        <v/>
      </c>
      <c r="E4164" s="11" t="str">
        <f t="shared" si="332"/>
        <v/>
      </c>
      <c r="F4164" s="11" t="str">
        <f t="shared" si="333"/>
        <v/>
      </c>
      <c r="G4164" s="10" t="str">
        <v/>
      </c>
      <c r="H4164" s="11" t="str">
        <v/>
      </c>
      <c r="I4164" s="11" t="str">
        <v/>
      </c>
    </row>
    <row r="4165" spans="2:9">
      <c r="B4165" s="11" t="str">
        <f t="shared" si="331"/>
        <v/>
      </c>
      <c r="C4165" s="11" t="str">
        <f t="shared" si="329"/>
        <v/>
      </c>
      <c r="D4165" s="11" t="str">
        <f t="shared" si="330"/>
        <v/>
      </c>
      <c r="E4165" s="11" t="str">
        <f t="shared" si="332"/>
        <v/>
      </c>
      <c r="F4165" s="11" t="str">
        <f t="shared" si="333"/>
        <v/>
      </c>
      <c r="G4165" s="10" t="str">
        <v/>
      </c>
      <c r="H4165" s="11" t="str">
        <v/>
      </c>
      <c r="I4165" s="11" t="str">
        <v/>
      </c>
    </row>
    <row r="4166" spans="2:9">
      <c r="B4166" s="11" t="str">
        <f t="shared" si="331"/>
        <v/>
      </c>
      <c r="C4166" s="11" t="str">
        <f t="shared" si="329"/>
        <v/>
      </c>
      <c r="D4166" s="11" t="str">
        <f t="shared" si="330"/>
        <v/>
      </c>
      <c r="E4166" s="11" t="str">
        <f t="shared" si="332"/>
        <v/>
      </c>
      <c r="F4166" s="11" t="str">
        <f t="shared" si="333"/>
        <v/>
      </c>
      <c r="G4166" s="10" t="str">
        <v/>
      </c>
      <c r="H4166" s="11" t="str">
        <v/>
      </c>
      <c r="I4166" s="11" t="str">
        <v/>
      </c>
    </row>
    <row r="4167" spans="2:9">
      <c r="B4167" s="11" t="str">
        <f t="shared" si="331"/>
        <v/>
      </c>
      <c r="C4167" s="11" t="str">
        <f t="shared" si="329"/>
        <v/>
      </c>
      <c r="D4167" s="11" t="str">
        <f t="shared" si="330"/>
        <v/>
      </c>
      <c r="E4167" s="11" t="str">
        <f t="shared" si="332"/>
        <v/>
      </c>
      <c r="F4167" s="11" t="str">
        <f t="shared" si="333"/>
        <v/>
      </c>
      <c r="G4167" s="10" t="str">
        <v/>
      </c>
      <c r="H4167" s="11" t="str">
        <v/>
      </c>
      <c r="I4167" s="11" t="str">
        <v/>
      </c>
    </row>
    <row r="4168" spans="2:9">
      <c r="B4168" s="11" t="str">
        <f t="shared" si="331"/>
        <v/>
      </c>
      <c r="C4168" s="11" t="str">
        <f t="shared" si="329"/>
        <v/>
      </c>
      <c r="D4168" s="11" t="str">
        <f t="shared" si="330"/>
        <v/>
      </c>
      <c r="E4168" s="11" t="str">
        <f t="shared" si="332"/>
        <v/>
      </c>
      <c r="F4168" s="11" t="str">
        <f t="shared" si="333"/>
        <v/>
      </c>
      <c r="G4168" s="10" t="str">
        <v/>
      </c>
      <c r="H4168" s="11" t="str">
        <v/>
      </c>
      <c r="I4168" s="11" t="str">
        <v/>
      </c>
    </row>
    <row r="4169" spans="2:9">
      <c r="B4169" s="11" t="str">
        <f t="shared" si="331"/>
        <v/>
      </c>
      <c r="C4169" s="11" t="str">
        <f t="shared" si="329"/>
        <v/>
      </c>
      <c r="D4169" s="11" t="str">
        <f t="shared" si="330"/>
        <v/>
      </c>
      <c r="E4169" s="11" t="str">
        <f t="shared" si="332"/>
        <v/>
      </c>
      <c r="F4169" s="11" t="str">
        <f t="shared" si="333"/>
        <v/>
      </c>
      <c r="G4169" s="10" t="str">
        <v/>
      </c>
      <c r="H4169" s="11" t="str">
        <v/>
      </c>
      <c r="I4169" s="11" t="str">
        <v/>
      </c>
    </row>
    <row r="4170" spans="2:9">
      <c r="B4170" s="11" t="str">
        <f t="shared" si="331"/>
        <v/>
      </c>
      <c r="C4170" s="11" t="str">
        <f t="shared" si="329"/>
        <v/>
      </c>
      <c r="D4170" s="11" t="str">
        <f t="shared" si="330"/>
        <v/>
      </c>
      <c r="E4170" s="11" t="str">
        <f t="shared" si="332"/>
        <v/>
      </c>
      <c r="F4170" s="11" t="str">
        <f t="shared" si="333"/>
        <v/>
      </c>
      <c r="G4170" s="10" t="str">
        <v/>
      </c>
      <c r="H4170" s="11" t="str">
        <v/>
      </c>
      <c r="I4170" s="11" t="str">
        <v/>
      </c>
    </row>
    <row r="4171" spans="2:9">
      <c r="B4171" s="11" t="str">
        <f t="shared" si="331"/>
        <v/>
      </c>
      <c r="C4171" s="11" t="str">
        <f t="shared" si="329"/>
        <v/>
      </c>
      <c r="D4171" s="11" t="str">
        <f t="shared" si="330"/>
        <v/>
      </c>
      <c r="E4171" s="11" t="str">
        <f t="shared" si="332"/>
        <v/>
      </c>
      <c r="F4171" s="11" t="str">
        <f t="shared" si="333"/>
        <v/>
      </c>
      <c r="G4171" s="10" t="str">
        <v/>
      </c>
      <c r="H4171" s="11" t="str">
        <v/>
      </c>
      <c r="I4171" s="11" t="str">
        <v/>
      </c>
    </row>
    <row r="4172" spans="2:9">
      <c r="B4172" s="11" t="str">
        <f t="shared" si="331"/>
        <v/>
      </c>
      <c r="C4172" s="11" t="str">
        <f t="shared" si="329"/>
        <v/>
      </c>
      <c r="D4172" s="11" t="str">
        <f t="shared" si="330"/>
        <v/>
      </c>
      <c r="E4172" s="11" t="str">
        <f t="shared" si="332"/>
        <v/>
      </c>
      <c r="F4172" s="11" t="str">
        <f t="shared" si="333"/>
        <v/>
      </c>
      <c r="G4172" s="10" t="str">
        <v/>
      </c>
      <c r="H4172" s="11" t="str">
        <v/>
      </c>
      <c r="I4172" s="11" t="str">
        <v/>
      </c>
    </row>
    <row r="4173" spans="2:9">
      <c r="B4173" s="11" t="str">
        <f t="shared" si="331"/>
        <v/>
      </c>
      <c r="C4173" s="11" t="str">
        <f t="shared" ref="C4173:C4236" si="334">IF(B4173="артикул",A4173,"")</f>
        <v/>
      </c>
      <c r="D4173" s="11" t="str">
        <f t="shared" ref="D4173:D4236" si="335">IF(B4173="артикул",A4174,"")</f>
        <v/>
      </c>
      <c r="E4173" s="11" t="str">
        <f t="shared" si="332"/>
        <v/>
      </c>
      <c r="F4173" s="11" t="str">
        <f t="shared" si="333"/>
        <v/>
      </c>
      <c r="G4173" s="10" t="str">
        <v/>
      </c>
      <c r="H4173" s="11" t="str">
        <v/>
      </c>
      <c r="I4173" s="11" t="str">
        <v/>
      </c>
    </row>
    <row r="4174" spans="2:9">
      <c r="B4174" s="11" t="str">
        <f t="shared" si="331"/>
        <v/>
      </c>
      <c r="C4174" s="11" t="str">
        <f t="shared" si="334"/>
        <v/>
      </c>
      <c r="D4174" s="11" t="str">
        <f t="shared" si="335"/>
        <v/>
      </c>
      <c r="E4174" s="11" t="str">
        <f t="shared" si="332"/>
        <v/>
      </c>
      <c r="F4174" s="11" t="str">
        <f t="shared" si="333"/>
        <v/>
      </c>
      <c r="G4174" s="10" t="str">
        <v/>
      </c>
      <c r="H4174" s="11" t="str">
        <v/>
      </c>
      <c r="I4174" s="11" t="str">
        <v/>
      </c>
    </row>
    <row r="4175" spans="2:9">
      <c r="B4175" s="11" t="str">
        <f t="shared" si="331"/>
        <v/>
      </c>
      <c r="C4175" s="11" t="str">
        <f t="shared" si="334"/>
        <v/>
      </c>
      <c r="D4175" s="11" t="str">
        <f t="shared" si="335"/>
        <v/>
      </c>
      <c r="E4175" s="11" t="str">
        <f t="shared" si="332"/>
        <v/>
      </c>
      <c r="F4175" s="11" t="str">
        <f t="shared" si="333"/>
        <v/>
      </c>
      <c r="G4175" s="10" t="str">
        <v/>
      </c>
      <c r="H4175" s="11" t="str">
        <v/>
      </c>
      <c r="I4175" s="11" t="str">
        <v/>
      </c>
    </row>
    <row r="4176" spans="2:9">
      <c r="B4176" s="11" t="str">
        <f t="shared" si="331"/>
        <v/>
      </c>
      <c r="C4176" s="11" t="str">
        <f t="shared" si="334"/>
        <v/>
      </c>
      <c r="D4176" s="11" t="str">
        <f t="shared" si="335"/>
        <v/>
      </c>
      <c r="E4176" s="11" t="str">
        <f t="shared" si="332"/>
        <v/>
      </c>
      <c r="F4176" s="11" t="str">
        <f t="shared" si="333"/>
        <v/>
      </c>
      <c r="G4176" s="10" t="str">
        <v/>
      </c>
      <c r="H4176" s="11" t="str">
        <v/>
      </c>
      <c r="I4176" s="11" t="str">
        <v/>
      </c>
    </row>
    <row r="4177" spans="2:9">
      <c r="B4177" s="11" t="str">
        <f t="shared" si="331"/>
        <v/>
      </c>
      <c r="C4177" s="11" t="str">
        <f t="shared" si="334"/>
        <v/>
      </c>
      <c r="D4177" s="11" t="str">
        <f t="shared" si="335"/>
        <v/>
      </c>
      <c r="E4177" s="11" t="str">
        <f t="shared" si="332"/>
        <v/>
      </c>
      <c r="F4177" s="11" t="str">
        <f t="shared" si="333"/>
        <v/>
      </c>
      <c r="G4177" s="10" t="str">
        <v/>
      </c>
      <c r="H4177" s="11" t="str">
        <v/>
      </c>
      <c r="I4177" s="11" t="str">
        <v/>
      </c>
    </row>
    <row r="4178" spans="2:9">
      <c r="B4178" s="11" t="str">
        <f t="shared" si="331"/>
        <v/>
      </c>
      <c r="C4178" s="11" t="str">
        <f t="shared" si="334"/>
        <v/>
      </c>
      <c r="D4178" s="11" t="str">
        <f t="shared" si="335"/>
        <v/>
      </c>
      <c r="E4178" s="11" t="str">
        <f t="shared" si="332"/>
        <v/>
      </c>
      <c r="F4178" s="11" t="str">
        <f t="shared" si="333"/>
        <v/>
      </c>
      <c r="G4178" s="10" t="str">
        <v/>
      </c>
      <c r="H4178" s="11" t="str">
        <v/>
      </c>
      <c r="I4178" s="11" t="str">
        <v/>
      </c>
    </row>
    <row r="4179" spans="2:9">
      <c r="B4179" s="11" t="str">
        <f t="shared" si="331"/>
        <v/>
      </c>
      <c r="C4179" s="11" t="str">
        <f t="shared" si="334"/>
        <v/>
      </c>
      <c r="D4179" s="11" t="str">
        <f t="shared" si="335"/>
        <v/>
      </c>
      <c r="E4179" s="11" t="str">
        <f t="shared" si="332"/>
        <v/>
      </c>
      <c r="F4179" s="11" t="str">
        <f t="shared" si="333"/>
        <v/>
      </c>
      <c r="G4179" s="10" t="str">
        <v/>
      </c>
      <c r="H4179" s="11" t="str">
        <v/>
      </c>
      <c r="I4179" s="11" t="str">
        <v/>
      </c>
    </row>
    <row r="4180" spans="2:9">
      <c r="B4180" s="11" t="str">
        <f t="shared" si="331"/>
        <v/>
      </c>
      <c r="C4180" s="11" t="str">
        <f t="shared" si="334"/>
        <v/>
      </c>
      <c r="D4180" s="11" t="str">
        <f t="shared" si="335"/>
        <v/>
      </c>
      <c r="E4180" s="11" t="str">
        <f t="shared" si="332"/>
        <v/>
      </c>
      <c r="F4180" s="11" t="str">
        <f t="shared" si="333"/>
        <v/>
      </c>
      <c r="G4180" s="10" t="str">
        <v/>
      </c>
      <c r="H4180" s="11" t="str">
        <v/>
      </c>
      <c r="I4180" s="11" t="str">
        <v/>
      </c>
    </row>
    <row r="4181" spans="2:9">
      <c r="B4181" s="11" t="str">
        <f t="shared" si="331"/>
        <v/>
      </c>
      <c r="C4181" s="11" t="str">
        <f t="shared" si="334"/>
        <v/>
      </c>
      <c r="D4181" s="11" t="str">
        <f t="shared" si="335"/>
        <v/>
      </c>
      <c r="E4181" s="11" t="str">
        <f t="shared" si="332"/>
        <v/>
      </c>
      <c r="F4181" s="11" t="str">
        <f t="shared" si="333"/>
        <v/>
      </c>
      <c r="G4181" s="10" t="str">
        <v/>
      </c>
      <c r="H4181" s="11" t="str">
        <v/>
      </c>
      <c r="I4181" s="11" t="str">
        <v/>
      </c>
    </row>
    <row r="4182" spans="2:9">
      <c r="B4182" s="11" t="str">
        <f t="shared" si="331"/>
        <v/>
      </c>
      <c r="C4182" s="11" t="str">
        <f t="shared" si="334"/>
        <v/>
      </c>
      <c r="D4182" s="11" t="str">
        <f t="shared" si="335"/>
        <v/>
      </c>
      <c r="E4182" s="11" t="str">
        <f t="shared" si="332"/>
        <v/>
      </c>
      <c r="F4182" s="11" t="str">
        <f t="shared" si="333"/>
        <v/>
      </c>
      <c r="G4182" s="10" t="str">
        <v/>
      </c>
      <c r="H4182" s="11" t="str">
        <v/>
      </c>
      <c r="I4182" s="11" t="str">
        <v/>
      </c>
    </row>
    <row r="4183" spans="2:9">
      <c r="B4183" s="11" t="str">
        <f t="shared" si="331"/>
        <v/>
      </c>
      <c r="C4183" s="11" t="str">
        <f t="shared" si="334"/>
        <v/>
      </c>
      <c r="D4183" s="11" t="str">
        <f t="shared" si="335"/>
        <v/>
      </c>
      <c r="E4183" s="11" t="str">
        <f t="shared" si="332"/>
        <v/>
      </c>
      <c r="F4183" s="11" t="str">
        <f t="shared" si="333"/>
        <v/>
      </c>
      <c r="G4183" s="10" t="str">
        <v/>
      </c>
      <c r="H4183" s="11" t="str">
        <v/>
      </c>
      <c r="I4183" s="11" t="str">
        <v/>
      </c>
    </row>
    <row r="4184" spans="2:9">
      <c r="B4184" s="11" t="str">
        <f t="shared" si="331"/>
        <v/>
      </c>
      <c r="C4184" s="11" t="str">
        <f t="shared" si="334"/>
        <v/>
      </c>
      <c r="D4184" s="11" t="str">
        <f t="shared" si="335"/>
        <v/>
      </c>
      <c r="E4184" s="11" t="str">
        <f t="shared" si="332"/>
        <v/>
      </c>
      <c r="F4184" s="11" t="str">
        <f t="shared" si="333"/>
        <v/>
      </c>
      <c r="G4184" s="10" t="str">
        <v/>
      </c>
      <c r="H4184" s="11" t="str">
        <v/>
      </c>
      <c r="I4184" s="11" t="str">
        <v/>
      </c>
    </row>
    <row r="4185" spans="2:9">
      <c r="B4185" s="11" t="str">
        <f t="shared" si="331"/>
        <v/>
      </c>
      <c r="C4185" s="11" t="str">
        <f t="shared" si="334"/>
        <v/>
      </c>
      <c r="D4185" s="11" t="str">
        <f t="shared" si="335"/>
        <v/>
      </c>
      <c r="E4185" s="11" t="str">
        <f t="shared" si="332"/>
        <v/>
      </c>
      <c r="F4185" s="11" t="str">
        <f t="shared" si="333"/>
        <v/>
      </c>
      <c r="G4185" s="10" t="str">
        <v/>
      </c>
      <c r="H4185" s="11" t="str">
        <v/>
      </c>
      <c r="I4185" s="11" t="str">
        <v/>
      </c>
    </row>
    <row r="4186" spans="2:9">
      <c r="B4186" s="11" t="str">
        <f t="shared" si="331"/>
        <v/>
      </c>
      <c r="C4186" s="11" t="str">
        <f t="shared" si="334"/>
        <v/>
      </c>
      <c r="D4186" s="11" t="str">
        <f t="shared" si="335"/>
        <v/>
      </c>
      <c r="E4186" s="11" t="str">
        <f t="shared" si="332"/>
        <v/>
      </c>
      <c r="F4186" s="11" t="str">
        <f t="shared" si="333"/>
        <v/>
      </c>
      <c r="G4186" s="10" t="str">
        <v/>
      </c>
      <c r="H4186" s="11" t="str">
        <v/>
      </c>
      <c r="I4186" s="11" t="str">
        <v/>
      </c>
    </row>
    <row r="4187" spans="2:9">
      <c r="B4187" s="11" t="str">
        <f t="shared" si="331"/>
        <v/>
      </c>
      <c r="C4187" s="11" t="str">
        <f t="shared" si="334"/>
        <v/>
      </c>
      <c r="D4187" s="11" t="str">
        <f t="shared" si="335"/>
        <v/>
      </c>
      <c r="E4187" s="11" t="str">
        <f t="shared" si="332"/>
        <v/>
      </c>
      <c r="F4187" s="11" t="str">
        <f t="shared" si="333"/>
        <v/>
      </c>
      <c r="G4187" s="10" t="str">
        <v/>
      </c>
      <c r="H4187" s="11" t="str">
        <v/>
      </c>
      <c r="I4187" s="11" t="str">
        <v/>
      </c>
    </row>
    <row r="4188" spans="2:9">
      <c r="B4188" s="11" t="str">
        <f t="shared" si="331"/>
        <v/>
      </c>
      <c r="C4188" s="11" t="str">
        <f t="shared" si="334"/>
        <v/>
      </c>
      <c r="D4188" s="11" t="str">
        <f t="shared" si="335"/>
        <v/>
      </c>
      <c r="E4188" s="11" t="str">
        <f t="shared" si="332"/>
        <v/>
      </c>
      <c r="F4188" s="11" t="str">
        <f t="shared" si="333"/>
        <v/>
      </c>
      <c r="G4188" s="10" t="str">
        <v/>
      </c>
      <c r="H4188" s="11" t="str">
        <v/>
      </c>
      <c r="I4188" s="11" t="str">
        <v/>
      </c>
    </row>
    <row r="4189" spans="2:9">
      <c r="B4189" s="11" t="str">
        <f t="shared" si="331"/>
        <v/>
      </c>
      <c r="C4189" s="11" t="str">
        <f t="shared" si="334"/>
        <v/>
      </c>
      <c r="D4189" s="11" t="str">
        <f t="shared" si="335"/>
        <v/>
      </c>
      <c r="E4189" s="11" t="str">
        <f t="shared" si="332"/>
        <v/>
      </c>
      <c r="F4189" s="11" t="str">
        <f t="shared" si="333"/>
        <v/>
      </c>
      <c r="G4189" s="10" t="str">
        <v/>
      </c>
      <c r="H4189" s="11" t="str">
        <v/>
      </c>
      <c r="I4189" s="11" t="str">
        <v/>
      </c>
    </row>
    <row r="4190" spans="2:9">
      <c r="B4190" s="11" t="str">
        <f t="shared" si="331"/>
        <v/>
      </c>
      <c r="C4190" s="11" t="str">
        <f t="shared" si="334"/>
        <v/>
      </c>
      <c r="D4190" s="11" t="str">
        <f t="shared" si="335"/>
        <v/>
      </c>
      <c r="E4190" s="11" t="str">
        <f t="shared" si="332"/>
        <v/>
      </c>
      <c r="F4190" s="11" t="str">
        <f t="shared" si="333"/>
        <v/>
      </c>
      <c r="G4190" s="10" t="str">
        <v/>
      </c>
      <c r="H4190" s="11" t="str">
        <v/>
      </c>
      <c r="I4190" s="11" t="str">
        <v/>
      </c>
    </row>
    <row r="4191" spans="2:9">
      <c r="B4191" s="11" t="str">
        <f t="shared" si="331"/>
        <v/>
      </c>
      <c r="C4191" s="11" t="str">
        <f t="shared" si="334"/>
        <v/>
      </c>
      <c r="D4191" s="11" t="str">
        <f t="shared" si="335"/>
        <v/>
      </c>
      <c r="E4191" s="11" t="str">
        <f t="shared" si="332"/>
        <v/>
      </c>
      <c r="F4191" s="11" t="str">
        <f t="shared" si="333"/>
        <v/>
      </c>
      <c r="G4191" s="10" t="str">
        <v/>
      </c>
      <c r="H4191" s="11" t="str">
        <v/>
      </c>
      <c r="I4191" s="11" t="str">
        <v/>
      </c>
    </row>
    <row r="4192" spans="2:9">
      <c r="B4192" s="11" t="str">
        <f t="shared" si="331"/>
        <v/>
      </c>
      <c r="C4192" s="11" t="str">
        <f t="shared" si="334"/>
        <v/>
      </c>
      <c r="D4192" s="11" t="str">
        <f t="shared" si="335"/>
        <v/>
      </c>
      <c r="E4192" s="11" t="str">
        <f t="shared" si="332"/>
        <v/>
      </c>
      <c r="F4192" s="11" t="str">
        <f t="shared" si="333"/>
        <v/>
      </c>
      <c r="G4192" s="10" t="str">
        <v/>
      </c>
      <c r="H4192" s="11" t="str">
        <v/>
      </c>
      <c r="I4192" s="11" t="str">
        <v/>
      </c>
    </row>
    <row r="4193" spans="2:9">
      <c r="B4193" s="11" t="str">
        <f t="shared" si="331"/>
        <v/>
      </c>
      <c r="C4193" s="11" t="str">
        <f t="shared" si="334"/>
        <v/>
      </c>
      <c r="D4193" s="11" t="str">
        <f t="shared" si="335"/>
        <v/>
      </c>
      <c r="E4193" s="11" t="str">
        <f t="shared" si="332"/>
        <v/>
      </c>
      <c r="F4193" s="11" t="str">
        <f t="shared" si="333"/>
        <v/>
      </c>
      <c r="G4193" s="10" t="str">
        <v/>
      </c>
      <c r="H4193" s="11" t="str">
        <v/>
      </c>
      <c r="I4193" s="11" t="str">
        <v/>
      </c>
    </row>
    <row r="4194" spans="2:9">
      <c r="B4194" s="11" t="str">
        <f t="shared" si="331"/>
        <v/>
      </c>
      <c r="C4194" s="11" t="str">
        <f t="shared" si="334"/>
        <v/>
      </c>
      <c r="D4194" s="11" t="str">
        <f t="shared" si="335"/>
        <v/>
      </c>
      <c r="E4194" s="11" t="str">
        <f t="shared" si="332"/>
        <v/>
      </c>
      <c r="F4194" s="11" t="str">
        <f t="shared" si="333"/>
        <v/>
      </c>
      <c r="G4194" s="10" t="str">
        <v/>
      </c>
      <c r="H4194" s="11" t="str">
        <v/>
      </c>
      <c r="I4194" s="11" t="str">
        <v/>
      </c>
    </row>
    <row r="4195" spans="2:9">
      <c r="B4195" s="11" t="str">
        <f t="shared" si="331"/>
        <v/>
      </c>
      <c r="C4195" s="11" t="str">
        <f t="shared" si="334"/>
        <v/>
      </c>
      <c r="D4195" s="11" t="str">
        <f t="shared" si="335"/>
        <v/>
      </c>
      <c r="E4195" s="11" t="str">
        <f t="shared" si="332"/>
        <v/>
      </c>
      <c r="F4195" s="11" t="str">
        <f t="shared" si="333"/>
        <v/>
      </c>
      <c r="G4195" s="10" t="str">
        <v/>
      </c>
      <c r="H4195" s="11" t="str">
        <v/>
      </c>
      <c r="I4195" s="11" t="str">
        <v/>
      </c>
    </row>
    <row r="4196" spans="2:9">
      <c r="B4196" s="11" t="str">
        <f t="shared" si="331"/>
        <v/>
      </c>
      <c r="C4196" s="11" t="str">
        <f t="shared" si="334"/>
        <v/>
      </c>
      <c r="D4196" s="11" t="str">
        <f t="shared" si="335"/>
        <v/>
      </c>
      <c r="E4196" s="11" t="str">
        <f t="shared" si="332"/>
        <v/>
      </c>
      <c r="F4196" s="11" t="str">
        <f t="shared" si="333"/>
        <v/>
      </c>
      <c r="G4196" s="10" t="str">
        <v/>
      </c>
      <c r="H4196" s="11" t="str">
        <v/>
      </c>
      <c r="I4196" s="11" t="str">
        <v/>
      </c>
    </row>
    <row r="4197" spans="2:9">
      <c r="B4197" s="11" t="str">
        <f t="shared" si="331"/>
        <v/>
      </c>
      <c r="C4197" s="11" t="str">
        <f t="shared" si="334"/>
        <v/>
      </c>
      <c r="D4197" s="11" t="str">
        <f t="shared" si="335"/>
        <v/>
      </c>
      <c r="E4197" s="11" t="str">
        <f t="shared" si="332"/>
        <v/>
      </c>
      <c r="F4197" s="11" t="str">
        <f t="shared" si="333"/>
        <v/>
      </c>
      <c r="G4197" s="10" t="str">
        <v/>
      </c>
      <c r="H4197" s="11" t="str">
        <v/>
      </c>
      <c r="I4197" s="11" t="str">
        <v/>
      </c>
    </row>
    <row r="4198" spans="2:9">
      <c r="B4198" s="11" t="str">
        <f t="shared" si="331"/>
        <v/>
      </c>
      <c r="C4198" s="11" t="str">
        <f t="shared" si="334"/>
        <v/>
      </c>
      <c r="D4198" s="11" t="str">
        <f t="shared" si="335"/>
        <v/>
      </c>
      <c r="E4198" s="11" t="str">
        <f t="shared" si="332"/>
        <v/>
      </c>
      <c r="F4198" s="11" t="str">
        <f t="shared" si="333"/>
        <v/>
      </c>
      <c r="G4198" s="10" t="str">
        <v/>
      </c>
      <c r="H4198" s="11" t="str">
        <v/>
      </c>
      <c r="I4198" s="11" t="str">
        <v/>
      </c>
    </row>
    <row r="4199" spans="2:9">
      <c r="B4199" s="11" t="str">
        <f t="shared" si="331"/>
        <v/>
      </c>
      <c r="C4199" s="11" t="str">
        <f t="shared" si="334"/>
        <v/>
      </c>
      <c r="D4199" s="11" t="str">
        <f t="shared" si="335"/>
        <v/>
      </c>
      <c r="E4199" s="11" t="str">
        <f t="shared" si="332"/>
        <v/>
      </c>
      <c r="F4199" s="11" t="str">
        <f t="shared" si="333"/>
        <v/>
      </c>
      <c r="G4199" s="10" t="str">
        <v/>
      </c>
      <c r="H4199" s="11" t="str">
        <v/>
      </c>
      <c r="I4199" s="11" t="str">
        <v/>
      </c>
    </row>
    <row r="4200" spans="2:9">
      <c r="B4200" s="11" t="str">
        <f t="shared" si="331"/>
        <v/>
      </c>
      <c r="C4200" s="11" t="str">
        <f t="shared" si="334"/>
        <v/>
      </c>
      <c r="D4200" s="11" t="str">
        <f t="shared" si="335"/>
        <v/>
      </c>
      <c r="E4200" s="11" t="str">
        <f t="shared" si="332"/>
        <v/>
      </c>
      <c r="F4200" s="11" t="str">
        <f t="shared" si="333"/>
        <v/>
      </c>
      <c r="G4200" s="10" t="str">
        <v/>
      </c>
      <c r="H4200" s="11" t="str">
        <v/>
      </c>
      <c r="I4200" s="11" t="str">
        <v/>
      </c>
    </row>
    <row r="4201" spans="2:9">
      <c r="B4201" s="11" t="str">
        <f t="shared" si="331"/>
        <v/>
      </c>
      <c r="C4201" s="11" t="str">
        <f t="shared" si="334"/>
        <v/>
      </c>
      <c r="D4201" s="11" t="str">
        <f t="shared" si="335"/>
        <v/>
      </c>
      <c r="E4201" s="11" t="str">
        <f t="shared" si="332"/>
        <v/>
      </c>
      <c r="F4201" s="11" t="str">
        <f t="shared" si="333"/>
        <v/>
      </c>
      <c r="G4201" s="10" t="str">
        <v/>
      </c>
      <c r="H4201" s="11" t="str">
        <v/>
      </c>
      <c r="I4201" s="11" t="str">
        <v/>
      </c>
    </row>
    <row r="4202" spans="2:9">
      <c r="B4202" s="11" t="str">
        <f t="shared" si="331"/>
        <v/>
      </c>
      <c r="C4202" s="11" t="str">
        <f t="shared" si="334"/>
        <v/>
      </c>
      <c r="D4202" s="11" t="str">
        <f t="shared" si="335"/>
        <v/>
      </c>
      <c r="E4202" s="11" t="str">
        <f t="shared" si="332"/>
        <v/>
      </c>
      <c r="F4202" s="11" t="str">
        <f t="shared" si="333"/>
        <v/>
      </c>
      <c r="G4202" s="10" t="str">
        <v/>
      </c>
      <c r="H4202" s="11" t="str">
        <v/>
      </c>
      <c r="I4202" s="11" t="str">
        <v/>
      </c>
    </row>
    <row r="4203" spans="2:9">
      <c r="B4203" s="11" t="str">
        <f t="shared" si="331"/>
        <v/>
      </c>
      <c r="C4203" s="11" t="str">
        <f t="shared" si="334"/>
        <v/>
      </c>
      <c r="D4203" s="11" t="str">
        <f t="shared" si="335"/>
        <v/>
      </c>
      <c r="E4203" s="11" t="str">
        <f t="shared" si="332"/>
        <v/>
      </c>
      <c r="F4203" s="11" t="str">
        <f t="shared" si="333"/>
        <v/>
      </c>
      <c r="G4203" s="10" t="str">
        <v/>
      </c>
      <c r="H4203" s="11" t="str">
        <v/>
      </c>
      <c r="I4203" s="11" t="str">
        <v/>
      </c>
    </row>
    <row r="4204" spans="2:9">
      <c r="B4204" s="11" t="str">
        <f t="shared" si="331"/>
        <v/>
      </c>
      <c r="C4204" s="11" t="str">
        <f t="shared" si="334"/>
        <v/>
      </c>
      <c r="D4204" s="11" t="str">
        <f t="shared" si="335"/>
        <v/>
      </c>
      <c r="E4204" s="11" t="str">
        <f t="shared" si="332"/>
        <v/>
      </c>
      <c r="F4204" s="11" t="str">
        <f t="shared" si="333"/>
        <v/>
      </c>
      <c r="G4204" s="10" t="str">
        <v/>
      </c>
      <c r="H4204" s="11" t="str">
        <v/>
      </c>
      <c r="I4204" s="11" t="str">
        <v/>
      </c>
    </row>
    <row r="4205" spans="2:9">
      <c r="B4205" s="11" t="str">
        <f t="shared" si="331"/>
        <v/>
      </c>
      <c r="C4205" s="11" t="str">
        <f t="shared" si="334"/>
        <v/>
      </c>
      <c r="D4205" s="11" t="str">
        <f t="shared" si="335"/>
        <v/>
      </c>
      <c r="E4205" s="11" t="str">
        <f t="shared" si="332"/>
        <v/>
      </c>
      <c r="F4205" s="11" t="str">
        <f t="shared" si="333"/>
        <v/>
      </c>
      <c r="G4205" s="10" t="str">
        <v/>
      </c>
      <c r="H4205" s="11" t="str">
        <v/>
      </c>
      <c r="I4205" s="11" t="str">
        <v/>
      </c>
    </row>
    <row r="4206" spans="2:9">
      <c r="B4206" s="11" t="str">
        <f t="shared" si="331"/>
        <v/>
      </c>
      <c r="C4206" s="11" t="str">
        <f t="shared" si="334"/>
        <v/>
      </c>
      <c r="D4206" s="11" t="str">
        <f t="shared" si="335"/>
        <v/>
      </c>
      <c r="E4206" s="11" t="str">
        <f t="shared" si="332"/>
        <v/>
      </c>
      <c r="F4206" s="11" t="str">
        <f t="shared" si="333"/>
        <v/>
      </c>
      <c r="G4206" s="10" t="str">
        <v/>
      </c>
      <c r="H4206" s="11" t="str">
        <v/>
      </c>
      <c r="I4206" s="11" t="str">
        <v/>
      </c>
    </row>
    <row r="4207" spans="2:9">
      <c r="B4207" s="11" t="str">
        <f t="shared" si="331"/>
        <v/>
      </c>
      <c r="C4207" s="11" t="str">
        <f t="shared" si="334"/>
        <v/>
      </c>
      <c r="D4207" s="11" t="str">
        <f t="shared" si="335"/>
        <v/>
      </c>
      <c r="E4207" s="11" t="str">
        <f t="shared" si="332"/>
        <v/>
      </c>
      <c r="F4207" s="11" t="str">
        <f t="shared" si="333"/>
        <v/>
      </c>
      <c r="G4207" s="10" t="str">
        <v/>
      </c>
      <c r="H4207" s="11" t="str">
        <v/>
      </c>
      <c r="I4207" s="11" t="str">
        <v/>
      </c>
    </row>
    <row r="4208" spans="2:9">
      <c r="B4208" s="11" t="str">
        <f t="shared" si="331"/>
        <v/>
      </c>
      <c r="C4208" s="11" t="str">
        <f t="shared" si="334"/>
        <v/>
      </c>
      <c r="D4208" s="11" t="str">
        <f t="shared" si="335"/>
        <v/>
      </c>
      <c r="E4208" s="11" t="str">
        <f t="shared" si="332"/>
        <v/>
      </c>
      <c r="F4208" s="11" t="str">
        <f t="shared" si="333"/>
        <v/>
      </c>
      <c r="G4208" s="10" t="str">
        <v/>
      </c>
      <c r="H4208" s="11" t="str">
        <v/>
      </c>
      <c r="I4208" s="11" t="str">
        <v/>
      </c>
    </row>
    <row r="4209" spans="2:9">
      <c r="B4209" s="11" t="str">
        <f t="shared" si="331"/>
        <v/>
      </c>
      <c r="C4209" s="11" t="str">
        <f t="shared" si="334"/>
        <v/>
      </c>
      <c r="D4209" s="11" t="str">
        <f t="shared" si="335"/>
        <v/>
      </c>
      <c r="E4209" s="11" t="str">
        <f t="shared" si="332"/>
        <v/>
      </c>
      <c r="F4209" s="11" t="str">
        <f t="shared" si="333"/>
        <v/>
      </c>
      <c r="G4209" s="10" t="str">
        <v/>
      </c>
      <c r="H4209" s="11" t="str">
        <v/>
      </c>
      <c r="I4209" s="11" t="str">
        <v/>
      </c>
    </row>
    <row r="4210" spans="2:9">
      <c r="B4210" s="11" t="str">
        <f t="shared" si="331"/>
        <v/>
      </c>
      <c r="C4210" s="11" t="str">
        <f t="shared" si="334"/>
        <v/>
      </c>
      <c r="D4210" s="11" t="str">
        <f t="shared" si="335"/>
        <v/>
      </c>
      <c r="E4210" s="11" t="str">
        <f t="shared" si="332"/>
        <v/>
      </c>
      <c r="F4210" s="11" t="str">
        <f t="shared" si="333"/>
        <v/>
      </c>
      <c r="G4210" s="10" t="str">
        <v/>
      </c>
      <c r="H4210" s="11" t="str">
        <v/>
      </c>
      <c r="I4210" s="11" t="str">
        <v/>
      </c>
    </row>
    <row r="4211" spans="2:9">
      <c r="B4211" s="11" t="str">
        <f t="shared" si="331"/>
        <v/>
      </c>
      <c r="C4211" s="11" t="str">
        <f t="shared" si="334"/>
        <v/>
      </c>
      <c r="D4211" s="11" t="str">
        <f t="shared" si="335"/>
        <v/>
      </c>
      <c r="E4211" s="11" t="str">
        <f t="shared" si="332"/>
        <v/>
      </c>
      <c r="F4211" s="11" t="str">
        <f t="shared" si="333"/>
        <v/>
      </c>
      <c r="G4211" s="10" t="str">
        <v/>
      </c>
      <c r="H4211" s="11" t="str">
        <v/>
      </c>
      <c r="I4211" s="11" t="str">
        <v/>
      </c>
    </row>
    <row r="4212" spans="2:9">
      <c r="B4212" s="11" t="str">
        <f t="shared" si="331"/>
        <v/>
      </c>
      <c r="C4212" s="11" t="str">
        <f t="shared" si="334"/>
        <v/>
      </c>
      <c r="D4212" s="11" t="str">
        <f t="shared" si="335"/>
        <v/>
      </c>
      <c r="E4212" s="11" t="str">
        <f t="shared" si="332"/>
        <v/>
      </c>
      <c r="F4212" s="11" t="str">
        <f t="shared" si="333"/>
        <v/>
      </c>
      <c r="G4212" s="10" t="str">
        <v/>
      </c>
      <c r="H4212" s="11" t="str">
        <v/>
      </c>
      <c r="I4212" s="11" t="str">
        <v/>
      </c>
    </row>
    <row r="4213" spans="2:9">
      <c r="B4213" s="11" t="str">
        <f t="shared" si="331"/>
        <v/>
      </c>
      <c r="C4213" s="11" t="str">
        <f t="shared" si="334"/>
        <v/>
      </c>
      <c r="D4213" s="11" t="str">
        <f t="shared" si="335"/>
        <v/>
      </c>
      <c r="E4213" s="11" t="str">
        <f t="shared" si="332"/>
        <v/>
      </c>
      <c r="F4213" s="11" t="str">
        <f t="shared" si="333"/>
        <v/>
      </c>
      <c r="G4213" s="10" t="str">
        <v/>
      </c>
      <c r="H4213" s="11" t="str">
        <v/>
      </c>
      <c r="I4213" s="11" t="str">
        <v/>
      </c>
    </row>
    <row r="4214" spans="2:9">
      <c r="B4214" s="11" t="str">
        <f t="shared" si="331"/>
        <v/>
      </c>
      <c r="C4214" s="11" t="str">
        <f t="shared" si="334"/>
        <v/>
      </c>
      <c r="D4214" s="11" t="str">
        <f t="shared" si="335"/>
        <v/>
      </c>
      <c r="E4214" s="11" t="str">
        <f t="shared" si="332"/>
        <v/>
      </c>
      <c r="F4214" s="11" t="str">
        <f t="shared" si="333"/>
        <v/>
      </c>
      <c r="G4214" s="10" t="str">
        <v/>
      </c>
      <c r="H4214" s="11" t="str">
        <v/>
      </c>
      <c r="I4214" s="11" t="str">
        <v/>
      </c>
    </row>
    <row r="4215" spans="2:9">
      <c r="B4215" s="11" t="str">
        <f t="shared" si="331"/>
        <v/>
      </c>
      <c r="C4215" s="11" t="str">
        <f t="shared" si="334"/>
        <v/>
      </c>
      <c r="D4215" s="11" t="str">
        <f t="shared" si="335"/>
        <v/>
      </c>
      <c r="E4215" s="11" t="str">
        <f t="shared" si="332"/>
        <v/>
      </c>
      <c r="F4215" s="11" t="str">
        <f t="shared" si="333"/>
        <v/>
      </c>
      <c r="G4215" s="10" t="str">
        <v/>
      </c>
      <c r="H4215" s="11" t="str">
        <v/>
      </c>
      <c r="I4215" s="11" t="str">
        <v/>
      </c>
    </row>
    <row r="4216" spans="2:9">
      <c r="B4216" s="11" t="str">
        <f t="shared" si="331"/>
        <v/>
      </c>
      <c r="C4216" s="11" t="str">
        <f t="shared" si="334"/>
        <v/>
      </c>
      <c r="D4216" s="11" t="str">
        <f t="shared" si="335"/>
        <v/>
      </c>
      <c r="E4216" s="11" t="str">
        <f t="shared" si="332"/>
        <v/>
      </c>
      <c r="F4216" s="11" t="str">
        <f t="shared" si="333"/>
        <v/>
      </c>
      <c r="G4216" s="10" t="str">
        <v/>
      </c>
      <c r="H4216" s="11" t="str">
        <v/>
      </c>
      <c r="I4216" s="11" t="str">
        <v/>
      </c>
    </row>
    <row r="4217" spans="2:9">
      <c r="B4217" s="11" t="str">
        <f t="shared" si="331"/>
        <v/>
      </c>
      <c r="C4217" s="11" t="str">
        <f t="shared" si="334"/>
        <v/>
      </c>
      <c r="D4217" s="11" t="str">
        <f t="shared" si="335"/>
        <v/>
      </c>
      <c r="E4217" s="11" t="str">
        <f t="shared" si="332"/>
        <v/>
      </c>
      <c r="F4217" s="11" t="str">
        <f t="shared" si="333"/>
        <v/>
      </c>
      <c r="G4217" s="10" t="str">
        <v/>
      </c>
      <c r="H4217" s="11" t="str">
        <v/>
      </c>
      <c r="I4217" s="11" t="str">
        <v/>
      </c>
    </row>
    <row r="4218" spans="2:9">
      <c r="B4218" s="11" t="str">
        <f t="shared" si="331"/>
        <v/>
      </c>
      <c r="C4218" s="11" t="str">
        <f t="shared" si="334"/>
        <v/>
      </c>
      <c r="D4218" s="11" t="str">
        <f t="shared" si="335"/>
        <v/>
      </c>
      <c r="E4218" s="11" t="str">
        <f t="shared" si="332"/>
        <v/>
      </c>
      <c r="F4218" s="11" t="str">
        <f t="shared" si="333"/>
        <v/>
      </c>
      <c r="G4218" s="10" t="str">
        <v/>
      </c>
      <c r="H4218" s="11" t="str">
        <v/>
      </c>
      <c r="I4218" s="11" t="str">
        <v/>
      </c>
    </row>
    <row r="4219" spans="2:9">
      <c r="B4219" s="11" t="str">
        <f t="shared" si="331"/>
        <v/>
      </c>
      <c r="C4219" s="11" t="str">
        <f t="shared" si="334"/>
        <v/>
      </c>
      <c r="D4219" s="11" t="str">
        <f t="shared" si="335"/>
        <v/>
      </c>
      <c r="E4219" s="11" t="str">
        <f t="shared" si="332"/>
        <v/>
      </c>
      <c r="F4219" s="11" t="str">
        <f t="shared" si="333"/>
        <v/>
      </c>
      <c r="G4219" s="10" t="str">
        <v/>
      </c>
      <c r="H4219" s="11" t="str">
        <v/>
      </c>
      <c r="I4219" s="11" t="str">
        <v/>
      </c>
    </row>
    <row r="4220" spans="2:9">
      <c r="B4220" s="11" t="str">
        <f t="shared" si="331"/>
        <v/>
      </c>
      <c r="C4220" s="11" t="str">
        <f t="shared" si="334"/>
        <v/>
      </c>
      <c r="D4220" s="11" t="str">
        <f t="shared" si="335"/>
        <v/>
      </c>
      <c r="E4220" s="11" t="str">
        <f t="shared" si="332"/>
        <v/>
      </c>
      <c r="F4220" s="11" t="str">
        <f t="shared" si="333"/>
        <v/>
      </c>
      <c r="G4220" s="10" t="str">
        <v/>
      </c>
      <c r="H4220" s="11" t="str">
        <v/>
      </c>
      <c r="I4220" s="11" t="str">
        <v/>
      </c>
    </row>
    <row r="4221" spans="2:9">
      <c r="B4221" s="11" t="str">
        <f t="shared" si="331"/>
        <v/>
      </c>
      <c r="C4221" s="11" t="str">
        <f t="shared" si="334"/>
        <v/>
      </c>
      <c r="D4221" s="11" t="str">
        <f t="shared" si="335"/>
        <v/>
      </c>
      <c r="E4221" s="11" t="str">
        <f t="shared" si="332"/>
        <v/>
      </c>
      <c r="F4221" s="11" t="str">
        <f t="shared" si="333"/>
        <v/>
      </c>
      <c r="G4221" s="10" t="str">
        <v/>
      </c>
      <c r="H4221" s="11" t="str">
        <v/>
      </c>
      <c r="I4221" s="11" t="str">
        <v/>
      </c>
    </row>
    <row r="4222" spans="2:9">
      <c r="B4222" s="11" t="str">
        <f t="shared" si="331"/>
        <v/>
      </c>
      <c r="C4222" s="11" t="str">
        <f t="shared" si="334"/>
        <v/>
      </c>
      <c r="D4222" s="11" t="str">
        <f t="shared" si="335"/>
        <v/>
      </c>
      <c r="E4222" s="11" t="str">
        <f t="shared" si="332"/>
        <v/>
      </c>
      <c r="F4222" s="11" t="str">
        <f t="shared" si="333"/>
        <v/>
      </c>
      <c r="G4222" s="10" t="str">
        <v/>
      </c>
      <c r="H4222" s="11" t="str">
        <v/>
      </c>
      <c r="I4222" s="11" t="str">
        <v/>
      </c>
    </row>
    <row r="4223" spans="2:9">
      <c r="B4223" s="11" t="str">
        <f t="shared" si="331"/>
        <v/>
      </c>
      <c r="C4223" s="11" t="str">
        <f t="shared" si="334"/>
        <v/>
      </c>
      <c r="D4223" s="11" t="str">
        <f t="shared" si="335"/>
        <v/>
      </c>
      <c r="E4223" s="11" t="str">
        <f t="shared" si="332"/>
        <v/>
      </c>
      <c r="F4223" s="11" t="str">
        <f t="shared" si="333"/>
        <v/>
      </c>
      <c r="G4223" s="10" t="str">
        <v/>
      </c>
      <c r="H4223" s="11" t="str">
        <v/>
      </c>
      <c r="I4223" s="11" t="str">
        <v/>
      </c>
    </row>
    <row r="4224" spans="2:9">
      <c r="B4224" s="11" t="str">
        <f t="shared" si="331"/>
        <v/>
      </c>
      <c r="C4224" s="11" t="str">
        <f t="shared" si="334"/>
        <v/>
      </c>
      <c r="D4224" s="11" t="str">
        <f t="shared" si="335"/>
        <v/>
      </c>
      <c r="E4224" s="11" t="str">
        <f t="shared" si="332"/>
        <v/>
      </c>
      <c r="F4224" s="11" t="str">
        <f t="shared" si="333"/>
        <v/>
      </c>
      <c r="G4224" s="10" t="str">
        <v/>
      </c>
      <c r="H4224" s="11" t="str">
        <v/>
      </c>
      <c r="I4224" s="11" t="str">
        <v/>
      </c>
    </row>
    <row r="4225" spans="2:9">
      <c r="B4225" s="11" t="str">
        <f t="shared" ref="B4225:B4288" si="336">IFERROR(IF(FIND(" ",A4225)=6,IF(IFERROR(FIND(" PB",A4225),"")&lt;&gt;"","артикул",IF(IFERROR(FIND(" CRN",A4225),"")&lt;&gt;"","артикул","")),""),"")</f>
        <v/>
      </c>
      <c r="C4225" s="11" t="str">
        <f t="shared" si="334"/>
        <v/>
      </c>
      <c r="D4225" s="11" t="str">
        <f t="shared" si="335"/>
        <v/>
      </c>
      <c r="E4225" s="11" t="str">
        <f t="shared" si="332"/>
        <v/>
      </c>
      <c r="F4225" s="11" t="str">
        <f t="shared" si="333"/>
        <v/>
      </c>
      <c r="G4225" s="10" t="str">
        <v/>
      </c>
      <c r="H4225" s="11" t="str">
        <v/>
      </c>
      <c r="I4225" s="11" t="str">
        <v/>
      </c>
    </row>
    <row r="4226" spans="2:9">
      <c r="B4226" s="11" t="str">
        <f t="shared" si="336"/>
        <v/>
      </c>
      <c r="C4226" s="11" t="str">
        <f t="shared" si="334"/>
        <v/>
      </c>
      <c r="D4226" s="11" t="str">
        <f t="shared" si="335"/>
        <v/>
      </c>
      <c r="E4226" s="11" t="str">
        <f t="shared" ref="E4226:E4289" si="337" xml:space="preserve">
IF(B4226="Артикул",
IF(
AND(RIGHT(A4227,1)="%",
RIGHT(A4228,1)="%",
RIGHT(A4229,1)="%",
RIGHT(A4230,1)="%"),MID(A4231,FIND(" ",A4231),50),
IF(
AND(RIGHT(A4227,1)="%",
RIGHT(A4228,1)="%",
RIGHT(A4229,1)="%"),MID(A4230,FIND(" ",A4230),50),
IF(
AND(RIGHT(A4227,1)="%",
RIGHT(A4228,1)="%"),
MID(A4229,FIND(" ",A4229),50),
IF(
RIGHT(A4227,1)="%",
MID(A4228,FIND(" ",A4228),50),"")))),"")</f>
        <v/>
      </c>
      <c r="F4226" s="11" t="str">
        <f t="shared" ref="F4226:F4289" si="338">IFERROR(
IF(
AND(LEFT(A4226,8)="Discount",FIND("%",A4226)&gt;0),
MID(A4226,
FIND(" ",A4226),
FIND("%",A4226)-FIND(" ",A4226))
*-1,""),"")</f>
        <v/>
      </c>
      <c r="G4226" s="10" t="str">
        <v/>
      </c>
      <c r="H4226" s="11" t="str">
        <v/>
      </c>
      <c r="I4226" s="11" t="str">
        <v/>
      </c>
    </row>
    <row r="4227" spans="2:9">
      <c r="B4227" s="11" t="str">
        <f t="shared" si="336"/>
        <v/>
      </c>
      <c r="C4227" s="11" t="str">
        <f t="shared" si="334"/>
        <v/>
      </c>
      <c r="D4227" s="11" t="str">
        <f t="shared" si="335"/>
        <v/>
      </c>
      <c r="E4227" s="11" t="str">
        <f t="shared" si="337"/>
        <v/>
      </c>
      <c r="F4227" s="11" t="str">
        <f t="shared" si="338"/>
        <v/>
      </c>
      <c r="G4227" s="10" t="str">
        <v/>
      </c>
      <c r="H4227" s="11" t="str">
        <v/>
      </c>
      <c r="I4227" s="11" t="str">
        <v/>
      </c>
    </row>
    <row r="4228" spans="2:9">
      <c r="B4228" s="11" t="str">
        <f t="shared" si="336"/>
        <v/>
      </c>
      <c r="C4228" s="11" t="str">
        <f t="shared" si="334"/>
        <v/>
      </c>
      <c r="D4228" s="11" t="str">
        <f t="shared" si="335"/>
        <v/>
      </c>
      <c r="E4228" s="11" t="str">
        <f t="shared" si="337"/>
        <v/>
      </c>
      <c r="F4228" s="11" t="str">
        <f t="shared" si="338"/>
        <v/>
      </c>
      <c r="G4228" s="10" t="str">
        <v/>
      </c>
      <c r="H4228" s="11" t="str">
        <v/>
      </c>
      <c r="I4228" s="11" t="str">
        <v/>
      </c>
    </row>
    <row r="4229" spans="2:9">
      <c r="B4229" s="11" t="str">
        <f t="shared" si="336"/>
        <v/>
      </c>
      <c r="C4229" s="11" t="str">
        <f t="shared" si="334"/>
        <v/>
      </c>
      <c r="D4229" s="11" t="str">
        <f t="shared" si="335"/>
        <v/>
      </c>
      <c r="E4229" s="11" t="str">
        <f t="shared" si="337"/>
        <v/>
      </c>
      <c r="F4229" s="11" t="str">
        <f t="shared" si="338"/>
        <v/>
      </c>
      <c r="G4229" s="10" t="str">
        <v/>
      </c>
      <c r="H4229" s="11" t="str">
        <v/>
      </c>
      <c r="I4229" s="11" t="str">
        <v/>
      </c>
    </row>
    <row r="4230" spans="2:9">
      <c r="B4230" s="11" t="str">
        <f t="shared" si="336"/>
        <v/>
      </c>
      <c r="C4230" s="11" t="str">
        <f t="shared" si="334"/>
        <v/>
      </c>
      <c r="D4230" s="11" t="str">
        <f t="shared" si="335"/>
        <v/>
      </c>
      <c r="E4230" s="11" t="str">
        <f t="shared" si="337"/>
        <v/>
      </c>
      <c r="F4230" s="11" t="str">
        <f t="shared" si="338"/>
        <v/>
      </c>
      <c r="G4230" s="10" t="str">
        <v/>
      </c>
      <c r="H4230" s="11" t="str">
        <v/>
      </c>
      <c r="I4230" s="11" t="str">
        <v/>
      </c>
    </row>
    <row r="4231" spans="2:9">
      <c r="B4231" s="11" t="str">
        <f t="shared" si="336"/>
        <v/>
      </c>
      <c r="C4231" s="11" t="str">
        <f t="shared" si="334"/>
        <v/>
      </c>
      <c r="D4231" s="11" t="str">
        <f t="shared" si="335"/>
        <v/>
      </c>
      <c r="E4231" s="11" t="str">
        <f t="shared" si="337"/>
        <v/>
      </c>
      <c r="F4231" s="11" t="str">
        <f t="shared" si="338"/>
        <v/>
      </c>
      <c r="G4231" s="10" t="str">
        <v/>
      </c>
      <c r="H4231" s="11" t="str">
        <v/>
      </c>
      <c r="I4231" s="11" t="str">
        <v/>
      </c>
    </row>
    <row r="4232" spans="2:9">
      <c r="B4232" s="11" t="str">
        <f t="shared" si="336"/>
        <v/>
      </c>
      <c r="C4232" s="11" t="str">
        <f t="shared" si="334"/>
        <v/>
      </c>
      <c r="D4232" s="11" t="str">
        <f t="shared" si="335"/>
        <v/>
      </c>
      <c r="E4232" s="11" t="str">
        <f t="shared" si="337"/>
        <v/>
      </c>
      <c r="F4232" s="11" t="str">
        <f t="shared" si="338"/>
        <v/>
      </c>
      <c r="G4232" s="10" t="str">
        <v/>
      </c>
      <c r="H4232" s="11" t="str">
        <v/>
      </c>
      <c r="I4232" s="11" t="str">
        <v/>
      </c>
    </row>
    <row r="4233" spans="2:9">
      <c r="B4233" s="11" t="str">
        <f t="shared" si="336"/>
        <v/>
      </c>
      <c r="C4233" s="11" t="str">
        <f t="shared" si="334"/>
        <v/>
      </c>
      <c r="D4233" s="11" t="str">
        <f t="shared" si="335"/>
        <v/>
      </c>
      <c r="E4233" s="11" t="str">
        <f t="shared" si="337"/>
        <v/>
      </c>
      <c r="F4233" s="11" t="str">
        <f t="shared" si="338"/>
        <v/>
      </c>
      <c r="G4233" s="10" t="str">
        <v/>
      </c>
      <c r="H4233" s="11" t="str">
        <v/>
      </c>
      <c r="I4233" s="11" t="str">
        <v/>
      </c>
    </row>
    <row r="4234" spans="2:9">
      <c r="B4234" s="11" t="str">
        <f t="shared" si="336"/>
        <v/>
      </c>
      <c r="C4234" s="11" t="str">
        <f t="shared" si="334"/>
        <v/>
      </c>
      <c r="D4234" s="11" t="str">
        <f t="shared" si="335"/>
        <v/>
      </c>
      <c r="E4234" s="11" t="str">
        <f t="shared" si="337"/>
        <v/>
      </c>
      <c r="F4234" s="11" t="str">
        <f t="shared" si="338"/>
        <v/>
      </c>
      <c r="G4234" s="10" t="str">
        <v/>
      </c>
      <c r="H4234" s="11" t="str">
        <v/>
      </c>
      <c r="I4234" s="11" t="str">
        <v/>
      </c>
    </row>
    <row r="4235" spans="2:9">
      <c r="B4235" s="11" t="str">
        <f t="shared" si="336"/>
        <v/>
      </c>
      <c r="C4235" s="11" t="str">
        <f t="shared" si="334"/>
        <v/>
      </c>
      <c r="D4235" s="11" t="str">
        <f t="shared" si="335"/>
        <v/>
      </c>
      <c r="E4235" s="11" t="str">
        <f t="shared" si="337"/>
        <v/>
      </c>
      <c r="F4235" s="11" t="str">
        <f t="shared" si="338"/>
        <v/>
      </c>
      <c r="G4235" s="10" t="str">
        <v/>
      </c>
      <c r="H4235" s="11" t="str">
        <v/>
      </c>
      <c r="I4235" s="11" t="str">
        <v/>
      </c>
    </row>
    <row r="4236" spans="2:9">
      <c r="B4236" s="11" t="str">
        <f t="shared" si="336"/>
        <v/>
      </c>
      <c r="C4236" s="11" t="str">
        <f t="shared" si="334"/>
        <v/>
      </c>
      <c r="D4236" s="11" t="str">
        <f t="shared" si="335"/>
        <v/>
      </c>
      <c r="E4236" s="11" t="str">
        <f t="shared" si="337"/>
        <v/>
      </c>
      <c r="F4236" s="11" t="str">
        <f t="shared" si="338"/>
        <v/>
      </c>
      <c r="G4236" s="10" t="str">
        <v/>
      </c>
      <c r="H4236" s="11" t="str">
        <v/>
      </c>
      <c r="I4236" s="11" t="str">
        <v/>
      </c>
    </row>
    <row r="4237" spans="2:9">
      <c r="B4237" s="11" t="str">
        <f t="shared" si="336"/>
        <v/>
      </c>
      <c r="C4237" s="11" t="str">
        <f t="shared" ref="C4237:C4300" si="339">IF(B4237="артикул",A4237,"")</f>
        <v/>
      </c>
      <c r="D4237" s="11" t="str">
        <f t="shared" ref="D4237:D4300" si="340">IF(B4237="артикул",A4238,"")</f>
        <v/>
      </c>
      <c r="E4237" s="11" t="str">
        <f t="shared" si="337"/>
        <v/>
      </c>
      <c r="F4237" s="11" t="str">
        <f t="shared" si="338"/>
        <v/>
      </c>
      <c r="G4237" s="10" t="str">
        <v/>
      </c>
      <c r="H4237" s="11" t="str">
        <v/>
      </c>
      <c r="I4237" s="11" t="str">
        <v/>
      </c>
    </row>
    <row r="4238" spans="2:9">
      <c r="B4238" s="11" t="str">
        <f t="shared" si="336"/>
        <v/>
      </c>
      <c r="C4238" s="11" t="str">
        <f t="shared" si="339"/>
        <v/>
      </c>
      <c r="D4238" s="11" t="str">
        <f t="shared" si="340"/>
        <v/>
      </c>
      <c r="E4238" s="11" t="str">
        <f t="shared" si="337"/>
        <v/>
      </c>
      <c r="F4238" s="11" t="str">
        <f t="shared" si="338"/>
        <v/>
      </c>
      <c r="G4238" s="10" t="str">
        <v/>
      </c>
      <c r="H4238" s="11" t="str">
        <v/>
      </c>
      <c r="I4238" s="11" t="str">
        <v/>
      </c>
    </row>
    <row r="4239" spans="2:9">
      <c r="B4239" s="11" t="str">
        <f t="shared" si="336"/>
        <v/>
      </c>
      <c r="C4239" s="11" t="str">
        <f t="shared" si="339"/>
        <v/>
      </c>
      <c r="D4239" s="11" t="str">
        <f t="shared" si="340"/>
        <v/>
      </c>
      <c r="E4239" s="11" t="str">
        <f t="shared" si="337"/>
        <v/>
      </c>
      <c r="F4239" s="11" t="str">
        <f t="shared" si="338"/>
        <v/>
      </c>
      <c r="G4239" s="10" t="str">
        <v/>
      </c>
      <c r="H4239" s="11" t="str">
        <v/>
      </c>
      <c r="I4239" s="11" t="str">
        <v/>
      </c>
    </row>
    <row r="4240" spans="2:9">
      <c r="B4240" s="11" t="str">
        <f t="shared" si="336"/>
        <v/>
      </c>
      <c r="C4240" s="11" t="str">
        <f t="shared" si="339"/>
        <v/>
      </c>
      <c r="D4240" s="11" t="str">
        <f t="shared" si="340"/>
        <v/>
      </c>
      <c r="E4240" s="11" t="str">
        <f t="shared" si="337"/>
        <v/>
      </c>
      <c r="F4240" s="11" t="str">
        <f t="shared" si="338"/>
        <v/>
      </c>
      <c r="G4240" s="10" t="str">
        <v/>
      </c>
      <c r="H4240" s="11" t="str">
        <v/>
      </c>
      <c r="I4240" s="11" t="str">
        <v/>
      </c>
    </row>
    <row r="4241" spans="2:9">
      <c r="B4241" s="11" t="str">
        <f t="shared" si="336"/>
        <v/>
      </c>
      <c r="C4241" s="11" t="str">
        <f t="shared" si="339"/>
        <v/>
      </c>
      <c r="D4241" s="11" t="str">
        <f t="shared" si="340"/>
        <v/>
      </c>
      <c r="E4241" s="11" t="str">
        <f t="shared" si="337"/>
        <v/>
      </c>
      <c r="F4241" s="11" t="str">
        <f t="shared" si="338"/>
        <v/>
      </c>
      <c r="G4241" s="10" t="str">
        <v/>
      </c>
      <c r="H4241" s="11" t="str">
        <v/>
      </c>
      <c r="I4241" s="11" t="str">
        <v/>
      </c>
    </row>
    <row r="4242" spans="2:9">
      <c r="B4242" s="11" t="str">
        <f t="shared" si="336"/>
        <v/>
      </c>
      <c r="C4242" s="11" t="str">
        <f t="shared" si="339"/>
        <v/>
      </c>
      <c r="D4242" s="11" t="str">
        <f t="shared" si="340"/>
        <v/>
      </c>
      <c r="E4242" s="11" t="str">
        <f t="shared" si="337"/>
        <v/>
      </c>
      <c r="F4242" s="11" t="str">
        <f t="shared" si="338"/>
        <v/>
      </c>
      <c r="G4242" s="10" t="str">
        <v/>
      </c>
      <c r="H4242" s="11" t="str">
        <v/>
      </c>
      <c r="I4242" s="11" t="str">
        <v/>
      </c>
    </row>
    <row r="4243" spans="2:9">
      <c r="B4243" s="11" t="str">
        <f t="shared" si="336"/>
        <v/>
      </c>
      <c r="C4243" s="11" t="str">
        <f t="shared" si="339"/>
        <v/>
      </c>
      <c r="D4243" s="11" t="str">
        <f t="shared" si="340"/>
        <v/>
      </c>
      <c r="E4243" s="11" t="str">
        <f t="shared" si="337"/>
        <v/>
      </c>
      <c r="F4243" s="11" t="str">
        <f t="shared" si="338"/>
        <v/>
      </c>
      <c r="G4243" s="10" t="str">
        <v/>
      </c>
      <c r="H4243" s="11" t="str">
        <v/>
      </c>
      <c r="I4243" s="11" t="str">
        <v/>
      </c>
    </row>
    <row r="4244" spans="2:9">
      <c r="B4244" s="11" t="str">
        <f t="shared" si="336"/>
        <v/>
      </c>
      <c r="C4244" s="11" t="str">
        <f t="shared" si="339"/>
        <v/>
      </c>
      <c r="D4244" s="11" t="str">
        <f t="shared" si="340"/>
        <v/>
      </c>
      <c r="E4244" s="11" t="str">
        <f t="shared" si="337"/>
        <v/>
      </c>
      <c r="F4244" s="11" t="str">
        <f t="shared" si="338"/>
        <v/>
      </c>
      <c r="G4244" s="10" t="str">
        <v/>
      </c>
      <c r="H4244" s="11" t="str">
        <v/>
      </c>
      <c r="I4244" s="11" t="str">
        <v/>
      </c>
    </row>
    <row r="4245" spans="2:9">
      <c r="B4245" s="11" t="str">
        <f t="shared" si="336"/>
        <v/>
      </c>
      <c r="C4245" s="11" t="str">
        <f t="shared" si="339"/>
        <v/>
      </c>
      <c r="D4245" s="11" t="str">
        <f t="shared" si="340"/>
        <v/>
      </c>
      <c r="E4245" s="11" t="str">
        <f t="shared" si="337"/>
        <v/>
      </c>
      <c r="F4245" s="11" t="str">
        <f t="shared" si="338"/>
        <v/>
      </c>
      <c r="G4245" s="10" t="str">
        <v/>
      </c>
      <c r="H4245" s="11" t="str">
        <v/>
      </c>
      <c r="I4245" s="11" t="str">
        <v/>
      </c>
    </row>
    <row r="4246" spans="2:9">
      <c r="B4246" s="11" t="str">
        <f t="shared" si="336"/>
        <v/>
      </c>
      <c r="C4246" s="11" t="str">
        <f t="shared" si="339"/>
        <v/>
      </c>
      <c r="D4246" s="11" t="str">
        <f t="shared" si="340"/>
        <v/>
      </c>
      <c r="E4246" s="11" t="str">
        <f t="shared" si="337"/>
        <v/>
      </c>
      <c r="F4246" s="11" t="str">
        <f t="shared" si="338"/>
        <v/>
      </c>
      <c r="G4246" s="10" t="str">
        <v/>
      </c>
      <c r="H4246" s="11" t="str">
        <v/>
      </c>
      <c r="I4246" s="11" t="str">
        <v/>
      </c>
    </row>
    <row r="4247" spans="2:9">
      <c r="B4247" s="11" t="str">
        <f t="shared" si="336"/>
        <v/>
      </c>
      <c r="C4247" s="11" t="str">
        <f t="shared" si="339"/>
        <v/>
      </c>
      <c r="D4247" s="11" t="str">
        <f t="shared" si="340"/>
        <v/>
      </c>
      <c r="E4247" s="11" t="str">
        <f t="shared" si="337"/>
        <v/>
      </c>
      <c r="F4247" s="11" t="str">
        <f t="shared" si="338"/>
        <v/>
      </c>
      <c r="G4247" s="10" t="str">
        <v/>
      </c>
      <c r="H4247" s="11" t="str">
        <v/>
      </c>
      <c r="I4247" s="11" t="str">
        <v/>
      </c>
    </row>
    <row r="4248" spans="2:9">
      <c r="B4248" s="11" t="str">
        <f t="shared" si="336"/>
        <v/>
      </c>
      <c r="C4248" s="11" t="str">
        <f t="shared" si="339"/>
        <v/>
      </c>
      <c r="D4248" s="11" t="str">
        <f t="shared" si="340"/>
        <v/>
      </c>
      <c r="E4248" s="11" t="str">
        <f t="shared" si="337"/>
        <v/>
      </c>
      <c r="F4248" s="11" t="str">
        <f t="shared" si="338"/>
        <v/>
      </c>
      <c r="G4248" s="10" t="str">
        <v/>
      </c>
      <c r="H4248" s="11" t="str">
        <v/>
      </c>
      <c r="I4248" s="11" t="str">
        <v/>
      </c>
    </row>
    <row r="4249" spans="2:9">
      <c r="B4249" s="11" t="str">
        <f t="shared" si="336"/>
        <v/>
      </c>
      <c r="C4249" s="11" t="str">
        <f t="shared" si="339"/>
        <v/>
      </c>
      <c r="D4249" s="11" t="str">
        <f t="shared" si="340"/>
        <v/>
      </c>
      <c r="E4249" s="11" t="str">
        <f t="shared" si="337"/>
        <v/>
      </c>
      <c r="F4249" s="11" t="str">
        <f t="shared" si="338"/>
        <v/>
      </c>
      <c r="G4249" s="10" t="str">
        <v/>
      </c>
      <c r="H4249" s="11" t="str">
        <v/>
      </c>
      <c r="I4249" s="11" t="str">
        <v/>
      </c>
    </row>
    <row r="4250" spans="2:9">
      <c r="B4250" s="11" t="str">
        <f t="shared" si="336"/>
        <v/>
      </c>
      <c r="C4250" s="11" t="str">
        <f t="shared" si="339"/>
        <v/>
      </c>
      <c r="D4250" s="11" t="str">
        <f t="shared" si="340"/>
        <v/>
      </c>
      <c r="E4250" s="11" t="str">
        <f t="shared" si="337"/>
        <v/>
      </c>
      <c r="F4250" s="11" t="str">
        <f t="shared" si="338"/>
        <v/>
      </c>
      <c r="G4250" s="10" t="str">
        <v/>
      </c>
      <c r="H4250" s="11" t="str">
        <v/>
      </c>
      <c r="I4250" s="11" t="str">
        <v/>
      </c>
    </row>
    <row r="4251" spans="2:9">
      <c r="B4251" s="11" t="str">
        <f t="shared" si="336"/>
        <v/>
      </c>
      <c r="C4251" s="11" t="str">
        <f t="shared" si="339"/>
        <v/>
      </c>
      <c r="D4251" s="11" t="str">
        <f t="shared" si="340"/>
        <v/>
      </c>
      <c r="E4251" s="11" t="str">
        <f t="shared" si="337"/>
        <v/>
      </c>
      <c r="F4251" s="11" t="str">
        <f t="shared" si="338"/>
        <v/>
      </c>
      <c r="G4251" s="10" t="str">
        <v/>
      </c>
      <c r="H4251" s="11" t="str">
        <v/>
      </c>
      <c r="I4251" s="11" t="str">
        <v/>
      </c>
    </row>
    <row r="4252" spans="2:9">
      <c r="B4252" s="11" t="str">
        <f t="shared" si="336"/>
        <v/>
      </c>
      <c r="C4252" s="11" t="str">
        <f t="shared" si="339"/>
        <v/>
      </c>
      <c r="D4252" s="11" t="str">
        <f t="shared" si="340"/>
        <v/>
      </c>
      <c r="E4252" s="11" t="str">
        <f t="shared" si="337"/>
        <v/>
      </c>
      <c r="F4252" s="11" t="str">
        <f t="shared" si="338"/>
        <v/>
      </c>
      <c r="G4252" s="10" t="str">
        <v/>
      </c>
      <c r="H4252" s="11" t="str">
        <v/>
      </c>
      <c r="I4252" s="11" t="str">
        <v/>
      </c>
    </row>
    <row r="4253" spans="2:9">
      <c r="B4253" s="11" t="str">
        <f t="shared" si="336"/>
        <v/>
      </c>
      <c r="C4253" s="11" t="str">
        <f t="shared" si="339"/>
        <v/>
      </c>
      <c r="D4253" s="11" t="str">
        <f t="shared" si="340"/>
        <v/>
      </c>
      <c r="E4253" s="11" t="str">
        <f t="shared" si="337"/>
        <v/>
      </c>
      <c r="F4253" s="11" t="str">
        <f t="shared" si="338"/>
        <v/>
      </c>
      <c r="G4253" s="10" t="str">
        <v/>
      </c>
      <c r="H4253" s="11" t="str">
        <v/>
      </c>
      <c r="I4253" s="11" t="str">
        <v/>
      </c>
    </row>
    <row r="4254" spans="2:9">
      <c r="B4254" s="11" t="str">
        <f t="shared" si="336"/>
        <v/>
      </c>
      <c r="C4254" s="11" t="str">
        <f t="shared" si="339"/>
        <v/>
      </c>
      <c r="D4254" s="11" t="str">
        <f t="shared" si="340"/>
        <v/>
      </c>
      <c r="E4254" s="11" t="str">
        <f t="shared" si="337"/>
        <v/>
      </c>
      <c r="F4254" s="11" t="str">
        <f t="shared" si="338"/>
        <v/>
      </c>
      <c r="G4254" s="10" t="str">
        <v/>
      </c>
      <c r="H4254" s="11" t="str">
        <v/>
      </c>
      <c r="I4254" s="11" t="str">
        <v/>
      </c>
    </row>
    <row r="4255" spans="2:9">
      <c r="B4255" s="11" t="str">
        <f t="shared" si="336"/>
        <v/>
      </c>
      <c r="C4255" s="11" t="str">
        <f t="shared" si="339"/>
        <v/>
      </c>
      <c r="D4255" s="11" t="str">
        <f t="shared" si="340"/>
        <v/>
      </c>
      <c r="E4255" s="11" t="str">
        <f t="shared" si="337"/>
        <v/>
      </c>
      <c r="F4255" s="11" t="str">
        <f t="shared" si="338"/>
        <v/>
      </c>
      <c r="G4255" s="10" t="str">
        <v/>
      </c>
      <c r="H4255" s="11" t="str">
        <v/>
      </c>
      <c r="I4255" s="11" t="str">
        <v/>
      </c>
    </row>
    <row r="4256" spans="2:9">
      <c r="B4256" s="11" t="str">
        <f t="shared" si="336"/>
        <v/>
      </c>
      <c r="C4256" s="11" t="str">
        <f t="shared" si="339"/>
        <v/>
      </c>
      <c r="D4256" s="11" t="str">
        <f t="shared" si="340"/>
        <v/>
      </c>
      <c r="E4256" s="11" t="str">
        <f t="shared" si="337"/>
        <v/>
      </c>
      <c r="F4256" s="11" t="str">
        <f t="shared" si="338"/>
        <v/>
      </c>
      <c r="G4256" s="10" t="str">
        <v/>
      </c>
      <c r="H4256" s="11" t="str">
        <v/>
      </c>
      <c r="I4256" s="11" t="str">
        <v/>
      </c>
    </row>
    <row r="4257" spans="2:9">
      <c r="B4257" s="11" t="str">
        <f t="shared" si="336"/>
        <v/>
      </c>
      <c r="C4257" s="11" t="str">
        <f t="shared" si="339"/>
        <v/>
      </c>
      <c r="D4257" s="11" t="str">
        <f t="shared" si="340"/>
        <v/>
      </c>
      <c r="E4257" s="11" t="str">
        <f t="shared" si="337"/>
        <v/>
      </c>
      <c r="F4257" s="11" t="str">
        <f t="shared" si="338"/>
        <v/>
      </c>
      <c r="G4257" s="10" t="str">
        <v/>
      </c>
      <c r="H4257" s="11" t="str">
        <v/>
      </c>
      <c r="I4257" s="11" t="str">
        <v/>
      </c>
    </row>
    <row r="4258" spans="2:9">
      <c r="B4258" s="11" t="str">
        <f t="shared" si="336"/>
        <v/>
      </c>
      <c r="C4258" s="11" t="str">
        <f t="shared" si="339"/>
        <v/>
      </c>
      <c r="D4258" s="11" t="str">
        <f t="shared" si="340"/>
        <v/>
      </c>
      <c r="E4258" s="11" t="str">
        <f t="shared" si="337"/>
        <v/>
      </c>
      <c r="F4258" s="11" t="str">
        <f t="shared" si="338"/>
        <v/>
      </c>
      <c r="G4258" s="10" t="str">
        <v/>
      </c>
      <c r="H4258" s="11" t="str">
        <v/>
      </c>
      <c r="I4258" s="11" t="str">
        <v/>
      </c>
    </row>
    <row r="4259" spans="2:9">
      <c r="B4259" s="11" t="str">
        <f t="shared" si="336"/>
        <v/>
      </c>
      <c r="C4259" s="11" t="str">
        <f t="shared" si="339"/>
        <v/>
      </c>
      <c r="D4259" s="11" t="str">
        <f t="shared" si="340"/>
        <v/>
      </c>
      <c r="E4259" s="11" t="str">
        <f t="shared" si="337"/>
        <v/>
      </c>
      <c r="F4259" s="11" t="str">
        <f t="shared" si="338"/>
        <v/>
      </c>
      <c r="G4259" s="10" t="str">
        <v/>
      </c>
      <c r="H4259" s="11" t="str">
        <v/>
      </c>
      <c r="I4259" s="11" t="str">
        <v/>
      </c>
    </row>
    <row r="4260" spans="2:9">
      <c r="B4260" s="11" t="str">
        <f t="shared" si="336"/>
        <v/>
      </c>
      <c r="C4260" s="11" t="str">
        <f t="shared" si="339"/>
        <v/>
      </c>
      <c r="D4260" s="11" t="str">
        <f t="shared" si="340"/>
        <v/>
      </c>
      <c r="E4260" s="11" t="str">
        <f t="shared" si="337"/>
        <v/>
      </c>
      <c r="F4260" s="11" t="str">
        <f t="shared" si="338"/>
        <v/>
      </c>
      <c r="G4260" s="10" t="str">
        <v/>
      </c>
      <c r="H4260" s="11" t="str">
        <v/>
      </c>
      <c r="I4260" s="11" t="str">
        <v/>
      </c>
    </row>
    <row r="4261" spans="2:9">
      <c r="B4261" s="11" t="str">
        <f t="shared" si="336"/>
        <v/>
      </c>
      <c r="C4261" s="11" t="str">
        <f t="shared" si="339"/>
        <v/>
      </c>
      <c r="D4261" s="11" t="str">
        <f t="shared" si="340"/>
        <v/>
      </c>
      <c r="E4261" s="11" t="str">
        <f t="shared" si="337"/>
        <v/>
      </c>
      <c r="F4261" s="11" t="str">
        <f t="shared" si="338"/>
        <v/>
      </c>
      <c r="G4261" s="10" t="str">
        <v/>
      </c>
      <c r="H4261" s="11" t="str">
        <v/>
      </c>
      <c r="I4261" s="11" t="str">
        <v/>
      </c>
    </row>
    <row r="4262" spans="2:9">
      <c r="B4262" s="11" t="str">
        <f t="shared" si="336"/>
        <v/>
      </c>
      <c r="C4262" s="11" t="str">
        <f t="shared" si="339"/>
        <v/>
      </c>
      <c r="D4262" s="11" t="str">
        <f t="shared" si="340"/>
        <v/>
      </c>
      <c r="E4262" s="11" t="str">
        <f t="shared" si="337"/>
        <v/>
      </c>
      <c r="F4262" s="11" t="str">
        <f t="shared" si="338"/>
        <v/>
      </c>
      <c r="G4262" s="10" t="str">
        <v/>
      </c>
      <c r="H4262" s="11" t="str">
        <v/>
      </c>
      <c r="I4262" s="11" t="str">
        <v/>
      </c>
    </row>
    <row r="4263" spans="2:9">
      <c r="B4263" s="11" t="str">
        <f t="shared" si="336"/>
        <v/>
      </c>
      <c r="C4263" s="11" t="str">
        <f t="shared" si="339"/>
        <v/>
      </c>
      <c r="D4263" s="11" t="str">
        <f t="shared" si="340"/>
        <v/>
      </c>
      <c r="E4263" s="11" t="str">
        <f t="shared" si="337"/>
        <v/>
      </c>
      <c r="F4263" s="11" t="str">
        <f t="shared" si="338"/>
        <v/>
      </c>
      <c r="G4263" s="10" t="str">
        <v/>
      </c>
      <c r="H4263" s="11" t="str">
        <v/>
      </c>
      <c r="I4263" s="11" t="str">
        <v/>
      </c>
    </row>
    <row r="4264" spans="2:9">
      <c r="B4264" s="11" t="str">
        <f t="shared" si="336"/>
        <v/>
      </c>
      <c r="C4264" s="11" t="str">
        <f t="shared" si="339"/>
        <v/>
      </c>
      <c r="D4264" s="11" t="str">
        <f t="shared" si="340"/>
        <v/>
      </c>
      <c r="E4264" s="11" t="str">
        <f t="shared" si="337"/>
        <v/>
      </c>
      <c r="F4264" s="11" t="str">
        <f t="shared" si="338"/>
        <v/>
      </c>
      <c r="G4264" s="10" t="str">
        <v/>
      </c>
      <c r="H4264" s="11" t="str">
        <v/>
      </c>
      <c r="I4264" s="11" t="str">
        <v/>
      </c>
    </row>
    <row r="4265" spans="2:9">
      <c r="B4265" s="11" t="str">
        <f t="shared" si="336"/>
        <v/>
      </c>
      <c r="C4265" s="11" t="str">
        <f t="shared" si="339"/>
        <v/>
      </c>
      <c r="D4265" s="11" t="str">
        <f t="shared" si="340"/>
        <v/>
      </c>
      <c r="E4265" s="11" t="str">
        <f t="shared" si="337"/>
        <v/>
      </c>
      <c r="F4265" s="11" t="str">
        <f t="shared" si="338"/>
        <v/>
      </c>
      <c r="G4265" s="10" t="str">
        <v/>
      </c>
      <c r="H4265" s="11" t="str">
        <v/>
      </c>
      <c r="I4265" s="11" t="str">
        <v/>
      </c>
    </row>
    <row r="4266" spans="2:9">
      <c r="B4266" s="11" t="str">
        <f t="shared" si="336"/>
        <v/>
      </c>
      <c r="C4266" s="11" t="str">
        <f t="shared" si="339"/>
        <v/>
      </c>
      <c r="D4266" s="11" t="str">
        <f t="shared" si="340"/>
        <v/>
      </c>
      <c r="E4266" s="11" t="str">
        <f t="shared" si="337"/>
        <v/>
      </c>
      <c r="F4266" s="11" t="str">
        <f t="shared" si="338"/>
        <v/>
      </c>
      <c r="G4266" s="10" t="str">
        <v/>
      </c>
      <c r="H4266" s="11" t="str">
        <v/>
      </c>
      <c r="I4266" s="11" t="str">
        <v/>
      </c>
    </row>
    <row r="4267" spans="2:9">
      <c r="B4267" s="11" t="str">
        <f t="shared" si="336"/>
        <v/>
      </c>
      <c r="C4267" s="11" t="str">
        <f t="shared" si="339"/>
        <v/>
      </c>
      <c r="D4267" s="11" t="str">
        <f t="shared" si="340"/>
        <v/>
      </c>
      <c r="E4267" s="11" t="str">
        <f t="shared" si="337"/>
        <v/>
      </c>
      <c r="F4267" s="11" t="str">
        <f t="shared" si="338"/>
        <v/>
      </c>
      <c r="G4267" s="10" t="str">
        <v/>
      </c>
      <c r="H4267" s="11" t="str">
        <v/>
      </c>
      <c r="I4267" s="11" t="str">
        <v/>
      </c>
    </row>
    <row r="4268" spans="2:9">
      <c r="B4268" s="11" t="str">
        <f t="shared" si="336"/>
        <v/>
      </c>
      <c r="C4268" s="11" t="str">
        <f t="shared" si="339"/>
        <v/>
      </c>
      <c r="D4268" s="11" t="str">
        <f t="shared" si="340"/>
        <v/>
      </c>
      <c r="E4268" s="11" t="str">
        <f t="shared" si="337"/>
        <v/>
      </c>
      <c r="F4268" s="11" t="str">
        <f t="shared" si="338"/>
        <v/>
      </c>
      <c r="G4268" s="10" t="str">
        <v/>
      </c>
      <c r="H4268" s="11" t="str">
        <v/>
      </c>
      <c r="I4268" s="11" t="str">
        <v/>
      </c>
    </row>
    <row r="4269" spans="2:9">
      <c r="B4269" s="11" t="str">
        <f t="shared" si="336"/>
        <v/>
      </c>
      <c r="C4269" s="11" t="str">
        <f t="shared" si="339"/>
        <v/>
      </c>
      <c r="D4269" s="11" t="str">
        <f t="shared" si="340"/>
        <v/>
      </c>
      <c r="E4269" s="11" t="str">
        <f t="shared" si="337"/>
        <v/>
      </c>
      <c r="F4269" s="11" t="str">
        <f t="shared" si="338"/>
        <v/>
      </c>
      <c r="G4269" s="10" t="str">
        <v/>
      </c>
      <c r="H4269" s="11" t="str">
        <v/>
      </c>
      <c r="I4269" s="11" t="str">
        <v/>
      </c>
    </row>
    <row r="4270" spans="2:9">
      <c r="B4270" s="11" t="str">
        <f t="shared" si="336"/>
        <v/>
      </c>
      <c r="C4270" s="11" t="str">
        <f t="shared" si="339"/>
        <v/>
      </c>
      <c r="D4270" s="11" t="str">
        <f t="shared" si="340"/>
        <v/>
      </c>
      <c r="E4270" s="11" t="str">
        <f t="shared" si="337"/>
        <v/>
      </c>
      <c r="F4270" s="11" t="str">
        <f t="shared" si="338"/>
        <v/>
      </c>
      <c r="G4270" s="10" t="str">
        <v/>
      </c>
      <c r="H4270" s="11" t="str">
        <v/>
      </c>
      <c r="I4270" s="11" t="str">
        <v/>
      </c>
    </row>
    <row r="4271" spans="2:9">
      <c r="B4271" s="11" t="str">
        <f t="shared" si="336"/>
        <v/>
      </c>
      <c r="C4271" s="11" t="str">
        <f t="shared" si="339"/>
        <v/>
      </c>
      <c r="D4271" s="11" t="str">
        <f t="shared" si="340"/>
        <v/>
      </c>
      <c r="E4271" s="11" t="str">
        <f t="shared" si="337"/>
        <v/>
      </c>
      <c r="F4271" s="11" t="str">
        <f t="shared" si="338"/>
        <v/>
      </c>
      <c r="G4271" s="10" t="str">
        <v/>
      </c>
      <c r="H4271" s="11" t="str">
        <v/>
      </c>
      <c r="I4271" s="11" t="str">
        <v/>
      </c>
    </row>
    <row r="4272" spans="2:9">
      <c r="B4272" s="11" t="str">
        <f t="shared" si="336"/>
        <v/>
      </c>
      <c r="C4272" s="11" t="str">
        <f t="shared" si="339"/>
        <v/>
      </c>
      <c r="D4272" s="11" t="str">
        <f t="shared" si="340"/>
        <v/>
      </c>
      <c r="E4272" s="11" t="str">
        <f t="shared" si="337"/>
        <v/>
      </c>
      <c r="F4272" s="11" t="str">
        <f t="shared" si="338"/>
        <v/>
      </c>
      <c r="G4272" s="10" t="str">
        <v/>
      </c>
      <c r="H4272" s="11" t="str">
        <v/>
      </c>
      <c r="I4272" s="11" t="str">
        <v/>
      </c>
    </row>
    <row r="4273" spans="2:9">
      <c r="B4273" s="11" t="str">
        <f t="shared" si="336"/>
        <v/>
      </c>
      <c r="C4273" s="11" t="str">
        <f t="shared" si="339"/>
        <v/>
      </c>
      <c r="D4273" s="11" t="str">
        <f t="shared" si="340"/>
        <v/>
      </c>
      <c r="E4273" s="11" t="str">
        <f t="shared" si="337"/>
        <v/>
      </c>
      <c r="F4273" s="11" t="str">
        <f t="shared" si="338"/>
        <v/>
      </c>
      <c r="G4273" s="10" t="str">
        <v/>
      </c>
      <c r="H4273" s="11" t="str">
        <v/>
      </c>
      <c r="I4273" s="11" t="str">
        <v/>
      </c>
    </row>
    <row r="4274" spans="2:9">
      <c r="B4274" s="11" t="str">
        <f t="shared" si="336"/>
        <v/>
      </c>
      <c r="C4274" s="11" t="str">
        <f t="shared" si="339"/>
        <v/>
      </c>
      <c r="D4274" s="11" t="str">
        <f t="shared" si="340"/>
        <v/>
      </c>
      <c r="E4274" s="11" t="str">
        <f t="shared" si="337"/>
        <v/>
      </c>
      <c r="F4274" s="11" t="str">
        <f t="shared" si="338"/>
        <v/>
      </c>
      <c r="G4274" s="10" t="str">
        <v/>
      </c>
      <c r="H4274" s="11" t="str">
        <v/>
      </c>
      <c r="I4274" s="11" t="str">
        <v/>
      </c>
    </row>
    <row r="4275" spans="2:9">
      <c r="B4275" s="11" t="str">
        <f t="shared" si="336"/>
        <v/>
      </c>
      <c r="C4275" s="11" t="str">
        <f t="shared" si="339"/>
        <v/>
      </c>
      <c r="D4275" s="11" t="str">
        <f t="shared" si="340"/>
        <v/>
      </c>
      <c r="E4275" s="11" t="str">
        <f t="shared" si="337"/>
        <v/>
      </c>
      <c r="F4275" s="11" t="str">
        <f t="shared" si="338"/>
        <v/>
      </c>
      <c r="G4275" s="10" t="str">
        <v/>
      </c>
      <c r="H4275" s="11" t="str">
        <v/>
      </c>
      <c r="I4275" s="11" t="str">
        <v/>
      </c>
    </row>
    <row r="4276" spans="2:9">
      <c r="B4276" s="11" t="str">
        <f t="shared" si="336"/>
        <v/>
      </c>
      <c r="C4276" s="11" t="str">
        <f t="shared" si="339"/>
        <v/>
      </c>
      <c r="D4276" s="11" t="str">
        <f t="shared" si="340"/>
        <v/>
      </c>
      <c r="E4276" s="11" t="str">
        <f t="shared" si="337"/>
        <v/>
      </c>
      <c r="F4276" s="11" t="str">
        <f t="shared" si="338"/>
        <v/>
      </c>
      <c r="G4276" s="10" t="str">
        <v/>
      </c>
      <c r="H4276" s="11" t="str">
        <v/>
      </c>
      <c r="I4276" s="11" t="str">
        <v/>
      </c>
    </row>
    <row r="4277" spans="2:9">
      <c r="B4277" s="11" t="str">
        <f t="shared" si="336"/>
        <v/>
      </c>
      <c r="C4277" s="11" t="str">
        <f t="shared" si="339"/>
        <v/>
      </c>
      <c r="D4277" s="11" t="str">
        <f t="shared" si="340"/>
        <v/>
      </c>
      <c r="E4277" s="11" t="str">
        <f t="shared" si="337"/>
        <v/>
      </c>
      <c r="F4277" s="11" t="str">
        <f t="shared" si="338"/>
        <v/>
      </c>
      <c r="G4277" s="10" t="str">
        <v/>
      </c>
      <c r="H4277" s="11" t="str">
        <v/>
      </c>
      <c r="I4277" s="11" t="str">
        <v/>
      </c>
    </row>
    <row r="4278" spans="2:9">
      <c r="B4278" s="11" t="str">
        <f t="shared" si="336"/>
        <v/>
      </c>
      <c r="C4278" s="11" t="str">
        <f t="shared" si="339"/>
        <v/>
      </c>
      <c r="D4278" s="11" t="str">
        <f t="shared" si="340"/>
        <v/>
      </c>
      <c r="E4278" s="11" t="str">
        <f t="shared" si="337"/>
        <v/>
      </c>
      <c r="F4278" s="11" t="str">
        <f t="shared" si="338"/>
        <v/>
      </c>
      <c r="G4278" s="10" t="str">
        <v/>
      </c>
      <c r="H4278" s="11" t="str">
        <v/>
      </c>
      <c r="I4278" s="11" t="str">
        <v/>
      </c>
    </row>
    <row r="4279" spans="2:9">
      <c r="B4279" s="11" t="str">
        <f t="shared" si="336"/>
        <v/>
      </c>
      <c r="C4279" s="11" t="str">
        <f t="shared" si="339"/>
        <v/>
      </c>
      <c r="D4279" s="11" t="str">
        <f t="shared" si="340"/>
        <v/>
      </c>
      <c r="E4279" s="11" t="str">
        <f t="shared" si="337"/>
        <v/>
      </c>
      <c r="F4279" s="11" t="str">
        <f t="shared" si="338"/>
        <v/>
      </c>
      <c r="G4279" s="10" t="str">
        <v/>
      </c>
      <c r="H4279" s="11" t="str">
        <v/>
      </c>
      <c r="I4279" s="11" t="str">
        <v/>
      </c>
    </row>
    <row r="4280" spans="2:9">
      <c r="B4280" s="11" t="str">
        <f t="shared" si="336"/>
        <v/>
      </c>
      <c r="C4280" s="11" t="str">
        <f t="shared" si="339"/>
        <v/>
      </c>
      <c r="D4280" s="11" t="str">
        <f t="shared" si="340"/>
        <v/>
      </c>
      <c r="E4280" s="11" t="str">
        <f t="shared" si="337"/>
        <v/>
      </c>
      <c r="F4280" s="11" t="str">
        <f t="shared" si="338"/>
        <v/>
      </c>
      <c r="G4280" s="10" t="str">
        <v/>
      </c>
      <c r="H4280" s="11" t="str">
        <v/>
      </c>
      <c r="I4280" s="11" t="str">
        <v/>
      </c>
    </row>
    <row r="4281" spans="2:9">
      <c r="B4281" s="11" t="str">
        <f t="shared" si="336"/>
        <v/>
      </c>
      <c r="C4281" s="11" t="str">
        <f t="shared" si="339"/>
        <v/>
      </c>
      <c r="D4281" s="11" t="str">
        <f t="shared" si="340"/>
        <v/>
      </c>
      <c r="E4281" s="11" t="str">
        <f t="shared" si="337"/>
        <v/>
      </c>
      <c r="F4281" s="11" t="str">
        <f t="shared" si="338"/>
        <v/>
      </c>
      <c r="G4281" s="10" t="str">
        <v/>
      </c>
      <c r="H4281" s="11" t="str">
        <v/>
      </c>
      <c r="I4281" s="11" t="str">
        <v/>
      </c>
    </row>
    <row r="4282" spans="2:9">
      <c r="B4282" s="11" t="str">
        <f t="shared" si="336"/>
        <v/>
      </c>
      <c r="C4282" s="11" t="str">
        <f t="shared" si="339"/>
        <v/>
      </c>
      <c r="D4282" s="11" t="str">
        <f t="shared" si="340"/>
        <v/>
      </c>
      <c r="E4282" s="11" t="str">
        <f t="shared" si="337"/>
        <v/>
      </c>
      <c r="F4282" s="11" t="str">
        <f t="shared" si="338"/>
        <v/>
      </c>
      <c r="G4282" s="10" t="str">
        <v/>
      </c>
      <c r="H4282" s="11" t="str">
        <v/>
      </c>
      <c r="I4282" s="11" t="str">
        <v/>
      </c>
    </row>
    <row r="4283" spans="2:9">
      <c r="B4283" s="11" t="str">
        <f t="shared" si="336"/>
        <v/>
      </c>
      <c r="C4283" s="11" t="str">
        <f t="shared" si="339"/>
        <v/>
      </c>
      <c r="D4283" s="11" t="str">
        <f t="shared" si="340"/>
        <v/>
      </c>
      <c r="E4283" s="11" t="str">
        <f t="shared" si="337"/>
        <v/>
      </c>
      <c r="F4283" s="11" t="str">
        <f t="shared" si="338"/>
        <v/>
      </c>
      <c r="G4283" s="10" t="str">
        <v/>
      </c>
      <c r="H4283" s="11" t="str">
        <v/>
      </c>
      <c r="I4283" s="11" t="str">
        <v/>
      </c>
    </row>
    <row r="4284" spans="2:9">
      <c r="B4284" s="11" t="str">
        <f t="shared" si="336"/>
        <v/>
      </c>
      <c r="C4284" s="11" t="str">
        <f t="shared" si="339"/>
        <v/>
      </c>
      <c r="D4284" s="11" t="str">
        <f t="shared" si="340"/>
        <v/>
      </c>
      <c r="E4284" s="11" t="str">
        <f t="shared" si="337"/>
        <v/>
      </c>
      <c r="F4284" s="11" t="str">
        <f t="shared" si="338"/>
        <v/>
      </c>
      <c r="G4284" s="10" t="str">
        <v/>
      </c>
      <c r="H4284" s="11" t="str">
        <v/>
      </c>
      <c r="I4284" s="11" t="str">
        <v/>
      </c>
    </row>
    <row r="4285" spans="2:9">
      <c r="B4285" s="11" t="str">
        <f t="shared" si="336"/>
        <v/>
      </c>
      <c r="C4285" s="11" t="str">
        <f t="shared" si="339"/>
        <v/>
      </c>
      <c r="D4285" s="11" t="str">
        <f t="shared" si="340"/>
        <v/>
      </c>
      <c r="E4285" s="11" t="str">
        <f t="shared" si="337"/>
        <v/>
      </c>
      <c r="F4285" s="11" t="str">
        <f t="shared" si="338"/>
        <v/>
      </c>
      <c r="G4285" s="10" t="str">
        <v/>
      </c>
      <c r="H4285" s="11" t="str">
        <v/>
      </c>
      <c r="I4285" s="11" t="str">
        <v/>
      </c>
    </row>
    <row r="4286" spans="2:9">
      <c r="B4286" s="11" t="str">
        <f t="shared" si="336"/>
        <v/>
      </c>
      <c r="C4286" s="11" t="str">
        <f t="shared" si="339"/>
        <v/>
      </c>
      <c r="D4286" s="11" t="str">
        <f t="shared" si="340"/>
        <v/>
      </c>
      <c r="E4286" s="11" t="str">
        <f t="shared" si="337"/>
        <v/>
      </c>
      <c r="F4286" s="11" t="str">
        <f t="shared" si="338"/>
        <v/>
      </c>
      <c r="G4286" s="10" t="str">
        <v/>
      </c>
      <c r="H4286" s="11" t="str">
        <v/>
      </c>
      <c r="I4286" s="11" t="str">
        <v/>
      </c>
    </row>
    <row r="4287" spans="2:9">
      <c r="B4287" s="11" t="str">
        <f t="shared" si="336"/>
        <v/>
      </c>
      <c r="C4287" s="11" t="str">
        <f t="shared" si="339"/>
        <v/>
      </c>
      <c r="D4287" s="11" t="str">
        <f t="shared" si="340"/>
        <v/>
      </c>
      <c r="E4287" s="11" t="str">
        <f t="shared" si="337"/>
        <v/>
      </c>
      <c r="F4287" s="11" t="str">
        <f t="shared" si="338"/>
        <v/>
      </c>
      <c r="G4287" s="10" t="str">
        <v/>
      </c>
      <c r="H4287" s="11" t="str">
        <v/>
      </c>
      <c r="I4287" s="11" t="str">
        <v/>
      </c>
    </row>
    <row r="4288" spans="2:9">
      <c r="B4288" s="11" t="str">
        <f t="shared" si="336"/>
        <v/>
      </c>
      <c r="C4288" s="11" t="str">
        <f t="shared" si="339"/>
        <v/>
      </c>
      <c r="D4288" s="11" t="str">
        <f t="shared" si="340"/>
        <v/>
      </c>
      <c r="E4288" s="11" t="str">
        <f t="shared" si="337"/>
        <v/>
      </c>
      <c r="F4288" s="11" t="str">
        <f t="shared" si="338"/>
        <v/>
      </c>
      <c r="G4288" s="10" t="str">
        <v/>
      </c>
      <c r="H4288" s="11" t="str">
        <v/>
      </c>
      <c r="I4288" s="11" t="str">
        <v/>
      </c>
    </row>
    <row r="4289" spans="2:9">
      <c r="B4289" s="11" t="str">
        <f t="shared" ref="B4289:B4352" si="341">IFERROR(IF(FIND(" ",A4289)=6,IF(IFERROR(FIND(" PB",A4289),"")&lt;&gt;"","артикул",IF(IFERROR(FIND(" CRN",A4289),"")&lt;&gt;"","артикул","")),""),"")</f>
        <v/>
      </c>
      <c r="C4289" s="11" t="str">
        <f t="shared" si="339"/>
        <v/>
      </c>
      <c r="D4289" s="11" t="str">
        <f t="shared" si="340"/>
        <v/>
      </c>
      <c r="E4289" s="11" t="str">
        <f t="shared" si="337"/>
        <v/>
      </c>
      <c r="F4289" s="11" t="str">
        <f t="shared" si="338"/>
        <v/>
      </c>
      <c r="G4289" s="10" t="str">
        <v/>
      </c>
      <c r="H4289" s="11" t="str">
        <v/>
      </c>
      <c r="I4289" s="11" t="str">
        <v/>
      </c>
    </row>
    <row r="4290" spans="2:9">
      <c r="B4290" s="11" t="str">
        <f t="shared" si="341"/>
        <v/>
      </c>
      <c r="C4290" s="11" t="str">
        <f t="shared" si="339"/>
        <v/>
      </c>
      <c r="D4290" s="11" t="str">
        <f t="shared" si="340"/>
        <v/>
      </c>
      <c r="E4290" s="11" t="str">
        <f t="shared" ref="E4290:E4353" si="342" xml:space="preserve">
IF(B4290="Артикул",
IF(
AND(RIGHT(A4291,1)="%",
RIGHT(A4292,1)="%",
RIGHT(A4293,1)="%",
RIGHT(A4294,1)="%"),MID(A4295,FIND(" ",A4295),50),
IF(
AND(RIGHT(A4291,1)="%",
RIGHT(A4292,1)="%",
RIGHT(A4293,1)="%"),MID(A4294,FIND(" ",A4294),50),
IF(
AND(RIGHT(A4291,1)="%",
RIGHT(A4292,1)="%"),
MID(A4293,FIND(" ",A4293),50),
IF(
RIGHT(A4291,1)="%",
MID(A4292,FIND(" ",A4292),50),"")))),"")</f>
        <v/>
      </c>
      <c r="F4290" s="11" t="str">
        <f t="shared" ref="F4290:F4353" si="343">IFERROR(
IF(
AND(LEFT(A4290,8)="Discount",FIND("%",A4290)&gt;0),
MID(A4290,
FIND(" ",A4290),
FIND("%",A4290)-FIND(" ",A4290))
*-1,""),"")</f>
        <v/>
      </c>
      <c r="G4290" s="10" t="str">
        <v/>
      </c>
      <c r="H4290" s="11" t="str">
        <v/>
      </c>
      <c r="I4290" s="11" t="str">
        <v/>
      </c>
    </row>
    <row r="4291" spans="2:9">
      <c r="B4291" s="11" t="str">
        <f t="shared" si="341"/>
        <v/>
      </c>
      <c r="C4291" s="11" t="str">
        <f t="shared" si="339"/>
        <v/>
      </c>
      <c r="D4291" s="11" t="str">
        <f t="shared" si="340"/>
        <v/>
      </c>
      <c r="E4291" s="11" t="str">
        <f t="shared" si="342"/>
        <v/>
      </c>
      <c r="F4291" s="11" t="str">
        <f t="shared" si="343"/>
        <v/>
      </c>
      <c r="G4291" s="10" t="str">
        <v/>
      </c>
      <c r="H4291" s="11" t="str">
        <v/>
      </c>
      <c r="I4291" s="11" t="str">
        <v/>
      </c>
    </row>
    <row r="4292" spans="2:9">
      <c r="B4292" s="11" t="str">
        <f t="shared" si="341"/>
        <v/>
      </c>
      <c r="C4292" s="11" t="str">
        <f t="shared" si="339"/>
        <v/>
      </c>
      <c r="D4292" s="11" t="str">
        <f t="shared" si="340"/>
        <v/>
      </c>
      <c r="E4292" s="11" t="str">
        <f t="shared" si="342"/>
        <v/>
      </c>
      <c r="F4292" s="11" t="str">
        <f t="shared" si="343"/>
        <v/>
      </c>
      <c r="G4292" s="10" t="str">
        <v/>
      </c>
      <c r="H4292" s="11" t="str">
        <v/>
      </c>
      <c r="I4292" s="11" t="str">
        <v/>
      </c>
    </row>
    <row r="4293" spans="2:9">
      <c r="B4293" s="11" t="str">
        <f t="shared" si="341"/>
        <v/>
      </c>
      <c r="C4293" s="11" t="str">
        <f t="shared" si="339"/>
        <v/>
      </c>
      <c r="D4293" s="11" t="str">
        <f t="shared" si="340"/>
        <v/>
      </c>
      <c r="E4293" s="11" t="str">
        <f t="shared" si="342"/>
        <v/>
      </c>
      <c r="F4293" s="11" t="str">
        <f t="shared" si="343"/>
        <v/>
      </c>
      <c r="G4293" s="10" t="str">
        <v/>
      </c>
      <c r="H4293" s="11" t="str">
        <v/>
      </c>
      <c r="I4293" s="11" t="str">
        <v/>
      </c>
    </row>
    <row r="4294" spans="2:9">
      <c r="B4294" s="11" t="str">
        <f t="shared" si="341"/>
        <v/>
      </c>
      <c r="C4294" s="11" t="str">
        <f t="shared" si="339"/>
        <v/>
      </c>
      <c r="D4294" s="11" t="str">
        <f t="shared" si="340"/>
        <v/>
      </c>
      <c r="E4294" s="11" t="str">
        <f t="shared" si="342"/>
        <v/>
      </c>
      <c r="F4294" s="11" t="str">
        <f t="shared" si="343"/>
        <v/>
      </c>
      <c r="G4294" s="10" t="str">
        <v/>
      </c>
      <c r="H4294" s="11" t="str">
        <v/>
      </c>
      <c r="I4294" s="11" t="str">
        <v/>
      </c>
    </row>
    <row r="4295" spans="2:9">
      <c r="B4295" s="11" t="str">
        <f t="shared" si="341"/>
        <v/>
      </c>
      <c r="C4295" s="11" t="str">
        <f t="shared" si="339"/>
        <v/>
      </c>
      <c r="D4295" s="11" t="str">
        <f t="shared" si="340"/>
        <v/>
      </c>
      <c r="E4295" s="11" t="str">
        <f t="shared" si="342"/>
        <v/>
      </c>
      <c r="F4295" s="11" t="str">
        <f t="shared" si="343"/>
        <v/>
      </c>
      <c r="G4295" s="10" t="str">
        <v/>
      </c>
      <c r="H4295" s="11" t="str">
        <v/>
      </c>
      <c r="I4295" s="11" t="str">
        <v/>
      </c>
    </row>
    <row r="4296" spans="2:9">
      <c r="B4296" s="11" t="str">
        <f t="shared" si="341"/>
        <v/>
      </c>
      <c r="C4296" s="11" t="str">
        <f t="shared" si="339"/>
        <v/>
      </c>
      <c r="D4296" s="11" t="str">
        <f t="shared" si="340"/>
        <v/>
      </c>
      <c r="E4296" s="11" t="str">
        <f t="shared" si="342"/>
        <v/>
      </c>
      <c r="F4296" s="11" t="str">
        <f t="shared" si="343"/>
        <v/>
      </c>
      <c r="G4296" s="10" t="str">
        <v/>
      </c>
      <c r="H4296" s="11" t="str">
        <v/>
      </c>
      <c r="I4296" s="11" t="str">
        <v/>
      </c>
    </row>
    <row r="4297" spans="2:9">
      <c r="B4297" s="11" t="str">
        <f t="shared" si="341"/>
        <v/>
      </c>
      <c r="C4297" s="11" t="str">
        <f t="shared" si="339"/>
        <v/>
      </c>
      <c r="D4297" s="11" t="str">
        <f t="shared" si="340"/>
        <v/>
      </c>
      <c r="E4297" s="11" t="str">
        <f t="shared" si="342"/>
        <v/>
      </c>
      <c r="F4297" s="11" t="str">
        <f t="shared" si="343"/>
        <v/>
      </c>
      <c r="G4297" s="10" t="str">
        <v/>
      </c>
      <c r="H4297" s="11" t="str">
        <v/>
      </c>
      <c r="I4297" s="11" t="str">
        <v/>
      </c>
    </row>
    <row r="4298" spans="2:9">
      <c r="B4298" s="11" t="str">
        <f t="shared" si="341"/>
        <v/>
      </c>
      <c r="C4298" s="11" t="str">
        <f t="shared" si="339"/>
        <v/>
      </c>
      <c r="D4298" s="11" t="str">
        <f t="shared" si="340"/>
        <v/>
      </c>
      <c r="E4298" s="11" t="str">
        <f t="shared" si="342"/>
        <v/>
      </c>
      <c r="F4298" s="11" t="str">
        <f t="shared" si="343"/>
        <v/>
      </c>
      <c r="G4298" s="10" t="str">
        <v/>
      </c>
      <c r="H4298" s="11" t="str">
        <v/>
      </c>
      <c r="I4298" s="11" t="str">
        <v/>
      </c>
    </row>
    <row r="4299" spans="2:9">
      <c r="B4299" s="11" t="str">
        <f t="shared" si="341"/>
        <v/>
      </c>
      <c r="C4299" s="11" t="str">
        <f t="shared" si="339"/>
        <v/>
      </c>
      <c r="D4299" s="11" t="str">
        <f t="shared" si="340"/>
        <v/>
      </c>
      <c r="E4299" s="11" t="str">
        <f t="shared" si="342"/>
        <v/>
      </c>
      <c r="F4299" s="11" t="str">
        <f t="shared" si="343"/>
        <v/>
      </c>
      <c r="G4299" s="10" t="str">
        <v/>
      </c>
      <c r="H4299" s="11" t="str">
        <v/>
      </c>
      <c r="I4299" s="11" t="str">
        <v/>
      </c>
    </row>
    <row r="4300" spans="2:9">
      <c r="B4300" s="11" t="str">
        <f t="shared" si="341"/>
        <v/>
      </c>
      <c r="C4300" s="11" t="str">
        <f t="shared" si="339"/>
        <v/>
      </c>
      <c r="D4300" s="11" t="str">
        <f t="shared" si="340"/>
        <v/>
      </c>
      <c r="E4300" s="11" t="str">
        <f t="shared" si="342"/>
        <v/>
      </c>
      <c r="F4300" s="11" t="str">
        <f t="shared" si="343"/>
        <v/>
      </c>
      <c r="G4300" s="10" t="str">
        <v/>
      </c>
      <c r="H4300" s="11" t="str">
        <v/>
      </c>
      <c r="I4300" s="11" t="str">
        <v/>
      </c>
    </row>
    <row r="4301" spans="2:9">
      <c r="B4301" s="11" t="str">
        <f t="shared" si="341"/>
        <v/>
      </c>
      <c r="C4301" s="11" t="str">
        <f t="shared" ref="C4301:C4364" si="344">IF(B4301="артикул",A4301,"")</f>
        <v/>
      </c>
      <c r="D4301" s="11" t="str">
        <f t="shared" ref="D4301:D4364" si="345">IF(B4301="артикул",A4302,"")</f>
        <v/>
      </c>
      <c r="E4301" s="11" t="str">
        <f t="shared" si="342"/>
        <v/>
      </c>
      <c r="F4301" s="11" t="str">
        <f t="shared" si="343"/>
        <v/>
      </c>
      <c r="G4301" s="10" t="str">
        <v/>
      </c>
      <c r="H4301" s="11" t="str">
        <v/>
      </c>
      <c r="I4301" s="11" t="str">
        <v/>
      </c>
    </row>
    <row r="4302" spans="2:9">
      <c r="B4302" s="11" t="str">
        <f t="shared" si="341"/>
        <v/>
      </c>
      <c r="C4302" s="11" t="str">
        <f t="shared" si="344"/>
        <v/>
      </c>
      <c r="D4302" s="11" t="str">
        <f t="shared" si="345"/>
        <v/>
      </c>
      <c r="E4302" s="11" t="str">
        <f t="shared" si="342"/>
        <v/>
      </c>
      <c r="F4302" s="11" t="str">
        <f t="shared" si="343"/>
        <v/>
      </c>
      <c r="G4302" s="10" t="str">
        <v/>
      </c>
      <c r="H4302" s="11" t="str">
        <v/>
      </c>
      <c r="I4302" s="11" t="str">
        <v/>
      </c>
    </row>
    <row r="4303" spans="2:9">
      <c r="B4303" s="11" t="str">
        <f t="shared" si="341"/>
        <v/>
      </c>
      <c r="C4303" s="11" t="str">
        <f t="shared" si="344"/>
        <v/>
      </c>
      <c r="D4303" s="11" t="str">
        <f t="shared" si="345"/>
        <v/>
      </c>
      <c r="E4303" s="11" t="str">
        <f t="shared" si="342"/>
        <v/>
      </c>
      <c r="F4303" s="11" t="str">
        <f t="shared" si="343"/>
        <v/>
      </c>
      <c r="G4303" s="10" t="str">
        <v/>
      </c>
      <c r="H4303" s="11" t="str">
        <v/>
      </c>
      <c r="I4303" s="11" t="str">
        <v/>
      </c>
    </row>
    <row r="4304" spans="2:9">
      <c r="B4304" s="11" t="str">
        <f t="shared" si="341"/>
        <v/>
      </c>
      <c r="C4304" s="11" t="str">
        <f t="shared" si="344"/>
        <v/>
      </c>
      <c r="D4304" s="11" t="str">
        <f t="shared" si="345"/>
        <v/>
      </c>
      <c r="E4304" s="11" t="str">
        <f t="shared" si="342"/>
        <v/>
      </c>
      <c r="F4304" s="11" t="str">
        <f t="shared" si="343"/>
        <v/>
      </c>
      <c r="G4304" s="10" t="str">
        <v/>
      </c>
      <c r="H4304" s="11" t="str">
        <v/>
      </c>
      <c r="I4304" s="11" t="str">
        <v/>
      </c>
    </row>
    <row r="4305" spans="2:9">
      <c r="B4305" s="11" t="str">
        <f t="shared" si="341"/>
        <v/>
      </c>
      <c r="C4305" s="11" t="str">
        <f t="shared" si="344"/>
        <v/>
      </c>
      <c r="D4305" s="11" t="str">
        <f t="shared" si="345"/>
        <v/>
      </c>
      <c r="E4305" s="11" t="str">
        <f t="shared" si="342"/>
        <v/>
      </c>
      <c r="F4305" s="11" t="str">
        <f t="shared" si="343"/>
        <v/>
      </c>
      <c r="G4305" s="10" t="str">
        <v/>
      </c>
      <c r="H4305" s="11" t="str">
        <v/>
      </c>
      <c r="I4305" s="11" t="str">
        <v/>
      </c>
    </row>
    <row r="4306" spans="2:9">
      <c r="B4306" s="11" t="str">
        <f t="shared" si="341"/>
        <v/>
      </c>
      <c r="C4306" s="11" t="str">
        <f t="shared" si="344"/>
        <v/>
      </c>
      <c r="D4306" s="11" t="str">
        <f t="shared" si="345"/>
        <v/>
      </c>
      <c r="E4306" s="11" t="str">
        <f t="shared" si="342"/>
        <v/>
      </c>
      <c r="F4306" s="11" t="str">
        <f t="shared" si="343"/>
        <v/>
      </c>
      <c r="G4306" s="10" t="str">
        <v/>
      </c>
      <c r="H4306" s="11" t="str">
        <v/>
      </c>
      <c r="I4306" s="11" t="str">
        <v/>
      </c>
    </row>
    <row r="4307" spans="2:9">
      <c r="B4307" s="11" t="str">
        <f t="shared" si="341"/>
        <v/>
      </c>
      <c r="C4307" s="11" t="str">
        <f t="shared" si="344"/>
        <v/>
      </c>
      <c r="D4307" s="11" t="str">
        <f t="shared" si="345"/>
        <v/>
      </c>
      <c r="E4307" s="11" t="str">
        <f t="shared" si="342"/>
        <v/>
      </c>
      <c r="F4307" s="11" t="str">
        <f t="shared" si="343"/>
        <v/>
      </c>
      <c r="G4307" s="10" t="str">
        <v/>
      </c>
      <c r="H4307" s="11" t="str">
        <v/>
      </c>
      <c r="I4307" s="11" t="str">
        <v/>
      </c>
    </row>
    <row r="4308" spans="2:9">
      <c r="B4308" s="11" t="str">
        <f t="shared" si="341"/>
        <v/>
      </c>
      <c r="C4308" s="11" t="str">
        <f t="shared" si="344"/>
        <v/>
      </c>
      <c r="D4308" s="11" t="str">
        <f t="shared" si="345"/>
        <v/>
      </c>
      <c r="E4308" s="11" t="str">
        <f t="shared" si="342"/>
        <v/>
      </c>
      <c r="F4308" s="11" t="str">
        <f t="shared" si="343"/>
        <v/>
      </c>
      <c r="G4308" s="10" t="str">
        <v/>
      </c>
      <c r="H4308" s="11" t="str">
        <v/>
      </c>
      <c r="I4308" s="11" t="str">
        <v/>
      </c>
    </row>
    <row r="4309" spans="2:9">
      <c r="B4309" s="11" t="str">
        <f t="shared" si="341"/>
        <v/>
      </c>
      <c r="C4309" s="11" t="str">
        <f t="shared" si="344"/>
        <v/>
      </c>
      <c r="D4309" s="11" t="str">
        <f t="shared" si="345"/>
        <v/>
      </c>
      <c r="E4309" s="11" t="str">
        <f t="shared" si="342"/>
        <v/>
      </c>
      <c r="F4309" s="11" t="str">
        <f t="shared" si="343"/>
        <v/>
      </c>
      <c r="G4309" s="10" t="str">
        <v/>
      </c>
      <c r="H4309" s="11" t="str">
        <v/>
      </c>
      <c r="I4309" s="11" t="str">
        <v/>
      </c>
    </row>
    <row r="4310" spans="2:9">
      <c r="B4310" s="11" t="str">
        <f t="shared" si="341"/>
        <v/>
      </c>
      <c r="C4310" s="11" t="str">
        <f t="shared" si="344"/>
        <v/>
      </c>
      <c r="D4310" s="11" t="str">
        <f t="shared" si="345"/>
        <v/>
      </c>
      <c r="E4310" s="11" t="str">
        <f t="shared" si="342"/>
        <v/>
      </c>
      <c r="F4310" s="11" t="str">
        <f t="shared" si="343"/>
        <v/>
      </c>
      <c r="G4310" s="10" t="str">
        <v/>
      </c>
      <c r="H4310" s="11" t="str">
        <v/>
      </c>
      <c r="I4310" s="11" t="str">
        <v/>
      </c>
    </row>
    <row r="4311" spans="2:9">
      <c r="B4311" s="11" t="str">
        <f t="shared" si="341"/>
        <v/>
      </c>
      <c r="C4311" s="11" t="str">
        <f t="shared" si="344"/>
        <v/>
      </c>
      <c r="D4311" s="11" t="str">
        <f t="shared" si="345"/>
        <v/>
      </c>
      <c r="E4311" s="11" t="str">
        <f t="shared" si="342"/>
        <v/>
      </c>
      <c r="F4311" s="11" t="str">
        <f t="shared" si="343"/>
        <v/>
      </c>
      <c r="G4311" s="10" t="str">
        <v/>
      </c>
      <c r="H4311" s="11" t="str">
        <v/>
      </c>
      <c r="I4311" s="11" t="str">
        <v/>
      </c>
    </row>
    <row r="4312" spans="2:9">
      <c r="B4312" s="11" t="str">
        <f t="shared" si="341"/>
        <v/>
      </c>
      <c r="C4312" s="11" t="str">
        <f t="shared" si="344"/>
        <v/>
      </c>
      <c r="D4312" s="11" t="str">
        <f t="shared" si="345"/>
        <v/>
      </c>
      <c r="E4312" s="11" t="str">
        <f t="shared" si="342"/>
        <v/>
      </c>
      <c r="F4312" s="11" t="str">
        <f t="shared" si="343"/>
        <v/>
      </c>
      <c r="G4312" s="10" t="str">
        <v/>
      </c>
      <c r="H4312" s="11" t="str">
        <v/>
      </c>
      <c r="I4312" s="11" t="str">
        <v/>
      </c>
    </row>
    <row r="4313" spans="2:9">
      <c r="B4313" s="11" t="str">
        <f t="shared" si="341"/>
        <v/>
      </c>
      <c r="C4313" s="11" t="str">
        <f t="shared" si="344"/>
        <v/>
      </c>
      <c r="D4313" s="11" t="str">
        <f t="shared" si="345"/>
        <v/>
      </c>
      <c r="E4313" s="11" t="str">
        <f t="shared" si="342"/>
        <v/>
      </c>
      <c r="F4313" s="11" t="str">
        <f t="shared" si="343"/>
        <v/>
      </c>
      <c r="G4313" s="10" t="str">
        <v/>
      </c>
      <c r="H4313" s="11" t="str">
        <v/>
      </c>
      <c r="I4313" s="11" t="str">
        <v/>
      </c>
    </row>
    <row r="4314" spans="2:9">
      <c r="B4314" s="11" t="str">
        <f t="shared" si="341"/>
        <v/>
      </c>
      <c r="C4314" s="11" t="str">
        <f t="shared" si="344"/>
        <v/>
      </c>
      <c r="D4314" s="11" t="str">
        <f t="shared" si="345"/>
        <v/>
      </c>
      <c r="E4314" s="11" t="str">
        <f t="shared" si="342"/>
        <v/>
      </c>
      <c r="F4314" s="11" t="str">
        <f t="shared" si="343"/>
        <v/>
      </c>
      <c r="G4314" s="10" t="str">
        <v/>
      </c>
      <c r="H4314" s="11" t="str">
        <v/>
      </c>
      <c r="I4314" s="11" t="str">
        <v/>
      </c>
    </row>
    <row r="4315" spans="2:9">
      <c r="B4315" s="11" t="str">
        <f t="shared" si="341"/>
        <v/>
      </c>
      <c r="C4315" s="11" t="str">
        <f t="shared" si="344"/>
        <v/>
      </c>
      <c r="D4315" s="11" t="str">
        <f t="shared" si="345"/>
        <v/>
      </c>
      <c r="E4315" s="11" t="str">
        <f t="shared" si="342"/>
        <v/>
      </c>
      <c r="F4315" s="11" t="str">
        <f t="shared" si="343"/>
        <v/>
      </c>
      <c r="G4315" s="10" t="str">
        <v/>
      </c>
      <c r="H4315" s="11" t="str">
        <v/>
      </c>
      <c r="I4315" s="11" t="str">
        <v/>
      </c>
    </row>
    <row r="4316" spans="2:9">
      <c r="B4316" s="11" t="str">
        <f t="shared" si="341"/>
        <v/>
      </c>
      <c r="C4316" s="11" t="str">
        <f t="shared" si="344"/>
        <v/>
      </c>
      <c r="D4316" s="11" t="str">
        <f t="shared" si="345"/>
        <v/>
      </c>
      <c r="E4316" s="11" t="str">
        <f t="shared" si="342"/>
        <v/>
      </c>
      <c r="F4316" s="11" t="str">
        <f t="shared" si="343"/>
        <v/>
      </c>
      <c r="G4316" s="10" t="str">
        <v/>
      </c>
      <c r="H4316" s="11" t="str">
        <v/>
      </c>
      <c r="I4316" s="11" t="str">
        <v/>
      </c>
    </row>
    <row r="4317" spans="2:9">
      <c r="B4317" s="11" t="str">
        <f t="shared" si="341"/>
        <v/>
      </c>
      <c r="C4317" s="11" t="str">
        <f t="shared" si="344"/>
        <v/>
      </c>
      <c r="D4317" s="11" t="str">
        <f t="shared" si="345"/>
        <v/>
      </c>
      <c r="E4317" s="11" t="str">
        <f t="shared" si="342"/>
        <v/>
      </c>
      <c r="F4317" s="11" t="str">
        <f t="shared" si="343"/>
        <v/>
      </c>
      <c r="G4317" s="10" t="str">
        <v/>
      </c>
      <c r="H4317" s="11" t="str">
        <v/>
      </c>
      <c r="I4317" s="11" t="str">
        <v/>
      </c>
    </row>
    <row r="4318" spans="2:9">
      <c r="B4318" s="11" t="str">
        <f t="shared" si="341"/>
        <v/>
      </c>
      <c r="C4318" s="11" t="str">
        <f t="shared" si="344"/>
        <v/>
      </c>
      <c r="D4318" s="11" t="str">
        <f t="shared" si="345"/>
        <v/>
      </c>
      <c r="E4318" s="11" t="str">
        <f t="shared" si="342"/>
        <v/>
      </c>
      <c r="F4318" s="11" t="str">
        <f t="shared" si="343"/>
        <v/>
      </c>
      <c r="G4318" s="10" t="str">
        <v/>
      </c>
      <c r="H4318" s="11" t="str">
        <v/>
      </c>
      <c r="I4318" s="11" t="str">
        <v/>
      </c>
    </row>
    <row r="4319" spans="2:9">
      <c r="B4319" s="11" t="str">
        <f t="shared" si="341"/>
        <v/>
      </c>
      <c r="C4319" s="11" t="str">
        <f t="shared" si="344"/>
        <v/>
      </c>
      <c r="D4319" s="11" t="str">
        <f t="shared" si="345"/>
        <v/>
      </c>
      <c r="E4319" s="11" t="str">
        <f t="shared" si="342"/>
        <v/>
      </c>
      <c r="F4319" s="11" t="str">
        <f t="shared" si="343"/>
        <v/>
      </c>
      <c r="G4319" s="10" t="str">
        <v/>
      </c>
      <c r="H4319" s="11" t="str">
        <v/>
      </c>
      <c r="I4319" s="11" t="str">
        <v/>
      </c>
    </row>
    <row r="4320" spans="2:9">
      <c r="B4320" s="11" t="str">
        <f t="shared" si="341"/>
        <v/>
      </c>
      <c r="C4320" s="11" t="str">
        <f t="shared" si="344"/>
        <v/>
      </c>
      <c r="D4320" s="11" t="str">
        <f t="shared" si="345"/>
        <v/>
      </c>
      <c r="E4320" s="11" t="str">
        <f t="shared" si="342"/>
        <v/>
      </c>
      <c r="F4320" s="11" t="str">
        <f t="shared" si="343"/>
        <v/>
      </c>
      <c r="G4320" s="10" t="str">
        <v/>
      </c>
      <c r="H4320" s="11" t="str">
        <v/>
      </c>
      <c r="I4320" s="11" t="str">
        <v/>
      </c>
    </row>
    <row r="4321" spans="2:9">
      <c r="B4321" s="11" t="str">
        <f t="shared" si="341"/>
        <v/>
      </c>
      <c r="C4321" s="11" t="str">
        <f t="shared" si="344"/>
        <v/>
      </c>
      <c r="D4321" s="11" t="str">
        <f t="shared" si="345"/>
        <v/>
      </c>
      <c r="E4321" s="11" t="str">
        <f t="shared" si="342"/>
        <v/>
      </c>
      <c r="F4321" s="11" t="str">
        <f t="shared" si="343"/>
        <v/>
      </c>
      <c r="G4321" s="10" t="str">
        <v/>
      </c>
      <c r="H4321" s="11" t="str">
        <v/>
      </c>
      <c r="I4321" s="11" t="str">
        <v/>
      </c>
    </row>
    <row r="4322" spans="2:9">
      <c r="B4322" s="11" t="str">
        <f t="shared" si="341"/>
        <v/>
      </c>
      <c r="C4322" s="11" t="str">
        <f t="shared" si="344"/>
        <v/>
      </c>
      <c r="D4322" s="11" t="str">
        <f t="shared" si="345"/>
        <v/>
      </c>
      <c r="E4322" s="11" t="str">
        <f t="shared" si="342"/>
        <v/>
      </c>
      <c r="F4322" s="11" t="str">
        <f t="shared" si="343"/>
        <v/>
      </c>
      <c r="G4322" s="10" t="str">
        <v/>
      </c>
      <c r="H4322" s="11" t="str">
        <v/>
      </c>
      <c r="I4322" s="11" t="str">
        <v/>
      </c>
    </row>
    <row r="4323" spans="2:9">
      <c r="B4323" s="11" t="str">
        <f t="shared" si="341"/>
        <v/>
      </c>
      <c r="C4323" s="11" t="str">
        <f t="shared" si="344"/>
        <v/>
      </c>
      <c r="D4323" s="11" t="str">
        <f t="shared" si="345"/>
        <v/>
      </c>
      <c r="E4323" s="11" t="str">
        <f t="shared" si="342"/>
        <v/>
      </c>
      <c r="F4323" s="11" t="str">
        <f t="shared" si="343"/>
        <v/>
      </c>
      <c r="G4323" s="10" t="str">
        <v/>
      </c>
      <c r="H4323" s="11" t="str">
        <v/>
      </c>
      <c r="I4323" s="11" t="str">
        <v/>
      </c>
    </row>
    <row r="4324" spans="2:9">
      <c r="B4324" s="11" t="str">
        <f t="shared" si="341"/>
        <v/>
      </c>
      <c r="C4324" s="11" t="str">
        <f t="shared" si="344"/>
        <v/>
      </c>
      <c r="D4324" s="11" t="str">
        <f t="shared" si="345"/>
        <v/>
      </c>
      <c r="E4324" s="11" t="str">
        <f t="shared" si="342"/>
        <v/>
      </c>
      <c r="F4324" s="11" t="str">
        <f t="shared" si="343"/>
        <v/>
      </c>
      <c r="G4324" s="10" t="str">
        <v/>
      </c>
      <c r="H4324" s="11" t="str">
        <v/>
      </c>
      <c r="I4324" s="11" t="str">
        <v/>
      </c>
    </row>
    <row r="4325" spans="2:9">
      <c r="B4325" s="11" t="str">
        <f t="shared" si="341"/>
        <v/>
      </c>
      <c r="C4325" s="11" t="str">
        <f t="shared" si="344"/>
        <v/>
      </c>
      <c r="D4325" s="11" t="str">
        <f t="shared" si="345"/>
        <v/>
      </c>
      <c r="E4325" s="11" t="str">
        <f t="shared" si="342"/>
        <v/>
      </c>
      <c r="F4325" s="11" t="str">
        <f t="shared" si="343"/>
        <v/>
      </c>
      <c r="G4325" s="10" t="str">
        <v/>
      </c>
      <c r="H4325" s="11" t="str">
        <v/>
      </c>
      <c r="I4325" s="11" t="str">
        <v/>
      </c>
    </row>
    <row r="4326" spans="2:9">
      <c r="B4326" s="11" t="str">
        <f t="shared" si="341"/>
        <v/>
      </c>
      <c r="C4326" s="11" t="str">
        <f t="shared" si="344"/>
        <v/>
      </c>
      <c r="D4326" s="11" t="str">
        <f t="shared" si="345"/>
        <v/>
      </c>
      <c r="E4326" s="11" t="str">
        <f t="shared" si="342"/>
        <v/>
      </c>
      <c r="F4326" s="11" t="str">
        <f t="shared" si="343"/>
        <v/>
      </c>
      <c r="G4326" s="10" t="str">
        <v/>
      </c>
      <c r="H4326" s="11" t="str">
        <v/>
      </c>
      <c r="I4326" s="11" t="str">
        <v/>
      </c>
    </row>
    <row r="4327" spans="2:9">
      <c r="B4327" s="11" t="str">
        <f t="shared" si="341"/>
        <v/>
      </c>
      <c r="C4327" s="11" t="str">
        <f t="shared" si="344"/>
        <v/>
      </c>
      <c r="D4327" s="11" t="str">
        <f t="shared" si="345"/>
        <v/>
      </c>
      <c r="E4327" s="11" t="str">
        <f t="shared" si="342"/>
        <v/>
      </c>
      <c r="F4327" s="11" t="str">
        <f t="shared" si="343"/>
        <v/>
      </c>
      <c r="G4327" s="10" t="str">
        <v/>
      </c>
      <c r="H4327" s="11" t="str">
        <v/>
      </c>
      <c r="I4327" s="11" t="str">
        <v/>
      </c>
    </row>
    <row r="4328" spans="2:9">
      <c r="B4328" s="11" t="str">
        <f t="shared" si="341"/>
        <v/>
      </c>
      <c r="C4328" s="11" t="str">
        <f t="shared" si="344"/>
        <v/>
      </c>
      <c r="D4328" s="11" t="str">
        <f t="shared" si="345"/>
        <v/>
      </c>
      <c r="E4328" s="11" t="str">
        <f t="shared" si="342"/>
        <v/>
      </c>
      <c r="F4328" s="11" t="str">
        <f t="shared" si="343"/>
        <v/>
      </c>
      <c r="G4328" s="10" t="str">
        <v/>
      </c>
      <c r="H4328" s="11" t="str">
        <v/>
      </c>
      <c r="I4328" s="11" t="str">
        <v/>
      </c>
    </row>
    <row r="4329" spans="2:9">
      <c r="B4329" s="11" t="str">
        <f t="shared" si="341"/>
        <v/>
      </c>
      <c r="C4329" s="11" t="str">
        <f t="shared" si="344"/>
        <v/>
      </c>
      <c r="D4329" s="11" t="str">
        <f t="shared" si="345"/>
        <v/>
      </c>
      <c r="E4329" s="11" t="str">
        <f t="shared" si="342"/>
        <v/>
      </c>
      <c r="F4329" s="11" t="str">
        <f t="shared" si="343"/>
        <v/>
      </c>
      <c r="G4329" s="10" t="str">
        <v/>
      </c>
      <c r="H4329" s="11" t="str">
        <v/>
      </c>
      <c r="I4329" s="11" t="str">
        <v/>
      </c>
    </row>
    <row r="4330" spans="2:9">
      <c r="B4330" s="11" t="str">
        <f t="shared" si="341"/>
        <v/>
      </c>
      <c r="C4330" s="11" t="str">
        <f t="shared" si="344"/>
        <v/>
      </c>
      <c r="D4330" s="11" t="str">
        <f t="shared" si="345"/>
        <v/>
      </c>
      <c r="E4330" s="11" t="str">
        <f t="shared" si="342"/>
        <v/>
      </c>
      <c r="F4330" s="11" t="str">
        <f t="shared" si="343"/>
        <v/>
      </c>
      <c r="G4330" s="10" t="str">
        <v/>
      </c>
      <c r="H4330" s="11" t="str">
        <v/>
      </c>
      <c r="I4330" s="11" t="str">
        <v/>
      </c>
    </row>
    <row r="4331" spans="2:9">
      <c r="B4331" s="11" t="str">
        <f t="shared" si="341"/>
        <v/>
      </c>
      <c r="C4331" s="11" t="str">
        <f t="shared" si="344"/>
        <v/>
      </c>
      <c r="D4331" s="11" t="str">
        <f t="shared" si="345"/>
        <v/>
      </c>
      <c r="E4331" s="11" t="str">
        <f t="shared" si="342"/>
        <v/>
      </c>
      <c r="F4331" s="11" t="str">
        <f t="shared" si="343"/>
        <v/>
      </c>
      <c r="G4331" s="10" t="str">
        <v/>
      </c>
      <c r="H4331" s="11" t="str">
        <v/>
      </c>
      <c r="I4331" s="11" t="str">
        <v/>
      </c>
    </row>
    <row r="4332" spans="2:9">
      <c r="B4332" s="11" t="str">
        <f t="shared" si="341"/>
        <v/>
      </c>
      <c r="C4332" s="11" t="str">
        <f t="shared" si="344"/>
        <v/>
      </c>
      <c r="D4332" s="11" t="str">
        <f t="shared" si="345"/>
        <v/>
      </c>
      <c r="E4332" s="11" t="str">
        <f t="shared" si="342"/>
        <v/>
      </c>
      <c r="F4332" s="11" t="str">
        <f t="shared" si="343"/>
        <v/>
      </c>
      <c r="G4332" s="10" t="str">
        <v/>
      </c>
      <c r="H4332" s="11" t="str">
        <v/>
      </c>
      <c r="I4332" s="11" t="str">
        <v/>
      </c>
    </row>
    <row r="4333" spans="2:9">
      <c r="B4333" s="11" t="str">
        <f t="shared" si="341"/>
        <v/>
      </c>
      <c r="C4333" s="11" t="str">
        <f t="shared" si="344"/>
        <v/>
      </c>
      <c r="D4333" s="11" t="str">
        <f t="shared" si="345"/>
        <v/>
      </c>
      <c r="E4333" s="11" t="str">
        <f t="shared" si="342"/>
        <v/>
      </c>
      <c r="F4333" s="11" t="str">
        <f t="shared" si="343"/>
        <v/>
      </c>
      <c r="G4333" s="10" t="str">
        <v/>
      </c>
      <c r="H4333" s="11" t="str">
        <v/>
      </c>
      <c r="I4333" s="11" t="str">
        <v/>
      </c>
    </row>
    <row r="4334" spans="2:9">
      <c r="B4334" s="11" t="str">
        <f t="shared" si="341"/>
        <v/>
      </c>
      <c r="C4334" s="11" t="str">
        <f t="shared" si="344"/>
        <v/>
      </c>
      <c r="D4334" s="11" t="str">
        <f t="shared" si="345"/>
        <v/>
      </c>
      <c r="E4334" s="11" t="str">
        <f t="shared" si="342"/>
        <v/>
      </c>
      <c r="F4334" s="11" t="str">
        <f t="shared" si="343"/>
        <v/>
      </c>
      <c r="G4334" s="10" t="str">
        <v/>
      </c>
      <c r="H4334" s="11" t="str">
        <v/>
      </c>
      <c r="I4334" s="11" t="str">
        <v/>
      </c>
    </row>
    <row r="4335" spans="2:9">
      <c r="B4335" s="11" t="str">
        <f t="shared" si="341"/>
        <v/>
      </c>
      <c r="C4335" s="11" t="str">
        <f t="shared" si="344"/>
        <v/>
      </c>
      <c r="D4335" s="11" t="str">
        <f t="shared" si="345"/>
        <v/>
      </c>
      <c r="E4335" s="11" t="str">
        <f t="shared" si="342"/>
        <v/>
      </c>
      <c r="F4335" s="11" t="str">
        <f t="shared" si="343"/>
        <v/>
      </c>
      <c r="G4335" s="10" t="str">
        <v/>
      </c>
      <c r="H4335" s="11" t="str">
        <v/>
      </c>
      <c r="I4335" s="11" t="str">
        <v/>
      </c>
    </row>
    <row r="4336" spans="2:9">
      <c r="B4336" s="11" t="str">
        <f t="shared" si="341"/>
        <v/>
      </c>
      <c r="C4336" s="11" t="str">
        <f t="shared" si="344"/>
        <v/>
      </c>
      <c r="D4336" s="11" t="str">
        <f t="shared" si="345"/>
        <v/>
      </c>
      <c r="E4336" s="11" t="str">
        <f t="shared" si="342"/>
        <v/>
      </c>
      <c r="F4336" s="11" t="str">
        <f t="shared" si="343"/>
        <v/>
      </c>
      <c r="G4336" s="10" t="str">
        <v/>
      </c>
      <c r="H4336" s="11" t="str">
        <v/>
      </c>
      <c r="I4336" s="11" t="str">
        <v/>
      </c>
    </row>
    <row r="4337" spans="2:9">
      <c r="B4337" s="11" t="str">
        <f t="shared" si="341"/>
        <v/>
      </c>
      <c r="C4337" s="11" t="str">
        <f t="shared" si="344"/>
        <v/>
      </c>
      <c r="D4337" s="11" t="str">
        <f t="shared" si="345"/>
        <v/>
      </c>
      <c r="E4337" s="11" t="str">
        <f t="shared" si="342"/>
        <v/>
      </c>
      <c r="F4337" s="11" t="str">
        <f t="shared" si="343"/>
        <v/>
      </c>
      <c r="G4337" s="10" t="str">
        <v/>
      </c>
      <c r="H4337" s="11" t="str">
        <v/>
      </c>
      <c r="I4337" s="11" t="str">
        <v/>
      </c>
    </row>
    <row r="4338" spans="2:9">
      <c r="B4338" s="11" t="str">
        <f t="shared" si="341"/>
        <v/>
      </c>
      <c r="C4338" s="11" t="str">
        <f t="shared" si="344"/>
        <v/>
      </c>
      <c r="D4338" s="11" t="str">
        <f t="shared" si="345"/>
        <v/>
      </c>
      <c r="E4338" s="11" t="str">
        <f t="shared" si="342"/>
        <v/>
      </c>
      <c r="F4338" s="11" t="str">
        <f t="shared" si="343"/>
        <v/>
      </c>
      <c r="G4338" s="10" t="str">
        <v/>
      </c>
      <c r="H4338" s="11" t="str">
        <v/>
      </c>
      <c r="I4338" s="11" t="str">
        <v/>
      </c>
    </row>
    <row r="4339" spans="2:9">
      <c r="B4339" s="11" t="str">
        <f t="shared" si="341"/>
        <v/>
      </c>
      <c r="C4339" s="11" t="str">
        <f t="shared" si="344"/>
        <v/>
      </c>
      <c r="D4339" s="11" t="str">
        <f t="shared" si="345"/>
        <v/>
      </c>
      <c r="E4339" s="11" t="str">
        <f t="shared" si="342"/>
        <v/>
      </c>
      <c r="F4339" s="11" t="str">
        <f t="shared" si="343"/>
        <v/>
      </c>
      <c r="G4339" s="10" t="str">
        <v/>
      </c>
      <c r="H4339" s="11" t="str">
        <v/>
      </c>
      <c r="I4339" s="11" t="str">
        <v/>
      </c>
    </row>
    <row r="4340" spans="2:9">
      <c r="B4340" s="11" t="str">
        <f t="shared" si="341"/>
        <v/>
      </c>
      <c r="C4340" s="11" t="str">
        <f t="shared" si="344"/>
        <v/>
      </c>
      <c r="D4340" s="11" t="str">
        <f t="shared" si="345"/>
        <v/>
      </c>
      <c r="E4340" s="11" t="str">
        <f t="shared" si="342"/>
        <v/>
      </c>
      <c r="F4340" s="11" t="str">
        <f t="shared" si="343"/>
        <v/>
      </c>
      <c r="G4340" s="10" t="str">
        <v/>
      </c>
      <c r="H4340" s="11" t="str">
        <v/>
      </c>
      <c r="I4340" s="11" t="str">
        <v/>
      </c>
    </row>
    <row r="4341" spans="2:9">
      <c r="B4341" s="11" t="str">
        <f t="shared" si="341"/>
        <v/>
      </c>
      <c r="C4341" s="11" t="str">
        <f t="shared" si="344"/>
        <v/>
      </c>
      <c r="D4341" s="11" t="str">
        <f t="shared" si="345"/>
        <v/>
      </c>
      <c r="E4341" s="11" t="str">
        <f t="shared" si="342"/>
        <v/>
      </c>
      <c r="F4341" s="11" t="str">
        <f t="shared" si="343"/>
        <v/>
      </c>
      <c r="G4341" s="10" t="str">
        <v/>
      </c>
      <c r="H4341" s="11" t="str">
        <v/>
      </c>
      <c r="I4341" s="11" t="str">
        <v/>
      </c>
    </row>
    <row r="4342" spans="2:9">
      <c r="B4342" s="11" t="str">
        <f t="shared" si="341"/>
        <v/>
      </c>
      <c r="C4342" s="11" t="str">
        <f t="shared" si="344"/>
        <v/>
      </c>
      <c r="D4342" s="11" t="str">
        <f t="shared" si="345"/>
        <v/>
      </c>
      <c r="E4342" s="11" t="str">
        <f t="shared" si="342"/>
        <v/>
      </c>
      <c r="F4342" s="11" t="str">
        <f t="shared" si="343"/>
        <v/>
      </c>
      <c r="G4342" s="10" t="str">
        <v/>
      </c>
      <c r="H4342" s="11" t="str">
        <v/>
      </c>
      <c r="I4342" s="11" t="str">
        <v/>
      </c>
    </row>
    <row r="4343" spans="2:9">
      <c r="B4343" s="11" t="str">
        <f t="shared" si="341"/>
        <v/>
      </c>
      <c r="C4343" s="11" t="str">
        <f t="shared" si="344"/>
        <v/>
      </c>
      <c r="D4343" s="11" t="str">
        <f t="shared" si="345"/>
        <v/>
      </c>
      <c r="E4343" s="11" t="str">
        <f t="shared" si="342"/>
        <v/>
      </c>
      <c r="F4343" s="11" t="str">
        <f t="shared" si="343"/>
        <v/>
      </c>
      <c r="G4343" s="10" t="str">
        <v/>
      </c>
      <c r="H4343" s="11" t="str">
        <v/>
      </c>
      <c r="I4343" s="11" t="str">
        <v/>
      </c>
    </row>
    <row r="4344" spans="2:9">
      <c r="B4344" s="11" t="str">
        <f t="shared" si="341"/>
        <v/>
      </c>
      <c r="C4344" s="11" t="str">
        <f t="shared" si="344"/>
        <v/>
      </c>
      <c r="D4344" s="11" t="str">
        <f t="shared" si="345"/>
        <v/>
      </c>
      <c r="E4344" s="11" t="str">
        <f t="shared" si="342"/>
        <v/>
      </c>
      <c r="F4344" s="11" t="str">
        <f t="shared" si="343"/>
        <v/>
      </c>
      <c r="G4344" s="10" t="str">
        <v/>
      </c>
      <c r="H4344" s="11" t="str">
        <v/>
      </c>
      <c r="I4344" s="11" t="str">
        <v/>
      </c>
    </row>
    <row r="4345" spans="2:9">
      <c r="B4345" s="11" t="str">
        <f t="shared" si="341"/>
        <v/>
      </c>
      <c r="C4345" s="11" t="str">
        <f t="shared" si="344"/>
        <v/>
      </c>
      <c r="D4345" s="11" t="str">
        <f t="shared" si="345"/>
        <v/>
      </c>
      <c r="E4345" s="11" t="str">
        <f t="shared" si="342"/>
        <v/>
      </c>
      <c r="F4345" s="11" t="str">
        <f t="shared" si="343"/>
        <v/>
      </c>
      <c r="G4345" s="10" t="str">
        <v/>
      </c>
      <c r="H4345" s="11" t="str">
        <v/>
      </c>
      <c r="I4345" s="11" t="str">
        <v/>
      </c>
    </row>
    <row r="4346" spans="2:9">
      <c r="B4346" s="11" t="str">
        <f t="shared" si="341"/>
        <v/>
      </c>
      <c r="C4346" s="11" t="str">
        <f t="shared" si="344"/>
        <v/>
      </c>
      <c r="D4346" s="11" t="str">
        <f t="shared" si="345"/>
        <v/>
      </c>
      <c r="E4346" s="11" t="str">
        <f t="shared" si="342"/>
        <v/>
      </c>
      <c r="F4346" s="11" t="str">
        <f t="shared" si="343"/>
        <v/>
      </c>
      <c r="G4346" s="10" t="str">
        <v/>
      </c>
      <c r="H4346" s="11" t="str">
        <v/>
      </c>
      <c r="I4346" s="11" t="str">
        <v/>
      </c>
    </row>
    <row r="4347" spans="2:9">
      <c r="B4347" s="11" t="str">
        <f t="shared" si="341"/>
        <v/>
      </c>
      <c r="C4347" s="11" t="str">
        <f t="shared" si="344"/>
        <v/>
      </c>
      <c r="D4347" s="11" t="str">
        <f t="shared" si="345"/>
        <v/>
      </c>
      <c r="E4347" s="11" t="str">
        <f t="shared" si="342"/>
        <v/>
      </c>
      <c r="F4347" s="11" t="str">
        <f t="shared" si="343"/>
        <v/>
      </c>
      <c r="G4347" s="10" t="str">
        <v/>
      </c>
      <c r="H4347" s="11" t="str">
        <v/>
      </c>
      <c r="I4347" s="11" t="str">
        <v/>
      </c>
    </row>
    <row r="4348" spans="2:9">
      <c r="B4348" s="11" t="str">
        <f t="shared" si="341"/>
        <v/>
      </c>
      <c r="C4348" s="11" t="str">
        <f t="shared" si="344"/>
        <v/>
      </c>
      <c r="D4348" s="11" t="str">
        <f t="shared" si="345"/>
        <v/>
      </c>
      <c r="E4348" s="11" t="str">
        <f t="shared" si="342"/>
        <v/>
      </c>
      <c r="F4348" s="11" t="str">
        <f t="shared" si="343"/>
        <v/>
      </c>
      <c r="G4348" s="10" t="str">
        <v/>
      </c>
      <c r="H4348" s="11" t="str">
        <v/>
      </c>
      <c r="I4348" s="11" t="str">
        <v/>
      </c>
    </row>
    <row r="4349" spans="2:9">
      <c r="B4349" s="11" t="str">
        <f t="shared" si="341"/>
        <v/>
      </c>
      <c r="C4349" s="11" t="str">
        <f t="shared" si="344"/>
        <v/>
      </c>
      <c r="D4349" s="11" t="str">
        <f t="shared" si="345"/>
        <v/>
      </c>
      <c r="E4349" s="11" t="str">
        <f t="shared" si="342"/>
        <v/>
      </c>
      <c r="F4349" s="11" t="str">
        <f t="shared" si="343"/>
        <v/>
      </c>
      <c r="G4349" s="10" t="str">
        <v/>
      </c>
      <c r="H4349" s="11" t="str">
        <v/>
      </c>
      <c r="I4349" s="11" t="str">
        <v/>
      </c>
    </row>
    <row r="4350" spans="2:9">
      <c r="B4350" s="11" t="str">
        <f t="shared" si="341"/>
        <v/>
      </c>
      <c r="C4350" s="11" t="str">
        <f t="shared" si="344"/>
        <v/>
      </c>
      <c r="D4350" s="11" t="str">
        <f t="shared" si="345"/>
        <v/>
      </c>
      <c r="E4350" s="11" t="str">
        <f t="shared" si="342"/>
        <v/>
      </c>
      <c r="F4350" s="11" t="str">
        <f t="shared" si="343"/>
        <v/>
      </c>
      <c r="G4350" s="10" t="str">
        <v/>
      </c>
      <c r="H4350" s="11" t="str">
        <v/>
      </c>
      <c r="I4350" s="11" t="str">
        <v/>
      </c>
    </row>
    <row r="4351" spans="2:9">
      <c r="B4351" s="11" t="str">
        <f t="shared" si="341"/>
        <v/>
      </c>
      <c r="C4351" s="11" t="str">
        <f t="shared" si="344"/>
        <v/>
      </c>
      <c r="D4351" s="11" t="str">
        <f t="shared" si="345"/>
        <v/>
      </c>
      <c r="E4351" s="11" t="str">
        <f t="shared" si="342"/>
        <v/>
      </c>
      <c r="F4351" s="11" t="str">
        <f t="shared" si="343"/>
        <v/>
      </c>
      <c r="G4351" s="10" t="str">
        <v/>
      </c>
      <c r="H4351" s="11" t="str">
        <v/>
      </c>
      <c r="I4351" s="11" t="str">
        <v/>
      </c>
    </row>
    <row r="4352" spans="2:9">
      <c r="B4352" s="11" t="str">
        <f t="shared" si="341"/>
        <v/>
      </c>
      <c r="C4352" s="11" t="str">
        <f t="shared" si="344"/>
        <v/>
      </c>
      <c r="D4352" s="11" t="str">
        <f t="shared" si="345"/>
        <v/>
      </c>
      <c r="E4352" s="11" t="str">
        <f t="shared" si="342"/>
        <v/>
      </c>
      <c r="F4352" s="11" t="str">
        <f t="shared" si="343"/>
        <v/>
      </c>
      <c r="G4352" s="10" t="str">
        <v/>
      </c>
      <c r="H4352" s="11" t="str">
        <v/>
      </c>
      <c r="I4352" s="11" t="str">
        <v/>
      </c>
    </row>
    <row r="4353" spans="2:9">
      <c r="B4353" s="11" t="str">
        <f t="shared" ref="B4353:B4416" si="346">IFERROR(IF(FIND(" ",A4353)=6,IF(IFERROR(FIND(" PB",A4353),"")&lt;&gt;"","артикул",IF(IFERROR(FIND(" CRN",A4353),"")&lt;&gt;"","артикул","")),""),"")</f>
        <v/>
      </c>
      <c r="C4353" s="11" t="str">
        <f t="shared" si="344"/>
        <v/>
      </c>
      <c r="D4353" s="11" t="str">
        <f t="shared" si="345"/>
        <v/>
      </c>
      <c r="E4353" s="11" t="str">
        <f t="shared" si="342"/>
        <v/>
      </c>
      <c r="F4353" s="11" t="str">
        <f t="shared" si="343"/>
        <v/>
      </c>
      <c r="G4353" s="10" t="str">
        <v/>
      </c>
      <c r="H4353" s="11" t="str">
        <v/>
      </c>
      <c r="I4353" s="11" t="str">
        <v/>
      </c>
    </row>
    <row r="4354" spans="2:9">
      <c r="B4354" s="11" t="str">
        <f t="shared" si="346"/>
        <v/>
      </c>
      <c r="C4354" s="11" t="str">
        <f t="shared" si="344"/>
        <v/>
      </c>
      <c r="D4354" s="11" t="str">
        <f t="shared" si="345"/>
        <v/>
      </c>
      <c r="E4354" s="11" t="str">
        <f t="shared" ref="E4354:E4417" si="347" xml:space="preserve">
IF(B4354="Артикул",
IF(
AND(RIGHT(A4355,1)="%",
RIGHT(A4356,1)="%",
RIGHT(A4357,1)="%",
RIGHT(A4358,1)="%"),MID(A4359,FIND(" ",A4359),50),
IF(
AND(RIGHT(A4355,1)="%",
RIGHT(A4356,1)="%",
RIGHT(A4357,1)="%"),MID(A4358,FIND(" ",A4358),50),
IF(
AND(RIGHT(A4355,1)="%",
RIGHT(A4356,1)="%"),
MID(A4357,FIND(" ",A4357),50),
IF(
RIGHT(A4355,1)="%",
MID(A4356,FIND(" ",A4356),50),"")))),"")</f>
        <v/>
      </c>
      <c r="F4354" s="11" t="str">
        <f t="shared" ref="F4354:F4417" si="348">IFERROR(
IF(
AND(LEFT(A4354,8)="Discount",FIND("%",A4354)&gt;0),
MID(A4354,
FIND(" ",A4354),
FIND("%",A4354)-FIND(" ",A4354))
*-1,""),"")</f>
        <v/>
      </c>
      <c r="G4354" s="10" t="str">
        <v/>
      </c>
      <c r="H4354" s="11" t="str">
        <v/>
      </c>
      <c r="I4354" s="11" t="str">
        <v/>
      </c>
    </row>
    <row r="4355" spans="2:9">
      <c r="B4355" s="11" t="str">
        <f t="shared" si="346"/>
        <v/>
      </c>
      <c r="C4355" s="11" t="str">
        <f t="shared" si="344"/>
        <v/>
      </c>
      <c r="D4355" s="11" t="str">
        <f t="shared" si="345"/>
        <v/>
      </c>
      <c r="E4355" s="11" t="str">
        <f t="shared" si="347"/>
        <v/>
      </c>
      <c r="F4355" s="11" t="str">
        <f t="shared" si="348"/>
        <v/>
      </c>
      <c r="G4355" s="10" t="str">
        <v/>
      </c>
      <c r="H4355" s="11" t="str">
        <v/>
      </c>
      <c r="I4355" s="11" t="str">
        <v/>
      </c>
    </row>
    <row r="4356" spans="2:9">
      <c r="B4356" s="11" t="str">
        <f t="shared" si="346"/>
        <v/>
      </c>
      <c r="C4356" s="11" t="str">
        <f t="shared" si="344"/>
        <v/>
      </c>
      <c r="D4356" s="11" t="str">
        <f t="shared" si="345"/>
        <v/>
      </c>
      <c r="E4356" s="11" t="str">
        <f t="shared" si="347"/>
        <v/>
      </c>
      <c r="F4356" s="11" t="str">
        <f t="shared" si="348"/>
        <v/>
      </c>
      <c r="G4356" s="10" t="str">
        <v/>
      </c>
      <c r="H4356" s="11" t="str">
        <v/>
      </c>
      <c r="I4356" s="11" t="str">
        <v/>
      </c>
    </row>
    <row r="4357" spans="2:9">
      <c r="B4357" s="11" t="str">
        <f t="shared" si="346"/>
        <v/>
      </c>
      <c r="C4357" s="11" t="str">
        <f t="shared" si="344"/>
        <v/>
      </c>
      <c r="D4357" s="11" t="str">
        <f t="shared" si="345"/>
        <v/>
      </c>
      <c r="E4357" s="11" t="str">
        <f t="shared" si="347"/>
        <v/>
      </c>
      <c r="F4357" s="11" t="str">
        <f t="shared" si="348"/>
        <v/>
      </c>
      <c r="G4357" s="10" t="str">
        <v/>
      </c>
      <c r="H4357" s="11" t="str">
        <v/>
      </c>
      <c r="I4357" s="11" t="str">
        <v/>
      </c>
    </row>
    <row r="4358" spans="2:9">
      <c r="B4358" s="11" t="str">
        <f t="shared" si="346"/>
        <v/>
      </c>
      <c r="C4358" s="11" t="str">
        <f t="shared" si="344"/>
        <v/>
      </c>
      <c r="D4358" s="11" t="str">
        <f t="shared" si="345"/>
        <v/>
      </c>
      <c r="E4358" s="11" t="str">
        <f t="shared" si="347"/>
        <v/>
      </c>
      <c r="F4358" s="11" t="str">
        <f t="shared" si="348"/>
        <v/>
      </c>
      <c r="G4358" s="10" t="str">
        <v/>
      </c>
      <c r="H4358" s="11" t="str">
        <v/>
      </c>
      <c r="I4358" s="11" t="str">
        <v/>
      </c>
    </row>
    <row r="4359" spans="2:9">
      <c r="B4359" s="11" t="str">
        <f t="shared" si="346"/>
        <v/>
      </c>
      <c r="C4359" s="11" t="str">
        <f t="shared" si="344"/>
        <v/>
      </c>
      <c r="D4359" s="11" t="str">
        <f t="shared" si="345"/>
        <v/>
      </c>
      <c r="E4359" s="11" t="str">
        <f t="shared" si="347"/>
        <v/>
      </c>
      <c r="F4359" s="11" t="str">
        <f t="shared" si="348"/>
        <v/>
      </c>
      <c r="G4359" s="10" t="str">
        <v/>
      </c>
      <c r="H4359" s="11" t="str">
        <v/>
      </c>
      <c r="I4359" s="11" t="str">
        <v/>
      </c>
    </row>
    <row r="4360" spans="2:9">
      <c r="B4360" s="11" t="str">
        <f t="shared" si="346"/>
        <v/>
      </c>
      <c r="C4360" s="11" t="str">
        <f t="shared" si="344"/>
        <v/>
      </c>
      <c r="D4360" s="11" t="str">
        <f t="shared" si="345"/>
        <v/>
      </c>
      <c r="E4360" s="11" t="str">
        <f t="shared" si="347"/>
        <v/>
      </c>
      <c r="F4360" s="11" t="str">
        <f t="shared" si="348"/>
        <v/>
      </c>
      <c r="G4360" s="10" t="str">
        <v/>
      </c>
      <c r="H4360" s="11" t="str">
        <v/>
      </c>
      <c r="I4360" s="11" t="str">
        <v/>
      </c>
    </row>
    <row r="4361" spans="2:9">
      <c r="B4361" s="11" t="str">
        <f t="shared" si="346"/>
        <v/>
      </c>
      <c r="C4361" s="11" t="str">
        <f t="shared" si="344"/>
        <v/>
      </c>
      <c r="D4361" s="11" t="str">
        <f t="shared" si="345"/>
        <v/>
      </c>
      <c r="E4361" s="11" t="str">
        <f t="shared" si="347"/>
        <v/>
      </c>
      <c r="F4361" s="11" t="str">
        <f t="shared" si="348"/>
        <v/>
      </c>
      <c r="G4361" s="10" t="str">
        <v/>
      </c>
      <c r="H4361" s="11" t="str">
        <v/>
      </c>
      <c r="I4361" s="11" t="str">
        <v/>
      </c>
    </row>
    <row r="4362" spans="2:9">
      <c r="B4362" s="11" t="str">
        <f t="shared" si="346"/>
        <v/>
      </c>
      <c r="C4362" s="11" t="str">
        <f t="shared" si="344"/>
        <v/>
      </c>
      <c r="D4362" s="11" t="str">
        <f t="shared" si="345"/>
        <v/>
      </c>
      <c r="E4362" s="11" t="str">
        <f t="shared" si="347"/>
        <v/>
      </c>
      <c r="F4362" s="11" t="str">
        <f t="shared" si="348"/>
        <v/>
      </c>
      <c r="G4362" s="10" t="str">
        <v/>
      </c>
      <c r="H4362" s="11" t="str">
        <v/>
      </c>
      <c r="I4362" s="11" t="str">
        <v/>
      </c>
    </row>
    <row r="4363" spans="2:9">
      <c r="B4363" s="11" t="str">
        <f t="shared" si="346"/>
        <v/>
      </c>
      <c r="C4363" s="11" t="str">
        <f t="shared" si="344"/>
        <v/>
      </c>
      <c r="D4363" s="11" t="str">
        <f t="shared" si="345"/>
        <v/>
      </c>
      <c r="E4363" s="11" t="str">
        <f t="shared" si="347"/>
        <v/>
      </c>
      <c r="F4363" s="11" t="str">
        <f t="shared" si="348"/>
        <v/>
      </c>
      <c r="G4363" s="10" t="str">
        <v/>
      </c>
      <c r="H4363" s="11" t="str">
        <v/>
      </c>
      <c r="I4363" s="11" t="str">
        <v/>
      </c>
    </row>
    <row r="4364" spans="2:9">
      <c r="B4364" s="11" t="str">
        <f t="shared" si="346"/>
        <v/>
      </c>
      <c r="C4364" s="11" t="str">
        <f t="shared" si="344"/>
        <v/>
      </c>
      <c r="D4364" s="11" t="str">
        <f t="shared" si="345"/>
        <v/>
      </c>
      <c r="E4364" s="11" t="str">
        <f t="shared" si="347"/>
        <v/>
      </c>
      <c r="F4364" s="11" t="str">
        <f t="shared" si="348"/>
        <v/>
      </c>
      <c r="G4364" s="10" t="str">
        <v/>
      </c>
      <c r="H4364" s="11" t="str">
        <v/>
      </c>
      <c r="I4364" s="11" t="str">
        <v/>
      </c>
    </row>
    <row r="4365" spans="2:9">
      <c r="B4365" s="11" t="str">
        <f t="shared" si="346"/>
        <v/>
      </c>
      <c r="C4365" s="11" t="str">
        <f t="shared" ref="C4365:C4428" si="349">IF(B4365="артикул",A4365,"")</f>
        <v/>
      </c>
      <c r="D4365" s="11" t="str">
        <f t="shared" ref="D4365:D4428" si="350">IF(B4365="артикул",A4366,"")</f>
        <v/>
      </c>
      <c r="E4365" s="11" t="str">
        <f t="shared" si="347"/>
        <v/>
      </c>
      <c r="F4365" s="11" t="str">
        <f t="shared" si="348"/>
        <v/>
      </c>
      <c r="G4365" s="10" t="str">
        <v/>
      </c>
      <c r="H4365" s="11" t="str">
        <v/>
      </c>
      <c r="I4365" s="11" t="str">
        <v/>
      </c>
    </row>
    <row r="4366" spans="2:9">
      <c r="B4366" s="11" t="str">
        <f t="shared" si="346"/>
        <v/>
      </c>
      <c r="C4366" s="11" t="str">
        <f t="shared" si="349"/>
        <v/>
      </c>
      <c r="D4366" s="11" t="str">
        <f t="shared" si="350"/>
        <v/>
      </c>
      <c r="E4366" s="11" t="str">
        <f t="shared" si="347"/>
        <v/>
      </c>
      <c r="F4366" s="11" t="str">
        <f t="shared" si="348"/>
        <v/>
      </c>
      <c r="G4366" s="10" t="str">
        <v/>
      </c>
      <c r="H4366" s="11" t="str">
        <v/>
      </c>
      <c r="I4366" s="11" t="str">
        <v/>
      </c>
    </row>
    <row r="4367" spans="2:9">
      <c r="B4367" s="11" t="str">
        <f t="shared" si="346"/>
        <v/>
      </c>
      <c r="C4367" s="11" t="str">
        <f t="shared" si="349"/>
        <v/>
      </c>
      <c r="D4367" s="11" t="str">
        <f t="shared" si="350"/>
        <v/>
      </c>
      <c r="E4367" s="11" t="str">
        <f t="shared" si="347"/>
        <v/>
      </c>
      <c r="F4367" s="11" t="str">
        <f t="shared" si="348"/>
        <v/>
      </c>
      <c r="G4367" s="10" t="str">
        <v/>
      </c>
      <c r="H4367" s="11" t="str">
        <v/>
      </c>
      <c r="I4367" s="11" t="str">
        <v/>
      </c>
    </row>
    <row r="4368" spans="2:9">
      <c r="B4368" s="11" t="str">
        <f t="shared" si="346"/>
        <v/>
      </c>
      <c r="C4368" s="11" t="str">
        <f t="shared" si="349"/>
        <v/>
      </c>
      <c r="D4368" s="11" t="str">
        <f t="shared" si="350"/>
        <v/>
      </c>
      <c r="E4368" s="11" t="str">
        <f t="shared" si="347"/>
        <v/>
      </c>
      <c r="F4368" s="11" t="str">
        <f t="shared" si="348"/>
        <v/>
      </c>
      <c r="G4368" s="10" t="str">
        <v/>
      </c>
      <c r="H4368" s="11" t="str">
        <v/>
      </c>
      <c r="I4368" s="11" t="str">
        <v/>
      </c>
    </row>
    <row r="4369" spans="2:9">
      <c r="B4369" s="11" t="str">
        <f t="shared" si="346"/>
        <v/>
      </c>
      <c r="C4369" s="11" t="str">
        <f t="shared" si="349"/>
        <v/>
      </c>
      <c r="D4369" s="11" t="str">
        <f t="shared" si="350"/>
        <v/>
      </c>
      <c r="E4369" s="11" t="str">
        <f t="shared" si="347"/>
        <v/>
      </c>
      <c r="F4369" s="11" t="str">
        <f t="shared" si="348"/>
        <v/>
      </c>
      <c r="G4369" s="10" t="str">
        <v/>
      </c>
      <c r="H4369" s="11" t="str">
        <v/>
      </c>
      <c r="I4369" s="11" t="str">
        <v/>
      </c>
    </row>
    <row r="4370" spans="2:9">
      <c r="B4370" s="11" t="str">
        <f t="shared" si="346"/>
        <v/>
      </c>
      <c r="C4370" s="11" t="str">
        <f t="shared" si="349"/>
        <v/>
      </c>
      <c r="D4370" s="11" t="str">
        <f t="shared" si="350"/>
        <v/>
      </c>
      <c r="E4370" s="11" t="str">
        <f t="shared" si="347"/>
        <v/>
      </c>
      <c r="F4370" s="11" t="str">
        <f t="shared" si="348"/>
        <v/>
      </c>
      <c r="G4370" s="10" t="str">
        <v/>
      </c>
      <c r="H4370" s="11" t="str">
        <v/>
      </c>
      <c r="I4370" s="11" t="str">
        <v/>
      </c>
    </row>
    <row r="4371" spans="2:9">
      <c r="B4371" s="11" t="str">
        <f t="shared" si="346"/>
        <v/>
      </c>
      <c r="C4371" s="11" t="str">
        <f t="shared" si="349"/>
        <v/>
      </c>
      <c r="D4371" s="11" t="str">
        <f t="shared" si="350"/>
        <v/>
      </c>
      <c r="E4371" s="11" t="str">
        <f t="shared" si="347"/>
        <v/>
      </c>
      <c r="F4371" s="11" t="str">
        <f t="shared" si="348"/>
        <v/>
      </c>
      <c r="G4371" s="10" t="str">
        <v/>
      </c>
      <c r="H4371" s="11" t="str">
        <v/>
      </c>
      <c r="I4371" s="11" t="str">
        <v/>
      </c>
    </row>
    <row r="4372" spans="2:9">
      <c r="B4372" s="11" t="str">
        <f t="shared" si="346"/>
        <v/>
      </c>
      <c r="C4372" s="11" t="str">
        <f t="shared" si="349"/>
        <v/>
      </c>
      <c r="D4372" s="11" t="str">
        <f t="shared" si="350"/>
        <v/>
      </c>
      <c r="E4372" s="11" t="str">
        <f t="shared" si="347"/>
        <v/>
      </c>
      <c r="F4372" s="11" t="str">
        <f t="shared" si="348"/>
        <v/>
      </c>
      <c r="G4372" s="10" t="str">
        <v/>
      </c>
      <c r="H4372" s="11" t="str">
        <v/>
      </c>
      <c r="I4372" s="11" t="str">
        <v/>
      </c>
    </row>
    <row r="4373" spans="2:9">
      <c r="B4373" s="11" t="str">
        <f t="shared" si="346"/>
        <v/>
      </c>
      <c r="C4373" s="11" t="str">
        <f t="shared" si="349"/>
        <v/>
      </c>
      <c r="D4373" s="11" t="str">
        <f t="shared" si="350"/>
        <v/>
      </c>
      <c r="E4373" s="11" t="str">
        <f t="shared" si="347"/>
        <v/>
      </c>
      <c r="F4373" s="11" t="str">
        <f t="shared" si="348"/>
        <v/>
      </c>
      <c r="G4373" s="10" t="str">
        <v/>
      </c>
      <c r="H4373" s="11" t="str">
        <v/>
      </c>
      <c r="I4373" s="11" t="str">
        <v/>
      </c>
    </row>
    <row r="4374" spans="2:9">
      <c r="B4374" s="11" t="str">
        <f t="shared" si="346"/>
        <v/>
      </c>
      <c r="C4374" s="11" t="str">
        <f t="shared" si="349"/>
        <v/>
      </c>
      <c r="D4374" s="11" t="str">
        <f t="shared" si="350"/>
        <v/>
      </c>
      <c r="E4374" s="11" t="str">
        <f t="shared" si="347"/>
        <v/>
      </c>
      <c r="F4374" s="11" t="str">
        <f t="shared" si="348"/>
        <v/>
      </c>
      <c r="G4374" s="10" t="str">
        <v/>
      </c>
      <c r="H4374" s="11" t="str">
        <v/>
      </c>
      <c r="I4374" s="11" t="str">
        <v/>
      </c>
    </row>
    <row r="4375" spans="2:9">
      <c r="B4375" s="11" t="str">
        <f t="shared" si="346"/>
        <v/>
      </c>
      <c r="C4375" s="11" t="str">
        <f t="shared" si="349"/>
        <v/>
      </c>
      <c r="D4375" s="11" t="str">
        <f t="shared" si="350"/>
        <v/>
      </c>
      <c r="E4375" s="11" t="str">
        <f t="shared" si="347"/>
        <v/>
      </c>
      <c r="F4375" s="11" t="str">
        <f t="shared" si="348"/>
        <v/>
      </c>
      <c r="G4375" s="10" t="str">
        <v/>
      </c>
      <c r="H4375" s="11" t="str">
        <v/>
      </c>
      <c r="I4375" s="11" t="str">
        <v/>
      </c>
    </row>
    <row r="4376" spans="2:9">
      <c r="B4376" s="11" t="str">
        <f t="shared" si="346"/>
        <v/>
      </c>
      <c r="C4376" s="11" t="str">
        <f t="shared" si="349"/>
        <v/>
      </c>
      <c r="D4376" s="11" t="str">
        <f t="shared" si="350"/>
        <v/>
      </c>
      <c r="E4376" s="11" t="str">
        <f t="shared" si="347"/>
        <v/>
      </c>
      <c r="F4376" s="11" t="str">
        <f t="shared" si="348"/>
        <v/>
      </c>
      <c r="G4376" s="10" t="str">
        <v/>
      </c>
      <c r="H4376" s="11" t="str">
        <v/>
      </c>
      <c r="I4376" s="11" t="str">
        <v/>
      </c>
    </row>
    <row r="4377" spans="2:9">
      <c r="B4377" s="11" t="str">
        <f t="shared" si="346"/>
        <v/>
      </c>
      <c r="C4377" s="11" t="str">
        <f t="shared" si="349"/>
        <v/>
      </c>
      <c r="D4377" s="11" t="str">
        <f t="shared" si="350"/>
        <v/>
      </c>
      <c r="E4377" s="11" t="str">
        <f t="shared" si="347"/>
        <v/>
      </c>
      <c r="F4377" s="11" t="str">
        <f t="shared" si="348"/>
        <v/>
      </c>
      <c r="G4377" s="10" t="str">
        <v/>
      </c>
      <c r="H4377" s="11" t="str">
        <v/>
      </c>
      <c r="I4377" s="11" t="str">
        <v/>
      </c>
    </row>
    <row r="4378" spans="2:9">
      <c r="B4378" s="11" t="str">
        <f t="shared" si="346"/>
        <v/>
      </c>
      <c r="C4378" s="11" t="str">
        <f t="shared" si="349"/>
        <v/>
      </c>
      <c r="D4378" s="11" t="str">
        <f t="shared" si="350"/>
        <v/>
      </c>
      <c r="E4378" s="11" t="str">
        <f t="shared" si="347"/>
        <v/>
      </c>
      <c r="F4378" s="11" t="str">
        <f t="shared" si="348"/>
        <v/>
      </c>
      <c r="G4378" s="10" t="str">
        <v/>
      </c>
      <c r="H4378" s="11" t="str">
        <v/>
      </c>
      <c r="I4378" s="11" t="str">
        <v/>
      </c>
    </row>
    <row r="4379" spans="2:9">
      <c r="B4379" s="11" t="str">
        <f t="shared" si="346"/>
        <v/>
      </c>
      <c r="C4379" s="11" t="str">
        <f t="shared" si="349"/>
        <v/>
      </c>
      <c r="D4379" s="11" t="str">
        <f t="shared" si="350"/>
        <v/>
      </c>
      <c r="E4379" s="11" t="str">
        <f t="shared" si="347"/>
        <v/>
      </c>
      <c r="F4379" s="11" t="str">
        <f t="shared" si="348"/>
        <v/>
      </c>
      <c r="G4379" s="10" t="str">
        <v/>
      </c>
      <c r="H4379" s="11" t="str">
        <v/>
      </c>
      <c r="I4379" s="11" t="str">
        <v/>
      </c>
    </row>
    <row r="4380" spans="2:9">
      <c r="B4380" s="11" t="str">
        <f t="shared" si="346"/>
        <v/>
      </c>
      <c r="C4380" s="11" t="str">
        <f t="shared" si="349"/>
        <v/>
      </c>
      <c r="D4380" s="11" t="str">
        <f t="shared" si="350"/>
        <v/>
      </c>
      <c r="E4380" s="11" t="str">
        <f t="shared" si="347"/>
        <v/>
      </c>
      <c r="F4380" s="11" t="str">
        <f t="shared" si="348"/>
        <v/>
      </c>
      <c r="G4380" s="10" t="str">
        <v/>
      </c>
      <c r="H4380" s="11" t="str">
        <v/>
      </c>
      <c r="I4380" s="11" t="str">
        <v/>
      </c>
    </row>
    <row r="4381" spans="2:9">
      <c r="B4381" s="11" t="str">
        <f t="shared" si="346"/>
        <v/>
      </c>
      <c r="C4381" s="11" t="str">
        <f t="shared" si="349"/>
        <v/>
      </c>
      <c r="D4381" s="11" t="str">
        <f t="shared" si="350"/>
        <v/>
      </c>
      <c r="E4381" s="11" t="str">
        <f t="shared" si="347"/>
        <v/>
      </c>
      <c r="F4381" s="11" t="str">
        <f t="shared" si="348"/>
        <v/>
      </c>
      <c r="G4381" s="10" t="str">
        <v/>
      </c>
      <c r="H4381" s="11" t="str">
        <v/>
      </c>
      <c r="I4381" s="11" t="str">
        <v/>
      </c>
    </row>
    <row r="4382" spans="2:9">
      <c r="B4382" s="11" t="str">
        <f t="shared" si="346"/>
        <v/>
      </c>
      <c r="C4382" s="11" t="str">
        <f t="shared" si="349"/>
        <v/>
      </c>
      <c r="D4382" s="11" t="str">
        <f t="shared" si="350"/>
        <v/>
      </c>
      <c r="E4382" s="11" t="str">
        <f t="shared" si="347"/>
        <v/>
      </c>
      <c r="F4382" s="11" t="str">
        <f t="shared" si="348"/>
        <v/>
      </c>
      <c r="G4382" s="10" t="str">
        <v/>
      </c>
      <c r="H4382" s="11" t="str">
        <v/>
      </c>
      <c r="I4382" s="11" t="str">
        <v/>
      </c>
    </row>
    <row r="4383" spans="2:9">
      <c r="B4383" s="11" t="str">
        <f t="shared" si="346"/>
        <v/>
      </c>
      <c r="C4383" s="11" t="str">
        <f t="shared" si="349"/>
        <v/>
      </c>
      <c r="D4383" s="11" t="str">
        <f t="shared" si="350"/>
        <v/>
      </c>
      <c r="E4383" s="11" t="str">
        <f t="shared" si="347"/>
        <v/>
      </c>
      <c r="F4383" s="11" t="str">
        <f t="shared" si="348"/>
        <v/>
      </c>
      <c r="G4383" s="10" t="str">
        <v/>
      </c>
      <c r="H4383" s="11" t="str">
        <v/>
      </c>
      <c r="I4383" s="11" t="str">
        <v/>
      </c>
    </row>
    <row r="4384" spans="2:9">
      <c r="B4384" s="11" t="str">
        <f t="shared" si="346"/>
        <v/>
      </c>
      <c r="C4384" s="11" t="str">
        <f t="shared" si="349"/>
        <v/>
      </c>
      <c r="D4384" s="11" t="str">
        <f t="shared" si="350"/>
        <v/>
      </c>
      <c r="E4384" s="11" t="str">
        <f t="shared" si="347"/>
        <v/>
      </c>
      <c r="F4384" s="11" t="str">
        <f t="shared" si="348"/>
        <v/>
      </c>
      <c r="G4384" s="10" t="str">
        <v/>
      </c>
      <c r="H4384" s="11" t="str">
        <v/>
      </c>
      <c r="I4384" s="11" t="str">
        <v/>
      </c>
    </row>
    <row r="4385" spans="2:9">
      <c r="B4385" s="11" t="str">
        <f t="shared" si="346"/>
        <v/>
      </c>
      <c r="C4385" s="11" t="str">
        <f t="shared" si="349"/>
        <v/>
      </c>
      <c r="D4385" s="11" t="str">
        <f t="shared" si="350"/>
        <v/>
      </c>
      <c r="E4385" s="11" t="str">
        <f t="shared" si="347"/>
        <v/>
      </c>
      <c r="F4385" s="11" t="str">
        <f t="shared" si="348"/>
        <v/>
      </c>
      <c r="G4385" s="10" t="str">
        <v/>
      </c>
      <c r="H4385" s="11" t="str">
        <v/>
      </c>
      <c r="I4385" s="11" t="str">
        <v/>
      </c>
    </row>
    <row r="4386" spans="2:9">
      <c r="B4386" s="11" t="str">
        <f t="shared" si="346"/>
        <v/>
      </c>
      <c r="C4386" s="11" t="str">
        <f t="shared" si="349"/>
        <v/>
      </c>
      <c r="D4386" s="11" t="str">
        <f t="shared" si="350"/>
        <v/>
      </c>
      <c r="E4386" s="11" t="str">
        <f t="shared" si="347"/>
        <v/>
      </c>
      <c r="F4386" s="11" t="str">
        <f t="shared" si="348"/>
        <v/>
      </c>
      <c r="G4386" s="10" t="str">
        <v/>
      </c>
      <c r="H4386" s="11" t="str">
        <v/>
      </c>
      <c r="I4386" s="11" t="str">
        <v/>
      </c>
    </row>
    <row r="4387" spans="2:9">
      <c r="B4387" s="11" t="str">
        <f t="shared" si="346"/>
        <v/>
      </c>
      <c r="C4387" s="11" t="str">
        <f t="shared" si="349"/>
        <v/>
      </c>
      <c r="D4387" s="11" t="str">
        <f t="shared" si="350"/>
        <v/>
      </c>
      <c r="E4387" s="11" t="str">
        <f t="shared" si="347"/>
        <v/>
      </c>
      <c r="F4387" s="11" t="str">
        <f t="shared" si="348"/>
        <v/>
      </c>
      <c r="G4387" s="10" t="str">
        <v/>
      </c>
      <c r="H4387" s="11" t="str">
        <v/>
      </c>
      <c r="I4387" s="11" t="str">
        <v/>
      </c>
    </row>
    <row r="4388" spans="2:9">
      <c r="B4388" s="11" t="str">
        <f t="shared" si="346"/>
        <v/>
      </c>
      <c r="C4388" s="11" t="str">
        <f t="shared" si="349"/>
        <v/>
      </c>
      <c r="D4388" s="11" t="str">
        <f t="shared" si="350"/>
        <v/>
      </c>
      <c r="E4388" s="11" t="str">
        <f t="shared" si="347"/>
        <v/>
      </c>
      <c r="F4388" s="11" t="str">
        <f t="shared" si="348"/>
        <v/>
      </c>
      <c r="G4388" s="10" t="str">
        <v/>
      </c>
      <c r="H4388" s="11" t="str">
        <v/>
      </c>
      <c r="I4388" s="11" t="str">
        <v/>
      </c>
    </row>
    <row r="4389" spans="2:9">
      <c r="B4389" s="11" t="str">
        <f t="shared" si="346"/>
        <v/>
      </c>
      <c r="C4389" s="11" t="str">
        <f t="shared" si="349"/>
        <v/>
      </c>
      <c r="D4389" s="11" t="str">
        <f t="shared" si="350"/>
        <v/>
      </c>
      <c r="E4389" s="11" t="str">
        <f t="shared" si="347"/>
        <v/>
      </c>
      <c r="F4389" s="11" t="str">
        <f t="shared" si="348"/>
        <v/>
      </c>
      <c r="G4389" s="10" t="str">
        <v/>
      </c>
      <c r="H4389" s="11" t="str">
        <v/>
      </c>
      <c r="I4389" s="11" t="str">
        <v/>
      </c>
    </row>
    <row r="4390" spans="2:9">
      <c r="B4390" s="11" t="str">
        <f t="shared" si="346"/>
        <v/>
      </c>
      <c r="C4390" s="11" t="str">
        <f t="shared" si="349"/>
        <v/>
      </c>
      <c r="D4390" s="11" t="str">
        <f t="shared" si="350"/>
        <v/>
      </c>
      <c r="E4390" s="11" t="str">
        <f t="shared" si="347"/>
        <v/>
      </c>
      <c r="F4390" s="11" t="str">
        <f t="shared" si="348"/>
        <v/>
      </c>
      <c r="G4390" s="10" t="str">
        <v/>
      </c>
      <c r="H4390" s="11" t="str">
        <v/>
      </c>
      <c r="I4390" s="11" t="str">
        <v/>
      </c>
    </row>
    <row r="4391" spans="2:9">
      <c r="B4391" s="11" t="str">
        <f t="shared" si="346"/>
        <v/>
      </c>
      <c r="C4391" s="11" t="str">
        <f t="shared" si="349"/>
        <v/>
      </c>
      <c r="D4391" s="11" t="str">
        <f t="shared" si="350"/>
        <v/>
      </c>
      <c r="E4391" s="11" t="str">
        <f t="shared" si="347"/>
        <v/>
      </c>
      <c r="F4391" s="11" t="str">
        <f t="shared" si="348"/>
        <v/>
      </c>
      <c r="G4391" s="10" t="str">
        <v/>
      </c>
      <c r="H4391" s="11" t="str">
        <v/>
      </c>
      <c r="I4391" s="11" t="str">
        <v/>
      </c>
    </row>
    <row r="4392" spans="2:9">
      <c r="B4392" s="11" t="str">
        <f t="shared" si="346"/>
        <v/>
      </c>
      <c r="C4392" s="11" t="str">
        <f t="shared" si="349"/>
        <v/>
      </c>
      <c r="D4392" s="11" t="str">
        <f t="shared" si="350"/>
        <v/>
      </c>
      <c r="E4392" s="11" t="str">
        <f t="shared" si="347"/>
        <v/>
      </c>
      <c r="F4392" s="11" t="str">
        <f t="shared" si="348"/>
        <v/>
      </c>
      <c r="G4392" s="10" t="str">
        <v/>
      </c>
      <c r="H4392" s="11" t="str">
        <v/>
      </c>
      <c r="I4392" s="11" t="str">
        <v/>
      </c>
    </row>
    <row r="4393" spans="2:9">
      <c r="B4393" s="11" t="str">
        <f t="shared" si="346"/>
        <v/>
      </c>
      <c r="C4393" s="11" t="str">
        <f t="shared" si="349"/>
        <v/>
      </c>
      <c r="D4393" s="11" t="str">
        <f t="shared" si="350"/>
        <v/>
      </c>
      <c r="E4393" s="11" t="str">
        <f t="shared" si="347"/>
        <v/>
      </c>
      <c r="F4393" s="11" t="str">
        <f t="shared" si="348"/>
        <v/>
      </c>
      <c r="G4393" s="10" t="str">
        <v/>
      </c>
      <c r="H4393" s="11" t="str">
        <v/>
      </c>
      <c r="I4393" s="11" t="str">
        <v/>
      </c>
    </row>
    <row r="4394" spans="2:9">
      <c r="B4394" s="11" t="str">
        <f t="shared" si="346"/>
        <v/>
      </c>
      <c r="C4394" s="11" t="str">
        <f t="shared" si="349"/>
        <v/>
      </c>
      <c r="D4394" s="11" t="str">
        <f t="shared" si="350"/>
        <v/>
      </c>
      <c r="E4394" s="11" t="str">
        <f t="shared" si="347"/>
        <v/>
      </c>
      <c r="F4394" s="11" t="str">
        <f t="shared" si="348"/>
        <v/>
      </c>
      <c r="G4394" s="10" t="str">
        <v/>
      </c>
      <c r="H4394" s="11" t="str">
        <v/>
      </c>
      <c r="I4394" s="11" t="str">
        <v/>
      </c>
    </row>
    <row r="4395" spans="2:9">
      <c r="B4395" s="11" t="str">
        <f t="shared" si="346"/>
        <v/>
      </c>
      <c r="C4395" s="11" t="str">
        <f t="shared" si="349"/>
        <v/>
      </c>
      <c r="D4395" s="11" t="str">
        <f t="shared" si="350"/>
        <v/>
      </c>
      <c r="E4395" s="11" t="str">
        <f t="shared" si="347"/>
        <v/>
      </c>
      <c r="F4395" s="11" t="str">
        <f t="shared" si="348"/>
        <v/>
      </c>
      <c r="G4395" s="10" t="str">
        <v/>
      </c>
      <c r="H4395" s="11" t="str">
        <v/>
      </c>
      <c r="I4395" s="11" t="str">
        <v/>
      </c>
    </row>
    <row r="4396" spans="2:9">
      <c r="B4396" s="11" t="str">
        <f t="shared" si="346"/>
        <v/>
      </c>
      <c r="C4396" s="11" t="str">
        <f t="shared" si="349"/>
        <v/>
      </c>
      <c r="D4396" s="11" t="str">
        <f t="shared" si="350"/>
        <v/>
      </c>
      <c r="E4396" s="11" t="str">
        <f t="shared" si="347"/>
        <v/>
      </c>
      <c r="F4396" s="11" t="str">
        <f t="shared" si="348"/>
        <v/>
      </c>
      <c r="G4396" s="10" t="str">
        <v/>
      </c>
      <c r="H4396" s="11" t="str">
        <v/>
      </c>
      <c r="I4396" s="11" t="str">
        <v/>
      </c>
    </row>
    <row r="4397" spans="2:9">
      <c r="B4397" s="11" t="str">
        <f t="shared" si="346"/>
        <v/>
      </c>
      <c r="C4397" s="11" t="str">
        <f t="shared" si="349"/>
        <v/>
      </c>
      <c r="D4397" s="11" t="str">
        <f t="shared" si="350"/>
        <v/>
      </c>
      <c r="E4397" s="11" t="str">
        <f t="shared" si="347"/>
        <v/>
      </c>
      <c r="F4397" s="11" t="str">
        <f t="shared" si="348"/>
        <v/>
      </c>
      <c r="G4397" s="10" t="str">
        <v/>
      </c>
      <c r="H4397" s="11" t="str">
        <v/>
      </c>
      <c r="I4397" s="11" t="str">
        <v/>
      </c>
    </row>
    <row r="4398" spans="2:9">
      <c r="B4398" s="11" t="str">
        <f t="shared" si="346"/>
        <v/>
      </c>
      <c r="C4398" s="11" t="str">
        <f t="shared" si="349"/>
        <v/>
      </c>
      <c r="D4398" s="11" t="str">
        <f t="shared" si="350"/>
        <v/>
      </c>
      <c r="E4398" s="11" t="str">
        <f t="shared" si="347"/>
        <v/>
      </c>
      <c r="F4398" s="11" t="str">
        <f t="shared" si="348"/>
        <v/>
      </c>
      <c r="G4398" s="10" t="str">
        <v/>
      </c>
      <c r="H4398" s="11" t="str">
        <v/>
      </c>
      <c r="I4398" s="11" t="str">
        <v/>
      </c>
    </row>
    <row r="4399" spans="2:9">
      <c r="B4399" s="11" t="str">
        <f t="shared" si="346"/>
        <v/>
      </c>
      <c r="C4399" s="11" t="str">
        <f t="shared" si="349"/>
        <v/>
      </c>
      <c r="D4399" s="11" t="str">
        <f t="shared" si="350"/>
        <v/>
      </c>
      <c r="E4399" s="11" t="str">
        <f t="shared" si="347"/>
        <v/>
      </c>
      <c r="F4399" s="11" t="str">
        <f t="shared" si="348"/>
        <v/>
      </c>
      <c r="G4399" s="10" t="str">
        <v/>
      </c>
      <c r="H4399" s="11" t="str">
        <v/>
      </c>
      <c r="I4399" s="11" t="str">
        <v/>
      </c>
    </row>
    <row r="4400" spans="2:9">
      <c r="B4400" s="11" t="str">
        <f t="shared" si="346"/>
        <v/>
      </c>
      <c r="C4400" s="11" t="str">
        <f t="shared" si="349"/>
        <v/>
      </c>
      <c r="D4400" s="11" t="str">
        <f t="shared" si="350"/>
        <v/>
      </c>
      <c r="E4400" s="11" t="str">
        <f t="shared" si="347"/>
        <v/>
      </c>
      <c r="F4400" s="11" t="str">
        <f t="shared" si="348"/>
        <v/>
      </c>
      <c r="G4400" s="10" t="str">
        <v/>
      </c>
      <c r="H4400" s="11" t="str">
        <v/>
      </c>
      <c r="I4400" s="11" t="str">
        <v/>
      </c>
    </row>
    <row r="4401" spans="2:9">
      <c r="B4401" s="11" t="str">
        <f t="shared" si="346"/>
        <v/>
      </c>
      <c r="C4401" s="11" t="str">
        <f t="shared" si="349"/>
        <v/>
      </c>
      <c r="D4401" s="11" t="str">
        <f t="shared" si="350"/>
        <v/>
      </c>
      <c r="E4401" s="11" t="str">
        <f t="shared" si="347"/>
        <v/>
      </c>
      <c r="F4401" s="11" t="str">
        <f t="shared" si="348"/>
        <v/>
      </c>
      <c r="G4401" s="10" t="str">
        <v/>
      </c>
      <c r="H4401" s="11" t="str">
        <v/>
      </c>
      <c r="I4401" s="11" t="str">
        <v/>
      </c>
    </row>
    <row r="4402" spans="2:9">
      <c r="B4402" s="11" t="str">
        <f t="shared" si="346"/>
        <v/>
      </c>
      <c r="C4402" s="11" t="str">
        <f t="shared" si="349"/>
        <v/>
      </c>
      <c r="D4402" s="11" t="str">
        <f t="shared" si="350"/>
        <v/>
      </c>
      <c r="E4402" s="11" t="str">
        <f t="shared" si="347"/>
        <v/>
      </c>
      <c r="F4402" s="11" t="str">
        <f t="shared" si="348"/>
        <v/>
      </c>
      <c r="G4402" s="10" t="str">
        <v/>
      </c>
      <c r="H4402" s="11" t="str">
        <v/>
      </c>
      <c r="I4402" s="11" t="str">
        <v/>
      </c>
    </row>
    <row r="4403" spans="2:9">
      <c r="B4403" s="11" t="str">
        <f t="shared" si="346"/>
        <v/>
      </c>
      <c r="C4403" s="11" t="str">
        <f t="shared" si="349"/>
        <v/>
      </c>
      <c r="D4403" s="11" t="str">
        <f t="shared" si="350"/>
        <v/>
      </c>
      <c r="E4403" s="11" t="str">
        <f t="shared" si="347"/>
        <v/>
      </c>
      <c r="F4403" s="11" t="str">
        <f t="shared" si="348"/>
        <v/>
      </c>
      <c r="G4403" s="10" t="str">
        <v/>
      </c>
      <c r="H4403" s="11" t="str">
        <v/>
      </c>
      <c r="I4403" s="11" t="str">
        <v/>
      </c>
    </row>
    <row r="4404" spans="2:9">
      <c r="B4404" s="11" t="str">
        <f t="shared" si="346"/>
        <v/>
      </c>
      <c r="C4404" s="11" t="str">
        <f t="shared" si="349"/>
        <v/>
      </c>
      <c r="D4404" s="11" t="str">
        <f t="shared" si="350"/>
        <v/>
      </c>
      <c r="E4404" s="11" t="str">
        <f t="shared" si="347"/>
        <v/>
      </c>
      <c r="F4404" s="11" t="str">
        <f t="shared" si="348"/>
        <v/>
      </c>
      <c r="G4404" s="10" t="str">
        <v/>
      </c>
      <c r="H4404" s="11" t="str">
        <v/>
      </c>
      <c r="I4404" s="11" t="str">
        <v/>
      </c>
    </row>
    <row r="4405" spans="2:9">
      <c r="B4405" s="11" t="str">
        <f t="shared" si="346"/>
        <v/>
      </c>
      <c r="C4405" s="11" t="str">
        <f t="shared" si="349"/>
        <v/>
      </c>
      <c r="D4405" s="11" t="str">
        <f t="shared" si="350"/>
        <v/>
      </c>
      <c r="E4405" s="11" t="str">
        <f t="shared" si="347"/>
        <v/>
      </c>
      <c r="F4405" s="11" t="str">
        <f t="shared" si="348"/>
        <v/>
      </c>
      <c r="G4405" s="10" t="str">
        <v/>
      </c>
      <c r="H4405" s="11" t="str">
        <v/>
      </c>
      <c r="I4405" s="11" t="str">
        <v/>
      </c>
    </row>
    <row r="4406" spans="2:9">
      <c r="B4406" s="11" t="str">
        <f t="shared" si="346"/>
        <v/>
      </c>
      <c r="C4406" s="11" t="str">
        <f t="shared" si="349"/>
        <v/>
      </c>
      <c r="D4406" s="11" t="str">
        <f t="shared" si="350"/>
        <v/>
      </c>
      <c r="E4406" s="11" t="str">
        <f t="shared" si="347"/>
        <v/>
      </c>
      <c r="F4406" s="11" t="str">
        <f t="shared" si="348"/>
        <v/>
      </c>
      <c r="G4406" s="10" t="str">
        <v/>
      </c>
      <c r="H4406" s="11" t="str">
        <v/>
      </c>
      <c r="I4406" s="11" t="str">
        <v/>
      </c>
    </row>
    <row r="4407" spans="2:9">
      <c r="B4407" s="11" t="str">
        <f t="shared" si="346"/>
        <v/>
      </c>
      <c r="C4407" s="11" t="str">
        <f t="shared" si="349"/>
        <v/>
      </c>
      <c r="D4407" s="11" t="str">
        <f t="shared" si="350"/>
        <v/>
      </c>
      <c r="E4407" s="11" t="str">
        <f t="shared" si="347"/>
        <v/>
      </c>
      <c r="F4407" s="11" t="str">
        <f t="shared" si="348"/>
        <v/>
      </c>
      <c r="G4407" s="10" t="str">
        <v/>
      </c>
      <c r="H4407" s="11" t="str">
        <v/>
      </c>
      <c r="I4407" s="11" t="str">
        <v/>
      </c>
    </row>
    <row r="4408" spans="2:9">
      <c r="B4408" s="11" t="str">
        <f t="shared" si="346"/>
        <v/>
      </c>
      <c r="C4408" s="11" t="str">
        <f t="shared" si="349"/>
        <v/>
      </c>
      <c r="D4408" s="11" t="str">
        <f t="shared" si="350"/>
        <v/>
      </c>
      <c r="E4408" s="11" t="str">
        <f t="shared" si="347"/>
        <v/>
      </c>
      <c r="F4408" s="11" t="str">
        <f t="shared" si="348"/>
        <v/>
      </c>
      <c r="G4408" s="10" t="str">
        <v/>
      </c>
      <c r="H4408" s="11" t="str">
        <v/>
      </c>
      <c r="I4408" s="11" t="str">
        <v/>
      </c>
    </row>
    <row r="4409" spans="2:9">
      <c r="B4409" s="11" t="str">
        <f t="shared" si="346"/>
        <v/>
      </c>
      <c r="C4409" s="11" t="str">
        <f t="shared" si="349"/>
        <v/>
      </c>
      <c r="D4409" s="11" t="str">
        <f t="shared" si="350"/>
        <v/>
      </c>
      <c r="E4409" s="11" t="str">
        <f t="shared" si="347"/>
        <v/>
      </c>
      <c r="F4409" s="11" t="str">
        <f t="shared" si="348"/>
        <v/>
      </c>
      <c r="G4409" s="10" t="str">
        <v/>
      </c>
      <c r="H4409" s="11" t="str">
        <v/>
      </c>
      <c r="I4409" s="11" t="str">
        <v/>
      </c>
    </row>
    <row r="4410" spans="2:9">
      <c r="B4410" s="11" t="str">
        <f t="shared" si="346"/>
        <v/>
      </c>
      <c r="C4410" s="11" t="str">
        <f t="shared" si="349"/>
        <v/>
      </c>
      <c r="D4410" s="11" t="str">
        <f t="shared" si="350"/>
        <v/>
      </c>
      <c r="E4410" s="11" t="str">
        <f t="shared" si="347"/>
        <v/>
      </c>
      <c r="F4410" s="11" t="str">
        <f t="shared" si="348"/>
        <v/>
      </c>
      <c r="G4410" s="10" t="str">
        <v/>
      </c>
      <c r="H4410" s="11" t="str">
        <v/>
      </c>
      <c r="I4410" s="11" t="str">
        <v/>
      </c>
    </row>
    <row r="4411" spans="2:9">
      <c r="B4411" s="11" t="str">
        <f t="shared" si="346"/>
        <v/>
      </c>
      <c r="C4411" s="11" t="str">
        <f t="shared" si="349"/>
        <v/>
      </c>
      <c r="D4411" s="11" t="str">
        <f t="shared" si="350"/>
        <v/>
      </c>
      <c r="E4411" s="11" t="str">
        <f t="shared" si="347"/>
        <v/>
      </c>
      <c r="F4411" s="11" t="str">
        <f t="shared" si="348"/>
        <v/>
      </c>
      <c r="G4411" s="10" t="str">
        <v/>
      </c>
      <c r="H4411" s="11" t="str">
        <v/>
      </c>
      <c r="I4411" s="11" t="str">
        <v/>
      </c>
    </row>
    <row r="4412" spans="2:9">
      <c r="B4412" s="11" t="str">
        <f t="shared" si="346"/>
        <v/>
      </c>
      <c r="C4412" s="11" t="str">
        <f t="shared" si="349"/>
        <v/>
      </c>
      <c r="D4412" s="11" t="str">
        <f t="shared" si="350"/>
        <v/>
      </c>
      <c r="E4412" s="11" t="str">
        <f t="shared" si="347"/>
        <v/>
      </c>
      <c r="F4412" s="11" t="str">
        <f t="shared" si="348"/>
        <v/>
      </c>
      <c r="G4412" s="10" t="str">
        <v/>
      </c>
      <c r="H4412" s="11" t="str">
        <v/>
      </c>
      <c r="I4412" s="11" t="str">
        <v/>
      </c>
    </row>
    <row r="4413" spans="2:9">
      <c r="B4413" s="11" t="str">
        <f t="shared" si="346"/>
        <v/>
      </c>
      <c r="C4413" s="11" t="str">
        <f t="shared" si="349"/>
        <v/>
      </c>
      <c r="D4413" s="11" t="str">
        <f t="shared" si="350"/>
        <v/>
      </c>
      <c r="E4413" s="11" t="str">
        <f t="shared" si="347"/>
        <v/>
      </c>
      <c r="F4413" s="11" t="str">
        <f t="shared" si="348"/>
        <v/>
      </c>
      <c r="G4413" s="10" t="str">
        <v/>
      </c>
      <c r="H4413" s="11" t="str">
        <v/>
      </c>
      <c r="I4413" s="11" t="str">
        <v/>
      </c>
    </row>
    <row r="4414" spans="2:9">
      <c r="B4414" s="11" t="str">
        <f t="shared" si="346"/>
        <v/>
      </c>
      <c r="C4414" s="11" t="str">
        <f t="shared" si="349"/>
        <v/>
      </c>
      <c r="D4414" s="11" t="str">
        <f t="shared" si="350"/>
        <v/>
      </c>
      <c r="E4414" s="11" t="str">
        <f t="shared" si="347"/>
        <v/>
      </c>
      <c r="F4414" s="11" t="str">
        <f t="shared" si="348"/>
        <v/>
      </c>
      <c r="G4414" s="10" t="str">
        <v/>
      </c>
      <c r="H4414" s="11" t="str">
        <v/>
      </c>
      <c r="I4414" s="11" t="str">
        <v/>
      </c>
    </row>
    <row r="4415" spans="2:9">
      <c r="B4415" s="11" t="str">
        <f t="shared" si="346"/>
        <v/>
      </c>
      <c r="C4415" s="11" t="str">
        <f t="shared" si="349"/>
        <v/>
      </c>
      <c r="D4415" s="11" t="str">
        <f t="shared" si="350"/>
        <v/>
      </c>
      <c r="E4415" s="11" t="str">
        <f t="shared" si="347"/>
        <v/>
      </c>
      <c r="F4415" s="11" t="str">
        <f t="shared" si="348"/>
        <v/>
      </c>
      <c r="G4415" s="10" t="str">
        <v/>
      </c>
      <c r="H4415" s="11" t="str">
        <v/>
      </c>
      <c r="I4415" s="11" t="str">
        <v/>
      </c>
    </row>
    <row r="4416" spans="2:9">
      <c r="B4416" s="11" t="str">
        <f t="shared" si="346"/>
        <v/>
      </c>
      <c r="C4416" s="11" t="str">
        <f t="shared" si="349"/>
        <v/>
      </c>
      <c r="D4416" s="11" t="str">
        <f t="shared" si="350"/>
        <v/>
      </c>
      <c r="E4416" s="11" t="str">
        <f t="shared" si="347"/>
        <v/>
      </c>
      <c r="F4416" s="11" t="str">
        <f t="shared" si="348"/>
        <v/>
      </c>
      <c r="G4416" s="10" t="str">
        <v/>
      </c>
      <c r="H4416" s="11" t="str">
        <v/>
      </c>
      <c r="I4416" s="11" t="str">
        <v/>
      </c>
    </row>
    <row r="4417" spans="2:9">
      <c r="B4417" s="11" t="str">
        <f t="shared" ref="B4417:B4480" si="351">IFERROR(IF(FIND(" ",A4417)=6,IF(IFERROR(FIND(" PB",A4417),"")&lt;&gt;"","артикул",IF(IFERROR(FIND(" CRN",A4417),"")&lt;&gt;"","артикул","")),""),"")</f>
        <v/>
      </c>
      <c r="C4417" s="11" t="str">
        <f t="shared" si="349"/>
        <v/>
      </c>
      <c r="D4417" s="11" t="str">
        <f t="shared" si="350"/>
        <v/>
      </c>
      <c r="E4417" s="11" t="str">
        <f t="shared" si="347"/>
        <v/>
      </c>
      <c r="F4417" s="11" t="str">
        <f t="shared" si="348"/>
        <v/>
      </c>
      <c r="G4417" s="10" t="str">
        <v/>
      </c>
      <c r="H4417" s="11" t="str">
        <v/>
      </c>
      <c r="I4417" s="11" t="str">
        <v/>
      </c>
    </row>
    <row r="4418" spans="2:9">
      <c r="B4418" s="11" t="str">
        <f t="shared" si="351"/>
        <v/>
      </c>
      <c r="C4418" s="11" t="str">
        <f t="shared" si="349"/>
        <v/>
      </c>
      <c r="D4418" s="11" t="str">
        <f t="shared" si="350"/>
        <v/>
      </c>
      <c r="E4418" s="11" t="str">
        <f t="shared" ref="E4418:E4481" si="352" xml:space="preserve">
IF(B4418="Артикул",
IF(
AND(RIGHT(A4419,1)="%",
RIGHT(A4420,1)="%",
RIGHT(A4421,1)="%",
RIGHT(A4422,1)="%"),MID(A4423,FIND(" ",A4423),50),
IF(
AND(RIGHT(A4419,1)="%",
RIGHT(A4420,1)="%",
RIGHT(A4421,1)="%"),MID(A4422,FIND(" ",A4422),50),
IF(
AND(RIGHT(A4419,1)="%",
RIGHT(A4420,1)="%"),
MID(A4421,FIND(" ",A4421),50),
IF(
RIGHT(A4419,1)="%",
MID(A4420,FIND(" ",A4420),50),"")))),"")</f>
        <v/>
      </c>
      <c r="F4418" s="11" t="str">
        <f t="shared" ref="F4418:F4481" si="353">IFERROR(
IF(
AND(LEFT(A4418,8)="Discount",FIND("%",A4418)&gt;0),
MID(A4418,
FIND(" ",A4418),
FIND("%",A4418)-FIND(" ",A4418))
*-1,""),"")</f>
        <v/>
      </c>
      <c r="G4418" s="10" t="str">
        <v/>
      </c>
      <c r="H4418" s="11" t="str">
        <v/>
      </c>
      <c r="I4418" s="11" t="str">
        <v/>
      </c>
    </row>
    <row r="4419" spans="2:9">
      <c r="B4419" s="11" t="str">
        <f t="shared" si="351"/>
        <v/>
      </c>
      <c r="C4419" s="11" t="str">
        <f t="shared" si="349"/>
        <v/>
      </c>
      <c r="D4419" s="11" t="str">
        <f t="shared" si="350"/>
        <v/>
      </c>
      <c r="E4419" s="11" t="str">
        <f t="shared" si="352"/>
        <v/>
      </c>
      <c r="F4419" s="11" t="str">
        <f t="shared" si="353"/>
        <v/>
      </c>
      <c r="G4419" s="10" t="str">
        <v/>
      </c>
      <c r="H4419" s="11" t="str">
        <v/>
      </c>
      <c r="I4419" s="11" t="str">
        <v/>
      </c>
    </row>
    <row r="4420" spans="2:9">
      <c r="B4420" s="11" t="str">
        <f t="shared" si="351"/>
        <v/>
      </c>
      <c r="C4420" s="11" t="str">
        <f t="shared" si="349"/>
        <v/>
      </c>
      <c r="D4420" s="11" t="str">
        <f t="shared" si="350"/>
        <v/>
      </c>
      <c r="E4420" s="11" t="str">
        <f t="shared" si="352"/>
        <v/>
      </c>
      <c r="F4420" s="11" t="str">
        <f t="shared" si="353"/>
        <v/>
      </c>
      <c r="G4420" s="10" t="str">
        <v/>
      </c>
      <c r="H4420" s="11" t="str">
        <v/>
      </c>
      <c r="I4420" s="11" t="str">
        <v/>
      </c>
    </row>
    <row r="4421" spans="2:9">
      <c r="B4421" s="11" t="str">
        <f t="shared" si="351"/>
        <v/>
      </c>
      <c r="C4421" s="11" t="str">
        <f t="shared" si="349"/>
        <v/>
      </c>
      <c r="D4421" s="11" t="str">
        <f t="shared" si="350"/>
        <v/>
      </c>
      <c r="E4421" s="11" t="str">
        <f t="shared" si="352"/>
        <v/>
      </c>
      <c r="F4421" s="11" t="str">
        <f t="shared" si="353"/>
        <v/>
      </c>
      <c r="G4421" s="10" t="str">
        <v/>
      </c>
      <c r="H4421" s="11" t="str">
        <v/>
      </c>
      <c r="I4421" s="11" t="str">
        <v/>
      </c>
    </row>
    <row r="4422" spans="2:9">
      <c r="B4422" s="11" t="str">
        <f t="shared" si="351"/>
        <v/>
      </c>
      <c r="C4422" s="11" t="str">
        <f t="shared" si="349"/>
        <v/>
      </c>
      <c r="D4422" s="11" t="str">
        <f t="shared" si="350"/>
        <v/>
      </c>
      <c r="E4422" s="11" t="str">
        <f t="shared" si="352"/>
        <v/>
      </c>
      <c r="F4422" s="11" t="str">
        <f t="shared" si="353"/>
        <v/>
      </c>
      <c r="G4422" s="10" t="str">
        <v/>
      </c>
      <c r="H4422" s="11" t="str">
        <v/>
      </c>
      <c r="I4422" s="11" t="str">
        <v/>
      </c>
    </row>
    <row r="4423" spans="2:9">
      <c r="B4423" s="11" t="str">
        <f t="shared" si="351"/>
        <v/>
      </c>
      <c r="C4423" s="11" t="str">
        <f t="shared" si="349"/>
        <v/>
      </c>
      <c r="D4423" s="11" t="str">
        <f t="shared" si="350"/>
        <v/>
      </c>
      <c r="E4423" s="11" t="str">
        <f t="shared" si="352"/>
        <v/>
      </c>
      <c r="F4423" s="11" t="str">
        <f t="shared" si="353"/>
        <v/>
      </c>
      <c r="G4423" s="10" t="str">
        <v/>
      </c>
      <c r="H4423" s="11" t="str">
        <v/>
      </c>
      <c r="I4423" s="11" t="str">
        <v/>
      </c>
    </row>
    <row r="4424" spans="2:9">
      <c r="B4424" s="11" t="str">
        <f t="shared" si="351"/>
        <v/>
      </c>
      <c r="C4424" s="11" t="str">
        <f t="shared" si="349"/>
        <v/>
      </c>
      <c r="D4424" s="11" t="str">
        <f t="shared" si="350"/>
        <v/>
      </c>
      <c r="E4424" s="11" t="str">
        <f t="shared" si="352"/>
        <v/>
      </c>
      <c r="F4424" s="11" t="str">
        <f t="shared" si="353"/>
        <v/>
      </c>
      <c r="G4424" s="10" t="str">
        <v/>
      </c>
      <c r="H4424" s="11" t="str">
        <v/>
      </c>
      <c r="I4424" s="11" t="str">
        <v/>
      </c>
    </row>
    <row r="4425" spans="2:9">
      <c r="B4425" s="11" t="str">
        <f t="shared" si="351"/>
        <v/>
      </c>
      <c r="C4425" s="11" t="str">
        <f t="shared" si="349"/>
        <v/>
      </c>
      <c r="D4425" s="11" t="str">
        <f t="shared" si="350"/>
        <v/>
      </c>
      <c r="E4425" s="11" t="str">
        <f t="shared" si="352"/>
        <v/>
      </c>
      <c r="F4425" s="11" t="str">
        <f t="shared" si="353"/>
        <v/>
      </c>
      <c r="G4425" s="10" t="str">
        <v/>
      </c>
      <c r="H4425" s="11" t="str">
        <v/>
      </c>
      <c r="I4425" s="11" t="str">
        <v/>
      </c>
    </row>
    <row r="4426" spans="2:9">
      <c r="B4426" s="11" t="str">
        <f t="shared" si="351"/>
        <v/>
      </c>
      <c r="C4426" s="11" t="str">
        <f t="shared" si="349"/>
        <v/>
      </c>
      <c r="D4426" s="11" t="str">
        <f t="shared" si="350"/>
        <v/>
      </c>
      <c r="E4426" s="11" t="str">
        <f t="shared" si="352"/>
        <v/>
      </c>
      <c r="F4426" s="11" t="str">
        <f t="shared" si="353"/>
        <v/>
      </c>
      <c r="G4426" s="10" t="str">
        <v/>
      </c>
      <c r="H4426" s="11" t="str">
        <v/>
      </c>
      <c r="I4426" s="11" t="str">
        <v/>
      </c>
    </row>
    <row r="4427" spans="2:9">
      <c r="B4427" s="11" t="str">
        <f t="shared" si="351"/>
        <v/>
      </c>
      <c r="C4427" s="11" t="str">
        <f t="shared" si="349"/>
        <v/>
      </c>
      <c r="D4427" s="11" t="str">
        <f t="shared" si="350"/>
        <v/>
      </c>
      <c r="E4427" s="11" t="str">
        <f t="shared" si="352"/>
        <v/>
      </c>
      <c r="F4427" s="11" t="str">
        <f t="shared" si="353"/>
        <v/>
      </c>
      <c r="G4427" s="10" t="str">
        <v/>
      </c>
      <c r="H4427" s="11" t="str">
        <v/>
      </c>
      <c r="I4427" s="11" t="str">
        <v/>
      </c>
    </row>
    <row r="4428" spans="2:9">
      <c r="B4428" s="11" t="str">
        <f t="shared" si="351"/>
        <v/>
      </c>
      <c r="C4428" s="11" t="str">
        <f t="shared" si="349"/>
        <v/>
      </c>
      <c r="D4428" s="11" t="str">
        <f t="shared" si="350"/>
        <v/>
      </c>
      <c r="E4428" s="11" t="str">
        <f t="shared" si="352"/>
        <v/>
      </c>
      <c r="F4428" s="11" t="str">
        <f t="shared" si="353"/>
        <v/>
      </c>
      <c r="G4428" s="10" t="str">
        <v/>
      </c>
      <c r="H4428" s="11" t="str">
        <v/>
      </c>
      <c r="I4428" s="11" t="str">
        <v/>
      </c>
    </row>
    <row r="4429" spans="2:9">
      <c r="B4429" s="11" t="str">
        <f t="shared" si="351"/>
        <v/>
      </c>
      <c r="C4429" s="11" t="str">
        <f t="shared" ref="C4429:C4492" si="354">IF(B4429="артикул",A4429,"")</f>
        <v/>
      </c>
      <c r="D4429" s="11" t="str">
        <f t="shared" ref="D4429:D4492" si="355">IF(B4429="артикул",A4430,"")</f>
        <v/>
      </c>
      <c r="E4429" s="11" t="str">
        <f t="shared" si="352"/>
        <v/>
      </c>
      <c r="F4429" s="11" t="str">
        <f t="shared" si="353"/>
        <v/>
      </c>
      <c r="G4429" s="10" t="str">
        <v/>
      </c>
      <c r="H4429" s="11" t="str">
        <v/>
      </c>
      <c r="I4429" s="11" t="str">
        <v/>
      </c>
    </row>
    <row r="4430" spans="2:9">
      <c r="B4430" s="11" t="str">
        <f t="shared" si="351"/>
        <v/>
      </c>
      <c r="C4430" s="11" t="str">
        <f t="shared" si="354"/>
        <v/>
      </c>
      <c r="D4430" s="11" t="str">
        <f t="shared" si="355"/>
        <v/>
      </c>
      <c r="E4430" s="11" t="str">
        <f t="shared" si="352"/>
        <v/>
      </c>
      <c r="F4430" s="11" t="str">
        <f t="shared" si="353"/>
        <v/>
      </c>
      <c r="G4430" s="10" t="str">
        <v/>
      </c>
      <c r="H4430" s="11" t="str">
        <v/>
      </c>
      <c r="I4430" s="11" t="str">
        <v/>
      </c>
    </row>
    <row r="4431" spans="2:9">
      <c r="B4431" s="11" t="str">
        <f t="shared" si="351"/>
        <v/>
      </c>
      <c r="C4431" s="11" t="str">
        <f t="shared" si="354"/>
        <v/>
      </c>
      <c r="D4431" s="11" t="str">
        <f t="shared" si="355"/>
        <v/>
      </c>
      <c r="E4431" s="11" t="str">
        <f t="shared" si="352"/>
        <v/>
      </c>
      <c r="F4431" s="11" t="str">
        <f t="shared" si="353"/>
        <v/>
      </c>
      <c r="G4431" s="10" t="str">
        <v/>
      </c>
      <c r="H4431" s="11" t="str">
        <v/>
      </c>
      <c r="I4431" s="11" t="str">
        <v/>
      </c>
    </row>
    <row r="4432" spans="2:9">
      <c r="B4432" s="11" t="str">
        <f t="shared" si="351"/>
        <v/>
      </c>
      <c r="C4432" s="11" t="str">
        <f t="shared" si="354"/>
        <v/>
      </c>
      <c r="D4432" s="11" t="str">
        <f t="shared" si="355"/>
        <v/>
      </c>
      <c r="E4432" s="11" t="str">
        <f t="shared" si="352"/>
        <v/>
      </c>
      <c r="F4432" s="11" t="str">
        <f t="shared" si="353"/>
        <v/>
      </c>
      <c r="G4432" s="10" t="str">
        <v/>
      </c>
      <c r="H4432" s="11" t="str">
        <v/>
      </c>
      <c r="I4432" s="11" t="str">
        <v/>
      </c>
    </row>
    <row r="4433" spans="2:9">
      <c r="B4433" s="11" t="str">
        <f t="shared" si="351"/>
        <v/>
      </c>
      <c r="C4433" s="11" t="str">
        <f t="shared" si="354"/>
        <v/>
      </c>
      <c r="D4433" s="11" t="str">
        <f t="shared" si="355"/>
        <v/>
      </c>
      <c r="E4433" s="11" t="str">
        <f t="shared" si="352"/>
        <v/>
      </c>
      <c r="F4433" s="11" t="str">
        <f t="shared" si="353"/>
        <v/>
      </c>
      <c r="G4433" s="10" t="str">
        <v/>
      </c>
      <c r="H4433" s="11" t="str">
        <v/>
      </c>
      <c r="I4433" s="11" t="str">
        <v/>
      </c>
    </row>
    <row r="4434" spans="2:9">
      <c r="B4434" s="11" t="str">
        <f t="shared" si="351"/>
        <v/>
      </c>
      <c r="C4434" s="11" t="str">
        <f t="shared" si="354"/>
        <v/>
      </c>
      <c r="D4434" s="11" t="str">
        <f t="shared" si="355"/>
        <v/>
      </c>
      <c r="E4434" s="11" t="str">
        <f t="shared" si="352"/>
        <v/>
      </c>
      <c r="F4434" s="11" t="str">
        <f t="shared" si="353"/>
        <v/>
      </c>
      <c r="G4434" s="10" t="str">
        <v/>
      </c>
      <c r="H4434" s="11" t="str">
        <v/>
      </c>
      <c r="I4434" s="11" t="str">
        <v/>
      </c>
    </row>
    <row r="4435" spans="2:9">
      <c r="B4435" s="11" t="str">
        <f t="shared" si="351"/>
        <v/>
      </c>
      <c r="C4435" s="11" t="str">
        <f t="shared" si="354"/>
        <v/>
      </c>
      <c r="D4435" s="11" t="str">
        <f t="shared" si="355"/>
        <v/>
      </c>
      <c r="E4435" s="11" t="str">
        <f t="shared" si="352"/>
        <v/>
      </c>
      <c r="F4435" s="11" t="str">
        <f t="shared" si="353"/>
        <v/>
      </c>
      <c r="G4435" s="10" t="str">
        <v/>
      </c>
      <c r="H4435" s="11" t="str">
        <v/>
      </c>
      <c r="I4435" s="11" t="str">
        <v/>
      </c>
    </row>
    <row r="4436" spans="2:9">
      <c r="B4436" s="11" t="str">
        <f t="shared" si="351"/>
        <v/>
      </c>
      <c r="C4436" s="11" t="str">
        <f t="shared" si="354"/>
        <v/>
      </c>
      <c r="D4436" s="11" t="str">
        <f t="shared" si="355"/>
        <v/>
      </c>
      <c r="E4436" s="11" t="str">
        <f t="shared" si="352"/>
        <v/>
      </c>
      <c r="F4436" s="11" t="str">
        <f t="shared" si="353"/>
        <v/>
      </c>
      <c r="G4436" s="10" t="str">
        <v/>
      </c>
      <c r="H4436" s="11" t="str">
        <v/>
      </c>
      <c r="I4436" s="11" t="str">
        <v/>
      </c>
    </row>
    <row r="4437" spans="2:9">
      <c r="B4437" s="11" t="str">
        <f t="shared" si="351"/>
        <v/>
      </c>
      <c r="C4437" s="11" t="str">
        <f t="shared" si="354"/>
        <v/>
      </c>
      <c r="D4437" s="11" t="str">
        <f t="shared" si="355"/>
        <v/>
      </c>
      <c r="E4437" s="11" t="str">
        <f t="shared" si="352"/>
        <v/>
      </c>
      <c r="F4437" s="11" t="str">
        <f t="shared" si="353"/>
        <v/>
      </c>
      <c r="G4437" s="10" t="str">
        <v/>
      </c>
      <c r="H4437" s="11" t="str">
        <v/>
      </c>
      <c r="I4437" s="11" t="str">
        <v/>
      </c>
    </row>
    <row r="4438" spans="2:9">
      <c r="B4438" s="11" t="str">
        <f t="shared" si="351"/>
        <v/>
      </c>
      <c r="C4438" s="11" t="str">
        <f t="shared" si="354"/>
        <v/>
      </c>
      <c r="D4438" s="11" t="str">
        <f t="shared" si="355"/>
        <v/>
      </c>
      <c r="E4438" s="11" t="str">
        <f t="shared" si="352"/>
        <v/>
      </c>
      <c r="F4438" s="11" t="str">
        <f t="shared" si="353"/>
        <v/>
      </c>
      <c r="G4438" s="10" t="str">
        <v/>
      </c>
      <c r="H4438" s="11" t="str">
        <v/>
      </c>
      <c r="I4438" s="11" t="str">
        <v/>
      </c>
    </row>
    <row r="4439" spans="2:9">
      <c r="B4439" s="11" t="str">
        <f t="shared" si="351"/>
        <v/>
      </c>
      <c r="C4439" s="11" t="str">
        <f t="shared" si="354"/>
        <v/>
      </c>
      <c r="D4439" s="11" t="str">
        <f t="shared" si="355"/>
        <v/>
      </c>
      <c r="E4439" s="11" t="str">
        <f t="shared" si="352"/>
        <v/>
      </c>
      <c r="F4439" s="11" t="str">
        <f t="shared" si="353"/>
        <v/>
      </c>
      <c r="G4439" s="10" t="str">
        <v/>
      </c>
      <c r="H4439" s="11" t="str">
        <v/>
      </c>
      <c r="I4439" s="11" t="str">
        <v/>
      </c>
    </row>
    <row r="4440" spans="2:9">
      <c r="B4440" s="11" t="str">
        <f t="shared" si="351"/>
        <v/>
      </c>
      <c r="C4440" s="11" t="str">
        <f t="shared" si="354"/>
        <v/>
      </c>
      <c r="D4440" s="11" t="str">
        <f t="shared" si="355"/>
        <v/>
      </c>
      <c r="E4440" s="11" t="str">
        <f t="shared" si="352"/>
        <v/>
      </c>
      <c r="F4440" s="11" t="str">
        <f t="shared" si="353"/>
        <v/>
      </c>
      <c r="G4440" s="10" t="str">
        <v/>
      </c>
      <c r="H4440" s="11" t="str">
        <v/>
      </c>
      <c r="I4440" s="11" t="str">
        <v/>
      </c>
    </row>
    <row r="4441" spans="2:9">
      <c r="B4441" s="11" t="str">
        <f t="shared" si="351"/>
        <v/>
      </c>
      <c r="C4441" s="11" t="str">
        <f t="shared" si="354"/>
        <v/>
      </c>
      <c r="D4441" s="11" t="str">
        <f t="shared" si="355"/>
        <v/>
      </c>
      <c r="E4441" s="11" t="str">
        <f t="shared" si="352"/>
        <v/>
      </c>
      <c r="F4441" s="11" t="str">
        <f t="shared" si="353"/>
        <v/>
      </c>
      <c r="G4441" s="10" t="str">
        <v/>
      </c>
      <c r="H4441" s="11" t="str">
        <v/>
      </c>
      <c r="I4441" s="11" t="str">
        <v/>
      </c>
    </row>
    <row r="4442" spans="2:9">
      <c r="B4442" s="11" t="str">
        <f t="shared" si="351"/>
        <v/>
      </c>
      <c r="C4442" s="11" t="str">
        <f t="shared" si="354"/>
        <v/>
      </c>
      <c r="D4442" s="11" t="str">
        <f t="shared" si="355"/>
        <v/>
      </c>
      <c r="E4442" s="11" t="str">
        <f t="shared" si="352"/>
        <v/>
      </c>
      <c r="F4442" s="11" t="str">
        <f t="shared" si="353"/>
        <v/>
      </c>
      <c r="G4442" s="10" t="str">
        <v/>
      </c>
      <c r="H4442" s="11" t="str">
        <v/>
      </c>
      <c r="I4442" s="11" t="str">
        <v/>
      </c>
    </row>
    <row r="4443" spans="2:9">
      <c r="B4443" s="11" t="str">
        <f t="shared" si="351"/>
        <v/>
      </c>
      <c r="C4443" s="11" t="str">
        <f t="shared" si="354"/>
        <v/>
      </c>
      <c r="D4443" s="11" t="str">
        <f t="shared" si="355"/>
        <v/>
      </c>
      <c r="E4443" s="11" t="str">
        <f t="shared" si="352"/>
        <v/>
      </c>
      <c r="F4443" s="11" t="str">
        <f t="shared" si="353"/>
        <v/>
      </c>
      <c r="G4443" s="10" t="str">
        <v/>
      </c>
      <c r="H4443" s="11" t="str">
        <v/>
      </c>
      <c r="I4443" s="11" t="str">
        <v/>
      </c>
    </row>
    <row r="4444" spans="2:9">
      <c r="B4444" s="11" t="str">
        <f t="shared" si="351"/>
        <v/>
      </c>
      <c r="C4444" s="11" t="str">
        <f t="shared" si="354"/>
        <v/>
      </c>
      <c r="D4444" s="11" t="str">
        <f t="shared" si="355"/>
        <v/>
      </c>
      <c r="E4444" s="11" t="str">
        <f t="shared" si="352"/>
        <v/>
      </c>
      <c r="F4444" s="11" t="str">
        <f t="shared" si="353"/>
        <v/>
      </c>
      <c r="G4444" s="10" t="str">
        <v/>
      </c>
      <c r="H4444" s="11" t="str">
        <v/>
      </c>
      <c r="I4444" s="11" t="str">
        <v/>
      </c>
    </row>
    <row r="4445" spans="2:9">
      <c r="B4445" s="11" t="str">
        <f t="shared" si="351"/>
        <v/>
      </c>
      <c r="C4445" s="11" t="str">
        <f t="shared" si="354"/>
        <v/>
      </c>
      <c r="D4445" s="11" t="str">
        <f t="shared" si="355"/>
        <v/>
      </c>
      <c r="E4445" s="11" t="str">
        <f t="shared" si="352"/>
        <v/>
      </c>
      <c r="F4445" s="11" t="str">
        <f t="shared" si="353"/>
        <v/>
      </c>
      <c r="G4445" s="10" t="str">
        <v/>
      </c>
      <c r="H4445" s="11" t="str">
        <v/>
      </c>
      <c r="I4445" s="11" t="str">
        <v/>
      </c>
    </row>
    <row r="4446" spans="2:9">
      <c r="B4446" s="11" t="str">
        <f t="shared" si="351"/>
        <v/>
      </c>
      <c r="C4446" s="11" t="str">
        <f t="shared" si="354"/>
        <v/>
      </c>
      <c r="D4446" s="11" t="str">
        <f t="shared" si="355"/>
        <v/>
      </c>
      <c r="E4446" s="11" t="str">
        <f t="shared" si="352"/>
        <v/>
      </c>
      <c r="F4446" s="11" t="str">
        <f t="shared" si="353"/>
        <v/>
      </c>
      <c r="G4446" s="10" t="str">
        <v/>
      </c>
      <c r="H4446" s="11" t="str">
        <v/>
      </c>
      <c r="I4446" s="11" t="str">
        <v/>
      </c>
    </row>
    <row r="4447" spans="2:9">
      <c r="B4447" s="11" t="str">
        <f t="shared" si="351"/>
        <v/>
      </c>
      <c r="C4447" s="11" t="str">
        <f t="shared" si="354"/>
        <v/>
      </c>
      <c r="D4447" s="11" t="str">
        <f t="shared" si="355"/>
        <v/>
      </c>
      <c r="E4447" s="11" t="str">
        <f t="shared" si="352"/>
        <v/>
      </c>
      <c r="F4447" s="11" t="str">
        <f t="shared" si="353"/>
        <v/>
      </c>
      <c r="G4447" s="10" t="str">
        <v/>
      </c>
      <c r="H4447" s="11" t="str">
        <v/>
      </c>
      <c r="I4447" s="11" t="str">
        <v/>
      </c>
    </row>
    <row r="4448" spans="2:9">
      <c r="B4448" s="11" t="str">
        <f t="shared" si="351"/>
        <v/>
      </c>
      <c r="C4448" s="11" t="str">
        <f t="shared" si="354"/>
        <v/>
      </c>
      <c r="D4448" s="11" t="str">
        <f t="shared" si="355"/>
        <v/>
      </c>
      <c r="E4448" s="11" t="str">
        <f t="shared" si="352"/>
        <v/>
      </c>
      <c r="F4448" s="11" t="str">
        <f t="shared" si="353"/>
        <v/>
      </c>
      <c r="G4448" s="10" t="str">
        <v/>
      </c>
      <c r="H4448" s="11" t="str">
        <v/>
      </c>
      <c r="I4448" s="11" t="str">
        <v/>
      </c>
    </row>
    <row r="4449" spans="2:9">
      <c r="B4449" s="11" t="str">
        <f t="shared" si="351"/>
        <v/>
      </c>
      <c r="C4449" s="11" t="str">
        <f t="shared" si="354"/>
        <v/>
      </c>
      <c r="D4449" s="11" t="str">
        <f t="shared" si="355"/>
        <v/>
      </c>
      <c r="E4449" s="11" t="str">
        <f t="shared" si="352"/>
        <v/>
      </c>
      <c r="F4449" s="11" t="str">
        <f t="shared" si="353"/>
        <v/>
      </c>
      <c r="G4449" s="10" t="str">
        <v/>
      </c>
      <c r="H4449" s="11" t="str">
        <v/>
      </c>
      <c r="I4449" s="11" t="str">
        <v/>
      </c>
    </row>
    <row r="4450" spans="2:9">
      <c r="B4450" s="11" t="str">
        <f t="shared" si="351"/>
        <v/>
      </c>
      <c r="C4450" s="11" t="str">
        <f t="shared" si="354"/>
        <v/>
      </c>
      <c r="D4450" s="11" t="str">
        <f t="shared" si="355"/>
        <v/>
      </c>
      <c r="E4450" s="11" t="str">
        <f t="shared" si="352"/>
        <v/>
      </c>
      <c r="F4450" s="11" t="str">
        <f t="shared" si="353"/>
        <v/>
      </c>
      <c r="G4450" s="10" t="str">
        <v/>
      </c>
      <c r="H4450" s="11" t="str">
        <v/>
      </c>
      <c r="I4450" s="11" t="str">
        <v/>
      </c>
    </row>
    <row r="4451" spans="2:9">
      <c r="B4451" s="11" t="str">
        <f t="shared" si="351"/>
        <v/>
      </c>
      <c r="C4451" s="11" t="str">
        <f t="shared" si="354"/>
        <v/>
      </c>
      <c r="D4451" s="11" t="str">
        <f t="shared" si="355"/>
        <v/>
      </c>
      <c r="E4451" s="11" t="str">
        <f t="shared" si="352"/>
        <v/>
      </c>
      <c r="F4451" s="11" t="str">
        <f t="shared" si="353"/>
        <v/>
      </c>
      <c r="G4451" s="10" t="str">
        <v/>
      </c>
      <c r="H4451" s="11" t="str">
        <v/>
      </c>
      <c r="I4451" s="11" t="str">
        <v/>
      </c>
    </row>
    <row r="4452" spans="2:9">
      <c r="B4452" s="11" t="str">
        <f t="shared" si="351"/>
        <v/>
      </c>
      <c r="C4452" s="11" t="str">
        <f t="shared" si="354"/>
        <v/>
      </c>
      <c r="D4452" s="11" t="str">
        <f t="shared" si="355"/>
        <v/>
      </c>
      <c r="E4452" s="11" t="str">
        <f t="shared" si="352"/>
        <v/>
      </c>
      <c r="F4452" s="11" t="str">
        <f t="shared" si="353"/>
        <v/>
      </c>
      <c r="G4452" s="10" t="str">
        <v/>
      </c>
      <c r="H4452" s="11" t="str">
        <v/>
      </c>
      <c r="I4452" s="11" t="str">
        <v/>
      </c>
    </row>
    <row r="4453" spans="2:9">
      <c r="B4453" s="11" t="str">
        <f t="shared" si="351"/>
        <v/>
      </c>
      <c r="C4453" s="11" t="str">
        <f t="shared" si="354"/>
        <v/>
      </c>
      <c r="D4453" s="11" t="str">
        <f t="shared" si="355"/>
        <v/>
      </c>
      <c r="E4453" s="11" t="str">
        <f t="shared" si="352"/>
        <v/>
      </c>
      <c r="F4453" s="11" t="str">
        <f t="shared" si="353"/>
        <v/>
      </c>
      <c r="G4453" s="10" t="str">
        <v/>
      </c>
      <c r="H4453" s="11" t="str">
        <v/>
      </c>
      <c r="I4453" s="11" t="str">
        <v/>
      </c>
    </row>
    <row r="4454" spans="2:9">
      <c r="B4454" s="11" t="str">
        <f t="shared" si="351"/>
        <v/>
      </c>
      <c r="C4454" s="11" t="str">
        <f t="shared" si="354"/>
        <v/>
      </c>
      <c r="D4454" s="11" t="str">
        <f t="shared" si="355"/>
        <v/>
      </c>
      <c r="E4454" s="11" t="str">
        <f t="shared" si="352"/>
        <v/>
      </c>
      <c r="F4454" s="11" t="str">
        <f t="shared" si="353"/>
        <v/>
      </c>
      <c r="G4454" s="10" t="str">
        <v/>
      </c>
      <c r="H4454" s="11" t="str">
        <v/>
      </c>
      <c r="I4454" s="11" t="str">
        <v/>
      </c>
    </row>
    <row r="4455" spans="2:9">
      <c r="B4455" s="11" t="str">
        <f t="shared" si="351"/>
        <v/>
      </c>
      <c r="C4455" s="11" t="str">
        <f t="shared" si="354"/>
        <v/>
      </c>
      <c r="D4455" s="11" t="str">
        <f t="shared" si="355"/>
        <v/>
      </c>
      <c r="E4455" s="11" t="str">
        <f t="shared" si="352"/>
        <v/>
      </c>
      <c r="F4455" s="11" t="str">
        <f t="shared" si="353"/>
        <v/>
      </c>
      <c r="G4455" s="10" t="str">
        <v/>
      </c>
      <c r="H4455" s="11" t="str">
        <v/>
      </c>
      <c r="I4455" s="11" t="str">
        <v/>
      </c>
    </row>
    <row r="4456" spans="2:9">
      <c r="B4456" s="11" t="str">
        <f t="shared" si="351"/>
        <v/>
      </c>
      <c r="C4456" s="11" t="str">
        <f t="shared" si="354"/>
        <v/>
      </c>
      <c r="D4456" s="11" t="str">
        <f t="shared" si="355"/>
        <v/>
      </c>
      <c r="E4456" s="11" t="str">
        <f t="shared" si="352"/>
        <v/>
      </c>
      <c r="F4456" s="11" t="str">
        <f t="shared" si="353"/>
        <v/>
      </c>
      <c r="G4456" s="10" t="str">
        <v/>
      </c>
      <c r="H4456" s="11" t="str">
        <v/>
      </c>
      <c r="I4456" s="11" t="str">
        <v/>
      </c>
    </row>
    <row r="4457" spans="2:9">
      <c r="B4457" s="11" t="str">
        <f t="shared" si="351"/>
        <v/>
      </c>
      <c r="C4457" s="11" t="str">
        <f t="shared" si="354"/>
        <v/>
      </c>
      <c r="D4457" s="11" t="str">
        <f t="shared" si="355"/>
        <v/>
      </c>
      <c r="E4457" s="11" t="str">
        <f t="shared" si="352"/>
        <v/>
      </c>
      <c r="F4457" s="11" t="str">
        <f t="shared" si="353"/>
        <v/>
      </c>
      <c r="G4457" s="10" t="str">
        <v/>
      </c>
      <c r="H4457" s="11" t="str">
        <v/>
      </c>
      <c r="I4457" s="11" t="str">
        <v/>
      </c>
    </row>
    <row r="4458" spans="2:9">
      <c r="B4458" s="11" t="str">
        <f t="shared" si="351"/>
        <v/>
      </c>
      <c r="C4458" s="11" t="str">
        <f t="shared" si="354"/>
        <v/>
      </c>
      <c r="D4458" s="11" t="str">
        <f t="shared" si="355"/>
        <v/>
      </c>
      <c r="E4458" s="11" t="str">
        <f t="shared" si="352"/>
        <v/>
      </c>
      <c r="F4458" s="11" t="str">
        <f t="shared" si="353"/>
        <v/>
      </c>
      <c r="G4458" s="10" t="str">
        <v/>
      </c>
      <c r="H4458" s="11" t="str">
        <v/>
      </c>
      <c r="I4458" s="11" t="str">
        <v/>
      </c>
    </row>
    <row r="4459" spans="2:9">
      <c r="B4459" s="11" t="str">
        <f t="shared" si="351"/>
        <v/>
      </c>
      <c r="C4459" s="11" t="str">
        <f t="shared" si="354"/>
        <v/>
      </c>
      <c r="D4459" s="11" t="str">
        <f t="shared" si="355"/>
        <v/>
      </c>
      <c r="E4459" s="11" t="str">
        <f t="shared" si="352"/>
        <v/>
      </c>
      <c r="F4459" s="11" t="str">
        <f t="shared" si="353"/>
        <v/>
      </c>
      <c r="G4459" s="10" t="str">
        <v/>
      </c>
      <c r="H4459" s="11" t="str">
        <v/>
      </c>
      <c r="I4459" s="11" t="str">
        <v/>
      </c>
    </row>
    <row r="4460" spans="2:9">
      <c r="B4460" s="11" t="str">
        <f t="shared" si="351"/>
        <v/>
      </c>
      <c r="C4460" s="11" t="str">
        <f t="shared" si="354"/>
        <v/>
      </c>
      <c r="D4460" s="11" t="str">
        <f t="shared" si="355"/>
        <v/>
      </c>
      <c r="E4460" s="11" t="str">
        <f t="shared" si="352"/>
        <v/>
      </c>
      <c r="F4460" s="11" t="str">
        <f t="shared" si="353"/>
        <v/>
      </c>
      <c r="G4460" s="10" t="str">
        <v/>
      </c>
      <c r="H4460" s="11" t="str">
        <v/>
      </c>
      <c r="I4460" s="11" t="str">
        <v/>
      </c>
    </row>
    <row r="4461" spans="2:9">
      <c r="B4461" s="11" t="str">
        <f t="shared" si="351"/>
        <v/>
      </c>
      <c r="C4461" s="11" t="str">
        <f t="shared" si="354"/>
        <v/>
      </c>
      <c r="D4461" s="11" t="str">
        <f t="shared" si="355"/>
        <v/>
      </c>
      <c r="E4461" s="11" t="str">
        <f t="shared" si="352"/>
        <v/>
      </c>
      <c r="F4461" s="11" t="str">
        <f t="shared" si="353"/>
        <v/>
      </c>
      <c r="G4461" s="10" t="str">
        <v/>
      </c>
      <c r="H4461" s="11" t="str">
        <v/>
      </c>
      <c r="I4461" s="11" t="str">
        <v/>
      </c>
    </row>
    <row r="4462" spans="2:9">
      <c r="B4462" s="11" t="str">
        <f t="shared" si="351"/>
        <v/>
      </c>
      <c r="C4462" s="11" t="str">
        <f t="shared" si="354"/>
        <v/>
      </c>
      <c r="D4462" s="11" t="str">
        <f t="shared" si="355"/>
        <v/>
      </c>
      <c r="E4462" s="11" t="str">
        <f t="shared" si="352"/>
        <v/>
      </c>
      <c r="F4462" s="11" t="str">
        <f t="shared" si="353"/>
        <v/>
      </c>
      <c r="G4462" s="10" t="str">
        <v/>
      </c>
      <c r="H4462" s="11" t="str">
        <v/>
      </c>
      <c r="I4462" s="11" t="str">
        <v/>
      </c>
    </row>
    <row r="4463" spans="2:9">
      <c r="B4463" s="11" t="str">
        <f t="shared" si="351"/>
        <v/>
      </c>
      <c r="C4463" s="11" t="str">
        <f t="shared" si="354"/>
        <v/>
      </c>
      <c r="D4463" s="11" t="str">
        <f t="shared" si="355"/>
        <v/>
      </c>
      <c r="E4463" s="11" t="str">
        <f t="shared" si="352"/>
        <v/>
      </c>
      <c r="F4463" s="11" t="str">
        <f t="shared" si="353"/>
        <v/>
      </c>
      <c r="G4463" s="10" t="str">
        <v/>
      </c>
      <c r="H4463" s="11" t="str">
        <v/>
      </c>
      <c r="I4463" s="11" t="str">
        <v/>
      </c>
    </row>
    <row r="4464" spans="2:9">
      <c r="B4464" s="11" t="str">
        <f t="shared" si="351"/>
        <v/>
      </c>
      <c r="C4464" s="11" t="str">
        <f t="shared" si="354"/>
        <v/>
      </c>
      <c r="D4464" s="11" t="str">
        <f t="shared" si="355"/>
        <v/>
      </c>
      <c r="E4464" s="11" t="str">
        <f t="shared" si="352"/>
        <v/>
      </c>
      <c r="F4464" s="11" t="str">
        <f t="shared" si="353"/>
        <v/>
      </c>
      <c r="G4464" s="10" t="str">
        <v/>
      </c>
      <c r="H4464" s="11" t="str">
        <v/>
      </c>
      <c r="I4464" s="11" t="str">
        <v/>
      </c>
    </row>
    <row r="4465" spans="2:9">
      <c r="B4465" s="11" t="str">
        <f t="shared" si="351"/>
        <v/>
      </c>
      <c r="C4465" s="11" t="str">
        <f t="shared" si="354"/>
        <v/>
      </c>
      <c r="D4465" s="11" t="str">
        <f t="shared" si="355"/>
        <v/>
      </c>
      <c r="E4465" s="11" t="str">
        <f t="shared" si="352"/>
        <v/>
      </c>
      <c r="F4465" s="11" t="str">
        <f t="shared" si="353"/>
        <v/>
      </c>
      <c r="G4465" s="10" t="str">
        <v/>
      </c>
      <c r="H4465" s="11" t="str">
        <v/>
      </c>
      <c r="I4465" s="11" t="str">
        <v/>
      </c>
    </row>
    <row r="4466" spans="2:9">
      <c r="B4466" s="11" t="str">
        <f t="shared" si="351"/>
        <v/>
      </c>
      <c r="C4466" s="11" t="str">
        <f t="shared" si="354"/>
        <v/>
      </c>
      <c r="D4466" s="11" t="str">
        <f t="shared" si="355"/>
        <v/>
      </c>
      <c r="E4466" s="11" t="str">
        <f t="shared" si="352"/>
        <v/>
      </c>
      <c r="F4466" s="11" t="str">
        <f t="shared" si="353"/>
        <v/>
      </c>
      <c r="G4466" s="10" t="str">
        <v/>
      </c>
      <c r="H4466" s="11" t="str">
        <v/>
      </c>
      <c r="I4466" s="11" t="str">
        <v/>
      </c>
    </row>
    <row r="4467" spans="2:9">
      <c r="B4467" s="11" t="str">
        <f t="shared" si="351"/>
        <v/>
      </c>
      <c r="C4467" s="11" t="str">
        <f t="shared" si="354"/>
        <v/>
      </c>
      <c r="D4467" s="11" t="str">
        <f t="shared" si="355"/>
        <v/>
      </c>
      <c r="E4467" s="11" t="str">
        <f t="shared" si="352"/>
        <v/>
      </c>
      <c r="F4467" s="11" t="str">
        <f t="shared" si="353"/>
        <v/>
      </c>
      <c r="G4467" s="10" t="str">
        <v/>
      </c>
      <c r="H4467" s="11" t="str">
        <v/>
      </c>
      <c r="I4467" s="11" t="str">
        <v/>
      </c>
    </row>
    <row r="4468" spans="2:9">
      <c r="B4468" s="11" t="str">
        <f t="shared" si="351"/>
        <v/>
      </c>
      <c r="C4468" s="11" t="str">
        <f t="shared" si="354"/>
        <v/>
      </c>
      <c r="D4468" s="11" t="str">
        <f t="shared" si="355"/>
        <v/>
      </c>
      <c r="E4468" s="11" t="str">
        <f t="shared" si="352"/>
        <v/>
      </c>
      <c r="F4468" s="11" t="str">
        <f t="shared" si="353"/>
        <v/>
      </c>
      <c r="G4468" s="10" t="str">
        <v/>
      </c>
      <c r="H4468" s="11" t="str">
        <v/>
      </c>
      <c r="I4468" s="11" t="str">
        <v/>
      </c>
    </row>
    <row r="4469" spans="2:9">
      <c r="B4469" s="11" t="str">
        <f t="shared" si="351"/>
        <v/>
      </c>
      <c r="C4469" s="11" t="str">
        <f t="shared" si="354"/>
        <v/>
      </c>
      <c r="D4469" s="11" t="str">
        <f t="shared" si="355"/>
        <v/>
      </c>
      <c r="E4469" s="11" t="str">
        <f t="shared" si="352"/>
        <v/>
      </c>
      <c r="F4469" s="11" t="str">
        <f t="shared" si="353"/>
        <v/>
      </c>
      <c r="G4469" s="10" t="str">
        <v/>
      </c>
      <c r="H4469" s="11" t="str">
        <v/>
      </c>
      <c r="I4469" s="11" t="str">
        <v/>
      </c>
    </row>
    <row r="4470" spans="2:9">
      <c r="B4470" s="11" t="str">
        <f t="shared" si="351"/>
        <v/>
      </c>
      <c r="C4470" s="11" t="str">
        <f t="shared" si="354"/>
        <v/>
      </c>
      <c r="D4470" s="11" t="str">
        <f t="shared" si="355"/>
        <v/>
      </c>
      <c r="E4470" s="11" t="str">
        <f t="shared" si="352"/>
        <v/>
      </c>
      <c r="F4470" s="11" t="str">
        <f t="shared" si="353"/>
        <v/>
      </c>
      <c r="G4470" s="10" t="str">
        <v/>
      </c>
      <c r="H4470" s="11" t="str">
        <v/>
      </c>
      <c r="I4470" s="11" t="str">
        <v/>
      </c>
    </row>
    <row r="4471" spans="2:9">
      <c r="B4471" s="11" t="str">
        <f t="shared" si="351"/>
        <v/>
      </c>
      <c r="C4471" s="11" t="str">
        <f t="shared" si="354"/>
        <v/>
      </c>
      <c r="D4471" s="11" t="str">
        <f t="shared" si="355"/>
        <v/>
      </c>
      <c r="E4471" s="11" t="str">
        <f t="shared" si="352"/>
        <v/>
      </c>
      <c r="F4471" s="11" t="str">
        <f t="shared" si="353"/>
        <v/>
      </c>
      <c r="G4471" s="10" t="str">
        <v/>
      </c>
      <c r="H4471" s="11" t="str">
        <v/>
      </c>
      <c r="I4471" s="11" t="str">
        <v/>
      </c>
    </row>
    <row r="4472" spans="2:9">
      <c r="B4472" s="11" t="str">
        <f t="shared" si="351"/>
        <v/>
      </c>
      <c r="C4472" s="11" t="str">
        <f t="shared" si="354"/>
        <v/>
      </c>
      <c r="D4472" s="11" t="str">
        <f t="shared" si="355"/>
        <v/>
      </c>
      <c r="E4472" s="11" t="str">
        <f t="shared" si="352"/>
        <v/>
      </c>
      <c r="F4472" s="11" t="str">
        <f t="shared" si="353"/>
        <v/>
      </c>
      <c r="G4472" s="10" t="str">
        <v/>
      </c>
      <c r="H4472" s="11" t="str">
        <v/>
      </c>
      <c r="I4472" s="11" t="str">
        <v/>
      </c>
    </row>
    <row r="4473" spans="2:9">
      <c r="B4473" s="11" t="str">
        <f t="shared" si="351"/>
        <v/>
      </c>
      <c r="C4473" s="11" t="str">
        <f t="shared" si="354"/>
        <v/>
      </c>
      <c r="D4473" s="11" t="str">
        <f t="shared" si="355"/>
        <v/>
      </c>
      <c r="E4473" s="11" t="str">
        <f t="shared" si="352"/>
        <v/>
      </c>
      <c r="F4473" s="11" t="str">
        <f t="shared" si="353"/>
        <v/>
      </c>
      <c r="G4473" s="10" t="str">
        <v/>
      </c>
      <c r="H4473" s="11" t="str">
        <v/>
      </c>
      <c r="I4473" s="11" t="str">
        <v/>
      </c>
    </row>
    <row r="4474" spans="2:9">
      <c r="B4474" s="11" t="str">
        <f t="shared" si="351"/>
        <v/>
      </c>
      <c r="C4474" s="11" t="str">
        <f t="shared" si="354"/>
        <v/>
      </c>
      <c r="D4474" s="11" t="str">
        <f t="shared" si="355"/>
        <v/>
      </c>
      <c r="E4474" s="11" t="str">
        <f t="shared" si="352"/>
        <v/>
      </c>
      <c r="F4474" s="11" t="str">
        <f t="shared" si="353"/>
        <v/>
      </c>
      <c r="G4474" s="10" t="str">
        <v/>
      </c>
      <c r="H4474" s="11" t="str">
        <v/>
      </c>
      <c r="I4474" s="11" t="str">
        <v/>
      </c>
    </row>
    <row r="4475" spans="2:9">
      <c r="B4475" s="11" t="str">
        <f t="shared" si="351"/>
        <v/>
      </c>
      <c r="C4475" s="11" t="str">
        <f t="shared" si="354"/>
        <v/>
      </c>
      <c r="D4475" s="11" t="str">
        <f t="shared" si="355"/>
        <v/>
      </c>
      <c r="E4475" s="11" t="str">
        <f t="shared" si="352"/>
        <v/>
      </c>
      <c r="F4475" s="11" t="str">
        <f t="shared" si="353"/>
        <v/>
      </c>
      <c r="G4475" s="10" t="str">
        <v/>
      </c>
      <c r="H4475" s="11" t="str">
        <v/>
      </c>
      <c r="I4475" s="11" t="str">
        <v/>
      </c>
    </row>
    <row r="4476" spans="2:9">
      <c r="B4476" s="11" t="str">
        <f t="shared" si="351"/>
        <v/>
      </c>
      <c r="C4476" s="11" t="str">
        <f t="shared" si="354"/>
        <v/>
      </c>
      <c r="D4476" s="11" t="str">
        <f t="shared" si="355"/>
        <v/>
      </c>
      <c r="E4476" s="11" t="str">
        <f t="shared" si="352"/>
        <v/>
      </c>
      <c r="F4476" s="11" t="str">
        <f t="shared" si="353"/>
        <v/>
      </c>
      <c r="G4476" s="10" t="str">
        <v/>
      </c>
      <c r="H4476" s="11" t="str">
        <v/>
      </c>
      <c r="I4476" s="11" t="str">
        <v/>
      </c>
    </row>
    <row r="4477" spans="2:9">
      <c r="B4477" s="11" t="str">
        <f t="shared" si="351"/>
        <v/>
      </c>
      <c r="C4477" s="11" t="str">
        <f t="shared" si="354"/>
        <v/>
      </c>
      <c r="D4477" s="11" t="str">
        <f t="shared" si="355"/>
        <v/>
      </c>
      <c r="E4477" s="11" t="str">
        <f t="shared" si="352"/>
        <v/>
      </c>
      <c r="F4477" s="11" t="str">
        <f t="shared" si="353"/>
        <v/>
      </c>
      <c r="G4477" s="10" t="str">
        <v/>
      </c>
      <c r="H4477" s="11" t="str">
        <v/>
      </c>
      <c r="I4477" s="11" t="str">
        <v/>
      </c>
    </row>
    <row r="4478" spans="2:9">
      <c r="B4478" s="11" t="str">
        <f t="shared" si="351"/>
        <v/>
      </c>
      <c r="C4478" s="11" t="str">
        <f t="shared" si="354"/>
        <v/>
      </c>
      <c r="D4478" s="11" t="str">
        <f t="shared" si="355"/>
        <v/>
      </c>
      <c r="E4478" s="11" t="str">
        <f t="shared" si="352"/>
        <v/>
      </c>
      <c r="F4478" s="11" t="str">
        <f t="shared" si="353"/>
        <v/>
      </c>
      <c r="G4478" s="10" t="str">
        <v/>
      </c>
      <c r="H4478" s="11" t="str">
        <v/>
      </c>
      <c r="I4478" s="11" t="str">
        <v/>
      </c>
    </row>
    <row r="4479" spans="2:9">
      <c r="B4479" s="11" t="str">
        <f t="shared" si="351"/>
        <v/>
      </c>
      <c r="C4479" s="11" t="str">
        <f t="shared" si="354"/>
        <v/>
      </c>
      <c r="D4479" s="11" t="str">
        <f t="shared" si="355"/>
        <v/>
      </c>
      <c r="E4479" s="11" t="str">
        <f t="shared" si="352"/>
        <v/>
      </c>
      <c r="F4479" s="11" t="str">
        <f t="shared" si="353"/>
        <v/>
      </c>
      <c r="G4479" s="10" t="str">
        <v/>
      </c>
      <c r="H4479" s="11" t="str">
        <v/>
      </c>
      <c r="I4479" s="11" t="str">
        <v/>
      </c>
    </row>
    <row r="4480" spans="2:9">
      <c r="B4480" s="11" t="str">
        <f t="shared" si="351"/>
        <v/>
      </c>
      <c r="C4480" s="11" t="str">
        <f t="shared" si="354"/>
        <v/>
      </c>
      <c r="D4480" s="11" t="str">
        <f t="shared" si="355"/>
        <v/>
      </c>
      <c r="E4480" s="11" t="str">
        <f t="shared" si="352"/>
        <v/>
      </c>
      <c r="F4480" s="11" t="str">
        <f t="shared" si="353"/>
        <v/>
      </c>
      <c r="G4480" s="10" t="str">
        <v/>
      </c>
      <c r="H4480" s="11" t="str">
        <v/>
      </c>
      <c r="I4480" s="11" t="str">
        <v/>
      </c>
    </row>
    <row r="4481" spans="2:9">
      <c r="B4481" s="11" t="str">
        <f t="shared" ref="B4481:B4544" si="356">IFERROR(IF(FIND(" ",A4481)=6,IF(IFERROR(FIND(" PB",A4481),"")&lt;&gt;"","артикул",IF(IFERROR(FIND(" CRN",A4481),"")&lt;&gt;"","артикул","")),""),"")</f>
        <v/>
      </c>
      <c r="C4481" s="11" t="str">
        <f t="shared" si="354"/>
        <v/>
      </c>
      <c r="D4481" s="11" t="str">
        <f t="shared" si="355"/>
        <v/>
      </c>
      <c r="E4481" s="11" t="str">
        <f t="shared" si="352"/>
        <v/>
      </c>
      <c r="F4481" s="11" t="str">
        <f t="shared" si="353"/>
        <v/>
      </c>
      <c r="G4481" s="10" t="str">
        <v/>
      </c>
      <c r="H4481" s="11" t="str">
        <v/>
      </c>
      <c r="I4481" s="11" t="str">
        <v/>
      </c>
    </row>
    <row r="4482" spans="2:9">
      <c r="B4482" s="11" t="str">
        <f t="shared" si="356"/>
        <v/>
      </c>
      <c r="C4482" s="11" t="str">
        <f t="shared" si="354"/>
        <v/>
      </c>
      <c r="D4482" s="11" t="str">
        <f t="shared" si="355"/>
        <v/>
      </c>
      <c r="E4482" s="11" t="str">
        <f t="shared" ref="E4482:E4545" si="357" xml:space="preserve">
IF(B4482="Артикул",
IF(
AND(RIGHT(A4483,1)="%",
RIGHT(A4484,1)="%",
RIGHT(A4485,1)="%",
RIGHT(A4486,1)="%"),MID(A4487,FIND(" ",A4487),50),
IF(
AND(RIGHT(A4483,1)="%",
RIGHT(A4484,1)="%",
RIGHT(A4485,1)="%"),MID(A4486,FIND(" ",A4486),50),
IF(
AND(RIGHT(A4483,1)="%",
RIGHT(A4484,1)="%"),
MID(A4485,FIND(" ",A4485),50),
IF(
RIGHT(A4483,1)="%",
MID(A4484,FIND(" ",A4484),50),"")))),"")</f>
        <v/>
      </c>
      <c r="F4482" s="11" t="str">
        <f t="shared" ref="F4482:F4545" si="358">IFERROR(
IF(
AND(LEFT(A4482,8)="Discount",FIND("%",A4482)&gt;0),
MID(A4482,
FIND(" ",A4482),
FIND("%",A4482)-FIND(" ",A4482))
*-1,""),"")</f>
        <v/>
      </c>
      <c r="G4482" s="10" t="str">
        <v/>
      </c>
      <c r="H4482" s="11" t="str">
        <v/>
      </c>
      <c r="I4482" s="11" t="str">
        <v/>
      </c>
    </row>
    <row r="4483" spans="2:9">
      <c r="B4483" s="11" t="str">
        <f t="shared" si="356"/>
        <v/>
      </c>
      <c r="C4483" s="11" t="str">
        <f t="shared" si="354"/>
        <v/>
      </c>
      <c r="D4483" s="11" t="str">
        <f t="shared" si="355"/>
        <v/>
      </c>
      <c r="E4483" s="11" t="str">
        <f t="shared" si="357"/>
        <v/>
      </c>
      <c r="F4483" s="11" t="str">
        <f t="shared" si="358"/>
        <v/>
      </c>
      <c r="G4483" s="10" t="str">
        <v/>
      </c>
      <c r="H4483" s="11" t="str">
        <v/>
      </c>
      <c r="I4483" s="11" t="str">
        <v/>
      </c>
    </row>
    <row r="4484" spans="2:9">
      <c r="B4484" s="11" t="str">
        <f t="shared" si="356"/>
        <v/>
      </c>
      <c r="C4484" s="11" t="str">
        <f t="shared" si="354"/>
        <v/>
      </c>
      <c r="D4484" s="11" t="str">
        <f t="shared" si="355"/>
        <v/>
      </c>
      <c r="E4484" s="11" t="str">
        <f t="shared" si="357"/>
        <v/>
      </c>
      <c r="F4484" s="11" t="str">
        <f t="shared" si="358"/>
        <v/>
      </c>
      <c r="G4484" s="10" t="str">
        <v/>
      </c>
      <c r="H4484" s="11" t="str">
        <v/>
      </c>
      <c r="I4484" s="11" t="str">
        <v/>
      </c>
    </row>
    <row r="4485" spans="2:9">
      <c r="B4485" s="11" t="str">
        <f t="shared" si="356"/>
        <v/>
      </c>
      <c r="C4485" s="11" t="str">
        <f t="shared" si="354"/>
        <v/>
      </c>
      <c r="D4485" s="11" t="str">
        <f t="shared" si="355"/>
        <v/>
      </c>
      <c r="E4485" s="11" t="str">
        <f t="shared" si="357"/>
        <v/>
      </c>
      <c r="F4485" s="11" t="str">
        <f t="shared" si="358"/>
        <v/>
      </c>
      <c r="G4485" s="10" t="str">
        <v/>
      </c>
      <c r="H4485" s="11" t="str">
        <v/>
      </c>
      <c r="I4485" s="11" t="str">
        <v/>
      </c>
    </row>
    <row r="4486" spans="2:9">
      <c r="B4486" s="11" t="str">
        <f t="shared" si="356"/>
        <v/>
      </c>
      <c r="C4486" s="11" t="str">
        <f t="shared" si="354"/>
        <v/>
      </c>
      <c r="D4486" s="11" t="str">
        <f t="shared" si="355"/>
        <v/>
      </c>
      <c r="E4486" s="11" t="str">
        <f t="shared" si="357"/>
        <v/>
      </c>
      <c r="F4486" s="11" t="str">
        <f t="shared" si="358"/>
        <v/>
      </c>
      <c r="G4486" s="10" t="str">
        <v/>
      </c>
      <c r="H4486" s="11" t="str">
        <v/>
      </c>
      <c r="I4486" s="11" t="str">
        <v/>
      </c>
    </row>
    <row r="4487" spans="2:9">
      <c r="B4487" s="11" t="str">
        <f t="shared" si="356"/>
        <v/>
      </c>
      <c r="C4487" s="11" t="str">
        <f t="shared" si="354"/>
        <v/>
      </c>
      <c r="D4487" s="11" t="str">
        <f t="shared" si="355"/>
        <v/>
      </c>
      <c r="E4487" s="11" t="str">
        <f t="shared" si="357"/>
        <v/>
      </c>
      <c r="F4487" s="11" t="str">
        <f t="shared" si="358"/>
        <v/>
      </c>
      <c r="G4487" s="10" t="str">
        <v/>
      </c>
      <c r="H4487" s="11" t="str">
        <v/>
      </c>
      <c r="I4487" s="11" t="str">
        <v/>
      </c>
    </row>
    <row r="4488" spans="2:9">
      <c r="B4488" s="11" t="str">
        <f t="shared" si="356"/>
        <v/>
      </c>
      <c r="C4488" s="11" t="str">
        <f t="shared" si="354"/>
        <v/>
      </c>
      <c r="D4488" s="11" t="str">
        <f t="shared" si="355"/>
        <v/>
      </c>
      <c r="E4488" s="11" t="str">
        <f t="shared" si="357"/>
        <v/>
      </c>
      <c r="F4488" s="11" t="str">
        <f t="shared" si="358"/>
        <v/>
      </c>
      <c r="G4488" s="10" t="str">
        <v/>
      </c>
      <c r="H4488" s="11" t="str">
        <v/>
      </c>
      <c r="I4488" s="11" t="str">
        <v/>
      </c>
    </row>
    <row r="4489" spans="2:9">
      <c r="B4489" s="11" t="str">
        <f t="shared" si="356"/>
        <v/>
      </c>
      <c r="C4489" s="11" t="str">
        <f t="shared" si="354"/>
        <v/>
      </c>
      <c r="D4489" s="11" t="str">
        <f t="shared" si="355"/>
        <v/>
      </c>
      <c r="E4489" s="11" t="str">
        <f t="shared" si="357"/>
        <v/>
      </c>
      <c r="F4489" s="11" t="str">
        <f t="shared" si="358"/>
        <v/>
      </c>
      <c r="G4489" s="10" t="str">
        <v/>
      </c>
      <c r="H4489" s="11" t="str">
        <v/>
      </c>
      <c r="I4489" s="11" t="str">
        <v/>
      </c>
    </row>
    <row r="4490" spans="2:9">
      <c r="B4490" s="11" t="str">
        <f t="shared" si="356"/>
        <v/>
      </c>
      <c r="C4490" s="11" t="str">
        <f t="shared" si="354"/>
        <v/>
      </c>
      <c r="D4490" s="11" t="str">
        <f t="shared" si="355"/>
        <v/>
      </c>
      <c r="E4490" s="11" t="str">
        <f t="shared" si="357"/>
        <v/>
      </c>
      <c r="F4490" s="11" t="str">
        <f t="shared" si="358"/>
        <v/>
      </c>
      <c r="G4490" s="10" t="str">
        <v/>
      </c>
      <c r="H4490" s="11" t="str">
        <v/>
      </c>
      <c r="I4490" s="11" t="str">
        <v/>
      </c>
    </row>
    <row r="4491" spans="2:9">
      <c r="B4491" s="11" t="str">
        <f t="shared" si="356"/>
        <v/>
      </c>
      <c r="C4491" s="11" t="str">
        <f t="shared" si="354"/>
        <v/>
      </c>
      <c r="D4491" s="11" t="str">
        <f t="shared" si="355"/>
        <v/>
      </c>
      <c r="E4491" s="11" t="str">
        <f t="shared" si="357"/>
        <v/>
      </c>
      <c r="F4491" s="11" t="str">
        <f t="shared" si="358"/>
        <v/>
      </c>
      <c r="G4491" s="10" t="str">
        <v/>
      </c>
      <c r="H4491" s="11" t="str">
        <v/>
      </c>
      <c r="I4491" s="11" t="str">
        <v/>
      </c>
    </row>
    <row r="4492" spans="2:9">
      <c r="B4492" s="11" t="str">
        <f t="shared" si="356"/>
        <v/>
      </c>
      <c r="C4492" s="11" t="str">
        <f t="shared" si="354"/>
        <v/>
      </c>
      <c r="D4492" s="11" t="str">
        <f t="shared" si="355"/>
        <v/>
      </c>
      <c r="E4492" s="11" t="str">
        <f t="shared" si="357"/>
        <v/>
      </c>
      <c r="F4492" s="11" t="str">
        <f t="shared" si="358"/>
        <v/>
      </c>
      <c r="G4492" s="10" t="str">
        <v/>
      </c>
      <c r="H4492" s="11" t="str">
        <v/>
      </c>
      <c r="I4492" s="11" t="str">
        <v/>
      </c>
    </row>
    <row r="4493" spans="2:9">
      <c r="B4493" s="11" t="str">
        <f t="shared" si="356"/>
        <v/>
      </c>
      <c r="C4493" s="11" t="str">
        <f t="shared" ref="C4493:C4556" si="359">IF(B4493="артикул",A4493,"")</f>
        <v/>
      </c>
      <c r="D4493" s="11" t="str">
        <f t="shared" ref="D4493:D4556" si="360">IF(B4493="артикул",A4494,"")</f>
        <v/>
      </c>
      <c r="E4493" s="11" t="str">
        <f t="shared" si="357"/>
        <v/>
      </c>
      <c r="F4493" s="11" t="str">
        <f t="shared" si="358"/>
        <v/>
      </c>
      <c r="G4493" s="10" t="str">
        <v/>
      </c>
      <c r="H4493" s="11" t="str">
        <v/>
      </c>
      <c r="I4493" s="11" t="str">
        <v/>
      </c>
    </row>
    <row r="4494" spans="2:9">
      <c r="B4494" s="11" t="str">
        <f t="shared" si="356"/>
        <v/>
      </c>
      <c r="C4494" s="11" t="str">
        <f t="shared" si="359"/>
        <v/>
      </c>
      <c r="D4494" s="11" t="str">
        <f t="shared" si="360"/>
        <v/>
      </c>
      <c r="E4494" s="11" t="str">
        <f t="shared" si="357"/>
        <v/>
      </c>
      <c r="F4494" s="11" t="str">
        <f t="shared" si="358"/>
        <v/>
      </c>
      <c r="G4494" s="10" t="str">
        <v/>
      </c>
      <c r="H4494" s="11" t="str">
        <v/>
      </c>
      <c r="I4494" s="11" t="str">
        <v/>
      </c>
    </row>
    <row r="4495" spans="2:9">
      <c r="B4495" s="11" t="str">
        <f t="shared" si="356"/>
        <v/>
      </c>
      <c r="C4495" s="11" t="str">
        <f t="shared" si="359"/>
        <v/>
      </c>
      <c r="D4495" s="11" t="str">
        <f t="shared" si="360"/>
        <v/>
      </c>
      <c r="E4495" s="11" t="str">
        <f t="shared" si="357"/>
        <v/>
      </c>
      <c r="F4495" s="11" t="str">
        <f t="shared" si="358"/>
        <v/>
      </c>
      <c r="G4495" s="10" t="str">
        <v/>
      </c>
      <c r="H4495" s="11" t="str">
        <v/>
      </c>
      <c r="I4495" s="11" t="str">
        <v/>
      </c>
    </row>
    <row r="4496" spans="2:9">
      <c r="B4496" s="11" t="str">
        <f t="shared" si="356"/>
        <v/>
      </c>
      <c r="C4496" s="11" t="str">
        <f t="shared" si="359"/>
        <v/>
      </c>
      <c r="D4496" s="11" t="str">
        <f t="shared" si="360"/>
        <v/>
      </c>
      <c r="E4496" s="11" t="str">
        <f t="shared" si="357"/>
        <v/>
      </c>
      <c r="F4496" s="11" t="str">
        <f t="shared" si="358"/>
        <v/>
      </c>
      <c r="G4496" s="10" t="str">
        <v/>
      </c>
      <c r="H4496" s="11" t="str">
        <v/>
      </c>
      <c r="I4496" s="11" t="str">
        <v/>
      </c>
    </row>
    <row r="4497" spans="2:9">
      <c r="B4497" s="11" t="str">
        <f t="shared" si="356"/>
        <v/>
      </c>
      <c r="C4497" s="11" t="str">
        <f t="shared" si="359"/>
        <v/>
      </c>
      <c r="D4497" s="11" t="str">
        <f t="shared" si="360"/>
        <v/>
      </c>
      <c r="E4497" s="11" t="str">
        <f t="shared" si="357"/>
        <v/>
      </c>
      <c r="F4497" s="11" t="str">
        <f t="shared" si="358"/>
        <v/>
      </c>
      <c r="G4497" s="10" t="str">
        <v/>
      </c>
      <c r="H4497" s="11" t="str">
        <v/>
      </c>
      <c r="I4497" s="11" t="str">
        <v/>
      </c>
    </row>
    <row r="4498" spans="2:9">
      <c r="B4498" s="11" t="str">
        <f t="shared" si="356"/>
        <v/>
      </c>
      <c r="C4498" s="11" t="str">
        <f t="shared" si="359"/>
        <v/>
      </c>
      <c r="D4498" s="11" t="str">
        <f t="shared" si="360"/>
        <v/>
      </c>
      <c r="E4498" s="11" t="str">
        <f t="shared" si="357"/>
        <v/>
      </c>
      <c r="F4498" s="11" t="str">
        <f t="shared" si="358"/>
        <v/>
      </c>
      <c r="G4498" s="10" t="str">
        <v/>
      </c>
      <c r="H4498" s="11" t="str">
        <v/>
      </c>
      <c r="I4498" s="11" t="str">
        <v/>
      </c>
    </row>
    <row r="4499" spans="2:9">
      <c r="B4499" s="11" t="str">
        <f t="shared" si="356"/>
        <v/>
      </c>
      <c r="C4499" s="11" t="str">
        <f t="shared" si="359"/>
        <v/>
      </c>
      <c r="D4499" s="11" t="str">
        <f t="shared" si="360"/>
        <v/>
      </c>
      <c r="E4499" s="11" t="str">
        <f t="shared" si="357"/>
        <v/>
      </c>
      <c r="F4499" s="11" t="str">
        <f t="shared" si="358"/>
        <v/>
      </c>
      <c r="G4499" s="10" t="str">
        <v/>
      </c>
      <c r="H4499" s="11" t="str">
        <v/>
      </c>
      <c r="I4499" s="11" t="str">
        <v/>
      </c>
    </row>
    <row r="4500" spans="2:9">
      <c r="B4500" s="11" t="str">
        <f t="shared" si="356"/>
        <v/>
      </c>
      <c r="C4500" s="11" t="str">
        <f t="shared" si="359"/>
        <v/>
      </c>
      <c r="D4500" s="11" t="str">
        <f t="shared" si="360"/>
        <v/>
      </c>
      <c r="E4500" s="11" t="str">
        <f t="shared" si="357"/>
        <v/>
      </c>
      <c r="F4500" s="11" t="str">
        <f t="shared" si="358"/>
        <v/>
      </c>
      <c r="G4500" s="10" t="str">
        <v/>
      </c>
      <c r="H4500" s="11" t="str">
        <v/>
      </c>
      <c r="I4500" s="11" t="str">
        <v/>
      </c>
    </row>
    <row r="4501" spans="2:9">
      <c r="B4501" s="11" t="str">
        <f t="shared" si="356"/>
        <v/>
      </c>
      <c r="C4501" s="11" t="str">
        <f t="shared" si="359"/>
        <v/>
      </c>
      <c r="D4501" s="11" t="str">
        <f t="shared" si="360"/>
        <v/>
      </c>
      <c r="E4501" s="11" t="str">
        <f t="shared" si="357"/>
        <v/>
      </c>
      <c r="F4501" s="11" t="str">
        <f t="shared" si="358"/>
        <v/>
      </c>
      <c r="G4501" s="10" t="str">
        <v/>
      </c>
      <c r="H4501" s="11" t="str">
        <v/>
      </c>
      <c r="I4501" s="11" t="str">
        <v/>
      </c>
    </row>
    <row r="4502" spans="2:9">
      <c r="B4502" s="11" t="str">
        <f t="shared" si="356"/>
        <v/>
      </c>
      <c r="C4502" s="11" t="str">
        <f t="shared" si="359"/>
        <v/>
      </c>
      <c r="D4502" s="11" t="str">
        <f t="shared" si="360"/>
        <v/>
      </c>
      <c r="E4502" s="11" t="str">
        <f t="shared" si="357"/>
        <v/>
      </c>
      <c r="F4502" s="11" t="str">
        <f t="shared" si="358"/>
        <v/>
      </c>
      <c r="G4502" s="10" t="str">
        <v/>
      </c>
      <c r="H4502" s="11" t="str">
        <v/>
      </c>
      <c r="I4502" s="11" t="str">
        <v/>
      </c>
    </row>
    <row r="4503" spans="2:9">
      <c r="B4503" s="11" t="str">
        <f t="shared" si="356"/>
        <v/>
      </c>
      <c r="C4503" s="11" t="str">
        <f t="shared" si="359"/>
        <v/>
      </c>
      <c r="D4503" s="11" t="str">
        <f t="shared" si="360"/>
        <v/>
      </c>
      <c r="E4503" s="11" t="str">
        <f t="shared" si="357"/>
        <v/>
      </c>
      <c r="F4503" s="11" t="str">
        <f t="shared" si="358"/>
        <v/>
      </c>
      <c r="G4503" s="10" t="str">
        <v/>
      </c>
      <c r="H4503" s="11" t="str">
        <v/>
      </c>
      <c r="I4503" s="11" t="str">
        <v/>
      </c>
    </row>
    <row r="4504" spans="2:9">
      <c r="B4504" s="11" t="str">
        <f t="shared" si="356"/>
        <v/>
      </c>
      <c r="C4504" s="11" t="str">
        <f t="shared" si="359"/>
        <v/>
      </c>
      <c r="D4504" s="11" t="str">
        <f t="shared" si="360"/>
        <v/>
      </c>
      <c r="E4504" s="11" t="str">
        <f t="shared" si="357"/>
        <v/>
      </c>
      <c r="F4504" s="11" t="str">
        <f t="shared" si="358"/>
        <v/>
      </c>
      <c r="G4504" s="10" t="str">
        <v/>
      </c>
      <c r="H4504" s="11" t="str">
        <v/>
      </c>
      <c r="I4504" s="11" t="str">
        <v/>
      </c>
    </row>
    <row r="4505" spans="2:9">
      <c r="B4505" s="11" t="str">
        <f t="shared" si="356"/>
        <v/>
      </c>
      <c r="C4505" s="11" t="str">
        <f t="shared" si="359"/>
        <v/>
      </c>
      <c r="D4505" s="11" t="str">
        <f t="shared" si="360"/>
        <v/>
      </c>
      <c r="E4505" s="11" t="str">
        <f t="shared" si="357"/>
        <v/>
      </c>
      <c r="F4505" s="11" t="str">
        <f t="shared" si="358"/>
        <v/>
      </c>
      <c r="G4505" s="10" t="str">
        <v/>
      </c>
      <c r="H4505" s="11" t="str">
        <v/>
      </c>
      <c r="I4505" s="11" t="str">
        <v/>
      </c>
    </row>
    <row r="4506" spans="2:9">
      <c r="B4506" s="11" t="str">
        <f t="shared" si="356"/>
        <v/>
      </c>
      <c r="C4506" s="11" t="str">
        <f t="shared" si="359"/>
        <v/>
      </c>
      <c r="D4506" s="11" t="str">
        <f t="shared" si="360"/>
        <v/>
      </c>
      <c r="E4506" s="11" t="str">
        <f t="shared" si="357"/>
        <v/>
      </c>
      <c r="F4506" s="11" t="str">
        <f t="shared" si="358"/>
        <v/>
      </c>
      <c r="G4506" s="10" t="str">
        <v/>
      </c>
      <c r="H4506" s="11" t="str">
        <v/>
      </c>
      <c r="I4506" s="11" t="str">
        <v/>
      </c>
    </row>
    <row r="4507" spans="2:9">
      <c r="B4507" s="11" t="str">
        <f t="shared" si="356"/>
        <v/>
      </c>
      <c r="C4507" s="11" t="str">
        <f t="shared" si="359"/>
        <v/>
      </c>
      <c r="D4507" s="11" t="str">
        <f t="shared" si="360"/>
        <v/>
      </c>
      <c r="E4507" s="11" t="str">
        <f t="shared" si="357"/>
        <v/>
      </c>
      <c r="F4507" s="11" t="str">
        <f t="shared" si="358"/>
        <v/>
      </c>
      <c r="G4507" s="10" t="str">
        <v/>
      </c>
      <c r="H4507" s="11" t="str">
        <v/>
      </c>
      <c r="I4507" s="11" t="str">
        <v/>
      </c>
    </row>
    <row r="4508" spans="2:9">
      <c r="B4508" s="11" t="str">
        <f t="shared" si="356"/>
        <v/>
      </c>
      <c r="C4508" s="11" t="str">
        <f t="shared" si="359"/>
        <v/>
      </c>
      <c r="D4508" s="11" t="str">
        <f t="shared" si="360"/>
        <v/>
      </c>
      <c r="E4508" s="11" t="str">
        <f t="shared" si="357"/>
        <v/>
      </c>
      <c r="F4508" s="11" t="str">
        <f t="shared" si="358"/>
        <v/>
      </c>
      <c r="G4508" s="10" t="str">
        <v/>
      </c>
      <c r="H4508" s="11" t="str">
        <v/>
      </c>
      <c r="I4508" s="11" t="str">
        <v/>
      </c>
    </row>
    <row r="4509" spans="2:9">
      <c r="B4509" s="11" t="str">
        <f t="shared" si="356"/>
        <v/>
      </c>
      <c r="C4509" s="11" t="str">
        <f t="shared" si="359"/>
        <v/>
      </c>
      <c r="D4509" s="11" t="str">
        <f t="shared" si="360"/>
        <v/>
      </c>
      <c r="E4509" s="11" t="str">
        <f t="shared" si="357"/>
        <v/>
      </c>
      <c r="F4509" s="11" t="str">
        <f t="shared" si="358"/>
        <v/>
      </c>
      <c r="G4509" s="10" t="str">
        <v/>
      </c>
      <c r="H4509" s="11" t="str">
        <v/>
      </c>
      <c r="I4509" s="11" t="str">
        <v/>
      </c>
    </row>
    <row r="4510" spans="2:9">
      <c r="B4510" s="11" t="str">
        <f t="shared" si="356"/>
        <v/>
      </c>
      <c r="C4510" s="11" t="str">
        <f t="shared" si="359"/>
        <v/>
      </c>
      <c r="D4510" s="11" t="str">
        <f t="shared" si="360"/>
        <v/>
      </c>
      <c r="E4510" s="11" t="str">
        <f t="shared" si="357"/>
        <v/>
      </c>
      <c r="F4510" s="11" t="str">
        <f t="shared" si="358"/>
        <v/>
      </c>
      <c r="G4510" s="10" t="str">
        <v/>
      </c>
      <c r="H4510" s="11" t="str">
        <v/>
      </c>
      <c r="I4510" s="11" t="str">
        <v/>
      </c>
    </row>
    <row r="4511" spans="2:9">
      <c r="B4511" s="11" t="str">
        <f t="shared" si="356"/>
        <v/>
      </c>
      <c r="C4511" s="11" t="str">
        <f t="shared" si="359"/>
        <v/>
      </c>
      <c r="D4511" s="11" t="str">
        <f t="shared" si="360"/>
        <v/>
      </c>
      <c r="E4511" s="11" t="str">
        <f t="shared" si="357"/>
        <v/>
      </c>
      <c r="F4511" s="11" t="str">
        <f t="shared" si="358"/>
        <v/>
      </c>
      <c r="G4511" s="10" t="str">
        <v/>
      </c>
      <c r="H4511" s="11" t="str">
        <v/>
      </c>
      <c r="I4511" s="11" t="str">
        <v/>
      </c>
    </row>
    <row r="4512" spans="2:9">
      <c r="B4512" s="11" t="str">
        <f t="shared" si="356"/>
        <v/>
      </c>
      <c r="C4512" s="11" t="str">
        <f t="shared" si="359"/>
        <v/>
      </c>
      <c r="D4512" s="11" t="str">
        <f t="shared" si="360"/>
        <v/>
      </c>
      <c r="E4512" s="11" t="str">
        <f t="shared" si="357"/>
        <v/>
      </c>
      <c r="F4512" s="11" t="str">
        <f t="shared" si="358"/>
        <v/>
      </c>
      <c r="G4512" s="10" t="str">
        <v/>
      </c>
      <c r="H4512" s="11" t="str">
        <v/>
      </c>
      <c r="I4512" s="11" t="str">
        <v/>
      </c>
    </row>
    <row r="4513" spans="2:9">
      <c r="B4513" s="11" t="str">
        <f t="shared" si="356"/>
        <v/>
      </c>
      <c r="C4513" s="11" t="str">
        <f t="shared" si="359"/>
        <v/>
      </c>
      <c r="D4513" s="11" t="str">
        <f t="shared" si="360"/>
        <v/>
      </c>
      <c r="E4513" s="11" t="str">
        <f t="shared" si="357"/>
        <v/>
      </c>
      <c r="F4513" s="11" t="str">
        <f t="shared" si="358"/>
        <v/>
      </c>
      <c r="G4513" s="10" t="str">
        <v/>
      </c>
      <c r="H4513" s="11" t="str">
        <v/>
      </c>
      <c r="I4513" s="11" t="str">
        <v/>
      </c>
    </row>
    <row r="4514" spans="2:9">
      <c r="B4514" s="11" t="str">
        <f t="shared" si="356"/>
        <v/>
      </c>
      <c r="C4514" s="11" t="str">
        <f t="shared" si="359"/>
        <v/>
      </c>
      <c r="D4514" s="11" t="str">
        <f t="shared" si="360"/>
        <v/>
      </c>
      <c r="E4514" s="11" t="str">
        <f t="shared" si="357"/>
        <v/>
      </c>
      <c r="F4514" s="11" t="str">
        <f t="shared" si="358"/>
        <v/>
      </c>
      <c r="G4514" s="10" t="str">
        <v/>
      </c>
      <c r="H4514" s="11" t="str">
        <v/>
      </c>
      <c r="I4514" s="11" t="str">
        <v/>
      </c>
    </row>
    <row r="4515" spans="2:9">
      <c r="B4515" s="11" t="str">
        <f t="shared" si="356"/>
        <v/>
      </c>
      <c r="C4515" s="11" t="str">
        <f t="shared" si="359"/>
        <v/>
      </c>
      <c r="D4515" s="11" t="str">
        <f t="shared" si="360"/>
        <v/>
      </c>
      <c r="E4515" s="11" t="str">
        <f t="shared" si="357"/>
        <v/>
      </c>
      <c r="F4515" s="11" t="str">
        <f t="shared" si="358"/>
        <v/>
      </c>
      <c r="G4515" s="10" t="str">
        <v/>
      </c>
      <c r="H4515" s="11" t="str">
        <v/>
      </c>
      <c r="I4515" s="11" t="str">
        <v/>
      </c>
    </row>
    <row r="4516" spans="2:9">
      <c r="B4516" s="11" t="str">
        <f t="shared" si="356"/>
        <v/>
      </c>
      <c r="C4516" s="11" t="str">
        <f t="shared" si="359"/>
        <v/>
      </c>
      <c r="D4516" s="11" t="str">
        <f t="shared" si="360"/>
        <v/>
      </c>
      <c r="E4516" s="11" t="str">
        <f t="shared" si="357"/>
        <v/>
      </c>
      <c r="F4516" s="11" t="str">
        <f t="shared" si="358"/>
        <v/>
      </c>
      <c r="G4516" s="10" t="str">
        <v/>
      </c>
      <c r="H4516" s="11" t="str">
        <v/>
      </c>
      <c r="I4516" s="11" t="str">
        <v/>
      </c>
    </row>
    <row r="4517" spans="2:9">
      <c r="B4517" s="11" t="str">
        <f t="shared" si="356"/>
        <v/>
      </c>
      <c r="C4517" s="11" t="str">
        <f t="shared" si="359"/>
        <v/>
      </c>
      <c r="D4517" s="11" t="str">
        <f t="shared" si="360"/>
        <v/>
      </c>
      <c r="E4517" s="11" t="str">
        <f t="shared" si="357"/>
        <v/>
      </c>
      <c r="F4517" s="11" t="str">
        <f t="shared" si="358"/>
        <v/>
      </c>
      <c r="G4517" s="10" t="str">
        <v/>
      </c>
      <c r="H4517" s="11" t="str">
        <v/>
      </c>
      <c r="I4517" s="11" t="str">
        <v/>
      </c>
    </row>
    <row r="4518" spans="2:9">
      <c r="B4518" s="11" t="str">
        <f t="shared" si="356"/>
        <v/>
      </c>
      <c r="C4518" s="11" t="str">
        <f t="shared" si="359"/>
        <v/>
      </c>
      <c r="D4518" s="11" t="str">
        <f t="shared" si="360"/>
        <v/>
      </c>
      <c r="E4518" s="11" t="str">
        <f t="shared" si="357"/>
        <v/>
      </c>
      <c r="F4518" s="11" t="str">
        <f t="shared" si="358"/>
        <v/>
      </c>
      <c r="G4518" s="10" t="str">
        <v/>
      </c>
      <c r="H4518" s="11" t="str">
        <v/>
      </c>
      <c r="I4518" s="11" t="str">
        <v/>
      </c>
    </row>
    <row r="4519" spans="2:9">
      <c r="B4519" s="11" t="str">
        <f t="shared" si="356"/>
        <v/>
      </c>
      <c r="C4519" s="11" t="str">
        <f t="shared" si="359"/>
        <v/>
      </c>
      <c r="D4519" s="11" t="str">
        <f t="shared" si="360"/>
        <v/>
      </c>
      <c r="E4519" s="11" t="str">
        <f t="shared" si="357"/>
        <v/>
      </c>
      <c r="F4519" s="11" t="str">
        <f t="shared" si="358"/>
        <v/>
      </c>
      <c r="G4519" s="10" t="str">
        <v/>
      </c>
      <c r="H4519" s="11" t="str">
        <v/>
      </c>
      <c r="I4519" s="11" t="str">
        <v/>
      </c>
    </row>
    <row r="4520" spans="2:9">
      <c r="B4520" s="11" t="str">
        <f t="shared" si="356"/>
        <v/>
      </c>
      <c r="C4520" s="11" t="str">
        <f t="shared" si="359"/>
        <v/>
      </c>
      <c r="D4520" s="11" t="str">
        <f t="shared" si="360"/>
        <v/>
      </c>
      <c r="E4520" s="11" t="str">
        <f t="shared" si="357"/>
        <v/>
      </c>
      <c r="F4520" s="11" t="str">
        <f t="shared" si="358"/>
        <v/>
      </c>
      <c r="G4520" s="10" t="str">
        <v/>
      </c>
      <c r="H4520" s="11" t="str">
        <v/>
      </c>
      <c r="I4520" s="11" t="str">
        <v/>
      </c>
    </row>
    <row r="4521" spans="2:9">
      <c r="B4521" s="11" t="str">
        <f t="shared" si="356"/>
        <v/>
      </c>
      <c r="C4521" s="11" t="str">
        <f t="shared" si="359"/>
        <v/>
      </c>
      <c r="D4521" s="11" t="str">
        <f t="shared" si="360"/>
        <v/>
      </c>
      <c r="E4521" s="11" t="str">
        <f t="shared" si="357"/>
        <v/>
      </c>
      <c r="F4521" s="11" t="str">
        <f t="shared" si="358"/>
        <v/>
      </c>
      <c r="G4521" s="10" t="str">
        <v/>
      </c>
      <c r="H4521" s="11" t="str">
        <v/>
      </c>
      <c r="I4521" s="11" t="str">
        <v/>
      </c>
    </row>
    <row r="4522" spans="2:9">
      <c r="B4522" s="11" t="str">
        <f t="shared" si="356"/>
        <v/>
      </c>
      <c r="C4522" s="11" t="str">
        <f t="shared" si="359"/>
        <v/>
      </c>
      <c r="D4522" s="11" t="str">
        <f t="shared" si="360"/>
        <v/>
      </c>
      <c r="E4522" s="11" t="str">
        <f t="shared" si="357"/>
        <v/>
      </c>
      <c r="F4522" s="11" t="str">
        <f t="shared" si="358"/>
        <v/>
      </c>
      <c r="G4522" s="10" t="str">
        <v/>
      </c>
      <c r="H4522" s="11" t="str">
        <v/>
      </c>
      <c r="I4522" s="11" t="str">
        <v/>
      </c>
    </row>
    <row r="4523" spans="2:9">
      <c r="B4523" s="11" t="str">
        <f t="shared" si="356"/>
        <v/>
      </c>
      <c r="C4523" s="11" t="str">
        <f t="shared" si="359"/>
        <v/>
      </c>
      <c r="D4523" s="11" t="str">
        <f t="shared" si="360"/>
        <v/>
      </c>
      <c r="E4523" s="11" t="str">
        <f t="shared" si="357"/>
        <v/>
      </c>
      <c r="F4523" s="11" t="str">
        <f t="shared" si="358"/>
        <v/>
      </c>
      <c r="G4523" s="10" t="str">
        <v/>
      </c>
      <c r="H4523" s="11" t="str">
        <v/>
      </c>
      <c r="I4523" s="11" t="str">
        <v/>
      </c>
    </row>
    <row r="4524" spans="2:9">
      <c r="B4524" s="11" t="str">
        <f t="shared" si="356"/>
        <v/>
      </c>
      <c r="C4524" s="11" t="str">
        <f t="shared" si="359"/>
        <v/>
      </c>
      <c r="D4524" s="11" t="str">
        <f t="shared" si="360"/>
        <v/>
      </c>
      <c r="E4524" s="11" t="str">
        <f t="shared" si="357"/>
        <v/>
      </c>
      <c r="F4524" s="11" t="str">
        <f t="shared" si="358"/>
        <v/>
      </c>
      <c r="G4524" s="10" t="str">
        <v/>
      </c>
      <c r="H4524" s="11" t="str">
        <v/>
      </c>
      <c r="I4524" s="11" t="str">
        <v/>
      </c>
    </row>
    <row r="4525" spans="2:9">
      <c r="B4525" s="11" t="str">
        <f t="shared" si="356"/>
        <v/>
      </c>
      <c r="C4525" s="11" t="str">
        <f t="shared" si="359"/>
        <v/>
      </c>
      <c r="D4525" s="11" t="str">
        <f t="shared" si="360"/>
        <v/>
      </c>
      <c r="E4525" s="11" t="str">
        <f t="shared" si="357"/>
        <v/>
      </c>
      <c r="F4525" s="11" t="str">
        <f t="shared" si="358"/>
        <v/>
      </c>
      <c r="G4525" s="10" t="str">
        <v/>
      </c>
      <c r="H4525" s="11" t="str">
        <v/>
      </c>
      <c r="I4525" s="11" t="str">
        <v/>
      </c>
    </row>
    <row r="4526" spans="2:9">
      <c r="B4526" s="11" t="str">
        <f t="shared" si="356"/>
        <v/>
      </c>
      <c r="C4526" s="11" t="str">
        <f t="shared" si="359"/>
        <v/>
      </c>
      <c r="D4526" s="11" t="str">
        <f t="shared" si="360"/>
        <v/>
      </c>
      <c r="E4526" s="11" t="str">
        <f t="shared" si="357"/>
        <v/>
      </c>
      <c r="F4526" s="11" t="str">
        <f t="shared" si="358"/>
        <v/>
      </c>
      <c r="G4526" s="10" t="str">
        <v/>
      </c>
      <c r="H4526" s="11" t="str">
        <v/>
      </c>
      <c r="I4526" s="11" t="str">
        <v/>
      </c>
    </row>
    <row r="4527" spans="2:9">
      <c r="B4527" s="11" t="str">
        <f t="shared" si="356"/>
        <v/>
      </c>
      <c r="C4527" s="11" t="str">
        <f t="shared" si="359"/>
        <v/>
      </c>
      <c r="D4527" s="11" t="str">
        <f t="shared" si="360"/>
        <v/>
      </c>
      <c r="E4527" s="11" t="str">
        <f t="shared" si="357"/>
        <v/>
      </c>
      <c r="F4527" s="11" t="str">
        <f t="shared" si="358"/>
        <v/>
      </c>
      <c r="G4527" s="10" t="str">
        <v/>
      </c>
      <c r="H4527" s="11" t="str">
        <v/>
      </c>
      <c r="I4527" s="11" t="str">
        <v/>
      </c>
    </row>
    <row r="4528" spans="2:9">
      <c r="B4528" s="11" t="str">
        <f t="shared" si="356"/>
        <v/>
      </c>
      <c r="C4528" s="11" t="str">
        <f t="shared" si="359"/>
        <v/>
      </c>
      <c r="D4528" s="11" t="str">
        <f t="shared" si="360"/>
        <v/>
      </c>
      <c r="E4528" s="11" t="str">
        <f t="shared" si="357"/>
        <v/>
      </c>
      <c r="F4528" s="11" t="str">
        <f t="shared" si="358"/>
        <v/>
      </c>
      <c r="G4528" s="10" t="str">
        <v/>
      </c>
      <c r="H4528" s="11" t="str">
        <v/>
      </c>
      <c r="I4528" s="11" t="str">
        <v/>
      </c>
    </row>
    <row r="4529" spans="2:9">
      <c r="B4529" s="11" t="str">
        <f t="shared" si="356"/>
        <v/>
      </c>
      <c r="C4529" s="11" t="str">
        <f t="shared" si="359"/>
        <v/>
      </c>
      <c r="D4529" s="11" t="str">
        <f t="shared" si="360"/>
        <v/>
      </c>
      <c r="E4529" s="11" t="str">
        <f t="shared" si="357"/>
        <v/>
      </c>
      <c r="F4529" s="11" t="str">
        <f t="shared" si="358"/>
        <v/>
      </c>
      <c r="G4529" s="10" t="str">
        <v/>
      </c>
      <c r="H4529" s="11" t="str">
        <v/>
      </c>
      <c r="I4529" s="11" t="str">
        <v/>
      </c>
    </row>
    <row r="4530" spans="2:9">
      <c r="B4530" s="11" t="str">
        <f t="shared" si="356"/>
        <v/>
      </c>
      <c r="C4530" s="11" t="str">
        <f t="shared" si="359"/>
        <v/>
      </c>
      <c r="D4530" s="11" t="str">
        <f t="shared" si="360"/>
        <v/>
      </c>
      <c r="E4530" s="11" t="str">
        <f t="shared" si="357"/>
        <v/>
      </c>
      <c r="F4530" s="11" t="str">
        <f t="shared" si="358"/>
        <v/>
      </c>
      <c r="G4530" s="10" t="str">
        <v/>
      </c>
      <c r="H4530" s="11" t="str">
        <v/>
      </c>
      <c r="I4530" s="11" t="str">
        <v/>
      </c>
    </row>
    <row r="4531" spans="2:9">
      <c r="B4531" s="11" t="str">
        <f t="shared" si="356"/>
        <v/>
      </c>
      <c r="C4531" s="11" t="str">
        <f t="shared" si="359"/>
        <v/>
      </c>
      <c r="D4531" s="11" t="str">
        <f t="shared" si="360"/>
        <v/>
      </c>
      <c r="E4531" s="11" t="str">
        <f t="shared" si="357"/>
        <v/>
      </c>
      <c r="F4531" s="11" t="str">
        <f t="shared" si="358"/>
        <v/>
      </c>
      <c r="G4531" s="10" t="str">
        <v/>
      </c>
      <c r="H4531" s="11" t="str">
        <v/>
      </c>
      <c r="I4531" s="11" t="str">
        <v/>
      </c>
    </row>
    <row r="4532" spans="2:9">
      <c r="B4532" s="11" t="str">
        <f t="shared" si="356"/>
        <v/>
      </c>
      <c r="C4532" s="11" t="str">
        <f t="shared" si="359"/>
        <v/>
      </c>
      <c r="D4532" s="11" t="str">
        <f t="shared" si="360"/>
        <v/>
      </c>
      <c r="E4532" s="11" t="str">
        <f t="shared" si="357"/>
        <v/>
      </c>
      <c r="F4532" s="11" t="str">
        <f t="shared" si="358"/>
        <v/>
      </c>
      <c r="G4532" s="10" t="str">
        <v/>
      </c>
      <c r="H4532" s="11" t="str">
        <v/>
      </c>
      <c r="I4532" s="11" t="str">
        <v/>
      </c>
    </row>
    <row r="4533" spans="2:9">
      <c r="B4533" s="11" t="str">
        <f t="shared" si="356"/>
        <v/>
      </c>
      <c r="C4533" s="11" t="str">
        <f t="shared" si="359"/>
        <v/>
      </c>
      <c r="D4533" s="11" t="str">
        <f t="shared" si="360"/>
        <v/>
      </c>
      <c r="E4533" s="11" t="str">
        <f t="shared" si="357"/>
        <v/>
      </c>
      <c r="F4533" s="11" t="str">
        <f t="shared" si="358"/>
        <v/>
      </c>
      <c r="G4533" s="10" t="str">
        <v/>
      </c>
      <c r="H4533" s="11" t="str">
        <v/>
      </c>
      <c r="I4533" s="11" t="str">
        <v/>
      </c>
    </row>
    <row r="4534" spans="2:9">
      <c r="B4534" s="11" t="str">
        <f t="shared" si="356"/>
        <v/>
      </c>
      <c r="C4534" s="11" t="str">
        <f t="shared" si="359"/>
        <v/>
      </c>
      <c r="D4534" s="11" t="str">
        <f t="shared" si="360"/>
        <v/>
      </c>
      <c r="E4534" s="11" t="str">
        <f t="shared" si="357"/>
        <v/>
      </c>
      <c r="F4534" s="11" t="str">
        <f t="shared" si="358"/>
        <v/>
      </c>
      <c r="G4534" s="10" t="str">
        <v/>
      </c>
      <c r="H4534" s="11" t="str">
        <v/>
      </c>
      <c r="I4534" s="11" t="str">
        <v/>
      </c>
    </row>
    <row r="4535" spans="2:9">
      <c r="B4535" s="11" t="str">
        <f t="shared" si="356"/>
        <v/>
      </c>
      <c r="C4535" s="11" t="str">
        <f t="shared" si="359"/>
        <v/>
      </c>
      <c r="D4535" s="11" t="str">
        <f t="shared" si="360"/>
        <v/>
      </c>
      <c r="E4535" s="11" t="str">
        <f t="shared" si="357"/>
        <v/>
      </c>
      <c r="F4535" s="11" t="str">
        <f t="shared" si="358"/>
        <v/>
      </c>
      <c r="G4535" s="10" t="str">
        <v/>
      </c>
      <c r="H4535" s="11" t="str">
        <v/>
      </c>
      <c r="I4535" s="11" t="str">
        <v/>
      </c>
    </row>
    <row r="4536" spans="2:9">
      <c r="B4536" s="11" t="str">
        <f t="shared" si="356"/>
        <v/>
      </c>
      <c r="C4536" s="11" t="str">
        <f t="shared" si="359"/>
        <v/>
      </c>
      <c r="D4536" s="11" t="str">
        <f t="shared" si="360"/>
        <v/>
      </c>
      <c r="E4536" s="11" t="str">
        <f t="shared" si="357"/>
        <v/>
      </c>
      <c r="F4536" s="11" t="str">
        <f t="shared" si="358"/>
        <v/>
      </c>
      <c r="G4536" s="10" t="str">
        <v/>
      </c>
      <c r="H4536" s="11" t="str">
        <v/>
      </c>
      <c r="I4536" s="11" t="str">
        <v/>
      </c>
    </row>
    <row r="4537" spans="2:9">
      <c r="B4537" s="11" t="str">
        <f t="shared" si="356"/>
        <v/>
      </c>
      <c r="C4537" s="11" t="str">
        <f t="shared" si="359"/>
        <v/>
      </c>
      <c r="D4537" s="11" t="str">
        <f t="shared" si="360"/>
        <v/>
      </c>
      <c r="E4537" s="11" t="str">
        <f t="shared" si="357"/>
        <v/>
      </c>
      <c r="F4537" s="11" t="str">
        <f t="shared" si="358"/>
        <v/>
      </c>
      <c r="G4537" s="10" t="str">
        <v/>
      </c>
      <c r="H4537" s="11" t="str">
        <v/>
      </c>
      <c r="I4537" s="11" t="str">
        <v/>
      </c>
    </row>
    <row r="4538" spans="2:9">
      <c r="B4538" s="11" t="str">
        <f t="shared" si="356"/>
        <v/>
      </c>
      <c r="C4538" s="11" t="str">
        <f t="shared" si="359"/>
        <v/>
      </c>
      <c r="D4538" s="11" t="str">
        <f t="shared" si="360"/>
        <v/>
      </c>
      <c r="E4538" s="11" t="str">
        <f t="shared" si="357"/>
        <v/>
      </c>
      <c r="F4538" s="11" t="str">
        <f t="shared" si="358"/>
        <v/>
      </c>
      <c r="G4538" s="10" t="str">
        <v/>
      </c>
      <c r="H4538" s="11" t="str">
        <v/>
      </c>
      <c r="I4538" s="11" t="str">
        <v/>
      </c>
    </row>
    <row r="4539" spans="2:9">
      <c r="B4539" s="11" t="str">
        <f t="shared" si="356"/>
        <v/>
      </c>
      <c r="C4539" s="11" t="str">
        <f t="shared" si="359"/>
        <v/>
      </c>
      <c r="D4539" s="11" t="str">
        <f t="shared" si="360"/>
        <v/>
      </c>
      <c r="E4539" s="11" t="str">
        <f t="shared" si="357"/>
        <v/>
      </c>
      <c r="F4539" s="11" t="str">
        <f t="shared" si="358"/>
        <v/>
      </c>
      <c r="G4539" s="10" t="str">
        <v/>
      </c>
      <c r="H4539" s="11" t="str">
        <v/>
      </c>
      <c r="I4539" s="11" t="str">
        <v/>
      </c>
    </row>
    <row r="4540" spans="2:9">
      <c r="B4540" s="11" t="str">
        <f t="shared" si="356"/>
        <v/>
      </c>
      <c r="C4540" s="11" t="str">
        <f t="shared" si="359"/>
        <v/>
      </c>
      <c r="D4540" s="11" t="str">
        <f t="shared" si="360"/>
        <v/>
      </c>
      <c r="E4540" s="11" t="str">
        <f t="shared" si="357"/>
        <v/>
      </c>
      <c r="F4540" s="11" t="str">
        <f t="shared" si="358"/>
        <v/>
      </c>
      <c r="G4540" s="10" t="str">
        <v/>
      </c>
      <c r="H4540" s="11" t="str">
        <v/>
      </c>
      <c r="I4540" s="11" t="str">
        <v/>
      </c>
    </row>
    <row r="4541" spans="2:9">
      <c r="B4541" s="11" t="str">
        <f t="shared" si="356"/>
        <v/>
      </c>
      <c r="C4541" s="11" t="str">
        <f t="shared" si="359"/>
        <v/>
      </c>
      <c r="D4541" s="11" t="str">
        <f t="shared" si="360"/>
        <v/>
      </c>
      <c r="E4541" s="11" t="str">
        <f t="shared" si="357"/>
        <v/>
      </c>
      <c r="F4541" s="11" t="str">
        <f t="shared" si="358"/>
        <v/>
      </c>
      <c r="G4541" s="10" t="str">
        <v/>
      </c>
      <c r="H4541" s="11" t="str">
        <v/>
      </c>
      <c r="I4541" s="11" t="str">
        <v/>
      </c>
    </row>
    <row r="4542" spans="2:9">
      <c r="B4542" s="11" t="str">
        <f t="shared" si="356"/>
        <v/>
      </c>
      <c r="C4542" s="11" t="str">
        <f t="shared" si="359"/>
        <v/>
      </c>
      <c r="D4542" s="11" t="str">
        <f t="shared" si="360"/>
        <v/>
      </c>
      <c r="E4542" s="11" t="str">
        <f t="shared" si="357"/>
        <v/>
      </c>
      <c r="F4542" s="11" t="str">
        <f t="shared" si="358"/>
        <v/>
      </c>
      <c r="G4542" s="10" t="str">
        <v/>
      </c>
      <c r="H4542" s="11" t="str">
        <v/>
      </c>
      <c r="I4542" s="11" t="str">
        <v/>
      </c>
    </row>
    <row r="4543" spans="2:9">
      <c r="B4543" s="11" t="str">
        <f t="shared" si="356"/>
        <v/>
      </c>
      <c r="C4543" s="11" t="str">
        <f t="shared" si="359"/>
        <v/>
      </c>
      <c r="D4543" s="11" t="str">
        <f t="shared" si="360"/>
        <v/>
      </c>
      <c r="E4543" s="11" t="str">
        <f t="shared" si="357"/>
        <v/>
      </c>
      <c r="F4543" s="11" t="str">
        <f t="shared" si="358"/>
        <v/>
      </c>
      <c r="G4543" s="10" t="str">
        <v/>
      </c>
      <c r="H4543" s="11" t="str">
        <v/>
      </c>
      <c r="I4543" s="11" t="str">
        <v/>
      </c>
    </row>
    <row r="4544" spans="2:9">
      <c r="B4544" s="11" t="str">
        <f t="shared" si="356"/>
        <v/>
      </c>
      <c r="C4544" s="11" t="str">
        <f t="shared" si="359"/>
        <v/>
      </c>
      <c r="D4544" s="11" t="str">
        <f t="shared" si="360"/>
        <v/>
      </c>
      <c r="E4544" s="11" t="str">
        <f t="shared" si="357"/>
        <v/>
      </c>
      <c r="F4544" s="11" t="str">
        <f t="shared" si="358"/>
        <v/>
      </c>
      <c r="G4544" s="10" t="str">
        <v/>
      </c>
      <c r="H4544" s="11" t="str">
        <v/>
      </c>
      <c r="I4544" s="11" t="str">
        <v/>
      </c>
    </row>
    <row r="4545" spans="2:9">
      <c r="B4545" s="11" t="str">
        <f t="shared" ref="B4545:B4608" si="361">IFERROR(IF(FIND(" ",A4545)=6,IF(IFERROR(FIND(" PB",A4545),"")&lt;&gt;"","артикул",IF(IFERROR(FIND(" CRN",A4545),"")&lt;&gt;"","артикул","")),""),"")</f>
        <v/>
      </c>
      <c r="C4545" s="11" t="str">
        <f t="shared" si="359"/>
        <v/>
      </c>
      <c r="D4545" s="11" t="str">
        <f t="shared" si="360"/>
        <v/>
      </c>
      <c r="E4545" s="11" t="str">
        <f t="shared" si="357"/>
        <v/>
      </c>
      <c r="F4545" s="11" t="str">
        <f t="shared" si="358"/>
        <v/>
      </c>
      <c r="G4545" s="10" t="str">
        <v/>
      </c>
      <c r="H4545" s="11" t="str">
        <v/>
      </c>
      <c r="I4545" s="11" t="str">
        <v/>
      </c>
    </row>
    <row r="4546" spans="2:9">
      <c r="B4546" s="11" t="str">
        <f t="shared" si="361"/>
        <v/>
      </c>
      <c r="C4546" s="11" t="str">
        <f t="shared" si="359"/>
        <v/>
      </c>
      <c r="D4546" s="11" t="str">
        <f t="shared" si="360"/>
        <v/>
      </c>
      <c r="E4546" s="11" t="str">
        <f t="shared" ref="E4546:E4609" si="362" xml:space="preserve">
IF(B4546="Артикул",
IF(
AND(RIGHT(A4547,1)="%",
RIGHT(A4548,1)="%",
RIGHT(A4549,1)="%",
RIGHT(A4550,1)="%"),MID(A4551,FIND(" ",A4551),50),
IF(
AND(RIGHT(A4547,1)="%",
RIGHT(A4548,1)="%",
RIGHT(A4549,1)="%"),MID(A4550,FIND(" ",A4550),50),
IF(
AND(RIGHT(A4547,1)="%",
RIGHT(A4548,1)="%"),
MID(A4549,FIND(" ",A4549),50),
IF(
RIGHT(A4547,1)="%",
MID(A4548,FIND(" ",A4548),50),"")))),"")</f>
        <v/>
      </c>
      <c r="F4546" s="11" t="str">
        <f t="shared" ref="F4546:F4609" si="363">IFERROR(
IF(
AND(LEFT(A4546,8)="Discount",FIND("%",A4546)&gt;0),
MID(A4546,
FIND(" ",A4546),
FIND("%",A4546)-FIND(" ",A4546))
*-1,""),"")</f>
        <v/>
      </c>
      <c r="G4546" s="10" t="str">
        <v/>
      </c>
      <c r="H4546" s="11" t="str">
        <v/>
      </c>
      <c r="I4546" s="11" t="str">
        <v/>
      </c>
    </row>
    <row r="4547" spans="2:9">
      <c r="B4547" s="11" t="str">
        <f t="shared" si="361"/>
        <v/>
      </c>
      <c r="C4547" s="11" t="str">
        <f t="shared" si="359"/>
        <v/>
      </c>
      <c r="D4547" s="11" t="str">
        <f t="shared" si="360"/>
        <v/>
      </c>
      <c r="E4547" s="11" t="str">
        <f t="shared" si="362"/>
        <v/>
      </c>
      <c r="F4547" s="11" t="str">
        <f t="shared" si="363"/>
        <v/>
      </c>
      <c r="G4547" s="10" t="str">
        <v/>
      </c>
      <c r="H4547" s="11" t="str">
        <v/>
      </c>
      <c r="I4547" s="11" t="str">
        <v/>
      </c>
    </row>
    <row r="4548" spans="2:9">
      <c r="B4548" s="11" t="str">
        <f t="shared" si="361"/>
        <v/>
      </c>
      <c r="C4548" s="11" t="str">
        <f t="shared" si="359"/>
        <v/>
      </c>
      <c r="D4548" s="11" t="str">
        <f t="shared" si="360"/>
        <v/>
      </c>
      <c r="E4548" s="11" t="str">
        <f t="shared" si="362"/>
        <v/>
      </c>
      <c r="F4548" s="11" t="str">
        <f t="shared" si="363"/>
        <v/>
      </c>
      <c r="G4548" s="10" t="str">
        <v/>
      </c>
      <c r="H4548" s="11" t="str">
        <v/>
      </c>
      <c r="I4548" s="11" t="str">
        <v/>
      </c>
    </row>
    <row r="4549" spans="2:9">
      <c r="B4549" s="11" t="str">
        <f t="shared" si="361"/>
        <v/>
      </c>
      <c r="C4549" s="11" t="str">
        <f t="shared" si="359"/>
        <v/>
      </c>
      <c r="D4549" s="11" t="str">
        <f t="shared" si="360"/>
        <v/>
      </c>
      <c r="E4549" s="11" t="str">
        <f t="shared" si="362"/>
        <v/>
      </c>
      <c r="F4549" s="11" t="str">
        <f t="shared" si="363"/>
        <v/>
      </c>
      <c r="G4549" s="10" t="str">
        <v/>
      </c>
      <c r="H4549" s="11" t="str">
        <v/>
      </c>
      <c r="I4549" s="11" t="str">
        <v/>
      </c>
    </row>
    <row r="4550" spans="2:9">
      <c r="B4550" s="11" t="str">
        <f t="shared" si="361"/>
        <v/>
      </c>
      <c r="C4550" s="11" t="str">
        <f t="shared" si="359"/>
        <v/>
      </c>
      <c r="D4550" s="11" t="str">
        <f t="shared" si="360"/>
        <v/>
      </c>
      <c r="E4550" s="11" t="str">
        <f t="shared" si="362"/>
        <v/>
      </c>
      <c r="F4550" s="11" t="str">
        <f t="shared" si="363"/>
        <v/>
      </c>
      <c r="G4550" s="10" t="str">
        <v/>
      </c>
      <c r="H4550" s="11" t="str">
        <v/>
      </c>
      <c r="I4550" s="11" t="str">
        <v/>
      </c>
    </row>
    <row r="4551" spans="2:9">
      <c r="B4551" s="11" t="str">
        <f t="shared" si="361"/>
        <v/>
      </c>
      <c r="C4551" s="11" t="str">
        <f t="shared" si="359"/>
        <v/>
      </c>
      <c r="D4551" s="11" t="str">
        <f t="shared" si="360"/>
        <v/>
      </c>
      <c r="E4551" s="11" t="str">
        <f t="shared" si="362"/>
        <v/>
      </c>
      <c r="F4551" s="11" t="str">
        <f t="shared" si="363"/>
        <v/>
      </c>
      <c r="G4551" s="10" t="str">
        <v/>
      </c>
      <c r="H4551" s="11" t="str">
        <v/>
      </c>
      <c r="I4551" s="11" t="str">
        <v/>
      </c>
    </row>
    <row r="4552" spans="2:9">
      <c r="B4552" s="11" t="str">
        <f t="shared" si="361"/>
        <v/>
      </c>
      <c r="C4552" s="11" t="str">
        <f t="shared" si="359"/>
        <v/>
      </c>
      <c r="D4552" s="11" t="str">
        <f t="shared" si="360"/>
        <v/>
      </c>
      <c r="E4552" s="11" t="str">
        <f t="shared" si="362"/>
        <v/>
      </c>
      <c r="F4552" s="11" t="str">
        <f t="shared" si="363"/>
        <v/>
      </c>
      <c r="G4552" s="10" t="str">
        <v/>
      </c>
      <c r="H4552" s="11" t="str">
        <v/>
      </c>
      <c r="I4552" s="11" t="str">
        <v/>
      </c>
    </row>
    <row r="4553" spans="2:9">
      <c r="B4553" s="11" t="str">
        <f t="shared" si="361"/>
        <v/>
      </c>
      <c r="C4553" s="11" t="str">
        <f t="shared" si="359"/>
        <v/>
      </c>
      <c r="D4553" s="11" t="str">
        <f t="shared" si="360"/>
        <v/>
      </c>
      <c r="E4553" s="11" t="str">
        <f t="shared" si="362"/>
        <v/>
      </c>
      <c r="F4553" s="11" t="str">
        <f t="shared" si="363"/>
        <v/>
      </c>
      <c r="G4553" s="10" t="str">
        <v/>
      </c>
      <c r="H4553" s="11" t="str">
        <v/>
      </c>
      <c r="I4553" s="11" t="str">
        <v/>
      </c>
    </row>
    <row r="4554" spans="2:9">
      <c r="B4554" s="11" t="str">
        <f t="shared" si="361"/>
        <v/>
      </c>
      <c r="C4554" s="11" t="str">
        <f t="shared" si="359"/>
        <v/>
      </c>
      <c r="D4554" s="11" t="str">
        <f t="shared" si="360"/>
        <v/>
      </c>
      <c r="E4554" s="11" t="str">
        <f t="shared" si="362"/>
        <v/>
      </c>
      <c r="F4554" s="11" t="str">
        <f t="shared" si="363"/>
        <v/>
      </c>
      <c r="G4554" s="10" t="str">
        <v/>
      </c>
      <c r="H4554" s="11" t="str">
        <v/>
      </c>
      <c r="I4554" s="11" t="str">
        <v/>
      </c>
    </row>
    <row r="4555" spans="2:9">
      <c r="B4555" s="11" t="str">
        <f t="shared" si="361"/>
        <v/>
      </c>
      <c r="C4555" s="11" t="str">
        <f t="shared" si="359"/>
        <v/>
      </c>
      <c r="D4555" s="11" t="str">
        <f t="shared" si="360"/>
        <v/>
      </c>
      <c r="E4555" s="11" t="str">
        <f t="shared" si="362"/>
        <v/>
      </c>
      <c r="F4555" s="11" t="str">
        <f t="shared" si="363"/>
        <v/>
      </c>
      <c r="G4555" s="10" t="str">
        <v/>
      </c>
      <c r="H4555" s="11" t="str">
        <v/>
      </c>
      <c r="I4555" s="11" t="str">
        <v/>
      </c>
    </row>
    <row r="4556" spans="2:9">
      <c r="B4556" s="11" t="str">
        <f t="shared" si="361"/>
        <v/>
      </c>
      <c r="C4556" s="11" t="str">
        <f t="shared" si="359"/>
        <v/>
      </c>
      <c r="D4556" s="11" t="str">
        <f t="shared" si="360"/>
        <v/>
      </c>
      <c r="E4556" s="11" t="str">
        <f t="shared" si="362"/>
        <v/>
      </c>
      <c r="F4556" s="11" t="str">
        <f t="shared" si="363"/>
        <v/>
      </c>
      <c r="G4556" s="10" t="str">
        <v/>
      </c>
      <c r="H4556" s="11" t="str">
        <v/>
      </c>
      <c r="I4556" s="11" t="str">
        <v/>
      </c>
    </row>
    <row r="4557" spans="2:9">
      <c r="B4557" s="11" t="str">
        <f t="shared" si="361"/>
        <v/>
      </c>
      <c r="C4557" s="11" t="str">
        <f t="shared" ref="C4557:C4620" si="364">IF(B4557="артикул",A4557,"")</f>
        <v/>
      </c>
      <c r="D4557" s="11" t="str">
        <f t="shared" ref="D4557:D4620" si="365">IF(B4557="артикул",A4558,"")</f>
        <v/>
      </c>
      <c r="E4557" s="11" t="str">
        <f t="shared" si="362"/>
        <v/>
      </c>
      <c r="F4557" s="11" t="str">
        <f t="shared" si="363"/>
        <v/>
      </c>
      <c r="G4557" s="10" t="str">
        <v/>
      </c>
      <c r="H4557" s="11" t="str">
        <v/>
      </c>
      <c r="I4557" s="11" t="str">
        <v/>
      </c>
    </row>
    <row r="4558" spans="2:9">
      <c r="B4558" s="11" t="str">
        <f t="shared" si="361"/>
        <v/>
      </c>
      <c r="C4558" s="11" t="str">
        <f t="shared" si="364"/>
        <v/>
      </c>
      <c r="D4558" s="11" t="str">
        <f t="shared" si="365"/>
        <v/>
      </c>
      <c r="E4558" s="11" t="str">
        <f t="shared" si="362"/>
        <v/>
      </c>
      <c r="F4558" s="11" t="str">
        <f t="shared" si="363"/>
        <v/>
      </c>
      <c r="G4558" s="10" t="str">
        <v/>
      </c>
      <c r="H4558" s="11" t="str">
        <v/>
      </c>
      <c r="I4558" s="11" t="str">
        <v/>
      </c>
    </row>
    <row r="4559" spans="2:9">
      <c r="B4559" s="11" t="str">
        <f t="shared" si="361"/>
        <v/>
      </c>
      <c r="C4559" s="11" t="str">
        <f t="shared" si="364"/>
        <v/>
      </c>
      <c r="D4559" s="11" t="str">
        <f t="shared" si="365"/>
        <v/>
      </c>
      <c r="E4559" s="11" t="str">
        <f t="shared" si="362"/>
        <v/>
      </c>
      <c r="F4559" s="11" t="str">
        <f t="shared" si="363"/>
        <v/>
      </c>
      <c r="G4559" s="10" t="str">
        <v/>
      </c>
      <c r="H4559" s="11" t="str">
        <v/>
      </c>
      <c r="I4559" s="11" t="str">
        <v/>
      </c>
    </row>
    <row r="4560" spans="2:9">
      <c r="B4560" s="11" t="str">
        <f t="shared" si="361"/>
        <v/>
      </c>
      <c r="C4560" s="11" t="str">
        <f t="shared" si="364"/>
        <v/>
      </c>
      <c r="D4560" s="11" t="str">
        <f t="shared" si="365"/>
        <v/>
      </c>
      <c r="E4560" s="11" t="str">
        <f t="shared" si="362"/>
        <v/>
      </c>
      <c r="F4560" s="11" t="str">
        <f t="shared" si="363"/>
        <v/>
      </c>
      <c r="G4560" s="10" t="str">
        <v/>
      </c>
      <c r="H4560" s="11" t="str">
        <v/>
      </c>
      <c r="I4560" s="11" t="str">
        <v/>
      </c>
    </row>
    <row r="4561" spans="2:9">
      <c r="B4561" s="11" t="str">
        <f t="shared" si="361"/>
        <v/>
      </c>
      <c r="C4561" s="11" t="str">
        <f t="shared" si="364"/>
        <v/>
      </c>
      <c r="D4561" s="11" t="str">
        <f t="shared" si="365"/>
        <v/>
      </c>
      <c r="E4561" s="11" t="str">
        <f t="shared" si="362"/>
        <v/>
      </c>
      <c r="F4561" s="11" t="str">
        <f t="shared" si="363"/>
        <v/>
      </c>
      <c r="G4561" s="10" t="str">
        <v/>
      </c>
      <c r="H4561" s="11" t="str">
        <v/>
      </c>
      <c r="I4561" s="11" t="str">
        <v/>
      </c>
    </row>
    <row r="4562" spans="2:9">
      <c r="B4562" s="11" t="str">
        <f t="shared" si="361"/>
        <v/>
      </c>
      <c r="C4562" s="11" t="str">
        <f t="shared" si="364"/>
        <v/>
      </c>
      <c r="D4562" s="11" t="str">
        <f t="shared" si="365"/>
        <v/>
      </c>
      <c r="E4562" s="11" t="str">
        <f t="shared" si="362"/>
        <v/>
      </c>
      <c r="F4562" s="11" t="str">
        <f t="shared" si="363"/>
        <v/>
      </c>
      <c r="G4562" s="10" t="str">
        <v/>
      </c>
      <c r="H4562" s="11" t="str">
        <v/>
      </c>
      <c r="I4562" s="11" t="str">
        <v/>
      </c>
    </row>
    <row r="4563" spans="2:9">
      <c r="B4563" s="11" t="str">
        <f t="shared" si="361"/>
        <v/>
      </c>
      <c r="C4563" s="11" t="str">
        <f t="shared" si="364"/>
        <v/>
      </c>
      <c r="D4563" s="11" t="str">
        <f t="shared" si="365"/>
        <v/>
      </c>
      <c r="E4563" s="11" t="str">
        <f t="shared" si="362"/>
        <v/>
      </c>
      <c r="F4563" s="11" t="str">
        <f t="shared" si="363"/>
        <v/>
      </c>
      <c r="G4563" s="10" t="str">
        <v/>
      </c>
      <c r="H4563" s="11" t="str">
        <v/>
      </c>
      <c r="I4563" s="11" t="str">
        <v/>
      </c>
    </row>
    <row r="4564" spans="2:9">
      <c r="B4564" s="11" t="str">
        <f t="shared" si="361"/>
        <v/>
      </c>
      <c r="C4564" s="11" t="str">
        <f t="shared" si="364"/>
        <v/>
      </c>
      <c r="D4564" s="11" t="str">
        <f t="shared" si="365"/>
        <v/>
      </c>
      <c r="E4564" s="11" t="str">
        <f t="shared" si="362"/>
        <v/>
      </c>
      <c r="F4564" s="11" t="str">
        <f t="shared" si="363"/>
        <v/>
      </c>
      <c r="G4564" s="10" t="str">
        <v/>
      </c>
      <c r="H4564" s="11" t="str">
        <v/>
      </c>
      <c r="I4564" s="11" t="str">
        <v/>
      </c>
    </row>
    <row r="4565" spans="2:9">
      <c r="B4565" s="11" t="str">
        <f t="shared" si="361"/>
        <v/>
      </c>
      <c r="C4565" s="11" t="str">
        <f t="shared" si="364"/>
        <v/>
      </c>
      <c r="D4565" s="11" t="str">
        <f t="shared" si="365"/>
        <v/>
      </c>
      <c r="E4565" s="11" t="str">
        <f t="shared" si="362"/>
        <v/>
      </c>
      <c r="F4565" s="11" t="str">
        <f t="shared" si="363"/>
        <v/>
      </c>
      <c r="G4565" s="10" t="str">
        <v/>
      </c>
      <c r="H4565" s="11" t="str">
        <v/>
      </c>
      <c r="I4565" s="11" t="str">
        <v/>
      </c>
    </row>
    <row r="4566" spans="2:9">
      <c r="B4566" s="11" t="str">
        <f t="shared" si="361"/>
        <v/>
      </c>
      <c r="C4566" s="11" t="str">
        <f t="shared" si="364"/>
        <v/>
      </c>
      <c r="D4566" s="11" t="str">
        <f t="shared" si="365"/>
        <v/>
      </c>
      <c r="E4566" s="11" t="str">
        <f t="shared" si="362"/>
        <v/>
      </c>
      <c r="F4566" s="11" t="str">
        <f t="shared" si="363"/>
        <v/>
      </c>
      <c r="G4566" s="10" t="str">
        <v/>
      </c>
      <c r="H4566" s="11" t="str">
        <v/>
      </c>
      <c r="I4566" s="11" t="str">
        <v/>
      </c>
    </row>
    <row r="4567" spans="2:9">
      <c r="B4567" s="11" t="str">
        <f t="shared" si="361"/>
        <v/>
      </c>
      <c r="C4567" s="11" t="str">
        <f t="shared" si="364"/>
        <v/>
      </c>
      <c r="D4567" s="11" t="str">
        <f t="shared" si="365"/>
        <v/>
      </c>
      <c r="E4567" s="11" t="str">
        <f t="shared" si="362"/>
        <v/>
      </c>
      <c r="F4567" s="11" t="str">
        <f t="shared" si="363"/>
        <v/>
      </c>
      <c r="G4567" s="10" t="str">
        <v/>
      </c>
      <c r="H4567" s="11" t="str">
        <v/>
      </c>
      <c r="I4567" s="11" t="str">
        <v/>
      </c>
    </row>
    <row r="4568" spans="2:9">
      <c r="B4568" s="11" t="str">
        <f t="shared" si="361"/>
        <v/>
      </c>
      <c r="C4568" s="11" t="str">
        <f t="shared" si="364"/>
        <v/>
      </c>
      <c r="D4568" s="11" t="str">
        <f t="shared" si="365"/>
        <v/>
      </c>
      <c r="E4568" s="11" t="str">
        <f t="shared" si="362"/>
        <v/>
      </c>
      <c r="F4568" s="11" t="str">
        <f t="shared" si="363"/>
        <v/>
      </c>
      <c r="G4568" s="10" t="str">
        <v/>
      </c>
      <c r="H4568" s="11" t="str">
        <v/>
      </c>
      <c r="I4568" s="11" t="str">
        <v/>
      </c>
    </row>
    <row r="4569" spans="2:9">
      <c r="B4569" s="11" t="str">
        <f t="shared" si="361"/>
        <v/>
      </c>
      <c r="C4569" s="11" t="str">
        <f t="shared" si="364"/>
        <v/>
      </c>
      <c r="D4569" s="11" t="str">
        <f t="shared" si="365"/>
        <v/>
      </c>
      <c r="E4569" s="11" t="str">
        <f t="shared" si="362"/>
        <v/>
      </c>
      <c r="F4569" s="11" t="str">
        <f t="shared" si="363"/>
        <v/>
      </c>
      <c r="G4569" s="10" t="str">
        <v/>
      </c>
      <c r="H4569" s="11" t="str">
        <v/>
      </c>
      <c r="I4569" s="11" t="str">
        <v/>
      </c>
    </row>
    <row r="4570" spans="2:9">
      <c r="B4570" s="11" t="str">
        <f t="shared" si="361"/>
        <v/>
      </c>
      <c r="C4570" s="11" t="str">
        <f t="shared" si="364"/>
        <v/>
      </c>
      <c r="D4570" s="11" t="str">
        <f t="shared" si="365"/>
        <v/>
      </c>
      <c r="E4570" s="11" t="str">
        <f t="shared" si="362"/>
        <v/>
      </c>
      <c r="F4570" s="11" t="str">
        <f t="shared" si="363"/>
        <v/>
      </c>
      <c r="G4570" s="10" t="str">
        <v/>
      </c>
      <c r="H4570" s="11" t="str">
        <v/>
      </c>
      <c r="I4570" s="11" t="str">
        <v/>
      </c>
    </row>
    <row r="4571" spans="2:9">
      <c r="B4571" s="11" t="str">
        <f t="shared" si="361"/>
        <v/>
      </c>
      <c r="C4571" s="11" t="str">
        <f t="shared" si="364"/>
        <v/>
      </c>
      <c r="D4571" s="11" t="str">
        <f t="shared" si="365"/>
        <v/>
      </c>
      <c r="E4571" s="11" t="str">
        <f t="shared" si="362"/>
        <v/>
      </c>
      <c r="F4571" s="11" t="str">
        <f t="shared" si="363"/>
        <v/>
      </c>
      <c r="G4571" s="10" t="str">
        <v/>
      </c>
      <c r="H4571" s="11" t="str">
        <v/>
      </c>
      <c r="I4571" s="11" t="str">
        <v/>
      </c>
    </row>
    <row r="4572" spans="2:9">
      <c r="B4572" s="11" t="str">
        <f t="shared" si="361"/>
        <v/>
      </c>
      <c r="C4572" s="11" t="str">
        <f t="shared" si="364"/>
        <v/>
      </c>
      <c r="D4572" s="11" t="str">
        <f t="shared" si="365"/>
        <v/>
      </c>
      <c r="E4572" s="11" t="str">
        <f t="shared" si="362"/>
        <v/>
      </c>
      <c r="F4572" s="11" t="str">
        <f t="shared" si="363"/>
        <v/>
      </c>
      <c r="G4572" s="10" t="str">
        <v/>
      </c>
      <c r="H4572" s="11" t="str">
        <v/>
      </c>
      <c r="I4572" s="11" t="str">
        <v/>
      </c>
    </row>
    <row r="4573" spans="2:9">
      <c r="B4573" s="11" t="str">
        <f t="shared" si="361"/>
        <v/>
      </c>
      <c r="C4573" s="11" t="str">
        <f t="shared" si="364"/>
        <v/>
      </c>
      <c r="D4573" s="11" t="str">
        <f t="shared" si="365"/>
        <v/>
      </c>
      <c r="E4573" s="11" t="str">
        <f t="shared" si="362"/>
        <v/>
      </c>
      <c r="F4573" s="11" t="str">
        <f t="shared" si="363"/>
        <v/>
      </c>
      <c r="G4573" s="10" t="str">
        <v/>
      </c>
      <c r="H4573" s="11" t="str">
        <v/>
      </c>
      <c r="I4573" s="11" t="str">
        <v/>
      </c>
    </row>
    <row r="4574" spans="2:9">
      <c r="B4574" s="11" t="str">
        <f t="shared" si="361"/>
        <v/>
      </c>
      <c r="C4574" s="11" t="str">
        <f t="shared" si="364"/>
        <v/>
      </c>
      <c r="D4574" s="11" t="str">
        <f t="shared" si="365"/>
        <v/>
      </c>
      <c r="E4574" s="11" t="str">
        <f t="shared" si="362"/>
        <v/>
      </c>
      <c r="F4574" s="11" t="str">
        <f t="shared" si="363"/>
        <v/>
      </c>
      <c r="G4574" s="10" t="str">
        <v/>
      </c>
      <c r="H4574" s="11" t="str">
        <v/>
      </c>
      <c r="I4574" s="11" t="str">
        <v/>
      </c>
    </row>
    <row r="4575" spans="2:9">
      <c r="B4575" s="11" t="str">
        <f t="shared" si="361"/>
        <v/>
      </c>
      <c r="C4575" s="11" t="str">
        <f t="shared" si="364"/>
        <v/>
      </c>
      <c r="D4575" s="11" t="str">
        <f t="shared" si="365"/>
        <v/>
      </c>
      <c r="E4575" s="11" t="str">
        <f t="shared" si="362"/>
        <v/>
      </c>
      <c r="F4575" s="11" t="str">
        <f t="shared" si="363"/>
        <v/>
      </c>
      <c r="G4575" s="10" t="str">
        <v/>
      </c>
      <c r="H4575" s="11" t="str">
        <v/>
      </c>
      <c r="I4575" s="11" t="str">
        <v/>
      </c>
    </row>
    <row r="4576" spans="2:9">
      <c r="B4576" s="11" t="str">
        <f t="shared" si="361"/>
        <v/>
      </c>
      <c r="C4576" s="11" t="str">
        <f t="shared" si="364"/>
        <v/>
      </c>
      <c r="D4576" s="11" t="str">
        <f t="shared" si="365"/>
        <v/>
      </c>
      <c r="E4576" s="11" t="str">
        <f t="shared" si="362"/>
        <v/>
      </c>
      <c r="F4576" s="11" t="str">
        <f t="shared" si="363"/>
        <v/>
      </c>
      <c r="G4576" s="10" t="str">
        <v/>
      </c>
      <c r="H4576" s="11" t="str">
        <v/>
      </c>
      <c r="I4576" s="11" t="str">
        <v/>
      </c>
    </row>
    <row r="4577" spans="2:9">
      <c r="B4577" s="11" t="str">
        <f t="shared" si="361"/>
        <v/>
      </c>
      <c r="C4577" s="11" t="str">
        <f t="shared" si="364"/>
        <v/>
      </c>
      <c r="D4577" s="11" t="str">
        <f t="shared" si="365"/>
        <v/>
      </c>
      <c r="E4577" s="11" t="str">
        <f t="shared" si="362"/>
        <v/>
      </c>
      <c r="F4577" s="11" t="str">
        <f t="shared" si="363"/>
        <v/>
      </c>
      <c r="G4577" s="10" t="str">
        <v/>
      </c>
      <c r="H4577" s="11" t="str">
        <v/>
      </c>
      <c r="I4577" s="11" t="str">
        <v/>
      </c>
    </row>
    <row r="4578" spans="2:9">
      <c r="B4578" s="11" t="str">
        <f t="shared" si="361"/>
        <v/>
      </c>
      <c r="C4578" s="11" t="str">
        <f t="shared" si="364"/>
        <v/>
      </c>
      <c r="D4578" s="11" t="str">
        <f t="shared" si="365"/>
        <v/>
      </c>
      <c r="E4578" s="11" t="str">
        <f t="shared" si="362"/>
        <v/>
      </c>
      <c r="F4578" s="11" t="str">
        <f t="shared" si="363"/>
        <v/>
      </c>
      <c r="G4578" s="10" t="str">
        <v/>
      </c>
      <c r="H4578" s="11" t="str">
        <v/>
      </c>
      <c r="I4578" s="11" t="str">
        <v/>
      </c>
    </row>
    <row r="4579" spans="2:9">
      <c r="B4579" s="11" t="str">
        <f t="shared" si="361"/>
        <v/>
      </c>
      <c r="C4579" s="11" t="str">
        <f t="shared" si="364"/>
        <v/>
      </c>
      <c r="D4579" s="11" t="str">
        <f t="shared" si="365"/>
        <v/>
      </c>
      <c r="E4579" s="11" t="str">
        <f t="shared" si="362"/>
        <v/>
      </c>
      <c r="F4579" s="11" t="str">
        <f t="shared" si="363"/>
        <v/>
      </c>
      <c r="G4579" s="10" t="str">
        <v/>
      </c>
      <c r="H4579" s="11" t="str">
        <v/>
      </c>
      <c r="I4579" s="11" t="str">
        <v/>
      </c>
    </row>
    <row r="4580" spans="2:9">
      <c r="B4580" s="11" t="str">
        <f t="shared" si="361"/>
        <v/>
      </c>
      <c r="C4580" s="11" t="str">
        <f t="shared" si="364"/>
        <v/>
      </c>
      <c r="D4580" s="11" t="str">
        <f t="shared" si="365"/>
        <v/>
      </c>
      <c r="E4580" s="11" t="str">
        <f t="shared" si="362"/>
        <v/>
      </c>
      <c r="F4580" s="11" t="str">
        <f t="shared" si="363"/>
        <v/>
      </c>
      <c r="G4580" s="10" t="str">
        <v/>
      </c>
      <c r="H4580" s="11" t="str">
        <v/>
      </c>
      <c r="I4580" s="11" t="str">
        <v/>
      </c>
    </row>
    <row r="4581" spans="2:9">
      <c r="B4581" s="11" t="str">
        <f t="shared" si="361"/>
        <v/>
      </c>
      <c r="C4581" s="11" t="str">
        <f t="shared" si="364"/>
        <v/>
      </c>
      <c r="D4581" s="11" t="str">
        <f t="shared" si="365"/>
        <v/>
      </c>
      <c r="E4581" s="11" t="str">
        <f t="shared" si="362"/>
        <v/>
      </c>
      <c r="F4581" s="11" t="str">
        <f t="shared" si="363"/>
        <v/>
      </c>
      <c r="G4581" s="10" t="str">
        <v/>
      </c>
      <c r="H4581" s="11" t="str">
        <v/>
      </c>
      <c r="I4581" s="11" t="str">
        <v/>
      </c>
    </row>
    <row r="4582" spans="2:9">
      <c r="B4582" s="11" t="str">
        <f t="shared" si="361"/>
        <v/>
      </c>
      <c r="C4582" s="11" t="str">
        <f t="shared" si="364"/>
        <v/>
      </c>
      <c r="D4582" s="11" t="str">
        <f t="shared" si="365"/>
        <v/>
      </c>
      <c r="E4582" s="11" t="str">
        <f t="shared" si="362"/>
        <v/>
      </c>
      <c r="F4582" s="11" t="str">
        <f t="shared" si="363"/>
        <v/>
      </c>
      <c r="G4582" s="10" t="str">
        <v/>
      </c>
      <c r="H4582" s="11" t="str">
        <v/>
      </c>
      <c r="I4582" s="11" t="str">
        <v/>
      </c>
    </row>
    <row r="4583" spans="2:9">
      <c r="B4583" s="11" t="str">
        <f t="shared" si="361"/>
        <v/>
      </c>
      <c r="C4583" s="11" t="str">
        <f t="shared" si="364"/>
        <v/>
      </c>
      <c r="D4583" s="11" t="str">
        <f t="shared" si="365"/>
        <v/>
      </c>
      <c r="E4583" s="11" t="str">
        <f t="shared" si="362"/>
        <v/>
      </c>
      <c r="F4583" s="11" t="str">
        <f t="shared" si="363"/>
        <v/>
      </c>
      <c r="G4583" s="10" t="str">
        <v/>
      </c>
      <c r="H4583" s="11" t="str">
        <v/>
      </c>
      <c r="I4583" s="11" t="str">
        <v/>
      </c>
    </row>
    <row r="4584" spans="2:9">
      <c r="B4584" s="11" t="str">
        <f t="shared" si="361"/>
        <v/>
      </c>
      <c r="C4584" s="11" t="str">
        <f t="shared" si="364"/>
        <v/>
      </c>
      <c r="D4584" s="11" t="str">
        <f t="shared" si="365"/>
        <v/>
      </c>
      <c r="E4584" s="11" t="str">
        <f t="shared" si="362"/>
        <v/>
      </c>
      <c r="F4584" s="11" t="str">
        <f t="shared" si="363"/>
        <v/>
      </c>
      <c r="G4584" s="10" t="str">
        <v/>
      </c>
      <c r="H4584" s="11" t="str">
        <v/>
      </c>
      <c r="I4584" s="11" t="str">
        <v/>
      </c>
    </row>
    <row r="4585" spans="2:9">
      <c r="B4585" s="11" t="str">
        <f t="shared" si="361"/>
        <v/>
      </c>
      <c r="C4585" s="11" t="str">
        <f t="shared" si="364"/>
        <v/>
      </c>
      <c r="D4585" s="11" t="str">
        <f t="shared" si="365"/>
        <v/>
      </c>
      <c r="E4585" s="11" t="str">
        <f t="shared" si="362"/>
        <v/>
      </c>
      <c r="F4585" s="11" t="str">
        <f t="shared" si="363"/>
        <v/>
      </c>
      <c r="G4585" s="10" t="str">
        <v/>
      </c>
      <c r="H4585" s="11" t="str">
        <v/>
      </c>
      <c r="I4585" s="11" t="str">
        <v/>
      </c>
    </row>
    <row r="4586" spans="2:9">
      <c r="B4586" s="11" t="str">
        <f t="shared" si="361"/>
        <v/>
      </c>
      <c r="C4586" s="11" t="str">
        <f t="shared" si="364"/>
        <v/>
      </c>
      <c r="D4586" s="11" t="str">
        <f t="shared" si="365"/>
        <v/>
      </c>
      <c r="E4586" s="11" t="str">
        <f t="shared" si="362"/>
        <v/>
      </c>
      <c r="F4586" s="11" t="str">
        <f t="shared" si="363"/>
        <v/>
      </c>
      <c r="G4586" s="10" t="str">
        <v/>
      </c>
      <c r="H4586" s="11" t="str">
        <v/>
      </c>
      <c r="I4586" s="11" t="str">
        <v/>
      </c>
    </row>
    <row r="4587" spans="2:9">
      <c r="B4587" s="11" t="str">
        <f t="shared" si="361"/>
        <v/>
      </c>
      <c r="C4587" s="11" t="str">
        <f t="shared" si="364"/>
        <v/>
      </c>
      <c r="D4587" s="11" t="str">
        <f t="shared" si="365"/>
        <v/>
      </c>
      <c r="E4587" s="11" t="str">
        <f t="shared" si="362"/>
        <v/>
      </c>
      <c r="F4587" s="11" t="str">
        <f t="shared" si="363"/>
        <v/>
      </c>
      <c r="G4587" s="10" t="str">
        <v/>
      </c>
      <c r="H4587" s="11" t="str">
        <v/>
      </c>
      <c r="I4587" s="11" t="str">
        <v/>
      </c>
    </row>
    <row r="4588" spans="2:9">
      <c r="B4588" s="11" t="str">
        <f t="shared" si="361"/>
        <v/>
      </c>
      <c r="C4588" s="11" t="str">
        <f t="shared" si="364"/>
        <v/>
      </c>
      <c r="D4588" s="11" t="str">
        <f t="shared" si="365"/>
        <v/>
      </c>
      <c r="E4588" s="11" t="str">
        <f t="shared" si="362"/>
        <v/>
      </c>
      <c r="F4588" s="11" t="str">
        <f t="shared" si="363"/>
        <v/>
      </c>
      <c r="G4588" s="10" t="str">
        <v/>
      </c>
      <c r="H4588" s="11" t="str">
        <v/>
      </c>
      <c r="I4588" s="11" t="str">
        <v/>
      </c>
    </row>
    <row r="4589" spans="2:9">
      <c r="B4589" s="11" t="str">
        <f t="shared" si="361"/>
        <v/>
      </c>
      <c r="C4589" s="11" t="str">
        <f t="shared" si="364"/>
        <v/>
      </c>
      <c r="D4589" s="11" t="str">
        <f t="shared" si="365"/>
        <v/>
      </c>
      <c r="E4589" s="11" t="str">
        <f t="shared" si="362"/>
        <v/>
      </c>
      <c r="F4589" s="11" t="str">
        <f t="shared" si="363"/>
        <v/>
      </c>
      <c r="G4589" s="10" t="str">
        <v/>
      </c>
      <c r="H4589" s="11" t="str">
        <v/>
      </c>
      <c r="I4589" s="11" t="str">
        <v/>
      </c>
    </row>
    <row r="4590" spans="2:9">
      <c r="B4590" s="11" t="str">
        <f t="shared" si="361"/>
        <v/>
      </c>
      <c r="C4590" s="11" t="str">
        <f t="shared" si="364"/>
        <v/>
      </c>
      <c r="D4590" s="11" t="str">
        <f t="shared" si="365"/>
        <v/>
      </c>
      <c r="E4590" s="11" t="str">
        <f t="shared" si="362"/>
        <v/>
      </c>
      <c r="F4590" s="11" t="str">
        <f t="shared" si="363"/>
        <v/>
      </c>
      <c r="G4590" s="10" t="str">
        <v/>
      </c>
      <c r="H4590" s="11" t="str">
        <v/>
      </c>
      <c r="I4590" s="11" t="str">
        <v/>
      </c>
    </row>
    <row r="4591" spans="2:9">
      <c r="B4591" s="11" t="str">
        <f t="shared" si="361"/>
        <v/>
      </c>
      <c r="C4591" s="11" t="str">
        <f t="shared" si="364"/>
        <v/>
      </c>
      <c r="D4591" s="11" t="str">
        <f t="shared" si="365"/>
        <v/>
      </c>
      <c r="E4591" s="11" t="str">
        <f t="shared" si="362"/>
        <v/>
      </c>
      <c r="F4591" s="11" t="str">
        <f t="shared" si="363"/>
        <v/>
      </c>
      <c r="G4591" s="10" t="str">
        <v/>
      </c>
      <c r="H4591" s="11" t="str">
        <v/>
      </c>
      <c r="I4591" s="11" t="str">
        <v/>
      </c>
    </row>
    <row r="4592" spans="2:9">
      <c r="B4592" s="11" t="str">
        <f t="shared" si="361"/>
        <v/>
      </c>
      <c r="C4592" s="11" t="str">
        <f t="shared" si="364"/>
        <v/>
      </c>
      <c r="D4592" s="11" t="str">
        <f t="shared" si="365"/>
        <v/>
      </c>
      <c r="E4592" s="11" t="str">
        <f t="shared" si="362"/>
        <v/>
      </c>
      <c r="F4592" s="11" t="str">
        <f t="shared" si="363"/>
        <v/>
      </c>
      <c r="G4592" s="10" t="str">
        <v/>
      </c>
      <c r="H4592" s="11" t="str">
        <v/>
      </c>
      <c r="I4592" s="11" t="str">
        <v/>
      </c>
    </row>
    <row r="4593" spans="2:9">
      <c r="B4593" s="11" t="str">
        <f t="shared" si="361"/>
        <v/>
      </c>
      <c r="C4593" s="11" t="str">
        <f t="shared" si="364"/>
        <v/>
      </c>
      <c r="D4593" s="11" t="str">
        <f t="shared" si="365"/>
        <v/>
      </c>
      <c r="E4593" s="11" t="str">
        <f t="shared" si="362"/>
        <v/>
      </c>
      <c r="F4593" s="11" t="str">
        <f t="shared" si="363"/>
        <v/>
      </c>
      <c r="G4593" s="10" t="str">
        <v/>
      </c>
      <c r="H4593" s="11" t="str">
        <v/>
      </c>
      <c r="I4593" s="11" t="str">
        <v/>
      </c>
    </row>
    <row r="4594" spans="2:9">
      <c r="B4594" s="11" t="str">
        <f t="shared" si="361"/>
        <v/>
      </c>
      <c r="C4594" s="11" t="str">
        <f t="shared" si="364"/>
        <v/>
      </c>
      <c r="D4594" s="11" t="str">
        <f t="shared" si="365"/>
        <v/>
      </c>
      <c r="E4594" s="11" t="str">
        <f t="shared" si="362"/>
        <v/>
      </c>
      <c r="F4594" s="11" t="str">
        <f t="shared" si="363"/>
        <v/>
      </c>
      <c r="G4594" s="10" t="str">
        <v/>
      </c>
      <c r="H4594" s="11" t="str">
        <v/>
      </c>
      <c r="I4594" s="11" t="str">
        <v/>
      </c>
    </row>
    <row r="4595" spans="2:9">
      <c r="B4595" s="11" t="str">
        <f t="shared" si="361"/>
        <v/>
      </c>
      <c r="C4595" s="11" t="str">
        <f t="shared" si="364"/>
        <v/>
      </c>
      <c r="D4595" s="11" t="str">
        <f t="shared" si="365"/>
        <v/>
      </c>
      <c r="E4595" s="11" t="str">
        <f t="shared" si="362"/>
        <v/>
      </c>
      <c r="F4595" s="11" t="str">
        <f t="shared" si="363"/>
        <v/>
      </c>
      <c r="G4595" s="10" t="str">
        <v/>
      </c>
      <c r="H4595" s="11" t="str">
        <v/>
      </c>
      <c r="I4595" s="11" t="str">
        <v/>
      </c>
    </row>
    <row r="4596" spans="2:9">
      <c r="B4596" s="11" t="str">
        <f t="shared" si="361"/>
        <v/>
      </c>
      <c r="C4596" s="11" t="str">
        <f t="shared" si="364"/>
        <v/>
      </c>
      <c r="D4596" s="11" t="str">
        <f t="shared" si="365"/>
        <v/>
      </c>
      <c r="E4596" s="11" t="str">
        <f t="shared" si="362"/>
        <v/>
      </c>
      <c r="F4596" s="11" t="str">
        <f t="shared" si="363"/>
        <v/>
      </c>
      <c r="G4596" s="10" t="str">
        <v/>
      </c>
      <c r="H4596" s="11" t="str">
        <v/>
      </c>
      <c r="I4596" s="11" t="str">
        <v/>
      </c>
    </row>
    <row r="4597" spans="2:9">
      <c r="B4597" s="11" t="str">
        <f t="shared" si="361"/>
        <v/>
      </c>
      <c r="C4597" s="11" t="str">
        <f t="shared" si="364"/>
        <v/>
      </c>
      <c r="D4597" s="11" t="str">
        <f t="shared" si="365"/>
        <v/>
      </c>
      <c r="E4597" s="11" t="str">
        <f t="shared" si="362"/>
        <v/>
      </c>
      <c r="F4597" s="11" t="str">
        <f t="shared" si="363"/>
        <v/>
      </c>
      <c r="G4597" s="10" t="str">
        <v/>
      </c>
      <c r="H4597" s="11" t="str">
        <v/>
      </c>
      <c r="I4597" s="11" t="str">
        <v/>
      </c>
    </row>
    <row r="4598" spans="2:9">
      <c r="B4598" s="11" t="str">
        <f t="shared" si="361"/>
        <v/>
      </c>
      <c r="C4598" s="11" t="str">
        <f t="shared" si="364"/>
        <v/>
      </c>
      <c r="D4598" s="11" t="str">
        <f t="shared" si="365"/>
        <v/>
      </c>
      <c r="E4598" s="11" t="str">
        <f t="shared" si="362"/>
        <v/>
      </c>
      <c r="F4598" s="11" t="str">
        <f t="shared" si="363"/>
        <v/>
      </c>
      <c r="G4598" s="10" t="str">
        <v/>
      </c>
      <c r="H4598" s="11" t="str">
        <v/>
      </c>
      <c r="I4598" s="11" t="str">
        <v/>
      </c>
    </row>
    <row r="4599" spans="2:9">
      <c r="B4599" s="11" t="str">
        <f t="shared" si="361"/>
        <v/>
      </c>
      <c r="C4599" s="11" t="str">
        <f t="shared" si="364"/>
        <v/>
      </c>
      <c r="D4599" s="11" t="str">
        <f t="shared" si="365"/>
        <v/>
      </c>
      <c r="E4599" s="11" t="str">
        <f t="shared" si="362"/>
        <v/>
      </c>
      <c r="F4599" s="11" t="str">
        <f t="shared" si="363"/>
        <v/>
      </c>
      <c r="G4599" s="10" t="str">
        <v/>
      </c>
      <c r="H4599" s="11" t="str">
        <v/>
      </c>
      <c r="I4599" s="11" t="str">
        <v/>
      </c>
    </row>
    <row r="4600" spans="2:9">
      <c r="B4600" s="11" t="str">
        <f t="shared" si="361"/>
        <v/>
      </c>
      <c r="C4600" s="11" t="str">
        <f t="shared" si="364"/>
        <v/>
      </c>
      <c r="D4600" s="11" t="str">
        <f t="shared" si="365"/>
        <v/>
      </c>
      <c r="E4600" s="11" t="str">
        <f t="shared" si="362"/>
        <v/>
      </c>
      <c r="F4600" s="11" t="str">
        <f t="shared" si="363"/>
        <v/>
      </c>
      <c r="G4600" s="10" t="str">
        <v/>
      </c>
      <c r="H4600" s="11" t="str">
        <v/>
      </c>
      <c r="I4600" s="11" t="str">
        <v/>
      </c>
    </row>
    <row r="4601" spans="2:9">
      <c r="B4601" s="11" t="str">
        <f t="shared" si="361"/>
        <v/>
      </c>
      <c r="C4601" s="11" t="str">
        <f t="shared" si="364"/>
        <v/>
      </c>
      <c r="D4601" s="11" t="str">
        <f t="shared" si="365"/>
        <v/>
      </c>
      <c r="E4601" s="11" t="str">
        <f t="shared" si="362"/>
        <v/>
      </c>
      <c r="F4601" s="11" t="str">
        <f t="shared" si="363"/>
        <v/>
      </c>
      <c r="G4601" s="10" t="str">
        <v/>
      </c>
      <c r="H4601" s="11" t="str">
        <v/>
      </c>
      <c r="I4601" s="11" t="str">
        <v/>
      </c>
    </row>
    <row r="4602" spans="2:9">
      <c r="B4602" s="11" t="str">
        <f t="shared" si="361"/>
        <v/>
      </c>
      <c r="C4602" s="11" t="str">
        <f t="shared" si="364"/>
        <v/>
      </c>
      <c r="D4602" s="11" t="str">
        <f t="shared" si="365"/>
        <v/>
      </c>
      <c r="E4602" s="11" t="str">
        <f t="shared" si="362"/>
        <v/>
      </c>
      <c r="F4602" s="11" t="str">
        <f t="shared" si="363"/>
        <v/>
      </c>
      <c r="G4602" s="10" t="str">
        <v/>
      </c>
      <c r="H4602" s="11" t="str">
        <v/>
      </c>
      <c r="I4602" s="11" t="str">
        <v/>
      </c>
    </row>
    <row r="4603" spans="2:9">
      <c r="B4603" s="11" t="str">
        <f t="shared" si="361"/>
        <v/>
      </c>
      <c r="C4603" s="11" t="str">
        <f t="shared" si="364"/>
        <v/>
      </c>
      <c r="D4603" s="11" t="str">
        <f t="shared" si="365"/>
        <v/>
      </c>
      <c r="E4603" s="11" t="str">
        <f t="shared" si="362"/>
        <v/>
      </c>
      <c r="F4603" s="11" t="str">
        <f t="shared" si="363"/>
        <v/>
      </c>
      <c r="G4603" s="10" t="str">
        <v/>
      </c>
      <c r="H4603" s="11" t="str">
        <v/>
      </c>
      <c r="I4603" s="11" t="str">
        <v/>
      </c>
    </row>
    <row r="4604" spans="2:9">
      <c r="B4604" s="11" t="str">
        <f t="shared" si="361"/>
        <v/>
      </c>
      <c r="C4604" s="11" t="str">
        <f t="shared" si="364"/>
        <v/>
      </c>
      <c r="D4604" s="11" t="str">
        <f t="shared" si="365"/>
        <v/>
      </c>
      <c r="E4604" s="11" t="str">
        <f t="shared" si="362"/>
        <v/>
      </c>
      <c r="F4604" s="11" t="str">
        <f t="shared" si="363"/>
        <v/>
      </c>
      <c r="G4604" s="10" t="str">
        <v/>
      </c>
      <c r="H4604" s="11" t="str">
        <v/>
      </c>
      <c r="I4604" s="11" t="str">
        <v/>
      </c>
    </row>
    <row r="4605" spans="2:9">
      <c r="B4605" s="11" t="str">
        <f t="shared" si="361"/>
        <v/>
      </c>
      <c r="C4605" s="11" t="str">
        <f t="shared" si="364"/>
        <v/>
      </c>
      <c r="D4605" s="11" t="str">
        <f t="shared" si="365"/>
        <v/>
      </c>
      <c r="E4605" s="11" t="str">
        <f t="shared" si="362"/>
        <v/>
      </c>
      <c r="F4605" s="11" t="str">
        <f t="shared" si="363"/>
        <v/>
      </c>
      <c r="G4605" s="10" t="str">
        <v/>
      </c>
      <c r="H4605" s="11" t="str">
        <v/>
      </c>
      <c r="I4605" s="11" t="str">
        <v/>
      </c>
    </row>
    <row r="4606" spans="2:9">
      <c r="B4606" s="11" t="str">
        <f t="shared" si="361"/>
        <v/>
      </c>
      <c r="C4606" s="11" t="str">
        <f t="shared" si="364"/>
        <v/>
      </c>
      <c r="D4606" s="11" t="str">
        <f t="shared" si="365"/>
        <v/>
      </c>
      <c r="E4606" s="11" t="str">
        <f t="shared" si="362"/>
        <v/>
      </c>
      <c r="F4606" s="11" t="str">
        <f t="shared" si="363"/>
        <v/>
      </c>
      <c r="G4606" s="10" t="str">
        <v/>
      </c>
      <c r="H4606" s="11" t="str">
        <v/>
      </c>
      <c r="I4606" s="11" t="str">
        <v/>
      </c>
    </row>
    <row r="4607" spans="2:9">
      <c r="B4607" s="11" t="str">
        <f t="shared" si="361"/>
        <v/>
      </c>
      <c r="C4607" s="11" t="str">
        <f t="shared" si="364"/>
        <v/>
      </c>
      <c r="D4607" s="11" t="str">
        <f t="shared" si="365"/>
        <v/>
      </c>
      <c r="E4607" s="11" t="str">
        <f t="shared" si="362"/>
        <v/>
      </c>
      <c r="F4607" s="11" t="str">
        <f t="shared" si="363"/>
        <v/>
      </c>
      <c r="G4607" s="10" t="str">
        <v/>
      </c>
      <c r="H4607" s="11" t="str">
        <v/>
      </c>
      <c r="I4607" s="11" t="str">
        <v/>
      </c>
    </row>
    <row r="4608" spans="2:9">
      <c r="B4608" s="11" t="str">
        <f t="shared" si="361"/>
        <v/>
      </c>
      <c r="C4608" s="11" t="str">
        <f t="shared" si="364"/>
        <v/>
      </c>
      <c r="D4608" s="11" t="str">
        <f t="shared" si="365"/>
        <v/>
      </c>
      <c r="E4608" s="11" t="str">
        <f t="shared" si="362"/>
        <v/>
      </c>
      <c r="F4608" s="11" t="str">
        <f t="shared" si="363"/>
        <v/>
      </c>
      <c r="G4608" s="10" t="str">
        <v/>
      </c>
      <c r="H4608" s="11" t="str">
        <v/>
      </c>
      <c r="I4608" s="11" t="str">
        <v/>
      </c>
    </row>
    <row r="4609" spans="2:9">
      <c r="B4609" s="11" t="str">
        <f t="shared" ref="B4609:B4672" si="366">IFERROR(IF(FIND(" ",A4609)=6,IF(IFERROR(FIND(" PB",A4609),"")&lt;&gt;"","артикул",IF(IFERROR(FIND(" CRN",A4609),"")&lt;&gt;"","артикул","")),""),"")</f>
        <v/>
      </c>
      <c r="C4609" s="11" t="str">
        <f t="shared" si="364"/>
        <v/>
      </c>
      <c r="D4609" s="11" t="str">
        <f t="shared" si="365"/>
        <v/>
      </c>
      <c r="E4609" s="11" t="str">
        <f t="shared" si="362"/>
        <v/>
      </c>
      <c r="F4609" s="11" t="str">
        <f t="shared" si="363"/>
        <v/>
      </c>
      <c r="G4609" s="10" t="str">
        <v/>
      </c>
      <c r="H4609" s="11" t="str">
        <v/>
      </c>
      <c r="I4609" s="11" t="str">
        <v/>
      </c>
    </row>
    <row r="4610" spans="2:9">
      <c r="B4610" s="11" t="str">
        <f t="shared" si="366"/>
        <v/>
      </c>
      <c r="C4610" s="11" t="str">
        <f t="shared" si="364"/>
        <v/>
      </c>
      <c r="D4610" s="11" t="str">
        <f t="shared" si="365"/>
        <v/>
      </c>
      <c r="E4610" s="11" t="str">
        <f t="shared" ref="E4610:E4673" si="367" xml:space="preserve">
IF(B4610="Артикул",
IF(
AND(RIGHT(A4611,1)="%",
RIGHT(A4612,1)="%",
RIGHT(A4613,1)="%",
RIGHT(A4614,1)="%"),MID(A4615,FIND(" ",A4615),50),
IF(
AND(RIGHT(A4611,1)="%",
RIGHT(A4612,1)="%",
RIGHT(A4613,1)="%"),MID(A4614,FIND(" ",A4614),50),
IF(
AND(RIGHT(A4611,1)="%",
RIGHT(A4612,1)="%"),
MID(A4613,FIND(" ",A4613),50),
IF(
RIGHT(A4611,1)="%",
MID(A4612,FIND(" ",A4612),50),"")))),"")</f>
        <v/>
      </c>
      <c r="F4610" s="11" t="str">
        <f t="shared" ref="F4610:F4673" si="368">IFERROR(
IF(
AND(LEFT(A4610,8)="Discount",FIND("%",A4610)&gt;0),
MID(A4610,
FIND(" ",A4610),
FIND("%",A4610)-FIND(" ",A4610))
*-1,""),"")</f>
        <v/>
      </c>
      <c r="G4610" s="10" t="str">
        <v/>
      </c>
      <c r="H4610" s="11" t="str">
        <v/>
      </c>
      <c r="I4610" s="11" t="str">
        <v/>
      </c>
    </row>
    <row r="4611" spans="2:9">
      <c r="B4611" s="11" t="str">
        <f t="shared" si="366"/>
        <v/>
      </c>
      <c r="C4611" s="11" t="str">
        <f t="shared" si="364"/>
        <v/>
      </c>
      <c r="D4611" s="11" t="str">
        <f t="shared" si="365"/>
        <v/>
      </c>
      <c r="E4611" s="11" t="str">
        <f t="shared" si="367"/>
        <v/>
      </c>
      <c r="F4611" s="11" t="str">
        <f t="shared" si="368"/>
        <v/>
      </c>
      <c r="G4611" s="10" t="str">
        <v/>
      </c>
      <c r="H4611" s="11" t="str">
        <v/>
      </c>
      <c r="I4611" s="11" t="str">
        <v/>
      </c>
    </row>
    <row r="4612" spans="2:9">
      <c r="B4612" s="11" t="str">
        <f t="shared" si="366"/>
        <v/>
      </c>
      <c r="C4612" s="11" t="str">
        <f t="shared" si="364"/>
        <v/>
      </c>
      <c r="D4612" s="11" t="str">
        <f t="shared" si="365"/>
        <v/>
      </c>
      <c r="E4612" s="11" t="str">
        <f t="shared" si="367"/>
        <v/>
      </c>
      <c r="F4612" s="11" t="str">
        <f t="shared" si="368"/>
        <v/>
      </c>
      <c r="G4612" s="10" t="str">
        <v/>
      </c>
      <c r="H4612" s="11" t="str">
        <v/>
      </c>
      <c r="I4612" s="11" t="str">
        <v/>
      </c>
    </row>
    <row r="4613" spans="2:9">
      <c r="B4613" s="11" t="str">
        <f t="shared" si="366"/>
        <v/>
      </c>
      <c r="C4613" s="11" t="str">
        <f t="shared" si="364"/>
        <v/>
      </c>
      <c r="D4613" s="11" t="str">
        <f t="shared" si="365"/>
        <v/>
      </c>
      <c r="E4613" s="11" t="str">
        <f t="shared" si="367"/>
        <v/>
      </c>
      <c r="F4613" s="11" t="str">
        <f t="shared" si="368"/>
        <v/>
      </c>
      <c r="G4613" s="10" t="str">
        <v/>
      </c>
      <c r="H4613" s="11" t="str">
        <v/>
      </c>
      <c r="I4613" s="11" t="str">
        <v/>
      </c>
    </row>
    <row r="4614" spans="2:9">
      <c r="B4614" s="11" t="str">
        <f t="shared" si="366"/>
        <v/>
      </c>
      <c r="C4614" s="11" t="str">
        <f t="shared" si="364"/>
        <v/>
      </c>
      <c r="D4614" s="11" t="str">
        <f t="shared" si="365"/>
        <v/>
      </c>
      <c r="E4614" s="11" t="str">
        <f t="shared" si="367"/>
        <v/>
      </c>
      <c r="F4614" s="11" t="str">
        <f t="shared" si="368"/>
        <v/>
      </c>
      <c r="G4614" s="10" t="str">
        <v/>
      </c>
      <c r="H4614" s="11" t="str">
        <v/>
      </c>
      <c r="I4614" s="11" t="str">
        <v/>
      </c>
    </row>
    <row r="4615" spans="2:9">
      <c r="B4615" s="11" t="str">
        <f t="shared" si="366"/>
        <v/>
      </c>
      <c r="C4615" s="11" t="str">
        <f t="shared" si="364"/>
        <v/>
      </c>
      <c r="D4615" s="11" t="str">
        <f t="shared" si="365"/>
        <v/>
      </c>
      <c r="E4615" s="11" t="str">
        <f t="shared" si="367"/>
        <v/>
      </c>
      <c r="F4615" s="11" t="str">
        <f t="shared" si="368"/>
        <v/>
      </c>
      <c r="G4615" s="10" t="str">
        <v/>
      </c>
      <c r="H4615" s="11" t="str">
        <v/>
      </c>
      <c r="I4615" s="11" t="str">
        <v/>
      </c>
    </row>
    <row r="4616" spans="2:9">
      <c r="B4616" s="11" t="str">
        <f t="shared" si="366"/>
        <v/>
      </c>
      <c r="C4616" s="11" t="str">
        <f t="shared" si="364"/>
        <v/>
      </c>
      <c r="D4616" s="11" t="str">
        <f t="shared" si="365"/>
        <v/>
      </c>
      <c r="E4616" s="11" t="str">
        <f t="shared" si="367"/>
        <v/>
      </c>
      <c r="F4616" s="11" t="str">
        <f t="shared" si="368"/>
        <v/>
      </c>
      <c r="G4616" s="10" t="str">
        <v/>
      </c>
      <c r="H4616" s="11" t="str">
        <v/>
      </c>
      <c r="I4616" s="11" t="str">
        <v/>
      </c>
    </row>
    <row r="4617" spans="2:9">
      <c r="B4617" s="11" t="str">
        <f t="shared" si="366"/>
        <v/>
      </c>
      <c r="C4617" s="11" t="str">
        <f t="shared" si="364"/>
        <v/>
      </c>
      <c r="D4617" s="11" t="str">
        <f t="shared" si="365"/>
        <v/>
      </c>
      <c r="E4617" s="11" t="str">
        <f t="shared" si="367"/>
        <v/>
      </c>
      <c r="F4617" s="11" t="str">
        <f t="shared" si="368"/>
        <v/>
      </c>
      <c r="G4617" s="10" t="str">
        <v/>
      </c>
      <c r="H4617" s="11" t="str">
        <v/>
      </c>
      <c r="I4617" s="11" t="str">
        <v/>
      </c>
    </row>
    <row r="4618" spans="2:9">
      <c r="B4618" s="11" t="str">
        <f t="shared" si="366"/>
        <v/>
      </c>
      <c r="C4618" s="11" t="str">
        <f t="shared" si="364"/>
        <v/>
      </c>
      <c r="D4618" s="11" t="str">
        <f t="shared" si="365"/>
        <v/>
      </c>
      <c r="E4618" s="11" t="str">
        <f t="shared" si="367"/>
        <v/>
      </c>
      <c r="F4618" s="11" t="str">
        <f t="shared" si="368"/>
        <v/>
      </c>
      <c r="G4618" s="10" t="str">
        <v/>
      </c>
      <c r="H4618" s="11" t="str">
        <v/>
      </c>
      <c r="I4618" s="11" t="str">
        <v/>
      </c>
    </row>
    <row r="4619" spans="2:9">
      <c r="B4619" s="11" t="str">
        <f t="shared" si="366"/>
        <v/>
      </c>
      <c r="C4619" s="11" t="str">
        <f t="shared" si="364"/>
        <v/>
      </c>
      <c r="D4619" s="11" t="str">
        <f t="shared" si="365"/>
        <v/>
      </c>
      <c r="E4619" s="11" t="str">
        <f t="shared" si="367"/>
        <v/>
      </c>
      <c r="F4619" s="11" t="str">
        <f t="shared" si="368"/>
        <v/>
      </c>
      <c r="G4619" s="10" t="str">
        <v/>
      </c>
      <c r="H4619" s="11" t="str">
        <v/>
      </c>
      <c r="I4619" s="11" t="str">
        <v/>
      </c>
    </row>
    <row r="4620" spans="2:9">
      <c r="B4620" s="11" t="str">
        <f t="shared" si="366"/>
        <v/>
      </c>
      <c r="C4620" s="11" t="str">
        <f t="shared" si="364"/>
        <v/>
      </c>
      <c r="D4620" s="11" t="str">
        <f t="shared" si="365"/>
        <v/>
      </c>
      <c r="E4620" s="11" t="str">
        <f t="shared" si="367"/>
        <v/>
      </c>
      <c r="F4620" s="11" t="str">
        <f t="shared" si="368"/>
        <v/>
      </c>
      <c r="G4620" s="10" t="str">
        <v/>
      </c>
      <c r="H4620" s="11" t="str">
        <v/>
      </c>
      <c r="I4620" s="11" t="str">
        <v/>
      </c>
    </row>
    <row r="4621" spans="2:9">
      <c r="B4621" s="11" t="str">
        <f t="shared" si="366"/>
        <v/>
      </c>
      <c r="C4621" s="11" t="str">
        <f t="shared" ref="C4621:C4684" si="369">IF(B4621="артикул",A4621,"")</f>
        <v/>
      </c>
      <c r="D4621" s="11" t="str">
        <f t="shared" ref="D4621:D4684" si="370">IF(B4621="артикул",A4622,"")</f>
        <v/>
      </c>
      <c r="E4621" s="11" t="str">
        <f t="shared" si="367"/>
        <v/>
      </c>
      <c r="F4621" s="11" t="str">
        <f t="shared" si="368"/>
        <v/>
      </c>
      <c r="G4621" s="10" t="str">
        <v/>
      </c>
      <c r="H4621" s="11" t="str">
        <v/>
      </c>
      <c r="I4621" s="11" t="str">
        <v/>
      </c>
    </row>
    <row r="4622" spans="2:9">
      <c r="B4622" s="11" t="str">
        <f t="shared" si="366"/>
        <v/>
      </c>
      <c r="C4622" s="11" t="str">
        <f t="shared" si="369"/>
        <v/>
      </c>
      <c r="D4622" s="11" t="str">
        <f t="shared" si="370"/>
        <v/>
      </c>
      <c r="E4622" s="11" t="str">
        <f t="shared" si="367"/>
        <v/>
      </c>
      <c r="F4622" s="11" t="str">
        <f t="shared" si="368"/>
        <v/>
      </c>
      <c r="G4622" s="10" t="str">
        <v/>
      </c>
      <c r="H4622" s="11" t="str">
        <v/>
      </c>
      <c r="I4622" s="11" t="str">
        <v/>
      </c>
    </row>
    <row r="4623" spans="2:9">
      <c r="B4623" s="11" t="str">
        <f t="shared" si="366"/>
        <v/>
      </c>
      <c r="C4623" s="11" t="str">
        <f t="shared" si="369"/>
        <v/>
      </c>
      <c r="D4623" s="11" t="str">
        <f t="shared" si="370"/>
        <v/>
      </c>
      <c r="E4623" s="11" t="str">
        <f t="shared" si="367"/>
        <v/>
      </c>
      <c r="F4623" s="11" t="str">
        <f t="shared" si="368"/>
        <v/>
      </c>
      <c r="G4623" s="10" t="str">
        <v/>
      </c>
      <c r="H4623" s="11" t="str">
        <v/>
      </c>
      <c r="I4623" s="11" t="str">
        <v/>
      </c>
    </row>
    <row r="4624" spans="2:9">
      <c r="B4624" s="11" t="str">
        <f t="shared" si="366"/>
        <v/>
      </c>
      <c r="C4624" s="11" t="str">
        <f t="shared" si="369"/>
        <v/>
      </c>
      <c r="D4624" s="11" t="str">
        <f t="shared" si="370"/>
        <v/>
      </c>
      <c r="E4624" s="11" t="str">
        <f t="shared" si="367"/>
        <v/>
      </c>
      <c r="F4624" s="11" t="str">
        <f t="shared" si="368"/>
        <v/>
      </c>
      <c r="G4624" s="10" t="str">
        <v/>
      </c>
      <c r="H4624" s="11" t="str">
        <v/>
      </c>
      <c r="I4624" s="11" t="str">
        <v/>
      </c>
    </row>
    <row r="4625" spans="2:9">
      <c r="B4625" s="11" t="str">
        <f t="shared" si="366"/>
        <v/>
      </c>
      <c r="C4625" s="11" t="str">
        <f t="shared" si="369"/>
        <v/>
      </c>
      <c r="D4625" s="11" t="str">
        <f t="shared" si="370"/>
        <v/>
      </c>
      <c r="E4625" s="11" t="str">
        <f t="shared" si="367"/>
        <v/>
      </c>
      <c r="F4625" s="11" t="str">
        <f t="shared" si="368"/>
        <v/>
      </c>
      <c r="G4625" s="10" t="str">
        <v/>
      </c>
      <c r="H4625" s="11" t="str">
        <v/>
      </c>
      <c r="I4625" s="11" t="str">
        <v/>
      </c>
    </row>
    <row r="4626" spans="2:9">
      <c r="B4626" s="11" t="str">
        <f t="shared" si="366"/>
        <v/>
      </c>
      <c r="C4626" s="11" t="str">
        <f t="shared" si="369"/>
        <v/>
      </c>
      <c r="D4626" s="11" t="str">
        <f t="shared" si="370"/>
        <v/>
      </c>
      <c r="E4626" s="11" t="str">
        <f t="shared" si="367"/>
        <v/>
      </c>
      <c r="F4626" s="11" t="str">
        <f t="shared" si="368"/>
        <v/>
      </c>
      <c r="G4626" s="10" t="str">
        <v/>
      </c>
      <c r="H4626" s="11" t="str">
        <v/>
      </c>
      <c r="I4626" s="11" t="str">
        <v/>
      </c>
    </row>
    <row r="4627" spans="2:9">
      <c r="B4627" s="11" t="str">
        <f t="shared" si="366"/>
        <v/>
      </c>
      <c r="C4627" s="11" t="str">
        <f t="shared" si="369"/>
        <v/>
      </c>
      <c r="D4627" s="11" t="str">
        <f t="shared" si="370"/>
        <v/>
      </c>
      <c r="E4627" s="11" t="str">
        <f t="shared" si="367"/>
        <v/>
      </c>
      <c r="F4627" s="11" t="str">
        <f t="shared" si="368"/>
        <v/>
      </c>
      <c r="G4627" s="10" t="str">
        <v/>
      </c>
      <c r="H4627" s="11" t="str">
        <v/>
      </c>
      <c r="I4627" s="11" t="str">
        <v/>
      </c>
    </row>
    <row r="4628" spans="2:9">
      <c r="B4628" s="11" t="str">
        <f t="shared" si="366"/>
        <v/>
      </c>
      <c r="C4628" s="11" t="str">
        <f t="shared" si="369"/>
        <v/>
      </c>
      <c r="D4628" s="11" t="str">
        <f t="shared" si="370"/>
        <v/>
      </c>
      <c r="E4628" s="11" t="str">
        <f t="shared" si="367"/>
        <v/>
      </c>
      <c r="F4628" s="11" t="str">
        <f t="shared" si="368"/>
        <v/>
      </c>
      <c r="G4628" s="10" t="str">
        <v/>
      </c>
      <c r="H4628" s="11" t="str">
        <v/>
      </c>
      <c r="I4628" s="11" t="str">
        <v/>
      </c>
    </row>
    <row r="4629" spans="2:9">
      <c r="B4629" s="11" t="str">
        <f t="shared" si="366"/>
        <v/>
      </c>
      <c r="C4629" s="11" t="str">
        <f t="shared" si="369"/>
        <v/>
      </c>
      <c r="D4629" s="11" t="str">
        <f t="shared" si="370"/>
        <v/>
      </c>
      <c r="E4629" s="11" t="str">
        <f t="shared" si="367"/>
        <v/>
      </c>
      <c r="F4629" s="11" t="str">
        <f t="shared" si="368"/>
        <v/>
      </c>
      <c r="G4629" s="10" t="str">
        <v/>
      </c>
      <c r="H4629" s="11" t="str">
        <v/>
      </c>
      <c r="I4629" s="11" t="str">
        <v/>
      </c>
    </row>
    <row r="4630" spans="2:9">
      <c r="B4630" s="11" t="str">
        <f t="shared" si="366"/>
        <v/>
      </c>
      <c r="C4630" s="11" t="str">
        <f t="shared" si="369"/>
        <v/>
      </c>
      <c r="D4630" s="11" t="str">
        <f t="shared" si="370"/>
        <v/>
      </c>
      <c r="E4630" s="11" t="str">
        <f t="shared" si="367"/>
        <v/>
      </c>
      <c r="F4630" s="11" t="str">
        <f t="shared" si="368"/>
        <v/>
      </c>
      <c r="G4630" s="10" t="str">
        <v/>
      </c>
      <c r="H4630" s="11" t="str">
        <v/>
      </c>
      <c r="I4630" s="11" t="str">
        <v/>
      </c>
    </row>
    <row r="4631" spans="2:9">
      <c r="B4631" s="11" t="str">
        <f t="shared" si="366"/>
        <v/>
      </c>
      <c r="C4631" s="11" t="str">
        <f t="shared" si="369"/>
        <v/>
      </c>
      <c r="D4631" s="11" t="str">
        <f t="shared" si="370"/>
        <v/>
      </c>
      <c r="E4631" s="11" t="str">
        <f t="shared" si="367"/>
        <v/>
      </c>
      <c r="F4631" s="11" t="str">
        <f t="shared" si="368"/>
        <v/>
      </c>
      <c r="G4631" s="10" t="str">
        <v/>
      </c>
      <c r="H4631" s="11" t="str">
        <v/>
      </c>
      <c r="I4631" s="11" t="str">
        <v/>
      </c>
    </row>
    <row r="4632" spans="2:9">
      <c r="B4632" s="11" t="str">
        <f t="shared" si="366"/>
        <v/>
      </c>
      <c r="C4632" s="11" t="str">
        <f t="shared" si="369"/>
        <v/>
      </c>
      <c r="D4632" s="11" t="str">
        <f t="shared" si="370"/>
        <v/>
      </c>
      <c r="E4632" s="11" t="str">
        <f t="shared" si="367"/>
        <v/>
      </c>
      <c r="F4632" s="11" t="str">
        <f t="shared" si="368"/>
        <v/>
      </c>
      <c r="G4632" s="10" t="str">
        <v/>
      </c>
      <c r="H4632" s="11" t="str">
        <v/>
      </c>
      <c r="I4632" s="11" t="str">
        <v/>
      </c>
    </row>
    <row r="4633" spans="2:9">
      <c r="B4633" s="11" t="str">
        <f t="shared" si="366"/>
        <v/>
      </c>
      <c r="C4633" s="11" t="str">
        <f t="shared" si="369"/>
        <v/>
      </c>
      <c r="D4633" s="11" t="str">
        <f t="shared" si="370"/>
        <v/>
      </c>
      <c r="E4633" s="11" t="str">
        <f t="shared" si="367"/>
        <v/>
      </c>
      <c r="F4633" s="11" t="str">
        <f t="shared" si="368"/>
        <v/>
      </c>
      <c r="G4633" s="10" t="str">
        <v/>
      </c>
      <c r="H4633" s="11" t="str">
        <v/>
      </c>
      <c r="I4633" s="11" t="str">
        <v/>
      </c>
    </row>
    <row r="4634" spans="2:9">
      <c r="B4634" s="11" t="str">
        <f t="shared" si="366"/>
        <v/>
      </c>
      <c r="C4634" s="11" t="str">
        <f t="shared" si="369"/>
        <v/>
      </c>
      <c r="D4634" s="11" t="str">
        <f t="shared" si="370"/>
        <v/>
      </c>
      <c r="E4634" s="11" t="str">
        <f t="shared" si="367"/>
        <v/>
      </c>
      <c r="F4634" s="11" t="str">
        <f t="shared" si="368"/>
        <v/>
      </c>
      <c r="G4634" s="10" t="str">
        <v/>
      </c>
      <c r="H4634" s="11" t="str">
        <v/>
      </c>
      <c r="I4634" s="11" t="str">
        <v/>
      </c>
    </row>
    <row r="4635" spans="2:9">
      <c r="B4635" s="11" t="str">
        <f t="shared" si="366"/>
        <v/>
      </c>
      <c r="C4635" s="11" t="str">
        <f t="shared" si="369"/>
        <v/>
      </c>
      <c r="D4635" s="11" t="str">
        <f t="shared" si="370"/>
        <v/>
      </c>
      <c r="E4635" s="11" t="str">
        <f t="shared" si="367"/>
        <v/>
      </c>
      <c r="F4635" s="11" t="str">
        <f t="shared" si="368"/>
        <v/>
      </c>
      <c r="G4635" s="10" t="str">
        <v/>
      </c>
      <c r="H4635" s="11" t="str">
        <v/>
      </c>
      <c r="I4635" s="11" t="str">
        <v/>
      </c>
    </row>
    <row r="4636" spans="2:9">
      <c r="B4636" s="11" t="str">
        <f t="shared" si="366"/>
        <v/>
      </c>
      <c r="C4636" s="11" t="str">
        <f t="shared" si="369"/>
        <v/>
      </c>
      <c r="D4636" s="11" t="str">
        <f t="shared" si="370"/>
        <v/>
      </c>
      <c r="E4636" s="11" t="str">
        <f t="shared" si="367"/>
        <v/>
      </c>
      <c r="F4636" s="11" t="str">
        <f t="shared" si="368"/>
        <v/>
      </c>
      <c r="G4636" s="10" t="str">
        <v/>
      </c>
      <c r="H4636" s="11" t="str">
        <v/>
      </c>
      <c r="I4636" s="11" t="str">
        <v/>
      </c>
    </row>
    <row r="4637" spans="2:9">
      <c r="B4637" s="11" t="str">
        <f t="shared" si="366"/>
        <v/>
      </c>
      <c r="C4637" s="11" t="str">
        <f t="shared" si="369"/>
        <v/>
      </c>
      <c r="D4637" s="11" t="str">
        <f t="shared" si="370"/>
        <v/>
      </c>
      <c r="E4637" s="11" t="str">
        <f t="shared" si="367"/>
        <v/>
      </c>
      <c r="F4637" s="11" t="str">
        <f t="shared" si="368"/>
        <v/>
      </c>
      <c r="G4637" s="10" t="str">
        <v/>
      </c>
      <c r="H4637" s="11" t="str">
        <v/>
      </c>
      <c r="I4637" s="11" t="str">
        <v/>
      </c>
    </row>
    <row r="4638" spans="2:9">
      <c r="B4638" s="11" t="str">
        <f t="shared" si="366"/>
        <v/>
      </c>
      <c r="C4638" s="11" t="str">
        <f t="shared" si="369"/>
        <v/>
      </c>
      <c r="D4638" s="11" t="str">
        <f t="shared" si="370"/>
        <v/>
      </c>
      <c r="E4638" s="11" t="str">
        <f t="shared" si="367"/>
        <v/>
      </c>
      <c r="F4638" s="11" t="str">
        <f t="shared" si="368"/>
        <v/>
      </c>
      <c r="G4638" s="10" t="str">
        <v/>
      </c>
      <c r="H4638" s="11" t="str">
        <v/>
      </c>
      <c r="I4638" s="11" t="str">
        <v/>
      </c>
    </row>
    <row r="4639" spans="2:9">
      <c r="B4639" s="11" t="str">
        <f t="shared" si="366"/>
        <v/>
      </c>
      <c r="C4639" s="11" t="str">
        <f t="shared" si="369"/>
        <v/>
      </c>
      <c r="D4639" s="11" t="str">
        <f t="shared" si="370"/>
        <v/>
      </c>
      <c r="E4639" s="11" t="str">
        <f t="shared" si="367"/>
        <v/>
      </c>
      <c r="F4639" s="11" t="str">
        <f t="shared" si="368"/>
        <v/>
      </c>
      <c r="G4639" s="10" t="str">
        <v/>
      </c>
      <c r="H4639" s="11" t="str">
        <v/>
      </c>
      <c r="I4639" s="11" t="str">
        <v/>
      </c>
    </row>
    <row r="4640" spans="2:9">
      <c r="B4640" s="11" t="str">
        <f t="shared" si="366"/>
        <v/>
      </c>
      <c r="C4640" s="11" t="str">
        <f t="shared" si="369"/>
        <v/>
      </c>
      <c r="D4640" s="11" t="str">
        <f t="shared" si="370"/>
        <v/>
      </c>
      <c r="E4640" s="11" t="str">
        <f t="shared" si="367"/>
        <v/>
      </c>
      <c r="F4640" s="11" t="str">
        <f t="shared" si="368"/>
        <v/>
      </c>
      <c r="G4640" s="10" t="str">
        <v/>
      </c>
      <c r="H4640" s="11" t="str">
        <v/>
      </c>
      <c r="I4640" s="11" t="str">
        <v/>
      </c>
    </row>
    <row r="4641" spans="2:9">
      <c r="B4641" s="11" t="str">
        <f t="shared" si="366"/>
        <v/>
      </c>
      <c r="C4641" s="11" t="str">
        <f t="shared" si="369"/>
        <v/>
      </c>
      <c r="D4641" s="11" t="str">
        <f t="shared" si="370"/>
        <v/>
      </c>
      <c r="E4641" s="11" t="str">
        <f t="shared" si="367"/>
        <v/>
      </c>
      <c r="F4641" s="11" t="str">
        <f t="shared" si="368"/>
        <v/>
      </c>
      <c r="G4641" s="10" t="str">
        <v/>
      </c>
      <c r="H4641" s="11" t="str">
        <v/>
      </c>
      <c r="I4641" s="11" t="str">
        <v/>
      </c>
    </row>
    <row r="4642" spans="2:9">
      <c r="B4642" s="11" t="str">
        <f t="shared" si="366"/>
        <v/>
      </c>
      <c r="C4642" s="11" t="str">
        <f t="shared" si="369"/>
        <v/>
      </c>
      <c r="D4642" s="11" t="str">
        <f t="shared" si="370"/>
        <v/>
      </c>
      <c r="E4642" s="11" t="str">
        <f t="shared" si="367"/>
        <v/>
      </c>
      <c r="F4642" s="11" t="str">
        <f t="shared" si="368"/>
        <v/>
      </c>
      <c r="G4642" s="10" t="str">
        <v/>
      </c>
      <c r="H4642" s="11" t="str">
        <v/>
      </c>
      <c r="I4642" s="11" t="str">
        <v/>
      </c>
    </row>
    <row r="4643" spans="2:9">
      <c r="B4643" s="11" t="str">
        <f t="shared" si="366"/>
        <v/>
      </c>
      <c r="C4643" s="11" t="str">
        <f t="shared" si="369"/>
        <v/>
      </c>
      <c r="D4643" s="11" t="str">
        <f t="shared" si="370"/>
        <v/>
      </c>
      <c r="E4643" s="11" t="str">
        <f t="shared" si="367"/>
        <v/>
      </c>
      <c r="F4643" s="11" t="str">
        <f t="shared" si="368"/>
        <v/>
      </c>
      <c r="G4643" s="10" t="str">
        <v/>
      </c>
      <c r="H4643" s="11" t="str">
        <v/>
      </c>
      <c r="I4643" s="11" t="str">
        <v/>
      </c>
    </row>
    <row r="4644" spans="2:9">
      <c r="B4644" s="11" t="str">
        <f t="shared" si="366"/>
        <v/>
      </c>
      <c r="C4644" s="11" t="str">
        <f t="shared" si="369"/>
        <v/>
      </c>
      <c r="D4644" s="11" t="str">
        <f t="shared" si="370"/>
        <v/>
      </c>
      <c r="E4644" s="11" t="str">
        <f t="shared" si="367"/>
        <v/>
      </c>
      <c r="F4644" s="11" t="str">
        <f t="shared" si="368"/>
        <v/>
      </c>
      <c r="G4644" s="10" t="str">
        <v/>
      </c>
      <c r="H4644" s="11" t="str">
        <v/>
      </c>
      <c r="I4644" s="11" t="str">
        <v/>
      </c>
    </row>
    <row r="4645" spans="2:9">
      <c r="B4645" s="11" t="str">
        <f t="shared" si="366"/>
        <v/>
      </c>
      <c r="C4645" s="11" t="str">
        <f t="shared" si="369"/>
        <v/>
      </c>
      <c r="D4645" s="11" t="str">
        <f t="shared" si="370"/>
        <v/>
      </c>
      <c r="E4645" s="11" t="str">
        <f t="shared" si="367"/>
        <v/>
      </c>
      <c r="F4645" s="11" t="str">
        <f t="shared" si="368"/>
        <v/>
      </c>
      <c r="G4645" s="10" t="str">
        <v/>
      </c>
      <c r="H4645" s="11" t="str">
        <v/>
      </c>
      <c r="I4645" s="11" t="str">
        <v/>
      </c>
    </row>
    <row r="4646" spans="2:9">
      <c r="B4646" s="11" t="str">
        <f t="shared" si="366"/>
        <v/>
      </c>
      <c r="C4646" s="11" t="str">
        <f t="shared" si="369"/>
        <v/>
      </c>
      <c r="D4646" s="11" t="str">
        <f t="shared" si="370"/>
        <v/>
      </c>
      <c r="E4646" s="11" t="str">
        <f t="shared" si="367"/>
        <v/>
      </c>
      <c r="F4646" s="11" t="str">
        <f t="shared" si="368"/>
        <v/>
      </c>
      <c r="G4646" s="10" t="str">
        <v/>
      </c>
      <c r="H4646" s="11" t="str">
        <v/>
      </c>
      <c r="I4646" s="11" t="str">
        <v/>
      </c>
    </row>
    <row r="4647" spans="2:9">
      <c r="B4647" s="11" t="str">
        <f t="shared" si="366"/>
        <v/>
      </c>
      <c r="C4647" s="11" t="str">
        <f t="shared" si="369"/>
        <v/>
      </c>
      <c r="D4647" s="11" t="str">
        <f t="shared" si="370"/>
        <v/>
      </c>
      <c r="E4647" s="11" t="str">
        <f t="shared" si="367"/>
        <v/>
      </c>
      <c r="F4647" s="11" t="str">
        <f t="shared" si="368"/>
        <v/>
      </c>
      <c r="G4647" s="10" t="str">
        <v/>
      </c>
      <c r="H4647" s="11" t="str">
        <v/>
      </c>
      <c r="I4647" s="11" t="str">
        <v/>
      </c>
    </row>
    <row r="4648" spans="2:9">
      <c r="B4648" s="11" t="str">
        <f t="shared" si="366"/>
        <v/>
      </c>
      <c r="C4648" s="11" t="str">
        <f t="shared" si="369"/>
        <v/>
      </c>
      <c r="D4648" s="11" t="str">
        <f t="shared" si="370"/>
        <v/>
      </c>
      <c r="E4648" s="11" t="str">
        <f t="shared" si="367"/>
        <v/>
      </c>
      <c r="F4648" s="11" t="str">
        <f t="shared" si="368"/>
        <v/>
      </c>
      <c r="G4648" s="10" t="str">
        <v/>
      </c>
      <c r="H4648" s="11" t="str">
        <v/>
      </c>
      <c r="I4648" s="11" t="str">
        <v/>
      </c>
    </row>
    <row r="4649" spans="2:9">
      <c r="B4649" s="11" t="str">
        <f t="shared" si="366"/>
        <v/>
      </c>
      <c r="C4649" s="11" t="str">
        <f t="shared" si="369"/>
        <v/>
      </c>
      <c r="D4649" s="11" t="str">
        <f t="shared" si="370"/>
        <v/>
      </c>
      <c r="E4649" s="11" t="str">
        <f t="shared" si="367"/>
        <v/>
      </c>
      <c r="F4649" s="11" t="str">
        <f t="shared" si="368"/>
        <v/>
      </c>
      <c r="G4649" s="10" t="str">
        <v/>
      </c>
      <c r="H4649" s="11" t="str">
        <v/>
      </c>
      <c r="I4649" s="11" t="str">
        <v/>
      </c>
    </row>
    <row r="4650" spans="2:9">
      <c r="B4650" s="11" t="str">
        <f t="shared" si="366"/>
        <v/>
      </c>
      <c r="C4650" s="11" t="str">
        <f t="shared" si="369"/>
        <v/>
      </c>
      <c r="D4650" s="11" t="str">
        <f t="shared" si="370"/>
        <v/>
      </c>
      <c r="E4650" s="11" t="str">
        <f t="shared" si="367"/>
        <v/>
      </c>
      <c r="F4650" s="11" t="str">
        <f t="shared" si="368"/>
        <v/>
      </c>
      <c r="G4650" s="10" t="str">
        <v/>
      </c>
      <c r="H4650" s="11" t="str">
        <v/>
      </c>
      <c r="I4650" s="11" t="str">
        <v/>
      </c>
    </row>
    <row r="4651" spans="2:9">
      <c r="B4651" s="11" t="str">
        <f t="shared" si="366"/>
        <v/>
      </c>
      <c r="C4651" s="11" t="str">
        <f t="shared" si="369"/>
        <v/>
      </c>
      <c r="D4651" s="11" t="str">
        <f t="shared" si="370"/>
        <v/>
      </c>
      <c r="E4651" s="11" t="str">
        <f t="shared" si="367"/>
        <v/>
      </c>
      <c r="F4651" s="11" t="str">
        <f t="shared" si="368"/>
        <v/>
      </c>
      <c r="G4651" s="10" t="str">
        <v/>
      </c>
      <c r="H4651" s="11" t="str">
        <v/>
      </c>
      <c r="I4651" s="11" t="str">
        <v/>
      </c>
    </row>
    <row r="4652" spans="2:9">
      <c r="B4652" s="11" t="str">
        <f t="shared" si="366"/>
        <v/>
      </c>
      <c r="C4652" s="11" t="str">
        <f t="shared" si="369"/>
        <v/>
      </c>
      <c r="D4652" s="11" t="str">
        <f t="shared" si="370"/>
        <v/>
      </c>
      <c r="E4652" s="11" t="str">
        <f t="shared" si="367"/>
        <v/>
      </c>
      <c r="F4652" s="11" t="str">
        <f t="shared" si="368"/>
        <v/>
      </c>
      <c r="G4652" s="10" t="str">
        <v/>
      </c>
      <c r="H4652" s="11" t="str">
        <v/>
      </c>
      <c r="I4652" s="11" t="str">
        <v/>
      </c>
    </row>
    <row r="4653" spans="2:9">
      <c r="B4653" s="11" t="str">
        <f t="shared" si="366"/>
        <v/>
      </c>
      <c r="C4653" s="11" t="str">
        <f t="shared" si="369"/>
        <v/>
      </c>
      <c r="D4653" s="11" t="str">
        <f t="shared" si="370"/>
        <v/>
      </c>
      <c r="E4653" s="11" t="str">
        <f t="shared" si="367"/>
        <v/>
      </c>
      <c r="F4653" s="11" t="str">
        <f t="shared" si="368"/>
        <v/>
      </c>
      <c r="G4653" s="10" t="str">
        <v/>
      </c>
      <c r="H4653" s="11" t="str">
        <v/>
      </c>
      <c r="I4653" s="11" t="str">
        <v/>
      </c>
    </row>
    <row r="4654" spans="2:9">
      <c r="B4654" s="11" t="str">
        <f t="shared" si="366"/>
        <v/>
      </c>
      <c r="C4654" s="11" t="str">
        <f t="shared" si="369"/>
        <v/>
      </c>
      <c r="D4654" s="11" t="str">
        <f t="shared" si="370"/>
        <v/>
      </c>
      <c r="E4654" s="11" t="str">
        <f t="shared" si="367"/>
        <v/>
      </c>
      <c r="F4654" s="11" t="str">
        <f t="shared" si="368"/>
        <v/>
      </c>
      <c r="G4654" s="10" t="str">
        <v/>
      </c>
      <c r="H4654" s="11" t="str">
        <v/>
      </c>
      <c r="I4654" s="11" t="str">
        <v/>
      </c>
    </row>
    <row r="4655" spans="2:9">
      <c r="B4655" s="11" t="str">
        <f t="shared" si="366"/>
        <v/>
      </c>
      <c r="C4655" s="11" t="str">
        <f t="shared" si="369"/>
        <v/>
      </c>
      <c r="D4655" s="11" t="str">
        <f t="shared" si="370"/>
        <v/>
      </c>
      <c r="E4655" s="11" t="str">
        <f t="shared" si="367"/>
        <v/>
      </c>
      <c r="F4655" s="11" t="str">
        <f t="shared" si="368"/>
        <v/>
      </c>
      <c r="G4655" s="10" t="str">
        <v/>
      </c>
      <c r="H4655" s="11" t="str">
        <v/>
      </c>
      <c r="I4655" s="11" t="str">
        <v/>
      </c>
    </row>
    <row r="4656" spans="2:9">
      <c r="B4656" s="11" t="str">
        <f t="shared" si="366"/>
        <v/>
      </c>
      <c r="C4656" s="11" t="str">
        <f t="shared" si="369"/>
        <v/>
      </c>
      <c r="D4656" s="11" t="str">
        <f t="shared" si="370"/>
        <v/>
      </c>
      <c r="E4656" s="11" t="str">
        <f t="shared" si="367"/>
        <v/>
      </c>
      <c r="F4656" s="11" t="str">
        <f t="shared" si="368"/>
        <v/>
      </c>
      <c r="G4656" s="10" t="str">
        <v/>
      </c>
      <c r="H4656" s="11" t="str">
        <v/>
      </c>
      <c r="I4656" s="11" t="str">
        <v/>
      </c>
    </row>
    <row r="4657" spans="2:9">
      <c r="B4657" s="11" t="str">
        <f t="shared" si="366"/>
        <v/>
      </c>
      <c r="C4657" s="11" t="str">
        <f t="shared" si="369"/>
        <v/>
      </c>
      <c r="D4657" s="11" t="str">
        <f t="shared" si="370"/>
        <v/>
      </c>
      <c r="E4657" s="11" t="str">
        <f t="shared" si="367"/>
        <v/>
      </c>
      <c r="F4657" s="11" t="str">
        <f t="shared" si="368"/>
        <v/>
      </c>
      <c r="G4657" s="10" t="str">
        <v/>
      </c>
      <c r="H4657" s="11" t="str">
        <v/>
      </c>
      <c r="I4657" s="11" t="str">
        <v/>
      </c>
    </row>
    <row r="4658" spans="2:9">
      <c r="B4658" s="11" t="str">
        <f t="shared" si="366"/>
        <v/>
      </c>
      <c r="C4658" s="11" t="str">
        <f t="shared" si="369"/>
        <v/>
      </c>
      <c r="D4658" s="11" t="str">
        <f t="shared" si="370"/>
        <v/>
      </c>
      <c r="E4658" s="11" t="str">
        <f t="shared" si="367"/>
        <v/>
      </c>
      <c r="F4658" s="11" t="str">
        <f t="shared" si="368"/>
        <v/>
      </c>
      <c r="G4658" s="10" t="str">
        <v/>
      </c>
      <c r="H4658" s="11" t="str">
        <v/>
      </c>
      <c r="I4658" s="11" t="str">
        <v/>
      </c>
    </row>
    <row r="4659" spans="2:9">
      <c r="B4659" s="11" t="str">
        <f t="shared" si="366"/>
        <v/>
      </c>
      <c r="C4659" s="11" t="str">
        <f t="shared" si="369"/>
        <v/>
      </c>
      <c r="D4659" s="11" t="str">
        <f t="shared" si="370"/>
        <v/>
      </c>
      <c r="E4659" s="11" t="str">
        <f t="shared" si="367"/>
        <v/>
      </c>
      <c r="F4659" s="11" t="str">
        <f t="shared" si="368"/>
        <v/>
      </c>
      <c r="G4659" s="10" t="str">
        <v/>
      </c>
      <c r="H4659" s="11" t="str">
        <v/>
      </c>
      <c r="I4659" s="11" t="str">
        <v/>
      </c>
    </row>
    <row r="4660" spans="2:9">
      <c r="B4660" s="11" t="str">
        <f t="shared" si="366"/>
        <v/>
      </c>
      <c r="C4660" s="11" t="str">
        <f t="shared" si="369"/>
        <v/>
      </c>
      <c r="D4660" s="11" t="str">
        <f t="shared" si="370"/>
        <v/>
      </c>
      <c r="E4660" s="11" t="str">
        <f t="shared" si="367"/>
        <v/>
      </c>
      <c r="F4660" s="11" t="str">
        <f t="shared" si="368"/>
        <v/>
      </c>
      <c r="G4660" s="10" t="str">
        <v/>
      </c>
      <c r="H4660" s="11" t="str">
        <v/>
      </c>
      <c r="I4660" s="11" t="str">
        <v/>
      </c>
    </row>
    <row r="4661" spans="2:9">
      <c r="B4661" s="11" t="str">
        <f t="shared" si="366"/>
        <v/>
      </c>
      <c r="C4661" s="11" t="str">
        <f t="shared" si="369"/>
        <v/>
      </c>
      <c r="D4661" s="11" t="str">
        <f t="shared" si="370"/>
        <v/>
      </c>
      <c r="E4661" s="11" t="str">
        <f t="shared" si="367"/>
        <v/>
      </c>
      <c r="F4661" s="11" t="str">
        <f t="shared" si="368"/>
        <v/>
      </c>
      <c r="G4661" s="10" t="str">
        <v/>
      </c>
      <c r="H4661" s="11" t="str">
        <v/>
      </c>
      <c r="I4661" s="11" t="str">
        <v/>
      </c>
    </row>
    <row r="4662" spans="2:9">
      <c r="B4662" s="11" t="str">
        <f t="shared" si="366"/>
        <v/>
      </c>
      <c r="C4662" s="11" t="str">
        <f t="shared" si="369"/>
        <v/>
      </c>
      <c r="D4662" s="11" t="str">
        <f t="shared" si="370"/>
        <v/>
      </c>
      <c r="E4662" s="11" t="str">
        <f t="shared" si="367"/>
        <v/>
      </c>
      <c r="F4662" s="11" t="str">
        <f t="shared" si="368"/>
        <v/>
      </c>
      <c r="G4662" s="10" t="str">
        <v/>
      </c>
      <c r="H4662" s="11" t="str">
        <v/>
      </c>
      <c r="I4662" s="11" t="str">
        <v/>
      </c>
    </row>
    <row r="4663" spans="2:9">
      <c r="B4663" s="11" t="str">
        <f t="shared" si="366"/>
        <v/>
      </c>
      <c r="C4663" s="11" t="str">
        <f t="shared" si="369"/>
        <v/>
      </c>
      <c r="D4663" s="11" t="str">
        <f t="shared" si="370"/>
        <v/>
      </c>
      <c r="E4663" s="11" t="str">
        <f t="shared" si="367"/>
        <v/>
      </c>
      <c r="F4663" s="11" t="str">
        <f t="shared" si="368"/>
        <v/>
      </c>
      <c r="G4663" s="10" t="str">
        <v/>
      </c>
      <c r="H4663" s="11" t="str">
        <v/>
      </c>
      <c r="I4663" s="11" t="str">
        <v/>
      </c>
    </row>
    <row r="4664" spans="2:9">
      <c r="B4664" s="11" t="str">
        <f t="shared" si="366"/>
        <v/>
      </c>
      <c r="C4664" s="11" t="str">
        <f t="shared" si="369"/>
        <v/>
      </c>
      <c r="D4664" s="11" t="str">
        <f t="shared" si="370"/>
        <v/>
      </c>
      <c r="E4664" s="11" t="str">
        <f t="shared" si="367"/>
        <v/>
      </c>
      <c r="F4664" s="11" t="str">
        <f t="shared" si="368"/>
        <v/>
      </c>
      <c r="G4664" s="10" t="str">
        <v/>
      </c>
      <c r="H4664" s="11" t="str">
        <v/>
      </c>
      <c r="I4664" s="11" t="str">
        <v/>
      </c>
    </row>
    <row r="4665" spans="2:9">
      <c r="B4665" s="11" t="str">
        <f t="shared" si="366"/>
        <v/>
      </c>
      <c r="C4665" s="11" t="str">
        <f t="shared" si="369"/>
        <v/>
      </c>
      <c r="D4665" s="11" t="str">
        <f t="shared" si="370"/>
        <v/>
      </c>
      <c r="E4665" s="11" t="str">
        <f t="shared" si="367"/>
        <v/>
      </c>
      <c r="F4665" s="11" t="str">
        <f t="shared" si="368"/>
        <v/>
      </c>
      <c r="G4665" s="10" t="str">
        <v/>
      </c>
      <c r="H4665" s="11" t="str">
        <v/>
      </c>
      <c r="I4665" s="11" t="str">
        <v/>
      </c>
    </row>
    <row r="4666" spans="2:9">
      <c r="B4666" s="11" t="str">
        <f t="shared" si="366"/>
        <v/>
      </c>
      <c r="C4666" s="11" t="str">
        <f t="shared" si="369"/>
        <v/>
      </c>
      <c r="D4666" s="11" t="str">
        <f t="shared" si="370"/>
        <v/>
      </c>
      <c r="E4666" s="11" t="str">
        <f t="shared" si="367"/>
        <v/>
      </c>
      <c r="F4666" s="11" t="str">
        <f t="shared" si="368"/>
        <v/>
      </c>
      <c r="G4666" s="10" t="str">
        <v/>
      </c>
      <c r="H4666" s="11" t="str">
        <v/>
      </c>
      <c r="I4666" s="11" t="str">
        <v/>
      </c>
    </row>
    <row r="4667" spans="2:9">
      <c r="B4667" s="11" t="str">
        <f t="shared" si="366"/>
        <v/>
      </c>
      <c r="C4667" s="11" t="str">
        <f t="shared" si="369"/>
        <v/>
      </c>
      <c r="D4667" s="11" t="str">
        <f t="shared" si="370"/>
        <v/>
      </c>
      <c r="E4667" s="11" t="str">
        <f t="shared" si="367"/>
        <v/>
      </c>
      <c r="F4667" s="11" t="str">
        <f t="shared" si="368"/>
        <v/>
      </c>
      <c r="G4667" s="10" t="str">
        <v/>
      </c>
      <c r="H4667" s="11" t="str">
        <v/>
      </c>
      <c r="I4667" s="11" t="str">
        <v/>
      </c>
    </row>
    <row r="4668" spans="2:9">
      <c r="B4668" s="11" t="str">
        <f t="shared" si="366"/>
        <v/>
      </c>
      <c r="C4668" s="11" t="str">
        <f t="shared" si="369"/>
        <v/>
      </c>
      <c r="D4668" s="11" t="str">
        <f t="shared" si="370"/>
        <v/>
      </c>
      <c r="E4668" s="11" t="str">
        <f t="shared" si="367"/>
        <v/>
      </c>
      <c r="F4668" s="11" t="str">
        <f t="shared" si="368"/>
        <v/>
      </c>
      <c r="G4668" s="10" t="str">
        <v/>
      </c>
      <c r="H4668" s="11" t="str">
        <v/>
      </c>
      <c r="I4668" s="11" t="str">
        <v/>
      </c>
    </row>
    <row r="4669" spans="2:9">
      <c r="B4669" s="11" t="str">
        <f t="shared" si="366"/>
        <v/>
      </c>
      <c r="C4669" s="11" t="str">
        <f t="shared" si="369"/>
        <v/>
      </c>
      <c r="D4669" s="11" t="str">
        <f t="shared" si="370"/>
        <v/>
      </c>
      <c r="E4669" s="11" t="str">
        <f t="shared" si="367"/>
        <v/>
      </c>
      <c r="F4669" s="11" t="str">
        <f t="shared" si="368"/>
        <v/>
      </c>
      <c r="G4669" s="10" t="str">
        <v/>
      </c>
      <c r="H4669" s="11" t="str">
        <v/>
      </c>
      <c r="I4669" s="11" t="str">
        <v/>
      </c>
    </row>
    <row r="4670" spans="2:9">
      <c r="B4670" s="11" t="str">
        <f t="shared" si="366"/>
        <v/>
      </c>
      <c r="C4670" s="11" t="str">
        <f t="shared" si="369"/>
        <v/>
      </c>
      <c r="D4670" s="11" t="str">
        <f t="shared" si="370"/>
        <v/>
      </c>
      <c r="E4670" s="11" t="str">
        <f t="shared" si="367"/>
        <v/>
      </c>
      <c r="F4670" s="11" t="str">
        <f t="shared" si="368"/>
        <v/>
      </c>
      <c r="G4670" s="10" t="str">
        <v/>
      </c>
      <c r="H4670" s="11" t="str">
        <v/>
      </c>
      <c r="I4670" s="11" t="str">
        <v/>
      </c>
    </row>
    <row r="4671" spans="2:9">
      <c r="B4671" s="11" t="str">
        <f t="shared" si="366"/>
        <v/>
      </c>
      <c r="C4671" s="11" t="str">
        <f t="shared" si="369"/>
        <v/>
      </c>
      <c r="D4671" s="11" t="str">
        <f t="shared" si="370"/>
        <v/>
      </c>
      <c r="E4671" s="11" t="str">
        <f t="shared" si="367"/>
        <v/>
      </c>
      <c r="F4671" s="11" t="str">
        <f t="shared" si="368"/>
        <v/>
      </c>
      <c r="G4671" s="10" t="str">
        <v/>
      </c>
      <c r="H4671" s="11" t="str">
        <v/>
      </c>
      <c r="I4671" s="11" t="str">
        <v/>
      </c>
    </row>
    <row r="4672" spans="2:9">
      <c r="B4672" s="11" t="str">
        <f t="shared" si="366"/>
        <v/>
      </c>
      <c r="C4672" s="11" t="str">
        <f t="shared" si="369"/>
        <v/>
      </c>
      <c r="D4672" s="11" t="str">
        <f t="shared" si="370"/>
        <v/>
      </c>
      <c r="E4672" s="11" t="str">
        <f t="shared" si="367"/>
        <v/>
      </c>
      <c r="F4672" s="11" t="str">
        <f t="shared" si="368"/>
        <v/>
      </c>
      <c r="G4672" s="10" t="str">
        <v/>
      </c>
      <c r="H4672" s="11" t="str">
        <v/>
      </c>
      <c r="I4672" s="11" t="str">
        <v/>
      </c>
    </row>
    <row r="4673" spans="2:9">
      <c r="B4673" s="11" t="str">
        <f t="shared" ref="B4673:B4736" si="371">IFERROR(IF(FIND(" ",A4673)=6,IF(IFERROR(FIND(" PB",A4673),"")&lt;&gt;"","артикул",IF(IFERROR(FIND(" CRN",A4673),"")&lt;&gt;"","артикул","")),""),"")</f>
        <v/>
      </c>
      <c r="C4673" s="11" t="str">
        <f t="shared" si="369"/>
        <v/>
      </c>
      <c r="D4673" s="11" t="str">
        <f t="shared" si="370"/>
        <v/>
      </c>
      <c r="E4673" s="11" t="str">
        <f t="shared" si="367"/>
        <v/>
      </c>
      <c r="F4673" s="11" t="str">
        <f t="shared" si="368"/>
        <v/>
      </c>
      <c r="G4673" s="10" t="str">
        <v/>
      </c>
      <c r="H4673" s="11" t="str">
        <v/>
      </c>
      <c r="I4673" s="11" t="str">
        <v/>
      </c>
    </row>
    <row r="4674" spans="2:9">
      <c r="B4674" s="11" t="str">
        <f t="shared" si="371"/>
        <v/>
      </c>
      <c r="C4674" s="11" t="str">
        <f t="shared" si="369"/>
        <v/>
      </c>
      <c r="D4674" s="11" t="str">
        <f t="shared" si="370"/>
        <v/>
      </c>
      <c r="E4674" s="11" t="str">
        <f t="shared" ref="E4674:E4737" si="372" xml:space="preserve">
IF(B4674="Артикул",
IF(
AND(RIGHT(A4675,1)="%",
RIGHT(A4676,1)="%",
RIGHT(A4677,1)="%",
RIGHT(A4678,1)="%"),MID(A4679,FIND(" ",A4679),50),
IF(
AND(RIGHT(A4675,1)="%",
RIGHT(A4676,1)="%",
RIGHT(A4677,1)="%"),MID(A4678,FIND(" ",A4678),50),
IF(
AND(RIGHT(A4675,1)="%",
RIGHT(A4676,1)="%"),
MID(A4677,FIND(" ",A4677),50),
IF(
RIGHT(A4675,1)="%",
MID(A4676,FIND(" ",A4676),50),"")))),"")</f>
        <v/>
      </c>
      <c r="F4674" s="11" t="str">
        <f t="shared" ref="F4674:F4737" si="373">IFERROR(
IF(
AND(LEFT(A4674,8)="Discount",FIND("%",A4674)&gt;0),
MID(A4674,
FIND(" ",A4674),
FIND("%",A4674)-FIND(" ",A4674))
*-1,""),"")</f>
        <v/>
      </c>
      <c r="G4674" s="10" t="str">
        <v/>
      </c>
      <c r="H4674" s="11" t="str">
        <v/>
      </c>
      <c r="I4674" s="11" t="str">
        <v/>
      </c>
    </row>
    <row r="4675" spans="2:9">
      <c r="B4675" s="11" t="str">
        <f t="shared" si="371"/>
        <v/>
      </c>
      <c r="C4675" s="11" t="str">
        <f t="shared" si="369"/>
        <v/>
      </c>
      <c r="D4675" s="11" t="str">
        <f t="shared" si="370"/>
        <v/>
      </c>
      <c r="E4675" s="11" t="str">
        <f t="shared" si="372"/>
        <v/>
      </c>
      <c r="F4675" s="11" t="str">
        <f t="shared" si="373"/>
        <v/>
      </c>
      <c r="G4675" s="10" t="str">
        <v/>
      </c>
      <c r="H4675" s="11" t="str">
        <v/>
      </c>
      <c r="I4675" s="11" t="str">
        <v/>
      </c>
    </row>
    <row r="4676" spans="2:9">
      <c r="B4676" s="11" t="str">
        <f t="shared" si="371"/>
        <v/>
      </c>
      <c r="C4676" s="11" t="str">
        <f t="shared" si="369"/>
        <v/>
      </c>
      <c r="D4676" s="11" t="str">
        <f t="shared" si="370"/>
        <v/>
      </c>
      <c r="E4676" s="11" t="str">
        <f t="shared" si="372"/>
        <v/>
      </c>
      <c r="F4676" s="11" t="str">
        <f t="shared" si="373"/>
        <v/>
      </c>
      <c r="G4676" s="10" t="str">
        <v/>
      </c>
      <c r="H4676" s="11" t="str">
        <v/>
      </c>
      <c r="I4676" s="11" t="str">
        <v/>
      </c>
    </row>
    <row r="4677" spans="2:9">
      <c r="B4677" s="11" t="str">
        <f t="shared" si="371"/>
        <v/>
      </c>
      <c r="C4677" s="11" t="str">
        <f t="shared" si="369"/>
        <v/>
      </c>
      <c r="D4677" s="11" t="str">
        <f t="shared" si="370"/>
        <v/>
      </c>
      <c r="E4677" s="11" t="str">
        <f t="shared" si="372"/>
        <v/>
      </c>
      <c r="F4677" s="11" t="str">
        <f t="shared" si="373"/>
        <v/>
      </c>
      <c r="G4677" s="10" t="str">
        <v/>
      </c>
      <c r="H4677" s="11" t="str">
        <v/>
      </c>
      <c r="I4677" s="11" t="str">
        <v/>
      </c>
    </row>
    <row r="4678" spans="2:9">
      <c r="B4678" s="11" t="str">
        <f t="shared" si="371"/>
        <v/>
      </c>
      <c r="C4678" s="11" t="str">
        <f t="shared" si="369"/>
        <v/>
      </c>
      <c r="D4678" s="11" t="str">
        <f t="shared" si="370"/>
        <v/>
      </c>
      <c r="E4678" s="11" t="str">
        <f t="shared" si="372"/>
        <v/>
      </c>
      <c r="F4678" s="11" t="str">
        <f t="shared" si="373"/>
        <v/>
      </c>
      <c r="G4678" s="10" t="str">
        <v/>
      </c>
      <c r="H4678" s="11" t="str">
        <v/>
      </c>
      <c r="I4678" s="11" t="str">
        <v/>
      </c>
    </row>
    <row r="4679" spans="2:9">
      <c r="B4679" s="11" t="str">
        <f t="shared" si="371"/>
        <v/>
      </c>
      <c r="C4679" s="11" t="str">
        <f t="shared" si="369"/>
        <v/>
      </c>
      <c r="D4679" s="11" t="str">
        <f t="shared" si="370"/>
        <v/>
      </c>
      <c r="E4679" s="11" t="str">
        <f t="shared" si="372"/>
        <v/>
      </c>
      <c r="F4679" s="11" t="str">
        <f t="shared" si="373"/>
        <v/>
      </c>
      <c r="G4679" s="10" t="str">
        <v/>
      </c>
      <c r="H4679" s="11" t="str">
        <v/>
      </c>
      <c r="I4679" s="11" t="str">
        <v/>
      </c>
    </row>
    <row r="4680" spans="2:9">
      <c r="B4680" s="11" t="str">
        <f t="shared" si="371"/>
        <v/>
      </c>
      <c r="C4680" s="11" t="str">
        <f t="shared" si="369"/>
        <v/>
      </c>
      <c r="D4680" s="11" t="str">
        <f t="shared" si="370"/>
        <v/>
      </c>
      <c r="E4680" s="11" t="str">
        <f t="shared" si="372"/>
        <v/>
      </c>
      <c r="F4680" s="11" t="str">
        <f t="shared" si="373"/>
        <v/>
      </c>
      <c r="G4680" s="10" t="str">
        <v/>
      </c>
      <c r="H4680" s="11" t="str">
        <v/>
      </c>
      <c r="I4680" s="11" t="str">
        <v/>
      </c>
    </row>
    <row r="4681" spans="2:9">
      <c r="B4681" s="11" t="str">
        <f t="shared" si="371"/>
        <v/>
      </c>
      <c r="C4681" s="11" t="str">
        <f t="shared" si="369"/>
        <v/>
      </c>
      <c r="D4681" s="11" t="str">
        <f t="shared" si="370"/>
        <v/>
      </c>
      <c r="E4681" s="11" t="str">
        <f t="shared" si="372"/>
        <v/>
      </c>
      <c r="F4681" s="11" t="str">
        <f t="shared" si="373"/>
        <v/>
      </c>
      <c r="G4681" s="10" t="str">
        <v/>
      </c>
      <c r="H4681" s="11" t="str">
        <v/>
      </c>
      <c r="I4681" s="11" t="str">
        <v/>
      </c>
    </row>
    <row r="4682" spans="2:9">
      <c r="B4682" s="11" t="str">
        <f t="shared" si="371"/>
        <v/>
      </c>
      <c r="C4682" s="11" t="str">
        <f t="shared" si="369"/>
        <v/>
      </c>
      <c r="D4682" s="11" t="str">
        <f t="shared" si="370"/>
        <v/>
      </c>
      <c r="E4682" s="11" t="str">
        <f t="shared" si="372"/>
        <v/>
      </c>
      <c r="F4682" s="11" t="str">
        <f t="shared" si="373"/>
        <v/>
      </c>
      <c r="G4682" s="10" t="str">
        <v/>
      </c>
      <c r="H4682" s="11" t="str">
        <v/>
      </c>
      <c r="I4682" s="11" t="str">
        <v/>
      </c>
    </row>
    <row r="4683" spans="2:9">
      <c r="B4683" s="11" t="str">
        <f t="shared" si="371"/>
        <v/>
      </c>
      <c r="C4683" s="11" t="str">
        <f t="shared" si="369"/>
        <v/>
      </c>
      <c r="D4683" s="11" t="str">
        <f t="shared" si="370"/>
        <v/>
      </c>
      <c r="E4683" s="11" t="str">
        <f t="shared" si="372"/>
        <v/>
      </c>
      <c r="F4683" s="11" t="str">
        <f t="shared" si="373"/>
        <v/>
      </c>
      <c r="G4683" s="10" t="str">
        <v/>
      </c>
      <c r="H4683" s="11" t="str">
        <v/>
      </c>
      <c r="I4683" s="11" t="str">
        <v/>
      </c>
    </row>
    <row r="4684" spans="2:9">
      <c r="B4684" s="11" t="str">
        <f t="shared" si="371"/>
        <v/>
      </c>
      <c r="C4684" s="11" t="str">
        <f t="shared" si="369"/>
        <v/>
      </c>
      <c r="D4684" s="11" t="str">
        <f t="shared" si="370"/>
        <v/>
      </c>
      <c r="E4684" s="11" t="str">
        <f t="shared" si="372"/>
        <v/>
      </c>
      <c r="F4684" s="11" t="str">
        <f t="shared" si="373"/>
        <v/>
      </c>
      <c r="G4684" s="10" t="str">
        <v/>
      </c>
      <c r="H4684" s="11" t="str">
        <v/>
      </c>
      <c r="I4684" s="11" t="str">
        <v/>
      </c>
    </row>
    <row r="4685" spans="2:9">
      <c r="B4685" s="11" t="str">
        <f t="shared" si="371"/>
        <v/>
      </c>
      <c r="C4685" s="11" t="str">
        <f t="shared" ref="C4685:C4748" si="374">IF(B4685="артикул",A4685,"")</f>
        <v/>
      </c>
      <c r="D4685" s="11" t="str">
        <f t="shared" ref="D4685:D4748" si="375">IF(B4685="артикул",A4686,"")</f>
        <v/>
      </c>
      <c r="E4685" s="11" t="str">
        <f t="shared" si="372"/>
        <v/>
      </c>
      <c r="F4685" s="11" t="str">
        <f t="shared" si="373"/>
        <v/>
      </c>
      <c r="G4685" s="10" t="str">
        <v/>
      </c>
      <c r="H4685" s="11" t="str">
        <v/>
      </c>
      <c r="I4685" s="11" t="str">
        <v/>
      </c>
    </row>
    <row r="4686" spans="2:9">
      <c r="B4686" s="11" t="str">
        <f t="shared" si="371"/>
        <v/>
      </c>
      <c r="C4686" s="11" t="str">
        <f t="shared" si="374"/>
        <v/>
      </c>
      <c r="D4686" s="11" t="str">
        <f t="shared" si="375"/>
        <v/>
      </c>
      <c r="E4686" s="11" t="str">
        <f t="shared" si="372"/>
        <v/>
      </c>
      <c r="F4686" s="11" t="str">
        <f t="shared" si="373"/>
        <v/>
      </c>
      <c r="G4686" s="10" t="str">
        <v/>
      </c>
      <c r="H4686" s="11" t="str">
        <v/>
      </c>
      <c r="I4686" s="11" t="str">
        <v/>
      </c>
    </row>
    <row r="4687" spans="2:9">
      <c r="B4687" s="11" t="str">
        <f t="shared" si="371"/>
        <v/>
      </c>
      <c r="C4687" s="11" t="str">
        <f t="shared" si="374"/>
        <v/>
      </c>
      <c r="D4687" s="11" t="str">
        <f t="shared" si="375"/>
        <v/>
      </c>
      <c r="E4687" s="11" t="str">
        <f t="shared" si="372"/>
        <v/>
      </c>
      <c r="F4687" s="11" t="str">
        <f t="shared" si="373"/>
        <v/>
      </c>
      <c r="G4687" s="10" t="str">
        <v/>
      </c>
      <c r="H4687" s="11" t="str">
        <v/>
      </c>
      <c r="I4687" s="11" t="str">
        <v/>
      </c>
    </row>
    <row r="4688" spans="2:9">
      <c r="B4688" s="11" t="str">
        <f t="shared" si="371"/>
        <v/>
      </c>
      <c r="C4688" s="11" t="str">
        <f t="shared" si="374"/>
        <v/>
      </c>
      <c r="D4688" s="11" t="str">
        <f t="shared" si="375"/>
        <v/>
      </c>
      <c r="E4688" s="11" t="str">
        <f t="shared" si="372"/>
        <v/>
      </c>
      <c r="F4688" s="11" t="str">
        <f t="shared" si="373"/>
        <v/>
      </c>
      <c r="G4688" s="10" t="str">
        <v/>
      </c>
      <c r="H4688" s="11" t="str">
        <v/>
      </c>
      <c r="I4688" s="11" t="str">
        <v/>
      </c>
    </row>
    <row r="4689" spans="2:9">
      <c r="B4689" s="11" t="str">
        <f t="shared" si="371"/>
        <v/>
      </c>
      <c r="C4689" s="11" t="str">
        <f t="shared" si="374"/>
        <v/>
      </c>
      <c r="D4689" s="11" t="str">
        <f t="shared" si="375"/>
        <v/>
      </c>
      <c r="E4689" s="11" t="str">
        <f t="shared" si="372"/>
        <v/>
      </c>
      <c r="F4689" s="11" t="str">
        <f t="shared" si="373"/>
        <v/>
      </c>
      <c r="G4689" s="10" t="str">
        <v/>
      </c>
      <c r="H4689" s="11" t="str">
        <v/>
      </c>
      <c r="I4689" s="11" t="str">
        <v/>
      </c>
    </row>
    <row r="4690" spans="2:9">
      <c r="B4690" s="11" t="str">
        <f t="shared" si="371"/>
        <v/>
      </c>
      <c r="C4690" s="11" t="str">
        <f t="shared" si="374"/>
        <v/>
      </c>
      <c r="D4690" s="11" t="str">
        <f t="shared" si="375"/>
        <v/>
      </c>
      <c r="E4690" s="11" t="str">
        <f t="shared" si="372"/>
        <v/>
      </c>
      <c r="F4690" s="11" t="str">
        <f t="shared" si="373"/>
        <v/>
      </c>
      <c r="G4690" s="10" t="str">
        <v/>
      </c>
      <c r="H4690" s="11" t="str">
        <v/>
      </c>
      <c r="I4690" s="11" t="str">
        <v/>
      </c>
    </row>
    <row r="4691" spans="2:9">
      <c r="B4691" s="11" t="str">
        <f t="shared" si="371"/>
        <v/>
      </c>
      <c r="C4691" s="11" t="str">
        <f t="shared" si="374"/>
        <v/>
      </c>
      <c r="D4691" s="11" t="str">
        <f t="shared" si="375"/>
        <v/>
      </c>
      <c r="E4691" s="11" t="str">
        <f t="shared" si="372"/>
        <v/>
      </c>
      <c r="F4691" s="11" t="str">
        <f t="shared" si="373"/>
        <v/>
      </c>
      <c r="G4691" s="10" t="str">
        <v/>
      </c>
      <c r="H4691" s="11" t="str">
        <v/>
      </c>
      <c r="I4691" s="11" t="str">
        <v/>
      </c>
    </row>
    <row r="4692" spans="2:9">
      <c r="B4692" s="11" t="str">
        <f t="shared" si="371"/>
        <v/>
      </c>
      <c r="C4692" s="11" t="str">
        <f t="shared" si="374"/>
        <v/>
      </c>
      <c r="D4692" s="11" t="str">
        <f t="shared" si="375"/>
        <v/>
      </c>
      <c r="E4692" s="11" t="str">
        <f t="shared" si="372"/>
        <v/>
      </c>
      <c r="F4692" s="11" t="str">
        <f t="shared" si="373"/>
        <v/>
      </c>
      <c r="G4692" s="10" t="str">
        <v/>
      </c>
      <c r="H4692" s="11" t="str">
        <v/>
      </c>
      <c r="I4692" s="11" t="str">
        <v/>
      </c>
    </row>
    <row r="4693" spans="2:9">
      <c r="B4693" s="11" t="str">
        <f t="shared" si="371"/>
        <v/>
      </c>
      <c r="C4693" s="11" t="str">
        <f t="shared" si="374"/>
        <v/>
      </c>
      <c r="D4693" s="11" t="str">
        <f t="shared" si="375"/>
        <v/>
      </c>
      <c r="E4693" s="11" t="str">
        <f t="shared" si="372"/>
        <v/>
      </c>
      <c r="F4693" s="11" t="str">
        <f t="shared" si="373"/>
        <v/>
      </c>
      <c r="G4693" s="10" t="str">
        <v/>
      </c>
      <c r="H4693" s="11" t="str">
        <v/>
      </c>
      <c r="I4693" s="11" t="str">
        <v/>
      </c>
    </row>
    <row r="4694" spans="2:9">
      <c r="B4694" s="11" t="str">
        <f t="shared" si="371"/>
        <v/>
      </c>
      <c r="C4694" s="11" t="str">
        <f t="shared" si="374"/>
        <v/>
      </c>
      <c r="D4694" s="11" t="str">
        <f t="shared" si="375"/>
        <v/>
      </c>
      <c r="E4694" s="11" t="str">
        <f t="shared" si="372"/>
        <v/>
      </c>
      <c r="F4694" s="11" t="str">
        <f t="shared" si="373"/>
        <v/>
      </c>
      <c r="G4694" s="10" t="str">
        <v/>
      </c>
      <c r="H4694" s="11" t="str">
        <v/>
      </c>
      <c r="I4694" s="11" t="str">
        <v/>
      </c>
    </row>
    <row r="4695" spans="2:9">
      <c r="B4695" s="11" t="str">
        <f t="shared" si="371"/>
        <v/>
      </c>
      <c r="C4695" s="11" t="str">
        <f t="shared" si="374"/>
        <v/>
      </c>
      <c r="D4695" s="11" t="str">
        <f t="shared" si="375"/>
        <v/>
      </c>
      <c r="E4695" s="11" t="str">
        <f t="shared" si="372"/>
        <v/>
      </c>
      <c r="F4695" s="11" t="str">
        <f t="shared" si="373"/>
        <v/>
      </c>
      <c r="G4695" s="10" t="str">
        <v/>
      </c>
      <c r="H4695" s="11" t="str">
        <v/>
      </c>
      <c r="I4695" s="11" t="str">
        <v/>
      </c>
    </row>
    <row r="4696" spans="2:9">
      <c r="B4696" s="11" t="str">
        <f t="shared" si="371"/>
        <v/>
      </c>
      <c r="C4696" s="11" t="str">
        <f t="shared" si="374"/>
        <v/>
      </c>
      <c r="D4696" s="11" t="str">
        <f t="shared" si="375"/>
        <v/>
      </c>
      <c r="E4696" s="11" t="str">
        <f t="shared" si="372"/>
        <v/>
      </c>
      <c r="F4696" s="11" t="str">
        <f t="shared" si="373"/>
        <v/>
      </c>
      <c r="G4696" s="10" t="str">
        <v/>
      </c>
      <c r="H4696" s="11" t="str">
        <v/>
      </c>
      <c r="I4696" s="11" t="str">
        <v/>
      </c>
    </row>
    <row r="4697" spans="2:9">
      <c r="B4697" s="11" t="str">
        <f t="shared" si="371"/>
        <v/>
      </c>
      <c r="C4697" s="11" t="str">
        <f t="shared" si="374"/>
        <v/>
      </c>
      <c r="D4697" s="11" t="str">
        <f t="shared" si="375"/>
        <v/>
      </c>
      <c r="E4697" s="11" t="str">
        <f t="shared" si="372"/>
        <v/>
      </c>
      <c r="F4697" s="11" t="str">
        <f t="shared" si="373"/>
        <v/>
      </c>
      <c r="G4697" s="10" t="str">
        <v/>
      </c>
      <c r="H4697" s="11" t="str">
        <v/>
      </c>
      <c r="I4697" s="11" t="str">
        <v/>
      </c>
    </row>
    <row r="4698" spans="2:9">
      <c r="B4698" s="11" t="str">
        <f t="shared" si="371"/>
        <v/>
      </c>
      <c r="C4698" s="11" t="str">
        <f t="shared" si="374"/>
        <v/>
      </c>
      <c r="D4698" s="11" t="str">
        <f t="shared" si="375"/>
        <v/>
      </c>
      <c r="E4698" s="11" t="str">
        <f t="shared" si="372"/>
        <v/>
      </c>
      <c r="F4698" s="11" t="str">
        <f t="shared" si="373"/>
        <v/>
      </c>
      <c r="G4698" s="10" t="str">
        <v/>
      </c>
      <c r="H4698" s="11" t="str">
        <v/>
      </c>
      <c r="I4698" s="11" t="str">
        <v/>
      </c>
    </row>
    <row r="4699" spans="2:9">
      <c r="B4699" s="11" t="str">
        <f t="shared" si="371"/>
        <v/>
      </c>
      <c r="C4699" s="11" t="str">
        <f t="shared" si="374"/>
        <v/>
      </c>
      <c r="D4699" s="11" t="str">
        <f t="shared" si="375"/>
        <v/>
      </c>
      <c r="E4699" s="11" t="str">
        <f t="shared" si="372"/>
        <v/>
      </c>
      <c r="F4699" s="11" t="str">
        <f t="shared" si="373"/>
        <v/>
      </c>
      <c r="G4699" s="10" t="str">
        <v/>
      </c>
      <c r="H4699" s="11" t="str">
        <v/>
      </c>
      <c r="I4699" s="11" t="str">
        <v/>
      </c>
    </row>
    <row r="4700" spans="2:9">
      <c r="B4700" s="11" t="str">
        <f t="shared" si="371"/>
        <v/>
      </c>
      <c r="C4700" s="11" t="str">
        <f t="shared" si="374"/>
        <v/>
      </c>
      <c r="D4700" s="11" t="str">
        <f t="shared" si="375"/>
        <v/>
      </c>
      <c r="E4700" s="11" t="str">
        <f t="shared" si="372"/>
        <v/>
      </c>
      <c r="F4700" s="11" t="str">
        <f t="shared" si="373"/>
        <v/>
      </c>
      <c r="G4700" s="10" t="str">
        <v/>
      </c>
      <c r="H4700" s="11" t="str">
        <v/>
      </c>
      <c r="I4700" s="11" t="str">
        <v/>
      </c>
    </row>
    <row r="4701" spans="2:9">
      <c r="B4701" s="11" t="str">
        <f t="shared" si="371"/>
        <v/>
      </c>
      <c r="C4701" s="11" t="str">
        <f t="shared" si="374"/>
        <v/>
      </c>
      <c r="D4701" s="11" t="str">
        <f t="shared" si="375"/>
        <v/>
      </c>
      <c r="E4701" s="11" t="str">
        <f t="shared" si="372"/>
        <v/>
      </c>
      <c r="F4701" s="11" t="str">
        <f t="shared" si="373"/>
        <v/>
      </c>
      <c r="G4701" s="10" t="str">
        <v/>
      </c>
      <c r="H4701" s="11" t="str">
        <v/>
      </c>
      <c r="I4701" s="11" t="str">
        <v/>
      </c>
    </row>
    <row r="4702" spans="2:9">
      <c r="B4702" s="11" t="str">
        <f t="shared" si="371"/>
        <v/>
      </c>
      <c r="C4702" s="11" t="str">
        <f t="shared" si="374"/>
        <v/>
      </c>
      <c r="D4702" s="11" t="str">
        <f t="shared" si="375"/>
        <v/>
      </c>
      <c r="E4702" s="11" t="str">
        <f t="shared" si="372"/>
        <v/>
      </c>
      <c r="F4702" s="11" t="str">
        <f t="shared" si="373"/>
        <v/>
      </c>
      <c r="G4702" s="10" t="str">
        <v/>
      </c>
      <c r="H4702" s="11" t="str">
        <v/>
      </c>
      <c r="I4702" s="11" t="str">
        <v/>
      </c>
    </row>
    <row r="4703" spans="2:9">
      <c r="B4703" s="11" t="str">
        <f t="shared" si="371"/>
        <v/>
      </c>
      <c r="C4703" s="11" t="str">
        <f t="shared" si="374"/>
        <v/>
      </c>
      <c r="D4703" s="11" t="str">
        <f t="shared" si="375"/>
        <v/>
      </c>
      <c r="E4703" s="11" t="str">
        <f t="shared" si="372"/>
        <v/>
      </c>
      <c r="F4703" s="11" t="str">
        <f t="shared" si="373"/>
        <v/>
      </c>
      <c r="G4703" s="10" t="str">
        <v/>
      </c>
      <c r="H4703" s="11" t="str">
        <v/>
      </c>
      <c r="I4703" s="11" t="str">
        <v/>
      </c>
    </row>
    <row r="4704" spans="2:9">
      <c r="B4704" s="11" t="str">
        <f t="shared" si="371"/>
        <v/>
      </c>
      <c r="C4704" s="11" t="str">
        <f t="shared" si="374"/>
        <v/>
      </c>
      <c r="D4704" s="11" t="str">
        <f t="shared" si="375"/>
        <v/>
      </c>
      <c r="E4704" s="11" t="str">
        <f t="shared" si="372"/>
        <v/>
      </c>
      <c r="F4704" s="11" t="str">
        <f t="shared" si="373"/>
        <v/>
      </c>
      <c r="G4704" s="10" t="str">
        <v/>
      </c>
      <c r="H4704" s="11" t="str">
        <v/>
      </c>
      <c r="I4704" s="11" t="str">
        <v/>
      </c>
    </row>
    <row r="4705" spans="2:9">
      <c r="B4705" s="11" t="str">
        <f t="shared" si="371"/>
        <v/>
      </c>
      <c r="C4705" s="11" t="str">
        <f t="shared" si="374"/>
        <v/>
      </c>
      <c r="D4705" s="11" t="str">
        <f t="shared" si="375"/>
        <v/>
      </c>
      <c r="E4705" s="11" t="str">
        <f t="shared" si="372"/>
        <v/>
      </c>
      <c r="F4705" s="11" t="str">
        <f t="shared" si="373"/>
        <v/>
      </c>
      <c r="G4705" s="10" t="str">
        <v/>
      </c>
      <c r="H4705" s="11" t="str">
        <v/>
      </c>
      <c r="I4705" s="11" t="str">
        <v/>
      </c>
    </row>
    <row r="4706" spans="2:9">
      <c r="B4706" s="11" t="str">
        <f t="shared" si="371"/>
        <v/>
      </c>
      <c r="C4706" s="11" t="str">
        <f t="shared" si="374"/>
        <v/>
      </c>
      <c r="D4706" s="11" t="str">
        <f t="shared" si="375"/>
        <v/>
      </c>
      <c r="E4706" s="11" t="str">
        <f t="shared" si="372"/>
        <v/>
      </c>
      <c r="F4706" s="11" t="str">
        <f t="shared" si="373"/>
        <v/>
      </c>
      <c r="G4706" s="10" t="str">
        <v/>
      </c>
      <c r="H4706" s="11" t="str">
        <v/>
      </c>
      <c r="I4706" s="11" t="str">
        <v/>
      </c>
    </row>
    <row r="4707" spans="2:9">
      <c r="B4707" s="11" t="str">
        <f t="shared" si="371"/>
        <v/>
      </c>
      <c r="C4707" s="11" t="str">
        <f t="shared" si="374"/>
        <v/>
      </c>
      <c r="D4707" s="11" t="str">
        <f t="shared" si="375"/>
        <v/>
      </c>
      <c r="E4707" s="11" t="str">
        <f t="shared" si="372"/>
        <v/>
      </c>
      <c r="F4707" s="11" t="str">
        <f t="shared" si="373"/>
        <v/>
      </c>
      <c r="G4707" s="10" t="str">
        <v/>
      </c>
      <c r="H4707" s="11" t="str">
        <v/>
      </c>
      <c r="I4707" s="11" t="str">
        <v/>
      </c>
    </row>
    <row r="4708" spans="2:9">
      <c r="B4708" s="11" t="str">
        <f t="shared" si="371"/>
        <v/>
      </c>
      <c r="C4708" s="11" t="str">
        <f t="shared" si="374"/>
        <v/>
      </c>
      <c r="D4708" s="11" t="str">
        <f t="shared" si="375"/>
        <v/>
      </c>
      <c r="E4708" s="11" t="str">
        <f t="shared" si="372"/>
        <v/>
      </c>
      <c r="F4708" s="11" t="str">
        <f t="shared" si="373"/>
        <v/>
      </c>
      <c r="G4708" s="10" t="str">
        <v/>
      </c>
      <c r="H4708" s="11" t="str">
        <v/>
      </c>
      <c r="I4708" s="11" t="str">
        <v/>
      </c>
    </row>
    <row r="4709" spans="2:9">
      <c r="B4709" s="11" t="str">
        <f t="shared" si="371"/>
        <v/>
      </c>
      <c r="C4709" s="11" t="str">
        <f t="shared" si="374"/>
        <v/>
      </c>
      <c r="D4709" s="11" t="str">
        <f t="shared" si="375"/>
        <v/>
      </c>
      <c r="E4709" s="11" t="str">
        <f t="shared" si="372"/>
        <v/>
      </c>
      <c r="F4709" s="11" t="str">
        <f t="shared" si="373"/>
        <v/>
      </c>
      <c r="G4709" s="10" t="str">
        <v/>
      </c>
      <c r="H4709" s="11" t="str">
        <v/>
      </c>
      <c r="I4709" s="11" t="str">
        <v/>
      </c>
    </row>
    <row r="4710" spans="2:9">
      <c r="B4710" s="11" t="str">
        <f t="shared" si="371"/>
        <v/>
      </c>
      <c r="C4710" s="11" t="str">
        <f t="shared" si="374"/>
        <v/>
      </c>
      <c r="D4710" s="11" t="str">
        <f t="shared" si="375"/>
        <v/>
      </c>
      <c r="E4710" s="11" t="str">
        <f t="shared" si="372"/>
        <v/>
      </c>
      <c r="F4710" s="11" t="str">
        <f t="shared" si="373"/>
        <v/>
      </c>
      <c r="G4710" s="10" t="str">
        <v/>
      </c>
      <c r="H4710" s="11" t="str">
        <v/>
      </c>
      <c r="I4710" s="11" t="str">
        <v/>
      </c>
    </row>
    <row r="4711" spans="2:9">
      <c r="B4711" s="11" t="str">
        <f t="shared" si="371"/>
        <v/>
      </c>
      <c r="C4711" s="11" t="str">
        <f t="shared" si="374"/>
        <v/>
      </c>
      <c r="D4711" s="11" t="str">
        <f t="shared" si="375"/>
        <v/>
      </c>
      <c r="E4711" s="11" t="str">
        <f t="shared" si="372"/>
        <v/>
      </c>
      <c r="F4711" s="11" t="str">
        <f t="shared" si="373"/>
        <v/>
      </c>
      <c r="G4711" s="10" t="str">
        <v/>
      </c>
      <c r="H4711" s="11" t="str">
        <v/>
      </c>
      <c r="I4711" s="11" t="str">
        <v/>
      </c>
    </row>
    <row r="4712" spans="2:9">
      <c r="B4712" s="11" t="str">
        <f t="shared" si="371"/>
        <v/>
      </c>
      <c r="C4712" s="11" t="str">
        <f t="shared" si="374"/>
        <v/>
      </c>
      <c r="D4712" s="11" t="str">
        <f t="shared" si="375"/>
        <v/>
      </c>
      <c r="E4712" s="11" t="str">
        <f t="shared" si="372"/>
        <v/>
      </c>
      <c r="F4712" s="11" t="str">
        <f t="shared" si="373"/>
        <v/>
      </c>
      <c r="G4712" s="10" t="str">
        <v/>
      </c>
      <c r="H4712" s="11" t="str">
        <v/>
      </c>
      <c r="I4712" s="11" t="str">
        <v/>
      </c>
    </row>
    <row r="4713" spans="2:9">
      <c r="B4713" s="11" t="str">
        <f t="shared" si="371"/>
        <v/>
      </c>
      <c r="C4713" s="11" t="str">
        <f t="shared" si="374"/>
        <v/>
      </c>
      <c r="D4713" s="11" t="str">
        <f t="shared" si="375"/>
        <v/>
      </c>
      <c r="E4713" s="11" t="str">
        <f t="shared" si="372"/>
        <v/>
      </c>
      <c r="F4713" s="11" t="str">
        <f t="shared" si="373"/>
        <v/>
      </c>
      <c r="G4713" s="10" t="str">
        <v/>
      </c>
      <c r="H4713" s="11" t="str">
        <v/>
      </c>
      <c r="I4713" s="11" t="str">
        <v/>
      </c>
    </row>
    <row r="4714" spans="2:9">
      <c r="B4714" s="11" t="str">
        <f t="shared" si="371"/>
        <v/>
      </c>
      <c r="C4714" s="11" t="str">
        <f t="shared" si="374"/>
        <v/>
      </c>
      <c r="D4714" s="11" t="str">
        <f t="shared" si="375"/>
        <v/>
      </c>
      <c r="E4714" s="11" t="str">
        <f t="shared" si="372"/>
        <v/>
      </c>
      <c r="F4714" s="11" t="str">
        <f t="shared" si="373"/>
        <v/>
      </c>
      <c r="G4714" s="10" t="str">
        <v/>
      </c>
      <c r="H4714" s="11" t="str">
        <v/>
      </c>
      <c r="I4714" s="11" t="str">
        <v/>
      </c>
    </row>
    <row r="4715" spans="2:9">
      <c r="B4715" s="11" t="str">
        <f t="shared" si="371"/>
        <v/>
      </c>
      <c r="C4715" s="11" t="str">
        <f t="shared" si="374"/>
        <v/>
      </c>
      <c r="D4715" s="11" t="str">
        <f t="shared" si="375"/>
        <v/>
      </c>
      <c r="E4715" s="11" t="str">
        <f t="shared" si="372"/>
        <v/>
      </c>
      <c r="F4715" s="11" t="str">
        <f t="shared" si="373"/>
        <v/>
      </c>
      <c r="G4715" s="10" t="str">
        <v/>
      </c>
      <c r="H4715" s="11" t="str">
        <v/>
      </c>
      <c r="I4715" s="11" t="str">
        <v/>
      </c>
    </row>
    <row r="4716" spans="2:9">
      <c r="B4716" s="11" t="str">
        <f t="shared" si="371"/>
        <v/>
      </c>
      <c r="C4716" s="11" t="str">
        <f t="shared" si="374"/>
        <v/>
      </c>
      <c r="D4716" s="11" t="str">
        <f t="shared" si="375"/>
        <v/>
      </c>
      <c r="E4716" s="11" t="str">
        <f t="shared" si="372"/>
        <v/>
      </c>
      <c r="F4716" s="11" t="str">
        <f t="shared" si="373"/>
        <v/>
      </c>
      <c r="G4716" s="10" t="str">
        <v/>
      </c>
      <c r="H4716" s="11" t="str">
        <v/>
      </c>
      <c r="I4716" s="11" t="str">
        <v/>
      </c>
    </row>
    <row r="4717" spans="2:9">
      <c r="B4717" s="11" t="str">
        <f t="shared" si="371"/>
        <v/>
      </c>
      <c r="C4717" s="11" t="str">
        <f t="shared" si="374"/>
        <v/>
      </c>
      <c r="D4717" s="11" t="str">
        <f t="shared" si="375"/>
        <v/>
      </c>
      <c r="E4717" s="11" t="str">
        <f t="shared" si="372"/>
        <v/>
      </c>
      <c r="F4717" s="11" t="str">
        <f t="shared" si="373"/>
        <v/>
      </c>
      <c r="G4717" s="10" t="str">
        <v/>
      </c>
      <c r="H4717" s="11" t="str">
        <v/>
      </c>
      <c r="I4717" s="11" t="str">
        <v/>
      </c>
    </row>
    <row r="4718" spans="2:9">
      <c r="B4718" s="11" t="str">
        <f t="shared" si="371"/>
        <v/>
      </c>
      <c r="C4718" s="11" t="str">
        <f t="shared" si="374"/>
        <v/>
      </c>
      <c r="D4718" s="11" t="str">
        <f t="shared" si="375"/>
        <v/>
      </c>
      <c r="E4718" s="11" t="str">
        <f t="shared" si="372"/>
        <v/>
      </c>
      <c r="F4718" s="11" t="str">
        <f t="shared" si="373"/>
        <v/>
      </c>
      <c r="G4718" s="10" t="str">
        <v/>
      </c>
      <c r="H4718" s="11" t="str">
        <v/>
      </c>
      <c r="I4718" s="11" t="str">
        <v/>
      </c>
    </row>
    <row r="4719" spans="2:9">
      <c r="B4719" s="11" t="str">
        <f t="shared" si="371"/>
        <v/>
      </c>
      <c r="C4719" s="11" t="str">
        <f t="shared" si="374"/>
        <v/>
      </c>
      <c r="D4719" s="11" t="str">
        <f t="shared" si="375"/>
        <v/>
      </c>
      <c r="E4719" s="11" t="str">
        <f t="shared" si="372"/>
        <v/>
      </c>
      <c r="F4719" s="11" t="str">
        <f t="shared" si="373"/>
        <v/>
      </c>
      <c r="G4719" s="10" t="str">
        <v/>
      </c>
      <c r="H4719" s="11" t="str">
        <v/>
      </c>
      <c r="I4719" s="11" t="str">
        <v/>
      </c>
    </row>
    <row r="4720" spans="2:9">
      <c r="B4720" s="11" t="str">
        <f t="shared" si="371"/>
        <v/>
      </c>
      <c r="C4720" s="11" t="str">
        <f t="shared" si="374"/>
        <v/>
      </c>
      <c r="D4720" s="11" t="str">
        <f t="shared" si="375"/>
        <v/>
      </c>
      <c r="E4720" s="11" t="str">
        <f t="shared" si="372"/>
        <v/>
      </c>
      <c r="F4720" s="11" t="str">
        <f t="shared" si="373"/>
        <v/>
      </c>
      <c r="G4720" s="10" t="str">
        <v/>
      </c>
      <c r="H4720" s="11" t="str">
        <v/>
      </c>
      <c r="I4720" s="11" t="str">
        <v/>
      </c>
    </row>
    <row r="4721" spans="2:9">
      <c r="B4721" s="11" t="str">
        <f t="shared" si="371"/>
        <v/>
      </c>
      <c r="C4721" s="11" t="str">
        <f t="shared" si="374"/>
        <v/>
      </c>
      <c r="D4721" s="11" t="str">
        <f t="shared" si="375"/>
        <v/>
      </c>
      <c r="E4721" s="11" t="str">
        <f t="shared" si="372"/>
        <v/>
      </c>
      <c r="F4721" s="11" t="str">
        <f t="shared" si="373"/>
        <v/>
      </c>
      <c r="G4721" s="10" t="str">
        <v/>
      </c>
      <c r="H4721" s="11" t="str">
        <v/>
      </c>
      <c r="I4721" s="11" t="str">
        <v/>
      </c>
    </row>
    <row r="4722" spans="2:9">
      <c r="B4722" s="11" t="str">
        <f t="shared" si="371"/>
        <v/>
      </c>
      <c r="C4722" s="11" t="str">
        <f t="shared" si="374"/>
        <v/>
      </c>
      <c r="D4722" s="11" t="str">
        <f t="shared" si="375"/>
        <v/>
      </c>
      <c r="E4722" s="11" t="str">
        <f t="shared" si="372"/>
        <v/>
      </c>
      <c r="F4722" s="11" t="str">
        <f t="shared" si="373"/>
        <v/>
      </c>
      <c r="G4722" s="10" t="str">
        <v/>
      </c>
      <c r="H4722" s="11" t="str">
        <v/>
      </c>
      <c r="I4722" s="11" t="str">
        <v/>
      </c>
    </row>
    <row r="4723" spans="2:9">
      <c r="B4723" s="11" t="str">
        <f t="shared" si="371"/>
        <v/>
      </c>
      <c r="C4723" s="11" t="str">
        <f t="shared" si="374"/>
        <v/>
      </c>
      <c r="D4723" s="11" t="str">
        <f t="shared" si="375"/>
        <v/>
      </c>
      <c r="E4723" s="11" t="str">
        <f t="shared" si="372"/>
        <v/>
      </c>
      <c r="F4723" s="11" t="str">
        <f t="shared" si="373"/>
        <v/>
      </c>
      <c r="G4723" s="10" t="str">
        <v/>
      </c>
      <c r="H4723" s="11" t="str">
        <v/>
      </c>
      <c r="I4723" s="11" t="str">
        <v/>
      </c>
    </row>
    <row r="4724" spans="2:9">
      <c r="B4724" s="11" t="str">
        <f t="shared" si="371"/>
        <v/>
      </c>
      <c r="C4724" s="11" t="str">
        <f t="shared" si="374"/>
        <v/>
      </c>
      <c r="D4724" s="11" t="str">
        <f t="shared" si="375"/>
        <v/>
      </c>
      <c r="E4724" s="11" t="str">
        <f t="shared" si="372"/>
        <v/>
      </c>
      <c r="F4724" s="11" t="str">
        <f t="shared" si="373"/>
        <v/>
      </c>
      <c r="G4724" s="10" t="str">
        <v/>
      </c>
      <c r="H4724" s="11" t="str">
        <v/>
      </c>
      <c r="I4724" s="11" t="str">
        <v/>
      </c>
    </row>
    <row r="4725" spans="2:9">
      <c r="B4725" s="11" t="str">
        <f t="shared" si="371"/>
        <v/>
      </c>
      <c r="C4725" s="11" t="str">
        <f t="shared" si="374"/>
        <v/>
      </c>
      <c r="D4725" s="11" t="str">
        <f t="shared" si="375"/>
        <v/>
      </c>
      <c r="E4725" s="11" t="str">
        <f t="shared" si="372"/>
        <v/>
      </c>
      <c r="F4725" s="11" t="str">
        <f t="shared" si="373"/>
        <v/>
      </c>
      <c r="G4725" s="10" t="str">
        <v/>
      </c>
      <c r="H4725" s="11" t="str">
        <v/>
      </c>
      <c r="I4725" s="11" t="str">
        <v/>
      </c>
    </row>
    <row r="4726" spans="2:9">
      <c r="B4726" s="11" t="str">
        <f t="shared" si="371"/>
        <v/>
      </c>
      <c r="C4726" s="11" t="str">
        <f t="shared" si="374"/>
        <v/>
      </c>
      <c r="D4726" s="11" t="str">
        <f t="shared" si="375"/>
        <v/>
      </c>
      <c r="E4726" s="11" t="str">
        <f t="shared" si="372"/>
        <v/>
      </c>
      <c r="F4726" s="11" t="str">
        <f t="shared" si="373"/>
        <v/>
      </c>
      <c r="G4726" s="10" t="str">
        <v/>
      </c>
      <c r="H4726" s="11" t="str">
        <v/>
      </c>
      <c r="I4726" s="11" t="str">
        <v/>
      </c>
    </row>
    <row r="4727" spans="2:9">
      <c r="B4727" s="11" t="str">
        <f t="shared" si="371"/>
        <v/>
      </c>
      <c r="C4727" s="11" t="str">
        <f t="shared" si="374"/>
        <v/>
      </c>
      <c r="D4727" s="11" t="str">
        <f t="shared" si="375"/>
        <v/>
      </c>
      <c r="E4727" s="11" t="str">
        <f t="shared" si="372"/>
        <v/>
      </c>
      <c r="F4727" s="11" t="str">
        <f t="shared" si="373"/>
        <v/>
      </c>
      <c r="G4727" s="10" t="str">
        <v/>
      </c>
      <c r="H4727" s="11" t="str">
        <v/>
      </c>
      <c r="I4727" s="11" t="str">
        <v/>
      </c>
    </row>
    <row r="4728" spans="2:9">
      <c r="B4728" s="11" t="str">
        <f t="shared" si="371"/>
        <v/>
      </c>
      <c r="C4728" s="11" t="str">
        <f t="shared" si="374"/>
        <v/>
      </c>
      <c r="D4728" s="11" t="str">
        <f t="shared" si="375"/>
        <v/>
      </c>
      <c r="E4728" s="11" t="str">
        <f t="shared" si="372"/>
        <v/>
      </c>
      <c r="F4728" s="11" t="str">
        <f t="shared" si="373"/>
        <v/>
      </c>
      <c r="G4728" s="10" t="str">
        <v/>
      </c>
      <c r="H4728" s="11" t="str">
        <v/>
      </c>
      <c r="I4728" s="11" t="str">
        <v/>
      </c>
    </row>
    <row r="4729" spans="2:9">
      <c r="B4729" s="11" t="str">
        <f t="shared" si="371"/>
        <v/>
      </c>
      <c r="C4729" s="11" t="str">
        <f t="shared" si="374"/>
        <v/>
      </c>
      <c r="D4729" s="11" t="str">
        <f t="shared" si="375"/>
        <v/>
      </c>
      <c r="E4729" s="11" t="str">
        <f t="shared" si="372"/>
        <v/>
      </c>
      <c r="F4729" s="11" t="str">
        <f t="shared" si="373"/>
        <v/>
      </c>
      <c r="G4729" s="10" t="str">
        <v/>
      </c>
      <c r="H4729" s="11" t="str">
        <v/>
      </c>
      <c r="I4729" s="11" t="str">
        <v/>
      </c>
    </row>
    <row r="4730" spans="2:9">
      <c r="B4730" s="11" t="str">
        <f t="shared" si="371"/>
        <v/>
      </c>
      <c r="C4730" s="11" t="str">
        <f t="shared" si="374"/>
        <v/>
      </c>
      <c r="D4730" s="11" t="str">
        <f t="shared" si="375"/>
        <v/>
      </c>
      <c r="E4730" s="11" t="str">
        <f t="shared" si="372"/>
        <v/>
      </c>
      <c r="F4730" s="11" t="str">
        <f t="shared" si="373"/>
        <v/>
      </c>
      <c r="G4730" s="10" t="str">
        <v/>
      </c>
      <c r="H4730" s="11" t="str">
        <v/>
      </c>
      <c r="I4730" s="11" t="str">
        <v/>
      </c>
    </row>
    <row r="4731" spans="2:9">
      <c r="B4731" s="11" t="str">
        <f t="shared" si="371"/>
        <v/>
      </c>
      <c r="C4731" s="11" t="str">
        <f t="shared" si="374"/>
        <v/>
      </c>
      <c r="D4731" s="11" t="str">
        <f t="shared" si="375"/>
        <v/>
      </c>
      <c r="E4731" s="11" t="str">
        <f t="shared" si="372"/>
        <v/>
      </c>
      <c r="F4731" s="11" t="str">
        <f t="shared" si="373"/>
        <v/>
      </c>
      <c r="G4731" s="10" t="str">
        <v/>
      </c>
      <c r="H4731" s="11" t="str">
        <v/>
      </c>
      <c r="I4731" s="11" t="str">
        <v/>
      </c>
    </row>
    <row r="4732" spans="2:9">
      <c r="B4732" s="11" t="str">
        <f t="shared" si="371"/>
        <v/>
      </c>
      <c r="C4732" s="11" t="str">
        <f t="shared" si="374"/>
        <v/>
      </c>
      <c r="D4732" s="11" t="str">
        <f t="shared" si="375"/>
        <v/>
      </c>
      <c r="E4732" s="11" t="str">
        <f t="shared" si="372"/>
        <v/>
      </c>
      <c r="F4732" s="11" t="str">
        <f t="shared" si="373"/>
        <v/>
      </c>
      <c r="G4732" s="10" t="str">
        <v/>
      </c>
      <c r="H4732" s="11" t="str">
        <v/>
      </c>
      <c r="I4732" s="11" t="str">
        <v/>
      </c>
    </row>
    <row r="4733" spans="2:9">
      <c r="B4733" s="11" t="str">
        <f t="shared" si="371"/>
        <v/>
      </c>
      <c r="C4733" s="11" t="str">
        <f t="shared" si="374"/>
        <v/>
      </c>
      <c r="D4733" s="11" t="str">
        <f t="shared" si="375"/>
        <v/>
      </c>
      <c r="E4733" s="11" t="str">
        <f t="shared" si="372"/>
        <v/>
      </c>
      <c r="F4733" s="11" t="str">
        <f t="shared" si="373"/>
        <v/>
      </c>
      <c r="G4733" s="10" t="str">
        <v/>
      </c>
      <c r="H4733" s="11" t="str">
        <v/>
      </c>
      <c r="I4733" s="11" t="str">
        <v/>
      </c>
    </row>
    <row r="4734" spans="2:9">
      <c r="B4734" s="11" t="str">
        <f t="shared" si="371"/>
        <v/>
      </c>
      <c r="C4734" s="11" t="str">
        <f t="shared" si="374"/>
        <v/>
      </c>
      <c r="D4734" s="11" t="str">
        <f t="shared" si="375"/>
        <v/>
      </c>
      <c r="E4734" s="11" t="str">
        <f t="shared" si="372"/>
        <v/>
      </c>
      <c r="F4734" s="11" t="str">
        <f t="shared" si="373"/>
        <v/>
      </c>
      <c r="G4734" s="10" t="str">
        <v/>
      </c>
      <c r="H4734" s="11" t="str">
        <v/>
      </c>
      <c r="I4734" s="11" t="str">
        <v/>
      </c>
    </row>
    <row r="4735" spans="2:9">
      <c r="B4735" s="11" t="str">
        <f t="shared" si="371"/>
        <v/>
      </c>
      <c r="C4735" s="11" t="str">
        <f t="shared" si="374"/>
        <v/>
      </c>
      <c r="D4735" s="11" t="str">
        <f t="shared" si="375"/>
        <v/>
      </c>
      <c r="E4735" s="11" t="str">
        <f t="shared" si="372"/>
        <v/>
      </c>
      <c r="F4735" s="11" t="str">
        <f t="shared" si="373"/>
        <v/>
      </c>
      <c r="G4735" s="10" t="str">
        <v/>
      </c>
      <c r="H4735" s="11" t="str">
        <v/>
      </c>
      <c r="I4735" s="11" t="str">
        <v/>
      </c>
    </row>
    <row r="4736" spans="2:9">
      <c r="B4736" s="11" t="str">
        <f t="shared" si="371"/>
        <v/>
      </c>
      <c r="C4736" s="11" t="str">
        <f t="shared" si="374"/>
        <v/>
      </c>
      <c r="D4736" s="11" t="str">
        <f t="shared" si="375"/>
        <v/>
      </c>
      <c r="E4736" s="11" t="str">
        <f t="shared" si="372"/>
        <v/>
      </c>
      <c r="F4736" s="11" t="str">
        <f t="shared" si="373"/>
        <v/>
      </c>
      <c r="G4736" s="10" t="str">
        <v/>
      </c>
      <c r="H4736" s="11" t="str">
        <v/>
      </c>
      <c r="I4736" s="11" t="str">
        <v/>
      </c>
    </row>
    <row r="4737" spans="2:9">
      <c r="B4737" s="11" t="str">
        <f t="shared" ref="B4737:B4800" si="376">IFERROR(IF(FIND(" ",A4737)=6,IF(IFERROR(FIND(" PB",A4737),"")&lt;&gt;"","артикул",IF(IFERROR(FIND(" CRN",A4737),"")&lt;&gt;"","артикул","")),""),"")</f>
        <v/>
      </c>
      <c r="C4737" s="11" t="str">
        <f t="shared" si="374"/>
        <v/>
      </c>
      <c r="D4737" s="11" t="str">
        <f t="shared" si="375"/>
        <v/>
      </c>
      <c r="E4737" s="11" t="str">
        <f t="shared" si="372"/>
        <v/>
      </c>
      <c r="F4737" s="11" t="str">
        <f t="shared" si="373"/>
        <v/>
      </c>
      <c r="G4737" s="10" t="str">
        <v/>
      </c>
      <c r="H4737" s="11" t="str">
        <v/>
      </c>
      <c r="I4737" s="11" t="str">
        <v/>
      </c>
    </row>
    <row r="4738" spans="2:9">
      <c r="B4738" s="11" t="str">
        <f t="shared" si="376"/>
        <v/>
      </c>
      <c r="C4738" s="11" t="str">
        <f t="shared" si="374"/>
        <v/>
      </c>
      <c r="D4738" s="11" t="str">
        <f t="shared" si="375"/>
        <v/>
      </c>
      <c r="E4738" s="11" t="str">
        <f t="shared" ref="E4738:E4801" si="377" xml:space="preserve">
IF(B4738="Артикул",
IF(
AND(RIGHT(A4739,1)="%",
RIGHT(A4740,1)="%",
RIGHT(A4741,1)="%",
RIGHT(A4742,1)="%"),MID(A4743,FIND(" ",A4743),50),
IF(
AND(RIGHT(A4739,1)="%",
RIGHT(A4740,1)="%",
RIGHT(A4741,1)="%"),MID(A4742,FIND(" ",A4742),50),
IF(
AND(RIGHT(A4739,1)="%",
RIGHT(A4740,1)="%"),
MID(A4741,FIND(" ",A4741),50),
IF(
RIGHT(A4739,1)="%",
MID(A4740,FIND(" ",A4740),50),"")))),"")</f>
        <v/>
      </c>
      <c r="F4738" s="11" t="str">
        <f t="shared" ref="F4738:F4801" si="378">IFERROR(
IF(
AND(LEFT(A4738,8)="Discount",FIND("%",A4738)&gt;0),
MID(A4738,
FIND(" ",A4738),
FIND("%",A4738)-FIND(" ",A4738))
*-1,""),"")</f>
        <v/>
      </c>
      <c r="G4738" s="10" t="str">
        <v/>
      </c>
      <c r="H4738" s="11" t="str">
        <v/>
      </c>
      <c r="I4738" s="11" t="str">
        <v/>
      </c>
    </row>
    <row r="4739" spans="2:9">
      <c r="B4739" s="11" t="str">
        <f t="shared" si="376"/>
        <v/>
      </c>
      <c r="C4739" s="11" t="str">
        <f t="shared" si="374"/>
        <v/>
      </c>
      <c r="D4739" s="11" t="str">
        <f t="shared" si="375"/>
        <v/>
      </c>
      <c r="E4739" s="11" t="str">
        <f t="shared" si="377"/>
        <v/>
      </c>
      <c r="F4739" s="11" t="str">
        <f t="shared" si="378"/>
        <v/>
      </c>
      <c r="G4739" s="10" t="str">
        <v/>
      </c>
      <c r="H4739" s="11" t="str">
        <v/>
      </c>
      <c r="I4739" s="11" t="str">
        <v/>
      </c>
    </row>
    <row r="4740" spans="2:9">
      <c r="B4740" s="11" t="str">
        <f t="shared" si="376"/>
        <v/>
      </c>
      <c r="C4740" s="11" t="str">
        <f t="shared" si="374"/>
        <v/>
      </c>
      <c r="D4740" s="11" t="str">
        <f t="shared" si="375"/>
        <v/>
      </c>
      <c r="E4740" s="11" t="str">
        <f t="shared" si="377"/>
        <v/>
      </c>
      <c r="F4740" s="11" t="str">
        <f t="shared" si="378"/>
        <v/>
      </c>
      <c r="G4740" s="10" t="str">
        <v/>
      </c>
      <c r="H4740" s="11" t="str">
        <v/>
      </c>
      <c r="I4740" s="11" t="str">
        <v/>
      </c>
    </row>
    <row r="4741" spans="2:9">
      <c r="B4741" s="11" t="str">
        <f t="shared" si="376"/>
        <v/>
      </c>
      <c r="C4741" s="11" t="str">
        <f t="shared" si="374"/>
        <v/>
      </c>
      <c r="D4741" s="11" t="str">
        <f t="shared" si="375"/>
        <v/>
      </c>
      <c r="E4741" s="11" t="str">
        <f t="shared" si="377"/>
        <v/>
      </c>
      <c r="F4741" s="11" t="str">
        <f t="shared" si="378"/>
        <v/>
      </c>
      <c r="G4741" s="10" t="str">
        <v/>
      </c>
      <c r="H4741" s="11" t="str">
        <v/>
      </c>
      <c r="I4741" s="11" t="str">
        <v/>
      </c>
    </row>
    <row r="4742" spans="2:9">
      <c r="B4742" s="11" t="str">
        <f t="shared" si="376"/>
        <v/>
      </c>
      <c r="C4742" s="11" t="str">
        <f t="shared" si="374"/>
        <v/>
      </c>
      <c r="D4742" s="11" t="str">
        <f t="shared" si="375"/>
        <v/>
      </c>
      <c r="E4742" s="11" t="str">
        <f t="shared" si="377"/>
        <v/>
      </c>
      <c r="F4742" s="11" t="str">
        <f t="shared" si="378"/>
        <v/>
      </c>
      <c r="G4742" s="10" t="str">
        <v/>
      </c>
      <c r="H4742" s="11" t="str">
        <v/>
      </c>
      <c r="I4742" s="11" t="str">
        <v/>
      </c>
    </row>
    <row r="4743" spans="2:9">
      <c r="B4743" s="11" t="str">
        <f t="shared" si="376"/>
        <v/>
      </c>
      <c r="C4743" s="11" t="str">
        <f t="shared" si="374"/>
        <v/>
      </c>
      <c r="D4743" s="11" t="str">
        <f t="shared" si="375"/>
        <v/>
      </c>
      <c r="E4743" s="11" t="str">
        <f t="shared" si="377"/>
        <v/>
      </c>
      <c r="F4743" s="11" t="str">
        <f t="shared" si="378"/>
        <v/>
      </c>
      <c r="G4743" s="10" t="str">
        <v/>
      </c>
      <c r="H4743" s="11" t="str">
        <v/>
      </c>
      <c r="I4743" s="11" t="str">
        <v/>
      </c>
    </row>
    <row r="4744" spans="2:9">
      <c r="B4744" s="11" t="str">
        <f t="shared" si="376"/>
        <v/>
      </c>
      <c r="C4744" s="11" t="str">
        <f t="shared" si="374"/>
        <v/>
      </c>
      <c r="D4744" s="11" t="str">
        <f t="shared" si="375"/>
        <v/>
      </c>
      <c r="E4744" s="11" t="str">
        <f t="shared" si="377"/>
        <v/>
      </c>
      <c r="F4744" s="11" t="str">
        <f t="shared" si="378"/>
        <v/>
      </c>
      <c r="G4744" s="10" t="str">
        <v/>
      </c>
      <c r="H4744" s="11" t="str">
        <v/>
      </c>
      <c r="I4744" s="11" t="str">
        <v/>
      </c>
    </row>
    <row r="4745" spans="2:9">
      <c r="B4745" s="11" t="str">
        <f t="shared" si="376"/>
        <v/>
      </c>
      <c r="C4745" s="11" t="str">
        <f t="shared" si="374"/>
        <v/>
      </c>
      <c r="D4745" s="11" t="str">
        <f t="shared" si="375"/>
        <v/>
      </c>
      <c r="E4745" s="11" t="str">
        <f t="shared" si="377"/>
        <v/>
      </c>
      <c r="F4745" s="11" t="str">
        <f t="shared" si="378"/>
        <v/>
      </c>
      <c r="G4745" s="10" t="str">
        <v/>
      </c>
      <c r="H4745" s="11" t="str">
        <v/>
      </c>
      <c r="I4745" s="11" t="str">
        <v/>
      </c>
    </row>
    <row r="4746" spans="2:9">
      <c r="B4746" s="11" t="str">
        <f t="shared" si="376"/>
        <v/>
      </c>
      <c r="C4746" s="11" t="str">
        <f t="shared" si="374"/>
        <v/>
      </c>
      <c r="D4746" s="11" t="str">
        <f t="shared" si="375"/>
        <v/>
      </c>
      <c r="E4746" s="11" t="str">
        <f t="shared" si="377"/>
        <v/>
      </c>
      <c r="F4746" s="11" t="str">
        <f t="shared" si="378"/>
        <v/>
      </c>
      <c r="G4746" s="10" t="str">
        <v/>
      </c>
      <c r="H4746" s="11" t="str">
        <v/>
      </c>
      <c r="I4746" s="11" t="str">
        <v/>
      </c>
    </row>
    <row r="4747" spans="2:9">
      <c r="B4747" s="11" t="str">
        <f t="shared" si="376"/>
        <v/>
      </c>
      <c r="C4747" s="11" t="str">
        <f t="shared" si="374"/>
        <v/>
      </c>
      <c r="D4747" s="11" t="str">
        <f t="shared" si="375"/>
        <v/>
      </c>
      <c r="E4747" s="11" t="str">
        <f t="shared" si="377"/>
        <v/>
      </c>
      <c r="F4747" s="11" t="str">
        <f t="shared" si="378"/>
        <v/>
      </c>
      <c r="G4747" s="10" t="str">
        <v/>
      </c>
      <c r="H4747" s="11" t="str">
        <v/>
      </c>
      <c r="I4747" s="11" t="str">
        <v/>
      </c>
    </row>
    <row r="4748" spans="2:9">
      <c r="B4748" s="11" t="str">
        <f t="shared" si="376"/>
        <v/>
      </c>
      <c r="C4748" s="11" t="str">
        <f t="shared" si="374"/>
        <v/>
      </c>
      <c r="D4748" s="11" t="str">
        <f t="shared" si="375"/>
        <v/>
      </c>
      <c r="E4748" s="11" t="str">
        <f t="shared" si="377"/>
        <v/>
      </c>
      <c r="F4748" s="11" t="str">
        <f t="shared" si="378"/>
        <v/>
      </c>
      <c r="G4748" s="10" t="str">
        <v/>
      </c>
      <c r="H4748" s="11" t="str">
        <v/>
      </c>
      <c r="I4748" s="11" t="str">
        <v/>
      </c>
    </row>
    <row r="4749" spans="2:9">
      <c r="B4749" s="11" t="str">
        <f t="shared" si="376"/>
        <v/>
      </c>
      <c r="C4749" s="11" t="str">
        <f t="shared" ref="C4749:C4812" si="379">IF(B4749="артикул",A4749,"")</f>
        <v/>
      </c>
      <c r="D4749" s="11" t="str">
        <f t="shared" ref="D4749:D4812" si="380">IF(B4749="артикул",A4750,"")</f>
        <v/>
      </c>
      <c r="E4749" s="11" t="str">
        <f t="shared" si="377"/>
        <v/>
      </c>
      <c r="F4749" s="11" t="str">
        <f t="shared" si="378"/>
        <v/>
      </c>
      <c r="G4749" s="10" t="str">
        <v/>
      </c>
      <c r="H4749" s="11" t="str">
        <v/>
      </c>
      <c r="I4749" s="11" t="str">
        <v/>
      </c>
    </row>
    <row r="4750" spans="2:9">
      <c r="B4750" s="11" t="str">
        <f t="shared" si="376"/>
        <v/>
      </c>
      <c r="C4750" s="11" t="str">
        <f t="shared" si="379"/>
        <v/>
      </c>
      <c r="D4750" s="11" t="str">
        <f t="shared" si="380"/>
        <v/>
      </c>
      <c r="E4750" s="11" t="str">
        <f t="shared" si="377"/>
        <v/>
      </c>
      <c r="F4750" s="11" t="str">
        <f t="shared" si="378"/>
        <v/>
      </c>
      <c r="G4750" s="10" t="str">
        <v/>
      </c>
      <c r="H4750" s="11" t="str">
        <v/>
      </c>
      <c r="I4750" s="11" t="str">
        <v/>
      </c>
    </row>
    <row r="4751" spans="2:9">
      <c r="B4751" s="11" t="str">
        <f t="shared" si="376"/>
        <v/>
      </c>
      <c r="C4751" s="11" t="str">
        <f t="shared" si="379"/>
        <v/>
      </c>
      <c r="D4751" s="11" t="str">
        <f t="shared" si="380"/>
        <v/>
      </c>
      <c r="E4751" s="11" t="str">
        <f t="shared" si="377"/>
        <v/>
      </c>
      <c r="F4751" s="11" t="str">
        <f t="shared" si="378"/>
        <v/>
      </c>
      <c r="G4751" s="10" t="str">
        <v/>
      </c>
      <c r="H4751" s="11" t="str">
        <v/>
      </c>
      <c r="I4751" s="11" t="str">
        <v/>
      </c>
    </row>
    <row r="4752" spans="2:9">
      <c r="B4752" s="11" t="str">
        <f t="shared" si="376"/>
        <v/>
      </c>
      <c r="C4752" s="11" t="str">
        <f t="shared" si="379"/>
        <v/>
      </c>
      <c r="D4752" s="11" t="str">
        <f t="shared" si="380"/>
        <v/>
      </c>
      <c r="E4752" s="11" t="str">
        <f t="shared" si="377"/>
        <v/>
      </c>
      <c r="F4752" s="11" t="str">
        <f t="shared" si="378"/>
        <v/>
      </c>
      <c r="G4752" s="10" t="str">
        <v/>
      </c>
      <c r="H4752" s="11" t="str">
        <v/>
      </c>
      <c r="I4752" s="11" t="str">
        <v/>
      </c>
    </row>
    <row r="4753" spans="2:9">
      <c r="B4753" s="11" t="str">
        <f t="shared" si="376"/>
        <v/>
      </c>
      <c r="C4753" s="11" t="str">
        <f t="shared" si="379"/>
        <v/>
      </c>
      <c r="D4753" s="11" t="str">
        <f t="shared" si="380"/>
        <v/>
      </c>
      <c r="E4753" s="11" t="str">
        <f t="shared" si="377"/>
        <v/>
      </c>
      <c r="F4753" s="11" t="str">
        <f t="shared" si="378"/>
        <v/>
      </c>
      <c r="G4753" s="10" t="str">
        <v/>
      </c>
      <c r="H4753" s="11" t="str">
        <v/>
      </c>
      <c r="I4753" s="11" t="str">
        <v/>
      </c>
    </row>
    <row r="4754" spans="2:9">
      <c r="B4754" s="11" t="str">
        <f t="shared" si="376"/>
        <v/>
      </c>
      <c r="C4754" s="11" t="str">
        <f t="shared" si="379"/>
        <v/>
      </c>
      <c r="D4754" s="11" t="str">
        <f t="shared" si="380"/>
        <v/>
      </c>
      <c r="E4754" s="11" t="str">
        <f t="shared" si="377"/>
        <v/>
      </c>
      <c r="F4754" s="11" t="str">
        <f t="shared" si="378"/>
        <v/>
      </c>
      <c r="G4754" s="10" t="str">
        <v/>
      </c>
      <c r="H4754" s="11" t="str">
        <v/>
      </c>
      <c r="I4754" s="11" t="str">
        <v/>
      </c>
    </row>
    <row r="4755" spans="2:9">
      <c r="B4755" s="11" t="str">
        <f t="shared" si="376"/>
        <v/>
      </c>
      <c r="C4755" s="11" t="str">
        <f t="shared" si="379"/>
        <v/>
      </c>
      <c r="D4755" s="11" t="str">
        <f t="shared" si="380"/>
        <v/>
      </c>
      <c r="E4755" s="11" t="str">
        <f t="shared" si="377"/>
        <v/>
      </c>
      <c r="F4755" s="11" t="str">
        <f t="shared" si="378"/>
        <v/>
      </c>
      <c r="G4755" s="10" t="str">
        <v/>
      </c>
      <c r="H4755" s="11" t="str">
        <v/>
      </c>
      <c r="I4755" s="11" t="str">
        <v/>
      </c>
    </row>
    <row r="4756" spans="2:9">
      <c r="B4756" s="11" t="str">
        <f t="shared" si="376"/>
        <v/>
      </c>
      <c r="C4756" s="11" t="str">
        <f t="shared" si="379"/>
        <v/>
      </c>
      <c r="D4756" s="11" t="str">
        <f t="shared" si="380"/>
        <v/>
      </c>
      <c r="E4756" s="11" t="str">
        <f t="shared" si="377"/>
        <v/>
      </c>
      <c r="F4756" s="11" t="str">
        <f t="shared" si="378"/>
        <v/>
      </c>
      <c r="G4756" s="10" t="str">
        <v/>
      </c>
      <c r="H4756" s="11" t="str">
        <v/>
      </c>
      <c r="I4756" s="11" t="str">
        <v/>
      </c>
    </row>
    <row r="4757" spans="2:9">
      <c r="B4757" s="11" t="str">
        <f t="shared" si="376"/>
        <v/>
      </c>
      <c r="C4757" s="11" t="str">
        <f t="shared" si="379"/>
        <v/>
      </c>
      <c r="D4757" s="11" t="str">
        <f t="shared" si="380"/>
        <v/>
      </c>
      <c r="E4757" s="11" t="str">
        <f t="shared" si="377"/>
        <v/>
      </c>
      <c r="F4757" s="11" t="str">
        <f t="shared" si="378"/>
        <v/>
      </c>
      <c r="G4757" s="10" t="str">
        <v/>
      </c>
      <c r="H4757" s="11" t="str">
        <v/>
      </c>
      <c r="I4757" s="11" t="str">
        <v/>
      </c>
    </row>
    <row r="4758" spans="2:9">
      <c r="B4758" s="11" t="str">
        <f t="shared" si="376"/>
        <v/>
      </c>
      <c r="C4758" s="11" t="str">
        <f t="shared" si="379"/>
        <v/>
      </c>
      <c r="D4758" s="11" t="str">
        <f t="shared" si="380"/>
        <v/>
      </c>
      <c r="E4758" s="11" t="str">
        <f t="shared" si="377"/>
        <v/>
      </c>
      <c r="F4758" s="11" t="str">
        <f t="shared" si="378"/>
        <v/>
      </c>
      <c r="G4758" s="10" t="str">
        <v/>
      </c>
      <c r="H4758" s="11" t="str">
        <v/>
      </c>
      <c r="I4758" s="11" t="str">
        <v/>
      </c>
    </row>
    <row r="4759" spans="2:9">
      <c r="B4759" s="11" t="str">
        <f t="shared" si="376"/>
        <v/>
      </c>
      <c r="C4759" s="11" t="str">
        <f t="shared" si="379"/>
        <v/>
      </c>
      <c r="D4759" s="11" t="str">
        <f t="shared" si="380"/>
        <v/>
      </c>
      <c r="E4759" s="11" t="str">
        <f t="shared" si="377"/>
        <v/>
      </c>
      <c r="F4759" s="11" t="str">
        <f t="shared" si="378"/>
        <v/>
      </c>
      <c r="G4759" s="10" t="str">
        <v/>
      </c>
      <c r="H4759" s="11" t="str">
        <v/>
      </c>
      <c r="I4759" s="11" t="str">
        <v/>
      </c>
    </row>
    <row r="4760" spans="2:9">
      <c r="B4760" s="11" t="str">
        <f t="shared" si="376"/>
        <v/>
      </c>
      <c r="C4760" s="11" t="str">
        <f t="shared" si="379"/>
        <v/>
      </c>
      <c r="D4760" s="11" t="str">
        <f t="shared" si="380"/>
        <v/>
      </c>
      <c r="E4760" s="11" t="str">
        <f t="shared" si="377"/>
        <v/>
      </c>
      <c r="F4760" s="11" t="str">
        <f t="shared" si="378"/>
        <v/>
      </c>
      <c r="G4760" s="10" t="str">
        <v/>
      </c>
      <c r="H4760" s="11" t="str">
        <v/>
      </c>
      <c r="I4760" s="11" t="str">
        <v/>
      </c>
    </row>
    <row r="4761" spans="2:9">
      <c r="B4761" s="11" t="str">
        <f t="shared" si="376"/>
        <v/>
      </c>
      <c r="C4761" s="11" t="str">
        <f t="shared" si="379"/>
        <v/>
      </c>
      <c r="D4761" s="11" t="str">
        <f t="shared" si="380"/>
        <v/>
      </c>
      <c r="E4761" s="11" t="str">
        <f t="shared" si="377"/>
        <v/>
      </c>
      <c r="F4761" s="11" t="str">
        <f t="shared" si="378"/>
        <v/>
      </c>
      <c r="G4761" s="10" t="str">
        <v/>
      </c>
      <c r="H4761" s="11" t="str">
        <v/>
      </c>
      <c r="I4761" s="11" t="str">
        <v/>
      </c>
    </row>
    <row r="4762" spans="2:9">
      <c r="B4762" s="11" t="str">
        <f t="shared" si="376"/>
        <v/>
      </c>
      <c r="C4762" s="11" t="str">
        <f t="shared" si="379"/>
        <v/>
      </c>
      <c r="D4762" s="11" t="str">
        <f t="shared" si="380"/>
        <v/>
      </c>
      <c r="E4762" s="11" t="str">
        <f t="shared" si="377"/>
        <v/>
      </c>
      <c r="F4762" s="11" t="str">
        <f t="shared" si="378"/>
        <v/>
      </c>
      <c r="G4762" s="10" t="str">
        <v/>
      </c>
      <c r="H4762" s="11" t="str">
        <v/>
      </c>
      <c r="I4762" s="11" t="str">
        <v/>
      </c>
    </row>
    <row r="4763" spans="2:9">
      <c r="B4763" s="11" t="str">
        <f t="shared" si="376"/>
        <v/>
      </c>
      <c r="C4763" s="11" t="str">
        <f t="shared" si="379"/>
        <v/>
      </c>
      <c r="D4763" s="11" t="str">
        <f t="shared" si="380"/>
        <v/>
      </c>
      <c r="E4763" s="11" t="str">
        <f t="shared" si="377"/>
        <v/>
      </c>
      <c r="F4763" s="11" t="str">
        <f t="shared" si="378"/>
        <v/>
      </c>
      <c r="G4763" s="10" t="str">
        <v/>
      </c>
      <c r="H4763" s="11" t="str">
        <v/>
      </c>
      <c r="I4763" s="11" t="str">
        <v/>
      </c>
    </row>
    <row r="4764" spans="2:9">
      <c r="B4764" s="11" t="str">
        <f t="shared" si="376"/>
        <v/>
      </c>
      <c r="C4764" s="11" t="str">
        <f t="shared" si="379"/>
        <v/>
      </c>
      <c r="D4764" s="11" t="str">
        <f t="shared" si="380"/>
        <v/>
      </c>
      <c r="E4764" s="11" t="str">
        <f t="shared" si="377"/>
        <v/>
      </c>
      <c r="F4764" s="11" t="str">
        <f t="shared" si="378"/>
        <v/>
      </c>
      <c r="G4764" s="10" t="str">
        <v/>
      </c>
      <c r="H4764" s="11" t="str">
        <v/>
      </c>
      <c r="I4764" s="11" t="str">
        <v/>
      </c>
    </row>
    <row r="4765" spans="2:9">
      <c r="B4765" s="11" t="str">
        <f t="shared" si="376"/>
        <v/>
      </c>
      <c r="C4765" s="11" t="str">
        <f t="shared" si="379"/>
        <v/>
      </c>
      <c r="D4765" s="11" t="str">
        <f t="shared" si="380"/>
        <v/>
      </c>
      <c r="E4765" s="11" t="str">
        <f t="shared" si="377"/>
        <v/>
      </c>
      <c r="F4765" s="11" t="str">
        <f t="shared" si="378"/>
        <v/>
      </c>
      <c r="G4765" s="10" t="str">
        <v/>
      </c>
      <c r="H4765" s="11" t="str">
        <v/>
      </c>
      <c r="I4765" s="11" t="str">
        <v/>
      </c>
    </row>
    <row r="4766" spans="2:9">
      <c r="B4766" s="11" t="str">
        <f t="shared" si="376"/>
        <v/>
      </c>
      <c r="C4766" s="11" t="str">
        <f t="shared" si="379"/>
        <v/>
      </c>
      <c r="D4766" s="11" t="str">
        <f t="shared" si="380"/>
        <v/>
      </c>
      <c r="E4766" s="11" t="str">
        <f t="shared" si="377"/>
        <v/>
      </c>
      <c r="F4766" s="11" t="str">
        <f t="shared" si="378"/>
        <v/>
      </c>
      <c r="G4766" s="10" t="str">
        <v/>
      </c>
      <c r="H4766" s="11" t="str">
        <v/>
      </c>
      <c r="I4766" s="11" t="str">
        <v/>
      </c>
    </row>
    <row r="4767" spans="2:9">
      <c r="B4767" s="11" t="str">
        <f t="shared" si="376"/>
        <v/>
      </c>
      <c r="C4767" s="11" t="str">
        <f t="shared" si="379"/>
        <v/>
      </c>
      <c r="D4767" s="11" t="str">
        <f t="shared" si="380"/>
        <v/>
      </c>
      <c r="E4767" s="11" t="str">
        <f t="shared" si="377"/>
        <v/>
      </c>
      <c r="F4767" s="11" t="str">
        <f t="shared" si="378"/>
        <v/>
      </c>
      <c r="G4767" s="10" t="str">
        <v/>
      </c>
      <c r="H4767" s="11" t="str">
        <v/>
      </c>
      <c r="I4767" s="11" t="str">
        <v/>
      </c>
    </row>
    <row r="4768" spans="2:9">
      <c r="B4768" s="11" t="str">
        <f t="shared" si="376"/>
        <v/>
      </c>
      <c r="C4768" s="11" t="str">
        <f t="shared" si="379"/>
        <v/>
      </c>
      <c r="D4768" s="11" t="str">
        <f t="shared" si="380"/>
        <v/>
      </c>
      <c r="E4768" s="11" t="str">
        <f t="shared" si="377"/>
        <v/>
      </c>
      <c r="F4768" s="11" t="str">
        <f t="shared" si="378"/>
        <v/>
      </c>
      <c r="G4768" s="10" t="str">
        <v/>
      </c>
      <c r="H4768" s="11" t="str">
        <v/>
      </c>
      <c r="I4768" s="11" t="str">
        <v/>
      </c>
    </row>
    <row r="4769" spans="2:9">
      <c r="B4769" s="11" t="str">
        <f t="shared" si="376"/>
        <v/>
      </c>
      <c r="C4769" s="11" t="str">
        <f t="shared" si="379"/>
        <v/>
      </c>
      <c r="D4769" s="11" t="str">
        <f t="shared" si="380"/>
        <v/>
      </c>
      <c r="E4769" s="11" t="str">
        <f t="shared" si="377"/>
        <v/>
      </c>
      <c r="F4769" s="11" t="str">
        <f t="shared" si="378"/>
        <v/>
      </c>
      <c r="G4769" s="10" t="str">
        <v/>
      </c>
      <c r="H4769" s="11" t="str">
        <v/>
      </c>
      <c r="I4769" s="11" t="str">
        <v/>
      </c>
    </row>
    <row r="4770" spans="2:9">
      <c r="B4770" s="11" t="str">
        <f t="shared" si="376"/>
        <v/>
      </c>
      <c r="C4770" s="11" t="str">
        <f t="shared" si="379"/>
        <v/>
      </c>
      <c r="D4770" s="11" t="str">
        <f t="shared" si="380"/>
        <v/>
      </c>
      <c r="E4770" s="11" t="str">
        <f t="shared" si="377"/>
        <v/>
      </c>
      <c r="F4770" s="11" t="str">
        <f t="shared" si="378"/>
        <v/>
      </c>
      <c r="G4770" s="10" t="str">
        <v/>
      </c>
      <c r="H4770" s="11" t="str">
        <v/>
      </c>
      <c r="I4770" s="11" t="str">
        <v/>
      </c>
    </row>
    <row r="4771" spans="2:9">
      <c r="B4771" s="11" t="str">
        <f t="shared" si="376"/>
        <v/>
      </c>
      <c r="C4771" s="11" t="str">
        <f t="shared" si="379"/>
        <v/>
      </c>
      <c r="D4771" s="11" t="str">
        <f t="shared" si="380"/>
        <v/>
      </c>
      <c r="E4771" s="11" t="str">
        <f t="shared" si="377"/>
        <v/>
      </c>
      <c r="F4771" s="11" t="str">
        <f t="shared" si="378"/>
        <v/>
      </c>
      <c r="G4771" s="10" t="str">
        <v/>
      </c>
      <c r="H4771" s="11" t="str">
        <v/>
      </c>
      <c r="I4771" s="11" t="str">
        <v/>
      </c>
    </row>
    <row r="4772" spans="2:9">
      <c r="B4772" s="11" t="str">
        <f t="shared" si="376"/>
        <v/>
      </c>
      <c r="C4772" s="11" t="str">
        <f t="shared" si="379"/>
        <v/>
      </c>
      <c r="D4772" s="11" t="str">
        <f t="shared" si="380"/>
        <v/>
      </c>
      <c r="E4772" s="11" t="str">
        <f t="shared" si="377"/>
        <v/>
      </c>
      <c r="F4772" s="11" t="str">
        <f t="shared" si="378"/>
        <v/>
      </c>
      <c r="G4772" s="10" t="str">
        <v/>
      </c>
      <c r="H4772" s="11" t="str">
        <v/>
      </c>
      <c r="I4772" s="11" t="str">
        <v/>
      </c>
    </row>
    <row r="4773" spans="2:9">
      <c r="B4773" s="11" t="str">
        <f t="shared" si="376"/>
        <v/>
      </c>
      <c r="C4773" s="11" t="str">
        <f t="shared" si="379"/>
        <v/>
      </c>
      <c r="D4773" s="11" t="str">
        <f t="shared" si="380"/>
        <v/>
      </c>
      <c r="E4773" s="11" t="str">
        <f t="shared" si="377"/>
        <v/>
      </c>
      <c r="F4773" s="11" t="str">
        <f t="shared" si="378"/>
        <v/>
      </c>
      <c r="G4773" s="10" t="str">
        <v/>
      </c>
      <c r="H4773" s="11" t="str">
        <v/>
      </c>
      <c r="I4773" s="11" t="str">
        <v/>
      </c>
    </row>
    <row r="4774" spans="2:9">
      <c r="B4774" s="11" t="str">
        <f t="shared" si="376"/>
        <v/>
      </c>
      <c r="C4774" s="11" t="str">
        <f t="shared" si="379"/>
        <v/>
      </c>
      <c r="D4774" s="11" t="str">
        <f t="shared" si="380"/>
        <v/>
      </c>
      <c r="E4774" s="11" t="str">
        <f t="shared" si="377"/>
        <v/>
      </c>
      <c r="F4774" s="11" t="str">
        <f t="shared" si="378"/>
        <v/>
      </c>
      <c r="G4774" s="10" t="str">
        <v/>
      </c>
      <c r="H4774" s="11" t="str">
        <v/>
      </c>
      <c r="I4774" s="11" t="str">
        <v/>
      </c>
    </row>
    <row r="4775" spans="2:9">
      <c r="B4775" s="11" t="str">
        <f t="shared" si="376"/>
        <v/>
      </c>
      <c r="C4775" s="11" t="str">
        <f t="shared" si="379"/>
        <v/>
      </c>
      <c r="D4775" s="11" t="str">
        <f t="shared" si="380"/>
        <v/>
      </c>
      <c r="E4775" s="11" t="str">
        <f t="shared" si="377"/>
        <v/>
      </c>
      <c r="F4775" s="11" t="str">
        <f t="shared" si="378"/>
        <v/>
      </c>
      <c r="G4775" s="10" t="str">
        <v/>
      </c>
      <c r="H4775" s="11" t="str">
        <v/>
      </c>
      <c r="I4775" s="11" t="str">
        <v/>
      </c>
    </row>
    <row r="4776" spans="2:9">
      <c r="B4776" s="11" t="str">
        <f t="shared" si="376"/>
        <v/>
      </c>
      <c r="C4776" s="11" t="str">
        <f t="shared" si="379"/>
        <v/>
      </c>
      <c r="D4776" s="11" t="str">
        <f t="shared" si="380"/>
        <v/>
      </c>
      <c r="E4776" s="11" t="str">
        <f t="shared" si="377"/>
        <v/>
      </c>
      <c r="F4776" s="11" t="str">
        <f t="shared" si="378"/>
        <v/>
      </c>
      <c r="G4776" s="10" t="str">
        <v/>
      </c>
      <c r="H4776" s="11" t="str">
        <v/>
      </c>
      <c r="I4776" s="11" t="str">
        <v/>
      </c>
    </row>
    <row r="4777" spans="2:9">
      <c r="B4777" s="11" t="str">
        <f t="shared" si="376"/>
        <v/>
      </c>
      <c r="C4777" s="11" t="str">
        <f t="shared" si="379"/>
        <v/>
      </c>
      <c r="D4777" s="11" t="str">
        <f t="shared" si="380"/>
        <v/>
      </c>
      <c r="E4777" s="11" t="str">
        <f t="shared" si="377"/>
        <v/>
      </c>
      <c r="F4777" s="11" t="str">
        <f t="shared" si="378"/>
        <v/>
      </c>
      <c r="G4777" s="10" t="str">
        <v/>
      </c>
      <c r="H4777" s="11" t="str">
        <v/>
      </c>
      <c r="I4777" s="11" t="str">
        <v/>
      </c>
    </row>
    <row r="4778" spans="2:9">
      <c r="B4778" s="11" t="str">
        <f t="shared" si="376"/>
        <v/>
      </c>
      <c r="C4778" s="11" t="str">
        <f t="shared" si="379"/>
        <v/>
      </c>
      <c r="D4778" s="11" t="str">
        <f t="shared" si="380"/>
        <v/>
      </c>
      <c r="E4778" s="11" t="str">
        <f t="shared" si="377"/>
        <v/>
      </c>
      <c r="F4778" s="11" t="str">
        <f t="shared" si="378"/>
        <v/>
      </c>
      <c r="G4778" s="10" t="str">
        <v/>
      </c>
      <c r="H4778" s="11" t="str">
        <v/>
      </c>
      <c r="I4778" s="11" t="str">
        <v/>
      </c>
    </row>
    <row r="4779" spans="2:9">
      <c r="B4779" s="11" t="str">
        <f t="shared" si="376"/>
        <v/>
      </c>
      <c r="C4779" s="11" t="str">
        <f t="shared" si="379"/>
        <v/>
      </c>
      <c r="D4779" s="11" t="str">
        <f t="shared" si="380"/>
        <v/>
      </c>
      <c r="E4779" s="11" t="str">
        <f t="shared" si="377"/>
        <v/>
      </c>
      <c r="F4779" s="11" t="str">
        <f t="shared" si="378"/>
        <v/>
      </c>
      <c r="G4779" s="10" t="str">
        <v/>
      </c>
      <c r="H4779" s="11" t="str">
        <v/>
      </c>
      <c r="I4779" s="11" t="str">
        <v/>
      </c>
    </row>
    <row r="4780" spans="2:9">
      <c r="B4780" s="11" t="str">
        <f t="shared" si="376"/>
        <v/>
      </c>
      <c r="C4780" s="11" t="str">
        <f t="shared" si="379"/>
        <v/>
      </c>
      <c r="D4780" s="11" t="str">
        <f t="shared" si="380"/>
        <v/>
      </c>
      <c r="E4780" s="11" t="str">
        <f t="shared" si="377"/>
        <v/>
      </c>
      <c r="F4780" s="11" t="str">
        <f t="shared" si="378"/>
        <v/>
      </c>
      <c r="G4780" s="10" t="str">
        <v/>
      </c>
      <c r="H4780" s="11" t="str">
        <v/>
      </c>
      <c r="I4780" s="11" t="str">
        <v/>
      </c>
    </row>
    <row r="4781" spans="2:9">
      <c r="B4781" s="11" t="str">
        <f t="shared" si="376"/>
        <v/>
      </c>
      <c r="C4781" s="11" t="str">
        <f t="shared" si="379"/>
        <v/>
      </c>
      <c r="D4781" s="11" t="str">
        <f t="shared" si="380"/>
        <v/>
      </c>
      <c r="E4781" s="11" t="str">
        <f t="shared" si="377"/>
        <v/>
      </c>
      <c r="F4781" s="11" t="str">
        <f t="shared" si="378"/>
        <v/>
      </c>
      <c r="G4781" s="10" t="str">
        <v/>
      </c>
      <c r="H4781" s="11" t="str">
        <v/>
      </c>
      <c r="I4781" s="11" t="str">
        <v/>
      </c>
    </row>
    <row r="4782" spans="2:9">
      <c r="B4782" s="11" t="str">
        <f t="shared" si="376"/>
        <v/>
      </c>
      <c r="C4782" s="11" t="str">
        <f t="shared" si="379"/>
        <v/>
      </c>
      <c r="D4782" s="11" t="str">
        <f t="shared" si="380"/>
        <v/>
      </c>
      <c r="E4782" s="11" t="str">
        <f t="shared" si="377"/>
        <v/>
      </c>
      <c r="F4782" s="11" t="str">
        <f t="shared" si="378"/>
        <v/>
      </c>
      <c r="G4782" s="10" t="str">
        <v/>
      </c>
      <c r="H4782" s="11" t="str">
        <v/>
      </c>
      <c r="I4782" s="11" t="str">
        <v/>
      </c>
    </row>
    <row r="4783" spans="2:9">
      <c r="B4783" s="11" t="str">
        <f t="shared" si="376"/>
        <v/>
      </c>
      <c r="C4783" s="11" t="str">
        <f t="shared" si="379"/>
        <v/>
      </c>
      <c r="D4783" s="11" t="str">
        <f t="shared" si="380"/>
        <v/>
      </c>
      <c r="E4783" s="11" t="str">
        <f t="shared" si="377"/>
        <v/>
      </c>
      <c r="F4783" s="11" t="str">
        <f t="shared" si="378"/>
        <v/>
      </c>
      <c r="G4783" s="10" t="str">
        <v/>
      </c>
      <c r="H4783" s="11" t="str">
        <v/>
      </c>
      <c r="I4783" s="11" t="str">
        <v/>
      </c>
    </row>
    <row r="4784" spans="2:9">
      <c r="B4784" s="11" t="str">
        <f t="shared" si="376"/>
        <v/>
      </c>
      <c r="C4784" s="11" t="str">
        <f t="shared" si="379"/>
        <v/>
      </c>
      <c r="D4784" s="11" t="str">
        <f t="shared" si="380"/>
        <v/>
      </c>
      <c r="E4784" s="11" t="str">
        <f t="shared" si="377"/>
        <v/>
      </c>
      <c r="F4784" s="11" t="str">
        <f t="shared" si="378"/>
        <v/>
      </c>
      <c r="G4784" s="10" t="str">
        <v/>
      </c>
      <c r="H4784" s="11" t="str">
        <v/>
      </c>
      <c r="I4784" s="11" t="str">
        <v/>
      </c>
    </row>
    <row r="4785" spans="2:9">
      <c r="B4785" s="11" t="str">
        <f t="shared" si="376"/>
        <v/>
      </c>
      <c r="C4785" s="11" t="str">
        <f t="shared" si="379"/>
        <v/>
      </c>
      <c r="D4785" s="11" t="str">
        <f t="shared" si="380"/>
        <v/>
      </c>
      <c r="E4785" s="11" t="str">
        <f t="shared" si="377"/>
        <v/>
      </c>
      <c r="F4785" s="11" t="str">
        <f t="shared" si="378"/>
        <v/>
      </c>
      <c r="G4785" s="10" t="str">
        <v/>
      </c>
      <c r="H4785" s="11" t="str">
        <v/>
      </c>
      <c r="I4785" s="11" t="str">
        <v/>
      </c>
    </row>
    <row r="4786" spans="2:9">
      <c r="B4786" s="11" t="str">
        <f t="shared" si="376"/>
        <v/>
      </c>
      <c r="C4786" s="11" t="str">
        <f t="shared" si="379"/>
        <v/>
      </c>
      <c r="D4786" s="11" t="str">
        <f t="shared" si="380"/>
        <v/>
      </c>
      <c r="E4786" s="11" t="str">
        <f t="shared" si="377"/>
        <v/>
      </c>
      <c r="F4786" s="11" t="str">
        <f t="shared" si="378"/>
        <v/>
      </c>
      <c r="G4786" s="10" t="str">
        <v/>
      </c>
      <c r="H4786" s="11" t="str">
        <v/>
      </c>
      <c r="I4786" s="11" t="str">
        <v/>
      </c>
    </row>
    <row r="4787" spans="2:9">
      <c r="B4787" s="11" t="str">
        <f t="shared" si="376"/>
        <v/>
      </c>
      <c r="C4787" s="11" t="str">
        <f t="shared" si="379"/>
        <v/>
      </c>
      <c r="D4787" s="11" t="str">
        <f t="shared" si="380"/>
        <v/>
      </c>
      <c r="E4787" s="11" t="str">
        <f t="shared" si="377"/>
        <v/>
      </c>
      <c r="F4787" s="11" t="str">
        <f t="shared" si="378"/>
        <v/>
      </c>
      <c r="G4787" s="10" t="str">
        <v/>
      </c>
      <c r="H4787" s="11" t="str">
        <v/>
      </c>
      <c r="I4787" s="11" t="str">
        <v/>
      </c>
    </row>
    <row r="4788" spans="2:9">
      <c r="B4788" s="11" t="str">
        <f t="shared" si="376"/>
        <v/>
      </c>
      <c r="C4788" s="11" t="str">
        <f t="shared" si="379"/>
        <v/>
      </c>
      <c r="D4788" s="11" t="str">
        <f t="shared" si="380"/>
        <v/>
      </c>
      <c r="E4788" s="11" t="str">
        <f t="shared" si="377"/>
        <v/>
      </c>
      <c r="F4788" s="11" t="str">
        <f t="shared" si="378"/>
        <v/>
      </c>
      <c r="G4788" s="10" t="str">
        <v/>
      </c>
      <c r="H4788" s="11" t="str">
        <v/>
      </c>
      <c r="I4788" s="11" t="str">
        <v/>
      </c>
    </row>
    <row r="4789" spans="2:9">
      <c r="B4789" s="11" t="str">
        <f t="shared" si="376"/>
        <v/>
      </c>
      <c r="C4789" s="11" t="str">
        <f t="shared" si="379"/>
        <v/>
      </c>
      <c r="D4789" s="11" t="str">
        <f t="shared" si="380"/>
        <v/>
      </c>
      <c r="E4789" s="11" t="str">
        <f t="shared" si="377"/>
        <v/>
      </c>
      <c r="F4789" s="11" t="str">
        <f t="shared" si="378"/>
        <v/>
      </c>
      <c r="G4789" s="10" t="str">
        <v/>
      </c>
      <c r="H4789" s="11" t="str">
        <v/>
      </c>
      <c r="I4789" s="11" t="str">
        <v/>
      </c>
    </row>
    <row r="4790" spans="2:9">
      <c r="B4790" s="11" t="str">
        <f t="shared" si="376"/>
        <v/>
      </c>
      <c r="C4790" s="11" t="str">
        <f t="shared" si="379"/>
        <v/>
      </c>
      <c r="D4790" s="11" t="str">
        <f t="shared" si="380"/>
        <v/>
      </c>
      <c r="E4790" s="11" t="str">
        <f t="shared" si="377"/>
        <v/>
      </c>
      <c r="F4790" s="11" t="str">
        <f t="shared" si="378"/>
        <v/>
      </c>
      <c r="G4790" s="10" t="str">
        <v/>
      </c>
      <c r="H4790" s="11" t="str">
        <v/>
      </c>
      <c r="I4790" s="11" t="str">
        <v/>
      </c>
    </row>
    <row r="4791" spans="2:9">
      <c r="B4791" s="11" t="str">
        <f t="shared" si="376"/>
        <v/>
      </c>
      <c r="C4791" s="11" t="str">
        <f t="shared" si="379"/>
        <v/>
      </c>
      <c r="D4791" s="11" t="str">
        <f t="shared" si="380"/>
        <v/>
      </c>
      <c r="E4791" s="11" t="str">
        <f t="shared" si="377"/>
        <v/>
      </c>
      <c r="F4791" s="11" t="str">
        <f t="shared" si="378"/>
        <v/>
      </c>
      <c r="G4791" s="10" t="str">
        <v/>
      </c>
      <c r="H4791" s="11" t="str">
        <v/>
      </c>
      <c r="I4791" s="11" t="str">
        <v/>
      </c>
    </row>
    <row r="4792" spans="2:9">
      <c r="B4792" s="11" t="str">
        <f t="shared" si="376"/>
        <v/>
      </c>
      <c r="C4792" s="11" t="str">
        <f t="shared" si="379"/>
        <v/>
      </c>
      <c r="D4792" s="11" t="str">
        <f t="shared" si="380"/>
        <v/>
      </c>
      <c r="E4792" s="11" t="str">
        <f t="shared" si="377"/>
        <v/>
      </c>
      <c r="F4792" s="11" t="str">
        <f t="shared" si="378"/>
        <v/>
      </c>
      <c r="G4792" s="10" t="str">
        <v/>
      </c>
      <c r="H4792" s="11" t="str">
        <v/>
      </c>
      <c r="I4792" s="11" t="str">
        <v/>
      </c>
    </row>
    <row r="4793" spans="2:9">
      <c r="B4793" s="11" t="str">
        <f t="shared" si="376"/>
        <v/>
      </c>
      <c r="C4793" s="11" t="str">
        <f t="shared" si="379"/>
        <v/>
      </c>
      <c r="D4793" s="11" t="str">
        <f t="shared" si="380"/>
        <v/>
      </c>
      <c r="E4793" s="11" t="str">
        <f t="shared" si="377"/>
        <v/>
      </c>
      <c r="F4793" s="11" t="str">
        <f t="shared" si="378"/>
        <v/>
      </c>
      <c r="G4793" s="10" t="str">
        <v/>
      </c>
      <c r="H4793" s="11" t="str">
        <v/>
      </c>
      <c r="I4793" s="11" t="str">
        <v/>
      </c>
    </row>
    <row r="4794" spans="2:9">
      <c r="B4794" s="11" t="str">
        <f t="shared" si="376"/>
        <v/>
      </c>
      <c r="C4794" s="11" t="str">
        <f t="shared" si="379"/>
        <v/>
      </c>
      <c r="D4794" s="11" t="str">
        <f t="shared" si="380"/>
        <v/>
      </c>
      <c r="E4794" s="11" t="str">
        <f t="shared" si="377"/>
        <v/>
      </c>
      <c r="F4794" s="11" t="str">
        <f t="shared" si="378"/>
        <v/>
      </c>
      <c r="G4794" s="10" t="str">
        <v/>
      </c>
      <c r="H4794" s="11" t="str">
        <v/>
      </c>
      <c r="I4794" s="11" t="str">
        <v/>
      </c>
    </row>
    <row r="4795" spans="2:9">
      <c r="B4795" s="11" t="str">
        <f t="shared" si="376"/>
        <v/>
      </c>
      <c r="C4795" s="11" t="str">
        <f t="shared" si="379"/>
        <v/>
      </c>
      <c r="D4795" s="11" t="str">
        <f t="shared" si="380"/>
        <v/>
      </c>
      <c r="E4795" s="11" t="str">
        <f t="shared" si="377"/>
        <v/>
      </c>
      <c r="F4795" s="11" t="str">
        <f t="shared" si="378"/>
        <v/>
      </c>
      <c r="G4795" s="10" t="str">
        <v/>
      </c>
      <c r="H4795" s="11" t="str">
        <v/>
      </c>
      <c r="I4795" s="11" t="str">
        <v/>
      </c>
    </row>
    <row r="4796" spans="2:9">
      <c r="B4796" s="11" t="str">
        <f t="shared" si="376"/>
        <v/>
      </c>
      <c r="C4796" s="11" t="str">
        <f t="shared" si="379"/>
        <v/>
      </c>
      <c r="D4796" s="11" t="str">
        <f t="shared" si="380"/>
        <v/>
      </c>
      <c r="E4796" s="11" t="str">
        <f t="shared" si="377"/>
        <v/>
      </c>
      <c r="F4796" s="11" t="str">
        <f t="shared" si="378"/>
        <v/>
      </c>
      <c r="G4796" s="10" t="str">
        <v/>
      </c>
      <c r="H4796" s="11" t="str">
        <v/>
      </c>
      <c r="I4796" s="11" t="str">
        <v/>
      </c>
    </row>
    <row r="4797" spans="2:9">
      <c r="B4797" s="11" t="str">
        <f t="shared" si="376"/>
        <v/>
      </c>
      <c r="C4797" s="11" t="str">
        <f t="shared" si="379"/>
        <v/>
      </c>
      <c r="D4797" s="11" t="str">
        <f t="shared" si="380"/>
        <v/>
      </c>
      <c r="E4797" s="11" t="str">
        <f t="shared" si="377"/>
        <v/>
      </c>
      <c r="F4797" s="11" t="str">
        <f t="shared" si="378"/>
        <v/>
      </c>
      <c r="G4797" s="10" t="str">
        <v/>
      </c>
      <c r="H4797" s="11" t="str">
        <v/>
      </c>
      <c r="I4797" s="11" t="str">
        <v/>
      </c>
    </row>
    <row r="4798" spans="2:9">
      <c r="B4798" s="11" t="str">
        <f t="shared" si="376"/>
        <v/>
      </c>
      <c r="C4798" s="11" t="str">
        <f t="shared" si="379"/>
        <v/>
      </c>
      <c r="D4798" s="11" t="str">
        <f t="shared" si="380"/>
        <v/>
      </c>
      <c r="E4798" s="11" t="str">
        <f t="shared" si="377"/>
        <v/>
      </c>
      <c r="F4798" s="11" t="str">
        <f t="shared" si="378"/>
        <v/>
      </c>
      <c r="G4798" s="10" t="str">
        <v/>
      </c>
      <c r="H4798" s="11" t="str">
        <v/>
      </c>
      <c r="I4798" s="11" t="str">
        <v/>
      </c>
    </row>
    <row r="4799" spans="2:9">
      <c r="B4799" s="11" t="str">
        <f t="shared" si="376"/>
        <v/>
      </c>
      <c r="C4799" s="11" t="str">
        <f t="shared" si="379"/>
        <v/>
      </c>
      <c r="D4799" s="11" t="str">
        <f t="shared" si="380"/>
        <v/>
      </c>
      <c r="E4799" s="11" t="str">
        <f t="shared" si="377"/>
        <v/>
      </c>
      <c r="F4799" s="11" t="str">
        <f t="shared" si="378"/>
        <v/>
      </c>
      <c r="G4799" s="10" t="str">
        <v/>
      </c>
      <c r="H4799" s="11" t="str">
        <v/>
      </c>
      <c r="I4799" s="11" t="str">
        <v/>
      </c>
    </row>
    <row r="4800" spans="2:9">
      <c r="B4800" s="11" t="str">
        <f t="shared" si="376"/>
        <v/>
      </c>
      <c r="C4800" s="11" t="str">
        <f t="shared" si="379"/>
        <v/>
      </c>
      <c r="D4800" s="11" t="str">
        <f t="shared" si="380"/>
        <v/>
      </c>
      <c r="E4800" s="11" t="str">
        <f t="shared" si="377"/>
        <v/>
      </c>
      <c r="F4800" s="11" t="str">
        <f t="shared" si="378"/>
        <v/>
      </c>
      <c r="G4800" s="10" t="str">
        <v/>
      </c>
      <c r="H4800" s="11" t="str">
        <v/>
      </c>
      <c r="I4800" s="11" t="str">
        <v/>
      </c>
    </row>
    <row r="4801" spans="2:9">
      <c r="B4801" s="11" t="str">
        <f t="shared" ref="B4801:B4864" si="381">IFERROR(IF(FIND(" ",A4801)=6,IF(IFERROR(FIND(" PB",A4801),"")&lt;&gt;"","артикул",IF(IFERROR(FIND(" CRN",A4801),"")&lt;&gt;"","артикул","")),""),"")</f>
        <v/>
      </c>
      <c r="C4801" s="11" t="str">
        <f t="shared" si="379"/>
        <v/>
      </c>
      <c r="D4801" s="11" t="str">
        <f t="shared" si="380"/>
        <v/>
      </c>
      <c r="E4801" s="11" t="str">
        <f t="shared" si="377"/>
        <v/>
      </c>
      <c r="F4801" s="11" t="str">
        <f t="shared" si="378"/>
        <v/>
      </c>
      <c r="G4801" s="10" t="str">
        <v/>
      </c>
      <c r="H4801" s="11" t="str">
        <v/>
      </c>
      <c r="I4801" s="11" t="str">
        <v/>
      </c>
    </row>
    <row r="4802" spans="2:9">
      <c r="B4802" s="11" t="str">
        <f t="shared" si="381"/>
        <v/>
      </c>
      <c r="C4802" s="11" t="str">
        <f t="shared" si="379"/>
        <v/>
      </c>
      <c r="D4802" s="11" t="str">
        <f t="shared" si="380"/>
        <v/>
      </c>
      <c r="E4802" s="11" t="str">
        <f t="shared" ref="E4802:E4865" si="382" xml:space="preserve">
IF(B4802="Артикул",
IF(
AND(RIGHT(A4803,1)="%",
RIGHT(A4804,1)="%",
RIGHT(A4805,1)="%",
RIGHT(A4806,1)="%"),MID(A4807,FIND(" ",A4807),50),
IF(
AND(RIGHT(A4803,1)="%",
RIGHT(A4804,1)="%",
RIGHT(A4805,1)="%"),MID(A4806,FIND(" ",A4806),50),
IF(
AND(RIGHT(A4803,1)="%",
RIGHT(A4804,1)="%"),
MID(A4805,FIND(" ",A4805),50),
IF(
RIGHT(A4803,1)="%",
MID(A4804,FIND(" ",A4804),50),"")))),"")</f>
        <v/>
      </c>
      <c r="F4802" s="11" t="str">
        <f t="shared" ref="F4802:F4865" si="383">IFERROR(
IF(
AND(LEFT(A4802,8)="Discount",FIND("%",A4802)&gt;0),
MID(A4802,
FIND(" ",A4802),
FIND("%",A4802)-FIND(" ",A4802))
*-1,""),"")</f>
        <v/>
      </c>
      <c r="G4802" s="10" t="str">
        <v/>
      </c>
      <c r="H4802" s="11" t="str">
        <v/>
      </c>
      <c r="I4802" s="11" t="str">
        <v/>
      </c>
    </row>
    <row r="4803" spans="2:9">
      <c r="B4803" s="11" t="str">
        <f t="shared" si="381"/>
        <v/>
      </c>
      <c r="C4803" s="11" t="str">
        <f t="shared" si="379"/>
        <v/>
      </c>
      <c r="D4803" s="11" t="str">
        <f t="shared" si="380"/>
        <v/>
      </c>
      <c r="E4803" s="11" t="str">
        <f t="shared" si="382"/>
        <v/>
      </c>
      <c r="F4803" s="11" t="str">
        <f t="shared" si="383"/>
        <v/>
      </c>
      <c r="G4803" s="10" t="str">
        <v/>
      </c>
      <c r="H4803" s="11" t="str">
        <v/>
      </c>
      <c r="I4803" s="11" t="str">
        <v/>
      </c>
    </row>
    <row r="4804" spans="2:9">
      <c r="B4804" s="11" t="str">
        <f t="shared" si="381"/>
        <v/>
      </c>
      <c r="C4804" s="11" t="str">
        <f t="shared" si="379"/>
        <v/>
      </c>
      <c r="D4804" s="11" t="str">
        <f t="shared" si="380"/>
        <v/>
      </c>
      <c r="E4804" s="11" t="str">
        <f t="shared" si="382"/>
        <v/>
      </c>
      <c r="F4804" s="11" t="str">
        <f t="shared" si="383"/>
        <v/>
      </c>
      <c r="G4804" s="10" t="str">
        <v/>
      </c>
      <c r="H4804" s="11" t="str">
        <v/>
      </c>
      <c r="I4804" s="11" t="str">
        <v/>
      </c>
    </row>
    <row r="4805" spans="2:9">
      <c r="B4805" s="11" t="str">
        <f t="shared" si="381"/>
        <v/>
      </c>
      <c r="C4805" s="11" t="str">
        <f t="shared" si="379"/>
        <v/>
      </c>
      <c r="D4805" s="11" t="str">
        <f t="shared" si="380"/>
        <v/>
      </c>
      <c r="E4805" s="11" t="str">
        <f t="shared" si="382"/>
        <v/>
      </c>
      <c r="F4805" s="11" t="str">
        <f t="shared" si="383"/>
        <v/>
      </c>
      <c r="G4805" s="10" t="str">
        <v/>
      </c>
      <c r="H4805" s="11" t="str">
        <v/>
      </c>
      <c r="I4805" s="11" t="str">
        <v/>
      </c>
    </row>
    <row r="4806" spans="2:9">
      <c r="B4806" s="11" t="str">
        <f t="shared" si="381"/>
        <v/>
      </c>
      <c r="C4806" s="11" t="str">
        <f t="shared" si="379"/>
        <v/>
      </c>
      <c r="D4806" s="11" t="str">
        <f t="shared" si="380"/>
        <v/>
      </c>
      <c r="E4806" s="11" t="str">
        <f t="shared" si="382"/>
        <v/>
      </c>
      <c r="F4806" s="11" t="str">
        <f t="shared" si="383"/>
        <v/>
      </c>
      <c r="G4806" s="10" t="str">
        <v/>
      </c>
      <c r="H4806" s="11" t="str">
        <v/>
      </c>
      <c r="I4806" s="11" t="str">
        <v/>
      </c>
    </row>
    <row r="4807" spans="2:9">
      <c r="B4807" s="11" t="str">
        <f t="shared" si="381"/>
        <v/>
      </c>
      <c r="C4807" s="11" t="str">
        <f t="shared" si="379"/>
        <v/>
      </c>
      <c r="D4807" s="11" t="str">
        <f t="shared" si="380"/>
        <v/>
      </c>
      <c r="E4807" s="11" t="str">
        <f t="shared" si="382"/>
        <v/>
      </c>
      <c r="F4807" s="11" t="str">
        <f t="shared" si="383"/>
        <v/>
      </c>
      <c r="G4807" s="10" t="str">
        <v/>
      </c>
      <c r="H4807" s="11" t="str">
        <v/>
      </c>
      <c r="I4807" s="11" t="str">
        <v/>
      </c>
    </row>
    <row r="4808" spans="2:9">
      <c r="B4808" s="11" t="str">
        <f t="shared" si="381"/>
        <v/>
      </c>
      <c r="C4808" s="11" t="str">
        <f t="shared" si="379"/>
        <v/>
      </c>
      <c r="D4808" s="11" t="str">
        <f t="shared" si="380"/>
        <v/>
      </c>
      <c r="E4808" s="11" t="str">
        <f t="shared" si="382"/>
        <v/>
      </c>
      <c r="F4808" s="11" t="str">
        <f t="shared" si="383"/>
        <v/>
      </c>
      <c r="G4808" s="10" t="str">
        <v/>
      </c>
      <c r="H4808" s="11" t="str">
        <v/>
      </c>
      <c r="I4808" s="11" t="str">
        <v/>
      </c>
    </row>
    <row r="4809" spans="2:9">
      <c r="B4809" s="11" t="str">
        <f t="shared" si="381"/>
        <v/>
      </c>
      <c r="C4809" s="11" t="str">
        <f t="shared" si="379"/>
        <v/>
      </c>
      <c r="D4809" s="11" t="str">
        <f t="shared" si="380"/>
        <v/>
      </c>
      <c r="E4809" s="11" t="str">
        <f t="shared" si="382"/>
        <v/>
      </c>
      <c r="F4809" s="11" t="str">
        <f t="shared" si="383"/>
        <v/>
      </c>
      <c r="G4809" s="10" t="str">
        <v/>
      </c>
      <c r="H4809" s="11" t="str">
        <v/>
      </c>
      <c r="I4809" s="11" t="str">
        <v/>
      </c>
    </row>
    <row r="4810" spans="2:9">
      <c r="B4810" s="11" t="str">
        <f t="shared" si="381"/>
        <v/>
      </c>
      <c r="C4810" s="11" t="str">
        <f t="shared" si="379"/>
        <v/>
      </c>
      <c r="D4810" s="11" t="str">
        <f t="shared" si="380"/>
        <v/>
      </c>
      <c r="E4810" s="11" t="str">
        <f t="shared" si="382"/>
        <v/>
      </c>
      <c r="F4810" s="11" t="str">
        <f t="shared" si="383"/>
        <v/>
      </c>
      <c r="G4810" s="10" t="str">
        <v/>
      </c>
      <c r="H4810" s="11" t="str">
        <v/>
      </c>
      <c r="I4810" s="11" t="str">
        <v/>
      </c>
    </row>
    <row r="4811" spans="2:9">
      <c r="B4811" s="11" t="str">
        <f t="shared" si="381"/>
        <v/>
      </c>
      <c r="C4811" s="11" t="str">
        <f t="shared" si="379"/>
        <v/>
      </c>
      <c r="D4811" s="11" t="str">
        <f t="shared" si="380"/>
        <v/>
      </c>
      <c r="E4811" s="11" t="str">
        <f t="shared" si="382"/>
        <v/>
      </c>
      <c r="F4811" s="11" t="str">
        <f t="shared" si="383"/>
        <v/>
      </c>
      <c r="G4811" s="10" t="str">
        <v/>
      </c>
      <c r="H4811" s="11" t="str">
        <v/>
      </c>
      <c r="I4811" s="11" t="str">
        <v/>
      </c>
    </row>
    <row r="4812" spans="2:9">
      <c r="B4812" s="11" t="str">
        <f t="shared" si="381"/>
        <v/>
      </c>
      <c r="C4812" s="11" t="str">
        <f t="shared" si="379"/>
        <v/>
      </c>
      <c r="D4812" s="11" t="str">
        <f t="shared" si="380"/>
        <v/>
      </c>
      <c r="E4812" s="11" t="str">
        <f t="shared" si="382"/>
        <v/>
      </c>
      <c r="F4812" s="11" t="str">
        <f t="shared" si="383"/>
        <v/>
      </c>
      <c r="G4812" s="10" t="str">
        <v/>
      </c>
      <c r="H4812" s="11" t="str">
        <v/>
      </c>
      <c r="I4812" s="11" t="str">
        <v/>
      </c>
    </row>
    <row r="4813" spans="2:9">
      <c r="B4813" s="11" t="str">
        <f t="shared" si="381"/>
        <v/>
      </c>
      <c r="C4813" s="11" t="str">
        <f t="shared" ref="C4813:C4876" si="384">IF(B4813="артикул",A4813,"")</f>
        <v/>
      </c>
      <c r="D4813" s="11" t="str">
        <f t="shared" ref="D4813:D4876" si="385">IF(B4813="артикул",A4814,"")</f>
        <v/>
      </c>
      <c r="E4813" s="11" t="str">
        <f t="shared" si="382"/>
        <v/>
      </c>
      <c r="F4813" s="11" t="str">
        <f t="shared" si="383"/>
        <v/>
      </c>
      <c r="G4813" s="10" t="str">
        <v/>
      </c>
      <c r="H4813" s="11" t="str">
        <v/>
      </c>
      <c r="I4813" s="11" t="str">
        <v/>
      </c>
    </row>
    <row r="4814" spans="2:9">
      <c r="B4814" s="11" t="str">
        <f t="shared" si="381"/>
        <v/>
      </c>
      <c r="C4814" s="11" t="str">
        <f t="shared" si="384"/>
        <v/>
      </c>
      <c r="D4814" s="11" t="str">
        <f t="shared" si="385"/>
        <v/>
      </c>
      <c r="E4814" s="11" t="str">
        <f t="shared" si="382"/>
        <v/>
      </c>
      <c r="F4814" s="11" t="str">
        <f t="shared" si="383"/>
        <v/>
      </c>
      <c r="G4814" s="10" t="str">
        <v/>
      </c>
      <c r="H4814" s="11" t="str">
        <v/>
      </c>
      <c r="I4814" s="11" t="str">
        <v/>
      </c>
    </row>
    <row r="4815" spans="2:9">
      <c r="B4815" s="11" t="str">
        <f t="shared" si="381"/>
        <v/>
      </c>
      <c r="C4815" s="11" t="str">
        <f t="shared" si="384"/>
        <v/>
      </c>
      <c r="D4815" s="11" t="str">
        <f t="shared" si="385"/>
        <v/>
      </c>
      <c r="E4815" s="11" t="str">
        <f t="shared" si="382"/>
        <v/>
      </c>
      <c r="F4815" s="11" t="str">
        <f t="shared" si="383"/>
        <v/>
      </c>
      <c r="G4815" s="10" t="str">
        <v/>
      </c>
      <c r="H4815" s="11" t="str">
        <v/>
      </c>
      <c r="I4815" s="11" t="str">
        <v/>
      </c>
    </row>
    <row r="4816" spans="2:9">
      <c r="B4816" s="11" t="str">
        <f t="shared" si="381"/>
        <v/>
      </c>
      <c r="C4816" s="11" t="str">
        <f t="shared" si="384"/>
        <v/>
      </c>
      <c r="D4816" s="11" t="str">
        <f t="shared" si="385"/>
        <v/>
      </c>
      <c r="E4816" s="11" t="str">
        <f t="shared" si="382"/>
        <v/>
      </c>
      <c r="F4816" s="11" t="str">
        <f t="shared" si="383"/>
        <v/>
      </c>
      <c r="G4816" s="10" t="str">
        <v/>
      </c>
      <c r="H4816" s="11" t="str">
        <v/>
      </c>
      <c r="I4816" s="11" t="str">
        <v/>
      </c>
    </row>
    <row r="4817" spans="2:9">
      <c r="B4817" s="11" t="str">
        <f t="shared" si="381"/>
        <v/>
      </c>
      <c r="C4817" s="11" t="str">
        <f t="shared" si="384"/>
        <v/>
      </c>
      <c r="D4817" s="11" t="str">
        <f t="shared" si="385"/>
        <v/>
      </c>
      <c r="E4817" s="11" t="str">
        <f t="shared" si="382"/>
        <v/>
      </c>
      <c r="F4817" s="11" t="str">
        <f t="shared" si="383"/>
        <v/>
      </c>
      <c r="G4817" s="10" t="str">
        <v/>
      </c>
      <c r="H4817" s="11" t="str">
        <v/>
      </c>
      <c r="I4817" s="11" t="str">
        <v/>
      </c>
    </row>
    <row r="4818" spans="2:9">
      <c r="B4818" s="11" t="str">
        <f t="shared" si="381"/>
        <v/>
      </c>
      <c r="C4818" s="11" t="str">
        <f t="shared" si="384"/>
        <v/>
      </c>
      <c r="D4818" s="11" t="str">
        <f t="shared" si="385"/>
        <v/>
      </c>
      <c r="E4818" s="11" t="str">
        <f t="shared" si="382"/>
        <v/>
      </c>
      <c r="F4818" s="11" t="str">
        <f t="shared" si="383"/>
        <v/>
      </c>
      <c r="G4818" s="10" t="str">
        <v/>
      </c>
      <c r="H4818" s="11" t="str">
        <v/>
      </c>
      <c r="I4818" s="11" t="str">
        <v/>
      </c>
    </row>
    <row r="4819" spans="2:9">
      <c r="B4819" s="11" t="str">
        <f t="shared" si="381"/>
        <v/>
      </c>
      <c r="C4819" s="11" t="str">
        <f t="shared" si="384"/>
        <v/>
      </c>
      <c r="D4819" s="11" t="str">
        <f t="shared" si="385"/>
        <v/>
      </c>
      <c r="E4819" s="11" t="str">
        <f t="shared" si="382"/>
        <v/>
      </c>
      <c r="F4819" s="11" t="str">
        <f t="shared" si="383"/>
        <v/>
      </c>
      <c r="G4819" s="10" t="str">
        <v/>
      </c>
      <c r="H4819" s="11" t="str">
        <v/>
      </c>
      <c r="I4819" s="11" t="str">
        <v/>
      </c>
    </row>
    <row r="4820" spans="2:9">
      <c r="B4820" s="11" t="str">
        <f t="shared" si="381"/>
        <v/>
      </c>
      <c r="C4820" s="11" t="str">
        <f t="shared" si="384"/>
        <v/>
      </c>
      <c r="D4820" s="11" t="str">
        <f t="shared" si="385"/>
        <v/>
      </c>
      <c r="E4820" s="11" t="str">
        <f t="shared" si="382"/>
        <v/>
      </c>
      <c r="F4820" s="11" t="str">
        <f t="shared" si="383"/>
        <v/>
      </c>
      <c r="G4820" s="10" t="str">
        <v/>
      </c>
      <c r="H4820" s="11" t="str">
        <v/>
      </c>
      <c r="I4820" s="11" t="str">
        <v/>
      </c>
    </row>
    <row r="4821" spans="2:9">
      <c r="B4821" s="11" t="str">
        <f t="shared" si="381"/>
        <v/>
      </c>
      <c r="C4821" s="11" t="str">
        <f t="shared" si="384"/>
        <v/>
      </c>
      <c r="D4821" s="11" t="str">
        <f t="shared" si="385"/>
        <v/>
      </c>
      <c r="E4821" s="11" t="str">
        <f t="shared" si="382"/>
        <v/>
      </c>
      <c r="F4821" s="11" t="str">
        <f t="shared" si="383"/>
        <v/>
      </c>
      <c r="G4821" s="10" t="str">
        <v/>
      </c>
      <c r="H4821" s="11" t="str">
        <v/>
      </c>
      <c r="I4821" s="11" t="str">
        <v/>
      </c>
    </row>
    <row r="4822" spans="2:9">
      <c r="B4822" s="11" t="str">
        <f t="shared" si="381"/>
        <v/>
      </c>
      <c r="C4822" s="11" t="str">
        <f t="shared" si="384"/>
        <v/>
      </c>
      <c r="D4822" s="11" t="str">
        <f t="shared" si="385"/>
        <v/>
      </c>
      <c r="E4822" s="11" t="str">
        <f t="shared" si="382"/>
        <v/>
      </c>
      <c r="F4822" s="11" t="str">
        <f t="shared" si="383"/>
        <v/>
      </c>
      <c r="G4822" s="10" t="str">
        <v/>
      </c>
      <c r="H4822" s="11" t="str">
        <v/>
      </c>
      <c r="I4822" s="11" t="str">
        <v/>
      </c>
    </row>
    <row r="4823" spans="2:9">
      <c r="B4823" s="11" t="str">
        <f t="shared" si="381"/>
        <v/>
      </c>
      <c r="C4823" s="11" t="str">
        <f t="shared" si="384"/>
        <v/>
      </c>
      <c r="D4823" s="11" t="str">
        <f t="shared" si="385"/>
        <v/>
      </c>
      <c r="E4823" s="11" t="str">
        <f t="shared" si="382"/>
        <v/>
      </c>
      <c r="F4823" s="11" t="str">
        <f t="shared" si="383"/>
        <v/>
      </c>
      <c r="G4823" s="10" t="str">
        <v/>
      </c>
      <c r="H4823" s="11" t="str">
        <v/>
      </c>
      <c r="I4823" s="11" t="str">
        <v/>
      </c>
    </row>
    <row r="4824" spans="2:9">
      <c r="B4824" s="11" t="str">
        <f t="shared" si="381"/>
        <v/>
      </c>
      <c r="C4824" s="11" t="str">
        <f t="shared" si="384"/>
        <v/>
      </c>
      <c r="D4824" s="11" t="str">
        <f t="shared" si="385"/>
        <v/>
      </c>
      <c r="E4824" s="11" t="str">
        <f t="shared" si="382"/>
        <v/>
      </c>
      <c r="F4824" s="11" t="str">
        <f t="shared" si="383"/>
        <v/>
      </c>
      <c r="G4824" s="10" t="str">
        <v/>
      </c>
      <c r="H4824" s="11" t="str">
        <v/>
      </c>
      <c r="I4824" s="11" t="str">
        <v/>
      </c>
    </row>
    <row r="4825" spans="2:9">
      <c r="B4825" s="11" t="str">
        <f t="shared" si="381"/>
        <v/>
      </c>
      <c r="C4825" s="11" t="str">
        <f t="shared" si="384"/>
        <v/>
      </c>
      <c r="D4825" s="11" t="str">
        <f t="shared" si="385"/>
        <v/>
      </c>
      <c r="E4825" s="11" t="str">
        <f t="shared" si="382"/>
        <v/>
      </c>
      <c r="F4825" s="11" t="str">
        <f t="shared" si="383"/>
        <v/>
      </c>
      <c r="G4825" s="10" t="str">
        <v/>
      </c>
      <c r="H4825" s="11" t="str">
        <v/>
      </c>
      <c r="I4825" s="11" t="str">
        <v/>
      </c>
    </row>
    <row r="4826" spans="2:9">
      <c r="B4826" s="11" t="str">
        <f t="shared" si="381"/>
        <v/>
      </c>
      <c r="C4826" s="11" t="str">
        <f t="shared" si="384"/>
        <v/>
      </c>
      <c r="D4826" s="11" t="str">
        <f t="shared" si="385"/>
        <v/>
      </c>
      <c r="E4826" s="11" t="str">
        <f t="shared" si="382"/>
        <v/>
      </c>
      <c r="F4826" s="11" t="str">
        <f t="shared" si="383"/>
        <v/>
      </c>
      <c r="G4826" s="10" t="str">
        <v/>
      </c>
      <c r="H4826" s="11" t="str">
        <v/>
      </c>
      <c r="I4826" s="11" t="str">
        <v/>
      </c>
    </row>
    <row r="4827" spans="2:9">
      <c r="B4827" s="11" t="str">
        <f t="shared" si="381"/>
        <v/>
      </c>
      <c r="C4827" s="11" t="str">
        <f t="shared" si="384"/>
        <v/>
      </c>
      <c r="D4827" s="11" t="str">
        <f t="shared" si="385"/>
        <v/>
      </c>
      <c r="E4827" s="11" t="str">
        <f t="shared" si="382"/>
        <v/>
      </c>
      <c r="F4827" s="11" t="str">
        <f t="shared" si="383"/>
        <v/>
      </c>
      <c r="G4827" s="10" t="str">
        <v/>
      </c>
      <c r="H4827" s="11" t="str">
        <v/>
      </c>
      <c r="I4827" s="11" t="str">
        <v/>
      </c>
    </row>
    <row r="4828" spans="2:9">
      <c r="B4828" s="11" t="str">
        <f t="shared" si="381"/>
        <v/>
      </c>
      <c r="C4828" s="11" t="str">
        <f t="shared" si="384"/>
        <v/>
      </c>
      <c r="D4828" s="11" t="str">
        <f t="shared" si="385"/>
        <v/>
      </c>
      <c r="E4828" s="11" t="str">
        <f t="shared" si="382"/>
        <v/>
      </c>
      <c r="F4828" s="11" t="str">
        <f t="shared" si="383"/>
        <v/>
      </c>
      <c r="G4828" s="10" t="str">
        <v/>
      </c>
      <c r="H4828" s="11" t="str">
        <v/>
      </c>
      <c r="I4828" s="11" t="str">
        <v/>
      </c>
    </row>
    <row r="4829" spans="2:9">
      <c r="B4829" s="11" t="str">
        <f t="shared" si="381"/>
        <v/>
      </c>
      <c r="C4829" s="11" t="str">
        <f t="shared" si="384"/>
        <v/>
      </c>
      <c r="D4829" s="11" t="str">
        <f t="shared" si="385"/>
        <v/>
      </c>
      <c r="E4829" s="11" t="str">
        <f t="shared" si="382"/>
        <v/>
      </c>
      <c r="F4829" s="11" t="str">
        <f t="shared" si="383"/>
        <v/>
      </c>
      <c r="G4829" s="10" t="str">
        <v/>
      </c>
      <c r="H4829" s="11" t="str">
        <v/>
      </c>
      <c r="I4829" s="11" t="str">
        <v/>
      </c>
    </row>
    <row r="4830" spans="2:9">
      <c r="B4830" s="11" t="str">
        <f t="shared" si="381"/>
        <v/>
      </c>
      <c r="C4830" s="11" t="str">
        <f t="shared" si="384"/>
        <v/>
      </c>
      <c r="D4830" s="11" t="str">
        <f t="shared" si="385"/>
        <v/>
      </c>
      <c r="E4830" s="11" t="str">
        <f t="shared" si="382"/>
        <v/>
      </c>
      <c r="F4830" s="11" t="str">
        <f t="shared" si="383"/>
        <v/>
      </c>
      <c r="G4830" s="10" t="str">
        <v/>
      </c>
      <c r="H4830" s="11" t="str">
        <v/>
      </c>
      <c r="I4830" s="11" t="str">
        <v/>
      </c>
    </row>
    <row r="4831" spans="2:9">
      <c r="B4831" s="11" t="str">
        <f t="shared" si="381"/>
        <v/>
      </c>
      <c r="C4831" s="11" t="str">
        <f t="shared" si="384"/>
        <v/>
      </c>
      <c r="D4831" s="11" t="str">
        <f t="shared" si="385"/>
        <v/>
      </c>
      <c r="E4831" s="11" t="str">
        <f t="shared" si="382"/>
        <v/>
      </c>
      <c r="F4831" s="11" t="str">
        <f t="shared" si="383"/>
        <v/>
      </c>
      <c r="G4831" s="10" t="str">
        <v/>
      </c>
      <c r="H4831" s="11" t="str">
        <v/>
      </c>
      <c r="I4831" s="11" t="str">
        <v/>
      </c>
    </row>
    <row r="4832" spans="2:9">
      <c r="B4832" s="11" t="str">
        <f t="shared" si="381"/>
        <v/>
      </c>
      <c r="C4832" s="11" t="str">
        <f t="shared" si="384"/>
        <v/>
      </c>
      <c r="D4832" s="11" t="str">
        <f t="shared" si="385"/>
        <v/>
      </c>
      <c r="E4832" s="11" t="str">
        <f t="shared" si="382"/>
        <v/>
      </c>
      <c r="F4832" s="11" t="str">
        <f t="shared" si="383"/>
        <v/>
      </c>
      <c r="G4832" s="10" t="str">
        <v/>
      </c>
      <c r="H4832" s="11" t="str">
        <v/>
      </c>
      <c r="I4832" s="11" t="str">
        <v/>
      </c>
    </row>
    <row r="4833" spans="2:9">
      <c r="B4833" s="11" t="str">
        <f t="shared" si="381"/>
        <v/>
      </c>
      <c r="C4833" s="11" t="str">
        <f t="shared" si="384"/>
        <v/>
      </c>
      <c r="D4833" s="11" t="str">
        <f t="shared" si="385"/>
        <v/>
      </c>
      <c r="E4833" s="11" t="str">
        <f t="shared" si="382"/>
        <v/>
      </c>
      <c r="F4833" s="11" t="str">
        <f t="shared" si="383"/>
        <v/>
      </c>
      <c r="G4833" s="10" t="str">
        <v/>
      </c>
      <c r="H4833" s="11" t="str">
        <v/>
      </c>
      <c r="I4833" s="11" t="str">
        <v/>
      </c>
    </row>
    <row r="4834" spans="2:9">
      <c r="B4834" s="11" t="str">
        <f t="shared" si="381"/>
        <v/>
      </c>
      <c r="C4834" s="11" t="str">
        <f t="shared" si="384"/>
        <v/>
      </c>
      <c r="D4834" s="11" t="str">
        <f t="shared" si="385"/>
        <v/>
      </c>
      <c r="E4834" s="11" t="str">
        <f t="shared" si="382"/>
        <v/>
      </c>
      <c r="F4834" s="11" t="str">
        <f t="shared" si="383"/>
        <v/>
      </c>
      <c r="G4834" s="10" t="str">
        <v/>
      </c>
      <c r="H4834" s="11" t="str">
        <v/>
      </c>
      <c r="I4834" s="11" t="str">
        <v/>
      </c>
    </row>
    <row r="4835" spans="2:9">
      <c r="B4835" s="11" t="str">
        <f t="shared" si="381"/>
        <v/>
      </c>
      <c r="C4835" s="11" t="str">
        <f t="shared" si="384"/>
        <v/>
      </c>
      <c r="D4835" s="11" t="str">
        <f t="shared" si="385"/>
        <v/>
      </c>
      <c r="E4835" s="11" t="str">
        <f t="shared" si="382"/>
        <v/>
      </c>
      <c r="F4835" s="11" t="str">
        <f t="shared" si="383"/>
        <v/>
      </c>
      <c r="G4835" s="10" t="str">
        <v/>
      </c>
      <c r="H4835" s="11" t="str">
        <v/>
      </c>
      <c r="I4835" s="11" t="str">
        <v/>
      </c>
    </row>
    <row r="4836" spans="2:9">
      <c r="B4836" s="11" t="str">
        <f t="shared" si="381"/>
        <v/>
      </c>
      <c r="C4836" s="11" t="str">
        <f t="shared" si="384"/>
        <v/>
      </c>
      <c r="D4836" s="11" t="str">
        <f t="shared" si="385"/>
        <v/>
      </c>
      <c r="E4836" s="11" t="str">
        <f t="shared" si="382"/>
        <v/>
      </c>
      <c r="F4836" s="11" t="str">
        <f t="shared" si="383"/>
        <v/>
      </c>
      <c r="G4836" s="10" t="str">
        <v/>
      </c>
      <c r="H4836" s="11" t="str">
        <v/>
      </c>
      <c r="I4836" s="11" t="str">
        <v/>
      </c>
    </row>
    <row r="4837" spans="2:9">
      <c r="B4837" s="11" t="str">
        <f t="shared" si="381"/>
        <v/>
      </c>
      <c r="C4837" s="11" t="str">
        <f t="shared" si="384"/>
        <v/>
      </c>
      <c r="D4837" s="11" t="str">
        <f t="shared" si="385"/>
        <v/>
      </c>
      <c r="E4837" s="11" t="str">
        <f t="shared" si="382"/>
        <v/>
      </c>
      <c r="F4837" s="11" t="str">
        <f t="shared" si="383"/>
        <v/>
      </c>
      <c r="G4837" s="10" t="str">
        <v/>
      </c>
      <c r="H4837" s="11" t="str">
        <v/>
      </c>
      <c r="I4837" s="11" t="str">
        <v/>
      </c>
    </row>
    <row r="4838" spans="2:9">
      <c r="B4838" s="11" t="str">
        <f t="shared" si="381"/>
        <v/>
      </c>
      <c r="C4838" s="11" t="str">
        <f t="shared" si="384"/>
        <v/>
      </c>
      <c r="D4838" s="11" t="str">
        <f t="shared" si="385"/>
        <v/>
      </c>
      <c r="E4838" s="11" t="str">
        <f t="shared" si="382"/>
        <v/>
      </c>
      <c r="F4838" s="11" t="str">
        <f t="shared" si="383"/>
        <v/>
      </c>
      <c r="G4838" s="10" t="str">
        <v/>
      </c>
      <c r="H4838" s="11" t="str">
        <v/>
      </c>
      <c r="I4838" s="11" t="str">
        <v/>
      </c>
    </row>
    <row r="4839" spans="2:9">
      <c r="B4839" s="11" t="str">
        <f t="shared" si="381"/>
        <v/>
      </c>
      <c r="C4839" s="11" t="str">
        <f t="shared" si="384"/>
        <v/>
      </c>
      <c r="D4839" s="11" t="str">
        <f t="shared" si="385"/>
        <v/>
      </c>
      <c r="E4839" s="11" t="str">
        <f t="shared" si="382"/>
        <v/>
      </c>
      <c r="F4839" s="11" t="str">
        <f t="shared" si="383"/>
        <v/>
      </c>
      <c r="G4839" s="10" t="str">
        <v/>
      </c>
      <c r="H4839" s="11" t="str">
        <v/>
      </c>
      <c r="I4839" s="11" t="str">
        <v/>
      </c>
    </row>
    <row r="4840" spans="2:9">
      <c r="B4840" s="11" t="str">
        <f t="shared" si="381"/>
        <v/>
      </c>
      <c r="C4840" s="11" t="str">
        <f t="shared" si="384"/>
        <v/>
      </c>
      <c r="D4840" s="11" t="str">
        <f t="shared" si="385"/>
        <v/>
      </c>
      <c r="E4840" s="11" t="str">
        <f t="shared" si="382"/>
        <v/>
      </c>
      <c r="F4840" s="11" t="str">
        <f t="shared" si="383"/>
        <v/>
      </c>
      <c r="G4840" s="10" t="str">
        <v/>
      </c>
      <c r="H4840" s="11" t="str">
        <v/>
      </c>
      <c r="I4840" s="11" t="str">
        <v/>
      </c>
    </row>
    <row r="4841" spans="2:9">
      <c r="B4841" s="11" t="str">
        <f t="shared" si="381"/>
        <v/>
      </c>
      <c r="C4841" s="11" t="str">
        <f t="shared" si="384"/>
        <v/>
      </c>
      <c r="D4841" s="11" t="str">
        <f t="shared" si="385"/>
        <v/>
      </c>
      <c r="E4841" s="11" t="str">
        <f t="shared" si="382"/>
        <v/>
      </c>
      <c r="F4841" s="11" t="str">
        <f t="shared" si="383"/>
        <v/>
      </c>
      <c r="G4841" s="10" t="str">
        <v/>
      </c>
      <c r="H4841" s="11" t="str">
        <v/>
      </c>
      <c r="I4841" s="11" t="str">
        <v/>
      </c>
    </row>
    <row r="4842" spans="2:9">
      <c r="B4842" s="11" t="str">
        <f t="shared" si="381"/>
        <v/>
      </c>
      <c r="C4842" s="11" t="str">
        <f t="shared" si="384"/>
        <v/>
      </c>
      <c r="D4842" s="11" t="str">
        <f t="shared" si="385"/>
        <v/>
      </c>
      <c r="E4842" s="11" t="str">
        <f t="shared" si="382"/>
        <v/>
      </c>
      <c r="F4842" s="11" t="str">
        <f t="shared" si="383"/>
        <v/>
      </c>
      <c r="G4842" s="10" t="str">
        <v/>
      </c>
      <c r="H4842" s="11" t="str">
        <v/>
      </c>
      <c r="I4842" s="11" t="str">
        <v/>
      </c>
    </row>
    <row r="4843" spans="2:9">
      <c r="B4843" s="11" t="str">
        <f t="shared" si="381"/>
        <v/>
      </c>
      <c r="C4843" s="11" t="str">
        <f t="shared" si="384"/>
        <v/>
      </c>
      <c r="D4843" s="11" t="str">
        <f t="shared" si="385"/>
        <v/>
      </c>
      <c r="E4843" s="11" t="str">
        <f t="shared" si="382"/>
        <v/>
      </c>
      <c r="F4843" s="11" t="str">
        <f t="shared" si="383"/>
        <v/>
      </c>
      <c r="G4843" s="10" t="str">
        <v/>
      </c>
      <c r="H4843" s="11" t="str">
        <v/>
      </c>
      <c r="I4843" s="11" t="str">
        <v/>
      </c>
    </row>
    <row r="4844" spans="2:9">
      <c r="B4844" s="11" t="str">
        <f t="shared" si="381"/>
        <v/>
      </c>
      <c r="C4844" s="11" t="str">
        <f t="shared" si="384"/>
        <v/>
      </c>
      <c r="D4844" s="11" t="str">
        <f t="shared" si="385"/>
        <v/>
      </c>
      <c r="E4844" s="11" t="str">
        <f t="shared" si="382"/>
        <v/>
      </c>
      <c r="F4844" s="11" t="str">
        <f t="shared" si="383"/>
        <v/>
      </c>
      <c r="G4844" s="10" t="str">
        <v/>
      </c>
      <c r="H4844" s="11" t="str">
        <v/>
      </c>
      <c r="I4844" s="11" t="str">
        <v/>
      </c>
    </row>
    <row r="4845" spans="2:9">
      <c r="B4845" s="11" t="str">
        <f t="shared" si="381"/>
        <v/>
      </c>
      <c r="C4845" s="11" t="str">
        <f t="shared" si="384"/>
        <v/>
      </c>
      <c r="D4845" s="11" t="str">
        <f t="shared" si="385"/>
        <v/>
      </c>
      <c r="E4845" s="11" t="str">
        <f t="shared" si="382"/>
        <v/>
      </c>
      <c r="F4845" s="11" t="str">
        <f t="shared" si="383"/>
        <v/>
      </c>
      <c r="G4845" s="10" t="str">
        <v/>
      </c>
      <c r="H4845" s="11" t="str">
        <v/>
      </c>
      <c r="I4845" s="11" t="str">
        <v/>
      </c>
    </row>
    <row r="4846" spans="2:9">
      <c r="B4846" s="11" t="str">
        <f t="shared" si="381"/>
        <v/>
      </c>
      <c r="C4846" s="11" t="str">
        <f t="shared" si="384"/>
        <v/>
      </c>
      <c r="D4846" s="11" t="str">
        <f t="shared" si="385"/>
        <v/>
      </c>
      <c r="E4846" s="11" t="str">
        <f t="shared" si="382"/>
        <v/>
      </c>
      <c r="F4846" s="11" t="str">
        <f t="shared" si="383"/>
        <v/>
      </c>
      <c r="G4846" s="10" t="str">
        <v/>
      </c>
      <c r="H4846" s="11" t="str">
        <v/>
      </c>
      <c r="I4846" s="11" t="str">
        <v/>
      </c>
    </row>
    <row r="4847" spans="2:9">
      <c r="B4847" s="11" t="str">
        <f t="shared" si="381"/>
        <v/>
      </c>
      <c r="C4847" s="11" t="str">
        <f t="shared" si="384"/>
        <v/>
      </c>
      <c r="D4847" s="11" t="str">
        <f t="shared" si="385"/>
        <v/>
      </c>
      <c r="E4847" s="11" t="str">
        <f t="shared" si="382"/>
        <v/>
      </c>
      <c r="F4847" s="11" t="str">
        <f t="shared" si="383"/>
        <v/>
      </c>
      <c r="G4847" s="10" t="str">
        <v/>
      </c>
      <c r="H4847" s="11" t="str">
        <v/>
      </c>
      <c r="I4847" s="11" t="str">
        <v/>
      </c>
    </row>
    <row r="4848" spans="2:9">
      <c r="B4848" s="11" t="str">
        <f t="shared" si="381"/>
        <v/>
      </c>
      <c r="C4848" s="11" t="str">
        <f t="shared" si="384"/>
        <v/>
      </c>
      <c r="D4848" s="11" t="str">
        <f t="shared" si="385"/>
        <v/>
      </c>
      <c r="E4848" s="11" t="str">
        <f t="shared" si="382"/>
        <v/>
      </c>
      <c r="F4848" s="11" t="str">
        <f t="shared" si="383"/>
        <v/>
      </c>
      <c r="G4848" s="10" t="str">
        <v/>
      </c>
      <c r="H4848" s="11" t="str">
        <v/>
      </c>
      <c r="I4848" s="11" t="str">
        <v/>
      </c>
    </row>
    <row r="4849" spans="2:9">
      <c r="B4849" s="11" t="str">
        <f t="shared" si="381"/>
        <v/>
      </c>
      <c r="C4849" s="11" t="str">
        <f t="shared" si="384"/>
        <v/>
      </c>
      <c r="D4849" s="11" t="str">
        <f t="shared" si="385"/>
        <v/>
      </c>
      <c r="E4849" s="11" t="str">
        <f t="shared" si="382"/>
        <v/>
      </c>
      <c r="F4849" s="11" t="str">
        <f t="shared" si="383"/>
        <v/>
      </c>
      <c r="G4849" s="10" t="str">
        <v/>
      </c>
      <c r="H4849" s="11" t="str">
        <v/>
      </c>
      <c r="I4849" s="11" t="str">
        <v/>
      </c>
    </row>
    <row r="4850" spans="2:9">
      <c r="B4850" s="11" t="str">
        <f t="shared" si="381"/>
        <v/>
      </c>
      <c r="C4850" s="11" t="str">
        <f t="shared" si="384"/>
        <v/>
      </c>
      <c r="D4850" s="11" t="str">
        <f t="shared" si="385"/>
        <v/>
      </c>
      <c r="E4850" s="11" t="str">
        <f t="shared" si="382"/>
        <v/>
      </c>
      <c r="F4850" s="11" t="str">
        <f t="shared" si="383"/>
        <v/>
      </c>
      <c r="G4850" s="10" t="str">
        <v/>
      </c>
      <c r="H4850" s="11" t="str">
        <v/>
      </c>
      <c r="I4850" s="11" t="str">
        <v/>
      </c>
    </row>
    <row r="4851" spans="2:9">
      <c r="B4851" s="11" t="str">
        <f t="shared" si="381"/>
        <v/>
      </c>
      <c r="C4851" s="11" t="str">
        <f t="shared" si="384"/>
        <v/>
      </c>
      <c r="D4851" s="11" t="str">
        <f t="shared" si="385"/>
        <v/>
      </c>
      <c r="E4851" s="11" t="str">
        <f t="shared" si="382"/>
        <v/>
      </c>
      <c r="F4851" s="11" t="str">
        <f t="shared" si="383"/>
        <v/>
      </c>
      <c r="G4851" s="10" t="str">
        <v/>
      </c>
      <c r="H4851" s="11" t="str">
        <v/>
      </c>
      <c r="I4851" s="11" t="str">
        <v/>
      </c>
    </row>
    <row r="4852" spans="2:9">
      <c r="B4852" s="11" t="str">
        <f t="shared" si="381"/>
        <v/>
      </c>
      <c r="C4852" s="11" t="str">
        <f t="shared" si="384"/>
        <v/>
      </c>
      <c r="D4852" s="11" t="str">
        <f t="shared" si="385"/>
        <v/>
      </c>
      <c r="E4852" s="11" t="str">
        <f t="shared" si="382"/>
        <v/>
      </c>
      <c r="F4852" s="11" t="str">
        <f t="shared" si="383"/>
        <v/>
      </c>
      <c r="G4852" s="10" t="str">
        <v/>
      </c>
      <c r="H4852" s="11" t="str">
        <v/>
      </c>
      <c r="I4852" s="11" t="str">
        <v/>
      </c>
    </row>
    <row r="4853" spans="2:9">
      <c r="B4853" s="11" t="str">
        <f t="shared" si="381"/>
        <v/>
      </c>
      <c r="C4853" s="11" t="str">
        <f t="shared" si="384"/>
        <v/>
      </c>
      <c r="D4853" s="11" t="str">
        <f t="shared" si="385"/>
        <v/>
      </c>
      <c r="E4853" s="11" t="str">
        <f t="shared" si="382"/>
        <v/>
      </c>
      <c r="F4853" s="11" t="str">
        <f t="shared" si="383"/>
        <v/>
      </c>
      <c r="G4853" s="10" t="str">
        <v/>
      </c>
      <c r="H4853" s="11" t="str">
        <v/>
      </c>
      <c r="I4853" s="11" t="str">
        <v/>
      </c>
    </row>
    <row r="4854" spans="2:9">
      <c r="B4854" s="11" t="str">
        <f t="shared" si="381"/>
        <v/>
      </c>
      <c r="C4854" s="11" t="str">
        <f t="shared" si="384"/>
        <v/>
      </c>
      <c r="D4854" s="11" t="str">
        <f t="shared" si="385"/>
        <v/>
      </c>
      <c r="E4854" s="11" t="str">
        <f t="shared" si="382"/>
        <v/>
      </c>
      <c r="F4854" s="11" t="str">
        <f t="shared" si="383"/>
        <v/>
      </c>
      <c r="G4854" s="10" t="str">
        <v/>
      </c>
      <c r="H4854" s="11" t="str">
        <v/>
      </c>
      <c r="I4854" s="11" t="str">
        <v/>
      </c>
    </row>
    <row r="4855" spans="2:9">
      <c r="B4855" s="11" t="str">
        <f t="shared" si="381"/>
        <v/>
      </c>
      <c r="C4855" s="11" t="str">
        <f t="shared" si="384"/>
        <v/>
      </c>
      <c r="D4855" s="11" t="str">
        <f t="shared" si="385"/>
        <v/>
      </c>
      <c r="E4855" s="11" t="str">
        <f t="shared" si="382"/>
        <v/>
      </c>
      <c r="F4855" s="11" t="str">
        <f t="shared" si="383"/>
        <v/>
      </c>
      <c r="G4855" s="10" t="str">
        <v/>
      </c>
      <c r="H4855" s="11" t="str">
        <v/>
      </c>
      <c r="I4855" s="11" t="str">
        <v/>
      </c>
    </row>
    <row r="4856" spans="2:9">
      <c r="B4856" s="11" t="str">
        <f t="shared" si="381"/>
        <v/>
      </c>
      <c r="C4856" s="11" t="str">
        <f t="shared" si="384"/>
        <v/>
      </c>
      <c r="D4856" s="11" t="str">
        <f t="shared" si="385"/>
        <v/>
      </c>
      <c r="E4856" s="11" t="str">
        <f t="shared" si="382"/>
        <v/>
      </c>
      <c r="F4856" s="11" t="str">
        <f t="shared" si="383"/>
        <v/>
      </c>
      <c r="G4856" s="10" t="str">
        <v/>
      </c>
      <c r="H4856" s="11" t="str">
        <v/>
      </c>
      <c r="I4856" s="11" t="str">
        <v/>
      </c>
    </row>
    <row r="4857" spans="2:9">
      <c r="B4857" s="11" t="str">
        <f t="shared" si="381"/>
        <v/>
      </c>
      <c r="C4857" s="11" t="str">
        <f t="shared" si="384"/>
        <v/>
      </c>
      <c r="D4857" s="11" t="str">
        <f t="shared" si="385"/>
        <v/>
      </c>
      <c r="E4857" s="11" t="str">
        <f t="shared" si="382"/>
        <v/>
      </c>
      <c r="F4857" s="11" t="str">
        <f t="shared" si="383"/>
        <v/>
      </c>
      <c r="G4857" s="10" t="str">
        <v/>
      </c>
      <c r="H4857" s="11" t="str">
        <v/>
      </c>
      <c r="I4857" s="11" t="str">
        <v/>
      </c>
    </row>
    <row r="4858" spans="2:9">
      <c r="B4858" s="11" t="str">
        <f t="shared" si="381"/>
        <v/>
      </c>
      <c r="C4858" s="11" t="str">
        <f t="shared" si="384"/>
        <v/>
      </c>
      <c r="D4858" s="11" t="str">
        <f t="shared" si="385"/>
        <v/>
      </c>
      <c r="E4858" s="11" t="str">
        <f t="shared" si="382"/>
        <v/>
      </c>
      <c r="F4858" s="11" t="str">
        <f t="shared" si="383"/>
        <v/>
      </c>
      <c r="G4858" s="10" t="str">
        <v/>
      </c>
      <c r="H4858" s="11" t="str">
        <v/>
      </c>
      <c r="I4858" s="11" t="str">
        <v/>
      </c>
    </row>
    <row r="4859" spans="2:9">
      <c r="B4859" s="11" t="str">
        <f t="shared" si="381"/>
        <v/>
      </c>
      <c r="C4859" s="11" t="str">
        <f t="shared" si="384"/>
        <v/>
      </c>
      <c r="D4859" s="11" t="str">
        <f t="shared" si="385"/>
        <v/>
      </c>
      <c r="E4859" s="11" t="str">
        <f t="shared" si="382"/>
        <v/>
      </c>
      <c r="F4859" s="11" t="str">
        <f t="shared" si="383"/>
        <v/>
      </c>
      <c r="G4859" s="10" t="str">
        <v/>
      </c>
      <c r="H4859" s="11" t="str">
        <v/>
      </c>
      <c r="I4859" s="11" t="str">
        <v/>
      </c>
    </row>
    <row r="4860" spans="2:9">
      <c r="B4860" s="11" t="str">
        <f t="shared" si="381"/>
        <v/>
      </c>
      <c r="C4860" s="11" t="str">
        <f t="shared" si="384"/>
        <v/>
      </c>
      <c r="D4860" s="11" t="str">
        <f t="shared" si="385"/>
        <v/>
      </c>
      <c r="E4860" s="11" t="str">
        <f t="shared" si="382"/>
        <v/>
      </c>
      <c r="F4860" s="11" t="str">
        <f t="shared" si="383"/>
        <v/>
      </c>
      <c r="G4860" s="10" t="str">
        <v/>
      </c>
      <c r="H4860" s="11" t="str">
        <v/>
      </c>
      <c r="I4860" s="11" t="str">
        <v/>
      </c>
    </row>
    <row r="4861" spans="2:9">
      <c r="B4861" s="11" t="str">
        <f t="shared" si="381"/>
        <v/>
      </c>
      <c r="C4861" s="11" t="str">
        <f t="shared" si="384"/>
        <v/>
      </c>
      <c r="D4861" s="11" t="str">
        <f t="shared" si="385"/>
        <v/>
      </c>
      <c r="E4861" s="11" t="str">
        <f t="shared" si="382"/>
        <v/>
      </c>
      <c r="F4861" s="11" t="str">
        <f t="shared" si="383"/>
        <v/>
      </c>
      <c r="G4861" s="10" t="str">
        <v/>
      </c>
      <c r="H4861" s="11" t="str">
        <v/>
      </c>
      <c r="I4861" s="11" t="str">
        <v/>
      </c>
    </row>
    <row r="4862" spans="2:9">
      <c r="B4862" s="11" t="str">
        <f t="shared" si="381"/>
        <v/>
      </c>
      <c r="C4862" s="11" t="str">
        <f t="shared" si="384"/>
        <v/>
      </c>
      <c r="D4862" s="11" t="str">
        <f t="shared" si="385"/>
        <v/>
      </c>
      <c r="E4862" s="11" t="str">
        <f t="shared" si="382"/>
        <v/>
      </c>
      <c r="F4862" s="11" t="str">
        <f t="shared" si="383"/>
        <v/>
      </c>
      <c r="G4862" s="10" t="str">
        <v/>
      </c>
      <c r="H4862" s="11" t="str">
        <v/>
      </c>
      <c r="I4862" s="11" t="str">
        <v/>
      </c>
    </row>
    <row r="4863" spans="2:9">
      <c r="B4863" s="11" t="str">
        <f t="shared" si="381"/>
        <v/>
      </c>
      <c r="C4863" s="11" t="str">
        <f t="shared" si="384"/>
        <v/>
      </c>
      <c r="D4863" s="11" t="str">
        <f t="shared" si="385"/>
        <v/>
      </c>
      <c r="E4863" s="11" t="str">
        <f t="shared" si="382"/>
        <v/>
      </c>
      <c r="F4863" s="11" t="str">
        <f t="shared" si="383"/>
        <v/>
      </c>
      <c r="G4863" s="10" t="str">
        <v/>
      </c>
      <c r="H4863" s="11" t="str">
        <v/>
      </c>
      <c r="I4863" s="11" t="str">
        <v/>
      </c>
    </row>
    <row r="4864" spans="2:9">
      <c r="B4864" s="11" t="str">
        <f t="shared" si="381"/>
        <v/>
      </c>
      <c r="C4864" s="11" t="str">
        <f t="shared" si="384"/>
        <v/>
      </c>
      <c r="D4864" s="11" t="str">
        <f t="shared" si="385"/>
        <v/>
      </c>
      <c r="E4864" s="11" t="str">
        <f t="shared" si="382"/>
        <v/>
      </c>
      <c r="F4864" s="11" t="str">
        <f t="shared" si="383"/>
        <v/>
      </c>
      <c r="G4864" s="10" t="str">
        <v/>
      </c>
      <c r="H4864" s="11" t="str">
        <v/>
      </c>
      <c r="I4864" s="11" t="str">
        <v/>
      </c>
    </row>
    <row r="4865" spans="2:9">
      <c r="B4865" s="11" t="str">
        <f t="shared" ref="B4865:B4928" si="386">IFERROR(IF(FIND(" ",A4865)=6,IF(IFERROR(FIND(" PB",A4865),"")&lt;&gt;"","артикул",IF(IFERROR(FIND(" CRN",A4865),"")&lt;&gt;"","артикул","")),""),"")</f>
        <v/>
      </c>
      <c r="C4865" s="11" t="str">
        <f t="shared" si="384"/>
        <v/>
      </c>
      <c r="D4865" s="11" t="str">
        <f t="shared" si="385"/>
        <v/>
      </c>
      <c r="E4865" s="11" t="str">
        <f t="shared" si="382"/>
        <v/>
      </c>
      <c r="F4865" s="11" t="str">
        <f t="shared" si="383"/>
        <v/>
      </c>
      <c r="G4865" s="10" t="str">
        <v/>
      </c>
      <c r="H4865" s="11" t="str">
        <v/>
      </c>
      <c r="I4865" s="11" t="str">
        <v/>
      </c>
    </row>
    <row r="4866" spans="2:9">
      <c r="B4866" s="11" t="str">
        <f t="shared" si="386"/>
        <v/>
      </c>
      <c r="C4866" s="11" t="str">
        <f t="shared" si="384"/>
        <v/>
      </c>
      <c r="D4866" s="11" t="str">
        <f t="shared" si="385"/>
        <v/>
      </c>
      <c r="E4866" s="11" t="str">
        <f t="shared" ref="E4866:E4929" si="387" xml:space="preserve">
IF(B4866="Артикул",
IF(
AND(RIGHT(A4867,1)="%",
RIGHT(A4868,1)="%",
RIGHT(A4869,1)="%",
RIGHT(A4870,1)="%"),MID(A4871,FIND(" ",A4871),50),
IF(
AND(RIGHT(A4867,1)="%",
RIGHT(A4868,1)="%",
RIGHT(A4869,1)="%"),MID(A4870,FIND(" ",A4870),50),
IF(
AND(RIGHT(A4867,1)="%",
RIGHT(A4868,1)="%"),
MID(A4869,FIND(" ",A4869),50),
IF(
RIGHT(A4867,1)="%",
MID(A4868,FIND(" ",A4868),50),"")))),"")</f>
        <v/>
      </c>
      <c r="F4866" s="11" t="str">
        <f t="shared" ref="F4866:F4929" si="388">IFERROR(
IF(
AND(LEFT(A4866,8)="Discount",FIND("%",A4866)&gt;0),
MID(A4866,
FIND(" ",A4866),
FIND("%",A4866)-FIND(" ",A4866))
*-1,""),"")</f>
        <v/>
      </c>
      <c r="G4866" s="10" t="str">
        <v/>
      </c>
      <c r="H4866" s="11" t="str">
        <v/>
      </c>
      <c r="I4866" s="11" t="str">
        <v/>
      </c>
    </row>
    <row r="4867" spans="2:9">
      <c r="B4867" s="11" t="str">
        <f t="shared" si="386"/>
        <v/>
      </c>
      <c r="C4867" s="11" t="str">
        <f t="shared" si="384"/>
        <v/>
      </c>
      <c r="D4867" s="11" t="str">
        <f t="shared" si="385"/>
        <v/>
      </c>
      <c r="E4867" s="11" t="str">
        <f t="shared" si="387"/>
        <v/>
      </c>
      <c r="F4867" s="11" t="str">
        <f t="shared" si="388"/>
        <v/>
      </c>
      <c r="G4867" s="10" t="str">
        <v/>
      </c>
      <c r="H4867" s="11" t="str">
        <v/>
      </c>
      <c r="I4867" s="11" t="str">
        <v/>
      </c>
    </row>
    <row r="4868" spans="2:9">
      <c r="B4868" s="11" t="str">
        <f t="shared" si="386"/>
        <v/>
      </c>
      <c r="C4868" s="11" t="str">
        <f t="shared" si="384"/>
        <v/>
      </c>
      <c r="D4868" s="11" t="str">
        <f t="shared" si="385"/>
        <v/>
      </c>
      <c r="E4868" s="11" t="str">
        <f t="shared" si="387"/>
        <v/>
      </c>
      <c r="F4868" s="11" t="str">
        <f t="shared" si="388"/>
        <v/>
      </c>
      <c r="G4868" s="10" t="str">
        <v/>
      </c>
      <c r="H4868" s="11" t="str">
        <v/>
      </c>
      <c r="I4868" s="11" t="str">
        <v/>
      </c>
    </row>
    <row r="4869" spans="2:9">
      <c r="B4869" s="11" t="str">
        <f t="shared" si="386"/>
        <v/>
      </c>
      <c r="C4869" s="11" t="str">
        <f t="shared" si="384"/>
        <v/>
      </c>
      <c r="D4869" s="11" t="str">
        <f t="shared" si="385"/>
        <v/>
      </c>
      <c r="E4869" s="11" t="str">
        <f t="shared" si="387"/>
        <v/>
      </c>
      <c r="F4869" s="11" t="str">
        <f t="shared" si="388"/>
        <v/>
      </c>
      <c r="G4869" s="10" t="str">
        <v/>
      </c>
      <c r="H4869" s="11" t="str">
        <v/>
      </c>
      <c r="I4869" s="11" t="str">
        <v/>
      </c>
    </row>
    <row r="4870" spans="2:9">
      <c r="B4870" s="11" t="str">
        <f t="shared" si="386"/>
        <v/>
      </c>
      <c r="C4870" s="11" t="str">
        <f t="shared" si="384"/>
        <v/>
      </c>
      <c r="D4870" s="11" t="str">
        <f t="shared" si="385"/>
        <v/>
      </c>
      <c r="E4870" s="11" t="str">
        <f t="shared" si="387"/>
        <v/>
      </c>
      <c r="F4870" s="11" t="str">
        <f t="shared" si="388"/>
        <v/>
      </c>
      <c r="G4870" s="10" t="str">
        <v/>
      </c>
      <c r="H4870" s="11" t="str">
        <v/>
      </c>
      <c r="I4870" s="11" t="str">
        <v/>
      </c>
    </row>
    <row r="4871" spans="2:9">
      <c r="B4871" s="11" t="str">
        <f t="shared" si="386"/>
        <v/>
      </c>
      <c r="C4871" s="11" t="str">
        <f t="shared" si="384"/>
        <v/>
      </c>
      <c r="D4871" s="11" t="str">
        <f t="shared" si="385"/>
        <v/>
      </c>
      <c r="E4871" s="11" t="str">
        <f t="shared" si="387"/>
        <v/>
      </c>
      <c r="F4871" s="11" t="str">
        <f t="shared" si="388"/>
        <v/>
      </c>
      <c r="G4871" s="10" t="str">
        <v/>
      </c>
      <c r="H4871" s="11" t="str">
        <v/>
      </c>
      <c r="I4871" s="11" t="str">
        <v/>
      </c>
    </row>
    <row r="4872" spans="2:9">
      <c r="B4872" s="11" t="str">
        <f t="shared" si="386"/>
        <v/>
      </c>
      <c r="C4872" s="11" t="str">
        <f t="shared" si="384"/>
        <v/>
      </c>
      <c r="D4872" s="11" t="str">
        <f t="shared" si="385"/>
        <v/>
      </c>
      <c r="E4872" s="11" t="str">
        <f t="shared" si="387"/>
        <v/>
      </c>
      <c r="F4872" s="11" t="str">
        <f t="shared" si="388"/>
        <v/>
      </c>
      <c r="G4872" s="10" t="str">
        <v/>
      </c>
      <c r="H4872" s="11" t="str">
        <v/>
      </c>
      <c r="I4872" s="11" t="str">
        <v/>
      </c>
    </row>
    <row r="4873" spans="2:9">
      <c r="B4873" s="11" t="str">
        <f t="shared" si="386"/>
        <v/>
      </c>
      <c r="C4873" s="11" t="str">
        <f t="shared" si="384"/>
        <v/>
      </c>
      <c r="D4873" s="11" t="str">
        <f t="shared" si="385"/>
        <v/>
      </c>
      <c r="E4873" s="11" t="str">
        <f t="shared" si="387"/>
        <v/>
      </c>
      <c r="F4873" s="11" t="str">
        <f t="shared" si="388"/>
        <v/>
      </c>
      <c r="G4873" s="10" t="str">
        <v/>
      </c>
      <c r="H4873" s="11" t="str">
        <v/>
      </c>
      <c r="I4873" s="11" t="str">
        <v/>
      </c>
    </row>
    <row r="4874" spans="2:9">
      <c r="B4874" s="11" t="str">
        <f t="shared" si="386"/>
        <v/>
      </c>
      <c r="C4874" s="11" t="str">
        <f t="shared" si="384"/>
        <v/>
      </c>
      <c r="D4874" s="11" t="str">
        <f t="shared" si="385"/>
        <v/>
      </c>
      <c r="E4874" s="11" t="str">
        <f t="shared" si="387"/>
        <v/>
      </c>
      <c r="F4874" s="11" t="str">
        <f t="shared" si="388"/>
        <v/>
      </c>
      <c r="G4874" s="10" t="str">
        <v/>
      </c>
      <c r="H4874" s="11" t="str">
        <v/>
      </c>
      <c r="I4874" s="11" t="str">
        <v/>
      </c>
    </row>
    <row r="4875" spans="2:9">
      <c r="B4875" s="11" t="str">
        <f t="shared" si="386"/>
        <v/>
      </c>
      <c r="C4875" s="11" t="str">
        <f t="shared" si="384"/>
        <v/>
      </c>
      <c r="D4875" s="11" t="str">
        <f t="shared" si="385"/>
        <v/>
      </c>
      <c r="E4875" s="11" t="str">
        <f t="shared" si="387"/>
        <v/>
      </c>
      <c r="F4875" s="11" t="str">
        <f t="shared" si="388"/>
        <v/>
      </c>
      <c r="G4875" s="10" t="str">
        <v/>
      </c>
      <c r="H4875" s="11" t="str">
        <v/>
      </c>
      <c r="I4875" s="11" t="str">
        <v/>
      </c>
    </row>
    <row r="4876" spans="2:9">
      <c r="B4876" s="11" t="str">
        <f t="shared" si="386"/>
        <v/>
      </c>
      <c r="C4876" s="11" t="str">
        <f t="shared" si="384"/>
        <v/>
      </c>
      <c r="D4876" s="11" t="str">
        <f t="shared" si="385"/>
        <v/>
      </c>
      <c r="E4876" s="11" t="str">
        <f t="shared" si="387"/>
        <v/>
      </c>
      <c r="F4876" s="11" t="str">
        <f t="shared" si="388"/>
        <v/>
      </c>
      <c r="G4876" s="10" t="str">
        <v/>
      </c>
      <c r="H4876" s="11" t="str">
        <v/>
      </c>
      <c r="I4876" s="11" t="str">
        <v/>
      </c>
    </row>
    <row r="4877" spans="2:9">
      <c r="B4877" s="11" t="str">
        <f t="shared" si="386"/>
        <v/>
      </c>
      <c r="C4877" s="11" t="str">
        <f t="shared" ref="C4877:C4940" si="389">IF(B4877="артикул",A4877,"")</f>
        <v/>
      </c>
      <c r="D4877" s="11" t="str">
        <f t="shared" ref="D4877:D4940" si="390">IF(B4877="артикул",A4878,"")</f>
        <v/>
      </c>
      <c r="E4877" s="11" t="str">
        <f t="shared" si="387"/>
        <v/>
      </c>
      <c r="F4877" s="11" t="str">
        <f t="shared" si="388"/>
        <v/>
      </c>
      <c r="G4877" s="10" t="str">
        <v/>
      </c>
      <c r="H4877" s="11" t="str">
        <v/>
      </c>
      <c r="I4877" s="11" t="str">
        <v/>
      </c>
    </row>
    <row r="4878" spans="2:9">
      <c r="B4878" s="11" t="str">
        <f t="shared" si="386"/>
        <v/>
      </c>
      <c r="C4878" s="11" t="str">
        <f t="shared" si="389"/>
        <v/>
      </c>
      <c r="D4878" s="11" t="str">
        <f t="shared" si="390"/>
        <v/>
      </c>
      <c r="E4878" s="11" t="str">
        <f t="shared" si="387"/>
        <v/>
      </c>
      <c r="F4878" s="11" t="str">
        <f t="shared" si="388"/>
        <v/>
      </c>
      <c r="G4878" s="10" t="str">
        <v/>
      </c>
      <c r="H4878" s="11" t="str">
        <v/>
      </c>
      <c r="I4878" s="11" t="str">
        <v/>
      </c>
    </row>
    <row r="4879" spans="2:9">
      <c r="B4879" s="11" t="str">
        <f t="shared" si="386"/>
        <v/>
      </c>
      <c r="C4879" s="11" t="str">
        <f t="shared" si="389"/>
        <v/>
      </c>
      <c r="D4879" s="11" t="str">
        <f t="shared" si="390"/>
        <v/>
      </c>
      <c r="E4879" s="11" t="str">
        <f t="shared" si="387"/>
        <v/>
      </c>
      <c r="F4879" s="11" t="str">
        <f t="shared" si="388"/>
        <v/>
      </c>
      <c r="G4879" s="10" t="str">
        <v/>
      </c>
      <c r="H4879" s="11" t="str">
        <v/>
      </c>
      <c r="I4879" s="11" t="str">
        <v/>
      </c>
    </row>
    <row r="4880" spans="2:9">
      <c r="B4880" s="11" t="str">
        <f t="shared" si="386"/>
        <v/>
      </c>
      <c r="C4880" s="11" t="str">
        <f t="shared" si="389"/>
        <v/>
      </c>
      <c r="D4880" s="11" t="str">
        <f t="shared" si="390"/>
        <v/>
      </c>
      <c r="E4880" s="11" t="str">
        <f t="shared" si="387"/>
        <v/>
      </c>
      <c r="F4880" s="11" t="str">
        <f t="shared" si="388"/>
        <v/>
      </c>
      <c r="G4880" s="10" t="str">
        <v/>
      </c>
      <c r="H4880" s="11" t="str">
        <v/>
      </c>
      <c r="I4880" s="11" t="str">
        <v/>
      </c>
    </row>
    <row r="4881" spans="2:9">
      <c r="B4881" s="11" t="str">
        <f t="shared" si="386"/>
        <v/>
      </c>
      <c r="C4881" s="11" t="str">
        <f t="shared" si="389"/>
        <v/>
      </c>
      <c r="D4881" s="11" t="str">
        <f t="shared" si="390"/>
        <v/>
      </c>
      <c r="E4881" s="11" t="str">
        <f t="shared" si="387"/>
        <v/>
      </c>
      <c r="F4881" s="11" t="str">
        <f t="shared" si="388"/>
        <v/>
      </c>
      <c r="G4881" s="10" t="str">
        <v/>
      </c>
      <c r="H4881" s="11" t="str">
        <v/>
      </c>
      <c r="I4881" s="11" t="str">
        <v/>
      </c>
    </row>
    <row r="4882" spans="2:9">
      <c r="B4882" s="11" t="str">
        <f t="shared" si="386"/>
        <v/>
      </c>
      <c r="C4882" s="11" t="str">
        <f t="shared" si="389"/>
        <v/>
      </c>
      <c r="D4882" s="11" t="str">
        <f t="shared" si="390"/>
        <v/>
      </c>
      <c r="E4882" s="11" t="str">
        <f t="shared" si="387"/>
        <v/>
      </c>
      <c r="F4882" s="11" t="str">
        <f t="shared" si="388"/>
        <v/>
      </c>
      <c r="G4882" s="10" t="str">
        <v/>
      </c>
      <c r="H4882" s="11" t="str">
        <v/>
      </c>
      <c r="I4882" s="11" t="str">
        <v/>
      </c>
    </row>
    <row r="4883" spans="2:9">
      <c r="B4883" s="11" t="str">
        <f t="shared" si="386"/>
        <v/>
      </c>
      <c r="C4883" s="11" t="str">
        <f t="shared" si="389"/>
        <v/>
      </c>
      <c r="D4883" s="11" t="str">
        <f t="shared" si="390"/>
        <v/>
      </c>
      <c r="E4883" s="11" t="str">
        <f t="shared" si="387"/>
        <v/>
      </c>
      <c r="F4883" s="11" t="str">
        <f t="shared" si="388"/>
        <v/>
      </c>
      <c r="G4883" s="10" t="str">
        <v/>
      </c>
      <c r="H4883" s="11" t="str">
        <v/>
      </c>
      <c r="I4883" s="11" t="str">
        <v/>
      </c>
    </row>
    <row r="4884" spans="2:9">
      <c r="B4884" s="11" t="str">
        <f t="shared" si="386"/>
        <v/>
      </c>
      <c r="C4884" s="11" t="str">
        <f t="shared" si="389"/>
        <v/>
      </c>
      <c r="D4884" s="11" t="str">
        <f t="shared" si="390"/>
        <v/>
      </c>
      <c r="E4884" s="11" t="str">
        <f t="shared" si="387"/>
        <v/>
      </c>
      <c r="F4884" s="11" t="str">
        <f t="shared" si="388"/>
        <v/>
      </c>
      <c r="G4884" s="10" t="str">
        <v/>
      </c>
      <c r="H4884" s="11" t="str">
        <v/>
      </c>
      <c r="I4884" s="11" t="str">
        <v/>
      </c>
    </row>
    <row r="4885" spans="2:9">
      <c r="B4885" s="11" t="str">
        <f t="shared" si="386"/>
        <v/>
      </c>
      <c r="C4885" s="11" t="str">
        <f t="shared" si="389"/>
        <v/>
      </c>
      <c r="D4885" s="11" t="str">
        <f t="shared" si="390"/>
        <v/>
      </c>
      <c r="E4885" s="11" t="str">
        <f t="shared" si="387"/>
        <v/>
      </c>
      <c r="F4885" s="11" t="str">
        <f t="shared" si="388"/>
        <v/>
      </c>
      <c r="G4885" s="10" t="str">
        <v/>
      </c>
      <c r="H4885" s="11" t="str">
        <v/>
      </c>
      <c r="I4885" s="11" t="str">
        <v/>
      </c>
    </row>
    <row r="4886" spans="2:9">
      <c r="B4886" s="11" t="str">
        <f t="shared" si="386"/>
        <v/>
      </c>
      <c r="C4886" s="11" t="str">
        <f t="shared" si="389"/>
        <v/>
      </c>
      <c r="D4886" s="11" t="str">
        <f t="shared" si="390"/>
        <v/>
      </c>
      <c r="E4886" s="11" t="str">
        <f t="shared" si="387"/>
        <v/>
      </c>
      <c r="F4886" s="11" t="str">
        <f t="shared" si="388"/>
        <v/>
      </c>
      <c r="G4886" s="10" t="str">
        <v/>
      </c>
      <c r="H4886" s="11" t="str">
        <v/>
      </c>
      <c r="I4886" s="11" t="str">
        <v/>
      </c>
    </row>
    <row r="4887" spans="2:9">
      <c r="B4887" s="11" t="str">
        <f t="shared" si="386"/>
        <v/>
      </c>
      <c r="C4887" s="11" t="str">
        <f t="shared" si="389"/>
        <v/>
      </c>
      <c r="D4887" s="11" t="str">
        <f t="shared" si="390"/>
        <v/>
      </c>
      <c r="E4887" s="11" t="str">
        <f t="shared" si="387"/>
        <v/>
      </c>
      <c r="F4887" s="11" t="str">
        <f t="shared" si="388"/>
        <v/>
      </c>
      <c r="G4887" s="10" t="str">
        <v/>
      </c>
      <c r="H4887" s="11" t="str">
        <v/>
      </c>
      <c r="I4887" s="11" t="str">
        <v/>
      </c>
    </row>
    <row r="4888" spans="2:9">
      <c r="B4888" s="11" t="str">
        <f t="shared" si="386"/>
        <v/>
      </c>
      <c r="C4888" s="11" t="str">
        <f t="shared" si="389"/>
        <v/>
      </c>
      <c r="D4888" s="11" t="str">
        <f t="shared" si="390"/>
        <v/>
      </c>
      <c r="E4888" s="11" t="str">
        <f t="shared" si="387"/>
        <v/>
      </c>
      <c r="F4888" s="11" t="str">
        <f t="shared" si="388"/>
        <v/>
      </c>
      <c r="G4888" s="10" t="str">
        <v/>
      </c>
      <c r="H4888" s="11" t="str">
        <v/>
      </c>
      <c r="I4888" s="11" t="str">
        <v/>
      </c>
    </row>
    <row r="4889" spans="2:9">
      <c r="B4889" s="11" t="str">
        <f t="shared" si="386"/>
        <v/>
      </c>
      <c r="C4889" s="11" t="str">
        <f t="shared" si="389"/>
        <v/>
      </c>
      <c r="D4889" s="11" t="str">
        <f t="shared" si="390"/>
        <v/>
      </c>
      <c r="E4889" s="11" t="str">
        <f t="shared" si="387"/>
        <v/>
      </c>
      <c r="F4889" s="11" t="str">
        <f t="shared" si="388"/>
        <v/>
      </c>
      <c r="G4889" s="10" t="str">
        <v/>
      </c>
      <c r="H4889" s="11" t="str">
        <v/>
      </c>
      <c r="I4889" s="11" t="str">
        <v/>
      </c>
    </row>
    <row r="4890" spans="2:9">
      <c r="B4890" s="11" t="str">
        <f t="shared" si="386"/>
        <v/>
      </c>
      <c r="C4890" s="11" t="str">
        <f t="shared" si="389"/>
        <v/>
      </c>
      <c r="D4890" s="11" t="str">
        <f t="shared" si="390"/>
        <v/>
      </c>
      <c r="E4890" s="11" t="str">
        <f t="shared" si="387"/>
        <v/>
      </c>
      <c r="F4890" s="11" t="str">
        <f t="shared" si="388"/>
        <v/>
      </c>
      <c r="G4890" s="10" t="str">
        <v/>
      </c>
      <c r="H4890" s="11" t="str">
        <v/>
      </c>
      <c r="I4890" s="11" t="str">
        <v/>
      </c>
    </row>
    <row r="4891" spans="2:9">
      <c r="B4891" s="11" t="str">
        <f t="shared" si="386"/>
        <v/>
      </c>
      <c r="C4891" s="11" t="str">
        <f t="shared" si="389"/>
        <v/>
      </c>
      <c r="D4891" s="11" t="str">
        <f t="shared" si="390"/>
        <v/>
      </c>
      <c r="E4891" s="11" t="str">
        <f t="shared" si="387"/>
        <v/>
      </c>
      <c r="F4891" s="11" t="str">
        <f t="shared" si="388"/>
        <v/>
      </c>
      <c r="G4891" s="10" t="str">
        <v/>
      </c>
      <c r="H4891" s="11" t="str">
        <v/>
      </c>
      <c r="I4891" s="11" t="str">
        <v/>
      </c>
    </row>
    <row r="4892" spans="2:9">
      <c r="B4892" s="11" t="str">
        <f t="shared" si="386"/>
        <v/>
      </c>
      <c r="C4892" s="11" t="str">
        <f t="shared" si="389"/>
        <v/>
      </c>
      <c r="D4892" s="11" t="str">
        <f t="shared" si="390"/>
        <v/>
      </c>
      <c r="E4892" s="11" t="str">
        <f t="shared" si="387"/>
        <v/>
      </c>
      <c r="F4892" s="11" t="str">
        <f t="shared" si="388"/>
        <v/>
      </c>
      <c r="G4892" s="10" t="str">
        <v/>
      </c>
      <c r="H4892" s="11" t="str">
        <v/>
      </c>
      <c r="I4892" s="11" t="str">
        <v/>
      </c>
    </row>
    <row r="4893" spans="2:9">
      <c r="B4893" s="11" t="str">
        <f t="shared" si="386"/>
        <v/>
      </c>
      <c r="C4893" s="11" t="str">
        <f t="shared" si="389"/>
        <v/>
      </c>
      <c r="D4893" s="11" t="str">
        <f t="shared" si="390"/>
        <v/>
      </c>
      <c r="E4893" s="11" t="str">
        <f t="shared" si="387"/>
        <v/>
      </c>
      <c r="F4893" s="11" t="str">
        <f t="shared" si="388"/>
        <v/>
      </c>
      <c r="G4893" s="10" t="str">
        <v/>
      </c>
      <c r="H4893" s="11" t="str">
        <v/>
      </c>
      <c r="I4893" s="11" t="str">
        <v/>
      </c>
    </row>
    <row r="4894" spans="2:9">
      <c r="B4894" s="11" t="str">
        <f t="shared" si="386"/>
        <v/>
      </c>
      <c r="C4894" s="11" t="str">
        <f t="shared" si="389"/>
        <v/>
      </c>
      <c r="D4894" s="11" t="str">
        <f t="shared" si="390"/>
        <v/>
      </c>
      <c r="E4894" s="11" t="str">
        <f t="shared" si="387"/>
        <v/>
      </c>
      <c r="F4894" s="11" t="str">
        <f t="shared" si="388"/>
        <v/>
      </c>
      <c r="G4894" s="10" t="str">
        <v/>
      </c>
      <c r="H4894" s="11" t="str">
        <v/>
      </c>
      <c r="I4894" s="11" t="str">
        <v/>
      </c>
    </row>
    <row r="4895" spans="2:9">
      <c r="B4895" s="11" t="str">
        <f t="shared" si="386"/>
        <v/>
      </c>
      <c r="C4895" s="11" t="str">
        <f t="shared" si="389"/>
        <v/>
      </c>
      <c r="D4895" s="11" t="str">
        <f t="shared" si="390"/>
        <v/>
      </c>
      <c r="E4895" s="11" t="str">
        <f t="shared" si="387"/>
        <v/>
      </c>
      <c r="F4895" s="11" t="str">
        <f t="shared" si="388"/>
        <v/>
      </c>
      <c r="G4895" s="10" t="str">
        <v/>
      </c>
      <c r="H4895" s="11" t="str">
        <v/>
      </c>
      <c r="I4895" s="11" t="str">
        <v/>
      </c>
    </row>
    <row r="4896" spans="2:9">
      <c r="B4896" s="11" t="str">
        <f t="shared" si="386"/>
        <v/>
      </c>
      <c r="C4896" s="11" t="str">
        <f t="shared" si="389"/>
        <v/>
      </c>
      <c r="D4896" s="11" t="str">
        <f t="shared" si="390"/>
        <v/>
      </c>
      <c r="E4896" s="11" t="str">
        <f t="shared" si="387"/>
        <v/>
      </c>
      <c r="F4896" s="11" t="str">
        <f t="shared" si="388"/>
        <v/>
      </c>
      <c r="G4896" s="10" t="str">
        <v/>
      </c>
      <c r="H4896" s="11" t="str">
        <v/>
      </c>
      <c r="I4896" s="11" t="str">
        <v/>
      </c>
    </row>
    <row r="4897" spans="2:9">
      <c r="B4897" s="11" t="str">
        <f t="shared" si="386"/>
        <v/>
      </c>
      <c r="C4897" s="11" t="str">
        <f t="shared" si="389"/>
        <v/>
      </c>
      <c r="D4897" s="11" t="str">
        <f t="shared" si="390"/>
        <v/>
      </c>
      <c r="E4897" s="11" t="str">
        <f t="shared" si="387"/>
        <v/>
      </c>
      <c r="F4897" s="11" t="str">
        <f t="shared" si="388"/>
        <v/>
      </c>
      <c r="G4897" s="10" t="str">
        <v/>
      </c>
      <c r="H4897" s="11" t="str">
        <v/>
      </c>
      <c r="I4897" s="11" t="str">
        <v/>
      </c>
    </row>
    <row r="4898" spans="2:9">
      <c r="B4898" s="11" t="str">
        <f t="shared" si="386"/>
        <v/>
      </c>
      <c r="C4898" s="11" t="str">
        <f t="shared" si="389"/>
        <v/>
      </c>
      <c r="D4898" s="11" t="str">
        <f t="shared" si="390"/>
        <v/>
      </c>
      <c r="E4898" s="11" t="str">
        <f t="shared" si="387"/>
        <v/>
      </c>
      <c r="F4898" s="11" t="str">
        <f t="shared" si="388"/>
        <v/>
      </c>
      <c r="G4898" s="10" t="str">
        <v/>
      </c>
      <c r="H4898" s="11" t="str">
        <v/>
      </c>
      <c r="I4898" s="11" t="str">
        <v/>
      </c>
    </row>
    <row r="4899" spans="2:9">
      <c r="B4899" s="11" t="str">
        <f t="shared" si="386"/>
        <v/>
      </c>
      <c r="C4899" s="11" t="str">
        <f t="shared" si="389"/>
        <v/>
      </c>
      <c r="D4899" s="11" t="str">
        <f t="shared" si="390"/>
        <v/>
      </c>
      <c r="E4899" s="11" t="str">
        <f t="shared" si="387"/>
        <v/>
      </c>
      <c r="F4899" s="11" t="str">
        <f t="shared" si="388"/>
        <v/>
      </c>
      <c r="G4899" s="10" t="str">
        <v/>
      </c>
      <c r="H4899" s="11" t="str">
        <v/>
      </c>
      <c r="I4899" s="11" t="str">
        <v/>
      </c>
    </row>
    <row r="4900" spans="2:9">
      <c r="B4900" s="11" t="str">
        <f t="shared" si="386"/>
        <v/>
      </c>
      <c r="C4900" s="11" t="str">
        <f t="shared" si="389"/>
        <v/>
      </c>
      <c r="D4900" s="11" t="str">
        <f t="shared" si="390"/>
        <v/>
      </c>
      <c r="E4900" s="11" t="str">
        <f t="shared" si="387"/>
        <v/>
      </c>
      <c r="F4900" s="11" t="str">
        <f t="shared" si="388"/>
        <v/>
      </c>
      <c r="G4900" s="10" t="str">
        <v/>
      </c>
      <c r="H4900" s="11" t="str">
        <v/>
      </c>
      <c r="I4900" s="11" t="str">
        <v/>
      </c>
    </row>
    <row r="4901" spans="2:9">
      <c r="B4901" s="11" t="str">
        <f t="shared" si="386"/>
        <v/>
      </c>
      <c r="C4901" s="11" t="str">
        <f t="shared" si="389"/>
        <v/>
      </c>
      <c r="D4901" s="11" t="str">
        <f t="shared" si="390"/>
        <v/>
      </c>
      <c r="E4901" s="11" t="str">
        <f t="shared" si="387"/>
        <v/>
      </c>
      <c r="F4901" s="11" t="str">
        <f t="shared" si="388"/>
        <v/>
      </c>
      <c r="G4901" s="10" t="str">
        <v/>
      </c>
      <c r="H4901" s="11" t="str">
        <v/>
      </c>
      <c r="I4901" s="11" t="str">
        <v/>
      </c>
    </row>
    <row r="4902" spans="2:9">
      <c r="B4902" s="11" t="str">
        <f t="shared" si="386"/>
        <v/>
      </c>
      <c r="C4902" s="11" t="str">
        <f t="shared" si="389"/>
        <v/>
      </c>
      <c r="D4902" s="11" t="str">
        <f t="shared" si="390"/>
        <v/>
      </c>
      <c r="E4902" s="11" t="str">
        <f t="shared" si="387"/>
        <v/>
      </c>
      <c r="F4902" s="11" t="str">
        <f t="shared" si="388"/>
        <v/>
      </c>
      <c r="G4902" s="10" t="str">
        <v/>
      </c>
      <c r="H4902" s="11" t="str">
        <v/>
      </c>
      <c r="I4902" s="11" t="str">
        <v/>
      </c>
    </row>
    <row r="4903" spans="2:9">
      <c r="B4903" s="11" t="str">
        <f t="shared" si="386"/>
        <v/>
      </c>
      <c r="C4903" s="11" t="str">
        <f t="shared" si="389"/>
        <v/>
      </c>
      <c r="D4903" s="11" t="str">
        <f t="shared" si="390"/>
        <v/>
      </c>
      <c r="E4903" s="11" t="str">
        <f t="shared" si="387"/>
        <v/>
      </c>
      <c r="F4903" s="11" t="str">
        <f t="shared" si="388"/>
        <v/>
      </c>
      <c r="G4903" s="10" t="str">
        <v/>
      </c>
      <c r="H4903" s="11" t="str">
        <v/>
      </c>
      <c r="I4903" s="11" t="str">
        <v/>
      </c>
    </row>
    <row r="4904" spans="2:9">
      <c r="B4904" s="11" t="str">
        <f t="shared" si="386"/>
        <v/>
      </c>
      <c r="C4904" s="11" t="str">
        <f t="shared" si="389"/>
        <v/>
      </c>
      <c r="D4904" s="11" t="str">
        <f t="shared" si="390"/>
        <v/>
      </c>
      <c r="E4904" s="11" t="str">
        <f t="shared" si="387"/>
        <v/>
      </c>
      <c r="F4904" s="11" t="str">
        <f t="shared" si="388"/>
        <v/>
      </c>
      <c r="G4904" s="10" t="str">
        <v/>
      </c>
      <c r="H4904" s="11" t="str">
        <v/>
      </c>
      <c r="I4904" s="11" t="str">
        <v/>
      </c>
    </row>
    <row r="4905" spans="2:9">
      <c r="B4905" s="11" t="str">
        <f t="shared" si="386"/>
        <v/>
      </c>
      <c r="C4905" s="11" t="str">
        <f t="shared" si="389"/>
        <v/>
      </c>
      <c r="D4905" s="11" t="str">
        <f t="shared" si="390"/>
        <v/>
      </c>
      <c r="E4905" s="11" t="str">
        <f t="shared" si="387"/>
        <v/>
      </c>
      <c r="F4905" s="11" t="str">
        <f t="shared" si="388"/>
        <v/>
      </c>
      <c r="G4905" s="10" t="str">
        <v/>
      </c>
      <c r="H4905" s="11" t="str">
        <v/>
      </c>
      <c r="I4905" s="11" t="str">
        <v/>
      </c>
    </row>
    <row r="4906" spans="2:9">
      <c r="B4906" s="11" t="str">
        <f t="shared" si="386"/>
        <v/>
      </c>
      <c r="C4906" s="11" t="str">
        <f t="shared" si="389"/>
        <v/>
      </c>
      <c r="D4906" s="11" t="str">
        <f t="shared" si="390"/>
        <v/>
      </c>
      <c r="E4906" s="11" t="str">
        <f t="shared" si="387"/>
        <v/>
      </c>
      <c r="F4906" s="11" t="str">
        <f t="shared" si="388"/>
        <v/>
      </c>
      <c r="G4906" s="10" t="str">
        <v/>
      </c>
      <c r="H4906" s="11" t="str">
        <v/>
      </c>
      <c r="I4906" s="11" t="str">
        <v/>
      </c>
    </row>
    <row r="4907" spans="2:9">
      <c r="B4907" s="11" t="str">
        <f t="shared" si="386"/>
        <v/>
      </c>
      <c r="C4907" s="11" t="str">
        <f t="shared" si="389"/>
        <v/>
      </c>
      <c r="D4907" s="11" t="str">
        <f t="shared" si="390"/>
        <v/>
      </c>
      <c r="E4907" s="11" t="str">
        <f t="shared" si="387"/>
        <v/>
      </c>
      <c r="F4907" s="11" t="str">
        <f t="shared" si="388"/>
        <v/>
      </c>
      <c r="G4907" s="10" t="str">
        <v/>
      </c>
      <c r="H4907" s="11" t="str">
        <v/>
      </c>
      <c r="I4907" s="11" t="str">
        <v/>
      </c>
    </row>
    <row r="4908" spans="2:9">
      <c r="B4908" s="11" t="str">
        <f t="shared" si="386"/>
        <v/>
      </c>
      <c r="C4908" s="11" t="str">
        <f t="shared" si="389"/>
        <v/>
      </c>
      <c r="D4908" s="11" t="str">
        <f t="shared" si="390"/>
        <v/>
      </c>
      <c r="E4908" s="11" t="str">
        <f t="shared" si="387"/>
        <v/>
      </c>
      <c r="F4908" s="11" t="str">
        <f t="shared" si="388"/>
        <v/>
      </c>
      <c r="G4908" s="10" t="str">
        <v/>
      </c>
      <c r="H4908" s="11" t="str">
        <v/>
      </c>
      <c r="I4908" s="11" t="str">
        <v/>
      </c>
    </row>
    <row r="4909" spans="2:9">
      <c r="B4909" s="11" t="str">
        <f t="shared" si="386"/>
        <v/>
      </c>
      <c r="C4909" s="11" t="str">
        <f t="shared" si="389"/>
        <v/>
      </c>
      <c r="D4909" s="11" t="str">
        <f t="shared" si="390"/>
        <v/>
      </c>
      <c r="E4909" s="11" t="str">
        <f t="shared" si="387"/>
        <v/>
      </c>
      <c r="F4909" s="11" t="str">
        <f t="shared" si="388"/>
        <v/>
      </c>
      <c r="G4909" s="10" t="str">
        <v/>
      </c>
      <c r="H4909" s="11" t="str">
        <v/>
      </c>
      <c r="I4909" s="11" t="str">
        <v/>
      </c>
    </row>
    <row r="4910" spans="2:9">
      <c r="B4910" s="11" t="str">
        <f t="shared" si="386"/>
        <v/>
      </c>
      <c r="C4910" s="11" t="str">
        <f t="shared" si="389"/>
        <v/>
      </c>
      <c r="D4910" s="11" t="str">
        <f t="shared" si="390"/>
        <v/>
      </c>
      <c r="E4910" s="11" t="str">
        <f t="shared" si="387"/>
        <v/>
      </c>
      <c r="F4910" s="11" t="str">
        <f t="shared" si="388"/>
        <v/>
      </c>
      <c r="G4910" s="10" t="str">
        <v/>
      </c>
      <c r="H4910" s="11" t="str">
        <v/>
      </c>
      <c r="I4910" s="11" t="str">
        <v/>
      </c>
    </row>
    <row r="4911" spans="2:9">
      <c r="B4911" s="11" t="str">
        <f t="shared" si="386"/>
        <v/>
      </c>
      <c r="C4911" s="11" t="str">
        <f t="shared" si="389"/>
        <v/>
      </c>
      <c r="D4911" s="11" t="str">
        <f t="shared" si="390"/>
        <v/>
      </c>
      <c r="E4911" s="11" t="str">
        <f t="shared" si="387"/>
        <v/>
      </c>
      <c r="F4911" s="11" t="str">
        <f t="shared" si="388"/>
        <v/>
      </c>
      <c r="G4911" s="10" t="str">
        <v/>
      </c>
      <c r="H4911" s="11" t="str">
        <v/>
      </c>
      <c r="I4911" s="11" t="str">
        <v/>
      </c>
    </row>
    <row r="4912" spans="2:9">
      <c r="B4912" s="11" t="str">
        <f t="shared" si="386"/>
        <v/>
      </c>
      <c r="C4912" s="11" t="str">
        <f t="shared" si="389"/>
        <v/>
      </c>
      <c r="D4912" s="11" t="str">
        <f t="shared" si="390"/>
        <v/>
      </c>
      <c r="E4912" s="11" t="str">
        <f t="shared" si="387"/>
        <v/>
      </c>
      <c r="F4912" s="11" t="str">
        <f t="shared" si="388"/>
        <v/>
      </c>
      <c r="G4912" s="10" t="str">
        <v/>
      </c>
      <c r="H4912" s="11" t="str">
        <v/>
      </c>
      <c r="I4912" s="11" t="str">
        <v/>
      </c>
    </row>
    <row r="4913" spans="2:9">
      <c r="B4913" s="11" t="str">
        <f t="shared" si="386"/>
        <v/>
      </c>
      <c r="C4913" s="11" t="str">
        <f t="shared" si="389"/>
        <v/>
      </c>
      <c r="D4913" s="11" t="str">
        <f t="shared" si="390"/>
        <v/>
      </c>
      <c r="E4913" s="11" t="str">
        <f t="shared" si="387"/>
        <v/>
      </c>
      <c r="F4913" s="11" t="str">
        <f t="shared" si="388"/>
        <v/>
      </c>
      <c r="G4913" s="10" t="str">
        <v/>
      </c>
      <c r="H4913" s="11" t="str">
        <v/>
      </c>
      <c r="I4913" s="11" t="str">
        <v/>
      </c>
    </row>
    <row r="4914" spans="2:9">
      <c r="B4914" s="11" t="str">
        <f t="shared" si="386"/>
        <v/>
      </c>
      <c r="C4914" s="11" t="str">
        <f t="shared" si="389"/>
        <v/>
      </c>
      <c r="D4914" s="11" t="str">
        <f t="shared" si="390"/>
        <v/>
      </c>
      <c r="E4914" s="11" t="str">
        <f t="shared" si="387"/>
        <v/>
      </c>
      <c r="F4914" s="11" t="str">
        <f t="shared" si="388"/>
        <v/>
      </c>
      <c r="G4914" s="10" t="str">
        <v/>
      </c>
      <c r="H4914" s="11" t="str">
        <v/>
      </c>
      <c r="I4914" s="11" t="str">
        <v/>
      </c>
    </row>
    <row r="4915" spans="2:9">
      <c r="B4915" s="11" t="str">
        <f t="shared" si="386"/>
        <v/>
      </c>
      <c r="C4915" s="11" t="str">
        <f t="shared" si="389"/>
        <v/>
      </c>
      <c r="D4915" s="11" t="str">
        <f t="shared" si="390"/>
        <v/>
      </c>
      <c r="E4915" s="11" t="str">
        <f t="shared" si="387"/>
        <v/>
      </c>
      <c r="F4915" s="11" t="str">
        <f t="shared" si="388"/>
        <v/>
      </c>
      <c r="G4915" s="10" t="str">
        <v/>
      </c>
      <c r="H4915" s="11" t="str">
        <v/>
      </c>
      <c r="I4915" s="11" t="str">
        <v/>
      </c>
    </row>
    <row r="4916" spans="2:9">
      <c r="B4916" s="11" t="str">
        <f t="shared" si="386"/>
        <v/>
      </c>
      <c r="C4916" s="11" t="str">
        <f t="shared" si="389"/>
        <v/>
      </c>
      <c r="D4916" s="11" t="str">
        <f t="shared" si="390"/>
        <v/>
      </c>
      <c r="E4916" s="11" t="str">
        <f t="shared" si="387"/>
        <v/>
      </c>
      <c r="F4916" s="11" t="str">
        <f t="shared" si="388"/>
        <v/>
      </c>
      <c r="G4916" s="10" t="str">
        <v/>
      </c>
      <c r="H4916" s="11" t="str">
        <v/>
      </c>
      <c r="I4916" s="11" t="str">
        <v/>
      </c>
    </row>
    <row r="4917" spans="2:9">
      <c r="B4917" s="11" t="str">
        <f t="shared" si="386"/>
        <v/>
      </c>
      <c r="C4917" s="11" t="str">
        <f t="shared" si="389"/>
        <v/>
      </c>
      <c r="D4917" s="11" t="str">
        <f t="shared" si="390"/>
        <v/>
      </c>
      <c r="E4917" s="11" t="str">
        <f t="shared" si="387"/>
        <v/>
      </c>
      <c r="F4917" s="11" t="str">
        <f t="shared" si="388"/>
        <v/>
      </c>
      <c r="G4917" s="10" t="str">
        <v/>
      </c>
      <c r="H4917" s="11" t="str">
        <v/>
      </c>
      <c r="I4917" s="11" t="str">
        <v/>
      </c>
    </row>
    <row r="4918" spans="2:9">
      <c r="B4918" s="11" t="str">
        <f t="shared" si="386"/>
        <v/>
      </c>
      <c r="C4918" s="11" t="str">
        <f t="shared" si="389"/>
        <v/>
      </c>
      <c r="D4918" s="11" t="str">
        <f t="shared" si="390"/>
        <v/>
      </c>
      <c r="E4918" s="11" t="str">
        <f t="shared" si="387"/>
        <v/>
      </c>
      <c r="F4918" s="11" t="str">
        <f t="shared" si="388"/>
        <v/>
      </c>
      <c r="G4918" s="10" t="str">
        <v/>
      </c>
      <c r="H4918" s="11" t="str">
        <v/>
      </c>
      <c r="I4918" s="11" t="str">
        <v/>
      </c>
    </row>
    <row r="4919" spans="2:9">
      <c r="B4919" s="11" t="str">
        <f t="shared" si="386"/>
        <v/>
      </c>
      <c r="C4919" s="11" t="str">
        <f t="shared" si="389"/>
        <v/>
      </c>
      <c r="D4919" s="11" t="str">
        <f t="shared" si="390"/>
        <v/>
      </c>
      <c r="E4919" s="11" t="str">
        <f t="shared" si="387"/>
        <v/>
      </c>
      <c r="F4919" s="11" t="str">
        <f t="shared" si="388"/>
        <v/>
      </c>
      <c r="G4919" s="10" t="str">
        <v/>
      </c>
      <c r="H4919" s="11" t="str">
        <v/>
      </c>
      <c r="I4919" s="11" t="str">
        <v/>
      </c>
    </row>
    <row r="4920" spans="2:9">
      <c r="B4920" s="11" t="str">
        <f t="shared" si="386"/>
        <v/>
      </c>
      <c r="C4920" s="11" t="str">
        <f t="shared" si="389"/>
        <v/>
      </c>
      <c r="D4920" s="11" t="str">
        <f t="shared" si="390"/>
        <v/>
      </c>
      <c r="E4920" s="11" t="str">
        <f t="shared" si="387"/>
        <v/>
      </c>
      <c r="F4920" s="11" t="str">
        <f t="shared" si="388"/>
        <v/>
      </c>
      <c r="G4920" s="10" t="str">
        <v/>
      </c>
      <c r="H4920" s="11" t="str">
        <v/>
      </c>
      <c r="I4920" s="11" t="str">
        <v/>
      </c>
    </row>
    <row r="4921" spans="2:9">
      <c r="B4921" s="11" t="str">
        <f t="shared" si="386"/>
        <v/>
      </c>
      <c r="C4921" s="11" t="str">
        <f t="shared" si="389"/>
        <v/>
      </c>
      <c r="D4921" s="11" t="str">
        <f t="shared" si="390"/>
        <v/>
      </c>
      <c r="E4921" s="11" t="str">
        <f t="shared" si="387"/>
        <v/>
      </c>
      <c r="F4921" s="11" t="str">
        <f t="shared" si="388"/>
        <v/>
      </c>
      <c r="G4921" s="10" t="str">
        <v/>
      </c>
      <c r="H4921" s="11" t="str">
        <v/>
      </c>
      <c r="I4921" s="11" t="str">
        <v/>
      </c>
    </row>
    <row r="4922" spans="2:9">
      <c r="B4922" s="11" t="str">
        <f t="shared" si="386"/>
        <v/>
      </c>
      <c r="C4922" s="11" t="str">
        <f t="shared" si="389"/>
        <v/>
      </c>
      <c r="D4922" s="11" t="str">
        <f t="shared" si="390"/>
        <v/>
      </c>
      <c r="E4922" s="11" t="str">
        <f t="shared" si="387"/>
        <v/>
      </c>
      <c r="F4922" s="11" t="str">
        <f t="shared" si="388"/>
        <v/>
      </c>
      <c r="G4922" s="10" t="str">
        <v/>
      </c>
      <c r="H4922" s="11" t="str">
        <v/>
      </c>
      <c r="I4922" s="11" t="str">
        <v/>
      </c>
    </row>
    <row r="4923" spans="2:9">
      <c r="B4923" s="11" t="str">
        <f t="shared" si="386"/>
        <v/>
      </c>
      <c r="C4923" s="11" t="str">
        <f t="shared" si="389"/>
        <v/>
      </c>
      <c r="D4923" s="11" t="str">
        <f t="shared" si="390"/>
        <v/>
      </c>
      <c r="E4923" s="11" t="str">
        <f t="shared" si="387"/>
        <v/>
      </c>
      <c r="F4923" s="11" t="str">
        <f t="shared" si="388"/>
        <v/>
      </c>
      <c r="G4923" s="10" t="str">
        <v/>
      </c>
      <c r="H4923" s="11" t="str">
        <v/>
      </c>
      <c r="I4923" s="11" t="str">
        <v/>
      </c>
    </row>
    <row r="4924" spans="2:9">
      <c r="B4924" s="11" t="str">
        <f t="shared" si="386"/>
        <v/>
      </c>
      <c r="C4924" s="11" t="str">
        <f t="shared" si="389"/>
        <v/>
      </c>
      <c r="D4924" s="11" t="str">
        <f t="shared" si="390"/>
        <v/>
      </c>
      <c r="E4924" s="11" t="str">
        <f t="shared" si="387"/>
        <v/>
      </c>
      <c r="F4924" s="11" t="str">
        <f t="shared" si="388"/>
        <v/>
      </c>
      <c r="G4924" s="10" t="str">
        <v/>
      </c>
      <c r="H4924" s="11" t="str">
        <v/>
      </c>
      <c r="I4924" s="11" t="str">
        <v/>
      </c>
    </row>
    <row r="4925" spans="2:9">
      <c r="B4925" s="11" t="str">
        <f t="shared" si="386"/>
        <v/>
      </c>
      <c r="C4925" s="11" t="str">
        <f t="shared" si="389"/>
        <v/>
      </c>
      <c r="D4925" s="11" t="str">
        <f t="shared" si="390"/>
        <v/>
      </c>
      <c r="E4925" s="11" t="str">
        <f t="shared" si="387"/>
        <v/>
      </c>
      <c r="F4925" s="11" t="str">
        <f t="shared" si="388"/>
        <v/>
      </c>
      <c r="G4925" s="10" t="str">
        <v/>
      </c>
      <c r="H4925" s="11" t="str">
        <v/>
      </c>
      <c r="I4925" s="11" t="str">
        <v/>
      </c>
    </row>
    <row r="4926" spans="2:9">
      <c r="B4926" s="11" t="str">
        <f t="shared" si="386"/>
        <v/>
      </c>
      <c r="C4926" s="11" t="str">
        <f t="shared" si="389"/>
        <v/>
      </c>
      <c r="D4926" s="11" t="str">
        <f t="shared" si="390"/>
        <v/>
      </c>
      <c r="E4926" s="11" t="str">
        <f t="shared" si="387"/>
        <v/>
      </c>
      <c r="F4926" s="11" t="str">
        <f t="shared" si="388"/>
        <v/>
      </c>
      <c r="G4926" s="10" t="str">
        <v/>
      </c>
      <c r="H4926" s="11" t="str">
        <v/>
      </c>
      <c r="I4926" s="11" t="str">
        <v/>
      </c>
    </row>
    <row r="4927" spans="2:9">
      <c r="B4927" s="11" t="str">
        <f t="shared" si="386"/>
        <v/>
      </c>
      <c r="C4927" s="11" t="str">
        <f t="shared" si="389"/>
        <v/>
      </c>
      <c r="D4927" s="11" t="str">
        <f t="shared" si="390"/>
        <v/>
      </c>
      <c r="E4927" s="11" t="str">
        <f t="shared" si="387"/>
        <v/>
      </c>
      <c r="F4927" s="11" t="str">
        <f t="shared" si="388"/>
        <v/>
      </c>
      <c r="G4927" s="10" t="str">
        <v/>
      </c>
      <c r="H4927" s="11" t="str">
        <v/>
      </c>
      <c r="I4927" s="11" t="str">
        <v/>
      </c>
    </row>
    <row r="4928" spans="2:9">
      <c r="B4928" s="11" t="str">
        <f t="shared" si="386"/>
        <v/>
      </c>
      <c r="C4928" s="11" t="str">
        <f t="shared" si="389"/>
        <v/>
      </c>
      <c r="D4928" s="11" t="str">
        <f t="shared" si="390"/>
        <v/>
      </c>
      <c r="E4928" s="11" t="str">
        <f t="shared" si="387"/>
        <v/>
      </c>
      <c r="F4928" s="11" t="str">
        <f t="shared" si="388"/>
        <v/>
      </c>
      <c r="G4928" s="10" t="str">
        <v/>
      </c>
      <c r="H4928" s="11" t="str">
        <v/>
      </c>
      <c r="I4928" s="11" t="str">
        <v/>
      </c>
    </row>
    <row r="4929" spans="2:9">
      <c r="B4929" s="11" t="str">
        <f t="shared" ref="B4929:B4992" si="391">IFERROR(IF(FIND(" ",A4929)=6,IF(IFERROR(FIND(" PB",A4929),"")&lt;&gt;"","артикул",IF(IFERROR(FIND(" CRN",A4929),"")&lt;&gt;"","артикул","")),""),"")</f>
        <v/>
      </c>
      <c r="C4929" s="11" t="str">
        <f t="shared" si="389"/>
        <v/>
      </c>
      <c r="D4929" s="11" t="str">
        <f t="shared" si="390"/>
        <v/>
      </c>
      <c r="E4929" s="11" t="str">
        <f t="shared" si="387"/>
        <v/>
      </c>
      <c r="F4929" s="11" t="str">
        <f t="shared" si="388"/>
        <v/>
      </c>
      <c r="G4929" s="10" t="str">
        <v/>
      </c>
      <c r="H4929" s="11" t="str">
        <v/>
      </c>
      <c r="I4929" s="11" t="str">
        <v/>
      </c>
    </row>
    <row r="4930" spans="2:9">
      <c r="B4930" s="11" t="str">
        <f t="shared" si="391"/>
        <v/>
      </c>
      <c r="C4930" s="11" t="str">
        <f t="shared" si="389"/>
        <v/>
      </c>
      <c r="D4930" s="11" t="str">
        <f t="shared" si="390"/>
        <v/>
      </c>
      <c r="E4930" s="11" t="str">
        <f t="shared" ref="E4930:E4993" si="392" xml:space="preserve">
IF(B4930="Артикул",
IF(
AND(RIGHT(A4931,1)="%",
RIGHT(A4932,1)="%",
RIGHT(A4933,1)="%",
RIGHT(A4934,1)="%"),MID(A4935,FIND(" ",A4935),50),
IF(
AND(RIGHT(A4931,1)="%",
RIGHT(A4932,1)="%",
RIGHT(A4933,1)="%"),MID(A4934,FIND(" ",A4934),50),
IF(
AND(RIGHT(A4931,1)="%",
RIGHT(A4932,1)="%"),
MID(A4933,FIND(" ",A4933),50),
IF(
RIGHT(A4931,1)="%",
MID(A4932,FIND(" ",A4932),50),"")))),"")</f>
        <v/>
      </c>
      <c r="F4930" s="11" t="str">
        <f t="shared" ref="F4930:F4993" si="393">IFERROR(
IF(
AND(LEFT(A4930,8)="Discount",FIND("%",A4930)&gt;0),
MID(A4930,
FIND(" ",A4930),
FIND("%",A4930)-FIND(" ",A4930))
*-1,""),"")</f>
        <v/>
      </c>
      <c r="G4930" s="10" t="str">
        <v/>
      </c>
      <c r="H4930" s="11" t="str">
        <v/>
      </c>
      <c r="I4930" s="11" t="str">
        <v/>
      </c>
    </row>
    <row r="4931" spans="2:9">
      <c r="B4931" s="11" t="str">
        <f t="shared" si="391"/>
        <v/>
      </c>
      <c r="C4931" s="11" t="str">
        <f t="shared" si="389"/>
        <v/>
      </c>
      <c r="D4931" s="11" t="str">
        <f t="shared" si="390"/>
        <v/>
      </c>
      <c r="E4931" s="11" t="str">
        <f t="shared" si="392"/>
        <v/>
      </c>
      <c r="F4931" s="11" t="str">
        <f t="shared" si="393"/>
        <v/>
      </c>
      <c r="G4931" s="10" t="str">
        <v/>
      </c>
      <c r="H4931" s="11" t="str">
        <v/>
      </c>
      <c r="I4931" s="11" t="str">
        <v/>
      </c>
    </row>
    <row r="4932" spans="2:9">
      <c r="B4932" s="11" t="str">
        <f t="shared" si="391"/>
        <v/>
      </c>
      <c r="C4932" s="11" t="str">
        <f t="shared" si="389"/>
        <v/>
      </c>
      <c r="D4932" s="11" t="str">
        <f t="shared" si="390"/>
        <v/>
      </c>
      <c r="E4932" s="11" t="str">
        <f t="shared" si="392"/>
        <v/>
      </c>
      <c r="F4932" s="11" t="str">
        <f t="shared" si="393"/>
        <v/>
      </c>
      <c r="G4932" s="10" t="str">
        <v/>
      </c>
      <c r="H4932" s="11" t="str">
        <v/>
      </c>
      <c r="I4932" s="11" t="str">
        <v/>
      </c>
    </row>
    <row r="4933" spans="2:9">
      <c r="B4933" s="11" t="str">
        <f t="shared" si="391"/>
        <v/>
      </c>
      <c r="C4933" s="11" t="str">
        <f t="shared" si="389"/>
        <v/>
      </c>
      <c r="D4933" s="11" t="str">
        <f t="shared" si="390"/>
        <v/>
      </c>
      <c r="E4933" s="11" t="str">
        <f t="shared" si="392"/>
        <v/>
      </c>
      <c r="F4933" s="11" t="str">
        <f t="shared" si="393"/>
        <v/>
      </c>
      <c r="G4933" s="10" t="str">
        <v/>
      </c>
      <c r="H4933" s="11" t="str">
        <v/>
      </c>
      <c r="I4933" s="11" t="str">
        <v/>
      </c>
    </row>
    <row r="4934" spans="2:9">
      <c r="B4934" s="11" t="str">
        <f t="shared" si="391"/>
        <v/>
      </c>
      <c r="C4934" s="11" t="str">
        <f t="shared" si="389"/>
        <v/>
      </c>
      <c r="D4934" s="11" t="str">
        <f t="shared" si="390"/>
        <v/>
      </c>
      <c r="E4934" s="11" t="str">
        <f t="shared" si="392"/>
        <v/>
      </c>
      <c r="F4934" s="11" t="str">
        <f t="shared" si="393"/>
        <v/>
      </c>
      <c r="G4934" s="10" t="str">
        <v/>
      </c>
      <c r="H4934" s="11" t="str">
        <v/>
      </c>
      <c r="I4934" s="11" t="str">
        <v/>
      </c>
    </row>
    <row r="4935" spans="2:9">
      <c r="B4935" s="11" t="str">
        <f t="shared" si="391"/>
        <v/>
      </c>
      <c r="C4935" s="11" t="str">
        <f t="shared" si="389"/>
        <v/>
      </c>
      <c r="D4935" s="11" t="str">
        <f t="shared" si="390"/>
        <v/>
      </c>
      <c r="E4935" s="11" t="str">
        <f t="shared" si="392"/>
        <v/>
      </c>
      <c r="F4935" s="11" t="str">
        <f t="shared" si="393"/>
        <v/>
      </c>
      <c r="G4935" s="10" t="str">
        <v/>
      </c>
      <c r="H4935" s="11" t="str">
        <v/>
      </c>
      <c r="I4935" s="11" t="str">
        <v/>
      </c>
    </row>
    <row r="4936" spans="2:9">
      <c r="B4936" s="11" t="str">
        <f t="shared" si="391"/>
        <v/>
      </c>
      <c r="C4936" s="11" t="str">
        <f t="shared" si="389"/>
        <v/>
      </c>
      <c r="D4936" s="11" t="str">
        <f t="shared" si="390"/>
        <v/>
      </c>
      <c r="E4936" s="11" t="str">
        <f t="shared" si="392"/>
        <v/>
      </c>
      <c r="F4936" s="11" t="str">
        <f t="shared" si="393"/>
        <v/>
      </c>
      <c r="G4936" s="10" t="str">
        <v/>
      </c>
      <c r="H4936" s="11" t="str">
        <v/>
      </c>
      <c r="I4936" s="11" t="str">
        <v/>
      </c>
    </row>
    <row r="4937" spans="2:9">
      <c r="B4937" s="11" t="str">
        <f t="shared" si="391"/>
        <v/>
      </c>
      <c r="C4937" s="11" t="str">
        <f t="shared" si="389"/>
        <v/>
      </c>
      <c r="D4937" s="11" t="str">
        <f t="shared" si="390"/>
        <v/>
      </c>
      <c r="E4937" s="11" t="str">
        <f t="shared" si="392"/>
        <v/>
      </c>
      <c r="F4937" s="11" t="str">
        <f t="shared" si="393"/>
        <v/>
      </c>
      <c r="G4937" s="10" t="str">
        <v/>
      </c>
      <c r="H4937" s="11" t="str">
        <v/>
      </c>
      <c r="I4937" s="11" t="str">
        <v/>
      </c>
    </row>
    <row r="4938" spans="2:9">
      <c r="B4938" s="11" t="str">
        <f t="shared" si="391"/>
        <v/>
      </c>
      <c r="C4938" s="11" t="str">
        <f t="shared" si="389"/>
        <v/>
      </c>
      <c r="D4938" s="11" t="str">
        <f t="shared" si="390"/>
        <v/>
      </c>
      <c r="E4938" s="11" t="str">
        <f t="shared" si="392"/>
        <v/>
      </c>
      <c r="F4938" s="11" t="str">
        <f t="shared" si="393"/>
        <v/>
      </c>
      <c r="G4938" s="10" t="str">
        <v/>
      </c>
      <c r="H4938" s="11" t="str">
        <v/>
      </c>
      <c r="I4938" s="11" t="str">
        <v/>
      </c>
    </row>
    <row r="4939" spans="2:9">
      <c r="B4939" s="11" t="str">
        <f t="shared" si="391"/>
        <v/>
      </c>
      <c r="C4939" s="11" t="str">
        <f t="shared" si="389"/>
        <v/>
      </c>
      <c r="D4939" s="11" t="str">
        <f t="shared" si="390"/>
        <v/>
      </c>
      <c r="E4939" s="11" t="str">
        <f t="shared" si="392"/>
        <v/>
      </c>
      <c r="F4939" s="11" t="str">
        <f t="shared" si="393"/>
        <v/>
      </c>
      <c r="G4939" s="10" t="str">
        <v/>
      </c>
      <c r="H4939" s="11" t="str">
        <v/>
      </c>
      <c r="I4939" s="11" t="str">
        <v/>
      </c>
    </row>
    <row r="4940" spans="2:9">
      <c r="B4940" s="11" t="str">
        <f t="shared" si="391"/>
        <v/>
      </c>
      <c r="C4940" s="11" t="str">
        <f t="shared" si="389"/>
        <v/>
      </c>
      <c r="D4940" s="11" t="str">
        <f t="shared" si="390"/>
        <v/>
      </c>
      <c r="E4940" s="11" t="str">
        <f t="shared" si="392"/>
        <v/>
      </c>
      <c r="F4940" s="11" t="str">
        <f t="shared" si="393"/>
        <v/>
      </c>
      <c r="G4940" s="10" t="str">
        <v/>
      </c>
      <c r="H4940" s="11" t="str">
        <v/>
      </c>
      <c r="I4940" s="11" t="str">
        <v/>
      </c>
    </row>
    <row r="4941" spans="2:9">
      <c r="B4941" s="11" t="str">
        <f t="shared" si="391"/>
        <v/>
      </c>
      <c r="C4941" s="11" t="str">
        <f t="shared" ref="C4941:C5000" si="394">IF(B4941="артикул",A4941,"")</f>
        <v/>
      </c>
      <c r="D4941" s="11" t="str">
        <f t="shared" ref="D4941:D5000" si="395">IF(B4941="артикул",A4942,"")</f>
        <v/>
      </c>
      <c r="E4941" s="11" t="str">
        <f t="shared" si="392"/>
        <v/>
      </c>
      <c r="F4941" s="11" t="str">
        <f t="shared" si="393"/>
        <v/>
      </c>
      <c r="G4941" s="10" t="str">
        <v/>
      </c>
      <c r="H4941" s="11" t="str">
        <v/>
      </c>
      <c r="I4941" s="11" t="str">
        <v/>
      </c>
    </row>
    <row r="4942" spans="2:9">
      <c r="B4942" s="11" t="str">
        <f t="shared" si="391"/>
        <v/>
      </c>
      <c r="C4942" s="11" t="str">
        <f t="shared" si="394"/>
        <v/>
      </c>
      <c r="D4942" s="11" t="str">
        <f t="shared" si="395"/>
        <v/>
      </c>
      <c r="E4942" s="11" t="str">
        <f t="shared" si="392"/>
        <v/>
      </c>
      <c r="F4942" s="11" t="str">
        <f t="shared" si="393"/>
        <v/>
      </c>
      <c r="G4942" s="10" t="str">
        <v/>
      </c>
      <c r="H4942" s="11" t="str">
        <v/>
      </c>
      <c r="I4942" s="11" t="str">
        <v/>
      </c>
    </row>
    <row r="4943" spans="2:9">
      <c r="B4943" s="11" t="str">
        <f t="shared" si="391"/>
        <v/>
      </c>
      <c r="C4943" s="11" t="str">
        <f t="shared" si="394"/>
        <v/>
      </c>
      <c r="D4943" s="11" t="str">
        <f t="shared" si="395"/>
        <v/>
      </c>
      <c r="E4943" s="11" t="str">
        <f t="shared" si="392"/>
        <v/>
      </c>
      <c r="F4943" s="11" t="str">
        <f t="shared" si="393"/>
        <v/>
      </c>
      <c r="G4943" s="10" t="str">
        <v/>
      </c>
      <c r="H4943" s="11" t="str">
        <v/>
      </c>
      <c r="I4943" s="11" t="str">
        <v/>
      </c>
    </row>
    <row r="4944" spans="2:9">
      <c r="B4944" s="11" t="str">
        <f t="shared" si="391"/>
        <v/>
      </c>
      <c r="C4944" s="11" t="str">
        <f t="shared" si="394"/>
        <v/>
      </c>
      <c r="D4944" s="11" t="str">
        <f t="shared" si="395"/>
        <v/>
      </c>
      <c r="E4944" s="11" t="str">
        <f t="shared" si="392"/>
        <v/>
      </c>
      <c r="F4944" s="11" t="str">
        <f t="shared" si="393"/>
        <v/>
      </c>
      <c r="G4944" s="10" t="str">
        <v/>
      </c>
      <c r="H4944" s="11" t="str">
        <v/>
      </c>
      <c r="I4944" s="11" t="str">
        <v/>
      </c>
    </row>
    <row r="4945" spans="2:9">
      <c r="B4945" s="11" t="str">
        <f t="shared" si="391"/>
        <v/>
      </c>
      <c r="C4945" s="11" t="str">
        <f t="shared" si="394"/>
        <v/>
      </c>
      <c r="D4945" s="11" t="str">
        <f t="shared" si="395"/>
        <v/>
      </c>
      <c r="E4945" s="11" t="str">
        <f t="shared" si="392"/>
        <v/>
      </c>
      <c r="F4945" s="11" t="str">
        <f t="shared" si="393"/>
        <v/>
      </c>
      <c r="G4945" s="10" t="str">
        <v/>
      </c>
      <c r="H4945" s="11" t="str">
        <v/>
      </c>
      <c r="I4945" s="11" t="str">
        <v/>
      </c>
    </row>
    <row r="4946" spans="2:9">
      <c r="B4946" s="11" t="str">
        <f t="shared" si="391"/>
        <v/>
      </c>
      <c r="C4946" s="11" t="str">
        <f t="shared" si="394"/>
        <v/>
      </c>
      <c r="D4946" s="11" t="str">
        <f t="shared" si="395"/>
        <v/>
      </c>
      <c r="E4946" s="11" t="str">
        <f t="shared" si="392"/>
        <v/>
      </c>
      <c r="F4946" s="11" t="str">
        <f t="shared" si="393"/>
        <v/>
      </c>
      <c r="G4946" s="10" t="str">
        <v/>
      </c>
      <c r="H4946" s="11" t="str">
        <v/>
      </c>
      <c r="I4946" s="11" t="str">
        <v/>
      </c>
    </row>
    <row r="4947" spans="2:9">
      <c r="B4947" s="11" t="str">
        <f t="shared" si="391"/>
        <v/>
      </c>
      <c r="C4947" s="11" t="str">
        <f t="shared" si="394"/>
        <v/>
      </c>
      <c r="D4947" s="11" t="str">
        <f t="shared" si="395"/>
        <v/>
      </c>
      <c r="E4947" s="11" t="str">
        <f t="shared" si="392"/>
        <v/>
      </c>
      <c r="F4947" s="11" t="str">
        <f t="shared" si="393"/>
        <v/>
      </c>
      <c r="G4947" s="10" t="str">
        <v/>
      </c>
      <c r="H4947" s="11" t="str">
        <v/>
      </c>
      <c r="I4947" s="11" t="str">
        <v/>
      </c>
    </row>
    <row r="4948" spans="2:9">
      <c r="B4948" s="11" t="str">
        <f t="shared" si="391"/>
        <v/>
      </c>
      <c r="C4948" s="11" t="str">
        <f t="shared" si="394"/>
        <v/>
      </c>
      <c r="D4948" s="11" t="str">
        <f t="shared" si="395"/>
        <v/>
      </c>
      <c r="E4948" s="11" t="str">
        <f t="shared" si="392"/>
        <v/>
      </c>
      <c r="F4948" s="11" t="str">
        <f t="shared" si="393"/>
        <v/>
      </c>
      <c r="G4948" s="10" t="str">
        <v/>
      </c>
      <c r="H4948" s="11" t="str">
        <v/>
      </c>
      <c r="I4948" s="11" t="str">
        <v/>
      </c>
    </row>
    <row r="4949" spans="2:9">
      <c r="B4949" s="11" t="str">
        <f t="shared" si="391"/>
        <v/>
      </c>
      <c r="C4949" s="11" t="str">
        <f t="shared" si="394"/>
        <v/>
      </c>
      <c r="D4949" s="11" t="str">
        <f t="shared" si="395"/>
        <v/>
      </c>
      <c r="E4949" s="11" t="str">
        <f t="shared" si="392"/>
        <v/>
      </c>
      <c r="F4949" s="11" t="str">
        <f t="shared" si="393"/>
        <v/>
      </c>
      <c r="G4949" s="10" t="str">
        <v/>
      </c>
      <c r="H4949" s="11" t="str">
        <v/>
      </c>
      <c r="I4949" s="11" t="str">
        <v/>
      </c>
    </row>
    <row r="4950" spans="2:9">
      <c r="B4950" s="11" t="str">
        <f t="shared" si="391"/>
        <v/>
      </c>
      <c r="C4950" s="11" t="str">
        <f t="shared" si="394"/>
        <v/>
      </c>
      <c r="D4950" s="11" t="str">
        <f t="shared" si="395"/>
        <v/>
      </c>
      <c r="E4950" s="11" t="str">
        <f t="shared" si="392"/>
        <v/>
      </c>
      <c r="F4950" s="11" t="str">
        <f t="shared" si="393"/>
        <v/>
      </c>
      <c r="G4950" s="10" t="str">
        <v/>
      </c>
      <c r="H4950" s="11" t="str">
        <v/>
      </c>
      <c r="I4950" s="11" t="str">
        <v/>
      </c>
    </row>
    <row r="4951" spans="2:9">
      <c r="B4951" s="11" t="str">
        <f t="shared" si="391"/>
        <v/>
      </c>
      <c r="C4951" s="11" t="str">
        <f t="shared" si="394"/>
        <v/>
      </c>
      <c r="D4951" s="11" t="str">
        <f t="shared" si="395"/>
        <v/>
      </c>
      <c r="E4951" s="11" t="str">
        <f t="shared" si="392"/>
        <v/>
      </c>
      <c r="F4951" s="11" t="str">
        <f t="shared" si="393"/>
        <v/>
      </c>
      <c r="G4951" s="10" t="str">
        <v/>
      </c>
      <c r="H4951" s="11" t="str">
        <v/>
      </c>
      <c r="I4951" s="11" t="str">
        <v/>
      </c>
    </row>
    <row r="4952" spans="2:9">
      <c r="B4952" s="11" t="str">
        <f t="shared" si="391"/>
        <v/>
      </c>
      <c r="C4952" s="11" t="str">
        <f t="shared" si="394"/>
        <v/>
      </c>
      <c r="D4952" s="11" t="str">
        <f t="shared" si="395"/>
        <v/>
      </c>
      <c r="E4952" s="11" t="str">
        <f t="shared" si="392"/>
        <v/>
      </c>
      <c r="F4952" s="11" t="str">
        <f t="shared" si="393"/>
        <v/>
      </c>
      <c r="G4952" s="10" t="str">
        <v/>
      </c>
      <c r="H4952" s="11" t="str">
        <v/>
      </c>
      <c r="I4952" s="11" t="str">
        <v/>
      </c>
    </row>
    <row r="4953" spans="2:9">
      <c r="B4953" s="11" t="str">
        <f t="shared" si="391"/>
        <v/>
      </c>
      <c r="C4953" s="11" t="str">
        <f t="shared" si="394"/>
        <v/>
      </c>
      <c r="D4953" s="11" t="str">
        <f t="shared" si="395"/>
        <v/>
      </c>
      <c r="E4953" s="11" t="str">
        <f t="shared" si="392"/>
        <v/>
      </c>
      <c r="F4953" s="11" t="str">
        <f t="shared" si="393"/>
        <v/>
      </c>
      <c r="G4953" s="10" t="str">
        <v/>
      </c>
      <c r="H4953" s="11" t="str">
        <v/>
      </c>
      <c r="I4953" s="11" t="str">
        <v/>
      </c>
    </row>
    <row r="4954" spans="2:9">
      <c r="B4954" s="11" t="str">
        <f t="shared" si="391"/>
        <v/>
      </c>
      <c r="C4954" s="11" t="str">
        <f t="shared" si="394"/>
        <v/>
      </c>
      <c r="D4954" s="11" t="str">
        <f t="shared" si="395"/>
        <v/>
      </c>
      <c r="E4954" s="11" t="str">
        <f t="shared" si="392"/>
        <v/>
      </c>
      <c r="F4954" s="11" t="str">
        <f t="shared" si="393"/>
        <v/>
      </c>
      <c r="G4954" s="10" t="str">
        <v/>
      </c>
      <c r="H4954" s="11" t="str">
        <v/>
      </c>
      <c r="I4954" s="11" t="str">
        <v/>
      </c>
    </row>
    <row r="4955" spans="2:9">
      <c r="B4955" s="11" t="str">
        <f t="shared" si="391"/>
        <v/>
      </c>
      <c r="C4955" s="11" t="str">
        <f t="shared" si="394"/>
        <v/>
      </c>
      <c r="D4955" s="11" t="str">
        <f t="shared" si="395"/>
        <v/>
      </c>
      <c r="E4955" s="11" t="str">
        <f t="shared" si="392"/>
        <v/>
      </c>
      <c r="F4955" s="11" t="str">
        <f t="shared" si="393"/>
        <v/>
      </c>
      <c r="G4955" s="10" t="str">
        <v/>
      </c>
      <c r="H4955" s="11" t="str">
        <v/>
      </c>
      <c r="I4955" s="11" t="str">
        <v/>
      </c>
    </row>
    <row r="4956" spans="2:9">
      <c r="B4956" s="11" t="str">
        <f t="shared" si="391"/>
        <v/>
      </c>
      <c r="C4956" s="11" t="str">
        <f t="shared" si="394"/>
        <v/>
      </c>
      <c r="D4956" s="11" t="str">
        <f t="shared" si="395"/>
        <v/>
      </c>
      <c r="E4956" s="11" t="str">
        <f t="shared" si="392"/>
        <v/>
      </c>
      <c r="F4956" s="11" t="str">
        <f t="shared" si="393"/>
        <v/>
      </c>
      <c r="G4956" s="10" t="str">
        <v/>
      </c>
      <c r="H4956" s="11" t="str">
        <v/>
      </c>
      <c r="I4956" s="11" t="str">
        <v/>
      </c>
    </row>
    <row r="4957" spans="2:9">
      <c r="B4957" s="11" t="str">
        <f t="shared" si="391"/>
        <v/>
      </c>
      <c r="C4957" s="11" t="str">
        <f t="shared" si="394"/>
        <v/>
      </c>
      <c r="D4957" s="11" t="str">
        <f t="shared" si="395"/>
        <v/>
      </c>
      <c r="E4957" s="11" t="str">
        <f t="shared" si="392"/>
        <v/>
      </c>
      <c r="F4957" s="11" t="str">
        <f t="shared" si="393"/>
        <v/>
      </c>
      <c r="G4957" s="10" t="str">
        <v/>
      </c>
      <c r="H4957" s="11" t="str">
        <v/>
      </c>
      <c r="I4957" s="11" t="str">
        <v/>
      </c>
    </row>
    <row r="4958" spans="2:9">
      <c r="B4958" s="11" t="str">
        <f t="shared" si="391"/>
        <v/>
      </c>
      <c r="C4958" s="11" t="str">
        <f t="shared" si="394"/>
        <v/>
      </c>
      <c r="D4958" s="11" t="str">
        <f t="shared" si="395"/>
        <v/>
      </c>
      <c r="E4958" s="11" t="str">
        <f t="shared" si="392"/>
        <v/>
      </c>
      <c r="F4958" s="11" t="str">
        <f t="shared" si="393"/>
        <v/>
      </c>
      <c r="G4958" s="10" t="str">
        <v/>
      </c>
      <c r="H4958" s="11" t="str">
        <v/>
      </c>
      <c r="I4958" s="11" t="str">
        <v/>
      </c>
    </row>
    <row r="4959" spans="2:9">
      <c r="B4959" s="11" t="str">
        <f t="shared" si="391"/>
        <v/>
      </c>
      <c r="C4959" s="11" t="str">
        <f t="shared" si="394"/>
        <v/>
      </c>
      <c r="D4959" s="11" t="str">
        <f t="shared" si="395"/>
        <v/>
      </c>
      <c r="E4959" s="11" t="str">
        <f t="shared" si="392"/>
        <v/>
      </c>
      <c r="F4959" s="11" t="str">
        <f t="shared" si="393"/>
        <v/>
      </c>
      <c r="G4959" s="10" t="str">
        <v/>
      </c>
      <c r="H4959" s="11" t="str">
        <v/>
      </c>
      <c r="I4959" s="11" t="str">
        <v/>
      </c>
    </row>
    <row r="4960" spans="2:9">
      <c r="B4960" s="11" t="str">
        <f t="shared" si="391"/>
        <v/>
      </c>
      <c r="C4960" s="11" t="str">
        <f t="shared" si="394"/>
        <v/>
      </c>
      <c r="D4960" s="11" t="str">
        <f t="shared" si="395"/>
        <v/>
      </c>
      <c r="E4960" s="11" t="str">
        <f t="shared" si="392"/>
        <v/>
      </c>
      <c r="F4960" s="11" t="str">
        <f t="shared" si="393"/>
        <v/>
      </c>
      <c r="G4960" s="10" t="str">
        <v/>
      </c>
      <c r="H4960" s="11" t="str">
        <v/>
      </c>
      <c r="I4960" s="11" t="str">
        <v/>
      </c>
    </row>
    <row r="4961" spans="2:9">
      <c r="B4961" s="11" t="str">
        <f t="shared" si="391"/>
        <v/>
      </c>
      <c r="C4961" s="11" t="str">
        <f t="shared" si="394"/>
        <v/>
      </c>
      <c r="D4961" s="11" t="str">
        <f t="shared" si="395"/>
        <v/>
      </c>
      <c r="E4961" s="11" t="str">
        <f t="shared" si="392"/>
        <v/>
      </c>
      <c r="F4961" s="11" t="str">
        <f t="shared" si="393"/>
        <v/>
      </c>
      <c r="G4961" s="10" t="str">
        <v/>
      </c>
      <c r="H4961" s="11" t="str">
        <v/>
      </c>
      <c r="I4961" s="11" t="str">
        <v/>
      </c>
    </row>
    <row r="4962" spans="2:9">
      <c r="B4962" s="11" t="str">
        <f t="shared" si="391"/>
        <v/>
      </c>
      <c r="C4962" s="11" t="str">
        <f t="shared" si="394"/>
        <v/>
      </c>
      <c r="D4962" s="11" t="str">
        <f t="shared" si="395"/>
        <v/>
      </c>
      <c r="E4962" s="11" t="str">
        <f t="shared" si="392"/>
        <v/>
      </c>
      <c r="F4962" s="11" t="str">
        <f t="shared" si="393"/>
        <v/>
      </c>
      <c r="G4962" s="10" t="str">
        <v/>
      </c>
      <c r="H4962" s="11" t="str">
        <v/>
      </c>
      <c r="I4962" s="11" t="str">
        <v/>
      </c>
    </row>
    <row r="4963" spans="2:9">
      <c r="B4963" s="11" t="str">
        <f t="shared" si="391"/>
        <v/>
      </c>
      <c r="C4963" s="11" t="str">
        <f t="shared" si="394"/>
        <v/>
      </c>
      <c r="D4963" s="11" t="str">
        <f t="shared" si="395"/>
        <v/>
      </c>
      <c r="E4963" s="11" t="str">
        <f t="shared" si="392"/>
        <v/>
      </c>
      <c r="F4963" s="11" t="str">
        <f t="shared" si="393"/>
        <v/>
      </c>
      <c r="G4963" s="10" t="str">
        <v/>
      </c>
      <c r="H4963" s="11" t="str">
        <v/>
      </c>
      <c r="I4963" s="11" t="str">
        <v/>
      </c>
    </row>
    <row r="4964" spans="2:9">
      <c r="B4964" s="11" t="str">
        <f t="shared" si="391"/>
        <v/>
      </c>
      <c r="C4964" s="11" t="str">
        <f t="shared" si="394"/>
        <v/>
      </c>
      <c r="D4964" s="11" t="str">
        <f t="shared" si="395"/>
        <v/>
      </c>
      <c r="E4964" s="11" t="str">
        <f t="shared" si="392"/>
        <v/>
      </c>
      <c r="F4964" s="11" t="str">
        <f t="shared" si="393"/>
        <v/>
      </c>
      <c r="G4964" s="10" t="str">
        <v/>
      </c>
      <c r="H4964" s="11" t="str">
        <v/>
      </c>
      <c r="I4964" s="11" t="str">
        <v/>
      </c>
    </row>
    <row r="4965" spans="2:9">
      <c r="B4965" s="11" t="str">
        <f t="shared" si="391"/>
        <v/>
      </c>
      <c r="C4965" s="11" t="str">
        <f t="shared" si="394"/>
        <v/>
      </c>
      <c r="D4965" s="11" t="str">
        <f t="shared" si="395"/>
        <v/>
      </c>
      <c r="E4965" s="11" t="str">
        <f t="shared" si="392"/>
        <v/>
      </c>
      <c r="F4965" s="11" t="str">
        <f t="shared" si="393"/>
        <v/>
      </c>
      <c r="G4965" s="10" t="str">
        <v/>
      </c>
      <c r="H4965" s="11" t="str">
        <v/>
      </c>
      <c r="I4965" s="11" t="str">
        <v/>
      </c>
    </row>
    <row r="4966" spans="2:9">
      <c r="B4966" s="11" t="str">
        <f t="shared" si="391"/>
        <v/>
      </c>
      <c r="C4966" s="11" t="str">
        <f t="shared" si="394"/>
        <v/>
      </c>
      <c r="D4966" s="11" t="str">
        <f t="shared" si="395"/>
        <v/>
      </c>
      <c r="E4966" s="11" t="str">
        <f t="shared" si="392"/>
        <v/>
      </c>
      <c r="F4966" s="11" t="str">
        <f t="shared" si="393"/>
        <v/>
      </c>
      <c r="G4966" s="10" t="str">
        <v/>
      </c>
      <c r="H4966" s="11" t="str">
        <v/>
      </c>
      <c r="I4966" s="11" t="str">
        <v/>
      </c>
    </row>
    <row r="4967" spans="2:9">
      <c r="B4967" s="11" t="str">
        <f t="shared" si="391"/>
        <v/>
      </c>
      <c r="C4967" s="11" t="str">
        <f t="shared" si="394"/>
        <v/>
      </c>
      <c r="D4967" s="11" t="str">
        <f t="shared" si="395"/>
        <v/>
      </c>
      <c r="E4967" s="11" t="str">
        <f t="shared" si="392"/>
        <v/>
      </c>
      <c r="F4967" s="11" t="str">
        <f t="shared" si="393"/>
        <v/>
      </c>
      <c r="G4967" s="10" t="str">
        <v/>
      </c>
      <c r="H4967" s="11" t="str">
        <v/>
      </c>
      <c r="I4967" s="11" t="str">
        <v/>
      </c>
    </row>
    <row r="4968" spans="2:9">
      <c r="B4968" s="11" t="str">
        <f t="shared" si="391"/>
        <v/>
      </c>
      <c r="C4968" s="11" t="str">
        <f t="shared" si="394"/>
        <v/>
      </c>
      <c r="D4968" s="11" t="str">
        <f t="shared" si="395"/>
        <v/>
      </c>
      <c r="E4968" s="11" t="str">
        <f t="shared" si="392"/>
        <v/>
      </c>
      <c r="F4968" s="11" t="str">
        <f t="shared" si="393"/>
        <v/>
      </c>
      <c r="G4968" s="10" t="str">
        <v/>
      </c>
      <c r="H4968" s="11" t="str">
        <v/>
      </c>
      <c r="I4968" s="11" t="str">
        <v/>
      </c>
    </row>
    <row r="4969" spans="2:9">
      <c r="B4969" s="11" t="str">
        <f t="shared" si="391"/>
        <v/>
      </c>
      <c r="C4969" s="11" t="str">
        <f t="shared" si="394"/>
        <v/>
      </c>
      <c r="D4969" s="11" t="str">
        <f t="shared" si="395"/>
        <v/>
      </c>
      <c r="E4969" s="11" t="str">
        <f t="shared" si="392"/>
        <v/>
      </c>
      <c r="F4969" s="11" t="str">
        <f t="shared" si="393"/>
        <v/>
      </c>
      <c r="G4969" s="10" t="str">
        <v/>
      </c>
      <c r="H4969" s="11" t="str">
        <v/>
      </c>
      <c r="I4969" s="11" t="str">
        <v/>
      </c>
    </row>
    <row r="4970" spans="2:9">
      <c r="B4970" s="11" t="str">
        <f t="shared" si="391"/>
        <v/>
      </c>
      <c r="C4970" s="11" t="str">
        <f t="shared" si="394"/>
        <v/>
      </c>
      <c r="D4970" s="11" t="str">
        <f t="shared" si="395"/>
        <v/>
      </c>
      <c r="E4970" s="11" t="str">
        <f t="shared" si="392"/>
        <v/>
      </c>
      <c r="F4970" s="11" t="str">
        <f t="shared" si="393"/>
        <v/>
      </c>
      <c r="G4970" s="10" t="str">
        <v/>
      </c>
      <c r="H4970" s="11" t="str">
        <v/>
      </c>
      <c r="I4970" s="11" t="str">
        <v/>
      </c>
    </row>
    <row r="4971" spans="2:9">
      <c r="B4971" s="11" t="str">
        <f t="shared" si="391"/>
        <v/>
      </c>
      <c r="C4971" s="11" t="str">
        <f t="shared" si="394"/>
        <v/>
      </c>
      <c r="D4971" s="11" t="str">
        <f t="shared" si="395"/>
        <v/>
      </c>
      <c r="E4971" s="11" t="str">
        <f t="shared" si="392"/>
        <v/>
      </c>
      <c r="F4971" s="11" t="str">
        <f t="shared" si="393"/>
        <v/>
      </c>
      <c r="G4971" s="10" t="str">
        <v/>
      </c>
      <c r="H4971" s="11" t="str">
        <v/>
      </c>
      <c r="I4971" s="11" t="str">
        <v/>
      </c>
    </row>
    <row r="4972" spans="2:9">
      <c r="B4972" s="11" t="str">
        <f t="shared" si="391"/>
        <v/>
      </c>
      <c r="C4972" s="11" t="str">
        <f t="shared" si="394"/>
        <v/>
      </c>
      <c r="D4972" s="11" t="str">
        <f t="shared" si="395"/>
        <v/>
      </c>
      <c r="E4972" s="11" t="str">
        <f t="shared" si="392"/>
        <v/>
      </c>
      <c r="F4972" s="11" t="str">
        <f t="shared" si="393"/>
        <v/>
      </c>
      <c r="G4972" s="10" t="str">
        <v/>
      </c>
      <c r="H4972" s="11" t="str">
        <v/>
      </c>
      <c r="I4972" s="11" t="str">
        <v/>
      </c>
    </row>
    <row r="4973" spans="2:9">
      <c r="B4973" s="11" t="str">
        <f t="shared" si="391"/>
        <v/>
      </c>
      <c r="C4973" s="11" t="str">
        <f t="shared" si="394"/>
        <v/>
      </c>
      <c r="D4973" s="11" t="str">
        <f t="shared" si="395"/>
        <v/>
      </c>
      <c r="E4973" s="11" t="str">
        <f t="shared" si="392"/>
        <v/>
      </c>
      <c r="F4973" s="11" t="str">
        <f t="shared" si="393"/>
        <v/>
      </c>
      <c r="G4973" s="10" t="str">
        <v/>
      </c>
      <c r="H4973" s="11" t="str">
        <v/>
      </c>
      <c r="I4973" s="11" t="str">
        <v/>
      </c>
    </row>
    <row r="4974" spans="2:9">
      <c r="B4974" s="11" t="str">
        <f t="shared" si="391"/>
        <v/>
      </c>
      <c r="C4974" s="11" t="str">
        <f t="shared" si="394"/>
        <v/>
      </c>
      <c r="D4974" s="11" t="str">
        <f t="shared" si="395"/>
        <v/>
      </c>
      <c r="E4974" s="11" t="str">
        <f t="shared" si="392"/>
        <v/>
      </c>
      <c r="F4974" s="11" t="str">
        <f t="shared" si="393"/>
        <v/>
      </c>
      <c r="G4974" s="10" t="str">
        <v/>
      </c>
      <c r="H4974" s="11" t="str">
        <v/>
      </c>
      <c r="I4974" s="11" t="str">
        <v/>
      </c>
    </row>
    <row r="4975" spans="2:9">
      <c r="B4975" s="11" t="str">
        <f t="shared" si="391"/>
        <v/>
      </c>
      <c r="C4975" s="11" t="str">
        <f t="shared" si="394"/>
        <v/>
      </c>
      <c r="D4975" s="11" t="str">
        <f t="shared" si="395"/>
        <v/>
      </c>
      <c r="E4975" s="11" t="str">
        <f t="shared" si="392"/>
        <v/>
      </c>
      <c r="F4975" s="11" t="str">
        <f t="shared" si="393"/>
        <v/>
      </c>
      <c r="G4975" s="10" t="str">
        <v/>
      </c>
      <c r="H4975" s="11" t="str">
        <v/>
      </c>
      <c r="I4975" s="11" t="str">
        <v/>
      </c>
    </row>
    <row r="4976" spans="2:9">
      <c r="B4976" s="11" t="str">
        <f t="shared" si="391"/>
        <v/>
      </c>
      <c r="C4976" s="11" t="str">
        <f t="shared" si="394"/>
        <v/>
      </c>
      <c r="D4976" s="11" t="str">
        <f t="shared" si="395"/>
        <v/>
      </c>
      <c r="E4976" s="11" t="str">
        <f t="shared" si="392"/>
        <v/>
      </c>
      <c r="F4976" s="11" t="str">
        <f t="shared" si="393"/>
        <v/>
      </c>
      <c r="G4976" s="10" t="str">
        <v/>
      </c>
      <c r="H4976" s="11" t="str">
        <v/>
      </c>
      <c r="I4976" s="11" t="str">
        <v/>
      </c>
    </row>
    <row r="4977" spans="2:9">
      <c r="B4977" s="11" t="str">
        <f t="shared" si="391"/>
        <v/>
      </c>
      <c r="C4977" s="11" t="str">
        <f t="shared" si="394"/>
        <v/>
      </c>
      <c r="D4977" s="11" t="str">
        <f t="shared" si="395"/>
        <v/>
      </c>
      <c r="E4977" s="11" t="str">
        <f t="shared" si="392"/>
        <v/>
      </c>
      <c r="F4977" s="11" t="str">
        <f t="shared" si="393"/>
        <v/>
      </c>
      <c r="G4977" s="10" t="str">
        <v/>
      </c>
      <c r="H4977" s="11" t="str">
        <v/>
      </c>
      <c r="I4977" s="11" t="str">
        <v/>
      </c>
    </row>
    <row r="4978" spans="2:9">
      <c r="B4978" s="11" t="str">
        <f t="shared" si="391"/>
        <v/>
      </c>
      <c r="C4978" s="11" t="str">
        <f t="shared" si="394"/>
        <v/>
      </c>
      <c r="D4978" s="11" t="str">
        <f t="shared" si="395"/>
        <v/>
      </c>
      <c r="E4978" s="11" t="str">
        <f t="shared" si="392"/>
        <v/>
      </c>
      <c r="F4978" s="11" t="str">
        <f t="shared" si="393"/>
        <v/>
      </c>
      <c r="G4978" s="10" t="str">
        <v/>
      </c>
      <c r="H4978" s="11" t="str">
        <v/>
      </c>
      <c r="I4978" s="11" t="str">
        <v/>
      </c>
    </row>
    <row r="4979" spans="2:9">
      <c r="B4979" s="11" t="str">
        <f t="shared" si="391"/>
        <v/>
      </c>
      <c r="C4979" s="11" t="str">
        <f t="shared" si="394"/>
        <v/>
      </c>
      <c r="D4979" s="11" t="str">
        <f t="shared" si="395"/>
        <v/>
      </c>
      <c r="E4979" s="11" t="str">
        <f t="shared" si="392"/>
        <v/>
      </c>
      <c r="F4979" s="11" t="str">
        <f t="shared" si="393"/>
        <v/>
      </c>
      <c r="G4979" s="10" t="str">
        <v/>
      </c>
      <c r="H4979" s="11" t="str">
        <v/>
      </c>
      <c r="I4979" s="11" t="str">
        <v/>
      </c>
    </row>
    <row r="4980" spans="2:9">
      <c r="B4980" s="11" t="str">
        <f t="shared" si="391"/>
        <v/>
      </c>
      <c r="C4980" s="11" t="str">
        <f t="shared" si="394"/>
        <v/>
      </c>
      <c r="D4980" s="11" t="str">
        <f t="shared" si="395"/>
        <v/>
      </c>
      <c r="E4980" s="11" t="str">
        <f t="shared" si="392"/>
        <v/>
      </c>
      <c r="F4980" s="11" t="str">
        <f t="shared" si="393"/>
        <v/>
      </c>
      <c r="G4980" s="10" t="str">
        <v/>
      </c>
      <c r="H4980" s="11" t="str">
        <v/>
      </c>
      <c r="I4980" s="11" t="str">
        <v/>
      </c>
    </row>
    <row r="4981" spans="2:9">
      <c r="B4981" s="11" t="str">
        <f t="shared" si="391"/>
        <v/>
      </c>
      <c r="C4981" s="11" t="str">
        <f t="shared" si="394"/>
        <v/>
      </c>
      <c r="D4981" s="11" t="str">
        <f t="shared" si="395"/>
        <v/>
      </c>
      <c r="E4981" s="11" t="str">
        <f t="shared" si="392"/>
        <v/>
      </c>
      <c r="F4981" s="11" t="str">
        <f t="shared" si="393"/>
        <v/>
      </c>
      <c r="G4981" s="10" t="str">
        <v/>
      </c>
      <c r="H4981" s="11" t="str">
        <v/>
      </c>
      <c r="I4981" s="11" t="str">
        <v/>
      </c>
    </row>
    <row r="4982" spans="2:9">
      <c r="B4982" s="11" t="str">
        <f t="shared" si="391"/>
        <v/>
      </c>
      <c r="C4982" s="11" t="str">
        <f t="shared" si="394"/>
        <v/>
      </c>
      <c r="D4982" s="11" t="str">
        <f t="shared" si="395"/>
        <v/>
      </c>
      <c r="E4982" s="11" t="str">
        <f t="shared" si="392"/>
        <v/>
      </c>
      <c r="F4982" s="11" t="str">
        <f t="shared" si="393"/>
        <v/>
      </c>
      <c r="G4982" s="10" t="str">
        <v/>
      </c>
      <c r="H4982" s="11" t="str">
        <v/>
      </c>
      <c r="I4982" s="11" t="str">
        <v/>
      </c>
    </row>
    <row r="4983" spans="2:9">
      <c r="B4983" s="11" t="str">
        <f t="shared" si="391"/>
        <v/>
      </c>
      <c r="C4983" s="11" t="str">
        <f t="shared" si="394"/>
        <v/>
      </c>
      <c r="D4983" s="11" t="str">
        <f t="shared" si="395"/>
        <v/>
      </c>
      <c r="E4983" s="11" t="str">
        <f t="shared" si="392"/>
        <v/>
      </c>
      <c r="F4983" s="11" t="str">
        <f t="shared" si="393"/>
        <v/>
      </c>
      <c r="G4983" s="10" t="str">
        <v/>
      </c>
      <c r="H4983" s="11" t="str">
        <v/>
      </c>
      <c r="I4983" s="11" t="str">
        <v/>
      </c>
    </row>
    <row r="4984" spans="2:9">
      <c r="B4984" s="11" t="str">
        <f t="shared" si="391"/>
        <v/>
      </c>
      <c r="C4984" s="11" t="str">
        <f t="shared" si="394"/>
        <v/>
      </c>
      <c r="D4984" s="11" t="str">
        <f t="shared" si="395"/>
        <v/>
      </c>
      <c r="E4984" s="11" t="str">
        <f t="shared" si="392"/>
        <v/>
      </c>
      <c r="F4984" s="11" t="str">
        <f t="shared" si="393"/>
        <v/>
      </c>
      <c r="G4984" s="10" t="str">
        <v/>
      </c>
      <c r="H4984" s="11" t="str">
        <v/>
      </c>
      <c r="I4984" s="11" t="str">
        <v/>
      </c>
    </row>
    <row r="4985" spans="2:9">
      <c r="B4985" s="11" t="str">
        <f t="shared" si="391"/>
        <v/>
      </c>
      <c r="C4985" s="11" t="str">
        <f t="shared" si="394"/>
        <v/>
      </c>
      <c r="D4985" s="11" t="str">
        <f t="shared" si="395"/>
        <v/>
      </c>
      <c r="E4985" s="11" t="str">
        <f t="shared" si="392"/>
        <v/>
      </c>
      <c r="F4985" s="11" t="str">
        <f t="shared" si="393"/>
        <v/>
      </c>
      <c r="G4985" s="10" t="str">
        <v/>
      </c>
      <c r="H4985" s="11" t="str">
        <v/>
      </c>
      <c r="I4985" s="11" t="str">
        <v/>
      </c>
    </row>
    <row r="4986" spans="2:9">
      <c r="B4986" s="11" t="str">
        <f t="shared" si="391"/>
        <v/>
      </c>
      <c r="C4986" s="11" t="str">
        <f t="shared" si="394"/>
        <v/>
      </c>
      <c r="D4986" s="11" t="str">
        <f t="shared" si="395"/>
        <v/>
      </c>
      <c r="E4986" s="11" t="str">
        <f t="shared" si="392"/>
        <v/>
      </c>
      <c r="F4986" s="11" t="str">
        <f t="shared" si="393"/>
        <v/>
      </c>
      <c r="G4986" s="10" t="str">
        <v/>
      </c>
      <c r="H4986" s="11" t="str">
        <v/>
      </c>
      <c r="I4986" s="11" t="str">
        <v/>
      </c>
    </row>
    <row r="4987" spans="2:9">
      <c r="B4987" s="11" t="str">
        <f t="shared" si="391"/>
        <v/>
      </c>
      <c r="C4987" s="11" t="str">
        <f t="shared" si="394"/>
        <v/>
      </c>
      <c r="D4987" s="11" t="str">
        <f t="shared" si="395"/>
        <v/>
      </c>
      <c r="E4987" s="11" t="str">
        <f t="shared" si="392"/>
        <v/>
      </c>
      <c r="F4987" s="11" t="str">
        <f t="shared" si="393"/>
        <v/>
      </c>
      <c r="G4987" s="10" t="str">
        <v/>
      </c>
      <c r="H4987" s="11" t="str">
        <v/>
      </c>
      <c r="I4987" s="11" t="str">
        <v/>
      </c>
    </row>
    <row r="4988" spans="2:9">
      <c r="B4988" s="11" t="str">
        <f t="shared" si="391"/>
        <v/>
      </c>
      <c r="C4988" s="11" t="str">
        <f t="shared" si="394"/>
        <v/>
      </c>
      <c r="D4988" s="11" t="str">
        <f t="shared" si="395"/>
        <v/>
      </c>
      <c r="E4988" s="11" t="str">
        <f t="shared" si="392"/>
        <v/>
      </c>
      <c r="F4988" s="11" t="str">
        <f t="shared" si="393"/>
        <v/>
      </c>
      <c r="G4988" s="10" t="str">
        <v/>
      </c>
      <c r="H4988" s="11" t="str">
        <v/>
      </c>
      <c r="I4988" s="11" t="str">
        <v/>
      </c>
    </row>
    <row r="4989" spans="2:9">
      <c r="B4989" s="11" t="str">
        <f t="shared" si="391"/>
        <v/>
      </c>
      <c r="C4989" s="11" t="str">
        <f t="shared" si="394"/>
        <v/>
      </c>
      <c r="D4989" s="11" t="str">
        <f t="shared" si="395"/>
        <v/>
      </c>
      <c r="E4989" s="11" t="str">
        <f t="shared" si="392"/>
        <v/>
      </c>
      <c r="F4989" s="11" t="str">
        <f t="shared" si="393"/>
        <v/>
      </c>
      <c r="G4989" s="10" t="str">
        <v/>
      </c>
      <c r="H4989" s="11" t="str">
        <v/>
      </c>
      <c r="I4989" s="11" t="str">
        <v/>
      </c>
    </row>
    <row r="4990" spans="2:9">
      <c r="B4990" s="11" t="str">
        <f t="shared" si="391"/>
        <v/>
      </c>
      <c r="C4990" s="11" t="str">
        <f t="shared" si="394"/>
        <v/>
      </c>
      <c r="D4990" s="11" t="str">
        <f t="shared" si="395"/>
        <v/>
      </c>
      <c r="E4990" s="11" t="str">
        <f t="shared" si="392"/>
        <v/>
      </c>
      <c r="F4990" s="11" t="str">
        <f t="shared" si="393"/>
        <v/>
      </c>
      <c r="G4990" s="10" t="str">
        <v/>
      </c>
      <c r="H4990" s="11" t="str">
        <v/>
      </c>
      <c r="I4990" s="11" t="str">
        <v/>
      </c>
    </row>
    <row r="4991" spans="2:9">
      <c r="B4991" s="11" t="str">
        <f t="shared" si="391"/>
        <v/>
      </c>
      <c r="C4991" s="11" t="str">
        <f t="shared" si="394"/>
        <v/>
      </c>
      <c r="D4991" s="11" t="str">
        <f t="shared" si="395"/>
        <v/>
      </c>
      <c r="E4991" s="11" t="str">
        <f t="shared" si="392"/>
        <v/>
      </c>
      <c r="F4991" s="11" t="str">
        <f t="shared" si="393"/>
        <v/>
      </c>
      <c r="G4991" s="10" t="str">
        <v/>
      </c>
      <c r="H4991" s="11" t="str">
        <v/>
      </c>
      <c r="I4991" s="11" t="str">
        <v/>
      </c>
    </row>
    <row r="4992" spans="2:9">
      <c r="B4992" s="11" t="str">
        <f t="shared" si="391"/>
        <v/>
      </c>
      <c r="C4992" s="11" t="str">
        <f t="shared" si="394"/>
        <v/>
      </c>
      <c r="D4992" s="11" t="str">
        <f t="shared" si="395"/>
        <v/>
      </c>
      <c r="E4992" s="11" t="str">
        <f t="shared" si="392"/>
        <v/>
      </c>
      <c r="F4992" s="11" t="str">
        <f t="shared" si="393"/>
        <v/>
      </c>
      <c r="G4992" s="10" t="str">
        <v/>
      </c>
      <c r="H4992" s="11" t="str">
        <v/>
      </c>
      <c r="I4992" s="11" t="str">
        <v/>
      </c>
    </row>
    <row r="4993" spans="2:9">
      <c r="B4993" s="11" t="str">
        <f t="shared" ref="B4993:B5000" si="396">IFERROR(IF(FIND(" ",A4993)=6,IF(IFERROR(FIND(" PB",A4993),"")&lt;&gt;"","артикул",IF(IFERROR(FIND(" CRN",A4993),"")&lt;&gt;"","артикул","")),""),"")</f>
        <v/>
      </c>
      <c r="C4993" s="11" t="str">
        <f t="shared" si="394"/>
        <v/>
      </c>
      <c r="D4993" s="11" t="str">
        <f t="shared" si="395"/>
        <v/>
      </c>
      <c r="E4993" s="11" t="str">
        <f t="shared" si="392"/>
        <v/>
      </c>
      <c r="F4993" s="11" t="str">
        <f t="shared" si="393"/>
        <v/>
      </c>
      <c r="G4993" s="10" t="str">
        <v/>
      </c>
      <c r="H4993" s="11" t="str">
        <v/>
      </c>
      <c r="I4993" s="11" t="str">
        <v/>
      </c>
    </row>
    <row r="4994" spans="2:9">
      <c r="B4994" s="11" t="str">
        <f t="shared" si="396"/>
        <v/>
      </c>
      <c r="C4994" s="11" t="str">
        <f t="shared" si="394"/>
        <v/>
      </c>
      <c r="D4994" s="11" t="str">
        <f t="shared" si="395"/>
        <v/>
      </c>
      <c r="E4994" s="11" t="str">
        <f t="shared" ref="E4994:E5000" si="397" xml:space="preserve">
IF(B4994="Артикул",
IF(
AND(RIGHT(A4995,1)="%",
RIGHT(A4996,1)="%",
RIGHT(A4997,1)="%",
RIGHT(A4998,1)="%"),MID(A4999,FIND(" ",A4999),50),
IF(
AND(RIGHT(A4995,1)="%",
RIGHT(A4996,1)="%",
RIGHT(A4997,1)="%"),MID(A4998,FIND(" ",A4998),50),
IF(
AND(RIGHT(A4995,1)="%",
RIGHT(A4996,1)="%"),
MID(A4997,FIND(" ",A4997),50),
IF(
RIGHT(A4995,1)="%",
MID(A4996,FIND(" ",A4996),50),"")))),"")</f>
        <v/>
      </c>
      <c r="F4994" s="11" t="str">
        <f t="shared" ref="F4994:F5000" si="398">IFERROR(
IF(
AND(LEFT(A4994,8)="Discount",FIND("%",A4994)&gt;0),
MID(A4994,
FIND(" ",A4994),
FIND("%",A4994)-FIND(" ",A4994))
*-1,""),"")</f>
        <v/>
      </c>
      <c r="G4994" s="10" t="str">
        <v/>
      </c>
      <c r="H4994" s="11" t="str">
        <v/>
      </c>
      <c r="I4994" s="11" t="str">
        <v/>
      </c>
    </row>
    <row r="4995" spans="2:9">
      <c r="B4995" s="11" t="str">
        <f t="shared" si="396"/>
        <v/>
      </c>
      <c r="C4995" s="11" t="str">
        <f t="shared" si="394"/>
        <v/>
      </c>
      <c r="D4995" s="11" t="str">
        <f t="shared" si="395"/>
        <v/>
      </c>
      <c r="E4995" s="11" t="str">
        <f t="shared" si="397"/>
        <v/>
      </c>
      <c r="F4995" s="11" t="str">
        <f t="shared" si="398"/>
        <v/>
      </c>
      <c r="G4995" s="10" t="str">
        <v/>
      </c>
      <c r="H4995" s="11" t="str">
        <v/>
      </c>
      <c r="I4995" s="11" t="str">
        <v/>
      </c>
    </row>
    <row r="4996" spans="2:9">
      <c r="B4996" s="11" t="str">
        <f t="shared" si="396"/>
        <v/>
      </c>
      <c r="C4996" s="11" t="str">
        <f t="shared" si="394"/>
        <v/>
      </c>
      <c r="D4996" s="11" t="str">
        <f t="shared" si="395"/>
        <v/>
      </c>
      <c r="E4996" s="11" t="str">
        <f t="shared" si="397"/>
        <v/>
      </c>
      <c r="F4996" s="11" t="str">
        <f t="shared" si="398"/>
        <v/>
      </c>
      <c r="G4996" s="10" t="str">
        <v/>
      </c>
      <c r="H4996" s="11" t="str">
        <v/>
      </c>
      <c r="I4996" s="11" t="str">
        <v/>
      </c>
    </row>
    <row r="4997" spans="2:9">
      <c r="B4997" s="11" t="str">
        <f t="shared" si="396"/>
        <v/>
      </c>
      <c r="C4997" s="11" t="str">
        <f t="shared" si="394"/>
        <v/>
      </c>
      <c r="D4997" s="11" t="str">
        <f t="shared" si="395"/>
        <v/>
      </c>
      <c r="E4997" s="11" t="str">
        <f t="shared" si="397"/>
        <v/>
      </c>
      <c r="F4997" s="11" t="str">
        <f t="shared" si="398"/>
        <v/>
      </c>
      <c r="G4997" s="10" t="str">
        <v/>
      </c>
      <c r="H4997" s="11" t="str">
        <v/>
      </c>
      <c r="I4997" s="11" t="str">
        <v/>
      </c>
    </row>
    <row r="4998" spans="2:9">
      <c r="B4998" s="11" t="str">
        <f t="shared" si="396"/>
        <v/>
      </c>
      <c r="C4998" s="11" t="str">
        <f t="shared" si="394"/>
        <v/>
      </c>
      <c r="D4998" s="11" t="str">
        <f t="shared" si="395"/>
        <v/>
      </c>
      <c r="E4998" s="11" t="str">
        <f t="shared" si="397"/>
        <v/>
      </c>
      <c r="F4998" s="11" t="str">
        <f t="shared" si="398"/>
        <v/>
      </c>
      <c r="G4998" s="10" t="str">
        <v/>
      </c>
      <c r="H4998" s="11" t="str">
        <v/>
      </c>
      <c r="I4998" s="11" t="str">
        <v/>
      </c>
    </row>
    <row r="4999" spans="2:9">
      <c r="B4999" s="11" t="str">
        <f t="shared" si="396"/>
        <v/>
      </c>
      <c r="C4999" s="11" t="str">
        <f t="shared" si="394"/>
        <v/>
      </c>
      <c r="D4999" s="11" t="str">
        <f t="shared" si="395"/>
        <v/>
      </c>
      <c r="E4999" s="11" t="str">
        <f t="shared" si="397"/>
        <v/>
      </c>
      <c r="F4999" s="11" t="str">
        <f t="shared" si="398"/>
        <v/>
      </c>
      <c r="G4999" s="10" t="str">
        <v/>
      </c>
      <c r="H4999" s="11" t="str">
        <v/>
      </c>
      <c r="I4999" s="11" t="str">
        <v/>
      </c>
    </row>
    <row r="5000" spans="2:9">
      <c r="B5000" s="11" t="str">
        <f t="shared" si="396"/>
        <v/>
      </c>
      <c r="C5000" s="11" t="str">
        <f t="shared" si="394"/>
        <v/>
      </c>
      <c r="D5000" s="11" t="str">
        <f t="shared" si="395"/>
        <v/>
      </c>
      <c r="E5000" s="11" t="str">
        <f t="shared" si="397"/>
        <v/>
      </c>
      <c r="F5000" s="11" t="str">
        <f t="shared" si="398"/>
        <v/>
      </c>
      <c r="G5000" s="10" t="str">
        <v/>
      </c>
      <c r="H5000" s="11" t="str">
        <v/>
      </c>
      <c r="I5000" s="11" t="str">
        <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B1:H5000"/>
  <sheetViews>
    <sheetView workbookViewId="0">
      <selection sqref="A1:A1048576"/>
    </sheetView>
  </sheetViews>
  <sheetFormatPr defaultRowHeight="15"/>
  <cols>
    <col min="1" max="1" width="38.7109375" customWidth="1"/>
    <col min="2" max="2" width="8.28515625" style="10" bestFit="1" customWidth="1"/>
    <col min="3" max="3" width="17.7109375" style="10" customWidth="1"/>
    <col min="6" max="6" width="82.7109375" style="10" bestFit="1" customWidth="1"/>
    <col min="7" max="7" width="10.140625" customWidth="1"/>
  </cols>
  <sheetData>
    <row r="1" spans="2:8">
      <c r="B1" s="11" t="str">
        <f t="shared" ref="B1:B64" si="0">IFERROR(IF(FIND(" ",A1)=6,IF(IFERROR(FIND(" PB",A1),"")&lt;&gt;"","артикул",IF(IFERROR(FIND(" CRN",A1),"")&lt;&gt;"","артикул","")),""),"")</f>
        <v/>
      </c>
      <c r="C1" s="11" t="str">
        <f t="shared" ref="C1:C64" si="1">IF(B1="артикул",A1,"")</f>
        <v/>
      </c>
      <c r="F1" s="11" t="str">
        <f t="array" ref="F1:F5000">NoBlanks(Пакинг!$C$2:$C$1000)</f>
        <v/>
      </c>
      <c r="G1" t="e">
        <f>CONCATENATE(LEFT(F1,5),
MID(F1,
SEARCH("\",SUBSTITUTE(F1," ","\",LEN(F1)-LEN(SUBSTITUTE(F1," ",""))-4)),
SEARCH("\",SUBSTITUTE(F1," ","\",LEN(F1)-LEN(SUBSTITUTE(F1," ",""))-3))-
SEARCH("\",SUBSTITUTE(F1," ","\",LEN(F1)-LEN(SUBSTITUTE(F1," ",""))-4)))*1)</f>
        <v>#VALUE!</v>
      </c>
      <c r="H1" s="13" t="e">
        <f t="shared" ref="H1:H65" si="2">SUBSTITUTE(
RIGHT(F1,LEN(F1)-
FIND("\",SUBSTITUTE(F1," ","\",LEN(F1)-LEN(SUBSTITUTE(F1," ",""))))),
".","")</f>
        <v>#VALUE!</v>
      </c>
    </row>
    <row r="2" spans="2:8">
      <c r="B2" s="11" t="str">
        <f t="shared" si="0"/>
        <v/>
      </c>
      <c r="C2" s="11" t="str">
        <f t="shared" si="1"/>
        <v/>
      </c>
      <c r="F2" s="11" t="str">
        <v/>
      </c>
      <c r="G2" t="e">
        <f t="shared" ref="G2:G65" si="3">CONCATENATE(LEFT(F2,5),
MID(F2,
SEARCH("\",SUBSTITUTE(F2," ","\",LEN(F2)-LEN(SUBSTITUTE(F2," ",""))-4)),
SEARCH("\",SUBSTITUTE(F2," ","\",LEN(F2)-LEN(SUBSTITUTE(F2," ",""))-3))-
SEARCH("\",SUBSTITUTE(F2," ","\",LEN(F2)-LEN(SUBSTITUTE(F2," ",""))-4)))*1)</f>
        <v>#VALUE!</v>
      </c>
      <c r="H2" s="13" t="e">
        <f t="shared" si="2"/>
        <v>#VALUE!</v>
      </c>
    </row>
    <row r="3" spans="2:8">
      <c r="B3" s="11" t="str">
        <f t="shared" si="0"/>
        <v/>
      </c>
      <c r="C3" s="11" t="str">
        <f t="shared" si="1"/>
        <v/>
      </c>
      <c r="F3" s="11" t="str">
        <v/>
      </c>
      <c r="G3" t="e">
        <f t="shared" si="3"/>
        <v>#VALUE!</v>
      </c>
      <c r="H3" s="13" t="e">
        <f t="shared" si="2"/>
        <v>#VALUE!</v>
      </c>
    </row>
    <row r="4" spans="2:8">
      <c r="B4" s="11" t="str">
        <f t="shared" si="0"/>
        <v/>
      </c>
      <c r="C4" s="11" t="str">
        <f t="shared" si="1"/>
        <v/>
      </c>
      <c r="F4" s="11" t="str">
        <v/>
      </c>
      <c r="G4" t="e">
        <f t="shared" si="3"/>
        <v>#VALUE!</v>
      </c>
      <c r="H4" s="13" t="e">
        <f t="shared" si="2"/>
        <v>#VALUE!</v>
      </c>
    </row>
    <row r="5" spans="2:8">
      <c r="B5" s="11" t="str">
        <f t="shared" si="0"/>
        <v/>
      </c>
      <c r="C5" s="11" t="str">
        <f t="shared" si="1"/>
        <v/>
      </c>
      <c r="F5" s="11" t="str">
        <v/>
      </c>
      <c r="G5" t="e">
        <f t="shared" si="3"/>
        <v>#VALUE!</v>
      </c>
      <c r="H5" s="13" t="e">
        <f t="shared" si="2"/>
        <v>#VALUE!</v>
      </c>
    </row>
    <row r="6" spans="2:8">
      <c r="B6" s="11" t="str">
        <f t="shared" si="0"/>
        <v/>
      </c>
      <c r="C6" s="11" t="str">
        <f t="shared" si="1"/>
        <v/>
      </c>
      <c r="F6" s="11" t="str">
        <v/>
      </c>
      <c r="G6" t="e">
        <f t="shared" si="3"/>
        <v>#VALUE!</v>
      </c>
      <c r="H6" s="13" t="e">
        <f t="shared" si="2"/>
        <v>#VALUE!</v>
      </c>
    </row>
    <row r="7" spans="2:8">
      <c r="B7" s="11" t="str">
        <f t="shared" si="0"/>
        <v/>
      </c>
      <c r="C7" s="11" t="str">
        <f t="shared" si="1"/>
        <v/>
      </c>
      <c r="F7" s="11" t="str">
        <v/>
      </c>
      <c r="G7" t="e">
        <f t="shared" si="3"/>
        <v>#VALUE!</v>
      </c>
      <c r="H7" s="13" t="e">
        <f t="shared" si="2"/>
        <v>#VALUE!</v>
      </c>
    </row>
    <row r="8" spans="2:8">
      <c r="B8" s="11" t="str">
        <f t="shared" si="0"/>
        <v/>
      </c>
      <c r="C8" s="11" t="str">
        <f t="shared" si="1"/>
        <v/>
      </c>
      <c r="F8" s="11" t="str">
        <v/>
      </c>
      <c r="G8" t="e">
        <f t="shared" si="3"/>
        <v>#VALUE!</v>
      </c>
      <c r="H8" s="13" t="e">
        <f t="shared" si="2"/>
        <v>#VALUE!</v>
      </c>
    </row>
    <row r="9" spans="2:8">
      <c r="B9" s="11" t="str">
        <f t="shared" si="0"/>
        <v/>
      </c>
      <c r="C9" s="11" t="str">
        <f t="shared" si="1"/>
        <v/>
      </c>
      <c r="F9" s="11" t="str">
        <v/>
      </c>
      <c r="G9" t="e">
        <f t="shared" si="3"/>
        <v>#VALUE!</v>
      </c>
      <c r="H9" s="13" t="e">
        <f t="shared" si="2"/>
        <v>#VALUE!</v>
      </c>
    </row>
    <row r="10" spans="2:8">
      <c r="B10" s="11" t="str">
        <f t="shared" si="0"/>
        <v/>
      </c>
      <c r="C10" s="11" t="str">
        <f t="shared" si="1"/>
        <v/>
      </c>
      <c r="F10" s="11" t="str">
        <v/>
      </c>
      <c r="G10" t="e">
        <f t="shared" si="3"/>
        <v>#VALUE!</v>
      </c>
      <c r="H10" s="13" t="e">
        <f t="shared" si="2"/>
        <v>#VALUE!</v>
      </c>
    </row>
    <row r="11" spans="2:8">
      <c r="B11" s="11" t="str">
        <f t="shared" si="0"/>
        <v/>
      </c>
      <c r="C11" s="11" t="str">
        <f t="shared" si="1"/>
        <v/>
      </c>
      <c r="F11" s="11" t="str">
        <v/>
      </c>
      <c r="G11" t="e">
        <f t="shared" si="3"/>
        <v>#VALUE!</v>
      </c>
      <c r="H11" s="13" t="e">
        <f t="shared" si="2"/>
        <v>#VALUE!</v>
      </c>
    </row>
    <row r="12" spans="2:8">
      <c r="B12" s="11" t="str">
        <f t="shared" si="0"/>
        <v/>
      </c>
      <c r="C12" s="11" t="str">
        <f t="shared" si="1"/>
        <v/>
      </c>
      <c r="F12" s="11" t="str">
        <v/>
      </c>
      <c r="G12" t="e">
        <f t="shared" si="3"/>
        <v>#VALUE!</v>
      </c>
      <c r="H12" s="13" t="e">
        <f t="shared" si="2"/>
        <v>#VALUE!</v>
      </c>
    </row>
    <row r="13" spans="2:8">
      <c r="B13" s="11" t="str">
        <f t="shared" si="0"/>
        <v/>
      </c>
      <c r="C13" s="11" t="str">
        <f t="shared" si="1"/>
        <v/>
      </c>
      <c r="F13" s="10" t="str">
        <v/>
      </c>
      <c r="G13" t="e">
        <f t="shared" si="3"/>
        <v>#VALUE!</v>
      </c>
      <c r="H13" s="13" t="e">
        <f t="shared" si="2"/>
        <v>#VALUE!</v>
      </c>
    </row>
    <row r="14" spans="2:8">
      <c r="B14" s="11" t="str">
        <f t="shared" si="0"/>
        <v/>
      </c>
      <c r="C14" s="11" t="str">
        <f t="shared" si="1"/>
        <v/>
      </c>
      <c r="F14" s="10" t="str">
        <v/>
      </c>
      <c r="G14" t="e">
        <f t="shared" si="3"/>
        <v>#VALUE!</v>
      </c>
      <c r="H14" s="13" t="e">
        <f t="shared" si="2"/>
        <v>#VALUE!</v>
      </c>
    </row>
    <row r="15" spans="2:8">
      <c r="B15" s="11" t="str">
        <f t="shared" si="0"/>
        <v/>
      </c>
      <c r="C15" s="11" t="str">
        <f t="shared" si="1"/>
        <v/>
      </c>
      <c r="F15" s="10" t="str">
        <v/>
      </c>
      <c r="G15" t="e">
        <f t="shared" si="3"/>
        <v>#VALUE!</v>
      </c>
      <c r="H15" s="13" t="e">
        <f t="shared" si="2"/>
        <v>#VALUE!</v>
      </c>
    </row>
    <row r="16" spans="2:8">
      <c r="B16" s="11" t="str">
        <f t="shared" si="0"/>
        <v/>
      </c>
      <c r="C16" s="11" t="str">
        <f t="shared" si="1"/>
        <v/>
      </c>
      <c r="F16" s="10" t="str">
        <v/>
      </c>
      <c r="G16" t="e">
        <f t="shared" si="3"/>
        <v>#VALUE!</v>
      </c>
      <c r="H16" s="13" t="e">
        <f t="shared" si="2"/>
        <v>#VALUE!</v>
      </c>
    </row>
    <row r="17" spans="2:8">
      <c r="B17" s="11" t="str">
        <f t="shared" si="0"/>
        <v/>
      </c>
      <c r="C17" s="11" t="str">
        <f t="shared" si="1"/>
        <v/>
      </c>
      <c r="F17" s="10" t="str">
        <v/>
      </c>
      <c r="G17" t="e">
        <f t="shared" si="3"/>
        <v>#VALUE!</v>
      </c>
      <c r="H17" s="13" t="e">
        <f t="shared" si="2"/>
        <v>#VALUE!</v>
      </c>
    </row>
    <row r="18" spans="2:8">
      <c r="B18" s="11" t="str">
        <f t="shared" si="0"/>
        <v/>
      </c>
      <c r="C18" s="11" t="str">
        <f t="shared" si="1"/>
        <v/>
      </c>
      <c r="F18" s="10" t="str">
        <v/>
      </c>
      <c r="G18" t="e">
        <f t="shared" si="3"/>
        <v>#VALUE!</v>
      </c>
      <c r="H18" s="13" t="e">
        <f t="shared" si="2"/>
        <v>#VALUE!</v>
      </c>
    </row>
    <row r="19" spans="2:8">
      <c r="B19" s="11" t="str">
        <f t="shared" si="0"/>
        <v/>
      </c>
      <c r="C19" s="11" t="str">
        <f t="shared" si="1"/>
        <v/>
      </c>
      <c r="F19" s="10" t="str">
        <v/>
      </c>
      <c r="G19" t="e">
        <f t="shared" si="3"/>
        <v>#VALUE!</v>
      </c>
      <c r="H19" s="13" t="e">
        <f t="shared" si="2"/>
        <v>#VALUE!</v>
      </c>
    </row>
    <row r="20" spans="2:8">
      <c r="B20" s="11" t="str">
        <f t="shared" si="0"/>
        <v/>
      </c>
      <c r="C20" s="11" t="str">
        <f t="shared" si="1"/>
        <v/>
      </c>
      <c r="F20" s="10" t="str">
        <v/>
      </c>
      <c r="G20" t="e">
        <f t="shared" si="3"/>
        <v>#VALUE!</v>
      </c>
      <c r="H20" s="13" t="e">
        <f t="shared" si="2"/>
        <v>#VALUE!</v>
      </c>
    </row>
    <row r="21" spans="2:8">
      <c r="B21" s="11" t="str">
        <f t="shared" si="0"/>
        <v/>
      </c>
      <c r="C21" s="11" t="str">
        <f t="shared" si="1"/>
        <v/>
      </c>
      <c r="F21" s="10" t="str">
        <v/>
      </c>
      <c r="G21" t="e">
        <f t="shared" si="3"/>
        <v>#VALUE!</v>
      </c>
      <c r="H21" s="13" t="e">
        <f t="shared" si="2"/>
        <v>#VALUE!</v>
      </c>
    </row>
    <row r="22" spans="2:8">
      <c r="B22" s="11" t="str">
        <f t="shared" si="0"/>
        <v/>
      </c>
      <c r="C22" s="11" t="str">
        <f t="shared" si="1"/>
        <v/>
      </c>
      <c r="F22" s="10" t="str">
        <v/>
      </c>
      <c r="G22" t="e">
        <f t="shared" si="3"/>
        <v>#VALUE!</v>
      </c>
      <c r="H22" s="13" t="e">
        <f t="shared" si="2"/>
        <v>#VALUE!</v>
      </c>
    </row>
    <row r="23" spans="2:8">
      <c r="B23" s="11" t="str">
        <f t="shared" si="0"/>
        <v/>
      </c>
      <c r="C23" s="11" t="str">
        <f t="shared" si="1"/>
        <v/>
      </c>
      <c r="F23" s="10" t="str">
        <v/>
      </c>
      <c r="G23" t="e">
        <f t="shared" si="3"/>
        <v>#VALUE!</v>
      </c>
      <c r="H23" s="13" t="e">
        <f t="shared" si="2"/>
        <v>#VALUE!</v>
      </c>
    </row>
    <row r="24" spans="2:8">
      <c r="B24" s="11" t="str">
        <f t="shared" si="0"/>
        <v/>
      </c>
      <c r="C24" s="11" t="str">
        <f t="shared" si="1"/>
        <v/>
      </c>
      <c r="F24" s="10" t="str">
        <v/>
      </c>
      <c r="G24" t="e">
        <f t="shared" si="3"/>
        <v>#VALUE!</v>
      </c>
      <c r="H24" s="13" t="e">
        <f t="shared" si="2"/>
        <v>#VALUE!</v>
      </c>
    </row>
    <row r="25" spans="2:8">
      <c r="B25" s="11" t="str">
        <f t="shared" si="0"/>
        <v/>
      </c>
      <c r="C25" s="11" t="str">
        <f t="shared" si="1"/>
        <v/>
      </c>
      <c r="F25" s="10" t="str">
        <v/>
      </c>
      <c r="G25" t="e">
        <f t="shared" si="3"/>
        <v>#VALUE!</v>
      </c>
      <c r="H25" s="13" t="e">
        <f t="shared" si="2"/>
        <v>#VALUE!</v>
      </c>
    </row>
    <row r="26" spans="2:8">
      <c r="B26" s="11" t="str">
        <f t="shared" si="0"/>
        <v/>
      </c>
      <c r="C26" s="11" t="str">
        <f t="shared" si="1"/>
        <v/>
      </c>
      <c r="F26" s="10" t="str">
        <v/>
      </c>
      <c r="G26" t="e">
        <f t="shared" si="3"/>
        <v>#VALUE!</v>
      </c>
      <c r="H26" s="13" t="e">
        <f t="shared" si="2"/>
        <v>#VALUE!</v>
      </c>
    </row>
    <row r="27" spans="2:8">
      <c r="B27" s="11" t="str">
        <f t="shared" si="0"/>
        <v/>
      </c>
      <c r="C27" s="11" t="str">
        <f t="shared" si="1"/>
        <v/>
      </c>
      <c r="F27" s="10" t="str">
        <v/>
      </c>
      <c r="G27" t="e">
        <f t="shared" si="3"/>
        <v>#VALUE!</v>
      </c>
      <c r="H27" s="13" t="e">
        <f t="shared" si="2"/>
        <v>#VALUE!</v>
      </c>
    </row>
    <row r="28" spans="2:8">
      <c r="B28" s="11" t="str">
        <f t="shared" si="0"/>
        <v/>
      </c>
      <c r="C28" s="11" t="str">
        <f t="shared" si="1"/>
        <v/>
      </c>
      <c r="F28" s="10" t="str">
        <v/>
      </c>
      <c r="G28" t="e">
        <f t="shared" si="3"/>
        <v>#VALUE!</v>
      </c>
      <c r="H28" s="13" t="e">
        <f t="shared" si="2"/>
        <v>#VALUE!</v>
      </c>
    </row>
    <row r="29" spans="2:8">
      <c r="B29" s="11" t="str">
        <f t="shared" si="0"/>
        <v/>
      </c>
      <c r="C29" s="11" t="str">
        <f t="shared" si="1"/>
        <v/>
      </c>
      <c r="F29" s="10" t="str">
        <v/>
      </c>
      <c r="G29" t="e">
        <f t="shared" si="3"/>
        <v>#VALUE!</v>
      </c>
      <c r="H29" s="13" t="e">
        <f t="shared" si="2"/>
        <v>#VALUE!</v>
      </c>
    </row>
    <row r="30" spans="2:8">
      <c r="B30" s="11" t="str">
        <f t="shared" si="0"/>
        <v/>
      </c>
      <c r="C30" s="11" t="str">
        <f t="shared" si="1"/>
        <v/>
      </c>
      <c r="F30" s="10" t="str">
        <v/>
      </c>
      <c r="G30" t="e">
        <f t="shared" si="3"/>
        <v>#VALUE!</v>
      </c>
      <c r="H30" s="13" t="e">
        <f t="shared" si="2"/>
        <v>#VALUE!</v>
      </c>
    </row>
    <row r="31" spans="2:8">
      <c r="B31" s="11" t="str">
        <f t="shared" si="0"/>
        <v/>
      </c>
      <c r="C31" s="11" t="str">
        <f t="shared" si="1"/>
        <v/>
      </c>
      <c r="F31" s="10" t="str">
        <v/>
      </c>
      <c r="G31" t="e">
        <f t="shared" si="3"/>
        <v>#VALUE!</v>
      </c>
      <c r="H31" s="13" t="e">
        <f t="shared" si="2"/>
        <v>#VALUE!</v>
      </c>
    </row>
    <row r="32" spans="2:8">
      <c r="B32" s="11" t="str">
        <f t="shared" si="0"/>
        <v/>
      </c>
      <c r="C32" s="11" t="str">
        <f t="shared" si="1"/>
        <v/>
      </c>
      <c r="F32" s="10" t="str">
        <v/>
      </c>
      <c r="G32" t="e">
        <f t="shared" si="3"/>
        <v>#VALUE!</v>
      </c>
      <c r="H32" s="13" t="e">
        <f t="shared" si="2"/>
        <v>#VALUE!</v>
      </c>
    </row>
    <row r="33" spans="2:8">
      <c r="B33" s="11" t="str">
        <f t="shared" si="0"/>
        <v/>
      </c>
      <c r="C33" s="11" t="str">
        <f t="shared" si="1"/>
        <v/>
      </c>
      <c r="F33" s="10" t="str">
        <v/>
      </c>
      <c r="G33" t="e">
        <f t="shared" si="3"/>
        <v>#VALUE!</v>
      </c>
      <c r="H33" s="13" t="e">
        <f t="shared" si="2"/>
        <v>#VALUE!</v>
      </c>
    </row>
    <row r="34" spans="2:8">
      <c r="B34" s="11" t="str">
        <f t="shared" si="0"/>
        <v/>
      </c>
      <c r="C34" s="11" t="str">
        <f t="shared" si="1"/>
        <v/>
      </c>
      <c r="F34" s="10" t="str">
        <v/>
      </c>
      <c r="G34" t="e">
        <f t="shared" si="3"/>
        <v>#VALUE!</v>
      </c>
      <c r="H34" s="13" t="e">
        <f t="shared" si="2"/>
        <v>#VALUE!</v>
      </c>
    </row>
    <row r="35" spans="2:8">
      <c r="B35" s="11" t="str">
        <f t="shared" si="0"/>
        <v/>
      </c>
      <c r="C35" s="11" t="str">
        <f t="shared" si="1"/>
        <v/>
      </c>
      <c r="F35" s="10" t="str">
        <v/>
      </c>
      <c r="G35" t="e">
        <f t="shared" si="3"/>
        <v>#VALUE!</v>
      </c>
      <c r="H35" s="13" t="e">
        <f t="shared" si="2"/>
        <v>#VALUE!</v>
      </c>
    </row>
    <row r="36" spans="2:8">
      <c r="B36" s="11" t="str">
        <f t="shared" si="0"/>
        <v/>
      </c>
      <c r="C36" s="11" t="str">
        <f t="shared" si="1"/>
        <v/>
      </c>
      <c r="F36" s="10" t="str">
        <v/>
      </c>
      <c r="G36" t="e">
        <f t="shared" si="3"/>
        <v>#VALUE!</v>
      </c>
      <c r="H36" s="13" t="e">
        <f t="shared" si="2"/>
        <v>#VALUE!</v>
      </c>
    </row>
    <row r="37" spans="2:8">
      <c r="B37" s="11" t="str">
        <f t="shared" si="0"/>
        <v/>
      </c>
      <c r="C37" s="11" t="str">
        <f t="shared" si="1"/>
        <v/>
      </c>
      <c r="F37" s="10" t="str">
        <v/>
      </c>
      <c r="G37" t="e">
        <f t="shared" si="3"/>
        <v>#VALUE!</v>
      </c>
      <c r="H37" s="13" t="e">
        <f t="shared" si="2"/>
        <v>#VALUE!</v>
      </c>
    </row>
    <row r="38" spans="2:8">
      <c r="B38" s="11" t="str">
        <f t="shared" si="0"/>
        <v/>
      </c>
      <c r="C38" s="11" t="str">
        <f t="shared" si="1"/>
        <v/>
      </c>
      <c r="F38" s="10" t="str">
        <v/>
      </c>
      <c r="G38" t="e">
        <f t="shared" si="3"/>
        <v>#VALUE!</v>
      </c>
      <c r="H38" s="13" t="e">
        <f t="shared" si="2"/>
        <v>#VALUE!</v>
      </c>
    </row>
    <row r="39" spans="2:8">
      <c r="B39" s="11" t="str">
        <f t="shared" si="0"/>
        <v/>
      </c>
      <c r="C39" s="11" t="str">
        <f t="shared" si="1"/>
        <v/>
      </c>
      <c r="F39" s="10" t="str">
        <v/>
      </c>
      <c r="G39" t="e">
        <f t="shared" si="3"/>
        <v>#VALUE!</v>
      </c>
      <c r="H39" s="13" t="e">
        <f t="shared" si="2"/>
        <v>#VALUE!</v>
      </c>
    </row>
    <row r="40" spans="2:8">
      <c r="B40" s="11" t="str">
        <f t="shared" si="0"/>
        <v/>
      </c>
      <c r="C40" s="11" t="str">
        <f t="shared" si="1"/>
        <v/>
      </c>
      <c r="F40" s="10" t="str">
        <v/>
      </c>
      <c r="G40" t="e">
        <f t="shared" si="3"/>
        <v>#VALUE!</v>
      </c>
      <c r="H40" s="13" t="e">
        <f t="shared" si="2"/>
        <v>#VALUE!</v>
      </c>
    </row>
    <row r="41" spans="2:8">
      <c r="B41" s="11" t="str">
        <f t="shared" si="0"/>
        <v/>
      </c>
      <c r="C41" s="11" t="str">
        <f t="shared" si="1"/>
        <v/>
      </c>
      <c r="F41" s="10" t="str">
        <v/>
      </c>
      <c r="G41" t="e">
        <f t="shared" si="3"/>
        <v>#VALUE!</v>
      </c>
      <c r="H41" s="13" t="e">
        <f t="shared" si="2"/>
        <v>#VALUE!</v>
      </c>
    </row>
    <row r="42" spans="2:8">
      <c r="B42" s="11" t="str">
        <f t="shared" si="0"/>
        <v/>
      </c>
      <c r="C42" s="11" t="str">
        <f t="shared" si="1"/>
        <v/>
      </c>
      <c r="F42" s="10" t="str">
        <v/>
      </c>
      <c r="G42" t="e">
        <f t="shared" si="3"/>
        <v>#VALUE!</v>
      </c>
      <c r="H42" s="13" t="e">
        <f t="shared" si="2"/>
        <v>#VALUE!</v>
      </c>
    </row>
    <row r="43" spans="2:8">
      <c r="B43" s="11" t="str">
        <f t="shared" si="0"/>
        <v/>
      </c>
      <c r="C43" s="11" t="str">
        <f t="shared" si="1"/>
        <v/>
      </c>
      <c r="F43" s="10" t="str">
        <v/>
      </c>
      <c r="G43" t="e">
        <f t="shared" si="3"/>
        <v>#VALUE!</v>
      </c>
      <c r="H43" s="13" t="e">
        <f t="shared" si="2"/>
        <v>#VALUE!</v>
      </c>
    </row>
    <row r="44" spans="2:8">
      <c r="B44" s="11" t="str">
        <f t="shared" si="0"/>
        <v/>
      </c>
      <c r="C44" s="11" t="str">
        <f t="shared" si="1"/>
        <v/>
      </c>
      <c r="F44" s="10" t="str">
        <v/>
      </c>
      <c r="G44" t="e">
        <f t="shared" si="3"/>
        <v>#VALUE!</v>
      </c>
      <c r="H44" s="13" t="e">
        <f t="shared" si="2"/>
        <v>#VALUE!</v>
      </c>
    </row>
    <row r="45" spans="2:8">
      <c r="B45" s="11" t="str">
        <f t="shared" si="0"/>
        <v/>
      </c>
      <c r="C45" s="11" t="str">
        <f t="shared" si="1"/>
        <v/>
      </c>
      <c r="F45" s="10" t="str">
        <v/>
      </c>
      <c r="G45" t="e">
        <f t="shared" si="3"/>
        <v>#VALUE!</v>
      </c>
      <c r="H45" s="13" t="e">
        <f t="shared" si="2"/>
        <v>#VALUE!</v>
      </c>
    </row>
    <row r="46" spans="2:8">
      <c r="B46" s="11" t="str">
        <f t="shared" si="0"/>
        <v/>
      </c>
      <c r="C46" s="11" t="str">
        <f t="shared" si="1"/>
        <v/>
      </c>
      <c r="F46" s="10" t="str">
        <v/>
      </c>
      <c r="G46" t="e">
        <f t="shared" si="3"/>
        <v>#VALUE!</v>
      </c>
      <c r="H46" s="13" t="e">
        <f t="shared" si="2"/>
        <v>#VALUE!</v>
      </c>
    </row>
    <row r="47" spans="2:8">
      <c r="B47" s="11" t="str">
        <f t="shared" si="0"/>
        <v/>
      </c>
      <c r="C47" s="11" t="str">
        <f t="shared" si="1"/>
        <v/>
      </c>
      <c r="F47" s="10" t="str">
        <v/>
      </c>
      <c r="G47" t="e">
        <f t="shared" si="3"/>
        <v>#VALUE!</v>
      </c>
      <c r="H47" s="13" t="e">
        <f t="shared" si="2"/>
        <v>#VALUE!</v>
      </c>
    </row>
    <row r="48" spans="2:8">
      <c r="B48" s="11" t="str">
        <f t="shared" si="0"/>
        <v/>
      </c>
      <c r="C48" s="11" t="str">
        <f t="shared" si="1"/>
        <v/>
      </c>
      <c r="F48" s="10" t="str">
        <v/>
      </c>
      <c r="G48" t="e">
        <f t="shared" si="3"/>
        <v>#VALUE!</v>
      </c>
      <c r="H48" s="13" t="e">
        <f t="shared" si="2"/>
        <v>#VALUE!</v>
      </c>
    </row>
    <row r="49" spans="2:8">
      <c r="B49" s="11" t="str">
        <f t="shared" si="0"/>
        <v/>
      </c>
      <c r="C49" s="11" t="str">
        <f t="shared" si="1"/>
        <v/>
      </c>
      <c r="F49" s="10" t="str">
        <v/>
      </c>
      <c r="G49" t="e">
        <f t="shared" si="3"/>
        <v>#VALUE!</v>
      </c>
      <c r="H49" s="13" t="e">
        <f t="shared" si="2"/>
        <v>#VALUE!</v>
      </c>
    </row>
    <row r="50" spans="2:8">
      <c r="B50" s="11" t="str">
        <f t="shared" si="0"/>
        <v/>
      </c>
      <c r="C50" s="11" t="str">
        <f t="shared" si="1"/>
        <v/>
      </c>
      <c r="F50" s="10" t="str">
        <v/>
      </c>
      <c r="G50" t="e">
        <f t="shared" si="3"/>
        <v>#VALUE!</v>
      </c>
      <c r="H50" s="13" t="e">
        <f t="shared" si="2"/>
        <v>#VALUE!</v>
      </c>
    </row>
    <row r="51" spans="2:8">
      <c r="B51" s="11" t="str">
        <f t="shared" si="0"/>
        <v/>
      </c>
      <c r="C51" s="11" t="str">
        <f t="shared" si="1"/>
        <v/>
      </c>
      <c r="F51" s="10" t="str">
        <v/>
      </c>
      <c r="G51" t="e">
        <f t="shared" si="3"/>
        <v>#VALUE!</v>
      </c>
      <c r="H51" s="13" t="e">
        <f t="shared" si="2"/>
        <v>#VALUE!</v>
      </c>
    </row>
    <row r="52" spans="2:8">
      <c r="B52" s="11" t="str">
        <f t="shared" si="0"/>
        <v/>
      </c>
      <c r="C52" s="11" t="str">
        <f t="shared" si="1"/>
        <v/>
      </c>
      <c r="F52" s="10" t="str">
        <v/>
      </c>
      <c r="G52" t="e">
        <f t="shared" si="3"/>
        <v>#VALUE!</v>
      </c>
      <c r="H52" s="13" t="e">
        <f t="shared" si="2"/>
        <v>#VALUE!</v>
      </c>
    </row>
    <row r="53" spans="2:8">
      <c r="B53" s="11" t="str">
        <f t="shared" si="0"/>
        <v/>
      </c>
      <c r="C53" s="11" t="str">
        <f t="shared" si="1"/>
        <v/>
      </c>
      <c r="F53" s="10" t="str">
        <v/>
      </c>
      <c r="G53" t="e">
        <f t="shared" si="3"/>
        <v>#VALUE!</v>
      </c>
      <c r="H53" s="13" t="e">
        <f t="shared" si="2"/>
        <v>#VALUE!</v>
      </c>
    </row>
    <row r="54" spans="2:8">
      <c r="B54" s="11" t="str">
        <f t="shared" si="0"/>
        <v/>
      </c>
      <c r="C54" s="11" t="str">
        <f t="shared" si="1"/>
        <v/>
      </c>
      <c r="F54" s="10" t="str">
        <v/>
      </c>
      <c r="G54" t="e">
        <f t="shared" si="3"/>
        <v>#VALUE!</v>
      </c>
      <c r="H54" s="13" t="e">
        <f t="shared" si="2"/>
        <v>#VALUE!</v>
      </c>
    </row>
    <row r="55" spans="2:8">
      <c r="B55" s="11" t="str">
        <f t="shared" si="0"/>
        <v/>
      </c>
      <c r="C55" s="11" t="str">
        <f t="shared" si="1"/>
        <v/>
      </c>
      <c r="F55" s="10" t="str">
        <v/>
      </c>
      <c r="G55" t="e">
        <f t="shared" si="3"/>
        <v>#VALUE!</v>
      </c>
      <c r="H55" s="13" t="e">
        <f t="shared" si="2"/>
        <v>#VALUE!</v>
      </c>
    </row>
    <row r="56" spans="2:8">
      <c r="B56" s="11" t="str">
        <f t="shared" si="0"/>
        <v/>
      </c>
      <c r="C56" s="11" t="str">
        <f t="shared" si="1"/>
        <v/>
      </c>
      <c r="F56" s="10" t="str">
        <v/>
      </c>
      <c r="G56" t="e">
        <f t="shared" si="3"/>
        <v>#VALUE!</v>
      </c>
      <c r="H56" s="13" t="e">
        <f t="shared" si="2"/>
        <v>#VALUE!</v>
      </c>
    </row>
    <row r="57" spans="2:8">
      <c r="B57" s="11" t="str">
        <f t="shared" si="0"/>
        <v/>
      </c>
      <c r="C57" s="11" t="str">
        <f t="shared" si="1"/>
        <v/>
      </c>
      <c r="F57" s="10" t="str">
        <v/>
      </c>
      <c r="G57" t="e">
        <f t="shared" si="3"/>
        <v>#VALUE!</v>
      </c>
      <c r="H57" s="13" t="e">
        <f t="shared" si="2"/>
        <v>#VALUE!</v>
      </c>
    </row>
    <row r="58" spans="2:8">
      <c r="B58" s="11" t="str">
        <f t="shared" si="0"/>
        <v/>
      </c>
      <c r="C58" s="11" t="str">
        <f t="shared" si="1"/>
        <v/>
      </c>
      <c r="F58" s="10" t="str">
        <v/>
      </c>
      <c r="G58" t="e">
        <f t="shared" si="3"/>
        <v>#VALUE!</v>
      </c>
      <c r="H58" s="13" t="e">
        <f t="shared" si="2"/>
        <v>#VALUE!</v>
      </c>
    </row>
    <row r="59" spans="2:8">
      <c r="B59" s="11" t="str">
        <f t="shared" si="0"/>
        <v/>
      </c>
      <c r="C59" s="11" t="str">
        <f t="shared" si="1"/>
        <v/>
      </c>
      <c r="F59" s="10" t="str">
        <v/>
      </c>
      <c r="G59" t="e">
        <f t="shared" si="3"/>
        <v>#VALUE!</v>
      </c>
      <c r="H59" s="13" t="e">
        <f t="shared" si="2"/>
        <v>#VALUE!</v>
      </c>
    </row>
    <row r="60" spans="2:8">
      <c r="B60" s="11" t="str">
        <f t="shared" si="0"/>
        <v/>
      </c>
      <c r="C60" s="11" t="str">
        <f t="shared" si="1"/>
        <v/>
      </c>
      <c r="F60" s="10" t="str">
        <v/>
      </c>
      <c r="G60" t="e">
        <f t="shared" si="3"/>
        <v>#VALUE!</v>
      </c>
      <c r="H60" s="13" t="e">
        <f t="shared" si="2"/>
        <v>#VALUE!</v>
      </c>
    </row>
    <row r="61" spans="2:8">
      <c r="B61" s="11" t="str">
        <f t="shared" si="0"/>
        <v/>
      </c>
      <c r="C61" s="11" t="str">
        <f t="shared" si="1"/>
        <v/>
      </c>
      <c r="F61" s="10" t="str">
        <v/>
      </c>
      <c r="G61" t="e">
        <f t="shared" si="3"/>
        <v>#VALUE!</v>
      </c>
      <c r="H61" s="13" t="e">
        <f t="shared" si="2"/>
        <v>#VALUE!</v>
      </c>
    </row>
    <row r="62" spans="2:8">
      <c r="B62" s="11" t="str">
        <f t="shared" si="0"/>
        <v/>
      </c>
      <c r="C62" s="11" t="str">
        <f t="shared" si="1"/>
        <v/>
      </c>
      <c r="F62" s="10" t="str">
        <v/>
      </c>
      <c r="G62" t="e">
        <f t="shared" si="3"/>
        <v>#VALUE!</v>
      </c>
      <c r="H62" s="13" t="e">
        <f t="shared" si="2"/>
        <v>#VALUE!</v>
      </c>
    </row>
    <row r="63" spans="2:8">
      <c r="B63" s="11" t="str">
        <f t="shared" si="0"/>
        <v/>
      </c>
      <c r="C63" s="11" t="str">
        <f t="shared" si="1"/>
        <v/>
      </c>
      <c r="F63" s="10" t="str">
        <v/>
      </c>
      <c r="G63" t="e">
        <f t="shared" si="3"/>
        <v>#VALUE!</v>
      </c>
      <c r="H63" s="13" t="e">
        <f t="shared" si="2"/>
        <v>#VALUE!</v>
      </c>
    </row>
    <row r="64" spans="2:8">
      <c r="B64" s="11" t="str">
        <f t="shared" si="0"/>
        <v/>
      </c>
      <c r="C64" s="11" t="str">
        <f t="shared" si="1"/>
        <v/>
      </c>
      <c r="F64" s="10" t="str">
        <v/>
      </c>
      <c r="G64" t="e">
        <f t="shared" si="3"/>
        <v>#VALUE!</v>
      </c>
      <c r="H64" s="13" t="e">
        <f t="shared" si="2"/>
        <v>#VALUE!</v>
      </c>
    </row>
    <row r="65" spans="2:8">
      <c r="B65" s="11" t="str">
        <f t="shared" ref="B65:B128" si="4">IFERROR(IF(FIND(" ",A65)=6,IF(IFERROR(FIND(" PB",A65),"")&lt;&gt;"","артикул",IF(IFERROR(FIND(" CRN",A65),"")&lt;&gt;"","артикул","")),""),"")</f>
        <v/>
      </c>
      <c r="C65" s="11" t="str">
        <f t="shared" ref="C65:C128" si="5">IF(B65="артикул",A65,"")</f>
        <v/>
      </c>
      <c r="F65" s="10" t="str">
        <v/>
      </c>
      <c r="G65" t="e">
        <f t="shared" si="3"/>
        <v>#VALUE!</v>
      </c>
      <c r="H65" s="13" t="e">
        <f t="shared" si="2"/>
        <v>#VALUE!</v>
      </c>
    </row>
    <row r="66" spans="2:8">
      <c r="B66" s="11" t="str">
        <f t="shared" si="4"/>
        <v/>
      </c>
      <c r="C66" s="11" t="str">
        <f t="shared" si="5"/>
        <v/>
      </c>
      <c r="F66" s="10" t="str">
        <v/>
      </c>
      <c r="G66" t="e">
        <f t="shared" ref="G66:G129" si="6">CONCATENATE(LEFT(F66,5),
MID(F66,
SEARCH("\",SUBSTITUTE(F66," ","\",LEN(F66)-LEN(SUBSTITUTE(F66," ",""))-4)),
SEARCH("\",SUBSTITUTE(F66," ","\",LEN(F66)-LEN(SUBSTITUTE(F66," ",""))-3))-
SEARCH("\",SUBSTITUTE(F66," ","\",LEN(F66)-LEN(SUBSTITUTE(F66," ",""))-4)))*1)</f>
        <v>#VALUE!</v>
      </c>
      <c r="H66" s="13" t="e">
        <f t="shared" ref="H66:H129" si="7">SUBSTITUTE(
RIGHT(F66,LEN(F66)-
FIND("\",SUBSTITUTE(F66," ","\",LEN(F66)-LEN(SUBSTITUTE(F66," ",""))))),
".","")</f>
        <v>#VALUE!</v>
      </c>
    </row>
    <row r="67" spans="2:8">
      <c r="B67" s="11" t="str">
        <f t="shared" si="4"/>
        <v/>
      </c>
      <c r="C67" s="11" t="str">
        <f t="shared" si="5"/>
        <v/>
      </c>
      <c r="F67" s="10" t="str">
        <v/>
      </c>
      <c r="G67" t="e">
        <f t="shared" si="6"/>
        <v>#VALUE!</v>
      </c>
      <c r="H67" s="13" t="e">
        <f t="shared" si="7"/>
        <v>#VALUE!</v>
      </c>
    </row>
    <row r="68" spans="2:8">
      <c r="B68" s="11" t="str">
        <f t="shared" si="4"/>
        <v/>
      </c>
      <c r="C68" s="11" t="str">
        <f t="shared" si="5"/>
        <v/>
      </c>
      <c r="F68" s="10" t="str">
        <v/>
      </c>
      <c r="G68" t="e">
        <f t="shared" si="6"/>
        <v>#VALUE!</v>
      </c>
      <c r="H68" s="13" t="e">
        <f t="shared" si="7"/>
        <v>#VALUE!</v>
      </c>
    </row>
    <row r="69" spans="2:8">
      <c r="B69" s="11" t="str">
        <f t="shared" si="4"/>
        <v/>
      </c>
      <c r="C69" s="11" t="str">
        <f t="shared" si="5"/>
        <v/>
      </c>
      <c r="F69" s="10" t="str">
        <v/>
      </c>
      <c r="G69" t="e">
        <f t="shared" si="6"/>
        <v>#VALUE!</v>
      </c>
      <c r="H69" s="13" t="e">
        <f t="shared" si="7"/>
        <v>#VALUE!</v>
      </c>
    </row>
    <row r="70" spans="2:8">
      <c r="B70" s="11" t="str">
        <f t="shared" si="4"/>
        <v/>
      </c>
      <c r="C70" s="11" t="str">
        <f t="shared" si="5"/>
        <v/>
      </c>
      <c r="F70" s="10" t="str">
        <v/>
      </c>
      <c r="G70" t="e">
        <f t="shared" si="6"/>
        <v>#VALUE!</v>
      </c>
      <c r="H70" s="13" t="e">
        <f t="shared" si="7"/>
        <v>#VALUE!</v>
      </c>
    </row>
    <row r="71" spans="2:8">
      <c r="B71" s="11" t="str">
        <f t="shared" si="4"/>
        <v/>
      </c>
      <c r="C71" s="11" t="str">
        <f t="shared" si="5"/>
        <v/>
      </c>
      <c r="F71" s="10" t="str">
        <v/>
      </c>
      <c r="G71" t="e">
        <f t="shared" si="6"/>
        <v>#VALUE!</v>
      </c>
      <c r="H71" s="13" t="e">
        <f t="shared" si="7"/>
        <v>#VALUE!</v>
      </c>
    </row>
    <row r="72" spans="2:8">
      <c r="B72" s="11" t="str">
        <f t="shared" si="4"/>
        <v/>
      </c>
      <c r="C72" s="11" t="str">
        <f t="shared" si="5"/>
        <v/>
      </c>
      <c r="F72" s="10" t="str">
        <v/>
      </c>
      <c r="G72" t="e">
        <f t="shared" si="6"/>
        <v>#VALUE!</v>
      </c>
      <c r="H72" s="13" t="e">
        <f t="shared" si="7"/>
        <v>#VALUE!</v>
      </c>
    </row>
    <row r="73" spans="2:8">
      <c r="B73" s="11" t="str">
        <f t="shared" si="4"/>
        <v/>
      </c>
      <c r="C73" s="11" t="str">
        <f t="shared" si="5"/>
        <v/>
      </c>
      <c r="F73" s="10" t="str">
        <v/>
      </c>
      <c r="G73" t="e">
        <f t="shared" si="6"/>
        <v>#VALUE!</v>
      </c>
      <c r="H73" s="13" t="e">
        <f t="shared" si="7"/>
        <v>#VALUE!</v>
      </c>
    </row>
    <row r="74" spans="2:8">
      <c r="B74" s="11" t="str">
        <f t="shared" si="4"/>
        <v/>
      </c>
      <c r="C74" s="11" t="str">
        <f t="shared" si="5"/>
        <v/>
      </c>
      <c r="F74" s="10" t="str">
        <v/>
      </c>
      <c r="G74" t="e">
        <f t="shared" si="6"/>
        <v>#VALUE!</v>
      </c>
      <c r="H74" s="13" t="e">
        <f t="shared" si="7"/>
        <v>#VALUE!</v>
      </c>
    </row>
    <row r="75" spans="2:8">
      <c r="B75" s="11" t="str">
        <f t="shared" si="4"/>
        <v/>
      </c>
      <c r="C75" s="11" t="str">
        <f t="shared" si="5"/>
        <v/>
      </c>
      <c r="F75" s="10" t="str">
        <v/>
      </c>
      <c r="G75" t="e">
        <f t="shared" si="6"/>
        <v>#VALUE!</v>
      </c>
      <c r="H75" s="13" t="e">
        <f t="shared" si="7"/>
        <v>#VALUE!</v>
      </c>
    </row>
    <row r="76" spans="2:8">
      <c r="B76" s="11" t="str">
        <f t="shared" si="4"/>
        <v/>
      </c>
      <c r="C76" s="11" t="str">
        <f t="shared" si="5"/>
        <v/>
      </c>
      <c r="F76" s="10" t="str">
        <v/>
      </c>
      <c r="G76" t="e">
        <f t="shared" si="6"/>
        <v>#VALUE!</v>
      </c>
      <c r="H76" s="13" t="e">
        <f t="shared" si="7"/>
        <v>#VALUE!</v>
      </c>
    </row>
    <row r="77" spans="2:8">
      <c r="B77" s="11" t="str">
        <f t="shared" si="4"/>
        <v/>
      </c>
      <c r="C77" s="11" t="str">
        <f t="shared" si="5"/>
        <v/>
      </c>
      <c r="F77" s="10" t="str">
        <v/>
      </c>
      <c r="G77" t="e">
        <f t="shared" si="6"/>
        <v>#VALUE!</v>
      </c>
      <c r="H77" s="13" t="e">
        <f t="shared" si="7"/>
        <v>#VALUE!</v>
      </c>
    </row>
    <row r="78" spans="2:8">
      <c r="B78" s="11" t="str">
        <f t="shared" si="4"/>
        <v/>
      </c>
      <c r="C78" s="11" t="str">
        <f t="shared" si="5"/>
        <v/>
      </c>
      <c r="F78" s="10" t="str">
        <v/>
      </c>
      <c r="G78" t="e">
        <f t="shared" si="6"/>
        <v>#VALUE!</v>
      </c>
      <c r="H78" s="13" t="e">
        <f t="shared" si="7"/>
        <v>#VALUE!</v>
      </c>
    </row>
    <row r="79" spans="2:8">
      <c r="B79" s="11" t="str">
        <f t="shared" si="4"/>
        <v/>
      </c>
      <c r="C79" s="11" t="str">
        <f t="shared" si="5"/>
        <v/>
      </c>
      <c r="F79" s="10" t="str">
        <v/>
      </c>
      <c r="G79" t="e">
        <f t="shared" si="6"/>
        <v>#VALUE!</v>
      </c>
      <c r="H79" s="13" t="e">
        <f t="shared" si="7"/>
        <v>#VALUE!</v>
      </c>
    </row>
    <row r="80" spans="2:8">
      <c r="B80" s="11" t="str">
        <f t="shared" si="4"/>
        <v/>
      </c>
      <c r="C80" s="11" t="str">
        <f t="shared" si="5"/>
        <v/>
      </c>
      <c r="F80" s="10" t="str">
        <v/>
      </c>
      <c r="G80" t="e">
        <f t="shared" si="6"/>
        <v>#VALUE!</v>
      </c>
      <c r="H80" s="13" t="e">
        <f t="shared" si="7"/>
        <v>#VALUE!</v>
      </c>
    </row>
    <row r="81" spans="2:8">
      <c r="B81" s="11" t="str">
        <f t="shared" si="4"/>
        <v/>
      </c>
      <c r="C81" s="11" t="str">
        <f t="shared" si="5"/>
        <v/>
      </c>
      <c r="F81" s="10" t="str">
        <v/>
      </c>
      <c r="G81" t="e">
        <f t="shared" si="6"/>
        <v>#VALUE!</v>
      </c>
      <c r="H81" s="13" t="e">
        <f t="shared" si="7"/>
        <v>#VALUE!</v>
      </c>
    </row>
    <row r="82" spans="2:8">
      <c r="B82" s="11" t="str">
        <f t="shared" si="4"/>
        <v/>
      </c>
      <c r="C82" s="11" t="str">
        <f t="shared" si="5"/>
        <v/>
      </c>
      <c r="F82" s="10" t="str">
        <v/>
      </c>
      <c r="G82" t="e">
        <f t="shared" si="6"/>
        <v>#VALUE!</v>
      </c>
      <c r="H82" s="13" t="e">
        <f t="shared" si="7"/>
        <v>#VALUE!</v>
      </c>
    </row>
    <row r="83" spans="2:8">
      <c r="B83" s="11" t="str">
        <f t="shared" si="4"/>
        <v/>
      </c>
      <c r="C83" s="11" t="str">
        <f t="shared" si="5"/>
        <v/>
      </c>
      <c r="F83" s="10" t="str">
        <v/>
      </c>
      <c r="G83" t="e">
        <f t="shared" si="6"/>
        <v>#VALUE!</v>
      </c>
      <c r="H83" s="13" t="e">
        <f t="shared" si="7"/>
        <v>#VALUE!</v>
      </c>
    </row>
    <row r="84" spans="2:8">
      <c r="B84" s="11" t="str">
        <f t="shared" si="4"/>
        <v/>
      </c>
      <c r="C84" s="11" t="str">
        <f t="shared" si="5"/>
        <v/>
      </c>
      <c r="F84" s="10" t="str">
        <v/>
      </c>
      <c r="G84" t="e">
        <f t="shared" si="6"/>
        <v>#VALUE!</v>
      </c>
      <c r="H84" s="13" t="e">
        <f t="shared" si="7"/>
        <v>#VALUE!</v>
      </c>
    </row>
    <row r="85" spans="2:8">
      <c r="B85" s="11" t="str">
        <f t="shared" si="4"/>
        <v/>
      </c>
      <c r="C85" s="11" t="str">
        <f t="shared" si="5"/>
        <v/>
      </c>
      <c r="F85" s="10" t="str">
        <v/>
      </c>
      <c r="G85" t="e">
        <f t="shared" si="6"/>
        <v>#VALUE!</v>
      </c>
      <c r="H85" s="13" t="e">
        <f t="shared" si="7"/>
        <v>#VALUE!</v>
      </c>
    </row>
    <row r="86" spans="2:8">
      <c r="B86" s="11" t="str">
        <f t="shared" si="4"/>
        <v/>
      </c>
      <c r="C86" s="11" t="str">
        <f t="shared" si="5"/>
        <v/>
      </c>
      <c r="F86" s="10" t="str">
        <v/>
      </c>
      <c r="G86" t="e">
        <f t="shared" si="6"/>
        <v>#VALUE!</v>
      </c>
      <c r="H86" s="13" t="e">
        <f t="shared" si="7"/>
        <v>#VALUE!</v>
      </c>
    </row>
    <row r="87" spans="2:8">
      <c r="B87" s="11" t="str">
        <f t="shared" si="4"/>
        <v/>
      </c>
      <c r="C87" s="11" t="str">
        <f t="shared" si="5"/>
        <v/>
      </c>
      <c r="F87" s="10" t="str">
        <v/>
      </c>
      <c r="G87" t="e">
        <f t="shared" si="6"/>
        <v>#VALUE!</v>
      </c>
      <c r="H87" s="13" t="e">
        <f t="shared" si="7"/>
        <v>#VALUE!</v>
      </c>
    </row>
    <row r="88" spans="2:8">
      <c r="B88" s="11" t="str">
        <f t="shared" si="4"/>
        <v/>
      </c>
      <c r="C88" s="11" t="str">
        <f t="shared" si="5"/>
        <v/>
      </c>
      <c r="F88" s="10" t="str">
        <v/>
      </c>
      <c r="G88" t="e">
        <f t="shared" si="6"/>
        <v>#VALUE!</v>
      </c>
      <c r="H88" s="13" t="e">
        <f t="shared" si="7"/>
        <v>#VALUE!</v>
      </c>
    </row>
    <row r="89" spans="2:8">
      <c r="B89" s="11" t="str">
        <f t="shared" si="4"/>
        <v/>
      </c>
      <c r="C89" s="11" t="str">
        <f t="shared" si="5"/>
        <v/>
      </c>
      <c r="F89" s="10" t="str">
        <v/>
      </c>
      <c r="G89" t="e">
        <f t="shared" si="6"/>
        <v>#VALUE!</v>
      </c>
      <c r="H89" s="13" t="e">
        <f t="shared" si="7"/>
        <v>#VALUE!</v>
      </c>
    </row>
    <row r="90" spans="2:8">
      <c r="B90" s="11" t="str">
        <f t="shared" si="4"/>
        <v/>
      </c>
      <c r="C90" s="11" t="str">
        <f t="shared" si="5"/>
        <v/>
      </c>
      <c r="F90" s="10" t="str">
        <v/>
      </c>
      <c r="G90" t="e">
        <f t="shared" si="6"/>
        <v>#VALUE!</v>
      </c>
      <c r="H90" s="13" t="e">
        <f t="shared" si="7"/>
        <v>#VALUE!</v>
      </c>
    </row>
    <row r="91" spans="2:8">
      <c r="B91" s="11" t="str">
        <f t="shared" si="4"/>
        <v/>
      </c>
      <c r="C91" s="11" t="str">
        <f t="shared" si="5"/>
        <v/>
      </c>
      <c r="F91" s="10" t="str">
        <v/>
      </c>
      <c r="G91" t="e">
        <f t="shared" si="6"/>
        <v>#VALUE!</v>
      </c>
      <c r="H91" s="13" t="e">
        <f t="shared" si="7"/>
        <v>#VALUE!</v>
      </c>
    </row>
    <row r="92" spans="2:8">
      <c r="B92" s="11" t="str">
        <f t="shared" si="4"/>
        <v/>
      </c>
      <c r="C92" s="11" t="str">
        <f t="shared" si="5"/>
        <v/>
      </c>
      <c r="F92" s="10" t="str">
        <v/>
      </c>
      <c r="G92" t="e">
        <f t="shared" si="6"/>
        <v>#VALUE!</v>
      </c>
      <c r="H92" s="13" t="e">
        <f t="shared" si="7"/>
        <v>#VALUE!</v>
      </c>
    </row>
    <row r="93" spans="2:8">
      <c r="B93" s="11" t="str">
        <f t="shared" si="4"/>
        <v/>
      </c>
      <c r="C93" s="11" t="str">
        <f t="shared" si="5"/>
        <v/>
      </c>
      <c r="F93" s="10" t="str">
        <v/>
      </c>
      <c r="G93" t="e">
        <f t="shared" si="6"/>
        <v>#VALUE!</v>
      </c>
      <c r="H93" s="13" t="e">
        <f t="shared" si="7"/>
        <v>#VALUE!</v>
      </c>
    </row>
    <row r="94" spans="2:8">
      <c r="B94" s="11" t="str">
        <f t="shared" si="4"/>
        <v/>
      </c>
      <c r="C94" s="11" t="str">
        <f t="shared" si="5"/>
        <v/>
      </c>
      <c r="F94" s="10" t="str">
        <v/>
      </c>
      <c r="G94" t="e">
        <f t="shared" si="6"/>
        <v>#VALUE!</v>
      </c>
      <c r="H94" s="13" t="e">
        <f t="shared" si="7"/>
        <v>#VALUE!</v>
      </c>
    </row>
    <row r="95" spans="2:8">
      <c r="B95" s="11" t="str">
        <f t="shared" si="4"/>
        <v/>
      </c>
      <c r="C95" s="11" t="str">
        <f t="shared" si="5"/>
        <v/>
      </c>
      <c r="F95" s="10" t="str">
        <v/>
      </c>
      <c r="G95" t="e">
        <f t="shared" si="6"/>
        <v>#VALUE!</v>
      </c>
      <c r="H95" s="13" t="e">
        <f t="shared" si="7"/>
        <v>#VALUE!</v>
      </c>
    </row>
    <row r="96" spans="2:8">
      <c r="B96" s="11" t="str">
        <f t="shared" si="4"/>
        <v/>
      </c>
      <c r="C96" s="11" t="str">
        <f t="shared" si="5"/>
        <v/>
      </c>
      <c r="F96" s="10" t="str">
        <v/>
      </c>
      <c r="G96" t="e">
        <f t="shared" si="6"/>
        <v>#VALUE!</v>
      </c>
      <c r="H96" s="13" t="e">
        <f t="shared" si="7"/>
        <v>#VALUE!</v>
      </c>
    </row>
    <row r="97" spans="2:8">
      <c r="B97" s="11" t="str">
        <f t="shared" si="4"/>
        <v/>
      </c>
      <c r="C97" s="11" t="str">
        <f t="shared" si="5"/>
        <v/>
      </c>
      <c r="F97" s="10" t="str">
        <v/>
      </c>
      <c r="G97" t="e">
        <f t="shared" si="6"/>
        <v>#VALUE!</v>
      </c>
      <c r="H97" s="13" t="e">
        <f t="shared" si="7"/>
        <v>#VALUE!</v>
      </c>
    </row>
    <row r="98" spans="2:8">
      <c r="B98" s="11" t="str">
        <f t="shared" si="4"/>
        <v/>
      </c>
      <c r="C98" s="11" t="str">
        <f t="shared" si="5"/>
        <v/>
      </c>
      <c r="F98" s="10" t="str">
        <v/>
      </c>
      <c r="G98" t="e">
        <f t="shared" si="6"/>
        <v>#VALUE!</v>
      </c>
      <c r="H98" s="13" t="e">
        <f t="shared" si="7"/>
        <v>#VALUE!</v>
      </c>
    </row>
    <row r="99" spans="2:8">
      <c r="B99" s="11" t="str">
        <f t="shared" si="4"/>
        <v/>
      </c>
      <c r="C99" s="11" t="str">
        <f t="shared" si="5"/>
        <v/>
      </c>
      <c r="F99" s="10" t="str">
        <v/>
      </c>
      <c r="G99" t="e">
        <f t="shared" si="6"/>
        <v>#VALUE!</v>
      </c>
      <c r="H99" s="13" t="e">
        <f t="shared" si="7"/>
        <v>#VALUE!</v>
      </c>
    </row>
    <row r="100" spans="2:8">
      <c r="B100" s="11" t="str">
        <f t="shared" si="4"/>
        <v/>
      </c>
      <c r="C100" s="11" t="str">
        <f t="shared" si="5"/>
        <v/>
      </c>
      <c r="F100" s="10" t="str">
        <v/>
      </c>
      <c r="G100" t="e">
        <f t="shared" si="6"/>
        <v>#VALUE!</v>
      </c>
      <c r="H100" s="13" t="e">
        <f t="shared" si="7"/>
        <v>#VALUE!</v>
      </c>
    </row>
    <row r="101" spans="2:8">
      <c r="B101" s="11" t="str">
        <f t="shared" si="4"/>
        <v/>
      </c>
      <c r="C101" s="11" t="str">
        <f t="shared" si="5"/>
        <v/>
      </c>
      <c r="F101" s="10" t="str">
        <v/>
      </c>
      <c r="G101" t="e">
        <f t="shared" si="6"/>
        <v>#VALUE!</v>
      </c>
      <c r="H101" s="13" t="e">
        <f t="shared" si="7"/>
        <v>#VALUE!</v>
      </c>
    </row>
    <row r="102" spans="2:8">
      <c r="B102" s="11" t="str">
        <f t="shared" si="4"/>
        <v/>
      </c>
      <c r="C102" s="11" t="str">
        <f t="shared" si="5"/>
        <v/>
      </c>
      <c r="F102" s="10" t="str">
        <v/>
      </c>
      <c r="G102" t="e">
        <f t="shared" si="6"/>
        <v>#VALUE!</v>
      </c>
      <c r="H102" s="13" t="e">
        <f t="shared" si="7"/>
        <v>#VALUE!</v>
      </c>
    </row>
    <row r="103" spans="2:8">
      <c r="B103" s="11" t="str">
        <f t="shared" si="4"/>
        <v/>
      </c>
      <c r="C103" s="11" t="str">
        <f t="shared" si="5"/>
        <v/>
      </c>
      <c r="F103" s="10" t="str">
        <v/>
      </c>
      <c r="G103" t="e">
        <f t="shared" si="6"/>
        <v>#VALUE!</v>
      </c>
      <c r="H103" s="13" t="e">
        <f t="shared" si="7"/>
        <v>#VALUE!</v>
      </c>
    </row>
    <row r="104" spans="2:8">
      <c r="B104" s="11" t="str">
        <f t="shared" si="4"/>
        <v/>
      </c>
      <c r="C104" s="11" t="str">
        <f t="shared" si="5"/>
        <v/>
      </c>
      <c r="F104" s="10" t="str">
        <v/>
      </c>
      <c r="G104" t="e">
        <f t="shared" si="6"/>
        <v>#VALUE!</v>
      </c>
      <c r="H104" s="13" t="e">
        <f t="shared" si="7"/>
        <v>#VALUE!</v>
      </c>
    </row>
    <row r="105" spans="2:8">
      <c r="B105" s="11" t="str">
        <f t="shared" si="4"/>
        <v/>
      </c>
      <c r="C105" s="11" t="str">
        <f t="shared" si="5"/>
        <v/>
      </c>
      <c r="F105" s="10" t="str">
        <v/>
      </c>
      <c r="G105" t="e">
        <f t="shared" si="6"/>
        <v>#VALUE!</v>
      </c>
      <c r="H105" s="13" t="e">
        <f t="shared" si="7"/>
        <v>#VALUE!</v>
      </c>
    </row>
    <row r="106" spans="2:8">
      <c r="B106" s="11" t="str">
        <f t="shared" si="4"/>
        <v/>
      </c>
      <c r="C106" s="11" t="str">
        <f t="shared" si="5"/>
        <v/>
      </c>
      <c r="F106" s="10" t="str">
        <v/>
      </c>
      <c r="G106" t="e">
        <f t="shared" si="6"/>
        <v>#VALUE!</v>
      </c>
      <c r="H106" s="13" t="e">
        <f t="shared" si="7"/>
        <v>#VALUE!</v>
      </c>
    </row>
    <row r="107" spans="2:8">
      <c r="B107" s="11" t="str">
        <f t="shared" si="4"/>
        <v/>
      </c>
      <c r="C107" s="11" t="str">
        <f t="shared" si="5"/>
        <v/>
      </c>
      <c r="F107" s="10" t="str">
        <v/>
      </c>
      <c r="G107" t="e">
        <f t="shared" si="6"/>
        <v>#VALUE!</v>
      </c>
      <c r="H107" s="13" t="e">
        <f t="shared" si="7"/>
        <v>#VALUE!</v>
      </c>
    </row>
    <row r="108" spans="2:8">
      <c r="B108" s="11" t="str">
        <f t="shared" si="4"/>
        <v/>
      </c>
      <c r="C108" s="11" t="str">
        <f t="shared" si="5"/>
        <v/>
      </c>
      <c r="F108" s="10" t="str">
        <v/>
      </c>
      <c r="G108" t="e">
        <f t="shared" si="6"/>
        <v>#VALUE!</v>
      </c>
      <c r="H108" s="13" t="e">
        <f t="shared" si="7"/>
        <v>#VALUE!</v>
      </c>
    </row>
    <row r="109" spans="2:8">
      <c r="B109" s="11" t="str">
        <f t="shared" si="4"/>
        <v/>
      </c>
      <c r="C109" s="11" t="str">
        <f t="shared" si="5"/>
        <v/>
      </c>
      <c r="F109" s="10" t="str">
        <v/>
      </c>
      <c r="G109" t="e">
        <f t="shared" si="6"/>
        <v>#VALUE!</v>
      </c>
      <c r="H109" s="13" t="e">
        <f t="shared" si="7"/>
        <v>#VALUE!</v>
      </c>
    </row>
    <row r="110" spans="2:8">
      <c r="B110" s="11" t="str">
        <f t="shared" si="4"/>
        <v/>
      </c>
      <c r="C110" s="11" t="str">
        <f t="shared" si="5"/>
        <v/>
      </c>
      <c r="F110" s="10" t="str">
        <v/>
      </c>
      <c r="G110" t="e">
        <f t="shared" si="6"/>
        <v>#VALUE!</v>
      </c>
      <c r="H110" s="13" t="e">
        <f t="shared" si="7"/>
        <v>#VALUE!</v>
      </c>
    </row>
    <row r="111" spans="2:8">
      <c r="B111" s="11" t="str">
        <f t="shared" si="4"/>
        <v/>
      </c>
      <c r="C111" s="11" t="str">
        <f t="shared" si="5"/>
        <v/>
      </c>
      <c r="F111" s="10" t="str">
        <v/>
      </c>
      <c r="G111" t="e">
        <f t="shared" si="6"/>
        <v>#VALUE!</v>
      </c>
      <c r="H111" s="13" t="e">
        <f t="shared" si="7"/>
        <v>#VALUE!</v>
      </c>
    </row>
    <row r="112" spans="2:8">
      <c r="B112" s="11" t="str">
        <f t="shared" si="4"/>
        <v/>
      </c>
      <c r="C112" s="11" t="str">
        <f t="shared" si="5"/>
        <v/>
      </c>
      <c r="F112" s="10" t="str">
        <v/>
      </c>
      <c r="G112" t="e">
        <f t="shared" si="6"/>
        <v>#VALUE!</v>
      </c>
      <c r="H112" s="13" t="e">
        <f t="shared" si="7"/>
        <v>#VALUE!</v>
      </c>
    </row>
    <row r="113" spans="2:8">
      <c r="B113" s="11" t="str">
        <f t="shared" si="4"/>
        <v/>
      </c>
      <c r="C113" s="11" t="str">
        <f t="shared" si="5"/>
        <v/>
      </c>
      <c r="F113" s="10" t="str">
        <v/>
      </c>
      <c r="G113" t="e">
        <f t="shared" si="6"/>
        <v>#VALUE!</v>
      </c>
      <c r="H113" s="13" t="e">
        <f t="shared" si="7"/>
        <v>#VALUE!</v>
      </c>
    </row>
    <row r="114" spans="2:8">
      <c r="B114" s="11" t="str">
        <f t="shared" si="4"/>
        <v/>
      </c>
      <c r="C114" s="11" t="str">
        <f t="shared" si="5"/>
        <v/>
      </c>
      <c r="F114" s="10" t="str">
        <v/>
      </c>
      <c r="G114" t="e">
        <f t="shared" si="6"/>
        <v>#VALUE!</v>
      </c>
      <c r="H114" s="13" t="e">
        <f t="shared" si="7"/>
        <v>#VALUE!</v>
      </c>
    </row>
    <row r="115" spans="2:8">
      <c r="B115" s="11" t="str">
        <f t="shared" si="4"/>
        <v/>
      </c>
      <c r="C115" s="11" t="str">
        <f t="shared" si="5"/>
        <v/>
      </c>
      <c r="F115" s="10" t="str">
        <v/>
      </c>
      <c r="G115" t="e">
        <f t="shared" si="6"/>
        <v>#VALUE!</v>
      </c>
      <c r="H115" s="13" t="e">
        <f t="shared" si="7"/>
        <v>#VALUE!</v>
      </c>
    </row>
    <row r="116" spans="2:8">
      <c r="B116" s="11" t="str">
        <f t="shared" si="4"/>
        <v/>
      </c>
      <c r="C116" s="11" t="str">
        <f t="shared" si="5"/>
        <v/>
      </c>
      <c r="F116" s="10" t="str">
        <v/>
      </c>
      <c r="G116" t="e">
        <f t="shared" si="6"/>
        <v>#VALUE!</v>
      </c>
      <c r="H116" s="13" t="e">
        <f t="shared" si="7"/>
        <v>#VALUE!</v>
      </c>
    </row>
    <row r="117" spans="2:8">
      <c r="B117" s="11" t="str">
        <f t="shared" si="4"/>
        <v/>
      </c>
      <c r="C117" s="11" t="str">
        <f t="shared" si="5"/>
        <v/>
      </c>
      <c r="F117" s="10" t="str">
        <v/>
      </c>
      <c r="G117" t="e">
        <f t="shared" si="6"/>
        <v>#VALUE!</v>
      </c>
      <c r="H117" s="13" t="e">
        <f t="shared" si="7"/>
        <v>#VALUE!</v>
      </c>
    </row>
    <row r="118" spans="2:8">
      <c r="B118" s="11" t="str">
        <f t="shared" si="4"/>
        <v/>
      </c>
      <c r="C118" s="11" t="str">
        <f t="shared" si="5"/>
        <v/>
      </c>
      <c r="F118" s="10" t="str">
        <v/>
      </c>
      <c r="G118" t="e">
        <f t="shared" si="6"/>
        <v>#VALUE!</v>
      </c>
      <c r="H118" s="13" t="e">
        <f t="shared" si="7"/>
        <v>#VALUE!</v>
      </c>
    </row>
    <row r="119" spans="2:8">
      <c r="B119" s="11" t="str">
        <f t="shared" si="4"/>
        <v/>
      </c>
      <c r="C119" s="11" t="str">
        <f t="shared" si="5"/>
        <v/>
      </c>
      <c r="F119" s="10" t="str">
        <v/>
      </c>
      <c r="G119" t="e">
        <f t="shared" si="6"/>
        <v>#VALUE!</v>
      </c>
      <c r="H119" s="13" t="e">
        <f t="shared" si="7"/>
        <v>#VALUE!</v>
      </c>
    </row>
    <row r="120" spans="2:8">
      <c r="B120" s="11" t="str">
        <f t="shared" si="4"/>
        <v/>
      </c>
      <c r="C120" s="11" t="str">
        <f t="shared" si="5"/>
        <v/>
      </c>
      <c r="F120" s="10" t="str">
        <v/>
      </c>
      <c r="G120" t="e">
        <f t="shared" si="6"/>
        <v>#VALUE!</v>
      </c>
      <c r="H120" s="13" t="e">
        <f t="shared" si="7"/>
        <v>#VALUE!</v>
      </c>
    </row>
    <row r="121" spans="2:8">
      <c r="B121" s="11" t="str">
        <f t="shared" si="4"/>
        <v/>
      </c>
      <c r="C121" s="11" t="str">
        <f t="shared" si="5"/>
        <v/>
      </c>
      <c r="F121" s="10" t="str">
        <v/>
      </c>
      <c r="G121" t="e">
        <f t="shared" si="6"/>
        <v>#VALUE!</v>
      </c>
      <c r="H121" s="13" t="e">
        <f t="shared" si="7"/>
        <v>#VALUE!</v>
      </c>
    </row>
    <row r="122" spans="2:8">
      <c r="B122" s="11" t="str">
        <f t="shared" si="4"/>
        <v/>
      </c>
      <c r="C122" s="11" t="str">
        <f t="shared" si="5"/>
        <v/>
      </c>
      <c r="F122" s="10" t="str">
        <v/>
      </c>
      <c r="G122" t="e">
        <f t="shared" si="6"/>
        <v>#VALUE!</v>
      </c>
      <c r="H122" s="13" t="e">
        <f t="shared" si="7"/>
        <v>#VALUE!</v>
      </c>
    </row>
    <row r="123" spans="2:8">
      <c r="B123" s="11" t="str">
        <f t="shared" si="4"/>
        <v/>
      </c>
      <c r="C123" s="11" t="str">
        <f t="shared" si="5"/>
        <v/>
      </c>
      <c r="F123" s="10" t="str">
        <v/>
      </c>
      <c r="G123" t="e">
        <f t="shared" si="6"/>
        <v>#VALUE!</v>
      </c>
      <c r="H123" s="13" t="e">
        <f t="shared" si="7"/>
        <v>#VALUE!</v>
      </c>
    </row>
    <row r="124" spans="2:8">
      <c r="B124" s="11" t="str">
        <f t="shared" si="4"/>
        <v/>
      </c>
      <c r="C124" s="11" t="str">
        <f t="shared" si="5"/>
        <v/>
      </c>
      <c r="F124" s="10" t="str">
        <v/>
      </c>
      <c r="G124" t="e">
        <f t="shared" si="6"/>
        <v>#VALUE!</v>
      </c>
      <c r="H124" s="13" t="e">
        <f t="shared" si="7"/>
        <v>#VALUE!</v>
      </c>
    </row>
    <row r="125" spans="2:8">
      <c r="B125" s="11" t="str">
        <f t="shared" si="4"/>
        <v/>
      </c>
      <c r="C125" s="11" t="str">
        <f t="shared" si="5"/>
        <v/>
      </c>
      <c r="F125" s="10" t="str">
        <v/>
      </c>
      <c r="G125" t="e">
        <f t="shared" si="6"/>
        <v>#VALUE!</v>
      </c>
      <c r="H125" s="13" t="e">
        <f t="shared" si="7"/>
        <v>#VALUE!</v>
      </c>
    </row>
    <row r="126" spans="2:8">
      <c r="B126" s="11" t="str">
        <f t="shared" si="4"/>
        <v/>
      </c>
      <c r="C126" s="11" t="str">
        <f t="shared" si="5"/>
        <v/>
      </c>
      <c r="F126" s="10" t="str">
        <v/>
      </c>
      <c r="G126" t="e">
        <f t="shared" si="6"/>
        <v>#VALUE!</v>
      </c>
      <c r="H126" s="13" t="e">
        <f t="shared" si="7"/>
        <v>#VALUE!</v>
      </c>
    </row>
    <row r="127" spans="2:8">
      <c r="B127" s="11" t="str">
        <f t="shared" si="4"/>
        <v/>
      </c>
      <c r="C127" s="11" t="str">
        <f t="shared" si="5"/>
        <v/>
      </c>
      <c r="F127" s="10" t="str">
        <v/>
      </c>
      <c r="G127" t="e">
        <f t="shared" si="6"/>
        <v>#VALUE!</v>
      </c>
      <c r="H127" s="13" t="e">
        <f t="shared" si="7"/>
        <v>#VALUE!</v>
      </c>
    </row>
    <row r="128" spans="2:8">
      <c r="B128" s="11" t="str">
        <f t="shared" si="4"/>
        <v/>
      </c>
      <c r="C128" s="11" t="str">
        <f t="shared" si="5"/>
        <v/>
      </c>
      <c r="F128" s="10" t="str">
        <v/>
      </c>
      <c r="G128" t="e">
        <f t="shared" si="6"/>
        <v>#VALUE!</v>
      </c>
      <c r="H128" s="13" t="e">
        <f t="shared" si="7"/>
        <v>#VALUE!</v>
      </c>
    </row>
    <row r="129" spans="2:8">
      <c r="B129" s="11" t="str">
        <f t="shared" ref="B129:B192" si="8">IFERROR(IF(FIND(" ",A129)=6,IF(IFERROR(FIND(" PB",A129),"")&lt;&gt;"","артикул",IF(IFERROR(FIND(" CRN",A129),"")&lt;&gt;"","артикул","")),""),"")</f>
        <v/>
      </c>
      <c r="C129" s="11" t="str">
        <f t="shared" ref="C129:C167" si="9">IF(B129="артикул",A129,"")</f>
        <v/>
      </c>
      <c r="F129" s="10" t="str">
        <v/>
      </c>
      <c r="G129" t="e">
        <f t="shared" si="6"/>
        <v>#VALUE!</v>
      </c>
      <c r="H129" s="13" t="e">
        <f t="shared" si="7"/>
        <v>#VALUE!</v>
      </c>
    </row>
    <row r="130" spans="2:8">
      <c r="B130" s="11" t="str">
        <f t="shared" si="8"/>
        <v/>
      </c>
      <c r="C130" s="11" t="str">
        <f t="shared" si="9"/>
        <v/>
      </c>
      <c r="F130" s="10" t="str">
        <v/>
      </c>
      <c r="G130" t="e">
        <f t="shared" ref="G130:G193" si="10">CONCATENATE(LEFT(F130,5),
MID(F130,
SEARCH("\",SUBSTITUTE(F130," ","\",LEN(F130)-LEN(SUBSTITUTE(F130," ",""))-4)),
SEARCH("\",SUBSTITUTE(F130," ","\",LEN(F130)-LEN(SUBSTITUTE(F130," ",""))-3))-
SEARCH("\",SUBSTITUTE(F130," ","\",LEN(F130)-LEN(SUBSTITUTE(F130," ",""))-4)))*1)</f>
        <v>#VALUE!</v>
      </c>
      <c r="H130" s="13" t="e">
        <f t="shared" ref="H130:H193" si="11">SUBSTITUTE(
RIGHT(F130,LEN(F130)-
FIND("\",SUBSTITUTE(F130," ","\",LEN(F130)-LEN(SUBSTITUTE(F130," ",""))))),
".","")</f>
        <v>#VALUE!</v>
      </c>
    </row>
    <row r="131" spans="2:8">
      <c r="B131" s="11" t="str">
        <f t="shared" si="8"/>
        <v/>
      </c>
      <c r="C131" s="11" t="str">
        <f t="shared" si="9"/>
        <v/>
      </c>
      <c r="F131" s="10" t="str">
        <v/>
      </c>
      <c r="G131" t="e">
        <f t="shared" si="10"/>
        <v>#VALUE!</v>
      </c>
      <c r="H131" s="13" t="e">
        <f t="shared" si="11"/>
        <v>#VALUE!</v>
      </c>
    </row>
    <row r="132" spans="2:8">
      <c r="B132" s="11" t="str">
        <f t="shared" si="8"/>
        <v/>
      </c>
      <c r="C132" s="11" t="str">
        <f t="shared" si="9"/>
        <v/>
      </c>
      <c r="F132" s="10" t="str">
        <v/>
      </c>
      <c r="G132" t="e">
        <f t="shared" si="10"/>
        <v>#VALUE!</v>
      </c>
      <c r="H132" s="13" t="e">
        <f t="shared" si="11"/>
        <v>#VALUE!</v>
      </c>
    </row>
    <row r="133" spans="2:8">
      <c r="B133" s="11" t="str">
        <f t="shared" si="8"/>
        <v/>
      </c>
      <c r="C133" s="11" t="str">
        <f t="shared" si="9"/>
        <v/>
      </c>
      <c r="F133" s="10" t="str">
        <v/>
      </c>
      <c r="G133" t="e">
        <f t="shared" si="10"/>
        <v>#VALUE!</v>
      </c>
      <c r="H133" s="13" t="e">
        <f t="shared" si="11"/>
        <v>#VALUE!</v>
      </c>
    </row>
    <row r="134" spans="2:8">
      <c r="B134" s="11" t="str">
        <f t="shared" si="8"/>
        <v/>
      </c>
      <c r="C134" s="11" t="str">
        <f t="shared" si="9"/>
        <v/>
      </c>
      <c r="F134" s="10" t="str">
        <v/>
      </c>
      <c r="G134" t="e">
        <f t="shared" si="10"/>
        <v>#VALUE!</v>
      </c>
      <c r="H134" s="13" t="e">
        <f t="shared" si="11"/>
        <v>#VALUE!</v>
      </c>
    </row>
    <row r="135" spans="2:8">
      <c r="B135" s="11" t="str">
        <f t="shared" si="8"/>
        <v/>
      </c>
      <c r="C135" s="11" t="str">
        <f t="shared" si="9"/>
        <v/>
      </c>
      <c r="F135" s="10" t="str">
        <v/>
      </c>
      <c r="G135" t="e">
        <f t="shared" si="10"/>
        <v>#VALUE!</v>
      </c>
      <c r="H135" s="13" t="e">
        <f t="shared" si="11"/>
        <v>#VALUE!</v>
      </c>
    </row>
    <row r="136" spans="2:8">
      <c r="B136" s="11" t="str">
        <f t="shared" si="8"/>
        <v/>
      </c>
      <c r="C136" s="11" t="str">
        <f t="shared" si="9"/>
        <v/>
      </c>
      <c r="F136" s="10" t="str">
        <v/>
      </c>
      <c r="G136" t="e">
        <f t="shared" si="10"/>
        <v>#VALUE!</v>
      </c>
      <c r="H136" s="13" t="e">
        <f t="shared" si="11"/>
        <v>#VALUE!</v>
      </c>
    </row>
    <row r="137" spans="2:8">
      <c r="B137" s="11" t="str">
        <f t="shared" si="8"/>
        <v/>
      </c>
      <c r="C137" s="11" t="str">
        <f t="shared" si="9"/>
        <v/>
      </c>
      <c r="F137" s="10" t="str">
        <v/>
      </c>
      <c r="G137" t="e">
        <f t="shared" si="10"/>
        <v>#VALUE!</v>
      </c>
      <c r="H137" s="13" t="e">
        <f t="shared" si="11"/>
        <v>#VALUE!</v>
      </c>
    </row>
    <row r="138" spans="2:8">
      <c r="B138" s="11" t="str">
        <f t="shared" si="8"/>
        <v/>
      </c>
      <c r="C138" s="11" t="str">
        <f t="shared" si="9"/>
        <v/>
      </c>
      <c r="F138" s="10" t="str">
        <v/>
      </c>
      <c r="G138" t="e">
        <f t="shared" si="10"/>
        <v>#VALUE!</v>
      </c>
      <c r="H138" s="13" t="e">
        <f t="shared" si="11"/>
        <v>#VALUE!</v>
      </c>
    </row>
    <row r="139" spans="2:8">
      <c r="B139" s="11" t="str">
        <f t="shared" si="8"/>
        <v/>
      </c>
      <c r="C139" s="11" t="str">
        <f t="shared" si="9"/>
        <v/>
      </c>
      <c r="F139" s="10" t="str">
        <v/>
      </c>
      <c r="G139" t="e">
        <f t="shared" si="10"/>
        <v>#VALUE!</v>
      </c>
      <c r="H139" s="13" t="e">
        <f t="shared" si="11"/>
        <v>#VALUE!</v>
      </c>
    </row>
    <row r="140" spans="2:8">
      <c r="B140" s="11" t="str">
        <f t="shared" si="8"/>
        <v/>
      </c>
      <c r="C140" s="11" t="str">
        <f t="shared" si="9"/>
        <v/>
      </c>
      <c r="F140" s="10" t="str">
        <v/>
      </c>
      <c r="G140" t="e">
        <f t="shared" si="10"/>
        <v>#VALUE!</v>
      </c>
      <c r="H140" s="13" t="e">
        <f t="shared" si="11"/>
        <v>#VALUE!</v>
      </c>
    </row>
    <row r="141" spans="2:8">
      <c r="B141" s="11" t="str">
        <f t="shared" si="8"/>
        <v/>
      </c>
      <c r="C141" s="11" t="str">
        <f t="shared" si="9"/>
        <v/>
      </c>
      <c r="F141" s="10" t="str">
        <v/>
      </c>
      <c r="G141" t="e">
        <f t="shared" si="10"/>
        <v>#VALUE!</v>
      </c>
      <c r="H141" s="13" t="e">
        <f t="shared" si="11"/>
        <v>#VALUE!</v>
      </c>
    </row>
    <row r="142" spans="2:8">
      <c r="B142" s="11" t="str">
        <f t="shared" si="8"/>
        <v/>
      </c>
      <c r="C142" s="11" t="str">
        <f t="shared" si="9"/>
        <v/>
      </c>
      <c r="F142" s="10" t="str">
        <v/>
      </c>
      <c r="G142" t="e">
        <f t="shared" si="10"/>
        <v>#VALUE!</v>
      </c>
      <c r="H142" s="13" t="e">
        <f t="shared" si="11"/>
        <v>#VALUE!</v>
      </c>
    </row>
    <row r="143" spans="2:8">
      <c r="B143" s="11" t="str">
        <f t="shared" si="8"/>
        <v/>
      </c>
      <c r="C143" s="11" t="str">
        <f t="shared" si="9"/>
        <v/>
      </c>
      <c r="F143" s="10" t="str">
        <v/>
      </c>
      <c r="G143" t="e">
        <f t="shared" si="10"/>
        <v>#VALUE!</v>
      </c>
      <c r="H143" s="13" t="e">
        <f t="shared" si="11"/>
        <v>#VALUE!</v>
      </c>
    </row>
    <row r="144" spans="2:8">
      <c r="B144" s="11" t="str">
        <f t="shared" si="8"/>
        <v/>
      </c>
      <c r="C144" s="11" t="str">
        <f t="shared" si="9"/>
        <v/>
      </c>
      <c r="F144" s="10" t="str">
        <v/>
      </c>
      <c r="G144" t="e">
        <f t="shared" si="10"/>
        <v>#VALUE!</v>
      </c>
      <c r="H144" s="13" t="e">
        <f t="shared" si="11"/>
        <v>#VALUE!</v>
      </c>
    </row>
    <row r="145" spans="2:8">
      <c r="B145" s="11" t="str">
        <f t="shared" si="8"/>
        <v/>
      </c>
      <c r="C145" s="11" t="str">
        <f t="shared" si="9"/>
        <v/>
      </c>
      <c r="F145" s="10" t="str">
        <v/>
      </c>
      <c r="G145" t="e">
        <f t="shared" si="10"/>
        <v>#VALUE!</v>
      </c>
      <c r="H145" s="13" t="e">
        <f t="shared" si="11"/>
        <v>#VALUE!</v>
      </c>
    </row>
    <row r="146" spans="2:8">
      <c r="B146" s="11" t="str">
        <f t="shared" si="8"/>
        <v/>
      </c>
      <c r="C146" s="11" t="str">
        <f t="shared" si="9"/>
        <v/>
      </c>
      <c r="F146" s="10" t="str">
        <v/>
      </c>
      <c r="G146" t="e">
        <f t="shared" si="10"/>
        <v>#VALUE!</v>
      </c>
      <c r="H146" s="13" t="e">
        <f t="shared" si="11"/>
        <v>#VALUE!</v>
      </c>
    </row>
    <row r="147" spans="2:8">
      <c r="B147" s="11" t="str">
        <f t="shared" si="8"/>
        <v/>
      </c>
      <c r="C147" s="11" t="str">
        <f t="shared" si="9"/>
        <v/>
      </c>
      <c r="F147" s="10" t="str">
        <v/>
      </c>
      <c r="G147" t="e">
        <f t="shared" si="10"/>
        <v>#VALUE!</v>
      </c>
      <c r="H147" s="13" t="e">
        <f t="shared" si="11"/>
        <v>#VALUE!</v>
      </c>
    </row>
    <row r="148" spans="2:8">
      <c r="B148" s="11" t="str">
        <f t="shared" si="8"/>
        <v/>
      </c>
      <c r="C148" s="11" t="str">
        <f t="shared" si="9"/>
        <v/>
      </c>
      <c r="F148" s="10" t="str">
        <v/>
      </c>
      <c r="G148" t="e">
        <f t="shared" si="10"/>
        <v>#VALUE!</v>
      </c>
      <c r="H148" s="13" t="e">
        <f t="shared" si="11"/>
        <v>#VALUE!</v>
      </c>
    </row>
    <row r="149" spans="2:8">
      <c r="B149" s="11" t="str">
        <f t="shared" si="8"/>
        <v/>
      </c>
      <c r="C149" s="11" t="str">
        <f t="shared" si="9"/>
        <v/>
      </c>
      <c r="F149" s="10" t="str">
        <v/>
      </c>
      <c r="G149" t="e">
        <f t="shared" si="10"/>
        <v>#VALUE!</v>
      </c>
      <c r="H149" s="13" t="e">
        <f t="shared" si="11"/>
        <v>#VALUE!</v>
      </c>
    </row>
    <row r="150" spans="2:8">
      <c r="B150" s="11" t="str">
        <f t="shared" si="8"/>
        <v/>
      </c>
      <c r="C150" s="11" t="str">
        <f t="shared" si="9"/>
        <v/>
      </c>
      <c r="F150" s="10" t="str">
        <v/>
      </c>
      <c r="G150" t="e">
        <f t="shared" si="10"/>
        <v>#VALUE!</v>
      </c>
      <c r="H150" s="13" t="e">
        <f t="shared" si="11"/>
        <v>#VALUE!</v>
      </c>
    </row>
    <row r="151" spans="2:8">
      <c r="B151" s="11" t="str">
        <f t="shared" si="8"/>
        <v/>
      </c>
      <c r="C151" s="11" t="str">
        <f t="shared" si="9"/>
        <v/>
      </c>
      <c r="F151" s="10" t="str">
        <v/>
      </c>
      <c r="G151" t="e">
        <f t="shared" si="10"/>
        <v>#VALUE!</v>
      </c>
      <c r="H151" s="13" t="e">
        <f t="shared" si="11"/>
        <v>#VALUE!</v>
      </c>
    </row>
    <row r="152" spans="2:8">
      <c r="B152" s="11" t="str">
        <f t="shared" si="8"/>
        <v/>
      </c>
      <c r="C152" s="11" t="str">
        <f t="shared" si="9"/>
        <v/>
      </c>
      <c r="F152" s="10" t="str">
        <v/>
      </c>
      <c r="G152" t="e">
        <f t="shared" si="10"/>
        <v>#VALUE!</v>
      </c>
      <c r="H152" s="13" t="e">
        <f t="shared" si="11"/>
        <v>#VALUE!</v>
      </c>
    </row>
    <row r="153" spans="2:8">
      <c r="B153" s="11" t="str">
        <f t="shared" si="8"/>
        <v/>
      </c>
      <c r="C153" s="11" t="str">
        <f t="shared" si="9"/>
        <v/>
      </c>
      <c r="F153" s="10" t="str">
        <v/>
      </c>
      <c r="G153" t="e">
        <f t="shared" si="10"/>
        <v>#VALUE!</v>
      </c>
      <c r="H153" s="13" t="e">
        <f t="shared" si="11"/>
        <v>#VALUE!</v>
      </c>
    </row>
    <row r="154" spans="2:8">
      <c r="B154" s="11" t="str">
        <f t="shared" si="8"/>
        <v/>
      </c>
      <c r="C154" s="11" t="str">
        <f t="shared" si="9"/>
        <v/>
      </c>
      <c r="F154" s="10" t="str">
        <v/>
      </c>
      <c r="G154" t="e">
        <f t="shared" si="10"/>
        <v>#VALUE!</v>
      </c>
      <c r="H154" s="13" t="e">
        <f t="shared" si="11"/>
        <v>#VALUE!</v>
      </c>
    </row>
    <row r="155" spans="2:8">
      <c r="B155" s="11" t="str">
        <f t="shared" si="8"/>
        <v/>
      </c>
      <c r="C155" s="11" t="str">
        <f t="shared" si="9"/>
        <v/>
      </c>
      <c r="F155" s="10" t="str">
        <v/>
      </c>
      <c r="G155" t="e">
        <f t="shared" si="10"/>
        <v>#VALUE!</v>
      </c>
      <c r="H155" s="13" t="e">
        <f t="shared" si="11"/>
        <v>#VALUE!</v>
      </c>
    </row>
    <row r="156" spans="2:8">
      <c r="B156" s="11" t="str">
        <f t="shared" si="8"/>
        <v/>
      </c>
      <c r="C156" s="11" t="str">
        <f t="shared" si="9"/>
        <v/>
      </c>
      <c r="F156" s="10" t="str">
        <v/>
      </c>
      <c r="G156" t="e">
        <f t="shared" si="10"/>
        <v>#VALUE!</v>
      </c>
      <c r="H156" s="13" t="e">
        <f t="shared" si="11"/>
        <v>#VALUE!</v>
      </c>
    </row>
    <row r="157" spans="2:8">
      <c r="B157" s="11" t="str">
        <f t="shared" si="8"/>
        <v/>
      </c>
      <c r="C157" s="11" t="str">
        <f t="shared" si="9"/>
        <v/>
      </c>
      <c r="F157" s="10" t="str">
        <v/>
      </c>
      <c r="G157" t="e">
        <f t="shared" si="10"/>
        <v>#VALUE!</v>
      </c>
      <c r="H157" s="13" t="e">
        <f t="shared" si="11"/>
        <v>#VALUE!</v>
      </c>
    </row>
    <row r="158" spans="2:8">
      <c r="B158" s="11" t="str">
        <f t="shared" si="8"/>
        <v/>
      </c>
      <c r="C158" s="11" t="str">
        <f t="shared" si="9"/>
        <v/>
      </c>
      <c r="F158" s="10" t="str">
        <v/>
      </c>
      <c r="G158" t="e">
        <f t="shared" si="10"/>
        <v>#VALUE!</v>
      </c>
      <c r="H158" s="13" t="e">
        <f t="shared" si="11"/>
        <v>#VALUE!</v>
      </c>
    </row>
    <row r="159" spans="2:8">
      <c r="B159" s="11" t="str">
        <f t="shared" si="8"/>
        <v/>
      </c>
      <c r="C159" s="11" t="str">
        <f t="shared" si="9"/>
        <v/>
      </c>
      <c r="F159" s="10" t="str">
        <v/>
      </c>
      <c r="G159" t="e">
        <f t="shared" si="10"/>
        <v>#VALUE!</v>
      </c>
      <c r="H159" s="13" t="e">
        <f t="shared" si="11"/>
        <v>#VALUE!</v>
      </c>
    </row>
    <row r="160" spans="2:8">
      <c r="B160" s="11" t="str">
        <f t="shared" si="8"/>
        <v/>
      </c>
      <c r="C160" s="11" t="str">
        <f t="shared" si="9"/>
        <v/>
      </c>
      <c r="F160" s="10" t="str">
        <v/>
      </c>
      <c r="G160" t="e">
        <f t="shared" si="10"/>
        <v>#VALUE!</v>
      </c>
      <c r="H160" s="13" t="e">
        <f t="shared" si="11"/>
        <v>#VALUE!</v>
      </c>
    </row>
    <row r="161" spans="2:8">
      <c r="B161" s="11" t="str">
        <f t="shared" si="8"/>
        <v/>
      </c>
      <c r="C161" s="11" t="str">
        <f t="shared" si="9"/>
        <v/>
      </c>
      <c r="F161" s="10" t="str">
        <v/>
      </c>
      <c r="G161" t="e">
        <f t="shared" si="10"/>
        <v>#VALUE!</v>
      </c>
      <c r="H161" s="13" t="e">
        <f t="shared" si="11"/>
        <v>#VALUE!</v>
      </c>
    </row>
    <row r="162" spans="2:8">
      <c r="B162" s="11" t="str">
        <f t="shared" si="8"/>
        <v/>
      </c>
      <c r="C162" s="11" t="str">
        <f t="shared" si="9"/>
        <v/>
      </c>
      <c r="F162" s="10" t="str">
        <v/>
      </c>
      <c r="G162" t="e">
        <f t="shared" si="10"/>
        <v>#VALUE!</v>
      </c>
      <c r="H162" s="13" t="e">
        <f t="shared" si="11"/>
        <v>#VALUE!</v>
      </c>
    </row>
    <row r="163" spans="2:8">
      <c r="B163" s="11" t="str">
        <f t="shared" si="8"/>
        <v/>
      </c>
      <c r="C163" s="11" t="str">
        <f t="shared" si="9"/>
        <v/>
      </c>
      <c r="F163" s="10" t="str">
        <v/>
      </c>
      <c r="G163" t="e">
        <f t="shared" si="10"/>
        <v>#VALUE!</v>
      </c>
      <c r="H163" s="13" t="e">
        <f t="shared" si="11"/>
        <v>#VALUE!</v>
      </c>
    </row>
    <row r="164" spans="2:8">
      <c r="B164" s="11" t="str">
        <f t="shared" si="8"/>
        <v/>
      </c>
      <c r="C164" s="11" t="str">
        <f t="shared" si="9"/>
        <v/>
      </c>
      <c r="F164" s="10" t="str">
        <v/>
      </c>
      <c r="G164" t="e">
        <f t="shared" si="10"/>
        <v>#VALUE!</v>
      </c>
      <c r="H164" s="13" t="e">
        <f t="shared" si="11"/>
        <v>#VALUE!</v>
      </c>
    </row>
    <row r="165" spans="2:8">
      <c r="B165" s="11" t="str">
        <f t="shared" si="8"/>
        <v/>
      </c>
      <c r="C165" s="11" t="str">
        <f t="shared" si="9"/>
        <v/>
      </c>
      <c r="F165" s="10" t="str">
        <v/>
      </c>
      <c r="G165" t="e">
        <f t="shared" si="10"/>
        <v>#VALUE!</v>
      </c>
      <c r="H165" s="13" t="e">
        <f t="shared" si="11"/>
        <v>#VALUE!</v>
      </c>
    </row>
    <row r="166" spans="2:8">
      <c r="B166" s="11" t="str">
        <f t="shared" si="8"/>
        <v/>
      </c>
      <c r="C166" s="11" t="str">
        <f t="shared" si="9"/>
        <v/>
      </c>
      <c r="F166" s="10" t="str">
        <v/>
      </c>
      <c r="G166" t="e">
        <f t="shared" si="10"/>
        <v>#VALUE!</v>
      </c>
      <c r="H166" s="13" t="e">
        <f t="shared" si="11"/>
        <v>#VALUE!</v>
      </c>
    </row>
    <row r="167" spans="2:8">
      <c r="B167" s="11" t="str">
        <f t="shared" si="8"/>
        <v/>
      </c>
      <c r="C167" s="11" t="str">
        <f t="shared" si="9"/>
        <v/>
      </c>
      <c r="F167" s="10" t="str">
        <v/>
      </c>
      <c r="G167" t="e">
        <f t="shared" si="10"/>
        <v>#VALUE!</v>
      </c>
      <c r="H167" s="13" t="e">
        <f t="shared" si="11"/>
        <v>#VALUE!</v>
      </c>
    </row>
    <row r="168" spans="2:8">
      <c r="B168" s="11" t="str">
        <f t="shared" si="8"/>
        <v/>
      </c>
      <c r="C168" s="11" t="str">
        <f>IF(B168="артикул",A168,"")</f>
        <v/>
      </c>
      <c r="F168" s="10" t="str">
        <v/>
      </c>
      <c r="G168" t="e">
        <f t="shared" si="10"/>
        <v>#VALUE!</v>
      </c>
      <c r="H168" s="13" t="e">
        <f t="shared" si="11"/>
        <v>#VALUE!</v>
      </c>
    </row>
    <row r="169" spans="2:8">
      <c r="B169" s="11" t="str">
        <f t="shared" si="8"/>
        <v/>
      </c>
      <c r="C169" s="11" t="str">
        <f t="shared" ref="C169:C232" si="12">IF(B169="артикул",A169,"")</f>
        <v/>
      </c>
      <c r="F169" s="10" t="str">
        <v/>
      </c>
      <c r="G169" t="e">
        <f t="shared" si="10"/>
        <v>#VALUE!</v>
      </c>
      <c r="H169" s="13" t="e">
        <f t="shared" si="11"/>
        <v>#VALUE!</v>
      </c>
    </row>
    <row r="170" spans="2:8">
      <c r="B170" s="11" t="str">
        <f t="shared" si="8"/>
        <v/>
      </c>
      <c r="C170" s="11" t="str">
        <f t="shared" si="12"/>
        <v/>
      </c>
      <c r="F170" s="10" t="str">
        <v/>
      </c>
      <c r="G170" t="e">
        <f t="shared" si="10"/>
        <v>#VALUE!</v>
      </c>
      <c r="H170" s="13" t="e">
        <f t="shared" si="11"/>
        <v>#VALUE!</v>
      </c>
    </row>
    <row r="171" spans="2:8">
      <c r="B171" s="11" t="str">
        <f t="shared" si="8"/>
        <v/>
      </c>
      <c r="C171" s="11" t="str">
        <f t="shared" si="12"/>
        <v/>
      </c>
      <c r="F171" s="10" t="str">
        <v/>
      </c>
      <c r="G171" t="e">
        <f t="shared" si="10"/>
        <v>#VALUE!</v>
      </c>
      <c r="H171" s="13" t="e">
        <f t="shared" si="11"/>
        <v>#VALUE!</v>
      </c>
    </row>
    <row r="172" spans="2:8">
      <c r="B172" s="11" t="str">
        <f t="shared" si="8"/>
        <v/>
      </c>
      <c r="C172" s="11" t="str">
        <f t="shared" si="12"/>
        <v/>
      </c>
      <c r="F172" s="10" t="str">
        <v/>
      </c>
      <c r="G172" t="e">
        <f t="shared" si="10"/>
        <v>#VALUE!</v>
      </c>
      <c r="H172" s="13" t="e">
        <f t="shared" si="11"/>
        <v>#VALUE!</v>
      </c>
    </row>
    <row r="173" spans="2:8">
      <c r="B173" s="11" t="str">
        <f t="shared" si="8"/>
        <v/>
      </c>
      <c r="C173" s="11" t="str">
        <f t="shared" si="12"/>
        <v/>
      </c>
      <c r="F173" s="10" t="str">
        <v/>
      </c>
      <c r="G173" t="e">
        <f t="shared" si="10"/>
        <v>#VALUE!</v>
      </c>
      <c r="H173" s="13" t="e">
        <f t="shared" si="11"/>
        <v>#VALUE!</v>
      </c>
    </row>
    <row r="174" spans="2:8">
      <c r="B174" s="11" t="str">
        <f t="shared" si="8"/>
        <v/>
      </c>
      <c r="C174" s="11" t="str">
        <f t="shared" si="12"/>
        <v/>
      </c>
      <c r="F174" s="10" t="str">
        <v/>
      </c>
      <c r="G174" t="e">
        <f t="shared" si="10"/>
        <v>#VALUE!</v>
      </c>
      <c r="H174" s="13" t="e">
        <f t="shared" si="11"/>
        <v>#VALUE!</v>
      </c>
    </row>
    <row r="175" spans="2:8">
      <c r="B175" s="11" t="str">
        <f t="shared" si="8"/>
        <v/>
      </c>
      <c r="C175" s="11" t="str">
        <f t="shared" si="12"/>
        <v/>
      </c>
      <c r="F175" s="10" t="str">
        <v/>
      </c>
      <c r="G175" t="e">
        <f t="shared" si="10"/>
        <v>#VALUE!</v>
      </c>
      <c r="H175" s="13" t="e">
        <f t="shared" si="11"/>
        <v>#VALUE!</v>
      </c>
    </row>
    <row r="176" spans="2:8">
      <c r="B176" s="11" t="str">
        <f t="shared" si="8"/>
        <v/>
      </c>
      <c r="C176" s="11" t="str">
        <f t="shared" si="12"/>
        <v/>
      </c>
      <c r="F176" s="10" t="str">
        <v/>
      </c>
      <c r="G176" t="e">
        <f t="shared" si="10"/>
        <v>#VALUE!</v>
      </c>
      <c r="H176" s="13" t="e">
        <f t="shared" si="11"/>
        <v>#VALUE!</v>
      </c>
    </row>
    <row r="177" spans="2:8">
      <c r="B177" s="11" t="str">
        <f t="shared" si="8"/>
        <v/>
      </c>
      <c r="C177" s="11" t="str">
        <f t="shared" si="12"/>
        <v/>
      </c>
      <c r="F177" s="10" t="str">
        <v/>
      </c>
      <c r="G177" t="e">
        <f t="shared" si="10"/>
        <v>#VALUE!</v>
      </c>
      <c r="H177" s="13" t="e">
        <f t="shared" si="11"/>
        <v>#VALUE!</v>
      </c>
    </row>
    <row r="178" spans="2:8">
      <c r="B178" s="11" t="str">
        <f t="shared" si="8"/>
        <v/>
      </c>
      <c r="C178" s="11" t="str">
        <f t="shared" si="12"/>
        <v/>
      </c>
      <c r="F178" s="10" t="str">
        <v/>
      </c>
      <c r="G178" t="e">
        <f t="shared" si="10"/>
        <v>#VALUE!</v>
      </c>
      <c r="H178" s="13" t="e">
        <f t="shared" si="11"/>
        <v>#VALUE!</v>
      </c>
    </row>
    <row r="179" spans="2:8">
      <c r="B179" s="11" t="str">
        <f t="shared" si="8"/>
        <v/>
      </c>
      <c r="C179" s="11" t="str">
        <f t="shared" si="12"/>
        <v/>
      </c>
      <c r="F179" s="10" t="str">
        <v/>
      </c>
      <c r="G179" t="e">
        <f t="shared" si="10"/>
        <v>#VALUE!</v>
      </c>
      <c r="H179" s="13" t="e">
        <f t="shared" si="11"/>
        <v>#VALUE!</v>
      </c>
    </row>
    <row r="180" spans="2:8">
      <c r="B180" s="11" t="str">
        <f t="shared" si="8"/>
        <v/>
      </c>
      <c r="C180" s="11" t="str">
        <f t="shared" si="12"/>
        <v/>
      </c>
      <c r="F180" s="10" t="str">
        <v/>
      </c>
      <c r="G180" t="e">
        <f t="shared" si="10"/>
        <v>#VALUE!</v>
      </c>
      <c r="H180" s="13" t="e">
        <f t="shared" si="11"/>
        <v>#VALUE!</v>
      </c>
    </row>
    <row r="181" spans="2:8">
      <c r="B181" s="11" t="str">
        <f t="shared" si="8"/>
        <v/>
      </c>
      <c r="C181" s="11" t="str">
        <f t="shared" si="12"/>
        <v/>
      </c>
      <c r="F181" s="10" t="str">
        <v/>
      </c>
      <c r="G181" t="e">
        <f t="shared" si="10"/>
        <v>#VALUE!</v>
      </c>
      <c r="H181" s="13" t="e">
        <f t="shared" si="11"/>
        <v>#VALUE!</v>
      </c>
    </row>
    <row r="182" spans="2:8">
      <c r="B182" s="11" t="str">
        <f t="shared" si="8"/>
        <v/>
      </c>
      <c r="C182" s="11" t="str">
        <f t="shared" si="12"/>
        <v/>
      </c>
      <c r="F182" s="10" t="str">
        <v/>
      </c>
      <c r="G182" t="e">
        <f t="shared" si="10"/>
        <v>#VALUE!</v>
      </c>
      <c r="H182" s="13" t="e">
        <f t="shared" si="11"/>
        <v>#VALUE!</v>
      </c>
    </row>
    <row r="183" spans="2:8">
      <c r="B183" s="11" t="str">
        <f t="shared" si="8"/>
        <v/>
      </c>
      <c r="C183" s="11" t="str">
        <f t="shared" si="12"/>
        <v/>
      </c>
      <c r="F183" s="10" t="str">
        <v/>
      </c>
      <c r="G183" t="e">
        <f t="shared" si="10"/>
        <v>#VALUE!</v>
      </c>
      <c r="H183" s="13" t="e">
        <f t="shared" si="11"/>
        <v>#VALUE!</v>
      </c>
    </row>
    <row r="184" spans="2:8">
      <c r="B184" s="11" t="str">
        <f t="shared" si="8"/>
        <v/>
      </c>
      <c r="C184" s="11" t="str">
        <f t="shared" si="12"/>
        <v/>
      </c>
      <c r="F184" s="10" t="str">
        <v/>
      </c>
      <c r="G184" t="e">
        <f t="shared" si="10"/>
        <v>#VALUE!</v>
      </c>
      <c r="H184" s="13" t="e">
        <f t="shared" si="11"/>
        <v>#VALUE!</v>
      </c>
    </row>
    <row r="185" spans="2:8">
      <c r="B185" s="11" t="str">
        <f t="shared" si="8"/>
        <v/>
      </c>
      <c r="C185" s="11" t="str">
        <f t="shared" si="12"/>
        <v/>
      </c>
      <c r="F185" s="10" t="str">
        <v/>
      </c>
      <c r="G185" t="e">
        <f t="shared" si="10"/>
        <v>#VALUE!</v>
      </c>
      <c r="H185" s="13" t="e">
        <f t="shared" si="11"/>
        <v>#VALUE!</v>
      </c>
    </row>
    <row r="186" spans="2:8">
      <c r="B186" s="11" t="str">
        <f t="shared" si="8"/>
        <v/>
      </c>
      <c r="C186" s="11" t="str">
        <f t="shared" si="12"/>
        <v/>
      </c>
      <c r="F186" s="10" t="str">
        <v/>
      </c>
      <c r="G186" t="e">
        <f t="shared" si="10"/>
        <v>#VALUE!</v>
      </c>
      <c r="H186" s="13" t="e">
        <f t="shared" si="11"/>
        <v>#VALUE!</v>
      </c>
    </row>
    <row r="187" spans="2:8">
      <c r="B187" s="11" t="str">
        <f t="shared" si="8"/>
        <v/>
      </c>
      <c r="C187" s="11" t="str">
        <f t="shared" si="12"/>
        <v/>
      </c>
      <c r="F187" s="10" t="str">
        <v/>
      </c>
      <c r="G187" t="e">
        <f t="shared" si="10"/>
        <v>#VALUE!</v>
      </c>
      <c r="H187" s="13" t="e">
        <f t="shared" si="11"/>
        <v>#VALUE!</v>
      </c>
    </row>
    <row r="188" spans="2:8">
      <c r="B188" s="11" t="str">
        <f t="shared" si="8"/>
        <v/>
      </c>
      <c r="C188" s="11" t="str">
        <f t="shared" si="12"/>
        <v/>
      </c>
      <c r="F188" s="10" t="str">
        <v/>
      </c>
      <c r="G188" t="e">
        <f t="shared" si="10"/>
        <v>#VALUE!</v>
      </c>
      <c r="H188" s="13" t="e">
        <f t="shared" si="11"/>
        <v>#VALUE!</v>
      </c>
    </row>
    <row r="189" spans="2:8">
      <c r="B189" s="11" t="str">
        <f t="shared" si="8"/>
        <v/>
      </c>
      <c r="C189" s="11" t="str">
        <f t="shared" si="12"/>
        <v/>
      </c>
      <c r="F189" s="10" t="str">
        <v/>
      </c>
      <c r="G189" t="e">
        <f t="shared" si="10"/>
        <v>#VALUE!</v>
      </c>
      <c r="H189" s="13" t="e">
        <f t="shared" si="11"/>
        <v>#VALUE!</v>
      </c>
    </row>
    <row r="190" spans="2:8">
      <c r="B190" s="11" t="str">
        <f t="shared" si="8"/>
        <v/>
      </c>
      <c r="C190" s="11" t="str">
        <f t="shared" si="12"/>
        <v/>
      </c>
      <c r="F190" s="10" t="str">
        <v/>
      </c>
      <c r="G190" t="e">
        <f t="shared" si="10"/>
        <v>#VALUE!</v>
      </c>
      <c r="H190" s="13" t="e">
        <f t="shared" si="11"/>
        <v>#VALUE!</v>
      </c>
    </row>
    <row r="191" spans="2:8">
      <c r="B191" s="11" t="str">
        <f t="shared" si="8"/>
        <v/>
      </c>
      <c r="C191" s="11" t="str">
        <f t="shared" si="12"/>
        <v/>
      </c>
      <c r="F191" s="10" t="str">
        <v/>
      </c>
      <c r="G191" t="e">
        <f t="shared" si="10"/>
        <v>#VALUE!</v>
      </c>
      <c r="H191" s="13" t="e">
        <f t="shared" si="11"/>
        <v>#VALUE!</v>
      </c>
    </row>
    <row r="192" spans="2:8">
      <c r="B192" s="11" t="str">
        <f t="shared" si="8"/>
        <v/>
      </c>
      <c r="C192" s="11" t="str">
        <f t="shared" si="12"/>
        <v/>
      </c>
      <c r="F192" s="10" t="str">
        <v/>
      </c>
      <c r="G192" t="e">
        <f t="shared" si="10"/>
        <v>#VALUE!</v>
      </c>
      <c r="H192" s="13" t="e">
        <f t="shared" si="11"/>
        <v>#VALUE!</v>
      </c>
    </row>
    <row r="193" spans="2:8">
      <c r="B193" s="11" t="str">
        <f t="shared" ref="B193:B256" si="13">IFERROR(IF(FIND(" ",A193)=6,IF(IFERROR(FIND(" PB",A193),"")&lt;&gt;"","артикул",IF(IFERROR(FIND(" CRN",A193),"")&lt;&gt;"","артикул","")),""),"")</f>
        <v/>
      </c>
      <c r="C193" s="11" t="str">
        <f t="shared" si="12"/>
        <v/>
      </c>
      <c r="F193" s="10" t="str">
        <v/>
      </c>
      <c r="G193" t="e">
        <f t="shared" si="10"/>
        <v>#VALUE!</v>
      </c>
      <c r="H193" s="13" t="e">
        <f t="shared" si="11"/>
        <v>#VALUE!</v>
      </c>
    </row>
    <row r="194" spans="2:8">
      <c r="B194" s="11" t="str">
        <f t="shared" si="13"/>
        <v/>
      </c>
      <c r="C194" s="11" t="str">
        <f t="shared" si="12"/>
        <v/>
      </c>
      <c r="F194" s="10" t="str">
        <v/>
      </c>
      <c r="G194" t="e">
        <f t="shared" ref="G194:G257" si="14">CONCATENATE(LEFT(F194,5),
MID(F194,
SEARCH("\",SUBSTITUTE(F194," ","\",LEN(F194)-LEN(SUBSTITUTE(F194," ",""))-4)),
SEARCH("\",SUBSTITUTE(F194," ","\",LEN(F194)-LEN(SUBSTITUTE(F194," ",""))-3))-
SEARCH("\",SUBSTITUTE(F194," ","\",LEN(F194)-LEN(SUBSTITUTE(F194," ",""))-4)))*1)</f>
        <v>#VALUE!</v>
      </c>
      <c r="H194" s="13" t="e">
        <f t="shared" ref="H194:H257" si="15">SUBSTITUTE(
RIGHT(F194,LEN(F194)-
FIND("\",SUBSTITUTE(F194," ","\",LEN(F194)-LEN(SUBSTITUTE(F194," ",""))))),
".","")</f>
        <v>#VALUE!</v>
      </c>
    </row>
    <row r="195" spans="2:8">
      <c r="B195" s="11" t="str">
        <f t="shared" si="13"/>
        <v/>
      </c>
      <c r="C195" s="11" t="str">
        <f t="shared" si="12"/>
        <v/>
      </c>
      <c r="F195" s="10" t="str">
        <v/>
      </c>
      <c r="G195" t="e">
        <f t="shared" si="14"/>
        <v>#VALUE!</v>
      </c>
      <c r="H195" s="13" t="e">
        <f t="shared" si="15"/>
        <v>#VALUE!</v>
      </c>
    </row>
    <row r="196" spans="2:8">
      <c r="B196" s="11" t="str">
        <f t="shared" si="13"/>
        <v/>
      </c>
      <c r="C196" s="11" t="str">
        <f t="shared" si="12"/>
        <v/>
      </c>
      <c r="F196" s="10" t="str">
        <v/>
      </c>
      <c r="G196" t="e">
        <f t="shared" si="14"/>
        <v>#VALUE!</v>
      </c>
      <c r="H196" s="13" t="e">
        <f t="shared" si="15"/>
        <v>#VALUE!</v>
      </c>
    </row>
    <row r="197" spans="2:8">
      <c r="B197" s="11" t="str">
        <f t="shared" si="13"/>
        <v/>
      </c>
      <c r="C197" s="11" t="str">
        <f t="shared" si="12"/>
        <v/>
      </c>
      <c r="F197" s="10" t="str">
        <v/>
      </c>
      <c r="G197" t="e">
        <f t="shared" si="14"/>
        <v>#VALUE!</v>
      </c>
      <c r="H197" s="13" t="e">
        <f t="shared" si="15"/>
        <v>#VALUE!</v>
      </c>
    </row>
    <row r="198" spans="2:8">
      <c r="B198" s="11" t="str">
        <f t="shared" si="13"/>
        <v/>
      </c>
      <c r="C198" s="11" t="str">
        <f t="shared" si="12"/>
        <v/>
      </c>
      <c r="F198" s="10" t="str">
        <v/>
      </c>
      <c r="G198" t="e">
        <f t="shared" si="14"/>
        <v>#VALUE!</v>
      </c>
      <c r="H198" s="13" t="e">
        <f t="shared" si="15"/>
        <v>#VALUE!</v>
      </c>
    </row>
    <row r="199" spans="2:8">
      <c r="B199" s="11" t="str">
        <f t="shared" si="13"/>
        <v/>
      </c>
      <c r="C199" s="11" t="str">
        <f t="shared" si="12"/>
        <v/>
      </c>
      <c r="F199" s="10" t="str">
        <v/>
      </c>
      <c r="G199" t="e">
        <f t="shared" si="14"/>
        <v>#VALUE!</v>
      </c>
      <c r="H199" s="13" t="e">
        <f t="shared" si="15"/>
        <v>#VALUE!</v>
      </c>
    </row>
    <row r="200" spans="2:8">
      <c r="B200" s="11" t="str">
        <f t="shared" si="13"/>
        <v/>
      </c>
      <c r="C200" s="11" t="str">
        <f t="shared" si="12"/>
        <v/>
      </c>
      <c r="F200" s="10" t="str">
        <v/>
      </c>
      <c r="G200" t="e">
        <f t="shared" si="14"/>
        <v>#VALUE!</v>
      </c>
      <c r="H200" s="13" t="e">
        <f t="shared" si="15"/>
        <v>#VALUE!</v>
      </c>
    </row>
    <row r="201" spans="2:8">
      <c r="B201" s="11" t="str">
        <f t="shared" si="13"/>
        <v/>
      </c>
      <c r="C201" s="11" t="str">
        <f t="shared" si="12"/>
        <v/>
      </c>
      <c r="F201" s="10" t="str">
        <v/>
      </c>
      <c r="G201" t="e">
        <f t="shared" si="14"/>
        <v>#VALUE!</v>
      </c>
      <c r="H201" s="13" t="e">
        <f t="shared" si="15"/>
        <v>#VALUE!</v>
      </c>
    </row>
    <row r="202" spans="2:8">
      <c r="B202" s="11" t="str">
        <f t="shared" si="13"/>
        <v/>
      </c>
      <c r="C202" s="11" t="str">
        <f t="shared" si="12"/>
        <v/>
      </c>
      <c r="F202" s="10" t="str">
        <v/>
      </c>
      <c r="G202" t="e">
        <f t="shared" si="14"/>
        <v>#VALUE!</v>
      </c>
      <c r="H202" s="13" t="e">
        <f t="shared" si="15"/>
        <v>#VALUE!</v>
      </c>
    </row>
    <row r="203" spans="2:8">
      <c r="B203" s="11" t="str">
        <f t="shared" si="13"/>
        <v/>
      </c>
      <c r="C203" s="11" t="str">
        <f t="shared" si="12"/>
        <v/>
      </c>
      <c r="F203" s="10" t="str">
        <v/>
      </c>
      <c r="G203" t="e">
        <f t="shared" si="14"/>
        <v>#VALUE!</v>
      </c>
      <c r="H203" s="13" t="e">
        <f t="shared" si="15"/>
        <v>#VALUE!</v>
      </c>
    </row>
    <row r="204" spans="2:8">
      <c r="B204" s="11" t="str">
        <f t="shared" si="13"/>
        <v/>
      </c>
      <c r="C204" s="11" t="str">
        <f t="shared" si="12"/>
        <v/>
      </c>
      <c r="F204" s="10" t="str">
        <v/>
      </c>
      <c r="G204" t="e">
        <f t="shared" si="14"/>
        <v>#VALUE!</v>
      </c>
      <c r="H204" s="13" t="e">
        <f t="shared" si="15"/>
        <v>#VALUE!</v>
      </c>
    </row>
    <row r="205" spans="2:8">
      <c r="B205" s="11" t="str">
        <f t="shared" si="13"/>
        <v/>
      </c>
      <c r="C205" s="11" t="str">
        <f t="shared" si="12"/>
        <v/>
      </c>
      <c r="F205" s="10" t="str">
        <v/>
      </c>
      <c r="G205" t="e">
        <f t="shared" si="14"/>
        <v>#VALUE!</v>
      </c>
      <c r="H205" s="13" t="e">
        <f t="shared" si="15"/>
        <v>#VALUE!</v>
      </c>
    </row>
    <row r="206" spans="2:8">
      <c r="B206" s="11" t="str">
        <f t="shared" si="13"/>
        <v/>
      </c>
      <c r="C206" s="11" t="str">
        <f t="shared" si="12"/>
        <v/>
      </c>
      <c r="F206" s="10" t="str">
        <v/>
      </c>
      <c r="G206" t="e">
        <f t="shared" si="14"/>
        <v>#VALUE!</v>
      </c>
      <c r="H206" s="13" t="e">
        <f t="shared" si="15"/>
        <v>#VALUE!</v>
      </c>
    </row>
    <row r="207" spans="2:8">
      <c r="B207" s="11" t="str">
        <f t="shared" si="13"/>
        <v/>
      </c>
      <c r="C207" s="11" t="str">
        <f t="shared" si="12"/>
        <v/>
      </c>
      <c r="F207" s="10" t="str">
        <v/>
      </c>
      <c r="G207" t="e">
        <f t="shared" si="14"/>
        <v>#VALUE!</v>
      </c>
      <c r="H207" s="13" t="e">
        <f t="shared" si="15"/>
        <v>#VALUE!</v>
      </c>
    </row>
    <row r="208" spans="2:8">
      <c r="B208" s="11" t="str">
        <f t="shared" si="13"/>
        <v/>
      </c>
      <c r="C208" s="11" t="str">
        <f t="shared" si="12"/>
        <v/>
      </c>
      <c r="F208" s="10" t="str">
        <v/>
      </c>
      <c r="G208" t="e">
        <f t="shared" si="14"/>
        <v>#VALUE!</v>
      </c>
      <c r="H208" s="13" t="e">
        <f t="shared" si="15"/>
        <v>#VALUE!</v>
      </c>
    </row>
    <row r="209" spans="2:8">
      <c r="B209" s="11" t="str">
        <f t="shared" si="13"/>
        <v/>
      </c>
      <c r="C209" s="11" t="str">
        <f t="shared" si="12"/>
        <v/>
      </c>
      <c r="F209" s="10" t="str">
        <v/>
      </c>
      <c r="G209" t="e">
        <f t="shared" si="14"/>
        <v>#VALUE!</v>
      </c>
      <c r="H209" s="13" t="e">
        <f t="shared" si="15"/>
        <v>#VALUE!</v>
      </c>
    </row>
    <row r="210" spans="2:8">
      <c r="B210" s="11" t="str">
        <f t="shared" si="13"/>
        <v/>
      </c>
      <c r="C210" s="11" t="str">
        <f t="shared" si="12"/>
        <v/>
      </c>
      <c r="F210" s="10" t="str">
        <v/>
      </c>
      <c r="G210" t="e">
        <f t="shared" si="14"/>
        <v>#VALUE!</v>
      </c>
      <c r="H210" s="13" t="e">
        <f t="shared" si="15"/>
        <v>#VALUE!</v>
      </c>
    </row>
    <row r="211" spans="2:8">
      <c r="B211" s="11" t="str">
        <f t="shared" si="13"/>
        <v/>
      </c>
      <c r="C211" s="11" t="str">
        <f t="shared" si="12"/>
        <v/>
      </c>
      <c r="F211" s="10" t="str">
        <v/>
      </c>
      <c r="G211" t="e">
        <f t="shared" si="14"/>
        <v>#VALUE!</v>
      </c>
      <c r="H211" s="13" t="e">
        <f t="shared" si="15"/>
        <v>#VALUE!</v>
      </c>
    </row>
    <row r="212" spans="2:8">
      <c r="B212" s="11" t="str">
        <f t="shared" si="13"/>
        <v/>
      </c>
      <c r="C212" s="11" t="str">
        <f t="shared" si="12"/>
        <v/>
      </c>
      <c r="F212" s="10" t="str">
        <v/>
      </c>
      <c r="G212" t="e">
        <f t="shared" si="14"/>
        <v>#VALUE!</v>
      </c>
      <c r="H212" s="13" t="e">
        <f t="shared" si="15"/>
        <v>#VALUE!</v>
      </c>
    </row>
    <row r="213" spans="2:8">
      <c r="B213" s="11" t="str">
        <f t="shared" si="13"/>
        <v/>
      </c>
      <c r="C213" s="11" t="str">
        <f t="shared" si="12"/>
        <v/>
      </c>
      <c r="F213" s="10" t="str">
        <v/>
      </c>
      <c r="G213" t="e">
        <f t="shared" si="14"/>
        <v>#VALUE!</v>
      </c>
      <c r="H213" s="13" t="e">
        <f t="shared" si="15"/>
        <v>#VALUE!</v>
      </c>
    </row>
    <row r="214" spans="2:8">
      <c r="B214" s="11" t="str">
        <f t="shared" si="13"/>
        <v/>
      </c>
      <c r="C214" s="11" t="str">
        <f t="shared" si="12"/>
        <v/>
      </c>
      <c r="F214" s="10" t="str">
        <v/>
      </c>
      <c r="G214" t="e">
        <f t="shared" si="14"/>
        <v>#VALUE!</v>
      </c>
      <c r="H214" s="13" t="e">
        <f t="shared" si="15"/>
        <v>#VALUE!</v>
      </c>
    </row>
    <row r="215" spans="2:8">
      <c r="B215" s="11" t="str">
        <f t="shared" si="13"/>
        <v/>
      </c>
      <c r="C215" s="11" t="str">
        <f t="shared" si="12"/>
        <v/>
      </c>
      <c r="F215" s="10" t="str">
        <v/>
      </c>
      <c r="G215" t="e">
        <f t="shared" si="14"/>
        <v>#VALUE!</v>
      </c>
      <c r="H215" s="13" t="e">
        <f t="shared" si="15"/>
        <v>#VALUE!</v>
      </c>
    </row>
    <row r="216" spans="2:8">
      <c r="B216" s="11" t="str">
        <f t="shared" si="13"/>
        <v/>
      </c>
      <c r="C216" s="11" t="str">
        <f t="shared" si="12"/>
        <v/>
      </c>
      <c r="F216" s="10" t="str">
        <v/>
      </c>
      <c r="G216" t="e">
        <f t="shared" si="14"/>
        <v>#VALUE!</v>
      </c>
      <c r="H216" s="13" t="e">
        <f t="shared" si="15"/>
        <v>#VALUE!</v>
      </c>
    </row>
    <row r="217" spans="2:8">
      <c r="B217" s="11" t="str">
        <f t="shared" si="13"/>
        <v/>
      </c>
      <c r="C217" s="11" t="str">
        <f t="shared" si="12"/>
        <v/>
      </c>
      <c r="F217" s="10" t="str">
        <v/>
      </c>
      <c r="G217" t="e">
        <f t="shared" si="14"/>
        <v>#VALUE!</v>
      </c>
      <c r="H217" s="13" t="e">
        <f t="shared" si="15"/>
        <v>#VALUE!</v>
      </c>
    </row>
    <row r="218" spans="2:8">
      <c r="B218" s="11" t="str">
        <f t="shared" si="13"/>
        <v/>
      </c>
      <c r="C218" s="11" t="str">
        <f t="shared" si="12"/>
        <v/>
      </c>
      <c r="F218" s="10" t="str">
        <v/>
      </c>
      <c r="G218" t="e">
        <f t="shared" si="14"/>
        <v>#VALUE!</v>
      </c>
      <c r="H218" s="13" t="e">
        <f t="shared" si="15"/>
        <v>#VALUE!</v>
      </c>
    </row>
    <row r="219" spans="2:8">
      <c r="B219" s="11" t="str">
        <f t="shared" si="13"/>
        <v/>
      </c>
      <c r="C219" s="11" t="str">
        <f t="shared" si="12"/>
        <v/>
      </c>
      <c r="F219" s="10" t="str">
        <v/>
      </c>
      <c r="G219" t="e">
        <f t="shared" si="14"/>
        <v>#VALUE!</v>
      </c>
      <c r="H219" s="13" t="e">
        <f t="shared" si="15"/>
        <v>#VALUE!</v>
      </c>
    </row>
    <row r="220" spans="2:8">
      <c r="B220" s="11" t="str">
        <f t="shared" si="13"/>
        <v/>
      </c>
      <c r="C220" s="11" t="str">
        <f t="shared" si="12"/>
        <v/>
      </c>
      <c r="F220" s="10" t="str">
        <v/>
      </c>
      <c r="G220" t="e">
        <f t="shared" si="14"/>
        <v>#VALUE!</v>
      </c>
      <c r="H220" s="13" t="e">
        <f t="shared" si="15"/>
        <v>#VALUE!</v>
      </c>
    </row>
    <row r="221" spans="2:8">
      <c r="B221" s="11" t="str">
        <f t="shared" si="13"/>
        <v/>
      </c>
      <c r="C221" s="11" t="str">
        <f t="shared" si="12"/>
        <v/>
      </c>
      <c r="F221" s="10" t="str">
        <v/>
      </c>
      <c r="G221" t="e">
        <f t="shared" si="14"/>
        <v>#VALUE!</v>
      </c>
      <c r="H221" s="13" t="e">
        <f t="shared" si="15"/>
        <v>#VALUE!</v>
      </c>
    </row>
    <row r="222" spans="2:8">
      <c r="B222" s="11" t="str">
        <f t="shared" si="13"/>
        <v/>
      </c>
      <c r="C222" s="11" t="str">
        <f t="shared" si="12"/>
        <v/>
      </c>
      <c r="F222" s="10" t="str">
        <v/>
      </c>
      <c r="G222" t="e">
        <f t="shared" si="14"/>
        <v>#VALUE!</v>
      </c>
      <c r="H222" s="13" t="e">
        <f t="shared" si="15"/>
        <v>#VALUE!</v>
      </c>
    </row>
    <row r="223" spans="2:8">
      <c r="B223" s="11" t="str">
        <f t="shared" si="13"/>
        <v/>
      </c>
      <c r="C223" s="11" t="str">
        <f t="shared" si="12"/>
        <v/>
      </c>
      <c r="F223" s="10" t="str">
        <v/>
      </c>
      <c r="G223" t="e">
        <f t="shared" si="14"/>
        <v>#VALUE!</v>
      </c>
      <c r="H223" s="13" t="e">
        <f t="shared" si="15"/>
        <v>#VALUE!</v>
      </c>
    </row>
    <row r="224" spans="2:8">
      <c r="B224" s="11" t="str">
        <f t="shared" si="13"/>
        <v/>
      </c>
      <c r="C224" s="11" t="str">
        <f t="shared" si="12"/>
        <v/>
      </c>
      <c r="F224" s="10" t="str">
        <v/>
      </c>
      <c r="G224" t="e">
        <f t="shared" si="14"/>
        <v>#VALUE!</v>
      </c>
      <c r="H224" s="13" t="e">
        <f t="shared" si="15"/>
        <v>#VALUE!</v>
      </c>
    </row>
    <row r="225" spans="2:8">
      <c r="B225" s="11" t="str">
        <f t="shared" si="13"/>
        <v/>
      </c>
      <c r="C225" s="11" t="str">
        <f t="shared" si="12"/>
        <v/>
      </c>
      <c r="F225" s="10" t="str">
        <v/>
      </c>
      <c r="G225" t="e">
        <f t="shared" si="14"/>
        <v>#VALUE!</v>
      </c>
      <c r="H225" s="13" t="e">
        <f t="shared" si="15"/>
        <v>#VALUE!</v>
      </c>
    </row>
    <row r="226" spans="2:8">
      <c r="B226" s="11" t="str">
        <f t="shared" si="13"/>
        <v/>
      </c>
      <c r="C226" s="11" t="str">
        <f t="shared" si="12"/>
        <v/>
      </c>
      <c r="F226" s="10" t="str">
        <v/>
      </c>
      <c r="G226" t="e">
        <f t="shared" si="14"/>
        <v>#VALUE!</v>
      </c>
      <c r="H226" s="13" t="e">
        <f t="shared" si="15"/>
        <v>#VALUE!</v>
      </c>
    </row>
    <row r="227" spans="2:8">
      <c r="B227" s="11" t="str">
        <f t="shared" si="13"/>
        <v/>
      </c>
      <c r="C227" s="11" t="str">
        <f t="shared" si="12"/>
        <v/>
      </c>
      <c r="F227" s="10" t="str">
        <v/>
      </c>
      <c r="G227" t="e">
        <f t="shared" si="14"/>
        <v>#VALUE!</v>
      </c>
      <c r="H227" s="13" t="e">
        <f t="shared" si="15"/>
        <v>#VALUE!</v>
      </c>
    </row>
    <row r="228" spans="2:8">
      <c r="B228" s="11" t="str">
        <f t="shared" si="13"/>
        <v/>
      </c>
      <c r="C228" s="11" t="str">
        <f t="shared" si="12"/>
        <v/>
      </c>
      <c r="F228" s="10" t="str">
        <v/>
      </c>
      <c r="G228" t="e">
        <f t="shared" si="14"/>
        <v>#VALUE!</v>
      </c>
      <c r="H228" s="13" t="e">
        <f t="shared" si="15"/>
        <v>#VALUE!</v>
      </c>
    </row>
    <row r="229" spans="2:8">
      <c r="B229" s="11" t="str">
        <f t="shared" si="13"/>
        <v/>
      </c>
      <c r="C229" s="11" t="str">
        <f t="shared" si="12"/>
        <v/>
      </c>
      <c r="F229" s="10" t="str">
        <v/>
      </c>
      <c r="G229" t="e">
        <f t="shared" si="14"/>
        <v>#VALUE!</v>
      </c>
      <c r="H229" s="13" t="e">
        <f t="shared" si="15"/>
        <v>#VALUE!</v>
      </c>
    </row>
    <row r="230" spans="2:8">
      <c r="B230" s="11" t="str">
        <f t="shared" si="13"/>
        <v/>
      </c>
      <c r="C230" s="11" t="str">
        <f t="shared" si="12"/>
        <v/>
      </c>
      <c r="F230" s="10" t="str">
        <v/>
      </c>
      <c r="G230" t="e">
        <f t="shared" si="14"/>
        <v>#VALUE!</v>
      </c>
      <c r="H230" s="13" t="e">
        <f t="shared" si="15"/>
        <v>#VALUE!</v>
      </c>
    </row>
    <row r="231" spans="2:8">
      <c r="B231" s="11" t="str">
        <f t="shared" si="13"/>
        <v/>
      </c>
      <c r="C231" s="11" t="str">
        <f t="shared" si="12"/>
        <v/>
      </c>
      <c r="F231" s="10" t="str">
        <v/>
      </c>
      <c r="G231" t="e">
        <f t="shared" si="14"/>
        <v>#VALUE!</v>
      </c>
      <c r="H231" s="13" t="e">
        <f t="shared" si="15"/>
        <v>#VALUE!</v>
      </c>
    </row>
    <row r="232" spans="2:8">
      <c r="B232" s="11" t="str">
        <f t="shared" si="13"/>
        <v/>
      </c>
      <c r="C232" s="11" t="str">
        <f t="shared" si="12"/>
        <v/>
      </c>
      <c r="F232" s="10" t="str">
        <v/>
      </c>
      <c r="G232" t="e">
        <f t="shared" si="14"/>
        <v>#VALUE!</v>
      </c>
      <c r="H232" s="13" t="e">
        <f t="shared" si="15"/>
        <v>#VALUE!</v>
      </c>
    </row>
    <row r="233" spans="2:8">
      <c r="B233" s="11" t="str">
        <f t="shared" si="13"/>
        <v/>
      </c>
      <c r="C233" s="11" t="str">
        <f t="shared" ref="C233:C296" si="16">IF(B233="артикул",A233,"")</f>
        <v/>
      </c>
      <c r="F233" s="10" t="str">
        <v/>
      </c>
      <c r="G233" t="e">
        <f t="shared" si="14"/>
        <v>#VALUE!</v>
      </c>
      <c r="H233" s="13" t="e">
        <f t="shared" si="15"/>
        <v>#VALUE!</v>
      </c>
    </row>
    <row r="234" spans="2:8">
      <c r="B234" s="11" t="str">
        <f t="shared" si="13"/>
        <v/>
      </c>
      <c r="C234" s="11" t="str">
        <f t="shared" si="16"/>
        <v/>
      </c>
      <c r="F234" s="10" t="str">
        <v/>
      </c>
      <c r="G234" t="e">
        <f t="shared" si="14"/>
        <v>#VALUE!</v>
      </c>
      <c r="H234" s="13" t="e">
        <f t="shared" si="15"/>
        <v>#VALUE!</v>
      </c>
    </row>
    <row r="235" spans="2:8">
      <c r="B235" s="11" t="str">
        <f t="shared" si="13"/>
        <v/>
      </c>
      <c r="C235" s="11" t="str">
        <f t="shared" si="16"/>
        <v/>
      </c>
      <c r="F235" s="10" t="str">
        <v/>
      </c>
      <c r="G235" t="e">
        <f t="shared" si="14"/>
        <v>#VALUE!</v>
      </c>
      <c r="H235" s="13" t="e">
        <f t="shared" si="15"/>
        <v>#VALUE!</v>
      </c>
    </row>
    <row r="236" spans="2:8">
      <c r="B236" s="11" t="str">
        <f t="shared" si="13"/>
        <v/>
      </c>
      <c r="C236" s="11" t="str">
        <f t="shared" si="16"/>
        <v/>
      </c>
      <c r="F236" s="10" t="str">
        <v/>
      </c>
      <c r="G236" t="e">
        <f t="shared" si="14"/>
        <v>#VALUE!</v>
      </c>
      <c r="H236" s="13" t="e">
        <f t="shared" si="15"/>
        <v>#VALUE!</v>
      </c>
    </row>
    <row r="237" spans="2:8">
      <c r="B237" s="11" t="str">
        <f t="shared" si="13"/>
        <v/>
      </c>
      <c r="C237" s="11" t="str">
        <f t="shared" si="16"/>
        <v/>
      </c>
      <c r="F237" s="10" t="str">
        <v/>
      </c>
      <c r="G237" t="e">
        <f t="shared" si="14"/>
        <v>#VALUE!</v>
      </c>
      <c r="H237" s="13" t="e">
        <f t="shared" si="15"/>
        <v>#VALUE!</v>
      </c>
    </row>
    <row r="238" spans="2:8">
      <c r="B238" s="11" t="str">
        <f t="shared" si="13"/>
        <v/>
      </c>
      <c r="C238" s="11" t="str">
        <f t="shared" si="16"/>
        <v/>
      </c>
      <c r="F238" s="10" t="str">
        <v/>
      </c>
      <c r="G238" t="e">
        <f t="shared" si="14"/>
        <v>#VALUE!</v>
      </c>
      <c r="H238" s="13" t="e">
        <f t="shared" si="15"/>
        <v>#VALUE!</v>
      </c>
    </row>
    <row r="239" spans="2:8">
      <c r="B239" s="11" t="str">
        <f t="shared" si="13"/>
        <v/>
      </c>
      <c r="C239" s="11" t="str">
        <f t="shared" si="16"/>
        <v/>
      </c>
      <c r="F239" s="10" t="str">
        <v/>
      </c>
      <c r="G239" t="e">
        <f t="shared" si="14"/>
        <v>#VALUE!</v>
      </c>
      <c r="H239" s="13" t="e">
        <f t="shared" si="15"/>
        <v>#VALUE!</v>
      </c>
    </row>
    <row r="240" spans="2:8">
      <c r="B240" s="11" t="str">
        <f t="shared" si="13"/>
        <v/>
      </c>
      <c r="C240" s="11" t="str">
        <f t="shared" si="16"/>
        <v/>
      </c>
      <c r="F240" s="10" t="str">
        <v/>
      </c>
      <c r="G240" t="e">
        <f t="shared" si="14"/>
        <v>#VALUE!</v>
      </c>
      <c r="H240" s="13" t="e">
        <f t="shared" si="15"/>
        <v>#VALUE!</v>
      </c>
    </row>
    <row r="241" spans="2:8">
      <c r="B241" s="11" t="str">
        <f t="shared" si="13"/>
        <v/>
      </c>
      <c r="C241" s="11" t="str">
        <f t="shared" si="16"/>
        <v/>
      </c>
      <c r="F241" s="10" t="str">
        <v/>
      </c>
      <c r="G241" t="e">
        <f t="shared" si="14"/>
        <v>#VALUE!</v>
      </c>
      <c r="H241" s="13" t="e">
        <f t="shared" si="15"/>
        <v>#VALUE!</v>
      </c>
    </row>
    <row r="242" spans="2:8">
      <c r="B242" s="11" t="str">
        <f t="shared" si="13"/>
        <v/>
      </c>
      <c r="C242" s="11" t="str">
        <f t="shared" si="16"/>
        <v/>
      </c>
      <c r="F242" s="10" t="str">
        <v/>
      </c>
      <c r="G242" t="e">
        <f t="shared" si="14"/>
        <v>#VALUE!</v>
      </c>
      <c r="H242" s="13" t="e">
        <f t="shared" si="15"/>
        <v>#VALUE!</v>
      </c>
    </row>
    <row r="243" spans="2:8">
      <c r="B243" s="11" t="str">
        <f t="shared" si="13"/>
        <v/>
      </c>
      <c r="C243" s="11" t="str">
        <f t="shared" si="16"/>
        <v/>
      </c>
      <c r="F243" s="10" t="str">
        <v/>
      </c>
      <c r="G243" t="e">
        <f t="shared" si="14"/>
        <v>#VALUE!</v>
      </c>
      <c r="H243" s="13" t="e">
        <f t="shared" si="15"/>
        <v>#VALUE!</v>
      </c>
    </row>
    <row r="244" spans="2:8">
      <c r="B244" s="11" t="str">
        <f t="shared" si="13"/>
        <v/>
      </c>
      <c r="C244" s="11" t="str">
        <f t="shared" si="16"/>
        <v/>
      </c>
      <c r="F244" s="10" t="str">
        <v/>
      </c>
      <c r="G244" t="e">
        <f t="shared" si="14"/>
        <v>#VALUE!</v>
      </c>
      <c r="H244" s="13" t="e">
        <f t="shared" si="15"/>
        <v>#VALUE!</v>
      </c>
    </row>
    <row r="245" spans="2:8">
      <c r="B245" s="11" t="str">
        <f t="shared" si="13"/>
        <v/>
      </c>
      <c r="C245" s="11" t="str">
        <f t="shared" si="16"/>
        <v/>
      </c>
      <c r="F245" s="10" t="str">
        <v/>
      </c>
      <c r="G245" t="e">
        <f t="shared" si="14"/>
        <v>#VALUE!</v>
      </c>
      <c r="H245" s="13" t="e">
        <f t="shared" si="15"/>
        <v>#VALUE!</v>
      </c>
    </row>
    <row r="246" spans="2:8">
      <c r="B246" s="11" t="str">
        <f t="shared" si="13"/>
        <v/>
      </c>
      <c r="C246" s="11" t="str">
        <f t="shared" si="16"/>
        <v/>
      </c>
      <c r="F246" s="10" t="str">
        <v/>
      </c>
      <c r="G246" t="e">
        <f t="shared" si="14"/>
        <v>#VALUE!</v>
      </c>
      <c r="H246" s="13" t="e">
        <f t="shared" si="15"/>
        <v>#VALUE!</v>
      </c>
    </row>
    <row r="247" spans="2:8">
      <c r="B247" s="11" t="str">
        <f t="shared" si="13"/>
        <v/>
      </c>
      <c r="C247" s="11" t="str">
        <f t="shared" si="16"/>
        <v/>
      </c>
      <c r="F247" s="10" t="str">
        <v/>
      </c>
      <c r="G247" t="e">
        <f t="shared" si="14"/>
        <v>#VALUE!</v>
      </c>
      <c r="H247" s="13" t="e">
        <f t="shared" si="15"/>
        <v>#VALUE!</v>
      </c>
    </row>
    <row r="248" spans="2:8">
      <c r="B248" s="11" t="str">
        <f t="shared" si="13"/>
        <v/>
      </c>
      <c r="C248" s="11" t="str">
        <f t="shared" si="16"/>
        <v/>
      </c>
      <c r="F248" s="10" t="str">
        <v/>
      </c>
      <c r="G248" t="e">
        <f t="shared" si="14"/>
        <v>#VALUE!</v>
      </c>
      <c r="H248" s="13" t="e">
        <f t="shared" si="15"/>
        <v>#VALUE!</v>
      </c>
    </row>
    <row r="249" spans="2:8">
      <c r="B249" s="11" t="str">
        <f t="shared" si="13"/>
        <v/>
      </c>
      <c r="C249" s="11" t="str">
        <f t="shared" si="16"/>
        <v/>
      </c>
      <c r="F249" s="10" t="str">
        <v/>
      </c>
      <c r="G249" t="e">
        <f t="shared" si="14"/>
        <v>#VALUE!</v>
      </c>
      <c r="H249" s="13" t="e">
        <f t="shared" si="15"/>
        <v>#VALUE!</v>
      </c>
    </row>
    <row r="250" spans="2:8">
      <c r="B250" s="11" t="str">
        <f t="shared" si="13"/>
        <v/>
      </c>
      <c r="C250" s="11" t="str">
        <f t="shared" si="16"/>
        <v/>
      </c>
      <c r="F250" s="10" t="str">
        <v/>
      </c>
      <c r="G250" t="e">
        <f t="shared" si="14"/>
        <v>#VALUE!</v>
      </c>
      <c r="H250" s="13" t="e">
        <f t="shared" si="15"/>
        <v>#VALUE!</v>
      </c>
    </row>
    <row r="251" spans="2:8">
      <c r="B251" s="11" t="str">
        <f t="shared" si="13"/>
        <v/>
      </c>
      <c r="C251" s="11" t="str">
        <f t="shared" si="16"/>
        <v/>
      </c>
      <c r="F251" s="10" t="str">
        <v/>
      </c>
      <c r="G251" t="e">
        <f t="shared" si="14"/>
        <v>#VALUE!</v>
      </c>
      <c r="H251" s="13" t="e">
        <f t="shared" si="15"/>
        <v>#VALUE!</v>
      </c>
    </row>
    <row r="252" spans="2:8">
      <c r="B252" s="11" t="str">
        <f t="shared" si="13"/>
        <v/>
      </c>
      <c r="C252" s="11" t="str">
        <f t="shared" si="16"/>
        <v/>
      </c>
      <c r="F252" s="10" t="str">
        <v/>
      </c>
      <c r="G252" t="e">
        <f t="shared" si="14"/>
        <v>#VALUE!</v>
      </c>
      <c r="H252" s="13" t="e">
        <f t="shared" si="15"/>
        <v>#VALUE!</v>
      </c>
    </row>
    <row r="253" spans="2:8">
      <c r="B253" s="11" t="str">
        <f t="shared" si="13"/>
        <v/>
      </c>
      <c r="C253" s="11" t="str">
        <f t="shared" si="16"/>
        <v/>
      </c>
      <c r="F253" s="10" t="str">
        <v/>
      </c>
      <c r="G253" t="e">
        <f t="shared" si="14"/>
        <v>#VALUE!</v>
      </c>
      <c r="H253" s="13" t="e">
        <f t="shared" si="15"/>
        <v>#VALUE!</v>
      </c>
    </row>
    <row r="254" spans="2:8">
      <c r="B254" s="11" t="str">
        <f t="shared" si="13"/>
        <v/>
      </c>
      <c r="C254" s="11" t="str">
        <f t="shared" si="16"/>
        <v/>
      </c>
      <c r="F254" s="10" t="str">
        <v/>
      </c>
      <c r="G254" t="e">
        <f t="shared" si="14"/>
        <v>#VALUE!</v>
      </c>
      <c r="H254" s="13" t="e">
        <f t="shared" si="15"/>
        <v>#VALUE!</v>
      </c>
    </row>
    <row r="255" spans="2:8">
      <c r="B255" s="11" t="str">
        <f t="shared" si="13"/>
        <v/>
      </c>
      <c r="C255" s="11" t="str">
        <f t="shared" si="16"/>
        <v/>
      </c>
      <c r="F255" s="10" t="str">
        <v/>
      </c>
      <c r="G255" t="e">
        <f t="shared" si="14"/>
        <v>#VALUE!</v>
      </c>
      <c r="H255" s="13" t="e">
        <f t="shared" si="15"/>
        <v>#VALUE!</v>
      </c>
    </row>
    <row r="256" spans="2:8">
      <c r="B256" s="11" t="str">
        <f t="shared" si="13"/>
        <v/>
      </c>
      <c r="C256" s="11" t="str">
        <f t="shared" si="16"/>
        <v/>
      </c>
      <c r="F256" s="10" t="str">
        <v/>
      </c>
      <c r="G256" t="e">
        <f t="shared" si="14"/>
        <v>#VALUE!</v>
      </c>
      <c r="H256" s="13" t="e">
        <f t="shared" si="15"/>
        <v>#VALUE!</v>
      </c>
    </row>
    <row r="257" spans="2:8">
      <c r="B257" s="11" t="str">
        <f t="shared" ref="B257:B320" si="17">IFERROR(IF(FIND(" ",A257)=6,IF(IFERROR(FIND(" PB",A257),"")&lt;&gt;"","артикул",IF(IFERROR(FIND(" CRN",A257),"")&lt;&gt;"","артикул","")),""),"")</f>
        <v/>
      </c>
      <c r="C257" s="11" t="str">
        <f t="shared" si="16"/>
        <v/>
      </c>
      <c r="F257" s="10" t="str">
        <v/>
      </c>
      <c r="G257" t="e">
        <f t="shared" si="14"/>
        <v>#VALUE!</v>
      </c>
      <c r="H257" s="13" t="e">
        <f t="shared" si="15"/>
        <v>#VALUE!</v>
      </c>
    </row>
    <row r="258" spans="2:8">
      <c r="B258" s="11" t="str">
        <f t="shared" si="17"/>
        <v/>
      </c>
      <c r="C258" s="11" t="str">
        <f t="shared" si="16"/>
        <v/>
      </c>
      <c r="F258" s="10" t="str">
        <v/>
      </c>
      <c r="G258" t="e">
        <f t="shared" ref="G258:G321" si="18">CONCATENATE(LEFT(F258,5),
MID(F258,
SEARCH("\",SUBSTITUTE(F258," ","\",LEN(F258)-LEN(SUBSTITUTE(F258," ",""))-4)),
SEARCH("\",SUBSTITUTE(F258," ","\",LEN(F258)-LEN(SUBSTITUTE(F258," ",""))-3))-
SEARCH("\",SUBSTITUTE(F258," ","\",LEN(F258)-LEN(SUBSTITUTE(F258," ",""))-4)))*1)</f>
        <v>#VALUE!</v>
      </c>
      <c r="H258" s="13" t="e">
        <f t="shared" ref="H258:H321" si="19">SUBSTITUTE(
RIGHT(F258,LEN(F258)-
FIND("\",SUBSTITUTE(F258," ","\",LEN(F258)-LEN(SUBSTITUTE(F258," ",""))))),
".","")</f>
        <v>#VALUE!</v>
      </c>
    </row>
    <row r="259" spans="2:8">
      <c r="B259" s="11" t="str">
        <f t="shared" si="17"/>
        <v/>
      </c>
      <c r="C259" s="11" t="str">
        <f t="shared" si="16"/>
        <v/>
      </c>
      <c r="F259" s="10" t="str">
        <v/>
      </c>
      <c r="G259" t="e">
        <f t="shared" si="18"/>
        <v>#VALUE!</v>
      </c>
      <c r="H259" s="13" t="e">
        <f t="shared" si="19"/>
        <v>#VALUE!</v>
      </c>
    </row>
    <row r="260" spans="2:8">
      <c r="B260" s="11" t="str">
        <f t="shared" si="17"/>
        <v/>
      </c>
      <c r="C260" s="11" t="str">
        <f t="shared" si="16"/>
        <v/>
      </c>
      <c r="F260" s="10" t="str">
        <v/>
      </c>
      <c r="G260" t="e">
        <f t="shared" si="18"/>
        <v>#VALUE!</v>
      </c>
      <c r="H260" s="13" t="e">
        <f t="shared" si="19"/>
        <v>#VALUE!</v>
      </c>
    </row>
    <row r="261" spans="2:8">
      <c r="B261" s="11" t="str">
        <f t="shared" si="17"/>
        <v/>
      </c>
      <c r="C261" s="11" t="str">
        <f t="shared" si="16"/>
        <v/>
      </c>
      <c r="F261" s="10" t="str">
        <v/>
      </c>
      <c r="G261" t="e">
        <f t="shared" si="18"/>
        <v>#VALUE!</v>
      </c>
      <c r="H261" s="13" t="e">
        <f t="shared" si="19"/>
        <v>#VALUE!</v>
      </c>
    </row>
    <row r="262" spans="2:8">
      <c r="B262" s="11" t="str">
        <f t="shared" si="17"/>
        <v/>
      </c>
      <c r="C262" s="11" t="str">
        <f t="shared" si="16"/>
        <v/>
      </c>
      <c r="F262" s="10" t="str">
        <v/>
      </c>
      <c r="G262" t="e">
        <f t="shared" si="18"/>
        <v>#VALUE!</v>
      </c>
      <c r="H262" s="13" t="e">
        <f t="shared" si="19"/>
        <v>#VALUE!</v>
      </c>
    </row>
    <row r="263" spans="2:8">
      <c r="B263" s="11" t="str">
        <f t="shared" si="17"/>
        <v/>
      </c>
      <c r="C263" s="11" t="str">
        <f t="shared" si="16"/>
        <v/>
      </c>
      <c r="F263" s="10" t="str">
        <v/>
      </c>
      <c r="G263" t="e">
        <f t="shared" si="18"/>
        <v>#VALUE!</v>
      </c>
      <c r="H263" s="13" t="e">
        <f t="shared" si="19"/>
        <v>#VALUE!</v>
      </c>
    </row>
    <row r="264" spans="2:8">
      <c r="B264" s="11" t="str">
        <f t="shared" si="17"/>
        <v/>
      </c>
      <c r="C264" s="11" t="str">
        <f t="shared" si="16"/>
        <v/>
      </c>
      <c r="F264" s="10" t="str">
        <v/>
      </c>
      <c r="G264" t="e">
        <f t="shared" si="18"/>
        <v>#VALUE!</v>
      </c>
      <c r="H264" s="13" t="e">
        <f t="shared" si="19"/>
        <v>#VALUE!</v>
      </c>
    </row>
    <row r="265" spans="2:8">
      <c r="B265" s="11" t="str">
        <f t="shared" si="17"/>
        <v/>
      </c>
      <c r="C265" s="11" t="str">
        <f t="shared" si="16"/>
        <v/>
      </c>
      <c r="F265" s="10" t="str">
        <v/>
      </c>
      <c r="G265" t="e">
        <f t="shared" si="18"/>
        <v>#VALUE!</v>
      </c>
      <c r="H265" s="13" t="e">
        <f t="shared" si="19"/>
        <v>#VALUE!</v>
      </c>
    </row>
    <row r="266" spans="2:8">
      <c r="B266" s="11" t="str">
        <f t="shared" si="17"/>
        <v/>
      </c>
      <c r="C266" s="11" t="str">
        <f t="shared" si="16"/>
        <v/>
      </c>
      <c r="F266" s="10" t="str">
        <v/>
      </c>
      <c r="G266" t="e">
        <f t="shared" si="18"/>
        <v>#VALUE!</v>
      </c>
      <c r="H266" s="13" t="e">
        <f t="shared" si="19"/>
        <v>#VALUE!</v>
      </c>
    </row>
    <row r="267" spans="2:8">
      <c r="B267" s="11" t="str">
        <f t="shared" si="17"/>
        <v/>
      </c>
      <c r="C267" s="11" t="str">
        <f t="shared" si="16"/>
        <v/>
      </c>
      <c r="F267" s="10" t="str">
        <v/>
      </c>
      <c r="G267" t="e">
        <f t="shared" si="18"/>
        <v>#VALUE!</v>
      </c>
      <c r="H267" s="13" t="e">
        <f t="shared" si="19"/>
        <v>#VALUE!</v>
      </c>
    </row>
    <row r="268" spans="2:8">
      <c r="B268" s="11" t="str">
        <f t="shared" si="17"/>
        <v/>
      </c>
      <c r="C268" s="11" t="str">
        <f t="shared" si="16"/>
        <v/>
      </c>
      <c r="F268" s="10" t="str">
        <v/>
      </c>
      <c r="G268" t="e">
        <f t="shared" si="18"/>
        <v>#VALUE!</v>
      </c>
      <c r="H268" s="13" t="e">
        <f t="shared" si="19"/>
        <v>#VALUE!</v>
      </c>
    </row>
    <row r="269" spans="2:8">
      <c r="B269" s="11" t="str">
        <f t="shared" si="17"/>
        <v/>
      </c>
      <c r="C269" s="11" t="str">
        <f t="shared" si="16"/>
        <v/>
      </c>
      <c r="F269" s="10" t="str">
        <v/>
      </c>
      <c r="G269" t="e">
        <f t="shared" si="18"/>
        <v>#VALUE!</v>
      </c>
      <c r="H269" s="13" t="e">
        <f t="shared" si="19"/>
        <v>#VALUE!</v>
      </c>
    </row>
    <row r="270" spans="2:8">
      <c r="B270" s="11" t="str">
        <f t="shared" si="17"/>
        <v/>
      </c>
      <c r="C270" s="11" t="str">
        <f t="shared" si="16"/>
        <v/>
      </c>
      <c r="F270" s="10" t="str">
        <v/>
      </c>
      <c r="G270" t="e">
        <f t="shared" si="18"/>
        <v>#VALUE!</v>
      </c>
      <c r="H270" s="13" t="e">
        <f t="shared" si="19"/>
        <v>#VALUE!</v>
      </c>
    </row>
    <row r="271" spans="2:8">
      <c r="B271" s="11" t="str">
        <f t="shared" si="17"/>
        <v/>
      </c>
      <c r="C271" s="11" t="str">
        <f t="shared" si="16"/>
        <v/>
      </c>
      <c r="F271" s="10" t="str">
        <v/>
      </c>
      <c r="G271" t="e">
        <f t="shared" si="18"/>
        <v>#VALUE!</v>
      </c>
      <c r="H271" s="13" t="e">
        <f t="shared" si="19"/>
        <v>#VALUE!</v>
      </c>
    </row>
    <row r="272" spans="2:8">
      <c r="B272" s="11" t="str">
        <f t="shared" si="17"/>
        <v/>
      </c>
      <c r="C272" s="11" t="str">
        <f t="shared" si="16"/>
        <v/>
      </c>
      <c r="F272" s="10" t="str">
        <v/>
      </c>
      <c r="G272" t="e">
        <f t="shared" si="18"/>
        <v>#VALUE!</v>
      </c>
      <c r="H272" s="13" t="e">
        <f t="shared" si="19"/>
        <v>#VALUE!</v>
      </c>
    </row>
    <row r="273" spans="2:8">
      <c r="B273" s="11" t="str">
        <f t="shared" si="17"/>
        <v/>
      </c>
      <c r="C273" s="11" t="str">
        <f t="shared" si="16"/>
        <v/>
      </c>
      <c r="F273" s="10" t="str">
        <v/>
      </c>
      <c r="G273" t="e">
        <f t="shared" si="18"/>
        <v>#VALUE!</v>
      </c>
      <c r="H273" s="13" t="e">
        <f t="shared" si="19"/>
        <v>#VALUE!</v>
      </c>
    </row>
    <row r="274" spans="2:8">
      <c r="B274" s="11" t="str">
        <f t="shared" si="17"/>
        <v/>
      </c>
      <c r="C274" s="11" t="str">
        <f t="shared" si="16"/>
        <v/>
      </c>
      <c r="F274" s="10" t="str">
        <v/>
      </c>
      <c r="G274" t="e">
        <f t="shared" si="18"/>
        <v>#VALUE!</v>
      </c>
      <c r="H274" s="13" t="e">
        <f t="shared" si="19"/>
        <v>#VALUE!</v>
      </c>
    </row>
    <row r="275" spans="2:8">
      <c r="B275" s="11" t="str">
        <f t="shared" si="17"/>
        <v/>
      </c>
      <c r="C275" s="11" t="str">
        <f t="shared" si="16"/>
        <v/>
      </c>
      <c r="F275" s="10" t="str">
        <v/>
      </c>
      <c r="G275" t="e">
        <f t="shared" si="18"/>
        <v>#VALUE!</v>
      </c>
      <c r="H275" s="13" t="e">
        <f t="shared" si="19"/>
        <v>#VALUE!</v>
      </c>
    </row>
    <row r="276" spans="2:8">
      <c r="B276" s="11" t="str">
        <f t="shared" si="17"/>
        <v/>
      </c>
      <c r="C276" s="11" t="str">
        <f t="shared" si="16"/>
        <v/>
      </c>
      <c r="F276" s="10" t="str">
        <v/>
      </c>
      <c r="G276" t="e">
        <f t="shared" si="18"/>
        <v>#VALUE!</v>
      </c>
      <c r="H276" s="13" t="e">
        <f t="shared" si="19"/>
        <v>#VALUE!</v>
      </c>
    </row>
    <row r="277" spans="2:8">
      <c r="B277" s="11" t="str">
        <f t="shared" si="17"/>
        <v/>
      </c>
      <c r="C277" s="11" t="str">
        <f t="shared" si="16"/>
        <v/>
      </c>
      <c r="F277" s="10" t="str">
        <v/>
      </c>
      <c r="G277" t="e">
        <f t="shared" si="18"/>
        <v>#VALUE!</v>
      </c>
      <c r="H277" s="13" t="e">
        <f t="shared" si="19"/>
        <v>#VALUE!</v>
      </c>
    </row>
    <row r="278" spans="2:8">
      <c r="B278" s="11" t="str">
        <f t="shared" si="17"/>
        <v/>
      </c>
      <c r="C278" s="11" t="str">
        <f t="shared" si="16"/>
        <v/>
      </c>
      <c r="F278" s="10" t="str">
        <v/>
      </c>
      <c r="G278" t="e">
        <f t="shared" si="18"/>
        <v>#VALUE!</v>
      </c>
      <c r="H278" s="13" t="e">
        <f t="shared" si="19"/>
        <v>#VALUE!</v>
      </c>
    </row>
    <row r="279" spans="2:8">
      <c r="B279" s="11" t="str">
        <f t="shared" si="17"/>
        <v/>
      </c>
      <c r="C279" s="11" t="str">
        <f t="shared" si="16"/>
        <v/>
      </c>
      <c r="F279" s="10" t="str">
        <v/>
      </c>
      <c r="G279" t="e">
        <f t="shared" si="18"/>
        <v>#VALUE!</v>
      </c>
      <c r="H279" s="13" t="e">
        <f t="shared" si="19"/>
        <v>#VALUE!</v>
      </c>
    </row>
    <row r="280" spans="2:8">
      <c r="B280" s="11" t="str">
        <f t="shared" si="17"/>
        <v/>
      </c>
      <c r="C280" s="11" t="str">
        <f t="shared" si="16"/>
        <v/>
      </c>
      <c r="F280" s="10" t="str">
        <v/>
      </c>
      <c r="G280" t="e">
        <f t="shared" si="18"/>
        <v>#VALUE!</v>
      </c>
      <c r="H280" s="13" t="e">
        <f t="shared" si="19"/>
        <v>#VALUE!</v>
      </c>
    </row>
    <row r="281" spans="2:8">
      <c r="B281" s="11" t="str">
        <f t="shared" si="17"/>
        <v/>
      </c>
      <c r="C281" s="11" t="str">
        <f t="shared" si="16"/>
        <v/>
      </c>
      <c r="F281" s="10" t="str">
        <v/>
      </c>
      <c r="G281" t="e">
        <f t="shared" si="18"/>
        <v>#VALUE!</v>
      </c>
      <c r="H281" s="13" t="e">
        <f t="shared" si="19"/>
        <v>#VALUE!</v>
      </c>
    </row>
    <row r="282" spans="2:8">
      <c r="B282" s="11" t="str">
        <f t="shared" si="17"/>
        <v/>
      </c>
      <c r="C282" s="11" t="str">
        <f t="shared" si="16"/>
        <v/>
      </c>
      <c r="F282" s="10" t="str">
        <v/>
      </c>
      <c r="G282" t="e">
        <f t="shared" si="18"/>
        <v>#VALUE!</v>
      </c>
      <c r="H282" s="13" t="e">
        <f t="shared" si="19"/>
        <v>#VALUE!</v>
      </c>
    </row>
    <row r="283" spans="2:8">
      <c r="B283" s="11" t="str">
        <f t="shared" si="17"/>
        <v/>
      </c>
      <c r="C283" s="11" t="str">
        <f t="shared" si="16"/>
        <v/>
      </c>
      <c r="F283" s="10" t="str">
        <v/>
      </c>
      <c r="G283" t="e">
        <f t="shared" si="18"/>
        <v>#VALUE!</v>
      </c>
      <c r="H283" s="13" t="e">
        <f t="shared" si="19"/>
        <v>#VALUE!</v>
      </c>
    </row>
    <row r="284" spans="2:8">
      <c r="B284" s="11" t="str">
        <f t="shared" si="17"/>
        <v/>
      </c>
      <c r="C284" s="11" t="str">
        <f t="shared" si="16"/>
        <v/>
      </c>
      <c r="F284" s="10" t="str">
        <v/>
      </c>
      <c r="G284" t="e">
        <f t="shared" si="18"/>
        <v>#VALUE!</v>
      </c>
      <c r="H284" s="13" t="e">
        <f t="shared" si="19"/>
        <v>#VALUE!</v>
      </c>
    </row>
    <row r="285" spans="2:8">
      <c r="B285" s="11" t="str">
        <f t="shared" si="17"/>
        <v/>
      </c>
      <c r="C285" s="11" t="str">
        <f t="shared" si="16"/>
        <v/>
      </c>
      <c r="F285" s="10" t="str">
        <v/>
      </c>
      <c r="G285" t="e">
        <f t="shared" si="18"/>
        <v>#VALUE!</v>
      </c>
      <c r="H285" s="13" t="e">
        <f t="shared" si="19"/>
        <v>#VALUE!</v>
      </c>
    </row>
    <row r="286" spans="2:8">
      <c r="B286" s="11" t="str">
        <f t="shared" si="17"/>
        <v/>
      </c>
      <c r="C286" s="11" t="str">
        <f t="shared" si="16"/>
        <v/>
      </c>
      <c r="F286" s="10" t="str">
        <v/>
      </c>
      <c r="G286" t="e">
        <f t="shared" si="18"/>
        <v>#VALUE!</v>
      </c>
      <c r="H286" s="13" t="e">
        <f t="shared" si="19"/>
        <v>#VALUE!</v>
      </c>
    </row>
    <row r="287" spans="2:8">
      <c r="B287" s="11" t="str">
        <f t="shared" si="17"/>
        <v/>
      </c>
      <c r="C287" s="11" t="str">
        <f t="shared" si="16"/>
        <v/>
      </c>
      <c r="F287" s="10" t="str">
        <v/>
      </c>
      <c r="G287" t="e">
        <f t="shared" si="18"/>
        <v>#VALUE!</v>
      </c>
      <c r="H287" s="13" t="e">
        <f t="shared" si="19"/>
        <v>#VALUE!</v>
      </c>
    </row>
    <row r="288" spans="2:8">
      <c r="B288" s="11" t="str">
        <f t="shared" si="17"/>
        <v/>
      </c>
      <c r="C288" s="11" t="str">
        <f t="shared" si="16"/>
        <v/>
      </c>
      <c r="F288" s="10" t="str">
        <v/>
      </c>
      <c r="G288" t="e">
        <f t="shared" si="18"/>
        <v>#VALUE!</v>
      </c>
      <c r="H288" s="13" t="e">
        <f t="shared" si="19"/>
        <v>#VALUE!</v>
      </c>
    </row>
    <row r="289" spans="2:8">
      <c r="B289" s="11" t="str">
        <f t="shared" si="17"/>
        <v/>
      </c>
      <c r="C289" s="11" t="str">
        <f t="shared" si="16"/>
        <v/>
      </c>
      <c r="F289" s="10" t="str">
        <v/>
      </c>
      <c r="G289" t="e">
        <f t="shared" si="18"/>
        <v>#VALUE!</v>
      </c>
      <c r="H289" s="13" t="e">
        <f t="shared" si="19"/>
        <v>#VALUE!</v>
      </c>
    </row>
    <row r="290" spans="2:8">
      <c r="B290" s="11" t="str">
        <f t="shared" si="17"/>
        <v/>
      </c>
      <c r="C290" s="11" t="str">
        <f t="shared" si="16"/>
        <v/>
      </c>
      <c r="F290" s="10" t="str">
        <v/>
      </c>
      <c r="G290" t="e">
        <f t="shared" si="18"/>
        <v>#VALUE!</v>
      </c>
      <c r="H290" s="13" t="e">
        <f t="shared" si="19"/>
        <v>#VALUE!</v>
      </c>
    </row>
    <row r="291" spans="2:8">
      <c r="B291" s="11" t="str">
        <f t="shared" si="17"/>
        <v/>
      </c>
      <c r="C291" s="11" t="str">
        <f t="shared" si="16"/>
        <v/>
      </c>
      <c r="F291" s="10" t="str">
        <v/>
      </c>
      <c r="G291" t="e">
        <f t="shared" si="18"/>
        <v>#VALUE!</v>
      </c>
      <c r="H291" s="13" t="e">
        <f t="shared" si="19"/>
        <v>#VALUE!</v>
      </c>
    </row>
    <row r="292" spans="2:8">
      <c r="B292" s="11" t="str">
        <f t="shared" si="17"/>
        <v/>
      </c>
      <c r="C292" s="11" t="str">
        <f t="shared" si="16"/>
        <v/>
      </c>
      <c r="F292" s="10" t="str">
        <v/>
      </c>
      <c r="G292" t="e">
        <f t="shared" si="18"/>
        <v>#VALUE!</v>
      </c>
      <c r="H292" s="13" t="e">
        <f t="shared" si="19"/>
        <v>#VALUE!</v>
      </c>
    </row>
    <row r="293" spans="2:8">
      <c r="B293" s="11" t="str">
        <f t="shared" si="17"/>
        <v/>
      </c>
      <c r="C293" s="11" t="str">
        <f t="shared" si="16"/>
        <v/>
      </c>
      <c r="F293" s="10" t="str">
        <v/>
      </c>
      <c r="G293" t="e">
        <f t="shared" si="18"/>
        <v>#VALUE!</v>
      </c>
      <c r="H293" s="13" t="e">
        <f t="shared" si="19"/>
        <v>#VALUE!</v>
      </c>
    </row>
    <row r="294" spans="2:8">
      <c r="B294" s="11" t="str">
        <f t="shared" si="17"/>
        <v/>
      </c>
      <c r="C294" s="11" t="str">
        <f t="shared" si="16"/>
        <v/>
      </c>
      <c r="F294" s="10" t="str">
        <v/>
      </c>
      <c r="G294" t="e">
        <f t="shared" si="18"/>
        <v>#VALUE!</v>
      </c>
      <c r="H294" s="13" t="e">
        <f t="shared" si="19"/>
        <v>#VALUE!</v>
      </c>
    </row>
    <row r="295" spans="2:8">
      <c r="B295" s="11" t="str">
        <f t="shared" si="17"/>
        <v/>
      </c>
      <c r="C295" s="11" t="str">
        <f t="shared" si="16"/>
        <v/>
      </c>
      <c r="F295" s="10" t="str">
        <v/>
      </c>
      <c r="G295" t="e">
        <f t="shared" si="18"/>
        <v>#VALUE!</v>
      </c>
      <c r="H295" s="13" t="e">
        <f t="shared" si="19"/>
        <v>#VALUE!</v>
      </c>
    </row>
    <row r="296" spans="2:8">
      <c r="B296" s="11" t="str">
        <f t="shared" si="17"/>
        <v/>
      </c>
      <c r="C296" s="11" t="str">
        <f t="shared" si="16"/>
        <v/>
      </c>
      <c r="F296" s="10" t="str">
        <v/>
      </c>
      <c r="G296" t="e">
        <f t="shared" si="18"/>
        <v>#VALUE!</v>
      </c>
      <c r="H296" s="13" t="e">
        <f t="shared" si="19"/>
        <v>#VALUE!</v>
      </c>
    </row>
    <row r="297" spans="2:8">
      <c r="B297" s="11" t="str">
        <f t="shared" si="17"/>
        <v/>
      </c>
      <c r="C297" s="11" t="str">
        <f t="shared" ref="C297:C360" si="20">IF(B297="артикул",A297,"")</f>
        <v/>
      </c>
      <c r="F297" s="10" t="str">
        <v/>
      </c>
      <c r="G297" t="e">
        <f t="shared" si="18"/>
        <v>#VALUE!</v>
      </c>
      <c r="H297" s="13" t="e">
        <f t="shared" si="19"/>
        <v>#VALUE!</v>
      </c>
    </row>
    <row r="298" spans="2:8">
      <c r="B298" s="11" t="str">
        <f t="shared" si="17"/>
        <v/>
      </c>
      <c r="C298" s="11" t="str">
        <f t="shared" si="20"/>
        <v/>
      </c>
      <c r="F298" s="10" t="str">
        <v/>
      </c>
      <c r="G298" t="e">
        <f t="shared" si="18"/>
        <v>#VALUE!</v>
      </c>
      <c r="H298" s="13" t="e">
        <f t="shared" si="19"/>
        <v>#VALUE!</v>
      </c>
    </row>
    <row r="299" spans="2:8">
      <c r="B299" s="11" t="str">
        <f t="shared" si="17"/>
        <v/>
      </c>
      <c r="C299" s="11" t="str">
        <f t="shared" si="20"/>
        <v/>
      </c>
      <c r="F299" s="10" t="str">
        <v/>
      </c>
      <c r="G299" t="e">
        <f t="shared" si="18"/>
        <v>#VALUE!</v>
      </c>
      <c r="H299" s="13" t="e">
        <f t="shared" si="19"/>
        <v>#VALUE!</v>
      </c>
    </row>
    <row r="300" spans="2:8">
      <c r="B300" s="11" t="str">
        <f t="shared" si="17"/>
        <v/>
      </c>
      <c r="C300" s="11" t="str">
        <f t="shared" si="20"/>
        <v/>
      </c>
      <c r="F300" s="10" t="str">
        <v/>
      </c>
      <c r="G300" t="e">
        <f t="shared" si="18"/>
        <v>#VALUE!</v>
      </c>
      <c r="H300" s="13" t="e">
        <f t="shared" si="19"/>
        <v>#VALUE!</v>
      </c>
    </row>
    <row r="301" spans="2:8">
      <c r="B301" s="11" t="str">
        <f t="shared" si="17"/>
        <v/>
      </c>
      <c r="C301" s="11" t="str">
        <f t="shared" si="20"/>
        <v/>
      </c>
      <c r="F301" s="10" t="str">
        <v/>
      </c>
      <c r="G301" t="e">
        <f t="shared" si="18"/>
        <v>#VALUE!</v>
      </c>
      <c r="H301" s="13" t="e">
        <f t="shared" si="19"/>
        <v>#VALUE!</v>
      </c>
    </row>
    <row r="302" spans="2:8">
      <c r="B302" s="11" t="str">
        <f t="shared" si="17"/>
        <v/>
      </c>
      <c r="C302" s="11" t="str">
        <f t="shared" si="20"/>
        <v/>
      </c>
      <c r="F302" s="10" t="str">
        <v/>
      </c>
      <c r="G302" t="e">
        <f t="shared" si="18"/>
        <v>#VALUE!</v>
      </c>
      <c r="H302" s="13" t="e">
        <f t="shared" si="19"/>
        <v>#VALUE!</v>
      </c>
    </row>
    <row r="303" spans="2:8">
      <c r="B303" s="11" t="str">
        <f t="shared" si="17"/>
        <v/>
      </c>
      <c r="C303" s="11" t="str">
        <f t="shared" si="20"/>
        <v/>
      </c>
      <c r="F303" s="10" t="str">
        <v/>
      </c>
      <c r="G303" t="e">
        <f t="shared" si="18"/>
        <v>#VALUE!</v>
      </c>
      <c r="H303" s="13" t="e">
        <f t="shared" si="19"/>
        <v>#VALUE!</v>
      </c>
    </row>
    <row r="304" spans="2:8">
      <c r="B304" s="11" t="str">
        <f t="shared" si="17"/>
        <v/>
      </c>
      <c r="C304" s="11" t="str">
        <f t="shared" si="20"/>
        <v/>
      </c>
      <c r="F304" s="10" t="str">
        <v/>
      </c>
      <c r="G304" t="e">
        <f t="shared" si="18"/>
        <v>#VALUE!</v>
      </c>
      <c r="H304" s="13" t="e">
        <f t="shared" si="19"/>
        <v>#VALUE!</v>
      </c>
    </row>
    <row r="305" spans="2:8">
      <c r="B305" s="11" t="str">
        <f t="shared" si="17"/>
        <v/>
      </c>
      <c r="C305" s="11" t="str">
        <f t="shared" si="20"/>
        <v/>
      </c>
      <c r="F305" s="10" t="str">
        <v/>
      </c>
      <c r="G305" t="e">
        <f t="shared" si="18"/>
        <v>#VALUE!</v>
      </c>
      <c r="H305" s="13" t="e">
        <f t="shared" si="19"/>
        <v>#VALUE!</v>
      </c>
    </row>
    <row r="306" spans="2:8">
      <c r="B306" s="11" t="str">
        <f t="shared" si="17"/>
        <v/>
      </c>
      <c r="C306" s="11" t="str">
        <f t="shared" si="20"/>
        <v/>
      </c>
      <c r="F306" s="10" t="str">
        <v/>
      </c>
      <c r="G306" t="e">
        <f t="shared" si="18"/>
        <v>#VALUE!</v>
      </c>
      <c r="H306" s="13" t="e">
        <f t="shared" si="19"/>
        <v>#VALUE!</v>
      </c>
    </row>
    <row r="307" spans="2:8">
      <c r="B307" s="11" t="str">
        <f t="shared" si="17"/>
        <v/>
      </c>
      <c r="C307" s="11" t="str">
        <f t="shared" si="20"/>
        <v/>
      </c>
      <c r="F307" s="10" t="str">
        <v/>
      </c>
      <c r="G307" t="e">
        <f t="shared" si="18"/>
        <v>#VALUE!</v>
      </c>
      <c r="H307" s="13" t="e">
        <f t="shared" si="19"/>
        <v>#VALUE!</v>
      </c>
    </row>
    <row r="308" spans="2:8">
      <c r="B308" s="11" t="str">
        <f t="shared" si="17"/>
        <v/>
      </c>
      <c r="C308" s="11" t="str">
        <f t="shared" si="20"/>
        <v/>
      </c>
      <c r="F308" s="10" t="str">
        <v/>
      </c>
      <c r="G308" t="e">
        <f t="shared" si="18"/>
        <v>#VALUE!</v>
      </c>
      <c r="H308" s="13" t="e">
        <f t="shared" si="19"/>
        <v>#VALUE!</v>
      </c>
    </row>
    <row r="309" spans="2:8">
      <c r="B309" s="11" t="str">
        <f t="shared" si="17"/>
        <v/>
      </c>
      <c r="C309" s="11" t="str">
        <f t="shared" si="20"/>
        <v/>
      </c>
      <c r="F309" s="10" t="str">
        <v/>
      </c>
      <c r="G309" t="e">
        <f t="shared" si="18"/>
        <v>#VALUE!</v>
      </c>
      <c r="H309" s="13" t="e">
        <f t="shared" si="19"/>
        <v>#VALUE!</v>
      </c>
    </row>
    <row r="310" spans="2:8">
      <c r="B310" s="11" t="str">
        <f t="shared" si="17"/>
        <v/>
      </c>
      <c r="C310" s="11" t="str">
        <f t="shared" si="20"/>
        <v/>
      </c>
      <c r="F310" s="10" t="str">
        <v/>
      </c>
      <c r="G310" t="e">
        <f t="shared" si="18"/>
        <v>#VALUE!</v>
      </c>
      <c r="H310" s="13" t="e">
        <f t="shared" si="19"/>
        <v>#VALUE!</v>
      </c>
    </row>
    <row r="311" spans="2:8">
      <c r="B311" s="11" t="str">
        <f t="shared" si="17"/>
        <v/>
      </c>
      <c r="C311" s="11" t="str">
        <f t="shared" si="20"/>
        <v/>
      </c>
      <c r="F311" s="10" t="str">
        <v/>
      </c>
      <c r="G311" t="e">
        <f t="shared" si="18"/>
        <v>#VALUE!</v>
      </c>
      <c r="H311" s="13" t="e">
        <f t="shared" si="19"/>
        <v>#VALUE!</v>
      </c>
    </row>
    <row r="312" spans="2:8">
      <c r="B312" s="11" t="str">
        <f t="shared" si="17"/>
        <v/>
      </c>
      <c r="C312" s="11" t="str">
        <f t="shared" si="20"/>
        <v/>
      </c>
      <c r="F312" s="10" t="str">
        <v/>
      </c>
      <c r="G312" t="e">
        <f t="shared" si="18"/>
        <v>#VALUE!</v>
      </c>
      <c r="H312" s="13" t="e">
        <f t="shared" si="19"/>
        <v>#VALUE!</v>
      </c>
    </row>
    <row r="313" spans="2:8">
      <c r="B313" s="11" t="str">
        <f t="shared" si="17"/>
        <v/>
      </c>
      <c r="C313" s="11" t="str">
        <f t="shared" si="20"/>
        <v/>
      </c>
      <c r="F313" s="10" t="str">
        <v/>
      </c>
      <c r="G313" t="e">
        <f t="shared" si="18"/>
        <v>#VALUE!</v>
      </c>
      <c r="H313" s="13" t="e">
        <f t="shared" si="19"/>
        <v>#VALUE!</v>
      </c>
    </row>
    <row r="314" spans="2:8">
      <c r="B314" s="11" t="str">
        <f t="shared" si="17"/>
        <v/>
      </c>
      <c r="C314" s="11" t="str">
        <f t="shared" si="20"/>
        <v/>
      </c>
      <c r="F314" s="10" t="str">
        <v/>
      </c>
      <c r="G314" t="e">
        <f t="shared" si="18"/>
        <v>#VALUE!</v>
      </c>
      <c r="H314" s="13" t="e">
        <f t="shared" si="19"/>
        <v>#VALUE!</v>
      </c>
    </row>
    <row r="315" spans="2:8">
      <c r="B315" s="11" t="str">
        <f t="shared" si="17"/>
        <v/>
      </c>
      <c r="C315" s="11" t="str">
        <f t="shared" si="20"/>
        <v/>
      </c>
      <c r="F315" s="10" t="str">
        <v/>
      </c>
      <c r="G315" t="e">
        <f t="shared" si="18"/>
        <v>#VALUE!</v>
      </c>
      <c r="H315" s="13" t="e">
        <f t="shared" si="19"/>
        <v>#VALUE!</v>
      </c>
    </row>
    <row r="316" spans="2:8">
      <c r="B316" s="11" t="str">
        <f t="shared" si="17"/>
        <v/>
      </c>
      <c r="C316" s="11" t="str">
        <f t="shared" si="20"/>
        <v/>
      </c>
      <c r="F316" s="10" t="str">
        <v/>
      </c>
      <c r="G316" t="e">
        <f t="shared" si="18"/>
        <v>#VALUE!</v>
      </c>
      <c r="H316" s="13" t="e">
        <f t="shared" si="19"/>
        <v>#VALUE!</v>
      </c>
    </row>
    <row r="317" spans="2:8">
      <c r="B317" s="11" t="str">
        <f t="shared" si="17"/>
        <v/>
      </c>
      <c r="C317" s="11" t="str">
        <f t="shared" si="20"/>
        <v/>
      </c>
      <c r="F317" s="10" t="str">
        <v/>
      </c>
      <c r="G317" t="e">
        <f t="shared" si="18"/>
        <v>#VALUE!</v>
      </c>
      <c r="H317" s="13" t="e">
        <f t="shared" si="19"/>
        <v>#VALUE!</v>
      </c>
    </row>
    <row r="318" spans="2:8">
      <c r="B318" s="11" t="str">
        <f t="shared" si="17"/>
        <v/>
      </c>
      <c r="C318" s="11" t="str">
        <f t="shared" si="20"/>
        <v/>
      </c>
      <c r="F318" s="10" t="str">
        <v/>
      </c>
      <c r="G318" t="e">
        <f t="shared" si="18"/>
        <v>#VALUE!</v>
      </c>
      <c r="H318" s="13" t="e">
        <f t="shared" si="19"/>
        <v>#VALUE!</v>
      </c>
    </row>
    <row r="319" spans="2:8">
      <c r="B319" s="11" t="str">
        <f t="shared" si="17"/>
        <v/>
      </c>
      <c r="C319" s="11" t="str">
        <f t="shared" si="20"/>
        <v/>
      </c>
      <c r="F319" s="10" t="str">
        <v/>
      </c>
      <c r="G319" t="e">
        <f t="shared" si="18"/>
        <v>#VALUE!</v>
      </c>
      <c r="H319" s="13" t="e">
        <f t="shared" si="19"/>
        <v>#VALUE!</v>
      </c>
    </row>
    <row r="320" spans="2:8">
      <c r="B320" s="11" t="str">
        <f t="shared" si="17"/>
        <v/>
      </c>
      <c r="C320" s="11" t="str">
        <f t="shared" si="20"/>
        <v/>
      </c>
      <c r="F320" s="10" t="str">
        <v/>
      </c>
      <c r="G320" t="e">
        <f t="shared" si="18"/>
        <v>#VALUE!</v>
      </c>
      <c r="H320" s="13" t="e">
        <f t="shared" si="19"/>
        <v>#VALUE!</v>
      </c>
    </row>
    <row r="321" spans="2:8">
      <c r="B321" s="11" t="str">
        <f t="shared" ref="B321:B384" si="21">IFERROR(IF(FIND(" ",A321)=6,IF(IFERROR(FIND(" PB",A321),"")&lt;&gt;"","артикул",IF(IFERROR(FIND(" CRN",A321),"")&lt;&gt;"","артикул","")),""),"")</f>
        <v/>
      </c>
      <c r="C321" s="11" t="str">
        <f t="shared" si="20"/>
        <v/>
      </c>
      <c r="F321" s="10" t="str">
        <v/>
      </c>
      <c r="G321" t="e">
        <f t="shared" si="18"/>
        <v>#VALUE!</v>
      </c>
      <c r="H321" s="13" t="e">
        <f t="shared" si="19"/>
        <v>#VALUE!</v>
      </c>
    </row>
    <row r="322" spans="2:8">
      <c r="B322" s="11" t="str">
        <f t="shared" si="21"/>
        <v/>
      </c>
      <c r="C322" s="11" t="str">
        <f t="shared" si="20"/>
        <v/>
      </c>
      <c r="F322" s="10" t="str">
        <v/>
      </c>
      <c r="G322" t="e">
        <f t="shared" ref="G322:G385" si="22">CONCATENATE(LEFT(F322,5),
MID(F322,
SEARCH("\",SUBSTITUTE(F322," ","\",LEN(F322)-LEN(SUBSTITUTE(F322," ",""))-4)),
SEARCH("\",SUBSTITUTE(F322," ","\",LEN(F322)-LEN(SUBSTITUTE(F322," ",""))-3))-
SEARCH("\",SUBSTITUTE(F322," ","\",LEN(F322)-LEN(SUBSTITUTE(F322," ",""))-4)))*1)</f>
        <v>#VALUE!</v>
      </c>
      <c r="H322" s="13" t="e">
        <f t="shared" ref="H322:H385" si="23">SUBSTITUTE(
RIGHT(F322,LEN(F322)-
FIND("\",SUBSTITUTE(F322," ","\",LEN(F322)-LEN(SUBSTITUTE(F322," ",""))))),
".","")</f>
        <v>#VALUE!</v>
      </c>
    </row>
    <row r="323" spans="2:8">
      <c r="B323" s="11" t="str">
        <f t="shared" si="21"/>
        <v/>
      </c>
      <c r="C323" s="11" t="str">
        <f t="shared" si="20"/>
        <v/>
      </c>
      <c r="F323" s="10" t="str">
        <v/>
      </c>
      <c r="G323" t="e">
        <f t="shared" si="22"/>
        <v>#VALUE!</v>
      </c>
      <c r="H323" s="13" t="e">
        <f t="shared" si="23"/>
        <v>#VALUE!</v>
      </c>
    </row>
    <row r="324" spans="2:8">
      <c r="B324" s="11" t="str">
        <f t="shared" si="21"/>
        <v/>
      </c>
      <c r="C324" s="11" t="str">
        <f t="shared" si="20"/>
        <v/>
      </c>
      <c r="F324" s="10" t="str">
        <v/>
      </c>
      <c r="G324" t="e">
        <f t="shared" si="22"/>
        <v>#VALUE!</v>
      </c>
      <c r="H324" s="13" t="e">
        <f t="shared" si="23"/>
        <v>#VALUE!</v>
      </c>
    </row>
    <row r="325" spans="2:8">
      <c r="B325" s="11" t="str">
        <f t="shared" si="21"/>
        <v/>
      </c>
      <c r="C325" s="11" t="str">
        <f t="shared" si="20"/>
        <v/>
      </c>
      <c r="F325" s="10" t="str">
        <v/>
      </c>
      <c r="G325" t="e">
        <f t="shared" si="22"/>
        <v>#VALUE!</v>
      </c>
      <c r="H325" s="13" t="e">
        <f t="shared" si="23"/>
        <v>#VALUE!</v>
      </c>
    </row>
    <row r="326" spans="2:8">
      <c r="B326" s="11" t="str">
        <f t="shared" si="21"/>
        <v/>
      </c>
      <c r="C326" s="11" t="str">
        <f t="shared" si="20"/>
        <v/>
      </c>
      <c r="F326" s="10" t="str">
        <v/>
      </c>
      <c r="G326" t="e">
        <f t="shared" si="22"/>
        <v>#VALUE!</v>
      </c>
      <c r="H326" s="13" t="e">
        <f t="shared" si="23"/>
        <v>#VALUE!</v>
      </c>
    </row>
    <row r="327" spans="2:8">
      <c r="B327" s="11" t="str">
        <f t="shared" si="21"/>
        <v/>
      </c>
      <c r="C327" s="11" t="str">
        <f t="shared" si="20"/>
        <v/>
      </c>
      <c r="F327" s="10" t="str">
        <v/>
      </c>
      <c r="G327" t="e">
        <f t="shared" si="22"/>
        <v>#VALUE!</v>
      </c>
      <c r="H327" s="13" t="e">
        <f t="shared" si="23"/>
        <v>#VALUE!</v>
      </c>
    </row>
    <row r="328" spans="2:8">
      <c r="B328" s="11" t="str">
        <f t="shared" si="21"/>
        <v/>
      </c>
      <c r="C328" s="11" t="str">
        <f t="shared" si="20"/>
        <v/>
      </c>
      <c r="F328" s="10" t="str">
        <v/>
      </c>
      <c r="G328" t="e">
        <f t="shared" si="22"/>
        <v>#VALUE!</v>
      </c>
      <c r="H328" s="13" t="e">
        <f t="shared" si="23"/>
        <v>#VALUE!</v>
      </c>
    </row>
    <row r="329" spans="2:8">
      <c r="B329" s="11" t="str">
        <f t="shared" si="21"/>
        <v/>
      </c>
      <c r="C329" s="11" t="str">
        <f t="shared" si="20"/>
        <v/>
      </c>
      <c r="F329" s="10" t="str">
        <v/>
      </c>
      <c r="G329" t="e">
        <f t="shared" si="22"/>
        <v>#VALUE!</v>
      </c>
      <c r="H329" s="13" t="e">
        <f t="shared" si="23"/>
        <v>#VALUE!</v>
      </c>
    </row>
    <row r="330" spans="2:8">
      <c r="B330" s="11" t="str">
        <f t="shared" si="21"/>
        <v/>
      </c>
      <c r="C330" s="11" t="str">
        <f t="shared" si="20"/>
        <v/>
      </c>
      <c r="F330" s="10" t="str">
        <v/>
      </c>
      <c r="G330" t="e">
        <f t="shared" si="22"/>
        <v>#VALUE!</v>
      </c>
      <c r="H330" s="13" t="e">
        <f t="shared" si="23"/>
        <v>#VALUE!</v>
      </c>
    </row>
    <row r="331" spans="2:8">
      <c r="B331" s="11" t="str">
        <f t="shared" si="21"/>
        <v/>
      </c>
      <c r="C331" s="11" t="str">
        <f t="shared" si="20"/>
        <v/>
      </c>
      <c r="F331" s="10" t="str">
        <v/>
      </c>
      <c r="G331" t="e">
        <f t="shared" si="22"/>
        <v>#VALUE!</v>
      </c>
      <c r="H331" s="13" t="e">
        <f t="shared" si="23"/>
        <v>#VALUE!</v>
      </c>
    </row>
    <row r="332" spans="2:8">
      <c r="B332" s="11" t="str">
        <f t="shared" si="21"/>
        <v/>
      </c>
      <c r="C332" s="11" t="str">
        <f t="shared" si="20"/>
        <v/>
      </c>
      <c r="F332" s="10" t="str">
        <v/>
      </c>
      <c r="G332" t="e">
        <f t="shared" si="22"/>
        <v>#VALUE!</v>
      </c>
      <c r="H332" s="13" t="e">
        <f t="shared" si="23"/>
        <v>#VALUE!</v>
      </c>
    </row>
    <row r="333" spans="2:8">
      <c r="B333" s="11" t="str">
        <f t="shared" si="21"/>
        <v/>
      </c>
      <c r="C333" s="11" t="str">
        <f t="shared" si="20"/>
        <v/>
      </c>
      <c r="F333" s="10" t="str">
        <v/>
      </c>
      <c r="G333" t="e">
        <f t="shared" si="22"/>
        <v>#VALUE!</v>
      </c>
      <c r="H333" s="13" t="e">
        <f t="shared" si="23"/>
        <v>#VALUE!</v>
      </c>
    </row>
    <row r="334" spans="2:8">
      <c r="B334" s="11" t="str">
        <f t="shared" si="21"/>
        <v/>
      </c>
      <c r="C334" s="11" t="str">
        <f t="shared" si="20"/>
        <v/>
      </c>
      <c r="F334" s="10" t="str">
        <v/>
      </c>
      <c r="G334" t="e">
        <f t="shared" si="22"/>
        <v>#VALUE!</v>
      </c>
      <c r="H334" s="13" t="e">
        <f t="shared" si="23"/>
        <v>#VALUE!</v>
      </c>
    </row>
    <row r="335" spans="2:8">
      <c r="B335" s="11" t="str">
        <f t="shared" si="21"/>
        <v/>
      </c>
      <c r="C335" s="11" t="str">
        <f t="shared" si="20"/>
        <v/>
      </c>
      <c r="F335" s="10" t="str">
        <v/>
      </c>
      <c r="G335" t="e">
        <f t="shared" si="22"/>
        <v>#VALUE!</v>
      </c>
      <c r="H335" s="13" t="e">
        <f t="shared" si="23"/>
        <v>#VALUE!</v>
      </c>
    </row>
    <row r="336" spans="2:8">
      <c r="B336" s="11" t="str">
        <f t="shared" si="21"/>
        <v/>
      </c>
      <c r="C336" s="11" t="str">
        <f t="shared" si="20"/>
        <v/>
      </c>
      <c r="F336" s="10" t="str">
        <v/>
      </c>
      <c r="G336" t="e">
        <f t="shared" si="22"/>
        <v>#VALUE!</v>
      </c>
      <c r="H336" s="13" t="e">
        <f t="shared" si="23"/>
        <v>#VALUE!</v>
      </c>
    </row>
    <row r="337" spans="2:8">
      <c r="B337" s="11" t="str">
        <f t="shared" si="21"/>
        <v/>
      </c>
      <c r="C337" s="11" t="str">
        <f t="shared" si="20"/>
        <v/>
      </c>
      <c r="F337" s="10" t="str">
        <v/>
      </c>
      <c r="G337" t="e">
        <f t="shared" si="22"/>
        <v>#VALUE!</v>
      </c>
      <c r="H337" s="13" t="e">
        <f t="shared" si="23"/>
        <v>#VALUE!</v>
      </c>
    </row>
    <row r="338" spans="2:8">
      <c r="B338" s="11" t="str">
        <f t="shared" si="21"/>
        <v/>
      </c>
      <c r="C338" s="11" t="str">
        <f t="shared" si="20"/>
        <v/>
      </c>
      <c r="F338" s="10" t="str">
        <v/>
      </c>
      <c r="G338" t="e">
        <f t="shared" si="22"/>
        <v>#VALUE!</v>
      </c>
      <c r="H338" s="13" t="e">
        <f t="shared" si="23"/>
        <v>#VALUE!</v>
      </c>
    </row>
    <row r="339" spans="2:8">
      <c r="B339" s="11" t="str">
        <f t="shared" si="21"/>
        <v/>
      </c>
      <c r="C339" s="11" t="str">
        <f t="shared" si="20"/>
        <v/>
      </c>
      <c r="F339" s="10" t="str">
        <v/>
      </c>
      <c r="G339" t="e">
        <f t="shared" si="22"/>
        <v>#VALUE!</v>
      </c>
      <c r="H339" s="13" t="e">
        <f t="shared" si="23"/>
        <v>#VALUE!</v>
      </c>
    </row>
    <row r="340" spans="2:8">
      <c r="B340" s="11" t="str">
        <f t="shared" si="21"/>
        <v/>
      </c>
      <c r="C340" s="11" t="str">
        <f t="shared" si="20"/>
        <v/>
      </c>
      <c r="F340" s="10" t="str">
        <v/>
      </c>
      <c r="G340" t="e">
        <f t="shared" si="22"/>
        <v>#VALUE!</v>
      </c>
      <c r="H340" s="13" t="e">
        <f t="shared" si="23"/>
        <v>#VALUE!</v>
      </c>
    </row>
    <row r="341" spans="2:8">
      <c r="B341" s="11" t="str">
        <f t="shared" si="21"/>
        <v/>
      </c>
      <c r="C341" s="11" t="str">
        <f t="shared" si="20"/>
        <v/>
      </c>
      <c r="F341" s="10" t="str">
        <v/>
      </c>
      <c r="G341" t="e">
        <f t="shared" si="22"/>
        <v>#VALUE!</v>
      </c>
      <c r="H341" s="13" t="e">
        <f t="shared" si="23"/>
        <v>#VALUE!</v>
      </c>
    </row>
    <row r="342" spans="2:8">
      <c r="B342" s="11" t="str">
        <f t="shared" si="21"/>
        <v/>
      </c>
      <c r="C342" s="11" t="str">
        <f t="shared" si="20"/>
        <v/>
      </c>
      <c r="F342" s="10" t="str">
        <v/>
      </c>
      <c r="G342" t="e">
        <f t="shared" si="22"/>
        <v>#VALUE!</v>
      </c>
      <c r="H342" s="13" t="e">
        <f t="shared" si="23"/>
        <v>#VALUE!</v>
      </c>
    </row>
    <row r="343" spans="2:8">
      <c r="B343" s="11" t="str">
        <f t="shared" si="21"/>
        <v/>
      </c>
      <c r="C343" s="11" t="str">
        <f t="shared" si="20"/>
        <v/>
      </c>
      <c r="F343" s="10" t="str">
        <v/>
      </c>
      <c r="G343" t="e">
        <f t="shared" si="22"/>
        <v>#VALUE!</v>
      </c>
      <c r="H343" s="13" t="e">
        <f t="shared" si="23"/>
        <v>#VALUE!</v>
      </c>
    </row>
    <row r="344" spans="2:8">
      <c r="B344" s="11" t="str">
        <f t="shared" si="21"/>
        <v/>
      </c>
      <c r="C344" s="11" t="str">
        <f t="shared" si="20"/>
        <v/>
      </c>
      <c r="F344" s="10" t="str">
        <v/>
      </c>
      <c r="G344" t="e">
        <f t="shared" si="22"/>
        <v>#VALUE!</v>
      </c>
      <c r="H344" s="13" t="e">
        <f t="shared" si="23"/>
        <v>#VALUE!</v>
      </c>
    </row>
    <row r="345" spans="2:8">
      <c r="B345" s="11" t="str">
        <f t="shared" si="21"/>
        <v/>
      </c>
      <c r="C345" s="11" t="str">
        <f t="shared" si="20"/>
        <v/>
      </c>
      <c r="F345" s="10" t="str">
        <v/>
      </c>
      <c r="G345" t="e">
        <f t="shared" si="22"/>
        <v>#VALUE!</v>
      </c>
      <c r="H345" s="13" t="e">
        <f t="shared" si="23"/>
        <v>#VALUE!</v>
      </c>
    </row>
    <row r="346" spans="2:8">
      <c r="B346" s="11" t="str">
        <f t="shared" si="21"/>
        <v/>
      </c>
      <c r="C346" s="11" t="str">
        <f t="shared" si="20"/>
        <v/>
      </c>
      <c r="F346" s="10" t="str">
        <v/>
      </c>
      <c r="G346" t="e">
        <f t="shared" si="22"/>
        <v>#VALUE!</v>
      </c>
      <c r="H346" s="13" t="e">
        <f t="shared" si="23"/>
        <v>#VALUE!</v>
      </c>
    </row>
    <row r="347" spans="2:8">
      <c r="B347" s="11" t="str">
        <f t="shared" si="21"/>
        <v/>
      </c>
      <c r="C347" s="11" t="str">
        <f t="shared" si="20"/>
        <v/>
      </c>
      <c r="F347" s="10" t="str">
        <v/>
      </c>
      <c r="G347" t="e">
        <f t="shared" si="22"/>
        <v>#VALUE!</v>
      </c>
      <c r="H347" s="13" t="e">
        <f t="shared" si="23"/>
        <v>#VALUE!</v>
      </c>
    </row>
    <row r="348" spans="2:8">
      <c r="B348" s="11" t="str">
        <f t="shared" si="21"/>
        <v/>
      </c>
      <c r="C348" s="11" t="str">
        <f t="shared" si="20"/>
        <v/>
      </c>
      <c r="F348" s="10" t="str">
        <v/>
      </c>
      <c r="G348" t="e">
        <f t="shared" si="22"/>
        <v>#VALUE!</v>
      </c>
      <c r="H348" s="13" t="e">
        <f t="shared" si="23"/>
        <v>#VALUE!</v>
      </c>
    </row>
    <row r="349" spans="2:8">
      <c r="B349" s="11" t="str">
        <f t="shared" si="21"/>
        <v/>
      </c>
      <c r="C349" s="11" t="str">
        <f t="shared" si="20"/>
        <v/>
      </c>
      <c r="F349" s="10" t="str">
        <v/>
      </c>
      <c r="G349" t="e">
        <f t="shared" si="22"/>
        <v>#VALUE!</v>
      </c>
      <c r="H349" s="13" t="e">
        <f t="shared" si="23"/>
        <v>#VALUE!</v>
      </c>
    </row>
    <row r="350" spans="2:8">
      <c r="B350" s="11" t="str">
        <f t="shared" si="21"/>
        <v/>
      </c>
      <c r="C350" s="11" t="str">
        <f t="shared" si="20"/>
        <v/>
      </c>
      <c r="F350" s="10" t="str">
        <v/>
      </c>
      <c r="G350" t="e">
        <f t="shared" si="22"/>
        <v>#VALUE!</v>
      </c>
      <c r="H350" s="13" t="e">
        <f t="shared" si="23"/>
        <v>#VALUE!</v>
      </c>
    </row>
    <row r="351" spans="2:8">
      <c r="B351" s="11" t="str">
        <f t="shared" si="21"/>
        <v/>
      </c>
      <c r="C351" s="11" t="str">
        <f t="shared" si="20"/>
        <v/>
      </c>
      <c r="F351" s="10" t="str">
        <v/>
      </c>
      <c r="G351" t="e">
        <f t="shared" si="22"/>
        <v>#VALUE!</v>
      </c>
      <c r="H351" s="13" t="e">
        <f t="shared" si="23"/>
        <v>#VALUE!</v>
      </c>
    </row>
    <row r="352" spans="2:8">
      <c r="B352" s="11" t="str">
        <f t="shared" si="21"/>
        <v/>
      </c>
      <c r="C352" s="11" t="str">
        <f t="shared" si="20"/>
        <v/>
      </c>
      <c r="F352" s="10" t="str">
        <v/>
      </c>
      <c r="G352" t="e">
        <f t="shared" si="22"/>
        <v>#VALUE!</v>
      </c>
      <c r="H352" s="13" t="e">
        <f t="shared" si="23"/>
        <v>#VALUE!</v>
      </c>
    </row>
    <row r="353" spans="2:8">
      <c r="B353" s="11" t="str">
        <f t="shared" si="21"/>
        <v/>
      </c>
      <c r="C353" s="11" t="str">
        <f t="shared" si="20"/>
        <v/>
      </c>
      <c r="F353" s="10" t="str">
        <v/>
      </c>
      <c r="G353" t="e">
        <f t="shared" si="22"/>
        <v>#VALUE!</v>
      </c>
      <c r="H353" s="13" t="e">
        <f t="shared" si="23"/>
        <v>#VALUE!</v>
      </c>
    </row>
    <row r="354" spans="2:8">
      <c r="B354" s="11" t="str">
        <f t="shared" si="21"/>
        <v/>
      </c>
      <c r="C354" s="11" t="str">
        <f t="shared" si="20"/>
        <v/>
      </c>
      <c r="F354" s="10" t="str">
        <v/>
      </c>
      <c r="G354" t="e">
        <f t="shared" si="22"/>
        <v>#VALUE!</v>
      </c>
      <c r="H354" s="13" t="e">
        <f t="shared" si="23"/>
        <v>#VALUE!</v>
      </c>
    </row>
    <row r="355" spans="2:8">
      <c r="B355" s="11" t="str">
        <f t="shared" si="21"/>
        <v/>
      </c>
      <c r="C355" s="11" t="str">
        <f t="shared" si="20"/>
        <v/>
      </c>
      <c r="F355" s="10" t="str">
        <v/>
      </c>
      <c r="G355" t="e">
        <f t="shared" si="22"/>
        <v>#VALUE!</v>
      </c>
      <c r="H355" s="13" t="e">
        <f t="shared" si="23"/>
        <v>#VALUE!</v>
      </c>
    </row>
    <row r="356" spans="2:8">
      <c r="B356" s="11" t="str">
        <f t="shared" si="21"/>
        <v/>
      </c>
      <c r="C356" s="11" t="str">
        <f t="shared" si="20"/>
        <v/>
      </c>
      <c r="F356" s="10" t="str">
        <v/>
      </c>
      <c r="G356" t="e">
        <f t="shared" si="22"/>
        <v>#VALUE!</v>
      </c>
      <c r="H356" s="13" t="e">
        <f t="shared" si="23"/>
        <v>#VALUE!</v>
      </c>
    </row>
    <row r="357" spans="2:8">
      <c r="B357" s="11" t="str">
        <f t="shared" si="21"/>
        <v/>
      </c>
      <c r="C357" s="11" t="str">
        <f t="shared" si="20"/>
        <v/>
      </c>
      <c r="F357" s="10" t="str">
        <v/>
      </c>
      <c r="G357" t="e">
        <f t="shared" si="22"/>
        <v>#VALUE!</v>
      </c>
      <c r="H357" s="13" t="e">
        <f t="shared" si="23"/>
        <v>#VALUE!</v>
      </c>
    </row>
    <row r="358" spans="2:8">
      <c r="B358" s="11" t="str">
        <f t="shared" si="21"/>
        <v/>
      </c>
      <c r="C358" s="11" t="str">
        <f t="shared" si="20"/>
        <v/>
      </c>
      <c r="F358" s="10" t="str">
        <v/>
      </c>
      <c r="G358" t="e">
        <f t="shared" si="22"/>
        <v>#VALUE!</v>
      </c>
      <c r="H358" s="13" t="e">
        <f t="shared" si="23"/>
        <v>#VALUE!</v>
      </c>
    </row>
    <row r="359" spans="2:8">
      <c r="B359" s="11" t="str">
        <f t="shared" si="21"/>
        <v/>
      </c>
      <c r="C359" s="11" t="str">
        <f t="shared" si="20"/>
        <v/>
      </c>
      <c r="F359" s="10" t="str">
        <v/>
      </c>
      <c r="G359" t="e">
        <f t="shared" si="22"/>
        <v>#VALUE!</v>
      </c>
      <c r="H359" s="13" t="e">
        <f t="shared" si="23"/>
        <v>#VALUE!</v>
      </c>
    </row>
    <row r="360" spans="2:8">
      <c r="B360" s="11" t="str">
        <f t="shared" si="21"/>
        <v/>
      </c>
      <c r="C360" s="11" t="str">
        <f t="shared" si="20"/>
        <v/>
      </c>
      <c r="F360" s="10" t="str">
        <v/>
      </c>
      <c r="G360" t="e">
        <f t="shared" si="22"/>
        <v>#VALUE!</v>
      </c>
      <c r="H360" s="13" t="e">
        <f t="shared" si="23"/>
        <v>#VALUE!</v>
      </c>
    </row>
    <row r="361" spans="2:8">
      <c r="B361" s="11" t="str">
        <f t="shared" si="21"/>
        <v/>
      </c>
      <c r="C361" s="11" t="str">
        <f t="shared" ref="C361:C424" si="24">IF(B361="артикул",A361,"")</f>
        <v/>
      </c>
      <c r="F361" s="10" t="str">
        <v/>
      </c>
      <c r="G361" t="e">
        <f t="shared" si="22"/>
        <v>#VALUE!</v>
      </c>
      <c r="H361" s="13" t="e">
        <f t="shared" si="23"/>
        <v>#VALUE!</v>
      </c>
    </row>
    <row r="362" spans="2:8">
      <c r="B362" s="11" t="str">
        <f t="shared" si="21"/>
        <v/>
      </c>
      <c r="C362" s="11" t="str">
        <f t="shared" si="24"/>
        <v/>
      </c>
      <c r="F362" s="10" t="str">
        <v/>
      </c>
      <c r="G362" t="e">
        <f t="shared" si="22"/>
        <v>#VALUE!</v>
      </c>
      <c r="H362" s="13" t="e">
        <f t="shared" si="23"/>
        <v>#VALUE!</v>
      </c>
    </row>
    <row r="363" spans="2:8">
      <c r="B363" s="11" t="str">
        <f t="shared" si="21"/>
        <v/>
      </c>
      <c r="C363" s="11" t="str">
        <f t="shared" si="24"/>
        <v/>
      </c>
      <c r="F363" s="10" t="str">
        <v/>
      </c>
      <c r="G363" t="e">
        <f t="shared" si="22"/>
        <v>#VALUE!</v>
      </c>
      <c r="H363" s="13" t="e">
        <f t="shared" si="23"/>
        <v>#VALUE!</v>
      </c>
    </row>
    <row r="364" spans="2:8">
      <c r="B364" s="11" t="str">
        <f t="shared" si="21"/>
        <v/>
      </c>
      <c r="C364" s="11" t="str">
        <f t="shared" si="24"/>
        <v/>
      </c>
      <c r="F364" s="10" t="str">
        <v/>
      </c>
      <c r="G364" t="e">
        <f t="shared" si="22"/>
        <v>#VALUE!</v>
      </c>
      <c r="H364" s="13" t="e">
        <f t="shared" si="23"/>
        <v>#VALUE!</v>
      </c>
    </row>
    <row r="365" spans="2:8">
      <c r="B365" s="11" t="str">
        <f t="shared" si="21"/>
        <v/>
      </c>
      <c r="C365" s="11" t="str">
        <f t="shared" si="24"/>
        <v/>
      </c>
      <c r="F365" s="10" t="str">
        <v/>
      </c>
      <c r="G365" t="e">
        <f t="shared" si="22"/>
        <v>#VALUE!</v>
      </c>
      <c r="H365" s="13" t="e">
        <f t="shared" si="23"/>
        <v>#VALUE!</v>
      </c>
    </row>
    <row r="366" spans="2:8">
      <c r="B366" s="11" t="str">
        <f t="shared" si="21"/>
        <v/>
      </c>
      <c r="C366" s="11" t="str">
        <f t="shared" si="24"/>
        <v/>
      </c>
      <c r="F366" s="10" t="str">
        <v/>
      </c>
      <c r="G366" t="e">
        <f t="shared" si="22"/>
        <v>#VALUE!</v>
      </c>
      <c r="H366" s="13" t="e">
        <f t="shared" si="23"/>
        <v>#VALUE!</v>
      </c>
    </row>
    <row r="367" spans="2:8">
      <c r="B367" s="11" t="str">
        <f t="shared" si="21"/>
        <v/>
      </c>
      <c r="C367" s="11" t="str">
        <f t="shared" si="24"/>
        <v/>
      </c>
      <c r="F367" s="10" t="str">
        <v/>
      </c>
      <c r="G367" t="e">
        <f t="shared" si="22"/>
        <v>#VALUE!</v>
      </c>
      <c r="H367" s="13" t="e">
        <f t="shared" si="23"/>
        <v>#VALUE!</v>
      </c>
    </row>
    <row r="368" spans="2:8">
      <c r="B368" s="11" t="str">
        <f t="shared" si="21"/>
        <v/>
      </c>
      <c r="C368" s="11" t="str">
        <f t="shared" si="24"/>
        <v/>
      </c>
      <c r="F368" s="10" t="str">
        <v/>
      </c>
      <c r="G368" t="e">
        <f t="shared" si="22"/>
        <v>#VALUE!</v>
      </c>
      <c r="H368" s="13" t="e">
        <f t="shared" si="23"/>
        <v>#VALUE!</v>
      </c>
    </row>
    <row r="369" spans="2:8">
      <c r="B369" s="11" t="str">
        <f t="shared" si="21"/>
        <v/>
      </c>
      <c r="C369" s="11" t="str">
        <f t="shared" si="24"/>
        <v/>
      </c>
      <c r="F369" s="10" t="str">
        <v/>
      </c>
      <c r="G369" t="e">
        <f t="shared" si="22"/>
        <v>#VALUE!</v>
      </c>
      <c r="H369" s="13" t="e">
        <f t="shared" si="23"/>
        <v>#VALUE!</v>
      </c>
    </row>
    <row r="370" spans="2:8">
      <c r="B370" s="11" t="str">
        <f t="shared" si="21"/>
        <v/>
      </c>
      <c r="C370" s="11" t="str">
        <f t="shared" si="24"/>
        <v/>
      </c>
      <c r="F370" s="10" t="str">
        <v/>
      </c>
      <c r="G370" t="e">
        <f t="shared" si="22"/>
        <v>#VALUE!</v>
      </c>
      <c r="H370" s="13" t="e">
        <f t="shared" si="23"/>
        <v>#VALUE!</v>
      </c>
    </row>
    <row r="371" spans="2:8">
      <c r="B371" s="11" t="str">
        <f t="shared" si="21"/>
        <v/>
      </c>
      <c r="C371" s="11" t="str">
        <f t="shared" si="24"/>
        <v/>
      </c>
      <c r="F371" s="10" t="str">
        <v/>
      </c>
      <c r="G371" t="e">
        <f t="shared" si="22"/>
        <v>#VALUE!</v>
      </c>
      <c r="H371" s="13" t="e">
        <f t="shared" si="23"/>
        <v>#VALUE!</v>
      </c>
    </row>
    <row r="372" spans="2:8">
      <c r="B372" s="11" t="str">
        <f t="shared" si="21"/>
        <v/>
      </c>
      <c r="C372" s="11" t="str">
        <f t="shared" si="24"/>
        <v/>
      </c>
      <c r="F372" s="10" t="str">
        <v/>
      </c>
      <c r="G372" t="e">
        <f t="shared" si="22"/>
        <v>#VALUE!</v>
      </c>
      <c r="H372" s="13" t="e">
        <f t="shared" si="23"/>
        <v>#VALUE!</v>
      </c>
    </row>
    <row r="373" spans="2:8">
      <c r="B373" s="11" t="str">
        <f t="shared" si="21"/>
        <v/>
      </c>
      <c r="C373" s="11" t="str">
        <f t="shared" si="24"/>
        <v/>
      </c>
      <c r="F373" s="10" t="str">
        <v/>
      </c>
      <c r="G373" t="e">
        <f t="shared" si="22"/>
        <v>#VALUE!</v>
      </c>
      <c r="H373" s="13" t="e">
        <f t="shared" si="23"/>
        <v>#VALUE!</v>
      </c>
    </row>
    <row r="374" spans="2:8">
      <c r="B374" s="11" t="str">
        <f t="shared" si="21"/>
        <v/>
      </c>
      <c r="C374" s="11" t="str">
        <f t="shared" si="24"/>
        <v/>
      </c>
      <c r="F374" s="10" t="str">
        <v/>
      </c>
      <c r="G374" t="e">
        <f t="shared" si="22"/>
        <v>#VALUE!</v>
      </c>
      <c r="H374" s="13" t="e">
        <f t="shared" si="23"/>
        <v>#VALUE!</v>
      </c>
    </row>
    <row r="375" spans="2:8">
      <c r="B375" s="11" t="str">
        <f t="shared" si="21"/>
        <v/>
      </c>
      <c r="C375" s="11" t="str">
        <f t="shared" si="24"/>
        <v/>
      </c>
      <c r="F375" s="10" t="str">
        <v/>
      </c>
      <c r="G375" t="e">
        <f t="shared" si="22"/>
        <v>#VALUE!</v>
      </c>
      <c r="H375" s="13" t="e">
        <f t="shared" si="23"/>
        <v>#VALUE!</v>
      </c>
    </row>
    <row r="376" spans="2:8">
      <c r="B376" s="11" t="str">
        <f t="shared" si="21"/>
        <v/>
      </c>
      <c r="C376" s="11" t="str">
        <f t="shared" si="24"/>
        <v/>
      </c>
      <c r="F376" s="10" t="str">
        <v/>
      </c>
      <c r="G376" t="e">
        <f t="shared" si="22"/>
        <v>#VALUE!</v>
      </c>
      <c r="H376" s="13" t="e">
        <f t="shared" si="23"/>
        <v>#VALUE!</v>
      </c>
    </row>
    <row r="377" spans="2:8">
      <c r="B377" s="11" t="str">
        <f t="shared" si="21"/>
        <v/>
      </c>
      <c r="C377" s="11" t="str">
        <f t="shared" si="24"/>
        <v/>
      </c>
      <c r="F377" s="10" t="str">
        <v/>
      </c>
      <c r="G377" t="e">
        <f t="shared" si="22"/>
        <v>#VALUE!</v>
      </c>
      <c r="H377" s="13" t="e">
        <f t="shared" si="23"/>
        <v>#VALUE!</v>
      </c>
    </row>
    <row r="378" spans="2:8">
      <c r="B378" s="11" t="str">
        <f t="shared" si="21"/>
        <v/>
      </c>
      <c r="C378" s="11" t="str">
        <f t="shared" si="24"/>
        <v/>
      </c>
      <c r="F378" s="10" t="str">
        <v/>
      </c>
      <c r="G378" t="e">
        <f t="shared" si="22"/>
        <v>#VALUE!</v>
      </c>
      <c r="H378" s="13" t="e">
        <f t="shared" si="23"/>
        <v>#VALUE!</v>
      </c>
    </row>
    <row r="379" spans="2:8">
      <c r="B379" s="11" t="str">
        <f t="shared" si="21"/>
        <v/>
      </c>
      <c r="C379" s="11" t="str">
        <f t="shared" si="24"/>
        <v/>
      </c>
      <c r="F379" s="10" t="str">
        <v/>
      </c>
      <c r="G379" t="e">
        <f t="shared" si="22"/>
        <v>#VALUE!</v>
      </c>
      <c r="H379" s="13" t="e">
        <f t="shared" si="23"/>
        <v>#VALUE!</v>
      </c>
    </row>
    <row r="380" spans="2:8">
      <c r="B380" s="11" t="str">
        <f t="shared" si="21"/>
        <v/>
      </c>
      <c r="C380" s="11" t="str">
        <f t="shared" si="24"/>
        <v/>
      </c>
      <c r="F380" s="10" t="str">
        <v/>
      </c>
      <c r="G380" t="e">
        <f t="shared" si="22"/>
        <v>#VALUE!</v>
      </c>
      <c r="H380" s="13" t="e">
        <f t="shared" si="23"/>
        <v>#VALUE!</v>
      </c>
    </row>
    <row r="381" spans="2:8">
      <c r="B381" s="11" t="str">
        <f t="shared" si="21"/>
        <v/>
      </c>
      <c r="C381" s="11" t="str">
        <f t="shared" si="24"/>
        <v/>
      </c>
      <c r="F381" s="10" t="str">
        <v/>
      </c>
      <c r="G381" t="e">
        <f t="shared" si="22"/>
        <v>#VALUE!</v>
      </c>
      <c r="H381" s="13" t="e">
        <f t="shared" si="23"/>
        <v>#VALUE!</v>
      </c>
    </row>
    <row r="382" spans="2:8">
      <c r="B382" s="11" t="str">
        <f t="shared" si="21"/>
        <v/>
      </c>
      <c r="C382" s="11" t="str">
        <f t="shared" si="24"/>
        <v/>
      </c>
      <c r="F382" s="10" t="str">
        <v/>
      </c>
      <c r="G382" t="e">
        <f t="shared" si="22"/>
        <v>#VALUE!</v>
      </c>
      <c r="H382" s="13" t="e">
        <f t="shared" si="23"/>
        <v>#VALUE!</v>
      </c>
    </row>
    <row r="383" spans="2:8">
      <c r="B383" s="11" t="str">
        <f t="shared" si="21"/>
        <v/>
      </c>
      <c r="C383" s="11" t="str">
        <f t="shared" si="24"/>
        <v/>
      </c>
      <c r="F383" s="10" t="str">
        <v/>
      </c>
      <c r="G383" t="e">
        <f t="shared" si="22"/>
        <v>#VALUE!</v>
      </c>
      <c r="H383" s="13" t="e">
        <f t="shared" si="23"/>
        <v>#VALUE!</v>
      </c>
    </row>
    <row r="384" spans="2:8">
      <c r="B384" s="11" t="str">
        <f t="shared" si="21"/>
        <v/>
      </c>
      <c r="C384" s="11" t="str">
        <f t="shared" si="24"/>
        <v/>
      </c>
      <c r="F384" s="10" t="str">
        <v/>
      </c>
      <c r="G384" t="e">
        <f t="shared" si="22"/>
        <v>#VALUE!</v>
      </c>
      <c r="H384" s="13" t="e">
        <f t="shared" si="23"/>
        <v>#VALUE!</v>
      </c>
    </row>
    <row r="385" spans="2:8">
      <c r="B385" s="11" t="str">
        <f t="shared" ref="B385:B448" si="25">IFERROR(IF(FIND(" ",A385)=6,IF(IFERROR(FIND(" PB",A385),"")&lt;&gt;"","артикул",IF(IFERROR(FIND(" CRN",A385),"")&lt;&gt;"","артикул","")),""),"")</f>
        <v/>
      </c>
      <c r="C385" s="11" t="str">
        <f t="shared" si="24"/>
        <v/>
      </c>
      <c r="F385" s="10" t="str">
        <v/>
      </c>
      <c r="G385" t="e">
        <f t="shared" si="22"/>
        <v>#VALUE!</v>
      </c>
      <c r="H385" s="13" t="e">
        <f t="shared" si="23"/>
        <v>#VALUE!</v>
      </c>
    </row>
    <row r="386" spans="2:8">
      <c r="B386" s="11" t="str">
        <f t="shared" si="25"/>
        <v/>
      </c>
      <c r="C386" s="11" t="str">
        <f t="shared" si="24"/>
        <v/>
      </c>
      <c r="F386" s="10" t="str">
        <v/>
      </c>
      <c r="G386" t="e">
        <f t="shared" ref="G386:G449" si="26">CONCATENATE(LEFT(F386,5),
MID(F386,
SEARCH("\",SUBSTITUTE(F386," ","\",LEN(F386)-LEN(SUBSTITUTE(F386," ",""))-4)),
SEARCH("\",SUBSTITUTE(F386," ","\",LEN(F386)-LEN(SUBSTITUTE(F386," ",""))-3))-
SEARCH("\",SUBSTITUTE(F386," ","\",LEN(F386)-LEN(SUBSTITUTE(F386," ",""))-4)))*1)</f>
        <v>#VALUE!</v>
      </c>
      <c r="H386" s="13" t="e">
        <f t="shared" ref="H386:H449" si="27">SUBSTITUTE(
RIGHT(F386,LEN(F386)-
FIND("\",SUBSTITUTE(F386," ","\",LEN(F386)-LEN(SUBSTITUTE(F386," ",""))))),
".","")</f>
        <v>#VALUE!</v>
      </c>
    </row>
    <row r="387" spans="2:8">
      <c r="B387" s="11" t="str">
        <f t="shared" si="25"/>
        <v/>
      </c>
      <c r="C387" s="11" t="str">
        <f t="shared" si="24"/>
        <v/>
      </c>
      <c r="F387" s="10" t="str">
        <v/>
      </c>
      <c r="G387" t="e">
        <f t="shared" si="26"/>
        <v>#VALUE!</v>
      </c>
      <c r="H387" s="13" t="e">
        <f t="shared" si="27"/>
        <v>#VALUE!</v>
      </c>
    </row>
    <row r="388" spans="2:8">
      <c r="B388" s="11" t="str">
        <f t="shared" si="25"/>
        <v/>
      </c>
      <c r="C388" s="11" t="str">
        <f t="shared" si="24"/>
        <v/>
      </c>
      <c r="F388" s="10" t="str">
        <v/>
      </c>
      <c r="G388" t="e">
        <f t="shared" si="26"/>
        <v>#VALUE!</v>
      </c>
      <c r="H388" s="13" t="e">
        <f t="shared" si="27"/>
        <v>#VALUE!</v>
      </c>
    </row>
    <row r="389" spans="2:8">
      <c r="B389" s="11" t="str">
        <f t="shared" si="25"/>
        <v/>
      </c>
      <c r="C389" s="11" t="str">
        <f t="shared" si="24"/>
        <v/>
      </c>
      <c r="F389" s="10" t="str">
        <v/>
      </c>
      <c r="G389" t="e">
        <f t="shared" si="26"/>
        <v>#VALUE!</v>
      </c>
      <c r="H389" s="13" t="e">
        <f t="shared" si="27"/>
        <v>#VALUE!</v>
      </c>
    </row>
    <row r="390" spans="2:8">
      <c r="B390" s="11" t="str">
        <f t="shared" si="25"/>
        <v/>
      </c>
      <c r="C390" s="11" t="str">
        <f t="shared" si="24"/>
        <v/>
      </c>
      <c r="F390" s="10" t="str">
        <v/>
      </c>
      <c r="G390" t="e">
        <f t="shared" si="26"/>
        <v>#VALUE!</v>
      </c>
      <c r="H390" s="13" t="e">
        <f t="shared" si="27"/>
        <v>#VALUE!</v>
      </c>
    </row>
    <row r="391" spans="2:8">
      <c r="B391" s="11" t="str">
        <f t="shared" si="25"/>
        <v/>
      </c>
      <c r="C391" s="11" t="str">
        <f t="shared" si="24"/>
        <v/>
      </c>
      <c r="F391" s="10" t="str">
        <v/>
      </c>
      <c r="G391" t="e">
        <f t="shared" si="26"/>
        <v>#VALUE!</v>
      </c>
      <c r="H391" s="13" t="e">
        <f t="shared" si="27"/>
        <v>#VALUE!</v>
      </c>
    </row>
    <row r="392" spans="2:8">
      <c r="B392" s="11" t="str">
        <f t="shared" si="25"/>
        <v/>
      </c>
      <c r="C392" s="11" t="str">
        <f t="shared" si="24"/>
        <v/>
      </c>
      <c r="F392" s="10" t="str">
        <v/>
      </c>
      <c r="G392" t="e">
        <f t="shared" si="26"/>
        <v>#VALUE!</v>
      </c>
      <c r="H392" s="13" t="e">
        <f t="shared" si="27"/>
        <v>#VALUE!</v>
      </c>
    </row>
    <row r="393" spans="2:8">
      <c r="B393" s="11" t="str">
        <f t="shared" si="25"/>
        <v/>
      </c>
      <c r="C393" s="11" t="str">
        <f t="shared" si="24"/>
        <v/>
      </c>
      <c r="F393" s="10" t="str">
        <v/>
      </c>
      <c r="G393" t="e">
        <f t="shared" si="26"/>
        <v>#VALUE!</v>
      </c>
      <c r="H393" s="13" t="e">
        <f t="shared" si="27"/>
        <v>#VALUE!</v>
      </c>
    </row>
    <row r="394" spans="2:8">
      <c r="B394" s="11" t="str">
        <f t="shared" si="25"/>
        <v/>
      </c>
      <c r="C394" s="11" t="str">
        <f t="shared" si="24"/>
        <v/>
      </c>
      <c r="F394" s="10" t="str">
        <v/>
      </c>
      <c r="G394" t="e">
        <f t="shared" si="26"/>
        <v>#VALUE!</v>
      </c>
      <c r="H394" s="13" t="e">
        <f t="shared" si="27"/>
        <v>#VALUE!</v>
      </c>
    </row>
    <row r="395" spans="2:8">
      <c r="B395" s="11" t="str">
        <f t="shared" si="25"/>
        <v/>
      </c>
      <c r="C395" s="11" t="str">
        <f t="shared" si="24"/>
        <v/>
      </c>
      <c r="F395" s="10" t="str">
        <v/>
      </c>
      <c r="G395" t="e">
        <f t="shared" si="26"/>
        <v>#VALUE!</v>
      </c>
      <c r="H395" s="13" t="e">
        <f t="shared" si="27"/>
        <v>#VALUE!</v>
      </c>
    </row>
    <row r="396" spans="2:8">
      <c r="B396" s="11" t="str">
        <f t="shared" si="25"/>
        <v/>
      </c>
      <c r="C396" s="11" t="str">
        <f t="shared" si="24"/>
        <v/>
      </c>
      <c r="F396" s="10" t="str">
        <v/>
      </c>
      <c r="G396" t="e">
        <f t="shared" si="26"/>
        <v>#VALUE!</v>
      </c>
      <c r="H396" s="13" t="e">
        <f t="shared" si="27"/>
        <v>#VALUE!</v>
      </c>
    </row>
    <row r="397" spans="2:8">
      <c r="B397" s="11" t="str">
        <f t="shared" si="25"/>
        <v/>
      </c>
      <c r="C397" s="11" t="str">
        <f t="shared" si="24"/>
        <v/>
      </c>
      <c r="F397" s="10" t="str">
        <v/>
      </c>
      <c r="G397" t="e">
        <f t="shared" si="26"/>
        <v>#VALUE!</v>
      </c>
      <c r="H397" s="13" t="e">
        <f t="shared" si="27"/>
        <v>#VALUE!</v>
      </c>
    </row>
    <row r="398" spans="2:8">
      <c r="B398" s="11" t="str">
        <f t="shared" si="25"/>
        <v/>
      </c>
      <c r="C398" s="11" t="str">
        <f t="shared" si="24"/>
        <v/>
      </c>
      <c r="F398" s="10" t="str">
        <v/>
      </c>
      <c r="G398" t="e">
        <f t="shared" si="26"/>
        <v>#VALUE!</v>
      </c>
      <c r="H398" s="13" t="e">
        <f t="shared" si="27"/>
        <v>#VALUE!</v>
      </c>
    </row>
    <row r="399" spans="2:8">
      <c r="B399" s="11" t="str">
        <f t="shared" si="25"/>
        <v/>
      </c>
      <c r="C399" s="11" t="str">
        <f t="shared" si="24"/>
        <v/>
      </c>
      <c r="F399" s="10" t="str">
        <v/>
      </c>
      <c r="G399" t="e">
        <f t="shared" si="26"/>
        <v>#VALUE!</v>
      </c>
      <c r="H399" s="13" t="e">
        <f t="shared" si="27"/>
        <v>#VALUE!</v>
      </c>
    </row>
    <row r="400" spans="2:8">
      <c r="B400" s="11" t="str">
        <f t="shared" si="25"/>
        <v/>
      </c>
      <c r="C400" s="11" t="str">
        <f t="shared" si="24"/>
        <v/>
      </c>
      <c r="F400" s="10" t="str">
        <v/>
      </c>
      <c r="G400" t="e">
        <f t="shared" si="26"/>
        <v>#VALUE!</v>
      </c>
      <c r="H400" s="13" t="e">
        <f t="shared" si="27"/>
        <v>#VALUE!</v>
      </c>
    </row>
    <row r="401" spans="2:8">
      <c r="B401" s="11" t="str">
        <f t="shared" si="25"/>
        <v/>
      </c>
      <c r="C401" s="11" t="str">
        <f t="shared" si="24"/>
        <v/>
      </c>
      <c r="F401" s="10" t="str">
        <v/>
      </c>
      <c r="G401" t="e">
        <f t="shared" si="26"/>
        <v>#VALUE!</v>
      </c>
      <c r="H401" s="13" t="e">
        <f t="shared" si="27"/>
        <v>#VALUE!</v>
      </c>
    </row>
    <row r="402" spans="2:8">
      <c r="B402" s="11" t="str">
        <f t="shared" si="25"/>
        <v/>
      </c>
      <c r="C402" s="11" t="str">
        <f t="shared" si="24"/>
        <v/>
      </c>
      <c r="F402" s="10" t="str">
        <v/>
      </c>
      <c r="G402" t="e">
        <f t="shared" si="26"/>
        <v>#VALUE!</v>
      </c>
      <c r="H402" s="13" t="e">
        <f t="shared" si="27"/>
        <v>#VALUE!</v>
      </c>
    </row>
    <row r="403" spans="2:8">
      <c r="B403" s="11" t="str">
        <f t="shared" si="25"/>
        <v/>
      </c>
      <c r="C403" s="11" t="str">
        <f t="shared" si="24"/>
        <v/>
      </c>
      <c r="F403" s="10" t="str">
        <v/>
      </c>
      <c r="G403" t="e">
        <f t="shared" si="26"/>
        <v>#VALUE!</v>
      </c>
      <c r="H403" s="13" t="e">
        <f t="shared" si="27"/>
        <v>#VALUE!</v>
      </c>
    </row>
    <row r="404" spans="2:8">
      <c r="B404" s="11" t="str">
        <f t="shared" si="25"/>
        <v/>
      </c>
      <c r="C404" s="11" t="str">
        <f t="shared" si="24"/>
        <v/>
      </c>
      <c r="F404" s="10" t="str">
        <v/>
      </c>
      <c r="G404" t="e">
        <f t="shared" si="26"/>
        <v>#VALUE!</v>
      </c>
      <c r="H404" s="13" t="e">
        <f t="shared" si="27"/>
        <v>#VALUE!</v>
      </c>
    </row>
    <row r="405" spans="2:8">
      <c r="B405" s="11" t="str">
        <f t="shared" si="25"/>
        <v/>
      </c>
      <c r="C405" s="11" t="str">
        <f t="shared" si="24"/>
        <v/>
      </c>
      <c r="F405" s="10" t="str">
        <v/>
      </c>
      <c r="G405" t="e">
        <f t="shared" si="26"/>
        <v>#VALUE!</v>
      </c>
      <c r="H405" s="13" t="e">
        <f t="shared" si="27"/>
        <v>#VALUE!</v>
      </c>
    </row>
    <row r="406" spans="2:8">
      <c r="B406" s="11" t="str">
        <f t="shared" si="25"/>
        <v/>
      </c>
      <c r="C406" s="11" t="str">
        <f t="shared" si="24"/>
        <v/>
      </c>
      <c r="F406" s="10" t="str">
        <v/>
      </c>
      <c r="G406" t="e">
        <f t="shared" si="26"/>
        <v>#VALUE!</v>
      </c>
      <c r="H406" s="13" t="e">
        <f t="shared" si="27"/>
        <v>#VALUE!</v>
      </c>
    </row>
    <row r="407" spans="2:8">
      <c r="B407" s="11" t="str">
        <f t="shared" si="25"/>
        <v/>
      </c>
      <c r="C407" s="11" t="str">
        <f t="shared" si="24"/>
        <v/>
      </c>
      <c r="F407" s="10" t="str">
        <v/>
      </c>
      <c r="G407" t="e">
        <f t="shared" si="26"/>
        <v>#VALUE!</v>
      </c>
      <c r="H407" s="13" t="e">
        <f t="shared" si="27"/>
        <v>#VALUE!</v>
      </c>
    </row>
    <row r="408" spans="2:8">
      <c r="B408" s="11" t="str">
        <f t="shared" si="25"/>
        <v/>
      </c>
      <c r="C408" s="11" t="str">
        <f t="shared" si="24"/>
        <v/>
      </c>
      <c r="F408" s="10" t="str">
        <v/>
      </c>
      <c r="G408" t="e">
        <f t="shared" si="26"/>
        <v>#VALUE!</v>
      </c>
      <c r="H408" s="13" t="e">
        <f t="shared" si="27"/>
        <v>#VALUE!</v>
      </c>
    </row>
    <row r="409" spans="2:8">
      <c r="B409" s="11" t="str">
        <f t="shared" si="25"/>
        <v/>
      </c>
      <c r="C409" s="11" t="str">
        <f t="shared" si="24"/>
        <v/>
      </c>
      <c r="F409" s="10" t="str">
        <v/>
      </c>
      <c r="G409" t="e">
        <f t="shared" si="26"/>
        <v>#VALUE!</v>
      </c>
      <c r="H409" s="13" t="e">
        <f t="shared" si="27"/>
        <v>#VALUE!</v>
      </c>
    </row>
    <row r="410" spans="2:8">
      <c r="B410" s="11" t="str">
        <f t="shared" si="25"/>
        <v/>
      </c>
      <c r="C410" s="11" t="str">
        <f t="shared" si="24"/>
        <v/>
      </c>
      <c r="F410" s="10" t="str">
        <v/>
      </c>
      <c r="G410" t="e">
        <f t="shared" si="26"/>
        <v>#VALUE!</v>
      </c>
      <c r="H410" s="13" t="e">
        <f t="shared" si="27"/>
        <v>#VALUE!</v>
      </c>
    </row>
    <row r="411" spans="2:8">
      <c r="B411" s="11" t="str">
        <f t="shared" si="25"/>
        <v/>
      </c>
      <c r="C411" s="11" t="str">
        <f t="shared" si="24"/>
        <v/>
      </c>
      <c r="F411" s="10" t="str">
        <v/>
      </c>
      <c r="G411" t="e">
        <f t="shared" si="26"/>
        <v>#VALUE!</v>
      </c>
      <c r="H411" s="13" t="e">
        <f t="shared" si="27"/>
        <v>#VALUE!</v>
      </c>
    </row>
    <row r="412" spans="2:8">
      <c r="B412" s="11" t="str">
        <f t="shared" si="25"/>
        <v/>
      </c>
      <c r="C412" s="11" t="str">
        <f t="shared" si="24"/>
        <v/>
      </c>
      <c r="F412" s="10" t="str">
        <v/>
      </c>
      <c r="G412" t="e">
        <f t="shared" si="26"/>
        <v>#VALUE!</v>
      </c>
      <c r="H412" s="13" t="e">
        <f t="shared" si="27"/>
        <v>#VALUE!</v>
      </c>
    </row>
    <row r="413" spans="2:8">
      <c r="B413" s="11" t="str">
        <f t="shared" si="25"/>
        <v/>
      </c>
      <c r="C413" s="11" t="str">
        <f t="shared" si="24"/>
        <v/>
      </c>
      <c r="F413" s="10" t="str">
        <v/>
      </c>
      <c r="G413" t="e">
        <f t="shared" si="26"/>
        <v>#VALUE!</v>
      </c>
      <c r="H413" s="13" t="e">
        <f t="shared" si="27"/>
        <v>#VALUE!</v>
      </c>
    </row>
    <row r="414" spans="2:8">
      <c r="B414" s="11" t="str">
        <f t="shared" si="25"/>
        <v/>
      </c>
      <c r="C414" s="11" t="str">
        <f t="shared" si="24"/>
        <v/>
      </c>
      <c r="F414" s="10" t="str">
        <v/>
      </c>
      <c r="G414" t="e">
        <f t="shared" si="26"/>
        <v>#VALUE!</v>
      </c>
      <c r="H414" s="13" t="e">
        <f t="shared" si="27"/>
        <v>#VALUE!</v>
      </c>
    </row>
    <row r="415" spans="2:8">
      <c r="B415" s="11" t="str">
        <f t="shared" si="25"/>
        <v/>
      </c>
      <c r="C415" s="11" t="str">
        <f t="shared" si="24"/>
        <v/>
      </c>
      <c r="F415" s="10" t="str">
        <v/>
      </c>
      <c r="G415" t="e">
        <f t="shared" si="26"/>
        <v>#VALUE!</v>
      </c>
      <c r="H415" s="13" t="e">
        <f t="shared" si="27"/>
        <v>#VALUE!</v>
      </c>
    </row>
    <row r="416" spans="2:8">
      <c r="B416" s="11" t="str">
        <f t="shared" si="25"/>
        <v/>
      </c>
      <c r="C416" s="11" t="str">
        <f t="shared" si="24"/>
        <v/>
      </c>
      <c r="F416" s="10" t="str">
        <v/>
      </c>
      <c r="G416" t="e">
        <f t="shared" si="26"/>
        <v>#VALUE!</v>
      </c>
      <c r="H416" s="13" t="e">
        <f t="shared" si="27"/>
        <v>#VALUE!</v>
      </c>
    </row>
    <row r="417" spans="2:8">
      <c r="B417" s="11" t="str">
        <f t="shared" si="25"/>
        <v/>
      </c>
      <c r="C417" s="11" t="str">
        <f t="shared" si="24"/>
        <v/>
      </c>
      <c r="F417" s="10" t="str">
        <v/>
      </c>
      <c r="G417" t="e">
        <f t="shared" si="26"/>
        <v>#VALUE!</v>
      </c>
      <c r="H417" s="13" t="e">
        <f t="shared" si="27"/>
        <v>#VALUE!</v>
      </c>
    </row>
    <row r="418" spans="2:8">
      <c r="B418" s="11" t="str">
        <f t="shared" si="25"/>
        <v/>
      </c>
      <c r="C418" s="11" t="str">
        <f t="shared" si="24"/>
        <v/>
      </c>
      <c r="F418" s="10" t="str">
        <v/>
      </c>
      <c r="G418" t="e">
        <f t="shared" si="26"/>
        <v>#VALUE!</v>
      </c>
      <c r="H418" s="13" t="e">
        <f t="shared" si="27"/>
        <v>#VALUE!</v>
      </c>
    </row>
    <row r="419" spans="2:8">
      <c r="B419" s="11" t="str">
        <f t="shared" si="25"/>
        <v/>
      </c>
      <c r="C419" s="11" t="str">
        <f t="shared" si="24"/>
        <v/>
      </c>
      <c r="F419" s="10" t="str">
        <v/>
      </c>
      <c r="G419" t="e">
        <f t="shared" si="26"/>
        <v>#VALUE!</v>
      </c>
      <c r="H419" s="13" t="e">
        <f t="shared" si="27"/>
        <v>#VALUE!</v>
      </c>
    </row>
    <row r="420" spans="2:8">
      <c r="B420" s="11" t="str">
        <f t="shared" si="25"/>
        <v/>
      </c>
      <c r="C420" s="11" t="str">
        <f t="shared" si="24"/>
        <v/>
      </c>
      <c r="F420" s="10" t="str">
        <v/>
      </c>
      <c r="G420" t="e">
        <f t="shared" si="26"/>
        <v>#VALUE!</v>
      </c>
      <c r="H420" s="13" t="e">
        <f t="shared" si="27"/>
        <v>#VALUE!</v>
      </c>
    </row>
    <row r="421" spans="2:8">
      <c r="B421" s="11" t="str">
        <f t="shared" si="25"/>
        <v/>
      </c>
      <c r="C421" s="11" t="str">
        <f t="shared" si="24"/>
        <v/>
      </c>
      <c r="F421" s="10" t="str">
        <v/>
      </c>
      <c r="G421" t="e">
        <f t="shared" si="26"/>
        <v>#VALUE!</v>
      </c>
      <c r="H421" s="13" t="e">
        <f t="shared" si="27"/>
        <v>#VALUE!</v>
      </c>
    </row>
    <row r="422" spans="2:8">
      <c r="B422" s="11" t="str">
        <f t="shared" si="25"/>
        <v/>
      </c>
      <c r="C422" s="11" t="str">
        <f t="shared" si="24"/>
        <v/>
      </c>
      <c r="F422" s="10" t="str">
        <v/>
      </c>
      <c r="G422" t="e">
        <f t="shared" si="26"/>
        <v>#VALUE!</v>
      </c>
      <c r="H422" s="13" t="e">
        <f t="shared" si="27"/>
        <v>#VALUE!</v>
      </c>
    </row>
    <row r="423" spans="2:8">
      <c r="B423" s="11" t="str">
        <f t="shared" si="25"/>
        <v/>
      </c>
      <c r="C423" s="11" t="str">
        <f t="shared" si="24"/>
        <v/>
      </c>
      <c r="F423" s="10" t="str">
        <v/>
      </c>
      <c r="G423" t="e">
        <f t="shared" si="26"/>
        <v>#VALUE!</v>
      </c>
      <c r="H423" s="13" t="e">
        <f t="shared" si="27"/>
        <v>#VALUE!</v>
      </c>
    </row>
    <row r="424" spans="2:8">
      <c r="B424" s="11" t="str">
        <f t="shared" si="25"/>
        <v/>
      </c>
      <c r="C424" s="11" t="str">
        <f t="shared" si="24"/>
        <v/>
      </c>
      <c r="F424" s="10" t="str">
        <v/>
      </c>
      <c r="G424" t="e">
        <f t="shared" si="26"/>
        <v>#VALUE!</v>
      </c>
      <c r="H424" s="13" t="e">
        <f t="shared" si="27"/>
        <v>#VALUE!</v>
      </c>
    </row>
    <row r="425" spans="2:8">
      <c r="B425" s="11" t="str">
        <f t="shared" si="25"/>
        <v/>
      </c>
      <c r="C425" s="11" t="str">
        <f t="shared" ref="C425:C488" si="28">IF(B425="артикул",A425,"")</f>
        <v/>
      </c>
      <c r="F425" s="10" t="str">
        <v/>
      </c>
      <c r="G425" t="e">
        <f t="shared" si="26"/>
        <v>#VALUE!</v>
      </c>
      <c r="H425" s="13" t="e">
        <f t="shared" si="27"/>
        <v>#VALUE!</v>
      </c>
    </row>
    <row r="426" spans="2:8">
      <c r="B426" s="11" t="str">
        <f t="shared" si="25"/>
        <v/>
      </c>
      <c r="C426" s="11" t="str">
        <f t="shared" si="28"/>
        <v/>
      </c>
      <c r="F426" s="10" t="str">
        <v/>
      </c>
      <c r="G426" t="e">
        <f t="shared" si="26"/>
        <v>#VALUE!</v>
      </c>
      <c r="H426" s="13" t="e">
        <f t="shared" si="27"/>
        <v>#VALUE!</v>
      </c>
    </row>
    <row r="427" spans="2:8">
      <c r="B427" s="11" t="str">
        <f t="shared" si="25"/>
        <v/>
      </c>
      <c r="C427" s="11" t="str">
        <f t="shared" si="28"/>
        <v/>
      </c>
      <c r="F427" s="10" t="str">
        <v/>
      </c>
      <c r="G427" t="e">
        <f t="shared" si="26"/>
        <v>#VALUE!</v>
      </c>
      <c r="H427" s="13" t="e">
        <f t="shared" si="27"/>
        <v>#VALUE!</v>
      </c>
    </row>
    <row r="428" spans="2:8">
      <c r="B428" s="11" t="str">
        <f t="shared" si="25"/>
        <v/>
      </c>
      <c r="C428" s="11" t="str">
        <f t="shared" si="28"/>
        <v/>
      </c>
      <c r="F428" s="10" t="str">
        <v/>
      </c>
      <c r="G428" t="e">
        <f t="shared" si="26"/>
        <v>#VALUE!</v>
      </c>
      <c r="H428" s="13" t="e">
        <f t="shared" si="27"/>
        <v>#VALUE!</v>
      </c>
    </row>
    <row r="429" spans="2:8">
      <c r="B429" s="11" t="str">
        <f t="shared" si="25"/>
        <v/>
      </c>
      <c r="C429" s="11" t="str">
        <f t="shared" si="28"/>
        <v/>
      </c>
      <c r="F429" s="10" t="str">
        <v/>
      </c>
      <c r="G429" t="e">
        <f t="shared" si="26"/>
        <v>#VALUE!</v>
      </c>
      <c r="H429" s="13" t="e">
        <f t="shared" si="27"/>
        <v>#VALUE!</v>
      </c>
    </row>
    <row r="430" spans="2:8">
      <c r="B430" s="11" t="str">
        <f t="shared" si="25"/>
        <v/>
      </c>
      <c r="C430" s="11" t="str">
        <f t="shared" si="28"/>
        <v/>
      </c>
      <c r="F430" s="10" t="str">
        <v/>
      </c>
      <c r="G430" t="e">
        <f t="shared" si="26"/>
        <v>#VALUE!</v>
      </c>
      <c r="H430" s="13" t="e">
        <f t="shared" si="27"/>
        <v>#VALUE!</v>
      </c>
    </row>
    <row r="431" spans="2:8">
      <c r="B431" s="11" t="str">
        <f t="shared" si="25"/>
        <v/>
      </c>
      <c r="C431" s="11" t="str">
        <f t="shared" si="28"/>
        <v/>
      </c>
      <c r="F431" s="10" t="str">
        <v/>
      </c>
      <c r="G431" t="e">
        <f t="shared" si="26"/>
        <v>#VALUE!</v>
      </c>
      <c r="H431" s="13" t="e">
        <f t="shared" si="27"/>
        <v>#VALUE!</v>
      </c>
    </row>
    <row r="432" spans="2:8">
      <c r="B432" s="11" t="str">
        <f t="shared" si="25"/>
        <v/>
      </c>
      <c r="C432" s="11" t="str">
        <f t="shared" si="28"/>
        <v/>
      </c>
      <c r="F432" s="10" t="str">
        <v/>
      </c>
      <c r="G432" t="e">
        <f t="shared" si="26"/>
        <v>#VALUE!</v>
      </c>
      <c r="H432" s="13" t="e">
        <f t="shared" si="27"/>
        <v>#VALUE!</v>
      </c>
    </row>
    <row r="433" spans="2:8">
      <c r="B433" s="11" t="str">
        <f t="shared" si="25"/>
        <v/>
      </c>
      <c r="C433" s="11" t="str">
        <f t="shared" si="28"/>
        <v/>
      </c>
      <c r="F433" s="10" t="str">
        <v/>
      </c>
      <c r="G433" t="e">
        <f t="shared" si="26"/>
        <v>#VALUE!</v>
      </c>
      <c r="H433" s="13" t="e">
        <f t="shared" si="27"/>
        <v>#VALUE!</v>
      </c>
    </row>
    <row r="434" spans="2:8">
      <c r="B434" s="11" t="str">
        <f t="shared" si="25"/>
        <v/>
      </c>
      <c r="C434" s="11" t="str">
        <f t="shared" si="28"/>
        <v/>
      </c>
      <c r="F434" s="10" t="str">
        <v/>
      </c>
      <c r="G434" t="e">
        <f t="shared" si="26"/>
        <v>#VALUE!</v>
      </c>
      <c r="H434" s="13" t="e">
        <f t="shared" si="27"/>
        <v>#VALUE!</v>
      </c>
    </row>
    <row r="435" spans="2:8">
      <c r="B435" s="11" t="str">
        <f t="shared" si="25"/>
        <v/>
      </c>
      <c r="C435" s="11" t="str">
        <f t="shared" si="28"/>
        <v/>
      </c>
      <c r="F435" s="10" t="str">
        <v/>
      </c>
      <c r="G435" t="e">
        <f t="shared" si="26"/>
        <v>#VALUE!</v>
      </c>
      <c r="H435" s="13" t="e">
        <f t="shared" si="27"/>
        <v>#VALUE!</v>
      </c>
    </row>
    <row r="436" spans="2:8">
      <c r="B436" s="11" t="str">
        <f t="shared" si="25"/>
        <v/>
      </c>
      <c r="C436" s="11" t="str">
        <f t="shared" si="28"/>
        <v/>
      </c>
      <c r="F436" s="10" t="str">
        <v/>
      </c>
      <c r="G436" t="e">
        <f t="shared" si="26"/>
        <v>#VALUE!</v>
      </c>
      <c r="H436" s="13" t="e">
        <f t="shared" si="27"/>
        <v>#VALUE!</v>
      </c>
    </row>
    <row r="437" spans="2:8">
      <c r="B437" s="11" t="str">
        <f t="shared" si="25"/>
        <v/>
      </c>
      <c r="C437" s="11" t="str">
        <f t="shared" si="28"/>
        <v/>
      </c>
      <c r="F437" s="10" t="str">
        <v/>
      </c>
      <c r="G437" t="e">
        <f t="shared" si="26"/>
        <v>#VALUE!</v>
      </c>
      <c r="H437" s="13" t="e">
        <f t="shared" si="27"/>
        <v>#VALUE!</v>
      </c>
    </row>
    <row r="438" spans="2:8">
      <c r="B438" s="11" t="str">
        <f t="shared" si="25"/>
        <v/>
      </c>
      <c r="C438" s="11" t="str">
        <f t="shared" si="28"/>
        <v/>
      </c>
      <c r="F438" s="10" t="str">
        <v/>
      </c>
      <c r="G438" t="e">
        <f t="shared" si="26"/>
        <v>#VALUE!</v>
      </c>
      <c r="H438" s="13" t="e">
        <f t="shared" si="27"/>
        <v>#VALUE!</v>
      </c>
    </row>
    <row r="439" spans="2:8">
      <c r="B439" s="11" t="str">
        <f t="shared" si="25"/>
        <v/>
      </c>
      <c r="C439" s="11" t="str">
        <f t="shared" si="28"/>
        <v/>
      </c>
      <c r="F439" s="10" t="str">
        <v/>
      </c>
      <c r="G439" t="e">
        <f t="shared" si="26"/>
        <v>#VALUE!</v>
      </c>
      <c r="H439" s="13" t="e">
        <f t="shared" si="27"/>
        <v>#VALUE!</v>
      </c>
    </row>
    <row r="440" spans="2:8">
      <c r="B440" s="11" t="str">
        <f t="shared" si="25"/>
        <v/>
      </c>
      <c r="C440" s="11" t="str">
        <f t="shared" si="28"/>
        <v/>
      </c>
      <c r="F440" s="10" t="str">
        <v/>
      </c>
      <c r="G440" t="e">
        <f t="shared" si="26"/>
        <v>#VALUE!</v>
      </c>
      <c r="H440" s="13" t="e">
        <f t="shared" si="27"/>
        <v>#VALUE!</v>
      </c>
    </row>
    <row r="441" spans="2:8">
      <c r="B441" s="11" t="str">
        <f t="shared" si="25"/>
        <v/>
      </c>
      <c r="C441" s="11" t="str">
        <f t="shared" si="28"/>
        <v/>
      </c>
      <c r="F441" s="10" t="str">
        <v/>
      </c>
      <c r="G441" t="e">
        <f t="shared" si="26"/>
        <v>#VALUE!</v>
      </c>
      <c r="H441" s="13" t="e">
        <f t="shared" si="27"/>
        <v>#VALUE!</v>
      </c>
    </row>
    <row r="442" spans="2:8">
      <c r="B442" s="11" t="str">
        <f t="shared" si="25"/>
        <v/>
      </c>
      <c r="C442" s="11" t="str">
        <f t="shared" si="28"/>
        <v/>
      </c>
      <c r="F442" s="10" t="str">
        <v/>
      </c>
      <c r="G442" t="e">
        <f t="shared" si="26"/>
        <v>#VALUE!</v>
      </c>
      <c r="H442" s="13" t="e">
        <f t="shared" si="27"/>
        <v>#VALUE!</v>
      </c>
    </row>
    <row r="443" spans="2:8">
      <c r="B443" s="11" t="str">
        <f t="shared" si="25"/>
        <v/>
      </c>
      <c r="C443" s="11" t="str">
        <f t="shared" si="28"/>
        <v/>
      </c>
      <c r="F443" s="10" t="str">
        <v/>
      </c>
      <c r="G443" t="e">
        <f t="shared" si="26"/>
        <v>#VALUE!</v>
      </c>
      <c r="H443" s="13" t="e">
        <f t="shared" si="27"/>
        <v>#VALUE!</v>
      </c>
    </row>
    <row r="444" spans="2:8">
      <c r="B444" s="11" t="str">
        <f t="shared" si="25"/>
        <v/>
      </c>
      <c r="C444" s="11" t="str">
        <f t="shared" si="28"/>
        <v/>
      </c>
      <c r="F444" s="10" t="str">
        <v/>
      </c>
      <c r="G444" t="e">
        <f t="shared" si="26"/>
        <v>#VALUE!</v>
      </c>
      <c r="H444" s="13" t="e">
        <f t="shared" si="27"/>
        <v>#VALUE!</v>
      </c>
    </row>
    <row r="445" spans="2:8">
      <c r="B445" s="11" t="str">
        <f t="shared" si="25"/>
        <v/>
      </c>
      <c r="C445" s="11" t="str">
        <f t="shared" si="28"/>
        <v/>
      </c>
      <c r="F445" s="10" t="str">
        <v/>
      </c>
      <c r="G445" t="e">
        <f t="shared" si="26"/>
        <v>#VALUE!</v>
      </c>
      <c r="H445" s="13" t="e">
        <f t="shared" si="27"/>
        <v>#VALUE!</v>
      </c>
    </row>
    <row r="446" spans="2:8">
      <c r="B446" s="11" t="str">
        <f t="shared" si="25"/>
        <v/>
      </c>
      <c r="C446" s="11" t="str">
        <f t="shared" si="28"/>
        <v/>
      </c>
      <c r="F446" s="10" t="str">
        <v/>
      </c>
      <c r="G446" t="e">
        <f t="shared" si="26"/>
        <v>#VALUE!</v>
      </c>
      <c r="H446" s="13" t="e">
        <f t="shared" si="27"/>
        <v>#VALUE!</v>
      </c>
    </row>
    <row r="447" spans="2:8">
      <c r="B447" s="11" t="str">
        <f t="shared" si="25"/>
        <v/>
      </c>
      <c r="C447" s="11" t="str">
        <f t="shared" si="28"/>
        <v/>
      </c>
      <c r="F447" s="10" t="str">
        <v/>
      </c>
      <c r="G447" t="e">
        <f t="shared" si="26"/>
        <v>#VALUE!</v>
      </c>
      <c r="H447" s="13" t="e">
        <f t="shared" si="27"/>
        <v>#VALUE!</v>
      </c>
    </row>
    <row r="448" spans="2:8">
      <c r="B448" s="11" t="str">
        <f t="shared" si="25"/>
        <v/>
      </c>
      <c r="C448" s="11" t="str">
        <f t="shared" si="28"/>
        <v/>
      </c>
      <c r="F448" s="10" t="str">
        <v/>
      </c>
      <c r="G448" t="e">
        <f t="shared" si="26"/>
        <v>#VALUE!</v>
      </c>
      <c r="H448" s="13" t="e">
        <f t="shared" si="27"/>
        <v>#VALUE!</v>
      </c>
    </row>
    <row r="449" spans="2:8">
      <c r="B449" s="11" t="str">
        <f t="shared" ref="B449:B512" si="29">IFERROR(IF(FIND(" ",A449)=6,IF(IFERROR(FIND(" PB",A449),"")&lt;&gt;"","артикул",IF(IFERROR(FIND(" CRN",A449),"")&lt;&gt;"","артикул","")),""),"")</f>
        <v/>
      </c>
      <c r="C449" s="11" t="str">
        <f t="shared" si="28"/>
        <v/>
      </c>
      <c r="F449" s="10" t="str">
        <v/>
      </c>
      <c r="G449" t="e">
        <f t="shared" si="26"/>
        <v>#VALUE!</v>
      </c>
      <c r="H449" s="13" t="e">
        <f t="shared" si="27"/>
        <v>#VALUE!</v>
      </c>
    </row>
    <row r="450" spans="2:8">
      <c r="B450" s="11" t="str">
        <f t="shared" si="29"/>
        <v/>
      </c>
      <c r="C450" s="11" t="str">
        <f t="shared" si="28"/>
        <v/>
      </c>
      <c r="F450" s="10" t="str">
        <v/>
      </c>
      <c r="G450" t="e">
        <f t="shared" ref="G450:G513" si="30">CONCATENATE(LEFT(F450,5),
MID(F450,
SEARCH("\",SUBSTITUTE(F450," ","\",LEN(F450)-LEN(SUBSTITUTE(F450," ",""))-4)),
SEARCH("\",SUBSTITUTE(F450," ","\",LEN(F450)-LEN(SUBSTITUTE(F450," ",""))-3))-
SEARCH("\",SUBSTITUTE(F450," ","\",LEN(F450)-LEN(SUBSTITUTE(F450," ",""))-4)))*1)</f>
        <v>#VALUE!</v>
      </c>
      <c r="H450" s="13" t="e">
        <f t="shared" ref="H450:H513" si="31">SUBSTITUTE(
RIGHT(F450,LEN(F450)-
FIND("\",SUBSTITUTE(F450," ","\",LEN(F450)-LEN(SUBSTITUTE(F450," ",""))))),
".","")</f>
        <v>#VALUE!</v>
      </c>
    </row>
    <row r="451" spans="2:8">
      <c r="B451" s="11" t="str">
        <f t="shared" si="29"/>
        <v/>
      </c>
      <c r="C451" s="11" t="str">
        <f t="shared" si="28"/>
        <v/>
      </c>
      <c r="F451" s="10" t="str">
        <v/>
      </c>
      <c r="G451" t="e">
        <f t="shared" si="30"/>
        <v>#VALUE!</v>
      </c>
      <c r="H451" s="13" t="e">
        <f t="shared" si="31"/>
        <v>#VALUE!</v>
      </c>
    </row>
    <row r="452" spans="2:8">
      <c r="B452" s="11" t="str">
        <f t="shared" si="29"/>
        <v/>
      </c>
      <c r="C452" s="11" t="str">
        <f t="shared" si="28"/>
        <v/>
      </c>
      <c r="F452" s="10" t="str">
        <v/>
      </c>
      <c r="G452" t="e">
        <f t="shared" si="30"/>
        <v>#VALUE!</v>
      </c>
      <c r="H452" s="13" t="e">
        <f t="shared" si="31"/>
        <v>#VALUE!</v>
      </c>
    </row>
    <row r="453" spans="2:8">
      <c r="B453" s="11" t="str">
        <f t="shared" si="29"/>
        <v/>
      </c>
      <c r="C453" s="11" t="str">
        <f t="shared" si="28"/>
        <v/>
      </c>
      <c r="F453" s="10" t="str">
        <v/>
      </c>
      <c r="G453" t="e">
        <f t="shared" si="30"/>
        <v>#VALUE!</v>
      </c>
      <c r="H453" s="13" t="e">
        <f t="shared" si="31"/>
        <v>#VALUE!</v>
      </c>
    </row>
    <row r="454" spans="2:8">
      <c r="B454" s="11" t="str">
        <f t="shared" si="29"/>
        <v/>
      </c>
      <c r="C454" s="11" t="str">
        <f t="shared" si="28"/>
        <v/>
      </c>
      <c r="F454" s="10" t="str">
        <v/>
      </c>
      <c r="G454" t="e">
        <f t="shared" si="30"/>
        <v>#VALUE!</v>
      </c>
      <c r="H454" s="13" t="e">
        <f t="shared" si="31"/>
        <v>#VALUE!</v>
      </c>
    </row>
    <row r="455" spans="2:8">
      <c r="B455" s="11" t="str">
        <f t="shared" si="29"/>
        <v/>
      </c>
      <c r="C455" s="11" t="str">
        <f t="shared" si="28"/>
        <v/>
      </c>
      <c r="F455" s="10" t="str">
        <v/>
      </c>
      <c r="G455" t="e">
        <f t="shared" si="30"/>
        <v>#VALUE!</v>
      </c>
      <c r="H455" s="13" t="e">
        <f t="shared" si="31"/>
        <v>#VALUE!</v>
      </c>
    </row>
    <row r="456" spans="2:8">
      <c r="B456" s="11" t="str">
        <f t="shared" si="29"/>
        <v/>
      </c>
      <c r="C456" s="11" t="str">
        <f t="shared" si="28"/>
        <v/>
      </c>
      <c r="F456" s="10" t="str">
        <v/>
      </c>
      <c r="G456" t="e">
        <f t="shared" si="30"/>
        <v>#VALUE!</v>
      </c>
      <c r="H456" s="13" t="e">
        <f t="shared" si="31"/>
        <v>#VALUE!</v>
      </c>
    </row>
    <row r="457" spans="2:8">
      <c r="B457" s="11" t="str">
        <f t="shared" si="29"/>
        <v/>
      </c>
      <c r="C457" s="11" t="str">
        <f t="shared" si="28"/>
        <v/>
      </c>
      <c r="F457" s="10" t="str">
        <v/>
      </c>
      <c r="G457" t="e">
        <f t="shared" si="30"/>
        <v>#VALUE!</v>
      </c>
      <c r="H457" s="13" t="e">
        <f t="shared" si="31"/>
        <v>#VALUE!</v>
      </c>
    </row>
    <row r="458" spans="2:8">
      <c r="B458" s="11" t="str">
        <f t="shared" si="29"/>
        <v/>
      </c>
      <c r="C458" s="11" t="str">
        <f t="shared" si="28"/>
        <v/>
      </c>
      <c r="F458" s="10" t="str">
        <v/>
      </c>
      <c r="G458" t="e">
        <f t="shared" si="30"/>
        <v>#VALUE!</v>
      </c>
      <c r="H458" s="13" t="e">
        <f t="shared" si="31"/>
        <v>#VALUE!</v>
      </c>
    </row>
    <row r="459" spans="2:8">
      <c r="B459" s="11" t="str">
        <f t="shared" si="29"/>
        <v/>
      </c>
      <c r="C459" s="11" t="str">
        <f t="shared" si="28"/>
        <v/>
      </c>
      <c r="F459" s="10" t="str">
        <v/>
      </c>
      <c r="G459" t="e">
        <f t="shared" si="30"/>
        <v>#VALUE!</v>
      </c>
      <c r="H459" s="13" t="e">
        <f t="shared" si="31"/>
        <v>#VALUE!</v>
      </c>
    </row>
    <row r="460" spans="2:8">
      <c r="B460" s="11" t="str">
        <f t="shared" si="29"/>
        <v/>
      </c>
      <c r="C460" s="11" t="str">
        <f t="shared" si="28"/>
        <v/>
      </c>
      <c r="F460" s="10" t="str">
        <v/>
      </c>
      <c r="G460" t="e">
        <f t="shared" si="30"/>
        <v>#VALUE!</v>
      </c>
      <c r="H460" s="13" t="e">
        <f t="shared" si="31"/>
        <v>#VALUE!</v>
      </c>
    </row>
    <row r="461" spans="2:8">
      <c r="B461" s="11" t="str">
        <f t="shared" si="29"/>
        <v/>
      </c>
      <c r="C461" s="11" t="str">
        <f t="shared" si="28"/>
        <v/>
      </c>
      <c r="F461" s="10" t="str">
        <v/>
      </c>
      <c r="G461" t="e">
        <f t="shared" si="30"/>
        <v>#VALUE!</v>
      </c>
      <c r="H461" s="13" t="e">
        <f t="shared" si="31"/>
        <v>#VALUE!</v>
      </c>
    </row>
    <row r="462" spans="2:8">
      <c r="B462" s="11" t="str">
        <f t="shared" si="29"/>
        <v/>
      </c>
      <c r="C462" s="11" t="str">
        <f t="shared" si="28"/>
        <v/>
      </c>
      <c r="F462" s="10" t="str">
        <v/>
      </c>
      <c r="G462" t="e">
        <f t="shared" si="30"/>
        <v>#VALUE!</v>
      </c>
      <c r="H462" s="13" t="e">
        <f t="shared" si="31"/>
        <v>#VALUE!</v>
      </c>
    </row>
    <row r="463" spans="2:8">
      <c r="B463" s="11" t="str">
        <f t="shared" si="29"/>
        <v/>
      </c>
      <c r="C463" s="11" t="str">
        <f t="shared" si="28"/>
        <v/>
      </c>
      <c r="F463" s="10" t="str">
        <v/>
      </c>
      <c r="G463" t="e">
        <f t="shared" si="30"/>
        <v>#VALUE!</v>
      </c>
      <c r="H463" s="13" t="e">
        <f t="shared" si="31"/>
        <v>#VALUE!</v>
      </c>
    </row>
    <row r="464" spans="2:8">
      <c r="B464" s="11" t="str">
        <f t="shared" si="29"/>
        <v/>
      </c>
      <c r="C464" s="11" t="str">
        <f t="shared" si="28"/>
        <v/>
      </c>
      <c r="F464" s="10" t="str">
        <v/>
      </c>
      <c r="G464" t="e">
        <f t="shared" si="30"/>
        <v>#VALUE!</v>
      </c>
      <c r="H464" s="13" t="e">
        <f t="shared" si="31"/>
        <v>#VALUE!</v>
      </c>
    </row>
    <row r="465" spans="2:8">
      <c r="B465" s="11" t="str">
        <f t="shared" si="29"/>
        <v/>
      </c>
      <c r="C465" s="11" t="str">
        <f t="shared" si="28"/>
        <v/>
      </c>
      <c r="F465" s="10" t="str">
        <v/>
      </c>
      <c r="G465" t="e">
        <f t="shared" si="30"/>
        <v>#VALUE!</v>
      </c>
      <c r="H465" s="13" t="e">
        <f t="shared" si="31"/>
        <v>#VALUE!</v>
      </c>
    </row>
    <row r="466" spans="2:8">
      <c r="B466" s="11" t="str">
        <f t="shared" si="29"/>
        <v/>
      </c>
      <c r="C466" s="11" t="str">
        <f t="shared" si="28"/>
        <v/>
      </c>
      <c r="F466" s="10" t="str">
        <v/>
      </c>
      <c r="G466" t="e">
        <f t="shared" si="30"/>
        <v>#VALUE!</v>
      </c>
      <c r="H466" s="13" t="e">
        <f t="shared" si="31"/>
        <v>#VALUE!</v>
      </c>
    </row>
    <row r="467" spans="2:8">
      <c r="B467" s="11" t="str">
        <f t="shared" si="29"/>
        <v/>
      </c>
      <c r="C467" s="11" t="str">
        <f t="shared" si="28"/>
        <v/>
      </c>
      <c r="F467" s="10" t="str">
        <v/>
      </c>
      <c r="G467" t="e">
        <f t="shared" si="30"/>
        <v>#VALUE!</v>
      </c>
      <c r="H467" s="13" t="e">
        <f t="shared" si="31"/>
        <v>#VALUE!</v>
      </c>
    </row>
    <row r="468" spans="2:8">
      <c r="B468" s="11" t="str">
        <f t="shared" si="29"/>
        <v/>
      </c>
      <c r="C468" s="11" t="str">
        <f t="shared" si="28"/>
        <v/>
      </c>
      <c r="F468" s="10" t="str">
        <v/>
      </c>
      <c r="G468" t="e">
        <f t="shared" si="30"/>
        <v>#VALUE!</v>
      </c>
      <c r="H468" s="13" t="e">
        <f t="shared" si="31"/>
        <v>#VALUE!</v>
      </c>
    </row>
    <row r="469" spans="2:8">
      <c r="B469" s="11" t="str">
        <f t="shared" si="29"/>
        <v/>
      </c>
      <c r="C469" s="11" t="str">
        <f t="shared" si="28"/>
        <v/>
      </c>
      <c r="F469" s="10" t="str">
        <v/>
      </c>
      <c r="G469" t="e">
        <f t="shared" si="30"/>
        <v>#VALUE!</v>
      </c>
      <c r="H469" s="13" t="e">
        <f t="shared" si="31"/>
        <v>#VALUE!</v>
      </c>
    </row>
    <row r="470" spans="2:8">
      <c r="B470" s="11" t="str">
        <f t="shared" si="29"/>
        <v/>
      </c>
      <c r="C470" s="11" t="str">
        <f t="shared" si="28"/>
        <v/>
      </c>
      <c r="F470" s="10" t="str">
        <v/>
      </c>
      <c r="G470" t="e">
        <f t="shared" si="30"/>
        <v>#VALUE!</v>
      </c>
      <c r="H470" s="13" t="e">
        <f t="shared" si="31"/>
        <v>#VALUE!</v>
      </c>
    </row>
    <row r="471" spans="2:8">
      <c r="B471" s="11" t="str">
        <f t="shared" si="29"/>
        <v/>
      </c>
      <c r="C471" s="11" t="str">
        <f t="shared" si="28"/>
        <v/>
      </c>
      <c r="F471" s="10" t="str">
        <v/>
      </c>
      <c r="G471" t="e">
        <f t="shared" si="30"/>
        <v>#VALUE!</v>
      </c>
      <c r="H471" s="13" t="e">
        <f t="shared" si="31"/>
        <v>#VALUE!</v>
      </c>
    </row>
    <row r="472" spans="2:8">
      <c r="B472" s="11" t="str">
        <f t="shared" si="29"/>
        <v/>
      </c>
      <c r="C472" s="11" t="str">
        <f t="shared" si="28"/>
        <v/>
      </c>
      <c r="F472" s="10" t="str">
        <v/>
      </c>
      <c r="G472" t="e">
        <f t="shared" si="30"/>
        <v>#VALUE!</v>
      </c>
      <c r="H472" s="13" t="e">
        <f t="shared" si="31"/>
        <v>#VALUE!</v>
      </c>
    </row>
    <row r="473" spans="2:8">
      <c r="B473" s="11" t="str">
        <f t="shared" si="29"/>
        <v/>
      </c>
      <c r="C473" s="11" t="str">
        <f t="shared" si="28"/>
        <v/>
      </c>
      <c r="F473" s="10" t="str">
        <v/>
      </c>
      <c r="G473" t="e">
        <f t="shared" si="30"/>
        <v>#VALUE!</v>
      </c>
      <c r="H473" s="13" t="e">
        <f t="shared" si="31"/>
        <v>#VALUE!</v>
      </c>
    </row>
    <row r="474" spans="2:8">
      <c r="B474" s="11" t="str">
        <f t="shared" si="29"/>
        <v/>
      </c>
      <c r="C474" s="11" t="str">
        <f t="shared" si="28"/>
        <v/>
      </c>
      <c r="F474" s="10" t="str">
        <v/>
      </c>
      <c r="G474" t="e">
        <f t="shared" si="30"/>
        <v>#VALUE!</v>
      </c>
      <c r="H474" s="13" t="e">
        <f t="shared" si="31"/>
        <v>#VALUE!</v>
      </c>
    </row>
    <row r="475" spans="2:8">
      <c r="B475" s="11" t="str">
        <f t="shared" si="29"/>
        <v/>
      </c>
      <c r="C475" s="11" t="str">
        <f t="shared" si="28"/>
        <v/>
      </c>
      <c r="F475" s="10" t="str">
        <v/>
      </c>
      <c r="G475" t="e">
        <f t="shared" si="30"/>
        <v>#VALUE!</v>
      </c>
      <c r="H475" s="13" t="e">
        <f t="shared" si="31"/>
        <v>#VALUE!</v>
      </c>
    </row>
    <row r="476" spans="2:8">
      <c r="B476" s="11" t="str">
        <f t="shared" si="29"/>
        <v/>
      </c>
      <c r="C476" s="11" t="str">
        <f t="shared" si="28"/>
        <v/>
      </c>
      <c r="F476" s="10" t="str">
        <v/>
      </c>
      <c r="G476" t="e">
        <f t="shared" si="30"/>
        <v>#VALUE!</v>
      </c>
      <c r="H476" s="13" t="e">
        <f t="shared" si="31"/>
        <v>#VALUE!</v>
      </c>
    </row>
    <row r="477" spans="2:8">
      <c r="B477" s="11" t="str">
        <f t="shared" si="29"/>
        <v/>
      </c>
      <c r="C477" s="11" t="str">
        <f t="shared" si="28"/>
        <v/>
      </c>
      <c r="F477" s="10" t="str">
        <v/>
      </c>
      <c r="G477" t="e">
        <f t="shared" si="30"/>
        <v>#VALUE!</v>
      </c>
      <c r="H477" s="13" t="e">
        <f t="shared" si="31"/>
        <v>#VALUE!</v>
      </c>
    </row>
    <row r="478" spans="2:8">
      <c r="B478" s="11" t="str">
        <f t="shared" si="29"/>
        <v/>
      </c>
      <c r="C478" s="11" t="str">
        <f t="shared" si="28"/>
        <v/>
      </c>
      <c r="F478" s="10" t="str">
        <v/>
      </c>
      <c r="G478" t="e">
        <f t="shared" si="30"/>
        <v>#VALUE!</v>
      </c>
      <c r="H478" s="13" t="e">
        <f t="shared" si="31"/>
        <v>#VALUE!</v>
      </c>
    </row>
    <row r="479" spans="2:8">
      <c r="B479" s="11" t="str">
        <f t="shared" si="29"/>
        <v/>
      </c>
      <c r="C479" s="11" t="str">
        <f t="shared" si="28"/>
        <v/>
      </c>
      <c r="F479" s="10" t="str">
        <v/>
      </c>
      <c r="G479" t="e">
        <f t="shared" si="30"/>
        <v>#VALUE!</v>
      </c>
      <c r="H479" s="13" t="e">
        <f t="shared" si="31"/>
        <v>#VALUE!</v>
      </c>
    </row>
    <row r="480" spans="2:8">
      <c r="B480" s="11" t="str">
        <f t="shared" si="29"/>
        <v/>
      </c>
      <c r="C480" s="11" t="str">
        <f t="shared" si="28"/>
        <v/>
      </c>
      <c r="F480" s="10" t="str">
        <v/>
      </c>
      <c r="G480" t="e">
        <f t="shared" si="30"/>
        <v>#VALUE!</v>
      </c>
      <c r="H480" s="13" t="e">
        <f t="shared" si="31"/>
        <v>#VALUE!</v>
      </c>
    </row>
    <row r="481" spans="2:8">
      <c r="B481" s="11" t="str">
        <f t="shared" si="29"/>
        <v/>
      </c>
      <c r="C481" s="11" t="str">
        <f t="shared" si="28"/>
        <v/>
      </c>
      <c r="F481" s="10" t="str">
        <v/>
      </c>
      <c r="G481" t="e">
        <f t="shared" si="30"/>
        <v>#VALUE!</v>
      </c>
      <c r="H481" s="13" t="e">
        <f t="shared" si="31"/>
        <v>#VALUE!</v>
      </c>
    </row>
    <row r="482" spans="2:8">
      <c r="B482" s="11" t="str">
        <f t="shared" si="29"/>
        <v/>
      </c>
      <c r="C482" s="11" t="str">
        <f t="shared" si="28"/>
        <v/>
      </c>
      <c r="F482" s="10" t="str">
        <v/>
      </c>
      <c r="G482" t="e">
        <f t="shared" si="30"/>
        <v>#VALUE!</v>
      </c>
      <c r="H482" s="13" t="e">
        <f t="shared" si="31"/>
        <v>#VALUE!</v>
      </c>
    </row>
    <row r="483" spans="2:8">
      <c r="B483" s="11" t="str">
        <f t="shared" si="29"/>
        <v/>
      </c>
      <c r="C483" s="11" t="str">
        <f t="shared" si="28"/>
        <v/>
      </c>
      <c r="F483" s="10" t="str">
        <v/>
      </c>
      <c r="G483" t="e">
        <f t="shared" si="30"/>
        <v>#VALUE!</v>
      </c>
      <c r="H483" s="13" t="e">
        <f t="shared" si="31"/>
        <v>#VALUE!</v>
      </c>
    </row>
    <row r="484" spans="2:8">
      <c r="B484" s="11" t="str">
        <f t="shared" si="29"/>
        <v/>
      </c>
      <c r="C484" s="11" t="str">
        <f t="shared" si="28"/>
        <v/>
      </c>
      <c r="F484" s="10" t="str">
        <v/>
      </c>
      <c r="G484" t="e">
        <f t="shared" si="30"/>
        <v>#VALUE!</v>
      </c>
      <c r="H484" s="13" t="e">
        <f t="shared" si="31"/>
        <v>#VALUE!</v>
      </c>
    </row>
    <row r="485" spans="2:8">
      <c r="B485" s="11" t="str">
        <f t="shared" si="29"/>
        <v/>
      </c>
      <c r="C485" s="11" t="str">
        <f t="shared" si="28"/>
        <v/>
      </c>
      <c r="F485" s="10" t="str">
        <v/>
      </c>
      <c r="G485" t="e">
        <f t="shared" si="30"/>
        <v>#VALUE!</v>
      </c>
      <c r="H485" s="13" t="e">
        <f t="shared" si="31"/>
        <v>#VALUE!</v>
      </c>
    </row>
    <row r="486" spans="2:8">
      <c r="B486" s="11" t="str">
        <f t="shared" si="29"/>
        <v/>
      </c>
      <c r="C486" s="11" t="str">
        <f t="shared" si="28"/>
        <v/>
      </c>
      <c r="F486" s="10" t="str">
        <v/>
      </c>
      <c r="G486" t="e">
        <f t="shared" si="30"/>
        <v>#VALUE!</v>
      </c>
      <c r="H486" s="13" t="e">
        <f t="shared" si="31"/>
        <v>#VALUE!</v>
      </c>
    </row>
    <row r="487" spans="2:8">
      <c r="B487" s="11" t="str">
        <f t="shared" si="29"/>
        <v/>
      </c>
      <c r="C487" s="11" t="str">
        <f t="shared" si="28"/>
        <v/>
      </c>
      <c r="F487" s="10" t="str">
        <v/>
      </c>
      <c r="G487" t="e">
        <f t="shared" si="30"/>
        <v>#VALUE!</v>
      </c>
      <c r="H487" s="13" t="e">
        <f t="shared" si="31"/>
        <v>#VALUE!</v>
      </c>
    </row>
    <row r="488" spans="2:8">
      <c r="B488" s="11" t="str">
        <f t="shared" si="29"/>
        <v/>
      </c>
      <c r="C488" s="11" t="str">
        <f t="shared" si="28"/>
        <v/>
      </c>
      <c r="F488" s="10" t="str">
        <v/>
      </c>
      <c r="G488" t="e">
        <f t="shared" si="30"/>
        <v>#VALUE!</v>
      </c>
      <c r="H488" s="13" t="e">
        <f t="shared" si="31"/>
        <v>#VALUE!</v>
      </c>
    </row>
    <row r="489" spans="2:8">
      <c r="B489" s="11" t="str">
        <f t="shared" si="29"/>
        <v/>
      </c>
      <c r="C489" s="11" t="str">
        <f t="shared" ref="C489:C552" si="32">IF(B489="артикул",A489,"")</f>
        <v/>
      </c>
      <c r="F489" s="10" t="str">
        <v/>
      </c>
      <c r="G489" t="e">
        <f t="shared" si="30"/>
        <v>#VALUE!</v>
      </c>
      <c r="H489" s="13" t="e">
        <f t="shared" si="31"/>
        <v>#VALUE!</v>
      </c>
    </row>
    <row r="490" spans="2:8">
      <c r="B490" s="11" t="str">
        <f t="shared" si="29"/>
        <v/>
      </c>
      <c r="C490" s="11" t="str">
        <f t="shared" si="32"/>
        <v/>
      </c>
      <c r="F490" s="10" t="str">
        <v/>
      </c>
      <c r="G490" t="e">
        <f t="shared" si="30"/>
        <v>#VALUE!</v>
      </c>
      <c r="H490" s="13" t="e">
        <f t="shared" si="31"/>
        <v>#VALUE!</v>
      </c>
    </row>
    <row r="491" spans="2:8">
      <c r="B491" s="11" t="str">
        <f t="shared" si="29"/>
        <v/>
      </c>
      <c r="C491" s="11" t="str">
        <f t="shared" si="32"/>
        <v/>
      </c>
      <c r="F491" s="10" t="str">
        <v/>
      </c>
      <c r="G491" t="e">
        <f t="shared" si="30"/>
        <v>#VALUE!</v>
      </c>
      <c r="H491" s="13" t="e">
        <f t="shared" si="31"/>
        <v>#VALUE!</v>
      </c>
    </row>
    <row r="492" spans="2:8">
      <c r="B492" s="11" t="str">
        <f t="shared" si="29"/>
        <v/>
      </c>
      <c r="C492" s="11" t="str">
        <f t="shared" si="32"/>
        <v/>
      </c>
      <c r="F492" s="10" t="str">
        <v/>
      </c>
      <c r="G492" t="e">
        <f t="shared" si="30"/>
        <v>#VALUE!</v>
      </c>
      <c r="H492" s="13" t="e">
        <f t="shared" si="31"/>
        <v>#VALUE!</v>
      </c>
    </row>
    <row r="493" spans="2:8">
      <c r="B493" s="11" t="str">
        <f t="shared" si="29"/>
        <v/>
      </c>
      <c r="C493" s="11" t="str">
        <f t="shared" si="32"/>
        <v/>
      </c>
      <c r="F493" s="10" t="str">
        <v/>
      </c>
      <c r="G493" t="e">
        <f t="shared" si="30"/>
        <v>#VALUE!</v>
      </c>
      <c r="H493" s="13" t="e">
        <f t="shared" si="31"/>
        <v>#VALUE!</v>
      </c>
    </row>
    <row r="494" spans="2:8">
      <c r="B494" s="11" t="str">
        <f t="shared" si="29"/>
        <v/>
      </c>
      <c r="C494" s="11" t="str">
        <f t="shared" si="32"/>
        <v/>
      </c>
      <c r="F494" s="10" t="str">
        <v/>
      </c>
      <c r="G494" t="e">
        <f t="shared" si="30"/>
        <v>#VALUE!</v>
      </c>
      <c r="H494" s="13" t="e">
        <f t="shared" si="31"/>
        <v>#VALUE!</v>
      </c>
    </row>
    <row r="495" spans="2:8">
      <c r="B495" s="11" t="str">
        <f t="shared" si="29"/>
        <v/>
      </c>
      <c r="C495" s="11" t="str">
        <f t="shared" si="32"/>
        <v/>
      </c>
      <c r="F495" s="10" t="str">
        <v/>
      </c>
      <c r="G495" t="e">
        <f t="shared" si="30"/>
        <v>#VALUE!</v>
      </c>
      <c r="H495" s="13" t="e">
        <f t="shared" si="31"/>
        <v>#VALUE!</v>
      </c>
    </row>
    <row r="496" spans="2:8">
      <c r="B496" s="11" t="str">
        <f t="shared" si="29"/>
        <v/>
      </c>
      <c r="C496" s="11" t="str">
        <f t="shared" si="32"/>
        <v/>
      </c>
      <c r="F496" s="10" t="str">
        <v/>
      </c>
      <c r="G496" t="e">
        <f t="shared" si="30"/>
        <v>#VALUE!</v>
      </c>
      <c r="H496" s="13" t="e">
        <f t="shared" si="31"/>
        <v>#VALUE!</v>
      </c>
    </row>
    <row r="497" spans="2:8">
      <c r="B497" s="11" t="str">
        <f t="shared" si="29"/>
        <v/>
      </c>
      <c r="C497" s="11" t="str">
        <f t="shared" si="32"/>
        <v/>
      </c>
      <c r="F497" s="10" t="str">
        <v/>
      </c>
      <c r="G497" t="e">
        <f t="shared" si="30"/>
        <v>#VALUE!</v>
      </c>
      <c r="H497" s="13" t="e">
        <f t="shared" si="31"/>
        <v>#VALUE!</v>
      </c>
    </row>
    <row r="498" spans="2:8">
      <c r="B498" s="11" t="str">
        <f t="shared" si="29"/>
        <v/>
      </c>
      <c r="C498" s="11" t="str">
        <f t="shared" si="32"/>
        <v/>
      </c>
      <c r="F498" s="10" t="str">
        <v/>
      </c>
      <c r="G498" t="e">
        <f t="shared" si="30"/>
        <v>#VALUE!</v>
      </c>
      <c r="H498" s="13" t="e">
        <f t="shared" si="31"/>
        <v>#VALUE!</v>
      </c>
    </row>
    <row r="499" spans="2:8">
      <c r="B499" s="11" t="str">
        <f t="shared" si="29"/>
        <v/>
      </c>
      <c r="C499" s="11" t="str">
        <f t="shared" si="32"/>
        <v/>
      </c>
      <c r="F499" s="10" t="str">
        <v/>
      </c>
      <c r="G499" t="e">
        <f t="shared" si="30"/>
        <v>#VALUE!</v>
      </c>
      <c r="H499" s="13" t="e">
        <f t="shared" si="31"/>
        <v>#VALUE!</v>
      </c>
    </row>
    <row r="500" spans="2:8">
      <c r="B500" s="11" t="str">
        <f t="shared" si="29"/>
        <v/>
      </c>
      <c r="C500" s="11" t="str">
        <f t="shared" si="32"/>
        <v/>
      </c>
      <c r="F500" s="10" t="str">
        <v/>
      </c>
      <c r="G500" t="e">
        <f t="shared" si="30"/>
        <v>#VALUE!</v>
      </c>
      <c r="H500" s="13" t="e">
        <f t="shared" si="31"/>
        <v>#VALUE!</v>
      </c>
    </row>
    <row r="501" spans="2:8">
      <c r="B501" s="11" t="str">
        <f t="shared" si="29"/>
        <v/>
      </c>
      <c r="C501" s="11" t="str">
        <f t="shared" si="32"/>
        <v/>
      </c>
      <c r="F501" s="10" t="str">
        <v/>
      </c>
      <c r="G501" t="e">
        <f t="shared" si="30"/>
        <v>#VALUE!</v>
      </c>
      <c r="H501" s="13" t="e">
        <f t="shared" si="31"/>
        <v>#VALUE!</v>
      </c>
    </row>
    <row r="502" spans="2:8">
      <c r="B502" s="11" t="str">
        <f t="shared" si="29"/>
        <v/>
      </c>
      <c r="C502" s="11" t="str">
        <f t="shared" si="32"/>
        <v/>
      </c>
      <c r="F502" s="10" t="str">
        <v/>
      </c>
      <c r="G502" t="e">
        <f t="shared" si="30"/>
        <v>#VALUE!</v>
      </c>
      <c r="H502" s="13" t="e">
        <f t="shared" si="31"/>
        <v>#VALUE!</v>
      </c>
    </row>
    <row r="503" spans="2:8">
      <c r="B503" s="11" t="str">
        <f t="shared" si="29"/>
        <v/>
      </c>
      <c r="C503" s="11" t="str">
        <f t="shared" si="32"/>
        <v/>
      </c>
      <c r="F503" s="10" t="str">
        <v/>
      </c>
      <c r="G503" t="e">
        <f t="shared" si="30"/>
        <v>#VALUE!</v>
      </c>
      <c r="H503" s="13" t="e">
        <f t="shared" si="31"/>
        <v>#VALUE!</v>
      </c>
    </row>
    <row r="504" spans="2:8">
      <c r="B504" s="11" t="str">
        <f t="shared" si="29"/>
        <v/>
      </c>
      <c r="C504" s="11" t="str">
        <f t="shared" si="32"/>
        <v/>
      </c>
      <c r="F504" s="10" t="str">
        <v/>
      </c>
      <c r="G504" t="e">
        <f t="shared" si="30"/>
        <v>#VALUE!</v>
      </c>
      <c r="H504" s="13" t="e">
        <f t="shared" si="31"/>
        <v>#VALUE!</v>
      </c>
    </row>
    <row r="505" spans="2:8">
      <c r="B505" s="11" t="str">
        <f t="shared" si="29"/>
        <v/>
      </c>
      <c r="C505" s="11" t="str">
        <f t="shared" si="32"/>
        <v/>
      </c>
      <c r="F505" s="10" t="str">
        <v/>
      </c>
      <c r="G505" t="e">
        <f t="shared" si="30"/>
        <v>#VALUE!</v>
      </c>
      <c r="H505" s="13" t="e">
        <f t="shared" si="31"/>
        <v>#VALUE!</v>
      </c>
    </row>
    <row r="506" spans="2:8">
      <c r="B506" s="11" t="str">
        <f t="shared" si="29"/>
        <v/>
      </c>
      <c r="C506" s="11" t="str">
        <f t="shared" si="32"/>
        <v/>
      </c>
      <c r="F506" s="10" t="str">
        <v/>
      </c>
      <c r="G506" t="e">
        <f t="shared" si="30"/>
        <v>#VALUE!</v>
      </c>
      <c r="H506" s="13" t="e">
        <f t="shared" si="31"/>
        <v>#VALUE!</v>
      </c>
    </row>
    <row r="507" spans="2:8">
      <c r="B507" s="11" t="str">
        <f t="shared" si="29"/>
        <v/>
      </c>
      <c r="C507" s="11" t="str">
        <f t="shared" si="32"/>
        <v/>
      </c>
      <c r="F507" s="10" t="str">
        <v/>
      </c>
      <c r="G507" t="e">
        <f t="shared" si="30"/>
        <v>#VALUE!</v>
      </c>
      <c r="H507" s="13" t="e">
        <f t="shared" si="31"/>
        <v>#VALUE!</v>
      </c>
    </row>
    <row r="508" spans="2:8">
      <c r="B508" s="11" t="str">
        <f t="shared" si="29"/>
        <v/>
      </c>
      <c r="C508" s="11" t="str">
        <f t="shared" si="32"/>
        <v/>
      </c>
      <c r="F508" s="10" t="str">
        <v/>
      </c>
      <c r="G508" t="e">
        <f t="shared" si="30"/>
        <v>#VALUE!</v>
      </c>
      <c r="H508" s="13" t="e">
        <f t="shared" si="31"/>
        <v>#VALUE!</v>
      </c>
    </row>
    <row r="509" spans="2:8">
      <c r="B509" s="11" t="str">
        <f t="shared" si="29"/>
        <v/>
      </c>
      <c r="C509" s="11" t="str">
        <f t="shared" si="32"/>
        <v/>
      </c>
      <c r="F509" s="10" t="str">
        <v/>
      </c>
      <c r="G509" t="e">
        <f t="shared" si="30"/>
        <v>#VALUE!</v>
      </c>
      <c r="H509" s="13" t="e">
        <f t="shared" si="31"/>
        <v>#VALUE!</v>
      </c>
    </row>
    <row r="510" spans="2:8">
      <c r="B510" s="11" t="str">
        <f t="shared" si="29"/>
        <v/>
      </c>
      <c r="C510" s="11" t="str">
        <f t="shared" si="32"/>
        <v/>
      </c>
      <c r="F510" s="10" t="str">
        <v/>
      </c>
      <c r="G510" t="e">
        <f t="shared" si="30"/>
        <v>#VALUE!</v>
      </c>
      <c r="H510" s="13" t="e">
        <f t="shared" si="31"/>
        <v>#VALUE!</v>
      </c>
    </row>
    <row r="511" spans="2:8">
      <c r="B511" s="11" t="str">
        <f t="shared" si="29"/>
        <v/>
      </c>
      <c r="C511" s="11" t="str">
        <f t="shared" si="32"/>
        <v/>
      </c>
      <c r="F511" s="10" t="str">
        <v/>
      </c>
      <c r="G511" t="e">
        <f t="shared" si="30"/>
        <v>#VALUE!</v>
      </c>
      <c r="H511" s="13" t="e">
        <f t="shared" si="31"/>
        <v>#VALUE!</v>
      </c>
    </row>
    <row r="512" spans="2:8">
      <c r="B512" s="11" t="str">
        <f t="shared" si="29"/>
        <v/>
      </c>
      <c r="C512" s="11" t="str">
        <f t="shared" si="32"/>
        <v/>
      </c>
      <c r="F512" s="10" t="str">
        <v/>
      </c>
      <c r="G512" t="e">
        <f t="shared" si="30"/>
        <v>#VALUE!</v>
      </c>
      <c r="H512" s="13" t="e">
        <f t="shared" si="31"/>
        <v>#VALUE!</v>
      </c>
    </row>
    <row r="513" spans="2:8">
      <c r="B513" s="11" t="str">
        <f t="shared" ref="B513:B576" si="33">IFERROR(IF(FIND(" ",A513)=6,IF(IFERROR(FIND(" PB",A513),"")&lt;&gt;"","артикул",IF(IFERROR(FIND(" CRN",A513),"")&lt;&gt;"","артикул","")),""),"")</f>
        <v/>
      </c>
      <c r="C513" s="11" t="str">
        <f t="shared" si="32"/>
        <v/>
      </c>
      <c r="F513" s="10" t="str">
        <v/>
      </c>
      <c r="G513" t="e">
        <f t="shared" si="30"/>
        <v>#VALUE!</v>
      </c>
      <c r="H513" s="13" t="e">
        <f t="shared" si="31"/>
        <v>#VALUE!</v>
      </c>
    </row>
    <row r="514" spans="2:8">
      <c r="B514" s="11" t="str">
        <f t="shared" si="33"/>
        <v/>
      </c>
      <c r="C514" s="11" t="str">
        <f t="shared" si="32"/>
        <v/>
      </c>
      <c r="F514" s="10" t="str">
        <v/>
      </c>
      <c r="G514" t="e">
        <f t="shared" ref="G514:G577" si="34">CONCATENATE(LEFT(F514,5),
MID(F514,
SEARCH("\",SUBSTITUTE(F514," ","\",LEN(F514)-LEN(SUBSTITUTE(F514," ",""))-4)),
SEARCH("\",SUBSTITUTE(F514," ","\",LEN(F514)-LEN(SUBSTITUTE(F514," ",""))-3))-
SEARCH("\",SUBSTITUTE(F514," ","\",LEN(F514)-LEN(SUBSTITUTE(F514," ",""))-4)))*1)</f>
        <v>#VALUE!</v>
      </c>
      <c r="H514" s="13" t="e">
        <f t="shared" ref="H514:H577" si="35">SUBSTITUTE(
RIGHT(F514,LEN(F514)-
FIND("\",SUBSTITUTE(F514," ","\",LEN(F514)-LEN(SUBSTITUTE(F514," ",""))))),
".","")</f>
        <v>#VALUE!</v>
      </c>
    </row>
    <row r="515" spans="2:8">
      <c r="B515" s="11" t="str">
        <f t="shared" si="33"/>
        <v/>
      </c>
      <c r="C515" s="11" t="str">
        <f t="shared" si="32"/>
        <v/>
      </c>
      <c r="F515" s="10" t="str">
        <v/>
      </c>
      <c r="G515" t="e">
        <f t="shared" si="34"/>
        <v>#VALUE!</v>
      </c>
      <c r="H515" s="13" t="e">
        <f t="shared" si="35"/>
        <v>#VALUE!</v>
      </c>
    </row>
    <row r="516" spans="2:8">
      <c r="B516" s="11" t="str">
        <f t="shared" si="33"/>
        <v/>
      </c>
      <c r="C516" s="11" t="str">
        <f t="shared" si="32"/>
        <v/>
      </c>
      <c r="F516" s="10" t="str">
        <v/>
      </c>
      <c r="G516" t="e">
        <f t="shared" si="34"/>
        <v>#VALUE!</v>
      </c>
      <c r="H516" s="13" t="e">
        <f t="shared" si="35"/>
        <v>#VALUE!</v>
      </c>
    </row>
    <row r="517" spans="2:8">
      <c r="B517" s="11" t="str">
        <f t="shared" si="33"/>
        <v/>
      </c>
      <c r="C517" s="11" t="str">
        <f t="shared" si="32"/>
        <v/>
      </c>
      <c r="F517" s="10" t="str">
        <v/>
      </c>
      <c r="G517" t="e">
        <f t="shared" si="34"/>
        <v>#VALUE!</v>
      </c>
      <c r="H517" s="13" t="e">
        <f t="shared" si="35"/>
        <v>#VALUE!</v>
      </c>
    </row>
    <row r="518" spans="2:8">
      <c r="B518" s="11" t="str">
        <f t="shared" si="33"/>
        <v/>
      </c>
      <c r="C518" s="11" t="str">
        <f t="shared" si="32"/>
        <v/>
      </c>
      <c r="F518" s="10" t="str">
        <v/>
      </c>
      <c r="G518" t="e">
        <f t="shared" si="34"/>
        <v>#VALUE!</v>
      </c>
      <c r="H518" s="13" t="e">
        <f t="shared" si="35"/>
        <v>#VALUE!</v>
      </c>
    </row>
    <row r="519" spans="2:8">
      <c r="B519" s="11" t="str">
        <f t="shared" si="33"/>
        <v/>
      </c>
      <c r="C519" s="11" t="str">
        <f t="shared" si="32"/>
        <v/>
      </c>
      <c r="F519" s="10" t="str">
        <v/>
      </c>
      <c r="G519" t="e">
        <f t="shared" si="34"/>
        <v>#VALUE!</v>
      </c>
      <c r="H519" s="13" t="e">
        <f t="shared" si="35"/>
        <v>#VALUE!</v>
      </c>
    </row>
    <row r="520" spans="2:8">
      <c r="B520" s="11" t="str">
        <f t="shared" si="33"/>
        <v/>
      </c>
      <c r="C520" s="11" t="str">
        <f t="shared" si="32"/>
        <v/>
      </c>
      <c r="F520" s="10" t="str">
        <v/>
      </c>
      <c r="G520" t="e">
        <f t="shared" si="34"/>
        <v>#VALUE!</v>
      </c>
      <c r="H520" s="13" t="e">
        <f t="shared" si="35"/>
        <v>#VALUE!</v>
      </c>
    </row>
    <row r="521" spans="2:8">
      <c r="B521" s="11" t="str">
        <f t="shared" si="33"/>
        <v/>
      </c>
      <c r="C521" s="11" t="str">
        <f t="shared" si="32"/>
        <v/>
      </c>
      <c r="F521" s="10" t="str">
        <v/>
      </c>
      <c r="G521" t="e">
        <f t="shared" si="34"/>
        <v>#VALUE!</v>
      </c>
      <c r="H521" s="13" t="e">
        <f t="shared" si="35"/>
        <v>#VALUE!</v>
      </c>
    </row>
    <row r="522" spans="2:8">
      <c r="B522" s="11" t="str">
        <f t="shared" si="33"/>
        <v/>
      </c>
      <c r="C522" s="11" t="str">
        <f t="shared" si="32"/>
        <v/>
      </c>
      <c r="F522" s="10" t="str">
        <v/>
      </c>
      <c r="G522" t="e">
        <f t="shared" si="34"/>
        <v>#VALUE!</v>
      </c>
      <c r="H522" s="13" t="e">
        <f t="shared" si="35"/>
        <v>#VALUE!</v>
      </c>
    </row>
    <row r="523" spans="2:8">
      <c r="B523" s="11" t="str">
        <f t="shared" si="33"/>
        <v/>
      </c>
      <c r="C523" s="11" t="str">
        <f t="shared" si="32"/>
        <v/>
      </c>
      <c r="F523" s="10" t="str">
        <v/>
      </c>
      <c r="G523" t="e">
        <f t="shared" si="34"/>
        <v>#VALUE!</v>
      </c>
      <c r="H523" s="13" t="e">
        <f t="shared" si="35"/>
        <v>#VALUE!</v>
      </c>
    </row>
    <row r="524" spans="2:8">
      <c r="B524" s="11" t="str">
        <f t="shared" si="33"/>
        <v/>
      </c>
      <c r="C524" s="11" t="str">
        <f t="shared" si="32"/>
        <v/>
      </c>
      <c r="F524" s="10" t="str">
        <v/>
      </c>
      <c r="G524" t="e">
        <f t="shared" si="34"/>
        <v>#VALUE!</v>
      </c>
      <c r="H524" s="13" t="e">
        <f t="shared" si="35"/>
        <v>#VALUE!</v>
      </c>
    </row>
    <row r="525" spans="2:8">
      <c r="B525" s="11" t="str">
        <f t="shared" si="33"/>
        <v/>
      </c>
      <c r="C525" s="11" t="str">
        <f t="shared" si="32"/>
        <v/>
      </c>
      <c r="F525" s="10" t="str">
        <v/>
      </c>
      <c r="G525" t="e">
        <f t="shared" si="34"/>
        <v>#VALUE!</v>
      </c>
      <c r="H525" s="13" t="e">
        <f t="shared" si="35"/>
        <v>#VALUE!</v>
      </c>
    </row>
    <row r="526" spans="2:8">
      <c r="B526" s="11" t="str">
        <f t="shared" si="33"/>
        <v/>
      </c>
      <c r="C526" s="11" t="str">
        <f t="shared" si="32"/>
        <v/>
      </c>
      <c r="F526" s="10" t="str">
        <v/>
      </c>
      <c r="G526" t="e">
        <f t="shared" si="34"/>
        <v>#VALUE!</v>
      </c>
      <c r="H526" s="13" t="e">
        <f t="shared" si="35"/>
        <v>#VALUE!</v>
      </c>
    </row>
    <row r="527" spans="2:8">
      <c r="B527" s="11" t="str">
        <f t="shared" si="33"/>
        <v/>
      </c>
      <c r="C527" s="11" t="str">
        <f t="shared" si="32"/>
        <v/>
      </c>
      <c r="F527" s="10" t="str">
        <v/>
      </c>
      <c r="G527" t="e">
        <f t="shared" si="34"/>
        <v>#VALUE!</v>
      </c>
      <c r="H527" s="13" t="e">
        <f t="shared" si="35"/>
        <v>#VALUE!</v>
      </c>
    </row>
    <row r="528" spans="2:8">
      <c r="B528" s="11" t="str">
        <f t="shared" si="33"/>
        <v/>
      </c>
      <c r="C528" s="11" t="str">
        <f t="shared" si="32"/>
        <v/>
      </c>
      <c r="F528" s="10" t="str">
        <v/>
      </c>
      <c r="G528" t="e">
        <f t="shared" si="34"/>
        <v>#VALUE!</v>
      </c>
      <c r="H528" s="13" t="e">
        <f t="shared" si="35"/>
        <v>#VALUE!</v>
      </c>
    </row>
    <row r="529" spans="2:8">
      <c r="B529" s="11" t="str">
        <f t="shared" si="33"/>
        <v/>
      </c>
      <c r="C529" s="11" t="str">
        <f t="shared" si="32"/>
        <v/>
      </c>
      <c r="F529" s="10" t="str">
        <v/>
      </c>
      <c r="G529" t="e">
        <f t="shared" si="34"/>
        <v>#VALUE!</v>
      </c>
      <c r="H529" s="13" t="e">
        <f t="shared" si="35"/>
        <v>#VALUE!</v>
      </c>
    </row>
    <row r="530" spans="2:8">
      <c r="B530" s="11" t="str">
        <f t="shared" si="33"/>
        <v/>
      </c>
      <c r="C530" s="11" t="str">
        <f t="shared" si="32"/>
        <v/>
      </c>
      <c r="F530" s="10" t="str">
        <v/>
      </c>
      <c r="G530" t="e">
        <f t="shared" si="34"/>
        <v>#VALUE!</v>
      </c>
      <c r="H530" s="13" t="e">
        <f t="shared" si="35"/>
        <v>#VALUE!</v>
      </c>
    </row>
    <row r="531" spans="2:8">
      <c r="B531" s="11" t="str">
        <f t="shared" si="33"/>
        <v/>
      </c>
      <c r="C531" s="11" t="str">
        <f t="shared" si="32"/>
        <v/>
      </c>
      <c r="F531" s="10" t="str">
        <v/>
      </c>
      <c r="G531" t="e">
        <f t="shared" si="34"/>
        <v>#VALUE!</v>
      </c>
      <c r="H531" s="13" t="e">
        <f t="shared" si="35"/>
        <v>#VALUE!</v>
      </c>
    </row>
    <row r="532" spans="2:8">
      <c r="B532" s="11" t="str">
        <f t="shared" si="33"/>
        <v/>
      </c>
      <c r="C532" s="11" t="str">
        <f t="shared" si="32"/>
        <v/>
      </c>
      <c r="F532" s="10" t="str">
        <v/>
      </c>
      <c r="G532" t="e">
        <f t="shared" si="34"/>
        <v>#VALUE!</v>
      </c>
      <c r="H532" s="13" t="e">
        <f t="shared" si="35"/>
        <v>#VALUE!</v>
      </c>
    </row>
    <row r="533" spans="2:8">
      <c r="B533" s="11" t="str">
        <f t="shared" si="33"/>
        <v/>
      </c>
      <c r="C533" s="11" t="str">
        <f t="shared" si="32"/>
        <v/>
      </c>
      <c r="F533" s="10" t="str">
        <v/>
      </c>
      <c r="G533" t="e">
        <f t="shared" si="34"/>
        <v>#VALUE!</v>
      </c>
      <c r="H533" s="13" t="e">
        <f t="shared" si="35"/>
        <v>#VALUE!</v>
      </c>
    </row>
    <row r="534" spans="2:8">
      <c r="B534" s="11" t="str">
        <f t="shared" si="33"/>
        <v/>
      </c>
      <c r="C534" s="11" t="str">
        <f t="shared" si="32"/>
        <v/>
      </c>
      <c r="F534" s="10" t="str">
        <v/>
      </c>
      <c r="G534" t="e">
        <f t="shared" si="34"/>
        <v>#VALUE!</v>
      </c>
      <c r="H534" s="13" t="e">
        <f t="shared" si="35"/>
        <v>#VALUE!</v>
      </c>
    </row>
    <row r="535" spans="2:8">
      <c r="B535" s="11" t="str">
        <f t="shared" si="33"/>
        <v/>
      </c>
      <c r="C535" s="11" t="str">
        <f t="shared" si="32"/>
        <v/>
      </c>
      <c r="F535" s="10" t="str">
        <v/>
      </c>
      <c r="G535" t="e">
        <f t="shared" si="34"/>
        <v>#VALUE!</v>
      </c>
      <c r="H535" s="13" t="e">
        <f t="shared" si="35"/>
        <v>#VALUE!</v>
      </c>
    </row>
    <row r="536" spans="2:8">
      <c r="B536" s="11" t="str">
        <f t="shared" si="33"/>
        <v/>
      </c>
      <c r="C536" s="11" t="str">
        <f t="shared" si="32"/>
        <v/>
      </c>
      <c r="F536" s="10" t="str">
        <v/>
      </c>
      <c r="G536" t="e">
        <f t="shared" si="34"/>
        <v>#VALUE!</v>
      </c>
      <c r="H536" s="13" t="e">
        <f t="shared" si="35"/>
        <v>#VALUE!</v>
      </c>
    </row>
    <row r="537" spans="2:8">
      <c r="B537" s="11" t="str">
        <f t="shared" si="33"/>
        <v/>
      </c>
      <c r="C537" s="11" t="str">
        <f t="shared" si="32"/>
        <v/>
      </c>
      <c r="F537" s="10" t="str">
        <v/>
      </c>
      <c r="G537" t="e">
        <f t="shared" si="34"/>
        <v>#VALUE!</v>
      </c>
      <c r="H537" s="13" t="e">
        <f t="shared" si="35"/>
        <v>#VALUE!</v>
      </c>
    </row>
    <row r="538" spans="2:8">
      <c r="B538" s="11" t="str">
        <f t="shared" si="33"/>
        <v/>
      </c>
      <c r="C538" s="11" t="str">
        <f t="shared" si="32"/>
        <v/>
      </c>
      <c r="F538" s="10" t="str">
        <v/>
      </c>
      <c r="G538" t="e">
        <f t="shared" si="34"/>
        <v>#VALUE!</v>
      </c>
      <c r="H538" s="13" t="e">
        <f t="shared" si="35"/>
        <v>#VALUE!</v>
      </c>
    </row>
    <row r="539" spans="2:8">
      <c r="B539" s="11" t="str">
        <f t="shared" si="33"/>
        <v/>
      </c>
      <c r="C539" s="11" t="str">
        <f t="shared" si="32"/>
        <v/>
      </c>
      <c r="F539" s="10" t="str">
        <v/>
      </c>
      <c r="G539" t="e">
        <f t="shared" si="34"/>
        <v>#VALUE!</v>
      </c>
      <c r="H539" s="13" t="e">
        <f t="shared" si="35"/>
        <v>#VALUE!</v>
      </c>
    </row>
    <row r="540" spans="2:8">
      <c r="B540" s="11" t="str">
        <f t="shared" si="33"/>
        <v/>
      </c>
      <c r="C540" s="11" t="str">
        <f t="shared" si="32"/>
        <v/>
      </c>
      <c r="F540" s="10" t="str">
        <v/>
      </c>
      <c r="G540" t="e">
        <f t="shared" si="34"/>
        <v>#VALUE!</v>
      </c>
      <c r="H540" s="13" t="e">
        <f t="shared" si="35"/>
        <v>#VALUE!</v>
      </c>
    </row>
    <row r="541" spans="2:8">
      <c r="B541" s="11" t="str">
        <f t="shared" si="33"/>
        <v/>
      </c>
      <c r="C541" s="11" t="str">
        <f t="shared" si="32"/>
        <v/>
      </c>
      <c r="F541" s="10" t="str">
        <v/>
      </c>
      <c r="G541" t="e">
        <f t="shared" si="34"/>
        <v>#VALUE!</v>
      </c>
      <c r="H541" s="13" t="e">
        <f t="shared" si="35"/>
        <v>#VALUE!</v>
      </c>
    </row>
    <row r="542" spans="2:8">
      <c r="B542" s="11" t="str">
        <f t="shared" si="33"/>
        <v/>
      </c>
      <c r="C542" s="11" t="str">
        <f t="shared" si="32"/>
        <v/>
      </c>
      <c r="F542" s="10" t="str">
        <v/>
      </c>
      <c r="G542" t="e">
        <f t="shared" si="34"/>
        <v>#VALUE!</v>
      </c>
      <c r="H542" s="13" t="e">
        <f t="shared" si="35"/>
        <v>#VALUE!</v>
      </c>
    </row>
    <row r="543" spans="2:8">
      <c r="B543" s="11" t="str">
        <f t="shared" si="33"/>
        <v/>
      </c>
      <c r="C543" s="11" t="str">
        <f t="shared" si="32"/>
        <v/>
      </c>
      <c r="F543" s="10" t="str">
        <v/>
      </c>
      <c r="G543" t="e">
        <f t="shared" si="34"/>
        <v>#VALUE!</v>
      </c>
      <c r="H543" s="13" t="e">
        <f t="shared" si="35"/>
        <v>#VALUE!</v>
      </c>
    </row>
    <row r="544" spans="2:8">
      <c r="B544" s="11" t="str">
        <f t="shared" si="33"/>
        <v/>
      </c>
      <c r="C544" s="11" t="str">
        <f t="shared" si="32"/>
        <v/>
      </c>
      <c r="F544" s="10" t="str">
        <v/>
      </c>
      <c r="G544" t="e">
        <f t="shared" si="34"/>
        <v>#VALUE!</v>
      </c>
      <c r="H544" s="13" t="e">
        <f t="shared" si="35"/>
        <v>#VALUE!</v>
      </c>
    </row>
    <row r="545" spans="2:8">
      <c r="B545" s="11" t="str">
        <f t="shared" si="33"/>
        <v/>
      </c>
      <c r="C545" s="11" t="str">
        <f t="shared" si="32"/>
        <v/>
      </c>
      <c r="F545" s="10" t="str">
        <v/>
      </c>
      <c r="G545" t="e">
        <f t="shared" si="34"/>
        <v>#VALUE!</v>
      </c>
      <c r="H545" s="13" t="e">
        <f t="shared" si="35"/>
        <v>#VALUE!</v>
      </c>
    </row>
    <row r="546" spans="2:8">
      <c r="B546" s="11" t="str">
        <f t="shared" si="33"/>
        <v/>
      </c>
      <c r="C546" s="11" t="str">
        <f t="shared" si="32"/>
        <v/>
      </c>
      <c r="F546" s="10" t="str">
        <v/>
      </c>
      <c r="G546" t="e">
        <f t="shared" si="34"/>
        <v>#VALUE!</v>
      </c>
      <c r="H546" s="13" t="e">
        <f t="shared" si="35"/>
        <v>#VALUE!</v>
      </c>
    </row>
    <row r="547" spans="2:8">
      <c r="B547" s="11" t="str">
        <f t="shared" si="33"/>
        <v/>
      </c>
      <c r="C547" s="11" t="str">
        <f t="shared" si="32"/>
        <v/>
      </c>
      <c r="F547" s="10" t="str">
        <v/>
      </c>
      <c r="G547" t="e">
        <f t="shared" si="34"/>
        <v>#VALUE!</v>
      </c>
      <c r="H547" s="13" t="e">
        <f t="shared" si="35"/>
        <v>#VALUE!</v>
      </c>
    </row>
    <row r="548" spans="2:8">
      <c r="B548" s="11" t="str">
        <f t="shared" si="33"/>
        <v/>
      </c>
      <c r="C548" s="11" t="str">
        <f t="shared" si="32"/>
        <v/>
      </c>
      <c r="F548" s="10" t="str">
        <v/>
      </c>
      <c r="G548" t="e">
        <f t="shared" si="34"/>
        <v>#VALUE!</v>
      </c>
      <c r="H548" s="13" t="e">
        <f t="shared" si="35"/>
        <v>#VALUE!</v>
      </c>
    </row>
    <row r="549" spans="2:8">
      <c r="B549" s="11" t="str">
        <f t="shared" si="33"/>
        <v/>
      </c>
      <c r="C549" s="11" t="str">
        <f t="shared" si="32"/>
        <v/>
      </c>
      <c r="F549" s="10" t="str">
        <v/>
      </c>
      <c r="G549" t="e">
        <f t="shared" si="34"/>
        <v>#VALUE!</v>
      </c>
      <c r="H549" s="13" t="e">
        <f t="shared" si="35"/>
        <v>#VALUE!</v>
      </c>
    </row>
    <row r="550" spans="2:8">
      <c r="B550" s="11" t="str">
        <f t="shared" si="33"/>
        <v/>
      </c>
      <c r="C550" s="11" t="str">
        <f t="shared" si="32"/>
        <v/>
      </c>
      <c r="F550" s="10" t="str">
        <v/>
      </c>
      <c r="G550" t="e">
        <f t="shared" si="34"/>
        <v>#VALUE!</v>
      </c>
      <c r="H550" s="13" t="e">
        <f t="shared" si="35"/>
        <v>#VALUE!</v>
      </c>
    </row>
    <row r="551" spans="2:8">
      <c r="B551" s="11" t="str">
        <f t="shared" si="33"/>
        <v/>
      </c>
      <c r="C551" s="11" t="str">
        <f t="shared" si="32"/>
        <v/>
      </c>
      <c r="F551" s="10" t="str">
        <v/>
      </c>
      <c r="G551" t="e">
        <f t="shared" si="34"/>
        <v>#VALUE!</v>
      </c>
      <c r="H551" s="13" t="e">
        <f t="shared" si="35"/>
        <v>#VALUE!</v>
      </c>
    </row>
    <row r="552" spans="2:8">
      <c r="B552" s="11" t="str">
        <f t="shared" si="33"/>
        <v/>
      </c>
      <c r="C552" s="11" t="str">
        <f t="shared" si="32"/>
        <v/>
      </c>
      <c r="F552" s="10" t="str">
        <v/>
      </c>
      <c r="G552" t="e">
        <f t="shared" si="34"/>
        <v>#VALUE!</v>
      </c>
      <c r="H552" s="13" t="e">
        <f t="shared" si="35"/>
        <v>#VALUE!</v>
      </c>
    </row>
    <row r="553" spans="2:8">
      <c r="B553" s="11" t="str">
        <f t="shared" si="33"/>
        <v/>
      </c>
      <c r="C553" s="11" t="str">
        <f t="shared" ref="C553:C616" si="36">IF(B553="артикул",A553,"")</f>
        <v/>
      </c>
      <c r="F553" s="10" t="str">
        <v/>
      </c>
      <c r="G553" t="e">
        <f t="shared" si="34"/>
        <v>#VALUE!</v>
      </c>
      <c r="H553" s="13" t="e">
        <f t="shared" si="35"/>
        <v>#VALUE!</v>
      </c>
    </row>
    <row r="554" spans="2:8">
      <c r="B554" s="11" t="str">
        <f t="shared" si="33"/>
        <v/>
      </c>
      <c r="C554" s="11" t="str">
        <f t="shared" si="36"/>
        <v/>
      </c>
      <c r="F554" s="10" t="str">
        <v/>
      </c>
      <c r="G554" t="e">
        <f t="shared" si="34"/>
        <v>#VALUE!</v>
      </c>
      <c r="H554" s="13" t="e">
        <f t="shared" si="35"/>
        <v>#VALUE!</v>
      </c>
    </row>
    <row r="555" spans="2:8">
      <c r="B555" s="11" t="str">
        <f t="shared" si="33"/>
        <v/>
      </c>
      <c r="C555" s="11" t="str">
        <f t="shared" si="36"/>
        <v/>
      </c>
      <c r="F555" s="10" t="str">
        <v/>
      </c>
      <c r="G555" t="e">
        <f t="shared" si="34"/>
        <v>#VALUE!</v>
      </c>
      <c r="H555" s="13" t="e">
        <f t="shared" si="35"/>
        <v>#VALUE!</v>
      </c>
    </row>
    <row r="556" spans="2:8">
      <c r="B556" s="11" t="str">
        <f t="shared" si="33"/>
        <v/>
      </c>
      <c r="C556" s="11" t="str">
        <f t="shared" si="36"/>
        <v/>
      </c>
      <c r="F556" s="10" t="str">
        <v/>
      </c>
      <c r="G556" t="e">
        <f t="shared" si="34"/>
        <v>#VALUE!</v>
      </c>
      <c r="H556" s="13" t="e">
        <f t="shared" si="35"/>
        <v>#VALUE!</v>
      </c>
    </row>
    <row r="557" spans="2:8">
      <c r="B557" s="11" t="str">
        <f t="shared" si="33"/>
        <v/>
      </c>
      <c r="C557" s="11" t="str">
        <f t="shared" si="36"/>
        <v/>
      </c>
      <c r="F557" s="10" t="str">
        <v/>
      </c>
      <c r="G557" t="e">
        <f t="shared" si="34"/>
        <v>#VALUE!</v>
      </c>
      <c r="H557" s="13" t="e">
        <f t="shared" si="35"/>
        <v>#VALUE!</v>
      </c>
    </row>
    <row r="558" spans="2:8">
      <c r="B558" s="11" t="str">
        <f t="shared" si="33"/>
        <v/>
      </c>
      <c r="C558" s="11" t="str">
        <f t="shared" si="36"/>
        <v/>
      </c>
      <c r="F558" s="10" t="str">
        <v/>
      </c>
      <c r="G558" t="e">
        <f t="shared" si="34"/>
        <v>#VALUE!</v>
      </c>
      <c r="H558" s="13" t="e">
        <f t="shared" si="35"/>
        <v>#VALUE!</v>
      </c>
    </row>
    <row r="559" spans="2:8">
      <c r="B559" s="11" t="str">
        <f t="shared" si="33"/>
        <v/>
      </c>
      <c r="C559" s="11" t="str">
        <f t="shared" si="36"/>
        <v/>
      </c>
      <c r="F559" s="10" t="str">
        <v/>
      </c>
      <c r="G559" t="e">
        <f t="shared" si="34"/>
        <v>#VALUE!</v>
      </c>
      <c r="H559" s="13" t="e">
        <f t="shared" si="35"/>
        <v>#VALUE!</v>
      </c>
    </row>
    <row r="560" spans="2:8">
      <c r="B560" s="11" t="str">
        <f t="shared" si="33"/>
        <v/>
      </c>
      <c r="C560" s="11" t="str">
        <f t="shared" si="36"/>
        <v/>
      </c>
      <c r="F560" s="10" t="str">
        <v/>
      </c>
      <c r="G560" t="e">
        <f t="shared" si="34"/>
        <v>#VALUE!</v>
      </c>
      <c r="H560" s="13" t="e">
        <f t="shared" si="35"/>
        <v>#VALUE!</v>
      </c>
    </row>
    <row r="561" spans="2:8">
      <c r="B561" s="11" t="str">
        <f t="shared" si="33"/>
        <v/>
      </c>
      <c r="C561" s="11" t="str">
        <f t="shared" si="36"/>
        <v/>
      </c>
      <c r="F561" s="10" t="str">
        <v/>
      </c>
      <c r="G561" t="e">
        <f t="shared" si="34"/>
        <v>#VALUE!</v>
      </c>
      <c r="H561" s="13" t="e">
        <f t="shared" si="35"/>
        <v>#VALUE!</v>
      </c>
    </row>
    <row r="562" spans="2:8">
      <c r="B562" s="11" t="str">
        <f t="shared" si="33"/>
        <v/>
      </c>
      <c r="C562" s="11" t="str">
        <f t="shared" si="36"/>
        <v/>
      </c>
      <c r="F562" s="10" t="str">
        <v/>
      </c>
      <c r="G562" t="e">
        <f t="shared" si="34"/>
        <v>#VALUE!</v>
      </c>
      <c r="H562" s="13" t="e">
        <f t="shared" si="35"/>
        <v>#VALUE!</v>
      </c>
    </row>
    <row r="563" spans="2:8">
      <c r="B563" s="11" t="str">
        <f t="shared" si="33"/>
        <v/>
      </c>
      <c r="C563" s="11" t="str">
        <f t="shared" si="36"/>
        <v/>
      </c>
      <c r="F563" s="10" t="str">
        <v/>
      </c>
      <c r="G563" t="e">
        <f t="shared" si="34"/>
        <v>#VALUE!</v>
      </c>
      <c r="H563" s="13" t="e">
        <f t="shared" si="35"/>
        <v>#VALUE!</v>
      </c>
    </row>
    <row r="564" spans="2:8">
      <c r="B564" s="11" t="str">
        <f t="shared" si="33"/>
        <v/>
      </c>
      <c r="C564" s="11" t="str">
        <f t="shared" si="36"/>
        <v/>
      </c>
      <c r="F564" s="10" t="str">
        <v/>
      </c>
      <c r="G564" t="e">
        <f t="shared" si="34"/>
        <v>#VALUE!</v>
      </c>
      <c r="H564" s="13" t="e">
        <f t="shared" si="35"/>
        <v>#VALUE!</v>
      </c>
    </row>
    <row r="565" spans="2:8">
      <c r="B565" s="11" t="str">
        <f t="shared" si="33"/>
        <v/>
      </c>
      <c r="C565" s="11" t="str">
        <f t="shared" si="36"/>
        <v/>
      </c>
      <c r="F565" s="10" t="str">
        <v/>
      </c>
      <c r="G565" t="e">
        <f t="shared" si="34"/>
        <v>#VALUE!</v>
      </c>
      <c r="H565" s="13" t="e">
        <f t="shared" si="35"/>
        <v>#VALUE!</v>
      </c>
    </row>
    <row r="566" spans="2:8">
      <c r="B566" s="11" t="str">
        <f t="shared" si="33"/>
        <v/>
      </c>
      <c r="C566" s="11" t="str">
        <f t="shared" si="36"/>
        <v/>
      </c>
      <c r="F566" s="10" t="str">
        <v/>
      </c>
      <c r="G566" t="e">
        <f t="shared" si="34"/>
        <v>#VALUE!</v>
      </c>
      <c r="H566" s="13" t="e">
        <f t="shared" si="35"/>
        <v>#VALUE!</v>
      </c>
    </row>
    <row r="567" spans="2:8">
      <c r="B567" s="11" t="str">
        <f t="shared" si="33"/>
        <v/>
      </c>
      <c r="C567" s="11" t="str">
        <f t="shared" si="36"/>
        <v/>
      </c>
      <c r="F567" s="10" t="str">
        <v/>
      </c>
      <c r="G567" t="e">
        <f t="shared" si="34"/>
        <v>#VALUE!</v>
      </c>
      <c r="H567" s="13" t="e">
        <f t="shared" si="35"/>
        <v>#VALUE!</v>
      </c>
    </row>
    <row r="568" spans="2:8">
      <c r="B568" s="11" t="str">
        <f t="shared" si="33"/>
        <v/>
      </c>
      <c r="C568" s="11" t="str">
        <f t="shared" si="36"/>
        <v/>
      </c>
      <c r="F568" s="10" t="str">
        <v/>
      </c>
      <c r="G568" t="e">
        <f t="shared" si="34"/>
        <v>#VALUE!</v>
      </c>
      <c r="H568" s="13" t="e">
        <f t="shared" si="35"/>
        <v>#VALUE!</v>
      </c>
    </row>
    <row r="569" spans="2:8">
      <c r="B569" s="11" t="str">
        <f t="shared" si="33"/>
        <v/>
      </c>
      <c r="C569" s="11" t="str">
        <f t="shared" si="36"/>
        <v/>
      </c>
      <c r="F569" s="10" t="str">
        <v/>
      </c>
      <c r="G569" t="e">
        <f t="shared" si="34"/>
        <v>#VALUE!</v>
      </c>
      <c r="H569" s="13" t="e">
        <f t="shared" si="35"/>
        <v>#VALUE!</v>
      </c>
    </row>
    <row r="570" spans="2:8">
      <c r="B570" s="11" t="str">
        <f t="shared" si="33"/>
        <v/>
      </c>
      <c r="C570" s="11" t="str">
        <f t="shared" si="36"/>
        <v/>
      </c>
      <c r="F570" s="10" t="str">
        <v/>
      </c>
      <c r="G570" t="e">
        <f t="shared" si="34"/>
        <v>#VALUE!</v>
      </c>
      <c r="H570" s="13" t="e">
        <f t="shared" si="35"/>
        <v>#VALUE!</v>
      </c>
    </row>
    <row r="571" spans="2:8">
      <c r="B571" s="11" t="str">
        <f t="shared" si="33"/>
        <v/>
      </c>
      <c r="C571" s="11" t="str">
        <f t="shared" si="36"/>
        <v/>
      </c>
      <c r="F571" s="10" t="str">
        <v/>
      </c>
      <c r="G571" t="e">
        <f t="shared" si="34"/>
        <v>#VALUE!</v>
      </c>
      <c r="H571" s="13" t="e">
        <f t="shared" si="35"/>
        <v>#VALUE!</v>
      </c>
    </row>
    <row r="572" spans="2:8">
      <c r="B572" s="11" t="str">
        <f t="shared" si="33"/>
        <v/>
      </c>
      <c r="C572" s="11" t="str">
        <f t="shared" si="36"/>
        <v/>
      </c>
      <c r="F572" s="10" t="str">
        <v/>
      </c>
      <c r="G572" t="e">
        <f t="shared" si="34"/>
        <v>#VALUE!</v>
      </c>
      <c r="H572" s="13" t="e">
        <f t="shared" si="35"/>
        <v>#VALUE!</v>
      </c>
    </row>
    <row r="573" spans="2:8">
      <c r="B573" s="11" t="str">
        <f t="shared" si="33"/>
        <v/>
      </c>
      <c r="C573" s="11" t="str">
        <f t="shared" si="36"/>
        <v/>
      </c>
      <c r="F573" s="10" t="str">
        <v/>
      </c>
      <c r="G573" t="e">
        <f t="shared" si="34"/>
        <v>#VALUE!</v>
      </c>
      <c r="H573" s="13" t="e">
        <f t="shared" si="35"/>
        <v>#VALUE!</v>
      </c>
    </row>
    <row r="574" spans="2:8">
      <c r="B574" s="11" t="str">
        <f t="shared" si="33"/>
        <v/>
      </c>
      <c r="C574" s="11" t="str">
        <f t="shared" si="36"/>
        <v/>
      </c>
      <c r="F574" s="10" t="str">
        <v/>
      </c>
      <c r="G574" t="e">
        <f t="shared" si="34"/>
        <v>#VALUE!</v>
      </c>
      <c r="H574" s="13" t="e">
        <f t="shared" si="35"/>
        <v>#VALUE!</v>
      </c>
    </row>
    <row r="575" spans="2:8">
      <c r="B575" s="11" t="str">
        <f t="shared" si="33"/>
        <v/>
      </c>
      <c r="C575" s="11" t="str">
        <f t="shared" si="36"/>
        <v/>
      </c>
      <c r="F575" s="10" t="str">
        <v/>
      </c>
      <c r="G575" t="e">
        <f t="shared" si="34"/>
        <v>#VALUE!</v>
      </c>
      <c r="H575" s="13" t="e">
        <f t="shared" si="35"/>
        <v>#VALUE!</v>
      </c>
    </row>
    <row r="576" spans="2:8">
      <c r="B576" s="11" t="str">
        <f t="shared" si="33"/>
        <v/>
      </c>
      <c r="C576" s="11" t="str">
        <f t="shared" si="36"/>
        <v/>
      </c>
      <c r="F576" s="10" t="str">
        <v/>
      </c>
      <c r="G576" t="e">
        <f t="shared" si="34"/>
        <v>#VALUE!</v>
      </c>
      <c r="H576" s="13" t="e">
        <f t="shared" si="35"/>
        <v>#VALUE!</v>
      </c>
    </row>
    <row r="577" spans="2:8">
      <c r="B577" s="11" t="str">
        <f t="shared" ref="B577:B640" si="37">IFERROR(IF(FIND(" ",A577)=6,IF(IFERROR(FIND(" PB",A577),"")&lt;&gt;"","артикул",IF(IFERROR(FIND(" CRN",A577),"")&lt;&gt;"","артикул","")),""),"")</f>
        <v/>
      </c>
      <c r="C577" s="11" t="str">
        <f t="shared" si="36"/>
        <v/>
      </c>
      <c r="F577" s="10" t="str">
        <v/>
      </c>
      <c r="G577" t="e">
        <f t="shared" si="34"/>
        <v>#VALUE!</v>
      </c>
      <c r="H577" s="13" t="e">
        <f t="shared" si="35"/>
        <v>#VALUE!</v>
      </c>
    </row>
    <row r="578" spans="2:8">
      <c r="B578" s="11" t="str">
        <f t="shared" si="37"/>
        <v/>
      </c>
      <c r="C578" s="11" t="str">
        <f t="shared" si="36"/>
        <v/>
      </c>
      <c r="F578" s="10" t="str">
        <v/>
      </c>
      <c r="G578" t="e">
        <f t="shared" ref="G578:G641" si="38">CONCATENATE(LEFT(F578,5),
MID(F578,
SEARCH("\",SUBSTITUTE(F578," ","\",LEN(F578)-LEN(SUBSTITUTE(F578," ",""))-4)),
SEARCH("\",SUBSTITUTE(F578," ","\",LEN(F578)-LEN(SUBSTITUTE(F578," ",""))-3))-
SEARCH("\",SUBSTITUTE(F578," ","\",LEN(F578)-LEN(SUBSTITUTE(F578," ",""))-4)))*1)</f>
        <v>#VALUE!</v>
      </c>
      <c r="H578" s="13" t="e">
        <f t="shared" ref="H578:H641" si="39">SUBSTITUTE(
RIGHT(F578,LEN(F578)-
FIND("\",SUBSTITUTE(F578," ","\",LEN(F578)-LEN(SUBSTITUTE(F578," ",""))))),
".","")</f>
        <v>#VALUE!</v>
      </c>
    </row>
    <row r="579" spans="2:8">
      <c r="B579" s="11" t="str">
        <f t="shared" si="37"/>
        <v/>
      </c>
      <c r="C579" s="11" t="str">
        <f t="shared" si="36"/>
        <v/>
      </c>
      <c r="F579" s="10" t="str">
        <v/>
      </c>
      <c r="G579" t="e">
        <f t="shared" si="38"/>
        <v>#VALUE!</v>
      </c>
      <c r="H579" s="13" t="e">
        <f t="shared" si="39"/>
        <v>#VALUE!</v>
      </c>
    </row>
    <row r="580" spans="2:8">
      <c r="B580" s="11" t="str">
        <f t="shared" si="37"/>
        <v/>
      </c>
      <c r="C580" s="11" t="str">
        <f t="shared" si="36"/>
        <v/>
      </c>
      <c r="F580" s="10" t="str">
        <v/>
      </c>
      <c r="G580" t="e">
        <f t="shared" si="38"/>
        <v>#VALUE!</v>
      </c>
      <c r="H580" s="13" t="e">
        <f t="shared" si="39"/>
        <v>#VALUE!</v>
      </c>
    </row>
    <row r="581" spans="2:8">
      <c r="B581" s="11" t="str">
        <f t="shared" si="37"/>
        <v/>
      </c>
      <c r="C581" s="11" t="str">
        <f t="shared" si="36"/>
        <v/>
      </c>
      <c r="F581" s="10" t="str">
        <v/>
      </c>
      <c r="G581" t="e">
        <f t="shared" si="38"/>
        <v>#VALUE!</v>
      </c>
      <c r="H581" s="13" t="e">
        <f t="shared" si="39"/>
        <v>#VALUE!</v>
      </c>
    </row>
    <row r="582" spans="2:8">
      <c r="B582" s="11" t="str">
        <f t="shared" si="37"/>
        <v/>
      </c>
      <c r="C582" s="11" t="str">
        <f t="shared" si="36"/>
        <v/>
      </c>
      <c r="F582" s="10" t="str">
        <v/>
      </c>
      <c r="G582" t="e">
        <f t="shared" si="38"/>
        <v>#VALUE!</v>
      </c>
      <c r="H582" s="13" t="e">
        <f t="shared" si="39"/>
        <v>#VALUE!</v>
      </c>
    </row>
    <row r="583" spans="2:8">
      <c r="B583" s="11" t="str">
        <f t="shared" si="37"/>
        <v/>
      </c>
      <c r="C583" s="11" t="str">
        <f t="shared" si="36"/>
        <v/>
      </c>
      <c r="F583" s="10" t="str">
        <v/>
      </c>
      <c r="G583" t="e">
        <f t="shared" si="38"/>
        <v>#VALUE!</v>
      </c>
      <c r="H583" s="13" t="e">
        <f t="shared" si="39"/>
        <v>#VALUE!</v>
      </c>
    </row>
    <row r="584" spans="2:8">
      <c r="B584" s="11" t="str">
        <f t="shared" si="37"/>
        <v/>
      </c>
      <c r="C584" s="11" t="str">
        <f t="shared" si="36"/>
        <v/>
      </c>
      <c r="F584" s="10" t="str">
        <v/>
      </c>
      <c r="G584" t="e">
        <f t="shared" si="38"/>
        <v>#VALUE!</v>
      </c>
      <c r="H584" s="13" t="e">
        <f t="shared" si="39"/>
        <v>#VALUE!</v>
      </c>
    </row>
    <row r="585" spans="2:8">
      <c r="B585" s="11" t="str">
        <f t="shared" si="37"/>
        <v/>
      </c>
      <c r="C585" s="11" t="str">
        <f t="shared" si="36"/>
        <v/>
      </c>
      <c r="F585" s="10" t="str">
        <v/>
      </c>
      <c r="G585" t="e">
        <f t="shared" si="38"/>
        <v>#VALUE!</v>
      </c>
      <c r="H585" s="13" t="e">
        <f t="shared" si="39"/>
        <v>#VALUE!</v>
      </c>
    </row>
    <row r="586" spans="2:8">
      <c r="B586" s="11" t="str">
        <f t="shared" si="37"/>
        <v/>
      </c>
      <c r="C586" s="11" t="str">
        <f t="shared" si="36"/>
        <v/>
      </c>
      <c r="F586" s="10" t="str">
        <v/>
      </c>
      <c r="G586" t="e">
        <f t="shared" si="38"/>
        <v>#VALUE!</v>
      </c>
      <c r="H586" s="13" t="e">
        <f t="shared" si="39"/>
        <v>#VALUE!</v>
      </c>
    </row>
    <row r="587" spans="2:8">
      <c r="B587" s="11" t="str">
        <f t="shared" si="37"/>
        <v/>
      </c>
      <c r="C587" s="11" t="str">
        <f t="shared" si="36"/>
        <v/>
      </c>
      <c r="F587" s="10" t="str">
        <v/>
      </c>
      <c r="G587" t="e">
        <f t="shared" si="38"/>
        <v>#VALUE!</v>
      </c>
      <c r="H587" s="13" t="e">
        <f t="shared" si="39"/>
        <v>#VALUE!</v>
      </c>
    </row>
    <row r="588" spans="2:8">
      <c r="B588" s="11" t="str">
        <f t="shared" si="37"/>
        <v/>
      </c>
      <c r="C588" s="11" t="str">
        <f t="shared" si="36"/>
        <v/>
      </c>
      <c r="F588" s="10" t="str">
        <v/>
      </c>
      <c r="G588" t="e">
        <f t="shared" si="38"/>
        <v>#VALUE!</v>
      </c>
      <c r="H588" s="13" t="e">
        <f t="shared" si="39"/>
        <v>#VALUE!</v>
      </c>
    </row>
    <row r="589" spans="2:8">
      <c r="B589" s="11" t="str">
        <f t="shared" si="37"/>
        <v/>
      </c>
      <c r="C589" s="11" t="str">
        <f t="shared" si="36"/>
        <v/>
      </c>
      <c r="F589" s="10" t="str">
        <v/>
      </c>
      <c r="G589" t="e">
        <f t="shared" si="38"/>
        <v>#VALUE!</v>
      </c>
      <c r="H589" s="13" t="e">
        <f t="shared" si="39"/>
        <v>#VALUE!</v>
      </c>
    </row>
    <row r="590" spans="2:8">
      <c r="B590" s="11" t="str">
        <f t="shared" si="37"/>
        <v/>
      </c>
      <c r="C590" s="11" t="str">
        <f t="shared" si="36"/>
        <v/>
      </c>
      <c r="F590" s="10" t="str">
        <v/>
      </c>
      <c r="G590" t="e">
        <f t="shared" si="38"/>
        <v>#VALUE!</v>
      </c>
      <c r="H590" s="13" t="e">
        <f t="shared" si="39"/>
        <v>#VALUE!</v>
      </c>
    </row>
    <row r="591" spans="2:8">
      <c r="B591" s="11" t="str">
        <f t="shared" si="37"/>
        <v/>
      </c>
      <c r="C591" s="11" t="str">
        <f t="shared" si="36"/>
        <v/>
      </c>
      <c r="F591" s="10" t="str">
        <v/>
      </c>
      <c r="G591" t="e">
        <f t="shared" si="38"/>
        <v>#VALUE!</v>
      </c>
      <c r="H591" s="13" t="e">
        <f t="shared" si="39"/>
        <v>#VALUE!</v>
      </c>
    </row>
    <row r="592" spans="2:8">
      <c r="B592" s="11" t="str">
        <f t="shared" si="37"/>
        <v/>
      </c>
      <c r="C592" s="11" t="str">
        <f t="shared" si="36"/>
        <v/>
      </c>
      <c r="F592" s="10" t="str">
        <v/>
      </c>
      <c r="G592" t="e">
        <f t="shared" si="38"/>
        <v>#VALUE!</v>
      </c>
      <c r="H592" s="13" t="e">
        <f t="shared" si="39"/>
        <v>#VALUE!</v>
      </c>
    </row>
    <row r="593" spans="2:8">
      <c r="B593" s="11" t="str">
        <f t="shared" si="37"/>
        <v/>
      </c>
      <c r="C593" s="11" t="str">
        <f t="shared" si="36"/>
        <v/>
      </c>
      <c r="F593" s="10" t="str">
        <v/>
      </c>
      <c r="G593" t="e">
        <f t="shared" si="38"/>
        <v>#VALUE!</v>
      </c>
      <c r="H593" s="13" t="e">
        <f t="shared" si="39"/>
        <v>#VALUE!</v>
      </c>
    </row>
    <row r="594" spans="2:8">
      <c r="B594" s="11" t="str">
        <f t="shared" si="37"/>
        <v/>
      </c>
      <c r="C594" s="11" t="str">
        <f t="shared" si="36"/>
        <v/>
      </c>
      <c r="F594" s="10" t="str">
        <v/>
      </c>
      <c r="G594" t="e">
        <f t="shared" si="38"/>
        <v>#VALUE!</v>
      </c>
      <c r="H594" s="13" t="e">
        <f t="shared" si="39"/>
        <v>#VALUE!</v>
      </c>
    </row>
    <row r="595" spans="2:8">
      <c r="B595" s="11" t="str">
        <f t="shared" si="37"/>
        <v/>
      </c>
      <c r="C595" s="11" t="str">
        <f t="shared" si="36"/>
        <v/>
      </c>
      <c r="F595" s="10" t="str">
        <v/>
      </c>
      <c r="G595" t="e">
        <f t="shared" si="38"/>
        <v>#VALUE!</v>
      </c>
      <c r="H595" s="13" t="e">
        <f t="shared" si="39"/>
        <v>#VALUE!</v>
      </c>
    </row>
    <row r="596" spans="2:8">
      <c r="B596" s="11" t="str">
        <f t="shared" si="37"/>
        <v/>
      </c>
      <c r="C596" s="11" t="str">
        <f t="shared" si="36"/>
        <v/>
      </c>
      <c r="F596" s="10" t="str">
        <v/>
      </c>
      <c r="G596" t="e">
        <f t="shared" si="38"/>
        <v>#VALUE!</v>
      </c>
      <c r="H596" s="13" t="e">
        <f t="shared" si="39"/>
        <v>#VALUE!</v>
      </c>
    </row>
    <row r="597" spans="2:8">
      <c r="B597" s="11" t="str">
        <f t="shared" si="37"/>
        <v/>
      </c>
      <c r="C597" s="11" t="str">
        <f t="shared" si="36"/>
        <v/>
      </c>
      <c r="F597" s="10" t="str">
        <v/>
      </c>
      <c r="G597" t="e">
        <f t="shared" si="38"/>
        <v>#VALUE!</v>
      </c>
      <c r="H597" s="13" t="e">
        <f t="shared" si="39"/>
        <v>#VALUE!</v>
      </c>
    </row>
    <row r="598" spans="2:8">
      <c r="B598" s="11" t="str">
        <f t="shared" si="37"/>
        <v/>
      </c>
      <c r="C598" s="11" t="str">
        <f t="shared" si="36"/>
        <v/>
      </c>
      <c r="F598" s="10" t="str">
        <v/>
      </c>
      <c r="G598" t="e">
        <f t="shared" si="38"/>
        <v>#VALUE!</v>
      </c>
      <c r="H598" s="13" t="e">
        <f t="shared" si="39"/>
        <v>#VALUE!</v>
      </c>
    </row>
    <row r="599" spans="2:8">
      <c r="B599" s="11" t="str">
        <f t="shared" si="37"/>
        <v/>
      </c>
      <c r="C599" s="11" t="str">
        <f t="shared" si="36"/>
        <v/>
      </c>
      <c r="F599" s="10" t="str">
        <v/>
      </c>
      <c r="G599" t="e">
        <f t="shared" si="38"/>
        <v>#VALUE!</v>
      </c>
      <c r="H599" s="13" t="e">
        <f t="shared" si="39"/>
        <v>#VALUE!</v>
      </c>
    </row>
    <row r="600" spans="2:8">
      <c r="B600" s="11" t="str">
        <f t="shared" si="37"/>
        <v/>
      </c>
      <c r="C600" s="11" t="str">
        <f t="shared" si="36"/>
        <v/>
      </c>
      <c r="F600" s="10" t="str">
        <v/>
      </c>
      <c r="G600" t="e">
        <f t="shared" si="38"/>
        <v>#VALUE!</v>
      </c>
      <c r="H600" s="13" t="e">
        <f t="shared" si="39"/>
        <v>#VALUE!</v>
      </c>
    </row>
    <row r="601" spans="2:8">
      <c r="B601" s="11" t="str">
        <f t="shared" si="37"/>
        <v/>
      </c>
      <c r="C601" s="11" t="str">
        <f t="shared" si="36"/>
        <v/>
      </c>
      <c r="F601" s="10" t="str">
        <v/>
      </c>
      <c r="G601" t="e">
        <f t="shared" si="38"/>
        <v>#VALUE!</v>
      </c>
      <c r="H601" s="13" t="e">
        <f t="shared" si="39"/>
        <v>#VALUE!</v>
      </c>
    </row>
    <row r="602" spans="2:8">
      <c r="B602" s="11" t="str">
        <f t="shared" si="37"/>
        <v/>
      </c>
      <c r="C602" s="11" t="str">
        <f t="shared" si="36"/>
        <v/>
      </c>
      <c r="F602" s="10" t="str">
        <v/>
      </c>
      <c r="G602" t="e">
        <f t="shared" si="38"/>
        <v>#VALUE!</v>
      </c>
      <c r="H602" s="13" t="e">
        <f t="shared" si="39"/>
        <v>#VALUE!</v>
      </c>
    </row>
    <row r="603" spans="2:8">
      <c r="B603" s="11" t="str">
        <f t="shared" si="37"/>
        <v/>
      </c>
      <c r="C603" s="11" t="str">
        <f t="shared" si="36"/>
        <v/>
      </c>
      <c r="F603" s="10" t="str">
        <v/>
      </c>
      <c r="G603" t="e">
        <f t="shared" si="38"/>
        <v>#VALUE!</v>
      </c>
      <c r="H603" s="13" t="e">
        <f t="shared" si="39"/>
        <v>#VALUE!</v>
      </c>
    </row>
    <row r="604" spans="2:8">
      <c r="B604" s="11" t="str">
        <f t="shared" si="37"/>
        <v/>
      </c>
      <c r="C604" s="11" t="str">
        <f t="shared" si="36"/>
        <v/>
      </c>
      <c r="F604" s="10" t="str">
        <v/>
      </c>
      <c r="G604" t="e">
        <f t="shared" si="38"/>
        <v>#VALUE!</v>
      </c>
      <c r="H604" s="13" t="e">
        <f t="shared" si="39"/>
        <v>#VALUE!</v>
      </c>
    </row>
    <row r="605" spans="2:8">
      <c r="B605" s="11" t="str">
        <f t="shared" si="37"/>
        <v/>
      </c>
      <c r="C605" s="11" t="str">
        <f t="shared" si="36"/>
        <v/>
      </c>
      <c r="F605" s="10" t="str">
        <v/>
      </c>
      <c r="G605" t="e">
        <f t="shared" si="38"/>
        <v>#VALUE!</v>
      </c>
      <c r="H605" s="13" t="e">
        <f t="shared" si="39"/>
        <v>#VALUE!</v>
      </c>
    </row>
    <row r="606" spans="2:8">
      <c r="B606" s="11" t="str">
        <f t="shared" si="37"/>
        <v/>
      </c>
      <c r="C606" s="11" t="str">
        <f t="shared" si="36"/>
        <v/>
      </c>
      <c r="F606" s="10" t="str">
        <v/>
      </c>
      <c r="G606" t="e">
        <f t="shared" si="38"/>
        <v>#VALUE!</v>
      </c>
      <c r="H606" s="13" t="e">
        <f t="shared" si="39"/>
        <v>#VALUE!</v>
      </c>
    </row>
    <row r="607" spans="2:8">
      <c r="B607" s="11" t="str">
        <f t="shared" si="37"/>
        <v/>
      </c>
      <c r="C607" s="11" t="str">
        <f t="shared" si="36"/>
        <v/>
      </c>
      <c r="F607" s="10" t="str">
        <v/>
      </c>
      <c r="G607" t="e">
        <f t="shared" si="38"/>
        <v>#VALUE!</v>
      </c>
      <c r="H607" s="13" t="e">
        <f t="shared" si="39"/>
        <v>#VALUE!</v>
      </c>
    </row>
    <row r="608" spans="2:8">
      <c r="B608" s="11" t="str">
        <f t="shared" si="37"/>
        <v/>
      </c>
      <c r="C608" s="11" t="str">
        <f t="shared" si="36"/>
        <v/>
      </c>
      <c r="F608" s="10" t="str">
        <v/>
      </c>
      <c r="G608" t="e">
        <f t="shared" si="38"/>
        <v>#VALUE!</v>
      </c>
      <c r="H608" s="13" t="e">
        <f t="shared" si="39"/>
        <v>#VALUE!</v>
      </c>
    </row>
    <row r="609" spans="2:8">
      <c r="B609" s="11" t="str">
        <f t="shared" si="37"/>
        <v/>
      </c>
      <c r="C609" s="11" t="str">
        <f t="shared" si="36"/>
        <v/>
      </c>
      <c r="F609" s="10" t="str">
        <v/>
      </c>
      <c r="G609" t="e">
        <f t="shared" si="38"/>
        <v>#VALUE!</v>
      </c>
      <c r="H609" s="13" t="e">
        <f t="shared" si="39"/>
        <v>#VALUE!</v>
      </c>
    </row>
    <row r="610" spans="2:8">
      <c r="B610" s="11" t="str">
        <f t="shared" si="37"/>
        <v/>
      </c>
      <c r="C610" s="11" t="str">
        <f t="shared" si="36"/>
        <v/>
      </c>
      <c r="F610" s="10" t="str">
        <v/>
      </c>
      <c r="G610" t="e">
        <f t="shared" si="38"/>
        <v>#VALUE!</v>
      </c>
      <c r="H610" s="13" t="e">
        <f t="shared" si="39"/>
        <v>#VALUE!</v>
      </c>
    </row>
    <row r="611" spans="2:8">
      <c r="B611" s="11" t="str">
        <f t="shared" si="37"/>
        <v/>
      </c>
      <c r="C611" s="11" t="str">
        <f t="shared" si="36"/>
        <v/>
      </c>
      <c r="F611" s="10" t="str">
        <v/>
      </c>
      <c r="G611" t="e">
        <f t="shared" si="38"/>
        <v>#VALUE!</v>
      </c>
      <c r="H611" s="13" t="e">
        <f t="shared" si="39"/>
        <v>#VALUE!</v>
      </c>
    </row>
    <row r="612" spans="2:8">
      <c r="B612" s="11" t="str">
        <f t="shared" si="37"/>
        <v/>
      </c>
      <c r="C612" s="11" t="str">
        <f t="shared" si="36"/>
        <v/>
      </c>
      <c r="F612" s="10" t="str">
        <v/>
      </c>
      <c r="G612" t="e">
        <f t="shared" si="38"/>
        <v>#VALUE!</v>
      </c>
      <c r="H612" s="13" t="e">
        <f t="shared" si="39"/>
        <v>#VALUE!</v>
      </c>
    </row>
    <row r="613" spans="2:8">
      <c r="B613" s="11" t="str">
        <f t="shared" si="37"/>
        <v/>
      </c>
      <c r="C613" s="11" t="str">
        <f t="shared" si="36"/>
        <v/>
      </c>
      <c r="F613" s="10" t="str">
        <v/>
      </c>
      <c r="G613" t="e">
        <f t="shared" si="38"/>
        <v>#VALUE!</v>
      </c>
      <c r="H613" s="13" t="e">
        <f t="shared" si="39"/>
        <v>#VALUE!</v>
      </c>
    </row>
    <row r="614" spans="2:8">
      <c r="B614" s="11" t="str">
        <f t="shared" si="37"/>
        <v/>
      </c>
      <c r="C614" s="11" t="str">
        <f t="shared" si="36"/>
        <v/>
      </c>
      <c r="F614" s="10" t="str">
        <v/>
      </c>
      <c r="G614" t="e">
        <f t="shared" si="38"/>
        <v>#VALUE!</v>
      </c>
      <c r="H614" s="13" t="e">
        <f t="shared" si="39"/>
        <v>#VALUE!</v>
      </c>
    </row>
    <row r="615" spans="2:8">
      <c r="B615" s="11" t="str">
        <f t="shared" si="37"/>
        <v/>
      </c>
      <c r="C615" s="11" t="str">
        <f t="shared" si="36"/>
        <v/>
      </c>
      <c r="F615" s="10" t="str">
        <v/>
      </c>
      <c r="G615" t="e">
        <f t="shared" si="38"/>
        <v>#VALUE!</v>
      </c>
      <c r="H615" s="13" t="e">
        <f t="shared" si="39"/>
        <v>#VALUE!</v>
      </c>
    </row>
    <row r="616" spans="2:8">
      <c r="B616" s="11" t="str">
        <f t="shared" si="37"/>
        <v/>
      </c>
      <c r="C616" s="11" t="str">
        <f t="shared" si="36"/>
        <v/>
      </c>
      <c r="F616" s="10" t="str">
        <v/>
      </c>
      <c r="G616" t="e">
        <f t="shared" si="38"/>
        <v>#VALUE!</v>
      </c>
      <c r="H616" s="13" t="e">
        <f t="shared" si="39"/>
        <v>#VALUE!</v>
      </c>
    </row>
    <row r="617" spans="2:8">
      <c r="B617" s="11" t="str">
        <f t="shared" si="37"/>
        <v/>
      </c>
      <c r="C617" s="11" t="str">
        <f t="shared" ref="C617:C680" si="40">IF(B617="артикул",A617,"")</f>
        <v/>
      </c>
      <c r="F617" s="10" t="str">
        <v/>
      </c>
      <c r="G617" t="e">
        <f t="shared" si="38"/>
        <v>#VALUE!</v>
      </c>
      <c r="H617" s="13" t="e">
        <f t="shared" si="39"/>
        <v>#VALUE!</v>
      </c>
    </row>
    <row r="618" spans="2:8">
      <c r="B618" s="11" t="str">
        <f t="shared" si="37"/>
        <v/>
      </c>
      <c r="C618" s="11" t="str">
        <f t="shared" si="40"/>
        <v/>
      </c>
      <c r="F618" s="10" t="str">
        <v/>
      </c>
      <c r="G618" t="e">
        <f t="shared" si="38"/>
        <v>#VALUE!</v>
      </c>
      <c r="H618" s="13" t="e">
        <f t="shared" si="39"/>
        <v>#VALUE!</v>
      </c>
    </row>
    <row r="619" spans="2:8">
      <c r="B619" s="11" t="str">
        <f t="shared" si="37"/>
        <v/>
      </c>
      <c r="C619" s="11" t="str">
        <f t="shared" si="40"/>
        <v/>
      </c>
      <c r="F619" s="10" t="str">
        <v/>
      </c>
      <c r="G619" t="e">
        <f t="shared" si="38"/>
        <v>#VALUE!</v>
      </c>
      <c r="H619" s="13" t="e">
        <f t="shared" si="39"/>
        <v>#VALUE!</v>
      </c>
    </row>
    <row r="620" spans="2:8">
      <c r="B620" s="11" t="str">
        <f t="shared" si="37"/>
        <v/>
      </c>
      <c r="C620" s="11" t="str">
        <f t="shared" si="40"/>
        <v/>
      </c>
      <c r="F620" s="10" t="str">
        <v/>
      </c>
      <c r="G620" t="e">
        <f t="shared" si="38"/>
        <v>#VALUE!</v>
      </c>
      <c r="H620" s="13" t="e">
        <f t="shared" si="39"/>
        <v>#VALUE!</v>
      </c>
    </row>
    <row r="621" spans="2:8">
      <c r="B621" s="11" t="str">
        <f t="shared" si="37"/>
        <v/>
      </c>
      <c r="C621" s="11" t="str">
        <f t="shared" si="40"/>
        <v/>
      </c>
      <c r="F621" s="10" t="str">
        <v/>
      </c>
      <c r="G621" t="e">
        <f t="shared" si="38"/>
        <v>#VALUE!</v>
      </c>
      <c r="H621" s="13" t="e">
        <f t="shared" si="39"/>
        <v>#VALUE!</v>
      </c>
    </row>
    <row r="622" spans="2:8">
      <c r="B622" s="11" t="str">
        <f t="shared" si="37"/>
        <v/>
      </c>
      <c r="C622" s="11" t="str">
        <f t="shared" si="40"/>
        <v/>
      </c>
      <c r="F622" s="10" t="str">
        <v/>
      </c>
      <c r="G622" t="e">
        <f t="shared" si="38"/>
        <v>#VALUE!</v>
      </c>
      <c r="H622" s="13" t="e">
        <f t="shared" si="39"/>
        <v>#VALUE!</v>
      </c>
    </row>
    <row r="623" spans="2:8">
      <c r="B623" s="11" t="str">
        <f t="shared" si="37"/>
        <v/>
      </c>
      <c r="C623" s="11" t="str">
        <f t="shared" si="40"/>
        <v/>
      </c>
      <c r="F623" s="10" t="str">
        <v/>
      </c>
      <c r="G623" t="e">
        <f t="shared" si="38"/>
        <v>#VALUE!</v>
      </c>
      <c r="H623" s="13" t="e">
        <f t="shared" si="39"/>
        <v>#VALUE!</v>
      </c>
    </row>
    <row r="624" spans="2:8">
      <c r="B624" s="11" t="str">
        <f t="shared" si="37"/>
        <v/>
      </c>
      <c r="C624" s="11" t="str">
        <f t="shared" si="40"/>
        <v/>
      </c>
      <c r="F624" s="10" t="str">
        <v/>
      </c>
      <c r="G624" t="e">
        <f t="shared" si="38"/>
        <v>#VALUE!</v>
      </c>
      <c r="H624" s="13" t="e">
        <f t="shared" si="39"/>
        <v>#VALUE!</v>
      </c>
    </row>
    <row r="625" spans="2:8">
      <c r="B625" s="11" t="str">
        <f t="shared" si="37"/>
        <v/>
      </c>
      <c r="C625" s="11" t="str">
        <f t="shared" si="40"/>
        <v/>
      </c>
      <c r="F625" s="10" t="str">
        <v/>
      </c>
      <c r="G625" t="e">
        <f t="shared" si="38"/>
        <v>#VALUE!</v>
      </c>
      <c r="H625" s="13" t="e">
        <f t="shared" si="39"/>
        <v>#VALUE!</v>
      </c>
    </row>
    <row r="626" spans="2:8">
      <c r="B626" s="11" t="str">
        <f t="shared" si="37"/>
        <v/>
      </c>
      <c r="C626" s="11" t="str">
        <f t="shared" si="40"/>
        <v/>
      </c>
      <c r="F626" s="10" t="str">
        <v/>
      </c>
      <c r="G626" t="e">
        <f t="shared" si="38"/>
        <v>#VALUE!</v>
      </c>
      <c r="H626" s="13" t="e">
        <f t="shared" si="39"/>
        <v>#VALUE!</v>
      </c>
    </row>
    <row r="627" spans="2:8">
      <c r="B627" s="11" t="str">
        <f t="shared" si="37"/>
        <v/>
      </c>
      <c r="C627" s="11" t="str">
        <f t="shared" si="40"/>
        <v/>
      </c>
      <c r="F627" s="10" t="str">
        <v/>
      </c>
      <c r="G627" t="e">
        <f t="shared" si="38"/>
        <v>#VALUE!</v>
      </c>
      <c r="H627" s="13" t="e">
        <f t="shared" si="39"/>
        <v>#VALUE!</v>
      </c>
    </row>
    <row r="628" spans="2:8">
      <c r="B628" s="11" t="str">
        <f t="shared" si="37"/>
        <v/>
      </c>
      <c r="C628" s="11" t="str">
        <f t="shared" si="40"/>
        <v/>
      </c>
      <c r="F628" s="10" t="str">
        <v/>
      </c>
      <c r="G628" t="e">
        <f t="shared" si="38"/>
        <v>#VALUE!</v>
      </c>
      <c r="H628" s="13" t="e">
        <f t="shared" si="39"/>
        <v>#VALUE!</v>
      </c>
    </row>
    <row r="629" spans="2:8">
      <c r="B629" s="11" t="str">
        <f t="shared" si="37"/>
        <v/>
      </c>
      <c r="C629" s="11" t="str">
        <f t="shared" si="40"/>
        <v/>
      </c>
      <c r="F629" s="10" t="str">
        <v/>
      </c>
      <c r="G629" t="e">
        <f t="shared" si="38"/>
        <v>#VALUE!</v>
      </c>
      <c r="H629" s="13" t="e">
        <f t="shared" si="39"/>
        <v>#VALUE!</v>
      </c>
    </row>
    <row r="630" spans="2:8">
      <c r="B630" s="11" t="str">
        <f t="shared" si="37"/>
        <v/>
      </c>
      <c r="C630" s="11" t="str">
        <f t="shared" si="40"/>
        <v/>
      </c>
      <c r="F630" s="10" t="str">
        <v/>
      </c>
      <c r="G630" t="e">
        <f t="shared" si="38"/>
        <v>#VALUE!</v>
      </c>
      <c r="H630" s="13" t="e">
        <f t="shared" si="39"/>
        <v>#VALUE!</v>
      </c>
    </row>
    <row r="631" spans="2:8">
      <c r="B631" s="11" t="str">
        <f t="shared" si="37"/>
        <v/>
      </c>
      <c r="C631" s="11" t="str">
        <f t="shared" si="40"/>
        <v/>
      </c>
      <c r="F631" s="10" t="str">
        <v/>
      </c>
      <c r="G631" t="e">
        <f t="shared" si="38"/>
        <v>#VALUE!</v>
      </c>
      <c r="H631" s="13" t="e">
        <f t="shared" si="39"/>
        <v>#VALUE!</v>
      </c>
    </row>
    <row r="632" spans="2:8">
      <c r="B632" s="11" t="str">
        <f t="shared" si="37"/>
        <v/>
      </c>
      <c r="C632" s="11" t="str">
        <f t="shared" si="40"/>
        <v/>
      </c>
      <c r="F632" s="10" t="str">
        <v/>
      </c>
      <c r="G632" t="e">
        <f t="shared" si="38"/>
        <v>#VALUE!</v>
      </c>
      <c r="H632" s="13" t="e">
        <f t="shared" si="39"/>
        <v>#VALUE!</v>
      </c>
    </row>
    <row r="633" spans="2:8">
      <c r="B633" s="11" t="str">
        <f t="shared" si="37"/>
        <v/>
      </c>
      <c r="C633" s="11" t="str">
        <f t="shared" si="40"/>
        <v/>
      </c>
      <c r="F633" s="10" t="str">
        <v/>
      </c>
      <c r="G633" t="e">
        <f t="shared" si="38"/>
        <v>#VALUE!</v>
      </c>
      <c r="H633" s="13" t="e">
        <f t="shared" si="39"/>
        <v>#VALUE!</v>
      </c>
    </row>
    <row r="634" spans="2:8">
      <c r="B634" s="11" t="str">
        <f t="shared" si="37"/>
        <v/>
      </c>
      <c r="C634" s="11" t="str">
        <f t="shared" si="40"/>
        <v/>
      </c>
      <c r="F634" s="10" t="str">
        <v/>
      </c>
      <c r="G634" t="e">
        <f t="shared" si="38"/>
        <v>#VALUE!</v>
      </c>
      <c r="H634" s="13" t="e">
        <f t="shared" si="39"/>
        <v>#VALUE!</v>
      </c>
    </row>
    <row r="635" spans="2:8">
      <c r="B635" s="11" t="str">
        <f t="shared" si="37"/>
        <v/>
      </c>
      <c r="C635" s="11" t="str">
        <f t="shared" si="40"/>
        <v/>
      </c>
      <c r="F635" s="10" t="str">
        <v/>
      </c>
      <c r="G635" t="e">
        <f t="shared" si="38"/>
        <v>#VALUE!</v>
      </c>
      <c r="H635" s="13" t="e">
        <f t="shared" si="39"/>
        <v>#VALUE!</v>
      </c>
    </row>
    <row r="636" spans="2:8">
      <c r="B636" s="11" t="str">
        <f t="shared" si="37"/>
        <v/>
      </c>
      <c r="C636" s="11" t="str">
        <f t="shared" si="40"/>
        <v/>
      </c>
      <c r="F636" s="10" t="str">
        <v/>
      </c>
      <c r="G636" t="e">
        <f t="shared" si="38"/>
        <v>#VALUE!</v>
      </c>
      <c r="H636" s="13" t="e">
        <f t="shared" si="39"/>
        <v>#VALUE!</v>
      </c>
    </row>
    <row r="637" spans="2:8">
      <c r="B637" s="11" t="str">
        <f t="shared" si="37"/>
        <v/>
      </c>
      <c r="C637" s="11" t="str">
        <f t="shared" si="40"/>
        <v/>
      </c>
      <c r="F637" s="10" t="str">
        <v/>
      </c>
      <c r="G637" t="e">
        <f t="shared" si="38"/>
        <v>#VALUE!</v>
      </c>
      <c r="H637" s="13" t="e">
        <f t="shared" si="39"/>
        <v>#VALUE!</v>
      </c>
    </row>
    <row r="638" spans="2:8">
      <c r="B638" s="11" t="str">
        <f t="shared" si="37"/>
        <v/>
      </c>
      <c r="C638" s="11" t="str">
        <f t="shared" si="40"/>
        <v/>
      </c>
      <c r="F638" s="10" t="str">
        <v/>
      </c>
      <c r="G638" t="e">
        <f t="shared" si="38"/>
        <v>#VALUE!</v>
      </c>
      <c r="H638" s="13" t="e">
        <f t="shared" si="39"/>
        <v>#VALUE!</v>
      </c>
    </row>
    <row r="639" spans="2:8">
      <c r="B639" s="11" t="str">
        <f t="shared" si="37"/>
        <v/>
      </c>
      <c r="C639" s="11" t="str">
        <f t="shared" si="40"/>
        <v/>
      </c>
      <c r="F639" s="10" t="str">
        <v/>
      </c>
      <c r="G639" t="e">
        <f t="shared" si="38"/>
        <v>#VALUE!</v>
      </c>
      <c r="H639" s="13" t="e">
        <f t="shared" si="39"/>
        <v>#VALUE!</v>
      </c>
    </row>
    <row r="640" spans="2:8">
      <c r="B640" s="11" t="str">
        <f t="shared" si="37"/>
        <v/>
      </c>
      <c r="C640" s="11" t="str">
        <f t="shared" si="40"/>
        <v/>
      </c>
      <c r="F640" s="10" t="str">
        <v/>
      </c>
      <c r="G640" t="e">
        <f t="shared" si="38"/>
        <v>#VALUE!</v>
      </c>
      <c r="H640" s="13" t="e">
        <f t="shared" si="39"/>
        <v>#VALUE!</v>
      </c>
    </row>
    <row r="641" spans="2:8">
      <c r="B641" s="11" t="str">
        <f t="shared" ref="B641:B704" si="41">IFERROR(IF(FIND(" ",A641)=6,IF(IFERROR(FIND(" PB",A641),"")&lt;&gt;"","артикул",IF(IFERROR(FIND(" CRN",A641),"")&lt;&gt;"","артикул","")),""),"")</f>
        <v/>
      </c>
      <c r="C641" s="11" t="str">
        <f t="shared" si="40"/>
        <v/>
      </c>
      <c r="F641" s="10" t="str">
        <v/>
      </c>
      <c r="G641" t="e">
        <f t="shared" si="38"/>
        <v>#VALUE!</v>
      </c>
      <c r="H641" s="13" t="e">
        <f t="shared" si="39"/>
        <v>#VALUE!</v>
      </c>
    </row>
    <row r="642" spans="2:8">
      <c r="B642" s="11" t="str">
        <f t="shared" si="41"/>
        <v/>
      </c>
      <c r="C642" s="11" t="str">
        <f t="shared" si="40"/>
        <v/>
      </c>
      <c r="F642" s="10" t="str">
        <v/>
      </c>
      <c r="G642" t="e">
        <f t="shared" ref="G642:G705" si="42">CONCATENATE(LEFT(F642,5),
MID(F642,
SEARCH("\",SUBSTITUTE(F642," ","\",LEN(F642)-LEN(SUBSTITUTE(F642," ",""))-4)),
SEARCH("\",SUBSTITUTE(F642," ","\",LEN(F642)-LEN(SUBSTITUTE(F642," ",""))-3))-
SEARCH("\",SUBSTITUTE(F642," ","\",LEN(F642)-LEN(SUBSTITUTE(F642," ",""))-4)))*1)</f>
        <v>#VALUE!</v>
      </c>
      <c r="H642" s="13" t="e">
        <f t="shared" ref="H642:H705" si="43">SUBSTITUTE(
RIGHT(F642,LEN(F642)-
FIND("\",SUBSTITUTE(F642," ","\",LEN(F642)-LEN(SUBSTITUTE(F642," ",""))))),
".","")</f>
        <v>#VALUE!</v>
      </c>
    </row>
    <row r="643" spans="2:8">
      <c r="B643" s="11" t="str">
        <f t="shared" si="41"/>
        <v/>
      </c>
      <c r="C643" s="11" t="str">
        <f t="shared" si="40"/>
        <v/>
      </c>
      <c r="F643" s="10" t="str">
        <v/>
      </c>
      <c r="G643" t="e">
        <f t="shared" si="42"/>
        <v>#VALUE!</v>
      </c>
      <c r="H643" s="13" t="e">
        <f t="shared" si="43"/>
        <v>#VALUE!</v>
      </c>
    </row>
    <row r="644" spans="2:8">
      <c r="B644" s="11" t="str">
        <f t="shared" si="41"/>
        <v/>
      </c>
      <c r="C644" s="11" t="str">
        <f t="shared" si="40"/>
        <v/>
      </c>
      <c r="F644" s="10" t="str">
        <v/>
      </c>
      <c r="G644" t="e">
        <f t="shared" si="42"/>
        <v>#VALUE!</v>
      </c>
      <c r="H644" s="13" t="e">
        <f t="shared" si="43"/>
        <v>#VALUE!</v>
      </c>
    </row>
    <row r="645" spans="2:8">
      <c r="B645" s="11" t="str">
        <f t="shared" si="41"/>
        <v/>
      </c>
      <c r="C645" s="11" t="str">
        <f t="shared" si="40"/>
        <v/>
      </c>
      <c r="F645" s="10" t="str">
        <v/>
      </c>
      <c r="G645" t="e">
        <f t="shared" si="42"/>
        <v>#VALUE!</v>
      </c>
      <c r="H645" s="13" t="e">
        <f t="shared" si="43"/>
        <v>#VALUE!</v>
      </c>
    </row>
    <row r="646" spans="2:8">
      <c r="B646" s="11" t="str">
        <f t="shared" si="41"/>
        <v/>
      </c>
      <c r="C646" s="11" t="str">
        <f t="shared" si="40"/>
        <v/>
      </c>
      <c r="F646" s="10" t="str">
        <v/>
      </c>
      <c r="G646" t="e">
        <f t="shared" si="42"/>
        <v>#VALUE!</v>
      </c>
      <c r="H646" s="13" t="e">
        <f t="shared" si="43"/>
        <v>#VALUE!</v>
      </c>
    </row>
    <row r="647" spans="2:8">
      <c r="B647" s="11" t="str">
        <f t="shared" si="41"/>
        <v/>
      </c>
      <c r="C647" s="11" t="str">
        <f t="shared" si="40"/>
        <v/>
      </c>
      <c r="F647" s="10" t="str">
        <v/>
      </c>
      <c r="G647" t="e">
        <f t="shared" si="42"/>
        <v>#VALUE!</v>
      </c>
      <c r="H647" s="13" t="e">
        <f t="shared" si="43"/>
        <v>#VALUE!</v>
      </c>
    </row>
    <row r="648" spans="2:8">
      <c r="B648" s="11" t="str">
        <f t="shared" si="41"/>
        <v/>
      </c>
      <c r="C648" s="11" t="str">
        <f t="shared" si="40"/>
        <v/>
      </c>
      <c r="F648" s="10" t="str">
        <v/>
      </c>
      <c r="G648" t="e">
        <f t="shared" si="42"/>
        <v>#VALUE!</v>
      </c>
      <c r="H648" s="13" t="e">
        <f t="shared" si="43"/>
        <v>#VALUE!</v>
      </c>
    </row>
    <row r="649" spans="2:8">
      <c r="B649" s="11" t="str">
        <f t="shared" si="41"/>
        <v/>
      </c>
      <c r="C649" s="11" t="str">
        <f t="shared" si="40"/>
        <v/>
      </c>
      <c r="F649" s="10" t="str">
        <v/>
      </c>
      <c r="G649" t="e">
        <f t="shared" si="42"/>
        <v>#VALUE!</v>
      </c>
      <c r="H649" s="13" t="e">
        <f t="shared" si="43"/>
        <v>#VALUE!</v>
      </c>
    </row>
    <row r="650" spans="2:8">
      <c r="B650" s="11" t="str">
        <f t="shared" si="41"/>
        <v/>
      </c>
      <c r="C650" s="11" t="str">
        <f t="shared" si="40"/>
        <v/>
      </c>
      <c r="F650" s="10" t="str">
        <v/>
      </c>
      <c r="G650" t="e">
        <f t="shared" si="42"/>
        <v>#VALUE!</v>
      </c>
      <c r="H650" s="13" t="e">
        <f t="shared" si="43"/>
        <v>#VALUE!</v>
      </c>
    </row>
    <row r="651" spans="2:8">
      <c r="B651" s="11" t="str">
        <f t="shared" si="41"/>
        <v/>
      </c>
      <c r="C651" s="11" t="str">
        <f t="shared" si="40"/>
        <v/>
      </c>
      <c r="F651" s="10" t="str">
        <v/>
      </c>
      <c r="G651" t="e">
        <f t="shared" si="42"/>
        <v>#VALUE!</v>
      </c>
      <c r="H651" s="13" t="e">
        <f t="shared" si="43"/>
        <v>#VALUE!</v>
      </c>
    </row>
    <row r="652" spans="2:8">
      <c r="B652" s="11" t="str">
        <f t="shared" si="41"/>
        <v/>
      </c>
      <c r="C652" s="11" t="str">
        <f t="shared" si="40"/>
        <v/>
      </c>
      <c r="F652" s="10" t="str">
        <v/>
      </c>
      <c r="G652" t="e">
        <f t="shared" si="42"/>
        <v>#VALUE!</v>
      </c>
      <c r="H652" s="13" t="e">
        <f t="shared" si="43"/>
        <v>#VALUE!</v>
      </c>
    </row>
    <row r="653" spans="2:8">
      <c r="B653" s="11" t="str">
        <f t="shared" si="41"/>
        <v/>
      </c>
      <c r="C653" s="11" t="str">
        <f t="shared" si="40"/>
        <v/>
      </c>
      <c r="F653" s="10" t="str">
        <v/>
      </c>
      <c r="G653" t="e">
        <f t="shared" si="42"/>
        <v>#VALUE!</v>
      </c>
      <c r="H653" s="13" t="e">
        <f t="shared" si="43"/>
        <v>#VALUE!</v>
      </c>
    </row>
    <row r="654" spans="2:8">
      <c r="B654" s="11" t="str">
        <f t="shared" si="41"/>
        <v/>
      </c>
      <c r="C654" s="11" t="str">
        <f t="shared" si="40"/>
        <v/>
      </c>
      <c r="F654" s="10" t="str">
        <v/>
      </c>
      <c r="G654" t="e">
        <f t="shared" si="42"/>
        <v>#VALUE!</v>
      </c>
      <c r="H654" s="13" t="e">
        <f t="shared" si="43"/>
        <v>#VALUE!</v>
      </c>
    </row>
    <row r="655" spans="2:8">
      <c r="B655" s="11" t="str">
        <f t="shared" si="41"/>
        <v/>
      </c>
      <c r="C655" s="11" t="str">
        <f t="shared" si="40"/>
        <v/>
      </c>
      <c r="F655" s="10" t="str">
        <v/>
      </c>
      <c r="G655" t="e">
        <f t="shared" si="42"/>
        <v>#VALUE!</v>
      </c>
      <c r="H655" s="13" t="e">
        <f t="shared" si="43"/>
        <v>#VALUE!</v>
      </c>
    </row>
    <row r="656" spans="2:8">
      <c r="B656" s="11" t="str">
        <f t="shared" si="41"/>
        <v/>
      </c>
      <c r="C656" s="11" t="str">
        <f t="shared" si="40"/>
        <v/>
      </c>
      <c r="F656" s="10" t="str">
        <v/>
      </c>
      <c r="G656" t="e">
        <f t="shared" si="42"/>
        <v>#VALUE!</v>
      </c>
      <c r="H656" s="13" t="e">
        <f t="shared" si="43"/>
        <v>#VALUE!</v>
      </c>
    </row>
    <row r="657" spans="2:8">
      <c r="B657" s="11" t="str">
        <f t="shared" si="41"/>
        <v/>
      </c>
      <c r="C657" s="11" t="str">
        <f t="shared" si="40"/>
        <v/>
      </c>
      <c r="F657" s="10" t="str">
        <v/>
      </c>
      <c r="G657" t="e">
        <f t="shared" si="42"/>
        <v>#VALUE!</v>
      </c>
      <c r="H657" s="13" t="e">
        <f t="shared" si="43"/>
        <v>#VALUE!</v>
      </c>
    </row>
    <row r="658" spans="2:8">
      <c r="B658" s="11" t="str">
        <f t="shared" si="41"/>
        <v/>
      </c>
      <c r="C658" s="11" t="str">
        <f t="shared" si="40"/>
        <v/>
      </c>
      <c r="F658" s="10" t="str">
        <v/>
      </c>
      <c r="G658" t="e">
        <f t="shared" si="42"/>
        <v>#VALUE!</v>
      </c>
      <c r="H658" s="13" t="e">
        <f t="shared" si="43"/>
        <v>#VALUE!</v>
      </c>
    </row>
    <row r="659" spans="2:8">
      <c r="B659" s="11" t="str">
        <f t="shared" si="41"/>
        <v/>
      </c>
      <c r="C659" s="11" t="str">
        <f t="shared" si="40"/>
        <v/>
      </c>
      <c r="F659" s="10" t="str">
        <v/>
      </c>
      <c r="G659" t="e">
        <f t="shared" si="42"/>
        <v>#VALUE!</v>
      </c>
      <c r="H659" s="13" t="e">
        <f t="shared" si="43"/>
        <v>#VALUE!</v>
      </c>
    </row>
    <row r="660" spans="2:8">
      <c r="B660" s="11" t="str">
        <f t="shared" si="41"/>
        <v/>
      </c>
      <c r="C660" s="11" t="str">
        <f t="shared" si="40"/>
        <v/>
      </c>
      <c r="F660" s="10" t="str">
        <v/>
      </c>
      <c r="G660" t="e">
        <f t="shared" si="42"/>
        <v>#VALUE!</v>
      </c>
      <c r="H660" s="13" t="e">
        <f t="shared" si="43"/>
        <v>#VALUE!</v>
      </c>
    </row>
    <row r="661" spans="2:8">
      <c r="B661" s="11" t="str">
        <f t="shared" si="41"/>
        <v/>
      </c>
      <c r="C661" s="11" t="str">
        <f t="shared" si="40"/>
        <v/>
      </c>
      <c r="F661" s="10" t="str">
        <v/>
      </c>
      <c r="G661" t="e">
        <f t="shared" si="42"/>
        <v>#VALUE!</v>
      </c>
      <c r="H661" s="13" t="e">
        <f t="shared" si="43"/>
        <v>#VALUE!</v>
      </c>
    </row>
    <row r="662" spans="2:8">
      <c r="B662" s="11" t="str">
        <f t="shared" si="41"/>
        <v/>
      </c>
      <c r="C662" s="11" t="str">
        <f t="shared" si="40"/>
        <v/>
      </c>
      <c r="F662" s="10" t="str">
        <v/>
      </c>
      <c r="G662" t="e">
        <f t="shared" si="42"/>
        <v>#VALUE!</v>
      </c>
      <c r="H662" s="13" t="e">
        <f t="shared" si="43"/>
        <v>#VALUE!</v>
      </c>
    </row>
    <row r="663" spans="2:8">
      <c r="B663" s="11" t="str">
        <f t="shared" si="41"/>
        <v/>
      </c>
      <c r="C663" s="11" t="str">
        <f t="shared" si="40"/>
        <v/>
      </c>
      <c r="F663" s="10" t="str">
        <v/>
      </c>
      <c r="G663" t="e">
        <f t="shared" si="42"/>
        <v>#VALUE!</v>
      </c>
      <c r="H663" s="13" t="e">
        <f t="shared" si="43"/>
        <v>#VALUE!</v>
      </c>
    </row>
    <row r="664" spans="2:8">
      <c r="B664" s="11" t="str">
        <f t="shared" si="41"/>
        <v/>
      </c>
      <c r="C664" s="11" t="str">
        <f t="shared" si="40"/>
        <v/>
      </c>
      <c r="F664" s="10" t="str">
        <v/>
      </c>
      <c r="G664" t="e">
        <f t="shared" si="42"/>
        <v>#VALUE!</v>
      </c>
      <c r="H664" s="13" t="e">
        <f t="shared" si="43"/>
        <v>#VALUE!</v>
      </c>
    </row>
    <row r="665" spans="2:8">
      <c r="B665" s="11" t="str">
        <f t="shared" si="41"/>
        <v/>
      </c>
      <c r="C665" s="11" t="str">
        <f t="shared" si="40"/>
        <v/>
      </c>
      <c r="F665" s="10" t="str">
        <v/>
      </c>
      <c r="G665" t="e">
        <f t="shared" si="42"/>
        <v>#VALUE!</v>
      </c>
      <c r="H665" s="13" t="e">
        <f t="shared" si="43"/>
        <v>#VALUE!</v>
      </c>
    </row>
    <row r="666" spans="2:8">
      <c r="B666" s="11" t="str">
        <f t="shared" si="41"/>
        <v/>
      </c>
      <c r="C666" s="11" t="str">
        <f t="shared" si="40"/>
        <v/>
      </c>
      <c r="F666" s="10" t="str">
        <v/>
      </c>
      <c r="G666" t="e">
        <f t="shared" si="42"/>
        <v>#VALUE!</v>
      </c>
      <c r="H666" s="13" t="e">
        <f t="shared" si="43"/>
        <v>#VALUE!</v>
      </c>
    </row>
    <row r="667" spans="2:8">
      <c r="B667" s="11" t="str">
        <f t="shared" si="41"/>
        <v/>
      </c>
      <c r="C667" s="11" t="str">
        <f t="shared" si="40"/>
        <v/>
      </c>
      <c r="F667" s="10" t="str">
        <v/>
      </c>
      <c r="G667" t="e">
        <f t="shared" si="42"/>
        <v>#VALUE!</v>
      </c>
      <c r="H667" s="13" t="e">
        <f t="shared" si="43"/>
        <v>#VALUE!</v>
      </c>
    </row>
    <row r="668" spans="2:8">
      <c r="B668" s="11" t="str">
        <f t="shared" si="41"/>
        <v/>
      </c>
      <c r="C668" s="11" t="str">
        <f t="shared" si="40"/>
        <v/>
      </c>
      <c r="F668" s="10" t="str">
        <v/>
      </c>
      <c r="G668" t="e">
        <f t="shared" si="42"/>
        <v>#VALUE!</v>
      </c>
      <c r="H668" s="13" t="e">
        <f t="shared" si="43"/>
        <v>#VALUE!</v>
      </c>
    </row>
    <row r="669" spans="2:8">
      <c r="B669" s="11" t="str">
        <f t="shared" si="41"/>
        <v/>
      </c>
      <c r="C669" s="11" t="str">
        <f t="shared" si="40"/>
        <v/>
      </c>
      <c r="F669" s="10" t="str">
        <v/>
      </c>
      <c r="G669" t="e">
        <f t="shared" si="42"/>
        <v>#VALUE!</v>
      </c>
      <c r="H669" s="13" t="e">
        <f t="shared" si="43"/>
        <v>#VALUE!</v>
      </c>
    </row>
    <row r="670" spans="2:8">
      <c r="B670" s="11" t="str">
        <f t="shared" si="41"/>
        <v/>
      </c>
      <c r="C670" s="11" t="str">
        <f t="shared" si="40"/>
        <v/>
      </c>
      <c r="F670" s="10" t="str">
        <v/>
      </c>
      <c r="G670" t="e">
        <f t="shared" si="42"/>
        <v>#VALUE!</v>
      </c>
      <c r="H670" s="13" t="e">
        <f t="shared" si="43"/>
        <v>#VALUE!</v>
      </c>
    </row>
    <row r="671" spans="2:8">
      <c r="B671" s="11" t="str">
        <f t="shared" si="41"/>
        <v/>
      </c>
      <c r="C671" s="11" t="str">
        <f t="shared" si="40"/>
        <v/>
      </c>
      <c r="F671" s="10" t="str">
        <v/>
      </c>
      <c r="G671" t="e">
        <f t="shared" si="42"/>
        <v>#VALUE!</v>
      </c>
      <c r="H671" s="13" t="e">
        <f t="shared" si="43"/>
        <v>#VALUE!</v>
      </c>
    </row>
    <row r="672" spans="2:8">
      <c r="B672" s="11" t="str">
        <f t="shared" si="41"/>
        <v/>
      </c>
      <c r="C672" s="11" t="str">
        <f t="shared" si="40"/>
        <v/>
      </c>
      <c r="F672" s="10" t="str">
        <v/>
      </c>
      <c r="G672" t="e">
        <f t="shared" si="42"/>
        <v>#VALUE!</v>
      </c>
      <c r="H672" s="13" t="e">
        <f t="shared" si="43"/>
        <v>#VALUE!</v>
      </c>
    </row>
    <row r="673" spans="2:8">
      <c r="B673" s="11" t="str">
        <f t="shared" si="41"/>
        <v/>
      </c>
      <c r="C673" s="11" t="str">
        <f t="shared" si="40"/>
        <v/>
      </c>
      <c r="F673" s="10" t="str">
        <v/>
      </c>
      <c r="G673" t="e">
        <f t="shared" si="42"/>
        <v>#VALUE!</v>
      </c>
      <c r="H673" s="13" t="e">
        <f t="shared" si="43"/>
        <v>#VALUE!</v>
      </c>
    </row>
    <row r="674" spans="2:8">
      <c r="B674" s="11" t="str">
        <f t="shared" si="41"/>
        <v/>
      </c>
      <c r="C674" s="11" t="str">
        <f t="shared" si="40"/>
        <v/>
      </c>
      <c r="F674" s="10" t="str">
        <v/>
      </c>
      <c r="G674" t="e">
        <f t="shared" si="42"/>
        <v>#VALUE!</v>
      </c>
      <c r="H674" s="13" t="e">
        <f t="shared" si="43"/>
        <v>#VALUE!</v>
      </c>
    </row>
    <row r="675" spans="2:8">
      <c r="B675" s="11" t="str">
        <f t="shared" si="41"/>
        <v/>
      </c>
      <c r="C675" s="11" t="str">
        <f t="shared" si="40"/>
        <v/>
      </c>
      <c r="F675" s="10" t="str">
        <v/>
      </c>
      <c r="G675" t="e">
        <f t="shared" si="42"/>
        <v>#VALUE!</v>
      </c>
      <c r="H675" s="13" t="e">
        <f t="shared" si="43"/>
        <v>#VALUE!</v>
      </c>
    </row>
    <row r="676" spans="2:8">
      <c r="B676" s="11" t="str">
        <f t="shared" si="41"/>
        <v/>
      </c>
      <c r="C676" s="11" t="str">
        <f t="shared" si="40"/>
        <v/>
      </c>
      <c r="F676" s="10" t="str">
        <v/>
      </c>
      <c r="G676" t="e">
        <f t="shared" si="42"/>
        <v>#VALUE!</v>
      </c>
      <c r="H676" s="13" t="e">
        <f t="shared" si="43"/>
        <v>#VALUE!</v>
      </c>
    </row>
    <row r="677" spans="2:8">
      <c r="B677" s="11" t="str">
        <f t="shared" si="41"/>
        <v/>
      </c>
      <c r="C677" s="11" t="str">
        <f t="shared" si="40"/>
        <v/>
      </c>
      <c r="F677" s="10" t="str">
        <v/>
      </c>
      <c r="G677" t="e">
        <f t="shared" si="42"/>
        <v>#VALUE!</v>
      </c>
      <c r="H677" s="13" t="e">
        <f t="shared" si="43"/>
        <v>#VALUE!</v>
      </c>
    </row>
    <row r="678" spans="2:8">
      <c r="B678" s="11" t="str">
        <f t="shared" si="41"/>
        <v/>
      </c>
      <c r="C678" s="11" t="str">
        <f t="shared" si="40"/>
        <v/>
      </c>
      <c r="F678" s="10" t="str">
        <v/>
      </c>
      <c r="G678" t="e">
        <f t="shared" si="42"/>
        <v>#VALUE!</v>
      </c>
      <c r="H678" s="13" t="e">
        <f t="shared" si="43"/>
        <v>#VALUE!</v>
      </c>
    </row>
    <row r="679" spans="2:8">
      <c r="B679" s="11" t="str">
        <f t="shared" si="41"/>
        <v/>
      </c>
      <c r="C679" s="11" t="str">
        <f t="shared" si="40"/>
        <v/>
      </c>
      <c r="F679" s="10" t="str">
        <v/>
      </c>
      <c r="G679" t="e">
        <f t="shared" si="42"/>
        <v>#VALUE!</v>
      </c>
      <c r="H679" s="13" t="e">
        <f t="shared" si="43"/>
        <v>#VALUE!</v>
      </c>
    </row>
    <row r="680" spans="2:8">
      <c r="B680" s="11" t="str">
        <f t="shared" si="41"/>
        <v/>
      </c>
      <c r="C680" s="11" t="str">
        <f t="shared" si="40"/>
        <v/>
      </c>
      <c r="F680" s="10" t="str">
        <v/>
      </c>
      <c r="G680" t="e">
        <f t="shared" si="42"/>
        <v>#VALUE!</v>
      </c>
      <c r="H680" s="13" t="e">
        <f t="shared" si="43"/>
        <v>#VALUE!</v>
      </c>
    </row>
    <row r="681" spans="2:8">
      <c r="B681" s="11" t="str">
        <f t="shared" si="41"/>
        <v/>
      </c>
      <c r="C681" s="11" t="str">
        <f t="shared" ref="C681:C744" si="44">IF(B681="артикул",A681,"")</f>
        <v/>
      </c>
      <c r="F681" s="10" t="str">
        <v/>
      </c>
      <c r="G681" t="e">
        <f t="shared" si="42"/>
        <v>#VALUE!</v>
      </c>
      <c r="H681" s="13" t="e">
        <f t="shared" si="43"/>
        <v>#VALUE!</v>
      </c>
    </row>
    <row r="682" spans="2:8">
      <c r="B682" s="11" t="str">
        <f t="shared" si="41"/>
        <v/>
      </c>
      <c r="C682" s="11" t="str">
        <f t="shared" si="44"/>
        <v/>
      </c>
      <c r="F682" s="10" t="str">
        <v/>
      </c>
      <c r="G682" t="e">
        <f t="shared" si="42"/>
        <v>#VALUE!</v>
      </c>
      <c r="H682" s="13" t="e">
        <f t="shared" si="43"/>
        <v>#VALUE!</v>
      </c>
    </row>
    <row r="683" spans="2:8">
      <c r="B683" s="11" t="str">
        <f t="shared" si="41"/>
        <v/>
      </c>
      <c r="C683" s="11" t="str">
        <f t="shared" si="44"/>
        <v/>
      </c>
      <c r="F683" s="10" t="str">
        <v/>
      </c>
      <c r="G683" t="e">
        <f t="shared" si="42"/>
        <v>#VALUE!</v>
      </c>
      <c r="H683" s="13" t="e">
        <f t="shared" si="43"/>
        <v>#VALUE!</v>
      </c>
    </row>
    <row r="684" spans="2:8">
      <c r="B684" s="11" t="str">
        <f t="shared" si="41"/>
        <v/>
      </c>
      <c r="C684" s="11" t="str">
        <f t="shared" si="44"/>
        <v/>
      </c>
      <c r="F684" s="10" t="str">
        <v/>
      </c>
      <c r="G684" t="e">
        <f t="shared" si="42"/>
        <v>#VALUE!</v>
      </c>
      <c r="H684" s="13" t="e">
        <f t="shared" si="43"/>
        <v>#VALUE!</v>
      </c>
    </row>
    <row r="685" spans="2:8">
      <c r="B685" s="11" t="str">
        <f t="shared" si="41"/>
        <v/>
      </c>
      <c r="C685" s="11" t="str">
        <f t="shared" si="44"/>
        <v/>
      </c>
      <c r="F685" s="10" t="str">
        <v/>
      </c>
      <c r="G685" t="e">
        <f t="shared" si="42"/>
        <v>#VALUE!</v>
      </c>
      <c r="H685" s="13" t="e">
        <f t="shared" si="43"/>
        <v>#VALUE!</v>
      </c>
    </row>
    <row r="686" spans="2:8">
      <c r="B686" s="11" t="str">
        <f t="shared" si="41"/>
        <v/>
      </c>
      <c r="C686" s="11" t="str">
        <f t="shared" si="44"/>
        <v/>
      </c>
      <c r="F686" s="10" t="str">
        <v/>
      </c>
      <c r="G686" t="e">
        <f t="shared" si="42"/>
        <v>#VALUE!</v>
      </c>
      <c r="H686" s="13" t="e">
        <f t="shared" si="43"/>
        <v>#VALUE!</v>
      </c>
    </row>
    <row r="687" spans="2:8">
      <c r="B687" s="11" t="str">
        <f t="shared" si="41"/>
        <v/>
      </c>
      <c r="C687" s="11" t="str">
        <f t="shared" si="44"/>
        <v/>
      </c>
      <c r="F687" s="10" t="str">
        <v/>
      </c>
      <c r="G687" t="e">
        <f t="shared" si="42"/>
        <v>#VALUE!</v>
      </c>
      <c r="H687" s="13" t="e">
        <f t="shared" si="43"/>
        <v>#VALUE!</v>
      </c>
    </row>
    <row r="688" spans="2:8">
      <c r="B688" s="11" t="str">
        <f t="shared" si="41"/>
        <v/>
      </c>
      <c r="C688" s="11" t="str">
        <f t="shared" si="44"/>
        <v/>
      </c>
      <c r="F688" s="10" t="str">
        <v/>
      </c>
      <c r="G688" t="e">
        <f t="shared" si="42"/>
        <v>#VALUE!</v>
      </c>
      <c r="H688" s="13" t="e">
        <f t="shared" si="43"/>
        <v>#VALUE!</v>
      </c>
    </row>
    <row r="689" spans="2:8">
      <c r="B689" s="11" t="str">
        <f t="shared" si="41"/>
        <v/>
      </c>
      <c r="C689" s="11" t="str">
        <f t="shared" si="44"/>
        <v/>
      </c>
      <c r="F689" s="10" t="str">
        <v/>
      </c>
      <c r="G689" t="e">
        <f t="shared" si="42"/>
        <v>#VALUE!</v>
      </c>
      <c r="H689" s="13" t="e">
        <f t="shared" si="43"/>
        <v>#VALUE!</v>
      </c>
    </row>
    <row r="690" spans="2:8">
      <c r="B690" s="11" t="str">
        <f t="shared" si="41"/>
        <v/>
      </c>
      <c r="C690" s="11" t="str">
        <f t="shared" si="44"/>
        <v/>
      </c>
      <c r="F690" s="10" t="str">
        <v/>
      </c>
      <c r="G690" t="e">
        <f t="shared" si="42"/>
        <v>#VALUE!</v>
      </c>
      <c r="H690" s="13" t="e">
        <f t="shared" si="43"/>
        <v>#VALUE!</v>
      </c>
    </row>
    <row r="691" spans="2:8">
      <c r="B691" s="11" t="str">
        <f t="shared" si="41"/>
        <v/>
      </c>
      <c r="C691" s="11" t="str">
        <f t="shared" si="44"/>
        <v/>
      </c>
      <c r="F691" s="10" t="str">
        <v/>
      </c>
      <c r="G691" t="e">
        <f t="shared" si="42"/>
        <v>#VALUE!</v>
      </c>
      <c r="H691" s="13" t="e">
        <f t="shared" si="43"/>
        <v>#VALUE!</v>
      </c>
    </row>
    <row r="692" spans="2:8">
      <c r="B692" s="11" t="str">
        <f t="shared" si="41"/>
        <v/>
      </c>
      <c r="C692" s="11" t="str">
        <f t="shared" si="44"/>
        <v/>
      </c>
      <c r="F692" s="10" t="str">
        <v/>
      </c>
      <c r="G692" t="e">
        <f t="shared" si="42"/>
        <v>#VALUE!</v>
      </c>
      <c r="H692" s="13" t="e">
        <f t="shared" si="43"/>
        <v>#VALUE!</v>
      </c>
    </row>
    <row r="693" spans="2:8">
      <c r="B693" s="11" t="str">
        <f t="shared" si="41"/>
        <v/>
      </c>
      <c r="C693" s="11" t="str">
        <f t="shared" si="44"/>
        <v/>
      </c>
      <c r="F693" s="10" t="str">
        <v/>
      </c>
      <c r="G693" t="e">
        <f t="shared" si="42"/>
        <v>#VALUE!</v>
      </c>
      <c r="H693" s="13" t="e">
        <f t="shared" si="43"/>
        <v>#VALUE!</v>
      </c>
    </row>
    <row r="694" spans="2:8">
      <c r="B694" s="11" t="str">
        <f t="shared" si="41"/>
        <v/>
      </c>
      <c r="C694" s="11" t="str">
        <f t="shared" si="44"/>
        <v/>
      </c>
      <c r="F694" s="10" t="str">
        <v/>
      </c>
      <c r="G694" t="e">
        <f t="shared" si="42"/>
        <v>#VALUE!</v>
      </c>
      <c r="H694" s="13" t="e">
        <f t="shared" si="43"/>
        <v>#VALUE!</v>
      </c>
    </row>
    <row r="695" spans="2:8">
      <c r="B695" s="11" t="str">
        <f t="shared" si="41"/>
        <v/>
      </c>
      <c r="C695" s="11" t="str">
        <f t="shared" si="44"/>
        <v/>
      </c>
      <c r="F695" s="10" t="str">
        <v/>
      </c>
      <c r="G695" t="e">
        <f t="shared" si="42"/>
        <v>#VALUE!</v>
      </c>
      <c r="H695" s="13" t="e">
        <f t="shared" si="43"/>
        <v>#VALUE!</v>
      </c>
    </row>
    <row r="696" spans="2:8">
      <c r="B696" s="11" t="str">
        <f t="shared" si="41"/>
        <v/>
      </c>
      <c r="C696" s="11" t="str">
        <f t="shared" si="44"/>
        <v/>
      </c>
      <c r="F696" s="10" t="str">
        <v/>
      </c>
      <c r="G696" t="e">
        <f t="shared" si="42"/>
        <v>#VALUE!</v>
      </c>
      <c r="H696" s="13" t="e">
        <f t="shared" si="43"/>
        <v>#VALUE!</v>
      </c>
    </row>
    <row r="697" spans="2:8">
      <c r="B697" s="11" t="str">
        <f t="shared" si="41"/>
        <v/>
      </c>
      <c r="C697" s="11" t="str">
        <f t="shared" si="44"/>
        <v/>
      </c>
      <c r="F697" s="10" t="str">
        <v/>
      </c>
      <c r="G697" t="e">
        <f t="shared" si="42"/>
        <v>#VALUE!</v>
      </c>
      <c r="H697" s="13" t="e">
        <f t="shared" si="43"/>
        <v>#VALUE!</v>
      </c>
    </row>
    <row r="698" spans="2:8">
      <c r="B698" s="11" t="str">
        <f t="shared" si="41"/>
        <v/>
      </c>
      <c r="C698" s="11" t="str">
        <f t="shared" si="44"/>
        <v/>
      </c>
      <c r="F698" s="10" t="str">
        <v/>
      </c>
      <c r="G698" t="e">
        <f t="shared" si="42"/>
        <v>#VALUE!</v>
      </c>
      <c r="H698" s="13" t="e">
        <f t="shared" si="43"/>
        <v>#VALUE!</v>
      </c>
    </row>
    <row r="699" spans="2:8">
      <c r="B699" s="11" t="str">
        <f t="shared" si="41"/>
        <v/>
      </c>
      <c r="C699" s="11" t="str">
        <f t="shared" si="44"/>
        <v/>
      </c>
      <c r="F699" s="10" t="str">
        <v/>
      </c>
      <c r="G699" t="e">
        <f t="shared" si="42"/>
        <v>#VALUE!</v>
      </c>
      <c r="H699" s="13" t="e">
        <f t="shared" si="43"/>
        <v>#VALUE!</v>
      </c>
    </row>
    <row r="700" spans="2:8">
      <c r="B700" s="11" t="str">
        <f t="shared" si="41"/>
        <v/>
      </c>
      <c r="C700" s="11" t="str">
        <f t="shared" si="44"/>
        <v/>
      </c>
      <c r="F700" s="10" t="str">
        <v/>
      </c>
      <c r="G700" t="e">
        <f t="shared" si="42"/>
        <v>#VALUE!</v>
      </c>
      <c r="H700" s="13" t="e">
        <f t="shared" si="43"/>
        <v>#VALUE!</v>
      </c>
    </row>
    <row r="701" spans="2:8">
      <c r="B701" s="11" t="str">
        <f t="shared" si="41"/>
        <v/>
      </c>
      <c r="C701" s="11" t="str">
        <f t="shared" si="44"/>
        <v/>
      </c>
      <c r="F701" s="10" t="str">
        <v/>
      </c>
      <c r="G701" t="e">
        <f t="shared" si="42"/>
        <v>#VALUE!</v>
      </c>
      <c r="H701" s="13" t="e">
        <f t="shared" si="43"/>
        <v>#VALUE!</v>
      </c>
    </row>
    <row r="702" spans="2:8">
      <c r="B702" s="11" t="str">
        <f t="shared" si="41"/>
        <v/>
      </c>
      <c r="C702" s="11" t="str">
        <f t="shared" si="44"/>
        <v/>
      </c>
      <c r="F702" s="10" t="str">
        <v/>
      </c>
      <c r="G702" t="e">
        <f t="shared" si="42"/>
        <v>#VALUE!</v>
      </c>
      <c r="H702" s="13" t="e">
        <f t="shared" si="43"/>
        <v>#VALUE!</v>
      </c>
    </row>
    <row r="703" spans="2:8">
      <c r="B703" s="11" t="str">
        <f t="shared" si="41"/>
        <v/>
      </c>
      <c r="C703" s="11" t="str">
        <f t="shared" si="44"/>
        <v/>
      </c>
      <c r="F703" s="10" t="str">
        <v/>
      </c>
      <c r="G703" t="e">
        <f t="shared" si="42"/>
        <v>#VALUE!</v>
      </c>
      <c r="H703" s="13" t="e">
        <f t="shared" si="43"/>
        <v>#VALUE!</v>
      </c>
    </row>
    <row r="704" spans="2:8">
      <c r="B704" s="11" t="str">
        <f t="shared" si="41"/>
        <v/>
      </c>
      <c r="C704" s="11" t="str">
        <f t="shared" si="44"/>
        <v/>
      </c>
      <c r="F704" s="10" t="str">
        <v/>
      </c>
      <c r="G704" t="e">
        <f t="shared" si="42"/>
        <v>#VALUE!</v>
      </c>
      <c r="H704" s="13" t="e">
        <f t="shared" si="43"/>
        <v>#VALUE!</v>
      </c>
    </row>
    <row r="705" spans="2:8">
      <c r="B705" s="11" t="str">
        <f t="shared" ref="B705:B768" si="45">IFERROR(IF(FIND(" ",A705)=6,IF(IFERROR(FIND(" PB",A705),"")&lt;&gt;"","артикул",IF(IFERROR(FIND(" CRN",A705),"")&lt;&gt;"","артикул","")),""),"")</f>
        <v/>
      </c>
      <c r="C705" s="11" t="str">
        <f t="shared" si="44"/>
        <v/>
      </c>
      <c r="F705" s="10" t="str">
        <v/>
      </c>
      <c r="G705" t="e">
        <f t="shared" si="42"/>
        <v>#VALUE!</v>
      </c>
      <c r="H705" s="13" t="e">
        <f t="shared" si="43"/>
        <v>#VALUE!</v>
      </c>
    </row>
    <row r="706" spans="2:8">
      <c r="B706" s="11" t="str">
        <f t="shared" si="45"/>
        <v/>
      </c>
      <c r="C706" s="11" t="str">
        <f t="shared" si="44"/>
        <v/>
      </c>
      <c r="F706" s="10" t="str">
        <v/>
      </c>
      <c r="G706" t="e">
        <f t="shared" ref="G706:G769" si="46">CONCATENATE(LEFT(F706,5),
MID(F706,
SEARCH("\",SUBSTITUTE(F706," ","\",LEN(F706)-LEN(SUBSTITUTE(F706," ",""))-4)),
SEARCH("\",SUBSTITUTE(F706," ","\",LEN(F706)-LEN(SUBSTITUTE(F706," ",""))-3))-
SEARCH("\",SUBSTITUTE(F706," ","\",LEN(F706)-LEN(SUBSTITUTE(F706," ",""))-4)))*1)</f>
        <v>#VALUE!</v>
      </c>
      <c r="H706" s="13" t="e">
        <f t="shared" ref="H706:H769" si="47">SUBSTITUTE(
RIGHT(F706,LEN(F706)-
FIND("\",SUBSTITUTE(F706," ","\",LEN(F706)-LEN(SUBSTITUTE(F706," ",""))))),
".","")</f>
        <v>#VALUE!</v>
      </c>
    </row>
    <row r="707" spans="2:8">
      <c r="B707" s="11" t="str">
        <f t="shared" si="45"/>
        <v/>
      </c>
      <c r="C707" s="11" t="str">
        <f t="shared" si="44"/>
        <v/>
      </c>
      <c r="F707" s="10" t="str">
        <v/>
      </c>
      <c r="G707" t="e">
        <f t="shared" si="46"/>
        <v>#VALUE!</v>
      </c>
      <c r="H707" s="13" t="e">
        <f t="shared" si="47"/>
        <v>#VALUE!</v>
      </c>
    </row>
    <row r="708" spans="2:8">
      <c r="B708" s="11" t="str">
        <f t="shared" si="45"/>
        <v/>
      </c>
      <c r="C708" s="11" t="str">
        <f t="shared" si="44"/>
        <v/>
      </c>
      <c r="F708" s="10" t="str">
        <v/>
      </c>
      <c r="G708" t="e">
        <f t="shared" si="46"/>
        <v>#VALUE!</v>
      </c>
      <c r="H708" s="13" t="e">
        <f t="shared" si="47"/>
        <v>#VALUE!</v>
      </c>
    </row>
    <row r="709" spans="2:8">
      <c r="B709" s="11" t="str">
        <f t="shared" si="45"/>
        <v/>
      </c>
      <c r="C709" s="11" t="str">
        <f t="shared" si="44"/>
        <v/>
      </c>
      <c r="F709" s="10" t="str">
        <v/>
      </c>
      <c r="G709" t="e">
        <f t="shared" si="46"/>
        <v>#VALUE!</v>
      </c>
      <c r="H709" s="13" t="e">
        <f t="shared" si="47"/>
        <v>#VALUE!</v>
      </c>
    </row>
    <row r="710" spans="2:8">
      <c r="B710" s="11" t="str">
        <f t="shared" si="45"/>
        <v/>
      </c>
      <c r="C710" s="11" t="str">
        <f t="shared" si="44"/>
        <v/>
      </c>
      <c r="F710" s="10" t="str">
        <v/>
      </c>
      <c r="G710" t="e">
        <f t="shared" si="46"/>
        <v>#VALUE!</v>
      </c>
      <c r="H710" s="13" t="e">
        <f t="shared" si="47"/>
        <v>#VALUE!</v>
      </c>
    </row>
    <row r="711" spans="2:8">
      <c r="B711" s="11" t="str">
        <f t="shared" si="45"/>
        <v/>
      </c>
      <c r="C711" s="11" t="str">
        <f t="shared" si="44"/>
        <v/>
      </c>
      <c r="F711" s="10" t="str">
        <v/>
      </c>
      <c r="G711" t="e">
        <f t="shared" si="46"/>
        <v>#VALUE!</v>
      </c>
      <c r="H711" s="13" t="e">
        <f t="shared" si="47"/>
        <v>#VALUE!</v>
      </c>
    </row>
    <row r="712" spans="2:8">
      <c r="B712" s="11" t="str">
        <f t="shared" si="45"/>
        <v/>
      </c>
      <c r="C712" s="11" t="str">
        <f t="shared" si="44"/>
        <v/>
      </c>
      <c r="F712" s="10" t="str">
        <v/>
      </c>
      <c r="G712" t="e">
        <f t="shared" si="46"/>
        <v>#VALUE!</v>
      </c>
      <c r="H712" s="13" t="e">
        <f t="shared" si="47"/>
        <v>#VALUE!</v>
      </c>
    </row>
    <row r="713" spans="2:8">
      <c r="B713" s="11" t="str">
        <f t="shared" si="45"/>
        <v/>
      </c>
      <c r="C713" s="11" t="str">
        <f t="shared" si="44"/>
        <v/>
      </c>
      <c r="F713" s="10" t="str">
        <v/>
      </c>
      <c r="G713" t="e">
        <f t="shared" si="46"/>
        <v>#VALUE!</v>
      </c>
      <c r="H713" s="13" t="e">
        <f t="shared" si="47"/>
        <v>#VALUE!</v>
      </c>
    </row>
    <row r="714" spans="2:8">
      <c r="B714" s="11" t="str">
        <f t="shared" si="45"/>
        <v/>
      </c>
      <c r="C714" s="11" t="str">
        <f t="shared" si="44"/>
        <v/>
      </c>
      <c r="F714" s="10" t="str">
        <v/>
      </c>
      <c r="G714" t="e">
        <f t="shared" si="46"/>
        <v>#VALUE!</v>
      </c>
      <c r="H714" s="13" t="e">
        <f t="shared" si="47"/>
        <v>#VALUE!</v>
      </c>
    </row>
    <row r="715" spans="2:8">
      <c r="B715" s="11" t="str">
        <f t="shared" si="45"/>
        <v/>
      </c>
      <c r="C715" s="11" t="str">
        <f t="shared" si="44"/>
        <v/>
      </c>
      <c r="F715" s="10" t="str">
        <v/>
      </c>
      <c r="G715" t="e">
        <f t="shared" si="46"/>
        <v>#VALUE!</v>
      </c>
      <c r="H715" s="13" t="e">
        <f t="shared" si="47"/>
        <v>#VALUE!</v>
      </c>
    </row>
    <row r="716" spans="2:8">
      <c r="B716" s="11" t="str">
        <f t="shared" si="45"/>
        <v/>
      </c>
      <c r="C716" s="11" t="str">
        <f t="shared" si="44"/>
        <v/>
      </c>
      <c r="F716" s="10" t="str">
        <v/>
      </c>
      <c r="G716" t="e">
        <f t="shared" si="46"/>
        <v>#VALUE!</v>
      </c>
      <c r="H716" s="13" t="e">
        <f t="shared" si="47"/>
        <v>#VALUE!</v>
      </c>
    </row>
    <row r="717" spans="2:8">
      <c r="B717" s="11" t="str">
        <f t="shared" si="45"/>
        <v/>
      </c>
      <c r="C717" s="11" t="str">
        <f t="shared" si="44"/>
        <v/>
      </c>
      <c r="F717" s="10" t="str">
        <v/>
      </c>
      <c r="G717" t="e">
        <f t="shared" si="46"/>
        <v>#VALUE!</v>
      </c>
      <c r="H717" s="13" t="e">
        <f t="shared" si="47"/>
        <v>#VALUE!</v>
      </c>
    </row>
    <row r="718" spans="2:8">
      <c r="B718" s="11" t="str">
        <f t="shared" si="45"/>
        <v/>
      </c>
      <c r="C718" s="11" t="str">
        <f t="shared" si="44"/>
        <v/>
      </c>
      <c r="F718" s="10" t="str">
        <v/>
      </c>
      <c r="G718" t="e">
        <f t="shared" si="46"/>
        <v>#VALUE!</v>
      </c>
      <c r="H718" s="13" t="e">
        <f t="shared" si="47"/>
        <v>#VALUE!</v>
      </c>
    </row>
    <row r="719" spans="2:8">
      <c r="B719" s="11" t="str">
        <f t="shared" si="45"/>
        <v/>
      </c>
      <c r="C719" s="11" t="str">
        <f t="shared" si="44"/>
        <v/>
      </c>
      <c r="F719" s="10" t="str">
        <v/>
      </c>
      <c r="G719" t="e">
        <f t="shared" si="46"/>
        <v>#VALUE!</v>
      </c>
      <c r="H719" s="13" t="e">
        <f t="shared" si="47"/>
        <v>#VALUE!</v>
      </c>
    </row>
    <row r="720" spans="2:8">
      <c r="B720" s="11" t="str">
        <f t="shared" si="45"/>
        <v/>
      </c>
      <c r="C720" s="11" t="str">
        <f t="shared" si="44"/>
        <v/>
      </c>
      <c r="F720" s="10" t="str">
        <v/>
      </c>
      <c r="G720" t="e">
        <f t="shared" si="46"/>
        <v>#VALUE!</v>
      </c>
      <c r="H720" s="13" t="e">
        <f t="shared" si="47"/>
        <v>#VALUE!</v>
      </c>
    </row>
    <row r="721" spans="2:8">
      <c r="B721" s="11" t="str">
        <f t="shared" si="45"/>
        <v/>
      </c>
      <c r="C721" s="11" t="str">
        <f t="shared" si="44"/>
        <v/>
      </c>
      <c r="F721" s="10" t="str">
        <v/>
      </c>
      <c r="G721" t="e">
        <f t="shared" si="46"/>
        <v>#VALUE!</v>
      </c>
      <c r="H721" s="13" t="e">
        <f t="shared" si="47"/>
        <v>#VALUE!</v>
      </c>
    </row>
    <row r="722" spans="2:8">
      <c r="B722" s="11" t="str">
        <f t="shared" si="45"/>
        <v/>
      </c>
      <c r="C722" s="11" t="str">
        <f t="shared" si="44"/>
        <v/>
      </c>
      <c r="F722" s="10" t="str">
        <v/>
      </c>
      <c r="G722" t="e">
        <f t="shared" si="46"/>
        <v>#VALUE!</v>
      </c>
      <c r="H722" s="13" t="e">
        <f t="shared" si="47"/>
        <v>#VALUE!</v>
      </c>
    </row>
    <row r="723" spans="2:8">
      <c r="B723" s="11" t="str">
        <f t="shared" si="45"/>
        <v/>
      </c>
      <c r="C723" s="11" t="str">
        <f t="shared" si="44"/>
        <v/>
      </c>
      <c r="F723" s="10" t="str">
        <v/>
      </c>
      <c r="G723" t="e">
        <f t="shared" si="46"/>
        <v>#VALUE!</v>
      </c>
      <c r="H723" s="13" t="e">
        <f t="shared" si="47"/>
        <v>#VALUE!</v>
      </c>
    </row>
    <row r="724" spans="2:8">
      <c r="B724" s="11" t="str">
        <f t="shared" si="45"/>
        <v/>
      </c>
      <c r="C724" s="11" t="str">
        <f t="shared" si="44"/>
        <v/>
      </c>
      <c r="F724" s="10" t="str">
        <v/>
      </c>
      <c r="G724" t="e">
        <f t="shared" si="46"/>
        <v>#VALUE!</v>
      </c>
      <c r="H724" s="13" t="e">
        <f t="shared" si="47"/>
        <v>#VALUE!</v>
      </c>
    </row>
    <row r="725" spans="2:8">
      <c r="B725" s="11" t="str">
        <f t="shared" si="45"/>
        <v/>
      </c>
      <c r="C725" s="11" t="str">
        <f t="shared" si="44"/>
        <v/>
      </c>
      <c r="F725" s="10" t="str">
        <v/>
      </c>
      <c r="G725" t="e">
        <f t="shared" si="46"/>
        <v>#VALUE!</v>
      </c>
      <c r="H725" s="13" t="e">
        <f t="shared" si="47"/>
        <v>#VALUE!</v>
      </c>
    </row>
    <row r="726" spans="2:8">
      <c r="B726" s="11" t="str">
        <f t="shared" si="45"/>
        <v/>
      </c>
      <c r="C726" s="11" t="str">
        <f t="shared" si="44"/>
        <v/>
      </c>
      <c r="F726" s="10" t="str">
        <v/>
      </c>
      <c r="G726" t="e">
        <f t="shared" si="46"/>
        <v>#VALUE!</v>
      </c>
      <c r="H726" s="13" t="e">
        <f t="shared" si="47"/>
        <v>#VALUE!</v>
      </c>
    </row>
    <row r="727" spans="2:8">
      <c r="B727" s="11" t="str">
        <f t="shared" si="45"/>
        <v/>
      </c>
      <c r="C727" s="11" t="str">
        <f t="shared" si="44"/>
        <v/>
      </c>
      <c r="F727" s="10" t="str">
        <v/>
      </c>
      <c r="G727" t="e">
        <f t="shared" si="46"/>
        <v>#VALUE!</v>
      </c>
      <c r="H727" s="13" t="e">
        <f t="shared" si="47"/>
        <v>#VALUE!</v>
      </c>
    </row>
    <row r="728" spans="2:8">
      <c r="B728" s="11" t="str">
        <f t="shared" si="45"/>
        <v/>
      </c>
      <c r="C728" s="11" t="str">
        <f t="shared" si="44"/>
        <v/>
      </c>
      <c r="F728" s="10" t="str">
        <v/>
      </c>
      <c r="G728" t="e">
        <f t="shared" si="46"/>
        <v>#VALUE!</v>
      </c>
      <c r="H728" s="13" t="e">
        <f t="shared" si="47"/>
        <v>#VALUE!</v>
      </c>
    </row>
    <row r="729" spans="2:8">
      <c r="B729" s="11" t="str">
        <f t="shared" si="45"/>
        <v/>
      </c>
      <c r="C729" s="11" t="str">
        <f t="shared" si="44"/>
        <v/>
      </c>
      <c r="F729" s="10" t="str">
        <v/>
      </c>
      <c r="G729" t="e">
        <f t="shared" si="46"/>
        <v>#VALUE!</v>
      </c>
      <c r="H729" s="13" t="e">
        <f t="shared" si="47"/>
        <v>#VALUE!</v>
      </c>
    </row>
    <row r="730" spans="2:8">
      <c r="B730" s="11" t="str">
        <f t="shared" si="45"/>
        <v/>
      </c>
      <c r="C730" s="11" t="str">
        <f t="shared" si="44"/>
        <v/>
      </c>
      <c r="F730" s="10" t="str">
        <v/>
      </c>
      <c r="G730" t="e">
        <f t="shared" si="46"/>
        <v>#VALUE!</v>
      </c>
      <c r="H730" s="13" t="e">
        <f t="shared" si="47"/>
        <v>#VALUE!</v>
      </c>
    </row>
    <row r="731" spans="2:8">
      <c r="B731" s="11" t="str">
        <f t="shared" si="45"/>
        <v/>
      </c>
      <c r="C731" s="11" t="str">
        <f t="shared" si="44"/>
        <v/>
      </c>
      <c r="F731" s="10" t="str">
        <v/>
      </c>
      <c r="G731" t="e">
        <f t="shared" si="46"/>
        <v>#VALUE!</v>
      </c>
      <c r="H731" s="13" t="e">
        <f t="shared" si="47"/>
        <v>#VALUE!</v>
      </c>
    </row>
    <row r="732" spans="2:8">
      <c r="B732" s="11" t="str">
        <f t="shared" si="45"/>
        <v/>
      </c>
      <c r="C732" s="11" t="str">
        <f t="shared" si="44"/>
        <v/>
      </c>
      <c r="F732" s="10" t="str">
        <v/>
      </c>
      <c r="G732" t="e">
        <f t="shared" si="46"/>
        <v>#VALUE!</v>
      </c>
      <c r="H732" s="13" t="e">
        <f t="shared" si="47"/>
        <v>#VALUE!</v>
      </c>
    </row>
    <row r="733" spans="2:8">
      <c r="B733" s="11" t="str">
        <f t="shared" si="45"/>
        <v/>
      </c>
      <c r="C733" s="11" t="str">
        <f t="shared" si="44"/>
        <v/>
      </c>
      <c r="F733" s="10" t="str">
        <v/>
      </c>
      <c r="G733" t="e">
        <f t="shared" si="46"/>
        <v>#VALUE!</v>
      </c>
      <c r="H733" s="13" t="e">
        <f t="shared" si="47"/>
        <v>#VALUE!</v>
      </c>
    </row>
    <row r="734" spans="2:8">
      <c r="B734" s="11" t="str">
        <f t="shared" si="45"/>
        <v/>
      </c>
      <c r="C734" s="11" t="str">
        <f t="shared" si="44"/>
        <v/>
      </c>
      <c r="F734" s="10" t="str">
        <v/>
      </c>
      <c r="G734" t="e">
        <f t="shared" si="46"/>
        <v>#VALUE!</v>
      </c>
      <c r="H734" s="13" t="e">
        <f t="shared" si="47"/>
        <v>#VALUE!</v>
      </c>
    </row>
    <row r="735" spans="2:8">
      <c r="B735" s="11" t="str">
        <f t="shared" si="45"/>
        <v/>
      </c>
      <c r="C735" s="11" t="str">
        <f t="shared" si="44"/>
        <v/>
      </c>
      <c r="F735" s="10" t="str">
        <v/>
      </c>
      <c r="G735" t="e">
        <f t="shared" si="46"/>
        <v>#VALUE!</v>
      </c>
      <c r="H735" s="13" t="e">
        <f t="shared" si="47"/>
        <v>#VALUE!</v>
      </c>
    </row>
    <row r="736" spans="2:8">
      <c r="B736" s="11" t="str">
        <f t="shared" si="45"/>
        <v/>
      </c>
      <c r="C736" s="11" t="str">
        <f t="shared" si="44"/>
        <v/>
      </c>
      <c r="F736" s="10" t="str">
        <v/>
      </c>
      <c r="G736" t="e">
        <f t="shared" si="46"/>
        <v>#VALUE!</v>
      </c>
      <c r="H736" s="13" t="e">
        <f t="shared" si="47"/>
        <v>#VALUE!</v>
      </c>
    </row>
    <row r="737" spans="2:8">
      <c r="B737" s="11" t="str">
        <f t="shared" si="45"/>
        <v/>
      </c>
      <c r="C737" s="11" t="str">
        <f t="shared" si="44"/>
        <v/>
      </c>
      <c r="F737" s="10" t="str">
        <v/>
      </c>
      <c r="G737" t="e">
        <f t="shared" si="46"/>
        <v>#VALUE!</v>
      </c>
      <c r="H737" s="13" t="e">
        <f t="shared" si="47"/>
        <v>#VALUE!</v>
      </c>
    </row>
    <row r="738" spans="2:8">
      <c r="B738" s="11" t="str">
        <f t="shared" si="45"/>
        <v/>
      </c>
      <c r="C738" s="11" t="str">
        <f t="shared" si="44"/>
        <v/>
      </c>
      <c r="F738" s="10" t="str">
        <v/>
      </c>
      <c r="G738" t="e">
        <f t="shared" si="46"/>
        <v>#VALUE!</v>
      </c>
      <c r="H738" s="13" t="e">
        <f t="shared" si="47"/>
        <v>#VALUE!</v>
      </c>
    </row>
    <row r="739" spans="2:8">
      <c r="B739" s="11" t="str">
        <f t="shared" si="45"/>
        <v/>
      </c>
      <c r="C739" s="11" t="str">
        <f t="shared" si="44"/>
        <v/>
      </c>
      <c r="F739" s="10" t="str">
        <v/>
      </c>
      <c r="G739" t="e">
        <f t="shared" si="46"/>
        <v>#VALUE!</v>
      </c>
      <c r="H739" s="13" t="e">
        <f t="shared" si="47"/>
        <v>#VALUE!</v>
      </c>
    </row>
    <row r="740" spans="2:8">
      <c r="B740" s="11" t="str">
        <f t="shared" si="45"/>
        <v/>
      </c>
      <c r="C740" s="11" t="str">
        <f t="shared" si="44"/>
        <v/>
      </c>
      <c r="F740" s="10" t="str">
        <v/>
      </c>
      <c r="G740" t="e">
        <f t="shared" si="46"/>
        <v>#VALUE!</v>
      </c>
      <c r="H740" s="13" t="e">
        <f t="shared" si="47"/>
        <v>#VALUE!</v>
      </c>
    </row>
    <row r="741" spans="2:8">
      <c r="B741" s="11" t="str">
        <f t="shared" si="45"/>
        <v/>
      </c>
      <c r="C741" s="11" t="str">
        <f t="shared" si="44"/>
        <v/>
      </c>
      <c r="F741" s="10" t="str">
        <v/>
      </c>
      <c r="G741" t="e">
        <f t="shared" si="46"/>
        <v>#VALUE!</v>
      </c>
      <c r="H741" s="13" t="e">
        <f t="shared" si="47"/>
        <v>#VALUE!</v>
      </c>
    </row>
    <row r="742" spans="2:8">
      <c r="B742" s="11" t="str">
        <f t="shared" si="45"/>
        <v/>
      </c>
      <c r="C742" s="11" t="str">
        <f t="shared" si="44"/>
        <v/>
      </c>
      <c r="F742" s="10" t="str">
        <v/>
      </c>
      <c r="G742" t="e">
        <f t="shared" si="46"/>
        <v>#VALUE!</v>
      </c>
      <c r="H742" s="13" t="e">
        <f t="shared" si="47"/>
        <v>#VALUE!</v>
      </c>
    </row>
    <row r="743" spans="2:8">
      <c r="B743" s="11" t="str">
        <f t="shared" si="45"/>
        <v/>
      </c>
      <c r="C743" s="11" t="str">
        <f t="shared" si="44"/>
        <v/>
      </c>
      <c r="F743" s="10" t="str">
        <v/>
      </c>
      <c r="G743" t="e">
        <f t="shared" si="46"/>
        <v>#VALUE!</v>
      </c>
      <c r="H743" s="13" t="e">
        <f t="shared" si="47"/>
        <v>#VALUE!</v>
      </c>
    </row>
    <row r="744" spans="2:8">
      <c r="B744" s="11" t="str">
        <f t="shared" si="45"/>
        <v/>
      </c>
      <c r="C744" s="11" t="str">
        <f t="shared" si="44"/>
        <v/>
      </c>
      <c r="F744" s="10" t="str">
        <v/>
      </c>
      <c r="G744" t="e">
        <f t="shared" si="46"/>
        <v>#VALUE!</v>
      </c>
      <c r="H744" s="13" t="e">
        <f t="shared" si="47"/>
        <v>#VALUE!</v>
      </c>
    </row>
    <row r="745" spans="2:8">
      <c r="B745" s="11" t="str">
        <f t="shared" si="45"/>
        <v/>
      </c>
      <c r="C745" s="11" t="str">
        <f t="shared" ref="C745:C808" si="48">IF(B745="артикул",A745,"")</f>
        <v/>
      </c>
      <c r="F745" s="10" t="str">
        <v/>
      </c>
      <c r="G745" t="e">
        <f t="shared" si="46"/>
        <v>#VALUE!</v>
      </c>
      <c r="H745" s="13" t="e">
        <f t="shared" si="47"/>
        <v>#VALUE!</v>
      </c>
    </row>
    <row r="746" spans="2:8">
      <c r="B746" s="11" t="str">
        <f t="shared" si="45"/>
        <v/>
      </c>
      <c r="C746" s="11" t="str">
        <f t="shared" si="48"/>
        <v/>
      </c>
      <c r="F746" s="10" t="str">
        <v/>
      </c>
      <c r="G746" t="e">
        <f t="shared" si="46"/>
        <v>#VALUE!</v>
      </c>
      <c r="H746" s="13" t="e">
        <f t="shared" si="47"/>
        <v>#VALUE!</v>
      </c>
    </row>
    <row r="747" spans="2:8">
      <c r="B747" s="11" t="str">
        <f t="shared" si="45"/>
        <v/>
      </c>
      <c r="C747" s="11" t="str">
        <f t="shared" si="48"/>
        <v/>
      </c>
      <c r="F747" s="10" t="str">
        <v/>
      </c>
      <c r="G747" t="e">
        <f t="shared" si="46"/>
        <v>#VALUE!</v>
      </c>
      <c r="H747" s="13" t="e">
        <f t="shared" si="47"/>
        <v>#VALUE!</v>
      </c>
    </row>
    <row r="748" spans="2:8">
      <c r="B748" s="11" t="str">
        <f t="shared" si="45"/>
        <v/>
      </c>
      <c r="C748" s="11" t="str">
        <f t="shared" si="48"/>
        <v/>
      </c>
      <c r="F748" s="10" t="str">
        <v/>
      </c>
      <c r="G748" t="e">
        <f t="shared" si="46"/>
        <v>#VALUE!</v>
      </c>
      <c r="H748" s="13" t="e">
        <f t="shared" si="47"/>
        <v>#VALUE!</v>
      </c>
    </row>
    <row r="749" spans="2:8">
      <c r="B749" s="11" t="str">
        <f t="shared" si="45"/>
        <v/>
      </c>
      <c r="C749" s="11" t="str">
        <f t="shared" si="48"/>
        <v/>
      </c>
      <c r="F749" s="10" t="str">
        <v/>
      </c>
      <c r="G749" t="e">
        <f t="shared" si="46"/>
        <v>#VALUE!</v>
      </c>
      <c r="H749" s="13" t="e">
        <f t="shared" si="47"/>
        <v>#VALUE!</v>
      </c>
    </row>
    <row r="750" spans="2:8">
      <c r="B750" s="11" t="str">
        <f t="shared" si="45"/>
        <v/>
      </c>
      <c r="C750" s="11" t="str">
        <f t="shared" si="48"/>
        <v/>
      </c>
      <c r="F750" s="10" t="str">
        <v/>
      </c>
      <c r="G750" t="e">
        <f t="shared" si="46"/>
        <v>#VALUE!</v>
      </c>
      <c r="H750" s="13" t="e">
        <f t="shared" si="47"/>
        <v>#VALUE!</v>
      </c>
    </row>
    <row r="751" spans="2:8">
      <c r="B751" s="11" t="str">
        <f t="shared" si="45"/>
        <v/>
      </c>
      <c r="C751" s="11" t="str">
        <f t="shared" si="48"/>
        <v/>
      </c>
      <c r="F751" s="10" t="str">
        <v/>
      </c>
      <c r="G751" t="e">
        <f t="shared" si="46"/>
        <v>#VALUE!</v>
      </c>
      <c r="H751" s="13" t="e">
        <f t="shared" si="47"/>
        <v>#VALUE!</v>
      </c>
    </row>
    <row r="752" spans="2:8">
      <c r="B752" s="11" t="str">
        <f t="shared" si="45"/>
        <v/>
      </c>
      <c r="C752" s="11" t="str">
        <f t="shared" si="48"/>
        <v/>
      </c>
      <c r="F752" s="10" t="str">
        <v/>
      </c>
      <c r="G752" t="e">
        <f t="shared" si="46"/>
        <v>#VALUE!</v>
      </c>
      <c r="H752" s="13" t="e">
        <f t="shared" si="47"/>
        <v>#VALUE!</v>
      </c>
    </row>
    <row r="753" spans="2:8">
      <c r="B753" s="11" t="str">
        <f t="shared" si="45"/>
        <v/>
      </c>
      <c r="C753" s="11" t="str">
        <f t="shared" si="48"/>
        <v/>
      </c>
      <c r="F753" s="10" t="str">
        <v/>
      </c>
      <c r="G753" t="e">
        <f t="shared" si="46"/>
        <v>#VALUE!</v>
      </c>
      <c r="H753" s="13" t="e">
        <f t="shared" si="47"/>
        <v>#VALUE!</v>
      </c>
    </row>
    <row r="754" spans="2:8">
      <c r="B754" s="11" t="str">
        <f t="shared" si="45"/>
        <v/>
      </c>
      <c r="C754" s="11" t="str">
        <f t="shared" si="48"/>
        <v/>
      </c>
      <c r="F754" s="10" t="str">
        <v/>
      </c>
      <c r="G754" t="e">
        <f t="shared" si="46"/>
        <v>#VALUE!</v>
      </c>
      <c r="H754" s="13" t="e">
        <f t="shared" si="47"/>
        <v>#VALUE!</v>
      </c>
    </row>
    <row r="755" spans="2:8">
      <c r="B755" s="11" t="str">
        <f t="shared" si="45"/>
        <v/>
      </c>
      <c r="C755" s="11" t="str">
        <f t="shared" si="48"/>
        <v/>
      </c>
      <c r="F755" s="10" t="str">
        <v/>
      </c>
      <c r="G755" t="e">
        <f t="shared" si="46"/>
        <v>#VALUE!</v>
      </c>
      <c r="H755" s="13" t="e">
        <f t="shared" si="47"/>
        <v>#VALUE!</v>
      </c>
    </row>
    <row r="756" spans="2:8">
      <c r="B756" s="11" t="str">
        <f t="shared" si="45"/>
        <v/>
      </c>
      <c r="C756" s="11" t="str">
        <f t="shared" si="48"/>
        <v/>
      </c>
      <c r="F756" s="10" t="str">
        <v/>
      </c>
      <c r="G756" t="e">
        <f t="shared" si="46"/>
        <v>#VALUE!</v>
      </c>
      <c r="H756" s="13" t="e">
        <f t="shared" si="47"/>
        <v>#VALUE!</v>
      </c>
    </row>
    <row r="757" spans="2:8">
      <c r="B757" s="11" t="str">
        <f t="shared" si="45"/>
        <v/>
      </c>
      <c r="C757" s="11" t="str">
        <f t="shared" si="48"/>
        <v/>
      </c>
      <c r="F757" s="10" t="str">
        <v/>
      </c>
      <c r="G757" t="e">
        <f t="shared" si="46"/>
        <v>#VALUE!</v>
      </c>
      <c r="H757" s="13" t="e">
        <f t="shared" si="47"/>
        <v>#VALUE!</v>
      </c>
    </row>
    <row r="758" spans="2:8">
      <c r="B758" s="11" t="str">
        <f t="shared" si="45"/>
        <v/>
      </c>
      <c r="C758" s="11" t="str">
        <f t="shared" si="48"/>
        <v/>
      </c>
      <c r="F758" s="10" t="str">
        <v/>
      </c>
      <c r="G758" t="e">
        <f t="shared" si="46"/>
        <v>#VALUE!</v>
      </c>
      <c r="H758" s="13" t="e">
        <f t="shared" si="47"/>
        <v>#VALUE!</v>
      </c>
    </row>
    <row r="759" spans="2:8">
      <c r="B759" s="11" t="str">
        <f t="shared" si="45"/>
        <v/>
      </c>
      <c r="C759" s="11" t="str">
        <f t="shared" si="48"/>
        <v/>
      </c>
      <c r="F759" s="10" t="str">
        <v/>
      </c>
      <c r="G759" t="e">
        <f t="shared" si="46"/>
        <v>#VALUE!</v>
      </c>
      <c r="H759" s="13" t="e">
        <f t="shared" si="47"/>
        <v>#VALUE!</v>
      </c>
    </row>
    <row r="760" spans="2:8">
      <c r="B760" s="11" t="str">
        <f t="shared" si="45"/>
        <v/>
      </c>
      <c r="C760" s="11" t="str">
        <f t="shared" si="48"/>
        <v/>
      </c>
      <c r="F760" s="10" t="str">
        <v/>
      </c>
      <c r="G760" t="e">
        <f t="shared" si="46"/>
        <v>#VALUE!</v>
      </c>
      <c r="H760" s="13" t="e">
        <f t="shared" si="47"/>
        <v>#VALUE!</v>
      </c>
    </row>
    <row r="761" spans="2:8">
      <c r="B761" s="11" t="str">
        <f t="shared" si="45"/>
        <v/>
      </c>
      <c r="C761" s="11" t="str">
        <f t="shared" si="48"/>
        <v/>
      </c>
      <c r="F761" s="10" t="str">
        <v/>
      </c>
      <c r="G761" t="e">
        <f t="shared" si="46"/>
        <v>#VALUE!</v>
      </c>
      <c r="H761" s="13" t="e">
        <f t="shared" si="47"/>
        <v>#VALUE!</v>
      </c>
    </row>
    <row r="762" spans="2:8">
      <c r="B762" s="11" t="str">
        <f t="shared" si="45"/>
        <v/>
      </c>
      <c r="C762" s="11" t="str">
        <f t="shared" si="48"/>
        <v/>
      </c>
      <c r="F762" s="10" t="str">
        <v/>
      </c>
      <c r="G762" t="e">
        <f t="shared" si="46"/>
        <v>#VALUE!</v>
      </c>
      <c r="H762" s="13" t="e">
        <f t="shared" si="47"/>
        <v>#VALUE!</v>
      </c>
    </row>
    <row r="763" spans="2:8">
      <c r="B763" s="11" t="str">
        <f t="shared" si="45"/>
        <v/>
      </c>
      <c r="C763" s="11" t="str">
        <f t="shared" si="48"/>
        <v/>
      </c>
      <c r="F763" s="10" t="str">
        <v/>
      </c>
      <c r="G763" t="e">
        <f t="shared" si="46"/>
        <v>#VALUE!</v>
      </c>
      <c r="H763" s="13" t="e">
        <f t="shared" si="47"/>
        <v>#VALUE!</v>
      </c>
    </row>
    <row r="764" spans="2:8">
      <c r="B764" s="11" t="str">
        <f t="shared" si="45"/>
        <v/>
      </c>
      <c r="C764" s="11" t="str">
        <f t="shared" si="48"/>
        <v/>
      </c>
      <c r="F764" s="10" t="str">
        <v/>
      </c>
      <c r="G764" t="e">
        <f t="shared" si="46"/>
        <v>#VALUE!</v>
      </c>
      <c r="H764" s="13" t="e">
        <f t="shared" si="47"/>
        <v>#VALUE!</v>
      </c>
    </row>
    <row r="765" spans="2:8">
      <c r="B765" s="11" t="str">
        <f t="shared" si="45"/>
        <v/>
      </c>
      <c r="C765" s="11" t="str">
        <f t="shared" si="48"/>
        <v/>
      </c>
      <c r="F765" s="10" t="str">
        <v/>
      </c>
      <c r="G765" t="e">
        <f t="shared" si="46"/>
        <v>#VALUE!</v>
      </c>
      <c r="H765" s="13" t="e">
        <f t="shared" si="47"/>
        <v>#VALUE!</v>
      </c>
    </row>
    <row r="766" spans="2:8">
      <c r="B766" s="11" t="str">
        <f t="shared" si="45"/>
        <v/>
      </c>
      <c r="C766" s="11" t="str">
        <f t="shared" si="48"/>
        <v/>
      </c>
      <c r="F766" s="10" t="str">
        <v/>
      </c>
      <c r="G766" t="e">
        <f t="shared" si="46"/>
        <v>#VALUE!</v>
      </c>
      <c r="H766" s="13" t="e">
        <f t="shared" si="47"/>
        <v>#VALUE!</v>
      </c>
    </row>
    <row r="767" spans="2:8">
      <c r="B767" s="11" t="str">
        <f t="shared" si="45"/>
        <v/>
      </c>
      <c r="C767" s="11" t="str">
        <f t="shared" si="48"/>
        <v/>
      </c>
      <c r="F767" s="10" t="str">
        <v/>
      </c>
      <c r="G767" t="e">
        <f t="shared" si="46"/>
        <v>#VALUE!</v>
      </c>
      <c r="H767" s="13" t="e">
        <f t="shared" si="47"/>
        <v>#VALUE!</v>
      </c>
    </row>
    <row r="768" spans="2:8">
      <c r="B768" s="11" t="str">
        <f t="shared" si="45"/>
        <v/>
      </c>
      <c r="C768" s="11" t="str">
        <f t="shared" si="48"/>
        <v/>
      </c>
      <c r="F768" s="10" t="str">
        <v/>
      </c>
      <c r="G768" t="e">
        <f t="shared" si="46"/>
        <v>#VALUE!</v>
      </c>
      <c r="H768" s="13" t="e">
        <f t="shared" si="47"/>
        <v>#VALUE!</v>
      </c>
    </row>
    <row r="769" spans="2:8">
      <c r="B769" s="11" t="str">
        <f t="shared" ref="B769:B832" si="49">IFERROR(IF(FIND(" ",A769)=6,IF(IFERROR(FIND(" PB",A769),"")&lt;&gt;"","артикул",IF(IFERROR(FIND(" CRN",A769),"")&lt;&gt;"","артикул","")),""),"")</f>
        <v/>
      </c>
      <c r="C769" s="11" t="str">
        <f t="shared" si="48"/>
        <v/>
      </c>
      <c r="F769" s="10" t="str">
        <v/>
      </c>
      <c r="G769" t="e">
        <f t="shared" si="46"/>
        <v>#VALUE!</v>
      </c>
      <c r="H769" s="13" t="e">
        <f t="shared" si="47"/>
        <v>#VALUE!</v>
      </c>
    </row>
    <row r="770" spans="2:8">
      <c r="B770" s="11" t="str">
        <f t="shared" si="49"/>
        <v/>
      </c>
      <c r="C770" s="11" t="str">
        <f t="shared" si="48"/>
        <v/>
      </c>
      <c r="F770" s="10" t="str">
        <v/>
      </c>
      <c r="G770" t="e">
        <f t="shared" ref="G770:G833" si="50">CONCATENATE(LEFT(F770,5),
MID(F770,
SEARCH("\",SUBSTITUTE(F770," ","\",LEN(F770)-LEN(SUBSTITUTE(F770," ",""))-4)),
SEARCH("\",SUBSTITUTE(F770," ","\",LEN(F770)-LEN(SUBSTITUTE(F770," ",""))-3))-
SEARCH("\",SUBSTITUTE(F770," ","\",LEN(F770)-LEN(SUBSTITUTE(F770," ",""))-4)))*1)</f>
        <v>#VALUE!</v>
      </c>
      <c r="H770" s="13" t="e">
        <f t="shared" ref="H770:H833" si="51">SUBSTITUTE(
RIGHT(F770,LEN(F770)-
FIND("\",SUBSTITUTE(F770," ","\",LEN(F770)-LEN(SUBSTITUTE(F770," ",""))))),
".","")</f>
        <v>#VALUE!</v>
      </c>
    </row>
    <row r="771" spans="2:8">
      <c r="B771" s="11" t="str">
        <f t="shared" si="49"/>
        <v/>
      </c>
      <c r="C771" s="11" t="str">
        <f t="shared" si="48"/>
        <v/>
      </c>
      <c r="F771" s="10" t="str">
        <v/>
      </c>
      <c r="G771" t="e">
        <f t="shared" si="50"/>
        <v>#VALUE!</v>
      </c>
      <c r="H771" s="13" t="e">
        <f t="shared" si="51"/>
        <v>#VALUE!</v>
      </c>
    </row>
    <row r="772" spans="2:8">
      <c r="B772" s="11" t="str">
        <f t="shared" si="49"/>
        <v/>
      </c>
      <c r="C772" s="11" t="str">
        <f t="shared" si="48"/>
        <v/>
      </c>
      <c r="F772" s="10" t="str">
        <v/>
      </c>
      <c r="G772" t="e">
        <f t="shared" si="50"/>
        <v>#VALUE!</v>
      </c>
      <c r="H772" s="13" t="e">
        <f t="shared" si="51"/>
        <v>#VALUE!</v>
      </c>
    </row>
    <row r="773" spans="2:8">
      <c r="B773" s="11" t="str">
        <f t="shared" si="49"/>
        <v/>
      </c>
      <c r="C773" s="11" t="str">
        <f t="shared" si="48"/>
        <v/>
      </c>
      <c r="F773" s="10" t="str">
        <v/>
      </c>
      <c r="G773" t="e">
        <f t="shared" si="50"/>
        <v>#VALUE!</v>
      </c>
      <c r="H773" s="13" t="e">
        <f t="shared" si="51"/>
        <v>#VALUE!</v>
      </c>
    </row>
    <row r="774" spans="2:8">
      <c r="B774" s="11" t="str">
        <f t="shared" si="49"/>
        <v/>
      </c>
      <c r="C774" s="11" t="str">
        <f t="shared" si="48"/>
        <v/>
      </c>
      <c r="F774" s="10" t="str">
        <v/>
      </c>
      <c r="G774" t="e">
        <f t="shared" si="50"/>
        <v>#VALUE!</v>
      </c>
      <c r="H774" s="13" t="e">
        <f t="shared" si="51"/>
        <v>#VALUE!</v>
      </c>
    </row>
    <row r="775" spans="2:8">
      <c r="B775" s="11" t="str">
        <f t="shared" si="49"/>
        <v/>
      </c>
      <c r="C775" s="11" t="str">
        <f t="shared" si="48"/>
        <v/>
      </c>
      <c r="F775" s="10" t="str">
        <v/>
      </c>
      <c r="G775" t="e">
        <f t="shared" si="50"/>
        <v>#VALUE!</v>
      </c>
      <c r="H775" s="13" t="e">
        <f t="shared" si="51"/>
        <v>#VALUE!</v>
      </c>
    </row>
    <row r="776" spans="2:8">
      <c r="B776" s="11" t="str">
        <f t="shared" si="49"/>
        <v/>
      </c>
      <c r="C776" s="11" t="str">
        <f t="shared" si="48"/>
        <v/>
      </c>
      <c r="F776" s="10" t="str">
        <v/>
      </c>
      <c r="G776" t="e">
        <f t="shared" si="50"/>
        <v>#VALUE!</v>
      </c>
      <c r="H776" s="13" t="e">
        <f t="shared" si="51"/>
        <v>#VALUE!</v>
      </c>
    </row>
    <row r="777" spans="2:8">
      <c r="B777" s="11" t="str">
        <f t="shared" si="49"/>
        <v/>
      </c>
      <c r="C777" s="11" t="str">
        <f t="shared" si="48"/>
        <v/>
      </c>
      <c r="F777" s="10" t="str">
        <v/>
      </c>
      <c r="G777" t="e">
        <f t="shared" si="50"/>
        <v>#VALUE!</v>
      </c>
      <c r="H777" s="13" t="e">
        <f t="shared" si="51"/>
        <v>#VALUE!</v>
      </c>
    </row>
    <row r="778" spans="2:8">
      <c r="B778" s="11" t="str">
        <f t="shared" si="49"/>
        <v/>
      </c>
      <c r="C778" s="11" t="str">
        <f t="shared" si="48"/>
        <v/>
      </c>
      <c r="F778" s="10" t="str">
        <v/>
      </c>
      <c r="G778" t="e">
        <f t="shared" si="50"/>
        <v>#VALUE!</v>
      </c>
      <c r="H778" s="13" t="e">
        <f t="shared" si="51"/>
        <v>#VALUE!</v>
      </c>
    </row>
    <row r="779" spans="2:8">
      <c r="B779" s="11" t="str">
        <f t="shared" si="49"/>
        <v/>
      </c>
      <c r="C779" s="11" t="str">
        <f t="shared" si="48"/>
        <v/>
      </c>
      <c r="F779" s="10" t="str">
        <v/>
      </c>
      <c r="G779" t="e">
        <f t="shared" si="50"/>
        <v>#VALUE!</v>
      </c>
      <c r="H779" s="13" t="e">
        <f t="shared" si="51"/>
        <v>#VALUE!</v>
      </c>
    </row>
    <row r="780" spans="2:8">
      <c r="B780" s="11" t="str">
        <f t="shared" si="49"/>
        <v/>
      </c>
      <c r="C780" s="11" t="str">
        <f t="shared" si="48"/>
        <v/>
      </c>
      <c r="F780" s="10" t="str">
        <v/>
      </c>
      <c r="G780" t="e">
        <f t="shared" si="50"/>
        <v>#VALUE!</v>
      </c>
      <c r="H780" s="13" t="e">
        <f t="shared" si="51"/>
        <v>#VALUE!</v>
      </c>
    </row>
    <row r="781" spans="2:8">
      <c r="B781" s="11" t="str">
        <f t="shared" si="49"/>
        <v/>
      </c>
      <c r="C781" s="11" t="str">
        <f t="shared" si="48"/>
        <v/>
      </c>
      <c r="F781" s="10" t="str">
        <v/>
      </c>
      <c r="G781" t="e">
        <f t="shared" si="50"/>
        <v>#VALUE!</v>
      </c>
      <c r="H781" s="13" t="e">
        <f t="shared" si="51"/>
        <v>#VALUE!</v>
      </c>
    </row>
    <row r="782" spans="2:8">
      <c r="B782" s="11" t="str">
        <f t="shared" si="49"/>
        <v/>
      </c>
      <c r="C782" s="11" t="str">
        <f t="shared" si="48"/>
        <v/>
      </c>
      <c r="F782" s="10" t="str">
        <v/>
      </c>
      <c r="G782" t="e">
        <f t="shared" si="50"/>
        <v>#VALUE!</v>
      </c>
      <c r="H782" s="13" t="e">
        <f t="shared" si="51"/>
        <v>#VALUE!</v>
      </c>
    </row>
    <row r="783" spans="2:8">
      <c r="B783" s="11" t="str">
        <f t="shared" si="49"/>
        <v/>
      </c>
      <c r="C783" s="11" t="str">
        <f t="shared" si="48"/>
        <v/>
      </c>
      <c r="F783" s="10" t="str">
        <v/>
      </c>
      <c r="G783" t="e">
        <f t="shared" si="50"/>
        <v>#VALUE!</v>
      </c>
      <c r="H783" s="13" t="e">
        <f t="shared" si="51"/>
        <v>#VALUE!</v>
      </c>
    </row>
    <row r="784" spans="2:8">
      <c r="B784" s="11" t="str">
        <f t="shared" si="49"/>
        <v/>
      </c>
      <c r="C784" s="11" t="str">
        <f t="shared" si="48"/>
        <v/>
      </c>
      <c r="F784" s="10" t="str">
        <v/>
      </c>
      <c r="G784" t="e">
        <f t="shared" si="50"/>
        <v>#VALUE!</v>
      </c>
      <c r="H784" s="13" t="e">
        <f t="shared" si="51"/>
        <v>#VALUE!</v>
      </c>
    </row>
    <row r="785" spans="2:8">
      <c r="B785" s="11" t="str">
        <f t="shared" si="49"/>
        <v/>
      </c>
      <c r="C785" s="11" t="str">
        <f t="shared" si="48"/>
        <v/>
      </c>
      <c r="F785" s="10" t="str">
        <v/>
      </c>
      <c r="G785" t="e">
        <f t="shared" si="50"/>
        <v>#VALUE!</v>
      </c>
      <c r="H785" s="13" t="e">
        <f t="shared" si="51"/>
        <v>#VALUE!</v>
      </c>
    </row>
    <row r="786" spans="2:8">
      <c r="B786" s="11" t="str">
        <f t="shared" si="49"/>
        <v/>
      </c>
      <c r="C786" s="11" t="str">
        <f t="shared" si="48"/>
        <v/>
      </c>
      <c r="F786" s="10" t="str">
        <v/>
      </c>
      <c r="G786" t="e">
        <f t="shared" si="50"/>
        <v>#VALUE!</v>
      </c>
      <c r="H786" s="13" t="e">
        <f t="shared" si="51"/>
        <v>#VALUE!</v>
      </c>
    </row>
    <row r="787" spans="2:8">
      <c r="B787" s="11" t="str">
        <f t="shared" si="49"/>
        <v/>
      </c>
      <c r="C787" s="11" t="str">
        <f t="shared" si="48"/>
        <v/>
      </c>
      <c r="F787" s="10" t="str">
        <v/>
      </c>
      <c r="G787" t="e">
        <f t="shared" si="50"/>
        <v>#VALUE!</v>
      </c>
      <c r="H787" s="13" t="e">
        <f t="shared" si="51"/>
        <v>#VALUE!</v>
      </c>
    </row>
    <row r="788" spans="2:8">
      <c r="B788" s="11" t="str">
        <f t="shared" si="49"/>
        <v/>
      </c>
      <c r="C788" s="11" t="str">
        <f t="shared" si="48"/>
        <v/>
      </c>
      <c r="F788" s="10" t="str">
        <v/>
      </c>
      <c r="G788" t="e">
        <f t="shared" si="50"/>
        <v>#VALUE!</v>
      </c>
      <c r="H788" s="13" t="e">
        <f t="shared" si="51"/>
        <v>#VALUE!</v>
      </c>
    </row>
    <row r="789" spans="2:8">
      <c r="B789" s="11" t="str">
        <f t="shared" si="49"/>
        <v/>
      </c>
      <c r="C789" s="11" t="str">
        <f t="shared" si="48"/>
        <v/>
      </c>
      <c r="F789" s="10" t="str">
        <v/>
      </c>
      <c r="G789" t="e">
        <f t="shared" si="50"/>
        <v>#VALUE!</v>
      </c>
      <c r="H789" s="13" t="e">
        <f t="shared" si="51"/>
        <v>#VALUE!</v>
      </c>
    </row>
    <row r="790" spans="2:8">
      <c r="B790" s="11" t="str">
        <f t="shared" si="49"/>
        <v/>
      </c>
      <c r="C790" s="11" t="str">
        <f t="shared" si="48"/>
        <v/>
      </c>
      <c r="F790" s="10" t="str">
        <v/>
      </c>
      <c r="G790" t="e">
        <f t="shared" si="50"/>
        <v>#VALUE!</v>
      </c>
      <c r="H790" s="13" t="e">
        <f t="shared" si="51"/>
        <v>#VALUE!</v>
      </c>
    </row>
    <row r="791" spans="2:8">
      <c r="B791" s="11" t="str">
        <f t="shared" si="49"/>
        <v/>
      </c>
      <c r="C791" s="11" t="str">
        <f t="shared" si="48"/>
        <v/>
      </c>
      <c r="F791" s="10" t="str">
        <v/>
      </c>
      <c r="G791" t="e">
        <f t="shared" si="50"/>
        <v>#VALUE!</v>
      </c>
      <c r="H791" s="13" t="e">
        <f t="shared" si="51"/>
        <v>#VALUE!</v>
      </c>
    </row>
    <row r="792" spans="2:8">
      <c r="B792" s="11" t="str">
        <f t="shared" si="49"/>
        <v/>
      </c>
      <c r="C792" s="11" t="str">
        <f t="shared" si="48"/>
        <v/>
      </c>
      <c r="F792" s="10" t="str">
        <v/>
      </c>
      <c r="G792" t="e">
        <f t="shared" si="50"/>
        <v>#VALUE!</v>
      </c>
      <c r="H792" s="13" t="e">
        <f t="shared" si="51"/>
        <v>#VALUE!</v>
      </c>
    </row>
    <row r="793" spans="2:8">
      <c r="B793" s="11" t="str">
        <f t="shared" si="49"/>
        <v/>
      </c>
      <c r="C793" s="11" t="str">
        <f t="shared" si="48"/>
        <v/>
      </c>
      <c r="F793" s="10" t="str">
        <v/>
      </c>
      <c r="G793" t="e">
        <f t="shared" si="50"/>
        <v>#VALUE!</v>
      </c>
      <c r="H793" s="13" t="e">
        <f t="shared" si="51"/>
        <v>#VALUE!</v>
      </c>
    </row>
    <row r="794" spans="2:8">
      <c r="B794" s="11" t="str">
        <f t="shared" si="49"/>
        <v/>
      </c>
      <c r="C794" s="11" t="str">
        <f t="shared" si="48"/>
        <v/>
      </c>
      <c r="F794" s="10" t="str">
        <v/>
      </c>
      <c r="G794" t="e">
        <f t="shared" si="50"/>
        <v>#VALUE!</v>
      </c>
      <c r="H794" s="13" t="e">
        <f t="shared" si="51"/>
        <v>#VALUE!</v>
      </c>
    </row>
    <row r="795" spans="2:8">
      <c r="B795" s="11" t="str">
        <f t="shared" si="49"/>
        <v/>
      </c>
      <c r="C795" s="11" t="str">
        <f t="shared" si="48"/>
        <v/>
      </c>
      <c r="F795" s="10" t="str">
        <v/>
      </c>
      <c r="G795" t="e">
        <f t="shared" si="50"/>
        <v>#VALUE!</v>
      </c>
      <c r="H795" s="13" t="e">
        <f t="shared" si="51"/>
        <v>#VALUE!</v>
      </c>
    </row>
    <row r="796" spans="2:8">
      <c r="B796" s="11" t="str">
        <f t="shared" si="49"/>
        <v/>
      </c>
      <c r="C796" s="11" t="str">
        <f t="shared" si="48"/>
        <v/>
      </c>
      <c r="F796" s="10" t="str">
        <v/>
      </c>
      <c r="G796" t="e">
        <f t="shared" si="50"/>
        <v>#VALUE!</v>
      </c>
      <c r="H796" s="13" t="e">
        <f t="shared" si="51"/>
        <v>#VALUE!</v>
      </c>
    </row>
    <row r="797" spans="2:8">
      <c r="B797" s="11" t="str">
        <f t="shared" si="49"/>
        <v/>
      </c>
      <c r="C797" s="11" t="str">
        <f t="shared" si="48"/>
        <v/>
      </c>
      <c r="F797" s="10" t="str">
        <v/>
      </c>
      <c r="G797" t="e">
        <f t="shared" si="50"/>
        <v>#VALUE!</v>
      </c>
      <c r="H797" s="13" t="e">
        <f t="shared" si="51"/>
        <v>#VALUE!</v>
      </c>
    </row>
    <row r="798" spans="2:8">
      <c r="B798" s="11" t="str">
        <f t="shared" si="49"/>
        <v/>
      </c>
      <c r="C798" s="11" t="str">
        <f t="shared" si="48"/>
        <v/>
      </c>
      <c r="F798" s="10" t="str">
        <v/>
      </c>
      <c r="G798" t="e">
        <f t="shared" si="50"/>
        <v>#VALUE!</v>
      </c>
      <c r="H798" s="13" t="e">
        <f t="shared" si="51"/>
        <v>#VALUE!</v>
      </c>
    </row>
    <row r="799" spans="2:8">
      <c r="B799" s="11" t="str">
        <f t="shared" si="49"/>
        <v/>
      </c>
      <c r="C799" s="11" t="str">
        <f t="shared" si="48"/>
        <v/>
      </c>
      <c r="F799" s="10" t="str">
        <v/>
      </c>
      <c r="G799" t="e">
        <f t="shared" si="50"/>
        <v>#VALUE!</v>
      </c>
      <c r="H799" s="13" t="e">
        <f t="shared" si="51"/>
        <v>#VALUE!</v>
      </c>
    </row>
    <row r="800" spans="2:8">
      <c r="B800" s="11" t="str">
        <f t="shared" si="49"/>
        <v/>
      </c>
      <c r="C800" s="11" t="str">
        <f t="shared" si="48"/>
        <v/>
      </c>
      <c r="F800" s="10" t="str">
        <v/>
      </c>
      <c r="G800" t="e">
        <f t="shared" si="50"/>
        <v>#VALUE!</v>
      </c>
      <c r="H800" s="13" t="e">
        <f t="shared" si="51"/>
        <v>#VALUE!</v>
      </c>
    </row>
    <row r="801" spans="2:8">
      <c r="B801" s="11" t="str">
        <f t="shared" si="49"/>
        <v/>
      </c>
      <c r="C801" s="11" t="str">
        <f t="shared" si="48"/>
        <v/>
      </c>
      <c r="F801" s="10" t="str">
        <v/>
      </c>
      <c r="G801" t="e">
        <f t="shared" si="50"/>
        <v>#VALUE!</v>
      </c>
      <c r="H801" s="13" t="e">
        <f t="shared" si="51"/>
        <v>#VALUE!</v>
      </c>
    </row>
    <row r="802" spans="2:8">
      <c r="B802" s="11" t="str">
        <f t="shared" si="49"/>
        <v/>
      </c>
      <c r="C802" s="11" t="str">
        <f t="shared" si="48"/>
        <v/>
      </c>
      <c r="F802" s="10" t="str">
        <v/>
      </c>
      <c r="G802" t="e">
        <f t="shared" si="50"/>
        <v>#VALUE!</v>
      </c>
      <c r="H802" s="13" t="e">
        <f t="shared" si="51"/>
        <v>#VALUE!</v>
      </c>
    </row>
    <row r="803" spans="2:8">
      <c r="B803" s="11" t="str">
        <f t="shared" si="49"/>
        <v/>
      </c>
      <c r="C803" s="11" t="str">
        <f t="shared" si="48"/>
        <v/>
      </c>
      <c r="F803" s="10" t="str">
        <v/>
      </c>
      <c r="G803" t="e">
        <f t="shared" si="50"/>
        <v>#VALUE!</v>
      </c>
      <c r="H803" s="13" t="e">
        <f t="shared" si="51"/>
        <v>#VALUE!</v>
      </c>
    </row>
    <row r="804" spans="2:8">
      <c r="B804" s="11" t="str">
        <f t="shared" si="49"/>
        <v/>
      </c>
      <c r="C804" s="11" t="str">
        <f t="shared" si="48"/>
        <v/>
      </c>
      <c r="F804" s="10" t="str">
        <v/>
      </c>
      <c r="G804" t="e">
        <f t="shared" si="50"/>
        <v>#VALUE!</v>
      </c>
      <c r="H804" s="13" t="e">
        <f t="shared" si="51"/>
        <v>#VALUE!</v>
      </c>
    </row>
    <row r="805" spans="2:8">
      <c r="B805" s="11" t="str">
        <f t="shared" si="49"/>
        <v/>
      </c>
      <c r="C805" s="11" t="str">
        <f t="shared" si="48"/>
        <v/>
      </c>
      <c r="F805" s="10" t="str">
        <v/>
      </c>
      <c r="G805" t="e">
        <f t="shared" si="50"/>
        <v>#VALUE!</v>
      </c>
      <c r="H805" s="13" t="e">
        <f t="shared" si="51"/>
        <v>#VALUE!</v>
      </c>
    </row>
    <row r="806" spans="2:8">
      <c r="B806" s="11" t="str">
        <f t="shared" si="49"/>
        <v/>
      </c>
      <c r="C806" s="11" t="str">
        <f t="shared" si="48"/>
        <v/>
      </c>
      <c r="F806" s="10" t="str">
        <v/>
      </c>
      <c r="G806" t="e">
        <f t="shared" si="50"/>
        <v>#VALUE!</v>
      </c>
      <c r="H806" s="13" t="e">
        <f t="shared" si="51"/>
        <v>#VALUE!</v>
      </c>
    </row>
    <row r="807" spans="2:8">
      <c r="B807" s="11" t="str">
        <f t="shared" si="49"/>
        <v/>
      </c>
      <c r="C807" s="11" t="str">
        <f t="shared" si="48"/>
        <v/>
      </c>
      <c r="F807" s="10" t="str">
        <v/>
      </c>
      <c r="G807" t="e">
        <f t="shared" si="50"/>
        <v>#VALUE!</v>
      </c>
      <c r="H807" s="13" t="e">
        <f t="shared" si="51"/>
        <v>#VALUE!</v>
      </c>
    </row>
    <row r="808" spans="2:8">
      <c r="B808" s="11" t="str">
        <f t="shared" si="49"/>
        <v/>
      </c>
      <c r="C808" s="11" t="str">
        <f t="shared" si="48"/>
        <v/>
      </c>
      <c r="F808" s="10" t="str">
        <v/>
      </c>
      <c r="G808" t="e">
        <f t="shared" si="50"/>
        <v>#VALUE!</v>
      </c>
      <c r="H808" s="13" t="e">
        <f t="shared" si="51"/>
        <v>#VALUE!</v>
      </c>
    </row>
    <row r="809" spans="2:8">
      <c r="B809" s="11" t="str">
        <f t="shared" si="49"/>
        <v/>
      </c>
      <c r="C809" s="11" t="str">
        <f t="shared" ref="C809:C872" si="52">IF(B809="артикул",A809,"")</f>
        <v/>
      </c>
      <c r="F809" s="10" t="str">
        <v/>
      </c>
      <c r="G809" t="e">
        <f t="shared" si="50"/>
        <v>#VALUE!</v>
      </c>
      <c r="H809" s="13" t="e">
        <f t="shared" si="51"/>
        <v>#VALUE!</v>
      </c>
    </row>
    <row r="810" spans="2:8">
      <c r="B810" s="11" t="str">
        <f t="shared" si="49"/>
        <v/>
      </c>
      <c r="C810" s="11" t="str">
        <f t="shared" si="52"/>
        <v/>
      </c>
      <c r="F810" s="10" t="str">
        <v/>
      </c>
      <c r="G810" t="e">
        <f t="shared" si="50"/>
        <v>#VALUE!</v>
      </c>
      <c r="H810" s="13" t="e">
        <f t="shared" si="51"/>
        <v>#VALUE!</v>
      </c>
    </row>
    <row r="811" spans="2:8">
      <c r="B811" s="11" t="str">
        <f t="shared" si="49"/>
        <v/>
      </c>
      <c r="C811" s="11" t="str">
        <f t="shared" si="52"/>
        <v/>
      </c>
      <c r="F811" s="10" t="str">
        <v/>
      </c>
      <c r="G811" t="e">
        <f t="shared" si="50"/>
        <v>#VALUE!</v>
      </c>
      <c r="H811" s="13" t="e">
        <f t="shared" si="51"/>
        <v>#VALUE!</v>
      </c>
    </row>
    <row r="812" spans="2:8">
      <c r="B812" s="11" t="str">
        <f t="shared" si="49"/>
        <v/>
      </c>
      <c r="C812" s="11" t="str">
        <f t="shared" si="52"/>
        <v/>
      </c>
      <c r="F812" s="10" t="str">
        <v/>
      </c>
      <c r="G812" t="e">
        <f t="shared" si="50"/>
        <v>#VALUE!</v>
      </c>
      <c r="H812" s="13" t="e">
        <f t="shared" si="51"/>
        <v>#VALUE!</v>
      </c>
    </row>
    <row r="813" spans="2:8">
      <c r="B813" s="11" t="str">
        <f t="shared" si="49"/>
        <v/>
      </c>
      <c r="C813" s="11" t="str">
        <f t="shared" si="52"/>
        <v/>
      </c>
      <c r="F813" s="10" t="str">
        <v/>
      </c>
      <c r="G813" t="e">
        <f t="shared" si="50"/>
        <v>#VALUE!</v>
      </c>
      <c r="H813" s="13" t="e">
        <f t="shared" si="51"/>
        <v>#VALUE!</v>
      </c>
    </row>
    <row r="814" spans="2:8">
      <c r="B814" s="11" t="str">
        <f t="shared" si="49"/>
        <v/>
      </c>
      <c r="C814" s="11" t="str">
        <f t="shared" si="52"/>
        <v/>
      </c>
      <c r="F814" s="10" t="str">
        <v/>
      </c>
      <c r="G814" t="e">
        <f t="shared" si="50"/>
        <v>#VALUE!</v>
      </c>
      <c r="H814" s="13" t="e">
        <f t="shared" si="51"/>
        <v>#VALUE!</v>
      </c>
    </row>
    <row r="815" spans="2:8">
      <c r="B815" s="11" t="str">
        <f t="shared" si="49"/>
        <v/>
      </c>
      <c r="C815" s="11" t="str">
        <f t="shared" si="52"/>
        <v/>
      </c>
      <c r="F815" s="10" t="str">
        <v/>
      </c>
      <c r="G815" t="e">
        <f t="shared" si="50"/>
        <v>#VALUE!</v>
      </c>
      <c r="H815" s="13" t="e">
        <f t="shared" si="51"/>
        <v>#VALUE!</v>
      </c>
    </row>
    <row r="816" spans="2:8">
      <c r="B816" s="11" t="str">
        <f t="shared" si="49"/>
        <v/>
      </c>
      <c r="C816" s="11" t="str">
        <f t="shared" si="52"/>
        <v/>
      </c>
      <c r="F816" s="10" t="str">
        <v/>
      </c>
      <c r="G816" t="e">
        <f t="shared" si="50"/>
        <v>#VALUE!</v>
      </c>
      <c r="H816" s="13" t="e">
        <f t="shared" si="51"/>
        <v>#VALUE!</v>
      </c>
    </row>
    <row r="817" spans="2:8">
      <c r="B817" s="11" t="str">
        <f t="shared" si="49"/>
        <v/>
      </c>
      <c r="C817" s="11" t="str">
        <f t="shared" si="52"/>
        <v/>
      </c>
      <c r="F817" s="10" t="str">
        <v/>
      </c>
      <c r="G817" t="e">
        <f t="shared" si="50"/>
        <v>#VALUE!</v>
      </c>
      <c r="H817" s="13" t="e">
        <f t="shared" si="51"/>
        <v>#VALUE!</v>
      </c>
    </row>
    <row r="818" spans="2:8">
      <c r="B818" s="11" t="str">
        <f t="shared" si="49"/>
        <v/>
      </c>
      <c r="C818" s="11" t="str">
        <f t="shared" si="52"/>
        <v/>
      </c>
      <c r="F818" s="10" t="str">
        <v/>
      </c>
      <c r="G818" t="e">
        <f t="shared" si="50"/>
        <v>#VALUE!</v>
      </c>
      <c r="H818" s="13" t="e">
        <f t="shared" si="51"/>
        <v>#VALUE!</v>
      </c>
    </row>
    <row r="819" spans="2:8">
      <c r="B819" s="11" t="str">
        <f t="shared" si="49"/>
        <v/>
      </c>
      <c r="C819" s="11" t="str">
        <f t="shared" si="52"/>
        <v/>
      </c>
      <c r="F819" s="10" t="str">
        <v/>
      </c>
      <c r="G819" t="e">
        <f t="shared" si="50"/>
        <v>#VALUE!</v>
      </c>
      <c r="H819" s="13" t="e">
        <f t="shared" si="51"/>
        <v>#VALUE!</v>
      </c>
    </row>
    <row r="820" spans="2:8">
      <c r="B820" s="11" t="str">
        <f t="shared" si="49"/>
        <v/>
      </c>
      <c r="C820" s="11" t="str">
        <f t="shared" si="52"/>
        <v/>
      </c>
      <c r="F820" s="10" t="str">
        <v/>
      </c>
      <c r="G820" t="e">
        <f t="shared" si="50"/>
        <v>#VALUE!</v>
      </c>
      <c r="H820" s="13" t="e">
        <f t="shared" si="51"/>
        <v>#VALUE!</v>
      </c>
    </row>
    <row r="821" spans="2:8">
      <c r="B821" s="11" t="str">
        <f t="shared" si="49"/>
        <v/>
      </c>
      <c r="C821" s="11" t="str">
        <f t="shared" si="52"/>
        <v/>
      </c>
      <c r="F821" s="10" t="str">
        <v/>
      </c>
      <c r="G821" t="e">
        <f t="shared" si="50"/>
        <v>#VALUE!</v>
      </c>
      <c r="H821" s="13" t="e">
        <f t="shared" si="51"/>
        <v>#VALUE!</v>
      </c>
    </row>
    <row r="822" spans="2:8">
      <c r="B822" s="11" t="str">
        <f t="shared" si="49"/>
        <v/>
      </c>
      <c r="C822" s="11" t="str">
        <f t="shared" si="52"/>
        <v/>
      </c>
      <c r="F822" s="10" t="str">
        <v/>
      </c>
      <c r="G822" t="e">
        <f t="shared" si="50"/>
        <v>#VALUE!</v>
      </c>
      <c r="H822" s="13" t="e">
        <f t="shared" si="51"/>
        <v>#VALUE!</v>
      </c>
    </row>
    <row r="823" spans="2:8">
      <c r="B823" s="11" t="str">
        <f t="shared" si="49"/>
        <v/>
      </c>
      <c r="C823" s="11" t="str">
        <f t="shared" si="52"/>
        <v/>
      </c>
      <c r="F823" s="10" t="str">
        <v/>
      </c>
      <c r="G823" t="e">
        <f t="shared" si="50"/>
        <v>#VALUE!</v>
      </c>
      <c r="H823" s="13" t="e">
        <f t="shared" si="51"/>
        <v>#VALUE!</v>
      </c>
    </row>
    <row r="824" spans="2:8">
      <c r="B824" s="11" t="str">
        <f t="shared" si="49"/>
        <v/>
      </c>
      <c r="C824" s="11" t="str">
        <f t="shared" si="52"/>
        <v/>
      </c>
      <c r="F824" s="10" t="str">
        <v/>
      </c>
      <c r="G824" t="e">
        <f t="shared" si="50"/>
        <v>#VALUE!</v>
      </c>
      <c r="H824" s="13" t="e">
        <f t="shared" si="51"/>
        <v>#VALUE!</v>
      </c>
    </row>
    <row r="825" spans="2:8">
      <c r="B825" s="11" t="str">
        <f t="shared" si="49"/>
        <v/>
      </c>
      <c r="C825" s="11" t="str">
        <f t="shared" si="52"/>
        <v/>
      </c>
      <c r="F825" s="10" t="str">
        <v/>
      </c>
      <c r="G825" t="e">
        <f t="shared" si="50"/>
        <v>#VALUE!</v>
      </c>
      <c r="H825" s="13" t="e">
        <f t="shared" si="51"/>
        <v>#VALUE!</v>
      </c>
    </row>
    <row r="826" spans="2:8">
      <c r="B826" s="11" t="str">
        <f t="shared" si="49"/>
        <v/>
      </c>
      <c r="C826" s="11" t="str">
        <f t="shared" si="52"/>
        <v/>
      </c>
      <c r="F826" s="10" t="str">
        <v/>
      </c>
      <c r="G826" t="e">
        <f t="shared" si="50"/>
        <v>#VALUE!</v>
      </c>
      <c r="H826" s="13" t="e">
        <f t="shared" si="51"/>
        <v>#VALUE!</v>
      </c>
    </row>
    <row r="827" spans="2:8">
      <c r="B827" s="11" t="str">
        <f t="shared" si="49"/>
        <v/>
      </c>
      <c r="C827" s="11" t="str">
        <f t="shared" si="52"/>
        <v/>
      </c>
      <c r="F827" s="10" t="str">
        <v/>
      </c>
      <c r="G827" t="e">
        <f t="shared" si="50"/>
        <v>#VALUE!</v>
      </c>
      <c r="H827" s="13" t="e">
        <f t="shared" si="51"/>
        <v>#VALUE!</v>
      </c>
    </row>
    <row r="828" spans="2:8">
      <c r="B828" s="11" t="str">
        <f t="shared" si="49"/>
        <v/>
      </c>
      <c r="C828" s="11" t="str">
        <f t="shared" si="52"/>
        <v/>
      </c>
      <c r="F828" s="10" t="str">
        <v/>
      </c>
      <c r="G828" t="e">
        <f t="shared" si="50"/>
        <v>#VALUE!</v>
      </c>
      <c r="H828" s="13" t="e">
        <f t="shared" si="51"/>
        <v>#VALUE!</v>
      </c>
    </row>
    <row r="829" spans="2:8">
      <c r="B829" s="11" t="str">
        <f t="shared" si="49"/>
        <v/>
      </c>
      <c r="C829" s="11" t="str">
        <f t="shared" si="52"/>
        <v/>
      </c>
      <c r="F829" s="10" t="str">
        <v/>
      </c>
      <c r="G829" t="e">
        <f t="shared" si="50"/>
        <v>#VALUE!</v>
      </c>
      <c r="H829" s="13" t="e">
        <f t="shared" si="51"/>
        <v>#VALUE!</v>
      </c>
    </row>
    <row r="830" spans="2:8">
      <c r="B830" s="11" t="str">
        <f t="shared" si="49"/>
        <v/>
      </c>
      <c r="C830" s="11" t="str">
        <f t="shared" si="52"/>
        <v/>
      </c>
      <c r="F830" s="10" t="str">
        <v/>
      </c>
      <c r="G830" t="e">
        <f t="shared" si="50"/>
        <v>#VALUE!</v>
      </c>
      <c r="H830" s="13" t="e">
        <f t="shared" si="51"/>
        <v>#VALUE!</v>
      </c>
    </row>
    <row r="831" spans="2:8">
      <c r="B831" s="11" t="str">
        <f t="shared" si="49"/>
        <v/>
      </c>
      <c r="C831" s="11" t="str">
        <f t="shared" si="52"/>
        <v/>
      </c>
      <c r="F831" s="10" t="str">
        <v/>
      </c>
      <c r="G831" t="e">
        <f t="shared" si="50"/>
        <v>#VALUE!</v>
      </c>
      <c r="H831" s="13" t="e">
        <f t="shared" si="51"/>
        <v>#VALUE!</v>
      </c>
    </row>
    <row r="832" spans="2:8">
      <c r="B832" s="11" t="str">
        <f t="shared" si="49"/>
        <v/>
      </c>
      <c r="C832" s="11" t="str">
        <f t="shared" si="52"/>
        <v/>
      </c>
      <c r="F832" s="10" t="str">
        <v/>
      </c>
      <c r="G832" t="e">
        <f t="shared" si="50"/>
        <v>#VALUE!</v>
      </c>
      <c r="H832" s="13" t="e">
        <f t="shared" si="51"/>
        <v>#VALUE!</v>
      </c>
    </row>
    <row r="833" spans="2:8">
      <c r="B833" s="11" t="str">
        <f t="shared" ref="B833:B896" si="53">IFERROR(IF(FIND(" ",A833)=6,IF(IFERROR(FIND(" PB",A833),"")&lt;&gt;"","артикул",IF(IFERROR(FIND(" CRN",A833),"")&lt;&gt;"","артикул","")),""),"")</f>
        <v/>
      </c>
      <c r="C833" s="11" t="str">
        <f t="shared" si="52"/>
        <v/>
      </c>
      <c r="F833" s="10" t="str">
        <v/>
      </c>
      <c r="G833" t="e">
        <f t="shared" si="50"/>
        <v>#VALUE!</v>
      </c>
      <c r="H833" s="13" t="e">
        <f t="shared" si="51"/>
        <v>#VALUE!</v>
      </c>
    </row>
    <row r="834" spans="2:8">
      <c r="B834" s="11" t="str">
        <f t="shared" si="53"/>
        <v/>
      </c>
      <c r="C834" s="11" t="str">
        <f t="shared" si="52"/>
        <v/>
      </c>
      <c r="F834" s="10" t="str">
        <v/>
      </c>
      <c r="G834" t="e">
        <f t="shared" ref="G834:G897" si="54">CONCATENATE(LEFT(F834,5),
MID(F834,
SEARCH("\",SUBSTITUTE(F834," ","\",LEN(F834)-LEN(SUBSTITUTE(F834," ",""))-4)),
SEARCH("\",SUBSTITUTE(F834," ","\",LEN(F834)-LEN(SUBSTITUTE(F834," ",""))-3))-
SEARCH("\",SUBSTITUTE(F834," ","\",LEN(F834)-LEN(SUBSTITUTE(F834," ",""))-4)))*1)</f>
        <v>#VALUE!</v>
      </c>
      <c r="H834" s="13" t="e">
        <f t="shared" ref="H834:H897" si="55">SUBSTITUTE(
RIGHT(F834,LEN(F834)-
FIND("\",SUBSTITUTE(F834," ","\",LEN(F834)-LEN(SUBSTITUTE(F834," ",""))))),
".","")</f>
        <v>#VALUE!</v>
      </c>
    </row>
    <row r="835" spans="2:8">
      <c r="B835" s="11" t="str">
        <f t="shared" si="53"/>
        <v/>
      </c>
      <c r="C835" s="11" t="str">
        <f t="shared" si="52"/>
        <v/>
      </c>
      <c r="F835" s="10" t="str">
        <v/>
      </c>
      <c r="G835" t="e">
        <f t="shared" si="54"/>
        <v>#VALUE!</v>
      </c>
      <c r="H835" s="13" t="e">
        <f t="shared" si="55"/>
        <v>#VALUE!</v>
      </c>
    </row>
    <row r="836" spans="2:8">
      <c r="B836" s="11" t="str">
        <f t="shared" si="53"/>
        <v/>
      </c>
      <c r="C836" s="11" t="str">
        <f t="shared" si="52"/>
        <v/>
      </c>
      <c r="F836" s="10" t="str">
        <v/>
      </c>
      <c r="G836" t="e">
        <f t="shared" si="54"/>
        <v>#VALUE!</v>
      </c>
      <c r="H836" s="13" t="e">
        <f t="shared" si="55"/>
        <v>#VALUE!</v>
      </c>
    </row>
    <row r="837" spans="2:8">
      <c r="B837" s="11" t="str">
        <f t="shared" si="53"/>
        <v/>
      </c>
      <c r="C837" s="11" t="str">
        <f t="shared" si="52"/>
        <v/>
      </c>
      <c r="F837" s="10" t="str">
        <v/>
      </c>
      <c r="G837" t="e">
        <f t="shared" si="54"/>
        <v>#VALUE!</v>
      </c>
      <c r="H837" s="13" t="e">
        <f t="shared" si="55"/>
        <v>#VALUE!</v>
      </c>
    </row>
    <row r="838" spans="2:8">
      <c r="B838" s="11" t="str">
        <f t="shared" si="53"/>
        <v/>
      </c>
      <c r="C838" s="11" t="str">
        <f t="shared" si="52"/>
        <v/>
      </c>
      <c r="F838" s="10" t="str">
        <v/>
      </c>
      <c r="G838" t="e">
        <f t="shared" si="54"/>
        <v>#VALUE!</v>
      </c>
      <c r="H838" s="13" t="e">
        <f t="shared" si="55"/>
        <v>#VALUE!</v>
      </c>
    </row>
    <row r="839" spans="2:8">
      <c r="B839" s="11" t="str">
        <f t="shared" si="53"/>
        <v/>
      </c>
      <c r="C839" s="11" t="str">
        <f t="shared" si="52"/>
        <v/>
      </c>
      <c r="F839" s="10" t="str">
        <v/>
      </c>
      <c r="G839" t="e">
        <f t="shared" si="54"/>
        <v>#VALUE!</v>
      </c>
      <c r="H839" s="13" t="e">
        <f t="shared" si="55"/>
        <v>#VALUE!</v>
      </c>
    </row>
    <row r="840" spans="2:8">
      <c r="B840" s="11" t="str">
        <f t="shared" si="53"/>
        <v/>
      </c>
      <c r="C840" s="11" t="str">
        <f t="shared" si="52"/>
        <v/>
      </c>
      <c r="F840" s="10" t="str">
        <v/>
      </c>
      <c r="G840" t="e">
        <f t="shared" si="54"/>
        <v>#VALUE!</v>
      </c>
      <c r="H840" s="13" t="e">
        <f t="shared" si="55"/>
        <v>#VALUE!</v>
      </c>
    </row>
    <row r="841" spans="2:8">
      <c r="B841" s="11" t="str">
        <f t="shared" si="53"/>
        <v/>
      </c>
      <c r="C841" s="11" t="str">
        <f t="shared" si="52"/>
        <v/>
      </c>
      <c r="F841" s="10" t="str">
        <v/>
      </c>
      <c r="G841" t="e">
        <f t="shared" si="54"/>
        <v>#VALUE!</v>
      </c>
      <c r="H841" s="13" t="e">
        <f t="shared" si="55"/>
        <v>#VALUE!</v>
      </c>
    </row>
    <row r="842" spans="2:8">
      <c r="B842" s="11" t="str">
        <f t="shared" si="53"/>
        <v/>
      </c>
      <c r="C842" s="11" t="str">
        <f t="shared" si="52"/>
        <v/>
      </c>
      <c r="F842" s="10" t="str">
        <v/>
      </c>
      <c r="G842" t="e">
        <f t="shared" si="54"/>
        <v>#VALUE!</v>
      </c>
      <c r="H842" s="13" t="e">
        <f t="shared" si="55"/>
        <v>#VALUE!</v>
      </c>
    </row>
    <row r="843" spans="2:8">
      <c r="B843" s="11" t="str">
        <f t="shared" si="53"/>
        <v/>
      </c>
      <c r="C843" s="11" t="str">
        <f t="shared" si="52"/>
        <v/>
      </c>
      <c r="F843" s="10" t="str">
        <v/>
      </c>
      <c r="G843" t="e">
        <f t="shared" si="54"/>
        <v>#VALUE!</v>
      </c>
      <c r="H843" s="13" t="e">
        <f t="shared" si="55"/>
        <v>#VALUE!</v>
      </c>
    </row>
    <row r="844" spans="2:8">
      <c r="B844" s="11" t="str">
        <f t="shared" si="53"/>
        <v/>
      </c>
      <c r="C844" s="11" t="str">
        <f t="shared" si="52"/>
        <v/>
      </c>
      <c r="F844" s="10" t="str">
        <v/>
      </c>
      <c r="G844" t="e">
        <f t="shared" si="54"/>
        <v>#VALUE!</v>
      </c>
      <c r="H844" s="13" t="e">
        <f t="shared" si="55"/>
        <v>#VALUE!</v>
      </c>
    </row>
    <row r="845" spans="2:8">
      <c r="B845" s="11" t="str">
        <f t="shared" si="53"/>
        <v/>
      </c>
      <c r="C845" s="11" t="str">
        <f t="shared" si="52"/>
        <v/>
      </c>
      <c r="F845" s="10" t="str">
        <v/>
      </c>
      <c r="G845" t="e">
        <f t="shared" si="54"/>
        <v>#VALUE!</v>
      </c>
      <c r="H845" s="13" t="e">
        <f t="shared" si="55"/>
        <v>#VALUE!</v>
      </c>
    </row>
    <row r="846" spans="2:8">
      <c r="B846" s="11" t="str">
        <f t="shared" si="53"/>
        <v/>
      </c>
      <c r="C846" s="11" t="str">
        <f t="shared" si="52"/>
        <v/>
      </c>
      <c r="F846" s="10" t="str">
        <v/>
      </c>
      <c r="G846" t="e">
        <f t="shared" si="54"/>
        <v>#VALUE!</v>
      </c>
      <c r="H846" s="13" t="e">
        <f t="shared" si="55"/>
        <v>#VALUE!</v>
      </c>
    </row>
    <row r="847" spans="2:8">
      <c r="B847" s="11" t="str">
        <f t="shared" si="53"/>
        <v/>
      </c>
      <c r="C847" s="11" t="str">
        <f t="shared" si="52"/>
        <v/>
      </c>
      <c r="F847" s="10" t="str">
        <v/>
      </c>
      <c r="G847" t="e">
        <f t="shared" si="54"/>
        <v>#VALUE!</v>
      </c>
      <c r="H847" s="13" t="e">
        <f t="shared" si="55"/>
        <v>#VALUE!</v>
      </c>
    </row>
    <row r="848" spans="2:8">
      <c r="B848" s="11" t="str">
        <f t="shared" si="53"/>
        <v/>
      </c>
      <c r="C848" s="11" t="str">
        <f t="shared" si="52"/>
        <v/>
      </c>
      <c r="F848" s="10" t="str">
        <v/>
      </c>
      <c r="G848" t="e">
        <f t="shared" si="54"/>
        <v>#VALUE!</v>
      </c>
      <c r="H848" s="13" t="e">
        <f t="shared" si="55"/>
        <v>#VALUE!</v>
      </c>
    </row>
    <row r="849" spans="2:8">
      <c r="B849" s="11" t="str">
        <f t="shared" si="53"/>
        <v/>
      </c>
      <c r="C849" s="11" t="str">
        <f t="shared" si="52"/>
        <v/>
      </c>
      <c r="F849" s="10" t="str">
        <v/>
      </c>
      <c r="G849" t="e">
        <f t="shared" si="54"/>
        <v>#VALUE!</v>
      </c>
      <c r="H849" s="13" t="e">
        <f t="shared" si="55"/>
        <v>#VALUE!</v>
      </c>
    </row>
    <row r="850" spans="2:8">
      <c r="B850" s="11" t="str">
        <f t="shared" si="53"/>
        <v/>
      </c>
      <c r="C850" s="11" t="str">
        <f t="shared" si="52"/>
        <v/>
      </c>
      <c r="F850" s="10" t="str">
        <v/>
      </c>
      <c r="G850" t="e">
        <f t="shared" si="54"/>
        <v>#VALUE!</v>
      </c>
      <c r="H850" s="13" t="e">
        <f t="shared" si="55"/>
        <v>#VALUE!</v>
      </c>
    </row>
    <row r="851" spans="2:8">
      <c r="B851" s="11" t="str">
        <f t="shared" si="53"/>
        <v/>
      </c>
      <c r="C851" s="11" t="str">
        <f t="shared" si="52"/>
        <v/>
      </c>
      <c r="F851" s="10" t="str">
        <v/>
      </c>
      <c r="G851" t="e">
        <f t="shared" si="54"/>
        <v>#VALUE!</v>
      </c>
      <c r="H851" s="13" t="e">
        <f t="shared" si="55"/>
        <v>#VALUE!</v>
      </c>
    </row>
    <row r="852" spans="2:8">
      <c r="B852" s="11" t="str">
        <f t="shared" si="53"/>
        <v/>
      </c>
      <c r="C852" s="11" t="str">
        <f t="shared" si="52"/>
        <v/>
      </c>
      <c r="F852" s="10" t="str">
        <v/>
      </c>
      <c r="G852" t="e">
        <f t="shared" si="54"/>
        <v>#VALUE!</v>
      </c>
      <c r="H852" s="13" t="e">
        <f t="shared" si="55"/>
        <v>#VALUE!</v>
      </c>
    </row>
    <row r="853" spans="2:8">
      <c r="B853" s="11" t="str">
        <f t="shared" si="53"/>
        <v/>
      </c>
      <c r="C853" s="11" t="str">
        <f t="shared" si="52"/>
        <v/>
      </c>
      <c r="F853" s="10" t="str">
        <v/>
      </c>
      <c r="G853" t="e">
        <f t="shared" si="54"/>
        <v>#VALUE!</v>
      </c>
      <c r="H853" s="13" t="e">
        <f t="shared" si="55"/>
        <v>#VALUE!</v>
      </c>
    </row>
    <row r="854" spans="2:8">
      <c r="B854" s="11" t="str">
        <f t="shared" si="53"/>
        <v/>
      </c>
      <c r="C854" s="11" t="str">
        <f t="shared" si="52"/>
        <v/>
      </c>
      <c r="F854" s="10" t="str">
        <v/>
      </c>
      <c r="G854" t="e">
        <f t="shared" si="54"/>
        <v>#VALUE!</v>
      </c>
      <c r="H854" s="13" t="e">
        <f t="shared" si="55"/>
        <v>#VALUE!</v>
      </c>
    </row>
    <row r="855" spans="2:8">
      <c r="B855" s="11" t="str">
        <f t="shared" si="53"/>
        <v/>
      </c>
      <c r="C855" s="11" t="str">
        <f t="shared" si="52"/>
        <v/>
      </c>
      <c r="F855" s="10" t="str">
        <v/>
      </c>
      <c r="G855" t="e">
        <f t="shared" si="54"/>
        <v>#VALUE!</v>
      </c>
      <c r="H855" s="13" t="e">
        <f t="shared" si="55"/>
        <v>#VALUE!</v>
      </c>
    </row>
    <row r="856" spans="2:8">
      <c r="B856" s="11" t="str">
        <f t="shared" si="53"/>
        <v/>
      </c>
      <c r="C856" s="11" t="str">
        <f t="shared" si="52"/>
        <v/>
      </c>
      <c r="F856" s="10" t="str">
        <v/>
      </c>
      <c r="G856" t="e">
        <f t="shared" si="54"/>
        <v>#VALUE!</v>
      </c>
      <c r="H856" s="13" t="e">
        <f t="shared" si="55"/>
        <v>#VALUE!</v>
      </c>
    </row>
    <row r="857" spans="2:8">
      <c r="B857" s="11" t="str">
        <f t="shared" si="53"/>
        <v/>
      </c>
      <c r="C857" s="11" t="str">
        <f t="shared" si="52"/>
        <v/>
      </c>
      <c r="F857" s="10" t="str">
        <v/>
      </c>
      <c r="G857" t="e">
        <f t="shared" si="54"/>
        <v>#VALUE!</v>
      </c>
      <c r="H857" s="13" t="e">
        <f t="shared" si="55"/>
        <v>#VALUE!</v>
      </c>
    </row>
    <row r="858" spans="2:8">
      <c r="B858" s="11" t="str">
        <f t="shared" si="53"/>
        <v/>
      </c>
      <c r="C858" s="11" t="str">
        <f t="shared" si="52"/>
        <v/>
      </c>
      <c r="F858" s="10" t="str">
        <v/>
      </c>
      <c r="G858" t="e">
        <f t="shared" si="54"/>
        <v>#VALUE!</v>
      </c>
      <c r="H858" s="13" t="e">
        <f t="shared" si="55"/>
        <v>#VALUE!</v>
      </c>
    </row>
    <row r="859" spans="2:8">
      <c r="B859" s="11" t="str">
        <f t="shared" si="53"/>
        <v/>
      </c>
      <c r="C859" s="11" t="str">
        <f t="shared" si="52"/>
        <v/>
      </c>
      <c r="F859" s="10" t="str">
        <v/>
      </c>
      <c r="G859" t="e">
        <f t="shared" si="54"/>
        <v>#VALUE!</v>
      </c>
      <c r="H859" s="13" t="e">
        <f t="shared" si="55"/>
        <v>#VALUE!</v>
      </c>
    </row>
    <row r="860" spans="2:8">
      <c r="B860" s="11" t="str">
        <f t="shared" si="53"/>
        <v/>
      </c>
      <c r="C860" s="11" t="str">
        <f t="shared" si="52"/>
        <v/>
      </c>
      <c r="F860" s="10" t="str">
        <v/>
      </c>
      <c r="G860" t="e">
        <f t="shared" si="54"/>
        <v>#VALUE!</v>
      </c>
      <c r="H860" s="13" t="e">
        <f t="shared" si="55"/>
        <v>#VALUE!</v>
      </c>
    </row>
    <row r="861" spans="2:8">
      <c r="B861" s="11" t="str">
        <f t="shared" si="53"/>
        <v/>
      </c>
      <c r="C861" s="11" t="str">
        <f t="shared" si="52"/>
        <v/>
      </c>
      <c r="F861" s="10" t="str">
        <v/>
      </c>
      <c r="G861" t="e">
        <f t="shared" si="54"/>
        <v>#VALUE!</v>
      </c>
      <c r="H861" s="13" t="e">
        <f t="shared" si="55"/>
        <v>#VALUE!</v>
      </c>
    </row>
    <row r="862" spans="2:8">
      <c r="B862" s="11" t="str">
        <f t="shared" si="53"/>
        <v/>
      </c>
      <c r="C862" s="11" t="str">
        <f t="shared" si="52"/>
        <v/>
      </c>
      <c r="F862" s="10" t="str">
        <v/>
      </c>
      <c r="G862" t="e">
        <f t="shared" si="54"/>
        <v>#VALUE!</v>
      </c>
      <c r="H862" s="13" t="e">
        <f t="shared" si="55"/>
        <v>#VALUE!</v>
      </c>
    </row>
    <row r="863" spans="2:8">
      <c r="B863" s="11" t="str">
        <f t="shared" si="53"/>
        <v/>
      </c>
      <c r="C863" s="11" t="str">
        <f t="shared" si="52"/>
        <v/>
      </c>
      <c r="F863" s="10" t="str">
        <v/>
      </c>
      <c r="G863" t="e">
        <f t="shared" si="54"/>
        <v>#VALUE!</v>
      </c>
      <c r="H863" s="13" t="e">
        <f t="shared" si="55"/>
        <v>#VALUE!</v>
      </c>
    </row>
    <row r="864" spans="2:8">
      <c r="B864" s="11" t="str">
        <f t="shared" si="53"/>
        <v/>
      </c>
      <c r="C864" s="11" t="str">
        <f t="shared" si="52"/>
        <v/>
      </c>
      <c r="F864" s="10" t="str">
        <v/>
      </c>
      <c r="G864" t="e">
        <f t="shared" si="54"/>
        <v>#VALUE!</v>
      </c>
      <c r="H864" s="13" t="e">
        <f t="shared" si="55"/>
        <v>#VALUE!</v>
      </c>
    </row>
    <row r="865" spans="2:8">
      <c r="B865" s="11" t="str">
        <f t="shared" si="53"/>
        <v/>
      </c>
      <c r="C865" s="11" t="str">
        <f t="shared" si="52"/>
        <v/>
      </c>
      <c r="F865" s="10" t="str">
        <v/>
      </c>
      <c r="G865" t="e">
        <f t="shared" si="54"/>
        <v>#VALUE!</v>
      </c>
      <c r="H865" s="13" t="e">
        <f t="shared" si="55"/>
        <v>#VALUE!</v>
      </c>
    </row>
    <row r="866" spans="2:8">
      <c r="B866" s="11" t="str">
        <f t="shared" si="53"/>
        <v/>
      </c>
      <c r="C866" s="11" t="str">
        <f t="shared" si="52"/>
        <v/>
      </c>
      <c r="F866" s="10" t="str">
        <v/>
      </c>
      <c r="G866" t="e">
        <f t="shared" si="54"/>
        <v>#VALUE!</v>
      </c>
      <c r="H866" s="13" t="e">
        <f t="shared" si="55"/>
        <v>#VALUE!</v>
      </c>
    </row>
    <row r="867" spans="2:8">
      <c r="B867" s="11" t="str">
        <f t="shared" si="53"/>
        <v/>
      </c>
      <c r="C867" s="11" t="str">
        <f t="shared" si="52"/>
        <v/>
      </c>
      <c r="F867" s="10" t="str">
        <v/>
      </c>
      <c r="G867" t="e">
        <f t="shared" si="54"/>
        <v>#VALUE!</v>
      </c>
      <c r="H867" s="13" t="e">
        <f t="shared" si="55"/>
        <v>#VALUE!</v>
      </c>
    </row>
    <row r="868" spans="2:8">
      <c r="B868" s="11" t="str">
        <f t="shared" si="53"/>
        <v/>
      </c>
      <c r="C868" s="11" t="str">
        <f t="shared" si="52"/>
        <v/>
      </c>
      <c r="F868" s="10" t="str">
        <v/>
      </c>
      <c r="G868" t="e">
        <f t="shared" si="54"/>
        <v>#VALUE!</v>
      </c>
      <c r="H868" s="13" t="e">
        <f t="shared" si="55"/>
        <v>#VALUE!</v>
      </c>
    </row>
    <row r="869" spans="2:8">
      <c r="B869" s="11" t="str">
        <f t="shared" si="53"/>
        <v/>
      </c>
      <c r="C869" s="11" t="str">
        <f t="shared" si="52"/>
        <v/>
      </c>
      <c r="F869" s="10" t="str">
        <v/>
      </c>
      <c r="G869" t="e">
        <f t="shared" si="54"/>
        <v>#VALUE!</v>
      </c>
      <c r="H869" s="13" t="e">
        <f t="shared" si="55"/>
        <v>#VALUE!</v>
      </c>
    </row>
    <row r="870" spans="2:8">
      <c r="B870" s="11" t="str">
        <f t="shared" si="53"/>
        <v/>
      </c>
      <c r="C870" s="11" t="str">
        <f t="shared" si="52"/>
        <v/>
      </c>
      <c r="F870" s="10" t="str">
        <v/>
      </c>
      <c r="G870" t="e">
        <f t="shared" si="54"/>
        <v>#VALUE!</v>
      </c>
      <c r="H870" s="13" t="e">
        <f t="shared" si="55"/>
        <v>#VALUE!</v>
      </c>
    </row>
    <row r="871" spans="2:8">
      <c r="B871" s="11" t="str">
        <f t="shared" si="53"/>
        <v/>
      </c>
      <c r="C871" s="11" t="str">
        <f t="shared" si="52"/>
        <v/>
      </c>
      <c r="F871" s="10" t="str">
        <v/>
      </c>
      <c r="G871" t="e">
        <f t="shared" si="54"/>
        <v>#VALUE!</v>
      </c>
      <c r="H871" s="13" t="e">
        <f t="shared" si="55"/>
        <v>#VALUE!</v>
      </c>
    </row>
    <row r="872" spans="2:8">
      <c r="B872" s="11" t="str">
        <f t="shared" si="53"/>
        <v/>
      </c>
      <c r="C872" s="11" t="str">
        <f t="shared" si="52"/>
        <v/>
      </c>
      <c r="F872" s="10" t="str">
        <v/>
      </c>
      <c r="G872" t="e">
        <f t="shared" si="54"/>
        <v>#VALUE!</v>
      </c>
      <c r="H872" s="13" t="e">
        <f t="shared" si="55"/>
        <v>#VALUE!</v>
      </c>
    </row>
    <row r="873" spans="2:8">
      <c r="B873" s="11" t="str">
        <f t="shared" si="53"/>
        <v/>
      </c>
      <c r="C873" s="11" t="str">
        <f t="shared" ref="C873:C936" si="56">IF(B873="артикул",A873,"")</f>
        <v/>
      </c>
      <c r="F873" s="10" t="str">
        <v/>
      </c>
      <c r="G873" t="e">
        <f t="shared" si="54"/>
        <v>#VALUE!</v>
      </c>
      <c r="H873" s="13" t="e">
        <f t="shared" si="55"/>
        <v>#VALUE!</v>
      </c>
    </row>
    <row r="874" spans="2:8">
      <c r="B874" s="11" t="str">
        <f t="shared" si="53"/>
        <v/>
      </c>
      <c r="C874" s="11" t="str">
        <f t="shared" si="56"/>
        <v/>
      </c>
      <c r="F874" s="10" t="str">
        <v/>
      </c>
      <c r="G874" t="e">
        <f t="shared" si="54"/>
        <v>#VALUE!</v>
      </c>
      <c r="H874" s="13" t="e">
        <f t="shared" si="55"/>
        <v>#VALUE!</v>
      </c>
    </row>
    <row r="875" spans="2:8">
      <c r="B875" s="11" t="str">
        <f t="shared" si="53"/>
        <v/>
      </c>
      <c r="C875" s="11" t="str">
        <f t="shared" si="56"/>
        <v/>
      </c>
      <c r="F875" s="10" t="str">
        <v/>
      </c>
      <c r="G875" t="e">
        <f t="shared" si="54"/>
        <v>#VALUE!</v>
      </c>
      <c r="H875" s="13" t="e">
        <f t="shared" si="55"/>
        <v>#VALUE!</v>
      </c>
    </row>
    <row r="876" spans="2:8">
      <c r="B876" s="11" t="str">
        <f t="shared" si="53"/>
        <v/>
      </c>
      <c r="C876" s="11" t="str">
        <f t="shared" si="56"/>
        <v/>
      </c>
      <c r="F876" s="10" t="str">
        <v/>
      </c>
      <c r="G876" t="e">
        <f t="shared" si="54"/>
        <v>#VALUE!</v>
      </c>
      <c r="H876" s="13" t="e">
        <f t="shared" si="55"/>
        <v>#VALUE!</v>
      </c>
    </row>
    <row r="877" spans="2:8">
      <c r="B877" s="11" t="str">
        <f t="shared" si="53"/>
        <v/>
      </c>
      <c r="C877" s="11" t="str">
        <f t="shared" si="56"/>
        <v/>
      </c>
      <c r="F877" s="10" t="str">
        <v/>
      </c>
      <c r="G877" t="e">
        <f t="shared" si="54"/>
        <v>#VALUE!</v>
      </c>
      <c r="H877" s="13" t="e">
        <f t="shared" si="55"/>
        <v>#VALUE!</v>
      </c>
    </row>
    <row r="878" spans="2:8">
      <c r="B878" s="11" t="str">
        <f t="shared" si="53"/>
        <v/>
      </c>
      <c r="C878" s="11" t="str">
        <f t="shared" si="56"/>
        <v/>
      </c>
      <c r="F878" s="10" t="str">
        <v/>
      </c>
      <c r="G878" t="e">
        <f t="shared" si="54"/>
        <v>#VALUE!</v>
      </c>
      <c r="H878" s="13" t="e">
        <f t="shared" si="55"/>
        <v>#VALUE!</v>
      </c>
    </row>
    <row r="879" spans="2:8">
      <c r="B879" s="11" t="str">
        <f t="shared" si="53"/>
        <v/>
      </c>
      <c r="C879" s="11" t="str">
        <f t="shared" si="56"/>
        <v/>
      </c>
      <c r="F879" s="10" t="str">
        <v/>
      </c>
      <c r="G879" t="e">
        <f t="shared" si="54"/>
        <v>#VALUE!</v>
      </c>
      <c r="H879" s="13" t="e">
        <f t="shared" si="55"/>
        <v>#VALUE!</v>
      </c>
    </row>
    <row r="880" spans="2:8">
      <c r="B880" s="11" t="str">
        <f t="shared" si="53"/>
        <v/>
      </c>
      <c r="C880" s="11" t="str">
        <f t="shared" si="56"/>
        <v/>
      </c>
      <c r="F880" s="10" t="str">
        <v/>
      </c>
      <c r="G880" t="e">
        <f t="shared" si="54"/>
        <v>#VALUE!</v>
      </c>
      <c r="H880" s="13" t="e">
        <f t="shared" si="55"/>
        <v>#VALUE!</v>
      </c>
    </row>
    <row r="881" spans="2:8">
      <c r="B881" s="11" t="str">
        <f t="shared" si="53"/>
        <v/>
      </c>
      <c r="C881" s="11" t="str">
        <f t="shared" si="56"/>
        <v/>
      </c>
      <c r="F881" s="10" t="str">
        <v/>
      </c>
      <c r="G881" t="e">
        <f t="shared" si="54"/>
        <v>#VALUE!</v>
      </c>
      <c r="H881" s="13" t="e">
        <f t="shared" si="55"/>
        <v>#VALUE!</v>
      </c>
    </row>
    <row r="882" spans="2:8">
      <c r="B882" s="11" t="str">
        <f t="shared" si="53"/>
        <v/>
      </c>
      <c r="C882" s="11" t="str">
        <f t="shared" si="56"/>
        <v/>
      </c>
      <c r="F882" s="10" t="str">
        <v/>
      </c>
      <c r="G882" t="e">
        <f t="shared" si="54"/>
        <v>#VALUE!</v>
      </c>
      <c r="H882" s="13" t="e">
        <f t="shared" si="55"/>
        <v>#VALUE!</v>
      </c>
    </row>
    <row r="883" spans="2:8">
      <c r="B883" s="11" t="str">
        <f t="shared" si="53"/>
        <v/>
      </c>
      <c r="C883" s="11" t="str">
        <f t="shared" si="56"/>
        <v/>
      </c>
      <c r="F883" s="10" t="str">
        <v/>
      </c>
      <c r="G883" t="e">
        <f t="shared" si="54"/>
        <v>#VALUE!</v>
      </c>
      <c r="H883" s="13" t="e">
        <f t="shared" si="55"/>
        <v>#VALUE!</v>
      </c>
    </row>
    <row r="884" spans="2:8">
      <c r="B884" s="11" t="str">
        <f t="shared" si="53"/>
        <v/>
      </c>
      <c r="C884" s="11" t="str">
        <f t="shared" si="56"/>
        <v/>
      </c>
      <c r="F884" s="10" t="str">
        <v/>
      </c>
      <c r="G884" t="e">
        <f t="shared" si="54"/>
        <v>#VALUE!</v>
      </c>
      <c r="H884" s="13" t="e">
        <f t="shared" si="55"/>
        <v>#VALUE!</v>
      </c>
    </row>
    <row r="885" spans="2:8">
      <c r="B885" s="11" t="str">
        <f t="shared" si="53"/>
        <v/>
      </c>
      <c r="C885" s="11" t="str">
        <f t="shared" si="56"/>
        <v/>
      </c>
      <c r="F885" s="10" t="str">
        <v/>
      </c>
      <c r="G885" t="e">
        <f t="shared" si="54"/>
        <v>#VALUE!</v>
      </c>
      <c r="H885" s="13" t="e">
        <f t="shared" si="55"/>
        <v>#VALUE!</v>
      </c>
    </row>
    <row r="886" spans="2:8">
      <c r="B886" s="11" t="str">
        <f t="shared" si="53"/>
        <v/>
      </c>
      <c r="C886" s="11" t="str">
        <f t="shared" si="56"/>
        <v/>
      </c>
      <c r="F886" s="10" t="str">
        <v/>
      </c>
      <c r="G886" t="e">
        <f t="shared" si="54"/>
        <v>#VALUE!</v>
      </c>
      <c r="H886" s="13" t="e">
        <f t="shared" si="55"/>
        <v>#VALUE!</v>
      </c>
    </row>
    <row r="887" spans="2:8">
      <c r="B887" s="11" t="str">
        <f t="shared" si="53"/>
        <v/>
      </c>
      <c r="C887" s="11" t="str">
        <f t="shared" si="56"/>
        <v/>
      </c>
      <c r="F887" s="10" t="str">
        <v/>
      </c>
      <c r="G887" t="e">
        <f t="shared" si="54"/>
        <v>#VALUE!</v>
      </c>
      <c r="H887" s="13" t="e">
        <f t="shared" si="55"/>
        <v>#VALUE!</v>
      </c>
    </row>
    <row r="888" spans="2:8">
      <c r="B888" s="11" t="str">
        <f t="shared" si="53"/>
        <v/>
      </c>
      <c r="C888" s="11" t="str">
        <f t="shared" si="56"/>
        <v/>
      </c>
      <c r="F888" s="10" t="str">
        <v/>
      </c>
      <c r="G888" t="e">
        <f t="shared" si="54"/>
        <v>#VALUE!</v>
      </c>
      <c r="H888" s="13" t="e">
        <f t="shared" si="55"/>
        <v>#VALUE!</v>
      </c>
    </row>
    <row r="889" spans="2:8">
      <c r="B889" s="11" t="str">
        <f t="shared" si="53"/>
        <v/>
      </c>
      <c r="C889" s="11" t="str">
        <f t="shared" si="56"/>
        <v/>
      </c>
      <c r="F889" s="10" t="str">
        <v/>
      </c>
      <c r="G889" t="e">
        <f t="shared" si="54"/>
        <v>#VALUE!</v>
      </c>
      <c r="H889" s="13" t="e">
        <f t="shared" si="55"/>
        <v>#VALUE!</v>
      </c>
    </row>
    <row r="890" spans="2:8">
      <c r="B890" s="11" t="str">
        <f t="shared" si="53"/>
        <v/>
      </c>
      <c r="C890" s="11" t="str">
        <f t="shared" si="56"/>
        <v/>
      </c>
      <c r="F890" s="10" t="str">
        <v/>
      </c>
      <c r="G890" t="e">
        <f t="shared" si="54"/>
        <v>#VALUE!</v>
      </c>
      <c r="H890" s="13" t="e">
        <f t="shared" si="55"/>
        <v>#VALUE!</v>
      </c>
    </row>
    <row r="891" spans="2:8">
      <c r="B891" s="11" t="str">
        <f t="shared" si="53"/>
        <v/>
      </c>
      <c r="C891" s="11" t="str">
        <f t="shared" si="56"/>
        <v/>
      </c>
      <c r="F891" s="10" t="str">
        <v/>
      </c>
      <c r="G891" t="e">
        <f t="shared" si="54"/>
        <v>#VALUE!</v>
      </c>
      <c r="H891" s="13" t="e">
        <f t="shared" si="55"/>
        <v>#VALUE!</v>
      </c>
    </row>
    <row r="892" spans="2:8">
      <c r="B892" s="11" t="str">
        <f t="shared" si="53"/>
        <v/>
      </c>
      <c r="C892" s="11" t="str">
        <f t="shared" si="56"/>
        <v/>
      </c>
      <c r="F892" s="10" t="str">
        <v/>
      </c>
      <c r="G892" t="e">
        <f t="shared" si="54"/>
        <v>#VALUE!</v>
      </c>
      <c r="H892" s="13" t="e">
        <f t="shared" si="55"/>
        <v>#VALUE!</v>
      </c>
    </row>
    <row r="893" spans="2:8">
      <c r="B893" s="11" t="str">
        <f t="shared" si="53"/>
        <v/>
      </c>
      <c r="C893" s="11" t="str">
        <f t="shared" si="56"/>
        <v/>
      </c>
      <c r="F893" s="10" t="str">
        <v/>
      </c>
      <c r="G893" t="e">
        <f t="shared" si="54"/>
        <v>#VALUE!</v>
      </c>
      <c r="H893" s="13" t="e">
        <f t="shared" si="55"/>
        <v>#VALUE!</v>
      </c>
    </row>
    <row r="894" spans="2:8">
      <c r="B894" s="11" t="str">
        <f t="shared" si="53"/>
        <v/>
      </c>
      <c r="C894" s="11" t="str">
        <f t="shared" si="56"/>
        <v/>
      </c>
      <c r="F894" s="10" t="str">
        <v/>
      </c>
      <c r="G894" t="e">
        <f t="shared" si="54"/>
        <v>#VALUE!</v>
      </c>
      <c r="H894" s="13" t="e">
        <f t="shared" si="55"/>
        <v>#VALUE!</v>
      </c>
    </row>
    <row r="895" spans="2:8">
      <c r="B895" s="11" t="str">
        <f t="shared" si="53"/>
        <v/>
      </c>
      <c r="C895" s="11" t="str">
        <f t="shared" si="56"/>
        <v/>
      </c>
      <c r="F895" s="10" t="str">
        <v/>
      </c>
      <c r="G895" t="e">
        <f t="shared" si="54"/>
        <v>#VALUE!</v>
      </c>
      <c r="H895" s="13" t="e">
        <f t="shared" si="55"/>
        <v>#VALUE!</v>
      </c>
    </row>
    <row r="896" spans="2:8">
      <c r="B896" s="11" t="str">
        <f t="shared" si="53"/>
        <v/>
      </c>
      <c r="C896" s="11" t="str">
        <f t="shared" si="56"/>
        <v/>
      </c>
      <c r="F896" s="10" t="str">
        <v/>
      </c>
      <c r="G896" t="e">
        <f t="shared" si="54"/>
        <v>#VALUE!</v>
      </c>
      <c r="H896" s="13" t="e">
        <f t="shared" si="55"/>
        <v>#VALUE!</v>
      </c>
    </row>
    <row r="897" spans="2:8">
      <c r="B897" s="11" t="str">
        <f t="shared" ref="B897:B960" si="57">IFERROR(IF(FIND(" ",A897)=6,IF(IFERROR(FIND(" PB",A897),"")&lt;&gt;"","артикул",IF(IFERROR(FIND(" CRN",A897),"")&lt;&gt;"","артикул","")),""),"")</f>
        <v/>
      </c>
      <c r="C897" s="11" t="str">
        <f t="shared" si="56"/>
        <v/>
      </c>
      <c r="F897" s="10" t="str">
        <v/>
      </c>
      <c r="G897" t="e">
        <f t="shared" si="54"/>
        <v>#VALUE!</v>
      </c>
      <c r="H897" s="13" t="e">
        <f t="shared" si="55"/>
        <v>#VALUE!</v>
      </c>
    </row>
    <row r="898" spans="2:8">
      <c r="B898" s="11" t="str">
        <f t="shared" si="57"/>
        <v/>
      </c>
      <c r="C898" s="11" t="str">
        <f t="shared" si="56"/>
        <v/>
      </c>
      <c r="F898" s="10" t="str">
        <v/>
      </c>
      <c r="G898" t="e">
        <f t="shared" ref="G898:G961" si="58">CONCATENATE(LEFT(F898,5),
MID(F898,
SEARCH("\",SUBSTITUTE(F898," ","\",LEN(F898)-LEN(SUBSTITUTE(F898," ",""))-4)),
SEARCH("\",SUBSTITUTE(F898," ","\",LEN(F898)-LEN(SUBSTITUTE(F898," ",""))-3))-
SEARCH("\",SUBSTITUTE(F898," ","\",LEN(F898)-LEN(SUBSTITUTE(F898," ",""))-4)))*1)</f>
        <v>#VALUE!</v>
      </c>
      <c r="H898" s="13" t="e">
        <f t="shared" ref="H898:H961" si="59">SUBSTITUTE(
RIGHT(F898,LEN(F898)-
FIND("\",SUBSTITUTE(F898," ","\",LEN(F898)-LEN(SUBSTITUTE(F898," ",""))))),
".","")</f>
        <v>#VALUE!</v>
      </c>
    </row>
    <row r="899" spans="2:8">
      <c r="B899" s="11" t="str">
        <f t="shared" si="57"/>
        <v/>
      </c>
      <c r="C899" s="11" t="str">
        <f t="shared" si="56"/>
        <v/>
      </c>
      <c r="F899" s="10" t="str">
        <v/>
      </c>
      <c r="G899" t="e">
        <f t="shared" si="58"/>
        <v>#VALUE!</v>
      </c>
      <c r="H899" s="13" t="e">
        <f t="shared" si="59"/>
        <v>#VALUE!</v>
      </c>
    </row>
    <row r="900" spans="2:8">
      <c r="B900" s="11" t="str">
        <f t="shared" si="57"/>
        <v/>
      </c>
      <c r="C900" s="11" t="str">
        <f t="shared" si="56"/>
        <v/>
      </c>
      <c r="F900" s="10" t="str">
        <v/>
      </c>
      <c r="G900" t="e">
        <f t="shared" si="58"/>
        <v>#VALUE!</v>
      </c>
      <c r="H900" s="13" t="e">
        <f t="shared" si="59"/>
        <v>#VALUE!</v>
      </c>
    </row>
    <row r="901" spans="2:8">
      <c r="B901" s="11" t="str">
        <f t="shared" si="57"/>
        <v/>
      </c>
      <c r="C901" s="11" t="str">
        <f t="shared" si="56"/>
        <v/>
      </c>
      <c r="F901" s="10" t="str">
        <v/>
      </c>
      <c r="G901" t="e">
        <f t="shared" si="58"/>
        <v>#VALUE!</v>
      </c>
      <c r="H901" s="13" t="e">
        <f t="shared" si="59"/>
        <v>#VALUE!</v>
      </c>
    </row>
    <row r="902" spans="2:8">
      <c r="B902" s="11" t="str">
        <f t="shared" si="57"/>
        <v/>
      </c>
      <c r="C902" s="11" t="str">
        <f t="shared" si="56"/>
        <v/>
      </c>
      <c r="F902" s="10" t="str">
        <v/>
      </c>
      <c r="G902" t="e">
        <f t="shared" si="58"/>
        <v>#VALUE!</v>
      </c>
      <c r="H902" s="13" t="e">
        <f t="shared" si="59"/>
        <v>#VALUE!</v>
      </c>
    </row>
    <row r="903" spans="2:8">
      <c r="B903" s="11" t="str">
        <f t="shared" si="57"/>
        <v/>
      </c>
      <c r="C903" s="11" t="str">
        <f t="shared" si="56"/>
        <v/>
      </c>
      <c r="F903" s="10" t="str">
        <v/>
      </c>
      <c r="G903" t="e">
        <f t="shared" si="58"/>
        <v>#VALUE!</v>
      </c>
      <c r="H903" s="13" t="e">
        <f t="shared" si="59"/>
        <v>#VALUE!</v>
      </c>
    </row>
    <row r="904" spans="2:8">
      <c r="B904" s="11" t="str">
        <f t="shared" si="57"/>
        <v/>
      </c>
      <c r="C904" s="11" t="str">
        <f t="shared" si="56"/>
        <v/>
      </c>
      <c r="F904" s="10" t="str">
        <v/>
      </c>
      <c r="G904" t="e">
        <f t="shared" si="58"/>
        <v>#VALUE!</v>
      </c>
      <c r="H904" s="13" t="e">
        <f t="shared" si="59"/>
        <v>#VALUE!</v>
      </c>
    </row>
    <row r="905" spans="2:8">
      <c r="B905" s="11" t="str">
        <f t="shared" si="57"/>
        <v/>
      </c>
      <c r="C905" s="11" t="str">
        <f t="shared" si="56"/>
        <v/>
      </c>
      <c r="F905" s="10" t="str">
        <v/>
      </c>
      <c r="G905" t="e">
        <f t="shared" si="58"/>
        <v>#VALUE!</v>
      </c>
      <c r="H905" s="13" t="e">
        <f t="shared" si="59"/>
        <v>#VALUE!</v>
      </c>
    </row>
    <row r="906" spans="2:8">
      <c r="B906" s="11" t="str">
        <f t="shared" si="57"/>
        <v/>
      </c>
      <c r="C906" s="11" t="str">
        <f t="shared" si="56"/>
        <v/>
      </c>
      <c r="F906" s="10" t="str">
        <v/>
      </c>
      <c r="G906" t="e">
        <f t="shared" si="58"/>
        <v>#VALUE!</v>
      </c>
      <c r="H906" s="13" t="e">
        <f t="shared" si="59"/>
        <v>#VALUE!</v>
      </c>
    </row>
    <row r="907" spans="2:8">
      <c r="B907" s="11" t="str">
        <f t="shared" si="57"/>
        <v/>
      </c>
      <c r="C907" s="11" t="str">
        <f t="shared" si="56"/>
        <v/>
      </c>
      <c r="F907" s="10" t="str">
        <v/>
      </c>
      <c r="G907" t="e">
        <f t="shared" si="58"/>
        <v>#VALUE!</v>
      </c>
      <c r="H907" s="13" t="e">
        <f t="shared" si="59"/>
        <v>#VALUE!</v>
      </c>
    </row>
    <row r="908" spans="2:8">
      <c r="B908" s="11" t="str">
        <f t="shared" si="57"/>
        <v/>
      </c>
      <c r="C908" s="11" t="str">
        <f t="shared" si="56"/>
        <v/>
      </c>
      <c r="F908" s="10" t="str">
        <v/>
      </c>
      <c r="G908" t="e">
        <f t="shared" si="58"/>
        <v>#VALUE!</v>
      </c>
      <c r="H908" s="13" t="e">
        <f t="shared" si="59"/>
        <v>#VALUE!</v>
      </c>
    </row>
    <row r="909" spans="2:8">
      <c r="B909" s="11" t="str">
        <f t="shared" si="57"/>
        <v/>
      </c>
      <c r="C909" s="11" t="str">
        <f t="shared" si="56"/>
        <v/>
      </c>
      <c r="F909" s="10" t="str">
        <v/>
      </c>
      <c r="G909" t="e">
        <f t="shared" si="58"/>
        <v>#VALUE!</v>
      </c>
      <c r="H909" s="13" t="e">
        <f t="shared" si="59"/>
        <v>#VALUE!</v>
      </c>
    </row>
    <row r="910" spans="2:8">
      <c r="B910" s="11" t="str">
        <f t="shared" si="57"/>
        <v/>
      </c>
      <c r="C910" s="11" t="str">
        <f t="shared" si="56"/>
        <v/>
      </c>
      <c r="F910" s="10" t="str">
        <v/>
      </c>
      <c r="G910" t="e">
        <f t="shared" si="58"/>
        <v>#VALUE!</v>
      </c>
      <c r="H910" s="13" t="e">
        <f t="shared" si="59"/>
        <v>#VALUE!</v>
      </c>
    </row>
    <row r="911" spans="2:8">
      <c r="B911" s="11" t="str">
        <f t="shared" si="57"/>
        <v/>
      </c>
      <c r="C911" s="11" t="str">
        <f t="shared" si="56"/>
        <v/>
      </c>
      <c r="F911" s="10" t="str">
        <v/>
      </c>
      <c r="G911" t="e">
        <f t="shared" si="58"/>
        <v>#VALUE!</v>
      </c>
      <c r="H911" s="13" t="e">
        <f t="shared" si="59"/>
        <v>#VALUE!</v>
      </c>
    </row>
    <row r="912" spans="2:8">
      <c r="B912" s="11" t="str">
        <f t="shared" si="57"/>
        <v/>
      </c>
      <c r="C912" s="11" t="str">
        <f t="shared" si="56"/>
        <v/>
      </c>
      <c r="F912" s="10" t="str">
        <v/>
      </c>
      <c r="G912" t="e">
        <f t="shared" si="58"/>
        <v>#VALUE!</v>
      </c>
      <c r="H912" s="13" t="e">
        <f t="shared" si="59"/>
        <v>#VALUE!</v>
      </c>
    </row>
    <row r="913" spans="2:8">
      <c r="B913" s="11" t="str">
        <f t="shared" si="57"/>
        <v/>
      </c>
      <c r="C913" s="11" t="str">
        <f t="shared" si="56"/>
        <v/>
      </c>
      <c r="F913" s="10" t="str">
        <v/>
      </c>
      <c r="G913" t="e">
        <f t="shared" si="58"/>
        <v>#VALUE!</v>
      </c>
      <c r="H913" s="13" t="e">
        <f t="shared" si="59"/>
        <v>#VALUE!</v>
      </c>
    </row>
    <row r="914" spans="2:8">
      <c r="B914" s="11" t="str">
        <f t="shared" si="57"/>
        <v/>
      </c>
      <c r="C914" s="11" t="str">
        <f t="shared" si="56"/>
        <v/>
      </c>
      <c r="F914" s="10" t="str">
        <v/>
      </c>
      <c r="G914" t="e">
        <f t="shared" si="58"/>
        <v>#VALUE!</v>
      </c>
      <c r="H914" s="13" t="e">
        <f t="shared" si="59"/>
        <v>#VALUE!</v>
      </c>
    </row>
    <row r="915" spans="2:8">
      <c r="B915" s="11" t="str">
        <f t="shared" si="57"/>
        <v/>
      </c>
      <c r="C915" s="11" t="str">
        <f t="shared" si="56"/>
        <v/>
      </c>
      <c r="F915" s="10" t="str">
        <v/>
      </c>
      <c r="G915" t="e">
        <f t="shared" si="58"/>
        <v>#VALUE!</v>
      </c>
      <c r="H915" s="13" t="e">
        <f t="shared" si="59"/>
        <v>#VALUE!</v>
      </c>
    </row>
    <row r="916" spans="2:8">
      <c r="B916" s="11" t="str">
        <f t="shared" si="57"/>
        <v/>
      </c>
      <c r="C916" s="11" t="str">
        <f t="shared" si="56"/>
        <v/>
      </c>
      <c r="F916" s="10" t="str">
        <v/>
      </c>
      <c r="G916" t="e">
        <f t="shared" si="58"/>
        <v>#VALUE!</v>
      </c>
      <c r="H916" s="13" t="e">
        <f t="shared" si="59"/>
        <v>#VALUE!</v>
      </c>
    </row>
    <row r="917" spans="2:8">
      <c r="B917" s="11" t="str">
        <f t="shared" si="57"/>
        <v/>
      </c>
      <c r="C917" s="11" t="str">
        <f t="shared" si="56"/>
        <v/>
      </c>
      <c r="F917" s="10" t="str">
        <v/>
      </c>
      <c r="G917" t="e">
        <f t="shared" si="58"/>
        <v>#VALUE!</v>
      </c>
      <c r="H917" s="13" t="e">
        <f t="shared" si="59"/>
        <v>#VALUE!</v>
      </c>
    </row>
    <row r="918" spans="2:8">
      <c r="B918" s="11" t="str">
        <f t="shared" si="57"/>
        <v/>
      </c>
      <c r="C918" s="11" t="str">
        <f t="shared" si="56"/>
        <v/>
      </c>
      <c r="F918" s="10" t="str">
        <v/>
      </c>
      <c r="G918" t="e">
        <f t="shared" si="58"/>
        <v>#VALUE!</v>
      </c>
      <c r="H918" s="13" t="e">
        <f t="shared" si="59"/>
        <v>#VALUE!</v>
      </c>
    </row>
    <row r="919" spans="2:8">
      <c r="B919" s="11" t="str">
        <f t="shared" si="57"/>
        <v/>
      </c>
      <c r="C919" s="11" t="str">
        <f t="shared" si="56"/>
        <v/>
      </c>
      <c r="F919" s="10" t="str">
        <v/>
      </c>
      <c r="G919" t="e">
        <f t="shared" si="58"/>
        <v>#VALUE!</v>
      </c>
      <c r="H919" s="13" t="e">
        <f t="shared" si="59"/>
        <v>#VALUE!</v>
      </c>
    </row>
    <row r="920" spans="2:8">
      <c r="B920" s="11" t="str">
        <f t="shared" si="57"/>
        <v/>
      </c>
      <c r="C920" s="11" t="str">
        <f t="shared" si="56"/>
        <v/>
      </c>
      <c r="F920" s="10" t="str">
        <v/>
      </c>
      <c r="G920" t="e">
        <f t="shared" si="58"/>
        <v>#VALUE!</v>
      </c>
      <c r="H920" s="13" t="e">
        <f t="shared" si="59"/>
        <v>#VALUE!</v>
      </c>
    </row>
    <row r="921" spans="2:8">
      <c r="B921" s="11" t="str">
        <f t="shared" si="57"/>
        <v/>
      </c>
      <c r="C921" s="11" t="str">
        <f t="shared" si="56"/>
        <v/>
      </c>
      <c r="F921" s="10" t="str">
        <v/>
      </c>
      <c r="G921" t="e">
        <f t="shared" si="58"/>
        <v>#VALUE!</v>
      </c>
      <c r="H921" s="13" t="e">
        <f t="shared" si="59"/>
        <v>#VALUE!</v>
      </c>
    </row>
    <row r="922" spans="2:8">
      <c r="B922" s="11" t="str">
        <f t="shared" si="57"/>
        <v/>
      </c>
      <c r="C922" s="11" t="str">
        <f t="shared" si="56"/>
        <v/>
      </c>
      <c r="F922" s="10" t="str">
        <v/>
      </c>
      <c r="G922" t="e">
        <f t="shared" si="58"/>
        <v>#VALUE!</v>
      </c>
      <c r="H922" s="13" t="e">
        <f t="shared" si="59"/>
        <v>#VALUE!</v>
      </c>
    </row>
    <row r="923" spans="2:8">
      <c r="B923" s="11" t="str">
        <f t="shared" si="57"/>
        <v/>
      </c>
      <c r="C923" s="11" t="str">
        <f t="shared" si="56"/>
        <v/>
      </c>
      <c r="F923" s="10" t="str">
        <v/>
      </c>
      <c r="G923" t="e">
        <f t="shared" si="58"/>
        <v>#VALUE!</v>
      </c>
      <c r="H923" s="13" t="e">
        <f t="shared" si="59"/>
        <v>#VALUE!</v>
      </c>
    </row>
    <row r="924" spans="2:8">
      <c r="B924" s="11" t="str">
        <f t="shared" si="57"/>
        <v/>
      </c>
      <c r="C924" s="11" t="str">
        <f t="shared" si="56"/>
        <v/>
      </c>
      <c r="F924" s="10" t="str">
        <v/>
      </c>
      <c r="G924" t="e">
        <f t="shared" si="58"/>
        <v>#VALUE!</v>
      </c>
      <c r="H924" s="13" t="e">
        <f t="shared" si="59"/>
        <v>#VALUE!</v>
      </c>
    </row>
    <row r="925" spans="2:8">
      <c r="B925" s="11" t="str">
        <f t="shared" si="57"/>
        <v/>
      </c>
      <c r="C925" s="11" t="str">
        <f t="shared" si="56"/>
        <v/>
      </c>
      <c r="F925" s="10" t="str">
        <v/>
      </c>
      <c r="G925" t="e">
        <f t="shared" si="58"/>
        <v>#VALUE!</v>
      </c>
      <c r="H925" s="13" t="e">
        <f t="shared" si="59"/>
        <v>#VALUE!</v>
      </c>
    </row>
    <row r="926" spans="2:8">
      <c r="B926" s="11" t="str">
        <f t="shared" si="57"/>
        <v/>
      </c>
      <c r="C926" s="11" t="str">
        <f t="shared" si="56"/>
        <v/>
      </c>
      <c r="F926" s="10" t="str">
        <v/>
      </c>
      <c r="G926" t="e">
        <f t="shared" si="58"/>
        <v>#VALUE!</v>
      </c>
      <c r="H926" s="13" t="e">
        <f t="shared" si="59"/>
        <v>#VALUE!</v>
      </c>
    </row>
    <row r="927" spans="2:8">
      <c r="B927" s="11" t="str">
        <f t="shared" si="57"/>
        <v/>
      </c>
      <c r="C927" s="11" t="str">
        <f t="shared" si="56"/>
        <v/>
      </c>
      <c r="F927" s="10" t="str">
        <v/>
      </c>
      <c r="G927" t="e">
        <f t="shared" si="58"/>
        <v>#VALUE!</v>
      </c>
      <c r="H927" s="13" t="e">
        <f t="shared" si="59"/>
        <v>#VALUE!</v>
      </c>
    </row>
    <row r="928" spans="2:8">
      <c r="B928" s="11" t="str">
        <f t="shared" si="57"/>
        <v/>
      </c>
      <c r="C928" s="11" t="str">
        <f t="shared" si="56"/>
        <v/>
      </c>
      <c r="F928" s="10" t="str">
        <v/>
      </c>
      <c r="G928" t="e">
        <f t="shared" si="58"/>
        <v>#VALUE!</v>
      </c>
      <c r="H928" s="13" t="e">
        <f t="shared" si="59"/>
        <v>#VALUE!</v>
      </c>
    </row>
    <row r="929" spans="2:8">
      <c r="B929" s="11" t="str">
        <f t="shared" si="57"/>
        <v/>
      </c>
      <c r="C929" s="11" t="str">
        <f t="shared" si="56"/>
        <v/>
      </c>
      <c r="F929" s="10" t="str">
        <v/>
      </c>
      <c r="G929" t="e">
        <f t="shared" si="58"/>
        <v>#VALUE!</v>
      </c>
      <c r="H929" s="13" t="e">
        <f t="shared" si="59"/>
        <v>#VALUE!</v>
      </c>
    </row>
    <row r="930" spans="2:8">
      <c r="B930" s="11" t="str">
        <f t="shared" si="57"/>
        <v/>
      </c>
      <c r="C930" s="11" t="str">
        <f t="shared" si="56"/>
        <v/>
      </c>
      <c r="F930" s="10" t="str">
        <v/>
      </c>
      <c r="G930" t="e">
        <f t="shared" si="58"/>
        <v>#VALUE!</v>
      </c>
      <c r="H930" s="13" t="e">
        <f t="shared" si="59"/>
        <v>#VALUE!</v>
      </c>
    </row>
    <row r="931" spans="2:8">
      <c r="B931" s="11" t="str">
        <f t="shared" si="57"/>
        <v/>
      </c>
      <c r="C931" s="11" t="str">
        <f t="shared" si="56"/>
        <v/>
      </c>
      <c r="F931" s="10" t="str">
        <v/>
      </c>
      <c r="G931" t="e">
        <f t="shared" si="58"/>
        <v>#VALUE!</v>
      </c>
      <c r="H931" s="13" t="e">
        <f t="shared" si="59"/>
        <v>#VALUE!</v>
      </c>
    </row>
    <row r="932" spans="2:8">
      <c r="B932" s="11" t="str">
        <f t="shared" si="57"/>
        <v/>
      </c>
      <c r="C932" s="11" t="str">
        <f t="shared" si="56"/>
        <v/>
      </c>
      <c r="F932" s="10" t="str">
        <v/>
      </c>
      <c r="G932" t="e">
        <f t="shared" si="58"/>
        <v>#VALUE!</v>
      </c>
      <c r="H932" s="13" t="e">
        <f t="shared" si="59"/>
        <v>#VALUE!</v>
      </c>
    </row>
    <row r="933" spans="2:8">
      <c r="B933" s="11" t="str">
        <f t="shared" si="57"/>
        <v/>
      </c>
      <c r="C933" s="11" t="str">
        <f t="shared" si="56"/>
        <v/>
      </c>
      <c r="F933" s="10" t="str">
        <v/>
      </c>
      <c r="G933" t="e">
        <f t="shared" si="58"/>
        <v>#VALUE!</v>
      </c>
      <c r="H933" s="13" t="e">
        <f t="shared" si="59"/>
        <v>#VALUE!</v>
      </c>
    </row>
    <row r="934" spans="2:8">
      <c r="B934" s="11" t="str">
        <f t="shared" si="57"/>
        <v/>
      </c>
      <c r="C934" s="11" t="str">
        <f t="shared" si="56"/>
        <v/>
      </c>
      <c r="F934" s="10" t="str">
        <v/>
      </c>
      <c r="G934" t="e">
        <f t="shared" si="58"/>
        <v>#VALUE!</v>
      </c>
      <c r="H934" s="13" t="e">
        <f t="shared" si="59"/>
        <v>#VALUE!</v>
      </c>
    </row>
    <row r="935" spans="2:8">
      <c r="B935" s="11" t="str">
        <f t="shared" si="57"/>
        <v/>
      </c>
      <c r="C935" s="11" t="str">
        <f t="shared" si="56"/>
        <v/>
      </c>
      <c r="F935" s="10" t="str">
        <v/>
      </c>
      <c r="G935" t="e">
        <f t="shared" si="58"/>
        <v>#VALUE!</v>
      </c>
      <c r="H935" s="13" t="e">
        <f t="shared" si="59"/>
        <v>#VALUE!</v>
      </c>
    </row>
    <row r="936" spans="2:8">
      <c r="B936" s="11" t="str">
        <f t="shared" si="57"/>
        <v/>
      </c>
      <c r="C936" s="11" t="str">
        <f t="shared" si="56"/>
        <v/>
      </c>
      <c r="F936" s="10" t="str">
        <v/>
      </c>
      <c r="G936" t="e">
        <f t="shared" si="58"/>
        <v>#VALUE!</v>
      </c>
      <c r="H936" s="13" t="e">
        <f t="shared" si="59"/>
        <v>#VALUE!</v>
      </c>
    </row>
    <row r="937" spans="2:8">
      <c r="B937" s="11" t="str">
        <f t="shared" si="57"/>
        <v/>
      </c>
      <c r="C937" s="11" t="str">
        <f t="shared" ref="C937:C1000" si="60">IF(B937="артикул",A937,"")</f>
        <v/>
      </c>
      <c r="F937" s="10" t="str">
        <v/>
      </c>
      <c r="G937" t="e">
        <f t="shared" si="58"/>
        <v>#VALUE!</v>
      </c>
      <c r="H937" s="13" t="e">
        <f t="shared" si="59"/>
        <v>#VALUE!</v>
      </c>
    </row>
    <row r="938" spans="2:8">
      <c r="B938" s="11" t="str">
        <f t="shared" si="57"/>
        <v/>
      </c>
      <c r="C938" s="11" t="str">
        <f t="shared" si="60"/>
        <v/>
      </c>
      <c r="F938" s="10" t="str">
        <v/>
      </c>
      <c r="G938" t="e">
        <f t="shared" si="58"/>
        <v>#VALUE!</v>
      </c>
      <c r="H938" s="13" t="e">
        <f t="shared" si="59"/>
        <v>#VALUE!</v>
      </c>
    </row>
    <row r="939" spans="2:8">
      <c r="B939" s="11" t="str">
        <f t="shared" si="57"/>
        <v/>
      </c>
      <c r="C939" s="11" t="str">
        <f t="shared" si="60"/>
        <v/>
      </c>
      <c r="F939" s="10" t="str">
        <v/>
      </c>
      <c r="G939" t="e">
        <f t="shared" si="58"/>
        <v>#VALUE!</v>
      </c>
      <c r="H939" s="13" t="e">
        <f t="shared" si="59"/>
        <v>#VALUE!</v>
      </c>
    </row>
    <row r="940" spans="2:8">
      <c r="B940" s="11" t="str">
        <f t="shared" si="57"/>
        <v/>
      </c>
      <c r="C940" s="11" t="str">
        <f t="shared" si="60"/>
        <v/>
      </c>
      <c r="F940" s="10" t="str">
        <v/>
      </c>
      <c r="G940" t="e">
        <f t="shared" si="58"/>
        <v>#VALUE!</v>
      </c>
      <c r="H940" s="13" t="e">
        <f t="shared" si="59"/>
        <v>#VALUE!</v>
      </c>
    </row>
    <row r="941" spans="2:8">
      <c r="B941" s="11" t="str">
        <f t="shared" si="57"/>
        <v/>
      </c>
      <c r="C941" s="11" t="str">
        <f t="shared" si="60"/>
        <v/>
      </c>
      <c r="F941" s="10" t="str">
        <v/>
      </c>
      <c r="G941" t="e">
        <f t="shared" si="58"/>
        <v>#VALUE!</v>
      </c>
      <c r="H941" s="13" t="e">
        <f t="shared" si="59"/>
        <v>#VALUE!</v>
      </c>
    </row>
    <row r="942" spans="2:8">
      <c r="B942" s="11" t="str">
        <f t="shared" si="57"/>
        <v/>
      </c>
      <c r="C942" s="11" t="str">
        <f t="shared" si="60"/>
        <v/>
      </c>
      <c r="F942" s="10" t="str">
        <v/>
      </c>
      <c r="G942" t="e">
        <f t="shared" si="58"/>
        <v>#VALUE!</v>
      </c>
      <c r="H942" s="13" t="e">
        <f t="shared" si="59"/>
        <v>#VALUE!</v>
      </c>
    </row>
    <row r="943" spans="2:8">
      <c r="B943" s="11" t="str">
        <f t="shared" si="57"/>
        <v/>
      </c>
      <c r="C943" s="11" t="str">
        <f t="shared" si="60"/>
        <v/>
      </c>
      <c r="F943" s="10" t="str">
        <v/>
      </c>
      <c r="G943" t="e">
        <f t="shared" si="58"/>
        <v>#VALUE!</v>
      </c>
      <c r="H943" s="13" t="e">
        <f t="shared" si="59"/>
        <v>#VALUE!</v>
      </c>
    </row>
    <row r="944" spans="2:8">
      <c r="B944" s="11" t="str">
        <f t="shared" si="57"/>
        <v/>
      </c>
      <c r="C944" s="11" t="str">
        <f t="shared" si="60"/>
        <v/>
      </c>
      <c r="F944" s="10" t="str">
        <v/>
      </c>
      <c r="G944" t="e">
        <f t="shared" si="58"/>
        <v>#VALUE!</v>
      </c>
      <c r="H944" s="13" t="e">
        <f t="shared" si="59"/>
        <v>#VALUE!</v>
      </c>
    </row>
    <row r="945" spans="2:8">
      <c r="B945" s="11" t="str">
        <f t="shared" si="57"/>
        <v/>
      </c>
      <c r="C945" s="11" t="str">
        <f t="shared" si="60"/>
        <v/>
      </c>
      <c r="F945" s="10" t="str">
        <v/>
      </c>
      <c r="G945" t="e">
        <f t="shared" si="58"/>
        <v>#VALUE!</v>
      </c>
      <c r="H945" s="13" t="e">
        <f t="shared" si="59"/>
        <v>#VALUE!</v>
      </c>
    </row>
    <row r="946" spans="2:8">
      <c r="B946" s="11" t="str">
        <f t="shared" si="57"/>
        <v/>
      </c>
      <c r="C946" s="11" t="str">
        <f t="shared" si="60"/>
        <v/>
      </c>
      <c r="F946" s="10" t="str">
        <v/>
      </c>
      <c r="G946" t="e">
        <f t="shared" si="58"/>
        <v>#VALUE!</v>
      </c>
      <c r="H946" s="13" t="e">
        <f t="shared" si="59"/>
        <v>#VALUE!</v>
      </c>
    </row>
    <row r="947" spans="2:8">
      <c r="B947" s="11" t="str">
        <f t="shared" si="57"/>
        <v/>
      </c>
      <c r="C947" s="11" t="str">
        <f t="shared" si="60"/>
        <v/>
      </c>
      <c r="F947" s="10" t="str">
        <v/>
      </c>
      <c r="G947" t="e">
        <f t="shared" si="58"/>
        <v>#VALUE!</v>
      </c>
      <c r="H947" s="13" t="e">
        <f t="shared" si="59"/>
        <v>#VALUE!</v>
      </c>
    </row>
    <row r="948" spans="2:8">
      <c r="B948" s="11" t="str">
        <f t="shared" si="57"/>
        <v/>
      </c>
      <c r="C948" s="11" t="str">
        <f t="shared" si="60"/>
        <v/>
      </c>
      <c r="F948" s="10" t="str">
        <v/>
      </c>
      <c r="G948" t="e">
        <f t="shared" si="58"/>
        <v>#VALUE!</v>
      </c>
      <c r="H948" s="13" t="e">
        <f t="shared" si="59"/>
        <v>#VALUE!</v>
      </c>
    </row>
    <row r="949" spans="2:8">
      <c r="B949" s="11" t="str">
        <f t="shared" si="57"/>
        <v/>
      </c>
      <c r="C949" s="11" t="str">
        <f t="shared" si="60"/>
        <v/>
      </c>
      <c r="F949" s="10" t="str">
        <v/>
      </c>
      <c r="G949" t="e">
        <f t="shared" si="58"/>
        <v>#VALUE!</v>
      </c>
      <c r="H949" s="13" t="e">
        <f t="shared" si="59"/>
        <v>#VALUE!</v>
      </c>
    </row>
    <row r="950" spans="2:8">
      <c r="B950" s="11" t="str">
        <f t="shared" si="57"/>
        <v/>
      </c>
      <c r="C950" s="11" t="str">
        <f t="shared" si="60"/>
        <v/>
      </c>
      <c r="F950" s="10" t="str">
        <v/>
      </c>
      <c r="G950" t="e">
        <f t="shared" si="58"/>
        <v>#VALUE!</v>
      </c>
      <c r="H950" s="13" t="e">
        <f t="shared" si="59"/>
        <v>#VALUE!</v>
      </c>
    </row>
    <row r="951" spans="2:8">
      <c r="B951" s="11" t="str">
        <f t="shared" si="57"/>
        <v/>
      </c>
      <c r="C951" s="11" t="str">
        <f t="shared" si="60"/>
        <v/>
      </c>
      <c r="F951" s="10" t="str">
        <v/>
      </c>
      <c r="G951" t="e">
        <f t="shared" si="58"/>
        <v>#VALUE!</v>
      </c>
      <c r="H951" s="13" t="e">
        <f t="shared" si="59"/>
        <v>#VALUE!</v>
      </c>
    </row>
    <row r="952" spans="2:8">
      <c r="B952" s="11" t="str">
        <f t="shared" si="57"/>
        <v/>
      </c>
      <c r="C952" s="11" t="str">
        <f t="shared" si="60"/>
        <v/>
      </c>
      <c r="F952" s="10" t="str">
        <v/>
      </c>
      <c r="G952" t="e">
        <f t="shared" si="58"/>
        <v>#VALUE!</v>
      </c>
      <c r="H952" s="13" t="e">
        <f t="shared" si="59"/>
        <v>#VALUE!</v>
      </c>
    </row>
    <row r="953" spans="2:8">
      <c r="B953" s="11" t="str">
        <f t="shared" si="57"/>
        <v/>
      </c>
      <c r="C953" s="11" t="str">
        <f t="shared" si="60"/>
        <v/>
      </c>
      <c r="F953" s="10" t="str">
        <v/>
      </c>
      <c r="G953" t="e">
        <f t="shared" si="58"/>
        <v>#VALUE!</v>
      </c>
      <c r="H953" s="13" t="e">
        <f t="shared" si="59"/>
        <v>#VALUE!</v>
      </c>
    </row>
    <row r="954" spans="2:8">
      <c r="B954" s="11" t="str">
        <f t="shared" si="57"/>
        <v/>
      </c>
      <c r="C954" s="11" t="str">
        <f t="shared" si="60"/>
        <v/>
      </c>
      <c r="F954" s="10" t="str">
        <v/>
      </c>
      <c r="G954" t="e">
        <f t="shared" si="58"/>
        <v>#VALUE!</v>
      </c>
      <c r="H954" s="13" t="e">
        <f t="shared" si="59"/>
        <v>#VALUE!</v>
      </c>
    </row>
    <row r="955" spans="2:8">
      <c r="B955" s="11" t="str">
        <f t="shared" si="57"/>
        <v/>
      </c>
      <c r="C955" s="11" t="str">
        <f t="shared" si="60"/>
        <v/>
      </c>
      <c r="F955" s="10" t="str">
        <v/>
      </c>
      <c r="G955" t="e">
        <f t="shared" si="58"/>
        <v>#VALUE!</v>
      </c>
      <c r="H955" s="13" t="e">
        <f t="shared" si="59"/>
        <v>#VALUE!</v>
      </c>
    </row>
    <row r="956" spans="2:8">
      <c r="B956" s="11" t="str">
        <f t="shared" si="57"/>
        <v/>
      </c>
      <c r="C956" s="11" t="str">
        <f t="shared" si="60"/>
        <v/>
      </c>
      <c r="F956" s="10" t="str">
        <v/>
      </c>
      <c r="G956" t="e">
        <f t="shared" si="58"/>
        <v>#VALUE!</v>
      </c>
      <c r="H956" s="13" t="e">
        <f t="shared" si="59"/>
        <v>#VALUE!</v>
      </c>
    </row>
    <row r="957" spans="2:8">
      <c r="B957" s="11" t="str">
        <f t="shared" si="57"/>
        <v/>
      </c>
      <c r="C957" s="11" t="str">
        <f t="shared" si="60"/>
        <v/>
      </c>
      <c r="F957" s="10" t="str">
        <v/>
      </c>
      <c r="G957" t="e">
        <f t="shared" si="58"/>
        <v>#VALUE!</v>
      </c>
      <c r="H957" s="13" t="e">
        <f t="shared" si="59"/>
        <v>#VALUE!</v>
      </c>
    </row>
    <row r="958" spans="2:8">
      <c r="B958" s="11" t="str">
        <f t="shared" si="57"/>
        <v/>
      </c>
      <c r="C958" s="11" t="str">
        <f t="shared" si="60"/>
        <v/>
      </c>
      <c r="F958" s="10" t="str">
        <v/>
      </c>
      <c r="G958" t="e">
        <f t="shared" si="58"/>
        <v>#VALUE!</v>
      </c>
      <c r="H958" s="13" t="e">
        <f t="shared" si="59"/>
        <v>#VALUE!</v>
      </c>
    </row>
    <row r="959" spans="2:8">
      <c r="B959" s="11" t="str">
        <f t="shared" si="57"/>
        <v/>
      </c>
      <c r="C959" s="11" t="str">
        <f t="shared" si="60"/>
        <v/>
      </c>
      <c r="F959" s="10" t="str">
        <v/>
      </c>
      <c r="G959" t="e">
        <f t="shared" si="58"/>
        <v>#VALUE!</v>
      </c>
      <c r="H959" s="13" t="e">
        <f t="shared" si="59"/>
        <v>#VALUE!</v>
      </c>
    </row>
    <row r="960" spans="2:8">
      <c r="B960" s="11" t="str">
        <f t="shared" si="57"/>
        <v/>
      </c>
      <c r="C960" s="11" t="str">
        <f t="shared" si="60"/>
        <v/>
      </c>
      <c r="F960" s="10" t="str">
        <v/>
      </c>
      <c r="G960" t="e">
        <f t="shared" si="58"/>
        <v>#VALUE!</v>
      </c>
      <c r="H960" s="13" t="e">
        <f t="shared" si="59"/>
        <v>#VALUE!</v>
      </c>
    </row>
    <row r="961" spans="2:8">
      <c r="B961" s="11" t="str">
        <f t="shared" ref="B961:B1024" si="61">IFERROR(IF(FIND(" ",A961)=6,IF(IFERROR(FIND(" PB",A961),"")&lt;&gt;"","артикул",IF(IFERROR(FIND(" CRN",A961),"")&lt;&gt;"","артикул","")),""),"")</f>
        <v/>
      </c>
      <c r="C961" s="11" t="str">
        <f t="shared" si="60"/>
        <v/>
      </c>
      <c r="F961" s="10" t="str">
        <v/>
      </c>
      <c r="G961" t="e">
        <f t="shared" si="58"/>
        <v>#VALUE!</v>
      </c>
      <c r="H961" s="13" t="e">
        <f t="shared" si="59"/>
        <v>#VALUE!</v>
      </c>
    </row>
    <row r="962" spans="2:8">
      <c r="B962" s="11" t="str">
        <f t="shared" si="61"/>
        <v/>
      </c>
      <c r="C962" s="11" t="str">
        <f t="shared" si="60"/>
        <v/>
      </c>
      <c r="F962" s="10" t="str">
        <v/>
      </c>
      <c r="G962" t="e">
        <f t="shared" ref="G962:G1025" si="62">CONCATENATE(LEFT(F962,5),
MID(F962,
SEARCH("\",SUBSTITUTE(F962," ","\",LEN(F962)-LEN(SUBSTITUTE(F962," ",""))-4)),
SEARCH("\",SUBSTITUTE(F962," ","\",LEN(F962)-LEN(SUBSTITUTE(F962," ",""))-3))-
SEARCH("\",SUBSTITUTE(F962," ","\",LEN(F962)-LEN(SUBSTITUTE(F962," ",""))-4)))*1)</f>
        <v>#VALUE!</v>
      </c>
      <c r="H962" s="13" t="e">
        <f t="shared" ref="H962:H1025" si="63">SUBSTITUTE(
RIGHT(F962,LEN(F962)-
FIND("\",SUBSTITUTE(F962," ","\",LEN(F962)-LEN(SUBSTITUTE(F962," ",""))))),
".","")</f>
        <v>#VALUE!</v>
      </c>
    </row>
    <row r="963" spans="2:8">
      <c r="B963" s="11" t="str">
        <f t="shared" si="61"/>
        <v/>
      </c>
      <c r="C963" s="11" t="str">
        <f t="shared" si="60"/>
        <v/>
      </c>
      <c r="F963" s="10" t="str">
        <v/>
      </c>
      <c r="G963" t="e">
        <f t="shared" si="62"/>
        <v>#VALUE!</v>
      </c>
      <c r="H963" s="13" t="e">
        <f t="shared" si="63"/>
        <v>#VALUE!</v>
      </c>
    </row>
    <row r="964" spans="2:8">
      <c r="B964" s="11" t="str">
        <f t="shared" si="61"/>
        <v/>
      </c>
      <c r="C964" s="11" t="str">
        <f t="shared" si="60"/>
        <v/>
      </c>
      <c r="F964" s="10" t="str">
        <v/>
      </c>
      <c r="G964" t="e">
        <f t="shared" si="62"/>
        <v>#VALUE!</v>
      </c>
      <c r="H964" s="13" t="e">
        <f t="shared" si="63"/>
        <v>#VALUE!</v>
      </c>
    </row>
    <row r="965" spans="2:8">
      <c r="B965" s="11" t="str">
        <f t="shared" si="61"/>
        <v/>
      </c>
      <c r="C965" s="11" t="str">
        <f t="shared" si="60"/>
        <v/>
      </c>
      <c r="F965" s="10" t="str">
        <v/>
      </c>
      <c r="G965" t="e">
        <f t="shared" si="62"/>
        <v>#VALUE!</v>
      </c>
      <c r="H965" s="13" t="e">
        <f t="shared" si="63"/>
        <v>#VALUE!</v>
      </c>
    </row>
    <row r="966" spans="2:8">
      <c r="B966" s="11" t="str">
        <f t="shared" si="61"/>
        <v/>
      </c>
      <c r="C966" s="11" t="str">
        <f t="shared" si="60"/>
        <v/>
      </c>
      <c r="F966" s="10" t="str">
        <v/>
      </c>
      <c r="G966" t="e">
        <f t="shared" si="62"/>
        <v>#VALUE!</v>
      </c>
      <c r="H966" s="13" t="e">
        <f t="shared" si="63"/>
        <v>#VALUE!</v>
      </c>
    </row>
    <row r="967" spans="2:8">
      <c r="B967" s="11" t="str">
        <f t="shared" si="61"/>
        <v/>
      </c>
      <c r="C967" s="11" t="str">
        <f t="shared" si="60"/>
        <v/>
      </c>
      <c r="F967" s="10" t="str">
        <v/>
      </c>
      <c r="G967" t="e">
        <f t="shared" si="62"/>
        <v>#VALUE!</v>
      </c>
      <c r="H967" s="13" t="e">
        <f t="shared" si="63"/>
        <v>#VALUE!</v>
      </c>
    </row>
    <row r="968" spans="2:8">
      <c r="B968" s="11" t="str">
        <f t="shared" si="61"/>
        <v/>
      </c>
      <c r="C968" s="11" t="str">
        <f t="shared" si="60"/>
        <v/>
      </c>
      <c r="F968" s="10" t="str">
        <v/>
      </c>
      <c r="G968" t="e">
        <f t="shared" si="62"/>
        <v>#VALUE!</v>
      </c>
      <c r="H968" s="13" t="e">
        <f t="shared" si="63"/>
        <v>#VALUE!</v>
      </c>
    </row>
    <row r="969" spans="2:8">
      <c r="B969" s="11" t="str">
        <f t="shared" si="61"/>
        <v/>
      </c>
      <c r="C969" s="11" t="str">
        <f t="shared" si="60"/>
        <v/>
      </c>
      <c r="F969" s="10" t="str">
        <v/>
      </c>
      <c r="G969" t="e">
        <f t="shared" si="62"/>
        <v>#VALUE!</v>
      </c>
      <c r="H969" s="13" t="e">
        <f t="shared" si="63"/>
        <v>#VALUE!</v>
      </c>
    </row>
    <row r="970" spans="2:8">
      <c r="B970" s="11" t="str">
        <f t="shared" si="61"/>
        <v/>
      </c>
      <c r="C970" s="11" t="str">
        <f t="shared" si="60"/>
        <v/>
      </c>
      <c r="F970" s="10" t="str">
        <v/>
      </c>
      <c r="G970" t="e">
        <f t="shared" si="62"/>
        <v>#VALUE!</v>
      </c>
      <c r="H970" s="13" t="e">
        <f t="shared" si="63"/>
        <v>#VALUE!</v>
      </c>
    </row>
    <row r="971" spans="2:8">
      <c r="B971" s="11" t="str">
        <f t="shared" si="61"/>
        <v/>
      </c>
      <c r="C971" s="11" t="str">
        <f t="shared" si="60"/>
        <v/>
      </c>
      <c r="F971" s="10" t="str">
        <v/>
      </c>
      <c r="G971" t="e">
        <f t="shared" si="62"/>
        <v>#VALUE!</v>
      </c>
      <c r="H971" s="13" t="e">
        <f t="shared" si="63"/>
        <v>#VALUE!</v>
      </c>
    </row>
    <row r="972" spans="2:8">
      <c r="B972" s="11" t="str">
        <f t="shared" si="61"/>
        <v/>
      </c>
      <c r="C972" s="11" t="str">
        <f t="shared" si="60"/>
        <v/>
      </c>
      <c r="F972" s="10" t="str">
        <v/>
      </c>
      <c r="G972" t="e">
        <f t="shared" si="62"/>
        <v>#VALUE!</v>
      </c>
      <c r="H972" s="13" t="e">
        <f t="shared" si="63"/>
        <v>#VALUE!</v>
      </c>
    </row>
    <row r="973" spans="2:8">
      <c r="B973" s="11" t="str">
        <f t="shared" si="61"/>
        <v/>
      </c>
      <c r="C973" s="11" t="str">
        <f t="shared" si="60"/>
        <v/>
      </c>
      <c r="F973" s="10" t="str">
        <v/>
      </c>
      <c r="G973" t="e">
        <f t="shared" si="62"/>
        <v>#VALUE!</v>
      </c>
      <c r="H973" s="13" t="e">
        <f t="shared" si="63"/>
        <v>#VALUE!</v>
      </c>
    </row>
    <row r="974" spans="2:8">
      <c r="B974" s="11" t="str">
        <f t="shared" si="61"/>
        <v/>
      </c>
      <c r="C974" s="11" t="str">
        <f t="shared" si="60"/>
        <v/>
      </c>
      <c r="F974" s="10" t="str">
        <v/>
      </c>
      <c r="G974" t="e">
        <f t="shared" si="62"/>
        <v>#VALUE!</v>
      </c>
      <c r="H974" s="13" t="e">
        <f t="shared" si="63"/>
        <v>#VALUE!</v>
      </c>
    </row>
    <row r="975" spans="2:8">
      <c r="B975" s="11" t="str">
        <f t="shared" si="61"/>
        <v/>
      </c>
      <c r="C975" s="11" t="str">
        <f t="shared" si="60"/>
        <v/>
      </c>
      <c r="F975" s="10" t="str">
        <v/>
      </c>
      <c r="G975" t="e">
        <f t="shared" si="62"/>
        <v>#VALUE!</v>
      </c>
      <c r="H975" s="13" t="e">
        <f t="shared" si="63"/>
        <v>#VALUE!</v>
      </c>
    </row>
    <row r="976" spans="2:8">
      <c r="B976" s="11" t="str">
        <f t="shared" si="61"/>
        <v/>
      </c>
      <c r="C976" s="11" t="str">
        <f t="shared" si="60"/>
        <v/>
      </c>
      <c r="F976" s="10" t="str">
        <v/>
      </c>
      <c r="G976" t="e">
        <f t="shared" si="62"/>
        <v>#VALUE!</v>
      </c>
      <c r="H976" s="13" t="e">
        <f t="shared" si="63"/>
        <v>#VALUE!</v>
      </c>
    </row>
    <row r="977" spans="2:8">
      <c r="B977" s="11" t="str">
        <f t="shared" si="61"/>
        <v/>
      </c>
      <c r="C977" s="11" t="str">
        <f t="shared" si="60"/>
        <v/>
      </c>
      <c r="F977" s="10" t="str">
        <v/>
      </c>
      <c r="G977" t="e">
        <f t="shared" si="62"/>
        <v>#VALUE!</v>
      </c>
      <c r="H977" s="13" t="e">
        <f t="shared" si="63"/>
        <v>#VALUE!</v>
      </c>
    </row>
    <row r="978" spans="2:8">
      <c r="B978" s="11" t="str">
        <f t="shared" si="61"/>
        <v/>
      </c>
      <c r="C978" s="11" t="str">
        <f t="shared" si="60"/>
        <v/>
      </c>
      <c r="F978" s="10" t="str">
        <v/>
      </c>
      <c r="G978" t="e">
        <f t="shared" si="62"/>
        <v>#VALUE!</v>
      </c>
      <c r="H978" s="13" t="e">
        <f t="shared" si="63"/>
        <v>#VALUE!</v>
      </c>
    </row>
    <row r="979" spans="2:8">
      <c r="B979" s="11" t="str">
        <f t="shared" si="61"/>
        <v/>
      </c>
      <c r="C979" s="11" t="str">
        <f t="shared" si="60"/>
        <v/>
      </c>
      <c r="F979" s="10" t="str">
        <v/>
      </c>
      <c r="G979" t="e">
        <f t="shared" si="62"/>
        <v>#VALUE!</v>
      </c>
      <c r="H979" s="13" t="e">
        <f t="shared" si="63"/>
        <v>#VALUE!</v>
      </c>
    </row>
    <row r="980" spans="2:8">
      <c r="B980" s="11" t="str">
        <f t="shared" si="61"/>
        <v/>
      </c>
      <c r="C980" s="11" t="str">
        <f t="shared" si="60"/>
        <v/>
      </c>
      <c r="F980" s="10" t="str">
        <v/>
      </c>
      <c r="G980" t="e">
        <f t="shared" si="62"/>
        <v>#VALUE!</v>
      </c>
      <c r="H980" s="13" t="e">
        <f t="shared" si="63"/>
        <v>#VALUE!</v>
      </c>
    </row>
    <row r="981" spans="2:8">
      <c r="B981" s="11" t="str">
        <f t="shared" si="61"/>
        <v/>
      </c>
      <c r="C981" s="11" t="str">
        <f t="shared" si="60"/>
        <v/>
      </c>
      <c r="F981" s="10" t="str">
        <v/>
      </c>
      <c r="G981" t="e">
        <f t="shared" si="62"/>
        <v>#VALUE!</v>
      </c>
      <c r="H981" s="13" t="e">
        <f t="shared" si="63"/>
        <v>#VALUE!</v>
      </c>
    </row>
    <row r="982" spans="2:8">
      <c r="B982" s="11" t="str">
        <f t="shared" si="61"/>
        <v/>
      </c>
      <c r="C982" s="11" t="str">
        <f t="shared" si="60"/>
        <v/>
      </c>
      <c r="F982" s="10" t="str">
        <v/>
      </c>
      <c r="G982" t="e">
        <f t="shared" si="62"/>
        <v>#VALUE!</v>
      </c>
      <c r="H982" s="13" t="e">
        <f t="shared" si="63"/>
        <v>#VALUE!</v>
      </c>
    </row>
    <row r="983" spans="2:8">
      <c r="B983" s="11" t="str">
        <f t="shared" si="61"/>
        <v/>
      </c>
      <c r="C983" s="11" t="str">
        <f t="shared" si="60"/>
        <v/>
      </c>
      <c r="F983" s="10" t="str">
        <v/>
      </c>
      <c r="G983" t="e">
        <f t="shared" si="62"/>
        <v>#VALUE!</v>
      </c>
      <c r="H983" s="13" t="e">
        <f t="shared" si="63"/>
        <v>#VALUE!</v>
      </c>
    </row>
    <row r="984" spans="2:8">
      <c r="B984" s="11" t="str">
        <f t="shared" si="61"/>
        <v/>
      </c>
      <c r="C984" s="11" t="str">
        <f t="shared" si="60"/>
        <v/>
      </c>
      <c r="F984" s="10" t="str">
        <v/>
      </c>
      <c r="G984" t="e">
        <f t="shared" si="62"/>
        <v>#VALUE!</v>
      </c>
      <c r="H984" s="13" t="e">
        <f t="shared" si="63"/>
        <v>#VALUE!</v>
      </c>
    </row>
    <row r="985" spans="2:8">
      <c r="B985" s="11" t="str">
        <f t="shared" si="61"/>
        <v/>
      </c>
      <c r="C985" s="11" t="str">
        <f t="shared" si="60"/>
        <v/>
      </c>
      <c r="F985" s="10" t="str">
        <v/>
      </c>
      <c r="G985" t="e">
        <f t="shared" si="62"/>
        <v>#VALUE!</v>
      </c>
      <c r="H985" s="13" t="e">
        <f t="shared" si="63"/>
        <v>#VALUE!</v>
      </c>
    </row>
    <row r="986" spans="2:8">
      <c r="B986" s="11" t="str">
        <f t="shared" si="61"/>
        <v/>
      </c>
      <c r="C986" s="11" t="str">
        <f t="shared" si="60"/>
        <v/>
      </c>
      <c r="F986" s="10" t="str">
        <v/>
      </c>
      <c r="G986" t="e">
        <f t="shared" si="62"/>
        <v>#VALUE!</v>
      </c>
      <c r="H986" s="13" t="e">
        <f t="shared" si="63"/>
        <v>#VALUE!</v>
      </c>
    </row>
    <row r="987" spans="2:8">
      <c r="B987" s="11" t="str">
        <f t="shared" si="61"/>
        <v/>
      </c>
      <c r="C987" s="11" t="str">
        <f t="shared" si="60"/>
        <v/>
      </c>
      <c r="F987" s="10" t="str">
        <v/>
      </c>
      <c r="G987" t="e">
        <f t="shared" si="62"/>
        <v>#VALUE!</v>
      </c>
      <c r="H987" s="13" t="e">
        <f t="shared" si="63"/>
        <v>#VALUE!</v>
      </c>
    </row>
    <row r="988" spans="2:8">
      <c r="B988" s="11" t="str">
        <f t="shared" si="61"/>
        <v/>
      </c>
      <c r="C988" s="11" t="str">
        <f t="shared" si="60"/>
        <v/>
      </c>
      <c r="F988" s="10" t="str">
        <v/>
      </c>
      <c r="G988" t="e">
        <f t="shared" si="62"/>
        <v>#VALUE!</v>
      </c>
      <c r="H988" s="13" t="e">
        <f t="shared" si="63"/>
        <v>#VALUE!</v>
      </c>
    </row>
    <row r="989" spans="2:8">
      <c r="B989" s="11" t="str">
        <f t="shared" si="61"/>
        <v/>
      </c>
      <c r="C989" s="11" t="str">
        <f t="shared" si="60"/>
        <v/>
      </c>
      <c r="F989" s="10" t="str">
        <v/>
      </c>
      <c r="G989" t="e">
        <f t="shared" si="62"/>
        <v>#VALUE!</v>
      </c>
      <c r="H989" s="13" t="e">
        <f t="shared" si="63"/>
        <v>#VALUE!</v>
      </c>
    </row>
    <row r="990" spans="2:8">
      <c r="B990" s="11" t="str">
        <f t="shared" si="61"/>
        <v/>
      </c>
      <c r="C990" s="11" t="str">
        <f t="shared" si="60"/>
        <v/>
      </c>
      <c r="F990" s="10" t="str">
        <v/>
      </c>
      <c r="G990" t="e">
        <f t="shared" si="62"/>
        <v>#VALUE!</v>
      </c>
      <c r="H990" s="13" t="e">
        <f t="shared" si="63"/>
        <v>#VALUE!</v>
      </c>
    </row>
    <row r="991" spans="2:8">
      <c r="B991" s="11" t="str">
        <f t="shared" si="61"/>
        <v/>
      </c>
      <c r="C991" s="11" t="str">
        <f t="shared" si="60"/>
        <v/>
      </c>
      <c r="F991" s="10" t="str">
        <v/>
      </c>
      <c r="G991" t="e">
        <f t="shared" si="62"/>
        <v>#VALUE!</v>
      </c>
      <c r="H991" s="13" t="e">
        <f t="shared" si="63"/>
        <v>#VALUE!</v>
      </c>
    </row>
    <row r="992" spans="2:8">
      <c r="B992" s="11" t="str">
        <f t="shared" si="61"/>
        <v/>
      </c>
      <c r="C992" s="11" t="str">
        <f t="shared" si="60"/>
        <v/>
      </c>
      <c r="F992" s="10" t="str">
        <v/>
      </c>
      <c r="G992" t="e">
        <f t="shared" si="62"/>
        <v>#VALUE!</v>
      </c>
      <c r="H992" s="13" t="e">
        <f t="shared" si="63"/>
        <v>#VALUE!</v>
      </c>
    </row>
    <row r="993" spans="2:8">
      <c r="B993" s="11" t="str">
        <f t="shared" si="61"/>
        <v/>
      </c>
      <c r="C993" s="11" t="str">
        <f t="shared" si="60"/>
        <v/>
      </c>
      <c r="F993" s="10" t="str">
        <v/>
      </c>
      <c r="G993" t="e">
        <f t="shared" si="62"/>
        <v>#VALUE!</v>
      </c>
      <c r="H993" s="13" t="e">
        <f t="shared" si="63"/>
        <v>#VALUE!</v>
      </c>
    </row>
    <row r="994" spans="2:8">
      <c r="B994" s="11" t="str">
        <f t="shared" si="61"/>
        <v/>
      </c>
      <c r="C994" s="11" t="str">
        <f t="shared" si="60"/>
        <v/>
      </c>
      <c r="F994" s="10" t="str">
        <v/>
      </c>
      <c r="G994" t="e">
        <f t="shared" si="62"/>
        <v>#VALUE!</v>
      </c>
      <c r="H994" s="13" t="e">
        <f t="shared" si="63"/>
        <v>#VALUE!</v>
      </c>
    </row>
    <row r="995" spans="2:8">
      <c r="B995" s="11" t="str">
        <f t="shared" si="61"/>
        <v/>
      </c>
      <c r="C995" s="11" t="str">
        <f t="shared" si="60"/>
        <v/>
      </c>
      <c r="F995" s="10" t="str">
        <v/>
      </c>
      <c r="G995" t="e">
        <f t="shared" si="62"/>
        <v>#VALUE!</v>
      </c>
      <c r="H995" s="13" t="e">
        <f t="shared" si="63"/>
        <v>#VALUE!</v>
      </c>
    </row>
    <row r="996" spans="2:8">
      <c r="B996" s="11" t="str">
        <f t="shared" si="61"/>
        <v/>
      </c>
      <c r="C996" s="11" t="str">
        <f t="shared" si="60"/>
        <v/>
      </c>
      <c r="F996" s="10" t="str">
        <v/>
      </c>
      <c r="G996" t="e">
        <f t="shared" si="62"/>
        <v>#VALUE!</v>
      </c>
      <c r="H996" s="13" t="e">
        <f t="shared" si="63"/>
        <v>#VALUE!</v>
      </c>
    </row>
    <row r="997" spans="2:8">
      <c r="B997" s="11" t="str">
        <f t="shared" si="61"/>
        <v/>
      </c>
      <c r="C997" s="11" t="str">
        <f t="shared" si="60"/>
        <v/>
      </c>
      <c r="F997" s="10" t="str">
        <v/>
      </c>
      <c r="G997" t="e">
        <f t="shared" si="62"/>
        <v>#VALUE!</v>
      </c>
      <c r="H997" s="13" t="e">
        <f t="shared" si="63"/>
        <v>#VALUE!</v>
      </c>
    </row>
    <row r="998" spans="2:8">
      <c r="B998" s="11" t="str">
        <f t="shared" si="61"/>
        <v/>
      </c>
      <c r="C998" s="11" t="str">
        <f t="shared" si="60"/>
        <v/>
      </c>
      <c r="F998" s="10" t="str">
        <v/>
      </c>
      <c r="G998" t="e">
        <f t="shared" si="62"/>
        <v>#VALUE!</v>
      </c>
      <c r="H998" s="13" t="e">
        <f t="shared" si="63"/>
        <v>#VALUE!</v>
      </c>
    </row>
    <row r="999" spans="2:8">
      <c r="B999" s="11" t="str">
        <f t="shared" si="61"/>
        <v/>
      </c>
      <c r="C999" s="11" t="str">
        <f t="shared" si="60"/>
        <v/>
      </c>
      <c r="F999" s="10" t="str">
        <v/>
      </c>
      <c r="G999" t="e">
        <f t="shared" si="62"/>
        <v>#VALUE!</v>
      </c>
      <c r="H999" s="13" t="e">
        <f t="shared" si="63"/>
        <v>#VALUE!</v>
      </c>
    </row>
    <row r="1000" spans="2:8">
      <c r="B1000" s="11" t="str">
        <f t="shared" si="61"/>
        <v/>
      </c>
      <c r="C1000" s="11" t="str">
        <f t="shared" si="60"/>
        <v/>
      </c>
      <c r="F1000" s="10" t="str">
        <v/>
      </c>
      <c r="G1000" t="e">
        <f t="shared" si="62"/>
        <v>#VALUE!</v>
      </c>
      <c r="H1000" s="13" t="e">
        <f t="shared" si="63"/>
        <v>#VALUE!</v>
      </c>
    </row>
    <row r="1001" spans="2:8">
      <c r="B1001" s="11" t="str">
        <f t="shared" si="61"/>
        <v/>
      </c>
      <c r="C1001" s="11" t="str">
        <f t="shared" ref="C1001:C1064" si="64">IF(B1001="артикул",A1001,"")</f>
        <v/>
      </c>
      <c r="F1001" s="10" t="str">
        <v/>
      </c>
      <c r="G1001" t="e">
        <f t="shared" si="62"/>
        <v>#VALUE!</v>
      </c>
      <c r="H1001" s="13" t="e">
        <f t="shared" si="63"/>
        <v>#VALUE!</v>
      </c>
    </row>
    <row r="1002" spans="2:8">
      <c r="B1002" s="11" t="str">
        <f t="shared" si="61"/>
        <v/>
      </c>
      <c r="C1002" s="11" t="str">
        <f t="shared" si="64"/>
        <v/>
      </c>
      <c r="F1002" s="10" t="str">
        <v/>
      </c>
      <c r="G1002" t="e">
        <f t="shared" si="62"/>
        <v>#VALUE!</v>
      </c>
      <c r="H1002" s="13" t="e">
        <f t="shared" si="63"/>
        <v>#VALUE!</v>
      </c>
    </row>
    <row r="1003" spans="2:8">
      <c r="B1003" s="11" t="str">
        <f t="shared" si="61"/>
        <v/>
      </c>
      <c r="C1003" s="11" t="str">
        <f t="shared" si="64"/>
        <v/>
      </c>
      <c r="F1003" s="10" t="str">
        <v/>
      </c>
      <c r="G1003" t="e">
        <f t="shared" si="62"/>
        <v>#VALUE!</v>
      </c>
      <c r="H1003" s="13" t="e">
        <f t="shared" si="63"/>
        <v>#VALUE!</v>
      </c>
    </row>
    <row r="1004" spans="2:8">
      <c r="B1004" s="11" t="str">
        <f t="shared" si="61"/>
        <v/>
      </c>
      <c r="C1004" s="11" t="str">
        <f t="shared" si="64"/>
        <v/>
      </c>
      <c r="F1004" s="10" t="str">
        <v/>
      </c>
      <c r="G1004" t="e">
        <f t="shared" si="62"/>
        <v>#VALUE!</v>
      </c>
      <c r="H1004" s="13" t="e">
        <f t="shared" si="63"/>
        <v>#VALUE!</v>
      </c>
    </row>
    <row r="1005" spans="2:8">
      <c r="B1005" s="11" t="str">
        <f t="shared" si="61"/>
        <v/>
      </c>
      <c r="C1005" s="11" t="str">
        <f t="shared" si="64"/>
        <v/>
      </c>
      <c r="F1005" s="10" t="str">
        <v/>
      </c>
      <c r="G1005" t="e">
        <f t="shared" si="62"/>
        <v>#VALUE!</v>
      </c>
      <c r="H1005" s="13" t="e">
        <f t="shared" si="63"/>
        <v>#VALUE!</v>
      </c>
    </row>
    <row r="1006" spans="2:8">
      <c r="B1006" s="11" t="str">
        <f t="shared" si="61"/>
        <v/>
      </c>
      <c r="C1006" s="11" t="str">
        <f t="shared" si="64"/>
        <v/>
      </c>
      <c r="F1006" s="10" t="str">
        <v/>
      </c>
      <c r="G1006" t="e">
        <f t="shared" si="62"/>
        <v>#VALUE!</v>
      </c>
      <c r="H1006" s="13" t="e">
        <f t="shared" si="63"/>
        <v>#VALUE!</v>
      </c>
    </row>
    <row r="1007" spans="2:8">
      <c r="B1007" s="11" t="str">
        <f t="shared" si="61"/>
        <v/>
      </c>
      <c r="C1007" s="11" t="str">
        <f t="shared" si="64"/>
        <v/>
      </c>
      <c r="F1007" s="10" t="str">
        <v/>
      </c>
      <c r="G1007" t="e">
        <f t="shared" si="62"/>
        <v>#VALUE!</v>
      </c>
      <c r="H1007" s="13" t="e">
        <f t="shared" si="63"/>
        <v>#VALUE!</v>
      </c>
    </row>
    <row r="1008" spans="2:8">
      <c r="B1008" s="11" t="str">
        <f t="shared" si="61"/>
        <v/>
      </c>
      <c r="C1008" s="11" t="str">
        <f t="shared" si="64"/>
        <v/>
      </c>
      <c r="F1008" s="10" t="str">
        <v/>
      </c>
      <c r="G1008" t="e">
        <f t="shared" si="62"/>
        <v>#VALUE!</v>
      </c>
      <c r="H1008" s="13" t="e">
        <f t="shared" si="63"/>
        <v>#VALUE!</v>
      </c>
    </row>
    <row r="1009" spans="2:8">
      <c r="B1009" s="11" t="str">
        <f t="shared" si="61"/>
        <v/>
      </c>
      <c r="C1009" s="11" t="str">
        <f t="shared" si="64"/>
        <v/>
      </c>
      <c r="F1009" s="10" t="str">
        <v/>
      </c>
      <c r="G1009" t="e">
        <f t="shared" si="62"/>
        <v>#VALUE!</v>
      </c>
      <c r="H1009" s="13" t="e">
        <f t="shared" si="63"/>
        <v>#VALUE!</v>
      </c>
    </row>
    <row r="1010" spans="2:8">
      <c r="B1010" s="11" t="str">
        <f t="shared" si="61"/>
        <v/>
      </c>
      <c r="C1010" s="11" t="str">
        <f t="shared" si="64"/>
        <v/>
      </c>
      <c r="F1010" s="10" t="str">
        <v/>
      </c>
      <c r="G1010" t="e">
        <f t="shared" si="62"/>
        <v>#VALUE!</v>
      </c>
      <c r="H1010" s="13" t="e">
        <f t="shared" si="63"/>
        <v>#VALUE!</v>
      </c>
    </row>
    <row r="1011" spans="2:8">
      <c r="B1011" s="11" t="str">
        <f t="shared" si="61"/>
        <v/>
      </c>
      <c r="C1011" s="11" t="str">
        <f t="shared" si="64"/>
        <v/>
      </c>
      <c r="F1011" s="10" t="str">
        <v/>
      </c>
      <c r="G1011" t="e">
        <f t="shared" si="62"/>
        <v>#VALUE!</v>
      </c>
      <c r="H1011" s="13" t="e">
        <f t="shared" si="63"/>
        <v>#VALUE!</v>
      </c>
    </row>
    <row r="1012" spans="2:8">
      <c r="B1012" s="11" t="str">
        <f t="shared" si="61"/>
        <v/>
      </c>
      <c r="C1012" s="11" t="str">
        <f t="shared" si="64"/>
        <v/>
      </c>
      <c r="F1012" s="10" t="str">
        <v/>
      </c>
      <c r="G1012" t="e">
        <f t="shared" si="62"/>
        <v>#VALUE!</v>
      </c>
      <c r="H1012" s="13" t="e">
        <f t="shared" si="63"/>
        <v>#VALUE!</v>
      </c>
    </row>
    <row r="1013" spans="2:8">
      <c r="B1013" s="11" t="str">
        <f t="shared" si="61"/>
        <v/>
      </c>
      <c r="C1013" s="11" t="str">
        <f t="shared" si="64"/>
        <v/>
      </c>
      <c r="F1013" s="10" t="str">
        <v/>
      </c>
      <c r="G1013" t="e">
        <f t="shared" si="62"/>
        <v>#VALUE!</v>
      </c>
      <c r="H1013" s="13" t="e">
        <f t="shared" si="63"/>
        <v>#VALUE!</v>
      </c>
    </row>
    <row r="1014" spans="2:8">
      <c r="B1014" s="11" t="str">
        <f t="shared" si="61"/>
        <v/>
      </c>
      <c r="C1014" s="11" t="str">
        <f t="shared" si="64"/>
        <v/>
      </c>
      <c r="F1014" s="10" t="str">
        <v/>
      </c>
      <c r="G1014" t="e">
        <f t="shared" si="62"/>
        <v>#VALUE!</v>
      </c>
      <c r="H1014" s="13" t="e">
        <f t="shared" si="63"/>
        <v>#VALUE!</v>
      </c>
    </row>
    <row r="1015" spans="2:8">
      <c r="B1015" s="11" t="str">
        <f t="shared" si="61"/>
        <v/>
      </c>
      <c r="C1015" s="11" t="str">
        <f t="shared" si="64"/>
        <v/>
      </c>
      <c r="F1015" s="10" t="str">
        <v/>
      </c>
      <c r="G1015" t="e">
        <f t="shared" si="62"/>
        <v>#VALUE!</v>
      </c>
      <c r="H1015" s="13" t="e">
        <f t="shared" si="63"/>
        <v>#VALUE!</v>
      </c>
    </row>
    <row r="1016" spans="2:8">
      <c r="B1016" s="11" t="str">
        <f t="shared" si="61"/>
        <v/>
      </c>
      <c r="C1016" s="11" t="str">
        <f t="shared" si="64"/>
        <v/>
      </c>
      <c r="F1016" s="10" t="str">
        <v/>
      </c>
      <c r="G1016" t="e">
        <f t="shared" si="62"/>
        <v>#VALUE!</v>
      </c>
      <c r="H1016" s="13" t="e">
        <f t="shared" si="63"/>
        <v>#VALUE!</v>
      </c>
    </row>
    <row r="1017" spans="2:8">
      <c r="B1017" s="11" t="str">
        <f t="shared" si="61"/>
        <v/>
      </c>
      <c r="C1017" s="11" t="str">
        <f t="shared" si="64"/>
        <v/>
      </c>
      <c r="F1017" s="10" t="str">
        <v/>
      </c>
      <c r="G1017" t="e">
        <f t="shared" si="62"/>
        <v>#VALUE!</v>
      </c>
      <c r="H1017" s="13" t="e">
        <f t="shared" si="63"/>
        <v>#VALUE!</v>
      </c>
    </row>
    <row r="1018" spans="2:8">
      <c r="B1018" s="11" t="str">
        <f t="shared" si="61"/>
        <v/>
      </c>
      <c r="C1018" s="11" t="str">
        <f t="shared" si="64"/>
        <v/>
      </c>
      <c r="F1018" s="10" t="str">
        <v/>
      </c>
      <c r="G1018" t="e">
        <f t="shared" si="62"/>
        <v>#VALUE!</v>
      </c>
      <c r="H1018" s="13" t="e">
        <f t="shared" si="63"/>
        <v>#VALUE!</v>
      </c>
    </row>
    <row r="1019" spans="2:8">
      <c r="B1019" s="11" t="str">
        <f t="shared" si="61"/>
        <v/>
      </c>
      <c r="C1019" s="11" t="str">
        <f t="shared" si="64"/>
        <v/>
      </c>
      <c r="F1019" s="10" t="str">
        <v/>
      </c>
      <c r="G1019" t="e">
        <f t="shared" si="62"/>
        <v>#VALUE!</v>
      </c>
      <c r="H1019" s="13" t="e">
        <f t="shared" si="63"/>
        <v>#VALUE!</v>
      </c>
    </row>
    <row r="1020" spans="2:8">
      <c r="B1020" s="11" t="str">
        <f t="shared" si="61"/>
        <v/>
      </c>
      <c r="C1020" s="11" t="str">
        <f t="shared" si="64"/>
        <v/>
      </c>
      <c r="F1020" s="10" t="str">
        <v/>
      </c>
      <c r="G1020" t="e">
        <f t="shared" si="62"/>
        <v>#VALUE!</v>
      </c>
      <c r="H1020" s="13" t="e">
        <f t="shared" si="63"/>
        <v>#VALUE!</v>
      </c>
    </row>
    <row r="1021" spans="2:8">
      <c r="B1021" s="11" t="str">
        <f t="shared" si="61"/>
        <v/>
      </c>
      <c r="C1021" s="11" t="str">
        <f t="shared" si="64"/>
        <v/>
      </c>
      <c r="F1021" s="10" t="str">
        <v/>
      </c>
      <c r="G1021" t="e">
        <f t="shared" si="62"/>
        <v>#VALUE!</v>
      </c>
      <c r="H1021" s="13" t="e">
        <f t="shared" si="63"/>
        <v>#VALUE!</v>
      </c>
    </row>
    <row r="1022" spans="2:8">
      <c r="B1022" s="11" t="str">
        <f t="shared" si="61"/>
        <v/>
      </c>
      <c r="C1022" s="11" t="str">
        <f t="shared" si="64"/>
        <v/>
      </c>
      <c r="F1022" s="10" t="str">
        <v/>
      </c>
      <c r="G1022" t="e">
        <f t="shared" si="62"/>
        <v>#VALUE!</v>
      </c>
      <c r="H1022" s="13" t="e">
        <f t="shared" si="63"/>
        <v>#VALUE!</v>
      </c>
    </row>
    <row r="1023" spans="2:8">
      <c r="B1023" s="11" t="str">
        <f t="shared" si="61"/>
        <v/>
      </c>
      <c r="C1023" s="11" t="str">
        <f t="shared" si="64"/>
        <v/>
      </c>
      <c r="F1023" s="10" t="str">
        <v/>
      </c>
      <c r="G1023" t="e">
        <f t="shared" si="62"/>
        <v>#VALUE!</v>
      </c>
      <c r="H1023" s="13" t="e">
        <f t="shared" si="63"/>
        <v>#VALUE!</v>
      </c>
    </row>
    <row r="1024" spans="2:8">
      <c r="B1024" s="11" t="str">
        <f t="shared" si="61"/>
        <v/>
      </c>
      <c r="C1024" s="11" t="str">
        <f t="shared" si="64"/>
        <v/>
      </c>
      <c r="F1024" s="10" t="str">
        <v/>
      </c>
      <c r="G1024" t="e">
        <f t="shared" si="62"/>
        <v>#VALUE!</v>
      </c>
      <c r="H1024" s="13" t="e">
        <f t="shared" si="63"/>
        <v>#VALUE!</v>
      </c>
    </row>
    <row r="1025" spans="2:8">
      <c r="B1025" s="11" t="str">
        <f t="shared" ref="B1025:B1088" si="65">IFERROR(IF(FIND(" ",A1025)=6,IF(IFERROR(FIND(" PB",A1025),"")&lt;&gt;"","артикул",IF(IFERROR(FIND(" CRN",A1025),"")&lt;&gt;"","артикул","")),""),"")</f>
        <v/>
      </c>
      <c r="C1025" s="11" t="str">
        <f t="shared" si="64"/>
        <v/>
      </c>
      <c r="F1025" s="10" t="str">
        <v/>
      </c>
      <c r="G1025" t="e">
        <f t="shared" si="62"/>
        <v>#VALUE!</v>
      </c>
      <c r="H1025" s="13" t="e">
        <f t="shared" si="63"/>
        <v>#VALUE!</v>
      </c>
    </row>
    <row r="1026" spans="2:8">
      <c r="B1026" s="11" t="str">
        <f t="shared" si="65"/>
        <v/>
      </c>
      <c r="C1026" s="11" t="str">
        <f t="shared" si="64"/>
        <v/>
      </c>
      <c r="F1026" s="10" t="str">
        <v/>
      </c>
      <c r="G1026" t="e">
        <f t="shared" ref="G1026:G1089" si="66">CONCATENATE(LEFT(F1026,5),
MID(F1026,
SEARCH("\",SUBSTITUTE(F1026," ","\",LEN(F1026)-LEN(SUBSTITUTE(F1026," ",""))-4)),
SEARCH("\",SUBSTITUTE(F1026," ","\",LEN(F1026)-LEN(SUBSTITUTE(F1026," ",""))-3))-
SEARCH("\",SUBSTITUTE(F1026," ","\",LEN(F1026)-LEN(SUBSTITUTE(F1026," ",""))-4)))*1)</f>
        <v>#VALUE!</v>
      </c>
      <c r="H1026" s="13" t="e">
        <f t="shared" ref="H1026:H1089" si="67">SUBSTITUTE(
RIGHT(F1026,LEN(F1026)-
FIND("\",SUBSTITUTE(F1026," ","\",LEN(F1026)-LEN(SUBSTITUTE(F1026," ",""))))),
".","")</f>
        <v>#VALUE!</v>
      </c>
    </row>
    <row r="1027" spans="2:8">
      <c r="B1027" s="11" t="str">
        <f t="shared" si="65"/>
        <v/>
      </c>
      <c r="C1027" s="11" t="str">
        <f t="shared" si="64"/>
        <v/>
      </c>
      <c r="F1027" s="10" t="str">
        <v/>
      </c>
      <c r="G1027" t="e">
        <f t="shared" si="66"/>
        <v>#VALUE!</v>
      </c>
      <c r="H1027" s="13" t="e">
        <f t="shared" si="67"/>
        <v>#VALUE!</v>
      </c>
    </row>
    <row r="1028" spans="2:8">
      <c r="B1028" s="11" t="str">
        <f t="shared" si="65"/>
        <v/>
      </c>
      <c r="C1028" s="11" t="str">
        <f t="shared" si="64"/>
        <v/>
      </c>
      <c r="F1028" s="10" t="str">
        <v/>
      </c>
      <c r="G1028" t="e">
        <f t="shared" si="66"/>
        <v>#VALUE!</v>
      </c>
      <c r="H1028" s="13" t="e">
        <f t="shared" si="67"/>
        <v>#VALUE!</v>
      </c>
    </row>
    <row r="1029" spans="2:8">
      <c r="B1029" s="11" t="str">
        <f t="shared" si="65"/>
        <v/>
      </c>
      <c r="C1029" s="11" t="str">
        <f t="shared" si="64"/>
        <v/>
      </c>
      <c r="F1029" s="10" t="str">
        <v/>
      </c>
      <c r="G1029" t="e">
        <f t="shared" si="66"/>
        <v>#VALUE!</v>
      </c>
      <c r="H1029" s="13" t="e">
        <f t="shared" si="67"/>
        <v>#VALUE!</v>
      </c>
    </row>
    <row r="1030" spans="2:8">
      <c r="B1030" s="11" t="str">
        <f t="shared" si="65"/>
        <v/>
      </c>
      <c r="C1030" s="11" t="str">
        <f t="shared" si="64"/>
        <v/>
      </c>
      <c r="F1030" s="10" t="str">
        <v/>
      </c>
      <c r="G1030" t="e">
        <f t="shared" si="66"/>
        <v>#VALUE!</v>
      </c>
      <c r="H1030" s="13" t="e">
        <f t="shared" si="67"/>
        <v>#VALUE!</v>
      </c>
    </row>
    <row r="1031" spans="2:8">
      <c r="B1031" s="11" t="str">
        <f t="shared" si="65"/>
        <v/>
      </c>
      <c r="C1031" s="11" t="str">
        <f t="shared" si="64"/>
        <v/>
      </c>
      <c r="F1031" s="10" t="str">
        <v/>
      </c>
      <c r="G1031" t="e">
        <f t="shared" si="66"/>
        <v>#VALUE!</v>
      </c>
      <c r="H1031" s="13" t="e">
        <f t="shared" si="67"/>
        <v>#VALUE!</v>
      </c>
    </row>
    <row r="1032" spans="2:8">
      <c r="B1032" s="11" t="str">
        <f t="shared" si="65"/>
        <v/>
      </c>
      <c r="C1032" s="11" t="str">
        <f t="shared" si="64"/>
        <v/>
      </c>
      <c r="F1032" s="10" t="str">
        <v/>
      </c>
      <c r="G1032" t="e">
        <f t="shared" si="66"/>
        <v>#VALUE!</v>
      </c>
      <c r="H1032" s="13" t="e">
        <f t="shared" si="67"/>
        <v>#VALUE!</v>
      </c>
    </row>
    <row r="1033" spans="2:8">
      <c r="B1033" s="11" t="str">
        <f t="shared" si="65"/>
        <v/>
      </c>
      <c r="C1033" s="11" t="str">
        <f t="shared" si="64"/>
        <v/>
      </c>
      <c r="F1033" s="10" t="str">
        <v/>
      </c>
      <c r="G1033" t="e">
        <f t="shared" si="66"/>
        <v>#VALUE!</v>
      </c>
      <c r="H1033" s="13" t="e">
        <f t="shared" si="67"/>
        <v>#VALUE!</v>
      </c>
    </row>
    <row r="1034" spans="2:8">
      <c r="B1034" s="11" t="str">
        <f t="shared" si="65"/>
        <v/>
      </c>
      <c r="C1034" s="11" t="str">
        <f t="shared" si="64"/>
        <v/>
      </c>
      <c r="F1034" s="10" t="str">
        <v/>
      </c>
      <c r="G1034" t="e">
        <f t="shared" si="66"/>
        <v>#VALUE!</v>
      </c>
      <c r="H1034" s="13" t="e">
        <f t="shared" si="67"/>
        <v>#VALUE!</v>
      </c>
    </row>
    <row r="1035" spans="2:8">
      <c r="B1035" s="11" t="str">
        <f t="shared" si="65"/>
        <v/>
      </c>
      <c r="C1035" s="11" t="str">
        <f t="shared" si="64"/>
        <v/>
      </c>
      <c r="F1035" s="10" t="str">
        <v/>
      </c>
      <c r="G1035" t="e">
        <f t="shared" si="66"/>
        <v>#VALUE!</v>
      </c>
      <c r="H1035" s="13" t="e">
        <f t="shared" si="67"/>
        <v>#VALUE!</v>
      </c>
    </row>
    <row r="1036" spans="2:8">
      <c r="B1036" s="11" t="str">
        <f t="shared" si="65"/>
        <v/>
      </c>
      <c r="C1036" s="11" t="str">
        <f t="shared" si="64"/>
        <v/>
      </c>
      <c r="F1036" s="10" t="str">
        <v/>
      </c>
      <c r="G1036" t="e">
        <f t="shared" si="66"/>
        <v>#VALUE!</v>
      </c>
      <c r="H1036" s="13" t="e">
        <f t="shared" si="67"/>
        <v>#VALUE!</v>
      </c>
    </row>
    <row r="1037" spans="2:8">
      <c r="B1037" s="11" t="str">
        <f t="shared" si="65"/>
        <v/>
      </c>
      <c r="C1037" s="11" t="str">
        <f t="shared" si="64"/>
        <v/>
      </c>
      <c r="F1037" s="10" t="str">
        <v/>
      </c>
      <c r="G1037" t="e">
        <f t="shared" si="66"/>
        <v>#VALUE!</v>
      </c>
      <c r="H1037" s="13" t="e">
        <f t="shared" si="67"/>
        <v>#VALUE!</v>
      </c>
    </row>
    <row r="1038" spans="2:8">
      <c r="B1038" s="11" t="str">
        <f t="shared" si="65"/>
        <v/>
      </c>
      <c r="C1038" s="11" t="str">
        <f t="shared" si="64"/>
        <v/>
      </c>
      <c r="F1038" s="10" t="str">
        <v/>
      </c>
      <c r="G1038" t="e">
        <f t="shared" si="66"/>
        <v>#VALUE!</v>
      </c>
      <c r="H1038" s="13" t="e">
        <f t="shared" si="67"/>
        <v>#VALUE!</v>
      </c>
    </row>
    <row r="1039" spans="2:8">
      <c r="B1039" s="11" t="str">
        <f t="shared" si="65"/>
        <v/>
      </c>
      <c r="C1039" s="11" t="str">
        <f t="shared" si="64"/>
        <v/>
      </c>
      <c r="F1039" s="10" t="str">
        <v/>
      </c>
      <c r="G1039" t="e">
        <f t="shared" si="66"/>
        <v>#VALUE!</v>
      </c>
      <c r="H1039" s="13" t="e">
        <f t="shared" si="67"/>
        <v>#VALUE!</v>
      </c>
    </row>
    <row r="1040" spans="2:8">
      <c r="B1040" s="11" t="str">
        <f t="shared" si="65"/>
        <v/>
      </c>
      <c r="C1040" s="11" t="str">
        <f t="shared" si="64"/>
        <v/>
      </c>
      <c r="F1040" s="10" t="str">
        <v/>
      </c>
      <c r="G1040" t="e">
        <f t="shared" si="66"/>
        <v>#VALUE!</v>
      </c>
      <c r="H1040" s="13" t="e">
        <f t="shared" si="67"/>
        <v>#VALUE!</v>
      </c>
    </row>
    <row r="1041" spans="2:8">
      <c r="B1041" s="11" t="str">
        <f t="shared" si="65"/>
        <v/>
      </c>
      <c r="C1041" s="11" t="str">
        <f t="shared" si="64"/>
        <v/>
      </c>
      <c r="F1041" s="10" t="str">
        <v/>
      </c>
      <c r="G1041" t="e">
        <f t="shared" si="66"/>
        <v>#VALUE!</v>
      </c>
      <c r="H1041" s="13" t="e">
        <f t="shared" si="67"/>
        <v>#VALUE!</v>
      </c>
    </row>
    <row r="1042" spans="2:8">
      <c r="B1042" s="11" t="str">
        <f t="shared" si="65"/>
        <v/>
      </c>
      <c r="C1042" s="11" t="str">
        <f t="shared" si="64"/>
        <v/>
      </c>
      <c r="F1042" s="10" t="str">
        <v/>
      </c>
      <c r="G1042" t="e">
        <f t="shared" si="66"/>
        <v>#VALUE!</v>
      </c>
      <c r="H1042" s="13" t="e">
        <f t="shared" si="67"/>
        <v>#VALUE!</v>
      </c>
    </row>
    <row r="1043" spans="2:8">
      <c r="B1043" s="11" t="str">
        <f t="shared" si="65"/>
        <v/>
      </c>
      <c r="C1043" s="11" t="str">
        <f t="shared" si="64"/>
        <v/>
      </c>
      <c r="F1043" s="10" t="str">
        <v/>
      </c>
      <c r="G1043" t="e">
        <f t="shared" si="66"/>
        <v>#VALUE!</v>
      </c>
      <c r="H1043" s="13" t="e">
        <f t="shared" si="67"/>
        <v>#VALUE!</v>
      </c>
    </row>
    <row r="1044" spans="2:8">
      <c r="B1044" s="11" t="str">
        <f t="shared" si="65"/>
        <v/>
      </c>
      <c r="C1044" s="11" t="str">
        <f t="shared" si="64"/>
        <v/>
      </c>
      <c r="F1044" s="10" t="str">
        <v/>
      </c>
      <c r="G1044" t="e">
        <f t="shared" si="66"/>
        <v>#VALUE!</v>
      </c>
      <c r="H1044" s="13" t="e">
        <f t="shared" si="67"/>
        <v>#VALUE!</v>
      </c>
    </row>
    <row r="1045" spans="2:8">
      <c r="B1045" s="11" t="str">
        <f t="shared" si="65"/>
        <v/>
      </c>
      <c r="C1045" s="11" t="str">
        <f t="shared" si="64"/>
        <v/>
      </c>
      <c r="F1045" s="10" t="str">
        <v/>
      </c>
      <c r="G1045" t="e">
        <f t="shared" si="66"/>
        <v>#VALUE!</v>
      </c>
      <c r="H1045" s="13" t="e">
        <f t="shared" si="67"/>
        <v>#VALUE!</v>
      </c>
    </row>
    <row r="1046" spans="2:8">
      <c r="B1046" s="11" t="str">
        <f t="shared" si="65"/>
        <v/>
      </c>
      <c r="C1046" s="11" t="str">
        <f t="shared" si="64"/>
        <v/>
      </c>
      <c r="F1046" s="10" t="str">
        <v/>
      </c>
      <c r="G1046" t="e">
        <f t="shared" si="66"/>
        <v>#VALUE!</v>
      </c>
      <c r="H1046" s="13" t="e">
        <f t="shared" si="67"/>
        <v>#VALUE!</v>
      </c>
    </row>
    <row r="1047" spans="2:8">
      <c r="B1047" s="11" t="str">
        <f t="shared" si="65"/>
        <v/>
      </c>
      <c r="C1047" s="11" t="str">
        <f t="shared" si="64"/>
        <v/>
      </c>
      <c r="F1047" s="10" t="str">
        <v/>
      </c>
      <c r="G1047" t="e">
        <f t="shared" si="66"/>
        <v>#VALUE!</v>
      </c>
      <c r="H1047" s="13" t="e">
        <f t="shared" si="67"/>
        <v>#VALUE!</v>
      </c>
    </row>
    <row r="1048" spans="2:8">
      <c r="B1048" s="11" t="str">
        <f t="shared" si="65"/>
        <v/>
      </c>
      <c r="C1048" s="11" t="str">
        <f t="shared" si="64"/>
        <v/>
      </c>
      <c r="F1048" s="10" t="str">
        <v/>
      </c>
      <c r="G1048" t="e">
        <f t="shared" si="66"/>
        <v>#VALUE!</v>
      </c>
      <c r="H1048" s="13" t="e">
        <f t="shared" si="67"/>
        <v>#VALUE!</v>
      </c>
    </row>
    <row r="1049" spans="2:8">
      <c r="B1049" s="11" t="str">
        <f t="shared" si="65"/>
        <v/>
      </c>
      <c r="C1049" s="11" t="str">
        <f t="shared" si="64"/>
        <v/>
      </c>
      <c r="F1049" s="10" t="str">
        <v/>
      </c>
      <c r="G1049" t="e">
        <f t="shared" si="66"/>
        <v>#VALUE!</v>
      </c>
      <c r="H1049" s="13" t="e">
        <f t="shared" si="67"/>
        <v>#VALUE!</v>
      </c>
    </row>
    <row r="1050" spans="2:8">
      <c r="B1050" s="11" t="str">
        <f t="shared" si="65"/>
        <v/>
      </c>
      <c r="C1050" s="11" t="str">
        <f t="shared" si="64"/>
        <v/>
      </c>
      <c r="F1050" s="10" t="str">
        <v/>
      </c>
      <c r="G1050" t="e">
        <f t="shared" si="66"/>
        <v>#VALUE!</v>
      </c>
      <c r="H1050" s="13" t="e">
        <f t="shared" si="67"/>
        <v>#VALUE!</v>
      </c>
    </row>
    <row r="1051" spans="2:8">
      <c r="B1051" s="11" t="str">
        <f t="shared" si="65"/>
        <v/>
      </c>
      <c r="C1051" s="11" t="str">
        <f t="shared" si="64"/>
        <v/>
      </c>
      <c r="F1051" s="10" t="str">
        <v/>
      </c>
      <c r="G1051" t="e">
        <f t="shared" si="66"/>
        <v>#VALUE!</v>
      </c>
      <c r="H1051" s="13" t="e">
        <f t="shared" si="67"/>
        <v>#VALUE!</v>
      </c>
    </row>
    <row r="1052" spans="2:8">
      <c r="B1052" s="11" t="str">
        <f t="shared" si="65"/>
        <v/>
      </c>
      <c r="C1052" s="11" t="str">
        <f t="shared" si="64"/>
        <v/>
      </c>
      <c r="F1052" s="10" t="str">
        <v/>
      </c>
      <c r="G1052" t="e">
        <f t="shared" si="66"/>
        <v>#VALUE!</v>
      </c>
      <c r="H1052" s="13" t="e">
        <f t="shared" si="67"/>
        <v>#VALUE!</v>
      </c>
    </row>
    <row r="1053" spans="2:8">
      <c r="B1053" s="11" t="str">
        <f t="shared" si="65"/>
        <v/>
      </c>
      <c r="C1053" s="11" t="str">
        <f t="shared" si="64"/>
        <v/>
      </c>
      <c r="F1053" s="10" t="str">
        <v/>
      </c>
      <c r="G1053" t="e">
        <f t="shared" si="66"/>
        <v>#VALUE!</v>
      </c>
      <c r="H1053" s="13" t="e">
        <f t="shared" si="67"/>
        <v>#VALUE!</v>
      </c>
    </row>
    <row r="1054" spans="2:8">
      <c r="B1054" s="11" t="str">
        <f t="shared" si="65"/>
        <v/>
      </c>
      <c r="C1054" s="11" t="str">
        <f t="shared" si="64"/>
        <v/>
      </c>
      <c r="F1054" s="10" t="str">
        <v/>
      </c>
      <c r="G1054" t="e">
        <f t="shared" si="66"/>
        <v>#VALUE!</v>
      </c>
      <c r="H1054" s="13" t="e">
        <f t="shared" si="67"/>
        <v>#VALUE!</v>
      </c>
    </row>
    <row r="1055" spans="2:8">
      <c r="B1055" s="11" t="str">
        <f t="shared" si="65"/>
        <v/>
      </c>
      <c r="C1055" s="11" t="str">
        <f t="shared" si="64"/>
        <v/>
      </c>
      <c r="F1055" s="10" t="str">
        <v/>
      </c>
      <c r="G1055" t="e">
        <f t="shared" si="66"/>
        <v>#VALUE!</v>
      </c>
      <c r="H1055" s="13" t="e">
        <f t="shared" si="67"/>
        <v>#VALUE!</v>
      </c>
    </row>
    <row r="1056" spans="2:8">
      <c r="B1056" s="11" t="str">
        <f t="shared" si="65"/>
        <v/>
      </c>
      <c r="C1056" s="11" t="str">
        <f t="shared" si="64"/>
        <v/>
      </c>
      <c r="F1056" s="10" t="str">
        <v/>
      </c>
      <c r="G1056" t="e">
        <f t="shared" si="66"/>
        <v>#VALUE!</v>
      </c>
      <c r="H1056" s="13" t="e">
        <f t="shared" si="67"/>
        <v>#VALUE!</v>
      </c>
    </row>
    <row r="1057" spans="2:8">
      <c r="B1057" s="11" t="str">
        <f t="shared" si="65"/>
        <v/>
      </c>
      <c r="C1057" s="11" t="str">
        <f t="shared" si="64"/>
        <v/>
      </c>
      <c r="F1057" s="10" t="str">
        <v/>
      </c>
      <c r="G1057" t="e">
        <f t="shared" si="66"/>
        <v>#VALUE!</v>
      </c>
      <c r="H1057" s="13" t="e">
        <f t="shared" si="67"/>
        <v>#VALUE!</v>
      </c>
    </row>
    <row r="1058" spans="2:8">
      <c r="B1058" s="11" t="str">
        <f t="shared" si="65"/>
        <v/>
      </c>
      <c r="C1058" s="11" t="str">
        <f t="shared" si="64"/>
        <v/>
      </c>
      <c r="F1058" s="10" t="str">
        <v/>
      </c>
      <c r="G1058" t="e">
        <f t="shared" si="66"/>
        <v>#VALUE!</v>
      </c>
      <c r="H1058" s="13" t="e">
        <f t="shared" si="67"/>
        <v>#VALUE!</v>
      </c>
    </row>
    <row r="1059" spans="2:8">
      <c r="B1059" s="11" t="str">
        <f t="shared" si="65"/>
        <v/>
      </c>
      <c r="C1059" s="11" t="str">
        <f t="shared" si="64"/>
        <v/>
      </c>
      <c r="F1059" s="10" t="str">
        <v/>
      </c>
      <c r="G1059" t="e">
        <f t="shared" si="66"/>
        <v>#VALUE!</v>
      </c>
      <c r="H1059" s="13" t="e">
        <f t="shared" si="67"/>
        <v>#VALUE!</v>
      </c>
    </row>
    <row r="1060" spans="2:8">
      <c r="B1060" s="11" t="str">
        <f t="shared" si="65"/>
        <v/>
      </c>
      <c r="C1060" s="11" t="str">
        <f t="shared" si="64"/>
        <v/>
      </c>
      <c r="F1060" s="10" t="str">
        <v/>
      </c>
      <c r="G1060" t="e">
        <f t="shared" si="66"/>
        <v>#VALUE!</v>
      </c>
      <c r="H1060" s="13" t="e">
        <f t="shared" si="67"/>
        <v>#VALUE!</v>
      </c>
    </row>
    <row r="1061" spans="2:8">
      <c r="B1061" s="11" t="str">
        <f t="shared" si="65"/>
        <v/>
      </c>
      <c r="C1061" s="11" t="str">
        <f t="shared" si="64"/>
        <v/>
      </c>
      <c r="F1061" s="10" t="str">
        <v/>
      </c>
      <c r="G1061" t="e">
        <f t="shared" si="66"/>
        <v>#VALUE!</v>
      </c>
      <c r="H1061" s="13" t="e">
        <f t="shared" si="67"/>
        <v>#VALUE!</v>
      </c>
    </row>
    <row r="1062" spans="2:8">
      <c r="B1062" s="11" t="str">
        <f t="shared" si="65"/>
        <v/>
      </c>
      <c r="C1062" s="11" t="str">
        <f t="shared" si="64"/>
        <v/>
      </c>
      <c r="F1062" s="10" t="str">
        <v/>
      </c>
      <c r="G1062" t="e">
        <f t="shared" si="66"/>
        <v>#VALUE!</v>
      </c>
      <c r="H1062" s="13" t="e">
        <f t="shared" si="67"/>
        <v>#VALUE!</v>
      </c>
    </row>
    <row r="1063" spans="2:8">
      <c r="B1063" s="11" t="str">
        <f t="shared" si="65"/>
        <v/>
      </c>
      <c r="C1063" s="11" t="str">
        <f t="shared" si="64"/>
        <v/>
      </c>
      <c r="F1063" s="10" t="str">
        <v/>
      </c>
      <c r="G1063" t="e">
        <f t="shared" si="66"/>
        <v>#VALUE!</v>
      </c>
      <c r="H1063" s="13" t="e">
        <f t="shared" si="67"/>
        <v>#VALUE!</v>
      </c>
    </row>
    <row r="1064" spans="2:8">
      <c r="B1064" s="11" t="str">
        <f t="shared" si="65"/>
        <v/>
      </c>
      <c r="C1064" s="11" t="str">
        <f t="shared" si="64"/>
        <v/>
      </c>
      <c r="F1064" s="10" t="str">
        <v/>
      </c>
      <c r="G1064" t="e">
        <f t="shared" si="66"/>
        <v>#VALUE!</v>
      </c>
      <c r="H1064" s="13" t="e">
        <f t="shared" si="67"/>
        <v>#VALUE!</v>
      </c>
    </row>
    <row r="1065" spans="2:8">
      <c r="B1065" s="11" t="str">
        <f t="shared" si="65"/>
        <v/>
      </c>
      <c r="C1065" s="11" t="str">
        <f t="shared" ref="C1065:C1128" si="68">IF(B1065="артикул",A1065,"")</f>
        <v/>
      </c>
      <c r="F1065" s="10" t="str">
        <v/>
      </c>
      <c r="G1065" t="e">
        <f t="shared" si="66"/>
        <v>#VALUE!</v>
      </c>
      <c r="H1065" s="13" t="e">
        <f t="shared" si="67"/>
        <v>#VALUE!</v>
      </c>
    </row>
    <row r="1066" spans="2:8">
      <c r="B1066" s="11" t="str">
        <f t="shared" si="65"/>
        <v/>
      </c>
      <c r="C1066" s="11" t="str">
        <f t="shared" si="68"/>
        <v/>
      </c>
      <c r="F1066" s="10" t="str">
        <v/>
      </c>
      <c r="G1066" t="e">
        <f t="shared" si="66"/>
        <v>#VALUE!</v>
      </c>
      <c r="H1066" s="13" t="e">
        <f t="shared" si="67"/>
        <v>#VALUE!</v>
      </c>
    </row>
    <row r="1067" spans="2:8">
      <c r="B1067" s="11" t="str">
        <f t="shared" si="65"/>
        <v/>
      </c>
      <c r="C1067" s="11" t="str">
        <f t="shared" si="68"/>
        <v/>
      </c>
      <c r="F1067" s="10" t="str">
        <v/>
      </c>
      <c r="G1067" t="e">
        <f t="shared" si="66"/>
        <v>#VALUE!</v>
      </c>
      <c r="H1067" s="13" t="e">
        <f t="shared" si="67"/>
        <v>#VALUE!</v>
      </c>
    </row>
    <row r="1068" spans="2:8">
      <c r="B1068" s="11" t="str">
        <f t="shared" si="65"/>
        <v/>
      </c>
      <c r="C1068" s="11" t="str">
        <f t="shared" si="68"/>
        <v/>
      </c>
      <c r="F1068" s="10" t="str">
        <v/>
      </c>
      <c r="G1068" t="e">
        <f t="shared" si="66"/>
        <v>#VALUE!</v>
      </c>
      <c r="H1068" s="13" t="e">
        <f t="shared" si="67"/>
        <v>#VALUE!</v>
      </c>
    </row>
    <row r="1069" spans="2:8">
      <c r="B1069" s="11" t="str">
        <f t="shared" si="65"/>
        <v/>
      </c>
      <c r="C1069" s="11" t="str">
        <f t="shared" si="68"/>
        <v/>
      </c>
      <c r="F1069" s="10" t="str">
        <v/>
      </c>
      <c r="G1069" t="e">
        <f t="shared" si="66"/>
        <v>#VALUE!</v>
      </c>
      <c r="H1069" s="13" t="e">
        <f t="shared" si="67"/>
        <v>#VALUE!</v>
      </c>
    </row>
    <row r="1070" spans="2:8">
      <c r="B1070" s="11" t="str">
        <f t="shared" si="65"/>
        <v/>
      </c>
      <c r="C1070" s="11" t="str">
        <f t="shared" si="68"/>
        <v/>
      </c>
      <c r="F1070" s="10" t="str">
        <v/>
      </c>
      <c r="G1070" t="e">
        <f t="shared" si="66"/>
        <v>#VALUE!</v>
      </c>
      <c r="H1070" s="13" t="e">
        <f t="shared" si="67"/>
        <v>#VALUE!</v>
      </c>
    </row>
    <row r="1071" spans="2:8">
      <c r="B1071" s="11" t="str">
        <f t="shared" si="65"/>
        <v/>
      </c>
      <c r="C1071" s="11" t="str">
        <f t="shared" si="68"/>
        <v/>
      </c>
      <c r="F1071" s="10" t="str">
        <v/>
      </c>
      <c r="G1071" t="e">
        <f t="shared" si="66"/>
        <v>#VALUE!</v>
      </c>
      <c r="H1071" s="13" t="e">
        <f t="shared" si="67"/>
        <v>#VALUE!</v>
      </c>
    </row>
    <row r="1072" spans="2:8">
      <c r="B1072" s="11" t="str">
        <f t="shared" si="65"/>
        <v/>
      </c>
      <c r="C1072" s="11" t="str">
        <f t="shared" si="68"/>
        <v/>
      </c>
      <c r="F1072" s="10" t="str">
        <v/>
      </c>
      <c r="G1072" t="e">
        <f t="shared" si="66"/>
        <v>#VALUE!</v>
      </c>
      <c r="H1072" s="13" t="e">
        <f t="shared" si="67"/>
        <v>#VALUE!</v>
      </c>
    </row>
    <row r="1073" spans="2:8">
      <c r="B1073" s="11" t="str">
        <f t="shared" si="65"/>
        <v/>
      </c>
      <c r="C1073" s="11" t="str">
        <f t="shared" si="68"/>
        <v/>
      </c>
      <c r="F1073" s="10" t="str">
        <v/>
      </c>
      <c r="G1073" t="e">
        <f t="shared" si="66"/>
        <v>#VALUE!</v>
      </c>
      <c r="H1073" s="13" t="e">
        <f t="shared" si="67"/>
        <v>#VALUE!</v>
      </c>
    </row>
    <row r="1074" spans="2:8">
      <c r="B1074" s="11" t="str">
        <f t="shared" si="65"/>
        <v/>
      </c>
      <c r="C1074" s="11" t="str">
        <f t="shared" si="68"/>
        <v/>
      </c>
      <c r="F1074" s="10" t="str">
        <v/>
      </c>
      <c r="G1074" t="e">
        <f t="shared" si="66"/>
        <v>#VALUE!</v>
      </c>
      <c r="H1074" s="13" t="e">
        <f t="shared" si="67"/>
        <v>#VALUE!</v>
      </c>
    </row>
    <row r="1075" spans="2:8">
      <c r="B1075" s="11" t="str">
        <f t="shared" si="65"/>
        <v/>
      </c>
      <c r="C1075" s="11" t="str">
        <f t="shared" si="68"/>
        <v/>
      </c>
      <c r="F1075" s="10" t="str">
        <v/>
      </c>
      <c r="G1075" t="e">
        <f t="shared" si="66"/>
        <v>#VALUE!</v>
      </c>
      <c r="H1075" s="13" t="e">
        <f t="shared" si="67"/>
        <v>#VALUE!</v>
      </c>
    </row>
    <row r="1076" spans="2:8">
      <c r="B1076" s="11" t="str">
        <f t="shared" si="65"/>
        <v/>
      </c>
      <c r="C1076" s="11" t="str">
        <f t="shared" si="68"/>
        <v/>
      </c>
      <c r="F1076" s="10" t="str">
        <v/>
      </c>
      <c r="G1076" t="e">
        <f t="shared" si="66"/>
        <v>#VALUE!</v>
      </c>
      <c r="H1076" s="13" t="e">
        <f t="shared" si="67"/>
        <v>#VALUE!</v>
      </c>
    </row>
    <row r="1077" spans="2:8">
      <c r="B1077" s="11" t="str">
        <f t="shared" si="65"/>
        <v/>
      </c>
      <c r="C1077" s="11" t="str">
        <f t="shared" si="68"/>
        <v/>
      </c>
      <c r="F1077" s="10" t="str">
        <v/>
      </c>
      <c r="G1077" t="e">
        <f t="shared" si="66"/>
        <v>#VALUE!</v>
      </c>
      <c r="H1077" s="13" t="e">
        <f t="shared" si="67"/>
        <v>#VALUE!</v>
      </c>
    </row>
    <row r="1078" spans="2:8">
      <c r="B1078" s="11" t="str">
        <f t="shared" si="65"/>
        <v/>
      </c>
      <c r="C1078" s="11" t="str">
        <f t="shared" si="68"/>
        <v/>
      </c>
      <c r="F1078" s="10" t="str">
        <v/>
      </c>
      <c r="G1078" t="e">
        <f t="shared" si="66"/>
        <v>#VALUE!</v>
      </c>
      <c r="H1078" s="13" t="e">
        <f t="shared" si="67"/>
        <v>#VALUE!</v>
      </c>
    </row>
    <row r="1079" spans="2:8">
      <c r="B1079" s="11" t="str">
        <f t="shared" si="65"/>
        <v/>
      </c>
      <c r="C1079" s="11" t="str">
        <f t="shared" si="68"/>
        <v/>
      </c>
      <c r="F1079" s="10" t="str">
        <v/>
      </c>
      <c r="G1079" t="e">
        <f t="shared" si="66"/>
        <v>#VALUE!</v>
      </c>
      <c r="H1079" s="13" t="e">
        <f t="shared" si="67"/>
        <v>#VALUE!</v>
      </c>
    </row>
    <row r="1080" spans="2:8">
      <c r="B1080" s="11" t="str">
        <f t="shared" si="65"/>
        <v/>
      </c>
      <c r="C1080" s="11" t="str">
        <f t="shared" si="68"/>
        <v/>
      </c>
      <c r="F1080" s="10" t="str">
        <v/>
      </c>
      <c r="G1080" t="e">
        <f t="shared" si="66"/>
        <v>#VALUE!</v>
      </c>
      <c r="H1080" s="13" t="e">
        <f t="shared" si="67"/>
        <v>#VALUE!</v>
      </c>
    </row>
    <row r="1081" spans="2:8">
      <c r="B1081" s="11" t="str">
        <f t="shared" si="65"/>
        <v/>
      </c>
      <c r="C1081" s="11" t="str">
        <f t="shared" si="68"/>
        <v/>
      </c>
      <c r="F1081" s="10" t="str">
        <v/>
      </c>
      <c r="G1081" t="e">
        <f t="shared" si="66"/>
        <v>#VALUE!</v>
      </c>
      <c r="H1081" s="13" t="e">
        <f t="shared" si="67"/>
        <v>#VALUE!</v>
      </c>
    </row>
    <row r="1082" spans="2:8">
      <c r="B1082" s="11" t="str">
        <f t="shared" si="65"/>
        <v/>
      </c>
      <c r="C1082" s="11" t="str">
        <f t="shared" si="68"/>
        <v/>
      </c>
      <c r="F1082" s="10" t="str">
        <v/>
      </c>
      <c r="G1082" t="e">
        <f t="shared" si="66"/>
        <v>#VALUE!</v>
      </c>
      <c r="H1082" s="13" t="e">
        <f t="shared" si="67"/>
        <v>#VALUE!</v>
      </c>
    </row>
    <row r="1083" spans="2:8">
      <c r="B1083" s="11" t="str">
        <f t="shared" si="65"/>
        <v/>
      </c>
      <c r="C1083" s="11" t="str">
        <f t="shared" si="68"/>
        <v/>
      </c>
      <c r="F1083" s="10" t="str">
        <v/>
      </c>
      <c r="G1083" t="e">
        <f t="shared" si="66"/>
        <v>#VALUE!</v>
      </c>
      <c r="H1083" s="13" t="e">
        <f t="shared" si="67"/>
        <v>#VALUE!</v>
      </c>
    </row>
    <row r="1084" spans="2:8">
      <c r="B1084" s="11" t="str">
        <f t="shared" si="65"/>
        <v/>
      </c>
      <c r="C1084" s="11" t="str">
        <f t="shared" si="68"/>
        <v/>
      </c>
      <c r="F1084" s="10" t="str">
        <v/>
      </c>
      <c r="G1084" t="e">
        <f t="shared" si="66"/>
        <v>#VALUE!</v>
      </c>
      <c r="H1084" s="13" t="e">
        <f t="shared" si="67"/>
        <v>#VALUE!</v>
      </c>
    </row>
    <row r="1085" spans="2:8">
      <c r="B1085" s="11" t="str">
        <f t="shared" si="65"/>
        <v/>
      </c>
      <c r="C1085" s="11" t="str">
        <f t="shared" si="68"/>
        <v/>
      </c>
      <c r="F1085" s="10" t="str">
        <v/>
      </c>
      <c r="G1085" t="e">
        <f t="shared" si="66"/>
        <v>#VALUE!</v>
      </c>
      <c r="H1085" s="13" t="e">
        <f t="shared" si="67"/>
        <v>#VALUE!</v>
      </c>
    </row>
    <row r="1086" spans="2:8">
      <c r="B1086" s="11" t="str">
        <f t="shared" si="65"/>
        <v/>
      </c>
      <c r="C1086" s="11" t="str">
        <f t="shared" si="68"/>
        <v/>
      </c>
      <c r="F1086" s="10" t="str">
        <v/>
      </c>
      <c r="G1086" t="e">
        <f t="shared" si="66"/>
        <v>#VALUE!</v>
      </c>
      <c r="H1086" s="13" t="e">
        <f t="shared" si="67"/>
        <v>#VALUE!</v>
      </c>
    </row>
    <row r="1087" spans="2:8">
      <c r="B1087" s="11" t="str">
        <f t="shared" si="65"/>
        <v/>
      </c>
      <c r="C1087" s="11" t="str">
        <f t="shared" si="68"/>
        <v/>
      </c>
      <c r="F1087" s="10" t="str">
        <v/>
      </c>
      <c r="G1087" t="e">
        <f t="shared" si="66"/>
        <v>#VALUE!</v>
      </c>
      <c r="H1087" s="13" t="e">
        <f t="shared" si="67"/>
        <v>#VALUE!</v>
      </c>
    </row>
    <row r="1088" spans="2:8">
      <c r="B1088" s="11" t="str">
        <f t="shared" si="65"/>
        <v/>
      </c>
      <c r="C1088" s="11" t="str">
        <f t="shared" si="68"/>
        <v/>
      </c>
      <c r="F1088" s="10" t="str">
        <v/>
      </c>
      <c r="G1088" t="e">
        <f t="shared" si="66"/>
        <v>#VALUE!</v>
      </c>
      <c r="H1088" s="13" t="e">
        <f t="shared" si="67"/>
        <v>#VALUE!</v>
      </c>
    </row>
    <row r="1089" spans="2:8">
      <c r="B1089" s="11" t="str">
        <f t="shared" ref="B1089:B1152" si="69">IFERROR(IF(FIND(" ",A1089)=6,IF(IFERROR(FIND(" PB",A1089),"")&lt;&gt;"","артикул",IF(IFERROR(FIND(" CRN",A1089),"")&lt;&gt;"","артикул","")),""),"")</f>
        <v/>
      </c>
      <c r="C1089" s="11" t="str">
        <f t="shared" si="68"/>
        <v/>
      </c>
      <c r="F1089" s="10" t="str">
        <v/>
      </c>
      <c r="G1089" t="e">
        <f t="shared" si="66"/>
        <v>#VALUE!</v>
      </c>
      <c r="H1089" s="13" t="e">
        <f t="shared" si="67"/>
        <v>#VALUE!</v>
      </c>
    </row>
    <row r="1090" spans="2:8">
      <c r="B1090" s="11" t="str">
        <f t="shared" si="69"/>
        <v/>
      </c>
      <c r="C1090" s="11" t="str">
        <f t="shared" si="68"/>
        <v/>
      </c>
      <c r="F1090" s="10" t="str">
        <v/>
      </c>
      <c r="G1090" t="e">
        <f t="shared" ref="G1090:G1153" si="70">CONCATENATE(LEFT(F1090,5),
MID(F1090,
SEARCH("\",SUBSTITUTE(F1090," ","\",LEN(F1090)-LEN(SUBSTITUTE(F1090," ",""))-4)),
SEARCH("\",SUBSTITUTE(F1090," ","\",LEN(F1090)-LEN(SUBSTITUTE(F1090," ",""))-3))-
SEARCH("\",SUBSTITUTE(F1090," ","\",LEN(F1090)-LEN(SUBSTITUTE(F1090," ",""))-4)))*1)</f>
        <v>#VALUE!</v>
      </c>
      <c r="H1090" s="13" t="e">
        <f t="shared" ref="H1090:H1153" si="71">SUBSTITUTE(
RIGHT(F1090,LEN(F1090)-
FIND("\",SUBSTITUTE(F1090," ","\",LEN(F1090)-LEN(SUBSTITUTE(F1090," ",""))))),
".","")</f>
        <v>#VALUE!</v>
      </c>
    </row>
    <row r="1091" spans="2:8">
      <c r="B1091" s="11" t="str">
        <f t="shared" si="69"/>
        <v/>
      </c>
      <c r="C1091" s="11" t="str">
        <f t="shared" si="68"/>
        <v/>
      </c>
      <c r="F1091" s="10" t="str">
        <v/>
      </c>
      <c r="G1091" t="e">
        <f t="shared" si="70"/>
        <v>#VALUE!</v>
      </c>
      <c r="H1091" s="13" t="e">
        <f t="shared" si="71"/>
        <v>#VALUE!</v>
      </c>
    </row>
    <row r="1092" spans="2:8">
      <c r="B1092" s="11" t="str">
        <f t="shared" si="69"/>
        <v/>
      </c>
      <c r="C1092" s="11" t="str">
        <f t="shared" si="68"/>
        <v/>
      </c>
      <c r="F1092" s="10" t="str">
        <v/>
      </c>
      <c r="G1092" t="e">
        <f t="shared" si="70"/>
        <v>#VALUE!</v>
      </c>
      <c r="H1092" s="13" t="e">
        <f t="shared" si="71"/>
        <v>#VALUE!</v>
      </c>
    </row>
    <row r="1093" spans="2:8">
      <c r="B1093" s="11" t="str">
        <f t="shared" si="69"/>
        <v/>
      </c>
      <c r="C1093" s="11" t="str">
        <f t="shared" si="68"/>
        <v/>
      </c>
      <c r="F1093" s="10" t="str">
        <v/>
      </c>
      <c r="G1093" t="e">
        <f t="shared" si="70"/>
        <v>#VALUE!</v>
      </c>
      <c r="H1093" s="13" t="e">
        <f t="shared" si="71"/>
        <v>#VALUE!</v>
      </c>
    </row>
    <row r="1094" spans="2:8">
      <c r="B1094" s="11" t="str">
        <f t="shared" si="69"/>
        <v/>
      </c>
      <c r="C1094" s="11" t="str">
        <f t="shared" si="68"/>
        <v/>
      </c>
      <c r="F1094" s="10" t="str">
        <v/>
      </c>
      <c r="G1094" t="e">
        <f t="shared" si="70"/>
        <v>#VALUE!</v>
      </c>
      <c r="H1094" s="13" t="e">
        <f t="shared" si="71"/>
        <v>#VALUE!</v>
      </c>
    </row>
    <row r="1095" spans="2:8">
      <c r="B1095" s="11" t="str">
        <f t="shared" si="69"/>
        <v/>
      </c>
      <c r="C1095" s="11" t="str">
        <f t="shared" si="68"/>
        <v/>
      </c>
      <c r="F1095" s="10" t="str">
        <v/>
      </c>
      <c r="G1095" t="e">
        <f t="shared" si="70"/>
        <v>#VALUE!</v>
      </c>
      <c r="H1095" s="13" t="e">
        <f t="shared" si="71"/>
        <v>#VALUE!</v>
      </c>
    </row>
    <row r="1096" spans="2:8">
      <c r="B1096" s="11" t="str">
        <f t="shared" si="69"/>
        <v/>
      </c>
      <c r="C1096" s="11" t="str">
        <f t="shared" si="68"/>
        <v/>
      </c>
      <c r="F1096" s="10" t="str">
        <v/>
      </c>
      <c r="G1096" t="e">
        <f t="shared" si="70"/>
        <v>#VALUE!</v>
      </c>
      <c r="H1096" s="13" t="e">
        <f t="shared" si="71"/>
        <v>#VALUE!</v>
      </c>
    </row>
    <row r="1097" spans="2:8">
      <c r="B1097" s="11" t="str">
        <f t="shared" si="69"/>
        <v/>
      </c>
      <c r="C1097" s="11" t="str">
        <f t="shared" si="68"/>
        <v/>
      </c>
      <c r="F1097" s="10" t="str">
        <v/>
      </c>
      <c r="G1097" t="e">
        <f t="shared" si="70"/>
        <v>#VALUE!</v>
      </c>
      <c r="H1097" s="13" t="e">
        <f t="shared" si="71"/>
        <v>#VALUE!</v>
      </c>
    </row>
    <row r="1098" spans="2:8">
      <c r="B1098" s="11" t="str">
        <f t="shared" si="69"/>
        <v/>
      </c>
      <c r="C1098" s="11" t="str">
        <f t="shared" si="68"/>
        <v/>
      </c>
      <c r="F1098" s="10" t="str">
        <v/>
      </c>
      <c r="G1098" t="e">
        <f t="shared" si="70"/>
        <v>#VALUE!</v>
      </c>
      <c r="H1098" s="13" t="e">
        <f t="shared" si="71"/>
        <v>#VALUE!</v>
      </c>
    </row>
    <row r="1099" spans="2:8">
      <c r="B1099" s="11" t="str">
        <f t="shared" si="69"/>
        <v/>
      </c>
      <c r="C1099" s="11" t="str">
        <f t="shared" si="68"/>
        <v/>
      </c>
      <c r="F1099" s="10" t="str">
        <v/>
      </c>
      <c r="G1099" t="e">
        <f t="shared" si="70"/>
        <v>#VALUE!</v>
      </c>
      <c r="H1099" s="13" t="e">
        <f t="shared" si="71"/>
        <v>#VALUE!</v>
      </c>
    </row>
    <row r="1100" spans="2:8">
      <c r="B1100" s="11" t="str">
        <f t="shared" si="69"/>
        <v/>
      </c>
      <c r="C1100" s="11" t="str">
        <f t="shared" si="68"/>
        <v/>
      </c>
      <c r="F1100" s="10" t="str">
        <v/>
      </c>
      <c r="G1100" t="e">
        <f t="shared" si="70"/>
        <v>#VALUE!</v>
      </c>
      <c r="H1100" s="13" t="e">
        <f t="shared" si="71"/>
        <v>#VALUE!</v>
      </c>
    </row>
    <row r="1101" spans="2:8">
      <c r="B1101" s="11" t="str">
        <f t="shared" si="69"/>
        <v/>
      </c>
      <c r="C1101" s="11" t="str">
        <f t="shared" si="68"/>
        <v/>
      </c>
      <c r="F1101" s="10" t="str">
        <v/>
      </c>
      <c r="G1101" t="e">
        <f t="shared" si="70"/>
        <v>#VALUE!</v>
      </c>
      <c r="H1101" s="13" t="e">
        <f t="shared" si="71"/>
        <v>#VALUE!</v>
      </c>
    </row>
    <row r="1102" spans="2:8">
      <c r="B1102" s="11" t="str">
        <f t="shared" si="69"/>
        <v/>
      </c>
      <c r="C1102" s="11" t="str">
        <f t="shared" si="68"/>
        <v/>
      </c>
      <c r="F1102" s="10" t="str">
        <v/>
      </c>
      <c r="G1102" t="e">
        <f t="shared" si="70"/>
        <v>#VALUE!</v>
      </c>
      <c r="H1102" s="13" t="e">
        <f t="shared" si="71"/>
        <v>#VALUE!</v>
      </c>
    </row>
    <row r="1103" spans="2:8">
      <c r="B1103" s="11" t="str">
        <f t="shared" si="69"/>
        <v/>
      </c>
      <c r="C1103" s="11" t="str">
        <f t="shared" si="68"/>
        <v/>
      </c>
      <c r="F1103" s="10" t="str">
        <v/>
      </c>
      <c r="G1103" t="e">
        <f t="shared" si="70"/>
        <v>#VALUE!</v>
      </c>
      <c r="H1103" s="13" t="e">
        <f t="shared" si="71"/>
        <v>#VALUE!</v>
      </c>
    </row>
    <row r="1104" spans="2:8">
      <c r="B1104" s="11" t="str">
        <f t="shared" si="69"/>
        <v/>
      </c>
      <c r="C1104" s="11" t="str">
        <f t="shared" si="68"/>
        <v/>
      </c>
      <c r="F1104" s="10" t="str">
        <v/>
      </c>
      <c r="G1104" t="e">
        <f t="shared" si="70"/>
        <v>#VALUE!</v>
      </c>
      <c r="H1104" s="13" t="e">
        <f t="shared" si="71"/>
        <v>#VALUE!</v>
      </c>
    </row>
    <row r="1105" spans="2:8">
      <c r="B1105" s="11" t="str">
        <f t="shared" si="69"/>
        <v/>
      </c>
      <c r="C1105" s="11" t="str">
        <f t="shared" si="68"/>
        <v/>
      </c>
      <c r="F1105" s="10" t="str">
        <v/>
      </c>
      <c r="G1105" t="e">
        <f t="shared" si="70"/>
        <v>#VALUE!</v>
      </c>
      <c r="H1105" s="13" t="e">
        <f t="shared" si="71"/>
        <v>#VALUE!</v>
      </c>
    </row>
    <row r="1106" spans="2:8">
      <c r="B1106" s="11" t="str">
        <f t="shared" si="69"/>
        <v/>
      </c>
      <c r="C1106" s="11" t="str">
        <f t="shared" si="68"/>
        <v/>
      </c>
      <c r="F1106" s="10" t="str">
        <v/>
      </c>
      <c r="G1106" t="e">
        <f t="shared" si="70"/>
        <v>#VALUE!</v>
      </c>
      <c r="H1106" s="13" t="e">
        <f t="shared" si="71"/>
        <v>#VALUE!</v>
      </c>
    </row>
    <row r="1107" spans="2:8">
      <c r="B1107" s="11" t="str">
        <f t="shared" si="69"/>
        <v/>
      </c>
      <c r="C1107" s="11" t="str">
        <f t="shared" si="68"/>
        <v/>
      </c>
      <c r="F1107" s="10" t="str">
        <v/>
      </c>
      <c r="G1107" t="e">
        <f t="shared" si="70"/>
        <v>#VALUE!</v>
      </c>
      <c r="H1107" s="13" t="e">
        <f t="shared" si="71"/>
        <v>#VALUE!</v>
      </c>
    </row>
    <row r="1108" spans="2:8">
      <c r="B1108" s="11" t="str">
        <f t="shared" si="69"/>
        <v/>
      </c>
      <c r="C1108" s="11" t="str">
        <f t="shared" si="68"/>
        <v/>
      </c>
      <c r="F1108" s="10" t="str">
        <v/>
      </c>
      <c r="G1108" t="e">
        <f t="shared" si="70"/>
        <v>#VALUE!</v>
      </c>
      <c r="H1108" s="13" t="e">
        <f t="shared" si="71"/>
        <v>#VALUE!</v>
      </c>
    </row>
    <row r="1109" spans="2:8">
      <c r="B1109" s="11" t="str">
        <f t="shared" si="69"/>
        <v/>
      </c>
      <c r="C1109" s="11" t="str">
        <f t="shared" si="68"/>
        <v/>
      </c>
      <c r="F1109" s="10" t="str">
        <v/>
      </c>
      <c r="G1109" t="e">
        <f t="shared" si="70"/>
        <v>#VALUE!</v>
      </c>
      <c r="H1109" s="13" t="e">
        <f t="shared" si="71"/>
        <v>#VALUE!</v>
      </c>
    </row>
    <row r="1110" spans="2:8">
      <c r="B1110" s="11" t="str">
        <f t="shared" si="69"/>
        <v/>
      </c>
      <c r="C1110" s="11" t="str">
        <f t="shared" si="68"/>
        <v/>
      </c>
      <c r="F1110" s="10" t="str">
        <v/>
      </c>
      <c r="G1110" t="e">
        <f t="shared" si="70"/>
        <v>#VALUE!</v>
      </c>
      <c r="H1110" s="13" t="e">
        <f t="shared" si="71"/>
        <v>#VALUE!</v>
      </c>
    </row>
    <row r="1111" spans="2:8">
      <c r="B1111" s="11" t="str">
        <f t="shared" si="69"/>
        <v/>
      </c>
      <c r="C1111" s="11" t="str">
        <f t="shared" si="68"/>
        <v/>
      </c>
      <c r="F1111" s="10" t="str">
        <v/>
      </c>
      <c r="G1111" t="e">
        <f t="shared" si="70"/>
        <v>#VALUE!</v>
      </c>
      <c r="H1111" s="13" t="e">
        <f t="shared" si="71"/>
        <v>#VALUE!</v>
      </c>
    </row>
    <row r="1112" spans="2:8">
      <c r="B1112" s="11" t="str">
        <f t="shared" si="69"/>
        <v/>
      </c>
      <c r="C1112" s="11" t="str">
        <f t="shared" si="68"/>
        <v/>
      </c>
      <c r="F1112" s="10" t="str">
        <v/>
      </c>
      <c r="G1112" t="e">
        <f t="shared" si="70"/>
        <v>#VALUE!</v>
      </c>
      <c r="H1112" s="13" t="e">
        <f t="shared" si="71"/>
        <v>#VALUE!</v>
      </c>
    </row>
    <row r="1113" spans="2:8">
      <c r="B1113" s="11" t="str">
        <f t="shared" si="69"/>
        <v/>
      </c>
      <c r="C1113" s="11" t="str">
        <f t="shared" si="68"/>
        <v/>
      </c>
      <c r="F1113" s="10" t="str">
        <v/>
      </c>
      <c r="G1113" t="e">
        <f t="shared" si="70"/>
        <v>#VALUE!</v>
      </c>
      <c r="H1113" s="13" t="e">
        <f t="shared" si="71"/>
        <v>#VALUE!</v>
      </c>
    </row>
    <row r="1114" spans="2:8">
      <c r="B1114" s="11" t="str">
        <f t="shared" si="69"/>
        <v/>
      </c>
      <c r="C1114" s="11" t="str">
        <f t="shared" si="68"/>
        <v/>
      </c>
      <c r="F1114" s="10" t="str">
        <v/>
      </c>
      <c r="G1114" t="e">
        <f t="shared" si="70"/>
        <v>#VALUE!</v>
      </c>
      <c r="H1114" s="13" t="e">
        <f t="shared" si="71"/>
        <v>#VALUE!</v>
      </c>
    </row>
    <row r="1115" spans="2:8">
      <c r="B1115" s="11" t="str">
        <f t="shared" si="69"/>
        <v/>
      </c>
      <c r="C1115" s="11" t="str">
        <f t="shared" si="68"/>
        <v/>
      </c>
      <c r="F1115" s="10" t="str">
        <v/>
      </c>
      <c r="G1115" t="e">
        <f t="shared" si="70"/>
        <v>#VALUE!</v>
      </c>
      <c r="H1115" s="13" t="e">
        <f t="shared" si="71"/>
        <v>#VALUE!</v>
      </c>
    </row>
    <row r="1116" spans="2:8">
      <c r="B1116" s="11" t="str">
        <f t="shared" si="69"/>
        <v/>
      </c>
      <c r="C1116" s="11" t="str">
        <f t="shared" si="68"/>
        <v/>
      </c>
      <c r="F1116" s="10" t="str">
        <v/>
      </c>
      <c r="G1116" t="e">
        <f t="shared" si="70"/>
        <v>#VALUE!</v>
      </c>
      <c r="H1116" s="13" t="e">
        <f t="shared" si="71"/>
        <v>#VALUE!</v>
      </c>
    </row>
    <row r="1117" spans="2:8">
      <c r="B1117" s="11" t="str">
        <f t="shared" si="69"/>
        <v/>
      </c>
      <c r="C1117" s="11" t="str">
        <f t="shared" si="68"/>
        <v/>
      </c>
      <c r="F1117" s="10" t="str">
        <v/>
      </c>
      <c r="G1117" t="e">
        <f t="shared" si="70"/>
        <v>#VALUE!</v>
      </c>
      <c r="H1117" s="13" t="e">
        <f t="shared" si="71"/>
        <v>#VALUE!</v>
      </c>
    </row>
    <row r="1118" spans="2:8">
      <c r="B1118" s="11" t="str">
        <f t="shared" si="69"/>
        <v/>
      </c>
      <c r="C1118" s="11" t="str">
        <f t="shared" si="68"/>
        <v/>
      </c>
      <c r="F1118" s="10" t="str">
        <v/>
      </c>
      <c r="G1118" t="e">
        <f t="shared" si="70"/>
        <v>#VALUE!</v>
      </c>
      <c r="H1118" s="13" t="e">
        <f t="shared" si="71"/>
        <v>#VALUE!</v>
      </c>
    </row>
    <row r="1119" spans="2:8">
      <c r="B1119" s="11" t="str">
        <f t="shared" si="69"/>
        <v/>
      </c>
      <c r="C1119" s="11" t="str">
        <f t="shared" si="68"/>
        <v/>
      </c>
      <c r="F1119" s="10" t="str">
        <v/>
      </c>
      <c r="G1119" t="e">
        <f t="shared" si="70"/>
        <v>#VALUE!</v>
      </c>
      <c r="H1119" s="13" t="e">
        <f t="shared" si="71"/>
        <v>#VALUE!</v>
      </c>
    </row>
    <row r="1120" spans="2:8">
      <c r="B1120" s="11" t="str">
        <f t="shared" si="69"/>
        <v/>
      </c>
      <c r="C1120" s="11" t="str">
        <f t="shared" si="68"/>
        <v/>
      </c>
      <c r="F1120" s="10" t="str">
        <v/>
      </c>
      <c r="G1120" t="e">
        <f t="shared" si="70"/>
        <v>#VALUE!</v>
      </c>
      <c r="H1120" s="13" t="e">
        <f t="shared" si="71"/>
        <v>#VALUE!</v>
      </c>
    </row>
    <row r="1121" spans="2:8">
      <c r="B1121" s="11" t="str">
        <f t="shared" si="69"/>
        <v/>
      </c>
      <c r="C1121" s="11" t="str">
        <f t="shared" si="68"/>
        <v/>
      </c>
      <c r="F1121" s="10" t="str">
        <v/>
      </c>
      <c r="G1121" t="e">
        <f t="shared" si="70"/>
        <v>#VALUE!</v>
      </c>
      <c r="H1121" s="13" t="e">
        <f t="shared" si="71"/>
        <v>#VALUE!</v>
      </c>
    </row>
    <row r="1122" spans="2:8">
      <c r="B1122" s="11" t="str">
        <f t="shared" si="69"/>
        <v/>
      </c>
      <c r="C1122" s="11" t="str">
        <f t="shared" si="68"/>
        <v/>
      </c>
      <c r="F1122" s="10" t="str">
        <v/>
      </c>
      <c r="G1122" t="e">
        <f t="shared" si="70"/>
        <v>#VALUE!</v>
      </c>
      <c r="H1122" s="13" t="e">
        <f t="shared" si="71"/>
        <v>#VALUE!</v>
      </c>
    </row>
    <row r="1123" spans="2:8">
      <c r="B1123" s="11" t="str">
        <f t="shared" si="69"/>
        <v/>
      </c>
      <c r="C1123" s="11" t="str">
        <f t="shared" si="68"/>
        <v/>
      </c>
      <c r="F1123" s="10" t="str">
        <v/>
      </c>
      <c r="G1123" t="e">
        <f t="shared" si="70"/>
        <v>#VALUE!</v>
      </c>
      <c r="H1123" s="13" t="e">
        <f t="shared" si="71"/>
        <v>#VALUE!</v>
      </c>
    </row>
    <row r="1124" spans="2:8">
      <c r="B1124" s="11" t="str">
        <f t="shared" si="69"/>
        <v/>
      </c>
      <c r="C1124" s="11" t="str">
        <f t="shared" si="68"/>
        <v/>
      </c>
      <c r="F1124" s="10" t="str">
        <v/>
      </c>
      <c r="G1124" t="e">
        <f t="shared" si="70"/>
        <v>#VALUE!</v>
      </c>
      <c r="H1124" s="13" t="e">
        <f t="shared" si="71"/>
        <v>#VALUE!</v>
      </c>
    </row>
    <row r="1125" spans="2:8">
      <c r="B1125" s="11" t="str">
        <f t="shared" si="69"/>
        <v/>
      </c>
      <c r="C1125" s="11" t="str">
        <f t="shared" si="68"/>
        <v/>
      </c>
      <c r="F1125" s="10" t="str">
        <v/>
      </c>
      <c r="G1125" t="e">
        <f t="shared" si="70"/>
        <v>#VALUE!</v>
      </c>
      <c r="H1125" s="13" t="e">
        <f t="shared" si="71"/>
        <v>#VALUE!</v>
      </c>
    </row>
    <row r="1126" spans="2:8">
      <c r="B1126" s="11" t="str">
        <f t="shared" si="69"/>
        <v/>
      </c>
      <c r="C1126" s="11" t="str">
        <f t="shared" si="68"/>
        <v/>
      </c>
      <c r="F1126" s="10" t="str">
        <v/>
      </c>
      <c r="G1126" t="e">
        <f t="shared" si="70"/>
        <v>#VALUE!</v>
      </c>
      <c r="H1126" s="13" t="e">
        <f t="shared" si="71"/>
        <v>#VALUE!</v>
      </c>
    </row>
    <row r="1127" spans="2:8">
      <c r="B1127" s="11" t="str">
        <f t="shared" si="69"/>
        <v/>
      </c>
      <c r="C1127" s="11" t="str">
        <f t="shared" si="68"/>
        <v/>
      </c>
      <c r="F1127" s="10" t="str">
        <v/>
      </c>
      <c r="G1127" t="e">
        <f t="shared" si="70"/>
        <v>#VALUE!</v>
      </c>
      <c r="H1127" s="13" t="e">
        <f t="shared" si="71"/>
        <v>#VALUE!</v>
      </c>
    </row>
    <row r="1128" spans="2:8">
      <c r="B1128" s="11" t="str">
        <f t="shared" si="69"/>
        <v/>
      </c>
      <c r="C1128" s="11" t="str">
        <f t="shared" si="68"/>
        <v/>
      </c>
      <c r="F1128" s="10" t="str">
        <v/>
      </c>
      <c r="G1128" t="e">
        <f t="shared" si="70"/>
        <v>#VALUE!</v>
      </c>
      <c r="H1128" s="13" t="e">
        <f t="shared" si="71"/>
        <v>#VALUE!</v>
      </c>
    </row>
    <row r="1129" spans="2:8">
      <c r="B1129" s="11" t="str">
        <f t="shared" si="69"/>
        <v/>
      </c>
      <c r="C1129" s="11" t="str">
        <f t="shared" ref="C1129:C1192" si="72">IF(B1129="артикул",A1129,"")</f>
        <v/>
      </c>
      <c r="F1129" s="10" t="str">
        <v/>
      </c>
      <c r="G1129" t="e">
        <f t="shared" si="70"/>
        <v>#VALUE!</v>
      </c>
      <c r="H1129" s="13" t="e">
        <f t="shared" si="71"/>
        <v>#VALUE!</v>
      </c>
    </row>
    <row r="1130" spans="2:8">
      <c r="B1130" s="11" t="str">
        <f t="shared" si="69"/>
        <v/>
      </c>
      <c r="C1130" s="11" t="str">
        <f t="shared" si="72"/>
        <v/>
      </c>
      <c r="F1130" s="10" t="str">
        <v/>
      </c>
      <c r="G1130" t="e">
        <f t="shared" si="70"/>
        <v>#VALUE!</v>
      </c>
      <c r="H1130" s="13" t="e">
        <f t="shared" si="71"/>
        <v>#VALUE!</v>
      </c>
    </row>
    <row r="1131" spans="2:8">
      <c r="B1131" s="11" t="str">
        <f t="shared" si="69"/>
        <v/>
      </c>
      <c r="C1131" s="11" t="str">
        <f t="shared" si="72"/>
        <v/>
      </c>
      <c r="F1131" s="10" t="str">
        <v/>
      </c>
      <c r="G1131" t="e">
        <f t="shared" si="70"/>
        <v>#VALUE!</v>
      </c>
      <c r="H1131" s="13" t="e">
        <f t="shared" si="71"/>
        <v>#VALUE!</v>
      </c>
    </row>
    <row r="1132" spans="2:8">
      <c r="B1132" s="11" t="str">
        <f t="shared" si="69"/>
        <v/>
      </c>
      <c r="C1132" s="11" t="str">
        <f t="shared" si="72"/>
        <v/>
      </c>
      <c r="F1132" s="10" t="str">
        <v/>
      </c>
      <c r="G1132" t="e">
        <f t="shared" si="70"/>
        <v>#VALUE!</v>
      </c>
      <c r="H1132" s="13" t="e">
        <f t="shared" si="71"/>
        <v>#VALUE!</v>
      </c>
    </row>
    <row r="1133" spans="2:8">
      <c r="B1133" s="11" t="str">
        <f t="shared" si="69"/>
        <v/>
      </c>
      <c r="C1133" s="11" t="str">
        <f t="shared" si="72"/>
        <v/>
      </c>
      <c r="F1133" s="10" t="str">
        <v/>
      </c>
      <c r="G1133" t="e">
        <f t="shared" si="70"/>
        <v>#VALUE!</v>
      </c>
      <c r="H1133" s="13" t="e">
        <f t="shared" si="71"/>
        <v>#VALUE!</v>
      </c>
    </row>
    <row r="1134" spans="2:8">
      <c r="B1134" s="11" t="str">
        <f t="shared" si="69"/>
        <v/>
      </c>
      <c r="C1134" s="11" t="str">
        <f t="shared" si="72"/>
        <v/>
      </c>
      <c r="F1134" s="10" t="str">
        <v/>
      </c>
      <c r="G1134" t="e">
        <f t="shared" si="70"/>
        <v>#VALUE!</v>
      </c>
      <c r="H1134" s="13" t="e">
        <f t="shared" si="71"/>
        <v>#VALUE!</v>
      </c>
    </row>
    <row r="1135" spans="2:8">
      <c r="B1135" s="11" t="str">
        <f t="shared" si="69"/>
        <v/>
      </c>
      <c r="C1135" s="11" t="str">
        <f t="shared" si="72"/>
        <v/>
      </c>
      <c r="F1135" s="10" t="str">
        <v/>
      </c>
      <c r="G1135" t="e">
        <f t="shared" si="70"/>
        <v>#VALUE!</v>
      </c>
      <c r="H1135" s="13" t="e">
        <f t="shared" si="71"/>
        <v>#VALUE!</v>
      </c>
    </row>
    <row r="1136" spans="2:8">
      <c r="B1136" s="11" t="str">
        <f t="shared" si="69"/>
        <v/>
      </c>
      <c r="C1136" s="11" t="str">
        <f t="shared" si="72"/>
        <v/>
      </c>
      <c r="F1136" s="10" t="str">
        <v/>
      </c>
      <c r="G1136" t="e">
        <f t="shared" si="70"/>
        <v>#VALUE!</v>
      </c>
      <c r="H1136" s="13" t="e">
        <f t="shared" si="71"/>
        <v>#VALUE!</v>
      </c>
    </row>
    <row r="1137" spans="2:8">
      <c r="B1137" s="11" t="str">
        <f t="shared" si="69"/>
        <v/>
      </c>
      <c r="C1137" s="11" t="str">
        <f t="shared" si="72"/>
        <v/>
      </c>
      <c r="F1137" s="10" t="str">
        <v/>
      </c>
      <c r="G1137" t="e">
        <f t="shared" si="70"/>
        <v>#VALUE!</v>
      </c>
      <c r="H1137" s="13" t="e">
        <f t="shared" si="71"/>
        <v>#VALUE!</v>
      </c>
    </row>
    <row r="1138" spans="2:8">
      <c r="B1138" s="11" t="str">
        <f t="shared" si="69"/>
        <v/>
      </c>
      <c r="C1138" s="11" t="str">
        <f t="shared" si="72"/>
        <v/>
      </c>
      <c r="F1138" s="10" t="str">
        <v/>
      </c>
      <c r="G1138" t="e">
        <f t="shared" si="70"/>
        <v>#VALUE!</v>
      </c>
      <c r="H1138" s="13" t="e">
        <f t="shared" si="71"/>
        <v>#VALUE!</v>
      </c>
    </row>
    <row r="1139" spans="2:8">
      <c r="B1139" s="11" t="str">
        <f t="shared" si="69"/>
        <v/>
      </c>
      <c r="C1139" s="11" t="str">
        <f t="shared" si="72"/>
        <v/>
      </c>
      <c r="F1139" s="10" t="str">
        <v/>
      </c>
      <c r="G1139" t="e">
        <f t="shared" si="70"/>
        <v>#VALUE!</v>
      </c>
      <c r="H1139" s="13" t="e">
        <f t="shared" si="71"/>
        <v>#VALUE!</v>
      </c>
    </row>
    <row r="1140" spans="2:8">
      <c r="B1140" s="11" t="str">
        <f t="shared" si="69"/>
        <v/>
      </c>
      <c r="C1140" s="11" t="str">
        <f t="shared" si="72"/>
        <v/>
      </c>
      <c r="F1140" s="10" t="str">
        <v/>
      </c>
      <c r="G1140" t="e">
        <f t="shared" si="70"/>
        <v>#VALUE!</v>
      </c>
      <c r="H1140" s="13" t="e">
        <f t="shared" si="71"/>
        <v>#VALUE!</v>
      </c>
    </row>
    <row r="1141" spans="2:8">
      <c r="B1141" s="11" t="str">
        <f t="shared" si="69"/>
        <v/>
      </c>
      <c r="C1141" s="11" t="str">
        <f t="shared" si="72"/>
        <v/>
      </c>
      <c r="F1141" s="10" t="str">
        <v/>
      </c>
      <c r="G1141" t="e">
        <f t="shared" si="70"/>
        <v>#VALUE!</v>
      </c>
      <c r="H1141" s="13" t="e">
        <f t="shared" si="71"/>
        <v>#VALUE!</v>
      </c>
    </row>
    <row r="1142" spans="2:8">
      <c r="B1142" s="11" t="str">
        <f t="shared" si="69"/>
        <v/>
      </c>
      <c r="C1142" s="11" t="str">
        <f t="shared" si="72"/>
        <v/>
      </c>
      <c r="F1142" s="10" t="str">
        <v/>
      </c>
      <c r="G1142" t="e">
        <f t="shared" si="70"/>
        <v>#VALUE!</v>
      </c>
      <c r="H1142" s="13" t="e">
        <f t="shared" si="71"/>
        <v>#VALUE!</v>
      </c>
    </row>
    <row r="1143" spans="2:8">
      <c r="B1143" s="11" t="str">
        <f t="shared" si="69"/>
        <v/>
      </c>
      <c r="C1143" s="11" t="str">
        <f t="shared" si="72"/>
        <v/>
      </c>
      <c r="F1143" s="10" t="str">
        <v/>
      </c>
      <c r="G1143" t="e">
        <f t="shared" si="70"/>
        <v>#VALUE!</v>
      </c>
      <c r="H1143" s="13" t="e">
        <f t="shared" si="71"/>
        <v>#VALUE!</v>
      </c>
    </row>
    <row r="1144" spans="2:8">
      <c r="B1144" s="11" t="str">
        <f t="shared" si="69"/>
        <v/>
      </c>
      <c r="C1144" s="11" t="str">
        <f t="shared" si="72"/>
        <v/>
      </c>
      <c r="F1144" s="10" t="str">
        <v/>
      </c>
      <c r="G1144" t="e">
        <f t="shared" si="70"/>
        <v>#VALUE!</v>
      </c>
      <c r="H1144" s="13" t="e">
        <f t="shared" si="71"/>
        <v>#VALUE!</v>
      </c>
    </row>
    <row r="1145" spans="2:8">
      <c r="B1145" s="11" t="str">
        <f t="shared" si="69"/>
        <v/>
      </c>
      <c r="C1145" s="11" t="str">
        <f t="shared" si="72"/>
        <v/>
      </c>
      <c r="F1145" s="10" t="str">
        <v/>
      </c>
      <c r="G1145" t="e">
        <f t="shared" si="70"/>
        <v>#VALUE!</v>
      </c>
      <c r="H1145" s="13" t="e">
        <f t="shared" si="71"/>
        <v>#VALUE!</v>
      </c>
    </row>
    <row r="1146" spans="2:8">
      <c r="B1146" s="11" t="str">
        <f t="shared" si="69"/>
        <v/>
      </c>
      <c r="C1146" s="11" t="str">
        <f t="shared" si="72"/>
        <v/>
      </c>
      <c r="F1146" s="10" t="str">
        <v/>
      </c>
      <c r="G1146" t="e">
        <f t="shared" si="70"/>
        <v>#VALUE!</v>
      </c>
      <c r="H1146" s="13" t="e">
        <f t="shared" si="71"/>
        <v>#VALUE!</v>
      </c>
    </row>
    <row r="1147" spans="2:8">
      <c r="B1147" s="11" t="str">
        <f t="shared" si="69"/>
        <v/>
      </c>
      <c r="C1147" s="11" t="str">
        <f t="shared" si="72"/>
        <v/>
      </c>
      <c r="F1147" s="10" t="str">
        <v/>
      </c>
      <c r="G1147" t="e">
        <f t="shared" si="70"/>
        <v>#VALUE!</v>
      </c>
      <c r="H1147" s="13" t="e">
        <f t="shared" si="71"/>
        <v>#VALUE!</v>
      </c>
    </row>
    <row r="1148" spans="2:8">
      <c r="B1148" s="11" t="str">
        <f t="shared" si="69"/>
        <v/>
      </c>
      <c r="C1148" s="11" t="str">
        <f t="shared" si="72"/>
        <v/>
      </c>
      <c r="F1148" s="10" t="str">
        <v/>
      </c>
      <c r="G1148" t="e">
        <f t="shared" si="70"/>
        <v>#VALUE!</v>
      </c>
      <c r="H1148" s="13" t="e">
        <f t="shared" si="71"/>
        <v>#VALUE!</v>
      </c>
    </row>
    <row r="1149" spans="2:8">
      <c r="B1149" s="11" t="str">
        <f t="shared" si="69"/>
        <v/>
      </c>
      <c r="C1149" s="11" t="str">
        <f t="shared" si="72"/>
        <v/>
      </c>
      <c r="F1149" s="10" t="str">
        <v/>
      </c>
      <c r="G1149" t="e">
        <f t="shared" si="70"/>
        <v>#VALUE!</v>
      </c>
      <c r="H1149" s="13" t="e">
        <f t="shared" si="71"/>
        <v>#VALUE!</v>
      </c>
    </row>
    <row r="1150" spans="2:8">
      <c r="B1150" s="11" t="str">
        <f t="shared" si="69"/>
        <v/>
      </c>
      <c r="C1150" s="11" t="str">
        <f t="shared" si="72"/>
        <v/>
      </c>
      <c r="F1150" s="10" t="str">
        <v/>
      </c>
      <c r="G1150" t="e">
        <f t="shared" si="70"/>
        <v>#VALUE!</v>
      </c>
      <c r="H1150" s="13" t="e">
        <f t="shared" si="71"/>
        <v>#VALUE!</v>
      </c>
    </row>
    <row r="1151" spans="2:8">
      <c r="B1151" s="11" t="str">
        <f t="shared" si="69"/>
        <v/>
      </c>
      <c r="C1151" s="11" t="str">
        <f t="shared" si="72"/>
        <v/>
      </c>
      <c r="F1151" s="10" t="str">
        <v/>
      </c>
      <c r="G1151" t="e">
        <f t="shared" si="70"/>
        <v>#VALUE!</v>
      </c>
      <c r="H1151" s="13" t="e">
        <f t="shared" si="71"/>
        <v>#VALUE!</v>
      </c>
    </row>
    <row r="1152" spans="2:8">
      <c r="B1152" s="11" t="str">
        <f t="shared" si="69"/>
        <v/>
      </c>
      <c r="C1152" s="11" t="str">
        <f t="shared" si="72"/>
        <v/>
      </c>
      <c r="F1152" s="10" t="str">
        <v/>
      </c>
      <c r="G1152" t="e">
        <f t="shared" si="70"/>
        <v>#VALUE!</v>
      </c>
      <c r="H1152" s="13" t="e">
        <f t="shared" si="71"/>
        <v>#VALUE!</v>
      </c>
    </row>
    <row r="1153" spans="2:8">
      <c r="B1153" s="11" t="str">
        <f t="shared" ref="B1153:B1216" si="73">IFERROR(IF(FIND(" ",A1153)=6,IF(IFERROR(FIND(" PB",A1153),"")&lt;&gt;"","артикул",IF(IFERROR(FIND(" CRN",A1153),"")&lt;&gt;"","артикул","")),""),"")</f>
        <v/>
      </c>
      <c r="C1153" s="11" t="str">
        <f t="shared" si="72"/>
        <v/>
      </c>
      <c r="F1153" s="10" t="str">
        <v/>
      </c>
      <c r="G1153" t="e">
        <f t="shared" si="70"/>
        <v>#VALUE!</v>
      </c>
      <c r="H1153" s="13" t="e">
        <f t="shared" si="71"/>
        <v>#VALUE!</v>
      </c>
    </row>
    <row r="1154" spans="2:8">
      <c r="B1154" s="11" t="str">
        <f t="shared" si="73"/>
        <v/>
      </c>
      <c r="C1154" s="11" t="str">
        <f t="shared" si="72"/>
        <v/>
      </c>
      <c r="F1154" s="10" t="str">
        <v/>
      </c>
      <c r="G1154" t="e">
        <f t="shared" ref="G1154:G1217" si="74">CONCATENATE(LEFT(F1154,5),
MID(F1154,
SEARCH("\",SUBSTITUTE(F1154," ","\",LEN(F1154)-LEN(SUBSTITUTE(F1154," ",""))-4)),
SEARCH("\",SUBSTITUTE(F1154," ","\",LEN(F1154)-LEN(SUBSTITUTE(F1154," ",""))-3))-
SEARCH("\",SUBSTITUTE(F1154," ","\",LEN(F1154)-LEN(SUBSTITUTE(F1154," ",""))-4)))*1)</f>
        <v>#VALUE!</v>
      </c>
      <c r="H1154" s="13" t="e">
        <f t="shared" ref="H1154:H1217" si="75">SUBSTITUTE(
RIGHT(F1154,LEN(F1154)-
FIND("\",SUBSTITUTE(F1154," ","\",LEN(F1154)-LEN(SUBSTITUTE(F1154," ",""))))),
".","")</f>
        <v>#VALUE!</v>
      </c>
    </row>
    <row r="1155" spans="2:8">
      <c r="B1155" s="11" t="str">
        <f t="shared" si="73"/>
        <v/>
      </c>
      <c r="C1155" s="11" t="str">
        <f t="shared" si="72"/>
        <v/>
      </c>
      <c r="F1155" s="10" t="str">
        <v/>
      </c>
      <c r="G1155" t="e">
        <f t="shared" si="74"/>
        <v>#VALUE!</v>
      </c>
      <c r="H1155" s="13" t="e">
        <f t="shared" si="75"/>
        <v>#VALUE!</v>
      </c>
    </row>
    <row r="1156" spans="2:8">
      <c r="B1156" s="11" t="str">
        <f t="shared" si="73"/>
        <v/>
      </c>
      <c r="C1156" s="11" t="str">
        <f t="shared" si="72"/>
        <v/>
      </c>
      <c r="F1156" s="10" t="str">
        <v/>
      </c>
      <c r="G1156" t="e">
        <f t="shared" si="74"/>
        <v>#VALUE!</v>
      </c>
      <c r="H1156" s="13" t="e">
        <f t="shared" si="75"/>
        <v>#VALUE!</v>
      </c>
    </row>
    <row r="1157" spans="2:8">
      <c r="B1157" s="11" t="str">
        <f t="shared" si="73"/>
        <v/>
      </c>
      <c r="C1157" s="11" t="str">
        <f t="shared" si="72"/>
        <v/>
      </c>
      <c r="F1157" s="10" t="str">
        <v/>
      </c>
      <c r="G1157" t="e">
        <f t="shared" si="74"/>
        <v>#VALUE!</v>
      </c>
      <c r="H1157" s="13" t="e">
        <f t="shared" si="75"/>
        <v>#VALUE!</v>
      </c>
    </row>
    <row r="1158" spans="2:8">
      <c r="B1158" s="11" t="str">
        <f t="shared" si="73"/>
        <v/>
      </c>
      <c r="C1158" s="11" t="str">
        <f t="shared" si="72"/>
        <v/>
      </c>
      <c r="F1158" s="10" t="str">
        <v/>
      </c>
      <c r="G1158" t="e">
        <f t="shared" si="74"/>
        <v>#VALUE!</v>
      </c>
      <c r="H1158" s="13" t="e">
        <f t="shared" si="75"/>
        <v>#VALUE!</v>
      </c>
    </row>
    <row r="1159" spans="2:8">
      <c r="B1159" s="11" t="str">
        <f t="shared" si="73"/>
        <v/>
      </c>
      <c r="C1159" s="11" t="str">
        <f t="shared" si="72"/>
        <v/>
      </c>
      <c r="F1159" s="10" t="str">
        <v/>
      </c>
      <c r="G1159" t="e">
        <f t="shared" si="74"/>
        <v>#VALUE!</v>
      </c>
      <c r="H1159" s="13" t="e">
        <f t="shared" si="75"/>
        <v>#VALUE!</v>
      </c>
    </row>
    <row r="1160" spans="2:8">
      <c r="B1160" s="11" t="str">
        <f t="shared" si="73"/>
        <v/>
      </c>
      <c r="C1160" s="11" t="str">
        <f t="shared" si="72"/>
        <v/>
      </c>
      <c r="F1160" s="10" t="str">
        <v/>
      </c>
      <c r="G1160" t="e">
        <f t="shared" si="74"/>
        <v>#VALUE!</v>
      </c>
      <c r="H1160" s="13" t="e">
        <f t="shared" si="75"/>
        <v>#VALUE!</v>
      </c>
    </row>
    <row r="1161" spans="2:8">
      <c r="B1161" s="11" t="str">
        <f t="shared" si="73"/>
        <v/>
      </c>
      <c r="C1161" s="11" t="str">
        <f t="shared" si="72"/>
        <v/>
      </c>
      <c r="F1161" s="10" t="str">
        <v/>
      </c>
      <c r="G1161" t="e">
        <f t="shared" si="74"/>
        <v>#VALUE!</v>
      </c>
      <c r="H1161" s="13" t="e">
        <f t="shared" si="75"/>
        <v>#VALUE!</v>
      </c>
    </row>
    <row r="1162" spans="2:8">
      <c r="B1162" s="11" t="str">
        <f t="shared" si="73"/>
        <v/>
      </c>
      <c r="C1162" s="11" t="str">
        <f t="shared" si="72"/>
        <v/>
      </c>
      <c r="F1162" s="10" t="str">
        <v/>
      </c>
      <c r="G1162" t="e">
        <f t="shared" si="74"/>
        <v>#VALUE!</v>
      </c>
      <c r="H1162" s="13" t="e">
        <f t="shared" si="75"/>
        <v>#VALUE!</v>
      </c>
    </row>
    <row r="1163" spans="2:8">
      <c r="B1163" s="11" t="str">
        <f t="shared" si="73"/>
        <v/>
      </c>
      <c r="C1163" s="11" t="str">
        <f t="shared" si="72"/>
        <v/>
      </c>
      <c r="F1163" s="10" t="str">
        <v/>
      </c>
      <c r="G1163" t="e">
        <f t="shared" si="74"/>
        <v>#VALUE!</v>
      </c>
      <c r="H1163" s="13" t="e">
        <f t="shared" si="75"/>
        <v>#VALUE!</v>
      </c>
    </row>
    <row r="1164" spans="2:8">
      <c r="B1164" s="11" t="str">
        <f t="shared" si="73"/>
        <v/>
      </c>
      <c r="C1164" s="11" t="str">
        <f t="shared" si="72"/>
        <v/>
      </c>
      <c r="F1164" s="10" t="str">
        <v/>
      </c>
      <c r="G1164" t="e">
        <f t="shared" si="74"/>
        <v>#VALUE!</v>
      </c>
      <c r="H1164" s="13" t="e">
        <f t="shared" si="75"/>
        <v>#VALUE!</v>
      </c>
    </row>
    <row r="1165" spans="2:8">
      <c r="B1165" s="11" t="str">
        <f t="shared" si="73"/>
        <v/>
      </c>
      <c r="C1165" s="11" t="str">
        <f t="shared" si="72"/>
        <v/>
      </c>
      <c r="F1165" s="10" t="str">
        <v/>
      </c>
      <c r="G1165" t="e">
        <f t="shared" si="74"/>
        <v>#VALUE!</v>
      </c>
      <c r="H1165" s="13" t="e">
        <f t="shared" si="75"/>
        <v>#VALUE!</v>
      </c>
    </row>
    <row r="1166" spans="2:8">
      <c r="B1166" s="11" t="str">
        <f t="shared" si="73"/>
        <v/>
      </c>
      <c r="C1166" s="11" t="str">
        <f t="shared" si="72"/>
        <v/>
      </c>
      <c r="F1166" s="10" t="str">
        <v/>
      </c>
      <c r="G1166" t="e">
        <f t="shared" si="74"/>
        <v>#VALUE!</v>
      </c>
      <c r="H1166" s="13" t="e">
        <f t="shared" si="75"/>
        <v>#VALUE!</v>
      </c>
    </row>
    <row r="1167" spans="2:8">
      <c r="B1167" s="11" t="str">
        <f t="shared" si="73"/>
        <v/>
      </c>
      <c r="C1167" s="11" t="str">
        <f t="shared" si="72"/>
        <v/>
      </c>
      <c r="F1167" s="10" t="str">
        <v/>
      </c>
      <c r="G1167" t="e">
        <f t="shared" si="74"/>
        <v>#VALUE!</v>
      </c>
      <c r="H1167" s="13" t="e">
        <f t="shared" si="75"/>
        <v>#VALUE!</v>
      </c>
    </row>
    <row r="1168" spans="2:8">
      <c r="B1168" s="11" t="str">
        <f t="shared" si="73"/>
        <v/>
      </c>
      <c r="C1168" s="11" t="str">
        <f t="shared" si="72"/>
        <v/>
      </c>
      <c r="F1168" s="10" t="str">
        <v/>
      </c>
      <c r="G1168" t="e">
        <f t="shared" si="74"/>
        <v>#VALUE!</v>
      </c>
      <c r="H1168" s="13" t="e">
        <f t="shared" si="75"/>
        <v>#VALUE!</v>
      </c>
    </row>
    <row r="1169" spans="2:8">
      <c r="B1169" s="11" t="str">
        <f t="shared" si="73"/>
        <v/>
      </c>
      <c r="C1169" s="11" t="str">
        <f t="shared" si="72"/>
        <v/>
      </c>
      <c r="F1169" s="10" t="str">
        <v/>
      </c>
      <c r="G1169" t="e">
        <f t="shared" si="74"/>
        <v>#VALUE!</v>
      </c>
      <c r="H1169" s="13" t="e">
        <f t="shared" si="75"/>
        <v>#VALUE!</v>
      </c>
    </row>
    <row r="1170" spans="2:8">
      <c r="B1170" s="11" t="str">
        <f t="shared" si="73"/>
        <v/>
      </c>
      <c r="C1170" s="11" t="str">
        <f t="shared" si="72"/>
        <v/>
      </c>
      <c r="F1170" s="10" t="str">
        <v/>
      </c>
      <c r="G1170" t="e">
        <f t="shared" si="74"/>
        <v>#VALUE!</v>
      </c>
      <c r="H1170" s="13" t="e">
        <f t="shared" si="75"/>
        <v>#VALUE!</v>
      </c>
    </row>
    <row r="1171" spans="2:8">
      <c r="B1171" s="11" t="str">
        <f t="shared" si="73"/>
        <v/>
      </c>
      <c r="C1171" s="11" t="str">
        <f t="shared" si="72"/>
        <v/>
      </c>
      <c r="F1171" s="10" t="str">
        <v/>
      </c>
      <c r="G1171" t="e">
        <f t="shared" si="74"/>
        <v>#VALUE!</v>
      </c>
      <c r="H1171" s="13" t="e">
        <f t="shared" si="75"/>
        <v>#VALUE!</v>
      </c>
    </row>
    <row r="1172" spans="2:8">
      <c r="B1172" s="11" t="str">
        <f t="shared" si="73"/>
        <v/>
      </c>
      <c r="C1172" s="11" t="str">
        <f t="shared" si="72"/>
        <v/>
      </c>
      <c r="F1172" s="10" t="str">
        <v/>
      </c>
      <c r="G1172" t="e">
        <f t="shared" si="74"/>
        <v>#VALUE!</v>
      </c>
      <c r="H1172" s="13" t="e">
        <f t="shared" si="75"/>
        <v>#VALUE!</v>
      </c>
    </row>
    <row r="1173" spans="2:8">
      <c r="B1173" s="11" t="str">
        <f t="shared" si="73"/>
        <v/>
      </c>
      <c r="C1173" s="11" t="str">
        <f t="shared" si="72"/>
        <v/>
      </c>
      <c r="F1173" s="10" t="str">
        <v/>
      </c>
      <c r="G1173" t="e">
        <f t="shared" si="74"/>
        <v>#VALUE!</v>
      </c>
      <c r="H1173" s="13" t="e">
        <f t="shared" si="75"/>
        <v>#VALUE!</v>
      </c>
    </row>
    <row r="1174" spans="2:8">
      <c r="B1174" s="11" t="str">
        <f t="shared" si="73"/>
        <v/>
      </c>
      <c r="C1174" s="11" t="str">
        <f t="shared" si="72"/>
        <v/>
      </c>
      <c r="F1174" s="10" t="str">
        <v/>
      </c>
      <c r="G1174" t="e">
        <f t="shared" si="74"/>
        <v>#VALUE!</v>
      </c>
      <c r="H1174" s="13" t="e">
        <f t="shared" si="75"/>
        <v>#VALUE!</v>
      </c>
    </row>
    <row r="1175" spans="2:8">
      <c r="B1175" s="11" t="str">
        <f t="shared" si="73"/>
        <v/>
      </c>
      <c r="C1175" s="11" t="str">
        <f t="shared" si="72"/>
        <v/>
      </c>
      <c r="F1175" s="10" t="str">
        <v/>
      </c>
      <c r="G1175" t="e">
        <f t="shared" si="74"/>
        <v>#VALUE!</v>
      </c>
      <c r="H1175" s="13" t="e">
        <f t="shared" si="75"/>
        <v>#VALUE!</v>
      </c>
    </row>
    <row r="1176" spans="2:8">
      <c r="B1176" s="11" t="str">
        <f t="shared" si="73"/>
        <v/>
      </c>
      <c r="C1176" s="11" t="str">
        <f t="shared" si="72"/>
        <v/>
      </c>
      <c r="F1176" s="10" t="str">
        <v/>
      </c>
      <c r="G1176" t="e">
        <f t="shared" si="74"/>
        <v>#VALUE!</v>
      </c>
      <c r="H1176" s="13" t="e">
        <f t="shared" si="75"/>
        <v>#VALUE!</v>
      </c>
    </row>
    <row r="1177" spans="2:8">
      <c r="B1177" s="11" t="str">
        <f t="shared" si="73"/>
        <v/>
      </c>
      <c r="C1177" s="11" t="str">
        <f t="shared" si="72"/>
        <v/>
      </c>
      <c r="F1177" s="10" t="str">
        <v/>
      </c>
      <c r="G1177" t="e">
        <f t="shared" si="74"/>
        <v>#VALUE!</v>
      </c>
      <c r="H1177" s="13" t="e">
        <f t="shared" si="75"/>
        <v>#VALUE!</v>
      </c>
    </row>
    <row r="1178" spans="2:8">
      <c r="B1178" s="11" t="str">
        <f t="shared" si="73"/>
        <v/>
      </c>
      <c r="C1178" s="11" t="str">
        <f t="shared" si="72"/>
        <v/>
      </c>
      <c r="F1178" s="10" t="str">
        <v/>
      </c>
      <c r="G1178" t="e">
        <f t="shared" si="74"/>
        <v>#VALUE!</v>
      </c>
      <c r="H1178" s="13" t="e">
        <f t="shared" si="75"/>
        <v>#VALUE!</v>
      </c>
    </row>
    <row r="1179" spans="2:8">
      <c r="B1179" s="11" t="str">
        <f t="shared" si="73"/>
        <v/>
      </c>
      <c r="C1179" s="11" t="str">
        <f t="shared" si="72"/>
        <v/>
      </c>
      <c r="F1179" s="10" t="str">
        <v/>
      </c>
      <c r="G1179" t="e">
        <f t="shared" si="74"/>
        <v>#VALUE!</v>
      </c>
      <c r="H1179" s="13" t="e">
        <f t="shared" si="75"/>
        <v>#VALUE!</v>
      </c>
    </row>
    <row r="1180" spans="2:8">
      <c r="B1180" s="11" t="str">
        <f t="shared" si="73"/>
        <v/>
      </c>
      <c r="C1180" s="11" t="str">
        <f t="shared" si="72"/>
        <v/>
      </c>
      <c r="F1180" s="10" t="str">
        <v/>
      </c>
      <c r="G1180" t="e">
        <f t="shared" si="74"/>
        <v>#VALUE!</v>
      </c>
      <c r="H1180" s="13" t="e">
        <f t="shared" si="75"/>
        <v>#VALUE!</v>
      </c>
    </row>
    <row r="1181" spans="2:8">
      <c r="B1181" s="11" t="str">
        <f t="shared" si="73"/>
        <v/>
      </c>
      <c r="C1181" s="11" t="str">
        <f t="shared" si="72"/>
        <v/>
      </c>
      <c r="F1181" s="10" t="str">
        <v/>
      </c>
      <c r="G1181" t="e">
        <f t="shared" si="74"/>
        <v>#VALUE!</v>
      </c>
      <c r="H1181" s="13" t="e">
        <f t="shared" si="75"/>
        <v>#VALUE!</v>
      </c>
    </row>
    <row r="1182" spans="2:8">
      <c r="B1182" s="11" t="str">
        <f t="shared" si="73"/>
        <v/>
      </c>
      <c r="C1182" s="11" t="str">
        <f t="shared" si="72"/>
        <v/>
      </c>
      <c r="F1182" s="10" t="str">
        <v/>
      </c>
      <c r="G1182" t="e">
        <f t="shared" si="74"/>
        <v>#VALUE!</v>
      </c>
      <c r="H1182" s="13" t="e">
        <f t="shared" si="75"/>
        <v>#VALUE!</v>
      </c>
    </row>
    <row r="1183" spans="2:8">
      <c r="B1183" s="11" t="str">
        <f t="shared" si="73"/>
        <v/>
      </c>
      <c r="C1183" s="11" t="str">
        <f t="shared" si="72"/>
        <v/>
      </c>
      <c r="F1183" s="10" t="str">
        <v/>
      </c>
      <c r="G1183" t="e">
        <f t="shared" si="74"/>
        <v>#VALUE!</v>
      </c>
      <c r="H1183" s="13" t="e">
        <f t="shared" si="75"/>
        <v>#VALUE!</v>
      </c>
    </row>
    <row r="1184" spans="2:8">
      <c r="B1184" s="11" t="str">
        <f t="shared" si="73"/>
        <v/>
      </c>
      <c r="C1184" s="11" t="str">
        <f t="shared" si="72"/>
        <v/>
      </c>
      <c r="F1184" s="10" t="str">
        <v/>
      </c>
      <c r="G1184" t="e">
        <f t="shared" si="74"/>
        <v>#VALUE!</v>
      </c>
      <c r="H1184" s="13" t="e">
        <f t="shared" si="75"/>
        <v>#VALUE!</v>
      </c>
    </row>
    <row r="1185" spans="2:8">
      <c r="B1185" s="11" t="str">
        <f t="shared" si="73"/>
        <v/>
      </c>
      <c r="C1185" s="11" t="str">
        <f t="shared" si="72"/>
        <v/>
      </c>
      <c r="F1185" s="10" t="str">
        <v/>
      </c>
      <c r="G1185" t="e">
        <f t="shared" si="74"/>
        <v>#VALUE!</v>
      </c>
      <c r="H1185" s="13" t="e">
        <f t="shared" si="75"/>
        <v>#VALUE!</v>
      </c>
    </row>
    <row r="1186" spans="2:8">
      <c r="B1186" s="11" t="str">
        <f t="shared" si="73"/>
        <v/>
      </c>
      <c r="C1186" s="11" t="str">
        <f t="shared" si="72"/>
        <v/>
      </c>
      <c r="F1186" s="10" t="str">
        <v/>
      </c>
      <c r="G1186" t="e">
        <f t="shared" si="74"/>
        <v>#VALUE!</v>
      </c>
      <c r="H1186" s="13" t="e">
        <f t="shared" si="75"/>
        <v>#VALUE!</v>
      </c>
    </row>
    <row r="1187" spans="2:8">
      <c r="B1187" s="11" t="str">
        <f t="shared" si="73"/>
        <v/>
      </c>
      <c r="C1187" s="11" t="str">
        <f t="shared" si="72"/>
        <v/>
      </c>
      <c r="F1187" s="10" t="str">
        <v/>
      </c>
      <c r="G1187" t="e">
        <f t="shared" si="74"/>
        <v>#VALUE!</v>
      </c>
      <c r="H1187" s="13" t="e">
        <f t="shared" si="75"/>
        <v>#VALUE!</v>
      </c>
    </row>
    <row r="1188" spans="2:8">
      <c r="B1188" s="11" t="str">
        <f t="shared" si="73"/>
        <v/>
      </c>
      <c r="C1188" s="11" t="str">
        <f t="shared" si="72"/>
        <v/>
      </c>
      <c r="F1188" s="10" t="str">
        <v/>
      </c>
      <c r="G1188" t="e">
        <f t="shared" si="74"/>
        <v>#VALUE!</v>
      </c>
      <c r="H1188" s="13" t="e">
        <f t="shared" si="75"/>
        <v>#VALUE!</v>
      </c>
    </row>
    <row r="1189" spans="2:8">
      <c r="B1189" s="11" t="str">
        <f t="shared" si="73"/>
        <v/>
      </c>
      <c r="C1189" s="11" t="str">
        <f t="shared" si="72"/>
        <v/>
      </c>
      <c r="F1189" s="10" t="str">
        <v/>
      </c>
      <c r="G1189" t="e">
        <f t="shared" si="74"/>
        <v>#VALUE!</v>
      </c>
      <c r="H1189" s="13" t="e">
        <f t="shared" si="75"/>
        <v>#VALUE!</v>
      </c>
    </row>
    <row r="1190" spans="2:8">
      <c r="B1190" s="11" t="str">
        <f t="shared" si="73"/>
        <v/>
      </c>
      <c r="C1190" s="11" t="str">
        <f t="shared" si="72"/>
        <v/>
      </c>
      <c r="F1190" s="10" t="str">
        <v/>
      </c>
      <c r="G1190" t="e">
        <f t="shared" si="74"/>
        <v>#VALUE!</v>
      </c>
      <c r="H1190" s="13" t="e">
        <f t="shared" si="75"/>
        <v>#VALUE!</v>
      </c>
    </row>
    <row r="1191" spans="2:8">
      <c r="B1191" s="11" t="str">
        <f t="shared" si="73"/>
        <v/>
      </c>
      <c r="C1191" s="11" t="str">
        <f t="shared" si="72"/>
        <v/>
      </c>
      <c r="F1191" s="10" t="str">
        <v/>
      </c>
      <c r="G1191" t="e">
        <f t="shared" si="74"/>
        <v>#VALUE!</v>
      </c>
      <c r="H1191" s="13" t="e">
        <f t="shared" si="75"/>
        <v>#VALUE!</v>
      </c>
    </row>
    <row r="1192" spans="2:8">
      <c r="B1192" s="11" t="str">
        <f t="shared" si="73"/>
        <v/>
      </c>
      <c r="C1192" s="11" t="str">
        <f t="shared" si="72"/>
        <v/>
      </c>
      <c r="F1192" s="10" t="str">
        <v/>
      </c>
      <c r="G1192" t="e">
        <f t="shared" si="74"/>
        <v>#VALUE!</v>
      </c>
      <c r="H1192" s="13" t="e">
        <f t="shared" si="75"/>
        <v>#VALUE!</v>
      </c>
    </row>
    <row r="1193" spans="2:8">
      <c r="B1193" s="11" t="str">
        <f t="shared" si="73"/>
        <v/>
      </c>
      <c r="C1193" s="11" t="str">
        <f t="shared" ref="C1193:C1256" si="76">IF(B1193="артикул",A1193,"")</f>
        <v/>
      </c>
      <c r="F1193" s="10" t="str">
        <v/>
      </c>
      <c r="G1193" t="e">
        <f t="shared" si="74"/>
        <v>#VALUE!</v>
      </c>
      <c r="H1193" s="13" t="e">
        <f t="shared" si="75"/>
        <v>#VALUE!</v>
      </c>
    </row>
    <row r="1194" spans="2:8">
      <c r="B1194" s="11" t="str">
        <f t="shared" si="73"/>
        <v/>
      </c>
      <c r="C1194" s="11" t="str">
        <f t="shared" si="76"/>
        <v/>
      </c>
      <c r="F1194" s="10" t="str">
        <v/>
      </c>
      <c r="G1194" t="e">
        <f t="shared" si="74"/>
        <v>#VALUE!</v>
      </c>
      <c r="H1194" s="13" t="e">
        <f t="shared" si="75"/>
        <v>#VALUE!</v>
      </c>
    </row>
    <row r="1195" spans="2:8">
      <c r="B1195" s="11" t="str">
        <f t="shared" si="73"/>
        <v/>
      </c>
      <c r="C1195" s="11" t="str">
        <f t="shared" si="76"/>
        <v/>
      </c>
      <c r="F1195" s="10" t="str">
        <v/>
      </c>
      <c r="G1195" t="e">
        <f t="shared" si="74"/>
        <v>#VALUE!</v>
      </c>
      <c r="H1195" s="13" t="e">
        <f t="shared" si="75"/>
        <v>#VALUE!</v>
      </c>
    </row>
    <row r="1196" spans="2:8">
      <c r="B1196" s="11" t="str">
        <f t="shared" si="73"/>
        <v/>
      </c>
      <c r="C1196" s="11" t="str">
        <f t="shared" si="76"/>
        <v/>
      </c>
      <c r="F1196" s="10" t="str">
        <v/>
      </c>
      <c r="G1196" t="e">
        <f t="shared" si="74"/>
        <v>#VALUE!</v>
      </c>
      <c r="H1196" s="13" t="e">
        <f t="shared" si="75"/>
        <v>#VALUE!</v>
      </c>
    </row>
    <row r="1197" spans="2:8">
      <c r="B1197" s="11" t="str">
        <f t="shared" si="73"/>
        <v/>
      </c>
      <c r="C1197" s="11" t="str">
        <f t="shared" si="76"/>
        <v/>
      </c>
      <c r="F1197" s="10" t="str">
        <v/>
      </c>
      <c r="G1197" t="e">
        <f t="shared" si="74"/>
        <v>#VALUE!</v>
      </c>
      <c r="H1197" s="13" t="e">
        <f t="shared" si="75"/>
        <v>#VALUE!</v>
      </c>
    </row>
    <row r="1198" spans="2:8">
      <c r="B1198" s="11" t="str">
        <f t="shared" si="73"/>
        <v/>
      </c>
      <c r="C1198" s="11" t="str">
        <f t="shared" si="76"/>
        <v/>
      </c>
      <c r="F1198" s="10" t="str">
        <v/>
      </c>
      <c r="G1198" t="e">
        <f t="shared" si="74"/>
        <v>#VALUE!</v>
      </c>
      <c r="H1198" s="13" t="e">
        <f t="shared" si="75"/>
        <v>#VALUE!</v>
      </c>
    </row>
    <row r="1199" spans="2:8">
      <c r="B1199" s="11" t="str">
        <f t="shared" si="73"/>
        <v/>
      </c>
      <c r="C1199" s="11" t="str">
        <f t="shared" si="76"/>
        <v/>
      </c>
      <c r="F1199" s="10" t="str">
        <v/>
      </c>
      <c r="G1199" t="e">
        <f t="shared" si="74"/>
        <v>#VALUE!</v>
      </c>
      <c r="H1199" s="13" t="e">
        <f t="shared" si="75"/>
        <v>#VALUE!</v>
      </c>
    </row>
    <row r="1200" spans="2:8">
      <c r="B1200" s="11" t="str">
        <f t="shared" si="73"/>
        <v/>
      </c>
      <c r="C1200" s="11" t="str">
        <f t="shared" si="76"/>
        <v/>
      </c>
      <c r="F1200" s="10" t="str">
        <v/>
      </c>
      <c r="G1200" t="e">
        <f t="shared" si="74"/>
        <v>#VALUE!</v>
      </c>
      <c r="H1200" s="13" t="e">
        <f t="shared" si="75"/>
        <v>#VALUE!</v>
      </c>
    </row>
    <row r="1201" spans="2:8">
      <c r="B1201" s="11" t="str">
        <f t="shared" si="73"/>
        <v/>
      </c>
      <c r="C1201" s="11" t="str">
        <f t="shared" si="76"/>
        <v/>
      </c>
      <c r="F1201" s="10" t="str">
        <v/>
      </c>
      <c r="G1201" t="e">
        <f t="shared" si="74"/>
        <v>#VALUE!</v>
      </c>
      <c r="H1201" s="13" t="e">
        <f t="shared" si="75"/>
        <v>#VALUE!</v>
      </c>
    </row>
    <row r="1202" spans="2:8">
      <c r="B1202" s="11" t="str">
        <f t="shared" si="73"/>
        <v/>
      </c>
      <c r="C1202" s="11" t="str">
        <f t="shared" si="76"/>
        <v/>
      </c>
      <c r="F1202" s="10" t="str">
        <v/>
      </c>
      <c r="G1202" t="e">
        <f t="shared" si="74"/>
        <v>#VALUE!</v>
      </c>
      <c r="H1202" s="13" t="e">
        <f t="shared" si="75"/>
        <v>#VALUE!</v>
      </c>
    </row>
    <row r="1203" spans="2:8">
      <c r="B1203" s="11" t="str">
        <f t="shared" si="73"/>
        <v/>
      </c>
      <c r="C1203" s="11" t="str">
        <f t="shared" si="76"/>
        <v/>
      </c>
      <c r="F1203" s="10" t="str">
        <v/>
      </c>
      <c r="G1203" t="e">
        <f t="shared" si="74"/>
        <v>#VALUE!</v>
      </c>
      <c r="H1203" s="13" t="e">
        <f t="shared" si="75"/>
        <v>#VALUE!</v>
      </c>
    </row>
    <row r="1204" spans="2:8">
      <c r="B1204" s="11" t="str">
        <f t="shared" si="73"/>
        <v/>
      </c>
      <c r="C1204" s="11" t="str">
        <f t="shared" si="76"/>
        <v/>
      </c>
      <c r="F1204" s="10" t="str">
        <v/>
      </c>
      <c r="G1204" t="e">
        <f t="shared" si="74"/>
        <v>#VALUE!</v>
      </c>
      <c r="H1204" s="13" t="e">
        <f t="shared" si="75"/>
        <v>#VALUE!</v>
      </c>
    </row>
    <row r="1205" spans="2:8">
      <c r="B1205" s="11" t="str">
        <f t="shared" si="73"/>
        <v/>
      </c>
      <c r="C1205" s="11" t="str">
        <f t="shared" si="76"/>
        <v/>
      </c>
      <c r="F1205" s="10" t="str">
        <v/>
      </c>
      <c r="G1205" t="e">
        <f t="shared" si="74"/>
        <v>#VALUE!</v>
      </c>
      <c r="H1205" s="13" t="e">
        <f t="shared" si="75"/>
        <v>#VALUE!</v>
      </c>
    </row>
    <row r="1206" spans="2:8">
      <c r="B1206" s="11" t="str">
        <f t="shared" si="73"/>
        <v/>
      </c>
      <c r="C1206" s="11" t="str">
        <f t="shared" si="76"/>
        <v/>
      </c>
      <c r="F1206" s="10" t="str">
        <v/>
      </c>
      <c r="G1206" t="e">
        <f t="shared" si="74"/>
        <v>#VALUE!</v>
      </c>
      <c r="H1206" s="13" t="e">
        <f t="shared" si="75"/>
        <v>#VALUE!</v>
      </c>
    </row>
    <row r="1207" spans="2:8">
      <c r="B1207" s="11" t="str">
        <f t="shared" si="73"/>
        <v/>
      </c>
      <c r="C1207" s="11" t="str">
        <f t="shared" si="76"/>
        <v/>
      </c>
      <c r="F1207" s="10" t="str">
        <v/>
      </c>
      <c r="G1207" t="e">
        <f t="shared" si="74"/>
        <v>#VALUE!</v>
      </c>
      <c r="H1207" s="13" t="e">
        <f t="shared" si="75"/>
        <v>#VALUE!</v>
      </c>
    </row>
    <row r="1208" spans="2:8">
      <c r="B1208" s="11" t="str">
        <f t="shared" si="73"/>
        <v/>
      </c>
      <c r="C1208" s="11" t="str">
        <f t="shared" si="76"/>
        <v/>
      </c>
      <c r="F1208" s="10" t="str">
        <v/>
      </c>
      <c r="G1208" t="e">
        <f t="shared" si="74"/>
        <v>#VALUE!</v>
      </c>
      <c r="H1208" s="13" t="e">
        <f t="shared" si="75"/>
        <v>#VALUE!</v>
      </c>
    </row>
    <row r="1209" spans="2:8">
      <c r="B1209" s="11" t="str">
        <f t="shared" si="73"/>
        <v/>
      </c>
      <c r="C1209" s="11" t="str">
        <f t="shared" si="76"/>
        <v/>
      </c>
      <c r="F1209" s="10" t="str">
        <v/>
      </c>
      <c r="G1209" t="e">
        <f t="shared" si="74"/>
        <v>#VALUE!</v>
      </c>
      <c r="H1209" s="13" t="e">
        <f t="shared" si="75"/>
        <v>#VALUE!</v>
      </c>
    </row>
    <row r="1210" spans="2:8">
      <c r="B1210" s="11" t="str">
        <f t="shared" si="73"/>
        <v/>
      </c>
      <c r="C1210" s="11" t="str">
        <f t="shared" si="76"/>
        <v/>
      </c>
      <c r="F1210" s="10" t="str">
        <v/>
      </c>
      <c r="G1210" t="e">
        <f t="shared" si="74"/>
        <v>#VALUE!</v>
      </c>
      <c r="H1210" s="13" t="e">
        <f t="shared" si="75"/>
        <v>#VALUE!</v>
      </c>
    </row>
    <row r="1211" spans="2:8">
      <c r="B1211" s="11" t="str">
        <f t="shared" si="73"/>
        <v/>
      </c>
      <c r="C1211" s="11" t="str">
        <f t="shared" si="76"/>
        <v/>
      </c>
      <c r="F1211" s="10" t="str">
        <v/>
      </c>
      <c r="G1211" t="e">
        <f t="shared" si="74"/>
        <v>#VALUE!</v>
      </c>
      <c r="H1211" s="13" t="e">
        <f t="shared" si="75"/>
        <v>#VALUE!</v>
      </c>
    </row>
    <row r="1212" spans="2:8">
      <c r="B1212" s="11" t="str">
        <f t="shared" si="73"/>
        <v/>
      </c>
      <c r="C1212" s="11" t="str">
        <f t="shared" si="76"/>
        <v/>
      </c>
      <c r="F1212" s="10" t="str">
        <v/>
      </c>
      <c r="G1212" t="e">
        <f t="shared" si="74"/>
        <v>#VALUE!</v>
      </c>
      <c r="H1212" s="13" t="e">
        <f t="shared" si="75"/>
        <v>#VALUE!</v>
      </c>
    </row>
    <row r="1213" spans="2:8">
      <c r="B1213" s="11" t="str">
        <f t="shared" si="73"/>
        <v/>
      </c>
      <c r="C1213" s="11" t="str">
        <f t="shared" si="76"/>
        <v/>
      </c>
      <c r="F1213" s="10" t="str">
        <v/>
      </c>
      <c r="G1213" t="e">
        <f t="shared" si="74"/>
        <v>#VALUE!</v>
      </c>
      <c r="H1213" s="13" t="e">
        <f t="shared" si="75"/>
        <v>#VALUE!</v>
      </c>
    </row>
    <row r="1214" spans="2:8">
      <c r="B1214" s="11" t="str">
        <f t="shared" si="73"/>
        <v/>
      </c>
      <c r="C1214" s="11" t="str">
        <f t="shared" si="76"/>
        <v/>
      </c>
      <c r="F1214" s="10" t="str">
        <v/>
      </c>
      <c r="G1214" t="e">
        <f t="shared" si="74"/>
        <v>#VALUE!</v>
      </c>
      <c r="H1214" s="13" t="e">
        <f t="shared" si="75"/>
        <v>#VALUE!</v>
      </c>
    </row>
    <row r="1215" spans="2:8">
      <c r="B1215" s="11" t="str">
        <f t="shared" si="73"/>
        <v/>
      </c>
      <c r="C1215" s="11" t="str">
        <f t="shared" si="76"/>
        <v/>
      </c>
      <c r="F1215" s="10" t="str">
        <v/>
      </c>
      <c r="G1215" t="e">
        <f t="shared" si="74"/>
        <v>#VALUE!</v>
      </c>
      <c r="H1215" s="13" t="e">
        <f t="shared" si="75"/>
        <v>#VALUE!</v>
      </c>
    </row>
    <row r="1216" spans="2:8">
      <c r="B1216" s="11" t="str">
        <f t="shared" si="73"/>
        <v/>
      </c>
      <c r="C1216" s="11" t="str">
        <f t="shared" si="76"/>
        <v/>
      </c>
      <c r="F1216" s="10" t="str">
        <v/>
      </c>
      <c r="G1216" t="e">
        <f t="shared" si="74"/>
        <v>#VALUE!</v>
      </c>
      <c r="H1216" s="13" t="e">
        <f t="shared" si="75"/>
        <v>#VALUE!</v>
      </c>
    </row>
    <row r="1217" spans="2:8">
      <c r="B1217" s="11" t="str">
        <f t="shared" ref="B1217:B1280" si="77">IFERROR(IF(FIND(" ",A1217)=6,IF(IFERROR(FIND(" PB",A1217),"")&lt;&gt;"","артикул",IF(IFERROR(FIND(" CRN",A1217),"")&lt;&gt;"","артикул","")),""),"")</f>
        <v/>
      </c>
      <c r="C1217" s="11" t="str">
        <f t="shared" si="76"/>
        <v/>
      </c>
      <c r="F1217" s="10" t="str">
        <v/>
      </c>
      <c r="G1217" t="e">
        <f t="shared" si="74"/>
        <v>#VALUE!</v>
      </c>
      <c r="H1217" s="13" t="e">
        <f t="shared" si="75"/>
        <v>#VALUE!</v>
      </c>
    </row>
    <row r="1218" spans="2:8">
      <c r="B1218" s="11" t="str">
        <f t="shared" si="77"/>
        <v/>
      </c>
      <c r="C1218" s="11" t="str">
        <f t="shared" si="76"/>
        <v/>
      </c>
      <c r="F1218" s="10" t="str">
        <v/>
      </c>
      <c r="G1218" t="e">
        <f t="shared" ref="G1218:G1281" si="78">CONCATENATE(LEFT(F1218,5),
MID(F1218,
SEARCH("\",SUBSTITUTE(F1218," ","\",LEN(F1218)-LEN(SUBSTITUTE(F1218," ",""))-4)),
SEARCH("\",SUBSTITUTE(F1218," ","\",LEN(F1218)-LEN(SUBSTITUTE(F1218," ",""))-3))-
SEARCH("\",SUBSTITUTE(F1218," ","\",LEN(F1218)-LEN(SUBSTITUTE(F1218," ",""))-4)))*1)</f>
        <v>#VALUE!</v>
      </c>
      <c r="H1218" s="13" t="e">
        <f t="shared" ref="H1218:H1281" si="79">SUBSTITUTE(
RIGHT(F1218,LEN(F1218)-
FIND("\",SUBSTITUTE(F1218," ","\",LEN(F1218)-LEN(SUBSTITUTE(F1218," ",""))))),
".","")</f>
        <v>#VALUE!</v>
      </c>
    </row>
    <row r="1219" spans="2:8">
      <c r="B1219" s="11" t="str">
        <f t="shared" si="77"/>
        <v/>
      </c>
      <c r="C1219" s="11" t="str">
        <f t="shared" si="76"/>
        <v/>
      </c>
      <c r="F1219" s="10" t="str">
        <v/>
      </c>
      <c r="G1219" t="e">
        <f t="shared" si="78"/>
        <v>#VALUE!</v>
      </c>
      <c r="H1219" s="13" t="e">
        <f t="shared" si="79"/>
        <v>#VALUE!</v>
      </c>
    </row>
    <row r="1220" spans="2:8">
      <c r="B1220" s="11" t="str">
        <f t="shared" si="77"/>
        <v/>
      </c>
      <c r="C1220" s="11" t="str">
        <f t="shared" si="76"/>
        <v/>
      </c>
      <c r="F1220" s="10" t="str">
        <v/>
      </c>
      <c r="G1220" t="e">
        <f t="shared" si="78"/>
        <v>#VALUE!</v>
      </c>
      <c r="H1220" s="13" t="e">
        <f t="shared" si="79"/>
        <v>#VALUE!</v>
      </c>
    </row>
    <row r="1221" spans="2:8">
      <c r="B1221" s="11" t="str">
        <f t="shared" si="77"/>
        <v/>
      </c>
      <c r="C1221" s="11" t="str">
        <f t="shared" si="76"/>
        <v/>
      </c>
      <c r="F1221" s="10" t="str">
        <v/>
      </c>
      <c r="G1221" t="e">
        <f t="shared" si="78"/>
        <v>#VALUE!</v>
      </c>
      <c r="H1221" s="13" t="e">
        <f t="shared" si="79"/>
        <v>#VALUE!</v>
      </c>
    </row>
    <row r="1222" spans="2:8">
      <c r="B1222" s="11" t="str">
        <f t="shared" si="77"/>
        <v/>
      </c>
      <c r="C1222" s="11" t="str">
        <f t="shared" si="76"/>
        <v/>
      </c>
      <c r="F1222" s="10" t="str">
        <v/>
      </c>
      <c r="G1222" t="e">
        <f t="shared" si="78"/>
        <v>#VALUE!</v>
      </c>
      <c r="H1222" s="13" t="e">
        <f t="shared" si="79"/>
        <v>#VALUE!</v>
      </c>
    </row>
    <row r="1223" spans="2:8">
      <c r="B1223" s="11" t="str">
        <f t="shared" si="77"/>
        <v/>
      </c>
      <c r="C1223" s="11" t="str">
        <f t="shared" si="76"/>
        <v/>
      </c>
      <c r="F1223" s="10" t="str">
        <v/>
      </c>
      <c r="G1223" t="e">
        <f t="shared" si="78"/>
        <v>#VALUE!</v>
      </c>
      <c r="H1223" s="13" t="e">
        <f t="shared" si="79"/>
        <v>#VALUE!</v>
      </c>
    </row>
    <row r="1224" spans="2:8">
      <c r="B1224" s="11" t="str">
        <f t="shared" si="77"/>
        <v/>
      </c>
      <c r="C1224" s="11" t="str">
        <f t="shared" si="76"/>
        <v/>
      </c>
      <c r="F1224" s="10" t="str">
        <v/>
      </c>
      <c r="G1224" t="e">
        <f t="shared" si="78"/>
        <v>#VALUE!</v>
      </c>
      <c r="H1224" s="13" t="e">
        <f t="shared" si="79"/>
        <v>#VALUE!</v>
      </c>
    </row>
    <row r="1225" spans="2:8">
      <c r="B1225" s="11" t="str">
        <f t="shared" si="77"/>
        <v/>
      </c>
      <c r="C1225" s="11" t="str">
        <f t="shared" si="76"/>
        <v/>
      </c>
      <c r="F1225" s="10" t="str">
        <v/>
      </c>
      <c r="G1225" t="e">
        <f t="shared" si="78"/>
        <v>#VALUE!</v>
      </c>
      <c r="H1225" s="13" t="e">
        <f t="shared" si="79"/>
        <v>#VALUE!</v>
      </c>
    </row>
    <row r="1226" spans="2:8">
      <c r="B1226" s="11" t="str">
        <f t="shared" si="77"/>
        <v/>
      </c>
      <c r="C1226" s="11" t="str">
        <f t="shared" si="76"/>
        <v/>
      </c>
      <c r="F1226" s="10" t="str">
        <v/>
      </c>
      <c r="G1226" t="e">
        <f t="shared" si="78"/>
        <v>#VALUE!</v>
      </c>
      <c r="H1226" s="13" t="e">
        <f t="shared" si="79"/>
        <v>#VALUE!</v>
      </c>
    </row>
    <row r="1227" spans="2:8">
      <c r="B1227" s="11" t="str">
        <f t="shared" si="77"/>
        <v/>
      </c>
      <c r="C1227" s="11" t="str">
        <f t="shared" si="76"/>
        <v/>
      </c>
      <c r="F1227" s="10" t="str">
        <v/>
      </c>
      <c r="G1227" t="e">
        <f t="shared" si="78"/>
        <v>#VALUE!</v>
      </c>
      <c r="H1227" s="13" t="e">
        <f t="shared" si="79"/>
        <v>#VALUE!</v>
      </c>
    </row>
    <row r="1228" spans="2:8">
      <c r="B1228" s="11" t="str">
        <f t="shared" si="77"/>
        <v/>
      </c>
      <c r="C1228" s="11" t="str">
        <f t="shared" si="76"/>
        <v/>
      </c>
      <c r="F1228" s="10" t="str">
        <v/>
      </c>
      <c r="G1228" t="e">
        <f t="shared" si="78"/>
        <v>#VALUE!</v>
      </c>
      <c r="H1228" s="13" t="e">
        <f t="shared" si="79"/>
        <v>#VALUE!</v>
      </c>
    </row>
    <row r="1229" spans="2:8">
      <c r="B1229" s="11" t="str">
        <f t="shared" si="77"/>
        <v/>
      </c>
      <c r="C1229" s="11" t="str">
        <f t="shared" si="76"/>
        <v/>
      </c>
      <c r="F1229" s="10" t="str">
        <v/>
      </c>
      <c r="G1229" t="e">
        <f t="shared" si="78"/>
        <v>#VALUE!</v>
      </c>
      <c r="H1229" s="13" t="e">
        <f t="shared" si="79"/>
        <v>#VALUE!</v>
      </c>
    </row>
    <row r="1230" spans="2:8">
      <c r="B1230" s="11" t="str">
        <f t="shared" si="77"/>
        <v/>
      </c>
      <c r="C1230" s="11" t="str">
        <f t="shared" si="76"/>
        <v/>
      </c>
      <c r="F1230" s="10" t="str">
        <v/>
      </c>
      <c r="G1230" t="e">
        <f t="shared" si="78"/>
        <v>#VALUE!</v>
      </c>
      <c r="H1230" s="13" t="e">
        <f t="shared" si="79"/>
        <v>#VALUE!</v>
      </c>
    </row>
    <row r="1231" spans="2:8">
      <c r="B1231" s="11" t="str">
        <f t="shared" si="77"/>
        <v/>
      </c>
      <c r="C1231" s="11" t="str">
        <f t="shared" si="76"/>
        <v/>
      </c>
      <c r="F1231" s="10" t="str">
        <v/>
      </c>
      <c r="G1231" t="e">
        <f t="shared" si="78"/>
        <v>#VALUE!</v>
      </c>
      <c r="H1231" s="13" t="e">
        <f t="shared" si="79"/>
        <v>#VALUE!</v>
      </c>
    </row>
    <row r="1232" spans="2:8">
      <c r="B1232" s="11" t="str">
        <f t="shared" si="77"/>
        <v/>
      </c>
      <c r="C1232" s="11" t="str">
        <f t="shared" si="76"/>
        <v/>
      </c>
      <c r="F1232" s="10" t="str">
        <v/>
      </c>
      <c r="G1232" t="e">
        <f t="shared" si="78"/>
        <v>#VALUE!</v>
      </c>
      <c r="H1232" s="13" t="e">
        <f t="shared" si="79"/>
        <v>#VALUE!</v>
      </c>
    </row>
    <row r="1233" spans="2:8">
      <c r="B1233" s="11" t="str">
        <f t="shared" si="77"/>
        <v/>
      </c>
      <c r="C1233" s="11" t="str">
        <f t="shared" si="76"/>
        <v/>
      </c>
      <c r="F1233" s="10" t="str">
        <v/>
      </c>
      <c r="G1233" t="e">
        <f t="shared" si="78"/>
        <v>#VALUE!</v>
      </c>
      <c r="H1233" s="13" t="e">
        <f t="shared" si="79"/>
        <v>#VALUE!</v>
      </c>
    </row>
    <row r="1234" spans="2:8">
      <c r="B1234" s="11" t="str">
        <f t="shared" si="77"/>
        <v/>
      </c>
      <c r="C1234" s="11" t="str">
        <f t="shared" si="76"/>
        <v/>
      </c>
      <c r="F1234" s="10" t="str">
        <v/>
      </c>
      <c r="G1234" t="e">
        <f t="shared" si="78"/>
        <v>#VALUE!</v>
      </c>
      <c r="H1234" s="13" t="e">
        <f t="shared" si="79"/>
        <v>#VALUE!</v>
      </c>
    </row>
    <row r="1235" spans="2:8">
      <c r="B1235" s="11" t="str">
        <f t="shared" si="77"/>
        <v/>
      </c>
      <c r="C1235" s="11" t="str">
        <f t="shared" si="76"/>
        <v/>
      </c>
      <c r="F1235" s="10" t="str">
        <v/>
      </c>
      <c r="G1235" t="e">
        <f t="shared" si="78"/>
        <v>#VALUE!</v>
      </c>
      <c r="H1235" s="13" t="e">
        <f t="shared" si="79"/>
        <v>#VALUE!</v>
      </c>
    </row>
    <row r="1236" spans="2:8">
      <c r="B1236" s="11" t="str">
        <f t="shared" si="77"/>
        <v/>
      </c>
      <c r="C1236" s="11" t="str">
        <f t="shared" si="76"/>
        <v/>
      </c>
      <c r="F1236" s="10" t="str">
        <v/>
      </c>
      <c r="G1236" t="e">
        <f t="shared" si="78"/>
        <v>#VALUE!</v>
      </c>
      <c r="H1236" s="13" t="e">
        <f t="shared" si="79"/>
        <v>#VALUE!</v>
      </c>
    </row>
    <row r="1237" spans="2:8">
      <c r="B1237" s="11" t="str">
        <f t="shared" si="77"/>
        <v/>
      </c>
      <c r="C1237" s="11" t="str">
        <f t="shared" si="76"/>
        <v/>
      </c>
      <c r="F1237" s="10" t="str">
        <v/>
      </c>
      <c r="G1237" t="e">
        <f t="shared" si="78"/>
        <v>#VALUE!</v>
      </c>
      <c r="H1237" s="13" t="e">
        <f t="shared" si="79"/>
        <v>#VALUE!</v>
      </c>
    </row>
    <row r="1238" spans="2:8">
      <c r="B1238" s="11" t="str">
        <f t="shared" si="77"/>
        <v/>
      </c>
      <c r="C1238" s="11" t="str">
        <f t="shared" si="76"/>
        <v/>
      </c>
      <c r="F1238" s="10" t="str">
        <v/>
      </c>
      <c r="G1238" t="e">
        <f t="shared" si="78"/>
        <v>#VALUE!</v>
      </c>
      <c r="H1238" s="13" t="e">
        <f t="shared" si="79"/>
        <v>#VALUE!</v>
      </c>
    </row>
    <row r="1239" spans="2:8">
      <c r="B1239" s="11" t="str">
        <f t="shared" si="77"/>
        <v/>
      </c>
      <c r="C1239" s="11" t="str">
        <f t="shared" si="76"/>
        <v/>
      </c>
      <c r="F1239" s="10" t="str">
        <v/>
      </c>
      <c r="G1239" t="e">
        <f t="shared" si="78"/>
        <v>#VALUE!</v>
      </c>
      <c r="H1239" s="13" t="e">
        <f t="shared" si="79"/>
        <v>#VALUE!</v>
      </c>
    </row>
    <row r="1240" spans="2:8">
      <c r="B1240" s="11" t="str">
        <f t="shared" si="77"/>
        <v/>
      </c>
      <c r="C1240" s="11" t="str">
        <f t="shared" si="76"/>
        <v/>
      </c>
      <c r="F1240" s="10" t="str">
        <v/>
      </c>
      <c r="G1240" t="e">
        <f t="shared" si="78"/>
        <v>#VALUE!</v>
      </c>
      <c r="H1240" s="13" t="e">
        <f t="shared" si="79"/>
        <v>#VALUE!</v>
      </c>
    </row>
    <row r="1241" spans="2:8">
      <c r="B1241" s="11" t="str">
        <f t="shared" si="77"/>
        <v/>
      </c>
      <c r="C1241" s="11" t="str">
        <f t="shared" si="76"/>
        <v/>
      </c>
      <c r="F1241" s="10" t="str">
        <v/>
      </c>
      <c r="G1241" t="e">
        <f t="shared" si="78"/>
        <v>#VALUE!</v>
      </c>
      <c r="H1241" s="13" t="e">
        <f t="shared" si="79"/>
        <v>#VALUE!</v>
      </c>
    </row>
    <row r="1242" spans="2:8">
      <c r="B1242" s="11" t="str">
        <f t="shared" si="77"/>
        <v/>
      </c>
      <c r="C1242" s="11" t="str">
        <f t="shared" si="76"/>
        <v/>
      </c>
      <c r="F1242" s="10" t="str">
        <v/>
      </c>
      <c r="G1242" t="e">
        <f t="shared" si="78"/>
        <v>#VALUE!</v>
      </c>
      <c r="H1242" s="13" t="e">
        <f t="shared" si="79"/>
        <v>#VALUE!</v>
      </c>
    </row>
    <row r="1243" spans="2:8">
      <c r="B1243" s="11" t="str">
        <f t="shared" si="77"/>
        <v/>
      </c>
      <c r="C1243" s="11" t="str">
        <f t="shared" si="76"/>
        <v/>
      </c>
      <c r="F1243" s="10" t="str">
        <v/>
      </c>
      <c r="G1243" t="e">
        <f t="shared" si="78"/>
        <v>#VALUE!</v>
      </c>
      <c r="H1243" s="13" t="e">
        <f t="shared" si="79"/>
        <v>#VALUE!</v>
      </c>
    </row>
    <row r="1244" spans="2:8">
      <c r="B1244" s="11" t="str">
        <f t="shared" si="77"/>
        <v/>
      </c>
      <c r="C1244" s="11" t="str">
        <f t="shared" si="76"/>
        <v/>
      </c>
      <c r="F1244" s="10" t="str">
        <v/>
      </c>
      <c r="G1244" t="e">
        <f t="shared" si="78"/>
        <v>#VALUE!</v>
      </c>
      <c r="H1244" s="13" t="e">
        <f t="shared" si="79"/>
        <v>#VALUE!</v>
      </c>
    </row>
    <row r="1245" spans="2:8">
      <c r="B1245" s="11" t="str">
        <f t="shared" si="77"/>
        <v/>
      </c>
      <c r="C1245" s="11" t="str">
        <f t="shared" si="76"/>
        <v/>
      </c>
      <c r="F1245" s="10" t="str">
        <v/>
      </c>
      <c r="G1245" t="e">
        <f t="shared" si="78"/>
        <v>#VALUE!</v>
      </c>
      <c r="H1245" s="13" t="e">
        <f t="shared" si="79"/>
        <v>#VALUE!</v>
      </c>
    </row>
    <row r="1246" spans="2:8">
      <c r="B1246" s="11" t="str">
        <f t="shared" si="77"/>
        <v/>
      </c>
      <c r="C1246" s="11" t="str">
        <f t="shared" si="76"/>
        <v/>
      </c>
      <c r="F1246" s="10" t="str">
        <v/>
      </c>
      <c r="G1246" t="e">
        <f t="shared" si="78"/>
        <v>#VALUE!</v>
      </c>
      <c r="H1246" s="13" t="e">
        <f t="shared" si="79"/>
        <v>#VALUE!</v>
      </c>
    </row>
    <row r="1247" spans="2:8">
      <c r="B1247" s="11" t="str">
        <f t="shared" si="77"/>
        <v/>
      </c>
      <c r="C1247" s="11" t="str">
        <f t="shared" si="76"/>
        <v/>
      </c>
      <c r="F1247" s="10" t="str">
        <v/>
      </c>
      <c r="G1247" t="e">
        <f t="shared" si="78"/>
        <v>#VALUE!</v>
      </c>
      <c r="H1247" s="13" t="e">
        <f t="shared" si="79"/>
        <v>#VALUE!</v>
      </c>
    </row>
    <row r="1248" spans="2:8">
      <c r="B1248" s="11" t="str">
        <f t="shared" si="77"/>
        <v/>
      </c>
      <c r="C1248" s="11" t="str">
        <f t="shared" si="76"/>
        <v/>
      </c>
      <c r="F1248" s="10" t="str">
        <v/>
      </c>
      <c r="G1248" t="e">
        <f t="shared" si="78"/>
        <v>#VALUE!</v>
      </c>
      <c r="H1248" s="13" t="e">
        <f t="shared" si="79"/>
        <v>#VALUE!</v>
      </c>
    </row>
    <row r="1249" spans="2:8">
      <c r="B1249" s="11" t="str">
        <f t="shared" si="77"/>
        <v/>
      </c>
      <c r="C1249" s="11" t="str">
        <f t="shared" si="76"/>
        <v/>
      </c>
      <c r="F1249" s="10" t="str">
        <v/>
      </c>
      <c r="G1249" t="e">
        <f t="shared" si="78"/>
        <v>#VALUE!</v>
      </c>
      <c r="H1249" s="13" t="e">
        <f t="shared" si="79"/>
        <v>#VALUE!</v>
      </c>
    </row>
    <row r="1250" spans="2:8">
      <c r="B1250" s="11" t="str">
        <f t="shared" si="77"/>
        <v/>
      </c>
      <c r="C1250" s="11" t="str">
        <f t="shared" si="76"/>
        <v/>
      </c>
      <c r="F1250" s="10" t="str">
        <v/>
      </c>
      <c r="G1250" t="e">
        <f t="shared" si="78"/>
        <v>#VALUE!</v>
      </c>
      <c r="H1250" s="13" t="e">
        <f t="shared" si="79"/>
        <v>#VALUE!</v>
      </c>
    </row>
    <row r="1251" spans="2:8">
      <c r="B1251" s="11" t="str">
        <f t="shared" si="77"/>
        <v/>
      </c>
      <c r="C1251" s="11" t="str">
        <f t="shared" si="76"/>
        <v/>
      </c>
      <c r="F1251" s="10" t="str">
        <v/>
      </c>
      <c r="G1251" t="e">
        <f t="shared" si="78"/>
        <v>#VALUE!</v>
      </c>
      <c r="H1251" s="13" t="e">
        <f t="shared" si="79"/>
        <v>#VALUE!</v>
      </c>
    </row>
    <row r="1252" spans="2:8">
      <c r="B1252" s="11" t="str">
        <f t="shared" si="77"/>
        <v/>
      </c>
      <c r="C1252" s="11" t="str">
        <f t="shared" si="76"/>
        <v/>
      </c>
      <c r="F1252" s="10" t="str">
        <v/>
      </c>
      <c r="G1252" t="e">
        <f t="shared" si="78"/>
        <v>#VALUE!</v>
      </c>
      <c r="H1252" s="13" t="e">
        <f t="shared" si="79"/>
        <v>#VALUE!</v>
      </c>
    </row>
    <row r="1253" spans="2:8">
      <c r="B1253" s="11" t="str">
        <f t="shared" si="77"/>
        <v/>
      </c>
      <c r="C1253" s="11" t="str">
        <f t="shared" si="76"/>
        <v/>
      </c>
      <c r="F1253" s="10" t="str">
        <v/>
      </c>
      <c r="G1253" t="e">
        <f t="shared" si="78"/>
        <v>#VALUE!</v>
      </c>
      <c r="H1253" s="13" t="e">
        <f t="shared" si="79"/>
        <v>#VALUE!</v>
      </c>
    </row>
    <row r="1254" spans="2:8">
      <c r="B1254" s="11" t="str">
        <f t="shared" si="77"/>
        <v/>
      </c>
      <c r="C1254" s="11" t="str">
        <f t="shared" si="76"/>
        <v/>
      </c>
      <c r="F1254" s="10" t="str">
        <v/>
      </c>
      <c r="G1254" t="e">
        <f t="shared" si="78"/>
        <v>#VALUE!</v>
      </c>
      <c r="H1254" s="13" t="e">
        <f t="shared" si="79"/>
        <v>#VALUE!</v>
      </c>
    </row>
    <row r="1255" spans="2:8">
      <c r="B1255" s="11" t="str">
        <f t="shared" si="77"/>
        <v/>
      </c>
      <c r="C1255" s="11" t="str">
        <f t="shared" si="76"/>
        <v/>
      </c>
      <c r="F1255" s="10" t="str">
        <v/>
      </c>
      <c r="G1255" t="e">
        <f t="shared" si="78"/>
        <v>#VALUE!</v>
      </c>
      <c r="H1255" s="13" t="e">
        <f t="shared" si="79"/>
        <v>#VALUE!</v>
      </c>
    </row>
    <row r="1256" spans="2:8">
      <c r="B1256" s="11" t="str">
        <f t="shared" si="77"/>
        <v/>
      </c>
      <c r="C1256" s="11" t="str">
        <f t="shared" si="76"/>
        <v/>
      </c>
      <c r="F1256" s="10" t="str">
        <v/>
      </c>
      <c r="G1256" t="e">
        <f t="shared" si="78"/>
        <v>#VALUE!</v>
      </c>
      <c r="H1256" s="13" t="e">
        <f t="shared" si="79"/>
        <v>#VALUE!</v>
      </c>
    </row>
    <row r="1257" spans="2:8">
      <c r="B1257" s="11" t="str">
        <f t="shared" si="77"/>
        <v/>
      </c>
      <c r="C1257" s="11" t="str">
        <f t="shared" ref="C1257:C1320" si="80">IF(B1257="артикул",A1257,"")</f>
        <v/>
      </c>
      <c r="F1257" s="10" t="str">
        <v/>
      </c>
      <c r="G1257" t="e">
        <f t="shared" si="78"/>
        <v>#VALUE!</v>
      </c>
      <c r="H1257" s="13" t="e">
        <f t="shared" si="79"/>
        <v>#VALUE!</v>
      </c>
    </row>
    <row r="1258" spans="2:8">
      <c r="B1258" s="11" t="str">
        <f t="shared" si="77"/>
        <v/>
      </c>
      <c r="C1258" s="11" t="str">
        <f t="shared" si="80"/>
        <v/>
      </c>
      <c r="F1258" s="10" t="str">
        <v/>
      </c>
      <c r="G1258" t="e">
        <f t="shared" si="78"/>
        <v>#VALUE!</v>
      </c>
      <c r="H1258" s="13" t="e">
        <f t="shared" si="79"/>
        <v>#VALUE!</v>
      </c>
    </row>
    <row r="1259" spans="2:8">
      <c r="B1259" s="11" t="str">
        <f t="shared" si="77"/>
        <v/>
      </c>
      <c r="C1259" s="11" t="str">
        <f t="shared" si="80"/>
        <v/>
      </c>
      <c r="F1259" s="10" t="str">
        <v/>
      </c>
      <c r="G1259" t="e">
        <f t="shared" si="78"/>
        <v>#VALUE!</v>
      </c>
      <c r="H1259" s="13" t="e">
        <f t="shared" si="79"/>
        <v>#VALUE!</v>
      </c>
    </row>
    <row r="1260" spans="2:8">
      <c r="B1260" s="11" t="str">
        <f t="shared" si="77"/>
        <v/>
      </c>
      <c r="C1260" s="11" t="str">
        <f t="shared" si="80"/>
        <v/>
      </c>
      <c r="F1260" s="10" t="str">
        <v/>
      </c>
      <c r="G1260" t="e">
        <f t="shared" si="78"/>
        <v>#VALUE!</v>
      </c>
      <c r="H1260" s="13" t="e">
        <f t="shared" si="79"/>
        <v>#VALUE!</v>
      </c>
    </row>
    <row r="1261" spans="2:8">
      <c r="B1261" s="11" t="str">
        <f t="shared" si="77"/>
        <v/>
      </c>
      <c r="C1261" s="11" t="str">
        <f t="shared" si="80"/>
        <v/>
      </c>
      <c r="F1261" s="10" t="str">
        <v/>
      </c>
      <c r="G1261" t="e">
        <f t="shared" si="78"/>
        <v>#VALUE!</v>
      </c>
      <c r="H1261" s="13" t="e">
        <f t="shared" si="79"/>
        <v>#VALUE!</v>
      </c>
    </row>
    <row r="1262" spans="2:8">
      <c r="B1262" s="11" t="str">
        <f t="shared" si="77"/>
        <v/>
      </c>
      <c r="C1262" s="11" t="str">
        <f t="shared" si="80"/>
        <v/>
      </c>
      <c r="F1262" s="10" t="str">
        <v/>
      </c>
      <c r="G1262" t="e">
        <f t="shared" si="78"/>
        <v>#VALUE!</v>
      </c>
      <c r="H1262" s="13" t="e">
        <f t="shared" si="79"/>
        <v>#VALUE!</v>
      </c>
    </row>
    <row r="1263" spans="2:8">
      <c r="B1263" s="11" t="str">
        <f t="shared" si="77"/>
        <v/>
      </c>
      <c r="C1263" s="11" t="str">
        <f t="shared" si="80"/>
        <v/>
      </c>
      <c r="F1263" s="10" t="str">
        <v/>
      </c>
      <c r="G1263" t="e">
        <f t="shared" si="78"/>
        <v>#VALUE!</v>
      </c>
      <c r="H1263" s="13" t="e">
        <f t="shared" si="79"/>
        <v>#VALUE!</v>
      </c>
    </row>
    <row r="1264" spans="2:8">
      <c r="B1264" s="11" t="str">
        <f t="shared" si="77"/>
        <v/>
      </c>
      <c r="C1264" s="11" t="str">
        <f t="shared" si="80"/>
        <v/>
      </c>
      <c r="F1264" s="10" t="str">
        <v/>
      </c>
      <c r="G1264" t="e">
        <f t="shared" si="78"/>
        <v>#VALUE!</v>
      </c>
      <c r="H1264" s="13" t="e">
        <f t="shared" si="79"/>
        <v>#VALUE!</v>
      </c>
    </row>
    <row r="1265" spans="2:8">
      <c r="B1265" s="11" t="str">
        <f t="shared" si="77"/>
        <v/>
      </c>
      <c r="C1265" s="11" t="str">
        <f t="shared" si="80"/>
        <v/>
      </c>
      <c r="F1265" s="10" t="str">
        <v/>
      </c>
      <c r="G1265" t="e">
        <f t="shared" si="78"/>
        <v>#VALUE!</v>
      </c>
      <c r="H1265" s="13" t="e">
        <f t="shared" si="79"/>
        <v>#VALUE!</v>
      </c>
    </row>
    <row r="1266" spans="2:8">
      <c r="B1266" s="11" t="str">
        <f t="shared" si="77"/>
        <v/>
      </c>
      <c r="C1266" s="11" t="str">
        <f t="shared" si="80"/>
        <v/>
      </c>
      <c r="F1266" s="10" t="str">
        <v/>
      </c>
      <c r="G1266" t="e">
        <f t="shared" si="78"/>
        <v>#VALUE!</v>
      </c>
      <c r="H1266" s="13" t="e">
        <f t="shared" si="79"/>
        <v>#VALUE!</v>
      </c>
    </row>
    <row r="1267" spans="2:8">
      <c r="B1267" s="11" t="str">
        <f t="shared" si="77"/>
        <v/>
      </c>
      <c r="C1267" s="11" t="str">
        <f t="shared" si="80"/>
        <v/>
      </c>
      <c r="F1267" s="10" t="str">
        <v/>
      </c>
      <c r="G1267" t="e">
        <f t="shared" si="78"/>
        <v>#VALUE!</v>
      </c>
      <c r="H1267" s="13" t="e">
        <f t="shared" si="79"/>
        <v>#VALUE!</v>
      </c>
    </row>
    <row r="1268" spans="2:8">
      <c r="B1268" s="11" t="str">
        <f t="shared" si="77"/>
        <v/>
      </c>
      <c r="C1268" s="11" t="str">
        <f t="shared" si="80"/>
        <v/>
      </c>
      <c r="F1268" s="10" t="str">
        <v/>
      </c>
      <c r="G1268" t="e">
        <f t="shared" si="78"/>
        <v>#VALUE!</v>
      </c>
      <c r="H1268" s="13" t="e">
        <f t="shared" si="79"/>
        <v>#VALUE!</v>
      </c>
    </row>
    <row r="1269" spans="2:8">
      <c r="B1269" s="11" t="str">
        <f t="shared" si="77"/>
        <v/>
      </c>
      <c r="C1269" s="11" t="str">
        <f t="shared" si="80"/>
        <v/>
      </c>
      <c r="F1269" s="10" t="str">
        <v/>
      </c>
      <c r="G1269" t="e">
        <f t="shared" si="78"/>
        <v>#VALUE!</v>
      </c>
      <c r="H1269" s="13" t="e">
        <f t="shared" si="79"/>
        <v>#VALUE!</v>
      </c>
    </row>
    <row r="1270" spans="2:8">
      <c r="B1270" s="11" t="str">
        <f t="shared" si="77"/>
        <v/>
      </c>
      <c r="C1270" s="11" t="str">
        <f t="shared" si="80"/>
        <v/>
      </c>
      <c r="F1270" s="10" t="str">
        <v/>
      </c>
      <c r="G1270" t="e">
        <f t="shared" si="78"/>
        <v>#VALUE!</v>
      </c>
      <c r="H1270" s="13" t="e">
        <f t="shared" si="79"/>
        <v>#VALUE!</v>
      </c>
    </row>
    <row r="1271" spans="2:8">
      <c r="B1271" s="11" t="str">
        <f t="shared" si="77"/>
        <v/>
      </c>
      <c r="C1271" s="11" t="str">
        <f t="shared" si="80"/>
        <v/>
      </c>
      <c r="F1271" s="10" t="str">
        <v/>
      </c>
      <c r="G1271" t="e">
        <f t="shared" si="78"/>
        <v>#VALUE!</v>
      </c>
      <c r="H1271" s="13" t="e">
        <f t="shared" si="79"/>
        <v>#VALUE!</v>
      </c>
    </row>
    <row r="1272" spans="2:8">
      <c r="B1272" s="11" t="str">
        <f t="shared" si="77"/>
        <v/>
      </c>
      <c r="C1272" s="11" t="str">
        <f t="shared" si="80"/>
        <v/>
      </c>
      <c r="F1272" s="10" t="str">
        <v/>
      </c>
      <c r="G1272" t="e">
        <f t="shared" si="78"/>
        <v>#VALUE!</v>
      </c>
      <c r="H1272" s="13" t="e">
        <f t="shared" si="79"/>
        <v>#VALUE!</v>
      </c>
    </row>
    <row r="1273" spans="2:8">
      <c r="B1273" s="11" t="str">
        <f t="shared" si="77"/>
        <v/>
      </c>
      <c r="C1273" s="11" t="str">
        <f t="shared" si="80"/>
        <v/>
      </c>
      <c r="F1273" s="10" t="str">
        <v/>
      </c>
      <c r="G1273" t="e">
        <f t="shared" si="78"/>
        <v>#VALUE!</v>
      </c>
      <c r="H1273" s="13" t="e">
        <f t="shared" si="79"/>
        <v>#VALUE!</v>
      </c>
    </row>
    <row r="1274" spans="2:8">
      <c r="B1274" s="11" t="str">
        <f t="shared" si="77"/>
        <v/>
      </c>
      <c r="C1274" s="11" t="str">
        <f t="shared" si="80"/>
        <v/>
      </c>
      <c r="F1274" s="10" t="str">
        <v/>
      </c>
      <c r="G1274" t="e">
        <f t="shared" si="78"/>
        <v>#VALUE!</v>
      </c>
      <c r="H1274" s="13" t="e">
        <f t="shared" si="79"/>
        <v>#VALUE!</v>
      </c>
    </row>
    <row r="1275" spans="2:8">
      <c r="B1275" s="11" t="str">
        <f t="shared" si="77"/>
        <v/>
      </c>
      <c r="C1275" s="11" t="str">
        <f t="shared" si="80"/>
        <v/>
      </c>
      <c r="F1275" s="10" t="str">
        <v/>
      </c>
      <c r="G1275" t="e">
        <f t="shared" si="78"/>
        <v>#VALUE!</v>
      </c>
      <c r="H1275" s="13" t="e">
        <f t="shared" si="79"/>
        <v>#VALUE!</v>
      </c>
    </row>
    <row r="1276" spans="2:8">
      <c r="B1276" s="11" t="str">
        <f t="shared" si="77"/>
        <v/>
      </c>
      <c r="C1276" s="11" t="str">
        <f t="shared" si="80"/>
        <v/>
      </c>
      <c r="F1276" s="10" t="str">
        <v/>
      </c>
      <c r="G1276" t="e">
        <f t="shared" si="78"/>
        <v>#VALUE!</v>
      </c>
      <c r="H1276" s="13" t="e">
        <f t="shared" si="79"/>
        <v>#VALUE!</v>
      </c>
    </row>
    <row r="1277" spans="2:8">
      <c r="B1277" s="11" t="str">
        <f t="shared" si="77"/>
        <v/>
      </c>
      <c r="C1277" s="11" t="str">
        <f t="shared" si="80"/>
        <v/>
      </c>
      <c r="F1277" s="10" t="str">
        <v/>
      </c>
      <c r="G1277" t="e">
        <f t="shared" si="78"/>
        <v>#VALUE!</v>
      </c>
      <c r="H1277" s="13" t="e">
        <f t="shared" si="79"/>
        <v>#VALUE!</v>
      </c>
    </row>
    <row r="1278" spans="2:8">
      <c r="B1278" s="11" t="str">
        <f t="shared" si="77"/>
        <v/>
      </c>
      <c r="C1278" s="11" t="str">
        <f t="shared" si="80"/>
        <v/>
      </c>
      <c r="F1278" s="10" t="str">
        <v/>
      </c>
      <c r="G1278" t="e">
        <f t="shared" si="78"/>
        <v>#VALUE!</v>
      </c>
      <c r="H1278" s="13" t="e">
        <f t="shared" si="79"/>
        <v>#VALUE!</v>
      </c>
    </row>
    <row r="1279" spans="2:8">
      <c r="B1279" s="11" t="str">
        <f t="shared" si="77"/>
        <v/>
      </c>
      <c r="C1279" s="11" t="str">
        <f t="shared" si="80"/>
        <v/>
      </c>
      <c r="F1279" s="10" t="str">
        <v/>
      </c>
      <c r="G1279" t="e">
        <f t="shared" si="78"/>
        <v>#VALUE!</v>
      </c>
      <c r="H1279" s="13" t="e">
        <f t="shared" si="79"/>
        <v>#VALUE!</v>
      </c>
    </row>
    <row r="1280" spans="2:8">
      <c r="B1280" s="11" t="str">
        <f t="shared" si="77"/>
        <v/>
      </c>
      <c r="C1280" s="11" t="str">
        <f t="shared" si="80"/>
        <v/>
      </c>
      <c r="F1280" s="10" t="str">
        <v/>
      </c>
      <c r="G1280" t="e">
        <f t="shared" si="78"/>
        <v>#VALUE!</v>
      </c>
      <c r="H1280" s="13" t="e">
        <f t="shared" si="79"/>
        <v>#VALUE!</v>
      </c>
    </row>
    <row r="1281" spans="2:8">
      <c r="B1281" s="11" t="str">
        <f t="shared" ref="B1281:B1344" si="81">IFERROR(IF(FIND(" ",A1281)=6,IF(IFERROR(FIND(" PB",A1281),"")&lt;&gt;"","артикул",IF(IFERROR(FIND(" CRN",A1281),"")&lt;&gt;"","артикул","")),""),"")</f>
        <v/>
      </c>
      <c r="C1281" s="11" t="str">
        <f t="shared" si="80"/>
        <v/>
      </c>
      <c r="F1281" s="10" t="str">
        <v/>
      </c>
      <c r="G1281" t="e">
        <f t="shared" si="78"/>
        <v>#VALUE!</v>
      </c>
      <c r="H1281" s="13" t="e">
        <f t="shared" si="79"/>
        <v>#VALUE!</v>
      </c>
    </row>
    <row r="1282" spans="2:8">
      <c r="B1282" s="11" t="str">
        <f t="shared" si="81"/>
        <v/>
      </c>
      <c r="C1282" s="11" t="str">
        <f t="shared" si="80"/>
        <v/>
      </c>
      <c r="F1282" s="10" t="str">
        <v/>
      </c>
      <c r="G1282" t="e">
        <f t="shared" ref="G1282:G1345" si="82">CONCATENATE(LEFT(F1282,5),
MID(F1282,
SEARCH("\",SUBSTITUTE(F1282," ","\",LEN(F1282)-LEN(SUBSTITUTE(F1282," ",""))-4)),
SEARCH("\",SUBSTITUTE(F1282," ","\",LEN(F1282)-LEN(SUBSTITUTE(F1282," ",""))-3))-
SEARCH("\",SUBSTITUTE(F1282," ","\",LEN(F1282)-LEN(SUBSTITUTE(F1282," ",""))-4)))*1)</f>
        <v>#VALUE!</v>
      </c>
      <c r="H1282" s="13" t="e">
        <f t="shared" ref="H1282:H1345" si="83">SUBSTITUTE(
RIGHT(F1282,LEN(F1282)-
FIND("\",SUBSTITUTE(F1282," ","\",LEN(F1282)-LEN(SUBSTITUTE(F1282," ",""))))),
".","")</f>
        <v>#VALUE!</v>
      </c>
    </row>
    <row r="1283" spans="2:8">
      <c r="B1283" s="11" t="str">
        <f t="shared" si="81"/>
        <v/>
      </c>
      <c r="C1283" s="11" t="str">
        <f t="shared" si="80"/>
        <v/>
      </c>
      <c r="F1283" s="10" t="str">
        <v/>
      </c>
      <c r="G1283" t="e">
        <f t="shared" si="82"/>
        <v>#VALUE!</v>
      </c>
      <c r="H1283" s="13" t="e">
        <f t="shared" si="83"/>
        <v>#VALUE!</v>
      </c>
    </row>
    <row r="1284" spans="2:8">
      <c r="B1284" s="11" t="str">
        <f t="shared" si="81"/>
        <v/>
      </c>
      <c r="C1284" s="11" t="str">
        <f t="shared" si="80"/>
        <v/>
      </c>
      <c r="F1284" s="10" t="str">
        <v/>
      </c>
      <c r="G1284" t="e">
        <f t="shared" si="82"/>
        <v>#VALUE!</v>
      </c>
      <c r="H1284" s="13" t="e">
        <f t="shared" si="83"/>
        <v>#VALUE!</v>
      </c>
    </row>
    <row r="1285" spans="2:8">
      <c r="B1285" s="11" t="str">
        <f t="shared" si="81"/>
        <v/>
      </c>
      <c r="C1285" s="11" t="str">
        <f t="shared" si="80"/>
        <v/>
      </c>
      <c r="F1285" s="10" t="str">
        <v/>
      </c>
      <c r="G1285" t="e">
        <f t="shared" si="82"/>
        <v>#VALUE!</v>
      </c>
      <c r="H1285" s="13" t="e">
        <f t="shared" si="83"/>
        <v>#VALUE!</v>
      </c>
    </row>
    <row r="1286" spans="2:8">
      <c r="B1286" s="11" t="str">
        <f t="shared" si="81"/>
        <v/>
      </c>
      <c r="C1286" s="11" t="str">
        <f t="shared" si="80"/>
        <v/>
      </c>
      <c r="F1286" s="10" t="str">
        <v/>
      </c>
      <c r="G1286" t="e">
        <f t="shared" si="82"/>
        <v>#VALUE!</v>
      </c>
      <c r="H1286" s="13" t="e">
        <f t="shared" si="83"/>
        <v>#VALUE!</v>
      </c>
    </row>
    <row r="1287" spans="2:8">
      <c r="B1287" s="11" t="str">
        <f t="shared" si="81"/>
        <v/>
      </c>
      <c r="C1287" s="11" t="str">
        <f t="shared" si="80"/>
        <v/>
      </c>
      <c r="F1287" s="10" t="str">
        <v/>
      </c>
      <c r="G1287" t="e">
        <f t="shared" si="82"/>
        <v>#VALUE!</v>
      </c>
      <c r="H1287" s="13" t="e">
        <f t="shared" si="83"/>
        <v>#VALUE!</v>
      </c>
    </row>
    <row r="1288" spans="2:8">
      <c r="B1288" s="11" t="str">
        <f t="shared" si="81"/>
        <v/>
      </c>
      <c r="C1288" s="11" t="str">
        <f t="shared" si="80"/>
        <v/>
      </c>
      <c r="F1288" s="10" t="str">
        <v/>
      </c>
      <c r="G1288" t="e">
        <f t="shared" si="82"/>
        <v>#VALUE!</v>
      </c>
      <c r="H1288" s="13" t="e">
        <f t="shared" si="83"/>
        <v>#VALUE!</v>
      </c>
    </row>
    <row r="1289" spans="2:8">
      <c r="B1289" s="11" t="str">
        <f t="shared" si="81"/>
        <v/>
      </c>
      <c r="C1289" s="11" t="str">
        <f t="shared" si="80"/>
        <v/>
      </c>
      <c r="F1289" s="10" t="str">
        <v/>
      </c>
      <c r="G1289" t="e">
        <f t="shared" si="82"/>
        <v>#VALUE!</v>
      </c>
      <c r="H1289" s="13" t="e">
        <f t="shared" si="83"/>
        <v>#VALUE!</v>
      </c>
    </row>
    <row r="1290" spans="2:8">
      <c r="B1290" s="11" t="str">
        <f t="shared" si="81"/>
        <v/>
      </c>
      <c r="C1290" s="11" t="str">
        <f t="shared" si="80"/>
        <v/>
      </c>
      <c r="F1290" s="10" t="str">
        <v/>
      </c>
      <c r="G1290" t="e">
        <f t="shared" si="82"/>
        <v>#VALUE!</v>
      </c>
      <c r="H1290" s="13" t="e">
        <f t="shared" si="83"/>
        <v>#VALUE!</v>
      </c>
    </row>
    <row r="1291" spans="2:8">
      <c r="B1291" s="11" t="str">
        <f t="shared" si="81"/>
        <v/>
      </c>
      <c r="C1291" s="11" t="str">
        <f t="shared" si="80"/>
        <v/>
      </c>
      <c r="F1291" s="10" t="str">
        <v/>
      </c>
      <c r="G1291" t="e">
        <f t="shared" si="82"/>
        <v>#VALUE!</v>
      </c>
      <c r="H1291" s="13" t="e">
        <f t="shared" si="83"/>
        <v>#VALUE!</v>
      </c>
    </row>
    <row r="1292" spans="2:8">
      <c r="B1292" s="11" t="str">
        <f t="shared" si="81"/>
        <v/>
      </c>
      <c r="C1292" s="11" t="str">
        <f t="shared" si="80"/>
        <v/>
      </c>
      <c r="F1292" s="10" t="str">
        <v/>
      </c>
      <c r="G1292" t="e">
        <f t="shared" si="82"/>
        <v>#VALUE!</v>
      </c>
      <c r="H1292" s="13" t="e">
        <f t="shared" si="83"/>
        <v>#VALUE!</v>
      </c>
    </row>
    <row r="1293" spans="2:8">
      <c r="B1293" s="11" t="str">
        <f t="shared" si="81"/>
        <v/>
      </c>
      <c r="C1293" s="11" t="str">
        <f t="shared" si="80"/>
        <v/>
      </c>
      <c r="F1293" s="10" t="str">
        <v/>
      </c>
      <c r="G1293" t="e">
        <f t="shared" si="82"/>
        <v>#VALUE!</v>
      </c>
      <c r="H1293" s="13" t="e">
        <f t="shared" si="83"/>
        <v>#VALUE!</v>
      </c>
    </row>
    <row r="1294" spans="2:8">
      <c r="B1294" s="11" t="str">
        <f t="shared" si="81"/>
        <v/>
      </c>
      <c r="C1294" s="11" t="str">
        <f t="shared" si="80"/>
        <v/>
      </c>
      <c r="F1294" s="10" t="str">
        <v/>
      </c>
      <c r="G1294" t="e">
        <f t="shared" si="82"/>
        <v>#VALUE!</v>
      </c>
      <c r="H1294" s="13" t="e">
        <f t="shared" si="83"/>
        <v>#VALUE!</v>
      </c>
    </row>
    <row r="1295" spans="2:8">
      <c r="B1295" s="11" t="str">
        <f t="shared" si="81"/>
        <v/>
      </c>
      <c r="C1295" s="11" t="str">
        <f t="shared" si="80"/>
        <v/>
      </c>
      <c r="F1295" s="10" t="str">
        <v/>
      </c>
      <c r="G1295" t="e">
        <f t="shared" si="82"/>
        <v>#VALUE!</v>
      </c>
      <c r="H1295" s="13" t="e">
        <f t="shared" si="83"/>
        <v>#VALUE!</v>
      </c>
    </row>
    <row r="1296" spans="2:8">
      <c r="B1296" s="11" t="str">
        <f t="shared" si="81"/>
        <v/>
      </c>
      <c r="C1296" s="11" t="str">
        <f t="shared" si="80"/>
        <v/>
      </c>
      <c r="F1296" s="10" t="str">
        <v/>
      </c>
      <c r="G1296" t="e">
        <f t="shared" si="82"/>
        <v>#VALUE!</v>
      </c>
      <c r="H1296" s="13" t="e">
        <f t="shared" si="83"/>
        <v>#VALUE!</v>
      </c>
    </row>
    <row r="1297" spans="2:8">
      <c r="B1297" s="11" t="str">
        <f t="shared" si="81"/>
        <v/>
      </c>
      <c r="C1297" s="11" t="str">
        <f t="shared" si="80"/>
        <v/>
      </c>
      <c r="F1297" s="10" t="str">
        <v/>
      </c>
      <c r="G1297" t="e">
        <f t="shared" si="82"/>
        <v>#VALUE!</v>
      </c>
      <c r="H1297" s="13" t="e">
        <f t="shared" si="83"/>
        <v>#VALUE!</v>
      </c>
    </row>
    <row r="1298" spans="2:8">
      <c r="B1298" s="11" t="str">
        <f t="shared" si="81"/>
        <v/>
      </c>
      <c r="C1298" s="11" t="str">
        <f t="shared" si="80"/>
        <v/>
      </c>
      <c r="F1298" s="10" t="str">
        <v/>
      </c>
      <c r="G1298" t="e">
        <f t="shared" si="82"/>
        <v>#VALUE!</v>
      </c>
      <c r="H1298" s="13" t="e">
        <f t="shared" si="83"/>
        <v>#VALUE!</v>
      </c>
    </row>
    <row r="1299" spans="2:8">
      <c r="B1299" s="11" t="str">
        <f t="shared" si="81"/>
        <v/>
      </c>
      <c r="C1299" s="11" t="str">
        <f t="shared" si="80"/>
        <v/>
      </c>
      <c r="F1299" s="10" t="str">
        <v/>
      </c>
      <c r="G1299" t="e">
        <f t="shared" si="82"/>
        <v>#VALUE!</v>
      </c>
      <c r="H1299" s="13" t="e">
        <f t="shared" si="83"/>
        <v>#VALUE!</v>
      </c>
    </row>
    <row r="1300" spans="2:8">
      <c r="B1300" s="11" t="str">
        <f t="shared" si="81"/>
        <v/>
      </c>
      <c r="C1300" s="11" t="str">
        <f t="shared" si="80"/>
        <v/>
      </c>
      <c r="F1300" s="10" t="str">
        <v/>
      </c>
      <c r="G1300" t="e">
        <f t="shared" si="82"/>
        <v>#VALUE!</v>
      </c>
      <c r="H1300" s="13" t="e">
        <f t="shared" si="83"/>
        <v>#VALUE!</v>
      </c>
    </row>
    <row r="1301" spans="2:8">
      <c r="B1301" s="11" t="str">
        <f t="shared" si="81"/>
        <v/>
      </c>
      <c r="C1301" s="11" t="str">
        <f t="shared" si="80"/>
        <v/>
      </c>
      <c r="F1301" s="10" t="str">
        <v/>
      </c>
      <c r="G1301" t="e">
        <f t="shared" si="82"/>
        <v>#VALUE!</v>
      </c>
      <c r="H1301" s="13" t="e">
        <f t="shared" si="83"/>
        <v>#VALUE!</v>
      </c>
    </row>
    <row r="1302" spans="2:8">
      <c r="B1302" s="11" t="str">
        <f t="shared" si="81"/>
        <v/>
      </c>
      <c r="C1302" s="11" t="str">
        <f t="shared" si="80"/>
        <v/>
      </c>
      <c r="F1302" s="10" t="str">
        <v/>
      </c>
      <c r="G1302" t="e">
        <f t="shared" si="82"/>
        <v>#VALUE!</v>
      </c>
      <c r="H1302" s="13" t="e">
        <f t="shared" si="83"/>
        <v>#VALUE!</v>
      </c>
    </row>
    <row r="1303" spans="2:8">
      <c r="B1303" s="11" t="str">
        <f t="shared" si="81"/>
        <v/>
      </c>
      <c r="C1303" s="11" t="str">
        <f t="shared" si="80"/>
        <v/>
      </c>
      <c r="F1303" s="10" t="str">
        <v/>
      </c>
      <c r="G1303" t="e">
        <f t="shared" si="82"/>
        <v>#VALUE!</v>
      </c>
      <c r="H1303" s="13" t="e">
        <f t="shared" si="83"/>
        <v>#VALUE!</v>
      </c>
    </row>
    <row r="1304" spans="2:8">
      <c r="B1304" s="11" t="str">
        <f t="shared" si="81"/>
        <v/>
      </c>
      <c r="C1304" s="11" t="str">
        <f t="shared" si="80"/>
        <v/>
      </c>
      <c r="F1304" s="10" t="str">
        <v/>
      </c>
      <c r="G1304" t="e">
        <f t="shared" si="82"/>
        <v>#VALUE!</v>
      </c>
      <c r="H1304" s="13" t="e">
        <f t="shared" si="83"/>
        <v>#VALUE!</v>
      </c>
    </row>
    <row r="1305" spans="2:8">
      <c r="B1305" s="11" t="str">
        <f t="shared" si="81"/>
        <v/>
      </c>
      <c r="C1305" s="11" t="str">
        <f t="shared" si="80"/>
        <v/>
      </c>
      <c r="F1305" s="10" t="str">
        <v/>
      </c>
      <c r="G1305" t="e">
        <f t="shared" si="82"/>
        <v>#VALUE!</v>
      </c>
      <c r="H1305" s="13" t="e">
        <f t="shared" si="83"/>
        <v>#VALUE!</v>
      </c>
    </row>
    <row r="1306" spans="2:8">
      <c r="B1306" s="11" t="str">
        <f t="shared" si="81"/>
        <v/>
      </c>
      <c r="C1306" s="11" t="str">
        <f t="shared" si="80"/>
        <v/>
      </c>
      <c r="F1306" s="10" t="str">
        <v/>
      </c>
      <c r="G1306" t="e">
        <f t="shared" si="82"/>
        <v>#VALUE!</v>
      </c>
      <c r="H1306" s="13" t="e">
        <f t="shared" si="83"/>
        <v>#VALUE!</v>
      </c>
    </row>
    <row r="1307" spans="2:8">
      <c r="B1307" s="11" t="str">
        <f t="shared" si="81"/>
        <v/>
      </c>
      <c r="C1307" s="11" t="str">
        <f t="shared" si="80"/>
        <v/>
      </c>
      <c r="F1307" s="10" t="str">
        <v/>
      </c>
      <c r="G1307" t="e">
        <f t="shared" si="82"/>
        <v>#VALUE!</v>
      </c>
      <c r="H1307" s="13" t="e">
        <f t="shared" si="83"/>
        <v>#VALUE!</v>
      </c>
    </row>
    <row r="1308" spans="2:8">
      <c r="B1308" s="11" t="str">
        <f t="shared" si="81"/>
        <v/>
      </c>
      <c r="C1308" s="11" t="str">
        <f t="shared" si="80"/>
        <v/>
      </c>
      <c r="F1308" s="10" t="str">
        <v/>
      </c>
      <c r="G1308" t="e">
        <f t="shared" si="82"/>
        <v>#VALUE!</v>
      </c>
      <c r="H1308" s="13" t="e">
        <f t="shared" si="83"/>
        <v>#VALUE!</v>
      </c>
    </row>
    <row r="1309" spans="2:8">
      <c r="B1309" s="11" t="str">
        <f t="shared" si="81"/>
        <v/>
      </c>
      <c r="C1309" s="11" t="str">
        <f t="shared" si="80"/>
        <v/>
      </c>
      <c r="F1309" s="10" t="str">
        <v/>
      </c>
      <c r="G1309" t="e">
        <f t="shared" si="82"/>
        <v>#VALUE!</v>
      </c>
      <c r="H1309" s="13" t="e">
        <f t="shared" si="83"/>
        <v>#VALUE!</v>
      </c>
    </row>
    <row r="1310" spans="2:8">
      <c r="B1310" s="11" t="str">
        <f t="shared" si="81"/>
        <v/>
      </c>
      <c r="C1310" s="11" t="str">
        <f t="shared" si="80"/>
        <v/>
      </c>
      <c r="F1310" s="10" t="str">
        <v/>
      </c>
      <c r="G1310" t="e">
        <f t="shared" si="82"/>
        <v>#VALUE!</v>
      </c>
      <c r="H1310" s="13" t="e">
        <f t="shared" si="83"/>
        <v>#VALUE!</v>
      </c>
    </row>
    <row r="1311" spans="2:8">
      <c r="B1311" s="11" t="str">
        <f t="shared" si="81"/>
        <v/>
      </c>
      <c r="C1311" s="11" t="str">
        <f t="shared" si="80"/>
        <v/>
      </c>
      <c r="F1311" s="10" t="str">
        <v/>
      </c>
      <c r="G1311" t="e">
        <f t="shared" si="82"/>
        <v>#VALUE!</v>
      </c>
      <c r="H1311" s="13" t="e">
        <f t="shared" si="83"/>
        <v>#VALUE!</v>
      </c>
    </row>
    <row r="1312" spans="2:8">
      <c r="B1312" s="11" t="str">
        <f t="shared" si="81"/>
        <v/>
      </c>
      <c r="C1312" s="11" t="str">
        <f t="shared" si="80"/>
        <v/>
      </c>
      <c r="F1312" s="10" t="str">
        <v/>
      </c>
      <c r="G1312" t="e">
        <f t="shared" si="82"/>
        <v>#VALUE!</v>
      </c>
      <c r="H1312" s="13" t="e">
        <f t="shared" si="83"/>
        <v>#VALUE!</v>
      </c>
    </row>
    <row r="1313" spans="2:8">
      <c r="B1313" s="11" t="str">
        <f t="shared" si="81"/>
        <v/>
      </c>
      <c r="C1313" s="11" t="str">
        <f t="shared" si="80"/>
        <v/>
      </c>
      <c r="F1313" s="10" t="str">
        <v/>
      </c>
      <c r="G1313" t="e">
        <f t="shared" si="82"/>
        <v>#VALUE!</v>
      </c>
      <c r="H1313" s="13" t="e">
        <f t="shared" si="83"/>
        <v>#VALUE!</v>
      </c>
    </row>
    <row r="1314" spans="2:8">
      <c r="B1314" s="11" t="str">
        <f t="shared" si="81"/>
        <v/>
      </c>
      <c r="C1314" s="11" t="str">
        <f t="shared" si="80"/>
        <v/>
      </c>
      <c r="F1314" s="10" t="str">
        <v/>
      </c>
      <c r="G1314" t="e">
        <f t="shared" si="82"/>
        <v>#VALUE!</v>
      </c>
      <c r="H1314" s="13" t="e">
        <f t="shared" si="83"/>
        <v>#VALUE!</v>
      </c>
    </row>
    <row r="1315" spans="2:8">
      <c r="B1315" s="11" t="str">
        <f t="shared" si="81"/>
        <v/>
      </c>
      <c r="C1315" s="11" t="str">
        <f t="shared" si="80"/>
        <v/>
      </c>
      <c r="F1315" s="10" t="str">
        <v/>
      </c>
      <c r="G1315" t="e">
        <f t="shared" si="82"/>
        <v>#VALUE!</v>
      </c>
      <c r="H1315" s="13" t="e">
        <f t="shared" si="83"/>
        <v>#VALUE!</v>
      </c>
    </row>
    <row r="1316" spans="2:8">
      <c r="B1316" s="11" t="str">
        <f t="shared" si="81"/>
        <v/>
      </c>
      <c r="C1316" s="11" t="str">
        <f t="shared" si="80"/>
        <v/>
      </c>
      <c r="F1316" s="10" t="str">
        <v/>
      </c>
      <c r="G1316" t="e">
        <f t="shared" si="82"/>
        <v>#VALUE!</v>
      </c>
      <c r="H1316" s="13" t="e">
        <f t="shared" si="83"/>
        <v>#VALUE!</v>
      </c>
    </row>
    <row r="1317" spans="2:8">
      <c r="B1317" s="11" t="str">
        <f t="shared" si="81"/>
        <v/>
      </c>
      <c r="C1317" s="11" t="str">
        <f t="shared" si="80"/>
        <v/>
      </c>
      <c r="F1317" s="10" t="str">
        <v/>
      </c>
      <c r="G1317" t="e">
        <f t="shared" si="82"/>
        <v>#VALUE!</v>
      </c>
      <c r="H1317" s="13" t="e">
        <f t="shared" si="83"/>
        <v>#VALUE!</v>
      </c>
    </row>
    <row r="1318" spans="2:8">
      <c r="B1318" s="11" t="str">
        <f t="shared" si="81"/>
        <v/>
      </c>
      <c r="C1318" s="11" t="str">
        <f t="shared" si="80"/>
        <v/>
      </c>
      <c r="F1318" s="10" t="str">
        <v/>
      </c>
      <c r="G1318" t="e">
        <f t="shared" si="82"/>
        <v>#VALUE!</v>
      </c>
      <c r="H1318" s="13" t="e">
        <f t="shared" si="83"/>
        <v>#VALUE!</v>
      </c>
    </row>
    <row r="1319" spans="2:8">
      <c r="B1319" s="11" t="str">
        <f t="shared" si="81"/>
        <v/>
      </c>
      <c r="C1319" s="11" t="str">
        <f t="shared" si="80"/>
        <v/>
      </c>
      <c r="F1319" s="10" t="str">
        <v/>
      </c>
      <c r="G1319" t="e">
        <f t="shared" si="82"/>
        <v>#VALUE!</v>
      </c>
      <c r="H1319" s="13" t="e">
        <f t="shared" si="83"/>
        <v>#VALUE!</v>
      </c>
    </row>
    <row r="1320" spans="2:8">
      <c r="B1320" s="11" t="str">
        <f t="shared" si="81"/>
        <v/>
      </c>
      <c r="C1320" s="11" t="str">
        <f t="shared" si="80"/>
        <v/>
      </c>
      <c r="F1320" s="10" t="str">
        <v/>
      </c>
      <c r="G1320" t="e">
        <f t="shared" si="82"/>
        <v>#VALUE!</v>
      </c>
      <c r="H1320" s="13" t="e">
        <f t="shared" si="83"/>
        <v>#VALUE!</v>
      </c>
    </row>
    <row r="1321" spans="2:8">
      <c r="B1321" s="11" t="str">
        <f t="shared" si="81"/>
        <v/>
      </c>
      <c r="C1321" s="11" t="str">
        <f t="shared" ref="C1321:C1384" si="84">IF(B1321="артикул",A1321,"")</f>
        <v/>
      </c>
      <c r="F1321" s="10" t="str">
        <v/>
      </c>
      <c r="G1321" t="e">
        <f t="shared" si="82"/>
        <v>#VALUE!</v>
      </c>
      <c r="H1321" s="13" t="e">
        <f t="shared" si="83"/>
        <v>#VALUE!</v>
      </c>
    </row>
    <row r="1322" spans="2:8">
      <c r="B1322" s="11" t="str">
        <f t="shared" si="81"/>
        <v/>
      </c>
      <c r="C1322" s="11" t="str">
        <f t="shared" si="84"/>
        <v/>
      </c>
      <c r="F1322" s="10" t="str">
        <v/>
      </c>
      <c r="G1322" t="e">
        <f t="shared" si="82"/>
        <v>#VALUE!</v>
      </c>
      <c r="H1322" s="13" t="e">
        <f t="shared" si="83"/>
        <v>#VALUE!</v>
      </c>
    </row>
    <row r="1323" spans="2:8">
      <c r="B1323" s="11" t="str">
        <f t="shared" si="81"/>
        <v/>
      </c>
      <c r="C1323" s="11" t="str">
        <f t="shared" si="84"/>
        <v/>
      </c>
      <c r="F1323" s="10" t="str">
        <v/>
      </c>
      <c r="G1323" t="e">
        <f t="shared" si="82"/>
        <v>#VALUE!</v>
      </c>
      <c r="H1323" s="13" t="e">
        <f t="shared" si="83"/>
        <v>#VALUE!</v>
      </c>
    </row>
    <row r="1324" spans="2:8">
      <c r="B1324" s="11" t="str">
        <f t="shared" si="81"/>
        <v/>
      </c>
      <c r="C1324" s="11" t="str">
        <f t="shared" si="84"/>
        <v/>
      </c>
      <c r="F1324" s="10" t="str">
        <v/>
      </c>
      <c r="G1324" t="e">
        <f t="shared" si="82"/>
        <v>#VALUE!</v>
      </c>
      <c r="H1324" s="13" t="e">
        <f t="shared" si="83"/>
        <v>#VALUE!</v>
      </c>
    </row>
    <row r="1325" spans="2:8">
      <c r="B1325" s="11" t="str">
        <f t="shared" si="81"/>
        <v/>
      </c>
      <c r="C1325" s="11" t="str">
        <f t="shared" si="84"/>
        <v/>
      </c>
      <c r="F1325" s="10" t="str">
        <v/>
      </c>
      <c r="G1325" t="e">
        <f t="shared" si="82"/>
        <v>#VALUE!</v>
      </c>
      <c r="H1325" s="13" t="e">
        <f t="shared" si="83"/>
        <v>#VALUE!</v>
      </c>
    </row>
    <row r="1326" spans="2:8">
      <c r="B1326" s="11" t="str">
        <f t="shared" si="81"/>
        <v/>
      </c>
      <c r="C1326" s="11" t="str">
        <f t="shared" si="84"/>
        <v/>
      </c>
      <c r="F1326" s="10" t="str">
        <v/>
      </c>
      <c r="G1326" t="e">
        <f t="shared" si="82"/>
        <v>#VALUE!</v>
      </c>
      <c r="H1326" s="13" t="e">
        <f t="shared" si="83"/>
        <v>#VALUE!</v>
      </c>
    </row>
    <row r="1327" spans="2:8">
      <c r="B1327" s="11" t="str">
        <f t="shared" si="81"/>
        <v/>
      </c>
      <c r="C1327" s="11" t="str">
        <f t="shared" si="84"/>
        <v/>
      </c>
      <c r="F1327" s="10" t="str">
        <v/>
      </c>
      <c r="G1327" t="e">
        <f t="shared" si="82"/>
        <v>#VALUE!</v>
      </c>
      <c r="H1327" s="13" t="e">
        <f t="shared" si="83"/>
        <v>#VALUE!</v>
      </c>
    </row>
    <row r="1328" spans="2:8">
      <c r="B1328" s="11" t="str">
        <f t="shared" si="81"/>
        <v/>
      </c>
      <c r="C1328" s="11" t="str">
        <f t="shared" si="84"/>
        <v/>
      </c>
      <c r="F1328" s="10" t="str">
        <v/>
      </c>
      <c r="G1328" t="e">
        <f t="shared" si="82"/>
        <v>#VALUE!</v>
      </c>
      <c r="H1328" s="13" t="e">
        <f t="shared" si="83"/>
        <v>#VALUE!</v>
      </c>
    </row>
    <row r="1329" spans="2:8">
      <c r="B1329" s="11" t="str">
        <f t="shared" si="81"/>
        <v/>
      </c>
      <c r="C1329" s="11" t="str">
        <f t="shared" si="84"/>
        <v/>
      </c>
      <c r="F1329" s="10" t="str">
        <v/>
      </c>
      <c r="G1329" t="e">
        <f t="shared" si="82"/>
        <v>#VALUE!</v>
      </c>
      <c r="H1329" s="13" t="e">
        <f t="shared" si="83"/>
        <v>#VALUE!</v>
      </c>
    </row>
    <row r="1330" spans="2:8">
      <c r="B1330" s="11" t="str">
        <f t="shared" si="81"/>
        <v/>
      </c>
      <c r="C1330" s="11" t="str">
        <f t="shared" si="84"/>
        <v/>
      </c>
      <c r="F1330" s="10" t="str">
        <v/>
      </c>
      <c r="G1330" t="e">
        <f t="shared" si="82"/>
        <v>#VALUE!</v>
      </c>
      <c r="H1330" s="13" t="e">
        <f t="shared" si="83"/>
        <v>#VALUE!</v>
      </c>
    </row>
    <row r="1331" spans="2:8">
      <c r="B1331" s="11" t="str">
        <f t="shared" si="81"/>
        <v/>
      </c>
      <c r="C1331" s="11" t="str">
        <f t="shared" si="84"/>
        <v/>
      </c>
      <c r="F1331" s="10" t="str">
        <v/>
      </c>
      <c r="G1331" t="e">
        <f t="shared" si="82"/>
        <v>#VALUE!</v>
      </c>
      <c r="H1331" s="13" t="e">
        <f t="shared" si="83"/>
        <v>#VALUE!</v>
      </c>
    </row>
    <row r="1332" spans="2:8">
      <c r="B1332" s="11" t="str">
        <f t="shared" si="81"/>
        <v/>
      </c>
      <c r="C1332" s="11" t="str">
        <f t="shared" si="84"/>
        <v/>
      </c>
      <c r="F1332" s="10" t="str">
        <v/>
      </c>
      <c r="G1332" t="e">
        <f t="shared" si="82"/>
        <v>#VALUE!</v>
      </c>
      <c r="H1332" s="13" t="e">
        <f t="shared" si="83"/>
        <v>#VALUE!</v>
      </c>
    </row>
    <row r="1333" spans="2:8">
      <c r="B1333" s="11" t="str">
        <f t="shared" si="81"/>
        <v/>
      </c>
      <c r="C1333" s="11" t="str">
        <f t="shared" si="84"/>
        <v/>
      </c>
      <c r="F1333" s="10" t="str">
        <v/>
      </c>
      <c r="G1333" t="e">
        <f t="shared" si="82"/>
        <v>#VALUE!</v>
      </c>
      <c r="H1333" s="13" t="e">
        <f t="shared" si="83"/>
        <v>#VALUE!</v>
      </c>
    </row>
    <row r="1334" spans="2:8">
      <c r="B1334" s="11" t="str">
        <f t="shared" si="81"/>
        <v/>
      </c>
      <c r="C1334" s="11" t="str">
        <f t="shared" si="84"/>
        <v/>
      </c>
      <c r="F1334" s="10" t="str">
        <v/>
      </c>
      <c r="G1334" t="e">
        <f t="shared" si="82"/>
        <v>#VALUE!</v>
      </c>
      <c r="H1334" s="13" t="e">
        <f t="shared" si="83"/>
        <v>#VALUE!</v>
      </c>
    </row>
    <row r="1335" spans="2:8">
      <c r="B1335" s="11" t="str">
        <f t="shared" si="81"/>
        <v/>
      </c>
      <c r="C1335" s="11" t="str">
        <f t="shared" si="84"/>
        <v/>
      </c>
      <c r="F1335" s="10" t="str">
        <v/>
      </c>
      <c r="G1335" t="e">
        <f t="shared" si="82"/>
        <v>#VALUE!</v>
      </c>
      <c r="H1335" s="13" t="e">
        <f t="shared" si="83"/>
        <v>#VALUE!</v>
      </c>
    </row>
    <row r="1336" spans="2:8">
      <c r="B1336" s="11" t="str">
        <f t="shared" si="81"/>
        <v/>
      </c>
      <c r="C1336" s="11" t="str">
        <f t="shared" si="84"/>
        <v/>
      </c>
      <c r="F1336" s="10" t="str">
        <v/>
      </c>
      <c r="G1336" t="e">
        <f t="shared" si="82"/>
        <v>#VALUE!</v>
      </c>
      <c r="H1336" s="13" t="e">
        <f t="shared" si="83"/>
        <v>#VALUE!</v>
      </c>
    </row>
    <row r="1337" spans="2:8">
      <c r="B1337" s="11" t="str">
        <f t="shared" si="81"/>
        <v/>
      </c>
      <c r="C1337" s="11" t="str">
        <f t="shared" si="84"/>
        <v/>
      </c>
      <c r="F1337" s="10" t="str">
        <v/>
      </c>
      <c r="G1337" t="e">
        <f t="shared" si="82"/>
        <v>#VALUE!</v>
      </c>
      <c r="H1337" s="13" t="e">
        <f t="shared" si="83"/>
        <v>#VALUE!</v>
      </c>
    </row>
    <row r="1338" spans="2:8">
      <c r="B1338" s="11" t="str">
        <f t="shared" si="81"/>
        <v/>
      </c>
      <c r="C1338" s="11" t="str">
        <f t="shared" si="84"/>
        <v/>
      </c>
      <c r="F1338" s="10" t="str">
        <v/>
      </c>
      <c r="G1338" t="e">
        <f t="shared" si="82"/>
        <v>#VALUE!</v>
      </c>
      <c r="H1338" s="13" t="e">
        <f t="shared" si="83"/>
        <v>#VALUE!</v>
      </c>
    </row>
    <row r="1339" spans="2:8">
      <c r="B1339" s="11" t="str">
        <f t="shared" si="81"/>
        <v/>
      </c>
      <c r="C1339" s="11" t="str">
        <f t="shared" si="84"/>
        <v/>
      </c>
      <c r="F1339" s="10" t="str">
        <v/>
      </c>
      <c r="G1339" t="e">
        <f t="shared" si="82"/>
        <v>#VALUE!</v>
      </c>
      <c r="H1339" s="13" t="e">
        <f t="shared" si="83"/>
        <v>#VALUE!</v>
      </c>
    </row>
    <row r="1340" spans="2:8">
      <c r="B1340" s="11" t="str">
        <f t="shared" si="81"/>
        <v/>
      </c>
      <c r="C1340" s="11" t="str">
        <f t="shared" si="84"/>
        <v/>
      </c>
      <c r="F1340" s="10" t="str">
        <v/>
      </c>
      <c r="G1340" t="e">
        <f t="shared" si="82"/>
        <v>#VALUE!</v>
      </c>
      <c r="H1340" s="13" t="e">
        <f t="shared" si="83"/>
        <v>#VALUE!</v>
      </c>
    </row>
    <row r="1341" spans="2:8">
      <c r="B1341" s="11" t="str">
        <f t="shared" si="81"/>
        <v/>
      </c>
      <c r="C1341" s="11" t="str">
        <f t="shared" si="84"/>
        <v/>
      </c>
      <c r="F1341" s="10" t="str">
        <v/>
      </c>
      <c r="G1341" t="e">
        <f t="shared" si="82"/>
        <v>#VALUE!</v>
      </c>
      <c r="H1341" s="13" t="e">
        <f t="shared" si="83"/>
        <v>#VALUE!</v>
      </c>
    </row>
    <row r="1342" spans="2:8">
      <c r="B1342" s="11" t="str">
        <f t="shared" si="81"/>
        <v/>
      </c>
      <c r="C1342" s="11" t="str">
        <f t="shared" si="84"/>
        <v/>
      </c>
      <c r="F1342" s="10" t="str">
        <v/>
      </c>
      <c r="G1342" t="e">
        <f t="shared" si="82"/>
        <v>#VALUE!</v>
      </c>
      <c r="H1342" s="13" t="e">
        <f t="shared" si="83"/>
        <v>#VALUE!</v>
      </c>
    </row>
    <row r="1343" spans="2:8">
      <c r="B1343" s="11" t="str">
        <f t="shared" si="81"/>
        <v/>
      </c>
      <c r="C1343" s="11" t="str">
        <f t="shared" si="84"/>
        <v/>
      </c>
      <c r="F1343" s="10" t="str">
        <v/>
      </c>
      <c r="G1343" t="e">
        <f t="shared" si="82"/>
        <v>#VALUE!</v>
      </c>
      <c r="H1343" s="13" t="e">
        <f t="shared" si="83"/>
        <v>#VALUE!</v>
      </c>
    </row>
    <row r="1344" spans="2:8">
      <c r="B1344" s="11" t="str">
        <f t="shared" si="81"/>
        <v/>
      </c>
      <c r="C1344" s="11" t="str">
        <f t="shared" si="84"/>
        <v/>
      </c>
      <c r="F1344" s="10" t="str">
        <v/>
      </c>
      <c r="G1344" t="e">
        <f t="shared" si="82"/>
        <v>#VALUE!</v>
      </c>
      <c r="H1344" s="13" t="e">
        <f t="shared" si="83"/>
        <v>#VALUE!</v>
      </c>
    </row>
    <row r="1345" spans="2:8">
      <c r="B1345" s="11" t="str">
        <f t="shared" ref="B1345:B1408" si="85">IFERROR(IF(FIND(" ",A1345)=6,IF(IFERROR(FIND(" PB",A1345),"")&lt;&gt;"","артикул",IF(IFERROR(FIND(" CRN",A1345),"")&lt;&gt;"","артикул","")),""),"")</f>
        <v/>
      </c>
      <c r="C1345" s="11" t="str">
        <f t="shared" si="84"/>
        <v/>
      </c>
      <c r="F1345" s="10" t="str">
        <v/>
      </c>
      <c r="G1345" t="e">
        <f t="shared" si="82"/>
        <v>#VALUE!</v>
      </c>
      <c r="H1345" s="13" t="e">
        <f t="shared" si="83"/>
        <v>#VALUE!</v>
      </c>
    </row>
    <row r="1346" spans="2:8">
      <c r="B1346" s="11" t="str">
        <f t="shared" si="85"/>
        <v/>
      </c>
      <c r="C1346" s="11" t="str">
        <f t="shared" si="84"/>
        <v/>
      </c>
      <c r="F1346" s="10" t="str">
        <v/>
      </c>
      <c r="G1346" t="e">
        <f t="shared" ref="G1346:G1409" si="86">CONCATENATE(LEFT(F1346,5),
MID(F1346,
SEARCH("\",SUBSTITUTE(F1346," ","\",LEN(F1346)-LEN(SUBSTITUTE(F1346," ",""))-4)),
SEARCH("\",SUBSTITUTE(F1346," ","\",LEN(F1346)-LEN(SUBSTITUTE(F1346," ",""))-3))-
SEARCH("\",SUBSTITUTE(F1346," ","\",LEN(F1346)-LEN(SUBSTITUTE(F1346," ",""))-4)))*1)</f>
        <v>#VALUE!</v>
      </c>
      <c r="H1346" s="13" t="e">
        <f t="shared" ref="H1346:H1409" si="87">SUBSTITUTE(
RIGHT(F1346,LEN(F1346)-
FIND("\",SUBSTITUTE(F1346," ","\",LEN(F1346)-LEN(SUBSTITUTE(F1346," ",""))))),
".","")</f>
        <v>#VALUE!</v>
      </c>
    </row>
    <row r="1347" spans="2:8">
      <c r="B1347" s="11" t="str">
        <f t="shared" si="85"/>
        <v/>
      </c>
      <c r="C1347" s="11" t="str">
        <f t="shared" si="84"/>
        <v/>
      </c>
      <c r="F1347" s="10" t="str">
        <v/>
      </c>
      <c r="G1347" t="e">
        <f t="shared" si="86"/>
        <v>#VALUE!</v>
      </c>
      <c r="H1347" s="13" t="e">
        <f t="shared" si="87"/>
        <v>#VALUE!</v>
      </c>
    </row>
    <row r="1348" spans="2:8">
      <c r="B1348" s="11" t="str">
        <f t="shared" si="85"/>
        <v/>
      </c>
      <c r="C1348" s="11" t="str">
        <f t="shared" si="84"/>
        <v/>
      </c>
      <c r="F1348" s="10" t="str">
        <v/>
      </c>
      <c r="G1348" t="e">
        <f t="shared" si="86"/>
        <v>#VALUE!</v>
      </c>
      <c r="H1348" s="13" t="e">
        <f t="shared" si="87"/>
        <v>#VALUE!</v>
      </c>
    </row>
    <row r="1349" spans="2:8">
      <c r="B1349" s="11" t="str">
        <f t="shared" si="85"/>
        <v/>
      </c>
      <c r="C1349" s="11" t="str">
        <f t="shared" si="84"/>
        <v/>
      </c>
      <c r="F1349" s="10" t="str">
        <v/>
      </c>
      <c r="G1349" t="e">
        <f t="shared" si="86"/>
        <v>#VALUE!</v>
      </c>
      <c r="H1349" s="13" t="e">
        <f t="shared" si="87"/>
        <v>#VALUE!</v>
      </c>
    </row>
    <row r="1350" spans="2:8">
      <c r="B1350" s="11" t="str">
        <f t="shared" si="85"/>
        <v/>
      </c>
      <c r="C1350" s="11" t="str">
        <f t="shared" si="84"/>
        <v/>
      </c>
      <c r="F1350" s="10" t="str">
        <v/>
      </c>
      <c r="G1350" t="e">
        <f t="shared" si="86"/>
        <v>#VALUE!</v>
      </c>
      <c r="H1350" s="13" t="e">
        <f t="shared" si="87"/>
        <v>#VALUE!</v>
      </c>
    </row>
    <row r="1351" spans="2:8">
      <c r="B1351" s="11" t="str">
        <f t="shared" si="85"/>
        <v/>
      </c>
      <c r="C1351" s="11" t="str">
        <f t="shared" si="84"/>
        <v/>
      </c>
      <c r="F1351" s="10" t="str">
        <v/>
      </c>
      <c r="G1351" t="e">
        <f t="shared" si="86"/>
        <v>#VALUE!</v>
      </c>
      <c r="H1351" s="13" t="e">
        <f t="shared" si="87"/>
        <v>#VALUE!</v>
      </c>
    </row>
    <row r="1352" spans="2:8">
      <c r="B1352" s="11" t="str">
        <f t="shared" si="85"/>
        <v/>
      </c>
      <c r="C1352" s="11" t="str">
        <f t="shared" si="84"/>
        <v/>
      </c>
      <c r="F1352" s="10" t="str">
        <v/>
      </c>
      <c r="G1352" t="e">
        <f t="shared" si="86"/>
        <v>#VALUE!</v>
      </c>
      <c r="H1352" s="13" t="e">
        <f t="shared" si="87"/>
        <v>#VALUE!</v>
      </c>
    </row>
    <row r="1353" spans="2:8">
      <c r="B1353" s="11" t="str">
        <f t="shared" si="85"/>
        <v/>
      </c>
      <c r="C1353" s="11" t="str">
        <f t="shared" si="84"/>
        <v/>
      </c>
      <c r="F1353" s="10" t="str">
        <v/>
      </c>
      <c r="G1353" t="e">
        <f t="shared" si="86"/>
        <v>#VALUE!</v>
      </c>
      <c r="H1353" s="13" t="e">
        <f t="shared" si="87"/>
        <v>#VALUE!</v>
      </c>
    </row>
    <row r="1354" spans="2:8">
      <c r="B1354" s="11" t="str">
        <f t="shared" si="85"/>
        <v/>
      </c>
      <c r="C1354" s="11" t="str">
        <f t="shared" si="84"/>
        <v/>
      </c>
      <c r="F1354" s="10" t="str">
        <v/>
      </c>
      <c r="G1354" t="e">
        <f t="shared" si="86"/>
        <v>#VALUE!</v>
      </c>
      <c r="H1354" s="13" t="e">
        <f t="shared" si="87"/>
        <v>#VALUE!</v>
      </c>
    </row>
    <row r="1355" spans="2:8">
      <c r="B1355" s="11" t="str">
        <f t="shared" si="85"/>
        <v/>
      </c>
      <c r="C1355" s="11" t="str">
        <f t="shared" si="84"/>
        <v/>
      </c>
      <c r="F1355" s="10" t="str">
        <v/>
      </c>
      <c r="G1355" t="e">
        <f t="shared" si="86"/>
        <v>#VALUE!</v>
      </c>
      <c r="H1355" s="13" t="e">
        <f t="shared" si="87"/>
        <v>#VALUE!</v>
      </c>
    </row>
    <row r="1356" spans="2:8">
      <c r="B1356" s="11" t="str">
        <f t="shared" si="85"/>
        <v/>
      </c>
      <c r="C1356" s="11" t="str">
        <f t="shared" si="84"/>
        <v/>
      </c>
      <c r="F1356" s="10" t="str">
        <v/>
      </c>
      <c r="G1356" t="e">
        <f t="shared" si="86"/>
        <v>#VALUE!</v>
      </c>
      <c r="H1356" s="13" t="e">
        <f t="shared" si="87"/>
        <v>#VALUE!</v>
      </c>
    </row>
    <row r="1357" spans="2:8">
      <c r="B1357" s="11" t="str">
        <f t="shared" si="85"/>
        <v/>
      </c>
      <c r="C1357" s="11" t="str">
        <f t="shared" si="84"/>
        <v/>
      </c>
      <c r="F1357" s="10" t="str">
        <v/>
      </c>
      <c r="G1357" t="e">
        <f t="shared" si="86"/>
        <v>#VALUE!</v>
      </c>
      <c r="H1357" s="13" t="e">
        <f t="shared" si="87"/>
        <v>#VALUE!</v>
      </c>
    </row>
    <row r="1358" spans="2:8">
      <c r="B1358" s="11" t="str">
        <f t="shared" si="85"/>
        <v/>
      </c>
      <c r="C1358" s="11" t="str">
        <f t="shared" si="84"/>
        <v/>
      </c>
      <c r="F1358" s="10" t="str">
        <v/>
      </c>
      <c r="G1358" t="e">
        <f t="shared" si="86"/>
        <v>#VALUE!</v>
      </c>
      <c r="H1358" s="13" t="e">
        <f t="shared" si="87"/>
        <v>#VALUE!</v>
      </c>
    </row>
    <row r="1359" spans="2:8">
      <c r="B1359" s="11" t="str">
        <f t="shared" si="85"/>
        <v/>
      </c>
      <c r="C1359" s="11" t="str">
        <f t="shared" si="84"/>
        <v/>
      </c>
      <c r="F1359" s="10" t="str">
        <v/>
      </c>
      <c r="G1359" t="e">
        <f t="shared" si="86"/>
        <v>#VALUE!</v>
      </c>
      <c r="H1359" s="13" t="e">
        <f t="shared" si="87"/>
        <v>#VALUE!</v>
      </c>
    </row>
    <row r="1360" spans="2:8">
      <c r="B1360" s="11" t="str">
        <f t="shared" si="85"/>
        <v/>
      </c>
      <c r="C1360" s="11" t="str">
        <f t="shared" si="84"/>
        <v/>
      </c>
      <c r="F1360" s="10" t="str">
        <v/>
      </c>
      <c r="G1360" t="e">
        <f t="shared" si="86"/>
        <v>#VALUE!</v>
      </c>
      <c r="H1360" s="13" t="e">
        <f t="shared" si="87"/>
        <v>#VALUE!</v>
      </c>
    </row>
    <row r="1361" spans="2:8">
      <c r="B1361" s="11" t="str">
        <f t="shared" si="85"/>
        <v/>
      </c>
      <c r="C1361" s="11" t="str">
        <f t="shared" si="84"/>
        <v/>
      </c>
      <c r="F1361" s="10" t="str">
        <v/>
      </c>
      <c r="G1361" t="e">
        <f t="shared" si="86"/>
        <v>#VALUE!</v>
      </c>
      <c r="H1361" s="13" t="e">
        <f t="shared" si="87"/>
        <v>#VALUE!</v>
      </c>
    </row>
    <row r="1362" spans="2:8">
      <c r="B1362" s="11" t="str">
        <f t="shared" si="85"/>
        <v/>
      </c>
      <c r="C1362" s="11" t="str">
        <f t="shared" si="84"/>
        <v/>
      </c>
      <c r="F1362" s="10" t="str">
        <v/>
      </c>
      <c r="G1362" t="e">
        <f t="shared" si="86"/>
        <v>#VALUE!</v>
      </c>
      <c r="H1362" s="13" t="e">
        <f t="shared" si="87"/>
        <v>#VALUE!</v>
      </c>
    </row>
    <row r="1363" spans="2:8">
      <c r="B1363" s="11" t="str">
        <f t="shared" si="85"/>
        <v/>
      </c>
      <c r="C1363" s="11" t="str">
        <f t="shared" si="84"/>
        <v/>
      </c>
      <c r="F1363" s="10" t="str">
        <v/>
      </c>
      <c r="G1363" t="e">
        <f t="shared" si="86"/>
        <v>#VALUE!</v>
      </c>
      <c r="H1363" s="13" t="e">
        <f t="shared" si="87"/>
        <v>#VALUE!</v>
      </c>
    </row>
    <row r="1364" spans="2:8">
      <c r="B1364" s="11" t="str">
        <f t="shared" si="85"/>
        <v/>
      </c>
      <c r="C1364" s="11" t="str">
        <f t="shared" si="84"/>
        <v/>
      </c>
      <c r="F1364" s="10" t="str">
        <v/>
      </c>
      <c r="G1364" t="e">
        <f t="shared" si="86"/>
        <v>#VALUE!</v>
      </c>
      <c r="H1364" s="13" t="e">
        <f t="shared" si="87"/>
        <v>#VALUE!</v>
      </c>
    </row>
    <row r="1365" spans="2:8">
      <c r="B1365" s="11" t="str">
        <f t="shared" si="85"/>
        <v/>
      </c>
      <c r="C1365" s="11" t="str">
        <f t="shared" si="84"/>
        <v/>
      </c>
      <c r="F1365" s="10" t="str">
        <v/>
      </c>
      <c r="G1365" t="e">
        <f t="shared" si="86"/>
        <v>#VALUE!</v>
      </c>
      <c r="H1365" s="13" t="e">
        <f t="shared" si="87"/>
        <v>#VALUE!</v>
      </c>
    </row>
    <row r="1366" spans="2:8">
      <c r="B1366" s="11" t="str">
        <f t="shared" si="85"/>
        <v/>
      </c>
      <c r="C1366" s="11" t="str">
        <f t="shared" si="84"/>
        <v/>
      </c>
      <c r="F1366" s="10" t="str">
        <v/>
      </c>
      <c r="G1366" t="e">
        <f t="shared" si="86"/>
        <v>#VALUE!</v>
      </c>
      <c r="H1366" s="13" t="e">
        <f t="shared" si="87"/>
        <v>#VALUE!</v>
      </c>
    </row>
    <row r="1367" spans="2:8">
      <c r="B1367" s="11" t="str">
        <f t="shared" si="85"/>
        <v/>
      </c>
      <c r="C1367" s="11" t="str">
        <f t="shared" si="84"/>
        <v/>
      </c>
      <c r="F1367" s="10" t="str">
        <v/>
      </c>
      <c r="G1367" t="e">
        <f t="shared" si="86"/>
        <v>#VALUE!</v>
      </c>
      <c r="H1367" s="13" t="e">
        <f t="shared" si="87"/>
        <v>#VALUE!</v>
      </c>
    </row>
    <row r="1368" spans="2:8">
      <c r="B1368" s="11" t="str">
        <f t="shared" si="85"/>
        <v/>
      </c>
      <c r="C1368" s="11" t="str">
        <f t="shared" si="84"/>
        <v/>
      </c>
      <c r="F1368" s="10" t="str">
        <v/>
      </c>
      <c r="G1368" t="e">
        <f t="shared" si="86"/>
        <v>#VALUE!</v>
      </c>
      <c r="H1368" s="13" t="e">
        <f t="shared" si="87"/>
        <v>#VALUE!</v>
      </c>
    </row>
    <row r="1369" spans="2:8">
      <c r="B1369" s="11" t="str">
        <f t="shared" si="85"/>
        <v/>
      </c>
      <c r="C1369" s="11" t="str">
        <f t="shared" si="84"/>
        <v/>
      </c>
      <c r="F1369" s="10" t="str">
        <v/>
      </c>
      <c r="G1369" t="e">
        <f t="shared" si="86"/>
        <v>#VALUE!</v>
      </c>
      <c r="H1369" s="13" t="e">
        <f t="shared" si="87"/>
        <v>#VALUE!</v>
      </c>
    </row>
    <row r="1370" spans="2:8">
      <c r="B1370" s="11" t="str">
        <f t="shared" si="85"/>
        <v/>
      </c>
      <c r="C1370" s="11" t="str">
        <f t="shared" si="84"/>
        <v/>
      </c>
      <c r="F1370" s="10" t="str">
        <v/>
      </c>
      <c r="G1370" t="e">
        <f t="shared" si="86"/>
        <v>#VALUE!</v>
      </c>
      <c r="H1370" s="13" t="e">
        <f t="shared" si="87"/>
        <v>#VALUE!</v>
      </c>
    </row>
    <row r="1371" spans="2:8">
      <c r="B1371" s="11" t="str">
        <f t="shared" si="85"/>
        <v/>
      </c>
      <c r="C1371" s="11" t="str">
        <f t="shared" si="84"/>
        <v/>
      </c>
      <c r="F1371" s="10" t="str">
        <v/>
      </c>
      <c r="G1371" t="e">
        <f t="shared" si="86"/>
        <v>#VALUE!</v>
      </c>
      <c r="H1371" s="13" t="e">
        <f t="shared" si="87"/>
        <v>#VALUE!</v>
      </c>
    </row>
    <row r="1372" spans="2:8">
      <c r="B1372" s="11" t="str">
        <f t="shared" si="85"/>
        <v/>
      </c>
      <c r="C1372" s="11" t="str">
        <f t="shared" si="84"/>
        <v/>
      </c>
      <c r="F1372" s="10" t="str">
        <v/>
      </c>
      <c r="G1372" t="e">
        <f t="shared" si="86"/>
        <v>#VALUE!</v>
      </c>
      <c r="H1372" s="13" t="e">
        <f t="shared" si="87"/>
        <v>#VALUE!</v>
      </c>
    </row>
    <row r="1373" spans="2:8">
      <c r="B1373" s="11" t="str">
        <f t="shared" si="85"/>
        <v/>
      </c>
      <c r="C1373" s="11" t="str">
        <f t="shared" si="84"/>
        <v/>
      </c>
      <c r="F1373" s="10" t="str">
        <v/>
      </c>
      <c r="G1373" t="e">
        <f t="shared" si="86"/>
        <v>#VALUE!</v>
      </c>
      <c r="H1373" s="13" t="e">
        <f t="shared" si="87"/>
        <v>#VALUE!</v>
      </c>
    </row>
    <row r="1374" spans="2:8">
      <c r="B1374" s="11" t="str">
        <f t="shared" si="85"/>
        <v/>
      </c>
      <c r="C1374" s="11" t="str">
        <f t="shared" si="84"/>
        <v/>
      </c>
      <c r="F1374" s="10" t="str">
        <v/>
      </c>
      <c r="G1374" t="e">
        <f t="shared" si="86"/>
        <v>#VALUE!</v>
      </c>
      <c r="H1374" s="13" t="e">
        <f t="shared" si="87"/>
        <v>#VALUE!</v>
      </c>
    </row>
    <row r="1375" spans="2:8">
      <c r="B1375" s="11" t="str">
        <f t="shared" si="85"/>
        <v/>
      </c>
      <c r="C1375" s="11" t="str">
        <f t="shared" si="84"/>
        <v/>
      </c>
      <c r="F1375" s="10" t="str">
        <v/>
      </c>
      <c r="G1375" t="e">
        <f t="shared" si="86"/>
        <v>#VALUE!</v>
      </c>
      <c r="H1375" s="13" t="e">
        <f t="shared" si="87"/>
        <v>#VALUE!</v>
      </c>
    </row>
    <row r="1376" spans="2:8">
      <c r="B1376" s="11" t="str">
        <f t="shared" si="85"/>
        <v/>
      </c>
      <c r="C1376" s="11" t="str">
        <f t="shared" si="84"/>
        <v/>
      </c>
      <c r="F1376" s="10" t="str">
        <v/>
      </c>
      <c r="G1376" t="e">
        <f t="shared" si="86"/>
        <v>#VALUE!</v>
      </c>
      <c r="H1376" s="13" t="e">
        <f t="shared" si="87"/>
        <v>#VALUE!</v>
      </c>
    </row>
    <row r="1377" spans="2:8">
      <c r="B1377" s="11" t="str">
        <f t="shared" si="85"/>
        <v/>
      </c>
      <c r="C1377" s="11" t="str">
        <f t="shared" si="84"/>
        <v/>
      </c>
      <c r="F1377" s="10" t="str">
        <v/>
      </c>
      <c r="G1377" t="e">
        <f t="shared" si="86"/>
        <v>#VALUE!</v>
      </c>
      <c r="H1377" s="13" t="e">
        <f t="shared" si="87"/>
        <v>#VALUE!</v>
      </c>
    </row>
    <row r="1378" spans="2:8">
      <c r="B1378" s="11" t="str">
        <f t="shared" si="85"/>
        <v/>
      </c>
      <c r="C1378" s="11" t="str">
        <f t="shared" si="84"/>
        <v/>
      </c>
      <c r="F1378" s="10" t="str">
        <v/>
      </c>
      <c r="G1378" t="e">
        <f t="shared" si="86"/>
        <v>#VALUE!</v>
      </c>
      <c r="H1378" s="13" t="e">
        <f t="shared" si="87"/>
        <v>#VALUE!</v>
      </c>
    </row>
    <row r="1379" spans="2:8">
      <c r="B1379" s="11" t="str">
        <f t="shared" si="85"/>
        <v/>
      </c>
      <c r="C1379" s="11" t="str">
        <f t="shared" si="84"/>
        <v/>
      </c>
      <c r="F1379" s="10" t="str">
        <v/>
      </c>
      <c r="G1379" t="e">
        <f t="shared" si="86"/>
        <v>#VALUE!</v>
      </c>
      <c r="H1379" s="13" t="e">
        <f t="shared" si="87"/>
        <v>#VALUE!</v>
      </c>
    </row>
    <row r="1380" spans="2:8">
      <c r="B1380" s="11" t="str">
        <f t="shared" si="85"/>
        <v/>
      </c>
      <c r="C1380" s="11" t="str">
        <f t="shared" si="84"/>
        <v/>
      </c>
      <c r="F1380" s="10" t="str">
        <v/>
      </c>
      <c r="G1380" t="e">
        <f t="shared" si="86"/>
        <v>#VALUE!</v>
      </c>
      <c r="H1380" s="13" t="e">
        <f t="shared" si="87"/>
        <v>#VALUE!</v>
      </c>
    </row>
    <row r="1381" spans="2:8">
      <c r="B1381" s="11" t="str">
        <f t="shared" si="85"/>
        <v/>
      </c>
      <c r="C1381" s="11" t="str">
        <f t="shared" si="84"/>
        <v/>
      </c>
      <c r="F1381" s="10" t="str">
        <v/>
      </c>
      <c r="G1381" t="e">
        <f t="shared" si="86"/>
        <v>#VALUE!</v>
      </c>
      <c r="H1381" s="13" t="e">
        <f t="shared" si="87"/>
        <v>#VALUE!</v>
      </c>
    </row>
    <row r="1382" spans="2:8">
      <c r="B1382" s="11" t="str">
        <f t="shared" si="85"/>
        <v/>
      </c>
      <c r="C1382" s="11" t="str">
        <f t="shared" si="84"/>
        <v/>
      </c>
      <c r="F1382" s="10" t="str">
        <v/>
      </c>
      <c r="G1382" t="e">
        <f t="shared" si="86"/>
        <v>#VALUE!</v>
      </c>
      <c r="H1382" s="13" t="e">
        <f t="shared" si="87"/>
        <v>#VALUE!</v>
      </c>
    </row>
    <row r="1383" spans="2:8">
      <c r="B1383" s="11" t="str">
        <f t="shared" si="85"/>
        <v/>
      </c>
      <c r="C1383" s="11" t="str">
        <f t="shared" si="84"/>
        <v/>
      </c>
      <c r="F1383" s="10" t="str">
        <v/>
      </c>
      <c r="G1383" t="e">
        <f t="shared" si="86"/>
        <v>#VALUE!</v>
      </c>
      <c r="H1383" s="13" t="e">
        <f t="shared" si="87"/>
        <v>#VALUE!</v>
      </c>
    </row>
    <row r="1384" spans="2:8">
      <c r="B1384" s="11" t="str">
        <f t="shared" si="85"/>
        <v/>
      </c>
      <c r="C1384" s="11" t="str">
        <f t="shared" si="84"/>
        <v/>
      </c>
      <c r="F1384" s="10" t="str">
        <v/>
      </c>
      <c r="G1384" t="e">
        <f t="shared" si="86"/>
        <v>#VALUE!</v>
      </c>
      <c r="H1384" s="13" t="e">
        <f t="shared" si="87"/>
        <v>#VALUE!</v>
      </c>
    </row>
    <row r="1385" spans="2:8">
      <c r="B1385" s="11" t="str">
        <f t="shared" si="85"/>
        <v/>
      </c>
      <c r="C1385" s="11" t="str">
        <f t="shared" ref="C1385:C1448" si="88">IF(B1385="артикул",A1385,"")</f>
        <v/>
      </c>
      <c r="F1385" s="10" t="str">
        <v/>
      </c>
      <c r="G1385" t="e">
        <f t="shared" si="86"/>
        <v>#VALUE!</v>
      </c>
      <c r="H1385" s="13" t="e">
        <f t="shared" si="87"/>
        <v>#VALUE!</v>
      </c>
    </row>
    <row r="1386" spans="2:8">
      <c r="B1386" s="11" t="str">
        <f t="shared" si="85"/>
        <v/>
      </c>
      <c r="C1386" s="11" t="str">
        <f t="shared" si="88"/>
        <v/>
      </c>
      <c r="F1386" s="10" t="str">
        <v/>
      </c>
      <c r="G1386" t="e">
        <f t="shared" si="86"/>
        <v>#VALUE!</v>
      </c>
      <c r="H1386" s="13" t="e">
        <f t="shared" si="87"/>
        <v>#VALUE!</v>
      </c>
    </row>
    <row r="1387" spans="2:8">
      <c r="B1387" s="11" t="str">
        <f t="shared" si="85"/>
        <v/>
      </c>
      <c r="C1387" s="11" t="str">
        <f t="shared" si="88"/>
        <v/>
      </c>
      <c r="F1387" s="10" t="str">
        <v/>
      </c>
      <c r="G1387" t="e">
        <f t="shared" si="86"/>
        <v>#VALUE!</v>
      </c>
      <c r="H1387" s="13" t="e">
        <f t="shared" si="87"/>
        <v>#VALUE!</v>
      </c>
    </row>
    <row r="1388" spans="2:8">
      <c r="B1388" s="11" t="str">
        <f t="shared" si="85"/>
        <v/>
      </c>
      <c r="C1388" s="11" t="str">
        <f t="shared" si="88"/>
        <v/>
      </c>
      <c r="F1388" s="10" t="str">
        <v/>
      </c>
      <c r="G1388" t="e">
        <f t="shared" si="86"/>
        <v>#VALUE!</v>
      </c>
      <c r="H1388" s="13" t="e">
        <f t="shared" si="87"/>
        <v>#VALUE!</v>
      </c>
    </row>
    <row r="1389" spans="2:8">
      <c r="B1389" s="11" t="str">
        <f t="shared" si="85"/>
        <v/>
      </c>
      <c r="C1389" s="11" t="str">
        <f t="shared" si="88"/>
        <v/>
      </c>
      <c r="F1389" s="10" t="str">
        <v/>
      </c>
      <c r="G1389" t="e">
        <f t="shared" si="86"/>
        <v>#VALUE!</v>
      </c>
      <c r="H1389" s="13" t="e">
        <f t="shared" si="87"/>
        <v>#VALUE!</v>
      </c>
    </row>
    <row r="1390" spans="2:8">
      <c r="B1390" s="11" t="str">
        <f t="shared" si="85"/>
        <v/>
      </c>
      <c r="C1390" s="11" t="str">
        <f t="shared" si="88"/>
        <v/>
      </c>
      <c r="F1390" s="10" t="str">
        <v/>
      </c>
      <c r="G1390" t="e">
        <f t="shared" si="86"/>
        <v>#VALUE!</v>
      </c>
      <c r="H1390" s="13" t="e">
        <f t="shared" si="87"/>
        <v>#VALUE!</v>
      </c>
    </row>
    <row r="1391" spans="2:8">
      <c r="B1391" s="11" t="str">
        <f t="shared" si="85"/>
        <v/>
      </c>
      <c r="C1391" s="11" t="str">
        <f t="shared" si="88"/>
        <v/>
      </c>
      <c r="F1391" s="10" t="str">
        <v/>
      </c>
      <c r="G1391" t="e">
        <f t="shared" si="86"/>
        <v>#VALUE!</v>
      </c>
      <c r="H1391" s="13" t="e">
        <f t="shared" si="87"/>
        <v>#VALUE!</v>
      </c>
    </row>
    <row r="1392" spans="2:8">
      <c r="B1392" s="11" t="str">
        <f t="shared" si="85"/>
        <v/>
      </c>
      <c r="C1392" s="11" t="str">
        <f t="shared" si="88"/>
        <v/>
      </c>
      <c r="F1392" s="10" t="str">
        <v/>
      </c>
      <c r="G1392" t="e">
        <f t="shared" si="86"/>
        <v>#VALUE!</v>
      </c>
      <c r="H1392" s="13" t="e">
        <f t="shared" si="87"/>
        <v>#VALUE!</v>
      </c>
    </row>
    <row r="1393" spans="2:8">
      <c r="B1393" s="11" t="str">
        <f t="shared" si="85"/>
        <v/>
      </c>
      <c r="C1393" s="11" t="str">
        <f t="shared" si="88"/>
        <v/>
      </c>
      <c r="F1393" s="10" t="str">
        <v/>
      </c>
      <c r="G1393" t="e">
        <f t="shared" si="86"/>
        <v>#VALUE!</v>
      </c>
      <c r="H1393" s="13" t="e">
        <f t="shared" si="87"/>
        <v>#VALUE!</v>
      </c>
    </row>
    <row r="1394" spans="2:8">
      <c r="B1394" s="11" t="str">
        <f t="shared" si="85"/>
        <v/>
      </c>
      <c r="C1394" s="11" t="str">
        <f t="shared" si="88"/>
        <v/>
      </c>
      <c r="F1394" s="10" t="str">
        <v/>
      </c>
      <c r="G1394" t="e">
        <f t="shared" si="86"/>
        <v>#VALUE!</v>
      </c>
      <c r="H1394" s="13" t="e">
        <f t="shared" si="87"/>
        <v>#VALUE!</v>
      </c>
    </row>
    <row r="1395" spans="2:8">
      <c r="B1395" s="11" t="str">
        <f t="shared" si="85"/>
        <v/>
      </c>
      <c r="C1395" s="11" t="str">
        <f t="shared" si="88"/>
        <v/>
      </c>
      <c r="F1395" s="10" t="str">
        <v/>
      </c>
      <c r="G1395" t="e">
        <f t="shared" si="86"/>
        <v>#VALUE!</v>
      </c>
      <c r="H1395" s="13" t="e">
        <f t="shared" si="87"/>
        <v>#VALUE!</v>
      </c>
    </row>
    <row r="1396" spans="2:8">
      <c r="B1396" s="11" t="str">
        <f t="shared" si="85"/>
        <v/>
      </c>
      <c r="C1396" s="11" t="str">
        <f t="shared" si="88"/>
        <v/>
      </c>
      <c r="F1396" s="10" t="str">
        <v/>
      </c>
      <c r="G1396" t="e">
        <f t="shared" si="86"/>
        <v>#VALUE!</v>
      </c>
      <c r="H1396" s="13" t="e">
        <f t="shared" si="87"/>
        <v>#VALUE!</v>
      </c>
    </row>
    <row r="1397" spans="2:8">
      <c r="B1397" s="11" t="str">
        <f t="shared" si="85"/>
        <v/>
      </c>
      <c r="C1397" s="11" t="str">
        <f t="shared" si="88"/>
        <v/>
      </c>
      <c r="F1397" s="10" t="str">
        <v/>
      </c>
      <c r="G1397" t="e">
        <f t="shared" si="86"/>
        <v>#VALUE!</v>
      </c>
      <c r="H1397" s="13" t="e">
        <f t="shared" si="87"/>
        <v>#VALUE!</v>
      </c>
    </row>
    <row r="1398" spans="2:8">
      <c r="B1398" s="11" t="str">
        <f t="shared" si="85"/>
        <v/>
      </c>
      <c r="C1398" s="11" t="str">
        <f t="shared" si="88"/>
        <v/>
      </c>
      <c r="F1398" s="10" t="str">
        <v/>
      </c>
      <c r="G1398" t="e">
        <f t="shared" si="86"/>
        <v>#VALUE!</v>
      </c>
      <c r="H1398" s="13" t="e">
        <f t="shared" si="87"/>
        <v>#VALUE!</v>
      </c>
    </row>
    <row r="1399" spans="2:8">
      <c r="B1399" s="11" t="str">
        <f t="shared" si="85"/>
        <v/>
      </c>
      <c r="C1399" s="11" t="str">
        <f t="shared" si="88"/>
        <v/>
      </c>
      <c r="F1399" s="10" t="str">
        <v/>
      </c>
      <c r="G1399" t="e">
        <f t="shared" si="86"/>
        <v>#VALUE!</v>
      </c>
      <c r="H1399" s="13" t="e">
        <f t="shared" si="87"/>
        <v>#VALUE!</v>
      </c>
    </row>
    <row r="1400" spans="2:8">
      <c r="B1400" s="11" t="str">
        <f t="shared" si="85"/>
        <v/>
      </c>
      <c r="C1400" s="11" t="str">
        <f t="shared" si="88"/>
        <v/>
      </c>
      <c r="F1400" s="10" t="str">
        <v/>
      </c>
      <c r="G1400" t="e">
        <f t="shared" si="86"/>
        <v>#VALUE!</v>
      </c>
      <c r="H1400" s="13" t="e">
        <f t="shared" si="87"/>
        <v>#VALUE!</v>
      </c>
    </row>
    <row r="1401" spans="2:8">
      <c r="B1401" s="11" t="str">
        <f t="shared" si="85"/>
        <v/>
      </c>
      <c r="C1401" s="11" t="str">
        <f t="shared" si="88"/>
        <v/>
      </c>
      <c r="F1401" s="10" t="str">
        <v/>
      </c>
      <c r="G1401" t="e">
        <f t="shared" si="86"/>
        <v>#VALUE!</v>
      </c>
      <c r="H1401" s="13" t="e">
        <f t="shared" si="87"/>
        <v>#VALUE!</v>
      </c>
    </row>
    <row r="1402" spans="2:8">
      <c r="B1402" s="11" t="str">
        <f t="shared" si="85"/>
        <v/>
      </c>
      <c r="C1402" s="11" t="str">
        <f t="shared" si="88"/>
        <v/>
      </c>
      <c r="F1402" s="10" t="str">
        <v/>
      </c>
      <c r="G1402" t="e">
        <f t="shared" si="86"/>
        <v>#VALUE!</v>
      </c>
      <c r="H1402" s="13" t="e">
        <f t="shared" si="87"/>
        <v>#VALUE!</v>
      </c>
    </row>
    <row r="1403" spans="2:8">
      <c r="B1403" s="11" t="str">
        <f t="shared" si="85"/>
        <v/>
      </c>
      <c r="C1403" s="11" t="str">
        <f t="shared" si="88"/>
        <v/>
      </c>
      <c r="F1403" s="10" t="str">
        <v/>
      </c>
      <c r="G1403" t="e">
        <f t="shared" si="86"/>
        <v>#VALUE!</v>
      </c>
      <c r="H1403" s="13" t="e">
        <f t="shared" si="87"/>
        <v>#VALUE!</v>
      </c>
    </row>
    <row r="1404" spans="2:8">
      <c r="B1404" s="11" t="str">
        <f t="shared" si="85"/>
        <v/>
      </c>
      <c r="C1404" s="11" t="str">
        <f t="shared" si="88"/>
        <v/>
      </c>
      <c r="F1404" s="10" t="str">
        <v/>
      </c>
      <c r="G1404" t="e">
        <f t="shared" si="86"/>
        <v>#VALUE!</v>
      </c>
      <c r="H1404" s="13" t="e">
        <f t="shared" si="87"/>
        <v>#VALUE!</v>
      </c>
    </row>
    <row r="1405" spans="2:8">
      <c r="B1405" s="11" t="str">
        <f t="shared" si="85"/>
        <v/>
      </c>
      <c r="C1405" s="11" t="str">
        <f t="shared" si="88"/>
        <v/>
      </c>
      <c r="F1405" s="10" t="str">
        <v/>
      </c>
      <c r="G1405" t="e">
        <f t="shared" si="86"/>
        <v>#VALUE!</v>
      </c>
      <c r="H1405" s="13" t="e">
        <f t="shared" si="87"/>
        <v>#VALUE!</v>
      </c>
    </row>
    <row r="1406" spans="2:8">
      <c r="B1406" s="11" t="str">
        <f t="shared" si="85"/>
        <v/>
      </c>
      <c r="C1406" s="11" t="str">
        <f t="shared" si="88"/>
        <v/>
      </c>
      <c r="F1406" s="10" t="str">
        <v/>
      </c>
      <c r="G1406" t="e">
        <f t="shared" si="86"/>
        <v>#VALUE!</v>
      </c>
      <c r="H1406" s="13" t="e">
        <f t="shared" si="87"/>
        <v>#VALUE!</v>
      </c>
    </row>
    <row r="1407" spans="2:8">
      <c r="B1407" s="11" t="str">
        <f t="shared" si="85"/>
        <v/>
      </c>
      <c r="C1407" s="11" t="str">
        <f t="shared" si="88"/>
        <v/>
      </c>
      <c r="F1407" s="10" t="str">
        <v/>
      </c>
      <c r="G1407" t="e">
        <f t="shared" si="86"/>
        <v>#VALUE!</v>
      </c>
      <c r="H1407" s="13" t="e">
        <f t="shared" si="87"/>
        <v>#VALUE!</v>
      </c>
    </row>
    <row r="1408" spans="2:8">
      <c r="B1408" s="11" t="str">
        <f t="shared" si="85"/>
        <v/>
      </c>
      <c r="C1408" s="11" t="str">
        <f t="shared" si="88"/>
        <v/>
      </c>
      <c r="F1408" s="10" t="str">
        <v/>
      </c>
      <c r="G1408" t="e">
        <f t="shared" si="86"/>
        <v>#VALUE!</v>
      </c>
      <c r="H1408" s="13" t="e">
        <f t="shared" si="87"/>
        <v>#VALUE!</v>
      </c>
    </row>
    <row r="1409" spans="2:8">
      <c r="B1409" s="11" t="str">
        <f t="shared" ref="B1409:B1472" si="89">IFERROR(IF(FIND(" ",A1409)=6,IF(IFERROR(FIND(" PB",A1409),"")&lt;&gt;"","артикул",IF(IFERROR(FIND(" CRN",A1409),"")&lt;&gt;"","артикул","")),""),"")</f>
        <v/>
      </c>
      <c r="C1409" s="11" t="str">
        <f t="shared" si="88"/>
        <v/>
      </c>
      <c r="F1409" s="10" t="str">
        <v/>
      </c>
      <c r="G1409" t="e">
        <f t="shared" si="86"/>
        <v>#VALUE!</v>
      </c>
      <c r="H1409" s="13" t="e">
        <f t="shared" si="87"/>
        <v>#VALUE!</v>
      </c>
    </row>
    <row r="1410" spans="2:8">
      <c r="B1410" s="11" t="str">
        <f t="shared" si="89"/>
        <v/>
      </c>
      <c r="C1410" s="11" t="str">
        <f t="shared" si="88"/>
        <v/>
      </c>
      <c r="F1410" s="10" t="str">
        <v/>
      </c>
      <c r="G1410" t="e">
        <f t="shared" ref="G1410:G1473" si="90">CONCATENATE(LEFT(F1410,5),
MID(F1410,
SEARCH("\",SUBSTITUTE(F1410," ","\",LEN(F1410)-LEN(SUBSTITUTE(F1410," ",""))-4)),
SEARCH("\",SUBSTITUTE(F1410," ","\",LEN(F1410)-LEN(SUBSTITUTE(F1410," ",""))-3))-
SEARCH("\",SUBSTITUTE(F1410," ","\",LEN(F1410)-LEN(SUBSTITUTE(F1410," ",""))-4)))*1)</f>
        <v>#VALUE!</v>
      </c>
      <c r="H1410" s="13" t="e">
        <f t="shared" ref="H1410:H1473" si="91">SUBSTITUTE(
RIGHT(F1410,LEN(F1410)-
FIND("\",SUBSTITUTE(F1410," ","\",LEN(F1410)-LEN(SUBSTITUTE(F1410," ",""))))),
".","")</f>
        <v>#VALUE!</v>
      </c>
    </row>
    <row r="1411" spans="2:8">
      <c r="B1411" s="11" t="str">
        <f t="shared" si="89"/>
        <v/>
      </c>
      <c r="C1411" s="11" t="str">
        <f t="shared" si="88"/>
        <v/>
      </c>
      <c r="F1411" s="10" t="str">
        <v/>
      </c>
      <c r="G1411" t="e">
        <f t="shared" si="90"/>
        <v>#VALUE!</v>
      </c>
      <c r="H1411" s="13" t="e">
        <f t="shared" si="91"/>
        <v>#VALUE!</v>
      </c>
    </row>
    <row r="1412" spans="2:8">
      <c r="B1412" s="11" t="str">
        <f t="shared" si="89"/>
        <v/>
      </c>
      <c r="C1412" s="11" t="str">
        <f t="shared" si="88"/>
        <v/>
      </c>
      <c r="F1412" s="10" t="str">
        <v/>
      </c>
      <c r="G1412" t="e">
        <f t="shared" si="90"/>
        <v>#VALUE!</v>
      </c>
      <c r="H1412" s="13" t="e">
        <f t="shared" si="91"/>
        <v>#VALUE!</v>
      </c>
    </row>
    <row r="1413" spans="2:8">
      <c r="B1413" s="11" t="str">
        <f t="shared" si="89"/>
        <v/>
      </c>
      <c r="C1413" s="11" t="str">
        <f t="shared" si="88"/>
        <v/>
      </c>
      <c r="F1413" s="10" t="str">
        <v/>
      </c>
      <c r="G1413" t="e">
        <f t="shared" si="90"/>
        <v>#VALUE!</v>
      </c>
      <c r="H1413" s="13" t="e">
        <f t="shared" si="91"/>
        <v>#VALUE!</v>
      </c>
    </row>
    <row r="1414" spans="2:8">
      <c r="B1414" s="11" t="str">
        <f t="shared" si="89"/>
        <v/>
      </c>
      <c r="C1414" s="11" t="str">
        <f t="shared" si="88"/>
        <v/>
      </c>
      <c r="F1414" s="10" t="str">
        <v/>
      </c>
      <c r="G1414" t="e">
        <f t="shared" si="90"/>
        <v>#VALUE!</v>
      </c>
      <c r="H1414" s="13" t="e">
        <f t="shared" si="91"/>
        <v>#VALUE!</v>
      </c>
    </row>
    <row r="1415" spans="2:8">
      <c r="B1415" s="11" t="str">
        <f t="shared" si="89"/>
        <v/>
      </c>
      <c r="C1415" s="11" t="str">
        <f t="shared" si="88"/>
        <v/>
      </c>
      <c r="F1415" s="10" t="str">
        <v/>
      </c>
      <c r="G1415" t="e">
        <f t="shared" si="90"/>
        <v>#VALUE!</v>
      </c>
      <c r="H1415" s="13" t="e">
        <f t="shared" si="91"/>
        <v>#VALUE!</v>
      </c>
    </row>
    <row r="1416" spans="2:8">
      <c r="B1416" s="11" t="str">
        <f t="shared" si="89"/>
        <v/>
      </c>
      <c r="C1416" s="11" t="str">
        <f t="shared" si="88"/>
        <v/>
      </c>
      <c r="F1416" s="10" t="str">
        <v/>
      </c>
      <c r="G1416" t="e">
        <f t="shared" si="90"/>
        <v>#VALUE!</v>
      </c>
      <c r="H1416" s="13" t="e">
        <f t="shared" si="91"/>
        <v>#VALUE!</v>
      </c>
    </row>
    <row r="1417" spans="2:8">
      <c r="B1417" s="11" t="str">
        <f t="shared" si="89"/>
        <v/>
      </c>
      <c r="C1417" s="11" t="str">
        <f t="shared" si="88"/>
        <v/>
      </c>
      <c r="F1417" s="10" t="str">
        <v/>
      </c>
      <c r="G1417" t="e">
        <f t="shared" si="90"/>
        <v>#VALUE!</v>
      </c>
      <c r="H1417" s="13" t="e">
        <f t="shared" si="91"/>
        <v>#VALUE!</v>
      </c>
    </row>
    <row r="1418" spans="2:8">
      <c r="B1418" s="11" t="str">
        <f t="shared" si="89"/>
        <v/>
      </c>
      <c r="C1418" s="11" t="str">
        <f t="shared" si="88"/>
        <v/>
      </c>
      <c r="F1418" s="10" t="str">
        <v/>
      </c>
      <c r="G1418" t="e">
        <f t="shared" si="90"/>
        <v>#VALUE!</v>
      </c>
      <c r="H1418" s="13" t="e">
        <f t="shared" si="91"/>
        <v>#VALUE!</v>
      </c>
    </row>
    <row r="1419" spans="2:8">
      <c r="B1419" s="11" t="str">
        <f t="shared" si="89"/>
        <v/>
      </c>
      <c r="C1419" s="11" t="str">
        <f t="shared" si="88"/>
        <v/>
      </c>
      <c r="F1419" s="10" t="str">
        <v/>
      </c>
      <c r="G1419" t="e">
        <f t="shared" si="90"/>
        <v>#VALUE!</v>
      </c>
      <c r="H1419" s="13" t="e">
        <f t="shared" si="91"/>
        <v>#VALUE!</v>
      </c>
    </row>
    <row r="1420" spans="2:8">
      <c r="B1420" s="11" t="str">
        <f t="shared" si="89"/>
        <v/>
      </c>
      <c r="C1420" s="11" t="str">
        <f t="shared" si="88"/>
        <v/>
      </c>
      <c r="F1420" s="10" t="str">
        <v/>
      </c>
      <c r="G1420" t="e">
        <f t="shared" si="90"/>
        <v>#VALUE!</v>
      </c>
      <c r="H1420" s="13" t="e">
        <f t="shared" si="91"/>
        <v>#VALUE!</v>
      </c>
    </row>
    <row r="1421" spans="2:8">
      <c r="B1421" s="11" t="str">
        <f t="shared" si="89"/>
        <v/>
      </c>
      <c r="C1421" s="11" t="str">
        <f t="shared" si="88"/>
        <v/>
      </c>
      <c r="F1421" s="10" t="str">
        <v/>
      </c>
      <c r="G1421" t="e">
        <f t="shared" si="90"/>
        <v>#VALUE!</v>
      </c>
      <c r="H1421" s="13" t="e">
        <f t="shared" si="91"/>
        <v>#VALUE!</v>
      </c>
    </row>
    <row r="1422" spans="2:8">
      <c r="B1422" s="11" t="str">
        <f t="shared" si="89"/>
        <v/>
      </c>
      <c r="C1422" s="11" t="str">
        <f t="shared" si="88"/>
        <v/>
      </c>
      <c r="F1422" s="10" t="str">
        <v/>
      </c>
      <c r="G1422" t="e">
        <f t="shared" si="90"/>
        <v>#VALUE!</v>
      </c>
      <c r="H1422" s="13" t="e">
        <f t="shared" si="91"/>
        <v>#VALUE!</v>
      </c>
    </row>
    <row r="1423" spans="2:8">
      <c r="B1423" s="11" t="str">
        <f t="shared" si="89"/>
        <v/>
      </c>
      <c r="C1423" s="11" t="str">
        <f t="shared" si="88"/>
        <v/>
      </c>
      <c r="F1423" s="10" t="str">
        <v/>
      </c>
      <c r="G1423" t="e">
        <f t="shared" si="90"/>
        <v>#VALUE!</v>
      </c>
      <c r="H1423" s="13" t="e">
        <f t="shared" si="91"/>
        <v>#VALUE!</v>
      </c>
    </row>
    <row r="1424" spans="2:8">
      <c r="B1424" s="11" t="str">
        <f t="shared" si="89"/>
        <v/>
      </c>
      <c r="C1424" s="11" t="str">
        <f t="shared" si="88"/>
        <v/>
      </c>
      <c r="F1424" s="10" t="str">
        <v/>
      </c>
      <c r="G1424" t="e">
        <f t="shared" si="90"/>
        <v>#VALUE!</v>
      </c>
      <c r="H1424" s="13" t="e">
        <f t="shared" si="91"/>
        <v>#VALUE!</v>
      </c>
    </row>
    <row r="1425" spans="2:8">
      <c r="B1425" s="11" t="str">
        <f t="shared" si="89"/>
        <v/>
      </c>
      <c r="C1425" s="11" t="str">
        <f t="shared" si="88"/>
        <v/>
      </c>
      <c r="F1425" s="10" t="str">
        <v/>
      </c>
      <c r="G1425" t="e">
        <f t="shared" si="90"/>
        <v>#VALUE!</v>
      </c>
      <c r="H1425" s="13" t="e">
        <f t="shared" si="91"/>
        <v>#VALUE!</v>
      </c>
    </row>
    <row r="1426" spans="2:8">
      <c r="B1426" s="11" t="str">
        <f t="shared" si="89"/>
        <v/>
      </c>
      <c r="C1426" s="11" t="str">
        <f t="shared" si="88"/>
        <v/>
      </c>
      <c r="F1426" s="10" t="str">
        <v/>
      </c>
      <c r="G1426" t="e">
        <f t="shared" si="90"/>
        <v>#VALUE!</v>
      </c>
      <c r="H1426" s="13" t="e">
        <f t="shared" si="91"/>
        <v>#VALUE!</v>
      </c>
    </row>
    <row r="1427" spans="2:8">
      <c r="B1427" s="11" t="str">
        <f t="shared" si="89"/>
        <v/>
      </c>
      <c r="C1427" s="11" t="str">
        <f t="shared" si="88"/>
        <v/>
      </c>
      <c r="F1427" s="10" t="str">
        <v/>
      </c>
      <c r="G1427" t="e">
        <f t="shared" si="90"/>
        <v>#VALUE!</v>
      </c>
      <c r="H1427" s="13" t="e">
        <f t="shared" si="91"/>
        <v>#VALUE!</v>
      </c>
    </row>
    <row r="1428" spans="2:8">
      <c r="B1428" s="11" t="str">
        <f t="shared" si="89"/>
        <v/>
      </c>
      <c r="C1428" s="11" t="str">
        <f t="shared" si="88"/>
        <v/>
      </c>
      <c r="F1428" s="10" t="str">
        <v/>
      </c>
      <c r="G1428" t="e">
        <f t="shared" si="90"/>
        <v>#VALUE!</v>
      </c>
      <c r="H1428" s="13" t="e">
        <f t="shared" si="91"/>
        <v>#VALUE!</v>
      </c>
    </row>
    <row r="1429" spans="2:8">
      <c r="B1429" s="11" t="str">
        <f t="shared" si="89"/>
        <v/>
      </c>
      <c r="C1429" s="11" t="str">
        <f t="shared" si="88"/>
        <v/>
      </c>
      <c r="F1429" s="10" t="str">
        <v/>
      </c>
      <c r="G1429" t="e">
        <f t="shared" si="90"/>
        <v>#VALUE!</v>
      </c>
      <c r="H1429" s="13" t="e">
        <f t="shared" si="91"/>
        <v>#VALUE!</v>
      </c>
    </row>
    <row r="1430" spans="2:8">
      <c r="B1430" s="11" t="str">
        <f t="shared" si="89"/>
        <v/>
      </c>
      <c r="C1430" s="11" t="str">
        <f t="shared" si="88"/>
        <v/>
      </c>
      <c r="F1430" s="10" t="str">
        <v/>
      </c>
      <c r="G1430" t="e">
        <f t="shared" si="90"/>
        <v>#VALUE!</v>
      </c>
      <c r="H1430" s="13" t="e">
        <f t="shared" si="91"/>
        <v>#VALUE!</v>
      </c>
    </row>
    <row r="1431" spans="2:8">
      <c r="B1431" s="11" t="str">
        <f t="shared" si="89"/>
        <v/>
      </c>
      <c r="C1431" s="11" t="str">
        <f t="shared" si="88"/>
        <v/>
      </c>
      <c r="F1431" s="10" t="str">
        <v/>
      </c>
      <c r="G1431" t="e">
        <f t="shared" si="90"/>
        <v>#VALUE!</v>
      </c>
      <c r="H1431" s="13" t="e">
        <f t="shared" si="91"/>
        <v>#VALUE!</v>
      </c>
    </row>
    <row r="1432" spans="2:8">
      <c r="B1432" s="11" t="str">
        <f t="shared" si="89"/>
        <v/>
      </c>
      <c r="C1432" s="11" t="str">
        <f t="shared" si="88"/>
        <v/>
      </c>
      <c r="F1432" s="10" t="str">
        <v/>
      </c>
      <c r="G1432" t="e">
        <f t="shared" si="90"/>
        <v>#VALUE!</v>
      </c>
      <c r="H1432" s="13" t="e">
        <f t="shared" si="91"/>
        <v>#VALUE!</v>
      </c>
    </row>
    <row r="1433" spans="2:8">
      <c r="B1433" s="11" t="str">
        <f t="shared" si="89"/>
        <v/>
      </c>
      <c r="C1433" s="11" t="str">
        <f t="shared" si="88"/>
        <v/>
      </c>
      <c r="F1433" s="10" t="str">
        <v/>
      </c>
      <c r="G1433" t="e">
        <f t="shared" si="90"/>
        <v>#VALUE!</v>
      </c>
      <c r="H1433" s="13" t="e">
        <f t="shared" si="91"/>
        <v>#VALUE!</v>
      </c>
    </row>
    <row r="1434" spans="2:8">
      <c r="B1434" s="11" t="str">
        <f t="shared" si="89"/>
        <v/>
      </c>
      <c r="C1434" s="11" t="str">
        <f t="shared" si="88"/>
        <v/>
      </c>
      <c r="F1434" s="10" t="str">
        <v/>
      </c>
      <c r="G1434" t="e">
        <f t="shared" si="90"/>
        <v>#VALUE!</v>
      </c>
      <c r="H1434" s="13" t="e">
        <f t="shared" si="91"/>
        <v>#VALUE!</v>
      </c>
    </row>
    <row r="1435" spans="2:8">
      <c r="B1435" s="11" t="str">
        <f t="shared" si="89"/>
        <v/>
      </c>
      <c r="C1435" s="11" t="str">
        <f t="shared" si="88"/>
        <v/>
      </c>
      <c r="F1435" s="10" t="str">
        <v/>
      </c>
      <c r="G1435" t="e">
        <f t="shared" si="90"/>
        <v>#VALUE!</v>
      </c>
      <c r="H1435" s="13" t="e">
        <f t="shared" si="91"/>
        <v>#VALUE!</v>
      </c>
    </row>
    <row r="1436" spans="2:8">
      <c r="B1436" s="11" t="str">
        <f t="shared" si="89"/>
        <v/>
      </c>
      <c r="C1436" s="11" t="str">
        <f t="shared" si="88"/>
        <v/>
      </c>
      <c r="F1436" s="10" t="str">
        <v/>
      </c>
      <c r="G1436" t="e">
        <f t="shared" si="90"/>
        <v>#VALUE!</v>
      </c>
      <c r="H1436" s="13" t="e">
        <f t="shared" si="91"/>
        <v>#VALUE!</v>
      </c>
    </row>
    <row r="1437" spans="2:8">
      <c r="B1437" s="11" t="str">
        <f t="shared" si="89"/>
        <v/>
      </c>
      <c r="C1437" s="11" t="str">
        <f t="shared" si="88"/>
        <v/>
      </c>
      <c r="F1437" s="10" t="str">
        <v/>
      </c>
      <c r="G1437" t="e">
        <f t="shared" si="90"/>
        <v>#VALUE!</v>
      </c>
      <c r="H1437" s="13" t="e">
        <f t="shared" si="91"/>
        <v>#VALUE!</v>
      </c>
    </row>
    <row r="1438" spans="2:8">
      <c r="B1438" s="11" t="str">
        <f t="shared" si="89"/>
        <v/>
      </c>
      <c r="C1438" s="11" t="str">
        <f t="shared" si="88"/>
        <v/>
      </c>
      <c r="F1438" s="10" t="str">
        <v/>
      </c>
      <c r="G1438" t="e">
        <f t="shared" si="90"/>
        <v>#VALUE!</v>
      </c>
      <c r="H1438" s="13" t="e">
        <f t="shared" si="91"/>
        <v>#VALUE!</v>
      </c>
    </row>
    <row r="1439" spans="2:8">
      <c r="B1439" s="11" t="str">
        <f t="shared" si="89"/>
        <v/>
      </c>
      <c r="C1439" s="11" t="str">
        <f t="shared" si="88"/>
        <v/>
      </c>
      <c r="F1439" s="10" t="str">
        <v/>
      </c>
      <c r="G1439" t="e">
        <f t="shared" si="90"/>
        <v>#VALUE!</v>
      </c>
      <c r="H1439" s="13" t="e">
        <f t="shared" si="91"/>
        <v>#VALUE!</v>
      </c>
    </row>
    <row r="1440" spans="2:8">
      <c r="B1440" s="11" t="str">
        <f t="shared" si="89"/>
        <v/>
      </c>
      <c r="C1440" s="11" t="str">
        <f t="shared" si="88"/>
        <v/>
      </c>
      <c r="F1440" s="10" t="str">
        <v/>
      </c>
      <c r="G1440" t="e">
        <f t="shared" si="90"/>
        <v>#VALUE!</v>
      </c>
      <c r="H1440" s="13" t="e">
        <f t="shared" si="91"/>
        <v>#VALUE!</v>
      </c>
    </row>
    <row r="1441" spans="2:8">
      <c r="B1441" s="11" t="str">
        <f t="shared" si="89"/>
        <v/>
      </c>
      <c r="C1441" s="11" t="str">
        <f t="shared" si="88"/>
        <v/>
      </c>
      <c r="F1441" s="10" t="str">
        <v/>
      </c>
      <c r="G1441" t="e">
        <f t="shared" si="90"/>
        <v>#VALUE!</v>
      </c>
      <c r="H1441" s="13" t="e">
        <f t="shared" si="91"/>
        <v>#VALUE!</v>
      </c>
    </row>
    <row r="1442" spans="2:8">
      <c r="B1442" s="11" t="str">
        <f t="shared" si="89"/>
        <v/>
      </c>
      <c r="C1442" s="11" t="str">
        <f t="shared" si="88"/>
        <v/>
      </c>
      <c r="F1442" s="10" t="str">
        <v/>
      </c>
      <c r="G1442" t="e">
        <f t="shared" si="90"/>
        <v>#VALUE!</v>
      </c>
      <c r="H1442" s="13" t="e">
        <f t="shared" si="91"/>
        <v>#VALUE!</v>
      </c>
    </row>
    <row r="1443" spans="2:8">
      <c r="B1443" s="11" t="str">
        <f t="shared" si="89"/>
        <v/>
      </c>
      <c r="C1443" s="11" t="str">
        <f t="shared" si="88"/>
        <v/>
      </c>
      <c r="F1443" s="10" t="str">
        <v/>
      </c>
      <c r="G1443" t="e">
        <f t="shared" si="90"/>
        <v>#VALUE!</v>
      </c>
      <c r="H1443" s="13" t="e">
        <f t="shared" si="91"/>
        <v>#VALUE!</v>
      </c>
    </row>
    <row r="1444" spans="2:8">
      <c r="B1444" s="11" t="str">
        <f t="shared" si="89"/>
        <v/>
      </c>
      <c r="C1444" s="11" t="str">
        <f t="shared" si="88"/>
        <v/>
      </c>
      <c r="F1444" s="10" t="str">
        <v/>
      </c>
      <c r="G1444" t="e">
        <f t="shared" si="90"/>
        <v>#VALUE!</v>
      </c>
      <c r="H1444" s="13" t="e">
        <f t="shared" si="91"/>
        <v>#VALUE!</v>
      </c>
    </row>
    <row r="1445" spans="2:8">
      <c r="B1445" s="11" t="str">
        <f t="shared" si="89"/>
        <v/>
      </c>
      <c r="C1445" s="11" t="str">
        <f t="shared" si="88"/>
        <v/>
      </c>
      <c r="F1445" s="10" t="str">
        <v/>
      </c>
      <c r="G1445" t="e">
        <f t="shared" si="90"/>
        <v>#VALUE!</v>
      </c>
      <c r="H1445" s="13" t="e">
        <f t="shared" si="91"/>
        <v>#VALUE!</v>
      </c>
    </row>
    <row r="1446" spans="2:8">
      <c r="B1446" s="11" t="str">
        <f t="shared" si="89"/>
        <v/>
      </c>
      <c r="C1446" s="11" t="str">
        <f t="shared" si="88"/>
        <v/>
      </c>
      <c r="F1446" s="10" t="str">
        <v/>
      </c>
      <c r="G1446" t="e">
        <f t="shared" si="90"/>
        <v>#VALUE!</v>
      </c>
      <c r="H1446" s="13" t="e">
        <f t="shared" si="91"/>
        <v>#VALUE!</v>
      </c>
    </row>
    <row r="1447" spans="2:8">
      <c r="B1447" s="11" t="str">
        <f t="shared" si="89"/>
        <v/>
      </c>
      <c r="C1447" s="11" t="str">
        <f t="shared" si="88"/>
        <v/>
      </c>
      <c r="F1447" s="10" t="str">
        <v/>
      </c>
      <c r="G1447" t="e">
        <f t="shared" si="90"/>
        <v>#VALUE!</v>
      </c>
      <c r="H1447" s="13" t="e">
        <f t="shared" si="91"/>
        <v>#VALUE!</v>
      </c>
    </row>
    <row r="1448" spans="2:8">
      <c r="B1448" s="11" t="str">
        <f t="shared" si="89"/>
        <v/>
      </c>
      <c r="C1448" s="11" t="str">
        <f t="shared" si="88"/>
        <v/>
      </c>
      <c r="F1448" s="10" t="str">
        <v/>
      </c>
      <c r="G1448" t="e">
        <f t="shared" si="90"/>
        <v>#VALUE!</v>
      </c>
      <c r="H1448" s="13" t="e">
        <f t="shared" si="91"/>
        <v>#VALUE!</v>
      </c>
    </row>
    <row r="1449" spans="2:8">
      <c r="B1449" s="11" t="str">
        <f t="shared" si="89"/>
        <v/>
      </c>
      <c r="C1449" s="11" t="str">
        <f t="shared" ref="C1449:C1512" si="92">IF(B1449="артикул",A1449,"")</f>
        <v/>
      </c>
      <c r="F1449" s="10" t="str">
        <v/>
      </c>
      <c r="G1449" t="e">
        <f t="shared" si="90"/>
        <v>#VALUE!</v>
      </c>
      <c r="H1449" s="13" t="e">
        <f t="shared" si="91"/>
        <v>#VALUE!</v>
      </c>
    </row>
    <row r="1450" spans="2:8">
      <c r="B1450" s="11" t="str">
        <f t="shared" si="89"/>
        <v/>
      </c>
      <c r="C1450" s="11" t="str">
        <f t="shared" si="92"/>
        <v/>
      </c>
      <c r="F1450" s="10" t="str">
        <v/>
      </c>
      <c r="G1450" t="e">
        <f t="shared" si="90"/>
        <v>#VALUE!</v>
      </c>
      <c r="H1450" s="13" t="e">
        <f t="shared" si="91"/>
        <v>#VALUE!</v>
      </c>
    </row>
    <row r="1451" spans="2:8">
      <c r="B1451" s="11" t="str">
        <f t="shared" si="89"/>
        <v/>
      </c>
      <c r="C1451" s="11" t="str">
        <f t="shared" si="92"/>
        <v/>
      </c>
      <c r="F1451" s="10" t="str">
        <v/>
      </c>
      <c r="G1451" t="e">
        <f t="shared" si="90"/>
        <v>#VALUE!</v>
      </c>
      <c r="H1451" s="13" t="e">
        <f t="shared" si="91"/>
        <v>#VALUE!</v>
      </c>
    </row>
    <row r="1452" spans="2:8">
      <c r="B1452" s="11" t="str">
        <f t="shared" si="89"/>
        <v/>
      </c>
      <c r="C1452" s="11" t="str">
        <f t="shared" si="92"/>
        <v/>
      </c>
      <c r="F1452" s="10" t="str">
        <v/>
      </c>
      <c r="G1452" t="e">
        <f t="shared" si="90"/>
        <v>#VALUE!</v>
      </c>
      <c r="H1452" s="13" t="e">
        <f t="shared" si="91"/>
        <v>#VALUE!</v>
      </c>
    </row>
    <row r="1453" spans="2:8">
      <c r="B1453" s="11" t="str">
        <f t="shared" si="89"/>
        <v/>
      </c>
      <c r="C1453" s="11" t="str">
        <f t="shared" si="92"/>
        <v/>
      </c>
      <c r="F1453" s="10" t="str">
        <v/>
      </c>
      <c r="G1453" t="e">
        <f t="shared" si="90"/>
        <v>#VALUE!</v>
      </c>
      <c r="H1453" s="13" t="e">
        <f t="shared" si="91"/>
        <v>#VALUE!</v>
      </c>
    </row>
    <row r="1454" spans="2:8">
      <c r="B1454" s="11" t="str">
        <f t="shared" si="89"/>
        <v/>
      </c>
      <c r="C1454" s="11" t="str">
        <f t="shared" si="92"/>
        <v/>
      </c>
      <c r="F1454" s="10" t="str">
        <v/>
      </c>
      <c r="G1454" t="e">
        <f t="shared" si="90"/>
        <v>#VALUE!</v>
      </c>
      <c r="H1454" s="13" t="e">
        <f t="shared" si="91"/>
        <v>#VALUE!</v>
      </c>
    </row>
    <row r="1455" spans="2:8">
      <c r="B1455" s="11" t="str">
        <f t="shared" si="89"/>
        <v/>
      </c>
      <c r="C1455" s="11" t="str">
        <f t="shared" si="92"/>
        <v/>
      </c>
      <c r="F1455" s="10" t="str">
        <v/>
      </c>
      <c r="G1455" t="e">
        <f t="shared" si="90"/>
        <v>#VALUE!</v>
      </c>
      <c r="H1455" s="13" t="e">
        <f t="shared" si="91"/>
        <v>#VALUE!</v>
      </c>
    </row>
    <row r="1456" spans="2:8">
      <c r="B1456" s="11" t="str">
        <f t="shared" si="89"/>
        <v/>
      </c>
      <c r="C1456" s="11" t="str">
        <f t="shared" si="92"/>
        <v/>
      </c>
      <c r="F1456" s="10" t="str">
        <v/>
      </c>
      <c r="G1456" t="e">
        <f t="shared" si="90"/>
        <v>#VALUE!</v>
      </c>
      <c r="H1456" s="13" t="e">
        <f t="shared" si="91"/>
        <v>#VALUE!</v>
      </c>
    </row>
    <row r="1457" spans="2:8">
      <c r="B1457" s="11" t="str">
        <f t="shared" si="89"/>
        <v/>
      </c>
      <c r="C1457" s="11" t="str">
        <f t="shared" si="92"/>
        <v/>
      </c>
      <c r="F1457" s="10" t="str">
        <v/>
      </c>
      <c r="G1457" t="e">
        <f t="shared" si="90"/>
        <v>#VALUE!</v>
      </c>
      <c r="H1457" s="13" t="e">
        <f t="shared" si="91"/>
        <v>#VALUE!</v>
      </c>
    </row>
    <row r="1458" spans="2:8">
      <c r="B1458" s="11" t="str">
        <f t="shared" si="89"/>
        <v/>
      </c>
      <c r="C1458" s="11" t="str">
        <f t="shared" si="92"/>
        <v/>
      </c>
      <c r="F1458" s="10" t="str">
        <v/>
      </c>
      <c r="G1458" t="e">
        <f t="shared" si="90"/>
        <v>#VALUE!</v>
      </c>
      <c r="H1458" s="13" t="e">
        <f t="shared" si="91"/>
        <v>#VALUE!</v>
      </c>
    </row>
    <row r="1459" spans="2:8">
      <c r="B1459" s="11" t="str">
        <f t="shared" si="89"/>
        <v/>
      </c>
      <c r="C1459" s="11" t="str">
        <f t="shared" si="92"/>
        <v/>
      </c>
      <c r="F1459" s="10" t="str">
        <v/>
      </c>
      <c r="G1459" t="e">
        <f t="shared" si="90"/>
        <v>#VALUE!</v>
      </c>
      <c r="H1459" s="13" t="e">
        <f t="shared" si="91"/>
        <v>#VALUE!</v>
      </c>
    </row>
    <row r="1460" spans="2:8">
      <c r="B1460" s="11" t="str">
        <f t="shared" si="89"/>
        <v/>
      </c>
      <c r="C1460" s="11" t="str">
        <f t="shared" si="92"/>
        <v/>
      </c>
      <c r="F1460" s="10" t="str">
        <v/>
      </c>
      <c r="G1460" t="e">
        <f t="shared" si="90"/>
        <v>#VALUE!</v>
      </c>
      <c r="H1460" s="13" t="e">
        <f t="shared" si="91"/>
        <v>#VALUE!</v>
      </c>
    </row>
    <row r="1461" spans="2:8">
      <c r="B1461" s="11" t="str">
        <f t="shared" si="89"/>
        <v/>
      </c>
      <c r="C1461" s="11" t="str">
        <f t="shared" si="92"/>
        <v/>
      </c>
      <c r="F1461" s="10" t="str">
        <v/>
      </c>
      <c r="G1461" t="e">
        <f t="shared" si="90"/>
        <v>#VALUE!</v>
      </c>
      <c r="H1461" s="13" t="e">
        <f t="shared" si="91"/>
        <v>#VALUE!</v>
      </c>
    </row>
    <row r="1462" spans="2:8">
      <c r="B1462" s="11" t="str">
        <f t="shared" si="89"/>
        <v/>
      </c>
      <c r="C1462" s="11" t="str">
        <f t="shared" si="92"/>
        <v/>
      </c>
      <c r="F1462" s="10" t="str">
        <v/>
      </c>
      <c r="G1462" t="e">
        <f t="shared" si="90"/>
        <v>#VALUE!</v>
      </c>
      <c r="H1462" s="13" t="e">
        <f t="shared" si="91"/>
        <v>#VALUE!</v>
      </c>
    </row>
    <row r="1463" spans="2:8">
      <c r="B1463" s="11" t="str">
        <f t="shared" si="89"/>
        <v/>
      </c>
      <c r="C1463" s="11" t="str">
        <f t="shared" si="92"/>
        <v/>
      </c>
      <c r="F1463" s="10" t="str">
        <v/>
      </c>
      <c r="G1463" t="e">
        <f t="shared" si="90"/>
        <v>#VALUE!</v>
      </c>
      <c r="H1463" s="13" t="e">
        <f t="shared" si="91"/>
        <v>#VALUE!</v>
      </c>
    </row>
    <row r="1464" spans="2:8">
      <c r="B1464" s="11" t="str">
        <f t="shared" si="89"/>
        <v/>
      </c>
      <c r="C1464" s="11" t="str">
        <f t="shared" si="92"/>
        <v/>
      </c>
      <c r="F1464" s="10" t="str">
        <v/>
      </c>
      <c r="G1464" t="e">
        <f t="shared" si="90"/>
        <v>#VALUE!</v>
      </c>
      <c r="H1464" s="13" t="e">
        <f t="shared" si="91"/>
        <v>#VALUE!</v>
      </c>
    </row>
    <row r="1465" spans="2:8">
      <c r="B1465" s="11" t="str">
        <f t="shared" si="89"/>
        <v/>
      </c>
      <c r="C1465" s="11" t="str">
        <f t="shared" si="92"/>
        <v/>
      </c>
      <c r="F1465" s="10" t="str">
        <v/>
      </c>
      <c r="G1465" t="e">
        <f t="shared" si="90"/>
        <v>#VALUE!</v>
      </c>
      <c r="H1465" s="13" t="e">
        <f t="shared" si="91"/>
        <v>#VALUE!</v>
      </c>
    </row>
    <row r="1466" spans="2:8">
      <c r="B1466" s="11" t="str">
        <f t="shared" si="89"/>
        <v/>
      </c>
      <c r="C1466" s="11" t="str">
        <f t="shared" si="92"/>
        <v/>
      </c>
      <c r="F1466" s="10" t="str">
        <v/>
      </c>
      <c r="G1466" t="e">
        <f t="shared" si="90"/>
        <v>#VALUE!</v>
      </c>
      <c r="H1466" s="13" t="e">
        <f t="shared" si="91"/>
        <v>#VALUE!</v>
      </c>
    </row>
    <row r="1467" spans="2:8">
      <c r="B1467" s="11" t="str">
        <f t="shared" si="89"/>
        <v/>
      </c>
      <c r="C1467" s="11" t="str">
        <f t="shared" si="92"/>
        <v/>
      </c>
      <c r="F1467" s="10" t="str">
        <v/>
      </c>
      <c r="G1467" t="e">
        <f t="shared" si="90"/>
        <v>#VALUE!</v>
      </c>
      <c r="H1467" s="13" t="e">
        <f t="shared" si="91"/>
        <v>#VALUE!</v>
      </c>
    </row>
    <row r="1468" spans="2:8">
      <c r="B1468" s="11" t="str">
        <f t="shared" si="89"/>
        <v/>
      </c>
      <c r="C1468" s="11" t="str">
        <f t="shared" si="92"/>
        <v/>
      </c>
      <c r="F1468" s="10" t="str">
        <v/>
      </c>
      <c r="G1468" t="e">
        <f t="shared" si="90"/>
        <v>#VALUE!</v>
      </c>
      <c r="H1468" s="13" t="e">
        <f t="shared" si="91"/>
        <v>#VALUE!</v>
      </c>
    </row>
    <row r="1469" spans="2:8">
      <c r="B1469" s="11" t="str">
        <f t="shared" si="89"/>
        <v/>
      </c>
      <c r="C1469" s="11" t="str">
        <f t="shared" si="92"/>
        <v/>
      </c>
      <c r="F1469" s="10" t="str">
        <v/>
      </c>
      <c r="G1469" t="e">
        <f t="shared" si="90"/>
        <v>#VALUE!</v>
      </c>
      <c r="H1469" s="13" t="e">
        <f t="shared" si="91"/>
        <v>#VALUE!</v>
      </c>
    </row>
    <row r="1470" spans="2:8">
      <c r="B1470" s="11" t="str">
        <f t="shared" si="89"/>
        <v/>
      </c>
      <c r="C1470" s="11" t="str">
        <f t="shared" si="92"/>
        <v/>
      </c>
      <c r="F1470" s="10" t="str">
        <v/>
      </c>
      <c r="G1470" t="e">
        <f t="shared" si="90"/>
        <v>#VALUE!</v>
      </c>
      <c r="H1470" s="13" t="e">
        <f t="shared" si="91"/>
        <v>#VALUE!</v>
      </c>
    </row>
    <row r="1471" spans="2:8">
      <c r="B1471" s="11" t="str">
        <f t="shared" si="89"/>
        <v/>
      </c>
      <c r="C1471" s="11" t="str">
        <f t="shared" si="92"/>
        <v/>
      </c>
      <c r="F1471" s="10" t="str">
        <v/>
      </c>
      <c r="G1471" t="e">
        <f t="shared" si="90"/>
        <v>#VALUE!</v>
      </c>
      <c r="H1471" s="13" t="e">
        <f t="shared" si="91"/>
        <v>#VALUE!</v>
      </c>
    </row>
    <row r="1472" spans="2:8">
      <c r="B1472" s="11" t="str">
        <f t="shared" si="89"/>
        <v/>
      </c>
      <c r="C1472" s="11" t="str">
        <f t="shared" si="92"/>
        <v/>
      </c>
      <c r="F1472" s="10" t="str">
        <v/>
      </c>
      <c r="G1472" t="e">
        <f t="shared" si="90"/>
        <v>#VALUE!</v>
      </c>
      <c r="H1472" s="13" t="e">
        <f t="shared" si="91"/>
        <v>#VALUE!</v>
      </c>
    </row>
    <row r="1473" spans="2:8">
      <c r="B1473" s="11" t="str">
        <f t="shared" ref="B1473:B1536" si="93">IFERROR(IF(FIND(" ",A1473)=6,IF(IFERROR(FIND(" PB",A1473),"")&lt;&gt;"","артикул",IF(IFERROR(FIND(" CRN",A1473),"")&lt;&gt;"","артикул","")),""),"")</f>
        <v/>
      </c>
      <c r="C1473" s="11" t="str">
        <f t="shared" si="92"/>
        <v/>
      </c>
      <c r="F1473" s="10" t="str">
        <v/>
      </c>
      <c r="G1473" t="e">
        <f t="shared" si="90"/>
        <v>#VALUE!</v>
      </c>
      <c r="H1473" s="13" t="e">
        <f t="shared" si="91"/>
        <v>#VALUE!</v>
      </c>
    </row>
    <row r="1474" spans="2:8">
      <c r="B1474" s="11" t="str">
        <f t="shared" si="93"/>
        <v/>
      </c>
      <c r="C1474" s="11" t="str">
        <f t="shared" si="92"/>
        <v/>
      </c>
      <c r="F1474" s="10" t="str">
        <v/>
      </c>
      <c r="G1474" t="e">
        <f t="shared" ref="G1474:G1537" si="94">CONCATENATE(LEFT(F1474,5),
MID(F1474,
SEARCH("\",SUBSTITUTE(F1474," ","\",LEN(F1474)-LEN(SUBSTITUTE(F1474," ",""))-4)),
SEARCH("\",SUBSTITUTE(F1474," ","\",LEN(F1474)-LEN(SUBSTITUTE(F1474," ",""))-3))-
SEARCH("\",SUBSTITUTE(F1474," ","\",LEN(F1474)-LEN(SUBSTITUTE(F1474," ",""))-4)))*1)</f>
        <v>#VALUE!</v>
      </c>
      <c r="H1474" s="13" t="e">
        <f t="shared" ref="H1474:H1537" si="95">SUBSTITUTE(
RIGHT(F1474,LEN(F1474)-
FIND("\",SUBSTITUTE(F1474," ","\",LEN(F1474)-LEN(SUBSTITUTE(F1474," ",""))))),
".","")</f>
        <v>#VALUE!</v>
      </c>
    </row>
    <row r="1475" spans="2:8">
      <c r="B1475" s="11" t="str">
        <f t="shared" si="93"/>
        <v/>
      </c>
      <c r="C1475" s="11" t="str">
        <f t="shared" si="92"/>
        <v/>
      </c>
      <c r="F1475" s="10" t="str">
        <v/>
      </c>
      <c r="G1475" t="e">
        <f t="shared" si="94"/>
        <v>#VALUE!</v>
      </c>
      <c r="H1475" s="13" t="e">
        <f t="shared" si="95"/>
        <v>#VALUE!</v>
      </c>
    </row>
    <row r="1476" spans="2:8">
      <c r="B1476" s="11" t="str">
        <f t="shared" si="93"/>
        <v/>
      </c>
      <c r="C1476" s="11" t="str">
        <f t="shared" si="92"/>
        <v/>
      </c>
      <c r="F1476" s="10" t="str">
        <v/>
      </c>
      <c r="G1476" t="e">
        <f t="shared" si="94"/>
        <v>#VALUE!</v>
      </c>
      <c r="H1476" s="13" t="e">
        <f t="shared" si="95"/>
        <v>#VALUE!</v>
      </c>
    </row>
    <row r="1477" spans="2:8">
      <c r="B1477" s="11" t="str">
        <f t="shared" si="93"/>
        <v/>
      </c>
      <c r="C1477" s="11" t="str">
        <f t="shared" si="92"/>
        <v/>
      </c>
      <c r="F1477" s="10" t="str">
        <v/>
      </c>
      <c r="G1477" t="e">
        <f t="shared" si="94"/>
        <v>#VALUE!</v>
      </c>
      <c r="H1477" s="13" t="e">
        <f t="shared" si="95"/>
        <v>#VALUE!</v>
      </c>
    </row>
    <row r="1478" spans="2:8">
      <c r="B1478" s="11" t="str">
        <f t="shared" si="93"/>
        <v/>
      </c>
      <c r="C1478" s="11" t="str">
        <f t="shared" si="92"/>
        <v/>
      </c>
      <c r="F1478" s="10" t="str">
        <v/>
      </c>
      <c r="G1478" t="e">
        <f t="shared" si="94"/>
        <v>#VALUE!</v>
      </c>
      <c r="H1478" s="13" t="e">
        <f t="shared" si="95"/>
        <v>#VALUE!</v>
      </c>
    </row>
    <row r="1479" spans="2:8">
      <c r="B1479" s="11" t="str">
        <f t="shared" si="93"/>
        <v/>
      </c>
      <c r="C1479" s="11" t="str">
        <f t="shared" si="92"/>
        <v/>
      </c>
      <c r="F1479" s="10" t="str">
        <v/>
      </c>
      <c r="G1479" t="e">
        <f t="shared" si="94"/>
        <v>#VALUE!</v>
      </c>
      <c r="H1479" s="13" t="e">
        <f t="shared" si="95"/>
        <v>#VALUE!</v>
      </c>
    </row>
    <row r="1480" spans="2:8">
      <c r="B1480" s="11" t="str">
        <f t="shared" si="93"/>
        <v/>
      </c>
      <c r="C1480" s="11" t="str">
        <f t="shared" si="92"/>
        <v/>
      </c>
      <c r="F1480" s="10" t="str">
        <v/>
      </c>
      <c r="G1480" t="e">
        <f t="shared" si="94"/>
        <v>#VALUE!</v>
      </c>
      <c r="H1480" s="13" t="e">
        <f t="shared" si="95"/>
        <v>#VALUE!</v>
      </c>
    </row>
    <row r="1481" spans="2:8">
      <c r="B1481" s="11" t="str">
        <f t="shared" si="93"/>
        <v/>
      </c>
      <c r="C1481" s="11" t="str">
        <f t="shared" si="92"/>
        <v/>
      </c>
      <c r="F1481" s="10" t="str">
        <v/>
      </c>
      <c r="G1481" t="e">
        <f t="shared" si="94"/>
        <v>#VALUE!</v>
      </c>
      <c r="H1481" s="13" t="e">
        <f t="shared" si="95"/>
        <v>#VALUE!</v>
      </c>
    </row>
    <row r="1482" spans="2:8">
      <c r="B1482" s="11" t="str">
        <f t="shared" si="93"/>
        <v/>
      </c>
      <c r="C1482" s="11" t="str">
        <f t="shared" si="92"/>
        <v/>
      </c>
      <c r="F1482" s="10" t="str">
        <v/>
      </c>
      <c r="G1482" t="e">
        <f t="shared" si="94"/>
        <v>#VALUE!</v>
      </c>
      <c r="H1482" s="13" t="e">
        <f t="shared" si="95"/>
        <v>#VALUE!</v>
      </c>
    </row>
    <row r="1483" spans="2:8">
      <c r="B1483" s="11" t="str">
        <f t="shared" si="93"/>
        <v/>
      </c>
      <c r="C1483" s="11" t="str">
        <f t="shared" si="92"/>
        <v/>
      </c>
      <c r="F1483" s="10" t="str">
        <v/>
      </c>
      <c r="G1483" t="e">
        <f t="shared" si="94"/>
        <v>#VALUE!</v>
      </c>
      <c r="H1483" s="13" t="e">
        <f t="shared" si="95"/>
        <v>#VALUE!</v>
      </c>
    </row>
    <row r="1484" spans="2:8">
      <c r="B1484" s="11" t="str">
        <f t="shared" si="93"/>
        <v/>
      </c>
      <c r="C1484" s="11" t="str">
        <f t="shared" si="92"/>
        <v/>
      </c>
      <c r="F1484" s="10" t="str">
        <v/>
      </c>
      <c r="G1484" t="e">
        <f t="shared" si="94"/>
        <v>#VALUE!</v>
      </c>
      <c r="H1484" s="13" t="e">
        <f t="shared" si="95"/>
        <v>#VALUE!</v>
      </c>
    </row>
    <row r="1485" spans="2:8">
      <c r="B1485" s="11" t="str">
        <f t="shared" si="93"/>
        <v/>
      </c>
      <c r="C1485" s="11" t="str">
        <f t="shared" si="92"/>
        <v/>
      </c>
      <c r="F1485" s="10" t="str">
        <v/>
      </c>
      <c r="G1485" t="e">
        <f t="shared" si="94"/>
        <v>#VALUE!</v>
      </c>
      <c r="H1485" s="13" t="e">
        <f t="shared" si="95"/>
        <v>#VALUE!</v>
      </c>
    </row>
    <row r="1486" spans="2:8">
      <c r="B1486" s="11" t="str">
        <f t="shared" si="93"/>
        <v/>
      </c>
      <c r="C1486" s="11" t="str">
        <f t="shared" si="92"/>
        <v/>
      </c>
      <c r="F1486" s="10" t="str">
        <v/>
      </c>
      <c r="G1486" t="e">
        <f t="shared" si="94"/>
        <v>#VALUE!</v>
      </c>
      <c r="H1486" s="13" t="e">
        <f t="shared" si="95"/>
        <v>#VALUE!</v>
      </c>
    </row>
    <row r="1487" spans="2:8">
      <c r="B1487" s="11" t="str">
        <f t="shared" si="93"/>
        <v/>
      </c>
      <c r="C1487" s="11" t="str">
        <f t="shared" si="92"/>
        <v/>
      </c>
      <c r="F1487" s="10" t="str">
        <v/>
      </c>
      <c r="G1487" t="e">
        <f t="shared" si="94"/>
        <v>#VALUE!</v>
      </c>
      <c r="H1487" s="13" t="e">
        <f t="shared" si="95"/>
        <v>#VALUE!</v>
      </c>
    </row>
    <row r="1488" spans="2:8">
      <c r="B1488" s="11" t="str">
        <f t="shared" si="93"/>
        <v/>
      </c>
      <c r="C1488" s="11" t="str">
        <f t="shared" si="92"/>
        <v/>
      </c>
      <c r="F1488" s="10" t="str">
        <v/>
      </c>
      <c r="G1488" t="e">
        <f t="shared" si="94"/>
        <v>#VALUE!</v>
      </c>
      <c r="H1488" s="13" t="e">
        <f t="shared" si="95"/>
        <v>#VALUE!</v>
      </c>
    </row>
    <row r="1489" spans="2:8">
      <c r="B1489" s="11" t="str">
        <f t="shared" si="93"/>
        <v/>
      </c>
      <c r="C1489" s="11" t="str">
        <f t="shared" si="92"/>
        <v/>
      </c>
      <c r="F1489" s="10" t="str">
        <v/>
      </c>
      <c r="G1489" t="e">
        <f t="shared" si="94"/>
        <v>#VALUE!</v>
      </c>
      <c r="H1489" s="13" t="e">
        <f t="shared" si="95"/>
        <v>#VALUE!</v>
      </c>
    </row>
    <row r="1490" spans="2:8">
      <c r="B1490" s="11" t="str">
        <f t="shared" si="93"/>
        <v/>
      </c>
      <c r="C1490" s="11" t="str">
        <f t="shared" si="92"/>
        <v/>
      </c>
      <c r="F1490" s="10" t="str">
        <v/>
      </c>
      <c r="G1490" t="e">
        <f t="shared" si="94"/>
        <v>#VALUE!</v>
      </c>
      <c r="H1490" s="13" t="e">
        <f t="shared" si="95"/>
        <v>#VALUE!</v>
      </c>
    </row>
    <row r="1491" spans="2:8">
      <c r="B1491" s="11" t="str">
        <f t="shared" si="93"/>
        <v/>
      </c>
      <c r="C1491" s="11" t="str">
        <f t="shared" si="92"/>
        <v/>
      </c>
      <c r="F1491" s="10" t="str">
        <v/>
      </c>
      <c r="G1491" t="e">
        <f t="shared" si="94"/>
        <v>#VALUE!</v>
      </c>
      <c r="H1491" s="13" t="e">
        <f t="shared" si="95"/>
        <v>#VALUE!</v>
      </c>
    </row>
    <row r="1492" spans="2:8">
      <c r="B1492" s="11" t="str">
        <f t="shared" si="93"/>
        <v/>
      </c>
      <c r="C1492" s="11" t="str">
        <f t="shared" si="92"/>
        <v/>
      </c>
      <c r="F1492" s="10" t="str">
        <v/>
      </c>
      <c r="G1492" t="e">
        <f t="shared" si="94"/>
        <v>#VALUE!</v>
      </c>
      <c r="H1492" s="13" t="e">
        <f t="shared" si="95"/>
        <v>#VALUE!</v>
      </c>
    </row>
    <row r="1493" spans="2:8">
      <c r="B1493" s="11" t="str">
        <f t="shared" si="93"/>
        <v/>
      </c>
      <c r="C1493" s="11" t="str">
        <f t="shared" si="92"/>
        <v/>
      </c>
      <c r="F1493" s="10" t="str">
        <v/>
      </c>
      <c r="G1493" t="e">
        <f t="shared" si="94"/>
        <v>#VALUE!</v>
      </c>
      <c r="H1493" s="13" t="e">
        <f t="shared" si="95"/>
        <v>#VALUE!</v>
      </c>
    </row>
    <row r="1494" spans="2:8">
      <c r="B1494" s="11" t="str">
        <f t="shared" si="93"/>
        <v/>
      </c>
      <c r="C1494" s="11" t="str">
        <f t="shared" si="92"/>
        <v/>
      </c>
      <c r="F1494" s="10" t="str">
        <v/>
      </c>
      <c r="G1494" t="e">
        <f t="shared" si="94"/>
        <v>#VALUE!</v>
      </c>
      <c r="H1494" s="13" t="e">
        <f t="shared" si="95"/>
        <v>#VALUE!</v>
      </c>
    </row>
    <row r="1495" spans="2:8">
      <c r="B1495" s="11" t="str">
        <f t="shared" si="93"/>
        <v/>
      </c>
      <c r="C1495" s="11" t="str">
        <f t="shared" si="92"/>
        <v/>
      </c>
      <c r="F1495" s="10" t="str">
        <v/>
      </c>
      <c r="G1495" t="e">
        <f t="shared" si="94"/>
        <v>#VALUE!</v>
      </c>
      <c r="H1495" s="13" t="e">
        <f t="shared" si="95"/>
        <v>#VALUE!</v>
      </c>
    </row>
    <row r="1496" spans="2:8">
      <c r="B1496" s="11" t="str">
        <f t="shared" si="93"/>
        <v/>
      </c>
      <c r="C1496" s="11" t="str">
        <f t="shared" si="92"/>
        <v/>
      </c>
      <c r="F1496" s="10" t="str">
        <v/>
      </c>
      <c r="G1496" t="e">
        <f t="shared" si="94"/>
        <v>#VALUE!</v>
      </c>
      <c r="H1496" s="13" t="e">
        <f t="shared" si="95"/>
        <v>#VALUE!</v>
      </c>
    </row>
    <row r="1497" spans="2:8">
      <c r="B1497" s="11" t="str">
        <f t="shared" si="93"/>
        <v/>
      </c>
      <c r="C1497" s="11" t="str">
        <f t="shared" si="92"/>
        <v/>
      </c>
      <c r="F1497" s="10" t="str">
        <v/>
      </c>
      <c r="G1497" t="e">
        <f t="shared" si="94"/>
        <v>#VALUE!</v>
      </c>
      <c r="H1497" s="13" t="e">
        <f t="shared" si="95"/>
        <v>#VALUE!</v>
      </c>
    </row>
    <row r="1498" spans="2:8">
      <c r="B1498" s="11" t="str">
        <f t="shared" si="93"/>
        <v/>
      </c>
      <c r="C1498" s="11" t="str">
        <f t="shared" si="92"/>
        <v/>
      </c>
      <c r="F1498" s="10" t="str">
        <v/>
      </c>
      <c r="G1498" t="e">
        <f t="shared" si="94"/>
        <v>#VALUE!</v>
      </c>
      <c r="H1498" s="13" t="e">
        <f t="shared" si="95"/>
        <v>#VALUE!</v>
      </c>
    </row>
    <row r="1499" spans="2:8">
      <c r="B1499" s="11" t="str">
        <f t="shared" si="93"/>
        <v/>
      </c>
      <c r="C1499" s="11" t="str">
        <f t="shared" si="92"/>
        <v/>
      </c>
      <c r="F1499" s="10" t="str">
        <v/>
      </c>
      <c r="G1499" t="e">
        <f t="shared" si="94"/>
        <v>#VALUE!</v>
      </c>
      <c r="H1499" s="13" t="e">
        <f t="shared" si="95"/>
        <v>#VALUE!</v>
      </c>
    </row>
    <row r="1500" spans="2:8">
      <c r="B1500" s="11" t="str">
        <f t="shared" si="93"/>
        <v/>
      </c>
      <c r="C1500" s="11" t="str">
        <f t="shared" si="92"/>
        <v/>
      </c>
      <c r="F1500" s="10" t="str">
        <v/>
      </c>
      <c r="G1500" t="e">
        <f t="shared" si="94"/>
        <v>#VALUE!</v>
      </c>
      <c r="H1500" s="13" t="e">
        <f t="shared" si="95"/>
        <v>#VALUE!</v>
      </c>
    </row>
    <row r="1501" spans="2:8">
      <c r="B1501" s="11" t="str">
        <f t="shared" si="93"/>
        <v/>
      </c>
      <c r="C1501" s="11" t="str">
        <f t="shared" si="92"/>
        <v/>
      </c>
      <c r="F1501" s="10" t="str">
        <v/>
      </c>
      <c r="G1501" t="e">
        <f t="shared" si="94"/>
        <v>#VALUE!</v>
      </c>
      <c r="H1501" s="13" t="e">
        <f t="shared" si="95"/>
        <v>#VALUE!</v>
      </c>
    </row>
    <row r="1502" spans="2:8">
      <c r="B1502" s="11" t="str">
        <f t="shared" si="93"/>
        <v/>
      </c>
      <c r="C1502" s="11" t="str">
        <f t="shared" si="92"/>
        <v/>
      </c>
      <c r="F1502" s="10" t="str">
        <v/>
      </c>
      <c r="G1502" t="e">
        <f t="shared" si="94"/>
        <v>#VALUE!</v>
      </c>
      <c r="H1502" s="13" t="e">
        <f t="shared" si="95"/>
        <v>#VALUE!</v>
      </c>
    </row>
    <row r="1503" spans="2:8">
      <c r="B1503" s="11" t="str">
        <f t="shared" si="93"/>
        <v/>
      </c>
      <c r="C1503" s="11" t="str">
        <f t="shared" si="92"/>
        <v/>
      </c>
      <c r="F1503" s="10" t="str">
        <v/>
      </c>
      <c r="G1503" t="e">
        <f t="shared" si="94"/>
        <v>#VALUE!</v>
      </c>
      <c r="H1503" s="13" t="e">
        <f t="shared" si="95"/>
        <v>#VALUE!</v>
      </c>
    </row>
    <row r="1504" spans="2:8">
      <c r="B1504" s="11" t="str">
        <f t="shared" si="93"/>
        <v/>
      </c>
      <c r="C1504" s="11" t="str">
        <f t="shared" si="92"/>
        <v/>
      </c>
      <c r="F1504" s="10" t="str">
        <v/>
      </c>
      <c r="G1504" t="e">
        <f t="shared" si="94"/>
        <v>#VALUE!</v>
      </c>
      <c r="H1504" s="13" t="e">
        <f t="shared" si="95"/>
        <v>#VALUE!</v>
      </c>
    </row>
    <row r="1505" spans="2:8">
      <c r="B1505" s="11" t="str">
        <f t="shared" si="93"/>
        <v/>
      </c>
      <c r="C1505" s="11" t="str">
        <f t="shared" si="92"/>
        <v/>
      </c>
      <c r="F1505" s="10" t="str">
        <v/>
      </c>
      <c r="G1505" t="e">
        <f t="shared" si="94"/>
        <v>#VALUE!</v>
      </c>
      <c r="H1505" s="13" t="e">
        <f t="shared" si="95"/>
        <v>#VALUE!</v>
      </c>
    </row>
    <row r="1506" spans="2:8">
      <c r="B1506" s="11" t="str">
        <f t="shared" si="93"/>
        <v/>
      </c>
      <c r="C1506" s="11" t="str">
        <f t="shared" si="92"/>
        <v/>
      </c>
      <c r="F1506" s="10" t="str">
        <v/>
      </c>
      <c r="G1506" t="e">
        <f t="shared" si="94"/>
        <v>#VALUE!</v>
      </c>
      <c r="H1506" s="13" t="e">
        <f t="shared" si="95"/>
        <v>#VALUE!</v>
      </c>
    </row>
    <row r="1507" spans="2:8">
      <c r="B1507" s="11" t="str">
        <f t="shared" si="93"/>
        <v/>
      </c>
      <c r="C1507" s="11" t="str">
        <f t="shared" si="92"/>
        <v/>
      </c>
      <c r="F1507" s="10" t="str">
        <v/>
      </c>
      <c r="G1507" t="e">
        <f t="shared" si="94"/>
        <v>#VALUE!</v>
      </c>
      <c r="H1507" s="13" t="e">
        <f t="shared" si="95"/>
        <v>#VALUE!</v>
      </c>
    </row>
    <row r="1508" spans="2:8">
      <c r="B1508" s="11" t="str">
        <f t="shared" si="93"/>
        <v/>
      </c>
      <c r="C1508" s="11" t="str">
        <f t="shared" si="92"/>
        <v/>
      </c>
      <c r="F1508" s="10" t="str">
        <v/>
      </c>
      <c r="G1508" t="e">
        <f t="shared" si="94"/>
        <v>#VALUE!</v>
      </c>
      <c r="H1508" s="13" t="e">
        <f t="shared" si="95"/>
        <v>#VALUE!</v>
      </c>
    </row>
    <row r="1509" spans="2:8">
      <c r="B1509" s="11" t="str">
        <f t="shared" si="93"/>
        <v/>
      </c>
      <c r="C1509" s="11" t="str">
        <f t="shared" si="92"/>
        <v/>
      </c>
      <c r="F1509" s="10" t="str">
        <v/>
      </c>
      <c r="G1509" t="e">
        <f t="shared" si="94"/>
        <v>#VALUE!</v>
      </c>
      <c r="H1509" s="13" t="e">
        <f t="shared" si="95"/>
        <v>#VALUE!</v>
      </c>
    </row>
    <row r="1510" spans="2:8">
      <c r="B1510" s="11" t="str">
        <f t="shared" si="93"/>
        <v/>
      </c>
      <c r="C1510" s="11" t="str">
        <f t="shared" si="92"/>
        <v/>
      </c>
      <c r="F1510" s="10" t="str">
        <v/>
      </c>
      <c r="G1510" t="e">
        <f t="shared" si="94"/>
        <v>#VALUE!</v>
      </c>
      <c r="H1510" s="13" t="e">
        <f t="shared" si="95"/>
        <v>#VALUE!</v>
      </c>
    </row>
    <row r="1511" spans="2:8">
      <c r="B1511" s="11" t="str">
        <f t="shared" si="93"/>
        <v/>
      </c>
      <c r="C1511" s="11" t="str">
        <f t="shared" si="92"/>
        <v/>
      </c>
      <c r="F1511" s="10" t="str">
        <v/>
      </c>
      <c r="G1511" t="e">
        <f t="shared" si="94"/>
        <v>#VALUE!</v>
      </c>
      <c r="H1511" s="13" t="e">
        <f t="shared" si="95"/>
        <v>#VALUE!</v>
      </c>
    </row>
    <row r="1512" spans="2:8">
      <c r="B1512" s="11" t="str">
        <f t="shared" si="93"/>
        <v/>
      </c>
      <c r="C1512" s="11" t="str">
        <f t="shared" si="92"/>
        <v/>
      </c>
      <c r="F1512" s="10" t="str">
        <v/>
      </c>
      <c r="G1512" t="e">
        <f t="shared" si="94"/>
        <v>#VALUE!</v>
      </c>
      <c r="H1512" s="13" t="e">
        <f t="shared" si="95"/>
        <v>#VALUE!</v>
      </c>
    </row>
    <row r="1513" spans="2:8">
      <c r="B1513" s="11" t="str">
        <f t="shared" si="93"/>
        <v/>
      </c>
      <c r="C1513" s="11" t="str">
        <f t="shared" ref="C1513:C1576" si="96">IF(B1513="артикул",A1513,"")</f>
        <v/>
      </c>
      <c r="F1513" s="10" t="str">
        <v/>
      </c>
      <c r="G1513" t="e">
        <f t="shared" si="94"/>
        <v>#VALUE!</v>
      </c>
      <c r="H1513" s="13" t="e">
        <f t="shared" si="95"/>
        <v>#VALUE!</v>
      </c>
    </row>
    <row r="1514" spans="2:8">
      <c r="B1514" s="11" t="str">
        <f t="shared" si="93"/>
        <v/>
      </c>
      <c r="C1514" s="11" t="str">
        <f t="shared" si="96"/>
        <v/>
      </c>
      <c r="F1514" s="10" t="str">
        <v/>
      </c>
      <c r="G1514" t="e">
        <f t="shared" si="94"/>
        <v>#VALUE!</v>
      </c>
      <c r="H1514" s="13" t="e">
        <f t="shared" si="95"/>
        <v>#VALUE!</v>
      </c>
    </row>
    <row r="1515" spans="2:8">
      <c r="B1515" s="11" t="str">
        <f t="shared" si="93"/>
        <v/>
      </c>
      <c r="C1515" s="11" t="str">
        <f t="shared" si="96"/>
        <v/>
      </c>
      <c r="F1515" s="10" t="str">
        <v/>
      </c>
      <c r="G1515" t="e">
        <f t="shared" si="94"/>
        <v>#VALUE!</v>
      </c>
      <c r="H1515" s="13" t="e">
        <f t="shared" si="95"/>
        <v>#VALUE!</v>
      </c>
    </row>
    <row r="1516" spans="2:8">
      <c r="B1516" s="11" t="str">
        <f t="shared" si="93"/>
        <v/>
      </c>
      <c r="C1516" s="11" t="str">
        <f t="shared" si="96"/>
        <v/>
      </c>
      <c r="F1516" s="10" t="str">
        <v/>
      </c>
      <c r="G1516" t="e">
        <f t="shared" si="94"/>
        <v>#VALUE!</v>
      </c>
      <c r="H1516" s="13" t="e">
        <f t="shared" si="95"/>
        <v>#VALUE!</v>
      </c>
    </row>
    <row r="1517" spans="2:8">
      <c r="B1517" s="11" t="str">
        <f t="shared" si="93"/>
        <v/>
      </c>
      <c r="C1517" s="11" t="str">
        <f t="shared" si="96"/>
        <v/>
      </c>
      <c r="F1517" s="10" t="str">
        <v/>
      </c>
      <c r="G1517" t="e">
        <f t="shared" si="94"/>
        <v>#VALUE!</v>
      </c>
      <c r="H1517" s="13" t="e">
        <f t="shared" si="95"/>
        <v>#VALUE!</v>
      </c>
    </row>
    <row r="1518" spans="2:8">
      <c r="B1518" s="11" t="str">
        <f t="shared" si="93"/>
        <v/>
      </c>
      <c r="C1518" s="11" t="str">
        <f t="shared" si="96"/>
        <v/>
      </c>
      <c r="F1518" s="10" t="str">
        <v/>
      </c>
      <c r="G1518" t="e">
        <f t="shared" si="94"/>
        <v>#VALUE!</v>
      </c>
      <c r="H1518" s="13" t="e">
        <f t="shared" si="95"/>
        <v>#VALUE!</v>
      </c>
    </row>
    <row r="1519" spans="2:8">
      <c r="B1519" s="11" t="str">
        <f t="shared" si="93"/>
        <v/>
      </c>
      <c r="C1519" s="11" t="str">
        <f t="shared" si="96"/>
        <v/>
      </c>
      <c r="F1519" s="10" t="str">
        <v/>
      </c>
      <c r="G1519" t="e">
        <f t="shared" si="94"/>
        <v>#VALUE!</v>
      </c>
      <c r="H1519" s="13" t="e">
        <f t="shared" si="95"/>
        <v>#VALUE!</v>
      </c>
    </row>
    <row r="1520" spans="2:8">
      <c r="B1520" s="11" t="str">
        <f t="shared" si="93"/>
        <v/>
      </c>
      <c r="C1520" s="11" t="str">
        <f t="shared" si="96"/>
        <v/>
      </c>
      <c r="F1520" s="10" t="str">
        <v/>
      </c>
      <c r="G1520" t="e">
        <f t="shared" si="94"/>
        <v>#VALUE!</v>
      </c>
      <c r="H1520" s="13" t="e">
        <f t="shared" si="95"/>
        <v>#VALUE!</v>
      </c>
    </row>
    <row r="1521" spans="2:8">
      <c r="B1521" s="11" t="str">
        <f t="shared" si="93"/>
        <v/>
      </c>
      <c r="C1521" s="11" t="str">
        <f t="shared" si="96"/>
        <v/>
      </c>
      <c r="F1521" s="10" t="str">
        <v/>
      </c>
      <c r="G1521" t="e">
        <f t="shared" si="94"/>
        <v>#VALUE!</v>
      </c>
      <c r="H1521" s="13" t="e">
        <f t="shared" si="95"/>
        <v>#VALUE!</v>
      </c>
    </row>
    <row r="1522" spans="2:8">
      <c r="B1522" s="11" t="str">
        <f t="shared" si="93"/>
        <v/>
      </c>
      <c r="C1522" s="11" t="str">
        <f t="shared" si="96"/>
        <v/>
      </c>
      <c r="F1522" s="10" t="str">
        <v/>
      </c>
      <c r="G1522" t="e">
        <f t="shared" si="94"/>
        <v>#VALUE!</v>
      </c>
      <c r="H1522" s="13" t="e">
        <f t="shared" si="95"/>
        <v>#VALUE!</v>
      </c>
    </row>
    <row r="1523" spans="2:8">
      <c r="B1523" s="11" t="str">
        <f t="shared" si="93"/>
        <v/>
      </c>
      <c r="C1523" s="11" t="str">
        <f t="shared" si="96"/>
        <v/>
      </c>
      <c r="F1523" s="10" t="str">
        <v/>
      </c>
      <c r="G1523" t="e">
        <f t="shared" si="94"/>
        <v>#VALUE!</v>
      </c>
      <c r="H1523" s="13" t="e">
        <f t="shared" si="95"/>
        <v>#VALUE!</v>
      </c>
    </row>
    <row r="1524" spans="2:8">
      <c r="B1524" s="11" t="str">
        <f t="shared" si="93"/>
        <v/>
      </c>
      <c r="C1524" s="11" t="str">
        <f t="shared" si="96"/>
        <v/>
      </c>
      <c r="F1524" s="10" t="str">
        <v/>
      </c>
      <c r="G1524" t="e">
        <f t="shared" si="94"/>
        <v>#VALUE!</v>
      </c>
      <c r="H1524" s="13" t="e">
        <f t="shared" si="95"/>
        <v>#VALUE!</v>
      </c>
    </row>
    <row r="1525" spans="2:8">
      <c r="B1525" s="11" t="str">
        <f t="shared" si="93"/>
        <v/>
      </c>
      <c r="C1525" s="11" t="str">
        <f t="shared" si="96"/>
        <v/>
      </c>
      <c r="F1525" s="10" t="str">
        <v/>
      </c>
      <c r="G1525" t="e">
        <f t="shared" si="94"/>
        <v>#VALUE!</v>
      </c>
      <c r="H1525" s="13" t="e">
        <f t="shared" si="95"/>
        <v>#VALUE!</v>
      </c>
    </row>
    <row r="1526" spans="2:8">
      <c r="B1526" s="11" t="str">
        <f t="shared" si="93"/>
        <v/>
      </c>
      <c r="C1526" s="11" t="str">
        <f t="shared" si="96"/>
        <v/>
      </c>
      <c r="F1526" s="10" t="str">
        <v/>
      </c>
      <c r="G1526" t="e">
        <f t="shared" si="94"/>
        <v>#VALUE!</v>
      </c>
      <c r="H1526" s="13" t="e">
        <f t="shared" si="95"/>
        <v>#VALUE!</v>
      </c>
    </row>
    <row r="1527" spans="2:8">
      <c r="B1527" s="11" t="str">
        <f t="shared" si="93"/>
        <v/>
      </c>
      <c r="C1527" s="11" t="str">
        <f t="shared" si="96"/>
        <v/>
      </c>
      <c r="F1527" s="10" t="str">
        <v/>
      </c>
      <c r="G1527" t="e">
        <f t="shared" si="94"/>
        <v>#VALUE!</v>
      </c>
      <c r="H1527" s="13" t="e">
        <f t="shared" si="95"/>
        <v>#VALUE!</v>
      </c>
    </row>
    <row r="1528" spans="2:8">
      <c r="B1528" s="11" t="str">
        <f t="shared" si="93"/>
        <v/>
      </c>
      <c r="C1528" s="11" t="str">
        <f t="shared" si="96"/>
        <v/>
      </c>
      <c r="F1528" s="10" t="str">
        <v/>
      </c>
      <c r="G1528" t="e">
        <f t="shared" si="94"/>
        <v>#VALUE!</v>
      </c>
      <c r="H1528" s="13" t="e">
        <f t="shared" si="95"/>
        <v>#VALUE!</v>
      </c>
    </row>
    <row r="1529" spans="2:8">
      <c r="B1529" s="11" t="str">
        <f t="shared" si="93"/>
        <v/>
      </c>
      <c r="C1529" s="11" t="str">
        <f t="shared" si="96"/>
        <v/>
      </c>
      <c r="F1529" s="10" t="str">
        <v/>
      </c>
      <c r="G1529" t="e">
        <f t="shared" si="94"/>
        <v>#VALUE!</v>
      </c>
      <c r="H1529" s="13" t="e">
        <f t="shared" si="95"/>
        <v>#VALUE!</v>
      </c>
    </row>
    <row r="1530" spans="2:8">
      <c r="B1530" s="11" t="str">
        <f t="shared" si="93"/>
        <v/>
      </c>
      <c r="C1530" s="11" t="str">
        <f t="shared" si="96"/>
        <v/>
      </c>
      <c r="F1530" s="10" t="str">
        <v/>
      </c>
      <c r="G1530" t="e">
        <f t="shared" si="94"/>
        <v>#VALUE!</v>
      </c>
      <c r="H1530" s="13" t="e">
        <f t="shared" si="95"/>
        <v>#VALUE!</v>
      </c>
    </row>
    <row r="1531" spans="2:8">
      <c r="B1531" s="11" t="str">
        <f t="shared" si="93"/>
        <v/>
      </c>
      <c r="C1531" s="11" t="str">
        <f t="shared" si="96"/>
        <v/>
      </c>
      <c r="F1531" s="10" t="str">
        <v/>
      </c>
      <c r="G1531" t="e">
        <f t="shared" si="94"/>
        <v>#VALUE!</v>
      </c>
      <c r="H1531" s="13" t="e">
        <f t="shared" si="95"/>
        <v>#VALUE!</v>
      </c>
    </row>
    <row r="1532" spans="2:8">
      <c r="B1532" s="11" t="str">
        <f t="shared" si="93"/>
        <v/>
      </c>
      <c r="C1532" s="11" t="str">
        <f t="shared" si="96"/>
        <v/>
      </c>
      <c r="F1532" s="10" t="str">
        <v/>
      </c>
      <c r="G1532" t="e">
        <f t="shared" si="94"/>
        <v>#VALUE!</v>
      </c>
      <c r="H1532" s="13" t="e">
        <f t="shared" si="95"/>
        <v>#VALUE!</v>
      </c>
    </row>
    <row r="1533" spans="2:8">
      <c r="B1533" s="11" t="str">
        <f t="shared" si="93"/>
        <v/>
      </c>
      <c r="C1533" s="11" t="str">
        <f t="shared" si="96"/>
        <v/>
      </c>
      <c r="F1533" s="10" t="str">
        <v/>
      </c>
      <c r="G1533" t="e">
        <f t="shared" si="94"/>
        <v>#VALUE!</v>
      </c>
      <c r="H1533" s="13" t="e">
        <f t="shared" si="95"/>
        <v>#VALUE!</v>
      </c>
    </row>
    <row r="1534" spans="2:8">
      <c r="B1534" s="11" t="str">
        <f t="shared" si="93"/>
        <v/>
      </c>
      <c r="C1534" s="11" t="str">
        <f t="shared" si="96"/>
        <v/>
      </c>
      <c r="F1534" s="10" t="str">
        <v/>
      </c>
      <c r="G1534" t="e">
        <f t="shared" si="94"/>
        <v>#VALUE!</v>
      </c>
      <c r="H1534" s="13" t="e">
        <f t="shared" si="95"/>
        <v>#VALUE!</v>
      </c>
    </row>
    <row r="1535" spans="2:8">
      <c r="B1535" s="11" t="str">
        <f t="shared" si="93"/>
        <v/>
      </c>
      <c r="C1535" s="11" t="str">
        <f t="shared" si="96"/>
        <v/>
      </c>
      <c r="F1535" s="10" t="str">
        <v/>
      </c>
      <c r="G1535" t="e">
        <f t="shared" si="94"/>
        <v>#VALUE!</v>
      </c>
      <c r="H1535" s="13" t="e">
        <f t="shared" si="95"/>
        <v>#VALUE!</v>
      </c>
    </row>
    <row r="1536" spans="2:8">
      <c r="B1536" s="11" t="str">
        <f t="shared" si="93"/>
        <v/>
      </c>
      <c r="C1536" s="11" t="str">
        <f t="shared" si="96"/>
        <v/>
      </c>
      <c r="F1536" s="10" t="str">
        <v/>
      </c>
      <c r="G1536" t="e">
        <f t="shared" si="94"/>
        <v>#VALUE!</v>
      </c>
      <c r="H1536" s="13" t="e">
        <f t="shared" si="95"/>
        <v>#VALUE!</v>
      </c>
    </row>
    <row r="1537" spans="2:8">
      <c r="B1537" s="11" t="str">
        <f t="shared" ref="B1537:B1600" si="97">IFERROR(IF(FIND(" ",A1537)=6,IF(IFERROR(FIND(" PB",A1537),"")&lt;&gt;"","артикул",IF(IFERROR(FIND(" CRN",A1537),"")&lt;&gt;"","артикул","")),""),"")</f>
        <v/>
      </c>
      <c r="C1537" s="11" t="str">
        <f t="shared" si="96"/>
        <v/>
      </c>
      <c r="F1537" s="10" t="str">
        <v/>
      </c>
      <c r="G1537" t="e">
        <f t="shared" si="94"/>
        <v>#VALUE!</v>
      </c>
      <c r="H1537" s="13" t="e">
        <f t="shared" si="95"/>
        <v>#VALUE!</v>
      </c>
    </row>
    <row r="1538" spans="2:8">
      <c r="B1538" s="11" t="str">
        <f t="shared" si="97"/>
        <v/>
      </c>
      <c r="C1538" s="11" t="str">
        <f t="shared" si="96"/>
        <v/>
      </c>
      <c r="F1538" s="10" t="str">
        <v/>
      </c>
      <c r="G1538" t="e">
        <f t="shared" ref="G1538:G1601" si="98">CONCATENATE(LEFT(F1538,5),
MID(F1538,
SEARCH("\",SUBSTITUTE(F1538," ","\",LEN(F1538)-LEN(SUBSTITUTE(F1538," ",""))-4)),
SEARCH("\",SUBSTITUTE(F1538," ","\",LEN(F1538)-LEN(SUBSTITUTE(F1538," ",""))-3))-
SEARCH("\",SUBSTITUTE(F1538," ","\",LEN(F1538)-LEN(SUBSTITUTE(F1538," ",""))-4)))*1)</f>
        <v>#VALUE!</v>
      </c>
      <c r="H1538" s="13" t="e">
        <f t="shared" ref="H1538:H1601" si="99">SUBSTITUTE(
RIGHT(F1538,LEN(F1538)-
FIND("\",SUBSTITUTE(F1538," ","\",LEN(F1538)-LEN(SUBSTITUTE(F1538," ",""))))),
".","")</f>
        <v>#VALUE!</v>
      </c>
    </row>
    <row r="1539" spans="2:8">
      <c r="B1539" s="11" t="str">
        <f t="shared" si="97"/>
        <v/>
      </c>
      <c r="C1539" s="11" t="str">
        <f t="shared" si="96"/>
        <v/>
      </c>
      <c r="F1539" s="10" t="str">
        <v/>
      </c>
      <c r="G1539" t="e">
        <f t="shared" si="98"/>
        <v>#VALUE!</v>
      </c>
      <c r="H1539" s="13" t="e">
        <f t="shared" si="99"/>
        <v>#VALUE!</v>
      </c>
    </row>
    <row r="1540" spans="2:8">
      <c r="B1540" s="11" t="str">
        <f t="shared" si="97"/>
        <v/>
      </c>
      <c r="C1540" s="11" t="str">
        <f t="shared" si="96"/>
        <v/>
      </c>
      <c r="F1540" s="10" t="str">
        <v/>
      </c>
      <c r="G1540" t="e">
        <f t="shared" si="98"/>
        <v>#VALUE!</v>
      </c>
      <c r="H1540" s="13" t="e">
        <f t="shared" si="99"/>
        <v>#VALUE!</v>
      </c>
    </row>
    <row r="1541" spans="2:8">
      <c r="B1541" s="11" t="str">
        <f t="shared" si="97"/>
        <v/>
      </c>
      <c r="C1541" s="11" t="str">
        <f t="shared" si="96"/>
        <v/>
      </c>
      <c r="F1541" s="10" t="str">
        <v/>
      </c>
      <c r="G1541" t="e">
        <f t="shared" si="98"/>
        <v>#VALUE!</v>
      </c>
      <c r="H1541" s="13" t="e">
        <f t="shared" si="99"/>
        <v>#VALUE!</v>
      </c>
    </row>
    <row r="1542" spans="2:8">
      <c r="B1542" s="11" t="str">
        <f t="shared" si="97"/>
        <v/>
      </c>
      <c r="C1542" s="11" t="str">
        <f t="shared" si="96"/>
        <v/>
      </c>
      <c r="F1542" s="10" t="str">
        <v/>
      </c>
      <c r="G1542" t="e">
        <f t="shared" si="98"/>
        <v>#VALUE!</v>
      </c>
      <c r="H1542" s="13" t="e">
        <f t="shared" si="99"/>
        <v>#VALUE!</v>
      </c>
    </row>
    <row r="1543" spans="2:8">
      <c r="B1543" s="11" t="str">
        <f t="shared" si="97"/>
        <v/>
      </c>
      <c r="C1543" s="11" t="str">
        <f t="shared" si="96"/>
        <v/>
      </c>
      <c r="F1543" s="10" t="str">
        <v/>
      </c>
      <c r="G1543" t="e">
        <f t="shared" si="98"/>
        <v>#VALUE!</v>
      </c>
      <c r="H1543" s="13" t="e">
        <f t="shared" si="99"/>
        <v>#VALUE!</v>
      </c>
    </row>
    <row r="1544" spans="2:8">
      <c r="B1544" s="11" t="str">
        <f t="shared" si="97"/>
        <v/>
      </c>
      <c r="C1544" s="11" t="str">
        <f t="shared" si="96"/>
        <v/>
      </c>
      <c r="F1544" s="10" t="str">
        <v/>
      </c>
      <c r="G1544" t="e">
        <f t="shared" si="98"/>
        <v>#VALUE!</v>
      </c>
      <c r="H1544" s="13" t="e">
        <f t="shared" si="99"/>
        <v>#VALUE!</v>
      </c>
    </row>
    <row r="1545" spans="2:8">
      <c r="B1545" s="11" t="str">
        <f t="shared" si="97"/>
        <v/>
      </c>
      <c r="C1545" s="11" t="str">
        <f t="shared" si="96"/>
        <v/>
      </c>
      <c r="F1545" s="10" t="str">
        <v/>
      </c>
      <c r="G1545" t="e">
        <f t="shared" si="98"/>
        <v>#VALUE!</v>
      </c>
      <c r="H1545" s="13" t="e">
        <f t="shared" si="99"/>
        <v>#VALUE!</v>
      </c>
    </row>
    <row r="1546" spans="2:8">
      <c r="B1546" s="11" t="str">
        <f t="shared" si="97"/>
        <v/>
      </c>
      <c r="C1546" s="11" t="str">
        <f t="shared" si="96"/>
        <v/>
      </c>
      <c r="F1546" s="10" t="str">
        <v/>
      </c>
      <c r="G1546" t="e">
        <f t="shared" si="98"/>
        <v>#VALUE!</v>
      </c>
      <c r="H1546" s="13" t="e">
        <f t="shared" si="99"/>
        <v>#VALUE!</v>
      </c>
    </row>
    <row r="1547" spans="2:8">
      <c r="B1547" s="11" t="str">
        <f t="shared" si="97"/>
        <v/>
      </c>
      <c r="C1547" s="11" t="str">
        <f t="shared" si="96"/>
        <v/>
      </c>
      <c r="F1547" s="10" t="str">
        <v/>
      </c>
      <c r="G1547" t="e">
        <f t="shared" si="98"/>
        <v>#VALUE!</v>
      </c>
      <c r="H1547" s="13" t="e">
        <f t="shared" si="99"/>
        <v>#VALUE!</v>
      </c>
    </row>
    <row r="1548" spans="2:8">
      <c r="B1548" s="11" t="str">
        <f t="shared" si="97"/>
        <v/>
      </c>
      <c r="C1548" s="11" t="str">
        <f t="shared" si="96"/>
        <v/>
      </c>
      <c r="F1548" s="10" t="str">
        <v/>
      </c>
      <c r="G1548" t="e">
        <f t="shared" si="98"/>
        <v>#VALUE!</v>
      </c>
      <c r="H1548" s="13" t="e">
        <f t="shared" si="99"/>
        <v>#VALUE!</v>
      </c>
    </row>
    <row r="1549" spans="2:8">
      <c r="B1549" s="11" t="str">
        <f t="shared" si="97"/>
        <v/>
      </c>
      <c r="C1549" s="11" t="str">
        <f t="shared" si="96"/>
        <v/>
      </c>
      <c r="F1549" s="10" t="str">
        <v/>
      </c>
      <c r="G1549" t="e">
        <f t="shared" si="98"/>
        <v>#VALUE!</v>
      </c>
      <c r="H1549" s="13" t="e">
        <f t="shared" si="99"/>
        <v>#VALUE!</v>
      </c>
    </row>
    <row r="1550" spans="2:8">
      <c r="B1550" s="11" t="str">
        <f t="shared" si="97"/>
        <v/>
      </c>
      <c r="C1550" s="11" t="str">
        <f t="shared" si="96"/>
        <v/>
      </c>
      <c r="F1550" s="10" t="str">
        <v/>
      </c>
      <c r="G1550" t="e">
        <f t="shared" si="98"/>
        <v>#VALUE!</v>
      </c>
      <c r="H1550" s="13" t="e">
        <f t="shared" si="99"/>
        <v>#VALUE!</v>
      </c>
    </row>
    <row r="1551" spans="2:8">
      <c r="B1551" s="11" t="str">
        <f t="shared" si="97"/>
        <v/>
      </c>
      <c r="C1551" s="11" t="str">
        <f t="shared" si="96"/>
        <v/>
      </c>
      <c r="F1551" s="10" t="str">
        <v/>
      </c>
      <c r="G1551" t="e">
        <f t="shared" si="98"/>
        <v>#VALUE!</v>
      </c>
      <c r="H1551" s="13" t="e">
        <f t="shared" si="99"/>
        <v>#VALUE!</v>
      </c>
    </row>
    <row r="1552" spans="2:8">
      <c r="B1552" s="11" t="str">
        <f t="shared" si="97"/>
        <v/>
      </c>
      <c r="C1552" s="11" t="str">
        <f t="shared" si="96"/>
        <v/>
      </c>
      <c r="F1552" s="10" t="str">
        <v/>
      </c>
      <c r="G1552" t="e">
        <f t="shared" si="98"/>
        <v>#VALUE!</v>
      </c>
      <c r="H1552" s="13" t="e">
        <f t="shared" si="99"/>
        <v>#VALUE!</v>
      </c>
    </row>
    <row r="1553" spans="2:8">
      <c r="B1553" s="11" t="str">
        <f t="shared" si="97"/>
        <v/>
      </c>
      <c r="C1553" s="11" t="str">
        <f t="shared" si="96"/>
        <v/>
      </c>
      <c r="F1553" s="10" t="str">
        <v/>
      </c>
      <c r="G1553" t="e">
        <f t="shared" si="98"/>
        <v>#VALUE!</v>
      </c>
      <c r="H1553" s="13" t="e">
        <f t="shared" si="99"/>
        <v>#VALUE!</v>
      </c>
    </row>
    <row r="1554" spans="2:8">
      <c r="B1554" s="11" t="str">
        <f t="shared" si="97"/>
        <v/>
      </c>
      <c r="C1554" s="11" t="str">
        <f t="shared" si="96"/>
        <v/>
      </c>
      <c r="F1554" s="10" t="str">
        <v/>
      </c>
      <c r="G1554" t="e">
        <f t="shared" si="98"/>
        <v>#VALUE!</v>
      </c>
      <c r="H1554" s="13" t="e">
        <f t="shared" si="99"/>
        <v>#VALUE!</v>
      </c>
    </row>
    <row r="1555" spans="2:8">
      <c r="B1555" s="11" t="str">
        <f t="shared" si="97"/>
        <v/>
      </c>
      <c r="C1555" s="11" t="str">
        <f t="shared" si="96"/>
        <v/>
      </c>
      <c r="F1555" s="10" t="str">
        <v/>
      </c>
      <c r="G1555" t="e">
        <f t="shared" si="98"/>
        <v>#VALUE!</v>
      </c>
      <c r="H1555" s="13" t="e">
        <f t="shared" si="99"/>
        <v>#VALUE!</v>
      </c>
    </row>
    <row r="1556" spans="2:8">
      <c r="B1556" s="11" t="str">
        <f t="shared" si="97"/>
        <v/>
      </c>
      <c r="C1556" s="11" t="str">
        <f t="shared" si="96"/>
        <v/>
      </c>
      <c r="F1556" s="10" t="str">
        <v/>
      </c>
      <c r="G1556" t="e">
        <f t="shared" si="98"/>
        <v>#VALUE!</v>
      </c>
      <c r="H1556" s="13" t="e">
        <f t="shared" si="99"/>
        <v>#VALUE!</v>
      </c>
    </row>
    <row r="1557" spans="2:8">
      <c r="B1557" s="11" t="str">
        <f t="shared" si="97"/>
        <v/>
      </c>
      <c r="C1557" s="11" t="str">
        <f t="shared" si="96"/>
        <v/>
      </c>
      <c r="F1557" s="10" t="str">
        <v/>
      </c>
      <c r="G1557" t="e">
        <f t="shared" si="98"/>
        <v>#VALUE!</v>
      </c>
      <c r="H1557" s="13" t="e">
        <f t="shared" si="99"/>
        <v>#VALUE!</v>
      </c>
    </row>
    <row r="1558" spans="2:8">
      <c r="B1558" s="11" t="str">
        <f t="shared" si="97"/>
        <v/>
      </c>
      <c r="C1558" s="11" t="str">
        <f t="shared" si="96"/>
        <v/>
      </c>
      <c r="F1558" s="10" t="str">
        <v/>
      </c>
      <c r="G1558" t="e">
        <f t="shared" si="98"/>
        <v>#VALUE!</v>
      </c>
      <c r="H1558" s="13" t="e">
        <f t="shared" si="99"/>
        <v>#VALUE!</v>
      </c>
    </row>
    <row r="1559" spans="2:8">
      <c r="B1559" s="11" t="str">
        <f t="shared" si="97"/>
        <v/>
      </c>
      <c r="C1559" s="11" t="str">
        <f t="shared" si="96"/>
        <v/>
      </c>
      <c r="F1559" s="10" t="str">
        <v/>
      </c>
      <c r="G1559" t="e">
        <f t="shared" si="98"/>
        <v>#VALUE!</v>
      </c>
      <c r="H1559" s="13" t="e">
        <f t="shared" si="99"/>
        <v>#VALUE!</v>
      </c>
    </row>
    <row r="1560" spans="2:8">
      <c r="B1560" s="11" t="str">
        <f t="shared" si="97"/>
        <v/>
      </c>
      <c r="C1560" s="11" t="str">
        <f t="shared" si="96"/>
        <v/>
      </c>
      <c r="F1560" s="10" t="str">
        <v/>
      </c>
      <c r="G1560" t="e">
        <f t="shared" si="98"/>
        <v>#VALUE!</v>
      </c>
      <c r="H1560" s="13" t="e">
        <f t="shared" si="99"/>
        <v>#VALUE!</v>
      </c>
    </row>
    <row r="1561" spans="2:8">
      <c r="B1561" s="11" t="str">
        <f t="shared" si="97"/>
        <v/>
      </c>
      <c r="C1561" s="11" t="str">
        <f t="shared" si="96"/>
        <v/>
      </c>
      <c r="F1561" s="10" t="str">
        <v/>
      </c>
      <c r="G1561" t="e">
        <f t="shared" si="98"/>
        <v>#VALUE!</v>
      </c>
      <c r="H1561" s="13" t="e">
        <f t="shared" si="99"/>
        <v>#VALUE!</v>
      </c>
    </row>
    <row r="1562" spans="2:8">
      <c r="B1562" s="11" t="str">
        <f t="shared" si="97"/>
        <v/>
      </c>
      <c r="C1562" s="11" t="str">
        <f t="shared" si="96"/>
        <v/>
      </c>
      <c r="F1562" s="10" t="str">
        <v/>
      </c>
      <c r="G1562" t="e">
        <f t="shared" si="98"/>
        <v>#VALUE!</v>
      </c>
      <c r="H1562" s="13" t="e">
        <f t="shared" si="99"/>
        <v>#VALUE!</v>
      </c>
    </row>
    <row r="1563" spans="2:8">
      <c r="B1563" s="11" t="str">
        <f t="shared" si="97"/>
        <v/>
      </c>
      <c r="C1563" s="11" t="str">
        <f t="shared" si="96"/>
        <v/>
      </c>
      <c r="F1563" s="10" t="str">
        <v/>
      </c>
      <c r="G1563" t="e">
        <f t="shared" si="98"/>
        <v>#VALUE!</v>
      </c>
      <c r="H1563" s="13" t="e">
        <f t="shared" si="99"/>
        <v>#VALUE!</v>
      </c>
    </row>
    <row r="1564" spans="2:8">
      <c r="B1564" s="11" t="str">
        <f t="shared" si="97"/>
        <v/>
      </c>
      <c r="C1564" s="11" t="str">
        <f t="shared" si="96"/>
        <v/>
      </c>
      <c r="F1564" s="10" t="str">
        <v/>
      </c>
      <c r="G1564" t="e">
        <f t="shared" si="98"/>
        <v>#VALUE!</v>
      </c>
      <c r="H1564" s="13" t="e">
        <f t="shared" si="99"/>
        <v>#VALUE!</v>
      </c>
    </row>
    <row r="1565" spans="2:8">
      <c r="B1565" s="11" t="str">
        <f t="shared" si="97"/>
        <v/>
      </c>
      <c r="C1565" s="11" t="str">
        <f t="shared" si="96"/>
        <v/>
      </c>
      <c r="F1565" s="10" t="str">
        <v/>
      </c>
      <c r="G1565" t="e">
        <f t="shared" si="98"/>
        <v>#VALUE!</v>
      </c>
      <c r="H1565" s="13" t="e">
        <f t="shared" si="99"/>
        <v>#VALUE!</v>
      </c>
    </row>
    <row r="1566" spans="2:8">
      <c r="B1566" s="11" t="str">
        <f t="shared" si="97"/>
        <v/>
      </c>
      <c r="C1566" s="11" t="str">
        <f t="shared" si="96"/>
        <v/>
      </c>
      <c r="F1566" s="10" t="str">
        <v/>
      </c>
      <c r="G1566" t="e">
        <f t="shared" si="98"/>
        <v>#VALUE!</v>
      </c>
      <c r="H1566" s="13" t="e">
        <f t="shared" si="99"/>
        <v>#VALUE!</v>
      </c>
    </row>
    <row r="1567" spans="2:8">
      <c r="B1567" s="11" t="str">
        <f t="shared" si="97"/>
        <v/>
      </c>
      <c r="C1567" s="11" t="str">
        <f t="shared" si="96"/>
        <v/>
      </c>
      <c r="F1567" s="10" t="str">
        <v/>
      </c>
      <c r="G1567" t="e">
        <f t="shared" si="98"/>
        <v>#VALUE!</v>
      </c>
      <c r="H1567" s="13" t="e">
        <f t="shared" si="99"/>
        <v>#VALUE!</v>
      </c>
    </row>
    <row r="1568" spans="2:8">
      <c r="B1568" s="11" t="str">
        <f t="shared" si="97"/>
        <v/>
      </c>
      <c r="C1568" s="11" t="str">
        <f t="shared" si="96"/>
        <v/>
      </c>
      <c r="F1568" s="10" t="str">
        <v/>
      </c>
      <c r="G1568" t="e">
        <f t="shared" si="98"/>
        <v>#VALUE!</v>
      </c>
      <c r="H1568" s="13" t="e">
        <f t="shared" si="99"/>
        <v>#VALUE!</v>
      </c>
    </row>
    <row r="1569" spans="2:8">
      <c r="B1569" s="11" t="str">
        <f t="shared" si="97"/>
        <v/>
      </c>
      <c r="C1569" s="11" t="str">
        <f t="shared" si="96"/>
        <v/>
      </c>
      <c r="F1569" s="10" t="str">
        <v/>
      </c>
      <c r="G1569" t="e">
        <f t="shared" si="98"/>
        <v>#VALUE!</v>
      </c>
      <c r="H1569" s="13" t="e">
        <f t="shared" si="99"/>
        <v>#VALUE!</v>
      </c>
    </row>
    <row r="1570" spans="2:8">
      <c r="B1570" s="11" t="str">
        <f t="shared" si="97"/>
        <v/>
      </c>
      <c r="C1570" s="11" t="str">
        <f t="shared" si="96"/>
        <v/>
      </c>
      <c r="F1570" s="10" t="str">
        <v/>
      </c>
      <c r="G1570" t="e">
        <f t="shared" si="98"/>
        <v>#VALUE!</v>
      </c>
      <c r="H1570" s="13" t="e">
        <f t="shared" si="99"/>
        <v>#VALUE!</v>
      </c>
    </row>
    <row r="1571" spans="2:8">
      <c r="B1571" s="11" t="str">
        <f t="shared" si="97"/>
        <v/>
      </c>
      <c r="C1571" s="11" t="str">
        <f t="shared" si="96"/>
        <v/>
      </c>
      <c r="F1571" s="10" t="str">
        <v/>
      </c>
      <c r="G1571" t="e">
        <f t="shared" si="98"/>
        <v>#VALUE!</v>
      </c>
      <c r="H1571" s="13" t="e">
        <f t="shared" si="99"/>
        <v>#VALUE!</v>
      </c>
    </row>
    <row r="1572" spans="2:8">
      <c r="B1572" s="11" t="str">
        <f t="shared" si="97"/>
        <v/>
      </c>
      <c r="C1572" s="11" t="str">
        <f t="shared" si="96"/>
        <v/>
      </c>
      <c r="F1572" s="10" t="str">
        <v/>
      </c>
      <c r="G1572" t="e">
        <f t="shared" si="98"/>
        <v>#VALUE!</v>
      </c>
      <c r="H1572" s="13" t="e">
        <f t="shared" si="99"/>
        <v>#VALUE!</v>
      </c>
    </row>
    <row r="1573" spans="2:8">
      <c r="B1573" s="11" t="str">
        <f t="shared" si="97"/>
        <v/>
      </c>
      <c r="C1573" s="11" t="str">
        <f t="shared" si="96"/>
        <v/>
      </c>
      <c r="F1573" s="10" t="str">
        <v/>
      </c>
      <c r="G1573" t="e">
        <f t="shared" si="98"/>
        <v>#VALUE!</v>
      </c>
      <c r="H1573" s="13" t="e">
        <f t="shared" si="99"/>
        <v>#VALUE!</v>
      </c>
    </row>
    <row r="1574" spans="2:8">
      <c r="B1574" s="11" t="str">
        <f t="shared" si="97"/>
        <v/>
      </c>
      <c r="C1574" s="11" t="str">
        <f t="shared" si="96"/>
        <v/>
      </c>
      <c r="F1574" s="10" t="str">
        <v/>
      </c>
      <c r="G1574" t="e">
        <f t="shared" si="98"/>
        <v>#VALUE!</v>
      </c>
      <c r="H1574" s="13" t="e">
        <f t="shared" si="99"/>
        <v>#VALUE!</v>
      </c>
    </row>
    <row r="1575" spans="2:8">
      <c r="B1575" s="11" t="str">
        <f t="shared" si="97"/>
        <v/>
      </c>
      <c r="C1575" s="11" t="str">
        <f t="shared" si="96"/>
        <v/>
      </c>
      <c r="F1575" s="10" t="str">
        <v/>
      </c>
      <c r="G1575" t="e">
        <f t="shared" si="98"/>
        <v>#VALUE!</v>
      </c>
      <c r="H1575" s="13" t="e">
        <f t="shared" si="99"/>
        <v>#VALUE!</v>
      </c>
    </row>
    <row r="1576" spans="2:8">
      <c r="B1576" s="11" t="str">
        <f t="shared" si="97"/>
        <v/>
      </c>
      <c r="C1576" s="11" t="str">
        <f t="shared" si="96"/>
        <v/>
      </c>
      <c r="F1576" s="10" t="str">
        <v/>
      </c>
      <c r="G1576" t="e">
        <f t="shared" si="98"/>
        <v>#VALUE!</v>
      </c>
      <c r="H1576" s="13" t="e">
        <f t="shared" si="99"/>
        <v>#VALUE!</v>
      </c>
    </row>
    <row r="1577" spans="2:8">
      <c r="B1577" s="11" t="str">
        <f t="shared" si="97"/>
        <v/>
      </c>
      <c r="C1577" s="11" t="str">
        <f t="shared" ref="C1577:C1640" si="100">IF(B1577="артикул",A1577,"")</f>
        <v/>
      </c>
      <c r="F1577" s="10" t="str">
        <v/>
      </c>
      <c r="G1577" t="e">
        <f t="shared" si="98"/>
        <v>#VALUE!</v>
      </c>
      <c r="H1577" s="13" t="e">
        <f t="shared" si="99"/>
        <v>#VALUE!</v>
      </c>
    </row>
    <row r="1578" spans="2:8">
      <c r="B1578" s="11" t="str">
        <f t="shared" si="97"/>
        <v/>
      </c>
      <c r="C1578" s="11" t="str">
        <f t="shared" si="100"/>
        <v/>
      </c>
      <c r="F1578" s="10" t="str">
        <v/>
      </c>
      <c r="G1578" t="e">
        <f t="shared" si="98"/>
        <v>#VALUE!</v>
      </c>
      <c r="H1578" s="13" t="e">
        <f t="shared" si="99"/>
        <v>#VALUE!</v>
      </c>
    </row>
    <row r="1579" spans="2:8">
      <c r="B1579" s="11" t="str">
        <f t="shared" si="97"/>
        <v/>
      </c>
      <c r="C1579" s="11" t="str">
        <f t="shared" si="100"/>
        <v/>
      </c>
      <c r="F1579" s="10" t="str">
        <v/>
      </c>
      <c r="G1579" t="e">
        <f t="shared" si="98"/>
        <v>#VALUE!</v>
      </c>
      <c r="H1579" s="13" t="e">
        <f t="shared" si="99"/>
        <v>#VALUE!</v>
      </c>
    </row>
    <row r="1580" spans="2:8">
      <c r="B1580" s="11" t="str">
        <f t="shared" si="97"/>
        <v/>
      </c>
      <c r="C1580" s="11" t="str">
        <f t="shared" si="100"/>
        <v/>
      </c>
      <c r="F1580" s="10" t="str">
        <v/>
      </c>
      <c r="G1580" t="e">
        <f t="shared" si="98"/>
        <v>#VALUE!</v>
      </c>
      <c r="H1580" s="13" t="e">
        <f t="shared" si="99"/>
        <v>#VALUE!</v>
      </c>
    </row>
    <row r="1581" spans="2:8">
      <c r="B1581" s="11" t="str">
        <f t="shared" si="97"/>
        <v/>
      </c>
      <c r="C1581" s="11" t="str">
        <f t="shared" si="100"/>
        <v/>
      </c>
      <c r="F1581" s="10" t="str">
        <v/>
      </c>
      <c r="G1581" t="e">
        <f t="shared" si="98"/>
        <v>#VALUE!</v>
      </c>
      <c r="H1581" s="13" t="e">
        <f t="shared" si="99"/>
        <v>#VALUE!</v>
      </c>
    </row>
    <row r="1582" spans="2:8">
      <c r="B1582" s="11" t="str">
        <f t="shared" si="97"/>
        <v/>
      </c>
      <c r="C1582" s="11" t="str">
        <f t="shared" si="100"/>
        <v/>
      </c>
      <c r="F1582" s="10" t="str">
        <v/>
      </c>
      <c r="G1582" t="e">
        <f t="shared" si="98"/>
        <v>#VALUE!</v>
      </c>
      <c r="H1582" s="13" t="e">
        <f t="shared" si="99"/>
        <v>#VALUE!</v>
      </c>
    </row>
    <row r="1583" spans="2:8">
      <c r="B1583" s="11" t="str">
        <f t="shared" si="97"/>
        <v/>
      </c>
      <c r="C1583" s="11" t="str">
        <f t="shared" si="100"/>
        <v/>
      </c>
      <c r="F1583" s="10" t="str">
        <v/>
      </c>
      <c r="G1583" t="e">
        <f t="shared" si="98"/>
        <v>#VALUE!</v>
      </c>
      <c r="H1583" s="13" t="e">
        <f t="shared" si="99"/>
        <v>#VALUE!</v>
      </c>
    </row>
    <row r="1584" spans="2:8">
      <c r="B1584" s="11" t="str">
        <f t="shared" si="97"/>
        <v/>
      </c>
      <c r="C1584" s="11" t="str">
        <f t="shared" si="100"/>
        <v/>
      </c>
      <c r="F1584" s="10" t="str">
        <v/>
      </c>
      <c r="G1584" t="e">
        <f t="shared" si="98"/>
        <v>#VALUE!</v>
      </c>
      <c r="H1584" s="13" t="e">
        <f t="shared" si="99"/>
        <v>#VALUE!</v>
      </c>
    </row>
    <row r="1585" spans="2:8">
      <c r="B1585" s="11" t="str">
        <f t="shared" si="97"/>
        <v/>
      </c>
      <c r="C1585" s="11" t="str">
        <f t="shared" si="100"/>
        <v/>
      </c>
      <c r="F1585" s="10" t="str">
        <v/>
      </c>
      <c r="G1585" t="e">
        <f t="shared" si="98"/>
        <v>#VALUE!</v>
      </c>
      <c r="H1585" s="13" t="e">
        <f t="shared" si="99"/>
        <v>#VALUE!</v>
      </c>
    </row>
    <row r="1586" spans="2:8">
      <c r="B1586" s="11" t="str">
        <f t="shared" si="97"/>
        <v/>
      </c>
      <c r="C1586" s="11" t="str">
        <f t="shared" si="100"/>
        <v/>
      </c>
      <c r="F1586" s="10" t="str">
        <v/>
      </c>
      <c r="G1586" t="e">
        <f t="shared" si="98"/>
        <v>#VALUE!</v>
      </c>
      <c r="H1586" s="13" t="e">
        <f t="shared" si="99"/>
        <v>#VALUE!</v>
      </c>
    </row>
    <row r="1587" spans="2:8">
      <c r="B1587" s="11" t="str">
        <f t="shared" si="97"/>
        <v/>
      </c>
      <c r="C1587" s="11" t="str">
        <f t="shared" si="100"/>
        <v/>
      </c>
      <c r="F1587" s="10" t="str">
        <v/>
      </c>
      <c r="G1587" t="e">
        <f t="shared" si="98"/>
        <v>#VALUE!</v>
      </c>
      <c r="H1587" s="13" t="e">
        <f t="shared" si="99"/>
        <v>#VALUE!</v>
      </c>
    </row>
    <row r="1588" spans="2:8">
      <c r="B1588" s="11" t="str">
        <f t="shared" si="97"/>
        <v/>
      </c>
      <c r="C1588" s="11" t="str">
        <f t="shared" si="100"/>
        <v/>
      </c>
      <c r="F1588" s="10" t="str">
        <v/>
      </c>
      <c r="G1588" t="e">
        <f t="shared" si="98"/>
        <v>#VALUE!</v>
      </c>
      <c r="H1588" s="13" t="e">
        <f t="shared" si="99"/>
        <v>#VALUE!</v>
      </c>
    </row>
    <row r="1589" spans="2:8">
      <c r="B1589" s="11" t="str">
        <f t="shared" si="97"/>
        <v/>
      </c>
      <c r="C1589" s="11" t="str">
        <f t="shared" si="100"/>
        <v/>
      </c>
      <c r="F1589" s="10" t="str">
        <v/>
      </c>
      <c r="G1589" t="e">
        <f t="shared" si="98"/>
        <v>#VALUE!</v>
      </c>
      <c r="H1589" s="13" t="e">
        <f t="shared" si="99"/>
        <v>#VALUE!</v>
      </c>
    </row>
    <row r="1590" spans="2:8">
      <c r="B1590" s="11" t="str">
        <f t="shared" si="97"/>
        <v/>
      </c>
      <c r="C1590" s="11" t="str">
        <f t="shared" si="100"/>
        <v/>
      </c>
      <c r="F1590" s="10" t="str">
        <v/>
      </c>
      <c r="G1590" t="e">
        <f t="shared" si="98"/>
        <v>#VALUE!</v>
      </c>
      <c r="H1590" s="13" t="e">
        <f t="shared" si="99"/>
        <v>#VALUE!</v>
      </c>
    </row>
    <row r="1591" spans="2:8">
      <c r="B1591" s="11" t="str">
        <f t="shared" si="97"/>
        <v/>
      </c>
      <c r="C1591" s="11" t="str">
        <f t="shared" si="100"/>
        <v/>
      </c>
      <c r="F1591" s="10" t="str">
        <v/>
      </c>
      <c r="G1591" t="e">
        <f t="shared" si="98"/>
        <v>#VALUE!</v>
      </c>
      <c r="H1591" s="13" t="e">
        <f t="shared" si="99"/>
        <v>#VALUE!</v>
      </c>
    </row>
    <row r="1592" spans="2:8">
      <c r="B1592" s="11" t="str">
        <f t="shared" si="97"/>
        <v/>
      </c>
      <c r="C1592" s="11" t="str">
        <f t="shared" si="100"/>
        <v/>
      </c>
      <c r="F1592" s="10" t="str">
        <v/>
      </c>
      <c r="G1592" t="e">
        <f t="shared" si="98"/>
        <v>#VALUE!</v>
      </c>
      <c r="H1592" s="13" t="e">
        <f t="shared" si="99"/>
        <v>#VALUE!</v>
      </c>
    </row>
    <row r="1593" spans="2:8">
      <c r="B1593" s="11" t="str">
        <f t="shared" si="97"/>
        <v/>
      </c>
      <c r="C1593" s="11" t="str">
        <f t="shared" si="100"/>
        <v/>
      </c>
      <c r="F1593" s="10" t="str">
        <v/>
      </c>
      <c r="G1593" t="e">
        <f t="shared" si="98"/>
        <v>#VALUE!</v>
      </c>
      <c r="H1593" s="13" t="e">
        <f t="shared" si="99"/>
        <v>#VALUE!</v>
      </c>
    </row>
    <row r="1594" spans="2:8">
      <c r="B1594" s="11" t="str">
        <f t="shared" si="97"/>
        <v/>
      </c>
      <c r="C1594" s="11" t="str">
        <f t="shared" si="100"/>
        <v/>
      </c>
      <c r="F1594" s="10" t="str">
        <v/>
      </c>
      <c r="G1594" t="e">
        <f t="shared" si="98"/>
        <v>#VALUE!</v>
      </c>
      <c r="H1594" s="13" t="e">
        <f t="shared" si="99"/>
        <v>#VALUE!</v>
      </c>
    </row>
    <row r="1595" spans="2:8">
      <c r="B1595" s="11" t="str">
        <f t="shared" si="97"/>
        <v/>
      </c>
      <c r="C1595" s="11" t="str">
        <f t="shared" si="100"/>
        <v/>
      </c>
      <c r="F1595" s="10" t="str">
        <v/>
      </c>
      <c r="G1595" t="e">
        <f t="shared" si="98"/>
        <v>#VALUE!</v>
      </c>
      <c r="H1595" s="13" t="e">
        <f t="shared" si="99"/>
        <v>#VALUE!</v>
      </c>
    </row>
    <row r="1596" spans="2:8">
      <c r="B1596" s="11" t="str">
        <f t="shared" si="97"/>
        <v/>
      </c>
      <c r="C1596" s="11" t="str">
        <f t="shared" si="100"/>
        <v/>
      </c>
      <c r="F1596" s="10" t="str">
        <v/>
      </c>
      <c r="G1596" t="e">
        <f t="shared" si="98"/>
        <v>#VALUE!</v>
      </c>
      <c r="H1596" s="13" t="e">
        <f t="shared" si="99"/>
        <v>#VALUE!</v>
      </c>
    </row>
    <row r="1597" spans="2:8">
      <c r="B1597" s="11" t="str">
        <f t="shared" si="97"/>
        <v/>
      </c>
      <c r="C1597" s="11" t="str">
        <f t="shared" si="100"/>
        <v/>
      </c>
      <c r="F1597" s="10" t="str">
        <v/>
      </c>
      <c r="G1597" t="e">
        <f t="shared" si="98"/>
        <v>#VALUE!</v>
      </c>
      <c r="H1597" s="13" t="e">
        <f t="shared" si="99"/>
        <v>#VALUE!</v>
      </c>
    </row>
    <row r="1598" spans="2:8">
      <c r="B1598" s="11" t="str">
        <f t="shared" si="97"/>
        <v/>
      </c>
      <c r="C1598" s="11" t="str">
        <f t="shared" si="100"/>
        <v/>
      </c>
      <c r="F1598" s="10" t="str">
        <v/>
      </c>
      <c r="G1598" t="e">
        <f t="shared" si="98"/>
        <v>#VALUE!</v>
      </c>
      <c r="H1598" s="13" t="e">
        <f t="shared" si="99"/>
        <v>#VALUE!</v>
      </c>
    </row>
    <row r="1599" spans="2:8">
      <c r="B1599" s="11" t="str">
        <f t="shared" si="97"/>
        <v/>
      </c>
      <c r="C1599" s="11" t="str">
        <f t="shared" si="100"/>
        <v/>
      </c>
      <c r="F1599" s="10" t="str">
        <v/>
      </c>
      <c r="G1599" t="e">
        <f t="shared" si="98"/>
        <v>#VALUE!</v>
      </c>
      <c r="H1599" s="13" t="e">
        <f t="shared" si="99"/>
        <v>#VALUE!</v>
      </c>
    </row>
    <row r="1600" spans="2:8">
      <c r="B1600" s="11" t="str">
        <f t="shared" si="97"/>
        <v/>
      </c>
      <c r="C1600" s="11" t="str">
        <f t="shared" si="100"/>
        <v/>
      </c>
      <c r="F1600" s="10" t="str">
        <v/>
      </c>
      <c r="G1600" t="e">
        <f t="shared" si="98"/>
        <v>#VALUE!</v>
      </c>
      <c r="H1600" s="13" t="e">
        <f t="shared" si="99"/>
        <v>#VALUE!</v>
      </c>
    </row>
    <row r="1601" spans="2:8">
      <c r="B1601" s="11" t="str">
        <f t="shared" ref="B1601:B1664" si="101">IFERROR(IF(FIND(" ",A1601)=6,IF(IFERROR(FIND(" PB",A1601),"")&lt;&gt;"","артикул",IF(IFERROR(FIND(" CRN",A1601),"")&lt;&gt;"","артикул","")),""),"")</f>
        <v/>
      </c>
      <c r="C1601" s="11" t="str">
        <f t="shared" si="100"/>
        <v/>
      </c>
      <c r="F1601" s="10" t="str">
        <v/>
      </c>
      <c r="G1601" t="e">
        <f t="shared" si="98"/>
        <v>#VALUE!</v>
      </c>
      <c r="H1601" s="13" t="e">
        <f t="shared" si="99"/>
        <v>#VALUE!</v>
      </c>
    </row>
    <row r="1602" spans="2:8">
      <c r="B1602" s="11" t="str">
        <f t="shared" si="101"/>
        <v/>
      </c>
      <c r="C1602" s="11" t="str">
        <f t="shared" si="100"/>
        <v/>
      </c>
      <c r="F1602" s="10" t="str">
        <v/>
      </c>
      <c r="G1602" t="e">
        <f t="shared" ref="G1602:G1665" si="102">CONCATENATE(LEFT(F1602,5),
MID(F1602,
SEARCH("\",SUBSTITUTE(F1602," ","\",LEN(F1602)-LEN(SUBSTITUTE(F1602," ",""))-4)),
SEARCH("\",SUBSTITUTE(F1602," ","\",LEN(F1602)-LEN(SUBSTITUTE(F1602," ",""))-3))-
SEARCH("\",SUBSTITUTE(F1602," ","\",LEN(F1602)-LEN(SUBSTITUTE(F1602," ",""))-4)))*1)</f>
        <v>#VALUE!</v>
      </c>
      <c r="H1602" s="13" t="e">
        <f t="shared" ref="H1602:H1665" si="103">SUBSTITUTE(
RIGHT(F1602,LEN(F1602)-
FIND("\",SUBSTITUTE(F1602," ","\",LEN(F1602)-LEN(SUBSTITUTE(F1602," ",""))))),
".","")</f>
        <v>#VALUE!</v>
      </c>
    </row>
    <row r="1603" spans="2:8">
      <c r="B1603" s="11" t="str">
        <f t="shared" si="101"/>
        <v/>
      </c>
      <c r="C1603" s="11" t="str">
        <f t="shared" si="100"/>
        <v/>
      </c>
      <c r="F1603" s="10" t="str">
        <v/>
      </c>
      <c r="G1603" t="e">
        <f t="shared" si="102"/>
        <v>#VALUE!</v>
      </c>
      <c r="H1603" s="13" t="e">
        <f t="shared" si="103"/>
        <v>#VALUE!</v>
      </c>
    </row>
    <row r="1604" spans="2:8">
      <c r="B1604" s="11" t="str">
        <f t="shared" si="101"/>
        <v/>
      </c>
      <c r="C1604" s="11" t="str">
        <f t="shared" si="100"/>
        <v/>
      </c>
      <c r="F1604" s="10" t="str">
        <v/>
      </c>
      <c r="G1604" t="e">
        <f t="shared" si="102"/>
        <v>#VALUE!</v>
      </c>
      <c r="H1604" s="13" t="e">
        <f t="shared" si="103"/>
        <v>#VALUE!</v>
      </c>
    </row>
    <row r="1605" spans="2:8">
      <c r="B1605" s="11" t="str">
        <f t="shared" si="101"/>
        <v/>
      </c>
      <c r="C1605" s="11" t="str">
        <f t="shared" si="100"/>
        <v/>
      </c>
      <c r="F1605" s="10" t="str">
        <v/>
      </c>
      <c r="G1605" t="e">
        <f t="shared" si="102"/>
        <v>#VALUE!</v>
      </c>
      <c r="H1605" s="13" t="e">
        <f t="shared" si="103"/>
        <v>#VALUE!</v>
      </c>
    </row>
    <row r="1606" spans="2:8">
      <c r="B1606" s="11" t="str">
        <f t="shared" si="101"/>
        <v/>
      </c>
      <c r="C1606" s="11" t="str">
        <f t="shared" si="100"/>
        <v/>
      </c>
      <c r="F1606" s="10" t="str">
        <v/>
      </c>
      <c r="G1606" t="e">
        <f t="shared" si="102"/>
        <v>#VALUE!</v>
      </c>
      <c r="H1606" s="13" t="e">
        <f t="shared" si="103"/>
        <v>#VALUE!</v>
      </c>
    </row>
    <row r="1607" spans="2:8">
      <c r="B1607" s="11" t="str">
        <f t="shared" si="101"/>
        <v/>
      </c>
      <c r="C1607" s="11" t="str">
        <f t="shared" si="100"/>
        <v/>
      </c>
      <c r="F1607" s="10" t="str">
        <v/>
      </c>
      <c r="G1607" t="e">
        <f t="shared" si="102"/>
        <v>#VALUE!</v>
      </c>
      <c r="H1607" s="13" t="e">
        <f t="shared" si="103"/>
        <v>#VALUE!</v>
      </c>
    </row>
    <row r="1608" spans="2:8">
      <c r="B1608" s="11" t="str">
        <f t="shared" si="101"/>
        <v/>
      </c>
      <c r="C1608" s="11" t="str">
        <f t="shared" si="100"/>
        <v/>
      </c>
      <c r="F1608" s="10" t="str">
        <v/>
      </c>
      <c r="G1608" t="e">
        <f t="shared" si="102"/>
        <v>#VALUE!</v>
      </c>
      <c r="H1608" s="13" t="e">
        <f t="shared" si="103"/>
        <v>#VALUE!</v>
      </c>
    </row>
    <row r="1609" spans="2:8">
      <c r="B1609" s="11" t="str">
        <f t="shared" si="101"/>
        <v/>
      </c>
      <c r="C1609" s="11" t="str">
        <f t="shared" si="100"/>
        <v/>
      </c>
      <c r="F1609" s="10" t="str">
        <v/>
      </c>
      <c r="G1609" t="e">
        <f t="shared" si="102"/>
        <v>#VALUE!</v>
      </c>
      <c r="H1609" s="13" t="e">
        <f t="shared" si="103"/>
        <v>#VALUE!</v>
      </c>
    </row>
    <row r="1610" spans="2:8">
      <c r="B1610" s="11" t="str">
        <f t="shared" si="101"/>
        <v/>
      </c>
      <c r="C1610" s="11" t="str">
        <f t="shared" si="100"/>
        <v/>
      </c>
      <c r="F1610" s="10" t="str">
        <v/>
      </c>
      <c r="G1610" t="e">
        <f t="shared" si="102"/>
        <v>#VALUE!</v>
      </c>
      <c r="H1610" s="13" t="e">
        <f t="shared" si="103"/>
        <v>#VALUE!</v>
      </c>
    </row>
    <row r="1611" spans="2:8">
      <c r="B1611" s="11" t="str">
        <f t="shared" si="101"/>
        <v/>
      </c>
      <c r="C1611" s="11" t="str">
        <f t="shared" si="100"/>
        <v/>
      </c>
      <c r="F1611" s="10" t="str">
        <v/>
      </c>
      <c r="G1611" t="e">
        <f t="shared" si="102"/>
        <v>#VALUE!</v>
      </c>
      <c r="H1611" s="13" t="e">
        <f t="shared" si="103"/>
        <v>#VALUE!</v>
      </c>
    </row>
    <row r="1612" spans="2:8">
      <c r="B1612" s="11" t="str">
        <f t="shared" si="101"/>
        <v/>
      </c>
      <c r="C1612" s="11" t="str">
        <f t="shared" si="100"/>
        <v/>
      </c>
      <c r="F1612" s="10" t="str">
        <v/>
      </c>
      <c r="G1612" t="e">
        <f t="shared" si="102"/>
        <v>#VALUE!</v>
      </c>
      <c r="H1612" s="13" t="e">
        <f t="shared" si="103"/>
        <v>#VALUE!</v>
      </c>
    </row>
    <row r="1613" spans="2:8">
      <c r="B1613" s="11" t="str">
        <f t="shared" si="101"/>
        <v/>
      </c>
      <c r="C1613" s="11" t="str">
        <f t="shared" si="100"/>
        <v/>
      </c>
      <c r="F1613" s="10" t="str">
        <v/>
      </c>
      <c r="G1613" t="e">
        <f t="shared" si="102"/>
        <v>#VALUE!</v>
      </c>
      <c r="H1613" s="13" t="e">
        <f t="shared" si="103"/>
        <v>#VALUE!</v>
      </c>
    </row>
    <row r="1614" spans="2:8">
      <c r="B1614" s="11" t="str">
        <f t="shared" si="101"/>
        <v/>
      </c>
      <c r="C1614" s="11" t="str">
        <f t="shared" si="100"/>
        <v/>
      </c>
      <c r="F1614" s="10" t="str">
        <v/>
      </c>
      <c r="G1614" t="e">
        <f t="shared" si="102"/>
        <v>#VALUE!</v>
      </c>
      <c r="H1614" s="13" t="e">
        <f t="shared" si="103"/>
        <v>#VALUE!</v>
      </c>
    </row>
    <row r="1615" spans="2:8">
      <c r="B1615" s="11" t="str">
        <f t="shared" si="101"/>
        <v/>
      </c>
      <c r="C1615" s="11" t="str">
        <f t="shared" si="100"/>
        <v/>
      </c>
      <c r="F1615" s="10" t="str">
        <v/>
      </c>
      <c r="G1615" t="e">
        <f t="shared" si="102"/>
        <v>#VALUE!</v>
      </c>
      <c r="H1615" s="13" t="e">
        <f t="shared" si="103"/>
        <v>#VALUE!</v>
      </c>
    </row>
    <row r="1616" spans="2:8">
      <c r="B1616" s="11" t="str">
        <f t="shared" si="101"/>
        <v/>
      </c>
      <c r="C1616" s="11" t="str">
        <f t="shared" si="100"/>
        <v/>
      </c>
      <c r="F1616" s="10" t="str">
        <v/>
      </c>
      <c r="G1616" t="e">
        <f t="shared" si="102"/>
        <v>#VALUE!</v>
      </c>
      <c r="H1616" s="13" t="e">
        <f t="shared" si="103"/>
        <v>#VALUE!</v>
      </c>
    </row>
    <row r="1617" spans="2:8">
      <c r="B1617" s="11" t="str">
        <f t="shared" si="101"/>
        <v/>
      </c>
      <c r="C1617" s="11" t="str">
        <f t="shared" si="100"/>
        <v/>
      </c>
      <c r="F1617" s="10" t="str">
        <v/>
      </c>
      <c r="G1617" t="e">
        <f t="shared" si="102"/>
        <v>#VALUE!</v>
      </c>
      <c r="H1617" s="13" t="e">
        <f t="shared" si="103"/>
        <v>#VALUE!</v>
      </c>
    </row>
    <row r="1618" spans="2:8">
      <c r="B1618" s="11" t="str">
        <f t="shared" si="101"/>
        <v/>
      </c>
      <c r="C1618" s="11" t="str">
        <f t="shared" si="100"/>
        <v/>
      </c>
      <c r="F1618" s="10" t="str">
        <v/>
      </c>
      <c r="G1618" t="e">
        <f t="shared" si="102"/>
        <v>#VALUE!</v>
      </c>
      <c r="H1618" s="13" t="e">
        <f t="shared" si="103"/>
        <v>#VALUE!</v>
      </c>
    </row>
    <row r="1619" spans="2:8">
      <c r="B1619" s="11" t="str">
        <f t="shared" si="101"/>
        <v/>
      </c>
      <c r="C1619" s="11" t="str">
        <f t="shared" si="100"/>
        <v/>
      </c>
      <c r="F1619" s="10" t="str">
        <v/>
      </c>
      <c r="G1619" t="e">
        <f t="shared" si="102"/>
        <v>#VALUE!</v>
      </c>
      <c r="H1619" s="13" t="e">
        <f t="shared" si="103"/>
        <v>#VALUE!</v>
      </c>
    </row>
    <row r="1620" spans="2:8">
      <c r="B1620" s="11" t="str">
        <f t="shared" si="101"/>
        <v/>
      </c>
      <c r="C1620" s="11" t="str">
        <f t="shared" si="100"/>
        <v/>
      </c>
      <c r="F1620" s="10" t="str">
        <v/>
      </c>
      <c r="G1620" t="e">
        <f t="shared" si="102"/>
        <v>#VALUE!</v>
      </c>
      <c r="H1620" s="13" t="e">
        <f t="shared" si="103"/>
        <v>#VALUE!</v>
      </c>
    </row>
    <row r="1621" spans="2:8">
      <c r="B1621" s="11" t="str">
        <f t="shared" si="101"/>
        <v/>
      </c>
      <c r="C1621" s="11" t="str">
        <f t="shared" si="100"/>
        <v/>
      </c>
      <c r="F1621" s="10" t="str">
        <v/>
      </c>
      <c r="G1621" t="e">
        <f t="shared" si="102"/>
        <v>#VALUE!</v>
      </c>
      <c r="H1621" s="13" t="e">
        <f t="shared" si="103"/>
        <v>#VALUE!</v>
      </c>
    </row>
    <row r="1622" spans="2:8">
      <c r="B1622" s="11" t="str">
        <f t="shared" si="101"/>
        <v/>
      </c>
      <c r="C1622" s="11" t="str">
        <f t="shared" si="100"/>
        <v/>
      </c>
      <c r="F1622" s="10" t="str">
        <v/>
      </c>
      <c r="G1622" t="e">
        <f t="shared" si="102"/>
        <v>#VALUE!</v>
      </c>
      <c r="H1622" s="13" t="e">
        <f t="shared" si="103"/>
        <v>#VALUE!</v>
      </c>
    </row>
    <row r="1623" spans="2:8">
      <c r="B1623" s="11" t="str">
        <f t="shared" si="101"/>
        <v/>
      </c>
      <c r="C1623" s="11" t="str">
        <f t="shared" si="100"/>
        <v/>
      </c>
      <c r="F1623" s="10" t="str">
        <v/>
      </c>
      <c r="G1623" t="e">
        <f t="shared" si="102"/>
        <v>#VALUE!</v>
      </c>
      <c r="H1623" s="13" t="e">
        <f t="shared" si="103"/>
        <v>#VALUE!</v>
      </c>
    </row>
    <row r="1624" spans="2:8">
      <c r="B1624" s="11" t="str">
        <f t="shared" si="101"/>
        <v/>
      </c>
      <c r="C1624" s="11" t="str">
        <f t="shared" si="100"/>
        <v/>
      </c>
      <c r="F1624" s="10" t="str">
        <v/>
      </c>
      <c r="G1624" t="e">
        <f t="shared" si="102"/>
        <v>#VALUE!</v>
      </c>
      <c r="H1624" s="13" t="e">
        <f t="shared" si="103"/>
        <v>#VALUE!</v>
      </c>
    </row>
    <row r="1625" spans="2:8">
      <c r="B1625" s="11" t="str">
        <f t="shared" si="101"/>
        <v/>
      </c>
      <c r="C1625" s="11" t="str">
        <f t="shared" si="100"/>
        <v/>
      </c>
      <c r="F1625" s="10" t="str">
        <v/>
      </c>
      <c r="G1625" t="e">
        <f t="shared" si="102"/>
        <v>#VALUE!</v>
      </c>
      <c r="H1625" s="13" t="e">
        <f t="shared" si="103"/>
        <v>#VALUE!</v>
      </c>
    </row>
    <row r="1626" spans="2:8">
      <c r="B1626" s="11" t="str">
        <f t="shared" si="101"/>
        <v/>
      </c>
      <c r="C1626" s="11" t="str">
        <f t="shared" si="100"/>
        <v/>
      </c>
      <c r="F1626" s="10" t="str">
        <v/>
      </c>
      <c r="G1626" t="e">
        <f t="shared" si="102"/>
        <v>#VALUE!</v>
      </c>
      <c r="H1626" s="13" t="e">
        <f t="shared" si="103"/>
        <v>#VALUE!</v>
      </c>
    </row>
    <row r="1627" spans="2:8">
      <c r="B1627" s="11" t="str">
        <f t="shared" si="101"/>
        <v/>
      </c>
      <c r="C1627" s="11" t="str">
        <f t="shared" si="100"/>
        <v/>
      </c>
      <c r="F1627" s="10" t="str">
        <v/>
      </c>
      <c r="G1627" t="e">
        <f t="shared" si="102"/>
        <v>#VALUE!</v>
      </c>
      <c r="H1627" s="13" t="e">
        <f t="shared" si="103"/>
        <v>#VALUE!</v>
      </c>
    </row>
    <row r="1628" spans="2:8">
      <c r="B1628" s="11" t="str">
        <f t="shared" si="101"/>
        <v/>
      </c>
      <c r="C1628" s="11" t="str">
        <f t="shared" si="100"/>
        <v/>
      </c>
      <c r="F1628" s="10" t="str">
        <v/>
      </c>
      <c r="G1628" t="e">
        <f t="shared" si="102"/>
        <v>#VALUE!</v>
      </c>
      <c r="H1628" s="13" t="e">
        <f t="shared" si="103"/>
        <v>#VALUE!</v>
      </c>
    </row>
    <row r="1629" spans="2:8">
      <c r="B1629" s="11" t="str">
        <f t="shared" si="101"/>
        <v/>
      </c>
      <c r="C1629" s="11" t="str">
        <f t="shared" si="100"/>
        <v/>
      </c>
      <c r="F1629" s="10" t="str">
        <v/>
      </c>
      <c r="G1629" t="e">
        <f t="shared" si="102"/>
        <v>#VALUE!</v>
      </c>
      <c r="H1629" s="13" t="e">
        <f t="shared" si="103"/>
        <v>#VALUE!</v>
      </c>
    </row>
    <row r="1630" spans="2:8">
      <c r="B1630" s="11" t="str">
        <f t="shared" si="101"/>
        <v/>
      </c>
      <c r="C1630" s="11" t="str">
        <f t="shared" si="100"/>
        <v/>
      </c>
      <c r="F1630" s="10" t="str">
        <v/>
      </c>
      <c r="G1630" t="e">
        <f t="shared" si="102"/>
        <v>#VALUE!</v>
      </c>
      <c r="H1630" s="13" t="e">
        <f t="shared" si="103"/>
        <v>#VALUE!</v>
      </c>
    </row>
    <row r="1631" spans="2:8">
      <c r="B1631" s="11" t="str">
        <f t="shared" si="101"/>
        <v/>
      </c>
      <c r="C1631" s="11" t="str">
        <f t="shared" si="100"/>
        <v/>
      </c>
      <c r="F1631" s="10" t="str">
        <v/>
      </c>
      <c r="G1631" t="e">
        <f t="shared" si="102"/>
        <v>#VALUE!</v>
      </c>
      <c r="H1631" s="13" t="e">
        <f t="shared" si="103"/>
        <v>#VALUE!</v>
      </c>
    </row>
    <row r="1632" spans="2:8">
      <c r="B1632" s="11" t="str">
        <f t="shared" si="101"/>
        <v/>
      </c>
      <c r="C1632" s="11" t="str">
        <f t="shared" si="100"/>
        <v/>
      </c>
      <c r="F1632" s="10" t="str">
        <v/>
      </c>
      <c r="G1632" t="e">
        <f t="shared" si="102"/>
        <v>#VALUE!</v>
      </c>
      <c r="H1632" s="13" t="e">
        <f t="shared" si="103"/>
        <v>#VALUE!</v>
      </c>
    </row>
    <row r="1633" spans="2:8">
      <c r="B1633" s="11" t="str">
        <f t="shared" si="101"/>
        <v/>
      </c>
      <c r="C1633" s="11" t="str">
        <f t="shared" si="100"/>
        <v/>
      </c>
      <c r="F1633" s="10" t="str">
        <v/>
      </c>
      <c r="G1633" t="e">
        <f t="shared" si="102"/>
        <v>#VALUE!</v>
      </c>
      <c r="H1633" s="13" t="e">
        <f t="shared" si="103"/>
        <v>#VALUE!</v>
      </c>
    </row>
    <row r="1634" spans="2:8">
      <c r="B1634" s="11" t="str">
        <f t="shared" si="101"/>
        <v/>
      </c>
      <c r="C1634" s="11" t="str">
        <f t="shared" si="100"/>
        <v/>
      </c>
      <c r="F1634" s="10" t="str">
        <v/>
      </c>
      <c r="G1634" t="e">
        <f t="shared" si="102"/>
        <v>#VALUE!</v>
      </c>
      <c r="H1634" s="13" t="e">
        <f t="shared" si="103"/>
        <v>#VALUE!</v>
      </c>
    </row>
    <row r="1635" spans="2:8">
      <c r="B1635" s="11" t="str">
        <f t="shared" si="101"/>
        <v/>
      </c>
      <c r="C1635" s="11" t="str">
        <f t="shared" si="100"/>
        <v/>
      </c>
      <c r="F1635" s="10" t="str">
        <v/>
      </c>
      <c r="G1635" t="e">
        <f t="shared" si="102"/>
        <v>#VALUE!</v>
      </c>
      <c r="H1635" s="13" t="e">
        <f t="shared" si="103"/>
        <v>#VALUE!</v>
      </c>
    </row>
    <row r="1636" spans="2:8">
      <c r="B1636" s="11" t="str">
        <f t="shared" si="101"/>
        <v/>
      </c>
      <c r="C1636" s="11" t="str">
        <f t="shared" si="100"/>
        <v/>
      </c>
      <c r="F1636" s="10" t="str">
        <v/>
      </c>
      <c r="G1636" t="e">
        <f t="shared" si="102"/>
        <v>#VALUE!</v>
      </c>
      <c r="H1636" s="13" t="e">
        <f t="shared" si="103"/>
        <v>#VALUE!</v>
      </c>
    </row>
    <row r="1637" spans="2:8">
      <c r="B1637" s="11" t="str">
        <f t="shared" si="101"/>
        <v/>
      </c>
      <c r="C1637" s="11" t="str">
        <f t="shared" si="100"/>
        <v/>
      </c>
      <c r="F1637" s="10" t="str">
        <v/>
      </c>
      <c r="G1637" t="e">
        <f t="shared" si="102"/>
        <v>#VALUE!</v>
      </c>
      <c r="H1637" s="13" t="e">
        <f t="shared" si="103"/>
        <v>#VALUE!</v>
      </c>
    </row>
    <row r="1638" spans="2:8">
      <c r="B1638" s="11" t="str">
        <f t="shared" si="101"/>
        <v/>
      </c>
      <c r="C1638" s="11" t="str">
        <f t="shared" si="100"/>
        <v/>
      </c>
      <c r="F1638" s="10" t="str">
        <v/>
      </c>
      <c r="G1638" t="e">
        <f t="shared" si="102"/>
        <v>#VALUE!</v>
      </c>
      <c r="H1638" s="13" t="e">
        <f t="shared" si="103"/>
        <v>#VALUE!</v>
      </c>
    </row>
    <row r="1639" spans="2:8">
      <c r="B1639" s="11" t="str">
        <f t="shared" si="101"/>
        <v/>
      </c>
      <c r="C1639" s="11" t="str">
        <f t="shared" si="100"/>
        <v/>
      </c>
      <c r="F1639" s="10" t="str">
        <v/>
      </c>
      <c r="G1639" t="e">
        <f t="shared" si="102"/>
        <v>#VALUE!</v>
      </c>
      <c r="H1639" s="13" t="e">
        <f t="shared" si="103"/>
        <v>#VALUE!</v>
      </c>
    </row>
    <row r="1640" spans="2:8">
      <c r="B1640" s="11" t="str">
        <f t="shared" si="101"/>
        <v/>
      </c>
      <c r="C1640" s="11" t="str">
        <f t="shared" si="100"/>
        <v/>
      </c>
      <c r="F1640" s="10" t="str">
        <v/>
      </c>
      <c r="G1640" t="e">
        <f t="shared" si="102"/>
        <v>#VALUE!</v>
      </c>
      <c r="H1640" s="13" t="e">
        <f t="shared" si="103"/>
        <v>#VALUE!</v>
      </c>
    </row>
    <row r="1641" spans="2:8">
      <c r="B1641" s="11" t="str">
        <f t="shared" si="101"/>
        <v/>
      </c>
      <c r="C1641" s="11" t="str">
        <f t="shared" ref="C1641:C1704" si="104">IF(B1641="артикул",A1641,"")</f>
        <v/>
      </c>
      <c r="F1641" s="10" t="str">
        <v/>
      </c>
      <c r="G1641" t="e">
        <f t="shared" si="102"/>
        <v>#VALUE!</v>
      </c>
      <c r="H1641" s="13" t="e">
        <f t="shared" si="103"/>
        <v>#VALUE!</v>
      </c>
    </row>
    <row r="1642" spans="2:8">
      <c r="B1642" s="11" t="str">
        <f t="shared" si="101"/>
        <v/>
      </c>
      <c r="C1642" s="11" t="str">
        <f t="shared" si="104"/>
        <v/>
      </c>
      <c r="F1642" s="10" t="str">
        <v/>
      </c>
      <c r="G1642" t="e">
        <f t="shared" si="102"/>
        <v>#VALUE!</v>
      </c>
      <c r="H1642" s="13" t="e">
        <f t="shared" si="103"/>
        <v>#VALUE!</v>
      </c>
    </row>
    <row r="1643" spans="2:8">
      <c r="B1643" s="11" t="str">
        <f t="shared" si="101"/>
        <v/>
      </c>
      <c r="C1643" s="11" t="str">
        <f t="shared" si="104"/>
        <v/>
      </c>
      <c r="F1643" s="10" t="str">
        <v/>
      </c>
      <c r="G1643" t="e">
        <f t="shared" si="102"/>
        <v>#VALUE!</v>
      </c>
      <c r="H1643" s="13" t="e">
        <f t="shared" si="103"/>
        <v>#VALUE!</v>
      </c>
    </row>
    <row r="1644" spans="2:8">
      <c r="B1644" s="11" t="str">
        <f t="shared" si="101"/>
        <v/>
      </c>
      <c r="C1644" s="11" t="str">
        <f t="shared" si="104"/>
        <v/>
      </c>
      <c r="F1644" s="10" t="str">
        <v/>
      </c>
      <c r="G1644" t="e">
        <f t="shared" si="102"/>
        <v>#VALUE!</v>
      </c>
      <c r="H1644" s="13" t="e">
        <f t="shared" si="103"/>
        <v>#VALUE!</v>
      </c>
    </row>
    <row r="1645" spans="2:8">
      <c r="B1645" s="11" t="str">
        <f t="shared" si="101"/>
        <v/>
      </c>
      <c r="C1645" s="11" t="str">
        <f t="shared" si="104"/>
        <v/>
      </c>
      <c r="F1645" s="10" t="str">
        <v/>
      </c>
      <c r="G1645" t="e">
        <f t="shared" si="102"/>
        <v>#VALUE!</v>
      </c>
      <c r="H1645" s="13" t="e">
        <f t="shared" si="103"/>
        <v>#VALUE!</v>
      </c>
    </row>
    <row r="1646" spans="2:8">
      <c r="B1646" s="11" t="str">
        <f t="shared" si="101"/>
        <v/>
      </c>
      <c r="C1646" s="11" t="str">
        <f t="shared" si="104"/>
        <v/>
      </c>
      <c r="F1646" s="10" t="str">
        <v/>
      </c>
      <c r="G1646" t="e">
        <f t="shared" si="102"/>
        <v>#VALUE!</v>
      </c>
      <c r="H1646" s="13" t="e">
        <f t="shared" si="103"/>
        <v>#VALUE!</v>
      </c>
    </row>
    <row r="1647" spans="2:8">
      <c r="B1647" s="11" t="str">
        <f t="shared" si="101"/>
        <v/>
      </c>
      <c r="C1647" s="11" t="str">
        <f t="shared" si="104"/>
        <v/>
      </c>
      <c r="F1647" s="10" t="str">
        <v/>
      </c>
      <c r="G1647" t="e">
        <f t="shared" si="102"/>
        <v>#VALUE!</v>
      </c>
      <c r="H1647" s="13" t="e">
        <f t="shared" si="103"/>
        <v>#VALUE!</v>
      </c>
    </row>
    <row r="1648" spans="2:8">
      <c r="B1648" s="11" t="str">
        <f t="shared" si="101"/>
        <v/>
      </c>
      <c r="C1648" s="11" t="str">
        <f t="shared" si="104"/>
        <v/>
      </c>
      <c r="F1648" s="10" t="str">
        <v/>
      </c>
      <c r="G1648" t="e">
        <f t="shared" si="102"/>
        <v>#VALUE!</v>
      </c>
      <c r="H1648" s="13" t="e">
        <f t="shared" si="103"/>
        <v>#VALUE!</v>
      </c>
    </row>
    <row r="1649" spans="2:8">
      <c r="B1649" s="11" t="str">
        <f t="shared" si="101"/>
        <v/>
      </c>
      <c r="C1649" s="11" t="str">
        <f t="shared" si="104"/>
        <v/>
      </c>
      <c r="F1649" s="10" t="str">
        <v/>
      </c>
      <c r="G1649" t="e">
        <f t="shared" si="102"/>
        <v>#VALUE!</v>
      </c>
      <c r="H1649" s="13" t="e">
        <f t="shared" si="103"/>
        <v>#VALUE!</v>
      </c>
    </row>
    <row r="1650" spans="2:8">
      <c r="B1650" s="11" t="str">
        <f t="shared" si="101"/>
        <v/>
      </c>
      <c r="C1650" s="11" t="str">
        <f t="shared" si="104"/>
        <v/>
      </c>
      <c r="F1650" s="10" t="str">
        <v/>
      </c>
      <c r="G1650" t="e">
        <f t="shared" si="102"/>
        <v>#VALUE!</v>
      </c>
      <c r="H1650" s="13" t="e">
        <f t="shared" si="103"/>
        <v>#VALUE!</v>
      </c>
    </row>
    <row r="1651" spans="2:8">
      <c r="B1651" s="11" t="str">
        <f t="shared" si="101"/>
        <v/>
      </c>
      <c r="C1651" s="11" t="str">
        <f t="shared" si="104"/>
        <v/>
      </c>
      <c r="F1651" s="10" t="str">
        <v/>
      </c>
      <c r="G1651" t="e">
        <f t="shared" si="102"/>
        <v>#VALUE!</v>
      </c>
      <c r="H1651" s="13" t="e">
        <f t="shared" si="103"/>
        <v>#VALUE!</v>
      </c>
    </row>
    <row r="1652" spans="2:8">
      <c r="B1652" s="11" t="str">
        <f t="shared" si="101"/>
        <v/>
      </c>
      <c r="C1652" s="11" t="str">
        <f t="shared" si="104"/>
        <v/>
      </c>
      <c r="F1652" s="10" t="str">
        <v/>
      </c>
      <c r="G1652" t="e">
        <f t="shared" si="102"/>
        <v>#VALUE!</v>
      </c>
      <c r="H1652" s="13" t="e">
        <f t="shared" si="103"/>
        <v>#VALUE!</v>
      </c>
    </row>
    <row r="1653" spans="2:8">
      <c r="B1653" s="11" t="str">
        <f t="shared" si="101"/>
        <v/>
      </c>
      <c r="C1653" s="11" t="str">
        <f t="shared" si="104"/>
        <v/>
      </c>
      <c r="F1653" s="10" t="str">
        <v/>
      </c>
      <c r="G1653" t="e">
        <f t="shared" si="102"/>
        <v>#VALUE!</v>
      </c>
      <c r="H1653" s="13" t="e">
        <f t="shared" si="103"/>
        <v>#VALUE!</v>
      </c>
    </row>
    <row r="1654" spans="2:8">
      <c r="B1654" s="11" t="str">
        <f t="shared" si="101"/>
        <v/>
      </c>
      <c r="C1654" s="11" t="str">
        <f t="shared" si="104"/>
        <v/>
      </c>
      <c r="F1654" s="10" t="str">
        <v/>
      </c>
      <c r="G1654" t="e">
        <f t="shared" si="102"/>
        <v>#VALUE!</v>
      </c>
      <c r="H1654" s="13" t="e">
        <f t="shared" si="103"/>
        <v>#VALUE!</v>
      </c>
    </row>
    <row r="1655" spans="2:8">
      <c r="B1655" s="11" t="str">
        <f t="shared" si="101"/>
        <v/>
      </c>
      <c r="C1655" s="11" t="str">
        <f t="shared" si="104"/>
        <v/>
      </c>
      <c r="F1655" s="10" t="str">
        <v/>
      </c>
      <c r="G1655" t="e">
        <f t="shared" si="102"/>
        <v>#VALUE!</v>
      </c>
      <c r="H1655" s="13" t="e">
        <f t="shared" si="103"/>
        <v>#VALUE!</v>
      </c>
    </row>
    <row r="1656" spans="2:8">
      <c r="B1656" s="11" t="str">
        <f t="shared" si="101"/>
        <v/>
      </c>
      <c r="C1656" s="11" t="str">
        <f t="shared" si="104"/>
        <v/>
      </c>
      <c r="F1656" s="10" t="str">
        <v/>
      </c>
      <c r="G1656" t="e">
        <f t="shared" si="102"/>
        <v>#VALUE!</v>
      </c>
      <c r="H1656" s="13" t="e">
        <f t="shared" si="103"/>
        <v>#VALUE!</v>
      </c>
    </row>
    <row r="1657" spans="2:8">
      <c r="B1657" s="11" t="str">
        <f t="shared" si="101"/>
        <v/>
      </c>
      <c r="C1657" s="11" t="str">
        <f t="shared" si="104"/>
        <v/>
      </c>
      <c r="F1657" s="10" t="str">
        <v/>
      </c>
      <c r="G1657" t="e">
        <f t="shared" si="102"/>
        <v>#VALUE!</v>
      </c>
      <c r="H1657" s="13" t="e">
        <f t="shared" si="103"/>
        <v>#VALUE!</v>
      </c>
    </row>
    <row r="1658" spans="2:8">
      <c r="B1658" s="11" t="str">
        <f t="shared" si="101"/>
        <v/>
      </c>
      <c r="C1658" s="11" t="str">
        <f t="shared" si="104"/>
        <v/>
      </c>
      <c r="F1658" s="10" t="str">
        <v/>
      </c>
      <c r="G1658" t="e">
        <f t="shared" si="102"/>
        <v>#VALUE!</v>
      </c>
      <c r="H1658" s="13" t="e">
        <f t="shared" si="103"/>
        <v>#VALUE!</v>
      </c>
    </row>
    <row r="1659" spans="2:8">
      <c r="B1659" s="11" t="str">
        <f t="shared" si="101"/>
        <v/>
      </c>
      <c r="C1659" s="11" t="str">
        <f t="shared" si="104"/>
        <v/>
      </c>
      <c r="F1659" s="10" t="str">
        <v/>
      </c>
      <c r="G1659" t="e">
        <f t="shared" si="102"/>
        <v>#VALUE!</v>
      </c>
      <c r="H1659" s="13" t="e">
        <f t="shared" si="103"/>
        <v>#VALUE!</v>
      </c>
    </row>
    <row r="1660" spans="2:8">
      <c r="B1660" s="11" t="str">
        <f t="shared" si="101"/>
        <v/>
      </c>
      <c r="C1660" s="11" t="str">
        <f t="shared" si="104"/>
        <v/>
      </c>
      <c r="F1660" s="10" t="str">
        <v/>
      </c>
      <c r="G1660" t="e">
        <f t="shared" si="102"/>
        <v>#VALUE!</v>
      </c>
      <c r="H1660" s="13" t="e">
        <f t="shared" si="103"/>
        <v>#VALUE!</v>
      </c>
    </row>
    <row r="1661" spans="2:8">
      <c r="B1661" s="11" t="str">
        <f t="shared" si="101"/>
        <v/>
      </c>
      <c r="C1661" s="11" t="str">
        <f t="shared" si="104"/>
        <v/>
      </c>
      <c r="F1661" s="10" t="str">
        <v/>
      </c>
      <c r="G1661" t="e">
        <f t="shared" si="102"/>
        <v>#VALUE!</v>
      </c>
      <c r="H1661" s="13" t="e">
        <f t="shared" si="103"/>
        <v>#VALUE!</v>
      </c>
    </row>
    <row r="1662" spans="2:8">
      <c r="B1662" s="11" t="str">
        <f t="shared" si="101"/>
        <v/>
      </c>
      <c r="C1662" s="11" t="str">
        <f t="shared" si="104"/>
        <v/>
      </c>
      <c r="F1662" s="10" t="str">
        <v/>
      </c>
      <c r="G1662" t="e">
        <f t="shared" si="102"/>
        <v>#VALUE!</v>
      </c>
      <c r="H1662" s="13" t="e">
        <f t="shared" si="103"/>
        <v>#VALUE!</v>
      </c>
    </row>
    <row r="1663" spans="2:8">
      <c r="B1663" s="11" t="str">
        <f t="shared" si="101"/>
        <v/>
      </c>
      <c r="C1663" s="11" t="str">
        <f t="shared" si="104"/>
        <v/>
      </c>
      <c r="F1663" s="10" t="str">
        <v/>
      </c>
      <c r="G1663" t="e">
        <f t="shared" si="102"/>
        <v>#VALUE!</v>
      </c>
      <c r="H1663" s="13" t="e">
        <f t="shared" si="103"/>
        <v>#VALUE!</v>
      </c>
    </row>
    <row r="1664" spans="2:8">
      <c r="B1664" s="11" t="str">
        <f t="shared" si="101"/>
        <v/>
      </c>
      <c r="C1664" s="11" t="str">
        <f t="shared" si="104"/>
        <v/>
      </c>
      <c r="F1664" s="10" t="str">
        <v/>
      </c>
      <c r="G1664" t="e">
        <f t="shared" si="102"/>
        <v>#VALUE!</v>
      </c>
      <c r="H1664" s="13" t="e">
        <f t="shared" si="103"/>
        <v>#VALUE!</v>
      </c>
    </row>
    <row r="1665" spans="2:8">
      <c r="B1665" s="11" t="str">
        <f t="shared" ref="B1665:B1728" si="105">IFERROR(IF(FIND(" ",A1665)=6,IF(IFERROR(FIND(" PB",A1665),"")&lt;&gt;"","артикул",IF(IFERROR(FIND(" CRN",A1665),"")&lt;&gt;"","артикул","")),""),"")</f>
        <v/>
      </c>
      <c r="C1665" s="11" t="str">
        <f t="shared" si="104"/>
        <v/>
      </c>
      <c r="F1665" s="10" t="str">
        <v/>
      </c>
      <c r="G1665" t="e">
        <f t="shared" si="102"/>
        <v>#VALUE!</v>
      </c>
      <c r="H1665" s="13" t="e">
        <f t="shared" si="103"/>
        <v>#VALUE!</v>
      </c>
    </row>
    <row r="1666" spans="2:8">
      <c r="B1666" s="11" t="str">
        <f t="shared" si="105"/>
        <v/>
      </c>
      <c r="C1666" s="11" t="str">
        <f t="shared" si="104"/>
        <v/>
      </c>
      <c r="F1666" s="10" t="str">
        <v/>
      </c>
      <c r="G1666" t="e">
        <f t="shared" ref="G1666:G1729" si="106">CONCATENATE(LEFT(F1666,5),
MID(F1666,
SEARCH("\",SUBSTITUTE(F1666," ","\",LEN(F1666)-LEN(SUBSTITUTE(F1666," ",""))-4)),
SEARCH("\",SUBSTITUTE(F1666," ","\",LEN(F1666)-LEN(SUBSTITUTE(F1666," ",""))-3))-
SEARCH("\",SUBSTITUTE(F1666," ","\",LEN(F1666)-LEN(SUBSTITUTE(F1666," ",""))-4)))*1)</f>
        <v>#VALUE!</v>
      </c>
      <c r="H1666" s="13" t="e">
        <f t="shared" ref="H1666:H1729" si="107">SUBSTITUTE(
RIGHT(F1666,LEN(F1666)-
FIND("\",SUBSTITUTE(F1666," ","\",LEN(F1666)-LEN(SUBSTITUTE(F1666," ",""))))),
".","")</f>
        <v>#VALUE!</v>
      </c>
    </row>
    <row r="1667" spans="2:8">
      <c r="B1667" s="11" t="str">
        <f t="shared" si="105"/>
        <v/>
      </c>
      <c r="C1667" s="11" t="str">
        <f t="shared" si="104"/>
        <v/>
      </c>
      <c r="F1667" s="10" t="str">
        <v/>
      </c>
      <c r="G1667" t="e">
        <f t="shared" si="106"/>
        <v>#VALUE!</v>
      </c>
      <c r="H1667" s="13" t="e">
        <f t="shared" si="107"/>
        <v>#VALUE!</v>
      </c>
    </row>
    <row r="1668" spans="2:8">
      <c r="B1668" s="11" t="str">
        <f t="shared" si="105"/>
        <v/>
      </c>
      <c r="C1668" s="11" t="str">
        <f t="shared" si="104"/>
        <v/>
      </c>
      <c r="F1668" s="10" t="str">
        <v/>
      </c>
      <c r="G1668" t="e">
        <f t="shared" si="106"/>
        <v>#VALUE!</v>
      </c>
      <c r="H1668" s="13" t="e">
        <f t="shared" si="107"/>
        <v>#VALUE!</v>
      </c>
    </row>
    <row r="1669" spans="2:8">
      <c r="B1669" s="11" t="str">
        <f t="shared" si="105"/>
        <v/>
      </c>
      <c r="C1669" s="11" t="str">
        <f t="shared" si="104"/>
        <v/>
      </c>
      <c r="F1669" s="10" t="str">
        <v/>
      </c>
      <c r="G1669" t="e">
        <f t="shared" si="106"/>
        <v>#VALUE!</v>
      </c>
      <c r="H1669" s="13" t="e">
        <f t="shared" si="107"/>
        <v>#VALUE!</v>
      </c>
    </row>
    <row r="1670" spans="2:8">
      <c r="B1670" s="11" t="str">
        <f t="shared" si="105"/>
        <v/>
      </c>
      <c r="C1670" s="11" t="str">
        <f t="shared" si="104"/>
        <v/>
      </c>
      <c r="F1670" s="10" t="str">
        <v/>
      </c>
      <c r="G1670" t="e">
        <f t="shared" si="106"/>
        <v>#VALUE!</v>
      </c>
      <c r="H1670" s="13" t="e">
        <f t="shared" si="107"/>
        <v>#VALUE!</v>
      </c>
    </row>
    <row r="1671" spans="2:8">
      <c r="B1671" s="11" t="str">
        <f t="shared" si="105"/>
        <v/>
      </c>
      <c r="C1671" s="11" t="str">
        <f t="shared" si="104"/>
        <v/>
      </c>
      <c r="F1671" s="10" t="str">
        <v/>
      </c>
      <c r="G1671" t="e">
        <f t="shared" si="106"/>
        <v>#VALUE!</v>
      </c>
      <c r="H1671" s="13" t="e">
        <f t="shared" si="107"/>
        <v>#VALUE!</v>
      </c>
    </row>
    <row r="1672" spans="2:8">
      <c r="B1672" s="11" t="str">
        <f t="shared" si="105"/>
        <v/>
      </c>
      <c r="C1672" s="11" t="str">
        <f t="shared" si="104"/>
        <v/>
      </c>
      <c r="F1672" s="10" t="str">
        <v/>
      </c>
      <c r="G1672" t="e">
        <f t="shared" si="106"/>
        <v>#VALUE!</v>
      </c>
      <c r="H1672" s="13" t="e">
        <f t="shared" si="107"/>
        <v>#VALUE!</v>
      </c>
    </row>
    <row r="1673" spans="2:8">
      <c r="B1673" s="11" t="str">
        <f t="shared" si="105"/>
        <v/>
      </c>
      <c r="C1673" s="11" t="str">
        <f t="shared" si="104"/>
        <v/>
      </c>
      <c r="F1673" s="10" t="str">
        <v/>
      </c>
      <c r="G1673" t="e">
        <f t="shared" si="106"/>
        <v>#VALUE!</v>
      </c>
      <c r="H1673" s="13" t="e">
        <f t="shared" si="107"/>
        <v>#VALUE!</v>
      </c>
    </row>
    <row r="1674" spans="2:8">
      <c r="B1674" s="11" t="str">
        <f t="shared" si="105"/>
        <v/>
      </c>
      <c r="C1674" s="11" t="str">
        <f t="shared" si="104"/>
        <v/>
      </c>
      <c r="F1674" s="10" t="str">
        <v/>
      </c>
      <c r="G1674" t="e">
        <f t="shared" si="106"/>
        <v>#VALUE!</v>
      </c>
      <c r="H1674" s="13" t="e">
        <f t="shared" si="107"/>
        <v>#VALUE!</v>
      </c>
    </row>
    <row r="1675" spans="2:8">
      <c r="B1675" s="11" t="str">
        <f t="shared" si="105"/>
        <v/>
      </c>
      <c r="C1675" s="11" t="str">
        <f t="shared" si="104"/>
        <v/>
      </c>
      <c r="F1675" s="10" t="str">
        <v/>
      </c>
      <c r="G1675" t="e">
        <f t="shared" si="106"/>
        <v>#VALUE!</v>
      </c>
      <c r="H1675" s="13" t="e">
        <f t="shared" si="107"/>
        <v>#VALUE!</v>
      </c>
    </row>
    <row r="1676" spans="2:8">
      <c r="B1676" s="11" t="str">
        <f t="shared" si="105"/>
        <v/>
      </c>
      <c r="C1676" s="11" t="str">
        <f t="shared" si="104"/>
        <v/>
      </c>
      <c r="F1676" s="10" t="str">
        <v/>
      </c>
      <c r="G1676" t="e">
        <f t="shared" si="106"/>
        <v>#VALUE!</v>
      </c>
      <c r="H1676" s="13" t="e">
        <f t="shared" si="107"/>
        <v>#VALUE!</v>
      </c>
    </row>
    <row r="1677" spans="2:8">
      <c r="B1677" s="11" t="str">
        <f t="shared" si="105"/>
        <v/>
      </c>
      <c r="C1677" s="11" t="str">
        <f t="shared" si="104"/>
        <v/>
      </c>
      <c r="F1677" s="10" t="str">
        <v/>
      </c>
      <c r="G1677" t="e">
        <f t="shared" si="106"/>
        <v>#VALUE!</v>
      </c>
      <c r="H1677" s="13" t="e">
        <f t="shared" si="107"/>
        <v>#VALUE!</v>
      </c>
    </row>
    <row r="1678" spans="2:8">
      <c r="B1678" s="11" t="str">
        <f t="shared" si="105"/>
        <v/>
      </c>
      <c r="C1678" s="11" t="str">
        <f t="shared" si="104"/>
        <v/>
      </c>
      <c r="F1678" s="10" t="str">
        <v/>
      </c>
      <c r="G1678" t="e">
        <f t="shared" si="106"/>
        <v>#VALUE!</v>
      </c>
      <c r="H1678" s="13" t="e">
        <f t="shared" si="107"/>
        <v>#VALUE!</v>
      </c>
    </row>
    <row r="1679" spans="2:8">
      <c r="B1679" s="11" t="str">
        <f t="shared" si="105"/>
        <v/>
      </c>
      <c r="C1679" s="11" t="str">
        <f t="shared" si="104"/>
        <v/>
      </c>
      <c r="F1679" s="10" t="str">
        <v/>
      </c>
      <c r="G1679" t="e">
        <f t="shared" si="106"/>
        <v>#VALUE!</v>
      </c>
      <c r="H1679" s="13" t="e">
        <f t="shared" si="107"/>
        <v>#VALUE!</v>
      </c>
    </row>
    <row r="1680" spans="2:8">
      <c r="B1680" s="11" t="str">
        <f t="shared" si="105"/>
        <v/>
      </c>
      <c r="C1680" s="11" t="str">
        <f t="shared" si="104"/>
        <v/>
      </c>
      <c r="F1680" s="10" t="str">
        <v/>
      </c>
      <c r="G1680" t="e">
        <f t="shared" si="106"/>
        <v>#VALUE!</v>
      </c>
      <c r="H1680" s="13" t="e">
        <f t="shared" si="107"/>
        <v>#VALUE!</v>
      </c>
    </row>
    <row r="1681" spans="2:8">
      <c r="B1681" s="11" t="str">
        <f t="shared" si="105"/>
        <v/>
      </c>
      <c r="C1681" s="11" t="str">
        <f t="shared" si="104"/>
        <v/>
      </c>
      <c r="F1681" s="10" t="str">
        <v/>
      </c>
      <c r="G1681" t="e">
        <f t="shared" si="106"/>
        <v>#VALUE!</v>
      </c>
      <c r="H1681" s="13" t="e">
        <f t="shared" si="107"/>
        <v>#VALUE!</v>
      </c>
    </row>
    <row r="1682" spans="2:8">
      <c r="B1682" s="11" t="str">
        <f t="shared" si="105"/>
        <v/>
      </c>
      <c r="C1682" s="11" t="str">
        <f t="shared" si="104"/>
        <v/>
      </c>
      <c r="F1682" s="10" t="str">
        <v/>
      </c>
      <c r="G1682" t="e">
        <f t="shared" si="106"/>
        <v>#VALUE!</v>
      </c>
      <c r="H1682" s="13" t="e">
        <f t="shared" si="107"/>
        <v>#VALUE!</v>
      </c>
    </row>
    <row r="1683" spans="2:8">
      <c r="B1683" s="11" t="str">
        <f t="shared" si="105"/>
        <v/>
      </c>
      <c r="C1683" s="11" t="str">
        <f t="shared" si="104"/>
        <v/>
      </c>
      <c r="F1683" s="10" t="str">
        <v/>
      </c>
      <c r="G1683" t="e">
        <f t="shared" si="106"/>
        <v>#VALUE!</v>
      </c>
      <c r="H1683" s="13" t="e">
        <f t="shared" si="107"/>
        <v>#VALUE!</v>
      </c>
    </row>
    <row r="1684" spans="2:8">
      <c r="B1684" s="11" t="str">
        <f t="shared" si="105"/>
        <v/>
      </c>
      <c r="C1684" s="11" t="str">
        <f t="shared" si="104"/>
        <v/>
      </c>
      <c r="F1684" s="10" t="str">
        <v/>
      </c>
      <c r="G1684" t="e">
        <f t="shared" si="106"/>
        <v>#VALUE!</v>
      </c>
      <c r="H1684" s="13" t="e">
        <f t="shared" si="107"/>
        <v>#VALUE!</v>
      </c>
    </row>
    <row r="1685" spans="2:8">
      <c r="B1685" s="11" t="str">
        <f t="shared" si="105"/>
        <v/>
      </c>
      <c r="C1685" s="11" t="str">
        <f t="shared" si="104"/>
        <v/>
      </c>
      <c r="F1685" s="10" t="str">
        <v/>
      </c>
      <c r="G1685" t="e">
        <f t="shared" si="106"/>
        <v>#VALUE!</v>
      </c>
      <c r="H1685" s="13" t="e">
        <f t="shared" si="107"/>
        <v>#VALUE!</v>
      </c>
    </row>
    <row r="1686" spans="2:8">
      <c r="B1686" s="11" t="str">
        <f t="shared" si="105"/>
        <v/>
      </c>
      <c r="C1686" s="11" t="str">
        <f t="shared" si="104"/>
        <v/>
      </c>
      <c r="F1686" s="10" t="str">
        <v/>
      </c>
      <c r="G1686" t="e">
        <f t="shared" si="106"/>
        <v>#VALUE!</v>
      </c>
      <c r="H1686" s="13" t="e">
        <f t="shared" si="107"/>
        <v>#VALUE!</v>
      </c>
    </row>
    <row r="1687" spans="2:8">
      <c r="B1687" s="11" t="str">
        <f t="shared" si="105"/>
        <v/>
      </c>
      <c r="C1687" s="11" t="str">
        <f t="shared" si="104"/>
        <v/>
      </c>
      <c r="F1687" s="10" t="str">
        <v/>
      </c>
      <c r="G1687" t="e">
        <f t="shared" si="106"/>
        <v>#VALUE!</v>
      </c>
      <c r="H1687" s="13" t="e">
        <f t="shared" si="107"/>
        <v>#VALUE!</v>
      </c>
    </row>
    <row r="1688" spans="2:8">
      <c r="B1688" s="11" t="str">
        <f t="shared" si="105"/>
        <v/>
      </c>
      <c r="C1688" s="11" t="str">
        <f t="shared" si="104"/>
        <v/>
      </c>
      <c r="F1688" s="10" t="str">
        <v/>
      </c>
      <c r="G1688" t="e">
        <f t="shared" si="106"/>
        <v>#VALUE!</v>
      </c>
      <c r="H1688" s="13" t="e">
        <f t="shared" si="107"/>
        <v>#VALUE!</v>
      </c>
    </row>
    <row r="1689" spans="2:8">
      <c r="B1689" s="11" t="str">
        <f t="shared" si="105"/>
        <v/>
      </c>
      <c r="C1689" s="11" t="str">
        <f t="shared" si="104"/>
        <v/>
      </c>
      <c r="F1689" s="10" t="str">
        <v/>
      </c>
      <c r="G1689" t="e">
        <f t="shared" si="106"/>
        <v>#VALUE!</v>
      </c>
      <c r="H1689" s="13" t="e">
        <f t="shared" si="107"/>
        <v>#VALUE!</v>
      </c>
    </row>
    <row r="1690" spans="2:8">
      <c r="B1690" s="11" t="str">
        <f t="shared" si="105"/>
        <v/>
      </c>
      <c r="C1690" s="11" t="str">
        <f t="shared" si="104"/>
        <v/>
      </c>
      <c r="F1690" s="10" t="str">
        <v/>
      </c>
      <c r="G1690" t="e">
        <f t="shared" si="106"/>
        <v>#VALUE!</v>
      </c>
      <c r="H1690" s="13" t="e">
        <f t="shared" si="107"/>
        <v>#VALUE!</v>
      </c>
    </row>
    <row r="1691" spans="2:8">
      <c r="B1691" s="11" t="str">
        <f t="shared" si="105"/>
        <v/>
      </c>
      <c r="C1691" s="11" t="str">
        <f t="shared" si="104"/>
        <v/>
      </c>
      <c r="F1691" s="10" t="str">
        <v/>
      </c>
      <c r="G1691" t="e">
        <f t="shared" si="106"/>
        <v>#VALUE!</v>
      </c>
      <c r="H1691" s="13" t="e">
        <f t="shared" si="107"/>
        <v>#VALUE!</v>
      </c>
    </row>
    <row r="1692" spans="2:8">
      <c r="B1692" s="11" t="str">
        <f t="shared" si="105"/>
        <v/>
      </c>
      <c r="C1692" s="11" t="str">
        <f t="shared" si="104"/>
        <v/>
      </c>
      <c r="F1692" s="10" t="str">
        <v/>
      </c>
      <c r="G1692" t="e">
        <f t="shared" si="106"/>
        <v>#VALUE!</v>
      </c>
      <c r="H1692" s="13" t="e">
        <f t="shared" si="107"/>
        <v>#VALUE!</v>
      </c>
    </row>
    <row r="1693" spans="2:8">
      <c r="B1693" s="11" t="str">
        <f t="shared" si="105"/>
        <v/>
      </c>
      <c r="C1693" s="11" t="str">
        <f t="shared" si="104"/>
        <v/>
      </c>
      <c r="F1693" s="10" t="str">
        <v/>
      </c>
      <c r="G1693" t="e">
        <f t="shared" si="106"/>
        <v>#VALUE!</v>
      </c>
      <c r="H1693" s="13" t="e">
        <f t="shared" si="107"/>
        <v>#VALUE!</v>
      </c>
    </row>
    <row r="1694" spans="2:8">
      <c r="B1694" s="11" t="str">
        <f t="shared" si="105"/>
        <v/>
      </c>
      <c r="C1694" s="11" t="str">
        <f t="shared" si="104"/>
        <v/>
      </c>
      <c r="F1694" s="10" t="str">
        <v/>
      </c>
      <c r="G1694" t="e">
        <f t="shared" si="106"/>
        <v>#VALUE!</v>
      </c>
      <c r="H1694" s="13" t="e">
        <f t="shared" si="107"/>
        <v>#VALUE!</v>
      </c>
    </row>
    <row r="1695" spans="2:8">
      <c r="B1695" s="11" t="str">
        <f t="shared" si="105"/>
        <v/>
      </c>
      <c r="C1695" s="11" t="str">
        <f t="shared" si="104"/>
        <v/>
      </c>
      <c r="F1695" s="10" t="str">
        <v/>
      </c>
      <c r="G1695" t="e">
        <f t="shared" si="106"/>
        <v>#VALUE!</v>
      </c>
      <c r="H1695" s="13" t="e">
        <f t="shared" si="107"/>
        <v>#VALUE!</v>
      </c>
    </row>
    <row r="1696" spans="2:8">
      <c r="B1696" s="11" t="str">
        <f t="shared" si="105"/>
        <v/>
      </c>
      <c r="C1696" s="11" t="str">
        <f t="shared" si="104"/>
        <v/>
      </c>
      <c r="F1696" s="10" t="str">
        <v/>
      </c>
      <c r="G1696" t="e">
        <f t="shared" si="106"/>
        <v>#VALUE!</v>
      </c>
      <c r="H1696" s="13" t="e">
        <f t="shared" si="107"/>
        <v>#VALUE!</v>
      </c>
    </row>
    <row r="1697" spans="2:8">
      <c r="B1697" s="11" t="str">
        <f t="shared" si="105"/>
        <v/>
      </c>
      <c r="C1697" s="11" t="str">
        <f t="shared" si="104"/>
        <v/>
      </c>
      <c r="F1697" s="10" t="str">
        <v/>
      </c>
      <c r="G1697" t="e">
        <f t="shared" si="106"/>
        <v>#VALUE!</v>
      </c>
      <c r="H1697" s="13" t="e">
        <f t="shared" si="107"/>
        <v>#VALUE!</v>
      </c>
    </row>
    <row r="1698" spans="2:8">
      <c r="B1698" s="11" t="str">
        <f t="shared" si="105"/>
        <v/>
      </c>
      <c r="C1698" s="11" t="str">
        <f t="shared" si="104"/>
        <v/>
      </c>
      <c r="F1698" s="10" t="str">
        <v/>
      </c>
      <c r="G1698" t="e">
        <f t="shared" si="106"/>
        <v>#VALUE!</v>
      </c>
      <c r="H1698" s="13" t="e">
        <f t="shared" si="107"/>
        <v>#VALUE!</v>
      </c>
    </row>
    <row r="1699" spans="2:8">
      <c r="B1699" s="11" t="str">
        <f t="shared" si="105"/>
        <v/>
      </c>
      <c r="C1699" s="11" t="str">
        <f t="shared" si="104"/>
        <v/>
      </c>
      <c r="F1699" s="10" t="str">
        <v/>
      </c>
      <c r="G1699" t="e">
        <f t="shared" si="106"/>
        <v>#VALUE!</v>
      </c>
      <c r="H1699" s="13" t="e">
        <f t="shared" si="107"/>
        <v>#VALUE!</v>
      </c>
    </row>
    <row r="1700" spans="2:8">
      <c r="B1700" s="11" t="str">
        <f t="shared" si="105"/>
        <v/>
      </c>
      <c r="C1700" s="11" t="str">
        <f t="shared" si="104"/>
        <v/>
      </c>
      <c r="F1700" s="10" t="str">
        <v/>
      </c>
      <c r="G1700" t="e">
        <f t="shared" si="106"/>
        <v>#VALUE!</v>
      </c>
      <c r="H1700" s="13" t="e">
        <f t="shared" si="107"/>
        <v>#VALUE!</v>
      </c>
    </row>
    <row r="1701" spans="2:8">
      <c r="B1701" s="11" t="str">
        <f t="shared" si="105"/>
        <v/>
      </c>
      <c r="C1701" s="11" t="str">
        <f t="shared" si="104"/>
        <v/>
      </c>
      <c r="F1701" s="10" t="str">
        <v/>
      </c>
      <c r="G1701" t="e">
        <f t="shared" si="106"/>
        <v>#VALUE!</v>
      </c>
      <c r="H1701" s="13" t="e">
        <f t="shared" si="107"/>
        <v>#VALUE!</v>
      </c>
    </row>
    <row r="1702" spans="2:8">
      <c r="B1702" s="11" t="str">
        <f t="shared" si="105"/>
        <v/>
      </c>
      <c r="C1702" s="11" t="str">
        <f t="shared" si="104"/>
        <v/>
      </c>
      <c r="F1702" s="10" t="str">
        <v/>
      </c>
      <c r="G1702" t="e">
        <f t="shared" si="106"/>
        <v>#VALUE!</v>
      </c>
      <c r="H1702" s="13" t="e">
        <f t="shared" si="107"/>
        <v>#VALUE!</v>
      </c>
    </row>
    <row r="1703" spans="2:8">
      <c r="B1703" s="11" t="str">
        <f t="shared" si="105"/>
        <v/>
      </c>
      <c r="C1703" s="11" t="str">
        <f t="shared" si="104"/>
        <v/>
      </c>
      <c r="F1703" s="10" t="str">
        <v/>
      </c>
      <c r="G1703" t="e">
        <f t="shared" si="106"/>
        <v>#VALUE!</v>
      </c>
      <c r="H1703" s="13" t="e">
        <f t="shared" si="107"/>
        <v>#VALUE!</v>
      </c>
    </row>
    <row r="1704" spans="2:8">
      <c r="B1704" s="11" t="str">
        <f t="shared" si="105"/>
        <v/>
      </c>
      <c r="C1704" s="11" t="str">
        <f t="shared" si="104"/>
        <v/>
      </c>
      <c r="F1704" s="10" t="str">
        <v/>
      </c>
      <c r="G1704" t="e">
        <f t="shared" si="106"/>
        <v>#VALUE!</v>
      </c>
      <c r="H1704" s="13" t="e">
        <f t="shared" si="107"/>
        <v>#VALUE!</v>
      </c>
    </row>
    <row r="1705" spans="2:8">
      <c r="B1705" s="11" t="str">
        <f t="shared" si="105"/>
        <v/>
      </c>
      <c r="C1705" s="11" t="str">
        <f t="shared" ref="C1705:C1768" si="108">IF(B1705="артикул",A1705,"")</f>
        <v/>
      </c>
      <c r="F1705" s="10" t="str">
        <v/>
      </c>
      <c r="G1705" t="e">
        <f t="shared" si="106"/>
        <v>#VALUE!</v>
      </c>
      <c r="H1705" s="13" t="e">
        <f t="shared" si="107"/>
        <v>#VALUE!</v>
      </c>
    </row>
    <row r="1706" spans="2:8">
      <c r="B1706" s="11" t="str">
        <f t="shared" si="105"/>
        <v/>
      </c>
      <c r="C1706" s="11" t="str">
        <f t="shared" si="108"/>
        <v/>
      </c>
      <c r="F1706" s="10" t="str">
        <v/>
      </c>
      <c r="G1706" t="e">
        <f t="shared" si="106"/>
        <v>#VALUE!</v>
      </c>
      <c r="H1706" s="13" t="e">
        <f t="shared" si="107"/>
        <v>#VALUE!</v>
      </c>
    </row>
    <row r="1707" spans="2:8">
      <c r="B1707" s="11" t="str">
        <f t="shared" si="105"/>
        <v/>
      </c>
      <c r="C1707" s="11" t="str">
        <f t="shared" si="108"/>
        <v/>
      </c>
      <c r="F1707" s="10" t="str">
        <v/>
      </c>
      <c r="G1707" t="e">
        <f t="shared" si="106"/>
        <v>#VALUE!</v>
      </c>
      <c r="H1707" s="13" t="e">
        <f t="shared" si="107"/>
        <v>#VALUE!</v>
      </c>
    </row>
    <row r="1708" spans="2:8">
      <c r="B1708" s="11" t="str">
        <f t="shared" si="105"/>
        <v/>
      </c>
      <c r="C1708" s="11" t="str">
        <f t="shared" si="108"/>
        <v/>
      </c>
      <c r="F1708" s="10" t="str">
        <v/>
      </c>
      <c r="G1708" t="e">
        <f t="shared" si="106"/>
        <v>#VALUE!</v>
      </c>
      <c r="H1708" s="13" t="e">
        <f t="shared" si="107"/>
        <v>#VALUE!</v>
      </c>
    </row>
    <row r="1709" spans="2:8">
      <c r="B1709" s="11" t="str">
        <f t="shared" si="105"/>
        <v/>
      </c>
      <c r="C1709" s="11" t="str">
        <f t="shared" si="108"/>
        <v/>
      </c>
      <c r="F1709" s="10" t="str">
        <v/>
      </c>
      <c r="G1709" t="e">
        <f t="shared" si="106"/>
        <v>#VALUE!</v>
      </c>
      <c r="H1709" s="13" t="e">
        <f t="shared" si="107"/>
        <v>#VALUE!</v>
      </c>
    </row>
    <row r="1710" spans="2:8">
      <c r="B1710" s="11" t="str">
        <f t="shared" si="105"/>
        <v/>
      </c>
      <c r="C1710" s="11" t="str">
        <f t="shared" si="108"/>
        <v/>
      </c>
      <c r="F1710" s="10" t="str">
        <v/>
      </c>
      <c r="G1710" t="e">
        <f t="shared" si="106"/>
        <v>#VALUE!</v>
      </c>
      <c r="H1710" s="13" t="e">
        <f t="shared" si="107"/>
        <v>#VALUE!</v>
      </c>
    </row>
    <row r="1711" spans="2:8">
      <c r="B1711" s="11" t="str">
        <f t="shared" si="105"/>
        <v/>
      </c>
      <c r="C1711" s="11" t="str">
        <f t="shared" si="108"/>
        <v/>
      </c>
      <c r="F1711" s="10" t="str">
        <v/>
      </c>
      <c r="G1711" t="e">
        <f t="shared" si="106"/>
        <v>#VALUE!</v>
      </c>
      <c r="H1711" s="13" t="e">
        <f t="shared" si="107"/>
        <v>#VALUE!</v>
      </c>
    </row>
    <row r="1712" spans="2:8">
      <c r="B1712" s="11" t="str">
        <f t="shared" si="105"/>
        <v/>
      </c>
      <c r="C1712" s="11" t="str">
        <f t="shared" si="108"/>
        <v/>
      </c>
      <c r="F1712" s="10" t="str">
        <v/>
      </c>
      <c r="G1712" t="e">
        <f t="shared" si="106"/>
        <v>#VALUE!</v>
      </c>
      <c r="H1712" s="13" t="e">
        <f t="shared" si="107"/>
        <v>#VALUE!</v>
      </c>
    </row>
    <row r="1713" spans="2:8">
      <c r="B1713" s="11" t="str">
        <f t="shared" si="105"/>
        <v/>
      </c>
      <c r="C1713" s="11" t="str">
        <f t="shared" si="108"/>
        <v/>
      </c>
      <c r="F1713" s="10" t="str">
        <v/>
      </c>
      <c r="G1713" t="e">
        <f t="shared" si="106"/>
        <v>#VALUE!</v>
      </c>
      <c r="H1713" s="13" t="e">
        <f t="shared" si="107"/>
        <v>#VALUE!</v>
      </c>
    </row>
    <row r="1714" spans="2:8">
      <c r="B1714" s="11" t="str">
        <f t="shared" si="105"/>
        <v/>
      </c>
      <c r="C1714" s="11" t="str">
        <f t="shared" si="108"/>
        <v/>
      </c>
      <c r="F1714" s="10" t="str">
        <v/>
      </c>
      <c r="G1714" t="e">
        <f t="shared" si="106"/>
        <v>#VALUE!</v>
      </c>
      <c r="H1714" s="13" t="e">
        <f t="shared" si="107"/>
        <v>#VALUE!</v>
      </c>
    </row>
    <row r="1715" spans="2:8">
      <c r="B1715" s="11" t="str">
        <f t="shared" si="105"/>
        <v/>
      </c>
      <c r="C1715" s="11" t="str">
        <f t="shared" si="108"/>
        <v/>
      </c>
      <c r="F1715" s="10" t="str">
        <v/>
      </c>
      <c r="G1715" t="e">
        <f t="shared" si="106"/>
        <v>#VALUE!</v>
      </c>
      <c r="H1715" s="13" t="e">
        <f t="shared" si="107"/>
        <v>#VALUE!</v>
      </c>
    </row>
    <row r="1716" spans="2:8">
      <c r="B1716" s="11" t="str">
        <f t="shared" si="105"/>
        <v/>
      </c>
      <c r="C1716" s="11" t="str">
        <f t="shared" si="108"/>
        <v/>
      </c>
      <c r="F1716" s="10" t="str">
        <v/>
      </c>
      <c r="G1716" t="e">
        <f t="shared" si="106"/>
        <v>#VALUE!</v>
      </c>
      <c r="H1716" s="13" t="e">
        <f t="shared" si="107"/>
        <v>#VALUE!</v>
      </c>
    </row>
    <row r="1717" spans="2:8">
      <c r="B1717" s="11" t="str">
        <f t="shared" si="105"/>
        <v/>
      </c>
      <c r="C1717" s="11" t="str">
        <f t="shared" si="108"/>
        <v/>
      </c>
      <c r="F1717" s="10" t="str">
        <v/>
      </c>
      <c r="G1717" t="e">
        <f t="shared" si="106"/>
        <v>#VALUE!</v>
      </c>
      <c r="H1717" s="13" t="e">
        <f t="shared" si="107"/>
        <v>#VALUE!</v>
      </c>
    </row>
    <row r="1718" spans="2:8">
      <c r="B1718" s="11" t="str">
        <f t="shared" si="105"/>
        <v/>
      </c>
      <c r="C1718" s="11" t="str">
        <f t="shared" si="108"/>
        <v/>
      </c>
      <c r="F1718" s="10" t="str">
        <v/>
      </c>
      <c r="G1718" t="e">
        <f t="shared" si="106"/>
        <v>#VALUE!</v>
      </c>
      <c r="H1718" s="13" t="e">
        <f t="shared" si="107"/>
        <v>#VALUE!</v>
      </c>
    </row>
    <row r="1719" spans="2:8">
      <c r="B1719" s="11" t="str">
        <f t="shared" si="105"/>
        <v/>
      </c>
      <c r="C1719" s="11" t="str">
        <f t="shared" si="108"/>
        <v/>
      </c>
      <c r="F1719" s="10" t="str">
        <v/>
      </c>
      <c r="G1719" t="e">
        <f t="shared" si="106"/>
        <v>#VALUE!</v>
      </c>
      <c r="H1719" s="13" t="e">
        <f t="shared" si="107"/>
        <v>#VALUE!</v>
      </c>
    </row>
    <row r="1720" spans="2:8">
      <c r="B1720" s="11" t="str">
        <f t="shared" si="105"/>
        <v/>
      </c>
      <c r="C1720" s="11" t="str">
        <f t="shared" si="108"/>
        <v/>
      </c>
      <c r="F1720" s="10" t="str">
        <v/>
      </c>
      <c r="G1720" t="e">
        <f t="shared" si="106"/>
        <v>#VALUE!</v>
      </c>
      <c r="H1720" s="13" t="e">
        <f t="shared" si="107"/>
        <v>#VALUE!</v>
      </c>
    </row>
    <row r="1721" spans="2:8">
      <c r="B1721" s="11" t="str">
        <f t="shared" si="105"/>
        <v/>
      </c>
      <c r="C1721" s="11" t="str">
        <f t="shared" si="108"/>
        <v/>
      </c>
      <c r="F1721" s="10" t="str">
        <v/>
      </c>
      <c r="G1721" t="e">
        <f t="shared" si="106"/>
        <v>#VALUE!</v>
      </c>
      <c r="H1721" s="13" t="e">
        <f t="shared" si="107"/>
        <v>#VALUE!</v>
      </c>
    </row>
    <row r="1722" spans="2:8">
      <c r="B1722" s="11" t="str">
        <f t="shared" si="105"/>
        <v/>
      </c>
      <c r="C1722" s="11" t="str">
        <f t="shared" si="108"/>
        <v/>
      </c>
      <c r="F1722" s="10" t="str">
        <v/>
      </c>
      <c r="G1722" t="e">
        <f t="shared" si="106"/>
        <v>#VALUE!</v>
      </c>
      <c r="H1722" s="13" t="e">
        <f t="shared" si="107"/>
        <v>#VALUE!</v>
      </c>
    </row>
    <row r="1723" spans="2:8">
      <c r="B1723" s="11" t="str">
        <f t="shared" si="105"/>
        <v/>
      </c>
      <c r="C1723" s="11" t="str">
        <f t="shared" si="108"/>
        <v/>
      </c>
      <c r="F1723" s="10" t="str">
        <v/>
      </c>
      <c r="G1723" t="e">
        <f t="shared" si="106"/>
        <v>#VALUE!</v>
      </c>
      <c r="H1723" s="13" t="e">
        <f t="shared" si="107"/>
        <v>#VALUE!</v>
      </c>
    </row>
    <row r="1724" spans="2:8">
      <c r="B1724" s="11" t="str">
        <f t="shared" si="105"/>
        <v/>
      </c>
      <c r="C1724" s="11" t="str">
        <f t="shared" si="108"/>
        <v/>
      </c>
      <c r="F1724" s="10" t="str">
        <v/>
      </c>
      <c r="G1724" t="e">
        <f t="shared" si="106"/>
        <v>#VALUE!</v>
      </c>
      <c r="H1724" s="13" t="e">
        <f t="shared" si="107"/>
        <v>#VALUE!</v>
      </c>
    </row>
    <row r="1725" spans="2:8">
      <c r="B1725" s="11" t="str">
        <f t="shared" si="105"/>
        <v/>
      </c>
      <c r="C1725" s="11" t="str">
        <f t="shared" si="108"/>
        <v/>
      </c>
      <c r="F1725" s="10" t="str">
        <v/>
      </c>
      <c r="G1725" t="e">
        <f t="shared" si="106"/>
        <v>#VALUE!</v>
      </c>
      <c r="H1725" s="13" t="e">
        <f t="shared" si="107"/>
        <v>#VALUE!</v>
      </c>
    </row>
    <row r="1726" spans="2:8">
      <c r="B1726" s="11" t="str">
        <f t="shared" si="105"/>
        <v/>
      </c>
      <c r="C1726" s="11" t="str">
        <f t="shared" si="108"/>
        <v/>
      </c>
      <c r="F1726" s="10" t="str">
        <v/>
      </c>
      <c r="G1726" t="e">
        <f t="shared" si="106"/>
        <v>#VALUE!</v>
      </c>
      <c r="H1726" s="13" t="e">
        <f t="shared" si="107"/>
        <v>#VALUE!</v>
      </c>
    </row>
    <row r="1727" spans="2:8">
      <c r="B1727" s="11" t="str">
        <f t="shared" si="105"/>
        <v/>
      </c>
      <c r="C1727" s="11" t="str">
        <f t="shared" si="108"/>
        <v/>
      </c>
      <c r="F1727" s="10" t="str">
        <v/>
      </c>
      <c r="G1727" t="e">
        <f t="shared" si="106"/>
        <v>#VALUE!</v>
      </c>
      <c r="H1727" s="13" t="e">
        <f t="shared" si="107"/>
        <v>#VALUE!</v>
      </c>
    </row>
    <row r="1728" spans="2:8">
      <c r="B1728" s="11" t="str">
        <f t="shared" si="105"/>
        <v/>
      </c>
      <c r="C1728" s="11" t="str">
        <f t="shared" si="108"/>
        <v/>
      </c>
      <c r="F1728" s="10" t="str">
        <v/>
      </c>
      <c r="G1728" t="e">
        <f t="shared" si="106"/>
        <v>#VALUE!</v>
      </c>
      <c r="H1728" s="13" t="e">
        <f t="shared" si="107"/>
        <v>#VALUE!</v>
      </c>
    </row>
    <row r="1729" spans="2:8">
      <c r="B1729" s="11" t="str">
        <f t="shared" ref="B1729:B1792" si="109">IFERROR(IF(FIND(" ",A1729)=6,IF(IFERROR(FIND(" PB",A1729),"")&lt;&gt;"","артикул",IF(IFERROR(FIND(" CRN",A1729),"")&lt;&gt;"","артикул","")),""),"")</f>
        <v/>
      </c>
      <c r="C1729" s="11" t="str">
        <f t="shared" si="108"/>
        <v/>
      </c>
      <c r="F1729" s="10" t="str">
        <v/>
      </c>
      <c r="G1729" t="e">
        <f t="shared" si="106"/>
        <v>#VALUE!</v>
      </c>
      <c r="H1729" s="13" t="e">
        <f t="shared" si="107"/>
        <v>#VALUE!</v>
      </c>
    </row>
    <row r="1730" spans="2:8">
      <c r="B1730" s="11" t="str">
        <f t="shared" si="109"/>
        <v/>
      </c>
      <c r="C1730" s="11" t="str">
        <f t="shared" si="108"/>
        <v/>
      </c>
      <c r="F1730" s="10" t="str">
        <v/>
      </c>
      <c r="G1730" t="e">
        <f t="shared" ref="G1730:G1793" si="110">CONCATENATE(LEFT(F1730,5),
MID(F1730,
SEARCH("\",SUBSTITUTE(F1730," ","\",LEN(F1730)-LEN(SUBSTITUTE(F1730," ",""))-4)),
SEARCH("\",SUBSTITUTE(F1730," ","\",LEN(F1730)-LEN(SUBSTITUTE(F1730," ",""))-3))-
SEARCH("\",SUBSTITUTE(F1730," ","\",LEN(F1730)-LEN(SUBSTITUTE(F1730," ",""))-4)))*1)</f>
        <v>#VALUE!</v>
      </c>
      <c r="H1730" s="13" t="e">
        <f t="shared" ref="H1730:H1793" si="111">SUBSTITUTE(
RIGHT(F1730,LEN(F1730)-
FIND("\",SUBSTITUTE(F1730," ","\",LEN(F1730)-LEN(SUBSTITUTE(F1730," ",""))))),
".","")</f>
        <v>#VALUE!</v>
      </c>
    </row>
    <row r="1731" spans="2:8">
      <c r="B1731" s="11" t="str">
        <f t="shared" si="109"/>
        <v/>
      </c>
      <c r="C1731" s="11" t="str">
        <f t="shared" si="108"/>
        <v/>
      </c>
      <c r="F1731" s="10" t="str">
        <v/>
      </c>
      <c r="G1731" t="e">
        <f t="shared" si="110"/>
        <v>#VALUE!</v>
      </c>
      <c r="H1731" s="13" t="e">
        <f t="shared" si="111"/>
        <v>#VALUE!</v>
      </c>
    </row>
    <row r="1732" spans="2:8">
      <c r="B1732" s="11" t="str">
        <f t="shared" si="109"/>
        <v/>
      </c>
      <c r="C1732" s="11" t="str">
        <f t="shared" si="108"/>
        <v/>
      </c>
      <c r="F1732" s="10" t="str">
        <v/>
      </c>
      <c r="G1732" t="e">
        <f t="shared" si="110"/>
        <v>#VALUE!</v>
      </c>
      <c r="H1732" s="13" t="e">
        <f t="shared" si="111"/>
        <v>#VALUE!</v>
      </c>
    </row>
    <row r="1733" spans="2:8">
      <c r="B1733" s="11" t="str">
        <f t="shared" si="109"/>
        <v/>
      </c>
      <c r="C1733" s="11" t="str">
        <f t="shared" si="108"/>
        <v/>
      </c>
      <c r="F1733" s="10" t="str">
        <v/>
      </c>
      <c r="G1733" t="e">
        <f t="shared" si="110"/>
        <v>#VALUE!</v>
      </c>
      <c r="H1733" s="13" t="e">
        <f t="shared" si="111"/>
        <v>#VALUE!</v>
      </c>
    </row>
    <row r="1734" spans="2:8">
      <c r="B1734" s="11" t="str">
        <f t="shared" si="109"/>
        <v/>
      </c>
      <c r="C1734" s="11" t="str">
        <f t="shared" si="108"/>
        <v/>
      </c>
      <c r="F1734" s="10" t="str">
        <v/>
      </c>
      <c r="G1734" t="e">
        <f t="shared" si="110"/>
        <v>#VALUE!</v>
      </c>
      <c r="H1734" s="13" t="e">
        <f t="shared" si="111"/>
        <v>#VALUE!</v>
      </c>
    </row>
    <row r="1735" spans="2:8">
      <c r="B1735" s="11" t="str">
        <f t="shared" si="109"/>
        <v/>
      </c>
      <c r="C1735" s="11" t="str">
        <f t="shared" si="108"/>
        <v/>
      </c>
      <c r="F1735" s="10" t="str">
        <v/>
      </c>
      <c r="G1735" t="e">
        <f t="shared" si="110"/>
        <v>#VALUE!</v>
      </c>
      <c r="H1735" s="13" t="e">
        <f t="shared" si="111"/>
        <v>#VALUE!</v>
      </c>
    </row>
    <row r="1736" spans="2:8">
      <c r="B1736" s="11" t="str">
        <f t="shared" si="109"/>
        <v/>
      </c>
      <c r="C1736" s="11" t="str">
        <f t="shared" si="108"/>
        <v/>
      </c>
      <c r="F1736" s="10" t="str">
        <v/>
      </c>
      <c r="G1736" t="e">
        <f t="shared" si="110"/>
        <v>#VALUE!</v>
      </c>
      <c r="H1736" s="13" t="e">
        <f t="shared" si="111"/>
        <v>#VALUE!</v>
      </c>
    </row>
    <row r="1737" spans="2:8">
      <c r="B1737" s="11" t="str">
        <f t="shared" si="109"/>
        <v/>
      </c>
      <c r="C1737" s="11" t="str">
        <f t="shared" si="108"/>
        <v/>
      </c>
      <c r="F1737" s="10" t="str">
        <v/>
      </c>
      <c r="G1737" t="e">
        <f t="shared" si="110"/>
        <v>#VALUE!</v>
      </c>
      <c r="H1737" s="13" t="e">
        <f t="shared" si="111"/>
        <v>#VALUE!</v>
      </c>
    </row>
    <row r="1738" spans="2:8">
      <c r="B1738" s="11" t="str">
        <f t="shared" si="109"/>
        <v/>
      </c>
      <c r="C1738" s="11" t="str">
        <f t="shared" si="108"/>
        <v/>
      </c>
      <c r="F1738" s="10" t="str">
        <v/>
      </c>
      <c r="G1738" t="e">
        <f t="shared" si="110"/>
        <v>#VALUE!</v>
      </c>
      <c r="H1738" s="13" t="e">
        <f t="shared" si="111"/>
        <v>#VALUE!</v>
      </c>
    </row>
    <row r="1739" spans="2:8">
      <c r="B1739" s="11" t="str">
        <f t="shared" si="109"/>
        <v/>
      </c>
      <c r="C1739" s="11" t="str">
        <f t="shared" si="108"/>
        <v/>
      </c>
      <c r="F1739" s="10" t="str">
        <v/>
      </c>
      <c r="G1739" t="e">
        <f t="shared" si="110"/>
        <v>#VALUE!</v>
      </c>
      <c r="H1739" s="13" t="e">
        <f t="shared" si="111"/>
        <v>#VALUE!</v>
      </c>
    </row>
    <row r="1740" spans="2:8">
      <c r="B1740" s="11" t="str">
        <f t="shared" si="109"/>
        <v/>
      </c>
      <c r="C1740" s="11" t="str">
        <f t="shared" si="108"/>
        <v/>
      </c>
      <c r="F1740" s="10" t="str">
        <v/>
      </c>
      <c r="G1740" t="e">
        <f t="shared" si="110"/>
        <v>#VALUE!</v>
      </c>
      <c r="H1740" s="13" t="e">
        <f t="shared" si="111"/>
        <v>#VALUE!</v>
      </c>
    </row>
    <row r="1741" spans="2:8">
      <c r="B1741" s="11" t="str">
        <f t="shared" si="109"/>
        <v/>
      </c>
      <c r="C1741" s="11" t="str">
        <f t="shared" si="108"/>
        <v/>
      </c>
      <c r="F1741" s="10" t="str">
        <v/>
      </c>
      <c r="G1741" t="e">
        <f t="shared" si="110"/>
        <v>#VALUE!</v>
      </c>
      <c r="H1741" s="13" t="e">
        <f t="shared" si="111"/>
        <v>#VALUE!</v>
      </c>
    </row>
    <row r="1742" spans="2:8">
      <c r="B1742" s="11" t="str">
        <f t="shared" si="109"/>
        <v/>
      </c>
      <c r="C1742" s="11" t="str">
        <f t="shared" si="108"/>
        <v/>
      </c>
      <c r="F1742" s="10" t="str">
        <v/>
      </c>
      <c r="G1742" t="e">
        <f t="shared" si="110"/>
        <v>#VALUE!</v>
      </c>
      <c r="H1742" s="13" t="e">
        <f t="shared" si="111"/>
        <v>#VALUE!</v>
      </c>
    </row>
    <row r="1743" spans="2:8">
      <c r="B1743" s="11" t="str">
        <f t="shared" si="109"/>
        <v/>
      </c>
      <c r="C1743" s="11" t="str">
        <f t="shared" si="108"/>
        <v/>
      </c>
      <c r="F1743" s="10" t="str">
        <v/>
      </c>
      <c r="G1743" t="e">
        <f t="shared" si="110"/>
        <v>#VALUE!</v>
      </c>
      <c r="H1743" s="13" t="e">
        <f t="shared" si="111"/>
        <v>#VALUE!</v>
      </c>
    </row>
    <row r="1744" spans="2:8">
      <c r="B1744" s="11" t="str">
        <f t="shared" si="109"/>
        <v/>
      </c>
      <c r="C1744" s="11" t="str">
        <f t="shared" si="108"/>
        <v/>
      </c>
      <c r="F1744" s="10" t="str">
        <v/>
      </c>
      <c r="G1744" t="e">
        <f t="shared" si="110"/>
        <v>#VALUE!</v>
      </c>
      <c r="H1744" s="13" t="e">
        <f t="shared" si="111"/>
        <v>#VALUE!</v>
      </c>
    </row>
    <row r="1745" spans="2:8">
      <c r="B1745" s="11" t="str">
        <f t="shared" si="109"/>
        <v/>
      </c>
      <c r="C1745" s="11" t="str">
        <f t="shared" si="108"/>
        <v/>
      </c>
      <c r="F1745" s="10" t="str">
        <v/>
      </c>
      <c r="G1745" t="e">
        <f t="shared" si="110"/>
        <v>#VALUE!</v>
      </c>
      <c r="H1745" s="13" t="e">
        <f t="shared" si="111"/>
        <v>#VALUE!</v>
      </c>
    </row>
    <row r="1746" spans="2:8">
      <c r="B1746" s="11" t="str">
        <f t="shared" si="109"/>
        <v/>
      </c>
      <c r="C1746" s="11" t="str">
        <f t="shared" si="108"/>
        <v/>
      </c>
      <c r="F1746" s="10" t="str">
        <v/>
      </c>
      <c r="G1746" t="e">
        <f t="shared" si="110"/>
        <v>#VALUE!</v>
      </c>
      <c r="H1746" s="13" t="e">
        <f t="shared" si="111"/>
        <v>#VALUE!</v>
      </c>
    </row>
    <row r="1747" spans="2:8">
      <c r="B1747" s="11" t="str">
        <f t="shared" si="109"/>
        <v/>
      </c>
      <c r="C1747" s="11" t="str">
        <f t="shared" si="108"/>
        <v/>
      </c>
      <c r="F1747" s="10" t="str">
        <v/>
      </c>
      <c r="G1747" t="e">
        <f t="shared" si="110"/>
        <v>#VALUE!</v>
      </c>
      <c r="H1747" s="13" t="e">
        <f t="shared" si="111"/>
        <v>#VALUE!</v>
      </c>
    </row>
    <row r="1748" spans="2:8">
      <c r="B1748" s="11" t="str">
        <f t="shared" si="109"/>
        <v/>
      </c>
      <c r="C1748" s="11" t="str">
        <f t="shared" si="108"/>
        <v/>
      </c>
      <c r="F1748" s="10" t="str">
        <v/>
      </c>
      <c r="G1748" t="e">
        <f t="shared" si="110"/>
        <v>#VALUE!</v>
      </c>
      <c r="H1748" s="13" t="e">
        <f t="shared" si="111"/>
        <v>#VALUE!</v>
      </c>
    </row>
    <row r="1749" spans="2:8">
      <c r="B1749" s="11" t="str">
        <f t="shared" si="109"/>
        <v/>
      </c>
      <c r="C1749" s="11" t="str">
        <f t="shared" si="108"/>
        <v/>
      </c>
      <c r="F1749" s="10" t="str">
        <v/>
      </c>
      <c r="G1749" t="e">
        <f t="shared" si="110"/>
        <v>#VALUE!</v>
      </c>
      <c r="H1749" s="13" t="e">
        <f t="shared" si="111"/>
        <v>#VALUE!</v>
      </c>
    </row>
    <row r="1750" spans="2:8">
      <c r="B1750" s="11" t="str">
        <f t="shared" si="109"/>
        <v/>
      </c>
      <c r="C1750" s="11" t="str">
        <f t="shared" si="108"/>
        <v/>
      </c>
      <c r="F1750" s="10" t="str">
        <v/>
      </c>
      <c r="G1750" t="e">
        <f t="shared" si="110"/>
        <v>#VALUE!</v>
      </c>
      <c r="H1750" s="13" t="e">
        <f t="shared" si="111"/>
        <v>#VALUE!</v>
      </c>
    </row>
    <row r="1751" spans="2:8">
      <c r="B1751" s="11" t="str">
        <f t="shared" si="109"/>
        <v/>
      </c>
      <c r="C1751" s="11" t="str">
        <f t="shared" si="108"/>
        <v/>
      </c>
      <c r="F1751" s="10" t="str">
        <v/>
      </c>
      <c r="G1751" t="e">
        <f t="shared" si="110"/>
        <v>#VALUE!</v>
      </c>
      <c r="H1751" s="13" t="e">
        <f t="shared" si="111"/>
        <v>#VALUE!</v>
      </c>
    </row>
    <row r="1752" spans="2:8">
      <c r="B1752" s="11" t="str">
        <f t="shared" si="109"/>
        <v/>
      </c>
      <c r="C1752" s="11" t="str">
        <f t="shared" si="108"/>
        <v/>
      </c>
      <c r="F1752" s="10" t="str">
        <v/>
      </c>
      <c r="G1752" t="e">
        <f t="shared" si="110"/>
        <v>#VALUE!</v>
      </c>
      <c r="H1752" s="13" t="e">
        <f t="shared" si="111"/>
        <v>#VALUE!</v>
      </c>
    </row>
    <row r="1753" spans="2:8">
      <c r="B1753" s="11" t="str">
        <f t="shared" si="109"/>
        <v/>
      </c>
      <c r="C1753" s="11" t="str">
        <f t="shared" si="108"/>
        <v/>
      </c>
      <c r="F1753" s="10" t="str">
        <v/>
      </c>
      <c r="G1753" t="e">
        <f t="shared" si="110"/>
        <v>#VALUE!</v>
      </c>
      <c r="H1753" s="13" t="e">
        <f t="shared" si="111"/>
        <v>#VALUE!</v>
      </c>
    </row>
    <row r="1754" spans="2:8">
      <c r="B1754" s="11" t="str">
        <f t="shared" si="109"/>
        <v/>
      </c>
      <c r="C1754" s="11" t="str">
        <f t="shared" si="108"/>
        <v/>
      </c>
      <c r="F1754" s="10" t="str">
        <v/>
      </c>
      <c r="G1754" t="e">
        <f t="shared" si="110"/>
        <v>#VALUE!</v>
      </c>
      <c r="H1754" s="13" t="e">
        <f t="shared" si="111"/>
        <v>#VALUE!</v>
      </c>
    </row>
    <row r="1755" spans="2:8">
      <c r="B1755" s="11" t="str">
        <f t="shared" si="109"/>
        <v/>
      </c>
      <c r="C1755" s="11" t="str">
        <f t="shared" si="108"/>
        <v/>
      </c>
      <c r="F1755" s="10" t="str">
        <v/>
      </c>
      <c r="G1755" t="e">
        <f t="shared" si="110"/>
        <v>#VALUE!</v>
      </c>
      <c r="H1755" s="13" t="e">
        <f t="shared" si="111"/>
        <v>#VALUE!</v>
      </c>
    </row>
    <row r="1756" spans="2:8">
      <c r="B1756" s="11" t="str">
        <f t="shared" si="109"/>
        <v/>
      </c>
      <c r="C1756" s="11" t="str">
        <f t="shared" si="108"/>
        <v/>
      </c>
      <c r="F1756" s="10" t="str">
        <v/>
      </c>
      <c r="G1756" t="e">
        <f t="shared" si="110"/>
        <v>#VALUE!</v>
      </c>
      <c r="H1756" s="13" t="e">
        <f t="shared" si="111"/>
        <v>#VALUE!</v>
      </c>
    </row>
    <row r="1757" spans="2:8">
      <c r="B1757" s="11" t="str">
        <f t="shared" si="109"/>
        <v/>
      </c>
      <c r="C1757" s="11" t="str">
        <f t="shared" si="108"/>
        <v/>
      </c>
      <c r="F1757" s="10" t="str">
        <v/>
      </c>
      <c r="G1757" t="e">
        <f t="shared" si="110"/>
        <v>#VALUE!</v>
      </c>
      <c r="H1757" s="13" t="e">
        <f t="shared" si="111"/>
        <v>#VALUE!</v>
      </c>
    </row>
    <row r="1758" spans="2:8">
      <c r="B1758" s="11" t="str">
        <f t="shared" si="109"/>
        <v/>
      </c>
      <c r="C1758" s="11" t="str">
        <f t="shared" si="108"/>
        <v/>
      </c>
      <c r="F1758" s="10" t="str">
        <v/>
      </c>
      <c r="G1758" t="e">
        <f t="shared" si="110"/>
        <v>#VALUE!</v>
      </c>
      <c r="H1758" s="13" t="e">
        <f t="shared" si="111"/>
        <v>#VALUE!</v>
      </c>
    </row>
    <row r="1759" spans="2:8">
      <c r="B1759" s="11" t="str">
        <f t="shared" si="109"/>
        <v/>
      </c>
      <c r="C1759" s="11" t="str">
        <f t="shared" si="108"/>
        <v/>
      </c>
      <c r="F1759" s="10" t="str">
        <v/>
      </c>
      <c r="G1759" t="e">
        <f t="shared" si="110"/>
        <v>#VALUE!</v>
      </c>
      <c r="H1759" s="13" t="e">
        <f t="shared" si="111"/>
        <v>#VALUE!</v>
      </c>
    </row>
    <row r="1760" spans="2:8">
      <c r="B1760" s="11" t="str">
        <f t="shared" si="109"/>
        <v/>
      </c>
      <c r="C1760" s="11" t="str">
        <f t="shared" si="108"/>
        <v/>
      </c>
      <c r="F1760" s="10" t="str">
        <v/>
      </c>
      <c r="G1760" t="e">
        <f t="shared" si="110"/>
        <v>#VALUE!</v>
      </c>
      <c r="H1760" s="13" t="e">
        <f t="shared" si="111"/>
        <v>#VALUE!</v>
      </c>
    </row>
    <row r="1761" spans="2:8">
      <c r="B1761" s="11" t="str">
        <f t="shared" si="109"/>
        <v/>
      </c>
      <c r="C1761" s="11" t="str">
        <f t="shared" si="108"/>
        <v/>
      </c>
      <c r="F1761" s="10" t="str">
        <v/>
      </c>
      <c r="G1761" t="e">
        <f t="shared" si="110"/>
        <v>#VALUE!</v>
      </c>
      <c r="H1761" s="13" t="e">
        <f t="shared" si="111"/>
        <v>#VALUE!</v>
      </c>
    </row>
    <row r="1762" spans="2:8">
      <c r="B1762" s="11" t="str">
        <f t="shared" si="109"/>
        <v/>
      </c>
      <c r="C1762" s="11" t="str">
        <f t="shared" si="108"/>
        <v/>
      </c>
      <c r="F1762" s="10" t="str">
        <v/>
      </c>
      <c r="G1762" t="e">
        <f t="shared" si="110"/>
        <v>#VALUE!</v>
      </c>
      <c r="H1762" s="13" t="e">
        <f t="shared" si="111"/>
        <v>#VALUE!</v>
      </c>
    </row>
    <row r="1763" spans="2:8">
      <c r="B1763" s="11" t="str">
        <f t="shared" si="109"/>
        <v/>
      </c>
      <c r="C1763" s="11" t="str">
        <f t="shared" si="108"/>
        <v/>
      </c>
      <c r="F1763" s="10" t="str">
        <v/>
      </c>
      <c r="G1763" t="e">
        <f t="shared" si="110"/>
        <v>#VALUE!</v>
      </c>
      <c r="H1763" s="13" t="e">
        <f t="shared" si="111"/>
        <v>#VALUE!</v>
      </c>
    </row>
    <row r="1764" spans="2:8">
      <c r="B1764" s="11" t="str">
        <f t="shared" si="109"/>
        <v/>
      </c>
      <c r="C1764" s="11" t="str">
        <f t="shared" si="108"/>
        <v/>
      </c>
      <c r="F1764" s="10" t="str">
        <v/>
      </c>
      <c r="G1764" t="e">
        <f t="shared" si="110"/>
        <v>#VALUE!</v>
      </c>
      <c r="H1764" s="13" t="e">
        <f t="shared" si="111"/>
        <v>#VALUE!</v>
      </c>
    </row>
    <row r="1765" spans="2:8">
      <c r="B1765" s="11" t="str">
        <f t="shared" si="109"/>
        <v/>
      </c>
      <c r="C1765" s="11" t="str">
        <f t="shared" si="108"/>
        <v/>
      </c>
      <c r="F1765" s="10" t="str">
        <v/>
      </c>
      <c r="G1765" t="e">
        <f t="shared" si="110"/>
        <v>#VALUE!</v>
      </c>
      <c r="H1765" s="13" t="e">
        <f t="shared" si="111"/>
        <v>#VALUE!</v>
      </c>
    </row>
    <row r="1766" spans="2:8">
      <c r="B1766" s="11" t="str">
        <f t="shared" si="109"/>
        <v/>
      </c>
      <c r="C1766" s="11" t="str">
        <f t="shared" si="108"/>
        <v/>
      </c>
      <c r="F1766" s="10" t="str">
        <v/>
      </c>
      <c r="G1766" t="e">
        <f t="shared" si="110"/>
        <v>#VALUE!</v>
      </c>
      <c r="H1766" s="13" t="e">
        <f t="shared" si="111"/>
        <v>#VALUE!</v>
      </c>
    </row>
    <row r="1767" spans="2:8">
      <c r="B1767" s="11" t="str">
        <f t="shared" si="109"/>
        <v/>
      </c>
      <c r="C1767" s="11" t="str">
        <f t="shared" si="108"/>
        <v/>
      </c>
      <c r="F1767" s="10" t="str">
        <v/>
      </c>
      <c r="G1767" t="e">
        <f t="shared" si="110"/>
        <v>#VALUE!</v>
      </c>
      <c r="H1767" s="13" t="e">
        <f t="shared" si="111"/>
        <v>#VALUE!</v>
      </c>
    </row>
    <row r="1768" spans="2:8">
      <c r="B1768" s="11" t="str">
        <f t="shared" si="109"/>
        <v/>
      </c>
      <c r="C1768" s="11" t="str">
        <f t="shared" si="108"/>
        <v/>
      </c>
      <c r="F1768" s="10" t="str">
        <v/>
      </c>
      <c r="G1768" t="e">
        <f t="shared" si="110"/>
        <v>#VALUE!</v>
      </c>
      <c r="H1768" s="13" t="e">
        <f t="shared" si="111"/>
        <v>#VALUE!</v>
      </c>
    </row>
    <row r="1769" spans="2:8">
      <c r="B1769" s="11" t="str">
        <f t="shared" si="109"/>
        <v/>
      </c>
      <c r="C1769" s="11" t="str">
        <f t="shared" ref="C1769:C1832" si="112">IF(B1769="артикул",A1769,"")</f>
        <v/>
      </c>
      <c r="F1769" s="10" t="str">
        <v/>
      </c>
      <c r="G1769" t="e">
        <f t="shared" si="110"/>
        <v>#VALUE!</v>
      </c>
      <c r="H1769" s="13" t="e">
        <f t="shared" si="111"/>
        <v>#VALUE!</v>
      </c>
    </row>
    <row r="1770" spans="2:8">
      <c r="B1770" s="11" t="str">
        <f t="shared" si="109"/>
        <v/>
      </c>
      <c r="C1770" s="11" t="str">
        <f t="shared" si="112"/>
        <v/>
      </c>
      <c r="F1770" s="10" t="str">
        <v/>
      </c>
      <c r="G1770" t="e">
        <f t="shared" si="110"/>
        <v>#VALUE!</v>
      </c>
      <c r="H1770" s="13" t="e">
        <f t="shared" si="111"/>
        <v>#VALUE!</v>
      </c>
    </row>
    <row r="1771" spans="2:8">
      <c r="B1771" s="11" t="str">
        <f t="shared" si="109"/>
        <v/>
      </c>
      <c r="C1771" s="11" t="str">
        <f t="shared" si="112"/>
        <v/>
      </c>
      <c r="F1771" s="10" t="str">
        <v/>
      </c>
      <c r="G1771" t="e">
        <f t="shared" si="110"/>
        <v>#VALUE!</v>
      </c>
      <c r="H1771" s="13" t="e">
        <f t="shared" si="111"/>
        <v>#VALUE!</v>
      </c>
    </row>
    <row r="1772" spans="2:8">
      <c r="B1772" s="11" t="str">
        <f t="shared" si="109"/>
        <v/>
      </c>
      <c r="C1772" s="11" t="str">
        <f t="shared" si="112"/>
        <v/>
      </c>
      <c r="F1772" s="10" t="str">
        <v/>
      </c>
      <c r="G1772" t="e">
        <f t="shared" si="110"/>
        <v>#VALUE!</v>
      </c>
      <c r="H1772" s="13" t="e">
        <f t="shared" si="111"/>
        <v>#VALUE!</v>
      </c>
    </row>
    <row r="1773" spans="2:8">
      <c r="B1773" s="11" t="str">
        <f t="shared" si="109"/>
        <v/>
      </c>
      <c r="C1773" s="11" t="str">
        <f t="shared" si="112"/>
        <v/>
      </c>
      <c r="F1773" s="10" t="str">
        <v/>
      </c>
      <c r="G1773" t="e">
        <f t="shared" si="110"/>
        <v>#VALUE!</v>
      </c>
      <c r="H1773" s="13" t="e">
        <f t="shared" si="111"/>
        <v>#VALUE!</v>
      </c>
    </row>
    <row r="1774" spans="2:8">
      <c r="B1774" s="11" t="str">
        <f t="shared" si="109"/>
        <v/>
      </c>
      <c r="C1774" s="11" t="str">
        <f t="shared" si="112"/>
        <v/>
      </c>
      <c r="F1774" s="10" t="str">
        <v/>
      </c>
      <c r="G1774" t="e">
        <f t="shared" si="110"/>
        <v>#VALUE!</v>
      </c>
      <c r="H1774" s="13" t="e">
        <f t="shared" si="111"/>
        <v>#VALUE!</v>
      </c>
    </row>
    <row r="1775" spans="2:8">
      <c r="B1775" s="11" t="str">
        <f t="shared" si="109"/>
        <v/>
      </c>
      <c r="C1775" s="11" t="str">
        <f t="shared" si="112"/>
        <v/>
      </c>
      <c r="F1775" s="10" t="str">
        <v/>
      </c>
      <c r="G1775" t="e">
        <f t="shared" si="110"/>
        <v>#VALUE!</v>
      </c>
      <c r="H1775" s="13" t="e">
        <f t="shared" si="111"/>
        <v>#VALUE!</v>
      </c>
    </row>
    <row r="1776" spans="2:8">
      <c r="B1776" s="11" t="str">
        <f t="shared" si="109"/>
        <v/>
      </c>
      <c r="C1776" s="11" t="str">
        <f t="shared" si="112"/>
        <v/>
      </c>
      <c r="F1776" s="10" t="str">
        <v/>
      </c>
      <c r="G1776" t="e">
        <f t="shared" si="110"/>
        <v>#VALUE!</v>
      </c>
      <c r="H1776" s="13" t="e">
        <f t="shared" si="111"/>
        <v>#VALUE!</v>
      </c>
    </row>
    <row r="1777" spans="2:8">
      <c r="B1777" s="11" t="str">
        <f t="shared" si="109"/>
        <v/>
      </c>
      <c r="C1777" s="11" t="str">
        <f t="shared" si="112"/>
        <v/>
      </c>
      <c r="F1777" s="10" t="str">
        <v/>
      </c>
      <c r="G1777" t="e">
        <f t="shared" si="110"/>
        <v>#VALUE!</v>
      </c>
      <c r="H1777" s="13" t="e">
        <f t="shared" si="111"/>
        <v>#VALUE!</v>
      </c>
    </row>
    <row r="1778" spans="2:8">
      <c r="B1778" s="11" t="str">
        <f t="shared" si="109"/>
        <v/>
      </c>
      <c r="C1778" s="11" t="str">
        <f t="shared" si="112"/>
        <v/>
      </c>
      <c r="F1778" s="10" t="str">
        <v/>
      </c>
      <c r="G1778" t="e">
        <f t="shared" si="110"/>
        <v>#VALUE!</v>
      </c>
      <c r="H1778" s="13" t="e">
        <f t="shared" si="111"/>
        <v>#VALUE!</v>
      </c>
    </row>
    <row r="1779" spans="2:8">
      <c r="B1779" s="11" t="str">
        <f t="shared" si="109"/>
        <v/>
      </c>
      <c r="C1779" s="11" t="str">
        <f t="shared" si="112"/>
        <v/>
      </c>
      <c r="F1779" s="10" t="str">
        <v/>
      </c>
      <c r="G1779" t="e">
        <f t="shared" si="110"/>
        <v>#VALUE!</v>
      </c>
      <c r="H1779" s="13" t="e">
        <f t="shared" si="111"/>
        <v>#VALUE!</v>
      </c>
    </row>
    <row r="1780" spans="2:8">
      <c r="B1780" s="11" t="str">
        <f t="shared" si="109"/>
        <v/>
      </c>
      <c r="C1780" s="11" t="str">
        <f t="shared" si="112"/>
        <v/>
      </c>
      <c r="F1780" s="10" t="str">
        <v/>
      </c>
      <c r="G1780" t="e">
        <f t="shared" si="110"/>
        <v>#VALUE!</v>
      </c>
      <c r="H1780" s="13" t="e">
        <f t="shared" si="111"/>
        <v>#VALUE!</v>
      </c>
    </row>
    <row r="1781" spans="2:8">
      <c r="B1781" s="11" t="str">
        <f t="shared" si="109"/>
        <v/>
      </c>
      <c r="C1781" s="11" t="str">
        <f t="shared" si="112"/>
        <v/>
      </c>
      <c r="F1781" s="10" t="str">
        <v/>
      </c>
      <c r="G1781" t="e">
        <f t="shared" si="110"/>
        <v>#VALUE!</v>
      </c>
      <c r="H1781" s="13" t="e">
        <f t="shared" si="111"/>
        <v>#VALUE!</v>
      </c>
    </row>
    <row r="1782" spans="2:8">
      <c r="B1782" s="11" t="str">
        <f t="shared" si="109"/>
        <v/>
      </c>
      <c r="C1782" s="11" t="str">
        <f t="shared" si="112"/>
        <v/>
      </c>
      <c r="F1782" s="10" t="str">
        <v/>
      </c>
      <c r="G1782" t="e">
        <f t="shared" si="110"/>
        <v>#VALUE!</v>
      </c>
      <c r="H1782" s="13" t="e">
        <f t="shared" si="111"/>
        <v>#VALUE!</v>
      </c>
    </row>
    <row r="1783" spans="2:8">
      <c r="B1783" s="11" t="str">
        <f t="shared" si="109"/>
        <v/>
      </c>
      <c r="C1783" s="11" t="str">
        <f t="shared" si="112"/>
        <v/>
      </c>
      <c r="F1783" s="10" t="str">
        <v/>
      </c>
      <c r="G1783" t="e">
        <f t="shared" si="110"/>
        <v>#VALUE!</v>
      </c>
      <c r="H1783" s="13" t="e">
        <f t="shared" si="111"/>
        <v>#VALUE!</v>
      </c>
    </row>
    <row r="1784" spans="2:8">
      <c r="B1784" s="11" t="str">
        <f t="shared" si="109"/>
        <v/>
      </c>
      <c r="C1784" s="11" t="str">
        <f t="shared" si="112"/>
        <v/>
      </c>
      <c r="F1784" s="10" t="str">
        <v/>
      </c>
      <c r="G1784" t="e">
        <f t="shared" si="110"/>
        <v>#VALUE!</v>
      </c>
      <c r="H1784" s="13" t="e">
        <f t="shared" si="111"/>
        <v>#VALUE!</v>
      </c>
    </row>
    <row r="1785" spans="2:8">
      <c r="B1785" s="11" t="str">
        <f t="shared" si="109"/>
        <v/>
      </c>
      <c r="C1785" s="11" t="str">
        <f t="shared" si="112"/>
        <v/>
      </c>
      <c r="F1785" s="10" t="str">
        <v/>
      </c>
      <c r="G1785" t="e">
        <f t="shared" si="110"/>
        <v>#VALUE!</v>
      </c>
      <c r="H1785" s="13" t="e">
        <f t="shared" si="111"/>
        <v>#VALUE!</v>
      </c>
    </row>
    <row r="1786" spans="2:8">
      <c r="B1786" s="11" t="str">
        <f t="shared" si="109"/>
        <v/>
      </c>
      <c r="C1786" s="11" t="str">
        <f t="shared" si="112"/>
        <v/>
      </c>
      <c r="F1786" s="10" t="str">
        <v/>
      </c>
      <c r="G1786" t="e">
        <f t="shared" si="110"/>
        <v>#VALUE!</v>
      </c>
      <c r="H1786" s="13" t="e">
        <f t="shared" si="111"/>
        <v>#VALUE!</v>
      </c>
    </row>
    <row r="1787" spans="2:8">
      <c r="B1787" s="11" t="str">
        <f t="shared" si="109"/>
        <v/>
      </c>
      <c r="C1787" s="11" t="str">
        <f t="shared" si="112"/>
        <v/>
      </c>
      <c r="F1787" s="10" t="str">
        <v/>
      </c>
      <c r="G1787" t="e">
        <f t="shared" si="110"/>
        <v>#VALUE!</v>
      </c>
      <c r="H1787" s="13" t="e">
        <f t="shared" si="111"/>
        <v>#VALUE!</v>
      </c>
    </row>
    <row r="1788" spans="2:8">
      <c r="B1788" s="11" t="str">
        <f t="shared" si="109"/>
        <v/>
      </c>
      <c r="C1788" s="11" t="str">
        <f t="shared" si="112"/>
        <v/>
      </c>
      <c r="F1788" s="10" t="str">
        <v/>
      </c>
      <c r="G1788" t="e">
        <f t="shared" si="110"/>
        <v>#VALUE!</v>
      </c>
      <c r="H1788" s="13" t="e">
        <f t="shared" si="111"/>
        <v>#VALUE!</v>
      </c>
    </row>
    <row r="1789" spans="2:8">
      <c r="B1789" s="11" t="str">
        <f t="shared" si="109"/>
        <v/>
      </c>
      <c r="C1789" s="11" t="str">
        <f t="shared" si="112"/>
        <v/>
      </c>
      <c r="F1789" s="10" t="str">
        <v/>
      </c>
      <c r="G1789" t="e">
        <f t="shared" si="110"/>
        <v>#VALUE!</v>
      </c>
      <c r="H1789" s="13" t="e">
        <f t="shared" si="111"/>
        <v>#VALUE!</v>
      </c>
    </row>
    <row r="1790" spans="2:8">
      <c r="B1790" s="11" t="str">
        <f t="shared" si="109"/>
        <v/>
      </c>
      <c r="C1790" s="11" t="str">
        <f t="shared" si="112"/>
        <v/>
      </c>
      <c r="F1790" s="10" t="str">
        <v/>
      </c>
      <c r="G1790" t="e">
        <f t="shared" si="110"/>
        <v>#VALUE!</v>
      </c>
      <c r="H1790" s="13" t="e">
        <f t="shared" si="111"/>
        <v>#VALUE!</v>
      </c>
    </row>
    <row r="1791" spans="2:8">
      <c r="B1791" s="11" t="str">
        <f t="shared" si="109"/>
        <v/>
      </c>
      <c r="C1791" s="11" t="str">
        <f t="shared" si="112"/>
        <v/>
      </c>
      <c r="F1791" s="10" t="str">
        <v/>
      </c>
      <c r="G1791" t="e">
        <f t="shared" si="110"/>
        <v>#VALUE!</v>
      </c>
      <c r="H1791" s="13" t="e">
        <f t="shared" si="111"/>
        <v>#VALUE!</v>
      </c>
    </row>
    <row r="1792" spans="2:8">
      <c r="B1792" s="11" t="str">
        <f t="shared" si="109"/>
        <v/>
      </c>
      <c r="C1792" s="11" t="str">
        <f t="shared" si="112"/>
        <v/>
      </c>
      <c r="F1792" s="10" t="str">
        <v/>
      </c>
      <c r="G1792" t="e">
        <f t="shared" si="110"/>
        <v>#VALUE!</v>
      </c>
      <c r="H1792" s="13" t="e">
        <f t="shared" si="111"/>
        <v>#VALUE!</v>
      </c>
    </row>
    <row r="1793" spans="2:8">
      <c r="B1793" s="11" t="str">
        <f t="shared" ref="B1793:B1856" si="113">IFERROR(IF(FIND(" ",A1793)=6,IF(IFERROR(FIND(" PB",A1793),"")&lt;&gt;"","артикул",IF(IFERROR(FIND(" CRN",A1793),"")&lt;&gt;"","артикул","")),""),"")</f>
        <v/>
      </c>
      <c r="C1793" s="11" t="str">
        <f t="shared" si="112"/>
        <v/>
      </c>
      <c r="F1793" s="10" t="str">
        <v/>
      </c>
      <c r="G1793" t="e">
        <f t="shared" si="110"/>
        <v>#VALUE!</v>
      </c>
      <c r="H1793" s="13" t="e">
        <f t="shared" si="111"/>
        <v>#VALUE!</v>
      </c>
    </row>
    <row r="1794" spans="2:8">
      <c r="B1794" s="11" t="str">
        <f t="shared" si="113"/>
        <v/>
      </c>
      <c r="C1794" s="11" t="str">
        <f t="shared" si="112"/>
        <v/>
      </c>
      <c r="F1794" s="10" t="str">
        <v/>
      </c>
      <c r="G1794" t="e">
        <f t="shared" ref="G1794:G1857" si="114">CONCATENATE(LEFT(F1794,5),
MID(F1794,
SEARCH("\",SUBSTITUTE(F1794," ","\",LEN(F1794)-LEN(SUBSTITUTE(F1794," ",""))-4)),
SEARCH("\",SUBSTITUTE(F1794," ","\",LEN(F1794)-LEN(SUBSTITUTE(F1794," ",""))-3))-
SEARCH("\",SUBSTITUTE(F1794," ","\",LEN(F1794)-LEN(SUBSTITUTE(F1794," ",""))-4)))*1)</f>
        <v>#VALUE!</v>
      </c>
      <c r="H1794" s="13" t="e">
        <f t="shared" ref="H1794:H1857" si="115">SUBSTITUTE(
RIGHT(F1794,LEN(F1794)-
FIND("\",SUBSTITUTE(F1794," ","\",LEN(F1794)-LEN(SUBSTITUTE(F1794," ",""))))),
".","")</f>
        <v>#VALUE!</v>
      </c>
    </row>
    <row r="1795" spans="2:8">
      <c r="B1795" s="11" t="str">
        <f t="shared" si="113"/>
        <v/>
      </c>
      <c r="C1795" s="11" t="str">
        <f t="shared" si="112"/>
        <v/>
      </c>
      <c r="F1795" s="10" t="str">
        <v/>
      </c>
      <c r="G1795" t="e">
        <f t="shared" si="114"/>
        <v>#VALUE!</v>
      </c>
      <c r="H1795" s="13" t="e">
        <f t="shared" si="115"/>
        <v>#VALUE!</v>
      </c>
    </row>
    <row r="1796" spans="2:8">
      <c r="B1796" s="11" t="str">
        <f t="shared" si="113"/>
        <v/>
      </c>
      <c r="C1796" s="11" t="str">
        <f t="shared" si="112"/>
        <v/>
      </c>
      <c r="F1796" s="10" t="str">
        <v/>
      </c>
      <c r="G1796" t="e">
        <f t="shared" si="114"/>
        <v>#VALUE!</v>
      </c>
      <c r="H1796" s="13" t="e">
        <f t="shared" si="115"/>
        <v>#VALUE!</v>
      </c>
    </row>
    <row r="1797" spans="2:8">
      <c r="B1797" s="11" t="str">
        <f t="shared" si="113"/>
        <v/>
      </c>
      <c r="C1797" s="11" t="str">
        <f t="shared" si="112"/>
        <v/>
      </c>
      <c r="F1797" s="10" t="str">
        <v/>
      </c>
      <c r="G1797" t="e">
        <f t="shared" si="114"/>
        <v>#VALUE!</v>
      </c>
      <c r="H1797" s="13" t="e">
        <f t="shared" si="115"/>
        <v>#VALUE!</v>
      </c>
    </row>
    <row r="1798" spans="2:8">
      <c r="B1798" s="11" t="str">
        <f t="shared" si="113"/>
        <v/>
      </c>
      <c r="C1798" s="11" t="str">
        <f t="shared" si="112"/>
        <v/>
      </c>
      <c r="F1798" s="10" t="str">
        <v/>
      </c>
      <c r="G1798" t="e">
        <f t="shared" si="114"/>
        <v>#VALUE!</v>
      </c>
      <c r="H1798" s="13" t="e">
        <f t="shared" si="115"/>
        <v>#VALUE!</v>
      </c>
    </row>
    <row r="1799" spans="2:8">
      <c r="B1799" s="11" t="str">
        <f t="shared" si="113"/>
        <v/>
      </c>
      <c r="C1799" s="11" t="str">
        <f t="shared" si="112"/>
        <v/>
      </c>
      <c r="F1799" s="10" t="str">
        <v/>
      </c>
      <c r="G1799" t="e">
        <f t="shared" si="114"/>
        <v>#VALUE!</v>
      </c>
      <c r="H1799" s="13" t="e">
        <f t="shared" si="115"/>
        <v>#VALUE!</v>
      </c>
    </row>
    <row r="1800" spans="2:8">
      <c r="B1800" s="11" t="str">
        <f t="shared" si="113"/>
        <v/>
      </c>
      <c r="C1800" s="11" t="str">
        <f t="shared" si="112"/>
        <v/>
      </c>
      <c r="F1800" s="10" t="str">
        <v/>
      </c>
      <c r="G1800" t="e">
        <f t="shared" si="114"/>
        <v>#VALUE!</v>
      </c>
      <c r="H1800" s="13" t="e">
        <f t="shared" si="115"/>
        <v>#VALUE!</v>
      </c>
    </row>
    <row r="1801" spans="2:8">
      <c r="B1801" s="11" t="str">
        <f t="shared" si="113"/>
        <v/>
      </c>
      <c r="C1801" s="11" t="str">
        <f t="shared" si="112"/>
        <v/>
      </c>
      <c r="F1801" s="10" t="str">
        <v/>
      </c>
      <c r="G1801" t="e">
        <f t="shared" si="114"/>
        <v>#VALUE!</v>
      </c>
      <c r="H1801" s="13" t="e">
        <f t="shared" si="115"/>
        <v>#VALUE!</v>
      </c>
    </row>
    <row r="1802" spans="2:8">
      <c r="B1802" s="11" t="str">
        <f t="shared" si="113"/>
        <v/>
      </c>
      <c r="C1802" s="11" t="str">
        <f t="shared" si="112"/>
        <v/>
      </c>
      <c r="F1802" s="10" t="str">
        <v/>
      </c>
      <c r="G1802" t="e">
        <f t="shared" si="114"/>
        <v>#VALUE!</v>
      </c>
      <c r="H1802" s="13" t="e">
        <f t="shared" si="115"/>
        <v>#VALUE!</v>
      </c>
    </row>
    <row r="1803" spans="2:8">
      <c r="B1803" s="11" t="str">
        <f t="shared" si="113"/>
        <v/>
      </c>
      <c r="C1803" s="11" t="str">
        <f t="shared" si="112"/>
        <v/>
      </c>
      <c r="F1803" s="10" t="str">
        <v/>
      </c>
      <c r="G1803" t="e">
        <f t="shared" si="114"/>
        <v>#VALUE!</v>
      </c>
      <c r="H1803" s="13" t="e">
        <f t="shared" si="115"/>
        <v>#VALUE!</v>
      </c>
    </row>
    <row r="1804" spans="2:8">
      <c r="B1804" s="11" t="str">
        <f t="shared" si="113"/>
        <v/>
      </c>
      <c r="C1804" s="11" t="str">
        <f t="shared" si="112"/>
        <v/>
      </c>
      <c r="F1804" s="10" t="str">
        <v/>
      </c>
      <c r="G1804" t="e">
        <f t="shared" si="114"/>
        <v>#VALUE!</v>
      </c>
      <c r="H1804" s="13" t="e">
        <f t="shared" si="115"/>
        <v>#VALUE!</v>
      </c>
    </row>
    <row r="1805" spans="2:8">
      <c r="B1805" s="11" t="str">
        <f t="shared" si="113"/>
        <v/>
      </c>
      <c r="C1805" s="11" t="str">
        <f t="shared" si="112"/>
        <v/>
      </c>
      <c r="F1805" s="10" t="str">
        <v/>
      </c>
      <c r="G1805" t="e">
        <f t="shared" si="114"/>
        <v>#VALUE!</v>
      </c>
      <c r="H1805" s="13" t="e">
        <f t="shared" si="115"/>
        <v>#VALUE!</v>
      </c>
    </row>
    <row r="1806" spans="2:8">
      <c r="B1806" s="11" t="str">
        <f t="shared" si="113"/>
        <v/>
      </c>
      <c r="C1806" s="11" t="str">
        <f t="shared" si="112"/>
        <v/>
      </c>
      <c r="F1806" s="10" t="str">
        <v/>
      </c>
      <c r="G1806" t="e">
        <f t="shared" si="114"/>
        <v>#VALUE!</v>
      </c>
      <c r="H1806" s="13" t="e">
        <f t="shared" si="115"/>
        <v>#VALUE!</v>
      </c>
    </row>
    <row r="1807" spans="2:8">
      <c r="B1807" s="11" t="str">
        <f t="shared" si="113"/>
        <v/>
      </c>
      <c r="C1807" s="11" t="str">
        <f t="shared" si="112"/>
        <v/>
      </c>
      <c r="F1807" s="10" t="str">
        <v/>
      </c>
      <c r="G1807" t="e">
        <f t="shared" si="114"/>
        <v>#VALUE!</v>
      </c>
      <c r="H1807" s="13" t="e">
        <f t="shared" si="115"/>
        <v>#VALUE!</v>
      </c>
    </row>
    <row r="1808" spans="2:8">
      <c r="B1808" s="11" t="str">
        <f t="shared" si="113"/>
        <v/>
      </c>
      <c r="C1808" s="11" t="str">
        <f t="shared" si="112"/>
        <v/>
      </c>
      <c r="F1808" s="10" t="str">
        <v/>
      </c>
      <c r="G1808" t="e">
        <f t="shared" si="114"/>
        <v>#VALUE!</v>
      </c>
      <c r="H1808" s="13" t="e">
        <f t="shared" si="115"/>
        <v>#VALUE!</v>
      </c>
    </row>
    <row r="1809" spans="2:8">
      <c r="B1809" s="11" t="str">
        <f t="shared" si="113"/>
        <v/>
      </c>
      <c r="C1809" s="11" t="str">
        <f t="shared" si="112"/>
        <v/>
      </c>
      <c r="F1809" s="10" t="str">
        <v/>
      </c>
      <c r="G1809" t="e">
        <f t="shared" si="114"/>
        <v>#VALUE!</v>
      </c>
      <c r="H1809" s="13" t="e">
        <f t="shared" si="115"/>
        <v>#VALUE!</v>
      </c>
    </row>
    <row r="1810" spans="2:8">
      <c r="B1810" s="11" t="str">
        <f t="shared" si="113"/>
        <v/>
      </c>
      <c r="C1810" s="11" t="str">
        <f t="shared" si="112"/>
        <v/>
      </c>
      <c r="F1810" s="10" t="str">
        <v/>
      </c>
      <c r="G1810" t="e">
        <f t="shared" si="114"/>
        <v>#VALUE!</v>
      </c>
      <c r="H1810" s="13" t="e">
        <f t="shared" si="115"/>
        <v>#VALUE!</v>
      </c>
    </row>
    <row r="1811" spans="2:8">
      <c r="B1811" s="11" t="str">
        <f t="shared" si="113"/>
        <v/>
      </c>
      <c r="C1811" s="11" t="str">
        <f t="shared" si="112"/>
        <v/>
      </c>
      <c r="F1811" s="10" t="str">
        <v/>
      </c>
      <c r="G1811" t="e">
        <f t="shared" si="114"/>
        <v>#VALUE!</v>
      </c>
      <c r="H1811" s="13" t="e">
        <f t="shared" si="115"/>
        <v>#VALUE!</v>
      </c>
    </row>
    <row r="1812" spans="2:8">
      <c r="B1812" s="11" t="str">
        <f t="shared" si="113"/>
        <v/>
      </c>
      <c r="C1812" s="11" t="str">
        <f t="shared" si="112"/>
        <v/>
      </c>
      <c r="F1812" s="10" t="str">
        <v/>
      </c>
      <c r="G1812" t="e">
        <f t="shared" si="114"/>
        <v>#VALUE!</v>
      </c>
      <c r="H1812" s="13" t="e">
        <f t="shared" si="115"/>
        <v>#VALUE!</v>
      </c>
    </row>
    <row r="1813" spans="2:8">
      <c r="B1813" s="11" t="str">
        <f t="shared" si="113"/>
        <v/>
      </c>
      <c r="C1813" s="11" t="str">
        <f t="shared" si="112"/>
        <v/>
      </c>
      <c r="F1813" s="10" t="str">
        <v/>
      </c>
      <c r="G1813" t="e">
        <f t="shared" si="114"/>
        <v>#VALUE!</v>
      </c>
      <c r="H1813" s="13" t="e">
        <f t="shared" si="115"/>
        <v>#VALUE!</v>
      </c>
    </row>
    <row r="1814" spans="2:8">
      <c r="B1814" s="11" t="str">
        <f t="shared" si="113"/>
        <v/>
      </c>
      <c r="C1814" s="11" t="str">
        <f t="shared" si="112"/>
        <v/>
      </c>
      <c r="F1814" s="10" t="str">
        <v/>
      </c>
      <c r="G1814" t="e">
        <f t="shared" si="114"/>
        <v>#VALUE!</v>
      </c>
      <c r="H1814" s="13" t="e">
        <f t="shared" si="115"/>
        <v>#VALUE!</v>
      </c>
    </row>
    <row r="1815" spans="2:8">
      <c r="B1815" s="11" t="str">
        <f t="shared" si="113"/>
        <v/>
      </c>
      <c r="C1815" s="11" t="str">
        <f t="shared" si="112"/>
        <v/>
      </c>
      <c r="F1815" s="10" t="str">
        <v/>
      </c>
      <c r="G1815" t="e">
        <f t="shared" si="114"/>
        <v>#VALUE!</v>
      </c>
      <c r="H1815" s="13" t="e">
        <f t="shared" si="115"/>
        <v>#VALUE!</v>
      </c>
    </row>
    <row r="1816" spans="2:8">
      <c r="B1816" s="11" t="str">
        <f t="shared" si="113"/>
        <v/>
      </c>
      <c r="C1816" s="11" t="str">
        <f t="shared" si="112"/>
        <v/>
      </c>
      <c r="F1816" s="10" t="str">
        <v/>
      </c>
      <c r="G1816" t="e">
        <f t="shared" si="114"/>
        <v>#VALUE!</v>
      </c>
      <c r="H1816" s="13" t="e">
        <f t="shared" si="115"/>
        <v>#VALUE!</v>
      </c>
    </row>
    <row r="1817" spans="2:8">
      <c r="B1817" s="11" t="str">
        <f t="shared" si="113"/>
        <v/>
      </c>
      <c r="C1817" s="11" t="str">
        <f t="shared" si="112"/>
        <v/>
      </c>
      <c r="F1817" s="10" t="str">
        <v/>
      </c>
      <c r="G1817" t="e">
        <f t="shared" si="114"/>
        <v>#VALUE!</v>
      </c>
      <c r="H1817" s="13" t="e">
        <f t="shared" si="115"/>
        <v>#VALUE!</v>
      </c>
    </row>
    <row r="1818" spans="2:8">
      <c r="B1818" s="11" t="str">
        <f t="shared" si="113"/>
        <v/>
      </c>
      <c r="C1818" s="11" t="str">
        <f t="shared" si="112"/>
        <v/>
      </c>
      <c r="F1818" s="10" t="str">
        <v/>
      </c>
      <c r="G1818" t="e">
        <f t="shared" si="114"/>
        <v>#VALUE!</v>
      </c>
      <c r="H1818" s="13" t="e">
        <f t="shared" si="115"/>
        <v>#VALUE!</v>
      </c>
    </row>
    <row r="1819" spans="2:8">
      <c r="B1819" s="11" t="str">
        <f t="shared" si="113"/>
        <v/>
      </c>
      <c r="C1819" s="11" t="str">
        <f t="shared" si="112"/>
        <v/>
      </c>
      <c r="F1819" s="10" t="str">
        <v/>
      </c>
      <c r="G1819" t="e">
        <f t="shared" si="114"/>
        <v>#VALUE!</v>
      </c>
      <c r="H1819" s="13" t="e">
        <f t="shared" si="115"/>
        <v>#VALUE!</v>
      </c>
    </row>
    <row r="1820" spans="2:8">
      <c r="B1820" s="11" t="str">
        <f t="shared" si="113"/>
        <v/>
      </c>
      <c r="C1820" s="11" t="str">
        <f t="shared" si="112"/>
        <v/>
      </c>
      <c r="F1820" s="10" t="str">
        <v/>
      </c>
      <c r="G1820" t="e">
        <f t="shared" si="114"/>
        <v>#VALUE!</v>
      </c>
      <c r="H1820" s="13" t="e">
        <f t="shared" si="115"/>
        <v>#VALUE!</v>
      </c>
    </row>
    <row r="1821" spans="2:8">
      <c r="B1821" s="11" t="str">
        <f t="shared" si="113"/>
        <v/>
      </c>
      <c r="C1821" s="11" t="str">
        <f t="shared" si="112"/>
        <v/>
      </c>
      <c r="F1821" s="10" t="str">
        <v/>
      </c>
      <c r="G1821" t="e">
        <f t="shared" si="114"/>
        <v>#VALUE!</v>
      </c>
      <c r="H1821" s="13" t="e">
        <f t="shared" si="115"/>
        <v>#VALUE!</v>
      </c>
    </row>
    <row r="1822" spans="2:8">
      <c r="B1822" s="11" t="str">
        <f t="shared" si="113"/>
        <v/>
      </c>
      <c r="C1822" s="11" t="str">
        <f t="shared" si="112"/>
        <v/>
      </c>
      <c r="F1822" s="10" t="str">
        <v/>
      </c>
      <c r="G1822" t="e">
        <f t="shared" si="114"/>
        <v>#VALUE!</v>
      </c>
      <c r="H1822" s="13" t="e">
        <f t="shared" si="115"/>
        <v>#VALUE!</v>
      </c>
    </row>
    <row r="1823" spans="2:8">
      <c r="B1823" s="11" t="str">
        <f t="shared" si="113"/>
        <v/>
      </c>
      <c r="C1823" s="11" t="str">
        <f t="shared" si="112"/>
        <v/>
      </c>
      <c r="F1823" s="10" t="str">
        <v/>
      </c>
      <c r="G1823" t="e">
        <f t="shared" si="114"/>
        <v>#VALUE!</v>
      </c>
      <c r="H1823" s="13" t="e">
        <f t="shared" si="115"/>
        <v>#VALUE!</v>
      </c>
    </row>
    <row r="1824" spans="2:8">
      <c r="B1824" s="11" t="str">
        <f t="shared" si="113"/>
        <v/>
      </c>
      <c r="C1824" s="11" t="str">
        <f t="shared" si="112"/>
        <v/>
      </c>
      <c r="F1824" s="10" t="str">
        <v/>
      </c>
      <c r="G1824" t="e">
        <f t="shared" si="114"/>
        <v>#VALUE!</v>
      </c>
      <c r="H1824" s="13" t="e">
        <f t="shared" si="115"/>
        <v>#VALUE!</v>
      </c>
    </row>
    <row r="1825" spans="2:8">
      <c r="B1825" s="11" t="str">
        <f t="shared" si="113"/>
        <v/>
      </c>
      <c r="C1825" s="11" t="str">
        <f t="shared" si="112"/>
        <v/>
      </c>
      <c r="F1825" s="10" t="str">
        <v/>
      </c>
      <c r="G1825" t="e">
        <f t="shared" si="114"/>
        <v>#VALUE!</v>
      </c>
      <c r="H1825" s="13" t="e">
        <f t="shared" si="115"/>
        <v>#VALUE!</v>
      </c>
    </row>
    <row r="1826" spans="2:8">
      <c r="B1826" s="11" t="str">
        <f t="shared" si="113"/>
        <v/>
      </c>
      <c r="C1826" s="11" t="str">
        <f t="shared" si="112"/>
        <v/>
      </c>
      <c r="F1826" s="10" t="str">
        <v/>
      </c>
      <c r="G1826" t="e">
        <f t="shared" si="114"/>
        <v>#VALUE!</v>
      </c>
      <c r="H1826" s="13" t="e">
        <f t="shared" si="115"/>
        <v>#VALUE!</v>
      </c>
    </row>
    <row r="1827" spans="2:8">
      <c r="B1827" s="11" t="str">
        <f t="shared" si="113"/>
        <v/>
      </c>
      <c r="C1827" s="11" t="str">
        <f t="shared" si="112"/>
        <v/>
      </c>
      <c r="F1827" s="10" t="str">
        <v/>
      </c>
      <c r="G1827" t="e">
        <f t="shared" si="114"/>
        <v>#VALUE!</v>
      </c>
      <c r="H1827" s="13" t="e">
        <f t="shared" si="115"/>
        <v>#VALUE!</v>
      </c>
    </row>
    <row r="1828" spans="2:8">
      <c r="B1828" s="11" t="str">
        <f t="shared" si="113"/>
        <v/>
      </c>
      <c r="C1828" s="11" t="str">
        <f t="shared" si="112"/>
        <v/>
      </c>
      <c r="F1828" s="10" t="str">
        <v/>
      </c>
      <c r="G1828" t="e">
        <f t="shared" si="114"/>
        <v>#VALUE!</v>
      </c>
      <c r="H1828" s="13" t="e">
        <f t="shared" si="115"/>
        <v>#VALUE!</v>
      </c>
    </row>
    <row r="1829" spans="2:8">
      <c r="B1829" s="11" t="str">
        <f t="shared" si="113"/>
        <v/>
      </c>
      <c r="C1829" s="11" t="str">
        <f t="shared" si="112"/>
        <v/>
      </c>
      <c r="F1829" s="10" t="str">
        <v/>
      </c>
      <c r="G1829" t="e">
        <f t="shared" si="114"/>
        <v>#VALUE!</v>
      </c>
      <c r="H1829" s="13" t="e">
        <f t="shared" si="115"/>
        <v>#VALUE!</v>
      </c>
    </row>
    <row r="1830" spans="2:8">
      <c r="B1830" s="11" t="str">
        <f t="shared" si="113"/>
        <v/>
      </c>
      <c r="C1830" s="11" t="str">
        <f t="shared" si="112"/>
        <v/>
      </c>
      <c r="F1830" s="10" t="str">
        <v/>
      </c>
      <c r="G1830" t="e">
        <f t="shared" si="114"/>
        <v>#VALUE!</v>
      </c>
      <c r="H1830" s="13" t="e">
        <f t="shared" si="115"/>
        <v>#VALUE!</v>
      </c>
    </row>
    <row r="1831" spans="2:8">
      <c r="B1831" s="11" t="str">
        <f t="shared" si="113"/>
        <v/>
      </c>
      <c r="C1831" s="11" t="str">
        <f t="shared" si="112"/>
        <v/>
      </c>
      <c r="F1831" s="10" t="str">
        <v/>
      </c>
      <c r="G1831" t="e">
        <f t="shared" si="114"/>
        <v>#VALUE!</v>
      </c>
      <c r="H1831" s="13" t="e">
        <f t="shared" si="115"/>
        <v>#VALUE!</v>
      </c>
    </row>
    <row r="1832" spans="2:8">
      <c r="B1832" s="11" t="str">
        <f t="shared" si="113"/>
        <v/>
      </c>
      <c r="C1832" s="11" t="str">
        <f t="shared" si="112"/>
        <v/>
      </c>
      <c r="F1832" s="10" t="str">
        <v/>
      </c>
      <c r="G1832" t="e">
        <f t="shared" si="114"/>
        <v>#VALUE!</v>
      </c>
      <c r="H1832" s="13" t="e">
        <f t="shared" si="115"/>
        <v>#VALUE!</v>
      </c>
    </row>
    <row r="1833" spans="2:8">
      <c r="B1833" s="11" t="str">
        <f t="shared" si="113"/>
        <v/>
      </c>
      <c r="C1833" s="11" t="str">
        <f t="shared" ref="C1833:C1896" si="116">IF(B1833="артикул",A1833,"")</f>
        <v/>
      </c>
      <c r="F1833" s="10" t="str">
        <v/>
      </c>
      <c r="G1833" t="e">
        <f t="shared" si="114"/>
        <v>#VALUE!</v>
      </c>
      <c r="H1833" s="13" t="e">
        <f t="shared" si="115"/>
        <v>#VALUE!</v>
      </c>
    </row>
    <row r="1834" spans="2:8">
      <c r="B1834" s="11" t="str">
        <f t="shared" si="113"/>
        <v/>
      </c>
      <c r="C1834" s="11" t="str">
        <f t="shared" si="116"/>
        <v/>
      </c>
      <c r="F1834" s="10" t="str">
        <v/>
      </c>
      <c r="G1834" t="e">
        <f t="shared" si="114"/>
        <v>#VALUE!</v>
      </c>
      <c r="H1834" s="13" t="e">
        <f t="shared" si="115"/>
        <v>#VALUE!</v>
      </c>
    </row>
    <row r="1835" spans="2:8">
      <c r="B1835" s="11" t="str">
        <f t="shared" si="113"/>
        <v/>
      </c>
      <c r="C1835" s="11" t="str">
        <f t="shared" si="116"/>
        <v/>
      </c>
      <c r="F1835" s="10" t="str">
        <v/>
      </c>
      <c r="G1835" t="e">
        <f t="shared" si="114"/>
        <v>#VALUE!</v>
      </c>
      <c r="H1835" s="13" t="e">
        <f t="shared" si="115"/>
        <v>#VALUE!</v>
      </c>
    </row>
    <row r="1836" spans="2:8">
      <c r="B1836" s="11" t="str">
        <f t="shared" si="113"/>
        <v/>
      </c>
      <c r="C1836" s="11" t="str">
        <f t="shared" si="116"/>
        <v/>
      </c>
      <c r="F1836" s="10" t="str">
        <v/>
      </c>
      <c r="G1836" t="e">
        <f t="shared" si="114"/>
        <v>#VALUE!</v>
      </c>
      <c r="H1836" s="13" t="e">
        <f t="shared" si="115"/>
        <v>#VALUE!</v>
      </c>
    </row>
    <row r="1837" spans="2:8">
      <c r="B1837" s="11" t="str">
        <f t="shared" si="113"/>
        <v/>
      </c>
      <c r="C1837" s="11" t="str">
        <f t="shared" si="116"/>
        <v/>
      </c>
      <c r="F1837" s="10" t="str">
        <v/>
      </c>
      <c r="G1837" t="e">
        <f t="shared" si="114"/>
        <v>#VALUE!</v>
      </c>
      <c r="H1837" s="13" t="e">
        <f t="shared" si="115"/>
        <v>#VALUE!</v>
      </c>
    </row>
    <row r="1838" spans="2:8">
      <c r="B1838" s="11" t="str">
        <f t="shared" si="113"/>
        <v/>
      </c>
      <c r="C1838" s="11" t="str">
        <f t="shared" si="116"/>
        <v/>
      </c>
      <c r="F1838" s="10" t="str">
        <v/>
      </c>
      <c r="G1838" t="e">
        <f t="shared" si="114"/>
        <v>#VALUE!</v>
      </c>
      <c r="H1838" s="13" t="e">
        <f t="shared" si="115"/>
        <v>#VALUE!</v>
      </c>
    </row>
    <row r="1839" spans="2:8">
      <c r="B1839" s="11" t="str">
        <f t="shared" si="113"/>
        <v/>
      </c>
      <c r="C1839" s="11" t="str">
        <f t="shared" si="116"/>
        <v/>
      </c>
      <c r="F1839" s="10" t="str">
        <v/>
      </c>
      <c r="G1839" t="e">
        <f t="shared" si="114"/>
        <v>#VALUE!</v>
      </c>
      <c r="H1839" s="13" t="e">
        <f t="shared" si="115"/>
        <v>#VALUE!</v>
      </c>
    </row>
    <row r="1840" spans="2:8">
      <c r="B1840" s="11" t="str">
        <f t="shared" si="113"/>
        <v/>
      </c>
      <c r="C1840" s="11" t="str">
        <f t="shared" si="116"/>
        <v/>
      </c>
      <c r="F1840" s="10" t="str">
        <v/>
      </c>
      <c r="G1840" t="e">
        <f t="shared" si="114"/>
        <v>#VALUE!</v>
      </c>
      <c r="H1840" s="13" t="e">
        <f t="shared" si="115"/>
        <v>#VALUE!</v>
      </c>
    </row>
    <row r="1841" spans="2:8">
      <c r="B1841" s="11" t="str">
        <f t="shared" si="113"/>
        <v/>
      </c>
      <c r="C1841" s="11" t="str">
        <f t="shared" si="116"/>
        <v/>
      </c>
      <c r="F1841" s="10" t="str">
        <v/>
      </c>
      <c r="G1841" t="e">
        <f t="shared" si="114"/>
        <v>#VALUE!</v>
      </c>
      <c r="H1841" s="13" t="e">
        <f t="shared" si="115"/>
        <v>#VALUE!</v>
      </c>
    </row>
    <row r="1842" spans="2:8">
      <c r="B1842" s="11" t="str">
        <f t="shared" si="113"/>
        <v/>
      </c>
      <c r="C1842" s="11" t="str">
        <f t="shared" si="116"/>
        <v/>
      </c>
      <c r="F1842" s="10" t="str">
        <v/>
      </c>
      <c r="G1842" t="e">
        <f t="shared" si="114"/>
        <v>#VALUE!</v>
      </c>
      <c r="H1842" s="13" t="e">
        <f t="shared" si="115"/>
        <v>#VALUE!</v>
      </c>
    </row>
    <row r="1843" spans="2:8">
      <c r="B1843" s="11" t="str">
        <f t="shared" si="113"/>
        <v/>
      </c>
      <c r="C1843" s="11" t="str">
        <f t="shared" si="116"/>
        <v/>
      </c>
      <c r="F1843" s="10" t="str">
        <v/>
      </c>
      <c r="G1843" t="e">
        <f t="shared" si="114"/>
        <v>#VALUE!</v>
      </c>
      <c r="H1843" s="13" t="e">
        <f t="shared" si="115"/>
        <v>#VALUE!</v>
      </c>
    </row>
    <row r="1844" spans="2:8">
      <c r="B1844" s="11" t="str">
        <f t="shared" si="113"/>
        <v/>
      </c>
      <c r="C1844" s="11" t="str">
        <f t="shared" si="116"/>
        <v/>
      </c>
      <c r="F1844" s="10" t="str">
        <v/>
      </c>
      <c r="G1844" t="e">
        <f t="shared" si="114"/>
        <v>#VALUE!</v>
      </c>
      <c r="H1844" s="13" t="e">
        <f t="shared" si="115"/>
        <v>#VALUE!</v>
      </c>
    </row>
    <row r="1845" spans="2:8">
      <c r="B1845" s="11" t="str">
        <f t="shared" si="113"/>
        <v/>
      </c>
      <c r="C1845" s="11" t="str">
        <f t="shared" si="116"/>
        <v/>
      </c>
      <c r="F1845" s="10" t="str">
        <v/>
      </c>
      <c r="G1845" t="e">
        <f t="shared" si="114"/>
        <v>#VALUE!</v>
      </c>
      <c r="H1845" s="13" t="e">
        <f t="shared" si="115"/>
        <v>#VALUE!</v>
      </c>
    </row>
    <row r="1846" spans="2:8">
      <c r="B1846" s="11" t="str">
        <f t="shared" si="113"/>
        <v/>
      </c>
      <c r="C1846" s="11" t="str">
        <f t="shared" si="116"/>
        <v/>
      </c>
      <c r="F1846" s="10" t="str">
        <v/>
      </c>
      <c r="G1846" t="e">
        <f t="shared" si="114"/>
        <v>#VALUE!</v>
      </c>
      <c r="H1846" s="13" t="e">
        <f t="shared" si="115"/>
        <v>#VALUE!</v>
      </c>
    </row>
    <row r="1847" spans="2:8">
      <c r="B1847" s="11" t="str">
        <f t="shared" si="113"/>
        <v/>
      </c>
      <c r="C1847" s="11" t="str">
        <f t="shared" si="116"/>
        <v/>
      </c>
      <c r="F1847" s="10" t="str">
        <v/>
      </c>
      <c r="G1847" t="e">
        <f t="shared" si="114"/>
        <v>#VALUE!</v>
      </c>
      <c r="H1847" s="13" t="e">
        <f t="shared" si="115"/>
        <v>#VALUE!</v>
      </c>
    </row>
    <row r="1848" spans="2:8">
      <c r="B1848" s="11" t="str">
        <f t="shared" si="113"/>
        <v/>
      </c>
      <c r="C1848" s="11" t="str">
        <f t="shared" si="116"/>
        <v/>
      </c>
      <c r="F1848" s="10" t="str">
        <v/>
      </c>
      <c r="G1848" t="e">
        <f t="shared" si="114"/>
        <v>#VALUE!</v>
      </c>
      <c r="H1848" s="13" t="e">
        <f t="shared" si="115"/>
        <v>#VALUE!</v>
      </c>
    </row>
    <row r="1849" spans="2:8">
      <c r="B1849" s="11" t="str">
        <f t="shared" si="113"/>
        <v/>
      </c>
      <c r="C1849" s="11" t="str">
        <f t="shared" si="116"/>
        <v/>
      </c>
      <c r="F1849" s="10" t="str">
        <v/>
      </c>
      <c r="G1849" t="e">
        <f t="shared" si="114"/>
        <v>#VALUE!</v>
      </c>
      <c r="H1849" s="13" t="e">
        <f t="shared" si="115"/>
        <v>#VALUE!</v>
      </c>
    </row>
    <row r="1850" spans="2:8">
      <c r="B1850" s="11" t="str">
        <f t="shared" si="113"/>
        <v/>
      </c>
      <c r="C1850" s="11" t="str">
        <f t="shared" si="116"/>
        <v/>
      </c>
      <c r="F1850" s="10" t="str">
        <v/>
      </c>
      <c r="G1850" t="e">
        <f t="shared" si="114"/>
        <v>#VALUE!</v>
      </c>
      <c r="H1850" s="13" t="e">
        <f t="shared" si="115"/>
        <v>#VALUE!</v>
      </c>
    </row>
    <row r="1851" spans="2:8">
      <c r="B1851" s="11" t="str">
        <f t="shared" si="113"/>
        <v/>
      </c>
      <c r="C1851" s="11" t="str">
        <f t="shared" si="116"/>
        <v/>
      </c>
      <c r="F1851" s="10" t="str">
        <v/>
      </c>
      <c r="G1851" t="e">
        <f t="shared" si="114"/>
        <v>#VALUE!</v>
      </c>
      <c r="H1851" s="13" t="e">
        <f t="shared" si="115"/>
        <v>#VALUE!</v>
      </c>
    </row>
    <row r="1852" spans="2:8">
      <c r="B1852" s="11" t="str">
        <f t="shared" si="113"/>
        <v/>
      </c>
      <c r="C1852" s="11" t="str">
        <f t="shared" si="116"/>
        <v/>
      </c>
      <c r="F1852" s="10" t="str">
        <v/>
      </c>
      <c r="G1852" t="e">
        <f t="shared" si="114"/>
        <v>#VALUE!</v>
      </c>
      <c r="H1852" s="13" t="e">
        <f t="shared" si="115"/>
        <v>#VALUE!</v>
      </c>
    </row>
    <row r="1853" spans="2:8">
      <c r="B1853" s="11" t="str">
        <f t="shared" si="113"/>
        <v/>
      </c>
      <c r="C1853" s="11" t="str">
        <f t="shared" si="116"/>
        <v/>
      </c>
      <c r="F1853" s="10" t="str">
        <v/>
      </c>
      <c r="G1853" t="e">
        <f t="shared" si="114"/>
        <v>#VALUE!</v>
      </c>
      <c r="H1853" s="13" t="e">
        <f t="shared" si="115"/>
        <v>#VALUE!</v>
      </c>
    </row>
    <row r="1854" spans="2:8">
      <c r="B1854" s="11" t="str">
        <f t="shared" si="113"/>
        <v/>
      </c>
      <c r="C1854" s="11" t="str">
        <f t="shared" si="116"/>
        <v/>
      </c>
      <c r="F1854" s="10" t="str">
        <v/>
      </c>
      <c r="G1854" t="e">
        <f t="shared" si="114"/>
        <v>#VALUE!</v>
      </c>
      <c r="H1854" s="13" t="e">
        <f t="shared" si="115"/>
        <v>#VALUE!</v>
      </c>
    </row>
    <row r="1855" spans="2:8">
      <c r="B1855" s="11" t="str">
        <f t="shared" si="113"/>
        <v/>
      </c>
      <c r="C1855" s="11" t="str">
        <f t="shared" si="116"/>
        <v/>
      </c>
      <c r="F1855" s="10" t="str">
        <v/>
      </c>
      <c r="G1855" t="e">
        <f t="shared" si="114"/>
        <v>#VALUE!</v>
      </c>
      <c r="H1855" s="13" t="e">
        <f t="shared" si="115"/>
        <v>#VALUE!</v>
      </c>
    </row>
    <row r="1856" spans="2:8">
      <c r="B1856" s="11" t="str">
        <f t="shared" si="113"/>
        <v/>
      </c>
      <c r="C1856" s="11" t="str">
        <f t="shared" si="116"/>
        <v/>
      </c>
      <c r="F1856" s="10" t="str">
        <v/>
      </c>
      <c r="G1856" t="e">
        <f t="shared" si="114"/>
        <v>#VALUE!</v>
      </c>
      <c r="H1856" s="13" t="e">
        <f t="shared" si="115"/>
        <v>#VALUE!</v>
      </c>
    </row>
    <row r="1857" spans="2:8">
      <c r="B1857" s="11" t="str">
        <f t="shared" ref="B1857:B1920" si="117">IFERROR(IF(FIND(" ",A1857)=6,IF(IFERROR(FIND(" PB",A1857),"")&lt;&gt;"","артикул",IF(IFERROR(FIND(" CRN",A1857),"")&lt;&gt;"","артикул","")),""),"")</f>
        <v/>
      </c>
      <c r="C1857" s="11" t="str">
        <f t="shared" si="116"/>
        <v/>
      </c>
      <c r="F1857" s="10" t="str">
        <v/>
      </c>
      <c r="G1857" t="e">
        <f t="shared" si="114"/>
        <v>#VALUE!</v>
      </c>
      <c r="H1857" s="13" t="e">
        <f t="shared" si="115"/>
        <v>#VALUE!</v>
      </c>
    </row>
    <row r="1858" spans="2:8">
      <c r="B1858" s="11" t="str">
        <f t="shared" si="117"/>
        <v/>
      </c>
      <c r="C1858" s="11" t="str">
        <f t="shared" si="116"/>
        <v/>
      </c>
      <c r="F1858" s="10" t="str">
        <v/>
      </c>
      <c r="G1858" t="e">
        <f t="shared" ref="G1858:G1921" si="118">CONCATENATE(LEFT(F1858,5),
MID(F1858,
SEARCH("\",SUBSTITUTE(F1858," ","\",LEN(F1858)-LEN(SUBSTITUTE(F1858," ",""))-4)),
SEARCH("\",SUBSTITUTE(F1858," ","\",LEN(F1858)-LEN(SUBSTITUTE(F1858," ",""))-3))-
SEARCH("\",SUBSTITUTE(F1858," ","\",LEN(F1858)-LEN(SUBSTITUTE(F1858," ",""))-4)))*1)</f>
        <v>#VALUE!</v>
      </c>
      <c r="H1858" s="13" t="e">
        <f t="shared" ref="H1858:H1921" si="119">SUBSTITUTE(
RIGHT(F1858,LEN(F1858)-
FIND("\",SUBSTITUTE(F1858," ","\",LEN(F1858)-LEN(SUBSTITUTE(F1858," ",""))))),
".","")</f>
        <v>#VALUE!</v>
      </c>
    </row>
    <row r="1859" spans="2:8">
      <c r="B1859" s="11" t="str">
        <f t="shared" si="117"/>
        <v/>
      </c>
      <c r="C1859" s="11" t="str">
        <f t="shared" si="116"/>
        <v/>
      </c>
      <c r="F1859" s="10" t="str">
        <v/>
      </c>
      <c r="G1859" t="e">
        <f t="shared" si="118"/>
        <v>#VALUE!</v>
      </c>
      <c r="H1859" s="13" t="e">
        <f t="shared" si="119"/>
        <v>#VALUE!</v>
      </c>
    </row>
    <row r="1860" spans="2:8">
      <c r="B1860" s="11" t="str">
        <f t="shared" si="117"/>
        <v/>
      </c>
      <c r="C1860" s="11" t="str">
        <f t="shared" si="116"/>
        <v/>
      </c>
      <c r="F1860" s="10" t="str">
        <v/>
      </c>
      <c r="G1860" t="e">
        <f t="shared" si="118"/>
        <v>#VALUE!</v>
      </c>
      <c r="H1860" s="13" t="e">
        <f t="shared" si="119"/>
        <v>#VALUE!</v>
      </c>
    </row>
    <row r="1861" spans="2:8">
      <c r="B1861" s="11" t="str">
        <f t="shared" si="117"/>
        <v/>
      </c>
      <c r="C1861" s="11" t="str">
        <f t="shared" si="116"/>
        <v/>
      </c>
      <c r="F1861" s="10" t="str">
        <v/>
      </c>
      <c r="G1861" t="e">
        <f t="shared" si="118"/>
        <v>#VALUE!</v>
      </c>
      <c r="H1861" s="13" t="e">
        <f t="shared" si="119"/>
        <v>#VALUE!</v>
      </c>
    </row>
    <row r="1862" spans="2:8">
      <c r="B1862" s="11" t="str">
        <f t="shared" si="117"/>
        <v/>
      </c>
      <c r="C1862" s="11" t="str">
        <f t="shared" si="116"/>
        <v/>
      </c>
      <c r="F1862" s="10" t="str">
        <v/>
      </c>
      <c r="G1862" t="e">
        <f t="shared" si="118"/>
        <v>#VALUE!</v>
      </c>
      <c r="H1862" s="13" t="e">
        <f t="shared" si="119"/>
        <v>#VALUE!</v>
      </c>
    </row>
    <row r="1863" spans="2:8">
      <c r="B1863" s="11" t="str">
        <f t="shared" si="117"/>
        <v/>
      </c>
      <c r="C1863" s="11" t="str">
        <f t="shared" si="116"/>
        <v/>
      </c>
      <c r="F1863" s="10" t="str">
        <v/>
      </c>
      <c r="G1863" t="e">
        <f t="shared" si="118"/>
        <v>#VALUE!</v>
      </c>
      <c r="H1863" s="13" t="e">
        <f t="shared" si="119"/>
        <v>#VALUE!</v>
      </c>
    </row>
    <row r="1864" spans="2:8">
      <c r="B1864" s="11" t="str">
        <f t="shared" si="117"/>
        <v/>
      </c>
      <c r="C1864" s="11" t="str">
        <f t="shared" si="116"/>
        <v/>
      </c>
      <c r="F1864" s="10" t="str">
        <v/>
      </c>
      <c r="G1864" t="e">
        <f t="shared" si="118"/>
        <v>#VALUE!</v>
      </c>
      <c r="H1864" s="13" t="e">
        <f t="shared" si="119"/>
        <v>#VALUE!</v>
      </c>
    </row>
    <row r="1865" spans="2:8">
      <c r="B1865" s="11" t="str">
        <f t="shared" si="117"/>
        <v/>
      </c>
      <c r="C1865" s="11" t="str">
        <f t="shared" si="116"/>
        <v/>
      </c>
      <c r="F1865" s="10" t="str">
        <v/>
      </c>
      <c r="G1865" t="e">
        <f t="shared" si="118"/>
        <v>#VALUE!</v>
      </c>
      <c r="H1865" s="13" t="e">
        <f t="shared" si="119"/>
        <v>#VALUE!</v>
      </c>
    </row>
    <row r="1866" spans="2:8">
      <c r="B1866" s="11" t="str">
        <f t="shared" si="117"/>
        <v/>
      </c>
      <c r="C1866" s="11" t="str">
        <f t="shared" si="116"/>
        <v/>
      </c>
      <c r="F1866" s="10" t="str">
        <v/>
      </c>
      <c r="G1866" t="e">
        <f t="shared" si="118"/>
        <v>#VALUE!</v>
      </c>
      <c r="H1866" s="13" t="e">
        <f t="shared" si="119"/>
        <v>#VALUE!</v>
      </c>
    </row>
    <row r="1867" spans="2:8">
      <c r="B1867" s="11" t="str">
        <f t="shared" si="117"/>
        <v/>
      </c>
      <c r="C1867" s="11" t="str">
        <f t="shared" si="116"/>
        <v/>
      </c>
      <c r="F1867" s="10" t="str">
        <v/>
      </c>
      <c r="G1867" t="e">
        <f t="shared" si="118"/>
        <v>#VALUE!</v>
      </c>
      <c r="H1867" s="13" t="e">
        <f t="shared" si="119"/>
        <v>#VALUE!</v>
      </c>
    </row>
    <row r="1868" spans="2:8">
      <c r="B1868" s="11" t="str">
        <f t="shared" si="117"/>
        <v/>
      </c>
      <c r="C1868" s="11" t="str">
        <f t="shared" si="116"/>
        <v/>
      </c>
      <c r="F1868" s="10" t="str">
        <v/>
      </c>
      <c r="G1868" t="e">
        <f t="shared" si="118"/>
        <v>#VALUE!</v>
      </c>
      <c r="H1868" s="13" t="e">
        <f t="shared" si="119"/>
        <v>#VALUE!</v>
      </c>
    </row>
    <row r="1869" spans="2:8">
      <c r="B1869" s="11" t="str">
        <f t="shared" si="117"/>
        <v/>
      </c>
      <c r="C1869" s="11" t="str">
        <f t="shared" si="116"/>
        <v/>
      </c>
      <c r="F1869" s="10" t="str">
        <v/>
      </c>
      <c r="G1869" t="e">
        <f t="shared" si="118"/>
        <v>#VALUE!</v>
      </c>
      <c r="H1869" s="13" t="e">
        <f t="shared" si="119"/>
        <v>#VALUE!</v>
      </c>
    </row>
    <row r="1870" spans="2:8">
      <c r="B1870" s="11" t="str">
        <f t="shared" si="117"/>
        <v/>
      </c>
      <c r="C1870" s="11" t="str">
        <f t="shared" si="116"/>
        <v/>
      </c>
      <c r="F1870" s="10" t="str">
        <v/>
      </c>
      <c r="G1870" t="e">
        <f t="shared" si="118"/>
        <v>#VALUE!</v>
      </c>
      <c r="H1870" s="13" t="e">
        <f t="shared" si="119"/>
        <v>#VALUE!</v>
      </c>
    </row>
    <row r="1871" spans="2:8">
      <c r="B1871" s="11" t="str">
        <f t="shared" si="117"/>
        <v/>
      </c>
      <c r="C1871" s="11" t="str">
        <f t="shared" si="116"/>
        <v/>
      </c>
      <c r="F1871" s="10" t="str">
        <v/>
      </c>
      <c r="G1871" t="e">
        <f t="shared" si="118"/>
        <v>#VALUE!</v>
      </c>
      <c r="H1871" s="13" t="e">
        <f t="shared" si="119"/>
        <v>#VALUE!</v>
      </c>
    </row>
    <row r="1872" spans="2:8">
      <c r="B1872" s="11" t="str">
        <f t="shared" si="117"/>
        <v/>
      </c>
      <c r="C1872" s="11" t="str">
        <f t="shared" si="116"/>
        <v/>
      </c>
      <c r="F1872" s="10" t="str">
        <v/>
      </c>
      <c r="G1872" t="e">
        <f t="shared" si="118"/>
        <v>#VALUE!</v>
      </c>
      <c r="H1872" s="13" t="e">
        <f t="shared" si="119"/>
        <v>#VALUE!</v>
      </c>
    </row>
    <row r="1873" spans="2:8">
      <c r="B1873" s="11" t="str">
        <f t="shared" si="117"/>
        <v/>
      </c>
      <c r="C1873" s="11" t="str">
        <f t="shared" si="116"/>
        <v/>
      </c>
      <c r="F1873" s="10" t="str">
        <v/>
      </c>
      <c r="G1873" t="e">
        <f t="shared" si="118"/>
        <v>#VALUE!</v>
      </c>
      <c r="H1873" s="13" t="e">
        <f t="shared" si="119"/>
        <v>#VALUE!</v>
      </c>
    </row>
    <row r="1874" spans="2:8">
      <c r="B1874" s="11" t="str">
        <f t="shared" si="117"/>
        <v/>
      </c>
      <c r="C1874" s="11" t="str">
        <f t="shared" si="116"/>
        <v/>
      </c>
      <c r="F1874" s="10" t="str">
        <v/>
      </c>
      <c r="G1874" t="e">
        <f t="shared" si="118"/>
        <v>#VALUE!</v>
      </c>
      <c r="H1874" s="13" t="e">
        <f t="shared" si="119"/>
        <v>#VALUE!</v>
      </c>
    </row>
    <row r="1875" spans="2:8">
      <c r="B1875" s="11" t="str">
        <f t="shared" si="117"/>
        <v/>
      </c>
      <c r="C1875" s="11" t="str">
        <f t="shared" si="116"/>
        <v/>
      </c>
      <c r="F1875" s="10" t="str">
        <v/>
      </c>
      <c r="G1875" t="e">
        <f t="shared" si="118"/>
        <v>#VALUE!</v>
      </c>
      <c r="H1875" s="13" t="e">
        <f t="shared" si="119"/>
        <v>#VALUE!</v>
      </c>
    </row>
    <row r="1876" spans="2:8">
      <c r="B1876" s="11" t="str">
        <f t="shared" si="117"/>
        <v/>
      </c>
      <c r="C1876" s="11" t="str">
        <f t="shared" si="116"/>
        <v/>
      </c>
      <c r="F1876" s="10" t="str">
        <v/>
      </c>
      <c r="G1876" t="e">
        <f t="shared" si="118"/>
        <v>#VALUE!</v>
      </c>
      <c r="H1876" s="13" t="e">
        <f t="shared" si="119"/>
        <v>#VALUE!</v>
      </c>
    </row>
    <row r="1877" spans="2:8">
      <c r="B1877" s="11" t="str">
        <f t="shared" si="117"/>
        <v/>
      </c>
      <c r="C1877" s="11" t="str">
        <f t="shared" si="116"/>
        <v/>
      </c>
      <c r="F1877" s="10" t="str">
        <v/>
      </c>
      <c r="G1877" t="e">
        <f t="shared" si="118"/>
        <v>#VALUE!</v>
      </c>
      <c r="H1877" s="13" t="e">
        <f t="shared" si="119"/>
        <v>#VALUE!</v>
      </c>
    </row>
    <row r="1878" spans="2:8">
      <c r="B1878" s="11" t="str">
        <f t="shared" si="117"/>
        <v/>
      </c>
      <c r="C1878" s="11" t="str">
        <f t="shared" si="116"/>
        <v/>
      </c>
      <c r="F1878" s="10" t="str">
        <v/>
      </c>
      <c r="G1878" t="e">
        <f t="shared" si="118"/>
        <v>#VALUE!</v>
      </c>
      <c r="H1878" s="13" t="e">
        <f t="shared" si="119"/>
        <v>#VALUE!</v>
      </c>
    </row>
    <row r="1879" spans="2:8">
      <c r="B1879" s="11" t="str">
        <f t="shared" si="117"/>
        <v/>
      </c>
      <c r="C1879" s="11" t="str">
        <f t="shared" si="116"/>
        <v/>
      </c>
      <c r="F1879" s="10" t="str">
        <v/>
      </c>
      <c r="G1879" t="e">
        <f t="shared" si="118"/>
        <v>#VALUE!</v>
      </c>
      <c r="H1879" s="13" t="e">
        <f t="shared" si="119"/>
        <v>#VALUE!</v>
      </c>
    </row>
    <row r="1880" spans="2:8">
      <c r="B1880" s="11" t="str">
        <f t="shared" si="117"/>
        <v/>
      </c>
      <c r="C1880" s="11" t="str">
        <f t="shared" si="116"/>
        <v/>
      </c>
      <c r="F1880" s="10" t="str">
        <v/>
      </c>
      <c r="G1880" t="e">
        <f t="shared" si="118"/>
        <v>#VALUE!</v>
      </c>
      <c r="H1880" s="13" t="e">
        <f t="shared" si="119"/>
        <v>#VALUE!</v>
      </c>
    </row>
    <row r="1881" spans="2:8">
      <c r="B1881" s="11" t="str">
        <f t="shared" si="117"/>
        <v/>
      </c>
      <c r="C1881" s="11" t="str">
        <f t="shared" si="116"/>
        <v/>
      </c>
      <c r="F1881" s="10" t="str">
        <v/>
      </c>
      <c r="G1881" t="e">
        <f t="shared" si="118"/>
        <v>#VALUE!</v>
      </c>
      <c r="H1881" s="13" t="e">
        <f t="shared" si="119"/>
        <v>#VALUE!</v>
      </c>
    </row>
    <row r="1882" spans="2:8">
      <c r="B1882" s="11" t="str">
        <f t="shared" si="117"/>
        <v/>
      </c>
      <c r="C1882" s="11" t="str">
        <f t="shared" si="116"/>
        <v/>
      </c>
      <c r="F1882" s="10" t="str">
        <v/>
      </c>
      <c r="G1882" t="e">
        <f t="shared" si="118"/>
        <v>#VALUE!</v>
      </c>
      <c r="H1882" s="13" t="e">
        <f t="shared" si="119"/>
        <v>#VALUE!</v>
      </c>
    </row>
    <row r="1883" spans="2:8">
      <c r="B1883" s="11" t="str">
        <f t="shared" si="117"/>
        <v/>
      </c>
      <c r="C1883" s="11" t="str">
        <f t="shared" si="116"/>
        <v/>
      </c>
      <c r="F1883" s="10" t="str">
        <v/>
      </c>
      <c r="G1883" t="e">
        <f t="shared" si="118"/>
        <v>#VALUE!</v>
      </c>
      <c r="H1883" s="13" t="e">
        <f t="shared" si="119"/>
        <v>#VALUE!</v>
      </c>
    </row>
    <row r="1884" spans="2:8">
      <c r="B1884" s="11" t="str">
        <f t="shared" si="117"/>
        <v/>
      </c>
      <c r="C1884" s="11" t="str">
        <f t="shared" si="116"/>
        <v/>
      </c>
      <c r="F1884" s="10" t="str">
        <v/>
      </c>
      <c r="G1884" t="e">
        <f t="shared" si="118"/>
        <v>#VALUE!</v>
      </c>
      <c r="H1884" s="13" t="e">
        <f t="shared" si="119"/>
        <v>#VALUE!</v>
      </c>
    </row>
    <row r="1885" spans="2:8">
      <c r="B1885" s="11" t="str">
        <f t="shared" si="117"/>
        <v/>
      </c>
      <c r="C1885" s="11" t="str">
        <f t="shared" si="116"/>
        <v/>
      </c>
      <c r="F1885" s="10" t="str">
        <v/>
      </c>
      <c r="G1885" t="e">
        <f t="shared" si="118"/>
        <v>#VALUE!</v>
      </c>
      <c r="H1885" s="13" t="e">
        <f t="shared" si="119"/>
        <v>#VALUE!</v>
      </c>
    </row>
    <row r="1886" spans="2:8">
      <c r="B1886" s="11" t="str">
        <f t="shared" si="117"/>
        <v/>
      </c>
      <c r="C1886" s="11" t="str">
        <f t="shared" si="116"/>
        <v/>
      </c>
      <c r="F1886" s="10" t="str">
        <v/>
      </c>
      <c r="G1886" t="e">
        <f t="shared" si="118"/>
        <v>#VALUE!</v>
      </c>
      <c r="H1886" s="13" t="e">
        <f t="shared" si="119"/>
        <v>#VALUE!</v>
      </c>
    </row>
    <row r="1887" spans="2:8">
      <c r="B1887" s="11" t="str">
        <f t="shared" si="117"/>
        <v/>
      </c>
      <c r="C1887" s="11" t="str">
        <f t="shared" si="116"/>
        <v/>
      </c>
      <c r="F1887" s="10" t="str">
        <v/>
      </c>
      <c r="G1887" t="e">
        <f t="shared" si="118"/>
        <v>#VALUE!</v>
      </c>
      <c r="H1887" s="13" t="e">
        <f t="shared" si="119"/>
        <v>#VALUE!</v>
      </c>
    </row>
    <row r="1888" spans="2:8">
      <c r="B1888" s="11" t="str">
        <f t="shared" si="117"/>
        <v/>
      </c>
      <c r="C1888" s="11" t="str">
        <f t="shared" si="116"/>
        <v/>
      </c>
      <c r="F1888" s="10" t="str">
        <v/>
      </c>
      <c r="G1888" t="e">
        <f t="shared" si="118"/>
        <v>#VALUE!</v>
      </c>
      <c r="H1888" s="13" t="e">
        <f t="shared" si="119"/>
        <v>#VALUE!</v>
      </c>
    </row>
    <row r="1889" spans="2:8">
      <c r="B1889" s="11" t="str">
        <f t="shared" si="117"/>
        <v/>
      </c>
      <c r="C1889" s="11" t="str">
        <f t="shared" si="116"/>
        <v/>
      </c>
      <c r="F1889" s="10" t="str">
        <v/>
      </c>
      <c r="G1889" t="e">
        <f t="shared" si="118"/>
        <v>#VALUE!</v>
      </c>
      <c r="H1889" s="13" t="e">
        <f t="shared" si="119"/>
        <v>#VALUE!</v>
      </c>
    </row>
    <row r="1890" spans="2:8">
      <c r="B1890" s="11" t="str">
        <f t="shared" si="117"/>
        <v/>
      </c>
      <c r="C1890" s="11" t="str">
        <f t="shared" si="116"/>
        <v/>
      </c>
      <c r="F1890" s="10" t="str">
        <v/>
      </c>
      <c r="G1890" t="e">
        <f t="shared" si="118"/>
        <v>#VALUE!</v>
      </c>
      <c r="H1890" s="13" t="e">
        <f t="shared" si="119"/>
        <v>#VALUE!</v>
      </c>
    </row>
    <row r="1891" spans="2:8">
      <c r="B1891" s="11" t="str">
        <f t="shared" si="117"/>
        <v/>
      </c>
      <c r="C1891" s="11" t="str">
        <f t="shared" si="116"/>
        <v/>
      </c>
      <c r="F1891" s="10" t="str">
        <v/>
      </c>
      <c r="G1891" t="e">
        <f t="shared" si="118"/>
        <v>#VALUE!</v>
      </c>
      <c r="H1891" s="13" t="e">
        <f t="shared" si="119"/>
        <v>#VALUE!</v>
      </c>
    </row>
    <row r="1892" spans="2:8">
      <c r="B1892" s="11" t="str">
        <f t="shared" si="117"/>
        <v/>
      </c>
      <c r="C1892" s="11" t="str">
        <f t="shared" si="116"/>
        <v/>
      </c>
      <c r="F1892" s="10" t="str">
        <v/>
      </c>
      <c r="G1892" t="e">
        <f t="shared" si="118"/>
        <v>#VALUE!</v>
      </c>
      <c r="H1892" s="13" t="e">
        <f t="shared" si="119"/>
        <v>#VALUE!</v>
      </c>
    </row>
    <row r="1893" spans="2:8">
      <c r="B1893" s="11" t="str">
        <f t="shared" si="117"/>
        <v/>
      </c>
      <c r="C1893" s="11" t="str">
        <f t="shared" si="116"/>
        <v/>
      </c>
      <c r="F1893" s="10" t="str">
        <v/>
      </c>
      <c r="G1893" t="e">
        <f t="shared" si="118"/>
        <v>#VALUE!</v>
      </c>
      <c r="H1893" s="13" t="e">
        <f t="shared" si="119"/>
        <v>#VALUE!</v>
      </c>
    </row>
    <row r="1894" spans="2:8">
      <c r="B1894" s="11" t="str">
        <f t="shared" si="117"/>
        <v/>
      </c>
      <c r="C1894" s="11" t="str">
        <f t="shared" si="116"/>
        <v/>
      </c>
      <c r="F1894" s="10" t="str">
        <v/>
      </c>
      <c r="G1894" t="e">
        <f t="shared" si="118"/>
        <v>#VALUE!</v>
      </c>
      <c r="H1894" s="13" t="e">
        <f t="shared" si="119"/>
        <v>#VALUE!</v>
      </c>
    </row>
    <row r="1895" spans="2:8">
      <c r="B1895" s="11" t="str">
        <f t="shared" si="117"/>
        <v/>
      </c>
      <c r="C1895" s="11" t="str">
        <f t="shared" si="116"/>
        <v/>
      </c>
      <c r="F1895" s="10" t="str">
        <v/>
      </c>
      <c r="G1895" t="e">
        <f t="shared" si="118"/>
        <v>#VALUE!</v>
      </c>
      <c r="H1895" s="13" t="e">
        <f t="shared" si="119"/>
        <v>#VALUE!</v>
      </c>
    </row>
    <row r="1896" spans="2:8">
      <c r="B1896" s="11" t="str">
        <f t="shared" si="117"/>
        <v/>
      </c>
      <c r="C1896" s="11" t="str">
        <f t="shared" si="116"/>
        <v/>
      </c>
      <c r="F1896" s="10" t="str">
        <v/>
      </c>
      <c r="G1896" t="e">
        <f t="shared" si="118"/>
        <v>#VALUE!</v>
      </c>
      <c r="H1896" s="13" t="e">
        <f t="shared" si="119"/>
        <v>#VALUE!</v>
      </c>
    </row>
    <row r="1897" spans="2:8">
      <c r="B1897" s="11" t="str">
        <f t="shared" si="117"/>
        <v/>
      </c>
      <c r="C1897" s="11" t="str">
        <f t="shared" ref="C1897:C1960" si="120">IF(B1897="артикул",A1897,"")</f>
        <v/>
      </c>
      <c r="F1897" s="10" t="str">
        <v/>
      </c>
      <c r="G1897" t="e">
        <f t="shared" si="118"/>
        <v>#VALUE!</v>
      </c>
      <c r="H1897" s="13" t="e">
        <f t="shared" si="119"/>
        <v>#VALUE!</v>
      </c>
    </row>
    <row r="1898" spans="2:8">
      <c r="B1898" s="11" t="str">
        <f t="shared" si="117"/>
        <v/>
      </c>
      <c r="C1898" s="11" t="str">
        <f t="shared" si="120"/>
        <v/>
      </c>
      <c r="F1898" s="10" t="str">
        <v/>
      </c>
      <c r="G1898" t="e">
        <f t="shared" si="118"/>
        <v>#VALUE!</v>
      </c>
      <c r="H1898" s="13" t="e">
        <f t="shared" si="119"/>
        <v>#VALUE!</v>
      </c>
    </row>
    <row r="1899" spans="2:8">
      <c r="B1899" s="11" t="str">
        <f t="shared" si="117"/>
        <v/>
      </c>
      <c r="C1899" s="11" t="str">
        <f t="shared" si="120"/>
        <v/>
      </c>
      <c r="F1899" s="10" t="str">
        <v/>
      </c>
      <c r="G1899" t="e">
        <f t="shared" si="118"/>
        <v>#VALUE!</v>
      </c>
      <c r="H1899" s="13" t="e">
        <f t="shared" si="119"/>
        <v>#VALUE!</v>
      </c>
    </row>
    <row r="1900" spans="2:8">
      <c r="B1900" s="11" t="str">
        <f t="shared" si="117"/>
        <v/>
      </c>
      <c r="C1900" s="11" t="str">
        <f t="shared" si="120"/>
        <v/>
      </c>
      <c r="F1900" s="10" t="str">
        <v/>
      </c>
      <c r="G1900" t="e">
        <f t="shared" si="118"/>
        <v>#VALUE!</v>
      </c>
      <c r="H1900" s="13" t="e">
        <f t="shared" si="119"/>
        <v>#VALUE!</v>
      </c>
    </row>
    <row r="1901" spans="2:8">
      <c r="B1901" s="11" t="str">
        <f t="shared" si="117"/>
        <v/>
      </c>
      <c r="C1901" s="11" t="str">
        <f t="shared" si="120"/>
        <v/>
      </c>
      <c r="F1901" s="10" t="str">
        <v/>
      </c>
      <c r="G1901" t="e">
        <f t="shared" si="118"/>
        <v>#VALUE!</v>
      </c>
      <c r="H1901" s="13" t="e">
        <f t="shared" si="119"/>
        <v>#VALUE!</v>
      </c>
    </row>
    <row r="1902" spans="2:8">
      <c r="B1902" s="11" t="str">
        <f t="shared" si="117"/>
        <v/>
      </c>
      <c r="C1902" s="11" t="str">
        <f t="shared" si="120"/>
        <v/>
      </c>
      <c r="F1902" s="10" t="str">
        <v/>
      </c>
      <c r="G1902" t="e">
        <f t="shared" si="118"/>
        <v>#VALUE!</v>
      </c>
      <c r="H1902" s="13" t="e">
        <f t="shared" si="119"/>
        <v>#VALUE!</v>
      </c>
    </row>
    <row r="1903" spans="2:8">
      <c r="B1903" s="11" t="str">
        <f t="shared" si="117"/>
        <v/>
      </c>
      <c r="C1903" s="11" t="str">
        <f t="shared" si="120"/>
        <v/>
      </c>
      <c r="F1903" s="10" t="str">
        <v/>
      </c>
      <c r="G1903" t="e">
        <f t="shared" si="118"/>
        <v>#VALUE!</v>
      </c>
      <c r="H1903" s="13" t="e">
        <f t="shared" si="119"/>
        <v>#VALUE!</v>
      </c>
    </row>
    <row r="1904" spans="2:8">
      <c r="B1904" s="11" t="str">
        <f t="shared" si="117"/>
        <v/>
      </c>
      <c r="C1904" s="11" t="str">
        <f t="shared" si="120"/>
        <v/>
      </c>
      <c r="F1904" s="10" t="str">
        <v/>
      </c>
      <c r="G1904" t="e">
        <f t="shared" si="118"/>
        <v>#VALUE!</v>
      </c>
      <c r="H1904" s="13" t="e">
        <f t="shared" si="119"/>
        <v>#VALUE!</v>
      </c>
    </row>
    <row r="1905" spans="2:8">
      <c r="B1905" s="11" t="str">
        <f t="shared" si="117"/>
        <v/>
      </c>
      <c r="C1905" s="11" t="str">
        <f t="shared" si="120"/>
        <v/>
      </c>
      <c r="F1905" s="10" t="str">
        <v/>
      </c>
      <c r="G1905" t="e">
        <f t="shared" si="118"/>
        <v>#VALUE!</v>
      </c>
      <c r="H1905" s="13" t="e">
        <f t="shared" si="119"/>
        <v>#VALUE!</v>
      </c>
    </row>
    <row r="1906" spans="2:8">
      <c r="B1906" s="11" t="str">
        <f t="shared" si="117"/>
        <v/>
      </c>
      <c r="C1906" s="11" t="str">
        <f t="shared" si="120"/>
        <v/>
      </c>
      <c r="F1906" s="10" t="str">
        <v/>
      </c>
      <c r="G1906" t="e">
        <f t="shared" si="118"/>
        <v>#VALUE!</v>
      </c>
      <c r="H1906" s="13" t="e">
        <f t="shared" si="119"/>
        <v>#VALUE!</v>
      </c>
    </row>
    <row r="1907" spans="2:8">
      <c r="B1907" s="11" t="str">
        <f t="shared" si="117"/>
        <v/>
      </c>
      <c r="C1907" s="11" t="str">
        <f t="shared" si="120"/>
        <v/>
      </c>
      <c r="F1907" s="10" t="str">
        <v/>
      </c>
      <c r="G1907" t="e">
        <f t="shared" si="118"/>
        <v>#VALUE!</v>
      </c>
      <c r="H1907" s="13" t="e">
        <f t="shared" si="119"/>
        <v>#VALUE!</v>
      </c>
    </row>
    <row r="1908" spans="2:8">
      <c r="B1908" s="11" t="str">
        <f t="shared" si="117"/>
        <v/>
      </c>
      <c r="C1908" s="11" t="str">
        <f t="shared" si="120"/>
        <v/>
      </c>
      <c r="F1908" s="10" t="str">
        <v/>
      </c>
      <c r="G1908" t="e">
        <f t="shared" si="118"/>
        <v>#VALUE!</v>
      </c>
      <c r="H1908" s="13" t="e">
        <f t="shared" si="119"/>
        <v>#VALUE!</v>
      </c>
    </row>
    <row r="1909" spans="2:8">
      <c r="B1909" s="11" t="str">
        <f t="shared" si="117"/>
        <v/>
      </c>
      <c r="C1909" s="11" t="str">
        <f t="shared" si="120"/>
        <v/>
      </c>
      <c r="F1909" s="10" t="str">
        <v/>
      </c>
      <c r="G1909" t="e">
        <f t="shared" si="118"/>
        <v>#VALUE!</v>
      </c>
      <c r="H1909" s="13" t="e">
        <f t="shared" si="119"/>
        <v>#VALUE!</v>
      </c>
    </row>
    <row r="1910" spans="2:8">
      <c r="B1910" s="11" t="str">
        <f t="shared" si="117"/>
        <v/>
      </c>
      <c r="C1910" s="11" t="str">
        <f t="shared" si="120"/>
        <v/>
      </c>
      <c r="F1910" s="10" t="str">
        <v/>
      </c>
      <c r="G1910" t="e">
        <f t="shared" si="118"/>
        <v>#VALUE!</v>
      </c>
      <c r="H1910" s="13" t="e">
        <f t="shared" si="119"/>
        <v>#VALUE!</v>
      </c>
    </row>
    <row r="1911" spans="2:8">
      <c r="B1911" s="11" t="str">
        <f t="shared" si="117"/>
        <v/>
      </c>
      <c r="C1911" s="11" t="str">
        <f t="shared" si="120"/>
        <v/>
      </c>
      <c r="F1911" s="10" t="str">
        <v/>
      </c>
      <c r="G1911" t="e">
        <f t="shared" si="118"/>
        <v>#VALUE!</v>
      </c>
      <c r="H1911" s="13" t="e">
        <f t="shared" si="119"/>
        <v>#VALUE!</v>
      </c>
    </row>
    <row r="1912" spans="2:8">
      <c r="B1912" s="11" t="str">
        <f t="shared" si="117"/>
        <v/>
      </c>
      <c r="C1912" s="11" t="str">
        <f t="shared" si="120"/>
        <v/>
      </c>
      <c r="F1912" s="10" t="str">
        <v/>
      </c>
      <c r="G1912" t="e">
        <f t="shared" si="118"/>
        <v>#VALUE!</v>
      </c>
      <c r="H1912" s="13" t="e">
        <f t="shared" si="119"/>
        <v>#VALUE!</v>
      </c>
    </row>
    <row r="1913" spans="2:8">
      <c r="B1913" s="11" t="str">
        <f t="shared" si="117"/>
        <v/>
      </c>
      <c r="C1913" s="11" t="str">
        <f t="shared" si="120"/>
        <v/>
      </c>
      <c r="F1913" s="10" t="str">
        <v/>
      </c>
      <c r="G1913" t="e">
        <f t="shared" si="118"/>
        <v>#VALUE!</v>
      </c>
      <c r="H1913" s="13" t="e">
        <f t="shared" si="119"/>
        <v>#VALUE!</v>
      </c>
    </row>
    <row r="1914" spans="2:8">
      <c r="B1914" s="11" t="str">
        <f t="shared" si="117"/>
        <v/>
      </c>
      <c r="C1914" s="11" t="str">
        <f t="shared" si="120"/>
        <v/>
      </c>
      <c r="F1914" s="10" t="str">
        <v/>
      </c>
      <c r="G1914" t="e">
        <f t="shared" si="118"/>
        <v>#VALUE!</v>
      </c>
      <c r="H1914" s="13" t="e">
        <f t="shared" si="119"/>
        <v>#VALUE!</v>
      </c>
    </row>
    <row r="1915" spans="2:8">
      <c r="B1915" s="11" t="str">
        <f t="shared" si="117"/>
        <v/>
      </c>
      <c r="C1915" s="11" t="str">
        <f t="shared" si="120"/>
        <v/>
      </c>
      <c r="F1915" s="10" t="str">
        <v/>
      </c>
      <c r="G1915" t="e">
        <f t="shared" si="118"/>
        <v>#VALUE!</v>
      </c>
      <c r="H1915" s="13" t="e">
        <f t="shared" si="119"/>
        <v>#VALUE!</v>
      </c>
    </row>
    <row r="1916" spans="2:8">
      <c r="B1916" s="11" t="str">
        <f t="shared" si="117"/>
        <v/>
      </c>
      <c r="C1916" s="11" t="str">
        <f t="shared" si="120"/>
        <v/>
      </c>
      <c r="F1916" s="10" t="str">
        <v/>
      </c>
      <c r="G1916" t="e">
        <f t="shared" si="118"/>
        <v>#VALUE!</v>
      </c>
      <c r="H1916" s="13" t="e">
        <f t="shared" si="119"/>
        <v>#VALUE!</v>
      </c>
    </row>
    <row r="1917" spans="2:8">
      <c r="B1917" s="11" t="str">
        <f t="shared" si="117"/>
        <v/>
      </c>
      <c r="C1917" s="11" t="str">
        <f t="shared" si="120"/>
        <v/>
      </c>
      <c r="F1917" s="10" t="str">
        <v/>
      </c>
      <c r="G1917" t="e">
        <f t="shared" si="118"/>
        <v>#VALUE!</v>
      </c>
      <c r="H1917" s="13" t="e">
        <f t="shared" si="119"/>
        <v>#VALUE!</v>
      </c>
    </row>
    <row r="1918" spans="2:8">
      <c r="B1918" s="11" t="str">
        <f t="shared" si="117"/>
        <v/>
      </c>
      <c r="C1918" s="11" t="str">
        <f t="shared" si="120"/>
        <v/>
      </c>
      <c r="F1918" s="10" t="str">
        <v/>
      </c>
      <c r="G1918" t="e">
        <f t="shared" si="118"/>
        <v>#VALUE!</v>
      </c>
      <c r="H1918" s="13" t="e">
        <f t="shared" si="119"/>
        <v>#VALUE!</v>
      </c>
    </row>
    <row r="1919" spans="2:8">
      <c r="B1919" s="11" t="str">
        <f t="shared" si="117"/>
        <v/>
      </c>
      <c r="C1919" s="11" t="str">
        <f t="shared" si="120"/>
        <v/>
      </c>
      <c r="F1919" s="10" t="str">
        <v/>
      </c>
      <c r="G1919" t="e">
        <f t="shared" si="118"/>
        <v>#VALUE!</v>
      </c>
      <c r="H1919" s="13" t="e">
        <f t="shared" si="119"/>
        <v>#VALUE!</v>
      </c>
    </row>
    <row r="1920" spans="2:8">
      <c r="B1920" s="11" t="str">
        <f t="shared" si="117"/>
        <v/>
      </c>
      <c r="C1920" s="11" t="str">
        <f t="shared" si="120"/>
        <v/>
      </c>
      <c r="F1920" s="10" t="str">
        <v/>
      </c>
      <c r="G1920" t="e">
        <f t="shared" si="118"/>
        <v>#VALUE!</v>
      </c>
      <c r="H1920" s="13" t="e">
        <f t="shared" si="119"/>
        <v>#VALUE!</v>
      </c>
    </row>
    <row r="1921" spans="2:8">
      <c r="B1921" s="11" t="str">
        <f t="shared" ref="B1921:B1984" si="121">IFERROR(IF(FIND(" ",A1921)=6,IF(IFERROR(FIND(" PB",A1921),"")&lt;&gt;"","артикул",IF(IFERROR(FIND(" CRN",A1921),"")&lt;&gt;"","артикул","")),""),"")</f>
        <v/>
      </c>
      <c r="C1921" s="11" t="str">
        <f t="shared" si="120"/>
        <v/>
      </c>
      <c r="F1921" s="10" t="str">
        <v/>
      </c>
      <c r="G1921" t="e">
        <f t="shared" si="118"/>
        <v>#VALUE!</v>
      </c>
      <c r="H1921" s="13" t="e">
        <f t="shared" si="119"/>
        <v>#VALUE!</v>
      </c>
    </row>
    <row r="1922" spans="2:8">
      <c r="B1922" s="11" t="str">
        <f t="shared" si="121"/>
        <v/>
      </c>
      <c r="C1922" s="11" t="str">
        <f t="shared" si="120"/>
        <v/>
      </c>
      <c r="F1922" s="10" t="str">
        <v/>
      </c>
      <c r="G1922" t="e">
        <f t="shared" ref="G1922:G1985" si="122">CONCATENATE(LEFT(F1922,5),
MID(F1922,
SEARCH("\",SUBSTITUTE(F1922," ","\",LEN(F1922)-LEN(SUBSTITUTE(F1922," ",""))-4)),
SEARCH("\",SUBSTITUTE(F1922," ","\",LEN(F1922)-LEN(SUBSTITUTE(F1922," ",""))-3))-
SEARCH("\",SUBSTITUTE(F1922," ","\",LEN(F1922)-LEN(SUBSTITUTE(F1922," ",""))-4)))*1)</f>
        <v>#VALUE!</v>
      </c>
      <c r="H1922" s="13" t="e">
        <f t="shared" ref="H1922:H1985" si="123">SUBSTITUTE(
RIGHT(F1922,LEN(F1922)-
FIND("\",SUBSTITUTE(F1922," ","\",LEN(F1922)-LEN(SUBSTITUTE(F1922," ",""))))),
".","")</f>
        <v>#VALUE!</v>
      </c>
    </row>
    <row r="1923" spans="2:8">
      <c r="B1923" s="11" t="str">
        <f t="shared" si="121"/>
        <v/>
      </c>
      <c r="C1923" s="11" t="str">
        <f t="shared" si="120"/>
        <v/>
      </c>
      <c r="F1923" s="10" t="str">
        <v/>
      </c>
      <c r="G1923" t="e">
        <f t="shared" si="122"/>
        <v>#VALUE!</v>
      </c>
      <c r="H1923" s="13" t="e">
        <f t="shared" si="123"/>
        <v>#VALUE!</v>
      </c>
    </row>
    <row r="1924" spans="2:8">
      <c r="B1924" s="11" t="str">
        <f t="shared" si="121"/>
        <v/>
      </c>
      <c r="C1924" s="11" t="str">
        <f t="shared" si="120"/>
        <v/>
      </c>
      <c r="F1924" s="10" t="str">
        <v/>
      </c>
      <c r="G1924" t="e">
        <f t="shared" si="122"/>
        <v>#VALUE!</v>
      </c>
      <c r="H1924" s="13" t="e">
        <f t="shared" si="123"/>
        <v>#VALUE!</v>
      </c>
    </row>
    <row r="1925" spans="2:8">
      <c r="B1925" s="11" t="str">
        <f t="shared" si="121"/>
        <v/>
      </c>
      <c r="C1925" s="11" t="str">
        <f t="shared" si="120"/>
        <v/>
      </c>
      <c r="F1925" s="10" t="str">
        <v/>
      </c>
      <c r="G1925" t="e">
        <f t="shared" si="122"/>
        <v>#VALUE!</v>
      </c>
      <c r="H1925" s="13" t="e">
        <f t="shared" si="123"/>
        <v>#VALUE!</v>
      </c>
    </row>
    <row r="1926" spans="2:8">
      <c r="B1926" s="11" t="str">
        <f t="shared" si="121"/>
        <v/>
      </c>
      <c r="C1926" s="11" t="str">
        <f t="shared" si="120"/>
        <v/>
      </c>
      <c r="F1926" s="10" t="str">
        <v/>
      </c>
      <c r="G1926" t="e">
        <f t="shared" si="122"/>
        <v>#VALUE!</v>
      </c>
      <c r="H1926" s="13" t="e">
        <f t="shared" si="123"/>
        <v>#VALUE!</v>
      </c>
    </row>
    <row r="1927" spans="2:8">
      <c r="B1927" s="11" t="str">
        <f t="shared" si="121"/>
        <v/>
      </c>
      <c r="C1927" s="11" t="str">
        <f t="shared" si="120"/>
        <v/>
      </c>
      <c r="F1927" s="10" t="str">
        <v/>
      </c>
      <c r="G1927" t="e">
        <f t="shared" si="122"/>
        <v>#VALUE!</v>
      </c>
      <c r="H1927" s="13" t="e">
        <f t="shared" si="123"/>
        <v>#VALUE!</v>
      </c>
    </row>
    <row r="1928" spans="2:8">
      <c r="B1928" s="11" t="str">
        <f t="shared" si="121"/>
        <v/>
      </c>
      <c r="C1928" s="11" t="str">
        <f t="shared" si="120"/>
        <v/>
      </c>
      <c r="F1928" s="10" t="str">
        <v/>
      </c>
      <c r="G1928" t="e">
        <f t="shared" si="122"/>
        <v>#VALUE!</v>
      </c>
      <c r="H1928" s="13" t="e">
        <f t="shared" si="123"/>
        <v>#VALUE!</v>
      </c>
    </row>
    <row r="1929" spans="2:8">
      <c r="B1929" s="11" t="str">
        <f t="shared" si="121"/>
        <v/>
      </c>
      <c r="C1929" s="11" t="str">
        <f t="shared" si="120"/>
        <v/>
      </c>
      <c r="F1929" s="10" t="str">
        <v/>
      </c>
      <c r="G1929" t="e">
        <f t="shared" si="122"/>
        <v>#VALUE!</v>
      </c>
      <c r="H1929" s="13" t="e">
        <f t="shared" si="123"/>
        <v>#VALUE!</v>
      </c>
    </row>
    <row r="1930" spans="2:8">
      <c r="B1930" s="11" t="str">
        <f t="shared" si="121"/>
        <v/>
      </c>
      <c r="C1930" s="11" t="str">
        <f t="shared" si="120"/>
        <v/>
      </c>
      <c r="F1930" s="10" t="str">
        <v/>
      </c>
      <c r="G1930" t="e">
        <f t="shared" si="122"/>
        <v>#VALUE!</v>
      </c>
      <c r="H1930" s="13" t="e">
        <f t="shared" si="123"/>
        <v>#VALUE!</v>
      </c>
    </row>
    <row r="1931" spans="2:8">
      <c r="B1931" s="11" t="str">
        <f t="shared" si="121"/>
        <v/>
      </c>
      <c r="C1931" s="11" t="str">
        <f t="shared" si="120"/>
        <v/>
      </c>
      <c r="F1931" s="10" t="str">
        <v/>
      </c>
      <c r="G1931" t="e">
        <f t="shared" si="122"/>
        <v>#VALUE!</v>
      </c>
      <c r="H1931" s="13" t="e">
        <f t="shared" si="123"/>
        <v>#VALUE!</v>
      </c>
    </row>
    <row r="1932" spans="2:8">
      <c r="B1932" s="11" t="str">
        <f t="shared" si="121"/>
        <v/>
      </c>
      <c r="C1932" s="11" t="str">
        <f t="shared" si="120"/>
        <v/>
      </c>
      <c r="F1932" s="10" t="str">
        <v/>
      </c>
      <c r="G1932" t="e">
        <f t="shared" si="122"/>
        <v>#VALUE!</v>
      </c>
      <c r="H1932" s="13" t="e">
        <f t="shared" si="123"/>
        <v>#VALUE!</v>
      </c>
    </row>
    <row r="1933" spans="2:8">
      <c r="B1933" s="11" t="str">
        <f t="shared" si="121"/>
        <v/>
      </c>
      <c r="C1933" s="11" t="str">
        <f t="shared" si="120"/>
        <v/>
      </c>
      <c r="F1933" s="10" t="str">
        <v/>
      </c>
      <c r="G1933" t="e">
        <f t="shared" si="122"/>
        <v>#VALUE!</v>
      </c>
      <c r="H1933" s="13" t="e">
        <f t="shared" si="123"/>
        <v>#VALUE!</v>
      </c>
    </row>
    <row r="1934" spans="2:8">
      <c r="B1934" s="11" t="str">
        <f t="shared" si="121"/>
        <v/>
      </c>
      <c r="C1934" s="11" t="str">
        <f t="shared" si="120"/>
        <v/>
      </c>
      <c r="F1934" s="10" t="str">
        <v/>
      </c>
      <c r="G1934" t="e">
        <f t="shared" si="122"/>
        <v>#VALUE!</v>
      </c>
      <c r="H1934" s="13" t="e">
        <f t="shared" si="123"/>
        <v>#VALUE!</v>
      </c>
    </row>
    <row r="1935" spans="2:8">
      <c r="B1935" s="11" t="str">
        <f t="shared" si="121"/>
        <v/>
      </c>
      <c r="C1935" s="11" t="str">
        <f t="shared" si="120"/>
        <v/>
      </c>
      <c r="F1935" s="10" t="str">
        <v/>
      </c>
      <c r="G1935" t="e">
        <f t="shared" si="122"/>
        <v>#VALUE!</v>
      </c>
      <c r="H1935" s="13" t="e">
        <f t="shared" si="123"/>
        <v>#VALUE!</v>
      </c>
    </row>
    <row r="1936" spans="2:8">
      <c r="B1936" s="11" t="str">
        <f t="shared" si="121"/>
        <v/>
      </c>
      <c r="C1936" s="11" t="str">
        <f t="shared" si="120"/>
        <v/>
      </c>
      <c r="F1936" s="10" t="str">
        <v/>
      </c>
      <c r="G1936" t="e">
        <f t="shared" si="122"/>
        <v>#VALUE!</v>
      </c>
      <c r="H1936" s="13" t="e">
        <f t="shared" si="123"/>
        <v>#VALUE!</v>
      </c>
    </row>
    <row r="1937" spans="2:8">
      <c r="B1937" s="11" t="str">
        <f t="shared" si="121"/>
        <v/>
      </c>
      <c r="C1937" s="11" t="str">
        <f t="shared" si="120"/>
        <v/>
      </c>
      <c r="F1937" s="10" t="str">
        <v/>
      </c>
      <c r="G1937" t="e">
        <f t="shared" si="122"/>
        <v>#VALUE!</v>
      </c>
      <c r="H1937" s="13" t="e">
        <f t="shared" si="123"/>
        <v>#VALUE!</v>
      </c>
    </row>
    <row r="1938" spans="2:8">
      <c r="B1938" s="11" t="str">
        <f t="shared" si="121"/>
        <v/>
      </c>
      <c r="C1938" s="11" t="str">
        <f t="shared" si="120"/>
        <v/>
      </c>
      <c r="F1938" s="10" t="str">
        <v/>
      </c>
      <c r="G1938" t="e">
        <f t="shared" si="122"/>
        <v>#VALUE!</v>
      </c>
      <c r="H1938" s="13" t="e">
        <f t="shared" si="123"/>
        <v>#VALUE!</v>
      </c>
    </row>
    <row r="1939" spans="2:8">
      <c r="B1939" s="11" t="str">
        <f t="shared" si="121"/>
        <v/>
      </c>
      <c r="C1939" s="11" t="str">
        <f t="shared" si="120"/>
        <v/>
      </c>
      <c r="F1939" s="10" t="str">
        <v/>
      </c>
      <c r="G1939" t="e">
        <f t="shared" si="122"/>
        <v>#VALUE!</v>
      </c>
      <c r="H1939" s="13" t="e">
        <f t="shared" si="123"/>
        <v>#VALUE!</v>
      </c>
    </row>
    <row r="1940" spans="2:8">
      <c r="B1940" s="11" t="str">
        <f t="shared" si="121"/>
        <v/>
      </c>
      <c r="C1940" s="11" t="str">
        <f t="shared" si="120"/>
        <v/>
      </c>
      <c r="F1940" s="10" t="str">
        <v/>
      </c>
      <c r="G1940" t="e">
        <f t="shared" si="122"/>
        <v>#VALUE!</v>
      </c>
      <c r="H1940" s="13" t="e">
        <f t="shared" si="123"/>
        <v>#VALUE!</v>
      </c>
    </row>
    <row r="1941" spans="2:8">
      <c r="B1941" s="11" t="str">
        <f t="shared" si="121"/>
        <v/>
      </c>
      <c r="C1941" s="11" t="str">
        <f t="shared" si="120"/>
        <v/>
      </c>
      <c r="F1941" s="10" t="str">
        <v/>
      </c>
      <c r="G1941" t="e">
        <f t="shared" si="122"/>
        <v>#VALUE!</v>
      </c>
      <c r="H1941" s="13" t="e">
        <f t="shared" si="123"/>
        <v>#VALUE!</v>
      </c>
    </row>
    <row r="1942" spans="2:8">
      <c r="B1942" s="11" t="str">
        <f t="shared" si="121"/>
        <v/>
      </c>
      <c r="C1942" s="11" t="str">
        <f t="shared" si="120"/>
        <v/>
      </c>
      <c r="F1942" s="10" t="str">
        <v/>
      </c>
      <c r="G1942" t="e">
        <f t="shared" si="122"/>
        <v>#VALUE!</v>
      </c>
      <c r="H1942" s="13" t="e">
        <f t="shared" si="123"/>
        <v>#VALUE!</v>
      </c>
    </row>
    <row r="1943" spans="2:8">
      <c r="B1943" s="11" t="str">
        <f t="shared" si="121"/>
        <v/>
      </c>
      <c r="C1943" s="11" t="str">
        <f t="shared" si="120"/>
        <v/>
      </c>
      <c r="F1943" s="10" t="str">
        <v/>
      </c>
      <c r="G1943" t="e">
        <f t="shared" si="122"/>
        <v>#VALUE!</v>
      </c>
      <c r="H1943" s="13" t="e">
        <f t="shared" si="123"/>
        <v>#VALUE!</v>
      </c>
    </row>
    <row r="1944" spans="2:8">
      <c r="B1944" s="11" t="str">
        <f t="shared" si="121"/>
        <v/>
      </c>
      <c r="C1944" s="11" t="str">
        <f t="shared" si="120"/>
        <v/>
      </c>
      <c r="F1944" s="10" t="str">
        <v/>
      </c>
      <c r="G1944" t="e">
        <f t="shared" si="122"/>
        <v>#VALUE!</v>
      </c>
      <c r="H1944" s="13" t="e">
        <f t="shared" si="123"/>
        <v>#VALUE!</v>
      </c>
    </row>
    <row r="1945" spans="2:8">
      <c r="B1945" s="11" t="str">
        <f t="shared" si="121"/>
        <v/>
      </c>
      <c r="C1945" s="11" t="str">
        <f t="shared" si="120"/>
        <v/>
      </c>
      <c r="F1945" s="10" t="str">
        <v/>
      </c>
      <c r="G1945" t="e">
        <f t="shared" si="122"/>
        <v>#VALUE!</v>
      </c>
      <c r="H1945" s="13" t="e">
        <f t="shared" si="123"/>
        <v>#VALUE!</v>
      </c>
    </row>
    <row r="1946" spans="2:8">
      <c r="B1946" s="11" t="str">
        <f t="shared" si="121"/>
        <v/>
      </c>
      <c r="C1946" s="11" t="str">
        <f t="shared" si="120"/>
        <v/>
      </c>
      <c r="F1946" s="10" t="str">
        <v/>
      </c>
      <c r="G1946" t="e">
        <f t="shared" si="122"/>
        <v>#VALUE!</v>
      </c>
      <c r="H1946" s="13" t="e">
        <f t="shared" si="123"/>
        <v>#VALUE!</v>
      </c>
    </row>
    <row r="1947" spans="2:8">
      <c r="B1947" s="11" t="str">
        <f t="shared" si="121"/>
        <v/>
      </c>
      <c r="C1947" s="11" t="str">
        <f t="shared" si="120"/>
        <v/>
      </c>
      <c r="F1947" s="10" t="str">
        <v/>
      </c>
      <c r="G1947" t="e">
        <f t="shared" si="122"/>
        <v>#VALUE!</v>
      </c>
      <c r="H1947" s="13" t="e">
        <f t="shared" si="123"/>
        <v>#VALUE!</v>
      </c>
    </row>
    <row r="1948" spans="2:8">
      <c r="B1948" s="11" t="str">
        <f t="shared" si="121"/>
        <v/>
      </c>
      <c r="C1948" s="11" t="str">
        <f t="shared" si="120"/>
        <v/>
      </c>
      <c r="F1948" s="10" t="str">
        <v/>
      </c>
      <c r="G1948" t="e">
        <f t="shared" si="122"/>
        <v>#VALUE!</v>
      </c>
      <c r="H1948" s="13" t="e">
        <f t="shared" si="123"/>
        <v>#VALUE!</v>
      </c>
    </row>
    <row r="1949" spans="2:8">
      <c r="B1949" s="11" t="str">
        <f t="shared" si="121"/>
        <v/>
      </c>
      <c r="C1949" s="11" t="str">
        <f t="shared" si="120"/>
        <v/>
      </c>
      <c r="F1949" s="10" t="str">
        <v/>
      </c>
      <c r="G1949" t="e">
        <f t="shared" si="122"/>
        <v>#VALUE!</v>
      </c>
      <c r="H1949" s="13" t="e">
        <f t="shared" si="123"/>
        <v>#VALUE!</v>
      </c>
    </row>
    <row r="1950" spans="2:8">
      <c r="B1950" s="11" t="str">
        <f t="shared" si="121"/>
        <v/>
      </c>
      <c r="C1950" s="11" t="str">
        <f t="shared" si="120"/>
        <v/>
      </c>
      <c r="F1950" s="10" t="str">
        <v/>
      </c>
      <c r="G1950" t="e">
        <f t="shared" si="122"/>
        <v>#VALUE!</v>
      </c>
      <c r="H1950" s="13" t="e">
        <f t="shared" si="123"/>
        <v>#VALUE!</v>
      </c>
    </row>
    <row r="1951" spans="2:8">
      <c r="B1951" s="11" t="str">
        <f t="shared" si="121"/>
        <v/>
      </c>
      <c r="C1951" s="11" t="str">
        <f t="shared" si="120"/>
        <v/>
      </c>
      <c r="F1951" s="10" t="str">
        <v/>
      </c>
      <c r="G1951" t="e">
        <f t="shared" si="122"/>
        <v>#VALUE!</v>
      </c>
      <c r="H1951" s="13" t="e">
        <f t="shared" si="123"/>
        <v>#VALUE!</v>
      </c>
    </row>
    <row r="1952" spans="2:8">
      <c r="B1952" s="11" t="str">
        <f t="shared" si="121"/>
        <v/>
      </c>
      <c r="C1952" s="11" t="str">
        <f t="shared" si="120"/>
        <v/>
      </c>
      <c r="F1952" s="10" t="str">
        <v/>
      </c>
      <c r="G1952" t="e">
        <f t="shared" si="122"/>
        <v>#VALUE!</v>
      </c>
      <c r="H1952" s="13" t="e">
        <f t="shared" si="123"/>
        <v>#VALUE!</v>
      </c>
    </row>
    <row r="1953" spans="2:8">
      <c r="B1953" s="11" t="str">
        <f t="shared" si="121"/>
        <v/>
      </c>
      <c r="C1953" s="11" t="str">
        <f t="shared" si="120"/>
        <v/>
      </c>
      <c r="F1953" s="10" t="str">
        <v/>
      </c>
      <c r="G1953" t="e">
        <f t="shared" si="122"/>
        <v>#VALUE!</v>
      </c>
      <c r="H1953" s="13" t="e">
        <f t="shared" si="123"/>
        <v>#VALUE!</v>
      </c>
    </row>
    <row r="1954" spans="2:8">
      <c r="B1954" s="11" t="str">
        <f t="shared" si="121"/>
        <v/>
      </c>
      <c r="C1954" s="11" t="str">
        <f t="shared" si="120"/>
        <v/>
      </c>
      <c r="F1954" s="10" t="str">
        <v/>
      </c>
      <c r="G1954" t="e">
        <f t="shared" si="122"/>
        <v>#VALUE!</v>
      </c>
      <c r="H1954" s="13" t="e">
        <f t="shared" si="123"/>
        <v>#VALUE!</v>
      </c>
    </row>
    <row r="1955" spans="2:8">
      <c r="B1955" s="11" t="str">
        <f t="shared" si="121"/>
        <v/>
      </c>
      <c r="C1955" s="11" t="str">
        <f t="shared" si="120"/>
        <v/>
      </c>
      <c r="F1955" s="10" t="str">
        <v/>
      </c>
      <c r="G1955" t="e">
        <f t="shared" si="122"/>
        <v>#VALUE!</v>
      </c>
      <c r="H1955" s="13" t="e">
        <f t="shared" si="123"/>
        <v>#VALUE!</v>
      </c>
    </row>
    <row r="1956" spans="2:8">
      <c r="B1956" s="11" t="str">
        <f t="shared" si="121"/>
        <v/>
      </c>
      <c r="C1956" s="11" t="str">
        <f t="shared" si="120"/>
        <v/>
      </c>
      <c r="F1956" s="10" t="str">
        <v/>
      </c>
      <c r="G1956" t="e">
        <f t="shared" si="122"/>
        <v>#VALUE!</v>
      </c>
      <c r="H1956" s="13" t="e">
        <f t="shared" si="123"/>
        <v>#VALUE!</v>
      </c>
    </row>
    <row r="1957" spans="2:8">
      <c r="B1957" s="11" t="str">
        <f t="shared" si="121"/>
        <v/>
      </c>
      <c r="C1957" s="11" t="str">
        <f t="shared" si="120"/>
        <v/>
      </c>
      <c r="F1957" s="10" t="str">
        <v/>
      </c>
      <c r="G1957" t="e">
        <f t="shared" si="122"/>
        <v>#VALUE!</v>
      </c>
      <c r="H1957" s="13" t="e">
        <f t="shared" si="123"/>
        <v>#VALUE!</v>
      </c>
    </row>
    <row r="1958" spans="2:8">
      <c r="B1958" s="11" t="str">
        <f t="shared" si="121"/>
        <v/>
      </c>
      <c r="C1958" s="11" t="str">
        <f t="shared" si="120"/>
        <v/>
      </c>
      <c r="F1958" s="10" t="str">
        <v/>
      </c>
      <c r="G1958" t="e">
        <f t="shared" si="122"/>
        <v>#VALUE!</v>
      </c>
      <c r="H1958" s="13" t="e">
        <f t="shared" si="123"/>
        <v>#VALUE!</v>
      </c>
    </row>
    <row r="1959" spans="2:8">
      <c r="B1959" s="11" t="str">
        <f t="shared" si="121"/>
        <v/>
      </c>
      <c r="C1959" s="11" t="str">
        <f t="shared" si="120"/>
        <v/>
      </c>
      <c r="F1959" s="10" t="str">
        <v/>
      </c>
      <c r="G1959" t="e">
        <f t="shared" si="122"/>
        <v>#VALUE!</v>
      </c>
      <c r="H1959" s="13" t="e">
        <f t="shared" si="123"/>
        <v>#VALUE!</v>
      </c>
    </row>
    <row r="1960" spans="2:8">
      <c r="B1960" s="11" t="str">
        <f t="shared" si="121"/>
        <v/>
      </c>
      <c r="C1960" s="11" t="str">
        <f t="shared" si="120"/>
        <v/>
      </c>
      <c r="F1960" s="10" t="str">
        <v/>
      </c>
      <c r="G1960" t="e">
        <f t="shared" si="122"/>
        <v>#VALUE!</v>
      </c>
      <c r="H1960" s="13" t="e">
        <f t="shared" si="123"/>
        <v>#VALUE!</v>
      </c>
    </row>
    <row r="1961" spans="2:8">
      <c r="B1961" s="11" t="str">
        <f t="shared" si="121"/>
        <v/>
      </c>
      <c r="C1961" s="11" t="str">
        <f t="shared" ref="C1961:C2024" si="124">IF(B1961="артикул",A1961,"")</f>
        <v/>
      </c>
      <c r="F1961" s="10" t="str">
        <v/>
      </c>
      <c r="G1961" t="e">
        <f t="shared" si="122"/>
        <v>#VALUE!</v>
      </c>
      <c r="H1961" s="13" t="e">
        <f t="shared" si="123"/>
        <v>#VALUE!</v>
      </c>
    </row>
    <row r="1962" spans="2:8">
      <c r="B1962" s="11" t="str">
        <f t="shared" si="121"/>
        <v/>
      </c>
      <c r="C1962" s="11" t="str">
        <f t="shared" si="124"/>
        <v/>
      </c>
      <c r="F1962" s="10" t="str">
        <v/>
      </c>
      <c r="G1962" t="e">
        <f t="shared" si="122"/>
        <v>#VALUE!</v>
      </c>
      <c r="H1962" s="13" t="e">
        <f t="shared" si="123"/>
        <v>#VALUE!</v>
      </c>
    </row>
    <row r="1963" spans="2:8">
      <c r="B1963" s="11" t="str">
        <f t="shared" si="121"/>
        <v/>
      </c>
      <c r="C1963" s="11" t="str">
        <f t="shared" si="124"/>
        <v/>
      </c>
      <c r="F1963" s="10" t="str">
        <v/>
      </c>
      <c r="G1963" t="e">
        <f t="shared" si="122"/>
        <v>#VALUE!</v>
      </c>
      <c r="H1963" s="13" t="e">
        <f t="shared" si="123"/>
        <v>#VALUE!</v>
      </c>
    </row>
    <row r="1964" spans="2:8">
      <c r="B1964" s="11" t="str">
        <f t="shared" si="121"/>
        <v/>
      </c>
      <c r="C1964" s="11" t="str">
        <f t="shared" si="124"/>
        <v/>
      </c>
      <c r="F1964" s="10" t="str">
        <v/>
      </c>
      <c r="G1964" t="e">
        <f t="shared" si="122"/>
        <v>#VALUE!</v>
      </c>
      <c r="H1964" s="13" t="e">
        <f t="shared" si="123"/>
        <v>#VALUE!</v>
      </c>
    </row>
    <row r="1965" spans="2:8">
      <c r="B1965" s="11" t="str">
        <f t="shared" si="121"/>
        <v/>
      </c>
      <c r="C1965" s="11" t="str">
        <f t="shared" si="124"/>
        <v/>
      </c>
      <c r="F1965" s="10" t="str">
        <v/>
      </c>
      <c r="G1965" t="e">
        <f t="shared" si="122"/>
        <v>#VALUE!</v>
      </c>
      <c r="H1965" s="13" t="e">
        <f t="shared" si="123"/>
        <v>#VALUE!</v>
      </c>
    </row>
    <row r="1966" spans="2:8">
      <c r="B1966" s="11" t="str">
        <f t="shared" si="121"/>
        <v/>
      </c>
      <c r="C1966" s="11" t="str">
        <f t="shared" si="124"/>
        <v/>
      </c>
      <c r="F1966" s="10" t="str">
        <v/>
      </c>
      <c r="G1966" t="e">
        <f t="shared" si="122"/>
        <v>#VALUE!</v>
      </c>
      <c r="H1966" s="13" t="e">
        <f t="shared" si="123"/>
        <v>#VALUE!</v>
      </c>
    </row>
    <row r="1967" spans="2:8">
      <c r="B1967" s="11" t="str">
        <f t="shared" si="121"/>
        <v/>
      </c>
      <c r="C1967" s="11" t="str">
        <f t="shared" si="124"/>
        <v/>
      </c>
      <c r="F1967" s="10" t="str">
        <v/>
      </c>
      <c r="G1967" t="e">
        <f t="shared" si="122"/>
        <v>#VALUE!</v>
      </c>
      <c r="H1967" s="13" t="e">
        <f t="shared" si="123"/>
        <v>#VALUE!</v>
      </c>
    </row>
    <row r="1968" spans="2:8">
      <c r="B1968" s="11" t="str">
        <f t="shared" si="121"/>
        <v/>
      </c>
      <c r="C1968" s="11" t="str">
        <f t="shared" si="124"/>
        <v/>
      </c>
      <c r="F1968" s="10" t="str">
        <v/>
      </c>
      <c r="G1968" t="e">
        <f t="shared" si="122"/>
        <v>#VALUE!</v>
      </c>
      <c r="H1968" s="13" t="e">
        <f t="shared" si="123"/>
        <v>#VALUE!</v>
      </c>
    </row>
    <row r="1969" spans="2:8">
      <c r="B1969" s="11" t="str">
        <f t="shared" si="121"/>
        <v/>
      </c>
      <c r="C1969" s="11" t="str">
        <f t="shared" si="124"/>
        <v/>
      </c>
      <c r="F1969" s="10" t="str">
        <v/>
      </c>
      <c r="G1969" t="e">
        <f t="shared" si="122"/>
        <v>#VALUE!</v>
      </c>
      <c r="H1969" s="13" t="e">
        <f t="shared" si="123"/>
        <v>#VALUE!</v>
      </c>
    </row>
    <row r="1970" spans="2:8">
      <c r="B1970" s="11" t="str">
        <f t="shared" si="121"/>
        <v/>
      </c>
      <c r="C1970" s="11" t="str">
        <f t="shared" si="124"/>
        <v/>
      </c>
      <c r="F1970" s="10" t="str">
        <v/>
      </c>
      <c r="G1970" t="e">
        <f t="shared" si="122"/>
        <v>#VALUE!</v>
      </c>
      <c r="H1970" s="13" t="e">
        <f t="shared" si="123"/>
        <v>#VALUE!</v>
      </c>
    </row>
    <row r="1971" spans="2:8">
      <c r="B1971" s="11" t="str">
        <f t="shared" si="121"/>
        <v/>
      </c>
      <c r="C1971" s="11" t="str">
        <f t="shared" si="124"/>
        <v/>
      </c>
      <c r="F1971" s="10" t="str">
        <v/>
      </c>
      <c r="G1971" t="e">
        <f t="shared" si="122"/>
        <v>#VALUE!</v>
      </c>
      <c r="H1971" s="13" t="e">
        <f t="shared" si="123"/>
        <v>#VALUE!</v>
      </c>
    </row>
    <row r="1972" spans="2:8">
      <c r="B1972" s="11" t="str">
        <f t="shared" si="121"/>
        <v/>
      </c>
      <c r="C1972" s="11" t="str">
        <f t="shared" si="124"/>
        <v/>
      </c>
      <c r="F1972" s="10" t="str">
        <v/>
      </c>
      <c r="G1972" t="e">
        <f t="shared" si="122"/>
        <v>#VALUE!</v>
      </c>
      <c r="H1972" s="13" t="e">
        <f t="shared" si="123"/>
        <v>#VALUE!</v>
      </c>
    </row>
    <row r="1973" spans="2:8">
      <c r="B1973" s="11" t="str">
        <f t="shared" si="121"/>
        <v/>
      </c>
      <c r="C1973" s="11" t="str">
        <f t="shared" si="124"/>
        <v/>
      </c>
      <c r="F1973" s="10" t="str">
        <v/>
      </c>
      <c r="G1973" t="e">
        <f t="shared" si="122"/>
        <v>#VALUE!</v>
      </c>
      <c r="H1973" s="13" t="e">
        <f t="shared" si="123"/>
        <v>#VALUE!</v>
      </c>
    </row>
    <row r="1974" spans="2:8">
      <c r="B1974" s="11" t="str">
        <f t="shared" si="121"/>
        <v/>
      </c>
      <c r="C1974" s="11" t="str">
        <f t="shared" si="124"/>
        <v/>
      </c>
      <c r="F1974" s="10" t="str">
        <v/>
      </c>
      <c r="G1974" t="e">
        <f t="shared" si="122"/>
        <v>#VALUE!</v>
      </c>
      <c r="H1974" s="13" t="e">
        <f t="shared" si="123"/>
        <v>#VALUE!</v>
      </c>
    </row>
    <row r="1975" spans="2:8">
      <c r="B1975" s="11" t="str">
        <f t="shared" si="121"/>
        <v/>
      </c>
      <c r="C1975" s="11" t="str">
        <f t="shared" si="124"/>
        <v/>
      </c>
      <c r="F1975" s="10" t="str">
        <v/>
      </c>
      <c r="G1975" t="e">
        <f t="shared" si="122"/>
        <v>#VALUE!</v>
      </c>
      <c r="H1975" s="13" t="e">
        <f t="shared" si="123"/>
        <v>#VALUE!</v>
      </c>
    </row>
    <row r="1976" spans="2:8">
      <c r="B1976" s="11" t="str">
        <f t="shared" si="121"/>
        <v/>
      </c>
      <c r="C1976" s="11" t="str">
        <f t="shared" si="124"/>
        <v/>
      </c>
      <c r="F1976" s="10" t="str">
        <v/>
      </c>
      <c r="G1976" t="e">
        <f t="shared" si="122"/>
        <v>#VALUE!</v>
      </c>
      <c r="H1976" s="13" t="e">
        <f t="shared" si="123"/>
        <v>#VALUE!</v>
      </c>
    </row>
    <row r="1977" spans="2:8">
      <c r="B1977" s="11" t="str">
        <f t="shared" si="121"/>
        <v/>
      </c>
      <c r="C1977" s="11" t="str">
        <f t="shared" si="124"/>
        <v/>
      </c>
      <c r="F1977" s="10" t="str">
        <v/>
      </c>
      <c r="G1977" t="e">
        <f t="shared" si="122"/>
        <v>#VALUE!</v>
      </c>
      <c r="H1977" s="13" t="e">
        <f t="shared" si="123"/>
        <v>#VALUE!</v>
      </c>
    </row>
    <row r="1978" spans="2:8">
      <c r="B1978" s="11" t="str">
        <f t="shared" si="121"/>
        <v/>
      </c>
      <c r="C1978" s="11" t="str">
        <f t="shared" si="124"/>
        <v/>
      </c>
      <c r="F1978" s="10" t="str">
        <v/>
      </c>
      <c r="G1978" t="e">
        <f t="shared" si="122"/>
        <v>#VALUE!</v>
      </c>
      <c r="H1978" s="13" t="e">
        <f t="shared" si="123"/>
        <v>#VALUE!</v>
      </c>
    </row>
    <row r="1979" spans="2:8">
      <c r="B1979" s="11" t="str">
        <f t="shared" si="121"/>
        <v/>
      </c>
      <c r="C1979" s="11" t="str">
        <f t="shared" si="124"/>
        <v/>
      </c>
      <c r="F1979" s="10" t="str">
        <v/>
      </c>
      <c r="G1979" t="e">
        <f t="shared" si="122"/>
        <v>#VALUE!</v>
      </c>
      <c r="H1979" s="13" t="e">
        <f t="shared" si="123"/>
        <v>#VALUE!</v>
      </c>
    </row>
    <row r="1980" spans="2:8">
      <c r="B1980" s="11" t="str">
        <f t="shared" si="121"/>
        <v/>
      </c>
      <c r="C1980" s="11" t="str">
        <f t="shared" si="124"/>
        <v/>
      </c>
      <c r="F1980" s="10" t="str">
        <v/>
      </c>
      <c r="G1980" t="e">
        <f t="shared" si="122"/>
        <v>#VALUE!</v>
      </c>
      <c r="H1980" s="13" t="e">
        <f t="shared" si="123"/>
        <v>#VALUE!</v>
      </c>
    </row>
    <row r="1981" spans="2:8">
      <c r="B1981" s="11" t="str">
        <f t="shared" si="121"/>
        <v/>
      </c>
      <c r="C1981" s="11" t="str">
        <f t="shared" si="124"/>
        <v/>
      </c>
      <c r="F1981" s="10" t="str">
        <v/>
      </c>
      <c r="G1981" t="e">
        <f t="shared" si="122"/>
        <v>#VALUE!</v>
      </c>
      <c r="H1981" s="13" t="e">
        <f t="shared" si="123"/>
        <v>#VALUE!</v>
      </c>
    </row>
    <row r="1982" spans="2:8">
      <c r="B1982" s="11" t="str">
        <f t="shared" si="121"/>
        <v/>
      </c>
      <c r="C1982" s="11" t="str">
        <f t="shared" si="124"/>
        <v/>
      </c>
      <c r="F1982" s="10" t="str">
        <v/>
      </c>
      <c r="G1982" t="e">
        <f t="shared" si="122"/>
        <v>#VALUE!</v>
      </c>
      <c r="H1982" s="13" t="e">
        <f t="shared" si="123"/>
        <v>#VALUE!</v>
      </c>
    </row>
    <row r="1983" spans="2:8">
      <c r="B1983" s="11" t="str">
        <f t="shared" si="121"/>
        <v/>
      </c>
      <c r="C1983" s="11" t="str">
        <f t="shared" si="124"/>
        <v/>
      </c>
      <c r="F1983" s="10" t="str">
        <v/>
      </c>
      <c r="G1983" t="e">
        <f t="shared" si="122"/>
        <v>#VALUE!</v>
      </c>
      <c r="H1983" s="13" t="e">
        <f t="shared" si="123"/>
        <v>#VALUE!</v>
      </c>
    </row>
    <row r="1984" spans="2:8">
      <c r="B1984" s="11" t="str">
        <f t="shared" si="121"/>
        <v/>
      </c>
      <c r="C1984" s="11" t="str">
        <f t="shared" si="124"/>
        <v/>
      </c>
      <c r="F1984" s="10" t="str">
        <v/>
      </c>
      <c r="G1984" t="e">
        <f t="shared" si="122"/>
        <v>#VALUE!</v>
      </c>
      <c r="H1984" s="13" t="e">
        <f t="shared" si="123"/>
        <v>#VALUE!</v>
      </c>
    </row>
    <row r="1985" spans="2:8">
      <c r="B1985" s="11" t="str">
        <f t="shared" ref="B1985:B2048" si="125">IFERROR(IF(FIND(" ",A1985)=6,IF(IFERROR(FIND(" PB",A1985),"")&lt;&gt;"","артикул",IF(IFERROR(FIND(" CRN",A1985),"")&lt;&gt;"","артикул","")),""),"")</f>
        <v/>
      </c>
      <c r="C1985" s="11" t="str">
        <f t="shared" si="124"/>
        <v/>
      </c>
      <c r="F1985" s="10" t="str">
        <v/>
      </c>
      <c r="G1985" t="e">
        <f t="shared" si="122"/>
        <v>#VALUE!</v>
      </c>
      <c r="H1985" s="13" t="e">
        <f t="shared" si="123"/>
        <v>#VALUE!</v>
      </c>
    </row>
    <row r="1986" spans="2:8">
      <c r="B1986" s="11" t="str">
        <f t="shared" si="125"/>
        <v/>
      </c>
      <c r="C1986" s="11" t="str">
        <f t="shared" si="124"/>
        <v/>
      </c>
      <c r="F1986" s="10" t="str">
        <v/>
      </c>
      <c r="G1986" t="e">
        <f t="shared" ref="G1986:G2049" si="126">CONCATENATE(LEFT(F1986,5),
MID(F1986,
SEARCH("\",SUBSTITUTE(F1986," ","\",LEN(F1986)-LEN(SUBSTITUTE(F1986," ",""))-4)),
SEARCH("\",SUBSTITUTE(F1986," ","\",LEN(F1986)-LEN(SUBSTITUTE(F1986," ",""))-3))-
SEARCH("\",SUBSTITUTE(F1986," ","\",LEN(F1986)-LEN(SUBSTITUTE(F1986," ",""))-4)))*1)</f>
        <v>#VALUE!</v>
      </c>
      <c r="H1986" s="13" t="e">
        <f t="shared" ref="H1986:H2049" si="127">SUBSTITUTE(
RIGHT(F1986,LEN(F1986)-
FIND("\",SUBSTITUTE(F1986," ","\",LEN(F1986)-LEN(SUBSTITUTE(F1986," ",""))))),
".","")</f>
        <v>#VALUE!</v>
      </c>
    </row>
    <row r="1987" spans="2:8">
      <c r="B1987" s="11" t="str">
        <f t="shared" si="125"/>
        <v/>
      </c>
      <c r="C1987" s="11" t="str">
        <f t="shared" si="124"/>
        <v/>
      </c>
      <c r="F1987" s="10" t="str">
        <v/>
      </c>
      <c r="G1987" t="e">
        <f t="shared" si="126"/>
        <v>#VALUE!</v>
      </c>
      <c r="H1987" s="13" t="e">
        <f t="shared" si="127"/>
        <v>#VALUE!</v>
      </c>
    </row>
    <row r="1988" spans="2:8">
      <c r="B1988" s="11" t="str">
        <f t="shared" si="125"/>
        <v/>
      </c>
      <c r="C1988" s="11" t="str">
        <f t="shared" si="124"/>
        <v/>
      </c>
      <c r="F1988" s="10" t="str">
        <v/>
      </c>
      <c r="G1988" t="e">
        <f t="shared" si="126"/>
        <v>#VALUE!</v>
      </c>
      <c r="H1988" s="13" t="e">
        <f t="shared" si="127"/>
        <v>#VALUE!</v>
      </c>
    </row>
    <row r="1989" spans="2:8">
      <c r="B1989" s="11" t="str">
        <f t="shared" si="125"/>
        <v/>
      </c>
      <c r="C1989" s="11" t="str">
        <f t="shared" si="124"/>
        <v/>
      </c>
      <c r="F1989" s="10" t="str">
        <v/>
      </c>
      <c r="G1989" t="e">
        <f t="shared" si="126"/>
        <v>#VALUE!</v>
      </c>
      <c r="H1989" s="13" t="e">
        <f t="shared" si="127"/>
        <v>#VALUE!</v>
      </c>
    </row>
    <row r="1990" spans="2:8">
      <c r="B1990" s="11" t="str">
        <f t="shared" si="125"/>
        <v/>
      </c>
      <c r="C1990" s="11" t="str">
        <f t="shared" si="124"/>
        <v/>
      </c>
      <c r="F1990" s="10" t="str">
        <v/>
      </c>
      <c r="G1990" t="e">
        <f t="shared" si="126"/>
        <v>#VALUE!</v>
      </c>
      <c r="H1990" s="13" t="e">
        <f t="shared" si="127"/>
        <v>#VALUE!</v>
      </c>
    </row>
    <row r="1991" spans="2:8">
      <c r="B1991" s="11" t="str">
        <f t="shared" si="125"/>
        <v/>
      </c>
      <c r="C1991" s="11" t="str">
        <f t="shared" si="124"/>
        <v/>
      </c>
      <c r="F1991" s="10" t="str">
        <v/>
      </c>
      <c r="G1991" t="e">
        <f t="shared" si="126"/>
        <v>#VALUE!</v>
      </c>
      <c r="H1991" s="13" t="e">
        <f t="shared" si="127"/>
        <v>#VALUE!</v>
      </c>
    </row>
    <row r="1992" spans="2:8">
      <c r="B1992" s="11" t="str">
        <f t="shared" si="125"/>
        <v/>
      </c>
      <c r="C1992" s="11" t="str">
        <f t="shared" si="124"/>
        <v/>
      </c>
      <c r="F1992" s="10" t="str">
        <v/>
      </c>
      <c r="G1992" t="e">
        <f t="shared" si="126"/>
        <v>#VALUE!</v>
      </c>
      <c r="H1992" s="13" t="e">
        <f t="shared" si="127"/>
        <v>#VALUE!</v>
      </c>
    </row>
    <row r="1993" spans="2:8">
      <c r="B1993" s="11" t="str">
        <f t="shared" si="125"/>
        <v/>
      </c>
      <c r="C1993" s="11" t="str">
        <f t="shared" si="124"/>
        <v/>
      </c>
      <c r="F1993" s="10" t="str">
        <v/>
      </c>
      <c r="G1993" t="e">
        <f t="shared" si="126"/>
        <v>#VALUE!</v>
      </c>
      <c r="H1993" s="13" t="e">
        <f t="shared" si="127"/>
        <v>#VALUE!</v>
      </c>
    </row>
    <row r="1994" spans="2:8">
      <c r="B1994" s="11" t="str">
        <f t="shared" si="125"/>
        <v/>
      </c>
      <c r="C1994" s="11" t="str">
        <f t="shared" si="124"/>
        <v/>
      </c>
      <c r="F1994" s="10" t="str">
        <v/>
      </c>
      <c r="G1994" t="e">
        <f t="shared" si="126"/>
        <v>#VALUE!</v>
      </c>
      <c r="H1994" s="13" t="e">
        <f t="shared" si="127"/>
        <v>#VALUE!</v>
      </c>
    </row>
    <row r="1995" spans="2:8">
      <c r="B1995" s="11" t="str">
        <f t="shared" si="125"/>
        <v/>
      </c>
      <c r="C1995" s="11" t="str">
        <f t="shared" si="124"/>
        <v/>
      </c>
      <c r="F1995" s="10" t="str">
        <v/>
      </c>
      <c r="G1995" t="e">
        <f t="shared" si="126"/>
        <v>#VALUE!</v>
      </c>
      <c r="H1995" s="13" t="e">
        <f t="shared" si="127"/>
        <v>#VALUE!</v>
      </c>
    </row>
    <row r="1996" spans="2:8">
      <c r="B1996" s="11" t="str">
        <f t="shared" si="125"/>
        <v/>
      </c>
      <c r="C1996" s="11" t="str">
        <f t="shared" si="124"/>
        <v/>
      </c>
      <c r="F1996" s="10" t="str">
        <v/>
      </c>
      <c r="G1996" t="e">
        <f t="shared" si="126"/>
        <v>#VALUE!</v>
      </c>
      <c r="H1996" s="13" t="e">
        <f t="shared" si="127"/>
        <v>#VALUE!</v>
      </c>
    </row>
    <row r="1997" spans="2:8">
      <c r="B1997" s="11" t="str">
        <f t="shared" si="125"/>
        <v/>
      </c>
      <c r="C1997" s="11" t="str">
        <f t="shared" si="124"/>
        <v/>
      </c>
      <c r="F1997" s="10" t="str">
        <v/>
      </c>
      <c r="G1997" t="e">
        <f t="shared" si="126"/>
        <v>#VALUE!</v>
      </c>
      <c r="H1997" s="13" t="e">
        <f t="shared" si="127"/>
        <v>#VALUE!</v>
      </c>
    </row>
    <row r="1998" spans="2:8">
      <c r="B1998" s="11" t="str">
        <f t="shared" si="125"/>
        <v/>
      </c>
      <c r="C1998" s="11" t="str">
        <f t="shared" si="124"/>
        <v/>
      </c>
      <c r="F1998" s="10" t="str">
        <v/>
      </c>
      <c r="G1998" t="e">
        <f t="shared" si="126"/>
        <v>#VALUE!</v>
      </c>
      <c r="H1998" s="13" t="e">
        <f t="shared" si="127"/>
        <v>#VALUE!</v>
      </c>
    </row>
    <row r="1999" spans="2:8">
      <c r="B1999" s="11" t="str">
        <f t="shared" si="125"/>
        <v/>
      </c>
      <c r="C1999" s="11" t="str">
        <f t="shared" si="124"/>
        <v/>
      </c>
      <c r="F1999" s="10" t="str">
        <v/>
      </c>
      <c r="G1999" t="e">
        <f t="shared" si="126"/>
        <v>#VALUE!</v>
      </c>
      <c r="H1999" s="13" t="e">
        <f t="shared" si="127"/>
        <v>#VALUE!</v>
      </c>
    </row>
    <row r="2000" spans="2:8">
      <c r="B2000" s="11" t="str">
        <f t="shared" si="125"/>
        <v/>
      </c>
      <c r="C2000" s="11" t="str">
        <f t="shared" si="124"/>
        <v/>
      </c>
      <c r="F2000" s="10" t="str">
        <v/>
      </c>
      <c r="G2000" t="e">
        <f t="shared" si="126"/>
        <v>#VALUE!</v>
      </c>
      <c r="H2000" s="13" t="e">
        <f t="shared" si="127"/>
        <v>#VALUE!</v>
      </c>
    </row>
    <row r="2001" spans="2:8">
      <c r="B2001" s="11" t="str">
        <f t="shared" si="125"/>
        <v/>
      </c>
      <c r="C2001" s="11" t="str">
        <f t="shared" si="124"/>
        <v/>
      </c>
      <c r="F2001" s="10" t="str">
        <v/>
      </c>
      <c r="G2001" t="e">
        <f t="shared" si="126"/>
        <v>#VALUE!</v>
      </c>
      <c r="H2001" s="13" t="e">
        <f t="shared" si="127"/>
        <v>#VALUE!</v>
      </c>
    </row>
    <row r="2002" spans="2:8">
      <c r="B2002" s="11" t="str">
        <f t="shared" si="125"/>
        <v/>
      </c>
      <c r="C2002" s="11" t="str">
        <f t="shared" si="124"/>
        <v/>
      </c>
      <c r="F2002" s="10" t="str">
        <v/>
      </c>
      <c r="G2002" t="e">
        <f t="shared" si="126"/>
        <v>#VALUE!</v>
      </c>
      <c r="H2002" s="13" t="e">
        <f t="shared" si="127"/>
        <v>#VALUE!</v>
      </c>
    </row>
    <row r="2003" spans="2:8">
      <c r="B2003" s="11" t="str">
        <f t="shared" si="125"/>
        <v/>
      </c>
      <c r="C2003" s="11" t="str">
        <f t="shared" si="124"/>
        <v/>
      </c>
      <c r="F2003" s="10" t="str">
        <v/>
      </c>
      <c r="G2003" t="e">
        <f t="shared" si="126"/>
        <v>#VALUE!</v>
      </c>
      <c r="H2003" s="13" t="e">
        <f t="shared" si="127"/>
        <v>#VALUE!</v>
      </c>
    </row>
    <row r="2004" spans="2:8">
      <c r="B2004" s="11" t="str">
        <f t="shared" si="125"/>
        <v/>
      </c>
      <c r="C2004" s="11" t="str">
        <f t="shared" si="124"/>
        <v/>
      </c>
      <c r="F2004" s="10" t="str">
        <v/>
      </c>
      <c r="G2004" t="e">
        <f t="shared" si="126"/>
        <v>#VALUE!</v>
      </c>
      <c r="H2004" s="13" t="e">
        <f t="shared" si="127"/>
        <v>#VALUE!</v>
      </c>
    </row>
    <row r="2005" spans="2:8">
      <c r="B2005" s="11" t="str">
        <f t="shared" si="125"/>
        <v/>
      </c>
      <c r="C2005" s="11" t="str">
        <f t="shared" si="124"/>
        <v/>
      </c>
      <c r="F2005" s="10" t="str">
        <v/>
      </c>
      <c r="G2005" t="e">
        <f t="shared" si="126"/>
        <v>#VALUE!</v>
      </c>
      <c r="H2005" s="13" t="e">
        <f t="shared" si="127"/>
        <v>#VALUE!</v>
      </c>
    </row>
    <row r="2006" spans="2:8">
      <c r="B2006" s="11" t="str">
        <f t="shared" si="125"/>
        <v/>
      </c>
      <c r="C2006" s="11" t="str">
        <f t="shared" si="124"/>
        <v/>
      </c>
      <c r="F2006" s="10" t="str">
        <v/>
      </c>
      <c r="G2006" t="e">
        <f t="shared" si="126"/>
        <v>#VALUE!</v>
      </c>
      <c r="H2006" s="13" t="e">
        <f t="shared" si="127"/>
        <v>#VALUE!</v>
      </c>
    </row>
    <row r="2007" spans="2:8">
      <c r="B2007" s="11" t="str">
        <f t="shared" si="125"/>
        <v/>
      </c>
      <c r="C2007" s="11" t="str">
        <f t="shared" si="124"/>
        <v/>
      </c>
      <c r="F2007" s="10" t="str">
        <v/>
      </c>
      <c r="G2007" t="e">
        <f t="shared" si="126"/>
        <v>#VALUE!</v>
      </c>
      <c r="H2007" s="13" t="e">
        <f t="shared" si="127"/>
        <v>#VALUE!</v>
      </c>
    </row>
    <row r="2008" spans="2:8">
      <c r="B2008" s="11" t="str">
        <f t="shared" si="125"/>
        <v/>
      </c>
      <c r="C2008" s="11" t="str">
        <f t="shared" si="124"/>
        <v/>
      </c>
      <c r="F2008" s="10" t="str">
        <v/>
      </c>
      <c r="G2008" t="e">
        <f t="shared" si="126"/>
        <v>#VALUE!</v>
      </c>
      <c r="H2008" s="13" t="e">
        <f t="shared" si="127"/>
        <v>#VALUE!</v>
      </c>
    </row>
    <row r="2009" spans="2:8">
      <c r="B2009" s="11" t="str">
        <f t="shared" si="125"/>
        <v/>
      </c>
      <c r="C2009" s="11" t="str">
        <f t="shared" si="124"/>
        <v/>
      </c>
      <c r="F2009" s="10" t="str">
        <v/>
      </c>
      <c r="G2009" t="e">
        <f t="shared" si="126"/>
        <v>#VALUE!</v>
      </c>
      <c r="H2009" s="13" t="e">
        <f t="shared" si="127"/>
        <v>#VALUE!</v>
      </c>
    </row>
    <row r="2010" spans="2:8">
      <c r="B2010" s="11" t="str">
        <f t="shared" si="125"/>
        <v/>
      </c>
      <c r="C2010" s="11" t="str">
        <f t="shared" si="124"/>
        <v/>
      </c>
      <c r="F2010" s="10" t="str">
        <v/>
      </c>
      <c r="G2010" t="e">
        <f t="shared" si="126"/>
        <v>#VALUE!</v>
      </c>
      <c r="H2010" s="13" t="e">
        <f t="shared" si="127"/>
        <v>#VALUE!</v>
      </c>
    </row>
    <row r="2011" spans="2:8">
      <c r="B2011" s="11" t="str">
        <f t="shared" si="125"/>
        <v/>
      </c>
      <c r="C2011" s="11" t="str">
        <f t="shared" si="124"/>
        <v/>
      </c>
      <c r="F2011" s="10" t="str">
        <v/>
      </c>
      <c r="G2011" t="e">
        <f t="shared" si="126"/>
        <v>#VALUE!</v>
      </c>
      <c r="H2011" s="13" t="e">
        <f t="shared" si="127"/>
        <v>#VALUE!</v>
      </c>
    </row>
    <row r="2012" spans="2:8">
      <c r="B2012" s="11" t="str">
        <f t="shared" si="125"/>
        <v/>
      </c>
      <c r="C2012" s="11" t="str">
        <f t="shared" si="124"/>
        <v/>
      </c>
      <c r="F2012" s="10" t="str">
        <v/>
      </c>
      <c r="G2012" t="e">
        <f t="shared" si="126"/>
        <v>#VALUE!</v>
      </c>
      <c r="H2012" s="13" t="e">
        <f t="shared" si="127"/>
        <v>#VALUE!</v>
      </c>
    </row>
    <row r="2013" spans="2:8">
      <c r="B2013" s="11" t="str">
        <f t="shared" si="125"/>
        <v/>
      </c>
      <c r="C2013" s="11" t="str">
        <f t="shared" si="124"/>
        <v/>
      </c>
      <c r="F2013" s="10" t="str">
        <v/>
      </c>
      <c r="G2013" t="e">
        <f t="shared" si="126"/>
        <v>#VALUE!</v>
      </c>
      <c r="H2013" s="13" t="e">
        <f t="shared" si="127"/>
        <v>#VALUE!</v>
      </c>
    </row>
    <row r="2014" spans="2:8">
      <c r="B2014" s="11" t="str">
        <f t="shared" si="125"/>
        <v/>
      </c>
      <c r="C2014" s="11" t="str">
        <f t="shared" si="124"/>
        <v/>
      </c>
      <c r="F2014" s="10" t="str">
        <v/>
      </c>
      <c r="G2014" t="e">
        <f t="shared" si="126"/>
        <v>#VALUE!</v>
      </c>
      <c r="H2014" s="13" t="e">
        <f t="shared" si="127"/>
        <v>#VALUE!</v>
      </c>
    </row>
    <row r="2015" spans="2:8">
      <c r="B2015" s="11" t="str">
        <f t="shared" si="125"/>
        <v/>
      </c>
      <c r="C2015" s="11" t="str">
        <f t="shared" si="124"/>
        <v/>
      </c>
      <c r="F2015" s="10" t="str">
        <v/>
      </c>
      <c r="G2015" t="e">
        <f t="shared" si="126"/>
        <v>#VALUE!</v>
      </c>
      <c r="H2015" s="13" t="e">
        <f t="shared" si="127"/>
        <v>#VALUE!</v>
      </c>
    </row>
    <row r="2016" spans="2:8">
      <c r="B2016" s="11" t="str">
        <f t="shared" si="125"/>
        <v/>
      </c>
      <c r="C2016" s="11" t="str">
        <f t="shared" si="124"/>
        <v/>
      </c>
      <c r="F2016" s="10" t="str">
        <v/>
      </c>
      <c r="G2016" t="e">
        <f t="shared" si="126"/>
        <v>#VALUE!</v>
      </c>
      <c r="H2016" s="13" t="e">
        <f t="shared" si="127"/>
        <v>#VALUE!</v>
      </c>
    </row>
    <row r="2017" spans="2:8">
      <c r="B2017" s="11" t="str">
        <f t="shared" si="125"/>
        <v/>
      </c>
      <c r="C2017" s="11" t="str">
        <f t="shared" si="124"/>
        <v/>
      </c>
      <c r="F2017" s="10" t="str">
        <v/>
      </c>
      <c r="G2017" t="e">
        <f t="shared" si="126"/>
        <v>#VALUE!</v>
      </c>
      <c r="H2017" s="13" t="e">
        <f t="shared" si="127"/>
        <v>#VALUE!</v>
      </c>
    </row>
    <row r="2018" spans="2:8">
      <c r="B2018" s="11" t="str">
        <f t="shared" si="125"/>
        <v/>
      </c>
      <c r="C2018" s="11" t="str">
        <f t="shared" si="124"/>
        <v/>
      </c>
      <c r="F2018" s="10" t="str">
        <v/>
      </c>
      <c r="G2018" t="e">
        <f t="shared" si="126"/>
        <v>#VALUE!</v>
      </c>
      <c r="H2018" s="13" t="e">
        <f t="shared" si="127"/>
        <v>#VALUE!</v>
      </c>
    </row>
    <row r="2019" spans="2:8">
      <c r="B2019" s="11" t="str">
        <f t="shared" si="125"/>
        <v/>
      </c>
      <c r="C2019" s="11" t="str">
        <f t="shared" si="124"/>
        <v/>
      </c>
      <c r="F2019" s="10" t="str">
        <v/>
      </c>
      <c r="G2019" t="e">
        <f t="shared" si="126"/>
        <v>#VALUE!</v>
      </c>
      <c r="H2019" s="13" t="e">
        <f t="shared" si="127"/>
        <v>#VALUE!</v>
      </c>
    </row>
    <row r="2020" spans="2:8">
      <c r="B2020" s="11" t="str">
        <f t="shared" si="125"/>
        <v/>
      </c>
      <c r="C2020" s="11" t="str">
        <f t="shared" si="124"/>
        <v/>
      </c>
      <c r="F2020" s="10" t="str">
        <v/>
      </c>
      <c r="G2020" t="e">
        <f t="shared" si="126"/>
        <v>#VALUE!</v>
      </c>
      <c r="H2020" s="13" t="e">
        <f t="shared" si="127"/>
        <v>#VALUE!</v>
      </c>
    </row>
    <row r="2021" spans="2:8">
      <c r="B2021" s="11" t="str">
        <f t="shared" si="125"/>
        <v/>
      </c>
      <c r="C2021" s="11" t="str">
        <f t="shared" si="124"/>
        <v/>
      </c>
      <c r="F2021" s="10" t="str">
        <v/>
      </c>
      <c r="G2021" t="e">
        <f t="shared" si="126"/>
        <v>#VALUE!</v>
      </c>
      <c r="H2021" s="13" t="e">
        <f t="shared" si="127"/>
        <v>#VALUE!</v>
      </c>
    </row>
    <row r="2022" spans="2:8">
      <c r="B2022" s="11" t="str">
        <f t="shared" si="125"/>
        <v/>
      </c>
      <c r="C2022" s="11" t="str">
        <f t="shared" si="124"/>
        <v/>
      </c>
      <c r="F2022" s="10" t="str">
        <v/>
      </c>
      <c r="G2022" t="e">
        <f t="shared" si="126"/>
        <v>#VALUE!</v>
      </c>
      <c r="H2022" s="13" t="e">
        <f t="shared" si="127"/>
        <v>#VALUE!</v>
      </c>
    </row>
    <row r="2023" spans="2:8">
      <c r="B2023" s="11" t="str">
        <f t="shared" si="125"/>
        <v/>
      </c>
      <c r="C2023" s="11" t="str">
        <f t="shared" si="124"/>
        <v/>
      </c>
      <c r="F2023" s="10" t="str">
        <v/>
      </c>
      <c r="G2023" t="e">
        <f t="shared" si="126"/>
        <v>#VALUE!</v>
      </c>
      <c r="H2023" s="13" t="e">
        <f t="shared" si="127"/>
        <v>#VALUE!</v>
      </c>
    </row>
    <row r="2024" spans="2:8">
      <c r="B2024" s="11" t="str">
        <f t="shared" si="125"/>
        <v/>
      </c>
      <c r="C2024" s="11" t="str">
        <f t="shared" si="124"/>
        <v/>
      </c>
      <c r="F2024" s="10" t="str">
        <v/>
      </c>
      <c r="G2024" t="e">
        <f t="shared" si="126"/>
        <v>#VALUE!</v>
      </c>
      <c r="H2024" s="13" t="e">
        <f t="shared" si="127"/>
        <v>#VALUE!</v>
      </c>
    </row>
    <row r="2025" spans="2:8">
      <c r="B2025" s="11" t="str">
        <f t="shared" si="125"/>
        <v/>
      </c>
      <c r="C2025" s="11" t="str">
        <f t="shared" ref="C2025:C2088" si="128">IF(B2025="артикул",A2025,"")</f>
        <v/>
      </c>
      <c r="F2025" s="10" t="str">
        <v/>
      </c>
      <c r="G2025" t="e">
        <f t="shared" si="126"/>
        <v>#VALUE!</v>
      </c>
      <c r="H2025" s="13" t="e">
        <f t="shared" si="127"/>
        <v>#VALUE!</v>
      </c>
    </row>
    <row r="2026" spans="2:8">
      <c r="B2026" s="11" t="str">
        <f t="shared" si="125"/>
        <v/>
      </c>
      <c r="C2026" s="11" t="str">
        <f t="shared" si="128"/>
        <v/>
      </c>
      <c r="F2026" s="10" t="str">
        <v/>
      </c>
      <c r="G2026" t="e">
        <f t="shared" si="126"/>
        <v>#VALUE!</v>
      </c>
      <c r="H2026" s="13" t="e">
        <f t="shared" si="127"/>
        <v>#VALUE!</v>
      </c>
    </row>
    <row r="2027" spans="2:8">
      <c r="B2027" s="11" t="str">
        <f t="shared" si="125"/>
        <v/>
      </c>
      <c r="C2027" s="11" t="str">
        <f t="shared" si="128"/>
        <v/>
      </c>
      <c r="F2027" s="10" t="str">
        <v/>
      </c>
      <c r="G2027" t="e">
        <f t="shared" si="126"/>
        <v>#VALUE!</v>
      </c>
      <c r="H2027" s="13" t="e">
        <f t="shared" si="127"/>
        <v>#VALUE!</v>
      </c>
    </row>
    <row r="2028" spans="2:8">
      <c r="B2028" s="11" t="str">
        <f t="shared" si="125"/>
        <v/>
      </c>
      <c r="C2028" s="11" t="str">
        <f t="shared" si="128"/>
        <v/>
      </c>
      <c r="F2028" s="10" t="str">
        <v/>
      </c>
      <c r="G2028" t="e">
        <f t="shared" si="126"/>
        <v>#VALUE!</v>
      </c>
      <c r="H2028" s="13" t="e">
        <f t="shared" si="127"/>
        <v>#VALUE!</v>
      </c>
    </row>
    <row r="2029" spans="2:8">
      <c r="B2029" s="11" t="str">
        <f t="shared" si="125"/>
        <v/>
      </c>
      <c r="C2029" s="11" t="str">
        <f t="shared" si="128"/>
        <v/>
      </c>
      <c r="F2029" s="10" t="str">
        <v/>
      </c>
      <c r="G2029" t="e">
        <f t="shared" si="126"/>
        <v>#VALUE!</v>
      </c>
      <c r="H2029" s="13" t="e">
        <f t="shared" si="127"/>
        <v>#VALUE!</v>
      </c>
    </row>
    <row r="2030" spans="2:8">
      <c r="B2030" s="11" t="str">
        <f t="shared" si="125"/>
        <v/>
      </c>
      <c r="C2030" s="11" t="str">
        <f t="shared" si="128"/>
        <v/>
      </c>
      <c r="F2030" s="10" t="str">
        <v/>
      </c>
      <c r="G2030" t="e">
        <f t="shared" si="126"/>
        <v>#VALUE!</v>
      </c>
      <c r="H2030" s="13" t="e">
        <f t="shared" si="127"/>
        <v>#VALUE!</v>
      </c>
    </row>
    <row r="2031" spans="2:8">
      <c r="B2031" s="11" t="str">
        <f t="shared" si="125"/>
        <v/>
      </c>
      <c r="C2031" s="11" t="str">
        <f t="shared" si="128"/>
        <v/>
      </c>
      <c r="F2031" s="10" t="str">
        <v/>
      </c>
      <c r="G2031" t="e">
        <f t="shared" si="126"/>
        <v>#VALUE!</v>
      </c>
      <c r="H2031" s="13" t="e">
        <f t="shared" si="127"/>
        <v>#VALUE!</v>
      </c>
    </row>
    <row r="2032" spans="2:8">
      <c r="B2032" s="11" t="str">
        <f t="shared" si="125"/>
        <v/>
      </c>
      <c r="C2032" s="11" t="str">
        <f t="shared" si="128"/>
        <v/>
      </c>
      <c r="F2032" s="10" t="str">
        <v/>
      </c>
      <c r="G2032" t="e">
        <f t="shared" si="126"/>
        <v>#VALUE!</v>
      </c>
      <c r="H2032" s="13" t="e">
        <f t="shared" si="127"/>
        <v>#VALUE!</v>
      </c>
    </row>
    <row r="2033" spans="2:8">
      <c r="B2033" s="11" t="str">
        <f t="shared" si="125"/>
        <v/>
      </c>
      <c r="C2033" s="11" t="str">
        <f t="shared" si="128"/>
        <v/>
      </c>
      <c r="F2033" s="10" t="str">
        <v/>
      </c>
      <c r="G2033" t="e">
        <f t="shared" si="126"/>
        <v>#VALUE!</v>
      </c>
      <c r="H2033" s="13" t="e">
        <f t="shared" si="127"/>
        <v>#VALUE!</v>
      </c>
    </row>
    <row r="2034" spans="2:8">
      <c r="B2034" s="11" t="str">
        <f t="shared" si="125"/>
        <v/>
      </c>
      <c r="C2034" s="11" t="str">
        <f t="shared" si="128"/>
        <v/>
      </c>
      <c r="F2034" s="10" t="str">
        <v/>
      </c>
      <c r="G2034" t="e">
        <f t="shared" si="126"/>
        <v>#VALUE!</v>
      </c>
      <c r="H2034" s="13" t="e">
        <f t="shared" si="127"/>
        <v>#VALUE!</v>
      </c>
    </row>
    <row r="2035" spans="2:8">
      <c r="B2035" s="11" t="str">
        <f t="shared" si="125"/>
        <v/>
      </c>
      <c r="C2035" s="11" t="str">
        <f t="shared" si="128"/>
        <v/>
      </c>
      <c r="F2035" s="10" t="str">
        <v/>
      </c>
      <c r="G2035" t="e">
        <f t="shared" si="126"/>
        <v>#VALUE!</v>
      </c>
      <c r="H2035" s="13" t="e">
        <f t="shared" si="127"/>
        <v>#VALUE!</v>
      </c>
    </row>
    <row r="2036" spans="2:8">
      <c r="B2036" s="11" t="str">
        <f t="shared" si="125"/>
        <v/>
      </c>
      <c r="C2036" s="11" t="str">
        <f t="shared" si="128"/>
        <v/>
      </c>
      <c r="F2036" s="10" t="str">
        <v/>
      </c>
      <c r="G2036" t="e">
        <f t="shared" si="126"/>
        <v>#VALUE!</v>
      </c>
      <c r="H2036" s="13" t="e">
        <f t="shared" si="127"/>
        <v>#VALUE!</v>
      </c>
    </row>
    <row r="2037" spans="2:8">
      <c r="B2037" s="11" t="str">
        <f t="shared" si="125"/>
        <v/>
      </c>
      <c r="C2037" s="11" t="str">
        <f t="shared" si="128"/>
        <v/>
      </c>
      <c r="F2037" s="10" t="str">
        <v/>
      </c>
      <c r="G2037" t="e">
        <f t="shared" si="126"/>
        <v>#VALUE!</v>
      </c>
      <c r="H2037" s="13" t="e">
        <f t="shared" si="127"/>
        <v>#VALUE!</v>
      </c>
    </row>
    <row r="2038" spans="2:8">
      <c r="B2038" s="11" t="str">
        <f t="shared" si="125"/>
        <v/>
      </c>
      <c r="C2038" s="11" t="str">
        <f t="shared" si="128"/>
        <v/>
      </c>
      <c r="F2038" s="10" t="str">
        <v/>
      </c>
      <c r="G2038" t="e">
        <f t="shared" si="126"/>
        <v>#VALUE!</v>
      </c>
      <c r="H2038" s="13" t="e">
        <f t="shared" si="127"/>
        <v>#VALUE!</v>
      </c>
    </row>
    <row r="2039" spans="2:8">
      <c r="B2039" s="11" t="str">
        <f t="shared" si="125"/>
        <v/>
      </c>
      <c r="C2039" s="11" t="str">
        <f t="shared" si="128"/>
        <v/>
      </c>
      <c r="F2039" s="10" t="str">
        <v/>
      </c>
      <c r="G2039" t="e">
        <f t="shared" si="126"/>
        <v>#VALUE!</v>
      </c>
      <c r="H2039" s="13" t="e">
        <f t="shared" si="127"/>
        <v>#VALUE!</v>
      </c>
    </row>
    <row r="2040" spans="2:8">
      <c r="B2040" s="11" t="str">
        <f t="shared" si="125"/>
        <v/>
      </c>
      <c r="C2040" s="11" t="str">
        <f t="shared" si="128"/>
        <v/>
      </c>
      <c r="F2040" s="10" t="str">
        <v/>
      </c>
      <c r="G2040" t="e">
        <f t="shared" si="126"/>
        <v>#VALUE!</v>
      </c>
      <c r="H2040" s="13" t="e">
        <f t="shared" si="127"/>
        <v>#VALUE!</v>
      </c>
    </row>
    <row r="2041" spans="2:8">
      <c r="B2041" s="11" t="str">
        <f t="shared" si="125"/>
        <v/>
      </c>
      <c r="C2041" s="11" t="str">
        <f t="shared" si="128"/>
        <v/>
      </c>
      <c r="F2041" s="10" t="str">
        <v/>
      </c>
      <c r="G2041" t="e">
        <f t="shared" si="126"/>
        <v>#VALUE!</v>
      </c>
      <c r="H2041" s="13" t="e">
        <f t="shared" si="127"/>
        <v>#VALUE!</v>
      </c>
    </row>
    <row r="2042" spans="2:8">
      <c r="B2042" s="11" t="str">
        <f t="shared" si="125"/>
        <v/>
      </c>
      <c r="C2042" s="11" t="str">
        <f t="shared" si="128"/>
        <v/>
      </c>
      <c r="F2042" s="10" t="str">
        <v/>
      </c>
      <c r="G2042" t="e">
        <f t="shared" si="126"/>
        <v>#VALUE!</v>
      </c>
      <c r="H2042" s="13" t="e">
        <f t="shared" si="127"/>
        <v>#VALUE!</v>
      </c>
    </row>
    <row r="2043" spans="2:8">
      <c r="B2043" s="11" t="str">
        <f t="shared" si="125"/>
        <v/>
      </c>
      <c r="C2043" s="11" t="str">
        <f t="shared" si="128"/>
        <v/>
      </c>
      <c r="F2043" s="10" t="str">
        <v/>
      </c>
      <c r="G2043" t="e">
        <f t="shared" si="126"/>
        <v>#VALUE!</v>
      </c>
      <c r="H2043" s="13" t="e">
        <f t="shared" si="127"/>
        <v>#VALUE!</v>
      </c>
    </row>
    <row r="2044" spans="2:8">
      <c r="B2044" s="11" t="str">
        <f t="shared" si="125"/>
        <v/>
      </c>
      <c r="C2044" s="11" t="str">
        <f t="shared" si="128"/>
        <v/>
      </c>
      <c r="F2044" s="10" t="str">
        <v/>
      </c>
      <c r="G2044" t="e">
        <f t="shared" si="126"/>
        <v>#VALUE!</v>
      </c>
      <c r="H2044" s="13" t="e">
        <f t="shared" si="127"/>
        <v>#VALUE!</v>
      </c>
    </row>
    <row r="2045" spans="2:8">
      <c r="B2045" s="11" t="str">
        <f t="shared" si="125"/>
        <v/>
      </c>
      <c r="C2045" s="11" t="str">
        <f t="shared" si="128"/>
        <v/>
      </c>
      <c r="F2045" s="10" t="str">
        <v/>
      </c>
      <c r="G2045" t="e">
        <f t="shared" si="126"/>
        <v>#VALUE!</v>
      </c>
      <c r="H2045" s="13" t="e">
        <f t="shared" si="127"/>
        <v>#VALUE!</v>
      </c>
    </row>
    <row r="2046" spans="2:8">
      <c r="B2046" s="11" t="str">
        <f t="shared" si="125"/>
        <v/>
      </c>
      <c r="C2046" s="11" t="str">
        <f t="shared" si="128"/>
        <v/>
      </c>
      <c r="F2046" s="10" t="str">
        <v/>
      </c>
      <c r="G2046" t="e">
        <f t="shared" si="126"/>
        <v>#VALUE!</v>
      </c>
      <c r="H2046" s="13" t="e">
        <f t="shared" si="127"/>
        <v>#VALUE!</v>
      </c>
    </row>
    <row r="2047" spans="2:8">
      <c r="B2047" s="11" t="str">
        <f t="shared" si="125"/>
        <v/>
      </c>
      <c r="C2047" s="11" t="str">
        <f t="shared" si="128"/>
        <v/>
      </c>
      <c r="F2047" s="10" t="str">
        <v/>
      </c>
      <c r="G2047" t="e">
        <f t="shared" si="126"/>
        <v>#VALUE!</v>
      </c>
      <c r="H2047" s="13" t="e">
        <f t="shared" si="127"/>
        <v>#VALUE!</v>
      </c>
    </row>
    <row r="2048" spans="2:8">
      <c r="B2048" s="11" t="str">
        <f t="shared" si="125"/>
        <v/>
      </c>
      <c r="C2048" s="11" t="str">
        <f t="shared" si="128"/>
        <v/>
      </c>
      <c r="F2048" s="10" t="str">
        <v/>
      </c>
      <c r="G2048" t="e">
        <f t="shared" si="126"/>
        <v>#VALUE!</v>
      </c>
      <c r="H2048" s="13" t="e">
        <f t="shared" si="127"/>
        <v>#VALUE!</v>
      </c>
    </row>
    <row r="2049" spans="2:8">
      <c r="B2049" s="11" t="str">
        <f t="shared" ref="B2049:B2112" si="129">IFERROR(IF(FIND(" ",A2049)=6,IF(IFERROR(FIND(" PB",A2049),"")&lt;&gt;"","артикул",IF(IFERROR(FIND(" CRN",A2049),"")&lt;&gt;"","артикул","")),""),"")</f>
        <v/>
      </c>
      <c r="C2049" s="11" t="str">
        <f t="shared" si="128"/>
        <v/>
      </c>
      <c r="F2049" s="10" t="str">
        <v/>
      </c>
      <c r="G2049" t="e">
        <f t="shared" si="126"/>
        <v>#VALUE!</v>
      </c>
      <c r="H2049" s="13" t="e">
        <f t="shared" si="127"/>
        <v>#VALUE!</v>
      </c>
    </row>
    <row r="2050" spans="2:8">
      <c r="B2050" s="11" t="str">
        <f t="shared" si="129"/>
        <v/>
      </c>
      <c r="C2050" s="11" t="str">
        <f t="shared" si="128"/>
        <v/>
      </c>
      <c r="F2050" s="10" t="str">
        <v/>
      </c>
      <c r="G2050" t="e">
        <f t="shared" ref="G2050:G2113" si="130">CONCATENATE(LEFT(F2050,5),
MID(F2050,
SEARCH("\",SUBSTITUTE(F2050," ","\",LEN(F2050)-LEN(SUBSTITUTE(F2050," ",""))-4)),
SEARCH("\",SUBSTITUTE(F2050," ","\",LEN(F2050)-LEN(SUBSTITUTE(F2050," ",""))-3))-
SEARCH("\",SUBSTITUTE(F2050," ","\",LEN(F2050)-LEN(SUBSTITUTE(F2050," ",""))-4)))*1)</f>
        <v>#VALUE!</v>
      </c>
      <c r="H2050" s="13" t="e">
        <f t="shared" ref="H2050:H2113" si="131">SUBSTITUTE(
RIGHT(F2050,LEN(F2050)-
FIND("\",SUBSTITUTE(F2050," ","\",LEN(F2050)-LEN(SUBSTITUTE(F2050," ",""))))),
".","")</f>
        <v>#VALUE!</v>
      </c>
    </row>
    <row r="2051" spans="2:8">
      <c r="B2051" s="11" t="str">
        <f t="shared" si="129"/>
        <v/>
      </c>
      <c r="C2051" s="11" t="str">
        <f t="shared" si="128"/>
        <v/>
      </c>
      <c r="F2051" s="10" t="str">
        <v/>
      </c>
      <c r="G2051" t="e">
        <f t="shared" si="130"/>
        <v>#VALUE!</v>
      </c>
      <c r="H2051" s="13" t="e">
        <f t="shared" si="131"/>
        <v>#VALUE!</v>
      </c>
    </row>
    <row r="2052" spans="2:8">
      <c r="B2052" s="11" t="str">
        <f t="shared" si="129"/>
        <v/>
      </c>
      <c r="C2052" s="11" t="str">
        <f t="shared" si="128"/>
        <v/>
      </c>
      <c r="F2052" s="10" t="str">
        <v/>
      </c>
      <c r="G2052" t="e">
        <f t="shared" si="130"/>
        <v>#VALUE!</v>
      </c>
      <c r="H2052" s="13" t="e">
        <f t="shared" si="131"/>
        <v>#VALUE!</v>
      </c>
    </row>
    <row r="2053" spans="2:8">
      <c r="B2053" s="11" t="str">
        <f t="shared" si="129"/>
        <v/>
      </c>
      <c r="C2053" s="11" t="str">
        <f t="shared" si="128"/>
        <v/>
      </c>
      <c r="F2053" s="10" t="str">
        <v/>
      </c>
      <c r="G2053" t="e">
        <f t="shared" si="130"/>
        <v>#VALUE!</v>
      </c>
      <c r="H2053" s="13" t="e">
        <f t="shared" si="131"/>
        <v>#VALUE!</v>
      </c>
    </row>
    <row r="2054" spans="2:8">
      <c r="B2054" s="11" t="str">
        <f t="shared" si="129"/>
        <v/>
      </c>
      <c r="C2054" s="11" t="str">
        <f t="shared" si="128"/>
        <v/>
      </c>
      <c r="F2054" s="10" t="str">
        <v/>
      </c>
      <c r="G2054" t="e">
        <f t="shared" si="130"/>
        <v>#VALUE!</v>
      </c>
      <c r="H2054" s="13" t="e">
        <f t="shared" si="131"/>
        <v>#VALUE!</v>
      </c>
    </row>
    <row r="2055" spans="2:8">
      <c r="B2055" s="11" t="str">
        <f t="shared" si="129"/>
        <v/>
      </c>
      <c r="C2055" s="11" t="str">
        <f t="shared" si="128"/>
        <v/>
      </c>
      <c r="F2055" s="10" t="str">
        <v/>
      </c>
      <c r="G2055" t="e">
        <f t="shared" si="130"/>
        <v>#VALUE!</v>
      </c>
      <c r="H2055" s="13" t="e">
        <f t="shared" si="131"/>
        <v>#VALUE!</v>
      </c>
    </row>
    <row r="2056" spans="2:8">
      <c r="B2056" s="11" t="str">
        <f t="shared" si="129"/>
        <v/>
      </c>
      <c r="C2056" s="11" t="str">
        <f t="shared" si="128"/>
        <v/>
      </c>
      <c r="F2056" s="10" t="str">
        <v/>
      </c>
      <c r="G2056" t="e">
        <f t="shared" si="130"/>
        <v>#VALUE!</v>
      </c>
      <c r="H2056" s="13" t="e">
        <f t="shared" si="131"/>
        <v>#VALUE!</v>
      </c>
    </row>
    <row r="2057" spans="2:8">
      <c r="B2057" s="11" t="str">
        <f t="shared" si="129"/>
        <v/>
      </c>
      <c r="C2057" s="11" t="str">
        <f t="shared" si="128"/>
        <v/>
      </c>
      <c r="F2057" s="10" t="str">
        <v/>
      </c>
      <c r="G2057" t="e">
        <f t="shared" si="130"/>
        <v>#VALUE!</v>
      </c>
      <c r="H2057" s="13" t="e">
        <f t="shared" si="131"/>
        <v>#VALUE!</v>
      </c>
    </row>
    <row r="2058" spans="2:8">
      <c r="B2058" s="11" t="str">
        <f t="shared" si="129"/>
        <v/>
      </c>
      <c r="C2058" s="11" t="str">
        <f t="shared" si="128"/>
        <v/>
      </c>
      <c r="F2058" s="10" t="str">
        <v/>
      </c>
      <c r="G2058" t="e">
        <f t="shared" si="130"/>
        <v>#VALUE!</v>
      </c>
      <c r="H2058" s="13" t="e">
        <f t="shared" si="131"/>
        <v>#VALUE!</v>
      </c>
    </row>
    <row r="2059" spans="2:8">
      <c r="B2059" s="11" t="str">
        <f t="shared" si="129"/>
        <v/>
      </c>
      <c r="C2059" s="11" t="str">
        <f t="shared" si="128"/>
        <v/>
      </c>
      <c r="F2059" s="10" t="str">
        <v/>
      </c>
      <c r="G2059" t="e">
        <f t="shared" si="130"/>
        <v>#VALUE!</v>
      </c>
      <c r="H2059" s="13" t="e">
        <f t="shared" si="131"/>
        <v>#VALUE!</v>
      </c>
    </row>
    <row r="2060" spans="2:8">
      <c r="B2060" s="11" t="str">
        <f t="shared" si="129"/>
        <v/>
      </c>
      <c r="C2060" s="11" t="str">
        <f t="shared" si="128"/>
        <v/>
      </c>
      <c r="F2060" s="10" t="str">
        <v/>
      </c>
      <c r="G2060" t="e">
        <f t="shared" si="130"/>
        <v>#VALUE!</v>
      </c>
      <c r="H2060" s="13" t="e">
        <f t="shared" si="131"/>
        <v>#VALUE!</v>
      </c>
    </row>
    <row r="2061" spans="2:8">
      <c r="B2061" s="11" t="str">
        <f t="shared" si="129"/>
        <v/>
      </c>
      <c r="C2061" s="11" t="str">
        <f t="shared" si="128"/>
        <v/>
      </c>
      <c r="F2061" s="10" t="str">
        <v/>
      </c>
      <c r="G2061" t="e">
        <f t="shared" si="130"/>
        <v>#VALUE!</v>
      </c>
      <c r="H2061" s="13" t="e">
        <f t="shared" si="131"/>
        <v>#VALUE!</v>
      </c>
    </row>
    <row r="2062" spans="2:8">
      <c r="B2062" s="11" t="str">
        <f t="shared" si="129"/>
        <v/>
      </c>
      <c r="C2062" s="11" t="str">
        <f t="shared" si="128"/>
        <v/>
      </c>
      <c r="F2062" s="10" t="str">
        <v/>
      </c>
      <c r="G2062" t="e">
        <f t="shared" si="130"/>
        <v>#VALUE!</v>
      </c>
      <c r="H2062" s="13" t="e">
        <f t="shared" si="131"/>
        <v>#VALUE!</v>
      </c>
    </row>
    <row r="2063" spans="2:8">
      <c r="B2063" s="11" t="str">
        <f t="shared" si="129"/>
        <v/>
      </c>
      <c r="C2063" s="11" t="str">
        <f t="shared" si="128"/>
        <v/>
      </c>
      <c r="F2063" s="10" t="str">
        <v/>
      </c>
      <c r="G2063" t="e">
        <f t="shared" si="130"/>
        <v>#VALUE!</v>
      </c>
      <c r="H2063" s="13" t="e">
        <f t="shared" si="131"/>
        <v>#VALUE!</v>
      </c>
    </row>
    <row r="2064" spans="2:8">
      <c r="B2064" s="11" t="str">
        <f t="shared" si="129"/>
        <v/>
      </c>
      <c r="C2064" s="11" t="str">
        <f t="shared" si="128"/>
        <v/>
      </c>
      <c r="F2064" s="10" t="str">
        <v/>
      </c>
      <c r="G2064" t="e">
        <f t="shared" si="130"/>
        <v>#VALUE!</v>
      </c>
      <c r="H2064" s="13" t="e">
        <f t="shared" si="131"/>
        <v>#VALUE!</v>
      </c>
    </row>
    <row r="2065" spans="2:8">
      <c r="B2065" s="11" t="str">
        <f t="shared" si="129"/>
        <v/>
      </c>
      <c r="C2065" s="11" t="str">
        <f t="shared" si="128"/>
        <v/>
      </c>
      <c r="F2065" s="10" t="str">
        <v/>
      </c>
      <c r="G2065" t="e">
        <f t="shared" si="130"/>
        <v>#VALUE!</v>
      </c>
      <c r="H2065" s="13" t="e">
        <f t="shared" si="131"/>
        <v>#VALUE!</v>
      </c>
    </row>
    <row r="2066" spans="2:8">
      <c r="B2066" s="11" t="str">
        <f t="shared" si="129"/>
        <v/>
      </c>
      <c r="C2066" s="11" t="str">
        <f t="shared" si="128"/>
        <v/>
      </c>
      <c r="F2066" s="10" t="str">
        <v/>
      </c>
      <c r="G2066" t="e">
        <f t="shared" si="130"/>
        <v>#VALUE!</v>
      </c>
      <c r="H2066" s="13" t="e">
        <f t="shared" si="131"/>
        <v>#VALUE!</v>
      </c>
    </row>
    <row r="2067" spans="2:8">
      <c r="B2067" s="11" t="str">
        <f t="shared" si="129"/>
        <v/>
      </c>
      <c r="C2067" s="11" t="str">
        <f t="shared" si="128"/>
        <v/>
      </c>
      <c r="F2067" s="10" t="str">
        <v/>
      </c>
      <c r="G2067" t="e">
        <f t="shared" si="130"/>
        <v>#VALUE!</v>
      </c>
      <c r="H2067" s="13" t="e">
        <f t="shared" si="131"/>
        <v>#VALUE!</v>
      </c>
    </row>
    <row r="2068" spans="2:8">
      <c r="B2068" s="11" t="str">
        <f t="shared" si="129"/>
        <v/>
      </c>
      <c r="C2068" s="11" t="str">
        <f t="shared" si="128"/>
        <v/>
      </c>
      <c r="F2068" s="10" t="str">
        <v/>
      </c>
      <c r="G2068" t="e">
        <f t="shared" si="130"/>
        <v>#VALUE!</v>
      </c>
      <c r="H2068" s="13" t="e">
        <f t="shared" si="131"/>
        <v>#VALUE!</v>
      </c>
    </row>
    <row r="2069" spans="2:8">
      <c r="B2069" s="11" t="str">
        <f t="shared" si="129"/>
        <v/>
      </c>
      <c r="C2069" s="11" t="str">
        <f t="shared" si="128"/>
        <v/>
      </c>
      <c r="F2069" s="10" t="str">
        <v/>
      </c>
      <c r="G2069" t="e">
        <f t="shared" si="130"/>
        <v>#VALUE!</v>
      </c>
      <c r="H2069" s="13" t="e">
        <f t="shared" si="131"/>
        <v>#VALUE!</v>
      </c>
    </row>
    <row r="2070" spans="2:8">
      <c r="B2070" s="11" t="str">
        <f t="shared" si="129"/>
        <v/>
      </c>
      <c r="C2070" s="11" t="str">
        <f t="shared" si="128"/>
        <v/>
      </c>
      <c r="F2070" s="10" t="str">
        <v/>
      </c>
      <c r="G2070" t="e">
        <f t="shared" si="130"/>
        <v>#VALUE!</v>
      </c>
      <c r="H2070" s="13" t="e">
        <f t="shared" si="131"/>
        <v>#VALUE!</v>
      </c>
    </row>
    <row r="2071" spans="2:8">
      <c r="B2071" s="11" t="str">
        <f t="shared" si="129"/>
        <v/>
      </c>
      <c r="C2071" s="11" t="str">
        <f t="shared" si="128"/>
        <v/>
      </c>
      <c r="F2071" s="10" t="str">
        <v/>
      </c>
      <c r="G2071" t="e">
        <f t="shared" si="130"/>
        <v>#VALUE!</v>
      </c>
      <c r="H2071" s="13" t="e">
        <f t="shared" si="131"/>
        <v>#VALUE!</v>
      </c>
    </row>
    <row r="2072" spans="2:8">
      <c r="B2072" s="11" t="str">
        <f t="shared" si="129"/>
        <v/>
      </c>
      <c r="C2072" s="11" t="str">
        <f t="shared" si="128"/>
        <v/>
      </c>
      <c r="F2072" s="10" t="str">
        <v/>
      </c>
      <c r="G2072" t="e">
        <f t="shared" si="130"/>
        <v>#VALUE!</v>
      </c>
      <c r="H2072" s="13" t="e">
        <f t="shared" si="131"/>
        <v>#VALUE!</v>
      </c>
    </row>
    <row r="2073" spans="2:8">
      <c r="B2073" s="11" t="str">
        <f t="shared" si="129"/>
        <v/>
      </c>
      <c r="C2073" s="11" t="str">
        <f t="shared" si="128"/>
        <v/>
      </c>
      <c r="F2073" s="10" t="str">
        <v/>
      </c>
      <c r="G2073" t="e">
        <f t="shared" si="130"/>
        <v>#VALUE!</v>
      </c>
      <c r="H2073" s="13" t="e">
        <f t="shared" si="131"/>
        <v>#VALUE!</v>
      </c>
    </row>
    <row r="2074" spans="2:8">
      <c r="B2074" s="11" t="str">
        <f t="shared" si="129"/>
        <v/>
      </c>
      <c r="C2074" s="11" t="str">
        <f t="shared" si="128"/>
        <v/>
      </c>
      <c r="F2074" s="10" t="str">
        <v/>
      </c>
      <c r="G2074" t="e">
        <f t="shared" si="130"/>
        <v>#VALUE!</v>
      </c>
      <c r="H2074" s="13" t="e">
        <f t="shared" si="131"/>
        <v>#VALUE!</v>
      </c>
    </row>
    <row r="2075" spans="2:8">
      <c r="B2075" s="11" t="str">
        <f t="shared" si="129"/>
        <v/>
      </c>
      <c r="C2075" s="11" t="str">
        <f t="shared" si="128"/>
        <v/>
      </c>
      <c r="F2075" s="10" t="str">
        <v/>
      </c>
      <c r="G2075" t="e">
        <f t="shared" si="130"/>
        <v>#VALUE!</v>
      </c>
      <c r="H2075" s="13" t="e">
        <f t="shared" si="131"/>
        <v>#VALUE!</v>
      </c>
    </row>
    <row r="2076" spans="2:8">
      <c r="B2076" s="11" t="str">
        <f t="shared" si="129"/>
        <v/>
      </c>
      <c r="C2076" s="11" t="str">
        <f t="shared" si="128"/>
        <v/>
      </c>
      <c r="F2076" s="10" t="str">
        <v/>
      </c>
      <c r="G2076" t="e">
        <f t="shared" si="130"/>
        <v>#VALUE!</v>
      </c>
      <c r="H2076" s="13" t="e">
        <f t="shared" si="131"/>
        <v>#VALUE!</v>
      </c>
    </row>
    <row r="2077" spans="2:8">
      <c r="B2077" s="11" t="str">
        <f t="shared" si="129"/>
        <v/>
      </c>
      <c r="C2077" s="11" t="str">
        <f t="shared" si="128"/>
        <v/>
      </c>
      <c r="F2077" s="10" t="str">
        <v/>
      </c>
      <c r="G2077" t="e">
        <f t="shared" si="130"/>
        <v>#VALUE!</v>
      </c>
      <c r="H2077" s="13" t="e">
        <f t="shared" si="131"/>
        <v>#VALUE!</v>
      </c>
    </row>
    <row r="2078" spans="2:8">
      <c r="B2078" s="11" t="str">
        <f t="shared" si="129"/>
        <v/>
      </c>
      <c r="C2078" s="11" t="str">
        <f t="shared" si="128"/>
        <v/>
      </c>
      <c r="F2078" s="10" t="str">
        <v/>
      </c>
      <c r="G2078" t="e">
        <f t="shared" si="130"/>
        <v>#VALUE!</v>
      </c>
      <c r="H2078" s="13" t="e">
        <f t="shared" si="131"/>
        <v>#VALUE!</v>
      </c>
    </row>
    <row r="2079" spans="2:8">
      <c r="B2079" s="11" t="str">
        <f t="shared" si="129"/>
        <v/>
      </c>
      <c r="C2079" s="11" t="str">
        <f t="shared" si="128"/>
        <v/>
      </c>
      <c r="F2079" s="10" t="str">
        <v/>
      </c>
      <c r="G2079" t="e">
        <f t="shared" si="130"/>
        <v>#VALUE!</v>
      </c>
      <c r="H2079" s="13" t="e">
        <f t="shared" si="131"/>
        <v>#VALUE!</v>
      </c>
    </row>
    <row r="2080" spans="2:8">
      <c r="B2080" s="11" t="str">
        <f t="shared" si="129"/>
        <v/>
      </c>
      <c r="C2080" s="11" t="str">
        <f t="shared" si="128"/>
        <v/>
      </c>
      <c r="F2080" s="10" t="str">
        <v/>
      </c>
      <c r="G2080" t="e">
        <f t="shared" si="130"/>
        <v>#VALUE!</v>
      </c>
      <c r="H2080" s="13" t="e">
        <f t="shared" si="131"/>
        <v>#VALUE!</v>
      </c>
    </row>
    <row r="2081" spans="2:8">
      <c r="B2081" s="11" t="str">
        <f t="shared" si="129"/>
        <v/>
      </c>
      <c r="C2081" s="11" t="str">
        <f t="shared" si="128"/>
        <v/>
      </c>
      <c r="F2081" s="10" t="str">
        <v/>
      </c>
      <c r="G2081" t="e">
        <f t="shared" si="130"/>
        <v>#VALUE!</v>
      </c>
      <c r="H2081" s="13" t="e">
        <f t="shared" si="131"/>
        <v>#VALUE!</v>
      </c>
    </row>
    <row r="2082" spans="2:8">
      <c r="B2082" s="11" t="str">
        <f t="shared" si="129"/>
        <v/>
      </c>
      <c r="C2082" s="11" t="str">
        <f t="shared" si="128"/>
        <v/>
      </c>
      <c r="F2082" s="10" t="str">
        <v/>
      </c>
      <c r="G2082" t="e">
        <f t="shared" si="130"/>
        <v>#VALUE!</v>
      </c>
      <c r="H2082" s="13" t="e">
        <f t="shared" si="131"/>
        <v>#VALUE!</v>
      </c>
    </row>
    <row r="2083" spans="2:8">
      <c r="B2083" s="11" t="str">
        <f t="shared" si="129"/>
        <v/>
      </c>
      <c r="C2083" s="11" t="str">
        <f t="shared" si="128"/>
        <v/>
      </c>
      <c r="F2083" s="10" t="str">
        <v/>
      </c>
      <c r="G2083" t="e">
        <f t="shared" si="130"/>
        <v>#VALUE!</v>
      </c>
      <c r="H2083" s="13" t="e">
        <f t="shared" si="131"/>
        <v>#VALUE!</v>
      </c>
    </row>
    <row r="2084" spans="2:8">
      <c r="B2084" s="11" t="str">
        <f t="shared" si="129"/>
        <v/>
      </c>
      <c r="C2084" s="11" t="str">
        <f t="shared" si="128"/>
        <v/>
      </c>
      <c r="F2084" s="10" t="str">
        <v/>
      </c>
      <c r="G2084" t="e">
        <f t="shared" si="130"/>
        <v>#VALUE!</v>
      </c>
      <c r="H2084" s="13" t="e">
        <f t="shared" si="131"/>
        <v>#VALUE!</v>
      </c>
    </row>
    <row r="2085" spans="2:8">
      <c r="B2085" s="11" t="str">
        <f t="shared" si="129"/>
        <v/>
      </c>
      <c r="C2085" s="11" t="str">
        <f t="shared" si="128"/>
        <v/>
      </c>
      <c r="F2085" s="10" t="str">
        <v/>
      </c>
      <c r="G2085" t="e">
        <f t="shared" si="130"/>
        <v>#VALUE!</v>
      </c>
      <c r="H2085" s="13" t="e">
        <f t="shared" si="131"/>
        <v>#VALUE!</v>
      </c>
    </row>
    <row r="2086" spans="2:8">
      <c r="B2086" s="11" t="str">
        <f t="shared" si="129"/>
        <v/>
      </c>
      <c r="C2086" s="11" t="str">
        <f t="shared" si="128"/>
        <v/>
      </c>
      <c r="F2086" s="10" t="str">
        <v/>
      </c>
      <c r="G2086" t="e">
        <f t="shared" si="130"/>
        <v>#VALUE!</v>
      </c>
      <c r="H2086" s="13" t="e">
        <f t="shared" si="131"/>
        <v>#VALUE!</v>
      </c>
    </row>
    <row r="2087" spans="2:8">
      <c r="B2087" s="11" t="str">
        <f t="shared" si="129"/>
        <v/>
      </c>
      <c r="C2087" s="11" t="str">
        <f t="shared" si="128"/>
        <v/>
      </c>
      <c r="F2087" s="10" t="str">
        <v/>
      </c>
      <c r="G2087" t="e">
        <f t="shared" si="130"/>
        <v>#VALUE!</v>
      </c>
      <c r="H2087" s="13" t="e">
        <f t="shared" si="131"/>
        <v>#VALUE!</v>
      </c>
    </row>
    <row r="2088" spans="2:8">
      <c r="B2088" s="11" t="str">
        <f t="shared" si="129"/>
        <v/>
      </c>
      <c r="C2088" s="11" t="str">
        <f t="shared" si="128"/>
        <v/>
      </c>
      <c r="F2088" s="10" t="str">
        <v/>
      </c>
      <c r="G2088" t="e">
        <f t="shared" si="130"/>
        <v>#VALUE!</v>
      </c>
      <c r="H2088" s="13" t="e">
        <f t="shared" si="131"/>
        <v>#VALUE!</v>
      </c>
    </row>
    <row r="2089" spans="2:8">
      <c r="B2089" s="11" t="str">
        <f t="shared" si="129"/>
        <v/>
      </c>
      <c r="C2089" s="11" t="str">
        <f t="shared" ref="C2089:C2152" si="132">IF(B2089="артикул",A2089,"")</f>
        <v/>
      </c>
      <c r="F2089" s="10" t="str">
        <v/>
      </c>
      <c r="G2089" t="e">
        <f t="shared" si="130"/>
        <v>#VALUE!</v>
      </c>
      <c r="H2089" s="13" t="e">
        <f t="shared" si="131"/>
        <v>#VALUE!</v>
      </c>
    </row>
    <row r="2090" spans="2:8">
      <c r="B2090" s="11" t="str">
        <f t="shared" si="129"/>
        <v/>
      </c>
      <c r="C2090" s="11" t="str">
        <f t="shared" si="132"/>
        <v/>
      </c>
      <c r="F2090" s="10" t="str">
        <v/>
      </c>
      <c r="G2090" t="e">
        <f t="shared" si="130"/>
        <v>#VALUE!</v>
      </c>
      <c r="H2090" s="13" t="e">
        <f t="shared" si="131"/>
        <v>#VALUE!</v>
      </c>
    </row>
    <row r="2091" spans="2:8">
      <c r="B2091" s="11" t="str">
        <f t="shared" si="129"/>
        <v/>
      </c>
      <c r="C2091" s="11" t="str">
        <f t="shared" si="132"/>
        <v/>
      </c>
      <c r="F2091" s="10" t="str">
        <v/>
      </c>
      <c r="G2091" t="e">
        <f t="shared" si="130"/>
        <v>#VALUE!</v>
      </c>
      <c r="H2091" s="13" t="e">
        <f t="shared" si="131"/>
        <v>#VALUE!</v>
      </c>
    </row>
    <row r="2092" spans="2:8">
      <c r="B2092" s="11" t="str">
        <f t="shared" si="129"/>
        <v/>
      </c>
      <c r="C2092" s="11" t="str">
        <f t="shared" si="132"/>
        <v/>
      </c>
      <c r="F2092" s="10" t="str">
        <v/>
      </c>
      <c r="G2092" t="e">
        <f t="shared" si="130"/>
        <v>#VALUE!</v>
      </c>
      <c r="H2092" s="13" t="e">
        <f t="shared" si="131"/>
        <v>#VALUE!</v>
      </c>
    </row>
    <row r="2093" spans="2:8">
      <c r="B2093" s="11" t="str">
        <f t="shared" si="129"/>
        <v/>
      </c>
      <c r="C2093" s="11" t="str">
        <f t="shared" si="132"/>
        <v/>
      </c>
      <c r="F2093" s="10" t="str">
        <v/>
      </c>
      <c r="G2093" t="e">
        <f t="shared" si="130"/>
        <v>#VALUE!</v>
      </c>
      <c r="H2093" s="13" t="e">
        <f t="shared" si="131"/>
        <v>#VALUE!</v>
      </c>
    </row>
    <row r="2094" spans="2:8">
      <c r="B2094" s="11" t="str">
        <f t="shared" si="129"/>
        <v/>
      </c>
      <c r="C2094" s="11" t="str">
        <f t="shared" si="132"/>
        <v/>
      </c>
      <c r="F2094" s="10" t="str">
        <v/>
      </c>
      <c r="G2094" t="e">
        <f t="shared" si="130"/>
        <v>#VALUE!</v>
      </c>
      <c r="H2094" s="13" t="e">
        <f t="shared" si="131"/>
        <v>#VALUE!</v>
      </c>
    </row>
    <row r="2095" spans="2:8">
      <c r="B2095" s="11" t="str">
        <f t="shared" si="129"/>
        <v/>
      </c>
      <c r="C2095" s="11" t="str">
        <f t="shared" si="132"/>
        <v/>
      </c>
      <c r="F2095" s="10" t="str">
        <v/>
      </c>
      <c r="G2095" t="e">
        <f t="shared" si="130"/>
        <v>#VALUE!</v>
      </c>
      <c r="H2095" s="13" t="e">
        <f t="shared" si="131"/>
        <v>#VALUE!</v>
      </c>
    </row>
    <row r="2096" spans="2:8">
      <c r="B2096" s="11" t="str">
        <f t="shared" si="129"/>
        <v/>
      </c>
      <c r="C2096" s="11" t="str">
        <f t="shared" si="132"/>
        <v/>
      </c>
      <c r="F2096" s="10" t="str">
        <v/>
      </c>
      <c r="G2096" t="e">
        <f t="shared" si="130"/>
        <v>#VALUE!</v>
      </c>
      <c r="H2096" s="13" t="e">
        <f t="shared" si="131"/>
        <v>#VALUE!</v>
      </c>
    </row>
    <row r="2097" spans="2:8">
      <c r="B2097" s="11" t="str">
        <f t="shared" si="129"/>
        <v/>
      </c>
      <c r="C2097" s="11" t="str">
        <f t="shared" si="132"/>
        <v/>
      </c>
      <c r="F2097" s="10" t="str">
        <v/>
      </c>
      <c r="G2097" t="e">
        <f t="shared" si="130"/>
        <v>#VALUE!</v>
      </c>
      <c r="H2097" s="13" t="e">
        <f t="shared" si="131"/>
        <v>#VALUE!</v>
      </c>
    </row>
    <row r="2098" spans="2:8">
      <c r="B2098" s="11" t="str">
        <f t="shared" si="129"/>
        <v/>
      </c>
      <c r="C2098" s="11" t="str">
        <f t="shared" si="132"/>
        <v/>
      </c>
      <c r="F2098" s="10" t="str">
        <v/>
      </c>
      <c r="G2098" t="e">
        <f t="shared" si="130"/>
        <v>#VALUE!</v>
      </c>
      <c r="H2098" s="13" t="e">
        <f t="shared" si="131"/>
        <v>#VALUE!</v>
      </c>
    </row>
    <row r="2099" spans="2:8">
      <c r="B2099" s="11" t="str">
        <f t="shared" si="129"/>
        <v/>
      </c>
      <c r="C2099" s="11" t="str">
        <f t="shared" si="132"/>
        <v/>
      </c>
      <c r="F2099" s="10" t="str">
        <v/>
      </c>
      <c r="G2099" t="e">
        <f t="shared" si="130"/>
        <v>#VALUE!</v>
      </c>
      <c r="H2099" s="13" t="e">
        <f t="shared" si="131"/>
        <v>#VALUE!</v>
      </c>
    </row>
    <row r="2100" spans="2:8">
      <c r="B2100" s="11" t="str">
        <f t="shared" si="129"/>
        <v/>
      </c>
      <c r="C2100" s="11" t="str">
        <f t="shared" si="132"/>
        <v/>
      </c>
      <c r="F2100" s="10" t="str">
        <v/>
      </c>
      <c r="G2100" t="e">
        <f t="shared" si="130"/>
        <v>#VALUE!</v>
      </c>
      <c r="H2100" s="13" t="e">
        <f t="shared" si="131"/>
        <v>#VALUE!</v>
      </c>
    </row>
    <row r="2101" spans="2:8">
      <c r="B2101" s="11" t="str">
        <f t="shared" si="129"/>
        <v/>
      </c>
      <c r="C2101" s="11" t="str">
        <f t="shared" si="132"/>
        <v/>
      </c>
      <c r="F2101" s="10" t="str">
        <v/>
      </c>
      <c r="G2101" t="e">
        <f t="shared" si="130"/>
        <v>#VALUE!</v>
      </c>
      <c r="H2101" s="13" t="e">
        <f t="shared" si="131"/>
        <v>#VALUE!</v>
      </c>
    </row>
    <row r="2102" spans="2:8">
      <c r="B2102" s="11" t="str">
        <f t="shared" si="129"/>
        <v/>
      </c>
      <c r="C2102" s="11" t="str">
        <f t="shared" si="132"/>
        <v/>
      </c>
      <c r="F2102" s="10" t="str">
        <v/>
      </c>
      <c r="G2102" t="e">
        <f t="shared" si="130"/>
        <v>#VALUE!</v>
      </c>
      <c r="H2102" s="13" t="e">
        <f t="shared" si="131"/>
        <v>#VALUE!</v>
      </c>
    </row>
    <row r="2103" spans="2:8">
      <c r="B2103" s="11" t="str">
        <f t="shared" si="129"/>
        <v/>
      </c>
      <c r="C2103" s="11" t="str">
        <f t="shared" si="132"/>
        <v/>
      </c>
      <c r="F2103" s="10" t="str">
        <v/>
      </c>
      <c r="G2103" t="e">
        <f t="shared" si="130"/>
        <v>#VALUE!</v>
      </c>
      <c r="H2103" s="13" t="e">
        <f t="shared" si="131"/>
        <v>#VALUE!</v>
      </c>
    </row>
    <row r="2104" spans="2:8">
      <c r="B2104" s="11" t="str">
        <f t="shared" si="129"/>
        <v/>
      </c>
      <c r="C2104" s="11" t="str">
        <f t="shared" si="132"/>
        <v/>
      </c>
      <c r="F2104" s="10" t="str">
        <v/>
      </c>
      <c r="G2104" t="e">
        <f t="shared" si="130"/>
        <v>#VALUE!</v>
      </c>
      <c r="H2104" s="13" t="e">
        <f t="shared" si="131"/>
        <v>#VALUE!</v>
      </c>
    </row>
    <row r="2105" spans="2:8">
      <c r="B2105" s="11" t="str">
        <f t="shared" si="129"/>
        <v/>
      </c>
      <c r="C2105" s="11" t="str">
        <f t="shared" si="132"/>
        <v/>
      </c>
      <c r="F2105" s="10" t="str">
        <v/>
      </c>
      <c r="G2105" t="e">
        <f t="shared" si="130"/>
        <v>#VALUE!</v>
      </c>
      <c r="H2105" s="13" t="e">
        <f t="shared" si="131"/>
        <v>#VALUE!</v>
      </c>
    </row>
    <row r="2106" spans="2:8">
      <c r="B2106" s="11" t="str">
        <f t="shared" si="129"/>
        <v/>
      </c>
      <c r="C2106" s="11" t="str">
        <f t="shared" si="132"/>
        <v/>
      </c>
      <c r="F2106" s="10" t="str">
        <v/>
      </c>
      <c r="G2106" t="e">
        <f t="shared" si="130"/>
        <v>#VALUE!</v>
      </c>
      <c r="H2106" s="13" t="e">
        <f t="shared" si="131"/>
        <v>#VALUE!</v>
      </c>
    </row>
    <row r="2107" spans="2:8">
      <c r="B2107" s="11" t="str">
        <f t="shared" si="129"/>
        <v/>
      </c>
      <c r="C2107" s="11" t="str">
        <f t="shared" si="132"/>
        <v/>
      </c>
      <c r="F2107" s="10" t="str">
        <v/>
      </c>
      <c r="G2107" t="e">
        <f t="shared" si="130"/>
        <v>#VALUE!</v>
      </c>
      <c r="H2107" s="13" t="e">
        <f t="shared" si="131"/>
        <v>#VALUE!</v>
      </c>
    </row>
    <row r="2108" spans="2:8">
      <c r="B2108" s="11" t="str">
        <f t="shared" si="129"/>
        <v/>
      </c>
      <c r="C2108" s="11" t="str">
        <f t="shared" si="132"/>
        <v/>
      </c>
      <c r="F2108" s="10" t="str">
        <v/>
      </c>
      <c r="G2108" t="e">
        <f t="shared" si="130"/>
        <v>#VALUE!</v>
      </c>
      <c r="H2108" s="13" t="e">
        <f t="shared" si="131"/>
        <v>#VALUE!</v>
      </c>
    </row>
    <row r="2109" spans="2:8">
      <c r="B2109" s="11" t="str">
        <f t="shared" si="129"/>
        <v/>
      </c>
      <c r="C2109" s="11" t="str">
        <f t="shared" si="132"/>
        <v/>
      </c>
      <c r="F2109" s="10" t="str">
        <v/>
      </c>
      <c r="G2109" t="e">
        <f t="shared" si="130"/>
        <v>#VALUE!</v>
      </c>
      <c r="H2109" s="13" t="e">
        <f t="shared" si="131"/>
        <v>#VALUE!</v>
      </c>
    </row>
    <row r="2110" spans="2:8">
      <c r="B2110" s="11" t="str">
        <f t="shared" si="129"/>
        <v/>
      </c>
      <c r="C2110" s="11" t="str">
        <f t="shared" si="132"/>
        <v/>
      </c>
      <c r="F2110" s="10" t="str">
        <v/>
      </c>
      <c r="G2110" t="e">
        <f t="shared" si="130"/>
        <v>#VALUE!</v>
      </c>
      <c r="H2110" s="13" t="e">
        <f t="shared" si="131"/>
        <v>#VALUE!</v>
      </c>
    </row>
    <row r="2111" spans="2:8">
      <c r="B2111" s="11" t="str">
        <f t="shared" si="129"/>
        <v/>
      </c>
      <c r="C2111" s="11" t="str">
        <f t="shared" si="132"/>
        <v/>
      </c>
      <c r="F2111" s="10" t="str">
        <v/>
      </c>
      <c r="G2111" t="e">
        <f t="shared" si="130"/>
        <v>#VALUE!</v>
      </c>
      <c r="H2111" s="13" t="e">
        <f t="shared" si="131"/>
        <v>#VALUE!</v>
      </c>
    </row>
    <row r="2112" spans="2:8">
      <c r="B2112" s="11" t="str">
        <f t="shared" si="129"/>
        <v/>
      </c>
      <c r="C2112" s="11" t="str">
        <f t="shared" si="132"/>
        <v/>
      </c>
      <c r="F2112" s="10" t="str">
        <v/>
      </c>
      <c r="G2112" t="e">
        <f t="shared" si="130"/>
        <v>#VALUE!</v>
      </c>
      <c r="H2112" s="13" t="e">
        <f t="shared" si="131"/>
        <v>#VALUE!</v>
      </c>
    </row>
    <row r="2113" spans="2:8">
      <c r="B2113" s="11" t="str">
        <f t="shared" ref="B2113:B2176" si="133">IFERROR(IF(FIND(" ",A2113)=6,IF(IFERROR(FIND(" PB",A2113),"")&lt;&gt;"","артикул",IF(IFERROR(FIND(" CRN",A2113),"")&lt;&gt;"","артикул","")),""),"")</f>
        <v/>
      </c>
      <c r="C2113" s="11" t="str">
        <f t="shared" si="132"/>
        <v/>
      </c>
      <c r="F2113" s="10" t="str">
        <v/>
      </c>
      <c r="G2113" t="e">
        <f t="shared" si="130"/>
        <v>#VALUE!</v>
      </c>
      <c r="H2113" s="13" t="e">
        <f t="shared" si="131"/>
        <v>#VALUE!</v>
      </c>
    </row>
    <row r="2114" spans="2:8">
      <c r="B2114" s="11" t="str">
        <f t="shared" si="133"/>
        <v/>
      </c>
      <c r="C2114" s="11" t="str">
        <f t="shared" si="132"/>
        <v/>
      </c>
      <c r="F2114" s="10" t="str">
        <v/>
      </c>
      <c r="G2114" t="e">
        <f t="shared" ref="G2114:G2177" si="134">CONCATENATE(LEFT(F2114,5),
MID(F2114,
SEARCH("\",SUBSTITUTE(F2114," ","\",LEN(F2114)-LEN(SUBSTITUTE(F2114," ",""))-4)),
SEARCH("\",SUBSTITUTE(F2114," ","\",LEN(F2114)-LEN(SUBSTITUTE(F2114," ",""))-3))-
SEARCH("\",SUBSTITUTE(F2114," ","\",LEN(F2114)-LEN(SUBSTITUTE(F2114," ",""))-4)))*1)</f>
        <v>#VALUE!</v>
      </c>
      <c r="H2114" s="13" t="e">
        <f t="shared" ref="H2114:H2177" si="135">SUBSTITUTE(
RIGHT(F2114,LEN(F2114)-
FIND("\",SUBSTITUTE(F2114," ","\",LEN(F2114)-LEN(SUBSTITUTE(F2114," ",""))))),
".","")</f>
        <v>#VALUE!</v>
      </c>
    </row>
    <row r="2115" spans="2:8">
      <c r="B2115" s="11" t="str">
        <f t="shared" si="133"/>
        <v/>
      </c>
      <c r="C2115" s="11" t="str">
        <f t="shared" si="132"/>
        <v/>
      </c>
      <c r="F2115" s="10" t="str">
        <v/>
      </c>
      <c r="G2115" t="e">
        <f t="shared" si="134"/>
        <v>#VALUE!</v>
      </c>
      <c r="H2115" s="13" t="e">
        <f t="shared" si="135"/>
        <v>#VALUE!</v>
      </c>
    </row>
    <row r="2116" spans="2:8">
      <c r="B2116" s="11" t="str">
        <f t="shared" si="133"/>
        <v/>
      </c>
      <c r="C2116" s="11" t="str">
        <f t="shared" si="132"/>
        <v/>
      </c>
      <c r="F2116" s="10" t="str">
        <v/>
      </c>
      <c r="G2116" t="e">
        <f t="shared" si="134"/>
        <v>#VALUE!</v>
      </c>
      <c r="H2116" s="13" t="e">
        <f t="shared" si="135"/>
        <v>#VALUE!</v>
      </c>
    </row>
    <row r="2117" spans="2:8">
      <c r="B2117" s="11" t="str">
        <f t="shared" si="133"/>
        <v/>
      </c>
      <c r="C2117" s="11" t="str">
        <f t="shared" si="132"/>
        <v/>
      </c>
      <c r="F2117" s="10" t="str">
        <v/>
      </c>
      <c r="G2117" t="e">
        <f t="shared" si="134"/>
        <v>#VALUE!</v>
      </c>
      <c r="H2117" s="13" t="e">
        <f t="shared" si="135"/>
        <v>#VALUE!</v>
      </c>
    </row>
    <row r="2118" spans="2:8">
      <c r="B2118" s="11" t="str">
        <f t="shared" si="133"/>
        <v/>
      </c>
      <c r="C2118" s="11" t="str">
        <f t="shared" si="132"/>
        <v/>
      </c>
      <c r="F2118" s="10" t="str">
        <v/>
      </c>
      <c r="G2118" t="e">
        <f t="shared" si="134"/>
        <v>#VALUE!</v>
      </c>
      <c r="H2118" s="13" t="e">
        <f t="shared" si="135"/>
        <v>#VALUE!</v>
      </c>
    </row>
    <row r="2119" spans="2:8">
      <c r="B2119" s="11" t="str">
        <f t="shared" si="133"/>
        <v/>
      </c>
      <c r="C2119" s="11" t="str">
        <f t="shared" si="132"/>
        <v/>
      </c>
      <c r="F2119" s="10" t="str">
        <v/>
      </c>
      <c r="G2119" t="e">
        <f t="shared" si="134"/>
        <v>#VALUE!</v>
      </c>
      <c r="H2119" s="13" t="e">
        <f t="shared" si="135"/>
        <v>#VALUE!</v>
      </c>
    </row>
    <row r="2120" spans="2:8">
      <c r="B2120" s="11" t="str">
        <f t="shared" si="133"/>
        <v/>
      </c>
      <c r="C2120" s="11" t="str">
        <f t="shared" si="132"/>
        <v/>
      </c>
      <c r="F2120" s="10" t="str">
        <v/>
      </c>
      <c r="G2120" t="e">
        <f t="shared" si="134"/>
        <v>#VALUE!</v>
      </c>
      <c r="H2120" s="13" t="e">
        <f t="shared" si="135"/>
        <v>#VALUE!</v>
      </c>
    </row>
    <row r="2121" spans="2:8">
      <c r="B2121" s="11" t="str">
        <f t="shared" si="133"/>
        <v/>
      </c>
      <c r="C2121" s="11" t="str">
        <f t="shared" si="132"/>
        <v/>
      </c>
      <c r="F2121" s="10" t="str">
        <v/>
      </c>
      <c r="G2121" t="e">
        <f t="shared" si="134"/>
        <v>#VALUE!</v>
      </c>
      <c r="H2121" s="13" t="e">
        <f t="shared" si="135"/>
        <v>#VALUE!</v>
      </c>
    </row>
    <row r="2122" spans="2:8">
      <c r="B2122" s="11" t="str">
        <f t="shared" si="133"/>
        <v/>
      </c>
      <c r="C2122" s="11" t="str">
        <f t="shared" si="132"/>
        <v/>
      </c>
      <c r="F2122" s="10" t="str">
        <v/>
      </c>
      <c r="G2122" t="e">
        <f t="shared" si="134"/>
        <v>#VALUE!</v>
      </c>
      <c r="H2122" s="13" t="e">
        <f t="shared" si="135"/>
        <v>#VALUE!</v>
      </c>
    </row>
    <row r="2123" spans="2:8">
      <c r="B2123" s="11" t="str">
        <f t="shared" si="133"/>
        <v/>
      </c>
      <c r="C2123" s="11" t="str">
        <f t="shared" si="132"/>
        <v/>
      </c>
      <c r="F2123" s="10" t="str">
        <v/>
      </c>
      <c r="G2123" t="e">
        <f t="shared" si="134"/>
        <v>#VALUE!</v>
      </c>
      <c r="H2123" s="13" t="e">
        <f t="shared" si="135"/>
        <v>#VALUE!</v>
      </c>
    </row>
    <row r="2124" spans="2:8">
      <c r="B2124" s="11" t="str">
        <f t="shared" si="133"/>
        <v/>
      </c>
      <c r="C2124" s="11" t="str">
        <f t="shared" si="132"/>
        <v/>
      </c>
      <c r="F2124" s="10" t="str">
        <v/>
      </c>
      <c r="G2124" t="e">
        <f t="shared" si="134"/>
        <v>#VALUE!</v>
      </c>
      <c r="H2124" s="13" t="e">
        <f t="shared" si="135"/>
        <v>#VALUE!</v>
      </c>
    </row>
    <row r="2125" spans="2:8">
      <c r="B2125" s="11" t="str">
        <f t="shared" si="133"/>
        <v/>
      </c>
      <c r="C2125" s="11" t="str">
        <f t="shared" si="132"/>
        <v/>
      </c>
      <c r="F2125" s="10" t="str">
        <v/>
      </c>
      <c r="G2125" t="e">
        <f t="shared" si="134"/>
        <v>#VALUE!</v>
      </c>
      <c r="H2125" s="13" t="e">
        <f t="shared" si="135"/>
        <v>#VALUE!</v>
      </c>
    </row>
    <row r="2126" spans="2:8">
      <c r="B2126" s="11" t="str">
        <f t="shared" si="133"/>
        <v/>
      </c>
      <c r="C2126" s="11" t="str">
        <f t="shared" si="132"/>
        <v/>
      </c>
      <c r="F2126" s="10" t="str">
        <v/>
      </c>
      <c r="G2126" t="e">
        <f t="shared" si="134"/>
        <v>#VALUE!</v>
      </c>
      <c r="H2126" s="13" t="e">
        <f t="shared" si="135"/>
        <v>#VALUE!</v>
      </c>
    </row>
    <row r="2127" spans="2:8">
      <c r="B2127" s="11" t="str">
        <f t="shared" si="133"/>
        <v/>
      </c>
      <c r="C2127" s="11" t="str">
        <f t="shared" si="132"/>
        <v/>
      </c>
      <c r="F2127" s="10" t="str">
        <v/>
      </c>
      <c r="G2127" t="e">
        <f t="shared" si="134"/>
        <v>#VALUE!</v>
      </c>
      <c r="H2127" s="13" t="e">
        <f t="shared" si="135"/>
        <v>#VALUE!</v>
      </c>
    </row>
    <row r="2128" spans="2:8">
      <c r="B2128" s="11" t="str">
        <f t="shared" si="133"/>
        <v/>
      </c>
      <c r="C2128" s="11" t="str">
        <f t="shared" si="132"/>
        <v/>
      </c>
      <c r="F2128" s="10" t="str">
        <v/>
      </c>
      <c r="G2128" t="e">
        <f t="shared" si="134"/>
        <v>#VALUE!</v>
      </c>
      <c r="H2128" s="13" t="e">
        <f t="shared" si="135"/>
        <v>#VALUE!</v>
      </c>
    </row>
    <row r="2129" spans="2:8">
      <c r="B2129" s="11" t="str">
        <f t="shared" si="133"/>
        <v/>
      </c>
      <c r="C2129" s="11" t="str">
        <f t="shared" si="132"/>
        <v/>
      </c>
      <c r="F2129" s="10" t="str">
        <v/>
      </c>
      <c r="G2129" t="e">
        <f t="shared" si="134"/>
        <v>#VALUE!</v>
      </c>
      <c r="H2129" s="13" t="e">
        <f t="shared" si="135"/>
        <v>#VALUE!</v>
      </c>
    </row>
    <row r="2130" spans="2:8">
      <c r="B2130" s="11" t="str">
        <f t="shared" si="133"/>
        <v/>
      </c>
      <c r="C2130" s="11" t="str">
        <f t="shared" si="132"/>
        <v/>
      </c>
      <c r="F2130" s="10" t="str">
        <v/>
      </c>
      <c r="G2130" t="e">
        <f t="shared" si="134"/>
        <v>#VALUE!</v>
      </c>
      <c r="H2130" s="13" t="e">
        <f t="shared" si="135"/>
        <v>#VALUE!</v>
      </c>
    </row>
    <row r="2131" spans="2:8">
      <c r="B2131" s="11" t="str">
        <f t="shared" si="133"/>
        <v/>
      </c>
      <c r="C2131" s="11" t="str">
        <f t="shared" si="132"/>
        <v/>
      </c>
      <c r="F2131" s="10" t="str">
        <v/>
      </c>
      <c r="G2131" t="e">
        <f t="shared" si="134"/>
        <v>#VALUE!</v>
      </c>
      <c r="H2131" s="13" t="e">
        <f t="shared" si="135"/>
        <v>#VALUE!</v>
      </c>
    </row>
    <row r="2132" spans="2:8">
      <c r="B2132" s="11" t="str">
        <f t="shared" si="133"/>
        <v/>
      </c>
      <c r="C2132" s="11" t="str">
        <f t="shared" si="132"/>
        <v/>
      </c>
      <c r="F2132" s="10" t="str">
        <v/>
      </c>
      <c r="G2132" t="e">
        <f t="shared" si="134"/>
        <v>#VALUE!</v>
      </c>
      <c r="H2132" s="13" t="e">
        <f t="shared" si="135"/>
        <v>#VALUE!</v>
      </c>
    </row>
    <row r="2133" spans="2:8">
      <c r="B2133" s="11" t="str">
        <f t="shared" si="133"/>
        <v/>
      </c>
      <c r="C2133" s="11" t="str">
        <f t="shared" si="132"/>
        <v/>
      </c>
      <c r="F2133" s="10" t="str">
        <v/>
      </c>
      <c r="G2133" t="e">
        <f t="shared" si="134"/>
        <v>#VALUE!</v>
      </c>
      <c r="H2133" s="13" t="e">
        <f t="shared" si="135"/>
        <v>#VALUE!</v>
      </c>
    </row>
    <row r="2134" spans="2:8">
      <c r="B2134" s="11" t="str">
        <f t="shared" si="133"/>
        <v/>
      </c>
      <c r="C2134" s="11" t="str">
        <f t="shared" si="132"/>
        <v/>
      </c>
      <c r="F2134" s="10" t="str">
        <v/>
      </c>
      <c r="G2134" t="e">
        <f t="shared" si="134"/>
        <v>#VALUE!</v>
      </c>
      <c r="H2134" s="13" t="e">
        <f t="shared" si="135"/>
        <v>#VALUE!</v>
      </c>
    </row>
    <row r="2135" spans="2:8">
      <c r="B2135" s="11" t="str">
        <f t="shared" si="133"/>
        <v/>
      </c>
      <c r="C2135" s="11" t="str">
        <f t="shared" si="132"/>
        <v/>
      </c>
      <c r="F2135" s="10" t="str">
        <v/>
      </c>
      <c r="G2135" t="e">
        <f t="shared" si="134"/>
        <v>#VALUE!</v>
      </c>
      <c r="H2135" s="13" t="e">
        <f t="shared" si="135"/>
        <v>#VALUE!</v>
      </c>
    </row>
    <row r="2136" spans="2:8">
      <c r="B2136" s="11" t="str">
        <f t="shared" si="133"/>
        <v/>
      </c>
      <c r="C2136" s="11" t="str">
        <f t="shared" si="132"/>
        <v/>
      </c>
      <c r="F2136" s="10" t="str">
        <v/>
      </c>
      <c r="G2136" t="e">
        <f t="shared" si="134"/>
        <v>#VALUE!</v>
      </c>
      <c r="H2136" s="13" t="e">
        <f t="shared" si="135"/>
        <v>#VALUE!</v>
      </c>
    </row>
    <row r="2137" spans="2:8">
      <c r="B2137" s="11" t="str">
        <f t="shared" si="133"/>
        <v/>
      </c>
      <c r="C2137" s="11" t="str">
        <f t="shared" si="132"/>
        <v/>
      </c>
      <c r="F2137" s="10" t="str">
        <v/>
      </c>
      <c r="G2137" t="e">
        <f t="shared" si="134"/>
        <v>#VALUE!</v>
      </c>
      <c r="H2137" s="13" t="e">
        <f t="shared" si="135"/>
        <v>#VALUE!</v>
      </c>
    </row>
    <row r="2138" spans="2:8">
      <c r="B2138" s="11" t="str">
        <f t="shared" si="133"/>
        <v/>
      </c>
      <c r="C2138" s="11" t="str">
        <f t="shared" si="132"/>
        <v/>
      </c>
      <c r="F2138" s="10" t="str">
        <v/>
      </c>
      <c r="G2138" t="e">
        <f t="shared" si="134"/>
        <v>#VALUE!</v>
      </c>
      <c r="H2138" s="13" t="e">
        <f t="shared" si="135"/>
        <v>#VALUE!</v>
      </c>
    </row>
    <row r="2139" spans="2:8">
      <c r="B2139" s="11" t="str">
        <f t="shared" si="133"/>
        <v/>
      </c>
      <c r="C2139" s="11" t="str">
        <f t="shared" si="132"/>
        <v/>
      </c>
      <c r="F2139" s="10" t="str">
        <v/>
      </c>
      <c r="G2139" t="e">
        <f t="shared" si="134"/>
        <v>#VALUE!</v>
      </c>
      <c r="H2139" s="13" t="e">
        <f t="shared" si="135"/>
        <v>#VALUE!</v>
      </c>
    </row>
    <row r="2140" spans="2:8">
      <c r="B2140" s="11" t="str">
        <f t="shared" si="133"/>
        <v/>
      </c>
      <c r="C2140" s="11" t="str">
        <f t="shared" si="132"/>
        <v/>
      </c>
      <c r="F2140" s="10" t="str">
        <v/>
      </c>
      <c r="G2140" t="e">
        <f t="shared" si="134"/>
        <v>#VALUE!</v>
      </c>
      <c r="H2140" s="13" t="e">
        <f t="shared" si="135"/>
        <v>#VALUE!</v>
      </c>
    </row>
    <row r="2141" spans="2:8">
      <c r="B2141" s="11" t="str">
        <f t="shared" si="133"/>
        <v/>
      </c>
      <c r="C2141" s="11" t="str">
        <f t="shared" si="132"/>
        <v/>
      </c>
      <c r="F2141" s="10" t="str">
        <v/>
      </c>
      <c r="G2141" t="e">
        <f t="shared" si="134"/>
        <v>#VALUE!</v>
      </c>
      <c r="H2141" s="13" t="e">
        <f t="shared" si="135"/>
        <v>#VALUE!</v>
      </c>
    </row>
    <row r="2142" spans="2:8">
      <c r="B2142" s="11" t="str">
        <f t="shared" si="133"/>
        <v/>
      </c>
      <c r="C2142" s="11" t="str">
        <f t="shared" si="132"/>
        <v/>
      </c>
      <c r="F2142" s="10" t="str">
        <v/>
      </c>
      <c r="G2142" t="e">
        <f t="shared" si="134"/>
        <v>#VALUE!</v>
      </c>
      <c r="H2142" s="13" t="e">
        <f t="shared" si="135"/>
        <v>#VALUE!</v>
      </c>
    </row>
    <row r="2143" spans="2:8">
      <c r="B2143" s="11" t="str">
        <f t="shared" si="133"/>
        <v/>
      </c>
      <c r="C2143" s="11" t="str">
        <f t="shared" si="132"/>
        <v/>
      </c>
      <c r="F2143" s="10" t="str">
        <v/>
      </c>
      <c r="G2143" t="e">
        <f t="shared" si="134"/>
        <v>#VALUE!</v>
      </c>
      <c r="H2143" s="13" t="e">
        <f t="shared" si="135"/>
        <v>#VALUE!</v>
      </c>
    </row>
    <row r="2144" spans="2:8">
      <c r="B2144" s="11" t="str">
        <f t="shared" si="133"/>
        <v/>
      </c>
      <c r="C2144" s="11" t="str">
        <f t="shared" si="132"/>
        <v/>
      </c>
      <c r="F2144" s="10" t="str">
        <v/>
      </c>
      <c r="G2144" t="e">
        <f t="shared" si="134"/>
        <v>#VALUE!</v>
      </c>
      <c r="H2144" s="13" t="e">
        <f t="shared" si="135"/>
        <v>#VALUE!</v>
      </c>
    </row>
    <row r="2145" spans="2:8">
      <c r="B2145" s="11" t="str">
        <f t="shared" si="133"/>
        <v/>
      </c>
      <c r="C2145" s="11" t="str">
        <f t="shared" si="132"/>
        <v/>
      </c>
      <c r="F2145" s="10" t="str">
        <v/>
      </c>
      <c r="G2145" t="e">
        <f t="shared" si="134"/>
        <v>#VALUE!</v>
      </c>
      <c r="H2145" s="13" t="e">
        <f t="shared" si="135"/>
        <v>#VALUE!</v>
      </c>
    </row>
    <row r="2146" spans="2:8">
      <c r="B2146" s="11" t="str">
        <f t="shared" si="133"/>
        <v/>
      </c>
      <c r="C2146" s="11" t="str">
        <f t="shared" si="132"/>
        <v/>
      </c>
      <c r="F2146" s="10" t="str">
        <v/>
      </c>
      <c r="G2146" t="e">
        <f t="shared" si="134"/>
        <v>#VALUE!</v>
      </c>
      <c r="H2146" s="13" t="e">
        <f t="shared" si="135"/>
        <v>#VALUE!</v>
      </c>
    </row>
    <row r="2147" spans="2:8">
      <c r="B2147" s="11" t="str">
        <f t="shared" si="133"/>
        <v/>
      </c>
      <c r="C2147" s="11" t="str">
        <f t="shared" si="132"/>
        <v/>
      </c>
      <c r="F2147" s="10" t="str">
        <v/>
      </c>
      <c r="G2147" t="e">
        <f t="shared" si="134"/>
        <v>#VALUE!</v>
      </c>
      <c r="H2147" s="13" t="e">
        <f t="shared" si="135"/>
        <v>#VALUE!</v>
      </c>
    </row>
    <row r="2148" spans="2:8">
      <c r="B2148" s="11" t="str">
        <f t="shared" si="133"/>
        <v/>
      </c>
      <c r="C2148" s="11" t="str">
        <f t="shared" si="132"/>
        <v/>
      </c>
      <c r="F2148" s="10" t="str">
        <v/>
      </c>
      <c r="G2148" t="e">
        <f t="shared" si="134"/>
        <v>#VALUE!</v>
      </c>
      <c r="H2148" s="13" t="e">
        <f t="shared" si="135"/>
        <v>#VALUE!</v>
      </c>
    </row>
    <row r="2149" spans="2:8">
      <c r="B2149" s="11" t="str">
        <f t="shared" si="133"/>
        <v/>
      </c>
      <c r="C2149" s="11" t="str">
        <f t="shared" si="132"/>
        <v/>
      </c>
      <c r="F2149" s="10" t="str">
        <v/>
      </c>
      <c r="G2149" t="e">
        <f t="shared" si="134"/>
        <v>#VALUE!</v>
      </c>
      <c r="H2149" s="13" t="e">
        <f t="shared" si="135"/>
        <v>#VALUE!</v>
      </c>
    </row>
    <row r="2150" spans="2:8">
      <c r="B2150" s="11" t="str">
        <f t="shared" si="133"/>
        <v/>
      </c>
      <c r="C2150" s="11" t="str">
        <f t="shared" si="132"/>
        <v/>
      </c>
      <c r="F2150" s="10" t="str">
        <v/>
      </c>
      <c r="G2150" t="e">
        <f t="shared" si="134"/>
        <v>#VALUE!</v>
      </c>
      <c r="H2150" s="13" t="e">
        <f t="shared" si="135"/>
        <v>#VALUE!</v>
      </c>
    </row>
    <row r="2151" spans="2:8">
      <c r="B2151" s="11" t="str">
        <f t="shared" si="133"/>
        <v/>
      </c>
      <c r="C2151" s="11" t="str">
        <f t="shared" si="132"/>
        <v/>
      </c>
      <c r="F2151" s="10" t="str">
        <v/>
      </c>
      <c r="G2151" t="e">
        <f t="shared" si="134"/>
        <v>#VALUE!</v>
      </c>
      <c r="H2151" s="13" t="e">
        <f t="shared" si="135"/>
        <v>#VALUE!</v>
      </c>
    </row>
    <row r="2152" spans="2:8">
      <c r="B2152" s="11" t="str">
        <f t="shared" si="133"/>
        <v/>
      </c>
      <c r="C2152" s="11" t="str">
        <f t="shared" si="132"/>
        <v/>
      </c>
      <c r="F2152" s="10" t="str">
        <v/>
      </c>
      <c r="G2152" t="e">
        <f t="shared" si="134"/>
        <v>#VALUE!</v>
      </c>
      <c r="H2152" s="13" t="e">
        <f t="shared" si="135"/>
        <v>#VALUE!</v>
      </c>
    </row>
    <row r="2153" spans="2:8">
      <c r="B2153" s="11" t="str">
        <f t="shared" si="133"/>
        <v/>
      </c>
      <c r="C2153" s="11" t="str">
        <f t="shared" ref="C2153:C2216" si="136">IF(B2153="артикул",A2153,"")</f>
        <v/>
      </c>
      <c r="F2153" s="10" t="str">
        <v/>
      </c>
      <c r="G2153" t="e">
        <f t="shared" si="134"/>
        <v>#VALUE!</v>
      </c>
      <c r="H2153" s="13" t="e">
        <f t="shared" si="135"/>
        <v>#VALUE!</v>
      </c>
    </row>
    <row r="2154" spans="2:8">
      <c r="B2154" s="11" t="str">
        <f t="shared" si="133"/>
        <v/>
      </c>
      <c r="C2154" s="11" t="str">
        <f t="shared" si="136"/>
        <v/>
      </c>
      <c r="F2154" s="10" t="str">
        <v/>
      </c>
      <c r="G2154" t="e">
        <f t="shared" si="134"/>
        <v>#VALUE!</v>
      </c>
      <c r="H2154" s="13" t="e">
        <f t="shared" si="135"/>
        <v>#VALUE!</v>
      </c>
    </row>
    <row r="2155" spans="2:8">
      <c r="B2155" s="11" t="str">
        <f t="shared" si="133"/>
        <v/>
      </c>
      <c r="C2155" s="11" t="str">
        <f t="shared" si="136"/>
        <v/>
      </c>
      <c r="F2155" s="10" t="str">
        <v/>
      </c>
      <c r="G2155" t="e">
        <f t="shared" si="134"/>
        <v>#VALUE!</v>
      </c>
      <c r="H2155" s="13" t="e">
        <f t="shared" si="135"/>
        <v>#VALUE!</v>
      </c>
    </row>
    <row r="2156" spans="2:8">
      <c r="B2156" s="11" t="str">
        <f t="shared" si="133"/>
        <v/>
      </c>
      <c r="C2156" s="11" t="str">
        <f t="shared" si="136"/>
        <v/>
      </c>
      <c r="F2156" s="10" t="str">
        <v/>
      </c>
      <c r="G2156" t="e">
        <f t="shared" si="134"/>
        <v>#VALUE!</v>
      </c>
      <c r="H2156" s="13" t="e">
        <f t="shared" si="135"/>
        <v>#VALUE!</v>
      </c>
    </row>
    <row r="2157" spans="2:8">
      <c r="B2157" s="11" t="str">
        <f t="shared" si="133"/>
        <v/>
      </c>
      <c r="C2157" s="11" t="str">
        <f t="shared" si="136"/>
        <v/>
      </c>
      <c r="F2157" s="10" t="str">
        <v/>
      </c>
      <c r="G2157" t="e">
        <f t="shared" si="134"/>
        <v>#VALUE!</v>
      </c>
      <c r="H2157" s="13" t="e">
        <f t="shared" si="135"/>
        <v>#VALUE!</v>
      </c>
    </row>
    <row r="2158" spans="2:8">
      <c r="B2158" s="11" t="str">
        <f t="shared" si="133"/>
        <v/>
      </c>
      <c r="C2158" s="11" t="str">
        <f t="shared" si="136"/>
        <v/>
      </c>
      <c r="F2158" s="10" t="str">
        <v/>
      </c>
      <c r="G2158" t="e">
        <f t="shared" si="134"/>
        <v>#VALUE!</v>
      </c>
      <c r="H2158" s="13" t="e">
        <f t="shared" si="135"/>
        <v>#VALUE!</v>
      </c>
    </row>
    <row r="2159" spans="2:8">
      <c r="B2159" s="11" t="str">
        <f t="shared" si="133"/>
        <v/>
      </c>
      <c r="C2159" s="11" t="str">
        <f t="shared" si="136"/>
        <v/>
      </c>
      <c r="F2159" s="10" t="str">
        <v/>
      </c>
      <c r="G2159" t="e">
        <f t="shared" si="134"/>
        <v>#VALUE!</v>
      </c>
      <c r="H2159" s="13" t="e">
        <f t="shared" si="135"/>
        <v>#VALUE!</v>
      </c>
    </row>
    <row r="2160" spans="2:8">
      <c r="B2160" s="11" t="str">
        <f t="shared" si="133"/>
        <v/>
      </c>
      <c r="C2160" s="11" t="str">
        <f t="shared" si="136"/>
        <v/>
      </c>
      <c r="F2160" s="10" t="str">
        <v/>
      </c>
      <c r="G2160" t="e">
        <f t="shared" si="134"/>
        <v>#VALUE!</v>
      </c>
      <c r="H2160" s="13" t="e">
        <f t="shared" si="135"/>
        <v>#VALUE!</v>
      </c>
    </row>
    <row r="2161" spans="2:8">
      <c r="B2161" s="11" t="str">
        <f t="shared" si="133"/>
        <v/>
      </c>
      <c r="C2161" s="11" t="str">
        <f t="shared" si="136"/>
        <v/>
      </c>
      <c r="F2161" s="10" t="str">
        <v/>
      </c>
      <c r="G2161" t="e">
        <f t="shared" si="134"/>
        <v>#VALUE!</v>
      </c>
      <c r="H2161" s="13" t="e">
        <f t="shared" si="135"/>
        <v>#VALUE!</v>
      </c>
    </row>
    <row r="2162" spans="2:8">
      <c r="B2162" s="11" t="str">
        <f t="shared" si="133"/>
        <v/>
      </c>
      <c r="C2162" s="11" t="str">
        <f t="shared" si="136"/>
        <v/>
      </c>
      <c r="F2162" s="10" t="str">
        <v/>
      </c>
      <c r="G2162" t="e">
        <f t="shared" si="134"/>
        <v>#VALUE!</v>
      </c>
      <c r="H2162" s="13" t="e">
        <f t="shared" si="135"/>
        <v>#VALUE!</v>
      </c>
    </row>
    <row r="2163" spans="2:8">
      <c r="B2163" s="11" t="str">
        <f t="shared" si="133"/>
        <v/>
      </c>
      <c r="C2163" s="11" t="str">
        <f t="shared" si="136"/>
        <v/>
      </c>
      <c r="F2163" s="10" t="str">
        <v/>
      </c>
      <c r="G2163" t="e">
        <f t="shared" si="134"/>
        <v>#VALUE!</v>
      </c>
      <c r="H2163" s="13" t="e">
        <f t="shared" si="135"/>
        <v>#VALUE!</v>
      </c>
    </row>
    <row r="2164" spans="2:8">
      <c r="B2164" s="11" t="str">
        <f t="shared" si="133"/>
        <v/>
      </c>
      <c r="C2164" s="11" t="str">
        <f t="shared" si="136"/>
        <v/>
      </c>
      <c r="F2164" s="10" t="str">
        <v/>
      </c>
      <c r="G2164" t="e">
        <f t="shared" si="134"/>
        <v>#VALUE!</v>
      </c>
      <c r="H2164" s="13" t="e">
        <f t="shared" si="135"/>
        <v>#VALUE!</v>
      </c>
    </row>
    <row r="2165" spans="2:8">
      <c r="B2165" s="11" t="str">
        <f t="shared" si="133"/>
        <v/>
      </c>
      <c r="C2165" s="11" t="str">
        <f t="shared" si="136"/>
        <v/>
      </c>
      <c r="F2165" s="10" t="str">
        <v/>
      </c>
      <c r="G2165" t="e">
        <f t="shared" si="134"/>
        <v>#VALUE!</v>
      </c>
      <c r="H2165" s="13" t="e">
        <f t="shared" si="135"/>
        <v>#VALUE!</v>
      </c>
    </row>
    <row r="2166" spans="2:8">
      <c r="B2166" s="11" t="str">
        <f t="shared" si="133"/>
        <v/>
      </c>
      <c r="C2166" s="11" t="str">
        <f t="shared" si="136"/>
        <v/>
      </c>
      <c r="F2166" s="10" t="str">
        <v/>
      </c>
      <c r="G2166" t="e">
        <f t="shared" si="134"/>
        <v>#VALUE!</v>
      </c>
      <c r="H2166" s="13" t="e">
        <f t="shared" si="135"/>
        <v>#VALUE!</v>
      </c>
    </row>
    <row r="2167" spans="2:8">
      <c r="B2167" s="11" t="str">
        <f t="shared" si="133"/>
        <v/>
      </c>
      <c r="C2167" s="11" t="str">
        <f t="shared" si="136"/>
        <v/>
      </c>
      <c r="F2167" s="10" t="str">
        <v/>
      </c>
      <c r="G2167" t="e">
        <f t="shared" si="134"/>
        <v>#VALUE!</v>
      </c>
      <c r="H2167" s="13" t="e">
        <f t="shared" si="135"/>
        <v>#VALUE!</v>
      </c>
    </row>
    <row r="2168" spans="2:8">
      <c r="B2168" s="11" t="str">
        <f t="shared" si="133"/>
        <v/>
      </c>
      <c r="C2168" s="11" t="str">
        <f t="shared" si="136"/>
        <v/>
      </c>
      <c r="F2168" s="10" t="str">
        <v/>
      </c>
      <c r="G2168" t="e">
        <f t="shared" si="134"/>
        <v>#VALUE!</v>
      </c>
      <c r="H2168" s="13" t="e">
        <f t="shared" si="135"/>
        <v>#VALUE!</v>
      </c>
    </row>
    <row r="2169" spans="2:8">
      <c r="B2169" s="11" t="str">
        <f t="shared" si="133"/>
        <v/>
      </c>
      <c r="C2169" s="11" t="str">
        <f t="shared" si="136"/>
        <v/>
      </c>
      <c r="F2169" s="10" t="str">
        <v/>
      </c>
      <c r="G2169" t="e">
        <f t="shared" si="134"/>
        <v>#VALUE!</v>
      </c>
      <c r="H2169" s="13" t="e">
        <f t="shared" si="135"/>
        <v>#VALUE!</v>
      </c>
    </row>
    <row r="2170" spans="2:8">
      <c r="B2170" s="11" t="str">
        <f t="shared" si="133"/>
        <v/>
      </c>
      <c r="C2170" s="11" t="str">
        <f t="shared" si="136"/>
        <v/>
      </c>
      <c r="F2170" s="10" t="str">
        <v/>
      </c>
      <c r="G2170" t="e">
        <f t="shared" si="134"/>
        <v>#VALUE!</v>
      </c>
      <c r="H2170" s="13" t="e">
        <f t="shared" si="135"/>
        <v>#VALUE!</v>
      </c>
    </row>
    <row r="2171" spans="2:8">
      <c r="B2171" s="11" t="str">
        <f t="shared" si="133"/>
        <v/>
      </c>
      <c r="C2171" s="11" t="str">
        <f t="shared" si="136"/>
        <v/>
      </c>
      <c r="F2171" s="10" t="str">
        <v/>
      </c>
      <c r="G2171" t="e">
        <f t="shared" si="134"/>
        <v>#VALUE!</v>
      </c>
      <c r="H2171" s="13" t="e">
        <f t="shared" si="135"/>
        <v>#VALUE!</v>
      </c>
    </row>
    <row r="2172" spans="2:8">
      <c r="B2172" s="11" t="str">
        <f t="shared" si="133"/>
        <v/>
      </c>
      <c r="C2172" s="11" t="str">
        <f t="shared" si="136"/>
        <v/>
      </c>
      <c r="F2172" s="10" t="str">
        <v/>
      </c>
      <c r="G2172" t="e">
        <f t="shared" si="134"/>
        <v>#VALUE!</v>
      </c>
      <c r="H2172" s="13" t="e">
        <f t="shared" si="135"/>
        <v>#VALUE!</v>
      </c>
    </row>
    <row r="2173" spans="2:8">
      <c r="B2173" s="11" t="str">
        <f t="shared" si="133"/>
        <v/>
      </c>
      <c r="C2173" s="11" t="str">
        <f t="shared" si="136"/>
        <v/>
      </c>
      <c r="F2173" s="10" t="str">
        <v/>
      </c>
      <c r="G2173" t="e">
        <f t="shared" si="134"/>
        <v>#VALUE!</v>
      </c>
      <c r="H2173" s="13" t="e">
        <f t="shared" si="135"/>
        <v>#VALUE!</v>
      </c>
    </row>
    <row r="2174" spans="2:8">
      <c r="B2174" s="11" t="str">
        <f t="shared" si="133"/>
        <v/>
      </c>
      <c r="C2174" s="11" t="str">
        <f t="shared" si="136"/>
        <v/>
      </c>
      <c r="F2174" s="10" t="str">
        <v/>
      </c>
      <c r="G2174" t="e">
        <f t="shared" si="134"/>
        <v>#VALUE!</v>
      </c>
      <c r="H2174" s="13" t="e">
        <f t="shared" si="135"/>
        <v>#VALUE!</v>
      </c>
    </row>
    <row r="2175" spans="2:8">
      <c r="B2175" s="11" t="str">
        <f t="shared" si="133"/>
        <v/>
      </c>
      <c r="C2175" s="11" t="str">
        <f t="shared" si="136"/>
        <v/>
      </c>
      <c r="F2175" s="10" t="str">
        <v/>
      </c>
      <c r="G2175" t="e">
        <f t="shared" si="134"/>
        <v>#VALUE!</v>
      </c>
      <c r="H2175" s="13" t="e">
        <f t="shared" si="135"/>
        <v>#VALUE!</v>
      </c>
    </row>
    <row r="2176" spans="2:8">
      <c r="B2176" s="11" t="str">
        <f t="shared" si="133"/>
        <v/>
      </c>
      <c r="C2176" s="11" t="str">
        <f t="shared" si="136"/>
        <v/>
      </c>
      <c r="F2176" s="10" t="str">
        <v/>
      </c>
      <c r="G2176" t="e">
        <f t="shared" si="134"/>
        <v>#VALUE!</v>
      </c>
      <c r="H2176" s="13" t="e">
        <f t="shared" si="135"/>
        <v>#VALUE!</v>
      </c>
    </row>
    <row r="2177" spans="2:8">
      <c r="B2177" s="11" t="str">
        <f t="shared" ref="B2177:B2240" si="137">IFERROR(IF(FIND(" ",A2177)=6,IF(IFERROR(FIND(" PB",A2177),"")&lt;&gt;"","артикул",IF(IFERROR(FIND(" CRN",A2177),"")&lt;&gt;"","артикул","")),""),"")</f>
        <v/>
      </c>
      <c r="C2177" s="11" t="str">
        <f t="shared" si="136"/>
        <v/>
      </c>
      <c r="F2177" s="10" t="str">
        <v/>
      </c>
      <c r="G2177" t="e">
        <f t="shared" si="134"/>
        <v>#VALUE!</v>
      </c>
      <c r="H2177" s="13" t="e">
        <f t="shared" si="135"/>
        <v>#VALUE!</v>
      </c>
    </row>
    <row r="2178" spans="2:8">
      <c r="B2178" s="11" t="str">
        <f t="shared" si="137"/>
        <v/>
      </c>
      <c r="C2178" s="11" t="str">
        <f t="shared" si="136"/>
        <v/>
      </c>
      <c r="F2178" s="10" t="str">
        <v/>
      </c>
      <c r="G2178" t="e">
        <f t="shared" ref="G2178:G2241" si="138">CONCATENATE(LEFT(F2178,5),
MID(F2178,
SEARCH("\",SUBSTITUTE(F2178," ","\",LEN(F2178)-LEN(SUBSTITUTE(F2178," ",""))-4)),
SEARCH("\",SUBSTITUTE(F2178," ","\",LEN(F2178)-LEN(SUBSTITUTE(F2178," ",""))-3))-
SEARCH("\",SUBSTITUTE(F2178," ","\",LEN(F2178)-LEN(SUBSTITUTE(F2178," ",""))-4)))*1)</f>
        <v>#VALUE!</v>
      </c>
      <c r="H2178" s="13" t="e">
        <f t="shared" ref="H2178:H2241" si="139">SUBSTITUTE(
RIGHT(F2178,LEN(F2178)-
FIND("\",SUBSTITUTE(F2178," ","\",LEN(F2178)-LEN(SUBSTITUTE(F2178," ",""))))),
".","")</f>
        <v>#VALUE!</v>
      </c>
    </row>
    <row r="2179" spans="2:8">
      <c r="B2179" s="11" t="str">
        <f t="shared" si="137"/>
        <v/>
      </c>
      <c r="C2179" s="11" t="str">
        <f t="shared" si="136"/>
        <v/>
      </c>
      <c r="F2179" s="10" t="str">
        <v/>
      </c>
      <c r="G2179" t="e">
        <f t="shared" si="138"/>
        <v>#VALUE!</v>
      </c>
      <c r="H2179" s="13" t="e">
        <f t="shared" si="139"/>
        <v>#VALUE!</v>
      </c>
    </row>
    <row r="2180" spans="2:8">
      <c r="B2180" s="11" t="str">
        <f t="shared" si="137"/>
        <v/>
      </c>
      <c r="C2180" s="11" t="str">
        <f t="shared" si="136"/>
        <v/>
      </c>
      <c r="F2180" s="10" t="str">
        <v/>
      </c>
      <c r="G2180" t="e">
        <f t="shared" si="138"/>
        <v>#VALUE!</v>
      </c>
      <c r="H2180" s="13" t="e">
        <f t="shared" si="139"/>
        <v>#VALUE!</v>
      </c>
    </row>
    <row r="2181" spans="2:8">
      <c r="B2181" s="11" t="str">
        <f t="shared" si="137"/>
        <v/>
      </c>
      <c r="C2181" s="11" t="str">
        <f t="shared" si="136"/>
        <v/>
      </c>
      <c r="F2181" s="10" t="str">
        <v/>
      </c>
      <c r="G2181" t="e">
        <f t="shared" si="138"/>
        <v>#VALUE!</v>
      </c>
      <c r="H2181" s="13" t="e">
        <f t="shared" si="139"/>
        <v>#VALUE!</v>
      </c>
    </row>
    <row r="2182" spans="2:8">
      <c r="B2182" s="11" t="str">
        <f t="shared" si="137"/>
        <v/>
      </c>
      <c r="C2182" s="11" t="str">
        <f t="shared" si="136"/>
        <v/>
      </c>
      <c r="F2182" s="10" t="str">
        <v/>
      </c>
      <c r="G2182" t="e">
        <f t="shared" si="138"/>
        <v>#VALUE!</v>
      </c>
      <c r="H2182" s="13" t="e">
        <f t="shared" si="139"/>
        <v>#VALUE!</v>
      </c>
    </row>
    <row r="2183" spans="2:8">
      <c r="B2183" s="11" t="str">
        <f t="shared" si="137"/>
        <v/>
      </c>
      <c r="C2183" s="11" t="str">
        <f t="shared" si="136"/>
        <v/>
      </c>
      <c r="F2183" s="10" t="str">
        <v/>
      </c>
      <c r="G2183" t="e">
        <f t="shared" si="138"/>
        <v>#VALUE!</v>
      </c>
      <c r="H2183" s="13" t="e">
        <f t="shared" si="139"/>
        <v>#VALUE!</v>
      </c>
    </row>
    <row r="2184" spans="2:8">
      <c r="B2184" s="11" t="str">
        <f t="shared" si="137"/>
        <v/>
      </c>
      <c r="C2184" s="11" t="str">
        <f t="shared" si="136"/>
        <v/>
      </c>
      <c r="F2184" s="10" t="str">
        <v/>
      </c>
      <c r="G2184" t="e">
        <f t="shared" si="138"/>
        <v>#VALUE!</v>
      </c>
      <c r="H2184" s="13" t="e">
        <f t="shared" si="139"/>
        <v>#VALUE!</v>
      </c>
    </row>
    <row r="2185" spans="2:8">
      <c r="B2185" s="11" t="str">
        <f t="shared" si="137"/>
        <v/>
      </c>
      <c r="C2185" s="11" t="str">
        <f t="shared" si="136"/>
        <v/>
      </c>
      <c r="F2185" s="10" t="str">
        <v/>
      </c>
      <c r="G2185" t="e">
        <f t="shared" si="138"/>
        <v>#VALUE!</v>
      </c>
      <c r="H2185" s="13" t="e">
        <f t="shared" si="139"/>
        <v>#VALUE!</v>
      </c>
    </row>
    <row r="2186" spans="2:8">
      <c r="B2186" s="11" t="str">
        <f t="shared" si="137"/>
        <v/>
      </c>
      <c r="C2186" s="11" t="str">
        <f t="shared" si="136"/>
        <v/>
      </c>
      <c r="F2186" s="10" t="str">
        <v/>
      </c>
      <c r="G2186" t="e">
        <f t="shared" si="138"/>
        <v>#VALUE!</v>
      </c>
      <c r="H2186" s="13" t="e">
        <f t="shared" si="139"/>
        <v>#VALUE!</v>
      </c>
    </row>
    <row r="2187" spans="2:8">
      <c r="B2187" s="11" t="str">
        <f t="shared" si="137"/>
        <v/>
      </c>
      <c r="C2187" s="11" t="str">
        <f t="shared" si="136"/>
        <v/>
      </c>
      <c r="F2187" s="10" t="str">
        <v/>
      </c>
      <c r="G2187" t="e">
        <f t="shared" si="138"/>
        <v>#VALUE!</v>
      </c>
      <c r="H2187" s="13" t="e">
        <f t="shared" si="139"/>
        <v>#VALUE!</v>
      </c>
    </row>
    <row r="2188" spans="2:8">
      <c r="B2188" s="11" t="str">
        <f t="shared" si="137"/>
        <v/>
      </c>
      <c r="C2188" s="11" t="str">
        <f t="shared" si="136"/>
        <v/>
      </c>
      <c r="F2188" s="10" t="str">
        <v/>
      </c>
      <c r="G2188" t="e">
        <f t="shared" si="138"/>
        <v>#VALUE!</v>
      </c>
      <c r="H2188" s="13" t="e">
        <f t="shared" si="139"/>
        <v>#VALUE!</v>
      </c>
    </row>
    <row r="2189" spans="2:8">
      <c r="B2189" s="11" t="str">
        <f t="shared" si="137"/>
        <v/>
      </c>
      <c r="C2189" s="11" t="str">
        <f t="shared" si="136"/>
        <v/>
      </c>
      <c r="F2189" s="10" t="str">
        <v/>
      </c>
      <c r="G2189" t="e">
        <f t="shared" si="138"/>
        <v>#VALUE!</v>
      </c>
      <c r="H2189" s="13" t="e">
        <f t="shared" si="139"/>
        <v>#VALUE!</v>
      </c>
    </row>
    <row r="2190" spans="2:8">
      <c r="B2190" s="11" t="str">
        <f t="shared" si="137"/>
        <v/>
      </c>
      <c r="C2190" s="11" t="str">
        <f t="shared" si="136"/>
        <v/>
      </c>
      <c r="F2190" s="10" t="str">
        <v/>
      </c>
      <c r="G2190" t="e">
        <f t="shared" si="138"/>
        <v>#VALUE!</v>
      </c>
      <c r="H2190" s="13" t="e">
        <f t="shared" si="139"/>
        <v>#VALUE!</v>
      </c>
    </row>
    <row r="2191" spans="2:8">
      <c r="B2191" s="11" t="str">
        <f t="shared" si="137"/>
        <v/>
      </c>
      <c r="C2191" s="11" t="str">
        <f t="shared" si="136"/>
        <v/>
      </c>
      <c r="F2191" s="10" t="str">
        <v/>
      </c>
      <c r="G2191" t="e">
        <f t="shared" si="138"/>
        <v>#VALUE!</v>
      </c>
      <c r="H2191" s="13" t="e">
        <f t="shared" si="139"/>
        <v>#VALUE!</v>
      </c>
    </row>
    <row r="2192" spans="2:8">
      <c r="B2192" s="11" t="str">
        <f t="shared" si="137"/>
        <v/>
      </c>
      <c r="C2192" s="11" t="str">
        <f t="shared" si="136"/>
        <v/>
      </c>
      <c r="F2192" s="10" t="str">
        <v/>
      </c>
      <c r="G2192" t="e">
        <f t="shared" si="138"/>
        <v>#VALUE!</v>
      </c>
      <c r="H2192" s="13" t="e">
        <f t="shared" si="139"/>
        <v>#VALUE!</v>
      </c>
    </row>
    <row r="2193" spans="2:8">
      <c r="B2193" s="11" t="str">
        <f t="shared" si="137"/>
        <v/>
      </c>
      <c r="C2193" s="11" t="str">
        <f t="shared" si="136"/>
        <v/>
      </c>
      <c r="F2193" s="10" t="str">
        <v/>
      </c>
      <c r="G2193" t="e">
        <f t="shared" si="138"/>
        <v>#VALUE!</v>
      </c>
      <c r="H2193" s="13" t="e">
        <f t="shared" si="139"/>
        <v>#VALUE!</v>
      </c>
    </row>
    <row r="2194" spans="2:8">
      <c r="B2194" s="11" t="str">
        <f t="shared" si="137"/>
        <v/>
      </c>
      <c r="C2194" s="11" t="str">
        <f t="shared" si="136"/>
        <v/>
      </c>
      <c r="F2194" s="10" t="str">
        <v/>
      </c>
      <c r="G2194" t="e">
        <f t="shared" si="138"/>
        <v>#VALUE!</v>
      </c>
      <c r="H2194" s="13" t="e">
        <f t="shared" si="139"/>
        <v>#VALUE!</v>
      </c>
    </row>
    <row r="2195" spans="2:8">
      <c r="B2195" s="11" t="str">
        <f t="shared" si="137"/>
        <v/>
      </c>
      <c r="C2195" s="11" t="str">
        <f t="shared" si="136"/>
        <v/>
      </c>
      <c r="F2195" s="10" t="str">
        <v/>
      </c>
      <c r="G2195" t="e">
        <f t="shared" si="138"/>
        <v>#VALUE!</v>
      </c>
      <c r="H2195" s="13" t="e">
        <f t="shared" si="139"/>
        <v>#VALUE!</v>
      </c>
    </row>
    <row r="2196" spans="2:8">
      <c r="B2196" s="11" t="str">
        <f t="shared" si="137"/>
        <v/>
      </c>
      <c r="C2196" s="11" t="str">
        <f t="shared" si="136"/>
        <v/>
      </c>
      <c r="F2196" s="10" t="str">
        <v/>
      </c>
      <c r="G2196" t="e">
        <f t="shared" si="138"/>
        <v>#VALUE!</v>
      </c>
      <c r="H2196" s="13" t="e">
        <f t="shared" si="139"/>
        <v>#VALUE!</v>
      </c>
    </row>
    <row r="2197" spans="2:8">
      <c r="B2197" s="11" t="str">
        <f t="shared" si="137"/>
        <v/>
      </c>
      <c r="C2197" s="11" t="str">
        <f t="shared" si="136"/>
        <v/>
      </c>
      <c r="F2197" s="10" t="str">
        <v/>
      </c>
      <c r="G2197" t="e">
        <f t="shared" si="138"/>
        <v>#VALUE!</v>
      </c>
      <c r="H2197" s="13" t="e">
        <f t="shared" si="139"/>
        <v>#VALUE!</v>
      </c>
    </row>
    <row r="2198" spans="2:8">
      <c r="B2198" s="11" t="str">
        <f t="shared" si="137"/>
        <v/>
      </c>
      <c r="C2198" s="11" t="str">
        <f t="shared" si="136"/>
        <v/>
      </c>
      <c r="F2198" s="10" t="str">
        <v/>
      </c>
      <c r="G2198" t="e">
        <f t="shared" si="138"/>
        <v>#VALUE!</v>
      </c>
      <c r="H2198" s="13" t="e">
        <f t="shared" si="139"/>
        <v>#VALUE!</v>
      </c>
    </row>
    <row r="2199" spans="2:8">
      <c r="B2199" s="11" t="str">
        <f t="shared" si="137"/>
        <v/>
      </c>
      <c r="C2199" s="11" t="str">
        <f t="shared" si="136"/>
        <v/>
      </c>
      <c r="F2199" s="10" t="str">
        <v/>
      </c>
      <c r="G2199" t="e">
        <f t="shared" si="138"/>
        <v>#VALUE!</v>
      </c>
      <c r="H2199" s="13" t="e">
        <f t="shared" si="139"/>
        <v>#VALUE!</v>
      </c>
    </row>
    <row r="2200" spans="2:8">
      <c r="B2200" s="11" t="str">
        <f t="shared" si="137"/>
        <v/>
      </c>
      <c r="C2200" s="11" t="str">
        <f t="shared" si="136"/>
        <v/>
      </c>
      <c r="F2200" s="10" t="str">
        <v/>
      </c>
      <c r="G2200" t="e">
        <f t="shared" si="138"/>
        <v>#VALUE!</v>
      </c>
      <c r="H2200" s="13" t="e">
        <f t="shared" si="139"/>
        <v>#VALUE!</v>
      </c>
    </row>
    <row r="2201" spans="2:8">
      <c r="B2201" s="11" t="str">
        <f t="shared" si="137"/>
        <v/>
      </c>
      <c r="C2201" s="11" t="str">
        <f t="shared" si="136"/>
        <v/>
      </c>
      <c r="F2201" s="10" t="str">
        <v/>
      </c>
      <c r="G2201" t="e">
        <f t="shared" si="138"/>
        <v>#VALUE!</v>
      </c>
      <c r="H2201" s="13" t="e">
        <f t="shared" si="139"/>
        <v>#VALUE!</v>
      </c>
    </row>
    <row r="2202" spans="2:8">
      <c r="B2202" s="11" t="str">
        <f t="shared" si="137"/>
        <v/>
      </c>
      <c r="C2202" s="11" t="str">
        <f t="shared" si="136"/>
        <v/>
      </c>
      <c r="F2202" s="10" t="str">
        <v/>
      </c>
      <c r="G2202" t="e">
        <f t="shared" si="138"/>
        <v>#VALUE!</v>
      </c>
      <c r="H2202" s="13" t="e">
        <f t="shared" si="139"/>
        <v>#VALUE!</v>
      </c>
    </row>
    <row r="2203" spans="2:8">
      <c r="B2203" s="11" t="str">
        <f t="shared" si="137"/>
        <v/>
      </c>
      <c r="C2203" s="11" t="str">
        <f t="shared" si="136"/>
        <v/>
      </c>
      <c r="F2203" s="10" t="str">
        <v/>
      </c>
      <c r="G2203" t="e">
        <f t="shared" si="138"/>
        <v>#VALUE!</v>
      </c>
      <c r="H2203" s="13" t="e">
        <f t="shared" si="139"/>
        <v>#VALUE!</v>
      </c>
    </row>
    <row r="2204" spans="2:8">
      <c r="B2204" s="11" t="str">
        <f t="shared" si="137"/>
        <v/>
      </c>
      <c r="C2204" s="11" t="str">
        <f t="shared" si="136"/>
        <v/>
      </c>
      <c r="F2204" s="10" t="str">
        <v/>
      </c>
      <c r="G2204" t="e">
        <f t="shared" si="138"/>
        <v>#VALUE!</v>
      </c>
      <c r="H2204" s="13" t="e">
        <f t="shared" si="139"/>
        <v>#VALUE!</v>
      </c>
    </row>
    <row r="2205" spans="2:8">
      <c r="B2205" s="11" t="str">
        <f t="shared" si="137"/>
        <v/>
      </c>
      <c r="C2205" s="11" t="str">
        <f t="shared" si="136"/>
        <v/>
      </c>
      <c r="F2205" s="10" t="str">
        <v/>
      </c>
      <c r="G2205" t="e">
        <f t="shared" si="138"/>
        <v>#VALUE!</v>
      </c>
      <c r="H2205" s="13" t="e">
        <f t="shared" si="139"/>
        <v>#VALUE!</v>
      </c>
    </row>
    <row r="2206" spans="2:8">
      <c r="B2206" s="11" t="str">
        <f t="shared" si="137"/>
        <v/>
      </c>
      <c r="C2206" s="11" t="str">
        <f t="shared" si="136"/>
        <v/>
      </c>
      <c r="F2206" s="10" t="str">
        <v/>
      </c>
      <c r="G2206" t="e">
        <f t="shared" si="138"/>
        <v>#VALUE!</v>
      </c>
      <c r="H2206" s="13" t="e">
        <f t="shared" si="139"/>
        <v>#VALUE!</v>
      </c>
    </row>
    <row r="2207" spans="2:8">
      <c r="B2207" s="11" t="str">
        <f t="shared" si="137"/>
        <v/>
      </c>
      <c r="C2207" s="11" t="str">
        <f t="shared" si="136"/>
        <v/>
      </c>
      <c r="F2207" s="10" t="str">
        <v/>
      </c>
      <c r="G2207" t="e">
        <f t="shared" si="138"/>
        <v>#VALUE!</v>
      </c>
      <c r="H2207" s="13" t="e">
        <f t="shared" si="139"/>
        <v>#VALUE!</v>
      </c>
    </row>
    <row r="2208" spans="2:8">
      <c r="B2208" s="11" t="str">
        <f t="shared" si="137"/>
        <v/>
      </c>
      <c r="C2208" s="11" t="str">
        <f t="shared" si="136"/>
        <v/>
      </c>
      <c r="F2208" s="10" t="str">
        <v/>
      </c>
      <c r="G2208" t="e">
        <f t="shared" si="138"/>
        <v>#VALUE!</v>
      </c>
      <c r="H2208" s="13" t="e">
        <f t="shared" si="139"/>
        <v>#VALUE!</v>
      </c>
    </row>
    <row r="2209" spans="2:8">
      <c r="B2209" s="11" t="str">
        <f t="shared" si="137"/>
        <v/>
      </c>
      <c r="C2209" s="11" t="str">
        <f t="shared" si="136"/>
        <v/>
      </c>
      <c r="F2209" s="10" t="str">
        <v/>
      </c>
      <c r="G2209" t="e">
        <f t="shared" si="138"/>
        <v>#VALUE!</v>
      </c>
      <c r="H2209" s="13" t="e">
        <f t="shared" si="139"/>
        <v>#VALUE!</v>
      </c>
    </row>
    <row r="2210" spans="2:8">
      <c r="B2210" s="11" t="str">
        <f t="shared" si="137"/>
        <v/>
      </c>
      <c r="C2210" s="11" t="str">
        <f t="shared" si="136"/>
        <v/>
      </c>
      <c r="F2210" s="10" t="str">
        <v/>
      </c>
      <c r="G2210" t="e">
        <f t="shared" si="138"/>
        <v>#VALUE!</v>
      </c>
      <c r="H2210" s="13" t="e">
        <f t="shared" si="139"/>
        <v>#VALUE!</v>
      </c>
    </row>
    <row r="2211" spans="2:8">
      <c r="B2211" s="11" t="str">
        <f t="shared" si="137"/>
        <v/>
      </c>
      <c r="C2211" s="11" t="str">
        <f t="shared" si="136"/>
        <v/>
      </c>
      <c r="F2211" s="10" t="str">
        <v/>
      </c>
      <c r="G2211" t="e">
        <f t="shared" si="138"/>
        <v>#VALUE!</v>
      </c>
      <c r="H2211" s="13" t="e">
        <f t="shared" si="139"/>
        <v>#VALUE!</v>
      </c>
    </row>
    <row r="2212" spans="2:8">
      <c r="B2212" s="11" t="str">
        <f t="shared" si="137"/>
        <v/>
      </c>
      <c r="C2212" s="11" t="str">
        <f t="shared" si="136"/>
        <v/>
      </c>
      <c r="F2212" s="10" t="str">
        <v/>
      </c>
      <c r="G2212" t="e">
        <f t="shared" si="138"/>
        <v>#VALUE!</v>
      </c>
      <c r="H2212" s="13" t="e">
        <f t="shared" si="139"/>
        <v>#VALUE!</v>
      </c>
    </row>
    <row r="2213" spans="2:8">
      <c r="B2213" s="11" t="str">
        <f t="shared" si="137"/>
        <v/>
      </c>
      <c r="C2213" s="11" t="str">
        <f t="shared" si="136"/>
        <v/>
      </c>
      <c r="F2213" s="10" t="str">
        <v/>
      </c>
      <c r="G2213" t="e">
        <f t="shared" si="138"/>
        <v>#VALUE!</v>
      </c>
      <c r="H2213" s="13" t="e">
        <f t="shared" si="139"/>
        <v>#VALUE!</v>
      </c>
    </row>
    <row r="2214" spans="2:8">
      <c r="B2214" s="11" t="str">
        <f t="shared" si="137"/>
        <v/>
      </c>
      <c r="C2214" s="11" t="str">
        <f t="shared" si="136"/>
        <v/>
      </c>
      <c r="F2214" s="10" t="str">
        <v/>
      </c>
      <c r="G2214" t="e">
        <f t="shared" si="138"/>
        <v>#VALUE!</v>
      </c>
      <c r="H2214" s="13" t="e">
        <f t="shared" si="139"/>
        <v>#VALUE!</v>
      </c>
    </row>
    <row r="2215" spans="2:8">
      <c r="B2215" s="11" t="str">
        <f t="shared" si="137"/>
        <v/>
      </c>
      <c r="C2215" s="11" t="str">
        <f t="shared" si="136"/>
        <v/>
      </c>
      <c r="F2215" s="10" t="str">
        <v/>
      </c>
      <c r="G2215" t="e">
        <f t="shared" si="138"/>
        <v>#VALUE!</v>
      </c>
      <c r="H2215" s="13" t="e">
        <f t="shared" si="139"/>
        <v>#VALUE!</v>
      </c>
    </row>
    <row r="2216" spans="2:8">
      <c r="B2216" s="11" t="str">
        <f t="shared" si="137"/>
        <v/>
      </c>
      <c r="C2216" s="11" t="str">
        <f t="shared" si="136"/>
        <v/>
      </c>
      <c r="F2216" s="10" t="str">
        <v/>
      </c>
      <c r="G2216" t="e">
        <f t="shared" si="138"/>
        <v>#VALUE!</v>
      </c>
      <c r="H2216" s="13" t="e">
        <f t="shared" si="139"/>
        <v>#VALUE!</v>
      </c>
    </row>
    <row r="2217" spans="2:8">
      <c r="B2217" s="11" t="str">
        <f t="shared" si="137"/>
        <v/>
      </c>
      <c r="C2217" s="11" t="str">
        <f t="shared" ref="C2217:C2280" si="140">IF(B2217="артикул",A2217,"")</f>
        <v/>
      </c>
      <c r="F2217" s="10" t="str">
        <v/>
      </c>
      <c r="G2217" t="e">
        <f t="shared" si="138"/>
        <v>#VALUE!</v>
      </c>
      <c r="H2217" s="13" t="e">
        <f t="shared" si="139"/>
        <v>#VALUE!</v>
      </c>
    </row>
    <row r="2218" spans="2:8">
      <c r="B2218" s="11" t="str">
        <f t="shared" si="137"/>
        <v/>
      </c>
      <c r="C2218" s="11" t="str">
        <f t="shared" si="140"/>
        <v/>
      </c>
      <c r="F2218" s="10" t="str">
        <v/>
      </c>
      <c r="G2218" t="e">
        <f t="shared" si="138"/>
        <v>#VALUE!</v>
      </c>
      <c r="H2218" s="13" t="e">
        <f t="shared" si="139"/>
        <v>#VALUE!</v>
      </c>
    </row>
    <row r="2219" spans="2:8">
      <c r="B2219" s="11" t="str">
        <f t="shared" si="137"/>
        <v/>
      </c>
      <c r="C2219" s="11" t="str">
        <f t="shared" si="140"/>
        <v/>
      </c>
      <c r="F2219" s="10" t="str">
        <v/>
      </c>
      <c r="G2219" t="e">
        <f t="shared" si="138"/>
        <v>#VALUE!</v>
      </c>
      <c r="H2219" s="13" t="e">
        <f t="shared" si="139"/>
        <v>#VALUE!</v>
      </c>
    </row>
    <row r="2220" spans="2:8">
      <c r="B2220" s="11" t="str">
        <f t="shared" si="137"/>
        <v/>
      </c>
      <c r="C2220" s="11" t="str">
        <f t="shared" si="140"/>
        <v/>
      </c>
      <c r="F2220" s="10" t="str">
        <v/>
      </c>
      <c r="G2220" t="e">
        <f t="shared" si="138"/>
        <v>#VALUE!</v>
      </c>
      <c r="H2220" s="13" t="e">
        <f t="shared" si="139"/>
        <v>#VALUE!</v>
      </c>
    </row>
    <row r="2221" spans="2:8">
      <c r="B2221" s="11" t="str">
        <f t="shared" si="137"/>
        <v/>
      </c>
      <c r="C2221" s="11" t="str">
        <f t="shared" si="140"/>
        <v/>
      </c>
      <c r="F2221" s="10" t="str">
        <v/>
      </c>
      <c r="G2221" t="e">
        <f t="shared" si="138"/>
        <v>#VALUE!</v>
      </c>
      <c r="H2221" s="13" t="e">
        <f t="shared" si="139"/>
        <v>#VALUE!</v>
      </c>
    </row>
    <row r="2222" spans="2:8">
      <c r="B2222" s="11" t="str">
        <f t="shared" si="137"/>
        <v/>
      </c>
      <c r="C2222" s="11" t="str">
        <f t="shared" si="140"/>
        <v/>
      </c>
      <c r="F2222" s="10" t="str">
        <v/>
      </c>
      <c r="G2222" t="e">
        <f t="shared" si="138"/>
        <v>#VALUE!</v>
      </c>
      <c r="H2222" s="13" t="e">
        <f t="shared" si="139"/>
        <v>#VALUE!</v>
      </c>
    </row>
    <row r="2223" spans="2:8">
      <c r="B2223" s="11" t="str">
        <f t="shared" si="137"/>
        <v/>
      </c>
      <c r="C2223" s="11" t="str">
        <f t="shared" si="140"/>
        <v/>
      </c>
      <c r="F2223" s="10" t="str">
        <v/>
      </c>
      <c r="G2223" t="e">
        <f t="shared" si="138"/>
        <v>#VALUE!</v>
      </c>
      <c r="H2223" s="13" t="e">
        <f t="shared" si="139"/>
        <v>#VALUE!</v>
      </c>
    </row>
    <row r="2224" spans="2:8">
      <c r="B2224" s="11" t="str">
        <f t="shared" si="137"/>
        <v/>
      </c>
      <c r="C2224" s="11" t="str">
        <f t="shared" si="140"/>
        <v/>
      </c>
      <c r="F2224" s="10" t="str">
        <v/>
      </c>
      <c r="G2224" t="e">
        <f t="shared" si="138"/>
        <v>#VALUE!</v>
      </c>
      <c r="H2224" s="13" t="e">
        <f t="shared" si="139"/>
        <v>#VALUE!</v>
      </c>
    </row>
    <row r="2225" spans="2:8">
      <c r="B2225" s="11" t="str">
        <f t="shared" si="137"/>
        <v/>
      </c>
      <c r="C2225" s="11" t="str">
        <f t="shared" si="140"/>
        <v/>
      </c>
      <c r="F2225" s="10" t="str">
        <v/>
      </c>
      <c r="G2225" t="e">
        <f t="shared" si="138"/>
        <v>#VALUE!</v>
      </c>
      <c r="H2225" s="13" t="e">
        <f t="shared" si="139"/>
        <v>#VALUE!</v>
      </c>
    </row>
    <row r="2226" spans="2:8">
      <c r="B2226" s="11" t="str">
        <f t="shared" si="137"/>
        <v/>
      </c>
      <c r="C2226" s="11" t="str">
        <f t="shared" si="140"/>
        <v/>
      </c>
      <c r="F2226" s="10" t="str">
        <v/>
      </c>
      <c r="G2226" t="e">
        <f t="shared" si="138"/>
        <v>#VALUE!</v>
      </c>
      <c r="H2226" s="13" t="e">
        <f t="shared" si="139"/>
        <v>#VALUE!</v>
      </c>
    </row>
    <row r="2227" spans="2:8">
      <c r="B2227" s="11" t="str">
        <f t="shared" si="137"/>
        <v/>
      </c>
      <c r="C2227" s="11" t="str">
        <f t="shared" si="140"/>
        <v/>
      </c>
      <c r="F2227" s="10" t="str">
        <v/>
      </c>
      <c r="G2227" t="e">
        <f t="shared" si="138"/>
        <v>#VALUE!</v>
      </c>
      <c r="H2227" s="13" t="e">
        <f t="shared" si="139"/>
        <v>#VALUE!</v>
      </c>
    </row>
    <row r="2228" spans="2:8">
      <c r="B2228" s="11" t="str">
        <f t="shared" si="137"/>
        <v/>
      </c>
      <c r="C2228" s="11" t="str">
        <f t="shared" si="140"/>
        <v/>
      </c>
      <c r="F2228" s="10" t="str">
        <v/>
      </c>
      <c r="G2228" t="e">
        <f t="shared" si="138"/>
        <v>#VALUE!</v>
      </c>
      <c r="H2228" s="13" t="e">
        <f t="shared" si="139"/>
        <v>#VALUE!</v>
      </c>
    </row>
    <row r="2229" spans="2:8">
      <c r="B2229" s="11" t="str">
        <f t="shared" si="137"/>
        <v/>
      </c>
      <c r="C2229" s="11" t="str">
        <f t="shared" si="140"/>
        <v/>
      </c>
      <c r="F2229" s="10" t="str">
        <v/>
      </c>
      <c r="G2229" t="e">
        <f t="shared" si="138"/>
        <v>#VALUE!</v>
      </c>
      <c r="H2229" s="13" t="e">
        <f t="shared" si="139"/>
        <v>#VALUE!</v>
      </c>
    </row>
    <row r="2230" spans="2:8">
      <c r="B2230" s="11" t="str">
        <f t="shared" si="137"/>
        <v/>
      </c>
      <c r="C2230" s="11" t="str">
        <f t="shared" si="140"/>
        <v/>
      </c>
      <c r="F2230" s="10" t="str">
        <v/>
      </c>
      <c r="G2230" t="e">
        <f t="shared" si="138"/>
        <v>#VALUE!</v>
      </c>
      <c r="H2230" s="13" t="e">
        <f t="shared" si="139"/>
        <v>#VALUE!</v>
      </c>
    </row>
    <row r="2231" spans="2:8">
      <c r="B2231" s="11" t="str">
        <f t="shared" si="137"/>
        <v/>
      </c>
      <c r="C2231" s="11" t="str">
        <f t="shared" si="140"/>
        <v/>
      </c>
      <c r="F2231" s="10" t="str">
        <v/>
      </c>
      <c r="G2231" t="e">
        <f t="shared" si="138"/>
        <v>#VALUE!</v>
      </c>
      <c r="H2231" s="13" t="e">
        <f t="shared" si="139"/>
        <v>#VALUE!</v>
      </c>
    </row>
    <row r="2232" spans="2:8">
      <c r="B2232" s="11" t="str">
        <f t="shared" si="137"/>
        <v/>
      </c>
      <c r="C2232" s="11" t="str">
        <f t="shared" si="140"/>
        <v/>
      </c>
      <c r="F2232" s="10" t="str">
        <v/>
      </c>
      <c r="G2232" t="e">
        <f t="shared" si="138"/>
        <v>#VALUE!</v>
      </c>
      <c r="H2232" s="13" t="e">
        <f t="shared" si="139"/>
        <v>#VALUE!</v>
      </c>
    </row>
    <row r="2233" spans="2:8">
      <c r="B2233" s="11" t="str">
        <f t="shared" si="137"/>
        <v/>
      </c>
      <c r="C2233" s="11" t="str">
        <f t="shared" si="140"/>
        <v/>
      </c>
      <c r="F2233" s="10" t="str">
        <v/>
      </c>
      <c r="G2233" t="e">
        <f t="shared" si="138"/>
        <v>#VALUE!</v>
      </c>
      <c r="H2233" s="13" t="e">
        <f t="shared" si="139"/>
        <v>#VALUE!</v>
      </c>
    </row>
    <row r="2234" spans="2:8">
      <c r="B2234" s="11" t="str">
        <f t="shared" si="137"/>
        <v/>
      </c>
      <c r="C2234" s="11" t="str">
        <f t="shared" si="140"/>
        <v/>
      </c>
      <c r="F2234" s="10" t="str">
        <v/>
      </c>
      <c r="G2234" t="e">
        <f t="shared" si="138"/>
        <v>#VALUE!</v>
      </c>
      <c r="H2234" s="13" t="e">
        <f t="shared" si="139"/>
        <v>#VALUE!</v>
      </c>
    </row>
    <row r="2235" spans="2:8">
      <c r="B2235" s="11" t="str">
        <f t="shared" si="137"/>
        <v/>
      </c>
      <c r="C2235" s="11" t="str">
        <f t="shared" si="140"/>
        <v/>
      </c>
      <c r="F2235" s="10" t="str">
        <v/>
      </c>
      <c r="G2235" t="e">
        <f t="shared" si="138"/>
        <v>#VALUE!</v>
      </c>
      <c r="H2235" s="13" t="e">
        <f t="shared" si="139"/>
        <v>#VALUE!</v>
      </c>
    </row>
    <row r="2236" spans="2:8">
      <c r="B2236" s="11" t="str">
        <f t="shared" si="137"/>
        <v/>
      </c>
      <c r="C2236" s="11" t="str">
        <f t="shared" si="140"/>
        <v/>
      </c>
      <c r="F2236" s="10" t="str">
        <v/>
      </c>
      <c r="G2236" t="e">
        <f t="shared" si="138"/>
        <v>#VALUE!</v>
      </c>
      <c r="H2236" s="13" t="e">
        <f t="shared" si="139"/>
        <v>#VALUE!</v>
      </c>
    </row>
    <row r="2237" spans="2:8">
      <c r="B2237" s="11" t="str">
        <f t="shared" si="137"/>
        <v/>
      </c>
      <c r="C2237" s="11" t="str">
        <f t="shared" si="140"/>
        <v/>
      </c>
      <c r="F2237" s="10" t="str">
        <v/>
      </c>
      <c r="G2237" t="e">
        <f t="shared" si="138"/>
        <v>#VALUE!</v>
      </c>
      <c r="H2237" s="13" t="e">
        <f t="shared" si="139"/>
        <v>#VALUE!</v>
      </c>
    </row>
    <row r="2238" spans="2:8">
      <c r="B2238" s="11" t="str">
        <f t="shared" si="137"/>
        <v/>
      </c>
      <c r="C2238" s="11" t="str">
        <f t="shared" si="140"/>
        <v/>
      </c>
      <c r="F2238" s="10" t="str">
        <v/>
      </c>
      <c r="G2238" t="e">
        <f t="shared" si="138"/>
        <v>#VALUE!</v>
      </c>
      <c r="H2238" s="13" t="e">
        <f t="shared" si="139"/>
        <v>#VALUE!</v>
      </c>
    </row>
    <row r="2239" spans="2:8">
      <c r="B2239" s="11" t="str">
        <f t="shared" si="137"/>
        <v/>
      </c>
      <c r="C2239" s="11" t="str">
        <f t="shared" si="140"/>
        <v/>
      </c>
      <c r="F2239" s="10" t="str">
        <v/>
      </c>
      <c r="G2239" t="e">
        <f t="shared" si="138"/>
        <v>#VALUE!</v>
      </c>
      <c r="H2239" s="13" t="e">
        <f t="shared" si="139"/>
        <v>#VALUE!</v>
      </c>
    </row>
    <row r="2240" spans="2:8">
      <c r="B2240" s="11" t="str">
        <f t="shared" si="137"/>
        <v/>
      </c>
      <c r="C2240" s="11" t="str">
        <f t="shared" si="140"/>
        <v/>
      </c>
      <c r="F2240" s="10" t="str">
        <v/>
      </c>
      <c r="G2240" t="e">
        <f t="shared" si="138"/>
        <v>#VALUE!</v>
      </c>
      <c r="H2240" s="13" t="e">
        <f t="shared" si="139"/>
        <v>#VALUE!</v>
      </c>
    </row>
    <row r="2241" spans="2:8">
      <c r="B2241" s="11" t="str">
        <f t="shared" ref="B2241:B2304" si="141">IFERROR(IF(FIND(" ",A2241)=6,IF(IFERROR(FIND(" PB",A2241),"")&lt;&gt;"","артикул",IF(IFERROR(FIND(" CRN",A2241),"")&lt;&gt;"","артикул","")),""),"")</f>
        <v/>
      </c>
      <c r="C2241" s="11" t="str">
        <f t="shared" si="140"/>
        <v/>
      </c>
      <c r="F2241" s="10" t="str">
        <v/>
      </c>
      <c r="G2241" t="e">
        <f t="shared" si="138"/>
        <v>#VALUE!</v>
      </c>
      <c r="H2241" s="13" t="e">
        <f t="shared" si="139"/>
        <v>#VALUE!</v>
      </c>
    </row>
    <row r="2242" spans="2:8">
      <c r="B2242" s="11" t="str">
        <f t="shared" si="141"/>
        <v/>
      </c>
      <c r="C2242" s="11" t="str">
        <f t="shared" si="140"/>
        <v/>
      </c>
      <c r="F2242" s="10" t="str">
        <v/>
      </c>
      <c r="G2242" t="e">
        <f t="shared" ref="G2242:G2305" si="142">CONCATENATE(LEFT(F2242,5),
MID(F2242,
SEARCH("\",SUBSTITUTE(F2242," ","\",LEN(F2242)-LEN(SUBSTITUTE(F2242," ",""))-4)),
SEARCH("\",SUBSTITUTE(F2242," ","\",LEN(F2242)-LEN(SUBSTITUTE(F2242," ",""))-3))-
SEARCH("\",SUBSTITUTE(F2242," ","\",LEN(F2242)-LEN(SUBSTITUTE(F2242," ",""))-4)))*1)</f>
        <v>#VALUE!</v>
      </c>
      <c r="H2242" s="13" t="e">
        <f t="shared" ref="H2242:H2305" si="143">SUBSTITUTE(
RIGHT(F2242,LEN(F2242)-
FIND("\",SUBSTITUTE(F2242," ","\",LEN(F2242)-LEN(SUBSTITUTE(F2242," ",""))))),
".","")</f>
        <v>#VALUE!</v>
      </c>
    </row>
    <row r="2243" spans="2:8">
      <c r="B2243" s="11" t="str">
        <f t="shared" si="141"/>
        <v/>
      </c>
      <c r="C2243" s="11" t="str">
        <f t="shared" si="140"/>
        <v/>
      </c>
      <c r="F2243" s="10" t="str">
        <v/>
      </c>
      <c r="G2243" t="e">
        <f t="shared" si="142"/>
        <v>#VALUE!</v>
      </c>
      <c r="H2243" s="13" t="e">
        <f t="shared" si="143"/>
        <v>#VALUE!</v>
      </c>
    </row>
    <row r="2244" spans="2:8">
      <c r="B2244" s="11" t="str">
        <f t="shared" si="141"/>
        <v/>
      </c>
      <c r="C2244" s="11" t="str">
        <f t="shared" si="140"/>
        <v/>
      </c>
      <c r="F2244" s="10" t="str">
        <v/>
      </c>
      <c r="G2244" t="e">
        <f t="shared" si="142"/>
        <v>#VALUE!</v>
      </c>
      <c r="H2244" s="13" t="e">
        <f t="shared" si="143"/>
        <v>#VALUE!</v>
      </c>
    </row>
    <row r="2245" spans="2:8">
      <c r="B2245" s="11" t="str">
        <f t="shared" si="141"/>
        <v/>
      </c>
      <c r="C2245" s="11" t="str">
        <f t="shared" si="140"/>
        <v/>
      </c>
      <c r="F2245" s="10" t="str">
        <v/>
      </c>
      <c r="G2245" t="e">
        <f t="shared" si="142"/>
        <v>#VALUE!</v>
      </c>
      <c r="H2245" s="13" t="e">
        <f t="shared" si="143"/>
        <v>#VALUE!</v>
      </c>
    </row>
    <row r="2246" spans="2:8">
      <c r="B2246" s="11" t="str">
        <f t="shared" si="141"/>
        <v/>
      </c>
      <c r="C2246" s="11" t="str">
        <f t="shared" si="140"/>
        <v/>
      </c>
      <c r="F2246" s="10" t="str">
        <v/>
      </c>
      <c r="G2246" t="e">
        <f t="shared" si="142"/>
        <v>#VALUE!</v>
      </c>
      <c r="H2246" s="13" t="e">
        <f t="shared" si="143"/>
        <v>#VALUE!</v>
      </c>
    </row>
    <row r="2247" spans="2:8">
      <c r="B2247" s="11" t="str">
        <f t="shared" si="141"/>
        <v/>
      </c>
      <c r="C2247" s="11" t="str">
        <f t="shared" si="140"/>
        <v/>
      </c>
      <c r="F2247" s="10" t="str">
        <v/>
      </c>
      <c r="G2247" t="e">
        <f t="shared" si="142"/>
        <v>#VALUE!</v>
      </c>
      <c r="H2247" s="13" t="e">
        <f t="shared" si="143"/>
        <v>#VALUE!</v>
      </c>
    </row>
    <row r="2248" spans="2:8">
      <c r="B2248" s="11" t="str">
        <f t="shared" si="141"/>
        <v/>
      </c>
      <c r="C2248" s="11" t="str">
        <f t="shared" si="140"/>
        <v/>
      </c>
      <c r="F2248" s="10" t="str">
        <v/>
      </c>
      <c r="G2248" t="e">
        <f t="shared" si="142"/>
        <v>#VALUE!</v>
      </c>
      <c r="H2248" s="13" t="e">
        <f t="shared" si="143"/>
        <v>#VALUE!</v>
      </c>
    </row>
    <row r="2249" spans="2:8">
      <c r="B2249" s="11" t="str">
        <f t="shared" si="141"/>
        <v/>
      </c>
      <c r="C2249" s="11" t="str">
        <f t="shared" si="140"/>
        <v/>
      </c>
      <c r="F2249" s="10" t="str">
        <v/>
      </c>
      <c r="G2249" t="e">
        <f t="shared" si="142"/>
        <v>#VALUE!</v>
      </c>
      <c r="H2249" s="13" t="e">
        <f t="shared" si="143"/>
        <v>#VALUE!</v>
      </c>
    </row>
    <row r="2250" spans="2:8">
      <c r="B2250" s="11" t="str">
        <f t="shared" si="141"/>
        <v/>
      </c>
      <c r="C2250" s="11" t="str">
        <f t="shared" si="140"/>
        <v/>
      </c>
      <c r="F2250" s="10" t="str">
        <v/>
      </c>
      <c r="G2250" t="e">
        <f t="shared" si="142"/>
        <v>#VALUE!</v>
      </c>
      <c r="H2250" s="13" t="e">
        <f t="shared" si="143"/>
        <v>#VALUE!</v>
      </c>
    </row>
    <row r="2251" spans="2:8">
      <c r="B2251" s="11" t="str">
        <f t="shared" si="141"/>
        <v/>
      </c>
      <c r="C2251" s="11" t="str">
        <f t="shared" si="140"/>
        <v/>
      </c>
      <c r="F2251" s="10" t="str">
        <v/>
      </c>
      <c r="G2251" t="e">
        <f t="shared" si="142"/>
        <v>#VALUE!</v>
      </c>
      <c r="H2251" s="13" t="e">
        <f t="shared" si="143"/>
        <v>#VALUE!</v>
      </c>
    </row>
    <row r="2252" spans="2:8">
      <c r="B2252" s="11" t="str">
        <f t="shared" si="141"/>
        <v/>
      </c>
      <c r="C2252" s="11" t="str">
        <f t="shared" si="140"/>
        <v/>
      </c>
      <c r="F2252" s="10" t="str">
        <v/>
      </c>
      <c r="G2252" t="e">
        <f t="shared" si="142"/>
        <v>#VALUE!</v>
      </c>
      <c r="H2252" s="13" t="e">
        <f t="shared" si="143"/>
        <v>#VALUE!</v>
      </c>
    </row>
    <row r="2253" spans="2:8">
      <c r="B2253" s="11" t="str">
        <f t="shared" si="141"/>
        <v/>
      </c>
      <c r="C2253" s="11" t="str">
        <f t="shared" si="140"/>
        <v/>
      </c>
      <c r="F2253" s="10" t="str">
        <v/>
      </c>
      <c r="G2253" t="e">
        <f t="shared" si="142"/>
        <v>#VALUE!</v>
      </c>
      <c r="H2253" s="13" t="e">
        <f t="shared" si="143"/>
        <v>#VALUE!</v>
      </c>
    </row>
    <row r="2254" spans="2:8">
      <c r="B2254" s="11" t="str">
        <f t="shared" si="141"/>
        <v/>
      </c>
      <c r="C2254" s="11" t="str">
        <f t="shared" si="140"/>
        <v/>
      </c>
      <c r="F2254" s="10" t="str">
        <v/>
      </c>
      <c r="G2254" t="e">
        <f t="shared" si="142"/>
        <v>#VALUE!</v>
      </c>
      <c r="H2254" s="13" t="e">
        <f t="shared" si="143"/>
        <v>#VALUE!</v>
      </c>
    </row>
    <row r="2255" spans="2:8">
      <c r="B2255" s="11" t="str">
        <f t="shared" si="141"/>
        <v/>
      </c>
      <c r="C2255" s="11" t="str">
        <f t="shared" si="140"/>
        <v/>
      </c>
      <c r="F2255" s="10" t="str">
        <v/>
      </c>
      <c r="G2255" t="e">
        <f t="shared" si="142"/>
        <v>#VALUE!</v>
      </c>
      <c r="H2255" s="13" t="e">
        <f t="shared" si="143"/>
        <v>#VALUE!</v>
      </c>
    </row>
    <row r="2256" spans="2:8">
      <c r="B2256" s="11" t="str">
        <f t="shared" si="141"/>
        <v/>
      </c>
      <c r="C2256" s="11" t="str">
        <f t="shared" si="140"/>
        <v/>
      </c>
      <c r="F2256" s="10" t="str">
        <v/>
      </c>
      <c r="G2256" t="e">
        <f t="shared" si="142"/>
        <v>#VALUE!</v>
      </c>
      <c r="H2256" s="13" t="e">
        <f t="shared" si="143"/>
        <v>#VALUE!</v>
      </c>
    </row>
    <row r="2257" spans="2:8">
      <c r="B2257" s="11" t="str">
        <f t="shared" si="141"/>
        <v/>
      </c>
      <c r="C2257" s="11" t="str">
        <f t="shared" si="140"/>
        <v/>
      </c>
      <c r="F2257" s="10" t="str">
        <v/>
      </c>
      <c r="G2257" t="e">
        <f t="shared" si="142"/>
        <v>#VALUE!</v>
      </c>
      <c r="H2257" s="13" t="e">
        <f t="shared" si="143"/>
        <v>#VALUE!</v>
      </c>
    </row>
    <row r="2258" spans="2:8">
      <c r="B2258" s="11" t="str">
        <f t="shared" si="141"/>
        <v/>
      </c>
      <c r="C2258" s="11" t="str">
        <f t="shared" si="140"/>
        <v/>
      </c>
      <c r="F2258" s="10" t="str">
        <v/>
      </c>
      <c r="G2258" t="e">
        <f t="shared" si="142"/>
        <v>#VALUE!</v>
      </c>
      <c r="H2258" s="13" t="e">
        <f t="shared" si="143"/>
        <v>#VALUE!</v>
      </c>
    </row>
    <row r="2259" spans="2:8">
      <c r="B2259" s="11" t="str">
        <f t="shared" si="141"/>
        <v/>
      </c>
      <c r="C2259" s="11" t="str">
        <f t="shared" si="140"/>
        <v/>
      </c>
      <c r="F2259" s="10" t="str">
        <v/>
      </c>
      <c r="G2259" t="e">
        <f t="shared" si="142"/>
        <v>#VALUE!</v>
      </c>
      <c r="H2259" s="13" t="e">
        <f t="shared" si="143"/>
        <v>#VALUE!</v>
      </c>
    </row>
    <row r="2260" spans="2:8">
      <c r="B2260" s="11" t="str">
        <f t="shared" si="141"/>
        <v/>
      </c>
      <c r="C2260" s="11" t="str">
        <f t="shared" si="140"/>
        <v/>
      </c>
      <c r="F2260" s="10" t="str">
        <v/>
      </c>
      <c r="G2260" t="e">
        <f t="shared" si="142"/>
        <v>#VALUE!</v>
      </c>
      <c r="H2260" s="13" t="e">
        <f t="shared" si="143"/>
        <v>#VALUE!</v>
      </c>
    </row>
    <row r="2261" spans="2:8">
      <c r="B2261" s="11" t="str">
        <f t="shared" si="141"/>
        <v/>
      </c>
      <c r="C2261" s="11" t="str">
        <f t="shared" si="140"/>
        <v/>
      </c>
      <c r="F2261" s="10" t="str">
        <v/>
      </c>
      <c r="G2261" t="e">
        <f t="shared" si="142"/>
        <v>#VALUE!</v>
      </c>
      <c r="H2261" s="13" t="e">
        <f t="shared" si="143"/>
        <v>#VALUE!</v>
      </c>
    </row>
    <row r="2262" spans="2:8">
      <c r="B2262" s="11" t="str">
        <f t="shared" si="141"/>
        <v/>
      </c>
      <c r="C2262" s="11" t="str">
        <f t="shared" si="140"/>
        <v/>
      </c>
      <c r="F2262" s="10" t="str">
        <v/>
      </c>
      <c r="G2262" t="e">
        <f t="shared" si="142"/>
        <v>#VALUE!</v>
      </c>
      <c r="H2262" s="13" t="e">
        <f t="shared" si="143"/>
        <v>#VALUE!</v>
      </c>
    </row>
    <row r="2263" spans="2:8">
      <c r="B2263" s="11" t="str">
        <f t="shared" si="141"/>
        <v/>
      </c>
      <c r="C2263" s="11" t="str">
        <f t="shared" si="140"/>
        <v/>
      </c>
      <c r="F2263" s="10" t="str">
        <v/>
      </c>
      <c r="G2263" t="e">
        <f t="shared" si="142"/>
        <v>#VALUE!</v>
      </c>
      <c r="H2263" s="13" t="e">
        <f t="shared" si="143"/>
        <v>#VALUE!</v>
      </c>
    </row>
    <row r="2264" spans="2:8">
      <c r="B2264" s="11" t="str">
        <f t="shared" si="141"/>
        <v/>
      </c>
      <c r="C2264" s="11" t="str">
        <f t="shared" si="140"/>
        <v/>
      </c>
      <c r="F2264" s="10" t="str">
        <v/>
      </c>
      <c r="G2264" t="e">
        <f t="shared" si="142"/>
        <v>#VALUE!</v>
      </c>
      <c r="H2264" s="13" t="e">
        <f t="shared" si="143"/>
        <v>#VALUE!</v>
      </c>
    </row>
    <row r="2265" spans="2:8">
      <c r="B2265" s="11" t="str">
        <f t="shared" si="141"/>
        <v/>
      </c>
      <c r="C2265" s="11" t="str">
        <f t="shared" si="140"/>
        <v/>
      </c>
      <c r="F2265" s="10" t="str">
        <v/>
      </c>
      <c r="G2265" t="e">
        <f t="shared" si="142"/>
        <v>#VALUE!</v>
      </c>
      <c r="H2265" s="13" t="e">
        <f t="shared" si="143"/>
        <v>#VALUE!</v>
      </c>
    </row>
    <row r="2266" spans="2:8">
      <c r="B2266" s="11" t="str">
        <f t="shared" si="141"/>
        <v/>
      </c>
      <c r="C2266" s="11" t="str">
        <f t="shared" si="140"/>
        <v/>
      </c>
      <c r="F2266" s="10" t="str">
        <v/>
      </c>
      <c r="G2266" t="e">
        <f t="shared" si="142"/>
        <v>#VALUE!</v>
      </c>
      <c r="H2266" s="13" t="e">
        <f t="shared" si="143"/>
        <v>#VALUE!</v>
      </c>
    </row>
    <row r="2267" spans="2:8">
      <c r="B2267" s="11" t="str">
        <f t="shared" si="141"/>
        <v/>
      </c>
      <c r="C2267" s="11" t="str">
        <f t="shared" si="140"/>
        <v/>
      </c>
      <c r="F2267" s="10" t="str">
        <v/>
      </c>
      <c r="G2267" t="e">
        <f t="shared" si="142"/>
        <v>#VALUE!</v>
      </c>
      <c r="H2267" s="13" t="e">
        <f t="shared" si="143"/>
        <v>#VALUE!</v>
      </c>
    </row>
    <row r="2268" spans="2:8">
      <c r="B2268" s="11" t="str">
        <f t="shared" si="141"/>
        <v/>
      </c>
      <c r="C2268" s="11" t="str">
        <f t="shared" si="140"/>
        <v/>
      </c>
      <c r="F2268" s="10" t="str">
        <v/>
      </c>
      <c r="G2268" t="e">
        <f t="shared" si="142"/>
        <v>#VALUE!</v>
      </c>
      <c r="H2268" s="13" t="e">
        <f t="shared" si="143"/>
        <v>#VALUE!</v>
      </c>
    </row>
    <row r="2269" spans="2:8">
      <c r="B2269" s="11" t="str">
        <f t="shared" si="141"/>
        <v/>
      </c>
      <c r="C2269" s="11" t="str">
        <f t="shared" si="140"/>
        <v/>
      </c>
      <c r="F2269" s="10" t="str">
        <v/>
      </c>
      <c r="G2269" t="e">
        <f t="shared" si="142"/>
        <v>#VALUE!</v>
      </c>
      <c r="H2269" s="13" t="e">
        <f t="shared" si="143"/>
        <v>#VALUE!</v>
      </c>
    </row>
    <row r="2270" spans="2:8">
      <c r="B2270" s="11" t="str">
        <f t="shared" si="141"/>
        <v/>
      </c>
      <c r="C2270" s="11" t="str">
        <f t="shared" si="140"/>
        <v/>
      </c>
      <c r="F2270" s="10" t="str">
        <v/>
      </c>
      <c r="G2270" t="e">
        <f t="shared" si="142"/>
        <v>#VALUE!</v>
      </c>
      <c r="H2270" s="13" t="e">
        <f t="shared" si="143"/>
        <v>#VALUE!</v>
      </c>
    </row>
    <row r="2271" spans="2:8">
      <c r="B2271" s="11" t="str">
        <f t="shared" si="141"/>
        <v/>
      </c>
      <c r="C2271" s="11" t="str">
        <f t="shared" si="140"/>
        <v/>
      </c>
      <c r="F2271" s="10" t="str">
        <v/>
      </c>
      <c r="G2271" t="e">
        <f t="shared" si="142"/>
        <v>#VALUE!</v>
      </c>
      <c r="H2271" s="13" t="e">
        <f t="shared" si="143"/>
        <v>#VALUE!</v>
      </c>
    </row>
    <row r="2272" spans="2:8">
      <c r="B2272" s="11" t="str">
        <f t="shared" si="141"/>
        <v/>
      </c>
      <c r="C2272" s="11" t="str">
        <f t="shared" si="140"/>
        <v/>
      </c>
      <c r="F2272" s="10" t="str">
        <v/>
      </c>
      <c r="G2272" t="e">
        <f t="shared" si="142"/>
        <v>#VALUE!</v>
      </c>
      <c r="H2272" s="13" t="e">
        <f t="shared" si="143"/>
        <v>#VALUE!</v>
      </c>
    </row>
    <row r="2273" spans="2:8">
      <c r="B2273" s="11" t="str">
        <f t="shared" si="141"/>
        <v/>
      </c>
      <c r="C2273" s="11" t="str">
        <f t="shared" si="140"/>
        <v/>
      </c>
      <c r="F2273" s="10" t="str">
        <v/>
      </c>
      <c r="G2273" t="e">
        <f t="shared" si="142"/>
        <v>#VALUE!</v>
      </c>
      <c r="H2273" s="13" t="e">
        <f t="shared" si="143"/>
        <v>#VALUE!</v>
      </c>
    </row>
    <row r="2274" spans="2:8">
      <c r="B2274" s="11" t="str">
        <f t="shared" si="141"/>
        <v/>
      </c>
      <c r="C2274" s="11" t="str">
        <f t="shared" si="140"/>
        <v/>
      </c>
      <c r="F2274" s="10" t="str">
        <v/>
      </c>
      <c r="G2274" t="e">
        <f t="shared" si="142"/>
        <v>#VALUE!</v>
      </c>
      <c r="H2274" s="13" t="e">
        <f t="shared" si="143"/>
        <v>#VALUE!</v>
      </c>
    </row>
    <row r="2275" spans="2:8">
      <c r="B2275" s="11" t="str">
        <f t="shared" si="141"/>
        <v/>
      </c>
      <c r="C2275" s="11" t="str">
        <f t="shared" si="140"/>
        <v/>
      </c>
      <c r="F2275" s="10" t="str">
        <v/>
      </c>
      <c r="G2275" t="e">
        <f t="shared" si="142"/>
        <v>#VALUE!</v>
      </c>
      <c r="H2275" s="13" t="e">
        <f t="shared" si="143"/>
        <v>#VALUE!</v>
      </c>
    </row>
    <row r="2276" spans="2:8">
      <c r="B2276" s="11" t="str">
        <f t="shared" si="141"/>
        <v/>
      </c>
      <c r="C2276" s="11" t="str">
        <f t="shared" si="140"/>
        <v/>
      </c>
      <c r="F2276" s="10" t="str">
        <v/>
      </c>
      <c r="G2276" t="e">
        <f t="shared" si="142"/>
        <v>#VALUE!</v>
      </c>
      <c r="H2276" s="13" t="e">
        <f t="shared" si="143"/>
        <v>#VALUE!</v>
      </c>
    </row>
    <row r="2277" spans="2:8">
      <c r="B2277" s="11" t="str">
        <f t="shared" si="141"/>
        <v/>
      </c>
      <c r="C2277" s="11" t="str">
        <f t="shared" si="140"/>
        <v/>
      </c>
      <c r="F2277" s="10" t="str">
        <v/>
      </c>
      <c r="G2277" t="e">
        <f t="shared" si="142"/>
        <v>#VALUE!</v>
      </c>
      <c r="H2277" s="13" t="e">
        <f t="shared" si="143"/>
        <v>#VALUE!</v>
      </c>
    </row>
    <row r="2278" spans="2:8">
      <c r="B2278" s="11" t="str">
        <f t="shared" si="141"/>
        <v/>
      </c>
      <c r="C2278" s="11" t="str">
        <f t="shared" si="140"/>
        <v/>
      </c>
      <c r="F2278" s="10" t="str">
        <v/>
      </c>
      <c r="G2278" t="e">
        <f t="shared" si="142"/>
        <v>#VALUE!</v>
      </c>
      <c r="H2278" s="13" t="e">
        <f t="shared" si="143"/>
        <v>#VALUE!</v>
      </c>
    </row>
    <row r="2279" spans="2:8">
      <c r="B2279" s="11" t="str">
        <f t="shared" si="141"/>
        <v/>
      </c>
      <c r="C2279" s="11" t="str">
        <f t="shared" si="140"/>
        <v/>
      </c>
      <c r="F2279" s="10" t="str">
        <v/>
      </c>
      <c r="G2279" t="e">
        <f t="shared" si="142"/>
        <v>#VALUE!</v>
      </c>
      <c r="H2279" s="13" t="e">
        <f t="shared" si="143"/>
        <v>#VALUE!</v>
      </c>
    </row>
    <row r="2280" spans="2:8">
      <c r="B2280" s="11" t="str">
        <f t="shared" si="141"/>
        <v/>
      </c>
      <c r="C2280" s="11" t="str">
        <f t="shared" si="140"/>
        <v/>
      </c>
      <c r="F2280" s="10" t="str">
        <v/>
      </c>
      <c r="G2280" t="e">
        <f t="shared" si="142"/>
        <v>#VALUE!</v>
      </c>
      <c r="H2280" s="13" t="e">
        <f t="shared" si="143"/>
        <v>#VALUE!</v>
      </c>
    </row>
    <row r="2281" spans="2:8">
      <c r="B2281" s="11" t="str">
        <f t="shared" si="141"/>
        <v/>
      </c>
      <c r="C2281" s="11" t="str">
        <f t="shared" ref="C2281:C2344" si="144">IF(B2281="артикул",A2281,"")</f>
        <v/>
      </c>
      <c r="F2281" s="10" t="str">
        <v/>
      </c>
      <c r="G2281" t="e">
        <f t="shared" si="142"/>
        <v>#VALUE!</v>
      </c>
      <c r="H2281" s="13" t="e">
        <f t="shared" si="143"/>
        <v>#VALUE!</v>
      </c>
    </row>
    <row r="2282" spans="2:8">
      <c r="B2282" s="11" t="str">
        <f t="shared" si="141"/>
        <v/>
      </c>
      <c r="C2282" s="11" t="str">
        <f t="shared" si="144"/>
        <v/>
      </c>
      <c r="F2282" s="10" t="str">
        <v/>
      </c>
      <c r="G2282" t="e">
        <f t="shared" si="142"/>
        <v>#VALUE!</v>
      </c>
      <c r="H2282" s="13" t="e">
        <f t="shared" si="143"/>
        <v>#VALUE!</v>
      </c>
    </row>
    <row r="2283" spans="2:8">
      <c r="B2283" s="11" t="str">
        <f t="shared" si="141"/>
        <v/>
      </c>
      <c r="C2283" s="11" t="str">
        <f t="shared" si="144"/>
        <v/>
      </c>
      <c r="F2283" s="10" t="str">
        <v/>
      </c>
      <c r="G2283" t="e">
        <f t="shared" si="142"/>
        <v>#VALUE!</v>
      </c>
      <c r="H2283" s="13" t="e">
        <f t="shared" si="143"/>
        <v>#VALUE!</v>
      </c>
    </row>
    <row r="2284" spans="2:8">
      <c r="B2284" s="11" t="str">
        <f t="shared" si="141"/>
        <v/>
      </c>
      <c r="C2284" s="11" t="str">
        <f t="shared" si="144"/>
        <v/>
      </c>
      <c r="F2284" s="10" t="str">
        <v/>
      </c>
      <c r="G2284" t="e">
        <f t="shared" si="142"/>
        <v>#VALUE!</v>
      </c>
      <c r="H2284" s="13" t="e">
        <f t="shared" si="143"/>
        <v>#VALUE!</v>
      </c>
    </row>
    <row r="2285" spans="2:8">
      <c r="B2285" s="11" t="str">
        <f t="shared" si="141"/>
        <v/>
      </c>
      <c r="C2285" s="11" t="str">
        <f t="shared" si="144"/>
        <v/>
      </c>
      <c r="F2285" s="10" t="str">
        <v/>
      </c>
      <c r="G2285" t="e">
        <f t="shared" si="142"/>
        <v>#VALUE!</v>
      </c>
      <c r="H2285" s="13" t="e">
        <f t="shared" si="143"/>
        <v>#VALUE!</v>
      </c>
    </row>
    <row r="2286" spans="2:8">
      <c r="B2286" s="11" t="str">
        <f t="shared" si="141"/>
        <v/>
      </c>
      <c r="C2286" s="11" t="str">
        <f t="shared" si="144"/>
        <v/>
      </c>
      <c r="F2286" s="10" t="str">
        <v/>
      </c>
      <c r="G2286" t="e">
        <f t="shared" si="142"/>
        <v>#VALUE!</v>
      </c>
      <c r="H2286" s="13" t="e">
        <f t="shared" si="143"/>
        <v>#VALUE!</v>
      </c>
    </row>
    <row r="2287" spans="2:8">
      <c r="B2287" s="11" t="str">
        <f t="shared" si="141"/>
        <v/>
      </c>
      <c r="C2287" s="11" t="str">
        <f t="shared" si="144"/>
        <v/>
      </c>
      <c r="F2287" s="10" t="str">
        <v/>
      </c>
      <c r="G2287" t="e">
        <f t="shared" si="142"/>
        <v>#VALUE!</v>
      </c>
      <c r="H2287" s="13" t="e">
        <f t="shared" si="143"/>
        <v>#VALUE!</v>
      </c>
    </row>
    <row r="2288" spans="2:8">
      <c r="B2288" s="11" t="str">
        <f t="shared" si="141"/>
        <v/>
      </c>
      <c r="C2288" s="11" t="str">
        <f t="shared" si="144"/>
        <v/>
      </c>
      <c r="F2288" s="10" t="str">
        <v/>
      </c>
      <c r="G2288" t="e">
        <f t="shared" si="142"/>
        <v>#VALUE!</v>
      </c>
      <c r="H2288" s="13" t="e">
        <f t="shared" si="143"/>
        <v>#VALUE!</v>
      </c>
    </row>
    <row r="2289" spans="2:8">
      <c r="B2289" s="11" t="str">
        <f t="shared" si="141"/>
        <v/>
      </c>
      <c r="C2289" s="11" t="str">
        <f t="shared" si="144"/>
        <v/>
      </c>
      <c r="F2289" s="10" t="str">
        <v/>
      </c>
      <c r="G2289" t="e">
        <f t="shared" si="142"/>
        <v>#VALUE!</v>
      </c>
      <c r="H2289" s="13" t="e">
        <f t="shared" si="143"/>
        <v>#VALUE!</v>
      </c>
    </row>
    <row r="2290" spans="2:8">
      <c r="B2290" s="11" t="str">
        <f t="shared" si="141"/>
        <v/>
      </c>
      <c r="C2290" s="11" t="str">
        <f t="shared" si="144"/>
        <v/>
      </c>
      <c r="F2290" s="10" t="str">
        <v/>
      </c>
      <c r="G2290" t="e">
        <f t="shared" si="142"/>
        <v>#VALUE!</v>
      </c>
      <c r="H2290" s="13" t="e">
        <f t="shared" si="143"/>
        <v>#VALUE!</v>
      </c>
    </row>
    <row r="2291" spans="2:8">
      <c r="B2291" s="11" t="str">
        <f t="shared" si="141"/>
        <v/>
      </c>
      <c r="C2291" s="11" t="str">
        <f t="shared" si="144"/>
        <v/>
      </c>
      <c r="F2291" s="10" t="str">
        <v/>
      </c>
      <c r="G2291" t="e">
        <f t="shared" si="142"/>
        <v>#VALUE!</v>
      </c>
      <c r="H2291" s="13" t="e">
        <f t="shared" si="143"/>
        <v>#VALUE!</v>
      </c>
    </row>
    <row r="2292" spans="2:8">
      <c r="B2292" s="11" t="str">
        <f t="shared" si="141"/>
        <v/>
      </c>
      <c r="C2292" s="11" t="str">
        <f t="shared" si="144"/>
        <v/>
      </c>
      <c r="F2292" s="10" t="str">
        <v/>
      </c>
      <c r="G2292" t="e">
        <f t="shared" si="142"/>
        <v>#VALUE!</v>
      </c>
      <c r="H2292" s="13" t="e">
        <f t="shared" si="143"/>
        <v>#VALUE!</v>
      </c>
    </row>
    <row r="2293" spans="2:8">
      <c r="B2293" s="11" t="str">
        <f t="shared" si="141"/>
        <v/>
      </c>
      <c r="C2293" s="11" t="str">
        <f t="shared" si="144"/>
        <v/>
      </c>
      <c r="F2293" s="10" t="str">
        <v/>
      </c>
      <c r="G2293" t="e">
        <f t="shared" si="142"/>
        <v>#VALUE!</v>
      </c>
      <c r="H2293" s="13" t="e">
        <f t="shared" si="143"/>
        <v>#VALUE!</v>
      </c>
    </row>
    <row r="2294" spans="2:8">
      <c r="B2294" s="11" t="str">
        <f t="shared" si="141"/>
        <v/>
      </c>
      <c r="C2294" s="11" t="str">
        <f t="shared" si="144"/>
        <v/>
      </c>
      <c r="F2294" s="10" t="str">
        <v/>
      </c>
      <c r="G2294" t="e">
        <f t="shared" si="142"/>
        <v>#VALUE!</v>
      </c>
      <c r="H2294" s="13" t="e">
        <f t="shared" si="143"/>
        <v>#VALUE!</v>
      </c>
    </row>
    <row r="2295" spans="2:8">
      <c r="B2295" s="11" t="str">
        <f t="shared" si="141"/>
        <v/>
      </c>
      <c r="C2295" s="11" t="str">
        <f t="shared" si="144"/>
        <v/>
      </c>
      <c r="F2295" s="10" t="str">
        <v/>
      </c>
      <c r="G2295" t="e">
        <f t="shared" si="142"/>
        <v>#VALUE!</v>
      </c>
      <c r="H2295" s="13" t="e">
        <f t="shared" si="143"/>
        <v>#VALUE!</v>
      </c>
    </row>
    <row r="2296" spans="2:8">
      <c r="B2296" s="11" t="str">
        <f t="shared" si="141"/>
        <v/>
      </c>
      <c r="C2296" s="11" t="str">
        <f t="shared" si="144"/>
        <v/>
      </c>
      <c r="F2296" s="10" t="str">
        <v/>
      </c>
      <c r="G2296" t="e">
        <f t="shared" si="142"/>
        <v>#VALUE!</v>
      </c>
      <c r="H2296" s="13" t="e">
        <f t="shared" si="143"/>
        <v>#VALUE!</v>
      </c>
    </row>
    <row r="2297" spans="2:8">
      <c r="B2297" s="11" t="str">
        <f t="shared" si="141"/>
        <v/>
      </c>
      <c r="C2297" s="11" t="str">
        <f t="shared" si="144"/>
        <v/>
      </c>
      <c r="F2297" s="10" t="str">
        <v/>
      </c>
      <c r="G2297" t="e">
        <f t="shared" si="142"/>
        <v>#VALUE!</v>
      </c>
      <c r="H2297" s="13" t="e">
        <f t="shared" si="143"/>
        <v>#VALUE!</v>
      </c>
    </row>
    <row r="2298" spans="2:8">
      <c r="B2298" s="11" t="str">
        <f t="shared" si="141"/>
        <v/>
      </c>
      <c r="C2298" s="11" t="str">
        <f t="shared" si="144"/>
        <v/>
      </c>
      <c r="F2298" s="10" t="str">
        <v/>
      </c>
      <c r="G2298" t="e">
        <f t="shared" si="142"/>
        <v>#VALUE!</v>
      </c>
      <c r="H2298" s="13" t="e">
        <f t="shared" si="143"/>
        <v>#VALUE!</v>
      </c>
    </row>
    <row r="2299" spans="2:8">
      <c r="B2299" s="11" t="str">
        <f t="shared" si="141"/>
        <v/>
      </c>
      <c r="C2299" s="11" t="str">
        <f t="shared" si="144"/>
        <v/>
      </c>
      <c r="F2299" s="10" t="str">
        <v/>
      </c>
      <c r="G2299" t="e">
        <f t="shared" si="142"/>
        <v>#VALUE!</v>
      </c>
      <c r="H2299" s="13" t="e">
        <f t="shared" si="143"/>
        <v>#VALUE!</v>
      </c>
    </row>
    <row r="2300" spans="2:8">
      <c r="B2300" s="11" t="str">
        <f t="shared" si="141"/>
        <v/>
      </c>
      <c r="C2300" s="11" t="str">
        <f t="shared" si="144"/>
        <v/>
      </c>
      <c r="F2300" s="10" t="str">
        <v/>
      </c>
      <c r="G2300" t="e">
        <f t="shared" si="142"/>
        <v>#VALUE!</v>
      </c>
      <c r="H2300" s="13" t="e">
        <f t="shared" si="143"/>
        <v>#VALUE!</v>
      </c>
    </row>
    <row r="2301" spans="2:8">
      <c r="B2301" s="11" t="str">
        <f t="shared" si="141"/>
        <v/>
      </c>
      <c r="C2301" s="11" t="str">
        <f t="shared" si="144"/>
        <v/>
      </c>
      <c r="F2301" s="10" t="str">
        <v/>
      </c>
      <c r="G2301" t="e">
        <f t="shared" si="142"/>
        <v>#VALUE!</v>
      </c>
      <c r="H2301" s="13" t="e">
        <f t="shared" si="143"/>
        <v>#VALUE!</v>
      </c>
    </row>
    <row r="2302" spans="2:8">
      <c r="B2302" s="11" t="str">
        <f t="shared" si="141"/>
        <v/>
      </c>
      <c r="C2302" s="11" t="str">
        <f t="shared" si="144"/>
        <v/>
      </c>
      <c r="F2302" s="10" t="str">
        <v/>
      </c>
      <c r="G2302" t="e">
        <f t="shared" si="142"/>
        <v>#VALUE!</v>
      </c>
      <c r="H2302" s="13" t="e">
        <f t="shared" si="143"/>
        <v>#VALUE!</v>
      </c>
    </row>
    <row r="2303" spans="2:8">
      <c r="B2303" s="11" t="str">
        <f t="shared" si="141"/>
        <v/>
      </c>
      <c r="C2303" s="11" t="str">
        <f t="shared" si="144"/>
        <v/>
      </c>
      <c r="F2303" s="10" t="str">
        <v/>
      </c>
      <c r="G2303" t="e">
        <f t="shared" si="142"/>
        <v>#VALUE!</v>
      </c>
      <c r="H2303" s="13" t="e">
        <f t="shared" si="143"/>
        <v>#VALUE!</v>
      </c>
    </row>
    <row r="2304" spans="2:8">
      <c r="B2304" s="11" t="str">
        <f t="shared" si="141"/>
        <v/>
      </c>
      <c r="C2304" s="11" t="str">
        <f t="shared" si="144"/>
        <v/>
      </c>
      <c r="F2304" s="10" t="str">
        <v/>
      </c>
      <c r="G2304" t="e">
        <f t="shared" si="142"/>
        <v>#VALUE!</v>
      </c>
      <c r="H2304" s="13" t="e">
        <f t="shared" si="143"/>
        <v>#VALUE!</v>
      </c>
    </row>
    <row r="2305" spans="2:8">
      <c r="B2305" s="11" t="str">
        <f t="shared" ref="B2305:B2368" si="145">IFERROR(IF(FIND(" ",A2305)=6,IF(IFERROR(FIND(" PB",A2305),"")&lt;&gt;"","артикул",IF(IFERROR(FIND(" CRN",A2305),"")&lt;&gt;"","артикул","")),""),"")</f>
        <v/>
      </c>
      <c r="C2305" s="11" t="str">
        <f t="shared" si="144"/>
        <v/>
      </c>
      <c r="F2305" s="10" t="str">
        <v/>
      </c>
      <c r="G2305" t="e">
        <f t="shared" si="142"/>
        <v>#VALUE!</v>
      </c>
      <c r="H2305" s="13" t="e">
        <f t="shared" si="143"/>
        <v>#VALUE!</v>
      </c>
    </row>
    <row r="2306" spans="2:8">
      <c r="B2306" s="11" t="str">
        <f t="shared" si="145"/>
        <v/>
      </c>
      <c r="C2306" s="11" t="str">
        <f t="shared" si="144"/>
        <v/>
      </c>
      <c r="F2306" s="10" t="str">
        <v/>
      </c>
      <c r="G2306" t="e">
        <f t="shared" ref="G2306:G2369" si="146">CONCATENATE(LEFT(F2306,5),
MID(F2306,
SEARCH("\",SUBSTITUTE(F2306," ","\",LEN(F2306)-LEN(SUBSTITUTE(F2306," ",""))-4)),
SEARCH("\",SUBSTITUTE(F2306," ","\",LEN(F2306)-LEN(SUBSTITUTE(F2306," ",""))-3))-
SEARCH("\",SUBSTITUTE(F2306," ","\",LEN(F2306)-LEN(SUBSTITUTE(F2306," ",""))-4)))*1)</f>
        <v>#VALUE!</v>
      </c>
      <c r="H2306" s="13" t="e">
        <f t="shared" ref="H2306:H2369" si="147">SUBSTITUTE(
RIGHT(F2306,LEN(F2306)-
FIND("\",SUBSTITUTE(F2306," ","\",LEN(F2306)-LEN(SUBSTITUTE(F2306," ",""))))),
".","")</f>
        <v>#VALUE!</v>
      </c>
    </row>
    <row r="2307" spans="2:8">
      <c r="B2307" s="11" t="str">
        <f t="shared" si="145"/>
        <v/>
      </c>
      <c r="C2307" s="11" t="str">
        <f t="shared" si="144"/>
        <v/>
      </c>
      <c r="F2307" s="10" t="str">
        <v/>
      </c>
      <c r="G2307" t="e">
        <f t="shared" si="146"/>
        <v>#VALUE!</v>
      </c>
      <c r="H2307" s="13" t="e">
        <f t="shared" si="147"/>
        <v>#VALUE!</v>
      </c>
    </row>
    <row r="2308" spans="2:8">
      <c r="B2308" s="11" t="str">
        <f t="shared" si="145"/>
        <v/>
      </c>
      <c r="C2308" s="11" t="str">
        <f t="shared" si="144"/>
        <v/>
      </c>
      <c r="F2308" s="10" t="str">
        <v/>
      </c>
      <c r="G2308" t="e">
        <f t="shared" si="146"/>
        <v>#VALUE!</v>
      </c>
      <c r="H2308" s="13" t="e">
        <f t="shared" si="147"/>
        <v>#VALUE!</v>
      </c>
    </row>
    <row r="2309" spans="2:8">
      <c r="B2309" s="11" t="str">
        <f t="shared" si="145"/>
        <v/>
      </c>
      <c r="C2309" s="11" t="str">
        <f t="shared" si="144"/>
        <v/>
      </c>
      <c r="F2309" s="10" t="str">
        <v/>
      </c>
      <c r="G2309" t="e">
        <f t="shared" si="146"/>
        <v>#VALUE!</v>
      </c>
      <c r="H2309" s="13" t="e">
        <f t="shared" si="147"/>
        <v>#VALUE!</v>
      </c>
    </row>
    <row r="2310" spans="2:8">
      <c r="B2310" s="11" t="str">
        <f t="shared" si="145"/>
        <v/>
      </c>
      <c r="C2310" s="11" t="str">
        <f t="shared" si="144"/>
        <v/>
      </c>
      <c r="F2310" s="10" t="str">
        <v/>
      </c>
      <c r="G2310" t="e">
        <f t="shared" si="146"/>
        <v>#VALUE!</v>
      </c>
      <c r="H2310" s="13" t="e">
        <f t="shared" si="147"/>
        <v>#VALUE!</v>
      </c>
    </row>
    <row r="2311" spans="2:8">
      <c r="B2311" s="11" t="str">
        <f t="shared" si="145"/>
        <v/>
      </c>
      <c r="C2311" s="11" t="str">
        <f t="shared" si="144"/>
        <v/>
      </c>
      <c r="F2311" s="10" t="str">
        <v/>
      </c>
      <c r="G2311" t="e">
        <f t="shared" si="146"/>
        <v>#VALUE!</v>
      </c>
      <c r="H2311" s="13" t="e">
        <f t="shared" si="147"/>
        <v>#VALUE!</v>
      </c>
    </row>
    <row r="2312" spans="2:8">
      <c r="B2312" s="11" t="str">
        <f t="shared" si="145"/>
        <v/>
      </c>
      <c r="C2312" s="11" t="str">
        <f t="shared" si="144"/>
        <v/>
      </c>
      <c r="F2312" s="10" t="str">
        <v/>
      </c>
      <c r="G2312" t="e">
        <f t="shared" si="146"/>
        <v>#VALUE!</v>
      </c>
      <c r="H2312" s="13" t="e">
        <f t="shared" si="147"/>
        <v>#VALUE!</v>
      </c>
    </row>
    <row r="2313" spans="2:8">
      <c r="B2313" s="11" t="str">
        <f t="shared" si="145"/>
        <v/>
      </c>
      <c r="C2313" s="11" t="str">
        <f t="shared" si="144"/>
        <v/>
      </c>
      <c r="F2313" s="10" t="str">
        <v/>
      </c>
      <c r="G2313" t="e">
        <f t="shared" si="146"/>
        <v>#VALUE!</v>
      </c>
      <c r="H2313" s="13" t="e">
        <f t="shared" si="147"/>
        <v>#VALUE!</v>
      </c>
    </row>
    <row r="2314" spans="2:8">
      <c r="B2314" s="11" t="str">
        <f t="shared" si="145"/>
        <v/>
      </c>
      <c r="C2314" s="11" t="str">
        <f t="shared" si="144"/>
        <v/>
      </c>
      <c r="F2314" s="10" t="str">
        <v/>
      </c>
      <c r="G2314" t="e">
        <f t="shared" si="146"/>
        <v>#VALUE!</v>
      </c>
      <c r="H2314" s="13" t="e">
        <f t="shared" si="147"/>
        <v>#VALUE!</v>
      </c>
    </row>
    <row r="2315" spans="2:8">
      <c r="B2315" s="11" t="str">
        <f t="shared" si="145"/>
        <v/>
      </c>
      <c r="C2315" s="11" t="str">
        <f t="shared" si="144"/>
        <v/>
      </c>
      <c r="F2315" s="10" t="str">
        <v/>
      </c>
      <c r="G2315" t="e">
        <f t="shared" si="146"/>
        <v>#VALUE!</v>
      </c>
      <c r="H2315" s="13" t="e">
        <f t="shared" si="147"/>
        <v>#VALUE!</v>
      </c>
    </row>
    <row r="2316" spans="2:8">
      <c r="B2316" s="11" t="str">
        <f t="shared" si="145"/>
        <v/>
      </c>
      <c r="C2316" s="11" t="str">
        <f t="shared" si="144"/>
        <v/>
      </c>
      <c r="F2316" s="10" t="str">
        <v/>
      </c>
      <c r="G2316" t="e">
        <f t="shared" si="146"/>
        <v>#VALUE!</v>
      </c>
      <c r="H2316" s="13" t="e">
        <f t="shared" si="147"/>
        <v>#VALUE!</v>
      </c>
    </row>
    <row r="2317" spans="2:8">
      <c r="B2317" s="11" t="str">
        <f t="shared" si="145"/>
        <v/>
      </c>
      <c r="C2317" s="11" t="str">
        <f t="shared" si="144"/>
        <v/>
      </c>
      <c r="F2317" s="10" t="str">
        <v/>
      </c>
      <c r="G2317" t="e">
        <f t="shared" si="146"/>
        <v>#VALUE!</v>
      </c>
      <c r="H2317" s="13" t="e">
        <f t="shared" si="147"/>
        <v>#VALUE!</v>
      </c>
    </row>
    <row r="2318" spans="2:8">
      <c r="B2318" s="11" t="str">
        <f t="shared" si="145"/>
        <v/>
      </c>
      <c r="C2318" s="11" t="str">
        <f t="shared" si="144"/>
        <v/>
      </c>
      <c r="F2318" s="10" t="str">
        <v/>
      </c>
      <c r="G2318" t="e">
        <f t="shared" si="146"/>
        <v>#VALUE!</v>
      </c>
      <c r="H2318" s="13" t="e">
        <f t="shared" si="147"/>
        <v>#VALUE!</v>
      </c>
    </row>
    <row r="2319" spans="2:8">
      <c r="B2319" s="11" t="str">
        <f t="shared" si="145"/>
        <v/>
      </c>
      <c r="C2319" s="11" t="str">
        <f t="shared" si="144"/>
        <v/>
      </c>
      <c r="F2319" s="10" t="str">
        <v/>
      </c>
      <c r="G2319" t="e">
        <f t="shared" si="146"/>
        <v>#VALUE!</v>
      </c>
      <c r="H2319" s="13" t="e">
        <f t="shared" si="147"/>
        <v>#VALUE!</v>
      </c>
    </row>
    <row r="2320" spans="2:8">
      <c r="B2320" s="11" t="str">
        <f t="shared" si="145"/>
        <v/>
      </c>
      <c r="C2320" s="11" t="str">
        <f t="shared" si="144"/>
        <v/>
      </c>
      <c r="F2320" s="10" t="str">
        <v/>
      </c>
      <c r="G2320" t="e">
        <f t="shared" si="146"/>
        <v>#VALUE!</v>
      </c>
      <c r="H2320" s="13" t="e">
        <f t="shared" si="147"/>
        <v>#VALUE!</v>
      </c>
    </row>
    <row r="2321" spans="2:8">
      <c r="B2321" s="11" t="str">
        <f t="shared" si="145"/>
        <v/>
      </c>
      <c r="C2321" s="11" t="str">
        <f t="shared" si="144"/>
        <v/>
      </c>
      <c r="F2321" s="10" t="str">
        <v/>
      </c>
      <c r="G2321" t="e">
        <f t="shared" si="146"/>
        <v>#VALUE!</v>
      </c>
      <c r="H2321" s="13" t="e">
        <f t="shared" si="147"/>
        <v>#VALUE!</v>
      </c>
    </row>
    <row r="2322" spans="2:8">
      <c r="B2322" s="11" t="str">
        <f t="shared" si="145"/>
        <v/>
      </c>
      <c r="C2322" s="11" t="str">
        <f t="shared" si="144"/>
        <v/>
      </c>
      <c r="F2322" s="10" t="str">
        <v/>
      </c>
      <c r="G2322" t="e">
        <f t="shared" si="146"/>
        <v>#VALUE!</v>
      </c>
      <c r="H2322" s="13" t="e">
        <f t="shared" si="147"/>
        <v>#VALUE!</v>
      </c>
    </row>
    <row r="2323" spans="2:8">
      <c r="B2323" s="11" t="str">
        <f t="shared" si="145"/>
        <v/>
      </c>
      <c r="C2323" s="11" t="str">
        <f t="shared" si="144"/>
        <v/>
      </c>
      <c r="F2323" s="10" t="str">
        <v/>
      </c>
      <c r="G2323" t="e">
        <f t="shared" si="146"/>
        <v>#VALUE!</v>
      </c>
      <c r="H2323" s="13" t="e">
        <f t="shared" si="147"/>
        <v>#VALUE!</v>
      </c>
    </row>
    <row r="2324" spans="2:8">
      <c r="B2324" s="11" t="str">
        <f t="shared" si="145"/>
        <v/>
      </c>
      <c r="C2324" s="11" t="str">
        <f t="shared" si="144"/>
        <v/>
      </c>
      <c r="F2324" s="10" t="str">
        <v/>
      </c>
      <c r="G2324" t="e">
        <f t="shared" si="146"/>
        <v>#VALUE!</v>
      </c>
      <c r="H2324" s="13" t="e">
        <f t="shared" si="147"/>
        <v>#VALUE!</v>
      </c>
    </row>
    <row r="2325" spans="2:8">
      <c r="B2325" s="11" t="str">
        <f t="shared" si="145"/>
        <v/>
      </c>
      <c r="C2325" s="11" t="str">
        <f t="shared" si="144"/>
        <v/>
      </c>
      <c r="F2325" s="10" t="str">
        <v/>
      </c>
      <c r="G2325" t="e">
        <f t="shared" si="146"/>
        <v>#VALUE!</v>
      </c>
      <c r="H2325" s="13" t="e">
        <f t="shared" si="147"/>
        <v>#VALUE!</v>
      </c>
    </row>
    <row r="2326" spans="2:8">
      <c r="B2326" s="11" t="str">
        <f t="shared" si="145"/>
        <v/>
      </c>
      <c r="C2326" s="11" t="str">
        <f t="shared" si="144"/>
        <v/>
      </c>
      <c r="F2326" s="10" t="str">
        <v/>
      </c>
      <c r="G2326" t="e">
        <f t="shared" si="146"/>
        <v>#VALUE!</v>
      </c>
      <c r="H2326" s="13" t="e">
        <f t="shared" si="147"/>
        <v>#VALUE!</v>
      </c>
    </row>
    <row r="2327" spans="2:8">
      <c r="B2327" s="11" t="str">
        <f t="shared" si="145"/>
        <v/>
      </c>
      <c r="C2327" s="11" t="str">
        <f t="shared" si="144"/>
        <v/>
      </c>
      <c r="F2327" s="10" t="str">
        <v/>
      </c>
      <c r="G2327" t="e">
        <f t="shared" si="146"/>
        <v>#VALUE!</v>
      </c>
      <c r="H2327" s="13" t="e">
        <f t="shared" si="147"/>
        <v>#VALUE!</v>
      </c>
    </row>
    <row r="2328" spans="2:8">
      <c r="B2328" s="11" t="str">
        <f t="shared" si="145"/>
        <v/>
      </c>
      <c r="C2328" s="11" t="str">
        <f t="shared" si="144"/>
        <v/>
      </c>
      <c r="F2328" s="10" t="str">
        <v/>
      </c>
      <c r="G2328" t="e">
        <f t="shared" si="146"/>
        <v>#VALUE!</v>
      </c>
      <c r="H2328" s="13" t="e">
        <f t="shared" si="147"/>
        <v>#VALUE!</v>
      </c>
    </row>
    <row r="2329" spans="2:8">
      <c r="B2329" s="11" t="str">
        <f t="shared" si="145"/>
        <v/>
      </c>
      <c r="C2329" s="11" t="str">
        <f t="shared" si="144"/>
        <v/>
      </c>
      <c r="F2329" s="10" t="str">
        <v/>
      </c>
      <c r="G2329" t="e">
        <f t="shared" si="146"/>
        <v>#VALUE!</v>
      </c>
      <c r="H2329" s="13" t="e">
        <f t="shared" si="147"/>
        <v>#VALUE!</v>
      </c>
    </row>
    <row r="2330" spans="2:8">
      <c r="B2330" s="11" t="str">
        <f t="shared" si="145"/>
        <v/>
      </c>
      <c r="C2330" s="11" t="str">
        <f t="shared" si="144"/>
        <v/>
      </c>
      <c r="F2330" s="10" t="str">
        <v/>
      </c>
      <c r="G2330" t="e">
        <f t="shared" si="146"/>
        <v>#VALUE!</v>
      </c>
      <c r="H2330" s="13" t="e">
        <f t="shared" si="147"/>
        <v>#VALUE!</v>
      </c>
    </row>
    <row r="2331" spans="2:8">
      <c r="B2331" s="11" t="str">
        <f t="shared" si="145"/>
        <v/>
      </c>
      <c r="C2331" s="11" t="str">
        <f t="shared" si="144"/>
        <v/>
      </c>
      <c r="F2331" s="10" t="str">
        <v/>
      </c>
      <c r="G2331" t="e">
        <f t="shared" si="146"/>
        <v>#VALUE!</v>
      </c>
      <c r="H2331" s="13" t="e">
        <f t="shared" si="147"/>
        <v>#VALUE!</v>
      </c>
    </row>
    <row r="2332" spans="2:8">
      <c r="B2332" s="11" t="str">
        <f t="shared" si="145"/>
        <v/>
      </c>
      <c r="C2332" s="11" t="str">
        <f t="shared" si="144"/>
        <v/>
      </c>
      <c r="F2332" s="10" t="str">
        <v/>
      </c>
      <c r="G2332" t="e">
        <f t="shared" si="146"/>
        <v>#VALUE!</v>
      </c>
      <c r="H2332" s="13" t="e">
        <f t="shared" si="147"/>
        <v>#VALUE!</v>
      </c>
    </row>
    <row r="2333" spans="2:8">
      <c r="B2333" s="11" t="str">
        <f t="shared" si="145"/>
        <v/>
      </c>
      <c r="C2333" s="11" t="str">
        <f t="shared" si="144"/>
        <v/>
      </c>
      <c r="F2333" s="10" t="str">
        <v/>
      </c>
      <c r="G2333" t="e">
        <f t="shared" si="146"/>
        <v>#VALUE!</v>
      </c>
      <c r="H2333" s="13" t="e">
        <f t="shared" si="147"/>
        <v>#VALUE!</v>
      </c>
    </row>
    <row r="2334" spans="2:8">
      <c r="B2334" s="11" t="str">
        <f t="shared" si="145"/>
        <v/>
      </c>
      <c r="C2334" s="11" t="str">
        <f t="shared" si="144"/>
        <v/>
      </c>
      <c r="F2334" s="10" t="str">
        <v/>
      </c>
      <c r="G2334" t="e">
        <f t="shared" si="146"/>
        <v>#VALUE!</v>
      </c>
      <c r="H2334" s="13" t="e">
        <f t="shared" si="147"/>
        <v>#VALUE!</v>
      </c>
    </row>
    <row r="2335" spans="2:8">
      <c r="B2335" s="11" t="str">
        <f t="shared" si="145"/>
        <v/>
      </c>
      <c r="C2335" s="11" t="str">
        <f t="shared" si="144"/>
        <v/>
      </c>
      <c r="F2335" s="10" t="str">
        <v/>
      </c>
      <c r="G2335" t="e">
        <f t="shared" si="146"/>
        <v>#VALUE!</v>
      </c>
      <c r="H2335" s="13" t="e">
        <f t="shared" si="147"/>
        <v>#VALUE!</v>
      </c>
    </row>
    <row r="2336" spans="2:8">
      <c r="B2336" s="11" t="str">
        <f t="shared" si="145"/>
        <v/>
      </c>
      <c r="C2336" s="11" t="str">
        <f t="shared" si="144"/>
        <v/>
      </c>
      <c r="F2336" s="10" t="str">
        <v/>
      </c>
      <c r="G2336" t="e">
        <f t="shared" si="146"/>
        <v>#VALUE!</v>
      </c>
      <c r="H2336" s="13" t="e">
        <f t="shared" si="147"/>
        <v>#VALUE!</v>
      </c>
    </row>
    <row r="2337" spans="2:8">
      <c r="B2337" s="11" t="str">
        <f t="shared" si="145"/>
        <v/>
      </c>
      <c r="C2337" s="11" t="str">
        <f t="shared" si="144"/>
        <v/>
      </c>
      <c r="F2337" s="10" t="str">
        <v/>
      </c>
      <c r="G2337" t="e">
        <f t="shared" si="146"/>
        <v>#VALUE!</v>
      </c>
      <c r="H2337" s="13" t="e">
        <f t="shared" si="147"/>
        <v>#VALUE!</v>
      </c>
    </row>
    <row r="2338" spans="2:8">
      <c r="B2338" s="11" t="str">
        <f t="shared" si="145"/>
        <v/>
      </c>
      <c r="C2338" s="11" t="str">
        <f t="shared" si="144"/>
        <v/>
      </c>
      <c r="F2338" s="10" t="str">
        <v/>
      </c>
      <c r="G2338" t="e">
        <f t="shared" si="146"/>
        <v>#VALUE!</v>
      </c>
      <c r="H2338" s="13" t="e">
        <f t="shared" si="147"/>
        <v>#VALUE!</v>
      </c>
    </row>
    <row r="2339" spans="2:8">
      <c r="B2339" s="11" t="str">
        <f t="shared" si="145"/>
        <v/>
      </c>
      <c r="C2339" s="11" t="str">
        <f t="shared" si="144"/>
        <v/>
      </c>
      <c r="F2339" s="10" t="str">
        <v/>
      </c>
      <c r="G2339" t="e">
        <f t="shared" si="146"/>
        <v>#VALUE!</v>
      </c>
      <c r="H2339" s="13" t="e">
        <f t="shared" si="147"/>
        <v>#VALUE!</v>
      </c>
    </row>
    <row r="2340" spans="2:8">
      <c r="B2340" s="11" t="str">
        <f t="shared" si="145"/>
        <v/>
      </c>
      <c r="C2340" s="11" t="str">
        <f t="shared" si="144"/>
        <v/>
      </c>
      <c r="F2340" s="10" t="str">
        <v/>
      </c>
      <c r="G2340" t="e">
        <f t="shared" si="146"/>
        <v>#VALUE!</v>
      </c>
      <c r="H2340" s="13" t="e">
        <f t="shared" si="147"/>
        <v>#VALUE!</v>
      </c>
    </row>
    <row r="2341" spans="2:8">
      <c r="B2341" s="11" t="str">
        <f t="shared" si="145"/>
        <v/>
      </c>
      <c r="C2341" s="11" t="str">
        <f t="shared" si="144"/>
        <v/>
      </c>
      <c r="F2341" s="10" t="str">
        <v/>
      </c>
      <c r="G2341" t="e">
        <f t="shared" si="146"/>
        <v>#VALUE!</v>
      </c>
      <c r="H2341" s="13" t="e">
        <f t="shared" si="147"/>
        <v>#VALUE!</v>
      </c>
    </row>
    <row r="2342" spans="2:8">
      <c r="B2342" s="11" t="str">
        <f t="shared" si="145"/>
        <v/>
      </c>
      <c r="C2342" s="11" t="str">
        <f t="shared" si="144"/>
        <v/>
      </c>
      <c r="F2342" s="10" t="str">
        <v/>
      </c>
      <c r="G2342" t="e">
        <f t="shared" si="146"/>
        <v>#VALUE!</v>
      </c>
      <c r="H2342" s="13" t="e">
        <f t="shared" si="147"/>
        <v>#VALUE!</v>
      </c>
    </row>
    <row r="2343" spans="2:8">
      <c r="B2343" s="11" t="str">
        <f t="shared" si="145"/>
        <v/>
      </c>
      <c r="C2343" s="11" t="str">
        <f t="shared" si="144"/>
        <v/>
      </c>
      <c r="F2343" s="10" t="str">
        <v/>
      </c>
      <c r="G2343" t="e">
        <f t="shared" si="146"/>
        <v>#VALUE!</v>
      </c>
      <c r="H2343" s="13" t="e">
        <f t="shared" si="147"/>
        <v>#VALUE!</v>
      </c>
    </row>
    <row r="2344" spans="2:8">
      <c r="B2344" s="11" t="str">
        <f t="shared" si="145"/>
        <v/>
      </c>
      <c r="C2344" s="11" t="str">
        <f t="shared" si="144"/>
        <v/>
      </c>
      <c r="F2344" s="10" t="str">
        <v/>
      </c>
      <c r="G2344" t="e">
        <f t="shared" si="146"/>
        <v>#VALUE!</v>
      </c>
      <c r="H2344" s="13" t="e">
        <f t="shared" si="147"/>
        <v>#VALUE!</v>
      </c>
    </row>
    <row r="2345" spans="2:8">
      <c r="B2345" s="11" t="str">
        <f t="shared" si="145"/>
        <v/>
      </c>
      <c r="C2345" s="11" t="str">
        <f t="shared" ref="C2345:C2408" si="148">IF(B2345="артикул",A2345,"")</f>
        <v/>
      </c>
      <c r="F2345" s="10" t="str">
        <v/>
      </c>
      <c r="G2345" t="e">
        <f t="shared" si="146"/>
        <v>#VALUE!</v>
      </c>
      <c r="H2345" s="13" t="e">
        <f t="shared" si="147"/>
        <v>#VALUE!</v>
      </c>
    </row>
    <row r="2346" spans="2:8">
      <c r="B2346" s="11" t="str">
        <f t="shared" si="145"/>
        <v/>
      </c>
      <c r="C2346" s="11" t="str">
        <f t="shared" si="148"/>
        <v/>
      </c>
      <c r="F2346" s="10" t="str">
        <v/>
      </c>
      <c r="G2346" t="e">
        <f t="shared" si="146"/>
        <v>#VALUE!</v>
      </c>
      <c r="H2346" s="13" t="e">
        <f t="shared" si="147"/>
        <v>#VALUE!</v>
      </c>
    </row>
    <row r="2347" spans="2:8">
      <c r="B2347" s="11" t="str">
        <f t="shared" si="145"/>
        <v/>
      </c>
      <c r="C2347" s="11" t="str">
        <f t="shared" si="148"/>
        <v/>
      </c>
      <c r="F2347" s="10" t="str">
        <v/>
      </c>
      <c r="G2347" t="e">
        <f t="shared" si="146"/>
        <v>#VALUE!</v>
      </c>
      <c r="H2347" s="13" t="e">
        <f t="shared" si="147"/>
        <v>#VALUE!</v>
      </c>
    </row>
    <row r="2348" spans="2:8">
      <c r="B2348" s="11" t="str">
        <f t="shared" si="145"/>
        <v/>
      </c>
      <c r="C2348" s="11" t="str">
        <f t="shared" si="148"/>
        <v/>
      </c>
      <c r="F2348" s="10" t="str">
        <v/>
      </c>
      <c r="G2348" t="e">
        <f t="shared" si="146"/>
        <v>#VALUE!</v>
      </c>
      <c r="H2348" s="13" t="e">
        <f t="shared" si="147"/>
        <v>#VALUE!</v>
      </c>
    </row>
    <row r="2349" spans="2:8">
      <c r="B2349" s="11" t="str">
        <f t="shared" si="145"/>
        <v/>
      </c>
      <c r="C2349" s="11" t="str">
        <f t="shared" si="148"/>
        <v/>
      </c>
      <c r="F2349" s="10" t="str">
        <v/>
      </c>
      <c r="G2349" t="e">
        <f t="shared" si="146"/>
        <v>#VALUE!</v>
      </c>
      <c r="H2349" s="13" t="e">
        <f t="shared" si="147"/>
        <v>#VALUE!</v>
      </c>
    </row>
    <row r="2350" spans="2:8">
      <c r="B2350" s="11" t="str">
        <f t="shared" si="145"/>
        <v/>
      </c>
      <c r="C2350" s="11" t="str">
        <f t="shared" si="148"/>
        <v/>
      </c>
      <c r="F2350" s="10" t="str">
        <v/>
      </c>
      <c r="G2350" t="e">
        <f t="shared" si="146"/>
        <v>#VALUE!</v>
      </c>
      <c r="H2350" s="13" t="e">
        <f t="shared" si="147"/>
        <v>#VALUE!</v>
      </c>
    </row>
    <row r="2351" spans="2:8">
      <c r="B2351" s="11" t="str">
        <f t="shared" si="145"/>
        <v/>
      </c>
      <c r="C2351" s="11" t="str">
        <f t="shared" si="148"/>
        <v/>
      </c>
      <c r="F2351" s="10" t="str">
        <v/>
      </c>
      <c r="G2351" t="e">
        <f t="shared" si="146"/>
        <v>#VALUE!</v>
      </c>
      <c r="H2351" s="13" t="e">
        <f t="shared" si="147"/>
        <v>#VALUE!</v>
      </c>
    </row>
    <row r="2352" spans="2:8">
      <c r="B2352" s="11" t="str">
        <f t="shared" si="145"/>
        <v/>
      </c>
      <c r="C2352" s="11" t="str">
        <f t="shared" si="148"/>
        <v/>
      </c>
      <c r="F2352" s="10" t="str">
        <v/>
      </c>
      <c r="G2352" t="e">
        <f t="shared" si="146"/>
        <v>#VALUE!</v>
      </c>
      <c r="H2352" s="13" t="e">
        <f t="shared" si="147"/>
        <v>#VALUE!</v>
      </c>
    </row>
    <row r="2353" spans="2:8">
      <c r="B2353" s="11" t="str">
        <f t="shared" si="145"/>
        <v/>
      </c>
      <c r="C2353" s="11" t="str">
        <f t="shared" si="148"/>
        <v/>
      </c>
      <c r="F2353" s="10" t="str">
        <v/>
      </c>
      <c r="G2353" t="e">
        <f t="shared" si="146"/>
        <v>#VALUE!</v>
      </c>
      <c r="H2353" s="13" t="e">
        <f t="shared" si="147"/>
        <v>#VALUE!</v>
      </c>
    </row>
    <row r="2354" spans="2:8">
      <c r="B2354" s="11" t="str">
        <f t="shared" si="145"/>
        <v/>
      </c>
      <c r="C2354" s="11" t="str">
        <f t="shared" si="148"/>
        <v/>
      </c>
      <c r="F2354" s="10" t="str">
        <v/>
      </c>
      <c r="G2354" t="e">
        <f t="shared" si="146"/>
        <v>#VALUE!</v>
      </c>
      <c r="H2354" s="13" t="e">
        <f t="shared" si="147"/>
        <v>#VALUE!</v>
      </c>
    </row>
    <row r="2355" spans="2:8">
      <c r="B2355" s="11" t="str">
        <f t="shared" si="145"/>
        <v/>
      </c>
      <c r="C2355" s="11" t="str">
        <f t="shared" si="148"/>
        <v/>
      </c>
      <c r="F2355" s="10" t="str">
        <v/>
      </c>
      <c r="G2355" t="e">
        <f t="shared" si="146"/>
        <v>#VALUE!</v>
      </c>
      <c r="H2355" s="13" t="e">
        <f t="shared" si="147"/>
        <v>#VALUE!</v>
      </c>
    </row>
    <row r="2356" spans="2:8">
      <c r="B2356" s="11" t="str">
        <f t="shared" si="145"/>
        <v/>
      </c>
      <c r="C2356" s="11" t="str">
        <f t="shared" si="148"/>
        <v/>
      </c>
      <c r="F2356" s="10" t="str">
        <v/>
      </c>
      <c r="G2356" t="e">
        <f t="shared" si="146"/>
        <v>#VALUE!</v>
      </c>
      <c r="H2356" s="13" t="e">
        <f t="shared" si="147"/>
        <v>#VALUE!</v>
      </c>
    </row>
    <row r="2357" spans="2:8">
      <c r="B2357" s="11" t="str">
        <f t="shared" si="145"/>
        <v/>
      </c>
      <c r="C2357" s="11" t="str">
        <f t="shared" si="148"/>
        <v/>
      </c>
      <c r="F2357" s="10" t="str">
        <v/>
      </c>
      <c r="G2357" t="e">
        <f t="shared" si="146"/>
        <v>#VALUE!</v>
      </c>
      <c r="H2357" s="13" t="e">
        <f t="shared" si="147"/>
        <v>#VALUE!</v>
      </c>
    </row>
    <row r="2358" spans="2:8">
      <c r="B2358" s="11" t="str">
        <f t="shared" si="145"/>
        <v/>
      </c>
      <c r="C2358" s="11" t="str">
        <f t="shared" si="148"/>
        <v/>
      </c>
      <c r="F2358" s="10" t="str">
        <v/>
      </c>
      <c r="G2358" t="e">
        <f t="shared" si="146"/>
        <v>#VALUE!</v>
      </c>
      <c r="H2358" s="13" t="e">
        <f t="shared" si="147"/>
        <v>#VALUE!</v>
      </c>
    </row>
    <row r="2359" spans="2:8">
      <c r="B2359" s="11" t="str">
        <f t="shared" si="145"/>
        <v/>
      </c>
      <c r="C2359" s="11" t="str">
        <f t="shared" si="148"/>
        <v/>
      </c>
      <c r="F2359" s="10" t="str">
        <v/>
      </c>
      <c r="G2359" t="e">
        <f t="shared" si="146"/>
        <v>#VALUE!</v>
      </c>
      <c r="H2359" s="13" t="e">
        <f t="shared" si="147"/>
        <v>#VALUE!</v>
      </c>
    </row>
    <row r="2360" spans="2:8">
      <c r="B2360" s="11" t="str">
        <f t="shared" si="145"/>
        <v/>
      </c>
      <c r="C2360" s="11" t="str">
        <f t="shared" si="148"/>
        <v/>
      </c>
      <c r="F2360" s="10" t="str">
        <v/>
      </c>
      <c r="G2360" t="e">
        <f t="shared" si="146"/>
        <v>#VALUE!</v>
      </c>
      <c r="H2360" s="13" t="e">
        <f t="shared" si="147"/>
        <v>#VALUE!</v>
      </c>
    </row>
    <row r="2361" spans="2:8">
      <c r="B2361" s="11" t="str">
        <f t="shared" si="145"/>
        <v/>
      </c>
      <c r="C2361" s="11" t="str">
        <f t="shared" si="148"/>
        <v/>
      </c>
      <c r="F2361" s="10" t="str">
        <v/>
      </c>
      <c r="G2361" t="e">
        <f t="shared" si="146"/>
        <v>#VALUE!</v>
      </c>
      <c r="H2361" s="13" t="e">
        <f t="shared" si="147"/>
        <v>#VALUE!</v>
      </c>
    </row>
    <row r="2362" spans="2:8">
      <c r="B2362" s="11" t="str">
        <f t="shared" si="145"/>
        <v/>
      </c>
      <c r="C2362" s="11" t="str">
        <f t="shared" si="148"/>
        <v/>
      </c>
      <c r="F2362" s="10" t="str">
        <v/>
      </c>
      <c r="G2362" t="e">
        <f t="shared" si="146"/>
        <v>#VALUE!</v>
      </c>
      <c r="H2362" s="13" t="e">
        <f t="shared" si="147"/>
        <v>#VALUE!</v>
      </c>
    </row>
    <row r="2363" spans="2:8">
      <c r="B2363" s="11" t="str">
        <f t="shared" si="145"/>
        <v/>
      </c>
      <c r="C2363" s="11" t="str">
        <f t="shared" si="148"/>
        <v/>
      </c>
      <c r="F2363" s="10" t="str">
        <v/>
      </c>
      <c r="G2363" t="e">
        <f t="shared" si="146"/>
        <v>#VALUE!</v>
      </c>
      <c r="H2363" s="13" t="e">
        <f t="shared" si="147"/>
        <v>#VALUE!</v>
      </c>
    </row>
    <row r="2364" spans="2:8">
      <c r="B2364" s="11" t="str">
        <f t="shared" si="145"/>
        <v/>
      </c>
      <c r="C2364" s="11" t="str">
        <f t="shared" si="148"/>
        <v/>
      </c>
      <c r="F2364" s="10" t="str">
        <v/>
      </c>
      <c r="G2364" t="e">
        <f t="shared" si="146"/>
        <v>#VALUE!</v>
      </c>
      <c r="H2364" s="13" t="e">
        <f t="shared" si="147"/>
        <v>#VALUE!</v>
      </c>
    </row>
    <row r="2365" spans="2:8">
      <c r="B2365" s="11" t="str">
        <f t="shared" si="145"/>
        <v/>
      </c>
      <c r="C2365" s="11" t="str">
        <f t="shared" si="148"/>
        <v/>
      </c>
      <c r="F2365" s="10" t="str">
        <v/>
      </c>
      <c r="G2365" t="e">
        <f t="shared" si="146"/>
        <v>#VALUE!</v>
      </c>
      <c r="H2365" s="13" t="e">
        <f t="shared" si="147"/>
        <v>#VALUE!</v>
      </c>
    </row>
    <row r="2366" spans="2:8">
      <c r="B2366" s="11" t="str">
        <f t="shared" si="145"/>
        <v/>
      </c>
      <c r="C2366" s="11" t="str">
        <f t="shared" si="148"/>
        <v/>
      </c>
      <c r="F2366" s="10" t="str">
        <v/>
      </c>
      <c r="G2366" t="e">
        <f t="shared" si="146"/>
        <v>#VALUE!</v>
      </c>
      <c r="H2366" s="13" t="e">
        <f t="shared" si="147"/>
        <v>#VALUE!</v>
      </c>
    </row>
    <row r="2367" spans="2:8">
      <c r="B2367" s="11" t="str">
        <f t="shared" si="145"/>
        <v/>
      </c>
      <c r="C2367" s="11" t="str">
        <f t="shared" si="148"/>
        <v/>
      </c>
      <c r="F2367" s="10" t="str">
        <v/>
      </c>
      <c r="G2367" t="e">
        <f t="shared" si="146"/>
        <v>#VALUE!</v>
      </c>
      <c r="H2367" s="13" t="e">
        <f t="shared" si="147"/>
        <v>#VALUE!</v>
      </c>
    </row>
    <row r="2368" spans="2:8">
      <c r="B2368" s="11" t="str">
        <f t="shared" si="145"/>
        <v/>
      </c>
      <c r="C2368" s="11" t="str">
        <f t="shared" si="148"/>
        <v/>
      </c>
      <c r="F2368" s="10" t="str">
        <v/>
      </c>
      <c r="G2368" t="e">
        <f t="shared" si="146"/>
        <v>#VALUE!</v>
      </c>
      <c r="H2368" s="13" t="e">
        <f t="shared" si="147"/>
        <v>#VALUE!</v>
      </c>
    </row>
    <row r="2369" spans="2:8">
      <c r="B2369" s="11" t="str">
        <f t="shared" ref="B2369:B2432" si="149">IFERROR(IF(FIND(" ",A2369)=6,IF(IFERROR(FIND(" PB",A2369),"")&lt;&gt;"","артикул",IF(IFERROR(FIND(" CRN",A2369),"")&lt;&gt;"","артикул","")),""),"")</f>
        <v/>
      </c>
      <c r="C2369" s="11" t="str">
        <f t="shared" si="148"/>
        <v/>
      </c>
      <c r="F2369" s="10" t="str">
        <v/>
      </c>
      <c r="G2369" t="e">
        <f t="shared" si="146"/>
        <v>#VALUE!</v>
      </c>
      <c r="H2369" s="13" t="e">
        <f t="shared" si="147"/>
        <v>#VALUE!</v>
      </c>
    </row>
    <row r="2370" spans="2:8">
      <c r="B2370" s="11" t="str">
        <f t="shared" si="149"/>
        <v/>
      </c>
      <c r="C2370" s="11" t="str">
        <f t="shared" si="148"/>
        <v/>
      </c>
      <c r="F2370" s="10" t="str">
        <v/>
      </c>
      <c r="G2370" t="e">
        <f t="shared" ref="G2370:G2433" si="150">CONCATENATE(LEFT(F2370,5),
MID(F2370,
SEARCH("\",SUBSTITUTE(F2370," ","\",LEN(F2370)-LEN(SUBSTITUTE(F2370," ",""))-4)),
SEARCH("\",SUBSTITUTE(F2370," ","\",LEN(F2370)-LEN(SUBSTITUTE(F2370," ",""))-3))-
SEARCH("\",SUBSTITUTE(F2370," ","\",LEN(F2370)-LEN(SUBSTITUTE(F2370," ",""))-4)))*1)</f>
        <v>#VALUE!</v>
      </c>
      <c r="H2370" s="13" t="e">
        <f t="shared" ref="H2370:H2433" si="151">SUBSTITUTE(
RIGHT(F2370,LEN(F2370)-
FIND("\",SUBSTITUTE(F2370," ","\",LEN(F2370)-LEN(SUBSTITUTE(F2370," ",""))))),
".","")</f>
        <v>#VALUE!</v>
      </c>
    </row>
    <row r="2371" spans="2:8">
      <c r="B2371" s="11" t="str">
        <f t="shared" si="149"/>
        <v/>
      </c>
      <c r="C2371" s="11" t="str">
        <f t="shared" si="148"/>
        <v/>
      </c>
      <c r="F2371" s="10" t="str">
        <v/>
      </c>
      <c r="G2371" t="e">
        <f t="shared" si="150"/>
        <v>#VALUE!</v>
      </c>
      <c r="H2371" s="13" t="e">
        <f t="shared" si="151"/>
        <v>#VALUE!</v>
      </c>
    </row>
    <row r="2372" spans="2:8">
      <c r="B2372" s="11" t="str">
        <f t="shared" si="149"/>
        <v/>
      </c>
      <c r="C2372" s="11" t="str">
        <f t="shared" si="148"/>
        <v/>
      </c>
      <c r="F2372" s="10" t="str">
        <v/>
      </c>
      <c r="G2372" t="e">
        <f t="shared" si="150"/>
        <v>#VALUE!</v>
      </c>
      <c r="H2372" s="13" t="e">
        <f t="shared" si="151"/>
        <v>#VALUE!</v>
      </c>
    </row>
    <row r="2373" spans="2:8">
      <c r="B2373" s="11" t="str">
        <f t="shared" si="149"/>
        <v/>
      </c>
      <c r="C2373" s="11" t="str">
        <f t="shared" si="148"/>
        <v/>
      </c>
      <c r="F2373" s="10" t="str">
        <v/>
      </c>
      <c r="G2373" t="e">
        <f t="shared" si="150"/>
        <v>#VALUE!</v>
      </c>
      <c r="H2373" s="13" t="e">
        <f t="shared" si="151"/>
        <v>#VALUE!</v>
      </c>
    </row>
    <row r="2374" spans="2:8">
      <c r="B2374" s="11" t="str">
        <f t="shared" si="149"/>
        <v/>
      </c>
      <c r="C2374" s="11" t="str">
        <f t="shared" si="148"/>
        <v/>
      </c>
      <c r="F2374" s="10" t="str">
        <v/>
      </c>
      <c r="G2374" t="e">
        <f t="shared" si="150"/>
        <v>#VALUE!</v>
      </c>
      <c r="H2374" s="13" t="e">
        <f t="shared" si="151"/>
        <v>#VALUE!</v>
      </c>
    </row>
    <row r="2375" spans="2:8">
      <c r="B2375" s="11" t="str">
        <f t="shared" si="149"/>
        <v/>
      </c>
      <c r="C2375" s="11" t="str">
        <f t="shared" si="148"/>
        <v/>
      </c>
      <c r="F2375" s="10" t="str">
        <v/>
      </c>
      <c r="G2375" t="e">
        <f t="shared" si="150"/>
        <v>#VALUE!</v>
      </c>
      <c r="H2375" s="13" t="e">
        <f t="shared" si="151"/>
        <v>#VALUE!</v>
      </c>
    </row>
    <row r="2376" spans="2:8">
      <c r="B2376" s="11" t="str">
        <f t="shared" si="149"/>
        <v/>
      </c>
      <c r="C2376" s="11" t="str">
        <f t="shared" si="148"/>
        <v/>
      </c>
      <c r="F2376" s="10" t="str">
        <v/>
      </c>
      <c r="G2376" t="e">
        <f t="shared" si="150"/>
        <v>#VALUE!</v>
      </c>
      <c r="H2376" s="13" t="e">
        <f t="shared" si="151"/>
        <v>#VALUE!</v>
      </c>
    </row>
    <row r="2377" spans="2:8">
      <c r="B2377" s="11" t="str">
        <f t="shared" si="149"/>
        <v/>
      </c>
      <c r="C2377" s="11" t="str">
        <f t="shared" si="148"/>
        <v/>
      </c>
      <c r="F2377" s="10" t="str">
        <v/>
      </c>
      <c r="G2377" t="e">
        <f t="shared" si="150"/>
        <v>#VALUE!</v>
      </c>
      <c r="H2377" s="13" t="e">
        <f t="shared" si="151"/>
        <v>#VALUE!</v>
      </c>
    </row>
    <row r="2378" spans="2:8">
      <c r="B2378" s="11" t="str">
        <f t="shared" si="149"/>
        <v/>
      </c>
      <c r="C2378" s="11" t="str">
        <f t="shared" si="148"/>
        <v/>
      </c>
      <c r="F2378" s="10" t="str">
        <v/>
      </c>
      <c r="G2378" t="e">
        <f t="shared" si="150"/>
        <v>#VALUE!</v>
      </c>
      <c r="H2378" s="13" t="e">
        <f t="shared" si="151"/>
        <v>#VALUE!</v>
      </c>
    </row>
    <row r="2379" spans="2:8">
      <c r="B2379" s="11" t="str">
        <f t="shared" si="149"/>
        <v/>
      </c>
      <c r="C2379" s="11" t="str">
        <f t="shared" si="148"/>
        <v/>
      </c>
      <c r="F2379" s="10" t="str">
        <v/>
      </c>
      <c r="G2379" t="e">
        <f t="shared" si="150"/>
        <v>#VALUE!</v>
      </c>
      <c r="H2379" s="13" t="e">
        <f t="shared" si="151"/>
        <v>#VALUE!</v>
      </c>
    </row>
    <row r="2380" spans="2:8">
      <c r="B2380" s="11" t="str">
        <f t="shared" si="149"/>
        <v/>
      </c>
      <c r="C2380" s="11" t="str">
        <f t="shared" si="148"/>
        <v/>
      </c>
      <c r="F2380" s="10" t="str">
        <v/>
      </c>
      <c r="G2380" t="e">
        <f t="shared" si="150"/>
        <v>#VALUE!</v>
      </c>
      <c r="H2380" s="13" t="e">
        <f t="shared" si="151"/>
        <v>#VALUE!</v>
      </c>
    </row>
    <row r="2381" spans="2:8">
      <c r="B2381" s="11" t="str">
        <f t="shared" si="149"/>
        <v/>
      </c>
      <c r="C2381" s="11" t="str">
        <f t="shared" si="148"/>
        <v/>
      </c>
      <c r="F2381" s="10" t="str">
        <v/>
      </c>
      <c r="G2381" t="e">
        <f t="shared" si="150"/>
        <v>#VALUE!</v>
      </c>
      <c r="H2381" s="13" t="e">
        <f t="shared" si="151"/>
        <v>#VALUE!</v>
      </c>
    </row>
    <row r="2382" spans="2:8">
      <c r="B2382" s="11" t="str">
        <f t="shared" si="149"/>
        <v/>
      </c>
      <c r="C2382" s="11" t="str">
        <f t="shared" si="148"/>
        <v/>
      </c>
      <c r="F2382" s="10" t="str">
        <v/>
      </c>
      <c r="G2382" t="e">
        <f t="shared" si="150"/>
        <v>#VALUE!</v>
      </c>
      <c r="H2382" s="13" t="e">
        <f t="shared" si="151"/>
        <v>#VALUE!</v>
      </c>
    </row>
    <row r="2383" spans="2:8">
      <c r="B2383" s="11" t="str">
        <f t="shared" si="149"/>
        <v/>
      </c>
      <c r="C2383" s="11" t="str">
        <f t="shared" si="148"/>
        <v/>
      </c>
      <c r="F2383" s="10" t="str">
        <v/>
      </c>
      <c r="G2383" t="e">
        <f t="shared" si="150"/>
        <v>#VALUE!</v>
      </c>
      <c r="H2383" s="13" t="e">
        <f t="shared" si="151"/>
        <v>#VALUE!</v>
      </c>
    </row>
    <row r="2384" spans="2:8">
      <c r="B2384" s="11" t="str">
        <f t="shared" si="149"/>
        <v/>
      </c>
      <c r="C2384" s="11" t="str">
        <f t="shared" si="148"/>
        <v/>
      </c>
      <c r="F2384" s="10" t="str">
        <v/>
      </c>
      <c r="G2384" t="e">
        <f t="shared" si="150"/>
        <v>#VALUE!</v>
      </c>
      <c r="H2384" s="13" t="e">
        <f t="shared" si="151"/>
        <v>#VALUE!</v>
      </c>
    </row>
    <row r="2385" spans="2:8">
      <c r="B2385" s="11" t="str">
        <f t="shared" si="149"/>
        <v/>
      </c>
      <c r="C2385" s="11" t="str">
        <f t="shared" si="148"/>
        <v/>
      </c>
      <c r="F2385" s="10" t="str">
        <v/>
      </c>
      <c r="G2385" t="e">
        <f t="shared" si="150"/>
        <v>#VALUE!</v>
      </c>
      <c r="H2385" s="13" t="e">
        <f t="shared" si="151"/>
        <v>#VALUE!</v>
      </c>
    </row>
    <row r="2386" spans="2:8">
      <c r="B2386" s="11" t="str">
        <f t="shared" si="149"/>
        <v/>
      </c>
      <c r="C2386" s="11" t="str">
        <f t="shared" si="148"/>
        <v/>
      </c>
      <c r="F2386" s="10" t="str">
        <v/>
      </c>
      <c r="G2386" t="e">
        <f t="shared" si="150"/>
        <v>#VALUE!</v>
      </c>
      <c r="H2386" s="13" t="e">
        <f t="shared" si="151"/>
        <v>#VALUE!</v>
      </c>
    </row>
    <row r="2387" spans="2:8">
      <c r="B2387" s="11" t="str">
        <f t="shared" si="149"/>
        <v/>
      </c>
      <c r="C2387" s="11" t="str">
        <f t="shared" si="148"/>
        <v/>
      </c>
      <c r="F2387" s="10" t="str">
        <v/>
      </c>
      <c r="G2387" t="e">
        <f t="shared" si="150"/>
        <v>#VALUE!</v>
      </c>
      <c r="H2387" s="13" t="e">
        <f t="shared" si="151"/>
        <v>#VALUE!</v>
      </c>
    </row>
    <row r="2388" spans="2:8">
      <c r="B2388" s="11" t="str">
        <f t="shared" si="149"/>
        <v/>
      </c>
      <c r="C2388" s="11" t="str">
        <f t="shared" si="148"/>
        <v/>
      </c>
      <c r="F2388" s="10" t="str">
        <v/>
      </c>
      <c r="G2388" t="e">
        <f t="shared" si="150"/>
        <v>#VALUE!</v>
      </c>
      <c r="H2388" s="13" t="e">
        <f t="shared" si="151"/>
        <v>#VALUE!</v>
      </c>
    </row>
    <row r="2389" spans="2:8">
      <c r="B2389" s="11" t="str">
        <f t="shared" si="149"/>
        <v/>
      </c>
      <c r="C2389" s="11" t="str">
        <f t="shared" si="148"/>
        <v/>
      </c>
      <c r="F2389" s="10" t="str">
        <v/>
      </c>
      <c r="G2389" t="e">
        <f t="shared" si="150"/>
        <v>#VALUE!</v>
      </c>
      <c r="H2389" s="13" t="e">
        <f t="shared" si="151"/>
        <v>#VALUE!</v>
      </c>
    </row>
    <row r="2390" spans="2:8">
      <c r="B2390" s="11" t="str">
        <f t="shared" si="149"/>
        <v/>
      </c>
      <c r="C2390" s="11" t="str">
        <f t="shared" si="148"/>
        <v/>
      </c>
      <c r="F2390" s="10" t="str">
        <v/>
      </c>
      <c r="G2390" t="e">
        <f t="shared" si="150"/>
        <v>#VALUE!</v>
      </c>
      <c r="H2390" s="13" t="e">
        <f t="shared" si="151"/>
        <v>#VALUE!</v>
      </c>
    </row>
    <row r="2391" spans="2:8">
      <c r="B2391" s="11" t="str">
        <f t="shared" si="149"/>
        <v/>
      </c>
      <c r="C2391" s="11" t="str">
        <f t="shared" si="148"/>
        <v/>
      </c>
      <c r="F2391" s="10" t="str">
        <v/>
      </c>
      <c r="G2391" t="e">
        <f t="shared" si="150"/>
        <v>#VALUE!</v>
      </c>
      <c r="H2391" s="13" t="e">
        <f t="shared" si="151"/>
        <v>#VALUE!</v>
      </c>
    </row>
    <row r="2392" spans="2:8">
      <c r="B2392" s="11" t="str">
        <f t="shared" si="149"/>
        <v/>
      </c>
      <c r="C2392" s="11" t="str">
        <f t="shared" si="148"/>
        <v/>
      </c>
      <c r="F2392" s="10" t="str">
        <v/>
      </c>
      <c r="G2392" t="e">
        <f t="shared" si="150"/>
        <v>#VALUE!</v>
      </c>
      <c r="H2392" s="13" t="e">
        <f t="shared" si="151"/>
        <v>#VALUE!</v>
      </c>
    </row>
    <row r="2393" spans="2:8">
      <c r="B2393" s="11" t="str">
        <f t="shared" si="149"/>
        <v/>
      </c>
      <c r="C2393" s="11" t="str">
        <f t="shared" si="148"/>
        <v/>
      </c>
      <c r="F2393" s="10" t="str">
        <v/>
      </c>
      <c r="G2393" t="e">
        <f t="shared" si="150"/>
        <v>#VALUE!</v>
      </c>
      <c r="H2393" s="13" t="e">
        <f t="shared" si="151"/>
        <v>#VALUE!</v>
      </c>
    </row>
    <row r="2394" spans="2:8">
      <c r="B2394" s="11" t="str">
        <f t="shared" si="149"/>
        <v/>
      </c>
      <c r="C2394" s="11" t="str">
        <f t="shared" si="148"/>
        <v/>
      </c>
      <c r="F2394" s="10" t="str">
        <v/>
      </c>
      <c r="G2394" t="e">
        <f t="shared" si="150"/>
        <v>#VALUE!</v>
      </c>
      <c r="H2394" s="13" t="e">
        <f t="shared" si="151"/>
        <v>#VALUE!</v>
      </c>
    </row>
    <row r="2395" spans="2:8">
      <c r="B2395" s="11" t="str">
        <f t="shared" si="149"/>
        <v/>
      </c>
      <c r="C2395" s="11" t="str">
        <f t="shared" si="148"/>
        <v/>
      </c>
      <c r="F2395" s="10" t="str">
        <v/>
      </c>
      <c r="G2395" t="e">
        <f t="shared" si="150"/>
        <v>#VALUE!</v>
      </c>
      <c r="H2395" s="13" t="e">
        <f t="shared" si="151"/>
        <v>#VALUE!</v>
      </c>
    </row>
    <row r="2396" spans="2:8">
      <c r="B2396" s="11" t="str">
        <f t="shared" si="149"/>
        <v/>
      </c>
      <c r="C2396" s="11" t="str">
        <f t="shared" si="148"/>
        <v/>
      </c>
      <c r="F2396" s="10" t="str">
        <v/>
      </c>
      <c r="G2396" t="e">
        <f t="shared" si="150"/>
        <v>#VALUE!</v>
      </c>
      <c r="H2396" s="13" t="e">
        <f t="shared" si="151"/>
        <v>#VALUE!</v>
      </c>
    </row>
    <row r="2397" spans="2:8">
      <c r="B2397" s="11" t="str">
        <f t="shared" si="149"/>
        <v/>
      </c>
      <c r="C2397" s="11" t="str">
        <f t="shared" si="148"/>
        <v/>
      </c>
      <c r="F2397" s="10" t="str">
        <v/>
      </c>
      <c r="G2397" t="e">
        <f t="shared" si="150"/>
        <v>#VALUE!</v>
      </c>
      <c r="H2397" s="13" t="e">
        <f t="shared" si="151"/>
        <v>#VALUE!</v>
      </c>
    </row>
    <row r="2398" spans="2:8">
      <c r="B2398" s="11" t="str">
        <f t="shared" si="149"/>
        <v/>
      </c>
      <c r="C2398" s="11" t="str">
        <f t="shared" si="148"/>
        <v/>
      </c>
      <c r="F2398" s="10" t="str">
        <v/>
      </c>
      <c r="G2398" t="e">
        <f t="shared" si="150"/>
        <v>#VALUE!</v>
      </c>
      <c r="H2398" s="13" t="e">
        <f t="shared" si="151"/>
        <v>#VALUE!</v>
      </c>
    </row>
    <row r="2399" spans="2:8">
      <c r="B2399" s="11" t="str">
        <f t="shared" si="149"/>
        <v/>
      </c>
      <c r="C2399" s="11" t="str">
        <f t="shared" si="148"/>
        <v/>
      </c>
      <c r="F2399" s="10" t="str">
        <v/>
      </c>
      <c r="G2399" t="e">
        <f t="shared" si="150"/>
        <v>#VALUE!</v>
      </c>
      <c r="H2399" s="13" t="e">
        <f t="shared" si="151"/>
        <v>#VALUE!</v>
      </c>
    </row>
    <row r="2400" spans="2:8">
      <c r="B2400" s="11" t="str">
        <f t="shared" si="149"/>
        <v/>
      </c>
      <c r="C2400" s="11" t="str">
        <f t="shared" si="148"/>
        <v/>
      </c>
      <c r="F2400" s="10" t="str">
        <v/>
      </c>
      <c r="G2400" t="e">
        <f t="shared" si="150"/>
        <v>#VALUE!</v>
      </c>
      <c r="H2400" s="13" t="e">
        <f t="shared" si="151"/>
        <v>#VALUE!</v>
      </c>
    </row>
    <row r="2401" spans="2:8">
      <c r="B2401" s="11" t="str">
        <f t="shared" si="149"/>
        <v/>
      </c>
      <c r="C2401" s="11" t="str">
        <f t="shared" si="148"/>
        <v/>
      </c>
      <c r="F2401" s="10" t="str">
        <v/>
      </c>
      <c r="G2401" t="e">
        <f t="shared" si="150"/>
        <v>#VALUE!</v>
      </c>
      <c r="H2401" s="13" t="e">
        <f t="shared" si="151"/>
        <v>#VALUE!</v>
      </c>
    </row>
    <row r="2402" spans="2:8">
      <c r="B2402" s="11" t="str">
        <f t="shared" si="149"/>
        <v/>
      </c>
      <c r="C2402" s="11" t="str">
        <f t="shared" si="148"/>
        <v/>
      </c>
      <c r="F2402" s="10" t="str">
        <v/>
      </c>
      <c r="G2402" t="e">
        <f t="shared" si="150"/>
        <v>#VALUE!</v>
      </c>
      <c r="H2402" s="13" t="e">
        <f t="shared" si="151"/>
        <v>#VALUE!</v>
      </c>
    </row>
    <row r="2403" spans="2:8">
      <c r="B2403" s="11" t="str">
        <f t="shared" si="149"/>
        <v/>
      </c>
      <c r="C2403" s="11" t="str">
        <f t="shared" si="148"/>
        <v/>
      </c>
      <c r="F2403" s="10" t="str">
        <v/>
      </c>
      <c r="G2403" t="e">
        <f t="shared" si="150"/>
        <v>#VALUE!</v>
      </c>
      <c r="H2403" s="13" t="e">
        <f t="shared" si="151"/>
        <v>#VALUE!</v>
      </c>
    </row>
    <row r="2404" spans="2:8">
      <c r="B2404" s="11" t="str">
        <f t="shared" si="149"/>
        <v/>
      </c>
      <c r="C2404" s="11" t="str">
        <f t="shared" si="148"/>
        <v/>
      </c>
      <c r="F2404" s="10" t="str">
        <v/>
      </c>
      <c r="G2404" t="e">
        <f t="shared" si="150"/>
        <v>#VALUE!</v>
      </c>
      <c r="H2404" s="13" t="e">
        <f t="shared" si="151"/>
        <v>#VALUE!</v>
      </c>
    </row>
    <row r="2405" spans="2:8">
      <c r="B2405" s="11" t="str">
        <f t="shared" si="149"/>
        <v/>
      </c>
      <c r="C2405" s="11" t="str">
        <f t="shared" si="148"/>
        <v/>
      </c>
      <c r="F2405" s="10" t="str">
        <v/>
      </c>
      <c r="G2405" t="e">
        <f t="shared" si="150"/>
        <v>#VALUE!</v>
      </c>
      <c r="H2405" s="13" t="e">
        <f t="shared" si="151"/>
        <v>#VALUE!</v>
      </c>
    </row>
    <row r="2406" spans="2:8">
      <c r="B2406" s="11" t="str">
        <f t="shared" si="149"/>
        <v/>
      </c>
      <c r="C2406" s="11" t="str">
        <f t="shared" si="148"/>
        <v/>
      </c>
      <c r="F2406" s="10" t="str">
        <v/>
      </c>
      <c r="G2406" t="e">
        <f t="shared" si="150"/>
        <v>#VALUE!</v>
      </c>
      <c r="H2406" s="13" t="e">
        <f t="shared" si="151"/>
        <v>#VALUE!</v>
      </c>
    </row>
    <row r="2407" spans="2:8">
      <c r="B2407" s="11" t="str">
        <f t="shared" si="149"/>
        <v/>
      </c>
      <c r="C2407" s="11" t="str">
        <f t="shared" si="148"/>
        <v/>
      </c>
      <c r="F2407" s="10" t="str">
        <v/>
      </c>
      <c r="G2407" t="e">
        <f t="shared" si="150"/>
        <v>#VALUE!</v>
      </c>
      <c r="H2407" s="13" t="e">
        <f t="shared" si="151"/>
        <v>#VALUE!</v>
      </c>
    </row>
    <row r="2408" spans="2:8">
      <c r="B2408" s="11" t="str">
        <f t="shared" si="149"/>
        <v/>
      </c>
      <c r="C2408" s="11" t="str">
        <f t="shared" si="148"/>
        <v/>
      </c>
      <c r="F2408" s="10" t="str">
        <v/>
      </c>
      <c r="G2408" t="e">
        <f t="shared" si="150"/>
        <v>#VALUE!</v>
      </c>
      <c r="H2408" s="13" t="e">
        <f t="shared" si="151"/>
        <v>#VALUE!</v>
      </c>
    </row>
    <row r="2409" spans="2:8">
      <c r="B2409" s="11" t="str">
        <f t="shared" si="149"/>
        <v/>
      </c>
      <c r="C2409" s="11" t="str">
        <f t="shared" ref="C2409:C2472" si="152">IF(B2409="артикул",A2409,"")</f>
        <v/>
      </c>
      <c r="F2409" s="10" t="str">
        <v/>
      </c>
      <c r="G2409" t="e">
        <f t="shared" si="150"/>
        <v>#VALUE!</v>
      </c>
      <c r="H2409" s="13" t="e">
        <f t="shared" si="151"/>
        <v>#VALUE!</v>
      </c>
    </row>
    <row r="2410" spans="2:8">
      <c r="B2410" s="11" t="str">
        <f t="shared" si="149"/>
        <v/>
      </c>
      <c r="C2410" s="11" t="str">
        <f t="shared" si="152"/>
        <v/>
      </c>
      <c r="F2410" s="10" t="str">
        <v/>
      </c>
      <c r="G2410" t="e">
        <f t="shared" si="150"/>
        <v>#VALUE!</v>
      </c>
      <c r="H2410" s="13" t="e">
        <f t="shared" si="151"/>
        <v>#VALUE!</v>
      </c>
    </row>
    <row r="2411" spans="2:8">
      <c r="B2411" s="11" t="str">
        <f t="shared" si="149"/>
        <v/>
      </c>
      <c r="C2411" s="11" t="str">
        <f t="shared" si="152"/>
        <v/>
      </c>
      <c r="F2411" s="10" t="str">
        <v/>
      </c>
      <c r="G2411" t="e">
        <f t="shared" si="150"/>
        <v>#VALUE!</v>
      </c>
      <c r="H2411" s="13" t="e">
        <f t="shared" si="151"/>
        <v>#VALUE!</v>
      </c>
    </row>
    <row r="2412" spans="2:8">
      <c r="B2412" s="11" t="str">
        <f t="shared" si="149"/>
        <v/>
      </c>
      <c r="C2412" s="11" t="str">
        <f t="shared" si="152"/>
        <v/>
      </c>
      <c r="F2412" s="10" t="str">
        <v/>
      </c>
      <c r="G2412" t="e">
        <f t="shared" si="150"/>
        <v>#VALUE!</v>
      </c>
      <c r="H2412" s="13" t="e">
        <f t="shared" si="151"/>
        <v>#VALUE!</v>
      </c>
    </row>
    <row r="2413" spans="2:8">
      <c r="B2413" s="11" t="str">
        <f t="shared" si="149"/>
        <v/>
      </c>
      <c r="C2413" s="11" t="str">
        <f t="shared" si="152"/>
        <v/>
      </c>
      <c r="F2413" s="10" t="str">
        <v/>
      </c>
      <c r="G2413" t="e">
        <f t="shared" si="150"/>
        <v>#VALUE!</v>
      </c>
      <c r="H2413" s="13" t="e">
        <f t="shared" si="151"/>
        <v>#VALUE!</v>
      </c>
    </row>
    <row r="2414" spans="2:8">
      <c r="B2414" s="11" t="str">
        <f t="shared" si="149"/>
        <v/>
      </c>
      <c r="C2414" s="11" t="str">
        <f t="shared" si="152"/>
        <v/>
      </c>
      <c r="F2414" s="10" t="str">
        <v/>
      </c>
      <c r="G2414" t="e">
        <f t="shared" si="150"/>
        <v>#VALUE!</v>
      </c>
      <c r="H2414" s="13" t="e">
        <f t="shared" si="151"/>
        <v>#VALUE!</v>
      </c>
    </row>
    <row r="2415" spans="2:8">
      <c r="B2415" s="11" t="str">
        <f t="shared" si="149"/>
        <v/>
      </c>
      <c r="C2415" s="11" t="str">
        <f t="shared" si="152"/>
        <v/>
      </c>
      <c r="F2415" s="10" t="str">
        <v/>
      </c>
      <c r="G2415" t="e">
        <f t="shared" si="150"/>
        <v>#VALUE!</v>
      </c>
      <c r="H2415" s="13" t="e">
        <f t="shared" si="151"/>
        <v>#VALUE!</v>
      </c>
    </row>
    <row r="2416" spans="2:8">
      <c r="B2416" s="11" t="str">
        <f t="shared" si="149"/>
        <v/>
      </c>
      <c r="C2416" s="11" t="str">
        <f t="shared" si="152"/>
        <v/>
      </c>
      <c r="F2416" s="10" t="str">
        <v/>
      </c>
      <c r="G2416" t="e">
        <f t="shared" si="150"/>
        <v>#VALUE!</v>
      </c>
      <c r="H2416" s="13" t="e">
        <f t="shared" si="151"/>
        <v>#VALUE!</v>
      </c>
    </row>
    <row r="2417" spans="2:8">
      <c r="B2417" s="11" t="str">
        <f t="shared" si="149"/>
        <v/>
      </c>
      <c r="C2417" s="11" t="str">
        <f t="shared" si="152"/>
        <v/>
      </c>
      <c r="F2417" s="10" t="str">
        <v/>
      </c>
      <c r="G2417" t="e">
        <f t="shared" si="150"/>
        <v>#VALUE!</v>
      </c>
      <c r="H2417" s="13" t="e">
        <f t="shared" si="151"/>
        <v>#VALUE!</v>
      </c>
    </row>
    <row r="2418" spans="2:8">
      <c r="B2418" s="11" t="str">
        <f t="shared" si="149"/>
        <v/>
      </c>
      <c r="C2418" s="11" t="str">
        <f t="shared" si="152"/>
        <v/>
      </c>
      <c r="F2418" s="10" t="str">
        <v/>
      </c>
      <c r="G2418" t="e">
        <f t="shared" si="150"/>
        <v>#VALUE!</v>
      </c>
      <c r="H2418" s="13" t="e">
        <f t="shared" si="151"/>
        <v>#VALUE!</v>
      </c>
    </row>
    <row r="2419" spans="2:8">
      <c r="B2419" s="11" t="str">
        <f t="shared" si="149"/>
        <v/>
      </c>
      <c r="C2419" s="11" t="str">
        <f t="shared" si="152"/>
        <v/>
      </c>
      <c r="F2419" s="10" t="str">
        <v/>
      </c>
      <c r="G2419" t="e">
        <f t="shared" si="150"/>
        <v>#VALUE!</v>
      </c>
      <c r="H2419" s="13" t="e">
        <f t="shared" si="151"/>
        <v>#VALUE!</v>
      </c>
    </row>
    <row r="2420" spans="2:8">
      <c r="B2420" s="11" t="str">
        <f t="shared" si="149"/>
        <v/>
      </c>
      <c r="C2420" s="11" t="str">
        <f t="shared" si="152"/>
        <v/>
      </c>
      <c r="F2420" s="10" t="str">
        <v/>
      </c>
      <c r="G2420" t="e">
        <f t="shared" si="150"/>
        <v>#VALUE!</v>
      </c>
      <c r="H2420" s="13" t="e">
        <f t="shared" si="151"/>
        <v>#VALUE!</v>
      </c>
    </row>
    <row r="2421" spans="2:8">
      <c r="B2421" s="11" t="str">
        <f t="shared" si="149"/>
        <v/>
      </c>
      <c r="C2421" s="11" t="str">
        <f t="shared" si="152"/>
        <v/>
      </c>
      <c r="F2421" s="10" t="str">
        <v/>
      </c>
      <c r="G2421" t="e">
        <f t="shared" si="150"/>
        <v>#VALUE!</v>
      </c>
      <c r="H2421" s="13" t="e">
        <f t="shared" si="151"/>
        <v>#VALUE!</v>
      </c>
    </row>
    <row r="2422" spans="2:8">
      <c r="B2422" s="11" t="str">
        <f t="shared" si="149"/>
        <v/>
      </c>
      <c r="C2422" s="11" t="str">
        <f t="shared" si="152"/>
        <v/>
      </c>
      <c r="F2422" s="10" t="str">
        <v/>
      </c>
      <c r="G2422" t="e">
        <f t="shared" si="150"/>
        <v>#VALUE!</v>
      </c>
      <c r="H2422" s="13" t="e">
        <f t="shared" si="151"/>
        <v>#VALUE!</v>
      </c>
    </row>
    <row r="2423" spans="2:8">
      <c r="B2423" s="11" t="str">
        <f t="shared" si="149"/>
        <v/>
      </c>
      <c r="C2423" s="11" t="str">
        <f t="shared" si="152"/>
        <v/>
      </c>
      <c r="F2423" s="10" t="str">
        <v/>
      </c>
      <c r="G2423" t="e">
        <f t="shared" si="150"/>
        <v>#VALUE!</v>
      </c>
      <c r="H2423" s="13" t="e">
        <f t="shared" si="151"/>
        <v>#VALUE!</v>
      </c>
    </row>
    <row r="2424" spans="2:8">
      <c r="B2424" s="11" t="str">
        <f t="shared" si="149"/>
        <v/>
      </c>
      <c r="C2424" s="11" t="str">
        <f t="shared" si="152"/>
        <v/>
      </c>
      <c r="F2424" s="10" t="str">
        <v/>
      </c>
      <c r="G2424" t="e">
        <f t="shared" si="150"/>
        <v>#VALUE!</v>
      </c>
      <c r="H2424" s="13" t="e">
        <f t="shared" si="151"/>
        <v>#VALUE!</v>
      </c>
    </row>
    <row r="2425" spans="2:8">
      <c r="B2425" s="11" t="str">
        <f t="shared" si="149"/>
        <v/>
      </c>
      <c r="C2425" s="11" t="str">
        <f t="shared" si="152"/>
        <v/>
      </c>
      <c r="F2425" s="10" t="str">
        <v/>
      </c>
      <c r="G2425" t="e">
        <f t="shared" si="150"/>
        <v>#VALUE!</v>
      </c>
      <c r="H2425" s="13" t="e">
        <f t="shared" si="151"/>
        <v>#VALUE!</v>
      </c>
    </row>
    <row r="2426" spans="2:8">
      <c r="B2426" s="11" t="str">
        <f t="shared" si="149"/>
        <v/>
      </c>
      <c r="C2426" s="11" t="str">
        <f t="shared" si="152"/>
        <v/>
      </c>
      <c r="F2426" s="10" t="str">
        <v/>
      </c>
      <c r="G2426" t="e">
        <f t="shared" si="150"/>
        <v>#VALUE!</v>
      </c>
      <c r="H2426" s="13" t="e">
        <f t="shared" si="151"/>
        <v>#VALUE!</v>
      </c>
    </row>
    <row r="2427" spans="2:8">
      <c r="B2427" s="11" t="str">
        <f t="shared" si="149"/>
        <v/>
      </c>
      <c r="C2427" s="11" t="str">
        <f t="shared" si="152"/>
        <v/>
      </c>
      <c r="F2427" s="10" t="str">
        <v/>
      </c>
      <c r="G2427" t="e">
        <f t="shared" si="150"/>
        <v>#VALUE!</v>
      </c>
      <c r="H2427" s="13" t="e">
        <f t="shared" si="151"/>
        <v>#VALUE!</v>
      </c>
    </row>
    <row r="2428" spans="2:8">
      <c r="B2428" s="11" t="str">
        <f t="shared" si="149"/>
        <v/>
      </c>
      <c r="C2428" s="11" t="str">
        <f t="shared" si="152"/>
        <v/>
      </c>
      <c r="F2428" s="10" t="str">
        <v/>
      </c>
      <c r="G2428" t="e">
        <f t="shared" si="150"/>
        <v>#VALUE!</v>
      </c>
      <c r="H2428" s="13" t="e">
        <f t="shared" si="151"/>
        <v>#VALUE!</v>
      </c>
    </row>
    <row r="2429" spans="2:8">
      <c r="B2429" s="11" t="str">
        <f t="shared" si="149"/>
        <v/>
      </c>
      <c r="C2429" s="11" t="str">
        <f t="shared" si="152"/>
        <v/>
      </c>
      <c r="F2429" s="10" t="str">
        <v/>
      </c>
      <c r="G2429" t="e">
        <f t="shared" si="150"/>
        <v>#VALUE!</v>
      </c>
      <c r="H2429" s="13" t="e">
        <f t="shared" si="151"/>
        <v>#VALUE!</v>
      </c>
    </row>
    <row r="2430" spans="2:8">
      <c r="B2430" s="11" t="str">
        <f t="shared" si="149"/>
        <v/>
      </c>
      <c r="C2430" s="11" t="str">
        <f t="shared" si="152"/>
        <v/>
      </c>
      <c r="F2430" s="10" t="str">
        <v/>
      </c>
      <c r="G2430" t="e">
        <f t="shared" si="150"/>
        <v>#VALUE!</v>
      </c>
      <c r="H2430" s="13" t="e">
        <f t="shared" si="151"/>
        <v>#VALUE!</v>
      </c>
    </row>
    <row r="2431" spans="2:8">
      <c r="B2431" s="11" t="str">
        <f t="shared" si="149"/>
        <v/>
      </c>
      <c r="C2431" s="11" t="str">
        <f t="shared" si="152"/>
        <v/>
      </c>
      <c r="F2431" s="10" t="str">
        <v/>
      </c>
      <c r="G2431" t="e">
        <f t="shared" si="150"/>
        <v>#VALUE!</v>
      </c>
      <c r="H2431" s="13" t="e">
        <f t="shared" si="151"/>
        <v>#VALUE!</v>
      </c>
    </row>
    <row r="2432" spans="2:8">
      <c r="B2432" s="11" t="str">
        <f t="shared" si="149"/>
        <v/>
      </c>
      <c r="C2432" s="11" t="str">
        <f t="shared" si="152"/>
        <v/>
      </c>
      <c r="F2432" s="10" t="str">
        <v/>
      </c>
      <c r="G2432" t="e">
        <f t="shared" si="150"/>
        <v>#VALUE!</v>
      </c>
      <c r="H2432" s="13" t="e">
        <f t="shared" si="151"/>
        <v>#VALUE!</v>
      </c>
    </row>
    <row r="2433" spans="2:8">
      <c r="B2433" s="11" t="str">
        <f t="shared" ref="B2433:B2496" si="153">IFERROR(IF(FIND(" ",A2433)=6,IF(IFERROR(FIND(" PB",A2433),"")&lt;&gt;"","артикул",IF(IFERROR(FIND(" CRN",A2433),"")&lt;&gt;"","артикул","")),""),"")</f>
        <v/>
      </c>
      <c r="C2433" s="11" t="str">
        <f t="shared" si="152"/>
        <v/>
      </c>
      <c r="F2433" s="10" t="str">
        <v/>
      </c>
      <c r="G2433" t="e">
        <f t="shared" si="150"/>
        <v>#VALUE!</v>
      </c>
      <c r="H2433" s="13" t="e">
        <f t="shared" si="151"/>
        <v>#VALUE!</v>
      </c>
    </row>
    <row r="2434" spans="2:8">
      <c r="B2434" s="11" t="str">
        <f t="shared" si="153"/>
        <v/>
      </c>
      <c r="C2434" s="11" t="str">
        <f t="shared" si="152"/>
        <v/>
      </c>
      <c r="F2434" s="10" t="str">
        <v/>
      </c>
      <c r="G2434" t="e">
        <f t="shared" ref="G2434:G2497" si="154">CONCATENATE(LEFT(F2434,5),
MID(F2434,
SEARCH("\",SUBSTITUTE(F2434," ","\",LEN(F2434)-LEN(SUBSTITUTE(F2434," ",""))-4)),
SEARCH("\",SUBSTITUTE(F2434," ","\",LEN(F2434)-LEN(SUBSTITUTE(F2434," ",""))-3))-
SEARCH("\",SUBSTITUTE(F2434," ","\",LEN(F2434)-LEN(SUBSTITUTE(F2434," ",""))-4)))*1)</f>
        <v>#VALUE!</v>
      </c>
      <c r="H2434" s="13" t="e">
        <f t="shared" ref="H2434:H2497" si="155">SUBSTITUTE(
RIGHT(F2434,LEN(F2434)-
FIND("\",SUBSTITUTE(F2434," ","\",LEN(F2434)-LEN(SUBSTITUTE(F2434," ",""))))),
".","")</f>
        <v>#VALUE!</v>
      </c>
    </row>
    <row r="2435" spans="2:8">
      <c r="B2435" s="11" t="str">
        <f t="shared" si="153"/>
        <v/>
      </c>
      <c r="C2435" s="11" t="str">
        <f t="shared" si="152"/>
        <v/>
      </c>
      <c r="F2435" s="10" t="str">
        <v/>
      </c>
      <c r="G2435" t="e">
        <f t="shared" si="154"/>
        <v>#VALUE!</v>
      </c>
      <c r="H2435" s="13" t="e">
        <f t="shared" si="155"/>
        <v>#VALUE!</v>
      </c>
    </row>
    <row r="2436" spans="2:8">
      <c r="B2436" s="11" t="str">
        <f t="shared" si="153"/>
        <v/>
      </c>
      <c r="C2436" s="11" t="str">
        <f t="shared" si="152"/>
        <v/>
      </c>
      <c r="F2436" s="10" t="str">
        <v/>
      </c>
      <c r="G2436" t="e">
        <f t="shared" si="154"/>
        <v>#VALUE!</v>
      </c>
      <c r="H2436" s="13" t="e">
        <f t="shared" si="155"/>
        <v>#VALUE!</v>
      </c>
    </row>
    <row r="2437" spans="2:8">
      <c r="B2437" s="11" t="str">
        <f t="shared" si="153"/>
        <v/>
      </c>
      <c r="C2437" s="11" t="str">
        <f t="shared" si="152"/>
        <v/>
      </c>
      <c r="F2437" s="10" t="str">
        <v/>
      </c>
      <c r="G2437" t="e">
        <f t="shared" si="154"/>
        <v>#VALUE!</v>
      </c>
      <c r="H2437" s="13" t="e">
        <f t="shared" si="155"/>
        <v>#VALUE!</v>
      </c>
    </row>
    <row r="2438" spans="2:8">
      <c r="B2438" s="11" t="str">
        <f t="shared" si="153"/>
        <v/>
      </c>
      <c r="C2438" s="11" t="str">
        <f t="shared" si="152"/>
        <v/>
      </c>
      <c r="F2438" s="10" t="str">
        <v/>
      </c>
      <c r="G2438" t="e">
        <f t="shared" si="154"/>
        <v>#VALUE!</v>
      </c>
      <c r="H2438" s="13" t="e">
        <f t="shared" si="155"/>
        <v>#VALUE!</v>
      </c>
    </row>
    <row r="2439" spans="2:8">
      <c r="B2439" s="11" t="str">
        <f t="shared" si="153"/>
        <v/>
      </c>
      <c r="C2439" s="11" t="str">
        <f t="shared" si="152"/>
        <v/>
      </c>
      <c r="F2439" s="10" t="str">
        <v/>
      </c>
      <c r="G2439" t="e">
        <f t="shared" si="154"/>
        <v>#VALUE!</v>
      </c>
      <c r="H2439" s="13" t="e">
        <f t="shared" si="155"/>
        <v>#VALUE!</v>
      </c>
    </row>
    <row r="2440" spans="2:8">
      <c r="B2440" s="11" t="str">
        <f t="shared" si="153"/>
        <v/>
      </c>
      <c r="C2440" s="11" t="str">
        <f t="shared" si="152"/>
        <v/>
      </c>
      <c r="F2440" s="10" t="str">
        <v/>
      </c>
      <c r="G2440" t="e">
        <f t="shared" si="154"/>
        <v>#VALUE!</v>
      </c>
      <c r="H2440" s="13" t="e">
        <f t="shared" si="155"/>
        <v>#VALUE!</v>
      </c>
    </row>
    <row r="2441" spans="2:8">
      <c r="B2441" s="11" t="str">
        <f t="shared" si="153"/>
        <v/>
      </c>
      <c r="C2441" s="11" t="str">
        <f t="shared" si="152"/>
        <v/>
      </c>
      <c r="F2441" s="10" t="str">
        <v/>
      </c>
      <c r="G2441" t="e">
        <f t="shared" si="154"/>
        <v>#VALUE!</v>
      </c>
      <c r="H2441" s="13" t="e">
        <f t="shared" si="155"/>
        <v>#VALUE!</v>
      </c>
    </row>
    <row r="2442" spans="2:8">
      <c r="B2442" s="11" t="str">
        <f t="shared" si="153"/>
        <v/>
      </c>
      <c r="C2442" s="11" t="str">
        <f t="shared" si="152"/>
        <v/>
      </c>
      <c r="F2442" s="10" t="str">
        <v/>
      </c>
      <c r="G2442" t="e">
        <f t="shared" si="154"/>
        <v>#VALUE!</v>
      </c>
      <c r="H2442" s="13" t="e">
        <f t="shared" si="155"/>
        <v>#VALUE!</v>
      </c>
    </row>
    <row r="2443" spans="2:8">
      <c r="B2443" s="11" t="str">
        <f t="shared" si="153"/>
        <v/>
      </c>
      <c r="C2443" s="11" t="str">
        <f t="shared" si="152"/>
        <v/>
      </c>
      <c r="F2443" s="10" t="str">
        <v/>
      </c>
      <c r="G2443" t="e">
        <f t="shared" si="154"/>
        <v>#VALUE!</v>
      </c>
      <c r="H2443" s="13" t="e">
        <f t="shared" si="155"/>
        <v>#VALUE!</v>
      </c>
    </row>
    <row r="2444" spans="2:8">
      <c r="B2444" s="11" t="str">
        <f t="shared" si="153"/>
        <v/>
      </c>
      <c r="C2444" s="11" t="str">
        <f t="shared" si="152"/>
        <v/>
      </c>
      <c r="F2444" s="10" t="str">
        <v/>
      </c>
      <c r="G2444" t="e">
        <f t="shared" si="154"/>
        <v>#VALUE!</v>
      </c>
      <c r="H2444" s="13" t="e">
        <f t="shared" si="155"/>
        <v>#VALUE!</v>
      </c>
    </row>
    <row r="2445" spans="2:8">
      <c r="B2445" s="11" t="str">
        <f t="shared" si="153"/>
        <v/>
      </c>
      <c r="C2445" s="11" t="str">
        <f t="shared" si="152"/>
        <v/>
      </c>
      <c r="F2445" s="10" t="str">
        <v/>
      </c>
      <c r="G2445" t="e">
        <f t="shared" si="154"/>
        <v>#VALUE!</v>
      </c>
      <c r="H2445" s="13" t="e">
        <f t="shared" si="155"/>
        <v>#VALUE!</v>
      </c>
    </row>
    <row r="2446" spans="2:8">
      <c r="B2446" s="11" t="str">
        <f t="shared" si="153"/>
        <v/>
      </c>
      <c r="C2446" s="11" t="str">
        <f t="shared" si="152"/>
        <v/>
      </c>
      <c r="F2446" s="10" t="str">
        <v/>
      </c>
      <c r="G2446" t="e">
        <f t="shared" si="154"/>
        <v>#VALUE!</v>
      </c>
      <c r="H2446" s="13" t="e">
        <f t="shared" si="155"/>
        <v>#VALUE!</v>
      </c>
    </row>
    <row r="2447" spans="2:8">
      <c r="B2447" s="11" t="str">
        <f t="shared" si="153"/>
        <v/>
      </c>
      <c r="C2447" s="11" t="str">
        <f t="shared" si="152"/>
        <v/>
      </c>
      <c r="F2447" s="10" t="str">
        <v/>
      </c>
      <c r="G2447" t="e">
        <f t="shared" si="154"/>
        <v>#VALUE!</v>
      </c>
      <c r="H2447" s="13" t="e">
        <f t="shared" si="155"/>
        <v>#VALUE!</v>
      </c>
    </row>
    <row r="2448" spans="2:8">
      <c r="B2448" s="11" t="str">
        <f t="shared" si="153"/>
        <v/>
      </c>
      <c r="C2448" s="11" t="str">
        <f t="shared" si="152"/>
        <v/>
      </c>
      <c r="F2448" s="10" t="str">
        <v/>
      </c>
      <c r="G2448" t="e">
        <f t="shared" si="154"/>
        <v>#VALUE!</v>
      </c>
      <c r="H2448" s="13" t="e">
        <f t="shared" si="155"/>
        <v>#VALUE!</v>
      </c>
    </row>
    <row r="2449" spans="2:8">
      <c r="B2449" s="11" t="str">
        <f t="shared" si="153"/>
        <v/>
      </c>
      <c r="C2449" s="11" t="str">
        <f t="shared" si="152"/>
        <v/>
      </c>
      <c r="F2449" s="10" t="str">
        <v/>
      </c>
      <c r="G2449" t="e">
        <f t="shared" si="154"/>
        <v>#VALUE!</v>
      </c>
      <c r="H2449" s="13" t="e">
        <f t="shared" si="155"/>
        <v>#VALUE!</v>
      </c>
    </row>
    <row r="2450" spans="2:8">
      <c r="B2450" s="11" t="str">
        <f t="shared" si="153"/>
        <v/>
      </c>
      <c r="C2450" s="11" t="str">
        <f t="shared" si="152"/>
        <v/>
      </c>
      <c r="F2450" s="10" t="str">
        <v/>
      </c>
      <c r="G2450" t="e">
        <f t="shared" si="154"/>
        <v>#VALUE!</v>
      </c>
      <c r="H2450" s="13" t="e">
        <f t="shared" si="155"/>
        <v>#VALUE!</v>
      </c>
    </row>
    <row r="2451" spans="2:8">
      <c r="B2451" s="11" t="str">
        <f t="shared" si="153"/>
        <v/>
      </c>
      <c r="C2451" s="11" t="str">
        <f t="shared" si="152"/>
        <v/>
      </c>
      <c r="F2451" s="10" t="str">
        <v/>
      </c>
      <c r="G2451" t="e">
        <f t="shared" si="154"/>
        <v>#VALUE!</v>
      </c>
      <c r="H2451" s="13" t="e">
        <f t="shared" si="155"/>
        <v>#VALUE!</v>
      </c>
    </row>
    <row r="2452" spans="2:8">
      <c r="B2452" s="11" t="str">
        <f t="shared" si="153"/>
        <v/>
      </c>
      <c r="C2452" s="11" t="str">
        <f t="shared" si="152"/>
        <v/>
      </c>
      <c r="F2452" s="10" t="str">
        <v/>
      </c>
      <c r="G2452" t="e">
        <f t="shared" si="154"/>
        <v>#VALUE!</v>
      </c>
      <c r="H2452" s="13" t="e">
        <f t="shared" si="155"/>
        <v>#VALUE!</v>
      </c>
    </row>
    <row r="2453" spans="2:8">
      <c r="B2453" s="11" t="str">
        <f t="shared" si="153"/>
        <v/>
      </c>
      <c r="C2453" s="11" t="str">
        <f t="shared" si="152"/>
        <v/>
      </c>
      <c r="F2453" s="10" t="str">
        <v/>
      </c>
      <c r="G2453" t="e">
        <f t="shared" si="154"/>
        <v>#VALUE!</v>
      </c>
      <c r="H2453" s="13" t="e">
        <f t="shared" si="155"/>
        <v>#VALUE!</v>
      </c>
    </row>
    <row r="2454" spans="2:8">
      <c r="B2454" s="11" t="str">
        <f t="shared" si="153"/>
        <v/>
      </c>
      <c r="C2454" s="11" t="str">
        <f t="shared" si="152"/>
        <v/>
      </c>
      <c r="F2454" s="10" t="str">
        <v/>
      </c>
      <c r="G2454" t="e">
        <f t="shared" si="154"/>
        <v>#VALUE!</v>
      </c>
      <c r="H2454" s="13" t="e">
        <f t="shared" si="155"/>
        <v>#VALUE!</v>
      </c>
    </row>
    <row r="2455" spans="2:8">
      <c r="B2455" s="11" t="str">
        <f t="shared" si="153"/>
        <v/>
      </c>
      <c r="C2455" s="11" t="str">
        <f t="shared" si="152"/>
        <v/>
      </c>
      <c r="F2455" s="10" t="str">
        <v/>
      </c>
      <c r="G2455" t="e">
        <f t="shared" si="154"/>
        <v>#VALUE!</v>
      </c>
      <c r="H2455" s="13" t="e">
        <f t="shared" si="155"/>
        <v>#VALUE!</v>
      </c>
    </row>
    <row r="2456" spans="2:8">
      <c r="B2456" s="11" t="str">
        <f t="shared" si="153"/>
        <v/>
      </c>
      <c r="C2456" s="11" t="str">
        <f t="shared" si="152"/>
        <v/>
      </c>
      <c r="F2456" s="10" t="str">
        <v/>
      </c>
      <c r="G2456" t="e">
        <f t="shared" si="154"/>
        <v>#VALUE!</v>
      </c>
      <c r="H2456" s="13" t="e">
        <f t="shared" si="155"/>
        <v>#VALUE!</v>
      </c>
    </row>
    <row r="2457" spans="2:8">
      <c r="B2457" s="11" t="str">
        <f t="shared" si="153"/>
        <v/>
      </c>
      <c r="C2457" s="11" t="str">
        <f t="shared" si="152"/>
        <v/>
      </c>
      <c r="F2457" s="10" t="str">
        <v/>
      </c>
      <c r="G2457" t="e">
        <f t="shared" si="154"/>
        <v>#VALUE!</v>
      </c>
      <c r="H2457" s="13" t="e">
        <f t="shared" si="155"/>
        <v>#VALUE!</v>
      </c>
    </row>
    <row r="2458" spans="2:8">
      <c r="B2458" s="11" t="str">
        <f t="shared" si="153"/>
        <v/>
      </c>
      <c r="C2458" s="11" t="str">
        <f t="shared" si="152"/>
        <v/>
      </c>
      <c r="F2458" s="10" t="str">
        <v/>
      </c>
      <c r="G2458" t="e">
        <f t="shared" si="154"/>
        <v>#VALUE!</v>
      </c>
      <c r="H2458" s="13" t="e">
        <f t="shared" si="155"/>
        <v>#VALUE!</v>
      </c>
    </row>
    <row r="2459" spans="2:8">
      <c r="B2459" s="11" t="str">
        <f t="shared" si="153"/>
        <v/>
      </c>
      <c r="C2459" s="11" t="str">
        <f t="shared" si="152"/>
        <v/>
      </c>
      <c r="F2459" s="10" t="str">
        <v/>
      </c>
      <c r="G2459" t="e">
        <f t="shared" si="154"/>
        <v>#VALUE!</v>
      </c>
      <c r="H2459" s="13" t="e">
        <f t="shared" si="155"/>
        <v>#VALUE!</v>
      </c>
    </row>
    <row r="2460" spans="2:8">
      <c r="B2460" s="11" t="str">
        <f t="shared" si="153"/>
        <v/>
      </c>
      <c r="C2460" s="11" t="str">
        <f t="shared" si="152"/>
        <v/>
      </c>
      <c r="F2460" s="10" t="str">
        <v/>
      </c>
      <c r="G2460" t="e">
        <f t="shared" si="154"/>
        <v>#VALUE!</v>
      </c>
      <c r="H2460" s="13" t="e">
        <f t="shared" si="155"/>
        <v>#VALUE!</v>
      </c>
    </row>
    <row r="2461" spans="2:8">
      <c r="B2461" s="11" t="str">
        <f t="shared" si="153"/>
        <v/>
      </c>
      <c r="C2461" s="11" t="str">
        <f t="shared" si="152"/>
        <v/>
      </c>
      <c r="F2461" s="10" t="str">
        <v/>
      </c>
      <c r="G2461" t="e">
        <f t="shared" si="154"/>
        <v>#VALUE!</v>
      </c>
      <c r="H2461" s="13" t="e">
        <f t="shared" si="155"/>
        <v>#VALUE!</v>
      </c>
    </row>
    <row r="2462" spans="2:8">
      <c r="B2462" s="11" t="str">
        <f t="shared" si="153"/>
        <v/>
      </c>
      <c r="C2462" s="11" t="str">
        <f t="shared" si="152"/>
        <v/>
      </c>
      <c r="F2462" s="10" t="str">
        <v/>
      </c>
      <c r="G2462" t="e">
        <f t="shared" si="154"/>
        <v>#VALUE!</v>
      </c>
      <c r="H2462" s="13" t="e">
        <f t="shared" si="155"/>
        <v>#VALUE!</v>
      </c>
    </row>
    <row r="2463" spans="2:8">
      <c r="B2463" s="11" t="str">
        <f t="shared" si="153"/>
        <v/>
      </c>
      <c r="C2463" s="11" t="str">
        <f t="shared" si="152"/>
        <v/>
      </c>
      <c r="F2463" s="10" t="str">
        <v/>
      </c>
      <c r="G2463" t="e">
        <f t="shared" si="154"/>
        <v>#VALUE!</v>
      </c>
      <c r="H2463" s="13" t="e">
        <f t="shared" si="155"/>
        <v>#VALUE!</v>
      </c>
    </row>
    <row r="2464" spans="2:8">
      <c r="B2464" s="11" t="str">
        <f t="shared" si="153"/>
        <v/>
      </c>
      <c r="C2464" s="11" t="str">
        <f t="shared" si="152"/>
        <v/>
      </c>
      <c r="F2464" s="10" t="str">
        <v/>
      </c>
      <c r="G2464" t="e">
        <f t="shared" si="154"/>
        <v>#VALUE!</v>
      </c>
      <c r="H2464" s="13" t="e">
        <f t="shared" si="155"/>
        <v>#VALUE!</v>
      </c>
    </row>
    <row r="2465" spans="2:8">
      <c r="B2465" s="11" t="str">
        <f t="shared" si="153"/>
        <v/>
      </c>
      <c r="C2465" s="11" t="str">
        <f t="shared" si="152"/>
        <v/>
      </c>
      <c r="F2465" s="10" t="str">
        <v/>
      </c>
      <c r="G2465" t="e">
        <f t="shared" si="154"/>
        <v>#VALUE!</v>
      </c>
      <c r="H2465" s="13" t="e">
        <f t="shared" si="155"/>
        <v>#VALUE!</v>
      </c>
    </row>
    <row r="2466" spans="2:8">
      <c r="B2466" s="11" t="str">
        <f t="shared" si="153"/>
        <v/>
      </c>
      <c r="C2466" s="11" t="str">
        <f t="shared" si="152"/>
        <v/>
      </c>
      <c r="F2466" s="10" t="str">
        <v/>
      </c>
      <c r="G2466" t="e">
        <f t="shared" si="154"/>
        <v>#VALUE!</v>
      </c>
      <c r="H2466" s="13" t="e">
        <f t="shared" si="155"/>
        <v>#VALUE!</v>
      </c>
    </row>
    <row r="2467" spans="2:8">
      <c r="B2467" s="11" t="str">
        <f t="shared" si="153"/>
        <v/>
      </c>
      <c r="C2467" s="11" t="str">
        <f t="shared" si="152"/>
        <v/>
      </c>
      <c r="F2467" s="10" t="str">
        <v/>
      </c>
      <c r="G2467" t="e">
        <f t="shared" si="154"/>
        <v>#VALUE!</v>
      </c>
      <c r="H2467" s="13" t="e">
        <f t="shared" si="155"/>
        <v>#VALUE!</v>
      </c>
    </row>
    <row r="2468" spans="2:8">
      <c r="B2468" s="11" t="str">
        <f t="shared" si="153"/>
        <v/>
      </c>
      <c r="C2468" s="11" t="str">
        <f t="shared" si="152"/>
        <v/>
      </c>
      <c r="F2468" s="10" t="str">
        <v/>
      </c>
      <c r="G2468" t="e">
        <f t="shared" si="154"/>
        <v>#VALUE!</v>
      </c>
      <c r="H2468" s="13" t="e">
        <f t="shared" si="155"/>
        <v>#VALUE!</v>
      </c>
    </row>
    <row r="2469" spans="2:8">
      <c r="B2469" s="11" t="str">
        <f t="shared" si="153"/>
        <v/>
      </c>
      <c r="C2469" s="11" t="str">
        <f t="shared" si="152"/>
        <v/>
      </c>
      <c r="F2469" s="10" t="str">
        <v/>
      </c>
      <c r="G2469" t="e">
        <f t="shared" si="154"/>
        <v>#VALUE!</v>
      </c>
      <c r="H2469" s="13" t="e">
        <f t="shared" si="155"/>
        <v>#VALUE!</v>
      </c>
    </row>
    <row r="2470" spans="2:8">
      <c r="B2470" s="11" t="str">
        <f t="shared" si="153"/>
        <v/>
      </c>
      <c r="C2470" s="11" t="str">
        <f t="shared" si="152"/>
        <v/>
      </c>
      <c r="F2470" s="10" t="str">
        <v/>
      </c>
      <c r="G2470" t="e">
        <f t="shared" si="154"/>
        <v>#VALUE!</v>
      </c>
      <c r="H2470" s="13" t="e">
        <f t="shared" si="155"/>
        <v>#VALUE!</v>
      </c>
    </row>
    <row r="2471" spans="2:8">
      <c r="B2471" s="11" t="str">
        <f t="shared" si="153"/>
        <v/>
      </c>
      <c r="C2471" s="11" t="str">
        <f t="shared" si="152"/>
        <v/>
      </c>
      <c r="F2471" s="10" t="str">
        <v/>
      </c>
      <c r="G2471" t="e">
        <f t="shared" si="154"/>
        <v>#VALUE!</v>
      </c>
      <c r="H2471" s="13" t="e">
        <f t="shared" si="155"/>
        <v>#VALUE!</v>
      </c>
    </row>
    <row r="2472" spans="2:8">
      <c r="B2472" s="11" t="str">
        <f t="shared" si="153"/>
        <v/>
      </c>
      <c r="C2472" s="11" t="str">
        <f t="shared" si="152"/>
        <v/>
      </c>
      <c r="F2472" s="10" t="str">
        <v/>
      </c>
      <c r="G2472" t="e">
        <f t="shared" si="154"/>
        <v>#VALUE!</v>
      </c>
      <c r="H2472" s="13" t="e">
        <f t="shared" si="155"/>
        <v>#VALUE!</v>
      </c>
    </row>
    <row r="2473" spans="2:8">
      <c r="B2473" s="11" t="str">
        <f t="shared" si="153"/>
        <v/>
      </c>
      <c r="C2473" s="11" t="str">
        <f t="shared" ref="C2473:C2536" si="156">IF(B2473="артикул",A2473,"")</f>
        <v/>
      </c>
      <c r="F2473" s="10" t="str">
        <v/>
      </c>
      <c r="G2473" t="e">
        <f t="shared" si="154"/>
        <v>#VALUE!</v>
      </c>
      <c r="H2473" s="13" t="e">
        <f t="shared" si="155"/>
        <v>#VALUE!</v>
      </c>
    </row>
    <row r="2474" spans="2:8">
      <c r="B2474" s="11" t="str">
        <f t="shared" si="153"/>
        <v/>
      </c>
      <c r="C2474" s="11" t="str">
        <f t="shared" si="156"/>
        <v/>
      </c>
      <c r="F2474" s="10" t="str">
        <v/>
      </c>
      <c r="G2474" t="e">
        <f t="shared" si="154"/>
        <v>#VALUE!</v>
      </c>
      <c r="H2474" s="13" t="e">
        <f t="shared" si="155"/>
        <v>#VALUE!</v>
      </c>
    </row>
    <row r="2475" spans="2:8">
      <c r="B2475" s="11" t="str">
        <f t="shared" si="153"/>
        <v/>
      </c>
      <c r="C2475" s="11" t="str">
        <f t="shared" si="156"/>
        <v/>
      </c>
      <c r="F2475" s="10" t="str">
        <v/>
      </c>
      <c r="G2475" t="e">
        <f t="shared" si="154"/>
        <v>#VALUE!</v>
      </c>
      <c r="H2475" s="13" t="e">
        <f t="shared" si="155"/>
        <v>#VALUE!</v>
      </c>
    </row>
    <row r="2476" spans="2:8">
      <c r="B2476" s="11" t="str">
        <f t="shared" si="153"/>
        <v/>
      </c>
      <c r="C2476" s="11" t="str">
        <f t="shared" si="156"/>
        <v/>
      </c>
      <c r="F2476" s="10" t="str">
        <v/>
      </c>
      <c r="G2476" t="e">
        <f t="shared" si="154"/>
        <v>#VALUE!</v>
      </c>
      <c r="H2476" s="13" t="e">
        <f t="shared" si="155"/>
        <v>#VALUE!</v>
      </c>
    </row>
    <row r="2477" spans="2:8">
      <c r="B2477" s="11" t="str">
        <f t="shared" si="153"/>
        <v/>
      </c>
      <c r="C2477" s="11" t="str">
        <f t="shared" si="156"/>
        <v/>
      </c>
      <c r="F2477" s="10" t="str">
        <v/>
      </c>
      <c r="G2477" t="e">
        <f t="shared" si="154"/>
        <v>#VALUE!</v>
      </c>
      <c r="H2477" s="13" t="e">
        <f t="shared" si="155"/>
        <v>#VALUE!</v>
      </c>
    </row>
    <row r="2478" spans="2:8">
      <c r="B2478" s="11" t="str">
        <f t="shared" si="153"/>
        <v/>
      </c>
      <c r="C2478" s="11" t="str">
        <f t="shared" si="156"/>
        <v/>
      </c>
      <c r="F2478" s="10" t="str">
        <v/>
      </c>
      <c r="G2478" t="e">
        <f t="shared" si="154"/>
        <v>#VALUE!</v>
      </c>
      <c r="H2478" s="13" t="e">
        <f t="shared" si="155"/>
        <v>#VALUE!</v>
      </c>
    </row>
    <row r="2479" spans="2:8">
      <c r="B2479" s="11" t="str">
        <f t="shared" si="153"/>
        <v/>
      </c>
      <c r="C2479" s="11" t="str">
        <f t="shared" si="156"/>
        <v/>
      </c>
      <c r="F2479" s="10" t="str">
        <v/>
      </c>
      <c r="G2479" t="e">
        <f t="shared" si="154"/>
        <v>#VALUE!</v>
      </c>
      <c r="H2479" s="13" t="e">
        <f t="shared" si="155"/>
        <v>#VALUE!</v>
      </c>
    </row>
    <row r="2480" spans="2:8">
      <c r="B2480" s="11" t="str">
        <f t="shared" si="153"/>
        <v/>
      </c>
      <c r="C2480" s="11" t="str">
        <f t="shared" si="156"/>
        <v/>
      </c>
      <c r="F2480" s="10" t="str">
        <v/>
      </c>
      <c r="G2480" t="e">
        <f t="shared" si="154"/>
        <v>#VALUE!</v>
      </c>
      <c r="H2480" s="13" t="e">
        <f t="shared" si="155"/>
        <v>#VALUE!</v>
      </c>
    </row>
    <row r="2481" spans="2:8">
      <c r="B2481" s="11" t="str">
        <f t="shared" si="153"/>
        <v/>
      </c>
      <c r="C2481" s="11" t="str">
        <f t="shared" si="156"/>
        <v/>
      </c>
      <c r="F2481" s="10" t="str">
        <v/>
      </c>
      <c r="G2481" t="e">
        <f t="shared" si="154"/>
        <v>#VALUE!</v>
      </c>
      <c r="H2481" s="13" t="e">
        <f t="shared" si="155"/>
        <v>#VALUE!</v>
      </c>
    </row>
    <row r="2482" spans="2:8">
      <c r="B2482" s="11" t="str">
        <f t="shared" si="153"/>
        <v/>
      </c>
      <c r="C2482" s="11" t="str">
        <f t="shared" si="156"/>
        <v/>
      </c>
      <c r="F2482" s="10" t="str">
        <v/>
      </c>
      <c r="G2482" t="e">
        <f t="shared" si="154"/>
        <v>#VALUE!</v>
      </c>
      <c r="H2482" s="13" t="e">
        <f t="shared" si="155"/>
        <v>#VALUE!</v>
      </c>
    </row>
    <row r="2483" spans="2:8">
      <c r="B2483" s="11" t="str">
        <f t="shared" si="153"/>
        <v/>
      </c>
      <c r="C2483" s="11" t="str">
        <f t="shared" si="156"/>
        <v/>
      </c>
      <c r="F2483" s="10" t="str">
        <v/>
      </c>
      <c r="G2483" t="e">
        <f t="shared" si="154"/>
        <v>#VALUE!</v>
      </c>
      <c r="H2483" s="13" t="e">
        <f t="shared" si="155"/>
        <v>#VALUE!</v>
      </c>
    </row>
    <row r="2484" spans="2:8">
      <c r="B2484" s="11" t="str">
        <f t="shared" si="153"/>
        <v/>
      </c>
      <c r="C2484" s="11" t="str">
        <f t="shared" si="156"/>
        <v/>
      </c>
      <c r="F2484" s="10" t="str">
        <v/>
      </c>
      <c r="G2484" t="e">
        <f t="shared" si="154"/>
        <v>#VALUE!</v>
      </c>
      <c r="H2484" s="13" t="e">
        <f t="shared" si="155"/>
        <v>#VALUE!</v>
      </c>
    </row>
    <row r="2485" spans="2:8">
      <c r="B2485" s="11" t="str">
        <f t="shared" si="153"/>
        <v/>
      </c>
      <c r="C2485" s="11" t="str">
        <f t="shared" si="156"/>
        <v/>
      </c>
      <c r="F2485" s="10" t="str">
        <v/>
      </c>
      <c r="G2485" t="e">
        <f t="shared" si="154"/>
        <v>#VALUE!</v>
      </c>
      <c r="H2485" s="13" t="e">
        <f t="shared" si="155"/>
        <v>#VALUE!</v>
      </c>
    </row>
    <row r="2486" spans="2:8">
      <c r="B2486" s="11" t="str">
        <f t="shared" si="153"/>
        <v/>
      </c>
      <c r="C2486" s="11" t="str">
        <f t="shared" si="156"/>
        <v/>
      </c>
      <c r="F2486" s="10" t="str">
        <v/>
      </c>
      <c r="G2486" t="e">
        <f t="shared" si="154"/>
        <v>#VALUE!</v>
      </c>
      <c r="H2486" s="13" t="e">
        <f t="shared" si="155"/>
        <v>#VALUE!</v>
      </c>
    </row>
    <row r="2487" spans="2:8">
      <c r="B2487" s="11" t="str">
        <f t="shared" si="153"/>
        <v/>
      </c>
      <c r="C2487" s="11" t="str">
        <f t="shared" si="156"/>
        <v/>
      </c>
      <c r="F2487" s="10" t="str">
        <v/>
      </c>
      <c r="G2487" t="e">
        <f t="shared" si="154"/>
        <v>#VALUE!</v>
      </c>
      <c r="H2487" s="13" t="e">
        <f t="shared" si="155"/>
        <v>#VALUE!</v>
      </c>
    </row>
    <row r="2488" spans="2:8">
      <c r="B2488" s="11" t="str">
        <f t="shared" si="153"/>
        <v/>
      </c>
      <c r="C2488" s="11" t="str">
        <f t="shared" si="156"/>
        <v/>
      </c>
      <c r="F2488" s="10" t="str">
        <v/>
      </c>
      <c r="G2488" t="e">
        <f t="shared" si="154"/>
        <v>#VALUE!</v>
      </c>
      <c r="H2488" s="13" t="e">
        <f t="shared" si="155"/>
        <v>#VALUE!</v>
      </c>
    </row>
    <row r="2489" spans="2:8">
      <c r="B2489" s="11" t="str">
        <f t="shared" si="153"/>
        <v/>
      </c>
      <c r="C2489" s="11" t="str">
        <f t="shared" si="156"/>
        <v/>
      </c>
      <c r="F2489" s="10" t="str">
        <v/>
      </c>
      <c r="G2489" t="e">
        <f t="shared" si="154"/>
        <v>#VALUE!</v>
      </c>
      <c r="H2489" s="13" t="e">
        <f t="shared" si="155"/>
        <v>#VALUE!</v>
      </c>
    </row>
    <row r="2490" spans="2:8">
      <c r="B2490" s="11" t="str">
        <f t="shared" si="153"/>
        <v/>
      </c>
      <c r="C2490" s="11" t="str">
        <f t="shared" si="156"/>
        <v/>
      </c>
      <c r="F2490" s="10" t="str">
        <v/>
      </c>
      <c r="G2490" t="e">
        <f t="shared" si="154"/>
        <v>#VALUE!</v>
      </c>
      <c r="H2490" s="13" t="e">
        <f t="shared" si="155"/>
        <v>#VALUE!</v>
      </c>
    </row>
    <row r="2491" spans="2:8">
      <c r="B2491" s="11" t="str">
        <f t="shared" si="153"/>
        <v/>
      </c>
      <c r="C2491" s="11" t="str">
        <f t="shared" si="156"/>
        <v/>
      </c>
      <c r="F2491" s="10" t="str">
        <v/>
      </c>
      <c r="G2491" t="e">
        <f t="shared" si="154"/>
        <v>#VALUE!</v>
      </c>
      <c r="H2491" s="13" t="e">
        <f t="shared" si="155"/>
        <v>#VALUE!</v>
      </c>
    </row>
    <row r="2492" spans="2:8">
      <c r="B2492" s="11" t="str">
        <f t="shared" si="153"/>
        <v/>
      </c>
      <c r="C2492" s="11" t="str">
        <f t="shared" si="156"/>
        <v/>
      </c>
      <c r="F2492" s="10" t="str">
        <v/>
      </c>
      <c r="G2492" t="e">
        <f t="shared" si="154"/>
        <v>#VALUE!</v>
      </c>
      <c r="H2492" s="13" t="e">
        <f t="shared" si="155"/>
        <v>#VALUE!</v>
      </c>
    </row>
    <row r="2493" spans="2:8">
      <c r="B2493" s="11" t="str">
        <f t="shared" si="153"/>
        <v/>
      </c>
      <c r="C2493" s="11" t="str">
        <f t="shared" si="156"/>
        <v/>
      </c>
      <c r="F2493" s="10" t="str">
        <v/>
      </c>
      <c r="G2493" t="e">
        <f t="shared" si="154"/>
        <v>#VALUE!</v>
      </c>
      <c r="H2493" s="13" t="e">
        <f t="shared" si="155"/>
        <v>#VALUE!</v>
      </c>
    </row>
    <row r="2494" spans="2:8">
      <c r="B2494" s="11" t="str">
        <f t="shared" si="153"/>
        <v/>
      </c>
      <c r="C2494" s="11" t="str">
        <f t="shared" si="156"/>
        <v/>
      </c>
      <c r="F2494" s="10" t="str">
        <v/>
      </c>
      <c r="G2494" t="e">
        <f t="shared" si="154"/>
        <v>#VALUE!</v>
      </c>
      <c r="H2494" s="13" t="e">
        <f t="shared" si="155"/>
        <v>#VALUE!</v>
      </c>
    </row>
    <row r="2495" spans="2:8">
      <c r="B2495" s="11" t="str">
        <f t="shared" si="153"/>
        <v/>
      </c>
      <c r="C2495" s="11" t="str">
        <f t="shared" si="156"/>
        <v/>
      </c>
      <c r="F2495" s="10" t="str">
        <v/>
      </c>
      <c r="G2495" t="e">
        <f t="shared" si="154"/>
        <v>#VALUE!</v>
      </c>
      <c r="H2495" s="13" t="e">
        <f t="shared" si="155"/>
        <v>#VALUE!</v>
      </c>
    </row>
    <row r="2496" spans="2:8">
      <c r="B2496" s="11" t="str">
        <f t="shared" si="153"/>
        <v/>
      </c>
      <c r="C2496" s="11" t="str">
        <f t="shared" si="156"/>
        <v/>
      </c>
      <c r="F2496" s="10" t="str">
        <v/>
      </c>
      <c r="G2496" t="e">
        <f t="shared" si="154"/>
        <v>#VALUE!</v>
      </c>
      <c r="H2496" s="13" t="e">
        <f t="shared" si="155"/>
        <v>#VALUE!</v>
      </c>
    </row>
    <row r="2497" spans="2:8">
      <c r="B2497" s="11" t="str">
        <f t="shared" ref="B2497:B2560" si="157">IFERROR(IF(FIND(" ",A2497)=6,IF(IFERROR(FIND(" PB",A2497),"")&lt;&gt;"","артикул",IF(IFERROR(FIND(" CRN",A2497),"")&lt;&gt;"","артикул","")),""),"")</f>
        <v/>
      </c>
      <c r="C2497" s="11" t="str">
        <f t="shared" si="156"/>
        <v/>
      </c>
      <c r="F2497" s="10" t="str">
        <v/>
      </c>
      <c r="G2497" t="e">
        <f t="shared" si="154"/>
        <v>#VALUE!</v>
      </c>
      <c r="H2497" s="13" t="e">
        <f t="shared" si="155"/>
        <v>#VALUE!</v>
      </c>
    </row>
    <row r="2498" spans="2:8">
      <c r="B2498" s="11" t="str">
        <f t="shared" si="157"/>
        <v/>
      </c>
      <c r="C2498" s="11" t="str">
        <f t="shared" si="156"/>
        <v/>
      </c>
      <c r="F2498" s="10" t="str">
        <v/>
      </c>
      <c r="G2498" t="e">
        <f t="shared" ref="G2498:G2561" si="158">CONCATENATE(LEFT(F2498,5),
MID(F2498,
SEARCH("\",SUBSTITUTE(F2498," ","\",LEN(F2498)-LEN(SUBSTITUTE(F2498," ",""))-4)),
SEARCH("\",SUBSTITUTE(F2498," ","\",LEN(F2498)-LEN(SUBSTITUTE(F2498," ",""))-3))-
SEARCH("\",SUBSTITUTE(F2498," ","\",LEN(F2498)-LEN(SUBSTITUTE(F2498," ",""))-4)))*1)</f>
        <v>#VALUE!</v>
      </c>
      <c r="H2498" s="13" t="e">
        <f t="shared" ref="H2498:H2561" si="159">SUBSTITUTE(
RIGHT(F2498,LEN(F2498)-
FIND("\",SUBSTITUTE(F2498," ","\",LEN(F2498)-LEN(SUBSTITUTE(F2498," ",""))))),
".","")</f>
        <v>#VALUE!</v>
      </c>
    </row>
    <row r="2499" spans="2:8">
      <c r="B2499" s="11" t="str">
        <f t="shared" si="157"/>
        <v/>
      </c>
      <c r="C2499" s="11" t="str">
        <f t="shared" si="156"/>
        <v/>
      </c>
      <c r="F2499" s="10" t="str">
        <v/>
      </c>
      <c r="G2499" t="e">
        <f t="shared" si="158"/>
        <v>#VALUE!</v>
      </c>
      <c r="H2499" s="13" t="e">
        <f t="shared" si="159"/>
        <v>#VALUE!</v>
      </c>
    </row>
    <row r="2500" spans="2:8">
      <c r="B2500" s="11" t="str">
        <f t="shared" si="157"/>
        <v/>
      </c>
      <c r="C2500" s="11" t="str">
        <f t="shared" si="156"/>
        <v/>
      </c>
      <c r="F2500" s="10" t="str">
        <v/>
      </c>
      <c r="G2500" t="e">
        <f t="shared" si="158"/>
        <v>#VALUE!</v>
      </c>
      <c r="H2500" s="13" t="e">
        <f t="shared" si="159"/>
        <v>#VALUE!</v>
      </c>
    </row>
    <row r="2501" spans="2:8">
      <c r="B2501" s="11" t="str">
        <f t="shared" si="157"/>
        <v/>
      </c>
      <c r="C2501" s="11" t="str">
        <f t="shared" si="156"/>
        <v/>
      </c>
      <c r="F2501" s="10" t="str">
        <v/>
      </c>
      <c r="G2501" t="e">
        <f t="shared" si="158"/>
        <v>#VALUE!</v>
      </c>
      <c r="H2501" s="13" t="e">
        <f t="shared" si="159"/>
        <v>#VALUE!</v>
      </c>
    </row>
    <row r="2502" spans="2:8">
      <c r="B2502" s="11" t="str">
        <f t="shared" si="157"/>
        <v/>
      </c>
      <c r="C2502" s="11" t="str">
        <f t="shared" si="156"/>
        <v/>
      </c>
      <c r="F2502" s="10" t="str">
        <v/>
      </c>
      <c r="G2502" t="e">
        <f t="shared" si="158"/>
        <v>#VALUE!</v>
      </c>
      <c r="H2502" s="13" t="e">
        <f t="shared" si="159"/>
        <v>#VALUE!</v>
      </c>
    </row>
    <row r="2503" spans="2:8">
      <c r="B2503" s="11" t="str">
        <f t="shared" si="157"/>
        <v/>
      </c>
      <c r="C2503" s="11" t="str">
        <f t="shared" si="156"/>
        <v/>
      </c>
      <c r="F2503" s="10" t="str">
        <v/>
      </c>
      <c r="G2503" t="e">
        <f t="shared" si="158"/>
        <v>#VALUE!</v>
      </c>
      <c r="H2503" s="13" t="e">
        <f t="shared" si="159"/>
        <v>#VALUE!</v>
      </c>
    </row>
    <row r="2504" spans="2:8">
      <c r="B2504" s="11" t="str">
        <f t="shared" si="157"/>
        <v/>
      </c>
      <c r="C2504" s="11" t="str">
        <f t="shared" si="156"/>
        <v/>
      </c>
      <c r="F2504" s="10" t="str">
        <v/>
      </c>
      <c r="G2504" t="e">
        <f t="shared" si="158"/>
        <v>#VALUE!</v>
      </c>
      <c r="H2504" s="13" t="e">
        <f t="shared" si="159"/>
        <v>#VALUE!</v>
      </c>
    </row>
    <row r="2505" spans="2:8">
      <c r="B2505" s="11" t="str">
        <f t="shared" si="157"/>
        <v/>
      </c>
      <c r="C2505" s="11" t="str">
        <f t="shared" si="156"/>
        <v/>
      </c>
      <c r="F2505" s="10" t="str">
        <v/>
      </c>
      <c r="G2505" t="e">
        <f t="shared" si="158"/>
        <v>#VALUE!</v>
      </c>
      <c r="H2505" s="13" t="e">
        <f t="shared" si="159"/>
        <v>#VALUE!</v>
      </c>
    </row>
    <row r="2506" spans="2:8">
      <c r="B2506" s="11" t="str">
        <f t="shared" si="157"/>
        <v/>
      </c>
      <c r="C2506" s="11" t="str">
        <f t="shared" si="156"/>
        <v/>
      </c>
      <c r="F2506" s="10" t="str">
        <v/>
      </c>
      <c r="G2506" t="e">
        <f t="shared" si="158"/>
        <v>#VALUE!</v>
      </c>
      <c r="H2506" s="13" t="e">
        <f t="shared" si="159"/>
        <v>#VALUE!</v>
      </c>
    </row>
    <row r="2507" spans="2:8">
      <c r="B2507" s="11" t="str">
        <f t="shared" si="157"/>
        <v/>
      </c>
      <c r="C2507" s="11" t="str">
        <f t="shared" si="156"/>
        <v/>
      </c>
      <c r="F2507" s="10" t="str">
        <v/>
      </c>
      <c r="G2507" t="e">
        <f t="shared" si="158"/>
        <v>#VALUE!</v>
      </c>
      <c r="H2507" s="13" t="e">
        <f t="shared" si="159"/>
        <v>#VALUE!</v>
      </c>
    </row>
    <row r="2508" spans="2:8">
      <c r="B2508" s="11" t="str">
        <f t="shared" si="157"/>
        <v/>
      </c>
      <c r="C2508" s="11" t="str">
        <f t="shared" si="156"/>
        <v/>
      </c>
      <c r="F2508" s="10" t="str">
        <v/>
      </c>
      <c r="G2508" t="e">
        <f t="shared" si="158"/>
        <v>#VALUE!</v>
      </c>
      <c r="H2508" s="13" t="e">
        <f t="shared" si="159"/>
        <v>#VALUE!</v>
      </c>
    </row>
    <row r="2509" spans="2:8">
      <c r="B2509" s="11" t="str">
        <f t="shared" si="157"/>
        <v/>
      </c>
      <c r="C2509" s="11" t="str">
        <f t="shared" si="156"/>
        <v/>
      </c>
      <c r="F2509" s="10" t="str">
        <v/>
      </c>
      <c r="G2509" t="e">
        <f t="shared" si="158"/>
        <v>#VALUE!</v>
      </c>
      <c r="H2509" s="13" t="e">
        <f t="shared" si="159"/>
        <v>#VALUE!</v>
      </c>
    </row>
    <row r="2510" spans="2:8">
      <c r="B2510" s="11" t="str">
        <f t="shared" si="157"/>
        <v/>
      </c>
      <c r="C2510" s="11" t="str">
        <f t="shared" si="156"/>
        <v/>
      </c>
      <c r="F2510" s="10" t="str">
        <v/>
      </c>
      <c r="G2510" t="e">
        <f t="shared" si="158"/>
        <v>#VALUE!</v>
      </c>
      <c r="H2510" s="13" t="e">
        <f t="shared" si="159"/>
        <v>#VALUE!</v>
      </c>
    </row>
    <row r="2511" spans="2:8">
      <c r="B2511" s="11" t="str">
        <f t="shared" si="157"/>
        <v/>
      </c>
      <c r="C2511" s="11" t="str">
        <f t="shared" si="156"/>
        <v/>
      </c>
      <c r="F2511" s="10" t="str">
        <v/>
      </c>
      <c r="G2511" t="e">
        <f t="shared" si="158"/>
        <v>#VALUE!</v>
      </c>
      <c r="H2511" s="13" t="e">
        <f t="shared" si="159"/>
        <v>#VALUE!</v>
      </c>
    </row>
    <row r="2512" spans="2:8">
      <c r="B2512" s="11" t="str">
        <f t="shared" si="157"/>
        <v/>
      </c>
      <c r="C2512" s="11" t="str">
        <f t="shared" si="156"/>
        <v/>
      </c>
      <c r="F2512" s="10" t="str">
        <v/>
      </c>
      <c r="G2512" t="e">
        <f t="shared" si="158"/>
        <v>#VALUE!</v>
      </c>
      <c r="H2512" s="13" t="e">
        <f t="shared" si="159"/>
        <v>#VALUE!</v>
      </c>
    </row>
    <row r="2513" spans="2:8">
      <c r="B2513" s="11" t="str">
        <f t="shared" si="157"/>
        <v/>
      </c>
      <c r="C2513" s="11" t="str">
        <f t="shared" si="156"/>
        <v/>
      </c>
      <c r="F2513" s="10" t="str">
        <v/>
      </c>
      <c r="G2513" t="e">
        <f t="shared" si="158"/>
        <v>#VALUE!</v>
      </c>
      <c r="H2513" s="13" t="e">
        <f t="shared" si="159"/>
        <v>#VALUE!</v>
      </c>
    </row>
    <row r="2514" spans="2:8">
      <c r="B2514" s="11" t="str">
        <f t="shared" si="157"/>
        <v/>
      </c>
      <c r="C2514" s="11" t="str">
        <f t="shared" si="156"/>
        <v/>
      </c>
      <c r="F2514" s="10" t="str">
        <v/>
      </c>
      <c r="G2514" t="e">
        <f t="shared" si="158"/>
        <v>#VALUE!</v>
      </c>
      <c r="H2514" s="13" t="e">
        <f t="shared" si="159"/>
        <v>#VALUE!</v>
      </c>
    </row>
    <row r="2515" spans="2:8">
      <c r="B2515" s="11" t="str">
        <f t="shared" si="157"/>
        <v/>
      </c>
      <c r="C2515" s="11" t="str">
        <f t="shared" si="156"/>
        <v/>
      </c>
      <c r="F2515" s="10" t="str">
        <v/>
      </c>
      <c r="G2515" t="e">
        <f t="shared" si="158"/>
        <v>#VALUE!</v>
      </c>
      <c r="H2515" s="13" t="e">
        <f t="shared" si="159"/>
        <v>#VALUE!</v>
      </c>
    </row>
    <row r="2516" spans="2:8">
      <c r="B2516" s="11" t="str">
        <f t="shared" si="157"/>
        <v/>
      </c>
      <c r="C2516" s="11" t="str">
        <f t="shared" si="156"/>
        <v/>
      </c>
      <c r="F2516" s="10" t="str">
        <v/>
      </c>
      <c r="G2516" t="e">
        <f t="shared" si="158"/>
        <v>#VALUE!</v>
      </c>
      <c r="H2516" s="13" t="e">
        <f t="shared" si="159"/>
        <v>#VALUE!</v>
      </c>
    </row>
    <row r="2517" spans="2:8">
      <c r="B2517" s="11" t="str">
        <f t="shared" si="157"/>
        <v/>
      </c>
      <c r="C2517" s="11" t="str">
        <f t="shared" si="156"/>
        <v/>
      </c>
      <c r="F2517" s="10" t="str">
        <v/>
      </c>
      <c r="G2517" t="e">
        <f t="shared" si="158"/>
        <v>#VALUE!</v>
      </c>
      <c r="H2517" s="13" t="e">
        <f t="shared" si="159"/>
        <v>#VALUE!</v>
      </c>
    </row>
    <row r="2518" spans="2:8">
      <c r="B2518" s="11" t="str">
        <f t="shared" si="157"/>
        <v/>
      </c>
      <c r="C2518" s="11" t="str">
        <f t="shared" si="156"/>
        <v/>
      </c>
      <c r="F2518" s="10" t="str">
        <v/>
      </c>
      <c r="G2518" t="e">
        <f t="shared" si="158"/>
        <v>#VALUE!</v>
      </c>
      <c r="H2518" s="13" t="e">
        <f t="shared" si="159"/>
        <v>#VALUE!</v>
      </c>
    </row>
    <row r="2519" spans="2:8">
      <c r="B2519" s="11" t="str">
        <f t="shared" si="157"/>
        <v/>
      </c>
      <c r="C2519" s="11" t="str">
        <f t="shared" si="156"/>
        <v/>
      </c>
      <c r="F2519" s="10" t="str">
        <v/>
      </c>
      <c r="G2519" t="e">
        <f t="shared" si="158"/>
        <v>#VALUE!</v>
      </c>
      <c r="H2519" s="13" t="e">
        <f t="shared" si="159"/>
        <v>#VALUE!</v>
      </c>
    </row>
    <row r="2520" spans="2:8">
      <c r="B2520" s="11" t="str">
        <f t="shared" si="157"/>
        <v/>
      </c>
      <c r="C2520" s="11" t="str">
        <f t="shared" si="156"/>
        <v/>
      </c>
      <c r="F2520" s="10" t="str">
        <v/>
      </c>
      <c r="G2520" t="e">
        <f t="shared" si="158"/>
        <v>#VALUE!</v>
      </c>
      <c r="H2520" s="13" t="e">
        <f t="shared" si="159"/>
        <v>#VALUE!</v>
      </c>
    </row>
    <row r="2521" spans="2:8">
      <c r="B2521" s="11" t="str">
        <f t="shared" si="157"/>
        <v/>
      </c>
      <c r="C2521" s="11" t="str">
        <f t="shared" si="156"/>
        <v/>
      </c>
      <c r="F2521" s="10" t="str">
        <v/>
      </c>
      <c r="G2521" t="e">
        <f t="shared" si="158"/>
        <v>#VALUE!</v>
      </c>
      <c r="H2521" s="13" t="e">
        <f t="shared" si="159"/>
        <v>#VALUE!</v>
      </c>
    </row>
    <row r="2522" spans="2:8">
      <c r="B2522" s="11" t="str">
        <f t="shared" si="157"/>
        <v/>
      </c>
      <c r="C2522" s="11" t="str">
        <f t="shared" si="156"/>
        <v/>
      </c>
      <c r="F2522" s="10" t="str">
        <v/>
      </c>
      <c r="G2522" t="e">
        <f t="shared" si="158"/>
        <v>#VALUE!</v>
      </c>
      <c r="H2522" s="13" t="e">
        <f t="shared" si="159"/>
        <v>#VALUE!</v>
      </c>
    </row>
    <row r="2523" spans="2:8">
      <c r="B2523" s="11" t="str">
        <f t="shared" si="157"/>
        <v/>
      </c>
      <c r="C2523" s="11" t="str">
        <f t="shared" si="156"/>
        <v/>
      </c>
      <c r="F2523" s="10" t="str">
        <v/>
      </c>
      <c r="G2523" t="e">
        <f t="shared" si="158"/>
        <v>#VALUE!</v>
      </c>
      <c r="H2523" s="13" t="e">
        <f t="shared" si="159"/>
        <v>#VALUE!</v>
      </c>
    </row>
    <row r="2524" spans="2:8">
      <c r="B2524" s="11" t="str">
        <f t="shared" si="157"/>
        <v/>
      </c>
      <c r="C2524" s="11" t="str">
        <f t="shared" si="156"/>
        <v/>
      </c>
      <c r="F2524" s="10" t="str">
        <v/>
      </c>
      <c r="G2524" t="e">
        <f t="shared" si="158"/>
        <v>#VALUE!</v>
      </c>
      <c r="H2524" s="13" t="e">
        <f t="shared" si="159"/>
        <v>#VALUE!</v>
      </c>
    </row>
    <row r="2525" spans="2:8">
      <c r="B2525" s="11" t="str">
        <f t="shared" si="157"/>
        <v/>
      </c>
      <c r="C2525" s="11" t="str">
        <f t="shared" si="156"/>
        <v/>
      </c>
      <c r="F2525" s="10" t="str">
        <v/>
      </c>
      <c r="G2525" t="e">
        <f t="shared" si="158"/>
        <v>#VALUE!</v>
      </c>
      <c r="H2525" s="13" t="e">
        <f t="shared" si="159"/>
        <v>#VALUE!</v>
      </c>
    </row>
    <row r="2526" spans="2:8">
      <c r="B2526" s="11" t="str">
        <f t="shared" si="157"/>
        <v/>
      </c>
      <c r="C2526" s="11" t="str">
        <f t="shared" si="156"/>
        <v/>
      </c>
      <c r="F2526" s="10" t="str">
        <v/>
      </c>
      <c r="G2526" t="e">
        <f t="shared" si="158"/>
        <v>#VALUE!</v>
      </c>
      <c r="H2526" s="13" t="e">
        <f t="shared" si="159"/>
        <v>#VALUE!</v>
      </c>
    </row>
    <row r="2527" spans="2:8">
      <c r="B2527" s="11" t="str">
        <f t="shared" si="157"/>
        <v/>
      </c>
      <c r="C2527" s="11" t="str">
        <f t="shared" si="156"/>
        <v/>
      </c>
      <c r="F2527" s="10" t="str">
        <v/>
      </c>
      <c r="G2527" t="e">
        <f t="shared" si="158"/>
        <v>#VALUE!</v>
      </c>
      <c r="H2527" s="13" t="e">
        <f t="shared" si="159"/>
        <v>#VALUE!</v>
      </c>
    </row>
    <row r="2528" spans="2:8">
      <c r="B2528" s="11" t="str">
        <f t="shared" si="157"/>
        <v/>
      </c>
      <c r="C2528" s="11" t="str">
        <f t="shared" si="156"/>
        <v/>
      </c>
      <c r="F2528" s="10" t="str">
        <v/>
      </c>
      <c r="G2528" t="e">
        <f t="shared" si="158"/>
        <v>#VALUE!</v>
      </c>
      <c r="H2528" s="13" t="e">
        <f t="shared" si="159"/>
        <v>#VALUE!</v>
      </c>
    </row>
    <row r="2529" spans="2:8">
      <c r="B2529" s="11" t="str">
        <f t="shared" si="157"/>
        <v/>
      </c>
      <c r="C2529" s="11" t="str">
        <f t="shared" si="156"/>
        <v/>
      </c>
      <c r="F2529" s="10" t="str">
        <v/>
      </c>
      <c r="G2529" t="e">
        <f t="shared" si="158"/>
        <v>#VALUE!</v>
      </c>
      <c r="H2529" s="13" t="e">
        <f t="shared" si="159"/>
        <v>#VALUE!</v>
      </c>
    </row>
    <row r="2530" spans="2:8">
      <c r="B2530" s="11" t="str">
        <f t="shared" si="157"/>
        <v/>
      </c>
      <c r="C2530" s="11" t="str">
        <f t="shared" si="156"/>
        <v/>
      </c>
      <c r="F2530" s="10" t="str">
        <v/>
      </c>
      <c r="G2530" t="e">
        <f t="shared" si="158"/>
        <v>#VALUE!</v>
      </c>
      <c r="H2530" s="13" t="e">
        <f t="shared" si="159"/>
        <v>#VALUE!</v>
      </c>
    </row>
    <row r="2531" spans="2:8">
      <c r="B2531" s="11" t="str">
        <f t="shared" si="157"/>
        <v/>
      </c>
      <c r="C2531" s="11" t="str">
        <f t="shared" si="156"/>
        <v/>
      </c>
      <c r="F2531" s="10" t="str">
        <v/>
      </c>
      <c r="G2531" t="e">
        <f t="shared" si="158"/>
        <v>#VALUE!</v>
      </c>
      <c r="H2531" s="13" t="e">
        <f t="shared" si="159"/>
        <v>#VALUE!</v>
      </c>
    </row>
    <row r="2532" spans="2:8">
      <c r="B2532" s="11" t="str">
        <f t="shared" si="157"/>
        <v/>
      </c>
      <c r="C2532" s="11" t="str">
        <f t="shared" si="156"/>
        <v/>
      </c>
      <c r="F2532" s="10" t="str">
        <v/>
      </c>
      <c r="G2532" t="e">
        <f t="shared" si="158"/>
        <v>#VALUE!</v>
      </c>
      <c r="H2532" s="13" t="e">
        <f t="shared" si="159"/>
        <v>#VALUE!</v>
      </c>
    </row>
    <row r="2533" spans="2:8">
      <c r="B2533" s="11" t="str">
        <f t="shared" si="157"/>
        <v/>
      </c>
      <c r="C2533" s="11" t="str">
        <f t="shared" si="156"/>
        <v/>
      </c>
      <c r="F2533" s="10" t="str">
        <v/>
      </c>
      <c r="G2533" t="e">
        <f t="shared" si="158"/>
        <v>#VALUE!</v>
      </c>
      <c r="H2533" s="13" t="e">
        <f t="shared" si="159"/>
        <v>#VALUE!</v>
      </c>
    </row>
    <row r="2534" spans="2:8">
      <c r="B2534" s="11" t="str">
        <f t="shared" si="157"/>
        <v/>
      </c>
      <c r="C2534" s="11" t="str">
        <f t="shared" si="156"/>
        <v/>
      </c>
      <c r="F2534" s="10" t="str">
        <v/>
      </c>
      <c r="G2534" t="e">
        <f t="shared" si="158"/>
        <v>#VALUE!</v>
      </c>
      <c r="H2534" s="13" t="e">
        <f t="shared" si="159"/>
        <v>#VALUE!</v>
      </c>
    </row>
    <row r="2535" spans="2:8">
      <c r="B2535" s="11" t="str">
        <f t="shared" si="157"/>
        <v/>
      </c>
      <c r="C2535" s="11" t="str">
        <f t="shared" si="156"/>
        <v/>
      </c>
      <c r="F2535" s="10" t="str">
        <v/>
      </c>
      <c r="G2535" t="e">
        <f t="shared" si="158"/>
        <v>#VALUE!</v>
      </c>
      <c r="H2535" s="13" t="e">
        <f t="shared" si="159"/>
        <v>#VALUE!</v>
      </c>
    </row>
    <row r="2536" spans="2:8">
      <c r="B2536" s="11" t="str">
        <f t="shared" si="157"/>
        <v/>
      </c>
      <c r="C2536" s="11" t="str">
        <f t="shared" si="156"/>
        <v/>
      </c>
      <c r="F2536" s="10" t="str">
        <v/>
      </c>
      <c r="G2536" t="e">
        <f t="shared" si="158"/>
        <v>#VALUE!</v>
      </c>
      <c r="H2536" s="13" t="e">
        <f t="shared" si="159"/>
        <v>#VALUE!</v>
      </c>
    </row>
    <row r="2537" spans="2:8">
      <c r="B2537" s="11" t="str">
        <f t="shared" si="157"/>
        <v/>
      </c>
      <c r="C2537" s="11" t="str">
        <f t="shared" ref="C2537:C2600" si="160">IF(B2537="артикул",A2537,"")</f>
        <v/>
      </c>
      <c r="F2537" s="10" t="str">
        <v/>
      </c>
      <c r="G2537" t="e">
        <f t="shared" si="158"/>
        <v>#VALUE!</v>
      </c>
      <c r="H2537" s="13" t="e">
        <f t="shared" si="159"/>
        <v>#VALUE!</v>
      </c>
    </row>
    <row r="2538" spans="2:8">
      <c r="B2538" s="11" t="str">
        <f t="shared" si="157"/>
        <v/>
      </c>
      <c r="C2538" s="11" t="str">
        <f t="shared" si="160"/>
        <v/>
      </c>
      <c r="F2538" s="10" t="str">
        <v/>
      </c>
      <c r="G2538" t="e">
        <f t="shared" si="158"/>
        <v>#VALUE!</v>
      </c>
      <c r="H2538" s="13" t="e">
        <f t="shared" si="159"/>
        <v>#VALUE!</v>
      </c>
    </row>
    <row r="2539" spans="2:8">
      <c r="B2539" s="11" t="str">
        <f t="shared" si="157"/>
        <v/>
      </c>
      <c r="C2539" s="11" t="str">
        <f t="shared" si="160"/>
        <v/>
      </c>
      <c r="F2539" s="10" t="str">
        <v/>
      </c>
      <c r="G2539" t="e">
        <f t="shared" si="158"/>
        <v>#VALUE!</v>
      </c>
      <c r="H2539" s="13" t="e">
        <f t="shared" si="159"/>
        <v>#VALUE!</v>
      </c>
    </row>
    <row r="2540" spans="2:8">
      <c r="B2540" s="11" t="str">
        <f t="shared" si="157"/>
        <v/>
      </c>
      <c r="C2540" s="11" t="str">
        <f t="shared" si="160"/>
        <v/>
      </c>
      <c r="F2540" s="10" t="str">
        <v/>
      </c>
      <c r="G2540" t="e">
        <f t="shared" si="158"/>
        <v>#VALUE!</v>
      </c>
      <c r="H2540" s="13" t="e">
        <f t="shared" si="159"/>
        <v>#VALUE!</v>
      </c>
    </row>
    <row r="2541" spans="2:8">
      <c r="B2541" s="11" t="str">
        <f t="shared" si="157"/>
        <v/>
      </c>
      <c r="C2541" s="11" t="str">
        <f t="shared" si="160"/>
        <v/>
      </c>
      <c r="F2541" s="10" t="str">
        <v/>
      </c>
      <c r="G2541" t="e">
        <f t="shared" si="158"/>
        <v>#VALUE!</v>
      </c>
      <c r="H2541" s="13" t="e">
        <f t="shared" si="159"/>
        <v>#VALUE!</v>
      </c>
    </row>
    <row r="2542" spans="2:8">
      <c r="B2542" s="11" t="str">
        <f t="shared" si="157"/>
        <v/>
      </c>
      <c r="C2542" s="11" t="str">
        <f t="shared" si="160"/>
        <v/>
      </c>
      <c r="F2542" s="10" t="str">
        <v/>
      </c>
      <c r="G2542" t="e">
        <f t="shared" si="158"/>
        <v>#VALUE!</v>
      </c>
      <c r="H2542" s="13" t="e">
        <f t="shared" si="159"/>
        <v>#VALUE!</v>
      </c>
    </row>
    <row r="2543" spans="2:8">
      <c r="B2543" s="11" t="str">
        <f t="shared" si="157"/>
        <v/>
      </c>
      <c r="C2543" s="11" t="str">
        <f t="shared" si="160"/>
        <v/>
      </c>
      <c r="F2543" s="10" t="str">
        <v/>
      </c>
      <c r="G2543" t="e">
        <f t="shared" si="158"/>
        <v>#VALUE!</v>
      </c>
      <c r="H2543" s="13" t="e">
        <f t="shared" si="159"/>
        <v>#VALUE!</v>
      </c>
    </row>
    <row r="2544" spans="2:8">
      <c r="B2544" s="11" t="str">
        <f t="shared" si="157"/>
        <v/>
      </c>
      <c r="C2544" s="11" t="str">
        <f t="shared" si="160"/>
        <v/>
      </c>
      <c r="F2544" s="10" t="str">
        <v/>
      </c>
      <c r="G2544" t="e">
        <f t="shared" si="158"/>
        <v>#VALUE!</v>
      </c>
      <c r="H2544" s="13" t="e">
        <f t="shared" si="159"/>
        <v>#VALUE!</v>
      </c>
    </row>
    <row r="2545" spans="2:8">
      <c r="B2545" s="11" t="str">
        <f t="shared" si="157"/>
        <v/>
      </c>
      <c r="C2545" s="11" t="str">
        <f t="shared" si="160"/>
        <v/>
      </c>
      <c r="F2545" s="10" t="str">
        <v/>
      </c>
      <c r="G2545" t="e">
        <f t="shared" si="158"/>
        <v>#VALUE!</v>
      </c>
      <c r="H2545" s="13" t="e">
        <f t="shared" si="159"/>
        <v>#VALUE!</v>
      </c>
    </row>
    <row r="2546" spans="2:8">
      <c r="B2546" s="11" t="str">
        <f t="shared" si="157"/>
        <v/>
      </c>
      <c r="C2546" s="11" t="str">
        <f t="shared" si="160"/>
        <v/>
      </c>
      <c r="F2546" s="10" t="str">
        <v/>
      </c>
      <c r="G2546" t="e">
        <f t="shared" si="158"/>
        <v>#VALUE!</v>
      </c>
      <c r="H2546" s="13" t="e">
        <f t="shared" si="159"/>
        <v>#VALUE!</v>
      </c>
    </row>
    <row r="2547" spans="2:8">
      <c r="B2547" s="11" t="str">
        <f t="shared" si="157"/>
        <v/>
      </c>
      <c r="C2547" s="11" t="str">
        <f t="shared" si="160"/>
        <v/>
      </c>
      <c r="F2547" s="10" t="str">
        <v/>
      </c>
      <c r="G2547" t="e">
        <f t="shared" si="158"/>
        <v>#VALUE!</v>
      </c>
      <c r="H2547" s="13" t="e">
        <f t="shared" si="159"/>
        <v>#VALUE!</v>
      </c>
    </row>
    <row r="2548" spans="2:8">
      <c r="B2548" s="11" t="str">
        <f t="shared" si="157"/>
        <v/>
      </c>
      <c r="C2548" s="11" t="str">
        <f t="shared" si="160"/>
        <v/>
      </c>
      <c r="F2548" s="10" t="str">
        <v/>
      </c>
      <c r="G2548" t="e">
        <f t="shared" si="158"/>
        <v>#VALUE!</v>
      </c>
      <c r="H2548" s="13" t="e">
        <f t="shared" si="159"/>
        <v>#VALUE!</v>
      </c>
    </row>
    <row r="2549" spans="2:8">
      <c r="B2549" s="11" t="str">
        <f t="shared" si="157"/>
        <v/>
      </c>
      <c r="C2549" s="11" t="str">
        <f t="shared" si="160"/>
        <v/>
      </c>
      <c r="F2549" s="10" t="str">
        <v/>
      </c>
      <c r="G2549" t="e">
        <f t="shared" si="158"/>
        <v>#VALUE!</v>
      </c>
      <c r="H2549" s="13" t="e">
        <f t="shared" si="159"/>
        <v>#VALUE!</v>
      </c>
    </row>
    <row r="2550" spans="2:8">
      <c r="B2550" s="11" t="str">
        <f t="shared" si="157"/>
        <v/>
      </c>
      <c r="C2550" s="11" t="str">
        <f t="shared" si="160"/>
        <v/>
      </c>
      <c r="F2550" s="10" t="str">
        <v/>
      </c>
      <c r="G2550" t="e">
        <f t="shared" si="158"/>
        <v>#VALUE!</v>
      </c>
      <c r="H2550" s="13" t="e">
        <f t="shared" si="159"/>
        <v>#VALUE!</v>
      </c>
    </row>
    <row r="2551" spans="2:8">
      <c r="B2551" s="11" t="str">
        <f t="shared" si="157"/>
        <v/>
      </c>
      <c r="C2551" s="11" t="str">
        <f t="shared" si="160"/>
        <v/>
      </c>
      <c r="F2551" s="10" t="str">
        <v/>
      </c>
      <c r="G2551" t="e">
        <f t="shared" si="158"/>
        <v>#VALUE!</v>
      </c>
      <c r="H2551" s="13" t="e">
        <f t="shared" si="159"/>
        <v>#VALUE!</v>
      </c>
    </row>
    <row r="2552" spans="2:8">
      <c r="B2552" s="11" t="str">
        <f t="shared" si="157"/>
        <v/>
      </c>
      <c r="C2552" s="11" t="str">
        <f t="shared" si="160"/>
        <v/>
      </c>
      <c r="F2552" s="10" t="str">
        <v/>
      </c>
      <c r="G2552" t="e">
        <f t="shared" si="158"/>
        <v>#VALUE!</v>
      </c>
      <c r="H2552" s="13" t="e">
        <f t="shared" si="159"/>
        <v>#VALUE!</v>
      </c>
    </row>
    <row r="2553" spans="2:8">
      <c r="B2553" s="11" t="str">
        <f t="shared" si="157"/>
        <v/>
      </c>
      <c r="C2553" s="11" t="str">
        <f t="shared" si="160"/>
        <v/>
      </c>
      <c r="F2553" s="10" t="str">
        <v/>
      </c>
      <c r="G2553" t="e">
        <f t="shared" si="158"/>
        <v>#VALUE!</v>
      </c>
      <c r="H2553" s="13" t="e">
        <f t="shared" si="159"/>
        <v>#VALUE!</v>
      </c>
    </row>
    <row r="2554" spans="2:8">
      <c r="B2554" s="11" t="str">
        <f t="shared" si="157"/>
        <v/>
      </c>
      <c r="C2554" s="11" t="str">
        <f t="shared" si="160"/>
        <v/>
      </c>
      <c r="F2554" s="10" t="str">
        <v/>
      </c>
      <c r="G2554" t="e">
        <f t="shared" si="158"/>
        <v>#VALUE!</v>
      </c>
      <c r="H2554" s="13" t="e">
        <f t="shared" si="159"/>
        <v>#VALUE!</v>
      </c>
    </row>
    <row r="2555" spans="2:8">
      <c r="B2555" s="11" t="str">
        <f t="shared" si="157"/>
        <v/>
      </c>
      <c r="C2555" s="11" t="str">
        <f t="shared" si="160"/>
        <v/>
      </c>
      <c r="F2555" s="10" t="str">
        <v/>
      </c>
      <c r="G2555" t="e">
        <f t="shared" si="158"/>
        <v>#VALUE!</v>
      </c>
      <c r="H2555" s="13" t="e">
        <f t="shared" si="159"/>
        <v>#VALUE!</v>
      </c>
    </row>
    <row r="2556" spans="2:8">
      <c r="B2556" s="11" t="str">
        <f t="shared" si="157"/>
        <v/>
      </c>
      <c r="C2556" s="11" t="str">
        <f t="shared" si="160"/>
        <v/>
      </c>
      <c r="F2556" s="10" t="str">
        <v/>
      </c>
      <c r="G2556" t="e">
        <f t="shared" si="158"/>
        <v>#VALUE!</v>
      </c>
      <c r="H2556" s="13" t="e">
        <f t="shared" si="159"/>
        <v>#VALUE!</v>
      </c>
    </row>
    <row r="2557" spans="2:8">
      <c r="B2557" s="11" t="str">
        <f t="shared" si="157"/>
        <v/>
      </c>
      <c r="C2557" s="11" t="str">
        <f t="shared" si="160"/>
        <v/>
      </c>
      <c r="F2557" s="10" t="str">
        <v/>
      </c>
      <c r="G2557" t="e">
        <f t="shared" si="158"/>
        <v>#VALUE!</v>
      </c>
      <c r="H2557" s="13" t="e">
        <f t="shared" si="159"/>
        <v>#VALUE!</v>
      </c>
    </row>
    <row r="2558" spans="2:8">
      <c r="B2558" s="11" t="str">
        <f t="shared" si="157"/>
        <v/>
      </c>
      <c r="C2558" s="11" t="str">
        <f t="shared" si="160"/>
        <v/>
      </c>
      <c r="F2558" s="10" t="str">
        <v/>
      </c>
      <c r="G2558" t="e">
        <f t="shared" si="158"/>
        <v>#VALUE!</v>
      </c>
      <c r="H2558" s="13" t="e">
        <f t="shared" si="159"/>
        <v>#VALUE!</v>
      </c>
    </row>
    <row r="2559" spans="2:8">
      <c r="B2559" s="11" t="str">
        <f t="shared" si="157"/>
        <v/>
      </c>
      <c r="C2559" s="11" t="str">
        <f t="shared" si="160"/>
        <v/>
      </c>
      <c r="F2559" s="10" t="str">
        <v/>
      </c>
      <c r="G2559" t="e">
        <f t="shared" si="158"/>
        <v>#VALUE!</v>
      </c>
      <c r="H2559" s="13" t="e">
        <f t="shared" si="159"/>
        <v>#VALUE!</v>
      </c>
    </row>
    <row r="2560" spans="2:8">
      <c r="B2560" s="11" t="str">
        <f t="shared" si="157"/>
        <v/>
      </c>
      <c r="C2560" s="11" t="str">
        <f t="shared" si="160"/>
        <v/>
      </c>
      <c r="F2560" s="10" t="str">
        <v/>
      </c>
      <c r="G2560" t="e">
        <f t="shared" si="158"/>
        <v>#VALUE!</v>
      </c>
      <c r="H2560" s="13" t="e">
        <f t="shared" si="159"/>
        <v>#VALUE!</v>
      </c>
    </row>
    <row r="2561" spans="2:8">
      <c r="B2561" s="11" t="str">
        <f t="shared" ref="B2561:B2624" si="161">IFERROR(IF(FIND(" ",A2561)=6,IF(IFERROR(FIND(" PB",A2561),"")&lt;&gt;"","артикул",IF(IFERROR(FIND(" CRN",A2561),"")&lt;&gt;"","артикул","")),""),"")</f>
        <v/>
      </c>
      <c r="C2561" s="11" t="str">
        <f t="shared" si="160"/>
        <v/>
      </c>
      <c r="F2561" s="10" t="str">
        <v/>
      </c>
      <c r="G2561" t="e">
        <f t="shared" si="158"/>
        <v>#VALUE!</v>
      </c>
      <c r="H2561" s="13" t="e">
        <f t="shared" si="159"/>
        <v>#VALUE!</v>
      </c>
    </row>
    <row r="2562" spans="2:8">
      <c r="B2562" s="11" t="str">
        <f t="shared" si="161"/>
        <v/>
      </c>
      <c r="C2562" s="11" t="str">
        <f t="shared" si="160"/>
        <v/>
      </c>
      <c r="F2562" s="10" t="str">
        <v/>
      </c>
      <c r="G2562" t="e">
        <f t="shared" ref="G2562:G2625" si="162">CONCATENATE(LEFT(F2562,5),
MID(F2562,
SEARCH("\",SUBSTITUTE(F2562," ","\",LEN(F2562)-LEN(SUBSTITUTE(F2562," ",""))-4)),
SEARCH("\",SUBSTITUTE(F2562," ","\",LEN(F2562)-LEN(SUBSTITUTE(F2562," ",""))-3))-
SEARCH("\",SUBSTITUTE(F2562," ","\",LEN(F2562)-LEN(SUBSTITUTE(F2562," ",""))-4)))*1)</f>
        <v>#VALUE!</v>
      </c>
      <c r="H2562" s="13" t="e">
        <f t="shared" ref="H2562:H2625" si="163">SUBSTITUTE(
RIGHT(F2562,LEN(F2562)-
FIND("\",SUBSTITUTE(F2562," ","\",LEN(F2562)-LEN(SUBSTITUTE(F2562," ",""))))),
".","")</f>
        <v>#VALUE!</v>
      </c>
    </row>
    <row r="2563" spans="2:8">
      <c r="B2563" s="11" t="str">
        <f t="shared" si="161"/>
        <v/>
      </c>
      <c r="C2563" s="11" t="str">
        <f t="shared" si="160"/>
        <v/>
      </c>
      <c r="F2563" s="10" t="str">
        <v/>
      </c>
      <c r="G2563" t="e">
        <f t="shared" si="162"/>
        <v>#VALUE!</v>
      </c>
      <c r="H2563" s="13" t="e">
        <f t="shared" si="163"/>
        <v>#VALUE!</v>
      </c>
    </row>
    <row r="2564" spans="2:8">
      <c r="B2564" s="11" t="str">
        <f t="shared" si="161"/>
        <v/>
      </c>
      <c r="C2564" s="11" t="str">
        <f t="shared" si="160"/>
        <v/>
      </c>
      <c r="F2564" s="10" t="str">
        <v/>
      </c>
      <c r="G2564" t="e">
        <f t="shared" si="162"/>
        <v>#VALUE!</v>
      </c>
      <c r="H2564" s="13" t="e">
        <f t="shared" si="163"/>
        <v>#VALUE!</v>
      </c>
    </row>
    <row r="2565" spans="2:8">
      <c r="B2565" s="11" t="str">
        <f t="shared" si="161"/>
        <v/>
      </c>
      <c r="C2565" s="11" t="str">
        <f t="shared" si="160"/>
        <v/>
      </c>
      <c r="F2565" s="10" t="str">
        <v/>
      </c>
      <c r="G2565" t="e">
        <f t="shared" si="162"/>
        <v>#VALUE!</v>
      </c>
      <c r="H2565" s="13" t="e">
        <f t="shared" si="163"/>
        <v>#VALUE!</v>
      </c>
    </row>
    <row r="2566" spans="2:8">
      <c r="B2566" s="11" t="str">
        <f t="shared" si="161"/>
        <v/>
      </c>
      <c r="C2566" s="11" t="str">
        <f t="shared" si="160"/>
        <v/>
      </c>
      <c r="F2566" s="10" t="str">
        <v/>
      </c>
      <c r="G2566" t="e">
        <f t="shared" si="162"/>
        <v>#VALUE!</v>
      </c>
      <c r="H2566" s="13" t="e">
        <f t="shared" si="163"/>
        <v>#VALUE!</v>
      </c>
    </row>
    <row r="2567" spans="2:8">
      <c r="B2567" s="11" t="str">
        <f t="shared" si="161"/>
        <v/>
      </c>
      <c r="C2567" s="11" t="str">
        <f t="shared" si="160"/>
        <v/>
      </c>
      <c r="F2567" s="10" t="str">
        <v/>
      </c>
      <c r="G2567" t="e">
        <f t="shared" si="162"/>
        <v>#VALUE!</v>
      </c>
      <c r="H2567" s="13" t="e">
        <f t="shared" si="163"/>
        <v>#VALUE!</v>
      </c>
    </row>
    <row r="2568" spans="2:8">
      <c r="B2568" s="11" t="str">
        <f t="shared" si="161"/>
        <v/>
      </c>
      <c r="C2568" s="11" t="str">
        <f t="shared" si="160"/>
        <v/>
      </c>
      <c r="F2568" s="10" t="str">
        <v/>
      </c>
      <c r="G2568" t="e">
        <f t="shared" si="162"/>
        <v>#VALUE!</v>
      </c>
      <c r="H2568" s="13" t="e">
        <f t="shared" si="163"/>
        <v>#VALUE!</v>
      </c>
    </row>
    <row r="2569" spans="2:8">
      <c r="B2569" s="11" t="str">
        <f t="shared" si="161"/>
        <v/>
      </c>
      <c r="C2569" s="11" t="str">
        <f t="shared" si="160"/>
        <v/>
      </c>
      <c r="F2569" s="10" t="str">
        <v/>
      </c>
      <c r="G2569" t="e">
        <f t="shared" si="162"/>
        <v>#VALUE!</v>
      </c>
      <c r="H2569" s="13" t="e">
        <f t="shared" si="163"/>
        <v>#VALUE!</v>
      </c>
    </row>
    <row r="2570" spans="2:8">
      <c r="B2570" s="11" t="str">
        <f t="shared" si="161"/>
        <v/>
      </c>
      <c r="C2570" s="11" t="str">
        <f t="shared" si="160"/>
        <v/>
      </c>
      <c r="F2570" s="10" t="str">
        <v/>
      </c>
      <c r="G2570" t="e">
        <f t="shared" si="162"/>
        <v>#VALUE!</v>
      </c>
      <c r="H2570" s="13" t="e">
        <f t="shared" si="163"/>
        <v>#VALUE!</v>
      </c>
    </row>
    <row r="2571" spans="2:8">
      <c r="B2571" s="11" t="str">
        <f t="shared" si="161"/>
        <v/>
      </c>
      <c r="C2571" s="11" t="str">
        <f t="shared" si="160"/>
        <v/>
      </c>
      <c r="F2571" s="10" t="str">
        <v/>
      </c>
      <c r="G2571" t="e">
        <f t="shared" si="162"/>
        <v>#VALUE!</v>
      </c>
      <c r="H2571" s="13" t="e">
        <f t="shared" si="163"/>
        <v>#VALUE!</v>
      </c>
    </row>
    <row r="2572" spans="2:8">
      <c r="B2572" s="11" t="str">
        <f t="shared" si="161"/>
        <v/>
      </c>
      <c r="C2572" s="11" t="str">
        <f t="shared" si="160"/>
        <v/>
      </c>
      <c r="F2572" s="10" t="str">
        <v/>
      </c>
      <c r="G2572" t="e">
        <f t="shared" si="162"/>
        <v>#VALUE!</v>
      </c>
      <c r="H2572" s="13" t="e">
        <f t="shared" si="163"/>
        <v>#VALUE!</v>
      </c>
    </row>
    <row r="2573" spans="2:8">
      <c r="B2573" s="11" t="str">
        <f t="shared" si="161"/>
        <v/>
      </c>
      <c r="C2573" s="11" t="str">
        <f t="shared" si="160"/>
        <v/>
      </c>
      <c r="F2573" s="10" t="str">
        <v/>
      </c>
      <c r="G2573" t="e">
        <f t="shared" si="162"/>
        <v>#VALUE!</v>
      </c>
      <c r="H2573" s="13" t="e">
        <f t="shared" si="163"/>
        <v>#VALUE!</v>
      </c>
    </row>
    <row r="2574" spans="2:8">
      <c r="B2574" s="11" t="str">
        <f t="shared" si="161"/>
        <v/>
      </c>
      <c r="C2574" s="11" t="str">
        <f t="shared" si="160"/>
        <v/>
      </c>
      <c r="F2574" s="10" t="str">
        <v/>
      </c>
      <c r="G2574" t="e">
        <f t="shared" si="162"/>
        <v>#VALUE!</v>
      </c>
      <c r="H2574" s="13" t="e">
        <f t="shared" si="163"/>
        <v>#VALUE!</v>
      </c>
    </row>
    <row r="2575" spans="2:8">
      <c r="B2575" s="11" t="str">
        <f t="shared" si="161"/>
        <v/>
      </c>
      <c r="C2575" s="11" t="str">
        <f t="shared" si="160"/>
        <v/>
      </c>
      <c r="F2575" s="10" t="str">
        <v/>
      </c>
      <c r="G2575" t="e">
        <f t="shared" si="162"/>
        <v>#VALUE!</v>
      </c>
      <c r="H2575" s="13" t="e">
        <f t="shared" si="163"/>
        <v>#VALUE!</v>
      </c>
    </row>
    <row r="2576" spans="2:8">
      <c r="B2576" s="11" t="str">
        <f t="shared" si="161"/>
        <v/>
      </c>
      <c r="C2576" s="11" t="str">
        <f t="shared" si="160"/>
        <v/>
      </c>
      <c r="F2576" s="10" t="str">
        <v/>
      </c>
      <c r="G2576" t="e">
        <f t="shared" si="162"/>
        <v>#VALUE!</v>
      </c>
      <c r="H2576" s="13" t="e">
        <f t="shared" si="163"/>
        <v>#VALUE!</v>
      </c>
    </row>
    <row r="2577" spans="2:8">
      <c r="B2577" s="11" t="str">
        <f t="shared" si="161"/>
        <v/>
      </c>
      <c r="C2577" s="11" t="str">
        <f t="shared" si="160"/>
        <v/>
      </c>
      <c r="F2577" s="10" t="str">
        <v/>
      </c>
      <c r="G2577" t="e">
        <f t="shared" si="162"/>
        <v>#VALUE!</v>
      </c>
      <c r="H2577" s="13" t="e">
        <f t="shared" si="163"/>
        <v>#VALUE!</v>
      </c>
    </row>
    <row r="2578" spans="2:8">
      <c r="B2578" s="11" t="str">
        <f t="shared" si="161"/>
        <v/>
      </c>
      <c r="C2578" s="11" t="str">
        <f t="shared" si="160"/>
        <v/>
      </c>
      <c r="F2578" s="10" t="str">
        <v/>
      </c>
      <c r="G2578" t="e">
        <f t="shared" si="162"/>
        <v>#VALUE!</v>
      </c>
      <c r="H2578" s="13" t="e">
        <f t="shared" si="163"/>
        <v>#VALUE!</v>
      </c>
    </row>
    <row r="2579" spans="2:8">
      <c r="B2579" s="11" t="str">
        <f t="shared" si="161"/>
        <v/>
      </c>
      <c r="C2579" s="11" t="str">
        <f t="shared" si="160"/>
        <v/>
      </c>
      <c r="F2579" s="10" t="str">
        <v/>
      </c>
      <c r="G2579" t="e">
        <f t="shared" si="162"/>
        <v>#VALUE!</v>
      </c>
      <c r="H2579" s="13" t="e">
        <f t="shared" si="163"/>
        <v>#VALUE!</v>
      </c>
    </row>
    <row r="2580" spans="2:8">
      <c r="B2580" s="11" t="str">
        <f t="shared" si="161"/>
        <v/>
      </c>
      <c r="C2580" s="11" t="str">
        <f t="shared" si="160"/>
        <v/>
      </c>
      <c r="F2580" s="10" t="str">
        <v/>
      </c>
      <c r="G2580" t="e">
        <f t="shared" si="162"/>
        <v>#VALUE!</v>
      </c>
      <c r="H2580" s="13" t="e">
        <f t="shared" si="163"/>
        <v>#VALUE!</v>
      </c>
    </row>
    <row r="2581" spans="2:8">
      <c r="B2581" s="11" t="str">
        <f t="shared" si="161"/>
        <v/>
      </c>
      <c r="C2581" s="11" t="str">
        <f t="shared" si="160"/>
        <v/>
      </c>
      <c r="F2581" s="10" t="str">
        <v/>
      </c>
      <c r="G2581" t="e">
        <f t="shared" si="162"/>
        <v>#VALUE!</v>
      </c>
      <c r="H2581" s="13" t="e">
        <f t="shared" si="163"/>
        <v>#VALUE!</v>
      </c>
    </row>
    <row r="2582" spans="2:8">
      <c r="B2582" s="11" t="str">
        <f t="shared" si="161"/>
        <v/>
      </c>
      <c r="C2582" s="11" t="str">
        <f t="shared" si="160"/>
        <v/>
      </c>
      <c r="F2582" s="10" t="str">
        <v/>
      </c>
      <c r="G2582" t="e">
        <f t="shared" si="162"/>
        <v>#VALUE!</v>
      </c>
      <c r="H2582" s="13" t="e">
        <f t="shared" si="163"/>
        <v>#VALUE!</v>
      </c>
    </row>
    <row r="2583" spans="2:8">
      <c r="B2583" s="11" t="str">
        <f t="shared" si="161"/>
        <v/>
      </c>
      <c r="C2583" s="11" t="str">
        <f t="shared" si="160"/>
        <v/>
      </c>
      <c r="F2583" s="10" t="str">
        <v/>
      </c>
      <c r="G2583" t="e">
        <f t="shared" si="162"/>
        <v>#VALUE!</v>
      </c>
      <c r="H2583" s="13" t="e">
        <f t="shared" si="163"/>
        <v>#VALUE!</v>
      </c>
    </row>
    <row r="2584" spans="2:8">
      <c r="B2584" s="11" t="str">
        <f t="shared" si="161"/>
        <v/>
      </c>
      <c r="C2584" s="11" t="str">
        <f t="shared" si="160"/>
        <v/>
      </c>
      <c r="F2584" s="10" t="str">
        <v/>
      </c>
      <c r="G2584" t="e">
        <f t="shared" si="162"/>
        <v>#VALUE!</v>
      </c>
      <c r="H2584" s="13" t="e">
        <f t="shared" si="163"/>
        <v>#VALUE!</v>
      </c>
    </row>
    <row r="2585" spans="2:8">
      <c r="B2585" s="11" t="str">
        <f t="shared" si="161"/>
        <v/>
      </c>
      <c r="C2585" s="11" t="str">
        <f t="shared" si="160"/>
        <v/>
      </c>
      <c r="F2585" s="10" t="str">
        <v/>
      </c>
      <c r="G2585" t="e">
        <f t="shared" si="162"/>
        <v>#VALUE!</v>
      </c>
      <c r="H2585" s="13" t="e">
        <f t="shared" si="163"/>
        <v>#VALUE!</v>
      </c>
    </row>
    <row r="2586" spans="2:8">
      <c r="B2586" s="11" t="str">
        <f t="shared" si="161"/>
        <v/>
      </c>
      <c r="C2586" s="11" t="str">
        <f t="shared" si="160"/>
        <v/>
      </c>
      <c r="F2586" s="10" t="str">
        <v/>
      </c>
      <c r="G2586" t="e">
        <f t="shared" si="162"/>
        <v>#VALUE!</v>
      </c>
      <c r="H2586" s="13" t="e">
        <f t="shared" si="163"/>
        <v>#VALUE!</v>
      </c>
    </row>
    <row r="2587" spans="2:8">
      <c r="B2587" s="11" t="str">
        <f t="shared" si="161"/>
        <v/>
      </c>
      <c r="C2587" s="11" t="str">
        <f t="shared" si="160"/>
        <v/>
      </c>
      <c r="F2587" s="10" t="str">
        <v/>
      </c>
      <c r="G2587" t="e">
        <f t="shared" si="162"/>
        <v>#VALUE!</v>
      </c>
      <c r="H2587" s="13" t="e">
        <f t="shared" si="163"/>
        <v>#VALUE!</v>
      </c>
    </row>
    <row r="2588" spans="2:8">
      <c r="B2588" s="11" t="str">
        <f t="shared" si="161"/>
        <v/>
      </c>
      <c r="C2588" s="11" t="str">
        <f t="shared" si="160"/>
        <v/>
      </c>
      <c r="F2588" s="10" t="str">
        <v/>
      </c>
      <c r="G2588" t="e">
        <f t="shared" si="162"/>
        <v>#VALUE!</v>
      </c>
      <c r="H2588" s="13" t="e">
        <f t="shared" si="163"/>
        <v>#VALUE!</v>
      </c>
    </row>
    <row r="2589" spans="2:8">
      <c r="B2589" s="11" t="str">
        <f t="shared" si="161"/>
        <v/>
      </c>
      <c r="C2589" s="11" t="str">
        <f t="shared" si="160"/>
        <v/>
      </c>
      <c r="F2589" s="10" t="str">
        <v/>
      </c>
      <c r="G2589" t="e">
        <f t="shared" si="162"/>
        <v>#VALUE!</v>
      </c>
      <c r="H2589" s="13" t="e">
        <f t="shared" si="163"/>
        <v>#VALUE!</v>
      </c>
    </row>
    <row r="2590" spans="2:8">
      <c r="B2590" s="11" t="str">
        <f t="shared" si="161"/>
        <v/>
      </c>
      <c r="C2590" s="11" t="str">
        <f t="shared" si="160"/>
        <v/>
      </c>
      <c r="F2590" s="10" t="str">
        <v/>
      </c>
      <c r="G2590" t="e">
        <f t="shared" si="162"/>
        <v>#VALUE!</v>
      </c>
      <c r="H2590" s="13" t="e">
        <f t="shared" si="163"/>
        <v>#VALUE!</v>
      </c>
    </row>
    <row r="2591" spans="2:8">
      <c r="B2591" s="11" t="str">
        <f t="shared" si="161"/>
        <v/>
      </c>
      <c r="C2591" s="11" t="str">
        <f t="shared" si="160"/>
        <v/>
      </c>
      <c r="F2591" s="10" t="str">
        <v/>
      </c>
      <c r="G2591" t="e">
        <f t="shared" si="162"/>
        <v>#VALUE!</v>
      </c>
      <c r="H2591" s="13" t="e">
        <f t="shared" si="163"/>
        <v>#VALUE!</v>
      </c>
    </row>
    <row r="2592" spans="2:8">
      <c r="B2592" s="11" t="str">
        <f t="shared" si="161"/>
        <v/>
      </c>
      <c r="C2592" s="11" t="str">
        <f t="shared" si="160"/>
        <v/>
      </c>
      <c r="F2592" s="10" t="str">
        <v/>
      </c>
      <c r="G2592" t="e">
        <f t="shared" si="162"/>
        <v>#VALUE!</v>
      </c>
      <c r="H2592" s="13" t="e">
        <f t="shared" si="163"/>
        <v>#VALUE!</v>
      </c>
    </row>
    <row r="2593" spans="2:8">
      <c r="B2593" s="11" t="str">
        <f t="shared" si="161"/>
        <v/>
      </c>
      <c r="C2593" s="11" t="str">
        <f t="shared" si="160"/>
        <v/>
      </c>
      <c r="F2593" s="10" t="str">
        <v/>
      </c>
      <c r="G2593" t="e">
        <f t="shared" si="162"/>
        <v>#VALUE!</v>
      </c>
      <c r="H2593" s="13" t="e">
        <f t="shared" si="163"/>
        <v>#VALUE!</v>
      </c>
    </row>
    <row r="2594" spans="2:8">
      <c r="B2594" s="11" t="str">
        <f t="shared" si="161"/>
        <v/>
      </c>
      <c r="C2594" s="11" t="str">
        <f t="shared" si="160"/>
        <v/>
      </c>
      <c r="F2594" s="10" t="str">
        <v/>
      </c>
      <c r="G2594" t="e">
        <f t="shared" si="162"/>
        <v>#VALUE!</v>
      </c>
      <c r="H2594" s="13" t="e">
        <f t="shared" si="163"/>
        <v>#VALUE!</v>
      </c>
    </row>
    <row r="2595" spans="2:8">
      <c r="B2595" s="11" t="str">
        <f t="shared" si="161"/>
        <v/>
      </c>
      <c r="C2595" s="11" t="str">
        <f t="shared" si="160"/>
        <v/>
      </c>
      <c r="F2595" s="10" t="str">
        <v/>
      </c>
      <c r="G2595" t="e">
        <f t="shared" si="162"/>
        <v>#VALUE!</v>
      </c>
      <c r="H2595" s="13" t="e">
        <f t="shared" si="163"/>
        <v>#VALUE!</v>
      </c>
    </row>
    <row r="2596" spans="2:8">
      <c r="B2596" s="11" t="str">
        <f t="shared" si="161"/>
        <v/>
      </c>
      <c r="C2596" s="11" t="str">
        <f t="shared" si="160"/>
        <v/>
      </c>
      <c r="F2596" s="10" t="str">
        <v/>
      </c>
      <c r="G2596" t="e">
        <f t="shared" si="162"/>
        <v>#VALUE!</v>
      </c>
      <c r="H2596" s="13" t="e">
        <f t="shared" si="163"/>
        <v>#VALUE!</v>
      </c>
    </row>
    <row r="2597" spans="2:8">
      <c r="B2597" s="11" t="str">
        <f t="shared" si="161"/>
        <v/>
      </c>
      <c r="C2597" s="11" t="str">
        <f t="shared" si="160"/>
        <v/>
      </c>
      <c r="F2597" s="10" t="str">
        <v/>
      </c>
      <c r="G2597" t="e">
        <f t="shared" si="162"/>
        <v>#VALUE!</v>
      </c>
      <c r="H2597" s="13" t="e">
        <f t="shared" si="163"/>
        <v>#VALUE!</v>
      </c>
    </row>
    <row r="2598" spans="2:8">
      <c r="B2598" s="11" t="str">
        <f t="shared" si="161"/>
        <v/>
      </c>
      <c r="C2598" s="11" t="str">
        <f t="shared" si="160"/>
        <v/>
      </c>
      <c r="F2598" s="10" t="str">
        <v/>
      </c>
      <c r="G2598" t="e">
        <f t="shared" si="162"/>
        <v>#VALUE!</v>
      </c>
      <c r="H2598" s="13" t="e">
        <f t="shared" si="163"/>
        <v>#VALUE!</v>
      </c>
    </row>
    <row r="2599" spans="2:8">
      <c r="B2599" s="11" t="str">
        <f t="shared" si="161"/>
        <v/>
      </c>
      <c r="C2599" s="11" t="str">
        <f t="shared" si="160"/>
        <v/>
      </c>
      <c r="F2599" s="10" t="str">
        <v/>
      </c>
      <c r="G2599" t="e">
        <f t="shared" si="162"/>
        <v>#VALUE!</v>
      </c>
      <c r="H2599" s="13" t="e">
        <f t="shared" si="163"/>
        <v>#VALUE!</v>
      </c>
    </row>
    <row r="2600" spans="2:8">
      <c r="B2600" s="11" t="str">
        <f t="shared" si="161"/>
        <v/>
      </c>
      <c r="C2600" s="11" t="str">
        <f t="shared" si="160"/>
        <v/>
      </c>
      <c r="F2600" s="10" t="str">
        <v/>
      </c>
      <c r="G2600" t="e">
        <f t="shared" si="162"/>
        <v>#VALUE!</v>
      </c>
      <c r="H2600" s="13" t="e">
        <f t="shared" si="163"/>
        <v>#VALUE!</v>
      </c>
    </row>
    <row r="2601" spans="2:8">
      <c r="B2601" s="11" t="str">
        <f t="shared" si="161"/>
        <v/>
      </c>
      <c r="C2601" s="11" t="str">
        <f t="shared" ref="C2601:C2664" si="164">IF(B2601="артикул",A2601,"")</f>
        <v/>
      </c>
      <c r="F2601" s="10" t="str">
        <v/>
      </c>
      <c r="G2601" t="e">
        <f t="shared" si="162"/>
        <v>#VALUE!</v>
      </c>
      <c r="H2601" s="13" t="e">
        <f t="shared" si="163"/>
        <v>#VALUE!</v>
      </c>
    </row>
    <row r="2602" spans="2:8">
      <c r="B2602" s="11" t="str">
        <f t="shared" si="161"/>
        <v/>
      </c>
      <c r="C2602" s="11" t="str">
        <f t="shared" si="164"/>
        <v/>
      </c>
      <c r="F2602" s="10" t="str">
        <v/>
      </c>
      <c r="G2602" t="e">
        <f t="shared" si="162"/>
        <v>#VALUE!</v>
      </c>
      <c r="H2602" s="13" t="e">
        <f t="shared" si="163"/>
        <v>#VALUE!</v>
      </c>
    </row>
    <row r="2603" spans="2:8">
      <c r="B2603" s="11" t="str">
        <f t="shared" si="161"/>
        <v/>
      </c>
      <c r="C2603" s="11" t="str">
        <f t="shared" si="164"/>
        <v/>
      </c>
      <c r="F2603" s="10" t="str">
        <v/>
      </c>
      <c r="G2603" t="e">
        <f t="shared" si="162"/>
        <v>#VALUE!</v>
      </c>
      <c r="H2603" s="13" t="e">
        <f t="shared" si="163"/>
        <v>#VALUE!</v>
      </c>
    </row>
    <row r="2604" spans="2:8">
      <c r="B2604" s="11" t="str">
        <f t="shared" si="161"/>
        <v/>
      </c>
      <c r="C2604" s="11" t="str">
        <f t="shared" si="164"/>
        <v/>
      </c>
      <c r="F2604" s="10" t="str">
        <v/>
      </c>
      <c r="G2604" t="e">
        <f t="shared" si="162"/>
        <v>#VALUE!</v>
      </c>
      <c r="H2604" s="13" t="e">
        <f t="shared" si="163"/>
        <v>#VALUE!</v>
      </c>
    </row>
    <row r="2605" spans="2:8">
      <c r="B2605" s="11" t="str">
        <f t="shared" si="161"/>
        <v/>
      </c>
      <c r="C2605" s="11" t="str">
        <f t="shared" si="164"/>
        <v/>
      </c>
      <c r="F2605" s="10" t="str">
        <v/>
      </c>
      <c r="G2605" t="e">
        <f t="shared" si="162"/>
        <v>#VALUE!</v>
      </c>
      <c r="H2605" s="13" t="e">
        <f t="shared" si="163"/>
        <v>#VALUE!</v>
      </c>
    </row>
    <row r="2606" spans="2:8">
      <c r="B2606" s="11" t="str">
        <f t="shared" si="161"/>
        <v/>
      </c>
      <c r="C2606" s="11" t="str">
        <f t="shared" si="164"/>
        <v/>
      </c>
      <c r="F2606" s="10" t="str">
        <v/>
      </c>
      <c r="G2606" t="e">
        <f t="shared" si="162"/>
        <v>#VALUE!</v>
      </c>
      <c r="H2606" s="13" t="e">
        <f t="shared" si="163"/>
        <v>#VALUE!</v>
      </c>
    </row>
    <row r="2607" spans="2:8">
      <c r="B2607" s="11" t="str">
        <f t="shared" si="161"/>
        <v/>
      </c>
      <c r="C2607" s="11" t="str">
        <f t="shared" si="164"/>
        <v/>
      </c>
      <c r="F2607" s="10" t="str">
        <v/>
      </c>
      <c r="G2607" t="e">
        <f t="shared" si="162"/>
        <v>#VALUE!</v>
      </c>
      <c r="H2607" s="13" t="e">
        <f t="shared" si="163"/>
        <v>#VALUE!</v>
      </c>
    </row>
    <row r="2608" spans="2:8">
      <c r="B2608" s="11" t="str">
        <f t="shared" si="161"/>
        <v/>
      </c>
      <c r="C2608" s="11" t="str">
        <f t="shared" si="164"/>
        <v/>
      </c>
      <c r="F2608" s="10" t="str">
        <v/>
      </c>
      <c r="G2608" t="e">
        <f t="shared" si="162"/>
        <v>#VALUE!</v>
      </c>
      <c r="H2608" s="13" t="e">
        <f t="shared" si="163"/>
        <v>#VALUE!</v>
      </c>
    </row>
    <row r="2609" spans="2:8">
      <c r="B2609" s="11" t="str">
        <f t="shared" si="161"/>
        <v/>
      </c>
      <c r="C2609" s="11" t="str">
        <f t="shared" si="164"/>
        <v/>
      </c>
      <c r="F2609" s="10" t="str">
        <v/>
      </c>
      <c r="G2609" t="e">
        <f t="shared" si="162"/>
        <v>#VALUE!</v>
      </c>
      <c r="H2609" s="13" t="e">
        <f t="shared" si="163"/>
        <v>#VALUE!</v>
      </c>
    </row>
    <row r="2610" spans="2:8">
      <c r="B2610" s="11" t="str">
        <f t="shared" si="161"/>
        <v/>
      </c>
      <c r="C2610" s="11" t="str">
        <f t="shared" si="164"/>
        <v/>
      </c>
      <c r="F2610" s="10" t="str">
        <v/>
      </c>
      <c r="G2610" t="e">
        <f t="shared" si="162"/>
        <v>#VALUE!</v>
      </c>
      <c r="H2610" s="13" t="e">
        <f t="shared" si="163"/>
        <v>#VALUE!</v>
      </c>
    </row>
    <row r="2611" spans="2:8">
      <c r="B2611" s="11" t="str">
        <f t="shared" si="161"/>
        <v/>
      </c>
      <c r="C2611" s="11" t="str">
        <f t="shared" si="164"/>
        <v/>
      </c>
      <c r="F2611" s="10" t="str">
        <v/>
      </c>
      <c r="G2611" t="e">
        <f t="shared" si="162"/>
        <v>#VALUE!</v>
      </c>
      <c r="H2611" s="13" t="e">
        <f t="shared" si="163"/>
        <v>#VALUE!</v>
      </c>
    </row>
    <row r="2612" spans="2:8">
      <c r="B2612" s="11" t="str">
        <f t="shared" si="161"/>
        <v/>
      </c>
      <c r="C2612" s="11" t="str">
        <f t="shared" si="164"/>
        <v/>
      </c>
      <c r="F2612" s="10" t="str">
        <v/>
      </c>
      <c r="G2612" t="e">
        <f t="shared" si="162"/>
        <v>#VALUE!</v>
      </c>
      <c r="H2612" s="13" t="e">
        <f t="shared" si="163"/>
        <v>#VALUE!</v>
      </c>
    </row>
    <row r="2613" spans="2:8">
      <c r="B2613" s="11" t="str">
        <f t="shared" si="161"/>
        <v/>
      </c>
      <c r="C2613" s="11" t="str">
        <f t="shared" si="164"/>
        <v/>
      </c>
      <c r="F2613" s="10" t="str">
        <v/>
      </c>
      <c r="G2613" t="e">
        <f t="shared" si="162"/>
        <v>#VALUE!</v>
      </c>
      <c r="H2613" s="13" t="e">
        <f t="shared" si="163"/>
        <v>#VALUE!</v>
      </c>
    </row>
    <row r="2614" spans="2:8">
      <c r="B2614" s="11" t="str">
        <f t="shared" si="161"/>
        <v/>
      </c>
      <c r="C2614" s="11" t="str">
        <f t="shared" si="164"/>
        <v/>
      </c>
      <c r="F2614" s="10" t="str">
        <v/>
      </c>
      <c r="G2614" t="e">
        <f t="shared" si="162"/>
        <v>#VALUE!</v>
      </c>
      <c r="H2614" s="13" t="e">
        <f t="shared" si="163"/>
        <v>#VALUE!</v>
      </c>
    </row>
    <row r="2615" spans="2:8">
      <c r="B2615" s="11" t="str">
        <f t="shared" si="161"/>
        <v/>
      </c>
      <c r="C2615" s="11" t="str">
        <f t="shared" si="164"/>
        <v/>
      </c>
      <c r="F2615" s="10" t="str">
        <v/>
      </c>
      <c r="G2615" t="e">
        <f t="shared" si="162"/>
        <v>#VALUE!</v>
      </c>
      <c r="H2615" s="13" t="e">
        <f t="shared" si="163"/>
        <v>#VALUE!</v>
      </c>
    </row>
    <row r="2616" spans="2:8">
      <c r="B2616" s="11" t="str">
        <f t="shared" si="161"/>
        <v/>
      </c>
      <c r="C2616" s="11" t="str">
        <f t="shared" si="164"/>
        <v/>
      </c>
      <c r="F2616" s="10" t="str">
        <v/>
      </c>
      <c r="G2616" t="e">
        <f t="shared" si="162"/>
        <v>#VALUE!</v>
      </c>
      <c r="H2616" s="13" t="e">
        <f t="shared" si="163"/>
        <v>#VALUE!</v>
      </c>
    </row>
    <row r="2617" spans="2:8">
      <c r="B2617" s="11" t="str">
        <f t="shared" si="161"/>
        <v/>
      </c>
      <c r="C2617" s="11" t="str">
        <f t="shared" si="164"/>
        <v/>
      </c>
      <c r="F2617" s="10" t="str">
        <v/>
      </c>
      <c r="G2617" t="e">
        <f t="shared" si="162"/>
        <v>#VALUE!</v>
      </c>
      <c r="H2617" s="13" t="e">
        <f t="shared" si="163"/>
        <v>#VALUE!</v>
      </c>
    </row>
    <row r="2618" spans="2:8">
      <c r="B2618" s="11" t="str">
        <f t="shared" si="161"/>
        <v/>
      </c>
      <c r="C2618" s="11" t="str">
        <f t="shared" si="164"/>
        <v/>
      </c>
      <c r="F2618" s="10" t="str">
        <v/>
      </c>
      <c r="G2618" t="e">
        <f t="shared" si="162"/>
        <v>#VALUE!</v>
      </c>
      <c r="H2618" s="13" t="e">
        <f t="shared" si="163"/>
        <v>#VALUE!</v>
      </c>
    </row>
    <row r="2619" spans="2:8">
      <c r="B2619" s="11" t="str">
        <f t="shared" si="161"/>
        <v/>
      </c>
      <c r="C2619" s="11" t="str">
        <f t="shared" si="164"/>
        <v/>
      </c>
      <c r="F2619" s="10" t="str">
        <v/>
      </c>
      <c r="G2619" t="e">
        <f t="shared" si="162"/>
        <v>#VALUE!</v>
      </c>
      <c r="H2619" s="13" t="e">
        <f t="shared" si="163"/>
        <v>#VALUE!</v>
      </c>
    </row>
    <row r="2620" spans="2:8">
      <c r="B2620" s="11" t="str">
        <f t="shared" si="161"/>
        <v/>
      </c>
      <c r="C2620" s="11" t="str">
        <f t="shared" si="164"/>
        <v/>
      </c>
      <c r="F2620" s="10" t="str">
        <v/>
      </c>
      <c r="G2620" t="e">
        <f t="shared" si="162"/>
        <v>#VALUE!</v>
      </c>
      <c r="H2620" s="13" t="e">
        <f t="shared" si="163"/>
        <v>#VALUE!</v>
      </c>
    </row>
    <row r="2621" spans="2:8">
      <c r="B2621" s="11" t="str">
        <f t="shared" si="161"/>
        <v/>
      </c>
      <c r="C2621" s="11" t="str">
        <f t="shared" si="164"/>
        <v/>
      </c>
      <c r="F2621" s="10" t="str">
        <v/>
      </c>
      <c r="G2621" t="e">
        <f t="shared" si="162"/>
        <v>#VALUE!</v>
      </c>
      <c r="H2621" s="13" t="e">
        <f t="shared" si="163"/>
        <v>#VALUE!</v>
      </c>
    </row>
    <row r="2622" spans="2:8">
      <c r="B2622" s="11" t="str">
        <f t="shared" si="161"/>
        <v/>
      </c>
      <c r="C2622" s="11" t="str">
        <f t="shared" si="164"/>
        <v/>
      </c>
      <c r="F2622" s="10" t="str">
        <v/>
      </c>
      <c r="G2622" t="e">
        <f t="shared" si="162"/>
        <v>#VALUE!</v>
      </c>
      <c r="H2622" s="13" t="e">
        <f t="shared" si="163"/>
        <v>#VALUE!</v>
      </c>
    </row>
    <row r="2623" spans="2:8">
      <c r="B2623" s="11" t="str">
        <f t="shared" si="161"/>
        <v/>
      </c>
      <c r="C2623" s="11" t="str">
        <f t="shared" si="164"/>
        <v/>
      </c>
      <c r="F2623" s="10" t="str">
        <v/>
      </c>
      <c r="G2623" t="e">
        <f t="shared" si="162"/>
        <v>#VALUE!</v>
      </c>
      <c r="H2623" s="13" t="e">
        <f t="shared" si="163"/>
        <v>#VALUE!</v>
      </c>
    </row>
    <row r="2624" spans="2:8">
      <c r="B2624" s="11" t="str">
        <f t="shared" si="161"/>
        <v/>
      </c>
      <c r="C2624" s="11" t="str">
        <f t="shared" si="164"/>
        <v/>
      </c>
      <c r="F2624" s="10" t="str">
        <v/>
      </c>
      <c r="G2624" t="e">
        <f t="shared" si="162"/>
        <v>#VALUE!</v>
      </c>
      <c r="H2624" s="13" t="e">
        <f t="shared" si="163"/>
        <v>#VALUE!</v>
      </c>
    </row>
    <row r="2625" spans="2:8">
      <c r="B2625" s="11" t="str">
        <f t="shared" ref="B2625:B2688" si="165">IFERROR(IF(FIND(" ",A2625)=6,IF(IFERROR(FIND(" PB",A2625),"")&lt;&gt;"","артикул",IF(IFERROR(FIND(" CRN",A2625),"")&lt;&gt;"","артикул","")),""),"")</f>
        <v/>
      </c>
      <c r="C2625" s="11" t="str">
        <f t="shared" si="164"/>
        <v/>
      </c>
      <c r="F2625" s="10" t="str">
        <v/>
      </c>
      <c r="G2625" t="e">
        <f t="shared" si="162"/>
        <v>#VALUE!</v>
      </c>
      <c r="H2625" s="13" t="e">
        <f t="shared" si="163"/>
        <v>#VALUE!</v>
      </c>
    </row>
    <row r="2626" spans="2:8">
      <c r="B2626" s="11" t="str">
        <f t="shared" si="165"/>
        <v/>
      </c>
      <c r="C2626" s="11" t="str">
        <f t="shared" si="164"/>
        <v/>
      </c>
      <c r="F2626" s="10" t="str">
        <v/>
      </c>
      <c r="G2626" t="e">
        <f t="shared" ref="G2626:G2689" si="166">CONCATENATE(LEFT(F2626,5),
MID(F2626,
SEARCH("\",SUBSTITUTE(F2626," ","\",LEN(F2626)-LEN(SUBSTITUTE(F2626," ",""))-4)),
SEARCH("\",SUBSTITUTE(F2626," ","\",LEN(F2626)-LEN(SUBSTITUTE(F2626," ",""))-3))-
SEARCH("\",SUBSTITUTE(F2626," ","\",LEN(F2626)-LEN(SUBSTITUTE(F2626," ",""))-4)))*1)</f>
        <v>#VALUE!</v>
      </c>
      <c r="H2626" s="13" t="e">
        <f t="shared" ref="H2626:H2689" si="167">SUBSTITUTE(
RIGHT(F2626,LEN(F2626)-
FIND("\",SUBSTITUTE(F2626," ","\",LEN(F2626)-LEN(SUBSTITUTE(F2626," ",""))))),
".","")</f>
        <v>#VALUE!</v>
      </c>
    </row>
    <row r="2627" spans="2:8">
      <c r="B2627" s="11" t="str">
        <f t="shared" si="165"/>
        <v/>
      </c>
      <c r="C2627" s="11" t="str">
        <f t="shared" si="164"/>
        <v/>
      </c>
      <c r="F2627" s="10" t="str">
        <v/>
      </c>
      <c r="G2627" t="e">
        <f t="shared" si="166"/>
        <v>#VALUE!</v>
      </c>
      <c r="H2627" s="13" t="e">
        <f t="shared" si="167"/>
        <v>#VALUE!</v>
      </c>
    </row>
    <row r="2628" spans="2:8">
      <c r="B2628" s="11" t="str">
        <f t="shared" si="165"/>
        <v/>
      </c>
      <c r="C2628" s="11" t="str">
        <f t="shared" si="164"/>
        <v/>
      </c>
      <c r="F2628" s="10" t="str">
        <v/>
      </c>
      <c r="G2628" t="e">
        <f t="shared" si="166"/>
        <v>#VALUE!</v>
      </c>
      <c r="H2628" s="13" t="e">
        <f t="shared" si="167"/>
        <v>#VALUE!</v>
      </c>
    </row>
    <row r="2629" spans="2:8">
      <c r="B2629" s="11" t="str">
        <f t="shared" si="165"/>
        <v/>
      </c>
      <c r="C2629" s="11" t="str">
        <f t="shared" si="164"/>
        <v/>
      </c>
      <c r="F2629" s="10" t="str">
        <v/>
      </c>
      <c r="G2629" t="e">
        <f t="shared" si="166"/>
        <v>#VALUE!</v>
      </c>
      <c r="H2629" s="13" t="e">
        <f t="shared" si="167"/>
        <v>#VALUE!</v>
      </c>
    </row>
    <row r="2630" spans="2:8">
      <c r="B2630" s="11" t="str">
        <f t="shared" si="165"/>
        <v/>
      </c>
      <c r="C2630" s="11" t="str">
        <f t="shared" si="164"/>
        <v/>
      </c>
      <c r="F2630" s="10" t="str">
        <v/>
      </c>
      <c r="G2630" t="e">
        <f t="shared" si="166"/>
        <v>#VALUE!</v>
      </c>
      <c r="H2630" s="13" t="e">
        <f t="shared" si="167"/>
        <v>#VALUE!</v>
      </c>
    </row>
    <row r="2631" spans="2:8">
      <c r="B2631" s="11" t="str">
        <f t="shared" si="165"/>
        <v/>
      </c>
      <c r="C2631" s="11" t="str">
        <f t="shared" si="164"/>
        <v/>
      </c>
      <c r="F2631" s="10" t="str">
        <v/>
      </c>
      <c r="G2631" t="e">
        <f t="shared" si="166"/>
        <v>#VALUE!</v>
      </c>
      <c r="H2631" s="13" t="e">
        <f t="shared" si="167"/>
        <v>#VALUE!</v>
      </c>
    </row>
    <row r="2632" spans="2:8">
      <c r="B2632" s="11" t="str">
        <f t="shared" si="165"/>
        <v/>
      </c>
      <c r="C2632" s="11" t="str">
        <f t="shared" si="164"/>
        <v/>
      </c>
      <c r="F2632" s="10" t="str">
        <v/>
      </c>
      <c r="G2632" t="e">
        <f t="shared" si="166"/>
        <v>#VALUE!</v>
      </c>
      <c r="H2632" s="13" t="e">
        <f t="shared" si="167"/>
        <v>#VALUE!</v>
      </c>
    </row>
    <row r="2633" spans="2:8">
      <c r="B2633" s="11" t="str">
        <f t="shared" si="165"/>
        <v/>
      </c>
      <c r="C2633" s="11" t="str">
        <f t="shared" si="164"/>
        <v/>
      </c>
      <c r="F2633" s="10" t="str">
        <v/>
      </c>
      <c r="G2633" t="e">
        <f t="shared" si="166"/>
        <v>#VALUE!</v>
      </c>
      <c r="H2633" s="13" t="e">
        <f t="shared" si="167"/>
        <v>#VALUE!</v>
      </c>
    </row>
    <row r="2634" spans="2:8">
      <c r="B2634" s="11" t="str">
        <f t="shared" si="165"/>
        <v/>
      </c>
      <c r="C2634" s="11" t="str">
        <f t="shared" si="164"/>
        <v/>
      </c>
      <c r="F2634" s="10" t="str">
        <v/>
      </c>
      <c r="G2634" t="e">
        <f t="shared" si="166"/>
        <v>#VALUE!</v>
      </c>
      <c r="H2634" s="13" t="e">
        <f t="shared" si="167"/>
        <v>#VALUE!</v>
      </c>
    </row>
    <row r="2635" spans="2:8">
      <c r="B2635" s="11" t="str">
        <f t="shared" si="165"/>
        <v/>
      </c>
      <c r="C2635" s="11" t="str">
        <f t="shared" si="164"/>
        <v/>
      </c>
      <c r="F2635" s="10" t="str">
        <v/>
      </c>
      <c r="G2635" t="e">
        <f t="shared" si="166"/>
        <v>#VALUE!</v>
      </c>
      <c r="H2635" s="13" t="e">
        <f t="shared" si="167"/>
        <v>#VALUE!</v>
      </c>
    </row>
    <row r="2636" spans="2:8">
      <c r="B2636" s="11" t="str">
        <f t="shared" si="165"/>
        <v/>
      </c>
      <c r="C2636" s="11" t="str">
        <f t="shared" si="164"/>
        <v/>
      </c>
      <c r="F2636" s="10" t="str">
        <v/>
      </c>
      <c r="G2636" t="e">
        <f t="shared" si="166"/>
        <v>#VALUE!</v>
      </c>
      <c r="H2636" s="13" t="e">
        <f t="shared" si="167"/>
        <v>#VALUE!</v>
      </c>
    </row>
    <row r="2637" spans="2:8">
      <c r="B2637" s="11" t="str">
        <f t="shared" si="165"/>
        <v/>
      </c>
      <c r="C2637" s="11" t="str">
        <f t="shared" si="164"/>
        <v/>
      </c>
      <c r="F2637" s="10" t="str">
        <v/>
      </c>
      <c r="G2637" t="e">
        <f t="shared" si="166"/>
        <v>#VALUE!</v>
      </c>
      <c r="H2637" s="13" t="e">
        <f t="shared" si="167"/>
        <v>#VALUE!</v>
      </c>
    </row>
    <row r="2638" spans="2:8">
      <c r="B2638" s="11" t="str">
        <f t="shared" si="165"/>
        <v/>
      </c>
      <c r="C2638" s="11" t="str">
        <f t="shared" si="164"/>
        <v/>
      </c>
      <c r="F2638" s="10" t="str">
        <v/>
      </c>
      <c r="G2638" t="e">
        <f t="shared" si="166"/>
        <v>#VALUE!</v>
      </c>
      <c r="H2638" s="13" t="e">
        <f t="shared" si="167"/>
        <v>#VALUE!</v>
      </c>
    </row>
    <row r="2639" spans="2:8">
      <c r="B2639" s="11" t="str">
        <f t="shared" si="165"/>
        <v/>
      </c>
      <c r="C2639" s="11" t="str">
        <f t="shared" si="164"/>
        <v/>
      </c>
      <c r="F2639" s="10" t="str">
        <v/>
      </c>
      <c r="G2639" t="e">
        <f t="shared" si="166"/>
        <v>#VALUE!</v>
      </c>
      <c r="H2639" s="13" t="e">
        <f t="shared" si="167"/>
        <v>#VALUE!</v>
      </c>
    </row>
    <row r="2640" spans="2:8">
      <c r="B2640" s="11" t="str">
        <f t="shared" si="165"/>
        <v/>
      </c>
      <c r="C2640" s="11" t="str">
        <f t="shared" si="164"/>
        <v/>
      </c>
      <c r="F2640" s="10" t="str">
        <v/>
      </c>
      <c r="G2640" t="e">
        <f t="shared" si="166"/>
        <v>#VALUE!</v>
      </c>
      <c r="H2640" s="13" t="e">
        <f t="shared" si="167"/>
        <v>#VALUE!</v>
      </c>
    </row>
    <row r="2641" spans="2:8">
      <c r="B2641" s="11" t="str">
        <f t="shared" si="165"/>
        <v/>
      </c>
      <c r="C2641" s="11" t="str">
        <f t="shared" si="164"/>
        <v/>
      </c>
      <c r="F2641" s="10" t="str">
        <v/>
      </c>
      <c r="G2641" t="e">
        <f t="shared" si="166"/>
        <v>#VALUE!</v>
      </c>
      <c r="H2641" s="13" t="e">
        <f t="shared" si="167"/>
        <v>#VALUE!</v>
      </c>
    </row>
    <row r="2642" spans="2:8">
      <c r="B2642" s="11" t="str">
        <f t="shared" si="165"/>
        <v/>
      </c>
      <c r="C2642" s="11" t="str">
        <f t="shared" si="164"/>
        <v/>
      </c>
      <c r="F2642" s="10" t="str">
        <v/>
      </c>
      <c r="G2642" t="e">
        <f t="shared" si="166"/>
        <v>#VALUE!</v>
      </c>
      <c r="H2642" s="13" t="e">
        <f t="shared" si="167"/>
        <v>#VALUE!</v>
      </c>
    </row>
    <row r="2643" spans="2:8">
      <c r="B2643" s="11" t="str">
        <f t="shared" si="165"/>
        <v/>
      </c>
      <c r="C2643" s="11" t="str">
        <f t="shared" si="164"/>
        <v/>
      </c>
      <c r="F2643" s="10" t="str">
        <v/>
      </c>
      <c r="G2643" t="e">
        <f t="shared" si="166"/>
        <v>#VALUE!</v>
      </c>
      <c r="H2643" s="13" t="e">
        <f t="shared" si="167"/>
        <v>#VALUE!</v>
      </c>
    </row>
    <row r="2644" spans="2:8">
      <c r="B2644" s="11" t="str">
        <f t="shared" si="165"/>
        <v/>
      </c>
      <c r="C2644" s="11" t="str">
        <f t="shared" si="164"/>
        <v/>
      </c>
      <c r="F2644" s="10" t="str">
        <v/>
      </c>
      <c r="G2644" t="e">
        <f t="shared" si="166"/>
        <v>#VALUE!</v>
      </c>
      <c r="H2644" s="13" t="e">
        <f t="shared" si="167"/>
        <v>#VALUE!</v>
      </c>
    </row>
    <row r="2645" spans="2:8">
      <c r="B2645" s="11" t="str">
        <f t="shared" si="165"/>
        <v/>
      </c>
      <c r="C2645" s="11" t="str">
        <f t="shared" si="164"/>
        <v/>
      </c>
      <c r="F2645" s="10" t="str">
        <v/>
      </c>
      <c r="G2645" t="e">
        <f t="shared" si="166"/>
        <v>#VALUE!</v>
      </c>
      <c r="H2645" s="13" t="e">
        <f t="shared" si="167"/>
        <v>#VALUE!</v>
      </c>
    </row>
    <row r="2646" spans="2:8">
      <c r="B2646" s="11" t="str">
        <f t="shared" si="165"/>
        <v/>
      </c>
      <c r="C2646" s="11" t="str">
        <f t="shared" si="164"/>
        <v/>
      </c>
      <c r="F2646" s="10" t="str">
        <v/>
      </c>
      <c r="G2646" t="e">
        <f t="shared" si="166"/>
        <v>#VALUE!</v>
      </c>
      <c r="H2646" s="13" t="e">
        <f t="shared" si="167"/>
        <v>#VALUE!</v>
      </c>
    </row>
    <row r="2647" spans="2:8">
      <c r="B2647" s="11" t="str">
        <f t="shared" si="165"/>
        <v/>
      </c>
      <c r="C2647" s="11" t="str">
        <f t="shared" si="164"/>
        <v/>
      </c>
      <c r="F2647" s="10" t="str">
        <v/>
      </c>
      <c r="G2647" t="e">
        <f t="shared" si="166"/>
        <v>#VALUE!</v>
      </c>
      <c r="H2647" s="13" t="e">
        <f t="shared" si="167"/>
        <v>#VALUE!</v>
      </c>
    </row>
    <row r="2648" spans="2:8">
      <c r="B2648" s="11" t="str">
        <f t="shared" si="165"/>
        <v/>
      </c>
      <c r="C2648" s="11" t="str">
        <f t="shared" si="164"/>
        <v/>
      </c>
      <c r="F2648" s="10" t="str">
        <v/>
      </c>
      <c r="G2648" t="e">
        <f t="shared" si="166"/>
        <v>#VALUE!</v>
      </c>
      <c r="H2648" s="13" t="e">
        <f t="shared" si="167"/>
        <v>#VALUE!</v>
      </c>
    </row>
    <row r="2649" spans="2:8">
      <c r="B2649" s="11" t="str">
        <f t="shared" si="165"/>
        <v/>
      </c>
      <c r="C2649" s="11" t="str">
        <f t="shared" si="164"/>
        <v/>
      </c>
      <c r="F2649" s="10" t="str">
        <v/>
      </c>
      <c r="G2649" t="e">
        <f t="shared" si="166"/>
        <v>#VALUE!</v>
      </c>
      <c r="H2649" s="13" t="e">
        <f t="shared" si="167"/>
        <v>#VALUE!</v>
      </c>
    </row>
    <row r="2650" spans="2:8">
      <c r="B2650" s="11" t="str">
        <f t="shared" si="165"/>
        <v/>
      </c>
      <c r="C2650" s="11" t="str">
        <f t="shared" si="164"/>
        <v/>
      </c>
      <c r="F2650" s="10" t="str">
        <v/>
      </c>
      <c r="G2650" t="e">
        <f t="shared" si="166"/>
        <v>#VALUE!</v>
      </c>
      <c r="H2650" s="13" t="e">
        <f t="shared" si="167"/>
        <v>#VALUE!</v>
      </c>
    </row>
    <row r="2651" spans="2:8">
      <c r="B2651" s="11" t="str">
        <f t="shared" si="165"/>
        <v/>
      </c>
      <c r="C2651" s="11" t="str">
        <f t="shared" si="164"/>
        <v/>
      </c>
      <c r="F2651" s="10" t="str">
        <v/>
      </c>
      <c r="G2651" t="e">
        <f t="shared" si="166"/>
        <v>#VALUE!</v>
      </c>
      <c r="H2651" s="13" t="e">
        <f t="shared" si="167"/>
        <v>#VALUE!</v>
      </c>
    </row>
    <row r="2652" spans="2:8">
      <c r="B2652" s="11" t="str">
        <f t="shared" si="165"/>
        <v/>
      </c>
      <c r="C2652" s="11" t="str">
        <f t="shared" si="164"/>
        <v/>
      </c>
      <c r="F2652" s="10" t="str">
        <v/>
      </c>
      <c r="G2652" t="e">
        <f t="shared" si="166"/>
        <v>#VALUE!</v>
      </c>
      <c r="H2652" s="13" t="e">
        <f t="shared" si="167"/>
        <v>#VALUE!</v>
      </c>
    </row>
    <row r="2653" spans="2:8">
      <c r="B2653" s="11" t="str">
        <f t="shared" si="165"/>
        <v/>
      </c>
      <c r="C2653" s="11" t="str">
        <f t="shared" si="164"/>
        <v/>
      </c>
      <c r="F2653" s="10" t="str">
        <v/>
      </c>
      <c r="G2653" t="e">
        <f t="shared" si="166"/>
        <v>#VALUE!</v>
      </c>
      <c r="H2653" s="13" t="e">
        <f t="shared" si="167"/>
        <v>#VALUE!</v>
      </c>
    </row>
    <row r="2654" spans="2:8">
      <c r="B2654" s="11" t="str">
        <f t="shared" si="165"/>
        <v/>
      </c>
      <c r="C2654" s="11" t="str">
        <f t="shared" si="164"/>
        <v/>
      </c>
      <c r="F2654" s="10" t="str">
        <v/>
      </c>
      <c r="G2654" t="e">
        <f t="shared" si="166"/>
        <v>#VALUE!</v>
      </c>
      <c r="H2654" s="13" t="e">
        <f t="shared" si="167"/>
        <v>#VALUE!</v>
      </c>
    </row>
    <row r="2655" spans="2:8">
      <c r="B2655" s="11" t="str">
        <f t="shared" si="165"/>
        <v/>
      </c>
      <c r="C2655" s="11" t="str">
        <f t="shared" si="164"/>
        <v/>
      </c>
      <c r="F2655" s="10" t="str">
        <v/>
      </c>
      <c r="G2655" t="e">
        <f t="shared" si="166"/>
        <v>#VALUE!</v>
      </c>
      <c r="H2655" s="13" t="e">
        <f t="shared" si="167"/>
        <v>#VALUE!</v>
      </c>
    </row>
    <row r="2656" spans="2:8">
      <c r="B2656" s="11" t="str">
        <f t="shared" si="165"/>
        <v/>
      </c>
      <c r="C2656" s="11" t="str">
        <f t="shared" si="164"/>
        <v/>
      </c>
      <c r="F2656" s="10" t="str">
        <v/>
      </c>
      <c r="G2656" t="e">
        <f t="shared" si="166"/>
        <v>#VALUE!</v>
      </c>
      <c r="H2656" s="13" t="e">
        <f t="shared" si="167"/>
        <v>#VALUE!</v>
      </c>
    </row>
    <row r="2657" spans="2:8">
      <c r="B2657" s="11" t="str">
        <f t="shared" si="165"/>
        <v/>
      </c>
      <c r="C2657" s="11" t="str">
        <f t="shared" si="164"/>
        <v/>
      </c>
      <c r="F2657" s="10" t="str">
        <v/>
      </c>
      <c r="G2657" t="e">
        <f t="shared" si="166"/>
        <v>#VALUE!</v>
      </c>
      <c r="H2657" s="13" t="e">
        <f t="shared" si="167"/>
        <v>#VALUE!</v>
      </c>
    </row>
    <row r="2658" spans="2:8">
      <c r="B2658" s="11" t="str">
        <f t="shared" si="165"/>
        <v/>
      </c>
      <c r="C2658" s="11" t="str">
        <f t="shared" si="164"/>
        <v/>
      </c>
      <c r="F2658" s="10" t="str">
        <v/>
      </c>
      <c r="G2658" t="e">
        <f t="shared" si="166"/>
        <v>#VALUE!</v>
      </c>
      <c r="H2658" s="13" t="e">
        <f t="shared" si="167"/>
        <v>#VALUE!</v>
      </c>
    </row>
    <row r="2659" spans="2:8">
      <c r="B2659" s="11" t="str">
        <f t="shared" si="165"/>
        <v/>
      </c>
      <c r="C2659" s="11" t="str">
        <f t="shared" si="164"/>
        <v/>
      </c>
      <c r="F2659" s="10" t="str">
        <v/>
      </c>
      <c r="G2659" t="e">
        <f t="shared" si="166"/>
        <v>#VALUE!</v>
      </c>
      <c r="H2659" s="13" t="e">
        <f t="shared" si="167"/>
        <v>#VALUE!</v>
      </c>
    </row>
    <row r="2660" spans="2:8">
      <c r="B2660" s="11" t="str">
        <f t="shared" si="165"/>
        <v/>
      </c>
      <c r="C2660" s="11" t="str">
        <f t="shared" si="164"/>
        <v/>
      </c>
      <c r="F2660" s="10" t="str">
        <v/>
      </c>
      <c r="G2660" t="e">
        <f t="shared" si="166"/>
        <v>#VALUE!</v>
      </c>
      <c r="H2660" s="13" t="e">
        <f t="shared" si="167"/>
        <v>#VALUE!</v>
      </c>
    </row>
    <row r="2661" spans="2:8">
      <c r="B2661" s="11" t="str">
        <f t="shared" si="165"/>
        <v/>
      </c>
      <c r="C2661" s="11" t="str">
        <f t="shared" si="164"/>
        <v/>
      </c>
      <c r="F2661" s="10" t="str">
        <v/>
      </c>
      <c r="G2661" t="e">
        <f t="shared" si="166"/>
        <v>#VALUE!</v>
      </c>
      <c r="H2661" s="13" t="e">
        <f t="shared" si="167"/>
        <v>#VALUE!</v>
      </c>
    </row>
    <row r="2662" spans="2:8">
      <c r="B2662" s="11" t="str">
        <f t="shared" si="165"/>
        <v/>
      </c>
      <c r="C2662" s="11" t="str">
        <f t="shared" si="164"/>
        <v/>
      </c>
      <c r="F2662" s="10" t="str">
        <v/>
      </c>
      <c r="G2662" t="e">
        <f t="shared" si="166"/>
        <v>#VALUE!</v>
      </c>
      <c r="H2662" s="13" t="e">
        <f t="shared" si="167"/>
        <v>#VALUE!</v>
      </c>
    </row>
    <row r="2663" spans="2:8">
      <c r="B2663" s="11" t="str">
        <f t="shared" si="165"/>
        <v/>
      </c>
      <c r="C2663" s="11" t="str">
        <f t="shared" si="164"/>
        <v/>
      </c>
      <c r="F2663" s="10" t="str">
        <v/>
      </c>
      <c r="G2663" t="e">
        <f t="shared" si="166"/>
        <v>#VALUE!</v>
      </c>
      <c r="H2663" s="13" t="e">
        <f t="shared" si="167"/>
        <v>#VALUE!</v>
      </c>
    </row>
    <row r="2664" spans="2:8">
      <c r="B2664" s="11" t="str">
        <f t="shared" si="165"/>
        <v/>
      </c>
      <c r="C2664" s="11" t="str">
        <f t="shared" si="164"/>
        <v/>
      </c>
      <c r="F2664" s="10" t="str">
        <v/>
      </c>
      <c r="G2664" t="e">
        <f t="shared" si="166"/>
        <v>#VALUE!</v>
      </c>
      <c r="H2664" s="13" t="e">
        <f t="shared" si="167"/>
        <v>#VALUE!</v>
      </c>
    </row>
    <row r="2665" spans="2:8">
      <c r="B2665" s="11" t="str">
        <f t="shared" si="165"/>
        <v/>
      </c>
      <c r="C2665" s="11" t="str">
        <f t="shared" ref="C2665:C2728" si="168">IF(B2665="артикул",A2665,"")</f>
        <v/>
      </c>
      <c r="F2665" s="10" t="str">
        <v/>
      </c>
      <c r="G2665" t="e">
        <f t="shared" si="166"/>
        <v>#VALUE!</v>
      </c>
      <c r="H2665" s="13" t="e">
        <f t="shared" si="167"/>
        <v>#VALUE!</v>
      </c>
    </row>
    <row r="2666" spans="2:8">
      <c r="B2666" s="11" t="str">
        <f t="shared" si="165"/>
        <v/>
      </c>
      <c r="C2666" s="11" t="str">
        <f t="shared" si="168"/>
        <v/>
      </c>
      <c r="F2666" s="10" t="str">
        <v/>
      </c>
      <c r="G2666" t="e">
        <f t="shared" si="166"/>
        <v>#VALUE!</v>
      </c>
      <c r="H2666" s="13" t="e">
        <f t="shared" si="167"/>
        <v>#VALUE!</v>
      </c>
    </row>
    <row r="2667" spans="2:8">
      <c r="B2667" s="11" t="str">
        <f t="shared" si="165"/>
        <v/>
      </c>
      <c r="C2667" s="11" t="str">
        <f t="shared" si="168"/>
        <v/>
      </c>
      <c r="F2667" s="10" t="str">
        <v/>
      </c>
      <c r="G2667" t="e">
        <f t="shared" si="166"/>
        <v>#VALUE!</v>
      </c>
      <c r="H2667" s="13" t="e">
        <f t="shared" si="167"/>
        <v>#VALUE!</v>
      </c>
    </row>
    <row r="2668" spans="2:8">
      <c r="B2668" s="11" t="str">
        <f t="shared" si="165"/>
        <v/>
      </c>
      <c r="C2668" s="11" t="str">
        <f t="shared" si="168"/>
        <v/>
      </c>
      <c r="F2668" s="10" t="str">
        <v/>
      </c>
      <c r="G2668" t="e">
        <f t="shared" si="166"/>
        <v>#VALUE!</v>
      </c>
      <c r="H2668" s="13" t="e">
        <f t="shared" si="167"/>
        <v>#VALUE!</v>
      </c>
    </row>
    <row r="2669" spans="2:8">
      <c r="B2669" s="11" t="str">
        <f t="shared" si="165"/>
        <v/>
      </c>
      <c r="C2669" s="11" t="str">
        <f t="shared" si="168"/>
        <v/>
      </c>
      <c r="F2669" s="10" t="str">
        <v/>
      </c>
      <c r="G2669" t="e">
        <f t="shared" si="166"/>
        <v>#VALUE!</v>
      </c>
      <c r="H2669" s="13" t="e">
        <f t="shared" si="167"/>
        <v>#VALUE!</v>
      </c>
    </row>
    <row r="2670" spans="2:8">
      <c r="B2670" s="11" t="str">
        <f t="shared" si="165"/>
        <v/>
      </c>
      <c r="C2670" s="11" t="str">
        <f t="shared" si="168"/>
        <v/>
      </c>
      <c r="F2670" s="10" t="str">
        <v/>
      </c>
      <c r="G2670" t="e">
        <f t="shared" si="166"/>
        <v>#VALUE!</v>
      </c>
      <c r="H2670" s="13" t="e">
        <f t="shared" si="167"/>
        <v>#VALUE!</v>
      </c>
    </row>
    <row r="2671" spans="2:8">
      <c r="B2671" s="11" t="str">
        <f t="shared" si="165"/>
        <v/>
      </c>
      <c r="C2671" s="11" t="str">
        <f t="shared" si="168"/>
        <v/>
      </c>
      <c r="F2671" s="10" t="str">
        <v/>
      </c>
      <c r="G2671" t="e">
        <f t="shared" si="166"/>
        <v>#VALUE!</v>
      </c>
      <c r="H2671" s="13" t="e">
        <f t="shared" si="167"/>
        <v>#VALUE!</v>
      </c>
    </row>
    <row r="2672" spans="2:8">
      <c r="B2672" s="11" t="str">
        <f t="shared" si="165"/>
        <v/>
      </c>
      <c r="C2672" s="11" t="str">
        <f t="shared" si="168"/>
        <v/>
      </c>
      <c r="F2672" s="10" t="str">
        <v/>
      </c>
      <c r="G2672" t="e">
        <f t="shared" si="166"/>
        <v>#VALUE!</v>
      </c>
      <c r="H2672" s="13" t="e">
        <f t="shared" si="167"/>
        <v>#VALUE!</v>
      </c>
    </row>
    <row r="2673" spans="2:8">
      <c r="B2673" s="11" t="str">
        <f t="shared" si="165"/>
        <v/>
      </c>
      <c r="C2673" s="11" t="str">
        <f t="shared" si="168"/>
        <v/>
      </c>
      <c r="F2673" s="10" t="str">
        <v/>
      </c>
      <c r="G2673" t="e">
        <f t="shared" si="166"/>
        <v>#VALUE!</v>
      </c>
      <c r="H2673" s="13" t="e">
        <f t="shared" si="167"/>
        <v>#VALUE!</v>
      </c>
    </row>
    <row r="2674" spans="2:8">
      <c r="B2674" s="11" t="str">
        <f t="shared" si="165"/>
        <v/>
      </c>
      <c r="C2674" s="11" t="str">
        <f t="shared" si="168"/>
        <v/>
      </c>
      <c r="F2674" s="10" t="str">
        <v/>
      </c>
      <c r="G2674" t="e">
        <f t="shared" si="166"/>
        <v>#VALUE!</v>
      </c>
      <c r="H2674" s="13" t="e">
        <f t="shared" si="167"/>
        <v>#VALUE!</v>
      </c>
    </row>
    <row r="2675" spans="2:8">
      <c r="B2675" s="11" t="str">
        <f t="shared" si="165"/>
        <v/>
      </c>
      <c r="C2675" s="11" t="str">
        <f t="shared" si="168"/>
        <v/>
      </c>
      <c r="F2675" s="10" t="str">
        <v/>
      </c>
      <c r="G2675" t="e">
        <f t="shared" si="166"/>
        <v>#VALUE!</v>
      </c>
      <c r="H2675" s="13" t="e">
        <f t="shared" si="167"/>
        <v>#VALUE!</v>
      </c>
    </row>
    <row r="2676" spans="2:8">
      <c r="B2676" s="11" t="str">
        <f t="shared" si="165"/>
        <v/>
      </c>
      <c r="C2676" s="11" t="str">
        <f t="shared" si="168"/>
        <v/>
      </c>
      <c r="F2676" s="10" t="str">
        <v/>
      </c>
      <c r="G2676" t="e">
        <f t="shared" si="166"/>
        <v>#VALUE!</v>
      </c>
      <c r="H2676" s="13" t="e">
        <f t="shared" si="167"/>
        <v>#VALUE!</v>
      </c>
    </row>
    <row r="2677" spans="2:8">
      <c r="B2677" s="11" t="str">
        <f t="shared" si="165"/>
        <v/>
      </c>
      <c r="C2677" s="11" t="str">
        <f t="shared" si="168"/>
        <v/>
      </c>
      <c r="F2677" s="10" t="str">
        <v/>
      </c>
      <c r="G2677" t="e">
        <f t="shared" si="166"/>
        <v>#VALUE!</v>
      </c>
      <c r="H2677" s="13" t="e">
        <f t="shared" si="167"/>
        <v>#VALUE!</v>
      </c>
    </row>
    <row r="2678" spans="2:8">
      <c r="B2678" s="11" t="str">
        <f t="shared" si="165"/>
        <v/>
      </c>
      <c r="C2678" s="11" t="str">
        <f t="shared" si="168"/>
        <v/>
      </c>
      <c r="F2678" s="10" t="str">
        <v/>
      </c>
      <c r="G2678" t="e">
        <f t="shared" si="166"/>
        <v>#VALUE!</v>
      </c>
      <c r="H2678" s="13" t="e">
        <f t="shared" si="167"/>
        <v>#VALUE!</v>
      </c>
    </row>
    <row r="2679" spans="2:8">
      <c r="B2679" s="11" t="str">
        <f t="shared" si="165"/>
        <v/>
      </c>
      <c r="C2679" s="11" t="str">
        <f t="shared" si="168"/>
        <v/>
      </c>
      <c r="F2679" s="10" t="str">
        <v/>
      </c>
      <c r="G2679" t="e">
        <f t="shared" si="166"/>
        <v>#VALUE!</v>
      </c>
      <c r="H2679" s="13" t="e">
        <f t="shared" si="167"/>
        <v>#VALUE!</v>
      </c>
    </row>
    <row r="2680" spans="2:8">
      <c r="B2680" s="11" t="str">
        <f t="shared" si="165"/>
        <v/>
      </c>
      <c r="C2680" s="11" t="str">
        <f t="shared" si="168"/>
        <v/>
      </c>
      <c r="F2680" s="10" t="str">
        <v/>
      </c>
      <c r="G2680" t="e">
        <f t="shared" si="166"/>
        <v>#VALUE!</v>
      </c>
      <c r="H2680" s="13" t="e">
        <f t="shared" si="167"/>
        <v>#VALUE!</v>
      </c>
    </row>
    <row r="2681" spans="2:8">
      <c r="B2681" s="11" t="str">
        <f t="shared" si="165"/>
        <v/>
      </c>
      <c r="C2681" s="11" t="str">
        <f t="shared" si="168"/>
        <v/>
      </c>
      <c r="F2681" s="10" t="str">
        <v/>
      </c>
      <c r="G2681" t="e">
        <f t="shared" si="166"/>
        <v>#VALUE!</v>
      </c>
      <c r="H2681" s="13" t="e">
        <f t="shared" si="167"/>
        <v>#VALUE!</v>
      </c>
    </row>
    <row r="2682" spans="2:8">
      <c r="B2682" s="11" t="str">
        <f t="shared" si="165"/>
        <v/>
      </c>
      <c r="C2682" s="11" t="str">
        <f t="shared" si="168"/>
        <v/>
      </c>
      <c r="F2682" s="10" t="str">
        <v/>
      </c>
      <c r="G2682" t="e">
        <f t="shared" si="166"/>
        <v>#VALUE!</v>
      </c>
      <c r="H2682" s="13" t="e">
        <f t="shared" si="167"/>
        <v>#VALUE!</v>
      </c>
    </row>
    <row r="2683" spans="2:8">
      <c r="B2683" s="11" t="str">
        <f t="shared" si="165"/>
        <v/>
      </c>
      <c r="C2683" s="11" t="str">
        <f t="shared" si="168"/>
        <v/>
      </c>
      <c r="F2683" s="10" t="str">
        <v/>
      </c>
      <c r="G2683" t="e">
        <f t="shared" si="166"/>
        <v>#VALUE!</v>
      </c>
      <c r="H2683" s="13" t="e">
        <f t="shared" si="167"/>
        <v>#VALUE!</v>
      </c>
    </row>
    <row r="2684" spans="2:8">
      <c r="B2684" s="11" t="str">
        <f t="shared" si="165"/>
        <v/>
      </c>
      <c r="C2684" s="11" t="str">
        <f t="shared" si="168"/>
        <v/>
      </c>
      <c r="F2684" s="10" t="str">
        <v/>
      </c>
      <c r="G2684" t="e">
        <f t="shared" si="166"/>
        <v>#VALUE!</v>
      </c>
      <c r="H2684" s="13" t="e">
        <f t="shared" si="167"/>
        <v>#VALUE!</v>
      </c>
    </row>
    <row r="2685" spans="2:8">
      <c r="B2685" s="11" t="str">
        <f t="shared" si="165"/>
        <v/>
      </c>
      <c r="C2685" s="11" t="str">
        <f t="shared" si="168"/>
        <v/>
      </c>
      <c r="F2685" s="10" t="str">
        <v/>
      </c>
      <c r="G2685" t="e">
        <f t="shared" si="166"/>
        <v>#VALUE!</v>
      </c>
      <c r="H2685" s="13" t="e">
        <f t="shared" si="167"/>
        <v>#VALUE!</v>
      </c>
    </row>
    <row r="2686" spans="2:8">
      <c r="B2686" s="11" t="str">
        <f t="shared" si="165"/>
        <v/>
      </c>
      <c r="C2686" s="11" t="str">
        <f t="shared" si="168"/>
        <v/>
      </c>
      <c r="F2686" s="10" t="str">
        <v/>
      </c>
      <c r="G2686" t="e">
        <f t="shared" si="166"/>
        <v>#VALUE!</v>
      </c>
      <c r="H2686" s="13" t="e">
        <f t="shared" si="167"/>
        <v>#VALUE!</v>
      </c>
    </row>
    <row r="2687" spans="2:8">
      <c r="B2687" s="11" t="str">
        <f t="shared" si="165"/>
        <v/>
      </c>
      <c r="C2687" s="11" t="str">
        <f t="shared" si="168"/>
        <v/>
      </c>
      <c r="F2687" s="10" t="str">
        <v/>
      </c>
      <c r="G2687" t="e">
        <f t="shared" si="166"/>
        <v>#VALUE!</v>
      </c>
      <c r="H2687" s="13" t="e">
        <f t="shared" si="167"/>
        <v>#VALUE!</v>
      </c>
    </row>
    <row r="2688" spans="2:8">
      <c r="B2688" s="11" t="str">
        <f t="shared" si="165"/>
        <v/>
      </c>
      <c r="C2688" s="11" t="str">
        <f t="shared" si="168"/>
        <v/>
      </c>
      <c r="F2688" s="10" t="str">
        <v/>
      </c>
      <c r="G2688" t="e">
        <f t="shared" si="166"/>
        <v>#VALUE!</v>
      </c>
      <c r="H2688" s="13" t="e">
        <f t="shared" si="167"/>
        <v>#VALUE!</v>
      </c>
    </row>
    <row r="2689" spans="2:8">
      <c r="B2689" s="11" t="str">
        <f t="shared" ref="B2689:B2752" si="169">IFERROR(IF(FIND(" ",A2689)=6,IF(IFERROR(FIND(" PB",A2689),"")&lt;&gt;"","артикул",IF(IFERROR(FIND(" CRN",A2689),"")&lt;&gt;"","артикул","")),""),"")</f>
        <v/>
      </c>
      <c r="C2689" s="11" t="str">
        <f t="shared" si="168"/>
        <v/>
      </c>
      <c r="F2689" s="10" t="str">
        <v/>
      </c>
      <c r="G2689" t="e">
        <f t="shared" si="166"/>
        <v>#VALUE!</v>
      </c>
      <c r="H2689" s="13" t="e">
        <f t="shared" si="167"/>
        <v>#VALUE!</v>
      </c>
    </row>
    <row r="2690" spans="2:8">
      <c r="B2690" s="11" t="str">
        <f t="shared" si="169"/>
        <v/>
      </c>
      <c r="C2690" s="11" t="str">
        <f t="shared" si="168"/>
        <v/>
      </c>
      <c r="F2690" s="10" t="str">
        <v/>
      </c>
      <c r="G2690" t="e">
        <f t="shared" ref="G2690:G2753" si="170">CONCATENATE(LEFT(F2690,5),
MID(F2690,
SEARCH("\",SUBSTITUTE(F2690," ","\",LEN(F2690)-LEN(SUBSTITUTE(F2690," ",""))-4)),
SEARCH("\",SUBSTITUTE(F2690," ","\",LEN(F2690)-LEN(SUBSTITUTE(F2690," ",""))-3))-
SEARCH("\",SUBSTITUTE(F2690," ","\",LEN(F2690)-LEN(SUBSTITUTE(F2690," ",""))-4)))*1)</f>
        <v>#VALUE!</v>
      </c>
      <c r="H2690" s="13" t="e">
        <f t="shared" ref="H2690:H2753" si="171">SUBSTITUTE(
RIGHT(F2690,LEN(F2690)-
FIND("\",SUBSTITUTE(F2690," ","\",LEN(F2690)-LEN(SUBSTITUTE(F2690," ",""))))),
".","")</f>
        <v>#VALUE!</v>
      </c>
    </row>
    <row r="2691" spans="2:8">
      <c r="B2691" s="11" t="str">
        <f t="shared" si="169"/>
        <v/>
      </c>
      <c r="C2691" s="11" t="str">
        <f t="shared" si="168"/>
        <v/>
      </c>
      <c r="F2691" s="10" t="str">
        <v/>
      </c>
      <c r="G2691" t="e">
        <f t="shared" si="170"/>
        <v>#VALUE!</v>
      </c>
      <c r="H2691" s="13" t="e">
        <f t="shared" si="171"/>
        <v>#VALUE!</v>
      </c>
    </row>
    <row r="2692" spans="2:8">
      <c r="B2692" s="11" t="str">
        <f t="shared" si="169"/>
        <v/>
      </c>
      <c r="C2692" s="11" t="str">
        <f t="shared" si="168"/>
        <v/>
      </c>
      <c r="F2692" s="10" t="str">
        <v/>
      </c>
      <c r="G2692" t="e">
        <f t="shared" si="170"/>
        <v>#VALUE!</v>
      </c>
      <c r="H2692" s="13" t="e">
        <f t="shared" si="171"/>
        <v>#VALUE!</v>
      </c>
    </row>
    <row r="2693" spans="2:8">
      <c r="B2693" s="11" t="str">
        <f t="shared" si="169"/>
        <v/>
      </c>
      <c r="C2693" s="11" t="str">
        <f t="shared" si="168"/>
        <v/>
      </c>
      <c r="F2693" s="10" t="str">
        <v/>
      </c>
      <c r="G2693" t="e">
        <f t="shared" si="170"/>
        <v>#VALUE!</v>
      </c>
      <c r="H2693" s="13" t="e">
        <f t="shared" si="171"/>
        <v>#VALUE!</v>
      </c>
    </row>
    <row r="2694" spans="2:8">
      <c r="B2694" s="11" t="str">
        <f t="shared" si="169"/>
        <v/>
      </c>
      <c r="C2694" s="11" t="str">
        <f t="shared" si="168"/>
        <v/>
      </c>
      <c r="F2694" s="10" t="str">
        <v/>
      </c>
      <c r="G2694" t="e">
        <f t="shared" si="170"/>
        <v>#VALUE!</v>
      </c>
      <c r="H2694" s="13" t="e">
        <f t="shared" si="171"/>
        <v>#VALUE!</v>
      </c>
    </row>
    <row r="2695" spans="2:8">
      <c r="B2695" s="11" t="str">
        <f t="shared" si="169"/>
        <v/>
      </c>
      <c r="C2695" s="11" t="str">
        <f t="shared" si="168"/>
        <v/>
      </c>
      <c r="F2695" s="10" t="str">
        <v/>
      </c>
      <c r="G2695" t="e">
        <f t="shared" si="170"/>
        <v>#VALUE!</v>
      </c>
      <c r="H2695" s="13" t="e">
        <f t="shared" si="171"/>
        <v>#VALUE!</v>
      </c>
    </row>
    <row r="2696" spans="2:8">
      <c r="B2696" s="11" t="str">
        <f t="shared" si="169"/>
        <v/>
      </c>
      <c r="C2696" s="11" t="str">
        <f t="shared" si="168"/>
        <v/>
      </c>
      <c r="F2696" s="10" t="str">
        <v/>
      </c>
      <c r="G2696" t="e">
        <f t="shared" si="170"/>
        <v>#VALUE!</v>
      </c>
      <c r="H2696" s="13" t="e">
        <f t="shared" si="171"/>
        <v>#VALUE!</v>
      </c>
    </row>
    <row r="2697" spans="2:8">
      <c r="B2697" s="11" t="str">
        <f t="shared" si="169"/>
        <v/>
      </c>
      <c r="C2697" s="11" t="str">
        <f t="shared" si="168"/>
        <v/>
      </c>
      <c r="F2697" s="10" t="str">
        <v/>
      </c>
      <c r="G2697" t="e">
        <f t="shared" si="170"/>
        <v>#VALUE!</v>
      </c>
      <c r="H2697" s="13" t="e">
        <f t="shared" si="171"/>
        <v>#VALUE!</v>
      </c>
    </row>
    <row r="2698" spans="2:8">
      <c r="B2698" s="11" t="str">
        <f t="shared" si="169"/>
        <v/>
      </c>
      <c r="C2698" s="11" t="str">
        <f t="shared" si="168"/>
        <v/>
      </c>
      <c r="F2698" s="10" t="str">
        <v/>
      </c>
      <c r="G2698" t="e">
        <f t="shared" si="170"/>
        <v>#VALUE!</v>
      </c>
      <c r="H2698" s="13" t="e">
        <f t="shared" si="171"/>
        <v>#VALUE!</v>
      </c>
    </row>
    <row r="2699" spans="2:8">
      <c r="B2699" s="11" t="str">
        <f t="shared" si="169"/>
        <v/>
      </c>
      <c r="C2699" s="11" t="str">
        <f t="shared" si="168"/>
        <v/>
      </c>
      <c r="F2699" s="10" t="str">
        <v/>
      </c>
      <c r="G2699" t="e">
        <f t="shared" si="170"/>
        <v>#VALUE!</v>
      </c>
      <c r="H2699" s="13" t="e">
        <f t="shared" si="171"/>
        <v>#VALUE!</v>
      </c>
    </row>
    <row r="2700" spans="2:8">
      <c r="B2700" s="11" t="str">
        <f t="shared" si="169"/>
        <v/>
      </c>
      <c r="C2700" s="11" t="str">
        <f t="shared" si="168"/>
        <v/>
      </c>
      <c r="F2700" s="10" t="str">
        <v/>
      </c>
      <c r="G2700" t="e">
        <f t="shared" si="170"/>
        <v>#VALUE!</v>
      </c>
      <c r="H2700" s="13" t="e">
        <f t="shared" si="171"/>
        <v>#VALUE!</v>
      </c>
    </row>
    <row r="2701" spans="2:8">
      <c r="B2701" s="11" t="str">
        <f t="shared" si="169"/>
        <v/>
      </c>
      <c r="C2701" s="11" t="str">
        <f t="shared" si="168"/>
        <v/>
      </c>
      <c r="F2701" s="10" t="str">
        <v/>
      </c>
      <c r="G2701" t="e">
        <f t="shared" si="170"/>
        <v>#VALUE!</v>
      </c>
      <c r="H2701" s="13" t="e">
        <f t="shared" si="171"/>
        <v>#VALUE!</v>
      </c>
    </row>
    <row r="2702" spans="2:8">
      <c r="B2702" s="11" t="str">
        <f t="shared" si="169"/>
        <v/>
      </c>
      <c r="C2702" s="11" t="str">
        <f t="shared" si="168"/>
        <v/>
      </c>
      <c r="F2702" s="10" t="str">
        <v/>
      </c>
      <c r="G2702" t="e">
        <f t="shared" si="170"/>
        <v>#VALUE!</v>
      </c>
      <c r="H2702" s="13" t="e">
        <f t="shared" si="171"/>
        <v>#VALUE!</v>
      </c>
    </row>
    <row r="2703" spans="2:8">
      <c r="B2703" s="11" t="str">
        <f t="shared" si="169"/>
        <v/>
      </c>
      <c r="C2703" s="11" t="str">
        <f t="shared" si="168"/>
        <v/>
      </c>
      <c r="F2703" s="10" t="str">
        <v/>
      </c>
      <c r="G2703" t="e">
        <f t="shared" si="170"/>
        <v>#VALUE!</v>
      </c>
      <c r="H2703" s="13" t="e">
        <f t="shared" si="171"/>
        <v>#VALUE!</v>
      </c>
    </row>
    <row r="2704" spans="2:8">
      <c r="B2704" s="11" t="str">
        <f t="shared" si="169"/>
        <v/>
      </c>
      <c r="C2704" s="11" t="str">
        <f t="shared" si="168"/>
        <v/>
      </c>
      <c r="F2704" s="10" t="str">
        <v/>
      </c>
      <c r="G2704" t="e">
        <f t="shared" si="170"/>
        <v>#VALUE!</v>
      </c>
      <c r="H2704" s="13" t="e">
        <f t="shared" si="171"/>
        <v>#VALUE!</v>
      </c>
    </row>
    <row r="2705" spans="2:8">
      <c r="B2705" s="11" t="str">
        <f t="shared" si="169"/>
        <v/>
      </c>
      <c r="C2705" s="11" t="str">
        <f t="shared" si="168"/>
        <v/>
      </c>
      <c r="F2705" s="10" t="str">
        <v/>
      </c>
      <c r="G2705" t="e">
        <f t="shared" si="170"/>
        <v>#VALUE!</v>
      </c>
      <c r="H2705" s="13" t="e">
        <f t="shared" si="171"/>
        <v>#VALUE!</v>
      </c>
    </row>
    <row r="2706" spans="2:8">
      <c r="B2706" s="11" t="str">
        <f t="shared" si="169"/>
        <v/>
      </c>
      <c r="C2706" s="11" t="str">
        <f t="shared" si="168"/>
        <v/>
      </c>
      <c r="F2706" s="10" t="str">
        <v/>
      </c>
      <c r="G2706" t="e">
        <f t="shared" si="170"/>
        <v>#VALUE!</v>
      </c>
      <c r="H2706" s="13" t="e">
        <f t="shared" si="171"/>
        <v>#VALUE!</v>
      </c>
    </row>
    <row r="2707" spans="2:8">
      <c r="B2707" s="11" t="str">
        <f t="shared" si="169"/>
        <v/>
      </c>
      <c r="C2707" s="11" t="str">
        <f t="shared" si="168"/>
        <v/>
      </c>
      <c r="F2707" s="10" t="str">
        <v/>
      </c>
      <c r="G2707" t="e">
        <f t="shared" si="170"/>
        <v>#VALUE!</v>
      </c>
      <c r="H2707" s="13" t="e">
        <f t="shared" si="171"/>
        <v>#VALUE!</v>
      </c>
    </row>
    <row r="2708" spans="2:8">
      <c r="B2708" s="11" t="str">
        <f t="shared" si="169"/>
        <v/>
      </c>
      <c r="C2708" s="11" t="str">
        <f t="shared" si="168"/>
        <v/>
      </c>
      <c r="F2708" s="10" t="str">
        <v/>
      </c>
      <c r="G2708" t="e">
        <f t="shared" si="170"/>
        <v>#VALUE!</v>
      </c>
      <c r="H2708" s="13" t="e">
        <f t="shared" si="171"/>
        <v>#VALUE!</v>
      </c>
    </row>
    <row r="2709" spans="2:8">
      <c r="B2709" s="11" t="str">
        <f t="shared" si="169"/>
        <v/>
      </c>
      <c r="C2709" s="11" t="str">
        <f t="shared" si="168"/>
        <v/>
      </c>
      <c r="F2709" s="10" t="str">
        <v/>
      </c>
      <c r="G2709" t="e">
        <f t="shared" si="170"/>
        <v>#VALUE!</v>
      </c>
      <c r="H2709" s="13" t="e">
        <f t="shared" si="171"/>
        <v>#VALUE!</v>
      </c>
    </row>
    <row r="2710" spans="2:8">
      <c r="B2710" s="11" t="str">
        <f t="shared" si="169"/>
        <v/>
      </c>
      <c r="C2710" s="11" t="str">
        <f t="shared" si="168"/>
        <v/>
      </c>
      <c r="F2710" s="10" t="str">
        <v/>
      </c>
      <c r="G2710" t="e">
        <f t="shared" si="170"/>
        <v>#VALUE!</v>
      </c>
      <c r="H2710" s="13" t="e">
        <f t="shared" si="171"/>
        <v>#VALUE!</v>
      </c>
    </row>
    <row r="2711" spans="2:8">
      <c r="B2711" s="11" t="str">
        <f t="shared" si="169"/>
        <v/>
      </c>
      <c r="C2711" s="11" t="str">
        <f t="shared" si="168"/>
        <v/>
      </c>
      <c r="F2711" s="10" t="str">
        <v/>
      </c>
      <c r="G2711" t="e">
        <f t="shared" si="170"/>
        <v>#VALUE!</v>
      </c>
      <c r="H2711" s="13" t="e">
        <f t="shared" si="171"/>
        <v>#VALUE!</v>
      </c>
    </row>
    <row r="2712" spans="2:8">
      <c r="B2712" s="11" t="str">
        <f t="shared" si="169"/>
        <v/>
      </c>
      <c r="C2712" s="11" t="str">
        <f t="shared" si="168"/>
        <v/>
      </c>
      <c r="F2712" s="10" t="str">
        <v/>
      </c>
      <c r="G2712" t="e">
        <f t="shared" si="170"/>
        <v>#VALUE!</v>
      </c>
      <c r="H2712" s="13" t="e">
        <f t="shared" si="171"/>
        <v>#VALUE!</v>
      </c>
    </row>
    <row r="2713" spans="2:8">
      <c r="B2713" s="11" t="str">
        <f t="shared" si="169"/>
        <v/>
      </c>
      <c r="C2713" s="11" t="str">
        <f t="shared" si="168"/>
        <v/>
      </c>
      <c r="F2713" s="10" t="str">
        <v/>
      </c>
      <c r="G2713" t="e">
        <f t="shared" si="170"/>
        <v>#VALUE!</v>
      </c>
      <c r="H2713" s="13" t="e">
        <f t="shared" si="171"/>
        <v>#VALUE!</v>
      </c>
    </row>
    <row r="2714" spans="2:8">
      <c r="B2714" s="11" t="str">
        <f t="shared" si="169"/>
        <v/>
      </c>
      <c r="C2714" s="11" t="str">
        <f t="shared" si="168"/>
        <v/>
      </c>
      <c r="F2714" s="10" t="str">
        <v/>
      </c>
      <c r="G2714" t="e">
        <f t="shared" si="170"/>
        <v>#VALUE!</v>
      </c>
      <c r="H2714" s="13" t="e">
        <f t="shared" si="171"/>
        <v>#VALUE!</v>
      </c>
    </row>
    <row r="2715" spans="2:8">
      <c r="B2715" s="11" t="str">
        <f t="shared" si="169"/>
        <v/>
      </c>
      <c r="C2715" s="11" t="str">
        <f t="shared" si="168"/>
        <v/>
      </c>
      <c r="F2715" s="10" t="str">
        <v/>
      </c>
      <c r="G2715" t="e">
        <f t="shared" si="170"/>
        <v>#VALUE!</v>
      </c>
      <c r="H2715" s="13" t="e">
        <f t="shared" si="171"/>
        <v>#VALUE!</v>
      </c>
    </row>
    <row r="2716" spans="2:8">
      <c r="B2716" s="11" t="str">
        <f t="shared" si="169"/>
        <v/>
      </c>
      <c r="C2716" s="11" t="str">
        <f t="shared" si="168"/>
        <v/>
      </c>
      <c r="F2716" s="10" t="str">
        <v/>
      </c>
      <c r="G2716" t="e">
        <f t="shared" si="170"/>
        <v>#VALUE!</v>
      </c>
      <c r="H2716" s="13" t="e">
        <f t="shared" si="171"/>
        <v>#VALUE!</v>
      </c>
    </row>
    <row r="2717" spans="2:8">
      <c r="B2717" s="11" t="str">
        <f t="shared" si="169"/>
        <v/>
      </c>
      <c r="C2717" s="11" t="str">
        <f t="shared" si="168"/>
        <v/>
      </c>
      <c r="F2717" s="10" t="str">
        <v/>
      </c>
      <c r="G2717" t="e">
        <f t="shared" si="170"/>
        <v>#VALUE!</v>
      </c>
      <c r="H2717" s="13" t="e">
        <f t="shared" si="171"/>
        <v>#VALUE!</v>
      </c>
    </row>
    <row r="2718" spans="2:8">
      <c r="B2718" s="11" t="str">
        <f t="shared" si="169"/>
        <v/>
      </c>
      <c r="C2718" s="11" t="str">
        <f t="shared" si="168"/>
        <v/>
      </c>
      <c r="F2718" s="10" t="str">
        <v/>
      </c>
      <c r="G2718" t="e">
        <f t="shared" si="170"/>
        <v>#VALUE!</v>
      </c>
      <c r="H2718" s="13" t="e">
        <f t="shared" si="171"/>
        <v>#VALUE!</v>
      </c>
    </row>
    <row r="2719" spans="2:8">
      <c r="B2719" s="11" t="str">
        <f t="shared" si="169"/>
        <v/>
      </c>
      <c r="C2719" s="11" t="str">
        <f t="shared" si="168"/>
        <v/>
      </c>
      <c r="F2719" s="10" t="str">
        <v/>
      </c>
      <c r="G2719" t="e">
        <f t="shared" si="170"/>
        <v>#VALUE!</v>
      </c>
      <c r="H2719" s="13" t="e">
        <f t="shared" si="171"/>
        <v>#VALUE!</v>
      </c>
    </row>
    <row r="2720" spans="2:8">
      <c r="B2720" s="11" t="str">
        <f t="shared" si="169"/>
        <v/>
      </c>
      <c r="C2720" s="11" t="str">
        <f t="shared" si="168"/>
        <v/>
      </c>
      <c r="F2720" s="10" t="str">
        <v/>
      </c>
      <c r="G2720" t="e">
        <f t="shared" si="170"/>
        <v>#VALUE!</v>
      </c>
      <c r="H2720" s="13" t="e">
        <f t="shared" si="171"/>
        <v>#VALUE!</v>
      </c>
    </row>
    <row r="2721" spans="2:8">
      <c r="B2721" s="11" t="str">
        <f t="shared" si="169"/>
        <v/>
      </c>
      <c r="C2721" s="11" t="str">
        <f t="shared" si="168"/>
        <v/>
      </c>
      <c r="F2721" s="10" t="str">
        <v/>
      </c>
      <c r="G2721" t="e">
        <f t="shared" si="170"/>
        <v>#VALUE!</v>
      </c>
      <c r="H2721" s="13" t="e">
        <f t="shared" si="171"/>
        <v>#VALUE!</v>
      </c>
    </row>
    <row r="2722" spans="2:8">
      <c r="B2722" s="11" t="str">
        <f t="shared" si="169"/>
        <v/>
      </c>
      <c r="C2722" s="11" t="str">
        <f t="shared" si="168"/>
        <v/>
      </c>
      <c r="F2722" s="10" t="str">
        <v/>
      </c>
      <c r="G2722" t="e">
        <f t="shared" si="170"/>
        <v>#VALUE!</v>
      </c>
      <c r="H2722" s="13" t="e">
        <f t="shared" si="171"/>
        <v>#VALUE!</v>
      </c>
    </row>
    <row r="2723" spans="2:8">
      <c r="B2723" s="11" t="str">
        <f t="shared" si="169"/>
        <v/>
      </c>
      <c r="C2723" s="11" t="str">
        <f t="shared" si="168"/>
        <v/>
      </c>
      <c r="F2723" s="10" t="str">
        <v/>
      </c>
      <c r="G2723" t="e">
        <f t="shared" si="170"/>
        <v>#VALUE!</v>
      </c>
      <c r="H2723" s="13" t="e">
        <f t="shared" si="171"/>
        <v>#VALUE!</v>
      </c>
    </row>
    <row r="2724" spans="2:8">
      <c r="B2724" s="11" t="str">
        <f t="shared" si="169"/>
        <v/>
      </c>
      <c r="C2724" s="11" t="str">
        <f t="shared" si="168"/>
        <v/>
      </c>
      <c r="F2724" s="10" t="str">
        <v/>
      </c>
      <c r="G2724" t="e">
        <f t="shared" si="170"/>
        <v>#VALUE!</v>
      </c>
      <c r="H2724" s="13" t="e">
        <f t="shared" si="171"/>
        <v>#VALUE!</v>
      </c>
    </row>
    <row r="2725" spans="2:8">
      <c r="B2725" s="11" t="str">
        <f t="shared" si="169"/>
        <v/>
      </c>
      <c r="C2725" s="11" t="str">
        <f t="shared" si="168"/>
        <v/>
      </c>
      <c r="F2725" s="10" t="str">
        <v/>
      </c>
      <c r="G2725" t="e">
        <f t="shared" si="170"/>
        <v>#VALUE!</v>
      </c>
      <c r="H2725" s="13" t="e">
        <f t="shared" si="171"/>
        <v>#VALUE!</v>
      </c>
    </row>
    <row r="2726" spans="2:8">
      <c r="B2726" s="11" t="str">
        <f t="shared" si="169"/>
        <v/>
      </c>
      <c r="C2726" s="11" t="str">
        <f t="shared" si="168"/>
        <v/>
      </c>
      <c r="F2726" s="10" t="str">
        <v/>
      </c>
      <c r="G2726" t="e">
        <f t="shared" si="170"/>
        <v>#VALUE!</v>
      </c>
      <c r="H2726" s="13" t="e">
        <f t="shared" si="171"/>
        <v>#VALUE!</v>
      </c>
    </row>
    <row r="2727" spans="2:8">
      <c r="B2727" s="11" t="str">
        <f t="shared" si="169"/>
        <v/>
      </c>
      <c r="C2727" s="11" t="str">
        <f t="shared" si="168"/>
        <v/>
      </c>
      <c r="F2727" s="10" t="str">
        <v/>
      </c>
      <c r="G2727" t="e">
        <f t="shared" si="170"/>
        <v>#VALUE!</v>
      </c>
      <c r="H2727" s="13" t="e">
        <f t="shared" si="171"/>
        <v>#VALUE!</v>
      </c>
    </row>
    <row r="2728" spans="2:8">
      <c r="B2728" s="11" t="str">
        <f t="shared" si="169"/>
        <v/>
      </c>
      <c r="C2728" s="11" t="str">
        <f t="shared" si="168"/>
        <v/>
      </c>
      <c r="F2728" s="10" t="str">
        <v/>
      </c>
      <c r="G2728" t="e">
        <f t="shared" si="170"/>
        <v>#VALUE!</v>
      </c>
      <c r="H2728" s="13" t="e">
        <f t="shared" si="171"/>
        <v>#VALUE!</v>
      </c>
    </row>
    <row r="2729" spans="2:8">
      <c r="B2729" s="11" t="str">
        <f t="shared" si="169"/>
        <v/>
      </c>
      <c r="C2729" s="11" t="str">
        <f t="shared" ref="C2729:C2792" si="172">IF(B2729="артикул",A2729,"")</f>
        <v/>
      </c>
      <c r="F2729" s="10" t="str">
        <v/>
      </c>
      <c r="G2729" t="e">
        <f t="shared" si="170"/>
        <v>#VALUE!</v>
      </c>
      <c r="H2729" s="13" t="e">
        <f t="shared" si="171"/>
        <v>#VALUE!</v>
      </c>
    </row>
    <row r="2730" spans="2:8">
      <c r="B2730" s="11" t="str">
        <f t="shared" si="169"/>
        <v/>
      </c>
      <c r="C2730" s="11" t="str">
        <f t="shared" si="172"/>
        <v/>
      </c>
      <c r="F2730" s="10" t="str">
        <v/>
      </c>
      <c r="G2730" t="e">
        <f t="shared" si="170"/>
        <v>#VALUE!</v>
      </c>
      <c r="H2730" s="13" t="e">
        <f t="shared" si="171"/>
        <v>#VALUE!</v>
      </c>
    </row>
    <row r="2731" spans="2:8">
      <c r="B2731" s="11" t="str">
        <f t="shared" si="169"/>
        <v/>
      </c>
      <c r="C2731" s="11" t="str">
        <f t="shared" si="172"/>
        <v/>
      </c>
      <c r="F2731" s="10" t="str">
        <v/>
      </c>
      <c r="G2731" t="e">
        <f t="shared" si="170"/>
        <v>#VALUE!</v>
      </c>
      <c r="H2731" s="13" t="e">
        <f t="shared" si="171"/>
        <v>#VALUE!</v>
      </c>
    </row>
    <row r="2732" spans="2:8">
      <c r="B2732" s="11" t="str">
        <f t="shared" si="169"/>
        <v/>
      </c>
      <c r="C2732" s="11" t="str">
        <f t="shared" si="172"/>
        <v/>
      </c>
      <c r="F2732" s="10" t="str">
        <v/>
      </c>
      <c r="G2732" t="e">
        <f t="shared" si="170"/>
        <v>#VALUE!</v>
      </c>
      <c r="H2732" s="13" t="e">
        <f t="shared" si="171"/>
        <v>#VALUE!</v>
      </c>
    </row>
    <row r="2733" spans="2:8">
      <c r="B2733" s="11" t="str">
        <f t="shared" si="169"/>
        <v/>
      </c>
      <c r="C2733" s="11" t="str">
        <f t="shared" si="172"/>
        <v/>
      </c>
      <c r="F2733" s="10" t="str">
        <v/>
      </c>
      <c r="G2733" t="e">
        <f t="shared" si="170"/>
        <v>#VALUE!</v>
      </c>
      <c r="H2733" s="13" t="e">
        <f t="shared" si="171"/>
        <v>#VALUE!</v>
      </c>
    </row>
    <row r="2734" spans="2:8">
      <c r="B2734" s="11" t="str">
        <f t="shared" si="169"/>
        <v/>
      </c>
      <c r="C2734" s="11" t="str">
        <f t="shared" si="172"/>
        <v/>
      </c>
      <c r="F2734" s="10" t="str">
        <v/>
      </c>
      <c r="G2734" t="e">
        <f t="shared" si="170"/>
        <v>#VALUE!</v>
      </c>
      <c r="H2734" s="13" t="e">
        <f t="shared" si="171"/>
        <v>#VALUE!</v>
      </c>
    </row>
    <row r="2735" spans="2:8">
      <c r="B2735" s="11" t="str">
        <f t="shared" si="169"/>
        <v/>
      </c>
      <c r="C2735" s="11" t="str">
        <f t="shared" si="172"/>
        <v/>
      </c>
      <c r="F2735" s="10" t="str">
        <v/>
      </c>
      <c r="G2735" t="e">
        <f t="shared" si="170"/>
        <v>#VALUE!</v>
      </c>
      <c r="H2735" s="13" t="e">
        <f t="shared" si="171"/>
        <v>#VALUE!</v>
      </c>
    </row>
    <row r="2736" spans="2:8">
      <c r="B2736" s="11" t="str">
        <f t="shared" si="169"/>
        <v/>
      </c>
      <c r="C2736" s="11" t="str">
        <f t="shared" si="172"/>
        <v/>
      </c>
      <c r="F2736" s="10" t="str">
        <v/>
      </c>
      <c r="G2736" t="e">
        <f t="shared" si="170"/>
        <v>#VALUE!</v>
      </c>
      <c r="H2736" s="13" t="e">
        <f t="shared" si="171"/>
        <v>#VALUE!</v>
      </c>
    </row>
    <row r="2737" spans="2:8">
      <c r="B2737" s="11" t="str">
        <f t="shared" si="169"/>
        <v/>
      </c>
      <c r="C2737" s="11" t="str">
        <f t="shared" si="172"/>
        <v/>
      </c>
      <c r="F2737" s="10" t="str">
        <v/>
      </c>
      <c r="G2737" t="e">
        <f t="shared" si="170"/>
        <v>#VALUE!</v>
      </c>
      <c r="H2737" s="13" t="e">
        <f t="shared" si="171"/>
        <v>#VALUE!</v>
      </c>
    </row>
    <row r="2738" spans="2:8">
      <c r="B2738" s="11" t="str">
        <f t="shared" si="169"/>
        <v/>
      </c>
      <c r="C2738" s="11" t="str">
        <f t="shared" si="172"/>
        <v/>
      </c>
      <c r="F2738" s="10" t="str">
        <v/>
      </c>
      <c r="G2738" t="e">
        <f t="shared" si="170"/>
        <v>#VALUE!</v>
      </c>
      <c r="H2738" s="13" t="e">
        <f t="shared" si="171"/>
        <v>#VALUE!</v>
      </c>
    </row>
    <row r="2739" spans="2:8">
      <c r="B2739" s="11" t="str">
        <f t="shared" si="169"/>
        <v/>
      </c>
      <c r="C2739" s="11" t="str">
        <f t="shared" si="172"/>
        <v/>
      </c>
      <c r="F2739" s="10" t="str">
        <v/>
      </c>
      <c r="G2739" t="e">
        <f t="shared" si="170"/>
        <v>#VALUE!</v>
      </c>
      <c r="H2739" s="13" t="e">
        <f t="shared" si="171"/>
        <v>#VALUE!</v>
      </c>
    </row>
    <row r="2740" spans="2:8">
      <c r="B2740" s="11" t="str">
        <f t="shared" si="169"/>
        <v/>
      </c>
      <c r="C2740" s="11" t="str">
        <f t="shared" si="172"/>
        <v/>
      </c>
      <c r="F2740" s="10" t="str">
        <v/>
      </c>
      <c r="G2740" t="e">
        <f t="shared" si="170"/>
        <v>#VALUE!</v>
      </c>
      <c r="H2740" s="13" t="e">
        <f t="shared" si="171"/>
        <v>#VALUE!</v>
      </c>
    </row>
    <row r="2741" spans="2:8">
      <c r="B2741" s="11" t="str">
        <f t="shared" si="169"/>
        <v/>
      </c>
      <c r="C2741" s="11" t="str">
        <f t="shared" si="172"/>
        <v/>
      </c>
      <c r="F2741" s="10" t="str">
        <v/>
      </c>
      <c r="G2741" t="e">
        <f t="shared" si="170"/>
        <v>#VALUE!</v>
      </c>
      <c r="H2741" s="13" t="e">
        <f t="shared" si="171"/>
        <v>#VALUE!</v>
      </c>
    </row>
    <row r="2742" spans="2:8">
      <c r="B2742" s="11" t="str">
        <f t="shared" si="169"/>
        <v/>
      </c>
      <c r="C2742" s="11" t="str">
        <f t="shared" si="172"/>
        <v/>
      </c>
      <c r="F2742" s="10" t="str">
        <v/>
      </c>
      <c r="G2742" t="e">
        <f t="shared" si="170"/>
        <v>#VALUE!</v>
      </c>
      <c r="H2742" s="13" t="e">
        <f t="shared" si="171"/>
        <v>#VALUE!</v>
      </c>
    </row>
    <row r="2743" spans="2:8">
      <c r="B2743" s="11" t="str">
        <f t="shared" si="169"/>
        <v/>
      </c>
      <c r="C2743" s="11" t="str">
        <f t="shared" si="172"/>
        <v/>
      </c>
      <c r="F2743" s="10" t="str">
        <v/>
      </c>
      <c r="G2743" t="e">
        <f t="shared" si="170"/>
        <v>#VALUE!</v>
      </c>
      <c r="H2743" s="13" t="e">
        <f t="shared" si="171"/>
        <v>#VALUE!</v>
      </c>
    </row>
    <row r="2744" spans="2:8">
      <c r="B2744" s="11" t="str">
        <f t="shared" si="169"/>
        <v/>
      </c>
      <c r="C2744" s="11" t="str">
        <f t="shared" si="172"/>
        <v/>
      </c>
      <c r="F2744" s="10" t="str">
        <v/>
      </c>
      <c r="G2744" t="e">
        <f t="shared" si="170"/>
        <v>#VALUE!</v>
      </c>
      <c r="H2744" s="13" t="e">
        <f t="shared" si="171"/>
        <v>#VALUE!</v>
      </c>
    </row>
    <row r="2745" spans="2:8">
      <c r="B2745" s="11" t="str">
        <f t="shared" si="169"/>
        <v/>
      </c>
      <c r="C2745" s="11" t="str">
        <f t="shared" si="172"/>
        <v/>
      </c>
      <c r="F2745" s="10" t="str">
        <v/>
      </c>
      <c r="G2745" t="e">
        <f t="shared" si="170"/>
        <v>#VALUE!</v>
      </c>
      <c r="H2745" s="13" t="e">
        <f t="shared" si="171"/>
        <v>#VALUE!</v>
      </c>
    </row>
    <row r="2746" spans="2:8">
      <c r="B2746" s="11" t="str">
        <f t="shared" si="169"/>
        <v/>
      </c>
      <c r="C2746" s="11" t="str">
        <f t="shared" si="172"/>
        <v/>
      </c>
      <c r="F2746" s="10" t="str">
        <v/>
      </c>
      <c r="G2746" t="e">
        <f t="shared" si="170"/>
        <v>#VALUE!</v>
      </c>
      <c r="H2746" s="13" t="e">
        <f t="shared" si="171"/>
        <v>#VALUE!</v>
      </c>
    </row>
    <row r="2747" spans="2:8">
      <c r="B2747" s="11" t="str">
        <f t="shared" si="169"/>
        <v/>
      </c>
      <c r="C2747" s="11" t="str">
        <f t="shared" si="172"/>
        <v/>
      </c>
      <c r="F2747" s="10" t="str">
        <v/>
      </c>
      <c r="G2747" t="e">
        <f t="shared" si="170"/>
        <v>#VALUE!</v>
      </c>
      <c r="H2747" s="13" t="e">
        <f t="shared" si="171"/>
        <v>#VALUE!</v>
      </c>
    </row>
    <row r="2748" spans="2:8">
      <c r="B2748" s="11" t="str">
        <f t="shared" si="169"/>
        <v/>
      </c>
      <c r="C2748" s="11" t="str">
        <f t="shared" si="172"/>
        <v/>
      </c>
      <c r="F2748" s="10" t="str">
        <v/>
      </c>
      <c r="G2748" t="e">
        <f t="shared" si="170"/>
        <v>#VALUE!</v>
      </c>
      <c r="H2748" s="13" t="e">
        <f t="shared" si="171"/>
        <v>#VALUE!</v>
      </c>
    </row>
    <row r="2749" spans="2:8">
      <c r="B2749" s="11" t="str">
        <f t="shared" si="169"/>
        <v/>
      </c>
      <c r="C2749" s="11" t="str">
        <f t="shared" si="172"/>
        <v/>
      </c>
      <c r="F2749" s="10" t="str">
        <v/>
      </c>
      <c r="G2749" t="e">
        <f t="shared" si="170"/>
        <v>#VALUE!</v>
      </c>
      <c r="H2749" s="13" t="e">
        <f t="shared" si="171"/>
        <v>#VALUE!</v>
      </c>
    </row>
    <row r="2750" spans="2:8">
      <c r="B2750" s="11" t="str">
        <f t="shared" si="169"/>
        <v/>
      </c>
      <c r="C2750" s="11" t="str">
        <f t="shared" si="172"/>
        <v/>
      </c>
      <c r="F2750" s="10" t="str">
        <v/>
      </c>
      <c r="G2750" t="e">
        <f t="shared" si="170"/>
        <v>#VALUE!</v>
      </c>
      <c r="H2750" s="13" t="e">
        <f t="shared" si="171"/>
        <v>#VALUE!</v>
      </c>
    </row>
    <row r="2751" spans="2:8">
      <c r="B2751" s="11" t="str">
        <f t="shared" si="169"/>
        <v/>
      </c>
      <c r="C2751" s="11" t="str">
        <f t="shared" si="172"/>
        <v/>
      </c>
      <c r="F2751" s="10" t="str">
        <v/>
      </c>
      <c r="G2751" t="e">
        <f t="shared" si="170"/>
        <v>#VALUE!</v>
      </c>
      <c r="H2751" s="13" t="e">
        <f t="shared" si="171"/>
        <v>#VALUE!</v>
      </c>
    </row>
    <row r="2752" spans="2:8">
      <c r="B2752" s="11" t="str">
        <f t="shared" si="169"/>
        <v/>
      </c>
      <c r="C2752" s="11" t="str">
        <f t="shared" si="172"/>
        <v/>
      </c>
      <c r="F2752" s="10" t="str">
        <v/>
      </c>
      <c r="G2752" t="e">
        <f t="shared" si="170"/>
        <v>#VALUE!</v>
      </c>
      <c r="H2752" s="13" t="e">
        <f t="shared" si="171"/>
        <v>#VALUE!</v>
      </c>
    </row>
    <row r="2753" spans="2:8">
      <c r="B2753" s="11" t="str">
        <f t="shared" ref="B2753:B2816" si="173">IFERROR(IF(FIND(" ",A2753)=6,IF(IFERROR(FIND(" PB",A2753),"")&lt;&gt;"","артикул",IF(IFERROR(FIND(" CRN",A2753),"")&lt;&gt;"","артикул","")),""),"")</f>
        <v/>
      </c>
      <c r="C2753" s="11" t="str">
        <f t="shared" si="172"/>
        <v/>
      </c>
      <c r="F2753" s="10" t="str">
        <v/>
      </c>
      <c r="G2753" t="e">
        <f t="shared" si="170"/>
        <v>#VALUE!</v>
      </c>
      <c r="H2753" s="13" t="e">
        <f t="shared" si="171"/>
        <v>#VALUE!</v>
      </c>
    </row>
    <row r="2754" spans="2:8">
      <c r="B2754" s="11" t="str">
        <f t="shared" si="173"/>
        <v/>
      </c>
      <c r="C2754" s="11" t="str">
        <f t="shared" si="172"/>
        <v/>
      </c>
      <c r="F2754" s="10" t="str">
        <v/>
      </c>
      <c r="G2754" t="e">
        <f t="shared" ref="G2754:G2817" si="174">CONCATENATE(LEFT(F2754,5),
MID(F2754,
SEARCH("\",SUBSTITUTE(F2754," ","\",LEN(F2754)-LEN(SUBSTITUTE(F2754," ",""))-4)),
SEARCH("\",SUBSTITUTE(F2754," ","\",LEN(F2754)-LEN(SUBSTITUTE(F2754," ",""))-3))-
SEARCH("\",SUBSTITUTE(F2754," ","\",LEN(F2754)-LEN(SUBSTITUTE(F2754," ",""))-4)))*1)</f>
        <v>#VALUE!</v>
      </c>
      <c r="H2754" s="13" t="e">
        <f t="shared" ref="H2754:H2817" si="175">SUBSTITUTE(
RIGHT(F2754,LEN(F2754)-
FIND("\",SUBSTITUTE(F2754," ","\",LEN(F2754)-LEN(SUBSTITUTE(F2754," ",""))))),
".","")</f>
        <v>#VALUE!</v>
      </c>
    </row>
    <row r="2755" spans="2:8">
      <c r="B2755" s="11" t="str">
        <f t="shared" si="173"/>
        <v/>
      </c>
      <c r="C2755" s="11" t="str">
        <f t="shared" si="172"/>
        <v/>
      </c>
      <c r="F2755" s="10" t="str">
        <v/>
      </c>
      <c r="G2755" t="e">
        <f t="shared" si="174"/>
        <v>#VALUE!</v>
      </c>
      <c r="H2755" s="13" t="e">
        <f t="shared" si="175"/>
        <v>#VALUE!</v>
      </c>
    </row>
    <row r="2756" spans="2:8">
      <c r="B2756" s="11" t="str">
        <f t="shared" si="173"/>
        <v/>
      </c>
      <c r="C2756" s="11" t="str">
        <f t="shared" si="172"/>
        <v/>
      </c>
      <c r="F2756" s="10" t="str">
        <v/>
      </c>
      <c r="G2756" t="e">
        <f t="shared" si="174"/>
        <v>#VALUE!</v>
      </c>
      <c r="H2756" s="13" t="e">
        <f t="shared" si="175"/>
        <v>#VALUE!</v>
      </c>
    </row>
    <row r="2757" spans="2:8">
      <c r="B2757" s="11" t="str">
        <f t="shared" si="173"/>
        <v/>
      </c>
      <c r="C2757" s="11" t="str">
        <f t="shared" si="172"/>
        <v/>
      </c>
      <c r="F2757" s="10" t="str">
        <v/>
      </c>
      <c r="G2757" t="e">
        <f t="shared" si="174"/>
        <v>#VALUE!</v>
      </c>
      <c r="H2757" s="13" t="e">
        <f t="shared" si="175"/>
        <v>#VALUE!</v>
      </c>
    </row>
    <row r="2758" spans="2:8">
      <c r="B2758" s="11" t="str">
        <f t="shared" si="173"/>
        <v/>
      </c>
      <c r="C2758" s="11" t="str">
        <f t="shared" si="172"/>
        <v/>
      </c>
      <c r="F2758" s="10" t="str">
        <v/>
      </c>
      <c r="G2758" t="e">
        <f t="shared" si="174"/>
        <v>#VALUE!</v>
      </c>
      <c r="H2758" s="13" t="e">
        <f t="shared" si="175"/>
        <v>#VALUE!</v>
      </c>
    </row>
    <row r="2759" spans="2:8">
      <c r="B2759" s="11" t="str">
        <f t="shared" si="173"/>
        <v/>
      </c>
      <c r="C2759" s="11" t="str">
        <f t="shared" si="172"/>
        <v/>
      </c>
      <c r="F2759" s="10" t="str">
        <v/>
      </c>
      <c r="G2759" t="e">
        <f t="shared" si="174"/>
        <v>#VALUE!</v>
      </c>
      <c r="H2759" s="13" t="e">
        <f t="shared" si="175"/>
        <v>#VALUE!</v>
      </c>
    </row>
    <row r="2760" spans="2:8">
      <c r="B2760" s="11" t="str">
        <f t="shared" si="173"/>
        <v/>
      </c>
      <c r="C2760" s="11" t="str">
        <f t="shared" si="172"/>
        <v/>
      </c>
      <c r="F2760" s="10" t="str">
        <v/>
      </c>
      <c r="G2760" t="e">
        <f t="shared" si="174"/>
        <v>#VALUE!</v>
      </c>
      <c r="H2760" s="13" t="e">
        <f t="shared" si="175"/>
        <v>#VALUE!</v>
      </c>
    </row>
    <row r="2761" spans="2:8">
      <c r="B2761" s="11" t="str">
        <f t="shared" si="173"/>
        <v/>
      </c>
      <c r="C2761" s="11" t="str">
        <f t="shared" si="172"/>
        <v/>
      </c>
      <c r="F2761" s="10" t="str">
        <v/>
      </c>
      <c r="G2761" t="e">
        <f t="shared" si="174"/>
        <v>#VALUE!</v>
      </c>
      <c r="H2761" s="13" t="e">
        <f t="shared" si="175"/>
        <v>#VALUE!</v>
      </c>
    </row>
    <row r="2762" spans="2:8">
      <c r="B2762" s="11" t="str">
        <f t="shared" si="173"/>
        <v/>
      </c>
      <c r="C2762" s="11" t="str">
        <f t="shared" si="172"/>
        <v/>
      </c>
      <c r="F2762" s="10" t="str">
        <v/>
      </c>
      <c r="G2762" t="e">
        <f t="shared" si="174"/>
        <v>#VALUE!</v>
      </c>
      <c r="H2762" s="13" t="e">
        <f t="shared" si="175"/>
        <v>#VALUE!</v>
      </c>
    </row>
    <row r="2763" spans="2:8">
      <c r="B2763" s="11" t="str">
        <f t="shared" si="173"/>
        <v/>
      </c>
      <c r="C2763" s="11" t="str">
        <f t="shared" si="172"/>
        <v/>
      </c>
      <c r="F2763" s="10" t="str">
        <v/>
      </c>
      <c r="G2763" t="e">
        <f t="shared" si="174"/>
        <v>#VALUE!</v>
      </c>
      <c r="H2763" s="13" t="e">
        <f t="shared" si="175"/>
        <v>#VALUE!</v>
      </c>
    </row>
    <row r="2764" spans="2:8">
      <c r="B2764" s="11" t="str">
        <f t="shared" si="173"/>
        <v/>
      </c>
      <c r="C2764" s="11" t="str">
        <f t="shared" si="172"/>
        <v/>
      </c>
      <c r="F2764" s="10" t="str">
        <v/>
      </c>
      <c r="G2764" t="e">
        <f t="shared" si="174"/>
        <v>#VALUE!</v>
      </c>
      <c r="H2764" s="13" t="e">
        <f t="shared" si="175"/>
        <v>#VALUE!</v>
      </c>
    </row>
    <row r="2765" spans="2:8">
      <c r="B2765" s="11" t="str">
        <f t="shared" si="173"/>
        <v/>
      </c>
      <c r="C2765" s="11" t="str">
        <f t="shared" si="172"/>
        <v/>
      </c>
      <c r="F2765" s="10" t="str">
        <v/>
      </c>
      <c r="G2765" t="e">
        <f t="shared" si="174"/>
        <v>#VALUE!</v>
      </c>
      <c r="H2765" s="13" t="e">
        <f t="shared" si="175"/>
        <v>#VALUE!</v>
      </c>
    </row>
    <row r="2766" spans="2:8">
      <c r="B2766" s="11" t="str">
        <f t="shared" si="173"/>
        <v/>
      </c>
      <c r="C2766" s="11" t="str">
        <f t="shared" si="172"/>
        <v/>
      </c>
      <c r="F2766" s="10" t="str">
        <v/>
      </c>
      <c r="G2766" t="e">
        <f t="shared" si="174"/>
        <v>#VALUE!</v>
      </c>
      <c r="H2766" s="13" t="e">
        <f t="shared" si="175"/>
        <v>#VALUE!</v>
      </c>
    </row>
    <row r="2767" spans="2:8">
      <c r="B2767" s="11" t="str">
        <f t="shared" si="173"/>
        <v/>
      </c>
      <c r="C2767" s="11" t="str">
        <f t="shared" si="172"/>
        <v/>
      </c>
      <c r="F2767" s="10" t="str">
        <v/>
      </c>
      <c r="G2767" t="e">
        <f t="shared" si="174"/>
        <v>#VALUE!</v>
      </c>
      <c r="H2767" s="13" t="e">
        <f t="shared" si="175"/>
        <v>#VALUE!</v>
      </c>
    </row>
    <row r="2768" spans="2:8">
      <c r="B2768" s="11" t="str">
        <f t="shared" si="173"/>
        <v/>
      </c>
      <c r="C2768" s="11" t="str">
        <f t="shared" si="172"/>
        <v/>
      </c>
      <c r="F2768" s="10" t="str">
        <v/>
      </c>
      <c r="G2768" t="e">
        <f t="shared" si="174"/>
        <v>#VALUE!</v>
      </c>
      <c r="H2768" s="13" t="e">
        <f t="shared" si="175"/>
        <v>#VALUE!</v>
      </c>
    </row>
    <row r="2769" spans="2:8">
      <c r="B2769" s="11" t="str">
        <f t="shared" si="173"/>
        <v/>
      </c>
      <c r="C2769" s="11" t="str">
        <f t="shared" si="172"/>
        <v/>
      </c>
      <c r="F2769" s="10" t="str">
        <v/>
      </c>
      <c r="G2769" t="e">
        <f t="shared" si="174"/>
        <v>#VALUE!</v>
      </c>
      <c r="H2769" s="13" t="e">
        <f t="shared" si="175"/>
        <v>#VALUE!</v>
      </c>
    </row>
    <row r="2770" spans="2:8">
      <c r="B2770" s="11" t="str">
        <f t="shared" si="173"/>
        <v/>
      </c>
      <c r="C2770" s="11" t="str">
        <f t="shared" si="172"/>
        <v/>
      </c>
      <c r="F2770" s="10" t="str">
        <v/>
      </c>
      <c r="G2770" t="e">
        <f t="shared" si="174"/>
        <v>#VALUE!</v>
      </c>
      <c r="H2770" s="13" t="e">
        <f t="shared" si="175"/>
        <v>#VALUE!</v>
      </c>
    </row>
    <row r="2771" spans="2:8">
      <c r="B2771" s="11" t="str">
        <f t="shared" si="173"/>
        <v/>
      </c>
      <c r="C2771" s="11" t="str">
        <f t="shared" si="172"/>
        <v/>
      </c>
      <c r="F2771" s="10" t="str">
        <v/>
      </c>
      <c r="G2771" t="e">
        <f t="shared" si="174"/>
        <v>#VALUE!</v>
      </c>
      <c r="H2771" s="13" t="e">
        <f t="shared" si="175"/>
        <v>#VALUE!</v>
      </c>
    </row>
    <row r="2772" spans="2:8">
      <c r="B2772" s="11" t="str">
        <f t="shared" si="173"/>
        <v/>
      </c>
      <c r="C2772" s="11" t="str">
        <f t="shared" si="172"/>
        <v/>
      </c>
      <c r="F2772" s="10" t="str">
        <v/>
      </c>
      <c r="G2772" t="e">
        <f t="shared" si="174"/>
        <v>#VALUE!</v>
      </c>
      <c r="H2772" s="13" t="e">
        <f t="shared" si="175"/>
        <v>#VALUE!</v>
      </c>
    </row>
    <row r="2773" spans="2:8">
      <c r="B2773" s="11" t="str">
        <f t="shared" si="173"/>
        <v/>
      </c>
      <c r="C2773" s="11" t="str">
        <f t="shared" si="172"/>
        <v/>
      </c>
      <c r="F2773" s="10" t="str">
        <v/>
      </c>
      <c r="G2773" t="e">
        <f t="shared" si="174"/>
        <v>#VALUE!</v>
      </c>
      <c r="H2773" s="13" t="e">
        <f t="shared" si="175"/>
        <v>#VALUE!</v>
      </c>
    </row>
    <row r="2774" spans="2:8">
      <c r="B2774" s="11" t="str">
        <f t="shared" si="173"/>
        <v/>
      </c>
      <c r="C2774" s="11" t="str">
        <f t="shared" si="172"/>
        <v/>
      </c>
      <c r="F2774" s="10" t="str">
        <v/>
      </c>
      <c r="G2774" t="e">
        <f t="shared" si="174"/>
        <v>#VALUE!</v>
      </c>
      <c r="H2774" s="13" t="e">
        <f t="shared" si="175"/>
        <v>#VALUE!</v>
      </c>
    </row>
    <row r="2775" spans="2:8">
      <c r="B2775" s="11" t="str">
        <f t="shared" si="173"/>
        <v/>
      </c>
      <c r="C2775" s="11" t="str">
        <f t="shared" si="172"/>
        <v/>
      </c>
      <c r="F2775" s="10" t="str">
        <v/>
      </c>
      <c r="G2775" t="e">
        <f t="shared" si="174"/>
        <v>#VALUE!</v>
      </c>
      <c r="H2775" s="13" t="e">
        <f t="shared" si="175"/>
        <v>#VALUE!</v>
      </c>
    </row>
    <row r="2776" spans="2:8">
      <c r="B2776" s="11" t="str">
        <f t="shared" si="173"/>
        <v/>
      </c>
      <c r="C2776" s="11" t="str">
        <f t="shared" si="172"/>
        <v/>
      </c>
      <c r="F2776" s="10" t="str">
        <v/>
      </c>
      <c r="G2776" t="e">
        <f t="shared" si="174"/>
        <v>#VALUE!</v>
      </c>
      <c r="H2776" s="13" t="e">
        <f t="shared" si="175"/>
        <v>#VALUE!</v>
      </c>
    </row>
    <row r="2777" spans="2:8">
      <c r="B2777" s="11" t="str">
        <f t="shared" si="173"/>
        <v/>
      </c>
      <c r="C2777" s="11" t="str">
        <f t="shared" si="172"/>
        <v/>
      </c>
      <c r="F2777" s="10" t="str">
        <v/>
      </c>
      <c r="G2777" t="e">
        <f t="shared" si="174"/>
        <v>#VALUE!</v>
      </c>
      <c r="H2777" s="13" t="e">
        <f t="shared" si="175"/>
        <v>#VALUE!</v>
      </c>
    </row>
    <row r="2778" spans="2:8">
      <c r="B2778" s="11" t="str">
        <f t="shared" si="173"/>
        <v/>
      </c>
      <c r="C2778" s="11" t="str">
        <f t="shared" si="172"/>
        <v/>
      </c>
      <c r="F2778" s="10" t="str">
        <v/>
      </c>
      <c r="G2778" t="e">
        <f t="shared" si="174"/>
        <v>#VALUE!</v>
      </c>
      <c r="H2778" s="13" t="e">
        <f t="shared" si="175"/>
        <v>#VALUE!</v>
      </c>
    </row>
    <row r="2779" spans="2:8">
      <c r="B2779" s="11" t="str">
        <f t="shared" si="173"/>
        <v/>
      </c>
      <c r="C2779" s="11" t="str">
        <f t="shared" si="172"/>
        <v/>
      </c>
      <c r="F2779" s="10" t="str">
        <v/>
      </c>
      <c r="G2779" t="e">
        <f t="shared" si="174"/>
        <v>#VALUE!</v>
      </c>
      <c r="H2779" s="13" t="e">
        <f t="shared" si="175"/>
        <v>#VALUE!</v>
      </c>
    </row>
    <row r="2780" spans="2:8">
      <c r="B2780" s="11" t="str">
        <f t="shared" si="173"/>
        <v/>
      </c>
      <c r="C2780" s="11" t="str">
        <f t="shared" si="172"/>
        <v/>
      </c>
      <c r="F2780" s="10" t="str">
        <v/>
      </c>
      <c r="G2780" t="e">
        <f t="shared" si="174"/>
        <v>#VALUE!</v>
      </c>
      <c r="H2780" s="13" t="e">
        <f t="shared" si="175"/>
        <v>#VALUE!</v>
      </c>
    </row>
    <row r="2781" spans="2:8">
      <c r="B2781" s="11" t="str">
        <f t="shared" si="173"/>
        <v/>
      </c>
      <c r="C2781" s="11" t="str">
        <f t="shared" si="172"/>
        <v/>
      </c>
      <c r="F2781" s="10" t="str">
        <v/>
      </c>
      <c r="G2781" t="e">
        <f t="shared" si="174"/>
        <v>#VALUE!</v>
      </c>
      <c r="H2781" s="13" t="e">
        <f t="shared" si="175"/>
        <v>#VALUE!</v>
      </c>
    </row>
    <row r="2782" spans="2:8">
      <c r="B2782" s="11" t="str">
        <f t="shared" si="173"/>
        <v/>
      </c>
      <c r="C2782" s="11" t="str">
        <f t="shared" si="172"/>
        <v/>
      </c>
      <c r="F2782" s="10" t="str">
        <v/>
      </c>
      <c r="G2782" t="e">
        <f t="shared" si="174"/>
        <v>#VALUE!</v>
      </c>
      <c r="H2782" s="13" t="e">
        <f t="shared" si="175"/>
        <v>#VALUE!</v>
      </c>
    </row>
    <row r="2783" spans="2:8">
      <c r="B2783" s="11" t="str">
        <f t="shared" si="173"/>
        <v/>
      </c>
      <c r="C2783" s="11" t="str">
        <f t="shared" si="172"/>
        <v/>
      </c>
      <c r="F2783" s="10" t="str">
        <v/>
      </c>
      <c r="G2783" t="e">
        <f t="shared" si="174"/>
        <v>#VALUE!</v>
      </c>
      <c r="H2783" s="13" t="e">
        <f t="shared" si="175"/>
        <v>#VALUE!</v>
      </c>
    </row>
    <row r="2784" spans="2:8">
      <c r="B2784" s="11" t="str">
        <f t="shared" si="173"/>
        <v/>
      </c>
      <c r="C2784" s="11" t="str">
        <f t="shared" si="172"/>
        <v/>
      </c>
      <c r="F2784" s="10" t="str">
        <v/>
      </c>
      <c r="G2784" t="e">
        <f t="shared" si="174"/>
        <v>#VALUE!</v>
      </c>
      <c r="H2784" s="13" t="e">
        <f t="shared" si="175"/>
        <v>#VALUE!</v>
      </c>
    </row>
    <row r="2785" spans="2:8">
      <c r="B2785" s="11" t="str">
        <f t="shared" si="173"/>
        <v/>
      </c>
      <c r="C2785" s="11" t="str">
        <f t="shared" si="172"/>
        <v/>
      </c>
      <c r="F2785" s="10" t="str">
        <v/>
      </c>
      <c r="G2785" t="e">
        <f t="shared" si="174"/>
        <v>#VALUE!</v>
      </c>
      <c r="H2785" s="13" t="e">
        <f t="shared" si="175"/>
        <v>#VALUE!</v>
      </c>
    </row>
    <row r="2786" spans="2:8">
      <c r="B2786" s="11" t="str">
        <f t="shared" si="173"/>
        <v/>
      </c>
      <c r="C2786" s="11" t="str">
        <f t="shared" si="172"/>
        <v/>
      </c>
      <c r="F2786" s="10" t="str">
        <v/>
      </c>
      <c r="G2786" t="e">
        <f t="shared" si="174"/>
        <v>#VALUE!</v>
      </c>
      <c r="H2786" s="13" t="e">
        <f t="shared" si="175"/>
        <v>#VALUE!</v>
      </c>
    </row>
    <row r="2787" spans="2:8">
      <c r="B2787" s="11" t="str">
        <f t="shared" si="173"/>
        <v/>
      </c>
      <c r="C2787" s="11" t="str">
        <f t="shared" si="172"/>
        <v/>
      </c>
      <c r="F2787" s="10" t="str">
        <v/>
      </c>
      <c r="G2787" t="e">
        <f t="shared" si="174"/>
        <v>#VALUE!</v>
      </c>
      <c r="H2787" s="13" t="e">
        <f t="shared" si="175"/>
        <v>#VALUE!</v>
      </c>
    </row>
    <row r="2788" spans="2:8">
      <c r="B2788" s="11" t="str">
        <f t="shared" si="173"/>
        <v/>
      </c>
      <c r="C2788" s="11" t="str">
        <f t="shared" si="172"/>
        <v/>
      </c>
      <c r="F2788" s="10" t="str">
        <v/>
      </c>
      <c r="G2788" t="e">
        <f t="shared" si="174"/>
        <v>#VALUE!</v>
      </c>
      <c r="H2788" s="13" t="e">
        <f t="shared" si="175"/>
        <v>#VALUE!</v>
      </c>
    </row>
    <row r="2789" spans="2:8">
      <c r="B2789" s="11" t="str">
        <f t="shared" si="173"/>
        <v/>
      </c>
      <c r="C2789" s="11" t="str">
        <f t="shared" si="172"/>
        <v/>
      </c>
      <c r="F2789" s="10" t="str">
        <v/>
      </c>
      <c r="G2789" t="e">
        <f t="shared" si="174"/>
        <v>#VALUE!</v>
      </c>
      <c r="H2789" s="13" t="e">
        <f t="shared" si="175"/>
        <v>#VALUE!</v>
      </c>
    </row>
    <row r="2790" spans="2:8">
      <c r="B2790" s="11" t="str">
        <f t="shared" si="173"/>
        <v/>
      </c>
      <c r="C2790" s="11" t="str">
        <f t="shared" si="172"/>
        <v/>
      </c>
      <c r="F2790" s="10" t="str">
        <v/>
      </c>
      <c r="G2790" t="e">
        <f t="shared" si="174"/>
        <v>#VALUE!</v>
      </c>
      <c r="H2790" s="13" t="e">
        <f t="shared" si="175"/>
        <v>#VALUE!</v>
      </c>
    </row>
    <row r="2791" spans="2:8">
      <c r="B2791" s="11" t="str">
        <f t="shared" si="173"/>
        <v/>
      </c>
      <c r="C2791" s="11" t="str">
        <f t="shared" si="172"/>
        <v/>
      </c>
      <c r="F2791" s="10" t="str">
        <v/>
      </c>
      <c r="G2791" t="e">
        <f t="shared" si="174"/>
        <v>#VALUE!</v>
      </c>
      <c r="H2791" s="13" t="e">
        <f t="shared" si="175"/>
        <v>#VALUE!</v>
      </c>
    </row>
    <row r="2792" spans="2:8">
      <c r="B2792" s="11" t="str">
        <f t="shared" si="173"/>
        <v/>
      </c>
      <c r="C2792" s="11" t="str">
        <f t="shared" si="172"/>
        <v/>
      </c>
      <c r="F2792" s="10" t="str">
        <v/>
      </c>
      <c r="G2792" t="e">
        <f t="shared" si="174"/>
        <v>#VALUE!</v>
      </c>
      <c r="H2792" s="13" t="e">
        <f t="shared" si="175"/>
        <v>#VALUE!</v>
      </c>
    </row>
    <row r="2793" spans="2:8">
      <c r="B2793" s="11" t="str">
        <f t="shared" si="173"/>
        <v/>
      </c>
      <c r="C2793" s="11" t="str">
        <f t="shared" ref="C2793:C2856" si="176">IF(B2793="артикул",A2793,"")</f>
        <v/>
      </c>
      <c r="F2793" s="10" t="str">
        <v/>
      </c>
      <c r="G2793" t="e">
        <f t="shared" si="174"/>
        <v>#VALUE!</v>
      </c>
      <c r="H2793" s="13" t="e">
        <f t="shared" si="175"/>
        <v>#VALUE!</v>
      </c>
    </row>
    <row r="2794" spans="2:8">
      <c r="B2794" s="11" t="str">
        <f t="shared" si="173"/>
        <v/>
      </c>
      <c r="C2794" s="11" t="str">
        <f t="shared" si="176"/>
        <v/>
      </c>
      <c r="F2794" s="10" t="str">
        <v/>
      </c>
      <c r="G2794" t="e">
        <f t="shared" si="174"/>
        <v>#VALUE!</v>
      </c>
      <c r="H2794" s="13" t="e">
        <f t="shared" si="175"/>
        <v>#VALUE!</v>
      </c>
    </row>
    <row r="2795" spans="2:8">
      <c r="B2795" s="11" t="str">
        <f t="shared" si="173"/>
        <v/>
      </c>
      <c r="C2795" s="11" t="str">
        <f t="shared" si="176"/>
        <v/>
      </c>
      <c r="F2795" s="10" t="str">
        <v/>
      </c>
      <c r="G2795" t="e">
        <f t="shared" si="174"/>
        <v>#VALUE!</v>
      </c>
      <c r="H2795" s="13" t="e">
        <f t="shared" si="175"/>
        <v>#VALUE!</v>
      </c>
    </row>
    <row r="2796" spans="2:8">
      <c r="B2796" s="11" t="str">
        <f t="shared" si="173"/>
        <v/>
      </c>
      <c r="C2796" s="11" t="str">
        <f t="shared" si="176"/>
        <v/>
      </c>
      <c r="F2796" s="10" t="str">
        <v/>
      </c>
      <c r="G2796" t="e">
        <f t="shared" si="174"/>
        <v>#VALUE!</v>
      </c>
      <c r="H2796" s="13" t="e">
        <f t="shared" si="175"/>
        <v>#VALUE!</v>
      </c>
    </row>
    <row r="2797" spans="2:8">
      <c r="B2797" s="11" t="str">
        <f t="shared" si="173"/>
        <v/>
      </c>
      <c r="C2797" s="11" t="str">
        <f t="shared" si="176"/>
        <v/>
      </c>
      <c r="F2797" s="10" t="str">
        <v/>
      </c>
      <c r="G2797" t="e">
        <f t="shared" si="174"/>
        <v>#VALUE!</v>
      </c>
      <c r="H2797" s="13" t="e">
        <f t="shared" si="175"/>
        <v>#VALUE!</v>
      </c>
    </row>
    <row r="2798" spans="2:8">
      <c r="B2798" s="11" t="str">
        <f t="shared" si="173"/>
        <v/>
      </c>
      <c r="C2798" s="11" t="str">
        <f t="shared" si="176"/>
        <v/>
      </c>
      <c r="F2798" s="10" t="str">
        <v/>
      </c>
      <c r="G2798" t="e">
        <f t="shared" si="174"/>
        <v>#VALUE!</v>
      </c>
      <c r="H2798" s="13" t="e">
        <f t="shared" si="175"/>
        <v>#VALUE!</v>
      </c>
    </row>
    <row r="2799" spans="2:8">
      <c r="B2799" s="11" t="str">
        <f t="shared" si="173"/>
        <v/>
      </c>
      <c r="C2799" s="11" t="str">
        <f t="shared" si="176"/>
        <v/>
      </c>
      <c r="F2799" s="10" t="str">
        <v/>
      </c>
      <c r="G2799" t="e">
        <f t="shared" si="174"/>
        <v>#VALUE!</v>
      </c>
      <c r="H2799" s="13" t="e">
        <f t="shared" si="175"/>
        <v>#VALUE!</v>
      </c>
    </row>
    <row r="2800" spans="2:8">
      <c r="B2800" s="11" t="str">
        <f t="shared" si="173"/>
        <v/>
      </c>
      <c r="C2800" s="11" t="str">
        <f t="shared" si="176"/>
        <v/>
      </c>
      <c r="F2800" s="10" t="str">
        <v/>
      </c>
      <c r="G2800" t="e">
        <f t="shared" si="174"/>
        <v>#VALUE!</v>
      </c>
      <c r="H2800" s="13" t="e">
        <f t="shared" si="175"/>
        <v>#VALUE!</v>
      </c>
    </row>
    <row r="2801" spans="2:8">
      <c r="B2801" s="11" t="str">
        <f t="shared" si="173"/>
        <v/>
      </c>
      <c r="C2801" s="11" t="str">
        <f t="shared" si="176"/>
        <v/>
      </c>
      <c r="F2801" s="10" t="str">
        <v/>
      </c>
      <c r="G2801" t="e">
        <f t="shared" si="174"/>
        <v>#VALUE!</v>
      </c>
      <c r="H2801" s="13" t="e">
        <f t="shared" si="175"/>
        <v>#VALUE!</v>
      </c>
    </row>
    <row r="2802" spans="2:8">
      <c r="B2802" s="11" t="str">
        <f t="shared" si="173"/>
        <v/>
      </c>
      <c r="C2802" s="11" t="str">
        <f t="shared" si="176"/>
        <v/>
      </c>
      <c r="F2802" s="10" t="str">
        <v/>
      </c>
      <c r="G2802" t="e">
        <f t="shared" si="174"/>
        <v>#VALUE!</v>
      </c>
      <c r="H2802" s="13" t="e">
        <f t="shared" si="175"/>
        <v>#VALUE!</v>
      </c>
    </row>
    <row r="2803" spans="2:8">
      <c r="B2803" s="11" t="str">
        <f t="shared" si="173"/>
        <v/>
      </c>
      <c r="C2803" s="11" t="str">
        <f t="shared" si="176"/>
        <v/>
      </c>
      <c r="F2803" s="10" t="str">
        <v/>
      </c>
      <c r="G2803" t="e">
        <f t="shared" si="174"/>
        <v>#VALUE!</v>
      </c>
      <c r="H2803" s="13" t="e">
        <f t="shared" si="175"/>
        <v>#VALUE!</v>
      </c>
    </row>
    <row r="2804" spans="2:8">
      <c r="B2804" s="11" t="str">
        <f t="shared" si="173"/>
        <v/>
      </c>
      <c r="C2804" s="11" t="str">
        <f t="shared" si="176"/>
        <v/>
      </c>
      <c r="F2804" s="10" t="str">
        <v/>
      </c>
      <c r="G2804" t="e">
        <f t="shared" si="174"/>
        <v>#VALUE!</v>
      </c>
      <c r="H2804" s="13" t="e">
        <f t="shared" si="175"/>
        <v>#VALUE!</v>
      </c>
    </row>
    <row r="2805" spans="2:8">
      <c r="B2805" s="11" t="str">
        <f t="shared" si="173"/>
        <v/>
      </c>
      <c r="C2805" s="11" t="str">
        <f t="shared" si="176"/>
        <v/>
      </c>
      <c r="F2805" s="10" t="str">
        <v/>
      </c>
      <c r="G2805" t="e">
        <f t="shared" si="174"/>
        <v>#VALUE!</v>
      </c>
      <c r="H2805" s="13" t="e">
        <f t="shared" si="175"/>
        <v>#VALUE!</v>
      </c>
    </row>
    <row r="2806" spans="2:8">
      <c r="B2806" s="11" t="str">
        <f t="shared" si="173"/>
        <v/>
      </c>
      <c r="C2806" s="11" t="str">
        <f t="shared" si="176"/>
        <v/>
      </c>
      <c r="F2806" s="10" t="str">
        <v/>
      </c>
      <c r="G2806" t="e">
        <f t="shared" si="174"/>
        <v>#VALUE!</v>
      </c>
      <c r="H2806" s="13" t="e">
        <f t="shared" si="175"/>
        <v>#VALUE!</v>
      </c>
    </row>
    <row r="2807" spans="2:8">
      <c r="B2807" s="11" t="str">
        <f t="shared" si="173"/>
        <v/>
      </c>
      <c r="C2807" s="11" t="str">
        <f t="shared" si="176"/>
        <v/>
      </c>
      <c r="F2807" s="10" t="str">
        <v/>
      </c>
      <c r="G2807" t="e">
        <f t="shared" si="174"/>
        <v>#VALUE!</v>
      </c>
      <c r="H2807" s="13" t="e">
        <f t="shared" si="175"/>
        <v>#VALUE!</v>
      </c>
    </row>
    <row r="2808" spans="2:8">
      <c r="B2808" s="11" t="str">
        <f t="shared" si="173"/>
        <v/>
      </c>
      <c r="C2808" s="11" t="str">
        <f t="shared" si="176"/>
        <v/>
      </c>
      <c r="F2808" s="10" t="str">
        <v/>
      </c>
      <c r="G2808" t="e">
        <f t="shared" si="174"/>
        <v>#VALUE!</v>
      </c>
      <c r="H2808" s="13" t="e">
        <f t="shared" si="175"/>
        <v>#VALUE!</v>
      </c>
    </row>
    <row r="2809" spans="2:8">
      <c r="B2809" s="11" t="str">
        <f t="shared" si="173"/>
        <v/>
      </c>
      <c r="C2809" s="11" t="str">
        <f t="shared" si="176"/>
        <v/>
      </c>
      <c r="F2809" s="10" t="str">
        <v/>
      </c>
      <c r="G2809" t="e">
        <f t="shared" si="174"/>
        <v>#VALUE!</v>
      </c>
      <c r="H2809" s="13" t="e">
        <f t="shared" si="175"/>
        <v>#VALUE!</v>
      </c>
    </row>
    <row r="2810" spans="2:8">
      <c r="B2810" s="11" t="str">
        <f t="shared" si="173"/>
        <v/>
      </c>
      <c r="C2810" s="11" t="str">
        <f t="shared" si="176"/>
        <v/>
      </c>
      <c r="F2810" s="10" t="str">
        <v/>
      </c>
      <c r="G2810" t="e">
        <f t="shared" si="174"/>
        <v>#VALUE!</v>
      </c>
      <c r="H2810" s="13" t="e">
        <f t="shared" si="175"/>
        <v>#VALUE!</v>
      </c>
    </row>
    <row r="2811" spans="2:8">
      <c r="B2811" s="11" t="str">
        <f t="shared" si="173"/>
        <v/>
      </c>
      <c r="C2811" s="11" t="str">
        <f t="shared" si="176"/>
        <v/>
      </c>
      <c r="F2811" s="10" t="str">
        <v/>
      </c>
      <c r="G2811" t="e">
        <f t="shared" si="174"/>
        <v>#VALUE!</v>
      </c>
      <c r="H2811" s="13" t="e">
        <f t="shared" si="175"/>
        <v>#VALUE!</v>
      </c>
    </row>
    <row r="2812" spans="2:8">
      <c r="B2812" s="11" t="str">
        <f t="shared" si="173"/>
        <v/>
      </c>
      <c r="C2812" s="11" t="str">
        <f t="shared" si="176"/>
        <v/>
      </c>
      <c r="F2812" s="10" t="str">
        <v/>
      </c>
      <c r="G2812" t="e">
        <f t="shared" si="174"/>
        <v>#VALUE!</v>
      </c>
      <c r="H2812" s="13" t="e">
        <f t="shared" si="175"/>
        <v>#VALUE!</v>
      </c>
    </row>
    <row r="2813" spans="2:8">
      <c r="B2813" s="11" t="str">
        <f t="shared" si="173"/>
        <v/>
      </c>
      <c r="C2813" s="11" t="str">
        <f t="shared" si="176"/>
        <v/>
      </c>
      <c r="F2813" s="10" t="str">
        <v/>
      </c>
      <c r="G2813" t="e">
        <f t="shared" si="174"/>
        <v>#VALUE!</v>
      </c>
      <c r="H2813" s="13" t="e">
        <f t="shared" si="175"/>
        <v>#VALUE!</v>
      </c>
    </row>
    <row r="2814" spans="2:8">
      <c r="B2814" s="11" t="str">
        <f t="shared" si="173"/>
        <v/>
      </c>
      <c r="C2814" s="11" t="str">
        <f t="shared" si="176"/>
        <v/>
      </c>
      <c r="F2814" s="10" t="str">
        <v/>
      </c>
      <c r="G2814" t="e">
        <f t="shared" si="174"/>
        <v>#VALUE!</v>
      </c>
      <c r="H2814" s="13" t="e">
        <f t="shared" si="175"/>
        <v>#VALUE!</v>
      </c>
    </row>
    <row r="2815" spans="2:8">
      <c r="B2815" s="11" t="str">
        <f t="shared" si="173"/>
        <v/>
      </c>
      <c r="C2815" s="11" t="str">
        <f t="shared" si="176"/>
        <v/>
      </c>
      <c r="F2815" s="10" t="str">
        <v/>
      </c>
      <c r="G2815" t="e">
        <f t="shared" si="174"/>
        <v>#VALUE!</v>
      </c>
      <c r="H2815" s="13" t="e">
        <f t="shared" si="175"/>
        <v>#VALUE!</v>
      </c>
    </row>
    <row r="2816" spans="2:8">
      <c r="B2816" s="11" t="str">
        <f t="shared" si="173"/>
        <v/>
      </c>
      <c r="C2816" s="11" t="str">
        <f t="shared" si="176"/>
        <v/>
      </c>
      <c r="F2816" s="10" t="str">
        <v/>
      </c>
      <c r="G2816" t="e">
        <f t="shared" si="174"/>
        <v>#VALUE!</v>
      </c>
      <c r="H2816" s="13" t="e">
        <f t="shared" si="175"/>
        <v>#VALUE!</v>
      </c>
    </row>
    <row r="2817" spans="2:8">
      <c r="B2817" s="11" t="str">
        <f t="shared" ref="B2817:B2880" si="177">IFERROR(IF(FIND(" ",A2817)=6,IF(IFERROR(FIND(" PB",A2817),"")&lt;&gt;"","артикул",IF(IFERROR(FIND(" CRN",A2817),"")&lt;&gt;"","артикул","")),""),"")</f>
        <v/>
      </c>
      <c r="C2817" s="11" t="str">
        <f t="shared" si="176"/>
        <v/>
      </c>
      <c r="F2817" s="10" t="str">
        <v/>
      </c>
      <c r="G2817" t="e">
        <f t="shared" si="174"/>
        <v>#VALUE!</v>
      </c>
      <c r="H2817" s="13" t="e">
        <f t="shared" si="175"/>
        <v>#VALUE!</v>
      </c>
    </row>
    <row r="2818" spans="2:8">
      <c r="B2818" s="11" t="str">
        <f t="shared" si="177"/>
        <v/>
      </c>
      <c r="C2818" s="11" t="str">
        <f t="shared" si="176"/>
        <v/>
      </c>
      <c r="F2818" s="10" t="str">
        <v/>
      </c>
      <c r="G2818" t="e">
        <f t="shared" ref="G2818:G2881" si="178">CONCATENATE(LEFT(F2818,5),
MID(F2818,
SEARCH("\",SUBSTITUTE(F2818," ","\",LEN(F2818)-LEN(SUBSTITUTE(F2818," ",""))-4)),
SEARCH("\",SUBSTITUTE(F2818," ","\",LEN(F2818)-LEN(SUBSTITUTE(F2818," ",""))-3))-
SEARCH("\",SUBSTITUTE(F2818," ","\",LEN(F2818)-LEN(SUBSTITUTE(F2818," ",""))-4)))*1)</f>
        <v>#VALUE!</v>
      </c>
      <c r="H2818" s="13" t="e">
        <f t="shared" ref="H2818:H2881" si="179">SUBSTITUTE(
RIGHT(F2818,LEN(F2818)-
FIND("\",SUBSTITUTE(F2818," ","\",LEN(F2818)-LEN(SUBSTITUTE(F2818," ",""))))),
".","")</f>
        <v>#VALUE!</v>
      </c>
    </row>
    <row r="2819" spans="2:8">
      <c r="B2819" s="11" t="str">
        <f t="shared" si="177"/>
        <v/>
      </c>
      <c r="C2819" s="11" t="str">
        <f t="shared" si="176"/>
        <v/>
      </c>
      <c r="F2819" s="10" t="str">
        <v/>
      </c>
      <c r="G2819" t="e">
        <f t="shared" si="178"/>
        <v>#VALUE!</v>
      </c>
      <c r="H2819" s="13" t="e">
        <f t="shared" si="179"/>
        <v>#VALUE!</v>
      </c>
    </row>
    <row r="2820" spans="2:8">
      <c r="B2820" s="11" t="str">
        <f t="shared" si="177"/>
        <v/>
      </c>
      <c r="C2820" s="11" t="str">
        <f t="shared" si="176"/>
        <v/>
      </c>
      <c r="F2820" s="10" t="str">
        <v/>
      </c>
      <c r="G2820" t="e">
        <f t="shared" si="178"/>
        <v>#VALUE!</v>
      </c>
      <c r="H2820" s="13" t="e">
        <f t="shared" si="179"/>
        <v>#VALUE!</v>
      </c>
    </row>
    <row r="2821" spans="2:8">
      <c r="B2821" s="11" t="str">
        <f t="shared" si="177"/>
        <v/>
      </c>
      <c r="C2821" s="11" t="str">
        <f t="shared" si="176"/>
        <v/>
      </c>
      <c r="F2821" s="10" t="str">
        <v/>
      </c>
      <c r="G2821" t="e">
        <f t="shared" si="178"/>
        <v>#VALUE!</v>
      </c>
      <c r="H2821" s="13" t="e">
        <f t="shared" si="179"/>
        <v>#VALUE!</v>
      </c>
    </row>
    <row r="2822" spans="2:8">
      <c r="B2822" s="11" t="str">
        <f t="shared" si="177"/>
        <v/>
      </c>
      <c r="C2822" s="11" t="str">
        <f t="shared" si="176"/>
        <v/>
      </c>
      <c r="F2822" s="10" t="str">
        <v/>
      </c>
      <c r="G2822" t="e">
        <f t="shared" si="178"/>
        <v>#VALUE!</v>
      </c>
      <c r="H2822" s="13" t="e">
        <f t="shared" si="179"/>
        <v>#VALUE!</v>
      </c>
    </row>
    <row r="2823" spans="2:8">
      <c r="B2823" s="11" t="str">
        <f t="shared" si="177"/>
        <v/>
      </c>
      <c r="C2823" s="11" t="str">
        <f t="shared" si="176"/>
        <v/>
      </c>
      <c r="F2823" s="10" t="str">
        <v/>
      </c>
      <c r="G2823" t="e">
        <f t="shared" si="178"/>
        <v>#VALUE!</v>
      </c>
      <c r="H2823" s="13" t="e">
        <f t="shared" si="179"/>
        <v>#VALUE!</v>
      </c>
    </row>
    <row r="2824" spans="2:8">
      <c r="B2824" s="11" t="str">
        <f t="shared" si="177"/>
        <v/>
      </c>
      <c r="C2824" s="11" t="str">
        <f t="shared" si="176"/>
        <v/>
      </c>
      <c r="F2824" s="10" t="str">
        <v/>
      </c>
      <c r="G2824" t="e">
        <f t="shared" si="178"/>
        <v>#VALUE!</v>
      </c>
      <c r="H2824" s="13" t="e">
        <f t="shared" si="179"/>
        <v>#VALUE!</v>
      </c>
    </row>
    <row r="2825" spans="2:8">
      <c r="B2825" s="11" t="str">
        <f t="shared" si="177"/>
        <v/>
      </c>
      <c r="C2825" s="11" t="str">
        <f t="shared" si="176"/>
        <v/>
      </c>
      <c r="F2825" s="10" t="str">
        <v/>
      </c>
      <c r="G2825" t="e">
        <f t="shared" si="178"/>
        <v>#VALUE!</v>
      </c>
      <c r="H2825" s="13" t="e">
        <f t="shared" si="179"/>
        <v>#VALUE!</v>
      </c>
    </row>
    <row r="2826" spans="2:8">
      <c r="B2826" s="11" t="str">
        <f t="shared" si="177"/>
        <v/>
      </c>
      <c r="C2826" s="11" t="str">
        <f t="shared" si="176"/>
        <v/>
      </c>
      <c r="F2826" s="10" t="str">
        <v/>
      </c>
      <c r="G2826" t="e">
        <f t="shared" si="178"/>
        <v>#VALUE!</v>
      </c>
      <c r="H2826" s="13" t="e">
        <f t="shared" si="179"/>
        <v>#VALUE!</v>
      </c>
    </row>
    <row r="2827" spans="2:8">
      <c r="B2827" s="11" t="str">
        <f t="shared" si="177"/>
        <v/>
      </c>
      <c r="C2827" s="11" t="str">
        <f t="shared" si="176"/>
        <v/>
      </c>
      <c r="F2827" s="10" t="str">
        <v/>
      </c>
      <c r="G2827" t="e">
        <f t="shared" si="178"/>
        <v>#VALUE!</v>
      </c>
      <c r="H2827" s="13" t="e">
        <f t="shared" si="179"/>
        <v>#VALUE!</v>
      </c>
    </row>
    <row r="2828" spans="2:8">
      <c r="B2828" s="11" t="str">
        <f t="shared" si="177"/>
        <v/>
      </c>
      <c r="C2828" s="11" t="str">
        <f t="shared" si="176"/>
        <v/>
      </c>
      <c r="F2828" s="10" t="str">
        <v/>
      </c>
      <c r="G2828" t="e">
        <f t="shared" si="178"/>
        <v>#VALUE!</v>
      </c>
      <c r="H2828" s="13" t="e">
        <f t="shared" si="179"/>
        <v>#VALUE!</v>
      </c>
    </row>
    <row r="2829" spans="2:8">
      <c r="B2829" s="11" t="str">
        <f t="shared" si="177"/>
        <v/>
      </c>
      <c r="C2829" s="11" t="str">
        <f t="shared" si="176"/>
        <v/>
      </c>
      <c r="F2829" s="10" t="str">
        <v/>
      </c>
      <c r="G2829" t="e">
        <f t="shared" si="178"/>
        <v>#VALUE!</v>
      </c>
      <c r="H2829" s="13" t="e">
        <f t="shared" si="179"/>
        <v>#VALUE!</v>
      </c>
    </row>
    <row r="2830" spans="2:8">
      <c r="B2830" s="11" t="str">
        <f t="shared" si="177"/>
        <v/>
      </c>
      <c r="C2830" s="11" t="str">
        <f t="shared" si="176"/>
        <v/>
      </c>
      <c r="F2830" s="10" t="str">
        <v/>
      </c>
      <c r="G2830" t="e">
        <f t="shared" si="178"/>
        <v>#VALUE!</v>
      </c>
      <c r="H2830" s="13" t="e">
        <f t="shared" si="179"/>
        <v>#VALUE!</v>
      </c>
    </row>
    <row r="2831" spans="2:8">
      <c r="B2831" s="11" t="str">
        <f t="shared" si="177"/>
        <v/>
      </c>
      <c r="C2831" s="11" t="str">
        <f t="shared" si="176"/>
        <v/>
      </c>
      <c r="F2831" s="10" t="str">
        <v/>
      </c>
      <c r="G2831" t="e">
        <f t="shared" si="178"/>
        <v>#VALUE!</v>
      </c>
      <c r="H2831" s="13" t="e">
        <f t="shared" si="179"/>
        <v>#VALUE!</v>
      </c>
    </row>
    <row r="2832" spans="2:8">
      <c r="B2832" s="11" t="str">
        <f t="shared" si="177"/>
        <v/>
      </c>
      <c r="C2832" s="11" t="str">
        <f t="shared" si="176"/>
        <v/>
      </c>
      <c r="F2832" s="10" t="str">
        <v/>
      </c>
      <c r="G2832" t="e">
        <f t="shared" si="178"/>
        <v>#VALUE!</v>
      </c>
      <c r="H2832" s="13" t="e">
        <f t="shared" si="179"/>
        <v>#VALUE!</v>
      </c>
    </row>
    <row r="2833" spans="2:8">
      <c r="B2833" s="11" t="str">
        <f t="shared" si="177"/>
        <v/>
      </c>
      <c r="C2833" s="11" t="str">
        <f t="shared" si="176"/>
        <v/>
      </c>
      <c r="F2833" s="10" t="str">
        <v/>
      </c>
      <c r="G2833" t="e">
        <f t="shared" si="178"/>
        <v>#VALUE!</v>
      </c>
      <c r="H2833" s="13" t="e">
        <f t="shared" si="179"/>
        <v>#VALUE!</v>
      </c>
    </row>
    <row r="2834" spans="2:8">
      <c r="B2834" s="11" t="str">
        <f t="shared" si="177"/>
        <v/>
      </c>
      <c r="C2834" s="11" t="str">
        <f t="shared" si="176"/>
        <v/>
      </c>
      <c r="F2834" s="10" t="str">
        <v/>
      </c>
      <c r="G2834" t="e">
        <f t="shared" si="178"/>
        <v>#VALUE!</v>
      </c>
      <c r="H2834" s="13" t="e">
        <f t="shared" si="179"/>
        <v>#VALUE!</v>
      </c>
    </row>
    <row r="2835" spans="2:8">
      <c r="B2835" s="11" t="str">
        <f t="shared" si="177"/>
        <v/>
      </c>
      <c r="C2835" s="11" t="str">
        <f t="shared" si="176"/>
        <v/>
      </c>
      <c r="F2835" s="10" t="str">
        <v/>
      </c>
      <c r="G2835" t="e">
        <f t="shared" si="178"/>
        <v>#VALUE!</v>
      </c>
      <c r="H2835" s="13" t="e">
        <f t="shared" si="179"/>
        <v>#VALUE!</v>
      </c>
    </row>
    <row r="2836" spans="2:8">
      <c r="B2836" s="11" t="str">
        <f t="shared" si="177"/>
        <v/>
      </c>
      <c r="C2836" s="11" t="str">
        <f t="shared" si="176"/>
        <v/>
      </c>
      <c r="F2836" s="10" t="str">
        <v/>
      </c>
      <c r="G2836" t="e">
        <f t="shared" si="178"/>
        <v>#VALUE!</v>
      </c>
      <c r="H2836" s="13" t="e">
        <f t="shared" si="179"/>
        <v>#VALUE!</v>
      </c>
    </row>
    <row r="2837" spans="2:8">
      <c r="B2837" s="11" t="str">
        <f t="shared" si="177"/>
        <v/>
      </c>
      <c r="C2837" s="11" t="str">
        <f t="shared" si="176"/>
        <v/>
      </c>
      <c r="F2837" s="10" t="str">
        <v/>
      </c>
      <c r="G2837" t="e">
        <f t="shared" si="178"/>
        <v>#VALUE!</v>
      </c>
      <c r="H2837" s="13" t="e">
        <f t="shared" si="179"/>
        <v>#VALUE!</v>
      </c>
    </row>
    <row r="2838" spans="2:8">
      <c r="B2838" s="11" t="str">
        <f t="shared" si="177"/>
        <v/>
      </c>
      <c r="C2838" s="11" t="str">
        <f t="shared" si="176"/>
        <v/>
      </c>
      <c r="F2838" s="10" t="str">
        <v/>
      </c>
      <c r="G2838" t="e">
        <f t="shared" si="178"/>
        <v>#VALUE!</v>
      </c>
      <c r="H2838" s="13" t="e">
        <f t="shared" si="179"/>
        <v>#VALUE!</v>
      </c>
    </row>
    <row r="2839" spans="2:8">
      <c r="B2839" s="11" t="str">
        <f t="shared" si="177"/>
        <v/>
      </c>
      <c r="C2839" s="11" t="str">
        <f t="shared" si="176"/>
        <v/>
      </c>
      <c r="F2839" s="10" t="str">
        <v/>
      </c>
      <c r="G2839" t="e">
        <f t="shared" si="178"/>
        <v>#VALUE!</v>
      </c>
      <c r="H2839" s="13" t="e">
        <f t="shared" si="179"/>
        <v>#VALUE!</v>
      </c>
    </row>
    <row r="2840" spans="2:8">
      <c r="B2840" s="11" t="str">
        <f t="shared" si="177"/>
        <v/>
      </c>
      <c r="C2840" s="11" t="str">
        <f t="shared" si="176"/>
        <v/>
      </c>
      <c r="F2840" s="10" t="str">
        <v/>
      </c>
      <c r="G2840" t="e">
        <f t="shared" si="178"/>
        <v>#VALUE!</v>
      </c>
      <c r="H2840" s="13" t="e">
        <f t="shared" si="179"/>
        <v>#VALUE!</v>
      </c>
    </row>
    <row r="2841" spans="2:8">
      <c r="B2841" s="11" t="str">
        <f t="shared" si="177"/>
        <v/>
      </c>
      <c r="C2841" s="11" t="str">
        <f t="shared" si="176"/>
        <v/>
      </c>
      <c r="F2841" s="10" t="str">
        <v/>
      </c>
      <c r="G2841" t="e">
        <f t="shared" si="178"/>
        <v>#VALUE!</v>
      </c>
      <c r="H2841" s="13" t="e">
        <f t="shared" si="179"/>
        <v>#VALUE!</v>
      </c>
    </row>
    <row r="2842" spans="2:8">
      <c r="B2842" s="11" t="str">
        <f t="shared" si="177"/>
        <v/>
      </c>
      <c r="C2842" s="11" t="str">
        <f t="shared" si="176"/>
        <v/>
      </c>
      <c r="F2842" s="10" t="str">
        <v/>
      </c>
      <c r="G2842" t="e">
        <f t="shared" si="178"/>
        <v>#VALUE!</v>
      </c>
      <c r="H2842" s="13" t="e">
        <f t="shared" si="179"/>
        <v>#VALUE!</v>
      </c>
    </row>
    <row r="2843" spans="2:8">
      <c r="B2843" s="11" t="str">
        <f t="shared" si="177"/>
        <v/>
      </c>
      <c r="C2843" s="11" t="str">
        <f t="shared" si="176"/>
        <v/>
      </c>
      <c r="F2843" s="10" t="str">
        <v/>
      </c>
      <c r="G2843" t="e">
        <f t="shared" si="178"/>
        <v>#VALUE!</v>
      </c>
      <c r="H2843" s="13" t="e">
        <f t="shared" si="179"/>
        <v>#VALUE!</v>
      </c>
    </row>
    <row r="2844" spans="2:8">
      <c r="B2844" s="11" t="str">
        <f t="shared" si="177"/>
        <v/>
      </c>
      <c r="C2844" s="11" t="str">
        <f t="shared" si="176"/>
        <v/>
      </c>
      <c r="F2844" s="10" t="str">
        <v/>
      </c>
      <c r="G2844" t="e">
        <f t="shared" si="178"/>
        <v>#VALUE!</v>
      </c>
      <c r="H2844" s="13" t="e">
        <f t="shared" si="179"/>
        <v>#VALUE!</v>
      </c>
    </row>
    <row r="2845" spans="2:8">
      <c r="B2845" s="11" t="str">
        <f t="shared" si="177"/>
        <v/>
      </c>
      <c r="C2845" s="11" t="str">
        <f t="shared" si="176"/>
        <v/>
      </c>
      <c r="F2845" s="10" t="str">
        <v/>
      </c>
      <c r="G2845" t="e">
        <f t="shared" si="178"/>
        <v>#VALUE!</v>
      </c>
      <c r="H2845" s="13" t="e">
        <f t="shared" si="179"/>
        <v>#VALUE!</v>
      </c>
    </row>
    <row r="2846" spans="2:8">
      <c r="B2846" s="11" t="str">
        <f t="shared" si="177"/>
        <v/>
      </c>
      <c r="C2846" s="11" t="str">
        <f t="shared" si="176"/>
        <v/>
      </c>
      <c r="F2846" s="10" t="str">
        <v/>
      </c>
      <c r="G2846" t="e">
        <f t="shared" si="178"/>
        <v>#VALUE!</v>
      </c>
      <c r="H2846" s="13" t="e">
        <f t="shared" si="179"/>
        <v>#VALUE!</v>
      </c>
    </row>
    <row r="2847" spans="2:8">
      <c r="B2847" s="11" t="str">
        <f t="shared" si="177"/>
        <v/>
      </c>
      <c r="C2847" s="11" t="str">
        <f t="shared" si="176"/>
        <v/>
      </c>
      <c r="F2847" s="10" t="str">
        <v/>
      </c>
      <c r="G2847" t="e">
        <f t="shared" si="178"/>
        <v>#VALUE!</v>
      </c>
      <c r="H2847" s="13" t="e">
        <f t="shared" si="179"/>
        <v>#VALUE!</v>
      </c>
    </row>
    <row r="2848" spans="2:8">
      <c r="B2848" s="11" t="str">
        <f t="shared" si="177"/>
        <v/>
      </c>
      <c r="C2848" s="11" t="str">
        <f t="shared" si="176"/>
        <v/>
      </c>
      <c r="F2848" s="10" t="str">
        <v/>
      </c>
      <c r="G2848" t="e">
        <f t="shared" si="178"/>
        <v>#VALUE!</v>
      </c>
      <c r="H2848" s="13" t="e">
        <f t="shared" si="179"/>
        <v>#VALUE!</v>
      </c>
    </row>
    <row r="2849" spans="2:8">
      <c r="B2849" s="11" t="str">
        <f t="shared" si="177"/>
        <v/>
      </c>
      <c r="C2849" s="11" t="str">
        <f t="shared" si="176"/>
        <v/>
      </c>
      <c r="F2849" s="10" t="str">
        <v/>
      </c>
      <c r="G2849" t="e">
        <f t="shared" si="178"/>
        <v>#VALUE!</v>
      </c>
      <c r="H2849" s="13" t="e">
        <f t="shared" si="179"/>
        <v>#VALUE!</v>
      </c>
    </row>
    <row r="2850" spans="2:8">
      <c r="B2850" s="11" t="str">
        <f t="shared" si="177"/>
        <v/>
      </c>
      <c r="C2850" s="11" t="str">
        <f t="shared" si="176"/>
        <v/>
      </c>
      <c r="F2850" s="10" t="str">
        <v/>
      </c>
      <c r="G2850" t="e">
        <f t="shared" si="178"/>
        <v>#VALUE!</v>
      </c>
      <c r="H2850" s="13" t="e">
        <f t="shared" si="179"/>
        <v>#VALUE!</v>
      </c>
    </row>
    <row r="2851" spans="2:8">
      <c r="B2851" s="11" t="str">
        <f t="shared" si="177"/>
        <v/>
      </c>
      <c r="C2851" s="11" t="str">
        <f t="shared" si="176"/>
        <v/>
      </c>
      <c r="F2851" s="10" t="str">
        <v/>
      </c>
      <c r="G2851" t="e">
        <f t="shared" si="178"/>
        <v>#VALUE!</v>
      </c>
      <c r="H2851" s="13" t="e">
        <f t="shared" si="179"/>
        <v>#VALUE!</v>
      </c>
    </row>
    <row r="2852" spans="2:8">
      <c r="B2852" s="11" t="str">
        <f t="shared" si="177"/>
        <v/>
      </c>
      <c r="C2852" s="11" t="str">
        <f t="shared" si="176"/>
        <v/>
      </c>
      <c r="F2852" s="10" t="str">
        <v/>
      </c>
      <c r="G2852" t="e">
        <f t="shared" si="178"/>
        <v>#VALUE!</v>
      </c>
      <c r="H2852" s="13" t="e">
        <f t="shared" si="179"/>
        <v>#VALUE!</v>
      </c>
    </row>
    <row r="2853" spans="2:8">
      <c r="B2853" s="11" t="str">
        <f t="shared" si="177"/>
        <v/>
      </c>
      <c r="C2853" s="11" t="str">
        <f t="shared" si="176"/>
        <v/>
      </c>
      <c r="F2853" s="10" t="str">
        <v/>
      </c>
      <c r="G2853" t="e">
        <f t="shared" si="178"/>
        <v>#VALUE!</v>
      </c>
      <c r="H2853" s="13" t="e">
        <f t="shared" si="179"/>
        <v>#VALUE!</v>
      </c>
    </row>
    <row r="2854" spans="2:8">
      <c r="B2854" s="11" t="str">
        <f t="shared" si="177"/>
        <v/>
      </c>
      <c r="C2854" s="11" t="str">
        <f t="shared" si="176"/>
        <v/>
      </c>
      <c r="F2854" s="10" t="str">
        <v/>
      </c>
      <c r="G2854" t="e">
        <f t="shared" si="178"/>
        <v>#VALUE!</v>
      </c>
      <c r="H2854" s="13" t="e">
        <f t="shared" si="179"/>
        <v>#VALUE!</v>
      </c>
    </row>
    <row r="2855" spans="2:8">
      <c r="B2855" s="11" t="str">
        <f t="shared" si="177"/>
        <v/>
      </c>
      <c r="C2855" s="11" t="str">
        <f t="shared" si="176"/>
        <v/>
      </c>
      <c r="F2855" s="10" t="str">
        <v/>
      </c>
      <c r="G2855" t="e">
        <f t="shared" si="178"/>
        <v>#VALUE!</v>
      </c>
      <c r="H2855" s="13" t="e">
        <f t="shared" si="179"/>
        <v>#VALUE!</v>
      </c>
    </row>
    <row r="2856" spans="2:8">
      <c r="B2856" s="11" t="str">
        <f t="shared" si="177"/>
        <v/>
      </c>
      <c r="C2856" s="11" t="str">
        <f t="shared" si="176"/>
        <v/>
      </c>
      <c r="F2856" s="10" t="str">
        <v/>
      </c>
      <c r="G2856" t="e">
        <f t="shared" si="178"/>
        <v>#VALUE!</v>
      </c>
      <c r="H2856" s="13" t="e">
        <f t="shared" si="179"/>
        <v>#VALUE!</v>
      </c>
    </row>
    <row r="2857" spans="2:8">
      <c r="B2857" s="11" t="str">
        <f t="shared" si="177"/>
        <v/>
      </c>
      <c r="C2857" s="11" t="str">
        <f t="shared" ref="C2857:C2920" si="180">IF(B2857="артикул",A2857,"")</f>
        <v/>
      </c>
      <c r="F2857" s="10" t="str">
        <v/>
      </c>
      <c r="G2857" t="e">
        <f t="shared" si="178"/>
        <v>#VALUE!</v>
      </c>
      <c r="H2857" s="13" t="e">
        <f t="shared" si="179"/>
        <v>#VALUE!</v>
      </c>
    </row>
    <row r="2858" spans="2:8">
      <c r="B2858" s="11" t="str">
        <f t="shared" si="177"/>
        <v/>
      </c>
      <c r="C2858" s="11" t="str">
        <f t="shared" si="180"/>
        <v/>
      </c>
      <c r="F2858" s="10" t="str">
        <v/>
      </c>
      <c r="G2858" t="e">
        <f t="shared" si="178"/>
        <v>#VALUE!</v>
      </c>
      <c r="H2858" s="13" t="e">
        <f t="shared" si="179"/>
        <v>#VALUE!</v>
      </c>
    </row>
    <row r="2859" spans="2:8">
      <c r="B2859" s="11" t="str">
        <f t="shared" si="177"/>
        <v/>
      </c>
      <c r="C2859" s="11" t="str">
        <f t="shared" si="180"/>
        <v/>
      </c>
      <c r="F2859" s="10" t="str">
        <v/>
      </c>
      <c r="G2859" t="e">
        <f t="shared" si="178"/>
        <v>#VALUE!</v>
      </c>
      <c r="H2859" s="13" t="e">
        <f t="shared" si="179"/>
        <v>#VALUE!</v>
      </c>
    </row>
    <row r="2860" spans="2:8">
      <c r="B2860" s="11" t="str">
        <f t="shared" si="177"/>
        <v/>
      </c>
      <c r="C2860" s="11" t="str">
        <f t="shared" si="180"/>
        <v/>
      </c>
      <c r="F2860" s="10" t="str">
        <v/>
      </c>
      <c r="G2860" t="e">
        <f t="shared" si="178"/>
        <v>#VALUE!</v>
      </c>
      <c r="H2860" s="13" t="e">
        <f t="shared" si="179"/>
        <v>#VALUE!</v>
      </c>
    </row>
    <row r="2861" spans="2:8">
      <c r="B2861" s="11" t="str">
        <f t="shared" si="177"/>
        <v/>
      </c>
      <c r="C2861" s="11" t="str">
        <f t="shared" si="180"/>
        <v/>
      </c>
      <c r="F2861" s="10" t="str">
        <v/>
      </c>
      <c r="G2861" t="e">
        <f t="shared" si="178"/>
        <v>#VALUE!</v>
      </c>
      <c r="H2861" s="13" t="e">
        <f t="shared" si="179"/>
        <v>#VALUE!</v>
      </c>
    </row>
    <row r="2862" spans="2:8">
      <c r="B2862" s="11" t="str">
        <f t="shared" si="177"/>
        <v/>
      </c>
      <c r="C2862" s="11" t="str">
        <f t="shared" si="180"/>
        <v/>
      </c>
      <c r="F2862" s="10" t="str">
        <v/>
      </c>
      <c r="G2862" t="e">
        <f t="shared" si="178"/>
        <v>#VALUE!</v>
      </c>
      <c r="H2862" s="13" t="e">
        <f t="shared" si="179"/>
        <v>#VALUE!</v>
      </c>
    </row>
    <row r="2863" spans="2:8">
      <c r="B2863" s="11" t="str">
        <f t="shared" si="177"/>
        <v/>
      </c>
      <c r="C2863" s="11" t="str">
        <f t="shared" si="180"/>
        <v/>
      </c>
      <c r="F2863" s="10" t="str">
        <v/>
      </c>
      <c r="G2863" t="e">
        <f t="shared" si="178"/>
        <v>#VALUE!</v>
      </c>
      <c r="H2863" s="13" t="e">
        <f t="shared" si="179"/>
        <v>#VALUE!</v>
      </c>
    </row>
    <row r="2864" spans="2:8">
      <c r="B2864" s="11" t="str">
        <f t="shared" si="177"/>
        <v/>
      </c>
      <c r="C2864" s="11" t="str">
        <f t="shared" si="180"/>
        <v/>
      </c>
      <c r="F2864" s="10" t="str">
        <v/>
      </c>
      <c r="G2864" t="e">
        <f t="shared" si="178"/>
        <v>#VALUE!</v>
      </c>
      <c r="H2864" s="13" t="e">
        <f t="shared" si="179"/>
        <v>#VALUE!</v>
      </c>
    </row>
    <row r="2865" spans="2:8">
      <c r="B2865" s="11" t="str">
        <f t="shared" si="177"/>
        <v/>
      </c>
      <c r="C2865" s="11" t="str">
        <f t="shared" si="180"/>
        <v/>
      </c>
      <c r="F2865" s="10" t="str">
        <v/>
      </c>
      <c r="G2865" t="e">
        <f t="shared" si="178"/>
        <v>#VALUE!</v>
      </c>
      <c r="H2865" s="13" t="e">
        <f t="shared" si="179"/>
        <v>#VALUE!</v>
      </c>
    </row>
    <row r="2866" spans="2:8">
      <c r="B2866" s="11" t="str">
        <f t="shared" si="177"/>
        <v/>
      </c>
      <c r="C2866" s="11" t="str">
        <f t="shared" si="180"/>
        <v/>
      </c>
      <c r="F2866" s="10" t="str">
        <v/>
      </c>
      <c r="G2866" t="e">
        <f t="shared" si="178"/>
        <v>#VALUE!</v>
      </c>
      <c r="H2866" s="13" t="e">
        <f t="shared" si="179"/>
        <v>#VALUE!</v>
      </c>
    </row>
    <row r="2867" spans="2:8">
      <c r="B2867" s="11" t="str">
        <f t="shared" si="177"/>
        <v/>
      </c>
      <c r="C2867" s="11" t="str">
        <f t="shared" si="180"/>
        <v/>
      </c>
      <c r="F2867" s="10" t="str">
        <v/>
      </c>
      <c r="G2867" t="e">
        <f t="shared" si="178"/>
        <v>#VALUE!</v>
      </c>
      <c r="H2867" s="13" t="e">
        <f t="shared" si="179"/>
        <v>#VALUE!</v>
      </c>
    </row>
    <row r="2868" spans="2:8">
      <c r="B2868" s="11" t="str">
        <f t="shared" si="177"/>
        <v/>
      </c>
      <c r="C2868" s="11" t="str">
        <f t="shared" si="180"/>
        <v/>
      </c>
      <c r="F2868" s="10" t="str">
        <v/>
      </c>
      <c r="G2868" t="e">
        <f t="shared" si="178"/>
        <v>#VALUE!</v>
      </c>
      <c r="H2868" s="13" t="e">
        <f t="shared" si="179"/>
        <v>#VALUE!</v>
      </c>
    </row>
    <row r="2869" spans="2:8">
      <c r="B2869" s="11" t="str">
        <f t="shared" si="177"/>
        <v/>
      </c>
      <c r="C2869" s="11" t="str">
        <f t="shared" si="180"/>
        <v/>
      </c>
      <c r="F2869" s="10" t="str">
        <v/>
      </c>
      <c r="G2869" t="e">
        <f t="shared" si="178"/>
        <v>#VALUE!</v>
      </c>
      <c r="H2869" s="13" t="e">
        <f t="shared" si="179"/>
        <v>#VALUE!</v>
      </c>
    </row>
    <row r="2870" spans="2:8">
      <c r="B2870" s="11" t="str">
        <f t="shared" si="177"/>
        <v/>
      </c>
      <c r="C2870" s="11" t="str">
        <f t="shared" si="180"/>
        <v/>
      </c>
      <c r="F2870" s="10" t="str">
        <v/>
      </c>
      <c r="G2870" t="e">
        <f t="shared" si="178"/>
        <v>#VALUE!</v>
      </c>
      <c r="H2870" s="13" t="e">
        <f t="shared" si="179"/>
        <v>#VALUE!</v>
      </c>
    </row>
    <row r="2871" spans="2:8">
      <c r="B2871" s="11" t="str">
        <f t="shared" si="177"/>
        <v/>
      </c>
      <c r="C2871" s="11" t="str">
        <f t="shared" si="180"/>
        <v/>
      </c>
      <c r="F2871" s="10" t="str">
        <v/>
      </c>
      <c r="G2871" t="e">
        <f t="shared" si="178"/>
        <v>#VALUE!</v>
      </c>
      <c r="H2871" s="13" t="e">
        <f t="shared" si="179"/>
        <v>#VALUE!</v>
      </c>
    </row>
    <row r="2872" spans="2:8">
      <c r="B2872" s="11" t="str">
        <f t="shared" si="177"/>
        <v/>
      </c>
      <c r="C2872" s="11" t="str">
        <f t="shared" si="180"/>
        <v/>
      </c>
      <c r="F2872" s="10" t="str">
        <v/>
      </c>
      <c r="G2872" t="e">
        <f t="shared" si="178"/>
        <v>#VALUE!</v>
      </c>
      <c r="H2872" s="13" t="e">
        <f t="shared" si="179"/>
        <v>#VALUE!</v>
      </c>
    </row>
    <row r="2873" spans="2:8">
      <c r="B2873" s="11" t="str">
        <f t="shared" si="177"/>
        <v/>
      </c>
      <c r="C2873" s="11" t="str">
        <f t="shared" si="180"/>
        <v/>
      </c>
      <c r="F2873" s="10" t="str">
        <v/>
      </c>
      <c r="G2873" t="e">
        <f t="shared" si="178"/>
        <v>#VALUE!</v>
      </c>
      <c r="H2873" s="13" t="e">
        <f t="shared" si="179"/>
        <v>#VALUE!</v>
      </c>
    </row>
    <row r="2874" spans="2:8">
      <c r="B2874" s="11" t="str">
        <f t="shared" si="177"/>
        <v/>
      </c>
      <c r="C2874" s="11" t="str">
        <f t="shared" si="180"/>
        <v/>
      </c>
      <c r="F2874" s="10" t="str">
        <v/>
      </c>
      <c r="G2874" t="e">
        <f t="shared" si="178"/>
        <v>#VALUE!</v>
      </c>
      <c r="H2874" s="13" t="e">
        <f t="shared" si="179"/>
        <v>#VALUE!</v>
      </c>
    </row>
    <row r="2875" spans="2:8">
      <c r="B2875" s="11" t="str">
        <f t="shared" si="177"/>
        <v/>
      </c>
      <c r="C2875" s="11" t="str">
        <f t="shared" si="180"/>
        <v/>
      </c>
      <c r="F2875" s="10" t="str">
        <v/>
      </c>
      <c r="G2875" t="e">
        <f t="shared" si="178"/>
        <v>#VALUE!</v>
      </c>
      <c r="H2875" s="13" t="e">
        <f t="shared" si="179"/>
        <v>#VALUE!</v>
      </c>
    </row>
    <row r="2876" spans="2:8">
      <c r="B2876" s="11" t="str">
        <f t="shared" si="177"/>
        <v/>
      </c>
      <c r="C2876" s="11" t="str">
        <f t="shared" si="180"/>
        <v/>
      </c>
      <c r="F2876" s="10" t="str">
        <v/>
      </c>
      <c r="G2876" t="e">
        <f t="shared" si="178"/>
        <v>#VALUE!</v>
      </c>
      <c r="H2876" s="13" t="e">
        <f t="shared" si="179"/>
        <v>#VALUE!</v>
      </c>
    </row>
    <row r="2877" spans="2:8">
      <c r="B2877" s="11" t="str">
        <f t="shared" si="177"/>
        <v/>
      </c>
      <c r="C2877" s="11" t="str">
        <f t="shared" si="180"/>
        <v/>
      </c>
      <c r="F2877" s="10" t="str">
        <v/>
      </c>
      <c r="G2877" t="e">
        <f t="shared" si="178"/>
        <v>#VALUE!</v>
      </c>
      <c r="H2877" s="13" t="e">
        <f t="shared" si="179"/>
        <v>#VALUE!</v>
      </c>
    </row>
    <row r="2878" spans="2:8">
      <c r="B2878" s="11" t="str">
        <f t="shared" si="177"/>
        <v/>
      </c>
      <c r="C2878" s="11" t="str">
        <f t="shared" si="180"/>
        <v/>
      </c>
      <c r="F2878" s="10" t="str">
        <v/>
      </c>
      <c r="G2878" t="e">
        <f t="shared" si="178"/>
        <v>#VALUE!</v>
      </c>
      <c r="H2878" s="13" t="e">
        <f t="shared" si="179"/>
        <v>#VALUE!</v>
      </c>
    </row>
    <row r="2879" spans="2:8">
      <c r="B2879" s="11" t="str">
        <f t="shared" si="177"/>
        <v/>
      </c>
      <c r="C2879" s="11" t="str">
        <f t="shared" si="180"/>
        <v/>
      </c>
      <c r="F2879" s="10" t="str">
        <v/>
      </c>
      <c r="G2879" t="e">
        <f t="shared" si="178"/>
        <v>#VALUE!</v>
      </c>
      <c r="H2879" s="13" t="e">
        <f t="shared" si="179"/>
        <v>#VALUE!</v>
      </c>
    </row>
    <row r="2880" spans="2:8">
      <c r="B2880" s="11" t="str">
        <f t="shared" si="177"/>
        <v/>
      </c>
      <c r="C2880" s="11" t="str">
        <f t="shared" si="180"/>
        <v/>
      </c>
      <c r="F2880" s="10" t="str">
        <v/>
      </c>
      <c r="G2880" t="e">
        <f t="shared" si="178"/>
        <v>#VALUE!</v>
      </c>
      <c r="H2880" s="13" t="e">
        <f t="shared" si="179"/>
        <v>#VALUE!</v>
      </c>
    </row>
    <row r="2881" spans="2:8">
      <c r="B2881" s="11" t="str">
        <f t="shared" ref="B2881:B2944" si="181">IFERROR(IF(FIND(" ",A2881)=6,IF(IFERROR(FIND(" PB",A2881),"")&lt;&gt;"","артикул",IF(IFERROR(FIND(" CRN",A2881),"")&lt;&gt;"","артикул","")),""),"")</f>
        <v/>
      </c>
      <c r="C2881" s="11" t="str">
        <f t="shared" si="180"/>
        <v/>
      </c>
      <c r="F2881" s="10" t="str">
        <v/>
      </c>
      <c r="G2881" t="e">
        <f t="shared" si="178"/>
        <v>#VALUE!</v>
      </c>
      <c r="H2881" s="13" t="e">
        <f t="shared" si="179"/>
        <v>#VALUE!</v>
      </c>
    </row>
    <row r="2882" spans="2:8">
      <c r="B2882" s="11" t="str">
        <f t="shared" si="181"/>
        <v/>
      </c>
      <c r="C2882" s="11" t="str">
        <f t="shared" si="180"/>
        <v/>
      </c>
      <c r="F2882" s="10" t="str">
        <v/>
      </c>
      <c r="G2882" t="e">
        <f t="shared" ref="G2882:G2945" si="182">CONCATENATE(LEFT(F2882,5),
MID(F2882,
SEARCH("\",SUBSTITUTE(F2882," ","\",LEN(F2882)-LEN(SUBSTITUTE(F2882," ",""))-4)),
SEARCH("\",SUBSTITUTE(F2882," ","\",LEN(F2882)-LEN(SUBSTITUTE(F2882," ",""))-3))-
SEARCH("\",SUBSTITUTE(F2882," ","\",LEN(F2882)-LEN(SUBSTITUTE(F2882," ",""))-4)))*1)</f>
        <v>#VALUE!</v>
      </c>
      <c r="H2882" s="13" t="e">
        <f t="shared" ref="H2882:H2945" si="183">SUBSTITUTE(
RIGHT(F2882,LEN(F2882)-
FIND("\",SUBSTITUTE(F2882," ","\",LEN(F2882)-LEN(SUBSTITUTE(F2882," ",""))))),
".","")</f>
        <v>#VALUE!</v>
      </c>
    </row>
    <row r="2883" spans="2:8">
      <c r="B2883" s="11" t="str">
        <f t="shared" si="181"/>
        <v/>
      </c>
      <c r="C2883" s="11" t="str">
        <f t="shared" si="180"/>
        <v/>
      </c>
      <c r="F2883" s="10" t="str">
        <v/>
      </c>
      <c r="G2883" t="e">
        <f t="shared" si="182"/>
        <v>#VALUE!</v>
      </c>
      <c r="H2883" s="13" t="e">
        <f t="shared" si="183"/>
        <v>#VALUE!</v>
      </c>
    </row>
    <row r="2884" spans="2:8">
      <c r="B2884" s="11" t="str">
        <f t="shared" si="181"/>
        <v/>
      </c>
      <c r="C2884" s="11" t="str">
        <f t="shared" si="180"/>
        <v/>
      </c>
      <c r="F2884" s="10" t="str">
        <v/>
      </c>
      <c r="G2884" t="e">
        <f t="shared" si="182"/>
        <v>#VALUE!</v>
      </c>
      <c r="H2884" s="13" t="e">
        <f t="shared" si="183"/>
        <v>#VALUE!</v>
      </c>
    </row>
    <row r="2885" spans="2:8">
      <c r="B2885" s="11" t="str">
        <f t="shared" si="181"/>
        <v/>
      </c>
      <c r="C2885" s="11" t="str">
        <f t="shared" si="180"/>
        <v/>
      </c>
      <c r="F2885" s="10" t="str">
        <v/>
      </c>
      <c r="G2885" t="e">
        <f t="shared" si="182"/>
        <v>#VALUE!</v>
      </c>
      <c r="H2885" s="13" t="e">
        <f t="shared" si="183"/>
        <v>#VALUE!</v>
      </c>
    </row>
    <row r="2886" spans="2:8">
      <c r="B2886" s="11" t="str">
        <f t="shared" si="181"/>
        <v/>
      </c>
      <c r="C2886" s="11" t="str">
        <f t="shared" si="180"/>
        <v/>
      </c>
      <c r="F2886" s="10" t="str">
        <v/>
      </c>
      <c r="G2886" t="e">
        <f t="shared" si="182"/>
        <v>#VALUE!</v>
      </c>
      <c r="H2886" s="13" t="e">
        <f t="shared" si="183"/>
        <v>#VALUE!</v>
      </c>
    </row>
    <row r="2887" spans="2:8">
      <c r="B2887" s="11" t="str">
        <f t="shared" si="181"/>
        <v/>
      </c>
      <c r="C2887" s="11" t="str">
        <f t="shared" si="180"/>
        <v/>
      </c>
      <c r="F2887" s="10" t="str">
        <v/>
      </c>
      <c r="G2887" t="e">
        <f t="shared" si="182"/>
        <v>#VALUE!</v>
      </c>
      <c r="H2887" s="13" t="e">
        <f t="shared" si="183"/>
        <v>#VALUE!</v>
      </c>
    </row>
    <row r="2888" spans="2:8">
      <c r="B2888" s="11" t="str">
        <f t="shared" si="181"/>
        <v/>
      </c>
      <c r="C2888" s="11" t="str">
        <f t="shared" si="180"/>
        <v/>
      </c>
      <c r="F2888" s="10" t="str">
        <v/>
      </c>
      <c r="G2888" t="e">
        <f t="shared" si="182"/>
        <v>#VALUE!</v>
      </c>
      <c r="H2888" s="13" t="e">
        <f t="shared" si="183"/>
        <v>#VALUE!</v>
      </c>
    </row>
    <row r="2889" spans="2:8">
      <c r="B2889" s="11" t="str">
        <f t="shared" si="181"/>
        <v/>
      </c>
      <c r="C2889" s="11" t="str">
        <f t="shared" si="180"/>
        <v/>
      </c>
      <c r="F2889" s="10" t="str">
        <v/>
      </c>
      <c r="G2889" t="e">
        <f t="shared" si="182"/>
        <v>#VALUE!</v>
      </c>
      <c r="H2889" s="13" t="e">
        <f t="shared" si="183"/>
        <v>#VALUE!</v>
      </c>
    </row>
    <row r="2890" spans="2:8">
      <c r="B2890" s="11" t="str">
        <f t="shared" si="181"/>
        <v/>
      </c>
      <c r="C2890" s="11" t="str">
        <f t="shared" si="180"/>
        <v/>
      </c>
      <c r="F2890" s="10" t="str">
        <v/>
      </c>
      <c r="G2890" t="e">
        <f t="shared" si="182"/>
        <v>#VALUE!</v>
      </c>
      <c r="H2890" s="13" t="e">
        <f t="shared" si="183"/>
        <v>#VALUE!</v>
      </c>
    </row>
    <row r="2891" spans="2:8">
      <c r="B2891" s="11" t="str">
        <f t="shared" si="181"/>
        <v/>
      </c>
      <c r="C2891" s="11" t="str">
        <f t="shared" si="180"/>
        <v/>
      </c>
      <c r="F2891" s="10" t="str">
        <v/>
      </c>
      <c r="G2891" t="e">
        <f t="shared" si="182"/>
        <v>#VALUE!</v>
      </c>
      <c r="H2891" s="13" t="e">
        <f t="shared" si="183"/>
        <v>#VALUE!</v>
      </c>
    </row>
    <row r="2892" spans="2:8">
      <c r="B2892" s="11" t="str">
        <f t="shared" si="181"/>
        <v/>
      </c>
      <c r="C2892" s="11" t="str">
        <f t="shared" si="180"/>
        <v/>
      </c>
      <c r="F2892" s="10" t="str">
        <v/>
      </c>
      <c r="G2892" t="e">
        <f t="shared" si="182"/>
        <v>#VALUE!</v>
      </c>
      <c r="H2892" s="13" t="e">
        <f t="shared" si="183"/>
        <v>#VALUE!</v>
      </c>
    </row>
    <row r="2893" spans="2:8">
      <c r="B2893" s="11" t="str">
        <f t="shared" si="181"/>
        <v/>
      </c>
      <c r="C2893" s="11" t="str">
        <f t="shared" si="180"/>
        <v/>
      </c>
      <c r="F2893" s="10" t="str">
        <v/>
      </c>
      <c r="G2893" t="e">
        <f t="shared" si="182"/>
        <v>#VALUE!</v>
      </c>
      <c r="H2893" s="13" t="e">
        <f t="shared" si="183"/>
        <v>#VALUE!</v>
      </c>
    </row>
    <row r="2894" spans="2:8">
      <c r="B2894" s="11" t="str">
        <f t="shared" si="181"/>
        <v/>
      </c>
      <c r="C2894" s="11" t="str">
        <f t="shared" si="180"/>
        <v/>
      </c>
      <c r="F2894" s="10" t="str">
        <v/>
      </c>
      <c r="G2894" t="e">
        <f t="shared" si="182"/>
        <v>#VALUE!</v>
      </c>
      <c r="H2894" s="13" t="e">
        <f t="shared" si="183"/>
        <v>#VALUE!</v>
      </c>
    </row>
    <row r="2895" spans="2:8">
      <c r="B2895" s="11" t="str">
        <f t="shared" si="181"/>
        <v/>
      </c>
      <c r="C2895" s="11" t="str">
        <f t="shared" si="180"/>
        <v/>
      </c>
      <c r="F2895" s="10" t="str">
        <v/>
      </c>
      <c r="G2895" t="e">
        <f t="shared" si="182"/>
        <v>#VALUE!</v>
      </c>
      <c r="H2895" s="13" t="e">
        <f t="shared" si="183"/>
        <v>#VALUE!</v>
      </c>
    </row>
    <row r="2896" spans="2:8">
      <c r="B2896" s="11" t="str">
        <f t="shared" si="181"/>
        <v/>
      </c>
      <c r="C2896" s="11" t="str">
        <f t="shared" si="180"/>
        <v/>
      </c>
      <c r="F2896" s="10" t="str">
        <v/>
      </c>
      <c r="G2896" t="e">
        <f t="shared" si="182"/>
        <v>#VALUE!</v>
      </c>
      <c r="H2896" s="13" t="e">
        <f t="shared" si="183"/>
        <v>#VALUE!</v>
      </c>
    </row>
    <row r="2897" spans="2:8">
      <c r="B2897" s="11" t="str">
        <f t="shared" si="181"/>
        <v/>
      </c>
      <c r="C2897" s="11" t="str">
        <f t="shared" si="180"/>
        <v/>
      </c>
      <c r="F2897" s="10" t="str">
        <v/>
      </c>
      <c r="G2897" t="e">
        <f t="shared" si="182"/>
        <v>#VALUE!</v>
      </c>
      <c r="H2897" s="13" t="e">
        <f t="shared" si="183"/>
        <v>#VALUE!</v>
      </c>
    </row>
    <row r="2898" spans="2:8">
      <c r="B2898" s="11" t="str">
        <f t="shared" si="181"/>
        <v/>
      </c>
      <c r="C2898" s="11" t="str">
        <f t="shared" si="180"/>
        <v/>
      </c>
      <c r="F2898" s="10" t="str">
        <v/>
      </c>
      <c r="G2898" t="e">
        <f t="shared" si="182"/>
        <v>#VALUE!</v>
      </c>
      <c r="H2898" s="13" t="e">
        <f t="shared" si="183"/>
        <v>#VALUE!</v>
      </c>
    </row>
    <row r="2899" spans="2:8">
      <c r="B2899" s="11" t="str">
        <f t="shared" si="181"/>
        <v/>
      </c>
      <c r="C2899" s="11" t="str">
        <f t="shared" si="180"/>
        <v/>
      </c>
      <c r="F2899" s="10" t="str">
        <v/>
      </c>
      <c r="G2899" t="e">
        <f t="shared" si="182"/>
        <v>#VALUE!</v>
      </c>
      <c r="H2899" s="13" t="e">
        <f t="shared" si="183"/>
        <v>#VALUE!</v>
      </c>
    </row>
    <row r="2900" spans="2:8">
      <c r="B2900" s="11" t="str">
        <f t="shared" si="181"/>
        <v/>
      </c>
      <c r="C2900" s="11" t="str">
        <f t="shared" si="180"/>
        <v/>
      </c>
      <c r="F2900" s="10" t="str">
        <v/>
      </c>
      <c r="G2900" t="e">
        <f t="shared" si="182"/>
        <v>#VALUE!</v>
      </c>
      <c r="H2900" s="13" t="e">
        <f t="shared" si="183"/>
        <v>#VALUE!</v>
      </c>
    </row>
    <row r="2901" spans="2:8">
      <c r="B2901" s="11" t="str">
        <f t="shared" si="181"/>
        <v/>
      </c>
      <c r="C2901" s="11" t="str">
        <f t="shared" si="180"/>
        <v/>
      </c>
      <c r="F2901" s="10" t="str">
        <v/>
      </c>
      <c r="G2901" t="e">
        <f t="shared" si="182"/>
        <v>#VALUE!</v>
      </c>
      <c r="H2901" s="13" t="e">
        <f t="shared" si="183"/>
        <v>#VALUE!</v>
      </c>
    </row>
    <row r="2902" spans="2:8">
      <c r="B2902" s="11" t="str">
        <f t="shared" si="181"/>
        <v/>
      </c>
      <c r="C2902" s="11" t="str">
        <f t="shared" si="180"/>
        <v/>
      </c>
      <c r="F2902" s="10" t="str">
        <v/>
      </c>
      <c r="G2902" t="e">
        <f t="shared" si="182"/>
        <v>#VALUE!</v>
      </c>
      <c r="H2902" s="13" t="e">
        <f t="shared" si="183"/>
        <v>#VALUE!</v>
      </c>
    </row>
    <row r="2903" spans="2:8">
      <c r="B2903" s="11" t="str">
        <f t="shared" si="181"/>
        <v/>
      </c>
      <c r="C2903" s="11" t="str">
        <f t="shared" si="180"/>
        <v/>
      </c>
      <c r="F2903" s="10" t="str">
        <v/>
      </c>
      <c r="G2903" t="e">
        <f t="shared" si="182"/>
        <v>#VALUE!</v>
      </c>
      <c r="H2903" s="13" t="e">
        <f t="shared" si="183"/>
        <v>#VALUE!</v>
      </c>
    </row>
    <row r="2904" spans="2:8">
      <c r="B2904" s="11" t="str">
        <f t="shared" si="181"/>
        <v/>
      </c>
      <c r="C2904" s="11" t="str">
        <f t="shared" si="180"/>
        <v/>
      </c>
      <c r="F2904" s="10" t="str">
        <v/>
      </c>
      <c r="G2904" t="e">
        <f t="shared" si="182"/>
        <v>#VALUE!</v>
      </c>
      <c r="H2904" s="13" t="e">
        <f t="shared" si="183"/>
        <v>#VALUE!</v>
      </c>
    </row>
    <row r="2905" spans="2:8">
      <c r="B2905" s="11" t="str">
        <f t="shared" si="181"/>
        <v/>
      </c>
      <c r="C2905" s="11" t="str">
        <f t="shared" si="180"/>
        <v/>
      </c>
      <c r="F2905" s="10" t="str">
        <v/>
      </c>
      <c r="G2905" t="e">
        <f t="shared" si="182"/>
        <v>#VALUE!</v>
      </c>
      <c r="H2905" s="13" t="e">
        <f t="shared" si="183"/>
        <v>#VALUE!</v>
      </c>
    </row>
    <row r="2906" spans="2:8">
      <c r="B2906" s="11" t="str">
        <f t="shared" si="181"/>
        <v/>
      </c>
      <c r="C2906" s="11" t="str">
        <f t="shared" si="180"/>
        <v/>
      </c>
      <c r="F2906" s="10" t="str">
        <v/>
      </c>
      <c r="G2906" t="e">
        <f t="shared" si="182"/>
        <v>#VALUE!</v>
      </c>
      <c r="H2906" s="13" t="e">
        <f t="shared" si="183"/>
        <v>#VALUE!</v>
      </c>
    </row>
    <row r="2907" spans="2:8">
      <c r="B2907" s="11" t="str">
        <f t="shared" si="181"/>
        <v/>
      </c>
      <c r="C2907" s="11" t="str">
        <f t="shared" si="180"/>
        <v/>
      </c>
      <c r="F2907" s="10" t="str">
        <v/>
      </c>
      <c r="G2907" t="e">
        <f t="shared" si="182"/>
        <v>#VALUE!</v>
      </c>
      <c r="H2907" s="13" t="e">
        <f t="shared" si="183"/>
        <v>#VALUE!</v>
      </c>
    </row>
    <row r="2908" spans="2:8">
      <c r="B2908" s="11" t="str">
        <f t="shared" si="181"/>
        <v/>
      </c>
      <c r="C2908" s="11" t="str">
        <f t="shared" si="180"/>
        <v/>
      </c>
      <c r="F2908" s="10" t="str">
        <v/>
      </c>
      <c r="G2908" t="e">
        <f t="shared" si="182"/>
        <v>#VALUE!</v>
      </c>
      <c r="H2908" s="13" t="e">
        <f t="shared" si="183"/>
        <v>#VALUE!</v>
      </c>
    </row>
    <row r="2909" spans="2:8">
      <c r="B2909" s="11" t="str">
        <f t="shared" si="181"/>
        <v/>
      </c>
      <c r="C2909" s="11" t="str">
        <f t="shared" si="180"/>
        <v/>
      </c>
      <c r="F2909" s="10" t="str">
        <v/>
      </c>
      <c r="G2909" t="e">
        <f t="shared" si="182"/>
        <v>#VALUE!</v>
      </c>
      <c r="H2909" s="13" t="e">
        <f t="shared" si="183"/>
        <v>#VALUE!</v>
      </c>
    </row>
    <row r="2910" spans="2:8">
      <c r="B2910" s="11" t="str">
        <f t="shared" si="181"/>
        <v/>
      </c>
      <c r="C2910" s="11" t="str">
        <f t="shared" si="180"/>
        <v/>
      </c>
      <c r="F2910" s="10" t="str">
        <v/>
      </c>
      <c r="G2910" t="e">
        <f t="shared" si="182"/>
        <v>#VALUE!</v>
      </c>
      <c r="H2910" s="13" t="e">
        <f t="shared" si="183"/>
        <v>#VALUE!</v>
      </c>
    </row>
    <row r="2911" spans="2:8">
      <c r="B2911" s="11" t="str">
        <f t="shared" si="181"/>
        <v/>
      </c>
      <c r="C2911" s="11" t="str">
        <f t="shared" si="180"/>
        <v/>
      </c>
      <c r="F2911" s="10" t="str">
        <v/>
      </c>
      <c r="G2911" t="e">
        <f t="shared" si="182"/>
        <v>#VALUE!</v>
      </c>
      <c r="H2911" s="13" t="e">
        <f t="shared" si="183"/>
        <v>#VALUE!</v>
      </c>
    </row>
    <row r="2912" spans="2:8">
      <c r="B2912" s="11" t="str">
        <f t="shared" si="181"/>
        <v/>
      </c>
      <c r="C2912" s="11" t="str">
        <f t="shared" si="180"/>
        <v/>
      </c>
      <c r="F2912" s="10" t="str">
        <v/>
      </c>
      <c r="G2912" t="e">
        <f t="shared" si="182"/>
        <v>#VALUE!</v>
      </c>
      <c r="H2912" s="13" t="e">
        <f t="shared" si="183"/>
        <v>#VALUE!</v>
      </c>
    </row>
    <row r="2913" spans="2:8">
      <c r="B2913" s="11" t="str">
        <f t="shared" si="181"/>
        <v/>
      </c>
      <c r="C2913" s="11" t="str">
        <f t="shared" si="180"/>
        <v/>
      </c>
      <c r="F2913" s="10" t="str">
        <v/>
      </c>
      <c r="G2913" t="e">
        <f t="shared" si="182"/>
        <v>#VALUE!</v>
      </c>
      <c r="H2913" s="13" t="e">
        <f t="shared" si="183"/>
        <v>#VALUE!</v>
      </c>
    </row>
    <row r="2914" spans="2:8">
      <c r="B2914" s="11" t="str">
        <f t="shared" si="181"/>
        <v/>
      </c>
      <c r="C2914" s="11" t="str">
        <f t="shared" si="180"/>
        <v/>
      </c>
      <c r="F2914" s="10" t="str">
        <v/>
      </c>
      <c r="G2914" t="e">
        <f t="shared" si="182"/>
        <v>#VALUE!</v>
      </c>
      <c r="H2914" s="13" t="e">
        <f t="shared" si="183"/>
        <v>#VALUE!</v>
      </c>
    </row>
    <row r="2915" spans="2:8">
      <c r="B2915" s="11" t="str">
        <f t="shared" si="181"/>
        <v/>
      </c>
      <c r="C2915" s="11" t="str">
        <f t="shared" si="180"/>
        <v/>
      </c>
      <c r="F2915" s="10" t="str">
        <v/>
      </c>
      <c r="G2915" t="e">
        <f t="shared" si="182"/>
        <v>#VALUE!</v>
      </c>
      <c r="H2915" s="13" t="e">
        <f t="shared" si="183"/>
        <v>#VALUE!</v>
      </c>
    </row>
    <row r="2916" spans="2:8">
      <c r="B2916" s="11" t="str">
        <f t="shared" si="181"/>
        <v/>
      </c>
      <c r="C2916" s="11" t="str">
        <f t="shared" si="180"/>
        <v/>
      </c>
      <c r="F2916" s="10" t="str">
        <v/>
      </c>
      <c r="G2916" t="e">
        <f t="shared" si="182"/>
        <v>#VALUE!</v>
      </c>
      <c r="H2916" s="13" t="e">
        <f t="shared" si="183"/>
        <v>#VALUE!</v>
      </c>
    </row>
    <row r="2917" spans="2:8">
      <c r="B2917" s="11" t="str">
        <f t="shared" si="181"/>
        <v/>
      </c>
      <c r="C2917" s="11" t="str">
        <f t="shared" si="180"/>
        <v/>
      </c>
      <c r="F2917" s="10" t="str">
        <v/>
      </c>
      <c r="G2917" t="e">
        <f t="shared" si="182"/>
        <v>#VALUE!</v>
      </c>
      <c r="H2917" s="13" t="e">
        <f t="shared" si="183"/>
        <v>#VALUE!</v>
      </c>
    </row>
    <row r="2918" spans="2:8">
      <c r="B2918" s="11" t="str">
        <f t="shared" si="181"/>
        <v/>
      </c>
      <c r="C2918" s="11" t="str">
        <f t="shared" si="180"/>
        <v/>
      </c>
      <c r="F2918" s="10" t="str">
        <v/>
      </c>
      <c r="G2918" t="e">
        <f t="shared" si="182"/>
        <v>#VALUE!</v>
      </c>
      <c r="H2918" s="13" t="e">
        <f t="shared" si="183"/>
        <v>#VALUE!</v>
      </c>
    </row>
    <row r="2919" spans="2:8">
      <c r="B2919" s="11" t="str">
        <f t="shared" si="181"/>
        <v/>
      </c>
      <c r="C2919" s="11" t="str">
        <f t="shared" si="180"/>
        <v/>
      </c>
      <c r="F2919" s="10" t="str">
        <v/>
      </c>
      <c r="G2919" t="e">
        <f t="shared" si="182"/>
        <v>#VALUE!</v>
      </c>
      <c r="H2919" s="13" t="e">
        <f t="shared" si="183"/>
        <v>#VALUE!</v>
      </c>
    </row>
    <row r="2920" spans="2:8">
      <c r="B2920" s="11" t="str">
        <f t="shared" si="181"/>
        <v/>
      </c>
      <c r="C2920" s="11" t="str">
        <f t="shared" si="180"/>
        <v/>
      </c>
      <c r="F2920" s="10" t="str">
        <v/>
      </c>
      <c r="G2920" t="e">
        <f t="shared" si="182"/>
        <v>#VALUE!</v>
      </c>
      <c r="H2920" s="13" t="e">
        <f t="shared" si="183"/>
        <v>#VALUE!</v>
      </c>
    </row>
    <row r="2921" spans="2:8">
      <c r="B2921" s="11" t="str">
        <f t="shared" si="181"/>
        <v/>
      </c>
      <c r="C2921" s="11" t="str">
        <f t="shared" ref="C2921:C2984" si="184">IF(B2921="артикул",A2921,"")</f>
        <v/>
      </c>
      <c r="F2921" s="10" t="str">
        <v/>
      </c>
      <c r="G2921" t="e">
        <f t="shared" si="182"/>
        <v>#VALUE!</v>
      </c>
      <c r="H2921" s="13" t="e">
        <f t="shared" si="183"/>
        <v>#VALUE!</v>
      </c>
    </row>
    <row r="2922" spans="2:8">
      <c r="B2922" s="11" t="str">
        <f t="shared" si="181"/>
        <v/>
      </c>
      <c r="C2922" s="11" t="str">
        <f t="shared" si="184"/>
        <v/>
      </c>
      <c r="F2922" s="10" t="str">
        <v/>
      </c>
      <c r="G2922" t="e">
        <f t="shared" si="182"/>
        <v>#VALUE!</v>
      </c>
      <c r="H2922" s="13" t="e">
        <f t="shared" si="183"/>
        <v>#VALUE!</v>
      </c>
    </row>
    <row r="2923" spans="2:8">
      <c r="B2923" s="11" t="str">
        <f t="shared" si="181"/>
        <v/>
      </c>
      <c r="C2923" s="11" t="str">
        <f t="shared" si="184"/>
        <v/>
      </c>
      <c r="F2923" s="10" t="str">
        <v/>
      </c>
      <c r="G2923" t="e">
        <f t="shared" si="182"/>
        <v>#VALUE!</v>
      </c>
      <c r="H2923" s="13" t="e">
        <f t="shared" si="183"/>
        <v>#VALUE!</v>
      </c>
    </row>
    <row r="2924" spans="2:8">
      <c r="B2924" s="11" t="str">
        <f t="shared" si="181"/>
        <v/>
      </c>
      <c r="C2924" s="11" t="str">
        <f t="shared" si="184"/>
        <v/>
      </c>
      <c r="F2924" s="10" t="str">
        <v/>
      </c>
      <c r="G2924" t="e">
        <f t="shared" si="182"/>
        <v>#VALUE!</v>
      </c>
      <c r="H2924" s="13" t="e">
        <f t="shared" si="183"/>
        <v>#VALUE!</v>
      </c>
    </row>
    <row r="2925" spans="2:8">
      <c r="B2925" s="11" t="str">
        <f t="shared" si="181"/>
        <v/>
      </c>
      <c r="C2925" s="11" t="str">
        <f t="shared" si="184"/>
        <v/>
      </c>
      <c r="F2925" s="10" t="str">
        <v/>
      </c>
      <c r="G2925" t="e">
        <f t="shared" si="182"/>
        <v>#VALUE!</v>
      </c>
      <c r="H2925" s="13" t="e">
        <f t="shared" si="183"/>
        <v>#VALUE!</v>
      </c>
    </row>
    <row r="2926" spans="2:8">
      <c r="B2926" s="11" t="str">
        <f t="shared" si="181"/>
        <v/>
      </c>
      <c r="C2926" s="11" t="str">
        <f t="shared" si="184"/>
        <v/>
      </c>
      <c r="F2926" s="10" t="str">
        <v/>
      </c>
      <c r="G2926" t="e">
        <f t="shared" si="182"/>
        <v>#VALUE!</v>
      </c>
      <c r="H2926" s="13" t="e">
        <f t="shared" si="183"/>
        <v>#VALUE!</v>
      </c>
    </row>
    <row r="2927" spans="2:8">
      <c r="B2927" s="11" t="str">
        <f t="shared" si="181"/>
        <v/>
      </c>
      <c r="C2927" s="11" t="str">
        <f t="shared" si="184"/>
        <v/>
      </c>
      <c r="F2927" s="10" t="str">
        <v/>
      </c>
      <c r="G2927" t="e">
        <f t="shared" si="182"/>
        <v>#VALUE!</v>
      </c>
      <c r="H2927" s="13" t="e">
        <f t="shared" si="183"/>
        <v>#VALUE!</v>
      </c>
    </row>
    <row r="2928" spans="2:8">
      <c r="B2928" s="11" t="str">
        <f t="shared" si="181"/>
        <v/>
      </c>
      <c r="C2928" s="11" t="str">
        <f t="shared" si="184"/>
        <v/>
      </c>
      <c r="F2928" s="10" t="str">
        <v/>
      </c>
      <c r="G2928" t="e">
        <f t="shared" si="182"/>
        <v>#VALUE!</v>
      </c>
      <c r="H2928" s="13" t="e">
        <f t="shared" si="183"/>
        <v>#VALUE!</v>
      </c>
    </row>
    <row r="2929" spans="2:8">
      <c r="B2929" s="11" t="str">
        <f t="shared" si="181"/>
        <v/>
      </c>
      <c r="C2929" s="11" t="str">
        <f t="shared" si="184"/>
        <v/>
      </c>
      <c r="F2929" s="10" t="str">
        <v/>
      </c>
      <c r="G2929" t="e">
        <f t="shared" si="182"/>
        <v>#VALUE!</v>
      </c>
      <c r="H2929" s="13" t="e">
        <f t="shared" si="183"/>
        <v>#VALUE!</v>
      </c>
    </row>
    <row r="2930" spans="2:8">
      <c r="B2930" s="11" t="str">
        <f t="shared" si="181"/>
        <v/>
      </c>
      <c r="C2930" s="11" t="str">
        <f t="shared" si="184"/>
        <v/>
      </c>
      <c r="F2930" s="10" t="str">
        <v/>
      </c>
      <c r="G2930" t="e">
        <f t="shared" si="182"/>
        <v>#VALUE!</v>
      </c>
      <c r="H2930" s="13" t="e">
        <f t="shared" si="183"/>
        <v>#VALUE!</v>
      </c>
    </row>
    <row r="2931" spans="2:8">
      <c r="B2931" s="11" t="str">
        <f t="shared" si="181"/>
        <v/>
      </c>
      <c r="C2931" s="11" t="str">
        <f t="shared" si="184"/>
        <v/>
      </c>
      <c r="F2931" s="10" t="str">
        <v/>
      </c>
      <c r="G2931" t="e">
        <f t="shared" si="182"/>
        <v>#VALUE!</v>
      </c>
      <c r="H2931" s="13" t="e">
        <f t="shared" si="183"/>
        <v>#VALUE!</v>
      </c>
    </row>
    <row r="2932" spans="2:8">
      <c r="B2932" s="11" t="str">
        <f t="shared" si="181"/>
        <v/>
      </c>
      <c r="C2932" s="11" t="str">
        <f t="shared" si="184"/>
        <v/>
      </c>
      <c r="F2932" s="10" t="str">
        <v/>
      </c>
      <c r="G2932" t="e">
        <f t="shared" si="182"/>
        <v>#VALUE!</v>
      </c>
      <c r="H2932" s="13" t="e">
        <f t="shared" si="183"/>
        <v>#VALUE!</v>
      </c>
    </row>
    <row r="2933" spans="2:8">
      <c r="B2933" s="11" t="str">
        <f t="shared" si="181"/>
        <v/>
      </c>
      <c r="C2933" s="11" t="str">
        <f t="shared" si="184"/>
        <v/>
      </c>
      <c r="F2933" s="10" t="str">
        <v/>
      </c>
      <c r="G2933" t="e">
        <f t="shared" si="182"/>
        <v>#VALUE!</v>
      </c>
      <c r="H2933" s="13" t="e">
        <f t="shared" si="183"/>
        <v>#VALUE!</v>
      </c>
    </row>
    <row r="2934" spans="2:8">
      <c r="B2934" s="11" t="str">
        <f t="shared" si="181"/>
        <v/>
      </c>
      <c r="C2934" s="11" t="str">
        <f t="shared" si="184"/>
        <v/>
      </c>
      <c r="F2934" s="10" t="str">
        <v/>
      </c>
      <c r="G2934" t="e">
        <f t="shared" si="182"/>
        <v>#VALUE!</v>
      </c>
      <c r="H2934" s="13" t="e">
        <f t="shared" si="183"/>
        <v>#VALUE!</v>
      </c>
    </row>
    <row r="2935" spans="2:8">
      <c r="B2935" s="11" t="str">
        <f t="shared" si="181"/>
        <v/>
      </c>
      <c r="C2935" s="11" t="str">
        <f t="shared" si="184"/>
        <v/>
      </c>
      <c r="F2935" s="10" t="str">
        <v/>
      </c>
      <c r="G2935" t="e">
        <f t="shared" si="182"/>
        <v>#VALUE!</v>
      </c>
      <c r="H2935" s="13" t="e">
        <f t="shared" si="183"/>
        <v>#VALUE!</v>
      </c>
    </row>
    <row r="2936" spans="2:8">
      <c r="B2936" s="11" t="str">
        <f t="shared" si="181"/>
        <v/>
      </c>
      <c r="C2936" s="11" t="str">
        <f t="shared" si="184"/>
        <v/>
      </c>
      <c r="F2936" s="10" t="str">
        <v/>
      </c>
      <c r="G2936" t="e">
        <f t="shared" si="182"/>
        <v>#VALUE!</v>
      </c>
      <c r="H2936" s="13" t="e">
        <f t="shared" si="183"/>
        <v>#VALUE!</v>
      </c>
    </row>
    <row r="2937" spans="2:8">
      <c r="B2937" s="11" t="str">
        <f t="shared" si="181"/>
        <v/>
      </c>
      <c r="C2937" s="11" t="str">
        <f t="shared" si="184"/>
        <v/>
      </c>
      <c r="F2937" s="10" t="str">
        <v/>
      </c>
      <c r="G2937" t="e">
        <f t="shared" si="182"/>
        <v>#VALUE!</v>
      </c>
      <c r="H2937" s="13" t="e">
        <f t="shared" si="183"/>
        <v>#VALUE!</v>
      </c>
    </row>
    <row r="2938" spans="2:8">
      <c r="B2938" s="11" t="str">
        <f t="shared" si="181"/>
        <v/>
      </c>
      <c r="C2938" s="11" t="str">
        <f t="shared" si="184"/>
        <v/>
      </c>
      <c r="F2938" s="10" t="str">
        <v/>
      </c>
      <c r="G2938" t="e">
        <f t="shared" si="182"/>
        <v>#VALUE!</v>
      </c>
      <c r="H2938" s="13" t="e">
        <f t="shared" si="183"/>
        <v>#VALUE!</v>
      </c>
    </row>
    <row r="2939" spans="2:8">
      <c r="B2939" s="11" t="str">
        <f t="shared" si="181"/>
        <v/>
      </c>
      <c r="C2939" s="11" t="str">
        <f t="shared" si="184"/>
        <v/>
      </c>
      <c r="F2939" s="10" t="str">
        <v/>
      </c>
      <c r="G2939" t="e">
        <f t="shared" si="182"/>
        <v>#VALUE!</v>
      </c>
      <c r="H2939" s="13" t="e">
        <f t="shared" si="183"/>
        <v>#VALUE!</v>
      </c>
    </row>
    <row r="2940" spans="2:8">
      <c r="B2940" s="11" t="str">
        <f t="shared" si="181"/>
        <v/>
      </c>
      <c r="C2940" s="11" t="str">
        <f t="shared" si="184"/>
        <v/>
      </c>
      <c r="F2940" s="10" t="str">
        <v/>
      </c>
      <c r="G2940" t="e">
        <f t="shared" si="182"/>
        <v>#VALUE!</v>
      </c>
      <c r="H2940" s="13" t="e">
        <f t="shared" si="183"/>
        <v>#VALUE!</v>
      </c>
    </row>
    <row r="2941" spans="2:8">
      <c r="B2941" s="11" t="str">
        <f t="shared" si="181"/>
        <v/>
      </c>
      <c r="C2941" s="11" t="str">
        <f t="shared" si="184"/>
        <v/>
      </c>
      <c r="F2941" s="10" t="str">
        <v/>
      </c>
      <c r="G2941" t="e">
        <f t="shared" si="182"/>
        <v>#VALUE!</v>
      </c>
      <c r="H2941" s="13" t="e">
        <f t="shared" si="183"/>
        <v>#VALUE!</v>
      </c>
    </row>
    <row r="2942" spans="2:8">
      <c r="B2942" s="11" t="str">
        <f t="shared" si="181"/>
        <v/>
      </c>
      <c r="C2942" s="11" t="str">
        <f t="shared" si="184"/>
        <v/>
      </c>
      <c r="F2942" s="10" t="str">
        <v/>
      </c>
      <c r="G2942" t="e">
        <f t="shared" si="182"/>
        <v>#VALUE!</v>
      </c>
      <c r="H2942" s="13" t="e">
        <f t="shared" si="183"/>
        <v>#VALUE!</v>
      </c>
    </row>
    <row r="2943" spans="2:8">
      <c r="B2943" s="11" t="str">
        <f t="shared" si="181"/>
        <v/>
      </c>
      <c r="C2943" s="11" t="str">
        <f t="shared" si="184"/>
        <v/>
      </c>
      <c r="F2943" s="10" t="str">
        <v/>
      </c>
      <c r="G2943" t="e">
        <f t="shared" si="182"/>
        <v>#VALUE!</v>
      </c>
      <c r="H2943" s="13" t="e">
        <f t="shared" si="183"/>
        <v>#VALUE!</v>
      </c>
    </row>
    <row r="2944" spans="2:8">
      <c r="B2944" s="11" t="str">
        <f t="shared" si="181"/>
        <v/>
      </c>
      <c r="C2944" s="11" t="str">
        <f t="shared" si="184"/>
        <v/>
      </c>
      <c r="F2944" s="10" t="str">
        <v/>
      </c>
      <c r="G2944" t="e">
        <f t="shared" si="182"/>
        <v>#VALUE!</v>
      </c>
      <c r="H2944" s="13" t="e">
        <f t="shared" si="183"/>
        <v>#VALUE!</v>
      </c>
    </row>
    <row r="2945" spans="2:8">
      <c r="B2945" s="11" t="str">
        <f t="shared" ref="B2945:B3008" si="185">IFERROR(IF(FIND(" ",A2945)=6,IF(IFERROR(FIND(" PB",A2945),"")&lt;&gt;"","артикул",IF(IFERROR(FIND(" CRN",A2945),"")&lt;&gt;"","артикул","")),""),"")</f>
        <v/>
      </c>
      <c r="C2945" s="11" t="str">
        <f t="shared" si="184"/>
        <v/>
      </c>
      <c r="F2945" s="10" t="str">
        <v/>
      </c>
      <c r="G2945" t="e">
        <f t="shared" si="182"/>
        <v>#VALUE!</v>
      </c>
      <c r="H2945" s="13" t="e">
        <f t="shared" si="183"/>
        <v>#VALUE!</v>
      </c>
    </row>
    <row r="2946" spans="2:8">
      <c r="B2946" s="11" t="str">
        <f t="shared" si="185"/>
        <v/>
      </c>
      <c r="C2946" s="11" t="str">
        <f t="shared" si="184"/>
        <v/>
      </c>
      <c r="F2946" s="10" t="str">
        <v/>
      </c>
      <c r="G2946" t="e">
        <f t="shared" ref="G2946:G3009" si="186">CONCATENATE(LEFT(F2946,5),
MID(F2946,
SEARCH("\",SUBSTITUTE(F2946," ","\",LEN(F2946)-LEN(SUBSTITUTE(F2946," ",""))-4)),
SEARCH("\",SUBSTITUTE(F2946," ","\",LEN(F2946)-LEN(SUBSTITUTE(F2946," ",""))-3))-
SEARCH("\",SUBSTITUTE(F2946," ","\",LEN(F2946)-LEN(SUBSTITUTE(F2946," ",""))-4)))*1)</f>
        <v>#VALUE!</v>
      </c>
      <c r="H2946" s="13" t="e">
        <f t="shared" ref="H2946:H3009" si="187">SUBSTITUTE(
RIGHT(F2946,LEN(F2946)-
FIND("\",SUBSTITUTE(F2946," ","\",LEN(F2946)-LEN(SUBSTITUTE(F2946," ",""))))),
".","")</f>
        <v>#VALUE!</v>
      </c>
    </row>
    <row r="2947" spans="2:8">
      <c r="B2947" s="11" t="str">
        <f t="shared" si="185"/>
        <v/>
      </c>
      <c r="C2947" s="11" t="str">
        <f t="shared" si="184"/>
        <v/>
      </c>
      <c r="F2947" s="10" t="str">
        <v/>
      </c>
      <c r="G2947" t="e">
        <f t="shared" si="186"/>
        <v>#VALUE!</v>
      </c>
      <c r="H2947" s="13" t="e">
        <f t="shared" si="187"/>
        <v>#VALUE!</v>
      </c>
    </row>
    <row r="2948" spans="2:8">
      <c r="B2948" s="11" t="str">
        <f t="shared" si="185"/>
        <v/>
      </c>
      <c r="C2948" s="11" t="str">
        <f t="shared" si="184"/>
        <v/>
      </c>
      <c r="F2948" s="10" t="str">
        <v/>
      </c>
      <c r="G2948" t="e">
        <f t="shared" si="186"/>
        <v>#VALUE!</v>
      </c>
      <c r="H2948" s="13" t="e">
        <f t="shared" si="187"/>
        <v>#VALUE!</v>
      </c>
    </row>
    <row r="2949" spans="2:8">
      <c r="B2949" s="11" t="str">
        <f t="shared" si="185"/>
        <v/>
      </c>
      <c r="C2949" s="11" t="str">
        <f t="shared" si="184"/>
        <v/>
      </c>
      <c r="F2949" s="10" t="str">
        <v/>
      </c>
      <c r="G2949" t="e">
        <f t="shared" si="186"/>
        <v>#VALUE!</v>
      </c>
      <c r="H2949" s="13" t="e">
        <f t="shared" si="187"/>
        <v>#VALUE!</v>
      </c>
    </row>
    <row r="2950" spans="2:8">
      <c r="B2950" s="11" t="str">
        <f t="shared" si="185"/>
        <v/>
      </c>
      <c r="C2950" s="11" t="str">
        <f t="shared" si="184"/>
        <v/>
      </c>
      <c r="F2950" s="10" t="str">
        <v/>
      </c>
      <c r="G2950" t="e">
        <f t="shared" si="186"/>
        <v>#VALUE!</v>
      </c>
      <c r="H2950" s="13" t="e">
        <f t="shared" si="187"/>
        <v>#VALUE!</v>
      </c>
    </row>
    <row r="2951" spans="2:8">
      <c r="B2951" s="11" t="str">
        <f t="shared" si="185"/>
        <v/>
      </c>
      <c r="C2951" s="11" t="str">
        <f t="shared" si="184"/>
        <v/>
      </c>
      <c r="F2951" s="10" t="str">
        <v/>
      </c>
      <c r="G2951" t="e">
        <f t="shared" si="186"/>
        <v>#VALUE!</v>
      </c>
      <c r="H2951" s="13" t="e">
        <f t="shared" si="187"/>
        <v>#VALUE!</v>
      </c>
    </row>
    <row r="2952" spans="2:8">
      <c r="B2952" s="11" t="str">
        <f t="shared" si="185"/>
        <v/>
      </c>
      <c r="C2952" s="11" t="str">
        <f t="shared" si="184"/>
        <v/>
      </c>
      <c r="F2952" s="10" t="str">
        <v/>
      </c>
      <c r="G2952" t="e">
        <f t="shared" si="186"/>
        <v>#VALUE!</v>
      </c>
      <c r="H2952" s="13" t="e">
        <f t="shared" si="187"/>
        <v>#VALUE!</v>
      </c>
    </row>
    <row r="2953" spans="2:8">
      <c r="B2953" s="11" t="str">
        <f t="shared" si="185"/>
        <v/>
      </c>
      <c r="C2953" s="11" t="str">
        <f t="shared" si="184"/>
        <v/>
      </c>
      <c r="F2953" s="10" t="str">
        <v/>
      </c>
      <c r="G2953" t="e">
        <f t="shared" si="186"/>
        <v>#VALUE!</v>
      </c>
      <c r="H2953" s="13" t="e">
        <f t="shared" si="187"/>
        <v>#VALUE!</v>
      </c>
    </row>
    <row r="2954" spans="2:8">
      <c r="B2954" s="11" t="str">
        <f t="shared" si="185"/>
        <v/>
      </c>
      <c r="C2954" s="11" t="str">
        <f t="shared" si="184"/>
        <v/>
      </c>
      <c r="F2954" s="10" t="str">
        <v/>
      </c>
      <c r="G2954" t="e">
        <f t="shared" si="186"/>
        <v>#VALUE!</v>
      </c>
      <c r="H2954" s="13" t="e">
        <f t="shared" si="187"/>
        <v>#VALUE!</v>
      </c>
    </row>
    <row r="2955" spans="2:8">
      <c r="B2955" s="11" t="str">
        <f t="shared" si="185"/>
        <v/>
      </c>
      <c r="C2955" s="11" t="str">
        <f t="shared" si="184"/>
        <v/>
      </c>
      <c r="F2955" s="10" t="str">
        <v/>
      </c>
      <c r="G2955" t="e">
        <f t="shared" si="186"/>
        <v>#VALUE!</v>
      </c>
      <c r="H2955" s="13" t="e">
        <f t="shared" si="187"/>
        <v>#VALUE!</v>
      </c>
    </row>
    <row r="2956" spans="2:8">
      <c r="B2956" s="11" t="str">
        <f t="shared" si="185"/>
        <v/>
      </c>
      <c r="C2956" s="11" t="str">
        <f t="shared" si="184"/>
        <v/>
      </c>
      <c r="F2956" s="10" t="str">
        <v/>
      </c>
      <c r="G2956" t="e">
        <f t="shared" si="186"/>
        <v>#VALUE!</v>
      </c>
      <c r="H2956" s="13" t="e">
        <f t="shared" si="187"/>
        <v>#VALUE!</v>
      </c>
    </row>
    <row r="2957" spans="2:8">
      <c r="B2957" s="11" t="str">
        <f t="shared" si="185"/>
        <v/>
      </c>
      <c r="C2957" s="11" t="str">
        <f t="shared" si="184"/>
        <v/>
      </c>
      <c r="F2957" s="10" t="str">
        <v/>
      </c>
      <c r="G2957" t="e">
        <f t="shared" si="186"/>
        <v>#VALUE!</v>
      </c>
      <c r="H2957" s="13" t="e">
        <f t="shared" si="187"/>
        <v>#VALUE!</v>
      </c>
    </row>
    <row r="2958" spans="2:8">
      <c r="B2958" s="11" t="str">
        <f t="shared" si="185"/>
        <v/>
      </c>
      <c r="C2958" s="11" t="str">
        <f t="shared" si="184"/>
        <v/>
      </c>
      <c r="F2958" s="10" t="str">
        <v/>
      </c>
      <c r="G2958" t="e">
        <f t="shared" si="186"/>
        <v>#VALUE!</v>
      </c>
      <c r="H2958" s="13" t="e">
        <f t="shared" si="187"/>
        <v>#VALUE!</v>
      </c>
    </row>
    <row r="2959" spans="2:8">
      <c r="B2959" s="11" t="str">
        <f t="shared" si="185"/>
        <v/>
      </c>
      <c r="C2959" s="11" t="str">
        <f t="shared" si="184"/>
        <v/>
      </c>
      <c r="F2959" s="10" t="str">
        <v/>
      </c>
      <c r="G2959" t="e">
        <f t="shared" si="186"/>
        <v>#VALUE!</v>
      </c>
      <c r="H2959" s="13" t="e">
        <f t="shared" si="187"/>
        <v>#VALUE!</v>
      </c>
    </row>
    <row r="2960" spans="2:8">
      <c r="B2960" s="11" t="str">
        <f t="shared" si="185"/>
        <v/>
      </c>
      <c r="C2960" s="11" t="str">
        <f t="shared" si="184"/>
        <v/>
      </c>
      <c r="F2960" s="10" t="str">
        <v/>
      </c>
      <c r="G2960" t="e">
        <f t="shared" si="186"/>
        <v>#VALUE!</v>
      </c>
      <c r="H2960" s="13" t="e">
        <f t="shared" si="187"/>
        <v>#VALUE!</v>
      </c>
    </row>
    <row r="2961" spans="2:8">
      <c r="B2961" s="11" t="str">
        <f t="shared" si="185"/>
        <v/>
      </c>
      <c r="C2961" s="11" t="str">
        <f t="shared" si="184"/>
        <v/>
      </c>
      <c r="F2961" s="10" t="str">
        <v/>
      </c>
      <c r="G2961" t="e">
        <f t="shared" si="186"/>
        <v>#VALUE!</v>
      </c>
      <c r="H2961" s="13" t="e">
        <f t="shared" si="187"/>
        <v>#VALUE!</v>
      </c>
    </row>
    <row r="2962" spans="2:8">
      <c r="B2962" s="11" t="str">
        <f t="shared" si="185"/>
        <v/>
      </c>
      <c r="C2962" s="11" t="str">
        <f t="shared" si="184"/>
        <v/>
      </c>
      <c r="F2962" s="10" t="str">
        <v/>
      </c>
      <c r="G2962" t="e">
        <f t="shared" si="186"/>
        <v>#VALUE!</v>
      </c>
      <c r="H2962" s="13" t="e">
        <f t="shared" si="187"/>
        <v>#VALUE!</v>
      </c>
    </row>
    <row r="2963" spans="2:8">
      <c r="B2963" s="11" t="str">
        <f t="shared" si="185"/>
        <v/>
      </c>
      <c r="C2963" s="11" t="str">
        <f t="shared" si="184"/>
        <v/>
      </c>
      <c r="F2963" s="10" t="str">
        <v/>
      </c>
      <c r="G2963" t="e">
        <f t="shared" si="186"/>
        <v>#VALUE!</v>
      </c>
      <c r="H2963" s="13" t="e">
        <f t="shared" si="187"/>
        <v>#VALUE!</v>
      </c>
    </row>
    <row r="2964" spans="2:8">
      <c r="B2964" s="11" t="str">
        <f t="shared" si="185"/>
        <v/>
      </c>
      <c r="C2964" s="11" t="str">
        <f t="shared" si="184"/>
        <v/>
      </c>
      <c r="F2964" s="10" t="str">
        <v/>
      </c>
      <c r="G2964" t="e">
        <f t="shared" si="186"/>
        <v>#VALUE!</v>
      </c>
      <c r="H2964" s="13" t="e">
        <f t="shared" si="187"/>
        <v>#VALUE!</v>
      </c>
    </row>
    <row r="2965" spans="2:8">
      <c r="B2965" s="11" t="str">
        <f t="shared" si="185"/>
        <v/>
      </c>
      <c r="C2965" s="11" t="str">
        <f t="shared" si="184"/>
        <v/>
      </c>
      <c r="F2965" s="10" t="str">
        <v/>
      </c>
      <c r="G2965" t="e">
        <f t="shared" si="186"/>
        <v>#VALUE!</v>
      </c>
      <c r="H2965" s="13" t="e">
        <f t="shared" si="187"/>
        <v>#VALUE!</v>
      </c>
    </row>
    <row r="2966" spans="2:8">
      <c r="B2966" s="11" t="str">
        <f t="shared" si="185"/>
        <v/>
      </c>
      <c r="C2966" s="11" t="str">
        <f t="shared" si="184"/>
        <v/>
      </c>
      <c r="F2966" s="10" t="str">
        <v/>
      </c>
      <c r="G2966" t="e">
        <f t="shared" si="186"/>
        <v>#VALUE!</v>
      </c>
      <c r="H2966" s="13" t="e">
        <f t="shared" si="187"/>
        <v>#VALUE!</v>
      </c>
    </row>
    <row r="2967" spans="2:8">
      <c r="B2967" s="11" t="str">
        <f t="shared" si="185"/>
        <v/>
      </c>
      <c r="C2967" s="11" t="str">
        <f t="shared" si="184"/>
        <v/>
      </c>
      <c r="F2967" s="10" t="str">
        <v/>
      </c>
      <c r="G2967" t="e">
        <f t="shared" si="186"/>
        <v>#VALUE!</v>
      </c>
      <c r="H2967" s="13" t="e">
        <f t="shared" si="187"/>
        <v>#VALUE!</v>
      </c>
    </row>
    <row r="2968" spans="2:8">
      <c r="B2968" s="11" t="str">
        <f t="shared" si="185"/>
        <v/>
      </c>
      <c r="C2968" s="11" t="str">
        <f t="shared" si="184"/>
        <v/>
      </c>
      <c r="F2968" s="10" t="str">
        <v/>
      </c>
      <c r="G2968" t="e">
        <f t="shared" si="186"/>
        <v>#VALUE!</v>
      </c>
      <c r="H2968" s="13" t="e">
        <f t="shared" si="187"/>
        <v>#VALUE!</v>
      </c>
    </row>
    <row r="2969" spans="2:8">
      <c r="B2969" s="11" t="str">
        <f t="shared" si="185"/>
        <v/>
      </c>
      <c r="C2969" s="11" t="str">
        <f t="shared" si="184"/>
        <v/>
      </c>
      <c r="F2969" s="10" t="str">
        <v/>
      </c>
      <c r="G2969" t="e">
        <f t="shared" si="186"/>
        <v>#VALUE!</v>
      </c>
      <c r="H2969" s="13" t="e">
        <f t="shared" si="187"/>
        <v>#VALUE!</v>
      </c>
    </row>
    <row r="2970" spans="2:8">
      <c r="B2970" s="11" t="str">
        <f t="shared" si="185"/>
        <v/>
      </c>
      <c r="C2970" s="11" t="str">
        <f t="shared" si="184"/>
        <v/>
      </c>
      <c r="F2970" s="10" t="str">
        <v/>
      </c>
      <c r="G2970" t="e">
        <f t="shared" si="186"/>
        <v>#VALUE!</v>
      </c>
      <c r="H2970" s="13" t="e">
        <f t="shared" si="187"/>
        <v>#VALUE!</v>
      </c>
    </row>
    <row r="2971" spans="2:8">
      <c r="B2971" s="11" t="str">
        <f t="shared" si="185"/>
        <v/>
      </c>
      <c r="C2971" s="11" t="str">
        <f t="shared" si="184"/>
        <v/>
      </c>
      <c r="F2971" s="10" t="str">
        <v/>
      </c>
      <c r="G2971" t="e">
        <f t="shared" si="186"/>
        <v>#VALUE!</v>
      </c>
      <c r="H2971" s="13" t="e">
        <f t="shared" si="187"/>
        <v>#VALUE!</v>
      </c>
    </row>
    <row r="2972" spans="2:8">
      <c r="B2972" s="11" t="str">
        <f t="shared" si="185"/>
        <v/>
      </c>
      <c r="C2972" s="11" t="str">
        <f t="shared" si="184"/>
        <v/>
      </c>
      <c r="F2972" s="10" t="str">
        <v/>
      </c>
      <c r="G2972" t="e">
        <f t="shared" si="186"/>
        <v>#VALUE!</v>
      </c>
      <c r="H2972" s="13" t="e">
        <f t="shared" si="187"/>
        <v>#VALUE!</v>
      </c>
    </row>
    <row r="2973" spans="2:8">
      <c r="B2973" s="11" t="str">
        <f t="shared" si="185"/>
        <v/>
      </c>
      <c r="C2973" s="11" t="str">
        <f t="shared" si="184"/>
        <v/>
      </c>
      <c r="F2973" s="10" t="str">
        <v/>
      </c>
      <c r="G2973" t="e">
        <f t="shared" si="186"/>
        <v>#VALUE!</v>
      </c>
      <c r="H2973" s="13" t="e">
        <f t="shared" si="187"/>
        <v>#VALUE!</v>
      </c>
    </row>
    <row r="2974" spans="2:8">
      <c r="B2974" s="11" t="str">
        <f t="shared" si="185"/>
        <v/>
      </c>
      <c r="C2974" s="11" t="str">
        <f t="shared" si="184"/>
        <v/>
      </c>
      <c r="F2974" s="10" t="str">
        <v/>
      </c>
      <c r="G2974" t="e">
        <f t="shared" si="186"/>
        <v>#VALUE!</v>
      </c>
      <c r="H2974" s="13" t="e">
        <f t="shared" si="187"/>
        <v>#VALUE!</v>
      </c>
    </row>
    <row r="2975" spans="2:8">
      <c r="B2975" s="11" t="str">
        <f t="shared" si="185"/>
        <v/>
      </c>
      <c r="C2975" s="11" t="str">
        <f t="shared" si="184"/>
        <v/>
      </c>
      <c r="F2975" s="10" t="str">
        <v/>
      </c>
      <c r="G2975" t="e">
        <f t="shared" si="186"/>
        <v>#VALUE!</v>
      </c>
      <c r="H2975" s="13" t="e">
        <f t="shared" si="187"/>
        <v>#VALUE!</v>
      </c>
    </row>
    <row r="2976" spans="2:8">
      <c r="B2976" s="11" t="str">
        <f t="shared" si="185"/>
        <v/>
      </c>
      <c r="C2976" s="11" t="str">
        <f t="shared" si="184"/>
        <v/>
      </c>
      <c r="F2976" s="10" t="str">
        <v/>
      </c>
      <c r="G2976" t="e">
        <f t="shared" si="186"/>
        <v>#VALUE!</v>
      </c>
      <c r="H2976" s="13" t="e">
        <f t="shared" si="187"/>
        <v>#VALUE!</v>
      </c>
    </row>
    <row r="2977" spans="2:8">
      <c r="B2977" s="11" t="str">
        <f t="shared" si="185"/>
        <v/>
      </c>
      <c r="C2977" s="11" t="str">
        <f t="shared" si="184"/>
        <v/>
      </c>
      <c r="F2977" s="10" t="str">
        <v/>
      </c>
      <c r="G2977" t="e">
        <f t="shared" si="186"/>
        <v>#VALUE!</v>
      </c>
      <c r="H2977" s="13" t="e">
        <f t="shared" si="187"/>
        <v>#VALUE!</v>
      </c>
    </row>
    <row r="2978" spans="2:8">
      <c r="B2978" s="11" t="str">
        <f t="shared" si="185"/>
        <v/>
      </c>
      <c r="C2978" s="11" t="str">
        <f t="shared" si="184"/>
        <v/>
      </c>
      <c r="F2978" s="10" t="str">
        <v/>
      </c>
      <c r="G2978" t="e">
        <f t="shared" si="186"/>
        <v>#VALUE!</v>
      </c>
      <c r="H2978" s="13" t="e">
        <f t="shared" si="187"/>
        <v>#VALUE!</v>
      </c>
    </row>
    <row r="2979" spans="2:8">
      <c r="B2979" s="11" t="str">
        <f t="shared" si="185"/>
        <v/>
      </c>
      <c r="C2979" s="11" t="str">
        <f t="shared" si="184"/>
        <v/>
      </c>
      <c r="F2979" s="10" t="str">
        <v/>
      </c>
      <c r="G2979" t="e">
        <f t="shared" si="186"/>
        <v>#VALUE!</v>
      </c>
      <c r="H2979" s="13" t="e">
        <f t="shared" si="187"/>
        <v>#VALUE!</v>
      </c>
    </row>
    <row r="2980" spans="2:8">
      <c r="B2980" s="11" t="str">
        <f t="shared" si="185"/>
        <v/>
      </c>
      <c r="C2980" s="11" t="str">
        <f t="shared" si="184"/>
        <v/>
      </c>
      <c r="F2980" s="10" t="str">
        <v/>
      </c>
      <c r="G2980" t="e">
        <f t="shared" si="186"/>
        <v>#VALUE!</v>
      </c>
      <c r="H2980" s="13" t="e">
        <f t="shared" si="187"/>
        <v>#VALUE!</v>
      </c>
    </row>
    <row r="2981" spans="2:8">
      <c r="B2981" s="11" t="str">
        <f t="shared" si="185"/>
        <v/>
      </c>
      <c r="C2981" s="11" t="str">
        <f t="shared" si="184"/>
        <v/>
      </c>
      <c r="F2981" s="10" t="str">
        <v/>
      </c>
      <c r="G2981" t="e">
        <f t="shared" si="186"/>
        <v>#VALUE!</v>
      </c>
      <c r="H2981" s="13" t="e">
        <f t="shared" si="187"/>
        <v>#VALUE!</v>
      </c>
    </row>
    <row r="2982" spans="2:8">
      <c r="B2982" s="11" t="str">
        <f t="shared" si="185"/>
        <v/>
      </c>
      <c r="C2982" s="11" t="str">
        <f t="shared" si="184"/>
        <v/>
      </c>
      <c r="F2982" s="10" t="str">
        <v/>
      </c>
      <c r="G2982" t="e">
        <f t="shared" si="186"/>
        <v>#VALUE!</v>
      </c>
      <c r="H2982" s="13" t="e">
        <f t="shared" si="187"/>
        <v>#VALUE!</v>
      </c>
    </row>
    <row r="2983" spans="2:8">
      <c r="B2983" s="11" t="str">
        <f t="shared" si="185"/>
        <v/>
      </c>
      <c r="C2983" s="11" t="str">
        <f t="shared" si="184"/>
        <v/>
      </c>
      <c r="F2983" s="10" t="str">
        <v/>
      </c>
      <c r="G2983" t="e">
        <f t="shared" si="186"/>
        <v>#VALUE!</v>
      </c>
      <c r="H2983" s="13" t="e">
        <f t="shared" si="187"/>
        <v>#VALUE!</v>
      </c>
    </row>
    <row r="2984" spans="2:8">
      <c r="B2984" s="11" t="str">
        <f t="shared" si="185"/>
        <v/>
      </c>
      <c r="C2984" s="11" t="str">
        <f t="shared" si="184"/>
        <v/>
      </c>
      <c r="F2984" s="10" t="str">
        <v/>
      </c>
      <c r="G2984" t="e">
        <f t="shared" si="186"/>
        <v>#VALUE!</v>
      </c>
      <c r="H2984" s="13" t="e">
        <f t="shared" si="187"/>
        <v>#VALUE!</v>
      </c>
    </row>
    <row r="2985" spans="2:8">
      <c r="B2985" s="11" t="str">
        <f t="shared" si="185"/>
        <v/>
      </c>
      <c r="C2985" s="11" t="str">
        <f t="shared" ref="C2985:C3048" si="188">IF(B2985="артикул",A2985,"")</f>
        <v/>
      </c>
      <c r="F2985" s="10" t="str">
        <v/>
      </c>
      <c r="G2985" t="e">
        <f t="shared" si="186"/>
        <v>#VALUE!</v>
      </c>
      <c r="H2985" s="13" t="e">
        <f t="shared" si="187"/>
        <v>#VALUE!</v>
      </c>
    </row>
    <row r="2986" spans="2:8">
      <c r="B2986" s="11" t="str">
        <f t="shared" si="185"/>
        <v/>
      </c>
      <c r="C2986" s="11" t="str">
        <f t="shared" si="188"/>
        <v/>
      </c>
      <c r="F2986" s="10" t="str">
        <v/>
      </c>
      <c r="G2986" t="e">
        <f t="shared" si="186"/>
        <v>#VALUE!</v>
      </c>
      <c r="H2986" s="13" t="e">
        <f t="shared" si="187"/>
        <v>#VALUE!</v>
      </c>
    </row>
    <row r="2987" spans="2:8">
      <c r="B2987" s="11" t="str">
        <f t="shared" si="185"/>
        <v/>
      </c>
      <c r="C2987" s="11" t="str">
        <f t="shared" si="188"/>
        <v/>
      </c>
      <c r="F2987" s="10" t="str">
        <v/>
      </c>
      <c r="G2987" t="e">
        <f t="shared" si="186"/>
        <v>#VALUE!</v>
      </c>
      <c r="H2987" s="13" t="e">
        <f t="shared" si="187"/>
        <v>#VALUE!</v>
      </c>
    </row>
    <row r="2988" spans="2:8">
      <c r="B2988" s="11" t="str">
        <f t="shared" si="185"/>
        <v/>
      </c>
      <c r="C2988" s="11" t="str">
        <f t="shared" si="188"/>
        <v/>
      </c>
      <c r="F2988" s="10" t="str">
        <v/>
      </c>
      <c r="G2988" t="e">
        <f t="shared" si="186"/>
        <v>#VALUE!</v>
      </c>
      <c r="H2988" s="13" t="e">
        <f t="shared" si="187"/>
        <v>#VALUE!</v>
      </c>
    </row>
    <row r="2989" spans="2:8">
      <c r="B2989" s="11" t="str">
        <f t="shared" si="185"/>
        <v/>
      </c>
      <c r="C2989" s="11" t="str">
        <f t="shared" si="188"/>
        <v/>
      </c>
      <c r="F2989" s="10" t="str">
        <v/>
      </c>
      <c r="G2989" t="e">
        <f t="shared" si="186"/>
        <v>#VALUE!</v>
      </c>
      <c r="H2989" s="13" t="e">
        <f t="shared" si="187"/>
        <v>#VALUE!</v>
      </c>
    </row>
    <row r="2990" spans="2:8">
      <c r="B2990" s="11" t="str">
        <f t="shared" si="185"/>
        <v/>
      </c>
      <c r="C2990" s="11" t="str">
        <f t="shared" si="188"/>
        <v/>
      </c>
      <c r="F2990" s="10" t="str">
        <v/>
      </c>
      <c r="G2990" t="e">
        <f t="shared" si="186"/>
        <v>#VALUE!</v>
      </c>
      <c r="H2990" s="13" t="e">
        <f t="shared" si="187"/>
        <v>#VALUE!</v>
      </c>
    </row>
    <row r="2991" spans="2:8">
      <c r="B2991" s="11" t="str">
        <f t="shared" si="185"/>
        <v/>
      </c>
      <c r="C2991" s="11" t="str">
        <f t="shared" si="188"/>
        <v/>
      </c>
      <c r="F2991" s="10" t="str">
        <v/>
      </c>
      <c r="G2991" t="e">
        <f t="shared" si="186"/>
        <v>#VALUE!</v>
      </c>
      <c r="H2991" s="13" t="e">
        <f t="shared" si="187"/>
        <v>#VALUE!</v>
      </c>
    </row>
    <row r="2992" spans="2:8">
      <c r="B2992" s="11" t="str">
        <f t="shared" si="185"/>
        <v/>
      </c>
      <c r="C2992" s="11" t="str">
        <f t="shared" si="188"/>
        <v/>
      </c>
      <c r="F2992" s="10" t="str">
        <v/>
      </c>
      <c r="G2992" t="e">
        <f t="shared" si="186"/>
        <v>#VALUE!</v>
      </c>
      <c r="H2992" s="13" t="e">
        <f t="shared" si="187"/>
        <v>#VALUE!</v>
      </c>
    </row>
    <row r="2993" spans="2:8">
      <c r="B2993" s="11" t="str">
        <f t="shared" si="185"/>
        <v/>
      </c>
      <c r="C2993" s="11" t="str">
        <f t="shared" si="188"/>
        <v/>
      </c>
      <c r="F2993" s="10" t="str">
        <v/>
      </c>
      <c r="G2993" t="e">
        <f t="shared" si="186"/>
        <v>#VALUE!</v>
      </c>
      <c r="H2993" s="13" t="e">
        <f t="shared" si="187"/>
        <v>#VALUE!</v>
      </c>
    </row>
    <row r="2994" spans="2:8">
      <c r="B2994" s="11" t="str">
        <f t="shared" si="185"/>
        <v/>
      </c>
      <c r="C2994" s="11" t="str">
        <f t="shared" si="188"/>
        <v/>
      </c>
      <c r="F2994" s="10" t="str">
        <v/>
      </c>
      <c r="G2994" t="e">
        <f t="shared" si="186"/>
        <v>#VALUE!</v>
      </c>
      <c r="H2994" s="13" t="e">
        <f t="shared" si="187"/>
        <v>#VALUE!</v>
      </c>
    </row>
    <row r="2995" spans="2:8">
      <c r="B2995" s="11" t="str">
        <f t="shared" si="185"/>
        <v/>
      </c>
      <c r="C2995" s="11" t="str">
        <f t="shared" si="188"/>
        <v/>
      </c>
      <c r="F2995" s="10" t="str">
        <v/>
      </c>
      <c r="G2995" t="e">
        <f t="shared" si="186"/>
        <v>#VALUE!</v>
      </c>
      <c r="H2995" s="13" t="e">
        <f t="shared" si="187"/>
        <v>#VALUE!</v>
      </c>
    </row>
    <row r="2996" spans="2:8">
      <c r="B2996" s="11" t="str">
        <f t="shared" si="185"/>
        <v/>
      </c>
      <c r="C2996" s="11" t="str">
        <f t="shared" si="188"/>
        <v/>
      </c>
      <c r="F2996" s="10" t="str">
        <v/>
      </c>
      <c r="G2996" t="e">
        <f t="shared" si="186"/>
        <v>#VALUE!</v>
      </c>
      <c r="H2996" s="13" t="e">
        <f t="shared" si="187"/>
        <v>#VALUE!</v>
      </c>
    </row>
    <row r="2997" spans="2:8">
      <c r="B2997" s="11" t="str">
        <f t="shared" si="185"/>
        <v/>
      </c>
      <c r="C2997" s="11" t="str">
        <f t="shared" si="188"/>
        <v/>
      </c>
      <c r="F2997" s="10" t="str">
        <v/>
      </c>
      <c r="G2997" t="e">
        <f t="shared" si="186"/>
        <v>#VALUE!</v>
      </c>
      <c r="H2997" s="13" t="e">
        <f t="shared" si="187"/>
        <v>#VALUE!</v>
      </c>
    </row>
    <row r="2998" spans="2:8">
      <c r="B2998" s="11" t="str">
        <f t="shared" si="185"/>
        <v/>
      </c>
      <c r="C2998" s="11" t="str">
        <f t="shared" si="188"/>
        <v/>
      </c>
      <c r="F2998" s="10" t="str">
        <v/>
      </c>
      <c r="G2998" t="e">
        <f t="shared" si="186"/>
        <v>#VALUE!</v>
      </c>
      <c r="H2998" s="13" t="e">
        <f t="shared" si="187"/>
        <v>#VALUE!</v>
      </c>
    </row>
    <row r="2999" spans="2:8">
      <c r="B2999" s="11" t="str">
        <f t="shared" si="185"/>
        <v/>
      </c>
      <c r="C2999" s="11" t="str">
        <f t="shared" si="188"/>
        <v/>
      </c>
      <c r="F2999" s="10" t="str">
        <v/>
      </c>
      <c r="G2999" t="e">
        <f t="shared" si="186"/>
        <v>#VALUE!</v>
      </c>
      <c r="H2999" s="13" t="e">
        <f t="shared" si="187"/>
        <v>#VALUE!</v>
      </c>
    </row>
    <row r="3000" spans="2:8">
      <c r="B3000" s="11" t="str">
        <f t="shared" si="185"/>
        <v/>
      </c>
      <c r="C3000" s="11" t="str">
        <f t="shared" si="188"/>
        <v/>
      </c>
      <c r="F3000" s="10" t="str">
        <v/>
      </c>
      <c r="G3000" t="e">
        <f t="shared" si="186"/>
        <v>#VALUE!</v>
      </c>
      <c r="H3000" s="13" t="e">
        <f t="shared" si="187"/>
        <v>#VALUE!</v>
      </c>
    </row>
    <row r="3001" spans="2:8">
      <c r="B3001" s="11" t="str">
        <f t="shared" si="185"/>
        <v/>
      </c>
      <c r="C3001" s="11" t="str">
        <f t="shared" si="188"/>
        <v/>
      </c>
      <c r="F3001" s="10" t="str">
        <v/>
      </c>
      <c r="G3001" t="e">
        <f t="shared" si="186"/>
        <v>#VALUE!</v>
      </c>
      <c r="H3001" s="13" t="e">
        <f t="shared" si="187"/>
        <v>#VALUE!</v>
      </c>
    </row>
    <row r="3002" spans="2:8">
      <c r="B3002" s="11" t="str">
        <f t="shared" si="185"/>
        <v/>
      </c>
      <c r="C3002" s="11" t="str">
        <f t="shared" si="188"/>
        <v/>
      </c>
      <c r="F3002" s="10" t="str">
        <v/>
      </c>
      <c r="G3002" t="e">
        <f t="shared" si="186"/>
        <v>#VALUE!</v>
      </c>
      <c r="H3002" s="13" t="e">
        <f t="shared" si="187"/>
        <v>#VALUE!</v>
      </c>
    </row>
    <row r="3003" spans="2:8">
      <c r="B3003" s="11" t="str">
        <f t="shared" si="185"/>
        <v/>
      </c>
      <c r="C3003" s="11" t="str">
        <f t="shared" si="188"/>
        <v/>
      </c>
      <c r="F3003" s="10" t="str">
        <v/>
      </c>
      <c r="G3003" t="e">
        <f t="shared" si="186"/>
        <v>#VALUE!</v>
      </c>
      <c r="H3003" s="13" t="e">
        <f t="shared" si="187"/>
        <v>#VALUE!</v>
      </c>
    </row>
    <row r="3004" spans="2:8">
      <c r="B3004" s="11" t="str">
        <f t="shared" si="185"/>
        <v/>
      </c>
      <c r="C3004" s="11" t="str">
        <f t="shared" si="188"/>
        <v/>
      </c>
      <c r="F3004" s="10" t="str">
        <v/>
      </c>
      <c r="G3004" t="e">
        <f t="shared" si="186"/>
        <v>#VALUE!</v>
      </c>
      <c r="H3004" s="13" t="e">
        <f t="shared" si="187"/>
        <v>#VALUE!</v>
      </c>
    </row>
    <row r="3005" spans="2:8">
      <c r="B3005" s="11" t="str">
        <f t="shared" si="185"/>
        <v/>
      </c>
      <c r="C3005" s="11" t="str">
        <f t="shared" si="188"/>
        <v/>
      </c>
      <c r="F3005" s="10" t="str">
        <v/>
      </c>
      <c r="G3005" t="e">
        <f t="shared" si="186"/>
        <v>#VALUE!</v>
      </c>
      <c r="H3005" s="13" t="e">
        <f t="shared" si="187"/>
        <v>#VALUE!</v>
      </c>
    </row>
    <row r="3006" spans="2:8">
      <c r="B3006" s="11" t="str">
        <f t="shared" si="185"/>
        <v/>
      </c>
      <c r="C3006" s="11" t="str">
        <f t="shared" si="188"/>
        <v/>
      </c>
      <c r="F3006" s="10" t="str">
        <v/>
      </c>
      <c r="G3006" t="e">
        <f t="shared" si="186"/>
        <v>#VALUE!</v>
      </c>
      <c r="H3006" s="13" t="e">
        <f t="shared" si="187"/>
        <v>#VALUE!</v>
      </c>
    </row>
    <row r="3007" spans="2:8">
      <c r="B3007" s="11" t="str">
        <f t="shared" si="185"/>
        <v/>
      </c>
      <c r="C3007" s="11" t="str">
        <f t="shared" si="188"/>
        <v/>
      </c>
      <c r="F3007" s="10" t="str">
        <v/>
      </c>
      <c r="G3007" t="e">
        <f t="shared" si="186"/>
        <v>#VALUE!</v>
      </c>
      <c r="H3007" s="13" t="e">
        <f t="shared" si="187"/>
        <v>#VALUE!</v>
      </c>
    </row>
    <row r="3008" spans="2:8">
      <c r="B3008" s="11" t="str">
        <f t="shared" si="185"/>
        <v/>
      </c>
      <c r="C3008" s="11" t="str">
        <f t="shared" si="188"/>
        <v/>
      </c>
      <c r="F3008" s="10" t="str">
        <v/>
      </c>
      <c r="G3008" t="e">
        <f t="shared" si="186"/>
        <v>#VALUE!</v>
      </c>
      <c r="H3008" s="13" t="e">
        <f t="shared" si="187"/>
        <v>#VALUE!</v>
      </c>
    </row>
    <row r="3009" spans="2:8">
      <c r="B3009" s="11" t="str">
        <f t="shared" ref="B3009:B3072" si="189">IFERROR(IF(FIND(" ",A3009)=6,IF(IFERROR(FIND(" PB",A3009),"")&lt;&gt;"","артикул",IF(IFERROR(FIND(" CRN",A3009),"")&lt;&gt;"","артикул","")),""),"")</f>
        <v/>
      </c>
      <c r="C3009" s="11" t="str">
        <f t="shared" si="188"/>
        <v/>
      </c>
      <c r="F3009" s="10" t="str">
        <v/>
      </c>
      <c r="G3009" t="e">
        <f t="shared" si="186"/>
        <v>#VALUE!</v>
      </c>
      <c r="H3009" s="13" t="e">
        <f t="shared" si="187"/>
        <v>#VALUE!</v>
      </c>
    </row>
    <row r="3010" spans="2:8">
      <c r="B3010" s="11" t="str">
        <f t="shared" si="189"/>
        <v/>
      </c>
      <c r="C3010" s="11" t="str">
        <f t="shared" si="188"/>
        <v/>
      </c>
      <c r="F3010" s="10" t="str">
        <v/>
      </c>
      <c r="G3010" t="e">
        <f t="shared" ref="G3010:G3073" si="190">CONCATENATE(LEFT(F3010,5),
MID(F3010,
SEARCH("\",SUBSTITUTE(F3010," ","\",LEN(F3010)-LEN(SUBSTITUTE(F3010," ",""))-4)),
SEARCH("\",SUBSTITUTE(F3010," ","\",LEN(F3010)-LEN(SUBSTITUTE(F3010," ",""))-3))-
SEARCH("\",SUBSTITUTE(F3010," ","\",LEN(F3010)-LEN(SUBSTITUTE(F3010," ",""))-4)))*1)</f>
        <v>#VALUE!</v>
      </c>
      <c r="H3010" s="13" t="e">
        <f t="shared" ref="H3010:H3073" si="191">SUBSTITUTE(
RIGHT(F3010,LEN(F3010)-
FIND("\",SUBSTITUTE(F3010," ","\",LEN(F3010)-LEN(SUBSTITUTE(F3010," ",""))))),
".","")</f>
        <v>#VALUE!</v>
      </c>
    </row>
    <row r="3011" spans="2:8">
      <c r="B3011" s="11" t="str">
        <f t="shared" si="189"/>
        <v/>
      </c>
      <c r="C3011" s="11" t="str">
        <f t="shared" si="188"/>
        <v/>
      </c>
      <c r="F3011" s="10" t="str">
        <v/>
      </c>
      <c r="G3011" t="e">
        <f t="shared" si="190"/>
        <v>#VALUE!</v>
      </c>
      <c r="H3011" s="13" t="e">
        <f t="shared" si="191"/>
        <v>#VALUE!</v>
      </c>
    </row>
    <row r="3012" spans="2:8">
      <c r="B3012" s="11" t="str">
        <f t="shared" si="189"/>
        <v/>
      </c>
      <c r="C3012" s="11" t="str">
        <f t="shared" si="188"/>
        <v/>
      </c>
      <c r="F3012" s="10" t="str">
        <v/>
      </c>
      <c r="G3012" t="e">
        <f t="shared" si="190"/>
        <v>#VALUE!</v>
      </c>
      <c r="H3012" s="13" t="e">
        <f t="shared" si="191"/>
        <v>#VALUE!</v>
      </c>
    </row>
    <row r="3013" spans="2:8">
      <c r="B3013" s="11" t="str">
        <f t="shared" si="189"/>
        <v/>
      </c>
      <c r="C3013" s="11" t="str">
        <f t="shared" si="188"/>
        <v/>
      </c>
      <c r="F3013" s="10" t="str">
        <v/>
      </c>
      <c r="G3013" t="e">
        <f t="shared" si="190"/>
        <v>#VALUE!</v>
      </c>
      <c r="H3013" s="13" t="e">
        <f t="shared" si="191"/>
        <v>#VALUE!</v>
      </c>
    </row>
    <row r="3014" spans="2:8">
      <c r="B3014" s="11" t="str">
        <f t="shared" si="189"/>
        <v/>
      </c>
      <c r="C3014" s="11" t="str">
        <f t="shared" si="188"/>
        <v/>
      </c>
      <c r="F3014" s="10" t="str">
        <v/>
      </c>
      <c r="G3014" t="e">
        <f t="shared" si="190"/>
        <v>#VALUE!</v>
      </c>
      <c r="H3014" s="13" t="e">
        <f t="shared" si="191"/>
        <v>#VALUE!</v>
      </c>
    </row>
    <row r="3015" spans="2:8">
      <c r="B3015" s="11" t="str">
        <f t="shared" si="189"/>
        <v/>
      </c>
      <c r="C3015" s="11" t="str">
        <f t="shared" si="188"/>
        <v/>
      </c>
      <c r="F3015" s="10" t="str">
        <v/>
      </c>
      <c r="G3015" t="e">
        <f t="shared" si="190"/>
        <v>#VALUE!</v>
      </c>
      <c r="H3015" s="13" t="e">
        <f t="shared" si="191"/>
        <v>#VALUE!</v>
      </c>
    </row>
    <row r="3016" spans="2:8">
      <c r="B3016" s="11" t="str">
        <f t="shared" si="189"/>
        <v/>
      </c>
      <c r="C3016" s="11" t="str">
        <f t="shared" si="188"/>
        <v/>
      </c>
      <c r="F3016" s="10" t="str">
        <v/>
      </c>
      <c r="G3016" t="e">
        <f t="shared" si="190"/>
        <v>#VALUE!</v>
      </c>
      <c r="H3016" s="13" t="e">
        <f t="shared" si="191"/>
        <v>#VALUE!</v>
      </c>
    </row>
    <row r="3017" spans="2:8">
      <c r="B3017" s="11" t="str">
        <f t="shared" si="189"/>
        <v/>
      </c>
      <c r="C3017" s="11" t="str">
        <f t="shared" si="188"/>
        <v/>
      </c>
      <c r="F3017" s="10" t="str">
        <v/>
      </c>
      <c r="G3017" t="e">
        <f t="shared" si="190"/>
        <v>#VALUE!</v>
      </c>
      <c r="H3017" s="13" t="e">
        <f t="shared" si="191"/>
        <v>#VALUE!</v>
      </c>
    </row>
    <row r="3018" spans="2:8">
      <c r="B3018" s="11" t="str">
        <f t="shared" si="189"/>
        <v/>
      </c>
      <c r="C3018" s="11" t="str">
        <f t="shared" si="188"/>
        <v/>
      </c>
      <c r="F3018" s="10" t="str">
        <v/>
      </c>
      <c r="G3018" t="e">
        <f t="shared" si="190"/>
        <v>#VALUE!</v>
      </c>
      <c r="H3018" s="13" t="e">
        <f t="shared" si="191"/>
        <v>#VALUE!</v>
      </c>
    </row>
    <row r="3019" spans="2:8">
      <c r="B3019" s="11" t="str">
        <f t="shared" si="189"/>
        <v/>
      </c>
      <c r="C3019" s="11" t="str">
        <f t="shared" si="188"/>
        <v/>
      </c>
      <c r="F3019" s="10" t="str">
        <v/>
      </c>
      <c r="G3019" t="e">
        <f t="shared" si="190"/>
        <v>#VALUE!</v>
      </c>
      <c r="H3019" s="13" t="e">
        <f t="shared" si="191"/>
        <v>#VALUE!</v>
      </c>
    </row>
    <row r="3020" spans="2:8">
      <c r="B3020" s="11" t="str">
        <f t="shared" si="189"/>
        <v/>
      </c>
      <c r="C3020" s="11" t="str">
        <f t="shared" si="188"/>
        <v/>
      </c>
      <c r="F3020" s="10" t="str">
        <v/>
      </c>
      <c r="G3020" t="e">
        <f t="shared" si="190"/>
        <v>#VALUE!</v>
      </c>
      <c r="H3020" s="13" t="e">
        <f t="shared" si="191"/>
        <v>#VALUE!</v>
      </c>
    </row>
    <row r="3021" spans="2:8">
      <c r="B3021" s="11" t="str">
        <f t="shared" si="189"/>
        <v/>
      </c>
      <c r="C3021" s="11" t="str">
        <f t="shared" si="188"/>
        <v/>
      </c>
      <c r="F3021" s="10" t="str">
        <v/>
      </c>
      <c r="G3021" t="e">
        <f t="shared" si="190"/>
        <v>#VALUE!</v>
      </c>
      <c r="H3021" s="13" t="e">
        <f t="shared" si="191"/>
        <v>#VALUE!</v>
      </c>
    </row>
    <row r="3022" spans="2:8">
      <c r="B3022" s="11" t="str">
        <f t="shared" si="189"/>
        <v/>
      </c>
      <c r="C3022" s="11" t="str">
        <f t="shared" si="188"/>
        <v/>
      </c>
      <c r="F3022" s="10" t="str">
        <v/>
      </c>
      <c r="G3022" t="e">
        <f t="shared" si="190"/>
        <v>#VALUE!</v>
      </c>
      <c r="H3022" s="13" t="e">
        <f t="shared" si="191"/>
        <v>#VALUE!</v>
      </c>
    </row>
    <row r="3023" spans="2:8">
      <c r="B3023" s="11" t="str">
        <f t="shared" si="189"/>
        <v/>
      </c>
      <c r="C3023" s="11" t="str">
        <f t="shared" si="188"/>
        <v/>
      </c>
      <c r="F3023" s="10" t="str">
        <v/>
      </c>
      <c r="G3023" t="e">
        <f t="shared" si="190"/>
        <v>#VALUE!</v>
      </c>
      <c r="H3023" s="13" t="e">
        <f t="shared" si="191"/>
        <v>#VALUE!</v>
      </c>
    </row>
    <row r="3024" spans="2:8">
      <c r="B3024" s="11" t="str">
        <f t="shared" si="189"/>
        <v/>
      </c>
      <c r="C3024" s="11" t="str">
        <f t="shared" si="188"/>
        <v/>
      </c>
      <c r="F3024" s="10" t="str">
        <v/>
      </c>
      <c r="G3024" t="e">
        <f t="shared" si="190"/>
        <v>#VALUE!</v>
      </c>
      <c r="H3024" s="13" t="e">
        <f t="shared" si="191"/>
        <v>#VALUE!</v>
      </c>
    </row>
    <row r="3025" spans="2:8">
      <c r="B3025" s="11" t="str">
        <f t="shared" si="189"/>
        <v/>
      </c>
      <c r="C3025" s="11" t="str">
        <f t="shared" si="188"/>
        <v/>
      </c>
      <c r="F3025" s="10" t="str">
        <v/>
      </c>
      <c r="G3025" t="e">
        <f t="shared" si="190"/>
        <v>#VALUE!</v>
      </c>
      <c r="H3025" s="13" t="e">
        <f t="shared" si="191"/>
        <v>#VALUE!</v>
      </c>
    </row>
    <row r="3026" spans="2:8">
      <c r="B3026" s="11" t="str">
        <f t="shared" si="189"/>
        <v/>
      </c>
      <c r="C3026" s="11" t="str">
        <f t="shared" si="188"/>
        <v/>
      </c>
      <c r="F3026" s="10" t="str">
        <v/>
      </c>
      <c r="G3026" t="e">
        <f t="shared" si="190"/>
        <v>#VALUE!</v>
      </c>
      <c r="H3026" s="13" t="e">
        <f t="shared" si="191"/>
        <v>#VALUE!</v>
      </c>
    </row>
    <row r="3027" spans="2:8">
      <c r="B3027" s="11" t="str">
        <f t="shared" si="189"/>
        <v/>
      </c>
      <c r="C3027" s="11" t="str">
        <f t="shared" si="188"/>
        <v/>
      </c>
      <c r="F3027" s="10" t="str">
        <v/>
      </c>
      <c r="G3027" t="e">
        <f t="shared" si="190"/>
        <v>#VALUE!</v>
      </c>
      <c r="H3027" s="13" t="e">
        <f t="shared" si="191"/>
        <v>#VALUE!</v>
      </c>
    </row>
    <row r="3028" spans="2:8">
      <c r="B3028" s="11" t="str">
        <f t="shared" si="189"/>
        <v/>
      </c>
      <c r="C3028" s="11" t="str">
        <f t="shared" si="188"/>
        <v/>
      </c>
      <c r="F3028" s="10" t="str">
        <v/>
      </c>
      <c r="G3028" t="e">
        <f t="shared" si="190"/>
        <v>#VALUE!</v>
      </c>
      <c r="H3028" s="13" t="e">
        <f t="shared" si="191"/>
        <v>#VALUE!</v>
      </c>
    </row>
    <row r="3029" spans="2:8">
      <c r="B3029" s="11" t="str">
        <f t="shared" si="189"/>
        <v/>
      </c>
      <c r="C3029" s="11" t="str">
        <f t="shared" si="188"/>
        <v/>
      </c>
      <c r="F3029" s="10" t="str">
        <v/>
      </c>
      <c r="G3029" t="e">
        <f t="shared" si="190"/>
        <v>#VALUE!</v>
      </c>
      <c r="H3029" s="13" t="e">
        <f t="shared" si="191"/>
        <v>#VALUE!</v>
      </c>
    </row>
    <row r="3030" spans="2:8">
      <c r="B3030" s="11" t="str">
        <f t="shared" si="189"/>
        <v/>
      </c>
      <c r="C3030" s="11" t="str">
        <f t="shared" si="188"/>
        <v/>
      </c>
      <c r="F3030" s="10" t="str">
        <v/>
      </c>
      <c r="G3030" t="e">
        <f t="shared" si="190"/>
        <v>#VALUE!</v>
      </c>
      <c r="H3030" s="13" t="e">
        <f t="shared" si="191"/>
        <v>#VALUE!</v>
      </c>
    </row>
    <row r="3031" spans="2:8">
      <c r="B3031" s="11" t="str">
        <f t="shared" si="189"/>
        <v/>
      </c>
      <c r="C3031" s="11" t="str">
        <f t="shared" si="188"/>
        <v/>
      </c>
      <c r="F3031" s="10" t="str">
        <v/>
      </c>
      <c r="G3031" t="e">
        <f t="shared" si="190"/>
        <v>#VALUE!</v>
      </c>
      <c r="H3031" s="13" t="e">
        <f t="shared" si="191"/>
        <v>#VALUE!</v>
      </c>
    </row>
    <row r="3032" spans="2:8">
      <c r="B3032" s="11" t="str">
        <f t="shared" si="189"/>
        <v/>
      </c>
      <c r="C3032" s="11" t="str">
        <f t="shared" si="188"/>
        <v/>
      </c>
      <c r="F3032" s="10" t="str">
        <v/>
      </c>
      <c r="G3032" t="e">
        <f t="shared" si="190"/>
        <v>#VALUE!</v>
      </c>
      <c r="H3032" s="13" t="e">
        <f t="shared" si="191"/>
        <v>#VALUE!</v>
      </c>
    </row>
    <row r="3033" spans="2:8">
      <c r="B3033" s="11" t="str">
        <f t="shared" si="189"/>
        <v/>
      </c>
      <c r="C3033" s="11" t="str">
        <f t="shared" si="188"/>
        <v/>
      </c>
      <c r="F3033" s="10" t="str">
        <v/>
      </c>
      <c r="G3033" t="e">
        <f t="shared" si="190"/>
        <v>#VALUE!</v>
      </c>
      <c r="H3033" s="13" t="e">
        <f t="shared" si="191"/>
        <v>#VALUE!</v>
      </c>
    </row>
    <row r="3034" spans="2:8">
      <c r="B3034" s="11" t="str">
        <f t="shared" si="189"/>
        <v/>
      </c>
      <c r="C3034" s="11" t="str">
        <f t="shared" si="188"/>
        <v/>
      </c>
      <c r="F3034" s="10" t="str">
        <v/>
      </c>
      <c r="G3034" t="e">
        <f t="shared" si="190"/>
        <v>#VALUE!</v>
      </c>
      <c r="H3034" s="13" t="e">
        <f t="shared" si="191"/>
        <v>#VALUE!</v>
      </c>
    </row>
    <row r="3035" spans="2:8">
      <c r="B3035" s="11" t="str">
        <f t="shared" si="189"/>
        <v/>
      </c>
      <c r="C3035" s="11" t="str">
        <f t="shared" si="188"/>
        <v/>
      </c>
      <c r="F3035" s="10" t="str">
        <v/>
      </c>
      <c r="G3035" t="e">
        <f t="shared" si="190"/>
        <v>#VALUE!</v>
      </c>
      <c r="H3035" s="13" t="e">
        <f t="shared" si="191"/>
        <v>#VALUE!</v>
      </c>
    </row>
    <row r="3036" spans="2:8">
      <c r="B3036" s="11" t="str">
        <f t="shared" si="189"/>
        <v/>
      </c>
      <c r="C3036" s="11" t="str">
        <f t="shared" si="188"/>
        <v/>
      </c>
      <c r="F3036" s="10" t="str">
        <v/>
      </c>
      <c r="G3036" t="e">
        <f t="shared" si="190"/>
        <v>#VALUE!</v>
      </c>
      <c r="H3036" s="13" t="e">
        <f t="shared" si="191"/>
        <v>#VALUE!</v>
      </c>
    </row>
    <row r="3037" spans="2:8">
      <c r="B3037" s="11" t="str">
        <f t="shared" si="189"/>
        <v/>
      </c>
      <c r="C3037" s="11" t="str">
        <f t="shared" si="188"/>
        <v/>
      </c>
      <c r="F3037" s="10" t="str">
        <v/>
      </c>
      <c r="G3037" t="e">
        <f t="shared" si="190"/>
        <v>#VALUE!</v>
      </c>
      <c r="H3037" s="13" t="e">
        <f t="shared" si="191"/>
        <v>#VALUE!</v>
      </c>
    </row>
    <row r="3038" spans="2:8">
      <c r="B3038" s="11" t="str">
        <f t="shared" si="189"/>
        <v/>
      </c>
      <c r="C3038" s="11" t="str">
        <f t="shared" si="188"/>
        <v/>
      </c>
      <c r="F3038" s="10" t="str">
        <v/>
      </c>
      <c r="G3038" t="e">
        <f t="shared" si="190"/>
        <v>#VALUE!</v>
      </c>
      <c r="H3038" s="13" t="e">
        <f t="shared" si="191"/>
        <v>#VALUE!</v>
      </c>
    </row>
    <row r="3039" spans="2:8">
      <c r="B3039" s="11" t="str">
        <f t="shared" si="189"/>
        <v/>
      </c>
      <c r="C3039" s="11" t="str">
        <f t="shared" si="188"/>
        <v/>
      </c>
      <c r="F3039" s="10" t="str">
        <v/>
      </c>
      <c r="G3039" t="e">
        <f t="shared" si="190"/>
        <v>#VALUE!</v>
      </c>
      <c r="H3039" s="13" t="e">
        <f t="shared" si="191"/>
        <v>#VALUE!</v>
      </c>
    </row>
    <row r="3040" spans="2:8">
      <c r="B3040" s="11" t="str">
        <f t="shared" si="189"/>
        <v/>
      </c>
      <c r="C3040" s="11" t="str">
        <f t="shared" si="188"/>
        <v/>
      </c>
      <c r="F3040" s="10" t="str">
        <v/>
      </c>
      <c r="G3040" t="e">
        <f t="shared" si="190"/>
        <v>#VALUE!</v>
      </c>
      <c r="H3040" s="13" t="e">
        <f t="shared" si="191"/>
        <v>#VALUE!</v>
      </c>
    </row>
    <row r="3041" spans="2:8">
      <c r="B3041" s="11" t="str">
        <f t="shared" si="189"/>
        <v/>
      </c>
      <c r="C3041" s="11" t="str">
        <f t="shared" si="188"/>
        <v/>
      </c>
      <c r="F3041" s="10" t="str">
        <v/>
      </c>
      <c r="G3041" t="e">
        <f t="shared" si="190"/>
        <v>#VALUE!</v>
      </c>
      <c r="H3041" s="13" t="e">
        <f t="shared" si="191"/>
        <v>#VALUE!</v>
      </c>
    </row>
    <row r="3042" spans="2:8">
      <c r="B3042" s="11" t="str">
        <f t="shared" si="189"/>
        <v/>
      </c>
      <c r="C3042" s="11" t="str">
        <f t="shared" si="188"/>
        <v/>
      </c>
      <c r="F3042" s="10" t="str">
        <v/>
      </c>
      <c r="G3042" t="e">
        <f t="shared" si="190"/>
        <v>#VALUE!</v>
      </c>
      <c r="H3042" s="13" t="e">
        <f t="shared" si="191"/>
        <v>#VALUE!</v>
      </c>
    </row>
    <row r="3043" spans="2:8">
      <c r="B3043" s="11" t="str">
        <f t="shared" si="189"/>
        <v/>
      </c>
      <c r="C3043" s="11" t="str">
        <f t="shared" si="188"/>
        <v/>
      </c>
      <c r="F3043" s="10" t="str">
        <v/>
      </c>
      <c r="G3043" t="e">
        <f t="shared" si="190"/>
        <v>#VALUE!</v>
      </c>
      <c r="H3043" s="13" t="e">
        <f t="shared" si="191"/>
        <v>#VALUE!</v>
      </c>
    </row>
    <row r="3044" spans="2:8">
      <c r="B3044" s="11" t="str">
        <f t="shared" si="189"/>
        <v/>
      </c>
      <c r="C3044" s="11" t="str">
        <f t="shared" si="188"/>
        <v/>
      </c>
      <c r="F3044" s="10" t="str">
        <v/>
      </c>
      <c r="G3044" t="e">
        <f t="shared" si="190"/>
        <v>#VALUE!</v>
      </c>
      <c r="H3044" s="13" t="e">
        <f t="shared" si="191"/>
        <v>#VALUE!</v>
      </c>
    </row>
    <row r="3045" spans="2:8">
      <c r="B3045" s="11" t="str">
        <f t="shared" si="189"/>
        <v/>
      </c>
      <c r="C3045" s="11" t="str">
        <f t="shared" si="188"/>
        <v/>
      </c>
      <c r="F3045" s="10" t="str">
        <v/>
      </c>
      <c r="G3045" t="e">
        <f t="shared" si="190"/>
        <v>#VALUE!</v>
      </c>
      <c r="H3045" s="13" t="e">
        <f t="shared" si="191"/>
        <v>#VALUE!</v>
      </c>
    </row>
    <row r="3046" spans="2:8">
      <c r="B3046" s="11" t="str">
        <f t="shared" si="189"/>
        <v/>
      </c>
      <c r="C3046" s="11" t="str">
        <f t="shared" si="188"/>
        <v/>
      </c>
      <c r="F3046" s="10" t="str">
        <v/>
      </c>
      <c r="G3046" t="e">
        <f t="shared" si="190"/>
        <v>#VALUE!</v>
      </c>
      <c r="H3046" s="13" t="e">
        <f t="shared" si="191"/>
        <v>#VALUE!</v>
      </c>
    </row>
    <row r="3047" spans="2:8">
      <c r="B3047" s="11" t="str">
        <f t="shared" si="189"/>
        <v/>
      </c>
      <c r="C3047" s="11" t="str">
        <f t="shared" si="188"/>
        <v/>
      </c>
      <c r="F3047" s="10" t="str">
        <v/>
      </c>
      <c r="G3047" t="e">
        <f t="shared" si="190"/>
        <v>#VALUE!</v>
      </c>
      <c r="H3047" s="13" t="e">
        <f t="shared" si="191"/>
        <v>#VALUE!</v>
      </c>
    </row>
    <row r="3048" spans="2:8">
      <c r="B3048" s="11" t="str">
        <f t="shared" si="189"/>
        <v/>
      </c>
      <c r="C3048" s="11" t="str">
        <f t="shared" si="188"/>
        <v/>
      </c>
      <c r="F3048" s="10" t="str">
        <v/>
      </c>
      <c r="G3048" t="e">
        <f t="shared" si="190"/>
        <v>#VALUE!</v>
      </c>
      <c r="H3048" s="13" t="e">
        <f t="shared" si="191"/>
        <v>#VALUE!</v>
      </c>
    </row>
    <row r="3049" spans="2:8">
      <c r="B3049" s="11" t="str">
        <f t="shared" si="189"/>
        <v/>
      </c>
      <c r="C3049" s="11" t="str">
        <f t="shared" ref="C3049:C3112" si="192">IF(B3049="артикул",A3049,"")</f>
        <v/>
      </c>
      <c r="F3049" s="10" t="str">
        <v/>
      </c>
      <c r="G3049" t="e">
        <f t="shared" si="190"/>
        <v>#VALUE!</v>
      </c>
      <c r="H3049" s="13" t="e">
        <f t="shared" si="191"/>
        <v>#VALUE!</v>
      </c>
    </row>
    <row r="3050" spans="2:8">
      <c r="B3050" s="11" t="str">
        <f t="shared" si="189"/>
        <v/>
      </c>
      <c r="C3050" s="11" t="str">
        <f t="shared" si="192"/>
        <v/>
      </c>
      <c r="F3050" s="10" t="str">
        <v/>
      </c>
      <c r="G3050" t="e">
        <f t="shared" si="190"/>
        <v>#VALUE!</v>
      </c>
      <c r="H3050" s="13" t="e">
        <f t="shared" si="191"/>
        <v>#VALUE!</v>
      </c>
    </row>
    <row r="3051" spans="2:8">
      <c r="B3051" s="11" t="str">
        <f t="shared" si="189"/>
        <v/>
      </c>
      <c r="C3051" s="11" t="str">
        <f t="shared" si="192"/>
        <v/>
      </c>
      <c r="F3051" s="10" t="str">
        <v/>
      </c>
      <c r="G3051" t="e">
        <f t="shared" si="190"/>
        <v>#VALUE!</v>
      </c>
      <c r="H3051" s="13" t="e">
        <f t="shared" si="191"/>
        <v>#VALUE!</v>
      </c>
    </row>
    <row r="3052" spans="2:8">
      <c r="B3052" s="11" t="str">
        <f t="shared" si="189"/>
        <v/>
      </c>
      <c r="C3052" s="11" t="str">
        <f t="shared" si="192"/>
        <v/>
      </c>
      <c r="F3052" s="10" t="str">
        <v/>
      </c>
      <c r="G3052" t="e">
        <f t="shared" si="190"/>
        <v>#VALUE!</v>
      </c>
      <c r="H3052" s="13" t="e">
        <f t="shared" si="191"/>
        <v>#VALUE!</v>
      </c>
    </row>
    <row r="3053" spans="2:8">
      <c r="B3053" s="11" t="str">
        <f t="shared" si="189"/>
        <v/>
      </c>
      <c r="C3053" s="11" t="str">
        <f t="shared" si="192"/>
        <v/>
      </c>
      <c r="F3053" s="10" t="str">
        <v/>
      </c>
      <c r="G3053" t="e">
        <f t="shared" si="190"/>
        <v>#VALUE!</v>
      </c>
      <c r="H3053" s="13" t="e">
        <f t="shared" si="191"/>
        <v>#VALUE!</v>
      </c>
    </row>
    <row r="3054" spans="2:8">
      <c r="B3054" s="11" t="str">
        <f t="shared" si="189"/>
        <v/>
      </c>
      <c r="C3054" s="11" t="str">
        <f t="shared" si="192"/>
        <v/>
      </c>
      <c r="F3054" s="10" t="str">
        <v/>
      </c>
      <c r="G3054" t="e">
        <f t="shared" si="190"/>
        <v>#VALUE!</v>
      </c>
      <c r="H3054" s="13" t="e">
        <f t="shared" si="191"/>
        <v>#VALUE!</v>
      </c>
    </row>
    <row r="3055" spans="2:8">
      <c r="B3055" s="11" t="str">
        <f t="shared" si="189"/>
        <v/>
      </c>
      <c r="C3055" s="11" t="str">
        <f t="shared" si="192"/>
        <v/>
      </c>
      <c r="F3055" s="10" t="str">
        <v/>
      </c>
      <c r="G3055" t="e">
        <f t="shared" si="190"/>
        <v>#VALUE!</v>
      </c>
      <c r="H3055" s="13" t="e">
        <f t="shared" si="191"/>
        <v>#VALUE!</v>
      </c>
    </row>
    <row r="3056" spans="2:8">
      <c r="B3056" s="11" t="str">
        <f t="shared" si="189"/>
        <v/>
      </c>
      <c r="C3056" s="11" t="str">
        <f t="shared" si="192"/>
        <v/>
      </c>
      <c r="F3056" s="10" t="str">
        <v/>
      </c>
      <c r="G3056" t="e">
        <f t="shared" si="190"/>
        <v>#VALUE!</v>
      </c>
      <c r="H3056" s="13" t="e">
        <f t="shared" si="191"/>
        <v>#VALUE!</v>
      </c>
    </row>
    <row r="3057" spans="2:8">
      <c r="B3057" s="11" t="str">
        <f t="shared" si="189"/>
        <v/>
      </c>
      <c r="C3057" s="11" t="str">
        <f t="shared" si="192"/>
        <v/>
      </c>
      <c r="F3057" s="10" t="str">
        <v/>
      </c>
      <c r="G3057" t="e">
        <f t="shared" si="190"/>
        <v>#VALUE!</v>
      </c>
      <c r="H3057" s="13" t="e">
        <f t="shared" si="191"/>
        <v>#VALUE!</v>
      </c>
    </row>
    <row r="3058" spans="2:8">
      <c r="B3058" s="11" t="str">
        <f t="shared" si="189"/>
        <v/>
      </c>
      <c r="C3058" s="11" t="str">
        <f t="shared" si="192"/>
        <v/>
      </c>
      <c r="F3058" s="10" t="str">
        <v/>
      </c>
      <c r="G3058" t="e">
        <f t="shared" si="190"/>
        <v>#VALUE!</v>
      </c>
      <c r="H3058" s="13" t="e">
        <f t="shared" si="191"/>
        <v>#VALUE!</v>
      </c>
    </row>
    <row r="3059" spans="2:8">
      <c r="B3059" s="11" t="str">
        <f t="shared" si="189"/>
        <v/>
      </c>
      <c r="C3059" s="11" t="str">
        <f t="shared" si="192"/>
        <v/>
      </c>
      <c r="F3059" s="10" t="str">
        <v/>
      </c>
      <c r="G3059" t="e">
        <f t="shared" si="190"/>
        <v>#VALUE!</v>
      </c>
      <c r="H3059" s="13" t="e">
        <f t="shared" si="191"/>
        <v>#VALUE!</v>
      </c>
    </row>
    <row r="3060" spans="2:8">
      <c r="B3060" s="11" t="str">
        <f t="shared" si="189"/>
        <v/>
      </c>
      <c r="C3060" s="11" t="str">
        <f t="shared" si="192"/>
        <v/>
      </c>
      <c r="F3060" s="10" t="str">
        <v/>
      </c>
      <c r="G3060" t="e">
        <f t="shared" si="190"/>
        <v>#VALUE!</v>
      </c>
      <c r="H3060" s="13" t="e">
        <f t="shared" si="191"/>
        <v>#VALUE!</v>
      </c>
    </row>
    <row r="3061" spans="2:8">
      <c r="B3061" s="11" t="str">
        <f t="shared" si="189"/>
        <v/>
      </c>
      <c r="C3061" s="11" t="str">
        <f t="shared" si="192"/>
        <v/>
      </c>
      <c r="F3061" s="10" t="str">
        <v/>
      </c>
      <c r="G3061" t="e">
        <f t="shared" si="190"/>
        <v>#VALUE!</v>
      </c>
      <c r="H3061" s="13" t="e">
        <f t="shared" si="191"/>
        <v>#VALUE!</v>
      </c>
    </row>
    <row r="3062" spans="2:8">
      <c r="B3062" s="11" t="str">
        <f t="shared" si="189"/>
        <v/>
      </c>
      <c r="C3062" s="11" t="str">
        <f t="shared" si="192"/>
        <v/>
      </c>
      <c r="F3062" s="10" t="str">
        <v/>
      </c>
      <c r="G3062" t="e">
        <f t="shared" si="190"/>
        <v>#VALUE!</v>
      </c>
      <c r="H3062" s="13" t="e">
        <f t="shared" si="191"/>
        <v>#VALUE!</v>
      </c>
    </row>
    <row r="3063" spans="2:8">
      <c r="B3063" s="11" t="str">
        <f t="shared" si="189"/>
        <v/>
      </c>
      <c r="C3063" s="11" t="str">
        <f t="shared" si="192"/>
        <v/>
      </c>
      <c r="F3063" s="10" t="str">
        <v/>
      </c>
      <c r="G3063" t="e">
        <f t="shared" si="190"/>
        <v>#VALUE!</v>
      </c>
      <c r="H3063" s="13" t="e">
        <f t="shared" si="191"/>
        <v>#VALUE!</v>
      </c>
    </row>
    <row r="3064" spans="2:8">
      <c r="B3064" s="11" t="str">
        <f t="shared" si="189"/>
        <v/>
      </c>
      <c r="C3064" s="11" t="str">
        <f t="shared" si="192"/>
        <v/>
      </c>
      <c r="F3064" s="10" t="str">
        <v/>
      </c>
      <c r="G3064" t="e">
        <f t="shared" si="190"/>
        <v>#VALUE!</v>
      </c>
      <c r="H3064" s="13" t="e">
        <f t="shared" si="191"/>
        <v>#VALUE!</v>
      </c>
    </row>
    <row r="3065" spans="2:8">
      <c r="B3065" s="11" t="str">
        <f t="shared" si="189"/>
        <v/>
      </c>
      <c r="C3065" s="11" t="str">
        <f t="shared" si="192"/>
        <v/>
      </c>
      <c r="F3065" s="10" t="str">
        <v/>
      </c>
      <c r="G3065" t="e">
        <f t="shared" si="190"/>
        <v>#VALUE!</v>
      </c>
      <c r="H3065" s="13" t="e">
        <f t="shared" si="191"/>
        <v>#VALUE!</v>
      </c>
    </row>
    <row r="3066" spans="2:8">
      <c r="B3066" s="11" t="str">
        <f t="shared" si="189"/>
        <v/>
      </c>
      <c r="C3066" s="11" t="str">
        <f t="shared" si="192"/>
        <v/>
      </c>
      <c r="F3066" s="10" t="str">
        <v/>
      </c>
      <c r="G3066" t="e">
        <f t="shared" si="190"/>
        <v>#VALUE!</v>
      </c>
      <c r="H3066" s="13" t="e">
        <f t="shared" si="191"/>
        <v>#VALUE!</v>
      </c>
    </row>
    <row r="3067" spans="2:8">
      <c r="B3067" s="11" t="str">
        <f t="shared" si="189"/>
        <v/>
      </c>
      <c r="C3067" s="11" t="str">
        <f t="shared" si="192"/>
        <v/>
      </c>
      <c r="F3067" s="10" t="str">
        <v/>
      </c>
      <c r="G3067" t="e">
        <f t="shared" si="190"/>
        <v>#VALUE!</v>
      </c>
      <c r="H3067" s="13" t="e">
        <f t="shared" si="191"/>
        <v>#VALUE!</v>
      </c>
    </row>
    <row r="3068" spans="2:8">
      <c r="B3068" s="11" t="str">
        <f t="shared" si="189"/>
        <v/>
      </c>
      <c r="C3068" s="11" t="str">
        <f t="shared" si="192"/>
        <v/>
      </c>
      <c r="F3068" s="10" t="str">
        <v/>
      </c>
      <c r="G3068" t="e">
        <f t="shared" si="190"/>
        <v>#VALUE!</v>
      </c>
      <c r="H3068" s="13" t="e">
        <f t="shared" si="191"/>
        <v>#VALUE!</v>
      </c>
    </row>
    <row r="3069" spans="2:8">
      <c r="B3069" s="11" t="str">
        <f t="shared" si="189"/>
        <v/>
      </c>
      <c r="C3069" s="11" t="str">
        <f t="shared" si="192"/>
        <v/>
      </c>
      <c r="F3069" s="10" t="str">
        <v/>
      </c>
      <c r="G3069" t="e">
        <f t="shared" si="190"/>
        <v>#VALUE!</v>
      </c>
      <c r="H3069" s="13" t="e">
        <f t="shared" si="191"/>
        <v>#VALUE!</v>
      </c>
    </row>
    <row r="3070" spans="2:8">
      <c r="B3070" s="11" t="str">
        <f t="shared" si="189"/>
        <v/>
      </c>
      <c r="C3070" s="11" t="str">
        <f t="shared" si="192"/>
        <v/>
      </c>
      <c r="F3070" s="10" t="str">
        <v/>
      </c>
      <c r="G3070" t="e">
        <f t="shared" si="190"/>
        <v>#VALUE!</v>
      </c>
      <c r="H3070" s="13" t="e">
        <f t="shared" si="191"/>
        <v>#VALUE!</v>
      </c>
    </row>
    <row r="3071" spans="2:8">
      <c r="B3071" s="11" t="str">
        <f t="shared" si="189"/>
        <v/>
      </c>
      <c r="C3071" s="11" t="str">
        <f t="shared" si="192"/>
        <v/>
      </c>
      <c r="F3071" s="10" t="str">
        <v/>
      </c>
      <c r="G3071" t="e">
        <f t="shared" si="190"/>
        <v>#VALUE!</v>
      </c>
      <c r="H3071" s="13" t="e">
        <f t="shared" si="191"/>
        <v>#VALUE!</v>
      </c>
    </row>
    <row r="3072" spans="2:8">
      <c r="B3072" s="11" t="str">
        <f t="shared" si="189"/>
        <v/>
      </c>
      <c r="C3072" s="11" t="str">
        <f t="shared" si="192"/>
        <v/>
      </c>
      <c r="F3072" s="10" t="str">
        <v/>
      </c>
      <c r="G3072" t="e">
        <f t="shared" si="190"/>
        <v>#VALUE!</v>
      </c>
      <c r="H3072" s="13" t="e">
        <f t="shared" si="191"/>
        <v>#VALUE!</v>
      </c>
    </row>
    <row r="3073" spans="2:8">
      <c r="B3073" s="11" t="str">
        <f t="shared" ref="B3073:B3136" si="193">IFERROR(IF(FIND(" ",A3073)=6,IF(IFERROR(FIND(" PB",A3073),"")&lt;&gt;"","артикул",IF(IFERROR(FIND(" CRN",A3073),"")&lt;&gt;"","артикул","")),""),"")</f>
        <v/>
      </c>
      <c r="C3073" s="11" t="str">
        <f t="shared" si="192"/>
        <v/>
      </c>
      <c r="F3073" s="10" t="str">
        <v/>
      </c>
      <c r="G3073" t="e">
        <f t="shared" si="190"/>
        <v>#VALUE!</v>
      </c>
      <c r="H3073" s="13" t="e">
        <f t="shared" si="191"/>
        <v>#VALUE!</v>
      </c>
    </row>
    <row r="3074" spans="2:8">
      <c r="B3074" s="11" t="str">
        <f t="shared" si="193"/>
        <v/>
      </c>
      <c r="C3074" s="11" t="str">
        <f t="shared" si="192"/>
        <v/>
      </c>
      <c r="F3074" s="10" t="str">
        <v/>
      </c>
      <c r="G3074" t="e">
        <f t="shared" ref="G3074:G3137" si="194">CONCATENATE(LEFT(F3074,5),
MID(F3074,
SEARCH("\",SUBSTITUTE(F3074," ","\",LEN(F3074)-LEN(SUBSTITUTE(F3074," ",""))-4)),
SEARCH("\",SUBSTITUTE(F3074," ","\",LEN(F3074)-LEN(SUBSTITUTE(F3074," ",""))-3))-
SEARCH("\",SUBSTITUTE(F3074," ","\",LEN(F3074)-LEN(SUBSTITUTE(F3074," ",""))-4)))*1)</f>
        <v>#VALUE!</v>
      </c>
      <c r="H3074" s="13" t="e">
        <f t="shared" ref="H3074:H3137" si="195">SUBSTITUTE(
RIGHT(F3074,LEN(F3074)-
FIND("\",SUBSTITUTE(F3074," ","\",LEN(F3074)-LEN(SUBSTITUTE(F3074," ",""))))),
".","")</f>
        <v>#VALUE!</v>
      </c>
    </row>
    <row r="3075" spans="2:8">
      <c r="B3075" s="11" t="str">
        <f t="shared" si="193"/>
        <v/>
      </c>
      <c r="C3075" s="11" t="str">
        <f t="shared" si="192"/>
        <v/>
      </c>
      <c r="F3075" s="10" t="str">
        <v/>
      </c>
      <c r="G3075" t="e">
        <f t="shared" si="194"/>
        <v>#VALUE!</v>
      </c>
      <c r="H3075" s="13" t="e">
        <f t="shared" si="195"/>
        <v>#VALUE!</v>
      </c>
    </row>
    <row r="3076" spans="2:8">
      <c r="B3076" s="11" t="str">
        <f t="shared" si="193"/>
        <v/>
      </c>
      <c r="C3076" s="11" t="str">
        <f t="shared" si="192"/>
        <v/>
      </c>
      <c r="F3076" s="10" t="str">
        <v/>
      </c>
      <c r="G3076" t="e">
        <f t="shared" si="194"/>
        <v>#VALUE!</v>
      </c>
      <c r="H3076" s="13" t="e">
        <f t="shared" si="195"/>
        <v>#VALUE!</v>
      </c>
    </row>
    <row r="3077" spans="2:8">
      <c r="B3077" s="11" t="str">
        <f t="shared" si="193"/>
        <v/>
      </c>
      <c r="C3077" s="11" t="str">
        <f t="shared" si="192"/>
        <v/>
      </c>
      <c r="F3077" s="10" t="str">
        <v/>
      </c>
      <c r="G3077" t="e">
        <f t="shared" si="194"/>
        <v>#VALUE!</v>
      </c>
      <c r="H3077" s="13" t="e">
        <f t="shared" si="195"/>
        <v>#VALUE!</v>
      </c>
    </row>
    <row r="3078" spans="2:8">
      <c r="B3078" s="11" t="str">
        <f t="shared" si="193"/>
        <v/>
      </c>
      <c r="C3078" s="11" t="str">
        <f t="shared" si="192"/>
        <v/>
      </c>
      <c r="F3078" s="10" t="str">
        <v/>
      </c>
      <c r="G3078" t="e">
        <f t="shared" si="194"/>
        <v>#VALUE!</v>
      </c>
      <c r="H3078" s="13" t="e">
        <f t="shared" si="195"/>
        <v>#VALUE!</v>
      </c>
    </row>
    <row r="3079" spans="2:8">
      <c r="B3079" s="11" t="str">
        <f t="shared" si="193"/>
        <v/>
      </c>
      <c r="C3079" s="11" t="str">
        <f t="shared" si="192"/>
        <v/>
      </c>
      <c r="F3079" s="10" t="str">
        <v/>
      </c>
      <c r="G3079" t="e">
        <f t="shared" si="194"/>
        <v>#VALUE!</v>
      </c>
      <c r="H3079" s="13" t="e">
        <f t="shared" si="195"/>
        <v>#VALUE!</v>
      </c>
    </row>
    <row r="3080" spans="2:8">
      <c r="B3080" s="11" t="str">
        <f t="shared" si="193"/>
        <v/>
      </c>
      <c r="C3080" s="11" t="str">
        <f t="shared" si="192"/>
        <v/>
      </c>
      <c r="F3080" s="10" t="str">
        <v/>
      </c>
      <c r="G3080" t="e">
        <f t="shared" si="194"/>
        <v>#VALUE!</v>
      </c>
      <c r="H3080" s="13" t="e">
        <f t="shared" si="195"/>
        <v>#VALUE!</v>
      </c>
    </row>
    <row r="3081" spans="2:8">
      <c r="B3081" s="11" t="str">
        <f t="shared" si="193"/>
        <v/>
      </c>
      <c r="C3081" s="11" t="str">
        <f t="shared" si="192"/>
        <v/>
      </c>
      <c r="F3081" s="10" t="str">
        <v/>
      </c>
      <c r="G3081" t="e">
        <f t="shared" si="194"/>
        <v>#VALUE!</v>
      </c>
      <c r="H3081" s="13" t="e">
        <f t="shared" si="195"/>
        <v>#VALUE!</v>
      </c>
    </row>
    <row r="3082" spans="2:8">
      <c r="B3082" s="11" t="str">
        <f t="shared" si="193"/>
        <v/>
      </c>
      <c r="C3082" s="11" t="str">
        <f t="shared" si="192"/>
        <v/>
      </c>
      <c r="F3082" s="10" t="str">
        <v/>
      </c>
      <c r="G3082" t="e">
        <f t="shared" si="194"/>
        <v>#VALUE!</v>
      </c>
      <c r="H3082" s="13" t="e">
        <f t="shared" si="195"/>
        <v>#VALUE!</v>
      </c>
    </row>
    <row r="3083" spans="2:8">
      <c r="B3083" s="11" t="str">
        <f t="shared" si="193"/>
        <v/>
      </c>
      <c r="C3083" s="11" t="str">
        <f t="shared" si="192"/>
        <v/>
      </c>
      <c r="F3083" s="10" t="str">
        <v/>
      </c>
      <c r="G3083" t="e">
        <f t="shared" si="194"/>
        <v>#VALUE!</v>
      </c>
      <c r="H3083" s="13" t="e">
        <f t="shared" si="195"/>
        <v>#VALUE!</v>
      </c>
    </row>
    <row r="3084" spans="2:8">
      <c r="B3084" s="11" t="str">
        <f t="shared" si="193"/>
        <v/>
      </c>
      <c r="C3084" s="11" t="str">
        <f t="shared" si="192"/>
        <v/>
      </c>
      <c r="F3084" s="10" t="str">
        <v/>
      </c>
      <c r="G3084" t="e">
        <f t="shared" si="194"/>
        <v>#VALUE!</v>
      </c>
      <c r="H3084" s="13" t="e">
        <f t="shared" si="195"/>
        <v>#VALUE!</v>
      </c>
    </row>
    <row r="3085" spans="2:8">
      <c r="B3085" s="11" t="str">
        <f t="shared" si="193"/>
        <v/>
      </c>
      <c r="C3085" s="11" t="str">
        <f t="shared" si="192"/>
        <v/>
      </c>
      <c r="F3085" s="10" t="str">
        <v/>
      </c>
      <c r="G3085" t="e">
        <f t="shared" si="194"/>
        <v>#VALUE!</v>
      </c>
      <c r="H3085" s="13" t="e">
        <f t="shared" si="195"/>
        <v>#VALUE!</v>
      </c>
    </row>
    <row r="3086" spans="2:8">
      <c r="B3086" s="11" t="str">
        <f t="shared" si="193"/>
        <v/>
      </c>
      <c r="C3086" s="11" t="str">
        <f t="shared" si="192"/>
        <v/>
      </c>
      <c r="F3086" s="10" t="str">
        <v/>
      </c>
      <c r="G3086" t="e">
        <f t="shared" si="194"/>
        <v>#VALUE!</v>
      </c>
      <c r="H3086" s="13" t="e">
        <f t="shared" si="195"/>
        <v>#VALUE!</v>
      </c>
    </row>
    <row r="3087" spans="2:8">
      <c r="B3087" s="11" t="str">
        <f t="shared" si="193"/>
        <v/>
      </c>
      <c r="C3087" s="11" t="str">
        <f t="shared" si="192"/>
        <v/>
      </c>
      <c r="F3087" s="10" t="str">
        <v/>
      </c>
      <c r="G3087" t="e">
        <f t="shared" si="194"/>
        <v>#VALUE!</v>
      </c>
      <c r="H3087" s="13" t="e">
        <f t="shared" si="195"/>
        <v>#VALUE!</v>
      </c>
    </row>
    <row r="3088" spans="2:8">
      <c r="B3088" s="11" t="str">
        <f t="shared" si="193"/>
        <v/>
      </c>
      <c r="C3088" s="11" t="str">
        <f t="shared" si="192"/>
        <v/>
      </c>
      <c r="F3088" s="10" t="str">
        <v/>
      </c>
      <c r="G3088" t="e">
        <f t="shared" si="194"/>
        <v>#VALUE!</v>
      </c>
      <c r="H3088" s="13" t="e">
        <f t="shared" si="195"/>
        <v>#VALUE!</v>
      </c>
    </row>
    <row r="3089" spans="2:8">
      <c r="B3089" s="11" t="str">
        <f t="shared" si="193"/>
        <v/>
      </c>
      <c r="C3089" s="11" t="str">
        <f t="shared" si="192"/>
        <v/>
      </c>
      <c r="F3089" s="10" t="str">
        <v/>
      </c>
      <c r="G3089" t="e">
        <f t="shared" si="194"/>
        <v>#VALUE!</v>
      </c>
      <c r="H3089" s="13" t="e">
        <f t="shared" si="195"/>
        <v>#VALUE!</v>
      </c>
    </row>
    <row r="3090" spans="2:8">
      <c r="B3090" s="11" t="str">
        <f t="shared" si="193"/>
        <v/>
      </c>
      <c r="C3090" s="11" t="str">
        <f t="shared" si="192"/>
        <v/>
      </c>
      <c r="F3090" s="10" t="str">
        <v/>
      </c>
      <c r="G3090" t="e">
        <f t="shared" si="194"/>
        <v>#VALUE!</v>
      </c>
      <c r="H3090" s="13" t="e">
        <f t="shared" si="195"/>
        <v>#VALUE!</v>
      </c>
    </row>
    <row r="3091" spans="2:8">
      <c r="B3091" s="11" t="str">
        <f t="shared" si="193"/>
        <v/>
      </c>
      <c r="C3091" s="11" t="str">
        <f t="shared" si="192"/>
        <v/>
      </c>
      <c r="F3091" s="10" t="str">
        <v/>
      </c>
      <c r="G3091" t="e">
        <f t="shared" si="194"/>
        <v>#VALUE!</v>
      </c>
      <c r="H3091" s="13" t="e">
        <f t="shared" si="195"/>
        <v>#VALUE!</v>
      </c>
    </row>
    <row r="3092" spans="2:8">
      <c r="B3092" s="11" t="str">
        <f t="shared" si="193"/>
        <v/>
      </c>
      <c r="C3092" s="11" t="str">
        <f t="shared" si="192"/>
        <v/>
      </c>
      <c r="F3092" s="10" t="str">
        <v/>
      </c>
      <c r="G3092" t="e">
        <f t="shared" si="194"/>
        <v>#VALUE!</v>
      </c>
      <c r="H3092" s="13" t="e">
        <f t="shared" si="195"/>
        <v>#VALUE!</v>
      </c>
    </row>
    <row r="3093" spans="2:8">
      <c r="B3093" s="11" t="str">
        <f t="shared" si="193"/>
        <v/>
      </c>
      <c r="C3093" s="11" t="str">
        <f t="shared" si="192"/>
        <v/>
      </c>
      <c r="F3093" s="10" t="str">
        <v/>
      </c>
      <c r="G3093" t="e">
        <f t="shared" si="194"/>
        <v>#VALUE!</v>
      </c>
      <c r="H3093" s="13" t="e">
        <f t="shared" si="195"/>
        <v>#VALUE!</v>
      </c>
    </row>
    <row r="3094" spans="2:8">
      <c r="B3094" s="11" t="str">
        <f t="shared" si="193"/>
        <v/>
      </c>
      <c r="C3094" s="11" t="str">
        <f t="shared" si="192"/>
        <v/>
      </c>
      <c r="F3094" s="10" t="str">
        <v/>
      </c>
      <c r="G3094" t="e">
        <f t="shared" si="194"/>
        <v>#VALUE!</v>
      </c>
      <c r="H3094" s="13" t="e">
        <f t="shared" si="195"/>
        <v>#VALUE!</v>
      </c>
    </row>
    <row r="3095" spans="2:8">
      <c r="B3095" s="11" t="str">
        <f t="shared" si="193"/>
        <v/>
      </c>
      <c r="C3095" s="11" t="str">
        <f t="shared" si="192"/>
        <v/>
      </c>
      <c r="F3095" s="10" t="str">
        <v/>
      </c>
      <c r="G3095" t="e">
        <f t="shared" si="194"/>
        <v>#VALUE!</v>
      </c>
      <c r="H3095" s="13" t="e">
        <f t="shared" si="195"/>
        <v>#VALUE!</v>
      </c>
    </row>
    <row r="3096" spans="2:8">
      <c r="B3096" s="11" t="str">
        <f t="shared" si="193"/>
        <v/>
      </c>
      <c r="C3096" s="11" t="str">
        <f t="shared" si="192"/>
        <v/>
      </c>
      <c r="F3096" s="10" t="str">
        <v/>
      </c>
      <c r="G3096" t="e">
        <f t="shared" si="194"/>
        <v>#VALUE!</v>
      </c>
      <c r="H3096" s="13" t="e">
        <f t="shared" si="195"/>
        <v>#VALUE!</v>
      </c>
    </row>
    <row r="3097" spans="2:8">
      <c r="B3097" s="11" t="str">
        <f t="shared" si="193"/>
        <v/>
      </c>
      <c r="C3097" s="11" t="str">
        <f t="shared" si="192"/>
        <v/>
      </c>
      <c r="F3097" s="10" t="str">
        <v/>
      </c>
      <c r="G3097" t="e">
        <f t="shared" si="194"/>
        <v>#VALUE!</v>
      </c>
      <c r="H3097" s="13" t="e">
        <f t="shared" si="195"/>
        <v>#VALUE!</v>
      </c>
    </row>
    <row r="3098" spans="2:8">
      <c r="B3098" s="11" t="str">
        <f t="shared" si="193"/>
        <v/>
      </c>
      <c r="C3098" s="11" t="str">
        <f t="shared" si="192"/>
        <v/>
      </c>
      <c r="F3098" s="10" t="str">
        <v/>
      </c>
      <c r="G3098" t="e">
        <f t="shared" si="194"/>
        <v>#VALUE!</v>
      </c>
      <c r="H3098" s="13" t="e">
        <f t="shared" si="195"/>
        <v>#VALUE!</v>
      </c>
    </row>
    <row r="3099" spans="2:8">
      <c r="B3099" s="11" t="str">
        <f t="shared" si="193"/>
        <v/>
      </c>
      <c r="C3099" s="11" t="str">
        <f t="shared" si="192"/>
        <v/>
      </c>
      <c r="F3099" s="10" t="str">
        <v/>
      </c>
      <c r="G3099" t="e">
        <f t="shared" si="194"/>
        <v>#VALUE!</v>
      </c>
      <c r="H3099" s="13" t="e">
        <f t="shared" si="195"/>
        <v>#VALUE!</v>
      </c>
    </row>
    <row r="3100" spans="2:8">
      <c r="B3100" s="11" t="str">
        <f t="shared" si="193"/>
        <v/>
      </c>
      <c r="C3100" s="11" t="str">
        <f t="shared" si="192"/>
        <v/>
      </c>
      <c r="F3100" s="10" t="str">
        <v/>
      </c>
      <c r="G3100" t="e">
        <f t="shared" si="194"/>
        <v>#VALUE!</v>
      </c>
      <c r="H3100" s="13" t="e">
        <f t="shared" si="195"/>
        <v>#VALUE!</v>
      </c>
    </row>
    <row r="3101" spans="2:8">
      <c r="B3101" s="11" t="str">
        <f t="shared" si="193"/>
        <v/>
      </c>
      <c r="C3101" s="11" t="str">
        <f t="shared" si="192"/>
        <v/>
      </c>
      <c r="F3101" s="10" t="str">
        <v/>
      </c>
      <c r="G3101" t="e">
        <f t="shared" si="194"/>
        <v>#VALUE!</v>
      </c>
      <c r="H3101" s="13" t="e">
        <f t="shared" si="195"/>
        <v>#VALUE!</v>
      </c>
    </row>
    <row r="3102" spans="2:8">
      <c r="B3102" s="11" t="str">
        <f t="shared" si="193"/>
        <v/>
      </c>
      <c r="C3102" s="11" t="str">
        <f t="shared" si="192"/>
        <v/>
      </c>
      <c r="F3102" s="10" t="str">
        <v/>
      </c>
      <c r="G3102" t="e">
        <f t="shared" si="194"/>
        <v>#VALUE!</v>
      </c>
      <c r="H3102" s="13" t="e">
        <f t="shared" si="195"/>
        <v>#VALUE!</v>
      </c>
    </row>
    <row r="3103" spans="2:8">
      <c r="B3103" s="11" t="str">
        <f t="shared" si="193"/>
        <v/>
      </c>
      <c r="C3103" s="11" t="str">
        <f t="shared" si="192"/>
        <v/>
      </c>
      <c r="F3103" s="10" t="str">
        <v/>
      </c>
      <c r="G3103" t="e">
        <f t="shared" si="194"/>
        <v>#VALUE!</v>
      </c>
      <c r="H3103" s="13" t="e">
        <f t="shared" si="195"/>
        <v>#VALUE!</v>
      </c>
    </row>
    <row r="3104" spans="2:8">
      <c r="B3104" s="11" t="str">
        <f t="shared" si="193"/>
        <v/>
      </c>
      <c r="C3104" s="11" t="str">
        <f t="shared" si="192"/>
        <v/>
      </c>
      <c r="F3104" s="10" t="str">
        <v/>
      </c>
      <c r="G3104" t="e">
        <f t="shared" si="194"/>
        <v>#VALUE!</v>
      </c>
      <c r="H3104" s="13" t="e">
        <f t="shared" si="195"/>
        <v>#VALUE!</v>
      </c>
    </row>
    <row r="3105" spans="2:8">
      <c r="B3105" s="11" t="str">
        <f t="shared" si="193"/>
        <v/>
      </c>
      <c r="C3105" s="11" t="str">
        <f t="shared" si="192"/>
        <v/>
      </c>
      <c r="F3105" s="10" t="str">
        <v/>
      </c>
      <c r="G3105" t="e">
        <f t="shared" si="194"/>
        <v>#VALUE!</v>
      </c>
      <c r="H3105" s="13" t="e">
        <f t="shared" si="195"/>
        <v>#VALUE!</v>
      </c>
    </row>
    <row r="3106" spans="2:8">
      <c r="B3106" s="11" t="str">
        <f t="shared" si="193"/>
        <v/>
      </c>
      <c r="C3106" s="11" t="str">
        <f t="shared" si="192"/>
        <v/>
      </c>
      <c r="F3106" s="10" t="str">
        <v/>
      </c>
      <c r="G3106" t="e">
        <f t="shared" si="194"/>
        <v>#VALUE!</v>
      </c>
      <c r="H3106" s="13" t="e">
        <f t="shared" si="195"/>
        <v>#VALUE!</v>
      </c>
    </row>
    <row r="3107" spans="2:8">
      <c r="B3107" s="11" t="str">
        <f t="shared" si="193"/>
        <v/>
      </c>
      <c r="C3107" s="11" t="str">
        <f t="shared" si="192"/>
        <v/>
      </c>
      <c r="F3107" s="10" t="str">
        <v/>
      </c>
      <c r="G3107" t="e">
        <f t="shared" si="194"/>
        <v>#VALUE!</v>
      </c>
      <c r="H3107" s="13" t="e">
        <f t="shared" si="195"/>
        <v>#VALUE!</v>
      </c>
    </row>
    <row r="3108" spans="2:8">
      <c r="B3108" s="11" t="str">
        <f t="shared" si="193"/>
        <v/>
      </c>
      <c r="C3108" s="11" t="str">
        <f t="shared" si="192"/>
        <v/>
      </c>
      <c r="F3108" s="10" t="str">
        <v/>
      </c>
      <c r="G3108" t="e">
        <f t="shared" si="194"/>
        <v>#VALUE!</v>
      </c>
      <c r="H3108" s="13" t="e">
        <f t="shared" si="195"/>
        <v>#VALUE!</v>
      </c>
    </row>
    <row r="3109" spans="2:8">
      <c r="B3109" s="11" t="str">
        <f t="shared" si="193"/>
        <v/>
      </c>
      <c r="C3109" s="11" t="str">
        <f t="shared" si="192"/>
        <v/>
      </c>
      <c r="F3109" s="10" t="str">
        <v/>
      </c>
      <c r="G3109" t="e">
        <f t="shared" si="194"/>
        <v>#VALUE!</v>
      </c>
      <c r="H3109" s="13" t="e">
        <f t="shared" si="195"/>
        <v>#VALUE!</v>
      </c>
    </row>
    <row r="3110" spans="2:8">
      <c r="B3110" s="11" t="str">
        <f t="shared" si="193"/>
        <v/>
      </c>
      <c r="C3110" s="11" t="str">
        <f t="shared" si="192"/>
        <v/>
      </c>
      <c r="F3110" s="10" t="str">
        <v/>
      </c>
      <c r="G3110" t="e">
        <f t="shared" si="194"/>
        <v>#VALUE!</v>
      </c>
      <c r="H3110" s="13" t="e">
        <f t="shared" si="195"/>
        <v>#VALUE!</v>
      </c>
    </row>
    <row r="3111" spans="2:8">
      <c r="B3111" s="11" t="str">
        <f t="shared" si="193"/>
        <v/>
      </c>
      <c r="C3111" s="11" t="str">
        <f t="shared" si="192"/>
        <v/>
      </c>
      <c r="F3111" s="10" t="str">
        <v/>
      </c>
      <c r="G3111" t="e">
        <f t="shared" si="194"/>
        <v>#VALUE!</v>
      </c>
      <c r="H3111" s="13" t="e">
        <f t="shared" si="195"/>
        <v>#VALUE!</v>
      </c>
    </row>
    <row r="3112" spans="2:8">
      <c r="B3112" s="11" t="str">
        <f t="shared" si="193"/>
        <v/>
      </c>
      <c r="C3112" s="11" t="str">
        <f t="shared" si="192"/>
        <v/>
      </c>
      <c r="F3112" s="10" t="str">
        <v/>
      </c>
      <c r="G3112" t="e">
        <f t="shared" si="194"/>
        <v>#VALUE!</v>
      </c>
      <c r="H3112" s="13" t="e">
        <f t="shared" si="195"/>
        <v>#VALUE!</v>
      </c>
    </row>
    <row r="3113" spans="2:8">
      <c r="B3113" s="11" t="str">
        <f t="shared" si="193"/>
        <v/>
      </c>
      <c r="C3113" s="11" t="str">
        <f t="shared" ref="C3113:C3176" si="196">IF(B3113="артикул",A3113,"")</f>
        <v/>
      </c>
      <c r="F3113" s="10" t="str">
        <v/>
      </c>
      <c r="G3113" t="e">
        <f t="shared" si="194"/>
        <v>#VALUE!</v>
      </c>
      <c r="H3113" s="13" t="e">
        <f t="shared" si="195"/>
        <v>#VALUE!</v>
      </c>
    </row>
    <row r="3114" spans="2:8">
      <c r="B3114" s="11" t="str">
        <f t="shared" si="193"/>
        <v/>
      </c>
      <c r="C3114" s="11" t="str">
        <f t="shared" si="196"/>
        <v/>
      </c>
      <c r="F3114" s="10" t="str">
        <v/>
      </c>
      <c r="G3114" t="e">
        <f t="shared" si="194"/>
        <v>#VALUE!</v>
      </c>
      <c r="H3114" s="13" t="e">
        <f t="shared" si="195"/>
        <v>#VALUE!</v>
      </c>
    </row>
    <row r="3115" spans="2:8">
      <c r="B3115" s="11" t="str">
        <f t="shared" si="193"/>
        <v/>
      </c>
      <c r="C3115" s="11" t="str">
        <f t="shared" si="196"/>
        <v/>
      </c>
      <c r="F3115" s="10" t="str">
        <v/>
      </c>
      <c r="G3115" t="e">
        <f t="shared" si="194"/>
        <v>#VALUE!</v>
      </c>
      <c r="H3115" s="13" t="e">
        <f t="shared" si="195"/>
        <v>#VALUE!</v>
      </c>
    </row>
    <row r="3116" spans="2:8">
      <c r="B3116" s="11" t="str">
        <f t="shared" si="193"/>
        <v/>
      </c>
      <c r="C3116" s="11" t="str">
        <f t="shared" si="196"/>
        <v/>
      </c>
      <c r="F3116" s="10" t="str">
        <v/>
      </c>
      <c r="G3116" t="e">
        <f t="shared" si="194"/>
        <v>#VALUE!</v>
      </c>
      <c r="H3116" s="13" t="e">
        <f t="shared" si="195"/>
        <v>#VALUE!</v>
      </c>
    </row>
    <row r="3117" spans="2:8">
      <c r="B3117" s="11" t="str">
        <f t="shared" si="193"/>
        <v/>
      </c>
      <c r="C3117" s="11" t="str">
        <f t="shared" si="196"/>
        <v/>
      </c>
      <c r="F3117" s="10" t="str">
        <v/>
      </c>
      <c r="G3117" t="e">
        <f t="shared" si="194"/>
        <v>#VALUE!</v>
      </c>
      <c r="H3117" s="13" t="e">
        <f t="shared" si="195"/>
        <v>#VALUE!</v>
      </c>
    </row>
    <row r="3118" spans="2:8">
      <c r="B3118" s="11" t="str">
        <f t="shared" si="193"/>
        <v/>
      </c>
      <c r="C3118" s="11" t="str">
        <f t="shared" si="196"/>
        <v/>
      </c>
      <c r="F3118" s="10" t="str">
        <v/>
      </c>
      <c r="G3118" t="e">
        <f t="shared" si="194"/>
        <v>#VALUE!</v>
      </c>
      <c r="H3118" s="13" t="e">
        <f t="shared" si="195"/>
        <v>#VALUE!</v>
      </c>
    </row>
    <row r="3119" spans="2:8">
      <c r="B3119" s="11" t="str">
        <f t="shared" si="193"/>
        <v/>
      </c>
      <c r="C3119" s="11" t="str">
        <f t="shared" si="196"/>
        <v/>
      </c>
      <c r="F3119" s="10" t="str">
        <v/>
      </c>
      <c r="G3119" t="e">
        <f t="shared" si="194"/>
        <v>#VALUE!</v>
      </c>
      <c r="H3119" s="13" t="e">
        <f t="shared" si="195"/>
        <v>#VALUE!</v>
      </c>
    </row>
    <row r="3120" spans="2:8">
      <c r="B3120" s="11" t="str">
        <f t="shared" si="193"/>
        <v/>
      </c>
      <c r="C3120" s="11" t="str">
        <f t="shared" si="196"/>
        <v/>
      </c>
      <c r="F3120" s="10" t="str">
        <v/>
      </c>
      <c r="G3120" t="e">
        <f t="shared" si="194"/>
        <v>#VALUE!</v>
      </c>
      <c r="H3120" s="13" t="e">
        <f t="shared" si="195"/>
        <v>#VALUE!</v>
      </c>
    </row>
    <row r="3121" spans="2:8">
      <c r="B3121" s="11" t="str">
        <f t="shared" si="193"/>
        <v/>
      </c>
      <c r="C3121" s="11" t="str">
        <f t="shared" si="196"/>
        <v/>
      </c>
      <c r="F3121" s="10" t="str">
        <v/>
      </c>
      <c r="G3121" t="e">
        <f t="shared" si="194"/>
        <v>#VALUE!</v>
      </c>
      <c r="H3121" s="13" t="e">
        <f t="shared" si="195"/>
        <v>#VALUE!</v>
      </c>
    </row>
    <row r="3122" spans="2:8">
      <c r="B3122" s="11" t="str">
        <f t="shared" si="193"/>
        <v/>
      </c>
      <c r="C3122" s="11" t="str">
        <f t="shared" si="196"/>
        <v/>
      </c>
      <c r="F3122" s="10" t="str">
        <v/>
      </c>
      <c r="G3122" t="e">
        <f t="shared" si="194"/>
        <v>#VALUE!</v>
      </c>
      <c r="H3122" s="13" t="e">
        <f t="shared" si="195"/>
        <v>#VALUE!</v>
      </c>
    </row>
    <row r="3123" spans="2:8">
      <c r="B3123" s="11" t="str">
        <f t="shared" si="193"/>
        <v/>
      </c>
      <c r="C3123" s="11" t="str">
        <f t="shared" si="196"/>
        <v/>
      </c>
      <c r="F3123" s="10" t="str">
        <v/>
      </c>
      <c r="G3123" t="e">
        <f t="shared" si="194"/>
        <v>#VALUE!</v>
      </c>
      <c r="H3123" s="13" t="e">
        <f t="shared" si="195"/>
        <v>#VALUE!</v>
      </c>
    </row>
    <row r="3124" spans="2:8">
      <c r="B3124" s="11" t="str">
        <f t="shared" si="193"/>
        <v/>
      </c>
      <c r="C3124" s="11" t="str">
        <f t="shared" si="196"/>
        <v/>
      </c>
      <c r="F3124" s="10" t="str">
        <v/>
      </c>
      <c r="G3124" t="e">
        <f t="shared" si="194"/>
        <v>#VALUE!</v>
      </c>
      <c r="H3124" s="13" t="e">
        <f t="shared" si="195"/>
        <v>#VALUE!</v>
      </c>
    </row>
    <row r="3125" spans="2:8">
      <c r="B3125" s="11" t="str">
        <f t="shared" si="193"/>
        <v/>
      </c>
      <c r="C3125" s="11" t="str">
        <f t="shared" si="196"/>
        <v/>
      </c>
      <c r="F3125" s="10" t="str">
        <v/>
      </c>
      <c r="G3125" t="e">
        <f t="shared" si="194"/>
        <v>#VALUE!</v>
      </c>
      <c r="H3125" s="13" t="e">
        <f t="shared" si="195"/>
        <v>#VALUE!</v>
      </c>
    </row>
    <row r="3126" spans="2:8">
      <c r="B3126" s="11" t="str">
        <f t="shared" si="193"/>
        <v/>
      </c>
      <c r="C3126" s="11" t="str">
        <f t="shared" si="196"/>
        <v/>
      </c>
      <c r="F3126" s="10" t="str">
        <v/>
      </c>
      <c r="G3126" t="e">
        <f t="shared" si="194"/>
        <v>#VALUE!</v>
      </c>
      <c r="H3126" s="13" t="e">
        <f t="shared" si="195"/>
        <v>#VALUE!</v>
      </c>
    </row>
    <row r="3127" spans="2:8">
      <c r="B3127" s="11" t="str">
        <f t="shared" si="193"/>
        <v/>
      </c>
      <c r="C3127" s="11" t="str">
        <f t="shared" si="196"/>
        <v/>
      </c>
      <c r="F3127" s="10" t="str">
        <v/>
      </c>
      <c r="G3127" t="e">
        <f t="shared" si="194"/>
        <v>#VALUE!</v>
      </c>
      <c r="H3127" s="13" t="e">
        <f t="shared" si="195"/>
        <v>#VALUE!</v>
      </c>
    </row>
    <row r="3128" spans="2:8">
      <c r="B3128" s="11" t="str">
        <f t="shared" si="193"/>
        <v/>
      </c>
      <c r="C3128" s="11" t="str">
        <f t="shared" si="196"/>
        <v/>
      </c>
      <c r="F3128" s="10" t="str">
        <v/>
      </c>
      <c r="G3128" t="e">
        <f t="shared" si="194"/>
        <v>#VALUE!</v>
      </c>
      <c r="H3128" s="13" t="e">
        <f t="shared" si="195"/>
        <v>#VALUE!</v>
      </c>
    </row>
    <row r="3129" spans="2:8">
      <c r="B3129" s="11" t="str">
        <f t="shared" si="193"/>
        <v/>
      </c>
      <c r="C3129" s="11" t="str">
        <f t="shared" si="196"/>
        <v/>
      </c>
      <c r="F3129" s="10" t="str">
        <v/>
      </c>
      <c r="G3129" t="e">
        <f t="shared" si="194"/>
        <v>#VALUE!</v>
      </c>
      <c r="H3129" s="13" t="e">
        <f t="shared" si="195"/>
        <v>#VALUE!</v>
      </c>
    </row>
    <row r="3130" spans="2:8">
      <c r="B3130" s="11" t="str">
        <f t="shared" si="193"/>
        <v/>
      </c>
      <c r="C3130" s="11" t="str">
        <f t="shared" si="196"/>
        <v/>
      </c>
      <c r="F3130" s="10" t="str">
        <v/>
      </c>
      <c r="G3130" t="e">
        <f t="shared" si="194"/>
        <v>#VALUE!</v>
      </c>
      <c r="H3130" s="13" t="e">
        <f t="shared" si="195"/>
        <v>#VALUE!</v>
      </c>
    </row>
    <row r="3131" spans="2:8">
      <c r="B3131" s="11" t="str">
        <f t="shared" si="193"/>
        <v/>
      </c>
      <c r="C3131" s="11" t="str">
        <f t="shared" si="196"/>
        <v/>
      </c>
      <c r="F3131" s="10" t="str">
        <v/>
      </c>
      <c r="G3131" t="e">
        <f t="shared" si="194"/>
        <v>#VALUE!</v>
      </c>
      <c r="H3131" s="13" t="e">
        <f t="shared" si="195"/>
        <v>#VALUE!</v>
      </c>
    </row>
    <row r="3132" spans="2:8">
      <c r="B3132" s="11" t="str">
        <f t="shared" si="193"/>
        <v/>
      </c>
      <c r="C3132" s="11" t="str">
        <f t="shared" si="196"/>
        <v/>
      </c>
      <c r="F3132" s="10" t="str">
        <v/>
      </c>
      <c r="G3132" t="e">
        <f t="shared" si="194"/>
        <v>#VALUE!</v>
      </c>
      <c r="H3132" s="13" t="e">
        <f t="shared" si="195"/>
        <v>#VALUE!</v>
      </c>
    </row>
    <row r="3133" spans="2:8">
      <c r="B3133" s="11" t="str">
        <f t="shared" si="193"/>
        <v/>
      </c>
      <c r="C3133" s="11" t="str">
        <f t="shared" si="196"/>
        <v/>
      </c>
      <c r="F3133" s="10" t="str">
        <v/>
      </c>
      <c r="G3133" t="e">
        <f t="shared" si="194"/>
        <v>#VALUE!</v>
      </c>
      <c r="H3133" s="13" t="e">
        <f t="shared" si="195"/>
        <v>#VALUE!</v>
      </c>
    </row>
    <row r="3134" spans="2:8">
      <c r="B3134" s="11" t="str">
        <f t="shared" si="193"/>
        <v/>
      </c>
      <c r="C3134" s="11" t="str">
        <f t="shared" si="196"/>
        <v/>
      </c>
      <c r="F3134" s="10" t="str">
        <v/>
      </c>
      <c r="G3134" t="e">
        <f t="shared" si="194"/>
        <v>#VALUE!</v>
      </c>
      <c r="H3134" s="13" t="e">
        <f t="shared" si="195"/>
        <v>#VALUE!</v>
      </c>
    </row>
    <row r="3135" spans="2:8">
      <c r="B3135" s="11" t="str">
        <f t="shared" si="193"/>
        <v/>
      </c>
      <c r="C3135" s="11" t="str">
        <f t="shared" si="196"/>
        <v/>
      </c>
      <c r="F3135" s="10" t="str">
        <v/>
      </c>
      <c r="G3135" t="e">
        <f t="shared" si="194"/>
        <v>#VALUE!</v>
      </c>
      <c r="H3135" s="13" t="e">
        <f t="shared" si="195"/>
        <v>#VALUE!</v>
      </c>
    </row>
    <row r="3136" spans="2:8">
      <c r="B3136" s="11" t="str">
        <f t="shared" si="193"/>
        <v/>
      </c>
      <c r="C3136" s="11" t="str">
        <f t="shared" si="196"/>
        <v/>
      </c>
      <c r="F3136" s="10" t="str">
        <v/>
      </c>
      <c r="G3136" t="e">
        <f t="shared" si="194"/>
        <v>#VALUE!</v>
      </c>
      <c r="H3136" s="13" t="e">
        <f t="shared" si="195"/>
        <v>#VALUE!</v>
      </c>
    </row>
    <row r="3137" spans="2:8">
      <c r="B3137" s="11" t="str">
        <f t="shared" ref="B3137:B3200" si="197">IFERROR(IF(FIND(" ",A3137)=6,IF(IFERROR(FIND(" PB",A3137),"")&lt;&gt;"","артикул",IF(IFERROR(FIND(" CRN",A3137),"")&lt;&gt;"","артикул","")),""),"")</f>
        <v/>
      </c>
      <c r="C3137" s="11" t="str">
        <f t="shared" si="196"/>
        <v/>
      </c>
      <c r="F3137" s="10" t="str">
        <v/>
      </c>
      <c r="G3137" t="e">
        <f t="shared" si="194"/>
        <v>#VALUE!</v>
      </c>
      <c r="H3137" s="13" t="e">
        <f t="shared" si="195"/>
        <v>#VALUE!</v>
      </c>
    </row>
    <row r="3138" spans="2:8">
      <c r="B3138" s="11" t="str">
        <f t="shared" si="197"/>
        <v/>
      </c>
      <c r="C3138" s="11" t="str">
        <f t="shared" si="196"/>
        <v/>
      </c>
      <c r="F3138" s="10" t="str">
        <v/>
      </c>
      <c r="G3138" t="e">
        <f t="shared" ref="G3138:G3201" si="198">CONCATENATE(LEFT(F3138,5),
MID(F3138,
SEARCH("\",SUBSTITUTE(F3138," ","\",LEN(F3138)-LEN(SUBSTITUTE(F3138," ",""))-4)),
SEARCH("\",SUBSTITUTE(F3138," ","\",LEN(F3138)-LEN(SUBSTITUTE(F3138," ",""))-3))-
SEARCH("\",SUBSTITUTE(F3138," ","\",LEN(F3138)-LEN(SUBSTITUTE(F3138," ",""))-4)))*1)</f>
        <v>#VALUE!</v>
      </c>
      <c r="H3138" s="13" t="e">
        <f t="shared" ref="H3138:H3201" si="199">SUBSTITUTE(
RIGHT(F3138,LEN(F3138)-
FIND("\",SUBSTITUTE(F3138," ","\",LEN(F3138)-LEN(SUBSTITUTE(F3138," ",""))))),
".","")</f>
        <v>#VALUE!</v>
      </c>
    </row>
    <row r="3139" spans="2:8">
      <c r="B3139" s="11" t="str">
        <f t="shared" si="197"/>
        <v/>
      </c>
      <c r="C3139" s="11" t="str">
        <f t="shared" si="196"/>
        <v/>
      </c>
      <c r="F3139" s="10" t="str">
        <v/>
      </c>
      <c r="G3139" t="e">
        <f t="shared" si="198"/>
        <v>#VALUE!</v>
      </c>
      <c r="H3139" s="13" t="e">
        <f t="shared" si="199"/>
        <v>#VALUE!</v>
      </c>
    </row>
    <row r="3140" spans="2:8">
      <c r="B3140" s="11" t="str">
        <f t="shared" si="197"/>
        <v/>
      </c>
      <c r="C3140" s="11" t="str">
        <f t="shared" si="196"/>
        <v/>
      </c>
      <c r="F3140" s="10" t="str">
        <v/>
      </c>
      <c r="G3140" t="e">
        <f t="shared" si="198"/>
        <v>#VALUE!</v>
      </c>
      <c r="H3140" s="13" t="e">
        <f t="shared" si="199"/>
        <v>#VALUE!</v>
      </c>
    </row>
    <row r="3141" spans="2:8">
      <c r="B3141" s="11" t="str">
        <f t="shared" si="197"/>
        <v/>
      </c>
      <c r="C3141" s="11" t="str">
        <f t="shared" si="196"/>
        <v/>
      </c>
      <c r="F3141" s="10" t="str">
        <v/>
      </c>
      <c r="G3141" t="e">
        <f t="shared" si="198"/>
        <v>#VALUE!</v>
      </c>
      <c r="H3141" s="13" t="e">
        <f t="shared" si="199"/>
        <v>#VALUE!</v>
      </c>
    </row>
    <row r="3142" spans="2:8">
      <c r="B3142" s="11" t="str">
        <f t="shared" si="197"/>
        <v/>
      </c>
      <c r="C3142" s="11" t="str">
        <f t="shared" si="196"/>
        <v/>
      </c>
      <c r="F3142" s="10" t="str">
        <v/>
      </c>
      <c r="G3142" t="e">
        <f t="shared" si="198"/>
        <v>#VALUE!</v>
      </c>
      <c r="H3142" s="13" t="e">
        <f t="shared" si="199"/>
        <v>#VALUE!</v>
      </c>
    </row>
    <row r="3143" spans="2:8">
      <c r="B3143" s="11" t="str">
        <f t="shared" si="197"/>
        <v/>
      </c>
      <c r="C3143" s="11" t="str">
        <f t="shared" si="196"/>
        <v/>
      </c>
      <c r="F3143" s="10" t="str">
        <v/>
      </c>
      <c r="G3143" t="e">
        <f t="shared" si="198"/>
        <v>#VALUE!</v>
      </c>
      <c r="H3143" s="13" t="e">
        <f t="shared" si="199"/>
        <v>#VALUE!</v>
      </c>
    </row>
    <row r="3144" spans="2:8">
      <c r="B3144" s="11" t="str">
        <f t="shared" si="197"/>
        <v/>
      </c>
      <c r="C3144" s="11" t="str">
        <f t="shared" si="196"/>
        <v/>
      </c>
      <c r="F3144" s="10" t="str">
        <v/>
      </c>
      <c r="G3144" t="e">
        <f t="shared" si="198"/>
        <v>#VALUE!</v>
      </c>
      <c r="H3144" s="13" t="e">
        <f t="shared" si="199"/>
        <v>#VALUE!</v>
      </c>
    </row>
    <row r="3145" spans="2:8">
      <c r="B3145" s="11" t="str">
        <f t="shared" si="197"/>
        <v/>
      </c>
      <c r="C3145" s="11" t="str">
        <f t="shared" si="196"/>
        <v/>
      </c>
      <c r="F3145" s="10" t="str">
        <v/>
      </c>
      <c r="G3145" t="e">
        <f t="shared" si="198"/>
        <v>#VALUE!</v>
      </c>
      <c r="H3145" s="13" t="e">
        <f t="shared" si="199"/>
        <v>#VALUE!</v>
      </c>
    </row>
    <row r="3146" spans="2:8">
      <c r="B3146" s="11" t="str">
        <f t="shared" si="197"/>
        <v/>
      </c>
      <c r="C3146" s="11" t="str">
        <f t="shared" si="196"/>
        <v/>
      </c>
      <c r="F3146" s="10" t="str">
        <v/>
      </c>
      <c r="G3146" t="e">
        <f t="shared" si="198"/>
        <v>#VALUE!</v>
      </c>
      <c r="H3146" s="13" t="e">
        <f t="shared" si="199"/>
        <v>#VALUE!</v>
      </c>
    </row>
    <row r="3147" spans="2:8">
      <c r="B3147" s="11" t="str">
        <f t="shared" si="197"/>
        <v/>
      </c>
      <c r="C3147" s="11" t="str">
        <f t="shared" si="196"/>
        <v/>
      </c>
      <c r="F3147" s="10" t="str">
        <v/>
      </c>
      <c r="G3147" t="e">
        <f t="shared" si="198"/>
        <v>#VALUE!</v>
      </c>
      <c r="H3147" s="13" t="e">
        <f t="shared" si="199"/>
        <v>#VALUE!</v>
      </c>
    </row>
    <row r="3148" spans="2:8">
      <c r="B3148" s="11" t="str">
        <f t="shared" si="197"/>
        <v/>
      </c>
      <c r="C3148" s="11" t="str">
        <f t="shared" si="196"/>
        <v/>
      </c>
      <c r="F3148" s="10" t="str">
        <v/>
      </c>
      <c r="G3148" t="e">
        <f t="shared" si="198"/>
        <v>#VALUE!</v>
      </c>
      <c r="H3148" s="13" t="e">
        <f t="shared" si="199"/>
        <v>#VALUE!</v>
      </c>
    </row>
    <row r="3149" spans="2:8">
      <c r="B3149" s="11" t="str">
        <f t="shared" si="197"/>
        <v/>
      </c>
      <c r="C3149" s="11" t="str">
        <f t="shared" si="196"/>
        <v/>
      </c>
      <c r="F3149" s="10" t="str">
        <v/>
      </c>
      <c r="G3149" t="e">
        <f t="shared" si="198"/>
        <v>#VALUE!</v>
      </c>
      <c r="H3149" s="13" t="e">
        <f t="shared" si="199"/>
        <v>#VALUE!</v>
      </c>
    </row>
    <row r="3150" spans="2:8">
      <c r="B3150" s="11" t="str">
        <f t="shared" si="197"/>
        <v/>
      </c>
      <c r="C3150" s="11" t="str">
        <f t="shared" si="196"/>
        <v/>
      </c>
      <c r="F3150" s="10" t="str">
        <v/>
      </c>
      <c r="G3150" t="e">
        <f t="shared" si="198"/>
        <v>#VALUE!</v>
      </c>
      <c r="H3150" s="13" t="e">
        <f t="shared" si="199"/>
        <v>#VALUE!</v>
      </c>
    </row>
    <row r="3151" spans="2:8">
      <c r="B3151" s="11" t="str">
        <f t="shared" si="197"/>
        <v/>
      </c>
      <c r="C3151" s="11" t="str">
        <f t="shared" si="196"/>
        <v/>
      </c>
      <c r="F3151" s="10" t="str">
        <v/>
      </c>
      <c r="G3151" t="e">
        <f t="shared" si="198"/>
        <v>#VALUE!</v>
      </c>
      <c r="H3151" s="13" t="e">
        <f t="shared" si="199"/>
        <v>#VALUE!</v>
      </c>
    </row>
    <row r="3152" spans="2:8">
      <c r="B3152" s="11" t="str">
        <f t="shared" si="197"/>
        <v/>
      </c>
      <c r="C3152" s="11" t="str">
        <f t="shared" si="196"/>
        <v/>
      </c>
      <c r="F3152" s="10" t="str">
        <v/>
      </c>
      <c r="G3152" t="e">
        <f t="shared" si="198"/>
        <v>#VALUE!</v>
      </c>
      <c r="H3152" s="13" t="e">
        <f t="shared" si="199"/>
        <v>#VALUE!</v>
      </c>
    </row>
    <row r="3153" spans="2:8">
      <c r="B3153" s="11" t="str">
        <f t="shared" si="197"/>
        <v/>
      </c>
      <c r="C3153" s="11" t="str">
        <f t="shared" si="196"/>
        <v/>
      </c>
      <c r="F3153" s="10" t="str">
        <v/>
      </c>
      <c r="G3153" t="e">
        <f t="shared" si="198"/>
        <v>#VALUE!</v>
      </c>
      <c r="H3153" s="13" t="e">
        <f t="shared" si="199"/>
        <v>#VALUE!</v>
      </c>
    </row>
    <row r="3154" spans="2:8">
      <c r="B3154" s="11" t="str">
        <f t="shared" si="197"/>
        <v/>
      </c>
      <c r="C3154" s="11" t="str">
        <f t="shared" si="196"/>
        <v/>
      </c>
      <c r="F3154" s="10" t="str">
        <v/>
      </c>
      <c r="G3154" t="e">
        <f t="shared" si="198"/>
        <v>#VALUE!</v>
      </c>
      <c r="H3154" s="13" t="e">
        <f t="shared" si="199"/>
        <v>#VALUE!</v>
      </c>
    </row>
    <row r="3155" spans="2:8">
      <c r="B3155" s="11" t="str">
        <f t="shared" si="197"/>
        <v/>
      </c>
      <c r="C3155" s="11" t="str">
        <f t="shared" si="196"/>
        <v/>
      </c>
      <c r="F3155" s="10" t="str">
        <v/>
      </c>
      <c r="G3155" t="e">
        <f t="shared" si="198"/>
        <v>#VALUE!</v>
      </c>
      <c r="H3155" s="13" t="e">
        <f t="shared" si="199"/>
        <v>#VALUE!</v>
      </c>
    </row>
    <row r="3156" spans="2:8">
      <c r="B3156" s="11" t="str">
        <f t="shared" si="197"/>
        <v/>
      </c>
      <c r="C3156" s="11" t="str">
        <f t="shared" si="196"/>
        <v/>
      </c>
      <c r="F3156" s="10" t="str">
        <v/>
      </c>
      <c r="G3156" t="e">
        <f t="shared" si="198"/>
        <v>#VALUE!</v>
      </c>
      <c r="H3156" s="13" t="e">
        <f t="shared" si="199"/>
        <v>#VALUE!</v>
      </c>
    </row>
    <row r="3157" spans="2:8">
      <c r="B3157" s="11" t="str">
        <f t="shared" si="197"/>
        <v/>
      </c>
      <c r="C3157" s="11" t="str">
        <f t="shared" si="196"/>
        <v/>
      </c>
      <c r="F3157" s="10" t="str">
        <v/>
      </c>
      <c r="G3157" t="e">
        <f t="shared" si="198"/>
        <v>#VALUE!</v>
      </c>
      <c r="H3157" s="13" t="e">
        <f t="shared" si="199"/>
        <v>#VALUE!</v>
      </c>
    </row>
    <row r="3158" spans="2:8">
      <c r="B3158" s="11" t="str">
        <f t="shared" si="197"/>
        <v/>
      </c>
      <c r="C3158" s="11" t="str">
        <f t="shared" si="196"/>
        <v/>
      </c>
      <c r="F3158" s="10" t="str">
        <v/>
      </c>
      <c r="G3158" t="e">
        <f t="shared" si="198"/>
        <v>#VALUE!</v>
      </c>
      <c r="H3158" s="13" t="e">
        <f t="shared" si="199"/>
        <v>#VALUE!</v>
      </c>
    </row>
    <row r="3159" spans="2:8">
      <c r="B3159" s="11" t="str">
        <f t="shared" si="197"/>
        <v/>
      </c>
      <c r="C3159" s="11" t="str">
        <f t="shared" si="196"/>
        <v/>
      </c>
      <c r="F3159" s="10" t="str">
        <v/>
      </c>
      <c r="G3159" t="e">
        <f t="shared" si="198"/>
        <v>#VALUE!</v>
      </c>
      <c r="H3159" s="13" t="e">
        <f t="shared" si="199"/>
        <v>#VALUE!</v>
      </c>
    </row>
    <row r="3160" spans="2:8">
      <c r="B3160" s="11" t="str">
        <f t="shared" si="197"/>
        <v/>
      </c>
      <c r="C3160" s="11" t="str">
        <f t="shared" si="196"/>
        <v/>
      </c>
      <c r="F3160" s="10" t="str">
        <v/>
      </c>
      <c r="G3160" t="e">
        <f t="shared" si="198"/>
        <v>#VALUE!</v>
      </c>
      <c r="H3160" s="13" t="e">
        <f t="shared" si="199"/>
        <v>#VALUE!</v>
      </c>
    </row>
    <row r="3161" spans="2:8">
      <c r="B3161" s="11" t="str">
        <f t="shared" si="197"/>
        <v/>
      </c>
      <c r="C3161" s="11" t="str">
        <f t="shared" si="196"/>
        <v/>
      </c>
      <c r="F3161" s="10" t="str">
        <v/>
      </c>
      <c r="G3161" t="e">
        <f t="shared" si="198"/>
        <v>#VALUE!</v>
      </c>
      <c r="H3161" s="13" t="e">
        <f t="shared" si="199"/>
        <v>#VALUE!</v>
      </c>
    </row>
    <row r="3162" spans="2:8">
      <c r="B3162" s="11" t="str">
        <f t="shared" si="197"/>
        <v/>
      </c>
      <c r="C3162" s="11" t="str">
        <f t="shared" si="196"/>
        <v/>
      </c>
      <c r="F3162" s="10" t="str">
        <v/>
      </c>
      <c r="G3162" t="e">
        <f t="shared" si="198"/>
        <v>#VALUE!</v>
      </c>
      <c r="H3162" s="13" t="e">
        <f t="shared" si="199"/>
        <v>#VALUE!</v>
      </c>
    </row>
    <row r="3163" spans="2:8">
      <c r="B3163" s="11" t="str">
        <f t="shared" si="197"/>
        <v/>
      </c>
      <c r="C3163" s="11" t="str">
        <f t="shared" si="196"/>
        <v/>
      </c>
      <c r="F3163" s="10" t="str">
        <v/>
      </c>
      <c r="G3163" t="e">
        <f t="shared" si="198"/>
        <v>#VALUE!</v>
      </c>
      <c r="H3163" s="13" t="e">
        <f t="shared" si="199"/>
        <v>#VALUE!</v>
      </c>
    </row>
    <row r="3164" spans="2:8">
      <c r="B3164" s="11" t="str">
        <f t="shared" si="197"/>
        <v/>
      </c>
      <c r="C3164" s="11" t="str">
        <f t="shared" si="196"/>
        <v/>
      </c>
      <c r="F3164" s="10" t="str">
        <v/>
      </c>
      <c r="G3164" t="e">
        <f t="shared" si="198"/>
        <v>#VALUE!</v>
      </c>
      <c r="H3164" s="13" t="e">
        <f t="shared" si="199"/>
        <v>#VALUE!</v>
      </c>
    </row>
    <row r="3165" spans="2:8">
      <c r="B3165" s="11" t="str">
        <f t="shared" si="197"/>
        <v/>
      </c>
      <c r="C3165" s="11" t="str">
        <f t="shared" si="196"/>
        <v/>
      </c>
      <c r="F3165" s="10" t="str">
        <v/>
      </c>
      <c r="G3165" t="e">
        <f t="shared" si="198"/>
        <v>#VALUE!</v>
      </c>
      <c r="H3165" s="13" t="e">
        <f t="shared" si="199"/>
        <v>#VALUE!</v>
      </c>
    </row>
    <row r="3166" spans="2:8">
      <c r="B3166" s="11" t="str">
        <f t="shared" si="197"/>
        <v/>
      </c>
      <c r="C3166" s="11" t="str">
        <f t="shared" si="196"/>
        <v/>
      </c>
      <c r="F3166" s="10" t="str">
        <v/>
      </c>
      <c r="G3166" t="e">
        <f t="shared" si="198"/>
        <v>#VALUE!</v>
      </c>
      <c r="H3166" s="13" t="e">
        <f t="shared" si="199"/>
        <v>#VALUE!</v>
      </c>
    </row>
    <row r="3167" spans="2:8">
      <c r="B3167" s="11" t="str">
        <f t="shared" si="197"/>
        <v/>
      </c>
      <c r="C3167" s="11" t="str">
        <f t="shared" si="196"/>
        <v/>
      </c>
      <c r="F3167" s="10" t="str">
        <v/>
      </c>
      <c r="G3167" t="e">
        <f t="shared" si="198"/>
        <v>#VALUE!</v>
      </c>
      <c r="H3167" s="13" t="e">
        <f t="shared" si="199"/>
        <v>#VALUE!</v>
      </c>
    </row>
    <row r="3168" spans="2:8">
      <c r="B3168" s="11" t="str">
        <f t="shared" si="197"/>
        <v/>
      </c>
      <c r="C3168" s="11" t="str">
        <f t="shared" si="196"/>
        <v/>
      </c>
      <c r="F3168" s="10" t="str">
        <v/>
      </c>
      <c r="G3168" t="e">
        <f t="shared" si="198"/>
        <v>#VALUE!</v>
      </c>
      <c r="H3168" s="13" t="e">
        <f t="shared" si="199"/>
        <v>#VALUE!</v>
      </c>
    </row>
    <row r="3169" spans="2:8">
      <c r="B3169" s="11" t="str">
        <f t="shared" si="197"/>
        <v/>
      </c>
      <c r="C3169" s="11" t="str">
        <f t="shared" si="196"/>
        <v/>
      </c>
      <c r="F3169" s="10" t="str">
        <v/>
      </c>
      <c r="G3169" t="e">
        <f t="shared" si="198"/>
        <v>#VALUE!</v>
      </c>
      <c r="H3169" s="13" t="e">
        <f t="shared" si="199"/>
        <v>#VALUE!</v>
      </c>
    </row>
    <row r="3170" spans="2:8">
      <c r="B3170" s="11" t="str">
        <f t="shared" si="197"/>
        <v/>
      </c>
      <c r="C3170" s="11" t="str">
        <f t="shared" si="196"/>
        <v/>
      </c>
      <c r="F3170" s="10" t="str">
        <v/>
      </c>
      <c r="G3170" t="e">
        <f t="shared" si="198"/>
        <v>#VALUE!</v>
      </c>
      <c r="H3170" s="13" t="e">
        <f t="shared" si="199"/>
        <v>#VALUE!</v>
      </c>
    </row>
    <row r="3171" spans="2:8">
      <c r="B3171" s="11" t="str">
        <f t="shared" si="197"/>
        <v/>
      </c>
      <c r="C3171" s="11" t="str">
        <f t="shared" si="196"/>
        <v/>
      </c>
      <c r="F3171" s="10" t="str">
        <v/>
      </c>
      <c r="G3171" t="e">
        <f t="shared" si="198"/>
        <v>#VALUE!</v>
      </c>
      <c r="H3171" s="13" t="e">
        <f t="shared" si="199"/>
        <v>#VALUE!</v>
      </c>
    </row>
    <row r="3172" spans="2:8">
      <c r="B3172" s="11" t="str">
        <f t="shared" si="197"/>
        <v/>
      </c>
      <c r="C3172" s="11" t="str">
        <f t="shared" si="196"/>
        <v/>
      </c>
      <c r="F3172" s="10" t="str">
        <v/>
      </c>
      <c r="G3172" t="e">
        <f t="shared" si="198"/>
        <v>#VALUE!</v>
      </c>
      <c r="H3172" s="13" t="e">
        <f t="shared" si="199"/>
        <v>#VALUE!</v>
      </c>
    </row>
    <row r="3173" spans="2:8">
      <c r="B3173" s="11" t="str">
        <f t="shared" si="197"/>
        <v/>
      </c>
      <c r="C3173" s="11" t="str">
        <f t="shared" si="196"/>
        <v/>
      </c>
      <c r="F3173" s="10" t="str">
        <v/>
      </c>
      <c r="G3173" t="e">
        <f t="shared" si="198"/>
        <v>#VALUE!</v>
      </c>
      <c r="H3173" s="13" t="e">
        <f t="shared" si="199"/>
        <v>#VALUE!</v>
      </c>
    </row>
    <row r="3174" spans="2:8">
      <c r="B3174" s="11" t="str">
        <f t="shared" si="197"/>
        <v/>
      </c>
      <c r="C3174" s="11" t="str">
        <f t="shared" si="196"/>
        <v/>
      </c>
      <c r="F3174" s="10" t="str">
        <v/>
      </c>
      <c r="G3174" t="e">
        <f t="shared" si="198"/>
        <v>#VALUE!</v>
      </c>
      <c r="H3174" s="13" t="e">
        <f t="shared" si="199"/>
        <v>#VALUE!</v>
      </c>
    </row>
    <row r="3175" spans="2:8">
      <c r="B3175" s="11" t="str">
        <f t="shared" si="197"/>
        <v/>
      </c>
      <c r="C3175" s="11" t="str">
        <f t="shared" si="196"/>
        <v/>
      </c>
      <c r="F3175" s="10" t="str">
        <v/>
      </c>
      <c r="G3175" t="e">
        <f t="shared" si="198"/>
        <v>#VALUE!</v>
      </c>
      <c r="H3175" s="13" t="e">
        <f t="shared" si="199"/>
        <v>#VALUE!</v>
      </c>
    </row>
    <row r="3176" spans="2:8">
      <c r="B3176" s="11" t="str">
        <f t="shared" si="197"/>
        <v/>
      </c>
      <c r="C3176" s="11" t="str">
        <f t="shared" si="196"/>
        <v/>
      </c>
      <c r="F3176" s="10" t="str">
        <v/>
      </c>
      <c r="G3176" t="e">
        <f t="shared" si="198"/>
        <v>#VALUE!</v>
      </c>
      <c r="H3176" s="13" t="e">
        <f t="shared" si="199"/>
        <v>#VALUE!</v>
      </c>
    </row>
    <row r="3177" spans="2:8">
      <c r="B3177" s="11" t="str">
        <f t="shared" si="197"/>
        <v/>
      </c>
      <c r="C3177" s="11" t="str">
        <f t="shared" ref="C3177:C3240" si="200">IF(B3177="артикул",A3177,"")</f>
        <v/>
      </c>
      <c r="F3177" s="10" t="str">
        <v/>
      </c>
      <c r="G3177" t="e">
        <f t="shared" si="198"/>
        <v>#VALUE!</v>
      </c>
      <c r="H3177" s="13" t="e">
        <f t="shared" si="199"/>
        <v>#VALUE!</v>
      </c>
    </row>
    <row r="3178" spans="2:8">
      <c r="B3178" s="11" t="str">
        <f t="shared" si="197"/>
        <v/>
      </c>
      <c r="C3178" s="11" t="str">
        <f t="shared" si="200"/>
        <v/>
      </c>
      <c r="F3178" s="10" t="str">
        <v/>
      </c>
      <c r="G3178" t="e">
        <f t="shared" si="198"/>
        <v>#VALUE!</v>
      </c>
      <c r="H3178" s="13" t="e">
        <f t="shared" si="199"/>
        <v>#VALUE!</v>
      </c>
    </row>
    <row r="3179" spans="2:8">
      <c r="B3179" s="11" t="str">
        <f t="shared" si="197"/>
        <v/>
      </c>
      <c r="C3179" s="11" t="str">
        <f t="shared" si="200"/>
        <v/>
      </c>
      <c r="F3179" s="10" t="str">
        <v/>
      </c>
      <c r="G3179" t="e">
        <f t="shared" si="198"/>
        <v>#VALUE!</v>
      </c>
      <c r="H3179" s="13" t="e">
        <f t="shared" si="199"/>
        <v>#VALUE!</v>
      </c>
    </row>
    <row r="3180" spans="2:8">
      <c r="B3180" s="11" t="str">
        <f t="shared" si="197"/>
        <v/>
      </c>
      <c r="C3180" s="11" t="str">
        <f t="shared" si="200"/>
        <v/>
      </c>
      <c r="F3180" s="10" t="str">
        <v/>
      </c>
      <c r="G3180" t="e">
        <f t="shared" si="198"/>
        <v>#VALUE!</v>
      </c>
      <c r="H3180" s="13" t="e">
        <f t="shared" si="199"/>
        <v>#VALUE!</v>
      </c>
    </row>
    <row r="3181" spans="2:8">
      <c r="B3181" s="11" t="str">
        <f t="shared" si="197"/>
        <v/>
      </c>
      <c r="C3181" s="11" t="str">
        <f t="shared" si="200"/>
        <v/>
      </c>
      <c r="F3181" s="10" t="str">
        <v/>
      </c>
      <c r="G3181" t="e">
        <f t="shared" si="198"/>
        <v>#VALUE!</v>
      </c>
      <c r="H3181" s="13" t="e">
        <f t="shared" si="199"/>
        <v>#VALUE!</v>
      </c>
    </row>
    <row r="3182" spans="2:8">
      <c r="B3182" s="11" t="str">
        <f t="shared" si="197"/>
        <v/>
      </c>
      <c r="C3182" s="11" t="str">
        <f t="shared" si="200"/>
        <v/>
      </c>
      <c r="F3182" s="10" t="str">
        <v/>
      </c>
      <c r="G3182" t="e">
        <f t="shared" si="198"/>
        <v>#VALUE!</v>
      </c>
      <c r="H3182" s="13" t="e">
        <f t="shared" si="199"/>
        <v>#VALUE!</v>
      </c>
    </row>
    <row r="3183" spans="2:8">
      <c r="B3183" s="11" t="str">
        <f t="shared" si="197"/>
        <v/>
      </c>
      <c r="C3183" s="11" t="str">
        <f t="shared" si="200"/>
        <v/>
      </c>
      <c r="F3183" s="10" t="str">
        <v/>
      </c>
      <c r="G3183" t="e">
        <f t="shared" si="198"/>
        <v>#VALUE!</v>
      </c>
      <c r="H3183" s="13" t="e">
        <f t="shared" si="199"/>
        <v>#VALUE!</v>
      </c>
    </row>
    <row r="3184" spans="2:8">
      <c r="B3184" s="11" t="str">
        <f t="shared" si="197"/>
        <v/>
      </c>
      <c r="C3184" s="11" t="str">
        <f t="shared" si="200"/>
        <v/>
      </c>
      <c r="F3184" s="10" t="str">
        <v/>
      </c>
      <c r="G3184" t="e">
        <f t="shared" si="198"/>
        <v>#VALUE!</v>
      </c>
      <c r="H3184" s="13" t="e">
        <f t="shared" si="199"/>
        <v>#VALUE!</v>
      </c>
    </row>
    <row r="3185" spans="2:8">
      <c r="B3185" s="11" t="str">
        <f t="shared" si="197"/>
        <v/>
      </c>
      <c r="C3185" s="11" t="str">
        <f t="shared" si="200"/>
        <v/>
      </c>
      <c r="F3185" s="10" t="str">
        <v/>
      </c>
      <c r="G3185" t="e">
        <f t="shared" si="198"/>
        <v>#VALUE!</v>
      </c>
      <c r="H3185" s="13" t="e">
        <f t="shared" si="199"/>
        <v>#VALUE!</v>
      </c>
    </row>
    <row r="3186" spans="2:8">
      <c r="B3186" s="11" t="str">
        <f t="shared" si="197"/>
        <v/>
      </c>
      <c r="C3186" s="11" t="str">
        <f t="shared" si="200"/>
        <v/>
      </c>
      <c r="F3186" s="10" t="str">
        <v/>
      </c>
      <c r="G3186" t="e">
        <f t="shared" si="198"/>
        <v>#VALUE!</v>
      </c>
      <c r="H3186" s="13" t="e">
        <f t="shared" si="199"/>
        <v>#VALUE!</v>
      </c>
    </row>
    <row r="3187" spans="2:8">
      <c r="B3187" s="11" t="str">
        <f t="shared" si="197"/>
        <v/>
      </c>
      <c r="C3187" s="11" t="str">
        <f t="shared" si="200"/>
        <v/>
      </c>
      <c r="F3187" s="10" t="str">
        <v/>
      </c>
      <c r="G3187" t="e">
        <f t="shared" si="198"/>
        <v>#VALUE!</v>
      </c>
      <c r="H3187" s="13" t="e">
        <f t="shared" si="199"/>
        <v>#VALUE!</v>
      </c>
    </row>
    <row r="3188" spans="2:8">
      <c r="B3188" s="11" t="str">
        <f t="shared" si="197"/>
        <v/>
      </c>
      <c r="C3188" s="11" t="str">
        <f t="shared" si="200"/>
        <v/>
      </c>
      <c r="F3188" s="10" t="str">
        <v/>
      </c>
      <c r="G3188" t="e">
        <f t="shared" si="198"/>
        <v>#VALUE!</v>
      </c>
      <c r="H3188" s="13" t="e">
        <f t="shared" si="199"/>
        <v>#VALUE!</v>
      </c>
    </row>
    <row r="3189" spans="2:8">
      <c r="B3189" s="11" t="str">
        <f t="shared" si="197"/>
        <v/>
      </c>
      <c r="C3189" s="11" t="str">
        <f t="shared" si="200"/>
        <v/>
      </c>
      <c r="F3189" s="10" t="str">
        <v/>
      </c>
      <c r="G3189" t="e">
        <f t="shared" si="198"/>
        <v>#VALUE!</v>
      </c>
      <c r="H3189" s="13" t="e">
        <f t="shared" si="199"/>
        <v>#VALUE!</v>
      </c>
    </row>
    <row r="3190" spans="2:8">
      <c r="B3190" s="11" t="str">
        <f t="shared" si="197"/>
        <v/>
      </c>
      <c r="C3190" s="11" t="str">
        <f t="shared" si="200"/>
        <v/>
      </c>
      <c r="F3190" s="10" t="str">
        <v/>
      </c>
      <c r="G3190" t="e">
        <f t="shared" si="198"/>
        <v>#VALUE!</v>
      </c>
      <c r="H3190" s="13" t="e">
        <f t="shared" si="199"/>
        <v>#VALUE!</v>
      </c>
    </row>
    <row r="3191" spans="2:8">
      <c r="B3191" s="11" t="str">
        <f t="shared" si="197"/>
        <v/>
      </c>
      <c r="C3191" s="11" t="str">
        <f t="shared" si="200"/>
        <v/>
      </c>
      <c r="F3191" s="10" t="str">
        <v/>
      </c>
      <c r="G3191" t="e">
        <f t="shared" si="198"/>
        <v>#VALUE!</v>
      </c>
      <c r="H3191" s="13" t="e">
        <f t="shared" si="199"/>
        <v>#VALUE!</v>
      </c>
    </row>
    <row r="3192" spans="2:8">
      <c r="B3192" s="11" t="str">
        <f t="shared" si="197"/>
        <v/>
      </c>
      <c r="C3192" s="11" t="str">
        <f t="shared" si="200"/>
        <v/>
      </c>
      <c r="F3192" s="10" t="str">
        <v/>
      </c>
      <c r="G3192" t="e">
        <f t="shared" si="198"/>
        <v>#VALUE!</v>
      </c>
      <c r="H3192" s="13" t="e">
        <f t="shared" si="199"/>
        <v>#VALUE!</v>
      </c>
    </row>
    <row r="3193" spans="2:8">
      <c r="B3193" s="11" t="str">
        <f t="shared" si="197"/>
        <v/>
      </c>
      <c r="C3193" s="11" t="str">
        <f t="shared" si="200"/>
        <v/>
      </c>
      <c r="F3193" s="10" t="str">
        <v/>
      </c>
      <c r="G3193" t="e">
        <f t="shared" si="198"/>
        <v>#VALUE!</v>
      </c>
      <c r="H3193" s="13" t="e">
        <f t="shared" si="199"/>
        <v>#VALUE!</v>
      </c>
    </row>
    <row r="3194" spans="2:8">
      <c r="B3194" s="11" t="str">
        <f t="shared" si="197"/>
        <v/>
      </c>
      <c r="C3194" s="11" t="str">
        <f t="shared" si="200"/>
        <v/>
      </c>
      <c r="F3194" s="10" t="str">
        <v/>
      </c>
      <c r="G3194" t="e">
        <f t="shared" si="198"/>
        <v>#VALUE!</v>
      </c>
      <c r="H3194" s="13" t="e">
        <f t="shared" si="199"/>
        <v>#VALUE!</v>
      </c>
    </row>
    <row r="3195" spans="2:8">
      <c r="B3195" s="11" t="str">
        <f t="shared" si="197"/>
        <v/>
      </c>
      <c r="C3195" s="11" t="str">
        <f t="shared" si="200"/>
        <v/>
      </c>
      <c r="F3195" s="10" t="str">
        <v/>
      </c>
      <c r="G3195" t="e">
        <f t="shared" si="198"/>
        <v>#VALUE!</v>
      </c>
      <c r="H3195" s="13" t="e">
        <f t="shared" si="199"/>
        <v>#VALUE!</v>
      </c>
    </row>
    <row r="3196" spans="2:8">
      <c r="B3196" s="11" t="str">
        <f t="shared" si="197"/>
        <v/>
      </c>
      <c r="C3196" s="11" t="str">
        <f t="shared" si="200"/>
        <v/>
      </c>
      <c r="F3196" s="10" t="str">
        <v/>
      </c>
      <c r="G3196" t="e">
        <f t="shared" si="198"/>
        <v>#VALUE!</v>
      </c>
      <c r="H3196" s="13" t="e">
        <f t="shared" si="199"/>
        <v>#VALUE!</v>
      </c>
    </row>
    <row r="3197" spans="2:8">
      <c r="B3197" s="11" t="str">
        <f t="shared" si="197"/>
        <v/>
      </c>
      <c r="C3197" s="11" t="str">
        <f t="shared" si="200"/>
        <v/>
      </c>
      <c r="F3197" s="10" t="str">
        <v/>
      </c>
      <c r="G3197" t="e">
        <f t="shared" si="198"/>
        <v>#VALUE!</v>
      </c>
      <c r="H3197" s="13" t="e">
        <f t="shared" si="199"/>
        <v>#VALUE!</v>
      </c>
    </row>
    <row r="3198" spans="2:8">
      <c r="B3198" s="11" t="str">
        <f t="shared" si="197"/>
        <v/>
      </c>
      <c r="C3198" s="11" t="str">
        <f t="shared" si="200"/>
        <v/>
      </c>
      <c r="F3198" s="10" t="str">
        <v/>
      </c>
      <c r="G3198" t="e">
        <f t="shared" si="198"/>
        <v>#VALUE!</v>
      </c>
      <c r="H3198" s="13" t="e">
        <f t="shared" si="199"/>
        <v>#VALUE!</v>
      </c>
    </row>
    <row r="3199" spans="2:8">
      <c r="B3199" s="11" t="str">
        <f t="shared" si="197"/>
        <v/>
      </c>
      <c r="C3199" s="11" t="str">
        <f t="shared" si="200"/>
        <v/>
      </c>
      <c r="F3199" s="10" t="str">
        <v/>
      </c>
      <c r="G3199" t="e">
        <f t="shared" si="198"/>
        <v>#VALUE!</v>
      </c>
      <c r="H3199" s="13" t="e">
        <f t="shared" si="199"/>
        <v>#VALUE!</v>
      </c>
    </row>
    <row r="3200" spans="2:8">
      <c r="B3200" s="11" t="str">
        <f t="shared" si="197"/>
        <v/>
      </c>
      <c r="C3200" s="11" t="str">
        <f t="shared" si="200"/>
        <v/>
      </c>
      <c r="F3200" s="10" t="str">
        <v/>
      </c>
      <c r="G3200" t="e">
        <f t="shared" si="198"/>
        <v>#VALUE!</v>
      </c>
      <c r="H3200" s="13" t="e">
        <f t="shared" si="199"/>
        <v>#VALUE!</v>
      </c>
    </row>
    <row r="3201" spans="2:8">
      <c r="B3201" s="11" t="str">
        <f t="shared" ref="B3201:B3264" si="201">IFERROR(IF(FIND(" ",A3201)=6,IF(IFERROR(FIND(" PB",A3201),"")&lt;&gt;"","артикул",IF(IFERROR(FIND(" CRN",A3201),"")&lt;&gt;"","артикул","")),""),"")</f>
        <v/>
      </c>
      <c r="C3201" s="11" t="str">
        <f t="shared" si="200"/>
        <v/>
      </c>
      <c r="F3201" s="10" t="str">
        <v/>
      </c>
      <c r="G3201" t="e">
        <f t="shared" si="198"/>
        <v>#VALUE!</v>
      </c>
      <c r="H3201" s="13" t="e">
        <f t="shared" si="199"/>
        <v>#VALUE!</v>
      </c>
    </row>
    <row r="3202" spans="2:8">
      <c r="B3202" s="11" t="str">
        <f t="shared" si="201"/>
        <v/>
      </c>
      <c r="C3202" s="11" t="str">
        <f t="shared" si="200"/>
        <v/>
      </c>
      <c r="F3202" s="10" t="str">
        <v/>
      </c>
      <c r="G3202" t="e">
        <f t="shared" ref="G3202:G3265" si="202">CONCATENATE(LEFT(F3202,5),
MID(F3202,
SEARCH("\",SUBSTITUTE(F3202," ","\",LEN(F3202)-LEN(SUBSTITUTE(F3202," ",""))-4)),
SEARCH("\",SUBSTITUTE(F3202," ","\",LEN(F3202)-LEN(SUBSTITUTE(F3202," ",""))-3))-
SEARCH("\",SUBSTITUTE(F3202," ","\",LEN(F3202)-LEN(SUBSTITUTE(F3202," ",""))-4)))*1)</f>
        <v>#VALUE!</v>
      </c>
      <c r="H3202" s="13" t="e">
        <f t="shared" ref="H3202:H3265" si="203">SUBSTITUTE(
RIGHT(F3202,LEN(F3202)-
FIND("\",SUBSTITUTE(F3202," ","\",LEN(F3202)-LEN(SUBSTITUTE(F3202," ",""))))),
".","")</f>
        <v>#VALUE!</v>
      </c>
    </row>
    <row r="3203" spans="2:8">
      <c r="B3203" s="11" t="str">
        <f t="shared" si="201"/>
        <v/>
      </c>
      <c r="C3203" s="11" t="str">
        <f t="shared" si="200"/>
        <v/>
      </c>
      <c r="F3203" s="10" t="str">
        <v/>
      </c>
      <c r="G3203" t="e">
        <f t="shared" si="202"/>
        <v>#VALUE!</v>
      </c>
      <c r="H3203" s="13" t="e">
        <f t="shared" si="203"/>
        <v>#VALUE!</v>
      </c>
    </row>
    <row r="3204" spans="2:8">
      <c r="B3204" s="11" t="str">
        <f t="shared" si="201"/>
        <v/>
      </c>
      <c r="C3204" s="11" t="str">
        <f t="shared" si="200"/>
        <v/>
      </c>
      <c r="F3204" s="10" t="str">
        <v/>
      </c>
      <c r="G3204" t="e">
        <f t="shared" si="202"/>
        <v>#VALUE!</v>
      </c>
      <c r="H3204" s="13" t="e">
        <f t="shared" si="203"/>
        <v>#VALUE!</v>
      </c>
    </row>
    <row r="3205" spans="2:8">
      <c r="B3205" s="11" t="str">
        <f t="shared" si="201"/>
        <v/>
      </c>
      <c r="C3205" s="11" t="str">
        <f t="shared" si="200"/>
        <v/>
      </c>
      <c r="F3205" s="10" t="str">
        <v/>
      </c>
      <c r="G3205" t="e">
        <f t="shared" si="202"/>
        <v>#VALUE!</v>
      </c>
      <c r="H3205" s="13" t="e">
        <f t="shared" si="203"/>
        <v>#VALUE!</v>
      </c>
    </row>
    <row r="3206" spans="2:8">
      <c r="B3206" s="11" t="str">
        <f t="shared" si="201"/>
        <v/>
      </c>
      <c r="C3206" s="11" t="str">
        <f t="shared" si="200"/>
        <v/>
      </c>
      <c r="F3206" s="10" t="str">
        <v/>
      </c>
      <c r="G3206" t="e">
        <f t="shared" si="202"/>
        <v>#VALUE!</v>
      </c>
      <c r="H3206" s="13" t="e">
        <f t="shared" si="203"/>
        <v>#VALUE!</v>
      </c>
    </row>
    <row r="3207" spans="2:8">
      <c r="B3207" s="11" t="str">
        <f t="shared" si="201"/>
        <v/>
      </c>
      <c r="C3207" s="11" t="str">
        <f t="shared" si="200"/>
        <v/>
      </c>
      <c r="F3207" s="10" t="str">
        <v/>
      </c>
      <c r="G3207" t="e">
        <f t="shared" si="202"/>
        <v>#VALUE!</v>
      </c>
      <c r="H3207" s="13" t="e">
        <f t="shared" si="203"/>
        <v>#VALUE!</v>
      </c>
    </row>
    <row r="3208" spans="2:8">
      <c r="B3208" s="11" t="str">
        <f t="shared" si="201"/>
        <v/>
      </c>
      <c r="C3208" s="11" t="str">
        <f t="shared" si="200"/>
        <v/>
      </c>
      <c r="F3208" s="10" t="str">
        <v/>
      </c>
      <c r="G3208" t="e">
        <f t="shared" si="202"/>
        <v>#VALUE!</v>
      </c>
      <c r="H3208" s="13" t="e">
        <f t="shared" si="203"/>
        <v>#VALUE!</v>
      </c>
    </row>
    <row r="3209" spans="2:8">
      <c r="B3209" s="11" t="str">
        <f t="shared" si="201"/>
        <v/>
      </c>
      <c r="C3209" s="11" t="str">
        <f t="shared" si="200"/>
        <v/>
      </c>
      <c r="F3209" s="10" t="str">
        <v/>
      </c>
      <c r="G3209" t="e">
        <f t="shared" si="202"/>
        <v>#VALUE!</v>
      </c>
      <c r="H3209" s="13" t="e">
        <f t="shared" si="203"/>
        <v>#VALUE!</v>
      </c>
    </row>
    <row r="3210" spans="2:8">
      <c r="B3210" s="11" t="str">
        <f t="shared" si="201"/>
        <v/>
      </c>
      <c r="C3210" s="11" t="str">
        <f t="shared" si="200"/>
        <v/>
      </c>
      <c r="F3210" s="10" t="str">
        <v/>
      </c>
      <c r="G3210" t="e">
        <f t="shared" si="202"/>
        <v>#VALUE!</v>
      </c>
      <c r="H3210" s="13" t="e">
        <f t="shared" si="203"/>
        <v>#VALUE!</v>
      </c>
    </row>
    <row r="3211" spans="2:8">
      <c r="B3211" s="11" t="str">
        <f t="shared" si="201"/>
        <v/>
      </c>
      <c r="C3211" s="11" t="str">
        <f t="shared" si="200"/>
        <v/>
      </c>
      <c r="F3211" s="10" t="str">
        <v/>
      </c>
      <c r="G3211" t="e">
        <f t="shared" si="202"/>
        <v>#VALUE!</v>
      </c>
      <c r="H3211" s="13" t="e">
        <f t="shared" si="203"/>
        <v>#VALUE!</v>
      </c>
    </row>
    <row r="3212" spans="2:8">
      <c r="B3212" s="11" t="str">
        <f t="shared" si="201"/>
        <v/>
      </c>
      <c r="C3212" s="11" t="str">
        <f t="shared" si="200"/>
        <v/>
      </c>
      <c r="F3212" s="10" t="str">
        <v/>
      </c>
      <c r="G3212" t="e">
        <f t="shared" si="202"/>
        <v>#VALUE!</v>
      </c>
      <c r="H3212" s="13" t="e">
        <f t="shared" si="203"/>
        <v>#VALUE!</v>
      </c>
    </row>
    <row r="3213" spans="2:8">
      <c r="B3213" s="11" t="str">
        <f t="shared" si="201"/>
        <v/>
      </c>
      <c r="C3213" s="11" t="str">
        <f t="shared" si="200"/>
        <v/>
      </c>
      <c r="F3213" s="10" t="str">
        <v/>
      </c>
      <c r="G3213" t="e">
        <f t="shared" si="202"/>
        <v>#VALUE!</v>
      </c>
      <c r="H3213" s="13" t="e">
        <f t="shared" si="203"/>
        <v>#VALUE!</v>
      </c>
    </row>
    <row r="3214" spans="2:8">
      <c r="B3214" s="11" t="str">
        <f t="shared" si="201"/>
        <v/>
      </c>
      <c r="C3214" s="11" t="str">
        <f t="shared" si="200"/>
        <v/>
      </c>
      <c r="F3214" s="10" t="str">
        <v/>
      </c>
      <c r="G3214" t="e">
        <f t="shared" si="202"/>
        <v>#VALUE!</v>
      </c>
      <c r="H3214" s="13" t="e">
        <f t="shared" si="203"/>
        <v>#VALUE!</v>
      </c>
    </row>
    <row r="3215" spans="2:8">
      <c r="B3215" s="11" t="str">
        <f t="shared" si="201"/>
        <v/>
      </c>
      <c r="C3215" s="11" t="str">
        <f t="shared" si="200"/>
        <v/>
      </c>
      <c r="F3215" s="10" t="str">
        <v/>
      </c>
      <c r="G3215" t="e">
        <f t="shared" si="202"/>
        <v>#VALUE!</v>
      </c>
      <c r="H3215" s="13" t="e">
        <f t="shared" si="203"/>
        <v>#VALUE!</v>
      </c>
    </row>
    <row r="3216" spans="2:8">
      <c r="B3216" s="11" t="str">
        <f t="shared" si="201"/>
        <v/>
      </c>
      <c r="C3216" s="11" t="str">
        <f t="shared" si="200"/>
        <v/>
      </c>
      <c r="F3216" s="10" t="str">
        <v/>
      </c>
      <c r="G3216" t="e">
        <f t="shared" si="202"/>
        <v>#VALUE!</v>
      </c>
      <c r="H3216" s="13" t="e">
        <f t="shared" si="203"/>
        <v>#VALUE!</v>
      </c>
    </row>
    <row r="3217" spans="2:8">
      <c r="B3217" s="11" t="str">
        <f t="shared" si="201"/>
        <v/>
      </c>
      <c r="C3217" s="11" t="str">
        <f t="shared" si="200"/>
        <v/>
      </c>
      <c r="F3217" s="10" t="str">
        <v/>
      </c>
      <c r="G3217" t="e">
        <f t="shared" si="202"/>
        <v>#VALUE!</v>
      </c>
      <c r="H3217" s="13" t="e">
        <f t="shared" si="203"/>
        <v>#VALUE!</v>
      </c>
    </row>
    <row r="3218" spans="2:8">
      <c r="B3218" s="11" t="str">
        <f t="shared" si="201"/>
        <v/>
      </c>
      <c r="C3218" s="11" t="str">
        <f t="shared" si="200"/>
        <v/>
      </c>
      <c r="F3218" s="10" t="str">
        <v/>
      </c>
      <c r="G3218" t="e">
        <f t="shared" si="202"/>
        <v>#VALUE!</v>
      </c>
      <c r="H3218" s="13" t="e">
        <f t="shared" si="203"/>
        <v>#VALUE!</v>
      </c>
    </row>
    <row r="3219" spans="2:8">
      <c r="B3219" s="11" t="str">
        <f t="shared" si="201"/>
        <v/>
      </c>
      <c r="C3219" s="11" t="str">
        <f t="shared" si="200"/>
        <v/>
      </c>
      <c r="F3219" s="10" t="str">
        <v/>
      </c>
      <c r="G3219" t="e">
        <f t="shared" si="202"/>
        <v>#VALUE!</v>
      </c>
      <c r="H3219" s="13" t="e">
        <f t="shared" si="203"/>
        <v>#VALUE!</v>
      </c>
    </row>
    <row r="3220" spans="2:8">
      <c r="B3220" s="11" t="str">
        <f t="shared" si="201"/>
        <v/>
      </c>
      <c r="C3220" s="11" t="str">
        <f t="shared" si="200"/>
        <v/>
      </c>
      <c r="F3220" s="10" t="str">
        <v/>
      </c>
      <c r="G3220" t="e">
        <f t="shared" si="202"/>
        <v>#VALUE!</v>
      </c>
      <c r="H3220" s="13" t="e">
        <f t="shared" si="203"/>
        <v>#VALUE!</v>
      </c>
    </row>
    <row r="3221" spans="2:8">
      <c r="B3221" s="11" t="str">
        <f t="shared" si="201"/>
        <v/>
      </c>
      <c r="C3221" s="11" t="str">
        <f t="shared" si="200"/>
        <v/>
      </c>
      <c r="F3221" s="10" t="str">
        <v/>
      </c>
      <c r="G3221" t="e">
        <f t="shared" si="202"/>
        <v>#VALUE!</v>
      </c>
      <c r="H3221" s="13" t="e">
        <f t="shared" si="203"/>
        <v>#VALUE!</v>
      </c>
    </row>
    <row r="3222" spans="2:8">
      <c r="B3222" s="11" t="str">
        <f t="shared" si="201"/>
        <v/>
      </c>
      <c r="C3222" s="11" t="str">
        <f t="shared" si="200"/>
        <v/>
      </c>
      <c r="F3222" s="10" t="str">
        <v/>
      </c>
      <c r="G3222" t="e">
        <f t="shared" si="202"/>
        <v>#VALUE!</v>
      </c>
      <c r="H3222" s="13" t="e">
        <f t="shared" si="203"/>
        <v>#VALUE!</v>
      </c>
    </row>
    <row r="3223" spans="2:8">
      <c r="B3223" s="11" t="str">
        <f t="shared" si="201"/>
        <v/>
      </c>
      <c r="C3223" s="11" t="str">
        <f t="shared" si="200"/>
        <v/>
      </c>
      <c r="F3223" s="10" t="str">
        <v/>
      </c>
      <c r="G3223" t="e">
        <f t="shared" si="202"/>
        <v>#VALUE!</v>
      </c>
      <c r="H3223" s="13" t="e">
        <f t="shared" si="203"/>
        <v>#VALUE!</v>
      </c>
    </row>
    <row r="3224" spans="2:8">
      <c r="B3224" s="11" t="str">
        <f t="shared" si="201"/>
        <v/>
      </c>
      <c r="C3224" s="11" t="str">
        <f t="shared" si="200"/>
        <v/>
      </c>
      <c r="F3224" s="10" t="str">
        <v/>
      </c>
      <c r="G3224" t="e">
        <f t="shared" si="202"/>
        <v>#VALUE!</v>
      </c>
      <c r="H3224" s="13" t="e">
        <f t="shared" si="203"/>
        <v>#VALUE!</v>
      </c>
    </row>
    <row r="3225" spans="2:8">
      <c r="B3225" s="11" t="str">
        <f t="shared" si="201"/>
        <v/>
      </c>
      <c r="C3225" s="11" t="str">
        <f t="shared" si="200"/>
        <v/>
      </c>
      <c r="F3225" s="10" t="str">
        <v/>
      </c>
      <c r="G3225" t="e">
        <f t="shared" si="202"/>
        <v>#VALUE!</v>
      </c>
      <c r="H3225" s="13" t="e">
        <f t="shared" si="203"/>
        <v>#VALUE!</v>
      </c>
    </row>
    <row r="3226" spans="2:8">
      <c r="B3226" s="11" t="str">
        <f t="shared" si="201"/>
        <v/>
      </c>
      <c r="C3226" s="11" t="str">
        <f t="shared" si="200"/>
        <v/>
      </c>
      <c r="F3226" s="10" t="str">
        <v/>
      </c>
      <c r="G3226" t="e">
        <f t="shared" si="202"/>
        <v>#VALUE!</v>
      </c>
      <c r="H3226" s="13" t="e">
        <f t="shared" si="203"/>
        <v>#VALUE!</v>
      </c>
    </row>
    <row r="3227" spans="2:8">
      <c r="B3227" s="11" t="str">
        <f t="shared" si="201"/>
        <v/>
      </c>
      <c r="C3227" s="11" t="str">
        <f t="shared" si="200"/>
        <v/>
      </c>
      <c r="F3227" s="10" t="str">
        <v/>
      </c>
      <c r="G3227" t="e">
        <f t="shared" si="202"/>
        <v>#VALUE!</v>
      </c>
      <c r="H3227" s="13" t="e">
        <f t="shared" si="203"/>
        <v>#VALUE!</v>
      </c>
    </row>
    <row r="3228" spans="2:8">
      <c r="B3228" s="11" t="str">
        <f t="shared" si="201"/>
        <v/>
      </c>
      <c r="C3228" s="11" t="str">
        <f t="shared" si="200"/>
        <v/>
      </c>
      <c r="F3228" s="10" t="str">
        <v/>
      </c>
      <c r="G3228" t="e">
        <f t="shared" si="202"/>
        <v>#VALUE!</v>
      </c>
      <c r="H3228" s="13" t="e">
        <f t="shared" si="203"/>
        <v>#VALUE!</v>
      </c>
    </row>
    <row r="3229" spans="2:8">
      <c r="B3229" s="11" t="str">
        <f t="shared" si="201"/>
        <v/>
      </c>
      <c r="C3229" s="11" t="str">
        <f t="shared" si="200"/>
        <v/>
      </c>
      <c r="F3229" s="10" t="str">
        <v/>
      </c>
      <c r="G3229" t="e">
        <f t="shared" si="202"/>
        <v>#VALUE!</v>
      </c>
      <c r="H3229" s="13" t="e">
        <f t="shared" si="203"/>
        <v>#VALUE!</v>
      </c>
    </row>
    <row r="3230" spans="2:8">
      <c r="B3230" s="11" t="str">
        <f t="shared" si="201"/>
        <v/>
      </c>
      <c r="C3230" s="11" t="str">
        <f t="shared" si="200"/>
        <v/>
      </c>
      <c r="F3230" s="10" t="str">
        <v/>
      </c>
      <c r="G3230" t="e">
        <f t="shared" si="202"/>
        <v>#VALUE!</v>
      </c>
      <c r="H3230" s="13" t="e">
        <f t="shared" si="203"/>
        <v>#VALUE!</v>
      </c>
    </row>
    <row r="3231" spans="2:8">
      <c r="B3231" s="11" t="str">
        <f t="shared" si="201"/>
        <v/>
      </c>
      <c r="C3231" s="11" t="str">
        <f t="shared" si="200"/>
        <v/>
      </c>
      <c r="F3231" s="10" t="str">
        <v/>
      </c>
      <c r="G3231" t="e">
        <f t="shared" si="202"/>
        <v>#VALUE!</v>
      </c>
      <c r="H3231" s="13" t="e">
        <f t="shared" si="203"/>
        <v>#VALUE!</v>
      </c>
    </row>
    <row r="3232" spans="2:8">
      <c r="B3232" s="11" t="str">
        <f t="shared" si="201"/>
        <v/>
      </c>
      <c r="C3232" s="11" t="str">
        <f t="shared" si="200"/>
        <v/>
      </c>
      <c r="F3232" s="10" t="str">
        <v/>
      </c>
      <c r="G3232" t="e">
        <f t="shared" si="202"/>
        <v>#VALUE!</v>
      </c>
      <c r="H3232" s="13" t="e">
        <f t="shared" si="203"/>
        <v>#VALUE!</v>
      </c>
    </row>
    <row r="3233" spans="2:8">
      <c r="B3233" s="11" t="str">
        <f t="shared" si="201"/>
        <v/>
      </c>
      <c r="C3233" s="11" t="str">
        <f t="shared" si="200"/>
        <v/>
      </c>
      <c r="F3233" s="10" t="str">
        <v/>
      </c>
      <c r="G3233" t="e">
        <f t="shared" si="202"/>
        <v>#VALUE!</v>
      </c>
      <c r="H3233" s="13" t="e">
        <f t="shared" si="203"/>
        <v>#VALUE!</v>
      </c>
    </row>
    <row r="3234" spans="2:8">
      <c r="B3234" s="11" t="str">
        <f t="shared" si="201"/>
        <v/>
      </c>
      <c r="C3234" s="11" t="str">
        <f t="shared" si="200"/>
        <v/>
      </c>
      <c r="F3234" s="10" t="str">
        <v/>
      </c>
      <c r="G3234" t="e">
        <f t="shared" si="202"/>
        <v>#VALUE!</v>
      </c>
      <c r="H3234" s="13" t="e">
        <f t="shared" si="203"/>
        <v>#VALUE!</v>
      </c>
    </row>
    <row r="3235" spans="2:8">
      <c r="B3235" s="11" t="str">
        <f t="shared" si="201"/>
        <v/>
      </c>
      <c r="C3235" s="11" t="str">
        <f t="shared" si="200"/>
        <v/>
      </c>
      <c r="F3235" s="10" t="str">
        <v/>
      </c>
      <c r="G3235" t="e">
        <f t="shared" si="202"/>
        <v>#VALUE!</v>
      </c>
      <c r="H3235" s="13" t="e">
        <f t="shared" si="203"/>
        <v>#VALUE!</v>
      </c>
    </row>
    <row r="3236" spans="2:8">
      <c r="B3236" s="11" t="str">
        <f t="shared" si="201"/>
        <v/>
      </c>
      <c r="C3236" s="11" t="str">
        <f t="shared" si="200"/>
        <v/>
      </c>
      <c r="F3236" s="10" t="str">
        <v/>
      </c>
      <c r="G3236" t="e">
        <f t="shared" si="202"/>
        <v>#VALUE!</v>
      </c>
      <c r="H3236" s="13" t="e">
        <f t="shared" si="203"/>
        <v>#VALUE!</v>
      </c>
    </row>
    <row r="3237" spans="2:8">
      <c r="B3237" s="11" t="str">
        <f t="shared" si="201"/>
        <v/>
      </c>
      <c r="C3237" s="11" t="str">
        <f t="shared" si="200"/>
        <v/>
      </c>
      <c r="F3237" s="10" t="str">
        <v/>
      </c>
      <c r="G3237" t="e">
        <f t="shared" si="202"/>
        <v>#VALUE!</v>
      </c>
      <c r="H3237" s="13" t="e">
        <f t="shared" si="203"/>
        <v>#VALUE!</v>
      </c>
    </row>
    <row r="3238" spans="2:8">
      <c r="B3238" s="11" t="str">
        <f t="shared" si="201"/>
        <v/>
      </c>
      <c r="C3238" s="11" t="str">
        <f t="shared" si="200"/>
        <v/>
      </c>
      <c r="F3238" s="10" t="str">
        <v/>
      </c>
      <c r="G3238" t="e">
        <f t="shared" si="202"/>
        <v>#VALUE!</v>
      </c>
      <c r="H3238" s="13" t="e">
        <f t="shared" si="203"/>
        <v>#VALUE!</v>
      </c>
    </row>
    <row r="3239" spans="2:8">
      <c r="B3239" s="11" t="str">
        <f t="shared" si="201"/>
        <v/>
      </c>
      <c r="C3239" s="11" t="str">
        <f t="shared" si="200"/>
        <v/>
      </c>
      <c r="F3239" s="10" t="str">
        <v/>
      </c>
      <c r="G3239" t="e">
        <f t="shared" si="202"/>
        <v>#VALUE!</v>
      </c>
      <c r="H3239" s="13" t="e">
        <f t="shared" si="203"/>
        <v>#VALUE!</v>
      </c>
    </row>
    <row r="3240" spans="2:8">
      <c r="B3240" s="11" t="str">
        <f t="shared" si="201"/>
        <v/>
      </c>
      <c r="C3240" s="11" t="str">
        <f t="shared" si="200"/>
        <v/>
      </c>
      <c r="F3240" s="10" t="str">
        <v/>
      </c>
      <c r="G3240" t="e">
        <f t="shared" si="202"/>
        <v>#VALUE!</v>
      </c>
      <c r="H3240" s="13" t="e">
        <f t="shared" si="203"/>
        <v>#VALUE!</v>
      </c>
    </row>
    <row r="3241" spans="2:8">
      <c r="B3241" s="11" t="str">
        <f t="shared" si="201"/>
        <v/>
      </c>
      <c r="C3241" s="11" t="str">
        <f t="shared" ref="C3241:C3304" si="204">IF(B3241="артикул",A3241,"")</f>
        <v/>
      </c>
      <c r="F3241" s="10" t="str">
        <v/>
      </c>
      <c r="G3241" t="e">
        <f t="shared" si="202"/>
        <v>#VALUE!</v>
      </c>
      <c r="H3241" s="13" t="e">
        <f t="shared" si="203"/>
        <v>#VALUE!</v>
      </c>
    </row>
    <row r="3242" spans="2:8">
      <c r="B3242" s="11" t="str">
        <f t="shared" si="201"/>
        <v/>
      </c>
      <c r="C3242" s="11" t="str">
        <f t="shared" si="204"/>
        <v/>
      </c>
      <c r="F3242" s="10" t="str">
        <v/>
      </c>
      <c r="G3242" t="e">
        <f t="shared" si="202"/>
        <v>#VALUE!</v>
      </c>
      <c r="H3242" s="13" t="e">
        <f t="shared" si="203"/>
        <v>#VALUE!</v>
      </c>
    </row>
    <row r="3243" spans="2:8">
      <c r="B3243" s="11" t="str">
        <f t="shared" si="201"/>
        <v/>
      </c>
      <c r="C3243" s="11" t="str">
        <f t="shared" si="204"/>
        <v/>
      </c>
      <c r="F3243" s="10" t="str">
        <v/>
      </c>
      <c r="G3243" t="e">
        <f t="shared" si="202"/>
        <v>#VALUE!</v>
      </c>
      <c r="H3243" s="13" t="e">
        <f t="shared" si="203"/>
        <v>#VALUE!</v>
      </c>
    </row>
    <row r="3244" spans="2:8">
      <c r="B3244" s="11" t="str">
        <f t="shared" si="201"/>
        <v/>
      </c>
      <c r="C3244" s="11" t="str">
        <f t="shared" si="204"/>
        <v/>
      </c>
      <c r="F3244" s="10" t="str">
        <v/>
      </c>
      <c r="G3244" t="e">
        <f t="shared" si="202"/>
        <v>#VALUE!</v>
      </c>
      <c r="H3244" s="13" t="e">
        <f t="shared" si="203"/>
        <v>#VALUE!</v>
      </c>
    </row>
    <row r="3245" spans="2:8">
      <c r="B3245" s="11" t="str">
        <f t="shared" si="201"/>
        <v/>
      </c>
      <c r="C3245" s="11" t="str">
        <f t="shared" si="204"/>
        <v/>
      </c>
      <c r="F3245" s="10" t="str">
        <v/>
      </c>
      <c r="G3245" t="e">
        <f t="shared" si="202"/>
        <v>#VALUE!</v>
      </c>
      <c r="H3245" s="13" t="e">
        <f t="shared" si="203"/>
        <v>#VALUE!</v>
      </c>
    </row>
    <row r="3246" spans="2:8">
      <c r="B3246" s="11" t="str">
        <f t="shared" si="201"/>
        <v/>
      </c>
      <c r="C3246" s="11" t="str">
        <f t="shared" si="204"/>
        <v/>
      </c>
      <c r="F3246" s="10" t="str">
        <v/>
      </c>
      <c r="G3246" t="e">
        <f t="shared" si="202"/>
        <v>#VALUE!</v>
      </c>
      <c r="H3246" s="13" t="e">
        <f t="shared" si="203"/>
        <v>#VALUE!</v>
      </c>
    </row>
    <row r="3247" spans="2:8">
      <c r="B3247" s="11" t="str">
        <f t="shared" si="201"/>
        <v/>
      </c>
      <c r="C3247" s="11" t="str">
        <f t="shared" si="204"/>
        <v/>
      </c>
      <c r="F3247" s="10" t="str">
        <v/>
      </c>
      <c r="G3247" t="e">
        <f t="shared" si="202"/>
        <v>#VALUE!</v>
      </c>
      <c r="H3247" s="13" t="e">
        <f t="shared" si="203"/>
        <v>#VALUE!</v>
      </c>
    </row>
    <row r="3248" spans="2:8">
      <c r="B3248" s="11" t="str">
        <f t="shared" si="201"/>
        <v/>
      </c>
      <c r="C3248" s="11" t="str">
        <f t="shared" si="204"/>
        <v/>
      </c>
      <c r="F3248" s="10" t="str">
        <v/>
      </c>
      <c r="G3248" t="e">
        <f t="shared" si="202"/>
        <v>#VALUE!</v>
      </c>
      <c r="H3248" s="13" t="e">
        <f t="shared" si="203"/>
        <v>#VALUE!</v>
      </c>
    </row>
    <row r="3249" spans="2:8">
      <c r="B3249" s="11" t="str">
        <f t="shared" si="201"/>
        <v/>
      </c>
      <c r="C3249" s="11" t="str">
        <f t="shared" si="204"/>
        <v/>
      </c>
      <c r="F3249" s="10" t="str">
        <v/>
      </c>
      <c r="G3249" t="e">
        <f t="shared" si="202"/>
        <v>#VALUE!</v>
      </c>
      <c r="H3249" s="13" t="e">
        <f t="shared" si="203"/>
        <v>#VALUE!</v>
      </c>
    </row>
    <row r="3250" spans="2:8">
      <c r="B3250" s="11" t="str">
        <f t="shared" si="201"/>
        <v/>
      </c>
      <c r="C3250" s="11" t="str">
        <f t="shared" si="204"/>
        <v/>
      </c>
      <c r="F3250" s="10" t="str">
        <v/>
      </c>
      <c r="G3250" t="e">
        <f t="shared" si="202"/>
        <v>#VALUE!</v>
      </c>
      <c r="H3250" s="13" t="e">
        <f t="shared" si="203"/>
        <v>#VALUE!</v>
      </c>
    </row>
    <row r="3251" spans="2:8">
      <c r="B3251" s="11" t="str">
        <f t="shared" si="201"/>
        <v/>
      </c>
      <c r="C3251" s="11" t="str">
        <f t="shared" si="204"/>
        <v/>
      </c>
      <c r="F3251" s="10" t="str">
        <v/>
      </c>
      <c r="G3251" t="e">
        <f t="shared" si="202"/>
        <v>#VALUE!</v>
      </c>
      <c r="H3251" s="13" t="e">
        <f t="shared" si="203"/>
        <v>#VALUE!</v>
      </c>
    </row>
    <row r="3252" spans="2:8">
      <c r="B3252" s="11" t="str">
        <f t="shared" si="201"/>
        <v/>
      </c>
      <c r="C3252" s="11" t="str">
        <f t="shared" si="204"/>
        <v/>
      </c>
      <c r="F3252" s="10" t="str">
        <v/>
      </c>
      <c r="G3252" t="e">
        <f t="shared" si="202"/>
        <v>#VALUE!</v>
      </c>
      <c r="H3252" s="13" t="e">
        <f t="shared" si="203"/>
        <v>#VALUE!</v>
      </c>
    </row>
    <row r="3253" spans="2:8">
      <c r="B3253" s="11" t="str">
        <f t="shared" si="201"/>
        <v/>
      </c>
      <c r="C3253" s="11" t="str">
        <f t="shared" si="204"/>
        <v/>
      </c>
      <c r="F3253" s="10" t="str">
        <v/>
      </c>
      <c r="G3253" t="e">
        <f t="shared" si="202"/>
        <v>#VALUE!</v>
      </c>
      <c r="H3253" s="13" t="e">
        <f t="shared" si="203"/>
        <v>#VALUE!</v>
      </c>
    </row>
    <row r="3254" spans="2:8">
      <c r="B3254" s="11" t="str">
        <f t="shared" si="201"/>
        <v/>
      </c>
      <c r="C3254" s="11" t="str">
        <f t="shared" si="204"/>
        <v/>
      </c>
      <c r="F3254" s="10" t="str">
        <v/>
      </c>
      <c r="G3254" t="e">
        <f t="shared" si="202"/>
        <v>#VALUE!</v>
      </c>
      <c r="H3254" s="13" t="e">
        <f t="shared" si="203"/>
        <v>#VALUE!</v>
      </c>
    </row>
    <row r="3255" spans="2:8">
      <c r="B3255" s="11" t="str">
        <f t="shared" si="201"/>
        <v/>
      </c>
      <c r="C3255" s="11" t="str">
        <f t="shared" si="204"/>
        <v/>
      </c>
      <c r="F3255" s="10" t="str">
        <v/>
      </c>
      <c r="G3255" t="e">
        <f t="shared" si="202"/>
        <v>#VALUE!</v>
      </c>
      <c r="H3255" s="13" t="e">
        <f t="shared" si="203"/>
        <v>#VALUE!</v>
      </c>
    </row>
    <row r="3256" spans="2:8">
      <c r="B3256" s="11" t="str">
        <f t="shared" si="201"/>
        <v/>
      </c>
      <c r="C3256" s="11" t="str">
        <f t="shared" si="204"/>
        <v/>
      </c>
      <c r="F3256" s="10" t="str">
        <v/>
      </c>
      <c r="G3256" t="e">
        <f t="shared" si="202"/>
        <v>#VALUE!</v>
      </c>
      <c r="H3256" s="13" t="e">
        <f t="shared" si="203"/>
        <v>#VALUE!</v>
      </c>
    </row>
    <row r="3257" spans="2:8">
      <c r="B3257" s="11" t="str">
        <f t="shared" si="201"/>
        <v/>
      </c>
      <c r="C3257" s="11" t="str">
        <f t="shared" si="204"/>
        <v/>
      </c>
      <c r="F3257" s="10" t="str">
        <v/>
      </c>
      <c r="G3257" t="e">
        <f t="shared" si="202"/>
        <v>#VALUE!</v>
      </c>
      <c r="H3257" s="13" t="e">
        <f t="shared" si="203"/>
        <v>#VALUE!</v>
      </c>
    </row>
    <row r="3258" spans="2:8">
      <c r="B3258" s="11" t="str">
        <f t="shared" si="201"/>
        <v/>
      </c>
      <c r="C3258" s="11" t="str">
        <f t="shared" si="204"/>
        <v/>
      </c>
      <c r="F3258" s="10" t="str">
        <v/>
      </c>
      <c r="G3258" t="e">
        <f t="shared" si="202"/>
        <v>#VALUE!</v>
      </c>
      <c r="H3258" s="13" t="e">
        <f t="shared" si="203"/>
        <v>#VALUE!</v>
      </c>
    </row>
    <row r="3259" spans="2:8">
      <c r="B3259" s="11" t="str">
        <f t="shared" si="201"/>
        <v/>
      </c>
      <c r="C3259" s="11" t="str">
        <f t="shared" si="204"/>
        <v/>
      </c>
      <c r="F3259" s="10" t="str">
        <v/>
      </c>
      <c r="G3259" t="e">
        <f t="shared" si="202"/>
        <v>#VALUE!</v>
      </c>
      <c r="H3259" s="13" t="e">
        <f t="shared" si="203"/>
        <v>#VALUE!</v>
      </c>
    </row>
    <row r="3260" spans="2:8">
      <c r="B3260" s="11" t="str">
        <f t="shared" si="201"/>
        <v/>
      </c>
      <c r="C3260" s="11" t="str">
        <f t="shared" si="204"/>
        <v/>
      </c>
      <c r="F3260" s="10" t="str">
        <v/>
      </c>
      <c r="G3260" t="e">
        <f t="shared" si="202"/>
        <v>#VALUE!</v>
      </c>
      <c r="H3260" s="13" t="e">
        <f t="shared" si="203"/>
        <v>#VALUE!</v>
      </c>
    </row>
    <row r="3261" spans="2:8">
      <c r="B3261" s="11" t="str">
        <f t="shared" si="201"/>
        <v/>
      </c>
      <c r="C3261" s="11" t="str">
        <f t="shared" si="204"/>
        <v/>
      </c>
      <c r="F3261" s="10" t="str">
        <v/>
      </c>
      <c r="G3261" t="e">
        <f t="shared" si="202"/>
        <v>#VALUE!</v>
      </c>
      <c r="H3261" s="13" t="e">
        <f t="shared" si="203"/>
        <v>#VALUE!</v>
      </c>
    </row>
    <row r="3262" spans="2:8">
      <c r="B3262" s="11" t="str">
        <f t="shared" si="201"/>
        <v/>
      </c>
      <c r="C3262" s="11" t="str">
        <f t="shared" si="204"/>
        <v/>
      </c>
      <c r="F3262" s="10" t="str">
        <v/>
      </c>
      <c r="G3262" t="e">
        <f t="shared" si="202"/>
        <v>#VALUE!</v>
      </c>
      <c r="H3262" s="13" t="e">
        <f t="shared" si="203"/>
        <v>#VALUE!</v>
      </c>
    </row>
    <row r="3263" spans="2:8">
      <c r="B3263" s="11" t="str">
        <f t="shared" si="201"/>
        <v/>
      </c>
      <c r="C3263" s="11" t="str">
        <f t="shared" si="204"/>
        <v/>
      </c>
      <c r="F3263" s="10" t="str">
        <v/>
      </c>
      <c r="G3263" t="e">
        <f t="shared" si="202"/>
        <v>#VALUE!</v>
      </c>
      <c r="H3263" s="13" t="e">
        <f t="shared" si="203"/>
        <v>#VALUE!</v>
      </c>
    </row>
    <row r="3264" spans="2:8">
      <c r="B3264" s="11" t="str">
        <f t="shared" si="201"/>
        <v/>
      </c>
      <c r="C3264" s="11" t="str">
        <f t="shared" si="204"/>
        <v/>
      </c>
      <c r="F3264" s="10" t="str">
        <v/>
      </c>
      <c r="G3264" t="e">
        <f t="shared" si="202"/>
        <v>#VALUE!</v>
      </c>
      <c r="H3264" s="13" t="e">
        <f t="shared" si="203"/>
        <v>#VALUE!</v>
      </c>
    </row>
    <row r="3265" spans="2:8">
      <c r="B3265" s="11" t="str">
        <f t="shared" ref="B3265:B3328" si="205">IFERROR(IF(FIND(" ",A3265)=6,IF(IFERROR(FIND(" PB",A3265),"")&lt;&gt;"","артикул",IF(IFERROR(FIND(" CRN",A3265),"")&lt;&gt;"","артикул","")),""),"")</f>
        <v/>
      </c>
      <c r="C3265" s="11" t="str">
        <f t="shared" si="204"/>
        <v/>
      </c>
      <c r="F3265" s="10" t="str">
        <v/>
      </c>
      <c r="G3265" t="e">
        <f t="shared" si="202"/>
        <v>#VALUE!</v>
      </c>
      <c r="H3265" s="13" t="e">
        <f t="shared" si="203"/>
        <v>#VALUE!</v>
      </c>
    </row>
    <row r="3266" spans="2:8">
      <c r="B3266" s="11" t="str">
        <f t="shared" si="205"/>
        <v/>
      </c>
      <c r="C3266" s="11" t="str">
        <f t="shared" si="204"/>
        <v/>
      </c>
      <c r="F3266" s="10" t="str">
        <v/>
      </c>
      <c r="G3266" t="e">
        <f t="shared" ref="G3266:G3329" si="206">CONCATENATE(LEFT(F3266,5),
MID(F3266,
SEARCH("\",SUBSTITUTE(F3266," ","\",LEN(F3266)-LEN(SUBSTITUTE(F3266," ",""))-4)),
SEARCH("\",SUBSTITUTE(F3266," ","\",LEN(F3266)-LEN(SUBSTITUTE(F3266," ",""))-3))-
SEARCH("\",SUBSTITUTE(F3266," ","\",LEN(F3266)-LEN(SUBSTITUTE(F3266," ",""))-4)))*1)</f>
        <v>#VALUE!</v>
      </c>
      <c r="H3266" s="13" t="e">
        <f t="shared" ref="H3266:H3329" si="207">SUBSTITUTE(
RIGHT(F3266,LEN(F3266)-
FIND("\",SUBSTITUTE(F3266," ","\",LEN(F3266)-LEN(SUBSTITUTE(F3266," ",""))))),
".","")</f>
        <v>#VALUE!</v>
      </c>
    </row>
    <row r="3267" spans="2:8">
      <c r="B3267" s="11" t="str">
        <f t="shared" si="205"/>
        <v/>
      </c>
      <c r="C3267" s="11" t="str">
        <f t="shared" si="204"/>
        <v/>
      </c>
      <c r="F3267" s="10" t="str">
        <v/>
      </c>
      <c r="G3267" t="e">
        <f t="shared" si="206"/>
        <v>#VALUE!</v>
      </c>
      <c r="H3267" s="13" t="e">
        <f t="shared" si="207"/>
        <v>#VALUE!</v>
      </c>
    </row>
    <row r="3268" spans="2:8">
      <c r="B3268" s="11" t="str">
        <f t="shared" si="205"/>
        <v/>
      </c>
      <c r="C3268" s="11" t="str">
        <f t="shared" si="204"/>
        <v/>
      </c>
      <c r="F3268" s="10" t="str">
        <v/>
      </c>
      <c r="G3268" t="e">
        <f t="shared" si="206"/>
        <v>#VALUE!</v>
      </c>
      <c r="H3268" s="13" t="e">
        <f t="shared" si="207"/>
        <v>#VALUE!</v>
      </c>
    </row>
    <row r="3269" spans="2:8">
      <c r="B3269" s="11" t="str">
        <f t="shared" si="205"/>
        <v/>
      </c>
      <c r="C3269" s="11" t="str">
        <f t="shared" si="204"/>
        <v/>
      </c>
      <c r="F3269" s="10" t="str">
        <v/>
      </c>
      <c r="G3269" t="e">
        <f t="shared" si="206"/>
        <v>#VALUE!</v>
      </c>
      <c r="H3269" s="13" t="e">
        <f t="shared" si="207"/>
        <v>#VALUE!</v>
      </c>
    </row>
    <row r="3270" spans="2:8">
      <c r="B3270" s="11" t="str">
        <f t="shared" si="205"/>
        <v/>
      </c>
      <c r="C3270" s="11" t="str">
        <f t="shared" si="204"/>
        <v/>
      </c>
      <c r="F3270" s="10" t="str">
        <v/>
      </c>
      <c r="G3270" t="e">
        <f t="shared" si="206"/>
        <v>#VALUE!</v>
      </c>
      <c r="H3270" s="13" t="e">
        <f t="shared" si="207"/>
        <v>#VALUE!</v>
      </c>
    </row>
    <row r="3271" spans="2:8">
      <c r="B3271" s="11" t="str">
        <f t="shared" si="205"/>
        <v/>
      </c>
      <c r="C3271" s="11" t="str">
        <f t="shared" si="204"/>
        <v/>
      </c>
      <c r="F3271" s="10" t="str">
        <v/>
      </c>
      <c r="G3271" t="e">
        <f t="shared" si="206"/>
        <v>#VALUE!</v>
      </c>
      <c r="H3271" s="13" t="e">
        <f t="shared" si="207"/>
        <v>#VALUE!</v>
      </c>
    </row>
    <row r="3272" spans="2:8">
      <c r="B3272" s="11" t="str">
        <f t="shared" si="205"/>
        <v/>
      </c>
      <c r="C3272" s="11" t="str">
        <f t="shared" si="204"/>
        <v/>
      </c>
      <c r="F3272" s="10" t="str">
        <v/>
      </c>
      <c r="G3272" t="e">
        <f t="shared" si="206"/>
        <v>#VALUE!</v>
      </c>
      <c r="H3272" s="13" t="e">
        <f t="shared" si="207"/>
        <v>#VALUE!</v>
      </c>
    </row>
    <row r="3273" spans="2:8">
      <c r="B3273" s="11" t="str">
        <f t="shared" si="205"/>
        <v/>
      </c>
      <c r="C3273" s="11" t="str">
        <f t="shared" si="204"/>
        <v/>
      </c>
      <c r="F3273" s="10" t="str">
        <v/>
      </c>
      <c r="G3273" t="e">
        <f t="shared" si="206"/>
        <v>#VALUE!</v>
      </c>
      <c r="H3273" s="13" t="e">
        <f t="shared" si="207"/>
        <v>#VALUE!</v>
      </c>
    </row>
    <row r="3274" spans="2:8">
      <c r="B3274" s="11" t="str">
        <f t="shared" si="205"/>
        <v/>
      </c>
      <c r="C3274" s="11" t="str">
        <f t="shared" si="204"/>
        <v/>
      </c>
      <c r="F3274" s="10" t="str">
        <v/>
      </c>
      <c r="G3274" t="e">
        <f t="shared" si="206"/>
        <v>#VALUE!</v>
      </c>
      <c r="H3274" s="13" t="e">
        <f t="shared" si="207"/>
        <v>#VALUE!</v>
      </c>
    </row>
    <row r="3275" spans="2:8">
      <c r="B3275" s="11" t="str">
        <f t="shared" si="205"/>
        <v/>
      </c>
      <c r="C3275" s="11" t="str">
        <f t="shared" si="204"/>
        <v/>
      </c>
      <c r="F3275" s="10" t="str">
        <v/>
      </c>
      <c r="G3275" t="e">
        <f t="shared" si="206"/>
        <v>#VALUE!</v>
      </c>
      <c r="H3275" s="13" t="e">
        <f t="shared" si="207"/>
        <v>#VALUE!</v>
      </c>
    </row>
    <row r="3276" spans="2:8">
      <c r="B3276" s="11" t="str">
        <f t="shared" si="205"/>
        <v/>
      </c>
      <c r="C3276" s="11" t="str">
        <f t="shared" si="204"/>
        <v/>
      </c>
      <c r="F3276" s="10" t="str">
        <v/>
      </c>
      <c r="G3276" t="e">
        <f t="shared" si="206"/>
        <v>#VALUE!</v>
      </c>
      <c r="H3276" s="13" t="e">
        <f t="shared" si="207"/>
        <v>#VALUE!</v>
      </c>
    </row>
    <row r="3277" spans="2:8">
      <c r="B3277" s="11" t="str">
        <f t="shared" si="205"/>
        <v/>
      </c>
      <c r="C3277" s="11" t="str">
        <f t="shared" si="204"/>
        <v/>
      </c>
      <c r="F3277" s="10" t="str">
        <v/>
      </c>
      <c r="G3277" t="e">
        <f t="shared" si="206"/>
        <v>#VALUE!</v>
      </c>
      <c r="H3277" s="13" t="e">
        <f t="shared" si="207"/>
        <v>#VALUE!</v>
      </c>
    </row>
    <row r="3278" spans="2:8">
      <c r="B3278" s="11" t="str">
        <f t="shared" si="205"/>
        <v/>
      </c>
      <c r="C3278" s="11" t="str">
        <f t="shared" si="204"/>
        <v/>
      </c>
      <c r="F3278" s="10" t="str">
        <v/>
      </c>
      <c r="G3278" t="e">
        <f t="shared" si="206"/>
        <v>#VALUE!</v>
      </c>
      <c r="H3278" s="13" t="e">
        <f t="shared" si="207"/>
        <v>#VALUE!</v>
      </c>
    </row>
    <row r="3279" spans="2:8">
      <c r="B3279" s="11" t="str">
        <f t="shared" si="205"/>
        <v/>
      </c>
      <c r="C3279" s="11" t="str">
        <f t="shared" si="204"/>
        <v/>
      </c>
      <c r="F3279" s="10" t="str">
        <v/>
      </c>
      <c r="G3279" t="e">
        <f t="shared" si="206"/>
        <v>#VALUE!</v>
      </c>
      <c r="H3279" s="13" t="e">
        <f t="shared" si="207"/>
        <v>#VALUE!</v>
      </c>
    </row>
    <row r="3280" spans="2:8">
      <c r="B3280" s="11" t="str">
        <f t="shared" si="205"/>
        <v/>
      </c>
      <c r="C3280" s="11" t="str">
        <f t="shared" si="204"/>
        <v/>
      </c>
      <c r="F3280" s="10" t="str">
        <v/>
      </c>
      <c r="G3280" t="e">
        <f t="shared" si="206"/>
        <v>#VALUE!</v>
      </c>
      <c r="H3280" s="13" t="e">
        <f t="shared" si="207"/>
        <v>#VALUE!</v>
      </c>
    </row>
    <row r="3281" spans="2:8">
      <c r="B3281" s="11" t="str">
        <f t="shared" si="205"/>
        <v/>
      </c>
      <c r="C3281" s="11" t="str">
        <f t="shared" si="204"/>
        <v/>
      </c>
      <c r="F3281" s="10" t="str">
        <v/>
      </c>
      <c r="G3281" t="e">
        <f t="shared" si="206"/>
        <v>#VALUE!</v>
      </c>
      <c r="H3281" s="13" t="e">
        <f t="shared" si="207"/>
        <v>#VALUE!</v>
      </c>
    </row>
    <row r="3282" spans="2:8">
      <c r="B3282" s="11" t="str">
        <f t="shared" si="205"/>
        <v/>
      </c>
      <c r="C3282" s="11" t="str">
        <f t="shared" si="204"/>
        <v/>
      </c>
      <c r="F3282" s="10" t="str">
        <v/>
      </c>
      <c r="G3282" t="e">
        <f t="shared" si="206"/>
        <v>#VALUE!</v>
      </c>
      <c r="H3282" s="13" t="e">
        <f t="shared" si="207"/>
        <v>#VALUE!</v>
      </c>
    </row>
    <row r="3283" spans="2:8">
      <c r="B3283" s="11" t="str">
        <f t="shared" si="205"/>
        <v/>
      </c>
      <c r="C3283" s="11" t="str">
        <f t="shared" si="204"/>
        <v/>
      </c>
      <c r="F3283" s="10" t="str">
        <v/>
      </c>
      <c r="G3283" t="e">
        <f t="shared" si="206"/>
        <v>#VALUE!</v>
      </c>
      <c r="H3283" s="13" t="e">
        <f t="shared" si="207"/>
        <v>#VALUE!</v>
      </c>
    </row>
    <row r="3284" spans="2:8">
      <c r="B3284" s="11" t="str">
        <f t="shared" si="205"/>
        <v/>
      </c>
      <c r="C3284" s="11" t="str">
        <f t="shared" si="204"/>
        <v/>
      </c>
      <c r="F3284" s="10" t="str">
        <v/>
      </c>
      <c r="G3284" t="e">
        <f t="shared" si="206"/>
        <v>#VALUE!</v>
      </c>
      <c r="H3284" s="13" t="e">
        <f t="shared" si="207"/>
        <v>#VALUE!</v>
      </c>
    </row>
    <row r="3285" spans="2:8">
      <c r="B3285" s="11" t="str">
        <f t="shared" si="205"/>
        <v/>
      </c>
      <c r="C3285" s="11" t="str">
        <f t="shared" si="204"/>
        <v/>
      </c>
      <c r="F3285" s="10" t="str">
        <v/>
      </c>
      <c r="G3285" t="e">
        <f t="shared" si="206"/>
        <v>#VALUE!</v>
      </c>
      <c r="H3285" s="13" t="e">
        <f t="shared" si="207"/>
        <v>#VALUE!</v>
      </c>
    </row>
    <row r="3286" spans="2:8">
      <c r="B3286" s="11" t="str">
        <f t="shared" si="205"/>
        <v/>
      </c>
      <c r="C3286" s="11" t="str">
        <f t="shared" si="204"/>
        <v/>
      </c>
      <c r="F3286" s="10" t="str">
        <v/>
      </c>
      <c r="G3286" t="e">
        <f t="shared" si="206"/>
        <v>#VALUE!</v>
      </c>
      <c r="H3286" s="13" t="e">
        <f t="shared" si="207"/>
        <v>#VALUE!</v>
      </c>
    </row>
    <row r="3287" spans="2:8">
      <c r="B3287" s="11" t="str">
        <f t="shared" si="205"/>
        <v/>
      </c>
      <c r="C3287" s="11" t="str">
        <f t="shared" si="204"/>
        <v/>
      </c>
      <c r="F3287" s="10" t="str">
        <v/>
      </c>
      <c r="G3287" t="e">
        <f t="shared" si="206"/>
        <v>#VALUE!</v>
      </c>
      <c r="H3287" s="13" t="e">
        <f t="shared" si="207"/>
        <v>#VALUE!</v>
      </c>
    </row>
    <row r="3288" spans="2:8">
      <c r="B3288" s="11" t="str">
        <f t="shared" si="205"/>
        <v/>
      </c>
      <c r="C3288" s="11" t="str">
        <f t="shared" si="204"/>
        <v/>
      </c>
      <c r="F3288" s="10" t="str">
        <v/>
      </c>
      <c r="G3288" t="e">
        <f t="shared" si="206"/>
        <v>#VALUE!</v>
      </c>
      <c r="H3288" s="13" t="e">
        <f t="shared" si="207"/>
        <v>#VALUE!</v>
      </c>
    </row>
    <row r="3289" spans="2:8">
      <c r="B3289" s="11" t="str">
        <f t="shared" si="205"/>
        <v/>
      </c>
      <c r="C3289" s="11" t="str">
        <f t="shared" si="204"/>
        <v/>
      </c>
      <c r="F3289" s="10" t="str">
        <v/>
      </c>
      <c r="G3289" t="e">
        <f t="shared" si="206"/>
        <v>#VALUE!</v>
      </c>
      <c r="H3289" s="13" t="e">
        <f t="shared" si="207"/>
        <v>#VALUE!</v>
      </c>
    </row>
    <row r="3290" spans="2:8">
      <c r="B3290" s="11" t="str">
        <f t="shared" si="205"/>
        <v/>
      </c>
      <c r="C3290" s="11" t="str">
        <f t="shared" si="204"/>
        <v/>
      </c>
      <c r="F3290" s="10" t="str">
        <v/>
      </c>
      <c r="G3290" t="e">
        <f t="shared" si="206"/>
        <v>#VALUE!</v>
      </c>
      <c r="H3290" s="13" t="e">
        <f t="shared" si="207"/>
        <v>#VALUE!</v>
      </c>
    </row>
    <row r="3291" spans="2:8">
      <c r="B3291" s="11" t="str">
        <f t="shared" si="205"/>
        <v/>
      </c>
      <c r="C3291" s="11" t="str">
        <f t="shared" si="204"/>
        <v/>
      </c>
      <c r="F3291" s="10" t="str">
        <v/>
      </c>
      <c r="G3291" t="e">
        <f t="shared" si="206"/>
        <v>#VALUE!</v>
      </c>
      <c r="H3291" s="13" t="e">
        <f t="shared" si="207"/>
        <v>#VALUE!</v>
      </c>
    </row>
    <row r="3292" spans="2:8">
      <c r="B3292" s="11" t="str">
        <f t="shared" si="205"/>
        <v/>
      </c>
      <c r="C3292" s="11" t="str">
        <f t="shared" si="204"/>
        <v/>
      </c>
      <c r="F3292" s="10" t="str">
        <v/>
      </c>
      <c r="G3292" t="e">
        <f t="shared" si="206"/>
        <v>#VALUE!</v>
      </c>
      <c r="H3292" s="13" t="e">
        <f t="shared" si="207"/>
        <v>#VALUE!</v>
      </c>
    </row>
    <row r="3293" spans="2:8">
      <c r="B3293" s="11" t="str">
        <f t="shared" si="205"/>
        <v/>
      </c>
      <c r="C3293" s="11" t="str">
        <f t="shared" si="204"/>
        <v/>
      </c>
      <c r="F3293" s="10" t="str">
        <v/>
      </c>
      <c r="G3293" t="e">
        <f t="shared" si="206"/>
        <v>#VALUE!</v>
      </c>
      <c r="H3293" s="13" t="e">
        <f t="shared" si="207"/>
        <v>#VALUE!</v>
      </c>
    </row>
    <row r="3294" spans="2:8">
      <c r="B3294" s="11" t="str">
        <f t="shared" si="205"/>
        <v/>
      </c>
      <c r="C3294" s="11" t="str">
        <f t="shared" si="204"/>
        <v/>
      </c>
      <c r="F3294" s="10" t="str">
        <v/>
      </c>
      <c r="G3294" t="e">
        <f t="shared" si="206"/>
        <v>#VALUE!</v>
      </c>
      <c r="H3294" s="13" t="e">
        <f t="shared" si="207"/>
        <v>#VALUE!</v>
      </c>
    </row>
    <row r="3295" spans="2:8">
      <c r="B3295" s="11" t="str">
        <f t="shared" si="205"/>
        <v/>
      </c>
      <c r="C3295" s="11" t="str">
        <f t="shared" si="204"/>
        <v/>
      </c>
      <c r="F3295" s="10" t="str">
        <v/>
      </c>
      <c r="G3295" t="e">
        <f t="shared" si="206"/>
        <v>#VALUE!</v>
      </c>
      <c r="H3295" s="13" t="e">
        <f t="shared" si="207"/>
        <v>#VALUE!</v>
      </c>
    </row>
    <row r="3296" spans="2:8">
      <c r="B3296" s="11" t="str">
        <f t="shared" si="205"/>
        <v/>
      </c>
      <c r="C3296" s="11" t="str">
        <f t="shared" si="204"/>
        <v/>
      </c>
      <c r="F3296" s="10" t="str">
        <v/>
      </c>
      <c r="G3296" t="e">
        <f t="shared" si="206"/>
        <v>#VALUE!</v>
      </c>
      <c r="H3296" s="13" t="e">
        <f t="shared" si="207"/>
        <v>#VALUE!</v>
      </c>
    </row>
    <row r="3297" spans="2:8">
      <c r="B3297" s="11" t="str">
        <f t="shared" si="205"/>
        <v/>
      </c>
      <c r="C3297" s="11" t="str">
        <f t="shared" si="204"/>
        <v/>
      </c>
      <c r="F3297" s="10" t="str">
        <v/>
      </c>
      <c r="G3297" t="e">
        <f t="shared" si="206"/>
        <v>#VALUE!</v>
      </c>
      <c r="H3297" s="13" t="e">
        <f t="shared" si="207"/>
        <v>#VALUE!</v>
      </c>
    </row>
    <row r="3298" spans="2:8">
      <c r="B3298" s="11" t="str">
        <f t="shared" si="205"/>
        <v/>
      </c>
      <c r="C3298" s="11" t="str">
        <f t="shared" si="204"/>
        <v/>
      </c>
      <c r="F3298" s="10" t="str">
        <v/>
      </c>
      <c r="G3298" t="e">
        <f t="shared" si="206"/>
        <v>#VALUE!</v>
      </c>
      <c r="H3298" s="13" t="e">
        <f t="shared" si="207"/>
        <v>#VALUE!</v>
      </c>
    </row>
    <row r="3299" spans="2:8">
      <c r="B3299" s="11" t="str">
        <f t="shared" si="205"/>
        <v/>
      </c>
      <c r="C3299" s="11" t="str">
        <f t="shared" si="204"/>
        <v/>
      </c>
      <c r="F3299" s="10" t="str">
        <v/>
      </c>
      <c r="G3299" t="e">
        <f t="shared" si="206"/>
        <v>#VALUE!</v>
      </c>
      <c r="H3299" s="13" t="e">
        <f t="shared" si="207"/>
        <v>#VALUE!</v>
      </c>
    </row>
    <row r="3300" spans="2:8">
      <c r="B3300" s="11" t="str">
        <f t="shared" si="205"/>
        <v/>
      </c>
      <c r="C3300" s="11" t="str">
        <f t="shared" si="204"/>
        <v/>
      </c>
      <c r="F3300" s="10" t="str">
        <v/>
      </c>
      <c r="G3300" t="e">
        <f t="shared" si="206"/>
        <v>#VALUE!</v>
      </c>
      <c r="H3300" s="13" t="e">
        <f t="shared" si="207"/>
        <v>#VALUE!</v>
      </c>
    </row>
    <row r="3301" spans="2:8">
      <c r="B3301" s="11" t="str">
        <f t="shared" si="205"/>
        <v/>
      </c>
      <c r="C3301" s="11" t="str">
        <f t="shared" si="204"/>
        <v/>
      </c>
      <c r="F3301" s="10" t="str">
        <v/>
      </c>
      <c r="G3301" t="e">
        <f t="shared" si="206"/>
        <v>#VALUE!</v>
      </c>
      <c r="H3301" s="13" t="e">
        <f t="shared" si="207"/>
        <v>#VALUE!</v>
      </c>
    </row>
    <row r="3302" spans="2:8">
      <c r="B3302" s="11" t="str">
        <f t="shared" si="205"/>
        <v/>
      </c>
      <c r="C3302" s="11" t="str">
        <f t="shared" si="204"/>
        <v/>
      </c>
      <c r="F3302" s="10" t="str">
        <v/>
      </c>
      <c r="G3302" t="e">
        <f t="shared" si="206"/>
        <v>#VALUE!</v>
      </c>
      <c r="H3302" s="13" t="e">
        <f t="shared" si="207"/>
        <v>#VALUE!</v>
      </c>
    </row>
    <row r="3303" spans="2:8">
      <c r="B3303" s="11" t="str">
        <f t="shared" si="205"/>
        <v/>
      </c>
      <c r="C3303" s="11" t="str">
        <f t="shared" si="204"/>
        <v/>
      </c>
      <c r="F3303" s="10" t="str">
        <v/>
      </c>
      <c r="G3303" t="e">
        <f t="shared" si="206"/>
        <v>#VALUE!</v>
      </c>
      <c r="H3303" s="13" t="e">
        <f t="shared" si="207"/>
        <v>#VALUE!</v>
      </c>
    </row>
    <row r="3304" spans="2:8">
      <c r="B3304" s="11" t="str">
        <f t="shared" si="205"/>
        <v/>
      </c>
      <c r="C3304" s="11" t="str">
        <f t="shared" si="204"/>
        <v/>
      </c>
      <c r="F3304" s="10" t="str">
        <v/>
      </c>
      <c r="G3304" t="e">
        <f t="shared" si="206"/>
        <v>#VALUE!</v>
      </c>
      <c r="H3304" s="13" t="e">
        <f t="shared" si="207"/>
        <v>#VALUE!</v>
      </c>
    </row>
    <row r="3305" spans="2:8">
      <c r="B3305" s="11" t="str">
        <f t="shared" si="205"/>
        <v/>
      </c>
      <c r="C3305" s="11" t="str">
        <f t="shared" ref="C3305:C3368" si="208">IF(B3305="артикул",A3305,"")</f>
        <v/>
      </c>
      <c r="F3305" s="10" t="str">
        <v/>
      </c>
      <c r="G3305" t="e">
        <f t="shared" si="206"/>
        <v>#VALUE!</v>
      </c>
      <c r="H3305" s="13" t="e">
        <f t="shared" si="207"/>
        <v>#VALUE!</v>
      </c>
    </row>
    <row r="3306" spans="2:8">
      <c r="B3306" s="11" t="str">
        <f t="shared" si="205"/>
        <v/>
      </c>
      <c r="C3306" s="11" t="str">
        <f t="shared" si="208"/>
        <v/>
      </c>
      <c r="F3306" s="10" t="str">
        <v/>
      </c>
      <c r="G3306" t="e">
        <f t="shared" si="206"/>
        <v>#VALUE!</v>
      </c>
      <c r="H3306" s="13" t="e">
        <f t="shared" si="207"/>
        <v>#VALUE!</v>
      </c>
    </row>
    <row r="3307" spans="2:8">
      <c r="B3307" s="11" t="str">
        <f t="shared" si="205"/>
        <v/>
      </c>
      <c r="C3307" s="11" t="str">
        <f t="shared" si="208"/>
        <v/>
      </c>
      <c r="F3307" s="10" t="str">
        <v/>
      </c>
      <c r="G3307" t="e">
        <f t="shared" si="206"/>
        <v>#VALUE!</v>
      </c>
      <c r="H3307" s="13" t="e">
        <f t="shared" si="207"/>
        <v>#VALUE!</v>
      </c>
    </row>
    <row r="3308" spans="2:8">
      <c r="B3308" s="11" t="str">
        <f t="shared" si="205"/>
        <v/>
      </c>
      <c r="C3308" s="11" t="str">
        <f t="shared" si="208"/>
        <v/>
      </c>
      <c r="F3308" s="10" t="str">
        <v/>
      </c>
      <c r="G3308" t="e">
        <f t="shared" si="206"/>
        <v>#VALUE!</v>
      </c>
      <c r="H3308" s="13" t="e">
        <f t="shared" si="207"/>
        <v>#VALUE!</v>
      </c>
    </row>
    <row r="3309" spans="2:8">
      <c r="B3309" s="11" t="str">
        <f t="shared" si="205"/>
        <v/>
      </c>
      <c r="C3309" s="11" t="str">
        <f t="shared" si="208"/>
        <v/>
      </c>
      <c r="F3309" s="10" t="str">
        <v/>
      </c>
      <c r="G3309" t="e">
        <f t="shared" si="206"/>
        <v>#VALUE!</v>
      </c>
      <c r="H3309" s="13" t="e">
        <f t="shared" si="207"/>
        <v>#VALUE!</v>
      </c>
    </row>
    <row r="3310" spans="2:8">
      <c r="B3310" s="11" t="str">
        <f t="shared" si="205"/>
        <v/>
      </c>
      <c r="C3310" s="11" t="str">
        <f t="shared" si="208"/>
        <v/>
      </c>
      <c r="F3310" s="10" t="str">
        <v/>
      </c>
      <c r="G3310" t="e">
        <f t="shared" si="206"/>
        <v>#VALUE!</v>
      </c>
      <c r="H3310" s="13" t="e">
        <f t="shared" si="207"/>
        <v>#VALUE!</v>
      </c>
    </row>
    <row r="3311" spans="2:8">
      <c r="B3311" s="11" t="str">
        <f t="shared" si="205"/>
        <v/>
      </c>
      <c r="C3311" s="11" t="str">
        <f t="shared" si="208"/>
        <v/>
      </c>
      <c r="F3311" s="10" t="str">
        <v/>
      </c>
      <c r="G3311" t="e">
        <f t="shared" si="206"/>
        <v>#VALUE!</v>
      </c>
      <c r="H3311" s="13" t="e">
        <f t="shared" si="207"/>
        <v>#VALUE!</v>
      </c>
    </row>
    <row r="3312" spans="2:8">
      <c r="B3312" s="11" t="str">
        <f t="shared" si="205"/>
        <v/>
      </c>
      <c r="C3312" s="11" t="str">
        <f t="shared" si="208"/>
        <v/>
      </c>
      <c r="F3312" s="10" t="str">
        <v/>
      </c>
      <c r="G3312" t="e">
        <f t="shared" si="206"/>
        <v>#VALUE!</v>
      </c>
      <c r="H3312" s="13" t="e">
        <f t="shared" si="207"/>
        <v>#VALUE!</v>
      </c>
    </row>
    <row r="3313" spans="2:8">
      <c r="B3313" s="11" t="str">
        <f t="shared" si="205"/>
        <v/>
      </c>
      <c r="C3313" s="11" t="str">
        <f t="shared" si="208"/>
        <v/>
      </c>
      <c r="F3313" s="10" t="str">
        <v/>
      </c>
      <c r="G3313" t="e">
        <f t="shared" si="206"/>
        <v>#VALUE!</v>
      </c>
      <c r="H3313" s="13" t="e">
        <f t="shared" si="207"/>
        <v>#VALUE!</v>
      </c>
    </row>
    <row r="3314" spans="2:8">
      <c r="B3314" s="11" t="str">
        <f t="shared" si="205"/>
        <v/>
      </c>
      <c r="C3314" s="11" t="str">
        <f t="shared" si="208"/>
        <v/>
      </c>
      <c r="F3314" s="10" t="str">
        <v/>
      </c>
      <c r="G3314" t="e">
        <f t="shared" si="206"/>
        <v>#VALUE!</v>
      </c>
      <c r="H3314" s="13" t="e">
        <f t="shared" si="207"/>
        <v>#VALUE!</v>
      </c>
    </row>
    <row r="3315" spans="2:8">
      <c r="B3315" s="11" t="str">
        <f t="shared" si="205"/>
        <v/>
      </c>
      <c r="C3315" s="11" t="str">
        <f t="shared" si="208"/>
        <v/>
      </c>
      <c r="F3315" s="10" t="str">
        <v/>
      </c>
      <c r="G3315" t="e">
        <f t="shared" si="206"/>
        <v>#VALUE!</v>
      </c>
      <c r="H3315" s="13" t="e">
        <f t="shared" si="207"/>
        <v>#VALUE!</v>
      </c>
    </row>
    <row r="3316" spans="2:8">
      <c r="B3316" s="11" t="str">
        <f t="shared" si="205"/>
        <v/>
      </c>
      <c r="C3316" s="11" t="str">
        <f t="shared" si="208"/>
        <v/>
      </c>
      <c r="F3316" s="10" t="str">
        <v/>
      </c>
      <c r="G3316" t="e">
        <f t="shared" si="206"/>
        <v>#VALUE!</v>
      </c>
      <c r="H3316" s="13" t="e">
        <f t="shared" si="207"/>
        <v>#VALUE!</v>
      </c>
    </row>
    <row r="3317" spans="2:8">
      <c r="B3317" s="11" t="str">
        <f t="shared" si="205"/>
        <v/>
      </c>
      <c r="C3317" s="11" t="str">
        <f t="shared" si="208"/>
        <v/>
      </c>
      <c r="F3317" s="10" t="str">
        <v/>
      </c>
      <c r="G3317" t="e">
        <f t="shared" si="206"/>
        <v>#VALUE!</v>
      </c>
      <c r="H3317" s="13" t="e">
        <f t="shared" si="207"/>
        <v>#VALUE!</v>
      </c>
    </row>
    <row r="3318" spans="2:8">
      <c r="B3318" s="11" t="str">
        <f t="shared" si="205"/>
        <v/>
      </c>
      <c r="C3318" s="11" t="str">
        <f t="shared" si="208"/>
        <v/>
      </c>
      <c r="F3318" s="10" t="str">
        <v/>
      </c>
      <c r="G3318" t="e">
        <f t="shared" si="206"/>
        <v>#VALUE!</v>
      </c>
      <c r="H3318" s="13" t="e">
        <f t="shared" si="207"/>
        <v>#VALUE!</v>
      </c>
    </row>
    <row r="3319" spans="2:8">
      <c r="B3319" s="11" t="str">
        <f t="shared" si="205"/>
        <v/>
      </c>
      <c r="C3319" s="11" t="str">
        <f t="shared" si="208"/>
        <v/>
      </c>
      <c r="F3319" s="10" t="str">
        <v/>
      </c>
      <c r="G3319" t="e">
        <f t="shared" si="206"/>
        <v>#VALUE!</v>
      </c>
      <c r="H3319" s="13" t="e">
        <f t="shared" si="207"/>
        <v>#VALUE!</v>
      </c>
    </row>
    <row r="3320" spans="2:8">
      <c r="B3320" s="11" t="str">
        <f t="shared" si="205"/>
        <v/>
      </c>
      <c r="C3320" s="11" t="str">
        <f t="shared" si="208"/>
        <v/>
      </c>
      <c r="F3320" s="10" t="str">
        <v/>
      </c>
      <c r="G3320" t="e">
        <f t="shared" si="206"/>
        <v>#VALUE!</v>
      </c>
      <c r="H3320" s="13" t="e">
        <f t="shared" si="207"/>
        <v>#VALUE!</v>
      </c>
    </row>
    <row r="3321" spans="2:8">
      <c r="B3321" s="11" t="str">
        <f t="shared" si="205"/>
        <v/>
      </c>
      <c r="C3321" s="11" t="str">
        <f t="shared" si="208"/>
        <v/>
      </c>
      <c r="F3321" s="10" t="str">
        <v/>
      </c>
      <c r="G3321" t="e">
        <f t="shared" si="206"/>
        <v>#VALUE!</v>
      </c>
      <c r="H3321" s="13" t="e">
        <f t="shared" si="207"/>
        <v>#VALUE!</v>
      </c>
    </row>
    <row r="3322" spans="2:8">
      <c r="B3322" s="11" t="str">
        <f t="shared" si="205"/>
        <v/>
      </c>
      <c r="C3322" s="11" t="str">
        <f t="shared" si="208"/>
        <v/>
      </c>
      <c r="F3322" s="10" t="str">
        <v/>
      </c>
      <c r="G3322" t="e">
        <f t="shared" si="206"/>
        <v>#VALUE!</v>
      </c>
      <c r="H3322" s="13" t="e">
        <f t="shared" si="207"/>
        <v>#VALUE!</v>
      </c>
    </row>
    <row r="3323" spans="2:8">
      <c r="B3323" s="11" t="str">
        <f t="shared" si="205"/>
        <v/>
      </c>
      <c r="C3323" s="11" t="str">
        <f t="shared" si="208"/>
        <v/>
      </c>
      <c r="F3323" s="10" t="str">
        <v/>
      </c>
      <c r="G3323" t="e">
        <f t="shared" si="206"/>
        <v>#VALUE!</v>
      </c>
      <c r="H3323" s="13" t="e">
        <f t="shared" si="207"/>
        <v>#VALUE!</v>
      </c>
    </row>
    <row r="3324" spans="2:8">
      <c r="B3324" s="11" t="str">
        <f t="shared" si="205"/>
        <v/>
      </c>
      <c r="C3324" s="11" t="str">
        <f t="shared" si="208"/>
        <v/>
      </c>
      <c r="F3324" s="10" t="str">
        <v/>
      </c>
      <c r="G3324" t="e">
        <f t="shared" si="206"/>
        <v>#VALUE!</v>
      </c>
      <c r="H3324" s="13" t="e">
        <f t="shared" si="207"/>
        <v>#VALUE!</v>
      </c>
    </row>
    <row r="3325" spans="2:8">
      <c r="B3325" s="11" t="str">
        <f t="shared" si="205"/>
        <v/>
      </c>
      <c r="C3325" s="11" t="str">
        <f t="shared" si="208"/>
        <v/>
      </c>
      <c r="F3325" s="10" t="str">
        <v/>
      </c>
      <c r="G3325" t="e">
        <f t="shared" si="206"/>
        <v>#VALUE!</v>
      </c>
      <c r="H3325" s="13" t="e">
        <f t="shared" si="207"/>
        <v>#VALUE!</v>
      </c>
    </row>
    <row r="3326" spans="2:8">
      <c r="B3326" s="11" t="str">
        <f t="shared" si="205"/>
        <v/>
      </c>
      <c r="C3326" s="11" t="str">
        <f t="shared" si="208"/>
        <v/>
      </c>
      <c r="F3326" s="10" t="str">
        <v/>
      </c>
      <c r="G3326" t="e">
        <f t="shared" si="206"/>
        <v>#VALUE!</v>
      </c>
      <c r="H3326" s="13" t="e">
        <f t="shared" si="207"/>
        <v>#VALUE!</v>
      </c>
    </row>
    <row r="3327" spans="2:8">
      <c r="B3327" s="11" t="str">
        <f t="shared" si="205"/>
        <v/>
      </c>
      <c r="C3327" s="11" t="str">
        <f t="shared" si="208"/>
        <v/>
      </c>
      <c r="F3327" s="10" t="str">
        <v/>
      </c>
      <c r="G3327" t="e">
        <f t="shared" si="206"/>
        <v>#VALUE!</v>
      </c>
      <c r="H3327" s="13" t="e">
        <f t="shared" si="207"/>
        <v>#VALUE!</v>
      </c>
    </row>
    <row r="3328" spans="2:8">
      <c r="B3328" s="11" t="str">
        <f t="shared" si="205"/>
        <v/>
      </c>
      <c r="C3328" s="11" t="str">
        <f t="shared" si="208"/>
        <v/>
      </c>
      <c r="F3328" s="10" t="str">
        <v/>
      </c>
      <c r="G3328" t="e">
        <f t="shared" si="206"/>
        <v>#VALUE!</v>
      </c>
      <c r="H3328" s="13" t="e">
        <f t="shared" si="207"/>
        <v>#VALUE!</v>
      </c>
    </row>
    <row r="3329" spans="2:8">
      <c r="B3329" s="11" t="str">
        <f t="shared" ref="B3329:B3392" si="209">IFERROR(IF(FIND(" ",A3329)=6,IF(IFERROR(FIND(" PB",A3329),"")&lt;&gt;"","артикул",IF(IFERROR(FIND(" CRN",A3329),"")&lt;&gt;"","артикул","")),""),"")</f>
        <v/>
      </c>
      <c r="C3329" s="11" t="str">
        <f t="shared" si="208"/>
        <v/>
      </c>
      <c r="F3329" s="10" t="str">
        <v/>
      </c>
      <c r="G3329" t="e">
        <f t="shared" si="206"/>
        <v>#VALUE!</v>
      </c>
      <c r="H3329" s="13" t="e">
        <f t="shared" si="207"/>
        <v>#VALUE!</v>
      </c>
    </row>
    <row r="3330" spans="2:8">
      <c r="B3330" s="11" t="str">
        <f t="shared" si="209"/>
        <v/>
      </c>
      <c r="C3330" s="11" t="str">
        <f t="shared" si="208"/>
        <v/>
      </c>
      <c r="F3330" s="10" t="str">
        <v/>
      </c>
      <c r="G3330" t="e">
        <f t="shared" ref="G3330:G3393" si="210">CONCATENATE(LEFT(F3330,5),
MID(F3330,
SEARCH("\",SUBSTITUTE(F3330," ","\",LEN(F3330)-LEN(SUBSTITUTE(F3330," ",""))-4)),
SEARCH("\",SUBSTITUTE(F3330," ","\",LEN(F3330)-LEN(SUBSTITUTE(F3330," ",""))-3))-
SEARCH("\",SUBSTITUTE(F3330," ","\",LEN(F3330)-LEN(SUBSTITUTE(F3330," ",""))-4)))*1)</f>
        <v>#VALUE!</v>
      </c>
      <c r="H3330" s="13" t="e">
        <f t="shared" ref="H3330:H3393" si="211">SUBSTITUTE(
RIGHT(F3330,LEN(F3330)-
FIND("\",SUBSTITUTE(F3330," ","\",LEN(F3330)-LEN(SUBSTITUTE(F3330," ",""))))),
".","")</f>
        <v>#VALUE!</v>
      </c>
    </row>
    <row r="3331" spans="2:8">
      <c r="B3331" s="11" t="str">
        <f t="shared" si="209"/>
        <v/>
      </c>
      <c r="C3331" s="11" t="str">
        <f t="shared" si="208"/>
        <v/>
      </c>
      <c r="F3331" s="10" t="str">
        <v/>
      </c>
      <c r="G3331" t="e">
        <f t="shared" si="210"/>
        <v>#VALUE!</v>
      </c>
      <c r="H3331" s="13" t="e">
        <f t="shared" si="211"/>
        <v>#VALUE!</v>
      </c>
    </row>
    <row r="3332" spans="2:8">
      <c r="B3332" s="11" t="str">
        <f t="shared" si="209"/>
        <v/>
      </c>
      <c r="C3332" s="11" t="str">
        <f t="shared" si="208"/>
        <v/>
      </c>
      <c r="F3332" s="10" t="str">
        <v/>
      </c>
      <c r="G3332" t="e">
        <f t="shared" si="210"/>
        <v>#VALUE!</v>
      </c>
      <c r="H3332" s="13" t="e">
        <f t="shared" si="211"/>
        <v>#VALUE!</v>
      </c>
    </row>
    <row r="3333" spans="2:8">
      <c r="B3333" s="11" t="str">
        <f t="shared" si="209"/>
        <v/>
      </c>
      <c r="C3333" s="11" t="str">
        <f t="shared" si="208"/>
        <v/>
      </c>
      <c r="F3333" s="10" t="str">
        <v/>
      </c>
      <c r="G3333" t="e">
        <f t="shared" si="210"/>
        <v>#VALUE!</v>
      </c>
      <c r="H3333" s="13" t="e">
        <f t="shared" si="211"/>
        <v>#VALUE!</v>
      </c>
    </row>
    <row r="3334" spans="2:8">
      <c r="B3334" s="11" t="str">
        <f t="shared" si="209"/>
        <v/>
      </c>
      <c r="C3334" s="11" t="str">
        <f t="shared" si="208"/>
        <v/>
      </c>
      <c r="F3334" s="10" t="str">
        <v/>
      </c>
      <c r="G3334" t="e">
        <f t="shared" si="210"/>
        <v>#VALUE!</v>
      </c>
      <c r="H3334" s="13" t="e">
        <f t="shared" si="211"/>
        <v>#VALUE!</v>
      </c>
    </row>
    <row r="3335" spans="2:8">
      <c r="B3335" s="11" t="str">
        <f t="shared" si="209"/>
        <v/>
      </c>
      <c r="C3335" s="11" t="str">
        <f t="shared" si="208"/>
        <v/>
      </c>
      <c r="F3335" s="10" t="str">
        <v/>
      </c>
      <c r="G3335" t="e">
        <f t="shared" si="210"/>
        <v>#VALUE!</v>
      </c>
      <c r="H3335" s="13" t="e">
        <f t="shared" si="211"/>
        <v>#VALUE!</v>
      </c>
    </row>
    <row r="3336" spans="2:8">
      <c r="B3336" s="11" t="str">
        <f t="shared" si="209"/>
        <v/>
      </c>
      <c r="C3336" s="11" t="str">
        <f t="shared" si="208"/>
        <v/>
      </c>
      <c r="F3336" s="10" t="str">
        <v/>
      </c>
      <c r="G3336" t="e">
        <f t="shared" si="210"/>
        <v>#VALUE!</v>
      </c>
      <c r="H3336" s="13" t="e">
        <f t="shared" si="211"/>
        <v>#VALUE!</v>
      </c>
    </row>
    <row r="3337" spans="2:8">
      <c r="B3337" s="11" t="str">
        <f t="shared" si="209"/>
        <v/>
      </c>
      <c r="C3337" s="11" t="str">
        <f t="shared" si="208"/>
        <v/>
      </c>
      <c r="F3337" s="10" t="str">
        <v/>
      </c>
      <c r="G3337" t="e">
        <f t="shared" si="210"/>
        <v>#VALUE!</v>
      </c>
      <c r="H3337" s="13" t="e">
        <f t="shared" si="211"/>
        <v>#VALUE!</v>
      </c>
    </row>
    <row r="3338" spans="2:8">
      <c r="B3338" s="11" t="str">
        <f t="shared" si="209"/>
        <v/>
      </c>
      <c r="C3338" s="11" t="str">
        <f t="shared" si="208"/>
        <v/>
      </c>
      <c r="F3338" s="10" t="str">
        <v/>
      </c>
      <c r="G3338" t="e">
        <f t="shared" si="210"/>
        <v>#VALUE!</v>
      </c>
      <c r="H3338" s="13" t="e">
        <f t="shared" si="211"/>
        <v>#VALUE!</v>
      </c>
    </row>
    <row r="3339" spans="2:8">
      <c r="B3339" s="11" t="str">
        <f t="shared" si="209"/>
        <v/>
      </c>
      <c r="C3339" s="11" t="str">
        <f t="shared" si="208"/>
        <v/>
      </c>
      <c r="F3339" s="10" t="str">
        <v/>
      </c>
      <c r="G3339" t="e">
        <f t="shared" si="210"/>
        <v>#VALUE!</v>
      </c>
      <c r="H3339" s="13" t="e">
        <f t="shared" si="211"/>
        <v>#VALUE!</v>
      </c>
    </row>
    <row r="3340" spans="2:8">
      <c r="B3340" s="11" t="str">
        <f t="shared" si="209"/>
        <v/>
      </c>
      <c r="C3340" s="11" t="str">
        <f t="shared" si="208"/>
        <v/>
      </c>
      <c r="F3340" s="10" t="str">
        <v/>
      </c>
      <c r="G3340" t="e">
        <f t="shared" si="210"/>
        <v>#VALUE!</v>
      </c>
      <c r="H3340" s="13" t="e">
        <f t="shared" si="211"/>
        <v>#VALUE!</v>
      </c>
    </row>
    <row r="3341" spans="2:8">
      <c r="B3341" s="11" t="str">
        <f t="shared" si="209"/>
        <v/>
      </c>
      <c r="C3341" s="11" t="str">
        <f t="shared" si="208"/>
        <v/>
      </c>
      <c r="F3341" s="10" t="str">
        <v/>
      </c>
      <c r="G3341" t="e">
        <f t="shared" si="210"/>
        <v>#VALUE!</v>
      </c>
      <c r="H3341" s="13" t="e">
        <f t="shared" si="211"/>
        <v>#VALUE!</v>
      </c>
    </row>
    <row r="3342" spans="2:8">
      <c r="B3342" s="11" t="str">
        <f t="shared" si="209"/>
        <v/>
      </c>
      <c r="C3342" s="11" t="str">
        <f t="shared" si="208"/>
        <v/>
      </c>
      <c r="F3342" s="10" t="str">
        <v/>
      </c>
      <c r="G3342" t="e">
        <f t="shared" si="210"/>
        <v>#VALUE!</v>
      </c>
      <c r="H3342" s="13" t="e">
        <f t="shared" si="211"/>
        <v>#VALUE!</v>
      </c>
    </row>
    <row r="3343" spans="2:8">
      <c r="B3343" s="11" t="str">
        <f t="shared" si="209"/>
        <v/>
      </c>
      <c r="C3343" s="11" t="str">
        <f t="shared" si="208"/>
        <v/>
      </c>
      <c r="F3343" s="10" t="str">
        <v/>
      </c>
      <c r="G3343" t="e">
        <f t="shared" si="210"/>
        <v>#VALUE!</v>
      </c>
      <c r="H3343" s="13" t="e">
        <f t="shared" si="211"/>
        <v>#VALUE!</v>
      </c>
    </row>
    <row r="3344" spans="2:8">
      <c r="B3344" s="11" t="str">
        <f t="shared" si="209"/>
        <v/>
      </c>
      <c r="C3344" s="11" t="str">
        <f t="shared" si="208"/>
        <v/>
      </c>
      <c r="F3344" s="10" t="str">
        <v/>
      </c>
      <c r="G3344" t="e">
        <f t="shared" si="210"/>
        <v>#VALUE!</v>
      </c>
      <c r="H3344" s="13" t="e">
        <f t="shared" si="211"/>
        <v>#VALUE!</v>
      </c>
    </row>
    <row r="3345" spans="2:8">
      <c r="B3345" s="11" t="str">
        <f t="shared" si="209"/>
        <v/>
      </c>
      <c r="C3345" s="11" t="str">
        <f t="shared" si="208"/>
        <v/>
      </c>
      <c r="F3345" s="10" t="str">
        <v/>
      </c>
      <c r="G3345" t="e">
        <f t="shared" si="210"/>
        <v>#VALUE!</v>
      </c>
      <c r="H3345" s="13" t="e">
        <f t="shared" si="211"/>
        <v>#VALUE!</v>
      </c>
    </row>
    <row r="3346" spans="2:8">
      <c r="B3346" s="11" t="str">
        <f t="shared" si="209"/>
        <v/>
      </c>
      <c r="C3346" s="11" t="str">
        <f t="shared" si="208"/>
        <v/>
      </c>
      <c r="F3346" s="10" t="str">
        <v/>
      </c>
      <c r="G3346" t="e">
        <f t="shared" si="210"/>
        <v>#VALUE!</v>
      </c>
      <c r="H3346" s="13" t="e">
        <f t="shared" si="211"/>
        <v>#VALUE!</v>
      </c>
    </row>
    <row r="3347" spans="2:8">
      <c r="B3347" s="11" t="str">
        <f t="shared" si="209"/>
        <v/>
      </c>
      <c r="C3347" s="11" t="str">
        <f t="shared" si="208"/>
        <v/>
      </c>
      <c r="F3347" s="10" t="str">
        <v/>
      </c>
      <c r="G3347" t="e">
        <f t="shared" si="210"/>
        <v>#VALUE!</v>
      </c>
      <c r="H3347" s="13" t="e">
        <f t="shared" si="211"/>
        <v>#VALUE!</v>
      </c>
    </row>
    <row r="3348" spans="2:8">
      <c r="B3348" s="11" t="str">
        <f t="shared" si="209"/>
        <v/>
      </c>
      <c r="C3348" s="11" t="str">
        <f t="shared" si="208"/>
        <v/>
      </c>
      <c r="F3348" s="10" t="str">
        <v/>
      </c>
      <c r="G3348" t="e">
        <f t="shared" si="210"/>
        <v>#VALUE!</v>
      </c>
      <c r="H3348" s="13" t="e">
        <f t="shared" si="211"/>
        <v>#VALUE!</v>
      </c>
    </row>
    <row r="3349" spans="2:8">
      <c r="B3349" s="11" t="str">
        <f t="shared" si="209"/>
        <v/>
      </c>
      <c r="C3349" s="11" t="str">
        <f t="shared" si="208"/>
        <v/>
      </c>
      <c r="F3349" s="10" t="str">
        <v/>
      </c>
      <c r="G3349" t="e">
        <f t="shared" si="210"/>
        <v>#VALUE!</v>
      </c>
      <c r="H3349" s="13" t="e">
        <f t="shared" si="211"/>
        <v>#VALUE!</v>
      </c>
    </row>
    <row r="3350" spans="2:8">
      <c r="B3350" s="11" t="str">
        <f t="shared" si="209"/>
        <v/>
      </c>
      <c r="C3350" s="11" t="str">
        <f t="shared" si="208"/>
        <v/>
      </c>
      <c r="F3350" s="10" t="str">
        <v/>
      </c>
      <c r="G3350" t="e">
        <f t="shared" si="210"/>
        <v>#VALUE!</v>
      </c>
      <c r="H3350" s="13" t="e">
        <f t="shared" si="211"/>
        <v>#VALUE!</v>
      </c>
    </row>
    <row r="3351" spans="2:8">
      <c r="B3351" s="11" t="str">
        <f t="shared" si="209"/>
        <v/>
      </c>
      <c r="C3351" s="11" t="str">
        <f t="shared" si="208"/>
        <v/>
      </c>
      <c r="F3351" s="10" t="str">
        <v/>
      </c>
      <c r="G3351" t="e">
        <f t="shared" si="210"/>
        <v>#VALUE!</v>
      </c>
      <c r="H3351" s="13" t="e">
        <f t="shared" si="211"/>
        <v>#VALUE!</v>
      </c>
    </row>
    <row r="3352" spans="2:8">
      <c r="B3352" s="11" t="str">
        <f t="shared" si="209"/>
        <v/>
      </c>
      <c r="C3352" s="11" t="str">
        <f t="shared" si="208"/>
        <v/>
      </c>
      <c r="F3352" s="10" t="str">
        <v/>
      </c>
      <c r="G3352" t="e">
        <f t="shared" si="210"/>
        <v>#VALUE!</v>
      </c>
      <c r="H3352" s="13" t="e">
        <f t="shared" si="211"/>
        <v>#VALUE!</v>
      </c>
    </row>
    <row r="3353" spans="2:8">
      <c r="B3353" s="11" t="str">
        <f t="shared" si="209"/>
        <v/>
      </c>
      <c r="C3353" s="11" t="str">
        <f t="shared" si="208"/>
        <v/>
      </c>
      <c r="F3353" s="10" t="str">
        <v/>
      </c>
      <c r="G3353" t="e">
        <f t="shared" si="210"/>
        <v>#VALUE!</v>
      </c>
      <c r="H3353" s="13" t="e">
        <f t="shared" si="211"/>
        <v>#VALUE!</v>
      </c>
    </row>
    <row r="3354" spans="2:8">
      <c r="B3354" s="11" t="str">
        <f t="shared" si="209"/>
        <v/>
      </c>
      <c r="C3354" s="11" t="str">
        <f t="shared" si="208"/>
        <v/>
      </c>
      <c r="F3354" s="10" t="str">
        <v/>
      </c>
      <c r="G3354" t="e">
        <f t="shared" si="210"/>
        <v>#VALUE!</v>
      </c>
      <c r="H3354" s="13" t="e">
        <f t="shared" si="211"/>
        <v>#VALUE!</v>
      </c>
    </row>
    <row r="3355" spans="2:8">
      <c r="B3355" s="11" t="str">
        <f t="shared" si="209"/>
        <v/>
      </c>
      <c r="C3355" s="11" t="str">
        <f t="shared" si="208"/>
        <v/>
      </c>
      <c r="F3355" s="10" t="str">
        <v/>
      </c>
      <c r="G3355" t="e">
        <f t="shared" si="210"/>
        <v>#VALUE!</v>
      </c>
      <c r="H3355" s="13" t="e">
        <f t="shared" si="211"/>
        <v>#VALUE!</v>
      </c>
    </row>
    <row r="3356" spans="2:8">
      <c r="B3356" s="11" t="str">
        <f t="shared" si="209"/>
        <v/>
      </c>
      <c r="C3356" s="11" t="str">
        <f t="shared" si="208"/>
        <v/>
      </c>
      <c r="F3356" s="10" t="str">
        <v/>
      </c>
      <c r="G3356" t="e">
        <f t="shared" si="210"/>
        <v>#VALUE!</v>
      </c>
      <c r="H3356" s="13" t="e">
        <f t="shared" si="211"/>
        <v>#VALUE!</v>
      </c>
    </row>
    <row r="3357" spans="2:8">
      <c r="B3357" s="11" t="str">
        <f t="shared" si="209"/>
        <v/>
      </c>
      <c r="C3357" s="11" t="str">
        <f t="shared" si="208"/>
        <v/>
      </c>
      <c r="F3357" s="10" t="str">
        <v/>
      </c>
      <c r="G3357" t="e">
        <f t="shared" si="210"/>
        <v>#VALUE!</v>
      </c>
      <c r="H3357" s="13" t="e">
        <f t="shared" si="211"/>
        <v>#VALUE!</v>
      </c>
    </row>
    <row r="3358" spans="2:8">
      <c r="B3358" s="11" t="str">
        <f t="shared" si="209"/>
        <v/>
      </c>
      <c r="C3358" s="11" t="str">
        <f t="shared" si="208"/>
        <v/>
      </c>
      <c r="F3358" s="10" t="str">
        <v/>
      </c>
      <c r="G3358" t="e">
        <f t="shared" si="210"/>
        <v>#VALUE!</v>
      </c>
      <c r="H3358" s="13" t="e">
        <f t="shared" si="211"/>
        <v>#VALUE!</v>
      </c>
    </row>
    <row r="3359" spans="2:8">
      <c r="B3359" s="11" t="str">
        <f t="shared" si="209"/>
        <v/>
      </c>
      <c r="C3359" s="11" t="str">
        <f t="shared" si="208"/>
        <v/>
      </c>
      <c r="F3359" s="10" t="str">
        <v/>
      </c>
      <c r="G3359" t="e">
        <f t="shared" si="210"/>
        <v>#VALUE!</v>
      </c>
      <c r="H3359" s="13" t="e">
        <f t="shared" si="211"/>
        <v>#VALUE!</v>
      </c>
    </row>
    <row r="3360" spans="2:8">
      <c r="B3360" s="11" t="str">
        <f t="shared" si="209"/>
        <v/>
      </c>
      <c r="C3360" s="11" t="str">
        <f t="shared" si="208"/>
        <v/>
      </c>
      <c r="F3360" s="10" t="str">
        <v/>
      </c>
      <c r="G3360" t="e">
        <f t="shared" si="210"/>
        <v>#VALUE!</v>
      </c>
      <c r="H3360" s="13" t="e">
        <f t="shared" si="211"/>
        <v>#VALUE!</v>
      </c>
    </row>
    <row r="3361" spans="2:8">
      <c r="B3361" s="11" t="str">
        <f t="shared" si="209"/>
        <v/>
      </c>
      <c r="C3361" s="11" t="str">
        <f t="shared" si="208"/>
        <v/>
      </c>
      <c r="F3361" s="10" t="str">
        <v/>
      </c>
      <c r="G3361" t="e">
        <f t="shared" si="210"/>
        <v>#VALUE!</v>
      </c>
      <c r="H3361" s="13" t="e">
        <f t="shared" si="211"/>
        <v>#VALUE!</v>
      </c>
    </row>
    <row r="3362" spans="2:8">
      <c r="B3362" s="11" t="str">
        <f t="shared" si="209"/>
        <v/>
      </c>
      <c r="C3362" s="11" t="str">
        <f t="shared" si="208"/>
        <v/>
      </c>
      <c r="F3362" s="10" t="str">
        <v/>
      </c>
      <c r="G3362" t="e">
        <f t="shared" si="210"/>
        <v>#VALUE!</v>
      </c>
      <c r="H3362" s="13" t="e">
        <f t="shared" si="211"/>
        <v>#VALUE!</v>
      </c>
    </row>
    <row r="3363" spans="2:8">
      <c r="B3363" s="11" t="str">
        <f t="shared" si="209"/>
        <v/>
      </c>
      <c r="C3363" s="11" t="str">
        <f t="shared" si="208"/>
        <v/>
      </c>
      <c r="F3363" s="10" t="str">
        <v/>
      </c>
      <c r="G3363" t="e">
        <f t="shared" si="210"/>
        <v>#VALUE!</v>
      </c>
      <c r="H3363" s="13" t="e">
        <f t="shared" si="211"/>
        <v>#VALUE!</v>
      </c>
    </row>
    <row r="3364" spans="2:8">
      <c r="B3364" s="11" t="str">
        <f t="shared" si="209"/>
        <v/>
      </c>
      <c r="C3364" s="11" t="str">
        <f t="shared" si="208"/>
        <v/>
      </c>
      <c r="F3364" s="10" t="str">
        <v/>
      </c>
      <c r="G3364" t="e">
        <f t="shared" si="210"/>
        <v>#VALUE!</v>
      </c>
      <c r="H3364" s="13" t="e">
        <f t="shared" si="211"/>
        <v>#VALUE!</v>
      </c>
    </row>
    <row r="3365" spans="2:8">
      <c r="B3365" s="11" t="str">
        <f t="shared" si="209"/>
        <v/>
      </c>
      <c r="C3365" s="11" t="str">
        <f t="shared" si="208"/>
        <v/>
      </c>
      <c r="F3365" s="10" t="str">
        <v/>
      </c>
      <c r="G3365" t="e">
        <f t="shared" si="210"/>
        <v>#VALUE!</v>
      </c>
      <c r="H3365" s="13" t="e">
        <f t="shared" si="211"/>
        <v>#VALUE!</v>
      </c>
    </row>
    <row r="3366" spans="2:8">
      <c r="B3366" s="11" t="str">
        <f t="shared" si="209"/>
        <v/>
      </c>
      <c r="C3366" s="11" t="str">
        <f t="shared" si="208"/>
        <v/>
      </c>
      <c r="F3366" s="10" t="str">
        <v/>
      </c>
      <c r="G3366" t="e">
        <f t="shared" si="210"/>
        <v>#VALUE!</v>
      </c>
      <c r="H3366" s="13" t="e">
        <f t="shared" si="211"/>
        <v>#VALUE!</v>
      </c>
    </row>
    <row r="3367" spans="2:8">
      <c r="B3367" s="11" t="str">
        <f t="shared" si="209"/>
        <v/>
      </c>
      <c r="C3367" s="11" t="str">
        <f t="shared" si="208"/>
        <v/>
      </c>
      <c r="F3367" s="10" t="str">
        <v/>
      </c>
      <c r="G3367" t="e">
        <f t="shared" si="210"/>
        <v>#VALUE!</v>
      </c>
      <c r="H3367" s="13" t="e">
        <f t="shared" si="211"/>
        <v>#VALUE!</v>
      </c>
    </row>
    <row r="3368" spans="2:8">
      <c r="B3368" s="11" t="str">
        <f t="shared" si="209"/>
        <v/>
      </c>
      <c r="C3368" s="11" t="str">
        <f t="shared" si="208"/>
        <v/>
      </c>
      <c r="F3368" s="10" t="str">
        <v/>
      </c>
      <c r="G3368" t="e">
        <f t="shared" si="210"/>
        <v>#VALUE!</v>
      </c>
      <c r="H3368" s="13" t="e">
        <f t="shared" si="211"/>
        <v>#VALUE!</v>
      </c>
    </row>
    <row r="3369" spans="2:8">
      <c r="B3369" s="11" t="str">
        <f t="shared" si="209"/>
        <v/>
      </c>
      <c r="C3369" s="11" t="str">
        <f t="shared" ref="C3369:C3432" si="212">IF(B3369="артикул",A3369,"")</f>
        <v/>
      </c>
      <c r="F3369" s="10" t="str">
        <v/>
      </c>
      <c r="G3369" t="e">
        <f t="shared" si="210"/>
        <v>#VALUE!</v>
      </c>
      <c r="H3369" s="13" t="e">
        <f t="shared" si="211"/>
        <v>#VALUE!</v>
      </c>
    </row>
    <row r="3370" spans="2:8">
      <c r="B3370" s="11" t="str">
        <f t="shared" si="209"/>
        <v/>
      </c>
      <c r="C3370" s="11" t="str">
        <f t="shared" si="212"/>
        <v/>
      </c>
      <c r="F3370" s="10" t="str">
        <v/>
      </c>
      <c r="G3370" t="e">
        <f t="shared" si="210"/>
        <v>#VALUE!</v>
      </c>
      <c r="H3370" s="13" t="e">
        <f t="shared" si="211"/>
        <v>#VALUE!</v>
      </c>
    </row>
    <row r="3371" spans="2:8">
      <c r="B3371" s="11" t="str">
        <f t="shared" si="209"/>
        <v/>
      </c>
      <c r="C3371" s="11" t="str">
        <f t="shared" si="212"/>
        <v/>
      </c>
      <c r="F3371" s="10" t="str">
        <v/>
      </c>
      <c r="G3371" t="e">
        <f t="shared" si="210"/>
        <v>#VALUE!</v>
      </c>
      <c r="H3371" s="13" t="e">
        <f t="shared" si="211"/>
        <v>#VALUE!</v>
      </c>
    </row>
    <row r="3372" spans="2:8">
      <c r="B3372" s="11" t="str">
        <f t="shared" si="209"/>
        <v/>
      </c>
      <c r="C3372" s="11" t="str">
        <f t="shared" si="212"/>
        <v/>
      </c>
      <c r="F3372" s="10" t="str">
        <v/>
      </c>
      <c r="G3372" t="e">
        <f t="shared" si="210"/>
        <v>#VALUE!</v>
      </c>
      <c r="H3372" s="13" t="e">
        <f t="shared" si="211"/>
        <v>#VALUE!</v>
      </c>
    </row>
    <row r="3373" spans="2:8">
      <c r="B3373" s="11" t="str">
        <f t="shared" si="209"/>
        <v/>
      </c>
      <c r="C3373" s="11" t="str">
        <f t="shared" si="212"/>
        <v/>
      </c>
      <c r="F3373" s="10" t="str">
        <v/>
      </c>
      <c r="G3373" t="e">
        <f t="shared" si="210"/>
        <v>#VALUE!</v>
      </c>
      <c r="H3373" s="13" t="e">
        <f t="shared" si="211"/>
        <v>#VALUE!</v>
      </c>
    </row>
    <row r="3374" spans="2:8">
      <c r="B3374" s="11" t="str">
        <f t="shared" si="209"/>
        <v/>
      </c>
      <c r="C3374" s="11" t="str">
        <f t="shared" si="212"/>
        <v/>
      </c>
      <c r="F3374" s="10" t="str">
        <v/>
      </c>
      <c r="G3374" t="e">
        <f t="shared" si="210"/>
        <v>#VALUE!</v>
      </c>
      <c r="H3374" s="13" t="e">
        <f t="shared" si="211"/>
        <v>#VALUE!</v>
      </c>
    </row>
    <row r="3375" spans="2:8">
      <c r="B3375" s="11" t="str">
        <f t="shared" si="209"/>
        <v/>
      </c>
      <c r="C3375" s="11" t="str">
        <f t="shared" si="212"/>
        <v/>
      </c>
      <c r="F3375" s="10" t="str">
        <v/>
      </c>
      <c r="G3375" t="e">
        <f t="shared" si="210"/>
        <v>#VALUE!</v>
      </c>
      <c r="H3375" s="13" t="e">
        <f t="shared" si="211"/>
        <v>#VALUE!</v>
      </c>
    </row>
    <row r="3376" spans="2:8">
      <c r="B3376" s="11" t="str">
        <f t="shared" si="209"/>
        <v/>
      </c>
      <c r="C3376" s="11" t="str">
        <f t="shared" si="212"/>
        <v/>
      </c>
      <c r="F3376" s="10" t="str">
        <v/>
      </c>
      <c r="G3376" t="e">
        <f t="shared" si="210"/>
        <v>#VALUE!</v>
      </c>
      <c r="H3376" s="13" t="e">
        <f t="shared" si="211"/>
        <v>#VALUE!</v>
      </c>
    </row>
    <row r="3377" spans="2:8">
      <c r="B3377" s="11" t="str">
        <f t="shared" si="209"/>
        <v/>
      </c>
      <c r="C3377" s="11" t="str">
        <f t="shared" si="212"/>
        <v/>
      </c>
      <c r="F3377" s="10" t="str">
        <v/>
      </c>
      <c r="G3377" t="e">
        <f t="shared" si="210"/>
        <v>#VALUE!</v>
      </c>
      <c r="H3377" s="13" t="e">
        <f t="shared" si="211"/>
        <v>#VALUE!</v>
      </c>
    </row>
    <row r="3378" spans="2:8">
      <c r="B3378" s="11" t="str">
        <f t="shared" si="209"/>
        <v/>
      </c>
      <c r="C3378" s="11" t="str">
        <f t="shared" si="212"/>
        <v/>
      </c>
      <c r="F3378" s="10" t="str">
        <v/>
      </c>
      <c r="G3378" t="e">
        <f t="shared" si="210"/>
        <v>#VALUE!</v>
      </c>
      <c r="H3378" s="13" t="e">
        <f t="shared" si="211"/>
        <v>#VALUE!</v>
      </c>
    </row>
    <row r="3379" spans="2:8">
      <c r="B3379" s="11" t="str">
        <f t="shared" si="209"/>
        <v/>
      </c>
      <c r="C3379" s="11" t="str">
        <f t="shared" si="212"/>
        <v/>
      </c>
      <c r="F3379" s="10" t="str">
        <v/>
      </c>
      <c r="G3379" t="e">
        <f t="shared" si="210"/>
        <v>#VALUE!</v>
      </c>
      <c r="H3379" s="13" t="e">
        <f t="shared" si="211"/>
        <v>#VALUE!</v>
      </c>
    </row>
    <row r="3380" spans="2:8">
      <c r="B3380" s="11" t="str">
        <f t="shared" si="209"/>
        <v/>
      </c>
      <c r="C3380" s="11" t="str">
        <f t="shared" si="212"/>
        <v/>
      </c>
      <c r="F3380" s="10" t="str">
        <v/>
      </c>
      <c r="G3380" t="e">
        <f t="shared" si="210"/>
        <v>#VALUE!</v>
      </c>
      <c r="H3380" s="13" t="e">
        <f t="shared" si="211"/>
        <v>#VALUE!</v>
      </c>
    </row>
    <row r="3381" spans="2:8">
      <c r="B3381" s="11" t="str">
        <f t="shared" si="209"/>
        <v/>
      </c>
      <c r="C3381" s="11" t="str">
        <f t="shared" si="212"/>
        <v/>
      </c>
      <c r="F3381" s="10" t="str">
        <v/>
      </c>
      <c r="G3381" t="e">
        <f t="shared" si="210"/>
        <v>#VALUE!</v>
      </c>
      <c r="H3381" s="13" t="e">
        <f t="shared" si="211"/>
        <v>#VALUE!</v>
      </c>
    </row>
    <row r="3382" spans="2:8">
      <c r="B3382" s="11" t="str">
        <f t="shared" si="209"/>
        <v/>
      </c>
      <c r="C3382" s="11" t="str">
        <f t="shared" si="212"/>
        <v/>
      </c>
      <c r="F3382" s="10" t="str">
        <v/>
      </c>
      <c r="G3382" t="e">
        <f t="shared" si="210"/>
        <v>#VALUE!</v>
      </c>
      <c r="H3382" s="13" t="e">
        <f t="shared" si="211"/>
        <v>#VALUE!</v>
      </c>
    </row>
    <row r="3383" spans="2:8">
      <c r="B3383" s="11" t="str">
        <f t="shared" si="209"/>
        <v/>
      </c>
      <c r="C3383" s="11" t="str">
        <f t="shared" si="212"/>
        <v/>
      </c>
      <c r="F3383" s="10" t="str">
        <v/>
      </c>
      <c r="G3383" t="e">
        <f t="shared" si="210"/>
        <v>#VALUE!</v>
      </c>
      <c r="H3383" s="13" t="e">
        <f t="shared" si="211"/>
        <v>#VALUE!</v>
      </c>
    </row>
    <row r="3384" spans="2:8">
      <c r="B3384" s="11" t="str">
        <f t="shared" si="209"/>
        <v/>
      </c>
      <c r="C3384" s="11" t="str">
        <f t="shared" si="212"/>
        <v/>
      </c>
      <c r="F3384" s="10" t="str">
        <v/>
      </c>
      <c r="G3384" t="e">
        <f t="shared" si="210"/>
        <v>#VALUE!</v>
      </c>
      <c r="H3384" s="13" t="e">
        <f t="shared" si="211"/>
        <v>#VALUE!</v>
      </c>
    </row>
    <row r="3385" spans="2:8">
      <c r="B3385" s="11" t="str">
        <f t="shared" si="209"/>
        <v/>
      </c>
      <c r="C3385" s="11" t="str">
        <f t="shared" si="212"/>
        <v/>
      </c>
      <c r="F3385" s="10" t="str">
        <v/>
      </c>
      <c r="G3385" t="e">
        <f t="shared" si="210"/>
        <v>#VALUE!</v>
      </c>
      <c r="H3385" s="13" t="e">
        <f t="shared" si="211"/>
        <v>#VALUE!</v>
      </c>
    </row>
    <row r="3386" spans="2:8">
      <c r="B3386" s="11" t="str">
        <f t="shared" si="209"/>
        <v/>
      </c>
      <c r="C3386" s="11" t="str">
        <f t="shared" si="212"/>
        <v/>
      </c>
      <c r="F3386" s="10" t="str">
        <v/>
      </c>
      <c r="G3386" t="e">
        <f t="shared" si="210"/>
        <v>#VALUE!</v>
      </c>
      <c r="H3386" s="13" t="e">
        <f t="shared" si="211"/>
        <v>#VALUE!</v>
      </c>
    </row>
    <row r="3387" spans="2:8">
      <c r="B3387" s="11" t="str">
        <f t="shared" si="209"/>
        <v/>
      </c>
      <c r="C3387" s="11" t="str">
        <f t="shared" si="212"/>
        <v/>
      </c>
      <c r="F3387" s="10" t="str">
        <v/>
      </c>
      <c r="G3387" t="e">
        <f t="shared" si="210"/>
        <v>#VALUE!</v>
      </c>
      <c r="H3387" s="13" t="e">
        <f t="shared" si="211"/>
        <v>#VALUE!</v>
      </c>
    </row>
    <row r="3388" spans="2:8">
      <c r="B3388" s="11" t="str">
        <f t="shared" si="209"/>
        <v/>
      </c>
      <c r="C3388" s="11" t="str">
        <f t="shared" si="212"/>
        <v/>
      </c>
      <c r="F3388" s="10" t="str">
        <v/>
      </c>
      <c r="G3388" t="e">
        <f t="shared" si="210"/>
        <v>#VALUE!</v>
      </c>
      <c r="H3388" s="13" t="e">
        <f t="shared" si="211"/>
        <v>#VALUE!</v>
      </c>
    </row>
    <row r="3389" spans="2:8">
      <c r="B3389" s="11" t="str">
        <f t="shared" si="209"/>
        <v/>
      </c>
      <c r="C3389" s="11" t="str">
        <f t="shared" si="212"/>
        <v/>
      </c>
      <c r="F3389" s="10" t="str">
        <v/>
      </c>
      <c r="G3389" t="e">
        <f t="shared" si="210"/>
        <v>#VALUE!</v>
      </c>
      <c r="H3389" s="13" t="e">
        <f t="shared" si="211"/>
        <v>#VALUE!</v>
      </c>
    </row>
    <row r="3390" spans="2:8">
      <c r="B3390" s="11" t="str">
        <f t="shared" si="209"/>
        <v/>
      </c>
      <c r="C3390" s="11" t="str">
        <f t="shared" si="212"/>
        <v/>
      </c>
      <c r="F3390" s="10" t="str">
        <v/>
      </c>
      <c r="G3390" t="e">
        <f t="shared" si="210"/>
        <v>#VALUE!</v>
      </c>
      <c r="H3390" s="13" t="e">
        <f t="shared" si="211"/>
        <v>#VALUE!</v>
      </c>
    </row>
    <row r="3391" spans="2:8">
      <c r="B3391" s="11" t="str">
        <f t="shared" si="209"/>
        <v/>
      </c>
      <c r="C3391" s="11" t="str">
        <f t="shared" si="212"/>
        <v/>
      </c>
      <c r="F3391" s="10" t="str">
        <v/>
      </c>
      <c r="G3391" t="e">
        <f t="shared" si="210"/>
        <v>#VALUE!</v>
      </c>
      <c r="H3391" s="13" t="e">
        <f t="shared" si="211"/>
        <v>#VALUE!</v>
      </c>
    </row>
    <row r="3392" spans="2:8">
      <c r="B3392" s="11" t="str">
        <f t="shared" si="209"/>
        <v/>
      </c>
      <c r="C3392" s="11" t="str">
        <f t="shared" si="212"/>
        <v/>
      </c>
      <c r="F3392" s="10" t="str">
        <v/>
      </c>
      <c r="G3392" t="e">
        <f t="shared" si="210"/>
        <v>#VALUE!</v>
      </c>
      <c r="H3392" s="13" t="e">
        <f t="shared" si="211"/>
        <v>#VALUE!</v>
      </c>
    </row>
    <row r="3393" spans="2:8">
      <c r="B3393" s="11" t="str">
        <f t="shared" ref="B3393:B3456" si="213">IFERROR(IF(FIND(" ",A3393)=6,IF(IFERROR(FIND(" PB",A3393),"")&lt;&gt;"","артикул",IF(IFERROR(FIND(" CRN",A3393),"")&lt;&gt;"","артикул","")),""),"")</f>
        <v/>
      </c>
      <c r="C3393" s="11" t="str">
        <f t="shared" si="212"/>
        <v/>
      </c>
      <c r="F3393" s="10" t="str">
        <v/>
      </c>
      <c r="G3393" t="e">
        <f t="shared" si="210"/>
        <v>#VALUE!</v>
      </c>
      <c r="H3393" s="13" t="e">
        <f t="shared" si="211"/>
        <v>#VALUE!</v>
      </c>
    </row>
    <row r="3394" spans="2:8">
      <c r="B3394" s="11" t="str">
        <f t="shared" si="213"/>
        <v/>
      </c>
      <c r="C3394" s="11" t="str">
        <f t="shared" si="212"/>
        <v/>
      </c>
      <c r="F3394" s="10" t="str">
        <v/>
      </c>
      <c r="G3394" t="e">
        <f t="shared" ref="G3394:G3457" si="214">CONCATENATE(LEFT(F3394,5),
MID(F3394,
SEARCH("\",SUBSTITUTE(F3394," ","\",LEN(F3394)-LEN(SUBSTITUTE(F3394," ",""))-4)),
SEARCH("\",SUBSTITUTE(F3394," ","\",LEN(F3394)-LEN(SUBSTITUTE(F3394," ",""))-3))-
SEARCH("\",SUBSTITUTE(F3394," ","\",LEN(F3394)-LEN(SUBSTITUTE(F3394," ",""))-4)))*1)</f>
        <v>#VALUE!</v>
      </c>
      <c r="H3394" s="13" t="e">
        <f t="shared" ref="H3394:H3457" si="215">SUBSTITUTE(
RIGHT(F3394,LEN(F3394)-
FIND("\",SUBSTITUTE(F3394," ","\",LEN(F3394)-LEN(SUBSTITUTE(F3394," ",""))))),
".","")</f>
        <v>#VALUE!</v>
      </c>
    </row>
    <row r="3395" spans="2:8">
      <c r="B3395" s="11" t="str">
        <f t="shared" si="213"/>
        <v/>
      </c>
      <c r="C3395" s="11" t="str">
        <f t="shared" si="212"/>
        <v/>
      </c>
      <c r="F3395" s="10" t="str">
        <v/>
      </c>
      <c r="G3395" t="e">
        <f t="shared" si="214"/>
        <v>#VALUE!</v>
      </c>
      <c r="H3395" s="13" t="e">
        <f t="shared" si="215"/>
        <v>#VALUE!</v>
      </c>
    </row>
    <row r="3396" spans="2:8">
      <c r="B3396" s="11" t="str">
        <f t="shared" si="213"/>
        <v/>
      </c>
      <c r="C3396" s="11" t="str">
        <f t="shared" si="212"/>
        <v/>
      </c>
      <c r="F3396" s="10" t="str">
        <v/>
      </c>
      <c r="G3396" t="e">
        <f t="shared" si="214"/>
        <v>#VALUE!</v>
      </c>
      <c r="H3396" s="13" t="e">
        <f t="shared" si="215"/>
        <v>#VALUE!</v>
      </c>
    </row>
    <row r="3397" spans="2:8">
      <c r="B3397" s="11" t="str">
        <f t="shared" si="213"/>
        <v/>
      </c>
      <c r="C3397" s="11" t="str">
        <f t="shared" si="212"/>
        <v/>
      </c>
      <c r="F3397" s="10" t="str">
        <v/>
      </c>
      <c r="G3397" t="e">
        <f t="shared" si="214"/>
        <v>#VALUE!</v>
      </c>
      <c r="H3397" s="13" t="e">
        <f t="shared" si="215"/>
        <v>#VALUE!</v>
      </c>
    </row>
    <row r="3398" spans="2:8">
      <c r="B3398" s="11" t="str">
        <f t="shared" si="213"/>
        <v/>
      </c>
      <c r="C3398" s="11" t="str">
        <f t="shared" si="212"/>
        <v/>
      </c>
      <c r="F3398" s="10" t="str">
        <v/>
      </c>
      <c r="G3398" t="e">
        <f t="shared" si="214"/>
        <v>#VALUE!</v>
      </c>
      <c r="H3398" s="13" t="e">
        <f t="shared" si="215"/>
        <v>#VALUE!</v>
      </c>
    </row>
    <row r="3399" spans="2:8">
      <c r="B3399" s="11" t="str">
        <f t="shared" si="213"/>
        <v/>
      </c>
      <c r="C3399" s="11" t="str">
        <f t="shared" si="212"/>
        <v/>
      </c>
      <c r="F3399" s="10" t="str">
        <v/>
      </c>
      <c r="G3399" t="e">
        <f t="shared" si="214"/>
        <v>#VALUE!</v>
      </c>
      <c r="H3399" s="13" t="e">
        <f t="shared" si="215"/>
        <v>#VALUE!</v>
      </c>
    </row>
    <row r="3400" spans="2:8">
      <c r="B3400" s="11" t="str">
        <f t="shared" si="213"/>
        <v/>
      </c>
      <c r="C3400" s="11" t="str">
        <f t="shared" si="212"/>
        <v/>
      </c>
      <c r="F3400" s="10" t="str">
        <v/>
      </c>
      <c r="G3400" t="e">
        <f t="shared" si="214"/>
        <v>#VALUE!</v>
      </c>
      <c r="H3400" s="13" t="e">
        <f t="shared" si="215"/>
        <v>#VALUE!</v>
      </c>
    </row>
    <row r="3401" spans="2:8">
      <c r="B3401" s="11" t="str">
        <f t="shared" si="213"/>
        <v/>
      </c>
      <c r="C3401" s="11" t="str">
        <f t="shared" si="212"/>
        <v/>
      </c>
      <c r="F3401" s="10" t="str">
        <v/>
      </c>
      <c r="G3401" t="e">
        <f t="shared" si="214"/>
        <v>#VALUE!</v>
      </c>
      <c r="H3401" s="13" t="e">
        <f t="shared" si="215"/>
        <v>#VALUE!</v>
      </c>
    </row>
    <row r="3402" spans="2:8">
      <c r="B3402" s="11" t="str">
        <f t="shared" si="213"/>
        <v/>
      </c>
      <c r="C3402" s="11" t="str">
        <f t="shared" si="212"/>
        <v/>
      </c>
      <c r="F3402" s="10" t="str">
        <v/>
      </c>
      <c r="G3402" t="e">
        <f t="shared" si="214"/>
        <v>#VALUE!</v>
      </c>
      <c r="H3402" s="13" t="e">
        <f t="shared" si="215"/>
        <v>#VALUE!</v>
      </c>
    </row>
    <row r="3403" spans="2:8">
      <c r="B3403" s="11" t="str">
        <f t="shared" si="213"/>
        <v/>
      </c>
      <c r="C3403" s="11" t="str">
        <f t="shared" si="212"/>
        <v/>
      </c>
      <c r="F3403" s="10" t="str">
        <v/>
      </c>
      <c r="G3403" t="e">
        <f t="shared" si="214"/>
        <v>#VALUE!</v>
      </c>
      <c r="H3403" s="13" t="e">
        <f t="shared" si="215"/>
        <v>#VALUE!</v>
      </c>
    </row>
    <row r="3404" spans="2:8">
      <c r="B3404" s="11" t="str">
        <f t="shared" si="213"/>
        <v/>
      </c>
      <c r="C3404" s="11" t="str">
        <f t="shared" si="212"/>
        <v/>
      </c>
      <c r="F3404" s="10" t="str">
        <v/>
      </c>
      <c r="G3404" t="e">
        <f t="shared" si="214"/>
        <v>#VALUE!</v>
      </c>
      <c r="H3404" s="13" t="e">
        <f t="shared" si="215"/>
        <v>#VALUE!</v>
      </c>
    </row>
    <row r="3405" spans="2:8">
      <c r="B3405" s="11" t="str">
        <f t="shared" si="213"/>
        <v/>
      </c>
      <c r="C3405" s="11" t="str">
        <f t="shared" si="212"/>
        <v/>
      </c>
      <c r="F3405" s="10" t="str">
        <v/>
      </c>
      <c r="G3405" t="e">
        <f t="shared" si="214"/>
        <v>#VALUE!</v>
      </c>
      <c r="H3405" s="13" t="e">
        <f t="shared" si="215"/>
        <v>#VALUE!</v>
      </c>
    </row>
    <row r="3406" spans="2:8">
      <c r="B3406" s="11" t="str">
        <f t="shared" si="213"/>
        <v/>
      </c>
      <c r="C3406" s="11" t="str">
        <f t="shared" si="212"/>
        <v/>
      </c>
      <c r="F3406" s="10" t="str">
        <v/>
      </c>
      <c r="G3406" t="e">
        <f t="shared" si="214"/>
        <v>#VALUE!</v>
      </c>
      <c r="H3406" s="13" t="e">
        <f t="shared" si="215"/>
        <v>#VALUE!</v>
      </c>
    </row>
    <row r="3407" spans="2:8">
      <c r="B3407" s="11" t="str">
        <f t="shared" si="213"/>
        <v/>
      </c>
      <c r="C3407" s="11" t="str">
        <f t="shared" si="212"/>
        <v/>
      </c>
      <c r="F3407" s="10" t="str">
        <v/>
      </c>
      <c r="G3407" t="e">
        <f t="shared" si="214"/>
        <v>#VALUE!</v>
      </c>
      <c r="H3407" s="13" t="e">
        <f t="shared" si="215"/>
        <v>#VALUE!</v>
      </c>
    </row>
    <row r="3408" spans="2:8">
      <c r="B3408" s="11" t="str">
        <f t="shared" si="213"/>
        <v/>
      </c>
      <c r="C3408" s="11" t="str">
        <f t="shared" si="212"/>
        <v/>
      </c>
      <c r="F3408" s="10" t="str">
        <v/>
      </c>
      <c r="G3408" t="e">
        <f t="shared" si="214"/>
        <v>#VALUE!</v>
      </c>
      <c r="H3408" s="13" t="e">
        <f t="shared" si="215"/>
        <v>#VALUE!</v>
      </c>
    </row>
    <row r="3409" spans="2:8">
      <c r="B3409" s="11" t="str">
        <f t="shared" si="213"/>
        <v/>
      </c>
      <c r="C3409" s="11" t="str">
        <f t="shared" si="212"/>
        <v/>
      </c>
      <c r="F3409" s="10" t="str">
        <v/>
      </c>
      <c r="G3409" t="e">
        <f t="shared" si="214"/>
        <v>#VALUE!</v>
      </c>
      <c r="H3409" s="13" t="e">
        <f t="shared" si="215"/>
        <v>#VALUE!</v>
      </c>
    </row>
    <row r="3410" spans="2:8">
      <c r="B3410" s="11" t="str">
        <f t="shared" si="213"/>
        <v/>
      </c>
      <c r="C3410" s="11" t="str">
        <f t="shared" si="212"/>
        <v/>
      </c>
      <c r="F3410" s="10" t="str">
        <v/>
      </c>
      <c r="G3410" t="e">
        <f t="shared" si="214"/>
        <v>#VALUE!</v>
      </c>
      <c r="H3410" s="13" t="e">
        <f t="shared" si="215"/>
        <v>#VALUE!</v>
      </c>
    </row>
    <row r="3411" spans="2:8">
      <c r="B3411" s="11" t="str">
        <f t="shared" si="213"/>
        <v/>
      </c>
      <c r="C3411" s="11" t="str">
        <f t="shared" si="212"/>
        <v/>
      </c>
      <c r="F3411" s="10" t="str">
        <v/>
      </c>
      <c r="G3411" t="e">
        <f t="shared" si="214"/>
        <v>#VALUE!</v>
      </c>
      <c r="H3411" s="13" t="e">
        <f t="shared" si="215"/>
        <v>#VALUE!</v>
      </c>
    </row>
    <row r="3412" spans="2:8">
      <c r="B3412" s="11" t="str">
        <f t="shared" si="213"/>
        <v/>
      </c>
      <c r="C3412" s="11" t="str">
        <f t="shared" si="212"/>
        <v/>
      </c>
      <c r="F3412" s="10" t="str">
        <v/>
      </c>
      <c r="G3412" t="e">
        <f t="shared" si="214"/>
        <v>#VALUE!</v>
      </c>
      <c r="H3412" s="13" t="e">
        <f t="shared" si="215"/>
        <v>#VALUE!</v>
      </c>
    </row>
    <row r="3413" spans="2:8">
      <c r="B3413" s="11" t="str">
        <f t="shared" si="213"/>
        <v/>
      </c>
      <c r="C3413" s="11" t="str">
        <f t="shared" si="212"/>
        <v/>
      </c>
      <c r="F3413" s="10" t="str">
        <v/>
      </c>
      <c r="G3413" t="e">
        <f t="shared" si="214"/>
        <v>#VALUE!</v>
      </c>
      <c r="H3413" s="13" t="e">
        <f t="shared" si="215"/>
        <v>#VALUE!</v>
      </c>
    </row>
    <row r="3414" spans="2:8">
      <c r="B3414" s="11" t="str">
        <f t="shared" si="213"/>
        <v/>
      </c>
      <c r="C3414" s="11" t="str">
        <f t="shared" si="212"/>
        <v/>
      </c>
      <c r="F3414" s="10" t="str">
        <v/>
      </c>
      <c r="G3414" t="e">
        <f t="shared" si="214"/>
        <v>#VALUE!</v>
      </c>
      <c r="H3414" s="13" t="e">
        <f t="shared" si="215"/>
        <v>#VALUE!</v>
      </c>
    </row>
    <row r="3415" spans="2:8">
      <c r="B3415" s="11" t="str">
        <f t="shared" si="213"/>
        <v/>
      </c>
      <c r="C3415" s="11" t="str">
        <f t="shared" si="212"/>
        <v/>
      </c>
      <c r="F3415" s="10" t="str">
        <v/>
      </c>
      <c r="G3415" t="e">
        <f t="shared" si="214"/>
        <v>#VALUE!</v>
      </c>
      <c r="H3415" s="13" t="e">
        <f t="shared" si="215"/>
        <v>#VALUE!</v>
      </c>
    </row>
    <row r="3416" spans="2:8">
      <c r="B3416" s="11" t="str">
        <f t="shared" si="213"/>
        <v/>
      </c>
      <c r="C3416" s="11" t="str">
        <f t="shared" si="212"/>
        <v/>
      </c>
      <c r="F3416" s="10" t="str">
        <v/>
      </c>
      <c r="G3416" t="e">
        <f t="shared" si="214"/>
        <v>#VALUE!</v>
      </c>
      <c r="H3416" s="13" t="e">
        <f t="shared" si="215"/>
        <v>#VALUE!</v>
      </c>
    </row>
    <row r="3417" spans="2:8">
      <c r="B3417" s="11" t="str">
        <f t="shared" si="213"/>
        <v/>
      </c>
      <c r="C3417" s="11" t="str">
        <f t="shared" si="212"/>
        <v/>
      </c>
      <c r="F3417" s="10" t="str">
        <v/>
      </c>
      <c r="G3417" t="e">
        <f t="shared" si="214"/>
        <v>#VALUE!</v>
      </c>
      <c r="H3417" s="13" t="e">
        <f t="shared" si="215"/>
        <v>#VALUE!</v>
      </c>
    </row>
    <row r="3418" spans="2:8">
      <c r="B3418" s="11" t="str">
        <f t="shared" si="213"/>
        <v/>
      </c>
      <c r="C3418" s="11" t="str">
        <f t="shared" si="212"/>
        <v/>
      </c>
      <c r="F3418" s="10" t="str">
        <v/>
      </c>
      <c r="G3418" t="e">
        <f t="shared" si="214"/>
        <v>#VALUE!</v>
      </c>
      <c r="H3418" s="13" t="e">
        <f t="shared" si="215"/>
        <v>#VALUE!</v>
      </c>
    </row>
    <row r="3419" spans="2:8">
      <c r="B3419" s="11" t="str">
        <f t="shared" si="213"/>
        <v/>
      </c>
      <c r="C3419" s="11" t="str">
        <f t="shared" si="212"/>
        <v/>
      </c>
      <c r="F3419" s="10" t="str">
        <v/>
      </c>
      <c r="G3419" t="e">
        <f t="shared" si="214"/>
        <v>#VALUE!</v>
      </c>
      <c r="H3419" s="13" t="e">
        <f t="shared" si="215"/>
        <v>#VALUE!</v>
      </c>
    </row>
    <row r="3420" spans="2:8">
      <c r="B3420" s="11" t="str">
        <f t="shared" si="213"/>
        <v/>
      </c>
      <c r="C3420" s="11" t="str">
        <f t="shared" si="212"/>
        <v/>
      </c>
      <c r="F3420" s="10" t="str">
        <v/>
      </c>
      <c r="G3420" t="e">
        <f t="shared" si="214"/>
        <v>#VALUE!</v>
      </c>
      <c r="H3420" s="13" t="e">
        <f t="shared" si="215"/>
        <v>#VALUE!</v>
      </c>
    </row>
    <row r="3421" spans="2:8">
      <c r="B3421" s="11" t="str">
        <f t="shared" si="213"/>
        <v/>
      </c>
      <c r="C3421" s="11" t="str">
        <f t="shared" si="212"/>
        <v/>
      </c>
      <c r="F3421" s="10" t="str">
        <v/>
      </c>
      <c r="G3421" t="e">
        <f t="shared" si="214"/>
        <v>#VALUE!</v>
      </c>
      <c r="H3421" s="13" t="e">
        <f t="shared" si="215"/>
        <v>#VALUE!</v>
      </c>
    </row>
    <row r="3422" spans="2:8">
      <c r="B3422" s="11" t="str">
        <f t="shared" si="213"/>
        <v/>
      </c>
      <c r="C3422" s="11" t="str">
        <f t="shared" si="212"/>
        <v/>
      </c>
      <c r="F3422" s="10" t="str">
        <v/>
      </c>
      <c r="G3422" t="e">
        <f t="shared" si="214"/>
        <v>#VALUE!</v>
      </c>
      <c r="H3422" s="13" t="e">
        <f t="shared" si="215"/>
        <v>#VALUE!</v>
      </c>
    </row>
    <row r="3423" spans="2:8">
      <c r="B3423" s="11" t="str">
        <f t="shared" si="213"/>
        <v/>
      </c>
      <c r="C3423" s="11" t="str">
        <f t="shared" si="212"/>
        <v/>
      </c>
      <c r="F3423" s="10" t="str">
        <v/>
      </c>
      <c r="G3423" t="e">
        <f t="shared" si="214"/>
        <v>#VALUE!</v>
      </c>
      <c r="H3423" s="13" t="e">
        <f t="shared" si="215"/>
        <v>#VALUE!</v>
      </c>
    </row>
    <row r="3424" spans="2:8">
      <c r="B3424" s="11" t="str">
        <f t="shared" si="213"/>
        <v/>
      </c>
      <c r="C3424" s="11" t="str">
        <f t="shared" si="212"/>
        <v/>
      </c>
      <c r="F3424" s="10" t="str">
        <v/>
      </c>
      <c r="G3424" t="e">
        <f t="shared" si="214"/>
        <v>#VALUE!</v>
      </c>
      <c r="H3424" s="13" t="e">
        <f t="shared" si="215"/>
        <v>#VALUE!</v>
      </c>
    </row>
    <row r="3425" spans="2:8">
      <c r="B3425" s="11" t="str">
        <f t="shared" si="213"/>
        <v/>
      </c>
      <c r="C3425" s="11" t="str">
        <f t="shared" si="212"/>
        <v/>
      </c>
      <c r="F3425" s="10" t="str">
        <v/>
      </c>
      <c r="G3425" t="e">
        <f t="shared" si="214"/>
        <v>#VALUE!</v>
      </c>
      <c r="H3425" s="13" t="e">
        <f t="shared" si="215"/>
        <v>#VALUE!</v>
      </c>
    </row>
    <row r="3426" spans="2:8">
      <c r="B3426" s="11" t="str">
        <f t="shared" si="213"/>
        <v/>
      </c>
      <c r="C3426" s="11" t="str">
        <f t="shared" si="212"/>
        <v/>
      </c>
      <c r="F3426" s="10" t="str">
        <v/>
      </c>
      <c r="G3426" t="e">
        <f t="shared" si="214"/>
        <v>#VALUE!</v>
      </c>
      <c r="H3426" s="13" t="e">
        <f t="shared" si="215"/>
        <v>#VALUE!</v>
      </c>
    </row>
    <row r="3427" spans="2:8">
      <c r="B3427" s="11" t="str">
        <f t="shared" si="213"/>
        <v/>
      </c>
      <c r="C3427" s="11" t="str">
        <f t="shared" si="212"/>
        <v/>
      </c>
      <c r="F3427" s="10" t="str">
        <v/>
      </c>
      <c r="G3427" t="e">
        <f t="shared" si="214"/>
        <v>#VALUE!</v>
      </c>
      <c r="H3427" s="13" t="e">
        <f t="shared" si="215"/>
        <v>#VALUE!</v>
      </c>
    </row>
    <row r="3428" spans="2:8">
      <c r="B3428" s="11" t="str">
        <f t="shared" si="213"/>
        <v/>
      </c>
      <c r="C3428" s="11" t="str">
        <f t="shared" si="212"/>
        <v/>
      </c>
      <c r="F3428" s="10" t="str">
        <v/>
      </c>
      <c r="G3428" t="e">
        <f t="shared" si="214"/>
        <v>#VALUE!</v>
      </c>
      <c r="H3428" s="13" t="e">
        <f t="shared" si="215"/>
        <v>#VALUE!</v>
      </c>
    </row>
    <row r="3429" spans="2:8">
      <c r="B3429" s="11" t="str">
        <f t="shared" si="213"/>
        <v/>
      </c>
      <c r="C3429" s="11" t="str">
        <f t="shared" si="212"/>
        <v/>
      </c>
      <c r="F3429" s="10" t="str">
        <v/>
      </c>
      <c r="G3429" t="e">
        <f t="shared" si="214"/>
        <v>#VALUE!</v>
      </c>
      <c r="H3429" s="13" t="e">
        <f t="shared" si="215"/>
        <v>#VALUE!</v>
      </c>
    </row>
    <row r="3430" spans="2:8">
      <c r="B3430" s="11" t="str">
        <f t="shared" si="213"/>
        <v/>
      </c>
      <c r="C3430" s="11" t="str">
        <f t="shared" si="212"/>
        <v/>
      </c>
      <c r="F3430" s="10" t="str">
        <v/>
      </c>
      <c r="G3430" t="e">
        <f t="shared" si="214"/>
        <v>#VALUE!</v>
      </c>
      <c r="H3430" s="13" t="e">
        <f t="shared" si="215"/>
        <v>#VALUE!</v>
      </c>
    </row>
    <row r="3431" spans="2:8">
      <c r="B3431" s="11" t="str">
        <f t="shared" si="213"/>
        <v/>
      </c>
      <c r="C3431" s="11" t="str">
        <f t="shared" si="212"/>
        <v/>
      </c>
      <c r="F3431" s="10" t="str">
        <v/>
      </c>
      <c r="G3431" t="e">
        <f t="shared" si="214"/>
        <v>#VALUE!</v>
      </c>
      <c r="H3431" s="13" t="e">
        <f t="shared" si="215"/>
        <v>#VALUE!</v>
      </c>
    </row>
    <row r="3432" spans="2:8">
      <c r="B3432" s="11" t="str">
        <f t="shared" si="213"/>
        <v/>
      </c>
      <c r="C3432" s="11" t="str">
        <f t="shared" si="212"/>
        <v/>
      </c>
      <c r="F3432" s="10" t="str">
        <v/>
      </c>
      <c r="G3432" t="e">
        <f t="shared" si="214"/>
        <v>#VALUE!</v>
      </c>
      <c r="H3432" s="13" t="e">
        <f t="shared" si="215"/>
        <v>#VALUE!</v>
      </c>
    </row>
    <row r="3433" spans="2:8">
      <c r="B3433" s="11" t="str">
        <f t="shared" si="213"/>
        <v/>
      </c>
      <c r="C3433" s="11" t="str">
        <f t="shared" ref="C3433:C3496" si="216">IF(B3433="артикул",A3433,"")</f>
        <v/>
      </c>
      <c r="F3433" s="10" t="str">
        <v/>
      </c>
      <c r="G3433" t="e">
        <f t="shared" si="214"/>
        <v>#VALUE!</v>
      </c>
      <c r="H3433" s="13" t="e">
        <f t="shared" si="215"/>
        <v>#VALUE!</v>
      </c>
    </row>
    <row r="3434" spans="2:8">
      <c r="B3434" s="11" t="str">
        <f t="shared" si="213"/>
        <v/>
      </c>
      <c r="C3434" s="11" t="str">
        <f t="shared" si="216"/>
        <v/>
      </c>
      <c r="F3434" s="10" t="str">
        <v/>
      </c>
      <c r="G3434" t="e">
        <f t="shared" si="214"/>
        <v>#VALUE!</v>
      </c>
      <c r="H3434" s="13" t="e">
        <f t="shared" si="215"/>
        <v>#VALUE!</v>
      </c>
    </row>
    <row r="3435" spans="2:8">
      <c r="B3435" s="11" t="str">
        <f t="shared" si="213"/>
        <v/>
      </c>
      <c r="C3435" s="11" t="str">
        <f t="shared" si="216"/>
        <v/>
      </c>
      <c r="F3435" s="10" t="str">
        <v/>
      </c>
      <c r="G3435" t="e">
        <f t="shared" si="214"/>
        <v>#VALUE!</v>
      </c>
      <c r="H3435" s="13" t="e">
        <f t="shared" si="215"/>
        <v>#VALUE!</v>
      </c>
    </row>
    <row r="3436" spans="2:8">
      <c r="B3436" s="11" t="str">
        <f t="shared" si="213"/>
        <v/>
      </c>
      <c r="C3436" s="11" t="str">
        <f t="shared" si="216"/>
        <v/>
      </c>
      <c r="F3436" s="10" t="str">
        <v/>
      </c>
      <c r="G3436" t="e">
        <f t="shared" si="214"/>
        <v>#VALUE!</v>
      </c>
      <c r="H3436" s="13" t="e">
        <f t="shared" si="215"/>
        <v>#VALUE!</v>
      </c>
    </row>
    <row r="3437" spans="2:8">
      <c r="B3437" s="11" t="str">
        <f t="shared" si="213"/>
        <v/>
      </c>
      <c r="C3437" s="11" t="str">
        <f t="shared" si="216"/>
        <v/>
      </c>
      <c r="F3437" s="10" t="str">
        <v/>
      </c>
      <c r="G3437" t="e">
        <f t="shared" si="214"/>
        <v>#VALUE!</v>
      </c>
      <c r="H3437" s="13" t="e">
        <f t="shared" si="215"/>
        <v>#VALUE!</v>
      </c>
    </row>
    <row r="3438" spans="2:8">
      <c r="B3438" s="11" t="str">
        <f t="shared" si="213"/>
        <v/>
      </c>
      <c r="C3438" s="11" t="str">
        <f t="shared" si="216"/>
        <v/>
      </c>
      <c r="F3438" s="10" t="str">
        <v/>
      </c>
      <c r="G3438" t="e">
        <f t="shared" si="214"/>
        <v>#VALUE!</v>
      </c>
      <c r="H3438" s="13" t="e">
        <f t="shared" si="215"/>
        <v>#VALUE!</v>
      </c>
    </row>
    <row r="3439" spans="2:8">
      <c r="B3439" s="11" t="str">
        <f t="shared" si="213"/>
        <v/>
      </c>
      <c r="C3439" s="11" t="str">
        <f t="shared" si="216"/>
        <v/>
      </c>
      <c r="F3439" s="10" t="str">
        <v/>
      </c>
      <c r="G3439" t="e">
        <f t="shared" si="214"/>
        <v>#VALUE!</v>
      </c>
      <c r="H3439" s="13" t="e">
        <f t="shared" si="215"/>
        <v>#VALUE!</v>
      </c>
    </row>
    <row r="3440" spans="2:8">
      <c r="B3440" s="11" t="str">
        <f t="shared" si="213"/>
        <v/>
      </c>
      <c r="C3440" s="11" t="str">
        <f t="shared" si="216"/>
        <v/>
      </c>
      <c r="F3440" s="10" t="str">
        <v/>
      </c>
      <c r="G3440" t="e">
        <f t="shared" si="214"/>
        <v>#VALUE!</v>
      </c>
      <c r="H3440" s="13" t="e">
        <f t="shared" si="215"/>
        <v>#VALUE!</v>
      </c>
    </row>
    <row r="3441" spans="2:8">
      <c r="B3441" s="11" t="str">
        <f t="shared" si="213"/>
        <v/>
      </c>
      <c r="C3441" s="11" t="str">
        <f t="shared" si="216"/>
        <v/>
      </c>
      <c r="F3441" s="10" t="str">
        <v/>
      </c>
      <c r="G3441" t="e">
        <f t="shared" si="214"/>
        <v>#VALUE!</v>
      </c>
      <c r="H3441" s="13" t="e">
        <f t="shared" si="215"/>
        <v>#VALUE!</v>
      </c>
    </row>
    <row r="3442" spans="2:8">
      <c r="B3442" s="11" t="str">
        <f t="shared" si="213"/>
        <v/>
      </c>
      <c r="C3442" s="11" t="str">
        <f t="shared" si="216"/>
        <v/>
      </c>
      <c r="F3442" s="10" t="str">
        <v/>
      </c>
      <c r="G3442" t="e">
        <f t="shared" si="214"/>
        <v>#VALUE!</v>
      </c>
      <c r="H3442" s="13" t="e">
        <f t="shared" si="215"/>
        <v>#VALUE!</v>
      </c>
    </row>
    <row r="3443" spans="2:8">
      <c r="B3443" s="11" t="str">
        <f t="shared" si="213"/>
        <v/>
      </c>
      <c r="C3443" s="11" t="str">
        <f t="shared" si="216"/>
        <v/>
      </c>
      <c r="F3443" s="10" t="str">
        <v/>
      </c>
      <c r="G3443" t="e">
        <f t="shared" si="214"/>
        <v>#VALUE!</v>
      </c>
      <c r="H3443" s="13" t="e">
        <f t="shared" si="215"/>
        <v>#VALUE!</v>
      </c>
    </row>
    <row r="3444" spans="2:8">
      <c r="B3444" s="11" t="str">
        <f t="shared" si="213"/>
        <v/>
      </c>
      <c r="C3444" s="11" t="str">
        <f t="shared" si="216"/>
        <v/>
      </c>
      <c r="F3444" s="10" t="str">
        <v/>
      </c>
      <c r="G3444" t="e">
        <f t="shared" si="214"/>
        <v>#VALUE!</v>
      </c>
      <c r="H3444" s="13" t="e">
        <f t="shared" si="215"/>
        <v>#VALUE!</v>
      </c>
    </row>
    <row r="3445" spans="2:8">
      <c r="B3445" s="11" t="str">
        <f t="shared" si="213"/>
        <v/>
      </c>
      <c r="C3445" s="11" t="str">
        <f t="shared" si="216"/>
        <v/>
      </c>
      <c r="F3445" s="10" t="str">
        <v/>
      </c>
      <c r="G3445" t="e">
        <f t="shared" si="214"/>
        <v>#VALUE!</v>
      </c>
      <c r="H3445" s="13" t="e">
        <f t="shared" si="215"/>
        <v>#VALUE!</v>
      </c>
    </row>
    <row r="3446" spans="2:8">
      <c r="B3446" s="11" t="str">
        <f t="shared" si="213"/>
        <v/>
      </c>
      <c r="C3446" s="11" t="str">
        <f t="shared" si="216"/>
        <v/>
      </c>
      <c r="F3446" s="10" t="str">
        <v/>
      </c>
      <c r="G3446" t="e">
        <f t="shared" si="214"/>
        <v>#VALUE!</v>
      </c>
      <c r="H3446" s="13" t="e">
        <f t="shared" si="215"/>
        <v>#VALUE!</v>
      </c>
    </row>
    <row r="3447" spans="2:8">
      <c r="B3447" s="11" t="str">
        <f t="shared" si="213"/>
        <v/>
      </c>
      <c r="C3447" s="11" t="str">
        <f t="shared" si="216"/>
        <v/>
      </c>
      <c r="F3447" s="10" t="str">
        <v/>
      </c>
      <c r="G3447" t="e">
        <f t="shared" si="214"/>
        <v>#VALUE!</v>
      </c>
      <c r="H3447" s="13" t="e">
        <f t="shared" si="215"/>
        <v>#VALUE!</v>
      </c>
    </row>
    <row r="3448" spans="2:8">
      <c r="B3448" s="11" t="str">
        <f t="shared" si="213"/>
        <v/>
      </c>
      <c r="C3448" s="11" t="str">
        <f t="shared" si="216"/>
        <v/>
      </c>
      <c r="F3448" s="10" t="str">
        <v/>
      </c>
      <c r="G3448" t="e">
        <f t="shared" si="214"/>
        <v>#VALUE!</v>
      </c>
      <c r="H3448" s="13" t="e">
        <f t="shared" si="215"/>
        <v>#VALUE!</v>
      </c>
    </row>
    <row r="3449" spans="2:8">
      <c r="B3449" s="11" t="str">
        <f t="shared" si="213"/>
        <v/>
      </c>
      <c r="C3449" s="11" t="str">
        <f t="shared" si="216"/>
        <v/>
      </c>
      <c r="F3449" s="10" t="str">
        <v/>
      </c>
      <c r="G3449" t="e">
        <f t="shared" si="214"/>
        <v>#VALUE!</v>
      </c>
      <c r="H3449" s="13" t="e">
        <f t="shared" si="215"/>
        <v>#VALUE!</v>
      </c>
    </row>
    <row r="3450" spans="2:8">
      <c r="B3450" s="11" t="str">
        <f t="shared" si="213"/>
        <v/>
      </c>
      <c r="C3450" s="11" t="str">
        <f t="shared" si="216"/>
        <v/>
      </c>
      <c r="F3450" s="10" t="str">
        <v/>
      </c>
      <c r="G3450" t="e">
        <f t="shared" si="214"/>
        <v>#VALUE!</v>
      </c>
      <c r="H3450" s="13" t="e">
        <f t="shared" si="215"/>
        <v>#VALUE!</v>
      </c>
    </row>
    <row r="3451" spans="2:8">
      <c r="B3451" s="11" t="str">
        <f t="shared" si="213"/>
        <v/>
      </c>
      <c r="C3451" s="11" t="str">
        <f t="shared" si="216"/>
        <v/>
      </c>
      <c r="F3451" s="10" t="str">
        <v/>
      </c>
      <c r="G3451" t="e">
        <f t="shared" si="214"/>
        <v>#VALUE!</v>
      </c>
      <c r="H3451" s="13" t="e">
        <f t="shared" si="215"/>
        <v>#VALUE!</v>
      </c>
    </row>
    <row r="3452" spans="2:8">
      <c r="B3452" s="11" t="str">
        <f t="shared" si="213"/>
        <v/>
      </c>
      <c r="C3452" s="11" t="str">
        <f t="shared" si="216"/>
        <v/>
      </c>
      <c r="F3452" s="10" t="str">
        <v/>
      </c>
      <c r="G3452" t="e">
        <f t="shared" si="214"/>
        <v>#VALUE!</v>
      </c>
      <c r="H3452" s="13" t="e">
        <f t="shared" si="215"/>
        <v>#VALUE!</v>
      </c>
    </row>
    <row r="3453" spans="2:8">
      <c r="B3453" s="11" t="str">
        <f t="shared" si="213"/>
        <v/>
      </c>
      <c r="C3453" s="11" t="str">
        <f t="shared" si="216"/>
        <v/>
      </c>
      <c r="F3453" s="10" t="str">
        <v/>
      </c>
      <c r="G3453" t="e">
        <f t="shared" si="214"/>
        <v>#VALUE!</v>
      </c>
      <c r="H3453" s="13" t="e">
        <f t="shared" si="215"/>
        <v>#VALUE!</v>
      </c>
    </row>
    <row r="3454" spans="2:8">
      <c r="B3454" s="11" t="str">
        <f t="shared" si="213"/>
        <v/>
      </c>
      <c r="C3454" s="11" t="str">
        <f t="shared" si="216"/>
        <v/>
      </c>
      <c r="F3454" s="10" t="str">
        <v/>
      </c>
      <c r="G3454" t="e">
        <f t="shared" si="214"/>
        <v>#VALUE!</v>
      </c>
      <c r="H3454" s="13" t="e">
        <f t="shared" si="215"/>
        <v>#VALUE!</v>
      </c>
    </row>
    <row r="3455" spans="2:8">
      <c r="B3455" s="11" t="str">
        <f t="shared" si="213"/>
        <v/>
      </c>
      <c r="C3455" s="11" t="str">
        <f t="shared" si="216"/>
        <v/>
      </c>
      <c r="F3455" s="10" t="str">
        <v/>
      </c>
      <c r="G3455" t="e">
        <f t="shared" si="214"/>
        <v>#VALUE!</v>
      </c>
      <c r="H3455" s="13" t="e">
        <f t="shared" si="215"/>
        <v>#VALUE!</v>
      </c>
    </row>
    <row r="3456" spans="2:8">
      <c r="B3456" s="11" t="str">
        <f t="shared" si="213"/>
        <v/>
      </c>
      <c r="C3456" s="11" t="str">
        <f t="shared" si="216"/>
        <v/>
      </c>
      <c r="F3456" s="10" t="str">
        <v/>
      </c>
      <c r="G3456" t="e">
        <f t="shared" si="214"/>
        <v>#VALUE!</v>
      </c>
      <c r="H3456" s="13" t="e">
        <f t="shared" si="215"/>
        <v>#VALUE!</v>
      </c>
    </row>
    <row r="3457" spans="2:8">
      <c r="B3457" s="11" t="str">
        <f t="shared" ref="B3457:B3520" si="217">IFERROR(IF(FIND(" ",A3457)=6,IF(IFERROR(FIND(" PB",A3457),"")&lt;&gt;"","артикул",IF(IFERROR(FIND(" CRN",A3457),"")&lt;&gt;"","артикул","")),""),"")</f>
        <v/>
      </c>
      <c r="C3457" s="11" t="str">
        <f t="shared" si="216"/>
        <v/>
      </c>
      <c r="F3457" s="10" t="str">
        <v/>
      </c>
      <c r="G3457" t="e">
        <f t="shared" si="214"/>
        <v>#VALUE!</v>
      </c>
      <c r="H3457" s="13" t="e">
        <f t="shared" si="215"/>
        <v>#VALUE!</v>
      </c>
    </row>
    <row r="3458" spans="2:8">
      <c r="B3458" s="11" t="str">
        <f t="shared" si="217"/>
        <v/>
      </c>
      <c r="C3458" s="11" t="str">
        <f t="shared" si="216"/>
        <v/>
      </c>
      <c r="F3458" s="10" t="str">
        <v/>
      </c>
      <c r="G3458" t="e">
        <f t="shared" ref="G3458:G3521" si="218">CONCATENATE(LEFT(F3458,5),
MID(F3458,
SEARCH("\",SUBSTITUTE(F3458," ","\",LEN(F3458)-LEN(SUBSTITUTE(F3458," ",""))-4)),
SEARCH("\",SUBSTITUTE(F3458," ","\",LEN(F3458)-LEN(SUBSTITUTE(F3458," ",""))-3))-
SEARCH("\",SUBSTITUTE(F3458," ","\",LEN(F3458)-LEN(SUBSTITUTE(F3458," ",""))-4)))*1)</f>
        <v>#VALUE!</v>
      </c>
      <c r="H3458" s="13" t="e">
        <f t="shared" ref="H3458:H3521" si="219">SUBSTITUTE(
RIGHT(F3458,LEN(F3458)-
FIND("\",SUBSTITUTE(F3458," ","\",LEN(F3458)-LEN(SUBSTITUTE(F3458," ",""))))),
".","")</f>
        <v>#VALUE!</v>
      </c>
    </row>
    <row r="3459" spans="2:8">
      <c r="B3459" s="11" t="str">
        <f t="shared" si="217"/>
        <v/>
      </c>
      <c r="C3459" s="11" t="str">
        <f t="shared" si="216"/>
        <v/>
      </c>
      <c r="F3459" s="10" t="str">
        <v/>
      </c>
      <c r="G3459" t="e">
        <f t="shared" si="218"/>
        <v>#VALUE!</v>
      </c>
      <c r="H3459" s="13" t="e">
        <f t="shared" si="219"/>
        <v>#VALUE!</v>
      </c>
    </row>
    <row r="3460" spans="2:8">
      <c r="B3460" s="11" t="str">
        <f t="shared" si="217"/>
        <v/>
      </c>
      <c r="C3460" s="11" t="str">
        <f t="shared" si="216"/>
        <v/>
      </c>
      <c r="F3460" s="10" t="str">
        <v/>
      </c>
      <c r="G3460" t="e">
        <f t="shared" si="218"/>
        <v>#VALUE!</v>
      </c>
      <c r="H3460" s="13" t="e">
        <f t="shared" si="219"/>
        <v>#VALUE!</v>
      </c>
    </row>
    <row r="3461" spans="2:8">
      <c r="B3461" s="11" t="str">
        <f t="shared" si="217"/>
        <v/>
      </c>
      <c r="C3461" s="11" t="str">
        <f t="shared" si="216"/>
        <v/>
      </c>
      <c r="F3461" s="10" t="str">
        <v/>
      </c>
      <c r="G3461" t="e">
        <f t="shared" si="218"/>
        <v>#VALUE!</v>
      </c>
      <c r="H3461" s="13" t="e">
        <f t="shared" si="219"/>
        <v>#VALUE!</v>
      </c>
    </row>
    <row r="3462" spans="2:8">
      <c r="B3462" s="11" t="str">
        <f t="shared" si="217"/>
        <v/>
      </c>
      <c r="C3462" s="11" t="str">
        <f t="shared" si="216"/>
        <v/>
      </c>
      <c r="F3462" s="10" t="str">
        <v/>
      </c>
      <c r="G3462" t="e">
        <f t="shared" si="218"/>
        <v>#VALUE!</v>
      </c>
      <c r="H3462" s="13" t="e">
        <f t="shared" si="219"/>
        <v>#VALUE!</v>
      </c>
    </row>
    <row r="3463" spans="2:8">
      <c r="B3463" s="11" t="str">
        <f t="shared" si="217"/>
        <v/>
      </c>
      <c r="C3463" s="11" t="str">
        <f t="shared" si="216"/>
        <v/>
      </c>
      <c r="F3463" s="10" t="str">
        <v/>
      </c>
      <c r="G3463" t="e">
        <f t="shared" si="218"/>
        <v>#VALUE!</v>
      </c>
      <c r="H3463" s="13" t="e">
        <f t="shared" si="219"/>
        <v>#VALUE!</v>
      </c>
    </row>
    <row r="3464" spans="2:8">
      <c r="B3464" s="11" t="str">
        <f t="shared" si="217"/>
        <v/>
      </c>
      <c r="C3464" s="11" t="str">
        <f t="shared" si="216"/>
        <v/>
      </c>
      <c r="F3464" s="10" t="str">
        <v/>
      </c>
      <c r="G3464" t="e">
        <f t="shared" si="218"/>
        <v>#VALUE!</v>
      </c>
      <c r="H3464" s="13" t="e">
        <f t="shared" si="219"/>
        <v>#VALUE!</v>
      </c>
    </row>
    <row r="3465" spans="2:8">
      <c r="B3465" s="11" t="str">
        <f t="shared" si="217"/>
        <v/>
      </c>
      <c r="C3465" s="11" t="str">
        <f t="shared" si="216"/>
        <v/>
      </c>
      <c r="F3465" s="10" t="str">
        <v/>
      </c>
      <c r="G3465" t="e">
        <f t="shared" si="218"/>
        <v>#VALUE!</v>
      </c>
      <c r="H3465" s="13" t="e">
        <f t="shared" si="219"/>
        <v>#VALUE!</v>
      </c>
    </row>
    <row r="3466" spans="2:8">
      <c r="B3466" s="11" t="str">
        <f t="shared" si="217"/>
        <v/>
      </c>
      <c r="C3466" s="11" t="str">
        <f t="shared" si="216"/>
        <v/>
      </c>
      <c r="F3466" s="10" t="str">
        <v/>
      </c>
      <c r="G3466" t="e">
        <f t="shared" si="218"/>
        <v>#VALUE!</v>
      </c>
      <c r="H3466" s="13" t="e">
        <f t="shared" si="219"/>
        <v>#VALUE!</v>
      </c>
    </row>
    <row r="3467" spans="2:8">
      <c r="B3467" s="11" t="str">
        <f t="shared" si="217"/>
        <v/>
      </c>
      <c r="C3467" s="11" t="str">
        <f t="shared" si="216"/>
        <v/>
      </c>
      <c r="F3467" s="10" t="str">
        <v/>
      </c>
      <c r="G3467" t="e">
        <f t="shared" si="218"/>
        <v>#VALUE!</v>
      </c>
      <c r="H3467" s="13" t="e">
        <f t="shared" si="219"/>
        <v>#VALUE!</v>
      </c>
    </row>
    <row r="3468" spans="2:8">
      <c r="B3468" s="11" t="str">
        <f t="shared" si="217"/>
        <v/>
      </c>
      <c r="C3468" s="11" t="str">
        <f t="shared" si="216"/>
        <v/>
      </c>
      <c r="F3468" s="10" t="str">
        <v/>
      </c>
      <c r="G3468" t="e">
        <f t="shared" si="218"/>
        <v>#VALUE!</v>
      </c>
      <c r="H3468" s="13" t="e">
        <f t="shared" si="219"/>
        <v>#VALUE!</v>
      </c>
    </row>
    <row r="3469" spans="2:8">
      <c r="B3469" s="11" t="str">
        <f t="shared" si="217"/>
        <v/>
      </c>
      <c r="C3469" s="11" t="str">
        <f t="shared" si="216"/>
        <v/>
      </c>
      <c r="F3469" s="10" t="str">
        <v/>
      </c>
      <c r="G3469" t="e">
        <f t="shared" si="218"/>
        <v>#VALUE!</v>
      </c>
      <c r="H3469" s="13" t="e">
        <f t="shared" si="219"/>
        <v>#VALUE!</v>
      </c>
    </row>
    <row r="3470" spans="2:8">
      <c r="B3470" s="11" t="str">
        <f t="shared" si="217"/>
        <v/>
      </c>
      <c r="C3470" s="11" t="str">
        <f t="shared" si="216"/>
        <v/>
      </c>
      <c r="F3470" s="10" t="str">
        <v/>
      </c>
      <c r="G3470" t="e">
        <f t="shared" si="218"/>
        <v>#VALUE!</v>
      </c>
      <c r="H3470" s="13" t="e">
        <f t="shared" si="219"/>
        <v>#VALUE!</v>
      </c>
    </row>
    <row r="3471" spans="2:8">
      <c r="B3471" s="11" t="str">
        <f t="shared" si="217"/>
        <v/>
      </c>
      <c r="C3471" s="11" t="str">
        <f t="shared" si="216"/>
        <v/>
      </c>
      <c r="F3471" s="10" t="str">
        <v/>
      </c>
      <c r="G3471" t="e">
        <f t="shared" si="218"/>
        <v>#VALUE!</v>
      </c>
      <c r="H3471" s="13" t="e">
        <f t="shared" si="219"/>
        <v>#VALUE!</v>
      </c>
    </row>
    <row r="3472" spans="2:8">
      <c r="B3472" s="11" t="str">
        <f t="shared" si="217"/>
        <v/>
      </c>
      <c r="C3472" s="11" t="str">
        <f t="shared" si="216"/>
        <v/>
      </c>
      <c r="F3472" s="10" t="str">
        <v/>
      </c>
      <c r="G3472" t="e">
        <f t="shared" si="218"/>
        <v>#VALUE!</v>
      </c>
      <c r="H3472" s="13" t="e">
        <f t="shared" si="219"/>
        <v>#VALUE!</v>
      </c>
    </row>
    <row r="3473" spans="2:8">
      <c r="B3473" s="11" t="str">
        <f t="shared" si="217"/>
        <v/>
      </c>
      <c r="C3473" s="11" t="str">
        <f t="shared" si="216"/>
        <v/>
      </c>
      <c r="F3473" s="10" t="str">
        <v/>
      </c>
      <c r="G3473" t="e">
        <f t="shared" si="218"/>
        <v>#VALUE!</v>
      </c>
      <c r="H3473" s="13" t="e">
        <f t="shared" si="219"/>
        <v>#VALUE!</v>
      </c>
    </row>
    <row r="3474" spans="2:8">
      <c r="B3474" s="11" t="str">
        <f t="shared" si="217"/>
        <v/>
      </c>
      <c r="C3474" s="11" t="str">
        <f t="shared" si="216"/>
        <v/>
      </c>
      <c r="F3474" s="10" t="str">
        <v/>
      </c>
      <c r="G3474" t="e">
        <f t="shared" si="218"/>
        <v>#VALUE!</v>
      </c>
      <c r="H3474" s="13" t="e">
        <f t="shared" si="219"/>
        <v>#VALUE!</v>
      </c>
    </row>
    <row r="3475" spans="2:8">
      <c r="B3475" s="11" t="str">
        <f t="shared" si="217"/>
        <v/>
      </c>
      <c r="C3475" s="11" t="str">
        <f t="shared" si="216"/>
        <v/>
      </c>
      <c r="F3475" s="10" t="str">
        <v/>
      </c>
      <c r="G3475" t="e">
        <f t="shared" si="218"/>
        <v>#VALUE!</v>
      </c>
      <c r="H3475" s="13" t="e">
        <f t="shared" si="219"/>
        <v>#VALUE!</v>
      </c>
    </row>
    <row r="3476" spans="2:8">
      <c r="B3476" s="11" t="str">
        <f t="shared" si="217"/>
        <v/>
      </c>
      <c r="C3476" s="11" t="str">
        <f t="shared" si="216"/>
        <v/>
      </c>
      <c r="F3476" s="10" t="str">
        <v/>
      </c>
      <c r="G3476" t="e">
        <f t="shared" si="218"/>
        <v>#VALUE!</v>
      </c>
      <c r="H3476" s="13" t="e">
        <f t="shared" si="219"/>
        <v>#VALUE!</v>
      </c>
    </row>
    <row r="3477" spans="2:8">
      <c r="B3477" s="11" t="str">
        <f t="shared" si="217"/>
        <v/>
      </c>
      <c r="C3477" s="11" t="str">
        <f t="shared" si="216"/>
        <v/>
      </c>
      <c r="F3477" s="10" t="str">
        <v/>
      </c>
      <c r="G3477" t="e">
        <f t="shared" si="218"/>
        <v>#VALUE!</v>
      </c>
      <c r="H3477" s="13" t="e">
        <f t="shared" si="219"/>
        <v>#VALUE!</v>
      </c>
    </row>
    <row r="3478" spans="2:8">
      <c r="B3478" s="11" t="str">
        <f t="shared" si="217"/>
        <v/>
      </c>
      <c r="C3478" s="11" t="str">
        <f t="shared" si="216"/>
        <v/>
      </c>
      <c r="F3478" s="10" t="str">
        <v/>
      </c>
      <c r="G3478" t="e">
        <f t="shared" si="218"/>
        <v>#VALUE!</v>
      </c>
      <c r="H3478" s="13" t="e">
        <f t="shared" si="219"/>
        <v>#VALUE!</v>
      </c>
    </row>
    <row r="3479" spans="2:8">
      <c r="B3479" s="11" t="str">
        <f t="shared" si="217"/>
        <v/>
      </c>
      <c r="C3479" s="11" t="str">
        <f t="shared" si="216"/>
        <v/>
      </c>
      <c r="F3479" s="10" t="str">
        <v/>
      </c>
      <c r="G3479" t="e">
        <f t="shared" si="218"/>
        <v>#VALUE!</v>
      </c>
      <c r="H3479" s="13" t="e">
        <f t="shared" si="219"/>
        <v>#VALUE!</v>
      </c>
    </row>
    <row r="3480" spans="2:8">
      <c r="B3480" s="11" t="str">
        <f t="shared" si="217"/>
        <v/>
      </c>
      <c r="C3480" s="11" t="str">
        <f t="shared" si="216"/>
        <v/>
      </c>
      <c r="F3480" s="10" t="str">
        <v/>
      </c>
      <c r="G3480" t="e">
        <f t="shared" si="218"/>
        <v>#VALUE!</v>
      </c>
      <c r="H3480" s="13" t="e">
        <f t="shared" si="219"/>
        <v>#VALUE!</v>
      </c>
    </row>
    <row r="3481" spans="2:8">
      <c r="B3481" s="11" t="str">
        <f t="shared" si="217"/>
        <v/>
      </c>
      <c r="C3481" s="11" t="str">
        <f t="shared" si="216"/>
        <v/>
      </c>
      <c r="F3481" s="10" t="str">
        <v/>
      </c>
      <c r="G3481" t="e">
        <f t="shared" si="218"/>
        <v>#VALUE!</v>
      </c>
      <c r="H3481" s="13" t="e">
        <f t="shared" si="219"/>
        <v>#VALUE!</v>
      </c>
    </row>
    <row r="3482" spans="2:8">
      <c r="B3482" s="11" t="str">
        <f t="shared" si="217"/>
        <v/>
      </c>
      <c r="C3482" s="11" t="str">
        <f t="shared" si="216"/>
        <v/>
      </c>
      <c r="F3482" s="10" t="str">
        <v/>
      </c>
      <c r="G3482" t="e">
        <f t="shared" si="218"/>
        <v>#VALUE!</v>
      </c>
      <c r="H3482" s="13" t="e">
        <f t="shared" si="219"/>
        <v>#VALUE!</v>
      </c>
    </row>
    <row r="3483" spans="2:8">
      <c r="B3483" s="11" t="str">
        <f t="shared" si="217"/>
        <v/>
      </c>
      <c r="C3483" s="11" t="str">
        <f t="shared" si="216"/>
        <v/>
      </c>
      <c r="F3483" s="10" t="str">
        <v/>
      </c>
      <c r="G3483" t="e">
        <f t="shared" si="218"/>
        <v>#VALUE!</v>
      </c>
      <c r="H3483" s="13" t="e">
        <f t="shared" si="219"/>
        <v>#VALUE!</v>
      </c>
    </row>
    <row r="3484" spans="2:8">
      <c r="B3484" s="11" t="str">
        <f t="shared" si="217"/>
        <v/>
      </c>
      <c r="C3484" s="11" t="str">
        <f t="shared" si="216"/>
        <v/>
      </c>
      <c r="F3484" s="10" t="str">
        <v/>
      </c>
      <c r="G3484" t="e">
        <f t="shared" si="218"/>
        <v>#VALUE!</v>
      </c>
      <c r="H3484" s="13" t="e">
        <f t="shared" si="219"/>
        <v>#VALUE!</v>
      </c>
    </row>
    <row r="3485" spans="2:8">
      <c r="B3485" s="11" t="str">
        <f t="shared" si="217"/>
        <v/>
      </c>
      <c r="C3485" s="11" t="str">
        <f t="shared" si="216"/>
        <v/>
      </c>
      <c r="F3485" s="10" t="str">
        <v/>
      </c>
      <c r="G3485" t="e">
        <f t="shared" si="218"/>
        <v>#VALUE!</v>
      </c>
      <c r="H3485" s="13" t="e">
        <f t="shared" si="219"/>
        <v>#VALUE!</v>
      </c>
    </row>
    <row r="3486" spans="2:8">
      <c r="B3486" s="11" t="str">
        <f t="shared" si="217"/>
        <v/>
      </c>
      <c r="C3486" s="11" t="str">
        <f t="shared" si="216"/>
        <v/>
      </c>
      <c r="F3486" s="10" t="str">
        <v/>
      </c>
      <c r="G3486" t="e">
        <f t="shared" si="218"/>
        <v>#VALUE!</v>
      </c>
      <c r="H3486" s="13" t="e">
        <f t="shared" si="219"/>
        <v>#VALUE!</v>
      </c>
    </row>
    <row r="3487" spans="2:8">
      <c r="B3487" s="11" t="str">
        <f t="shared" si="217"/>
        <v/>
      </c>
      <c r="C3487" s="11" t="str">
        <f t="shared" si="216"/>
        <v/>
      </c>
      <c r="F3487" s="10" t="str">
        <v/>
      </c>
      <c r="G3487" t="e">
        <f t="shared" si="218"/>
        <v>#VALUE!</v>
      </c>
      <c r="H3487" s="13" t="e">
        <f t="shared" si="219"/>
        <v>#VALUE!</v>
      </c>
    </row>
    <row r="3488" spans="2:8">
      <c r="B3488" s="11" t="str">
        <f t="shared" si="217"/>
        <v/>
      </c>
      <c r="C3488" s="11" t="str">
        <f t="shared" si="216"/>
        <v/>
      </c>
      <c r="F3488" s="10" t="str">
        <v/>
      </c>
      <c r="G3488" t="e">
        <f t="shared" si="218"/>
        <v>#VALUE!</v>
      </c>
      <c r="H3488" s="13" t="e">
        <f t="shared" si="219"/>
        <v>#VALUE!</v>
      </c>
    </row>
    <row r="3489" spans="2:8">
      <c r="B3489" s="11" t="str">
        <f t="shared" si="217"/>
        <v/>
      </c>
      <c r="C3489" s="11" t="str">
        <f t="shared" si="216"/>
        <v/>
      </c>
      <c r="F3489" s="10" t="str">
        <v/>
      </c>
      <c r="G3489" t="e">
        <f t="shared" si="218"/>
        <v>#VALUE!</v>
      </c>
      <c r="H3489" s="13" t="e">
        <f t="shared" si="219"/>
        <v>#VALUE!</v>
      </c>
    </row>
    <row r="3490" spans="2:8">
      <c r="B3490" s="11" t="str">
        <f t="shared" si="217"/>
        <v/>
      </c>
      <c r="C3490" s="11" t="str">
        <f t="shared" si="216"/>
        <v/>
      </c>
      <c r="F3490" s="10" t="str">
        <v/>
      </c>
      <c r="G3490" t="e">
        <f t="shared" si="218"/>
        <v>#VALUE!</v>
      </c>
      <c r="H3490" s="13" t="e">
        <f t="shared" si="219"/>
        <v>#VALUE!</v>
      </c>
    </row>
    <row r="3491" spans="2:8">
      <c r="B3491" s="11" t="str">
        <f t="shared" si="217"/>
        <v/>
      </c>
      <c r="C3491" s="11" t="str">
        <f t="shared" si="216"/>
        <v/>
      </c>
      <c r="F3491" s="10" t="str">
        <v/>
      </c>
      <c r="G3491" t="e">
        <f t="shared" si="218"/>
        <v>#VALUE!</v>
      </c>
      <c r="H3491" s="13" t="e">
        <f t="shared" si="219"/>
        <v>#VALUE!</v>
      </c>
    </row>
    <row r="3492" spans="2:8">
      <c r="B3492" s="11" t="str">
        <f t="shared" si="217"/>
        <v/>
      </c>
      <c r="C3492" s="11" t="str">
        <f t="shared" si="216"/>
        <v/>
      </c>
      <c r="F3492" s="10" t="str">
        <v/>
      </c>
      <c r="G3492" t="e">
        <f t="shared" si="218"/>
        <v>#VALUE!</v>
      </c>
      <c r="H3492" s="13" t="e">
        <f t="shared" si="219"/>
        <v>#VALUE!</v>
      </c>
    </row>
    <row r="3493" spans="2:8">
      <c r="B3493" s="11" t="str">
        <f t="shared" si="217"/>
        <v/>
      </c>
      <c r="C3493" s="11" t="str">
        <f t="shared" si="216"/>
        <v/>
      </c>
      <c r="F3493" s="10" t="str">
        <v/>
      </c>
      <c r="G3493" t="e">
        <f t="shared" si="218"/>
        <v>#VALUE!</v>
      </c>
      <c r="H3493" s="13" t="e">
        <f t="shared" si="219"/>
        <v>#VALUE!</v>
      </c>
    </row>
    <row r="3494" spans="2:8">
      <c r="B3494" s="11" t="str">
        <f t="shared" si="217"/>
        <v/>
      </c>
      <c r="C3494" s="11" t="str">
        <f t="shared" si="216"/>
        <v/>
      </c>
      <c r="F3494" s="10" t="str">
        <v/>
      </c>
      <c r="G3494" t="e">
        <f t="shared" si="218"/>
        <v>#VALUE!</v>
      </c>
      <c r="H3494" s="13" t="e">
        <f t="shared" si="219"/>
        <v>#VALUE!</v>
      </c>
    </row>
    <row r="3495" spans="2:8">
      <c r="B3495" s="11" t="str">
        <f t="shared" si="217"/>
        <v/>
      </c>
      <c r="C3495" s="11" t="str">
        <f t="shared" si="216"/>
        <v/>
      </c>
      <c r="F3495" s="10" t="str">
        <v/>
      </c>
      <c r="G3495" t="e">
        <f t="shared" si="218"/>
        <v>#VALUE!</v>
      </c>
      <c r="H3495" s="13" t="e">
        <f t="shared" si="219"/>
        <v>#VALUE!</v>
      </c>
    </row>
    <row r="3496" spans="2:8">
      <c r="B3496" s="11" t="str">
        <f t="shared" si="217"/>
        <v/>
      </c>
      <c r="C3496" s="11" t="str">
        <f t="shared" si="216"/>
        <v/>
      </c>
      <c r="F3496" s="10" t="str">
        <v/>
      </c>
      <c r="G3496" t="e">
        <f t="shared" si="218"/>
        <v>#VALUE!</v>
      </c>
      <c r="H3496" s="13" t="e">
        <f t="shared" si="219"/>
        <v>#VALUE!</v>
      </c>
    </row>
    <row r="3497" spans="2:8">
      <c r="B3497" s="11" t="str">
        <f t="shared" si="217"/>
        <v/>
      </c>
      <c r="C3497" s="11" t="str">
        <f t="shared" ref="C3497:C3560" si="220">IF(B3497="артикул",A3497,"")</f>
        <v/>
      </c>
      <c r="F3497" s="10" t="str">
        <v/>
      </c>
      <c r="G3497" t="e">
        <f t="shared" si="218"/>
        <v>#VALUE!</v>
      </c>
      <c r="H3497" s="13" t="e">
        <f t="shared" si="219"/>
        <v>#VALUE!</v>
      </c>
    </row>
    <row r="3498" spans="2:8">
      <c r="B3498" s="11" t="str">
        <f t="shared" si="217"/>
        <v/>
      </c>
      <c r="C3498" s="11" t="str">
        <f t="shared" si="220"/>
        <v/>
      </c>
      <c r="F3498" s="10" t="str">
        <v/>
      </c>
      <c r="G3498" t="e">
        <f t="shared" si="218"/>
        <v>#VALUE!</v>
      </c>
      <c r="H3498" s="13" t="e">
        <f t="shared" si="219"/>
        <v>#VALUE!</v>
      </c>
    </row>
    <row r="3499" spans="2:8">
      <c r="B3499" s="11" t="str">
        <f t="shared" si="217"/>
        <v/>
      </c>
      <c r="C3499" s="11" t="str">
        <f t="shared" si="220"/>
        <v/>
      </c>
      <c r="F3499" s="10" t="str">
        <v/>
      </c>
      <c r="G3499" t="e">
        <f t="shared" si="218"/>
        <v>#VALUE!</v>
      </c>
      <c r="H3499" s="13" t="e">
        <f t="shared" si="219"/>
        <v>#VALUE!</v>
      </c>
    </row>
    <row r="3500" spans="2:8">
      <c r="B3500" s="11" t="str">
        <f t="shared" si="217"/>
        <v/>
      </c>
      <c r="C3500" s="11" t="str">
        <f t="shared" si="220"/>
        <v/>
      </c>
      <c r="F3500" s="10" t="str">
        <v/>
      </c>
      <c r="G3500" t="e">
        <f t="shared" si="218"/>
        <v>#VALUE!</v>
      </c>
      <c r="H3500" s="13" t="e">
        <f t="shared" si="219"/>
        <v>#VALUE!</v>
      </c>
    </row>
    <row r="3501" spans="2:8">
      <c r="B3501" s="11" t="str">
        <f t="shared" si="217"/>
        <v/>
      </c>
      <c r="C3501" s="11" t="str">
        <f t="shared" si="220"/>
        <v/>
      </c>
      <c r="F3501" s="10" t="str">
        <v/>
      </c>
      <c r="G3501" t="e">
        <f t="shared" si="218"/>
        <v>#VALUE!</v>
      </c>
      <c r="H3501" s="13" t="e">
        <f t="shared" si="219"/>
        <v>#VALUE!</v>
      </c>
    </row>
    <row r="3502" spans="2:8">
      <c r="B3502" s="11" t="str">
        <f t="shared" si="217"/>
        <v/>
      </c>
      <c r="C3502" s="11" t="str">
        <f t="shared" si="220"/>
        <v/>
      </c>
      <c r="F3502" s="10" t="str">
        <v/>
      </c>
      <c r="G3502" t="e">
        <f t="shared" si="218"/>
        <v>#VALUE!</v>
      </c>
      <c r="H3502" s="13" t="e">
        <f t="shared" si="219"/>
        <v>#VALUE!</v>
      </c>
    </row>
    <row r="3503" spans="2:8">
      <c r="B3503" s="11" t="str">
        <f t="shared" si="217"/>
        <v/>
      </c>
      <c r="C3503" s="11" t="str">
        <f t="shared" si="220"/>
        <v/>
      </c>
      <c r="F3503" s="10" t="str">
        <v/>
      </c>
      <c r="G3503" t="e">
        <f t="shared" si="218"/>
        <v>#VALUE!</v>
      </c>
      <c r="H3503" s="13" t="e">
        <f t="shared" si="219"/>
        <v>#VALUE!</v>
      </c>
    </row>
    <row r="3504" spans="2:8">
      <c r="B3504" s="11" t="str">
        <f t="shared" si="217"/>
        <v/>
      </c>
      <c r="C3504" s="11" t="str">
        <f t="shared" si="220"/>
        <v/>
      </c>
      <c r="F3504" s="10" t="str">
        <v/>
      </c>
      <c r="G3504" t="e">
        <f t="shared" si="218"/>
        <v>#VALUE!</v>
      </c>
      <c r="H3504" s="13" t="e">
        <f t="shared" si="219"/>
        <v>#VALUE!</v>
      </c>
    </row>
    <row r="3505" spans="2:8">
      <c r="B3505" s="11" t="str">
        <f t="shared" si="217"/>
        <v/>
      </c>
      <c r="C3505" s="11" t="str">
        <f t="shared" si="220"/>
        <v/>
      </c>
      <c r="F3505" s="10" t="str">
        <v/>
      </c>
      <c r="G3505" t="e">
        <f t="shared" si="218"/>
        <v>#VALUE!</v>
      </c>
      <c r="H3505" s="13" t="e">
        <f t="shared" si="219"/>
        <v>#VALUE!</v>
      </c>
    </row>
    <row r="3506" spans="2:8">
      <c r="B3506" s="11" t="str">
        <f t="shared" si="217"/>
        <v/>
      </c>
      <c r="C3506" s="11" t="str">
        <f t="shared" si="220"/>
        <v/>
      </c>
      <c r="F3506" s="10" t="str">
        <v/>
      </c>
      <c r="G3506" t="e">
        <f t="shared" si="218"/>
        <v>#VALUE!</v>
      </c>
      <c r="H3506" s="13" t="e">
        <f t="shared" si="219"/>
        <v>#VALUE!</v>
      </c>
    </row>
    <row r="3507" spans="2:8">
      <c r="B3507" s="11" t="str">
        <f t="shared" si="217"/>
        <v/>
      </c>
      <c r="C3507" s="11" t="str">
        <f t="shared" si="220"/>
        <v/>
      </c>
      <c r="F3507" s="10" t="str">
        <v/>
      </c>
      <c r="G3507" t="e">
        <f t="shared" si="218"/>
        <v>#VALUE!</v>
      </c>
      <c r="H3507" s="13" t="e">
        <f t="shared" si="219"/>
        <v>#VALUE!</v>
      </c>
    </row>
    <row r="3508" spans="2:8">
      <c r="B3508" s="11" t="str">
        <f t="shared" si="217"/>
        <v/>
      </c>
      <c r="C3508" s="11" t="str">
        <f t="shared" si="220"/>
        <v/>
      </c>
      <c r="F3508" s="10" t="str">
        <v/>
      </c>
      <c r="G3508" t="e">
        <f t="shared" si="218"/>
        <v>#VALUE!</v>
      </c>
      <c r="H3508" s="13" t="e">
        <f t="shared" si="219"/>
        <v>#VALUE!</v>
      </c>
    </row>
    <row r="3509" spans="2:8">
      <c r="B3509" s="11" t="str">
        <f t="shared" si="217"/>
        <v/>
      </c>
      <c r="C3509" s="11" t="str">
        <f t="shared" si="220"/>
        <v/>
      </c>
      <c r="F3509" s="10" t="str">
        <v/>
      </c>
      <c r="G3509" t="e">
        <f t="shared" si="218"/>
        <v>#VALUE!</v>
      </c>
      <c r="H3509" s="13" t="e">
        <f t="shared" si="219"/>
        <v>#VALUE!</v>
      </c>
    </row>
    <row r="3510" spans="2:8">
      <c r="B3510" s="11" t="str">
        <f t="shared" si="217"/>
        <v/>
      </c>
      <c r="C3510" s="11" t="str">
        <f t="shared" si="220"/>
        <v/>
      </c>
      <c r="F3510" s="10" t="str">
        <v/>
      </c>
      <c r="G3510" t="e">
        <f t="shared" si="218"/>
        <v>#VALUE!</v>
      </c>
      <c r="H3510" s="13" t="e">
        <f t="shared" si="219"/>
        <v>#VALUE!</v>
      </c>
    </row>
    <row r="3511" spans="2:8">
      <c r="B3511" s="11" t="str">
        <f t="shared" si="217"/>
        <v/>
      </c>
      <c r="C3511" s="11" t="str">
        <f t="shared" si="220"/>
        <v/>
      </c>
      <c r="F3511" s="10" t="str">
        <v/>
      </c>
      <c r="G3511" t="e">
        <f t="shared" si="218"/>
        <v>#VALUE!</v>
      </c>
      <c r="H3511" s="13" t="e">
        <f t="shared" si="219"/>
        <v>#VALUE!</v>
      </c>
    </row>
    <row r="3512" spans="2:8">
      <c r="B3512" s="11" t="str">
        <f t="shared" si="217"/>
        <v/>
      </c>
      <c r="C3512" s="11" t="str">
        <f t="shared" si="220"/>
        <v/>
      </c>
      <c r="F3512" s="10" t="str">
        <v/>
      </c>
      <c r="G3512" t="e">
        <f t="shared" si="218"/>
        <v>#VALUE!</v>
      </c>
      <c r="H3512" s="13" t="e">
        <f t="shared" si="219"/>
        <v>#VALUE!</v>
      </c>
    </row>
    <row r="3513" spans="2:8">
      <c r="B3513" s="11" t="str">
        <f t="shared" si="217"/>
        <v/>
      </c>
      <c r="C3513" s="11" t="str">
        <f t="shared" si="220"/>
        <v/>
      </c>
      <c r="F3513" s="10" t="str">
        <v/>
      </c>
      <c r="G3513" t="e">
        <f t="shared" si="218"/>
        <v>#VALUE!</v>
      </c>
      <c r="H3513" s="13" t="e">
        <f t="shared" si="219"/>
        <v>#VALUE!</v>
      </c>
    </row>
    <row r="3514" spans="2:8">
      <c r="B3514" s="11" t="str">
        <f t="shared" si="217"/>
        <v/>
      </c>
      <c r="C3514" s="11" t="str">
        <f t="shared" si="220"/>
        <v/>
      </c>
      <c r="F3514" s="10" t="str">
        <v/>
      </c>
      <c r="G3514" t="e">
        <f t="shared" si="218"/>
        <v>#VALUE!</v>
      </c>
      <c r="H3514" s="13" t="e">
        <f t="shared" si="219"/>
        <v>#VALUE!</v>
      </c>
    </row>
    <row r="3515" spans="2:8">
      <c r="B3515" s="11" t="str">
        <f t="shared" si="217"/>
        <v/>
      </c>
      <c r="C3515" s="11" t="str">
        <f t="shared" si="220"/>
        <v/>
      </c>
      <c r="F3515" s="10" t="str">
        <v/>
      </c>
      <c r="G3515" t="e">
        <f t="shared" si="218"/>
        <v>#VALUE!</v>
      </c>
      <c r="H3515" s="13" t="e">
        <f t="shared" si="219"/>
        <v>#VALUE!</v>
      </c>
    </row>
    <row r="3516" spans="2:8">
      <c r="B3516" s="11" t="str">
        <f t="shared" si="217"/>
        <v/>
      </c>
      <c r="C3516" s="11" t="str">
        <f t="shared" si="220"/>
        <v/>
      </c>
      <c r="F3516" s="10" t="str">
        <v/>
      </c>
      <c r="G3516" t="e">
        <f t="shared" si="218"/>
        <v>#VALUE!</v>
      </c>
      <c r="H3516" s="13" t="e">
        <f t="shared" si="219"/>
        <v>#VALUE!</v>
      </c>
    </row>
    <row r="3517" spans="2:8">
      <c r="B3517" s="11" t="str">
        <f t="shared" si="217"/>
        <v/>
      </c>
      <c r="C3517" s="11" t="str">
        <f t="shared" si="220"/>
        <v/>
      </c>
      <c r="F3517" s="10" t="str">
        <v/>
      </c>
      <c r="G3517" t="e">
        <f t="shared" si="218"/>
        <v>#VALUE!</v>
      </c>
      <c r="H3517" s="13" t="e">
        <f t="shared" si="219"/>
        <v>#VALUE!</v>
      </c>
    </row>
    <row r="3518" spans="2:8">
      <c r="B3518" s="11" t="str">
        <f t="shared" si="217"/>
        <v/>
      </c>
      <c r="C3518" s="11" t="str">
        <f t="shared" si="220"/>
        <v/>
      </c>
      <c r="F3518" s="10" t="str">
        <v/>
      </c>
      <c r="G3518" t="e">
        <f t="shared" si="218"/>
        <v>#VALUE!</v>
      </c>
      <c r="H3518" s="13" t="e">
        <f t="shared" si="219"/>
        <v>#VALUE!</v>
      </c>
    </row>
    <row r="3519" spans="2:8">
      <c r="B3519" s="11" t="str">
        <f t="shared" si="217"/>
        <v/>
      </c>
      <c r="C3519" s="11" t="str">
        <f t="shared" si="220"/>
        <v/>
      </c>
      <c r="F3519" s="10" t="str">
        <v/>
      </c>
      <c r="G3519" t="e">
        <f t="shared" si="218"/>
        <v>#VALUE!</v>
      </c>
      <c r="H3519" s="13" t="e">
        <f t="shared" si="219"/>
        <v>#VALUE!</v>
      </c>
    </row>
    <row r="3520" spans="2:8">
      <c r="B3520" s="11" t="str">
        <f t="shared" si="217"/>
        <v/>
      </c>
      <c r="C3520" s="11" t="str">
        <f t="shared" si="220"/>
        <v/>
      </c>
      <c r="F3520" s="10" t="str">
        <v/>
      </c>
      <c r="G3520" t="e">
        <f t="shared" si="218"/>
        <v>#VALUE!</v>
      </c>
      <c r="H3520" s="13" t="e">
        <f t="shared" si="219"/>
        <v>#VALUE!</v>
      </c>
    </row>
    <row r="3521" spans="2:8">
      <c r="B3521" s="11" t="str">
        <f t="shared" ref="B3521:B3584" si="221">IFERROR(IF(FIND(" ",A3521)=6,IF(IFERROR(FIND(" PB",A3521),"")&lt;&gt;"","артикул",IF(IFERROR(FIND(" CRN",A3521),"")&lt;&gt;"","артикул","")),""),"")</f>
        <v/>
      </c>
      <c r="C3521" s="11" t="str">
        <f t="shared" si="220"/>
        <v/>
      </c>
      <c r="F3521" s="10" t="str">
        <v/>
      </c>
      <c r="G3521" t="e">
        <f t="shared" si="218"/>
        <v>#VALUE!</v>
      </c>
      <c r="H3521" s="13" t="e">
        <f t="shared" si="219"/>
        <v>#VALUE!</v>
      </c>
    </row>
    <row r="3522" spans="2:8">
      <c r="B3522" s="11" t="str">
        <f t="shared" si="221"/>
        <v/>
      </c>
      <c r="C3522" s="11" t="str">
        <f t="shared" si="220"/>
        <v/>
      </c>
      <c r="F3522" s="10" t="str">
        <v/>
      </c>
      <c r="G3522" t="e">
        <f t="shared" ref="G3522:G3585" si="222">CONCATENATE(LEFT(F3522,5),
MID(F3522,
SEARCH("\",SUBSTITUTE(F3522," ","\",LEN(F3522)-LEN(SUBSTITUTE(F3522," ",""))-4)),
SEARCH("\",SUBSTITUTE(F3522," ","\",LEN(F3522)-LEN(SUBSTITUTE(F3522," ",""))-3))-
SEARCH("\",SUBSTITUTE(F3522," ","\",LEN(F3522)-LEN(SUBSTITUTE(F3522," ",""))-4)))*1)</f>
        <v>#VALUE!</v>
      </c>
      <c r="H3522" s="13" t="e">
        <f t="shared" ref="H3522:H3585" si="223">SUBSTITUTE(
RIGHT(F3522,LEN(F3522)-
FIND("\",SUBSTITUTE(F3522," ","\",LEN(F3522)-LEN(SUBSTITUTE(F3522," ",""))))),
".","")</f>
        <v>#VALUE!</v>
      </c>
    </row>
    <row r="3523" spans="2:8">
      <c r="B3523" s="11" t="str">
        <f t="shared" si="221"/>
        <v/>
      </c>
      <c r="C3523" s="11" t="str">
        <f t="shared" si="220"/>
        <v/>
      </c>
      <c r="F3523" s="10" t="str">
        <v/>
      </c>
      <c r="G3523" t="e">
        <f t="shared" si="222"/>
        <v>#VALUE!</v>
      </c>
      <c r="H3523" s="13" t="e">
        <f t="shared" si="223"/>
        <v>#VALUE!</v>
      </c>
    </row>
    <row r="3524" spans="2:8">
      <c r="B3524" s="11" t="str">
        <f t="shared" si="221"/>
        <v/>
      </c>
      <c r="C3524" s="11" t="str">
        <f t="shared" si="220"/>
        <v/>
      </c>
      <c r="F3524" s="10" t="str">
        <v/>
      </c>
      <c r="G3524" t="e">
        <f t="shared" si="222"/>
        <v>#VALUE!</v>
      </c>
      <c r="H3524" s="13" t="e">
        <f t="shared" si="223"/>
        <v>#VALUE!</v>
      </c>
    </row>
    <row r="3525" spans="2:8">
      <c r="B3525" s="11" t="str">
        <f t="shared" si="221"/>
        <v/>
      </c>
      <c r="C3525" s="11" t="str">
        <f t="shared" si="220"/>
        <v/>
      </c>
      <c r="F3525" s="10" t="str">
        <v/>
      </c>
      <c r="G3525" t="e">
        <f t="shared" si="222"/>
        <v>#VALUE!</v>
      </c>
      <c r="H3525" s="13" t="e">
        <f t="shared" si="223"/>
        <v>#VALUE!</v>
      </c>
    </row>
    <row r="3526" spans="2:8">
      <c r="B3526" s="11" t="str">
        <f t="shared" si="221"/>
        <v/>
      </c>
      <c r="C3526" s="11" t="str">
        <f t="shared" si="220"/>
        <v/>
      </c>
      <c r="F3526" s="10" t="str">
        <v/>
      </c>
      <c r="G3526" t="e">
        <f t="shared" si="222"/>
        <v>#VALUE!</v>
      </c>
      <c r="H3526" s="13" t="e">
        <f t="shared" si="223"/>
        <v>#VALUE!</v>
      </c>
    </row>
    <row r="3527" spans="2:8">
      <c r="B3527" s="11" t="str">
        <f t="shared" si="221"/>
        <v/>
      </c>
      <c r="C3527" s="11" t="str">
        <f t="shared" si="220"/>
        <v/>
      </c>
      <c r="F3527" s="10" t="str">
        <v/>
      </c>
      <c r="G3527" t="e">
        <f t="shared" si="222"/>
        <v>#VALUE!</v>
      </c>
      <c r="H3527" s="13" t="e">
        <f t="shared" si="223"/>
        <v>#VALUE!</v>
      </c>
    </row>
    <row r="3528" spans="2:8">
      <c r="B3528" s="11" t="str">
        <f t="shared" si="221"/>
        <v/>
      </c>
      <c r="C3528" s="11" t="str">
        <f t="shared" si="220"/>
        <v/>
      </c>
      <c r="F3528" s="10" t="str">
        <v/>
      </c>
      <c r="G3528" t="e">
        <f t="shared" si="222"/>
        <v>#VALUE!</v>
      </c>
      <c r="H3528" s="13" t="e">
        <f t="shared" si="223"/>
        <v>#VALUE!</v>
      </c>
    </row>
    <row r="3529" spans="2:8">
      <c r="B3529" s="11" t="str">
        <f t="shared" si="221"/>
        <v/>
      </c>
      <c r="C3529" s="11" t="str">
        <f t="shared" si="220"/>
        <v/>
      </c>
      <c r="F3529" s="10" t="str">
        <v/>
      </c>
      <c r="G3529" t="e">
        <f t="shared" si="222"/>
        <v>#VALUE!</v>
      </c>
      <c r="H3529" s="13" t="e">
        <f t="shared" si="223"/>
        <v>#VALUE!</v>
      </c>
    </row>
    <row r="3530" spans="2:8">
      <c r="B3530" s="11" t="str">
        <f t="shared" si="221"/>
        <v/>
      </c>
      <c r="C3530" s="11" t="str">
        <f t="shared" si="220"/>
        <v/>
      </c>
      <c r="F3530" s="10" t="str">
        <v/>
      </c>
      <c r="G3530" t="e">
        <f t="shared" si="222"/>
        <v>#VALUE!</v>
      </c>
      <c r="H3530" s="13" t="e">
        <f t="shared" si="223"/>
        <v>#VALUE!</v>
      </c>
    </row>
    <row r="3531" spans="2:8">
      <c r="B3531" s="11" t="str">
        <f t="shared" si="221"/>
        <v/>
      </c>
      <c r="C3531" s="11" t="str">
        <f t="shared" si="220"/>
        <v/>
      </c>
      <c r="F3531" s="10" t="str">
        <v/>
      </c>
      <c r="G3531" t="e">
        <f t="shared" si="222"/>
        <v>#VALUE!</v>
      </c>
      <c r="H3531" s="13" t="e">
        <f t="shared" si="223"/>
        <v>#VALUE!</v>
      </c>
    </row>
    <row r="3532" spans="2:8">
      <c r="B3532" s="11" t="str">
        <f t="shared" si="221"/>
        <v/>
      </c>
      <c r="C3532" s="11" t="str">
        <f t="shared" si="220"/>
        <v/>
      </c>
      <c r="F3532" s="10" t="str">
        <v/>
      </c>
      <c r="G3532" t="e">
        <f t="shared" si="222"/>
        <v>#VALUE!</v>
      </c>
      <c r="H3532" s="13" t="e">
        <f t="shared" si="223"/>
        <v>#VALUE!</v>
      </c>
    </row>
    <row r="3533" spans="2:8">
      <c r="B3533" s="11" t="str">
        <f t="shared" si="221"/>
        <v/>
      </c>
      <c r="C3533" s="11" t="str">
        <f t="shared" si="220"/>
        <v/>
      </c>
      <c r="F3533" s="10" t="str">
        <v/>
      </c>
      <c r="G3533" t="e">
        <f t="shared" si="222"/>
        <v>#VALUE!</v>
      </c>
      <c r="H3533" s="13" t="e">
        <f t="shared" si="223"/>
        <v>#VALUE!</v>
      </c>
    </row>
    <row r="3534" spans="2:8">
      <c r="B3534" s="11" t="str">
        <f t="shared" si="221"/>
        <v/>
      </c>
      <c r="C3534" s="11" t="str">
        <f t="shared" si="220"/>
        <v/>
      </c>
      <c r="F3534" s="10" t="str">
        <v/>
      </c>
      <c r="G3534" t="e">
        <f t="shared" si="222"/>
        <v>#VALUE!</v>
      </c>
      <c r="H3534" s="13" t="e">
        <f t="shared" si="223"/>
        <v>#VALUE!</v>
      </c>
    </row>
    <row r="3535" spans="2:8">
      <c r="B3535" s="11" t="str">
        <f t="shared" si="221"/>
        <v/>
      </c>
      <c r="C3535" s="11" t="str">
        <f t="shared" si="220"/>
        <v/>
      </c>
      <c r="F3535" s="10" t="str">
        <v/>
      </c>
      <c r="G3535" t="e">
        <f t="shared" si="222"/>
        <v>#VALUE!</v>
      </c>
      <c r="H3535" s="13" t="e">
        <f t="shared" si="223"/>
        <v>#VALUE!</v>
      </c>
    </row>
    <row r="3536" spans="2:8">
      <c r="B3536" s="11" t="str">
        <f t="shared" si="221"/>
        <v/>
      </c>
      <c r="C3536" s="11" t="str">
        <f t="shared" si="220"/>
        <v/>
      </c>
      <c r="F3536" s="10" t="str">
        <v/>
      </c>
      <c r="G3536" t="e">
        <f t="shared" si="222"/>
        <v>#VALUE!</v>
      </c>
      <c r="H3536" s="13" t="e">
        <f t="shared" si="223"/>
        <v>#VALUE!</v>
      </c>
    </row>
    <row r="3537" spans="2:8">
      <c r="B3537" s="11" t="str">
        <f t="shared" si="221"/>
        <v/>
      </c>
      <c r="C3537" s="11" t="str">
        <f t="shared" si="220"/>
        <v/>
      </c>
      <c r="F3537" s="10" t="str">
        <v/>
      </c>
      <c r="G3537" t="e">
        <f t="shared" si="222"/>
        <v>#VALUE!</v>
      </c>
      <c r="H3537" s="13" t="e">
        <f t="shared" si="223"/>
        <v>#VALUE!</v>
      </c>
    </row>
    <row r="3538" spans="2:8">
      <c r="B3538" s="11" t="str">
        <f t="shared" si="221"/>
        <v/>
      </c>
      <c r="C3538" s="11" t="str">
        <f t="shared" si="220"/>
        <v/>
      </c>
      <c r="F3538" s="10" t="str">
        <v/>
      </c>
      <c r="G3538" t="e">
        <f t="shared" si="222"/>
        <v>#VALUE!</v>
      </c>
      <c r="H3538" s="13" t="e">
        <f t="shared" si="223"/>
        <v>#VALUE!</v>
      </c>
    </row>
    <row r="3539" spans="2:8">
      <c r="B3539" s="11" t="str">
        <f t="shared" si="221"/>
        <v/>
      </c>
      <c r="C3539" s="11" t="str">
        <f t="shared" si="220"/>
        <v/>
      </c>
      <c r="F3539" s="10" t="str">
        <v/>
      </c>
      <c r="G3539" t="e">
        <f t="shared" si="222"/>
        <v>#VALUE!</v>
      </c>
      <c r="H3539" s="13" t="e">
        <f t="shared" si="223"/>
        <v>#VALUE!</v>
      </c>
    </row>
    <row r="3540" spans="2:8">
      <c r="B3540" s="11" t="str">
        <f t="shared" si="221"/>
        <v/>
      </c>
      <c r="C3540" s="11" t="str">
        <f t="shared" si="220"/>
        <v/>
      </c>
      <c r="F3540" s="10" t="str">
        <v/>
      </c>
      <c r="G3540" t="e">
        <f t="shared" si="222"/>
        <v>#VALUE!</v>
      </c>
      <c r="H3540" s="13" t="e">
        <f t="shared" si="223"/>
        <v>#VALUE!</v>
      </c>
    </row>
    <row r="3541" spans="2:8">
      <c r="B3541" s="11" t="str">
        <f t="shared" si="221"/>
        <v/>
      </c>
      <c r="C3541" s="11" t="str">
        <f t="shared" si="220"/>
        <v/>
      </c>
      <c r="F3541" s="10" t="str">
        <v/>
      </c>
      <c r="G3541" t="e">
        <f t="shared" si="222"/>
        <v>#VALUE!</v>
      </c>
      <c r="H3541" s="13" t="e">
        <f t="shared" si="223"/>
        <v>#VALUE!</v>
      </c>
    </row>
    <row r="3542" spans="2:8">
      <c r="B3542" s="11" t="str">
        <f t="shared" si="221"/>
        <v/>
      </c>
      <c r="C3542" s="11" t="str">
        <f t="shared" si="220"/>
        <v/>
      </c>
      <c r="F3542" s="10" t="str">
        <v/>
      </c>
      <c r="G3542" t="e">
        <f t="shared" si="222"/>
        <v>#VALUE!</v>
      </c>
      <c r="H3542" s="13" t="e">
        <f t="shared" si="223"/>
        <v>#VALUE!</v>
      </c>
    </row>
    <row r="3543" spans="2:8">
      <c r="B3543" s="11" t="str">
        <f t="shared" si="221"/>
        <v/>
      </c>
      <c r="C3543" s="11" t="str">
        <f t="shared" si="220"/>
        <v/>
      </c>
      <c r="F3543" s="10" t="str">
        <v/>
      </c>
      <c r="G3543" t="e">
        <f t="shared" si="222"/>
        <v>#VALUE!</v>
      </c>
      <c r="H3543" s="13" t="e">
        <f t="shared" si="223"/>
        <v>#VALUE!</v>
      </c>
    </row>
    <row r="3544" spans="2:8">
      <c r="B3544" s="11" t="str">
        <f t="shared" si="221"/>
        <v/>
      </c>
      <c r="C3544" s="11" t="str">
        <f t="shared" si="220"/>
        <v/>
      </c>
      <c r="F3544" s="10" t="str">
        <v/>
      </c>
      <c r="G3544" t="e">
        <f t="shared" si="222"/>
        <v>#VALUE!</v>
      </c>
      <c r="H3544" s="13" t="e">
        <f t="shared" si="223"/>
        <v>#VALUE!</v>
      </c>
    </row>
    <row r="3545" spans="2:8">
      <c r="B3545" s="11" t="str">
        <f t="shared" si="221"/>
        <v/>
      </c>
      <c r="C3545" s="11" t="str">
        <f t="shared" si="220"/>
        <v/>
      </c>
      <c r="F3545" s="10" t="str">
        <v/>
      </c>
      <c r="G3545" t="e">
        <f t="shared" si="222"/>
        <v>#VALUE!</v>
      </c>
      <c r="H3545" s="13" t="e">
        <f t="shared" si="223"/>
        <v>#VALUE!</v>
      </c>
    </row>
    <row r="3546" spans="2:8">
      <c r="B3546" s="11" t="str">
        <f t="shared" si="221"/>
        <v/>
      </c>
      <c r="C3546" s="11" t="str">
        <f t="shared" si="220"/>
        <v/>
      </c>
      <c r="F3546" s="10" t="str">
        <v/>
      </c>
      <c r="G3546" t="e">
        <f t="shared" si="222"/>
        <v>#VALUE!</v>
      </c>
      <c r="H3546" s="13" t="e">
        <f t="shared" si="223"/>
        <v>#VALUE!</v>
      </c>
    </row>
    <row r="3547" spans="2:8">
      <c r="B3547" s="11" t="str">
        <f t="shared" si="221"/>
        <v/>
      </c>
      <c r="C3547" s="11" t="str">
        <f t="shared" si="220"/>
        <v/>
      </c>
      <c r="F3547" s="10" t="str">
        <v/>
      </c>
      <c r="G3547" t="e">
        <f t="shared" si="222"/>
        <v>#VALUE!</v>
      </c>
      <c r="H3547" s="13" t="e">
        <f t="shared" si="223"/>
        <v>#VALUE!</v>
      </c>
    </row>
    <row r="3548" spans="2:8">
      <c r="B3548" s="11" t="str">
        <f t="shared" si="221"/>
        <v/>
      </c>
      <c r="C3548" s="11" t="str">
        <f t="shared" si="220"/>
        <v/>
      </c>
      <c r="F3548" s="10" t="str">
        <v/>
      </c>
      <c r="G3548" t="e">
        <f t="shared" si="222"/>
        <v>#VALUE!</v>
      </c>
      <c r="H3548" s="13" t="e">
        <f t="shared" si="223"/>
        <v>#VALUE!</v>
      </c>
    </row>
    <row r="3549" spans="2:8">
      <c r="B3549" s="11" t="str">
        <f t="shared" si="221"/>
        <v/>
      </c>
      <c r="C3549" s="11" t="str">
        <f t="shared" si="220"/>
        <v/>
      </c>
      <c r="F3549" s="10" t="str">
        <v/>
      </c>
      <c r="G3549" t="e">
        <f t="shared" si="222"/>
        <v>#VALUE!</v>
      </c>
      <c r="H3549" s="13" t="e">
        <f t="shared" si="223"/>
        <v>#VALUE!</v>
      </c>
    </row>
    <row r="3550" spans="2:8">
      <c r="B3550" s="11" t="str">
        <f t="shared" si="221"/>
        <v/>
      </c>
      <c r="C3550" s="11" t="str">
        <f t="shared" si="220"/>
        <v/>
      </c>
      <c r="F3550" s="10" t="str">
        <v/>
      </c>
      <c r="G3550" t="e">
        <f t="shared" si="222"/>
        <v>#VALUE!</v>
      </c>
      <c r="H3550" s="13" t="e">
        <f t="shared" si="223"/>
        <v>#VALUE!</v>
      </c>
    </row>
    <row r="3551" spans="2:8">
      <c r="B3551" s="11" t="str">
        <f t="shared" si="221"/>
        <v/>
      </c>
      <c r="C3551" s="11" t="str">
        <f t="shared" si="220"/>
        <v/>
      </c>
      <c r="F3551" s="10" t="str">
        <v/>
      </c>
      <c r="G3551" t="e">
        <f t="shared" si="222"/>
        <v>#VALUE!</v>
      </c>
      <c r="H3551" s="13" t="e">
        <f t="shared" si="223"/>
        <v>#VALUE!</v>
      </c>
    </row>
    <row r="3552" spans="2:8">
      <c r="B3552" s="11" t="str">
        <f t="shared" si="221"/>
        <v/>
      </c>
      <c r="C3552" s="11" t="str">
        <f t="shared" si="220"/>
        <v/>
      </c>
      <c r="F3552" s="10" t="str">
        <v/>
      </c>
      <c r="G3552" t="e">
        <f t="shared" si="222"/>
        <v>#VALUE!</v>
      </c>
      <c r="H3552" s="13" t="e">
        <f t="shared" si="223"/>
        <v>#VALUE!</v>
      </c>
    </row>
    <row r="3553" spans="2:8">
      <c r="B3553" s="11" t="str">
        <f t="shared" si="221"/>
        <v/>
      </c>
      <c r="C3553" s="11" t="str">
        <f t="shared" si="220"/>
        <v/>
      </c>
      <c r="F3553" s="10" t="str">
        <v/>
      </c>
      <c r="G3553" t="e">
        <f t="shared" si="222"/>
        <v>#VALUE!</v>
      </c>
      <c r="H3553" s="13" t="e">
        <f t="shared" si="223"/>
        <v>#VALUE!</v>
      </c>
    </row>
    <row r="3554" spans="2:8">
      <c r="B3554" s="11" t="str">
        <f t="shared" si="221"/>
        <v/>
      </c>
      <c r="C3554" s="11" t="str">
        <f t="shared" si="220"/>
        <v/>
      </c>
      <c r="F3554" s="10" t="str">
        <v/>
      </c>
      <c r="G3554" t="e">
        <f t="shared" si="222"/>
        <v>#VALUE!</v>
      </c>
      <c r="H3554" s="13" t="e">
        <f t="shared" si="223"/>
        <v>#VALUE!</v>
      </c>
    </row>
    <row r="3555" spans="2:8">
      <c r="B3555" s="11" t="str">
        <f t="shared" si="221"/>
        <v/>
      </c>
      <c r="C3555" s="11" t="str">
        <f t="shared" si="220"/>
        <v/>
      </c>
      <c r="F3555" s="10" t="str">
        <v/>
      </c>
      <c r="G3555" t="e">
        <f t="shared" si="222"/>
        <v>#VALUE!</v>
      </c>
      <c r="H3555" s="13" t="e">
        <f t="shared" si="223"/>
        <v>#VALUE!</v>
      </c>
    </row>
    <row r="3556" spans="2:8">
      <c r="B3556" s="11" t="str">
        <f t="shared" si="221"/>
        <v/>
      </c>
      <c r="C3556" s="11" t="str">
        <f t="shared" si="220"/>
        <v/>
      </c>
      <c r="F3556" s="10" t="str">
        <v/>
      </c>
      <c r="G3556" t="e">
        <f t="shared" si="222"/>
        <v>#VALUE!</v>
      </c>
      <c r="H3556" s="13" t="e">
        <f t="shared" si="223"/>
        <v>#VALUE!</v>
      </c>
    </row>
    <row r="3557" spans="2:8">
      <c r="B3557" s="11" t="str">
        <f t="shared" si="221"/>
        <v/>
      </c>
      <c r="C3557" s="11" t="str">
        <f t="shared" si="220"/>
        <v/>
      </c>
      <c r="F3557" s="10" t="str">
        <v/>
      </c>
      <c r="G3557" t="e">
        <f t="shared" si="222"/>
        <v>#VALUE!</v>
      </c>
      <c r="H3557" s="13" t="e">
        <f t="shared" si="223"/>
        <v>#VALUE!</v>
      </c>
    </row>
    <row r="3558" spans="2:8">
      <c r="B3558" s="11" t="str">
        <f t="shared" si="221"/>
        <v/>
      </c>
      <c r="C3558" s="11" t="str">
        <f t="shared" si="220"/>
        <v/>
      </c>
      <c r="F3558" s="10" t="str">
        <v/>
      </c>
      <c r="G3558" t="e">
        <f t="shared" si="222"/>
        <v>#VALUE!</v>
      </c>
      <c r="H3558" s="13" t="e">
        <f t="shared" si="223"/>
        <v>#VALUE!</v>
      </c>
    </row>
    <row r="3559" spans="2:8">
      <c r="B3559" s="11" t="str">
        <f t="shared" si="221"/>
        <v/>
      </c>
      <c r="C3559" s="11" t="str">
        <f t="shared" si="220"/>
        <v/>
      </c>
      <c r="F3559" s="10" t="str">
        <v/>
      </c>
      <c r="G3559" t="e">
        <f t="shared" si="222"/>
        <v>#VALUE!</v>
      </c>
      <c r="H3559" s="13" t="e">
        <f t="shared" si="223"/>
        <v>#VALUE!</v>
      </c>
    </row>
    <row r="3560" spans="2:8">
      <c r="B3560" s="11" t="str">
        <f t="shared" si="221"/>
        <v/>
      </c>
      <c r="C3560" s="11" t="str">
        <f t="shared" si="220"/>
        <v/>
      </c>
      <c r="F3560" s="10" t="str">
        <v/>
      </c>
      <c r="G3560" t="e">
        <f t="shared" si="222"/>
        <v>#VALUE!</v>
      </c>
      <c r="H3560" s="13" t="e">
        <f t="shared" si="223"/>
        <v>#VALUE!</v>
      </c>
    </row>
    <row r="3561" spans="2:8">
      <c r="B3561" s="11" t="str">
        <f t="shared" si="221"/>
        <v/>
      </c>
      <c r="C3561" s="11" t="str">
        <f t="shared" ref="C3561:C3624" si="224">IF(B3561="артикул",A3561,"")</f>
        <v/>
      </c>
      <c r="F3561" s="10" t="str">
        <v/>
      </c>
      <c r="G3561" t="e">
        <f t="shared" si="222"/>
        <v>#VALUE!</v>
      </c>
      <c r="H3561" s="13" t="e">
        <f t="shared" si="223"/>
        <v>#VALUE!</v>
      </c>
    </row>
    <row r="3562" spans="2:8">
      <c r="B3562" s="11" t="str">
        <f t="shared" si="221"/>
        <v/>
      </c>
      <c r="C3562" s="11" t="str">
        <f t="shared" si="224"/>
        <v/>
      </c>
      <c r="F3562" s="10" t="str">
        <v/>
      </c>
      <c r="G3562" t="e">
        <f t="shared" si="222"/>
        <v>#VALUE!</v>
      </c>
      <c r="H3562" s="13" t="e">
        <f t="shared" si="223"/>
        <v>#VALUE!</v>
      </c>
    </row>
    <row r="3563" spans="2:8">
      <c r="B3563" s="11" t="str">
        <f t="shared" si="221"/>
        <v/>
      </c>
      <c r="C3563" s="11" t="str">
        <f t="shared" si="224"/>
        <v/>
      </c>
      <c r="F3563" s="10" t="str">
        <v/>
      </c>
      <c r="G3563" t="e">
        <f t="shared" si="222"/>
        <v>#VALUE!</v>
      </c>
      <c r="H3563" s="13" t="e">
        <f t="shared" si="223"/>
        <v>#VALUE!</v>
      </c>
    </row>
    <row r="3564" spans="2:8">
      <c r="B3564" s="11" t="str">
        <f t="shared" si="221"/>
        <v/>
      </c>
      <c r="C3564" s="11" t="str">
        <f t="shared" si="224"/>
        <v/>
      </c>
      <c r="F3564" s="10" t="str">
        <v/>
      </c>
      <c r="G3564" t="e">
        <f t="shared" si="222"/>
        <v>#VALUE!</v>
      </c>
      <c r="H3564" s="13" t="e">
        <f t="shared" si="223"/>
        <v>#VALUE!</v>
      </c>
    </row>
    <row r="3565" spans="2:8">
      <c r="B3565" s="11" t="str">
        <f t="shared" si="221"/>
        <v/>
      </c>
      <c r="C3565" s="11" t="str">
        <f t="shared" si="224"/>
        <v/>
      </c>
      <c r="F3565" s="10" t="str">
        <v/>
      </c>
      <c r="G3565" t="e">
        <f t="shared" si="222"/>
        <v>#VALUE!</v>
      </c>
      <c r="H3565" s="13" t="e">
        <f t="shared" si="223"/>
        <v>#VALUE!</v>
      </c>
    </row>
    <row r="3566" spans="2:8">
      <c r="B3566" s="11" t="str">
        <f t="shared" si="221"/>
        <v/>
      </c>
      <c r="C3566" s="11" t="str">
        <f t="shared" si="224"/>
        <v/>
      </c>
      <c r="F3566" s="10" t="str">
        <v/>
      </c>
      <c r="G3566" t="e">
        <f t="shared" si="222"/>
        <v>#VALUE!</v>
      </c>
      <c r="H3566" s="13" t="e">
        <f t="shared" si="223"/>
        <v>#VALUE!</v>
      </c>
    </row>
    <row r="3567" spans="2:8">
      <c r="B3567" s="11" t="str">
        <f t="shared" si="221"/>
        <v/>
      </c>
      <c r="C3567" s="11" t="str">
        <f t="shared" si="224"/>
        <v/>
      </c>
      <c r="F3567" s="10" t="str">
        <v/>
      </c>
      <c r="G3567" t="e">
        <f t="shared" si="222"/>
        <v>#VALUE!</v>
      </c>
      <c r="H3567" s="13" t="e">
        <f t="shared" si="223"/>
        <v>#VALUE!</v>
      </c>
    </row>
    <row r="3568" spans="2:8">
      <c r="B3568" s="11" t="str">
        <f t="shared" si="221"/>
        <v/>
      </c>
      <c r="C3568" s="11" t="str">
        <f t="shared" si="224"/>
        <v/>
      </c>
      <c r="F3568" s="10" t="str">
        <v/>
      </c>
      <c r="G3568" t="e">
        <f t="shared" si="222"/>
        <v>#VALUE!</v>
      </c>
      <c r="H3568" s="13" t="e">
        <f t="shared" si="223"/>
        <v>#VALUE!</v>
      </c>
    </row>
    <row r="3569" spans="2:8">
      <c r="B3569" s="11" t="str">
        <f t="shared" si="221"/>
        <v/>
      </c>
      <c r="C3569" s="11" t="str">
        <f t="shared" si="224"/>
        <v/>
      </c>
      <c r="F3569" s="10" t="str">
        <v/>
      </c>
      <c r="G3569" t="e">
        <f t="shared" si="222"/>
        <v>#VALUE!</v>
      </c>
      <c r="H3569" s="13" t="e">
        <f t="shared" si="223"/>
        <v>#VALUE!</v>
      </c>
    </row>
    <row r="3570" spans="2:8">
      <c r="B3570" s="11" t="str">
        <f t="shared" si="221"/>
        <v/>
      </c>
      <c r="C3570" s="11" t="str">
        <f t="shared" si="224"/>
        <v/>
      </c>
      <c r="F3570" s="10" t="str">
        <v/>
      </c>
      <c r="G3570" t="e">
        <f t="shared" si="222"/>
        <v>#VALUE!</v>
      </c>
      <c r="H3570" s="13" t="e">
        <f t="shared" si="223"/>
        <v>#VALUE!</v>
      </c>
    </row>
    <row r="3571" spans="2:8">
      <c r="B3571" s="11" t="str">
        <f t="shared" si="221"/>
        <v/>
      </c>
      <c r="C3571" s="11" t="str">
        <f t="shared" si="224"/>
        <v/>
      </c>
      <c r="F3571" s="10" t="str">
        <v/>
      </c>
      <c r="G3571" t="e">
        <f t="shared" si="222"/>
        <v>#VALUE!</v>
      </c>
      <c r="H3571" s="13" t="e">
        <f t="shared" si="223"/>
        <v>#VALUE!</v>
      </c>
    </row>
    <row r="3572" spans="2:8">
      <c r="B3572" s="11" t="str">
        <f t="shared" si="221"/>
        <v/>
      </c>
      <c r="C3572" s="11" t="str">
        <f t="shared" si="224"/>
        <v/>
      </c>
      <c r="F3572" s="10" t="str">
        <v/>
      </c>
      <c r="G3572" t="e">
        <f t="shared" si="222"/>
        <v>#VALUE!</v>
      </c>
      <c r="H3572" s="13" t="e">
        <f t="shared" si="223"/>
        <v>#VALUE!</v>
      </c>
    </row>
    <row r="3573" spans="2:8">
      <c r="B3573" s="11" t="str">
        <f t="shared" si="221"/>
        <v/>
      </c>
      <c r="C3573" s="11" t="str">
        <f t="shared" si="224"/>
        <v/>
      </c>
      <c r="F3573" s="10" t="str">
        <v/>
      </c>
      <c r="G3573" t="e">
        <f t="shared" si="222"/>
        <v>#VALUE!</v>
      </c>
      <c r="H3573" s="13" t="e">
        <f t="shared" si="223"/>
        <v>#VALUE!</v>
      </c>
    </row>
    <row r="3574" spans="2:8">
      <c r="B3574" s="11" t="str">
        <f t="shared" si="221"/>
        <v/>
      </c>
      <c r="C3574" s="11" t="str">
        <f t="shared" si="224"/>
        <v/>
      </c>
      <c r="F3574" s="10" t="str">
        <v/>
      </c>
      <c r="G3574" t="e">
        <f t="shared" si="222"/>
        <v>#VALUE!</v>
      </c>
      <c r="H3574" s="13" t="e">
        <f t="shared" si="223"/>
        <v>#VALUE!</v>
      </c>
    </row>
    <row r="3575" spans="2:8">
      <c r="B3575" s="11" t="str">
        <f t="shared" si="221"/>
        <v/>
      </c>
      <c r="C3575" s="11" t="str">
        <f t="shared" si="224"/>
        <v/>
      </c>
      <c r="F3575" s="10" t="str">
        <v/>
      </c>
      <c r="G3575" t="e">
        <f t="shared" si="222"/>
        <v>#VALUE!</v>
      </c>
      <c r="H3575" s="13" t="e">
        <f t="shared" si="223"/>
        <v>#VALUE!</v>
      </c>
    </row>
    <row r="3576" spans="2:8">
      <c r="B3576" s="11" t="str">
        <f t="shared" si="221"/>
        <v/>
      </c>
      <c r="C3576" s="11" t="str">
        <f t="shared" si="224"/>
        <v/>
      </c>
      <c r="F3576" s="10" t="str">
        <v/>
      </c>
      <c r="G3576" t="e">
        <f t="shared" si="222"/>
        <v>#VALUE!</v>
      </c>
      <c r="H3576" s="13" t="e">
        <f t="shared" si="223"/>
        <v>#VALUE!</v>
      </c>
    </row>
    <row r="3577" spans="2:8">
      <c r="B3577" s="11" t="str">
        <f t="shared" si="221"/>
        <v/>
      </c>
      <c r="C3577" s="11" t="str">
        <f t="shared" si="224"/>
        <v/>
      </c>
      <c r="F3577" s="10" t="str">
        <v/>
      </c>
      <c r="G3577" t="e">
        <f t="shared" si="222"/>
        <v>#VALUE!</v>
      </c>
      <c r="H3577" s="13" t="e">
        <f t="shared" si="223"/>
        <v>#VALUE!</v>
      </c>
    </row>
    <row r="3578" spans="2:8">
      <c r="B3578" s="11" t="str">
        <f t="shared" si="221"/>
        <v/>
      </c>
      <c r="C3578" s="11" t="str">
        <f t="shared" si="224"/>
        <v/>
      </c>
      <c r="F3578" s="10" t="str">
        <v/>
      </c>
      <c r="G3578" t="e">
        <f t="shared" si="222"/>
        <v>#VALUE!</v>
      </c>
      <c r="H3578" s="13" t="e">
        <f t="shared" si="223"/>
        <v>#VALUE!</v>
      </c>
    </row>
    <row r="3579" spans="2:8">
      <c r="B3579" s="11" t="str">
        <f t="shared" si="221"/>
        <v/>
      </c>
      <c r="C3579" s="11" t="str">
        <f t="shared" si="224"/>
        <v/>
      </c>
      <c r="F3579" s="10" t="str">
        <v/>
      </c>
      <c r="G3579" t="e">
        <f t="shared" si="222"/>
        <v>#VALUE!</v>
      </c>
      <c r="H3579" s="13" t="e">
        <f t="shared" si="223"/>
        <v>#VALUE!</v>
      </c>
    </row>
    <row r="3580" spans="2:8">
      <c r="B3580" s="11" t="str">
        <f t="shared" si="221"/>
        <v/>
      </c>
      <c r="C3580" s="11" t="str">
        <f t="shared" si="224"/>
        <v/>
      </c>
      <c r="F3580" s="10" t="str">
        <v/>
      </c>
      <c r="G3580" t="e">
        <f t="shared" si="222"/>
        <v>#VALUE!</v>
      </c>
      <c r="H3580" s="13" t="e">
        <f t="shared" si="223"/>
        <v>#VALUE!</v>
      </c>
    </row>
    <row r="3581" spans="2:8">
      <c r="B3581" s="11" t="str">
        <f t="shared" si="221"/>
        <v/>
      </c>
      <c r="C3581" s="11" t="str">
        <f t="shared" si="224"/>
        <v/>
      </c>
      <c r="F3581" s="10" t="str">
        <v/>
      </c>
      <c r="G3581" t="e">
        <f t="shared" si="222"/>
        <v>#VALUE!</v>
      </c>
      <c r="H3581" s="13" t="e">
        <f t="shared" si="223"/>
        <v>#VALUE!</v>
      </c>
    </row>
    <row r="3582" spans="2:8">
      <c r="B3582" s="11" t="str">
        <f t="shared" si="221"/>
        <v/>
      </c>
      <c r="C3582" s="11" t="str">
        <f t="shared" si="224"/>
        <v/>
      </c>
      <c r="F3582" s="10" t="str">
        <v/>
      </c>
      <c r="G3582" t="e">
        <f t="shared" si="222"/>
        <v>#VALUE!</v>
      </c>
      <c r="H3582" s="13" t="e">
        <f t="shared" si="223"/>
        <v>#VALUE!</v>
      </c>
    </row>
    <row r="3583" spans="2:8">
      <c r="B3583" s="11" t="str">
        <f t="shared" si="221"/>
        <v/>
      </c>
      <c r="C3583" s="11" t="str">
        <f t="shared" si="224"/>
        <v/>
      </c>
      <c r="F3583" s="10" t="str">
        <v/>
      </c>
      <c r="G3583" t="e">
        <f t="shared" si="222"/>
        <v>#VALUE!</v>
      </c>
      <c r="H3583" s="13" t="e">
        <f t="shared" si="223"/>
        <v>#VALUE!</v>
      </c>
    </row>
    <row r="3584" spans="2:8">
      <c r="B3584" s="11" t="str">
        <f t="shared" si="221"/>
        <v/>
      </c>
      <c r="C3584" s="11" t="str">
        <f t="shared" si="224"/>
        <v/>
      </c>
      <c r="F3584" s="10" t="str">
        <v/>
      </c>
      <c r="G3584" t="e">
        <f t="shared" si="222"/>
        <v>#VALUE!</v>
      </c>
      <c r="H3584" s="13" t="e">
        <f t="shared" si="223"/>
        <v>#VALUE!</v>
      </c>
    </row>
    <row r="3585" spans="2:8">
      <c r="B3585" s="11" t="str">
        <f t="shared" ref="B3585:B3648" si="225">IFERROR(IF(FIND(" ",A3585)=6,IF(IFERROR(FIND(" PB",A3585),"")&lt;&gt;"","артикул",IF(IFERROR(FIND(" CRN",A3585),"")&lt;&gt;"","артикул","")),""),"")</f>
        <v/>
      </c>
      <c r="C3585" s="11" t="str">
        <f t="shared" si="224"/>
        <v/>
      </c>
      <c r="F3585" s="10" t="str">
        <v/>
      </c>
      <c r="G3585" t="e">
        <f t="shared" si="222"/>
        <v>#VALUE!</v>
      </c>
      <c r="H3585" s="13" t="e">
        <f t="shared" si="223"/>
        <v>#VALUE!</v>
      </c>
    </row>
    <row r="3586" spans="2:8">
      <c r="B3586" s="11" t="str">
        <f t="shared" si="225"/>
        <v/>
      </c>
      <c r="C3586" s="11" t="str">
        <f t="shared" si="224"/>
        <v/>
      </c>
      <c r="F3586" s="10" t="str">
        <v/>
      </c>
      <c r="G3586" t="e">
        <f t="shared" ref="G3586:G3649" si="226">CONCATENATE(LEFT(F3586,5),
MID(F3586,
SEARCH("\",SUBSTITUTE(F3586," ","\",LEN(F3586)-LEN(SUBSTITUTE(F3586," ",""))-4)),
SEARCH("\",SUBSTITUTE(F3586," ","\",LEN(F3586)-LEN(SUBSTITUTE(F3586," ",""))-3))-
SEARCH("\",SUBSTITUTE(F3586," ","\",LEN(F3586)-LEN(SUBSTITUTE(F3586," ",""))-4)))*1)</f>
        <v>#VALUE!</v>
      </c>
      <c r="H3586" s="13" t="e">
        <f t="shared" ref="H3586:H3649" si="227">SUBSTITUTE(
RIGHT(F3586,LEN(F3586)-
FIND("\",SUBSTITUTE(F3586," ","\",LEN(F3586)-LEN(SUBSTITUTE(F3586," ",""))))),
".","")</f>
        <v>#VALUE!</v>
      </c>
    </row>
    <row r="3587" spans="2:8">
      <c r="B3587" s="11" t="str">
        <f t="shared" si="225"/>
        <v/>
      </c>
      <c r="C3587" s="11" t="str">
        <f t="shared" si="224"/>
        <v/>
      </c>
      <c r="F3587" s="10" t="str">
        <v/>
      </c>
      <c r="G3587" t="e">
        <f t="shared" si="226"/>
        <v>#VALUE!</v>
      </c>
      <c r="H3587" s="13" t="e">
        <f t="shared" si="227"/>
        <v>#VALUE!</v>
      </c>
    </row>
    <row r="3588" spans="2:8">
      <c r="B3588" s="11" t="str">
        <f t="shared" si="225"/>
        <v/>
      </c>
      <c r="C3588" s="11" t="str">
        <f t="shared" si="224"/>
        <v/>
      </c>
      <c r="F3588" s="10" t="str">
        <v/>
      </c>
      <c r="G3588" t="e">
        <f t="shared" si="226"/>
        <v>#VALUE!</v>
      </c>
      <c r="H3588" s="13" t="e">
        <f t="shared" si="227"/>
        <v>#VALUE!</v>
      </c>
    </row>
    <row r="3589" spans="2:8">
      <c r="B3589" s="11" t="str">
        <f t="shared" si="225"/>
        <v/>
      </c>
      <c r="C3589" s="11" t="str">
        <f t="shared" si="224"/>
        <v/>
      </c>
      <c r="F3589" s="10" t="str">
        <v/>
      </c>
      <c r="G3589" t="e">
        <f t="shared" si="226"/>
        <v>#VALUE!</v>
      </c>
      <c r="H3589" s="13" t="e">
        <f t="shared" si="227"/>
        <v>#VALUE!</v>
      </c>
    </row>
    <row r="3590" spans="2:8">
      <c r="B3590" s="11" t="str">
        <f t="shared" si="225"/>
        <v/>
      </c>
      <c r="C3590" s="11" t="str">
        <f t="shared" si="224"/>
        <v/>
      </c>
      <c r="F3590" s="10" t="str">
        <v/>
      </c>
      <c r="G3590" t="e">
        <f t="shared" si="226"/>
        <v>#VALUE!</v>
      </c>
      <c r="H3590" s="13" t="e">
        <f t="shared" si="227"/>
        <v>#VALUE!</v>
      </c>
    </row>
    <row r="3591" spans="2:8">
      <c r="B3591" s="11" t="str">
        <f t="shared" si="225"/>
        <v/>
      </c>
      <c r="C3591" s="11" t="str">
        <f t="shared" si="224"/>
        <v/>
      </c>
      <c r="F3591" s="10" t="str">
        <v/>
      </c>
      <c r="G3591" t="e">
        <f t="shared" si="226"/>
        <v>#VALUE!</v>
      </c>
      <c r="H3591" s="13" t="e">
        <f t="shared" si="227"/>
        <v>#VALUE!</v>
      </c>
    </row>
    <row r="3592" spans="2:8">
      <c r="B3592" s="11" t="str">
        <f t="shared" si="225"/>
        <v/>
      </c>
      <c r="C3592" s="11" t="str">
        <f t="shared" si="224"/>
        <v/>
      </c>
      <c r="F3592" s="10" t="str">
        <v/>
      </c>
      <c r="G3592" t="e">
        <f t="shared" si="226"/>
        <v>#VALUE!</v>
      </c>
      <c r="H3592" s="13" t="e">
        <f t="shared" si="227"/>
        <v>#VALUE!</v>
      </c>
    </row>
    <row r="3593" spans="2:8">
      <c r="B3593" s="11" t="str">
        <f t="shared" si="225"/>
        <v/>
      </c>
      <c r="C3593" s="11" t="str">
        <f t="shared" si="224"/>
        <v/>
      </c>
      <c r="F3593" s="10" t="str">
        <v/>
      </c>
      <c r="G3593" t="e">
        <f t="shared" si="226"/>
        <v>#VALUE!</v>
      </c>
      <c r="H3593" s="13" t="e">
        <f t="shared" si="227"/>
        <v>#VALUE!</v>
      </c>
    </row>
    <row r="3594" spans="2:8">
      <c r="B3594" s="11" t="str">
        <f t="shared" si="225"/>
        <v/>
      </c>
      <c r="C3594" s="11" t="str">
        <f t="shared" si="224"/>
        <v/>
      </c>
      <c r="F3594" s="10" t="str">
        <v/>
      </c>
      <c r="G3594" t="e">
        <f t="shared" si="226"/>
        <v>#VALUE!</v>
      </c>
      <c r="H3594" s="13" t="e">
        <f t="shared" si="227"/>
        <v>#VALUE!</v>
      </c>
    </row>
    <row r="3595" spans="2:8">
      <c r="B3595" s="11" t="str">
        <f t="shared" si="225"/>
        <v/>
      </c>
      <c r="C3595" s="11" t="str">
        <f t="shared" si="224"/>
        <v/>
      </c>
      <c r="F3595" s="10" t="str">
        <v/>
      </c>
      <c r="G3595" t="e">
        <f t="shared" si="226"/>
        <v>#VALUE!</v>
      </c>
      <c r="H3595" s="13" t="e">
        <f t="shared" si="227"/>
        <v>#VALUE!</v>
      </c>
    </row>
    <row r="3596" spans="2:8">
      <c r="B3596" s="11" t="str">
        <f t="shared" si="225"/>
        <v/>
      </c>
      <c r="C3596" s="11" t="str">
        <f t="shared" si="224"/>
        <v/>
      </c>
      <c r="F3596" s="10" t="str">
        <v/>
      </c>
      <c r="G3596" t="e">
        <f t="shared" si="226"/>
        <v>#VALUE!</v>
      </c>
      <c r="H3596" s="13" t="e">
        <f t="shared" si="227"/>
        <v>#VALUE!</v>
      </c>
    </row>
    <row r="3597" spans="2:8">
      <c r="B3597" s="11" t="str">
        <f t="shared" si="225"/>
        <v/>
      </c>
      <c r="C3597" s="11" t="str">
        <f t="shared" si="224"/>
        <v/>
      </c>
      <c r="F3597" s="10" t="str">
        <v/>
      </c>
      <c r="G3597" t="e">
        <f t="shared" si="226"/>
        <v>#VALUE!</v>
      </c>
      <c r="H3597" s="13" t="e">
        <f t="shared" si="227"/>
        <v>#VALUE!</v>
      </c>
    </row>
    <row r="3598" spans="2:8">
      <c r="B3598" s="11" t="str">
        <f t="shared" si="225"/>
        <v/>
      </c>
      <c r="C3598" s="11" t="str">
        <f t="shared" si="224"/>
        <v/>
      </c>
      <c r="F3598" s="10" t="str">
        <v/>
      </c>
      <c r="G3598" t="e">
        <f t="shared" si="226"/>
        <v>#VALUE!</v>
      </c>
      <c r="H3598" s="13" t="e">
        <f t="shared" si="227"/>
        <v>#VALUE!</v>
      </c>
    </row>
    <row r="3599" spans="2:8">
      <c r="B3599" s="11" t="str">
        <f t="shared" si="225"/>
        <v/>
      </c>
      <c r="C3599" s="11" t="str">
        <f t="shared" si="224"/>
        <v/>
      </c>
      <c r="F3599" s="10" t="str">
        <v/>
      </c>
      <c r="G3599" t="e">
        <f t="shared" si="226"/>
        <v>#VALUE!</v>
      </c>
      <c r="H3599" s="13" t="e">
        <f t="shared" si="227"/>
        <v>#VALUE!</v>
      </c>
    </row>
    <row r="3600" spans="2:8">
      <c r="B3600" s="11" t="str">
        <f t="shared" si="225"/>
        <v/>
      </c>
      <c r="C3600" s="11" t="str">
        <f t="shared" si="224"/>
        <v/>
      </c>
      <c r="F3600" s="10" t="str">
        <v/>
      </c>
      <c r="G3600" t="e">
        <f t="shared" si="226"/>
        <v>#VALUE!</v>
      </c>
      <c r="H3600" s="13" t="e">
        <f t="shared" si="227"/>
        <v>#VALUE!</v>
      </c>
    </row>
    <row r="3601" spans="2:8">
      <c r="B3601" s="11" t="str">
        <f t="shared" si="225"/>
        <v/>
      </c>
      <c r="C3601" s="11" t="str">
        <f t="shared" si="224"/>
        <v/>
      </c>
      <c r="F3601" s="10" t="str">
        <v/>
      </c>
      <c r="G3601" t="e">
        <f t="shared" si="226"/>
        <v>#VALUE!</v>
      </c>
      <c r="H3601" s="13" t="e">
        <f t="shared" si="227"/>
        <v>#VALUE!</v>
      </c>
    </row>
    <row r="3602" spans="2:8">
      <c r="B3602" s="11" t="str">
        <f t="shared" si="225"/>
        <v/>
      </c>
      <c r="C3602" s="11" t="str">
        <f t="shared" si="224"/>
        <v/>
      </c>
      <c r="F3602" s="10" t="str">
        <v/>
      </c>
      <c r="G3602" t="e">
        <f t="shared" si="226"/>
        <v>#VALUE!</v>
      </c>
      <c r="H3602" s="13" t="e">
        <f t="shared" si="227"/>
        <v>#VALUE!</v>
      </c>
    </row>
    <row r="3603" spans="2:8">
      <c r="B3603" s="11" t="str">
        <f t="shared" si="225"/>
        <v/>
      </c>
      <c r="C3603" s="11" t="str">
        <f t="shared" si="224"/>
        <v/>
      </c>
      <c r="F3603" s="10" t="str">
        <v/>
      </c>
      <c r="G3603" t="e">
        <f t="shared" si="226"/>
        <v>#VALUE!</v>
      </c>
      <c r="H3603" s="13" t="e">
        <f t="shared" si="227"/>
        <v>#VALUE!</v>
      </c>
    </row>
    <row r="3604" spans="2:8">
      <c r="B3604" s="11" t="str">
        <f t="shared" si="225"/>
        <v/>
      </c>
      <c r="C3604" s="11" t="str">
        <f t="shared" si="224"/>
        <v/>
      </c>
      <c r="F3604" s="10" t="str">
        <v/>
      </c>
      <c r="G3604" t="e">
        <f t="shared" si="226"/>
        <v>#VALUE!</v>
      </c>
      <c r="H3604" s="13" t="e">
        <f t="shared" si="227"/>
        <v>#VALUE!</v>
      </c>
    </row>
    <row r="3605" spans="2:8">
      <c r="B3605" s="11" t="str">
        <f t="shared" si="225"/>
        <v/>
      </c>
      <c r="C3605" s="11" t="str">
        <f t="shared" si="224"/>
        <v/>
      </c>
      <c r="F3605" s="10" t="str">
        <v/>
      </c>
      <c r="G3605" t="e">
        <f t="shared" si="226"/>
        <v>#VALUE!</v>
      </c>
      <c r="H3605" s="13" t="e">
        <f t="shared" si="227"/>
        <v>#VALUE!</v>
      </c>
    </row>
    <row r="3606" spans="2:8">
      <c r="B3606" s="11" t="str">
        <f t="shared" si="225"/>
        <v/>
      </c>
      <c r="C3606" s="11" t="str">
        <f t="shared" si="224"/>
        <v/>
      </c>
      <c r="F3606" s="10" t="str">
        <v/>
      </c>
      <c r="G3606" t="e">
        <f t="shared" si="226"/>
        <v>#VALUE!</v>
      </c>
      <c r="H3606" s="13" t="e">
        <f t="shared" si="227"/>
        <v>#VALUE!</v>
      </c>
    </row>
    <row r="3607" spans="2:8">
      <c r="B3607" s="11" t="str">
        <f t="shared" si="225"/>
        <v/>
      </c>
      <c r="C3607" s="11" t="str">
        <f t="shared" si="224"/>
        <v/>
      </c>
      <c r="F3607" s="10" t="str">
        <v/>
      </c>
      <c r="G3607" t="e">
        <f t="shared" si="226"/>
        <v>#VALUE!</v>
      </c>
      <c r="H3607" s="13" t="e">
        <f t="shared" si="227"/>
        <v>#VALUE!</v>
      </c>
    </row>
    <row r="3608" spans="2:8">
      <c r="B3608" s="11" t="str">
        <f t="shared" si="225"/>
        <v/>
      </c>
      <c r="C3608" s="11" t="str">
        <f t="shared" si="224"/>
        <v/>
      </c>
      <c r="F3608" s="10" t="str">
        <v/>
      </c>
      <c r="G3608" t="e">
        <f t="shared" si="226"/>
        <v>#VALUE!</v>
      </c>
      <c r="H3608" s="13" t="e">
        <f t="shared" si="227"/>
        <v>#VALUE!</v>
      </c>
    </row>
    <row r="3609" spans="2:8">
      <c r="B3609" s="11" t="str">
        <f t="shared" si="225"/>
        <v/>
      </c>
      <c r="C3609" s="11" t="str">
        <f t="shared" si="224"/>
        <v/>
      </c>
      <c r="F3609" s="10" t="str">
        <v/>
      </c>
      <c r="G3609" t="e">
        <f t="shared" si="226"/>
        <v>#VALUE!</v>
      </c>
      <c r="H3609" s="13" t="e">
        <f t="shared" si="227"/>
        <v>#VALUE!</v>
      </c>
    </row>
    <row r="3610" spans="2:8">
      <c r="B3610" s="11" t="str">
        <f t="shared" si="225"/>
        <v/>
      </c>
      <c r="C3610" s="11" t="str">
        <f t="shared" si="224"/>
        <v/>
      </c>
      <c r="F3610" s="10" t="str">
        <v/>
      </c>
      <c r="G3610" t="e">
        <f t="shared" si="226"/>
        <v>#VALUE!</v>
      </c>
      <c r="H3610" s="13" t="e">
        <f t="shared" si="227"/>
        <v>#VALUE!</v>
      </c>
    </row>
    <row r="3611" spans="2:8">
      <c r="B3611" s="11" t="str">
        <f t="shared" si="225"/>
        <v/>
      </c>
      <c r="C3611" s="11" t="str">
        <f t="shared" si="224"/>
        <v/>
      </c>
      <c r="F3611" s="10" t="str">
        <v/>
      </c>
      <c r="G3611" t="e">
        <f t="shared" si="226"/>
        <v>#VALUE!</v>
      </c>
      <c r="H3611" s="13" t="e">
        <f t="shared" si="227"/>
        <v>#VALUE!</v>
      </c>
    </row>
    <row r="3612" spans="2:8">
      <c r="B3612" s="11" t="str">
        <f t="shared" si="225"/>
        <v/>
      </c>
      <c r="C3612" s="11" t="str">
        <f t="shared" si="224"/>
        <v/>
      </c>
      <c r="F3612" s="10" t="str">
        <v/>
      </c>
      <c r="G3612" t="e">
        <f t="shared" si="226"/>
        <v>#VALUE!</v>
      </c>
      <c r="H3612" s="13" t="e">
        <f t="shared" si="227"/>
        <v>#VALUE!</v>
      </c>
    </row>
    <row r="3613" spans="2:8">
      <c r="B3613" s="11" t="str">
        <f t="shared" si="225"/>
        <v/>
      </c>
      <c r="C3613" s="11" t="str">
        <f t="shared" si="224"/>
        <v/>
      </c>
      <c r="F3613" s="10" t="str">
        <v/>
      </c>
      <c r="G3613" t="e">
        <f t="shared" si="226"/>
        <v>#VALUE!</v>
      </c>
      <c r="H3613" s="13" t="e">
        <f t="shared" si="227"/>
        <v>#VALUE!</v>
      </c>
    </row>
    <row r="3614" spans="2:8">
      <c r="B3614" s="11" t="str">
        <f t="shared" si="225"/>
        <v/>
      </c>
      <c r="C3614" s="11" t="str">
        <f t="shared" si="224"/>
        <v/>
      </c>
      <c r="F3614" s="10" t="str">
        <v/>
      </c>
      <c r="G3614" t="e">
        <f t="shared" si="226"/>
        <v>#VALUE!</v>
      </c>
      <c r="H3614" s="13" t="e">
        <f t="shared" si="227"/>
        <v>#VALUE!</v>
      </c>
    </row>
    <row r="3615" spans="2:8">
      <c r="B3615" s="11" t="str">
        <f t="shared" si="225"/>
        <v/>
      </c>
      <c r="C3615" s="11" t="str">
        <f t="shared" si="224"/>
        <v/>
      </c>
      <c r="F3615" s="10" t="str">
        <v/>
      </c>
      <c r="G3615" t="e">
        <f t="shared" si="226"/>
        <v>#VALUE!</v>
      </c>
      <c r="H3615" s="13" t="e">
        <f t="shared" si="227"/>
        <v>#VALUE!</v>
      </c>
    </row>
    <row r="3616" spans="2:8">
      <c r="B3616" s="11" t="str">
        <f t="shared" si="225"/>
        <v/>
      </c>
      <c r="C3616" s="11" t="str">
        <f t="shared" si="224"/>
        <v/>
      </c>
      <c r="F3616" s="10" t="str">
        <v/>
      </c>
      <c r="G3616" t="e">
        <f t="shared" si="226"/>
        <v>#VALUE!</v>
      </c>
      <c r="H3616" s="13" t="e">
        <f t="shared" si="227"/>
        <v>#VALUE!</v>
      </c>
    </row>
    <row r="3617" spans="2:8">
      <c r="B3617" s="11" t="str">
        <f t="shared" si="225"/>
        <v/>
      </c>
      <c r="C3617" s="11" t="str">
        <f t="shared" si="224"/>
        <v/>
      </c>
      <c r="F3617" s="10" t="str">
        <v/>
      </c>
      <c r="G3617" t="e">
        <f t="shared" si="226"/>
        <v>#VALUE!</v>
      </c>
      <c r="H3617" s="13" t="e">
        <f t="shared" si="227"/>
        <v>#VALUE!</v>
      </c>
    </row>
    <row r="3618" spans="2:8">
      <c r="B3618" s="11" t="str">
        <f t="shared" si="225"/>
        <v/>
      </c>
      <c r="C3618" s="11" t="str">
        <f t="shared" si="224"/>
        <v/>
      </c>
      <c r="F3618" s="10" t="str">
        <v/>
      </c>
      <c r="G3618" t="e">
        <f t="shared" si="226"/>
        <v>#VALUE!</v>
      </c>
      <c r="H3618" s="13" t="e">
        <f t="shared" si="227"/>
        <v>#VALUE!</v>
      </c>
    </row>
    <row r="3619" spans="2:8">
      <c r="B3619" s="11" t="str">
        <f t="shared" si="225"/>
        <v/>
      </c>
      <c r="C3619" s="11" t="str">
        <f t="shared" si="224"/>
        <v/>
      </c>
      <c r="F3619" s="10" t="str">
        <v/>
      </c>
      <c r="G3619" t="e">
        <f t="shared" si="226"/>
        <v>#VALUE!</v>
      </c>
      <c r="H3619" s="13" t="e">
        <f t="shared" si="227"/>
        <v>#VALUE!</v>
      </c>
    </row>
    <row r="3620" spans="2:8">
      <c r="B3620" s="11" t="str">
        <f t="shared" si="225"/>
        <v/>
      </c>
      <c r="C3620" s="11" t="str">
        <f t="shared" si="224"/>
        <v/>
      </c>
      <c r="F3620" s="10" t="str">
        <v/>
      </c>
      <c r="G3620" t="e">
        <f t="shared" si="226"/>
        <v>#VALUE!</v>
      </c>
      <c r="H3620" s="13" t="e">
        <f t="shared" si="227"/>
        <v>#VALUE!</v>
      </c>
    </row>
    <row r="3621" spans="2:8">
      <c r="B3621" s="11" t="str">
        <f t="shared" si="225"/>
        <v/>
      </c>
      <c r="C3621" s="11" t="str">
        <f t="shared" si="224"/>
        <v/>
      </c>
      <c r="F3621" s="10" t="str">
        <v/>
      </c>
      <c r="G3621" t="e">
        <f t="shared" si="226"/>
        <v>#VALUE!</v>
      </c>
      <c r="H3621" s="13" t="e">
        <f t="shared" si="227"/>
        <v>#VALUE!</v>
      </c>
    </row>
    <row r="3622" spans="2:8">
      <c r="B3622" s="11" t="str">
        <f t="shared" si="225"/>
        <v/>
      </c>
      <c r="C3622" s="11" t="str">
        <f t="shared" si="224"/>
        <v/>
      </c>
      <c r="F3622" s="10" t="str">
        <v/>
      </c>
      <c r="G3622" t="e">
        <f t="shared" si="226"/>
        <v>#VALUE!</v>
      </c>
      <c r="H3622" s="13" t="e">
        <f t="shared" si="227"/>
        <v>#VALUE!</v>
      </c>
    </row>
    <row r="3623" spans="2:8">
      <c r="B3623" s="11" t="str">
        <f t="shared" si="225"/>
        <v/>
      </c>
      <c r="C3623" s="11" t="str">
        <f t="shared" si="224"/>
        <v/>
      </c>
      <c r="F3623" s="10" t="str">
        <v/>
      </c>
      <c r="G3623" t="e">
        <f t="shared" si="226"/>
        <v>#VALUE!</v>
      </c>
      <c r="H3623" s="13" t="e">
        <f t="shared" si="227"/>
        <v>#VALUE!</v>
      </c>
    </row>
    <row r="3624" spans="2:8">
      <c r="B3624" s="11" t="str">
        <f t="shared" si="225"/>
        <v/>
      </c>
      <c r="C3624" s="11" t="str">
        <f t="shared" si="224"/>
        <v/>
      </c>
      <c r="F3624" s="10" t="str">
        <v/>
      </c>
      <c r="G3624" t="e">
        <f t="shared" si="226"/>
        <v>#VALUE!</v>
      </c>
      <c r="H3624" s="13" t="e">
        <f t="shared" si="227"/>
        <v>#VALUE!</v>
      </c>
    </row>
    <row r="3625" spans="2:8">
      <c r="B3625" s="11" t="str">
        <f t="shared" si="225"/>
        <v/>
      </c>
      <c r="C3625" s="11" t="str">
        <f t="shared" ref="C3625:C3688" si="228">IF(B3625="артикул",A3625,"")</f>
        <v/>
      </c>
      <c r="F3625" s="10" t="str">
        <v/>
      </c>
      <c r="G3625" t="e">
        <f t="shared" si="226"/>
        <v>#VALUE!</v>
      </c>
      <c r="H3625" s="13" t="e">
        <f t="shared" si="227"/>
        <v>#VALUE!</v>
      </c>
    </row>
    <row r="3626" spans="2:8">
      <c r="B3626" s="11" t="str">
        <f t="shared" si="225"/>
        <v/>
      </c>
      <c r="C3626" s="11" t="str">
        <f t="shared" si="228"/>
        <v/>
      </c>
      <c r="F3626" s="10" t="str">
        <v/>
      </c>
      <c r="G3626" t="e">
        <f t="shared" si="226"/>
        <v>#VALUE!</v>
      </c>
      <c r="H3626" s="13" t="e">
        <f t="shared" si="227"/>
        <v>#VALUE!</v>
      </c>
    </row>
    <row r="3627" spans="2:8">
      <c r="B3627" s="11" t="str">
        <f t="shared" si="225"/>
        <v/>
      </c>
      <c r="C3627" s="11" t="str">
        <f t="shared" si="228"/>
        <v/>
      </c>
      <c r="F3627" s="10" t="str">
        <v/>
      </c>
      <c r="G3627" t="e">
        <f t="shared" si="226"/>
        <v>#VALUE!</v>
      </c>
      <c r="H3627" s="13" t="e">
        <f t="shared" si="227"/>
        <v>#VALUE!</v>
      </c>
    </row>
    <row r="3628" spans="2:8">
      <c r="B3628" s="11" t="str">
        <f t="shared" si="225"/>
        <v/>
      </c>
      <c r="C3628" s="11" t="str">
        <f t="shared" si="228"/>
        <v/>
      </c>
      <c r="F3628" s="10" t="str">
        <v/>
      </c>
      <c r="G3628" t="e">
        <f t="shared" si="226"/>
        <v>#VALUE!</v>
      </c>
      <c r="H3628" s="13" t="e">
        <f t="shared" si="227"/>
        <v>#VALUE!</v>
      </c>
    </row>
    <row r="3629" spans="2:8">
      <c r="B3629" s="11" t="str">
        <f t="shared" si="225"/>
        <v/>
      </c>
      <c r="C3629" s="11" t="str">
        <f t="shared" si="228"/>
        <v/>
      </c>
      <c r="F3629" s="10" t="str">
        <v/>
      </c>
      <c r="G3629" t="e">
        <f t="shared" si="226"/>
        <v>#VALUE!</v>
      </c>
      <c r="H3629" s="13" t="e">
        <f t="shared" si="227"/>
        <v>#VALUE!</v>
      </c>
    </row>
    <row r="3630" spans="2:8">
      <c r="B3630" s="11" t="str">
        <f t="shared" si="225"/>
        <v/>
      </c>
      <c r="C3630" s="11" t="str">
        <f t="shared" si="228"/>
        <v/>
      </c>
      <c r="F3630" s="10" t="str">
        <v/>
      </c>
      <c r="G3630" t="e">
        <f t="shared" si="226"/>
        <v>#VALUE!</v>
      </c>
      <c r="H3630" s="13" t="e">
        <f t="shared" si="227"/>
        <v>#VALUE!</v>
      </c>
    </row>
    <row r="3631" spans="2:8">
      <c r="B3631" s="11" t="str">
        <f t="shared" si="225"/>
        <v/>
      </c>
      <c r="C3631" s="11" t="str">
        <f t="shared" si="228"/>
        <v/>
      </c>
      <c r="F3631" s="10" t="str">
        <v/>
      </c>
      <c r="G3631" t="e">
        <f t="shared" si="226"/>
        <v>#VALUE!</v>
      </c>
      <c r="H3631" s="13" t="e">
        <f t="shared" si="227"/>
        <v>#VALUE!</v>
      </c>
    </row>
    <row r="3632" spans="2:8">
      <c r="B3632" s="11" t="str">
        <f t="shared" si="225"/>
        <v/>
      </c>
      <c r="C3632" s="11" t="str">
        <f t="shared" si="228"/>
        <v/>
      </c>
      <c r="F3632" s="10" t="str">
        <v/>
      </c>
      <c r="G3632" t="e">
        <f t="shared" si="226"/>
        <v>#VALUE!</v>
      </c>
      <c r="H3632" s="13" t="e">
        <f t="shared" si="227"/>
        <v>#VALUE!</v>
      </c>
    </row>
    <row r="3633" spans="2:8">
      <c r="B3633" s="11" t="str">
        <f t="shared" si="225"/>
        <v/>
      </c>
      <c r="C3633" s="11" t="str">
        <f t="shared" si="228"/>
        <v/>
      </c>
      <c r="F3633" s="10" t="str">
        <v/>
      </c>
      <c r="G3633" t="e">
        <f t="shared" si="226"/>
        <v>#VALUE!</v>
      </c>
      <c r="H3633" s="13" t="e">
        <f t="shared" si="227"/>
        <v>#VALUE!</v>
      </c>
    </row>
    <row r="3634" spans="2:8">
      <c r="B3634" s="11" t="str">
        <f t="shared" si="225"/>
        <v/>
      </c>
      <c r="C3634" s="11" t="str">
        <f t="shared" si="228"/>
        <v/>
      </c>
      <c r="F3634" s="10" t="str">
        <v/>
      </c>
      <c r="G3634" t="e">
        <f t="shared" si="226"/>
        <v>#VALUE!</v>
      </c>
      <c r="H3634" s="13" t="e">
        <f t="shared" si="227"/>
        <v>#VALUE!</v>
      </c>
    </row>
    <row r="3635" spans="2:8">
      <c r="B3635" s="11" t="str">
        <f t="shared" si="225"/>
        <v/>
      </c>
      <c r="C3635" s="11" t="str">
        <f t="shared" si="228"/>
        <v/>
      </c>
      <c r="F3635" s="10" t="str">
        <v/>
      </c>
      <c r="G3635" t="e">
        <f t="shared" si="226"/>
        <v>#VALUE!</v>
      </c>
      <c r="H3635" s="13" t="e">
        <f t="shared" si="227"/>
        <v>#VALUE!</v>
      </c>
    </row>
    <row r="3636" spans="2:8">
      <c r="B3636" s="11" t="str">
        <f t="shared" si="225"/>
        <v/>
      </c>
      <c r="C3636" s="11" t="str">
        <f t="shared" si="228"/>
        <v/>
      </c>
      <c r="F3636" s="10" t="str">
        <v/>
      </c>
      <c r="G3636" t="e">
        <f t="shared" si="226"/>
        <v>#VALUE!</v>
      </c>
      <c r="H3636" s="13" t="e">
        <f t="shared" si="227"/>
        <v>#VALUE!</v>
      </c>
    </row>
    <row r="3637" spans="2:8">
      <c r="B3637" s="11" t="str">
        <f t="shared" si="225"/>
        <v/>
      </c>
      <c r="C3637" s="11" t="str">
        <f t="shared" si="228"/>
        <v/>
      </c>
      <c r="F3637" s="10" t="str">
        <v/>
      </c>
      <c r="G3637" t="e">
        <f t="shared" si="226"/>
        <v>#VALUE!</v>
      </c>
      <c r="H3637" s="13" t="e">
        <f t="shared" si="227"/>
        <v>#VALUE!</v>
      </c>
    </row>
    <row r="3638" spans="2:8">
      <c r="B3638" s="11" t="str">
        <f t="shared" si="225"/>
        <v/>
      </c>
      <c r="C3638" s="11" t="str">
        <f t="shared" si="228"/>
        <v/>
      </c>
      <c r="F3638" s="10" t="str">
        <v/>
      </c>
      <c r="G3638" t="e">
        <f t="shared" si="226"/>
        <v>#VALUE!</v>
      </c>
      <c r="H3638" s="13" t="e">
        <f t="shared" si="227"/>
        <v>#VALUE!</v>
      </c>
    </row>
    <row r="3639" spans="2:8">
      <c r="B3639" s="11" t="str">
        <f t="shared" si="225"/>
        <v/>
      </c>
      <c r="C3639" s="11" t="str">
        <f t="shared" si="228"/>
        <v/>
      </c>
      <c r="F3639" s="10" t="str">
        <v/>
      </c>
      <c r="G3639" t="e">
        <f t="shared" si="226"/>
        <v>#VALUE!</v>
      </c>
      <c r="H3639" s="13" t="e">
        <f t="shared" si="227"/>
        <v>#VALUE!</v>
      </c>
    </row>
    <row r="3640" spans="2:8">
      <c r="B3640" s="11" t="str">
        <f t="shared" si="225"/>
        <v/>
      </c>
      <c r="C3640" s="11" t="str">
        <f t="shared" si="228"/>
        <v/>
      </c>
      <c r="F3640" s="10" t="str">
        <v/>
      </c>
      <c r="G3640" t="e">
        <f t="shared" si="226"/>
        <v>#VALUE!</v>
      </c>
      <c r="H3640" s="13" t="e">
        <f t="shared" si="227"/>
        <v>#VALUE!</v>
      </c>
    </row>
    <row r="3641" spans="2:8">
      <c r="B3641" s="11" t="str">
        <f t="shared" si="225"/>
        <v/>
      </c>
      <c r="C3641" s="11" t="str">
        <f t="shared" si="228"/>
        <v/>
      </c>
      <c r="F3641" s="10" t="str">
        <v/>
      </c>
      <c r="G3641" t="e">
        <f t="shared" si="226"/>
        <v>#VALUE!</v>
      </c>
      <c r="H3641" s="13" t="e">
        <f t="shared" si="227"/>
        <v>#VALUE!</v>
      </c>
    </row>
    <row r="3642" spans="2:8">
      <c r="B3642" s="11" t="str">
        <f t="shared" si="225"/>
        <v/>
      </c>
      <c r="C3642" s="11" t="str">
        <f t="shared" si="228"/>
        <v/>
      </c>
      <c r="F3642" s="10" t="str">
        <v/>
      </c>
      <c r="G3642" t="e">
        <f t="shared" si="226"/>
        <v>#VALUE!</v>
      </c>
      <c r="H3642" s="13" t="e">
        <f t="shared" si="227"/>
        <v>#VALUE!</v>
      </c>
    </row>
    <row r="3643" spans="2:8">
      <c r="B3643" s="11" t="str">
        <f t="shared" si="225"/>
        <v/>
      </c>
      <c r="C3643" s="11" t="str">
        <f t="shared" si="228"/>
        <v/>
      </c>
      <c r="F3643" s="10" t="str">
        <v/>
      </c>
      <c r="G3643" t="e">
        <f t="shared" si="226"/>
        <v>#VALUE!</v>
      </c>
      <c r="H3643" s="13" t="e">
        <f t="shared" si="227"/>
        <v>#VALUE!</v>
      </c>
    </row>
    <row r="3644" spans="2:8">
      <c r="B3644" s="11" t="str">
        <f t="shared" si="225"/>
        <v/>
      </c>
      <c r="C3644" s="11" t="str">
        <f t="shared" si="228"/>
        <v/>
      </c>
      <c r="F3644" s="10" t="str">
        <v/>
      </c>
      <c r="G3644" t="e">
        <f t="shared" si="226"/>
        <v>#VALUE!</v>
      </c>
      <c r="H3644" s="13" t="e">
        <f t="shared" si="227"/>
        <v>#VALUE!</v>
      </c>
    </row>
    <row r="3645" spans="2:8">
      <c r="B3645" s="11" t="str">
        <f t="shared" si="225"/>
        <v/>
      </c>
      <c r="C3645" s="11" t="str">
        <f t="shared" si="228"/>
        <v/>
      </c>
      <c r="F3645" s="10" t="str">
        <v/>
      </c>
      <c r="G3645" t="e">
        <f t="shared" si="226"/>
        <v>#VALUE!</v>
      </c>
      <c r="H3645" s="13" t="e">
        <f t="shared" si="227"/>
        <v>#VALUE!</v>
      </c>
    </row>
    <row r="3646" spans="2:8">
      <c r="B3646" s="11" t="str">
        <f t="shared" si="225"/>
        <v/>
      </c>
      <c r="C3646" s="11" t="str">
        <f t="shared" si="228"/>
        <v/>
      </c>
      <c r="F3646" s="10" t="str">
        <v/>
      </c>
      <c r="G3646" t="e">
        <f t="shared" si="226"/>
        <v>#VALUE!</v>
      </c>
      <c r="H3646" s="13" t="e">
        <f t="shared" si="227"/>
        <v>#VALUE!</v>
      </c>
    </row>
    <row r="3647" spans="2:8">
      <c r="B3647" s="11" t="str">
        <f t="shared" si="225"/>
        <v/>
      </c>
      <c r="C3647" s="11" t="str">
        <f t="shared" si="228"/>
        <v/>
      </c>
      <c r="F3647" s="10" t="str">
        <v/>
      </c>
      <c r="G3647" t="e">
        <f t="shared" si="226"/>
        <v>#VALUE!</v>
      </c>
      <c r="H3647" s="13" t="e">
        <f t="shared" si="227"/>
        <v>#VALUE!</v>
      </c>
    </row>
    <row r="3648" spans="2:8">
      <c r="B3648" s="11" t="str">
        <f t="shared" si="225"/>
        <v/>
      </c>
      <c r="C3648" s="11" t="str">
        <f t="shared" si="228"/>
        <v/>
      </c>
      <c r="F3648" s="10" t="str">
        <v/>
      </c>
      <c r="G3648" t="e">
        <f t="shared" si="226"/>
        <v>#VALUE!</v>
      </c>
      <c r="H3648" s="13" t="e">
        <f t="shared" si="227"/>
        <v>#VALUE!</v>
      </c>
    </row>
    <row r="3649" spans="2:8">
      <c r="B3649" s="11" t="str">
        <f t="shared" ref="B3649:B3712" si="229">IFERROR(IF(FIND(" ",A3649)=6,IF(IFERROR(FIND(" PB",A3649),"")&lt;&gt;"","артикул",IF(IFERROR(FIND(" CRN",A3649),"")&lt;&gt;"","артикул","")),""),"")</f>
        <v/>
      </c>
      <c r="C3649" s="11" t="str">
        <f t="shared" si="228"/>
        <v/>
      </c>
      <c r="F3649" s="10" t="str">
        <v/>
      </c>
      <c r="G3649" t="e">
        <f t="shared" si="226"/>
        <v>#VALUE!</v>
      </c>
      <c r="H3649" s="13" t="e">
        <f t="shared" si="227"/>
        <v>#VALUE!</v>
      </c>
    </row>
    <row r="3650" spans="2:8">
      <c r="B3650" s="11" t="str">
        <f t="shared" si="229"/>
        <v/>
      </c>
      <c r="C3650" s="11" t="str">
        <f t="shared" si="228"/>
        <v/>
      </c>
      <c r="F3650" s="10" t="str">
        <v/>
      </c>
      <c r="G3650" t="e">
        <f t="shared" ref="G3650:G3713" si="230">CONCATENATE(LEFT(F3650,5),
MID(F3650,
SEARCH("\",SUBSTITUTE(F3650," ","\",LEN(F3650)-LEN(SUBSTITUTE(F3650," ",""))-4)),
SEARCH("\",SUBSTITUTE(F3650," ","\",LEN(F3650)-LEN(SUBSTITUTE(F3650," ",""))-3))-
SEARCH("\",SUBSTITUTE(F3650," ","\",LEN(F3650)-LEN(SUBSTITUTE(F3650," ",""))-4)))*1)</f>
        <v>#VALUE!</v>
      </c>
      <c r="H3650" s="13" t="e">
        <f t="shared" ref="H3650:H3713" si="231">SUBSTITUTE(
RIGHT(F3650,LEN(F3650)-
FIND("\",SUBSTITUTE(F3650," ","\",LEN(F3650)-LEN(SUBSTITUTE(F3650," ",""))))),
".","")</f>
        <v>#VALUE!</v>
      </c>
    </row>
    <row r="3651" spans="2:8">
      <c r="B3651" s="11" t="str">
        <f t="shared" si="229"/>
        <v/>
      </c>
      <c r="C3651" s="11" t="str">
        <f t="shared" si="228"/>
        <v/>
      </c>
      <c r="F3651" s="10" t="str">
        <v/>
      </c>
      <c r="G3651" t="e">
        <f t="shared" si="230"/>
        <v>#VALUE!</v>
      </c>
      <c r="H3651" s="13" t="e">
        <f t="shared" si="231"/>
        <v>#VALUE!</v>
      </c>
    </row>
    <row r="3652" spans="2:8">
      <c r="B3652" s="11" t="str">
        <f t="shared" si="229"/>
        <v/>
      </c>
      <c r="C3652" s="11" t="str">
        <f t="shared" si="228"/>
        <v/>
      </c>
      <c r="F3652" s="10" t="str">
        <v/>
      </c>
      <c r="G3652" t="e">
        <f t="shared" si="230"/>
        <v>#VALUE!</v>
      </c>
      <c r="H3652" s="13" t="e">
        <f t="shared" si="231"/>
        <v>#VALUE!</v>
      </c>
    </row>
    <row r="3653" spans="2:8">
      <c r="B3653" s="11" t="str">
        <f t="shared" si="229"/>
        <v/>
      </c>
      <c r="C3653" s="11" t="str">
        <f t="shared" si="228"/>
        <v/>
      </c>
      <c r="F3653" s="10" t="str">
        <v/>
      </c>
      <c r="G3653" t="e">
        <f t="shared" si="230"/>
        <v>#VALUE!</v>
      </c>
      <c r="H3653" s="13" t="e">
        <f t="shared" si="231"/>
        <v>#VALUE!</v>
      </c>
    </row>
    <row r="3654" spans="2:8">
      <c r="B3654" s="11" t="str">
        <f t="shared" si="229"/>
        <v/>
      </c>
      <c r="C3654" s="11" t="str">
        <f t="shared" si="228"/>
        <v/>
      </c>
      <c r="F3654" s="10" t="str">
        <v/>
      </c>
      <c r="G3654" t="e">
        <f t="shared" si="230"/>
        <v>#VALUE!</v>
      </c>
      <c r="H3654" s="13" t="e">
        <f t="shared" si="231"/>
        <v>#VALUE!</v>
      </c>
    </row>
    <row r="3655" spans="2:8">
      <c r="B3655" s="11" t="str">
        <f t="shared" si="229"/>
        <v/>
      </c>
      <c r="C3655" s="11" t="str">
        <f t="shared" si="228"/>
        <v/>
      </c>
      <c r="F3655" s="10" t="str">
        <v/>
      </c>
      <c r="G3655" t="e">
        <f t="shared" si="230"/>
        <v>#VALUE!</v>
      </c>
      <c r="H3655" s="13" t="e">
        <f t="shared" si="231"/>
        <v>#VALUE!</v>
      </c>
    </row>
    <row r="3656" spans="2:8">
      <c r="B3656" s="11" t="str">
        <f t="shared" si="229"/>
        <v/>
      </c>
      <c r="C3656" s="11" t="str">
        <f t="shared" si="228"/>
        <v/>
      </c>
      <c r="F3656" s="10" t="str">
        <v/>
      </c>
      <c r="G3656" t="e">
        <f t="shared" si="230"/>
        <v>#VALUE!</v>
      </c>
      <c r="H3656" s="13" t="e">
        <f t="shared" si="231"/>
        <v>#VALUE!</v>
      </c>
    </row>
    <row r="3657" spans="2:8">
      <c r="B3657" s="11" t="str">
        <f t="shared" si="229"/>
        <v/>
      </c>
      <c r="C3657" s="11" t="str">
        <f t="shared" si="228"/>
        <v/>
      </c>
      <c r="F3657" s="10" t="str">
        <v/>
      </c>
      <c r="G3657" t="e">
        <f t="shared" si="230"/>
        <v>#VALUE!</v>
      </c>
      <c r="H3657" s="13" t="e">
        <f t="shared" si="231"/>
        <v>#VALUE!</v>
      </c>
    </row>
    <row r="3658" spans="2:8">
      <c r="B3658" s="11" t="str">
        <f t="shared" si="229"/>
        <v/>
      </c>
      <c r="C3658" s="11" t="str">
        <f t="shared" si="228"/>
        <v/>
      </c>
      <c r="F3658" s="10" t="str">
        <v/>
      </c>
      <c r="G3658" t="e">
        <f t="shared" si="230"/>
        <v>#VALUE!</v>
      </c>
      <c r="H3658" s="13" t="e">
        <f t="shared" si="231"/>
        <v>#VALUE!</v>
      </c>
    </row>
    <row r="3659" spans="2:8">
      <c r="B3659" s="11" t="str">
        <f t="shared" si="229"/>
        <v/>
      </c>
      <c r="C3659" s="11" t="str">
        <f t="shared" si="228"/>
        <v/>
      </c>
      <c r="F3659" s="10" t="str">
        <v/>
      </c>
      <c r="G3659" t="e">
        <f t="shared" si="230"/>
        <v>#VALUE!</v>
      </c>
      <c r="H3659" s="13" t="e">
        <f t="shared" si="231"/>
        <v>#VALUE!</v>
      </c>
    </row>
    <row r="3660" spans="2:8">
      <c r="B3660" s="11" t="str">
        <f t="shared" si="229"/>
        <v/>
      </c>
      <c r="C3660" s="11" t="str">
        <f t="shared" si="228"/>
        <v/>
      </c>
      <c r="F3660" s="10" t="str">
        <v/>
      </c>
      <c r="G3660" t="e">
        <f t="shared" si="230"/>
        <v>#VALUE!</v>
      </c>
      <c r="H3660" s="13" t="e">
        <f t="shared" si="231"/>
        <v>#VALUE!</v>
      </c>
    </row>
    <row r="3661" spans="2:8">
      <c r="B3661" s="11" t="str">
        <f t="shared" si="229"/>
        <v/>
      </c>
      <c r="C3661" s="11" t="str">
        <f t="shared" si="228"/>
        <v/>
      </c>
      <c r="F3661" s="10" t="str">
        <v/>
      </c>
      <c r="G3661" t="e">
        <f t="shared" si="230"/>
        <v>#VALUE!</v>
      </c>
      <c r="H3661" s="13" t="e">
        <f t="shared" si="231"/>
        <v>#VALUE!</v>
      </c>
    </row>
    <row r="3662" spans="2:8">
      <c r="B3662" s="11" t="str">
        <f t="shared" si="229"/>
        <v/>
      </c>
      <c r="C3662" s="11" t="str">
        <f t="shared" si="228"/>
        <v/>
      </c>
      <c r="F3662" s="10" t="str">
        <v/>
      </c>
      <c r="G3662" t="e">
        <f t="shared" si="230"/>
        <v>#VALUE!</v>
      </c>
      <c r="H3662" s="13" t="e">
        <f t="shared" si="231"/>
        <v>#VALUE!</v>
      </c>
    </row>
    <row r="3663" spans="2:8">
      <c r="B3663" s="11" t="str">
        <f t="shared" si="229"/>
        <v/>
      </c>
      <c r="C3663" s="11" t="str">
        <f t="shared" si="228"/>
        <v/>
      </c>
      <c r="F3663" s="10" t="str">
        <v/>
      </c>
      <c r="G3663" t="e">
        <f t="shared" si="230"/>
        <v>#VALUE!</v>
      </c>
      <c r="H3663" s="13" t="e">
        <f t="shared" si="231"/>
        <v>#VALUE!</v>
      </c>
    </row>
    <row r="3664" spans="2:8">
      <c r="B3664" s="11" t="str">
        <f t="shared" si="229"/>
        <v/>
      </c>
      <c r="C3664" s="11" t="str">
        <f t="shared" si="228"/>
        <v/>
      </c>
      <c r="F3664" s="10" t="str">
        <v/>
      </c>
      <c r="G3664" t="e">
        <f t="shared" si="230"/>
        <v>#VALUE!</v>
      </c>
      <c r="H3664" s="13" t="e">
        <f t="shared" si="231"/>
        <v>#VALUE!</v>
      </c>
    </row>
    <row r="3665" spans="2:8">
      <c r="B3665" s="11" t="str">
        <f t="shared" si="229"/>
        <v/>
      </c>
      <c r="C3665" s="11" t="str">
        <f t="shared" si="228"/>
        <v/>
      </c>
      <c r="F3665" s="10" t="str">
        <v/>
      </c>
      <c r="G3665" t="e">
        <f t="shared" si="230"/>
        <v>#VALUE!</v>
      </c>
      <c r="H3665" s="13" t="e">
        <f t="shared" si="231"/>
        <v>#VALUE!</v>
      </c>
    </row>
    <row r="3666" spans="2:8">
      <c r="B3666" s="11" t="str">
        <f t="shared" si="229"/>
        <v/>
      </c>
      <c r="C3666" s="11" t="str">
        <f t="shared" si="228"/>
        <v/>
      </c>
      <c r="F3666" s="10" t="str">
        <v/>
      </c>
      <c r="G3666" t="e">
        <f t="shared" si="230"/>
        <v>#VALUE!</v>
      </c>
      <c r="H3666" s="13" t="e">
        <f t="shared" si="231"/>
        <v>#VALUE!</v>
      </c>
    </row>
    <row r="3667" spans="2:8">
      <c r="B3667" s="11" t="str">
        <f t="shared" si="229"/>
        <v/>
      </c>
      <c r="C3667" s="11" t="str">
        <f t="shared" si="228"/>
        <v/>
      </c>
      <c r="F3667" s="10" t="str">
        <v/>
      </c>
      <c r="G3667" t="e">
        <f t="shared" si="230"/>
        <v>#VALUE!</v>
      </c>
      <c r="H3667" s="13" t="e">
        <f t="shared" si="231"/>
        <v>#VALUE!</v>
      </c>
    </row>
    <row r="3668" spans="2:8">
      <c r="B3668" s="11" t="str">
        <f t="shared" si="229"/>
        <v/>
      </c>
      <c r="C3668" s="11" t="str">
        <f t="shared" si="228"/>
        <v/>
      </c>
      <c r="F3668" s="10" t="str">
        <v/>
      </c>
      <c r="G3668" t="e">
        <f t="shared" si="230"/>
        <v>#VALUE!</v>
      </c>
      <c r="H3668" s="13" t="e">
        <f t="shared" si="231"/>
        <v>#VALUE!</v>
      </c>
    </row>
    <row r="3669" spans="2:8">
      <c r="B3669" s="11" t="str">
        <f t="shared" si="229"/>
        <v/>
      </c>
      <c r="C3669" s="11" t="str">
        <f t="shared" si="228"/>
        <v/>
      </c>
      <c r="F3669" s="10" t="str">
        <v/>
      </c>
      <c r="G3669" t="e">
        <f t="shared" si="230"/>
        <v>#VALUE!</v>
      </c>
      <c r="H3669" s="13" t="e">
        <f t="shared" si="231"/>
        <v>#VALUE!</v>
      </c>
    </row>
    <row r="3670" spans="2:8">
      <c r="B3670" s="11" t="str">
        <f t="shared" si="229"/>
        <v/>
      </c>
      <c r="C3670" s="11" t="str">
        <f t="shared" si="228"/>
        <v/>
      </c>
      <c r="F3670" s="10" t="str">
        <v/>
      </c>
      <c r="G3670" t="e">
        <f t="shared" si="230"/>
        <v>#VALUE!</v>
      </c>
      <c r="H3670" s="13" t="e">
        <f t="shared" si="231"/>
        <v>#VALUE!</v>
      </c>
    </row>
    <row r="3671" spans="2:8">
      <c r="B3671" s="11" t="str">
        <f t="shared" si="229"/>
        <v/>
      </c>
      <c r="C3671" s="11" t="str">
        <f t="shared" si="228"/>
        <v/>
      </c>
      <c r="F3671" s="10" t="str">
        <v/>
      </c>
      <c r="G3671" t="e">
        <f t="shared" si="230"/>
        <v>#VALUE!</v>
      </c>
      <c r="H3671" s="13" t="e">
        <f t="shared" si="231"/>
        <v>#VALUE!</v>
      </c>
    </row>
    <row r="3672" spans="2:8">
      <c r="B3672" s="11" t="str">
        <f t="shared" si="229"/>
        <v/>
      </c>
      <c r="C3672" s="11" t="str">
        <f t="shared" si="228"/>
        <v/>
      </c>
      <c r="F3672" s="10" t="str">
        <v/>
      </c>
      <c r="G3672" t="e">
        <f t="shared" si="230"/>
        <v>#VALUE!</v>
      </c>
      <c r="H3672" s="13" t="e">
        <f t="shared" si="231"/>
        <v>#VALUE!</v>
      </c>
    </row>
    <row r="3673" spans="2:8">
      <c r="B3673" s="11" t="str">
        <f t="shared" si="229"/>
        <v/>
      </c>
      <c r="C3673" s="11" t="str">
        <f t="shared" si="228"/>
        <v/>
      </c>
      <c r="F3673" s="10" t="str">
        <v/>
      </c>
      <c r="G3673" t="e">
        <f t="shared" si="230"/>
        <v>#VALUE!</v>
      </c>
      <c r="H3673" s="13" t="e">
        <f t="shared" si="231"/>
        <v>#VALUE!</v>
      </c>
    </row>
    <row r="3674" spans="2:8">
      <c r="B3674" s="11" t="str">
        <f t="shared" si="229"/>
        <v/>
      </c>
      <c r="C3674" s="11" t="str">
        <f t="shared" si="228"/>
        <v/>
      </c>
      <c r="F3674" s="10" t="str">
        <v/>
      </c>
      <c r="G3674" t="e">
        <f t="shared" si="230"/>
        <v>#VALUE!</v>
      </c>
      <c r="H3674" s="13" t="e">
        <f t="shared" si="231"/>
        <v>#VALUE!</v>
      </c>
    </row>
    <row r="3675" spans="2:8">
      <c r="B3675" s="11" t="str">
        <f t="shared" si="229"/>
        <v/>
      </c>
      <c r="C3675" s="11" t="str">
        <f t="shared" si="228"/>
        <v/>
      </c>
      <c r="F3675" s="10" t="str">
        <v/>
      </c>
      <c r="G3675" t="e">
        <f t="shared" si="230"/>
        <v>#VALUE!</v>
      </c>
      <c r="H3675" s="13" t="e">
        <f t="shared" si="231"/>
        <v>#VALUE!</v>
      </c>
    </row>
    <row r="3676" spans="2:8">
      <c r="B3676" s="11" t="str">
        <f t="shared" si="229"/>
        <v/>
      </c>
      <c r="C3676" s="11" t="str">
        <f t="shared" si="228"/>
        <v/>
      </c>
      <c r="F3676" s="10" t="str">
        <v/>
      </c>
      <c r="G3676" t="e">
        <f t="shared" si="230"/>
        <v>#VALUE!</v>
      </c>
      <c r="H3676" s="13" t="e">
        <f t="shared" si="231"/>
        <v>#VALUE!</v>
      </c>
    </row>
    <row r="3677" spans="2:8">
      <c r="B3677" s="11" t="str">
        <f t="shared" si="229"/>
        <v/>
      </c>
      <c r="C3677" s="11" t="str">
        <f t="shared" si="228"/>
        <v/>
      </c>
      <c r="F3677" s="10" t="str">
        <v/>
      </c>
      <c r="G3677" t="e">
        <f t="shared" si="230"/>
        <v>#VALUE!</v>
      </c>
      <c r="H3677" s="13" t="e">
        <f t="shared" si="231"/>
        <v>#VALUE!</v>
      </c>
    </row>
    <row r="3678" spans="2:8">
      <c r="B3678" s="11" t="str">
        <f t="shared" si="229"/>
        <v/>
      </c>
      <c r="C3678" s="11" t="str">
        <f t="shared" si="228"/>
        <v/>
      </c>
      <c r="F3678" s="10" t="str">
        <v/>
      </c>
      <c r="G3678" t="e">
        <f t="shared" si="230"/>
        <v>#VALUE!</v>
      </c>
      <c r="H3678" s="13" t="e">
        <f t="shared" si="231"/>
        <v>#VALUE!</v>
      </c>
    </row>
    <row r="3679" spans="2:8">
      <c r="B3679" s="11" t="str">
        <f t="shared" si="229"/>
        <v/>
      </c>
      <c r="C3679" s="11" t="str">
        <f t="shared" si="228"/>
        <v/>
      </c>
      <c r="F3679" s="10" t="str">
        <v/>
      </c>
      <c r="G3679" t="e">
        <f t="shared" si="230"/>
        <v>#VALUE!</v>
      </c>
      <c r="H3679" s="13" t="e">
        <f t="shared" si="231"/>
        <v>#VALUE!</v>
      </c>
    </row>
    <row r="3680" spans="2:8">
      <c r="B3680" s="11" t="str">
        <f t="shared" si="229"/>
        <v/>
      </c>
      <c r="C3680" s="11" t="str">
        <f t="shared" si="228"/>
        <v/>
      </c>
      <c r="F3680" s="10" t="str">
        <v/>
      </c>
      <c r="G3680" t="e">
        <f t="shared" si="230"/>
        <v>#VALUE!</v>
      </c>
      <c r="H3680" s="13" t="e">
        <f t="shared" si="231"/>
        <v>#VALUE!</v>
      </c>
    </row>
    <row r="3681" spans="2:8">
      <c r="B3681" s="11" t="str">
        <f t="shared" si="229"/>
        <v/>
      </c>
      <c r="C3681" s="11" t="str">
        <f t="shared" si="228"/>
        <v/>
      </c>
      <c r="F3681" s="10" t="str">
        <v/>
      </c>
      <c r="G3681" t="e">
        <f t="shared" si="230"/>
        <v>#VALUE!</v>
      </c>
      <c r="H3681" s="13" t="e">
        <f t="shared" si="231"/>
        <v>#VALUE!</v>
      </c>
    </row>
    <row r="3682" spans="2:8">
      <c r="B3682" s="11" t="str">
        <f t="shared" si="229"/>
        <v/>
      </c>
      <c r="C3682" s="11" t="str">
        <f t="shared" si="228"/>
        <v/>
      </c>
      <c r="F3682" s="10" t="str">
        <v/>
      </c>
      <c r="G3682" t="e">
        <f t="shared" si="230"/>
        <v>#VALUE!</v>
      </c>
      <c r="H3682" s="13" t="e">
        <f t="shared" si="231"/>
        <v>#VALUE!</v>
      </c>
    </row>
    <row r="3683" spans="2:8">
      <c r="B3683" s="11" t="str">
        <f t="shared" si="229"/>
        <v/>
      </c>
      <c r="C3683" s="11" t="str">
        <f t="shared" si="228"/>
        <v/>
      </c>
      <c r="F3683" s="10" t="str">
        <v/>
      </c>
      <c r="G3683" t="e">
        <f t="shared" si="230"/>
        <v>#VALUE!</v>
      </c>
      <c r="H3683" s="13" t="e">
        <f t="shared" si="231"/>
        <v>#VALUE!</v>
      </c>
    </row>
    <row r="3684" spans="2:8">
      <c r="B3684" s="11" t="str">
        <f t="shared" si="229"/>
        <v/>
      </c>
      <c r="C3684" s="11" t="str">
        <f t="shared" si="228"/>
        <v/>
      </c>
      <c r="F3684" s="10" t="str">
        <v/>
      </c>
      <c r="G3684" t="e">
        <f t="shared" si="230"/>
        <v>#VALUE!</v>
      </c>
      <c r="H3684" s="13" t="e">
        <f t="shared" si="231"/>
        <v>#VALUE!</v>
      </c>
    </row>
    <row r="3685" spans="2:8">
      <c r="B3685" s="11" t="str">
        <f t="shared" si="229"/>
        <v/>
      </c>
      <c r="C3685" s="11" t="str">
        <f t="shared" si="228"/>
        <v/>
      </c>
      <c r="F3685" s="10" t="str">
        <v/>
      </c>
      <c r="G3685" t="e">
        <f t="shared" si="230"/>
        <v>#VALUE!</v>
      </c>
      <c r="H3685" s="13" t="e">
        <f t="shared" si="231"/>
        <v>#VALUE!</v>
      </c>
    </row>
    <row r="3686" spans="2:8">
      <c r="B3686" s="11" t="str">
        <f t="shared" si="229"/>
        <v/>
      </c>
      <c r="C3686" s="11" t="str">
        <f t="shared" si="228"/>
        <v/>
      </c>
      <c r="F3686" s="10" t="str">
        <v/>
      </c>
      <c r="G3686" t="e">
        <f t="shared" si="230"/>
        <v>#VALUE!</v>
      </c>
      <c r="H3686" s="13" t="e">
        <f t="shared" si="231"/>
        <v>#VALUE!</v>
      </c>
    </row>
    <row r="3687" spans="2:8">
      <c r="B3687" s="11" t="str">
        <f t="shared" si="229"/>
        <v/>
      </c>
      <c r="C3687" s="11" t="str">
        <f t="shared" si="228"/>
        <v/>
      </c>
      <c r="F3687" s="10" t="str">
        <v/>
      </c>
      <c r="G3687" t="e">
        <f t="shared" si="230"/>
        <v>#VALUE!</v>
      </c>
      <c r="H3687" s="13" t="e">
        <f t="shared" si="231"/>
        <v>#VALUE!</v>
      </c>
    </row>
    <row r="3688" spans="2:8">
      <c r="B3688" s="11" t="str">
        <f t="shared" si="229"/>
        <v/>
      </c>
      <c r="C3688" s="11" t="str">
        <f t="shared" si="228"/>
        <v/>
      </c>
      <c r="F3688" s="10" t="str">
        <v/>
      </c>
      <c r="G3688" t="e">
        <f t="shared" si="230"/>
        <v>#VALUE!</v>
      </c>
      <c r="H3688" s="13" t="e">
        <f t="shared" si="231"/>
        <v>#VALUE!</v>
      </c>
    </row>
    <row r="3689" spans="2:8">
      <c r="B3689" s="11" t="str">
        <f t="shared" si="229"/>
        <v/>
      </c>
      <c r="C3689" s="11" t="str">
        <f t="shared" ref="C3689:C3752" si="232">IF(B3689="артикул",A3689,"")</f>
        <v/>
      </c>
      <c r="F3689" s="10" t="str">
        <v/>
      </c>
      <c r="G3689" t="e">
        <f t="shared" si="230"/>
        <v>#VALUE!</v>
      </c>
      <c r="H3689" s="13" t="e">
        <f t="shared" si="231"/>
        <v>#VALUE!</v>
      </c>
    </row>
    <row r="3690" spans="2:8">
      <c r="B3690" s="11" t="str">
        <f t="shared" si="229"/>
        <v/>
      </c>
      <c r="C3690" s="11" t="str">
        <f t="shared" si="232"/>
        <v/>
      </c>
      <c r="F3690" s="10" t="str">
        <v/>
      </c>
      <c r="G3690" t="e">
        <f t="shared" si="230"/>
        <v>#VALUE!</v>
      </c>
      <c r="H3690" s="13" t="e">
        <f t="shared" si="231"/>
        <v>#VALUE!</v>
      </c>
    </row>
    <row r="3691" spans="2:8">
      <c r="B3691" s="11" t="str">
        <f t="shared" si="229"/>
        <v/>
      </c>
      <c r="C3691" s="11" t="str">
        <f t="shared" si="232"/>
        <v/>
      </c>
      <c r="F3691" s="10" t="str">
        <v/>
      </c>
      <c r="G3691" t="e">
        <f t="shared" si="230"/>
        <v>#VALUE!</v>
      </c>
      <c r="H3691" s="13" t="e">
        <f t="shared" si="231"/>
        <v>#VALUE!</v>
      </c>
    </row>
    <row r="3692" spans="2:8">
      <c r="B3692" s="11" t="str">
        <f t="shared" si="229"/>
        <v/>
      </c>
      <c r="C3692" s="11" t="str">
        <f t="shared" si="232"/>
        <v/>
      </c>
      <c r="F3692" s="10" t="str">
        <v/>
      </c>
      <c r="G3692" t="e">
        <f t="shared" si="230"/>
        <v>#VALUE!</v>
      </c>
      <c r="H3692" s="13" t="e">
        <f t="shared" si="231"/>
        <v>#VALUE!</v>
      </c>
    </row>
    <row r="3693" spans="2:8">
      <c r="B3693" s="11" t="str">
        <f t="shared" si="229"/>
        <v/>
      </c>
      <c r="C3693" s="11" t="str">
        <f t="shared" si="232"/>
        <v/>
      </c>
      <c r="F3693" s="10" t="str">
        <v/>
      </c>
      <c r="G3693" t="e">
        <f t="shared" si="230"/>
        <v>#VALUE!</v>
      </c>
      <c r="H3693" s="13" t="e">
        <f t="shared" si="231"/>
        <v>#VALUE!</v>
      </c>
    </row>
    <row r="3694" spans="2:8">
      <c r="B3694" s="11" t="str">
        <f t="shared" si="229"/>
        <v/>
      </c>
      <c r="C3694" s="11" t="str">
        <f t="shared" si="232"/>
        <v/>
      </c>
      <c r="F3694" s="10" t="str">
        <v/>
      </c>
      <c r="G3694" t="e">
        <f t="shared" si="230"/>
        <v>#VALUE!</v>
      </c>
      <c r="H3694" s="13" t="e">
        <f t="shared" si="231"/>
        <v>#VALUE!</v>
      </c>
    </row>
    <row r="3695" spans="2:8">
      <c r="B3695" s="11" t="str">
        <f t="shared" si="229"/>
        <v/>
      </c>
      <c r="C3695" s="11" t="str">
        <f t="shared" si="232"/>
        <v/>
      </c>
      <c r="F3695" s="10" t="str">
        <v/>
      </c>
      <c r="G3695" t="e">
        <f t="shared" si="230"/>
        <v>#VALUE!</v>
      </c>
      <c r="H3695" s="13" t="e">
        <f t="shared" si="231"/>
        <v>#VALUE!</v>
      </c>
    </row>
    <row r="3696" spans="2:8">
      <c r="B3696" s="11" t="str">
        <f t="shared" si="229"/>
        <v/>
      </c>
      <c r="C3696" s="11" t="str">
        <f t="shared" si="232"/>
        <v/>
      </c>
      <c r="F3696" s="10" t="str">
        <v/>
      </c>
      <c r="G3696" t="e">
        <f t="shared" si="230"/>
        <v>#VALUE!</v>
      </c>
      <c r="H3696" s="13" t="e">
        <f t="shared" si="231"/>
        <v>#VALUE!</v>
      </c>
    </row>
    <row r="3697" spans="2:8">
      <c r="B3697" s="11" t="str">
        <f t="shared" si="229"/>
        <v/>
      </c>
      <c r="C3697" s="11" t="str">
        <f t="shared" si="232"/>
        <v/>
      </c>
      <c r="F3697" s="10" t="str">
        <v/>
      </c>
      <c r="G3697" t="e">
        <f t="shared" si="230"/>
        <v>#VALUE!</v>
      </c>
      <c r="H3697" s="13" t="e">
        <f t="shared" si="231"/>
        <v>#VALUE!</v>
      </c>
    </row>
    <row r="3698" spans="2:8">
      <c r="B3698" s="11" t="str">
        <f t="shared" si="229"/>
        <v/>
      </c>
      <c r="C3698" s="11" t="str">
        <f t="shared" si="232"/>
        <v/>
      </c>
      <c r="F3698" s="10" t="str">
        <v/>
      </c>
      <c r="G3698" t="e">
        <f t="shared" si="230"/>
        <v>#VALUE!</v>
      </c>
      <c r="H3698" s="13" t="e">
        <f t="shared" si="231"/>
        <v>#VALUE!</v>
      </c>
    </row>
    <row r="3699" spans="2:8">
      <c r="B3699" s="11" t="str">
        <f t="shared" si="229"/>
        <v/>
      </c>
      <c r="C3699" s="11" t="str">
        <f t="shared" si="232"/>
        <v/>
      </c>
      <c r="F3699" s="10" t="str">
        <v/>
      </c>
      <c r="G3699" t="e">
        <f t="shared" si="230"/>
        <v>#VALUE!</v>
      </c>
      <c r="H3699" s="13" t="e">
        <f t="shared" si="231"/>
        <v>#VALUE!</v>
      </c>
    </row>
    <row r="3700" spans="2:8">
      <c r="B3700" s="11" t="str">
        <f t="shared" si="229"/>
        <v/>
      </c>
      <c r="C3700" s="11" t="str">
        <f t="shared" si="232"/>
        <v/>
      </c>
      <c r="F3700" s="10" t="str">
        <v/>
      </c>
      <c r="G3700" t="e">
        <f t="shared" si="230"/>
        <v>#VALUE!</v>
      </c>
      <c r="H3700" s="13" t="e">
        <f t="shared" si="231"/>
        <v>#VALUE!</v>
      </c>
    </row>
    <row r="3701" spans="2:8">
      <c r="B3701" s="11" t="str">
        <f t="shared" si="229"/>
        <v/>
      </c>
      <c r="C3701" s="11" t="str">
        <f t="shared" si="232"/>
        <v/>
      </c>
      <c r="F3701" s="10" t="str">
        <v/>
      </c>
      <c r="G3701" t="e">
        <f t="shared" si="230"/>
        <v>#VALUE!</v>
      </c>
      <c r="H3701" s="13" t="e">
        <f t="shared" si="231"/>
        <v>#VALUE!</v>
      </c>
    </row>
    <row r="3702" spans="2:8">
      <c r="B3702" s="11" t="str">
        <f t="shared" si="229"/>
        <v/>
      </c>
      <c r="C3702" s="11" t="str">
        <f t="shared" si="232"/>
        <v/>
      </c>
      <c r="F3702" s="10" t="str">
        <v/>
      </c>
      <c r="G3702" t="e">
        <f t="shared" si="230"/>
        <v>#VALUE!</v>
      </c>
      <c r="H3702" s="13" t="e">
        <f t="shared" si="231"/>
        <v>#VALUE!</v>
      </c>
    </row>
    <row r="3703" spans="2:8">
      <c r="B3703" s="11" t="str">
        <f t="shared" si="229"/>
        <v/>
      </c>
      <c r="C3703" s="11" t="str">
        <f t="shared" si="232"/>
        <v/>
      </c>
      <c r="F3703" s="10" t="str">
        <v/>
      </c>
      <c r="G3703" t="e">
        <f t="shared" si="230"/>
        <v>#VALUE!</v>
      </c>
      <c r="H3703" s="13" t="e">
        <f t="shared" si="231"/>
        <v>#VALUE!</v>
      </c>
    </row>
    <row r="3704" spans="2:8">
      <c r="B3704" s="11" t="str">
        <f t="shared" si="229"/>
        <v/>
      </c>
      <c r="C3704" s="11" t="str">
        <f t="shared" si="232"/>
        <v/>
      </c>
      <c r="F3704" s="10" t="str">
        <v/>
      </c>
      <c r="G3704" t="e">
        <f t="shared" si="230"/>
        <v>#VALUE!</v>
      </c>
      <c r="H3704" s="13" t="e">
        <f t="shared" si="231"/>
        <v>#VALUE!</v>
      </c>
    </row>
    <row r="3705" spans="2:8">
      <c r="B3705" s="11" t="str">
        <f t="shared" si="229"/>
        <v/>
      </c>
      <c r="C3705" s="11" t="str">
        <f t="shared" si="232"/>
        <v/>
      </c>
      <c r="F3705" s="10" t="str">
        <v/>
      </c>
      <c r="G3705" t="e">
        <f t="shared" si="230"/>
        <v>#VALUE!</v>
      </c>
      <c r="H3705" s="13" t="e">
        <f t="shared" si="231"/>
        <v>#VALUE!</v>
      </c>
    </row>
    <row r="3706" spans="2:8">
      <c r="B3706" s="11" t="str">
        <f t="shared" si="229"/>
        <v/>
      </c>
      <c r="C3706" s="11" t="str">
        <f t="shared" si="232"/>
        <v/>
      </c>
      <c r="F3706" s="10" t="str">
        <v/>
      </c>
      <c r="G3706" t="e">
        <f t="shared" si="230"/>
        <v>#VALUE!</v>
      </c>
      <c r="H3706" s="13" t="e">
        <f t="shared" si="231"/>
        <v>#VALUE!</v>
      </c>
    </row>
    <row r="3707" spans="2:8">
      <c r="B3707" s="11" t="str">
        <f t="shared" si="229"/>
        <v/>
      </c>
      <c r="C3707" s="11" t="str">
        <f t="shared" si="232"/>
        <v/>
      </c>
      <c r="F3707" s="10" t="str">
        <v/>
      </c>
      <c r="G3707" t="e">
        <f t="shared" si="230"/>
        <v>#VALUE!</v>
      </c>
      <c r="H3707" s="13" t="e">
        <f t="shared" si="231"/>
        <v>#VALUE!</v>
      </c>
    </row>
    <row r="3708" spans="2:8">
      <c r="B3708" s="11" t="str">
        <f t="shared" si="229"/>
        <v/>
      </c>
      <c r="C3708" s="11" t="str">
        <f t="shared" si="232"/>
        <v/>
      </c>
      <c r="F3708" s="10" t="str">
        <v/>
      </c>
      <c r="G3708" t="e">
        <f t="shared" si="230"/>
        <v>#VALUE!</v>
      </c>
      <c r="H3708" s="13" t="e">
        <f t="shared" si="231"/>
        <v>#VALUE!</v>
      </c>
    </row>
    <row r="3709" spans="2:8">
      <c r="B3709" s="11" t="str">
        <f t="shared" si="229"/>
        <v/>
      </c>
      <c r="C3709" s="11" t="str">
        <f t="shared" si="232"/>
        <v/>
      </c>
      <c r="F3709" s="10" t="str">
        <v/>
      </c>
      <c r="G3709" t="e">
        <f t="shared" si="230"/>
        <v>#VALUE!</v>
      </c>
      <c r="H3709" s="13" t="e">
        <f t="shared" si="231"/>
        <v>#VALUE!</v>
      </c>
    </row>
    <row r="3710" spans="2:8">
      <c r="B3710" s="11" t="str">
        <f t="shared" si="229"/>
        <v/>
      </c>
      <c r="C3710" s="11" t="str">
        <f t="shared" si="232"/>
        <v/>
      </c>
      <c r="F3710" s="10" t="str">
        <v/>
      </c>
      <c r="G3710" t="e">
        <f t="shared" si="230"/>
        <v>#VALUE!</v>
      </c>
      <c r="H3710" s="13" t="e">
        <f t="shared" si="231"/>
        <v>#VALUE!</v>
      </c>
    </row>
    <row r="3711" spans="2:8">
      <c r="B3711" s="11" t="str">
        <f t="shared" si="229"/>
        <v/>
      </c>
      <c r="C3711" s="11" t="str">
        <f t="shared" si="232"/>
        <v/>
      </c>
      <c r="F3711" s="10" t="str">
        <v/>
      </c>
      <c r="G3711" t="e">
        <f t="shared" si="230"/>
        <v>#VALUE!</v>
      </c>
      <c r="H3711" s="13" t="e">
        <f t="shared" si="231"/>
        <v>#VALUE!</v>
      </c>
    </row>
    <row r="3712" spans="2:8">
      <c r="B3712" s="11" t="str">
        <f t="shared" si="229"/>
        <v/>
      </c>
      <c r="C3712" s="11" t="str">
        <f t="shared" si="232"/>
        <v/>
      </c>
      <c r="F3712" s="10" t="str">
        <v/>
      </c>
      <c r="G3712" t="e">
        <f t="shared" si="230"/>
        <v>#VALUE!</v>
      </c>
      <c r="H3712" s="13" t="e">
        <f t="shared" si="231"/>
        <v>#VALUE!</v>
      </c>
    </row>
    <row r="3713" spans="2:8">
      <c r="B3713" s="11" t="str">
        <f t="shared" ref="B3713:B3776" si="233">IFERROR(IF(FIND(" ",A3713)=6,IF(IFERROR(FIND(" PB",A3713),"")&lt;&gt;"","артикул",IF(IFERROR(FIND(" CRN",A3713),"")&lt;&gt;"","артикул","")),""),"")</f>
        <v/>
      </c>
      <c r="C3713" s="11" t="str">
        <f t="shared" si="232"/>
        <v/>
      </c>
      <c r="F3713" s="10" t="str">
        <v/>
      </c>
      <c r="G3713" t="e">
        <f t="shared" si="230"/>
        <v>#VALUE!</v>
      </c>
      <c r="H3713" s="13" t="e">
        <f t="shared" si="231"/>
        <v>#VALUE!</v>
      </c>
    </row>
    <row r="3714" spans="2:8">
      <c r="B3714" s="11" t="str">
        <f t="shared" si="233"/>
        <v/>
      </c>
      <c r="C3714" s="11" t="str">
        <f t="shared" si="232"/>
        <v/>
      </c>
      <c r="F3714" s="10" t="str">
        <v/>
      </c>
      <c r="G3714" t="e">
        <f t="shared" ref="G3714:G3777" si="234">CONCATENATE(LEFT(F3714,5),
MID(F3714,
SEARCH("\",SUBSTITUTE(F3714," ","\",LEN(F3714)-LEN(SUBSTITUTE(F3714," ",""))-4)),
SEARCH("\",SUBSTITUTE(F3714," ","\",LEN(F3714)-LEN(SUBSTITUTE(F3714," ",""))-3))-
SEARCH("\",SUBSTITUTE(F3714," ","\",LEN(F3714)-LEN(SUBSTITUTE(F3714," ",""))-4)))*1)</f>
        <v>#VALUE!</v>
      </c>
      <c r="H3714" s="13" t="e">
        <f t="shared" ref="H3714:H3777" si="235">SUBSTITUTE(
RIGHT(F3714,LEN(F3714)-
FIND("\",SUBSTITUTE(F3714," ","\",LEN(F3714)-LEN(SUBSTITUTE(F3714," ",""))))),
".","")</f>
        <v>#VALUE!</v>
      </c>
    </row>
    <row r="3715" spans="2:8">
      <c r="B3715" s="11" t="str">
        <f t="shared" si="233"/>
        <v/>
      </c>
      <c r="C3715" s="11" t="str">
        <f t="shared" si="232"/>
        <v/>
      </c>
      <c r="F3715" s="10" t="str">
        <v/>
      </c>
      <c r="G3715" t="e">
        <f t="shared" si="234"/>
        <v>#VALUE!</v>
      </c>
      <c r="H3715" s="13" t="e">
        <f t="shared" si="235"/>
        <v>#VALUE!</v>
      </c>
    </row>
    <row r="3716" spans="2:8">
      <c r="B3716" s="11" t="str">
        <f t="shared" si="233"/>
        <v/>
      </c>
      <c r="C3716" s="11" t="str">
        <f t="shared" si="232"/>
        <v/>
      </c>
      <c r="F3716" s="10" t="str">
        <v/>
      </c>
      <c r="G3716" t="e">
        <f t="shared" si="234"/>
        <v>#VALUE!</v>
      </c>
      <c r="H3716" s="13" t="e">
        <f t="shared" si="235"/>
        <v>#VALUE!</v>
      </c>
    </row>
    <row r="3717" spans="2:8">
      <c r="B3717" s="11" t="str">
        <f t="shared" si="233"/>
        <v/>
      </c>
      <c r="C3717" s="11" t="str">
        <f t="shared" si="232"/>
        <v/>
      </c>
      <c r="F3717" s="10" t="str">
        <v/>
      </c>
      <c r="G3717" t="e">
        <f t="shared" si="234"/>
        <v>#VALUE!</v>
      </c>
      <c r="H3717" s="13" t="e">
        <f t="shared" si="235"/>
        <v>#VALUE!</v>
      </c>
    </row>
    <row r="3718" spans="2:8">
      <c r="B3718" s="11" t="str">
        <f t="shared" si="233"/>
        <v/>
      </c>
      <c r="C3718" s="11" t="str">
        <f t="shared" si="232"/>
        <v/>
      </c>
      <c r="F3718" s="10" t="str">
        <v/>
      </c>
      <c r="G3718" t="e">
        <f t="shared" si="234"/>
        <v>#VALUE!</v>
      </c>
      <c r="H3718" s="13" t="e">
        <f t="shared" si="235"/>
        <v>#VALUE!</v>
      </c>
    </row>
    <row r="3719" spans="2:8">
      <c r="B3719" s="11" t="str">
        <f t="shared" si="233"/>
        <v/>
      </c>
      <c r="C3719" s="11" t="str">
        <f t="shared" si="232"/>
        <v/>
      </c>
      <c r="F3719" s="10" t="str">
        <v/>
      </c>
      <c r="G3719" t="e">
        <f t="shared" si="234"/>
        <v>#VALUE!</v>
      </c>
      <c r="H3719" s="13" t="e">
        <f t="shared" si="235"/>
        <v>#VALUE!</v>
      </c>
    </row>
    <row r="3720" spans="2:8">
      <c r="B3720" s="11" t="str">
        <f t="shared" si="233"/>
        <v/>
      </c>
      <c r="C3720" s="11" t="str">
        <f t="shared" si="232"/>
        <v/>
      </c>
      <c r="F3720" s="10" t="str">
        <v/>
      </c>
      <c r="G3720" t="e">
        <f t="shared" si="234"/>
        <v>#VALUE!</v>
      </c>
      <c r="H3720" s="13" t="e">
        <f t="shared" si="235"/>
        <v>#VALUE!</v>
      </c>
    </row>
    <row r="3721" spans="2:8">
      <c r="B3721" s="11" t="str">
        <f t="shared" si="233"/>
        <v/>
      </c>
      <c r="C3721" s="11" t="str">
        <f t="shared" si="232"/>
        <v/>
      </c>
      <c r="F3721" s="10" t="str">
        <v/>
      </c>
      <c r="G3721" t="e">
        <f t="shared" si="234"/>
        <v>#VALUE!</v>
      </c>
      <c r="H3721" s="13" t="e">
        <f t="shared" si="235"/>
        <v>#VALUE!</v>
      </c>
    </row>
    <row r="3722" spans="2:8">
      <c r="B3722" s="11" t="str">
        <f t="shared" si="233"/>
        <v/>
      </c>
      <c r="C3722" s="11" t="str">
        <f t="shared" si="232"/>
        <v/>
      </c>
      <c r="F3722" s="10" t="str">
        <v/>
      </c>
      <c r="G3722" t="e">
        <f t="shared" si="234"/>
        <v>#VALUE!</v>
      </c>
      <c r="H3722" s="13" t="e">
        <f t="shared" si="235"/>
        <v>#VALUE!</v>
      </c>
    </row>
    <row r="3723" spans="2:8">
      <c r="B3723" s="11" t="str">
        <f t="shared" si="233"/>
        <v/>
      </c>
      <c r="C3723" s="11" t="str">
        <f t="shared" si="232"/>
        <v/>
      </c>
      <c r="F3723" s="10" t="str">
        <v/>
      </c>
      <c r="G3723" t="e">
        <f t="shared" si="234"/>
        <v>#VALUE!</v>
      </c>
      <c r="H3723" s="13" t="e">
        <f t="shared" si="235"/>
        <v>#VALUE!</v>
      </c>
    </row>
    <row r="3724" spans="2:8">
      <c r="B3724" s="11" t="str">
        <f t="shared" si="233"/>
        <v/>
      </c>
      <c r="C3724" s="11" t="str">
        <f t="shared" si="232"/>
        <v/>
      </c>
      <c r="F3724" s="10" t="str">
        <v/>
      </c>
      <c r="G3724" t="e">
        <f t="shared" si="234"/>
        <v>#VALUE!</v>
      </c>
      <c r="H3724" s="13" t="e">
        <f t="shared" si="235"/>
        <v>#VALUE!</v>
      </c>
    </row>
    <row r="3725" spans="2:8">
      <c r="B3725" s="11" t="str">
        <f t="shared" si="233"/>
        <v/>
      </c>
      <c r="C3725" s="11" t="str">
        <f t="shared" si="232"/>
        <v/>
      </c>
      <c r="F3725" s="10" t="str">
        <v/>
      </c>
      <c r="G3725" t="e">
        <f t="shared" si="234"/>
        <v>#VALUE!</v>
      </c>
      <c r="H3725" s="13" t="e">
        <f t="shared" si="235"/>
        <v>#VALUE!</v>
      </c>
    </row>
    <row r="3726" spans="2:8">
      <c r="B3726" s="11" t="str">
        <f t="shared" si="233"/>
        <v/>
      </c>
      <c r="C3726" s="11" t="str">
        <f t="shared" si="232"/>
        <v/>
      </c>
      <c r="F3726" s="10" t="str">
        <v/>
      </c>
      <c r="G3726" t="e">
        <f t="shared" si="234"/>
        <v>#VALUE!</v>
      </c>
      <c r="H3726" s="13" t="e">
        <f t="shared" si="235"/>
        <v>#VALUE!</v>
      </c>
    </row>
    <row r="3727" spans="2:8">
      <c r="B3727" s="11" t="str">
        <f t="shared" si="233"/>
        <v/>
      </c>
      <c r="C3727" s="11" t="str">
        <f t="shared" si="232"/>
        <v/>
      </c>
      <c r="F3727" s="10" t="str">
        <v/>
      </c>
      <c r="G3727" t="e">
        <f t="shared" si="234"/>
        <v>#VALUE!</v>
      </c>
      <c r="H3727" s="13" t="e">
        <f t="shared" si="235"/>
        <v>#VALUE!</v>
      </c>
    </row>
    <row r="3728" spans="2:8">
      <c r="B3728" s="11" t="str">
        <f t="shared" si="233"/>
        <v/>
      </c>
      <c r="C3728" s="11" t="str">
        <f t="shared" si="232"/>
        <v/>
      </c>
      <c r="F3728" s="10" t="str">
        <v/>
      </c>
      <c r="G3728" t="e">
        <f t="shared" si="234"/>
        <v>#VALUE!</v>
      </c>
      <c r="H3728" s="13" t="e">
        <f t="shared" si="235"/>
        <v>#VALUE!</v>
      </c>
    </row>
    <row r="3729" spans="2:8">
      <c r="B3729" s="11" t="str">
        <f t="shared" si="233"/>
        <v/>
      </c>
      <c r="C3729" s="11" t="str">
        <f t="shared" si="232"/>
        <v/>
      </c>
      <c r="F3729" s="10" t="str">
        <v/>
      </c>
      <c r="G3729" t="e">
        <f t="shared" si="234"/>
        <v>#VALUE!</v>
      </c>
      <c r="H3729" s="13" t="e">
        <f t="shared" si="235"/>
        <v>#VALUE!</v>
      </c>
    </row>
    <row r="3730" spans="2:8">
      <c r="B3730" s="11" t="str">
        <f t="shared" si="233"/>
        <v/>
      </c>
      <c r="C3730" s="11" t="str">
        <f t="shared" si="232"/>
        <v/>
      </c>
      <c r="F3730" s="10" t="str">
        <v/>
      </c>
      <c r="G3730" t="e">
        <f t="shared" si="234"/>
        <v>#VALUE!</v>
      </c>
      <c r="H3730" s="13" t="e">
        <f t="shared" si="235"/>
        <v>#VALUE!</v>
      </c>
    </row>
    <row r="3731" spans="2:8">
      <c r="B3731" s="11" t="str">
        <f t="shared" si="233"/>
        <v/>
      </c>
      <c r="C3731" s="11" t="str">
        <f t="shared" si="232"/>
        <v/>
      </c>
      <c r="F3731" s="10" t="str">
        <v/>
      </c>
      <c r="G3731" t="e">
        <f t="shared" si="234"/>
        <v>#VALUE!</v>
      </c>
      <c r="H3731" s="13" t="e">
        <f t="shared" si="235"/>
        <v>#VALUE!</v>
      </c>
    </row>
    <row r="3732" spans="2:8">
      <c r="B3732" s="11" t="str">
        <f t="shared" si="233"/>
        <v/>
      </c>
      <c r="C3732" s="11" t="str">
        <f t="shared" si="232"/>
        <v/>
      </c>
      <c r="F3732" s="10" t="str">
        <v/>
      </c>
      <c r="G3732" t="e">
        <f t="shared" si="234"/>
        <v>#VALUE!</v>
      </c>
      <c r="H3732" s="13" t="e">
        <f t="shared" si="235"/>
        <v>#VALUE!</v>
      </c>
    </row>
    <row r="3733" spans="2:8">
      <c r="B3733" s="11" t="str">
        <f t="shared" si="233"/>
        <v/>
      </c>
      <c r="C3733" s="11" t="str">
        <f t="shared" si="232"/>
        <v/>
      </c>
      <c r="F3733" s="10" t="str">
        <v/>
      </c>
      <c r="G3733" t="e">
        <f t="shared" si="234"/>
        <v>#VALUE!</v>
      </c>
      <c r="H3733" s="13" t="e">
        <f t="shared" si="235"/>
        <v>#VALUE!</v>
      </c>
    </row>
    <row r="3734" spans="2:8">
      <c r="B3734" s="11" t="str">
        <f t="shared" si="233"/>
        <v/>
      </c>
      <c r="C3734" s="11" t="str">
        <f t="shared" si="232"/>
        <v/>
      </c>
      <c r="F3734" s="10" t="str">
        <v/>
      </c>
      <c r="G3734" t="e">
        <f t="shared" si="234"/>
        <v>#VALUE!</v>
      </c>
      <c r="H3734" s="13" t="e">
        <f t="shared" si="235"/>
        <v>#VALUE!</v>
      </c>
    </row>
    <row r="3735" spans="2:8">
      <c r="B3735" s="11" t="str">
        <f t="shared" si="233"/>
        <v/>
      </c>
      <c r="C3735" s="11" t="str">
        <f t="shared" si="232"/>
        <v/>
      </c>
      <c r="F3735" s="10" t="str">
        <v/>
      </c>
      <c r="G3735" t="e">
        <f t="shared" si="234"/>
        <v>#VALUE!</v>
      </c>
      <c r="H3735" s="13" t="e">
        <f t="shared" si="235"/>
        <v>#VALUE!</v>
      </c>
    </row>
    <row r="3736" spans="2:8">
      <c r="B3736" s="11" t="str">
        <f t="shared" si="233"/>
        <v/>
      </c>
      <c r="C3736" s="11" t="str">
        <f t="shared" si="232"/>
        <v/>
      </c>
      <c r="F3736" s="10" t="str">
        <v/>
      </c>
      <c r="G3736" t="e">
        <f t="shared" si="234"/>
        <v>#VALUE!</v>
      </c>
      <c r="H3736" s="13" t="e">
        <f t="shared" si="235"/>
        <v>#VALUE!</v>
      </c>
    </row>
    <row r="3737" spans="2:8">
      <c r="B3737" s="11" t="str">
        <f t="shared" si="233"/>
        <v/>
      </c>
      <c r="C3737" s="11" t="str">
        <f t="shared" si="232"/>
        <v/>
      </c>
      <c r="F3737" s="10" t="str">
        <v/>
      </c>
      <c r="G3737" t="e">
        <f t="shared" si="234"/>
        <v>#VALUE!</v>
      </c>
      <c r="H3737" s="13" t="e">
        <f t="shared" si="235"/>
        <v>#VALUE!</v>
      </c>
    </row>
    <row r="3738" spans="2:8">
      <c r="B3738" s="11" t="str">
        <f t="shared" si="233"/>
        <v/>
      </c>
      <c r="C3738" s="11" t="str">
        <f t="shared" si="232"/>
        <v/>
      </c>
      <c r="F3738" s="10" t="str">
        <v/>
      </c>
      <c r="G3738" t="e">
        <f t="shared" si="234"/>
        <v>#VALUE!</v>
      </c>
      <c r="H3738" s="13" t="e">
        <f t="shared" si="235"/>
        <v>#VALUE!</v>
      </c>
    </row>
    <row r="3739" spans="2:8">
      <c r="B3739" s="11" t="str">
        <f t="shared" si="233"/>
        <v/>
      </c>
      <c r="C3739" s="11" t="str">
        <f t="shared" si="232"/>
        <v/>
      </c>
      <c r="F3739" s="10" t="str">
        <v/>
      </c>
      <c r="G3739" t="e">
        <f t="shared" si="234"/>
        <v>#VALUE!</v>
      </c>
      <c r="H3739" s="13" t="e">
        <f t="shared" si="235"/>
        <v>#VALUE!</v>
      </c>
    </row>
    <row r="3740" spans="2:8">
      <c r="B3740" s="11" t="str">
        <f t="shared" si="233"/>
        <v/>
      </c>
      <c r="C3740" s="11" t="str">
        <f t="shared" si="232"/>
        <v/>
      </c>
      <c r="F3740" s="10" t="str">
        <v/>
      </c>
      <c r="G3740" t="e">
        <f t="shared" si="234"/>
        <v>#VALUE!</v>
      </c>
      <c r="H3740" s="13" t="e">
        <f t="shared" si="235"/>
        <v>#VALUE!</v>
      </c>
    </row>
    <row r="3741" spans="2:8">
      <c r="B3741" s="11" t="str">
        <f t="shared" si="233"/>
        <v/>
      </c>
      <c r="C3741" s="11" t="str">
        <f t="shared" si="232"/>
        <v/>
      </c>
      <c r="F3741" s="10" t="str">
        <v/>
      </c>
      <c r="G3741" t="e">
        <f t="shared" si="234"/>
        <v>#VALUE!</v>
      </c>
      <c r="H3741" s="13" t="e">
        <f t="shared" si="235"/>
        <v>#VALUE!</v>
      </c>
    </row>
    <row r="3742" spans="2:8">
      <c r="B3742" s="11" t="str">
        <f t="shared" si="233"/>
        <v/>
      </c>
      <c r="C3742" s="11" t="str">
        <f t="shared" si="232"/>
        <v/>
      </c>
      <c r="F3742" s="10" t="str">
        <v/>
      </c>
      <c r="G3742" t="e">
        <f t="shared" si="234"/>
        <v>#VALUE!</v>
      </c>
      <c r="H3742" s="13" t="e">
        <f t="shared" si="235"/>
        <v>#VALUE!</v>
      </c>
    </row>
    <row r="3743" spans="2:8">
      <c r="B3743" s="11" t="str">
        <f t="shared" si="233"/>
        <v/>
      </c>
      <c r="C3743" s="11" t="str">
        <f t="shared" si="232"/>
        <v/>
      </c>
      <c r="F3743" s="10" t="str">
        <v/>
      </c>
      <c r="G3743" t="e">
        <f t="shared" si="234"/>
        <v>#VALUE!</v>
      </c>
      <c r="H3743" s="13" t="e">
        <f t="shared" si="235"/>
        <v>#VALUE!</v>
      </c>
    </row>
    <row r="3744" spans="2:8">
      <c r="B3744" s="11" t="str">
        <f t="shared" si="233"/>
        <v/>
      </c>
      <c r="C3744" s="11" t="str">
        <f t="shared" si="232"/>
        <v/>
      </c>
      <c r="F3744" s="10" t="str">
        <v/>
      </c>
      <c r="G3744" t="e">
        <f t="shared" si="234"/>
        <v>#VALUE!</v>
      </c>
      <c r="H3744" s="13" t="e">
        <f t="shared" si="235"/>
        <v>#VALUE!</v>
      </c>
    </row>
    <row r="3745" spans="2:8">
      <c r="B3745" s="11" t="str">
        <f t="shared" si="233"/>
        <v/>
      </c>
      <c r="C3745" s="11" t="str">
        <f t="shared" si="232"/>
        <v/>
      </c>
      <c r="F3745" s="10" t="str">
        <v/>
      </c>
      <c r="G3745" t="e">
        <f t="shared" si="234"/>
        <v>#VALUE!</v>
      </c>
      <c r="H3745" s="13" t="e">
        <f t="shared" si="235"/>
        <v>#VALUE!</v>
      </c>
    </row>
    <row r="3746" spans="2:8">
      <c r="B3746" s="11" t="str">
        <f t="shared" si="233"/>
        <v/>
      </c>
      <c r="C3746" s="11" t="str">
        <f t="shared" si="232"/>
        <v/>
      </c>
      <c r="F3746" s="10" t="str">
        <v/>
      </c>
      <c r="G3746" t="e">
        <f t="shared" si="234"/>
        <v>#VALUE!</v>
      </c>
      <c r="H3746" s="13" t="e">
        <f t="shared" si="235"/>
        <v>#VALUE!</v>
      </c>
    </row>
    <row r="3747" spans="2:8">
      <c r="B3747" s="11" t="str">
        <f t="shared" si="233"/>
        <v/>
      </c>
      <c r="C3747" s="11" t="str">
        <f t="shared" si="232"/>
        <v/>
      </c>
      <c r="F3747" s="10" t="str">
        <v/>
      </c>
      <c r="G3747" t="e">
        <f t="shared" si="234"/>
        <v>#VALUE!</v>
      </c>
      <c r="H3747" s="13" t="e">
        <f t="shared" si="235"/>
        <v>#VALUE!</v>
      </c>
    </row>
    <row r="3748" spans="2:8">
      <c r="B3748" s="11" t="str">
        <f t="shared" si="233"/>
        <v/>
      </c>
      <c r="C3748" s="11" t="str">
        <f t="shared" si="232"/>
        <v/>
      </c>
      <c r="F3748" s="10" t="str">
        <v/>
      </c>
      <c r="G3748" t="e">
        <f t="shared" si="234"/>
        <v>#VALUE!</v>
      </c>
      <c r="H3748" s="13" t="e">
        <f t="shared" si="235"/>
        <v>#VALUE!</v>
      </c>
    </row>
    <row r="3749" spans="2:8">
      <c r="B3749" s="11" t="str">
        <f t="shared" si="233"/>
        <v/>
      </c>
      <c r="C3749" s="11" t="str">
        <f t="shared" si="232"/>
        <v/>
      </c>
      <c r="F3749" s="10" t="str">
        <v/>
      </c>
      <c r="G3749" t="e">
        <f t="shared" si="234"/>
        <v>#VALUE!</v>
      </c>
      <c r="H3749" s="13" t="e">
        <f t="shared" si="235"/>
        <v>#VALUE!</v>
      </c>
    </row>
    <row r="3750" spans="2:8">
      <c r="B3750" s="11" t="str">
        <f t="shared" si="233"/>
        <v/>
      </c>
      <c r="C3750" s="11" t="str">
        <f t="shared" si="232"/>
        <v/>
      </c>
      <c r="F3750" s="10" t="str">
        <v/>
      </c>
      <c r="G3750" t="e">
        <f t="shared" si="234"/>
        <v>#VALUE!</v>
      </c>
      <c r="H3750" s="13" t="e">
        <f t="shared" si="235"/>
        <v>#VALUE!</v>
      </c>
    </row>
    <row r="3751" spans="2:8">
      <c r="B3751" s="11" t="str">
        <f t="shared" si="233"/>
        <v/>
      </c>
      <c r="C3751" s="11" t="str">
        <f t="shared" si="232"/>
        <v/>
      </c>
      <c r="F3751" s="10" t="str">
        <v/>
      </c>
      <c r="G3751" t="e">
        <f t="shared" si="234"/>
        <v>#VALUE!</v>
      </c>
      <c r="H3751" s="13" t="e">
        <f t="shared" si="235"/>
        <v>#VALUE!</v>
      </c>
    </row>
    <row r="3752" spans="2:8">
      <c r="B3752" s="11" t="str">
        <f t="shared" si="233"/>
        <v/>
      </c>
      <c r="C3752" s="11" t="str">
        <f t="shared" si="232"/>
        <v/>
      </c>
      <c r="F3752" s="10" t="str">
        <v/>
      </c>
      <c r="G3752" t="e">
        <f t="shared" si="234"/>
        <v>#VALUE!</v>
      </c>
      <c r="H3752" s="13" t="e">
        <f t="shared" si="235"/>
        <v>#VALUE!</v>
      </c>
    </row>
    <row r="3753" spans="2:8">
      <c r="B3753" s="11" t="str">
        <f t="shared" si="233"/>
        <v/>
      </c>
      <c r="C3753" s="11" t="str">
        <f t="shared" ref="C3753:C3816" si="236">IF(B3753="артикул",A3753,"")</f>
        <v/>
      </c>
      <c r="F3753" s="10" t="str">
        <v/>
      </c>
      <c r="G3753" t="e">
        <f t="shared" si="234"/>
        <v>#VALUE!</v>
      </c>
      <c r="H3753" s="13" t="e">
        <f t="shared" si="235"/>
        <v>#VALUE!</v>
      </c>
    </row>
    <row r="3754" spans="2:8">
      <c r="B3754" s="11" t="str">
        <f t="shared" si="233"/>
        <v/>
      </c>
      <c r="C3754" s="11" t="str">
        <f t="shared" si="236"/>
        <v/>
      </c>
      <c r="F3754" s="10" t="str">
        <v/>
      </c>
      <c r="G3754" t="e">
        <f t="shared" si="234"/>
        <v>#VALUE!</v>
      </c>
      <c r="H3754" s="13" t="e">
        <f t="shared" si="235"/>
        <v>#VALUE!</v>
      </c>
    </row>
    <row r="3755" spans="2:8">
      <c r="B3755" s="11" t="str">
        <f t="shared" si="233"/>
        <v/>
      </c>
      <c r="C3755" s="11" t="str">
        <f t="shared" si="236"/>
        <v/>
      </c>
      <c r="F3755" s="10" t="str">
        <v/>
      </c>
      <c r="G3755" t="e">
        <f t="shared" si="234"/>
        <v>#VALUE!</v>
      </c>
      <c r="H3755" s="13" t="e">
        <f t="shared" si="235"/>
        <v>#VALUE!</v>
      </c>
    </row>
    <row r="3756" spans="2:8">
      <c r="B3756" s="11" t="str">
        <f t="shared" si="233"/>
        <v/>
      </c>
      <c r="C3756" s="11" t="str">
        <f t="shared" si="236"/>
        <v/>
      </c>
      <c r="F3756" s="10" t="str">
        <v/>
      </c>
      <c r="G3756" t="e">
        <f t="shared" si="234"/>
        <v>#VALUE!</v>
      </c>
      <c r="H3756" s="13" t="e">
        <f t="shared" si="235"/>
        <v>#VALUE!</v>
      </c>
    </row>
    <row r="3757" spans="2:8">
      <c r="B3757" s="11" t="str">
        <f t="shared" si="233"/>
        <v/>
      </c>
      <c r="C3757" s="11" t="str">
        <f t="shared" si="236"/>
        <v/>
      </c>
      <c r="F3757" s="10" t="str">
        <v/>
      </c>
      <c r="G3757" t="e">
        <f t="shared" si="234"/>
        <v>#VALUE!</v>
      </c>
      <c r="H3757" s="13" t="e">
        <f t="shared" si="235"/>
        <v>#VALUE!</v>
      </c>
    </row>
    <row r="3758" spans="2:8">
      <c r="B3758" s="11" t="str">
        <f t="shared" si="233"/>
        <v/>
      </c>
      <c r="C3758" s="11" t="str">
        <f t="shared" si="236"/>
        <v/>
      </c>
      <c r="F3758" s="10" t="str">
        <v/>
      </c>
      <c r="G3758" t="e">
        <f t="shared" si="234"/>
        <v>#VALUE!</v>
      </c>
      <c r="H3758" s="13" t="e">
        <f t="shared" si="235"/>
        <v>#VALUE!</v>
      </c>
    </row>
    <row r="3759" spans="2:8">
      <c r="B3759" s="11" t="str">
        <f t="shared" si="233"/>
        <v/>
      </c>
      <c r="C3759" s="11" t="str">
        <f t="shared" si="236"/>
        <v/>
      </c>
      <c r="F3759" s="10" t="str">
        <v/>
      </c>
      <c r="G3759" t="e">
        <f t="shared" si="234"/>
        <v>#VALUE!</v>
      </c>
      <c r="H3759" s="13" t="e">
        <f t="shared" si="235"/>
        <v>#VALUE!</v>
      </c>
    </row>
    <row r="3760" spans="2:8">
      <c r="B3760" s="11" t="str">
        <f t="shared" si="233"/>
        <v/>
      </c>
      <c r="C3760" s="11" t="str">
        <f t="shared" si="236"/>
        <v/>
      </c>
      <c r="F3760" s="10" t="str">
        <v/>
      </c>
      <c r="G3760" t="e">
        <f t="shared" si="234"/>
        <v>#VALUE!</v>
      </c>
      <c r="H3760" s="13" t="e">
        <f t="shared" si="235"/>
        <v>#VALUE!</v>
      </c>
    </row>
    <row r="3761" spans="2:8">
      <c r="B3761" s="11" t="str">
        <f t="shared" si="233"/>
        <v/>
      </c>
      <c r="C3761" s="11" t="str">
        <f t="shared" si="236"/>
        <v/>
      </c>
      <c r="F3761" s="10" t="str">
        <v/>
      </c>
      <c r="G3761" t="e">
        <f t="shared" si="234"/>
        <v>#VALUE!</v>
      </c>
      <c r="H3761" s="13" t="e">
        <f t="shared" si="235"/>
        <v>#VALUE!</v>
      </c>
    </row>
    <row r="3762" spans="2:8">
      <c r="B3762" s="11" t="str">
        <f t="shared" si="233"/>
        <v/>
      </c>
      <c r="C3762" s="11" t="str">
        <f t="shared" si="236"/>
        <v/>
      </c>
      <c r="F3762" s="10" t="str">
        <v/>
      </c>
      <c r="G3762" t="e">
        <f t="shared" si="234"/>
        <v>#VALUE!</v>
      </c>
      <c r="H3762" s="13" t="e">
        <f t="shared" si="235"/>
        <v>#VALUE!</v>
      </c>
    </row>
    <row r="3763" spans="2:8">
      <c r="B3763" s="11" t="str">
        <f t="shared" si="233"/>
        <v/>
      </c>
      <c r="C3763" s="11" t="str">
        <f t="shared" si="236"/>
        <v/>
      </c>
      <c r="F3763" s="10" t="str">
        <v/>
      </c>
      <c r="G3763" t="e">
        <f t="shared" si="234"/>
        <v>#VALUE!</v>
      </c>
      <c r="H3763" s="13" t="e">
        <f t="shared" si="235"/>
        <v>#VALUE!</v>
      </c>
    </row>
    <row r="3764" spans="2:8">
      <c r="B3764" s="11" t="str">
        <f t="shared" si="233"/>
        <v/>
      </c>
      <c r="C3764" s="11" t="str">
        <f t="shared" si="236"/>
        <v/>
      </c>
      <c r="F3764" s="10" t="str">
        <v/>
      </c>
      <c r="G3764" t="e">
        <f t="shared" si="234"/>
        <v>#VALUE!</v>
      </c>
      <c r="H3764" s="13" t="e">
        <f t="shared" si="235"/>
        <v>#VALUE!</v>
      </c>
    </row>
    <row r="3765" spans="2:8">
      <c r="B3765" s="11" t="str">
        <f t="shared" si="233"/>
        <v/>
      </c>
      <c r="C3765" s="11" t="str">
        <f t="shared" si="236"/>
        <v/>
      </c>
      <c r="F3765" s="10" t="str">
        <v/>
      </c>
      <c r="G3765" t="e">
        <f t="shared" si="234"/>
        <v>#VALUE!</v>
      </c>
      <c r="H3765" s="13" t="e">
        <f t="shared" si="235"/>
        <v>#VALUE!</v>
      </c>
    </row>
    <row r="3766" spans="2:8">
      <c r="B3766" s="11" t="str">
        <f t="shared" si="233"/>
        <v/>
      </c>
      <c r="C3766" s="11" t="str">
        <f t="shared" si="236"/>
        <v/>
      </c>
      <c r="F3766" s="10" t="str">
        <v/>
      </c>
      <c r="G3766" t="e">
        <f t="shared" si="234"/>
        <v>#VALUE!</v>
      </c>
      <c r="H3766" s="13" t="e">
        <f t="shared" si="235"/>
        <v>#VALUE!</v>
      </c>
    </row>
    <row r="3767" spans="2:8">
      <c r="B3767" s="11" t="str">
        <f t="shared" si="233"/>
        <v/>
      </c>
      <c r="C3767" s="11" t="str">
        <f t="shared" si="236"/>
        <v/>
      </c>
      <c r="F3767" s="10" t="str">
        <v/>
      </c>
      <c r="G3767" t="e">
        <f t="shared" si="234"/>
        <v>#VALUE!</v>
      </c>
      <c r="H3767" s="13" t="e">
        <f t="shared" si="235"/>
        <v>#VALUE!</v>
      </c>
    </row>
    <row r="3768" spans="2:8">
      <c r="B3768" s="11" t="str">
        <f t="shared" si="233"/>
        <v/>
      </c>
      <c r="C3768" s="11" t="str">
        <f t="shared" si="236"/>
        <v/>
      </c>
      <c r="F3768" s="10" t="str">
        <v/>
      </c>
      <c r="G3768" t="e">
        <f t="shared" si="234"/>
        <v>#VALUE!</v>
      </c>
      <c r="H3768" s="13" t="e">
        <f t="shared" si="235"/>
        <v>#VALUE!</v>
      </c>
    </row>
    <row r="3769" spans="2:8">
      <c r="B3769" s="11" t="str">
        <f t="shared" si="233"/>
        <v/>
      </c>
      <c r="C3769" s="11" t="str">
        <f t="shared" si="236"/>
        <v/>
      </c>
      <c r="F3769" s="10" t="str">
        <v/>
      </c>
      <c r="G3769" t="e">
        <f t="shared" si="234"/>
        <v>#VALUE!</v>
      </c>
      <c r="H3769" s="13" t="e">
        <f t="shared" si="235"/>
        <v>#VALUE!</v>
      </c>
    </row>
    <row r="3770" spans="2:8">
      <c r="B3770" s="11" t="str">
        <f t="shared" si="233"/>
        <v/>
      </c>
      <c r="C3770" s="11" t="str">
        <f t="shared" si="236"/>
        <v/>
      </c>
      <c r="F3770" s="10" t="str">
        <v/>
      </c>
      <c r="G3770" t="e">
        <f t="shared" si="234"/>
        <v>#VALUE!</v>
      </c>
      <c r="H3770" s="13" t="e">
        <f t="shared" si="235"/>
        <v>#VALUE!</v>
      </c>
    </row>
    <row r="3771" spans="2:8">
      <c r="B3771" s="11" t="str">
        <f t="shared" si="233"/>
        <v/>
      </c>
      <c r="C3771" s="11" t="str">
        <f t="shared" si="236"/>
        <v/>
      </c>
      <c r="F3771" s="10" t="str">
        <v/>
      </c>
      <c r="G3771" t="e">
        <f t="shared" si="234"/>
        <v>#VALUE!</v>
      </c>
      <c r="H3771" s="13" t="e">
        <f t="shared" si="235"/>
        <v>#VALUE!</v>
      </c>
    </row>
    <row r="3772" spans="2:8">
      <c r="B3772" s="11" t="str">
        <f t="shared" si="233"/>
        <v/>
      </c>
      <c r="C3772" s="11" t="str">
        <f t="shared" si="236"/>
        <v/>
      </c>
      <c r="F3772" s="10" t="str">
        <v/>
      </c>
      <c r="G3772" t="e">
        <f t="shared" si="234"/>
        <v>#VALUE!</v>
      </c>
      <c r="H3772" s="13" t="e">
        <f t="shared" si="235"/>
        <v>#VALUE!</v>
      </c>
    </row>
    <row r="3773" spans="2:8">
      <c r="B3773" s="11" t="str">
        <f t="shared" si="233"/>
        <v/>
      </c>
      <c r="C3773" s="11" t="str">
        <f t="shared" si="236"/>
        <v/>
      </c>
      <c r="F3773" s="10" t="str">
        <v/>
      </c>
      <c r="G3773" t="e">
        <f t="shared" si="234"/>
        <v>#VALUE!</v>
      </c>
      <c r="H3773" s="13" t="e">
        <f t="shared" si="235"/>
        <v>#VALUE!</v>
      </c>
    </row>
    <row r="3774" spans="2:8">
      <c r="B3774" s="11" t="str">
        <f t="shared" si="233"/>
        <v/>
      </c>
      <c r="C3774" s="11" t="str">
        <f t="shared" si="236"/>
        <v/>
      </c>
      <c r="F3774" s="10" t="str">
        <v/>
      </c>
      <c r="G3774" t="e">
        <f t="shared" si="234"/>
        <v>#VALUE!</v>
      </c>
      <c r="H3774" s="13" t="e">
        <f t="shared" si="235"/>
        <v>#VALUE!</v>
      </c>
    </row>
    <row r="3775" spans="2:8">
      <c r="B3775" s="11" t="str">
        <f t="shared" si="233"/>
        <v/>
      </c>
      <c r="C3775" s="11" t="str">
        <f t="shared" si="236"/>
        <v/>
      </c>
      <c r="F3775" s="10" t="str">
        <v/>
      </c>
      <c r="G3775" t="e">
        <f t="shared" si="234"/>
        <v>#VALUE!</v>
      </c>
      <c r="H3775" s="13" t="e">
        <f t="shared" si="235"/>
        <v>#VALUE!</v>
      </c>
    </row>
    <row r="3776" spans="2:8">
      <c r="B3776" s="11" t="str">
        <f t="shared" si="233"/>
        <v/>
      </c>
      <c r="C3776" s="11" t="str">
        <f t="shared" si="236"/>
        <v/>
      </c>
      <c r="F3776" s="10" t="str">
        <v/>
      </c>
      <c r="G3776" t="e">
        <f t="shared" si="234"/>
        <v>#VALUE!</v>
      </c>
      <c r="H3776" s="13" t="e">
        <f t="shared" si="235"/>
        <v>#VALUE!</v>
      </c>
    </row>
    <row r="3777" spans="2:8">
      <c r="B3777" s="11" t="str">
        <f t="shared" ref="B3777:B3840" si="237">IFERROR(IF(FIND(" ",A3777)=6,IF(IFERROR(FIND(" PB",A3777),"")&lt;&gt;"","артикул",IF(IFERROR(FIND(" CRN",A3777),"")&lt;&gt;"","артикул","")),""),"")</f>
        <v/>
      </c>
      <c r="C3777" s="11" t="str">
        <f t="shared" si="236"/>
        <v/>
      </c>
      <c r="F3777" s="10" t="str">
        <v/>
      </c>
      <c r="G3777" t="e">
        <f t="shared" si="234"/>
        <v>#VALUE!</v>
      </c>
      <c r="H3777" s="13" t="e">
        <f t="shared" si="235"/>
        <v>#VALUE!</v>
      </c>
    </row>
    <row r="3778" spans="2:8">
      <c r="B3778" s="11" t="str">
        <f t="shared" si="237"/>
        <v/>
      </c>
      <c r="C3778" s="11" t="str">
        <f t="shared" si="236"/>
        <v/>
      </c>
      <c r="F3778" s="10" t="str">
        <v/>
      </c>
      <c r="G3778" t="e">
        <f t="shared" ref="G3778:G3841" si="238">CONCATENATE(LEFT(F3778,5),
MID(F3778,
SEARCH("\",SUBSTITUTE(F3778," ","\",LEN(F3778)-LEN(SUBSTITUTE(F3778," ",""))-4)),
SEARCH("\",SUBSTITUTE(F3778," ","\",LEN(F3778)-LEN(SUBSTITUTE(F3778," ",""))-3))-
SEARCH("\",SUBSTITUTE(F3778," ","\",LEN(F3778)-LEN(SUBSTITUTE(F3778," ",""))-4)))*1)</f>
        <v>#VALUE!</v>
      </c>
      <c r="H3778" s="13" t="e">
        <f t="shared" ref="H3778:H3841" si="239">SUBSTITUTE(
RIGHT(F3778,LEN(F3778)-
FIND("\",SUBSTITUTE(F3778," ","\",LEN(F3778)-LEN(SUBSTITUTE(F3778," ",""))))),
".","")</f>
        <v>#VALUE!</v>
      </c>
    </row>
    <row r="3779" spans="2:8">
      <c r="B3779" s="11" t="str">
        <f t="shared" si="237"/>
        <v/>
      </c>
      <c r="C3779" s="11" t="str">
        <f t="shared" si="236"/>
        <v/>
      </c>
      <c r="F3779" s="10" t="str">
        <v/>
      </c>
      <c r="G3779" t="e">
        <f t="shared" si="238"/>
        <v>#VALUE!</v>
      </c>
      <c r="H3779" s="13" t="e">
        <f t="shared" si="239"/>
        <v>#VALUE!</v>
      </c>
    </row>
    <row r="3780" spans="2:8">
      <c r="B3780" s="11" t="str">
        <f t="shared" si="237"/>
        <v/>
      </c>
      <c r="C3780" s="11" t="str">
        <f t="shared" si="236"/>
        <v/>
      </c>
      <c r="F3780" s="10" t="str">
        <v/>
      </c>
      <c r="G3780" t="e">
        <f t="shared" si="238"/>
        <v>#VALUE!</v>
      </c>
      <c r="H3780" s="13" t="e">
        <f t="shared" si="239"/>
        <v>#VALUE!</v>
      </c>
    </row>
    <row r="3781" spans="2:8">
      <c r="B3781" s="11" t="str">
        <f t="shared" si="237"/>
        <v/>
      </c>
      <c r="C3781" s="11" t="str">
        <f t="shared" si="236"/>
        <v/>
      </c>
      <c r="F3781" s="10" t="str">
        <v/>
      </c>
      <c r="G3781" t="e">
        <f t="shared" si="238"/>
        <v>#VALUE!</v>
      </c>
      <c r="H3781" s="13" t="e">
        <f t="shared" si="239"/>
        <v>#VALUE!</v>
      </c>
    </row>
    <row r="3782" spans="2:8">
      <c r="B3782" s="11" t="str">
        <f t="shared" si="237"/>
        <v/>
      </c>
      <c r="C3782" s="11" t="str">
        <f t="shared" si="236"/>
        <v/>
      </c>
      <c r="F3782" s="10" t="str">
        <v/>
      </c>
      <c r="G3782" t="e">
        <f t="shared" si="238"/>
        <v>#VALUE!</v>
      </c>
      <c r="H3782" s="13" t="e">
        <f t="shared" si="239"/>
        <v>#VALUE!</v>
      </c>
    </row>
    <row r="3783" spans="2:8">
      <c r="B3783" s="11" t="str">
        <f t="shared" si="237"/>
        <v/>
      </c>
      <c r="C3783" s="11" t="str">
        <f t="shared" si="236"/>
        <v/>
      </c>
      <c r="F3783" s="10" t="str">
        <v/>
      </c>
      <c r="G3783" t="e">
        <f t="shared" si="238"/>
        <v>#VALUE!</v>
      </c>
      <c r="H3783" s="13" t="e">
        <f t="shared" si="239"/>
        <v>#VALUE!</v>
      </c>
    </row>
    <row r="3784" spans="2:8">
      <c r="B3784" s="11" t="str">
        <f t="shared" si="237"/>
        <v/>
      </c>
      <c r="C3784" s="11" t="str">
        <f t="shared" si="236"/>
        <v/>
      </c>
      <c r="F3784" s="10" t="str">
        <v/>
      </c>
      <c r="G3784" t="e">
        <f t="shared" si="238"/>
        <v>#VALUE!</v>
      </c>
      <c r="H3784" s="13" t="e">
        <f t="shared" si="239"/>
        <v>#VALUE!</v>
      </c>
    </row>
    <row r="3785" spans="2:8">
      <c r="B3785" s="11" t="str">
        <f t="shared" si="237"/>
        <v/>
      </c>
      <c r="C3785" s="11" t="str">
        <f t="shared" si="236"/>
        <v/>
      </c>
      <c r="F3785" s="10" t="str">
        <v/>
      </c>
      <c r="G3785" t="e">
        <f t="shared" si="238"/>
        <v>#VALUE!</v>
      </c>
      <c r="H3785" s="13" t="e">
        <f t="shared" si="239"/>
        <v>#VALUE!</v>
      </c>
    </row>
    <row r="3786" spans="2:8">
      <c r="B3786" s="11" t="str">
        <f t="shared" si="237"/>
        <v/>
      </c>
      <c r="C3786" s="11" t="str">
        <f t="shared" si="236"/>
        <v/>
      </c>
      <c r="F3786" s="10" t="str">
        <v/>
      </c>
      <c r="G3786" t="e">
        <f t="shared" si="238"/>
        <v>#VALUE!</v>
      </c>
      <c r="H3786" s="13" t="e">
        <f t="shared" si="239"/>
        <v>#VALUE!</v>
      </c>
    </row>
    <row r="3787" spans="2:8">
      <c r="B3787" s="11" t="str">
        <f t="shared" si="237"/>
        <v/>
      </c>
      <c r="C3787" s="11" t="str">
        <f t="shared" si="236"/>
        <v/>
      </c>
      <c r="F3787" s="10" t="str">
        <v/>
      </c>
      <c r="G3787" t="e">
        <f t="shared" si="238"/>
        <v>#VALUE!</v>
      </c>
      <c r="H3787" s="13" t="e">
        <f t="shared" si="239"/>
        <v>#VALUE!</v>
      </c>
    </row>
    <row r="3788" spans="2:8">
      <c r="B3788" s="11" t="str">
        <f t="shared" si="237"/>
        <v/>
      </c>
      <c r="C3788" s="11" t="str">
        <f t="shared" si="236"/>
        <v/>
      </c>
      <c r="F3788" s="10" t="str">
        <v/>
      </c>
      <c r="G3788" t="e">
        <f t="shared" si="238"/>
        <v>#VALUE!</v>
      </c>
      <c r="H3788" s="13" t="e">
        <f t="shared" si="239"/>
        <v>#VALUE!</v>
      </c>
    </row>
    <row r="3789" spans="2:8">
      <c r="B3789" s="11" t="str">
        <f t="shared" si="237"/>
        <v/>
      </c>
      <c r="C3789" s="11" t="str">
        <f t="shared" si="236"/>
        <v/>
      </c>
      <c r="F3789" s="10" t="str">
        <v/>
      </c>
      <c r="G3789" t="e">
        <f t="shared" si="238"/>
        <v>#VALUE!</v>
      </c>
      <c r="H3789" s="13" t="e">
        <f t="shared" si="239"/>
        <v>#VALUE!</v>
      </c>
    </row>
    <row r="3790" spans="2:8">
      <c r="B3790" s="11" t="str">
        <f t="shared" si="237"/>
        <v/>
      </c>
      <c r="C3790" s="11" t="str">
        <f t="shared" si="236"/>
        <v/>
      </c>
      <c r="F3790" s="10" t="str">
        <v/>
      </c>
      <c r="G3790" t="e">
        <f t="shared" si="238"/>
        <v>#VALUE!</v>
      </c>
      <c r="H3790" s="13" t="e">
        <f t="shared" si="239"/>
        <v>#VALUE!</v>
      </c>
    </row>
    <row r="3791" spans="2:8">
      <c r="B3791" s="11" t="str">
        <f t="shared" si="237"/>
        <v/>
      </c>
      <c r="C3791" s="11" t="str">
        <f t="shared" si="236"/>
        <v/>
      </c>
      <c r="F3791" s="10" t="str">
        <v/>
      </c>
      <c r="G3791" t="e">
        <f t="shared" si="238"/>
        <v>#VALUE!</v>
      </c>
      <c r="H3791" s="13" t="e">
        <f t="shared" si="239"/>
        <v>#VALUE!</v>
      </c>
    </row>
    <row r="3792" spans="2:8">
      <c r="B3792" s="11" t="str">
        <f t="shared" si="237"/>
        <v/>
      </c>
      <c r="C3792" s="11" t="str">
        <f t="shared" si="236"/>
        <v/>
      </c>
      <c r="F3792" s="10" t="str">
        <v/>
      </c>
      <c r="G3792" t="e">
        <f t="shared" si="238"/>
        <v>#VALUE!</v>
      </c>
      <c r="H3792" s="13" t="e">
        <f t="shared" si="239"/>
        <v>#VALUE!</v>
      </c>
    </row>
    <row r="3793" spans="2:8">
      <c r="B3793" s="11" t="str">
        <f t="shared" si="237"/>
        <v/>
      </c>
      <c r="C3793" s="11" t="str">
        <f t="shared" si="236"/>
        <v/>
      </c>
      <c r="F3793" s="10" t="str">
        <v/>
      </c>
      <c r="G3793" t="e">
        <f t="shared" si="238"/>
        <v>#VALUE!</v>
      </c>
      <c r="H3793" s="13" t="e">
        <f t="shared" si="239"/>
        <v>#VALUE!</v>
      </c>
    </row>
    <row r="3794" spans="2:8">
      <c r="B3794" s="11" t="str">
        <f t="shared" si="237"/>
        <v/>
      </c>
      <c r="C3794" s="11" t="str">
        <f t="shared" si="236"/>
        <v/>
      </c>
      <c r="F3794" s="10" t="str">
        <v/>
      </c>
      <c r="G3794" t="e">
        <f t="shared" si="238"/>
        <v>#VALUE!</v>
      </c>
      <c r="H3794" s="13" t="e">
        <f t="shared" si="239"/>
        <v>#VALUE!</v>
      </c>
    </row>
    <row r="3795" spans="2:8">
      <c r="B3795" s="11" t="str">
        <f t="shared" si="237"/>
        <v/>
      </c>
      <c r="C3795" s="11" t="str">
        <f t="shared" si="236"/>
        <v/>
      </c>
      <c r="F3795" s="10" t="str">
        <v/>
      </c>
      <c r="G3795" t="e">
        <f t="shared" si="238"/>
        <v>#VALUE!</v>
      </c>
      <c r="H3795" s="13" t="e">
        <f t="shared" si="239"/>
        <v>#VALUE!</v>
      </c>
    </row>
    <row r="3796" spans="2:8">
      <c r="B3796" s="11" t="str">
        <f t="shared" si="237"/>
        <v/>
      </c>
      <c r="C3796" s="11" t="str">
        <f t="shared" si="236"/>
        <v/>
      </c>
      <c r="F3796" s="10" t="str">
        <v/>
      </c>
      <c r="G3796" t="e">
        <f t="shared" si="238"/>
        <v>#VALUE!</v>
      </c>
      <c r="H3796" s="13" t="e">
        <f t="shared" si="239"/>
        <v>#VALUE!</v>
      </c>
    </row>
    <row r="3797" spans="2:8">
      <c r="B3797" s="11" t="str">
        <f t="shared" si="237"/>
        <v/>
      </c>
      <c r="C3797" s="11" t="str">
        <f t="shared" si="236"/>
        <v/>
      </c>
      <c r="F3797" s="10" t="str">
        <v/>
      </c>
      <c r="G3797" t="e">
        <f t="shared" si="238"/>
        <v>#VALUE!</v>
      </c>
      <c r="H3797" s="13" t="e">
        <f t="shared" si="239"/>
        <v>#VALUE!</v>
      </c>
    </row>
    <row r="3798" spans="2:8">
      <c r="B3798" s="11" t="str">
        <f t="shared" si="237"/>
        <v/>
      </c>
      <c r="C3798" s="11" t="str">
        <f t="shared" si="236"/>
        <v/>
      </c>
      <c r="F3798" s="10" t="str">
        <v/>
      </c>
      <c r="G3798" t="e">
        <f t="shared" si="238"/>
        <v>#VALUE!</v>
      </c>
      <c r="H3798" s="13" t="e">
        <f t="shared" si="239"/>
        <v>#VALUE!</v>
      </c>
    </row>
    <row r="3799" spans="2:8">
      <c r="B3799" s="11" t="str">
        <f t="shared" si="237"/>
        <v/>
      </c>
      <c r="C3799" s="11" t="str">
        <f t="shared" si="236"/>
        <v/>
      </c>
      <c r="F3799" s="10" t="str">
        <v/>
      </c>
      <c r="G3799" t="e">
        <f t="shared" si="238"/>
        <v>#VALUE!</v>
      </c>
      <c r="H3799" s="13" t="e">
        <f t="shared" si="239"/>
        <v>#VALUE!</v>
      </c>
    </row>
    <row r="3800" spans="2:8">
      <c r="B3800" s="11" t="str">
        <f t="shared" si="237"/>
        <v/>
      </c>
      <c r="C3800" s="11" t="str">
        <f t="shared" si="236"/>
        <v/>
      </c>
      <c r="F3800" s="10" t="str">
        <v/>
      </c>
      <c r="G3800" t="e">
        <f t="shared" si="238"/>
        <v>#VALUE!</v>
      </c>
      <c r="H3800" s="13" t="e">
        <f t="shared" si="239"/>
        <v>#VALUE!</v>
      </c>
    </row>
    <row r="3801" spans="2:8">
      <c r="B3801" s="11" t="str">
        <f t="shared" si="237"/>
        <v/>
      </c>
      <c r="C3801" s="11" t="str">
        <f t="shared" si="236"/>
        <v/>
      </c>
      <c r="F3801" s="10" t="str">
        <v/>
      </c>
      <c r="G3801" t="e">
        <f t="shared" si="238"/>
        <v>#VALUE!</v>
      </c>
      <c r="H3801" s="13" t="e">
        <f t="shared" si="239"/>
        <v>#VALUE!</v>
      </c>
    </row>
    <row r="3802" spans="2:8">
      <c r="B3802" s="11" t="str">
        <f t="shared" si="237"/>
        <v/>
      </c>
      <c r="C3802" s="11" t="str">
        <f t="shared" si="236"/>
        <v/>
      </c>
      <c r="F3802" s="10" t="str">
        <v/>
      </c>
      <c r="G3802" t="e">
        <f t="shared" si="238"/>
        <v>#VALUE!</v>
      </c>
      <c r="H3802" s="13" t="e">
        <f t="shared" si="239"/>
        <v>#VALUE!</v>
      </c>
    </row>
    <row r="3803" spans="2:8">
      <c r="B3803" s="11" t="str">
        <f t="shared" si="237"/>
        <v/>
      </c>
      <c r="C3803" s="11" t="str">
        <f t="shared" si="236"/>
        <v/>
      </c>
      <c r="F3803" s="10" t="str">
        <v/>
      </c>
      <c r="G3803" t="e">
        <f t="shared" si="238"/>
        <v>#VALUE!</v>
      </c>
      <c r="H3803" s="13" t="e">
        <f t="shared" si="239"/>
        <v>#VALUE!</v>
      </c>
    </row>
    <row r="3804" spans="2:8">
      <c r="B3804" s="11" t="str">
        <f t="shared" si="237"/>
        <v/>
      </c>
      <c r="C3804" s="11" t="str">
        <f t="shared" si="236"/>
        <v/>
      </c>
      <c r="F3804" s="10" t="str">
        <v/>
      </c>
      <c r="G3804" t="e">
        <f t="shared" si="238"/>
        <v>#VALUE!</v>
      </c>
      <c r="H3804" s="13" t="e">
        <f t="shared" si="239"/>
        <v>#VALUE!</v>
      </c>
    </row>
    <row r="3805" spans="2:8">
      <c r="B3805" s="11" t="str">
        <f t="shared" si="237"/>
        <v/>
      </c>
      <c r="C3805" s="11" t="str">
        <f t="shared" si="236"/>
        <v/>
      </c>
      <c r="F3805" s="10" t="str">
        <v/>
      </c>
      <c r="G3805" t="e">
        <f t="shared" si="238"/>
        <v>#VALUE!</v>
      </c>
      <c r="H3805" s="13" t="e">
        <f t="shared" si="239"/>
        <v>#VALUE!</v>
      </c>
    </row>
    <row r="3806" spans="2:8">
      <c r="B3806" s="11" t="str">
        <f t="shared" si="237"/>
        <v/>
      </c>
      <c r="C3806" s="11" t="str">
        <f t="shared" si="236"/>
        <v/>
      </c>
      <c r="F3806" s="10" t="str">
        <v/>
      </c>
      <c r="G3806" t="e">
        <f t="shared" si="238"/>
        <v>#VALUE!</v>
      </c>
      <c r="H3806" s="13" t="e">
        <f t="shared" si="239"/>
        <v>#VALUE!</v>
      </c>
    </row>
    <row r="3807" spans="2:8">
      <c r="B3807" s="11" t="str">
        <f t="shared" si="237"/>
        <v/>
      </c>
      <c r="C3807" s="11" t="str">
        <f t="shared" si="236"/>
        <v/>
      </c>
      <c r="F3807" s="10" t="str">
        <v/>
      </c>
      <c r="G3807" t="e">
        <f t="shared" si="238"/>
        <v>#VALUE!</v>
      </c>
      <c r="H3807" s="13" t="e">
        <f t="shared" si="239"/>
        <v>#VALUE!</v>
      </c>
    </row>
    <row r="3808" spans="2:8">
      <c r="B3808" s="11" t="str">
        <f t="shared" si="237"/>
        <v/>
      </c>
      <c r="C3808" s="11" t="str">
        <f t="shared" si="236"/>
        <v/>
      </c>
      <c r="F3808" s="10" t="str">
        <v/>
      </c>
      <c r="G3808" t="e">
        <f t="shared" si="238"/>
        <v>#VALUE!</v>
      </c>
      <c r="H3808" s="13" t="e">
        <f t="shared" si="239"/>
        <v>#VALUE!</v>
      </c>
    </row>
    <row r="3809" spans="2:8">
      <c r="B3809" s="11" t="str">
        <f t="shared" si="237"/>
        <v/>
      </c>
      <c r="C3809" s="11" t="str">
        <f t="shared" si="236"/>
        <v/>
      </c>
      <c r="F3809" s="10" t="str">
        <v/>
      </c>
      <c r="G3809" t="e">
        <f t="shared" si="238"/>
        <v>#VALUE!</v>
      </c>
      <c r="H3809" s="13" t="e">
        <f t="shared" si="239"/>
        <v>#VALUE!</v>
      </c>
    </row>
    <row r="3810" spans="2:8">
      <c r="B3810" s="11" t="str">
        <f t="shared" si="237"/>
        <v/>
      </c>
      <c r="C3810" s="11" t="str">
        <f t="shared" si="236"/>
        <v/>
      </c>
      <c r="F3810" s="10" t="str">
        <v/>
      </c>
      <c r="G3810" t="e">
        <f t="shared" si="238"/>
        <v>#VALUE!</v>
      </c>
      <c r="H3810" s="13" t="e">
        <f t="shared" si="239"/>
        <v>#VALUE!</v>
      </c>
    </row>
    <row r="3811" spans="2:8">
      <c r="B3811" s="11" t="str">
        <f t="shared" si="237"/>
        <v/>
      </c>
      <c r="C3811" s="11" t="str">
        <f t="shared" si="236"/>
        <v/>
      </c>
      <c r="F3811" s="10" t="str">
        <v/>
      </c>
      <c r="G3811" t="e">
        <f t="shared" si="238"/>
        <v>#VALUE!</v>
      </c>
      <c r="H3811" s="13" t="e">
        <f t="shared" si="239"/>
        <v>#VALUE!</v>
      </c>
    </row>
    <row r="3812" spans="2:8">
      <c r="B3812" s="11" t="str">
        <f t="shared" si="237"/>
        <v/>
      </c>
      <c r="C3812" s="11" t="str">
        <f t="shared" si="236"/>
        <v/>
      </c>
      <c r="F3812" s="10" t="str">
        <v/>
      </c>
      <c r="G3812" t="e">
        <f t="shared" si="238"/>
        <v>#VALUE!</v>
      </c>
      <c r="H3812" s="13" t="e">
        <f t="shared" si="239"/>
        <v>#VALUE!</v>
      </c>
    </row>
    <row r="3813" spans="2:8">
      <c r="B3813" s="11" t="str">
        <f t="shared" si="237"/>
        <v/>
      </c>
      <c r="C3813" s="11" t="str">
        <f t="shared" si="236"/>
        <v/>
      </c>
      <c r="F3813" s="10" t="str">
        <v/>
      </c>
      <c r="G3813" t="e">
        <f t="shared" si="238"/>
        <v>#VALUE!</v>
      </c>
      <c r="H3813" s="13" t="e">
        <f t="shared" si="239"/>
        <v>#VALUE!</v>
      </c>
    </row>
    <row r="3814" spans="2:8">
      <c r="B3814" s="11" t="str">
        <f t="shared" si="237"/>
        <v/>
      </c>
      <c r="C3814" s="11" t="str">
        <f t="shared" si="236"/>
        <v/>
      </c>
      <c r="F3814" s="10" t="str">
        <v/>
      </c>
      <c r="G3814" t="e">
        <f t="shared" si="238"/>
        <v>#VALUE!</v>
      </c>
      <c r="H3814" s="13" t="e">
        <f t="shared" si="239"/>
        <v>#VALUE!</v>
      </c>
    </row>
    <row r="3815" spans="2:8">
      <c r="B3815" s="11" t="str">
        <f t="shared" si="237"/>
        <v/>
      </c>
      <c r="C3815" s="11" t="str">
        <f t="shared" si="236"/>
        <v/>
      </c>
      <c r="F3815" s="10" t="str">
        <v/>
      </c>
      <c r="G3815" t="e">
        <f t="shared" si="238"/>
        <v>#VALUE!</v>
      </c>
      <c r="H3815" s="13" t="e">
        <f t="shared" si="239"/>
        <v>#VALUE!</v>
      </c>
    </row>
    <row r="3816" spans="2:8">
      <c r="B3816" s="11" t="str">
        <f t="shared" si="237"/>
        <v/>
      </c>
      <c r="C3816" s="11" t="str">
        <f t="shared" si="236"/>
        <v/>
      </c>
      <c r="F3816" s="10" t="str">
        <v/>
      </c>
      <c r="G3816" t="e">
        <f t="shared" si="238"/>
        <v>#VALUE!</v>
      </c>
      <c r="H3816" s="13" t="e">
        <f t="shared" si="239"/>
        <v>#VALUE!</v>
      </c>
    </row>
    <row r="3817" spans="2:8">
      <c r="B3817" s="11" t="str">
        <f t="shared" si="237"/>
        <v/>
      </c>
      <c r="C3817" s="11" t="str">
        <f t="shared" ref="C3817:C3880" si="240">IF(B3817="артикул",A3817,"")</f>
        <v/>
      </c>
      <c r="F3817" s="10" t="str">
        <v/>
      </c>
      <c r="G3817" t="e">
        <f t="shared" si="238"/>
        <v>#VALUE!</v>
      </c>
      <c r="H3817" s="13" t="e">
        <f t="shared" si="239"/>
        <v>#VALUE!</v>
      </c>
    </row>
    <row r="3818" spans="2:8">
      <c r="B3818" s="11" t="str">
        <f t="shared" si="237"/>
        <v/>
      </c>
      <c r="C3818" s="11" t="str">
        <f t="shared" si="240"/>
        <v/>
      </c>
      <c r="F3818" s="10" t="str">
        <v/>
      </c>
      <c r="G3818" t="e">
        <f t="shared" si="238"/>
        <v>#VALUE!</v>
      </c>
      <c r="H3818" s="13" t="e">
        <f t="shared" si="239"/>
        <v>#VALUE!</v>
      </c>
    </row>
    <row r="3819" spans="2:8">
      <c r="B3819" s="11" t="str">
        <f t="shared" si="237"/>
        <v/>
      </c>
      <c r="C3819" s="11" t="str">
        <f t="shared" si="240"/>
        <v/>
      </c>
      <c r="F3819" s="10" t="str">
        <v/>
      </c>
      <c r="G3819" t="e">
        <f t="shared" si="238"/>
        <v>#VALUE!</v>
      </c>
      <c r="H3819" s="13" t="e">
        <f t="shared" si="239"/>
        <v>#VALUE!</v>
      </c>
    </row>
    <row r="3820" spans="2:8">
      <c r="B3820" s="11" t="str">
        <f t="shared" si="237"/>
        <v/>
      </c>
      <c r="C3820" s="11" t="str">
        <f t="shared" si="240"/>
        <v/>
      </c>
      <c r="F3820" s="10" t="str">
        <v/>
      </c>
      <c r="G3820" t="e">
        <f t="shared" si="238"/>
        <v>#VALUE!</v>
      </c>
      <c r="H3820" s="13" t="e">
        <f t="shared" si="239"/>
        <v>#VALUE!</v>
      </c>
    </row>
    <row r="3821" spans="2:8">
      <c r="B3821" s="11" t="str">
        <f t="shared" si="237"/>
        <v/>
      </c>
      <c r="C3821" s="11" t="str">
        <f t="shared" si="240"/>
        <v/>
      </c>
      <c r="F3821" s="10" t="str">
        <v/>
      </c>
      <c r="G3821" t="e">
        <f t="shared" si="238"/>
        <v>#VALUE!</v>
      </c>
      <c r="H3821" s="13" t="e">
        <f t="shared" si="239"/>
        <v>#VALUE!</v>
      </c>
    </row>
    <row r="3822" spans="2:8">
      <c r="B3822" s="11" t="str">
        <f t="shared" si="237"/>
        <v/>
      </c>
      <c r="C3822" s="11" t="str">
        <f t="shared" si="240"/>
        <v/>
      </c>
      <c r="F3822" s="10" t="str">
        <v/>
      </c>
      <c r="G3822" t="e">
        <f t="shared" si="238"/>
        <v>#VALUE!</v>
      </c>
      <c r="H3822" s="13" t="e">
        <f t="shared" si="239"/>
        <v>#VALUE!</v>
      </c>
    </row>
    <row r="3823" spans="2:8">
      <c r="B3823" s="11" t="str">
        <f t="shared" si="237"/>
        <v/>
      </c>
      <c r="C3823" s="11" t="str">
        <f t="shared" si="240"/>
        <v/>
      </c>
      <c r="F3823" s="10" t="str">
        <v/>
      </c>
      <c r="G3823" t="e">
        <f t="shared" si="238"/>
        <v>#VALUE!</v>
      </c>
      <c r="H3823" s="13" t="e">
        <f t="shared" si="239"/>
        <v>#VALUE!</v>
      </c>
    </row>
    <row r="3824" spans="2:8">
      <c r="B3824" s="11" t="str">
        <f t="shared" si="237"/>
        <v/>
      </c>
      <c r="C3824" s="11" t="str">
        <f t="shared" si="240"/>
        <v/>
      </c>
      <c r="F3824" s="10" t="str">
        <v/>
      </c>
      <c r="G3824" t="e">
        <f t="shared" si="238"/>
        <v>#VALUE!</v>
      </c>
      <c r="H3824" s="13" t="e">
        <f t="shared" si="239"/>
        <v>#VALUE!</v>
      </c>
    </row>
    <row r="3825" spans="2:8">
      <c r="B3825" s="11" t="str">
        <f t="shared" si="237"/>
        <v/>
      </c>
      <c r="C3825" s="11" t="str">
        <f t="shared" si="240"/>
        <v/>
      </c>
      <c r="F3825" s="10" t="str">
        <v/>
      </c>
      <c r="G3825" t="e">
        <f t="shared" si="238"/>
        <v>#VALUE!</v>
      </c>
      <c r="H3825" s="13" t="e">
        <f t="shared" si="239"/>
        <v>#VALUE!</v>
      </c>
    </row>
    <row r="3826" spans="2:8">
      <c r="B3826" s="11" t="str">
        <f t="shared" si="237"/>
        <v/>
      </c>
      <c r="C3826" s="11" t="str">
        <f t="shared" si="240"/>
        <v/>
      </c>
      <c r="F3826" s="10" t="str">
        <v/>
      </c>
      <c r="G3826" t="e">
        <f t="shared" si="238"/>
        <v>#VALUE!</v>
      </c>
      <c r="H3826" s="13" t="e">
        <f t="shared" si="239"/>
        <v>#VALUE!</v>
      </c>
    </row>
    <row r="3827" spans="2:8">
      <c r="B3827" s="11" t="str">
        <f t="shared" si="237"/>
        <v/>
      </c>
      <c r="C3827" s="11" t="str">
        <f t="shared" si="240"/>
        <v/>
      </c>
      <c r="F3827" s="10" t="str">
        <v/>
      </c>
      <c r="G3827" t="e">
        <f t="shared" si="238"/>
        <v>#VALUE!</v>
      </c>
      <c r="H3827" s="13" t="e">
        <f t="shared" si="239"/>
        <v>#VALUE!</v>
      </c>
    </row>
    <row r="3828" spans="2:8">
      <c r="B3828" s="11" t="str">
        <f t="shared" si="237"/>
        <v/>
      </c>
      <c r="C3828" s="11" t="str">
        <f t="shared" si="240"/>
        <v/>
      </c>
      <c r="F3828" s="10" t="str">
        <v/>
      </c>
      <c r="G3828" t="e">
        <f t="shared" si="238"/>
        <v>#VALUE!</v>
      </c>
      <c r="H3828" s="13" t="e">
        <f t="shared" si="239"/>
        <v>#VALUE!</v>
      </c>
    </row>
    <row r="3829" spans="2:8">
      <c r="B3829" s="11" t="str">
        <f t="shared" si="237"/>
        <v/>
      </c>
      <c r="C3829" s="11" t="str">
        <f t="shared" si="240"/>
        <v/>
      </c>
      <c r="F3829" s="10" t="str">
        <v/>
      </c>
      <c r="G3829" t="e">
        <f t="shared" si="238"/>
        <v>#VALUE!</v>
      </c>
      <c r="H3829" s="13" t="e">
        <f t="shared" si="239"/>
        <v>#VALUE!</v>
      </c>
    </row>
    <row r="3830" spans="2:8">
      <c r="B3830" s="11" t="str">
        <f t="shared" si="237"/>
        <v/>
      </c>
      <c r="C3830" s="11" t="str">
        <f t="shared" si="240"/>
        <v/>
      </c>
      <c r="F3830" s="10" t="str">
        <v/>
      </c>
      <c r="G3830" t="e">
        <f t="shared" si="238"/>
        <v>#VALUE!</v>
      </c>
      <c r="H3830" s="13" t="e">
        <f t="shared" si="239"/>
        <v>#VALUE!</v>
      </c>
    </row>
    <row r="3831" spans="2:8">
      <c r="B3831" s="11" t="str">
        <f t="shared" si="237"/>
        <v/>
      </c>
      <c r="C3831" s="11" t="str">
        <f t="shared" si="240"/>
        <v/>
      </c>
      <c r="F3831" s="10" t="str">
        <v/>
      </c>
      <c r="G3831" t="e">
        <f t="shared" si="238"/>
        <v>#VALUE!</v>
      </c>
      <c r="H3831" s="13" t="e">
        <f t="shared" si="239"/>
        <v>#VALUE!</v>
      </c>
    </row>
    <row r="3832" spans="2:8">
      <c r="B3832" s="11" t="str">
        <f t="shared" si="237"/>
        <v/>
      </c>
      <c r="C3832" s="11" t="str">
        <f t="shared" si="240"/>
        <v/>
      </c>
      <c r="F3832" s="10" t="str">
        <v/>
      </c>
      <c r="G3832" t="e">
        <f t="shared" si="238"/>
        <v>#VALUE!</v>
      </c>
      <c r="H3832" s="13" t="e">
        <f t="shared" si="239"/>
        <v>#VALUE!</v>
      </c>
    </row>
    <row r="3833" spans="2:8">
      <c r="B3833" s="11" t="str">
        <f t="shared" si="237"/>
        <v/>
      </c>
      <c r="C3833" s="11" t="str">
        <f t="shared" si="240"/>
        <v/>
      </c>
      <c r="F3833" s="10" t="str">
        <v/>
      </c>
      <c r="G3833" t="e">
        <f t="shared" si="238"/>
        <v>#VALUE!</v>
      </c>
      <c r="H3833" s="13" t="e">
        <f t="shared" si="239"/>
        <v>#VALUE!</v>
      </c>
    </row>
    <row r="3834" spans="2:8">
      <c r="B3834" s="11" t="str">
        <f t="shared" si="237"/>
        <v/>
      </c>
      <c r="C3834" s="11" t="str">
        <f t="shared" si="240"/>
        <v/>
      </c>
      <c r="F3834" s="10" t="str">
        <v/>
      </c>
      <c r="G3834" t="e">
        <f t="shared" si="238"/>
        <v>#VALUE!</v>
      </c>
      <c r="H3834" s="13" t="e">
        <f t="shared" si="239"/>
        <v>#VALUE!</v>
      </c>
    </row>
    <row r="3835" spans="2:8">
      <c r="B3835" s="11" t="str">
        <f t="shared" si="237"/>
        <v/>
      </c>
      <c r="C3835" s="11" t="str">
        <f t="shared" si="240"/>
        <v/>
      </c>
      <c r="F3835" s="10" t="str">
        <v/>
      </c>
      <c r="G3835" t="e">
        <f t="shared" si="238"/>
        <v>#VALUE!</v>
      </c>
      <c r="H3835" s="13" t="e">
        <f t="shared" si="239"/>
        <v>#VALUE!</v>
      </c>
    </row>
    <row r="3836" spans="2:8">
      <c r="B3836" s="11" t="str">
        <f t="shared" si="237"/>
        <v/>
      </c>
      <c r="C3836" s="11" t="str">
        <f t="shared" si="240"/>
        <v/>
      </c>
      <c r="F3836" s="10" t="str">
        <v/>
      </c>
      <c r="G3836" t="e">
        <f t="shared" si="238"/>
        <v>#VALUE!</v>
      </c>
      <c r="H3836" s="13" t="e">
        <f t="shared" si="239"/>
        <v>#VALUE!</v>
      </c>
    </row>
    <row r="3837" spans="2:8">
      <c r="B3837" s="11" t="str">
        <f t="shared" si="237"/>
        <v/>
      </c>
      <c r="C3837" s="11" t="str">
        <f t="shared" si="240"/>
        <v/>
      </c>
      <c r="F3837" s="10" t="str">
        <v/>
      </c>
      <c r="G3837" t="e">
        <f t="shared" si="238"/>
        <v>#VALUE!</v>
      </c>
      <c r="H3837" s="13" t="e">
        <f t="shared" si="239"/>
        <v>#VALUE!</v>
      </c>
    </row>
    <row r="3838" spans="2:8">
      <c r="B3838" s="11" t="str">
        <f t="shared" si="237"/>
        <v/>
      </c>
      <c r="C3838" s="11" t="str">
        <f t="shared" si="240"/>
        <v/>
      </c>
      <c r="F3838" s="10" t="str">
        <v/>
      </c>
      <c r="G3838" t="e">
        <f t="shared" si="238"/>
        <v>#VALUE!</v>
      </c>
      <c r="H3838" s="13" t="e">
        <f t="shared" si="239"/>
        <v>#VALUE!</v>
      </c>
    </row>
    <row r="3839" spans="2:8">
      <c r="B3839" s="11" t="str">
        <f t="shared" si="237"/>
        <v/>
      </c>
      <c r="C3839" s="11" t="str">
        <f t="shared" si="240"/>
        <v/>
      </c>
      <c r="F3839" s="10" t="str">
        <v/>
      </c>
      <c r="G3839" t="e">
        <f t="shared" si="238"/>
        <v>#VALUE!</v>
      </c>
      <c r="H3839" s="13" t="e">
        <f t="shared" si="239"/>
        <v>#VALUE!</v>
      </c>
    </row>
    <row r="3840" spans="2:8">
      <c r="B3840" s="11" t="str">
        <f t="shared" si="237"/>
        <v/>
      </c>
      <c r="C3840" s="11" t="str">
        <f t="shared" si="240"/>
        <v/>
      </c>
      <c r="F3840" s="10" t="str">
        <v/>
      </c>
      <c r="G3840" t="e">
        <f t="shared" si="238"/>
        <v>#VALUE!</v>
      </c>
      <c r="H3840" s="13" t="e">
        <f t="shared" si="239"/>
        <v>#VALUE!</v>
      </c>
    </row>
    <row r="3841" spans="2:8">
      <c r="B3841" s="11" t="str">
        <f t="shared" ref="B3841:B3904" si="241">IFERROR(IF(FIND(" ",A3841)=6,IF(IFERROR(FIND(" PB",A3841),"")&lt;&gt;"","артикул",IF(IFERROR(FIND(" CRN",A3841),"")&lt;&gt;"","артикул","")),""),"")</f>
        <v/>
      </c>
      <c r="C3841" s="11" t="str">
        <f t="shared" si="240"/>
        <v/>
      </c>
      <c r="F3841" s="10" t="str">
        <v/>
      </c>
      <c r="G3841" t="e">
        <f t="shared" si="238"/>
        <v>#VALUE!</v>
      </c>
      <c r="H3841" s="13" t="e">
        <f t="shared" si="239"/>
        <v>#VALUE!</v>
      </c>
    </row>
    <row r="3842" spans="2:8">
      <c r="B3842" s="11" t="str">
        <f t="shared" si="241"/>
        <v/>
      </c>
      <c r="C3842" s="11" t="str">
        <f t="shared" si="240"/>
        <v/>
      </c>
      <c r="F3842" s="10" t="str">
        <v/>
      </c>
      <c r="G3842" t="e">
        <f t="shared" ref="G3842:G3905" si="242">CONCATENATE(LEFT(F3842,5),
MID(F3842,
SEARCH("\",SUBSTITUTE(F3842," ","\",LEN(F3842)-LEN(SUBSTITUTE(F3842," ",""))-4)),
SEARCH("\",SUBSTITUTE(F3842," ","\",LEN(F3842)-LEN(SUBSTITUTE(F3842," ",""))-3))-
SEARCH("\",SUBSTITUTE(F3842," ","\",LEN(F3842)-LEN(SUBSTITUTE(F3842," ",""))-4)))*1)</f>
        <v>#VALUE!</v>
      </c>
      <c r="H3842" s="13" t="e">
        <f t="shared" ref="H3842:H3905" si="243">SUBSTITUTE(
RIGHT(F3842,LEN(F3842)-
FIND("\",SUBSTITUTE(F3842," ","\",LEN(F3842)-LEN(SUBSTITUTE(F3842," ",""))))),
".","")</f>
        <v>#VALUE!</v>
      </c>
    </row>
    <row r="3843" spans="2:8">
      <c r="B3843" s="11" t="str">
        <f t="shared" si="241"/>
        <v/>
      </c>
      <c r="C3843" s="11" t="str">
        <f t="shared" si="240"/>
        <v/>
      </c>
      <c r="F3843" s="10" t="str">
        <v/>
      </c>
      <c r="G3843" t="e">
        <f t="shared" si="242"/>
        <v>#VALUE!</v>
      </c>
      <c r="H3843" s="13" t="e">
        <f t="shared" si="243"/>
        <v>#VALUE!</v>
      </c>
    </row>
    <row r="3844" spans="2:8">
      <c r="B3844" s="11" t="str">
        <f t="shared" si="241"/>
        <v/>
      </c>
      <c r="C3844" s="11" t="str">
        <f t="shared" si="240"/>
        <v/>
      </c>
      <c r="F3844" s="10" t="str">
        <v/>
      </c>
      <c r="G3844" t="e">
        <f t="shared" si="242"/>
        <v>#VALUE!</v>
      </c>
      <c r="H3844" s="13" t="e">
        <f t="shared" si="243"/>
        <v>#VALUE!</v>
      </c>
    </row>
    <row r="3845" spans="2:8">
      <c r="B3845" s="11" t="str">
        <f t="shared" si="241"/>
        <v/>
      </c>
      <c r="C3845" s="11" t="str">
        <f t="shared" si="240"/>
        <v/>
      </c>
      <c r="F3845" s="10" t="str">
        <v/>
      </c>
      <c r="G3845" t="e">
        <f t="shared" si="242"/>
        <v>#VALUE!</v>
      </c>
      <c r="H3845" s="13" t="e">
        <f t="shared" si="243"/>
        <v>#VALUE!</v>
      </c>
    </row>
    <row r="3846" spans="2:8">
      <c r="B3846" s="11" t="str">
        <f t="shared" si="241"/>
        <v/>
      </c>
      <c r="C3846" s="11" t="str">
        <f t="shared" si="240"/>
        <v/>
      </c>
      <c r="F3846" s="10" t="str">
        <v/>
      </c>
      <c r="G3846" t="e">
        <f t="shared" si="242"/>
        <v>#VALUE!</v>
      </c>
      <c r="H3846" s="13" t="e">
        <f t="shared" si="243"/>
        <v>#VALUE!</v>
      </c>
    </row>
    <row r="3847" spans="2:8">
      <c r="B3847" s="11" t="str">
        <f t="shared" si="241"/>
        <v/>
      </c>
      <c r="C3847" s="11" t="str">
        <f t="shared" si="240"/>
        <v/>
      </c>
      <c r="F3847" s="10" t="str">
        <v/>
      </c>
      <c r="G3847" t="e">
        <f t="shared" si="242"/>
        <v>#VALUE!</v>
      </c>
      <c r="H3847" s="13" t="e">
        <f t="shared" si="243"/>
        <v>#VALUE!</v>
      </c>
    </row>
    <row r="3848" spans="2:8">
      <c r="B3848" s="11" t="str">
        <f t="shared" si="241"/>
        <v/>
      </c>
      <c r="C3848" s="11" t="str">
        <f t="shared" si="240"/>
        <v/>
      </c>
      <c r="F3848" s="10" t="str">
        <v/>
      </c>
      <c r="G3848" t="e">
        <f t="shared" si="242"/>
        <v>#VALUE!</v>
      </c>
      <c r="H3848" s="13" t="e">
        <f t="shared" si="243"/>
        <v>#VALUE!</v>
      </c>
    </row>
    <row r="3849" spans="2:8">
      <c r="B3849" s="11" t="str">
        <f t="shared" si="241"/>
        <v/>
      </c>
      <c r="C3849" s="11" t="str">
        <f t="shared" si="240"/>
        <v/>
      </c>
      <c r="F3849" s="10" t="str">
        <v/>
      </c>
      <c r="G3849" t="e">
        <f t="shared" si="242"/>
        <v>#VALUE!</v>
      </c>
      <c r="H3849" s="13" t="e">
        <f t="shared" si="243"/>
        <v>#VALUE!</v>
      </c>
    </row>
    <row r="3850" spans="2:8">
      <c r="B3850" s="11" t="str">
        <f t="shared" si="241"/>
        <v/>
      </c>
      <c r="C3850" s="11" t="str">
        <f t="shared" si="240"/>
        <v/>
      </c>
      <c r="F3850" s="10" t="str">
        <v/>
      </c>
      <c r="G3850" t="e">
        <f t="shared" si="242"/>
        <v>#VALUE!</v>
      </c>
      <c r="H3850" s="13" t="e">
        <f t="shared" si="243"/>
        <v>#VALUE!</v>
      </c>
    </row>
    <row r="3851" spans="2:8">
      <c r="B3851" s="11" t="str">
        <f t="shared" si="241"/>
        <v/>
      </c>
      <c r="C3851" s="11" t="str">
        <f t="shared" si="240"/>
        <v/>
      </c>
      <c r="F3851" s="10" t="str">
        <v/>
      </c>
      <c r="G3851" t="e">
        <f t="shared" si="242"/>
        <v>#VALUE!</v>
      </c>
      <c r="H3851" s="13" t="e">
        <f t="shared" si="243"/>
        <v>#VALUE!</v>
      </c>
    </row>
    <row r="3852" spans="2:8">
      <c r="B3852" s="11" t="str">
        <f t="shared" si="241"/>
        <v/>
      </c>
      <c r="C3852" s="11" t="str">
        <f t="shared" si="240"/>
        <v/>
      </c>
      <c r="F3852" s="10" t="str">
        <v/>
      </c>
      <c r="G3852" t="e">
        <f t="shared" si="242"/>
        <v>#VALUE!</v>
      </c>
      <c r="H3852" s="13" t="e">
        <f t="shared" si="243"/>
        <v>#VALUE!</v>
      </c>
    </row>
    <row r="3853" spans="2:8">
      <c r="B3853" s="11" t="str">
        <f t="shared" si="241"/>
        <v/>
      </c>
      <c r="C3853" s="11" t="str">
        <f t="shared" si="240"/>
        <v/>
      </c>
      <c r="F3853" s="10" t="str">
        <v/>
      </c>
      <c r="G3853" t="e">
        <f t="shared" si="242"/>
        <v>#VALUE!</v>
      </c>
      <c r="H3853" s="13" t="e">
        <f t="shared" si="243"/>
        <v>#VALUE!</v>
      </c>
    </row>
    <row r="3854" spans="2:8">
      <c r="B3854" s="11" t="str">
        <f t="shared" si="241"/>
        <v/>
      </c>
      <c r="C3854" s="11" t="str">
        <f t="shared" si="240"/>
        <v/>
      </c>
      <c r="F3854" s="10" t="str">
        <v/>
      </c>
      <c r="G3854" t="e">
        <f t="shared" si="242"/>
        <v>#VALUE!</v>
      </c>
      <c r="H3854" s="13" t="e">
        <f t="shared" si="243"/>
        <v>#VALUE!</v>
      </c>
    </row>
    <row r="3855" spans="2:8">
      <c r="B3855" s="11" t="str">
        <f t="shared" si="241"/>
        <v/>
      </c>
      <c r="C3855" s="11" t="str">
        <f t="shared" si="240"/>
        <v/>
      </c>
      <c r="F3855" s="10" t="str">
        <v/>
      </c>
      <c r="G3855" t="e">
        <f t="shared" si="242"/>
        <v>#VALUE!</v>
      </c>
      <c r="H3855" s="13" t="e">
        <f t="shared" si="243"/>
        <v>#VALUE!</v>
      </c>
    </row>
    <row r="3856" spans="2:8">
      <c r="B3856" s="11" t="str">
        <f t="shared" si="241"/>
        <v/>
      </c>
      <c r="C3856" s="11" t="str">
        <f t="shared" si="240"/>
        <v/>
      </c>
      <c r="F3856" s="10" t="str">
        <v/>
      </c>
      <c r="G3856" t="e">
        <f t="shared" si="242"/>
        <v>#VALUE!</v>
      </c>
      <c r="H3856" s="13" t="e">
        <f t="shared" si="243"/>
        <v>#VALUE!</v>
      </c>
    </row>
    <row r="3857" spans="2:8">
      <c r="B3857" s="11" t="str">
        <f t="shared" si="241"/>
        <v/>
      </c>
      <c r="C3857" s="11" t="str">
        <f t="shared" si="240"/>
        <v/>
      </c>
      <c r="F3857" s="10" t="str">
        <v/>
      </c>
      <c r="G3857" t="e">
        <f t="shared" si="242"/>
        <v>#VALUE!</v>
      </c>
      <c r="H3857" s="13" t="e">
        <f t="shared" si="243"/>
        <v>#VALUE!</v>
      </c>
    </row>
    <row r="3858" spans="2:8">
      <c r="B3858" s="11" t="str">
        <f t="shared" si="241"/>
        <v/>
      </c>
      <c r="C3858" s="11" t="str">
        <f t="shared" si="240"/>
        <v/>
      </c>
      <c r="F3858" s="10" t="str">
        <v/>
      </c>
      <c r="G3858" t="e">
        <f t="shared" si="242"/>
        <v>#VALUE!</v>
      </c>
      <c r="H3858" s="13" t="e">
        <f t="shared" si="243"/>
        <v>#VALUE!</v>
      </c>
    </row>
    <row r="3859" spans="2:8">
      <c r="B3859" s="11" t="str">
        <f t="shared" si="241"/>
        <v/>
      </c>
      <c r="C3859" s="11" t="str">
        <f t="shared" si="240"/>
        <v/>
      </c>
      <c r="F3859" s="10" t="str">
        <v/>
      </c>
      <c r="G3859" t="e">
        <f t="shared" si="242"/>
        <v>#VALUE!</v>
      </c>
      <c r="H3859" s="13" t="e">
        <f t="shared" si="243"/>
        <v>#VALUE!</v>
      </c>
    </row>
    <row r="3860" spans="2:8">
      <c r="B3860" s="11" t="str">
        <f t="shared" si="241"/>
        <v/>
      </c>
      <c r="C3860" s="11" t="str">
        <f t="shared" si="240"/>
        <v/>
      </c>
      <c r="F3860" s="10" t="str">
        <v/>
      </c>
      <c r="G3860" t="e">
        <f t="shared" si="242"/>
        <v>#VALUE!</v>
      </c>
      <c r="H3860" s="13" t="e">
        <f t="shared" si="243"/>
        <v>#VALUE!</v>
      </c>
    </row>
    <row r="3861" spans="2:8">
      <c r="B3861" s="11" t="str">
        <f t="shared" si="241"/>
        <v/>
      </c>
      <c r="C3861" s="11" t="str">
        <f t="shared" si="240"/>
        <v/>
      </c>
      <c r="F3861" s="10" t="str">
        <v/>
      </c>
      <c r="G3861" t="e">
        <f t="shared" si="242"/>
        <v>#VALUE!</v>
      </c>
      <c r="H3861" s="13" t="e">
        <f t="shared" si="243"/>
        <v>#VALUE!</v>
      </c>
    </row>
    <row r="3862" spans="2:8">
      <c r="B3862" s="11" t="str">
        <f t="shared" si="241"/>
        <v/>
      </c>
      <c r="C3862" s="11" t="str">
        <f t="shared" si="240"/>
        <v/>
      </c>
      <c r="F3862" s="10" t="str">
        <v/>
      </c>
      <c r="G3862" t="e">
        <f t="shared" si="242"/>
        <v>#VALUE!</v>
      </c>
      <c r="H3862" s="13" t="e">
        <f t="shared" si="243"/>
        <v>#VALUE!</v>
      </c>
    </row>
    <row r="3863" spans="2:8">
      <c r="B3863" s="11" t="str">
        <f t="shared" si="241"/>
        <v/>
      </c>
      <c r="C3863" s="11" t="str">
        <f t="shared" si="240"/>
        <v/>
      </c>
      <c r="F3863" s="10" t="str">
        <v/>
      </c>
      <c r="G3863" t="e">
        <f t="shared" si="242"/>
        <v>#VALUE!</v>
      </c>
      <c r="H3863" s="13" t="e">
        <f t="shared" si="243"/>
        <v>#VALUE!</v>
      </c>
    </row>
    <row r="3864" spans="2:8">
      <c r="B3864" s="11" t="str">
        <f t="shared" si="241"/>
        <v/>
      </c>
      <c r="C3864" s="11" t="str">
        <f t="shared" si="240"/>
        <v/>
      </c>
      <c r="F3864" s="10" t="str">
        <v/>
      </c>
      <c r="G3864" t="e">
        <f t="shared" si="242"/>
        <v>#VALUE!</v>
      </c>
      <c r="H3864" s="13" t="e">
        <f t="shared" si="243"/>
        <v>#VALUE!</v>
      </c>
    </row>
    <row r="3865" spans="2:8">
      <c r="B3865" s="11" t="str">
        <f t="shared" si="241"/>
        <v/>
      </c>
      <c r="C3865" s="11" t="str">
        <f t="shared" si="240"/>
        <v/>
      </c>
      <c r="F3865" s="10" t="str">
        <v/>
      </c>
      <c r="G3865" t="e">
        <f t="shared" si="242"/>
        <v>#VALUE!</v>
      </c>
      <c r="H3865" s="13" t="e">
        <f t="shared" si="243"/>
        <v>#VALUE!</v>
      </c>
    </row>
    <row r="3866" spans="2:8">
      <c r="B3866" s="11" t="str">
        <f t="shared" si="241"/>
        <v/>
      </c>
      <c r="C3866" s="11" t="str">
        <f t="shared" si="240"/>
        <v/>
      </c>
      <c r="F3866" s="10" t="str">
        <v/>
      </c>
      <c r="G3866" t="e">
        <f t="shared" si="242"/>
        <v>#VALUE!</v>
      </c>
      <c r="H3866" s="13" t="e">
        <f t="shared" si="243"/>
        <v>#VALUE!</v>
      </c>
    </row>
    <row r="3867" spans="2:8">
      <c r="B3867" s="11" t="str">
        <f t="shared" si="241"/>
        <v/>
      </c>
      <c r="C3867" s="11" t="str">
        <f t="shared" si="240"/>
        <v/>
      </c>
      <c r="F3867" s="10" t="str">
        <v/>
      </c>
      <c r="G3867" t="e">
        <f t="shared" si="242"/>
        <v>#VALUE!</v>
      </c>
      <c r="H3867" s="13" t="e">
        <f t="shared" si="243"/>
        <v>#VALUE!</v>
      </c>
    </row>
    <row r="3868" spans="2:8">
      <c r="B3868" s="11" t="str">
        <f t="shared" si="241"/>
        <v/>
      </c>
      <c r="C3868" s="11" t="str">
        <f t="shared" si="240"/>
        <v/>
      </c>
      <c r="F3868" s="10" t="str">
        <v/>
      </c>
      <c r="G3868" t="e">
        <f t="shared" si="242"/>
        <v>#VALUE!</v>
      </c>
      <c r="H3868" s="13" t="e">
        <f t="shared" si="243"/>
        <v>#VALUE!</v>
      </c>
    </row>
    <row r="3869" spans="2:8">
      <c r="B3869" s="11" t="str">
        <f t="shared" si="241"/>
        <v/>
      </c>
      <c r="C3869" s="11" t="str">
        <f t="shared" si="240"/>
        <v/>
      </c>
      <c r="F3869" s="10" t="str">
        <v/>
      </c>
      <c r="G3869" t="e">
        <f t="shared" si="242"/>
        <v>#VALUE!</v>
      </c>
      <c r="H3869" s="13" t="e">
        <f t="shared" si="243"/>
        <v>#VALUE!</v>
      </c>
    </row>
    <row r="3870" spans="2:8">
      <c r="B3870" s="11" t="str">
        <f t="shared" si="241"/>
        <v/>
      </c>
      <c r="C3870" s="11" t="str">
        <f t="shared" si="240"/>
        <v/>
      </c>
      <c r="F3870" s="10" t="str">
        <v/>
      </c>
      <c r="G3870" t="e">
        <f t="shared" si="242"/>
        <v>#VALUE!</v>
      </c>
      <c r="H3870" s="13" t="e">
        <f t="shared" si="243"/>
        <v>#VALUE!</v>
      </c>
    </row>
    <row r="3871" spans="2:8">
      <c r="B3871" s="11" t="str">
        <f t="shared" si="241"/>
        <v/>
      </c>
      <c r="C3871" s="11" t="str">
        <f t="shared" si="240"/>
        <v/>
      </c>
      <c r="F3871" s="10" t="str">
        <v/>
      </c>
      <c r="G3871" t="e">
        <f t="shared" si="242"/>
        <v>#VALUE!</v>
      </c>
      <c r="H3871" s="13" t="e">
        <f t="shared" si="243"/>
        <v>#VALUE!</v>
      </c>
    </row>
    <row r="3872" spans="2:8">
      <c r="B3872" s="11" t="str">
        <f t="shared" si="241"/>
        <v/>
      </c>
      <c r="C3872" s="11" t="str">
        <f t="shared" si="240"/>
        <v/>
      </c>
      <c r="F3872" s="10" t="str">
        <v/>
      </c>
      <c r="G3872" t="e">
        <f t="shared" si="242"/>
        <v>#VALUE!</v>
      </c>
      <c r="H3872" s="13" t="e">
        <f t="shared" si="243"/>
        <v>#VALUE!</v>
      </c>
    </row>
    <row r="3873" spans="2:8">
      <c r="B3873" s="11" t="str">
        <f t="shared" si="241"/>
        <v/>
      </c>
      <c r="C3873" s="11" t="str">
        <f t="shared" si="240"/>
        <v/>
      </c>
      <c r="F3873" s="10" t="str">
        <v/>
      </c>
      <c r="G3873" t="e">
        <f t="shared" si="242"/>
        <v>#VALUE!</v>
      </c>
      <c r="H3873" s="13" t="e">
        <f t="shared" si="243"/>
        <v>#VALUE!</v>
      </c>
    </row>
    <row r="3874" spans="2:8">
      <c r="B3874" s="11" t="str">
        <f t="shared" si="241"/>
        <v/>
      </c>
      <c r="C3874" s="11" t="str">
        <f t="shared" si="240"/>
        <v/>
      </c>
      <c r="F3874" s="10" t="str">
        <v/>
      </c>
      <c r="G3874" t="e">
        <f t="shared" si="242"/>
        <v>#VALUE!</v>
      </c>
      <c r="H3874" s="13" t="e">
        <f t="shared" si="243"/>
        <v>#VALUE!</v>
      </c>
    </row>
    <row r="3875" spans="2:8">
      <c r="B3875" s="11" t="str">
        <f t="shared" si="241"/>
        <v/>
      </c>
      <c r="C3875" s="11" t="str">
        <f t="shared" si="240"/>
        <v/>
      </c>
      <c r="F3875" s="10" t="str">
        <v/>
      </c>
      <c r="G3875" t="e">
        <f t="shared" si="242"/>
        <v>#VALUE!</v>
      </c>
      <c r="H3875" s="13" t="e">
        <f t="shared" si="243"/>
        <v>#VALUE!</v>
      </c>
    </row>
    <row r="3876" spans="2:8">
      <c r="B3876" s="11" t="str">
        <f t="shared" si="241"/>
        <v/>
      </c>
      <c r="C3876" s="11" t="str">
        <f t="shared" si="240"/>
        <v/>
      </c>
      <c r="F3876" s="10" t="str">
        <v/>
      </c>
      <c r="G3876" t="e">
        <f t="shared" si="242"/>
        <v>#VALUE!</v>
      </c>
      <c r="H3876" s="13" t="e">
        <f t="shared" si="243"/>
        <v>#VALUE!</v>
      </c>
    </row>
    <row r="3877" spans="2:8">
      <c r="B3877" s="11" t="str">
        <f t="shared" si="241"/>
        <v/>
      </c>
      <c r="C3877" s="11" t="str">
        <f t="shared" si="240"/>
        <v/>
      </c>
      <c r="F3877" s="10" t="str">
        <v/>
      </c>
      <c r="G3877" t="e">
        <f t="shared" si="242"/>
        <v>#VALUE!</v>
      </c>
      <c r="H3877" s="13" t="e">
        <f t="shared" si="243"/>
        <v>#VALUE!</v>
      </c>
    </row>
    <row r="3878" spans="2:8">
      <c r="B3878" s="11" t="str">
        <f t="shared" si="241"/>
        <v/>
      </c>
      <c r="C3878" s="11" t="str">
        <f t="shared" si="240"/>
        <v/>
      </c>
      <c r="F3878" s="10" t="str">
        <v/>
      </c>
      <c r="G3878" t="e">
        <f t="shared" si="242"/>
        <v>#VALUE!</v>
      </c>
      <c r="H3878" s="13" t="e">
        <f t="shared" si="243"/>
        <v>#VALUE!</v>
      </c>
    </row>
    <row r="3879" spans="2:8">
      <c r="B3879" s="11" t="str">
        <f t="shared" si="241"/>
        <v/>
      </c>
      <c r="C3879" s="11" t="str">
        <f t="shared" si="240"/>
        <v/>
      </c>
      <c r="F3879" s="10" t="str">
        <v/>
      </c>
      <c r="G3879" t="e">
        <f t="shared" si="242"/>
        <v>#VALUE!</v>
      </c>
      <c r="H3879" s="13" t="e">
        <f t="shared" si="243"/>
        <v>#VALUE!</v>
      </c>
    </row>
    <row r="3880" spans="2:8">
      <c r="B3880" s="11" t="str">
        <f t="shared" si="241"/>
        <v/>
      </c>
      <c r="C3880" s="11" t="str">
        <f t="shared" si="240"/>
        <v/>
      </c>
      <c r="F3880" s="10" t="str">
        <v/>
      </c>
      <c r="G3880" t="e">
        <f t="shared" si="242"/>
        <v>#VALUE!</v>
      </c>
      <c r="H3880" s="13" t="e">
        <f t="shared" si="243"/>
        <v>#VALUE!</v>
      </c>
    </row>
    <row r="3881" spans="2:8">
      <c r="B3881" s="11" t="str">
        <f t="shared" si="241"/>
        <v/>
      </c>
      <c r="C3881" s="11" t="str">
        <f t="shared" ref="C3881:C3944" si="244">IF(B3881="артикул",A3881,"")</f>
        <v/>
      </c>
      <c r="F3881" s="10" t="str">
        <v/>
      </c>
      <c r="G3881" t="e">
        <f t="shared" si="242"/>
        <v>#VALUE!</v>
      </c>
      <c r="H3881" s="13" t="e">
        <f t="shared" si="243"/>
        <v>#VALUE!</v>
      </c>
    </row>
    <row r="3882" spans="2:8">
      <c r="B3882" s="11" t="str">
        <f t="shared" si="241"/>
        <v/>
      </c>
      <c r="C3882" s="11" t="str">
        <f t="shared" si="244"/>
        <v/>
      </c>
      <c r="F3882" s="10" t="str">
        <v/>
      </c>
      <c r="G3882" t="e">
        <f t="shared" si="242"/>
        <v>#VALUE!</v>
      </c>
      <c r="H3882" s="13" t="e">
        <f t="shared" si="243"/>
        <v>#VALUE!</v>
      </c>
    </row>
    <row r="3883" spans="2:8">
      <c r="B3883" s="11" t="str">
        <f t="shared" si="241"/>
        <v/>
      </c>
      <c r="C3883" s="11" t="str">
        <f t="shared" si="244"/>
        <v/>
      </c>
      <c r="F3883" s="10" t="str">
        <v/>
      </c>
      <c r="G3883" t="e">
        <f t="shared" si="242"/>
        <v>#VALUE!</v>
      </c>
      <c r="H3883" s="13" t="e">
        <f t="shared" si="243"/>
        <v>#VALUE!</v>
      </c>
    </row>
    <row r="3884" spans="2:8">
      <c r="B3884" s="11" t="str">
        <f t="shared" si="241"/>
        <v/>
      </c>
      <c r="C3884" s="11" t="str">
        <f t="shared" si="244"/>
        <v/>
      </c>
      <c r="F3884" s="10" t="str">
        <v/>
      </c>
      <c r="G3884" t="e">
        <f t="shared" si="242"/>
        <v>#VALUE!</v>
      </c>
      <c r="H3884" s="13" t="e">
        <f t="shared" si="243"/>
        <v>#VALUE!</v>
      </c>
    </row>
    <row r="3885" spans="2:8">
      <c r="B3885" s="11" t="str">
        <f t="shared" si="241"/>
        <v/>
      </c>
      <c r="C3885" s="11" t="str">
        <f t="shared" si="244"/>
        <v/>
      </c>
      <c r="F3885" s="10" t="str">
        <v/>
      </c>
      <c r="G3885" t="e">
        <f t="shared" si="242"/>
        <v>#VALUE!</v>
      </c>
      <c r="H3885" s="13" t="e">
        <f t="shared" si="243"/>
        <v>#VALUE!</v>
      </c>
    </row>
    <row r="3886" spans="2:8">
      <c r="B3886" s="11" t="str">
        <f t="shared" si="241"/>
        <v/>
      </c>
      <c r="C3886" s="11" t="str">
        <f t="shared" si="244"/>
        <v/>
      </c>
      <c r="F3886" s="10" t="str">
        <v/>
      </c>
      <c r="G3886" t="e">
        <f t="shared" si="242"/>
        <v>#VALUE!</v>
      </c>
      <c r="H3886" s="13" t="e">
        <f t="shared" si="243"/>
        <v>#VALUE!</v>
      </c>
    </row>
    <row r="3887" spans="2:8">
      <c r="B3887" s="11" t="str">
        <f t="shared" si="241"/>
        <v/>
      </c>
      <c r="C3887" s="11" t="str">
        <f t="shared" si="244"/>
        <v/>
      </c>
      <c r="F3887" s="10" t="str">
        <v/>
      </c>
      <c r="G3887" t="e">
        <f t="shared" si="242"/>
        <v>#VALUE!</v>
      </c>
      <c r="H3887" s="13" t="e">
        <f t="shared" si="243"/>
        <v>#VALUE!</v>
      </c>
    </row>
    <row r="3888" spans="2:8">
      <c r="B3888" s="11" t="str">
        <f t="shared" si="241"/>
        <v/>
      </c>
      <c r="C3888" s="11" t="str">
        <f t="shared" si="244"/>
        <v/>
      </c>
      <c r="F3888" s="10" t="str">
        <v/>
      </c>
      <c r="G3888" t="e">
        <f t="shared" si="242"/>
        <v>#VALUE!</v>
      </c>
      <c r="H3888" s="13" t="e">
        <f t="shared" si="243"/>
        <v>#VALUE!</v>
      </c>
    </row>
    <row r="3889" spans="2:8">
      <c r="B3889" s="11" t="str">
        <f t="shared" si="241"/>
        <v/>
      </c>
      <c r="C3889" s="11" t="str">
        <f t="shared" si="244"/>
        <v/>
      </c>
      <c r="F3889" s="10" t="str">
        <v/>
      </c>
      <c r="G3889" t="e">
        <f t="shared" si="242"/>
        <v>#VALUE!</v>
      </c>
      <c r="H3889" s="13" t="e">
        <f t="shared" si="243"/>
        <v>#VALUE!</v>
      </c>
    </row>
    <row r="3890" spans="2:8">
      <c r="B3890" s="11" t="str">
        <f t="shared" si="241"/>
        <v/>
      </c>
      <c r="C3890" s="11" t="str">
        <f t="shared" si="244"/>
        <v/>
      </c>
      <c r="F3890" s="10" t="str">
        <v/>
      </c>
      <c r="G3890" t="e">
        <f t="shared" si="242"/>
        <v>#VALUE!</v>
      </c>
      <c r="H3890" s="13" t="e">
        <f t="shared" si="243"/>
        <v>#VALUE!</v>
      </c>
    </row>
    <row r="3891" spans="2:8">
      <c r="B3891" s="11" t="str">
        <f t="shared" si="241"/>
        <v/>
      </c>
      <c r="C3891" s="11" t="str">
        <f t="shared" si="244"/>
        <v/>
      </c>
      <c r="F3891" s="10" t="str">
        <v/>
      </c>
      <c r="G3891" t="e">
        <f t="shared" si="242"/>
        <v>#VALUE!</v>
      </c>
      <c r="H3891" s="13" t="e">
        <f t="shared" si="243"/>
        <v>#VALUE!</v>
      </c>
    </row>
    <row r="3892" spans="2:8">
      <c r="B3892" s="11" t="str">
        <f t="shared" si="241"/>
        <v/>
      </c>
      <c r="C3892" s="11" t="str">
        <f t="shared" si="244"/>
        <v/>
      </c>
      <c r="F3892" s="10" t="str">
        <v/>
      </c>
      <c r="G3892" t="e">
        <f t="shared" si="242"/>
        <v>#VALUE!</v>
      </c>
      <c r="H3892" s="13" t="e">
        <f t="shared" si="243"/>
        <v>#VALUE!</v>
      </c>
    </row>
    <row r="3893" spans="2:8">
      <c r="B3893" s="11" t="str">
        <f t="shared" si="241"/>
        <v/>
      </c>
      <c r="C3893" s="11" t="str">
        <f t="shared" si="244"/>
        <v/>
      </c>
      <c r="F3893" s="10" t="str">
        <v/>
      </c>
      <c r="G3893" t="e">
        <f t="shared" si="242"/>
        <v>#VALUE!</v>
      </c>
      <c r="H3893" s="13" t="e">
        <f t="shared" si="243"/>
        <v>#VALUE!</v>
      </c>
    </row>
    <row r="3894" spans="2:8">
      <c r="B3894" s="11" t="str">
        <f t="shared" si="241"/>
        <v/>
      </c>
      <c r="C3894" s="11" t="str">
        <f t="shared" si="244"/>
        <v/>
      </c>
      <c r="F3894" s="10" t="str">
        <v/>
      </c>
      <c r="G3894" t="e">
        <f t="shared" si="242"/>
        <v>#VALUE!</v>
      </c>
      <c r="H3894" s="13" t="e">
        <f t="shared" si="243"/>
        <v>#VALUE!</v>
      </c>
    </row>
    <row r="3895" spans="2:8">
      <c r="B3895" s="11" t="str">
        <f t="shared" si="241"/>
        <v/>
      </c>
      <c r="C3895" s="11" t="str">
        <f t="shared" si="244"/>
        <v/>
      </c>
      <c r="F3895" s="10" t="str">
        <v/>
      </c>
      <c r="G3895" t="e">
        <f t="shared" si="242"/>
        <v>#VALUE!</v>
      </c>
      <c r="H3895" s="13" t="e">
        <f t="shared" si="243"/>
        <v>#VALUE!</v>
      </c>
    </row>
    <row r="3896" spans="2:8">
      <c r="B3896" s="11" t="str">
        <f t="shared" si="241"/>
        <v/>
      </c>
      <c r="C3896" s="11" t="str">
        <f t="shared" si="244"/>
        <v/>
      </c>
      <c r="F3896" s="10" t="str">
        <v/>
      </c>
      <c r="G3896" t="e">
        <f t="shared" si="242"/>
        <v>#VALUE!</v>
      </c>
      <c r="H3896" s="13" t="e">
        <f t="shared" si="243"/>
        <v>#VALUE!</v>
      </c>
    </row>
    <row r="3897" spans="2:8">
      <c r="B3897" s="11" t="str">
        <f t="shared" si="241"/>
        <v/>
      </c>
      <c r="C3897" s="11" t="str">
        <f t="shared" si="244"/>
        <v/>
      </c>
      <c r="F3897" s="10" t="str">
        <v/>
      </c>
      <c r="G3897" t="e">
        <f t="shared" si="242"/>
        <v>#VALUE!</v>
      </c>
      <c r="H3897" s="13" t="e">
        <f t="shared" si="243"/>
        <v>#VALUE!</v>
      </c>
    </row>
    <row r="3898" spans="2:8">
      <c r="B3898" s="11" t="str">
        <f t="shared" si="241"/>
        <v/>
      </c>
      <c r="C3898" s="11" t="str">
        <f t="shared" si="244"/>
        <v/>
      </c>
      <c r="F3898" s="10" t="str">
        <v/>
      </c>
      <c r="G3898" t="e">
        <f t="shared" si="242"/>
        <v>#VALUE!</v>
      </c>
      <c r="H3898" s="13" t="e">
        <f t="shared" si="243"/>
        <v>#VALUE!</v>
      </c>
    </row>
    <row r="3899" spans="2:8">
      <c r="B3899" s="11" t="str">
        <f t="shared" si="241"/>
        <v/>
      </c>
      <c r="C3899" s="11" t="str">
        <f t="shared" si="244"/>
        <v/>
      </c>
      <c r="F3899" s="10" t="str">
        <v/>
      </c>
      <c r="G3899" t="e">
        <f t="shared" si="242"/>
        <v>#VALUE!</v>
      </c>
      <c r="H3899" s="13" t="e">
        <f t="shared" si="243"/>
        <v>#VALUE!</v>
      </c>
    </row>
    <row r="3900" spans="2:8">
      <c r="B3900" s="11" t="str">
        <f t="shared" si="241"/>
        <v/>
      </c>
      <c r="C3900" s="11" t="str">
        <f t="shared" si="244"/>
        <v/>
      </c>
      <c r="F3900" s="10" t="str">
        <v/>
      </c>
      <c r="G3900" t="e">
        <f t="shared" si="242"/>
        <v>#VALUE!</v>
      </c>
      <c r="H3900" s="13" t="e">
        <f t="shared" si="243"/>
        <v>#VALUE!</v>
      </c>
    </row>
    <row r="3901" spans="2:8">
      <c r="B3901" s="11" t="str">
        <f t="shared" si="241"/>
        <v/>
      </c>
      <c r="C3901" s="11" t="str">
        <f t="shared" si="244"/>
        <v/>
      </c>
      <c r="F3901" s="10" t="str">
        <v/>
      </c>
      <c r="G3901" t="e">
        <f t="shared" si="242"/>
        <v>#VALUE!</v>
      </c>
      <c r="H3901" s="13" t="e">
        <f t="shared" si="243"/>
        <v>#VALUE!</v>
      </c>
    </row>
    <row r="3902" spans="2:8">
      <c r="B3902" s="11" t="str">
        <f t="shared" si="241"/>
        <v/>
      </c>
      <c r="C3902" s="11" t="str">
        <f t="shared" si="244"/>
        <v/>
      </c>
      <c r="F3902" s="10" t="str">
        <v/>
      </c>
      <c r="G3902" t="e">
        <f t="shared" si="242"/>
        <v>#VALUE!</v>
      </c>
      <c r="H3902" s="13" t="e">
        <f t="shared" si="243"/>
        <v>#VALUE!</v>
      </c>
    </row>
    <row r="3903" spans="2:8">
      <c r="B3903" s="11" t="str">
        <f t="shared" si="241"/>
        <v/>
      </c>
      <c r="C3903" s="11" t="str">
        <f t="shared" si="244"/>
        <v/>
      </c>
      <c r="F3903" s="10" t="str">
        <v/>
      </c>
      <c r="G3903" t="e">
        <f t="shared" si="242"/>
        <v>#VALUE!</v>
      </c>
      <c r="H3903" s="13" t="e">
        <f t="shared" si="243"/>
        <v>#VALUE!</v>
      </c>
    </row>
    <row r="3904" spans="2:8">
      <c r="B3904" s="11" t="str">
        <f t="shared" si="241"/>
        <v/>
      </c>
      <c r="C3904" s="11" t="str">
        <f t="shared" si="244"/>
        <v/>
      </c>
      <c r="F3904" s="10" t="str">
        <v/>
      </c>
      <c r="G3904" t="e">
        <f t="shared" si="242"/>
        <v>#VALUE!</v>
      </c>
      <c r="H3904" s="13" t="e">
        <f t="shared" si="243"/>
        <v>#VALUE!</v>
      </c>
    </row>
    <row r="3905" spans="2:8">
      <c r="B3905" s="11" t="str">
        <f t="shared" ref="B3905:B3968" si="245">IFERROR(IF(FIND(" ",A3905)=6,IF(IFERROR(FIND(" PB",A3905),"")&lt;&gt;"","артикул",IF(IFERROR(FIND(" CRN",A3905),"")&lt;&gt;"","артикул","")),""),"")</f>
        <v/>
      </c>
      <c r="C3905" s="11" t="str">
        <f t="shared" si="244"/>
        <v/>
      </c>
      <c r="F3905" s="10" t="str">
        <v/>
      </c>
      <c r="G3905" t="e">
        <f t="shared" si="242"/>
        <v>#VALUE!</v>
      </c>
      <c r="H3905" s="13" t="e">
        <f t="shared" si="243"/>
        <v>#VALUE!</v>
      </c>
    </row>
    <row r="3906" spans="2:8">
      <c r="B3906" s="11" t="str">
        <f t="shared" si="245"/>
        <v/>
      </c>
      <c r="C3906" s="11" t="str">
        <f t="shared" si="244"/>
        <v/>
      </c>
      <c r="F3906" s="10" t="str">
        <v/>
      </c>
      <c r="G3906" t="e">
        <f t="shared" ref="G3906:G3969" si="246">CONCATENATE(LEFT(F3906,5),
MID(F3906,
SEARCH("\",SUBSTITUTE(F3906," ","\",LEN(F3906)-LEN(SUBSTITUTE(F3906," ",""))-4)),
SEARCH("\",SUBSTITUTE(F3906," ","\",LEN(F3906)-LEN(SUBSTITUTE(F3906," ",""))-3))-
SEARCH("\",SUBSTITUTE(F3906," ","\",LEN(F3906)-LEN(SUBSTITUTE(F3906," ",""))-4)))*1)</f>
        <v>#VALUE!</v>
      </c>
      <c r="H3906" s="13" t="e">
        <f t="shared" ref="H3906:H3969" si="247">SUBSTITUTE(
RIGHT(F3906,LEN(F3906)-
FIND("\",SUBSTITUTE(F3906," ","\",LEN(F3906)-LEN(SUBSTITUTE(F3906," ",""))))),
".","")</f>
        <v>#VALUE!</v>
      </c>
    </row>
    <row r="3907" spans="2:8">
      <c r="B3907" s="11" t="str">
        <f t="shared" si="245"/>
        <v/>
      </c>
      <c r="C3907" s="11" t="str">
        <f t="shared" si="244"/>
        <v/>
      </c>
      <c r="F3907" s="10" t="str">
        <v/>
      </c>
      <c r="G3907" t="e">
        <f t="shared" si="246"/>
        <v>#VALUE!</v>
      </c>
      <c r="H3907" s="13" t="e">
        <f t="shared" si="247"/>
        <v>#VALUE!</v>
      </c>
    </row>
    <row r="3908" spans="2:8">
      <c r="B3908" s="11" t="str">
        <f t="shared" si="245"/>
        <v/>
      </c>
      <c r="C3908" s="11" t="str">
        <f t="shared" si="244"/>
        <v/>
      </c>
      <c r="F3908" s="10" t="str">
        <v/>
      </c>
      <c r="G3908" t="e">
        <f t="shared" si="246"/>
        <v>#VALUE!</v>
      </c>
      <c r="H3908" s="13" t="e">
        <f t="shared" si="247"/>
        <v>#VALUE!</v>
      </c>
    </row>
    <row r="3909" spans="2:8">
      <c r="B3909" s="11" t="str">
        <f t="shared" si="245"/>
        <v/>
      </c>
      <c r="C3909" s="11" t="str">
        <f t="shared" si="244"/>
        <v/>
      </c>
      <c r="F3909" s="10" t="str">
        <v/>
      </c>
      <c r="G3909" t="e">
        <f t="shared" si="246"/>
        <v>#VALUE!</v>
      </c>
      <c r="H3909" s="13" t="e">
        <f t="shared" si="247"/>
        <v>#VALUE!</v>
      </c>
    </row>
    <row r="3910" spans="2:8">
      <c r="B3910" s="11" t="str">
        <f t="shared" si="245"/>
        <v/>
      </c>
      <c r="C3910" s="11" t="str">
        <f t="shared" si="244"/>
        <v/>
      </c>
      <c r="F3910" s="10" t="str">
        <v/>
      </c>
      <c r="G3910" t="e">
        <f t="shared" si="246"/>
        <v>#VALUE!</v>
      </c>
      <c r="H3910" s="13" t="e">
        <f t="shared" si="247"/>
        <v>#VALUE!</v>
      </c>
    </row>
    <row r="3911" spans="2:8">
      <c r="B3911" s="11" t="str">
        <f t="shared" si="245"/>
        <v/>
      </c>
      <c r="C3911" s="11" t="str">
        <f t="shared" si="244"/>
        <v/>
      </c>
      <c r="F3911" s="10" t="str">
        <v/>
      </c>
      <c r="G3911" t="e">
        <f t="shared" si="246"/>
        <v>#VALUE!</v>
      </c>
      <c r="H3911" s="13" t="e">
        <f t="shared" si="247"/>
        <v>#VALUE!</v>
      </c>
    </row>
    <row r="3912" spans="2:8">
      <c r="B3912" s="11" t="str">
        <f t="shared" si="245"/>
        <v/>
      </c>
      <c r="C3912" s="11" t="str">
        <f t="shared" si="244"/>
        <v/>
      </c>
      <c r="F3912" s="10" t="str">
        <v/>
      </c>
      <c r="G3912" t="e">
        <f t="shared" si="246"/>
        <v>#VALUE!</v>
      </c>
      <c r="H3912" s="13" t="e">
        <f t="shared" si="247"/>
        <v>#VALUE!</v>
      </c>
    </row>
    <row r="3913" spans="2:8">
      <c r="B3913" s="11" t="str">
        <f t="shared" si="245"/>
        <v/>
      </c>
      <c r="C3913" s="11" t="str">
        <f t="shared" si="244"/>
        <v/>
      </c>
      <c r="F3913" s="10" t="str">
        <v/>
      </c>
      <c r="G3913" t="e">
        <f t="shared" si="246"/>
        <v>#VALUE!</v>
      </c>
      <c r="H3913" s="13" t="e">
        <f t="shared" si="247"/>
        <v>#VALUE!</v>
      </c>
    </row>
    <row r="3914" spans="2:8">
      <c r="B3914" s="11" t="str">
        <f t="shared" si="245"/>
        <v/>
      </c>
      <c r="C3914" s="11" t="str">
        <f t="shared" si="244"/>
        <v/>
      </c>
      <c r="F3914" s="10" t="str">
        <v/>
      </c>
      <c r="G3914" t="e">
        <f t="shared" si="246"/>
        <v>#VALUE!</v>
      </c>
      <c r="H3914" s="13" t="e">
        <f t="shared" si="247"/>
        <v>#VALUE!</v>
      </c>
    </row>
    <row r="3915" spans="2:8">
      <c r="B3915" s="11" t="str">
        <f t="shared" si="245"/>
        <v/>
      </c>
      <c r="C3915" s="11" t="str">
        <f t="shared" si="244"/>
        <v/>
      </c>
      <c r="F3915" s="10" t="str">
        <v/>
      </c>
      <c r="G3915" t="e">
        <f t="shared" si="246"/>
        <v>#VALUE!</v>
      </c>
      <c r="H3915" s="13" t="e">
        <f t="shared" si="247"/>
        <v>#VALUE!</v>
      </c>
    </row>
    <row r="3916" spans="2:8">
      <c r="B3916" s="11" t="str">
        <f t="shared" si="245"/>
        <v/>
      </c>
      <c r="C3916" s="11" t="str">
        <f t="shared" si="244"/>
        <v/>
      </c>
      <c r="F3916" s="10" t="str">
        <v/>
      </c>
      <c r="G3916" t="e">
        <f t="shared" si="246"/>
        <v>#VALUE!</v>
      </c>
      <c r="H3916" s="13" t="e">
        <f t="shared" si="247"/>
        <v>#VALUE!</v>
      </c>
    </row>
    <row r="3917" spans="2:8">
      <c r="B3917" s="11" t="str">
        <f t="shared" si="245"/>
        <v/>
      </c>
      <c r="C3917" s="11" t="str">
        <f t="shared" si="244"/>
        <v/>
      </c>
      <c r="F3917" s="10" t="str">
        <v/>
      </c>
      <c r="G3917" t="e">
        <f t="shared" si="246"/>
        <v>#VALUE!</v>
      </c>
      <c r="H3917" s="13" t="e">
        <f t="shared" si="247"/>
        <v>#VALUE!</v>
      </c>
    </row>
    <row r="3918" spans="2:8">
      <c r="B3918" s="11" t="str">
        <f t="shared" si="245"/>
        <v/>
      </c>
      <c r="C3918" s="11" t="str">
        <f t="shared" si="244"/>
        <v/>
      </c>
      <c r="F3918" s="10" t="str">
        <v/>
      </c>
      <c r="G3918" t="e">
        <f t="shared" si="246"/>
        <v>#VALUE!</v>
      </c>
      <c r="H3918" s="13" t="e">
        <f t="shared" si="247"/>
        <v>#VALUE!</v>
      </c>
    </row>
    <row r="3919" spans="2:8">
      <c r="B3919" s="11" t="str">
        <f t="shared" si="245"/>
        <v/>
      </c>
      <c r="C3919" s="11" t="str">
        <f t="shared" si="244"/>
        <v/>
      </c>
      <c r="F3919" s="10" t="str">
        <v/>
      </c>
      <c r="G3919" t="e">
        <f t="shared" si="246"/>
        <v>#VALUE!</v>
      </c>
      <c r="H3919" s="13" t="e">
        <f t="shared" si="247"/>
        <v>#VALUE!</v>
      </c>
    </row>
    <row r="3920" spans="2:8">
      <c r="B3920" s="11" t="str">
        <f t="shared" si="245"/>
        <v/>
      </c>
      <c r="C3920" s="11" t="str">
        <f t="shared" si="244"/>
        <v/>
      </c>
      <c r="F3920" s="10" t="str">
        <v/>
      </c>
      <c r="G3920" t="e">
        <f t="shared" si="246"/>
        <v>#VALUE!</v>
      </c>
      <c r="H3920" s="13" t="e">
        <f t="shared" si="247"/>
        <v>#VALUE!</v>
      </c>
    </row>
    <row r="3921" spans="2:8">
      <c r="B3921" s="11" t="str">
        <f t="shared" si="245"/>
        <v/>
      </c>
      <c r="C3921" s="11" t="str">
        <f t="shared" si="244"/>
        <v/>
      </c>
      <c r="F3921" s="10" t="str">
        <v/>
      </c>
      <c r="G3921" t="e">
        <f t="shared" si="246"/>
        <v>#VALUE!</v>
      </c>
      <c r="H3921" s="13" t="e">
        <f t="shared" si="247"/>
        <v>#VALUE!</v>
      </c>
    </row>
    <row r="3922" spans="2:8">
      <c r="B3922" s="11" t="str">
        <f t="shared" si="245"/>
        <v/>
      </c>
      <c r="C3922" s="11" t="str">
        <f t="shared" si="244"/>
        <v/>
      </c>
      <c r="F3922" s="10" t="str">
        <v/>
      </c>
      <c r="G3922" t="e">
        <f t="shared" si="246"/>
        <v>#VALUE!</v>
      </c>
      <c r="H3922" s="13" t="e">
        <f t="shared" si="247"/>
        <v>#VALUE!</v>
      </c>
    </row>
    <row r="3923" spans="2:8">
      <c r="B3923" s="11" t="str">
        <f t="shared" si="245"/>
        <v/>
      </c>
      <c r="C3923" s="11" t="str">
        <f t="shared" si="244"/>
        <v/>
      </c>
      <c r="F3923" s="10" t="str">
        <v/>
      </c>
      <c r="G3923" t="e">
        <f t="shared" si="246"/>
        <v>#VALUE!</v>
      </c>
      <c r="H3923" s="13" t="e">
        <f t="shared" si="247"/>
        <v>#VALUE!</v>
      </c>
    </row>
    <row r="3924" spans="2:8">
      <c r="B3924" s="11" t="str">
        <f t="shared" si="245"/>
        <v/>
      </c>
      <c r="C3924" s="11" t="str">
        <f t="shared" si="244"/>
        <v/>
      </c>
      <c r="F3924" s="10" t="str">
        <v/>
      </c>
      <c r="G3924" t="e">
        <f t="shared" si="246"/>
        <v>#VALUE!</v>
      </c>
      <c r="H3924" s="13" t="e">
        <f t="shared" si="247"/>
        <v>#VALUE!</v>
      </c>
    </row>
    <row r="3925" spans="2:8">
      <c r="B3925" s="11" t="str">
        <f t="shared" si="245"/>
        <v/>
      </c>
      <c r="C3925" s="11" t="str">
        <f t="shared" si="244"/>
        <v/>
      </c>
      <c r="F3925" s="10" t="str">
        <v/>
      </c>
      <c r="G3925" t="e">
        <f t="shared" si="246"/>
        <v>#VALUE!</v>
      </c>
      <c r="H3925" s="13" t="e">
        <f t="shared" si="247"/>
        <v>#VALUE!</v>
      </c>
    </row>
    <row r="3926" spans="2:8">
      <c r="B3926" s="11" t="str">
        <f t="shared" si="245"/>
        <v/>
      </c>
      <c r="C3926" s="11" t="str">
        <f t="shared" si="244"/>
        <v/>
      </c>
      <c r="F3926" s="10" t="str">
        <v/>
      </c>
      <c r="G3926" t="e">
        <f t="shared" si="246"/>
        <v>#VALUE!</v>
      </c>
      <c r="H3926" s="13" t="e">
        <f t="shared" si="247"/>
        <v>#VALUE!</v>
      </c>
    </row>
    <row r="3927" spans="2:8">
      <c r="B3927" s="11" t="str">
        <f t="shared" si="245"/>
        <v/>
      </c>
      <c r="C3927" s="11" t="str">
        <f t="shared" si="244"/>
        <v/>
      </c>
      <c r="F3927" s="10" t="str">
        <v/>
      </c>
      <c r="G3927" t="e">
        <f t="shared" si="246"/>
        <v>#VALUE!</v>
      </c>
      <c r="H3927" s="13" t="e">
        <f t="shared" si="247"/>
        <v>#VALUE!</v>
      </c>
    </row>
    <row r="3928" spans="2:8">
      <c r="B3928" s="11" t="str">
        <f t="shared" si="245"/>
        <v/>
      </c>
      <c r="C3928" s="11" t="str">
        <f t="shared" si="244"/>
        <v/>
      </c>
      <c r="F3928" s="10" t="str">
        <v/>
      </c>
      <c r="G3928" t="e">
        <f t="shared" si="246"/>
        <v>#VALUE!</v>
      </c>
      <c r="H3928" s="13" t="e">
        <f t="shared" si="247"/>
        <v>#VALUE!</v>
      </c>
    </row>
    <row r="3929" spans="2:8">
      <c r="B3929" s="11" t="str">
        <f t="shared" si="245"/>
        <v/>
      </c>
      <c r="C3929" s="11" t="str">
        <f t="shared" si="244"/>
        <v/>
      </c>
      <c r="F3929" s="10" t="str">
        <v/>
      </c>
      <c r="G3929" t="e">
        <f t="shared" si="246"/>
        <v>#VALUE!</v>
      </c>
      <c r="H3929" s="13" t="e">
        <f t="shared" si="247"/>
        <v>#VALUE!</v>
      </c>
    </row>
    <row r="3930" spans="2:8">
      <c r="B3930" s="11" t="str">
        <f t="shared" si="245"/>
        <v/>
      </c>
      <c r="C3930" s="11" t="str">
        <f t="shared" si="244"/>
        <v/>
      </c>
      <c r="F3930" s="10" t="str">
        <v/>
      </c>
      <c r="G3930" t="e">
        <f t="shared" si="246"/>
        <v>#VALUE!</v>
      </c>
      <c r="H3930" s="13" t="e">
        <f t="shared" si="247"/>
        <v>#VALUE!</v>
      </c>
    </row>
    <row r="3931" spans="2:8">
      <c r="B3931" s="11" t="str">
        <f t="shared" si="245"/>
        <v/>
      </c>
      <c r="C3931" s="11" t="str">
        <f t="shared" si="244"/>
        <v/>
      </c>
      <c r="F3931" s="10" t="str">
        <v/>
      </c>
      <c r="G3931" t="e">
        <f t="shared" si="246"/>
        <v>#VALUE!</v>
      </c>
      <c r="H3931" s="13" t="e">
        <f t="shared" si="247"/>
        <v>#VALUE!</v>
      </c>
    </row>
    <row r="3932" spans="2:8">
      <c r="B3932" s="11" t="str">
        <f t="shared" si="245"/>
        <v/>
      </c>
      <c r="C3932" s="11" t="str">
        <f t="shared" si="244"/>
        <v/>
      </c>
      <c r="F3932" s="10" t="str">
        <v/>
      </c>
      <c r="G3932" t="e">
        <f t="shared" si="246"/>
        <v>#VALUE!</v>
      </c>
      <c r="H3932" s="13" t="e">
        <f t="shared" si="247"/>
        <v>#VALUE!</v>
      </c>
    </row>
    <row r="3933" spans="2:8">
      <c r="B3933" s="11" t="str">
        <f t="shared" si="245"/>
        <v/>
      </c>
      <c r="C3933" s="11" t="str">
        <f t="shared" si="244"/>
        <v/>
      </c>
      <c r="F3933" s="10" t="str">
        <v/>
      </c>
      <c r="G3933" t="e">
        <f t="shared" si="246"/>
        <v>#VALUE!</v>
      </c>
      <c r="H3933" s="13" t="e">
        <f t="shared" si="247"/>
        <v>#VALUE!</v>
      </c>
    </row>
    <row r="3934" spans="2:8">
      <c r="B3934" s="11" t="str">
        <f t="shared" si="245"/>
        <v/>
      </c>
      <c r="C3934" s="11" t="str">
        <f t="shared" si="244"/>
        <v/>
      </c>
      <c r="F3934" s="10" t="str">
        <v/>
      </c>
      <c r="G3934" t="e">
        <f t="shared" si="246"/>
        <v>#VALUE!</v>
      </c>
      <c r="H3934" s="13" t="e">
        <f t="shared" si="247"/>
        <v>#VALUE!</v>
      </c>
    </row>
    <row r="3935" spans="2:8">
      <c r="B3935" s="11" t="str">
        <f t="shared" si="245"/>
        <v/>
      </c>
      <c r="C3935" s="11" t="str">
        <f t="shared" si="244"/>
        <v/>
      </c>
      <c r="F3935" s="10" t="str">
        <v/>
      </c>
      <c r="G3935" t="e">
        <f t="shared" si="246"/>
        <v>#VALUE!</v>
      </c>
      <c r="H3935" s="13" t="e">
        <f t="shared" si="247"/>
        <v>#VALUE!</v>
      </c>
    </row>
    <row r="3936" spans="2:8">
      <c r="B3936" s="11" t="str">
        <f t="shared" si="245"/>
        <v/>
      </c>
      <c r="C3936" s="11" t="str">
        <f t="shared" si="244"/>
        <v/>
      </c>
      <c r="F3936" s="10" t="str">
        <v/>
      </c>
      <c r="G3936" t="e">
        <f t="shared" si="246"/>
        <v>#VALUE!</v>
      </c>
      <c r="H3936" s="13" t="e">
        <f t="shared" si="247"/>
        <v>#VALUE!</v>
      </c>
    </row>
    <row r="3937" spans="2:8">
      <c r="B3937" s="11" t="str">
        <f t="shared" si="245"/>
        <v/>
      </c>
      <c r="C3937" s="11" t="str">
        <f t="shared" si="244"/>
        <v/>
      </c>
      <c r="F3937" s="10" t="str">
        <v/>
      </c>
      <c r="G3937" t="e">
        <f t="shared" si="246"/>
        <v>#VALUE!</v>
      </c>
      <c r="H3937" s="13" t="e">
        <f t="shared" si="247"/>
        <v>#VALUE!</v>
      </c>
    </row>
    <row r="3938" spans="2:8">
      <c r="B3938" s="11" t="str">
        <f t="shared" si="245"/>
        <v/>
      </c>
      <c r="C3938" s="11" t="str">
        <f t="shared" si="244"/>
        <v/>
      </c>
      <c r="F3938" s="10" t="str">
        <v/>
      </c>
      <c r="G3938" t="e">
        <f t="shared" si="246"/>
        <v>#VALUE!</v>
      </c>
      <c r="H3938" s="13" t="e">
        <f t="shared" si="247"/>
        <v>#VALUE!</v>
      </c>
    </row>
    <row r="3939" spans="2:8">
      <c r="B3939" s="11" t="str">
        <f t="shared" si="245"/>
        <v/>
      </c>
      <c r="C3939" s="11" t="str">
        <f t="shared" si="244"/>
        <v/>
      </c>
      <c r="F3939" s="10" t="str">
        <v/>
      </c>
      <c r="G3939" t="e">
        <f t="shared" si="246"/>
        <v>#VALUE!</v>
      </c>
      <c r="H3939" s="13" t="e">
        <f t="shared" si="247"/>
        <v>#VALUE!</v>
      </c>
    </row>
    <row r="3940" spans="2:8">
      <c r="B3940" s="11" t="str">
        <f t="shared" si="245"/>
        <v/>
      </c>
      <c r="C3940" s="11" t="str">
        <f t="shared" si="244"/>
        <v/>
      </c>
      <c r="F3940" s="10" t="str">
        <v/>
      </c>
      <c r="G3940" t="e">
        <f t="shared" si="246"/>
        <v>#VALUE!</v>
      </c>
      <c r="H3940" s="13" t="e">
        <f t="shared" si="247"/>
        <v>#VALUE!</v>
      </c>
    </row>
    <row r="3941" spans="2:8">
      <c r="B3941" s="11" t="str">
        <f t="shared" si="245"/>
        <v/>
      </c>
      <c r="C3941" s="11" t="str">
        <f t="shared" si="244"/>
        <v/>
      </c>
      <c r="F3941" s="10" t="str">
        <v/>
      </c>
      <c r="G3941" t="e">
        <f t="shared" si="246"/>
        <v>#VALUE!</v>
      </c>
      <c r="H3941" s="13" t="e">
        <f t="shared" si="247"/>
        <v>#VALUE!</v>
      </c>
    </row>
    <row r="3942" spans="2:8">
      <c r="B3942" s="11" t="str">
        <f t="shared" si="245"/>
        <v/>
      </c>
      <c r="C3942" s="11" t="str">
        <f t="shared" si="244"/>
        <v/>
      </c>
      <c r="F3942" s="10" t="str">
        <v/>
      </c>
      <c r="G3942" t="e">
        <f t="shared" si="246"/>
        <v>#VALUE!</v>
      </c>
      <c r="H3942" s="13" t="e">
        <f t="shared" si="247"/>
        <v>#VALUE!</v>
      </c>
    </row>
    <row r="3943" spans="2:8">
      <c r="B3943" s="11" t="str">
        <f t="shared" si="245"/>
        <v/>
      </c>
      <c r="C3943" s="11" t="str">
        <f t="shared" si="244"/>
        <v/>
      </c>
      <c r="F3943" s="10" t="str">
        <v/>
      </c>
      <c r="G3943" t="e">
        <f t="shared" si="246"/>
        <v>#VALUE!</v>
      </c>
      <c r="H3943" s="13" t="e">
        <f t="shared" si="247"/>
        <v>#VALUE!</v>
      </c>
    </row>
    <row r="3944" spans="2:8">
      <c r="B3944" s="11" t="str">
        <f t="shared" si="245"/>
        <v/>
      </c>
      <c r="C3944" s="11" t="str">
        <f t="shared" si="244"/>
        <v/>
      </c>
      <c r="F3944" s="10" t="str">
        <v/>
      </c>
      <c r="G3944" t="e">
        <f t="shared" si="246"/>
        <v>#VALUE!</v>
      </c>
      <c r="H3944" s="13" t="e">
        <f t="shared" si="247"/>
        <v>#VALUE!</v>
      </c>
    </row>
    <row r="3945" spans="2:8">
      <c r="B3945" s="11" t="str">
        <f t="shared" si="245"/>
        <v/>
      </c>
      <c r="C3945" s="11" t="str">
        <f t="shared" ref="C3945:C4008" si="248">IF(B3945="артикул",A3945,"")</f>
        <v/>
      </c>
      <c r="F3945" s="10" t="str">
        <v/>
      </c>
      <c r="G3945" t="e">
        <f t="shared" si="246"/>
        <v>#VALUE!</v>
      </c>
      <c r="H3945" s="13" t="e">
        <f t="shared" si="247"/>
        <v>#VALUE!</v>
      </c>
    </row>
    <row r="3946" spans="2:8">
      <c r="B3946" s="11" t="str">
        <f t="shared" si="245"/>
        <v/>
      </c>
      <c r="C3946" s="11" t="str">
        <f t="shared" si="248"/>
        <v/>
      </c>
      <c r="F3946" s="10" t="str">
        <v/>
      </c>
      <c r="G3946" t="e">
        <f t="shared" si="246"/>
        <v>#VALUE!</v>
      </c>
      <c r="H3946" s="13" t="e">
        <f t="shared" si="247"/>
        <v>#VALUE!</v>
      </c>
    </row>
    <row r="3947" spans="2:8">
      <c r="B3947" s="11" t="str">
        <f t="shared" si="245"/>
        <v/>
      </c>
      <c r="C3947" s="11" t="str">
        <f t="shared" si="248"/>
        <v/>
      </c>
      <c r="F3947" s="10" t="str">
        <v/>
      </c>
      <c r="G3947" t="e">
        <f t="shared" si="246"/>
        <v>#VALUE!</v>
      </c>
      <c r="H3947" s="13" t="e">
        <f t="shared" si="247"/>
        <v>#VALUE!</v>
      </c>
    </row>
    <row r="3948" spans="2:8">
      <c r="B3948" s="11" t="str">
        <f t="shared" si="245"/>
        <v/>
      </c>
      <c r="C3948" s="11" t="str">
        <f t="shared" si="248"/>
        <v/>
      </c>
      <c r="F3948" s="10" t="str">
        <v/>
      </c>
      <c r="G3948" t="e">
        <f t="shared" si="246"/>
        <v>#VALUE!</v>
      </c>
      <c r="H3948" s="13" t="e">
        <f t="shared" si="247"/>
        <v>#VALUE!</v>
      </c>
    </row>
    <row r="3949" spans="2:8">
      <c r="B3949" s="11" t="str">
        <f t="shared" si="245"/>
        <v/>
      </c>
      <c r="C3949" s="11" t="str">
        <f t="shared" si="248"/>
        <v/>
      </c>
      <c r="F3949" s="10" t="str">
        <v/>
      </c>
      <c r="G3949" t="e">
        <f t="shared" si="246"/>
        <v>#VALUE!</v>
      </c>
      <c r="H3949" s="13" t="e">
        <f t="shared" si="247"/>
        <v>#VALUE!</v>
      </c>
    </row>
    <row r="3950" spans="2:8">
      <c r="B3950" s="11" t="str">
        <f t="shared" si="245"/>
        <v/>
      </c>
      <c r="C3950" s="11" t="str">
        <f t="shared" si="248"/>
        <v/>
      </c>
      <c r="F3950" s="10" t="str">
        <v/>
      </c>
      <c r="G3950" t="e">
        <f t="shared" si="246"/>
        <v>#VALUE!</v>
      </c>
      <c r="H3950" s="13" t="e">
        <f t="shared" si="247"/>
        <v>#VALUE!</v>
      </c>
    </row>
    <row r="3951" spans="2:8">
      <c r="B3951" s="11" t="str">
        <f t="shared" si="245"/>
        <v/>
      </c>
      <c r="C3951" s="11" t="str">
        <f t="shared" si="248"/>
        <v/>
      </c>
      <c r="F3951" s="10" t="str">
        <v/>
      </c>
      <c r="G3951" t="e">
        <f t="shared" si="246"/>
        <v>#VALUE!</v>
      </c>
      <c r="H3951" s="13" t="e">
        <f t="shared" si="247"/>
        <v>#VALUE!</v>
      </c>
    </row>
    <row r="3952" spans="2:8">
      <c r="B3952" s="11" t="str">
        <f t="shared" si="245"/>
        <v/>
      </c>
      <c r="C3952" s="11" t="str">
        <f t="shared" si="248"/>
        <v/>
      </c>
      <c r="F3952" s="10" t="str">
        <v/>
      </c>
      <c r="G3952" t="e">
        <f t="shared" si="246"/>
        <v>#VALUE!</v>
      </c>
      <c r="H3952" s="13" t="e">
        <f t="shared" si="247"/>
        <v>#VALUE!</v>
      </c>
    </row>
    <row r="3953" spans="2:8">
      <c r="B3953" s="11" t="str">
        <f t="shared" si="245"/>
        <v/>
      </c>
      <c r="C3953" s="11" t="str">
        <f t="shared" si="248"/>
        <v/>
      </c>
      <c r="F3953" s="10" t="str">
        <v/>
      </c>
      <c r="G3953" t="e">
        <f t="shared" si="246"/>
        <v>#VALUE!</v>
      </c>
      <c r="H3953" s="13" t="e">
        <f t="shared" si="247"/>
        <v>#VALUE!</v>
      </c>
    </row>
    <row r="3954" spans="2:8">
      <c r="B3954" s="11" t="str">
        <f t="shared" si="245"/>
        <v/>
      </c>
      <c r="C3954" s="11" t="str">
        <f t="shared" si="248"/>
        <v/>
      </c>
      <c r="F3954" s="10" t="str">
        <v/>
      </c>
      <c r="G3954" t="e">
        <f t="shared" si="246"/>
        <v>#VALUE!</v>
      </c>
      <c r="H3954" s="13" t="e">
        <f t="shared" si="247"/>
        <v>#VALUE!</v>
      </c>
    </row>
    <row r="3955" spans="2:8">
      <c r="B3955" s="11" t="str">
        <f t="shared" si="245"/>
        <v/>
      </c>
      <c r="C3955" s="11" t="str">
        <f t="shared" si="248"/>
        <v/>
      </c>
      <c r="F3955" s="10" t="str">
        <v/>
      </c>
      <c r="G3955" t="e">
        <f t="shared" si="246"/>
        <v>#VALUE!</v>
      </c>
      <c r="H3955" s="13" t="e">
        <f t="shared" si="247"/>
        <v>#VALUE!</v>
      </c>
    </row>
    <row r="3956" spans="2:8">
      <c r="B3956" s="11" t="str">
        <f t="shared" si="245"/>
        <v/>
      </c>
      <c r="C3956" s="11" t="str">
        <f t="shared" si="248"/>
        <v/>
      </c>
      <c r="F3956" s="10" t="str">
        <v/>
      </c>
      <c r="G3956" t="e">
        <f t="shared" si="246"/>
        <v>#VALUE!</v>
      </c>
      <c r="H3956" s="13" t="e">
        <f t="shared" si="247"/>
        <v>#VALUE!</v>
      </c>
    </row>
    <row r="3957" spans="2:8">
      <c r="B3957" s="11" t="str">
        <f t="shared" si="245"/>
        <v/>
      </c>
      <c r="C3957" s="11" t="str">
        <f t="shared" si="248"/>
        <v/>
      </c>
      <c r="F3957" s="10" t="str">
        <v/>
      </c>
      <c r="G3957" t="e">
        <f t="shared" si="246"/>
        <v>#VALUE!</v>
      </c>
      <c r="H3957" s="13" t="e">
        <f t="shared" si="247"/>
        <v>#VALUE!</v>
      </c>
    </row>
    <row r="3958" spans="2:8">
      <c r="B3958" s="11" t="str">
        <f t="shared" si="245"/>
        <v/>
      </c>
      <c r="C3958" s="11" t="str">
        <f t="shared" si="248"/>
        <v/>
      </c>
      <c r="F3958" s="10" t="str">
        <v/>
      </c>
      <c r="G3958" t="e">
        <f t="shared" si="246"/>
        <v>#VALUE!</v>
      </c>
      <c r="H3958" s="13" t="e">
        <f t="shared" si="247"/>
        <v>#VALUE!</v>
      </c>
    </row>
    <row r="3959" spans="2:8">
      <c r="B3959" s="11" t="str">
        <f t="shared" si="245"/>
        <v/>
      </c>
      <c r="C3959" s="11" t="str">
        <f t="shared" si="248"/>
        <v/>
      </c>
      <c r="F3959" s="10" t="str">
        <v/>
      </c>
      <c r="G3959" t="e">
        <f t="shared" si="246"/>
        <v>#VALUE!</v>
      </c>
      <c r="H3959" s="13" t="e">
        <f t="shared" si="247"/>
        <v>#VALUE!</v>
      </c>
    </row>
    <row r="3960" spans="2:8">
      <c r="B3960" s="11" t="str">
        <f t="shared" si="245"/>
        <v/>
      </c>
      <c r="C3960" s="11" t="str">
        <f t="shared" si="248"/>
        <v/>
      </c>
      <c r="F3960" s="10" t="str">
        <v/>
      </c>
      <c r="G3960" t="e">
        <f t="shared" si="246"/>
        <v>#VALUE!</v>
      </c>
      <c r="H3960" s="13" t="e">
        <f t="shared" si="247"/>
        <v>#VALUE!</v>
      </c>
    </row>
    <row r="3961" spans="2:8">
      <c r="B3961" s="11" t="str">
        <f t="shared" si="245"/>
        <v/>
      </c>
      <c r="C3961" s="11" t="str">
        <f t="shared" si="248"/>
        <v/>
      </c>
      <c r="F3961" s="10" t="str">
        <v/>
      </c>
      <c r="G3961" t="e">
        <f t="shared" si="246"/>
        <v>#VALUE!</v>
      </c>
      <c r="H3961" s="13" t="e">
        <f t="shared" si="247"/>
        <v>#VALUE!</v>
      </c>
    </row>
    <row r="3962" spans="2:8">
      <c r="B3962" s="11" t="str">
        <f t="shared" si="245"/>
        <v/>
      </c>
      <c r="C3962" s="11" t="str">
        <f t="shared" si="248"/>
        <v/>
      </c>
      <c r="F3962" s="10" t="str">
        <v/>
      </c>
      <c r="G3962" t="e">
        <f t="shared" si="246"/>
        <v>#VALUE!</v>
      </c>
      <c r="H3962" s="13" t="e">
        <f t="shared" si="247"/>
        <v>#VALUE!</v>
      </c>
    </row>
    <row r="3963" spans="2:8">
      <c r="B3963" s="11" t="str">
        <f t="shared" si="245"/>
        <v/>
      </c>
      <c r="C3963" s="11" t="str">
        <f t="shared" si="248"/>
        <v/>
      </c>
      <c r="F3963" s="10" t="str">
        <v/>
      </c>
      <c r="G3963" t="e">
        <f t="shared" si="246"/>
        <v>#VALUE!</v>
      </c>
      <c r="H3963" s="13" t="e">
        <f t="shared" si="247"/>
        <v>#VALUE!</v>
      </c>
    </row>
    <row r="3964" spans="2:8">
      <c r="B3964" s="11" t="str">
        <f t="shared" si="245"/>
        <v/>
      </c>
      <c r="C3964" s="11" t="str">
        <f t="shared" si="248"/>
        <v/>
      </c>
      <c r="F3964" s="10" t="str">
        <v/>
      </c>
      <c r="G3964" t="e">
        <f t="shared" si="246"/>
        <v>#VALUE!</v>
      </c>
      <c r="H3964" s="13" t="e">
        <f t="shared" si="247"/>
        <v>#VALUE!</v>
      </c>
    </row>
    <row r="3965" spans="2:8">
      <c r="B3965" s="11" t="str">
        <f t="shared" si="245"/>
        <v/>
      </c>
      <c r="C3965" s="11" t="str">
        <f t="shared" si="248"/>
        <v/>
      </c>
      <c r="F3965" s="10" t="str">
        <v/>
      </c>
      <c r="G3965" t="e">
        <f t="shared" si="246"/>
        <v>#VALUE!</v>
      </c>
      <c r="H3965" s="13" t="e">
        <f t="shared" si="247"/>
        <v>#VALUE!</v>
      </c>
    </row>
    <row r="3966" spans="2:8">
      <c r="B3966" s="11" t="str">
        <f t="shared" si="245"/>
        <v/>
      </c>
      <c r="C3966" s="11" t="str">
        <f t="shared" si="248"/>
        <v/>
      </c>
      <c r="F3966" s="10" t="str">
        <v/>
      </c>
      <c r="G3966" t="e">
        <f t="shared" si="246"/>
        <v>#VALUE!</v>
      </c>
      <c r="H3966" s="13" t="e">
        <f t="shared" si="247"/>
        <v>#VALUE!</v>
      </c>
    </row>
    <row r="3967" spans="2:8">
      <c r="B3967" s="11" t="str">
        <f t="shared" si="245"/>
        <v/>
      </c>
      <c r="C3967" s="11" t="str">
        <f t="shared" si="248"/>
        <v/>
      </c>
      <c r="F3967" s="10" t="str">
        <v/>
      </c>
      <c r="G3967" t="e">
        <f t="shared" si="246"/>
        <v>#VALUE!</v>
      </c>
      <c r="H3967" s="13" t="e">
        <f t="shared" si="247"/>
        <v>#VALUE!</v>
      </c>
    </row>
    <row r="3968" spans="2:8">
      <c r="B3968" s="11" t="str">
        <f t="shared" si="245"/>
        <v/>
      </c>
      <c r="C3968" s="11" t="str">
        <f t="shared" si="248"/>
        <v/>
      </c>
      <c r="F3968" s="10" t="str">
        <v/>
      </c>
      <c r="G3968" t="e">
        <f t="shared" si="246"/>
        <v>#VALUE!</v>
      </c>
      <c r="H3968" s="13" t="e">
        <f t="shared" si="247"/>
        <v>#VALUE!</v>
      </c>
    </row>
    <row r="3969" spans="2:8">
      <c r="B3969" s="11" t="str">
        <f t="shared" ref="B3969:B4032" si="249">IFERROR(IF(FIND(" ",A3969)=6,IF(IFERROR(FIND(" PB",A3969),"")&lt;&gt;"","артикул",IF(IFERROR(FIND(" CRN",A3969),"")&lt;&gt;"","артикул","")),""),"")</f>
        <v/>
      </c>
      <c r="C3969" s="11" t="str">
        <f t="shared" si="248"/>
        <v/>
      </c>
      <c r="F3969" s="10" t="str">
        <v/>
      </c>
      <c r="G3969" t="e">
        <f t="shared" si="246"/>
        <v>#VALUE!</v>
      </c>
      <c r="H3969" s="13" t="e">
        <f t="shared" si="247"/>
        <v>#VALUE!</v>
      </c>
    </row>
    <row r="3970" spans="2:8">
      <c r="B3970" s="11" t="str">
        <f t="shared" si="249"/>
        <v/>
      </c>
      <c r="C3970" s="11" t="str">
        <f t="shared" si="248"/>
        <v/>
      </c>
      <c r="F3970" s="10" t="str">
        <v/>
      </c>
      <c r="G3970" t="e">
        <f t="shared" ref="G3970:G4033" si="250">CONCATENATE(LEFT(F3970,5),
MID(F3970,
SEARCH("\",SUBSTITUTE(F3970," ","\",LEN(F3970)-LEN(SUBSTITUTE(F3970," ",""))-4)),
SEARCH("\",SUBSTITUTE(F3970," ","\",LEN(F3970)-LEN(SUBSTITUTE(F3970," ",""))-3))-
SEARCH("\",SUBSTITUTE(F3970," ","\",LEN(F3970)-LEN(SUBSTITUTE(F3970," ",""))-4)))*1)</f>
        <v>#VALUE!</v>
      </c>
      <c r="H3970" s="13" t="e">
        <f t="shared" ref="H3970:H4033" si="251">SUBSTITUTE(
RIGHT(F3970,LEN(F3970)-
FIND("\",SUBSTITUTE(F3970," ","\",LEN(F3970)-LEN(SUBSTITUTE(F3970," ",""))))),
".","")</f>
        <v>#VALUE!</v>
      </c>
    </row>
    <row r="3971" spans="2:8">
      <c r="B3971" s="11" t="str">
        <f t="shared" si="249"/>
        <v/>
      </c>
      <c r="C3971" s="11" t="str">
        <f t="shared" si="248"/>
        <v/>
      </c>
      <c r="F3971" s="10" t="str">
        <v/>
      </c>
      <c r="G3971" t="e">
        <f t="shared" si="250"/>
        <v>#VALUE!</v>
      </c>
      <c r="H3971" s="13" t="e">
        <f t="shared" si="251"/>
        <v>#VALUE!</v>
      </c>
    </row>
    <row r="3972" spans="2:8">
      <c r="B3972" s="11" t="str">
        <f t="shared" si="249"/>
        <v/>
      </c>
      <c r="C3972" s="11" t="str">
        <f t="shared" si="248"/>
        <v/>
      </c>
      <c r="F3972" s="10" t="str">
        <v/>
      </c>
      <c r="G3972" t="e">
        <f t="shared" si="250"/>
        <v>#VALUE!</v>
      </c>
      <c r="H3972" s="13" t="e">
        <f t="shared" si="251"/>
        <v>#VALUE!</v>
      </c>
    </row>
    <row r="3973" spans="2:8">
      <c r="B3973" s="11" t="str">
        <f t="shared" si="249"/>
        <v/>
      </c>
      <c r="C3973" s="11" t="str">
        <f t="shared" si="248"/>
        <v/>
      </c>
      <c r="F3973" s="10" t="str">
        <v/>
      </c>
      <c r="G3973" t="e">
        <f t="shared" si="250"/>
        <v>#VALUE!</v>
      </c>
      <c r="H3973" s="13" t="e">
        <f t="shared" si="251"/>
        <v>#VALUE!</v>
      </c>
    </row>
    <row r="3974" spans="2:8">
      <c r="B3974" s="11" t="str">
        <f t="shared" si="249"/>
        <v/>
      </c>
      <c r="C3974" s="11" t="str">
        <f t="shared" si="248"/>
        <v/>
      </c>
      <c r="F3974" s="10" t="str">
        <v/>
      </c>
      <c r="G3974" t="e">
        <f t="shared" si="250"/>
        <v>#VALUE!</v>
      </c>
      <c r="H3974" s="13" t="e">
        <f t="shared" si="251"/>
        <v>#VALUE!</v>
      </c>
    </row>
    <row r="3975" spans="2:8">
      <c r="B3975" s="11" t="str">
        <f t="shared" si="249"/>
        <v/>
      </c>
      <c r="C3975" s="11" t="str">
        <f t="shared" si="248"/>
        <v/>
      </c>
      <c r="F3975" s="10" t="str">
        <v/>
      </c>
      <c r="G3975" t="e">
        <f t="shared" si="250"/>
        <v>#VALUE!</v>
      </c>
      <c r="H3975" s="13" t="e">
        <f t="shared" si="251"/>
        <v>#VALUE!</v>
      </c>
    </row>
    <row r="3976" spans="2:8">
      <c r="B3976" s="11" t="str">
        <f t="shared" si="249"/>
        <v/>
      </c>
      <c r="C3976" s="11" t="str">
        <f t="shared" si="248"/>
        <v/>
      </c>
      <c r="F3976" s="10" t="str">
        <v/>
      </c>
      <c r="G3976" t="e">
        <f t="shared" si="250"/>
        <v>#VALUE!</v>
      </c>
      <c r="H3976" s="13" t="e">
        <f t="shared" si="251"/>
        <v>#VALUE!</v>
      </c>
    </row>
    <row r="3977" spans="2:8">
      <c r="B3977" s="11" t="str">
        <f t="shared" si="249"/>
        <v/>
      </c>
      <c r="C3977" s="11" t="str">
        <f t="shared" si="248"/>
        <v/>
      </c>
      <c r="F3977" s="10" t="str">
        <v/>
      </c>
      <c r="G3977" t="e">
        <f t="shared" si="250"/>
        <v>#VALUE!</v>
      </c>
      <c r="H3977" s="13" t="e">
        <f t="shared" si="251"/>
        <v>#VALUE!</v>
      </c>
    </row>
    <row r="3978" spans="2:8">
      <c r="B3978" s="11" t="str">
        <f t="shared" si="249"/>
        <v/>
      </c>
      <c r="C3978" s="11" t="str">
        <f t="shared" si="248"/>
        <v/>
      </c>
      <c r="F3978" s="10" t="str">
        <v/>
      </c>
      <c r="G3978" t="e">
        <f t="shared" si="250"/>
        <v>#VALUE!</v>
      </c>
      <c r="H3978" s="13" t="e">
        <f t="shared" si="251"/>
        <v>#VALUE!</v>
      </c>
    </row>
    <row r="3979" spans="2:8">
      <c r="B3979" s="11" t="str">
        <f t="shared" si="249"/>
        <v/>
      </c>
      <c r="C3979" s="11" t="str">
        <f t="shared" si="248"/>
        <v/>
      </c>
      <c r="F3979" s="10" t="str">
        <v/>
      </c>
      <c r="G3979" t="e">
        <f t="shared" si="250"/>
        <v>#VALUE!</v>
      </c>
      <c r="H3979" s="13" t="e">
        <f t="shared" si="251"/>
        <v>#VALUE!</v>
      </c>
    </row>
    <row r="3980" spans="2:8">
      <c r="B3980" s="11" t="str">
        <f t="shared" si="249"/>
        <v/>
      </c>
      <c r="C3980" s="11" t="str">
        <f t="shared" si="248"/>
        <v/>
      </c>
      <c r="F3980" s="10" t="str">
        <v/>
      </c>
      <c r="G3980" t="e">
        <f t="shared" si="250"/>
        <v>#VALUE!</v>
      </c>
      <c r="H3980" s="13" t="e">
        <f t="shared" si="251"/>
        <v>#VALUE!</v>
      </c>
    </row>
    <row r="3981" spans="2:8">
      <c r="B3981" s="11" t="str">
        <f t="shared" si="249"/>
        <v/>
      </c>
      <c r="C3981" s="11" t="str">
        <f t="shared" si="248"/>
        <v/>
      </c>
      <c r="F3981" s="10" t="str">
        <v/>
      </c>
      <c r="G3981" t="e">
        <f t="shared" si="250"/>
        <v>#VALUE!</v>
      </c>
      <c r="H3981" s="13" t="e">
        <f t="shared" si="251"/>
        <v>#VALUE!</v>
      </c>
    </row>
    <row r="3982" spans="2:8">
      <c r="B3982" s="11" t="str">
        <f t="shared" si="249"/>
        <v/>
      </c>
      <c r="C3982" s="11" t="str">
        <f t="shared" si="248"/>
        <v/>
      </c>
      <c r="F3982" s="10" t="str">
        <v/>
      </c>
      <c r="G3982" t="e">
        <f t="shared" si="250"/>
        <v>#VALUE!</v>
      </c>
      <c r="H3982" s="13" t="e">
        <f t="shared" si="251"/>
        <v>#VALUE!</v>
      </c>
    </row>
    <row r="3983" spans="2:8">
      <c r="B3983" s="11" t="str">
        <f t="shared" si="249"/>
        <v/>
      </c>
      <c r="C3983" s="11" t="str">
        <f t="shared" si="248"/>
        <v/>
      </c>
      <c r="F3983" s="10" t="str">
        <v/>
      </c>
      <c r="G3983" t="e">
        <f t="shared" si="250"/>
        <v>#VALUE!</v>
      </c>
      <c r="H3983" s="13" t="e">
        <f t="shared" si="251"/>
        <v>#VALUE!</v>
      </c>
    </row>
    <row r="3984" spans="2:8">
      <c r="B3984" s="11" t="str">
        <f t="shared" si="249"/>
        <v/>
      </c>
      <c r="C3984" s="11" t="str">
        <f t="shared" si="248"/>
        <v/>
      </c>
      <c r="F3984" s="10" t="str">
        <v/>
      </c>
      <c r="G3984" t="e">
        <f t="shared" si="250"/>
        <v>#VALUE!</v>
      </c>
      <c r="H3984" s="13" t="e">
        <f t="shared" si="251"/>
        <v>#VALUE!</v>
      </c>
    </row>
    <row r="3985" spans="2:8">
      <c r="B3985" s="11" t="str">
        <f t="shared" si="249"/>
        <v/>
      </c>
      <c r="C3985" s="11" t="str">
        <f t="shared" si="248"/>
        <v/>
      </c>
      <c r="F3985" s="10" t="str">
        <v/>
      </c>
      <c r="G3985" t="e">
        <f t="shared" si="250"/>
        <v>#VALUE!</v>
      </c>
      <c r="H3985" s="13" t="e">
        <f t="shared" si="251"/>
        <v>#VALUE!</v>
      </c>
    </row>
    <row r="3986" spans="2:8">
      <c r="B3986" s="11" t="str">
        <f t="shared" si="249"/>
        <v/>
      </c>
      <c r="C3986" s="11" t="str">
        <f t="shared" si="248"/>
        <v/>
      </c>
      <c r="F3986" s="10" t="str">
        <v/>
      </c>
      <c r="G3986" t="e">
        <f t="shared" si="250"/>
        <v>#VALUE!</v>
      </c>
      <c r="H3986" s="13" t="e">
        <f t="shared" si="251"/>
        <v>#VALUE!</v>
      </c>
    </row>
    <row r="3987" spans="2:8">
      <c r="B3987" s="11" t="str">
        <f t="shared" si="249"/>
        <v/>
      </c>
      <c r="C3987" s="11" t="str">
        <f t="shared" si="248"/>
        <v/>
      </c>
      <c r="F3987" s="10" t="str">
        <v/>
      </c>
      <c r="G3987" t="e">
        <f t="shared" si="250"/>
        <v>#VALUE!</v>
      </c>
      <c r="H3987" s="13" t="e">
        <f t="shared" si="251"/>
        <v>#VALUE!</v>
      </c>
    </row>
    <row r="3988" spans="2:8">
      <c r="B3988" s="11" t="str">
        <f t="shared" si="249"/>
        <v/>
      </c>
      <c r="C3988" s="11" t="str">
        <f t="shared" si="248"/>
        <v/>
      </c>
      <c r="F3988" s="10" t="str">
        <v/>
      </c>
      <c r="G3988" t="e">
        <f t="shared" si="250"/>
        <v>#VALUE!</v>
      </c>
      <c r="H3988" s="13" t="e">
        <f t="shared" si="251"/>
        <v>#VALUE!</v>
      </c>
    </row>
    <row r="3989" spans="2:8">
      <c r="B3989" s="11" t="str">
        <f t="shared" si="249"/>
        <v/>
      </c>
      <c r="C3989" s="11" t="str">
        <f t="shared" si="248"/>
        <v/>
      </c>
      <c r="F3989" s="10" t="str">
        <v/>
      </c>
      <c r="G3989" t="e">
        <f t="shared" si="250"/>
        <v>#VALUE!</v>
      </c>
      <c r="H3989" s="13" t="e">
        <f t="shared" si="251"/>
        <v>#VALUE!</v>
      </c>
    </row>
    <row r="3990" spans="2:8">
      <c r="B3990" s="11" t="str">
        <f t="shared" si="249"/>
        <v/>
      </c>
      <c r="C3990" s="11" t="str">
        <f t="shared" si="248"/>
        <v/>
      </c>
      <c r="F3990" s="10" t="str">
        <v/>
      </c>
      <c r="G3990" t="e">
        <f t="shared" si="250"/>
        <v>#VALUE!</v>
      </c>
      <c r="H3990" s="13" t="e">
        <f t="shared" si="251"/>
        <v>#VALUE!</v>
      </c>
    </row>
    <row r="3991" spans="2:8">
      <c r="B3991" s="11" t="str">
        <f t="shared" si="249"/>
        <v/>
      </c>
      <c r="C3991" s="11" t="str">
        <f t="shared" si="248"/>
        <v/>
      </c>
      <c r="F3991" s="10" t="str">
        <v/>
      </c>
      <c r="G3991" t="e">
        <f t="shared" si="250"/>
        <v>#VALUE!</v>
      </c>
      <c r="H3991" s="13" t="e">
        <f t="shared" si="251"/>
        <v>#VALUE!</v>
      </c>
    </row>
    <row r="3992" spans="2:8">
      <c r="B3992" s="11" t="str">
        <f t="shared" si="249"/>
        <v/>
      </c>
      <c r="C3992" s="11" t="str">
        <f t="shared" si="248"/>
        <v/>
      </c>
      <c r="F3992" s="10" t="str">
        <v/>
      </c>
      <c r="G3992" t="e">
        <f t="shared" si="250"/>
        <v>#VALUE!</v>
      </c>
      <c r="H3992" s="13" t="e">
        <f t="shared" si="251"/>
        <v>#VALUE!</v>
      </c>
    </row>
    <row r="3993" spans="2:8">
      <c r="B3993" s="11" t="str">
        <f t="shared" si="249"/>
        <v/>
      </c>
      <c r="C3993" s="11" t="str">
        <f t="shared" si="248"/>
        <v/>
      </c>
      <c r="F3993" s="10" t="str">
        <v/>
      </c>
      <c r="G3993" t="e">
        <f t="shared" si="250"/>
        <v>#VALUE!</v>
      </c>
      <c r="H3993" s="13" t="e">
        <f t="shared" si="251"/>
        <v>#VALUE!</v>
      </c>
    </row>
    <row r="3994" spans="2:8">
      <c r="B3994" s="11" t="str">
        <f t="shared" si="249"/>
        <v/>
      </c>
      <c r="C3994" s="11" t="str">
        <f t="shared" si="248"/>
        <v/>
      </c>
      <c r="F3994" s="10" t="str">
        <v/>
      </c>
      <c r="G3994" t="e">
        <f t="shared" si="250"/>
        <v>#VALUE!</v>
      </c>
      <c r="H3994" s="13" t="e">
        <f t="shared" si="251"/>
        <v>#VALUE!</v>
      </c>
    </row>
    <row r="3995" spans="2:8">
      <c r="B3995" s="11" t="str">
        <f t="shared" si="249"/>
        <v/>
      </c>
      <c r="C3995" s="11" t="str">
        <f t="shared" si="248"/>
        <v/>
      </c>
      <c r="F3995" s="10" t="str">
        <v/>
      </c>
      <c r="G3995" t="e">
        <f t="shared" si="250"/>
        <v>#VALUE!</v>
      </c>
      <c r="H3995" s="13" t="e">
        <f t="shared" si="251"/>
        <v>#VALUE!</v>
      </c>
    </row>
    <row r="3996" spans="2:8">
      <c r="B3996" s="11" t="str">
        <f t="shared" si="249"/>
        <v/>
      </c>
      <c r="C3996" s="11" t="str">
        <f t="shared" si="248"/>
        <v/>
      </c>
      <c r="F3996" s="10" t="str">
        <v/>
      </c>
      <c r="G3996" t="e">
        <f t="shared" si="250"/>
        <v>#VALUE!</v>
      </c>
      <c r="H3996" s="13" t="e">
        <f t="shared" si="251"/>
        <v>#VALUE!</v>
      </c>
    </row>
    <row r="3997" spans="2:8">
      <c r="B3997" s="11" t="str">
        <f t="shared" si="249"/>
        <v/>
      </c>
      <c r="C3997" s="11" t="str">
        <f t="shared" si="248"/>
        <v/>
      </c>
      <c r="F3997" s="10" t="str">
        <v/>
      </c>
      <c r="G3997" t="e">
        <f t="shared" si="250"/>
        <v>#VALUE!</v>
      </c>
      <c r="H3997" s="13" t="e">
        <f t="shared" si="251"/>
        <v>#VALUE!</v>
      </c>
    </row>
    <row r="3998" spans="2:8">
      <c r="B3998" s="11" t="str">
        <f t="shared" si="249"/>
        <v/>
      </c>
      <c r="C3998" s="11" t="str">
        <f t="shared" si="248"/>
        <v/>
      </c>
      <c r="F3998" s="10" t="str">
        <v/>
      </c>
      <c r="G3998" t="e">
        <f t="shared" si="250"/>
        <v>#VALUE!</v>
      </c>
      <c r="H3998" s="13" t="e">
        <f t="shared" si="251"/>
        <v>#VALUE!</v>
      </c>
    </row>
    <row r="3999" spans="2:8">
      <c r="B3999" s="11" t="str">
        <f t="shared" si="249"/>
        <v/>
      </c>
      <c r="C3999" s="11" t="str">
        <f t="shared" si="248"/>
        <v/>
      </c>
      <c r="F3999" s="10" t="str">
        <v/>
      </c>
      <c r="G3999" t="e">
        <f t="shared" si="250"/>
        <v>#VALUE!</v>
      </c>
      <c r="H3999" s="13" t="e">
        <f t="shared" si="251"/>
        <v>#VALUE!</v>
      </c>
    </row>
    <row r="4000" spans="2:8">
      <c r="B4000" s="11" t="str">
        <f t="shared" si="249"/>
        <v/>
      </c>
      <c r="C4000" s="11" t="str">
        <f t="shared" si="248"/>
        <v/>
      </c>
      <c r="F4000" s="10" t="str">
        <v/>
      </c>
      <c r="G4000" t="e">
        <f t="shared" si="250"/>
        <v>#VALUE!</v>
      </c>
      <c r="H4000" s="13" t="e">
        <f t="shared" si="251"/>
        <v>#VALUE!</v>
      </c>
    </row>
    <row r="4001" spans="2:8">
      <c r="B4001" s="11" t="str">
        <f t="shared" si="249"/>
        <v/>
      </c>
      <c r="C4001" s="11" t="str">
        <f t="shared" si="248"/>
        <v/>
      </c>
      <c r="F4001" s="10" t="str">
        <v/>
      </c>
      <c r="G4001" t="e">
        <f t="shared" si="250"/>
        <v>#VALUE!</v>
      </c>
      <c r="H4001" s="13" t="e">
        <f t="shared" si="251"/>
        <v>#VALUE!</v>
      </c>
    </row>
    <row r="4002" spans="2:8">
      <c r="B4002" s="11" t="str">
        <f t="shared" si="249"/>
        <v/>
      </c>
      <c r="C4002" s="11" t="str">
        <f t="shared" si="248"/>
        <v/>
      </c>
      <c r="F4002" s="10" t="str">
        <v/>
      </c>
      <c r="G4002" t="e">
        <f t="shared" si="250"/>
        <v>#VALUE!</v>
      </c>
      <c r="H4002" s="13" t="e">
        <f t="shared" si="251"/>
        <v>#VALUE!</v>
      </c>
    </row>
    <row r="4003" spans="2:8">
      <c r="B4003" s="11" t="str">
        <f t="shared" si="249"/>
        <v/>
      </c>
      <c r="C4003" s="11" t="str">
        <f t="shared" si="248"/>
        <v/>
      </c>
      <c r="F4003" s="10" t="str">
        <v/>
      </c>
      <c r="G4003" t="e">
        <f t="shared" si="250"/>
        <v>#VALUE!</v>
      </c>
      <c r="H4003" s="13" t="e">
        <f t="shared" si="251"/>
        <v>#VALUE!</v>
      </c>
    </row>
    <row r="4004" spans="2:8">
      <c r="B4004" s="11" t="str">
        <f t="shared" si="249"/>
        <v/>
      </c>
      <c r="C4004" s="11" t="str">
        <f t="shared" si="248"/>
        <v/>
      </c>
      <c r="F4004" s="10" t="str">
        <v/>
      </c>
      <c r="G4004" t="e">
        <f t="shared" si="250"/>
        <v>#VALUE!</v>
      </c>
      <c r="H4004" s="13" t="e">
        <f t="shared" si="251"/>
        <v>#VALUE!</v>
      </c>
    </row>
    <row r="4005" spans="2:8">
      <c r="B4005" s="11" t="str">
        <f t="shared" si="249"/>
        <v/>
      </c>
      <c r="C4005" s="11" t="str">
        <f t="shared" si="248"/>
        <v/>
      </c>
      <c r="F4005" s="10" t="str">
        <v/>
      </c>
      <c r="G4005" t="e">
        <f t="shared" si="250"/>
        <v>#VALUE!</v>
      </c>
      <c r="H4005" s="13" t="e">
        <f t="shared" si="251"/>
        <v>#VALUE!</v>
      </c>
    </row>
    <row r="4006" spans="2:8">
      <c r="B4006" s="11" t="str">
        <f t="shared" si="249"/>
        <v/>
      </c>
      <c r="C4006" s="11" t="str">
        <f t="shared" si="248"/>
        <v/>
      </c>
      <c r="F4006" s="10" t="str">
        <v/>
      </c>
      <c r="G4006" t="e">
        <f t="shared" si="250"/>
        <v>#VALUE!</v>
      </c>
      <c r="H4006" s="13" t="e">
        <f t="shared" si="251"/>
        <v>#VALUE!</v>
      </c>
    </row>
    <row r="4007" spans="2:8">
      <c r="B4007" s="11" t="str">
        <f t="shared" si="249"/>
        <v/>
      </c>
      <c r="C4007" s="11" t="str">
        <f t="shared" si="248"/>
        <v/>
      </c>
      <c r="F4007" s="10" t="str">
        <v/>
      </c>
      <c r="G4007" t="e">
        <f t="shared" si="250"/>
        <v>#VALUE!</v>
      </c>
      <c r="H4007" s="13" t="e">
        <f t="shared" si="251"/>
        <v>#VALUE!</v>
      </c>
    </row>
    <row r="4008" spans="2:8">
      <c r="B4008" s="11" t="str">
        <f t="shared" si="249"/>
        <v/>
      </c>
      <c r="C4008" s="11" t="str">
        <f t="shared" si="248"/>
        <v/>
      </c>
      <c r="F4008" s="10" t="str">
        <v/>
      </c>
      <c r="G4008" t="e">
        <f t="shared" si="250"/>
        <v>#VALUE!</v>
      </c>
      <c r="H4008" s="13" t="e">
        <f t="shared" si="251"/>
        <v>#VALUE!</v>
      </c>
    </row>
    <row r="4009" spans="2:8">
      <c r="B4009" s="11" t="str">
        <f t="shared" si="249"/>
        <v/>
      </c>
      <c r="C4009" s="11" t="str">
        <f t="shared" ref="C4009:C4072" si="252">IF(B4009="артикул",A4009,"")</f>
        <v/>
      </c>
      <c r="F4009" s="10" t="str">
        <v/>
      </c>
      <c r="G4009" t="e">
        <f t="shared" si="250"/>
        <v>#VALUE!</v>
      </c>
      <c r="H4009" s="13" t="e">
        <f t="shared" si="251"/>
        <v>#VALUE!</v>
      </c>
    </row>
    <row r="4010" spans="2:8">
      <c r="B4010" s="11" t="str">
        <f t="shared" si="249"/>
        <v/>
      </c>
      <c r="C4010" s="11" t="str">
        <f t="shared" si="252"/>
        <v/>
      </c>
      <c r="F4010" s="10" t="str">
        <v/>
      </c>
      <c r="G4010" t="e">
        <f t="shared" si="250"/>
        <v>#VALUE!</v>
      </c>
      <c r="H4010" s="13" t="e">
        <f t="shared" si="251"/>
        <v>#VALUE!</v>
      </c>
    </row>
    <row r="4011" spans="2:8">
      <c r="B4011" s="11" t="str">
        <f t="shared" si="249"/>
        <v/>
      </c>
      <c r="C4011" s="11" t="str">
        <f t="shared" si="252"/>
        <v/>
      </c>
      <c r="F4011" s="10" t="str">
        <v/>
      </c>
      <c r="G4011" t="e">
        <f t="shared" si="250"/>
        <v>#VALUE!</v>
      </c>
      <c r="H4011" s="13" t="e">
        <f t="shared" si="251"/>
        <v>#VALUE!</v>
      </c>
    </row>
    <row r="4012" spans="2:8">
      <c r="B4012" s="11" t="str">
        <f t="shared" si="249"/>
        <v/>
      </c>
      <c r="C4012" s="11" t="str">
        <f t="shared" si="252"/>
        <v/>
      </c>
      <c r="F4012" s="10" t="str">
        <v/>
      </c>
      <c r="G4012" t="e">
        <f t="shared" si="250"/>
        <v>#VALUE!</v>
      </c>
      <c r="H4012" s="13" t="e">
        <f t="shared" si="251"/>
        <v>#VALUE!</v>
      </c>
    </row>
    <row r="4013" spans="2:8">
      <c r="B4013" s="11" t="str">
        <f t="shared" si="249"/>
        <v/>
      </c>
      <c r="C4013" s="11" t="str">
        <f t="shared" si="252"/>
        <v/>
      </c>
      <c r="F4013" s="10" t="str">
        <v/>
      </c>
      <c r="G4013" t="e">
        <f t="shared" si="250"/>
        <v>#VALUE!</v>
      </c>
      <c r="H4013" s="13" t="e">
        <f t="shared" si="251"/>
        <v>#VALUE!</v>
      </c>
    </row>
    <row r="4014" spans="2:8">
      <c r="B4014" s="11" t="str">
        <f t="shared" si="249"/>
        <v/>
      </c>
      <c r="C4014" s="11" t="str">
        <f t="shared" si="252"/>
        <v/>
      </c>
      <c r="F4014" s="10" t="str">
        <v/>
      </c>
      <c r="G4014" t="e">
        <f t="shared" si="250"/>
        <v>#VALUE!</v>
      </c>
      <c r="H4014" s="13" t="e">
        <f t="shared" si="251"/>
        <v>#VALUE!</v>
      </c>
    </row>
    <row r="4015" spans="2:8">
      <c r="B4015" s="11" t="str">
        <f t="shared" si="249"/>
        <v/>
      </c>
      <c r="C4015" s="11" t="str">
        <f t="shared" si="252"/>
        <v/>
      </c>
      <c r="F4015" s="10" t="str">
        <v/>
      </c>
      <c r="G4015" t="e">
        <f t="shared" si="250"/>
        <v>#VALUE!</v>
      </c>
      <c r="H4015" s="13" t="e">
        <f t="shared" si="251"/>
        <v>#VALUE!</v>
      </c>
    </row>
    <row r="4016" spans="2:8">
      <c r="B4016" s="11" t="str">
        <f t="shared" si="249"/>
        <v/>
      </c>
      <c r="C4016" s="11" t="str">
        <f t="shared" si="252"/>
        <v/>
      </c>
      <c r="F4016" s="10" t="str">
        <v/>
      </c>
      <c r="G4016" t="e">
        <f t="shared" si="250"/>
        <v>#VALUE!</v>
      </c>
      <c r="H4016" s="13" t="e">
        <f t="shared" si="251"/>
        <v>#VALUE!</v>
      </c>
    </row>
    <row r="4017" spans="2:8">
      <c r="B4017" s="11" t="str">
        <f t="shared" si="249"/>
        <v/>
      </c>
      <c r="C4017" s="11" t="str">
        <f t="shared" si="252"/>
        <v/>
      </c>
      <c r="F4017" s="10" t="str">
        <v/>
      </c>
      <c r="G4017" t="e">
        <f t="shared" si="250"/>
        <v>#VALUE!</v>
      </c>
      <c r="H4017" s="13" t="e">
        <f t="shared" si="251"/>
        <v>#VALUE!</v>
      </c>
    </row>
    <row r="4018" spans="2:8">
      <c r="B4018" s="11" t="str">
        <f t="shared" si="249"/>
        <v/>
      </c>
      <c r="C4018" s="11" t="str">
        <f t="shared" si="252"/>
        <v/>
      </c>
      <c r="F4018" s="10" t="str">
        <v/>
      </c>
      <c r="G4018" t="e">
        <f t="shared" si="250"/>
        <v>#VALUE!</v>
      </c>
      <c r="H4018" s="13" t="e">
        <f t="shared" si="251"/>
        <v>#VALUE!</v>
      </c>
    </row>
    <row r="4019" spans="2:8">
      <c r="B4019" s="11" t="str">
        <f t="shared" si="249"/>
        <v/>
      </c>
      <c r="C4019" s="11" t="str">
        <f t="shared" si="252"/>
        <v/>
      </c>
      <c r="F4019" s="10" t="str">
        <v/>
      </c>
      <c r="G4019" t="e">
        <f t="shared" si="250"/>
        <v>#VALUE!</v>
      </c>
      <c r="H4019" s="13" t="e">
        <f t="shared" si="251"/>
        <v>#VALUE!</v>
      </c>
    </row>
    <row r="4020" spans="2:8">
      <c r="B4020" s="11" t="str">
        <f t="shared" si="249"/>
        <v/>
      </c>
      <c r="C4020" s="11" t="str">
        <f t="shared" si="252"/>
        <v/>
      </c>
      <c r="F4020" s="10" t="str">
        <v/>
      </c>
      <c r="G4020" t="e">
        <f t="shared" si="250"/>
        <v>#VALUE!</v>
      </c>
      <c r="H4020" s="13" t="e">
        <f t="shared" si="251"/>
        <v>#VALUE!</v>
      </c>
    </row>
    <row r="4021" spans="2:8">
      <c r="B4021" s="11" t="str">
        <f t="shared" si="249"/>
        <v/>
      </c>
      <c r="C4021" s="11" t="str">
        <f t="shared" si="252"/>
        <v/>
      </c>
      <c r="F4021" s="10" t="str">
        <v/>
      </c>
      <c r="G4021" t="e">
        <f t="shared" si="250"/>
        <v>#VALUE!</v>
      </c>
      <c r="H4021" s="13" t="e">
        <f t="shared" si="251"/>
        <v>#VALUE!</v>
      </c>
    </row>
    <row r="4022" spans="2:8">
      <c r="B4022" s="11" t="str">
        <f t="shared" si="249"/>
        <v/>
      </c>
      <c r="C4022" s="11" t="str">
        <f t="shared" si="252"/>
        <v/>
      </c>
      <c r="F4022" s="10" t="str">
        <v/>
      </c>
      <c r="G4022" t="e">
        <f t="shared" si="250"/>
        <v>#VALUE!</v>
      </c>
      <c r="H4022" s="13" t="e">
        <f t="shared" si="251"/>
        <v>#VALUE!</v>
      </c>
    </row>
    <row r="4023" spans="2:8">
      <c r="B4023" s="11" t="str">
        <f t="shared" si="249"/>
        <v/>
      </c>
      <c r="C4023" s="11" t="str">
        <f t="shared" si="252"/>
        <v/>
      </c>
      <c r="F4023" s="10" t="str">
        <v/>
      </c>
      <c r="G4023" t="e">
        <f t="shared" si="250"/>
        <v>#VALUE!</v>
      </c>
      <c r="H4023" s="13" t="e">
        <f t="shared" si="251"/>
        <v>#VALUE!</v>
      </c>
    </row>
    <row r="4024" spans="2:8">
      <c r="B4024" s="11" t="str">
        <f t="shared" si="249"/>
        <v/>
      </c>
      <c r="C4024" s="11" t="str">
        <f t="shared" si="252"/>
        <v/>
      </c>
      <c r="F4024" s="10" t="str">
        <v/>
      </c>
      <c r="G4024" t="e">
        <f t="shared" si="250"/>
        <v>#VALUE!</v>
      </c>
      <c r="H4024" s="13" t="e">
        <f t="shared" si="251"/>
        <v>#VALUE!</v>
      </c>
    </row>
    <row r="4025" spans="2:8">
      <c r="B4025" s="11" t="str">
        <f t="shared" si="249"/>
        <v/>
      </c>
      <c r="C4025" s="11" t="str">
        <f t="shared" si="252"/>
        <v/>
      </c>
      <c r="F4025" s="10" t="str">
        <v/>
      </c>
      <c r="G4025" t="e">
        <f t="shared" si="250"/>
        <v>#VALUE!</v>
      </c>
      <c r="H4025" s="13" t="e">
        <f t="shared" si="251"/>
        <v>#VALUE!</v>
      </c>
    </row>
    <row r="4026" spans="2:8">
      <c r="B4026" s="11" t="str">
        <f t="shared" si="249"/>
        <v/>
      </c>
      <c r="C4026" s="11" t="str">
        <f t="shared" si="252"/>
        <v/>
      </c>
      <c r="F4026" s="10" t="str">
        <v/>
      </c>
      <c r="G4026" t="e">
        <f t="shared" si="250"/>
        <v>#VALUE!</v>
      </c>
      <c r="H4026" s="13" t="e">
        <f t="shared" si="251"/>
        <v>#VALUE!</v>
      </c>
    </row>
    <row r="4027" spans="2:8">
      <c r="B4027" s="11" t="str">
        <f t="shared" si="249"/>
        <v/>
      </c>
      <c r="C4027" s="11" t="str">
        <f t="shared" si="252"/>
        <v/>
      </c>
      <c r="F4027" s="10" t="str">
        <v/>
      </c>
      <c r="G4027" t="e">
        <f t="shared" si="250"/>
        <v>#VALUE!</v>
      </c>
      <c r="H4027" s="13" t="e">
        <f t="shared" si="251"/>
        <v>#VALUE!</v>
      </c>
    </row>
    <row r="4028" spans="2:8">
      <c r="B4028" s="11" t="str">
        <f t="shared" si="249"/>
        <v/>
      </c>
      <c r="C4028" s="11" t="str">
        <f t="shared" si="252"/>
        <v/>
      </c>
      <c r="F4028" s="10" t="str">
        <v/>
      </c>
      <c r="G4028" t="e">
        <f t="shared" si="250"/>
        <v>#VALUE!</v>
      </c>
      <c r="H4028" s="13" t="e">
        <f t="shared" si="251"/>
        <v>#VALUE!</v>
      </c>
    </row>
    <row r="4029" spans="2:8">
      <c r="B4029" s="11" t="str">
        <f t="shared" si="249"/>
        <v/>
      </c>
      <c r="C4029" s="11" t="str">
        <f t="shared" si="252"/>
        <v/>
      </c>
      <c r="F4029" s="10" t="str">
        <v/>
      </c>
      <c r="G4029" t="e">
        <f t="shared" si="250"/>
        <v>#VALUE!</v>
      </c>
      <c r="H4029" s="13" t="e">
        <f t="shared" si="251"/>
        <v>#VALUE!</v>
      </c>
    </row>
    <row r="4030" spans="2:8">
      <c r="B4030" s="11" t="str">
        <f t="shared" si="249"/>
        <v/>
      </c>
      <c r="C4030" s="11" t="str">
        <f t="shared" si="252"/>
        <v/>
      </c>
      <c r="F4030" s="10" t="str">
        <v/>
      </c>
      <c r="G4030" t="e">
        <f t="shared" si="250"/>
        <v>#VALUE!</v>
      </c>
      <c r="H4030" s="13" t="e">
        <f t="shared" si="251"/>
        <v>#VALUE!</v>
      </c>
    </row>
    <row r="4031" spans="2:8">
      <c r="B4031" s="11" t="str">
        <f t="shared" si="249"/>
        <v/>
      </c>
      <c r="C4031" s="11" t="str">
        <f t="shared" si="252"/>
        <v/>
      </c>
      <c r="F4031" s="10" t="str">
        <v/>
      </c>
      <c r="G4031" t="e">
        <f t="shared" si="250"/>
        <v>#VALUE!</v>
      </c>
      <c r="H4031" s="13" t="e">
        <f t="shared" si="251"/>
        <v>#VALUE!</v>
      </c>
    </row>
    <row r="4032" spans="2:8">
      <c r="B4032" s="11" t="str">
        <f t="shared" si="249"/>
        <v/>
      </c>
      <c r="C4032" s="11" t="str">
        <f t="shared" si="252"/>
        <v/>
      </c>
      <c r="F4032" s="10" t="str">
        <v/>
      </c>
      <c r="G4032" t="e">
        <f t="shared" si="250"/>
        <v>#VALUE!</v>
      </c>
      <c r="H4032" s="13" t="e">
        <f t="shared" si="251"/>
        <v>#VALUE!</v>
      </c>
    </row>
    <row r="4033" spans="2:8">
      <c r="B4033" s="11" t="str">
        <f t="shared" ref="B4033:B4096" si="253">IFERROR(IF(FIND(" ",A4033)=6,IF(IFERROR(FIND(" PB",A4033),"")&lt;&gt;"","артикул",IF(IFERROR(FIND(" CRN",A4033),"")&lt;&gt;"","артикул","")),""),"")</f>
        <v/>
      </c>
      <c r="C4033" s="11" t="str">
        <f t="shared" si="252"/>
        <v/>
      </c>
      <c r="F4033" s="10" t="str">
        <v/>
      </c>
      <c r="G4033" t="e">
        <f t="shared" si="250"/>
        <v>#VALUE!</v>
      </c>
      <c r="H4033" s="13" t="e">
        <f t="shared" si="251"/>
        <v>#VALUE!</v>
      </c>
    </row>
    <row r="4034" spans="2:8">
      <c r="B4034" s="11" t="str">
        <f t="shared" si="253"/>
        <v/>
      </c>
      <c r="C4034" s="11" t="str">
        <f t="shared" si="252"/>
        <v/>
      </c>
      <c r="F4034" s="10" t="str">
        <v/>
      </c>
      <c r="G4034" t="e">
        <f t="shared" ref="G4034:G4097" si="254">CONCATENATE(LEFT(F4034,5),
MID(F4034,
SEARCH("\",SUBSTITUTE(F4034," ","\",LEN(F4034)-LEN(SUBSTITUTE(F4034," ",""))-4)),
SEARCH("\",SUBSTITUTE(F4034," ","\",LEN(F4034)-LEN(SUBSTITUTE(F4034," ",""))-3))-
SEARCH("\",SUBSTITUTE(F4034," ","\",LEN(F4034)-LEN(SUBSTITUTE(F4034," ",""))-4)))*1)</f>
        <v>#VALUE!</v>
      </c>
      <c r="H4034" s="13" t="e">
        <f t="shared" ref="H4034:H4097" si="255">SUBSTITUTE(
RIGHT(F4034,LEN(F4034)-
FIND("\",SUBSTITUTE(F4034," ","\",LEN(F4034)-LEN(SUBSTITUTE(F4034," ",""))))),
".","")</f>
        <v>#VALUE!</v>
      </c>
    </row>
    <row r="4035" spans="2:8">
      <c r="B4035" s="11" t="str">
        <f t="shared" si="253"/>
        <v/>
      </c>
      <c r="C4035" s="11" t="str">
        <f t="shared" si="252"/>
        <v/>
      </c>
      <c r="F4035" s="10" t="str">
        <v/>
      </c>
      <c r="G4035" t="e">
        <f t="shared" si="254"/>
        <v>#VALUE!</v>
      </c>
      <c r="H4035" s="13" t="e">
        <f t="shared" si="255"/>
        <v>#VALUE!</v>
      </c>
    </row>
    <row r="4036" spans="2:8">
      <c r="B4036" s="11" t="str">
        <f t="shared" si="253"/>
        <v/>
      </c>
      <c r="C4036" s="11" t="str">
        <f t="shared" si="252"/>
        <v/>
      </c>
      <c r="F4036" s="10" t="str">
        <v/>
      </c>
      <c r="G4036" t="e">
        <f t="shared" si="254"/>
        <v>#VALUE!</v>
      </c>
      <c r="H4036" s="13" t="e">
        <f t="shared" si="255"/>
        <v>#VALUE!</v>
      </c>
    </row>
    <row r="4037" spans="2:8">
      <c r="B4037" s="11" t="str">
        <f t="shared" si="253"/>
        <v/>
      </c>
      <c r="C4037" s="11" t="str">
        <f t="shared" si="252"/>
        <v/>
      </c>
      <c r="F4037" s="10" t="str">
        <v/>
      </c>
      <c r="G4037" t="e">
        <f t="shared" si="254"/>
        <v>#VALUE!</v>
      </c>
      <c r="H4037" s="13" t="e">
        <f t="shared" si="255"/>
        <v>#VALUE!</v>
      </c>
    </row>
    <row r="4038" spans="2:8">
      <c r="B4038" s="11" t="str">
        <f t="shared" si="253"/>
        <v/>
      </c>
      <c r="C4038" s="11" t="str">
        <f t="shared" si="252"/>
        <v/>
      </c>
      <c r="F4038" s="10" t="str">
        <v/>
      </c>
      <c r="G4038" t="e">
        <f t="shared" si="254"/>
        <v>#VALUE!</v>
      </c>
      <c r="H4038" s="13" t="e">
        <f t="shared" si="255"/>
        <v>#VALUE!</v>
      </c>
    </row>
    <row r="4039" spans="2:8">
      <c r="B4039" s="11" t="str">
        <f t="shared" si="253"/>
        <v/>
      </c>
      <c r="C4039" s="11" t="str">
        <f t="shared" si="252"/>
        <v/>
      </c>
      <c r="F4039" s="10" t="str">
        <v/>
      </c>
      <c r="G4039" t="e">
        <f t="shared" si="254"/>
        <v>#VALUE!</v>
      </c>
      <c r="H4039" s="13" t="e">
        <f t="shared" si="255"/>
        <v>#VALUE!</v>
      </c>
    </row>
    <row r="4040" spans="2:8">
      <c r="B4040" s="11" t="str">
        <f t="shared" si="253"/>
        <v/>
      </c>
      <c r="C4040" s="11" t="str">
        <f t="shared" si="252"/>
        <v/>
      </c>
      <c r="F4040" s="10" t="str">
        <v/>
      </c>
      <c r="G4040" t="e">
        <f t="shared" si="254"/>
        <v>#VALUE!</v>
      </c>
      <c r="H4040" s="13" t="e">
        <f t="shared" si="255"/>
        <v>#VALUE!</v>
      </c>
    </row>
    <row r="4041" spans="2:8">
      <c r="B4041" s="11" t="str">
        <f t="shared" si="253"/>
        <v/>
      </c>
      <c r="C4041" s="11" t="str">
        <f t="shared" si="252"/>
        <v/>
      </c>
      <c r="F4041" s="10" t="str">
        <v/>
      </c>
      <c r="G4041" t="e">
        <f t="shared" si="254"/>
        <v>#VALUE!</v>
      </c>
      <c r="H4041" s="13" t="e">
        <f t="shared" si="255"/>
        <v>#VALUE!</v>
      </c>
    </row>
    <row r="4042" spans="2:8">
      <c r="B4042" s="11" t="str">
        <f t="shared" si="253"/>
        <v/>
      </c>
      <c r="C4042" s="11" t="str">
        <f t="shared" si="252"/>
        <v/>
      </c>
      <c r="F4042" s="10" t="str">
        <v/>
      </c>
      <c r="G4042" t="e">
        <f t="shared" si="254"/>
        <v>#VALUE!</v>
      </c>
      <c r="H4042" s="13" t="e">
        <f t="shared" si="255"/>
        <v>#VALUE!</v>
      </c>
    </row>
    <row r="4043" spans="2:8">
      <c r="B4043" s="11" t="str">
        <f t="shared" si="253"/>
        <v/>
      </c>
      <c r="C4043" s="11" t="str">
        <f t="shared" si="252"/>
        <v/>
      </c>
      <c r="F4043" s="10" t="str">
        <v/>
      </c>
      <c r="G4043" t="e">
        <f t="shared" si="254"/>
        <v>#VALUE!</v>
      </c>
      <c r="H4043" s="13" t="e">
        <f t="shared" si="255"/>
        <v>#VALUE!</v>
      </c>
    </row>
    <row r="4044" spans="2:8">
      <c r="B4044" s="11" t="str">
        <f t="shared" si="253"/>
        <v/>
      </c>
      <c r="C4044" s="11" t="str">
        <f t="shared" si="252"/>
        <v/>
      </c>
      <c r="F4044" s="10" t="str">
        <v/>
      </c>
      <c r="G4044" t="e">
        <f t="shared" si="254"/>
        <v>#VALUE!</v>
      </c>
      <c r="H4044" s="13" t="e">
        <f t="shared" si="255"/>
        <v>#VALUE!</v>
      </c>
    </row>
    <row r="4045" spans="2:8">
      <c r="B4045" s="11" t="str">
        <f t="shared" si="253"/>
        <v/>
      </c>
      <c r="C4045" s="11" t="str">
        <f t="shared" si="252"/>
        <v/>
      </c>
      <c r="F4045" s="10" t="str">
        <v/>
      </c>
      <c r="G4045" t="e">
        <f t="shared" si="254"/>
        <v>#VALUE!</v>
      </c>
      <c r="H4045" s="13" t="e">
        <f t="shared" si="255"/>
        <v>#VALUE!</v>
      </c>
    </row>
    <row r="4046" spans="2:8">
      <c r="B4046" s="11" t="str">
        <f t="shared" si="253"/>
        <v/>
      </c>
      <c r="C4046" s="11" t="str">
        <f t="shared" si="252"/>
        <v/>
      </c>
      <c r="F4046" s="10" t="str">
        <v/>
      </c>
      <c r="G4046" t="e">
        <f t="shared" si="254"/>
        <v>#VALUE!</v>
      </c>
      <c r="H4046" s="13" t="e">
        <f t="shared" si="255"/>
        <v>#VALUE!</v>
      </c>
    </row>
    <row r="4047" spans="2:8">
      <c r="B4047" s="11" t="str">
        <f t="shared" si="253"/>
        <v/>
      </c>
      <c r="C4047" s="11" t="str">
        <f t="shared" si="252"/>
        <v/>
      </c>
      <c r="F4047" s="10" t="str">
        <v/>
      </c>
      <c r="G4047" t="e">
        <f t="shared" si="254"/>
        <v>#VALUE!</v>
      </c>
      <c r="H4047" s="13" t="e">
        <f t="shared" si="255"/>
        <v>#VALUE!</v>
      </c>
    </row>
    <row r="4048" spans="2:8">
      <c r="B4048" s="11" t="str">
        <f t="shared" si="253"/>
        <v/>
      </c>
      <c r="C4048" s="11" t="str">
        <f t="shared" si="252"/>
        <v/>
      </c>
      <c r="F4048" s="10" t="str">
        <v/>
      </c>
      <c r="G4048" t="e">
        <f t="shared" si="254"/>
        <v>#VALUE!</v>
      </c>
      <c r="H4048" s="13" t="e">
        <f t="shared" si="255"/>
        <v>#VALUE!</v>
      </c>
    </row>
    <row r="4049" spans="2:8">
      <c r="B4049" s="11" t="str">
        <f t="shared" si="253"/>
        <v/>
      </c>
      <c r="C4049" s="11" t="str">
        <f t="shared" si="252"/>
        <v/>
      </c>
      <c r="F4049" s="10" t="str">
        <v/>
      </c>
      <c r="G4049" t="e">
        <f t="shared" si="254"/>
        <v>#VALUE!</v>
      </c>
      <c r="H4049" s="13" t="e">
        <f t="shared" si="255"/>
        <v>#VALUE!</v>
      </c>
    </row>
    <row r="4050" spans="2:8">
      <c r="B4050" s="11" t="str">
        <f t="shared" si="253"/>
        <v/>
      </c>
      <c r="C4050" s="11" t="str">
        <f t="shared" si="252"/>
        <v/>
      </c>
      <c r="F4050" s="10" t="str">
        <v/>
      </c>
      <c r="G4050" t="e">
        <f t="shared" si="254"/>
        <v>#VALUE!</v>
      </c>
      <c r="H4050" s="13" t="e">
        <f t="shared" si="255"/>
        <v>#VALUE!</v>
      </c>
    </row>
    <row r="4051" spans="2:8">
      <c r="B4051" s="11" t="str">
        <f t="shared" si="253"/>
        <v/>
      </c>
      <c r="C4051" s="11" t="str">
        <f t="shared" si="252"/>
        <v/>
      </c>
      <c r="F4051" s="10" t="str">
        <v/>
      </c>
      <c r="G4051" t="e">
        <f t="shared" si="254"/>
        <v>#VALUE!</v>
      </c>
      <c r="H4051" s="13" t="e">
        <f t="shared" si="255"/>
        <v>#VALUE!</v>
      </c>
    </row>
    <row r="4052" spans="2:8">
      <c r="B4052" s="11" t="str">
        <f t="shared" si="253"/>
        <v/>
      </c>
      <c r="C4052" s="11" t="str">
        <f t="shared" si="252"/>
        <v/>
      </c>
      <c r="F4052" s="10" t="str">
        <v/>
      </c>
      <c r="G4052" t="e">
        <f t="shared" si="254"/>
        <v>#VALUE!</v>
      </c>
      <c r="H4052" s="13" t="e">
        <f t="shared" si="255"/>
        <v>#VALUE!</v>
      </c>
    </row>
    <row r="4053" spans="2:8">
      <c r="B4053" s="11" t="str">
        <f t="shared" si="253"/>
        <v/>
      </c>
      <c r="C4053" s="11" t="str">
        <f t="shared" si="252"/>
        <v/>
      </c>
      <c r="F4053" s="10" t="str">
        <v/>
      </c>
      <c r="G4053" t="e">
        <f t="shared" si="254"/>
        <v>#VALUE!</v>
      </c>
      <c r="H4053" s="13" t="e">
        <f t="shared" si="255"/>
        <v>#VALUE!</v>
      </c>
    </row>
    <row r="4054" spans="2:8">
      <c r="B4054" s="11" t="str">
        <f t="shared" si="253"/>
        <v/>
      </c>
      <c r="C4054" s="11" t="str">
        <f t="shared" si="252"/>
        <v/>
      </c>
      <c r="F4054" s="10" t="str">
        <v/>
      </c>
      <c r="G4054" t="e">
        <f t="shared" si="254"/>
        <v>#VALUE!</v>
      </c>
      <c r="H4054" s="13" t="e">
        <f t="shared" si="255"/>
        <v>#VALUE!</v>
      </c>
    </row>
    <row r="4055" spans="2:8">
      <c r="B4055" s="11" t="str">
        <f t="shared" si="253"/>
        <v/>
      </c>
      <c r="C4055" s="11" t="str">
        <f t="shared" si="252"/>
        <v/>
      </c>
      <c r="F4055" s="10" t="str">
        <v/>
      </c>
      <c r="G4055" t="e">
        <f t="shared" si="254"/>
        <v>#VALUE!</v>
      </c>
      <c r="H4055" s="13" t="e">
        <f t="shared" si="255"/>
        <v>#VALUE!</v>
      </c>
    </row>
    <row r="4056" spans="2:8">
      <c r="B4056" s="11" t="str">
        <f t="shared" si="253"/>
        <v/>
      </c>
      <c r="C4056" s="11" t="str">
        <f t="shared" si="252"/>
        <v/>
      </c>
      <c r="F4056" s="10" t="str">
        <v/>
      </c>
      <c r="G4056" t="e">
        <f t="shared" si="254"/>
        <v>#VALUE!</v>
      </c>
      <c r="H4056" s="13" t="e">
        <f t="shared" si="255"/>
        <v>#VALUE!</v>
      </c>
    </row>
    <row r="4057" spans="2:8">
      <c r="B4057" s="11" t="str">
        <f t="shared" si="253"/>
        <v/>
      </c>
      <c r="C4057" s="11" t="str">
        <f t="shared" si="252"/>
        <v/>
      </c>
      <c r="F4057" s="10" t="str">
        <v/>
      </c>
      <c r="G4057" t="e">
        <f t="shared" si="254"/>
        <v>#VALUE!</v>
      </c>
      <c r="H4057" s="13" t="e">
        <f t="shared" si="255"/>
        <v>#VALUE!</v>
      </c>
    </row>
    <row r="4058" spans="2:8">
      <c r="B4058" s="11" t="str">
        <f t="shared" si="253"/>
        <v/>
      </c>
      <c r="C4058" s="11" t="str">
        <f t="shared" si="252"/>
        <v/>
      </c>
      <c r="F4058" s="10" t="str">
        <v/>
      </c>
      <c r="G4058" t="e">
        <f t="shared" si="254"/>
        <v>#VALUE!</v>
      </c>
      <c r="H4058" s="13" t="e">
        <f t="shared" si="255"/>
        <v>#VALUE!</v>
      </c>
    </row>
    <row r="4059" spans="2:8">
      <c r="B4059" s="11" t="str">
        <f t="shared" si="253"/>
        <v/>
      </c>
      <c r="C4059" s="11" t="str">
        <f t="shared" si="252"/>
        <v/>
      </c>
      <c r="F4059" s="10" t="str">
        <v/>
      </c>
      <c r="G4059" t="e">
        <f t="shared" si="254"/>
        <v>#VALUE!</v>
      </c>
      <c r="H4059" s="13" t="e">
        <f t="shared" si="255"/>
        <v>#VALUE!</v>
      </c>
    </row>
    <row r="4060" spans="2:8">
      <c r="B4060" s="11" t="str">
        <f t="shared" si="253"/>
        <v/>
      </c>
      <c r="C4060" s="11" t="str">
        <f t="shared" si="252"/>
        <v/>
      </c>
      <c r="F4060" s="10" t="str">
        <v/>
      </c>
      <c r="G4060" t="e">
        <f t="shared" si="254"/>
        <v>#VALUE!</v>
      </c>
      <c r="H4060" s="13" t="e">
        <f t="shared" si="255"/>
        <v>#VALUE!</v>
      </c>
    </row>
    <row r="4061" spans="2:8">
      <c r="B4061" s="11" t="str">
        <f t="shared" si="253"/>
        <v/>
      </c>
      <c r="C4061" s="11" t="str">
        <f t="shared" si="252"/>
        <v/>
      </c>
      <c r="F4061" s="10" t="str">
        <v/>
      </c>
      <c r="G4061" t="e">
        <f t="shared" si="254"/>
        <v>#VALUE!</v>
      </c>
      <c r="H4061" s="13" t="e">
        <f t="shared" si="255"/>
        <v>#VALUE!</v>
      </c>
    </row>
    <row r="4062" spans="2:8">
      <c r="B4062" s="11" t="str">
        <f t="shared" si="253"/>
        <v/>
      </c>
      <c r="C4062" s="11" t="str">
        <f t="shared" si="252"/>
        <v/>
      </c>
      <c r="F4062" s="10" t="str">
        <v/>
      </c>
      <c r="G4062" t="e">
        <f t="shared" si="254"/>
        <v>#VALUE!</v>
      </c>
      <c r="H4062" s="13" t="e">
        <f t="shared" si="255"/>
        <v>#VALUE!</v>
      </c>
    </row>
    <row r="4063" spans="2:8">
      <c r="B4063" s="11" t="str">
        <f t="shared" si="253"/>
        <v/>
      </c>
      <c r="C4063" s="11" t="str">
        <f t="shared" si="252"/>
        <v/>
      </c>
      <c r="F4063" s="10" t="str">
        <v/>
      </c>
      <c r="G4063" t="e">
        <f t="shared" si="254"/>
        <v>#VALUE!</v>
      </c>
      <c r="H4063" s="13" t="e">
        <f t="shared" si="255"/>
        <v>#VALUE!</v>
      </c>
    </row>
    <row r="4064" spans="2:8">
      <c r="B4064" s="11" t="str">
        <f t="shared" si="253"/>
        <v/>
      </c>
      <c r="C4064" s="11" t="str">
        <f t="shared" si="252"/>
        <v/>
      </c>
      <c r="F4064" s="10" t="str">
        <v/>
      </c>
      <c r="G4064" t="e">
        <f t="shared" si="254"/>
        <v>#VALUE!</v>
      </c>
      <c r="H4064" s="13" t="e">
        <f t="shared" si="255"/>
        <v>#VALUE!</v>
      </c>
    </row>
    <row r="4065" spans="2:8">
      <c r="B4065" s="11" t="str">
        <f t="shared" si="253"/>
        <v/>
      </c>
      <c r="C4065" s="11" t="str">
        <f t="shared" si="252"/>
        <v/>
      </c>
      <c r="F4065" s="10" t="str">
        <v/>
      </c>
      <c r="G4065" t="e">
        <f t="shared" si="254"/>
        <v>#VALUE!</v>
      </c>
      <c r="H4065" s="13" t="e">
        <f t="shared" si="255"/>
        <v>#VALUE!</v>
      </c>
    </row>
    <row r="4066" spans="2:8">
      <c r="B4066" s="11" t="str">
        <f t="shared" si="253"/>
        <v/>
      </c>
      <c r="C4066" s="11" t="str">
        <f t="shared" si="252"/>
        <v/>
      </c>
      <c r="F4066" s="10" t="str">
        <v/>
      </c>
      <c r="G4066" t="e">
        <f t="shared" si="254"/>
        <v>#VALUE!</v>
      </c>
      <c r="H4066" s="13" t="e">
        <f t="shared" si="255"/>
        <v>#VALUE!</v>
      </c>
    </row>
    <row r="4067" spans="2:8">
      <c r="B4067" s="11" t="str">
        <f t="shared" si="253"/>
        <v/>
      </c>
      <c r="C4067" s="11" t="str">
        <f t="shared" si="252"/>
        <v/>
      </c>
      <c r="F4067" s="10" t="str">
        <v/>
      </c>
      <c r="G4067" t="e">
        <f t="shared" si="254"/>
        <v>#VALUE!</v>
      </c>
      <c r="H4067" s="13" t="e">
        <f t="shared" si="255"/>
        <v>#VALUE!</v>
      </c>
    </row>
    <row r="4068" spans="2:8">
      <c r="B4068" s="11" t="str">
        <f t="shared" si="253"/>
        <v/>
      </c>
      <c r="C4068" s="11" t="str">
        <f t="shared" si="252"/>
        <v/>
      </c>
      <c r="F4068" s="10" t="str">
        <v/>
      </c>
      <c r="G4068" t="e">
        <f t="shared" si="254"/>
        <v>#VALUE!</v>
      </c>
      <c r="H4068" s="13" t="e">
        <f t="shared" si="255"/>
        <v>#VALUE!</v>
      </c>
    </row>
    <row r="4069" spans="2:8">
      <c r="B4069" s="11" t="str">
        <f t="shared" si="253"/>
        <v/>
      </c>
      <c r="C4069" s="11" t="str">
        <f t="shared" si="252"/>
        <v/>
      </c>
      <c r="F4069" s="10" t="str">
        <v/>
      </c>
      <c r="G4069" t="e">
        <f t="shared" si="254"/>
        <v>#VALUE!</v>
      </c>
      <c r="H4069" s="13" t="e">
        <f t="shared" si="255"/>
        <v>#VALUE!</v>
      </c>
    </row>
    <row r="4070" spans="2:8">
      <c r="B4070" s="11" t="str">
        <f t="shared" si="253"/>
        <v/>
      </c>
      <c r="C4070" s="11" t="str">
        <f t="shared" si="252"/>
        <v/>
      </c>
      <c r="F4070" s="10" t="str">
        <v/>
      </c>
      <c r="G4070" t="e">
        <f t="shared" si="254"/>
        <v>#VALUE!</v>
      </c>
      <c r="H4070" s="13" t="e">
        <f t="shared" si="255"/>
        <v>#VALUE!</v>
      </c>
    </row>
    <row r="4071" spans="2:8">
      <c r="B4071" s="11" t="str">
        <f t="shared" si="253"/>
        <v/>
      </c>
      <c r="C4071" s="11" t="str">
        <f t="shared" si="252"/>
        <v/>
      </c>
      <c r="F4071" s="10" t="str">
        <v/>
      </c>
      <c r="G4071" t="e">
        <f t="shared" si="254"/>
        <v>#VALUE!</v>
      </c>
      <c r="H4071" s="13" t="e">
        <f t="shared" si="255"/>
        <v>#VALUE!</v>
      </c>
    </row>
    <row r="4072" spans="2:8">
      <c r="B4072" s="11" t="str">
        <f t="shared" si="253"/>
        <v/>
      </c>
      <c r="C4072" s="11" t="str">
        <f t="shared" si="252"/>
        <v/>
      </c>
      <c r="F4072" s="10" t="str">
        <v/>
      </c>
      <c r="G4072" t="e">
        <f t="shared" si="254"/>
        <v>#VALUE!</v>
      </c>
      <c r="H4072" s="13" t="e">
        <f t="shared" si="255"/>
        <v>#VALUE!</v>
      </c>
    </row>
    <row r="4073" spans="2:8">
      <c r="B4073" s="11" t="str">
        <f t="shared" si="253"/>
        <v/>
      </c>
      <c r="C4073" s="11" t="str">
        <f t="shared" ref="C4073:C4136" si="256">IF(B4073="артикул",A4073,"")</f>
        <v/>
      </c>
      <c r="F4073" s="10" t="str">
        <v/>
      </c>
      <c r="G4073" t="e">
        <f t="shared" si="254"/>
        <v>#VALUE!</v>
      </c>
      <c r="H4073" s="13" t="e">
        <f t="shared" si="255"/>
        <v>#VALUE!</v>
      </c>
    </row>
    <row r="4074" spans="2:8">
      <c r="B4074" s="11" t="str">
        <f t="shared" si="253"/>
        <v/>
      </c>
      <c r="C4074" s="11" t="str">
        <f t="shared" si="256"/>
        <v/>
      </c>
      <c r="F4074" s="10" t="str">
        <v/>
      </c>
      <c r="G4074" t="e">
        <f t="shared" si="254"/>
        <v>#VALUE!</v>
      </c>
      <c r="H4074" s="13" t="e">
        <f t="shared" si="255"/>
        <v>#VALUE!</v>
      </c>
    </row>
    <row r="4075" spans="2:8">
      <c r="B4075" s="11" t="str">
        <f t="shared" si="253"/>
        <v/>
      </c>
      <c r="C4075" s="11" t="str">
        <f t="shared" si="256"/>
        <v/>
      </c>
      <c r="F4075" s="10" t="str">
        <v/>
      </c>
      <c r="G4075" t="e">
        <f t="shared" si="254"/>
        <v>#VALUE!</v>
      </c>
      <c r="H4075" s="13" t="e">
        <f t="shared" si="255"/>
        <v>#VALUE!</v>
      </c>
    </row>
    <row r="4076" spans="2:8">
      <c r="B4076" s="11" t="str">
        <f t="shared" si="253"/>
        <v/>
      </c>
      <c r="C4076" s="11" t="str">
        <f t="shared" si="256"/>
        <v/>
      </c>
      <c r="F4076" s="10" t="str">
        <v/>
      </c>
      <c r="G4076" t="e">
        <f t="shared" si="254"/>
        <v>#VALUE!</v>
      </c>
      <c r="H4076" s="13" t="e">
        <f t="shared" si="255"/>
        <v>#VALUE!</v>
      </c>
    </row>
    <row r="4077" spans="2:8">
      <c r="B4077" s="11" t="str">
        <f t="shared" si="253"/>
        <v/>
      </c>
      <c r="C4077" s="11" t="str">
        <f t="shared" si="256"/>
        <v/>
      </c>
      <c r="F4077" s="10" t="str">
        <v/>
      </c>
      <c r="G4077" t="e">
        <f t="shared" si="254"/>
        <v>#VALUE!</v>
      </c>
      <c r="H4077" s="13" t="e">
        <f t="shared" si="255"/>
        <v>#VALUE!</v>
      </c>
    </row>
    <row r="4078" spans="2:8">
      <c r="B4078" s="11" t="str">
        <f t="shared" si="253"/>
        <v/>
      </c>
      <c r="C4078" s="11" t="str">
        <f t="shared" si="256"/>
        <v/>
      </c>
      <c r="F4078" s="10" t="str">
        <v/>
      </c>
      <c r="G4078" t="e">
        <f t="shared" si="254"/>
        <v>#VALUE!</v>
      </c>
      <c r="H4078" s="13" t="e">
        <f t="shared" si="255"/>
        <v>#VALUE!</v>
      </c>
    </row>
    <row r="4079" spans="2:8">
      <c r="B4079" s="11" t="str">
        <f t="shared" si="253"/>
        <v/>
      </c>
      <c r="C4079" s="11" t="str">
        <f t="shared" si="256"/>
        <v/>
      </c>
      <c r="F4079" s="10" t="str">
        <v/>
      </c>
      <c r="G4079" t="e">
        <f t="shared" si="254"/>
        <v>#VALUE!</v>
      </c>
      <c r="H4079" s="13" t="e">
        <f t="shared" si="255"/>
        <v>#VALUE!</v>
      </c>
    </row>
    <row r="4080" spans="2:8">
      <c r="B4080" s="11" t="str">
        <f t="shared" si="253"/>
        <v/>
      </c>
      <c r="C4080" s="11" t="str">
        <f t="shared" si="256"/>
        <v/>
      </c>
      <c r="F4080" s="10" t="str">
        <v/>
      </c>
      <c r="G4080" t="e">
        <f t="shared" si="254"/>
        <v>#VALUE!</v>
      </c>
      <c r="H4080" s="13" t="e">
        <f t="shared" si="255"/>
        <v>#VALUE!</v>
      </c>
    </row>
    <row r="4081" spans="2:8">
      <c r="B4081" s="11" t="str">
        <f t="shared" si="253"/>
        <v/>
      </c>
      <c r="C4081" s="11" t="str">
        <f t="shared" si="256"/>
        <v/>
      </c>
      <c r="F4081" s="10" t="str">
        <v/>
      </c>
      <c r="G4081" t="e">
        <f t="shared" si="254"/>
        <v>#VALUE!</v>
      </c>
      <c r="H4081" s="13" t="e">
        <f t="shared" si="255"/>
        <v>#VALUE!</v>
      </c>
    </row>
    <row r="4082" spans="2:8">
      <c r="B4082" s="11" t="str">
        <f t="shared" si="253"/>
        <v/>
      </c>
      <c r="C4082" s="11" t="str">
        <f t="shared" si="256"/>
        <v/>
      </c>
      <c r="F4082" s="10" t="str">
        <v/>
      </c>
      <c r="G4082" t="e">
        <f t="shared" si="254"/>
        <v>#VALUE!</v>
      </c>
      <c r="H4082" s="13" t="e">
        <f t="shared" si="255"/>
        <v>#VALUE!</v>
      </c>
    </row>
    <row r="4083" spans="2:8">
      <c r="B4083" s="11" t="str">
        <f t="shared" si="253"/>
        <v/>
      </c>
      <c r="C4083" s="11" t="str">
        <f t="shared" si="256"/>
        <v/>
      </c>
      <c r="F4083" s="10" t="str">
        <v/>
      </c>
      <c r="G4083" t="e">
        <f t="shared" si="254"/>
        <v>#VALUE!</v>
      </c>
      <c r="H4083" s="13" t="e">
        <f t="shared" si="255"/>
        <v>#VALUE!</v>
      </c>
    </row>
    <row r="4084" spans="2:8">
      <c r="B4084" s="11" t="str">
        <f t="shared" si="253"/>
        <v/>
      </c>
      <c r="C4084" s="11" t="str">
        <f t="shared" si="256"/>
        <v/>
      </c>
      <c r="F4084" s="10" t="str">
        <v/>
      </c>
      <c r="G4084" t="e">
        <f t="shared" si="254"/>
        <v>#VALUE!</v>
      </c>
      <c r="H4084" s="13" t="e">
        <f t="shared" si="255"/>
        <v>#VALUE!</v>
      </c>
    </row>
    <row r="4085" spans="2:8">
      <c r="B4085" s="11" t="str">
        <f t="shared" si="253"/>
        <v/>
      </c>
      <c r="C4085" s="11" t="str">
        <f t="shared" si="256"/>
        <v/>
      </c>
      <c r="F4085" s="10" t="str">
        <v/>
      </c>
      <c r="G4085" t="e">
        <f t="shared" si="254"/>
        <v>#VALUE!</v>
      </c>
      <c r="H4085" s="13" t="e">
        <f t="shared" si="255"/>
        <v>#VALUE!</v>
      </c>
    </row>
    <row r="4086" spans="2:8">
      <c r="B4086" s="11" t="str">
        <f t="shared" si="253"/>
        <v/>
      </c>
      <c r="C4086" s="11" t="str">
        <f t="shared" si="256"/>
        <v/>
      </c>
      <c r="F4086" s="10" t="str">
        <v/>
      </c>
      <c r="G4086" t="e">
        <f t="shared" si="254"/>
        <v>#VALUE!</v>
      </c>
      <c r="H4086" s="13" t="e">
        <f t="shared" si="255"/>
        <v>#VALUE!</v>
      </c>
    </row>
    <row r="4087" spans="2:8">
      <c r="B4087" s="11" t="str">
        <f t="shared" si="253"/>
        <v/>
      </c>
      <c r="C4087" s="11" t="str">
        <f t="shared" si="256"/>
        <v/>
      </c>
      <c r="F4087" s="10" t="str">
        <v/>
      </c>
      <c r="G4087" t="e">
        <f t="shared" si="254"/>
        <v>#VALUE!</v>
      </c>
      <c r="H4087" s="13" t="e">
        <f t="shared" si="255"/>
        <v>#VALUE!</v>
      </c>
    </row>
    <row r="4088" spans="2:8">
      <c r="B4088" s="11" t="str">
        <f t="shared" si="253"/>
        <v/>
      </c>
      <c r="C4088" s="11" t="str">
        <f t="shared" si="256"/>
        <v/>
      </c>
      <c r="F4088" s="10" t="str">
        <v/>
      </c>
      <c r="G4088" t="e">
        <f t="shared" si="254"/>
        <v>#VALUE!</v>
      </c>
      <c r="H4088" s="13" t="e">
        <f t="shared" si="255"/>
        <v>#VALUE!</v>
      </c>
    </row>
    <row r="4089" spans="2:8">
      <c r="B4089" s="11" t="str">
        <f t="shared" si="253"/>
        <v/>
      </c>
      <c r="C4089" s="11" t="str">
        <f t="shared" si="256"/>
        <v/>
      </c>
      <c r="F4089" s="10" t="str">
        <v/>
      </c>
      <c r="G4089" t="e">
        <f t="shared" si="254"/>
        <v>#VALUE!</v>
      </c>
      <c r="H4089" s="13" t="e">
        <f t="shared" si="255"/>
        <v>#VALUE!</v>
      </c>
    </row>
    <row r="4090" spans="2:8">
      <c r="B4090" s="11" t="str">
        <f t="shared" si="253"/>
        <v/>
      </c>
      <c r="C4090" s="11" t="str">
        <f t="shared" si="256"/>
        <v/>
      </c>
      <c r="F4090" s="10" t="str">
        <v/>
      </c>
      <c r="G4090" t="e">
        <f t="shared" si="254"/>
        <v>#VALUE!</v>
      </c>
      <c r="H4090" s="13" t="e">
        <f t="shared" si="255"/>
        <v>#VALUE!</v>
      </c>
    </row>
    <row r="4091" spans="2:8">
      <c r="B4091" s="11" t="str">
        <f t="shared" si="253"/>
        <v/>
      </c>
      <c r="C4091" s="11" t="str">
        <f t="shared" si="256"/>
        <v/>
      </c>
      <c r="F4091" s="10" t="str">
        <v/>
      </c>
      <c r="G4091" t="e">
        <f t="shared" si="254"/>
        <v>#VALUE!</v>
      </c>
      <c r="H4091" s="13" t="e">
        <f t="shared" si="255"/>
        <v>#VALUE!</v>
      </c>
    </row>
    <row r="4092" spans="2:8">
      <c r="B4092" s="11" t="str">
        <f t="shared" si="253"/>
        <v/>
      </c>
      <c r="C4092" s="11" t="str">
        <f t="shared" si="256"/>
        <v/>
      </c>
      <c r="F4092" s="10" t="str">
        <v/>
      </c>
      <c r="G4092" t="e">
        <f t="shared" si="254"/>
        <v>#VALUE!</v>
      </c>
      <c r="H4092" s="13" t="e">
        <f t="shared" si="255"/>
        <v>#VALUE!</v>
      </c>
    </row>
    <row r="4093" spans="2:8">
      <c r="B4093" s="11" t="str">
        <f t="shared" si="253"/>
        <v/>
      </c>
      <c r="C4093" s="11" t="str">
        <f t="shared" si="256"/>
        <v/>
      </c>
      <c r="F4093" s="10" t="str">
        <v/>
      </c>
      <c r="G4093" t="e">
        <f t="shared" si="254"/>
        <v>#VALUE!</v>
      </c>
      <c r="H4093" s="13" t="e">
        <f t="shared" si="255"/>
        <v>#VALUE!</v>
      </c>
    </row>
    <row r="4094" spans="2:8">
      <c r="B4094" s="11" t="str">
        <f t="shared" si="253"/>
        <v/>
      </c>
      <c r="C4094" s="11" t="str">
        <f t="shared" si="256"/>
        <v/>
      </c>
      <c r="F4094" s="10" t="str">
        <v/>
      </c>
      <c r="G4094" t="e">
        <f t="shared" si="254"/>
        <v>#VALUE!</v>
      </c>
      <c r="H4094" s="13" t="e">
        <f t="shared" si="255"/>
        <v>#VALUE!</v>
      </c>
    </row>
    <row r="4095" spans="2:8">
      <c r="B4095" s="11" t="str">
        <f t="shared" si="253"/>
        <v/>
      </c>
      <c r="C4095" s="11" t="str">
        <f t="shared" si="256"/>
        <v/>
      </c>
      <c r="F4095" s="10" t="str">
        <v/>
      </c>
      <c r="G4095" t="e">
        <f t="shared" si="254"/>
        <v>#VALUE!</v>
      </c>
      <c r="H4095" s="13" t="e">
        <f t="shared" si="255"/>
        <v>#VALUE!</v>
      </c>
    </row>
    <row r="4096" spans="2:8">
      <c r="B4096" s="11" t="str">
        <f t="shared" si="253"/>
        <v/>
      </c>
      <c r="C4096" s="11" t="str">
        <f t="shared" si="256"/>
        <v/>
      </c>
      <c r="F4096" s="10" t="str">
        <v/>
      </c>
      <c r="G4096" t="e">
        <f t="shared" si="254"/>
        <v>#VALUE!</v>
      </c>
      <c r="H4096" s="13" t="e">
        <f t="shared" si="255"/>
        <v>#VALUE!</v>
      </c>
    </row>
    <row r="4097" spans="2:8">
      <c r="B4097" s="11" t="str">
        <f t="shared" ref="B4097:B4160" si="257">IFERROR(IF(FIND(" ",A4097)=6,IF(IFERROR(FIND(" PB",A4097),"")&lt;&gt;"","артикул",IF(IFERROR(FIND(" CRN",A4097),"")&lt;&gt;"","артикул","")),""),"")</f>
        <v/>
      </c>
      <c r="C4097" s="11" t="str">
        <f t="shared" si="256"/>
        <v/>
      </c>
      <c r="F4097" s="10" t="str">
        <v/>
      </c>
      <c r="G4097" t="e">
        <f t="shared" si="254"/>
        <v>#VALUE!</v>
      </c>
      <c r="H4097" s="13" t="e">
        <f t="shared" si="255"/>
        <v>#VALUE!</v>
      </c>
    </row>
    <row r="4098" spans="2:8">
      <c r="B4098" s="11" t="str">
        <f t="shared" si="257"/>
        <v/>
      </c>
      <c r="C4098" s="11" t="str">
        <f t="shared" si="256"/>
        <v/>
      </c>
      <c r="F4098" s="10" t="str">
        <v/>
      </c>
      <c r="G4098" t="e">
        <f t="shared" ref="G4098:G4161" si="258">CONCATENATE(LEFT(F4098,5),
MID(F4098,
SEARCH("\",SUBSTITUTE(F4098," ","\",LEN(F4098)-LEN(SUBSTITUTE(F4098," ",""))-4)),
SEARCH("\",SUBSTITUTE(F4098," ","\",LEN(F4098)-LEN(SUBSTITUTE(F4098," ",""))-3))-
SEARCH("\",SUBSTITUTE(F4098," ","\",LEN(F4098)-LEN(SUBSTITUTE(F4098," ",""))-4)))*1)</f>
        <v>#VALUE!</v>
      </c>
      <c r="H4098" s="13" t="e">
        <f t="shared" ref="H4098:H4161" si="259">SUBSTITUTE(
RIGHT(F4098,LEN(F4098)-
FIND("\",SUBSTITUTE(F4098," ","\",LEN(F4098)-LEN(SUBSTITUTE(F4098," ",""))))),
".","")</f>
        <v>#VALUE!</v>
      </c>
    </row>
    <row r="4099" spans="2:8">
      <c r="B4099" s="11" t="str">
        <f t="shared" si="257"/>
        <v/>
      </c>
      <c r="C4099" s="11" t="str">
        <f t="shared" si="256"/>
        <v/>
      </c>
      <c r="F4099" s="10" t="str">
        <v/>
      </c>
      <c r="G4099" t="e">
        <f t="shared" si="258"/>
        <v>#VALUE!</v>
      </c>
      <c r="H4099" s="13" t="e">
        <f t="shared" si="259"/>
        <v>#VALUE!</v>
      </c>
    </row>
    <row r="4100" spans="2:8">
      <c r="B4100" s="11" t="str">
        <f t="shared" si="257"/>
        <v/>
      </c>
      <c r="C4100" s="11" t="str">
        <f t="shared" si="256"/>
        <v/>
      </c>
      <c r="F4100" s="10" t="str">
        <v/>
      </c>
      <c r="G4100" t="e">
        <f t="shared" si="258"/>
        <v>#VALUE!</v>
      </c>
      <c r="H4100" s="13" t="e">
        <f t="shared" si="259"/>
        <v>#VALUE!</v>
      </c>
    </row>
    <row r="4101" spans="2:8">
      <c r="B4101" s="11" t="str">
        <f t="shared" si="257"/>
        <v/>
      </c>
      <c r="C4101" s="11" t="str">
        <f t="shared" si="256"/>
        <v/>
      </c>
      <c r="F4101" s="10" t="str">
        <v/>
      </c>
      <c r="G4101" t="e">
        <f t="shared" si="258"/>
        <v>#VALUE!</v>
      </c>
      <c r="H4101" s="13" t="e">
        <f t="shared" si="259"/>
        <v>#VALUE!</v>
      </c>
    </row>
    <row r="4102" spans="2:8">
      <c r="B4102" s="11" t="str">
        <f t="shared" si="257"/>
        <v/>
      </c>
      <c r="C4102" s="11" t="str">
        <f t="shared" si="256"/>
        <v/>
      </c>
      <c r="F4102" s="10" t="str">
        <v/>
      </c>
      <c r="G4102" t="e">
        <f t="shared" si="258"/>
        <v>#VALUE!</v>
      </c>
      <c r="H4102" s="13" t="e">
        <f t="shared" si="259"/>
        <v>#VALUE!</v>
      </c>
    </row>
    <row r="4103" spans="2:8">
      <c r="B4103" s="11" t="str">
        <f t="shared" si="257"/>
        <v/>
      </c>
      <c r="C4103" s="11" t="str">
        <f t="shared" si="256"/>
        <v/>
      </c>
      <c r="F4103" s="10" t="str">
        <v/>
      </c>
      <c r="G4103" t="e">
        <f t="shared" si="258"/>
        <v>#VALUE!</v>
      </c>
      <c r="H4103" s="13" t="e">
        <f t="shared" si="259"/>
        <v>#VALUE!</v>
      </c>
    </row>
    <row r="4104" spans="2:8">
      <c r="B4104" s="11" t="str">
        <f t="shared" si="257"/>
        <v/>
      </c>
      <c r="C4104" s="11" t="str">
        <f t="shared" si="256"/>
        <v/>
      </c>
      <c r="F4104" s="10" t="str">
        <v/>
      </c>
      <c r="G4104" t="e">
        <f t="shared" si="258"/>
        <v>#VALUE!</v>
      </c>
      <c r="H4104" s="13" t="e">
        <f t="shared" si="259"/>
        <v>#VALUE!</v>
      </c>
    </row>
    <row r="4105" spans="2:8">
      <c r="B4105" s="11" t="str">
        <f t="shared" si="257"/>
        <v/>
      </c>
      <c r="C4105" s="11" t="str">
        <f t="shared" si="256"/>
        <v/>
      </c>
      <c r="F4105" s="10" t="str">
        <v/>
      </c>
      <c r="G4105" t="e">
        <f t="shared" si="258"/>
        <v>#VALUE!</v>
      </c>
      <c r="H4105" s="13" t="e">
        <f t="shared" si="259"/>
        <v>#VALUE!</v>
      </c>
    </row>
    <row r="4106" spans="2:8">
      <c r="B4106" s="11" t="str">
        <f t="shared" si="257"/>
        <v/>
      </c>
      <c r="C4106" s="11" t="str">
        <f t="shared" si="256"/>
        <v/>
      </c>
      <c r="F4106" s="10" t="str">
        <v/>
      </c>
      <c r="G4106" t="e">
        <f t="shared" si="258"/>
        <v>#VALUE!</v>
      </c>
      <c r="H4106" s="13" t="e">
        <f t="shared" si="259"/>
        <v>#VALUE!</v>
      </c>
    </row>
    <row r="4107" spans="2:8">
      <c r="B4107" s="11" t="str">
        <f t="shared" si="257"/>
        <v/>
      </c>
      <c r="C4107" s="11" t="str">
        <f t="shared" si="256"/>
        <v/>
      </c>
      <c r="F4107" s="10" t="str">
        <v/>
      </c>
      <c r="G4107" t="e">
        <f t="shared" si="258"/>
        <v>#VALUE!</v>
      </c>
      <c r="H4107" s="13" t="e">
        <f t="shared" si="259"/>
        <v>#VALUE!</v>
      </c>
    </row>
    <row r="4108" spans="2:8">
      <c r="B4108" s="11" t="str">
        <f t="shared" si="257"/>
        <v/>
      </c>
      <c r="C4108" s="11" t="str">
        <f t="shared" si="256"/>
        <v/>
      </c>
      <c r="F4108" s="10" t="str">
        <v/>
      </c>
      <c r="G4108" t="e">
        <f t="shared" si="258"/>
        <v>#VALUE!</v>
      </c>
      <c r="H4108" s="13" t="e">
        <f t="shared" si="259"/>
        <v>#VALUE!</v>
      </c>
    </row>
    <row r="4109" spans="2:8">
      <c r="B4109" s="11" t="str">
        <f t="shared" si="257"/>
        <v/>
      </c>
      <c r="C4109" s="11" t="str">
        <f t="shared" si="256"/>
        <v/>
      </c>
      <c r="F4109" s="10" t="str">
        <v/>
      </c>
      <c r="G4109" t="e">
        <f t="shared" si="258"/>
        <v>#VALUE!</v>
      </c>
      <c r="H4109" s="13" t="e">
        <f t="shared" si="259"/>
        <v>#VALUE!</v>
      </c>
    </row>
    <row r="4110" spans="2:8">
      <c r="B4110" s="11" t="str">
        <f t="shared" si="257"/>
        <v/>
      </c>
      <c r="C4110" s="11" t="str">
        <f t="shared" si="256"/>
        <v/>
      </c>
      <c r="F4110" s="10" t="str">
        <v/>
      </c>
      <c r="G4110" t="e">
        <f t="shared" si="258"/>
        <v>#VALUE!</v>
      </c>
      <c r="H4110" s="13" t="e">
        <f t="shared" si="259"/>
        <v>#VALUE!</v>
      </c>
    </row>
    <row r="4111" spans="2:8">
      <c r="B4111" s="11" t="str">
        <f t="shared" si="257"/>
        <v/>
      </c>
      <c r="C4111" s="11" t="str">
        <f t="shared" si="256"/>
        <v/>
      </c>
      <c r="F4111" s="10" t="str">
        <v/>
      </c>
      <c r="G4111" t="e">
        <f t="shared" si="258"/>
        <v>#VALUE!</v>
      </c>
      <c r="H4111" s="13" t="e">
        <f t="shared" si="259"/>
        <v>#VALUE!</v>
      </c>
    </row>
    <row r="4112" spans="2:8">
      <c r="B4112" s="11" t="str">
        <f t="shared" si="257"/>
        <v/>
      </c>
      <c r="C4112" s="11" t="str">
        <f t="shared" si="256"/>
        <v/>
      </c>
      <c r="F4112" s="10" t="str">
        <v/>
      </c>
      <c r="G4112" t="e">
        <f t="shared" si="258"/>
        <v>#VALUE!</v>
      </c>
      <c r="H4112" s="13" t="e">
        <f t="shared" si="259"/>
        <v>#VALUE!</v>
      </c>
    </row>
    <row r="4113" spans="2:8">
      <c r="B4113" s="11" t="str">
        <f t="shared" si="257"/>
        <v/>
      </c>
      <c r="C4113" s="11" t="str">
        <f t="shared" si="256"/>
        <v/>
      </c>
      <c r="F4113" s="10" t="str">
        <v/>
      </c>
      <c r="G4113" t="e">
        <f t="shared" si="258"/>
        <v>#VALUE!</v>
      </c>
      <c r="H4113" s="13" t="e">
        <f t="shared" si="259"/>
        <v>#VALUE!</v>
      </c>
    </row>
    <row r="4114" spans="2:8">
      <c r="B4114" s="11" t="str">
        <f t="shared" si="257"/>
        <v/>
      </c>
      <c r="C4114" s="11" t="str">
        <f t="shared" si="256"/>
        <v/>
      </c>
      <c r="F4114" s="10" t="str">
        <v/>
      </c>
      <c r="G4114" t="e">
        <f t="shared" si="258"/>
        <v>#VALUE!</v>
      </c>
      <c r="H4114" s="13" t="e">
        <f t="shared" si="259"/>
        <v>#VALUE!</v>
      </c>
    </row>
    <row r="4115" spans="2:8">
      <c r="B4115" s="11" t="str">
        <f t="shared" si="257"/>
        <v/>
      </c>
      <c r="C4115" s="11" t="str">
        <f t="shared" si="256"/>
        <v/>
      </c>
      <c r="F4115" s="10" t="str">
        <v/>
      </c>
      <c r="G4115" t="e">
        <f t="shared" si="258"/>
        <v>#VALUE!</v>
      </c>
      <c r="H4115" s="13" t="e">
        <f t="shared" si="259"/>
        <v>#VALUE!</v>
      </c>
    </row>
    <row r="4116" spans="2:8">
      <c r="B4116" s="11" t="str">
        <f t="shared" si="257"/>
        <v/>
      </c>
      <c r="C4116" s="11" t="str">
        <f t="shared" si="256"/>
        <v/>
      </c>
      <c r="F4116" s="10" t="str">
        <v/>
      </c>
      <c r="G4116" t="e">
        <f t="shared" si="258"/>
        <v>#VALUE!</v>
      </c>
      <c r="H4116" s="13" t="e">
        <f t="shared" si="259"/>
        <v>#VALUE!</v>
      </c>
    </row>
    <row r="4117" spans="2:8">
      <c r="B4117" s="11" t="str">
        <f t="shared" si="257"/>
        <v/>
      </c>
      <c r="C4117" s="11" t="str">
        <f t="shared" si="256"/>
        <v/>
      </c>
      <c r="F4117" s="10" t="str">
        <v/>
      </c>
      <c r="G4117" t="e">
        <f t="shared" si="258"/>
        <v>#VALUE!</v>
      </c>
      <c r="H4117" s="13" t="e">
        <f t="shared" si="259"/>
        <v>#VALUE!</v>
      </c>
    </row>
    <row r="4118" spans="2:8">
      <c r="B4118" s="11" t="str">
        <f t="shared" si="257"/>
        <v/>
      </c>
      <c r="C4118" s="11" t="str">
        <f t="shared" si="256"/>
        <v/>
      </c>
      <c r="F4118" s="10" t="str">
        <v/>
      </c>
      <c r="G4118" t="e">
        <f t="shared" si="258"/>
        <v>#VALUE!</v>
      </c>
      <c r="H4118" s="13" t="e">
        <f t="shared" si="259"/>
        <v>#VALUE!</v>
      </c>
    </row>
    <row r="4119" spans="2:8">
      <c r="B4119" s="11" t="str">
        <f t="shared" si="257"/>
        <v/>
      </c>
      <c r="C4119" s="11" t="str">
        <f t="shared" si="256"/>
        <v/>
      </c>
      <c r="F4119" s="10" t="str">
        <v/>
      </c>
      <c r="G4119" t="e">
        <f t="shared" si="258"/>
        <v>#VALUE!</v>
      </c>
      <c r="H4119" s="13" t="e">
        <f t="shared" si="259"/>
        <v>#VALUE!</v>
      </c>
    </row>
    <row r="4120" spans="2:8">
      <c r="B4120" s="11" t="str">
        <f t="shared" si="257"/>
        <v/>
      </c>
      <c r="C4120" s="11" t="str">
        <f t="shared" si="256"/>
        <v/>
      </c>
      <c r="F4120" s="10" t="str">
        <v/>
      </c>
      <c r="G4120" t="e">
        <f t="shared" si="258"/>
        <v>#VALUE!</v>
      </c>
      <c r="H4120" s="13" t="e">
        <f t="shared" si="259"/>
        <v>#VALUE!</v>
      </c>
    </row>
    <row r="4121" spans="2:8">
      <c r="B4121" s="11" t="str">
        <f t="shared" si="257"/>
        <v/>
      </c>
      <c r="C4121" s="11" t="str">
        <f t="shared" si="256"/>
        <v/>
      </c>
      <c r="F4121" s="10" t="str">
        <v/>
      </c>
      <c r="G4121" t="e">
        <f t="shared" si="258"/>
        <v>#VALUE!</v>
      </c>
      <c r="H4121" s="13" t="e">
        <f t="shared" si="259"/>
        <v>#VALUE!</v>
      </c>
    </row>
    <row r="4122" spans="2:8">
      <c r="B4122" s="11" t="str">
        <f t="shared" si="257"/>
        <v/>
      </c>
      <c r="C4122" s="11" t="str">
        <f t="shared" si="256"/>
        <v/>
      </c>
      <c r="F4122" s="10" t="str">
        <v/>
      </c>
      <c r="G4122" t="e">
        <f t="shared" si="258"/>
        <v>#VALUE!</v>
      </c>
      <c r="H4122" s="13" t="e">
        <f t="shared" si="259"/>
        <v>#VALUE!</v>
      </c>
    </row>
    <row r="4123" spans="2:8">
      <c r="B4123" s="11" t="str">
        <f t="shared" si="257"/>
        <v/>
      </c>
      <c r="C4123" s="11" t="str">
        <f t="shared" si="256"/>
        <v/>
      </c>
      <c r="F4123" s="10" t="str">
        <v/>
      </c>
      <c r="G4123" t="e">
        <f t="shared" si="258"/>
        <v>#VALUE!</v>
      </c>
      <c r="H4123" s="13" t="e">
        <f t="shared" si="259"/>
        <v>#VALUE!</v>
      </c>
    </row>
    <row r="4124" spans="2:8">
      <c r="B4124" s="11" t="str">
        <f t="shared" si="257"/>
        <v/>
      </c>
      <c r="C4124" s="11" t="str">
        <f t="shared" si="256"/>
        <v/>
      </c>
      <c r="F4124" s="10" t="str">
        <v/>
      </c>
      <c r="G4124" t="e">
        <f t="shared" si="258"/>
        <v>#VALUE!</v>
      </c>
      <c r="H4124" s="13" t="e">
        <f t="shared" si="259"/>
        <v>#VALUE!</v>
      </c>
    </row>
    <row r="4125" spans="2:8">
      <c r="B4125" s="11" t="str">
        <f t="shared" si="257"/>
        <v/>
      </c>
      <c r="C4125" s="11" t="str">
        <f t="shared" si="256"/>
        <v/>
      </c>
      <c r="F4125" s="10" t="str">
        <v/>
      </c>
      <c r="G4125" t="e">
        <f t="shared" si="258"/>
        <v>#VALUE!</v>
      </c>
      <c r="H4125" s="13" t="e">
        <f t="shared" si="259"/>
        <v>#VALUE!</v>
      </c>
    </row>
    <row r="4126" spans="2:8">
      <c r="B4126" s="11" t="str">
        <f t="shared" si="257"/>
        <v/>
      </c>
      <c r="C4126" s="11" t="str">
        <f t="shared" si="256"/>
        <v/>
      </c>
      <c r="F4126" s="10" t="str">
        <v/>
      </c>
      <c r="G4126" t="e">
        <f t="shared" si="258"/>
        <v>#VALUE!</v>
      </c>
      <c r="H4126" s="13" t="e">
        <f t="shared" si="259"/>
        <v>#VALUE!</v>
      </c>
    </row>
    <row r="4127" spans="2:8">
      <c r="B4127" s="11" t="str">
        <f t="shared" si="257"/>
        <v/>
      </c>
      <c r="C4127" s="11" t="str">
        <f t="shared" si="256"/>
        <v/>
      </c>
      <c r="F4127" s="10" t="str">
        <v/>
      </c>
      <c r="G4127" t="e">
        <f t="shared" si="258"/>
        <v>#VALUE!</v>
      </c>
      <c r="H4127" s="13" t="e">
        <f t="shared" si="259"/>
        <v>#VALUE!</v>
      </c>
    </row>
    <row r="4128" spans="2:8">
      <c r="B4128" s="11" t="str">
        <f t="shared" si="257"/>
        <v/>
      </c>
      <c r="C4128" s="11" t="str">
        <f t="shared" si="256"/>
        <v/>
      </c>
      <c r="F4128" s="10" t="str">
        <v/>
      </c>
      <c r="G4128" t="e">
        <f t="shared" si="258"/>
        <v>#VALUE!</v>
      </c>
      <c r="H4128" s="13" t="e">
        <f t="shared" si="259"/>
        <v>#VALUE!</v>
      </c>
    </row>
    <row r="4129" spans="2:8">
      <c r="B4129" s="11" t="str">
        <f t="shared" si="257"/>
        <v/>
      </c>
      <c r="C4129" s="11" t="str">
        <f t="shared" si="256"/>
        <v/>
      </c>
      <c r="F4129" s="10" t="str">
        <v/>
      </c>
      <c r="G4129" t="e">
        <f t="shared" si="258"/>
        <v>#VALUE!</v>
      </c>
      <c r="H4129" s="13" t="e">
        <f t="shared" si="259"/>
        <v>#VALUE!</v>
      </c>
    </row>
    <row r="4130" spans="2:8">
      <c r="B4130" s="11" t="str">
        <f t="shared" si="257"/>
        <v/>
      </c>
      <c r="C4130" s="11" t="str">
        <f t="shared" si="256"/>
        <v/>
      </c>
      <c r="F4130" s="10" t="str">
        <v/>
      </c>
      <c r="G4130" t="e">
        <f t="shared" si="258"/>
        <v>#VALUE!</v>
      </c>
      <c r="H4130" s="13" t="e">
        <f t="shared" si="259"/>
        <v>#VALUE!</v>
      </c>
    </row>
    <row r="4131" spans="2:8">
      <c r="B4131" s="11" t="str">
        <f t="shared" si="257"/>
        <v/>
      </c>
      <c r="C4131" s="11" t="str">
        <f t="shared" si="256"/>
        <v/>
      </c>
      <c r="F4131" s="10" t="str">
        <v/>
      </c>
      <c r="G4131" t="e">
        <f t="shared" si="258"/>
        <v>#VALUE!</v>
      </c>
      <c r="H4131" s="13" t="e">
        <f t="shared" si="259"/>
        <v>#VALUE!</v>
      </c>
    </row>
    <row r="4132" spans="2:8">
      <c r="B4132" s="11" t="str">
        <f t="shared" si="257"/>
        <v/>
      </c>
      <c r="C4132" s="11" t="str">
        <f t="shared" si="256"/>
        <v/>
      </c>
      <c r="F4132" s="10" t="str">
        <v/>
      </c>
      <c r="G4132" t="e">
        <f t="shared" si="258"/>
        <v>#VALUE!</v>
      </c>
      <c r="H4132" s="13" t="e">
        <f t="shared" si="259"/>
        <v>#VALUE!</v>
      </c>
    </row>
    <row r="4133" spans="2:8">
      <c r="B4133" s="11" t="str">
        <f t="shared" si="257"/>
        <v/>
      </c>
      <c r="C4133" s="11" t="str">
        <f t="shared" si="256"/>
        <v/>
      </c>
      <c r="F4133" s="10" t="str">
        <v/>
      </c>
      <c r="G4133" t="e">
        <f t="shared" si="258"/>
        <v>#VALUE!</v>
      </c>
      <c r="H4133" s="13" t="e">
        <f t="shared" si="259"/>
        <v>#VALUE!</v>
      </c>
    </row>
    <row r="4134" spans="2:8">
      <c r="B4134" s="11" t="str">
        <f t="shared" si="257"/>
        <v/>
      </c>
      <c r="C4134" s="11" t="str">
        <f t="shared" si="256"/>
        <v/>
      </c>
      <c r="F4134" s="10" t="str">
        <v/>
      </c>
      <c r="G4134" t="e">
        <f t="shared" si="258"/>
        <v>#VALUE!</v>
      </c>
      <c r="H4134" s="13" t="e">
        <f t="shared" si="259"/>
        <v>#VALUE!</v>
      </c>
    </row>
    <row r="4135" spans="2:8">
      <c r="B4135" s="11" t="str">
        <f t="shared" si="257"/>
        <v/>
      </c>
      <c r="C4135" s="11" t="str">
        <f t="shared" si="256"/>
        <v/>
      </c>
      <c r="F4135" s="10" t="str">
        <v/>
      </c>
      <c r="G4135" t="e">
        <f t="shared" si="258"/>
        <v>#VALUE!</v>
      </c>
      <c r="H4135" s="13" t="e">
        <f t="shared" si="259"/>
        <v>#VALUE!</v>
      </c>
    </row>
    <row r="4136" spans="2:8">
      <c r="B4136" s="11" t="str">
        <f t="shared" si="257"/>
        <v/>
      </c>
      <c r="C4136" s="11" t="str">
        <f t="shared" si="256"/>
        <v/>
      </c>
      <c r="F4136" s="10" t="str">
        <v/>
      </c>
      <c r="G4136" t="e">
        <f t="shared" si="258"/>
        <v>#VALUE!</v>
      </c>
      <c r="H4136" s="13" t="e">
        <f t="shared" si="259"/>
        <v>#VALUE!</v>
      </c>
    </row>
    <row r="4137" spans="2:8">
      <c r="B4137" s="11" t="str">
        <f t="shared" si="257"/>
        <v/>
      </c>
      <c r="C4137" s="11" t="str">
        <f t="shared" ref="C4137:C4200" si="260">IF(B4137="артикул",A4137,"")</f>
        <v/>
      </c>
      <c r="F4137" s="10" t="str">
        <v/>
      </c>
      <c r="G4137" t="e">
        <f t="shared" si="258"/>
        <v>#VALUE!</v>
      </c>
      <c r="H4137" s="13" t="e">
        <f t="shared" si="259"/>
        <v>#VALUE!</v>
      </c>
    </row>
    <row r="4138" spans="2:8">
      <c r="B4138" s="11" t="str">
        <f t="shared" si="257"/>
        <v/>
      </c>
      <c r="C4138" s="11" t="str">
        <f t="shared" si="260"/>
        <v/>
      </c>
      <c r="F4138" s="10" t="str">
        <v/>
      </c>
      <c r="G4138" t="e">
        <f t="shared" si="258"/>
        <v>#VALUE!</v>
      </c>
      <c r="H4138" s="13" t="e">
        <f t="shared" si="259"/>
        <v>#VALUE!</v>
      </c>
    </row>
    <row r="4139" spans="2:8">
      <c r="B4139" s="11" t="str">
        <f t="shared" si="257"/>
        <v/>
      </c>
      <c r="C4139" s="11" t="str">
        <f t="shared" si="260"/>
        <v/>
      </c>
      <c r="F4139" s="10" t="str">
        <v/>
      </c>
      <c r="G4139" t="e">
        <f t="shared" si="258"/>
        <v>#VALUE!</v>
      </c>
      <c r="H4139" s="13" t="e">
        <f t="shared" si="259"/>
        <v>#VALUE!</v>
      </c>
    </row>
    <row r="4140" spans="2:8">
      <c r="B4140" s="11" t="str">
        <f t="shared" si="257"/>
        <v/>
      </c>
      <c r="C4140" s="11" t="str">
        <f t="shared" si="260"/>
        <v/>
      </c>
      <c r="F4140" s="10" t="str">
        <v/>
      </c>
      <c r="G4140" t="e">
        <f t="shared" si="258"/>
        <v>#VALUE!</v>
      </c>
      <c r="H4140" s="13" t="e">
        <f t="shared" si="259"/>
        <v>#VALUE!</v>
      </c>
    </row>
    <row r="4141" spans="2:8">
      <c r="B4141" s="11" t="str">
        <f t="shared" si="257"/>
        <v/>
      </c>
      <c r="C4141" s="11" t="str">
        <f t="shared" si="260"/>
        <v/>
      </c>
      <c r="F4141" s="10" t="str">
        <v/>
      </c>
      <c r="G4141" t="e">
        <f t="shared" si="258"/>
        <v>#VALUE!</v>
      </c>
      <c r="H4141" s="13" t="e">
        <f t="shared" si="259"/>
        <v>#VALUE!</v>
      </c>
    </row>
    <row r="4142" spans="2:8">
      <c r="B4142" s="11" t="str">
        <f t="shared" si="257"/>
        <v/>
      </c>
      <c r="C4142" s="11" t="str">
        <f t="shared" si="260"/>
        <v/>
      </c>
      <c r="F4142" s="10" t="str">
        <v/>
      </c>
      <c r="G4142" t="e">
        <f t="shared" si="258"/>
        <v>#VALUE!</v>
      </c>
      <c r="H4142" s="13" t="e">
        <f t="shared" si="259"/>
        <v>#VALUE!</v>
      </c>
    </row>
    <row r="4143" spans="2:8">
      <c r="B4143" s="11" t="str">
        <f t="shared" si="257"/>
        <v/>
      </c>
      <c r="C4143" s="11" t="str">
        <f t="shared" si="260"/>
        <v/>
      </c>
      <c r="F4143" s="10" t="str">
        <v/>
      </c>
      <c r="G4143" t="e">
        <f t="shared" si="258"/>
        <v>#VALUE!</v>
      </c>
      <c r="H4143" s="13" t="e">
        <f t="shared" si="259"/>
        <v>#VALUE!</v>
      </c>
    </row>
    <row r="4144" spans="2:8">
      <c r="B4144" s="11" t="str">
        <f t="shared" si="257"/>
        <v/>
      </c>
      <c r="C4144" s="11" t="str">
        <f t="shared" si="260"/>
        <v/>
      </c>
      <c r="F4144" s="10" t="str">
        <v/>
      </c>
      <c r="G4144" t="e">
        <f t="shared" si="258"/>
        <v>#VALUE!</v>
      </c>
      <c r="H4144" s="13" t="e">
        <f t="shared" si="259"/>
        <v>#VALUE!</v>
      </c>
    </row>
    <row r="4145" spans="2:8">
      <c r="B4145" s="11" t="str">
        <f t="shared" si="257"/>
        <v/>
      </c>
      <c r="C4145" s="11" t="str">
        <f t="shared" si="260"/>
        <v/>
      </c>
      <c r="F4145" s="10" t="str">
        <v/>
      </c>
      <c r="G4145" t="e">
        <f t="shared" si="258"/>
        <v>#VALUE!</v>
      </c>
      <c r="H4145" s="13" t="e">
        <f t="shared" si="259"/>
        <v>#VALUE!</v>
      </c>
    </row>
    <row r="4146" spans="2:8">
      <c r="B4146" s="11" t="str">
        <f t="shared" si="257"/>
        <v/>
      </c>
      <c r="C4146" s="11" t="str">
        <f t="shared" si="260"/>
        <v/>
      </c>
      <c r="F4146" s="10" t="str">
        <v/>
      </c>
      <c r="G4146" t="e">
        <f t="shared" si="258"/>
        <v>#VALUE!</v>
      </c>
      <c r="H4146" s="13" t="e">
        <f t="shared" si="259"/>
        <v>#VALUE!</v>
      </c>
    </row>
    <row r="4147" spans="2:8">
      <c r="B4147" s="11" t="str">
        <f t="shared" si="257"/>
        <v/>
      </c>
      <c r="C4147" s="11" t="str">
        <f t="shared" si="260"/>
        <v/>
      </c>
      <c r="F4147" s="10" t="str">
        <v/>
      </c>
      <c r="G4147" t="e">
        <f t="shared" si="258"/>
        <v>#VALUE!</v>
      </c>
      <c r="H4147" s="13" t="e">
        <f t="shared" si="259"/>
        <v>#VALUE!</v>
      </c>
    </row>
    <row r="4148" spans="2:8">
      <c r="B4148" s="11" t="str">
        <f t="shared" si="257"/>
        <v/>
      </c>
      <c r="C4148" s="11" t="str">
        <f t="shared" si="260"/>
        <v/>
      </c>
      <c r="F4148" s="10" t="str">
        <v/>
      </c>
      <c r="G4148" t="e">
        <f t="shared" si="258"/>
        <v>#VALUE!</v>
      </c>
      <c r="H4148" s="13" t="e">
        <f t="shared" si="259"/>
        <v>#VALUE!</v>
      </c>
    </row>
    <row r="4149" spans="2:8">
      <c r="B4149" s="11" t="str">
        <f t="shared" si="257"/>
        <v/>
      </c>
      <c r="C4149" s="11" t="str">
        <f t="shared" si="260"/>
        <v/>
      </c>
      <c r="F4149" s="10" t="str">
        <v/>
      </c>
      <c r="G4149" t="e">
        <f t="shared" si="258"/>
        <v>#VALUE!</v>
      </c>
      <c r="H4149" s="13" t="e">
        <f t="shared" si="259"/>
        <v>#VALUE!</v>
      </c>
    </row>
    <row r="4150" spans="2:8">
      <c r="B4150" s="11" t="str">
        <f t="shared" si="257"/>
        <v/>
      </c>
      <c r="C4150" s="11" t="str">
        <f t="shared" si="260"/>
        <v/>
      </c>
      <c r="F4150" s="10" t="str">
        <v/>
      </c>
      <c r="G4150" t="e">
        <f t="shared" si="258"/>
        <v>#VALUE!</v>
      </c>
      <c r="H4150" s="13" t="e">
        <f t="shared" si="259"/>
        <v>#VALUE!</v>
      </c>
    </row>
    <row r="4151" spans="2:8">
      <c r="B4151" s="11" t="str">
        <f t="shared" si="257"/>
        <v/>
      </c>
      <c r="C4151" s="11" t="str">
        <f t="shared" si="260"/>
        <v/>
      </c>
      <c r="F4151" s="10" t="str">
        <v/>
      </c>
      <c r="G4151" t="e">
        <f t="shared" si="258"/>
        <v>#VALUE!</v>
      </c>
      <c r="H4151" s="13" t="e">
        <f t="shared" si="259"/>
        <v>#VALUE!</v>
      </c>
    </row>
    <row r="4152" spans="2:8">
      <c r="B4152" s="11" t="str">
        <f t="shared" si="257"/>
        <v/>
      </c>
      <c r="C4152" s="11" t="str">
        <f t="shared" si="260"/>
        <v/>
      </c>
      <c r="F4152" s="10" t="str">
        <v/>
      </c>
      <c r="G4152" t="e">
        <f t="shared" si="258"/>
        <v>#VALUE!</v>
      </c>
      <c r="H4152" s="13" t="e">
        <f t="shared" si="259"/>
        <v>#VALUE!</v>
      </c>
    </row>
    <row r="4153" spans="2:8">
      <c r="B4153" s="11" t="str">
        <f t="shared" si="257"/>
        <v/>
      </c>
      <c r="C4153" s="11" t="str">
        <f t="shared" si="260"/>
        <v/>
      </c>
      <c r="F4153" s="10" t="str">
        <v/>
      </c>
      <c r="G4153" t="e">
        <f t="shared" si="258"/>
        <v>#VALUE!</v>
      </c>
      <c r="H4153" s="13" t="e">
        <f t="shared" si="259"/>
        <v>#VALUE!</v>
      </c>
    </row>
    <row r="4154" spans="2:8">
      <c r="B4154" s="11" t="str">
        <f t="shared" si="257"/>
        <v/>
      </c>
      <c r="C4154" s="11" t="str">
        <f t="shared" si="260"/>
        <v/>
      </c>
      <c r="F4154" s="10" t="str">
        <v/>
      </c>
      <c r="G4154" t="e">
        <f t="shared" si="258"/>
        <v>#VALUE!</v>
      </c>
      <c r="H4154" s="13" t="e">
        <f t="shared" si="259"/>
        <v>#VALUE!</v>
      </c>
    </row>
    <row r="4155" spans="2:8">
      <c r="B4155" s="11" t="str">
        <f t="shared" si="257"/>
        <v/>
      </c>
      <c r="C4155" s="11" t="str">
        <f t="shared" si="260"/>
        <v/>
      </c>
      <c r="F4155" s="10" t="str">
        <v/>
      </c>
      <c r="G4155" t="e">
        <f t="shared" si="258"/>
        <v>#VALUE!</v>
      </c>
      <c r="H4155" s="13" t="e">
        <f t="shared" si="259"/>
        <v>#VALUE!</v>
      </c>
    </row>
    <row r="4156" spans="2:8">
      <c r="B4156" s="11" t="str">
        <f t="shared" si="257"/>
        <v/>
      </c>
      <c r="C4156" s="11" t="str">
        <f t="shared" si="260"/>
        <v/>
      </c>
      <c r="F4156" s="10" t="str">
        <v/>
      </c>
      <c r="G4156" t="e">
        <f t="shared" si="258"/>
        <v>#VALUE!</v>
      </c>
      <c r="H4156" s="13" t="e">
        <f t="shared" si="259"/>
        <v>#VALUE!</v>
      </c>
    </row>
    <row r="4157" spans="2:8">
      <c r="B4157" s="11" t="str">
        <f t="shared" si="257"/>
        <v/>
      </c>
      <c r="C4157" s="11" t="str">
        <f t="shared" si="260"/>
        <v/>
      </c>
      <c r="F4157" s="10" t="str">
        <v/>
      </c>
      <c r="G4157" t="e">
        <f t="shared" si="258"/>
        <v>#VALUE!</v>
      </c>
      <c r="H4157" s="13" t="e">
        <f t="shared" si="259"/>
        <v>#VALUE!</v>
      </c>
    </row>
    <row r="4158" spans="2:8">
      <c r="B4158" s="11" t="str">
        <f t="shared" si="257"/>
        <v/>
      </c>
      <c r="C4158" s="11" t="str">
        <f t="shared" si="260"/>
        <v/>
      </c>
      <c r="F4158" s="10" t="str">
        <v/>
      </c>
      <c r="G4158" t="e">
        <f t="shared" si="258"/>
        <v>#VALUE!</v>
      </c>
      <c r="H4158" s="13" t="e">
        <f t="shared" si="259"/>
        <v>#VALUE!</v>
      </c>
    </row>
    <row r="4159" spans="2:8">
      <c r="B4159" s="11" t="str">
        <f t="shared" si="257"/>
        <v/>
      </c>
      <c r="C4159" s="11" t="str">
        <f t="shared" si="260"/>
        <v/>
      </c>
      <c r="F4159" s="10" t="str">
        <v/>
      </c>
      <c r="G4159" t="e">
        <f t="shared" si="258"/>
        <v>#VALUE!</v>
      </c>
      <c r="H4159" s="13" t="e">
        <f t="shared" si="259"/>
        <v>#VALUE!</v>
      </c>
    </row>
    <row r="4160" spans="2:8">
      <c r="B4160" s="11" t="str">
        <f t="shared" si="257"/>
        <v/>
      </c>
      <c r="C4160" s="11" t="str">
        <f t="shared" si="260"/>
        <v/>
      </c>
      <c r="F4160" s="10" t="str">
        <v/>
      </c>
      <c r="G4160" t="e">
        <f t="shared" si="258"/>
        <v>#VALUE!</v>
      </c>
      <c r="H4160" s="13" t="e">
        <f t="shared" si="259"/>
        <v>#VALUE!</v>
      </c>
    </row>
    <row r="4161" spans="2:8">
      <c r="B4161" s="11" t="str">
        <f t="shared" ref="B4161:B4224" si="261">IFERROR(IF(FIND(" ",A4161)=6,IF(IFERROR(FIND(" PB",A4161),"")&lt;&gt;"","артикул",IF(IFERROR(FIND(" CRN",A4161),"")&lt;&gt;"","артикул","")),""),"")</f>
        <v/>
      </c>
      <c r="C4161" s="11" t="str">
        <f t="shared" si="260"/>
        <v/>
      </c>
      <c r="F4161" s="10" t="str">
        <v/>
      </c>
      <c r="G4161" t="e">
        <f t="shared" si="258"/>
        <v>#VALUE!</v>
      </c>
      <c r="H4161" s="13" t="e">
        <f t="shared" si="259"/>
        <v>#VALUE!</v>
      </c>
    </row>
    <row r="4162" spans="2:8">
      <c r="B4162" s="11" t="str">
        <f t="shared" si="261"/>
        <v/>
      </c>
      <c r="C4162" s="11" t="str">
        <f t="shared" si="260"/>
        <v/>
      </c>
      <c r="F4162" s="10" t="str">
        <v/>
      </c>
      <c r="G4162" t="e">
        <f t="shared" ref="G4162:G4225" si="262">CONCATENATE(LEFT(F4162,5),
MID(F4162,
SEARCH("\",SUBSTITUTE(F4162," ","\",LEN(F4162)-LEN(SUBSTITUTE(F4162," ",""))-4)),
SEARCH("\",SUBSTITUTE(F4162," ","\",LEN(F4162)-LEN(SUBSTITUTE(F4162," ",""))-3))-
SEARCH("\",SUBSTITUTE(F4162," ","\",LEN(F4162)-LEN(SUBSTITUTE(F4162," ",""))-4)))*1)</f>
        <v>#VALUE!</v>
      </c>
      <c r="H4162" s="13" t="e">
        <f t="shared" ref="H4162:H4225" si="263">SUBSTITUTE(
RIGHT(F4162,LEN(F4162)-
FIND("\",SUBSTITUTE(F4162," ","\",LEN(F4162)-LEN(SUBSTITUTE(F4162," ",""))))),
".","")</f>
        <v>#VALUE!</v>
      </c>
    </row>
    <row r="4163" spans="2:8">
      <c r="B4163" s="11" t="str">
        <f t="shared" si="261"/>
        <v/>
      </c>
      <c r="C4163" s="11" t="str">
        <f t="shared" si="260"/>
        <v/>
      </c>
      <c r="F4163" s="10" t="str">
        <v/>
      </c>
      <c r="G4163" t="e">
        <f t="shared" si="262"/>
        <v>#VALUE!</v>
      </c>
      <c r="H4163" s="13" t="e">
        <f t="shared" si="263"/>
        <v>#VALUE!</v>
      </c>
    </row>
    <row r="4164" spans="2:8">
      <c r="B4164" s="11" t="str">
        <f t="shared" si="261"/>
        <v/>
      </c>
      <c r="C4164" s="11" t="str">
        <f t="shared" si="260"/>
        <v/>
      </c>
      <c r="F4164" s="10" t="str">
        <v/>
      </c>
      <c r="G4164" t="e">
        <f t="shared" si="262"/>
        <v>#VALUE!</v>
      </c>
      <c r="H4164" s="13" t="e">
        <f t="shared" si="263"/>
        <v>#VALUE!</v>
      </c>
    </row>
    <row r="4165" spans="2:8">
      <c r="B4165" s="11" t="str">
        <f t="shared" si="261"/>
        <v/>
      </c>
      <c r="C4165" s="11" t="str">
        <f t="shared" si="260"/>
        <v/>
      </c>
      <c r="F4165" s="10" t="str">
        <v/>
      </c>
      <c r="G4165" t="e">
        <f t="shared" si="262"/>
        <v>#VALUE!</v>
      </c>
      <c r="H4165" s="13" t="e">
        <f t="shared" si="263"/>
        <v>#VALUE!</v>
      </c>
    </row>
    <row r="4166" spans="2:8">
      <c r="B4166" s="11" t="str">
        <f t="shared" si="261"/>
        <v/>
      </c>
      <c r="C4166" s="11" t="str">
        <f t="shared" si="260"/>
        <v/>
      </c>
      <c r="F4166" s="10" t="str">
        <v/>
      </c>
      <c r="G4166" t="e">
        <f t="shared" si="262"/>
        <v>#VALUE!</v>
      </c>
      <c r="H4166" s="13" t="e">
        <f t="shared" si="263"/>
        <v>#VALUE!</v>
      </c>
    </row>
    <row r="4167" spans="2:8">
      <c r="B4167" s="11" t="str">
        <f t="shared" si="261"/>
        <v/>
      </c>
      <c r="C4167" s="11" t="str">
        <f t="shared" si="260"/>
        <v/>
      </c>
      <c r="F4167" s="10" t="str">
        <v/>
      </c>
      <c r="G4167" t="e">
        <f t="shared" si="262"/>
        <v>#VALUE!</v>
      </c>
      <c r="H4167" s="13" t="e">
        <f t="shared" si="263"/>
        <v>#VALUE!</v>
      </c>
    </row>
    <row r="4168" spans="2:8">
      <c r="B4168" s="11" t="str">
        <f t="shared" si="261"/>
        <v/>
      </c>
      <c r="C4168" s="11" t="str">
        <f t="shared" si="260"/>
        <v/>
      </c>
      <c r="F4168" s="10" t="str">
        <v/>
      </c>
      <c r="G4168" t="e">
        <f t="shared" si="262"/>
        <v>#VALUE!</v>
      </c>
      <c r="H4168" s="13" t="e">
        <f t="shared" si="263"/>
        <v>#VALUE!</v>
      </c>
    </row>
    <row r="4169" spans="2:8">
      <c r="B4169" s="11" t="str">
        <f t="shared" si="261"/>
        <v/>
      </c>
      <c r="C4169" s="11" t="str">
        <f t="shared" si="260"/>
        <v/>
      </c>
      <c r="F4169" s="10" t="str">
        <v/>
      </c>
      <c r="G4169" t="e">
        <f t="shared" si="262"/>
        <v>#VALUE!</v>
      </c>
      <c r="H4169" s="13" t="e">
        <f t="shared" si="263"/>
        <v>#VALUE!</v>
      </c>
    </row>
    <row r="4170" spans="2:8">
      <c r="B4170" s="11" t="str">
        <f t="shared" si="261"/>
        <v/>
      </c>
      <c r="C4170" s="11" t="str">
        <f t="shared" si="260"/>
        <v/>
      </c>
      <c r="F4170" s="10" t="str">
        <v/>
      </c>
      <c r="G4170" t="e">
        <f t="shared" si="262"/>
        <v>#VALUE!</v>
      </c>
      <c r="H4170" s="13" t="e">
        <f t="shared" si="263"/>
        <v>#VALUE!</v>
      </c>
    </row>
    <row r="4171" spans="2:8">
      <c r="B4171" s="11" t="str">
        <f t="shared" si="261"/>
        <v/>
      </c>
      <c r="C4171" s="11" t="str">
        <f t="shared" si="260"/>
        <v/>
      </c>
      <c r="F4171" s="10" t="str">
        <v/>
      </c>
      <c r="G4171" t="e">
        <f t="shared" si="262"/>
        <v>#VALUE!</v>
      </c>
      <c r="H4171" s="13" t="e">
        <f t="shared" si="263"/>
        <v>#VALUE!</v>
      </c>
    </row>
    <row r="4172" spans="2:8">
      <c r="B4172" s="11" t="str">
        <f t="shared" si="261"/>
        <v/>
      </c>
      <c r="C4172" s="11" t="str">
        <f t="shared" si="260"/>
        <v/>
      </c>
      <c r="F4172" s="10" t="str">
        <v/>
      </c>
      <c r="G4172" t="e">
        <f t="shared" si="262"/>
        <v>#VALUE!</v>
      </c>
      <c r="H4172" s="13" t="e">
        <f t="shared" si="263"/>
        <v>#VALUE!</v>
      </c>
    </row>
    <row r="4173" spans="2:8">
      <c r="B4173" s="11" t="str">
        <f t="shared" si="261"/>
        <v/>
      </c>
      <c r="C4173" s="11" t="str">
        <f t="shared" si="260"/>
        <v/>
      </c>
      <c r="F4173" s="10" t="str">
        <v/>
      </c>
      <c r="G4173" t="e">
        <f t="shared" si="262"/>
        <v>#VALUE!</v>
      </c>
      <c r="H4173" s="13" t="e">
        <f t="shared" si="263"/>
        <v>#VALUE!</v>
      </c>
    </row>
    <row r="4174" spans="2:8">
      <c r="B4174" s="11" t="str">
        <f t="shared" si="261"/>
        <v/>
      </c>
      <c r="C4174" s="11" t="str">
        <f t="shared" si="260"/>
        <v/>
      </c>
      <c r="F4174" s="10" t="str">
        <v/>
      </c>
      <c r="G4174" t="e">
        <f t="shared" si="262"/>
        <v>#VALUE!</v>
      </c>
      <c r="H4174" s="13" t="e">
        <f t="shared" si="263"/>
        <v>#VALUE!</v>
      </c>
    </row>
    <row r="4175" spans="2:8">
      <c r="B4175" s="11" t="str">
        <f t="shared" si="261"/>
        <v/>
      </c>
      <c r="C4175" s="11" t="str">
        <f t="shared" si="260"/>
        <v/>
      </c>
      <c r="F4175" s="10" t="str">
        <v/>
      </c>
      <c r="G4175" t="e">
        <f t="shared" si="262"/>
        <v>#VALUE!</v>
      </c>
      <c r="H4175" s="13" t="e">
        <f t="shared" si="263"/>
        <v>#VALUE!</v>
      </c>
    </row>
    <row r="4176" spans="2:8">
      <c r="B4176" s="11" t="str">
        <f t="shared" si="261"/>
        <v/>
      </c>
      <c r="C4176" s="11" t="str">
        <f t="shared" si="260"/>
        <v/>
      </c>
      <c r="F4176" s="10" t="str">
        <v/>
      </c>
      <c r="G4176" t="e">
        <f t="shared" si="262"/>
        <v>#VALUE!</v>
      </c>
      <c r="H4176" s="13" t="e">
        <f t="shared" si="263"/>
        <v>#VALUE!</v>
      </c>
    </row>
    <row r="4177" spans="2:8">
      <c r="B4177" s="11" t="str">
        <f t="shared" si="261"/>
        <v/>
      </c>
      <c r="C4177" s="11" t="str">
        <f t="shared" si="260"/>
        <v/>
      </c>
      <c r="F4177" s="10" t="str">
        <v/>
      </c>
      <c r="G4177" t="e">
        <f t="shared" si="262"/>
        <v>#VALUE!</v>
      </c>
      <c r="H4177" s="13" t="e">
        <f t="shared" si="263"/>
        <v>#VALUE!</v>
      </c>
    </row>
    <row r="4178" spans="2:8">
      <c r="B4178" s="11" t="str">
        <f t="shared" si="261"/>
        <v/>
      </c>
      <c r="C4178" s="11" t="str">
        <f t="shared" si="260"/>
        <v/>
      </c>
      <c r="F4178" s="10" t="str">
        <v/>
      </c>
      <c r="G4178" t="e">
        <f t="shared" si="262"/>
        <v>#VALUE!</v>
      </c>
      <c r="H4178" s="13" t="e">
        <f t="shared" si="263"/>
        <v>#VALUE!</v>
      </c>
    </row>
    <row r="4179" spans="2:8">
      <c r="B4179" s="11" t="str">
        <f t="shared" si="261"/>
        <v/>
      </c>
      <c r="C4179" s="11" t="str">
        <f t="shared" si="260"/>
        <v/>
      </c>
      <c r="F4179" s="10" t="str">
        <v/>
      </c>
      <c r="G4179" t="e">
        <f t="shared" si="262"/>
        <v>#VALUE!</v>
      </c>
      <c r="H4179" s="13" t="e">
        <f t="shared" si="263"/>
        <v>#VALUE!</v>
      </c>
    </row>
    <row r="4180" spans="2:8">
      <c r="B4180" s="11" t="str">
        <f t="shared" si="261"/>
        <v/>
      </c>
      <c r="C4180" s="11" t="str">
        <f t="shared" si="260"/>
        <v/>
      </c>
      <c r="F4180" s="10" t="str">
        <v/>
      </c>
      <c r="G4180" t="e">
        <f t="shared" si="262"/>
        <v>#VALUE!</v>
      </c>
      <c r="H4180" s="13" t="e">
        <f t="shared" si="263"/>
        <v>#VALUE!</v>
      </c>
    </row>
    <row r="4181" spans="2:8">
      <c r="B4181" s="11" t="str">
        <f t="shared" si="261"/>
        <v/>
      </c>
      <c r="C4181" s="11" t="str">
        <f t="shared" si="260"/>
        <v/>
      </c>
      <c r="F4181" s="10" t="str">
        <v/>
      </c>
      <c r="G4181" t="e">
        <f t="shared" si="262"/>
        <v>#VALUE!</v>
      </c>
      <c r="H4181" s="13" t="e">
        <f t="shared" si="263"/>
        <v>#VALUE!</v>
      </c>
    </row>
    <row r="4182" spans="2:8">
      <c r="B4182" s="11" t="str">
        <f t="shared" si="261"/>
        <v/>
      </c>
      <c r="C4182" s="11" t="str">
        <f t="shared" si="260"/>
        <v/>
      </c>
      <c r="F4182" s="10" t="str">
        <v/>
      </c>
      <c r="G4182" t="e">
        <f t="shared" si="262"/>
        <v>#VALUE!</v>
      </c>
      <c r="H4182" s="13" t="e">
        <f t="shared" si="263"/>
        <v>#VALUE!</v>
      </c>
    </row>
    <row r="4183" spans="2:8">
      <c r="B4183" s="11" t="str">
        <f t="shared" si="261"/>
        <v/>
      </c>
      <c r="C4183" s="11" t="str">
        <f t="shared" si="260"/>
        <v/>
      </c>
      <c r="F4183" s="10" t="str">
        <v/>
      </c>
      <c r="G4183" t="e">
        <f t="shared" si="262"/>
        <v>#VALUE!</v>
      </c>
      <c r="H4183" s="13" t="e">
        <f t="shared" si="263"/>
        <v>#VALUE!</v>
      </c>
    </row>
    <row r="4184" spans="2:8">
      <c r="B4184" s="11" t="str">
        <f t="shared" si="261"/>
        <v/>
      </c>
      <c r="C4184" s="11" t="str">
        <f t="shared" si="260"/>
        <v/>
      </c>
      <c r="F4184" s="10" t="str">
        <v/>
      </c>
      <c r="G4184" t="e">
        <f t="shared" si="262"/>
        <v>#VALUE!</v>
      </c>
      <c r="H4184" s="13" t="e">
        <f t="shared" si="263"/>
        <v>#VALUE!</v>
      </c>
    </row>
    <row r="4185" spans="2:8">
      <c r="B4185" s="11" t="str">
        <f t="shared" si="261"/>
        <v/>
      </c>
      <c r="C4185" s="11" t="str">
        <f t="shared" si="260"/>
        <v/>
      </c>
      <c r="F4185" s="10" t="str">
        <v/>
      </c>
      <c r="G4185" t="e">
        <f t="shared" si="262"/>
        <v>#VALUE!</v>
      </c>
      <c r="H4185" s="13" t="e">
        <f t="shared" si="263"/>
        <v>#VALUE!</v>
      </c>
    </row>
    <row r="4186" spans="2:8">
      <c r="B4186" s="11" t="str">
        <f t="shared" si="261"/>
        <v/>
      </c>
      <c r="C4186" s="11" t="str">
        <f t="shared" si="260"/>
        <v/>
      </c>
      <c r="F4186" s="10" t="str">
        <v/>
      </c>
      <c r="G4186" t="e">
        <f t="shared" si="262"/>
        <v>#VALUE!</v>
      </c>
      <c r="H4186" s="13" t="e">
        <f t="shared" si="263"/>
        <v>#VALUE!</v>
      </c>
    </row>
    <row r="4187" spans="2:8">
      <c r="B4187" s="11" t="str">
        <f t="shared" si="261"/>
        <v/>
      </c>
      <c r="C4187" s="11" t="str">
        <f t="shared" si="260"/>
        <v/>
      </c>
      <c r="F4187" s="10" t="str">
        <v/>
      </c>
      <c r="G4187" t="e">
        <f t="shared" si="262"/>
        <v>#VALUE!</v>
      </c>
      <c r="H4187" s="13" t="e">
        <f t="shared" si="263"/>
        <v>#VALUE!</v>
      </c>
    </row>
    <row r="4188" spans="2:8">
      <c r="B4188" s="11" t="str">
        <f t="shared" si="261"/>
        <v/>
      </c>
      <c r="C4188" s="11" t="str">
        <f t="shared" si="260"/>
        <v/>
      </c>
      <c r="F4188" s="10" t="str">
        <v/>
      </c>
      <c r="G4188" t="e">
        <f t="shared" si="262"/>
        <v>#VALUE!</v>
      </c>
      <c r="H4188" s="13" t="e">
        <f t="shared" si="263"/>
        <v>#VALUE!</v>
      </c>
    </row>
    <row r="4189" spans="2:8">
      <c r="B4189" s="11" t="str">
        <f t="shared" si="261"/>
        <v/>
      </c>
      <c r="C4189" s="11" t="str">
        <f t="shared" si="260"/>
        <v/>
      </c>
      <c r="F4189" s="10" t="str">
        <v/>
      </c>
      <c r="G4189" t="e">
        <f t="shared" si="262"/>
        <v>#VALUE!</v>
      </c>
      <c r="H4189" s="13" t="e">
        <f t="shared" si="263"/>
        <v>#VALUE!</v>
      </c>
    </row>
    <row r="4190" spans="2:8">
      <c r="B4190" s="11" t="str">
        <f t="shared" si="261"/>
        <v/>
      </c>
      <c r="C4190" s="11" t="str">
        <f t="shared" si="260"/>
        <v/>
      </c>
      <c r="F4190" s="10" t="str">
        <v/>
      </c>
      <c r="G4190" t="e">
        <f t="shared" si="262"/>
        <v>#VALUE!</v>
      </c>
      <c r="H4190" s="13" t="e">
        <f t="shared" si="263"/>
        <v>#VALUE!</v>
      </c>
    </row>
    <row r="4191" spans="2:8">
      <c r="B4191" s="11" t="str">
        <f t="shared" si="261"/>
        <v/>
      </c>
      <c r="C4191" s="11" t="str">
        <f t="shared" si="260"/>
        <v/>
      </c>
      <c r="F4191" s="10" t="str">
        <v/>
      </c>
      <c r="G4191" t="e">
        <f t="shared" si="262"/>
        <v>#VALUE!</v>
      </c>
      <c r="H4191" s="13" t="e">
        <f t="shared" si="263"/>
        <v>#VALUE!</v>
      </c>
    </row>
    <row r="4192" spans="2:8">
      <c r="B4192" s="11" t="str">
        <f t="shared" si="261"/>
        <v/>
      </c>
      <c r="C4192" s="11" t="str">
        <f t="shared" si="260"/>
        <v/>
      </c>
      <c r="F4192" s="10" t="str">
        <v/>
      </c>
      <c r="G4192" t="e">
        <f t="shared" si="262"/>
        <v>#VALUE!</v>
      </c>
      <c r="H4192" s="13" t="e">
        <f t="shared" si="263"/>
        <v>#VALUE!</v>
      </c>
    </row>
    <row r="4193" spans="2:8">
      <c r="B4193" s="11" t="str">
        <f t="shared" si="261"/>
        <v/>
      </c>
      <c r="C4193" s="11" t="str">
        <f t="shared" si="260"/>
        <v/>
      </c>
      <c r="F4193" s="10" t="str">
        <v/>
      </c>
      <c r="G4193" t="e">
        <f t="shared" si="262"/>
        <v>#VALUE!</v>
      </c>
      <c r="H4193" s="13" t="e">
        <f t="shared" si="263"/>
        <v>#VALUE!</v>
      </c>
    </row>
    <row r="4194" spans="2:8">
      <c r="B4194" s="11" t="str">
        <f t="shared" si="261"/>
        <v/>
      </c>
      <c r="C4194" s="11" t="str">
        <f t="shared" si="260"/>
        <v/>
      </c>
      <c r="F4194" s="10" t="str">
        <v/>
      </c>
      <c r="G4194" t="e">
        <f t="shared" si="262"/>
        <v>#VALUE!</v>
      </c>
      <c r="H4194" s="13" t="e">
        <f t="shared" si="263"/>
        <v>#VALUE!</v>
      </c>
    </row>
    <row r="4195" spans="2:8">
      <c r="B4195" s="11" t="str">
        <f t="shared" si="261"/>
        <v/>
      </c>
      <c r="C4195" s="11" t="str">
        <f t="shared" si="260"/>
        <v/>
      </c>
      <c r="F4195" s="10" t="str">
        <v/>
      </c>
      <c r="G4195" t="e">
        <f t="shared" si="262"/>
        <v>#VALUE!</v>
      </c>
      <c r="H4195" s="13" t="e">
        <f t="shared" si="263"/>
        <v>#VALUE!</v>
      </c>
    </row>
    <row r="4196" spans="2:8">
      <c r="B4196" s="11" t="str">
        <f t="shared" si="261"/>
        <v/>
      </c>
      <c r="C4196" s="11" t="str">
        <f t="shared" si="260"/>
        <v/>
      </c>
      <c r="F4196" s="10" t="str">
        <v/>
      </c>
      <c r="G4196" t="e">
        <f t="shared" si="262"/>
        <v>#VALUE!</v>
      </c>
      <c r="H4196" s="13" t="e">
        <f t="shared" si="263"/>
        <v>#VALUE!</v>
      </c>
    </row>
    <row r="4197" spans="2:8">
      <c r="B4197" s="11" t="str">
        <f t="shared" si="261"/>
        <v/>
      </c>
      <c r="C4197" s="11" t="str">
        <f t="shared" si="260"/>
        <v/>
      </c>
      <c r="F4197" s="10" t="str">
        <v/>
      </c>
      <c r="G4197" t="e">
        <f t="shared" si="262"/>
        <v>#VALUE!</v>
      </c>
      <c r="H4197" s="13" t="e">
        <f t="shared" si="263"/>
        <v>#VALUE!</v>
      </c>
    </row>
    <row r="4198" spans="2:8">
      <c r="B4198" s="11" t="str">
        <f t="shared" si="261"/>
        <v/>
      </c>
      <c r="C4198" s="11" t="str">
        <f t="shared" si="260"/>
        <v/>
      </c>
      <c r="F4198" s="10" t="str">
        <v/>
      </c>
      <c r="G4198" t="e">
        <f t="shared" si="262"/>
        <v>#VALUE!</v>
      </c>
      <c r="H4198" s="13" t="e">
        <f t="shared" si="263"/>
        <v>#VALUE!</v>
      </c>
    </row>
    <row r="4199" spans="2:8">
      <c r="B4199" s="11" t="str">
        <f t="shared" si="261"/>
        <v/>
      </c>
      <c r="C4199" s="11" t="str">
        <f t="shared" si="260"/>
        <v/>
      </c>
      <c r="F4199" s="10" t="str">
        <v/>
      </c>
      <c r="G4199" t="e">
        <f t="shared" si="262"/>
        <v>#VALUE!</v>
      </c>
      <c r="H4199" s="13" t="e">
        <f t="shared" si="263"/>
        <v>#VALUE!</v>
      </c>
    </row>
    <row r="4200" spans="2:8">
      <c r="B4200" s="11" t="str">
        <f t="shared" si="261"/>
        <v/>
      </c>
      <c r="C4200" s="11" t="str">
        <f t="shared" si="260"/>
        <v/>
      </c>
      <c r="F4200" s="10" t="str">
        <v/>
      </c>
      <c r="G4200" t="e">
        <f t="shared" si="262"/>
        <v>#VALUE!</v>
      </c>
      <c r="H4200" s="13" t="e">
        <f t="shared" si="263"/>
        <v>#VALUE!</v>
      </c>
    </row>
    <row r="4201" spans="2:8">
      <c r="B4201" s="11" t="str">
        <f t="shared" si="261"/>
        <v/>
      </c>
      <c r="C4201" s="11" t="str">
        <f t="shared" ref="C4201:C4264" si="264">IF(B4201="артикул",A4201,"")</f>
        <v/>
      </c>
      <c r="F4201" s="10" t="str">
        <v/>
      </c>
      <c r="G4201" t="e">
        <f t="shared" si="262"/>
        <v>#VALUE!</v>
      </c>
      <c r="H4201" s="13" t="e">
        <f t="shared" si="263"/>
        <v>#VALUE!</v>
      </c>
    </row>
    <row r="4202" spans="2:8">
      <c r="B4202" s="11" t="str">
        <f t="shared" si="261"/>
        <v/>
      </c>
      <c r="C4202" s="11" t="str">
        <f t="shared" si="264"/>
        <v/>
      </c>
      <c r="F4202" s="10" t="str">
        <v/>
      </c>
      <c r="G4202" t="e">
        <f t="shared" si="262"/>
        <v>#VALUE!</v>
      </c>
      <c r="H4202" s="13" t="e">
        <f t="shared" si="263"/>
        <v>#VALUE!</v>
      </c>
    </row>
    <row r="4203" spans="2:8">
      <c r="B4203" s="11" t="str">
        <f t="shared" si="261"/>
        <v/>
      </c>
      <c r="C4203" s="11" t="str">
        <f t="shared" si="264"/>
        <v/>
      </c>
      <c r="F4203" s="10" t="str">
        <v/>
      </c>
      <c r="G4203" t="e">
        <f t="shared" si="262"/>
        <v>#VALUE!</v>
      </c>
      <c r="H4203" s="13" t="e">
        <f t="shared" si="263"/>
        <v>#VALUE!</v>
      </c>
    </row>
    <row r="4204" spans="2:8">
      <c r="B4204" s="11" t="str">
        <f t="shared" si="261"/>
        <v/>
      </c>
      <c r="C4204" s="11" t="str">
        <f t="shared" si="264"/>
        <v/>
      </c>
      <c r="F4204" s="10" t="str">
        <v/>
      </c>
      <c r="G4204" t="e">
        <f t="shared" si="262"/>
        <v>#VALUE!</v>
      </c>
      <c r="H4204" s="13" t="e">
        <f t="shared" si="263"/>
        <v>#VALUE!</v>
      </c>
    </row>
    <row r="4205" spans="2:8">
      <c r="B4205" s="11" t="str">
        <f t="shared" si="261"/>
        <v/>
      </c>
      <c r="C4205" s="11" t="str">
        <f t="shared" si="264"/>
        <v/>
      </c>
      <c r="F4205" s="10" t="str">
        <v/>
      </c>
      <c r="G4205" t="e">
        <f t="shared" si="262"/>
        <v>#VALUE!</v>
      </c>
      <c r="H4205" s="13" t="e">
        <f t="shared" si="263"/>
        <v>#VALUE!</v>
      </c>
    </row>
    <row r="4206" spans="2:8">
      <c r="B4206" s="11" t="str">
        <f t="shared" si="261"/>
        <v/>
      </c>
      <c r="C4206" s="11" t="str">
        <f t="shared" si="264"/>
        <v/>
      </c>
      <c r="F4206" s="10" t="str">
        <v/>
      </c>
      <c r="G4206" t="e">
        <f t="shared" si="262"/>
        <v>#VALUE!</v>
      </c>
      <c r="H4206" s="13" t="e">
        <f t="shared" si="263"/>
        <v>#VALUE!</v>
      </c>
    </row>
    <row r="4207" spans="2:8">
      <c r="B4207" s="11" t="str">
        <f t="shared" si="261"/>
        <v/>
      </c>
      <c r="C4207" s="11" t="str">
        <f t="shared" si="264"/>
        <v/>
      </c>
      <c r="F4207" s="10" t="str">
        <v/>
      </c>
      <c r="G4207" t="e">
        <f t="shared" si="262"/>
        <v>#VALUE!</v>
      </c>
      <c r="H4207" s="13" t="e">
        <f t="shared" si="263"/>
        <v>#VALUE!</v>
      </c>
    </row>
    <row r="4208" spans="2:8">
      <c r="B4208" s="11" t="str">
        <f t="shared" si="261"/>
        <v/>
      </c>
      <c r="C4208" s="11" t="str">
        <f t="shared" si="264"/>
        <v/>
      </c>
      <c r="F4208" s="10" t="str">
        <v/>
      </c>
      <c r="G4208" t="e">
        <f t="shared" si="262"/>
        <v>#VALUE!</v>
      </c>
      <c r="H4208" s="13" t="e">
        <f t="shared" si="263"/>
        <v>#VALUE!</v>
      </c>
    </row>
    <row r="4209" spans="2:8">
      <c r="B4209" s="11" t="str">
        <f t="shared" si="261"/>
        <v/>
      </c>
      <c r="C4209" s="11" t="str">
        <f t="shared" si="264"/>
        <v/>
      </c>
      <c r="F4209" s="10" t="str">
        <v/>
      </c>
      <c r="G4209" t="e">
        <f t="shared" si="262"/>
        <v>#VALUE!</v>
      </c>
      <c r="H4209" s="13" t="e">
        <f t="shared" si="263"/>
        <v>#VALUE!</v>
      </c>
    </row>
    <row r="4210" spans="2:8">
      <c r="B4210" s="11" t="str">
        <f t="shared" si="261"/>
        <v/>
      </c>
      <c r="C4210" s="11" t="str">
        <f t="shared" si="264"/>
        <v/>
      </c>
      <c r="F4210" s="10" t="str">
        <v/>
      </c>
      <c r="G4210" t="e">
        <f t="shared" si="262"/>
        <v>#VALUE!</v>
      </c>
      <c r="H4210" s="13" t="e">
        <f t="shared" si="263"/>
        <v>#VALUE!</v>
      </c>
    </row>
    <row r="4211" spans="2:8">
      <c r="B4211" s="11" t="str">
        <f t="shared" si="261"/>
        <v/>
      </c>
      <c r="C4211" s="11" t="str">
        <f t="shared" si="264"/>
        <v/>
      </c>
      <c r="F4211" s="10" t="str">
        <v/>
      </c>
      <c r="G4211" t="e">
        <f t="shared" si="262"/>
        <v>#VALUE!</v>
      </c>
      <c r="H4211" s="13" t="e">
        <f t="shared" si="263"/>
        <v>#VALUE!</v>
      </c>
    </row>
    <row r="4212" spans="2:8">
      <c r="B4212" s="11" t="str">
        <f t="shared" si="261"/>
        <v/>
      </c>
      <c r="C4212" s="11" t="str">
        <f t="shared" si="264"/>
        <v/>
      </c>
      <c r="F4212" s="10" t="str">
        <v/>
      </c>
      <c r="G4212" t="e">
        <f t="shared" si="262"/>
        <v>#VALUE!</v>
      </c>
      <c r="H4212" s="13" t="e">
        <f t="shared" si="263"/>
        <v>#VALUE!</v>
      </c>
    </row>
    <row r="4213" spans="2:8">
      <c r="B4213" s="11" t="str">
        <f t="shared" si="261"/>
        <v/>
      </c>
      <c r="C4213" s="11" t="str">
        <f t="shared" si="264"/>
        <v/>
      </c>
      <c r="F4213" s="10" t="str">
        <v/>
      </c>
      <c r="G4213" t="e">
        <f t="shared" si="262"/>
        <v>#VALUE!</v>
      </c>
      <c r="H4213" s="13" t="e">
        <f t="shared" si="263"/>
        <v>#VALUE!</v>
      </c>
    </row>
    <row r="4214" spans="2:8">
      <c r="B4214" s="11" t="str">
        <f t="shared" si="261"/>
        <v/>
      </c>
      <c r="C4214" s="11" t="str">
        <f t="shared" si="264"/>
        <v/>
      </c>
      <c r="F4214" s="10" t="str">
        <v/>
      </c>
      <c r="G4214" t="e">
        <f t="shared" si="262"/>
        <v>#VALUE!</v>
      </c>
      <c r="H4214" s="13" t="e">
        <f t="shared" si="263"/>
        <v>#VALUE!</v>
      </c>
    </row>
    <row r="4215" spans="2:8">
      <c r="B4215" s="11" t="str">
        <f t="shared" si="261"/>
        <v/>
      </c>
      <c r="C4215" s="11" t="str">
        <f t="shared" si="264"/>
        <v/>
      </c>
      <c r="F4215" s="10" t="str">
        <v/>
      </c>
      <c r="G4215" t="e">
        <f t="shared" si="262"/>
        <v>#VALUE!</v>
      </c>
      <c r="H4215" s="13" t="e">
        <f t="shared" si="263"/>
        <v>#VALUE!</v>
      </c>
    </row>
    <row r="4216" spans="2:8">
      <c r="B4216" s="11" t="str">
        <f t="shared" si="261"/>
        <v/>
      </c>
      <c r="C4216" s="11" t="str">
        <f t="shared" si="264"/>
        <v/>
      </c>
      <c r="F4216" s="10" t="str">
        <v/>
      </c>
      <c r="G4216" t="e">
        <f t="shared" si="262"/>
        <v>#VALUE!</v>
      </c>
      <c r="H4216" s="13" t="e">
        <f t="shared" si="263"/>
        <v>#VALUE!</v>
      </c>
    </row>
    <row r="4217" spans="2:8">
      <c r="B4217" s="11" t="str">
        <f t="shared" si="261"/>
        <v/>
      </c>
      <c r="C4217" s="11" t="str">
        <f t="shared" si="264"/>
        <v/>
      </c>
      <c r="F4217" s="10" t="str">
        <v/>
      </c>
      <c r="G4217" t="e">
        <f t="shared" si="262"/>
        <v>#VALUE!</v>
      </c>
      <c r="H4217" s="13" t="e">
        <f t="shared" si="263"/>
        <v>#VALUE!</v>
      </c>
    </row>
    <row r="4218" spans="2:8">
      <c r="B4218" s="11" t="str">
        <f t="shared" si="261"/>
        <v/>
      </c>
      <c r="C4218" s="11" t="str">
        <f t="shared" si="264"/>
        <v/>
      </c>
      <c r="F4218" s="10" t="str">
        <v/>
      </c>
      <c r="G4218" t="e">
        <f t="shared" si="262"/>
        <v>#VALUE!</v>
      </c>
      <c r="H4218" s="13" t="e">
        <f t="shared" si="263"/>
        <v>#VALUE!</v>
      </c>
    </row>
    <row r="4219" spans="2:8">
      <c r="B4219" s="11" t="str">
        <f t="shared" si="261"/>
        <v/>
      </c>
      <c r="C4219" s="11" t="str">
        <f t="shared" si="264"/>
        <v/>
      </c>
      <c r="F4219" s="10" t="str">
        <v/>
      </c>
      <c r="G4219" t="e">
        <f t="shared" si="262"/>
        <v>#VALUE!</v>
      </c>
      <c r="H4219" s="13" t="e">
        <f t="shared" si="263"/>
        <v>#VALUE!</v>
      </c>
    </row>
    <row r="4220" spans="2:8">
      <c r="B4220" s="11" t="str">
        <f t="shared" si="261"/>
        <v/>
      </c>
      <c r="C4220" s="11" t="str">
        <f t="shared" si="264"/>
        <v/>
      </c>
      <c r="F4220" s="10" t="str">
        <v/>
      </c>
      <c r="G4220" t="e">
        <f t="shared" si="262"/>
        <v>#VALUE!</v>
      </c>
      <c r="H4220" s="13" t="e">
        <f t="shared" si="263"/>
        <v>#VALUE!</v>
      </c>
    </row>
    <row r="4221" spans="2:8">
      <c r="B4221" s="11" t="str">
        <f t="shared" si="261"/>
        <v/>
      </c>
      <c r="C4221" s="11" t="str">
        <f t="shared" si="264"/>
        <v/>
      </c>
      <c r="F4221" s="10" t="str">
        <v/>
      </c>
      <c r="G4221" t="e">
        <f t="shared" si="262"/>
        <v>#VALUE!</v>
      </c>
      <c r="H4221" s="13" t="e">
        <f t="shared" si="263"/>
        <v>#VALUE!</v>
      </c>
    </row>
    <row r="4222" spans="2:8">
      <c r="B4222" s="11" t="str">
        <f t="shared" si="261"/>
        <v/>
      </c>
      <c r="C4222" s="11" t="str">
        <f t="shared" si="264"/>
        <v/>
      </c>
      <c r="F4222" s="10" t="str">
        <v/>
      </c>
      <c r="G4222" t="e">
        <f t="shared" si="262"/>
        <v>#VALUE!</v>
      </c>
      <c r="H4222" s="13" t="e">
        <f t="shared" si="263"/>
        <v>#VALUE!</v>
      </c>
    </row>
    <row r="4223" spans="2:8">
      <c r="B4223" s="11" t="str">
        <f t="shared" si="261"/>
        <v/>
      </c>
      <c r="C4223" s="11" t="str">
        <f t="shared" si="264"/>
        <v/>
      </c>
      <c r="F4223" s="10" t="str">
        <v/>
      </c>
      <c r="G4223" t="e">
        <f t="shared" si="262"/>
        <v>#VALUE!</v>
      </c>
      <c r="H4223" s="13" t="e">
        <f t="shared" si="263"/>
        <v>#VALUE!</v>
      </c>
    </row>
    <row r="4224" spans="2:8">
      <c r="B4224" s="11" t="str">
        <f t="shared" si="261"/>
        <v/>
      </c>
      <c r="C4224" s="11" t="str">
        <f t="shared" si="264"/>
        <v/>
      </c>
      <c r="F4224" s="10" t="str">
        <v/>
      </c>
      <c r="G4224" t="e">
        <f t="shared" si="262"/>
        <v>#VALUE!</v>
      </c>
      <c r="H4224" s="13" t="e">
        <f t="shared" si="263"/>
        <v>#VALUE!</v>
      </c>
    </row>
    <row r="4225" spans="2:8">
      <c r="B4225" s="11" t="str">
        <f t="shared" ref="B4225:B4288" si="265">IFERROR(IF(FIND(" ",A4225)=6,IF(IFERROR(FIND(" PB",A4225),"")&lt;&gt;"","артикул",IF(IFERROR(FIND(" CRN",A4225),"")&lt;&gt;"","артикул","")),""),"")</f>
        <v/>
      </c>
      <c r="C4225" s="11" t="str">
        <f t="shared" si="264"/>
        <v/>
      </c>
      <c r="F4225" s="10" t="str">
        <v/>
      </c>
      <c r="G4225" t="e">
        <f t="shared" si="262"/>
        <v>#VALUE!</v>
      </c>
      <c r="H4225" s="13" t="e">
        <f t="shared" si="263"/>
        <v>#VALUE!</v>
      </c>
    </row>
    <row r="4226" spans="2:8">
      <c r="B4226" s="11" t="str">
        <f t="shared" si="265"/>
        <v/>
      </c>
      <c r="C4226" s="11" t="str">
        <f t="shared" si="264"/>
        <v/>
      </c>
      <c r="F4226" s="10" t="str">
        <v/>
      </c>
      <c r="G4226" t="e">
        <f t="shared" ref="G4226:G4289" si="266">CONCATENATE(LEFT(F4226,5),
MID(F4226,
SEARCH("\",SUBSTITUTE(F4226," ","\",LEN(F4226)-LEN(SUBSTITUTE(F4226," ",""))-4)),
SEARCH("\",SUBSTITUTE(F4226," ","\",LEN(F4226)-LEN(SUBSTITUTE(F4226," ",""))-3))-
SEARCH("\",SUBSTITUTE(F4226," ","\",LEN(F4226)-LEN(SUBSTITUTE(F4226," ",""))-4)))*1)</f>
        <v>#VALUE!</v>
      </c>
      <c r="H4226" s="13" t="e">
        <f t="shared" ref="H4226:H4289" si="267">SUBSTITUTE(
RIGHT(F4226,LEN(F4226)-
FIND("\",SUBSTITUTE(F4226," ","\",LEN(F4226)-LEN(SUBSTITUTE(F4226," ",""))))),
".","")</f>
        <v>#VALUE!</v>
      </c>
    </row>
    <row r="4227" spans="2:8">
      <c r="B4227" s="11" t="str">
        <f t="shared" si="265"/>
        <v/>
      </c>
      <c r="C4227" s="11" t="str">
        <f t="shared" si="264"/>
        <v/>
      </c>
      <c r="F4227" s="10" t="str">
        <v/>
      </c>
      <c r="G4227" t="e">
        <f t="shared" si="266"/>
        <v>#VALUE!</v>
      </c>
      <c r="H4227" s="13" t="e">
        <f t="shared" si="267"/>
        <v>#VALUE!</v>
      </c>
    </row>
    <row r="4228" spans="2:8">
      <c r="B4228" s="11" t="str">
        <f t="shared" si="265"/>
        <v/>
      </c>
      <c r="C4228" s="11" t="str">
        <f t="shared" si="264"/>
        <v/>
      </c>
      <c r="F4228" s="10" t="str">
        <v/>
      </c>
      <c r="G4228" t="e">
        <f t="shared" si="266"/>
        <v>#VALUE!</v>
      </c>
      <c r="H4228" s="13" t="e">
        <f t="shared" si="267"/>
        <v>#VALUE!</v>
      </c>
    </row>
    <row r="4229" spans="2:8">
      <c r="B4229" s="11" t="str">
        <f t="shared" si="265"/>
        <v/>
      </c>
      <c r="C4229" s="11" t="str">
        <f t="shared" si="264"/>
        <v/>
      </c>
      <c r="F4229" s="10" t="str">
        <v/>
      </c>
      <c r="G4229" t="e">
        <f t="shared" si="266"/>
        <v>#VALUE!</v>
      </c>
      <c r="H4229" s="13" t="e">
        <f t="shared" si="267"/>
        <v>#VALUE!</v>
      </c>
    </row>
    <row r="4230" spans="2:8">
      <c r="B4230" s="11" t="str">
        <f t="shared" si="265"/>
        <v/>
      </c>
      <c r="C4230" s="11" t="str">
        <f t="shared" si="264"/>
        <v/>
      </c>
      <c r="F4230" s="10" t="str">
        <v/>
      </c>
      <c r="G4230" t="e">
        <f t="shared" si="266"/>
        <v>#VALUE!</v>
      </c>
      <c r="H4230" s="13" t="e">
        <f t="shared" si="267"/>
        <v>#VALUE!</v>
      </c>
    </row>
    <row r="4231" spans="2:8">
      <c r="B4231" s="11" t="str">
        <f t="shared" si="265"/>
        <v/>
      </c>
      <c r="C4231" s="11" t="str">
        <f t="shared" si="264"/>
        <v/>
      </c>
      <c r="F4231" s="10" t="str">
        <v/>
      </c>
      <c r="G4231" t="e">
        <f t="shared" si="266"/>
        <v>#VALUE!</v>
      </c>
      <c r="H4231" s="13" t="e">
        <f t="shared" si="267"/>
        <v>#VALUE!</v>
      </c>
    </row>
    <row r="4232" spans="2:8">
      <c r="B4232" s="11" t="str">
        <f t="shared" si="265"/>
        <v/>
      </c>
      <c r="C4232" s="11" t="str">
        <f t="shared" si="264"/>
        <v/>
      </c>
      <c r="F4232" s="10" t="str">
        <v/>
      </c>
      <c r="G4232" t="e">
        <f t="shared" si="266"/>
        <v>#VALUE!</v>
      </c>
      <c r="H4232" s="13" t="e">
        <f t="shared" si="267"/>
        <v>#VALUE!</v>
      </c>
    </row>
    <row r="4233" spans="2:8">
      <c r="B4233" s="11" t="str">
        <f t="shared" si="265"/>
        <v/>
      </c>
      <c r="C4233" s="11" t="str">
        <f t="shared" si="264"/>
        <v/>
      </c>
      <c r="F4233" s="10" t="str">
        <v/>
      </c>
      <c r="G4233" t="e">
        <f t="shared" si="266"/>
        <v>#VALUE!</v>
      </c>
      <c r="H4233" s="13" t="e">
        <f t="shared" si="267"/>
        <v>#VALUE!</v>
      </c>
    </row>
    <row r="4234" spans="2:8">
      <c r="B4234" s="11" t="str">
        <f t="shared" si="265"/>
        <v/>
      </c>
      <c r="C4234" s="11" t="str">
        <f t="shared" si="264"/>
        <v/>
      </c>
      <c r="F4234" s="10" t="str">
        <v/>
      </c>
      <c r="G4234" t="e">
        <f t="shared" si="266"/>
        <v>#VALUE!</v>
      </c>
      <c r="H4234" s="13" t="e">
        <f t="shared" si="267"/>
        <v>#VALUE!</v>
      </c>
    </row>
    <row r="4235" spans="2:8">
      <c r="B4235" s="11" t="str">
        <f t="shared" si="265"/>
        <v/>
      </c>
      <c r="C4235" s="11" t="str">
        <f t="shared" si="264"/>
        <v/>
      </c>
      <c r="F4235" s="10" t="str">
        <v/>
      </c>
      <c r="G4235" t="e">
        <f t="shared" si="266"/>
        <v>#VALUE!</v>
      </c>
      <c r="H4235" s="13" t="e">
        <f t="shared" si="267"/>
        <v>#VALUE!</v>
      </c>
    </row>
    <row r="4236" spans="2:8">
      <c r="B4236" s="11" t="str">
        <f t="shared" si="265"/>
        <v/>
      </c>
      <c r="C4236" s="11" t="str">
        <f t="shared" si="264"/>
        <v/>
      </c>
      <c r="F4236" s="10" t="str">
        <v/>
      </c>
      <c r="G4236" t="e">
        <f t="shared" si="266"/>
        <v>#VALUE!</v>
      </c>
      <c r="H4236" s="13" t="e">
        <f t="shared" si="267"/>
        <v>#VALUE!</v>
      </c>
    </row>
    <row r="4237" spans="2:8">
      <c r="B4237" s="11" t="str">
        <f t="shared" si="265"/>
        <v/>
      </c>
      <c r="C4237" s="11" t="str">
        <f t="shared" si="264"/>
        <v/>
      </c>
      <c r="F4237" s="10" t="str">
        <v/>
      </c>
      <c r="G4237" t="e">
        <f t="shared" si="266"/>
        <v>#VALUE!</v>
      </c>
      <c r="H4237" s="13" t="e">
        <f t="shared" si="267"/>
        <v>#VALUE!</v>
      </c>
    </row>
    <row r="4238" spans="2:8">
      <c r="B4238" s="11" t="str">
        <f t="shared" si="265"/>
        <v/>
      </c>
      <c r="C4238" s="11" t="str">
        <f t="shared" si="264"/>
        <v/>
      </c>
      <c r="F4238" s="10" t="str">
        <v/>
      </c>
      <c r="G4238" t="e">
        <f t="shared" si="266"/>
        <v>#VALUE!</v>
      </c>
      <c r="H4238" s="13" t="e">
        <f t="shared" si="267"/>
        <v>#VALUE!</v>
      </c>
    </row>
    <row r="4239" spans="2:8">
      <c r="B4239" s="11" t="str">
        <f t="shared" si="265"/>
        <v/>
      </c>
      <c r="C4239" s="11" t="str">
        <f t="shared" si="264"/>
        <v/>
      </c>
      <c r="F4239" s="10" t="str">
        <v/>
      </c>
      <c r="G4239" t="e">
        <f t="shared" si="266"/>
        <v>#VALUE!</v>
      </c>
      <c r="H4239" s="13" t="e">
        <f t="shared" si="267"/>
        <v>#VALUE!</v>
      </c>
    </row>
    <row r="4240" spans="2:8">
      <c r="B4240" s="11" t="str">
        <f t="shared" si="265"/>
        <v/>
      </c>
      <c r="C4240" s="11" t="str">
        <f t="shared" si="264"/>
        <v/>
      </c>
      <c r="F4240" s="10" t="str">
        <v/>
      </c>
      <c r="G4240" t="e">
        <f t="shared" si="266"/>
        <v>#VALUE!</v>
      </c>
      <c r="H4240" s="13" t="e">
        <f t="shared" si="267"/>
        <v>#VALUE!</v>
      </c>
    </row>
    <row r="4241" spans="2:8">
      <c r="B4241" s="11" t="str">
        <f t="shared" si="265"/>
        <v/>
      </c>
      <c r="C4241" s="11" t="str">
        <f t="shared" si="264"/>
        <v/>
      </c>
      <c r="F4241" s="10" t="str">
        <v/>
      </c>
      <c r="G4241" t="e">
        <f t="shared" si="266"/>
        <v>#VALUE!</v>
      </c>
      <c r="H4241" s="13" t="e">
        <f t="shared" si="267"/>
        <v>#VALUE!</v>
      </c>
    </row>
    <row r="4242" spans="2:8">
      <c r="B4242" s="11" t="str">
        <f t="shared" si="265"/>
        <v/>
      </c>
      <c r="C4242" s="11" t="str">
        <f t="shared" si="264"/>
        <v/>
      </c>
      <c r="F4242" s="10" t="str">
        <v/>
      </c>
      <c r="G4242" t="e">
        <f t="shared" si="266"/>
        <v>#VALUE!</v>
      </c>
      <c r="H4242" s="13" t="e">
        <f t="shared" si="267"/>
        <v>#VALUE!</v>
      </c>
    </row>
    <row r="4243" spans="2:8">
      <c r="B4243" s="11" t="str">
        <f t="shared" si="265"/>
        <v/>
      </c>
      <c r="C4243" s="11" t="str">
        <f t="shared" si="264"/>
        <v/>
      </c>
      <c r="F4243" s="10" t="str">
        <v/>
      </c>
      <c r="G4243" t="e">
        <f t="shared" si="266"/>
        <v>#VALUE!</v>
      </c>
      <c r="H4243" s="13" t="e">
        <f t="shared" si="267"/>
        <v>#VALUE!</v>
      </c>
    </row>
    <row r="4244" spans="2:8">
      <c r="B4244" s="11" t="str">
        <f t="shared" si="265"/>
        <v/>
      </c>
      <c r="C4244" s="11" t="str">
        <f t="shared" si="264"/>
        <v/>
      </c>
      <c r="F4244" s="10" t="str">
        <v/>
      </c>
      <c r="G4244" t="e">
        <f t="shared" si="266"/>
        <v>#VALUE!</v>
      </c>
      <c r="H4244" s="13" t="e">
        <f t="shared" si="267"/>
        <v>#VALUE!</v>
      </c>
    </row>
    <row r="4245" spans="2:8">
      <c r="B4245" s="11" t="str">
        <f t="shared" si="265"/>
        <v/>
      </c>
      <c r="C4245" s="11" t="str">
        <f t="shared" si="264"/>
        <v/>
      </c>
      <c r="F4245" s="10" t="str">
        <v/>
      </c>
      <c r="G4245" t="e">
        <f t="shared" si="266"/>
        <v>#VALUE!</v>
      </c>
      <c r="H4245" s="13" t="e">
        <f t="shared" si="267"/>
        <v>#VALUE!</v>
      </c>
    </row>
    <row r="4246" spans="2:8">
      <c r="B4246" s="11" t="str">
        <f t="shared" si="265"/>
        <v/>
      </c>
      <c r="C4246" s="11" t="str">
        <f t="shared" si="264"/>
        <v/>
      </c>
      <c r="F4246" s="10" t="str">
        <v/>
      </c>
      <c r="G4246" t="e">
        <f t="shared" si="266"/>
        <v>#VALUE!</v>
      </c>
      <c r="H4246" s="13" t="e">
        <f t="shared" si="267"/>
        <v>#VALUE!</v>
      </c>
    </row>
    <row r="4247" spans="2:8">
      <c r="B4247" s="11" t="str">
        <f t="shared" si="265"/>
        <v/>
      </c>
      <c r="C4247" s="11" t="str">
        <f t="shared" si="264"/>
        <v/>
      </c>
      <c r="F4247" s="10" t="str">
        <v/>
      </c>
      <c r="G4247" t="e">
        <f t="shared" si="266"/>
        <v>#VALUE!</v>
      </c>
      <c r="H4247" s="13" t="e">
        <f t="shared" si="267"/>
        <v>#VALUE!</v>
      </c>
    </row>
    <row r="4248" spans="2:8">
      <c r="B4248" s="11" t="str">
        <f t="shared" si="265"/>
        <v/>
      </c>
      <c r="C4248" s="11" t="str">
        <f t="shared" si="264"/>
        <v/>
      </c>
      <c r="F4248" s="10" t="str">
        <v/>
      </c>
      <c r="G4248" t="e">
        <f t="shared" si="266"/>
        <v>#VALUE!</v>
      </c>
      <c r="H4248" s="13" t="e">
        <f t="shared" si="267"/>
        <v>#VALUE!</v>
      </c>
    </row>
    <row r="4249" spans="2:8">
      <c r="B4249" s="11" t="str">
        <f t="shared" si="265"/>
        <v/>
      </c>
      <c r="C4249" s="11" t="str">
        <f t="shared" si="264"/>
        <v/>
      </c>
      <c r="F4249" s="10" t="str">
        <v/>
      </c>
      <c r="G4249" t="e">
        <f t="shared" si="266"/>
        <v>#VALUE!</v>
      </c>
      <c r="H4249" s="13" t="e">
        <f t="shared" si="267"/>
        <v>#VALUE!</v>
      </c>
    </row>
    <row r="4250" spans="2:8">
      <c r="B4250" s="11" t="str">
        <f t="shared" si="265"/>
        <v/>
      </c>
      <c r="C4250" s="11" t="str">
        <f t="shared" si="264"/>
        <v/>
      </c>
      <c r="F4250" s="10" t="str">
        <v/>
      </c>
      <c r="G4250" t="e">
        <f t="shared" si="266"/>
        <v>#VALUE!</v>
      </c>
      <c r="H4250" s="13" t="e">
        <f t="shared" si="267"/>
        <v>#VALUE!</v>
      </c>
    </row>
    <row r="4251" spans="2:8">
      <c r="B4251" s="11" t="str">
        <f t="shared" si="265"/>
        <v/>
      </c>
      <c r="C4251" s="11" t="str">
        <f t="shared" si="264"/>
        <v/>
      </c>
      <c r="F4251" s="10" t="str">
        <v/>
      </c>
      <c r="G4251" t="e">
        <f t="shared" si="266"/>
        <v>#VALUE!</v>
      </c>
      <c r="H4251" s="13" t="e">
        <f t="shared" si="267"/>
        <v>#VALUE!</v>
      </c>
    </row>
    <row r="4252" spans="2:8">
      <c r="B4252" s="11" t="str">
        <f t="shared" si="265"/>
        <v/>
      </c>
      <c r="C4252" s="11" t="str">
        <f t="shared" si="264"/>
        <v/>
      </c>
      <c r="F4252" s="10" t="str">
        <v/>
      </c>
      <c r="G4252" t="e">
        <f t="shared" si="266"/>
        <v>#VALUE!</v>
      </c>
      <c r="H4252" s="13" t="e">
        <f t="shared" si="267"/>
        <v>#VALUE!</v>
      </c>
    </row>
    <row r="4253" spans="2:8">
      <c r="B4253" s="11" t="str">
        <f t="shared" si="265"/>
        <v/>
      </c>
      <c r="C4253" s="11" t="str">
        <f t="shared" si="264"/>
        <v/>
      </c>
      <c r="F4253" s="10" t="str">
        <v/>
      </c>
      <c r="G4253" t="e">
        <f t="shared" si="266"/>
        <v>#VALUE!</v>
      </c>
      <c r="H4253" s="13" t="e">
        <f t="shared" si="267"/>
        <v>#VALUE!</v>
      </c>
    </row>
    <row r="4254" spans="2:8">
      <c r="B4254" s="11" t="str">
        <f t="shared" si="265"/>
        <v/>
      </c>
      <c r="C4254" s="11" t="str">
        <f t="shared" si="264"/>
        <v/>
      </c>
      <c r="F4254" s="10" t="str">
        <v/>
      </c>
      <c r="G4254" t="e">
        <f t="shared" si="266"/>
        <v>#VALUE!</v>
      </c>
      <c r="H4254" s="13" t="e">
        <f t="shared" si="267"/>
        <v>#VALUE!</v>
      </c>
    </row>
    <row r="4255" spans="2:8">
      <c r="B4255" s="11" t="str">
        <f t="shared" si="265"/>
        <v/>
      </c>
      <c r="C4255" s="11" t="str">
        <f t="shared" si="264"/>
        <v/>
      </c>
      <c r="F4255" s="10" t="str">
        <v/>
      </c>
      <c r="G4255" t="e">
        <f t="shared" si="266"/>
        <v>#VALUE!</v>
      </c>
      <c r="H4255" s="13" t="e">
        <f t="shared" si="267"/>
        <v>#VALUE!</v>
      </c>
    </row>
    <row r="4256" spans="2:8">
      <c r="B4256" s="11" t="str">
        <f t="shared" si="265"/>
        <v/>
      </c>
      <c r="C4256" s="11" t="str">
        <f t="shared" si="264"/>
        <v/>
      </c>
      <c r="F4256" s="10" t="str">
        <v/>
      </c>
      <c r="G4256" t="e">
        <f t="shared" si="266"/>
        <v>#VALUE!</v>
      </c>
      <c r="H4256" s="13" t="e">
        <f t="shared" si="267"/>
        <v>#VALUE!</v>
      </c>
    </row>
    <row r="4257" spans="2:8">
      <c r="B4257" s="11" t="str">
        <f t="shared" si="265"/>
        <v/>
      </c>
      <c r="C4257" s="11" t="str">
        <f t="shared" si="264"/>
        <v/>
      </c>
      <c r="F4257" s="10" t="str">
        <v/>
      </c>
      <c r="G4257" t="e">
        <f t="shared" si="266"/>
        <v>#VALUE!</v>
      </c>
      <c r="H4257" s="13" t="e">
        <f t="shared" si="267"/>
        <v>#VALUE!</v>
      </c>
    </row>
    <row r="4258" spans="2:8">
      <c r="B4258" s="11" t="str">
        <f t="shared" si="265"/>
        <v/>
      </c>
      <c r="C4258" s="11" t="str">
        <f t="shared" si="264"/>
        <v/>
      </c>
      <c r="F4258" s="10" t="str">
        <v/>
      </c>
      <c r="G4258" t="e">
        <f t="shared" si="266"/>
        <v>#VALUE!</v>
      </c>
      <c r="H4258" s="13" t="e">
        <f t="shared" si="267"/>
        <v>#VALUE!</v>
      </c>
    </row>
    <row r="4259" spans="2:8">
      <c r="B4259" s="11" t="str">
        <f t="shared" si="265"/>
        <v/>
      </c>
      <c r="C4259" s="11" t="str">
        <f t="shared" si="264"/>
        <v/>
      </c>
      <c r="F4259" s="10" t="str">
        <v/>
      </c>
      <c r="G4259" t="e">
        <f t="shared" si="266"/>
        <v>#VALUE!</v>
      </c>
      <c r="H4259" s="13" t="e">
        <f t="shared" si="267"/>
        <v>#VALUE!</v>
      </c>
    </row>
    <row r="4260" spans="2:8">
      <c r="B4260" s="11" t="str">
        <f t="shared" si="265"/>
        <v/>
      </c>
      <c r="C4260" s="11" t="str">
        <f t="shared" si="264"/>
        <v/>
      </c>
      <c r="F4260" s="10" t="str">
        <v/>
      </c>
      <c r="G4260" t="e">
        <f t="shared" si="266"/>
        <v>#VALUE!</v>
      </c>
      <c r="H4260" s="13" t="e">
        <f t="shared" si="267"/>
        <v>#VALUE!</v>
      </c>
    </row>
    <row r="4261" spans="2:8">
      <c r="B4261" s="11" t="str">
        <f t="shared" si="265"/>
        <v/>
      </c>
      <c r="C4261" s="11" t="str">
        <f t="shared" si="264"/>
        <v/>
      </c>
      <c r="F4261" s="10" t="str">
        <v/>
      </c>
      <c r="G4261" t="e">
        <f t="shared" si="266"/>
        <v>#VALUE!</v>
      </c>
      <c r="H4261" s="13" t="e">
        <f t="shared" si="267"/>
        <v>#VALUE!</v>
      </c>
    </row>
    <row r="4262" spans="2:8">
      <c r="B4262" s="11" t="str">
        <f t="shared" si="265"/>
        <v/>
      </c>
      <c r="C4262" s="11" t="str">
        <f t="shared" si="264"/>
        <v/>
      </c>
      <c r="F4262" s="10" t="str">
        <v/>
      </c>
      <c r="G4262" t="e">
        <f t="shared" si="266"/>
        <v>#VALUE!</v>
      </c>
      <c r="H4262" s="13" t="e">
        <f t="shared" si="267"/>
        <v>#VALUE!</v>
      </c>
    </row>
    <row r="4263" spans="2:8">
      <c r="B4263" s="11" t="str">
        <f t="shared" si="265"/>
        <v/>
      </c>
      <c r="C4263" s="11" t="str">
        <f t="shared" si="264"/>
        <v/>
      </c>
      <c r="F4263" s="10" t="str">
        <v/>
      </c>
      <c r="G4263" t="e">
        <f t="shared" si="266"/>
        <v>#VALUE!</v>
      </c>
      <c r="H4263" s="13" t="e">
        <f t="shared" si="267"/>
        <v>#VALUE!</v>
      </c>
    </row>
    <row r="4264" spans="2:8">
      <c r="B4264" s="11" t="str">
        <f t="shared" si="265"/>
        <v/>
      </c>
      <c r="C4264" s="11" t="str">
        <f t="shared" si="264"/>
        <v/>
      </c>
      <c r="F4264" s="10" t="str">
        <v/>
      </c>
      <c r="G4264" t="e">
        <f t="shared" si="266"/>
        <v>#VALUE!</v>
      </c>
      <c r="H4264" s="13" t="e">
        <f t="shared" si="267"/>
        <v>#VALUE!</v>
      </c>
    </row>
    <row r="4265" spans="2:8">
      <c r="B4265" s="11" t="str">
        <f t="shared" si="265"/>
        <v/>
      </c>
      <c r="C4265" s="11" t="str">
        <f t="shared" ref="C4265:C4328" si="268">IF(B4265="артикул",A4265,"")</f>
        <v/>
      </c>
      <c r="F4265" s="10" t="str">
        <v/>
      </c>
      <c r="G4265" t="e">
        <f t="shared" si="266"/>
        <v>#VALUE!</v>
      </c>
      <c r="H4265" s="13" t="e">
        <f t="shared" si="267"/>
        <v>#VALUE!</v>
      </c>
    </row>
    <row r="4266" spans="2:8">
      <c r="B4266" s="11" t="str">
        <f t="shared" si="265"/>
        <v/>
      </c>
      <c r="C4266" s="11" t="str">
        <f t="shared" si="268"/>
        <v/>
      </c>
      <c r="F4266" s="10" t="str">
        <v/>
      </c>
      <c r="G4266" t="e">
        <f t="shared" si="266"/>
        <v>#VALUE!</v>
      </c>
      <c r="H4266" s="13" t="e">
        <f t="shared" si="267"/>
        <v>#VALUE!</v>
      </c>
    </row>
    <row r="4267" spans="2:8">
      <c r="B4267" s="11" t="str">
        <f t="shared" si="265"/>
        <v/>
      </c>
      <c r="C4267" s="11" t="str">
        <f t="shared" si="268"/>
        <v/>
      </c>
      <c r="F4267" s="10" t="str">
        <v/>
      </c>
      <c r="G4267" t="e">
        <f t="shared" si="266"/>
        <v>#VALUE!</v>
      </c>
      <c r="H4267" s="13" t="e">
        <f t="shared" si="267"/>
        <v>#VALUE!</v>
      </c>
    </row>
    <row r="4268" spans="2:8">
      <c r="B4268" s="11" t="str">
        <f t="shared" si="265"/>
        <v/>
      </c>
      <c r="C4268" s="11" t="str">
        <f t="shared" si="268"/>
        <v/>
      </c>
      <c r="F4268" s="10" t="str">
        <v/>
      </c>
      <c r="G4268" t="e">
        <f t="shared" si="266"/>
        <v>#VALUE!</v>
      </c>
      <c r="H4268" s="13" t="e">
        <f t="shared" si="267"/>
        <v>#VALUE!</v>
      </c>
    </row>
    <row r="4269" spans="2:8">
      <c r="B4269" s="11" t="str">
        <f t="shared" si="265"/>
        <v/>
      </c>
      <c r="C4269" s="11" t="str">
        <f t="shared" si="268"/>
        <v/>
      </c>
      <c r="F4269" s="10" t="str">
        <v/>
      </c>
      <c r="G4269" t="e">
        <f t="shared" si="266"/>
        <v>#VALUE!</v>
      </c>
      <c r="H4269" s="13" t="e">
        <f t="shared" si="267"/>
        <v>#VALUE!</v>
      </c>
    </row>
    <row r="4270" spans="2:8">
      <c r="B4270" s="11" t="str">
        <f t="shared" si="265"/>
        <v/>
      </c>
      <c r="C4270" s="11" t="str">
        <f t="shared" si="268"/>
        <v/>
      </c>
      <c r="F4270" s="10" t="str">
        <v/>
      </c>
      <c r="G4270" t="e">
        <f t="shared" si="266"/>
        <v>#VALUE!</v>
      </c>
      <c r="H4270" s="13" t="e">
        <f t="shared" si="267"/>
        <v>#VALUE!</v>
      </c>
    </row>
    <row r="4271" spans="2:8">
      <c r="B4271" s="11" t="str">
        <f t="shared" si="265"/>
        <v/>
      </c>
      <c r="C4271" s="11" t="str">
        <f t="shared" si="268"/>
        <v/>
      </c>
      <c r="F4271" s="10" t="str">
        <v/>
      </c>
      <c r="G4271" t="e">
        <f t="shared" si="266"/>
        <v>#VALUE!</v>
      </c>
      <c r="H4271" s="13" t="e">
        <f t="shared" si="267"/>
        <v>#VALUE!</v>
      </c>
    </row>
    <row r="4272" spans="2:8">
      <c r="B4272" s="11" t="str">
        <f t="shared" si="265"/>
        <v/>
      </c>
      <c r="C4272" s="11" t="str">
        <f t="shared" si="268"/>
        <v/>
      </c>
      <c r="F4272" s="10" t="str">
        <v/>
      </c>
      <c r="G4272" t="e">
        <f t="shared" si="266"/>
        <v>#VALUE!</v>
      </c>
      <c r="H4272" s="13" t="e">
        <f t="shared" si="267"/>
        <v>#VALUE!</v>
      </c>
    </row>
    <row r="4273" spans="2:8">
      <c r="B4273" s="11" t="str">
        <f t="shared" si="265"/>
        <v/>
      </c>
      <c r="C4273" s="11" t="str">
        <f t="shared" si="268"/>
        <v/>
      </c>
      <c r="F4273" s="10" t="str">
        <v/>
      </c>
      <c r="G4273" t="e">
        <f t="shared" si="266"/>
        <v>#VALUE!</v>
      </c>
      <c r="H4273" s="13" t="e">
        <f t="shared" si="267"/>
        <v>#VALUE!</v>
      </c>
    </row>
    <row r="4274" spans="2:8">
      <c r="B4274" s="11" t="str">
        <f t="shared" si="265"/>
        <v/>
      </c>
      <c r="C4274" s="11" t="str">
        <f t="shared" si="268"/>
        <v/>
      </c>
      <c r="F4274" s="10" t="str">
        <v/>
      </c>
      <c r="G4274" t="e">
        <f t="shared" si="266"/>
        <v>#VALUE!</v>
      </c>
      <c r="H4274" s="13" t="e">
        <f t="shared" si="267"/>
        <v>#VALUE!</v>
      </c>
    </row>
    <row r="4275" spans="2:8">
      <c r="B4275" s="11" t="str">
        <f t="shared" si="265"/>
        <v/>
      </c>
      <c r="C4275" s="11" t="str">
        <f t="shared" si="268"/>
        <v/>
      </c>
      <c r="F4275" s="10" t="str">
        <v/>
      </c>
      <c r="G4275" t="e">
        <f t="shared" si="266"/>
        <v>#VALUE!</v>
      </c>
      <c r="H4275" s="13" t="e">
        <f t="shared" si="267"/>
        <v>#VALUE!</v>
      </c>
    </row>
    <row r="4276" spans="2:8">
      <c r="B4276" s="11" t="str">
        <f t="shared" si="265"/>
        <v/>
      </c>
      <c r="C4276" s="11" t="str">
        <f t="shared" si="268"/>
        <v/>
      </c>
      <c r="F4276" s="10" t="str">
        <v/>
      </c>
      <c r="G4276" t="e">
        <f t="shared" si="266"/>
        <v>#VALUE!</v>
      </c>
      <c r="H4276" s="13" t="e">
        <f t="shared" si="267"/>
        <v>#VALUE!</v>
      </c>
    </row>
    <row r="4277" spans="2:8">
      <c r="B4277" s="11" t="str">
        <f t="shared" si="265"/>
        <v/>
      </c>
      <c r="C4277" s="11" t="str">
        <f t="shared" si="268"/>
        <v/>
      </c>
      <c r="F4277" s="10" t="str">
        <v/>
      </c>
      <c r="G4277" t="e">
        <f t="shared" si="266"/>
        <v>#VALUE!</v>
      </c>
      <c r="H4277" s="13" t="e">
        <f t="shared" si="267"/>
        <v>#VALUE!</v>
      </c>
    </row>
    <row r="4278" spans="2:8">
      <c r="B4278" s="11" t="str">
        <f t="shared" si="265"/>
        <v/>
      </c>
      <c r="C4278" s="11" t="str">
        <f t="shared" si="268"/>
        <v/>
      </c>
      <c r="F4278" s="10" t="str">
        <v/>
      </c>
      <c r="G4278" t="e">
        <f t="shared" si="266"/>
        <v>#VALUE!</v>
      </c>
      <c r="H4278" s="13" t="e">
        <f t="shared" si="267"/>
        <v>#VALUE!</v>
      </c>
    </row>
    <row r="4279" spans="2:8">
      <c r="B4279" s="11" t="str">
        <f t="shared" si="265"/>
        <v/>
      </c>
      <c r="C4279" s="11" t="str">
        <f t="shared" si="268"/>
        <v/>
      </c>
      <c r="F4279" s="10" t="str">
        <v/>
      </c>
      <c r="G4279" t="e">
        <f t="shared" si="266"/>
        <v>#VALUE!</v>
      </c>
      <c r="H4279" s="13" t="e">
        <f t="shared" si="267"/>
        <v>#VALUE!</v>
      </c>
    </row>
    <row r="4280" spans="2:8">
      <c r="B4280" s="11" t="str">
        <f t="shared" si="265"/>
        <v/>
      </c>
      <c r="C4280" s="11" t="str">
        <f t="shared" si="268"/>
        <v/>
      </c>
      <c r="F4280" s="10" t="str">
        <v/>
      </c>
      <c r="G4280" t="e">
        <f t="shared" si="266"/>
        <v>#VALUE!</v>
      </c>
      <c r="H4280" s="13" t="e">
        <f t="shared" si="267"/>
        <v>#VALUE!</v>
      </c>
    </row>
    <row r="4281" spans="2:8">
      <c r="B4281" s="11" t="str">
        <f t="shared" si="265"/>
        <v/>
      </c>
      <c r="C4281" s="11" t="str">
        <f t="shared" si="268"/>
        <v/>
      </c>
      <c r="F4281" s="10" t="str">
        <v/>
      </c>
      <c r="G4281" t="e">
        <f t="shared" si="266"/>
        <v>#VALUE!</v>
      </c>
      <c r="H4281" s="13" t="e">
        <f t="shared" si="267"/>
        <v>#VALUE!</v>
      </c>
    </row>
    <row r="4282" spans="2:8">
      <c r="B4282" s="11" t="str">
        <f t="shared" si="265"/>
        <v/>
      </c>
      <c r="C4282" s="11" t="str">
        <f t="shared" si="268"/>
        <v/>
      </c>
      <c r="F4282" s="10" t="str">
        <v/>
      </c>
      <c r="G4282" t="e">
        <f t="shared" si="266"/>
        <v>#VALUE!</v>
      </c>
      <c r="H4282" s="13" t="e">
        <f t="shared" si="267"/>
        <v>#VALUE!</v>
      </c>
    </row>
    <row r="4283" spans="2:8">
      <c r="B4283" s="11" t="str">
        <f t="shared" si="265"/>
        <v/>
      </c>
      <c r="C4283" s="11" t="str">
        <f t="shared" si="268"/>
        <v/>
      </c>
      <c r="F4283" s="10" t="str">
        <v/>
      </c>
      <c r="G4283" t="e">
        <f t="shared" si="266"/>
        <v>#VALUE!</v>
      </c>
      <c r="H4283" s="13" t="e">
        <f t="shared" si="267"/>
        <v>#VALUE!</v>
      </c>
    </row>
    <row r="4284" spans="2:8">
      <c r="B4284" s="11" t="str">
        <f t="shared" si="265"/>
        <v/>
      </c>
      <c r="C4284" s="11" t="str">
        <f t="shared" si="268"/>
        <v/>
      </c>
      <c r="F4284" s="10" t="str">
        <v/>
      </c>
      <c r="G4284" t="e">
        <f t="shared" si="266"/>
        <v>#VALUE!</v>
      </c>
      <c r="H4284" s="13" t="e">
        <f t="shared" si="267"/>
        <v>#VALUE!</v>
      </c>
    </row>
    <row r="4285" spans="2:8">
      <c r="B4285" s="11" t="str">
        <f t="shared" si="265"/>
        <v/>
      </c>
      <c r="C4285" s="11" t="str">
        <f t="shared" si="268"/>
        <v/>
      </c>
      <c r="F4285" s="10" t="str">
        <v/>
      </c>
      <c r="G4285" t="e">
        <f t="shared" si="266"/>
        <v>#VALUE!</v>
      </c>
      <c r="H4285" s="13" t="e">
        <f t="shared" si="267"/>
        <v>#VALUE!</v>
      </c>
    </row>
    <row r="4286" spans="2:8">
      <c r="B4286" s="11" t="str">
        <f t="shared" si="265"/>
        <v/>
      </c>
      <c r="C4286" s="11" t="str">
        <f t="shared" si="268"/>
        <v/>
      </c>
      <c r="F4286" s="10" t="str">
        <v/>
      </c>
      <c r="G4286" t="e">
        <f t="shared" si="266"/>
        <v>#VALUE!</v>
      </c>
      <c r="H4286" s="13" t="e">
        <f t="shared" si="267"/>
        <v>#VALUE!</v>
      </c>
    </row>
    <row r="4287" spans="2:8">
      <c r="B4287" s="11" t="str">
        <f t="shared" si="265"/>
        <v/>
      </c>
      <c r="C4287" s="11" t="str">
        <f t="shared" si="268"/>
        <v/>
      </c>
      <c r="F4287" s="10" t="str">
        <v/>
      </c>
      <c r="G4287" t="e">
        <f t="shared" si="266"/>
        <v>#VALUE!</v>
      </c>
      <c r="H4287" s="13" t="e">
        <f t="shared" si="267"/>
        <v>#VALUE!</v>
      </c>
    </row>
    <row r="4288" spans="2:8">
      <c r="B4288" s="11" t="str">
        <f t="shared" si="265"/>
        <v/>
      </c>
      <c r="C4288" s="11" t="str">
        <f t="shared" si="268"/>
        <v/>
      </c>
      <c r="F4288" s="10" t="str">
        <v/>
      </c>
      <c r="G4288" t="e">
        <f t="shared" si="266"/>
        <v>#VALUE!</v>
      </c>
      <c r="H4288" s="13" t="e">
        <f t="shared" si="267"/>
        <v>#VALUE!</v>
      </c>
    </row>
    <row r="4289" spans="2:8">
      <c r="B4289" s="11" t="str">
        <f t="shared" ref="B4289:B4352" si="269">IFERROR(IF(FIND(" ",A4289)=6,IF(IFERROR(FIND(" PB",A4289),"")&lt;&gt;"","артикул",IF(IFERROR(FIND(" CRN",A4289),"")&lt;&gt;"","артикул","")),""),"")</f>
        <v/>
      </c>
      <c r="C4289" s="11" t="str">
        <f t="shared" si="268"/>
        <v/>
      </c>
      <c r="F4289" s="10" t="str">
        <v/>
      </c>
      <c r="G4289" t="e">
        <f t="shared" si="266"/>
        <v>#VALUE!</v>
      </c>
      <c r="H4289" s="13" t="e">
        <f t="shared" si="267"/>
        <v>#VALUE!</v>
      </c>
    </row>
    <row r="4290" spans="2:8">
      <c r="B4290" s="11" t="str">
        <f t="shared" si="269"/>
        <v/>
      </c>
      <c r="C4290" s="11" t="str">
        <f t="shared" si="268"/>
        <v/>
      </c>
      <c r="F4290" s="10" t="str">
        <v/>
      </c>
      <c r="G4290" t="e">
        <f t="shared" ref="G4290:G4353" si="270">CONCATENATE(LEFT(F4290,5),
MID(F4290,
SEARCH("\",SUBSTITUTE(F4290," ","\",LEN(F4290)-LEN(SUBSTITUTE(F4290," ",""))-4)),
SEARCH("\",SUBSTITUTE(F4290," ","\",LEN(F4290)-LEN(SUBSTITUTE(F4290," ",""))-3))-
SEARCH("\",SUBSTITUTE(F4290," ","\",LEN(F4290)-LEN(SUBSTITUTE(F4290," ",""))-4)))*1)</f>
        <v>#VALUE!</v>
      </c>
      <c r="H4290" s="13" t="e">
        <f t="shared" ref="H4290:H4353" si="271">SUBSTITUTE(
RIGHT(F4290,LEN(F4290)-
FIND("\",SUBSTITUTE(F4290," ","\",LEN(F4290)-LEN(SUBSTITUTE(F4290," ",""))))),
".","")</f>
        <v>#VALUE!</v>
      </c>
    </row>
    <row r="4291" spans="2:8">
      <c r="B4291" s="11" t="str">
        <f t="shared" si="269"/>
        <v/>
      </c>
      <c r="C4291" s="11" t="str">
        <f t="shared" si="268"/>
        <v/>
      </c>
      <c r="F4291" s="10" t="str">
        <v/>
      </c>
      <c r="G4291" t="e">
        <f t="shared" si="270"/>
        <v>#VALUE!</v>
      </c>
      <c r="H4291" s="13" t="e">
        <f t="shared" si="271"/>
        <v>#VALUE!</v>
      </c>
    </row>
    <row r="4292" spans="2:8">
      <c r="B4292" s="11" t="str">
        <f t="shared" si="269"/>
        <v/>
      </c>
      <c r="C4292" s="11" t="str">
        <f t="shared" si="268"/>
        <v/>
      </c>
      <c r="F4292" s="10" t="str">
        <v/>
      </c>
      <c r="G4292" t="e">
        <f t="shared" si="270"/>
        <v>#VALUE!</v>
      </c>
      <c r="H4292" s="13" t="e">
        <f t="shared" si="271"/>
        <v>#VALUE!</v>
      </c>
    </row>
    <row r="4293" spans="2:8">
      <c r="B4293" s="11" t="str">
        <f t="shared" si="269"/>
        <v/>
      </c>
      <c r="C4293" s="11" t="str">
        <f t="shared" si="268"/>
        <v/>
      </c>
      <c r="F4293" s="10" t="str">
        <v/>
      </c>
      <c r="G4293" t="e">
        <f t="shared" si="270"/>
        <v>#VALUE!</v>
      </c>
      <c r="H4293" s="13" t="e">
        <f t="shared" si="271"/>
        <v>#VALUE!</v>
      </c>
    </row>
    <row r="4294" spans="2:8">
      <c r="B4294" s="11" t="str">
        <f t="shared" si="269"/>
        <v/>
      </c>
      <c r="C4294" s="11" t="str">
        <f t="shared" si="268"/>
        <v/>
      </c>
      <c r="F4294" s="10" t="str">
        <v/>
      </c>
      <c r="G4294" t="e">
        <f t="shared" si="270"/>
        <v>#VALUE!</v>
      </c>
      <c r="H4294" s="13" t="e">
        <f t="shared" si="271"/>
        <v>#VALUE!</v>
      </c>
    </row>
    <row r="4295" spans="2:8">
      <c r="B4295" s="11" t="str">
        <f t="shared" si="269"/>
        <v/>
      </c>
      <c r="C4295" s="11" t="str">
        <f t="shared" si="268"/>
        <v/>
      </c>
      <c r="F4295" s="10" t="str">
        <v/>
      </c>
      <c r="G4295" t="e">
        <f t="shared" si="270"/>
        <v>#VALUE!</v>
      </c>
      <c r="H4295" s="13" t="e">
        <f t="shared" si="271"/>
        <v>#VALUE!</v>
      </c>
    </row>
    <row r="4296" spans="2:8">
      <c r="B4296" s="11" t="str">
        <f t="shared" si="269"/>
        <v/>
      </c>
      <c r="C4296" s="11" t="str">
        <f t="shared" si="268"/>
        <v/>
      </c>
      <c r="F4296" s="10" t="str">
        <v/>
      </c>
      <c r="G4296" t="e">
        <f t="shared" si="270"/>
        <v>#VALUE!</v>
      </c>
      <c r="H4296" s="13" t="e">
        <f t="shared" si="271"/>
        <v>#VALUE!</v>
      </c>
    </row>
    <row r="4297" spans="2:8">
      <c r="B4297" s="11" t="str">
        <f t="shared" si="269"/>
        <v/>
      </c>
      <c r="C4297" s="11" t="str">
        <f t="shared" si="268"/>
        <v/>
      </c>
      <c r="F4297" s="10" t="str">
        <v/>
      </c>
      <c r="G4297" t="e">
        <f t="shared" si="270"/>
        <v>#VALUE!</v>
      </c>
      <c r="H4297" s="13" t="e">
        <f t="shared" si="271"/>
        <v>#VALUE!</v>
      </c>
    </row>
    <row r="4298" spans="2:8">
      <c r="B4298" s="11" t="str">
        <f t="shared" si="269"/>
        <v/>
      </c>
      <c r="C4298" s="11" t="str">
        <f t="shared" si="268"/>
        <v/>
      </c>
      <c r="F4298" s="10" t="str">
        <v/>
      </c>
      <c r="G4298" t="e">
        <f t="shared" si="270"/>
        <v>#VALUE!</v>
      </c>
      <c r="H4298" s="13" t="e">
        <f t="shared" si="271"/>
        <v>#VALUE!</v>
      </c>
    </row>
    <row r="4299" spans="2:8">
      <c r="B4299" s="11" t="str">
        <f t="shared" si="269"/>
        <v/>
      </c>
      <c r="C4299" s="11" t="str">
        <f t="shared" si="268"/>
        <v/>
      </c>
      <c r="F4299" s="10" t="str">
        <v/>
      </c>
      <c r="G4299" t="e">
        <f t="shared" si="270"/>
        <v>#VALUE!</v>
      </c>
      <c r="H4299" s="13" t="e">
        <f t="shared" si="271"/>
        <v>#VALUE!</v>
      </c>
    </row>
    <row r="4300" spans="2:8">
      <c r="B4300" s="11" t="str">
        <f t="shared" si="269"/>
        <v/>
      </c>
      <c r="C4300" s="11" t="str">
        <f t="shared" si="268"/>
        <v/>
      </c>
      <c r="F4300" s="10" t="str">
        <v/>
      </c>
      <c r="G4300" t="e">
        <f t="shared" si="270"/>
        <v>#VALUE!</v>
      </c>
      <c r="H4300" s="13" t="e">
        <f t="shared" si="271"/>
        <v>#VALUE!</v>
      </c>
    </row>
    <row r="4301" spans="2:8">
      <c r="B4301" s="11" t="str">
        <f t="shared" si="269"/>
        <v/>
      </c>
      <c r="C4301" s="11" t="str">
        <f t="shared" si="268"/>
        <v/>
      </c>
      <c r="F4301" s="10" t="str">
        <v/>
      </c>
      <c r="G4301" t="e">
        <f t="shared" si="270"/>
        <v>#VALUE!</v>
      </c>
      <c r="H4301" s="13" t="e">
        <f t="shared" si="271"/>
        <v>#VALUE!</v>
      </c>
    </row>
    <row r="4302" spans="2:8">
      <c r="B4302" s="11" t="str">
        <f t="shared" si="269"/>
        <v/>
      </c>
      <c r="C4302" s="11" t="str">
        <f t="shared" si="268"/>
        <v/>
      </c>
      <c r="F4302" s="10" t="str">
        <v/>
      </c>
      <c r="G4302" t="e">
        <f t="shared" si="270"/>
        <v>#VALUE!</v>
      </c>
      <c r="H4302" s="13" t="e">
        <f t="shared" si="271"/>
        <v>#VALUE!</v>
      </c>
    </row>
    <row r="4303" spans="2:8">
      <c r="B4303" s="11" t="str">
        <f t="shared" si="269"/>
        <v/>
      </c>
      <c r="C4303" s="11" t="str">
        <f t="shared" si="268"/>
        <v/>
      </c>
      <c r="F4303" s="10" t="str">
        <v/>
      </c>
      <c r="G4303" t="e">
        <f t="shared" si="270"/>
        <v>#VALUE!</v>
      </c>
      <c r="H4303" s="13" t="e">
        <f t="shared" si="271"/>
        <v>#VALUE!</v>
      </c>
    </row>
    <row r="4304" spans="2:8">
      <c r="B4304" s="11" t="str">
        <f t="shared" si="269"/>
        <v/>
      </c>
      <c r="C4304" s="11" t="str">
        <f t="shared" si="268"/>
        <v/>
      </c>
      <c r="F4304" s="10" t="str">
        <v/>
      </c>
      <c r="G4304" t="e">
        <f t="shared" si="270"/>
        <v>#VALUE!</v>
      </c>
      <c r="H4304" s="13" t="e">
        <f t="shared" si="271"/>
        <v>#VALUE!</v>
      </c>
    </row>
    <row r="4305" spans="2:8">
      <c r="B4305" s="11" t="str">
        <f t="shared" si="269"/>
        <v/>
      </c>
      <c r="C4305" s="11" t="str">
        <f t="shared" si="268"/>
        <v/>
      </c>
      <c r="F4305" s="10" t="str">
        <v/>
      </c>
      <c r="G4305" t="e">
        <f t="shared" si="270"/>
        <v>#VALUE!</v>
      </c>
      <c r="H4305" s="13" t="e">
        <f t="shared" si="271"/>
        <v>#VALUE!</v>
      </c>
    </row>
    <row r="4306" spans="2:8">
      <c r="B4306" s="11" t="str">
        <f t="shared" si="269"/>
        <v/>
      </c>
      <c r="C4306" s="11" t="str">
        <f t="shared" si="268"/>
        <v/>
      </c>
      <c r="F4306" s="10" t="str">
        <v/>
      </c>
      <c r="G4306" t="e">
        <f t="shared" si="270"/>
        <v>#VALUE!</v>
      </c>
      <c r="H4306" s="13" t="e">
        <f t="shared" si="271"/>
        <v>#VALUE!</v>
      </c>
    </row>
    <row r="4307" spans="2:8">
      <c r="B4307" s="11" t="str">
        <f t="shared" si="269"/>
        <v/>
      </c>
      <c r="C4307" s="11" t="str">
        <f t="shared" si="268"/>
        <v/>
      </c>
      <c r="F4307" s="10" t="str">
        <v/>
      </c>
      <c r="G4307" t="e">
        <f t="shared" si="270"/>
        <v>#VALUE!</v>
      </c>
      <c r="H4307" s="13" t="e">
        <f t="shared" si="271"/>
        <v>#VALUE!</v>
      </c>
    </row>
    <row r="4308" spans="2:8">
      <c r="B4308" s="11" t="str">
        <f t="shared" si="269"/>
        <v/>
      </c>
      <c r="C4308" s="11" t="str">
        <f t="shared" si="268"/>
        <v/>
      </c>
      <c r="F4308" s="10" t="str">
        <v/>
      </c>
      <c r="G4308" t="e">
        <f t="shared" si="270"/>
        <v>#VALUE!</v>
      </c>
      <c r="H4308" s="13" t="e">
        <f t="shared" si="271"/>
        <v>#VALUE!</v>
      </c>
    </row>
    <row r="4309" spans="2:8">
      <c r="B4309" s="11" t="str">
        <f t="shared" si="269"/>
        <v/>
      </c>
      <c r="C4309" s="11" t="str">
        <f t="shared" si="268"/>
        <v/>
      </c>
      <c r="F4309" s="10" t="str">
        <v/>
      </c>
      <c r="G4309" t="e">
        <f t="shared" si="270"/>
        <v>#VALUE!</v>
      </c>
      <c r="H4309" s="13" t="e">
        <f t="shared" si="271"/>
        <v>#VALUE!</v>
      </c>
    </row>
    <row r="4310" spans="2:8">
      <c r="B4310" s="11" t="str">
        <f t="shared" si="269"/>
        <v/>
      </c>
      <c r="C4310" s="11" t="str">
        <f t="shared" si="268"/>
        <v/>
      </c>
      <c r="F4310" s="10" t="str">
        <v/>
      </c>
      <c r="G4310" t="e">
        <f t="shared" si="270"/>
        <v>#VALUE!</v>
      </c>
      <c r="H4310" s="13" t="e">
        <f t="shared" si="271"/>
        <v>#VALUE!</v>
      </c>
    </row>
    <row r="4311" spans="2:8">
      <c r="B4311" s="11" t="str">
        <f t="shared" si="269"/>
        <v/>
      </c>
      <c r="C4311" s="11" t="str">
        <f t="shared" si="268"/>
        <v/>
      </c>
      <c r="F4311" s="10" t="str">
        <v/>
      </c>
      <c r="G4311" t="e">
        <f t="shared" si="270"/>
        <v>#VALUE!</v>
      </c>
      <c r="H4311" s="13" t="e">
        <f t="shared" si="271"/>
        <v>#VALUE!</v>
      </c>
    </row>
    <row r="4312" spans="2:8">
      <c r="B4312" s="11" t="str">
        <f t="shared" si="269"/>
        <v/>
      </c>
      <c r="C4312" s="11" t="str">
        <f t="shared" si="268"/>
        <v/>
      </c>
      <c r="F4312" s="10" t="str">
        <v/>
      </c>
      <c r="G4312" t="e">
        <f t="shared" si="270"/>
        <v>#VALUE!</v>
      </c>
      <c r="H4312" s="13" t="e">
        <f t="shared" si="271"/>
        <v>#VALUE!</v>
      </c>
    </row>
    <row r="4313" spans="2:8">
      <c r="B4313" s="11" t="str">
        <f t="shared" si="269"/>
        <v/>
      </c>
      <c r="C4313" s="11" t="str">
        <f t="shared" si="268"/>
        <v/>
      </c>
      <c r="F4313" s="10" t="str">
        <v/>
      </c>
      <c r="G4313" t="e">
        <f t="shared" si="270"/>
        <v>#VALUE!</v>
      </c>
      <c r="H4313" s="13" t="e">
        <f t="shared" si="271"/>
        <v>#VALUE!</v>
      </c>
    </row>
    <row r="4314" spans="2:8">
      <c r="B4314" s="11" t="str">
        <f t="shared" si="269"/>
        <v/>
      </c>
      <c r="C4314" s="11" t="str">
        <f t="shared" si="268"/>
        <v/>
      </c>
      <c r="F4314" s="10" t="str">
        <v/>
      </c>
      <c r="G4314" t="e">
        <f t="shared" si="270"/>
        <v>#VALUE!</v>
      </c>
      <c r="H4314" s="13" t="e">
        <f t="shared" si="271"/>
        <v>#VALUE!</v>
      </c>
    </row>
    <row r="4315" spans="2:8">
      <c r="B4315" s="11" t="str">
        <f t="shared" si="269"/>
        <v/>
      </c>
      <c r="C4315" s="11" t="str">
        <f t="shared" si="268"/>
        <v/>
      </c>
      <c r="F4315" s="10" t="str">
        <v/>
      </c>
      <c r="G4315" t="e">
        <f t="shared" si="270"/>
        <v>#VALUE!</v>
      </c>
      <c r="H4315" s="13" t="e">
        <f t="shared" si="271"/>
        <v>#VALUE!</v>
      </c>
    </row>
    <row r="4316" spans="2:8">
      <c r="B4316" s="11" t="str">
        <f t="shared" si="269"/>
        <v/>
      </c>
      <c r="C4316" s="11" t="str">
        <f t="shared" si="268"/>
        <v/>
      </c>
      <c r="F4316" s="10" t="str">
        <v/>
      </c>
      <c r="G4316" t="e">
        <f t="shared" si="270"/>
        <v>#VALUE!</v>
      </c>
      <c r="H4316" s="13" t="e">
        <f t="shared" si="271"/>
        <v>#VALUE!</v>
      </c>
    </row>
    <row r="4317" spans="2:8">
      <c r="B4317" s="11" t="str">
        <f t="shared" si="269"/>
        <v/>
      </c>
      <c r="C4317" s="11" t="str">
        <f t="shared" si="268"/>
        <v/>
      </c>
      <c r="F4317" s="10" t="str">
        <v/>
      </c>
      <c r="G4317" t="e">
        <f t="shared" si="270"/>
        <v>#VALUE!</v>
      </c>
      <c r="H4317" s="13" t="e">
        <f t="shared" si="271"/>
        <v>#VALUE!</v>
      </c>
    </row>
    <row r="4318" spans="2:8">
      <c r="B4318" s="11" t="str">
        <f t="shared" si="269"/>
        <v/>
      </c>
      <c r="C4318" s="11" t="str">
        <f t="shared" si="268"/>
        <v/>
      </c>
      <c r="F4318" s="10" t="str">
        <v/>
      </c>
      <c r="G4318" t="e">
        <f t="shared" si="270"/>
        <v>#VALUE!</v>
      </c>
      <c r="H4318" s="13" t="e">
        <f t="shared" si="271"/>
        <v>#VALUE!</v>
      </c>
    </row>
    <row r="4319" spans="2:8">
      <c r="B4319" s="11" t="str">
        <f t="shared" si="269"/>
        <v/>
      </c>
      <c r="C4319" s="11" t="str">
        <f t="shared" si="268"/>
        <v/>
      </c>
      <c r="F4319" s="10" t="str">
        <v/>
      </c>
      <c r="G4319" t="e">
        <f t="shared" si="270"/>
        <v>#VALUE!</v>
      </c>
      <c r="H4319" s="13" t="e">
        <f t="shared" si="271"/>
        <v>#VALUE!</v>
      </c>
    </row>
    <row r="4320" spans="2:8">
      <c r="B4320" s="11" t="str">
        <f t="shared" si="269"/>
        <v/>
      </c>
      <c r="C4320" s="11" t="str">
        <f t="shared" si="268"/>
        <v/>
      </c>
      <c r="F4320" s="10" t="str">
        <v/>
      </c>
      <c r="G4320" t="e">
        <f t="shared" si="270"/>
        <v>#VALUE!</v>
      </c>
      <c r="H4320" s="13" t="e">
        <f t="shared" si="271"/>
        <v>#VALUE!</v>
      </c>
    </row>
    <row r="4321" spans="2:8">
      <c r="B4321" s="11" t="str">
        <f t="shared" si="269"/>
        <v/>
      </c>
      <c r="C4321" s="11" t="str">
        <f t="shared" si="268"/>
        <v/>
      </c>
      <c r="F4321" s="10" t="str">
        <v/>
      </c>
      <c r="G4321" t="e">
        <f t="shared" si="270"/>
        <v>#VALUE!</v>
      </c>
      <c r="H4321" s="13" t="e">
        <f t="shared" si="271"/>
        <v>#VALUE!</v>
      </c>
    </row>
    <row r="4322" spans="2:8">
      <c r="B4322" s="11" t="str">
        <f t="shared" si="269"/>
        <v/>
      </c>
      <c r="C4322" s="11" t="str">
        <f t="shared" si="268"/>
        <v/>
      </c>
      <c r="F4322" s="10" t="str">
        <v/>
      </c>
      <c r="G4322" t="e">
        <f t="shared" si="270"/>
        <v>#VALUE!</v>
      </c>
      <c r="H4322" s="13" t="e">
        <f t="shared" si="271"/>
        <v>#VALUE!</v>
      </c>
    </row>
    <row r="4323" spans="2:8">
      <c r="B4323" s="11" t="str">
        <f t="shared" si="269"/>
        <v/>
      </c>
      <c r="C4323" s="11" t="str">
        <f t="shared" si="268"/>
        <v/>
      </c>
      <c r="F4323" s="10" t="str">
        <v/>
      </c>
      <c r="G4323" t="e">
        <f t="shared" si="270"/>
        <v>#VALUE!</v>
      </c>
      <c r="H4323" s="13" t="e">
        <f t="shared" si="271"/>
        <v>#VALUE!</v>
      </c>
    </row>
    <row r="4324" spans="2:8">
      <c r="B4324" s="11" t="str">
        <f t="shared" si="269"/>
        <v/>
      </c>
      <c r="C4324" s="11" t="str">
        <f t="shared" si="268"/>
        <v/>
      </c>
      <c r="F4324" s="10" t="str">
        <v/>
      </c>
      <c r="G4324" t="e">
        <f t="shared" si="270"/>
        <v>#VALUE!</v>
      </c>
      <c r="H4324" s="13" t="e">
        <f t="shared" si="271"/>
        <v>#VALUE!</v>
      </c>
    </row>
    <row r="4325" spans="2:8">
      <c r="B4325" s="11" t="str">
        <f t="shared" si="269"/>
        <v/>
      </c>
      <c r="C4325" s="11" t="str">
        <f t="shared" si="268"/>
        <v/>
      </c>
      <c r="F4325" s="10" t="str">
        <v/>
      </c>
      <c r="G4325" t="e">
        <f t="shared" si="270"/>
        <v>#VALUE!</v>
      </c>
      <c r="H4325" s="13" t="e">
        <f t="shared" si="271"/>
        <v>#VALUE!</v>
      </c>
    </row>
    <row r="4326" spans="2:8">
      <c r="B4326" s="11" t="str">
        <f t="shared" si="269"/>
        <v/>
      </c>
      <c r="C4326" s="11" t="str">
        <f t="shared" si="268"/>
        <v/>
      </c>
      <c r="F4326" s="10" t="str">
        <v/>
      </c>
      <c r="G4326" t="e">
        <f t="shared" si="270"/>
        <v>#VALUE!</v>
      </c>
      <c r="H4326" s="13" t="e">
        <f t="shared" si="271"/>
        <v>#VALUE!</v>
      </c>
    </row>
    <row r="4327" spans="2:8">
      <c r="B4327" s="11" t="str">
        <f t="shared" si="269"/>
        <v/>
      </c>
      <c r="C4327" s="11" t="str">
        <f t="shared" si="268"/>
        <v/>
      </c>
      <c r="F4327" s="10" t="str">
        <v/>
      </c>
      <c r="G4327" t="e">
        <f t="shared" si="270"/>
        <v>#VALUE!</v>
      </c>
      <c r="H4327" s="13" t="e">
        <f t="shared" si="271"/>
        <v>#VALUE!</v>
      </c>
    </row>
    <row r="4328" spans="2:8">
      <c r="B4328" s="11" t="str">
        <f t="shared" si="269"/>
        <v/>
      </c>
      <c r="C4328" s="11" t="str">
        <f t="shared" si="268"/>
        <v/>
      </c>
      <c r="F4328" s="10" t="str">
        <v/>
      </c>
      <c r="G4328" t="e">
        <f t="shared" si="270"/>
        <v>#VALUE!</v>
      </c>
      <c r="H4328" s="13" t="e">
        <f t="shared" si="271"/>
        <v>#VALUE!</v>
      </c>
    </row>
    <row r="4329" spans="2:8">
      <c r="B4329" s="11" t="str">
        <f t="shared" si="269"/>
        <v/>
      </c>
      <c r="C4329" s="11" t="str">
        <f t="shared" ref="C4329:C4392" si="272">IF(B4329="артикул",A4329,"")</f>
        <v/>
      </c>
      <c r="F4329" s="10" t="str">
        <v/>
      </c>
      <c r="G4329" t="e">
        <f t="shared" si="270"/>
        <v>#VALUE!</v>
      </c>
      <c r="H4329" s="13" t="e">
        <f t="shared" si="271"/>
        <v>#VALUE!</v>
      </c>
    </row>
    <row r="4330" spans="2:8">
      <c r="B4330" s="11" t="str">
        <f t="shared" si="269"/>
        <v/>
      </c>
      <c r="C4330" s="11" t="str">
        <f t="shared" si="272"/>
        <v/>
      </c>
      <c r="F4330" s="10" t="str">
        <v/>
      </c>
      <c r="G4330" t="e">
        <f t="shared" si="270"/>
        <v>#VALUE!</v>
      </c>
      <c r="H4330" s="13" t="e">
        <f t="shared" si="271"/>
        <v>#VALUE!</v>
      </c>
    </row>
    <row r="4331" spans="2:8">
      <c r="B4331" s="11" t="str">
        <f t="shared" si="269"/>
        <v/>
      </c>
      <c r="C4331" s="11" t="str">
        <f t="shared" si="272"/>
        <v/>
      </c>
      <c r="F4331" s="10" t="str">
        <v/>
      </c>
      <c r="G4331" t="e">
        <f t="shared" si="270"/>
        <v>#VALUE!</v>
      </c>
      <c r="H4331" s="13" t="e">
        <f t="shared" si="271"/>
        <v>#VALUE!</v>
      </c>
    </row>
    <row r="4332" spans="2:8">
      <c r="B4332" s="11" t="str">
        <f t="shared" si="269"/>
        <v/>
      </c>
      <c r="C4332" s="11" t="str">
        <f t="shared" si="272"/>
        <v/>
      </c>
      <c r="F4332" s="10" t="str">
        <v/>
      </c>
      <c r="G4332" t="e">
        <f t="shared" si="270"/>
        <v>#VALUE!</v>
      </c>
      <c r="H4332" s="13" t="e">
        <f t="shared" si="271"/>
        <v>#VALUE!</v>
      </c>
    </row>
    <row r="4333" spans="2:8">
      <c r="B4333" s="11" t="str">
        <f t="shared" si="269"/>
        <v/>
      </c>
      <c r="C4333" s="11" t="str">
        <f t="shared" si="272"/>
        <v/>
      </c>
      <c r="F4333" s="10" t="str">
        <v/>
      </c>
      <c r="G4333" t="e">
        <f t="shared" si="270"/>
        <v>#VALUE!</v>
      </c>
      <c r="H4333" s="13" t="e">
        <f t="shared" si="271"/>
        <v>#VALUE!</v>
      </c>
    </row>
    <row r="4334" spans="2:8">
      <c r="B4334" s="11" t="str">
        <f t="shared" si="269"/>
        <v/>
      </c>
      <c r="C4334" s="11" t="str">
        <f t="shared" si="272"/>
        <v/>
      </c>
      <c r="F4334" s="10" t="str">
        <v/>
      </c>
      <c r="G4334" t="e">
        <f t="shared" si="270"/>
        <v>#VALUE!</v>
      </c>
      <c r="H4334" s="13" t="e">
        <f t="shared" si="271"/>
        <v>#VALUE!</v>
      </c>
    </row>
    <row r="4335" spans="2:8">
      <c r="B4335" s="11" t="str">
        <f t="shared" si="269"/>
        <v/>
      </c>
      <c r="C4335" s="11" t="str">
        <f t="shared" si="272"/>
        <v/>
      </c>
      <c r="F4335" s="10" t="str">
        <v/>
      </c>
      <c r="G4335" t="e">
        <f t="shared" si="270"/>
        <v>#VALUE!</v>
      </c>
      <c r="H4335" s="13" t="e">
        <f t="shared" si="271"/>
        <v>#VALUE!</v>
      </c>
    </row>
    <row r="4336" spans="2:8">
      <c r="B4336" s="11" t="str">
        <f t="shared" si="269"/>
        <v/>
      </c>
      <c r="C4336" s="11" t="str">
        <f t="shared" si="272"/>
        <v/>
      </c>
      <c r="F4336" s="10" t="str">
        <v/>
      </c>
      <c r="G4336" t="e">
        <f t="shared" si="270"/>
        <v>#VALUE!</v>
      </c>
      <c r="H4336" s="13" t="e">
        <f t="shared" si="271"/>
        <v>#VALUE!</v>
      </c>
    </row>
    <row r="4337" spans="2:8">
      <c r="B4337" s="11" t="str">
        <f t="shared" si="269"/>
        <v/>
      </c>
      <c r="C4337" s="11" t="str">
        <f t="shared" si="272"/>
        <v/>
      </c>
      <c r="F4337" s="10" t="str">
        <v/>
      </c>
      <c r="G4337" t="e">
        <f t="shared" si="270"/>
        <v>#VALUE!</v>
      </c>
      <c r="H4337" s="13" t="e">
        <f t="shared" si="271"/>
        <v>#VALUE!</v>
      </c>
    </row>
    <row r="4338" spans="2:8">
      <c r="B4338" s="11" t="str">
        <f t="shared" si="269"/>
        <v/>
      </c>
      <c r="C4338" s="11" t="str">
        <f t="shared" si="272"/>
        <v/>
      </c>
      <c r="F4338" s="10" t="str">
        <v/>
      </c>
      <c r="G4338" t="e">
        <f t="shared" si="270"/>
        <v>#VALUE!</v>
      </c>
      <c r="H4338" s="13" t="e">
        <f t="shared" si="271"/>
        <v>#VALUE!</v>
      </c>
    </row>
    <row r="4339" spans="2:8">
      <c r="B4339" s="11" t="str">
        <f t="shared" si="269"/>
        <v/>
      </c>
      <c r="C4339" s="11" t="str">
        <f t="shared" si="272"/>
        <v/>
      </c>
      <c r="F4339" s="10" t="str">
        <v/>
      </c>
      <c r="G4339" t="e">
        <f t="shared" si="270"/>
        <v>#VALUE!</v>
      </c>
      <c r="H4339" s="13" t="e">
        <f t="shared" si="271"/>
        <v>#VALUE!</v>
      </c>
    </row>
    <row r="4340" spans="2:8">
      <c r="B4340" s="11" t="str">
        <f t="shared" si="269"/>
        <v/>
      </c>
      <c r="C4340" s="11" t="str">
        <f t="shared" si="272"/>
        <v/>
      </c>
      <c r="F4340" s="10" t="str">
        <v/>
      </c>
      <c r="G4340" t="e">
        <f t="shared" si="270"/>
        <v>#VALUE!</v>
      </c>
      <c r="H4340" s="13" t="e">
        <f t="shared" si="271"/>
        <v>#VALUE!</v>
      </c>
    </row>
    <row r="4341" spans="2:8">
      <c r="B4341" s="11" t="str">
        <f t="shared" si="269"/>
        <v/>
      </c>
      <c r="C4341" s="11" t="str">
        <f t="shared" si="272"/>
        <v/>
      </c>
      <c r="F4341" s="10" t="str">
        <v/>
      </c>
      <c r="G4341" t="e">
        <f t="shared" si="270"/>
        <v>#VALUE!</v>
      </c>
      <c r="H4341" s="13" t="e">
        <f t="shared" si="271"/>
        <v>#VALUE!</v>
      </c>
    </row>
    <row r="4342" spans="2:8">
      <c r="B4342" s="11" t="str">
        <f t="shared" si="269"/>
        <v/>
      </c>
      <c r="C4342" s="11" t="str">
        <f t="shared" si="272"/>
        <v/>
      </c>
      <c r="F4342" s="10" t="str">
        <v/>
      </c>
      <c r="G4342" t="e">
        <f t="shared" si="270"/>
        <v>#VALUE!</v>
      </c>
      <c r="H4342" s="13" t="e">
        <f t="shared" si="271"/>
        <v>#VALUE!</v>
      </c>
    </row>
    <row r="4343" spans="2:8">
      <c r="B4343" s="11" t="str">
        <f t="shared" si="269"/>
        <v/>
      </c>
      <c r="C4343" s="11" t="str">
        <f t="shared" si="272"/>
        <v/>
      </c>
      <c r="F4343" s="10" t="str">
        <v/>
      </c>
      <c r="G4343" t="e">
        <f t="shared" si="270"/>
        <v>#VALUE!</v>
      </c>
      <c r="H4343" s="13" t="e">
        <f t="shared" si="271"/>
        <v>#VALUE!</v>
      </c>
    </row>
    <row r="4344" spans="2:8">
      <c r="B4344" s="11" t="str">
        <f t="shared" si="269"/>
        <v/>
      </c>
      <c r="C4344" s="11" t="str">
        <f t="shared" si="272"/>
        <v/>
      </c>
      <c r="F4344" s="10" t="str">
        <v/>
      </c>
      <c r="G4344" t="e">
        <f t="shared" si="270"/>
        <v>#VALUE!</v>
      </c>
      <c r="H4344" s="13" t="e">
        <f t="shared" si="271"/>
        <v>#VALUE!</v>
      </c>
    </row>
    <row r="4345" spans="2:8">
      <c r="B4345" s="11" t="str">
        <f t="shared" si="269"/>
        <v/>
      </c>
      <c r="C4345" s="11" t="str">
        <f t="shared" si="272"/>
        <v/>
      </c>
      <c r="F4345" s="10" t="str">
        <v/>
      </c>
      <c r="G4345" t="e">
        <f t="shared" si="270"/>
        <v>#VALUE!</v>
      </c>
      <c r="H4345" s="13" t="e">
        <f t="shared" si="271"/>
        <v>#VALUE!</v>
      </c>
    </row>
    <row r="4346" spans="2:8">
      <c r="B4346" s="11" t="str">
        <f t="shared" si="269"/>
        <v/>
      </c>
      <c r="C4346" s="11" t="str">
        <f t="shared" si="272"/>
        <v/>
      </c>
      <c r="F4346" s="10" t="str">
        <v/>
      </c>
      <c r="G4346" t="e">
        <f t="shared" si="270"/>
        <v>#VALUE!</v>
      </c>
      <c r="H4346" s="13" t="e">
        <f t="shared" si="271"/>
        <v>#VALUE!</v>
      </c>
    </row>
    <row r="4347" spans="2:8">
      <c r="B4347" s="11" t="str">
        <f t="shared" si="269"/>
        <v/>
      </c>
      <c r="C4347" s="11" t="str">
        <f t="shared" si="272"/>
        <v/>
      </c>
      <c r="F4347" s="10" t="str">
        <v/>
      </c>
      <c r="G4347" t="e">
        <f t="shared" si="270"/>
        <v>#VALUE!</v>
      </c>
      <c r="H4347" s="13" t="e">
        <f t="shared" si="271"/>
        <v>#VALUE!</v>
      </c>
    </row>
    <row r="4348" spans="2:8">
      <c r="B4348" s="11" t="str">
        <f t="shared" si="269"/>
        <v/>
      </c>
      <c r="C4348" s="11" t="str">
        <f t="shared" si="272"/>
        <v/>
      </c>
      <c r="F4348" s="10" t="str">
        <v/>
      </c>
      <c r="G4348" t="e">
        <f t="shared" si="270"/>
        <v>#VALUE!</v>
      </c>
      <c r="H4348" s="13" t="e">
        <f t="shared" si="271"/>
        <v>#VALUE!</v>
      </c>
    </row>
    <row r="4349" spans="2:8">
      <c r="B4349" s="11" t="str">
        <f t="shared" si="269"/>
        <v/>
      </c>
      <c r="C4349" s="11" t="str">
        <f t="shared" si="272"/>
        <v/>
      </c>
      <c r="F4349" s="10" t="str">
        <v/>
      </c>
      <c r="G4349" t="e">
        <f t="shared" si="270"/>
        <v>#VALUE!</v>
      </c>
      <c r="H4349" s="13" t="e">
        <f t="shared" si="271"/>
        <v>#VALUE!</v>
      </c>
    </row>
    <row r="4350" spans="2:8">
      <c r="B4350" s="11" t="str">
        <f t="shared" si="269"/>
        <v/>
      </c>
      <c r="C4350" s="11" t="str">
        <f t="shared" si="272"/>
        <v/>
      </c>
      <c r="F4350" s="10" t="str">
        <v/>
      </c>
      <c r="G4350" t="e">
        <f t="shared" si="270"/>
        <v>#VALUE!</v>
      </c>
      <c r="H4350" s="13" t="e">
        <f t="shared" si="271"/>
        <v>#VALUE!</v>
      </c>
    </row>
    <row r="4351" spans="2:8">
      <c r="B4351" s="11" t="str">
        <f t="shared" si="269"/>
        <v/>
      </c>
      <c r="C4351" s="11" t="str">
        <f t="shared" si="272"/>
        <v/>
      </c>
      <c r="F4351" s="10" t="str">
        <v/>
      </c>
      <c r="G4351" t="e">
        <f t="shared" si="270"/>
        <v>#VALUE!</v>
      </c>
      <c r="H4351" s="13" t="e">
        <f t="shared" si="271"/>
        <v>#VALUE!</v>
      </c>
    </row>
    <row r="4352" spans="2:8">
      <c r="B4352" s="11" t="str">
        <f t="shared" si="269"/>
        <v/>
      </c>
      <c r="C4352" s="11" t="str">
        <f t="shared" si="272"/>
        <v/>
      </c>
      <c r="F4352" s="10" t="str">
        <v/>
      </c>
      <c r="G4352" t="e">
        <f t="shared" si="270"/>
        <v>#VALUE!</v>
      </c>
      <c r="H4352" s="13" t="e">
        <f t="shared" si="271"/>
        <v>#VALUE!</v>
      </c>
    </row>
    <row r="4353" spans="2:8">
      <c r="B4353" s="11" t="str">
        <f t="shared" ref="B4353:B4416" si="273">IFERROR(IF(FIND(" ",A4353)=6,IF(IFERROR(FIND(" PB",A4353),"")&lt;&gt;"","артикул",IF(IFERROR(FIND(" CRN",A4353),"")&lt;&gt;"","артикул","")),""),"")</f>
        <v/>
      </c>
      <c r="C4353" s="11" t="str">
        <f t="shared" si="272"/>
        <v/>
      </c>
      <c r="F4353" s="10" t="str">
        <v/>
      </c>
      <c r="G4353" t="e">
        <f t="shared" si="270"/>
        <v>#VALUE!</v>
      </c>
      <c r="H4353" s="13" t="e">
        <f t="shared" si="271"/>
        <v>#VALUE!</v>
      </c>
    </row>
    <row r="4354" spans="2:8">
      <c r="B4354" s="11" t="str">
        <f t="shared" si="273"/>
        <v/>
      </c>
      <c r="C4354" s="11" t="str">
        <f t="shared" si="272"/>
        <v/>
      </c>
      <c r="F4354" s="10" t="str">
        <v/>
      </c>
      <c r="G4354" t="e">
        <f t="shared" ref="G4354:G4417" si="274">CONCATENATE(LEFT(F4354,5),
MID(F4354,
SEARCH("\",SUBSTITUTE(F4354," ","\",LEN(F4354)-LEN(SUBSTITUTE(F4354," ",""))-4)),
SEARCH("\",SUBSTITUTE(F4354," ","\",LEN(F4354)-LEN(SUBSTITUTE(F4354," ",""))-3))-
SEARCH("\",SUBSTITUTE(F4354," ","\",LEN(F4354)-LEN(SUBSTITUTE(F4354," ",""))-4)))*1)</f>
        <v>#VALUE!</v>
      </c>
      <c r="H4354" s="13" t="e">
        <f t="shared" ref="H4354:H4417" si="275">SUBSTITUTE(
RIGHT(F4354,LEN(F4354)-
FIND("\",SUBSTITUTE(F4354," ","\",LEN(F4354)-LEN(SUBSTITUTE(F4354," ",""))))),
".","")</f>
        <v>#VALUE!</v>
      </c>
    </row>
    <row r="4355" spans="2:8">
      <c r="B4355" s="11" t="str">
        <f t="shared" si="273"/>
        <v/>
      </c>
      <c r="C4355" s="11" t="str">
        <f t="shared" si="272"/>
        <v/>
      </c>
      <c r="F4355" s="10" t="str">
        <v/>
      </c>
      <c r="G4355" t="e">
        <f t="shared" si="274"/>
        <v>#VALUE!</v>
      </c>
      <c r="H4355" s="13" t="e">
        <f t="shared" si="275"/>
        <v>#VALUE!</v>
      </c>
    </row>
    <row r="4356" spans="2:8">
      <c r="B4356" s="11" t="str">
        <f t="shared" si="273"/>
        <v/>
      </c>
      <c r="C4356" s="11" t="str">
        <f t="shared" si="272"/>
        <v/>
      </c>
      <c r="F4356" s="10" t="str">
        <v/>
      </c>
      <c r="G4356" t="e">
        <f t="shared" si="274"/>
        <v>#VALUE!</v>
      </c>
      <c r="H4356" s="13" t="e">
        <f t="shared" si="275"/>
        <v>#VALUE!</v>
      </c>
    </row>
    <row r="4357" spans="2:8">
      <c r="B4357" s="11" t="str">
        <f t="shared" si="273"/>
        <v/>
      </c>
      <c r="C4357" s="11" t="str">
        <f t="shared" si="272"/>
        <v/>
      </c>
      <c r="F4357" s="10" t="str">
        <v/>
      </c>
      <c r="G4357" t="e">
        <f t="shared" si="274"/>
        <v>#VALUE!</v>
      </c>
      <c r="H4357" s="13" t="e">
        <f t="shared" si="275"/>
        <v>#VALUE!</v>
      </c>
    </row>
    <row r="4358" spans="2:8">
      <c r="B4358" s="11" t="str">
        <f t="shared" si="273"/>
        <v/>
      </c>
      <c r="C4358" s="11" t="str">
        <f t="shared" si="272"/>
        <v/>
      </c>
      <c r="F4358" s="10" t="str">
        <v/>
      </c>
      <c r="G4358" t="e">
        <f t="shared" si="274"/>
        <v>#VALUE!</v>
      </c>
      <c r="H4358" s="13" t="e">
        <f t="shared" si="275"/>
        <v>#VALUE!</v>
      </c>
    </row>
    <row r="4359" spans="2:8">
      <c r="B4359" s="11" t="str">
        <f t="shared" si="273"/>
        <v/>
      </c>
      <c r="C4359" s="11" t="str">
        <f t="shared" si="272"/>
        <v/>
      </c>
      <c r="F4359" s="10" t="str">
        <v/>
      </c>
      <c r="G4359" t="e">
        <f t="shared" si="274"/>
        <v>#VALUE!</v>
      </c>
      <c r="H4359" s="13" t="e">
        <f t="shared" si="275"/>
        <v>#VALUE!</v>
      </c>
    </row>
    <row r="4360" spans="2:8">
      <c r="B4360" s="11" t="str">
        <f t="shared" si="273"/>
        <v/>
      </c>
      <c r="C4360" s="11" t="str">
        <f t="shared" si="272"/>
        <v/>
      </c>
      <c r="F4360" s="10" t="str">
        <v/>
      </c>
      <c r="G4360" t="e">
        <f t="shared" si="274"/>
        <v>#VALUE!</v>
      </c>
      <c r="H4360" s="13" t="e">
        <f t="shared" si="275"/>
        <v>#VALUE!</v>
      </c>
    </row>
    <row r="4361" spans="2:8">
      <c r="B4361" s="11" t="str">
        <f t="shared" si="273"/>
        <v/>
      </c>
      <c r="C4361" s="11" t="str">
        <f t="shared" si="272"/>
        <v/>
      </c>
      <c r="F4361" s="10" t="str">
        <v/>
      </c>
      <c r="G4361" t="e">
        <f t="shared" si="274"/>
        <v>#VALUE!</v>
      </c>
      <c r="H4361" s="13" t="e">
        <f t="shared" si="275"/>
        <v>#VALUE!</v>
      </c>
    </row>
    <row r="4362" spans="2:8">
      <c r="B4362" s="11" t="str">
        <f t="shared" si="273"/>
        <v/>
      </c>
      <c r="C4362" s="11" t="str">
        <f t="shared" si="272"/>
        <v/>
      </c>
      <c r="F4362" s="10" t="str">
        <v/>
      </c>
      <c r="G4362" t="e">
        <f t="shared" si="274"/>
        <v>#VALUE!</v>
      </c>
      <c r="H4362" s="13" t="e">
        <f t="shared" si="275"/>
        <v>#VALUE!</v>
      </c>
    </row>
    <row r="4363" spans="2:8">
      <c r="B4363" s="11" t="str">
        <f t="shared" si="273"/>
        <v/>
      </c>
      <c r="C4363" s="11" t="str">
        <f t="shared" si="272"/>
        <v/>
      </c>
      <c r="F4363" s="10" t="str">
        <v/>
      </c>
      <c r="G4363" t="e">
        <f t="shared" si="274"/>
        <v>#VALUE!</v>
      </c>
      <c r="H4363" s="13" t="e">
        <f t="shared" si="275"/>
        <v>#VALUE!</v>
      </c>
    </row>
    <row r="4364" spans="2:8">
      <c r="B4364" s="11" t="str">
        <f t="shared" si="273"/>
        <v/>
      </c>
      <c r="C4364" s="11" t="str">
        <f t="shared" si="272"/>
        <v/>
      </c>
      <c r="F4364" s="10" t="str">
        <v/>
      </c>
      <c r="G4364" t="e">
        <f t="shared" si="274"/>
        <v>#VALUE!</v>
      </c>
      <c r="H4364" s="13" t="e">
        <f t="shared" si="275"/>
        <v>#VALUE!</v>
      </c>
    </row>
    <row r="4365" spans="2:8">
      <c r="B4365" s="11" t="str">
        <f t="shared" si="273"/>
        <v/>
      </c>
      <c r="C4365" s="11" t="str">
        <f t="shared" si="272"/>
        <v/>
      </c>
      <c r="F4365" s="10" t="str">
        <v/>
      </c>
      <c r="G4365" t="e">
        <f t="shared" si="274"/>
        <v>#VALUE!</v>
      </c>
      <c r="H4365" s="13" t="e">
        <f t="shared" si="275"/>
        <v>#VALUE!</v>
      </c>
    </row>
    <row r="4366" spans="2:8">
      <c r="B4366" s="11" t="str">
        <f t="shared" si="273"/>
        <v/>
      </c>
      <c r="C4366" s="11" t="str">
        <f t="shared" si="272"/>
        <v/>
      </c>
      <c r="F4366" s="10" t="str">
        <v/>
      </c>
      <c r="G4366" t="e">
        <f t="shared" si="274"/>
        <v>#VALUE!</v>
      </c>
      <c r="H4366" s="13" t="e">
        <f t="shared" si="275"/>
        <v>#VALUE!</v>
      </c>
    </row>
    <row r="4367" spans="2:8">
      <c r="B4367" s="11" t="str">
        <f t="shared" si="273"/>
        <v/>
      </c>
      <c r="C4367" s="11" t="str">
        <f t="shared" si="272"/>
        <v/>
      </c>
      <c r="F4367" s="10" t="str">
        <v/>
      </c>
      <c r="G4367" t="e">
        <f t="shared" si="274"/>
        <v>#VALUE!</v>
      </c>
      <c r="H4367" s="13" t="e">
        <f t="shared" si="275"/>
        <v>#VALUE!</v>
      </c>
    </row>
    <row r="4368" spans="2:8">
      <c r="B4368" s="11" t="str">
        <f t="shared" si="273"/>
        <v/>
      </c>
      <c r="C4368" s="11" t="str">
        <f t="shared" si="272"/>
        <v/>
      </c>
      <c r="F4368" s="10" t="str">
        <v/>
      </c>
      <c r="G4368" t="e">
        <f t="shared" si="274"/>
        <v>#VALUE!</v>
      </c>
      <c r="H4368" s="13" t="e">
        <f t="shared" si="275"/>
        <v>#VALUE!</v>
      </c>
    </row>
    <row r="4369" spans="2:8">
      <c r="B4369" s="11" t="str">
        <f t="shared" si="273"/>
        <v/>
      </c>
      <c r="C4369" s="11" t="str">
        <f t="shared" si="272"/>
        <v/>
      </c>
      <c r="F4369" s="10" t="str">
        <v/>
      </c>
      <c r="G4369" t="e">
        <f t="shared" si="274"/>
        <v>#VALUE!</v>
      </c>
      <c r="H4369" s="13" t="e">
        <f t="shared" si="275"/>
        <v>#VALUE!</v>
      </c>
    </row>
    <row r="4370" spans="2:8">
      <c r="B4370" s="11" t="str">
        <f t="shared" si="273"/>
        <v/>
      </c>
      <c r="C4370" s="11" t="str">
        <f t="shared" si="272"/>
        <v/>
      </c>
      <c r="F4370" s="10" t="str">
        <v/>
      </c>
      <c r="G4370" t="e">
        <f t="shared" si="274"/>
        <v>#VALUE!</v>
      </c>
      <c r="H4370" s="13" t="e">
        <f t="shared" si="275"/>
        <v>#VALUE!</v>
      </c>
    </row>
    <row r="4371" spans="2:8">
      <c r="B4371" s="11" t="str">
        <f t="shared" si="273"/>
        <v/>
      </c>
      <c r="C4371" s="11" t="str">
        <f t="shared" si="272"/>
        <v/>
      </c>
      <c r="F4371" s="10" t="str">
        <v/>
      </c>
      <c r="G4371" t="e">
        <f t="shared" si="274"/>
        <v>#VALUE!</v>
      </c>
      <c r="H4371" s="13" t="e">
        <f t="shared" si="275"/>
        <v>#VALUE!</v>
      </c>
    </row>
    <row r="4372" spans="2:8">
      <c r="B4372" s="11" t="str">
        <f t="shared" si="273"/>
        <v/>
      </c>
      <c r="C4372" s="11" t="str">
        <f t="shared" si="272"/>
        <v/>
      </c>
      <c r="F4372" s="10" t="str">
        <v/>
      </c>
      <c r="G4372" t="e">
        <f t="shared" si="274"/>
        <v>#VALUE!</v>
      </c>
      <c r="H4372" s="13" t="e">
        <f t="shared" si="275"/>
        <v>#VALUE!</v>
      </c>
    </row>
    <row r="4373" spans="2:8">
      <c r="B4373" s="11" t="str">
        <f t="shared" si="273"/>
        <v/>
      </c>
      <c r="C4373" s="11" t="str">
        <f t="shared" si="272"/>
        <v/>
      </c>
      <c r="F4373" s="10" t="str">
        <v/>
      </c>
      <c r="G4373" t="e">
        <f t="shared" si="274"/>
        <v>#VALUE!</v>
      </c>
      <c r="H4373" s="13" t="e">
        <f t="shared" si="275"/>
        <v>#VALUE!</v>
      </c>
    </row>
    <row r="4374" spans="2:8">
      <c r="B4374" s="11" t="str">
        <f t="shared" si="273"/>
        <v/>
      </c>
      <c r="C4374" s="11" t="str">
        <f t="shared" si="272"/>
        <v/>
      </c>
      <c r="F4374" s="10" t="str">
        <v/>
      </c>
      <c r="G4374" t="e">
        <f t="shared" si="274"/>
        <v>#VALUE!</v>
      </c>
      <c r="H4374" s="13" t="e">
        <f t="shared" si="275"/>
        <v>#VALUE!</v>
      </c>
    </row>
    <row r="4375" spans="2:8">
      <c r="B4375" s="11" t="str">
        <f t="shared" si="273"/>
        <v/>
      </c>
      <c r="C4375" s="11" t="str">
        <f t="shared" si="272"/>
        <v/>
      </c>
      <c r="F4375" s="10" t="str">
        <v/>
      </c>
      <c r="G4375" t="e">
        <f t="shared" si="274"/>
        <v>#VALUE!</v>
      </c>
      <c r="H4375" s="13" t="e">
        <f t="shared" si="275"/>
        <v>#VALUE!</v>
      </c>
    </row>
    <row r="4376" spans="2:8">
      <c r="B4376" s="11" t="str">
        <f t="shared" si="273"/>
        <v/>
      </c>
      <c r="C4376" s="11" t="str">
        <f t="shared" si="272"/>
        <v/>
      </c>
      <c r="F4376" s="10" t="str">
        <v/>
      </c>
      <c r="G4376" t="e">
        <f t="shared" si="274"/>
        <v>#VALUE!</v>
      </c>
      <c r="H4376" s="13" t="e">
        <f t="shared" si="275"/>
        <v>#VALUE!</v>
      </c>
    </row>
    <row r="4377" spans="2:8">
      <c r="B4377" s="11" t="str">
        <f t="shared" si="273"/>
        <v/>
      </c>
      <c r="C4377" s="11" t="str">
        <f t="shared" si="272"/>
        <v/>
      </c>
      <c r="F4377" s="10" t="str">
        <v/>
      </c>
      <c r="G4377" t="e">
        <f t="shared" si="274"/>
        <v>#VALUE!</v>
      </c>
      <c r="H4377" s="13" t="e">
        <f t="shared" si="275"/>
        <v>#VALUE!</v>
      </c>
    </row>
    <row r="4378" spans="2:8">
      <c r="B4378" s="11" t="str">
        <f t="shared" si="273"/>
        <v/>
      </c>
      <c r="C4378" s="11" t="str">
        <f t="shared" si="272"/>
        <v/>
      </c>
      <c r="F4378" s="10" t="str">
        <v/>
      </c>
      <c r="G4378" t="e">
        <f t="shared" si="274"/>
        <v>#VALUE!</v>
      </c>
      <c r="H4378" s="13" t="e">
        <f t="shared" si="275"/>
        <v>#VALUE!</v>
      </c>
    </row>
    <row r="4379" spans="2:8">
      <c r="B4379" s="11" t="str">
        <f t="shared" si="273"/>
        <v/>
      </c>
      <c r="C4379" s="11" t="str">
        <f t="shared" si="272"/>
        <v/>
      </c>
      <c r="F4379" s="10" t="str">
        <v/>
      </c>
      <c r="G4379" t="e">
        <f t="shared" si="274"/>
        <v>#VALUE!</v>
      </c>
      <c r="H4379" s="13" t="e">
        <f t="shared" si="275"/>
        <v>#VALUE!</v>
      </c>
    </row>
    <row r="4380" spans="2:8">
      <c r="B4380" s="11" t="str">
        <f t="shared" si="273"/>
        <v/>
      </c>
      <c r="C4380" s="11" t="str">
        <f t="shared" si="272"/>
        <v/>
      </c>
      <c r="F4380" s="10" t="str">
        <v/>
      </c>
      <c r="G4380" t="e">
        <f t="shared" si="274"/>
        <v>#VALUE!</v>
      </c>
      <c r="H4380" s="13" t="e">
        <f t="shared" si="275"/>
        <v>#VALUE!</v>
      </c>
    </row>
    <row r="4381" spans="2:8">
      <c r="B4381" s="11" t="str">
        <f t="shared" si="273"/>
        <v/>
      </c>
      <c r="C4381" s="11" t="str">
        <f t="shared" si="272"/>
        <v/>
      </c>
      <c r="F4381" s="10" t="str">
        <v/>
      </c>
      <c r="G4381" t="e">
        <f t="shared" si="274"/>
        <v>#VALUE!</v>
      </c>
      <c r="H4381" s="13" t="e">
        <f t="shared" si="275"/>
        <v>#VALUE!</v>
      </c>
    </row>
    <row r="4382" spans="2:8">
      <c r="B4382" s="11" t="str">
        <f t="shared" si="273"/>
        <v/>
      </c>
      <c r="C4382" s="11" t="str">
        <f t="shared" si="272"/>
        <v/>
      </c>
      <c r="F4382" s="10" t="str">
        <v/>
      </c>
      <c r="G4382" t="e">
        <f t="shared" si="274"/>
        <v>#VALUE!</v>
      </c>
      <c r="H4382" s="13" t="e">
        <f t="shared" si="275"/>
        <v>#VALUE!</v>
      </c>
    </row>
    <row r="4383" spans="2:8">
      <c r="B4383" s="11" t="str">
        <f t="shared" si="273"/>
        <v/>
      </c>
      <c r="C4383" s="11" t="str">
        <f t="shared" si="272"/>
        <v/>
      </c>
      <c r="F4383" s="10" t="str">
        <v/>
      </c>
      <c r="G4383" t="e">
        <f t="shared" si="274"/>
        <v>#VALUE!</v>
      </c>
      <c r="H4383" s="13" t="e">
        <f t="shared" si="275"/>
        <v>#VALUE!</v>
      </c>
    </row>
    <row r="4384" spans="2:8">
      <c r="B4384" s="11" t="str">
        <f t="shared" si="273"/>
        <v/>
      </c>
      <c r="C4384" s="11" t="str">
        <f t="shared" si="272"/>
        <v/>
      </c>
      <c r="F4384" s="10" t="str">
        <v/>
      </c>
      <c r="G4384" t="e">
        <f t="shared" si="274"/>
        <v>#VALUE!</v>
      </c>
      <c r="H4384" s="13" t="e">
        <f t="shared" si="275"/>
        <v>#VALUE!</v>
      </c>
    </row>
    <row r="4385" spans="2:8">
      <c r="B4385" s="11" t="str">
        <f t="shared" si="273"/>
        <v/>
      </c>
      <c r="C4385" s="11" t="str">
        <f t="shared" si="272"/>
        <v/>
      </c>
      <c r="F4385" s="10" t="str">
        <v/>
      </c>
      <c r="G4385" t="e">
        <f t="shared" si="274"/>
        <v>#VALUE!</v>
      </c>
      <c r="H4385" s="13" t="e">
        <f t="shared" si="275"/>
        <v>#VALUE!</v>
      </c>
    </row>
    <row r="4386" spans="2:8">
      <c r="B4386" s="11" t="str">
        <f t="shared" si="273"/>
        <v/>
      </c>
      <c r="C4386" s="11" t="str">
        <f t="shared" si="272"/>
        <v/>
      </c>
      <c r="F4386" s="10" t="str">
        <v/>
      </c>
      <c r="G4386" t="e">
        <f t="shared" si="274"/>
        <v>#VALUE!</v>
      </c>
      <c r="H4386" s="13" t="e">
        <f t="shared" si="275"/>
        <v>#VALUE!</v>
      </c>
    </row>
    <row r="4387" spans="2:8">
      <c r="B4387" s="11" t="str">
        <f t="shared" si="273"/>
        <v/>
      </c>
      <c r="C4387" s="11" t="str">
        <f t="shared" si="272"/>
        <v/>
      </c>
      <c r="F4387" s="10" t="str">
        <v/>
      </c>
      <c r="G4387" t="e">
        <f t="shared" si="274"/>
        <v>#VALUE!</v>
      </c>
      <c r="H4387" s="13" t="e">
        <f t="shared" si="275"/>
        <v>#VALUE!</v>
      </c>
    </row>
    <row r="4388" spans="2:8">
      <c r="B4388" s="11" t="str">
        <f t="shared" si="273"/>
        <v/>
      </c>
      <c r="C4388" s="11" t="str">
        <f t="shared" si="272"/>
        <v/>
      </c>
      <c r="F4388" s="10" t="str">
        <v/>
      </c>
      <c r="G4388" t="e">
        <f t="shared" si="274"/>
        <v>#VALUE!</v>
      </c>
      <c r="H4388" s="13" t="e">
        <f t="shared" si="275"/>
        <v>#VALUE!</v>
      </c>
    </row>
    <row r="4389" spans="2:8">
      <c r="B4389" s="11" t="str">
        <f t="shared" si="273"/>
        <v/>
      </c>
      <c r="C4389" s="11" t="str">
        <f t="shared" si="272"/>
        <v/>
      </c>
      <c r="F4389" s="10" t="str">
        <v/>
      </c>
      <c r="G4389" t="e">
        <f t="shared" si="274"/>
        <v>#VALUE!</v>
      </c>
      <c r="H4389" s="13" t="e">
        <f t="shared" si="275"/>
        <v>#VALUE!</v>
      </c>
    </row>
    <row r="4390" spans="2:8">
      <c r="B4390" s="11" t="str">
        <f t="shared" si="273"/>
        <v/>
      </c>
      <c r="C4390" s="11" t="str">
        <f t="shared" si="272"/>
        <v/>
      </c>
      <c r="F4390" s="10" t="str">
        <v/>
      </c>
      <c r="G4390" t="e">
        <f t="shared" si="274"/>
        <v>#VALUE!</v>
      </c>
      <c r="H4390" s="13" t="e">
        <f t="shared" si="275"/>
        <v>#VALUE!</v>
      </c>
    </row>
    <row r="4391" spans="2:8">
      <c r="B4391" s="11" t="str">
        <f t="shared" si="273"/>
        <v/>
      </c>
      <c r="C4391" s="11" t="str">
        <f t="shared" si="272"/>
        <v/>
      </c>
      <c r="F4391" s="10" t="str">
        <v/>
      </c>
      <c r="G4391" t="e">
        <f t="shared" si="274"/>
        <v>#VALUE!</v>
      </c>
      <c r="H4391" s="13" t="e">
        <f t="shared" si="275"/>
        <v>#VALUE!</v>
      </c>
    </row>
    <row r="4392" spans="2:8">
      <c r="B4392" s="11" t="str">
        <f t="shared" si="273"/>
        <v/>
      </c>
      <c r="C4392" s="11" t="str">
        <f t="shared" si="272"/>
        <v/>
      </c>
      <c r="F4392" s="10" t="str">
        <v/>
      </c>
      <c r="G4392" t="e">
        <f t="shared" si="274"/>
        <v>#VALUE!</v>
      </c>
      <c r="H4392" s="13" t="e">
        <f t="shared" si="275"/>
        <v>#VALUE!</v>
      </c>
    </row>
    <row r="4393" spans="2:8">
      <c r="B4393" s="11" t="str">
        <f t="shared" si="273"/>
        <v/>
      </c>
      <c r="C4393" s="11" t="str">
        <f t="shared" ref="C4393:C4456" si="276">IF(B4393="артикул",A4393,"")</f>
        <v/>
      </c>
      <c r="F4393" s="10" t="str">
        <v/>
      </c>
      <c r="G4393" t="e">
        <f t="shared" si="274"/>
        <v>#VALUE!</v>
      </c>
      <c r="H4393" s="13" t="e">
        <f t="shared" si="275"/>
        <v>#VALUE!</v>
      </c>
    </row>
    <row r="4394" spans="2:8">
      <c r="B4394" s="11" t="str">
        <f t="shared" si="273"/>
        <v/>
      </c>
      <c r="C4394" s="11" t="str">
        <f t="shared" si="276"/>
        <v/>
      </c>
      <c r="F4394" s="10" t="str">
        <v/>
      </c>
      <c r="G4394" t="e">
        <f t="shared" si="274"/>
        <v>#VALUE!</v>
      </c>
      <c r="H4394" s="13" t="e">
        <f t="shared" si="275"/>
        <v>#VALUE!</v>
      </c>
    </row>
    <row r="4395" spans="2:8">
      <c r="B4395" s="11" t="str">
        <f t="shared" si="273"/>
        <v/>
      </c>
      <c r="C4395" s="11" t="str">
        <f t="shared" si="276"/>
        <v/>
      </c>
      <c r="F4395" s="10" t="str">
        <v/>
      </c>
      <c r="G4395" t="e">
        <f t="shared" si="274"/>
        <v>#VALUE!</v>
      </c>
      <c r="H4395" s="13" t="e">
        <f t="shared" si="275"/>
        <v>#VALUE!</v>
      </c>
    </row>
    <row r="4396" spans="2:8">
      <c r="B4396" s="11" t="str">
        <f t="shared" si="273"/>
        <v/>
      </c>
      <c r="C4396" s="11" t="str">
        <f t="shared" si="276"/>
        <v/>
      </c>
      <c r="F4396" s="10" t="str">
        <v/>
      </c>
      <c r="G4396" t="e">
        <f t="shared" si="274"/>
        <v>#VALUE!</v>
      </c>
      <c r="H4396" s="13" t="e">
        <f t="shared" si="275"/>
        <v>#VALUE!</v>
      </c>
    </row>
    <row r="4397" spans="2:8">
      <c r="B4397" s="11" t="str">
        <f t="shared" si="273"/>
        <v/>
      </c>
      <c r="C4397" s="11" t="str">
        <f t="shared" si="276"/>
        <v/>
      </c>
      <c r="F4397" s="10" t="str">
        <v/>
      </c>
      <c r="G4397" t="e">
        <f t="shared" si="274"/>
        <v>#VALUE!</v>
      </c>
      <c r="H4397" s="13" t="e">
        <f t="shared" si="275"/>
        <v>#VALUE!</v>
      </c>
    </row>
    <row r="4398" spans="2:8">
      <c r="B4398" s="11" t="str">
        <f t="shared" si="273"/>
        <v/>
      </c>
      <c r="C4398" s="11" t="str">
        <f t="shared" si="276"/>
        <v/>
      </c>
      <c r="F4398" s="10" t="str">
        <v/>
      </c>
      <c r="G4398" t="e">
        <f t="shared" si="274"/>
        <v>#VALUE!</v>
      </c>
      <c r="H4398" s="13" t="e">
        <f t="shared" si="275"/>
        <v>#VALUE!</v>
      </c>
    </row>
    <row r="4399" spans="2:8">
      <c r="B4399" s="11" t="str">
        <f t="shared" si="273"/>
        <v/>
      </c>
      <c r="C4399" s="11" t="str">
        <f t="shared" si="276"/>
        <v/>
      </c>
      <c r="F4399" s="10" t="str">
        <v/>
      </c>
      <c r="G4399" t="e">
        <f t="shared" si="274"/>
        <v>#VALUE!</v>
      </c>
      <c r="H4399" s="13" t="e">
        <f t="shared" si="275"/>
        <v>#VALUE!</v>
      </c>
    </row>
    <row r="4400" spans="2:8">
      <c r="B4400" s="11" t="str">
        <f t="shared" si="273"/>
        <v/>
      </c>
      <c r="C4400" s="11" t="str">
        <f t="shared" si="276"/>
        <v/>
      </c>
      <c r="F4400" s="10" t="str">
        <v/>
      </c>
      <c r="G4400" t="e">
        <f t="shared" si="274"/>
        <v>#VALUE!</v>
      </c>
      <c r="H4400" s="13" t="e">
        <f t="shared" si="275"/>
        <v>#VALUE!</v>
      </c>
    </row>
    <row r="4401" spans="2:8">
      <c r="B4401" s="11" t="str">
        <f t="shared" si="273"/>
        <v/>
      </c>
      <c r="C4401" s="11" t="str">
        <f t="shared" si="276"/>
        <v/>
      </c>
      <c r="F4401" s="10" t="str">
        <v/>
      </c>
      <c r="G4401" t="e">
        <f t="shared" si="274"/>
        <v>#VALUE!</v>
      </c>
      <c r="H4401" s="13" t="e">
        <f t="shared" si="275"/>
        <v>#VALUE!</v>
      </c>
    </row>
    <row r="4402" spans="2:8">
      <c r="B4402" s="11" t="str">
        <f t="shared" si="273"/>
        <v/>
      </c>
      <c r="C4402" s="11" t="str">
        <f t="shared" si="276"/>
        <v/>
      </c>
      <c r="F4402" s="10" t="str">
        <v/>
      </c>
      <c r="G4402" t="e">
        <f t="shared" si="274"/>
        <v>#VALUE!</v>
      </c>
      <c r="H4402" s="13" t="e">
        <f t="shared" si="275"/>
        <v>#VALUE!</v>
      </c>
    </row>
    <row r="4403" spans="2:8">
      <c r="B4403" s="11" t="str">
        <f t="shared" si="273"/>
        <v/>
      </c>
      <c r="C4403" s="11" t="str">
        <f t="shared" si="276"/>
        <v/>
      </c>
      <c r="F4403" s="10" t="str">
        <v/>
      </c>
      <c r="G4403" t="e">
        <f t="shared" si="274"/>
        <v>#VALUE!</v>
      </c>
      <c r="H4403" s="13" t="e">
        <f t="shared" si="275"/>
        <v>#VALUE!</v>
      </c>
    </row>
    <row r="4404" spans="2:8">
      <c r="B4404" s="11" t="str">
        <f t="shared" si="273"/>
        <v/>
      </c>
      <c r="C4404" s="11" t="str">
        <f t="shared" si="276"/>
        <v/>
      </c>
      <c r="F4404" s="10" t="str">
        <v/>
      </c>
      <c r="G4404" t="e">
        <f t="shared" si="274"/>
        <v>#VALUE!</v>
      </c>
      <c r="H4404" s="13" t="e">
        <f t="shared" si="275"/>
        <v>#VALUE!</v>
      </c>
    </row>
    <row r="4405" spans="2:8">
      <c r="B4405" s="11" t="str">
        <f t="shared" si="273"/>
        <v/>
      </c>
      <c r="C4405" s="11" t="str">
        <f t="shared" si="276"/>
        <v/>
      </c>
      <c r="F4405" s="10" t="str">
        <v/>
      </c>
      <c r="G4405" t="e">
        <f t="shared" si="274"/>
        <v>#VALUE!</v>
      </c>
      <c r="H4405" s="13" t="e">
        <f t="shared" si="275"/>
        <v>#VALUE!</v>
      </c>
    </row>
    <row r="4406" spans="2:8">
      <c r="B4406" s="11" t="str">
        <f t="shared" si="273"/>
        <v/>
      </c>
      <c r="C4406" s="11" t="str">
        <f t="shared" si="276"/>
        <v/>
      </c>
      <c r="F4406" s="10" t="str">
        <v/>
      </c>
      <c r="G4406" t="e">
        <f t="shared" si="274"/>
        <v>#VALUE!</v>
      </c>
      <c r="H4406" s="13" t="e">
        <f t="shared" si="275"/>
        <v>#VALUE!</v>
      </c>
    </row>
    <row r="4407" spans="2:8">
      <c r="B4407" s="11" t="str">
        <f t="shared" si="273"/>
        <v/>
      </c>
      <c r="C4407" s="11" t="str">
        <f t="shared" si="276"/>
        <v/>
      </c>
      <c r="F4407" s="10" t="str">
        <v/>
      </c>
      <c r="G4407" t="e">
        <f t="shared" si="274"/>
        <v>#VALUE!</v>
      </c>
      <c r="H4407" s="13" t="e">
        <f t="shared" si="275"/>
        <v>#VALUE!</v>
      </c>
    </row>
    <row r="4408" spans="2:8">
      <c r="B4408" s="11" t="str">
        <f t="shared" si="273"/>
        <v/>
      </c>
      <c r="C4408" s="11" t="str">
        <f t="shared" si="276"/>
        <v/>
      </c>
      <c r="F4408" s="10" t="str">
        <v/>
      </c>
      <c r="G4408" t="e">
        <f t="shared" si="274"/>
        <v>#VALUE!</v>
      </c>
      <c r="H4408" s="13" t="e">
        <f t="shared" si="275"/>
        <v>#VALUE!</v>
      </c>
    </row>
    <row r="4409" spans="2:8">
      <c r="B4409" s="11" t="str">
        <f t="shared" si="273"/>
        <v/>
      </c>
      <c r="C4409" s="11" t="str">
        <f t="shared" si="276"/>
        <v/>
      </c>
      <c r="F4409" s="10" t="str">
        <v/>
      </c>
      <c r="G4409" t="e">
        <f t="shared" si="274"/>
        <v>#VALUE!</v>
      </c>
      <c r="H4409" s="13" t="e">
        <f t="shared" si="275"/>
        <v>#VALUE!</v>
      </c>
    </row>
    <row r="4410" spans="2:8">
      <c r="B4410" s="11" t="str">
        <f t="shared" si="273"/>
        <v/>
      </c>
      <c r="C4410" s="11" t="str">
        <f t="shared" si="276"/>
        <v/>
      </c>
      <c r="F4410" s="10" t="str">
        <v/>
      </c>
      <c r="G4410" t="e">
        <f t="shared" si="274"/>
        <v>#VALUE!</v>
      </c>
      <c r="H4410" s="13" t="e">
        <f t="shared" si="275"/>
        <v>#VALUE!</v>
      </c>
    </row>
    <row r="4411" spans="2:8">
      <c r="B4411" s="11" t="str">
        <f t="shared" si="273"/>
        <v/>
      </c>
      <c r="C4411" s="11" t="str">
        <f t="shared" si="276"/>
        <v/>
      </c>
      <c r="F4411" s="10" t="str">
        <v/>
      </c>
      <c r="G4411" t="e">
        <f t="shared" si="274"/>
        <v>#VALUE!</v>
      </c>
      <c r="H4411" s="13" t="e">
        <f t="shared" si="275"/>
        <v>#VALUE!</v>
      </c>
    </row>
    <row r="4412" spans="2:8">
      <c r="B4412" s="11" t="str">
        <f t="shared" si="273"/>
        <v/>
      </c>
      <c r="C4412" s="11" t="str">
        <f t="shared" si="276"/>
        <v/>
      </c>
      <c r="F4412" s="10" t="str">
        <v/>
      </c>
      <c r="G4412" t="e">
        <f t="shared" si="274"/>
        <v>#VALUE!</v>
      </c>
      <c r="H4412" s="13" t="e">
        <f t="shared" si="275"/>
        <v>#VALUE!</v>
      </c>
    </row>
    <row r="4413" spans="2:8">
      <c r="B4413" s="11" t="str">
        <f t="shared" si="273"/>
        <v/>
      </c>
      <c r="C4413" s="11" t="str">
        <f t="shared" si="276"/>
        <v/>
      </c>
      <c r="F4413" s="10" t="str">
        <v/>
      </c>
      <c r="G4413" t="e">
        <f t="shared" si="274"/>
        <v>#VALUE!</v>
      </c>
      <c r="H4413" s="13" t="e">
        <f t="shared" si="275"/>
        <v>#VALUE!</v>
      </c>
    </row>
    <row r="4414" spans="2:8">
      <c r="B4414" s="11" t="str">
        <f t="shared" si="273"/>
        <v/>
      </c>
      <c r="C4414" s="11" t="str">
        <f t="shared" si="276"/>
        <v/>
      </c>
      <c r="F4414" s="10" t="str">
        <v/>
      </c>
      <c r="G4414" t="e">
        <f t="shared" si="274"/>
        <v>#VALUE!</v>
      </c>
      <c r="H4414" s="13" t="e">
        <f t="shared" si="275"/>
        <v>#VALUE!</v>
      </c>
    </row>
    <row r="4415" spans="2:8">
      <c r="B4415" s="11" t="str">
        <f t="shared" si="273"/>
        <v/>
      </c>
      <c r="C4415" s="11" t="str">
        <f t="shared" si="276"/>
        <v/>
      </c>
      <c r="F4415" s="10" t="str">
        <v/>
      </c>
      <c r="G4415" t="e">
        <f t="shared" si="274"/>
        <v>#VALUE!</v>
      </c>
      <c r="H4415" s="13" t="e">
        <f t="shared" si="275"/>
        <v>#VALUE!</v>
      </c>
    </row>
    <row r="4416" spans="2:8">
      <c r="B4416" s="11" t="str">
        <f t="shared" si="273"/>
        <v/>
      </c>
      <c r="C4416" s="11" t="str">
        <f t="shared" si="276"/>
        <v/>
      </c>
      <c r="F4416" s="10" t="str">
        <v/>
      </c>
      <c r="G4416" t="e">
        <f t="shared" si="274"/>
        <v>#VALUE!</v>
      </c>
      <c r="H4416" s="13" t="e">
        <f t="shared" si="275"/>
        <v>#VALUE!</v>
      </c>
    </row>
    <row r="4417" spans="2:8">
      <c r="B4417" s="11" t="str">
        <f t="shared" ref="B4417:B4480" si="277">IFERROR(IF(FIND(" ",A4417)=6,IF(IFERROR(FIND(" PB",A4417),"")&lt;&gt;"","артикул",IF(IFERROR(FIND(" CRN",A4417),"")&lt;&gt;"","артикул","")),""),"")</f>
        <v/>
      </c>
      <c r="C4417" s="11" t="str">
        <f t="shared" si="276"/>
        <v/>
      </c>
      <c r="F4417" s="10" t="str">
        <v/>
      </c>
      <c r="G4417" t="e">
        <f t="shared" si="274"/>
        <v>#VALUE!</v>
      </c>
      <c r="H4417" s="13" t="e">
        <f t="shared" si="275"/>
        <v>#VALUE!</v>
      </c>
    </row>
    <row r="4418" spans="2:8">
      <c r="B4418" s="11" t="str">
        <f t="shared" si="277"/>
        <v/>
      </c>
      <c r="C4418" s="11" t="str">
        <f t="shared" si="276"/>
        <v/>
      </c>
      <c r="F4418" s="10" t="str">
        <v/>
      </c>
      <c r="G4418" t="e">
        <f t="shared" ref="G4418:G4481" si="278">CONCATENATE(LEFT(F4418,5),
MID(F4418,
SEARCH("\",SUBSTITUTE(F4418," ","\",LEN(F4418)-LEN(SUBSTITUTE(F4418," ",""))-4)),
SEARCH("\",SUBSTITUTE(F4418," ","\",LEN(F4418)-LEN(SUBSTITUTE(F4418," ",""))-3))-
SEARCH("\",SUBSTITUTE(F4418," ","\",LEN(F4418)-LEN(SUBSTITUTE(F4418," ",""))-4)))*1)</f>
        <v>#VALUE!</v>
      </c>
      <c r="H4418" s="13" t="e">
        <f t="shared" ref="H4418:H4481" si="279">SUBSTITUTE(
RIGHT(F4418,LEN(F4418)-
FIND("\",SUBSTITUTE(F4418," ","\",LEN(F4418)-LEN(SUBSTITUTE(F4418," ",""))))),
".","")</f>
        <v>#VALUE!</v>
      </c>
    </row>
    <row r="4419" spans="2:8">
      <c r="B4419" s="11" t="str">
        <f t="shared" si="277"/>
        <v/>
      </c>
      <c r="C4419" s="11" t="str">
        <f t="shared" si="276"/>
        <v/>
      </c>
      <c r="F4419" s="10" t="str">
        <v/>
      </c>
      <c r="G4419" t="e">
        <f t="shared" si="278"/>
        <v>#VALUE!</v>
      </c>
      <c r="H4419" s="13" t="e">
        <f t="shared" si="279"/>
        <v>#VALUE!</v>
      </c>
    </row>
    <row r="4420" spans="2:8">
      <c r="B4420" s="11" t="str">
        <f t="shared" si="277"/>
        <v/>
      </c>
      <c r="C4420" s="11" t="str">
        <f t="shared" si="276"/>
        <v/>
      </c>
      <c r="F4420" s="10" t="str">
        <v/>
      </c>
      <c r="G4420" t="e">
        <f t="shared" si="278"/>
        <v>#VALUE!</v>
      </c>
      <c r="H4420" s="13" t="e">
        <f t="shared" si="279"/>
        <v>#VALUE!</v>
      </c>
    </row>
    <row r="4421" spans="2:8">
      <c r="B4421" s="11" t="str">
        <f t="shared" si="277"/>
        <v/>
      </c>
      <c r="C4421" s="11" t="str">
        <f t="shared" si="276"/>
        <v/>
      </c>
      <c r="F4421" s="10" t="str">
        <v/>
      </c>
      <c r="G4421" t="e">
        <f t="shared" si="278"/>
        <v>#VALUE!</v>
      </c>
      <c r="H4421" s="13" t="e">
        <f t="shared" si="279"/>
        <v>#VALUE!</v>
      </c>
    </row>
    <row r="4422" spans="2:8">
      <c r="B4422" s="11" t="str">
        <f t="shared" si="277"/>
        <v/>
      </c>
      <c r="C4422" s="11" t="str">
        <f t="shared" si="276"/>
        <v/>
      </c>
      <c r="F4422" s="10" t="str">
        <v/>
      </c>
      <c r="G4422" t="e">
        <f t="shared" si="278"/>
        <v>#VALUE!</v>
      </c>
      <c r="H4422" s="13" t="e">
        <f t="shared" si="279"/>
        <v>#VALUE!</v>
      </c>
    </row>
    <row r="4423" spans="2:8">
      <c r="B4423" s="11" t="str">
        <f t="shared" si="277"/>
        <v/>
      </c>
      <c r="C4423" s="11" t="str">
        <f t="shared" si="276"/>
        <v/>
      </c>
      <c r="F4423" s="10" t="str">
        <v/>
      </c>
      <c r="G4423" t="e">
        <f t="shared" si="278"/>
        <v>#VALUE!</v>
      </c>
      <c r="H4423" s="13" t="e">
        <f t="shared" si="279"/>
        <v>#VALUE!</v>
      </c>
    </row>
    <row r="4424" spans="2:8">
      <c r="B4424" s="11" t="str">
        <f t="shared" si="277"/>
        <v/>
      </c>
      <c r="C4424" s="11" t="str">
        <f t="shared" si="276"/>
        <v/>
      </c>
      <c r="F4424" s="10" t="str">
        <v/>
      </c>
      <c r="G4424" t="e">
        <f t="shared" si="278"/>
        <v>#VALUE!</v>
      </c>
      <c r="H4424" s="13" t="e">
        <f t="shared" si="279"/>
        <v>#VALUE!</v>
      </c>
    </row>
    <row r="4425" spans="2:8">
      <c r="B4425" s="11" t="str">
        <f t="shared" si="277"/>
        <v/>
      </c>
      <c r="C4425" s="11" t="str">
        <f t="shared" si="276"/>
        <v/>
      </c>
      <c r="F4425" s="10" t="str">
        <v/>
      </c>
      <c r="G4425" t="e">
        <f t="shared" si="278"/>
        <v>#VALUE!</v>
      </c>
      <c r="H4425" s="13" t="e">
        <f t="shared" si="279"/>
        <v>#VALUE!</v>
      </c>
    </row>
    <row r="4426" spans="2:8">
      <c r="B4426" s="11" t="str">
        <f t="shared" si="277"/>
        <v/>
      </c>
      <c r="C4426" s="11" t="str">
        <f t="shared" si="276"/>
        <v/>
      </c>
      <c r="F4426" s="10" t="str">
        <v/>
      </c>
      <c r="G4426" t="e">
        <f t="shared" si="278"/>
        <v>#VALUE!</v>
      </c>
      <c r="H4426" s="13" t="e">
        <f t="shared" si="279"/>
        <v>#VALUE!</v>
      </c>
    </row>
    <row r="4427" spans="2:8">
      <c r="B4427" s="11" t="str">
        <f t="shared" si="277"/>
        <v/>
      </c>
      <c r="C4427" s="11" t="str">
        <f t="shared" si="276"/>
        <v/>
      </c>
      <c r="F4427" s="10" t="str">
        <v/>
      </c>
      <c r="G4427" t="e">
        <f t="shared" si="278"/>
        <v>#VALUE!</v>
      </c>
      <c r="H4427" s="13" t="e">
        <f t="shared" si="279"/>
        <v>#VALUE!</v>
      </c>
    </row>
    <row r="4428" spans="2:8">
      <c r="B4428" s="11" t="str">
        <f t="shared" si="277"/>
        <v/>
      </c>
      <c r="C4428" s="11" t="str">
        <f t="shared" si="276"/>
        <v/>
      </c>
      <c r="F4428" s="10" t="str">
        <v/>
      </c>
      <c r="G4428" t="e">
        <f t="shared" si="278"/>
        <v>#VALUE!</v>
      </c>
      <c r="H4428" s="13" t="e">
        <f t="shared" si="279"/>
        <v>#VALUE!</v>
      </c>
    </row>
    <row r="4429" spans="2:8">
      <c r="B4429" s="11" t="str">
        <f t="shared" si="277"/>
        <v/>
      </c>
      <c r="C4429" s="11" t="str">
        <f t="shared" si="276"/>
        <v/>
      </c>
      <c r="F4429" s="10" t="str">
        <v/>
      </c>
      <c r="G4429" t="e">
        <f t="shared" si="278"/>
        <v>#VALUE!</v>
      </c>
      <c r="H4429" s="13" t="e">
        <f t="shared" si="279"/>
        <v>#VALUE!</v>
      </c>
    </row>
    <row r="4430" spans="2:8">
      <c r="B4430" s="11" t="str">
        <f t="shared" si="277"/>
        <v/>
      </c>
      <c r="C4430" s="11" t="str">
        <f t="shared" si="276"/>
        <v/>
      </c>
      <c r="F4430" s="10" t="str">
        <v/>
      </c>
      <c r="G4430" t="e">
        <f t="shared" si="278"/>
        <v>#VALUE!</v>
      </c>
      <c r="H4430" s="13" t="e">
        <f t="shared" si="279"/>
        <v>#VALUE!</v>
      </c>
    </row>
    <row r="4431" spans="2:8">
      <c r="B4431" s="11" t="str">
        <f t="shared" si="277"/>
        <v/>
      </c>
      <c r="C4431" s="11" t="str">
        <f t="shared" si="276"/>
        <v/>
      </c>
      <c r="F4431" s="10" t="str">
        <v/>
      </c>
      <c r="G4431" t="e">
        <f t="shared" si="278"/>
        <v>#VALUE!</v>
      </c>
      <c r="H4431" s="13" t="e">
        <f t="shared" si="279"/>
        <v>#VALUE!</v>
      </c>
    </row>
    <row r="4432" spans="2:8">
      <c r="B4432" s="11" t="str">
        <f t="shared" si="277"/>
        <v/>
      </c>
      <c r="C4432" s="11" t="str">
        <f t="shared" si="276"/>
        <v/>
      </c>
      <c r="F4432" s="10" t="str">
        <v/>
      </c>
      <c r="G4432" t="e">
        <f t="shared" si="278"/>
        <v>#VALUE!</v>
      </c>
      <c r="H4432" s="13" t="e">
        <f t="shared" si="279"/>
        <v>#VALUE!</v>
      </c>
    </row>
    <row r="4433" spans="2:8">
      <c r="B4433" s="11" t="str">
        <f t="shared" si="277"/>
        <v/>
      </c>
      <c r="C4433" s="11" t="str">
        <f t="shared" si="276"/>
        <v/>
      </c>
      <c r="F4433" s="10" t="str">
        <v/>
      </c>
      <c r="G4433" t="e">
        <f t="shared" si="278"/>
        <v>#VALUE!</v>
      </c>
      <c r="H4433" s="13" t="e">
        <f t="shared" si="279"/>
        <v>#VALUE!</v>
      </c>
    </row>
    <row r="4434" spans="2:8">
      <c r="B4434" s="11" t="str">
        <f t="shared" si="277"/>
        <v/>
      </c>
      <c r="C4434" s="11" t="str">
        <f t="shared" si="276"/>
        <v/>
      </c>
      <c r="F4434" s="10" t="str">
        <v/>
      </c>
      <c r="G4434" t="e">
        <f t="shared" si="278"/>
        <v>#VALUE!</v>
      </c>
      <c r="H4434" s="13" t="e">
        <f t="shared" si="279"/>
        <v>#VALUE!</v>
      </c>
    </row>
    <row r="4435" spans="2:8">
      <c r="B4435" s="11" t="str">
        <f t="shared" si="277"/>
        <v/>
      </c>
      <c r="C4435" s="11" t="str">
        <f t="shared" si="276"/>
        <v/>
      </c>
      <c r="F4435" s="10" t="str">
        <v/>
      </c>
      <c r="G4435" t="e">
        <f t="shared" si="278"/>
        <v>#VALUE!</v>
      </c>
      <c r="H4435" s="13" t="e">
        <f t="shared" si="279"/>
        <v>#VALUE!</v>
      </c>
    </row>
    <row r="4436" spans="2:8">
      <c r="B4436" s="11" t="str">
        <f t="shared" si="277"/>
        <v/>
      </c>
      <c r="C4436" s="11" t="str">
        <f t="shared" si="276"/>
        <v/>
      </c>
      <c r="F4436" s="10" t="str">
        <v/>
      </c>
      <c r="G4436" t="e">
        <f t="shared" si="278"/>
        <v>#VALUE!</v>
      </c>
      <c r="H4436" s="13" t="e">
        <f t="shared" si="279"/>
        <v>#VALUE!</v>
      </c>
    </row>
    <row r="4437" spans="2:8">
      <c r="B4437" s="11" t="str">
        <f t="shared" si="277"/>
        <v/>
      </c>
      <c r="C4437" s="11" t="str">
        <f t="shared" si="276"/>
        <v/>
      </c>
      <c r="F4437" s="10" t="str">
        <v/>
      </c>
      <c r="G4437" t="e">
        <f t="shared" si="278"/>
        <v>#VALUE!</v>
      </c>
      <c r="H4437" s="13" t="e">
        <f t="shared" si="279"/>
        <v>#VALUE!</v>
      </c>
    </row>
    <row r="4438" spans="2:8">
      <c r="B4438" s="11" t="str">
        <f t="shared" si="277"/>
        <v/>
      </c>
      <c r="C4438" s="11" t="str">
        <f t="shared" si="276"/>
        <v/>
      </c>
      <c r="F4438" s="10" t="str">
        <v/>
      </c>
      <c r="G4438" t="e">
        <f t="shared" si="278"/>
        <v>#VALUE!</v>
      </c>
      <c r="H4438" s="13" t="e">
        <f t="shared" si="279"/>
        <v>#VALUE!</v>
      </c>
    </row>
    <row r="4439" spans="2:8">
      <c r="B4439" s="11" t="str">
        <f t="shared" si="277"/>
        <v/>
      </c>
      <c r="C4439" s="11" t="str">
        <f t="shared" si="276"/>
        <v/>
      </c>
      <c r="F4439" s="10" t="str">
        <v/>
      </c>
      <c r="G4439" t="e">
        <f t="shared" si="278"/>
        <v>#VALUE!</v>
      </c>
      <c r="H4439" s="13" t="e">
        <f t="shared" si="279"/>
        <v>#VALUE!</v>
      </c>
    </row>
    <row r="4440" spans="2:8">
      <c r="B4440" s="11" t="str">
        <f t="shared" si="277"/>
        <v/>
      </c>
      <c r="C4440" s="11" t="str">
        <f t="shared" si="276"/>
        <v/>
      </c>
      <c r="F4440" s="10" t="str">
        <v/>
      </c>
      <c r="G4440" t="e">
        <f t="shared" si="278"/>
        <v>#VALUE!</v>
      </c>
      <c r="H4440" s="13" t="e">
        <f t="shared" si="279"/>
        <v>#VALUE!</v>
      </c>
    </row>
    <row r="4441" spans="2:8">
      <c r="B4441" s="11" t="str">
        <f t="shared" si="277"/>
        <v/>
      </c>
      <c r="C4441" s="11" t="str">
        <f t="shared" si="276"/>
        <v/>
      </c>
      <c r="F4441" s="10" t="str">
        <v/>
      </c>
      <c r="G4441" t="e">
        <f t="shared" si="278"/>
        <v>#VALUE!</v>
      </c>
      <c r="H4441" s="13" t="e">
        <f t="shared" si="279"/>
        <v>#VALUE!</v>
      </c>
    </row>
    <row r="4442" spans="2:8">
      <c r="B4442" s="11" t="str">
        <f t="shared" si="277"/>
        <v/>
      </c>
      <c r="C4442" s="11" t="str">
        <f t="shared" si="276"/>
        <v/>
      </c>
      <c r="F4442" s="10" t="str">
        <v/>
      </c>
      <c r="G4442" t="e">
        <f t="shared" si="278"/>
        <v>#VALUE!</v>
      </c>
      <c r="H4442" s="13" t="e">
        <f t="shared" si="279"/>
        <v>#VALUE!</v>
      </c>
    </row>
    <row r="4443" spans="2:8">
      <c r="B4443" s="11" t="str">
        <f t="shared" si="277"/>
        <v/>
      </c>
      <c r="C4443" s="11" t="str">
        <f t="shared" si="276"/>
        <v/>
      </c>
      <c r="F4443" s="10" t="str">
        <v/>
      </c>
      <c r="G4443" t="e">
        <f t="shared" si="278"/>
        <v>#VALUE!</v>
      </c>
      <c r="H4443" s="13" t="e">
        <f t="shared" si="279"/>
        <v>#VALUE!</v>
      </c>
    </row>
    <row r="4444" spans="2:8">
      <c r="B4444" s="11" t="str">
        <f t="shared" si="277"/>
        <v/>
      </c>
      <c r="C4444" s="11" t="str">
        <f t="shared" si="276"/>
        <v/>
      </c>
      <c r="F4444" s="10" t="str">
        <v/>
      </c>
      <c r="G4444" t="e">
        <f t="shared" si="278"/>
        <v>#VALUE!</v>
      </c>
      <c r="H4444" s="13" t="e">
        <f t="shared" si="279"/>
        <v>#VALUE!</v>
      </c>
    </row>
    <row r="4445" spans="2:8">
      <c r="B4445" s="11" t="str">
        <f t="shared" si="277"/>
        <v/>
      </c>
      <c r="C4445" s="11" t="str">
        <f t="shared" si="276"/>
        <v/>
      </c>
      <c r="F4445" s="10" t="str">
        <v/>
      </c>
      <c r="G4445" t="e">
        <f t="shared" si="278"/>
        <v>#VALUE!</v>
      </c>
      <c r="H4445" s="13" t="e">
        <f t="shared" si="279"/>
        <v>#VALUE!</v>
      </c>
    </row>
    <row r="4446" spans="2:8">
      <c r="B4446" s="11" t="str">
        <f t="shared" si="277"/>
        <v/>
      </c>
      <c r="C4446" s="11" t="str">
        <f t="shared" si="276"/>
        <v/>
      </c>
      <c r="F4446" s="10" t="str">
        <v/>
      </c>
      <c r="G4446" t="e">
        <f t="shared" si="278"/>
        <v>#VALUE!</v>
      </c>
      <c r="H4446" s="13" t="e">
        <f t="shared" si="279"/>
        <v>#VALUE!</v>
      </c>
    </row>
    <row r="4447" spans="2:8">
      <c r="B4447" s="11" t="str">
        <f t="shared" si="277"/>
        <v/>
      </c>
      <c r="C4447" s="11" t="str">
        <f t="shared" si="276"/>
        <v/>
      </c>
      <c r="F4447" s="10" t="str">
        <v/>
      </c>
      <c r="G4447" t="e">
        <f t="shared" si="278"/>
        <v>#VALUE!</v>
      </c>
      <c r="H4447" s="13" t="e">
        <f t="shared" si="279"/>
        <v>#VALUE!</v>
      </c>
    </row>
    <row r="4448" spans="2:8">
      <c r="B4448" s="11" t="str">
        <f t="shared" si="277"/>
        <v/>
      </c>
      <c r="C4448" s="11" t="str">
        <f t="shared" si="276"/>
        <v/>
      </c>
      <c r="F4448" s="10" t="str">
        <v/>
      </c>
      <c r="G4448" t="e">
        <f t="shared" si="278"/>
        <v>#VALUE!</v>
      </c>
      <c r="H4448" s="13" t="e">
        <f t="shared" si="279"/>
        <v>#VALUE!</v>
      </c>
    </row>
    <row r="4449" spans="2:8">
      <c r="B4449" s="11" t="str">
        <f t="shared" si="277"/>
        <v/>
      </c>
      <c r="C4449" s="11" t="str">
        <f t="shared" si="276"/>
        <v/>
      </c>
      <c r="F4449" s="10" t="str">
        <v/>
      </c>
      <c r="G4449" t="e">
        <f t="shared" si="278"/>
        <v>#VALUE!</v>
      </c>
      <c r="H4449" s="13" t="e">
        <f t="shared" si="279"/>
        <v>#VALUE!</v>
      </c>
    </row>
    <row r="4450" spans="2:8">
      <c r="B4450" s="11" t="str">
        <f t="shared" si="277"/>
        <v/>
      </c>
      <c r="C4450" s="11" t="str">
        <f t="shared" si="276"/>
        <v/>
      </c>
      <c r="F4450" s="10" t="str">
        <v/>
      </c>
      <c r="G4450" t="e">
        <f t="shared" si="278"/>
        <v>#VALUE!</v>
      </c>
      <c r="H4450" s="13" t="e">
        <f t="shared" si="279"/>
        <v>#VALUE!</v>
      </c>
    </row>
    <row r="4451" spans="2:8">
      <c r="B4451" s="11" t="str">
        <f t="shared" si="277"/>
        <v/>
      </c>
      <c r="C4451" s="11" t="str">
        <f t="shared" si="276"/>
        <v/>
      </c>
      <c r="F4451" s="10" t="str">
        <v/>
      </c>
      <c r="G4451" t="e">
        <f t="shared" si="278"/>
        <v>#VALUE!</v>
      </c>
      <c r="H4451" s="13" t="e">
        <f t="shared" si="279"/>
        <v>#VALUE!</v>
      </c>
    </row>
    <row r="4452" spans="2:8">
      <c r="B4452" s="11" t="str">
        <f t="shared" si="277"/>
        <v/>
      </c>
      <c r="C4452" s="11" t="str">
        <f t="shared" si="276"/>
        <v/>
      </c>
      <c r="F4452" s="10" t="str">
        <v/>
      </c>
      <c r="G4452" t="e">
        <f t="shared" si="278"/>
        <v>#VALUE!</v>
      </c>
      <c r="H4452" s="13" t="e">
        <f t="shared" si="279"/>
        <v>#VALUE!</v>
      </c>
    </row>
    <row r="4453" spans="2:8">
      <c r="B4453" s="11" t="str">
        <f t="shared" si="277"/>
        <v/>
      </c>
      <c r="C4453" s="11" t="str">
        <f t="shared" si="276"/>
        <v/>
      </c>
      <c r="F4453" s="10" t="str">
        <v/>
      </c>
      <c r="G4453" t="e">
        <f t="shared" si="278"/>
        <v>#VALUE!</v>
      </c>
      <c r="H4453" s="13" t="e">
        <f t="shared" si="279"/>
        <v>#VALUE!</v>
      </c>
    </row>
    <row r="4454" spans="2:8">
      <c r="B4454" s="11" t="str">
        <f t="shared" si="277"/>
        <v/>
      </c>
      <c r="C4454" s="11" t="str">
        <f t="shared" si="276"/>
        <v/>
      </c>
      <c r="F4454" s="10" t="str">
        <v/>
      </c>
      <c r="G4454" t="e">
        <f t="shared" si="278"/>
        <v>#VALUE!</v>
      </c>
      <c r="H4454" s="13" t="e">
        <f t="shared" si="279"/>
        <v>#VALUE!</v>
      </c>
    </row>
    <row r="4455" spans="2:8">
      <c r="B4455" s="11" t="str">
        <f t="shared" si="277"/>
        <v/>
      </c>
      <c r="C4455" s="11" t="str">
        <f t="shared" si="276"/>
        <v/>
      </c>
      <c r="F4455" s="10" t="str">
        <v/>
      </c>
      <c r="G4455" t="e">
        <f t="shared" si="278"/>
        <v>#VALUE!</v>
      </c>
      <c r="H4455" s="13" t="e">
        <f t="shared" si="279"/>
        <v>#VALUE!</v>
      </c>
    </row>
    <row r="4456" spans="2:8">
      <c r="B4456" s="11" t="str">
        <f t="shared" si="277"/>
        <v/>
      </c>
      <c r="C4456" s="11" t="str">
        <f t="shared" si="276"/>
        <v/>
      </c>
      <c r="F4456" s="10" t="str">
        <v/>
      </c>
      <c r="G4456" t="e">
        <f t="shared" si="278"/>
        <v>#VALUE!</v>
      </c>
      <c r="H4456" s="13" t="e">
        <f t="shared" si="279"/>
        <v>#VALUE!</v>
      </c>
    </row>
    <row r="4457" spans="2:8">
      <c r="B4457" s="11" t="str">
        <f t="shared" si="277"/>
        <v/>
      </c>
      <c r="C4457" s="11" t="str">
        <f t="shared" ref="C4457:C4520" si="280">IF(B4457="артикул",A4457,"")</f>
        <v/>
      </c>
      <c r="F4457" s="10" t="str">
        <v/>
      </c>
      <c r="G4457" t="e">
        <f t="shared" si="278"/>
        <v>#VALUE!</v>
      </c>
      <c r="H4457" s="13" t="e">
        <f t="shared" si="279"/>
        <v>#VALUE!</v>
      </c>
    </row>
    <row r="4458" spans="2:8">
      <c r="B4458" s="11" t="str">
        <f t="shared" si="277"/>
        <v/>
      </c>
      <c r="C4458" s="11" t="str">
        <f t="shared" si="280"/>
        <v/>
      </c>
      <c r="F4458" s="10" t="str">
        <v/>
      </c>
      <c r="G4458" t="e">
        <f t="shared" si="278"/>
        <v>#VALUE!</v>
      </c>
      <c r="H4458" s="13" t="e">
        <f t="shared" si="279"/>
        <v>#VALUE!</v>
      </c>
    </row>
    <row r="4459" spans="2:8">
      <c r="B4459" s="11" t="str">
        <f t="shared" si="277"/>
        <v/>
      </c>
      <c r="C4459" s="11" t="str">
        <f t="shared" si="280"/>
        <v/>
      </c>
      <c r="F4459" s="10" t="str">
        <v/>
      </c>
      <c r="G4459" t="e">
        <f t="shared" si="278"/>
        <v>#VALUE!</v>
      </c>
      <c r="H4459" s="13" t="e">
        <f t="shared" si="279"/>
        <v>#VALUE!</v>
      </c>
    </row>
    <row r="4460" spans="2:8">
      <c r="B4460" s="11" t="str">
        <f t="shared" si="277"/>
        <v/>
      </c>
      <c r="C4460" s="11" t="str">
        <f t="shared" si="280"/>
        <v/>
      </c>
      <c r="F4460" s="10" t="str">
        <v/>
      </c>
      <c r="G4460" t="e">
        <f t="shared" si="278"/>
        <v>#VALUE!</v>
      </c>
      <c r="H4460" s="13" t="e">
        <f t="shared" si="279"/>
        <v>#VALUE!</v>
      </c>
    </row>
    <row r="4461" spans="2:8">
      <c r="B4461" s="11" t="str">
        <f t="shared" si="277"/>
        <v/>
      </c>
      <c r="C4461" s="11" t="str">
        <f t="shared" si="280"/>
        <v/>
      </c>
      <c r="F4461" s="10" t="str">
        <v/>
      </c>
      <c r="G4461" t="e">
        <f t="shared" si="278"/>
        <v>#VALUE!</v>
      </c>
      <c r="H4461" s="13" t="e">
        <f t="shared" si="279"/>
        <v>#VALUE!</v>
      </c>
    </row>
    <row r="4462" spans="2:8">
      <c r="B4462" s="11" t="str">
        <f t="shared" si="277"/>
        <v/>
      </c>
      <c r="C4462" s="11" t="str">
        <f t="shared" si="280"/>
        <v/>
      </c>
      <c r="F4462" s="10" t="str">
        <v/>
      </c>
      <c r="G4462" t="e">
        <f t="shared" si="278"/>
        <v>#VALUE!</v>
      </c>
      <c r="H4462" s="13" t="e">
        <f t="shared" si="279"/>
        <v>#VALUE!</v>
      </c>
    </row>
    <row r="4463" spans="2:8">
      <c r="B4463" s="11" t="str">
        <f t="shared" si="277"/>
        <v/>
      </c>
      <c r="C4463" s="11" t="str">
        <f t="shared" si="280"/>
        <v/>
      </c>
      <c r="F4463" s="10" t="str">
        <v/>
      </c>
      <c r="G4463" t="e">
        <f t="shared" si="278"/>
        <v>#VALUE!</v>
      </c>
      <c r="H4463" s="13" t="e">
        <f t="shared" si="279"/>
        <v>#VALUE!</v>
      </c>
    </row>
    <row r="4464" spans="2:8">
      <c r="B4464" s="11" t="str">
        <f t="shared" si="277"/>
        <v/>
      </c>
      <c r="C4464" s="11" t="str">
        <f t="shared" si="280"/>
        <v/>
      </c>
      <c r="F4464" s="10" t="str">
        <v/>
      </c>
      <c r="G4464" t="e">
        <f t="shared" si="278"/>
        <v>#VALUE!</v>
      </c>
      <c r="H4464" s="13" t="e">
        <f t="shared" si="279"/>
        <v>#VALUE!</v>
      </c>
    </row>
    <row r="4465" spans="2:8">
      <c r="B4465" s="11" t="str">
        <f t="shared" si="277"/>
        <v/>
      </c>
      <c r="C4465" s="11" t="str">
        <f t="shared" si="280"/>
        <v/>
      </c>
      <c r="F4465" s="10" t="str">
        <v/>
      </c>
      <c r="G4465" t="e">
        <f t="shared" si="278"/>
        <v>#VALUE!</v>
      </c>
      <c r="H4465" s="13" t="e">
        <f t="shared" si="279"/>
        <v>#VALUE!</v>
      </c>
    </row>
    <row r="4466" spans="2:8">
      <c r="B4466" s="11" t="str">
        <f t="shared" si="277"/>
        <v/>
      </c>
      <c r="C4466" s="11" t="str">
        <f t="shared" si="280"/>
        <v/>
      </c>
      <c r="F4466" s="10" t="str">
        <v/>
      </c>
      <c r="G4466" t="e">
        <f t="shared" si="278"/>
        <v>#VALUE!</v>
      </c>
      <c r="H4466" s="13" t="e">
        <f t="shared" si="279"/>
        <v>#VALUE!</v>
      </c>
    </row>
    <row r="4467" spans="2:8">
      <c r="B4467" s="11" t="str">
        <f t="shared" si="277"/>
        <v/>
      </c>
      <c r="C4467" s="11" t="str">
        <f t="shared" si="280"/>
        <v/>
      </c>
      <c r="F4467" s="10" t="str">
        <v/>
      </c>
      <c r="G4467" t="e">
        <f t="shared" si="278"/>
        <v>#VALUE!</v>
      </c>
      <c r="H4467" s="13" t="e">
        <f t="shared" si="279"/>
        <v>#VALUE!</v>
      </c>
    </row>
    <row r="4468" spans="2:8">
      <c r="B4468" s="11" t="str">
        <f t="shared" si="277"/>
        <v/>
      </c>
      <c r="C4468" s="11" t="str">
        <f t="shared" si="280"/>
        <v/>
      </c>
      <c r="F4468" s="10" t="str">
        <v/>
      </c>
      <c r="G4468" t="e">
        <f t="shared" si="278"/>
        <v>#VALUE!</v>
      </c>
      <c r="H4468" s="13" t="e">
        <f t="shared" si="279"/>
        <v>#VALUE!</v>
      </c>
    </row>
    <row r="4469" spans="2:8">
      <c r="B4469" s="11" t="str">
        <f t="shared" si="277"/>
        <v/>
      </c>
      <c r="C4469" s="11" t="str">
        <f t="shared" si="280"/>
        <v/>
      </c>
      <c r="F4469" s="10" t="str">
        <v/>
      </c>
      <c r="G4469" t="e">
        <f t="shared" si="278"/>
        <v>#VALUE!</v>
      </c>
      <c r="H4469" s="13" t="e">
        <f t="shared" si="279"/>
        <v>#VALUE!</v>
      </c>
    </row>
    <row r="4470" spans="2:8">
      <c r="B4470" s="11" t="str">
        <f t="shared" si="277"/>
        <v/>
      </c>
      <c r="C4470" s="11" t="str">
        <f t="shared" si="280"/>
        <v/>
      </c>
      <c r="F4470" s="10" t="str">
        <v/>
      </c>
      <c r="G4470" t="e">
        <f t="shared" si="278"/>
        <v>#VALUE!</v>
      </c>
      <c r="H4470" s="13" t="e">
        <f t="shared" si="279"/>
        <v>#VALUE!</v>
      </c>
    </row>
    <row r="4471" spans="2:8">
      <c r="B4471" s="11" t="str">
        <f t="shared" si="277"/>
        <v/>
      </c>
      <c r="C4471" s="11" t="str">
        <f t="shared" si="280"/>
        <v/>
      </c>
      <c r="F4471" s="10" t="str">
        <v/>
      </c>
      <c r="G4471" t="e">
        <f t="shared" si="278"/>
        <v>#VALUE!</v>
      </c>
      <c r="H4471" s="13" t="e">
        <f t="shared" si="279"/>
        <v>#VALUE!</v>
      </c>
    </row>
    <row r="4472" spans="2:8">
      <c r="B4472" s="11" t="str">
        <f t="shared" si="277"/>
        <v/>
      </c>
      <c r="C4472" s="11" t="str">
        <f t="shared" si="280"/>
        <v/>
      </c>
      <c r="F4472" s="10" t="str">
        <v/>
      </c>
      <c r="G4472" t="e">
        <f t="shared" si="278"/>
        <v>#VALUE!</v>
      </c>
      <c r="H4472" s="13" t="e">
        <f t="shared" si="279"/>
        <v>#VALUE!</v>
      </c>
    </row>
    <row r="4473" spans="2:8">
      <c r="B4473" s="11" t="str">
        <f t="shared" si="277"/>
        <v/>
      </c>
      <c r="C4473" s="11" t="str">
        <f t="shared" si="280"/>
        <v/>
      </c>
      <c r="F4473" s="10" t="str">
        <v/>
      </c>
      <c r="G4473" t="e">
        <f t="shared" si="278"/>
        <v>#VALUE!</v>
      </c>
      <c r="H4473" s="13" t="e">
        <f t="shared" si="279"/>
        <v>#VALUE!</v>
      </c>
    </row>
    <row r="4474" spans="2:8">
      <c r="B4474" s="11" t="str">
        <f t="shared" si="277"/>
        <v/>
      </c>
      <c r="C4474" s="11" t="str">
        <f t="shared" si="280"/>
        <v/>
      </c>
      <c r="F4474" s="10" t="str">
        <v/>
      </c>
      <c r="G4474" t="e">
        <f t="shared" si="278"/>
        <v>#VALUE!</v>
      </c>
      <c r="H4474" s="13" t="e">
        <f t="shared" si="279"/>
        <v>#VALUE!</v>
      </c>
    </row>
    <row r="4475" spans="2:8">
      <c r="B4475" s="11" t="str">
        <f t="shared" si="277"/>
        <v/>
      </c>
      <c r="C4475" s="11" t="str">
        <f t="shared" si="280"/>
        <v/>
      </c>
      <c r="F4475" s="10" t="str">
        <v/>
      </c>
      <c r="G4475" t="e">
        <f t="shared" si="278"/>
        <v>#VALUE!</v>
      </c>
      <c r="H4475" s="13" t="e">
        <f t="shared" si="279"/>
        <v>#VALUE!</v>
      </c>
    </row>
    <row r="4476" spans="2:8">
      <c r="B4476" s="11" t="str">
        <f t="shared" si="277"/>
        <v/>
      </c>
      <c r="C4476" s="11" t="str">
        <f t="shared" si="280"/>
        <v/>
      </c>
      <c r="F4476" s="10" t="str">
        <v/>
      </c>
      <c r="G4476" t="e">
        <f t="shared" si="278"/>
        <v>#VALUE!</v>
      </c>
      <c r="H4476" s="13" t="e">
        <f t="shared" si="279"/>
        <v>#VALUE!</v>
      </c>
    </row>
    <row r="4477" spans="2:8">
      <c r="B4477" s="11" t="str">
        <f t="shared" si="277"/>
        <v/>
      </c>
      <c r="C4477" s="11" t="str">
        <f t="shared" si="280"/>
        <v/>
      </c>
      <c r="F4477" s="10" t="str">
        <v/>
      </c>
      <c r="G4477" t="e">
        <f t="shared" si="278"/>
        <v>#VALUE!</v>
      </c>
      <c r="H4477" s="13" t="e">
        <f t="shared" si="279"/>
        <v>#VALUE!</v>
      </c>
    </row>
    <row r="4478" spans="2:8">
      <c r="B4478" s="11" t="str">
        <f t="shared" si="277"/>
        <v/>
      </c>
      <c r="C4478" s="11" t="str">
        <f t="shared" si="280"/>
        <v/>
      </c>
      <c r="F4478" s="10" t="str">
        <v/>
      </c>
      <c r="G4478" t="e">
        <f t="shared" si="278"/>
        <v>#VALUE!</v>
      </c>
      <c r="H4478" s="13" t="e">
        <f t="shared" si="279"/>
        <v>#VALUE!</v>
      </c>
    </row>
    <row r="4479" spans="2:8">
      <c r="B4479" s="11" t="str">
        <f t="shared" si="277"/>
        <v/>
      </c>
      <c r="C4479" s="11" t="str">
        <f t="shared" si="280"/>
        <v/>
      </c>
      <c r="F4479" s="10" t="str">
        <v/>
      </c>
      <c r="G4479" t="e">
        <f t="shared" si="278"/>
        <v>#VALUE!</v>
      </c>
      <c r="H4479" s="13" t="e">
        <f t="shared" si="279"/>
        <v>#VALUE!</v>
      </c>
    </row>
    <row r="4480" spans="2:8">
      <c r="B4480" s="11" t="str">
        <f t="shared" si="277"/>
        <v/>
      </c>
      <c r="C4480" s="11" t="str">
        <f t="shared" si="280"/>
        <v/>
      </c>
      <c r="F4480" s="10" t="str">
        <v/>
      </c>
      <c r="G4480" t="e">
        <f t="shared" si="278"/>
        <v>#VALUE!</v>
      </c>
      <c r="H4480" s="13" t="e">
        <f t="shared" si="279"/>
        <v>#VALUE!</v>
      </c>
    </row>
    <row r="4481" spans="2:8">
      <c r="B4481" s="11" t="str">
        <f t="shared" ref="B4481:B4544" si="281">IFERROR(IF(FIND(" ",A4481)=6,IF(IFERROR(FIND(" PB",A4481),"")&lt;&gt;"","артикул",IF(IFERROR(FIND(" CRN",A4481),"")&lt;&gt;"","артикул","")),""),"")</f>
        <v/>
      </c>
      <c r="C4481" s="11" t="str">
        <f t="shared" si="280"/>
        <v/>
      </c>
      <c r="F4481" s="10" t="str">
        <v/>
      </c>
      <c r="G4481" t="e">
        <f t="shared" si="278"/>
        <v>#VALUE!</v>
      </c>
      <c r="H4481" s="13" t="e">
        <f t="shared" si="279"/>
        <v>#VALUE!</v>
      </c>
    </row>
    <row r="4482" spans="2:8">
      <c r="B4482" s="11" t="str">
        <f t="shared" si="281"/>
        <v/>
      </c>
      <c r="C4482" s="11" t="str">
        <f t="shared" si="280"/>
        <v/>
      </c>
      <c r="F4482" s="10" t="str">
        <v/>
      </c>
      <c r="G4482" t="e">
        <f t="shared" ref="G4482:G4545" si="282">CONCATENATE(LEFT(F4482,5),
MID(F4482,
SEARCH("\",SUBSTITUTE(F4482," ","\",LEN(F4482)-LEN(SUBSTITUTE(F4482," ",""))-4)),
SEARCH("\",SUBSTITUTE(F4482," ","\",LEN(F4482)-LEN(SUBSTITUTE(F4482," ",""))-3))-
SEARCH("\",SUBSTITUTE(F4482," ","\",LEN(F4482)-LEN(SUBSTITUTE(F4482," ",""))-4)))*1)</f>
        <v>#VALUE!</v>
      </c>
      <c r="H4482" s="13" t="e">
        <f t="shared" ref="H4482:H4545" si="283">SUBSTITUTE(
RIGHT(F4482,LEN(F4482)-
FIND("\",SUBSTITUTE(F4482," ","\",LEN(F4482)-LEN(SUBSTITUTE(F4482," ",""))))),
".","")</f>
        <v>#VALUE!</v>
      </c>
    </row>
    <row r="4483" spans="2:8">
      <c r="B4483" s="11" t="str">
        <f t="shared" si="281"/>
        <v/>
      </c>
      <c r="C4483" s="11" t="str">
        <f t="shared" si="280"/>
        <v/>
      </c>
      <c r="F4483" s="10" t="str">
        <v/>
      </c>
      <c r="G4483" t="e">
        <f t="shared" si="282"/>
        <v>#VALUE!</v>
      </c>
      <c r="H4483" s="13" t="e">
        <f t="shared" si="283"/>
        <v>#VALUE!</v>
      </c>
    </row>
    <row r="4484" spans="2:8">
      <c r="B4484" s="11" t="str">
        <f t="shared" si="281"/>
        <v/>
      </c>
      <c r="C4484" s="11" t="str">
        <f t="shared" si="280"/>
        <v/>
      </c>
      <c r="F4484" s="10" t="str">
        <v/>
      </c>
      <c r="G4484" t="e">
        <f t="shared" si="282"/>
        <v>#VALUE!</v>
      </c>
      <c r="H4484" s="13" t="e">
        <f t="shared" si="283"/>
        <v>#VALUE!</v>
      </c>
    </row>
    <row r="4485" spans="2:8">
      <c r="B4485" s="11" t="str">
        <f t="shared" si="281"/>
        <v/>
      </c>
      <c r="C4485" s="11" t="str">
        <f t="shared" si="280"/>
        <v/>
      </c>
      <c r="F4485" s="10" t="str">
        <v/>
      </c>
      <c r="G4485" t="e">
        <f t="shared" si="282"/>
        <v>#VALUE!</v>
      </c>
      <c r="H4485" s="13" t="e">
        <f t="shared" si="283"/>
        <v>#VALUE!</v>
      </c>
    </row>
    <row r="4486" spans="2:8">
      <c r="B4486" s="11" t="str">
        <f t="shared" si="281"/>
        <v/>
      </c>
      <c r="C4486" s="11" t="str">
        <f t="shared" si="280"/>
        <v/>
      </c>
      <c r="F4486" s="10" t="str">
        <v/>
      </c>
      <c r="G4486" t="e">
        <f t="shared" si="282"/>
        <v>#VALUE!</v>
      </c>
      <c r="H4486" s="13" t="e">
        <f t="shared" si="283"/>
        <v>#VALUE!</v>
      </c>
    </row>
    <row r="4487" spans="2:8">
      <c r="B4487" s="11" t="str">
        <f t="shared" si="281"/>
        <v/>
      </c>
      <c r="C4487" s="11" t="str">
        <f t="shared" si="280"/>
        <v/>
      </c>
      <c r="F4487" s="10" t="str">
        <v/>
      </c>
      <c r="G4487" t="e">
        <f t="shared" si="282"/>
        <v>#VALUE!</v>
      </c>
      <c r="H4487" s="13" t="e">
        <f t="shared" si="283"/>
        <v>#VALUE!</v>
      </c>
    </row>
    <row r="4488" spans="2:8">
      <c r="B4488" s="11" t="str">
        <f t="shared" si="281"/>
        <v/>
      </c>
      <c r="C4488" s="11" t="str">
        <f t="shared" si="280"/>
        <v/>
      </c>
      <c r="F4488" s="10" t="str">
        <v/>
      </c>
      <c r="G4488" t="e">
        <f t="shared" si="282"/>
        <v>#VALUE!</v>
      </c>
      <c r="H4488" s="13" t="e">
        <f t="shared" si="283"/>
        <v>#VALUE!</v>
      </c>
    </row>
    <row r="4489" spans="2:8">
      <c r="B4489" s="11" t="str">
        <f t="shared" si="281"/>
        <v/>
      </c>
      <c r="C4489" s="11" t="str">
        <f t="shared" si="280"/>
        <v/>
      </c>
      <c r="F4489" s="10" t="str">
        <v/>
      </c>
      <c r="G4489" t="e">
        <f t="shared" si="282"/>
        <v>#VALUE!</v>
      </c>
      <c r="H4489" s="13" t="e">
        <f t="shared" si="283"/>
        <v>#VALUE!</v>
      </c>
    </row>
    <row r="4490" spans="2:8">
      <c r="B4490" s="11" t="str">
        <f t="shared" si="281"/>
        <v/>
      </c>
      <c r="C4490" s="11" t="str">
        <f t="shared" si="280"/>
        <v/>
      </c>
      <c r="F4490" s="10" t="str">
        <v/>
      </c>
      <c r="G4490" t="e">
        <f t="shared" si="282"/>
        <v>#VALUE!</v>
      </c>
      <c r="H4490" s="13" t="e">
        <f t="shared" si="283"/>
        <v>#VALUE!</v>
      </c>
    </row>
    <row r="4491" spans="2:8">
      <c r="B4491" s="11" t="str">
        <f t="shared" si="281"/>
        <v/>
      </c>
      <c r="C4491" s="11" t="str">
        <f t="shared" si="280"/>
        <v/>
      </c>
      <c r="F4491" s="10" t="str">
        <v/>
      </c>
      <c r="G4491" t="e">
        <f t="shared" si="282"/>
        <v>#VALUE!</v>
      </c>
      <c r="H4491" s="13" t="e">
        <f t="shared" si="283"/>
        <v>#VALUE!</v>
      </c>
    </row>
    <row r="4492" spans="2:8">
      <c r="B4492" s="11" t="str">
        <f t="shared" si="281"/>
        <v/>
      </c>
      <c r="C4492" s="11" t="str">
        <f t="shared" si="280"/>
        <v/>
      </c>
      <c r="F4492" s="10" t="str">
        <v/>
      </c>
      <c r="G4492" t="e">
        <f t="shared" si="282"/>
        <v>#VALUE!</v>
      </c>
      <c r="H4492" s="13" t="e">
        <f t="shared" si="283"/>
        <v>#VALUE!</v>
      </c>
    </row>
    <row r="4493" spans="2:8">
      <c r="B4493" s="11" t="str">
        <f t="shared" si="281"/>
        <v/>
      </c>
      <c r="C4493" s="11" t="str">
        <f t="shared" si="280"/>
        <v/>
      </c>
      <c r="F4493" s="10" t="str">
        <v/>
      </c>
      <c r="G4493" t="e">
        <f t="shared" si="282"/>
        <v>#VALUE!</v>
      </c>
      <c r="H4493" s="13" t="e">
        <f t="shared" si="283"/>
        <v>#VALUE!</v>
      </c>
    </row>
    <row r="4494" spans="2:8">
      <c r="B4494" s="11" t="str">
        <f t="shared" si="281"/>
        <v/>
      </c>
      <c r="C4494" s="11" t="str">
        <f t="shared" si="280"/>
        <v/>
      </c>
      <c r="F4494" s="10" t="str">
        <v/>
      </c>
      <c r="G4494" t="e">
        <f t="shared" si="282"/>
        <v>#VALUE!</v>
      </c>
      <c r="H4494" s="13" t="e">
        <f t="shared" si="283"/>
        <v>#VALUE!</v>
      </c>
    </row>
    <row r="4495" spans="2:8">
      <c r="B4495" s="11" t="str">
        <f t="shared" si="281"/>
        <v/>
      </c>
      <c r="C4495" s="11" t="str">
        <f t="shared" si="280"/>
        <v/>
      </c>
      <c r="F4495" s="10" t="str">
        <v/>
      </c>
      <c r="G4495" t="e">
        <f t="shared" si="282"/>
        <v>#VALUE!</v>
      </c>
      <c r="H4495" s="13" t="e">
        <f t="shared" si="283"/>
        <v>#VALUE!</v>
      </c>
    </row>
    <row r="4496" spans="2:8">
      <c r="B4496" s="11" t="str">
        <f t="shared" si="281"/>
        <v/>
      </c>
      <c r="C4496" s="11" t="str">
        <f t="shared" si="280"/>
        <v/>
      </c>
      <c r="F4496" s="10" t="str">
        <v/>
      </c>
      <c r="G4496" t="e">
        <f t="shared" si="282"/>
        <v>#VALUE!</v>
      </c>
      <c r="H4496" s="13" t="e">
        <f t="shared" si="283"/>
        <v>#VALUE!</v>
      </c>
    </row>
    <row r="4497" spans="2:8">
      <c r="B4497" s="11" t="str">
        <f t="shared" si="281"/>
        <v/>
      </c>
      <c r="C4497" s="11" t="str">
        <f t="shared" si="280"/>
        <v/>
      </c>
      <c r="F4497" s="10" t="str">
        <v/>
      </c>
      <c r="G4497" t="e">
        <f t="shared" si="282"/>
        <v>#VALUE!</v>
      </c>
      <c r="H4497" s="13" t="e">
        <f t="shared" si="283"/>
        <v>#VALUE!</v>
      </c>
    </row>
    <row r="4498" spans="2:8">
      <c r="B4498" s="11" t="str">
        <f t="shared" si="281"/>
        <v/>
      </c>
      <c r="C4498" s="11" t="str">
        <f t="shared" si="280"/>
        <v/>
      </c>
      <c r="F4498" s="10" t="str">
        <v/>
      </c>
      <c r="G4498" t="e">
        <f t="shared" si="282"/>
        <v>#VALUE!</v>
      </c>
      <c r="H4498" s="13" t="e">
        <f t="shared" si="283"/>
        <v>#VALUE!</v>
      </c>
    </row>
    <row r="4499" spans="2:8">
      <c r="B4499" s="11" t="str">
        <f t="shared" si="281"/>
        <v/>
      </c>
      <c r="C4499" s="11" t="str">
        <f t="shared" si="280"/>
        <v/>
      </c>
      <c r="F4499" s="10" t="str">
        <v/>
      </c>
      <c r="G4499" t="e">
        <f t="shared" si="282"/>
        <v>#VALUE!</v>
      </c>
      <c r="H4499" s="13" t="e">
        <f t="shared" si="283"/>
        <v>#VALUE!</v>
      </c>
    </row>
    <row r="4500" spans="2:8">
      <c r="B4500" s="11" t="str">
        <f t="shared" si="281"/>
        <v/>
      </c>
      <c r="C4500" s="11" t="str">
        <f t="shared" si="280"/>
        <v/>
      </c>
      <c r="F4500" s="10" t="str">
        <v/>
      </c>
      <c r="G4500" t="e">
        <f t="shared" si="282"/>
        <v>#VALUE!</v>
      </c>
      <c r="H4500" s="13" t="e">
        <f t="shared" si="283"/>
        <v>#VALUE!</v>
      </c>
    </row>
    <row r="4501" spans="2:8">
      <c r="B4501" s="11" t="str">
        <f t="shared" si="281"/>
        <v/>
      </c>
      <c r="C4501" s="11" t="str">
        <f t="shared" si="280"/>
        <v/>
      </c>
      <c r="F4501" s="10" t="str">
        <v/>
      </c>
      <c r="G4501" t="e">
        <f t="shared" si="282"/>
        <v>#VALUE!</v>
      </c>
      <c r="H4501" s="13" t="e">
        <f t="shared" si="283"/>
        <v>#VALUE!</v>
      </c>
    </row>
    <row r="4502" spans="2:8">
      <c r="B4502" s="11" t="str">
        <f t="shared" si="281"/>
        <v/>
      </c>
      <c r="C4502" s="11" t="str">
        <f t="shared" si="280"/>
        <v/>
      </c>
      <c r="F4502" s="10" t="str">
        <v/>
      </c>
      <c r="G4502" t="e">
        <f t="shared" si="282"/>
        <v>#VALUE!</v>
      </c>
      <c r="H4502" s="13" t="e">
        <f t="shared" si="283"/>
        <v>#VALUE!</v>
      </c>
    </row>
    <row r="4503" spans="2:8">
      <c r="B4503" s="11" t="str">
        <f t="shared" si="281"/>
        <v/>
      </c>
      <c r="C4503" s="11" t="str">
        <f t="shared" si="280"/>
        <v/>
      </c>
      <c r="F4503" s="10" t="str">
        <v/>
      </c>
      <c r="G4503" t="e">
        <f t="shared" si="282"/>
        <v>#VALUE!</v>
      </c>
      <c r="H4503" s="13" t="e">
        <f t="shared" si="283"/>
        <v>#VALUE!</v>
      </c>
    </row>
    <row r="4504" spans="2:8">
      <c r="B4504" s="11" t="str">
        <f t="shared" si="281"/>
        <v/>
      </c>
      <c r="C4504" s="11" t="str">
        <f t="shared" si="280"/>
        <v/>
      </c>
      <c r="F4504" s="10" t="str">
        <v/>
      </c>
      <c r="G4504" t="e">
        <f t="shared" si="282"/>
        <v>#VALUE!</v>
      </c>
      <c r="H4504" s="13" t="e">
        <f t="shared" si="283"/>
        <v>#VALUE!</v>
      </c>
    </row>
    <row r="4505" spans="2:8">
      <c r="B4505" s="11" t="str">
        <f t="shared" si="281"/>
        <v/>
      </c>
      <c r="C4505" s="11" t="str">
        <f t="shared" si="280"/>
        <v/>
      </c>
      <c r="F4505" s="10" t="str">
        <v/>
      </c>
      <c r="G4505" t="e">
        <f t="shared" si="282"/>
        <v>#VALUE!</v>
      </c>
      <c r="H4505" s="13" t="e">
        <f t="shared" si="283"/>
        <v>#VALUE!</v>
      </c>
    </row>
    <row r="4506" spans="2:8">
      <c r="B4506" s="11" t="str">
        <f t="shared" si="281"/>
        <v/>
      </c>
      <c r="C4506" s="11" t="str">
        <f t="shared" si="280"/>
        <v/>
      </c>
      <c r="F4506" s="10" t="str">
        <v/>
      </c>
      <c r="G4506" t="e">
        <f t="shared" si="282"/>
        <v>#VALUE!</v>
      </c>
      <c r="H4506" s="13" t="e">
        <f t="shared" si="283"/>
        <v>#VALUE!</v>
      </c>
    </row>
    <row r="4507" spans="2:8">
      <c r="B4507" s="11" t="str">
        <f t="shared" si="281"/>
        <v/>
      </c>
      <c r="C4507" s="11" t="str">
        <f t="shared" si="280"/>
        <v/>
      </c>
      <c r="F4507" s="10" t="str">
        <v/>
      </c>
      <c r="G4507" t="e">
        <f t="shared" si="282"/>
        <v>#VALUE!</v>
      </c>
      <c r="H4507" s="13" t="e">
        <f t="shared" si="283"/>
        <v>#VALUE!</v>
      </c>
    </row>
    <row r="4508" spans="2:8">
      <c r="B4508" s="11" t="str">
        <f t="shared" si="281"/>
        <v/>
      </c>
      <c r="C4508" s="11" t="str">
        <f t="shared" si="280"/>
        <v/>
      </c>
      <c r="F4508" s="10" t="str">
        <v/>
      </c>
      <c r="G4508" t="e">
        <f t="shared" si="282"/>
        <v>#VALUE!</v>
      </c>
      <c r="H4508" s="13" t="e">
        <f t="shared" si="283"/>
        <v>#VALUE!</v>
      </c>
    </row>
    <row r="4509" spans="2:8">
      <c r="B4509" s="11" t="str">
        <f t="shared" si="281"/>
        <v/>
      </c>
      <c r="C4509" s="11" t="str">
        <f t="shared" si="280"/>
        <v/>
      </c>
      <c r="F4509" s="10" t="str">
        <v/>
      </c>
      <c r="G4509" t="e">
        <f t="shared" si="282"/>
        <v>#VALUE!</v>
      </c>
      <c r="H4509" s="13" t="e">
        <f t="shared" si="283"/>
        <v>#VALUE!</v>
      </c>
    </row>
    <row r="4510" spans="2:8">
      <c r="B4510" s="11" t="str">
        <f t="shared" si="281"/>
        <v/>
      </c>
      <c r="C4510" s="11" t="str">
        <f t="shared" si="280"/>
        <v/>
      </c>
      <c r="F4510" s="10" t="str">
        <v/>
      </c>
      <c r="G4510" t="e">
        <f t="shared" si="282"/>
        <v>#VALUE!</v>
      </c>
      <c r="H4510" s="13" t="e">
        <f t="shared" si="283"/>
        <v>#VALUE!</v>
      </c>
    </row>
    <row r="4511" spans="2:8">
      <c r="B4511" s="11" t="str">
        <f t="shared" si="281"/>
        <v/>
      </c>
      <c r="C4511" s="11" t="str">
        <f t="shared" si="280"/>
        <v/>
      </c>
      <c r="F4511" s="10" t="str">
        <v/>
      </c>
      <c r="G4511" t="e">
        <f t="shared" si="282"/>
        <v>#VALUE!</v>
      </c>
      <c r="H4511" s="13" t="e">
        <f t="shared" si="283"/>
        <v>#VALUE!</v>
      </c>
    </row>
    <row r="4512" spans="2:8">
      <c r="B4512" s="11" t="str">
        <f t="shared" si="281"/>
        <v/>
      </c>
      <c r="C4512" s="11" t="str">
        <f t="shared" si="280"/>
        <v/>
      </c>
      <c r="F4512" s="10" t="str">
        <v/>
      </c>
      <c r="G4512" t="e">
        <f t="shared" si="282"/>
        <v>#VALUE!</v>
      </c>
      <c r="H4512" s="13" t="e">
        <f t="shared" si="283"/>
        <v>#VALUE!</v>
      </c>
    </row>
    <row r="4513" spans="2:8">
      <c r="B4513" s="11" t="str">
        <f t="shared" si="281"/>
        <v/>
      </c>
      <c r="C4513" s="11" t="str">
        <f t="shared" si="280"/>
        <v/>
      </c>
      <c r="F4513" s="10" t="str">
        <v/>
      </c>
      <c r="G4513" t="e">
        <f t="shared" si="282"/>
        <v>#VALUE!</v>
      </c>
      <c r="H4513" s="13" t="e">
        <f t="shared" si="283"/>
        <v>#VALUE!</v>
      </c>
    </row>
    <row r="4514" spans="2:8">
      <c r="B4514" s="11" t="str">
        <f t="shared" si="281"/>
        <v/>
      </c>
      <c r="C4514" s="11" t="str">
        <f t="shared" si="280"/>
        <v/>
      </c>
      <c r="F4514" s="10" t="str">
        <v/>
      </c>
      <c r="G4514" t="e">
        <f t="shared" si="282"/>
        <v>#VALUE!</v>
      </c>
      <c r="H4514" s="13" t="e">
        <f t="shared" si="283"/>
        <v>#VALUE!</v>
      </c>
    </row>
    <row r="4515" spans="2:8">
      <c r="B4515" s="11" t="str">
        <f t="shared" si="281"/>
        <v/>
      </c>
      <c r="C4515" s="11" t="str">
        <f t="shared" si="280"/>
        <v/>
      </c>
      <c r="F4515" s="10" t="str">
        <v/>
      </c>
      <c r="G4515" t="e">
        <f t="shared" si="282"/>
        <v>#VALUE!</v>
      </c>
      <c r="H4515" s="13" t="e">
        <f t="shared" si="283"/>
        <v>#VALUE!</v>
      </c>
    </row>
    <row r="4516" spans="2:8">
      <c r="B4516" s="11" t="str">
        <f t="shared" si="281"/>
        <v/>
      </c>
      <c r="C4516" s="11" t="str">
        <f t="shared" si="280"/>
        <v/>
      </c>
      <c r="F4516" s="10" t="str">
        <v/>
      </c>
      <c r="G4516" t="e">
        <f t="shared" si="282"/>
        <v>#VALUE!</v>
      </c>
      <c r="H4516" s="13" t="e">
        <f t="shared" si="283"/>
        <v>#VALUE!</v>
      </c>
    </row>
    <row r="4517" spans="2:8">
      <c r="B4517" s="11" t="str">
        <f t="shared" si="281"/>
        <v/>
      </c>
      <c r="C4517" s="11" t="str">
        <f t="shared" si="280"/>
        <v/>
      </c>
      <c r="F4517" s="10" t="str">
        <v/>
      </c>
      <c r="G4517" t="e">
        <f t="shared" si="282"/>
        <v>#VALUE!</v>
      </c>
      <c r="H4517" s="13" t="e">
        <f t="shared" si="283"/>
        <v>#VALUE!</v>
      </c>
    </row>
    <row r="4518" spans="2:8">
      <c r="B4518" s="11" t="str">
        <f t="shared" si="281"/>
        <v/>
      </c>
      <c r="C4518" s="11" t="str">
        <f t="shared" si="280"/>
        <v/>
      </c>
      <c r="F4518" s="10" t="str">
        <v/>
      </c>
      <c r="G4518" t="e">
        <f t="shared" si="282"/>
        <v>#VALUE!</v>
      </c>
      <c r="H4518" s="13" t="e">
        <f t="shared" si="283"/>
        <v>#VALUE!</v>
      </c>
    </row>
    <row r="4519" spans="2:8">
      <c r="B4519" s="11" t="str">
        <f t="shared" si="281"/>
        <v/>
      </c>
      <c r="C4519" s="11" t="str">
        <f t="shared" si="280"/>
        <v/>
      </c>
      <c r="F4519" s="10" t="str">
        <v/>
      </c>
      <c r="G4519" t="e">
        <f t="shared" si="282"/>
        <v>#VALUE!</v>
      </c>
      <c r="H4519" s="13" t="e">
        <f t="shared" si="283"/>
        <v>#VALUE!</v>
      </c>
    </row>
    <row r="4520" spans="2:8">
      <c r="B4520" s="11" t="str">
        <f t="shared" si="281"/>
        <v/>
      </c>
      <c r="C4520" s="11" t="str">
        <f t="shared" si="280"/>
        <v/>
      </c>
      <c r="F4520" s="10" t="str">
        <v/>
      </c>
      <c r="G4520" t="e">
        <f t="shared" si="282"/>
        <v>#VALUE!</v>
      </c>
      <c r="H4520" s="13" t="e">
        <f t="shared" si="283"/>
        <v>#VALUE!</v>
      </c>
    </row>
    <row r="4521" spans="2:8">
      <c r="B4521" s="11" t="str">
        <f t="shared" si="281"/>
        <v/>
      </c>
      <c r="C4521" s="11" t="str">
        <f t="shared" ref="C4521:C4584" si="284">IF(B4521="артикул",A4521,"")</f>
        <v/>
      </c>
      <c r="F4521" s="10" t="str">
        <v/>
      </c>
      <c r="G4521" t="e">
        <f t="shared" si="282"/>
        <v>#VALUE!</v>
      </c>
      <c r="H4521" s="13" t="e">
        <f t="shared" si="283"/>
        <v>#VALUE!</v>
      </c>
    </row>
    <row r="4522" spans="2:8">
      <c r="B4522" s="11" t="str">
        <f t="shared" si="281"/>
        <v/>
      </c>
      <c r="C4522" s="11" t="str">
        <f t="shared" si="284"/>
        <v/>
      </c>
      <c r="F4522" s="10" t="str">
        <v/>
      </c>
      <c r="G4522" t="e">
        <f t="shared" si="282"/>
        <v>#VALUE!</v>
      </c>
      <c r="H4522" s="13" t="e">
        <f t="shared" si="283"/>
        <v>#VALUE!</v>
      </c>
    </row>
    <row r="4523" spans="2:8">
      <c r="B4523" s="11" t="str">
        <f t="shared" si="281"/>
        <v/>
      </c>
      <c r="C4523" s="11" t="str">
        <f t="shared" si="284"/>
        <v/>
      </c>
      <c r="F4523" s="10" t="str">
        <v/>
      </c>
      <c r="G4523" t="e">
        <f t="shared" si="282"/>
        <v>#VALUE!</v>
      </c>
      <c r="H4523" s="13" t="e">
        <f t="shared" si="283"/>
        <v>#VALUE!</v>
      </c>
    </row>
    <row r="4524" spans="2:8">
      <c r="B4524" s="11" t="str">
        <f t="shared" si="281"/>
        <v/>
      </c>
      <c r="C4524" s="11" t="str">
        <f t="shared" si="284"/>
        <v/>
      </c>
      <c r="F4524" s="10" t="str">
        <v/>
      </c>
      <c r="G4524" t="e">
        <f t="shared" si="282"/>
        <v>#VALUE!</v>
      </c>
      <c r="H4524" s="13" t="e">
        <f t="shared" si="283"/>
        <v>#VALUE!</v>
      </c>
    </row>
    <row r="4525" spans="2:8">
      <c r="B4525" s="11" t="str">
        <f t="shared" si="281"/>
        <v/>
      </c>
      <c r="C4525" s="11" t="str">
        <f t="shared" si="284"/>
        <v/>
      </c>
      <c r="F4525" s="10" t="str">
        <v/>
      </c>
      <c r="G4525" t="e">
        <f t="shared" si="282"/>
        <v>#VALUE!</v>
      </c>
      <c r="H4525" s="13" t="e">
        <f t="shared" si="283"/>
        <v>#VALUE!</v>
      </c>
    </row>
    <row r="4526" spans="2:8">
      <c r="B4526" s="11" t="str">
        <f t="shared" si="281"/>
        <v/>
      </c>
      <c r="C4526" s="11" t="str">
        <f t="shared" si="284"/>
        <v/>
      </c>
      <c r="F4526" s="10" t="str">
        <v/>
      </c>
      <c r="G4526" t="e">
        <f t="shared" si="282"/>
        <v>#VALUE!</v>
      </c>
      <c r="H4526" s="13" t="e">
        <f t="shared" si="283"/>
        <v>#VALUE!</v>
      </c>
    </row>
    <row r="4527" spans="2:8">
      <c r="B4527" s="11" t="str">
        <f t="shared" si="281"/>
        <v/>
      </c>
      <c r="C4527" s="11" t="str">
        <f t="shared" si="284"/>
        <v/>
      </c>
      <c r="F4527" s="10" t="str">
        <v/>
      </c>
      <c r="G4527" t="e">
        <f t="shared" si="282"/>
        <v>#VALUE!</v>
      </c>
      <c r="H4527" s="13" t="e">
        <f t="shared" si="283"/>
        <v>#VALUE!</v>
      </c>
    </row>
    <row r="4528" spans="2:8">
      <c r="B4528" s="11" t="str">
        <f t="shared" si="281"/>
        <v/>
      </c>
      <c r="C4528" s="11" t="str">
        <f t="shared" si="284"/>
        <v/>
      </c>
      <c r="F4528" s="10" t="str">
        <v/>
      </c>
      <c r="G4528" t="e">
        <f t="shared" si="282"/>
        <v>#VALUE!</v>
      </c>
      <c r="H4528" s="13" t="e">
        <f t="shared" si="283"/>
        <v>#VALUE!</v>
      </c>
    </row>
    <row r="4529" spans="2:8">
      <c r="B4529" s="11" t="str">
        <f t="shared" si="281"/>
        <v/>
      </c>
      <c r="C4529" s="11" t="str">
        <f t="shared" si="284"/>
        <v/>
      </c>
      <c r="F4529" s="10" t="str">
        <v/>
      </c>
      <c r="G4529" t="e">
        <f t="shared" si="282"/>
        <v>#VALUE!</v>
      </c>
      <c r="H4529" s="13" t="e">
        <f t="shared" si="283"/>
        <v>#VALUE!</v>
      </c>
    </row>
    <row r="4530" spans="2:8">
      <c r="B4530" s="11" t="str">
        <f t="shared" si="281"/>
        <v/>
      </c>
      <c r="C4530" s="11" t="str">
        <f t="shared" si="284"/>
        <v/>
      </c>
      <c r="F4530" s="10" t="str">
        <v/>
      </c>
      <c r="G4530" t="e">
        <f t="shared" si="282"/>
        <v>#VALUE!</v>
      </c>
      <c r="H4530" s="13" t="e">
        <f t="shared" si="283"/>
        <v>#VALUE!</v>
      </c>
    </row>
    <row r="4531" spans="2:8">
      <c r="B4531" s="11" t="str">
        <f t="shared" si="281"/>
        <v/>
      </c>
      <c r="C4531" s="11" t="str">
        <f t="shared" si="284"/>
        <v/>
      </c>
      <c r="F4531" s="10" t="str">
        <v/>
      </c>
      <c r="G4531" t="e">
        <f t="shared" si="282"/>
        <v>#VALUE!</v>
      </c>
      <c r="H4531" s="13" t="e">
        <f t="shared" si="283"/>
        <v>#VALUE!</v>
      </c>
    </row>
    <row r="4532" spans="2:8">
      <c r="B4532" s="11" t="str">
        <f t="shared" si="281"/>
        <v/>
      </c>
      <c r="C4532" s="11" t="str">
        <f t="shared" si="284"/>
        <v/>
      </c>
      <c r="F4532" s="10" t="str">
        <v/>
      </c>
      <c r="G4532" t="e">
        <f t="shared" si="282"/>
        <v>#VALUE!</v>
      </c>
      <c r="H4532" s="13" t="e">
        <f t="shared" si="283"/>
        <v>#VALUE!</v>
      </c>
    </row>
    <row r="4533" spans="2:8">
      <c r="B4533" s="11" t="str">
        <f t="shared" si="281"/>
        <v/>
      </c>
      <c r="C4533" s="11" t="str">
        <f t="shared" si="284"/>
        <v/>
      </c>
      <c r="F4533" s="10" t="str">
        <v/>
      </c>
      <c r="G4533" t="e">
        <f t="shared" si="282"/>
        <v>#VALUE!</v>
      </c>
      <c r="H4533" s="13" t="e">
        <f t="shared" si="283"/>
        <v>#VALUE!</v>
      </c>
    </row>
    <row r="4534" spans="2:8">
      <c r="B4534" s="11" t="str">
        <f t="shared" si="281"/>
        <v/>
      </c>
      <c r="C4534" s="11" t="str">
        <f t="shared" si="284"/>
        <v/>
      </c>
      <c r="F4534" s="10" t="str">
        <v/>
      </c>
      <c r="G4534" t="e">
        <f t="shared" si="282"/>
        <v>#VALUE!</v>
      </c>
      <c r="H4534" s="13" t="e">
        <f t="shared" si="283"/>
        <v>#VALUE!</v>
      </c>
    </row>
    <row r="4535" spans="2:8">
      <c r="B4535" s="11" t="str">
        <f t="shared" si="281"/>
        <v/>
      </c>
      <c r="C4535" s="11" t="str">
        <f t="shared" si="284"/>
        <v/>
      </c>
      <c r="F4535" s="10" t="str">
        <v/>
      </c>
      <c r="G4535" t="e">
        <f t="shared" si="282"/>
        <v>#VALUE!</v>
      </c>
      <c r="H4535" s="13" t="e">
        <f t="shared" si="283"/>
        <v>#VALUE!</v>
      </c>
    </row>
    <row r="4536" spans="2:8">
      <c r="B4536" s="11" t="str">
        <f t="shared" si="281"/>
        <v/>
      </c>
      <c r="C4536" s="11" t="str">
        <f t="shared" si="284"/>
        <v/>
      </c>
      <c r="F4536" s="10" t="str">
        <v/>
      </c>
      <c r="G4536" t="e">
        <f t="shared" si="282"/>
        <v>#VALUE!</v>
      </c>
      <c r="H4536" s="13" t="e">
        <f t="shared" si="283"/>
        <v>#VALUE!</v>
      </c>
    </row>
    <row r="4537" spans="2:8">
      <c r="B4537" s="11" t="str">
        <f t="shared" si="281"/>
        <v/>
      </c>
      <c r="C4537" s="11" t="str">
        <f t="shared" si="284"/>
        <v/>
      </c>
      <c r="F4537" s="10" t="str">
        <v/>
      </c>
      <c r="G4537" t="e">
        <f t="shared" si="282"/>
        <v>#VALUE!</v>
      </c>
      <c r="H4537" s="13" t="e">
        <f t="shared" si="283"/>
        <v>#VALUE!</v>
      </c>
    </row>
    <row r="4538" spans="2:8">
      <c r="B4538" s="11" t="str">
        <f t="shared" si="281"/>
        <v/>
      </c>
      <c r="C4538" s="11" t="str">
        <f t="shared" si="284"/>
        <v/>
      </c>
      <c r="F4538" s="10" t="str">
        <v/>
      </c>
      <c r="G4538" t="e">
        <f t="shared" si="282"/>
        <v>#VALUE!</v>
      </c>
      <c r="H4538" s="13" t="e">
        <f t="shared" si="283"/>
        <v>#VALUE!</v>
      </c>
    </row>
    <row r="4539" spans="2:8">
      <c r="B4539" s="11" t="str">
        <f t="shared" si="281"/>
        <v/>
      </c>
      <c r="C4539" s="11" t="str">
        <f t="shared" si="284"/>
        <v/>
      </c>
      <c r="F4539" s="10" t="str">
        <v/>
      </c>
      <c r="G4539" t="e">
        <f t="shared" si="282"/>
        <v>#VALUE!</v>
      </c>
      <c r="H4539" s="13" t="e">
        <f t="shared" si="283"/>
        <v>#VALUE!</v>
      </c>
    </row>
    <row r="4540" spans="2:8">
      <c r="B4540" s="11" t="str">
        <f t="shared" si="281"/>
        <v/>
      </c>
      <c r="C4540" s="11" t="str">
        <f t="shared" si="284"/>
        <v/>
      </c>
      <c r="F4540" s="10" t="str">
        <v/>
      </c>
      <c r="G4540" t="e">
        <f t="shared" si="282"/>
        <v>#VALUE!</v>
      </c>
      <c r="H4540" s="13" t="e">
        <f t="shared" si="283"/>
        <v>#VALUE!</v>
      </c>
    </row>
    <row r="4541" spans="2:8">
      <c r="B4541" s="11" t="str">
        <f t="shared" si="281"/>
        <v/>
      </c>
      <c r="C4541" s="11" t="str">
        <f t="shared" si="284"/>
        <v/>
      </c>
      <c r="F4541" s="10" t="str">
        <v/>
      </c>
      <c r="G4541" t="e">
        <f t="shared" si="282"/>
        <v>#VALUE!</v>
      </c>
      <c r="H4541" s="13" t="e">
        <f t="shared" si="283"/>
        <v>#VALUE!</v>
      </c>
    </row>
    <row r="4542" spans="2:8">
      <c r="B4542" s="11" t="str">
        <f t="shared" si="281"/>
        <v/>
      </c>
      <c r="C4542" s="11" t="str">
        <f t="shared" si="284"/>
        <v/>
      </c>
      <c r="F4542" s="10" t="str">
        <v/>
      </c>
      <c r="G4542" t="e">
        <f t="shared" si="282"/>
        <v>#VALUE!</v>
      </c>
      <c r="H4542" s="13" t="e">
        <f t="shared" si="283"/>
        <v>#VALUE!</v>
      </c>
    </row>
    <row r="4543" spans="2:8">
      <c r="B4543" s="11" t="str">
        <f t="shared" si="281"/>
        <v/>
      </c>
      <c r="C4543" s="11" t="str">
        <f t="shared" si="284"/>
        <v/>
      </c>
      <c r="F4543" s="10" t="str">
        <v/>
      </c>
      <c r="G4543" t="e">
        <f t="shared" si="282"/>
        <v>#VALUE!</v>
      </c>
      <c r="H4543" s="13" t="e">
        <f t="shared" si="283"/>
        <v>#VALUE!</v>
      </c>
    </row>
    <row r="4544" spans="2:8">
      <c r="B4544" s="11" t="str">
        <f t="shared" si="281"/>
        <v/>
      </c>
      <c r="C4544" s="11" t="str">
        <f t="shared" si="284"/>
        <v/>
      </c>
      <c r="F4544" s="10" t="str">
        <v/>
      </c>
      <c r="G4544" t="e">
        <f t="shared" si="282"/>
        <v>#VALUE!</v>
      </c>
      <c r="H4544" s="13" t="e">
        <f t="shared" si="283"/>
        <v>#VALUE!</v>
      </c>
    </row>
    <row r="4545" spans="2:8">
      <c r="B4545" s="11" t="str">
        <f t="shared" ref="B4545:B4608" si="285">IFERROR(IF(FIND(" ",A4545)=6,IF(IFERROR(FIND(" PB",A4545),"")&lt;&gt;"","артикул",IF(IFERROR(FIND(" CRN",A4545),"")&lt;&gt;"","артикул","")),""),"")</f>
        <v/>
      </c>
      <c r="C4545" s="11" t="str">
        <f t="shared" si="284"/>
        <v/>
      </c>
      <c r="F4545" s="10" t="str">
        <v/>
      </c>
      <c r="G4545" t="e">
        <f t="shared" si="282"/>
        <v>#VALUE!</v>
      </c>
      <c r="H4545" s="13" t="e">
        <f t="shared" si="283"/>
        <v>#VALUE!</v>
      </c>
    </row>
    <row r="4546" spans="2:8">
      <c r="B4546" s="11" t="str">
        <f t="shared" si="285"/>
        <v/>
      </c>
      <c r="C4546" s="11" t="str">
        <f t="shared" si="284"/>
        <v/>
      </c>
      <c r="F4546" s="10" t="str">
        <v/>
      </c>
      <c r="G4546" t="e">
        <f t="shared" ref="G4546:G4609" si="286">CONCATENATE(LEFT(F4546,5),
MID(F4546,
SEARCH("\",SUBSTITUTE(F4546," ","\",LEN(F4546)-LEN(SUBSTITUTE(F4546," ",""))-4)),
SEARCH("\",SUBSTITUTE(F4546," ","\",LEN(F4546)-LEN(SUBSTITUTE(F4546," ",""))-3))-
SEARCH("\",SUBSTITUTE(F4546," ","\",LEN(F4546)-LEN(SUBSTITUTE(F4546," ",""))-4)))*1)</f>
        <v>#VALUE!</v>
      </c>
      <c r="H4546" s="13" t="e">
        <f t="shared" ref="H4546:H4609" si="287">SUBSTITUTE(
RIGHT(F4546,LEN(F4546)-
FIND("\",SUBSTITUTE(F4546," ","\",LEN(F4546)-LEN(SUBSTITUTE(F4546," ",""))))),
".","")</f>
        <v>#VALUE!</v>
      </c>
    </row>
    <row r="4547" spans="2:8">
      <c r="B4547" s="11" t="str">
        <f t="shared" si="285"/>
        <v/>
      </c>
      <c r="C4547" s="11" t="str">
        <f t="shared" si="284"/>
        <v/>
      </c>
      <c r="F4547" s="10" t="str">
        <v/>
      </c>
      <c r="G4547" t="e">
        <f t="shared" si="286"/>
        <v>#VALUE!</v>
      </c>
      <c r="H4547" s="13" t="e">
        <f t="shared" si="287"/>
        <v>#VALUE!</v>
      </c>
    </row>
    <row r="4548" spans="2:8">
      <c r="B4548" s="11" t="str">
        <f t="shared" si="285"/>
        <v/>
      </c>
      <c r="C4548" s="11" t="str">
        <f t="shared" si="284"/>
        <v/>
      </c>
      <c r="F4548" s="10" t="str">
        <v/>
      </c>
      <c r="G4548" t="e">
        <f t="shared" si="286"/>
        <v>#VALUE!</v>
      </c>
      <c r="H4548" s="13" t="e">
        <f t="shared" si="287"/>
        <v>#VALUE!</v>
      </c>
    </row>
    <row r="4549" spans="2:8">
      <c r="B4549" s="11" t="str">
        <f t="shared" si="285"/>
        <v/>
      </c>
      <c r="C4549" s="11" t="str">
        <f t="shared" si="284"/>
        <v/>
      </c>
      <c r="F4549" s="10" t="str">
        <v/>
      </c>
      <c r="G4549" t="e">
        <f t="shared" si="286"/>
        <v>#VALUE!</v>
      </c>
      <c r="H4549" s="13" t="e">
        <f t="shared" si="287"/>
        <v>#VALUE!</v>
      </c>
    </row>
    <row r="4550" spans="2:8">
      <c r="B4550" s="11" t="str">
        <f t="shared" si="285"/>
        <v/>
      </c>
      <c r="C4550" s="11" t="str">
        <f t="shared" si="284"/>
        <v/>
      </c>
      <c r="F4550" s="10" t="str">
        <v/>
      </c>
      <c r="G4550" t="e">
        <f t="shared" si="286"/>
        <v>#VALUE!</v>
      </c>
      <c r="H4550" s="13" t="e">
        <f t="shared" si="287"/>
        <v>#VALUE!</v>
      </c>
    </row>
    <row r="4551" spans="2:8">
      <c r="B4551" s="11" t="str">
        <f t="shared" si="285"/>
        <v/>
      </c>
      <c r="C4551" s="11" t="str">
        <f t="shared" si="284"/>
        <v/>
      </c>
      <c r="F4551" s="10" t="str">
        <v/>
      </c>
      <c r="G4551" t="e">
        <f t="shared" si="286"/>
        <v>#VALUE!</v>
      </c>
      <c r="H4551" s="13" t="e">
        <f t="shared" si="287"/>
        <v>#VALUE!</v>
      </c>
    </row>
    <row r="4552" spans="2:8">
      <c r="B4552" s="11" t="str">
        <f t="shared" si="285"/>
        <v/>
      </c>
      <c r="C4552" s="11" t="str">
        <f t="shared" si="284"/>
        <v/>
      </c>
      <c r="F4552" s="10" t="str">
        <v/>
      </c>
      <c r="G4552" t="e">
        <f t="shared" si="286"/>
        <v>#VALUE!</v>
      </c>
      <c r="H4552" s="13" t="e">
        <f t="shared" si="287"/>
        <v>#VALUE!</v>
      </c>
    </row>
    <row r="4553" spans="2:8">
      <c r="B4553" s="11" t="str">
        <f t="shared" si="285"/>
        <v/>
      </c>
      <c r="C4553" s="11" t="str">
        <f t="shared" si="284"/>
        <v/>
      </c>
      <c r="F4553" s="10" t="str">
        <v/>
      </c>
      <c r="G4553" t="e">
        <f t="shared" si="286"/>
        <v>#VALUE!</v>
      </c>
      <c r="H4553" s="13" t="e">
        <f t="shared" si="287"/>
        <v>#VALUE!</v>
      </c>
    </row>
    <row r="4554" spans="2:8">
      <c r="B4554" s="11" t="str">
        <f t="shared" si="285"/>
        <v/>
      </c>
      <c r="C4554" s="11" t="str">
        <f t="shared" si="284"/>
        <v/>
      </c>
      <c r="F4554" s="10" t="str">
        <v/>
      </c>
      <c r="G4554" t="e">
        <f t="shared" si="286"/>
        <v>#VALUE!</v>
      </c>
      <c r="H4554" s="13" t="e">
        <f t="shared" si="287"/>
        <v>#VALUE!</v>
      </c>
    </row>
    <row r="4555" spans="2:8">
      <c r="B4555" s="11" t="str">
        <f t="shared" si="285"/>
        <v/>
      </c>
      <c r="C4555" s="11" t="str">
        <f t="shared" si="284"/>
        <v/>
      </c>
      <c r="F4555" s="10" t="str">
        <v/>
      </c>
      <c r="G4555" t="e">
        <f t="shared" si="286"/>
        <v>#VALUE!</v>
      </c>
      <c r="H4555" s="13" t="e">
        <f t="shared" si="287"/>
        <v>#VALUE!</v>
      </c>
    </row>
    <row r="4556" spans="2:8">
      <c r="B4556" s="11" t="str">
        <f t="shared" si="285"/>
        <v/>
      </c>
      <c r="C4556" s="11" t="str">
        <f t="shared" si="284"/>
        <v/>
      </c>
      <c r="F4556" s="10" t="str">
        <v/>
      </c>
      <c r="G4556" t="e">
        <f t="shared" si="286"/>
        <v>#VALUE!</v>
      </c>
      <c r="H4556" s="13" t="e">
        <f t="shared" si="287"/>
        <v>#VALUE!</v>
      </c>
    </row>
    <row r="4557" spans="2:8">
      <c r="B4557" s="11" t="str">
        <f t="shared" si="285"/>
        <v/>
      </c>
      <c r="C4557" s="11" t="str">
        <f t="shared" si="284"/>
        <v/>
      </c>
      <c r="F4557" s="10" t="str">
        <v/>
      </c>
      <c r="G4557" t="e">
        <f t="shared" si="286"/>
        <v>#VALUE!</v>
      </c>
      <c r="H4557" s="13" t="e">
        <f t="shared" si="287"/>
        <v>#VALUE!</v>
      </c>
    </row>
    <row r="4558" spans="2:8">
      <c r="B4558" s="11" t="str">
        <f t="shared" si="285"/>
        <v/>
      </c>
      <c r="C4558" s="11" t="str">
        <f t="shared" si="284"/>
        <v/>
      </c>
      <c r="F4558" s="10" t="str">
        <v/>
      </c>
      <c r="G4558" t="e">
        <f t="shared" si="286"/>
        <v>#VALUE!</v>
      </c>
      <c r="H4558" s="13" t="e">
        <f t="shared" si="287"/>
        <v>#VALUE!</v>
      </c>
    </row>
    <row r="4559" spans="2:8">
      <c r="B4559" s="11" t="str">
        <f t="shared" si="285"/>
        <v/>
      </c>
      <c r="C4559" s="11" t="str">
        <f t="shared" si="284"/>
        <v/>
      </c>
      <c r="F4559" s="10" t="str">
        <v/>
      </c>
      <c r="G4559" t="e">
        <f t="shared" si="286"/>
        <v>#VALUE!</v>
      </c>
      <c r="H4559" s="13" t="e">
        <f t="shared" si="287"/>
        <v>#VALUE!</v>
      </c>
    </row>
    <row r="4560" spans="2:8">
      <c r="B4560" s="11" t="str">
        <f t="shared" si="285"/>
        <v/>
      </c>
      <c r="C4560" s="11" t="str">
        <f t="shared" si="284"/>
        <v/>
      </c>
      <c r="F4560" s="10" t="str">
        <v/>
      </c>
      <c r="G4560" t="e">
        <f t="shared" si="286"/>
        <v>#VALUE!</v>
      </c>
      <c r="H4560" s="13" t="e">
        <f t="shared" si="287"/>
        <v>#VALUE!</v>
      </c>
    </row>
    <row r="4561" spans="2:8">
      <c r="B4561" s="11" t="str">
        <f t="shared" si="285"/>
        <v/>
      </c>
      <c r="C4561" s="11" t="str">
        <f t="shared" si="284"/>
        <v/>
      </c>
      <c r="F4561" s="10" t="str">
        <v/>
      </c>
      <c r="G4561" t="e">
        <f t="shared" si="286"/>
        <v>#VALUE!</v>
      </c>
      <c r="H4561" s="13" t="e">
        <f t="shared" si="287"/>
        <v>#VALUE!</v>
      </c>
    </row>
    <row r="4562" spans="2:8">
      <c r="B4562" s="11" t="str">
        <f t="shared" si="285"/>
        <v/>
      </c>
      <c r="C4562" s="11" t="str">
        <f t="shared" si="284"/>
        <v/>
      </c>
      <c r="F4562" s="10" t="str">
        <v/>
      </c>
      <c r="G4562" t="e">
        <f t="shared" si="286"/>
        <v>#VALUE!</v>
      </c>
      <c r="H4562" s="13" t="e">
        <f t="shared" si="287"/>
        <v>#VALUE!</v>
      </c>
    </row>
    <row r="4563" spans="2:8">
      <c r="B4563" s="11" t="str">
        <f t="shared" si="285"/>
        <v/>
      </c>
      <c r="C4563" s="11" t="str">
        <f t="shared" si="284"/>
        <v/>
      </c>
      <c r="F4563" s="10" t="str">
        <v/>
      </c>
      <c r="G4563" t="e">
        <f t="shared" si="286"/>
        <v>#VALUE!</v>
      </c>
      <c r="H4563" s="13" t="e">
        <f t="shared" si="287"/>
        <v>#VALUE!</v>
      </c>
    </row>
    <row r="4564" spans="2:8">
      <c r="B4564" s="11" t="str">
        <f t="shared" si="285"/>
        <v/>
      </c>
      <c r="C4564" s="11" t="str">
        <f t="shared" si="284"/>
        <v/>
      </c>
      <c r="F4564" s="10" t="str">
        <v/>
      </c>
      <c r="G4564" t="e">
        <f t="shared" si="286"/>
        <v>#VALUE!</v>
      </c>
      <c r="H4564" s="13" t="e">
        <f t="shared" si="287"/>
        <v>#VALUE!</v>
      </c>
    </row>
    <row r="4565" spans="2:8">
      <c r="B4565" s="11" t="str">
        <f t="shared" si="285"/>
        <v/>
      </c>
      <c r="C4565" s="11" t="str">
        <f t="shared" si="284"/>
        <v/>
      </c>
      <c r="F4565" s="10" t="str">
        <v/>
      </c>
      <c r="G4565" t="e">
        <f t="shared" si="286"/>
        <v>#VALUE!</v>
      </c>
      <c r="H4565" s="13" t="e">
        <f t="shared" si="287"/>
        <v>#VALUE!</v>
      </c>
    </row>
    <row r="4566" spans="2:8">
      <c r="B4566" s="11" t="str">
        <f t="shared" si="285"/>
        <v/>
      </c>
      <c r="C4566" s="11" t="str">
        <f t="shared" si="284"/>
        <v/>
      </c>
      <c r="F4566" s="10" t="str">
        <v/>
      </c>
      <c r="G4566" t="e">
        <f t="shared" si="286"/>
        <v>#VALUE!</v>
      </c>
      <c r="H4566" s="13" t="e">
        <f t="shared" si="287"/>
        <v>#VALUE!</v>
      </c>
    </row>
    <row r="4567" spans="2:8">
      <c r="B4567" s="11" t="str">
        <f t="shared" si="285"/>
        <v/>
      </c>
      <c r="C4567" s="11" t="str">
        <f t="shared" si="284"/>
        <v/>
      </c>
      <c r="F4567" s="10" t="str">
        <v/>
      </c>
      <c r="G4567" t="e">
        <f t="shared" si="286"/>
        <v>#VALUE!</v>
      </c>
      <c r="H4567" s="13" t="e">
        <f t="shared" si="287"/>
        <v>#VALUE!</v>
      </c>
    </row>
    <row r="4568" spans="2:8">
      <c r="B4568" s="11" t="str">
        <f t="shared" si="285"/>
        <v/>
      </c>
      <c r="C4568" s="11" t="str">
        <f t="shared" si="284"/>
        <v/>
      </c>
      <c r="F4568" s="10" t="str">
        <v/>
      </c>
      <c r="G4568" t="e">
        <f t="shared" si="286"/>
        <v>#VALUE!</v>
      </c>
      <c r="H4568" s="13" t="e">
        <f t="shared" si="287"/>
        <v>#VALUE!</v>
      </c>
    </row>
    <row r="4569" spans="2:8">
      <c r="B4569" s="11" t="str">
        <f t="shared" si="285"/>
        <v/>
      </c>
      <c r="C4569" s="11" t="str">
        <f t="shared" si="284"/>
        <v/>
      </c>
      <c r="F4569" s="10" t="str">
        <v/>
      </c>
      <c r="G4569" t="e">
        <f t="shared" si="286"/>
        <v>#VALUE!</v>
      </c>
      <c r="H4569" s="13" t="e">
        <f t="shared" si="287"/>
        <v>#VALUE!</v>
      </c>
    </row>
    <row r="4570" spans="2:8">
      <c r="B4570" s="11" t="str">
        <f t="shared" si="285"/>
        <v/>
      </c>
      <c r="C4570" s="11" t="str">
        <f t="shared" si="284"/>
        <v/>
      </c>
      <c r="F4570" s="10" t="str">
        <v/>
      </c>
      <c r="G4570" t="e">
        <f t="shared" si="286"/>
        <v>#VALUE!</v>
      </c>
      <c r="H4570" s="13" t="e">
        <f t="shared" si="287"/>
        <v>#VALUE!</v>
      </c>
    </row>
    <row r="4571" spans="2:8">
      <c r="B4571" s="11" t="str">
        <f t="shared" si="285"/>
        <v/>
      </c>
      <c r="C4571" s="11" t="str">
        <f t="shared" si="284"/>
        <v/>
      </c>
      <c r="F4571" s="10" t="str">
        <v/>
      </c>
      <c r="G4571" t="e">
        <f t="shared" si="286"/>
        <v>#VALUE!</v>
      </c>
      <c r="H4571" s="13" t="e">
        <f t="shared" si="287"/>
        <v>#VALUE!</v>
      </c>
    </row>
    <row r="4572" spans="2:8">
      <c r="B4572" s="11" t="str">
        <f t="shared" si="285"/>
        <v/>
      </c>
      <c r="C4572" s="11" t="str">
        <f t="shared" si="284"/>
        <v/>
      </c>
      <c r="F4572" s="10" t="str">
        <v/>
      </c>
      <c r="G4572" t="e">
        <f t="shared" si="286"/>
        <v>#VALUE!</v>
      </c>
      <c r="H4572" s="13" t="e">
        <f t="shared" si="287"/>
        <v>#VALUE!</v>
      </c>
    </row>
    <row r="4573" spans="2:8">
      <c r="B4573" s="11" t="str">
        <f t="shared" si="285"/>
        <v/>
      </c>
      <c r="C4573" s="11" t="str">
        <f t="shared" si="284"/>
        <v/>
      </c>
      <c r="F4573" s="10" t="str">
        <v/>
      </c>
      <c r="G4573" t="e">
        <f t="shared" si="286"/>
        <v>#VALUE!</v>
      </c>
      <c r="H4573" s="13" t="e">
        <f t="shared" si="287"/>
        <v>#VALUE!</v>
      </c>
    </row>
    <row r="4574" spans="2:8">
      <c r="B4574" s="11" t="str">
        <f t="shared" si="285"/>
        <v/>
      </c>
      <c r="C4574" s="11" t="str">
        <f t="shared" si="284"/>
        <v/>
      </c>
      <c r="F4574" s="10" t="str">
        <v/>
      </c>
      <c r="G4574" t="e">
        <f t="shared" si="286"/>
        <v>#VALUE!</v>
      </c>
      <c r="H4574" s="13" t="e">
        <f t="shared" si="287"/>
        <v>#VALUE!</v>
      </c>
    </row>
    <row r="4575" spans="2:8">
      <c r="B4575" s="11" t="str">
        <f t="shared" si="285"/>
        <v/>
      </c>
      <c r="C4575" s="11" t="str">
        <f t="shared" si="284"/>
        <v/>
      </c>
      <c r="F4575" s="10" t="str">
        <v/>
      </c>
      <c r="G4575" t="e">
        <f t="shared" si="286"/>
        <v>#VALUE!</v>
      </c>
      <c r="H4575" s="13" t="e">
        <f t="shared" si="287"/>
        <v>#VALUE!</v>
      </c>
    </row>
    <row r="4576" spans="2:8">
      <c r="B4576" s="11" t="str">
        <f t="shared" si="285"/>
        <v/>
      </c>
      <c r="C4576" s="11" t="str">
        <f t="shared" si="284"/>
        <v/>
      </c>
      <c r="F4576" s="10" t="str">
        <v/>
      </c>
      <c r="G4576" t="e">
        <f t="shared" si="286"/>
        <v>#VALUE!</v>
      </c>
      <c r="H4576" s="13" t="e">
        <f t="shared" si="287"/>
        <v>#VALUE!</v>
      </c>
    </row>
    <row r="4577" spans="2:8">
      <c r="B4577" s="11" t="str">
        <f t="shared" si="285"/>
        <v/>
      </c>
      <c r="C4577" s="11" t="str">
        <f t="shared" si="284"/>
        <v/>
      </c>
      <c r="F4577" s="10" t="str">
        <v/>
      </c>
      <c r="G4577" t="e">
        <f t="shared" si="286"/>
        <v>#VALUE!</v>
      </c>
      <c r="H4577" s="13" t="e">
        <f t="shared" si="287"/>
        <v>#VALUE!</v>
      </c>
    </row>
    <row r="4578" spans="2:8">
      <c r="B4578" s="11" t="str">
        <f t="shared" si="285"/>
        <v/>
      </c>
      <c r="C4578" s="11" t="str">
        <f t="shared" si="284"/>
        <v/>
      </c>
      <c r="F4578" s="10" t="str">
        <v/>
      </c>
      <c r="G4578" t="e">
        <f t="shared" si="286"/>
        <v>#VALUE!</v>
      </c>
      <c r="H4578" s="13" t="e">
        <f t="shared" si="287"/>
        <v>#VALUE!</v>
      </c>
    </row>
    <row r="4579" spans="2:8">
      <c r="B4579" s="11" t="str">
        <f t="shared" si="285"/>
        <v/>
      </c>
      <c r="C4579" s="11" t="str">
        <f t="shared" si="284"/>
        <v/>
      </c>
      <c r="F4579" s="10" t="str">
        <v/>
      </c>
      <c r="G4579" t="e">
        <f t="shared" si="286"/>
        <v>#VALUE!</v>
      </c>
      <c r="H4579" s="13" t="e">
        <f t="shared" si="287"/>
        <v>#VALUE!</v>
      </c>
    </row>
    <row r="4580" spans="2:8">
      <c r="B4580" s="11" t="str">
        <f t="shared" si="285"/>
        <v/>
      </c>
      <c r="C4580" s="11" t="str">
        <f t="shared" si="284"/>
        <v/>
      </c>
      <c r="F4580" s="10" t="str">
        <v/>
      </c>
      <c r="G4580" t="e">
        <f t="shared" si="286"/>
        <v>#VALUE!</v>
      </c>
      <c r="H4580" s="13" t="e">
        <f t="shared" si="287"/>
        <v>#VALUE!</v>
      </c>
    </row>
    <row r="4581" spans="2:8">
      <c r="B4581" s="11" t="str">
        <f t="shared" si="285"/>
        <v/>
      </c>
      <c r="C4581" s="11" t="str">
        <f t="shared" si="284"/>
        <v/>
      </c>
      <c r="F4581" s="10" t="str">
        <v/>
      </c>
      <c r="G4581" t="e">
        <f t="shared" si="286"/>
        <v>#VALUE!</v>
      </c>
      <c r="H4581" s="13" t="e">
        <f t="shared" si="287"/>
        <v>#VALUE!</v>
      </c>
    </row>
    <row r="4582" spans="2:8">
      <c r="B4582" s="11" t="str">
        <f t="shared" si="285"/>
        <v/>
      </c>
      <c r="C4582" s="11" t="str">
        <f t="shared" si="284"/>
        <v/>
      </c>
      <c r="F4582" s="10" t="str">
        <v/>
      </c>
      <c r="G4582" t="e">
        <f t="shared" si="286"/>
        <v>#VALUE!</v>
      </c>
      <c r="H4582" s="13" t="e">
        <f t="shared" si="287"/>
        <v>#VALUE!</v>
      </c>
    </row>
    <row r="4583" spans="2:8">
      <c r="B4583" s="11" t="str">
        <f t="shared" si="285"/>
        <v/>
      </c>
      <c r="C4583" s="11" t="str">
        <f t="shared" si="284"/>
        <v/>
      </c>
      <c r="F4583" s="10" t="str">
        <v/>
      </c>
      <c r="G4583" t="e">
        <f t="shared" si="286"/>
        <v>#VALUE!</v>
      </c>
      <c r="H4583" s="13" t="e">
        <f t="shared" si="287"/>
        <v>#VALUE!</v>
      </c>
    </row>
    <row r="4584" spans="2:8">
      <c r="B4584" s="11" t="str">
        <f t="shared" si="285"/>
        <v/>
      </c>
      <c r="C4584" s="11" t="str">
        <f t="shared" si="284"/>
        <v/>
      </c>
      <c r="F4584" s="10" t="str">
        <v/>
      </c>
      <c r="G4584" t="e">
        <f t="shared" si="286"/>
        <v>#VALUE!</v>
      </c>
      <c r="H4584" s="13" t="e">
        <f t="shared" si="287"/>
        <v>#VALUE!</v>
      </c>
    </row>
    <row r="4585" spans="2:8">
      <c r="B4585" s="11" t="str">
        <f t="shared" si="285"/>
        <v/>
      </c>
      <c r="C4585" s="11" t="str">
        <f t="shared" ref="C4585:C4648" si="288">IF(B4585="артикул",A4585,"")</f>
        <v/>
      </c>
      <c r="F4585" s="10" t="str">
        <v/>
      </c>
      <c r="G4585" t="e">
        <f t="shared" si="286"/>
        <v>#VALUE!</v>
      </c>
      <c r="H4585" s="13" t="e">
        <f t="shared" si="287"/>
        <v>#VALUE!</v>
      </c>
    </row>
    <row r="4586" spans="2:8">
      <c r="B4586" s="11" t="str">
        <f t="shared" si="285"/>
        <v/>
      </c>
      <c r="C4586" s="11" t="str">
        <f t="shared" si="288"/>
        <v/>
      </c>
      <c r="F4586" s="10" t="str">
        <v/>
      </c>
      <c r="G4586" t="e">
        <f t="shared" si="286"/>
        <v>#VALUE!</v>
      </c>
      <c r="H4586" s="13" t="e">
        <f t="shared" si="287"/>
        <v>#VALUE!</v>
      </c>
    </row>
    <row r="4587" spans="2:8">
      <c r="B4587" s="11" t="str">
        <f t="shared" si="285"/>
        <v/>
      </c>
      <c r="C4587" s="11" t="str">
        <f t="shared" si="288"/>
        <v/>
      </c>
      <c r="F4587" s="10" t="str">
        <v/>
      </c>
      <c r="G4587" t="e">
        <f t="shared" si="286"/>
        <v>#VALUE!</v>
      </c>
      <c r="H4587" s="13" t="e">
        <f t="shared" si="287"/>
        <v>#VALUE!</v>
      </c>
    </row>
    <row r="4588" spans="2:8">
      <c r="B4588" s="11" t="str">
        <f t="shared" si="285"/>
        <v/>
      </c>
      <c r="C4588" s="11" t="str">
        <f t="shared" si="288"/>
        <v/>
      </c>
      <c r="F4588" s="10" t="str">
        <v/>
      </c>
      <c r="G4588" t="e">
        <f t="shared" si="286"/>
        <v>#VALUE!</v>
      </c>
      <c r="H4588" s="13" t="e">
        <f t="shared" si="287"/>
        <v>#VALUE!</v>
      </c>
    </row>
    <row r="4589" spans="2:8">
      <c r="B4589" s="11" t="str">
        <f t="shared" si="285"/>
        <v/>
      </c>
      <c r="C4589" s="11" t="str">
        <f t="shared" si="288"/>
        <v/>
      </c>
      <c r="F4589" s="10" t="str">
        <v/>
      </c>
      <c r="G4589" t="e">
        <f t="shared" si="286"/>
        <v>#VALUE!</v>
      </c>
      <c r="H4589" s="13" t="e">
        <f t="shared" si="287"/>
        <v>#VALUE!</v>
      </c>
    </row>
    <row r="4590" spans="2:8">
      <c r="B4590" s="11" t="str">
        <f t="shared" si="285"/>
        <v/>
      </c>
      <c r="C4590" s="11" t="str">
        <f t="shared" si="288"/>
        <v/>
      </c>
      <c r="F4590" s="10" t="str">
        <v/>
      </c>
      <c r="G4590" t="e">
        <f t="shared" si="286"/>
        <v>#VALUE!</v>
      </c>
      <c r="H4590" s="13" t="e">
        <f t="shared" si="287"/>
        <v>#VALUE!</v>
      </c>
    </row>
    <row r="4591" spans="2:8">
      <c r="B4591" s="11" t="str">
        <f t="shared" si="285"/>
        <v/>
      </c>
      <c r="C4591" s="11" t="str">
        <f t="shared" si="288"/>
        <v/>
      </c>
      <c r="F4591" s="10" t="str">
        <v/>
      </c>
      <c r="G4591" t="e">
        <f t="shared" si="286"/>
        <v>#VALUE!</v>
      </c>
      <c r="H4591" s="13" t="e">
        <f t="shared" si="287"/>
        <v>#VALUE!</v>
      </c>
    </row>
    <row r="4592" spans="2:8">
      <c r="B4592" s="11" t="str">
        <f t="shared" si="285"/>
        <v/>
      </c>
      <c r="C4592" s="11" t="str">
        <f t="shared" si="288"/>
        <v/>
      </c>
      <c r="F4592" s="10" t="str">
        <v/>
      </c>
      <c r="G4592" t="e">
        <f t="shared" si="286"/>
        <v>#VALUE!</v>
      </c>
      <c r="H4592" s="13" t="e">
        <f t="shared" si="287"/>
        <v>#VALUE!</v>
      </c>
    </row>
    <row r="4593" spans="2:8">
      <c r="B4593" s="11" t="str">
        <f t="shared" si="285"/>
        <v/>
      </c>
      <c r="C4593" s="11" t="str">
        <f t="shared" si="288"/>
        <v/>
      </c>
      <c r="F4593" s="10" t="str">
        <v/>
      </c>
      <c r="G4593" t="e">
        <f t="shared" si="286"/>
        <v>#VALUE!</v>
      </c>
      <c r="H4593" s="13" t="e">
        <f t="shared" si="287"/>
        <v>#VALUE!</v>
      </c>
    </row>
    <row r="4594" spans="2:8">
      <c r="B4594" s="11" t="str">
        <f t="shared" si="285"/>
        <v/>
      </c>
      <c r="C4594" s="11" t="str">
        <f t="shared" si="288"/>
        <v/>
      </c>
      <c r="F4594" s="10" t="str">
        <v/>
      </c>
      <c r="G4594" t="e">
        <f t="shared" si="286"/>
        <v>#VALUE!</v>
      </c>
      <c r="H4594" s="13" t="e">
        <f t="shared" si="287"/>
        <v>#VALUE!</v>
      </c>
    </row>
    <row r="4595" spans="2:8">
      <c r="B4595" s="11" t="str">
        <f t="shared" si="285"/>
        <v/>
      </c>
      <c r="C4595" s="11" t="str">
        <f t="shared" si="288"/>
        <v/>
      </c>
      <c r="F4595" s="10" t="str">
        <v/>
      </c>
      <c r="G4595" t="e">
        <f t="shared" si="286"/>
        <v>#VALUE!</v>
      </c>
      <c r="H4595" s="13" t="e">
        <f t="shared" si="287"/>
        <v>#VALUE!</v>
      </c>
    </row>
    <row r="4596" spans="2:8">
      <c r="B4596" s="11" t="str">
        <f t="shared" si="285"/>
        <v/>
      </c>
      <c r="C4596" s="11" t="str">
        <f t="shared" si="288"/>
        <v/>
      </c>
      <c r="F4596" s="10" t="str">
        <v/>
      </c>
      <c r="G4596" t="e">
        <f t="shared" si="286"/>
        <v>#VALUE!</v>
      </c>
      <c r="H4596" s="13" t="e">
        <f t="shared" si="287"/>
        <v>#VALUE!</v>
      </c>
    </row>
    <row r="4597" spans="2:8">
      <c r="B4597" s="11" t="str">
        <f t="shared" si="285"/>
        <v/>
      </c>
      <c r="C4597" s="11" t="str">
        <f t="shared" si="288"/>
        <v/>
      </c>
      <c r="F4597" s="10" t="str">
        <v/>
      </c>
      <c r="G4597" t="e">
        <f t="shared" si="286"/>
        <v>#VALUE!</v>
      </c>
      <c r="H4597" s="13" t="e">
        <f t="shared" si="287"/>
        <v>#VALUE!</v>
      </c>
    </row>
    <row r="4598" spans="2:8">
      <c r="B4598" s="11" t="str">
        <f t="shared" si="285"/>
        <v/>
      </c>
      <c r="C4598" s="11" t="str">
        <f t="shared" si="288"/>
        <v/>
      </c>
      <c r="F4598" s="10" t="str">
        <v/>
      </c>
      <c r="G4598" t="e">
        <f t="shared" si="286"/>
        <v>#VALUE!</v>
      </c>
      <c r="H4598" s="13" t="e">
        <f t="shared" si="287"/>
        <v>#VALUE!</v>
      </c>
    </row>
    <row r="4599" spans="2:8">
      <c r="B4599" s="11" t="str">
        <f t="shared" si="285"/>
        <v/>
      </c>
      <c r="C4599" s="11" t="str">
        <f t="shared" si="288"/>
        <v/>
      </c>
      <c r="F4599" s="10" t="str">
        <v/>
      </c>
      <c r="G4599" t="e">
        <f t="shared" si="286"/>
        <v>#VALUE!</v>
      </c>
      <c r="H4599" s="13" t="e">
        <f t="shared" si="287"/>
        <v>#VALUE!</v>
      </c>
    </row>
    <row r="4600" spans="2:8">
      <c r="B4600" s="11" t="str">
        <f t="shared" si="285"/>
        <v/>
      </c>
      <c r="C4600" s="11" t="str">
        <f t="shared" si="288"/>
        <v/>
      </c>
      <c r="F4600" s="10" t="str">
        <v/>
      </c>
      <c r="G4600" t="e">
        <f t="shared" si="286"/>
        <v>#VALUE!</v>
      </c>
      <c r="H4600" s="13" t="e">
        <f t="shared" si="287"/>
        <v>#VALUE!</v>
      </c>
    </row>
    <row r="4601" spans="2:8">
      <c r="B4601" s="11" t="str">
        <f t="shared" si="285"/>
        <v/>
      </c>
      <c r="C4601" s="11" t="str">
        <f t="shared" si="288"/>
        <v/>
      </c>
      <c r="F4601" s="10" t="str">
        <v/>
      </c>
      <c r="G4601" t="e">
        <f t="shared" si="286"/>
        <v>#VALUE!</v>
      </c>
      <c r="H4601" s="13" t="e">
        <f t="shared" si="287"/>
        <v>#VALUE!</v>
      </c>
    </row>
    <row r="4602" spans="2:8">
      <c r="B4602" s="11" t="str">
        <f t="shared" si="285"/>
        <v/>
      </c>
      <c r="C4602" s="11" t="str">
        <f t="shared" si="288"/>
        <v/>
      </c>
      <c r="F4602" s="10" t="str">
        <v/>
      </c>
      <c r="G4602" t="e">
        <f t="shared" si="286"/>
        <v>#VALUE!</v>
      </c>
      <c r="H4602" s="13" t="e">
        <f t="shared" si="287"/>
        <v>#VALUE!</v>
      </c>
    </row>
    <row r="4603" spans="2:8">
      <c r="B4603" s="11" t="str">
        <f t="shared" si="285"/>
        <v/>
      </c>
      <c r="C4603" s="11" t="str">
        <f t="shared" si="288"/>
        <v/>
      </c>
      <c r="F4603" s="10" t="str">
        <v/>
      </c>
      <c r="G4603" t="e">
        <f t="shared" si="286"/>
        <v>#VALUE!</v>
      </c>
      <c r="H4603" s="13" t="e">
        <f t="shared" si="287"/>
        <v>#VALUE!</v>
      </c>
    </row>
    <row r="4604" spans="2:8">
      <c r="B4604" s="11" t="str">
        <f t="shared" si="285"/>
        <v/>
      </c>
      <c r="C4604" s="11" t="str">
        <f t="shared" si="288"/>
        <v/>
      </c>
      <c r="F4604" s="10" t="str">
        <v/>
      </c>
      <c r="G4604" t="e">
        <f t="shared" si="286"/>
        <v>#VALUE!</v>
      </c>
      <c r="H4604" s="13" t="e">
        <f t="shared" si="287"/>
        <v>#VALUE!</v>
      </c>
    </row>
    <row r="4605" spans="2:8">
      <c r="B4605" s="11" t="str">
        <f t="shared" si="285"/>
        <v/>
      </c>
      <c r="C4605" s="11" t="str">
        <f t="shared" si="288"/>
        <v/>
      </c>
      <c r="F4605" s="10" t="str">
        <v/>
      </c>
      <c r="G4605" t="e">
        <f t="shared" si="286"/>
        <v>#VALUE!</v>
      </c>
      <c r="H4605" s="13" t="e">
        <f t="shared" si="287"/>
        <v>#VALUE!</v>
      </c>
    </row>
    <row r="4606" spans="2:8">
      <c r="B4606" s="11" t="str">
        <f t="shared" si="285"/>
        <v/>
      </c>
      <c r="C4606" s="11" t="str">
        <f t="shared" si="288"/>
        <v/>
      </c>
      <c r="F4606" s="10" t="str">
        <v/>
      </c>
      <c r="G4606" t="e">
        <f t="shared" si="286"/>
        <v>#VALUE!</v>
      </c>
      <c r="H4606" s="13" t="e">
        <f t="shared" si="287"/>
        <v>#VALUE!</v>
      </c>
    </row>
    <row r="4607" spans="2:8">
      <c r="B4607" s="11" t="str">
        <f t="shared" si="285"/>
        <v/>
      </c>
      <c r="C4607" s="11" t="str">
        <f t="shared" si="288"/>
        <v/>
      </c>
      <c r="F4607" s="10" t="str">
        <v/>
      </c>
      <c r="G4607" t="e">
        <f t="shared" si="286"/>
        <v>#VALUE!</v>
      </c>
      <c r="H4607" s="13" t="e">
        <f t="shared" si="287"/>
        <v>#VALUE!</v>
      </c>
    </row>
    <row r="4608" spans="2:8">
      <c r="B4608" s="11" t="str">
        <f t="shared" si="285"/>
        <v/>
      </c>
      <c r="C4608" s="11" t="str">
        <f t="shared" si="288"/>
        <v/>
      </c>
      <c r="F4608" s="10" t="str">
        <v/>
      </c>
      <c r="G4608" t="e">
        <f t="shared" si="286"/>
        <v>#VALUE!</v>
      </c>
      <c r="H4608" s="13" t="e">
        <f t="shared" si="287"/>
        <v>#VALUE!</v>
      </c>
    </row>
    <row r="4609" spans="2:8">
      <c r="B4609" s="11" t="str">
        <f t="shared" ref="B4609:B4672" si="289">IFERROR(IF(FIND(" ",A4609)=6,IF(IFERROR(FIND(" PB",A4609),"")&lt;&gt;"","артикул",IF(IFERROR(FIND(" CRN",A4609),"")&lt;&gt;"","артикул","")),""),"")</f>
        <v/>
      </c>
      <c r="C4609" s="11" t="str">
        <f t="shared" si="288"/>
        <v/>
      </c>
      <c r="F4609" s="10" t="str">
        <v/>
      </c>
      <c r="G4609" t="e">
        <f t="shared" si="286"/>
        <v>#VALUE!</v>
      </c>
      <c r="H4609" s="13" t="e">
        <f t="shared" si="287"/>
        <v>#VALUE!</v>
      </c>
    </row>
    <row r="4610" spans="2:8">
      <c r="B4610" s="11" t="str">
        <f t="shared" si="289"/>
        <v/>
      </c>
      <c r="C4610" s="11" t="str">
        <f t="shared" si="288"/>
        <v/>
      </c>
      <c r="F4610" s="10" t="str">
        <v/>
      </c>
      <c r="G4610" t="e">
        <f t="shared" ref="G4610:G4673" si="290">CONCATENATE(LEFT(F4610,5),
MID(F4610,
SEARCH("\",SUBSTITUTE(F4610," ","\",LEN(F4610)-LEN(SUBSTITUTE(F4610," ",""))-4)),
SEARCH("\",SUBSTITUTE(F4610," ","\",LEN(F4610)-LEN(SUBSTITUTE(F4610," ",""))-3))-
SEARCH("\",SUBSTITUTE(F4610," ","\",LEN(F4610)-LEN(SUBSTITUTE(F4610," ",""))-4)))*1)</f>
        <v>#VALUE!</v>
      </c>
      <c r="H4610" s="13" t="e">
        <f t="shared" ref="H4610:H4673" si="291">SUBSTITUTE(
RIGHT(F4610,LEN(F4610)-
FIND("\",SUBSTITUTE(F4610," ","\",LEN(F4610)-LEN(SUBSTITUTE(F4610," ",""))))),
".","")</f>
        <v>#VALUE!</v>
      </c>
    </row>
    <row r="4611" spans="2:8">
      <c r="B4611" s="11" t="str">
        <f t="shared" si="289"/>
        <v/>
      </c>
      <c r="C4611" s="11" t="str">
        <f t="shared" si="288"/>
        <v/>
      </c>
      <c r="F4611" s="10" t="str">
        <v/>
      </c>
      <c r="G4611" t="e">
        <f t="shared" si="290"/>
        <v>#VALUE!</v>
      </c>
      <c r="H4611" s="13" t="e">
        <f t="shared" si="291"/>
        <v>#VALUE!</v>
      </c>
    </row>
    <row r="4612" spans="2:8">
      <c r="B4612" s="11" t="str">
        <f t="shared" si="289"/>
        <v/>
      </c>
      <c r="C4612" s="11" t="str">
        <f t="shared" si="288"/>
        <v/>
      </c>
      <c r="F4612" s="10" t="str">
        <v/>
      </c>
      <c r="G4612" t="e">
        <f t="shared" si="290"/>
        <v>#VALUE!</v>
      </c>
      <c r="H4612" s="13" t="e">
        <f t="shared" si="291"/>
        <v>#VALUE!</v>
      </c>
    </row>
    <row r="4613" spans="2:8">
      <c r="B4613" s="11" t="str">
        <f t="shared" si="289"/>
        <v/>
      </c>
      <c r="C4613" s="11" t="str">
        <f t="shared" si="288"/>
        <v/>
      </c>
      <c r="F4613" s="10" t="str">
        <v/>
      </c>
      <c r="G4613" t="e">
        <f t="shared" si="290"/>
        <v>#VALUE!</v>
      </c>
      <c r="H4613" s="13" t="e">
        <f t="shared" si="291"/>
        <v>#VALUE!</v>
      </c>
    </row>
    <row r="4614" spans="2:8">
      <c r="B4614" s="11" t="str">
        <f t="shared" si="289"/>
        <v/>
      </c>
      <c r="C4614" s="11" t="str">
        <f t="shared" si="288"/>
        <v/>
      </c>
      <c r="F4614" s="10" t="str">
        <v/>
      </c>
      <c r="G4614" t="e">
        <f t="shared" si="290"/>
        <v>#VALUE!</v>
      </c>
      <c r="H4614" s="13" t="e">
        <f t="shared" si="291"/>
        <v>#VALUE!</v>
      </c>
    </row>
    <row r="4615" spans="2:8">
      <c r="B4615" s="11" t="str">
        <f t="shared" si="289"/>
        <v/>
      </c>
      <c r="C4615" s="11" t="str">
        <f t="shared" si="288"/>
        <v/>
      </c>
      <c r="F4615" s="10" t="str">
        <v/>
      </c>
      <c r="G4615" t="e">
        <f t="shared" si="290"/>
        <v>#VALUE!</v>
      </c>
      <c r="H4615" s="13" t="e">
        <f t="shared" si="291"/>
        <v>#VALUE!</v>
      </c>
    </row>
    <row r="4616" spans="2:8">
      <c r="B4616" s="11" t="str">
        <f t="shared" si="289"/>
        <v/>
      </c>
      <c r="C4616" s="11" t="str">
        <f t="shared" si="288"/>
        <v/>
      </c>
      <c r="F4616" s="10" t="str">
        <v/>
      </c>
      <c r="G4616" t="e">
        <f t="shared" si="290"/>
        <v>#VALUE!</v>
      </c>
      <c r="H4616" s="13" t="e">
        <f t="shared" si="291"/>
        <v>#VALUE!</v>
      </c>
    </row>
    <row r="4617" spans="2:8">
      <c r="B4617" s="11" t="str">
        <f t="shared" si="289"/>
        <v/>
      </c>
      <c r="C4617" s="11" t="str">
        <f t="shared" si="288"/>
        <v/>
      </c>
      <c r="F4617" s="10" t="str">
        <v/>
      </c>
      <c r="G4617" t="e">
        <f t="shared" si="290"/>
        <v>#VALUE!</v>
      </c>
      <c r="H4617" s="13" t="e">
        <f t="shared" si="291"/>
        <v>#VALUE!</v>
      </c>
    </row>
    <row r="4618" spans="2:8">
      <c r="B4618" s="11" t="str">
        <f t="shared" si="289"/>
        <v/>
      </c>
      <c r="C4618" s="11" t="str">
        <f t="shared" si="288"/>
        <v/>
      </c>
      <c r="F4618" s="10" t="str">
        <v/>
      </c>
      <c r="G4618" t="e">
        <f t="shared" si="290"/>
        <v>#VALUE!</v>
      </c>
      <c r="H4618" s="13" t="e">
        <f t="shared" si="291"/>
        <v>#VALUE!</v>
      </c>
    </row>
    <row r="4619" spans="2:8">
      <c r="B4619" s="11" t="str">
        <f t="shared" si="289"/>
        <v/>
      </c>
      <c r="C4619" s="11" t="str">
        <f t="shared" si="288"/>
        <v/>
      </c>
      <c r="F4619" s="10" t="str">
        <v/>
      </c>
      <c r="G4619" t="e">
        <f t="shared" si="290"/>
        <v>#VALUE!</v>
      </c>
      <c r="H4619" s="13" t="e">
        <f t="shared" si="291"/>
        <v>#VALUE!</v>
      </c>
    </row>
    <row r="4620" spans="2:8">
      <c r="B4620" s="11" t="str">
        <f t="shared" si="289"/>
        <v/>
      </c>
      <c r="C4620" s="11" t="str">
        <f t="shared" si="288"/>
        <v/>
      </c>
      <c r="F4620" s="10" t="str">
        <v/>
      </c>
      <c r="G4620" t="e">
        <f t="shared" si="290"/>
        <v>#VALUE!</v>
      </c>
      <c r="H4620" s="13" t="e">
        <f t="shared" si="291"/>
        <v>#VALUE!</v>
      </c>
    </row>
    <row r="4621" spans="2:8">
      <c r="B4621" s="11" t="str">
        <f t="shared" si="289"/>
        <v/>
      </c>
      <c r="C4621" s="11" t="str">
        <f t="shared" si="288"/>
        <v/>
      </c>
      <c r="F4621" s="10" t="str">
        <v/>
      </c>
      <c r="G4621" t="e">
        <f t="shared" si="290"/>
        <v>#VALUE!</v>
      </c>
      <c r="H4621" s="13" t="e">
        <f t="shared" si="291"/>
        <v>#VALUE!</v>
      </c>
    </row>
    <row r="4622" spans="2:8">
      <c r="B4622" s="11" t="str">
        <f t="shared" si="289"/>
        <v/>
      </c>
      <c r="C4622" s="11" t="str">
        <f t="shared" si="288"/>
        <v/>
      </c>
      <c r="F4622" s="10" t="str">
        <v/>
      </c>
      <c r="G4622" t="e">
        <f t="shared" si="290"/>
        <v>#VALUE!</v>
      </c>
      <c r="H4622" s="13" t="e">
        <f t="shared" si="291"/>
        <v>#VALUE!</v>
      </c>
    </row>
    <row r="4623" spans="2:8">
      <c r="B4623" s="11" t="str">
        <f t="shared" si="289"/>
        <v/>
      </c>
      <c r="C4623" s="11" t="str">
        <f t="shared" si="288"/>
        <v/>
      </c>
      <c r="F4623" s="10" t="str">
        <v/>
      </c>
      <c r="G4623" t="e">
        <f t="shared" si="290"/>
        <v>#VALUE!</v>
      </c>
      <c r="H4623" s="13" t="e">
        <f t="shared" si="291"/>
        <v>#VALUE!</v>
      </c>
    </row>
    <row r="4624" spans="2:8">
      <c r="B4624" s="11" t="str">
        <f t="shared" si="289"/>
        <v/>
      </c>
      <c r="C4624" s="11" t="str">
        <f t="shared" si="288"/>
        <v/>
      </c>
      <c r="F4624" s="10" t="str">
        <v/>
      </c>
      <c r="G4624" t="e">
        <f t="shared" si="290"/>
        <v>#VALUE!</v>
      </c>
      <c r="H4624" s="13" t="e">
        <f t="shared" si="291"/>
        <v>#VALUE!</v>
      </c>
    </row>
    <row r="4625" spans="2:8">
      <c r="B4625" s="11" t="str">
        <f t="shared" si="289"/>
        <v/>
      </c>
      <c r="C4625" s="11" t="str">
        <f t="shared" si="288"/>
        <v/>
      </c>
      <c r="F4625" s="10" t="str">
        <v/>
      </c>
      <c r="G4625" t="e">
        <f t="shared" si="290"/>
        <v>#VALUE!</v>
      </c>
      <c r="H4625" s="13" t="e">
        <f t="shared" si="291"/>
        <v>#VALUE!</v>
      </c>
    </row>
    <row r="4626" spans="2:8">
      <c r="B4626" s="11" t="str">
        <f t="shared" si="289"/>
        <v/>
      </c>
      <c r="C4626" s="11" t="str">
        <f t="shared" si="288"/>
        <v/>
      </c>
      <c r="F4626" s="10" t="str">
        <v/>
      </c>
      <c r="G4626" t="e">
        <f t="shared" si="290"/>
        <v>#VALUE!</v>
      </c>
      <c r="H4626" s="13" t="e">
        <f t="shared" si="291"/>
        <v>#VALUE!</v>
      </c>
    </row>
    <row r="4627" spans="2:8">
      <c r="B4627" s="11" t="str">
        <f t="shared" si="289"/>
        <v/>
      </c>
      <c r="C4627" s="11" t="str">
        <f t="shared" si="288"/>
        <v/>
      </c>
      <c r="F4627" s="10" t="str">
        <v/>
      </c>
      <c r="G4627" t="e">
        <f t="shared" si="290"/>
        <v>#VALUE!</v>
      </c>
      <c r="H4627" s="13" t="e">
        <f t="shared" si="291"/>
        <v>#VALUE!</v>
      </c>
    </row>
    <row r="4628" spans="2:8">
      <c r="B4628" s="11" t="str">
        <f t="shared" si="289"/>
        <v/>
      </c>
      <c r="C4628" s="11" t="str">
        <f t="shared" si="288"/>
        <v/>
      </c>
      <c r="F4628" s="10" t="str">
        <v/>
      </c>
      <c r="G4628" t="e">
        <f t="shared" si="290"/>
        <v>#VALUE!</v>
      </c>
      <c r="H4628" s="13" t="e">
        <f t="shared" si="291"/>
        <v>#VALUE!</v>
      </c>
    </row>
    <row r="4629" spans="2:8">
      <c r="B4629" s="11" t="str">
        <f t="shared" si="289"/>
        <v/>
      </c>
      <c r="C4629" s="11" t="str">
        <f t="shared" si="288"/>
        <v/>
      </c>
      <c r="F4629" s="10" t="str">
        <v/>
      </c>
      <c r="G4629" t="e">
        <f t="shared" si="290"/>
        <v>#VALUE!</v>
      </c>
      <c r="H4629" s="13" t="e">
        <f t="shared" si="291"/>
        <v>#VALUE!</v>
      </c>
    </row>
    <row r="4630" spans="2:8">
      <c r="B4630" s="11" t="str">
        <f t="shared" si="289"/>
        <v/>
      </c>
      <c r="C4630" s="11" t="str">
        <f t="shared" si="288"/>
        <v/>
      </c>
      <c r="F4630" s="10" t="str">
        <v/>
      </c>
      <c r="G4630" t="e">
        <f t="shared" si="290"/>
        <v>#VALUE!</v>
      </c>
      <c r="H4630" s="13" t="e">
        <f t="shared" si="291"/>
        <v>#VALUE!</v>
      </c>
    </row>
    <row r="4631" spans="2:8">
      <c r="B4631" s="11" t="str">
        <f t="shared" si="289"/>
        <v/>
      </c>
      <c r="C4631" s="11" t="str">
        <f t="shared" si="288"/>
        <v/>
      </c>
      <c r="F4631" s="10" t="str">
        <v/>
      </c>
      <c r="G4631" t="e">
        <f t="shared" si="290"/>
        <v>#VALUE!</v>
      </c>
      <c r="H4631" s="13" t="e">
        <f t="shared" si="291"/>
        <v>#VALUE!</v>
      </c>
    </row>
    <row r="4632" spans="2:8">
      <c r="B4632" s="11" t="str">
        <f t="shared" si="289"/>
        <v/>
      </c>
      <c r="C4632" s="11" t="str">
        <f t="shared" si="288"/>
        <v/>
      </c>
      <c r="F4632" s="10" t="str">
        <v/>
      </c>
      <c r="G4632" t="e">
        <f t="shared" si="290"/>
        <v>#VALUE!</v>
      </c>
      <c r="H4632" s="13" t="e">
        <f t="shared" si="291"/>
        <v>#VALUE!</v>
      </c>
    </row>
    <row r="4633" spans="2:8">
      <c r="B4633" s="11" t="str">
        <f t="shared" si="289"/>
        <v/>
      </c>
      <c r="C4633" s="11" t="str">
        <f t="shared" si="288"/>
        <v/>
      </c>
      <c r="F4633" s="10" t="str">
        <v/>
      </c>
      <c r="G4633" t="e">
        <f t="shared" si="290"/>
        <v>#VALUE!</v>
      </c>
      <c r="H4633" s="13" t="e">
        <f t="shared" si="291"/>
        <v>#VALUE!</v>
      </c>
    </row>
    <row r="4634" spans="2:8">
      <c r="B4634" s="11" t="str">
        <f t="shared" si="289"/>
        <v/>
      </c>
      <c r="C4634" s="11" t="str">
        <f t="shared" si="288"/>
        <v/>
      </c>
      <c r="F4634" s="10" t="str">
        <v/>
      </c>
      <c r="G4634" t="e">
        <f t="shared" si="290"/>
        <v>#VALUE!</v>
      </c>
      <c r="H4634" s="13" t="e">
        <f t="shared" si="291"/>
        <v>#VALUE!</v>
      </c>
    </row>
    <row r="4635" spans="2:8">
      <c r="B4635" s="11" t="str">
        <f t="shared" si="289"/>
        <v/>
      </c>
      <c r="C4635" s="11" t="str">
        <f t="shared" si="288"/>
        <v/>
      </c>
      <c r="F4635" s="10" t="str">
        <v/>
      </c>
      <c r="G4635" t="e">
        <f t="shared" si="290"/>
        <v>#VALUE!</v>
      </c>
      <c r="H4635" s="13" t="e">
        <f t="shared" si="291"/>
        <v>#VALUE!</v>
      </c>
    </row>
    <row r="4636" spans="2:8">
      <c r="B4636" s="11" t="str">
        <f t="shared" si="289"/>
        <v/>
      </c>
      <c r="C4636" s="11" t="str">
        <f t="shared" si="288"/>
        <v/>
      </c>
      <c r="F4636" s="10" t="str">
        <v/>
      </c>
      <c r="G4636" t="e">
        <f t="shared" si="290"/>
        <v>#VALUE!</v>
      </c>
      <c r="H4636" s="13" t="e">
        <f t="shared" si="291"/>
        <v>#VALUE!</v>
      </c>
    </row>
    <row r="4637" spans="2:8">
      <c r="B4637" s="11" t="str">
        <f t="shared" si="289"/>
        <v/>
      </c>
      <c r="C4637" s="11" t="str">
        <f t="shared" si="288"/>
        <v/>
      </c>
      <c r="F4637" s="10" t="str">
        <v/>
      </c>
      <c r="G4637" t="e">
        <f t="shared" si="290"/>
        <v>#VALUE!</v>
      </c>
      <c r="H4637" s="13" t="e">
        <f t="shared" si="291"/>
        <v>#VALUE!</v>
      </c>
    </row>
    <row r="4638" spans="2:8">
      <c r="B4638" s="11" t="str">
        <f t="shared" si="289"/>
        <v/>
      </c>
      <c r="C4638" s="11" t="str">
        <f t="shared" si="288"/>
        <v/>
      </c>
      <c r="F4638" s="10" t="str">
        <v/>
      </c>
      <c r="G4638" t="e">
        <f t="shared" si="290"/>
        <v>#VALUE!</v>
      </c>
      <c r="H4638" s="13" t="e">
        <f t="shared" si="291"/>
        <v>#VALUE!</v>
      </c>
    </row>
    <row r="4639" spans="2:8">
      <c r="B4639" s="11" t="str">
        <f t="shared" si="289"/>
        <v/>
      </c>
      <c r="C4639" s="11" t="str">
        <f t="shared" si="288"/>
        <v/>
      </c>
      <c r="F4639" s="10" t="str">
        <v/>
      </c>
      <c r="G4639" t="e">
        <f t="shared" si="290"/>
        <v>#VALUE!</v>
      </c>
      <c r="H4639" s="13" t="e">
        <f t="shared" si="291"/>
        <v>#VALUE!</v>
      </c>
    </row>
    <row r="4640" spans="2:8">
      <c r="B4640" s="11" t="str">
        <f t="shared" si="289"/>
        <v/>
      </c>
      <c r="C4640" s="11" t="str">
        <f t="shared" si="288"/>
        <v/>
      </c>
      <c r="F4640" s="10" t="str">
        <v/>
      </c>
      <c r="G4640" t="e">
        <f t="shared" si="290"/>
        <v>#VALUE!</v>
      </c>
      <c r="H4640" s="13" t="e">
        <f t="shared" si="291"/>
        <v>#VALUE!</v>
      </c>
    </row>
    <row r="4641" spans="2:8">
      <c r="B4641" s="11" t="str">
        <f t="shared" si="289"/>
        <v/>
      </c>
      <c r="C4641" s="11" t="str">
        <f t="shared" si="288"/>
        <v/>
      </c>
      <c r="F4641" s="10" t="str">
        <v/>
      </c>
      <c r="G4641" t="e">
        <f t="shared" si="290"/>
        <v>#VALUE!</v>
      </c>
      <c r="H4641" s="13" t="e">
        <f t="shared" si="291"/>
        <v>#VALUE!</v>
      </c>
    </row>
    <row r="4642" spans="2:8">
      <c r="B4642" s="11" t="str">
        <f t="shared" si="289"/>
        <v/>
      </c>
      <c r="C4642" s="11" t="str">
        <f t="shared" si="288"/>
        <v/>
      </c>
      <c r="F4642" s="10" t="str">
        <v/>
      </c>
      <c r="G4642" t="e">
        <f t="shared" si="290"/>
        <v>#VALUE!</v>
      </c>
      <c r="H4642" s="13" t="e">
        <f t="shared" si="291"/>
        <v>#VALUE!</v>
      </c>
    </row>
    <row r="4643" spans="2:8">
      <c r="B4643" s="11" t="str">
        <f t="shared" si="289"/>
        <v/>
      </c>
      <c r="C4643" s="11" t="str">
        <f t="shared" si="288"/>
        <v/>
      </c>
      <c r="F4643" s="10" t="str">
        <v/>
      </c>
      <c r="G4643" t="e">
        <f t="shared" si="290"/>
        <v>#VALUE!</v>
      </c>
      <c r="H4643" s="13" t="e">
        <f t="shared" si="291"/>
        <v>#VALUE!</v>
      </c>
    </row>
    <row r="4644" spans="2:8">
      <c r="B4644" s="11" t="str">
        <f t="shared" si="289"/>
        <v/>
      </c>
      <c r="C4644" s="11" t="str">
        <f t="shared" si="288"/>
        <v/>
      </c>
      <c r="F4644" s="10" t="str">
        <v/>
      </c>
      <c r="G4644" t="e">
        <f t="shared" si="290"/>
        <v>#VALUE!</v>
      </c>
      <c r="H4644" s="13" t="e">
        <f t="shared" si="291"/>
        <v>#VALUE!</v>
      </c>
    </row>
    <row r="4645" spans="2:8">
      <c r="B4645" s="11" t="str">
        <f t="shared" si="289"/>
        <v/>
      </c>
      <c r="C4645" s="11" t="str">
        <f t="shared" si="288"/>
        <v/>
      </c>
      <c r="F4645" s="10" t="str">
        <v/>
      </c>
      <c r="G4645" t="e">
        <f t="shared" si="290"/>
        <v>#VALUE!</v>
      </c>
      <c r="H4645" s="13" t="e">
        <f t="shared" si="291"/>
        <v>#VALUE!</v>
      </c>
    </row>
    <row r="4646" spans="2:8">
      <c r="B4646" s="11" t="str">
        <f t="shared" si="289"/>
        <v/>
      </c>
      <c r="C4646" s="11" t="str">
        <f t="shared" si="288"/>
        <v/>
      </c>
      <c r="F4646" s="10" t="str">
        <v/>
      </c>
      <c r="G4646" t="e">
        <f t="shared" si="290"/>
        <v>#VALUE!</v>
      </c>
      <c r="H4646" s="13" t="e">
        <f t="shared" si="291"/>
        <v>#VALUE!</v>
      </c>
    </row>
    <row r="4647" spans="2:8">
      <c r="B4647" s="11" t="str">
        <f t="shared" si="289"/>
        <v/>
      </c>
      <c r="C4647" s="11" t="str">
        <f t="shared" si="288"/>
        <v/>
      </c>
      <c r="F4647" s="10" t="str">
        <v/>
      </c>
      <c r="G4647" t="e">
        <f t="shared" si="290"/>
        <v>#VALUE!</v>
      </c>
      <c r="H4647" s="13" t="e">
        <f t="shared" si="291"/>
        <v>#VALUE!</v>
      </c>
    </row>
    <row r="4648" spans="2:8">
      <c r="B4648" s="11" t="str">
        <f t="shared" si="289"/>
        <v/>
      </c>
      <c r="C4648" s="11" t="str">
        <f t="shared" si="288"/>
        <v/>
      </c>
      <c r="F4648" s="10" t="str">
        <v/>
      </c>
      <c r="G4648" t="e">
        <f t="shared" si="290"/>
        <v>#VALUE!</v>
      </c>
      <c r="H4648" s="13" t="e">
        <f t="shared" si="291"/>
        <v>#VALUE!</v>
      </c>
    </row>
    <row r="4649" spans="2:8">
      <c r="B4649" s="11" t="str">
        <f t="shared" si="289"/>
        <v/>
      </c>
      <c r="C4649" s="11" t="str">
        <f t="shared" ref="C4649:C4712" si="292">IF(B4649="артикул",A4649,"")</f>
        <v/>
      </c>
      <c r="F4649" s="10" t="str">
        <v/>
      </c>
      <c r="G4649" t="e">
        <f t="shared" si="290"/>
        <v>#VALUE!</v>
      </c>
      <c r="H4649" s="13" t="e">
        <f t="shared" si="291"/>
        <v>#VALUE!</v>
      </c>
    </row>
    <row r="4650" spans="2:8">
      <c r="B4650" s="11" t="str">
        <f t="shared" si="289"/>
        <v/>
      </c>
      <c r="C4650" s="11" t="str">
        <f t="shared" si="292"/>
        <v/>
      </c>
      <c r="F4650" s="10" t="str">
        <v/>
      </c>
      <c r="G4650" t="e">
        <f t="shared" si="290"/>
        <v>#VALUE!</v>
      </c>
      <c r="H4650" s="13" t="e">
        <f t="shared" si="291"/>
        <v>#VALUE!</v>
      </c>
    </row>
    <row r="4651" spans="2:8">
      <c r="B4651" s="11" t="str">
        <f t="shared" si="289"/>
        <v/>
      </c>
      <c r="C4651" s="11" t="str">
        <f t="shared" si="292"/>
        <v/>
      </c>
      <c r="F4651" s="10" t="str">
        <v/>
      </c>
      <c r="G4651" t="e">
        <f t="shared" si="290"/>
        <v>#VALUE!</v>
      </c>
      <c r="H4651" s="13" t="e">
        <f t="shared" si="291"/>
        <v>#VALUE!</v>
      </c>
    </row>
    <row r="4652" spans="2:8">
      <c r="B4652" s="11" t="str">
        <f t="shared" si="289"/>
        <v/>
      </c>
      <c r="C4652" s="11" t="str">
        <f t="shared" si="292"/>
        <v/>
      </c>
      <c r="F4652" s="10" t="str">
        <v/>
      </c>
      <c r="G4652" t="e">
        <f t="shared" si="290"/>
        <v>#VALUE!</v>
      </c>
      <c r="H4652" s="13" t="e">
        <f t="shared" si="291"/>
        <v>#VALUE!</v>
      </c>
    </row>
    <row r="4653" spans="2:8">
      <c r="B4653" s="11" t="str">
        <f t="shared" si="289"/>
        <v/>
      </c>
      <c r="C4653" s="11" t="str">
        <f t="shared" si="292"/>
        <v/>
      </c>
      <c r="F4653" s="10" t="str">
        <v/>
      </c>
      <c r="G4653" t="e">
        <f t="shared" si="290"/>
        <v>#VALUE!</v>
      </c>
      <c r="H4653" s="13" t="e">
        <f t="shared" si="291"/>
        <v>#VALUE!</v>
      </c>
    </row>
    <row r="4654" spans="2:8">
      <c r="B4654" s="11" t="str">
        <f t="shared" si="289"/>
        <v/>
      </c>
      <c r="C4654" s="11" t="str">
        <f t="shared" si="292"/>
        <v/>
      </c>
      <c r="F4654" s="10" t="str">
        <v/>
      </c>
      <c r="G4654" t="e">
        <f t="shared" si="290"/>
        <v>#VALUE!</v>
      </c>
      <c r="H4654" s="13" t="e">
        <f t="shared" si="291"/>
        <v>#VALUE!</v>
      </c>
    </row>
    <row r="4655" spans="2:8">
      <c r="B4655" s="11" t="str">
        <f t="shared" si="289"/>
        <v/>
      </c>
      <c r="C4655" s="11" t="str">
        <f t="shared" si="292"/>
        <v/>
      </c>
      <c r="F4655" s="10" t="str">
        <v/>
      </c>
      <c r="G4655" t="e">
        <f t="shared" si="290"/>
        <v>#VALUE!</v>
      </c>
      <c r="H4655" s="13" t="e">
        <f t="shared" si="291"/>
        <v>#VALUE!</v>
      </c>
    </row>
    <row r="4656" spans="2:8">
      <c r="B4656" s="11" t="str">
        <f t="shared" si="289"/>
        <v/>
      </c>
      <c r="C4656" s="11" t="str">
        <f t="shared" si="292"/>
        <v/>
      </c>
      <c r="F4656" s="10" t="str">
        <v/>
      </c>
      <c r="G4656" t="e">
        <f t="shared" si="290"/>
        <v>#VALUE!</v>
      </c>
      <c r="H4656" s="13" t="e">
        <f t="shared" si="291"/>
        <v>#VALUE!</v>
      </c>
    </row>
    <row r="4657" spans="2:8">
      <c r="B4657" s="11" t="str">
        <f t="shared" si="289"/>
        <v/>
      </c>
      <c r="C4657" s="11" t="str">
        <f t="shared" si="292"/>
        <v/>
      </c>
      <c r="F4657" s="10" t="str">
        <v/>
      </c>
      <c r="G4657" t="e">
        <f t="shared" si="290"/>
        <v>#VALUE!</v>
      </c>
      <c r="H4657" s="13" t="e">
        <f t="shared" si="291"/>
        <v>#VALUE!</v>
      </c>
    </row>
    <row r="4658" spans="2:8">
      <c r="B4658" s="11" t="str">
        <f t="shared" si="289"/>
        <v/>
      </c>
      <c r="C4658" s="11" t="str">
        <f t="shared" si="292"/>
        <v/>
      </c>
      <c r="F4658" s="10" t="str">
        <v/>
      </c>
      <c r="G4658" t="e">
        <f t="shared" si="290"/>
        <v>#VALUE!</v>
      </c>
      <c r="H4658" s="13" t="e">
        <f t="shared" si="291"/>
        <v>#VALUE!</v>
      </c>
    </row>
    <row r="4659" spans="2:8">
      <c r="B4659" s="11" t="str">
        <f t="shared" si="289"/>
        <v/>
      </c>
      <c r="C4659" s="11" t="str">
        <f t="shared" si="292"/>
        <v/>
      </c>
      <c r="F4659" s="10" t="str">
        <v/>
      </c>
      <c r="G4659" t="e">
        <f t="shared" si="290"/>
        <v>#VALUE!</v>
      </c>
      <c r="H4659" s="13" t="e">
        <f t="shared" si="291"/>
        <v>#VALUE!</v>
      </c>
    </row>
    <row r="4660" spans="2:8">
      <c r="B4660" s="11" t="str">
        <f t="shared" si="289"/>
        <v/>
      </c>
      <c r="C4660" s="11" t="str">
        <f t="shared" si="292"/>
        <v/>
      </c>
      <c r="F4660" s="10" t="str">
        <v/>
      </c>
      <c r="G4660" t="e">
        <f t="shared" si="290"/>
        <v>#VALUE!</v>
      </c>
      <c r="H4660" s="13" t="e">
        <f t="shared" si="291"/>
        <v>#VALUE!</v>
      </c>
    </row>
    <row r="4661" spans="2:8">
      <c r="B4661" s="11" t="str">
        <f t="shared" si="289"/>
        <v/>
      </c>
      <c r="C4661" s="11" t="str">
        <f t="shared" si="292"/>
        <v/>
      </c>
      <c r="F4661" s="10" t="str">
        <v/>
      </c>
      <c r="G4661" t="e">
        <f t="shared" si="290"/>
        <v>#VALUE!</v>
      </c>
      <c r="H4661" s="13" t="e">
        <f t="shared" si="291"/>
        <v>#VALUE!</v>
      </c>
    </row>
    <row r="4662" spans="2:8">
      <c r="B4662" s="11" t="str">
        <f t="shared" si="289"/>
        <v/>
      </c>
      <c r="C4662" s="11" t="str">
        <f t="shared" si="292"/>
        <v/>
      </c>
      <c r="F4662" s="10" t="str">
        <v/>
      </c>
      <c r="G4662" t="e">
        <f t="shared" si="290"/>
        <v>#VALUE!</v>
      </c>
      <c r="H4662" s="13" t="e">
        <f t="shared" si="291"/>
        <v>#VALUE!</v>
      </c>
    </row>
    <row r="4663" spans="2:8">
      <c r="B4663" s="11" t="str">
        <f t="shared" si="289"/>
        <v/>
      </c>
      <c r="C4663" s="11" t="str">
        <f t="shared" si="292"/>
        <v/>
      </c>
      <c r="F4663" s="10" t="str">
        <v/>
      </c>
      <c r="G4663" t="e">
        <f t="shared" si="290"/>
        <v>#VALUE!</v>
      </c>
      <c r="H4663" s="13" t="e">
        <f t="shared" si="291"/>
        <v>#VALUE!</v>
      </c>
    </row>
    <row r="4664" spans="2:8">
      <c r="B4664" s="11" t="str">
        <f t="shared" si="289"/>
        <v/>
      </c>
      <c r="C4664" s="11" t="str">
        <f t="shared" si="292"/>
        <v/>
      </c>
      <c r="F4664" s="10" t="str">
        <v/>
      </c>
      <c r="G4664" t="e">
        <f t="shared" si="290"/>
        <v>#VALUE!</v>
      </c>
      <c r="H4664" s="13" t="e">
        <f t="shared" si="291"/>
        <v>#VALUE!</v>
      </c>
    </row>
    <row r="4665" spans="2:8">
      <c r="B4665" s="11" t="str">
        <f t="shared" si="289"/>
        <v/>
      </c>
      <c r="C4665" s="11" t="str">
        <f t="shared" si="292"/>
        <v/>
      </c>
      <c r="F4665" s="10" t="str">
        <v/>
      </c>
      <c r="G4665" t="e">
        <f t="shared" si="290"/>
        <v>#VALUE!</v>
      </c>
      <c r="H4665" s="13" t="e">
        <f t="shared" si="291"/>
        <v>#VALUE!</v>
      </c>
    </row>
    <row r="4666" spans="2:8">
      <c r="B4666" s="11" t="str">
        <f t="shared" si="289"/>
        <v/>
      </c>
      <c r="C4666" s="11" t="str">
        <f t="shared" si="292"/>
        <v/>
      </c>
      <c r="F4666" s="10" t="str">
        <v/>
      </c>
      <c r="G4666" t="e">
        <f t="shared" si="290"/>
        <v>#VALUE!</v>
      </c>
      <c r="H4666" s="13" t="e">
        <f t="shared" si="291"/>
        <v>#VALUE!</v>
      </c>
    </row>
    <row r="4667" spans="2:8">
      <c r="B4667" s="11" t="str">
        <f t="shared" si="289"/>
        <v/>
      </c>
      <c r="C4667" s="11" t="str">
        <f t="shared" si="292"/>
        <v/>
      </c>
      <c r="F4667" s="10" t="str">
        <v/>
      </c>
      <c r="G4667" t="e">
        <f t="shared" si="290"/>
        <v>#VALUE!</v>
      </c>
      <c r="H4667" s="13" t="e">
        <f t="shared" si="291"/>
        <v>#VALUE!</v>
      </c>
    </row>
    <row r="4668" spans="2:8">
      <c r="B4668" s="11" t="str">
        <f t="shared" si="289"/>
        <v/>
      </c>
      <c r="C4668" s="11" t="str">
        <f t="shared" si="292"/>
        <v/>
      </c>
      <c r="F4668" s="10" t="str">
        <v/>
      </c>
      <c r="G4668" t="e">
        <f t="shared" si="290"/>
        <v>#VALUE!</v>
      </c>
      <c r="H4668" s="13" t="e">
        <f t="shared" si="291"/>
        <v>#VALUE!</v>
      </c>
    </row>
    <row r="4669" spans="2:8">
      <c r="B4669" s="11" t="str">
        <f t="shared" si="289"/>
        <v/>
      </c>
      <c r="C4669" s="11" t="str">
        <f t="shared" si="292"/>
        <v/>
      </c>
      <c r="F4669" s="10" t="str">
        <v/>
      </c>
      <c r="G4669" t="e">
        <f t="shared" si="290"/>
        <v>#VALUE!</v>
      </c>
      <c r="H4669" s="13" t="e">
        <f t="shared" si="291"/>
        <v>#VALUE!</v>
      </c>
    </row>
    <row r="4670" spans="2:8">
      <c r="B4670" s="11" t="str">
        <f t="shared" si="289"/>
        <v/>
      </c>
      <c r="C4670" s="11" t="str">
        <f t="shared" si="292"/>
        <v/>
      </c>
      <c r="F4670" s="10" t="str">
        <v/>
      </c>
      <c r="G4670" t="e">
        <f t="shared" si="290"/>
        <v>#VALUE!</v>
      </c>
      <c r="H4670" s="13" t="e">
        <f t="shared" si="291"/>
        <v>#VALUE!</v>
      </c>
    </row>
    <row r="4671" spans="2:8">
      <c r="B4671" s="11" t="str">
        <f t="shared" si="289"/>
        <v/>
      </c>
      <c r="C4671" s="11" t="str">
        <f t="shared" si="292"/>
        <v/>
      </c>
      <c r="F4671" s="10" t="str">
        <v/>
      </c>
      <c r="G4671" t="e">
        <f t="shared" si="290"/>
        <v>#VALUE!</v>
      </c>
      <c r="H4671" s="13" t="e">
        <f t="shared" si="291"/>
        <v>#VALUE!</v>
      </c>
    </row>
    <row r="4672" spans="2:8">
      <c r="B4672" s="11" t="str">
        <f t="shared" si="289"/>
        <v/>
      </c>
      <c r="C4672" s="11" t="str">
        <f t="shared" si="292"/>
        <v/>
      </c>
      <c r="F4672" s="10" t="str">
        <v/>
      </c>
      <c r="G4672" t="e">
        <f t="shared" si="290"/>
        <v>#VALUE!</v>
      </c>
      <c r="H4672" s="13" t="e">
        <f t="shared" si="291"/>
        <v>#VALUE!</v>
      </c>
    </row>
    <row r="4673" spans="2:8">
      <c r="B4673" s="11" t="str">
        <f t="shared" ref="B4673:B4736" si="293">IFERROR(IF(FIND(" ",A4673)=6,IF(IFERROR(FIND(" PB",A4673),"")&lt;&gt;"","артикул",IF(IFERROR(FIND(" CRN",A4673),"")&lt;&gt;"","артикул","")),""),"")</f>
        <v/>
      </c>
      <c r="C4673" s="11" t="str">
        <f t="shared" si="292"/>
        <v/>
      </c>
      <c r="F4673" s="10" t="str">
        <v/>
      </c>
      <c r="G4673" t="e">
        <f t="shared" si="290"/>
        <v>#VALUE!</v>
      </c>
      <c r="H4673" s="13" t="e">
        <f t="shared" si="291"/>
        <v>#VALUE!</v>
      </c>
    </row>
    <row r="4674" spans="2:8">
      <c r="B4674" s="11" t="str">
        <f t="shared" si="293"/>
        <v/>
      </c>
      <c r="C4674" s="11" t="str">
        <f t="shared" si="292"/>
        <v/>
      </c>
      <c r="F4674" s="10" t="str">
        <v/>
      </c>
      <c r="G4674" t="e">
        <f t="shared" ref="G4674:G4737" si="294">CONCATENATE(LEFT(F4674,5),
MID(F4674,
SEARCH("\",SUBSTITUTE(F4674," ","\",LEN(F4674)-LEN(SUBSTITUTE(F4674," ",""))-4)),
SEARCH("\",SUBSTITUTE(F4674," ","\",LEN(F4674)-LEN(SUBSTITUTE(F4674," ",""))-3))-
SEARCH("\",SUBSTITUTE(F4674," ","\",LEN(F4674)-LEN(SUBSTITUTE(F4674," ",""))-4)))*1)</f>
        <v>#VALUE!</v>
      </c>
      <c r="H4674" s="13" t="e">
        <f t="shared" ref="H4674:H4737" si="295">SUBSTITUTE(
RIGHT(F4674,LEN(F4674)-
FIND("\",SUBSTITUTE(F4674," ","\",LEN(F4674)-LEN(SUBSTITUTE(F4674," ",""))))),
".","")</f>
        <v>#VALUE!</v>
      </c>
    </row>
    <row r="4675" spans="2:8">
      <c r="B4675" s="11" t="str">
        <f t="shared" si="293"/>
        <v/>
      </c>
      <c r="C4675" s="11" t="str">
        <f t="shared" si="292"/>
        <v/>
      </c>
      <c r="F4675" s="10" t="str">
        <v/>
      </c>
      <c r="G4675" t="e">
        <f t="shared" si="294"/>
        <v>#VALUE!</v>
      </c>
      <c r="H4675" s="13" t="e">
        <f t="shared" si="295"/>
        <v>#VALUE!</v>
      </c>
    </row>
    <row r="4676" spans="2:8">
      <c r="B4676" s="11" t="str">
        <f t="shared" si="293"/>
        <v/>
      </c>
      <c r="C4676" s="11" t="str">
        <f t="shared" si="292"/>
        <v/>
      </c>
      <c r="F4676" s="10" t="str">
        <v/>
      </c>
      <c r="G4676" t="e">
        <f t="shared" si="294"/>
        <v>#VALUE!</v>
      </c>
      <c r="H4676" s="13" t="e">
        <f t="shared" si="295"/>
        <v>#VALUE!</v>
      </c>
    </row>
    <row r="4677" spans="2:8">
      <c r="B4677" s="11" t="str">
        <f t="shared" si="293"/>
        <v/>
      </c>
      <c r="C4677" s="11" t="str">
        <f t="shared" si="292"/>
        <v/>
      </c>
      <c r="F4677" s="10" t="str">
        <v/>
      </c>
      <c r="G4677" t="e">
        <f t="shared" si="294"/>
        <v>#VALUE!</v>
      </c>
      <c r="H4677" s="13" t="e">
        <f t="shared" si="295"/>
        <v>#VALUE!</v>
      </c>
    </row>
    <row r="4678" spans="2:8">
      <c r="B4678" s="11" t="str">
        <f t="shared" si="293"/>
        <v/>
      </c>
      <c r="C4678" s="11" t="str">
        <f t="shared" si="292"/>
        <v/>
      </c>
      <c r="F4678" s="10" t="str">
        <v/>
      </c>
      <c r="G4678" t="e">
        <f t="shared" si="294"/>
        <v>#VALUE!</v>
      </c>
      <c r="H4678" s="13" t="e">
        <f t="shared" si="295"/>
        <v>#VALUE!</v>
      </c>
    </row>
    <row r="4679" spans="2:8">
      <c r="B4679" s="11" t="str">
        <f t="shared" si="293"/>
        <v/>
      </c>
      <c r="C4679" s="11" t="str">
        <f t="shared" si="292"/>
        <v/>
      </c>
      <c r="F4679" s="10" t="str">
        <v/>
      </c>
      <c r="G4679" t="e">
        <f t="shared" si="294"/>
        <v>#VALUE!</v>
      </c>
      <c r="H4679" s="13" t="e">
        <f t="shared" si="295"/>
        <v>#VALUE!</v>
      </c>
    </row>
    <row r="4680" spans="2:8">
      <c r="B4680" s="11" t="str">
        <f t="shared" si="293"/>
        <v/>
      </c>
      <c r="C4680" s="11" t="str">
        <f t="shared" si="292"/>
        <v/>
      </c>
      <c r="F4680" s="10" t="str">
        <v/>
      </c>
      <c r="G4680" t="e">
        <f t="shared" si="294"/>
        <v>#VALUE!</v>
      </c>
      <c r="H4680" s="13" t="e">
        <f t="shared" si="295"/>
        <v>#VALUE!</v>
      </c>
    </row>
    <row r="4681" spans="2:8">
      <c r="B4681" s="11" t="str">
        <f t="shared" si="293"/>
        <v/>
      </c>
      <c r="C4681" s="11" t="str">
        <f t="shared" si="292"/>
        <v/>
      </c>
      <c r="F4681" s="10" t="str">
        <v/>
      </c>
      <c r="G4681" t="e">
        <f t="shared" si="294"/>
        <v>#VALUE!</v>
      </c>
      <c r="H4681" s="13" t="e">
        <f t="shared" si="295"/>
        <v>#VALUE!</v>
      </c>
    </row>
    <row r="4682" spans="2:8">
      <c r="B4682" s="11" t="str">
        <f t="shared" si="293"/>
        <v/>
      </c>
      <c r="C4682" s="11" t="str">
        <f t="shared" si="292"/>
        <v/>
      </c>
      <c r="F4682" s="10" t="str">
        <v/>
      </c>
      <c r="G4682" t="e">
        <f t="shared" si="294"/>
        <v>#VALUE!</v>
      </c>
      <c r="H4682" s="13" t="e">
        <f t="shared" si="295"/>
        <v>#VALUE!</v>
      </c>
    </row>
    <row r="4683" spans="2:8">
      <c r="B4683" s="11" t="str">
        <f t="shared" si="293"/>
        <v/>
      </c>
      <c r="C4683" s="11" t="str">
        <f t="shared" si="292"/>
        <v/>
      </c>
      <c r="F4683" s="10" t="str">
        <v/>
      </c>
      <c r="G4683" t="e">
        <f t="shared" si="294"/>
        <v>#VALUE!</v>
      </c>
      <c r="H4683" s="13" t="e">
        <f t="shared" si="295"/>
        <v>#VALUE!</v>
      </c>
    </row>
    <row r="4684" spans="2:8">
      <c r="B4684" s="11" t="str">
        <f t="shared" si="293"/>
        <v/>
      </c>
      <c r="C4684" s="11" t="str">
        <f t="shared" si="292"/>
        <v/>
      </c>
      <c r="F4684" s="10" t="str">
        <v/>
      </c>
      <c r="G4684" t="e">
        <f t="shared" si="294"/>
        <v>#VALUE!</v>
      </c>
      <c r="H4684" s="13" t="e">
        <f t="shared" si="295"/>
        <v>#VALUE!</v>
      </c>
    </row>
    <row r="4685" spans="2:8">
      <c r="B4685" s="11" t="str">
        <f t="shared" si="293"/>
        <v/>
      </c>
      <c r="C4685" s="11" t="str">
        <f t="shared" si="292"/>
        <v/>
      </c>
      <c r="F4685" s="10" t="str">
        <v/>
      </c>
      <c r="G4685" t="e">
        <f t="shared" si="294"/>
        <v>#VALUE!</v>
      </c>
      <c r="H4685" s="13" t="e">
        <f t="shared" si="295"/>
        <v>#VALUE!</v>
      </c>
    </row>
    <row r="4686" spans="2:8">
      <c r="B4686" s="11" t="str">
        <f t="shared" si="293"/>
        <v/>
      </c>
      <c r="C4686" s="11" t="str">
        <f t="shared" si="292"/>
        <v/>
      </c>
      <c r="F4686" s="10" t="str">
        <v/>
      </c>
      <c r="G4686" t="e">
        <f t="shared" si="294"/>
        <v>#VALUE!</v>
      </c>
      <c r="H4686" s="13" t="e">
        <f t="shared" si="295"/>
        <v>#VALUE!</v>
      </c>
    </row>
    <row r="4687" spans="2:8">
      <c r="B4687" s="11" t="str">
        <f t="shared" si="293"/>
        <v/>
      </c>
      <c r="C4687" s="11" t="str">
        <f t="shared" si="292"/>
        <v/>
      </c>
      <c r="F4687" s="10" t="str">
        <v/>
      </c>
      <c r="G4687" t="e">
        <f t="shared" si="294"/>
        <v>#VALUE!</v>
      </c>
      <c r="H4687" s="13" t="e">
        <f t="shared" si="295"/>
        <v>#VALUE!</v>
      </c>
    </row>
    <row r="4688" spans="2:8">
      <c r="B4688" s="11" t="str">
        <f t="shared" si="293"/>
        <v/>
      </c>
      <c r="C4688" s="11" t="str">
        <f t="shared" si="292"/>
        <v/>
      </c>
      <c r="F4688" s="10" t="str">
        <v/>
      </c>
      <c r="G4688" t="e">
        <f t="shared" si="294"/>
        <v>#VALUE!</v>
      </c>
      <c r="H4688" s="13" t="e">
        <f t="shared" si="295"/>
        <v>#VALUE!</v>
      </c>
    </row>
    <row r="4689" spans="2:8">
      <c r="B4689" s="11" t="str">
        <f t="shared" si="293"/>
        <v/>
      </c>
      <c r="C4689" s="11" t="str">
        <f t="shared" si="292"/>
        <v/>
      </c>
      <c r="F4689" s="10" t="str">
        <v/>
      </c>
      <c r="G4689" t="e">
        <f t="shared" si="294"/>
        <v>#VALUE!</v>
      </c>
      <c r="H4689" s="13" t="e">
        <f t="shared" si="295"/>
        <v>#VALUE!</v>
      </c>
    </row>
    <row r="4690" spans="2:8">
      <c r="B4690" s="11" t="str">
        <f t="shared" si="293"/>
        <v/>
      </c>
      <c r="C4690" s="11" t="str">
        <f t="shared" si="292"/>
        <v/>
      </c>
      <c r="F4690" s="10" t="str">
        <v/>
      </c>
      <c r="G4690" t="e">
        <f t="shared" si="294"/>
        <v>#VALUE!</v>
      </c>
      <c r="H4690" s="13" t="e">
        <f t="shared" si="295"/>
        <v>#VALUE!</v>
      </c>
    </row>
    <row r="4691" spans="2:8">
      <c r="B4691" s="11" t="str">
        <f t="shared" si="293"/>
        <v/>
      </c>
      <c r="C4691" s="11" t="str">
        <f t="shared" si="292"/>
        <v/>
      </c>
      <c r="F4691" s="10" t="str">
        <v/>
      </c>
      <c r="G4691" t="e">
        <f t="shared" si="294"/>
        <v>#VALUE!</v>
      </c>
      <c r="H4691" s="13" t="e">
        <f t="shared" si="295"/>
        <v>#VALUE!</v>
      </c>
    </row>
    <row r="4692" spans="2:8">
      <c r="B4692" s="11" t="str">
        <f t="shared" si="293"/>
        <v/>
      </c>
      <c r="C4692" s="11" t="str">
        <f t="shared" si="292"/>
        <v/>
      </c>
      <c r="F4692" s="10" t="str">
        <v/>
      </c>
      <c r="G4692" t="e">
        <f t="shared" si="294"/>
        <v>#VALUE!</v>
      </c>
      <c r="H4692" s="13" t="e">
        <f t="shared" si="295"/>
        <v>#VALUE!</v>
      </c>
    </row>
    <row r="4693" spans="2:8">
      <c r="B4693" s="11" t="str">
        <f t="shared" si="293"/>
        <v/>
      </c>
      <c r="C4693" s="11" t="str">
        <f t="shared" si="292"/>
        <v/>
      </c>
      <c r="F4693" s="10" t="str">
        <v/>
      </c>
      <c r="G4693" t="e">
        <f t="shared" si="294"/>
        <v>#VALUE!</v>
      </c>
      <c r="H4693" s="13" t="e">
        <f t="shared" si="295"/>
        <v>#VALUE!</v>
      </c>
    </row>
    <row r="4694" spans="2:8">
      <c r="B4694" s="11" t="str">
        <f t="shared" si="293"/>
        <v/>
      </c>
      <c r="C4694" s="11" t="str">
        <f t="shared" si="292"/>
        <v/>
      </c>
      <c r="F4694" s="10" t="str">
        <v/>
      </c>
      <c r="G4694" t="e">
        <f t="shared" si="294"/>
        <v>#VALUE!</v>
      </c>
      <c r="H4694" s="13" t="e">
        <f t="shared" si="295"/>
        <v>#VALUE!</v>
      </c>
    </row>
    <row r="4695" spans="2:8">
      <c r="B4695" s="11" t="str">
        <f t="shared" si="293"/>
        <v/>
      </c>
      <c r="C4695" s="11" t="str">
        <f t="shared" si="292"/>
        <v/>
      </c>
      <c r="F4695" s="10" t="str">
        <v/>
      </c>
      <c r="G4695" t="e">
        <f t="shared" si="294"/>
        <v>#VALUE!</v>
      </c>
      <c r="H4695" s="13" t="e">
        <f t="shared" si="295"/>
        <v>#VALUE!</v>
      </c>
    </row>
    <row r="4696" spans="2:8">
      <c r="B4696" s="11" t="str">
        <f t="shared" si="293"/>
        <v/>
      </c>
      <c r="C4696" s="11" t="str">
        <f t="shared" si="292"/>
        <v/>
      </c>
      <c r="F4696" s="10" t="str">
        <v/>
      </c>
      <c r="G4696" t="e">
        <f t="shared" si="294"/>
        <v>#VALUE!</v>
      </c>
      <c r="H4696" s="13" t="e">
        <f t="shared" si="295"/>
        <v>#VALUE!</v>
      </c>
    </row>
    <row r="4697" spans="2:8">
      <c r="B4697" s="11" t="str">
        <f t="shared" si="293"/>
        <v/>
      </c>
      <c r="C4697" s="11" t="str">
        <f t="shared" si="292"/>
        <v/>
      </c>
      <c r="F4697" s="10" t="str">
        <v/>
      </c>
      <c r="G4697" t="e">
        <f t="shared" si="294"/>
        <v>#VALUE!</v>
      </c>
      <c r="H4697" s="13" t="e">
        <f t="shared" si="295"/>
        <v>#VALUE!</v>
      </c>
    </row>
    <row r="4698" spans="2:8">
      <c r="B4698" s="11" t="str">
        <f t="shared" si="293"/>
        <v/>
      </c>
      <c r="C4698" s="11" t="str">
        <f t="shared" si="292"/>
        <v/>
      </c>
      <c r="F4698" s="10" t="str">
        <v/>
      </c>
      <c r="G4698" t="e">
        <f t="shared" si="294"/>
        <v>#VALUE!</v>
      </c>
      <c r="H4698" s="13" t="e">
        <f t="shared" si="295"/>
        <v>#VALUE!</v>
      </c>
    </row>
    <row r="4699" spans="2:8">
      <c r="B4699" s="11" t="str">
        <f t="shared" si="293"/>
        <v/>
      </c>
      <c r="C4699" s="11" t="str">
        <f t="shared" si="292"/>
        <v/>
      </c>
      <c r="F4699" s="10" t="str">
        <v/>
      </c>
      <c r="G4699" t="e">
        <f t="shared" si="294"/>
        <v>#VALUE!</v>
      </c>
      <c r="H4699" s="13" t="e">
        <f t="shared" si="295"/>
        <v>#VALUE!</v>
      </c>
    </row>
    <row r="4700" spans="2:8">
      <c r="B4700" s="11" t="str">
        <f t="shared" si="293"/>
        <v/>
      </c>
      <c r="C4700" s="11" t="str">
        <f t="shared" si="292"/>
        <v/>
      </c>
      <c r="F4700" s="10" t="str">
        <v/>
      </c>
      <c r="G4700" t="e">
        <f t="shared" si="294"/>
        <v>#VALUE!</v>
      </c>
      <c r="H4700" s="13" t="e">
        <f t="shared" si="295"/>
        <v>#VALUE!</v>
      </c>
    </row>
    <row r="4701" spans="2:8">
      <c r="B4701" s="11" t="str">
        <f t="shared" si="293"/>
        <v/>
      </c>
      <c r="C4701" s="11" t="str">
        <f t="shared" si="292"/>
        <v/>
      </c>
      <c r="F4701" s="10" t="str">
        <v/>
      </c>
      <c r="G4701" t="e">
        <f t="shared" si="294"/>
        <v>#VALUE!</v>
      </c>
      <c r="H4701" s="13" t="e">
        <f t="shared" si="295"/>
        <v>#VALUE!</v>
      </c>
    </row>
    <row r="4702" spans="2:8">
      <c r="B4702" s="11" t="str">
        <f t="shared" si="293"/>
        <v/>
      </c>
      <c r="C4702" s="11" t="str">
        <f t="shared" si="292"/>
        <v/>
      </c>
      <c r="F4702" s="10" t="str">
        <v/>
      </c>
      <c r="G4702" t="e">
        <f t="shared" si="294"/>
        <v>#VALUE!</v>
      </c>
      <c r="H4702" s="13" t="e">
        <f t="shared" si="295"/>
        <v>#VALUE!</v>
      </c>
    </row>
    <row r="4703" spans="2:8">
      <c r="B4703" s="11" t="str">
        <f t="shared" si="293"/>
        <v/>
      </c>
      <c r="C4703" s="11" t="str">
        <f t="shared" si="292"/>
        <v/>
      </c>
      <c r="F4703" s="10" t="str">
        <v/>
      </c>
      <c r="G4703" t="e">
        <f t="shared" si="294"/>
        <v>#VALUE!</v>
      </c>
      <c r="H4703" s="13" t="e">
        <f t="shared" si="295"/>
        <v>#VALUE!</v>
      </c>
    </row>
    <row r="4704" spans="2:8">
      <c r="B4704" s="11" t="str">
        <f t="shared" si="293"/>
        <v/>
      </c>
      <c r="C4704" s="11" t="str">
        <f t="shared" si="292"/>
        <v/>
      </c>
      <c r="F4704" s="10" t="str">
        <v/>
      </c>
      <c r="G4704" t="e">
        <f t="shared" si="294"/>
        <v>#VALUE!</v>
      </c>
      <c r="H4704" s="13" t="e">
        <f t="shared" si="295"/>
        <v>#VALUE!</v>
      </c>
    </row>
    <row r="4705" spans="2:8">
      <c r="B4705" s="11" t="str">
        <f t="shared" si="293"/>
        <v/>
      </c>
      <c r="C4705" s="11" t="str">
        <f t="shared" si="292"/>
        <v/>
      </c>
      <c r="F4705" s="10" t="str">
        <v/>
      </c>
      <c r="G4705" t="e">
        <f t="shared" si="294"/>
        <v>#VALUE!</v>
      </c>
      <c r="H4705" s="13" t="e">
        <f t="shared" si="295"/>
        <v>#VALUE!</v>
      </c>
    </row>
    <row r="4706" spans="2:8">
      <c r="B4706" s="11" t="str">
        <f t="shared" si="293"/>
        <v/>
      </c>
      <c r="C4706" s="11" t="str">
        <f t="shared" si="292"/>
        <v/>
      </c>
      <c r="F4706" s="10" t="str">
        <v/>
      </c>
      <c r="G4706" t="e">
        <f t="shared" si="294"/>
        <v>#VALUE!</v>
      </c>
      <c r="H4706" s="13" t="e">
        <f t="shared" si="295"/>
        <v>#VALUE!</v>
      </c>
    </row>
    <row r="4707" spans="2:8">
      <c r="B4707" s="11" t="str">
        <f t="shared" si="293"/>
        <v/>
      </c>
      <c r="C4707" s="11" t="str">
        <f t="shared" si="292"/>
        <v/>
      </c>
      <c r="F4707" s="10" t="str">
        <v/>
      </c>
      <c r="G4707" t="e">
        <f t="shared" si="294"/>
        <v>#VALUE!</v>
      </c>
      <c r="H4707" s="13" t="e">
        <f t="shared" si="295"/>
        <v>#VALUE!</v>
      </c>
    </row>
    <row r="4708" spans="2:8">
      <c r="B4708" s="11" t="str">
        <f t="shared" si="293"/>
        <v/>
      </c>
      <c r="C4708" s="11" t="str">
        <f t="shared" si="292"/>
        <v/>
      </c>
      <c r="F4708" s="10" t="str">
        <v/>
      </c>
      <c r="G4708" t="e">
        <f t="shared" si="294"/>
        <v>#VALUE!</v>
      </c>
      <c r="H4708" s="13" t="e">
        <f t="shared" si="295"/>
        <v>#VALUE!</v>
      </c>
    </row>
    <row r="4709" spans="2:8">
      <c r="B4709" s="11" t="str">
        <f t="shared" si="293"/>
        <v/>
      </c>
      <c r="C4709" s="11" t="str">
        <f t="shared" si="292"/>
        <v/>
      </c>
      <c r="F4709" s="10" t="str">
        <v/>
      </c>
      <c r="G4709" t="e">
        <f t="shared" si="294"/>
        <v>#VALUE!</v>
      </c>
      <c r="H4709" s="13" t="e">
        <f t="shared" si="295"/>
        <v>#VALUE!</v>
      </c>
    </row>
    <row r="4710" spans="2:8">
      <c r="B4710" s="11" t="str">
        <f t="shared" si="293"/>
        <v/>
      </c>
      <c r="C4710" s="11" t="str">
        <f t="shared" si="292"/>
        <v/>
      </c>
      <c r="F4710" s="10" t="str">
        <v/>
      </c>
      <c r="G4710" t="e">
        <f t="shared" si="294"/>
        <v>#VALUE!</v>
      </c>
      <c r="H4710" s="13" t="e">
        <f t="shared" si="295"/>
        <v>#VALUE!</v>
      </c>
    </row>
    <row r="4711" spans="2:8">
      <c r="B4711" s="11" t="str">
        <f t="shared" si="293"/>
        <v/>
      </c>
      <c r="C4711" s="11" t="str">
        <f t="shared" si="292"/>
        <v/>
      </c>
      <c r="F4711" s="10" t="str">
        <v/>
      </c>
      <c r="G4711" t="e">
        <f t="shared" si="294"/>
        <v>#VALUE!</v>
      </c>
      <c r="H4711" s="13" t="e">
        <f t="shared" si="295"/>
        <v>#VALUE!</v>
      </c>
    </row>
    <row r="4712" spans="2:8">
      <c r="B4712" s="11" t="str">
        <f t="shared" si="293"/>
        <v/>
      </c>
      <c r="C4712" s="11" t="str">
        <f t="shared" si="292"/>
        <v/>
      </c>
      <c r="F4712" s="10" t="str">
        <v/>
      </c>
      <c r="G4712" t="e">
        <f t="shared" si="294"/>
        <v>#VALUE!</v>
      </c>
      <c r="H4712" s="13" t="e">
        <f t="shared" si="295"/>
        <v>#VALUE!</v>
      </c>
    </row>
    <row r="4713" spans="2:8">
      <c r="B4713" s="11" t="str">
        <f t="shared" si="293"/>
        <v/>
      </c>
      <c r="C4713" s="11" t="str">
        <f t="shared" ref="C4713:C4776" si="296">IF(B4713="артикул",A4713,"")</f>
        <v/>
      </c>
      <c r="F4713" s="10" t="str">
        <v/>
      </c>
      <c r="G4713" t="e">
        <f t="shared" si="294"/>
        <v>#VALUE!</v>
      </c>
      <c r="H4713" s="13" t="e">
        <f t="shared" si="295"/>
        <v>#VALUE!</v>
      </c>
    </row>
    <row r="4714" spans="2:8">
      <c r="B4714" s="11" t="str">
        <f t="shared" si="293"/>
        <v/>
      </c>
      <c r="C4714" s="11" t="str">
        <f t="shared" si="296"/>
        <v/>
      </c>
      <c r="F4714" s="10" t="str">
        <v/>
      </c>
      <c r="G4714" t="e">
        <f t="shared" si="294"/>
        <v>#VALUE!</v>
      </c>
      <c r="H4714" s="13" t="e">
        <f t="shared" si="295"/>
        <v>#VALUE!</v>
      </c>
    </row>
    <row r="4715" spans="2:8">
      <c r="B4715" s="11" t="str">
        <f t="shared" si="293"/>
        <v/>
      </c>
      <c r="C4715" s="11" t="str">
        <f t="shared" si="296"/>
        <v/>
      </c>
      <c r="F4715" s="10" t="str">
        <v/>
      </c>
      <c r="G4715" t="e">
        <f t="shared" si="294"/>
        <v>#VALUE!</v>
      </c>
      <c r="H4715" s="13" t="e">
        <f t="shared" si="295"/>
        <v>#VALUE!</v>
      </c>
    </row>
    <row r="4716" spans="2:8">
      <c r="B4716" s="11" t="str">
        <f t="shared" si="293"/>
        <v/>
      </c>
      <c r="C4716" s="11" t="str">
        <f t="shared" si="296"/>
        <v/>
      </c>
      <c r="F4716" s="10" t="str">
        <v/>
      </c>
      <c r="G4716" t="e">
        <f t="shared" si="294"/>
        <v>#VALUE!</v>
      </c>
      <c r="H4716" s="13" t="e">
        <f t="shared" si="295"/>
        <v>#VALUE!</v>
      </c>
    </row>
    <row r="4717" spans="2:8">
      <c r="B4717" s="11" t="str">
        <f t="shared" si="293"/>
        <v/>
      </c>
      <c r="C4717" s="11" t="str">
        <f t="shared" si="296"/>
        <v/>
      </c>
      <c r="F4717" s="10" t="str">
        <v/>
      </c>
      <c r="G4717" t="e">
        <f t="shared" si="294"/>
        <v>#VALUE!</v>
      </c>
      <c r="H4717" s="13" t="e">
        <f t="shared" si="295"/>
        <v>#VALUE!</v>
      </c>
    </row>
    <row r="4718" spans="2:8">
      <c r="B4718" s="11" t="str">
        <f t="shared" si="293"/>
        <v/>
      </c>
      <c r="C4718" s="11" t="str">
        <f t="shared" si="296"/>
        <v/>
      </c>
      <c r="F4718" s="10" t="str">
        <v/>
      </c>
      <c r="G4718" t="e">
        <f t="shared" si="294"/>
        <v>#VALUE!</v>
      </c>
      <c r="H4718" s="13" t="e">
        <f t="shared" si="295"/>
        <v>#VALUE!</v>
      </c>
    </row>
    <row r="4719" spans="2:8">
      <c r="B4719" s="11" t="str">
        <f t="shared" si="293"/>
        <v/>
      </c>
      <c r="C4719" s="11" t="str">
        <f t="shared" si="296"/>
        <v/>
      </c>
      <c r="F4719" s="10" t="str">
        <v/>
      </c>
      <c r="G4719" t="e">
        <f t="shared" si="294"/>
        <v>#VALUE!</v>
      </c>
      <c r="H4719" s="13" t="e">
        <f t="shared" si="295"/>
        <v>#VALUE!</v>
      </c>
    </row>
    <row r="4720" spans="2:8">
      <c r="B4720" s="11" t="str">
        <f t="shared" si="293"/>
        <v/>
      </c>
      <c r="C4720" s="11" t="str">
        <f t="shared" si="296"/>
        <v/>
      </c>
      <c r="F4720" s="10" t="str">
        <v/>
      </c>
      <c r="G4720" t="e">
        <f t="shared" si="294"/>
        <v>#VALUE!</v>
      </c>
      <c r="H4720" s="13" t="e">
        <f t="shared" si="295"/>
        <v>#VALUE!</v>
      </c>
    </row>
    <row r="4721" spans="2:8">
      <c r="B4721" s="11" t="str">
        <f t="shared" si="293"/>
        <v/>
      </c>
      <c r="C4721" s="11" t="str">
        <f t="shared" si="296"/>
        <v/>
      </c>
      <c r="F4721" s="10" t="str">
        <v/>
      </c>
      <c r="G4721" t="e">
        <f t="shared" si="294"/>
        <v>#VALUE!</v>
      </c>
      <c r="H4721" s="13" t="e">
        <f t="shared" si="295"/>
        <v>#VALUE!</v>
      </c>
    </row>
    <row r="4722" spans="2:8">
      <c r="B4722" s="11" t="str">
        <f t="shared" si="293"/>
        <v/>
      </c>
      <c r="C4722" s="11" t="str">
        <f t="shared" si="296"/>
        <v/>
      </c>
      <c r="F4722" s="10" t="str">
        <v/>
      </c>
      <c r="G4722" t="e">
        <f t="shared" si="294"/>
        <v>#VALUE!</v>
      </c>
      <c r="H4722" s="13" t="e">
        <f t="shared" si="295"/>
        <v>#VALUE!</v>
      </c>
    </row>
    <row r="4723" spans="2:8">
      <c r="B4723" s="11" t="str">
        <f t="shared" si="293"/>
        <v/>
      </c>
      <c r="C4723" s="11" t="str">
        <f t="shared" si="296"/>
        <v/>
      </c>
      <c r="F4723" s="10" t="str">
        <v/>
      </c>
      <c r="G4723" t="e">
        <f t="shared" si="294"/>
        <v>#VALUE!</v>
      </c>
      <c r="H4723" s="13" t="e">
        <f t="shared" si="295"/>
        <v>#VALUE!</v>
      </c>
    </row>
    <row r="4724" spans="2:8">
      <c r="B4724" s="11" t="str">
        <f t="shared" si="293"/>
        <v/>
      </c>
      <c r="C4724" s="11" t="str">
        <f t="shared" si="296"/>
        <v/>
      </c>
      <c r="F4724" s="10" t="str">
        <v/>
      </c>
      <c r="G4724" t="e">
        <f t="shared" si="294"/>
        <v>#VALUE!</v>
      </c>
      <c r="H4724" s="13" t="e">
        <f t="shared" si="295"/>
        <v>#VALUE!</v>
      </c>
    </row>
    <row r="4725" spans="2:8">
      <c r="B4725" s="11" t="str">
        <f t="shared" si="293"/>
        <v/>
      </c>
      <c r="C4725" s="11" t="str">
        <f t="shared" si="296"/>
        <v/>
      </c>
      <c r="F4725" s="10" t="str">
        <v/>
      </c>
      <c r="G4725" t="e">
        <f t="shared" si="294"/>
        <v>#VALUE!</v>
      </c>
      <c r="H4725" s="13" t="e">
        <f t="shared" si="295"/>
        <v>#VALUE!</v>
      </c>
    </row>
    <row r="4726" spans="2:8">
      <c r="B4726" s="11" t="str">
        <f t="shared" si="293"/>
        <v/>
      </c>
      <c r="C4726" s="11" t="str">
        <f t="shared" si="296"/>
        <v/>
      </c>
      <c r="F4726" s="10" t="str">
        <v/>
      </c>
      <c r="G4726" t="e">
        <f t="shared" si="294"/>
        <v>#VALUE!</v>
      </c>
      <c r="H4726" s="13" t="e">
        <f t="shared" si="295"/>
        <v>#VALUE!</v>
      </c>
    </row>
    <row r="4727" spans="2:8">
      <c r="B4727" s="11" t="str">
        <f t="shared" si="293"/>
        <v/>
      </c>
      <c r="C4727" s="11" t="str">
        <f t="shared" si="296"/>
        <v/>
      </c>
      <c r="F4727" s="10" t="str">
        <v/>
      </c>
      <c r="G4727" t="e">
        <f t="shared" si="294"/>
        <v>#VALUE!</v>
      </c>
      <c r="H4727" s="13" t="e">
        <f t="shared" si="295"/>
        <v>#VALUE!</v>
      </c>
    </row>
    <row r="4728" spans="2:8">
      <c r="B4728" s="11" t="str">
        <f t="shared" si="293"/>
        <v/>
      </c>
      <c r="C4728" s="11" t="str">
        <f t="shared" si="296"/>
        <v/>
      </c>
      <c r="F4728" s="10" t="str">
        <v/>
      </c>
      <c r="G4728" t="e">
        <f t="shared" si="294"/>
        <v>#VALUE!</v>
      </c>
      <c r="H4728" s="13" t="e">
        <f t="shared" si="295"/>
        <v>#VALUE!</v>
      </c>
    </row>
    <row r="4729" spans="2:8">
      <c r="B4729" s="11" t="str">
        <f t="shared" si="293"/>
        <v/>
      </c>
      <c r="C4729" s="11" t="str">
        <f t="shared" si="296"/>
        <v/>
      </c>
      <c r="F4729" s="10" t="str">
        <v/>
      </c>
      <c r="G4729" t="e">
        <f t="shared" si="294"/>
        <v>#VALUE!</v>
      </c>
      <c r="H4729" s="13" t="e">
        <f t="shared" si="295"/>
        <v>#VALUE!</v>
      </c>
    </row>
    <row r="4730" spans="2:8">
      <c r="B4730" s="11" t="str">
        <f t="shared" si="293"/>
        <v/>
      </c>
      <c r="C4730" s="11" t="str">
        <f t="shared" si="296"/>
        <v/>
      </c>
      <c r="F4730" s="10" t="str">
        <v/>
      </c>
      <c r="G4730" t="e">
        <f t="shared" si="294"/>
        <v>#VALUE!</v>
      </c>
      <c r="H4730" s="13" t="e">
        <f t="shared" si="295"/>
        <v>#VALUE!</v>
      </c>
    </row>
    <row r="4731" spans="2:8">
      <c r="B4731" s="11" t="str">
        <f t="shared" si="293"/>
        <v/>
      </c>
      <c r="C4731" s="11" t="str">
        <f t="shared" si="296"/>
        <v/>
      </c>
      <c r="F4731" s="10" t="str">
        <v/>
      </c>
      <c r="G4731" t="e">
        <f t="shared" si="294"/>
        <v>#VALUE!</v>
      </c>
      <c r="H4731" s="13" t="e">
        <f t="shared" si="295"/>
        <v>#VALUE!</v>
      </c>
    </row>
    <row r="4732" spans="2:8">
      <c r="B4732" s="11" t="str">
        <f t="shared" si="293"/>
        <v/>
      </c>
      <c r="C4732" s="11" t="str">
        <f t="shared" si="296"/>
        <v/>
      </c>
      <c r="F4732" s="10" t="str">
        <v/>
      </c>
      <c r="G4732" t="e">
        <f t="shared" si="294"/>
        <v>#VALUE!</v>
      </c>
      <c r="H4732" s="13" t="e">
        <f t="shared" si="295"/>
        <v>#VALUE!</v>
      </c>
    </row>
    <row r="4733" spans="2:8">
      <c r="B4733" s="11" t="str">
        <f t="shared" si="293"/>
        <v/>
      </c>
      <c r="C4733" s="11" t="str">
        <f t="shared" si="296"/>
        <v/>
      </c>
      <c r="F4733" s="10" t="str">
        <v/>
      </c>
      <c r="G4733" t="e">
        <f t="shared" si="294"/>
        <v>#VALUE!</v>
      </c>
      <c r="H4733" s="13" t="e">
        <f t="shared" si="295"/>
        <v>#VALUE!</v>
      </c>
    </row>
    <row r="4734" spans="2:8">
      <c r="B4734" s="11" t="str">
        <f t="shared" si="293"/>
        <v/>
      </c>
      <c r="C4734" s="11" t="str">
        <f t="shared" si="296"/>
        <v/>
      </c>
      <c r="F4734" s="10" t="str">
        <v/>
      </c>
      <c r="G4734" t="e">
        <f t="shared" si="294"/>
        <v>#VALUE!</v>
      </c>
      <c r="H4734" s="13" t="e">
        <f t="shared" si="295"/>
        <v>#VALUE!</v>
      </c>
    </row>
    <row r="4735" spans="2:8">
      <c r="B4735" s="11" t="str">
        <f t="shared" si="293"/>
        <v/>
      </c>
      <c r="C4735" s="11" t="str">
        <f t="shared" si="296"/>
        <v/>
      </c>
      <c r="F4735" s="10" t="str">
        <v/>
      </c>
      <c r="G4735" t="e">
        <f t="shared" si="294"/>
        <v>#VALUE!</v>
      </c>
      <c r="H4735" s="13" t="e">
        <f t="shared" si="295"/>
        <v>#VALUE!</v>
      </c>
    </row>
    <row r="4736" spans="2:8">
      <c r="B4736" s="11" t="str">
        <f t="shared" si="293"/>
        <v/>
      </c>
      <c r="C4736" s="11" t="str">
        <f t="shared" si="296"/>
        <v/>
      </c>
      <c r="F4736" s="10" t="str">
        <v/>
      </c>
      <c r="G4736" t="e">
        <f t="shared" si="294"/>
        <v>#VALUE!</v>
      </c>
      <c r="H4736" s="13" t="e">
        <f t="shared" si="295"/>
        <v>#VALUE!</v>
      </c>
    </row>
    <row r="4737" spans="2:8">
      <c r="B4737" s="11" t="str">
        <f t="shared" ref="B4737:B4800" si="297">IFERROR(IF(FIND(" ",A4737)=6,IF(IFERROR(FIND(" PB",A4737),"")&lt;&gt;"","артикул",IF(IFERROR(FIND(" CRN",A4737),"")&lt;&gt;"","артикул","")),""),"")</f>
        <v/>
      </c>
      <c r="C4737" s="11" t="str">
        <f t="shared" si="296"/>
        <v/>
      </c>
      <c r="F4737" s="10" t="str">
        <v/>
      </c>
      <c r="G4737" t="e">
        <f t="shared" si="294"/>
        <v>#VALUE!</v>
      </c>
      <c r="H4737" s="13" t="e">
        <f t="shared" si="295"/>
        <v>#VALUE!</v>
      </c>
    </row>
    <row r="4738" spans="2:8">
      <c r="B4738" s="11" t="str">
        <f t="shared" si="297"/>
        <v/>
      </c>
      <c r="C4738" s="11" t="str">
        <f t="shared" si="296"/>
        <v/>
      </c>
      <c r="F4738" s="10" t="str">
        <v/>
      </c>
      <c r="G4738" t="e">
        <f t="shared" ref="G4738:G4801" si="298">CONCATENATE(LEFT(F4738,5),
MID(F4738,
SEARCH("\",SUBSTITUTE(F4738," ","\",LEN(F4738)-LEN(SUBSTITUTE(F4738," ",""))-4)),
SEARCH("\",SUBSTITUTE(F4738," ","\",LEN(F4738)-LEN(SUBSTITUTE(F4738," ",""))-3))-
SEARCH("\",SUBSTITUTE(F4738," ","\",LEN(F4738)-LEN(SUBSTITUTE(F4738," ",""))-4)))*1)</f>
        <v>#VALUE!</v>
      </c>
      <c r="H4738" s="13" t="e">
        <f t="shared" ref="H4738:H4801" si="299">SUBSTITUTE(
RIGHT(F4738,LEN(F4738)-
FIND("\",SUBSTITUTE(F4738," ","\",LEN(F4738)-LEN(SUBSTITUTE(F4738," ",""))))),
".","")</f>
        <v>#VALUE!</v>
      </c>
    </row>
    <row r="4739" spans="2:8">
      <c r="B4739" s="11" t="str">
        <f t="shared" si="297"/>
        <v/>
      </c>
      <c r="C4739" s="11" t="str">
        <f t="shared" si="296"/>
        <v/>
      </c>
      <c r="F4739" s="10" t="str">
        <v/>
      </c>
      <c r="G4739" t="e">
        <f t="shared" si="298"/>
        <v>#VALUE!</v>
      </c>
      <c r="H4739" s="13" t="e">
        <f t="shared" si="299"/>
        <v>#VALUE!</v>
      </c>
    </row>
    <row r="4740" spans="2:8">
      <c r="B4740" s="11" t="str">
        <f t="shared" si="297"/>
        <v/>
      </c>
      <c r="C4740" s="11" t="str">
        <f t="shared" si="296"/>
        <v/>
      </c>
      <c r="F4740" s="10" t="str">
        <v/>
      </c>
      <c r="G4740" t="e">
        <f t="shared" si="298"/>
        <v>#VALUE!</v>
      </c>
      <c r="H4740" s="13" t="e">
        <f t="shared" si="299"/>
        <v>#VALUE!</v>
      </c>
    </row>
    <row r="4741" spans="2:8">
      <c r="B4741" s="11" t="str">
        <f t="shared" si="297"/>
        <v/>
      </c>
      <c r="C4741" s="11" t="str">
        <f t="shared" si="296"/>
        <v/>
      </c>
      <c r="F4741" s="10" t="str">
        <v/>
      </c>
      <c r="G4741" t="e">
        <f t="shared" si="298"/>
        <v>#VALUE!</v>
      </c>
      <c r="H4741" s="13" t="e">
        <f t="shared" si="299"/>
        <v>#VALUE!</v>
      </c>
    </row>
    <row r="4742" spans="2:8">
      <c r="B4742" s="11" t="str">
        <f t="shared" si="297"/>
        <v/>
      </c>
      <c r="C4742" s="11" t="str">
        <f t="shared" si="296"/>
        <v/>
      </c>
      <c r="F4742" s="10" t="str">
        <v/>
      </c>
      <c r="G4742" t="e">
        <f t="shared" si="298"/>
        <v>#VALUE!</v>
      </c>
      <c r="H4742" s="13" t="e">
        <f t="shared" si="299"/>
        <v>#VALUE!</v>
      </c>
    </row>
    <row r="4743" spans="2:8">
      <c r="B4743" s="11" t="str">
        <f t="shared" si="297"/>
        <v/>
      </c>
      <c r="C4743" s="11" t="str">
        <f t="shared" si="296"/>
        <v/>
      </c>
      <c r="F4743" s="10" t="str">
        <v/>
      </c>
      <c r="G4743" t="e">
        <f t="shared" si="298"/>
        <v>#VALUE!</v>
      </c>
      <c r="H4743" s="13" t="e">
        <f t="shared" si="299"/>
        <v>#VALUE!</v>
      </c>
    </row>
    <row r="4744" spans="2:8">
      <c r="B4744" s="11" t="str">
        <f t="shared" si="297"/>
        <v/>
      </c>
      <c r="C4744" s="11" t="str">
        <f t="shared" si="296"/>
        <v/>
      </c>
      <c r="F4744" s="10" t="str">
        <v/>
      </c>
      <c r="G4744" t="e">
        <f t="shared" si="298"/>
        <v>#VALUE!</v>
      </c>
      <c r="H4744" s="13" t="e">
        <f t="shared" si="299"/>
        <v>#VALUE!</v>
      </c>
    </row>
    <row r="4745" spans="2:8">
      <c r="B4745" s="11" t="str">
        <f t="shared" si="297"/>
        <v/>
      </c>
      <c r="C4745" s="11" t="str">
        <f t="shared" si="296"/>
        <v/>
      </c>
      <c r="F4745" s="10" t="str">
        <v/>
      </c>
      <c r="G4745" t="e">
        <f t="shared" si="298"/>
        <v>#VALUE!</v>
      </c>
      <c r="H4745" s="13" t="e">
        <f t="shared" si="299"/>
        <v>#VALUE!</v>
      </c>
    </row>
    <row r="4746" spans="2:8">
      <c r="B4746" s="11" t="str">
        <f t="shared" si="297"/>
        <v/>
      </c>
      <c r="C4746" s="11" t="str">
        <f t="shared" si="296"/>
        <v/>
      </c>
      <c r="F4746" s="10" t="str">
        <v/>
      </c>
      <c r="G4746" t="e">
        <f t="shared" si="298"/>
        <v>#VALUE!</v>
      </c>
      <c r="H4746" s="13" t="e">
        <f t="shared" si="299"/>
        <v>#VALUE!</v>
      </c>
    </row>
    <row r="4747" spans="2:8">
      <c r="B4747" s="11" t="str">
        <f t="shared" si="297"/>
        <v/>
      </c>
      <c r="C4747" s="11" t="str">
        <f t="shared" si="296"/>
        <v/>
      </c>
      <c r="F4747" s="10" t="str">
        <v/>
      </c>
      <c r="G4747" t="e">
        <f t="shared" si="298"/>
        <v>#VALUE!</v>
      </c>
      <c r="H4747" s="13" t="e">
        <f t="shared" si="299"/>
        <v>#VALUE!</v>
      </c>
    </row>
    <row r="4748" spans="2:8">
      <c r="B4748" s="11" t="str">
        <f t="shared" si="297"/>
        <v/>
      </c>
      <c r="C4748" s="11" t="str">
        <f t="shared" si="296"/>
        <v/>
      </c>
      <c r="F4748" s="10" t="str">
        <v/>
      </c>
      <c r="G4748" t="e">
        <f t="shared" si="298"/>
        <v>#VALUE!</v>
      </c>
      <c r="H4748" s="13" t="e">
        <f t="shared" si="299"/>
        <v>#VALUE!</v>
      </c>
    </row>
    <row r="4749" spans="2:8">
      <c r="B4749" s="11" t="str">
        <f t="shared" si="297"/>
        <v/>
      </c>
      <c r="C4749" s="11" t="str">
        <f t="shared" si="296"/>
        <v/>
      </c>
      <c r="F4749" s="10" t="str">
        <v/>
      </c>
      <c r="G4749" t="e">
        <f t="shared" si="298"/>
        <v>#VALUE!</v>
      </c>
      <c r="H4749" s="13" t="e">
        <f t="shared" si="299"/>
        <v>#VALUE!</v>
      </c>
    </row>
    <row r="4750" spans="2:8">
      <c r="B4750" s="11" t="str">
        <f t="shared" si="297"/>
        <v/>
      </c>
      <c r="C4750" s="11" t="str">
        <f t="shared" si="296"/>
        <v/>
      </c>
      <c r="F4750" s="10" t="str">
        <v/>
      </c>
      <c r="G4750" t="e">
        <f t="shared" si="298"/>
        <v>#VALUE!</v>
      </c>
      <c r="H4750" s="13" t="e">
        <f t="shared" si="299"/>
        <v>#VALUE!</v>
      </c>
    </row>
    <row r="4751" spans="2:8">
      <c r="B4751" s="11" t="str">
        <f t="shared" si="297"/>
        <v/>
      </c>
      <c r="C4751" s="11" t="str">
        <f t="shared" si="296"/>
        <v/>
      </c>
      <c r="F4751" s="10" t="str">
        <v/>
      </c>
      <c r="G4751" t="e">
        <f t="shared" si="298"/>
        <v>#VALUE!</v>
      </c>
      <c r="H4751" s="13" t="e">
        <f t="shared" si="299"/>
        <v>#VALUE!</v>
      </c>
    </row>
    <row r="4752" spans="2:8">
      <c r="B4752" s="11" t="str">
        <f t="shared" si="297"/>
        <v/>
      </c>
      <c r="C4752" s="11" t="str">
        <f t="shared" si="296"/>
        <v/>
      </c>
      <c r="F4752" s="10" t="str">
        <v/>
      </c>
      <c r="G4752" t="e">
        <f t="shared" si="298"/>
        <v>#VALUE!</v>
      </c>
      <c r="H4752" s="13" t="e">
        <f t="shared" si="299"/>
        <v>#VALUE!</v>
      </c>
    </row>
    <row r="4753" spans="2:8">
      <c r="B4753" s="11" t="str">
        <f t="shared" si="297"/>
        <v/>
      </c>
      <c r="C4753" s="11" t="str">
        <f t="shared" si="296"/>
        <v/>
      </c>
      <c r="F4753" s="10" t="str">
        <v/>
      </c>
      <c r="G4753" t="e">
        <f t="shared" si="298"/>
        <v>#VALUE!</v>
      </c>
      <c r="H4753" s="13" t="e">
        <f t="shared" si="299"/>
        <v>#VALUE!</v>
      </c>
    </row>
    <row r="4754" spans="2:8">
      <c r="B4754" s="11" t="str">
        <f t="shared" si="297"/>
        <v/>
      </c>
      <c r="C4754" s="11" t="str">
        <f t="shared" si="296"/>
        <v/>
      </c>
      <c r="F4754" s="10" t="str">
        <v/>
      </c>
      <c r="G4754" t="e">
        <f t="shared" si="298"/>
        <v>#VALUE!</v>
      </c>
      <c r="H4754" s="13" t="e">
        <f t="shared" si="299"/>
        <v>#VALUE!</v>
      </c>
    </row>
    <row r="4755" spans="2:8">
      <c r="B4755" s="11" t="str">
        <f t="shared" si="297"/>
        <v/>
      </c>
      <c r="C4755" s="11" t="str">
        <f t="shared" si="296"/>
        <v/>
      </c>
      <c r="F4755" s="10" t="str">
        <v/>
      </c>
      <c r="G4755" t="e">
        <f t="shared" si="298"/>
        <v>#VALUE!</v>
      </c>
      <c r="H4755" s="13" t="e">
        <f t="shared" si="299"/>
        <v>#VALUE!</v>
      </c>
    </row>
    <row r="4756" spans="2:8">
      <c r="B4756" s="11" t="str">
        <f t="shared" si="297"/>
        <v/>
      </c>
      <c r="C4756" s="11" t="str">
        <f t="shared" si="296"/>
        <v/>
      </c>
      <c r="F4756" s="10" t="str">
        <v/>
      </c>
      <c r="G4756" t="e">
        <f t="shared" si="298"/>
        <v>#VALUE!</v>
      </c>
      <c r="H4756" s="13" t="e">
        <f t="shared" si="299"/>
        <v>#VALUE!</v>
      </c>
    </row>
    <row r="4757" spans="2:8">
      <c r="B4757" s="11" t="str">
        <f t="shared" si="297"/>
        <v/>
      </c>
      <c r="C4757" s="11" t="str">
        <f t="shared" si="296"/>
        <v/>
      </c>
      <c r="F4757" s="10" t="str">
        <v/>
      </c>
      <c r="G4757" t="e">
        <f t="shared" si="298"/>
        <v>#VALUE!</v>
      </c>
      <c r="H4757" s="13" t="e">
        <f t="shared" si="299"/>
        <v>#VALUE!</v>
      </c>
    </row>
    <row r="4758" spans="2:8">
      <c r="B4758" s="11" t="str">
        <f t="shared" si="297"/>
        <v/>
      </c>
      <c r="C4758" s="11" t="str">
        <f t="shared" si="296"/>
        <v/>
      </c>
      <c r="F4758" s="10" t="str">
        <v/>
      </c>
      <c r="G4758" t="e">
        <f t="shared" si="298"/>
        <v>#VALUE!</v>
      </c>
      <c r="H4758" s="13" t="e">
        <f t="shared" si="299"/>
        <v>#VALUE!</v>
      </c>
    </row>
    <row r="4759" spans="2:8">
      <c r="B4759" s="11" t="str">
        <f t="shared" si="297"/>
        <v/>
      </c>
      <c r="C4759" s="11" t="str">
        <f t="shared" si="296"/>
        <v/>
      </c>
      <c r="F4759" s="10" t="str">
        <v/>
      </c>
      <c r="G4759" t="e">
        <f t="shared" si="298"/>
        <v>#VALUE!</v>
      </c>
      <c r="H4759" s="13" t="e">
        <f t="shared" si="299"/>
        <v>#VALUE!</v>
      </c>
    </row>
    <row r="4760" spans="2:8">
      <c r="B4760" s="11" t="str">
        <f t="shared" si="297"/>
        <v/>
      </c>
      <c r="C4760" s="11" t="str">
        <f t="shared" si="296"/>
        <v/>
      </c>
      <c r="F4760" s="10" t="str">
        <v/>
      </c>
      <c r="G4760" t="e">
        <f t="shared" si="298"/>
        <v>#VALUE!</v>
      </c>
      <c r="H4760" s="13" t="e">
        <f t="shared" si="299"/>
        <v>#VALUE!</v>
      </c>
    </row>
    <row r="4761" spans="2:8">
      <c r="B4761" s="11" t="str">
        <f t="shared" si="297"/>
        <v/>
      </c>
      <c r="C4761" s="11" t="str">
        <f t="shared" si="296"/>
        <v/>
      </c>
      <c r="F4761" s="10" t="str">
        <v/>
      </c>
      <c r="G4761" t="e">
        <f t="shared" si="298"/>
        <v>#VALUE!</v>
      </c>
      <c r="H4761" s="13" t="e">
        <f t="shared" si="299"/>
        <v>#VALUE!</v>
      </c>
    </row>
    <row r="4762" spans="2:8">
      <c r="B4762" s="11" t="str">
        <f t="shared" si="297"/>
        <v/>
      </c>
      <c r="C4762" s="11" t="str">
        <f t="shared" si="296"/>
        <v/>
      </c>
      <c r="F4762" s="10" t="str">
        <v/>
      </c>
      <c r="G4762" t="e">
        <f t="shared" si="298"/>
        <v>#VALUE!</v>
      </c>
      <c r="H4762" s="13" t="e">
        <f t="shared" si="299"/>
        <v>#VALUE!</v>
      </c>
    </row>
    <row r="4763" spans="2:8">
      <c r="B4763" s="11" t="str">
        <f t="shared" si="297"/>
        <v/>
      </c>
      <c r="C4763" s="11" t="str">
        <f t="shared" si="296"/>
        <v/>
      </c>
      <c r="F4763" s="10" t="str">
        <v/>
      </c>
      <c r="G4763" t="e">
        <f t="shared" si="298"/>
        <v>#VALUE!</v>
      </c>
      <c r="H4763" s="13" t="e">
        <f t="shared" si="299"/>
        <v>#VALUE!</v>
      </c>
    </row>
    <row r="4764" spans="2:8">
      <c r="B4764" s="11" t="str">
        <f t="shared" si="297"/>
        <v/>
      </c>
      <c r="C4764" s="11" t="str">
        <f t="shared" si="296"/>
        <v/>
      </c>
      <c r="F4764" s="10" t="str">
        <v/>
      </c>
      <c r="G4764" t="e">
        <f t="shared" si="298"/>
        <v>#VALUE!</v>
      </c>
      <c r="H4764" s="13" t="e">
        <f t="shared" si="299"/>
        <v>#VALUE!</v>
      </c>
    </row>
    <row r="4765" spans="2:8">
      <c r="B4765" s="11" t="str">
        <f t="shared" si="297"/>
        <v/>
      </c>
      <c r="C4765" s="11" t="str">
        <f t="shared" si="296"/>
        <v/>
      </c>
      <c r="F4765" s="10" t="str">
        <v/>
      </c>
      <c r="G4765" t="e">
        <f t="shared" si="298"/>
        <v>#VALUE!</v>
      </c>
      <c r="H4765" s="13" t="e">
        <f t="shared" si="299"/>
        <v>#VALUE!</v>
      </c>
    </row>
    <row r="4766" spans="2:8">
      <c r="B4766" s="11" t="str">
        <f t="shared" si="297"/>
        <v/>
      </c>
      <c r="C4766" s="11" t="str">
        <f t="shared" si="296"/>
        <v/>
      </c>
      <c r="F4766" s="10" t="str">
        <v/>
      </c>
      <c r="G4766" t="e">
        <f t="shared" si="298"/>
        <v>#VALUE!</v>
      </c>
      <c r="H4766" s="13" t="e">
        <f t="shared" si="299"/>
        <v>#VALUE!</v>
      </c>
    </row>
    <row r="4767" spans="2:8">
      <c r="B4767" s="11" t="str">
        <f t="shared" si="297"/>
        <v/>
      </c>
      <c r="C4767" s="11" t="str">
        <f t="shared" si="296"/>
        <v/>
      </c>
      <c r="F4767" s="10" t="str">
        <v/>
      </c>
      <c r="G4767" t="e">
        <f t="shared" si="298"/>
        <v>#VALUE!</v>
      </c>
      <c r="H4767" s="13" t="e">
        <f t="shared" si="299"/>
        <v>#VALUE!</v>
      </c>
    </row>
    <row r="4768" spans="2:8">
      <c r="B4768" s="11" t="str">
        <f t="shared" si="297"/>
        <v/>
      </c>
      <c r="C4768" s="11" t="str">
        <f t="shared" si="296"/>
        <v/>
      </c>
      <c r="F4768" s="10" t="str">
        <v/>
      </c>
      <c r="G4768" t="e">
        <f t="shared" si="298"/>
        <v>#VALUE!</v>
      </c>
      <c r="H4768" s="13" t="e">
        <f t="shared" si="299"/>
        <v>#VALUE!</v>
      </c>
    </row>
    <row r="4769" spans="2:8">
      <c r="B4769" s="11" t="str">
        <f t="shared" si="297"/>
        <v/>
      </c>
      <c r="C4769" s="11" t="str">
        <f t="shared" si="296"/>
        <v/>
      </c>
      <c r="F4769" s="10" t="str">
        <v/>
      </c>
      <c r="G4769" t="e">
        <f t="shared" si="298"/>
        <v>#VALUE!</v>
      </c>
      <c r="H4769" s="13" t="e">
        <f t="shared" si="299"/>
        <v>#VALUE!</v>
      </c>
    </row>
    <row r="4770" spans="2:8">
      <c r="B4770" s="11" t="str">
        <f t="shared" si="297"/>
        <v/>
      </c>
      <c r="C4770" s="11" t="str">
        <f t="shared" si="296"/>
        <v/>
      </c>
      <c r="F4770" s="10" t="str">
        <v/>
      </c>
      <c r="G4770" t="e">
        <f t="shared" si="298"/>
        <v>#VALUE!</v>
      </c>
      <c r="H4770" s="13" t="e">
        <f t="shared" si="299"/>
        <v>#VALUE!</v>
      </c>
    </row>
    <row r="4771" spans="2:8">
      <c r="B4771" s="11" t="str">
        <f t="shared" si="297"/>
        <v/>
      </c>
      <c r="C4771" s="11" t="str">
        <f t="shared" si="296"/>
        <v/>
      </c>
      <c r="F4771" s="10" t="str">
        <v/>
      </c>
      <c r="G4771" t="e">
        <f t="shared" si="298"/>
        <v>#VALUE!</v>
      </c>
      <c r="H4771" s="13" t="e">
        <f t="shared" si="299"/>
        <v>#VALUE!</v>
      </c>
    </row>
    <row r="4772" spans="2:8">
      <c r="B4772" s="11" t="str">
        <f t="shared" si="297"/>
        <v/>
      </c>
      <c r="C4772" s="11" t="str">
        <f t="shared" si="296"/>
        <v/>
      </c>
      <c r="F4772" s="10" t="str">
        <v/>
      </c>
      <c r="G4772" t="e">
        <f t="shared" si="298"/>
        <v>#VALUE!</v>
      </c>
      <c r="H4772" s="13" t="e">
        <f t="shared" si="299"/>
        <v>#VALUE!</v>
      </c>
    </row>
    <row r="4773" spans="2:8">
      <c r="B4773" s="11" t="str">
        <f t="shared" si="297"/>
        <v/>
      </c>
      <c r="C4773" s="11" t="str">
        <f t="shared" si="296"/>
        <v/>
      </c>
      <c r="F4773" s="10" t="str">
        <v/>
      </c>
      <c r="G4773" t="e">
        <f t="shared" si="298"/>
        <v>#VALUE!</v>
      </c>
      <c r="H4773" s="13" t="e">
        <f t="shared" si="299"/>
        <v>#VALUE!</v>
      </c>
    </row>
    <row r="4774" spans="2:8">
      <c r="B4774" s="11" t="str">
        <f t="shared" si="297"/>
        <v/>
      </c>
      <c r="C4774" s="11" t="str">
        <f t="shared" si="296"/>
        <v/>
      </c>
      <c r="F4774" s="10" t="str">
        <v/>
      </c>
      <c r="G4774" t="e">
        <f t="shared" si="298"/>
        <v>#VALUE!</v>
      </c>
      <c r="H4774" s="13" t="e">
        <f t="shared" si="299"/>
        <v>#VALUE!</v>
      </c>
    </row>
    <row r="4775" spans="2:8">
      <c r="B4775" s="11" t="str">
        <f t="shared" si="297"/>
        <v/>
      </c>
      <c r="C4775" s="11" t="str">
        <f t="shared" si="296"/>
        <v/>
      </c>
      <c r="F4775" s="10" t="str">
        <v/>
      </c>
      <c r="G4775" t="e">
        <f t="shared" si="298"/>
        <v>#VALUE!</v>
      </c>
      <c r="H4775" s="13" t="e">
        <f t="shared" si="299"/>
        <v>#VALUE!</v>
      </c>
    </row>
    <row r="4776" spans="2:8">
      <c r="B4776" s="11" t="str">
        <f t="shared" si="297"/>
        <v/>
      </c>
      <c r="C4776" s="11" t="str">
        <f t="shared" si="296"/>
        <v/>
      </c>
      <c r="F4776" s="10" t="str">
        <v/>
      </c>
      <c r="G4776" t="e">
        <f t="shared" si="298"/>
        <v>#VALUE!</v>
      </c>
      <c r="H4776" s="13" t="e">
        <f t="shared" si="299"/>
        <v>#VALUE!</v>
      </c>
    </row>
    <row r="4777" spans="2:8">
      <c r="B4777" s="11" t="str">
        <f t="shared" si="297"/>
        <v/>
      </c>
      <c r="C4777" s="11" t="str">
        <f t="shared" ref="C4777:C4840" si="300">IF(B4777="артикул",A4777,"")</f>
        <v/>
      </c>
      <c r="F4777" s="10" t="str">
        <v/>
      </c>
      <c r="G4777" t="e">
        <f t="shared" si="298"/>
        <v>#VALUE!</v>
      </c>
      <c r="H4777" s="13" t="e">
        <f t="shared" si="299"/>
        <v>#VALUE!</v>
      </c>
    </row>
    <row r="4778" spans="2:8">
      <c r="B4778" s="11" t="str">
        <f t="shared" si="297"/>
        <v/>
      </c>
      <c r="C4778" s="11" t="str">
        <f t="shared" si="300"/>
        <v/>
      </c>
      <c r="F4778" s="10" t="str">
        <v/>
      </c>
      <c r="G4778" t="e">
        <f t="shared" si="298"/>
        <v>#VALUE!</v>
      </c>
      <c r="H4778" s="13" t="e">
        <f t="shared" si="299"/>
        <v>#VALUE!</v>
      </c>
    </row>
    <row r="4779" spans="2:8">
      <c r="B4779" s="11" t="str">
        <f t="shared" si="297"/>
        <v/>
      </c>
      <c r="C4779" s="11" t="str">
        <f t="shared" si="300"/>
        <v/>
      </c>
      <c r="F4779" s="10" t="str">
        <v/>
      </c>
      <c r="G4779" t="e">
        <f t="shared" si="298"/>
        <v>#VALUE!</v>
      </c>
      <c r="H4779" s="13" t="e">
        <f t="shared" si="299"/>
        <v>#VALUE!</v>
      </c>
    </row>
    <row r="4780" spans="2:8">
      <c r="B4780" s="11" t="str">
        <f t="shared" si="297"/>
        <v/>
      </c>
      <c r="C4780" s="11" t="str">
        <f t="shared" si="300"/>
        <v/>
      </c>
      <c r="F4780" s="10" t="str">
        <v/>
      </c>
      <c r="G4780" t="e">
        <f t="shared" si="298"/>
        <v>#VALUE!</v>
      </c>
      <c r="H4780" s="13" t="e">
        <f t="shared" si="299"/>
        <v>#VALUE!</v>
      </c>
    </row>
    <row r="4781" spans="2:8">
      <c r="B4781" s="11" t="str">
        <f t="shared" si="297"/>
        <v/>
      </c>
      <c r="C4781" s="11" t="str">
        <f t="shared" si="300"/>
        <v/>
      </c>
      <c r="F4781" s="10" t="str">
        <v/>
      </c>
      <c r="G4781" t="e">
        <f t="shared" si="298"/>
        <v>#VALUE!</v>
      </c>
      <c r="H4781" s="13" t="e">
        <f t="shared" si="299"/>
        <v>#VALUE!</v>
      </c>
    </row>
    <row r="4782" spans="2:8">
      <c r="B4782" s="11" t="str">
        <f t="shared" si="297"/>
        <v/>
      </c>
      <c r="C4782" s="11" t="str">
        <f t="shared" si="300"/>
        <v/>
      </c>
      <c r="F4782" s="10" t="str">
        <v/>
      </c>
      <c r="G4782" t="e">
        <f t="shared" si="298"/>
        <v>#VALUE!</v>
      </c>
      <c r="H4782" s="13" t="e">
        <f t="shared" si="299"/>
        <v>#VALUE!</v>
      </c>
    </row>
    <row r="4783" spans="2:8">
      <c r="B4783" s="11" t="str">
        <f t="shared" si="297"/>
        <v/>
      </c>
      <c r="C4783" s="11" t="str">
        <f t="shared" si="300"/>
        <v/>
      </c>
      <c r="F4783" s="10" t="str">
        <v/>
      </c>
      <c r="G4783" t="e">
        <f t="shared" si="298"/>
        <v>#VALUE!</v>
      </c>
      <c r="H4783" s="13" t="e">
        <f t="shared" si="299"/>
        <v>#VALUE!</v>
      </c>
    </row>
    <row r="4784" spans="2:8">
      <c r="B4784" s="11" t="str">
        <f t="shared" si="297"/>
        <v/>
      </c>
      <c r="C4784" s="11" t="str">
        <f t="shared" si="300"/>
        <v/>
      </c>
      <c r="F4784" s="10" t="str">
        <v/>
      </c>
      <c r="G4784" t="e">
        <f t="shared" si="298"/>
        <v>#VALUE!</v>
      </c>
      <c r="H4784" s="13" t="e">
        <f t="shared" si="299"/>
        <v>#VALUE!</v>
      </c>
    </row>
    <row r="4785" spans="2:8">
      <c r="B4785" s="11" t="str">
        <f t="shared" si="297"/>
        <v/>
      </c>
      <c r="C4785" s="11" t="str">
        <f t="shared" si="300"/>
        <v/>
      </c>
      <c r="F4785" s="10" t="str">
        <v/>
      </c>
      <c r="G4785" t="e">
        <f t="shared" si="298"/>
        <v>#VALUE!</v>
      </c>
      <c r="H4785" s="13" t="e">
        <f t="shared" si="299"/>
        <v>#VALUE!</v>
      </c>
    </row>
    <row r="4786" spans="2:8">
      <c r="B4786" s="11" t="str">
        <f t="shared" si="297"/>
        <v/>
      </c>
      <c r="C4786" s="11" t="str">
        <f t="shared" si="300"/>
        <v/>
      </c>
      <c r="F4786" s="10" t="str">
        <v/>
      </c>
      <c r="G4786" t="e">
        <f t="shared" si="298"/>
        <v>#VALUE!</v>
      </c>
      <c r="H4786" s="13" t="e">
        <f t="shared" si="299"/>
        <v>#VALUE!</v>
      </c>
    </row>
    <row r="4787" spans="2:8">
      <c r="B4787" s="11" t="str">
        <f t="shared" si="297"/>
        <v/>
      </c>
      <c r="C4787" s="11" t="str">
        <f t="shared" si="300"/>
        <v/>
      </c>
      <c r="F4787" s="10" t="str">
        <v/>
      </c>
      <c r="G4787" t="e">
        <f t="shared" si="298"/>
        <v>#VALUE!</v>
      </c>
      <c r="H4787" s="13" t="e">
        <f t="shared" si="299"/>
        <v>#VALUE!</v>
      </c>
    </row>
    <row r="4788" spans="2:8">
      <c r="B4788" s="11" t="str">
        <f t="shared" si="297"/>
        <v/>
      </c>
      <c r="C4788" s="11" t="str">
        <f t="shared" si="300"/>
        <v/>
      </c>
      <c r="F4788" s="10" t="str">
        <v/>
      </c>
      <c r="G4788" t="e">
        <f t="shared" si="298"/>
        <v>#VALUE!</v>
      </c>
      <c r="H4788" s="13" t="e">
        <f t="shared" si="299"/>
        <v>#VALUE!</v>
      </c>
    </row>
    <row r="4789" spans="2:8">
      <c r="B4789" s="11" t="str">
        <f t="shared" si="297"/>
        <v/>
      </c>
      <c r="C4789" s="11" t="str">
        <f t="shared" si="300"/>
        <v/>
      </c>
      <c r="F4789" s="10" t="str">
        <v/>
      </c>
      <c r="G4789" t="e">
        <f t="shared" si="298"/>
        <v>#VALUE!</v>
      </c>
      <c r="H4789" s="13" t="e">
        <f t="shared" si="299"/>
        <v>#VALUE!</v>
      </c>
    </row>
    <row r="4790" spans="2:8">
      <c r="B4790" s="11" t="str">
        <f t="shared" si="297"/>
        <v/>
      </c>
      <c r="C4790" s="11" t="str">
        <f t="shared" si="300"/>
        <v/>
      </c>
      <c r="F4790" s="10" t="str">
        <v/>
      </c>
      <c r="G4790" t="e">
        <f t="shared" si="298"/>
        <v>#VALUE!</v>
      </c>
      <c r="H4790" s="13" t="e">
        <f t="shared" si="299"/>
        <v>#VALUE!</v>
      </c>
    </row>
    <row r="4791" spans="2:8">
      <c r="B4791" s="11" t="str">
        <f t="shared" si="297"/>
        <v/>
      </c>
      <c r="C4791" s="11" t="str">
        <f t="shared" si="300"/>
        <v/>
      </c>
      <c r="F4791" s="10" t="str">
        <v/>
      </c>
      <c r="G4791" t="e">
        <f t="shared" si="298"/>
        <v>#VALUE!</v>
      </c>
      <c r="H4791" s="13" t="e">
        <f t="shared" si="299"/>
        <v>#VALUE!</v>
      </c>
    </row>
    <row r="4792" spans="2:8">
      <c r="B4792" s="11" t="str">
        <f t="shared" si="297"/>
        <v/>
      </c>
      <c r="C4792" s="11" t="str">
        <f t="shared" si="300"/>
        <v/>
      </c>
      <c r="F4792" s="10" t="str">
        <v/>
      </c>
      <c r="G4792" t="e">
        <f t="shared" si="298"/>
        <v>#VALUE!</v>
      </c>
      <c r="H4792" s="13" t="e">
        <f t="shared" si="299"/>
        <v>#VALUE!</v>
      </c>
    </row>
    <row r="4793" spans="2:8">
      <c r="B4793" s="11" t="str">
        <f t="shared" si="297"/>
        <v/>
      </c>
      <c r="C4793" s="11" t="str">
        <f t="shared" si="300"/>
        <v/>
      </c>
      <c r="F4793" s="10" t="str">
        <v/>
      </c>
      <c r="G4793" t="e">
        <f t="shared" si="298"/>
        <v>#VALUE!</v>
      </c>
      <c r="H4793" s="13" t="e">
        <f t="shared" si="299"/>
        <v>#VALUE!</v>
      </c>
    </row>
    <row r="4794" spans="2:8">
      <c r="B4794" s="11" t="str">
        <f t="shared" si="297"/>
        <v/>
      </c>
      <c r="C4794" s="11" t="str">
        <f t="shared" si="300"/>
        <v/>
      </c>
      <c r="F4794" s="10" t="str">
        <v/>
      </c>
      <c r="G4794" t="e">
        <f t="shared" si="298"/>
        <v>#VALUE!</v>
      </c>
      <c r="H4794" s="13" t="e">
        <f t="shared" si="299"/>
        <v>#VALUE!</v>
      </c>
    </row>
    <row r="4795" spans="2:8">
      <c r="B4795" s="11" t="str">
        <f t="shared" si="297"/>
        <v/>
      </c>
      <c r="C4795" s="11" t="str">
        <f t="shared" si="300"/>
        <v/>
      </c>
      <c r="F4795" s="10" t="str">
        <v/>
      </c>
      <c r="G4795" t="e">
        <f t="shared" si="298"/>
        <v>#VALUE!</v>
      </c>
      <c r="H4795" s="13" t="e">
        <f t="shared" si="299"/>
        <v>#VALUE!</v>
      </c>
    </row>
    <row r="4796" spans="2:8">
      <c r="B4796" s="11" t="str">
        <f t="shared" si="297"/>
        <v/>
      </c>
      <c r="C4796" s="11" t="str">
        <f t="shared" si="300"/>
        <v/>
      </c>
      <c r="F4796" s="10" t="str">
        <v/>
      </c>
      <c r="G4796" t="e">
        <f t="shared" si="298"/>
        <v>#VALUE!</v>
      </c>
      <c r="H4796" s="13" t="e">
        <f t="shared" si="299"/>
        <v>#VALUE!</v>
      </c>
    </row>
    <row r="4797" spans="2:8">
      <c r="B4797" s="11" t="str">
        <f t="shared" si="297"/>
        <v/>
      </c>
      <c r="C4797" s="11" t="str">
        <f t="shared" si="300"/>
        <v/>
      </c>
      <c r="F4797" s="10" t="str">
        <v/>
      </c>
      <c r="G4797" t="e">
        <f t="shared" si="298"/>
        <v>#VALUE!</v>
      </c>
      <c r="H4797" s="13" t="e">
        <f t="shared" si="299"/>
        <v>#VALUE!</v>
      </c>
    </row>
    <row r="4798" spans="2:8">
      <c r="B4798" s="11" t="str">
        <f t="shared" si="297"/>
        <v/>
      </c>
      <c r="C4798" s="11" t="str">
        <f t="shared" si="300"/>
        <v/>
      </c>
      <c r="F4798" s="10" t="str">
        <v/>
      </c>
      <c r="G4798" t="e">
        <f t="shared" si="298"/>
        <v>#VALUE!</v>
      </c>
      <c r="H4798" s="13" t="e">
        <f t="shared" si="299"/>
        <v>#VALUE!</v>
      </c>
    </row>
    <row r="4799" spans="2:8">
      <c r="B4799" s="11" t="str">
        <f t="shared" si="297"/>
        <v/>
      </c>
      <c r="C4799" s="11" t="str">
        <f t="shared" si="300"/>
        <v/>
      </c>
      <c r="F4799" s="10" t="str">
        <v/>
      </c>
      <c r="G4799" t="e">
        <f t="shared" si="298"/>
        <v>#VALUE!</v>
      </c>
      <c r="H4799" s="13" t="e">
        <f t="shared" si="299"/>
        <v>#VALUE!</v>
      </c>
    </row>
    <row r="4800" spans="2:8">
      <c r="B4800" s="11" t="str">
        <f t="shared" si="297"/>
        <v/>
      </c>
      <c r="C4800" s="11" t="str">
        <f t="shared" si="300"/>
        <v/>
      </c>
      <c r="F4800" s="10" t="str">
        <v/>
      </c>
      <c r="G4800" t="e">
        <f t="shared" si="298"/>
        <v>#VALUE!</v>
      </c>
      <c r="H4800" s="13" t="e">
        <f t="shared" si="299"/>
        <v>#VALUE!</v>
      </c>
    </row>
    <row r="4801" spans="2:8">
      <c r="B4801" s="11" t="str">
        <f t="shared" ref="B4801:B4864" si="301">IFERROR(IF(FIND(" ",A4801)=6,IF(IFERROR(FIND(" PB",A4801),"")&lt;&gt;"","артикул",IF(IFERROR(FIND(" CRN",A4801),"")&lt;&gt;"","артикул","")),""),"")</f>
        <v/>
      </c>
      <c r="C4801" s="11" t="str">
        <f t="shared" si="300"/>
        <v/>
      </c>
      <c r="F4801" s="10" t="str">
        <v/>
      </c>
      <c r="G4801" t="e">
        <f t="shared" si="298"/>
        <v>#VALUE!</v>
      </c>
      <c r="H4801" s="13" t="e">
        <f t="shared" si="299"/>
        <v>#VALUE!</v>
      </c>
    </row>
    <row r="4802" spans="2:8">
      <c r="B4802" s="11" t="str">
        <f t="shared" si="301"/>
        <v/>
      </c>
      <c r="C4802" s="11" t="str">
        <f t="shared" si="300"/>
        <v/>
      </c>
      <c r="F4802" s="10" t="str">
        <v/>
      </c>
      <c r="G4802" t="e">
        <f t="shared" ref="G4802:G4865" si="302">CONCATENATE(LEFT(F4802,5),
MID(F4802,
SEARCH("\",SUBSTITUTE(F4802," ","\",LEN(F4802)-LEN(SUBSTITUTE(F4802," ",""))-4)),
SEARCH("\",SUBSTITUTE(F4802," ","\",LEN(F4802)-LEN(SUBSTITUTE(F4802," ",""))-3))-
SEARCH("\",SUBSTITUTE(F4802," ","\",LEN(F4802)-LEN(SUBSTITUTE(F4802," ",""))-4)))*1)</f>
        <v>#VALUE!</v>
      </c>
      <c r="H4802" s="13" t="e">
        <f t="shared" ref="H4802:H4865" si="303">SUBSTITUTE(
RIGHT(F4802,LEN(F4802)-
FIND("\",SUBSTITUTE(F4802," ","\",LEN(F4802)-LEN(SUBSTITUTE(F4802," ",""))))),
".","")</f>
        <v>#VALUE!</v>
      </c>
    </row>
    <row r="4803" spans="2:8">
      <c r="B4803" s="11" t="str">
        <f t="shared" si="301"/>
        <v/>
      </c>
      <c r="C4803" s="11" t="str">
        <f t="shared" si="300"/>
        <v/>
      </c>
      <c r="F4803" s="10" t="str">
        <v/>
      </c>
      <c r="G4803" t="e">
        <f t="shared" si="302"/>
        <v>#VALUE!</v>
      </c>
      <c r="H4803" s="13" t="e">
        <f t="shared" si="303"/>
        <v>#VALUE!</v>
      </c>
    </row>
    <row r="4804" spans="2:8">
      <c r="B4804" s="11" t="str">
        <f t="shared" si="301"/>
        <v/>
      </c>
      <c r="C4804" s="11" t="str">
        <f t="shared" si="300"/>
        <v/>
      </c>
      <c r="F4804" s="10" t="str">
        <v/>
      </c>
      <c r="G4804" t="e">
        <f t="shared" si="302"/>
        <v>#VALUE!</v>
      </c>
      <c r="H4804" s="13" t="e">
        <f t="shared" si="303"/>
        <v>#VALUE!</v>
      </c>
    </row>
    <row r="4805" spans="2:8">
      <c r="B4805" s="11" t="str">
        <f t="shared" si="301"/>
        <v/>
      </c>
      <c r="C4805" s="11" t="str">
        <f t="shared" si="300"/>
        <v/>
      </c>
      <c r="F4805" s="10" t="str">
        <v/>
      </c>
      <c r="G4805" t="e">
        <f t="shared" si="302"/>
        <v>#VALUE!</v>
      </c>
      <c r="H4805" s="13" t="e">
        <f t="shared" si="303"/>
        <v>#VALUE!</v>
      </c>
    </row>
    <row r="4806" spans="2:8">
      <c r="B4806" s="11" t="str">
        <f t="shared" si="301"/>
        <v/>
      </c>
      <c r="C4806" s="11" t="str">
        <f t="shared" si="300"/>
        <v/>
      </c>
      <c r="F4806" s="10" t="str">
        <v/>
      </c>
      <c r="G4806" t="e">
        <f t="shared" si="302"/>
        <v>#VALUE!</v>
      </c>
      <c r="H4806" s="13" t="e">
        <f t="shared" si="303"/>
        <v>#VALUE!</v>
      </c>
    </row>
    <row r="4807" spans="2:8">
      <c r="B4807" s="11" t="str">
        <f t="shared" si="301"/>
        <v/>
      </c>
      <c r="C4807" s="11" t="str">
        <f t="shared" si="300"/>
        <v/>
      </c>
      <c r="F4807" s="10" t="str">
        <v/>
      </c>
      <c r="G4807" t="e">
        <f t="shared" si="302"/>
        <v>#VALUE!</v>
      </c>
      <c r="H4807" s="13" t="e">
        <f t="shared" si="303"/>
        <v>#VALUE!</v>
      </c>
    </row>
    <row r="4808" spans="2:8">
      <c r="B4808" s="11" t="str">
        <f t="shared" si="301"/>
        <v/>
      </c>
      <c r="C4808" s="11" t="str">
        <f t="shared" si="300"/>
        <v/>
      </c>
      <c r="F4808" s="10" t="str">
        <v/>
      </c>
      <c r="G4808" t="e">
        <f t="shared" si="302"/>
        <v>#VALUE!</v>
      </c>
      <c r="H4808" s="13" t="e">
        <f t="shared" si="303"/>
        <v>#VALUE!</v>
      </c>
    </row>
    <row r="4809" spans="2:8">
      <c r="B4809" s="11" t="str">
        <f t="shared" si="301"/>
        <v/>
      </c>
      <c r="C4809" s="11" t="str">
        <f t="shared" si="300"/>
        <v/>
      </c>
      <c r="F4809" s="10" t="str">
        <v/>
      </c>
      <c r="G4809" t="e">
        <f t="shared" si="302"/>
        <v>#VALUE!</v>
      </c>
      <c r="H4809" s="13" t="e">
        <f t="shared" si="303"/>
        <v>#VALUE!</v>
      </c>
    </row>
    <row r="4810" spans="2:8">
      <c r="B4810" s="11" t="str">
        <f t="shared" si="301"/>
        <v/>
      </c>
      <c r="C4810" s="11" t="str">
        <f t="shared" si="300"/>
        <v/>
      </c>
      <c r="F4810" s="10" t="str">
        <v/>
      </c>
      <c r="G4810" t="e">
        <f t="shared" si="302"/>
        <v>#VALUE!</v>
      </c>
      <c r="H4810" s="13" t="e">
        <f t="shared" si="303"/>
        <v>#VALUE!</v>
      </c>
    </row>
    <row r="4811" spans="2:8">
      <c r="B4811" s="11" t="str">
        <f t="shared" si="301"/>
        <v/>
      </c>
      <c r="C4811" s="11" t="str">
        <f t="shared" si="300"/>
        <v/>
      </c>
      <c r="F4811" s="10" t="str">
        <v/>
      </c>
      <c r="G4811" t="e">
        <f t="shared" si="302"/>
        <v>#VALUE!</v>
      </c>
      <c r="H4811" s="13" t="e">
        <f t="shared" si="303"/>
        <v>#VALUE!</v>
      </c>
    </row>
    <row r="4812" spans="2:8">
      <c r="B4812" s="11" t="str">
        <f t="shared" si="301"/>
        <v/>
      </c>
      <c r="C4812" s="11" t="str">
        <f t="shared" si="300"/>
        <v/>
      </c>
      <c r="F4812" s="10" t="str">
        <v/>
      </c>
      <c r="G4812" t="e">
        <f t="shared" si="302"/>
        <v>#VALUE!</v>
      </c>
      <c r="H4812" s="13" t="e">
        <f t="shared" si="303"/>
        <v>#VALUE!</v>
      </c>
    </row>
    <row r="4813" spans="2:8">
      <c r="B4813" s="11" t="str">
        <f t="shared" si="301"/>
        <v/>
      </c>
      <c r="C4813" s="11" t="str">
        <f t="shared" si="300"/>
        <v/>
      </c>
      <c r="F4813" s="10" t="str">
        <v/>
      </c>
      <c r="G4813" t="e">
        <f t="shared" si="302"/>
        <v>#VALUE!</v>
      </c>
      <c r="H4813" s="13" t="e">
        <f t="shared" si="303"/>
        <v>#VALUE!</v>
      </c>
    </row>
    <row r="4814" spans="2:8">
      <c r="B4814" s="11" t="str">
        <f t="shared" si="301"/>
        <v/>
      </c>
      <c r="C4814" s="11" t="str">
        <f t="shared" si="300"/>
        <v/>
      </c>
      <c r="F4814" s="10" t="str">
        <v/>
      </c>
      <c r="G4814" t="e">
        <f t="shared" si="302"/>
        <v>#VALUE!</v>
      </c>
      <c r="H4814" s="13" t="e">
        <f t="shared" si="303"/>
        <v>#VALUE!</v>
      </c>
    </row>
    <row r="4815" spans="2:8">
      <c r="B4815" s="11" t="str">
        <f t="shared" si="301"/>
        <v/>
      </c>
      <c r="C4815" s="11" t="str">
        <f t="shared" si="300"/>
        <v/>
      </c>
      <c r="F4815" s="10" t="str">
        <v/>
      </c>
      <c r="G4815" t="e">
        <f t="shared" si="302"/>
        <v>#VALUE!</v>
      </c>
      <c r="H4815" s="13" t="e">
        <f t="shared" si="303"/>
        <v>#VALUE!</v>
      </c>
    </row>
    <row r="4816" spans="2:8">
      <c r="B4816" s="11" t="str">
        <f t="shared" si="301"/>
        <v/>
      </c>
      <c r="C4816" s="11" t="str">
        <f t="shared" si="300"/>
        <v/>
      </c>
      <c r="F4816" s="10" t="str">
        <v/>
      </c>
      <c r="G4816" t="e">
        <f t="shared" si="302"/>
        <v>#VALUE!</v>
      </c>
      <c r="H4816" s="13" t="e">
        <f t="shared" si="303"/>
        <v>#VALUE!</v>
      </c>
    </row>
    <row r="4817" spans="2:8">
      <c r="B4817" s="11" t="str">
        <f t="shared" si="301"/>
        <v/>
      </c>
      <c r="C4817" s="11" t="str">
        <f t="shared" si="300"/>
        <v/>
      </c>
      <c r="F4817" s="10" t="str">
        <v/>
      </c>
      <c r="G4817" t="e">
        <f t="shared" si="302"/>
        <v>#VALUE!</v>
      </c>
      <c r="H4817" s="13" t="e">
        <f t="shared" si="303"/>
        <v>#VALUE!</v>
      </c>
    </row>
    <row r="4818" spans="2:8">
      <c r="B4818" s="11" t="str">
        <f t="shared" si="301"/>
        <v/>
      </c>
      <c r="C4818" s="11" t="str">
        <f t="shared" si="300"/>
        <v/>
      </c>
      <c r="F4818" s="10" t="str">
        <v/>
      </c>
      <c r="G4818" t="e">
        <f t="shared" si="302"/>
        <v>#VALUE!</v>
      </c>
      <c r="H4818" s="13" t="e">
        <f t="shared" si="303"/>
        <v>#VALUE!</v>
      </c>
    </row>
    <row r="4819" spans="2:8">
      <c r="B4819" s="11" t="str">
        <f t="shared" si="301"/>
        <v/>
      </c>
      <c r="C4819" s="11" t="str">
        <f t="shared" si="300"/>
        <v/>
      </c>
      <c r="F4819" s="10" t="str">
        <v/>
      </c>
      <c r="G4819" t="e">
        <f t="shared" si="302"/>
        <v>#VALUE!</v>
      </c>
      <c r="H4819" s="13" t="e">
        <f t="shared" si="303"/>
        <v>#VALUE!</v>
      </c>
    </row>
    <row r="4820" spans="2:8">
      <c r="B4820" s="11" t="str">
        <f t="shared" si="301"/>
        <v/>
      </c>
      <c r="C4820" s="11" t="str">
        <f t="shared" si="300"/>
        <v/>
      </c>
      <c r="F4820" s="10" t="str">
        <v/>
      </c>
      <c r="G4820" t="e">
        <f t="shared" si="302"/>
        <v>#VALUE!</v>
      </c>
      <c r="H4820" s="13" t="e">
        <f t="shared" si="303"/>
        <v>#VALUE!</v>
      </c>
    </row>
    <row r="4821" spans="2:8">
      <c r="B4821" s="11" t="str">
        <f t="shared" si="301"/>
        <v/>
      </c>
      <c r="C4821" s="11" t="str">
        <f t="shared" si="300"/>
        <v/>
      </c>
      <c r="F4821" s="10" t="str">
        <v/>
      </c>
      <c r="G4821" t="e">
        <f t="shared" si="302"/>
        <v>#VALUE!</v>
      </c>
      <c r="H4821" s="13" t="e">
        <f t="shared" si="303"/>
        <v>#VALUE!</v>
      </c>
    </row>
    <row r="4822" spans="2:8">
      <c r="B4822" s="11" t="str">
        <f t="shared" si="301"/>
        <v/>
      </c>
      <c r="C4822" s="11" t="str">
        <f t="shared" si="300"/>
        <v/>
      </c>
      <c r="F4822" s="10" t="str">
        <v/>
      </c>
      <c r="G4822" t="e">
        <f t="shared" si="302"/>
        <v>#VALUE!</v>
      </c>
      <c r="H4822" s="13" t="e">
        <f t="shared" si="303"/>
        <v>#VALUE!</v>
      </c>
    </row>
    <row r="4823" spans="2:8">
      <c r="B4823" s="11" t="str">
        <f t="shared" si="301"/>
        <v/>
      </c>
      <c r="C4823" s="11" t="str">
        <f t="shared" si="300"/>
        <v/>
      </c>
      <c r="F4823" s="10" t="str">
        <v/>
      </c>
      <c r="G4823" t="e">
        <f t="shared" si="302"/>
        <v>#VALUE!</v>
      </c>
      <c r="H4823" s="13" t="e">
        <f t="shared" si="303"/>
        <v>#VALUE!</v>
      </c>
    </row>
    <row r="4824" spans="2:8">
      <c r="B4824" s="11" t="str">
        <f t="shared" si="301"/>
        <v/>
      </c>
      <c r="C4824" s="11" t="str">
        <f t="shared" si="300"/>
        <v/>
      </c>
      <c r="F4824" s="10" t="str">
        <v/>
      </c>
      <c r="G4824" t="e">
        <f t="shared" si="302"/>
        <v>#VALUE!</v>
      </c>
      <c r="H4824" s="13" t="e">
        <f t="shared" si="303"/>
        <v>#VALUE!</v>
      </c>
    </row>
    <row r="4825" spans="2:8">
      <c r="B4825" s="11" t="str">
        <f t="shared" si="301"/>
        <v/>
      </c>
      <c r="C4825" s="11" t="str">
        <f t="shared" si="300"/>
        <v/>
      </c>
      <c r="F4825" s="10" t="str">
        <v/>
      </c>
      <c r="G4825" t="e">
        <f t="shared" si="302"/>
        <v>#VALUE!</v>
      </c>
      <c r="H4825" s="13" t="e">
        <f t="shared" si="303"/>
        <v>#VALUE!</v>
      </c>
    </row>
    <row r="4826" spans="2:8">
      <c r="B4826" s="11" t="str">
        <f t="shared" si="301"/>
        <v/>
      </c>
      <c r="C4826" s="11" t="str">
        <f t="shared" si="300"/>
        <v/>
      </c>
      <c r="F4826" s="10" t="str">
        <v/>
      </c>
      <c r="G4826" t="e">
        <f t="shared" si="302"/>
        <v>#VALUE!</v>
      </c>
      <c r="H4826" s="13" t="e">
        <f t="shared" si="303"/>
        <v>#VALUE!</v>
      </c>
    </row>
    <row r="4827" spans="2:8">
      <c r="B4827" s="11" t="str">
        <f t="shared" si="301"/>
        <v/>
      </c>
      <c r="C4827" s="11" t="str">
        <f t="shared" si="300"/>
        <v/>
      </c>
      <c r="F4827" s="10" t="str">
        <v/>
      </c>
      <c r="G4827" t="e">
        <f t="shared" si="302"/>
        <v>#VALUE!</v>
      </c>
      <c r="H4827" s="13" t="e">
        <f t="shared" si="303"/>
        <v>#VALUE!</v>
      </c>
    </row>
    <row r="4828" spans="2:8">
      <c r="B4828" s="11" t="str">
        <f t="shared" si="301"/>
        <v/>
      </c>
      <c r="C4828" s="11" t="str">
        <f t="shared" si="300"/>
        <v/>
      </c>
      <c r="F4828" s="10" t="str">
        <v/>
      </c>
      <c r="G4828" t="e">
        <f t="shared" si="302"/>
        <v>#VALUE!</v>
      </c>
      <c r="H4828" s="13" t="e">
        <f t="shared" si="303"/>
        <v>#VALUE!</v>
      </c>
    </row>
    <row r="4829" spans="2:8">
      <c r="B4829" s="11" t="str">
        <f t="shared" si="301"/>
        <v/>
      </c>
      <c r="C4829" s="11" t="str">
        <f t="shared" si="300"/>
        <v/>
      </c>
      <c r="F4829" s="10" t="str">
        <v/>
      </c>
      <c r="G4829" t="e">
        <f t="shared" si="302"/>
        <v>#VALUE!</v>
      </c>
      <c r="H4829" s="13" t="e">
        <f t="shared" si="303"/>
        <v>#VALUE!</v>
      </c>
    </row>
    <row r="4830" spans="2:8">
      <c r="B4830" s="11" t="str">
        <f t="shared" si="301"/>
        <v/>
      </c>
      <c r="C4830" s="11" t="str">
        <f t="shared" si="300"/>
        <v/>
      </c>
      <c r="F4830" s="10" t="str">
        <v/>
      </c>
      <c r="G4830" t="e">
        <f t="shared" si="302"/>
        <v>#VALUE!</v>
      </c>
      <c r="H4830" s="13" t="e">
        <f t="shared" si="303"/>
        <v>#VALUE!</v>
      </c>
    </row>
    <row r="4831" spans="2:8">
      <c r="B4831" s="11" t="str">
        <f t="shared" si="301"/>
        <v/>
      </c>
      <c r="C4831" s="11" t="str">
        <f t="shared" si="300"/>
        <v/>
      </c>
      <c r="F4831" s="10" t="str">
        <v/>
      </c>
      <c r="G4831" t="e">
        <f t="shared" si="302"/>
        <v>#VALUE!</v>
      </c>
      <c r="H4831" s="13" t="e">
        <f t="shared" si="303"/>
        <v>#VALUE!</v>
      </c>
    </row>
    <row r="4832" spans="2:8">
      <c r="B4832" s="11" t="str">
        <f t="shared" si="301"/>
        <v/>
      </c>
      <c r="C4832" s="11" t="str">
        <f t="shared" si="300"/>
        <v/>
      </c>
      <c r="F4832" s="10" t="str">
        <v/>
      </c>
      <c r="G4832" t="e">
        <f t="shared" si="302"/>
        <v>#VALUE!</v>
      </c>
      <c r="H4832" s="13" t="e">
        <f t="shared" si="303"/>
        <v>#VALUE!</v>
      </c>
    </row>
    <row r="4833" spans="2:8">
      <c r="B4833" s="11" t="str">
        <f t="shared" si="301"/>
        <v/>
      </c>
      <c r="C4833" s="11" t="str">
        <f t="shared" si="300"/>
        <v/>
      </c>
      <c r="F4833" s="10" t="str">
        <v/>
      </c>
      <c r="G4833" t="e">
        <f t="shared" si="302"/>
        <v>#VALUE!</v>
      </c>
      <c r="H4833" s="13" t="e">
        <f t="shared" si="303"/>
        <v>#VALUE!</v>
      </c>
    </row>
    <row r="4834" spans="2:8">
      <c r="B4834" s="11" t="str">
        <f t="shared" si="301"/>
        <v/>
      </c>
      <c r="C4834" s="11" t="str">
        <f t="shared" si="300"/>
        <v/>
      </c>
      <c r="F4834" s="10" t="str">
        <v/>
      </c>
      <c r="G4834" t="e">
        <f t="shared" si="302"/>
        <v>#VALUE!</v>
      </c>
      <c r="H4834" s="13" t="e">
        <f t="shared" si="303"/>
        <v>#VALUE!</v>
      </c>
    </row>
    <row r="4835" spans="2:8">
      <c r="B4835" s="11" t="str">
        <f t="shared" si="301"/>
        <v/>
      </c>
      <c r="C4835" s="11" t="str">
        <f t="shared" si="300"/>
        <v/>
      </c>
      <c r="F4835" s="10" t="str">
        <v/>
      </c>
      <c r="G4835" t="e">
        <f t="shared" si="302"/>
        <v>#VALUE!</v>
      </c>
      <c r="H4835" s="13" t="e">
        <f t="shared" si="303"/>
        <v>#VALUE!</v>
      </c>
    </row>
    <row r="4836" spans="2:8">
      <c r="B4836" s="11" t="str">
        <f t="shared" si="301"/>
        <v/>
      </c>
      <c r="C4836" s="11" t="str">
        <f t="shared" si="300"/>
        <v/>
      </c>
      <c r="F4836" s="10" t="str">
        <v/>
      </c>
      <c r="G4836" t="e">
        <f t="shared" si="302"/>
        <v>#VALUE!</v>
      </c>
      <c r="H4836" s="13" t="e">
        <f t="shared" si="303"/>
        <v>#VALUE!</v>
      </c>
    </row>
    <row r="4837" spans="2:8">
      <c r="B4837" s="11" t="str">
        <f t="shared" si="301"/>
        <v/>
      </c>
      <c r="C4837" s="11" t="str">
        <f t="shared" si="300"/>
        <v/>
      </c>
      <c r="F4837" s="10" t="str">
        <v/>
      </c>
      <c r="G4837" t="e">
        <f t="shared" si="302"/>
        <v>#VALUE!</v>
      </c>
      <c r="H4837" s="13" t="e">
        <f t="shared" si="303"/>
        <v>#VALUE!</v>
      </c>
    </row>
    <row r="4838" spans="2:8">
      <c r="B4838" s="11" t="str">
        <f t="shared" si="301"/>
        <v/>
      </c>
      <c r="C4838" s="11" t="str">
        <f t="shared" si="300"/>
        <v/>
      </c>
      <c r="F4838" s="10" t="str">
        <v/>
      </c>
      <c r="G4838" t="e">
        <f t="shared" si="302"/>
        <v>#VALUE!</v>
      </c>
      <c r="H4838" s="13" t="e">
        <f t="shared" si="303"/>
        <v>#VALUE!</v>
      </c>
    </row>
    <row r="4839" spans="2:8">
      <c r="B4839" s="11" t="str">
        <f t="shared" si="301"/>
        <v/>
      </c>
      <c r="C4839" s="11" t="str">
        <f t="shared" si="300"/>
        <v/>
      </c>
      <c r="F4839" s="10" t="str">
        <v/>
      </c>
      <c r="G4839" t="e">
        <f t="shared" si="302"/>
        <v>#VALUE!</v>
      </c>
      <c r="H4839" s="13" t="e">
        <f t="shared" si="303"/>
        <v>#VALUE!</v>
      </c>
    </row>
    <row r="4840" spans="2:8">
      <c r="B4840" s="11" t="str">
        <f t="shared" si="301"/>
        <v/>
      </c>
      <c r="C4840" s="11" t="str">
        <f t="shared" si="300"/>
        <v/>
      </c>
      <c r="F4840" s="10" t="str">
        <v/>
      </c>
      <c r="G4840" t="e">
        <f t="shared" si="302"/>
        <v>#VALUE!</v>
      </c>
      <c r="H4840" s="13" t="e">
        <f t="shared" si="303"/>
        <v>#VALUE!</v>
      </c>
    </row>
    <row r="4841" spans="2:8">
      <c r="B4841" s="11" t="str">
        <f t="shared" si="301"/>
        <v/>
      </c>
      <c r="C4841" s="11" t="str">
        <f t="shared" ref="C4841:C4904" si="304">IF(B4841="артикул",A4841,"")</f>
        <v/>
      </c>
      <c r="F4841" s="10" t="str">
        <v/>
      </c>
      <c r="G4841" t="e">
        <f t="shared" si="302"/>
        <v>#VALUE!</v>
      </c>
      <c r="H4841" s="13" t="e">
        <f t="shared" si="303"/>
        <v>#VALUE!</v>
      </c>
    </row>
    <row r="4842" spans="2:8">
      <c r="B4842" s="11" t="str">
        <f t="shared" si="301"/>
        <v/>
      </c>
      <c r="C4842" s="11" t="str">
        <f t="shared" si="304"/>
        <v/>
      </c>
      <c r="F4842" s="10" t="str">
        <v/>
      </c>
      <c r="G4842" t="e">
        <f t="shared" si="302"/>
        <v>#VALUE!</v>
      </c>
      <c r="H4842" s="13" t="e">
        <f t="shared" si="303"/>
        <v>#VALUE!</v>
      </c>
    </row>
    <row r="4843" spans="2:8">
      <c r="B4843" s="11" t="str">
        <f t="shared" si="301"/>
        <v/>
      </c>
      <c r="C4843" s="11" t="str">
        <f t="shared" si="304"/>
        <v/>
      </c>
      <c r="F4843" s="10" t="str">
        <v/>
      </c>
      <c r="G4843" t="e">
        <f t="shared" si="302"/>
        <v>#VALUE!</v>
      </c>
      <c r="H4843" s="13" t="e">
        <f t="shared" si="303"/>
        <v>#VALUE!</v>
      </c>
    </row>
    <row r="4844" spans="2:8">
      <c r="B4844" s="11" t="str">
        <f t="shared" si="301"/>
        <v/>
      </c>
      <c r="C4844" s="11" t="str">
        <f t="shared" si="304"/>
        <v/>
      </c>
      <c r="F4844" s="10" t="str">
        <v/>
      </c>
      <c r="G4844" t="e">
        <f t="shared" si="302"/>
        <v>#VALUE!</v>
      </c>
      <c r="H4844" s="13" t="e">
        <f t="shared" si="303"/>
        <v>#VALUE!</v>
      </c>
    </row>
    <row r="4845" spans="2:8">
      <c r="B4845" s="11" t="str">
        <f t="shared" si="301"/>
        <v/>
      </c>
      <c r="C4845" s="11" t="str">
        <f t="shared" si="304"/>
        <v/>
      </c>
      <c r="F4845" s="10" t="str">
        <v/>
      </c>
      <c r="G4845" t="e">
        <f t="shared" si="302"/>
        <v>#VALUE!</v>
      </c>
      <c r="H4845" s="13" t="e">
        <f t="shared" si="303"/>
        <v>#VALUE!</v>
      </c>
    </row>
    <row r="4846" spans="2:8">
      <c r="B4846" s="11" t="str">
        <f t="shared" si="301"/>
        <v/>
      </c>
      <c r="C4846" s="11" t="str">
        <f t="shared" si="304"/>
        <v/>
      </c>
      <c r="F4846" s="10" t="str">
        <v/>
      </c>
      <c r="G4846" t="e">
        <f t="shared" si="302"/>
        <v>#VALUE!</v>
      </c>
      <c r="H4846" s="13" t="e">
        <f t="shared" si="303"/>
        <v>#VALUE!</v>
      </c>
    </row>
    <row r="4847" spans="2:8">
      <c r="B4847" s="11" t="str">
        <f t="shared" si="301"/>
        <v/>
      </c>
      <c r="C4847" s="11" t="str">
        <f t="shared" si="304"/>
        <v/>
      </c>
      <c r="F4847" s="10" t="str">
        <v/>
      </c>
      <c r="G4847" t="e">
        <f t="shared" si="302"/>
        <v>#VALUE!</v>
      </c>
      <c r="H4847" s="13" t="e">
        <f t="shared" si="303"/>
        <v>#VALUE!</v>
      </c>
    </row>
    <row r="4848" spans="2:8">
      <c r="B4848" s="11" t="str">
        <f t="shared" si="301"/>
        <v/>
      </c>
      <c r="C4848" s="11" t="str">
        <f t="shared" si="304"/>
        <v/>
      </c>
      <c r="F4848" s="10" t="str">
        <v/>
      </c>
      <c r="G4848" t="e">
        <f t="shared" si="302"/>
        <v>#VALUE!</v>
      </c>
      <c r="H4848" s="13" t="e">
        <f t="shared" si="303"/>
        <v>#VALUE!</v>
      </c>
    </row>
    <row r="4849" spans="2:8">
      <c r="B4849" s="11" t="str">
        <f t="shared" si="301"/>
        <v/>
      </c>
      <c r="C4849" s="11" t="str">
        <f t="shared" si="304"/>
        <v/>
      </c>
      <c r="F4849" s="10" t="str">
        <v/>
      </c>
      <c r="G4849" t="e">
        <f t="shared" si="302"/>
        <v>#VALUE!</v>
      </c>
      <c r="H4849" s="13" t="e">
        <f t="shared" si="303"/>
        <v>#VALUE!</v>
      </c>
    </row>
    <row r="4850" spans="2:8">
      <c r="B4850" s="11" t="str">
        <f t="shared" si="301"/>
        <v/>
      </c>
      <c r="C4850" s="11" t="str">
        <f t="shared" si="304"/>
        <v/>
      </c>
      <c r="F4850" s="10" t="str">
        <v/>
      </c>
      <c r="G4850" t="e">
        <f t="shared" si="302"/>
        <v>#VALUE!</v>
      </c>
      <c r="H4850" s="13" t="e">
        <f t="shared" si="303"/>
        <v>#VALUE!</v>
      </c>
    </row>
    <row r="4851" spans="2:8">
      <c r="B4851" s="11" t="str">
        <f t="shared" si="301"/>
        <v/>
      </c>
      <c r="C4851" s="11" t="str">
        <f t="shared" si="304"/>
        <v/>
      </c>
      <c r="F4851" s="10" t="str">
        <v/>
      </c>
      <c r="G4851" t="e">
        <f t="shared" si="302"/>
        <v>#VALUE!</v>
      </c>
      <c r="H4851" s="13" t="e">
        <f t="shared" si="303"/>
        <v>#VALUE!</v>
      </c>
    </row>
    <row r="4852" spans="2:8">
      <c r="B4852" s="11" t="str">
        <f t="shared" si="301"/>
        <v/>
      </c>
      <c r="C4852" s="11" t="str">
        <f t="shared" si="304"/>
        <v/>
      </c>
      <c r="F4852" s="10" t="str">
        <v/>
      </c>
      <c r="G4852" t="e">
        <f t="shared" si="302"/>
        <v>#VALUE!</v>
      </c>
      <c r="H4852" s="13" t="e">
        <f t="shared" si="303"/>
        <v>#VALUE!</v>
      </c>
    </row>
    <row r="4853" spans="2:8">
      <c r="B4853" s="11" t="str">
        <f t="shared" si="301"/>
        <v/>
      </c>
      <c r="C4853" s="11" t="str">
        <f t="shared" si="304"/>
        <v/>
      </c>
      <c r="F4853" s="10" t="str">
        <v/>
      </c>
      <c r="G4853" t="e">
        <f t="shared" si="302"/>
        <v>#VALUE!</v>
      </c>
      <c r="H4853" s="13" t="e">
        <f t="shared" si="303"/>
        <v>#VALUE!</v>
      </c>
    </row>
    <row r="4854" spans="2:8">
      <c r="B4854" s="11" t="str">
        <f t="shared" si="301"/>
        <v/>
      </c>
      <c r="C4854" s="11" t="str">
        <f t="shared" si="304"/>
        <v/>
      </c>
      <c r="F4854" s="10" t="str">
        <v/>
      </c>
      <c r="G4854" t="e">
        <f t="shared" si="302"/>
        <v>#VALUE!</v>
      </c>
      <c r="H4854" s="13" t="e">
        <f t="shared" si="303"/>
        <v>#VALUE!</v>
      </c>
    </row>
    <row r="4855" spans="2:8">
      <c r="B4855" s="11" t="str">
        <f t="shared" si="301"/>
        <v/>
      </c>
      <c r="C4855" s="11" t="str">
        <f t="shared" si="304"/>
        <v/>
      </c>
      <c r="F4855" s="10" t="str">
        <v/>
      </c>
      <c r="G4855" t="e">
        <f t="shared" si="302"/>
        <v>#VALUE!</v>
      </c>
      <c r="H4855" s="13" t="e">
        <f t="shared" si="303"/>
        <v>#VALUE!</v>
      </c>
    </row>
    <row r="4856" spans="2:8">
      <c r="B4856" s="11" t="str">
        <f t="shared" si="301"/>
        <v/>
      </c>
      <c r="C4856" s="11" t="str">
        <f t="shared" si="304"/>
        <v/>
      </c>
      <c r="F4856" s="10" t="str">
        <v/>
      </c>
      <c r="G4856" t="e">
        <f t="shared" si="302"/>
        <v>#VALUE!</v>
      </c>
      <c r="H4856" s="13" t="e">
        <f t="shared" si="303"/>
        <v>#VALUE!</v>
      </c>
    </row>
    <row r="4857" spans="2:8">
      <c r="B4857" s="11" t="str">
        <f t="shared" si="301"/>
        <v/>
      </c>
      <c r="C4857" s="11" t="str">
        <f t="shared" si="304"/>
        <v/>
      </c>
      <c r="F4857" s="10" t="str">
        <v/>
      </c>
      <c r="G4857" t="e">
        <f t="shared" si="302"/>
        <v>#VALUE!</v>
      </c>
      <c r="H4857" s="13" t="e">
        <f t="shared" si="303"/>
        <v>#VALUE!</v>
      </c>
    </row>
    <row r="4858" spans="2:8">
      <c r="B4858" s="11" t="str">
        <f t="shared" si="301"/>
        <v/>
      </c>
      <c r="C4858" s="11" t="str">
        <f t="shared" si="304"/>
        <v/>
      </c>
      <c r="F4858" s="10" t="str">
        <v/>
      </c>
      <c r="G4858" t="e">
        <f t="shared" si="302"/>
        <v>#VALUE!</v>
      </c>
      <c r="H4858" s="13" t="e">
        <f t="shared" si="303"/>
        <v>#VALUE!</v>
      </c>
    </row>
    <row r="4859" spans="2:8">
      <c r="B4859" s="11" t="str">
        <f t="shared" si="301"/>
        <v/>
      </c>
      <c r="C4859" s="11" t="str">
        <f t="shared" si="304"/>
        <v/>
      </c>
      <c r="F4859" s="10" t="str">
        <v/>
      </c>
      <c r="G4859" t="e">
        <f t="shared" si="302"/>
        <v>#VALUE!</v>
      </c>
      <c r="H4859" s="13" t="e">
        <f t="shared" si="303"/>
        <v>#VALUE!</v>
      </c>
    </row>
    <row r="4860" spans="2:8">
      <c r="B4860" s="11" t="str">
        <f t="shared" si="301"/>
        <v/>
      </c>
      <c r="C4860" s="11" t="str">
        <f t="shared" si="304"/>
        <v/>
      </c>
      <c r="F4860" s="10" t="str">
        <v/>
      </c>
      <c r="G4860" t="e">
        <f t="shared" si="302"/>
        <v>#VALUE!</v>
      </c>
      <c r="H4860" s="13" t="e">
        <f t="shared" si="303"/>
        <v>#VALUE!</v>
      </c>
    </row>
    <row r="4861" spans="2:8">
      <c r="B4861" s="11" t="str">
        <f t="shared" si="301"/>
        <v/>
      </c>
      <c r="C4861" s="11" t="str">
        <f t="shared" si="304"/>
        <v/>
      </c>
      <c r="F4861" s="10" t="str">
        <v/>
      </c>
      <c r="G4861" t="e">
        <f t="shared" si="302"/>
        <v>#VALUE!</v>
      </c>
      <c r="H4861" s="13" t="e">
        <f t="shared" si="303"/>
        <v>#VALUE!</v>
      </c>
    </row>
    <row r="4862" spans="2:8">
      <c r="B4862" s="11" t="str">
        <f t="shared" si="301"/>
        <v/>
      </c>
      <c r="C4862" s="11" t="str">
        <f t="shared" si="304"/>
        <v/>
      </c>
      <c r="F4862" s="10" t="str">
        <v/>
      </c>
      <c r="G4862" t="e">
        <f t="shared" si="302"/>
        <v>#VALUE!</v>
      </c>
      <c r="H4862" s="13" t="e">
        <f t="shared" si="303"/>
        <v>#VALUE!</v>
      </c>
    </row>
    <row r="4863" spans="2:8">
      <c r="B4863" s="11" t="str">
        <f t="shared" si="301"/>
        <v/>
      </c>
      <c r="C4863" s="11" t="str">
        <f t="shared" si="304"/>
        <v/>
      </c>
      <c r="F4863" s="10" t="str">
        <v/>
      </c>
      <c r="G4863" t="e">
        <f t="shared" si="302"/>
        <v>#VALUE!</v>
      </c>
      <c r="H4863" s="13" t="e">
        <f t="shared" si="303"/>
        <v>#VALUE!</v>
      </c>
    </row>
    <row r="4864" spans="2:8">
      <c r="B4864" s="11" t="str">
        <f t="shared" si="301"/>
        <v/>
      </c>
      <c r="C4864" s="11" t="str">
        <f t="shared" si="304"/>
        <v/>
      </c>
      <c r="F4864" s="10" t="str">
        <v/>
      </c>
      <c r="G4864" t="e">
        <f t="shared" si="302"/>
        <v>#VALUE!</v>
      </c>
      <c r="H4864" s="13" t="e">
        <f t="shared" si="303"/>
        <v>#VALUE!</v>
      </c>
    </row>
    <row r="4865" spans="2:8">
      <c r="B4865" s="11" t="str">
        <f t="shared" ref="B4865:B4928" si="305">IFERROR(IF(FIND(" ",A4865)=6,IF(IFERROR(FIND(" PB",A4865),"")&lt;&gt;"","артикул",IF(IFERROR(FIND(" CRN",A4865),"")&lt;&gt;"","артикул","")),""),"")</f>
        <v/>
      </c>
      <c r="C4865" s="11" t="str">
        <f t="shared" si="304"/>
        <v/>
      </c>
      <c r="F4865" s="10" t="str">
        <v/>
      </c>
      <c r="G4865" t="e">
        <f t="shared" si="302"/>
        <v>#VALUE!</v>
      </c>
      <c r="H4865" s="13" t="e">
        <f t="shared" si="303"/>
        <v>#VALUE!</v>
      </c>
    </row>
    <row r="4866" spans="2:8">
      <c r="B4866" s="11" t="str">
        <f t="shared" si="305"/>
        <v/>
      </c>
      <c r="C4866" s="11" t="str">
        <f t="shared" si="304"/>
        <v/>
      </c>
      <c r="F4866" s="10" t="str">
        <v/>
      </c>
      <c r="G4866" t="e">
        <f t="shared" ref="G4866:G4929" si="306">CONCATENATE(LEFT(F4866,5),
MID(F4866,
SEARCH("\",SUBSTITUTE(F4866," ","\",LEN(F4866)-LEN(SUBSTITUTE(F4866," ",""))-4)),
SEARCH("\",SUBSTITUTE(F4866," ","\",LEN(F4866)-LEN(SUBSTITUTE(F4866," ",""))-3))-
SEARCH("\",SUBSTITUTE(F4866," ","\",LEN(F4866)-LEN(SUBSTITUTE(F4866," ",""))-4)))*1)</f>
        <v>#VALUE!</v>
      </c>
      <c r="H4866" s="13" t="e">
        <f t="shared" ref="H4866:H4929" si="307">SUBSTITUTE(
RIGHT(F4866,LEN(F4866)-
FIND("\",SUBSTITUTE(F4866," ","\",LEN(F4866)-LEN(SUBSTITUTE(F4866," ",""))))),
".","")</f>
        <v>#VALUE!</v>
      </c>
    </row>
    <row r="4867" spans="2:8">
      <c r="B4867" s="11" t="str">
        <f t="shared" si="305"/>
        <v/>
      </c>
      <c r="C4867" s="11" t="str">
        <f t="shared" si="304"/>
        <v/>
      </c>
      <c r="F4867" s="10" t="str">
        <v/>
      </c>
      <c r="G4867" t="e">
        <f t="shared" si="306"/>
        <v>#VALUE!</v>
      </c>
      <c r="H4867" s="13" t="e">
        <f t="shared" si="307"/>
        <v>#VALUE!</v>
      </c>
    </row>
    <row r="4868" spans="2:8">
      <c r="B4868" s="11" t="str">
        <f t="shared" si="305"/>
        <v/>
      </c>
      <c r="C4868" s="11" t="str">
        <f t="shared" si="304"/>
        <v/>
      </c>
      <c r="F4868" s="10" t="str">
        <v/>
      </c>
      <c r="G4868" t="e">
        <f t="shared" si="306"/>
        <v>#VALUE!</v>
      </c>
      <c r="H4868" s="13" t="e">
        <f t="shared" si="307"/>
        <v>#VALUE!</v>
      </c>
    </row>
    <row r="4869" spans="2:8">
      <c r="B4869" s="11" t="str">
        <f t="shared" si="305"/>
        <v/>
      </c>
      <c r="C4869" s="11" t="str">
        <f t="shared" si="304"/>
        <v/>
      </c>
      <c r="F4869" s="10" t="str">
        <v/>
      </c>
      <c r="G4869" t="e">
        <f t="shared" si="306"/>
        <v>#VALUE!</v>
      </c>
      <c r="H4869" s="13" t="e">
        <f t="shared" si="307"/>
        <v>#VALUE!</v>
      </c>
    </row>
    <row r="4870" spans="2:8">
      <c r="B4870" s="11" t="str">
        <f t="shared" si="305"/>
        <v/>
      </c>
      <c r="C4870" s="11" t="str">
        <f t="shared" si="304"/>
        <v/>
      </c>
      <c r="F4870" s="10" t="str">
        <v/>
      </c>
      <c r="G4870" t="e">
        <f t="shared" si="306"/>
        <v>#VALUE!</v>
      </c>
      <c r="H4870" s="13" t="e">
        <f t="shared" si="307"/>
        <v>#VALUE!</v>
      </c>
    </row>
    <row r="4871" spans="2:8">
      <c r="B4871" s="11" t="str">
        <f t="shared" si="305"/>
        <v/>
      </c>
      <c r="C4871" s="11" t="str">
        <f t="shared" si="304"/>
        <v/>
      </c>
      <c r="F4871" s="10" t="str">
        <v/>
      </c>
      <c r="G4871" t="e">
        <f t="shared" si="306"/>
        <v>#VALUE!</v>
      </c>
      <c r="H4871" s="13" t="e">
        <f t="shared" si="307"/>
        <v>#VALUE!</v>
      </c>
    </row>
    <row r="4872" spans="2:8">
      <c r="B4872" s="11" t="str">
        <f t="shared" si="305"/>
        <v/>
      </c>
      <c r="C4872" s="11" t="str">
        <f t="shared" si="304"/>
        <v/>
      </c>
      <c r="F4872" s="10" t="str">
        <v/>
      </c>
      <c r="G4872" t="e">
        <f t="shared" si="306"/>
        <v>#VALUE!</v>
      </c>
      <c r="H4872" s="13" t="e">
        <f t="shared" si="307"/>
        <v>#VALUE!</v>
      </c>
    </row>
    <row r="4873" spans="2:8">
      <c r="B4873" s="11" t="str">
        <f t="shared" si="305"/>
        <v/>
      </c>
      <c r="C4873" s="11" t="str">
        <f t="shared" si="304"/>
        <v/>
      </c>
      <c r="F4873" s="10" t="str">
        <v/>
      </c>
      <c r="G4873" t="e">
        <f t="shared" si="306"/>
        <v>#VALUE!</v>
      </c>
      <c r="H4873" s="13" t="e">
        <f t="shared" si="307"/>
        <v>#VALUE!</v>
      </c>
    </row>
    <row r="4874" spans="2:8">
      <c r="B4874" s="11" t="str">
        <f t="shared" si="305"/>
        <v/>
      </c>
      <c r="C4874" s="11" t="str">
        <f t="shared" si="304"/>
        <v/>
      </c>
      <c r="F4874" s="10" t="str">
        <v/>
      </c>
      <c r="G4874" t="e">
        <f t="shared" si="306"/>
        <v>#VALUE!</v>
      </c>
      <c r="H4874" s="13" t="e">
        <f t="shared" si="307"/>
        <v>#VALUE!</v>
      </c>
    </row>
    <row r="4875" spans="2:8">
      <c r="B4875" s="11" t="str">
        <f t="shared" si="305"/>
        <v/>
      </c>
      <c r="C4875" s="11" t="str">
        <f t="shared" si="304"/>
        <v/>
      </c>
      <c r="F4875" s="10" t="str">
        <v/>
      </c>
      <c r="G4875" t="e">
        <f t="shared" si="306"/>
        <v>#VALUE!</v>
      </c>
      <c r="H4875" s="13" t="e">
        <f t="shared" si="307"/>
        <v>#VALUE!</v>
      </c>
    </row>
    <row r="4876" spans="2:8">
      <c r="B4876" s="11" t="str">
        <f t="shared" si="305"/>
        <v/>
      </c>
      <c r="C4876" s="11" t="str">
        <f t="shared" si="304"/>
        <v/>
      </c>
      <c r="F4876" s="10" t="str">
        <v/>
      </c>
      <c r="G4876" t="e">
        <f t="shared" si="306"/>
        <v>#VALUE!</v>
      </c>
      <c r="H4876" s="13" t="e">
        <f t="shared" si="307"/>
        <v>#VALUE!</v>
      </c>
    </row>
    <row r="4877" spans="2:8">
      <c r="B4877" s="11" t="str">
        <f t="shared" si="305"/>
        <v/>
      </c>
      <c r="C4877" s="11" t="str">
        <f t="shared" si="304"/>
        <v/>
      </c>
      <c r="F4877" s="10" t="str">
        <v/>
      </c>
      <c r="G4877" t="e">
        <f t="shared" si="306"/>
        <v>#VALUE!</v>
      </c>
      <c r="H4877" s="13" t="e">
        <f t="shared" si="307"/>
        <v>#VALUE!</v>
      </c>
    </row>
    <row r="4878" spans="2:8">
      <c r="B4878" s="11" t="str">
        <f t="shared" si="305"/>
        <v/>
      </c>
      <c r="C4878" s="11" t="str">
        <f t="shared" si="304"/>
        <v/>
      </c>
      <c r="F4878" s="10" t="str">
        <v/>
      </c>
      <c r="G4878" t="e">
        <f t="shared" si="306"/>
        <v>#VALUE!</v>
      </c>
      <c r="H4878" s="13" t="e">
        <f t="shared" si="307"/>
        <v>#VALUE!</v>
      </c>
    </row>
    <row r="4879" spans="2:8">
      <c r="B4879" s="11" t="str">
        <f t="shared" si="305"/>
        <v/>
      </c>
      <c r="C4879" s="11" t="str">
        <f t="shared" si="304"/>
        <v/>
      </c>
      <c r="F4879" s="10" t="str">
        <v/>
      </c>
      <c r="G4879" t="e">
        <f t="shared" si="306"/>
        <v>#VALUE!</v>
      </c>
      <c r="H4879" s="13" t="e">
        <f t="shared" si="307"/>
        <v>#VALUE!</v>
      </c>
    </row>
    <row r="4880" spans="2:8">
      <c r="B4880" s="11" t="str">
        <f t="shared" si="305"/>
        <v/>
      </c>
      <c r="C4880" s="11" t="str">
        <f t="shared" si="304"/>
        <v/>
      </c>
      <c r="F4880" s="10" t="str">
        <v/>
      </c>
      <c r="G4880" t="e">
        <f t="shared" si="306"/>
        <v>#VALUE!</v>
      </c>
      <c r="H4880" s="13" t="e">
        <f t="shared" si="307"/>
        <v>#VALUE!</v>
      </c>
    </row>
    <row r="4881" spans="2:8">
      <c r="B4881" s="11" t="str">
        <f t="shared" si="305"/>
        <v/>
      </c>
      <c r="C4881" s="11" t="str">
        <f t="shared" si="304"/>
        <v/>
      </c>
      <c r="F4881" s="10" t="str">
        <v/>
      </c>
      <c r="G4881" t="e">
        <f t="shared" si="306"/>
        <v>#VALUE!</v>
      </c>
      <c r="H4881" s="13" t="e">
        <f t="shared" si="307"/>
        <v>#VALUE!</v>
      </c>
    </row>
    <row r="4882" spans="2:8">
      <c r="B4882" s="11" t="str">
        <f t="shared" si="305"/>
        <v/>
      </c>
      <c r="C4882" s="11" t="str">
        <f t="shared" si="304"/>
        <v/>
      </c>
      <c r="F4882" s="10" t="str">
        <v/>
      </c>
      <c r="G4882" t="e">
        <f t="shared" si="306"/>
        <v>#VALUE!</v>
      </c>
      <c r="H4882" s="13" t="e">
        <f t="shared" si="307"/>
        <v>#VALUE!</v>
      </c>
    </row>
    <row r="4883" spans="2:8">
      <c r="B4883" s="11" t="str">
        <f t="shared" si="305"/>
        <v/>
      </c>
      <c r="C4883" s="11" t="str">
        <f t="shared" si="304"/>
        <v/>
      </c>
      <c r="F4883" s="10" t="str">
        <v/>
      </c>
      <c r="G4883" t="e">
        <f t="shared" si="306"/>
        <v>#VALUE!</v>
      </c>
      <c r="H4883" s="13" t="e">
        <f t="shared" si="307"/>
        <v>#VALUE!</v>
      </c>
    </row>
    <row r="4884" spans="2:8">
      <c r="B4884" s="11" t="str">
        <f t="shared" si="305"/>
        <v/>
      </c>
      <c r="C4884" s="11" t="str">
        <f t="shared" si="304"/>
        <v/>
      </c>
      <c r="F4884" s="10" t="str">
        <v/>
      </c>
      <c r="G4884" t="e">
        <f t="shared" si="306"/>
        <v>#VALUE!</v>
      </c>
      <c r="H4884" s="13" t="e">
        <f t="shared" si="307"/>
        <v>#VALUE!</v>
      </c>
    </row>
    <row r="4885" spans="2:8">
      <c r="B4885" s="11" t="str">
        <f t="shared" si="305"/>
        <v/>
      </c>
      <c r="C4885" s="11" t="str">
        <f t="shared" si="304"/>
        <v/>
      </c>
      <c r="F4885" s="10" t="str">
        <v/>
      </c>
      <c r="G4885" t="e">
        <f t="shared" si="306"/>
        <v>#VALUE!</v>
      </c>
      <c r="H4885" s="13" t="e">
        <f t="shared" si="307"/>
        <v>#VALUE!</v>
      </c>
    </row>
    <row r="4886" spans="2:8">
      <c r="B4886" s="11" t="str">
        <f t="shared" si="305"/>
        <v/>
      </c>
      <c r="C4886" s="11" t="str">
        <f t="shared" si="304"/>
        <v/>
      </c>
      <c r="F4886" s="10" t="str">
        <v/>
      </c>
      <c r="G4886" t="e">
        <f t="shared" si="306"/>
        <v>#VALUE!</v>
      </c>
      <c r="H4886" s="13" t="e">
        <f t="shared" si="307"/>
        <v>#VALUE!</v>
      </c>
    </row>
    <row r="4887" spans="2:8">
      <c r="B4887" s="11" t="str">
        <f t="shared" si="305"/>
        <v/>
      </c>
      <c r="C4887" s="11" t="str">
        <f t="shared" si="304"/>
        <v/>
      </c>
      <c r="F4887" s="10" t="str">
        <v/>
      </c>
      <c r="G4887" t="e">
        <f t="shared" si="306"/>
        <v>#VALUE!</v>
      </c>
      <c r="H4887" s="13" t="e">
        <f t="shared" si="307"/>
        <v>#VALUE!</v>
      </c>
    </row>
    <row r="4888" spans="2:8">
      <c r="B4888" s="11" t="str">
        <f t="shared" si="305"/>
        <v/>
      </c>
      <c r="C4888" s="11" t="str">
        <f t="shared" si="304"/>
        <v/>
      </c>
      <c r="F4888" s="10" t="str">
        <v/>
      </c>
      <c r="G4888" t="e">
        <f t="shared" si="306"/>
        <v>#VALUE!</v>
      </c>
      <c r="H4888" s="13" t="e">
        <f t="shared" si="307"/>
        <v>#VALUE!</v>
      </c>
    </row>
    <row r="4889" spans="2:8">
      <c r="B4889" s="11" t="str">
        <f t="shared" si="305"/>
        <v/>
      </c>
      <c r="C4889" s="11" t="str">
        <f t="shared" si="304"/>
        <v/>
      </c>
      <c r="F4889" s="10" t="str">
        <v/>
      </c>
      <c r="G4889" t="e">
        <f t="shared" si="306"/>
        <v>#VALUE!</v>
      </c>
      <c r="H4889" s="13" t="e">
        <f t="shared" si="307"/>
        <v>#VALUE!</v>
      </c>
    </row>
    <row r="4890" spans="2:8">
      <c r="B4890" s="11" t="str">
        <f t="shared" si="305"/>
        <v/>
      </c>
      <c r="C4890" s="11" t="str">
        <f t="shared" si="304"/>
        <v/>
      </c>
      <c r="F4890" s="10" t="str">
        <v/>
      </c>
      <c r="G4890" t="e">
        <f t="shared" si="306"/>
        <v>#VALUE!</v>
      </c>
      <c r="H4890" s="13" t="e">
        <f t="shared" si="307"/>
        <v>#VALUE!</v>
      </c>
    </row>
    <row r="4891" spans="2:8">
      <c r="B4891" s="11" t="str">
        <f t="shared" si="305"/>
        <v/>
      </c>
      <c r="C4891" s="11" t="str">
        <f t="shared" si="304"/>
        <v/>
      </c>
      <c r="F4891" s="10" t="str">
        <v/>
      </c>
      <c r="G4891" t="e">
        <f t="shared" si="306"/>
        <v>#VALUE!</v>
      </c>
      <c r="H4891" s="13" t="e">
        <f t="shared" si="307"/>
        <v>#VALUE!</v>
      </c>
    </row>
    <row r="4892" spans="2:8">
      <c r="B4892" s="11" t="str">
        <f t="shared" si="305"/>
        <v/>
      </c>
      <c r="C4892" s="11" t="str">
        <f t="shared" si="304"/>
        <v/>
      </c>
      <c r="F4892" s="10" t="str">
        <v/>
      </c>
      <c r="G4892" t="e">
        <f t="shared" si="306"/>
        <v>#VALUE!</v>
      </c>
      <c r="H4892" s="13" t="e">
        <f t="shared" si="307"/>
        <v>#VALUE!</v>
      </c>
    </row>
    <row r="4893" spans="2:8">
      <c r="B4893" s="11" t="str">
        <f t="shared" si="305"/>
        <v/>
      </c>
      <c r="C4893" s="11" t="str">
        <f t="shared" si="304"/>
        <v/>
      </c>
      <c r="F4893" s="10" t="str">
        <v/>
      </c>
      <c r="G4893" t="e">
        <f t="shared" si="306"/>
        <v>#VALUE!</v>
      </c>
      <c r="H4893" s="13" t="e">
        <f t="shared" si="307"/>
        <v>#VALUE!</v>
      </c>
    </row>
    <row r="4894" spans="2:8">
      <c r="B4894" s="11" t="str">
        <f t="shared" si="305"/>
        <v/>
      </c>
      <c r="C4894" s="11" t="str">
        <f t="shared" si="304"/>
        <v/>
      </c>
      <c r="F4894" s="10" t="str">
        <v/>
      </c>
      <c r="G4894" t="e">
        <f t="shared" si="306"/>
        <v>#VALUE!</v>
      </c>
      <c r="H4894" s="13" t="e">
        <f t="shared" si="307"/>
        <v>#VALUE!</v>
      </c>
    </row>
    <row r="4895" spans="2:8">
      <c r="B4895" s="11" t="str">
        <f t="shared" si="305"/>
        <v/>
      </c>
      <c r="C4895" s="11" t="str">
        <f t="shared" si="304"/>
        <v/>
      </c>
      <c r="F4895" s="10" t="str">
        <v/>
      </c>
      <c r="G4895" t="e">
        <f t="shared" si="306"/>
        <v>#VALUE!</v>
      </c>
      <c r="H4895" s="13" t="e">
        <f t="shared" si="307"/>
        <v>#VALUE!</v>
      </c>
    </row>
    <row r="4896" spans="2:8">
      <c r="B4896" s="11" t="str">
        <f t="shared" si="305"/>
        <v/>
      </c>
      <c r="C4896" s="11" t="str">
        <f t="shared" si="304"/>
        <v/>
      </c>
      <c r="F4896" s="10" t="str">
        <v/>
      </c>
      <c r="G4896" t="e">
        <f t="shared" si="306"/>
        <v>#VALUE!</v>
      </c>
      <c r="H4896" s="13" t="e">
        <f t="shared" si="307"/>
        <v>#VALUE!</v>
      </c>
    </row>
    <row r="4897" spans="2:8">
      <c r="B4897" s="11" t="str">
        <f t="shared" si="305"/>
        <v/>
      </c>
      <c r="C4897" s="11" t="str">
        <f t="shared" si="304"/>
        <v/>
      </c>
      <c r="F4897" s="10" t="str">
        <v/>
      </c>
      <c r="G4897" t="e">
        <f t="shared" si="306"/>
        <v>#VALUE!</v>
      </c>
      <c r="H4897" s="13" t="e">
        <f t="shared" si="307"/>
        <v>#VALUE!</v>
      </c>
    </row>
    <row r="4898" spans="2:8">
      <c r="B4898" s="11" t="str">
        <f t="shared" si="305"/>
        <v/>
      </c>
      <c r="C4898" s="11" t="str">
        <f t="shared" si="304"/>
        <v/>
      </c>
      <c r="F4898" s="10" t="str">
        <v/>
      </c>
      <c r="G4898" t="e">
        <f t="shared" si="306"/>
        <v>#VALUE!</v>
      </c>
      <c r="H4898" s="13" t="e">
        <f t="shared" si="307"/>
        <v>#VALUE!</v>
      </c>
    </row>
    <row r="4899" spans="2:8">
      <c r="B4899" s="11" t="str">
        <f t="shared" si="305"/>
        <v/>
      </c>
      <c r="C4899" s="11" t="str">
        <f t="shared" si="304"/>
        <v/>
      </c>
      <c r="F4899" s="10" t="str">
        <v/>
      </c>
      <c r="G4899" t="e">
        <f t="shared" si="306"/>
        <v>#VALUE!</v>
      </c>
      <c r="H4899" s="13" t="e">
        <f t="shared" si="307"/>
        <v>#VALUE!</v>
      </c>
    </row>
    <row r="4900" spans="2:8">
      <c r="B4900" s="11" t="str">
        <f t="shared" si="305"/>
        <v/>
      </c>
      <c r="C4900" s="11" t="str">
        <f t="shared" si="304"/>
        <v/>
      </c>
      <c r="F4900" s="10" t="str">
        <v/>
      </c>
      <c r="G4900" t="e">
        <f t="shared" si="306"/>
        <v>#VALUE!</v>
      </c>
      <c r="H4900" s="13" t="e">
        <f t="shared" si="307"/>
        <v>#VALUE!</v>
      </c>
    </row>
    <row r="4901" spans="2:8">
      <c r="B4901" s="11" t="str">
        <f t="shared" si="305"/>
        <v/>
      </c>
      <c r="C4901" s="11" t="str">
        <f t="shared" si="304"/>
        <v/>
      </c>
      <c r="F4901" s="10" t="str">
        <v/>
      </c>
      <c r="G4901" t="e">
        <f t="shared" si="306"/>
        <v>#VALUE!</v>
      </c>
      <c r="H4901" s="13" t="e">
        <f t="shared" si="307"/>
        <v>#VALUE!</v>
      </c>
    </row>
    <row r="4902" spans="2:8">
      <c r="B4902" s="11" t="str">
        <f t="shared" si="305"/>
        <v/>
      </c>
      <c r="C4902" s="11" t="str">
        <f t="shared" si="304"/>
        <v/>
      </c>
      <c r="F4902" s="10" t="str">
        <v/>
      </c>
      <c r="G4902" t="e">
        <f t="shared" si="306"/>
        <v>#VALUE!</v>
      </c>
      <c r="H4902" s="13" t="e">
        <f t="shared" si="307"/>
        <v>#VALUE!</v>
      </c>
    </row>
    <row r="4903" spans="2:8">
      <c r="B4903" s="11" t="str">
        <f t="shared" si="305"/>
        <v/>
      </c>
      <c r="C4903" s="11" t="str">
        <f t="shared" si="304"/>
        <v/>
      </c>
      <c r="F4903" s="10" t="str">
        <v/>
      </c>
      <c r="G4903" t="e">
        <f t="shared" si="306"/>
        <v>#VALUE!</v>
      </c>
      <c r="H4903" s="13" t="e">
        <f t="shared" si="307"/>
        <v>#VALUE!</v>
      </c>
    </row>
    <row r="4904" spans="2:8">
      <c r="B4904" s="11" t="str">
        <f t="shared" si="305"/>
        <v/>
      </c>
      <c r="C4904" s="11" t="str">
        <f t="shared" si="304"/>
        <v/>
      </c>
      <c r="F4904" s="10" t="str">
        <v/>
      </c>
      <c r="G4904" t="e">
        <f t="shared" si="306"/>
        <v>#VALUE!</v>
      </c>
      <c r="H4904" s="13" t="e">
        <f t="shared" si="307"/>
        <v>#VALUE!</v>
      </c>
    </row>
    <row r="4905" spans="2:8">
      <c r="B4905" s="11" t="str">
        <f t="shared" si="305"/>
        <v/>
      </c>
      <c r="C4905" s="11" t="str">
        <f t="shared" ref="C4905:C4968" si="308">IF(B4905="артикул",A4905,"")</f>
        <v/>
      </c>
      <c r="F4905" s="10" t="str">
        <v/>
      </c>
      <c r="G4905" t="e">
        <f t="shared" si="306"/>
        <v>#VALUE!</v>
      </c>
      <c r="H4905" s="13" t="e">
        <f t="shared" si="307"/>
        <v>#VALUE!</v>
      </c>
    </row>
    <row r="4906" spans="2:8">
      <c r="B4906" s="11" t="str">
        <f t="shared" si="305"/>
        <v/>
      </c>
      <c r="C4906" s="11" t="str">
        <f t="shared" si="308"/>
        <v/>
      </c>
      <c r="F4906" s="10" t="str">
        <v/>
      </c>
      <c r="G4906" t="e">
        <f t="shared" si="306"/>
        <v>#VALUE!</v>
      </c>
      <c r="H4906" s="13" t="e">
        <f t="shared" si="307"/>
        <v>#VALUE!</v>
      </c>
    </row>
    <row r="4907" spans="2:8">
      <c r="B4907" s="11" t="str">
        <f t="shared" si="305"/>
        <v/>
      </c>
      <c r="C4907" s="11" t="str">
        <f t="shared" si="308"/>
        <v/>
      </c>
      <c r="F4907" s="10" t="str">
        <v/>
      </c>
      <c r="G4907" t="e">
        <f t="shared" si="306"/>
        <v>#VALUE!</v>
      </c>
      <c r="H4907" s="13" t="e">
        <f t="shared" si="307"/>
        <v>#VALUE!</v>
      </c>
    </row>
    <row r="4908" spans="2:8">
      <c r="B4908" s="11" t="str">
        <f t="shared" si="305"/>
        <v/>
      </c>
      <c r="C4908" s="11" t="str">
        <f t="shared" si="308"/>
        <v/>
      </c>
      <c r="F4908" s="10" t="str">
        <v/>
      </c>
      <c r="G4908" t="e">
        <f t="shared" si="306"/>
        <v>#VALUE!</v>
      </c>
      <c r="H4908" s="13" t="e">
        <f t="shared" si="307"/>
        <v>#VALUE!</v>
      </c>
    </row>
    <row r="4909" spans="2:8">
      <c r="B4909" s="11" t="str">
        <f t="shared" si="305"/>
        <v/>
      </c>
      <c r="C4909" s="11" t="str">
        <f t="shared" si="308"/>
        <v/>
      </c>
      <c r="F4909" s="10" t="str">
        <v/>
      </c>
      <c r="G4909" t="e">
        <f t="shared" si="306"/>
        <v>#VALUE!</v>
      </c>
      <c r="H4909" s="13" t="e">
        <f t="shared" si="307"/>
        <v>#VALUE!</v>
      </c>
    </row>
    <row r="4910" spans="2:8">
      <c r="B4910" s="11" t="str">
        <f t="shared" si="305"/>
        <v/>
      </c>
      <c r="C4910" s="11" t="str">
        <f t="shared" si="308"/>
        <v/>
      </c>
      <c r="F4910" s="10" t="str">
        <v/>
      </c>
      <c r="G4910" t="e">
        <f t="shared" si="306"/>
        <v>#VALUE!</v>
      </c>
      <c r="H4910" s="13" t="e">
        <f t="shared" si="307"/>
        <v>#VALUE!</v>
      </c>
    </row>
    <row r="4911" spans="2:8">
      <c r="B4911" s="11" t="str">
        <f t="shared" si="305"/>
        <v/>
      </c>
      <c r="C4911" s="11" t="str">
        <f t="shared" si="308"/>
        <v/>
      </c>
      <c r="F4911" s="10" t="str">
        <v/>
      </c>
      <c r="G4911" t="e">
        <f t="shared" si="306"/>
        <v>#VALUE!</v>
      </c>
      <c r="H4911" s="13" t="e">
        <f t="shared" si="307"/>
        <v>#VALUE!</v>
      </c>
    </row>
    <row r="4912" spans="2:8">
      <c r="B4912" s="11" t="str">
        <f t="shared" si="305"/>
        <v/>
      </c>
      <c r="C4912" s="11" t="str">
        <f t="shared" si="308"/>
        <v/>
      </c>
      <c r="F4912" s="10" t="str">
        <v/>
      </c>
      <c r="G4912" t="e">
        <f t="shared" si="306"/>
        <v>#VALUE!</v>
      </c>
      <c r="H4912" s="13" t="e">
        <f t="shared" si="307"/>
        <v>#VALUE!</v>
      </c>
    </row>
    <row r="4913" spans="2:8">
      <c r="B4913" s="11" t="str">
        <f t="shared" si="305"/>
        <v/>
      </c>
      <c r="C4913" s="11" t="str">
        <f t="shared" si="308"/>
        <v/>
      </c>
      <c r="F4913" s="10" t="str">
        <v/>
      </c>
      <c r="G4913" t="e">
        <f t="shared" si="306"/>
        <v>#VALUE!</v>
      </c>
      <c r="H4913" s="13" t="e">
        <f t="shared" si="307"/>
        <v>#VALUE!</v>
      </c>
    </row>
    <row r="4914" spans="2:8">
      <c r="B4914" s="11" t="str">
        <f t="shared" si="305"/>
        <v/>
      </c>
      <c r="C4914" s="11" t="str">
        <f t="shared" si="308"/>
        <v/>
      </c>
      <c r="F4914" s="10" t="str">
        <v/>
      </c>
      <c r="G4914" t="e">
        <f t="shared" si="306"/>
        <v>#VALUE!</v>
      </c>
      <c r="H4914" s="13" t="e">
        <f t="shared" si="307"/>
        <v>#VALUE!</v>
      </c>
    </row>
    <row r="4915" spans="2:8">
      <c r="B4915" s="11" t="str">
        <f t="shared" si="305"/>
        <v/>
      </c>
      <c r="C4915" s="11" t="str">
        <f t="shared" si="308"/>
        <v/>
      </c>
      <c r="F4915" s="10" t="str">
        <v/>
      </c>
      <c r="G4915" t="e">
        <f t="shared" si="306"/>
        <v>#VALUE!</v>
      </c>
      <c r="H4915" s="13" t="e">
        <f t="shared" si="307"/>
        <v>#VALUE!</v>
      </c>
    </row>
    <row r="4916" spans="2:8">
      <c r="B4916" s="11" t="str">
        <f t="shared" si="305"/>
        <v/>
      </c>
      <c r="C4916" s="11" t="str">
        <f t="shared" si="308"/>
        <v/>
      </c>
      <c r="F4916" s="10" t="str">
        <v/>
      </c>
      <c r="G4916" t="e">
        <f t="shared" si="306"/>
        <v>#VALUE!</v>
      </c>
      <c r="H4916" s="13" t="e">
        <f t="shared" si="307"/>
        <v>#VALUE!</v>
      </c>
    </row>
    <row r="4917" spans="2:8">
      <c r="B4917" s="11" t="str">
        <f t="shared" si="305"/>
        <v/>
      </c>
      <c r="C4917" s="11" t="str">
        <f t="shared" si="308"/>
        <v/>
      </c>
      <c r="F4917" s="10" t="str">
        <v/>
      </c>
      <c r="G4917" t="e">
        <f t="shared" si="306"/>
        <v>#VALUE!</v>
      </c>
      <c r="H4917" s="13" t="e">
        <f t="shared" si="307"/>
        <v>#VALUE!</v>
      </c>
    </row>
    <row r="4918" spans="2:8">
      <c r="B4918" s="11" t="str">
        <f t="shared" si="305"/>
        <v/>
      </c>
      <c r="C4918" s="11" t="str">
        <f t="shared" si="308"/>
        <v/>
      </c>
      <c r="F4918" s="10" t="str">
        <v/>
      </c>
      <c r="G4918" t="e">
        <f t="shared" si="306"/>
        <v>#VALUE!</v>
      </c>
      <c r="H4918" s="13" t="e">
        <f t="shared" si="307"/>
        <v>#VALUE!</v>
      </c>
    </row>
    <row r="4919" spans="2:8">
      <c r="B4919" s="11" t="str">
        <f t="shared" si="305"/>
        <v/>
      </c>
      <c r="C4919" s="11" t="str">
        <f t="shared" si="308"/>
        <v/>
      </c>
      <c r="F4919" s="10" t="str">
        <v/>
      </c>
      <c r="G4919" t="e">
        <f t="shared" si="306"/>
        <v>#VALUE!</v>
      </c>
      <c r="H4919" s="13" t="e">
        <f t="shared" si="307"/>
        <v>#VALUE!</v>
      </c>
    </row>
    <row r="4920" spans="2:8">
      <c r="B4920" s="11" t="str">
        <f t="shared" si="305"/>
        <v/>
      </c>
      <c r="C4920" s="11" t="str">
        <f t="shared" si="308"/>
        <v/>
      </c>
      <c r="F4920" s="10" t="str">
        <v/>
      </c>
      <c r="G4920" t="e">
        <f t="shared" si="306"/>
        <v>#VALUE!</v>
      </c>
      <c r="H4920" s="13" t="e">
        <f t="shared" si="307"/>
        <v>#VALUE!</v>
      </c>
    </row>
    <row r="4921" spans="2:8">
      <c r="B4921" s="11" t="str">
        <f t="shared" si="305"/>
        <v/>
      </c>
      <c r="C4921" s="11" t="str">
        <f t="shared" si="308"/>
        <v/>
      </c>
      <c r="F4921" s="10" t="str">
        <v/>
      </c>
      <c r="G4921" t="e">
        <f t="shared" si="306"/>
        <v>#VALUE!</v>
      </c>
      <c r="H4921" s="13" t="e">
        <f t="shared" si="307"/>
        <v>#VALUE!</v>
      </c>
    </row>
    <row r="4922" spans="2:8">
      <c r="B4922" s="11" t="str">
        <f t="shared" si="305"/>
        <v/>
      </c>
      <c r="C4922" s="11" t="str">
        <f t="shared" si="308"/>
        <v/>
      </c>
      <c r="F4922" s="10" t="str">
        <v/>
      </c>
      <c r="G4922" t="e">
        <f t="shared" si="306"/>
        <v>#VALUE!</v>
      </c>
      <c r="H4922" s="13" t="e">
        <f t="shared" si="307"/>
        <v>#VALUE!</v>
      </c>
    </row>
    <row r="4923" spans="2:8">
      <c r="B4923" s="11" t="str">
        <f t="shared" si="305"/>
        <v/>
      </c>
      <c r="C4923" s="11" t="str">
        <f t="shared" si="308"/>
        <v/>
      </c>
      <c r="F4923" s="10" t="str">
        <v/>
      </c>
      <c r="G4923" t="e">
        <f t="shared" si="306"/>
        <v>#VALUE!</v>
      </c>
      <c r="H4923" s="13" t="e">
        <f t="shared" si="307"/>
        <v>#VALUE!</v>
      </c>
    </row>
    <row r="4924" spans="2:8">
      <c r="B4924" s="11" t="str">
        <f t="shared" si="305"/>
        <v/>
      </c>
      <c r="C4924" s="11" t="str">
        <f t="shared" si="308"/>
        <v/>
      </c>
      <c r="F4924" s="10" t="str">
        <v/>
      </c>
      <c r="G4924" t="e">
        <f t="shared" si="306"/>
        <v>#VALUE!</v>
      </c>
      <c r="H4924" s="13" t="e">
        <f t="shared" si="307"/>
        <v>#VALUE!</v>
      </c>
    </row>
    <row r="4925" spans="2:8">
      <c r="B4925" s="11" t="str">
        <f t="shared" si="305"/>
        <v/>
      </c>
      <c r="C4925" s="11" t="str">
        <f t="shared" si="308"/>
        <v/>
      </c>
      <c r="F4925" s="10" t="str">
        <v/>
      </c>
      <c r="G4925" t="e">
        <f t="shared" si="306"/>
        <v>#VALUE!</v>
      </c>
      <c r="H4925" s="13" t="e">
        <f t="shared" si="307"/>
        <v>#VALUE!</v>
      </c>
    </row>
    <row r="4926" spans="2:8">
      <c r="B4926" s="11" t="str">
        <f t="shared" si="305"/>
        <v/>
      </c>
      <c r="C4926" s="11" t="str">
        <f t="shared" si="308"/>
        <v/>
      </c>
      <c r="F4926" s="10" t="str">
        <v/>
      </c>
      <c r="G4926" t="e">
        <f t="shared" si="306"/>
        <v>#VALUE!</v>
      </c>
      <c r="H4926" s="13" t="e">
        <f t="shared" si="307"/>
        <v>#VALUE!</v>
      </c>
    </row>
    <row r="4927" spans="2:8">
      <c r="B4927" s="11" t="str">
        <f t="shared" si="305"/>
        <v/>
      </c>
      <c r="C4927" s="11" t="str">
        <f t="shared" si="308"/>
        <v/>
      </c>
      <c r="F4927" s="10" t="str">
        <v/>
      </c>
      <c r="G4927" t="e">
        <f t="shared" si="306"/>
        <v>#VALUE!</v>
      </c>
      <c r="H4927" s="13" t="e">
        <f t="shared" si="307"/>
        <v>#VALUE!</v>
      </c>
    </row>
    <row r="4928" spans="2:8">
      <c r="B4928" s="11" t="str">
        <f t="shared" si="305"/>
        <v/>
      </c>
      <c r="C4928" s="11" t="str">
        <f t="shared" si="308"/>
        <v/>
      </c>
      <c r="F4928" s="10" t="str">
        <v/>
      </c>
      <c r="G4928" t="e">
        <f t="shared" si="306"/>
        <v>#VALUE!</v>
      </c>
      <c r="H4928" s="13" t="e">
        <f t="shared" si="307"/>
        <v>#VALUE!</v>
      </c>
    </row>
    <row r="4929" spans="2:8">
      <c r="B4929" s="11" t="str">
        <f t="shared" ref="B4929:B4992" si="309">IFERROR(IF(FIND(" ",A4929)=6,IF(IFERROR(FIND(" PB",A4929),"")&lt;&gt;"","артикул",IF(IFERROR(FIND(" CRN",A4929),"")&lt;&gt;"","артикул","")),""),"")</f>
        <v/>
      </c>
      <c r="C4929" s="11" t="str">
        <f t="shared" si="308"/>
        <v/>
      </c>
      <c r="F4929" s="10" t="str">
        <v/>
      </c>
      <c r="G4929" t="e">
        <f t="shared" si="306"/>
        <v>#VALUE!</v>
      </c>
      <c r="H4929" s="13" t="e">
        <f t="shared" si="307"/>
        <v>#VALUE!</v>
      </c>
    </row>
    <row r="4930" spans="2:8">
      <c r="B4930" s="11" t="str">
        <f t="shared" si="309"/>
        <v/>
      </c>
      <c r="C4930" s="11" t="str">
        <f t="shared" si="308"/>
        <v/>
      </c>
      <c r="F4930" s="10" t="str">
        <v/>
      </c>
      <c r="G4930" t="e">
        <f t="shared" ref="G4930:G4993" si="310">CONCATENATE(LEFT(F4930,5),
MID(F4930,
SEARCH("\",SUBSTITUTE(F4930," ","\",LEN(F4930)-LEN(SUBSTITUTE(F4930," ",""))-4)),
SEARCH("\",SUBSTITUTE(F4930," ","\",LEN(F4930)-LEN(SUBSTITUTE(F4930," ",""))-3))-
SEARCH("\",SUBSTITUTE(F4930," ","\",LEN(F4930)-LEN(SUBSTITUTE(F4930," ",""))-4)))*1)</f>
        <v>#VALUE!</v>
      </c>
      <c r="H4930" s="13" t="e">
        <f t="shared" ref="H4930:H4993" si="311">SUBSTITUTE(
RIGHT(F4930,LEN(F4930)-
FIND("\",SUBSTITUTE(F4930," ","\",LEN(F4930)-LEN(SUBSTITUTE(F4930," ",""))))),
".","")</f>
        <v>#VALUE!</v>
      </c>
    </row>
    <row r="4931" spans="2:8">
      <c r="B4931" s="11" t="str">
        <f t="shared" si="309"/>
        <v/>
      </c>
      <c r="C4931" s="11" t="str">
        <f t="shared" si="308"/>
        <v/>
      </c>
      <c r="F4931" s="10" t="str">
        <v/>
      </c>
      <c r="G4931" t="e">
        <f t="shared" si="310"/>
        <v>#VALUE!</v>
      </c>
      <c r="H4931" s="13" t="e">
        <f t="shared" si="311"/>
        <v>#VALUE!</v>
      </c>
    </row>
    <row r="4932" spans="2:8">
      <c r="B4932" s="11" t="str">
        <f t="shared" si="309"/>
        <v/>
      </c>
      <c r="C4932" s="11" t="str">
        <f t="shared" si="308"/>
        <v/>
      </c>
      <c r="F4932" s="10" t="str">
        <v/>
      </c>
      <c r="G4932" t="e">
        <f t="shared" si="310"/>
        <v>#VALUE!</v>
      </c>
      <c r="H4932" s="13" t="e">
        <f t="shared" si="311"/>
        <v>#VALUE!</v>
      </c>
    </row>
    <row r="4933" spans="2:8">
      <c r="B4933" s="11" t="str">
        <f t="shared" si="309"/>
        <v/>
      </c>
      <c r="C4933" s="11" t="str">
        <f t="shared" si="308"/>
        <v/>
      </c>
      <c r="F4933" s="10" t="str">
        <v/>
      </c>
      <c r="G4933" t="e">
        <f t="shared" si="310"/>
        <v>#VALUE!</v>
      </c>
      <c r="H4933" s="13" t="e">
        <f t="shared" si="311"/>
        <v>#VALUE!</v>
      </c>
    </row>
    <row r="4934" spans="2:8">
      <c r="B4934" s="11" t="str">
        <f t="shared" si="309"/>
        <v/>
      </c>
      <c r="C4934" s="11" t="str">
        <f t="shared" si="308"/>
        <v/>
      </c>
      <c r="F4934" s="10" t="str">
        <v/>
      </c>
      <c r="G4934" t="e">
        <f t="shared" si="310"/>
        <v>#VALUE!</v>
      </c>
      <c r="H4934" s="13" t="e">
        <f t="shared" si="311"/>
        <v>#VALUE!</v>
      </c>
    </row>
    <row r="4935" spans="2:8">
      <c r="B4935" s="11" t="str">
        <f t="shared" si="309"/>
        <v/>
      </c>
      <c r="C4935" s="11" t="str">
        <f t="shared" si="308"/>
        <v/>
      </c>
      <c r="F4935" s="10" t="str">
        <v/>
      </c>
      <c r="G4935" t="e">
        <f t="shared" si="310"/>
        <v>#VALUE!</v>
      </c>
      <c r="H4935" s="13" t="e">
        <f t="shared" si="311"/>
        <v>#VALUE!</v>
      </c>
    </row>
    <row r="4936" spans="2:8">
      <c r="B4936" s="11" t="str">
        <f t="shared" si="309"/>
        <v/>
      </c>
      <c r="C4936" s="11" t="str">
        <f t="shared" si="308"/>
        <v/>
      </c>
      <c r="F4936" s="10" t="str">
        <v/>
      </c>
      <c r="G4936" t="e">
        <f t="shared" si="310"/>
        <v>#VALUE!</v>
      </c>
      <c r="H4936" s="13" t="e">
        <f t="shared" si="311"/>
        <v>#VALUE!</v>
      </c>
    </row>
    <row r="4937" spans="2:8">
      <c r="B4937" s="11" t="str">
        <f t="shared" si="309"/>
        <v/>
      </c>
      <c r="C4937" s="11" t="str">
        <f t="shared" si="308"/>
        <v/>
      </c>
      <c r="F4937" s="10" t="str">
        <v/>
      </c>
      <c r="G4937" t="e">
        <f t="shared" si="310"/>
        <v>#VALUE!</v>
      </c>
      <c r="H4937" s="13" t="e">
        <f t="shared" si="311"/>
        <v>#VALUE!</v>
      </c>
    </row>
    <row r="4938" spans="2:8">
      <c r="B4938" s="11" t="str">
        <f t="shared" si="309"/>
        <v/>
      </c>
      <c r="C4938" s="11" t="str">
        <f t="shared" si="308"/>
        <v/>
      </c>
      <c r="F4938" s="10" t="str">
        <v/>
      </c>
      <c r="G4938" t="e">
        <f t="shared" si="310"/>
        <v>#VALUE!</v>
      </c>
      <c r="H4938" s="13" t="e">
        <f t="shared" si="311"/>
        <v>#VALUE!</v>
      </c>
    </row>
    <row r="4939" spans="2:8">
      <c r="B4939" s="11" t="str">
        <f t="shared" si="309"/>
        <v/>
      </c>
      <c r="C4939" s="11" t="str">
        <f t="shared" si="308"/>
        <v/>
      </c>
      <c r="F4939" s="10" t="str">
        <v/>
      </c>
      <c r="G4939" t="e">
        <f t="shared" si="310"/>
        <v>#VALUE!</v>
      </c>
      <c r="H4939" s="13" t="e">
        <f t="shared" si="311"/>
        <v>#VALUE!</v>
      </c>
    </row>
    <row r="4940" spans="2:8">
      <c r="B4940" s="11" t="str">
        <f t="shared" si="309"/>
        <v/>
      </c>
      <c r="C4940" s="11" t="str">
        <f t="shared" si="308"/>
        <v/>
      </c>
      <c r="F4940" s="10" t="str">
        <v/>
      </c>
      <c r="G4940" t="e">
        <f t="shared" si="310"/>
        <v>#VALUE!</v>
      </c>
      <c r="H4940" s="13" t="e">
        <f t="shared" si="311"/>
        <v>#VALUE!</v>
      </c>
    </row>
    <row r="4941" spans="2:8">
      <c r="B4941" s="11" t="str">
        <f t="shared" si="309"/>
        <v/>
      </c>
      <c r="C4941" s="11" t="str">
        <f t="shared" si="308"/>
        <v/>
      </c>
      <c r="F4941" s="10" t="str">
        <v/>
      </c>
      <c r="G4941" t="e">
        <f t="shared" si="310"/>
        <v>#VALUE!</v>
      </c>
      <c r="H4941" s="13" t="e">
        <f t="shared" si="311"/>
        <v>#VALUE!</v>
      </c>
    </row>
    <row r="4942" spans="2:8">
      <c r="B4942" s="11" t="str">
        <f t="shared" si="309"/>
        <v/>
      </c>
      <c r="C4942" s="11" t="str">
        <f t="shared" si="308"/>
        <v/>
      </c>
      <c r="F4942" s="10" t="str">
        <v/>
      </c>
      <c r="G4942" t="e">
        <f t="shared" si="310"/>
        <v>#VALUE!</v>
      </c>
      <c r="H4942" s="13" t="e">
        <f t="shared" si="311"/>
        <v>#VALUE!</v>
      </c>
    </row>
    <row r="4943" spans="2:8">
      <c r="B4943" s="11" t="str">
        <f t="shared" si="309"/>
        <v/>
      </c>
      <c r="C4943" s="11" t="str">
        <f t="shared" si="308"/>
        <v/>
      </c>
      <c r="F4943" s="10" t="str">
        <v/>
      </c>
      <c r="G4943" t="e">
        <f t="shared" si="310"/>
        <v>#VALUE!</v>
      </c>
      <c r="H4943" s="13" t="e">
        <f t="shared" si="311"/>
        <v>#VALUE!</v>
      </c>
    </row>
    <row r="4944" spans="2:8">
      <c r="B4944" s="11" t="str">
        <f t="shared" si="309"/>
        <v/>
      </c>
      <c r="C4944" s="11" t="str">
        <f t="shared" si="308"/>
        <v/>
      </c>
      <c r="F4944" s="10" t="str">
        <v/>
      </c>
      <c r="G4944" t="e">
        <f t="shared" si="310"/>
        <v>#VALUE!</v>
      </c>
      <c r="H4944" s="13" t="e">
        <f t="shared" si="311"/>
        <v>#VALUE!</v>
      </c>
    </row>
    <row r="4945" spans="2:8">
      <c r="B4945" s="11" t="str">
        <f t="shared" si="309"/>
        <v/>
      </c>
      <c r="C4945" s="11" t="str">
        <f t="shared" si="308"/>
        <v/>
      </c>
      <c r="F4945" s="10" t="str">
        <v/>
      </c>
      <c r="G4945" t="e">
        <f t="shared" si="310"/>
        <v>#VALUE!</v>
      </c>
      <c r="H4945" s="13" t="e">
        <f t="shared" si="311"/>
        <v>#VALUE!</v>
      </c>
    </row>
    <row r="4946" spans="2:8">
      <c r="B4946" s="11" t="str">
        <f t="shared" si="309"/>
        <v/>
      </c>
      <c r="C4946" s="11" t="str">
        <f t="shared" si="308"/>
        <v/>
      </c>
      <c r="F4946" s="10" t="str">
        <v/>
      </c>
      <c r="G4946" t="e">
        <f t="shared" si="310"/>
        <v>#VALUE!</v>
      </c>
      <c r="H4946" s="13" t="e">
        <f t="shared" si="311"/>
        <v>#VALUE!</v>
      </c>
    </row>
    <row r="4947" spans="2:8">
      <c r="B4947" s="11" t="str">
        <f t="shared" si="309"/>
        <v/>
      </c>
      <c r="C4947" s="11" t="str">
        <f t="shared" si="308"/>
        <v/>
      </c>
      <c r="F4947" s="10" t="str">
        <v/>
      </c>
      <c r="G4947" t="e">
        <f t="shared" si="310"/>
        <v>#VALUE!</v>
      </c>
      <c r="H4947" s="13" t="e">
        <f t="shared" si="311"/>
        <v>#VALUE!</v>
      </c>
    </row>
    <row r="4948" spans="2:8">
      <c r="B4948" s="11" t="str">
        <f t="shared" si="309"/>
        <v/>
      </c>
      <c r="C4948" s="11" t="str">
        <f t="shared" si="308"/>
        <v/>
      </c>
      <c r="F4948" s="10" t="str">
        <v/>
      </c>
      <c r="G4948" t="e">
        <f t="shared" si="310"/>
        <v>#VALUE!</v>
      </c>
      <c r="H4948" s="13" t="e">
        <f t="shared" si="311"/>
        <v>#VALUE!</v>
      </c>
    </row>
    <row r="4949" spans="2:8">
      <c r="B4949" s="11" t="str">
        <f t="shared" si="309"/>
        <v/>
      </c>
      <c r="C4949" s="11" t="str">
        <f t="shared" si="308"/>
        <v/>
      </c>
      <c r="F4949" s="10" t="str">
        <v/>
      </c>
      <c r="G4949" t="e">
        <f t="shared" si="310"/>
        <v>#VALUE!</v>
      </c>
      <c r="H4949" s="13" t="e">
        <f t="shared" si="311"/>
        <v>#VALUE!</v>
      </c>
    </row>
    <row r="4950" spans="2:8">
      <c r="B4950" s="11" t="str">
        <f t="shared" si="309"/>
        <v/>
      </c>
      <c r="C4950" s="11" t="str">
        <f t="shared" si="308"/>
        <v/>
      </c>
      <c r="F4950" s="10" t="str">
        <v/>
      </c>
      <c r="G4950" t="e">
        <f t="shared" si="310"/>
        <v>#VALUE!</v>
      </c>
      <c r="H4950" s="13" t="e">
        <f t="shared" si="311"/>
        <v>#VALUE!</v>
      </c>
    </row>
    <row r="4951" spans="2:8">
      <c r="B4951" s="11" t="str">
        <f t="shared" si="309"/>
        <v/>
      </c>
      <c r="C4951" s="11" t="str">
        <f t="shared" si="308"/>
        <v/>
      </c>
      <c r="F4951" s="10" t="str">
        <v/>
      </c>
      <c r="G4951" t="e">
        <f t="shared" si="310"/>
        <v>#VALUE!</v>
      </c>
      <c r="H4951" s="13" t="e">
        <f t="shared" si="311"/>
        <v>#VALUE!</v>
      </c>
    </row>
    <row r="4952" spans="2:8">
      <c r="B4952" s="11" t="str">
        <f t="shared" si="309"/>
        <v/>
      </c>
      <c r="C4952" s="11" t="str">
        <f t="shared" si="308"/>
        <v/>
      </c>
      <c r="F4952" s="10" t="str">
        <v/>
      </c>
      <c r="G4952" t="e">
        <f t="shared" si="310"/>
        <v>#VALUE!</v>
      </c>
      <c r="H4952" s="13" t="e">
        <f t="shared" si="311"/>
        <v>#VALUE!</v>
      </c>
    </row>
    <row r="4953" spans="2:8">
      <c r="B4953" s="11" t="str">
        <f t="shared" si="309"/>
        <v/>
      </c>
      <c r="C4953" s="11" t="str">
        <f t="shared" si="308"/>
        <v/>
      </c>
      <c r="F4953" s="10" t="str">
        <v/>
      </c>
      <c r="G4953" t="e">
        <f t="shared" si="310"/>
        <v>#VALUE!</v>
      </c>
      <c r="H4953" s="13" t="e">
        <f t="shared" si="311"/>
        <v>#VALUE!</v>
      </c>
    </row>
    <row r="4954" spans="2:8">
      <c r="B4954" s="11" t="str">
        <f t="shared" si="309"/>
        <v/>
      </c>
      <c r="C4954" s="11" t="str">
        <f t="shared" si="308"/>
        <v/>
      </c>
      <c r="F4954" s="10" t="str">
        <v/>
      </c>
      <c r="G4954" t="e">
        <f t="shared" si="310"/>
        <v>#VALUE!</v>
      </c>
      <c r="H4954" s="13" t="e">
        <f t="shared" si="311"/>
        <v>#VALUE!</v>
      </c>
    </row>
    <row r="4955" spans="2:8">
      <c r="B4955" s="11" t="str">
        <f t="shared" si="309"/>
        <v/>
      </c>
      <c r="C4955" s="11" t="str">
        <f t="shared" si="308"/>
        <v/>
      </c>
      <c r="F4955" s="10" t="str">
        <v/>
      </c>
      <c r="G4955" t="e">
        <f t="shared" si="310"/>
        <v>#VALUE!</v>
      </c>
      <c r="H4955" s="13" t="e">
        <f t="shared" si="311"/>
        <v>#VALUE!</v>
      </c>
    </row>
    <row r="4956" spans="2:8">
      <c r="B4956" s="11" t="str">
        <f t="shared" si="309"/>
        <v/>
      </c>
      <c r="C4956" s="11" t="str">
        <f t="shared" si="308"/>
        <v/>
      </c>
      <c r="F4956" s="10" t="str">
        <v/>
      </c>
      <c r="G4956" t="e">
        <f t="shared" si="310"/>
        <v>#VALUE!</v>
      </c>
      <c r="H4956" s="13" t="e">
        <f t="shared" si="311"/>
        <v>#VALUE!</v>
      </c>
    </row>
    <row r="4957" spans="2:8">
      <c r="B4957" s="11" t="str">
        <f t="shared" si="309"/>
        <v/>
      </c>
      <c r="C4957" s="11" t="str">
        <f t="shared" si="308"/>
        <v/>
      </c>
      <c r="F4957" s="10" t="str">
        <v/>
      </c>
      <c r="G4957" t="e">
        <f t="shared" si="310"/>
        <v>#VALUE!</v>
      </c>
      <c r="H4957" s="13" t="e">
        <f t="shared" si="311"/>
        <v>#VALUE!</v>
      </c>
    </row>
    <row r="4958" spans="2:8">
      <c r="B4958" s="11" t="str">
        <f t="shared" si="309"/>
        <v/>
      </c>
      <c r="C4958" s="11" t="str">
        <f t="shared" si="308"/>
        <v/>
      </c>
      <c r="F4958" s="10" t="str">
        <v/>
      </c>
      <c r="G4958" t="e">
        <f t="shared" si="310"/>
        <v>#VALUE!</v>
      </c>
      <c r="H4958" s="13" t="e">
        <f t="shared" si="311"/>
        <v>#VALUE!</v>
      </c>
    </row>
    <row r="4959" spans="2:8">
      <c r="B4959" s="11" t="str">
        <f t="shared" si="309"/>
        <v/>
      </c>
      <c r="C4959" s="11" t="str">
        <f t="shared" si="308"/>
        <v/>
      </c>
      <c r="F4959" s="10" t="str">
        <v/>
      </c>
      <c r="G4959" t="e">
        <f t="shared" si="310"/>
        <v>#VALUE!</v>
      </c>
      <c r="H4959" s="13" t="e">
        <f t="shared" si="311"/>
        <v>#VALUE!</v>
      </c>
    </row>
    <row r="4960" spans="2:8">
      <c r="B4960" s="11" t="str">
        <f t="shared" si="309"/>
        <v/>
      </c>
      <c r="C4960" s="11" t="str">
        <f t="shared" si="308"/>
        <v/>
      </c>
      <c r="F4960" s="10" t="str">
        <v/>
      </c>
      <c r="G4960" t="e">
        <f t="shared" si="310"/>
        <v>#VALUE!</v>
      </c>
      <c r="H4960" s="13" t="e">
        <f t="shared" si="311"/>
        <v>#VALUE!</v>
      </c>
    </row>
    <row r="4961" spans="2:8">
      <c r="B4961" s="11" t="str">
        <f t="shared" si="309"/>
        <v/>
      </c>
      <c r="C4961" s="11" t="str">
        <f t="shared" si="308"/>
        <v/>
      </c>
      <c r="F4961" s="10" t="str">
        <v/>
      </c>
      <c r="G4961" t="e">
        <f t="shared" si="310"/>
        <v>#VALUE!</v>
      </c>
      <c r="H4961" s="13" t="e">
        <f t="shared" si="311"/>
        <v>#VALUE!</v>
      </c>
    </row>
    <row r="4962" spans="2:8">
      <c r="B4962" s="11" t="str">
        <f t="shared" si="309"/>
        <v/>
      </c>
      <c r="C4962" s="11" t="str">
        <f t="shared" si="308"/>
        <v/>
      </c>
      <c r="F4962" s="10" t="str">
        <v/>
      </c>
      <c r="G4962" t="e">
        <f t="shared" si="310"/>
        <v>#VALUE!</v>
      </c>
      <c r="H4962" s="13" t="e">
        <f t="shared" si="311"/>
        <v>#VALUE!</v>
      </c>
    </row>
    <row r="4963" spans="2:8">
      <c r="B4963" s="11" t="str">
        <f t="shared" si="309"/>
        <v/>
      </c>
      <c r="C4963" s="11" t="str">
        <f t="shared" si="308"/>
        <v/>
      </c>
      <c r="F4963" s="10" t="str">
        <v/>
      </c>
      <c r="G4963" t="e">
        <f t="shared" si="310"/>
        <v>#VALUE!</v>
      </c>
      <c r="H4963" s="13" t="e">
        <f t="shared" si="311"/>
        <v>#VALUE!</v>
      </c>
    </row>
    <row r="4964" spans="2:8">
      <c r="B4964" s="11" t="str">
        <f t="shared" si="309"/>
        <v/>
      </c>
      <c r="C4964" s="11" t="str">
        <f t="shared" si="308"/>
        <v/>
      </c>
      <c r="F4964" s="10" t="str">
        <v/>
      </c>
      <c r="G4964" t="e">
        <f t="shared" si="310"/>
        <v>#VALUE!</v>
      </c>
      <c r="H4964" s="13" t="e">
        <f t="shared" si="311"/>
        <v>#VALUE!</v>
      </c>
    </row>
    <row r="4965" spans="2:8">
      <c r="B4965" s="11" t="str">
        <f t="shared" si="309"/>
        <v/>
      </c>
      <c r="C4965" s="11" t="str">
        <f t="shared" si="308"/>
        <v/>
      </c>
      <c r="F4965" s="10" t="str">
        <v/>
      </c>
      <c r="G4965" t="e">
        <f t="shared" si="310"/>
        <v>#VALUE!</v>
      </c>
      <c r="H4965" s="13" t="e">
        <f t="shared" si="311"/>
        <v>#VALUE!</v>
      </c>
    </row>
    <row r="4966" spans="2:8">
      <c r="B4966" s="11" t="str">
        <f t="shared" si="309"/>
        <v/>
      </c>
      <c r="C4966" s="11" t="str">
        <f t="shared" si="308"/>
        <v/>
      </c>
      <c r="F4966" s="10" t="str">
        <v/>
      </c>
      <c r="G4966" t="e">
        <f t="shared" si="310"/>
        <v>#VALUE!</v>
      </c>
      <c r="H4966" s="13" t="e">
        <f t="shared" si="311"/>
        <v>#VALUE!</v>
      </c>
    </row>
    <row r="4967" spans="2:8">
      <c r="B4967" s="11" t="str">
        <f t="shared" si="309"/>
        <v/>
      </c>
      <c r="C4967" s="11" t="str">
        <f t="shared" si="308"/>
        <v/>
      </c>
      <c r="F4967" s="10" t="str">
        <v/>
      </c>
      <c r="G4967" t="e">
        <f t="shared" si="310"/>
        <v>#VALUE!</v>
      </c>
      <c r="H4967" s="13" t="e">
        <f t="shared" si="311"/>
        <v>#VALUE!</v>
      </c>
    </row>
    <row r="4968" spans="2:8">
      <c r="B4968" s="11" t="str">
        <f t="shared" si="309"/>
        <v/>
      </c>
      <c r="C4968" s="11" t="str">
        <f t="shared" si="308"/>
        <v/>
      </c>
      <c r="F4968" s="10" t="str">
        <v/>
      </c>
      <c r="G4968" t="e">
        <f t="shared" si="310"/>
        <v>#VALUE!</v>
      </c>
      <c r="H4968" s="13" t="e">
        <f t="shared" si="311"/>
        <v>#VALUE!</v>
      </c>
    </row>
    <row r="4969" spans="2:8">
      <c r="B4969" s="11" t="str">
        <f t="shared" si="309"/>
        <v/>
      </c>
      <c r="C4969" s="11" t="str">
        <f t="shared" ref="C4969:C5000" si="312">IF(B4969="артикул",A4969,"")</f>
        <v/>
      </c>
      <c r="F4969" s="10" t="str">
        <v/>
      </c>
      <c r="G4969" t="e">
        <f t="shared" si="310"/>
        <v>#VALUE!</v>
      </c>
      <c r="H4969" s="13" t="e">
        <f t="shared" si="311"/>
        <v>#VALUE!</v>
      </c>
    </row>
    <row r="4970" spans="2:8">
      <c r="B4970" s="11" t="str">
        <f t="shared" si="309"/>
        <v/>
      </c>
      <c r="C4970" s="11" t="str">
        <f t="shared" si="312"/>
        <v/>
      </c>
      <c r="F4970" s="10" t="str">
        <v/>
      </c>
      <c r="G4970" t="e">
        <f t="shared" si="310"/>
        <v>#VALUE!</v>
      </c>
      <c r="H4970" s="13" t="e">
        <f t="shared" si="311"/>
        <v>#VALUE!</v>
      </c>
    </row>
    <row r="4971" spans="2:8">
      <c r="B4971" s="11" t="str">
        <f t="shared" si="309"/>
        <v/>
      </c>
      <c r="C4971" s="11" t="str">
        <f t="shared" si="312"/>
        <v/>
      </c>
      <c r="F4971" s="10" t="str">
        <v/>
      </c>
      <c r="G4971" t="e">
        <f t="shared" si="310"/>
        <v>#VALUE!</v>
      </c>
      <c r="H4971" s="13" t="e">
        <f t="shared" si="311"/>
        <v>#VALUE!</v>
      </c>
    </row>
    <row r="4972" spans="2:8">
      <c r="B4972" s="11" t="str">
        <f t="shared" si="309"/>
        <v/>
      </c>
      <c r="C4972" s="11" t="str">
        <f t="shared" si="312"/>
        <v/>
      </c>
      <c r="F4972" s="10" t="str">
        <v/>
      </c>
      <c r="G4972" t="e">
        <f t="shared" si="310"/>
        <v>#VALUE!</v>
      </c>
      <c r="H4972" s="13" t="e">
        <f t="shared" si="311"/>
        <v>#VALUE!</v>
      </c>
    </row>
    <row r="4973" spans="2:8">
      <c r="B4973" s="11" t="str">
        <f t="shared" si="309"/>
        <v/>
      </c>
      <c r="C4973" s="11" t="str">
        <f t="shared" si="312"/>
        <v/>
      </c>
      <c r="F4973" s="10" t="str">
        <v/>
      </c>
      <c r="G4973" t="e">
        <f t="shared" si="310"/>
        <v>#VALUE!</v>
      </c>
      <c r="H4973" s="13" t="e">
        <f t="shared" si="311"/>
        <v>#VALUE!</v>
      </c>
    </row>
    <row r="4974" spans="2:8">
      <c r="B4974" s="11" t="str">
        <f t="shared" si="309"/>
        <v/>
      </c>
      <c r="C4974" s="11" t="str">
        <f t="shared" si="312"/>
        <v/>
      </c>
      <c r="F4974" s="10" t="str">
        <v/>
      </c>
      <c r="G4974" t="e">
        <f t="shared" si="310"/>
        <v>#VALUE!</v>
      </c>
      <c r="H4974" s="13" t="e">
        <f t="shared" si="311"/>
        <v>#VALUE!</v>
      </c>
    </row>
    <row r="4975" spans="2:8">
      <c r="B4975" s="11" t="str">
        <f t="shared" si="309"/>
        <v/>
      </c>
      <c r="C4975" s="11" t="str">
        <f t="shared" si="312"/>
        <v/>
      </c>
      <c r="F4975" s="10" t="str">
        <v/>
      </c>
      <c r="G4975" t="e">
        <f t="shared" si="310"/>
        <v>#VALUE!</v>
      </c>
      <c r="H4975" s="13" t="e">
        <f t="shared" si="311"/>
        <v>#VALUE!</v>
      </c>
    </row>
    <row r="4976" spans="2:8">
      <c r="B4976" s="11" t="str">
        <f t="shared" si="309"/>
        <v/>
      </c>
      <c r="C4976" s="11" t="str">
        <f t="shared" si="312"/>
        <v/>
      </c>
      <c r="F4976" s="10" t="str">
        <v/>
      </c>
      <c r="G4976" t="e">
        <f t="shared" si="310"/>
        <v>#VALUE!</v>
      </c>
      <c r="H4976" s="13" t="e">
        <f t="shared" si="311"/>
        <v>#VALUE!</v>
      </c>
    </row>
    <row r="4977" spans="2:8">
      <c r="B4977" s="11" t="str">
        <f t="shared" si="309"/>
        <v/>
      </c>
      <c r="C4977" s="11" t="str">
        <f t="shared" si="312"/>
        <v/>
      </c>
      <c r="F4977" s="10" t="str">
        <v/>
      </c>
      <c r="G4977" t="e">
        <f t="shared" si="310"/>
        <v>#VALUE!</v>
      </c>
      <c r="H4977" s="13" t="e">
        <f t="shared" si="311"/>
        <v>#VALUE!</v>
      </c>
    </row>
    <row r="4978" spans="2:8">
      <c r="B4978" s="11" t="str">
        <f t="shared" si="309"/>
        <v/>
      </c>
      <c r="C4978" s="11" t="str">
        <f t="shared" si="312"/>
        <v/>
      </c>
      <c r="F4978" s="10" t="str">
        <v/>
      </c>
      <c r="G4978" t="e">
        <f t="shared" si="310"/>
        <v>#VALUE!</v>
      </c>
      <c r="H4978" s="13" t="e">
        <f t="shared" si="311"/>
        <v>#VALUE!</v>
      </c>
    </row>
    <row r="4979" spans="2:8">
      <c r="B4979" s="11" t="str">
        <f t="shared" si="309"/>
        <v/>
      </c>
      <c r="C4979" s="11" t="str">
        <f t="shared" si="312"/>
        <v/>
      </c>
      <c r="F4979" s="10" t="str">
        <v/>
      </c>
      <c r="G4979" t="e">
        <f t="shared" si="310"/>
        <v>#VALUE!</v>
      </c>
      <c r="H4979" s="13" t="e">
        <f t="shared" si="311"/>
        <v>#VALUE!</v>
      </c>
    </row>
    <row r="4980" spans="2:8">
      <c r="B4980" s="11" t="str">
        <f t="shared" si="309"/>
        <v/>
      </c>
      <c r="C4980" s="11" t="str">
        <f t="shared" si="312"/>
        <v/>
      </c>
      <c r="F4980" s="10" t="str">
        <v/>
      </c>
      <c r="G4980" t="e">
        <f t="shared" si="310"/>
        <v>#VALUE!</v>
      </c>
      <c r="H4980" s="13" t="e">
        <f t="shared" si="311"/>
        <v>#VALUE!</v>
      </c>
    </row>
    <row r="4981" spans="2:8">
      <c r="B4981" s="11" t="str">
        <f t="shared" si="309"/>
        <v/>
      </c>
      <c r="C4981" s="11" t="str">
        <f t="shared" si="312"/>
        <v/>
      </c>
      <c r="F4981" s="10" t="str">
        <v/>
      </c>
      <c r="G4981" t="e">
        <f t="shared" si="310"/>
        <v>#VALUE!</v>
      </c>
      <c r="H4981" s="13" t="e">
        <f t="shared" si="311"/>
        <v>#VALUE!</v>
      </c>
    </row>
    <row r="4982" spans="2:8">
      <c r="B4982" s="11" t="str">
        <f t="shared" si="309"/>
        <v/>
      </c>
      <c r="C4982" s="11" t="str">
        <f t="shared" si="312"/>
        <v/>
      </c>
      <c r="F4982" s="10" t="str">
        <v/>
      </c>
      <c r="G4982" t="e">
        <f t="shared" si="310"/>
        <v>#VALUE!</v>
      </c>
      <c r="H4982" s="13" t="e">
        <f t="shared" si="311"/>
        <v>#VALUE!</v>
      </c>
    </row>
    <row r="4983" spans="2:8">
      <c r="B4983" s="11" t="str">
        <f t="shared" si="309"/>
        <v/>
      </c>
      <c r="C4983" s="11" t="str">
        <f t="shared" si="312"/>
        <v/>
      </c>
      <c r="F4983" s="10" t="str">
        <v/>
      </c>
      <c r="G4983" t="e">
        <f t="shared" si="310"/>
        <v>#VALUE!</v>
      </c>
      <c r="H4983" s="13" t="e">
        <f t="shared" si="311"/>
        <v>#VALUE!</v>
      </c>
    </row>
    <row r="4984" spans="2:8">
      <c r="B4984" s="11" t="str">
        <f t="shared" si="309"/>
        <v/>
      </c>
      <c r="C4984" s="11" t="str">
        <f t="shared" si="312"/>
        <v/>
      </c>
      <c r="F4984" s="10" t="str">
        <v/>
      </c>
      <c r="G4984" t="e">
        <f t="shared" si="310"/>
        <v>#VALUE!</v>
      </c>
      <c r="H4984" s="13" t="e">
        <f t="shared" si="311"/>
        <v>#VALUE!</v>
      </c>
    </row>
    <row r="4985" spans="2:8">
      <c r="B4985" s="11" t="str">
        <f t="shared" si="309"/>
        <v/>
      </c>
      <c r="C4985" s="11" t="str">
        <f t="shared" si="312"/>
        <v/>
      </c>
      <c r="F4985" s="10" t="str">
        <v/>
      </c>
      <c r="G4985" t="e">
        <f t="shared" si="310"/>
        <v>#VALUE!</v>
      </c>
      <c r="H4985" s="13" t="e">
        <f t="shared" si="311"/>
        <v>#VALUE!</v>
      </c>
    </row>
    <row r="4986" spans="2:8">
      <c r="B4986" s="11" t="str">
        <f t="shared" si="309"/>
        <v/>
      </c>
      <c r="C4986" s="11" t="str">
        <f t="shared" si="312"/>
        <v/>
      </c>
      <c r="F4986" s="10" t="str">
        <v/>
      </c>
      <c r="G4986" t="e">
        <f t="shared" si="310"/>
        <v>#VALUE!</v>
      </c>
      <c r="H4986" s="13" t="e">
        <f t="shared" si="311"/>
        <v>#VALUE!</v>
      </c>
    </row>
    <row r="4987" spans="2:8">
      <c r="B4987" s="11" t="str">
        <f t="shared" si="309"/>
        <v/>
      </c>
      <c r="C4987" s="11" t="str">
        <f t="shared" si="312"/>
        <v/>
      </c>
      <c r="F4987" s="10" t="str">
        <v/>
      </c>
      <c r="G4987" t="e">
        <f t="shared" si="310"/>
        <v>#VALUE!</v>
      </c>
      <c r="H4987" s="13" t="e">
        <f t="shared" si="311"/>
        <v>#VALUE!</v>
      </c>
    </row>
    <row r="4988" spans="2:8">
      <c r="B4988" s="11" t="str">
        <f t="shared" si="309"/>
        <v/>
      </c>
      <c r="C4988" s="11" t="str">
        <f t="shared" si="312"/>
        <v/>
      </c>
      <c r="F4988" s="10" t="str">
        <v/>
      </c>
      <c r="G4988" t="e">
        <f t="shared" si="310"/>
        <v>#VALUE!</v>
      </c>
      <c r="H4988" s="13" t="e">
        <f t="shared" si="311"/>
        <v>#VALUE!</v>
      </c>
    </row>
    <row r="4989" spans="2:8">
      <c r="B4989" s="11" t="str">
        <f t="shared" si="309"/>
        <v/>
      </c>
      <c r="C4989" s="11" t="str">
        <f t="shared" si="312"/>
        <v/>
      </c>
      <c r="F4989" s="10" t="str">
        <v/>
      </c>
      <c r="G4989" t="e">
        <f t="shared" si="310"/>
        <v>#VALUE!</v>
      </c>
      <c r="H4989" s="13" t="e">
        <f t="shared" si="311"/>
        <v>#VALUE!</v>
      </c>
    </row>
    <row r="4990" spans="2:8">
      <c r="B4990" s="11" t="str">
        <f t="shared" si="309"/>
        <v/>
      </c>
      <c r="C4990" s="11" t="str">
        <f t="shared" si="312"/>
        <v/>
      </c>
      <c r="F4990" s="10" t="str">
        <v/>
      </c>
      <c r="G4990" t="e">
        <f t="shared" si="310"/>
        <v>#VALUE!</v>
      </c>
      <c r="H4990" s="13" t="e">
        <f t="shared" si="311"/>
        <v>#VALUE!</v>
      </c>
    </row>
    <row r="4991" spans="2:8">
      <c r="B4991" s="11" t="str">
        <f t="shared" si="309"/>
        <v/>
      </c>
      <c r="C4991" s="11" t="str">
        <f t="shared" si="312"/>
        <v/>
      </c>
      <c r="F4991" s="10" t="str">
        <v/>
      </c>
      <c r="G4991" t="e">
        <f t="shared" si="310"/>
        <v>#VALUE!</v>
      </c>
      <c r="H4991" s="13" t="e">
        <f t="shared" si="311"/>
        <v>#VALUE!</v>
      </c>
    </row>
    <row r="4992" spans="2:8">
      <c r="B4992" s="11" t="str">
        <f t="shared" si="309"/>
        <v/>
      </c>
      <c r="C4992" s="11" t="str">
        <f t="shared" si="312"/>
        <v/>
      </c>
      <c r="F4992" s="10" t="str">
        <v/>
      </c>
      <c r="G4992" t="e">
        <f t="shared" si="310"/>
        <v>#VALUE!</v>
      </c>
      <c r="H4992" s="13" t="e">
        <f t="shared" si="311"/>
        <v>#VALUE!</v>
      </c>
    </row>
    <row r="4993" spans="2:8">
      <c r="B4993" s="11" t="str">
        <f t="shared" ref="B4993:B5000" si="313">IFERROR(IF(FIND(" ",A4993)=6,IF(IFERROR(FIND(" PB",A4993),"")&lt;&gt;"","артикул",IF(IFERROR(FIND(" CRN",A4993),"")&lt;&gt;"","артикул","")),""),"")</f>
        <v/>
      </c>
      <c r="C4993" s="11" t="str">
        <f t="shared" si="312"/>
        <v/>
      </c>
      <c r="F4993" s="10" t="str">
        <v/>
      </c>
      <c r="G4993" t="e">
        <f t="shared" si="310"/>
        <v>#VALUE!</v>
      </c>
      <c r="H4993" s="13" t="e">
        <f t="shared" si="311"/>
        <v>#VALUE!</v>
      </c>
    </row>
    <row r="4994" spans="2:8">
      <c r="B4994" s="11" t="str">
        <f t="shared" si="313"/>
        <v/>
      </c>
      <c r="C4994" s="11" t="str">
        <f t="shared" si="312"/>
        <v/>
      </c>
      <c r="F4994" s="10" t="str">
        <v/>
      </c>
      <c r="G4994" t="e">
        <f t="shared" ref="G4994:G5000" si="314">CONCATENATE(LEFT(F4994,5),
MID(F4994,
SEARCH("\",SUBSTITUTE(F4994," ","\",LEN(F4994)-LEN(SUBSTITUTE(F4994," ",""))-4)),
SEARCH("\",SUBSTITUTE(F4994," ","\",LEN(F4994)-LEN(SUBSTITUTE(F4994," ",""))-3))-
SEARCH("\",SUBSTITUTE(F4994," ","\",LEN(F4994)-LEN(SUBSTITUTE(F4994," ",""))-4)))*1)</f>
        <v>#VALUE!</v>
      </c>
      <c r="H4994" s="13" t="e">
        <f t="shared" ref="H4994:H5000" si="315">SUBSTITUTE(
RIGHT(F4994,LEN(F4994)-
FIND("\",SUBSTITUTE(F4994," ","\",LEN(F4994)-LEN(SUBSTITUTE(F4994," ",""))))),
".","")</f>
        <v>#VALUE!</v>
      </c>
    </row>
    <row r="4995" spans="2:8">
      <c r="B4995" s="11" t="str">
        <f t="shared" si="313"/>
        <v/>
      </c>
      <c r="C4995" s="11" t="str">
        <f t="shared" si="312"/>
        <v/>
      </c>
      <c r="F4995" s="10" t="str">
        <v/>
      </c>
      <c r="G4995" t="e">
        <f t="shared" si="314"/>
        <v>#VALUE!</v>
      </c>
      <c r="H4995" s="13" t="e">
        <f t="shared" si="315"/>
        <v>#VALUE!</v>
      </c>
    </row>
    <row r="4996" spans="2:8">
      <c r="B4996" s="11" t="str">
        <f t="shared" si="313"/>
        <v/>
      </c>
      <c r="C4996" s="11" t="str">
        <f t="shared" si="312"/>
        <v/>
      </c>
      <c r="F4996" s="10" t="str">
        <v/>
      </c>
      <c r="G4996" t="e">
        <f t="shared" si="314"/>
        <v>#VALUE!</v>
      </c>
      <c r="H4996" s="13" t="e">
        <f t="shared" si="315"/>
        <v>#VALUE!</v>
      </c>
    </row>
    <row r="4997" spans="2:8">
      <c r="B4997" s="11" t="str">
        <f t="shared" si="313"/>
        <v/>
      </c>
      <c r="C4997" s="11" t="str">
        <f t="shared" si="312"/>
        <v/>
      </c>
      <c r="F4997" s="10" t="str">
        <v/>
      </c>
      <c r="G4997" t="e">
        <f t="shared" si="314"/>
        <v>#VALUE!</v>
      </c>
      <c r="H4997" s="13" t="e">
        <f t="shared" si="315"/>
        <v>#VALUE!</v>
      </c>
    </row>
    <row r="4998" spans="2:8">
      <c r="B4998" s="11" t="str">
        <f t="shared" si="313"/>
        <v/>
      </c>
      <c r="C4998" s="11" t="str">
        <f t="shared" si="312"/>
        <v/>
      </c>
      <c r="F4998" s="10" t="str">
        <v/>
      </c>
      <c r="G4998" t="e">
        <f t="shared" si="314"/>
        <v>#VALUE!</v>
      </c>
      <c r="H4998" s="13" t="e">
        <f t="shared" si="315"/>
        <v>#VALUE!</v>
      </c>
    </row>
    <row r="4999" spans="2:8">
      <c r="B4999" s="11" t="str">
        <f t="shared" si="313"/>
        <v/>
      </c>
      <c r="C4999" s="11" t="str">
        <f t="shared" si="312"/>
        <v/>
      </c>
      <c r="F4999" s="10" t="str">
        <v/>
      </c>
      <c r="G4999" t="e">
        <f t="shared" si="314"/>
        <v>#VALUE!</v>
      </c>
      <c r="H4999" s="13" t="e">
        <f t="shared" si="315"/>
        <v>#VALUE!</v>
      </c>
    </row>
    <row r="5000" spans="2:8">
      <c r="B5000" s="11" t="str">
        <f t="shared" si="313"/>
        <v/>
      </c>
      <c r="C5000" s="11" t="str">
        <f t="shared" si="312"/>
        <v/>
      </c>
      <c r="F5000" s="10" t="str">
        <v/>
      </c>
      <c r="G5000" t="e">
        <f t="shared" si="314"/>
        <v>#VALUE!</v>
      </c>
      <c r="H5000" s="13" t="e">
        <f t="shared" si="315"/>
        <v>#VALUE!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T4"/>
  <sheetViews>
    <sheetView workbookViewId="0"/>
  </sheetViews>
  <sheetFormatPr defaultRowHeight="15"/>
  <cols>
    <col min="1" max="1" width="7.7109375" bestFit="1" customWidth="1"/>
    <col min="2" max="2" width="27.7109375" customWidth="1"/>
    <col min="3" max="3" width="25.42578125" customWidth="1"/>
    <col min="4" max="4" width="8.85546875" bestFit="1" customWidth="1"/>
    <col min="5" max="5" width="8.5703125" customWidth="1"/>
    <col min="6" max="6" width="10.7109375" bestFit="1" customWidth="1"/>
    <col min="7" max="7" width="7.85546875" bestFit="1" customWidth="1"/>
    <col min="9" max="9" width="9.7109375" customWidth="1"/>
    <col min="10" max="10" width="10.7109375" customWidth="1"/>
    <col min="12" max="12" width="7.85546875" customWidth="1"/>
    <col min="13" max="13" width="9" customWidth="1"/>
    <col min="14" max="14" width="7.85546875" customWidth="1"/>
    <col min="15" max="15" width="7" bestFit="1" customWidth="1"/>
    <col min="16" max="16" width="7.7109375" customWidth="1"/>
    <col min="18" max="18" width="33.42578125" customWidth="1"/>
    <col min="19" max="19" width="11" bestFit="1" customWidth="1"/>
  </cols>
  <sheetData>
    <row r="1" spans="1:20">
      <c r="A1" s="17">
        <f>SUMPRODUCT(--(Инвойс!G1:G5000&lt;&gt;""))</f>
        <v>3</v>
      </c>
      <c r="B1" s="7"/>
      <c r="C1" s="7"/>
      <c r="D1" s="7"/>
      <c r="E1" s="7"/>
      <c r="F1" s="7"/>
      <c r="G1" s="7"/>
      <c r="H1" s="8"/>
      <c r="I1" s="8"/>
      <c r="J1" s="8"/>
      <c r="K1" s="8"/>
      <c r="L1" s="7"/>
      <c r="M1" s="9"/>
      <c r="N1" s="9"/>
      <c r="O1" s="8"/>
      <c r="P1" s="8"/>
      <c r="Q1" s="8"/>
      <c r="R1" s="5"/>
      <c r="S1" s="12"/>
    </row>
    <row r="2" spans="1:20">
      <c r="A2" s="6" t="str">
        <f>LEFT(Инвойс!G1,5)</f>
        <v>J6790</v>
      </c>
      <c r="B2" s="7" t="str">
        <f>VLOOKUP(A2,[1]SKU_INFO!$A:$C, 3,0)</f>
        <v xml:space="preserve"> Банка черная с деревянной крышкой МАНИЯ СКРИПТ 1л</v>
      </c>
      <c r="C2" s="7" t="str">
        <f>LEFT(
MID(Инвойс!G1,FIND(" ",Инвойс!G1,7)+1,200),
SEARCH("\",SUBSTITUTE(MID(Инвойс!G1,FIND(" ",Инвойс!G1,7)+1,200)," ","\",LEN(MID(Инвойс!G1,FIND(" ",Инвойс!G1,7)+1,200))-LEN(SUBSTITUTE(MID(Инвойс!G1,FIND(" ",Инвойс!G1,7)+1,200)," ",""))-6))-1)</f>
        <v>BOX MANIA BOIS SCRIPT BLACK JAR 1L</v>
      </c>
      <c r="D2" s="7" t="str">
        <f>VLOOKUP(A2,[1]SKU_INFO!$A:$F, 6,0)</f>
        <v>СТЕКЛО,ДЕРЕВО</v>
      </c>
      <c r="E2" s="7" t="str">
        <f>IF(
MID(Инвойс!G1,7,2)="FR","Франция",
IF(
MID(Инвойс!G1,7,2)="SI","Словения",
IF(
MID(Инвойс!G1,7,2)="ES","Испания",
IF(
MID(Инвойс!G1,7,2)="CN","Китай",
IF(
MID(Инвойс!G1,7,2)="SL","Словакия","-"
)))))</f>
        <v>Франция</v>
      </c>
      <c r="F2" s="7" t="str">
        <f>VLOOKUP(A2,[1]SKU_INFO!$A:$C, 2,0)</f>
        <v>LUMINARC</v>
      </c>
      <c r="G2" s="7">
        <f>MID(Инвойс!H1,FIND("/",Инвойс!H1)+2,6)*1</f>
        <v>701349</v>
      </c>
      <c r="H2" s="8">
        <f>N2/L2</f>
        <v>1</v>
      </c>
      <c r="I2" s="8" t="str">
        <f>IFERROR(K2/L4,"")</f>
        <v/>
      </c>
      <c r="J2" s="8"/>
      <c r="K2" s="8" t="str">
        <f>IFERROR(VLOOKUP(CONCATENATE(A4,M4),Пакинг!G:H,2,0)*1,"")</f>
        <v/>
      </c>
      <c r="L2" s="7">
        <f>SUBSTITUTE(
MID(Инвойс!H1,
SEARCH("\",SUBSTITUTE(Инвойс!H1," ","\",LEN(Инвойс!H1)-LEN(SUBSTITUTE(Инвойс!H1," ",""))-2)),
SEARCH("\",SUBSTITUTE(Инвойс!H1," ","\",LEN(Инвойс!H1)-LEN(SUBSTITUTE(Инвойс!H1," ",""))-1))-SEARCH("\",SUBSTITUTE(Инвойс!H1," ","\",LEN(Инвойс!H1)-LEN(SUBSTITUTE(Инвойс!H1," ",""))-2))),
".","")*M2</f>
        <v>90</v>
      </c>
      <c r="M2" s="9">
        <f xml:space="preserve">
MID(Инвойс!G1,
SEARCH("\",SUBSTITUTE(Инвойс!G1," ","\",LEN(Инвойс!G1)-LEN(SUBSTITUTE(Инвойс!G1," ",""))-4)),
SEARCH("\",SUBSTITUTE(Инвойс!G1," ","\",LEN(Инвойс!G1)-LEN(SUBSTITUTE(Инвойс!G1," ",""))-3))-
SEARCH("\",SUBSTITUTE(Инвойс!G1," ","\",LEN(Инвойс!G1)-LEN(SUBSTITUTE(Инвойс!G1," ",""))-4)))*1</f>
        <v>15</v>
      </c>
      <c r="N2" s="9">
        <f>SUBSTITUTE(
MID(Инвойс!G1,
SEARCH("\",SUBSTITUTE(Инвойс!G1," ","\",LEN(Инвойс!G1)-LEN(SUBSTITUTE(Инвойс!G1," ",""))-6)),
SEARCH("\",SUBSTITUTE(Инвойс!G1," ","\",LEN(Инвойс!G1)-LEN(SUBSTITUTE(Инвойс!G1," ",""))-5))-
SEARCH("\",SUBSTITUTE(Инвойс!G1," ","\",LEN(Инвойс!G1)-LEN(SUBSTITUTE(Инвойс!G1," ",""))-6))),".","")*1</f>
        <v>90</v>
      </c>
      <c r="O2" s="8">
        <f>Инвойс!$J$1</f>
        <v>3</v>
      </c>
      <c r="P2" s="8">
        <f>Q2/N2</f>
        <v>2.3330655555555557</v>
      </c>
      <c r="Q2" s="8">
        <f>IF(Инвойс!I1&lt;&gt;"",
SUBSTITUTE(Инвойс!I1,".",""),
SUBSTITUTE(
MID(Инвойс!H1,
SEARCH("\",SUBSTITUTE(Инвойс!H1," ","\",LEN(Инвойс!H1)-LEN(SUBSTITUTE(Инвойс!H1," ",""))-0)),50),
".",""))*((100-O2)/100)</f>
        <v>209.9759</v>
      </c>
      <c r="R2" s="5" t="str">
        <f xml:space="preserve">
MID(INDEX(Инвойс!A:A,MATCH("*CUST. ORDER REF :*",Инвойс!A:A,0)),
FIND(":",INDEX(Инвойс!A:A,MATCH("*CUST. ORDER REF :*",Инвойс!A:A,0)))+1,
100)</f>
        <v xml:space="preserve"> JAR 1L BOX MANIA</v>
      </c>
      <c r="S2" s="12" t="str">
        <f xml:space="preserve">
SUBSTITUTE(
Инвойс!$A$2,
"N° ","")</f>
        <v>7001244214</v>
      </c>
      <c r="T2" t="s">
        <v>157</v>
      </c>
    </row>
    <row r="3" spans="1:20" ht="48">
      <c r="A3" s="1" t="s">
        <v>155</v>
      </c>
      <c r="B3" s="1" t="s">
        <v>131</v>
      </c>
      <c r="C3" s="1" t="s">
        <v>132</v>
      </c>
      <c r="D3" s="1" t="s">
        <v>133</v>
      </c>
      <c r="E3" s="1" t="s">
        <v>134</v>
      </c>
      <c r="F3" s="1" t="s">
        <v>135</v>
      </c>
      <c r="G3" s="1" t="s">
        <v>136</v>
      </c>
      <c r="H3" s="1" t="s">
        <v>137</v>
      </c>
      <c r="I3" s="2" t="s">
        <v>138</v>
      </c>
      <c r="J3" s="3" t="s">
        <v>139</v>
      </c>
      <c r="K3" s="3" t="s">
        <v>140</v>
      </c>
      <c r="L3" s="3" t="s">
        <v>141</v>
      </c>
      <c r="M3" s="3" t="s">
        <v>142</v>
      </c>
      <c r="N3" s="3" t="s">
        <v>143</v>
      </c>
      <c r="O3" s="2" t="s">
        <v>144</v>
      </c>
      <c r="P3" s="2" t="s">
        <v>145</v>
      </c>
      <c r="Q3" s="2" t="s">
        <v>146</v>
      </c>
      <c r="R3" s="18"/>
      <c r="S3" s="4"/>
    </row>
    <row r="4" spans="1:20">
      <c r="A4" s="17" t="str">
        <f>LEFT(Инвойс!G1,5)</f>
        <v>J6790</v>
      </c>
      <c r="B4" s="7" t="str">
        <f>VLOOKUP(A4,[1]SKU_INFO!$A:$C, 3,0)</f>
        <v xml:space="preserve"> Банка черная с деревянной крышкой МАНИЯ СКРИПТ 1л</v>
      </c>
      <c r="C4" s="7" t="str">
        <f>LEFT(
MID(Инвойс!G1,FIND(" ",Инвойс!G1,7)+1,200),
SEARCH("\",SUBSTITUTE(MID(Инвойс!G1,FIND(" ",Инвойс!G1,7)+1,200)," ","\",LEN(MID(Инвойс!G1,FIND(" ",Инвойс!G1,7)+1,200))-LEN(SUBSTITUTE(MID(Инвойс!G1,FIND(" ",Инвойс!G1,7)+1,200)," ",""))-6))-1)</f>
        <v>BOX MANIA BOIS SCRIPT BLACK JAR 1L</v>
      </c>
      <c r="D4" s="7" t="str">
        <f>VLOOKUP(A4,[1]SKU_INFO!$A:$F, 6,0)</f>
        <v>СТЕКЛО,ДЕРЕВО</v>
      </c>
      <c r="E4" s="7" t="str">
        <f>IF(
MID(Инвойс!G1,7,2)="FR","Франция",
IF(
MID(Инвойс!G1,7,2)="SI","Словения",
IF(
MID(Инвойс!G1,7,2)="ES","Испания",
IF(
MID(Инвойс!G1,7,2)="CN","Китай",
IF(
MID(Инвойс!G1,7,2)="SL","Словакия","-"
)))))</f>
        <v>Франция</v>
      </c>
      <c r="F4" s="7" t="str">
        <f>VLOOKUP(A4,[1]SKU_INFO!$A:$C, 2,0)</f>
        <v>LUMINARC</v>
      </c>
      <c r="G4" s="7">
        <f>MID(Инвойс!H1,FIND("/",Инвойс!H1)+2,6)*1</f>
        <v>701349</v>
      </c>
      <c r="H4" s="8">
        <f>N4/L4</f>
        <v>1</v>
      </c>
      <c r="I4" s="8" t="str">
        <f>IFERROR(K4/L4,"")</f>
        <v/>
      </c>
      <c r="J4" s="8"/>
      <c r="K4" s="8" t="str">
        <f>IFERROR(VLOOKUP(CONCATENATE(A4,M4),Пакинг!G:H,2,0)*1,"")</f>
        <v/>
      </c>
      <c r="L4" s="7">
        <f>SUBSTITUTE(
MID(Инвойс!H1,
SEARCH("\",SUBSTITUTE(Инвойс!H1," ","\",LEN(Инвойс!H1)-LEN(SUBSTITUTE(Инвойс!H1," ",""))-2)),
SEARCH("\",SUBSTITUTE(Инвойс!H1," ","\",LEN(Инвойс!H1)-LEN(SUBSTITUTE(Инвойс!H1," ",""))-1))-SEARCH("\",SUBSTITUTE(Инвойс!H1," ","\",LEN(Инвойс!H1)-LEN(SUBSTITUTE(Инвойс!H1," ",""))-2))),
".","")*M4</f>
        <v>90</v>
      </c>
      <c r="M4" s="9">
        <f xml:space="preserve">
MID(Инвойс!G1,
SEARCH("\",SUBSTITUTE(Инвойс!G1," ","\",LEN(Инвойс!G1)-LEN(SUBSTITUTE(Инвойс!G1," ",""))-4)),
SEARCH("\",SUBSTITUTE(Инвойс!G1," ","\",LEN(Инвойс!G1)-LEN(SUBSTITUTE(Инвойс!G1," ",""))-3))-
SEARCH("\",SUBSTITUTE(Инвойс!G1," ","\",LEN(Инвойс!G1)-LEN(SUBSTITUTE(Инвойс!G1," ",""))-4)))*1</f>
        <v>15</v>
      </c>
      <c r="N4" s="9">
        <f>SUBSTITUTE(
MID(Инвойс!G1,
SEARCH("\",SUBSTITUTE(Инвойс!G1," ","\",LEN(Инвойс!G1)-LEN(SUBSTITUTE(Инвойс!G1," ",""))-6)),
SEARCH("\",SUBSTITUTE(Инвойс!G1," ","\",LEN(Инвойс!G1)-LEN(SUBSTITUTE(Инвойс!G1," ",""))-5))-
SEARCH("\",SUBSTITUTE(Инвойс!G1," ","\",LEN(Инвойс!G1)-LEN(SUBSTITUTE(Инвойс!G1," ",""))-6))),".","")*1</f>
        <v>90</v>
      </c>
      <c r="O4" s="8">
        <f>Инвойс!$J$1</f>
        <v>3</v>
      </c>
      <c r="P4" s="8">
        <f>Q4/N4</f>
        <v>2.3330655555555557</v>
      </c>
      <c r="Q4" s="8">
        <f>IF(Инвойс!I1&lt;&gt;"",
SUBSTITUTE(Инвойс!I1,".",""),
SUBSTITUTE(
MID(Инвойс!H1,
SEARCH("\",SUBSTITUTE(Инвойс!H1," ","\",LEN(Инвойс!H1)-LEN(SUBSTITUTE(Инвойс!H1," ",""))-0)),50),
".",""))*((100-O4)/100)</f>
        <v>209.9759</v>
      </c>
      <c r="R4" s="5" t="str">
        <f xml:space="preserve">
MID(INDEX(Инвойс!A:A,MATCH("*CUST. ORDER REF :*",Инвойс!A:A,0)),
FIND(":",INDEX(Инвойс!A:A,MATCH("*CUST. ORDER REF :*",Инвойс!A:A,0)))+1,
100)</f>
        <v xml:space="preserve"> JAR 1L BOX MANIA</v>
      </c>
      <c r="S4" s="12" t="str">
        <f xml:space="preserve">
SUBSTITUTE(
Инвойс!$A$2,
"N° ","")</f>
        <v>7001244214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S1"/>
  <sheetViews>
    <sheetView tabSelected="1" workbookViewId="0">
      <pane xSplit="1" ySplit="1" topLeftCell="B2" activePane="bottomRight" state="frozen"/>
      <selection pane="topRight" activeCell="B1" sqref="B1"/>
      <selection pane="bottomLeft" activeCell="A2" sqref="A2"/>
      <selection pane="bottomRight"/>
    </sheetView>
  </sheetViews>
  <sheetFormatPr defaultRowHeight="15"/>
  <cols>
    <col min="1" max="1" width="7.7109375" bestFit="1" customWidth="1"/>
    <col min="2" max="2" width="27.7109375" customWidth="1"/>
    <col min="3" max="3" width="42.28515625" customWidth="1"/>
    <col min="4" max="4" width="8.85546875" bestFit="1" customWidth="1"/>
    <col min="5" max="5" width="8.5703125" customWidth="1"/>
    <col min="6" max="6" width="10.7109375" bestFit="1" customWidth="1"/>
    <col min="7" max="7" width="7.85546875" bestFit="1" customWidth="1"/>
    <col min="9" max="9" width="9.7109375" customWidth="1"/>
    <col min="12" max="12" width="7.85546875" customWidth="1"/>
    <col min="13" max="13" width="9" customWidth="1"/>
    <col min="14" max="14" width="7.85546875" customWidth="1"/>
    <col min="15" max="15" width="7" bestFit="1" customWidth="1"/>
    <col min="16" max="16" width="7.7109375" customWidth="1"/>
    <col min="18" max="18" width="29.42578125" customWidth="1"/>
    <col min="19" max="19" width="11" bestFit="1" customWidth="1"/>
  </cols>
  <sheetData>
    <row r="1" spans="1:19" ht="48">
      <c r="A1" s="14" t="s">
        <v>155</v>
      </c>
      <c r="B1" s="14" t="s">
        <v>131</v>
      </c>
      <c r="C1" s="14" t="s">
        <v>132</v>
      </c>
      <c r="D1" s="14" t="s">
        <v>133</v>
      </c>
      <c r="E1" s="14" t="s">
        <v>134</v>
      </c>
      <c r="F1" s="14" t="s">
        <v>135</v>
      </c>
      <c r="G1" s="14" t="s">
        <v>136</v>
      </c>
      <c r="H1" s="14" t="s">
        <v>137</v>
      </c>
      <c r="I1" s="15" t="s">
        <v>138</v>
      </c>
      <c r="J1" s="16" t="s">
        <v>139</v>
      </c>
      <c r="K1" s="16" t="s">
        <v>140</v>
      </c>
      <c r="L1" s="16" t="s">
        <v>141</v>
      </c>
      <c r="M1" s="16" t="s">
        <v>142</v>
      </c>
      <c r="N1" s="16" t="s">
        <v>143</v>
      </c>
      <c r="O1" s="15" t="s">
        <v>144</v>
      </c>
      <c r="P1" s="15" t="s">
        <v>145</v>
      </c>
      <c r="Q1" s="15" t="s">
        <v>146</v>
      </c>
      <c r="R1" s="18"/>
      <c r="S1" s="4"/>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R1000"/>
  <sheetViews>
    <sheetView workbookViewId="0">
      <selection activeCell="G2" sqref="G2"/>
    </sheetView>
  </sheetViews>
  <sheetFormatPr defaultRowHeight="15"/>
  <cols>
    <col min="1" max="2" width="9.140625" style="22"/>
    <col min="3" max="3" width="9.140625" style="22" customWidth="1"/>
    <col min="4" max="4" width="13" style="22" customWidth="1"/>
    <col min="5" max="9" width="9.140625" style="22"/>
    <col min="10" max="10" width="9.5703125" style="22" bestFit="1" customWidth="1"/>
    <col min="11" max="16384" width="9.140625" style="22"/>
  </cols>
  <sheetData>
    <row r="1" spans="1:18" ht="45.75">
      <c r="A1" s="19" t="s">
        <v>158</v>
      </c>
      <c r="B1" s="19" t="s">
        <v>159</v>
      </c>
      <c r="C1" s="19" t="s">
        <v>160</v>
      </c>
      <c r="D1" s="19" t="s">
        <v>161</v>
      </c>
      <c r="E1" s="19" t="s">
        <v>162</v>
      </c>
      <c r="F1" s="19" t="s">
        <v>163</v>
      </c>
      <c r="G1" s="19" t="s">
        <v>164</v>
      </c>
      <c r="H1" s="19" t="s">
        <v>165</v>
      </c>
      <c r="I1" s="19" t="s">
        <v>166</v>
      </c>
      <c r="J1" s="19" t="s">
        <v>167</v>
      </c>
      <c r="K1" s="20" t="s">
        <v>133</v>
      </c>
      <c r="L1" s="19" t="s">
        <v>168</v>
      </c>
      <c r="M1" s="19" t="s">
        <v>169</v>
      </c>
      <c r="N1" s="21" t="s">
        <v>170</v>
      </c>
      <c r="O1" s="19" t="s">
        <v>171</v>
      </c>
      <c r="P1" s="19" t="s">
        <v>166</v>
      </c>
      <c r="Q1" s="19" t="s">
        <v>172</v>
      </c>
      <c r="R1" s="19" t="s">
        <v>173</v>
      </c>
    </row>
    <row r="2" spans="1:18">
      <c r="A2" s="23" t="str">
        <f t="shared" ref="A2:A29" si="0">IF(K2="","",1000)</f>
        <v/>
      </c>
      <c r="B2" s="23" t="str">
        <f t="shared" ref="B2:B29" si="1">IF(K2="","",1)</f>
        <v/>
      </c>
      <c r="C2" s="29" t="str">
        <f t="shared" ref="C2:C29" ca="1" si="2">IF(K2="","",TODAY())</f>
        <v/>
      </c>
      <c r="D2" s="22" t="str">
        <f>IF(K2="","",ИТОГ!S2)</f>
        <v/>
      </c>
      <c r="E2" s="24" t="str">
        <f t="shared" ref="E2:E29" si="3">IF(K2="","","Х")</f>
        <v/>
      </c>
      <c r="F2" s="30" t="str">
        <f t="shared" ref="F2:F29" si="4">IF(K2="","","UV")</f>
        <v/>
      </c>
      <c r="G2" s="25" t="str">
        <f>IF(K2="","",SUMIF(D:D,D2,M:M))</f>
        <v/>
      </c>
      <c r="H2" s="29" t="str">
        <f t="shared" ref="H2:H29" ca="1" si="5">IF(K2="","",TODAY())</f>
        <v/>
      </c>
      <c r="I2" s="24"/>
      <c r="J2" s="30"/>
      <c r="K2" s="27" t="str">
        <f>IF(ИТОГ!A2=0,"",ИТОГ!A2)</f>
        <v/>
      </c>
      <c r="L2" s="26" t="str">
        <f>IF(K2="","",10)</f>
        <v/>
      </c>
      <c r="M2" s="25" t="str">
        <f>IF(K2="","",ИТОГ!Q2)</f>
        <v/>
      </c>
      <c r="N2" s="28" t="str">
        <f>IF(K2="","",ИТОГ!N2)</f>
        <v/>
      </c>
      <c r="O2" s="30" t="str">
        <f t="shared" ref="O2:O29" si="6">IF(K2="","","ST")</f>
        <v/>
      </c>
      <c r="P2" s="24"/>
      <c r="Q2" s="30" t="str">
        <f t="shared" ref="Q2:Q29" si="7">IF(K2="","","EUR")</f>
        <v/>
      </c>
      <c r="R2" s="29" t="str">
        <f t="shared" ref="R2:R29" ca="1" si="8">IF(K2="","",TODAY())</f>
        <v/>
      </c>
    </row>
    <row r="3" spans="1:18">
      <c r="A3" s="23" t="str">
        <f t="shared" si="0"/>
        <v/>
      </c>
      <c r="B3" s="23" t="str">
        <f t="shared" si="1"/>
        <v/>
      </c>
      <c r="C3" s="29" t="str">
        <f t="shared" ca="1" si="2"/>
        <v/>
      </c>
      <c r="D3" s="22" t="str">
        <f>IF(K3="","",ИТОГ!S3)</f>
        <v/>
      </c>
      <c r="E3" s="24" t="str">
        <f t="shared" si="3"/>
        <v/>
      </c>
      <c r="F3" s="30" t="str">
        <f t="shared" si="4"/>
        <v/>
      </c>
      <c r="G3" s="25" t="str">
        <f t="shared" ref="G3:G29" si="9">IF(K3="","",SUMIF(D:D,D3,M:M))</f>
        <v/>
      </c>
      <c r="H3" s="29" t="str">
        <f t="shared" ca="1" si="5"/>
        <v/>
      </c>
      <c r="I3" s="24"/>
      <c r="J3" s="30"/>
      <c r="K3" s="27" t="str">
        <f>IF(ИТОГ!A3=0,"",ИТОГ!A3)</f>
        <v/>
      </c>
      <c r="L3" s="26" t="str">
        <f>IF(K3="","",
IF(D2-D3=0,L2+10,10))</f>
        <v/>
      </c>
      <c r="M3" s="25" t="str">
        <f>IF(K3="","",ИТОГ!Q3)</f>
        <v/>
      </c>
      <c r="N3" s="28" t="str">
        <f>IF(K3="","",ИТОГ!N3)</f>
        <v/>
      </c>
      <c r="O3" s="30" t="str">
        <f t="shared" si="6"/>
        <v/>
      </c>
      <c r="P3" s="24"/>
      <c r="Q3" s="30" t="str">
        <f t="shared" si="7"/>
        <v/>
      </c>
      <c r="R3" s="29" t="str">
        <f t="shared" ca="1" si="8"/>
        <v/>
      </c>
    </row>
    <row r="4" spans="1:18">
      <c r="A4" s="23" t="str">
        <f t="shared" si="0"/>
        <v/>
      </c>
      <c r="B4" s="23" t="str">
        <f t="shared" si="1"/>
        <v/>
      </c>
      <c r="C4" s="29" t="str">
        <f t="shared" ca="1" si="2"/>
        <v/>
      </c>
      <c r="D4" s="22" t="str">
        <f>IF(K4="","",ИТОГ!S4)</f>
        <v/>
      </c>
      <c r="E4" s="24" t="str">
        <f t="shared" si="3"/>
        <v/>
      </c>
      <c r="F4" s="30" t="str">
        <f t="shared" si="4"/>
        <v/>
      </c>
      <c r="G4" s="25" t="str">
        <f t="shared" si="9"/>
        <v/>
      </c>
      <c r="H4" s="29" t="str">
        <f t="shared" ca="1" si="5"/>
        <v/>
      </c>
      <c r="I4" s="24"/>
      <c r="J4" s="30"/>
      <c r="K4" s="27" t="str">
        <f>IF(ИТОГ!A4=0,"",ИТОГ!A4)</f>
        <v/>
      </c>
      <c r="L4" s="26" t="str">
        <f t="shared" ref="L4:L29" si="10">IF(K4="","",
IF(D3-D4=0,L3+10,10))</f>
        <v/>
      </c>
      <c r="M4" s="25" t="str">
        <f>IF(K4="","",ИТОГ!Q4)</f>
        <v/>
      </c>
      <c r="N4" s="28" t="str">
        <f>IF(K4="","",ИТОГ!N4)</f>
        <v/>
      </c>
      <c r="O4" s="30" t="str">
        <f t="shared" si="6"/>
        <v/>
      </c>
      <c r="P4" s="24"/>
      <c r="Q4" s="30" t="str">
        <f t="shared" si="7"/>
        <v/>
      </c>
      <c r="R4" s="29" t="str">
        <f t="shared" ca="1" si="8"/>
        <v/>
      </c>
    </row>
    <row r="5" spans="1:18">
      <c r="A5" s="23" t="str">
        <f t="shared" si="0"/>
        <v/>
      </c>
      <c r="B5" s="23" t="str">
        <f t="shared" si="1"/>
        <v/>
      </c>
      <c r="C5" s="29" t="str">
        <f t="shared" ca="1" si="2"/>
        <v/>
      </c>
      <c r="D5" s="22" t="str">
        <f>IF(K5="","",ИТОГ!S5)</f>
        <v/>
      </c>
      <c r="E5" s="24" t="str">
        <f t="shared" si="3"/>
        <v/>
      </c>
      <c r="F5" s="30" t="str">
        <f t="shared" si="4"/>
        <v/>
      </c>
      <c r="G5" s="25" t="str">
        <f t="shared" si="9"/>
        <v/>
      </c>
      <c r="H5" s="29" t="str">
        <f t="shared" ca="1" si="5"/>
        <v/>
      </c>
      <c r="I5" s="24"/>
      <c r="J5" s="30"/>
      <c r="K5" s="27" t="str">
        <f>IF(ИТОГ!A5=0,"",ИТОГ!A5)</f>
        <v/>
      </c>
      <c r="L5" s="26" t="str">
        <f t="shared" si="10"/>
        <v/>
      </c>
      <c r="M5" s="25" t="str">
        <f>IF(K5="","",ИТОГ!Q5)</f>
        <v/>
      </c>
      <c r="N5" s="28" t="str">
        <f>IF(K5="","",ИТОГ!N5)</f>
        <v/>
      </c>
      <c r="O5" s="30" t="str">
        <f t="shared" si="6"/>
        <v/>
      </c>
      <c r="P5" s="24"/>
      <c r="Q5" s="30" t="str">
        <f t="shared" si="7"/>
        <v/>
      </c>
      <c r="R5" s="29" t="str">
        <f t="shared" ca="1" si="8"/>
        <v/>
      </c>
    </row>
    <row r="6" spans="1:18">
      <c r="A6" s="23" t="str">
        <f t="shared" si="0"/>
        <v/>
      </c>
      <c r="B6" s="23" t="str">
        <f t="shared" si="1"/>
        <v/>
      </c>
      <c r="C6" s="29" t="str">
        <f t="shared" ca="1" si="2"/>
        <v/>
      </c>
      <c r="D6" s="22" t="str">
        <f>IF(K6="","",ИТОГ!S6)</f>
        <v/>
      </c>
      <c r="E6" s="24" t="str">
        <f t="shared" si="3"/>
        <v/>
      </c>
      <c r="F6" s="30" t="str">
        <f t="shared" si="4"/>
        <v/>
      </c>
      <c r="G6" s="25" t="str">
        <f t="shared" si="9"/>
        <v/>
      </c>
      <c r="H6" s="29" t="str">
        <f t="shared" ca="1" si="5"/>
        <v/>
      </c>
      <c r="I6" s="24"/>
      <c r="J6" s="30"/>
      <c r="K6" s="27" t="str">
        <f>IF(ИТОГ!A6=0,"",ИТОГ!A6)</f>
        <v/>
      </c>
      <c r="L6" s="26" t="str">
        <f t="shared" si="10"/>
        <v/>
      </c>
      <c r="M6" s="25" t="str">
        <f>IF(K6="","",ИТОГ!Q6)</f>
        <v/>
      </c>
      <c r="N6" s="28" t="str">
        <f>IF(K6="","",ИТОГ!N6)</f>
        <v/>
      </c>
      <c r="O6" s="30" t="str">
        <f t="shared" si="6"/>
        <v/>
      </c>
      <c r="P6" s="24"/>
      <c r="Q6" s="30" t="str">
        <f t="shared" si="7"/>
        <v/>
      </c>
      <c r="R6" s="29" t="str">
        <f t="shared" ca="1" si="8"/>
        <v/>
      </c>
    </row>
    <row r="7" spans="1:18">
      <c r="A7" s="23" t="str">
        <f t="shared" si="0"/>
        <v/>
      </c>
      <c r="B7" s="23" t="str">
        <f t="shared" si="1"/>
        <v/>
      </c>
      <c r="C7" s="29" t="str">
        <f t="shared" ca="1" si="2"/>
        <v/>
      </c>
      <c r="D7" s="22" t="str">
        <f>IF(K7="","",ИТОГ!S7)</f>
        <v/>
      </c>
      <c r="E7" s="24" t="str">
        <f t="shared" si="3"/>
        <v/>
      </c>
      <c r="F7" s="30" t="str">
        <f t="shared" si="4"/>
        <v/>
      </c>
      <c r="G7" s="25" t="str">
        <f t="shared" si="9"/>
        <v/>
      </c>
      <c r="H7" s="29" t="str">
        <f t="shared" ca="1" si="5"/>
        <v/>
      </c>
      <c r="I7" s="24"/>
      <c r="J7" s="30"/>
      <c r="K7" s="27" t="str">
        <f>IF(ИТОГ!A7=0,"",ИТОГ!A7)</f>
        <v/>
      </c>
      <c r="L7" s="26" t="str">
        <f t="shared" si="10"/>
        <v/>
      </c>
      <c r="M7" s="25" t="str">
        <f>IF(K7="","",ИТОГ!Q7)</f>
        <v/>
      </c>
      <c r="N7" s="28" t="str">
        <f>IF(K7="","",ИТОГ!N7)</f>
        <v/>
      </c>
      <c r="O7" s="30" t="str">
        <f t="shared" si="6"/>
        <v/>
      </c>
      <c r="P7" s="24"/>
      <c r="Q7" s="30" t="str">
        <f t="shared" si="7"/>
        <v/>
      </c>
      <c r="R7" s="29" t="str">
        <f t="shared" ca="1" si="8"/>
        <v/>
      </c>
    </row>
    <row r="8" spans="1:18">
      <c r="A8" s="23" t="str">
        <f t="shared" si="0"/>
        <v/>
      </c>
      <c r="B8" s="23" t="str">
        <f t="shared" si="1"/>
        <v/>
      </c>
      <c r="C8" s="29" t="str">
        <f t="shared" ca="1" si="2"/>
        <v/>
      </c>
      <c r="D8" s="22" t="str">
        <f>IF(K8="","",ИТОГ!S8)</f>
        <v/>
      </c>
      <c r="E8" s="24" t="str">
        <f t="shared" si="3"/>
        <v/>
      </c>
      <c r="F8" s="30" t="str">
        <f t="shared" si="4"/>
        <v/>
      </c>
      <c r="G8" s="25" t="str">
        <f t="shared" si="9"/>
        <v/>
      </c>
      <c r="H8" s="29" t="str">
        <f t="shared" ca="1" si="5"/>
        <v/>
      </c>
      <c r="I8" s="24"/>
      <c r="J8" s="30"/>
      <c r="K8" s="27" t="str">
        <f>IF(ИТОГ!A8=0,"",ИТОГ!A8)</f>
        <v/>
      </c>
      <c r="L8" s="26" t="str">
        <f t="shared" si="10"/>
        <v/>
      </c>
      <c r="M8" s="25" t="str">
        <f>IF(K8="","",ИТОГ!Q8)</f>
        <v/>
      </c>
      <c r="N8" s="28" t="str">
        <f>IF(K8="","",ИТОГ!N8)</f>
        <v/>
      </c>
      <c r="O8" s="30" t="str">
        <f t="shared" si="6"/>
        <v/>
      </c>
      <c r="P8" s="24"/>
      <c r="Q8" s="30" t="str">
        <f t="shared" si="7"/>
        <v/>
      </c>
      <c r="R8" s="29" t="str">
        <f t="shared" ca="1" si="8"/>
        <v/>
      </c>
    </row>
    <row r="9" spans="1:18">
      <c r="A9" s="23" t="str">
        <f t="shared" si="0"/>
        <v/>
      </c>
      <c r="B9" s="23" t="str">
        <f t="shared" si="1"/>
        <v/>
      </c>
      <c r="C9" s="29" t="str">
        <f t="shared" ca="1" si="2"/>
        <v/>
      </c>
      <c r="D9" s="22" t="str">
        <f>IF(K9="","",ИТОГ!S9)</f>
        <v/>
      </c>
      <c r="E9" s="24" t="str">
        <f t="shared" si="3"/>
        <v/>
      </c>
      <c r="F9" s="30" t="str">
        <f t="shared" si="4"/>
        <v/>
      </c>
      <c r="G9" s="25" t="str">
        <f t="shared" si="9"/>
        <v/>
      </c>
      <c r="H9" s="29" t="str">
        <f t="shared" ca="1" si="5"/>
        <v/>
      </c>
      <c r="I9" s="24"/>
      <c r="J9" s="30"/>
      <c r="K9" s="27" t="str">
        <f>IF(ИТОГ!A9=0,"",ИТОГ!A9)</f>
        <v/>
      </c>
      <c r="L9" s="26" t="str">
        <f t="shared" si="10"/>
        <v/>
      </c>
      <c r="M9" s="25" t="str">
        <f>IF(K9="","",ИТОГ!Q9)</f>
        <v/>
      </c>
      <c r="N9" s="28" t="str">
        <f>IF(K9="","",ИТОГ!N9)</f>
        <v/>
      </c>
      <c r="O9" s="30" t="str">
        <f t="shared" si="6"/>
        <v/>
      </c>
      <c r="P9" s="24"/>
      <c r="Q9" s="30" t="str">
        <f t="shared" si="7"/>
        <v/>
      </c>
      <c r="R9" s="29" t="str">
        <f t="shared" ca="1" si="8"/>
        <v/>
      </c>
    </row>
    <row r="10" spans="1:18">
      <c r="A10" s="23" t="str">
        <f t="shared" si="0"/>
        <v/>
      </c>
      <c r="B10" s="23" t="str">
        <f t="shared" si="1"/>
        <v/>
      </c>
      <c r="C10" s="29" t="str">
        <f t="shared" ca="1" si="2"/>
        <v/>
      </c>
      <c r="D10" s="22" t="str">
        <f>IF(K10="","",ИТОГ!S10)</f>
        <v/>
      </c>
      <c r="E10" s="24" t="str">
        <f t="shared" si="3"/>
        <v/>
      </c>
      <c r="F10" s="30" t="str">
        <f t="shared" si="4"/>
        <v/>
      </c>
      <c r="G10" s="25" t="str">
        <f t="shared" si="9"/>
        <v/>
      </c>
      <c r="H10" s="29" t="str">
        <f t="shared" ca="1" si="5"/>
        <v/>
      </c>
      <c r="I10" s="24"/>
      <c r="J10" s="30"/>
      <c r="K10" s="27" t="str">
        <f>IF(ИТОГ!A10=0,"",ИТОГ!A10)</f>
        <v/>
      </c>
      <c r="L10" s="26" t="str">
        <f t="shared" si="10"/>
        <v/>
      </c>
      <c r="M10" s="25" t="str">
        <f>IF(K10="","",ИТОГ!Q10)</f>
        <v/>
      </c>
      <c r="N10" s="28" t="str">
        <f>IF(K10="","",ИТОГ!N10)</f>
        <v/>
      </c>
      <c r="O10" s="30" t="str">
        <f t="shared" si="6"/>
        <v/>
      </c>
      <c r="P10" s="24"/>
      <c r="Q10" s="30" t="str">
        <f t="shared" si="7"/>
        <v/>
      </c>
      <c r="R10" s="29" t="str">
        <f t="shared" ca="1" si="8"/>
        <v/>
      </c>
    </row>
    <row r="11" spans="1:18">
      <c r="A11" s="23" t="str">
        <f t="shared" si="0"/>
        <v/>
      </c>
      <c r="B11" s="23" t="str">
        <f t="shared" si="1"/>
        <v/>
      </c>
      <c r="C11" s="29" t="str">
        <f t="shared" ca="1" si="2"/>
        <v/>
      </c>
      <c r="D11" s="22" t="str">
        <f>IF(K11="","",ИТОГ!S11)</f>
        <v/>
      </c>
      <c r="E11" s="24" t="str">
        <f t="shared" si="3"/>
        <v/>
      </c>
      <c r="F11" s="30" t="str">
        <f t="shared" si="4"/>
        <v/>
      </c>
      <c r="G11" s="25" t="str">
        <f t="shared" si="9"/>
        <v/>
      </c>
      <c r="H11" s="29" t="str">
        <f t="shared" ca="1" si="5"/>
        <v/>
      </c>
      <c r="I11" s="24"/>
      <c r="J11" s="30"/>
      <c r="K11" s="27" t="str">
        <f>IF(ИТОГ!A11=0,"",ИТОГ!A11)</f>
        <v/>
      </c>
      <c r="L11" s="26" t="str">
        <f t="shared" si="10"/>
        <v/>
      </c>
      <c r="M11" s="25" t="str">
        <f>IF(K11="","",ИТОГ!Q11)</f>
        <v/>
      </c>
      <c r="N11" s="28" t="str">
        <f>IF(K11="","",ИТОГ!N11)</f>
        <v/>
      </c>
      <c r="O11" s="30" t="str">
        <f t="shared" si="6"/>
        <v/>
      </c>
      <c r="P11" s="24"/>
      <c r="Q11" s="30" t="str">
        <f t="shared" si="7"/>
        <v/>
      </c>
      <c r="R11" s="29" t="str">
        <f t="shared" ca="1" si="8"/>
        <v/>
      </c>
    </row>
    <row r="12" spans="1:18">
      <c r="A12" s="23" t="str">
        <f t="shared" si="0"/>
        <v/>
      </c>
      <c r="B12" s="23" t="str">
        <f t="shared" si="1"/>
        <v/>
      </c>
      <c r="C12" s="29" t="str">
        <f t="shared" ca="1" si="2"/>
        <v/>
      </c>
      <c r="D12" s="22" t="str">
        <f>IF(K12="","",ИТОГ!S12)</f>
        <v/>
      </c>
      <c r="E12" s="24" t="str">
        <f t="shared" si="3"/>
        <v/>
      </c>
      <c r="F12" s="30" t="str">
        <f t="shared" si="4"/>
        <v/>
      </c>
      <c r="G12" s="25" t="str">
        <f t="shared" si="9"/>
        <v/>
      </c>
      <c r="H12" s="29" t="str">
        <f t="shared" ca="1" si="5"/>
        <v/>
      </c>
      <c r="I12" s="24"/>
      <c r="J12" s="30"/>
      <c r="K12" s="27" t="str">
        <f>IF(ИТОГ!A12=0,"",ИТОГ!A12)</f>
        <v/>
      </c>
      <c r="L12" s="26" t="str">
        <f t="shared" si="10"/>
        <v/>
      </c>
      <c r="M12" s="25" t="str">
        <f>IF(K12="","",ИТОГ!Q12)</f>
        <v/>
      </c>
      <c r="N12" s="28" t="str">
        <f>IF(K12="","",ИТОГ!N12)</f>
        <v/>
      </c>
      <c r="O12" s="30" t="str">
        <f t="shared" si="6"/>
        <v/>
      </c>
      <c r="P12" s="24"/>
      <c r="Q12" s="30" t="str">
        <f t="shared" si="7"/>
        <v/>
      </c>
      <c r="R12" s="29" t="str">
        <f t="shared" ca="1" si="8"/>
        <v/>
      </c>
    </row>
    <row r="13" spans="1:18">
      <c r="A13" s="23" t="str">
        <f t="shared" si="0"/>
        <v/>
      </c>
      <c r="B13" s="23" t="str">
        <f t="shared" si="1"/>
        <v/>
      </c>
      <c r="C13" s="29" t="str">
        <f t="shared" ca="1" si="2"/>
        <v/>
      </c>
      <c r="D13" s="22" t="str">
        <f>IF(K13="","",ИТОГ!S13)</f>
        <v/>
      </c>
      <c r="E13" s="24" t="str">
        <f t="shared" si="3"/>
        <v/>
      </c>
      <c r="F13" s="30" t="str">
        <f t="shared" si="4"/>
        <v/>
      </c>
      <c r="G13" s="25" t="str">
        <f t="shared" si="9"/>
        <v/>
      </c>
      <c r="H13" s="29" t="str">
        <f t="shared" ca="1" si="5"/>
        <v/>
      </c>
      <c r="I13" s="24"/>
      <c r="J13" s="30"/>
      <c r="K13" s="27" t="str">
        <f>IF(ИТОГ!A13=0,"",ИТОГ!A13)</f>
        <v/>
      </c>
      <c r="L13" s="26" t="str">
        <f t="shared" si="10"/>
        <v/>
      </c>
      <c r="M13" s="25" t="str">
        <f>IF(K13="","",ИТОГ!Q13)</f>
        <v/>
      </c>
      <c r="N13" s="28" t="str">
        <f>IF(K13="","",ИТОГ!N13)</f>
        <v/>
      </c>
      <c r="O13" s="30" t="str">
        <f t="shared" si="6"/>
        <v/>
      </c>
      <c r="P13" s="24"/>
      <c r="Q13" s="30" t="str">
        <f t="shared" si="7"/>
        <v/>
      </c>
      <c r="R13" s="29" t="str">
        <f t="shared" ca="1" si="8"/>
        <v/>
      </c>
    </row>
    <row r="14" spans="1:18">
      <c r="A14" s="23" t="str">
        <f t="shared" si="0"/>
        <v/>
      </c>
      <c r="B14" s="23" t="str">
        <f t="shared" si="1"/>
        <v/>
      </c>
      <c r="C14" s="29" t="str">
        <f t="shared" ca="1" si="2"/>
        <v/>
      </c>
      <c r="D14" s="22" t="str">
        <f>IF(K14="","",ИТОГ!S14)</f>
        <v/>
      </c>
      <c r="E14" s="24" t="str">
        <f t="shared" si="3"/>
        <v/>
      </c>
      <c r="F14" s="30" t="str">
        <f t="shared" si="4"/>
        <v/>
      </c>
      <c r="G14" s="25" t="str">
        <f t="shared" si="9"/>
        <v/>
      </c>
      <c r="H14" s="29" t="str">
        <f t="shared" ca="1" si="5"/>
        <v/>
      </c>
      <c r="I14" s="24"/>
      <c r="J14" s="30"/>
      <c r="K14" s="27" t="str">
        <f>IF(ИТОГ!A14=0,"",ИТОГ!A14)</f>
        <v/>
      </c>
      <c r="L14" s="26" t="str">
        <f t="shared" si="10"/>
        <v/>
      </c>
      <c r="M14" s="25" t="str">
        <f>IF(K14="","",ИТОГ!Q14)</f>
        <v/>
      </c>
      <c r="N14" s="28" t="str">
        <f>IF(K14="","",ИТОГ!N14)</f>
        <v/>
      </c>
      <c r="O14" s="30" t="str">
        <f t="shared" si="6"/>
        <v/>
      </c>
      <c r="P14" s="24"/>
      <c r="Q14" s="30" t="str">
        <f t="shared" si="7"/>
        <v/>
      </c>
      <c r="R14" s="29" t="str">
        <f t="shared" ca="1" si="8"/>
        <v/>
      </c>
    </row>
    <row r="15" spans="1:18">
      <c r="A15" s="23" t="str">
        <f t="shared" si="0"/>
        <v/>
      </c>
      <c r="B15" s="23" t="str">
        <f t="shared" si="1"/>
        <v/>
      </c>
      <c r="C15" s="29" t="str">
        <f t="shared" ca="1" si="2"/>
        <v/>
      </c>
      <c r="D15" s="22" t="str">
        <f>IF(K15="","",ИТОГ!S15)</f>
        <v/>
      </c>
      <c r="E15" s="24" t="str">
        <f t="shared" si="3"/>
        <v/>
      </c>
      <c r="F15" s="30" t="str">
        <f t="shared" si="4"/>
        <v/>
      </c>
      <c r="G15" s="25" t="str">
        <f t="shared" si="9"/>
        <v/>
      </c>
      <c r="H15" s="29" t="str">
        <f t="shared" ca="1" si="5"/>
        <v/>
      </c>
      <c r="I15" s="24"/>
      <c r="J15" s="30"/>
      <c r="K15" s="27" t="str">
        <f>IF(ИТОГ!A15=0,"",ИТОГ!A15)</f>
        <v/>
      </c>
      <c r="L15" s="26" t="str">
        <f t="shared" si="10"/>
        <v/>
      </c>
      <c r="M15" s="25" t="str">
        <f>IF(K15="","",ИТОГ!Q15)</f>
        <v/>
      </c>
      <c r="N15" s="28" t="str">
        <f>IF(K15="","",ИТОГ!N15)</f>
        <v/>
      </c>
      <c r="O15" s="30" t="str">
        <f t="shared" si="6"/>
        <v/>
      </c>
      <c r="P15" s="24"/>
      <c r="Q15" s="30" t="str">
        <f t="shared" si="7"/>
        <v/>
      </c>
      <c r="R15" s="29" t="str">
        <f t="shared" ca="1" si="8"/>
        <v/>
      </c>
    </row>
    <row r="16" spans="1:18">
      <c r="A16" s="23" t="str">
        <f t="shared" si="0"/>
        <v/>
      </c>
      <c r="B16" s="23" t="str">
        <f t="shared" si="1"/>
        <v/>
      </c>
      <c r="C16" s="29" t="str">
        <f t="shared" ca="1" si="2"/>
        <v/>
      </c>
      <c r="D16" s="22" t="str">
        <f>IF(K16="","",ИТОГ!S16)</f>
        <v/>
      </c>
      <c r="E16" s="24" t="str">
        <f t="shared" si="3"/>
        <v/>
      </c>
      <c r="F16" s="30" t="str">
        <f t="shared" si="4"/>
        <v/>
      </c>
      <c r="G16" s="25" t="str">
        <f t="shared" si="9"/>
        <v/>
      </c>
      <c r="H16" s="29" t="str">
        <f t="shared" ca="1" si="5"/>
        <v/>
      </c>
      <c r="I16" s="24"/>
      <c r="J16" s="30"/>
      <c r="K16" s="27" t="str">
        <f>IF(ИТОГ!A16=0,"",ИТОГ!A16)</f>
        <v/>
      </c>
      <c r="L16" s="26" t="str">
        <f t="shared" si="10"/>
        <v/>
      </c>
      <c r="M16" s="25" t="str">
        <f>IF(K16="","",ИТОГ!Q16)</f>
        <v/>
      </c>
      <c r="N16" s="28" t="str">
        <f>IF(K16="","",ИТОГ!N16)</f>
        <v/>
      </c>
      <c r="O16" s="30" t="str">
        <f t="shared" si="6"/>
        <v/>
      </c>
      <c r="P16" s="24"/>
      <c r="Q16" s="30" t="str">
        <f t="shared" si="7"/>
        <v/>
      </c>
      <c r="R16" s="29" t="str">
        <f t="shared" ca="1" si="8"/>
        <v/>
      </c>
    </row>
    <row r="17" spans="1:18">
      <c r="A17" s="23" t="str">
        <f t="shared" si="0"/>
        <v/>
      </c>
      <c r="B17" s="23" t="str">
        <f t="shared" si="1"/>
        <v/>
      </c>
      <c r="C17" s="29" t="str">
        <f t="shared" ca="1" si="2"/>
        <v/>
      </c>
      <c r="D17" s="22" t="str">
        <f>IF(K17="","",ИТОГ!S17)</f>
        <v/>
      </c>
      <c r="E17" s="24" t="str">
        <f t="shared" si="3"/>
        <v/>
      </c>
      <c r="F17" s="30" t="str">
        <f t="shared" si="4"/>
        <v/>
      </c>
      <c r="G17" s="25" t="str">
        <f t="shared" si="9"/>
        <v/>
      </c>
      <c r="H17" s="29" t="str">
        <f t="shared" ca="1" si="5"/>
        <v/>
      </c>
      <c r="I17" s="24"/>
      <c r="J17" s="30"/>
      <c r="K17" s="27" t="str">
        <f>IF(ИТОГ!A17=0,"",ИТОГ!A17)</f>
        <v/>
      </c>
      <c r="L17" s="26" t="str">
        <f t="shared" si="10"/>
        <v/>
      </c>
      <c r="M17" s="25" t="str">
        <f>IF(K17="","",ИТОГ!Q17)</f>
        <v/>
      </c>
      <c r="N17" s="28" t="str">
        <f>IF(K17="","",ИТОГ!N17)</f>
        <v/>
      </c>
      <c r="O17" s="30" t="str">
        <f t="shared" si="6"/>
        <v/>
      </c>
      <c r="P17" s="24"/>
      <c r="Q17" s="30" t="str">
        <f t="shared" si="7"/>
        <v/>
      </c>
      <c r="R17" s="29" t="str">
        <f t="shared" ca="1" si="8"/>
        <v/>
      </c>
    </row>
    <row r="18" spans="1:18">
      <c r="A18" s="23" t="str">
        <f t="shared" si="0"/>
        <v/>
      </c>
      <c r="B18" s="23" t="str">
        <f t="shared" si="1"/>
        <v/>
      </c>
      <c r="C18" s="29" t="str">
        <f t="shared" ca="1" si="2"/>
        <v/>
      </c>
      <c r="D18" s="22" t="str">
        <f>IF(K18="","",ИТОГ!S18)</f>
        <v/>
      </c>
      <c r="E18" s="24" t="str">
        <f t="shared" si="3"/>
        <v/>
      </c>
      <c r="F18" s="30" t="str">
        <f t="shared" si="4"/>
        <v/>
      </c>
      <c r="G18" s="25" t="str">
        <f t="shared" si="9"/>
        <v/>
      </c>
      <c r="H18" s="29" t="str">
        <f t="shared" ca="1" si="5"/>
        <v/>
      </c>
      <c r="I18" s="24"/>
      <c r="J18" s="30"/>
      <c r="K18" s="27" t="str">
        <f>IF(ИТОГ!A18=0,"",ИТОГ!A18)</f>
        <v/>
      </c>
      <c r="L18" s="26" t="str">
        <f t="shared" si="10"/>
        <v/>
      </c>
      <c r="M18" s="25" t="str">
        <f>IF(K18="","",ИТОГ!Q18)</f>
        <v/>
      </c>
      <c r="N18" s="28" t="str">
        <f>IF(K18="","",ИТОГ!N18)</f>
        <v/>
      </c>
      <c r="O18" s="30" t="str">
        <f t="shared" si="6"/>
        <v/>
      </c>
      <c r="P18" s="24"/>
      <c r="Q18" s="30" t="str">
        <f t="shared" si="7"/>
        <v/>
      </c>
      <c r="R18" s="29" t="str">
        <f t="shared" ca="1" si="8"/>
        <v/>
      </c>
    </row>
    <row r="19" spans="1:18">
      <c r="A19" s="23" t="str">
        <f t="shared" si="0"/>
        <v/>
      </c>
      <c r="B19" s="23" t="str">
        <f t="shared" si="1"/>
        <v/>
      </c>
      <c r="C19" s="29" t="str">
        <f t="shared" ca="1" si="2"/>
        <v/>
      </c>
      <c r="D19" s="22" t="str">
        <f>IF(K19="","",ИТОГ!S19)</f>
        <v/>
      </c>
      <c r="E19" s="24" t="str">
        <f t="shared" si="3"/>
        <v/>
      </c>
      <c r="F19" s="30" t="str">
        <f t="shared" si="4"/>
        <v/>
      </c>
      <c r="G19" s="25" t="str">
        <f t="shared" si="9"/>
        <v/>
      </c>
      <c r="H19" s="29" t="str">
        <f t="shared" ca="1" si="5"/>
        <v/>
      </c>
      <c r="I19" s="24"/>
      <c r="J19" s="30"/>
      <c r="K19" s="27" t="str">
        <f>IF(ИТОГ!A19=0,"",ИТОГ!A19)</f>
        <v/>
      </c>
      <c r="L19" s="26" t="str">
        <f t="shared" si="10"/>
        <v/>
      </c>
      <c r="M19" s="25" t="str">
        <f>IF(K19="","",ИТОГ!Q19)</f>
        <v/>
      </c>
      <c r="N19" s="28" t="str">
        <f>IF(K19="","",ИТОГ!N19)</f>
        <v/>
      </c>
      <c r="O19" s="30" t="str">
        <f t="shared" si="6"/>
        <v/>
      </c>
      <c r="P19" s="24"/>
      <c r="Q19" s="30" t="str">
        <f t="shared" si="7"/>
        <v/>
      </c>
      <c r="R19" s="29" t="str">
        <f t="shared" ca="1" si="8"/>
        <v/>
      </c>
    </row>
    <row r="20" spans="1:18">
      <c r="A20" s="23" t="str">
        <f t="shared" si="0"/>
        <v/>
      </c>
      <c r="B20" s="23" t="str">
        <f t="shared" si="1"/>
        <v/>
      </c>
      <c r="C20" s="29" t="str">
        <f t="shared" ca="1" si="2"/>
        <v/>
      </c>
      <c r="D20" s="22" t="str">
        <f>IF(K20="","",ИТОГ!S20)</f>
        <v/>
      </c>
      <c r="E20" s="24" t="str">
        <f t="shared" si="3"/>
        <v/>
      </c>
      <c r="F20" s="30" t="str">
        <f t="shared" si="4"/>
        <v/>
      </c>
      <c r="G20" s="25" t="str">
        <f t="shared" si="9"/>
        <v/>
      </c>
      <c r="H20" s="29" t="str">
        <f t="shared" ca="1" si="5"/>
        <v/>
      </c>
      <c r="I20" s="24"/>
      <c r="J20" s="30"/>
      <c r="K20" s="27" t="str">
        <f>IF(ИТОГ!A20=0,"",ИТОГ!A20)</f>
        <v/>
      </c>
      <c r="L20" s="26" t="str">
        <f t="shared" si="10"/>
        <v/>
      </c>
      <c r="M20" s="25" t="str">
        <f>IF(K20="","",ИТОГ!Q20)</f>
        <v/>
      </c>
      <c r="N20" s="28" t="str">
        <f>IF(K20="","",ИТОГ!N20)</f>
        <v/>
      </c>
      <c r="O20" s="30" t="str">
        <f t="shared" si="6"/>
        <v/>
      </c>
      <c r="P20" s="24"/>
      <c r="Q20" s="30" t="str">
        <f t="shared" si="7"/>
        <v/>
      </c>
      <c r="R20" s="29" t="str">
        <f t="shared" ca="1" si="8"/>
        <v/>
      </c>
    </row>
    <row r="21" spans="1:18">
      <c r="A21" s="23" t="str">
        <f t="shared" si="0"/>
        <v/>
      </c>
      <c r="B21" s="23" t="str">
        <f t="shared" si="1"/>
        <v/>
      </c>
      <c r="C21" s="29" t="str">
        <f t="shared" ca="1" si="2"/>
        <v/>
      </c>
      <c r="D21" s="22" t="str">
        <f>IF(K21="","",ИТОГ!S21)</f>
        <v/>
      </c>
      <c r="E21" s="24" t="str">
        <f t="shared" si="3"/>
        <v/>
      </c>
      <c r="F21" s="30" t="str">
        <f t="shared" si="4"/>
        <v/>
      </c>
      <c r="G21" s="25" t="str">
        <f t="shared" si="9"/>
        <v/>
      </c>
      <c r="H21" s="29" t="str">
        <f t="shared" ca="1" si="5"/>
        <v/>
      </c>
      <c r="I21" s="24"/>
      <c r="J21" s="30"/>
      <c r="K21" s="27" t="str">
        <f>IF(ИТОГ!A21=0,"",ИТОГ!A21)</f>
        <v/>
      </c>
      <c r="L21" s="26" t="str">
        <f t="shared" si="10"/>
        <v/>
      </c>
      <c r="M21" s="25" t="str">
        <f>IF(K21="","",ИТОГ!Q21)</f>
        <v/>
      </c>
      <c r="N21" s="28" t="str">
        <f>IF(K21="","",ИТОГ!N21)</f>
        <v/>
      </c>
      <c r="O21" s="30" t="str">
        <f t="shared" si="6"/>
        <v/>
      </c>
      <c r="P21" s="24"/>
      <c r="Q21" s="30" t="str">
        <f t="shared" si="7"/>
        <v/>
      </c>
      <c r="R21" s="29" t="str">
        <f t="shared" ca="1" si="8"/>
        <v/>
      </c>
    </row>
    <row r="22" spans="1:18">
      <c r="A22" s="23" t="str">
        <f t="shared" si="0"/>
        <v/>
      </c>
      <c r="B22" s="23" t="str">
        <f t="shared" si="1"/>
        <v/>
      </c>
      <c r="C22" s="29" t="str">
        <f t="shared" ca="1" si="2"/>
        <v/>
      </c>
      <c r="D22" s="22" t="str">
        <f>IF(K22="","",ИТОГ!S22)</f>
        <v/>
      </c>
      <c r="E22" s="24" t="str">
        <f t="shared" si="3"/>
        <v/>
      </c>
      <c r="F22" s="30" t="str">
        <f t="shared" si="4"/>
        <v/>
      </c>
      <c r="G22" s="25" t="str">
        <f t="shared" si="9"/>
        <v/>
      </c>
      <c r="H22" s="29" t="str">
        <f t="shared" ca="1" si="5"/>
        <v/>
      </c>
      <c r="I22" s="24"/>
      <c r="J22" s="30"/>
      <c r="K22" s="27" t="str">
        <f>IF(ИТОГ!A22=0,"",ИТОГ!A22)</f>
        <v/>
      </c>
      <c r="L22" s="26" t="str">
        <f t="shared" si="10"/>
        <v/>
      </c>
      <c r="M22" s="25" t="str">
        <f>IF(K22="","",ИТОГ!Q22)</f>
        <v/>
      </c>
      <c r="N22" s="28" t="str">
        <f>IF(K22="","",ИТОГ!N22)</f>
        <v/>
      </c>
      <c r="O22" s="30" t="str">
        <f t="shared" si="6"/>
        <v/>
      </c>
      <c r="P22" s="24"/>
      <c r="Q22" s="30" t="str">
        <f t="shared" si="7"/>
        <v/>
      </c>
      <c r="R22" s="29" t="str">
        <f t="shared" ca="1" si="8"/>
        <v/>
      </c>
    </row>
    <row r="23" spans="1:18">
      <c r="A23" s="23" t="str">
        <f t="shared" si="0"/>
        <v/>
      </c>
      <c r="B23" s="23" t="str">
        <f t="shared" si="1"/>
        <v/>
      </c>
      <c r="C23" s="29" t="str">
        <f t="shared" ca="1" si="2"/>
        <v/>
      </c>
      <c r="D23" s="22" t="str">
        <f>IF(K23="","",ИТОГ!S23)</f>
        <v/>
      </c>
      <c r="E23" s="24" t="str">
        <f t="shared" si="3"/>
        <v/>
      </c>
      <c r="F23" s="30" t="str">
        <f t="shared" si="4"/>
        <v/>
      </c>
      <c r="G23" s="25" t="str">
        <f t="shared" si="9"/>
        <v/>
      </c>
      <c r="H23" s="29" t="str">
        <f t="shared" ca="1" si="5"/>
        <v/>
      </c>
      <c r="I23" s="24"/>
      <c r="J23" s="30"/>
      <c r="K23" s="27" t="str">
        <f>IF(ИТОГ!A23=0,"",ИТОГ!A23)</f>
        <v/>
      </c>
      <c r="L23" s="26" t="str">
        <f t="shared" si="10"/>
        <v/>
      </c>
      <c r="M23" s="25" t="str">
        <f>IF(K23="","",ИТОГ!Q23)</f>
        <v/>
      </c>
      <c r="N23" s="28" t="str">
        <f>IF(K23="","",ИТОГ!N23)</f>
        <v/>
      </c>
      <c r="O23" s="30" t="str">
        <f t="shared" si="6"/>
        <v/>
      </c>
      <c r="P23" s="24"/>
      <c r="Q23" s="30" t="str">
        <f t="shared" si="7"/>
        <v/>
      </c>
      <c r="R23" s="29" t="str">
        <f t="shared" ca="1" si="8"/>
        <v/>
      </c>
    </row>
    <row r="24" spans="1:18">
      <c r="A24" s="23" t="str">
        <f t="shared" si="0"/>
        <v/>
      </c>
      <c r="B24" s="23" t="str">
        <f t="shared" si="1"/>
        <v/>
      </c>
      <c r="C24" s="29" t="str">
        <f t="shared" ca="1" si="2"/>
        <v/>
      </c>
      <c r="D24" s="22" t="str">
        <f>IF(K24="","",ИТОГ!S24)</f>
        <v/>
      </c>
      <c r="E24" s="24" t="str">
        <f t="shared" si="3"/>
        <v/>
      </c>
      <c r="F24" s="30" t="str">
        <f t="shared" si="4"/>
        <v/>
      </c>
      <c r="G24" s="25" t="str">
        <f t="shared" si="9"/>
        <v/>
      </c>
      <c r="H24" s="29" t="str">
        <f t="shared" ca="1" si="5"/>
        <v/>
      </c>
      <c r="I24" s="24"/>
      <c r="J24" s="30"/>
      <c r="K24" s="27" t="str">
        <f>IF(ИТОГ!A24=0,"",ИТОГ!A24)</f>
        <v/>
      </c>
      <c r="L24" s="26" t="str">
        <f t="shared" si="10"/>
        <v/>
      </c>
      <c r="M24" s="25" t="str">
        <f>IF(K24="","",ИТОГ!Q24)</f>
        <v/>
      </c>
      <c r="N24" s="28" t="str">
        <f>IF(K24="","",ИТОГ!N24)</f>
        <v/>
      </c>
      <c r="O24" s="30" t="str">
        <f t="shared" si="6"/>
        <v/>
      </c>
      <c r="P24" s="24"/>
      <c r="Q24" s="30" t="str">
        <f t="shared" si="7"/>
        <v/>
      </c>
      <c r="R24" s="29" t="str">
        <f t="shared" ca="1" si="8"/>
        <v/>
      </c>
    </row>
    <row r="25" spans="1:18">
      <c r="A25" s="23" t="str">
        <f t="shared" si="0"/>
        <v/>
      </c>
      <c r="B25" s="23" t="str">
        <f t="shared" si="1"/>
        <v/>
      </c>
      <c r="C25" s="29" t="str">
        <f t="shared" ca="1" si="2"/>
        <v/>
      </c>
      <c r="D25" s="22" t="str">
        <f>IF(K25="","",ИТОГ!S25)</f>
        <v/>
      </c>
      <c r="E25" s="24" t="str">
        <f t="shared" si="3"/>
        <v/>
      </c>
      <c r="F25" s="30" t="str">
        <f t="shared" si="4"/>
        <v/>
      </c>
      <c r="G25" s="25" t="str">
        <f t="shared" si="9"/>
        <v/>
      </c>
      <c r="H25" s="29" t="str">
        <f t="shared" ca="1" si="5"/>
        <v/>
      </c>
      <c r="I25" s="24"/>
      <c r="J25" s="30"/>
      <c r="K25" s="27" t="str">
        <f>IF(ИТОГ!A25=0,"",ИТОГ!A25)</f>
        <v/>
      </c>
      <c r="L25" s="26" t="str">
        <f t="shared" si="10"/>
        <v/>
      </c>
      <c r="M25" s="25" t="str">
        <f>IF(K25="","",ИТОГ!Q25)</f>
        <v/>
      </c>
      <c r="N25" s="28" t="str">
        <f>IF(K25="","",ИТОГ!N25)</f>
        <v/>
      </c>
      <c r="O25" s="30" t="str">
        <f t="shared" si="6"/>
        <v/>
      </c>
      <c r="P25" s="24"/>
      <c r="Q25" s="30" t="str">
        <f t="shared" si="7"/>
        <v/>
      </c>
      <c r="R25" s="29" t="str">
        <f t="shared" ca="1" si="8"/>
        <v/>
      </c>
    </row>
    <row r="26" spans="1:18">
      <c r="A26" s="23" t="str">
        <f t="shared" si="0"/>
        <v/>
      </c>
      <c r="B26" s="23" t="str">
        <f t="shared" si="1"/>
        <v/>
      </c>
      <c r="C26" s="29" t="str">
        <f t="shared" ca="1" si="2"/>
        <v/>
      </c>
      <c r="D26" s="22" t="str">
        <f>IF(K26="","",ИТОГ!S26)</f>
        <v/>
      </c>
      <c r="E26" s="24" t="str">
        <f t="shared" si="3"/>
        <v/>
      </c>
      <c r="F26" s="30" t="str">
        <f t="shared" si="4"/>
        <v/>
      </c>
      <c r="G26" s="25" t="str">
        <f t="shared" si="9"/>
        <v/>
      </c>
      <c r="H26" s="29" t="str">
        <f t="shared" ca="1" si="5"/>
        <v/>
      </c>
      <c r="I26" s="24"/>
      <c r="J26" s="30"/>
      <c r="K26" s="27" t="str">
        <f>IF(ИТОГ!A26=0,"",ИТОГ!A26)</f>
        <v/>
      </c>
      <c r="L26" s="26" t="str">
        <f t="shared" si="10"/>
        <v/>
      </c>
      <c r="M26" s="25" t="str">
        <f>IF(K26="","",ИТОГ!Q26)</f>
        <v/>
      </c>
      <c r="N26" s="28" t="str">
        <f>IF(K26="","",ИТОГ!N26)</f>
        <v/>
      </c>
      <c r="O26" s="30" t="str">
        <f t="shared" si="6"/>
        <v/>
      </c>
      <c r="P26" s="24"/>
      <c r="Q26" s="30" t="str">
        <f t="shared" si="7"/>
        <v/>
      </c>
      <c r="R26" s="29" t="str">
        <f t="shared" ca="1" si="8"/>
        <v/>
      </c>
    </row>
    <row r="27" spans="1:18">
      <c r="A27" s="23" t="str">
        <f t="shared" si="0"/>
        <v/>
      </c>
      <c r="B27" s="23" t="str">
        <f t="shared" si="1"/>
        <v/>
      </c>
      <c r="C27" s="29" t="str">
        <f t="shared" ca="1" si="2"/>
        <v/>
      </c>
      <c r="D27" s="22" t="str">
        <f>IF(K27="","",ИТОГ!S27)</f>
        <v/>
      </c>
      <c r="E27" s="24" t="str">
        <f t="shared" si="3"/>
        <v/>
      </c>
      <c r="F27" s="30" t="str">
        <f t="shared" si="4"/>
        <v/>
      </c>
      <c r="G27" s="25" t="str">
        <f t="shared" si="9"/>
        <v/>
      </c>
      <c r="H27" s="29" t="str">
        <f t="shared" ca="1" si="5"/>
        <v/>
      </c>
      <c r="I27" s="24"/>
      <c r="J27" s="30"/>
      <c r="K27" s="27" t="str">
        <f>IF(ИТОГ!A27=0,"",ИТОГ!A27)</f>
        <v/>
      </c>
      <c r="L27" s="26" t="str">
        <f t="shared" si="10"/>
        <v/>
      </c>
      <c r="M27" s="25" t="str">
        <f>IF(K27="","",ИТОГ!Q27)</f>
        <v/>
      </c>
      <c r="N27" s="28" t="str">
        <f>IF(K27="","",ИТОГ!N27)</f>
        <v/>
      </c>
      <c r="O27" s="30" t="str">
        <f t="shared" si="6"/>
        <v/>
      </c>
      <c r="P27" s="24"/>
      <c r="Q27" s="30" t="str">
        <f t="shared" si="7"/>
        <v/>
      </c>
      <c r="R27" s="29" t="str">
        <f t="shared" ca="1" si="8"/>
        <v/>
      </c>
    </row>
    <row r="28" spans="1:18">
      <c r="A28" s="23" t="str">
        <f t="shared" si="0"/>
        <v/>
      </c>
      <c r="B28" s="23" t="str">
        <f t="shared" si="1"/>
        <v/>
      </c>
      <c r="C28" s="29" t="str">
        <f t="shared" ca="1" si="2"/>
        <v/>
      </c>
      <c r="D28" s="22" t="str">
        <f>IF(K28="","",ИТОГ!S28)</f>
        <v/>
      </c>
      <c r="E28" s="24" t="str">
        <f t="shared" si="3"/>
        <v/>
      </c>
      <c r="F28" s="30" t="str">
        <f t="shared" si="4"/>
        <v/>
      </c>
      <c r="G28" s="25" t="str">
        <f t="shared" si="9"/>
        <v/>
      </c>
      <c r="H28" s="29" t="str">
        <f t="shared" ca="1" si="5"/>
        <v/>
      </c>
      <c r="I28" s="24"/>
      <c r="J28" s="30"/>
      <c r="K28" s="27" t="str">
        <f>IF(ИТОГ!A28=0,"",ИТОГ!A28)</f>
        <v/>
      </c>
      <c r="L28" s="26" t="str">
        <f t="shared" si="10"/>
        <v/>
      </c>
      <c r="M28" s="25" t="str">
        <f>IF(K28="","",ИТОГ!Q28)</f>
        <v/>
      </c>
      <c r="N28" s="28" t="str">
        <f>IF(K28="","",ИТОГ!N28)</f>
        <v/>
      </c>
      <c r="O28" s="30" t="str">
        <f t="shared" si="6"/>
        <v/>
      </c>
      <c r="P28" s="24"/>
      <c r="Q28" s="30" t="str">
        <f t="shared" si="7"/>
        <v/>
      </c>
      <c r="R28" s="29" t="str">
        <f t="shared" ca="1" si="8"/>
        <v/>
      </c>
    </row>
    <row r="29" spans="1:18">
      <c r="A29" s="23" t="str">
        <f t="shared" si="0"/>
        <v/>
      </c>
      <c r="B29" s="23" t="str">
        <f t="shared" si="1"/>
        <v/>
      </c>
      <c r="C29" s="29" t="str">
        <f t="shared" ca="1" si="2"/>
        <v/>
      </c>
      <c r="D29" s="22" t="str">
        <f>IF(K29="","",ИТОГ!S29)</f>
        <v/>
      </c>
      <c r="E29" s="24" t="str">
        <f t="shared" si="3"/>
        <v/>
      </c>
      <c r="F29" s="30" t="str">
        <f t="shared" si="4"/>
        <v/>
      </c>
      <c r="G29" s="25" t="str">
        <f t="shared" si="9"/>
        <v/>
      </c>
      <c r="H29" s="29" t="str">
        <f t="shared" ca="1" si="5"/>
        <v/>
      </c>
      <c r="I29" s="24"/>
      <c r="J29" s="30"/>
      <c r="K29" s="27" t="str">
        <f>IF(ИТОГ!A29=0,"",ИТОГ!A29)</f>
        <v/>
      </c>
      <c r="L29" s="26" t="str">
        <f t="shared" si="10"/>
        <v/>
      </c>
      <c r="M29" s="25" t="str">
        <f>IF(K29="","",ИТОГ!Q29)</f>
        <v/>
      </c>
      <c r="N29" s="28" t="str">
        <f>IF(K29="","",ИТОГ!N29)</f>
        <v/>
      </c>
      <c r="O29" s="30" t="str">
        <f t="shared" si="6"/>
        <v/>
      </c>
      <c r="P29" s="24"/>
      <c r="Q29" s="30" t="str">
        <f t="shared" si="7"/>
        <v/>
      </c>
      <c r="R29" s="29" t="str">
        <f t="shared" ca="1" si="8"/>
        <v/>
      </c>
    </row>
    <row r="30" spans="1:18">
      <c r="A30" s="23" t="str">
        <f t="shared" ref="A30:A93" si="11">IF(K30="","",1000)</f>
        <v/>
      </c>
      <c r="B30" s="23" t="str">
        <f t="shared" ref="B30:B93" si="12">IF(K30="","",1)</f>
        <v/>
      </c>
      <c r="C30" s="29" t="str">
        <f t="shared" ref="C30:C93" ca="1" si="13">IF(K30="","",TODAY())</f>
        <v/>
      </c>
      <c r="D30" s="22" t="str">
        <f>IF(K30="","",ИТОГ!S30)</f>
        <v/>
      </c>
      <c r="E30" s="24" t="str">
        <f t="shared" ref="E30:E93" si="14">IF(K30="","","Х")</f>
        <v/>
      </c>
      <c r="F30" s="30" t="str">
        <f t="shared" ref="F30:F93" si="15">IF(K30="","","UV")</f>
        <v/>
      </c>
      <c r="G30" s="25" t="str">
        <f t="shared" ref="G30:G93" si="16">IF(K30="","",SUMIF(D:D,D30,M:M))</f>
        <v/>
      </c>
      <c r="H30" s="29" t="str">
        <f t="shared" ref="H30:H93" ca="1" si="17">IF(K30="","",TODAY())</f>
        <v/>
      </c>
      <c r="I30" s="24"/>
      <c r="J30" s="30"/>
      <c r="K30" s="27" t="str">
        <f>IF(ИТОГ!A30=0,"",ИТОГ!A30)</f>
        <v/>
      </c>
      <c r="L30" s="26" t="str">
        <f t="shared" ref="L30:L93" si="18">IF(K30="","",
IF(D29-D30=0,L29+10,10))</f>
        <v/>
      </c>
      <c r="M30" s="25" t="str">
        <f>IF(K30="","",ИТОГ!Q30)</f>
        <v/>
      </c>
      <c r="N30" s="28" t="str">
        <f>IF(K30="","",ИТОГ!N30)</f>
        <v/>
      </c>
      <c r="O30" s="30" t="str">
        <f t="shared" ref="O30:O93" si="19">IF(K30="","","ST")</f>
        <v/>
      </c>
      <c r="P30" s="24"/>
      <c r="Q30" s="30" t="str">
        <f t="shared" ref="Q30:Q93" si="20">IF(K30="","","EUR")</f>
        <v/>
      </c>
      <c r="R30" s="29" t="str">
        <f t="shared" ref="R30:R93" ca="1" si="21">IF(K30="","",TODAY())</f>
        <v/>
      </c>
    </row>
    <row r="31" spans="1:18">
      <c r="A31" s="23" t="str">
        <f t="shared" si="11"/>
        <v/>
      </c>
      <c r="B31" s="23" t="str">
        <f t="shared" si="12"/>
        <v/>
      </c>
      <c r="C31" s="29" t="str">
        <f t="shared" ca="1" si="13"/>
        <v/>
      </c>
      <c r="D31" s="22" t="str">
        <f>IF(K31="","",ИТОГ!S31)</f>
        <v/>
      </c>
      <c r="E31" s="24" t="str">
        <f t="shared" si="14"/>
        <v/>
      </c>
      <c r="F31" s="30" t="str">
        <f t="shared" si="15"/>
        <v/>
      </c>
      <c r="G31" s="25" t="str">
        <f t="shared" si="16"/>
        <v/>
      </c>
      <c r="H31" s="29" t="str">
        <f t="shared" ca="1" si="17"/>
        <v/>
      </c>
      <c r="I31" s="24"/>
      <c r="J31" s="30"/>
      <c r="K31" s="27" t="str">
        <f>IF(ИТОГ!A31=0,"",ИТОГ!A31)</f>
        <v/>
      </c>
      <c r="L31" s="26" t="str">
        <f t="shared" si="18"/>
        <v/>
      </c>
      <c r="M31" s="25" t="str">
        <f>IF(K31="","",ИТОГ!Q31)</f>
        <v/>
      </c>
      <c r="N31" s="28" t="str">
        <f>IF(K31="","",ИТОГ!N31)</f>
        <v/>
      </c>
      <c r="O31" s="30" t="str">
        <f t="shared" si="19"/>
        <v/>
      </c>
      <c r="P31" s="24"/>
      <c r="Q31" s="30" t="str">
        <f t="shared" si="20"/>
        <v/>
      </c>
      <c r="R31" s="29" t="str">
        <f t="shared" ca="1" si="21"/>
        <v/>
      </c>
    </row>
    <row r="32" spans="1:18">
      <c r="A32" s="23" t="str">
        <f t="shared" si="11"/>
        <v/>
      </c>
      <c r="B32" s="23" t="str">
        <f t="shared" si="12"/>
        <v/>
      </c>
      <c r="C32" s="29" t="str">
        <f t="shared" ca="1" si="13"/>
        <v/>
      </c>
      <c r="D32" s="22" t="str">
        <f>IF(K32="","",ИТОГ!S32)</f>
        <v/>
      </c>
      <c r="E32" s="24" t="str">
        <f t="shared" si="14"/>
        <v/>
      </c>
      <c r="F32" s="30" t="str">
        <f t="shared" si="15"/>
        <v/>
      </c>
      <c r="G32" s="25" t="str">
        <f t="shared" si="16"/>
        <v/>
      </c>
      <c r="H32" s="29" t="str">
        <f t="shared" ca="1" si="17"/>
        <v/>
      </c>
      <c r="I32" s="24"/>
      <c r="J32" s="30"/>
      <c r="K32" s="27" t="str">
        <f>IF(ИТОГ!A32=0,"",ИТОГ!A32)</f>
        <v/>
      </c>
      <c r="L32" s="26" t="str">
        <f t="shared" si="18"/>
        <v/>
      </c>
      <c r="M32" s="25" t="str">
        <f>IF(K32="","",ИТОГ!Q32)</f>
        <v/>
      </c>
      <c r="N32" s="28" t="str">
        <f>IF(K32="","",ИТОГ!N32)</f>
        <v/>
      </c>
      <c r="O32" s="30" t="str">
        <f t="shared" si="19"/>
        <v/>
      </c>
      <c r="P32" s="24"/>
      <c r="Q32" s="30" t="str">
        <f t="shared" si="20"/>
        <v/>
      </c>
      <c r="R32" s="29" t="str">
        <f t="shared" ca="1" si="21"/>
        <v/>
      </c>
    </row>
    <row r="33" spans="1:18">
      <c r="A33" s="23" t="str">
        <f t="shared" si="11"/>
        <v/>
      </c>
      <c r="B33" s="23" t="str">
        <f t="shared" si="12"/>
        <v/>
      </c>
      <c r="C33" s="29" t="str">
        <f t="shared" ca="1" si="13"/>
        <v/>
      </c>
      <c r="D33" s="22" t="str">
        <f>IF(K33="","",ИТОГ!S33)</f>
        <v/>
      </c>
      <c r="E33" s="24" t="str">
        <f t="shared" si="14"/>
        <v/>
      </c>
      <c r="F33" s="30" t="str">
        <f t="shared" si="15"/>
        <v/>
      </c>
      <c r="G33" s="25" t="str">
        <f t="shared" si="16"/>
        <v/>
      </c>
      <c r="H33" s="29" t="str">
        <f t="shared" ca="1" si="17"/>
        <v/>
      </c>
      <c r="I33" s="24"/>
      <c r="J33" s="30"/>
      <c r="K33" s="27" t="str">
        <f>IF(ИТОГ!A33=0,"",ИТОГ!A33)</f>
        <v/>
      </c>
      <c r="L33" s="26" t="str">
        <f t="shared" si="18"/>
        <v/>
      </c>
      <c r="M33" s="25" t="str">
        <f>IF(K33="","",ИТОГ!Q33)</f>
        <v/>
      </c>
      <c r="N33" s="28" t="str">
        <f>IF(K33="","",ИТОГ!N33)</f>
        <v/>
      </c>
      <c r="O33" s="30" t="str">
        <f t="shared" si="19"/>
        <v/>
      </c>
      <c r="P33" s="24"/>
      <c r="Q33" s="30" t="str">
        <f t="shared" si="20"/>
        <v/>
      </c>
      <c r="R33" s="29" t="str">
        <f t="shared" ca="1" si="21"/>
        <v/>
      </c>
    </row>
    <row r="34" spans="1:18">
      <c r="A34" s="23" t="str">
        <f t="shared" si="11"/>
        <v/>
      </c>
      <c r="B34" s="23" t="str">
        <f t="shared" si="12"/>
        <v/>
      </c>
      <c r="C34" s="29" t="str">
        <f t="shared" ca="1" si="13"/>
        <v/>
      </c>
      <c r="D34" s="22" t="str">
        <f>IF(K34="","",ИТОГ!S34)</f>
        <v/>
      </c>
      <c r="E34" s="24" t="str">
        <f t="shared" si="14"/>
        <v/>
      </c>
      <c r="F34" s="30" t="str">
        <f t="shared" si="15"/>
        <v/>
      </c>
      <c r="G34" s="25" t="str">
        <f t="shared" si="16"/>
        <v/>
      </c>
      <c r="H34" s="29" t="str">
        <f t="shared" ca="1" si="17"/>
        <v/>
      </c>
      <c r="I34" s="24"/>
      <c r="J34" s="30"/>
      <c r="K34" s="27" t="str">
        <f>IF(ИТОГ!A34=0,"",ИТОГ!A34)</f>
        <v/>
      </c>
      <c r="L34" s="26" t="str">
        <f t="shared" si="18"/>
        <v/>
      </c>
      <c r="M34" s="25" t="str">
        <f>IF(K34="","",ИТОГ!Q34)</f>
        <v/>
      </c>
      <c r="N34" s="28" t="str">
        <f>IF(K34="","",ИТОГ!N34)</f>
        <v/>
      </c>
      <c r="O34" s="30" t="str">
        <f t="shared" si="19"/>
        <v/>
      </c>
      <c r="P34" s="24"/>
      <c r="Q34" s="30" t="str">
        <f t="shared" si="20"/>
        <v/>
      </c>
      <c r="R34" s="29" t="str">
        <f t="shared" ca="1" si="21"/>
        <v/>
      </c>
    </row>
    <row r="35" spans="1:18">
      <c r="A35" s="23" t="str">
        <f t="shared" si="11"/>
        <v/>
      </c>
      <c r="B35" s="23" t="str">
        <f t="shared" si="12"/>
        <v/>
      </c>
      <c r="C35" s="29" t="str">
        <f t="shared" ca="1" si="13"/>
        <v/>
      </c>
      <c r="D35" s="22" t="str">
        <f>IF(K35="","",ИТОГ!S35)</f>
        <v/>
      </c>
      <c r="E35" s="24" t="str">
        <f t="shared" si="14"/>
        <v/>
      </c>
      <c r="F35" s="30" t="str">
        <f t="shared" si="15"/>
        <v/>
      </c>
      <c r="G35" s="25" t="str">
        <f t="shared" si="16"/>
        <v/>
      </c>
      <c r="H35" s="29" t="str">
        <f t="shared" ca="1" si="17"/>
        <v/>
      </c>
      <c r="I35" s="24"/>
      <c r="J35" s="30"/>
      <c r="K35" s="27" t="str">
        <f>IF(ИТОГ!A35=0,"",ИТОГ!A35)</f>
        <v/>
      </c>
      <c r="L35" s="26" t="str">
        <f t="shared" si="18"/>
        <v/>
      </c>
      <c r="M35" s="25" t="str">
        <f>IF(K35="","",ИТОГ!Q35)</f>
        <v/>
      </c>
      <c r="N35" s="28" t="str">
        <f>IF(K35="","",ИТОГ!N35)</f>
        <v/>
      </c>
      <c r="O35" s="30" t="str">
        <f t="shared" si="19"/>
        <v/>
      </c>
      <c r="P35" s="24"/>
      <c r="Q35" s="30" t="str">
        <f t="shared" si="20"/>
        <v/>
      </c>
      <c r="R35" s="29" t="str">
        <f t="shared" ca="1" si="21"/>
        <v/>
      </c>
    </row>
    <row r="36" spans="1:18">
      <c r="A36" s="23" t="str">
        <f t="shared" si="11"/>
        <v/>
      </c>
      <c r="B36" s="23" t="str">
        <f t="shared" si="12"/>
        <v/>
      </c>
      <c r="C36" s="29" t="str">
        <f t="shared" ca="1" si="13"/>
        <v/>
      </c>
      <c r="D36" s="22" t="str">
        <f>IF(K36="","",ИТОГ!S36)</f>
        <v/>
      </c>
      <c r="E36" s="24" t="str">
        <f t="shared" si="14"/>
        <v/>
      </c>
      <c r="F36" s="30" t="str">
        <f t="shared" si="15"/>
        <v/>
      </c>
      <c r="G36" s="25" t="str">
        <f t="shared" si="16"/>
        <v/>
      </c>
      <c r="H36" s="29" t="str">
        <f t="shared" ca="1" si="17"/>
        <v/>
      </c>
      <c r="I36" s="24"/>
      <c r="J36" s="30"/>
      <c r="K36" s="27" t="str">
        <f>IF(ИТОГ!A36=0,"",ИТОГ!A36)</f>
        <v/>
      </c>
      <c r="L36" s="26" t="str">
        <f t="shared" si="18"/>
        <v/>
      </c>
      <c r="M36" s="25" t="str">
        <f>IF(K36="","",ИТОГ!Q36)</f>
        <v/>
      </c>
      <c r="N36" s="28" t="str">
        <f>IF(K36="","",ИТОГ!N36)</f>
        <v/>
      </c>
      <c r="O36" s="30" t="str">
        <f t="shared" si="19"/>
        <v/>
      </c>
      <c r="P36" s="24"/>
      <c r="Q36" s="30" t="str">
        <f t="shared" si="20"/>
        <v/>
      </c>
      <c r="R36" s="29" t="str">
        <f t="shared" ca="1" si="21"/>
        <v/>
      </c>
    </row>
    <row r="37" spans="1:18">
      <c r="A37" s="23" t="str">
        <f t="shared" si="11"/>
        <v/>
      </c>
      <c r="B37" s="23" t="str">
        <f t="shared" si="12"/>
        <v/>
      </c>
      <c r="C37" s="29" t="str">
        <f t="shared" ca="1" si="13"/>
        <v/>
      </c>
      <c r="D37" s="22" t="str">
        <f>IF(K37="","",ИТОГ!S37)</f>
        <v/>
      </c>
      <c r="E37" s="24" t="str">
        <f t="shared" si="14"/>
        <v/>
      </c>
      <c r="F37" s="30" t="str">
        <f t="shared" si="15"/>
        <v/>
      </c>
      <c r="G37" s="25" t="str">
        <f t="shared" si="16"/>
        <v/>
      </c>
      <c r="H37" s="29" t="str">
        <f t="shared" ca="1" si="17"/>
        <v/>
      </c>
      <c r="I37" s="24"/>
      <c r="J37" s="30"/>
      <c r="K37" s="27" t="str">
        <f>IF(ИТОГ!A37=0,"",ИТОГ!A37)</f>
        <v/>
      </c>
      <c r="L37" s="26" t="str">
        <f t="shared" si="18"/>
        <v/>
      </c>
      <c r="M37" s="25" t="str">
        <f>IF(K37="","",ИТОГ!Q37)</f>
        <v/>
      </c>
      <c r="N37" s="28" t="str">
        <f>IF(K37="","",ИТОГ!N37)</f>
        <v/>
      </c>
      <c r="O37" s="30" t="str">
        <f t="shared" si="19"/>
        <v/>
      </c>
      <c r="P37" s="24"/>
      <c r="Q37" s="30" t="str">
        <f t="shared" si="20"/>
        <v/>
      </c>
      <c r="R37" s="29" t="str">
        <f t="shared" ca="1" si="21"/>
        <v/>
      </c>
    </row>
    <row r="38" spans="1:18">
      <c r="A38" s="23" t="str">
        <f t="shared" si="11"/>
        <v/>
      </c>
      <c r="B38" s="23" t="str">
        <f t="shared" si="12"/>
        <v/>
      </c>
      <c r="C38" s="29" t="str">
        <f t="shared" ca="1" si="13"/>
        <v/>
      </c>
      <c r="D38" s="22" t="str">
        <f>IF(K38="","",ИТОГ!S38)</f>
        <v/>
      </c>
      <c r="E38" s="24" t="str">
        <f t="shared" si="14"/>
        <v/>
      </c>
      <c r="F38" s="30" t="str">
        <f t="shared" si="15"/>
        <v/>
      </c>
      <c r="G38" s="25" t="str">
        <f t="shared" si="16"/>
        <v/>
      </c>
      <c r="H38" s="29" t="str">
        <f t="shared" ca="1" si="17"/>
        <v/>
      </c>
      <c r="I38" s="24"/>
      <c r="J38" s="30"/>
      <c r="K38" s="27" t="str">
        <f>IF(ИТОГ!A38=0,"",ИТОГ!A38)</f>
        <v/>
      </c>
      <c r="L38" s="26" t="str">
        <f t="shared" si="18"/>
        <v/>
      </c>
      <c r="M38" s="25" t="str">
        <f>IF(K38="","",ИТОГ!Q38)</f>
        <v/>
      </c>
      <c r="N38" s="28" t="str">
        <f>IF(K38="","",ИТОГ!N38)</f>
        <v/>
      </c>
      <c r="O38" s="30" t="str">
        <f t="shared" si="19"/>
        <v/>
      </c>
      <c r="P38" s="24"/>
      <c r="Q38" s="30" t="str">
        <f t="shared" si="20"/>
        <v/>
      </c>
      <c r="R38" s="29" t="str">
        <f t="shared" ca="1" si="21"/>
        <v/>
      </c>
    </row>
    <row r="39" spans="1:18">
      <c r="A39" s="23" t="str">
        <f t="shared" si="11"/>
        <v/>
      </c>
      <c r="B39" s="23" t="str">
        <f t="shared" si="12"/>
        <v/>
      </c>
      <c r="C39" s="29" t="str">
        <f t="shared" ca="1" si="13"/>
        <v/>
      </c>
      <c r="D39" s="22" t="str">
        <f>IF(K39="","",ИТОГ!S39)</f>
        <v/>
      </c>
      <c r="E39" s="24" t="str">
        <f t="shared" si="14"/>
        <v/>
      </c>
      <c r="F39" s="30" t="str">
        <f t="shared" si="15"/>
        <v/>
      </c>
      <c r="G39" s="25" t="str">
        <f t="shared" si="16"/>
        <v/>
      </c>
      <c r="H39" s="29" t="str">
        <f t="shared" ca="1" si="17"/>
        <v/>
      </c>
      <c r="I39" s="24"/>
      <c r="J39" s="30"/>
      <c r="K39" s="27" t="str">
        <f>IF(ИТОГ!A39=0,"",ИТОГ!A39)</f>
        <v/>
      </c>
      <c r="L39" s="26" t="str">
        <f t="shared" si="18"/>
        <v/>
      </c>
      <c r="M39" s="25" t="str">
        <f>IF(K39="","",ИТОГ!Q39)</f>
        <v/>
      </c>
      <c r="N39" s="28" t="str">
        <f>IF(K39="","",ИТОГ!N39)</f>
        <v/>
      </c>
      <c r="O39" s="30" t="str">
        <f t="shared" si="19"/>
        <v/>
      </c>
      <c r="P39" s="24"/>
      <c r="Q39" s="30" t="str">
        <f t="shared" si="20"/>
        <v/>
      </c>
      <c r="R39" s="29" t="str">
        <f t="shared" ca="1" si="21"/>
        <v/>
      </c>
    </row>
    <row r="40" spans="1:18">
      <c r="A40" s="23" t="str">
        <f t="shared" si="11"/>
        <v/>
      </c>
      <c r="B40" s="23" t="str">
        <f t="shared" si="12"/>
        <v/>
      </c>
      <c r="C40" s="29" t="str">
        <f t="shared" ca="1" si="13"/>
        <v/>
      </c>
      <c r="D40" s="22" t="str">
        <f>IF(K40="","",ИТОГ!S40)</f>
        <v/>
      </c>
      <c r="E40" s="24" t="str">
        <f t="shared" si="14"/>
        <v/>
      </c>
      <c r="F40" s="30" t="str">
        <f t="shared" si="15"/>
        <v/>
      </c>
      <c r="G40" s="25" t="str">
        <f t="shared" si="16"/>
        <v/>
      </c>
      <c r="H40" s="29" t="str">
        <f t="shared" ca="1" si="17"/>
        <v/>
      </c>
      <c r="I40" s="24"/>
      <c r="J40" s="30"/>
      <c r="K40" s="27" t="str">
        <f>IF(ИТОГ!A40=0,"",ИТОГ!A40)</f>
        <v/>
      </c>
      <c r="L40" s="26" t="str">
        <f t="shared" si="18"/>
        <v/>
      </c>
      <c r="M40" s="25" t="str">
        <f>IF(K40="","",ИТОГ!Q40)</f>
        <v/>
      </c>
      <c r="N40" s="28" t="str">
        <f>IF(K40="","",ИТОГ!N40)</f>
        <v/>
      </c>
      <c r="O40" s="30" t="str">
        <f t="shared" si="19"/>
        <v/>
      </c>
      <c r="P40" s="24"/>
      <c r="Q40" s="30" t="str">
        <f t="shared" si="20"/>
        <v/>
      </c>
      <c r="R40" s="29" t="str">
        <f t="shared" ca="1" si="21"/>
        <v/>
      </c>
    </row>
    <row r="41" spans="1:18">
      <c r="A41" s="23" t="str">
        <f t="shared" si="11"/>
        <v/>
      </c>
      <c r="B41" s="23" t="str">
        <f t="shared" si="12"/>
        <v/>
      </c>
      <c r="C41" s="29" t="str">
        <f t="shared" ca="1" si="13"/>
        <v/>
      </c>
      <c r="D41" s="22" t="str">
        <f>IF(K41="","",ИТОГ!S41)</f>
        <v/>
      </c>
      <c r="E41" s="24" t="str">
        <f t="shared" si="14"/>
        <v/>
      </c>
      <c r="F41" s="30" t="str">
        <f t="shared" si="15"/>
        <v/>
      </c>
      <c r="G41" s="25" t="str">
        <f t="shared" si="16"/>
        <v/>
      </c>
      <c r="H41" s="29" t="str">
        <f t="shared" ca="1" si="17"/>
        <v/>
      </c>
      <c r="I41" s="24"/>
      <c r="J41" s="30"/>
      <c r="K41" s="27" t="str">
        <f>IF(ИТОГ!A41=0,"",ИТОГ!A41)</f>
        <v/>
      </c>
      <c r="L41" s="26" t="str">
        <f t="shared" si="18"/>
        <v/>
      </c>
      <c r="M41" s="25" t="str">
        <f>IF(K41="","",ИТОГ!Q41)</f>
        <v/>
      </c>
      <c r="N41" s="28" t="str">
        <f>IF(K41="","",ИТОГ!N41)</f>
        <v/>
      </c>
      <c r="O41" s="30" t="str">
        <f t="shared" si="19"/>
        <v/>
      </c>
      <c r="P41" s="24"/>
      <c r="Q41" s="30" t="str">
        <f t="shared" si="20"/>
        <v/>
      </c>
      <c r="R41" s="29" t="str">
        <f t="shared" ca="1" si="21"/>
        <v/>
      </c>
    </row>
    <row r="42" spans="1:18">
      <c r="A42" s="23" t="str">
        <f t="shared" si="11"/>
        <v/>
      </c>
      <c r="B42" s="23" t="str">
        <f t="shared" si="12"/>
        <v/>
      </c>
      <c r="C42" s="29" t="str">
        <f t="shared" ca="1" si="13"/>
        <v/>
      </c>
      <c r="D42" s="22" t="str">
        <f>IF(K42="","",ИТОГ!S42)</f>
        <v/>
      </c>
      <c r="E42" s="24" t="str">
        <f t="shared" si="14"/>
        <v/>
      </c>
      <c r="F42" s="30" t="str">
        <f t="shared" si="15"/>
        <v/>
      </c>
      <c r="G42" s="25" t="str">
        <f t="shared" si="16"/>
        <v/>
      </c>
      <c r="H42" s="29" t="str">
        <f t="shared" ca="1" si="17"/>
        <v/>
      </c>
      <c r="I42" s="24"/>
      <c r="J42" s="30"/>
      <c r="K42" s="27" t="str">
        <f>IF(ИТОГ!A42=0,"",ИТОГ!A42)</f>
        <v/>
      </c>
      <c r="L42" s="26" t="str">
        <f t="shared" si="18"/>
        <v/>
      </c>
      <c r="M42" s="25" t="str">
        <f>IF(K42="","",ИТОГ!Q42)</f>
        <v/>
      </c>
      <c r="N42" s="28" t="str">
        <f>IF(K42="","",ИТОГ!N42)</f>
        <v/>
      </c>
      <c r="O42" s="30" t="str">
        <f t="shared" si="19"/>
        <v/>
      </c>
      <c r="P42" s="24"/>
      <c r="Q42" s="30" t="str">
        <f t="shared" si="20"/>
        <v/>
      </c>
      <c r="R42" s="29" t="str">
        <f t="shared" ca="1" si="21"/>
        <v/>
      </c>
    </row>
    <row r="43" spans="1:18">
      <c r="A43" s="23" t="str">
        <f t="shared" si="11"/>
        <v/>
      </c>
      <c r="B43" s="23" t="str">
        <f t="shared" si="12"/>
        <v/>
      </c>
      <c r="C43" s="29" t="str">
        <f t="shared" ca="1" si="13"/>
        <v/>
      </c>
      <c r="D43" s="22" t="str">
        <f>IF(K43="","",ИТОГ!S43)</f>
        <v/>
      </c>
      <c r="E43" s="24" t="str">
        <f t="shared" si="14"/>
        <v/>
      </c>
      <c r="F43" s="30" t="str">
        <f t="shared" si="15"/>
        <v/>
      </c>
      <c r="G43" s="25" t="str">
        <f t="shared" si="16"/>
        <v/>
      </c>
      <c r="H43" s="29" t="str">
        <f t="shared" ca="1" si="17"/>
        <v/>
      </c>
      <c r="I43" s="24"/>
      <c r="J43" s="30"/>
      <c r="K43" s="27" t="str">
        <f>IF(ИТОГ!A43=0,"",ИТОГ!A43)</f>
        <v/>
      </c>
      <c r="L43" s="26" t="str">
        <f t="shared" si="18"/>
        <v/>
      </c>
      <c r="M43" s="25" t="str">
        <f>IF(K43="","",ИТОГ!Q43)</f>
        <v/>
      </c>
      <c r="N43" s="28" t="str">
        <f>IF(K43="","",ИТОГ!N43)</f>
        <v/>
      </c>
      <c r="O43" s="30" t="str">
        <f t="shared" si="19"/>
        <v/>
      </c>
      <c r="P43" s="24"/>
      <c r="Q43" s="30" t="str">
        <f t="shared" si="20"/>
        <v/>
      </c>
      <c r="R43" s="29" t="str">
        <f t="shared" ca="1" si="21"/>
        <v/>
      </c>
    </row>
    <row r="44" spans="1:18">
      <c r="A44" s="23" t="str">
        <f t="shared" si="11"/>
        <v/>
      </c>
      <c r="B44" s="23" t="str">
        <f t="shared" si="12"/>
        <v/>
      </c>
      <c r="C44" s="29" t="str">
        <f t="shared" ca="1" si="13"/>
        <v/>
      </c>
      <c r="D44" s="22" t="str">
        <f>IF(K44="","",ИТОГ!S44)</f>
        <v/>
      </c>
      <c r="E44" s="24" t="str">
        <f t="shared" si="14"/>
        <v/>
      </c>
      <c r="F44" s="30" t="str">
        <f t="shared" si="15"/>
        <v/>
      </c>
      <c r="G44" s="25" t="str">
        <f t="shared" si="16"/>
        <v/>
      </c>
      <c r="H44" s="29" t="str">
        <f t="shared" ca="1" si="17"/>
        <v/>
      </c>
      <c r="I44" s="24"/>
      <c r="J44" s="30"/>
      <c r="K44" s="27" t="str">
        <f>IF(ИТОГ!A44=0,"",ИТОГ!A44)</f>
        <v/>
      </c>
      <c r="L44" s="26" t="str">
        <f t="shared" si="18"/>
        <v/>
      </c>
      <c r="M44" s="25" t="str">
        <f>IF(K44="","",ИТОГ!Q44)</f>
        <v/>
      </c>
      <c r="N44" s="28" t="str">
        <f>IF(K44="","",ИТОГ!N44)</f>
        <v/>
      </c>
      <c r="O44" s="30" t="str">
        <f t="shared" si="19"/>
        <v/>
      </c>
      <c r="P44" s="24"/>
      <c r="Q44" s="30" t="str">
        <f t="shared" si="20"/>
        <v/>
      </c>
      <c r="R44" s="29" t="str">
        <f t="shared" ca="1" si="21"/>
        <v/>
      </c>
    </row>
    <row r="45" spans="1:18">
      <c r="A45" s="23" t="str">
        <f t="shared" si="11"/>
        <v/>
      </c>
      <c r="B45" s="23" t="str">
        <f t="shared" si="12"/>
        <v/>
      </c>
      <c r="C45" s="29" t="str">
        <f t="shared" ca="1" si="13"/>
        <v/>
      </c>
      <c r="D45" s="22" t="str">
        <f>IF(K45="","",ИТОГ!S45)</f>
        <v/>
      </c>
      <c r="E45" s="24" t="str">
        <f t="shared" si="14"/>
        <v/>
      </c>
      <c r="F45" s="30" t="str">
        <f t="shared" si="15"/>
        <v/>
      </c>
      <c r="G45" s="25" t="str">
        <f t="shared" si="16"/>
        <v/>
      </c>
      <c r="H45" s="29" t="str">
        <f t="shared" ca="1" si="17"/>
        <v/>
      </c>
      <c r="I45" s="24"/>
      <c r="J45" s="30"/>
      <c r="K45" s="27" t="str">
        <f>IF(ИТОГ!A45=0,"",ИТОГ!A45)</f>
        <v/>
      </c>
      <c r="L45" s="26" t="str">
        <f t="shared" si="18"/>
        <v/>
      </c>
      <c r="M45" s="25" t="str">
        <f>IF(K45="","",ИТОГ!Q45)</f>
        <v/>
      </c>
      <c r="N45" s="28" t="str">
        <f>IF(K45="","",ИТОГ!N45)</f>
        <v/>
      </c>
      <c r="O45" s="30" t="str">
        <f t="shared" si="19"/>
        <v/>
      </c>
      <c r="P45" s="24"/>
      <c r="Q45" s="30" t="str">
        <f t="shared" si="20"/>
        <v/>
      </c>
      <c r="R45" s="29" t="str">
        <f t="shared" ca="1" si="21"/>
        <v/>
      </c>
    </row>
    <row r="46" spans="1:18">
      <c r="A46" s="23" t="str">
        <f t="shared" si="11"/>
        <v/>
      </c>
      <c r="B46" s="23" t="str">
        <f t="shared" si="12"/>
        <v/>
      </c>
      <c r="C46" s="29" t="str">
        <f t="shared" ca="1" si="13"/>
        <v/>
      </c>
      <c r="D46" s="22" t="str">
        <f>IF(K46="","",ИТОГ!S46)</f>
        <v/>
      </c>
      <c r="E46" s="24" t="str">
        <f t="shared" si="14"/>
        <v/>
      </c>
      <c r="F46" s="30" t="str">
        <f t="shared" si="15"/>
        <v/>
      </c>
      <c r="G46" s="25" t="str">
        <f t="shared" si="16"/>
        <v/>
      </c>
      <c r="H46" s="29" t="str">
        <f t="shared" ca="1" si="17"/>
        <v/>
      </c>
      <c r="I46" s="24"/>
      <c r="J46" s="30"/>
      <c r="K46" s="27" t="str">
        <f>IF(ИТОГ!A46=0,"",ИТОГ!A46)</f>
        <v/>
      </c>
      <c r="L46" s="26" t="str">
        <f t="shared" si="18"/>
        <v/>
      </c>
      <c r="M46" s="25" t="str">
        <f>IF(K46="","",ИТОГ!Q46)</f>
        <v/>
      </c>
      <c r="N46" s="28" t="str">
        <f>IF(K46="","",ИТОГ!N46)</f>
        <v/>
      </c>
      <c r="O46" s="30" t="str">
        <f t="shared" si="19"/>
        <v/>
      </c>
      <c r="P46" s="24"/>
      <c r="Q46" s="30" t="str">
        <f t="shared" si="20"/>
        <v/>
      </c>
      <c r="R46" s="29" t="str">
        <f t="shared" ca="1" si="21"/>
        <v/>
      </c>
    </row>
    <row r="47" spans="1:18">
      <c r="A47" s="23" t="str">
        <f t="shared" si="11"/>
        <v/>
      </c>
      <c r="B47" s="23" t="str">
        <f t="shared" si="12"/>
        <v/>
      </c>
      <c r="C47" s="29" t="str">
        <f t="shared" ca="1" si="13"/>
        <v/>
      </c>
      <c r="D47" s="22" t="str">
        <f>IF(K47="","",ИТОГ!S47)</f>
        <v/>
      </c>
      <c r="E47" s="24" t="str">
        <f t="shared" si="14"/>
        <v/>
      </c>
      <c r="F47" s="30" t="str">
        <f t="shared" si="15"/>
        <v/>
      </c>
      <c r="G47" s="25" t="str">
        <f t="shared" si="16"/>
        <v/>
      </c>
      <c r="H47" s="29" t="str">
        <f t="shared" ca="1" si="17"/>
        <v/>
      </c>
      <c r="I47" s="24"/>
      <c r="J47" s="30"/>
      <c r="K47" s="27" t="str">
        <f>IF(ИТОГ!A47=0,"",ИТОГ!A47)</f>
        <v/>
      </c>
      <c r="L47" s="26" t="str">
        <f t="shared" si="18"/>
        <v/>
      </c>
      <c r="M47" s="25" t="str">
        <f>IF(K47="","",ИТОГ!Q47)</f>
        <v/>
      </c>
      <c r="N47" s="28" t="str">
        <f>IF(K47="","",ИТОГ!N47)</f>
        <v/>
      </c>
      <c r="O47" s="30" t="str">
        <f t="shared" si="19"/>
        <v/>
      </c>
      <c r="P47" s="24"/>
      <c r="Q47" s="30" t="str">
        <f t="shared" si="20"/>
        <v/>
      </c>
      <c r="R47" s="29" t="str">
        <f t="shared" ca="1" si="21"/>
        <v/>
      </c>
    </row>
    <row r="48" spans="1:18">
      <c r="A48" s="23" t="str">
        <f t="shared" si="11"/>
        <v/>
      </c>
      <c r="B48" s="23" t="str">
        <f t="shared" si="12"/>
        <v/>
      </c>
      <c r="C48" s="29" t="str">
        <f t="shared" ca="1" si="13"/>
        <v/>
      </c>
      <c r="D48" s="22" t="str">
        <f>IF(K48="","",ИТОГ!S48)</f>
        <v/>
      </c>
      <c r="E48" s="24" t="str">
        <f t="shared" si="14"/>
        <v/>
      </c>
      <c r="F48" s="30" t="str">
        <f t="shared" si="15"/>
        <v/>
      </c>
      <c r="G48" s="25" t="str">
        <f t="shared" si="16"/>
        <v/>
      </c>
      <c r="H48" s="29" t="str">
        <f t="shared" ca="1" si="17"/>
        <v/>
      </c>
      <c r="I48" s="24"/>
      <c r="J48" s="30"/>
      <c r="K48" s="27" t="str">
        <f>IF(ИТОГ!A48=0,"",ИТОГ!A48)</f>
        <v/>
      </c>
      <c r="L48" s="26" t="str">
        <f t="shared" si="18"/>
        <v/>
      </c>
      <c r="M48" s="25" t="str">
        <f>IF(K48="","",ИТОГ!Q48)</f>
        <v/>
      </c>
      <c r="N48" s="28" t="str">
        <f>IF(K48="","",ИТОГ!N48)</f>
        <v/>
      </c>
      <c r="O48" s="30" t="str">
        <f t="shared" si="19"/>
        <v/>
      </c>
      <c r="P48" s="24"/>
      <c r="Q48" s="30" t="str">
        <f t="shared" si="20"/>
        <v/>
      </c>
      <c r="R48" s="29" t="str">
        <f t="shared" ca="1" si="21"/>
        <v/>
      </c>
    </row>
    <row r="49" spans="1:18">
      <c r="A49" s="23" t="str">
        <f t="shared" si="11"/>
        <v/>
      </c>
      <c r="B49" s="23" t="str">
        <f t="shared" si="12"/>
        <v/>
      </c>
      <c r="C49" s="29" t="str">
        <f t="shared" ca="1" si="13"/>
        <v/>
      </c>
      <c r="D49" s="22" t="str">
        <f>IF(K49="","",ИТОГ!S49)</f>
        <v/>
      </c>
      <c r="E49" s="24" t="str">
        <f t="shared" si="14"/>
        <v/>
      </c>
      <c r="F49" s="30" t="str">
        <f t="shared" si="15"/>
        <v/>
      </c>
      <c r="G49" s="25" t="str">
        <f t="shared" si="16"/>
        <v/>
      </c>
      <c r="H49" s="29" t="str">
        <f t="shared" ca="1" si="17"/>
        <v/>
      </c>
      <c r="I49" s="24"/>
      <c r="J49" s="30"/>
      <c r="K49" s="27" t="str">
        <f>IF(ИТОГ!A49=0,"",ИТОГ!A49)</f>
        <v/>
      </c>
      <c r="L49" s="26" t="str">
        <f t="shared" si="18"/>
        <v/>
      </c>
      <c r="M49" s="25" t="str">
        <f>IF(K49="","",ИТОГ!Q49)</f>
        <v/>
      </c>
      <c r="N49" s="28" t="str">
        <f>IF(K49="","",ИТОГ!N49)</f>
        <v/>
      </c>
      <c r="O49" s="30" t="str">
        <f t="shared" si="19"/>
        <v/>
      </c>
      <c r="P49" s="24"/>
      <c r="Q49" s="30" t="str">
        <f t="shared" si="20"/>
        <v/>
      </c>
      <c r="R49" s="29" t="str">
        <f t="shared" ca="1" si="21"/>
        <v/>
      </c>
    </row>
    <row r="50" spans="1:18">
      <c r="A50" s="23" t="str">
        <f t="shared" si="11"/>
        <v/>
      </c>
      <c r="B50" s="23" t="str">
        <f t="shared" si="12"/>
        <v/>
      </c>
      <c r="C50" s="29" t="str">
        <f t="shared" ca="1" si="13"/>
        <v/>
      </c>
      <c r="D50" s="22" t="str">
        <f>IF(K50="","",ИТОГ!S50)</f>
        <v/>
      </c>
      <c r="E50" s="24" t="str">
        <f t="shared" si="14"/>
        <v/>
      </c>
      <c r="F50" s="30" t="str">
        <f t="shared" si="15"/>
        <v/>
      </c>
      <c r="G50" s="25" t="str">
        <f t="shared" si="16"/>
        <v/>
      </c>
      <c r="H50" s="29" t="str">
        <f t="shared" ca="1" si="17"/>
        <v/>
      </c>
      <c r="I50" s="24"/>
      <c r="J50" s="30"/>
      <c r="K50" s="27" t="str">
        <f>IF(ИТОГ!A50=0,"",ИТОГ!A50)</f>
        <v/>
      </c>
      <c r="L50" s="26" t="str">
        <f t="shared" si="18"/>
        <v/>
      </c>
      <c r="M50" s="25" t="str">
        <f>IF(K50="","",ИТОГ!Q50)</f>
        <v/>
      </c>
      <c r="N50" s="28" t="str">
        <f>IF(K50="","",ИТОГ!N50)</f>
        <v/>
      </c>
      <c r="O50" s="30" t="str">
        <f t="shared" si="19"/>
        <v/>
      </c>
      <c r="P50" s="24"/>
      <c r="Q50" s="30" t="str">
        <f t="shared" si="20"/>
        <v/>
      </c>
      <c r="R50" s="29" t="str">
        <f t="shared" ca="1" si="21"/>
        <v/>
      </c>
    </row>
    <row r="51" spans="1:18">
      <c r="A51" s="23" t="str">
        <f t="shared" si="11"/>
        <v/>
      </c>
      <c r="B51" s="23" t="str">
        <f t="shared" si="12"/>
        <v/>
      </c>
      <c r="C51" s="29" t="str">
        <f t="shared" ca="1" si="13"/>
        <v/>
      </c>
      <c r="D51" s="22" t="str">
        <f>IF(K51="","",ИТОГ!S51)</f>
        <v/>
      </c>
      <c r="E51" s="24" t="str">
        <f t="shared" si="14"/>
        <v/>
      </c>
      <c r="F51" s="30" t="str">
        <f t="shared" si="15"/>
        <v/>
      </c>
      <c r="G51" s="25" t="str">
        <f t="shared" si="16"/>
        <v/>
      </c>
      <c r="H51" s="29" t="str">
        <f t="shared" ca="1" si="17"/>
        <v/>
      </c>
      <c r="I51" s="24"/>
      <c r="J51" s="30"/>
      <c r="K51" s="27" t="str">
        <f>IF(ИТОГ!A51=0,"",ИТОГ!A51)</f>
        <v/>
      </c>
      <c r="L51" s="26" t="str">
        <f t="shared" si="18"/>
        <v/>
      </c>
      <c r="M51" s="25" t="str">
        <f>IF(K51="","",ИТОГ!Q51)</f>
        <v/>
      </c>
      <c r="N51" s="28" t="str">
        <f>IF(K51="","",ИТОГ!N51)</f>
        <v/>
      </c>
      <c r="O51" s="30" t="str">
        <f t="shared" si="19"/>
        <v/>
      </c>
      <c r="P51" s="24"/>
      <c r="Q51" s="30" t="str">
        <f t="shared" si="20"/>
        <v/>
      </c>
      <c r="R51" s="29" t="str">
        <f t="shared" ca="1" si="21"/>
        <v/>
      </c>
    </row>
    <row r="52" spans="1:18">
      <c r="A52" s="23" t="str">
        <f t="shared" si="11"/>
        <v/>
      </c>
      <c r="B52" s="23" t="str">
        <f t="shared" si="12"/>
        <v/>
      </c>
      <c r="C52" s="29" t="str">
        <f t="shared" ca="1" si="13"/>
        <v/>
      </c>
      <c r="D52" s="22" t="str">
        <f>IF(K52="","",ИТОГ!S52)</f>
        <v/>
      </c>
      <c r="E52" s="24" t="str">
        <f t="shared" si="14"/>
        <v/>
      </c>
      <c r="F52" s="30" t="str">
        <f t="shared" si="15"/>
        <v/>
      </c>
      <c r="G52" s="25" t="str">
        <f t="shared" si="16"/>
        <v/>
      </c>
      <c r="H52" s="29" t="str">
        <f t="shared" ca="1" si="17"/>
        <v/>
      </c>
      <c r="I52" s="24"/>
      <c r="J52" s="30"/>
      <c r="K52" s="27" t="str">
        <f>IF(ИТОГ!A52=0,"",ИТОГ!A52)</f>
        <v/>
      </c>
      <c r="L52" s="26" t="str">
        <f t="shared" si="18"/>
        <v/>
      </c>
      <c r="M52" s="25" t="str">
        <f>IF(K52="","",ИТОГ!Q52)</f>
        <v/>
      </c>
      <c r="N52" s="28" t="str">
        <f>IF(K52="","",ИТОГ!N52)</f>
        <v/>
      </c>
      <c r="O52" s="30" t="str">
        <f t="shared" si="19"/>
        <v/>
      </c>
      <c r="P52" s="24"/>
      <c r="Q52" s="30" t="str">
        <f t="shared" si="20"/>
        <v/>
      </c>
      <c r="R52" s="29" t="str">
        <f t="shared" ca="1" si="21"/>
        <v/>
      </c>
    </row>
    <row r="53" spans="1:18">
      <c r="A53" s="23" t="str">
        <f t="shared" si="11"/>
        <v/>
      </c>
      <c r="B53" s="23" t="str">
        <f t="shared" si="12"/>
        <v/>
      </c>
      <c r="C53" s="29" t="str">
        <f t="shared" ca="1" si="13"/>
        <v/>
      </c>
      <c r="D53" s="22" t="str">
        <f>IF(K53="","",ИТОГ!S53)</f>
        <v/>
      </c>
      <c r="E53" s="24" t="str">
        <f t="shared" si="14"/>
        <v/>
      </c>
      <c r="F53" s="30" t="str">
        <f t="shared" si="15"/>
        <v/>
      </c>
      <c r="G53" s="25" t="str">
        <f t="shared" si="16"/>
        <v/>
      </c>
      <c r="H53" s="29" t="str">
        <f t="shared" ca="1" si="17"/>
        <v/>
      </c>
      <c r="I53" s="24"/>
      <c r="J53" s="30"/>
      <c r="K53" s="27" t="str">
        <f>IF(ИТОГ!A53=0,"",ИТОГ!A53)</f>
        <v/>
      </c>
      <c r="L53" s="26" t="str">
        <f t="shared" si="18"/>
        <v/>
      </c>
      <c r="M53" s="25" t="str">
        <f>IF(K53="","",ИТОГ!Q53)</f>
        <v/>
      </c>
      <c r="N53" s="28" t="str">
        <f>IF(K53="","",ИТОГ!N53)</f>
        <v/>
      </c>
      <c r="O53" s="30" t="str">
        <f t="shared" si="19"/>
        <v/>
      </c>
      <c r="P53" s="24"/>
      <c r="Q53" s="30" t="str">
        <f t="shared" si="20"/>
        <v/>
      </c>
      <c r="R53" s="29" t="str">
        <f t="shared" ca="1" si="21"/>
        <v/>
      </c>
    </row>
    <row r="54" spans="1:18">
      <c r="A54" s="23" t="str">
        <f t="shared" si="11"/>
        <v/>
      </c>
      <c r="B54" s="23" t="str">
        <f t="shared" si="12"/>
        <v/>
      </c>
      <c r="C54" s="29" t="str">
        <f t="shared" ca="1" si="13"/>
        <v/>
      </c>
      <c r="D54" s="22" t="str">
        <f>IF(K54="","",ИТОГ!S54)</f>
        <v/>
      </c>
      <c r="E54" s="24" t="str">
        <f t="shared" si="14"/>
        <v/>
      </c>
      <c r="F54" s="30" t="str">
        <f t="shared" si="15"/>
        <v/>
      </c>
      <c r="G54" s="25" t="str">
        <f t="shared" si="16"/>
        <v/>
      </c>
      <c r="H54" s="29" t="str">
        <f t="shared" ca="1" si="17"/>
        <v/>
      </c>
      <c r="I54" s="24"/>
      <c r="J54" s="30"/>
      <c r="K54" s="27" t="str">
        <f>IF(ИТОГ!A54=0,"",ИТОГ!A54)</f>
        <v/>
      </c>
      <c r="L54" s="26" t="str">
        <f t="shared" si="18"/>
        <v/>
      </c>
      <c r="M54" s="25" t="str">
        <f>IF(K54="","",ИТОГ!Q54)</f>
        <v/>
      </c>
      <c r="N54" s="28" t="str">
        <f>IF(K54="","",ИТОГ!N54)</f>
        <v/>
      </c>
      <c r="O54" s="30" t="str">
        <f t="shared" si="19"/>
        <v/>
      </c>
      <c r="P54" s="24"/>
      <c r="Q54" s="30" t="str">
        <f t="shared" si="20"/>
        <v/>
      </c>
      <c r="R54" s="29" t="str">
        <f t="shared" ca="1" si="21"/>
        <v/>
      </c>
    </row>
    <row r="55" spans="1:18">
      <c r="A55" s="23" t="str">
        <f t="shared" si="11"/>
        <v/>
      </c>
      <c r="B55" s="23" t="str">
        <f t="shared" si="12"/>
        <v/>
      </c>
      <c r="C55" s="29" t="str">
        <f t="shared" ca="1" si="13"/>
        <v/>
      </c>
      <c r="D55" s="22" t="str">
        <f>IF(K55="","",ИТОГ!S55)</f>
        <v/>
      </c>
      <c r="E55" s="24" t="str">
        <f t="shared" si="14"/>
        <v/>
      </c>
      <c r="F55" s="30" t="str">
        <f t="shared" si="15"/>
        <v/>
      </c>
      <c r="G55" s="25" t="str">
        <f t="shared" si="16"/>
        <v/>
      </c>
      <c r="H55" s="29" t="str">
        <f t="shared" ca="1" si="17"/>
        <v/>
      </c>
      <c r="I55" s="24"/>
      <c r="J55" s="30"/>
      <c r="K55" s="27" t="str">
        <f>IF(ИТОГ!A55=0,"",ИТОГ!A55)</f>
        <v/>
      </c>
      <c r="L55" s="26" t="str">
        <f t="shared" si="18"/>
        <v/>
      </c>
      <c r="M55" s="25" t="str">
        <f>IF(K55="","",ИТОГ!Q55)</f>
        <v/>
      </c>
      <c r="N55" s="28" t="str">
        <f>IF(K55="","",ИТОГ!N55)</f>
        <v/>
      </c>
      <c r="O55" s="30" t="str">
        <f t="shared" si="19"/>
        <v/>
      </c>
      <c r="P55" s="24"/>
      <c r="Q55" s="30" t="str">
        <f t="shared" si="20"/>
        <v/>
      </c>
      <c r="R55" s="29" t="str">
        <f t="shared" ca="1" si="21"/>
        <v/>
      </c>
    </row>
    <row r="56" spans="1:18">
      <c r="A56" s="23" t="str">
        <f t="shared" si="11"/>
        <v/>
      </c>
      <c r="B56" s="23" t="str">
        <f t="shared" si="12"/>
        <v/>
      </c>
      <c r="C56" s="29" t="str">
        <f t="shared" ca="1" si="13"/>
        <v/>
      </c>
      <c r="D56" s="22" t="str">
        <f>IF(K56="","",ИТОГ!S56)</f>
        <v/>
      </c>
      <c r="E56" s="24" t="str">
        <f t="shared" si="14"/>
        <v/>
      </c>
      <c r="F56" s="30" t="str">
        <f t="shared" si="15"/>
        <v/>
      </c>
      <c r="G56" s="25" t="str">
        <f t="shared" si="16"/>
        <v/>
      </c>
      <c r="H56" s="29" t="str">
        <f t="shared" ca="1" si="17"/>
        <v/>
      </c>
      <c r="I56" s="24"/>
      <c r="J56" s="30"/>
      <c r="K56" s="27" t="str">
        <f>IF(ИТОГ!A56=0,"",ИТОГ!A56)</f>
        <v/>
      </c>
      <c r="L56" s="26" t="str">
        <f t="shared" si="18"/>
        <v/>
      </c>
      <c r="M56" s="25" t="str">
        <f>IF(K56="","",ИТОГ!Q56)</f>
        <v/>
      </c>
      <c r="N56" s="28" t="str">
        <f>IF(K56="","",ИТОГ!N56)</f>
        <v/>
      </c>
      <c r="O56" s="30" t="str">
        <f t="shared" si="19"/>
        <v/>
      </c>
      <c r="P56" s="24"/>
      <c r="Q56" s="30" t="str">
        <f t="shared" si="20"/>
        <v/>
      </c>
      <c r="R56" s="29" t="str">
        <f t="shared" ca="1" si="21"/>
        <v/>
      </c>
    </row>
    <row r="57" spans="1:18">
      <c r="A57" s="23" t="str">
        <f t="shared" si="11"/>
        <v/>
      </c>
      <c r="B57" s="23" t="str">
        <f t="shared" si="12"/>
        <v/>
      </c>
      <c r="C57" s="29" t="str">
        <f t="shared" ca="1" si="13"/>
        <v/>
      </c>
      <c r="D57" s="22" t="str">
        <f>IF(K57="","",ИТОГ!S57)</f>
        <v/>
      </c>
      <c r="E57" s="24" t="str">
        <f t="shared" si="14"/>
        <v/>
      </c>
      <c r="F57" s="30" t="str">
        <f t="shared" si="15"/>
        <v/>
      </c>
      <c r="G57" s="25" t="str">
        <f t="shared" si="16"/>
        <v/>
      </c>
      <c r="H57" s="29" t="str">
        <f t="shared" ca="1" si="17"/>
        <v/>
      </c>
      <c r="I57" s="24"/>
      <c r="J57" s="30"/>
      <c r="K57" s="27" t="str">
        <f>IF(ИТОГ!A57=0,"",ИТОГ!A57)</f>
        <v/>
      </c>
      <c r="L57" s="26" t="str">
        <f t="shared" si="18"/>
        <v/>
      </c>
      <c r="M57" s="25" t="str">
        <f>IF(K57="","",ИТОГ!Q57)</f>
        <v/>
      </c>
      <c r="N57" s="28" t="str">
        <f>IF(K57="","",ИТОГ!N57)</f>
        <v/>
      </c>
      <c r="O57" s="30" t="str">
        <f t="shared" si="19"/>
        <v/>
      </c>
      <c r="P57" s="24"/>
      <c r="Q57" s="30" t="str">
        <f t="shared" si="20"/>
        <v/>
      </c>
      <c r="R57" s="29" t="str">
        <f t="shared" ca="1" si="21"/>
        <v/>
      </c>
    </row>
    <row r="58" spans="1:18">
      <c r="A58" s="23" t="str">
        <f t="shared" si="11"/>
        <v/>
      </c>
      <c r="B58" s="23" t="str">
        <f t="shared" si="12"/>
        <v/>
      </c>
      <c r="C58" s="29" t="str">
        <f t="shared" ca="1" si="13"/>
        <v/>
      </c>
      <c r="D58" s="22" t="str">
        <f>IF(K58="","",ИТОГ!S58)</f>
        <v/>
      </c>
      <c r="E58" s="24" t="str">
        <f t="shared" si="14"/>
        <v/>
      </c>
      <c r="F58" s="30" t="str">
        <f t="shared" si="15"/>
        <v/>
      </c>
      <c r="G58" s="25" t="str">
        <f t="shared" si="16"/>
        <v/>
      </c>
      <c r="H58" s="29" t="str">
        <f t="shared" ca="1" si="17"/>
        <v/>
      </c>
      <c r="I58" s="24"/>
      <c r="J58" s="30"/>
      <c r="K58" s="27" t="str">
        <f>IF(ИТОГ!A58=0,"",ИТОГ!A58)</f>
        <v/>
      </c>
      <c r="L58" s="26" t="str">
        <f t="shared" si="18"/>
        <v/>
      </c>
      <c r="M58" s="25" t="str">
        <f>IF(K58="","",ИТОГ!Q58)</f>
        <v/>
      </c>
      <c r="N58" s="28" t="str">
        <f>IF(K58="","",ИТОГ!N58)</f>
        <v/>
      </c>
      <c r="O58" s="30" t="str">
        <f t="shared" si="19"/>
        <v/>
      </c>
      <c r="P58" s="24"/>
      <c r="Q58" s="30" t="str">
        <f t="shared" si="20"/>
        <v/>
      </c>
      <c r="R58" s="29" t="str">
        <f t="shared" ca="1" si="21"/>
        <v/>
      </c>
    </row>
    <row r="59" spans="1:18">
      <c r="A59" s="23" t="str">
        <f t="shared" si="11"/>
        <v/>
      </c>
      <c r="B59" s="23" t="str">
        <f t="shared" si="12"/>
        <v/>
      </c>
      <c r="C59" s="29" t="str">
        <f t="shared" ca="1" si="13"/>
        <v/>
      </c>
      <c r="D59" s="22" t="str">
        <f>IF(K59="","",ИТОГ!S59)</f>
        <v/>
      </c>
      <c r="E59" s="24" t="str">
        <f t="shared" si="14"/>
        <v/>
      </c>
      <c r="F59" s="30" t="str">
        <f t="shared" si="15"/>
        <v/>
      </c>
      <c r="G59" s="25" t="str">
        <f t="shared" si="16"/>
        <v/>
      </c>
      <c r="H59" s="29" t="str">
        <f t="shared" ca="1" si="17"/>
        <v/>
      </c>
      <c r="I59" s="24"/>
      <c r="J59" s="30"/>
      <c r="K59" s="27" t="str">
        <f>IF(ИТОГ!A59=0,"",ИТОГ!A59)</f>
        <v/>
      </c>
      <c r="L59" s="26" t="str">
        <f t="shared" si="18"/>
        <v/>
      </c>
      <c r="M59" s="25" t="str">
        <f>IF(K59="","",ИТОГ!Q59)</f>
        <v/>
      </c>
      <c r="N59" s="28" t="str">
        <f>IF(K59="","",ИТОГ!N59)</f>
        <v/>
      </c>
      <c r="O59" s="30" t="str">
        <f t="shared" si="19"/>
        <v/>
      </c>
      <c r="P59" s="24"/>
      <c r="Q59" s="30" t="str">
        <f t="shared" si="20"/>
        <v/>
      </c>
      <c r="R59" s="29" t="str">
        <f t="shared" ca="1" si="21"/>
        <v/>
      </c>
    </row>
    <row r="60" spans="1:18">
      <c r="A60" s="23" t="str">
        <f t="shared" si="11"/>
        <v/>
      </c>
      <c r="B60" s="23" t="str">
        <f t="shared" si="12"/>
        <v/>
      </c>
      <c r="C60" s="29" t="str">
        <f t="shared" ca="1" si="13"/>
        <v/>
      </c>
      <c r="D60" s="22" t="str">
        <f>IF(K60="","",ИТОГ!S60)</f>
        <v/>
      </c>
      <c r="E60" s="24" t="str">
        <f t="shared" si="14"/>
        <v/>
      </c>
      <c r="F60" s="30" t="str">
        <f t="shared" si="15"/>
        <v/>
      </c>
      <c r="G60" s="25" t="str">
        <f t="shared" si="16"/>
        <v/>
      </c>
      <c r="H60" s="29" t="str">
        <f t="shared" ca="1" si="17"/>
        <v/>
      </c>
      <c r="I60" s="24"/>
      <c r="J60" s="30"/>
      <c r="K60" s="27" t="str">
        <f>IF(ИТОГ!A60=0,"",ИТОГ!A60)</f>
        <v/>
      </c>
      <c r="L60" s="26" t="str">
        <f t="shared" si="18"/>
        <v/>
      </c>
      <c r="M60" s="25" t="str">
        <f>IF(K60="","",ИТОГ!Q60)</f>
        <v/>
      </c>
      <c r="N60" s="28" t="str">
        <f>IF(K60="","",ИТОГ!N60)</f>
        <v/>
      </c>
      <c r="O60" s="30" t="str">
        <f t="shared" si="19"/>
        <v/>
      </c>
      <c r="P60" s="24"/>
      <c r="Q60" s="30" t="str">
        <f t="shared" si="20"/>
        <v/>
      </c>
      <c r="R60" s="29" t="str">
        <f t="shared" ca="1" si="21"/>
        <v/>
      </c>
    </row>
    <row r="61" spans="1:18">
      <c r="A61" s="23" t="str">
        <f t="shared" si="11"/>
        <v/>
      </c>
      <c r="B61" s="23" t="str">
        <f t="shared" si="12"/>
        <v/>
      </c>
      <c r="C61" s="29" t="str">
        <f t="shared" ca="1" si="13"/>
        <v/>
      </c>
      <c r="D61" s="22" t="str">
        <f>IF(K61="","",ИТОГ!S61)</f>
        <v/>
      </c>
      <c r="E61" s="24" t="str">
        <f t="shared" si="14"/>
        <v/>
      </c>
      <c r="F61" s="30" t="str">
        <f t="shared" si="15"/>
        <v/>
      </c>
      <c r="G61" s="25" t="str">
        <f t="shared" si="16"/>
        <v/>
      </c>
      <c r="H61" s="29" t="str">
        <f t="shared" ca="1" si="17"/>
        <v/>
      </c>
      <c r="I61" s="24"/>
      <c r="J61" s="30"/>
      <c r="K61" s="27" t="str">
        <f>IF(ИТОГ!A61=0,"",ИТОГ!A61)</f>
        <v/>
      </c>
      <c r="L61" s="26" t="str">
        <f t="shared" si="18"/>
        <v/>
      </c>
      <c r="M61" s="25" t="str">
        <f>IF(K61="","",ИТОГ!Q61)</f>
        <v/>
      </c>
      <c r="N61" s="28" t="str">
        <f>IF(K61="","",ИТОГ!N61)</f>
        <v/>
      </c>
      <c r="O61" s="30" t="str">
        <f t="shared" si="19"/>
        <v/>
      </c>
      <c r="P61" s="24"/>
      <c r="Q61" s="30" t="str">
        <f t="shared" si="20"/>
        <v/>
      </c>
      <c r="R61" s="29" t="str">
        <f t="shared" ca="1" si="21"/>
        <v/>
      </c>
    </row>
    <row r="62" spans="1:18">
      <c r="A62" s="23" t="str">
        <f t="shared" si="11"/>
        <v/>
      </c>
      <c r="B62" s="23" t="str">
        <f t="shared" si="12"/>
        <v/>
      </c>
      <c r="C62" s="29" t="str">
        <f t="shared" ca="1" si="13"/>
        <v/>
      </c>
      <c r="D62" s="22" t="str">
        <f>IF(K62="","",ИТОГ!S62)</f>
        <v/>
      </c>
      <c r="E62" s="24" t="str">
        <f t="shared" si="14"/>
        <v/>
      </c>
      <c r="F62" s="30" t="str">
        <f t="shared" si="15"/>
        <v/>
      </c>
      <c r="G62" s="25" t="str">
        <f t="shared" si="16"/>
        <v/>
      </c>
      <c r="H62" s="29" t="str">
        <f t="shared" ca="1" si="17"/>
        <v/>
      </c>
      <c r="I62" s="24"/>
      <c r="J62" s="30"/>
      <c r="K62" s="27" t="str">
        <f>IF(ИТОГ!A62=0,"",ИТОГ!A62)</f>
        <v/>
      </c>
      <c r="L62" s="26" t="str">
        <f t="shared" si="18"/>
        <v/>
      </c>
      <c r="M62" s="25" t="str">
        <f>IF(K62="","",ИТОГ!Q62)</f>
        <v/>
      </c>
      <c r="N62" s="28" t="str">
        <f>IF(K62="","",ИТОГ!N62)</f>
        <v/>
      </c>
      <c r="O62" s="30" t="str">
        <f t="shared" si="19"/>
        <v/>
      </c>
      <c r="P62" s="24"/>
      <c r="Q62" s="30" t="str">
        <f t="shared" si="20"/>
        <v/>
      </c>
      <c r="R62" s="29" t="str">
        <f t="shared" ca="1" si="21"/>
        <v/>
      </c>
    </row>
    <row r="63" spans="1:18">
      <c r="A63" s="23" t="str">
        <f t="shared" si="11"/>
        <v/>
      </c>
      <c r="B63" s="23" t="str">
        <f t="shared" si="12"/>
        <v/>
      </c>
      <c r="C63" s="29" t="str">
        <f t="shared" ca="1" si="13"/>
        <v/>
      </c>
      <c r="D63" s="22" t="str">
        <f>IF(K63="","",ИТОГ!S63)</f>
        <v/>
      </c>
      <c r="E63" s="24" t="str">
        <f t="shared" si="14"/>
        <v/>
      </c>
      <c r="F63" s="30" t="str">
        <f t="shared" si="15"/>
        <v/>
      </c>
      <c r="G63" s="25" t="str">
        <f t="shared" si="16"/>
        <v/>
      </c>
      <c r="H63" s="29" t="str">
        <f t="shared" ca="1" si="17"/>
        <v/>
      </c>
      <c r="I63" s="24"/>
      <c r="J63" s="30"/>
      <c r="K63" s="27" t="str">
        <f>IF(ИТОГ!A63=0,"",ИТОГ!A63)</f>
        <v/>
      </c>
      <c r="L63" s="26" t="str">
        <f t="shared" si="18"/>
        <v/>
      </c>
      <c r="M63" s="25" t="str">
        <f>IF(K63="","",ИТОГ!Q63)</f>
        <v/>
      </c>
      <c r="N63" s="28" t="str">
        <f>IF(K63="","",ИТОГ!N63)</f>
        <v/>
      </c>
      <c r="O63" s="30" t="str">
        <f t="shared" si="19"/>
        <v/>
      </c>
      <c r="P63" s="24"/>
      <c r="Q63" s="30" t="str">
        <f t="shared" si="20"/>
        <v/>
      </c>
      <c r="R63" s="29" t="str">
        <f t="shared" ca="1" si="21"/>
        <v/>
      </c>
    </row>
    <row r="64" spans="1:18">
      <c r="A64" s="23" t="str">
        <f t="shared" si="11"/>
        <v/>
      </c>
      <c r="B64" s="23" t="str">
        <f t="shared" si="12"/>
        <v/>
      </c>
      <c r="C64" s="29" t="str">
        <f t="shared" ca="1" si="13"/>
        <v/>
      </c>
      <c r="D64" s="22" t="str">
        <f>IF(K64="","",ИТОГ!S64)</f>
        <v/>
      </c>
      <c r="E64" s="24" t="str">
        <f t="shared" si="14"/>
        <v/>
      </c>
      <c r="F64" s="30" t="str">
        <f t="shared" si="15"/>
        <v/>
      </c>
      <c r="G64" s="25" t="str">
        <f t="shared" si="16"/>
        <v/>
      </c>
      <c r="H64" s="29" t="str">
        <f t="shared" ca="1" si="17"/>
        <v/>
      </c>
      <c r="I64" s="24"/>
      <c r="J64" s="30"/>
      <c r="K64" s="27" t="str">
        <f>IF(ИТОГ!A64=0,"",ИТОГ!A64)</f>
        <v/>
      </c>
      <c r="L64" s="26" t="str">
        <f t="shared" si="18"/>
        <v/>
      </c>
      <c r="M64" s="25" t="str">
        <f>IF(K64="","",ИТОГ!Q64)</f>
        <v/>
      </c>
      <c r="N64" s="28" t="str">
        <f>IF(K64="","",ИТОГ!N64)</f>
        <v/>
      </c>
      <c r="O64" s="30" t="str">
        <f t="shared" si="19"/>
        <v/>
      </c>
      <c r="P64" s="24"/>
      <c r="Q64" s="30" t="str">
        <f t="shared" si="20"/>
        <v/>
      </c>
      <c r="R64" s="29" t="str">
        <f t="shared" ca="1" si="21"/>
        <v/>
      </c>
    </row>
    <row r="65" spans="1:18">
      <c r="A65" s="23" t="str">
        <f t="shared" si="11"/>
        <v/>
      </c>
      <c r="B65" s="23" t="str">
        <f t="shared" si="12"/>
        <v/>
      </c>
      <c r="C65" s="29" t="str">
        <f t="shared" ca="1" si="13"/>
        <v/>
      </c>
      <c r="D65" s="22" t="str">
        <f>IF(K65="","",ИТОГ!S65)</f>
        <v/>
      </c>
      <c r="E65" s="24" t="str">
        <f t="shared" si="14"/>
        <v/>
      </c>
      <c r="F65" s="30" t="str">
        <f t="shared" si="15"/>
        <v/>
      </c>
      <c r="G65" s="25" t="str">
        <f t="shared" si="16"/>
        <v/>
      </c>
      <c r="H65" s="29" t="str">
        <f t="shared" ca="1" si="17"/>
        <v/>
      </c>
      <c r="I65" s="24"/>
      <c r="J65" s="30"/>
      <c r="K65" s="27" t="str">
        <f>IF(ИТОГ!A65=0,"",ИТОГ!A65)</f>
        <v/>
      </c>
      <c r="L65" s="26" t="str">
        <f t="shared" si="18"/>
        <v/>
      </c>
      <c r="M65" s="25" t="str">
        <f>IF(K65="","",ИТОГ!Q65)</f>
        <v/>
      </c>
      <c r="N65" s="28" t="str">
        <f>IF(K65="","",ИТОГ!N65)</f>
        <v/>
      </c>
      <c r="O65" s="30" t="str">
        <f t="shared" si="19"/>
        <v/>
      </c>
      <c r="P65" s="24"/>
      <c r="Q65" s="30" t="str">
        <f t="shared" si="20"/>
        <v/>
      </c>
      <c r="R65" s="29" t="str">
        <f t="shared" ca="1" si="21"/>
        <v/>
      </c>
    </row>
    <row r="66" spans="1:18">
      <c r="A66" s="23" t="str">
        <f t="shared" si="11"/>
        <v/>
      </c>
      <c r="B66" s="23" t="str">
        <f t="shared" si="12"/>
        <v/>
      </c>
      <c r="C66" s="29" t="str">
        <f t="shared" ca="1" si="13"/>
        <v/>
      </c>
      <c r="D66" s="22" t="str">
        <f>IF(K66="","",ИТОГ!S66)</f>
        <v/>
      </c>
      <c r="E66" s="24" t="str">
        <f t="shared" si="14"/>
        <v/>
      </c>
      <c r="F66" s="30" t="str">
        <f t="shared" si="15"/>
        <v/>
      </c>
      <c r="G66" s="25" t="str">
        <f t="shared" si="16"/>
        <v/>
      </c>
      <c r="H66" s="29" t="str">
        <f t="shared" ca="1" si="17"/>
        <v/>
      </c>
      <c r="I66" s="24"/>
      <c r="J66" s="30"/>
      <c r="K66" s="27" t="str">
        <f>IF(ИТОГ!A66=0,"",ИТОГ!A66)</f>
        <v/>
      </c>
      <c r="L66" s="26" t="str">
        <f t="shared" si="18"/>
        <v/>
      </c>
      <c r="M66" s="25" t="str">
        <f>IF(K66="","",ИТОГ!Q66)</f>
        <v/>
      </c>
      <c r="N66" s="28" t="str">
        <f>IF(K66="","",ИТОГ!N66)</f>
        <v/>
      </c>
      <c r="O66" s="30" t="str">
        <f t="shared" si="19"/>
        <v/>
      </c>
      <c r="P66" s="24"/>
      <c r="Q66" s="30" t="str">
        <f t="shared" si="20"/>
        <v/>
      </c>
      <c r="R66" s="29" t="str">
        <f t="shared" ca="1" si="21"/>
        <v/>
      </c>
    </row>
    <row r="67" spans="1:18">
      <c r="A67" s="23" t="str">
        <f t="shared" si="11"/>
        <v/>
      </c>
      <c r="B67" s="23" t="str">
        <f t="shared" si="12"/>
        <v/>
      </c>
      <c r="C67" s="29" t="str">
        <f t="shared" ca="1" si="13"/>
        <v/>
      </c>
      <c r="D67" s="22" t="str">
        <f>IF(K67="","",ИТОГ!S67)</f>
        <v/>
      </c>
      <c r="E67" s="24" t="str">
        <f t="shared" si="14"/>
        <v/>
      </c>
      <c r="F67" s="30" t="str">
        <f t="shared" si="15"/>
        <v/>
      </c>
      <c r="G67" s="25" t="str">
        <f t="shared" si="16"/>
        <v/>
      </c>
      <c r="H67" s="29" t="str">
        <f t="shared" ca="1" si="17"/>
        <v/>
      </c>
      <c r="I67" s="24"/>
      <c r="J67" s="30"/>
      <c r="K67" s="27" t="str">
        <f>IF(ИТОГ!A67=0,"",ИТОГ!A67)</f>
        <v/>
      </c>
      <c r="L67" s="26" t="str">
        <f t="shared" si="18"/>
        <v/>
      </c>
      <c r="M67" s="25" t="str">
        <f>IF(K67="","",ИТОГ!Q67)</f>
        <v/>
      </c>
      <c r="N67" s="28" t="str">
        <f>IF(K67="","",ИТОГ!N67)</f>
        <v/>
      </c>
      <c r="O67" s="30" t="str">
        <f t="shared" si="19"/>
        <v/>
      </c>
      <c r="P67" s="24"/>
      <c r="Q67" s="30" t="str">
        <f t="shared" si="20"/>
        <v/>
      </c>
      <c r="R67" s="29" t="str">
        <f t="shared" ca="1" si="21"/>
        <v/>
      </c>
    </row>
    <row r="68" spans="1:18">
      <c r="A68" s="23" t="str">
        <f t="shared" si="11"/>
        <v/>
      </c>
      <c r="B68" s="23" t="str">
        <f t="shared" si="12"/>
        <v/>
      </c>
      <c r="C68" s="29" t="str">
        <f t="shared" ca="1" si="13"/>
        <v/>
      </c>
      <c r="D68" s="22" t="str">
        <f>IF(K68="","",ИТОГ!S68)</f>
        <v/>
      </c>
      <c r="E68" s="24" t="str">
        <f t="shared" si="14"/>
        <v/>
      </c>
      <c r="F68" s="30" t="str">
        <f t="shared" si="15"/>
        <v/>
      </c>
      <c r="G68" s="25" t="str">
        <f t="shared" si="16"/>
        <v/>
      </c>
      <c r="H68" s="29" t="str">
        <f t="shared" ca="1" si="17"/>
        <v/>
      </c>
      <c r="I68" s="24"/>
      <c r="J68" s="30"/>
      <c r="K68" s="27" t="str">
        <f>IF(ИТОГ!A68=0,"",ИТОГ!A68)</f>
        <v/>
      </c>
      <c r="L68" s="26" t="str">
        <f t="shared" si="18"/>
        <v/>
      </c>
      <c r="M68" s="25" t="str">
        <f>IF(K68="","",ИТОГ!Q68)</f>
        <v/>
      </c>
      <c r="N68" s="28" t="str">
        <f>IF(K68="","",ИТОГ!N68)</f>
        <v/>
      </c>
      <c r="O68" s="30" t="str">
        <f t="shared" si="19"/>
        <v/>
      </c>
      <c r="P68" s="24"/>
      <c r="Q68" s="30" t="str">
        <f t="shared" si="20"/>
        <v/>
      </c>
      <c r="R68" s="29" t="str">
        <f t="shared" ca="1" si="21"/>
        <v/>
      </c>
    </row>
    <row r="69" spans="1:18">
      <c r="A69" s="23" t="str">
        <f t="shared" si="11"/>
        <v/>
      </c>
      <c r="B69" s="23" t="str">
        <f t="shared" si="12"/>
        <v/>
      </c>
      <c r="C69" s="29" t="str">
        <f t="shared" ca="1" si="13"/>
        <v/>
      </c>
      <c r="D69" s="22" t="str">
        <f>IF(K69="","",ИТОГ!S69)</f>
        <v/>
      </c>
      <c r="E69" s="24" t="str">
        <f t="shared" si="14"/>
        <v/>
      </c>
      <c r="F69" s="30" t="str">
        <f t="shared" si="15"/>
        <v/>
      </c>
      <c r="G69" s="25" t="str">
        <f t="shared" si="16"/>
        <v/>
      </c>
      <c r="H69" s="29" t="str">
        <f t="shared" ca="1" si="17"/>
        <v/>
      </c>
      <c r="I69" s="24"/>
      <c r="J69" s="30"/>
      <c r="K69" s="27" t="str">
        <f>IF(ИТОГ!A69=0,"",ИТОГ!A69)</f>
        <v/>
      </c>
      <c r="L69" s="26" t="str">
        <f t="shared" si="18"/>
        <v/>
      </c>
      <c r="M69" s="25" t="str">
        <f>IF(K69="","",ИТОГ!Q69)</f>
        <v/>
      </c>
      <c r="N69" s="28" t="str">
        <f>IF(K69="","",ИТОГ!N69)</f>
        <v/>
      </c>
      <c r="O69" s="30" t="str">
        <f t="shared" si="19"/>
        <v/>
      </c>
      <c r="P69" s="24"/>
      <c r="Q69" s="30" t="str">
        <f t="shared" si="20"/>
        <v/>
      </c>
      <c r="R69" s="29" t="str">
        <f t="shared" ca="1" si="21"/>
        <v/>
      </c>
    </row>
    <row r="70" spans="1:18">
      <c r="A70" s="23" t="str">
        <f t="shared" si="11"/>
        <v/>
      </c>
      <c r="B70" s="23" t="str">
        <f t="shared" si="12"/>
        <v/>
      </c>
      <c r="C70" s="29" t="str">
        <f t="shared" ca="1" si="13"/>
        <v/>
      </c>
      <c r="D70" s="22" t="str">
        <f>IF(K70="","",ИТОГ!S70)</f>
        <v/>
      </c>
      <c r="E70" s="24" t="str">
        <f t="shared" si="14"/>
        <v/>
      </c>
      <c r="F70" s="30" t="str">
        <f t="shared" si="15"/>
        <v/>
      </c>
      <c r="G70" s="25" t="str">
        <f t="shared" si="16"/>
        <v/>
      </c>
      <c r="H70" s="29" t="str">
        <f t="shared" ca="1" si="17"/>
        <v/>
      </c>
      <c r="I70" s="24"/>
      <c r="J70" s="30"/>
      <c r="K70" s="27" t="str">
        <f>IF(ИТОГ!A70=0,"",ИТОГ!A70)</f>
        <v/>
      </c>
      <c r="L70" s="26" t="str">
        <f t="shared" si="18"/>
        <v/>
      </c>
      <c r="M70" s="25" t="str">
        <f>IF(K70="","",ИТОГ!Q70)</f>
        <v/>
      </c>
      <c r="N70" s="28" t="str">
        <f>IF(K70="","",ИТОГ!N70)</f>
        <v/>
      </c>
      <c r="O70" s="30" t="str">
        <f t="shared" si="19"/>
        <v/>
      </c>
      <c r="P70" s="24"/>
      <c r="Q70" s="30" t="str">
        <f t="shared" si="20"/>
        <v/>
      </c>
      <c r="R70" s="29" t="str">
        <f t="shared" ca="1" si="21"/>
        <v/>
      </c>
    </row>
    <row r="71" spans="1:18">
      <c r="A71" s="23" t="str">
        <f t="shared" si="11"/>
        <v/>
      </c>
      <c r="B71" s="23" t="str">
        <f t="shared" si="12"/>
        <v/>
      </c>
      <c r="C71" s="29" t="str">
        <f t="shared" ca="1" si="13"/>
        <v/>
      </c>
      <c r="D71" s="22" t="str">
        <f>IF(K71="","",ИТОГ!S71)</f>
        <v/>
      </c>
      <c r="E71" s="24" t="str">
        <f t="shared" si="14"/>
        <v/>
      </c>
      <c r="F71" s="30" t="str">
        <f t="shared" si="15"/>
        <v/>
      </c>
      <c r="G71" s="25" t="str">
        <f t="shared" si="16"/>
        <v/>
      </c>
      <c r="H71" s="29" t="str">
        <f t="shared" ca="1" si="17"/>
        <v/>
      </c>
      <c r="I71" s="24"/>
      <c r="J71" s="30"/>
      <c r="K71" s="27" t="str">
        <f>IF(ИТОГ!A71=0,"",ИТОГ!A71)</f>
        <v/>
      </c>
      <c r="L71" s="26" t="str">
        <f t="shared" si="18"/>
        <v/>
      </c>
      <c r="M71" s="25" t="str">
        <f>IF(K71="","",ИТОГ!Q71)</f>
        <v/>
      </c>
      <c r="N71" s="28" t="str">
        <f>IF(K71="","",ИТОГ!N71)</f>
        <v/>
      </c>
      <c r="O71" s="30" t="str">
        <f t="shared" si="19"/>
        <v/>
      </c>
      <c r="P71" s="24"/>
      <c r="Q71" s="30" t="str">
        <f t="shared" si="20"/>
        <v/>
      </c>
      <c r="R71" s="29" t="str">
        <f t="shared" ca="1" si="21"/>
        <v/>
      </c>
    </row>
    <row r="72" spans="1:18">
      <c r="A72" s="23" t="str">
        <f t="shared" si="11"/>
        <v/>
      </c>
      <c r="B72" s="23" t="str">
        <f t="shared" si="12"/>
        <v/>
      </c>
      <c r="C72" s="29" t="str">
        <f t="shared" ca="1" si="13"/>
        <v/>
      </c>
      <c r="D72" s="22" t="str">
        <f>IF(K72="","",ИТОГ!S72)</f>
        <v/>
      </c>
      <c r="E72" s="24" t="str">
        <f t="shared" si="14"/>
        <v/>
      </c>
      <c r="F72" s="30" t="str">
        <f t="shared" si="15"/>
        <v/>
      </c>
      <c r="G72" s="25" t="str">
        <f t="shared" si="16"/>
        <v/>
      </c>
      <c r="H72" s="29" t="str">
        <f t="shared" ca="1" si="17"/>
        <v/>
      </c>
      <c r="I72" s="24"/>
      <c r="J72" s="30"/>
      <c r="K72" s="27" t="str">
        <f>IF(ИТОГ!A72=0,"",ИТОГ!A72)</f>
        <v/>
      </c>
      <c r="L72" s="26" t="str">
        <f t="shared" si="18"/>
        <v/>
      </c>
      <c r="M72" s="25" t="str">
        <f>IF(K72="","",ИТОГ!Q72)</f>
        <v/>
      </c>
      <c r="N72" s="28" t="str">
        <f>IF(K72="","",ИТОГ!N72)</f>
        <v/>
      </c>
      <c r="O72" s="30" t="str">
        <f t="shared" si="19"/>
        <v/>
      </c>
      <c r="P72" s="24"/>
      <c r="Q72" s="30" t="str">
        <f t="shared" si="20"/>
        <v/>
      </c>
      <c r="R72" s="29" t="str">
        <f t="shared" ca="1" si="21"/>
        <v/>
      </c>
    </row>
    <row r="73" spans="1:18">
      <c r="A73" s="23" t="str">
        <f t="shared" si="11"/>
        <v/>
      </c>
      <c r="B73" s="23" t="str">
        <f t="shared" si="12"/>
        <v/>
      </c>
      <c r="C73" s="29" t="str">
        <f t="shared" ca="1" si="13"/>
        <v/>
      </c>
      <c r="D73" s="22" t="str">
        <f>IF(K73="","",ИТОГ!S73)</f>
        <v/>
      </c>
      <c r="E73" s="24" t="str">
        <f t="shared" si="14"/>
        <v/>
      </c>
      <c r="F73" s="30" t="str">
        <f t="shared" si="15"/>
        <v/>
      </c>
      <c r="G73" s="25" t="str">
        <f t="shared" si="16"/>
        <v/>
      </c>
      <c r="H73" s="29" t="str">
        <f t="shared" ca="1" si="17"/>
        <v/>
      </c>
      <c r="I73" s="24"/>
      <c r="J73" s="30"/>
      <c r="K73" s="27" t="str">
        <f>IF(ИТОГ!A73=0,"",ИТОГ!A73)</f>
        <v/>
      </c>
      <c r="L73" s="26" t="str">
        <f t="shared" si="18"/>
        <v/>
      </c>
      <c r="M73" s="25" t="str">
        <f>IF(K73="","",ИТОГ!Q73)</f>
        <v/>
      </c>
      <c r="N73" s="28" t="str">
        <f>IF(K73="","",ИТОГ!N73)</f>
        <v/>
      </c>
      <c r="O73" s="30" t="str">
        <f t="shared" si="19"/>
        <v/>
      </c>
      <c r="P73" s="24"/>
      <c r="Q73" s="30" t="str">
        <f t="shared" si="20"/>
        <v/>
      </c>
      <c r="R73" s="29" t="str">
        <f t="shared" ca="1" si="21"/>
        <v/>
      </c>
    </row>
    <row r="74" spans="1:18">
      <c r="A74" s="23" t="str">
        <f t="shared" si="11"/>
        <v/>
      </c>
      <c r="B74" s="23" t="str">
        <f t="shared" si="12"/>
        <v/>
      </c>
      <c r="C74" s="29" t="str">
        <f t="shared" ca="1" si="13"/>
        <v/>
      </c>
      <c r="D74" s="22" t="str">
        <f>IF(K74="","",ИТОГ!S74)</f>
        <v/>
      </c>
      <c r="E74" s="24" t="str">
        <f t="shared" si="14"/>
        <v/>
      </c>
      <c r="F74" s="30" t="str">
        <f t="shared" si="15"/>
        <v/>
      </c>
      <c r="G74" s="25" t="str">
        <f t="shared" si="16"/>
        <v/>
      </c>
      <c r="H74" s="29" t="str">
        <f t="shared" ca="1" si="17"/>
        <v/>
      </c>
      <c r="I74" s="24"/>
      <c r="J74" s="30"/>
      <c r="K74" s="27" t="str">
        <f>IF(ИТОГ!A74=0,"",ИТОГ!A74)</f>
        <v/>
      </c>
      <c r="L74" s="26" t="str">
        <f t="shared" si="18"/>
        <v/>
      </c>
      <c r="M74" s="25" t="str">
        <f>IF(K74="","",ИТОГ!Q74)</f>
        <v/>
      </c>
      <c r="N74" s="28" t="str">
        <f>IF(K74="","",ИТОГ!N74)</f>
        <v/>
      </c>
      <c r="O74" s="30" t="str">
        <f t="shared" si="19"/>
        <v/>
      </c>
      <c r="P74" s="24"/>
      <c r="Q74" s="30" t="str">
        <f t="shared" si="20"/>
        <v/>
      </c>
      <c r="R74" s="29" t="str">
        <f t="shared" ca="1" si="21"/>
        <v/>
      </c>
    </row>
    <row r="75" spans="1:18">
      <c r="A75" s="23" t="str">
        <f t="shared" si="11"/>
        <v/>
      </c>
      <c r="B75" s="23" t="str">
        <f t="shared" si="12"/>
        <v/>
      </c>
      <c r="C75" s="29" t="str">
        <f t="shared" ca="1" si="13"/>
        <v/>
      </c>
      <c r="D75" s="22" t="str">
        <f>IF(K75="","",ИТОГ!S75)</f>
        <v/>
      </c>
      <c r="E75" s="24" t="str">
        <f t="shared" si="14"/>
        <v/>
      </c>
      <c r="F75" s="30" t="str">
        <f t="shared" si="15"/>
        <v/>
      </c>
      <c r="G75" s="25" t="str">
        <f t="shared" si="16"/>
        <v/>
      </c>
      <c r="H75" s="29" t="str">
        <f t="shared" ca="1" si="17"/>
        <v/>
      </c>
      <c r="I75" s="24"/>
      <c r="J75" s="30"/>
      <c r="K75" s="27" t="str">
        <f>IF(ИТОГ!A75=0,"",ИТОГ!A75)</f>
        <v/>
      </c>
      <c r="L75" s="26" t="str">
        <f t="shared" si="18"/>
        <v/>
      </c>
      <c r="M75" s="25" t="str">
        <f>IF(K75="","",ИТОГ!Q75)</f>
        <v/>
      </c>
      <c r="N75" s="28" t="str">
        <f>IF(K75="","",ИТОГ!N75)</f>
        <v/>
      </c>
      <c r="O75" s="30" t="str">
        <f t="shared" si="19"/>
        <v/>
      </c>
      <c r="P75" s="24"/>
      <c r="Q75" s="30" t="str">
        <f t="shared" si="20"/>
        <v/>
      </c>
      <c r="R75" s="29" t="str">
        <f t="shared" ca="1" si="21"/>
        <v/>
      </c>
    </row>
    <row r="76" spans="1:18">
      <c r="A76" s="23" t="str">
        <f t="shared" si="11"/>
        <v/>
      </c>
      <c r="B76" s="23" t="str">
        <f t="shared" si="12"/>
        <v/>
      </c>
      <c r="C76" s="29" t="str">
        <f t="shared" ca="1" si="13"/>
        <v/>
      </c>
      <c r="D76" s="22" t="str">
        <f>IF(K76="","",ИТОГ!S76)</f>
        <v/>
      </c>
      <c r="E76" s="24" t="str">
        <f t="shared" si="14"/>
        <v/>
      </c>
      <c r="F76" s="30" t="str">
        <f t="shared" si="15"/>
        <v/>
      </c>
      <c r="G76" s="25" t="str">
        <f t="shared" si="16"/>
        <v/>
      </c>
      <c r="H76" s="29" t="str">
        <f t="shared" ca="1" si="17"/>
        <v/>
      </c>
      <c r="I76" s="24"/>
      <c r="J76" s="30"/>
      <c r="K76" s="27" t="str">
        <f>IF(ИТОГ!A76=0,"",ИТОГ!A76)</f>
        <v/>
      </c>
      <c r="L76" s="26" t="str">
        <f t="shared" si="18"/>
        <v/>
      </c>
      <c r="M76" s="25" t="str">
        <f>IF(K76="","",ИТОГ!Q76)</f>
        <v/>
      </c>
      <c r="N76" s="28" t="str">
        <f>IF(K76="","",ИТОГ!N76)</f>
        <v/>
      </c>
      <c r="O76" s="30" t="str">
        <f t="shared" si="19"/>
        <v/>
      </c>
      <c r="P76" s="24"/>
      <c r="Q76" s="30" t="str">
        <f t="shared" si="20"/>
        <v/>
      </c>
      <c r="R76" s="29" t="str">
        <f t="shared" ca="1" si="21"/>
        <v/>
      </c>
    </row>
    <row r="77" spans="1:18">
      <c r="A77" s="23" t="str">
        <f t="shared" si="11"/>
        <v/>
      </c>
      <c r="B77" s="23" t="str">
        <f t="shared" si="12"/>
        <v/>
      </c>
      <c r="C77" s="29" t="str">
        <f t="shared" ca="1" si="13"/>
        <v/>
      </c>
      <c r="D77" s="22" t="str">
        <f>IF(K77="","",ИТОГ!S77)</f>
        <v/>
      </c>
      <c r="E77" s="24" t="str">
        <f t="shared" si="14"/>
        <v/>
      </c>
      <c r="F77" s="30" t="str">
        <f t="shared" si="15"/>
        <v/>
      </c>
      <c r="G77" s="25" t="str">
        <f t="shared" si="16"/>
        <v/>
      </c>
      <c r="H77" s="29" t="str">
        <f t="shared" ca="1" si="17"/>
        <v/>
      </c>
      <c r="I77" s="24"/>
      <c r="J77" s="30"/>
      <c r="K77" s="27" t="str">
        <f>IF(ИТОГ!A77=0,"",ИТОГ!A77)</f>
        <v/>
      </c>
      <c r="L77" s="26" t="str">
        <f t="shared" si="18"/>
        <v/>
      </c>
      <c r="M77" s="25" t="str">
        <f>IF(K77="","",ИТОГ!Q77)</f>
        <v/>
      </c>
      <c r="N77" s="28" t="str">
        <f>IF(K77="","",ИТОГ!N77)</f>
        <v/>
      </c>
      <c r="O77" s="30" t="str">
        <f t="shared" si="19"/>
        <v/>
      </c>
      <c r="P77" s="24"/>
      <c r="Q77" s="30" t="str">
        <f t="shared" si="20"/>
        <v/>
      </c>
      <c r="R77" s="29" t="str">
        <f t="shared" ca="1" si="21"/>
        <v/>
      </c>
    </row>
    <row r="78" spans="1:18">
      <c r="A78" s="23" t="str">
        <f t="shared" si="11"/>
        <v/>
      </c>
      <c r="B78" s="23" t="str">
        <f t="shared" si="12"/>
        <v/>
      </c>
      <c r="C78" s="29" t="str">
        <f t="shared" ca="1" si="13"/>
        <v/>
      </c>
      <c r="D78" s="22" t="str">
        <f>IF(K78="","",ИТОГ!S78)</f>
        <v/>
      </c>
      <c r="E78" s="24" t="str">
        <f t="shared" si="14"/>
        <v/>
      </c>
      <c r="F78" s="30" t="str">
        <f t="shared" si="15"/>
        <v/>
      </c>
      <c r="G78" s="25" t="str">
        <f t="shared" si="16"/>
        <v/>
      </c>
      <c r="H78" s="29" t="str">
        <f t="shared" ca="1" si="17"/>
        <v/>
      </c>
      <c r="I78" s="24"/>
      <c r="J78" s="30"/>
      <c r="K78" s="27" t="str">
        <f>IF(ИТОГ!A78=0,"",ИТОГ!A78)</f>
        <v/>
      </c>
      <c r="L78" s="26" t="str">
        <f t="shared" si="18"/>
        <v/>
      </c>
      <c r="M78" s="25" t="str">
        <f>IF(K78="","",ИТОГ!Q78)</f>
        <v/>
      </c>
      <c r="N78" s="28" t="str">
        <f>IF(K78="","",ИТОГ!N78)</f>
        <v/>
      </c>
      <c r="O78" s="30" t="str">
        <f t="shared" si="19"/>
        <v/>
      </c>
      <c r="P78" s="24"/>
      <c r="Q78" s="30" t="str">
        <f t="shared" si="20"/>
        <v/>
      </c>
      <c r="R78" s="29" t="str">
        <f t="shared" ca="1" si="21"/>
        <v/>
      </c>
    </row>
    <row r="79" spans="1:18">
      <c r="A79" s="23" t="str">
        <f t="shared" si="11"/>
        <v/>
      </c>
      <c r="B79" s="23" t="str">
        <f t="shared" si="12"/>
        <v/>
      </c>
      <c r="C79" s="29" t="str">
        <f t="shared" ca="1" si="13"/>
        <v/>
      </c>
      <c r="D79" s="22" t="str">
        <f>IF(K79="","",ИТОГ!S79)</f>
        <v/>
      </c>
      <c r="E79" s="24" t="str">
        <f t="shared" si="14"/>
        <v/>
      </c>
      <c r="F79" s="30" t="str">
        <f t="shared" si="15"/>
        <v/>
      </c>
      <c r="G79" s="25" t="str">
        <f t="shared" si="16"/>
        <v/>
      </c>
      <c r="H79" s="29" t="str">
        <f t="shared" ca="1" si="17"/>
        <v/>
      </c>
      <c r="I79" s="24"/>
      <c r="J79" s="30"/>
      <c r="K79" s="27" t="str">
        <f>IF(ИТОГ!A79=0,"",ИТОГ!A79)</f>
        <v/>
      </c>
      <c r="L79" s="26" t="str">
        <f t="shared" si="18"/>
        <v/>
      </c>
      <c r="M79" s="25" t="str">
        <f>IF(K79="","",ИТОГ!Q79)</f>
        <v/>
      </c>
      <c r="N79" s="28" t="str">
        <f>IF(K79="","",ИТОГ!N79)</f>
        <v/>
      </c>
      <c r="O79" s="30" t="str">
        <f t="shared" si="19"/>
        <v/>
      </c>
      <c r="P79" s="24"/>
      <c r="Q79" s="30" t="str">
        <f t="shared" si="20"/>
        <v/>
      </c>
      <c r="R79" s="29" t="str">
        <f t="shared" ca="1" si="21"/>
        <v/>
      </c>
    </row>
    <row r="80" spans="1:18">
      <c r="A80" s="23" t="str">
        <f t="shared" si="11"/>
        <v/>
      </c>
      <c r="B80" s="23" t="str">
        <f t="shared" si="12"/>
        <v/>
      </c>
      <c r="C80" s="29" t="str">
        <f t="shared" ca="1" si="13"/>
        <v/>
      </c>
      <c r="D80" s="22" t="str">
        <f>IF(K80="","",ИТОГ!S80)</f>
        <v/>
      </c>
      <c r="E80" s="24" t="str">
        <f t="shared" si="14"/>
        <v/>
      </c>
      <c r="F80" s="30" t="str">
        <f t="shared" si="15"/>
        <v/>
      </c>
      <c r="G80" s="25" t="str">
        <f t="shared" si="16"/>
        <v/>
      </c>
      <c r="H80" s="29" t="str">
        <f t="shared" ca="1" si="17"/>
        <v/>
      </c>
      <c r="I80" s="24"/>
      <c r="J80" s="30"/>
      <c r="K80" s="27" t="str">
        <f>IF(ИТОГ!A80=0,"",ИТОГ!A80)</f>
        <v/>
      </c>
      <c r="L80" s="26" t="str">
        <f t="shared" si="18"/>
        <v/>
      </c>
      <c r="M80" s="25" t="str">
        <f>IF(K80="","",ИТОГ!Q80)</f>
        <v/>
      </c>
      <c r="N80" s="28" t="str">
        <f>IF(K80="","",ИТОГ!N80)</f>
        <v/>
      </c>
      <c r="O80" s="30" t="str">
        <f t="shared" si="19"/>
        <v/>
      </c>
      <c r="P80" s="24"/>
      <c r="Q80" s="30" t="str">
        <f t="shared" si="20"/>
        <v/>
      </c>
      <c r="R80" s="29" t="str">
        <f t="shared" ca="1" si="21"/>
        <v/>
      </c>
    </row>
    <row r="81" spans="1:18">
      <c r="A81" s="23" t="str">
        <f t="shared" si="11"/>
        <v/>
      </c>
      <c r="B81" s="23" t="str">
        <f t="shared" si="12"/>
        <v/>
      </c>
      <c r="C81" s="29" t="str">
        <f t="shared" ca="1" si="13"/>
        <v/>
      </c>
      <c r="D81" s="22" t="str">
        <f>IF(K81="","",ИТОГ!S81)</f>
        <v/>
      </c>
      <c r="E81" s="24" t="str">
        <f t="shared" si="14"/>
        <v/>
      </c>
      <c r="F81" s="30" t="str">
        <f t="shared" si="15"/>
        <v/>
      </c>
      <c r="G81" s="25" t="str">
        <f t="shared" si="16"/>
        <v/>
      </c>
      <c r="H81" s="29" t="str">
        <f t="shared" ca="1" si="17"/>
        <v/>
      </c>
      <c r="I81" s="24"/>
      <c r="J81" s="30"/>
      <c r="K81" s="27" t="str">
        <f>IF(ИТОГ!A81=0,"",ИТОГ!A81)</f>
        <v/>
      </c>
      <c r="L81" s="26" t="str">
        <f t="shared" si="18"/>
        <v/>
      </c>
      <c r="M81" s="25" t="str">
        <f>IF(K81="","",ИТОГ!Q81)</f>
        <v/>
      </c>
      <c r="N81" s="28" t="str">
        <f>IF(K81="","",ИТОГ!N81)</f>
        <v/>
      </c>
      <c r="O81" s="30" t="str">
        <f t="shared" si="19"/>
        <v/>
      </c>
      <c r="P81" s="24"/>
      <c r="Q81" s="30" t="str">
        <f t="shared" si="20"/>
        <v/>
      </c>
      <c r="R81" s="29" t="str">
        <f t="shared" ca="1" si="21"/>
        <v/>
      </c>
    </row>
    <row r="82" spans="1:18">
      <c r="A82" s="23" t="str">
        <f t="shared" si="11"/>
        <v/>
      </c>
      <c r="B82" s="23" t="str">
        <f t="shared" si="12"/>
        <v/>
      </c>
      <c r="C82" s="29" t="str">
        <f t="shared" ca="1" si="13"/>
        <v/>
      </c>
      <c r="D82" s="22" t="str">
        <f>IF(K82="","",ИТОГ!S82)</f>
        <v/>
      </c>
      <c r="E82" s="24" t="str">
        <f t="shared" si="14"/>
        <v/>
      </c>
      <c r="F82" s="30" t="str">
        <f t="shared" si="15"/>
        <v/>
      </c>
      <c r="G82" s="25" t="str">
        <f t="shared" si="16"/>
        <v/>
      </c>
      <c r="H82" s="29" t="str">
        <f t="shared" ca="1" si="17"/>
        <v/>
      </c>
      <c r="I82" s="24"/>
      <c r="J82" s="30"/>
      <c r="K82" s="27" t="str">
        <f>IF(ИТОГ!A82=0,"",ИТОГ!A82)</f>
        <v/>
      </c>
      <c r="L82" s="26" t="str">
        <f t="shared" si="18"/>
        <v/>
      </c>
      <c r="M82" s="25" t="str">
        <f>IF(K82="","",ИТОГ!Q82)</f>
        <v/>
      </c>
      <c r="N82" s="28" t="str">
        <f>IF(K82="","",ИТОГ!N82)</f>
        <v/>
      </c>
      <c r="O82" s="30" t="str">
        <f t="shared" si="19"/>
        <v/>
      </c>
      <c r="P82" s="24"/>
      <c r="Q82" s="30" t="str">
        <f t="shared" si="20"/>
        <v/>
      </c>
      <c r="R82" s="29" t="str">
        <f t="shared" ca="1" si="21"/>
        <v/>
      </c>
    </row>
    <row r="83" spans="1:18">
      <c r="A83" s="23" t="str">
        <f t="shared" si="11"/>
        <v/>
      </c>
      <c r="B83" s="23" t="str">
        <f t="shared" si="12"/>
        <v/>
      </c>
      <c r="C83" s="29" t="str">
        <f t="shared" ca="1" si="13"/>
        <v/>
      </c>
      <c r="D83" s="22" t="str">
        <f>IF(K83="","",ИТОГ!S83)</f>
        <v/>
      </c>
      <c r="E83" s="24" t="str">
        <f t="shared" si="14"/>
        <v/>
      </c>
      <c r="F83" s="30" t="str">
        <f t="shared" si="15"/>
        <v/>
      </c>
      <c r="G83" s="25" t="str">
        <f t="shared" si="16"/>
        <v/>
      </c>
      <c r="H83" s="29" t="str">
        <f t="shared" ca="1" si="17"/>
        <v/>
      </c>
      <c r="I83" s="24"/>
      <c r="J83" s="30"/>
      <c r="K83" s="27" t="str">
        <f>IF(ИТОГ!A83=0,"",ИТОГ!A83)</f>
        <v/>
      </c>
      <c r="L83" s="26" t="str">
        <f t="shared" si="18"/>
        <v/>
      </c>
      <c r="M83" s="25" t="str">
        <f>IF(K83="","",ИТОГ!Q83)</f>
        <v/>
      </c>
      <c r="N83" s="28" t="str">
        <f>IF(K83="","",ИТОГ!N83)</f>
        <v/>
      </c>
      <c r="O83" s="30" t="str">
        <f t="shared" si="19"/>
        <v/>
      </c>
      <c r="P83" s="24"/>
      <c r="Q83" s="30" t="str">
        <f t="shared" si="20"/>
        <v/>
      </c>
      <c r="R83" s="29" t="str">
        <f t="shared" ca="1" si="21"/>
        <v/>
      </c>
    </row>
    <row r="84" spans="1:18">
      <c r="A84" s="23" t="str">
        <f t="shared" si="11"/>
        <v/>
      </c>
      <c r="B84" s="23" t="str">
        <f t="shared" si="12"/>
        <v/>
      </c>
      <c r="C84" s="29" t="str">
        <f t="shared" ca="1" si="13"/>
        <v/>
      </c>
      <c r="D84" s="22" t="str">
        <f>IF(K84="","",ИТОГ!S84)</f>
        <v/>
      </c>
      <c r="E84" s="24" t="str">
        <f t="shared" si="14"/>
        <v/>
      </c>
      <c r="F84" s="30" t="str">
        <f t="shared" si="15"/>
        <v/>
      </c>
      <c r="G84" s="25" t="str">
        <f t="shared" si="16"/>
        <v/>
      </c>
      <c r="H84" s="29" t="str">
        <f t="shared" ca="1" si="17"/>
        <v/>
      </c>
      <c r="I84" s="24"/>
      <c r="J84" s="30"/>
      <c r="K84" s="27" t="str">
        <f>IF(ИТОГ!A84=0,"",ИТОГ!A84)</f>
        <v/>
      </c>
      <c r="L84" s="26" t="str">
        <f t="shared" si="18"/>
        <v/>
      </c>
      <c r="M84" s="25" t="str">
        <f>IF(K84="","",ИТОГ!Q84)</f>
        <v/>
      </c>
      <c r="N84" s="28" t="str">
        <f>IF(K84="","",ИТОГ!N84)</f>
        <v/>
      </c>
      <c r="O84" s="30" t="str">
        <f t="shared" si="19"/>
        <v/>
      </c>
      <c r="P84" s="24"/>
      <c r="Q84" s="30" t="str">
        <f t="shared" si="20"/>
        <v/>
      </c>
      <c r="R84" s="29" t="str">
        <f t="shared" ca="1" si="21"/>
        <v/>
      </c>
    </row>
    <row r="85" spans="1:18">
      <c r="A85" s="23" t="str">
        <f t="shared" si="11"/>
        <v/>
      </c>
      <c r="B85" s="23" t="str">
        <f t="shared" si="12"/>
        <v/>
      </c>
      <c r="C85" s="29" t="str">
        <f t="shared" ca="1" si="13"/>
        <v/>
      </c>
      <c r="D85" s="22" t="str">
        <f>IF(K85="","",ИТОГ!S85)</f>
        <v/>
      </c>
      <c r="E85" s="24" t="str">
        <f t="shared" si="14"/>
        <v/>
      </c>
      <c r="F85" s="30" t="str">
        <f t="shared" si="15"/>
        <v/>
      </c>
      <c r="G85" s="25" t="str">
        <f t="shared" si="16"/>
        <v/>
      </c>
      <c r="H85" s="29" t="str">
        <f t="shared" ca="1" si="17"/>
        <v/>
      </c>
      <c r="I85" s="24"/>
      <c r="J85" s="30"/>
      <c r="K85" s="27" t="str">
        <f>IF(ИТОГ!A85=0,"",ИТОГ!A85)</f>
        <v/>
      </c>
      <c r="L85" s="26" t="str">
        <f t="shared" si="18"/>
        <v/>
      </c>
      <c r="M85" s="25" t="str">
        <f>IF(K85="","",ИТОГ!Q85)</f>
        <v/>
      </c>
      <c r="N85" s="28" t="str">
        <f>IF(K85="","",ИТОГ!N85)</f>
        <v/>
      </c>
      <c r="O85" s="30" t="str">
        <f t="shared" si="19"/>
        <v/>
      </c>
      <c r="P85" s="24"/>
      <c r="Q85" s="30" t="str">
        <f t="shared" si="20"/>
        <v/>
      </c>
      <c r="R85" s="29" t="str">
        <f t="shared" ca="1" si="21"/>
        <v/>
      </c>
    </row>
    <row r="86" spans="1:18">
      <c r="A86" s="23" t="str">
        <f t="shared" si="11"/>
        <v/>
      </c>
      <c r="B86" s="23" t="str">
        <f t="shared" si="12"/>
        <v/>
      </c>
      <c r="C86" s="29" t="str">
        <f t="shared" ca="1" si="13"/>
        <v/>
      </c>
      <c r="D86" s="22" t="str">
        <f>IF(K86="","",ИТОГ!S86)</f>
        <v/>
      </c>
      <c r="E86" s="24" t="str">
        <f t="shared" si="14"/>
        <v/>
      </c>
      <c r="F86" s="30" t="str">
        <f t="shared" si="15"/>
        <v/>
      </c>
      <c r="G86" s="25" t="str">
        <f t="shared" si="16"/>
        <v/>
      </c>
      <c r="H86" s="29" t="str">
        <f t="shared" ca="1" si="17"/>
        <v/>
      </c>
      <c r="I86" s="24"/>
      <c r="J86" s="30"/>
      <c r="K86" s="27" t="str">
        <f>IF(ИТОГ!A86=0,"",ИТОГ!A86)</f>
        <v/>
      </c>
      <c r="L86" s="26" t="str">
        <f t="shared" si="18"/>
        <v/>
      </c>
      <c r="M86" s="25" t="str">
        <f>IF(K86="","",ИТОГ!Q86)</f>
        <v/>
      </c>
      <c r="N86" s="28" t="str">
        <f>IF(K86="","",ИТОГ!N86)</f>
        <v/>
      </c>
      <c r="O86" s="30" t="str">
        <f t="shared" si="19"/>
        <v/>
      </c>
      <c r="P86" s="24"/>
      <c r="Q86" s="30" t="str">
        <f t="shared" si="20"/>
        <v/>
      </c>
      <c r="R86" s="29" t="str">
        <f t="shared" ca="1" si="21"/>
        <v/>
      </c>
    </row>
    <row r="87" spans="1:18">
      <c r="A87" s="23" t="str">
        <f t="shared" si="11"/>
        <v/>
      </c>
      <c r="B87" s="23" t="str">
        <f t="shared" si="12"/>
        <v/>
      </c>
      <c r="C87" s="29" t="str">
        <f t="shared" ca="1" si="13"/>
        <v/>
      </c>
      <c r="D87" s="22" t="str">
        <f>IF(K87="","",ИТОГ!S87)</f>
        <v/>
      </c>
      <c r="E87" s="24" t="str">
        <f t="shared" si="14"/>
        <v/>
      </c>
      <c r="F87" s="30" t="str">
        <f t="shared" si="15"/>
        <v/>
      </c>
      <c r="G87" s="25" t="str">
        <f t="shared" si="16"/>
        <v/>
      </c>
      <c r="H87" s="29" t="str">
        <f t="shared" ca="1" si="17"/>
        <v/>
      </c>
      <c r="I87" s="24"/>
      <c r="J87" s="30"/>
      <c r="K87" s="27" t="str">
        <f>IF(ИТОГ!A87=0,"",ИТОГ!A87)</f>
        <v/>
      </c>
      <c r="L87" s="26" t="str">
        <f t="shared" si="18"/>
        <v/>
      </c>
      <c r="M87" s="25" t="str">
        <f>IF(K87="","",ИТОГ!Q87)</f>
        <v/>
      </c>
      <c r="N87" s="28" t="str">
        <f>IF(K87="","",ИТОГ!N87)</f>
        <v/>
      </c>
      <c r="O87" s="30" t="str">
        <f t="shared" si="19"/>
        <v/>
      </c>
      <c r="P87" s="24"/>
      <c r="Q87" s="30" t="str">
        <f t="shared" si="20"/>
        <v/>
      </c>
      <c r="R87" s="29" t="str">
        <f t="shared" ca="1" si="21"/>
        <v/>
      </c>
    </row>
    <row r="88" spans="1:18">
      <c r="A88" s="23" t="str">
        <f t="shared" si="11"/>
        <v/>
      </c>
      <c r="B88" s="23" t="str">
        <f t="shared" si="12"/>
        <v/>
      </c>
      <c r="C88" s="29" t="str">
        <f t="shared" ca="1" si="13"/>
        <v/>
      </c>
      <c r="D88" s="22" t="str">
        <f>IF(K88="","",ИТОГ!S88)</f>
        <v/>
      </c>
      <c r="E88" s="24" t="str">
        <f t="shared" si="14"/>
        <v/>
      </c>
      <c r="F88" s="30" t="str">
        <f t="shared" si="15"/>
        <v/>
      </c>
      <c r="G88" s="25" t="str">
        <f t="shared" si="16"/>
        <v/>
      </c>
      <c r="H88" s="29" t="str">
        <f t="shared" ca="1" si="17"/>
        <v/>
      </c>
      <c r="I88" s="24"/>
      <c r="J88" s="30"/>
      <c r="K88" s="27" t="str">
        <f>IF(ИТОГ!A88=0,"",ИТОГ!A88)</f>
        <v/>
      </c>
      <c r="L88" s="26" t="str">
        <f t="shared" si="18"/>
        <v/>
      </c>
      <c r="M88" s="25" t="str">
        <f>IF(K88="","",ИТОГ!Q88)</f>
        <v/>
      </c>
      <c r="N88" s="28" t="str">
        <f>IF(K88="","",ИТОГ!N88)</f>
        <v/>
      </c>
      <c r="O88" s="30" t="str">
        <f t="shared" si="19"/>
        <v/>
      </c>
      <c r="P88" s="24"/>
      <c r="Q88" s="30" t="str">
        <f t="shared" si="20"/>
        <v/>
      </c>
      <c r="R88" s="29" t="str">
        <f t="shared" ca="1" si="21"/>
        <v/>
      </c>
    </row>
    <row r="89" spans="1:18">
      <c r="A89" s="23" t="str">
        <f t="shared" si="11"/>
        <v/>
      </c>
      <c r="B89" s="23" t="str">
        <f t="shared" si="12"/>
        <v/>
      </c>
      <c r="C89" s="29" t="str">
        <f t="shared" ca="1" si="13"/>
        <v/>
      </c>
      <c r="D89" s="22" t="str">
        <f>IF(K89="","",ИТОГ!S89)</f>
        <v/>
      </c>
      <c r="E89" s="24" t="str">
        <f t="shared" si="14"/>
        <v/>
      </c>
      <c r="F89" s="30" t="str">
        <f t="shared" si="15"/>
        <v/>
      </c>
      <c r="G89" s="25" t="str">
        <f t="shared" si="16"/>
        <v/>
      </c>
      <c r="H89" s="29" t="str">
        <f t="shared" ca="1" si="17"/>
        <v/>
      </c>
      <c r="I89" s="24"/>
      <c r="J89" s="30"/>
      <c r="K89" s="27" t="str">
        <f>IF(ИТОГ!A89=0,"",ИТОГ!A89)</f>
        <v/>
      </c>
      <c r="L89" s="26" t="str">
        <f t="shared" si="18"/>
        <v/>
      </c>
      <c r="M89" s="25" t="str">
        <f>IF(K89="","",ИТОГ!Q89)</f>
        <v/>
      </c>
      <c r="N89" s="28" t="str">
        <f>IF(K89="","",ИТОГ!N89)</f>
        <v/>
      </c>
      <c r="O89" s="30" t="str">
        <f t="shared" si="19"/>
        <v/>
      </c>
      <c r="P89" s="24"/>
      <c r="Q89" s="30" t="str">
        <f t="shared" si="20"/>
        <v/>
      </c>
      <c r="R89" s="29" t="str">
        <f t="shared" ca="1" si="21"/>
        <v/>
      </c>
    </row>
    <row r="90" spans="1:18">
      <c r="A90" s="23" t="str">
        <f t="shared" si="11"/>
        <v/>
      </c>
      <c r="B90" s="23" t="str">
        <f t="shared" si="12"/>
        <v/>
      </c>
      <c r="C90" s="29" t="str">
        <f t="shared" ca="1" si="13"/>
        <v/>
      </c>
      <c r="D90" s="22" t="str">
        <f>IF(K90="","",ИТОГ!S90)</f>
        <v/>
      </c>
      <c r="E90" s="24" t="str">
        <f t="shared" si="14"/>
        <v/>
      </c>
      <c r="F90" s="30" t="str">
        <f t="shared" si="15"/>
        <v/>
      </c>
      <c r="G90" s="25" t="str">
        <f t="shared" si="16"/>
        <v/>
      </c>
      <c r="H90" s="29" t="str">
        <f t="shared" ca="1" si="17"/>
        <v/>
      </c>
      <c r="I90" s="24"/>
      <c r="J90" s="30"/>
      <c r="K90" s="27" t="str">
        <f>IF(ИТОГ!A90=0,"",ИТОГ!A90)</f>
        <v/>
      </c>
      <c r="L90" s="26" t="str">
        <f t="shared" si="18"/>
        <v/>
      </c>
      <c r="M90" s="25" t="str">
        <f>IF(K90="","",ИТОГ!Q90)</f>
        <v/>
      </c>
      <c r="N90" s="28" t="str">
        <f>IF(K90="","",ИТОГ!N90)</f>
        <v/>
      </c>
      <c r="O90" s="30" t="str">
        <f t="shared" si="19"/>
        <v/>
      </c>
      <c r="P90" s="24"/>
      <c r="Q90" s="30" t="str">
        <f t="shared" si="20"/>
        <v/>
      </c>
      <c r="R90" s="29" t="str">
        <f t="shared" ca="1" si="21"/>
        <v/>
      </c>
    </row>
    <row r="91" spans="1:18">
      <c r="A91" s="23" t="str">
        <f t="shared" si="11"/>
        <v/>
      </c>
      <c r="B91" s="23" t="str">
        <f t="shared" si="12"/>
        <v/>
      </c>
      <c r="C91" s="29" t="str">
        <f t="shared" ca="1" si="13"/>
        <v/>
      </c>
      <c r="D91" s="22" t="str">
        <f>IF(K91="","",ИТОГ!S91)</f>
        <v/>
      </c>
      <c r="E91" s="24" t="str">
        <f t="shared" si="14"/>
        <v/>
      </c>
      <c r="F91" s="30" t="str">
        <f t="shared" si="15"/>
        <v/>
      </c>
      <c r="G91" s="25" t="str">
        <f t="shared" si="16"/>
        <v/>
      </c>
      <c r="H91" s="29" t="str">
        <f t="shared" ca="1" si="17"/>
        <v/>
      </c>
      <c r="I91" s="24"/>
      <c r="J91" s="30"/>
      <c r="K91" s="27" t="str">
        <f>IF(ИТОГ!A91=0,"",ИТОГ!A91)</f>
        <v/>
      </c>
      <c r="L91" s="26" t="str">
        <f t="shared" si="18"/>
        <v/>
      </c>
      <c r="M91" s="25" t="str">
        <f>IF(K91="","",ИТОГ!Q91)</f>
        <v/>
      </c>
      <c r="N91" s="28" t="str">
        <f>IF(K91="","",ИТОГ!N91)</f>
        <v/>
      </c>
      <c r="O91" s="30" t="str">
        <f t="shared" si="19"/>
        <v/>
      </c>
      <c r="P91" s="24"/>
      <c r="Q91" s="30" t="str">
        <f t="shared" si="20"/>
        <v/>
      </c>
      <c r="R91" s="29" t="str">
        <f t="shared" ca="1" si="21"/>
        <v/>
      </c>
    </row>
    <row r="92" spans="1:18">
      <c r="A92" s="23" t="str">
        <f t="shared" si="11"/>
        <v/>
      </c>
      <c r="B92" s="23" t="str">
        <f t="shared" si="12"/>
        <v/>
      </c>
      <c r="C92" s="29" t="str">
        <f t="shared" ca="1" si="13"/>
        <v/>
      </c>
      <c r="D92" s="22" t="str">
        <f>IF(K92="","",ИТОГ!S92)</f>
        <v/>
      </c>
      <c r="E92" s="24" t="str">
        <f t="shared" si="14"/>
        <v/>
      </c>
      <c r="F92" s="30" t="str">
        <f t="shared" si="15"/>
        <v/>
      </c>
      <c r="G92" s="25" t="str">
        <f t="shared" si="16"/>
        <v/>
      </c>
      <c r="H92" s="29" t="str">
        <f t="shared" ca="1" si="17"/>
        <v/>
      </c>
      <c r="I92" s="24"/>
      <c r="J92" s="30"/>
      <c r="K92" s="27" t="str">
        <f>IF(ИТОГ!A92=0,"",ИТОГ!A92)</f>
        <v/>
      </c>
      <c r="L92" s="26" t="str">
        <f t="shared" si="18"/>
        <v/>
      </c>
      <c r="M92" s="25" t="str">
        <f>IF(K92="","",ИТОГ!Q92)</f>
        <v/>
      </c>
      <c r="N92" s="28" t="str">
        <f>IF(K92="","",ИТОГ!N92)</f>
        <v/>
      </c>
      <c r="O92" s="30" t="str">
        <f t="shared" si="19"/>
        <v/>
      </c>
      <c r="P92" s="24"/>
      <c r="Q92" s="30" t="str">
        <f t="shared" si="20"/>
        <v/>
      </c>
      <c r="R92" s="29" t="str">
        <f t="shared" ca="1" si="21"/>
        <v/>
      </c>
    </row>
    <row r="93" spans="1:18">
      <c r="A93" s="23" t="str">
        <f t="shared" si="11"/>
        <v/>
      </c>
      <c r="B93" s="23" t="str">
        <f t="shared" si="12"/>
        <v/>
      </c>
      <c r="C93" s="29" t="str">
        <f t="shared" ca="1" si="13"/>
        <v/>
      </c>
      <c r="D93" s="22" t="str">
        <f>IF(K93="","",ИТОГ!S93)</f>
        <v/>
      </c>
      <c r="E93" s="24" t="str">
        <f t="shared" si="14"/>
        <v/>
      </c>
      <c r="F93" s="30" t="str">
        <f t="shared" si="15"/>
        <v/>
      </c>
      <c r="G93" s="25" t="str">
        <f t="shared" si="16"/>
        <v/>
      </c>
      <c r="H93" s="29" t="str">
        <f t="shared" ca="1" si="17"/>
        <v/>
      </c>
      <c r="I93" s="24"/>
      <c r="J93" s="30"/>
      <c r="K93" s="27" t="str">
        <f>IF(ИТОГ!A93=0,"",ИТОГ!A93)</f>
        <v/>
      </c>
      <c r="L93" s="26" t="str">
        <f t="shared" si="18"/>
        <v/>
      </c>
      <c r="M93" s="25" t="str">
        <f>IF(K93="","",ИТОГ!Q93)</f>
        <v/>
      </c>
      <c r="N93" s="28" t="str">
        <f>IF(K93="","",ИТОГ!N93)</f>
        <v/>
      </c>
      <c r="O93" s="30" t="str">
        <f t="shared" si="19"/>
        <v/>
      </c>
      <c r="P93" s="24"/>
      <c r="Q93" s="30" t="str">
        <f t="shared" si="20"/>
        <v/>
      </c>
      <c r="R93" s="29" t="str">
        <f t="shared" ca="1" si="21"/>
        <v/>
      </c>
    </row>
    <row r="94" spans="1:18">
      <c r="A94" s="23" t="str">
        <f t="shared" ref="A94:A157" si="22">IF(K94="","",1000)</f>
        <v/>
      </c>
      <c r="B94" s="23" t="str">
        <f t="shared" ref="B94:B157" si="23">IF(K94="","",1)</f>
        <v/>
      </c>
      <c r="C94" s="29" t="str">
        <f t="shared" ref="C94:C157" ca="1" si="24">IF(K94="","",TODAY())</f>
        <v/>
      </c>
      <c r="D94" s="22" t="str">
        <f>IF(K94="","",ИТОГ!S94)</f>
        <v/>
      </c>
      <c r="E94" s="24" t="str">
        <f t="shared" ref="E94:E157" si="25">IF(K94="","","Х")</f>
        <v/>
      </c>
      <c r="F94" s="30" t="str">
        <f t="shared" ref="F94:F157" si="26">IF(K94="","","UV")</f>
        <v/>
      </c>
      <c r="G94" s="25" t="str">
        <f t="shared" ref="G94:G157" si="27">IF(K94="","",SUMIF(D:D,D94,M:M))</f>
        <v/>
      </c>
      <c r="H94" s="29" t="str">
        <f t="shared" ref="H94:H157" ca="1" si="28">IF(K94="","",TODAY())</f>
        <v/>
      </c>
      <c r="I94" s="24"/>
      <c r="J94" s="30"/>
      <c r="K94" s="27" t="str">
        <f>IF(ИТОГ!A94=0,"",ИТОГ!A94)</f>
        <v/>
      </c>
      <c r="L94" s="26" t="str">
        <f t="shared" ref="L94:L157" si="29">IF(K94="","",
IF(D93-D94=0,L93+10,10))</f>
        <v/>
      </c>
      <c r="M94" s="25" t="str">
        <f>IF(K94="","",ИТОГ!Q94)</f>
        <v/>
      </c>
      <c r="N94" s="28" t="str">
        <f>IF(K94="","",ИТОГ!N94)</f>
        <v/>
      </c>
      <c r="O94" s="30" t="str">
        <f t="shared" ref="O94:O157" si="30">IF(K94="","","ST")</f>
        <v/>
      </c>
      <c r="P94" s="24"/>
      <c r="Q94" s="30" t="str">
        <f t="shared" ref="Q94:Q157" si="31">IF(K94="","","EUR")</f>
        <v/>
      </c>
      <c r="R94" s="29" t="str">
        <f t="shared" ref="R94:R157" ca="1" si="32">IF(K94="","",TODAY())</f>
        <v/>
      </c>
    </row>
    <row r="95" spans="1:18">
      <c r="A95" s="23" t="str">
        <f t="shared" si="22"/>
        <v/>
      </c>
      <c r="B95" s="23" t="str">
        <f t="shared" si="23"/>
        <v/>
      </c>
      <c r="C95" s="29" t="str">
        <f t="shared" ca="1" si="24"/>
        <v/>
      </c>
      <c r="D95" s="22" t="str">
        <f>IF(K95="","",ИТОГ!S95)</f>
        <v/>
      </c>
      <c r="E95" s="24" t="str">
        <f t="shared" si="25"/>
        <v/>
      </c>
      <c r="F95" s="30" t="str">
        <f t="shared" si="26"/>
        <v/>
      </c>
      <c r="G95" s="25" t="str">
        <f t="shared" si="27"/>
        <v/>
      </c>
      <c r="H95" s="29" t="str">
        <f t="shared" ca="1" si="28"/>
        <v/>
      </c>
      <c r="I95" s="24"/>
      <c r="J95" s="30"/>
      <c r="K95" s="27" t="str">
        <f>IF(ИТОГ!A95=0,"",ИТОГ!A95)</f>
        <v/>
      </c>
      <c r="L95" s="26" t="str">
        <f t="shared" si="29"/>
        <v/>
      </c>
      <c r="M95" s="25" t="str">
        <f>IF(K95="","",ИТОГ!Q95)</f>
        <v/>
      </c>
      <c r="N95" s="28" t="str">
        <f>IF(K95="","",ИТОГ!N95)</f>
        <v/>
      </c>
      <c r="O95" s="30" t="str">
        <f t="shared" si="30"/>
        <v/>
      </c>
      <c r="P95" s="24"/>
      <c r="Q95" s="30" t="str">
        <f t="shared" si="31"/>
        <v/>
      </c>
      <c r="R95" s="29" t="str">
        <f t="shared" ca="1" si="32"/>
        <v/>
      </c>
    </row>
    <row r="96" spans="1:18">
      <c r="A96" s="23" t="str">
        <f t="shared" si="22"/>
        <v/>
      </c>
      <c r="B96" s="23" t="str">
        <f t="shared" si="23"/>
        <v/>
      </c>
      <c r="C96" s="29" t="str">
        <f t="shared" ca="1" si="24"/>
        <v/>
      </c>
      <c r="D96" s="22" t="str">
        <f>IF(K96="","",ИТОГ!S96)</f>
        <v/>
      </c>
      <c r="E96" s="24" t="str">
        <f t="shared" si="25"/>
        <v/>
      </c>
      <c r="F96" s="30" t="str">
        <f t="shared" si="26"/>
        <v/>
      </c>
      <c r="G96" s="25" t="str">
        <f t="shared" si="27"/>
        <v/>
      </c>
      <c r="H96" s="29" t="str">
        <f t="shared" ca="1" si="28"/>
        <v/>
      </c>
      <c r="I96" s="24"/>
      <c r="J96" s="30"/>
      <c r="K96" s="27" t="str">
        <f>IF(ИТОГ!A96=0,"",ИТОГ!A96)</f>
        <v/>
      </c>
      <c r="L96" s="26" t="str">
        <f t="shared" si="29"/>
        <v/>
      </c>
      <c r="M96" s="25" t="str">
        <f>IF(K96="","",ИТОГ!Q96)</f>
        <v/>
      </c>
      <c r="N96" s="28" t="str">
        <f>IF(K96="","",ИТОГ!N96)</f>
        <v/>
      </c>
      <c r="O96" s="30" t="str">
        <f t="shared" si="30"/>
        <v/>
      </c>
      <c r="P96" s="24"/>
      <c r="Q96" s="30" t="str">
        <f t="shared" si="31"/>
        <v/>
      </c>
      <c r="R96" s="29" t="str">
        <f t="shared" ca="1" si="32"/>
        <v/>
      </c>
    </row>
    <row r="97" spans="1:18">
      <c r="A97" s="23" t="str">
        <f t="shared" si="22"/>
        <v/>
      </c>
      <c r="B97" s="23" t="str">
        <f t="shared" si="23"/>
        <v/>
      </c>
      <c r="C97" s="29" t="str">
        <f t="shared" ca="1" si="24"/>
        <v/>
      </c>
      <c r="D97" s="22" t="str">
        <f>IF(K97="","",ИТОГ!S97)</f>
        <v/>
      </c>
      <c r="E97" s="24" t="str">
        <f t="shared" si="25"/>
        <v/>
      </c>
      <c r="F97" s="30" t="str">
        <f t="shared" si="26"/>
        <v/>
      </c>
      <c r="G97" s="25" t="str">
        <f t="shared" si="27"/>
        <v/>
      </c>
      <c r="H97" s="29" t="str">
        <f t="shared" ca="1" si="28"/>
        <v/>
      </c>
      <c r="I97" s="24"/>
      <c r="J97" s="30"/>
      <c r="K97" s="27" t="str">
        <f>IF(ИТОГ!A97=0,"",ИТОГ!A97)</f>
        <v/>
      </c>
      <c r="L97" s="26" t="str">
        <f t="shared" si="29"/>
        <v/>
      </c>
      <c r="M97" s="25" t="str">
        <f>IF(K97="","",ИТОГ!Q97)</f>
        <v/>
      </c>
      <c r="N97" s="28" t="str">
        <f>IF(K97="","",ИТОГ!N97)</f>
        <v/>
      </c>
      <c r="O97" s="30" t="str">
        <f t="shared" si="30"/>
        <v/>
      </c>
      <c r="P97" s="24"/>
      <c r="Q97" s="30" t="str">
        <f t="shared" si="31"/>
        <v/>
      </c>
      <c r="R97" s="29" t="str">
        <f t="shared" ca="1" si="32"/>
        <v/>
      </c>
    </row>
    <row r="98" spans="1:18">
      <c r="A98" s="23" t="str">
        <f t="shared" si="22"/>
        <v/>
      </c>
      <c r="B98" s="23" t="str">
        <f t="shared" si="23"/>
        <v/>
      </c>
      <c r="C98" s="29" t="str">
        <f t="shared" ca="1" si="24"/>
        <v/>
      </c>
      <c r="D98" s="22" t="str">
        <f>IF(K98="","",ИТОГ!S98)</f>
        <v/>
      </c>
      <c r="E98" s="24" t="str">
        <f t="shared" si="25"/>
        <v/>
      </c>
      <c r="F98" s="30" t="str">
        <f t="shared" si="26"/>
        <v/>
      </c>
      <c r="G98" s="25" t="str">
        <f t="shared" si="27"/>
        <v/>
      </c>
      <c r="H98" s="29" t="str">
        <f t="shared" ca="1" si="28"/>
        <v/>
      </c>
      <c r="I98" s="24"/>
      <c r="J98" s="30"/>
      <c r="K98" s="27" t="str">
        <f>IF(ИТОГ!A98=0,"",ИТОГ!A98)</f>
        <v/>
      </c>
      <c r="L98" s="26" t="str">
        <f t="shared" si="29"/>
        <v/>
      </c>
      <c r="M98" s="25" t="str">
        <f>IF(K98="","",ИТОГ!Q98)</f>
        <v/>
      </c>
      <c r="N98" s="28" t="str">
        <f>IF(K98="","",ИТОГ!N98)</f>
        <v/>
      </c>
      <c r="O98" s="30" t="str">
        <f t="shared" si="30"/>
        <v/>
      </c>
      <c r="P98" s="24"/>
      <c r="Q98" s="30" t="str">
        <f t="shared" si="31"/>
        <v/>
      </c>
      <c r="R98" s="29" t="str">
        <f t="shared" ca="1" si="32"/>
        <v/>
      </c>
    </row>
    <row r="99" spans="1:18">
      <c r="A99" s="23" t="str">
        <f t="shared" si="22"/>
        <v/>
      </c>
      <c r="B99" s="23" t="str">
        <f t="shared" si="23"/>
        <v/>
      </c>
      <c r="C99" s="29" t="str">
        <f t="shared" ca="1" si="24"/>
        <v/>
      </c>
      <c r="D99" s="22" t="str">
        <f>IF(K99="","",ИТОГ!S99)</f>
        <v/>
      </c>
      <c r="E99" s="24" t="str">
        <f t="shared" si="25"/>
        <v/>
      </c>
      <c r="F99" s="30" t="str">
        <f t="shared" si="26"/>
        <v/>
      </c>
      <c r="G99" s="25" t="str">
        <f t="shared" si="27"/>
        <v/>
      </c>
      <c r="H99" s="29" t="str">
        <f t="shared" ca="1" si="28"/>
        <v/>
      </c>
      <c r="I99" s="24"/>
      <c r="J99" s="30"/>
      <c r="K99" s="27" t="str">
        <f>IF(ИТОГ!A99=0,"",ИТОГ!A99)</f>
        <v/>
      </c>
      <c r="L99" s="26" t="str">
        <f t="shared" si="29"/>
        <v/>
      </c>
      <c r="M99" s="25" t="str">
        <f>IF(K99="","",ИТОГ!Q99)</f>
        <v/>
      </c>
      <c r="N99" s="28" t="str">
        <f>IF(K99="","",ИТОГ!N99)</f>
        <v/>
      </c>
      <c r="O99" s="30" t="str">
        <f t="shared" si="30"/>
        <v/>
      </c>
      <c r="P99" s="24"/>
      <c r="Q99" s="30" t="str">
        <f t="shared" si="31"/>
        <v/>
      </c>
      <c r="R99" s="29" t="str">
        <f t="shared" ca="1" si="32"/>
        <v/>
      </c>
    </row>
    <row r="100" spans="1:18">
      <c r="A100" s="23" t="str">
        <f t="shared" si="22"/>
        <v/>
      </c>
      <c r="B100" s="23" t="str">
        <f t="shared" si="23"/>
        <v/>
      </c>
      <c r="C100" s="29" t="str">
        <f t="shared" ca="1" si="24"/>
        <v/>
      </c>
      <c r="D100" s="22" t="str">
        <f>IF(K100="","",ИТОГ!S100)</f>
        <v/>
      </c>
      <c r="E100" s="24" t="str">
        <f t="shared" si="25"/>
        <v/>
      </c>
      <c r="F100" s="30" t="str">
        <f t="shared" si="26"/>
        <v/>
      </c>
      <c r="G100" s="25" t="str">
        <f t="shared" si="27"/>
        <v/>
      </c>
      <c r="H100" s="29" t="str">
        <f t="shared" ca="1" si="28"/>
        <v/>
      </c>
      <c r="I100" s="24"/>
      <c r="J100" s="30"/>
      <c r="K100" s="27" t="str">
        <f>IF(ИТОГ!A100=0,"",ИТОГ!A100)</f>
        <v/>
      </c>
      <c r="L100" s="26" t="str">
        <f t="shared" si="29"/>
        <v/>
      </c>
      <c r="M100" s="25" t="str">
        <f>IF(K100="","",ИТОГ!Q100)</f>
        <v/>
      </c>
      <c r="N100" s="28" t="str">
        <f>IF(K100="","",ИТОГ!N100)</f>
        <v/>
      </c>
      <c r="O100" s="30" t="str">
        <f t="shared" si="30"/>
        <v/>
      </c>
      <c r="P100" s="24"/>
      <c r="Q100" s="30" t="str">
        <f t="shared" si="31"/>
        <v/>
      </c>
      <c r="R100" s="29" t="str">
        <f t="shared" ca="1" si="32"/>
        <v/>
      </c>
    </row>
    <row r="101" spans="1:18">
      <c r="A101" s="23" t="str">
        <f t="shared" si="22"/>
        <v/>
      </c>
      <c r="B101" s="23" t="str">
        <f t="shared" si="23"/>
        <v/>
      </c>
      <c r="C101" s="29" t="str">
        <f t="shared" ca="1" si="24"/>
        <v/>
      </c>
      <c r="D101" s="22" t="str">
        <f>IF(K101="","",ИТОГ!S101)</f>
        <v/>
      </c>
      <c r="E101" s="24" t="str">
        <f t="shared" si="25"/>
        <v/>
      </c>
      <c r="F101" s="30" t="str">
        <f t="shared" si="26"/>
        <v/>
      </c>
      <c r="G101" s="25" t="str">
        <f t="shared" si="27"/>
        <v/>
      </c>
      <c r="H101" s="29" t="str">
        <f t="shared" ca="1" si="28"/>
        <v/>
      </c>
      <c r="I101" s="24"/>
      <c r="J101" s="30"/>
      <c r="K101" s="27" t="str">
        <f>IF(ИТОГ!A101=0,"",ИТОГ!A101)</f>
        <v/>
      </c>
      <c r="L101" s="26" t="str">
        <f t="shared" si="29"/>
        <v/>
      </c>
      <c r="M101" s="25" t="str">
        <f>IF(K101="","",ИТОГ!Q101)</f>
        <v/>
      </c>
      <c r="N101" s="28" t="str">
        <f>IF(K101="","",ИТОГ!N101)</f>
        <v/>
      </c>
      <c r="O101" s="30" t="str">
        <f t="shared" si="30"/>
        <v/>
      </c>
      <c r="P101" s="24"/>
      <c r="Q101" s="30" t="str">
        <f t="shared" si="31"/>
        <v/>
      </c>
      <c r="R101" s="29" t="str">
        <f t="shared" ca="1" si="32"/>
        <v/>
      </c>
    </row>
    <row r="102" spans="1:18">
      <c r="A102" s="23" t="str">
        <f t="shared" si="22"/>
        <v/>
      </c>
      <c r="B102" s="23" t="str">
        <f t="shared" si="23"/>
        <v/>
      </c>
      <c r="C102" s="29" t="str">
        <f t="shared" ca="1" si="24"/>
        <v/>
      </c>
      <c r="D102" s="22" t="str">
        <f>IF(K102="","",ИТОГ!S102)</f>
        <v/>
      </c>
      <c r="E102" s="24" t="str">
        <f t="shared" si="25"/>
        <v/>
      </c>
      <c r="F102" s="30" t="str">
        <f t="shared" si="26"/>
        <v/>
      </c>
      <c r="G102" s="25" t="str">
        <f t="shared" si="27"/>
        <v/>
      </c>
      <c r="H102" s="29" t="str">
        <f t="shared" ca="1" si="28"/>
        <v/>
      </c>
      <c r="I102" s="24"/>
      <c r="J102" s="30"/>
      <c r="K102" s="27" t="str">
        <f>IF(ИТОГ!A102=0,"",ИТОГ!A102)</f>
        <v/>
      </c>
      <c r="L102" s="26" t="str">
        <f t="shared" si="29"/>
        <v/>
      </c>
      <c r="M102" s="25" t="str">
        <f>IF(K102="","",ИТОГ!Q102)</f>
        <v/>
      </c>
      <c r="N102" s="28" t="str">
        <f>IF(K102="","",ИТОГ!N102)</f>
        <v/>
      </c>
      <c r="O102" s="30" t="str">
        <f t="shared" si="30"/>
        <v/>
      </c>
      <c r="P102" s="24"/>
      <c r="Q102" s="30" t="str">
        <f t="shared" si="31"/>
        <v/>
      </c>
      <c r="R102" s="29" t="str">
        <f t="shared" ca="1" si="32"/>
        <v/>
      </c>
    </row>
    <row r="103" spans="1:18">
      <c r="A103" s="23" t="str">
        <f t="shared" si="22"/>
        <v/>
      </c>
      <c r="B103" s="23" t="str">
        <f t="shared" si="23"/>
        <v/>
      </c>
      <c r="C103" s="29" t="str">
        <f t="shared" ca="1" si="24"/>
        <v/>
      </c>
      <c r="D103" s="22" t="str">
        <f>IF(K103="","",ИТОГ!S103)</f>
        <v/>
      </c>
      <c r="E103" s="24" t="str">
        <f t="shared" si="25"/>
        <v/>
      </c>
      <c r="F103" s="30" t="str">
        <f t="shared" si="26"/>
        <v/>
      </c>
      <c r="G103" s="25" t="str">
        <f t="shared" si="27"/>
        <v/>
      </c>
      <c r="H103" s="29" t="str">
        <f t="shared" ca="1" si="28"/>
        <v/>
      </c>
      <c r="I103" s="24"/>
      <c r="J103" s="30"/>
      <c r="K103" s="27" t="str">
        <f>IF(ИТОГ!A103=0,"",ИТОГ!A103)</f>
        <v/>
      </c>
      <c r="L103" s="26" t="str">
        <f t="shared" si="29"/>
        <v/>
      </c>
      <c r="M103" s="25" t="str">
        <f>IF(K103="","",ИТОГ!Q103)</f>
        <v/>
      </c>
      <c r="N103" s="28" t="str">
        <f>IF(K103="","",ИТОГ!N103)</f>
        <v/>
      </c>
      <c r="O103" s="30" t="str">
        <f t="shared" si="30"/>
        <v/>
      </c>
      <c r="P103" s="24"/>
      <c r="Q103" s="30" t="str">
        <f t="shared" si="31"/>
        <v/>
      </c>
      <c r="R103" s="29" t="str">
        <f t="shared" ca="1" si="32"/>
        <v/>
      </c>
    </row>
    <row r="104" spans="1:18">
      <c r="A104" s="23" t="str">
        <f t="shared" si="22"/>
        <v/>
      </c>
      <c r="B104" s="23" t="str">
        <f t="shared" si="23"/>
        <v/>
      </c>
      <c r="C104" s="29" t="str">
        <f t="shared" ca="1" si="24"/>
        <v/>
      </c>
      <c r="D104" s="22" t="str">
        <f>IF(K104="","",ИТОГ!S104)</f>
        <v/>
      </c>
      <c r="E104" s="24" t="str">
        <f t="shared" si="25"/>
        <v/>
      </c>
      <c r="F104" s="30" t="str">
        <f t="shared" si="26"/>
        <v/>
      </c>
      <c r="G104" s="25" t="str">
        <f t="shared" si="27"/>
        <v/>
      </c>
      <c r="H104" s="29" t="str">
        <f t="shared" ca="1" si="28"/>
        <v/>
      </c>
      <c r="I104" s="24"/>
      <c r="J104" s="30"/>
      <c r="K104" s="27" t="str">
        <f>IF(ИТОГ!A104=0,"",ИТОГ!A104)</f>
        <v/>
      </c>
      <c r="L104" s="26" t="str">
        <f t="shared" si="29"/>
        <v/>
      </c>
      <c r="M104" s="25" t="str">
        <f>IF(K104="","",ИТОГ!Q104)</f>
        <v/>
      </c>
      <c r="N104" s="28" t="str">
        <f>IF(K104="","",ИТОГ!N104)</f>
        <v/>
      </c>
      <c r="O104" s="30" t="str">
        <f t="shared" si="30"/>
        <v/>
      </c>
      <c r="P104" s="24"/>
      <c r="Q104" s="30" t="str">
        <f t="shared" si="31"/>
        <v/>
      </c>
      <c r="R104" s="29" t="str">
        <f t="shared" ca="1" si="32"/>
        <v/>
      </c>
    </row>
    <row r="105" spans="1:18">
      <c r="A105" s="23" t="str">
        <f t="shared" si="22"/>
        <v/>
      </c>
      <c r="B105" s="23" t="str">
        <f t="shared" si="23"/>
        <v/>
      </c>
      <c r="C105" s="29" t="str">
        <f t="shared" ca="1" si="24"/>
        <v/>
      </c>
      <c r="D105" s="22" t="str">
        <f>IF(K105="","",ИТОГ!S105)</f>
        <v/>
      </c>
      <c r="E105" s="24" t="str">
        <f t="shared" si="25"/>
        <v/>
      </c>
      <c r="F105" s="30" t="str">
        <f t="shared" si="26"/>
        <v/>
      </c>
      <c r="G105" s="25" t="str">
        <f t="shared" si="27"/>
        <v/>
      </c>
      <c r="H105" s="29" t="str">
        <f t="shared" ca="1" si="28"/>
        <v/>
      </c>
      <c r="I105" s="24"/>
      <c r="J105" s="30"/>
      <c r="K105" s="27" t="str">
        <f>IF(ИТОГ!A105=0,"",ИТОГ!A105)</f>
        <v/>
      </c>
      <c r="L105" s="26" t="str">
        <f t="shared" si="29"/>
        <v/>
      </c>
      <c r="M105" s="25" t="str">
        <f>IF(K105="","",ИТОГ!Q105)</f>
        <v/>
      </c>
      <c r="N105" s="28" t="str">
        <f>IF(K105="","",ИТОГ!N105)</f>
        <v/>
      </c>
      <c r="O105" s="30" t="str">
        <f t="shared" si="30"/>
        <v/>
      </c>
      <c r="P105" s="24"/>
      <c r="Q105" s="30" t="str">
        <f t="shared" si="31"/>
        <v/>
      </c>
      <c r="R105" s="29" t="str">
        <f t="shared" ca="1" si="32"/>
        <v/>
      </c>
    </row>
    <row r="106" spans="1:18">
      <c r="A106" s="23" t="str">
        <f t="shared" si="22"/>
        <v/>
      </c>
      <c r="B106" s="23" t="str">
        <f t="shared" si="23"/>
        <v/>
      </c>
      <c r="C106" s="29" t="str">
        <f t="shared" ca="1" si="24"/>
        <v/>
      </c>
      <c r="D106" s="22" t="str">
        <f>IF(K106="","",ИТОГ!S106)</f>
        <v/>
      </c>
      <c r="E106" s="24" t="str">
        <f t="shared" si="25"/>
        <v/>
      </c>
      <c r="F106" s="30" t="str">
        <f t="shared" si="26"/>
        <v/>
      </c>
      <c r="G106" s="25" t="str">
        <f t="shared" si="27"/>
        <v/>
      </c>
      <c r="H106" s="29" t="str">
        <f t="shared" ca="1" si="28"/>
        <v/>
      </c>
      <c r="I106" s="24"/>
      <c r="J106" s="30"/>
      <c r="K106" s="27" t="str">
        <f>IF(ИТОГ!A106=0,"",ИТОГ!A106)</f>
        <v/>
      </c>
      <c r="L106" s="26" t="str">
        <f t="shared" si="29"/>
        <v/>
      </c>
      <c r="M106" s="25" t="str">
        <f>IF(K106="","",ИТОГ!Q106)</f>
        <v/>
      </c>
      <c r="N106" s="28" t="str">
        <f>IF(K106="","",ИТОГ!N106)</f>
        <v/>
      </c>
      <c r="O106" s="30" t="str">
        <f t="shared" si="30"/>
        <v/>
      </c>
      <c r="P106" s="24"/>
      <c r="Q106" s="30" t="str">
        <f t="shared" si="31"/>
        <v/>
      </c>
      <c r="R106" s="29" t="str">
        <f t="shared" ca="1" si="32"/>
        <v/>
      </c>
    </row>
    <row r="107" spans="1:18">
      <c r="A107" s="23" t="str">
        <f t="shared" si="22"/>
        <v/>
      </c>
      <c r="B107" s="23" t="str">
        <f t="shared" si="23"/>
        <v/>
      </c>
      <c r="C107" s="29" t="str">
        <f t="shared" ca="1" si="24"/>
        <v/>
      </c>
      <c r="D107" s="22" t="str">
        <f>IF(K107="","",ИТОГ!S107)</f>
        <v/>
      </c>
      <c r="E107" s="24" t="str">
        <f t="shared" si="25"/>
        <v/>
      </c>
      <c r="F107" s="30" t="str">
        <f t="shared" si="26"/>
        <v/>
      </c>
      <c r="G107" s="25" t="str">
        <f t="shared" si="27"/>
        <v/>
      </c>
      <c r="H107" s="29" t="str">
        <f t="shared" ca="1" si="28"/>
        <v/>
      </c>
      <c r="I107" s="24"/>
      <c r="J107" s="30"/>
      <c r="K107" s="27" t="str">
        <f>IF(ИТОГ!A107=0,"",ИТОГ!A107)</f>
        <v/>
      </c>
      <c r="L107" s="26" t="str">
        <f t="shared" si="29"/>
        <v/>
      </c>
      <c r="M107" s="25" t="str">
        <f>IF(K107="","",ИТОГ!Q107)</f>
        <v/>
      </c>
      <c r="N107" s="28" t="str">
        <f>IF(K107="","",ИТОГ!N107)</f>
        <v/>
      </c>
      <c r="O107" s="30" t="str">
        <f t="shared" si="30"/>
        <v/>
      </c>
      <c r="P107" s="24"/>
      <c r="Q107" s="30" t="str">
        <f t="shared" si="31"/>
        <v/>
      </c>
      <c r="R107" s="29" t="str">
        <f t="shared" ca="1" si="32"/>
        <v/>
      </c>
    </row>
    <row r="108" spans="1:18">
      <c r="A108" s="23" t="str">
        <f t="shared" si="22"/>
        <v/>
      </c>
      <c r="B108" s="23" t="str">
        <f t="shared" si="23"/>
        <v/>
      </c>
      <c r="C108" s="29" t="str">
        <f t="shared" ca="1" si="24"/>
        <v/>
      </c>
      <c r="D108" s="22" t="str">
        <f>IF(K108="","",ИТОГ!S108)</f>
        <v/>
      </c>
      <c r="E108" s="24" t="str">
        <f t="shared" si="25"/>
        <v/>
      </c>
      <c r="F108" s="30" t="str">
        <f t="shared" si="26"/>
        <v/>
      </c>
      <c r="G108" s="25" t="str">
        <f t="shared" si="27"/>
        <v/>
      </c>
      <c r="H108" s="29" t="str">
        <f t="shared" ca="1" si="28"/>
        <v/>
      </c>
      <c r="I108" s="24"/>
      <c r="J108" s="30"/>
      <c r="K108" s="27" t="str">
        <f>IF(ИТОГ!A108=0,"",ИТОГ!A108)</f>
        <v/>
      </c>
      <c r="L108" s="26" t="str">
        <f t="shared" si="29"/>
        <v/>
      </c>
      <c r="M108" s="25" t="str">
        <f>IF(K108="","",ИТОГ!Q108)</f>
        <v/>
      </c>
      <c r="N108" s="28" t="str">
        <f>IF(K108="","",ИТОГ!N108)</f>
        <v/>
      </c>
      <c r="O108" s="30" t="str">
        <f t="shared" si="30"/>
        <v/>
      </c>
      <c r="P108" s="24"/>
      <c r="Q108" s="30" t="str">
        <f t="shared" si="31"/>
        <v/>
      </c>
      <c r="R108" s="29" t="str">
        <f t="shared" ca="1" si="32"/>
        <v/>
      </c>
    </row>
    <row r="109" spans="1:18">
      <c r="A109" s="23" t="str">
        <f t="shared" si="22"/>
        <v/>
      </c>
      <c r="B109" s="23" t="str">
        <f t="shared" si="23"/>
        <v/>
      </c>
      <c r="C109" s="29" t="str">
        <f t="shared" ca="1" si="24"/>
        <v/>
      </c>
      <c r="D109" s="22" t="str">
        <f>IF(K109="","",ИТОГ!S109)</f>
        <v/>
      </c>
      <c r="E109" s="24" t="str">
        <f t="shared" si="25"/>
        <v/>
      </c>
      <c r="F109" s="30" t="str">
        <f t="shared" si="26"/>
        <v/>
      </c>
      <c r="G109" s="25" t="str">
        <f t="shared" si="27"/>
        <v/>
      </c>
      <c r="H109" s="29" t="str">
        <f t="shared" ca="1" si="28"/>
        <v/>
      </c>
      <c r="I109" s="24"/>
      <c r="J109" s="30"/>
      <c r="K109" s="27" t="str">
        <f>IF(ИТОГ!A109=0,"",ИТОГ!A109)</f>
        <v/>
      </c>
      <c r="L109" s="26" t="str">
        <f t="shared" si="29"/>
        <v/>
      </c>
      <c r="M109" s="25" t="str">
        <f>IF(K109="","",ИТОГ!Q109)</f>
        <v/>
      </c>
      <c r="N109" s="28" t="str">
        <f>IF(K109="","",ИТОГ!N109)</f>
        <v/>
      </c>
      <c r="O109" s="30" t="str">
        <f t="shared" si="30"/>
        <v/>
      </c>
      <c r="P109" s="24"/>
      <c r="Q109" s="30" t="str">
        <f t="shared" si="31"/>
        <v/>
      </c>
      <c r="R109" s="29" t="str">
        <f t="shared" ca="1" si="32"/>
        <v/>
      </c>
    </row>
    <row r="110" spans="1:18">
      <c r="A110" s="23" t="str">
        <f t="shared" si="22"/>
        <v/>
      </c>
      <c r="B110" s="23" t="str">
        <f t="shared" si="23"/>
        <v/>
      </c>
      <c r="C110" s="29" t="str">
        <f t="shared" ca="1" si="24"/>
        <v/>
      </c>
      <c r="D110" s="22" t="str">
        <f>IF(K110="","",ИТОГ!S110)</f>
        <v/>
      </c>
      <c r="E110" s="24" t="str">
        <f t="shared" si="25"/>
        <v/>
      </c>
      <c r="F110" s="30" t="str">
        <f t="shared" si="26"/>
        <v/>
      </c>
      <c r="G110" s="25" t="str">
        <f t="shared" si="27"/>
        <v/>
      </c>
      <c r="H110" s="29" t="str">
        <f t="shared" ca="1" si="28"/>
        <v/>
      </c>
      <c r="I110" s="24"/>
      <c r="J110" s="30"/>
      <c r="K110" s="27" t="str">
        <f>IF(ИТОГ!A110=0,"",ИТОГ!A110)</f>
        <v/>
      </c>
      <c r="L110" s="26" t="str">
        <f t="shared" si="29"/>
        <v/>
      </c>
      <c r="M110" s="25" t="str">
        <f>IF(K110="","",ИТОГ!Q110)</f>
        <v/>
      </c>
      <c r="N110" s="28" t="str">
        <f>IF(K110="","",ИТОГ!N110)</f>
        <v/>
      </c>
      <c r="O110" s="30" t="str">
        <f t="shared" si="30"/>
        <v/>
      </c>
      <c r="P110" s="24"/>
      <c r="Q110" s="30" t="str">
        <f t="shared" si="31"/>
        <v/>
      </c>
      <c r="R110" s="29" t="str">
        <f t="shared" ca="1" si="32"/>
        <v/>
      </c>
    </row>
    <row r="111" spans="1:18">
      <c r="A111" s="23" t="str">
        <f t="shared" si="22"/>
        <v/>
      </c>
      <c r="B111" s="23" t="str">
        <f t="shared" si="23"/>
        <v/>
      </c>
      <c r="C111" s="29" t="str">
        <f t="shared" ca="1" si="24"/>
        <v/>
      </c>
      <c r="D111" s="22" t="str">
        <f>IF(K111="","",ИТОГ!S111)</f>
        <v/>
      </c>
      <c r="E111" s="24" t="str">
        <f t="shared" si="25"/>
        <v/>
      </c>
      <c r="F111" s="30" t="str">
        <f t="shared" si="26"/>
        <v/>
      </c>
      <c r="G111" s="25" t="str">
        <f t="shared" si="27"/>
        <v/>
      </c>
      <c r="H111" s="29" t="str">
        <f t="shared" ca="1" si="28"/>
        <v/>
      </c>
      <c r="I111" s="24"/>
      <c r="J111" s="30"/>
      <c r="K111" s="27" t="str">
        <f>IF(ИТОГ!A111=0,"",ИТОГ!A111)</f>
        <v/>
      </c>
      <c r="L111" s="26" t="str">
        <f t="shared" si="29"/>
        <v/>
      </c>
      <c r="M111" s="25" t="str">
        <f>IF(K111="","",ИТОГ!Q111)</f>
        <v/>
      </c>
      <c r="N111" s="28" t="str">
        <f>IF(K111="","",ИТОГ!N111)</f>
        <v/>
      </c>
      <c r="O111" s="30" t="str">
        <f t="shared" si="30"/>
        <v/>
      </c>
      <c r="P111" s="24"/>
      <c r="Q111" s="30" t="str">
        <f t="shared" si="31"/>
        <v/>
      </c>
      <c r="R111" s="29" t="str">
        <f t="shared" ca="1" si="32"/>
        <v/>
      </c>
    </row>
    <row r="112" spans="1:18">
      <c r="A112" s="23" t="str">
        <f t="shared" si="22"/>
        <v/>
      </c>
      <c r="B112" s="23" t="str">
        <f t="shared" si="23"/>
        <v/>
      </c>
      <c r="C112" s="29" t="str">
        <f t="shared" ca="1" si="24"/>
        <v/>
      </c>
      <c r="D112" s="22" t="str">
        <f>IF(K112="","",ИТОГ!S112)</f>
        <v/>
      </c>
      <c r="E112" s="24" t="str">
        <f t="shared" si="25"/>
        <v/>
      </c>
      <c r="F112" s="30" t="str">
        <f t="shared" si="26"/>
        <v/>
      </c>
      <c r="G112" s="25" t="str">
        <f t="shared" si="27"/>
        <v/>
      </c>
      <c r="H112" s="29" t="str">
        <f t="shared" ca="1" si="28"/>
        <v/>
      </c>
      <c r="I112" s="24"/>
      <c r="J112" s="30"/>
      <c r="K112" s="27" t="str">
        <f>IF(ИТОГ!A112=0,"",ИТОГ!A112)</f>
        <v/>
      </c>
      <c r="L112" s="26" t="str">
        <f t="shared" si="29"/>
        <v/>
      </c>
      <c r="M112" s="25" t="str">
        <f>IF(K112="","",ИТОГ!Q112)</f>
        <v/>
      </c>
      <c r="N112" s="28" t="str">
        <f>IF(K112="","",ИТОГ!N112)</f>
        <v/>
      </c>
      <c r="O112" s="30" t="str">
        <f t="shared" si="30"/>
        <v/>
      </c>
      <c r="P112" s="24"/>
      <c r="Q112" s="30" t="str">
        <f t="shared" si="31"/>
        <v/>
      </c>
      <c r="R112" s="29" t="str">
        <f t="shared" ca="1" si="32"/>
        <v/>
      </c>
    </row>
    <row r="113" spans="1:18">
      <c r="A113" s="23" t="str">
        <f t="shared" si="22"/>
        <v/>
      </c>
      <c r="B113" s="23" t="str">
        <f t="shared" si="23"/>
        <v/>
      </c>
      <c r="C113" s="29" t="str">
        <f t="shared" ca="1" si="24"/>
        <v/>
      </c>
      <c r="D113" s="22" t="str">
        <f>IF(K113="","",ИТОГ!S113)</f>
        <v/>
      </c>
      <c r="E113" s="24" t="str">
        <f t="shared" si="25"/>
        <v/>
      </c>
      <c r="F113" s="30" t="str">
        <f t="shared" si="26"/>
        <v/>
      </c>
      <c r="G113" s="25" t="str">
        <f t="shared" si="27"/>
        <v/>
      </c>
      <c r="H113" s="29" t="str">
        <f t="shared" ca="1" si="28"/>
        <v/>
      </c>
      <c r="I113" s="24"/>
      <c r="J113" s="30"/>
      <c r="K113" s="27" t="str">
        <f>IF(ИТОГ!A113=0,"",ИТОГ!A113)</f>
        <v/>
      </c>
      <c r="L113" s="26" t="str">
        <f t="shared" si="29"/>
        <v/>
      </c>
      <c r="M113" s="25" t="str">
        <f>IF(K113="","",ИТОГ!Q113)</f>
        <v/>
      </c>
      <c r="N113" s="28" t="str">
        <f>IF(K113="","",ИТОГ!N113)</f>
        <v/>
      </c>
      <c r="O113" s="30" t="str">
        <f t="shared" si="30"/>
        <v/>
      </c>
      <c r="P113" s="24"/>
      <c r="Q113" s="30" t="str">
        <f t="shared" si="31"/>
        <v/>
      </c>
      <c r="R113" s="29" t="str">
        <f t="shared" ca="1" si="32"/>
        <v/>
      </c>
    </row>
    <row r="114" spans="1:18">
      <c r="A114" s="23" t="str">
        <f t="shared" si="22"/>
        <v/>
      </c>
      <c r="B114" s="23" t="str">
        <f t="shared" si="23"/>
        <v/>
      </c>
      <c r="C114" s="29" t="str">
        <f t="shared" ca="1" si="24"/>
        <v/>
      </c>
      <c r="D114" s="22" t="str">
        <f>IF(K114="","",ИТОГ!S114)</f>
        <v/>
      </c>
      <c r="E114" s="24" t="str">
        <f t="shared" si="25"/>
        <v/>
      </c>
      <c r="F114" s="30" t="str">
        <f t="shared" si="26"/>
        <v/>
      </c>
      <c r="G114" s="25" t="str">
        <f t="shared" si="27"/>
        <v/>
      </c>
      <c r="H114" s="29" t="str">
        <f t="shared" ca="1" si="28"/>
        <v/>
      </c>
      <c r="I114" s="24"/>
      <c r="J114" s="30"/>
      <c r="K114" s="27" t="str">
        <f>IF(ИТОГ!A114=0,"",ИТОГ!A114)</f>
        <v/>
      </c>
      <c r="L114" s="26" t="str">
        <f t="shared" si="29"/>
        <v/>
      </c>
      <c r="M114" s="25" t="str">
        <f>IF(K114="","",ИТОГ!Q114)</f>
        <v/>
      </c>
      <c r="N114" s="28" t="str">
        <f>IF(K114="","",ИТОГ!N114)</f>
        <v/>
      </c>
      <c r="O114" s="30" t="str">
        <f t="shared" si="30"/>
        <v/>
      </c>
      <c r="P114" s="24"/>
      <c r="Q114" s="30" t="str">
        <f t="shared" si="31"/>
        <v/>
      </c>
      <c r="R114" s="29" t="str">
        <f t="shared" ca="1" si="32"/>
        <v/>
      </c>
    </row>
    <row r="115" spans="1:18">
      <c r="A115" s="23" t="str">
        <f t="shared" si="22"/>
        <v/>
      </c>
      <c r="B115" s="23" t="str">
        <f t="shared" si="23"/>
        <v/>
      </c>
      <c r="C115" s="29" t="str">
        <f t="shared" ca="1" si="24"/>
        <v/>
      </c>
      <c r="D115" s="22" t="str">
        <f>IF(K115="","",ИТОГ!S115)</f>
        <v/>
      </c>
      <c r="E115" s="24" t="str">
        <f t="shared" si="25"/>
        <v/>
      </c>
      <c r="F115" s="30" t="str">
        <f t="shared" si="26"/>
        <v/>
      </c>
      <c r="G115" s="25" t="str">
        <f t="shared" si="27"/>
        <v/>
      </c>
      <c r="H115" s="29" t="str">
        <f t="shared" ca="1" si="28"/>
        <v/>
      </c>
      <c r="I115" s="24"/>
      <c r="J115" s="30"/>
      <c r="K115" s="27" t="str">
        <f>IF(ИТОГ!A115=0,"",ИТОГ!A115)</f>
        <v/>
      </c>
      <c r="L115" s="26" t="str">
        <f t="shared" si="29"/>
        <v/>
      </c>
      <c r="M115" s="25" t="str">
        <f>IF(K115="","",ИТОГ!Q115)</f>
        <v/>
      </c>
      <c r="N115" s="28" t="str">
        <f>IF(K115="","",ИТОГ!N115)</f>
        <v/>
      </c>
      <c r="O115" s="30" t="str">
        <f t="shared" si="30"/>
        <v/>
      </c>
      <c r="P115" s="24"/>
      <c r="Q115" s="30" t="str">
        <f t="shared" si="31"/>
        <v/>
      </c>
      <c r="R115" s="29" t="str">
        <f t="shared" ca="1" si="32"/>
        <v/>
      </c>
    </row>
    <row r="116" spans="1:18">
      <c r="A116" s="23" t="str">
        <f t="shared" si="22"/>
        <v/>
      </c>
      <c r="B116" s="23" t="str">
        <f t="shared" si="23"/>
        <v/>
      </c>
      <c r="C116" s="29" t="str">
        <f t="shared" ca="1" si="24"/>
        <v/>
      </c>
      <c r="D116" s="22" t="str">
        <f>IF(K116="","",ИТОГ!S116)</f>
        <v/>
      </c>
      <c r="E116" s="24" t="str">
        <f t="shared" si="25"/>
        <v/>
      </c>
      <c r="F116" s="30" t="str">
        <f t="shared" si="26"/>
        <v/>
      </c>
      <c r="G116" s="25" t="str">
        <f t="shared" si="27"/>
        <v/>
      </c>
      <c r="H116" s="29" t="str">
        <f t="shared" ca="1" si="28"/>
        <v/>
      </c>
      <c r="I116" s="24"/>
      <c r="J116" s="30"/>
      <c r="K116" s="27" t="str">
        <f>IF(ИТОГ!A116=0,"",ИТОГ!A116)</f>
        <v/>
      </c>
      <c r="L116" s="26" t="str">
        <f t="shared" si="29"/>
        <v/>
      </c>
      <c r="M116" s="25" t="str">
        <f>IF(K116="","",ИТОГ!Q116)</f>
        <v/>
      </c>
      <c r="N116" s="28" t="str">
        <f>IF(K116="","",ИТОГ!N116)</f>
        <v/>
      </c>
      <c r="O116" s="30" t="str">
        <f t="shared" si="30"/>
        <v/>
      </c>
      <c r="P116" s="24"/>
      <c r="Q116" s="30" t="str">
        <f t="shared" si="31"/>
        <v/>
      </c>
      <c r="R116" s="29" t="str">
        <f t="shared" ca="1" si="32"/>
        <v/>
      </c>
    </row>
    <row r="117" spans="1:18">
      <c r="A117" s="23" t="str">
        <f t="shared" si="22"/>
        <v/>
      </c>
      <c r="B117" s="23" t="str">
        <f t="shared" si="23"/>
        <v/>
      </c>
      <c r="C117" s="29" t="str">
        <f t="shared" ca="1" si="24"/>
        <v/>
      </c>
      <c r="D117" s="22" t="str">
        <f>IF(K117="","",ИТОГ!S117)</f>
        <v/>
      </c>
      <c r="E117" s="24" t="str">
        <f t="shared" si="25"/>
        <v/>
      </c>
      <c r="F117" s="30" t="str">
        <f t="shared" si="26"/>
        <v/>
      </c>
      <c r="G117" s="25" t="str">
        <f t="shared" si="27"/>
        <v/>
      </c>
      <c r="H117" s="29" t="str">
        <f t="shared" ca="1" si="28"/>
        <v/>
      </c>
      <c r="I117" s="24"/>
      <c r="J117" s="30"/>
      <c r="K117" s="27" t="str">
        <f>IF(ИТОГ!A117=0,"",ИТОГ!A117)</f>
        <v/>
      </c>
      <c r="L117" s="26" t="str">
        <f t="shared" si="29"/>
        <v/>
      </c>
      <c r="M117" s="25" t="str">
        <f>IF(K117="","",ИТОГ!Q117)</f>
        <v/>
      </c>
      <c r="N117" s="28" t="str">
        <f>IF(K117="","",ИТОГ!N117)</f>
        <v/>
      </c>
      <c r="O117" s="30" t="str">
        <f t="shared" si="30"/>
        <v/>
      </c>
      <c r="P117" s="24"/>
      <c r="Q117" s="30" t="str">
        <f t="shared" si="31"/>
        <v/>
      </c>
      <c r="R117" s="29" t="str">
        <f t="shared" ca="1" si="32"/>
        <v/>
      </c>
    </row>
    <row r="118" spans="1:18">
      <c r="A118" s="23" t="str">
        <f t="shared" si="22"/>
        <v/>
      </c>
      <c r="B118" s="23" t="str">
        <f t="shared" si="23"/>
        <v/>
      </c>
      <c r="C118" s="29" t="str">
        <f t="shared" ca="1" si="24"/>
        <v/>
      </c>
      <c r="D118" s="22" t="str">
        <f>IF(K118="","",ИТОГ!S118)</f>
        <v/>
      </c>
      <c r="E118" s="24" t="str">
        <f t="shared" si="25"/>
        <v/>
      </c>
      <c r="F118" s="30" t="str">
        <f t="shared" si="26"/>
        <v/>
      </c>
      <c r="G118" s="25" t="str">
        <f t="shared" si="27"/>
        <v/>
      </c>
      <c r="H118" s="29" t="str">
        <f t="shared" ca="1" si="28"/>
        <v/>
      </c>
      <c r="I118" s="24"/>
      <c r="J118" s="30"/>
      <c r="K118" s="27" t="str">
        <f>IF(ИТОГ!A118=0,"",ИТОГ!A118)</f>
        <v/>
      </c>
      <c r="L118" s="26" t="str">
        <f t="shared" si="29"/>
        <v/>
      </c>
      <c r="M118" s="25" t="str">
        <f>IF(K118="","",ИТОГ!Q118)</f>
        <v/>
      </c>
      <c r="N118" s="28" t="str">
        <f>IF(K118="","",ИТОГ!N118)</f>
        <v/>
      </c>
      <c r="O118" s="30" t="str">
        <f t="shared" si="30"/>
        <v/>
      </c>
      <c r="P118" s="24"/>
      <c r="Q118" s="30" t="str">
        <f t="shared" si="31"/>
        <v/>
      </c>
      <c r="R118" s="29" t="str">
        <f t="shared" ca="1" si="32"/>
        <v/>
      </c>
    </row>
    <row r="119" spans="1:18">
      <c r="A119" s="23" t="str">
        <f t="shared" si="22"/>
        <v/>
      </c>
      <c r="B119" s="23" t="str">
        <f t="shared" si="23"/>
        <v/>
      </c>
      <c r="C119" s="29" t="str">
        <f t="shared" ca="1" si="24"/>
        <v/>
      </c>
      <c r="D119" s="22" t="str">
        <f>IF(K119="","",ИТОГ!S119)</f>
        <v/>
      </c>
      <c r="E119" s="24" t="str">
        <f t="shared" si="25"/>
        <v/>
      </c>
      <c r="F119" s="30" t="str">
        <f t="shared" si="26"/>
        <v/>
      </c>
      <c r="G119" s="25" t="str">
        <f t="shared" si="27"/>
        <v/>
      </c>
      <c r="H119" s="29" t="str">
        <f t="shared" ca="1" si="28"/>
        <v/>
      </c>
      <c r="I119" s="24"/>
      <c r="J119" s="30"/>
      <c r="K119" s="27" t="str">
        <f>IF(ИТОГ!A119=0,"",ИТОГ!A119)</f>
        <v/>
      </c>
      <c r="L119" s="26" t="str">
        <f t="shared" si="29"/>
        <v/>
      </c>
      <c r="M119" s="25" t="str">
        <f>IF(K119="","",ИТОГ!Q119)</f>
        <v/>
      </c>
      <c r="N119" s="28" t="str">
        <f>IF(K119="","",ИТОГ!N119)</f>
        <v/>
      </c>
      <c r="O119" s="30" t="str">
        <f t="shared" si="30"/>
        <v/>
      </c>
      <c r="P119" s="24"/>
      <c r="Q119" s="30" t="str">
        <f t="shared" si="31"/>
        <v/>
      </c>
      <c r="R119" s="29" t="str">
        <f t="shared" ca="1" si="32"/>
        <v/>
      </c>
    </row>
    <row r="120" spans="1:18">
      <c r="A120" s="23" t="str">
        <f t="shared" si="22"/>
        <v/>
      </c>
      <c r="B120" s="23" t="str">
        <f t="shared" si="23"/>
        <v/>
      </c>
      <c r="C120" s="29" t="str">
        <f t="shared" ca="1" si="24"/>
        <v/>
      </c>
      <c r="D120" s="22" t="str">
        <f>IF(K120="","",ИТОГ!S120)</f>
        <v/>
      </c>
      <c r="E120" s="24" t="str">
        <f t="shared" si="25"/>
        <v/>
      </c>
      <c r="F120" s="30" t="str">
        <f t="shared" si="26"/>
        <v/>
      </c>
      <c r="G120" s="25" t="str">
        <f t="shared" si="27"/>
        <v/>
      </c>
      <c r="H120" s="29" t="str">
        <f t="shared" ca="1" si="28"/>
        <v/>
      </c>
      <c r="I120" s="24"/>
      <c r="J120" s="30"/>
      <c r="K120" s="27" t="str">
        <f>IF(ИТОГ!A120=0,"",ИТОГ!A120)</f>
        <v/>
      </c>
      <c r="L120" s="26" t="str">
        <f t="shared" si="29"/>
        <v/>
      </c>
      <c r="M120" s="25" t="str">
        <f>IF(K120="","",ИТОГ!Q120)</f>
        <v/>
      </c>
      <c r="N120" s="28" t="str">
        <f>IF(K120="","",ИТОГ!N120)</f>
        <v/>
      </c>
      <c r="O120" s="30" t="str">
        <f t="shared" si="30"/>
        <v/>
      </c>
      <c r="P120" s="24"/>
      <c r="Q120" s="30" t="str">
        <f t="shared" si="31"/>
        <v/>
      </c>
      <c r="R120" s="29" t="str">
        <f t="shared" ca="1" si="32"/>
        <v/>
      </c>
    </row>
    <row r="121" spans="1:18">
      <c r="A121" s="23" t="str">
        <f t="shared" si="22"/>
        <v/>
      </c>
      <c r="B121" s="23" t="str">
        <f t="shared" si="23"/>
        <v/>
      </c>
      <c r="C121" s="29" t="str">
        <f t="shared" ca="1" si="24"/>
        <v/>
      </c>
      <c r="D121" s="22" t="str">
        <f>IF(K121="","",ИТОГ!S121)</f>
        <v/>
      </c>
      <c r="E121" s="24" t="str">
        <f t="shared" si="25"/>
        <v/>
      </c>
      <c r="F121" s="30" t="str">
        <f t="shared" si="26"/>
        <v/>
      </c>
      <c r="G121" s="25" t="str">
        <f t="shared" si="27"/>
        <v/>
      </c>
      <c r="H121" s="29" t="str">
        <f t="shared" ca="1" si="28"/>
        <v/>
      </c>
      <c r="I121" s="24"/>
      <c r="J121" s="30"/>
      <c r="K121" s="27" t="str">
        <f>IF(ИТОГ!A121=0,"",ИТОГ!A121)</f>
        <v/>
      </c>
      <c r="L121" s="26" t="str">
        <f t="shared" si="29"/>
        <v/>
      </c>
      <c r="M121" s="25" t="str">
        <f>IF(K121="","",ИТОГ!Q121)</f>
        <v/>
      </c>
      <c r="N121" s="28" t="str">
        <f>IF(K121="","",ИТОГ!N121)</f>
        <v/>
      </c>
      <c r="O121" s="30" t="str">
        <f t="shared" si="30"/>
        <v/>
      </c>
      <c r="P121" s="24"/>
      <c r="Q121" s="30" t="str">
        <f t="shared" si="31"/>
        <v/>
      </c>
      <c r="R121" s="29" t="str">
        <f t="shared" ca="1" si="32"/>
        <v/>
      </c>
    </row>
    <row r="122" spans="1:18">
      <c r="A122" s="23" t="str">
        <f t="shared" si="22"/>
        <v/>
      </c>
      <c r="B122" s="23" t="str">
        <f t="shared" si="23"/>
        <v/>
      </c>
      <c r="C122" s="29" t="str">
        <f t="shared" ca="1" si="24"/>
        <v/>
      </c>
      <c r="D122" s="22" t="str">
        <f>IF(K122="","",ИТОГ!S122)</f>
        <v/>
      </c>
      <c r="E122" s="24" t="str">
        <f t="shared" si="25"/>
        <v/>
      </c>
      <c r="F122" s="30" t="str">
        <f t="shared" si="26"/>
        <v/>
      </c>
      <c r="G122" s="25" t="str">
        <f t="shared" si="27"/>
        <v/>
      </c>
      <c r="H122" s="29" t="str">
        <f t="shared" ca="1" si="28"/>
        <v/>
      </c>
      <c r="I122" s="24"/>
      <c r="J122" s="30"/>
      <c r="K122" s="27" t="str">
        <f>IF(ИТОГ!A122=0,"",ИТОГ!A122)</f>
        <v/>
      </c>
      <c r="L122" s="26" t="str">
        <f t="shared" si="29"/>
        <v/>
      </c>
      <c r="M122" s="25" t="str">
        <f>IF(K122="","",ИТОГ!Q122)</f>
        <v/>
      </c>
      <c r="N122" s="28" t="str">
        <f>IF(K122="","",ИТОГ!N122)</f>
        <v/>
      </c>
      <c r="O122" s="30" t="str">
        <f t="shared" si="30"/>
        <v/>
      </c>
      <c r="P122" s="24"/>
      <c r="Q122" s="30" t="str">
        <f t="shared" si="31"/>
        <v/>
      </c>
      <c r="R122" s="29" t="str">
        <f t="shared" ca="1" si="32"/>
        <v/>
      </c>
    </row>
    <row r="123" spans="1:18">
      <c r="A123" s="23" t="str">
        <f t="shared" si="22"/>
        <v/>
      </c>
      <c r="B123" s="23" t="str">
        <f t="shared" si="23"/>
        <v/>
      </c>
      <c r="C123" s="29" t="str">
        <f t="shared" ca="1" si="24"/>
        <v/>
      </c>
      <c r="D123" s="22" t="str">
        <f>IF(K123="","",ИТОГ!S123)</f>
        <v/>
      </c>
      <c r="E123" s="24" t="str">
        <f t="shared" si="25"/>
        <v/>
      </c>
      <c r="F123" s="30" t="str">
        <f t="shared" si="26"/>
        <v/>
      </c>
      <c r="G123" s="25" t="str">
        <f t="shared" si="27"/>
        <v/>
      </c>
      <c r="H123" s="29" t="str">
        <f t="shared" ca="1" si="28"/>
        <v/>
      </c>
      <c r="I123" s="24"/>
      <c r="J123" s="30"/>
      <c r="K123" s="27" t="str">
        <f>IF(ИТОГ!A123=0,"",ИТОГ!A123)</f>
        <v/>
      </c>
      <c r="L123" s="26" t="str">
        <f t="shared" si="29"/>
        <v/>
      </c>
      <c r="M123" s="25" t="str">
        <f>IF(K123="","",ИТОГ!Q123)</f>
        <v/>
      </c>
      <c r="N123" s="28" t="str">
        <f>IF(K123="","",ИТОГ!N123)</f>
        <v/>
      </c>
      <c r="O123" s="30" t="str">
        <f t="shared" si="30"/>
        <v/>
      </c>
      <c r="P123" s="24"/>
      <c r="Q123" s="30" t="str">
        <f t="shared" si="31"/>
        <v/>
      </c>
      <c r="R123" s="29" t="str">
        <f t="shared" ca="1" si="32"/>
        <v/>
      </c>
    </row>
    <row r="124" spans="1:18">
      <c r="A124" s="23" t="str">
        <f t="shared" si="22"/>
        <v/>
      </c>
      <c r="B124" s="23" t="str">
        <f t="shared" si="23"/>
        <v/>
      </c>
      <c r="C124" s="29" t="str">
        <f t="shared" ca="1" si="24"/>
        <v/>
      </c>
      <c r="D124" s="22" t="str">
        <f>IF(K124="","",ИТОГ!S124)</f>
        <v/>
      </c>
      <c r="E124" s="24" t="str">
        <f t="shared" si="25"/>
        <v/>
      </c>
      <c r="F124" s="30" t="str">
        <f t="shared" si="26"/>
        <v/>
      </c>
      <c r="G124" s="25" t="str">
        <f t="shared" si="27"/>
        <v/>
      </c>
      <c r="H124" s="29" t="str">
        <f t="shared" ca="1" si="28"/>
        <v/>
      </c>
      <c r="I124" s="24"/>
      <c r="J124" s="30"/>
      <c r="K124" s="27" t="str">
        <f>IF(ИТОГ!A124=0,"",ИТОГ!A124)</f>
        <v/>
      </c>
      <c r="L124" s="26" t="str">
        <f t="shared" si="29"/>
        <v/>
      </c>
      <c r="M124" s="25" t="str">
        <f>IF(K124="","",ИТОГ!Q124)</f>
        <v/>
      </c>
      <c r="N124" s="28" t="str">
        <f>IF(K124="","",ИТОГ!N124)</f>
        <v/>
      </c>
      <c r="O124" s="30" t="str">
        <f t="shared" si="30"/>
        <v/>
      </c>
      <c r="P124" s="24"/>
      <c r="Q124" s="30" t="str">
        <f t="shared" si="31"/>
        <v/>
      </c>
      <c r="R124" s="29" t="str">
        <f t="shared" ca="1" si="32"/>
        <v/>
      </c>
    </row>
    <row r="125" spans="1:18">
      <c r="A125" s="23" t="str">
        <f t="shared" si="22"/>
        <v/>
      </c>
      <c r="B125" s="23" t="str">
        <f t="shared" si="23"/>
        <v/>
      </c>
      <c r="C125" s="29" t="str">
        <f t="shared" ca="1" si="24"/>
        <v/>
      </c>
      <c r="D125" s="22" t="str">
        <f>IF(K125="","",ИТОГ!S125)</f>
        <v/>
      </c>
      <c r="E125" s="24" t="str">
        <f t="shared" si="25"/>
        <v/>
      </c>
      <c r="F125" s="30" t="str">
        <f t="shared" si="26"/>
        <v/>
      </c>
      <c r="G125" s="25" t="str">
        <f t="shared" si="27"/>
        <v/>
      </c>
      <c r="H125" s="29" t="str">
        <f t="shared" ca="1" si="28"/>
        <v/>
      </c>
      <c r="I125" s="24"/>
      <c r="J125" s="30"/>
      <c r="K125" s="27" t="str">
        <f>IF(ИТОГ!A125=0,"",ИТОГ!A125)</f>
        <v/>
      </c>
      <c r="L125" s="26" t="str">
        <f t="shared" si="29"/>
        <v/>
      </c>
      <c r="M125" s="25" t="str">
        <f>IF(K125="","",ИТОГ!Q125)</f>
        <v/>
      </c>
      <c r="N125" s="28" t="str">
        <f>IF(K125="","",ИТОГ!N125)</f>
        <v/>
      </c>
      <c r="O125" s="30" t="str">
        <f t="shared" si="30"/>
        <v/>
      </c>
      <c r="P125" s="24"/>
      <c r="Q125" s="30" t="str">
        <f t="shared" si="31"/>
        <v/>
      </c>
      <c r="R125" s="29" t="str">
        <f t="shared" ca="1" si="32"/>
        <v/>
      </c>
    </row>
    <row r="126" spans="1:18">
      <c r="A126" s="23" t="str">
        <f t="shared" si="22"/>
        <v/>
      </c>
      <c r="B126" s="23" t="str">
        <f t="shared" si="23"/>
        <v/>
      </c>
      <c r="C126" s="29" t="str">
        <f t="shared" ca="1" si="24"/>
        <v/>
      </c>
      <c r="D126" s="22" t="str">
        <f>IF(K126="","",ИТОГ!S126)</f>
        <v/>
      </c>
      <c r="E126" s="24" t="str">
        <f t="shared" si="25"/>
        <v/>
      </c>
      <c r="F126" s="30" t="str">
        <f t="shared" si="26"/>
        <v/>
      </c>
      <c r="G126" s="25" t="str">
        <f t="shared" si="27"/>
        <v/>
      </c>
      <c r="H126" s="29" t="str">
        <f t="shared" ca="1" si="28"/>
        <v/>
      </c>
      <c r="I126" s="24"/>
      <c r="J126" s="30"/>
      <c r="K126" s="27" t="str">
        <f>IF(ИТОГ!A126=0,"",ИТОГ!A126)</f>
        <v/>
      </c>
      <c r="L126" s="26" t="str">
        <f t="shared" si="29"/>
        <v/>
      </c>
      <c r="M126" s="25" t="str">
        <f>IF(K126="","",ИТОГ!Q126)</f>
        <v/>
      </c>
      <c r="N126" s="28" t="str">
        <f>IF(K126="","",ИТОГ!N126)</f>
        <v/>
      </c>
      <c r="O126" s="30" t="str">
        <f t="shared" si="30"/>
        <v/>
      </c>
      <c r="P126" s="24"/>
      <c r="Q126" s="30" t="str">
        <f t="shared" si="31"/>
        <v/>
      </c>
      <c r="R126" s="29" t="str">
        <f t="shared" ca="1" si="32"/>
        <v/>
      </c>
    </row>
    <row r="127" spans="1:18">
      <c r="A127" s="23" t="str">
        <f t="shared" si="22"/>
        <v/>
      </c>
      <c r="B127" s="23" t="str">
        <f t="shared" si="23"/>
        <v/>
      </c>
      <c r="C127" s="29" t="str">
        <f t="shared" ca="1" si="24"/>
        <v/>
      </c>
      <c r="D127" s="22" t="str">
        <f>IF(K127="","",ИТОГ!S127)</f>
        <v/>
      </c>
      <c r="E127" s="24" t="str">
        <f t="shared" si="25"/>
        <v/>
      </c>
      <c r="F127" s="30" t="str">
        <f t="shared" si="26"/>
        <v/>
      </c>
      <c r="G127" s="25" t="str">
        <f t="shared" si="27"/>
        <v/>
      </c>
      <c r="H127" s="29" t="str">
        <f t="shared" ca="1" si="28"/>
        <v/>
      </c>
      <c r="I127" s="24"/>
      <c r="J127" s="30"/>
      <c r="K127" s="27" t="str">
        <f>IF(ИТОГ!A127=0,"",ИТОГ!A127)</f>
        <v/>
      </c>
      <c r="L127" s="26" t="str">
        <f t="shared" si="29"/>
        <v/>
      </c>
      <c r="M127" s="25" t="str">
        <f>IF(K127="","",ИТОГ!Q127)</f>
        <v/>
      </c>
      <c r="N127" s="28" t="str">
        <f>IF(K127="","",ИТОГ!N127)</f>
        <v/>
      </c>
      <c r="O127" s="30" t="str">
        <f t="shared" si="30"/>
        <v/>
      </c>
      <c r="P127" s="24"/>
      <c r="Q127" s="30" t="str">
        <f t="shared" si="31"/>
        <v/>
      </c>
      <c r="R127" s="29" t="str">
        <f t="shared" ca="1" si="32"/>
        <v/>
      </c>
    </row>
    <row r="128" spans="1:18">
      <c r="A128" s="23" t="str">
        <f t="shared" si="22"/>
        <v/>
      </c>
      <c r="B128" s="23" t="str">
        <f t="shared" si="23"/>
        <v/>
      </c>
      <c r="C128" s="29" t="str">
        <f t="shared" ca="1" si="24"/>
        <v/>
      </c>
      <c r="D128" s="22" t="str">
        <f>IF(K128="","",ИТОГ!S128)</f>
        <v/>
      </c>
      <c r="E128" s="24" t="str">
        <f t="shared" si="25"/>
        <v/>
      </c>
      <c r="F128" s="30" t="str">
        <f t="shared" si="26"/>
        <v/>
      </c>
      <c r="G128" s="25" t="str">
        <f t="shared" si="27"/>
        <v/>
      </c>
      <c r="H128" s="29" t="str">
        <f t="shared" ca="1" si="28"/>
        <v/>
      </c>
      <c r="I128" s="24"/>
      <c r="J128" s="30"/>
      <c r="K128" s="27" t="str">
        <f>IF(ИТОГ!A128=0,"",ИТОГ!A128)</f>
        <v/>
      </c>
      <c r="L128" s="26" t="str">
        <f t="shared" si="29"/>
        <v/>
      </c>
      <c r="M128" s="25" t="str">
        <f>IF(K128="","",ИТОГ!Q128)</f>
        <v/>
      </c>
      <c r="N128" s="28" t="str">
        <f>IF(K128="","",ИТОГ!N128)</f>
        <v/>
      </c>
      <c r="O128" s="30" t="str">
        <f t="shared" si="30"/>
        <v/>
      </c>
      <c r="P128" s="24"/>
      <c r="Q128" s="30" t="str">
        <f t="shared" si="31"/>
        <v/>
      </c>
      <c r="R128" s="29" t="str">
        <f t="shared" ca="1" si="32"/>
        <v/>
      </c>
    </row>
    <row r="129" spans="1:18">
      <c r="A129" s="23" t="str">
        <f t="shared" si="22"/>
        <v/>
      </c>
      <c r="B129" s="23" t="str">
        <f t="shared" si="23"/>
        <v/>
      </c>
      <c r="C129" s="29" t="str">
        <f t="shared" ca="1" si="24"/>
        <v/>
      </c>
      <c r="D129" s="22" t="str">
        <f>IF(K129="","",ИТОГ!S129)</f>
        <v/>
      </c>
      <c r="E129" s="24" t="str">
        <f t="shared" si="25"/>
        <v/>
      </c>
      <c r="F129" s="30" t="str">
        <f t="shared" si="26"/>
        <v/>
      </c>
      <c r="G129" s="25" t="str">
        <f t="shared" si="27"/>
        <v/>
      </c>
      <c r="H129" s="29" t="str">
        <f t="shared" ca="1" si="28"/>
        <v/>
      </c>
      <c r="I129" s="24"/>
      <c r="J129" s="30"/>
      <c r="K129" s="27" t="str">
        <f>IF(ИТОГ!A129=0,"",ИТОГ!A129)</f>
        <v/>
      </c>
      <c r="L129" s="26" t="str">
        <f t="shared" si="29"/>
        <v/>
      </c>
      <c r="M129" s="25" t="str">
        <f>IF(K129="","",ИТОГ!Q129)</f>
        <v/>
      </c>
      <c r="N129" s="28" t="str">
        <f>IF(K129="","",ИТОГ!N129)</f>
        <v/>
      </c>
      <c r="O129" s="30" t="str">
        <f t="shared" si="30"/>
        <v/>
      </c>
      <c r="P129" s="24"/>
      <c r="Q129" s="30" t="str">
        <f t="shared" si="31"/>
        <v/>
      </c>
      <c r="R129" s="29" t="str">
        <f t="shared" ca="1" si="32"/>
        <v/>
      </c>
    </row>
    <row r="130" spans="1:18">
      <c r="A130" s="23" t="str">
        <f t="shared" si="22"/>
        <v/>
      </c>
      <c r="B130" s="23" t="str">
        <f t="shared" si="23"/>
        <v/>
      </c>
      <c r="C130" s="29" t="str">
        <f t="shared" ca="1" si="24"/>
        <v/>
      </c>
      <c r="D130" s="22" t="str">
        <f>IF(K130="","",ИТОГ!S130)</f>
        <v/>
      </c>
      <c r="E130" s="24" t="str">
        <f t="shared" si="25"/>
        <v/>
      </c>
      <c r="F130" s="30" t="str">
        <f t="shared" si="26"/>
        <v/>
      </c>
      <c r="G130" s="25" t="str">
        <f t="shared" si="27"/>
        <v/>
      </c>
      <c r="H130" s="29" t="str">
        <f t="shared" ca="1" si="28"/>
        <v/>
      </c>
      <c r="I130" s="24"/>
      <c r="J130" s="30"/>
      <c r="K130" s="27" t="str">
        <f>IF(ИТОГ!A130=0,"",ИТОГ!A130)</f>
        <v/>
      </c>
      <c r="L130" s="26" t="str">
        <f t="shared" si="29"/>
        <v/>
      </c>
      <c r="M130" s="25" t="str">
        <f>IF(K130="","",ИТОГ!Q130)</f>
        <v/>
      </c>
      <c r="N130" s="28" t="str">
        <f>IF(K130="","",ИТОГ!N130)</f>
        <v/>
      </c>
      <c r="O130" s="30" t="str">
        <f t="shared" si="30"/>
        <v/>
      </c>
      <c r="P130" s="24"/>
      <c r="Q130" s="30" t="str">
        <f t="shared" si="31"/>
        <v/>
      </c>
      <c r="R130" s="29" t="str">
        <f t="shared" ca="1" si="32"/>
        <v/>
      </c>
    </row>
    <row r="131" spans="1:18">
      <c r="A131" s="23" t="str">
        <f t="shared" si="22"/>
        <v/>
      </c>
      <c r="B131" s="23" t="str">
        <f t="shared" si="23"/>
        <v/>
      </c>
      <c r="C131" s="29" t="str">
        <f t="shared" ca="1" si="24"/>
        <v/>
      </c>
      <c r="D131" s="22" t="str">
        <f>IF(K131="","",ИТОГ!S131)</f>
        <v/>
      </c>
      <c r="E131" s="24" t="str">
        <f t="shared" si="25"/>
        <v/>
      </c>
      <c r="F131" s="30" t="str">
        <f t="shared" si="26"/>
        <v/>
      </c>
      <c r="G131" s="25" t="str">
        <f t="shared" si="27"/>
        <v/>
      </c>
      <c r="H131" s="29" t="str">
        <f t="shared" ca="1" si="28"/>
        <v/>
      </c>
      <c r="I131" s="24"/>
      <c r="J131" s="30"/>
      <c r="K131" s="27" t="str">
        <f>IF(ИТОГ!A131=0,"",ИТОГ!A131)</f>
        <v/>
      </c>
      <c r="L131" s="26" t="str">
        <f t="shared" si="29"/>
        <v/>
      </c>
      <c r="M131" s="25" t="str">
        <f>IF(K131="","",ИТОГ!Q131)</f>
        <v/>
      </c>
      <c r="N131" s="28" t="str">
        <f>IF(K131="","",ИТОГ!N131)</f>
        <v/>
      </c>
      <c r="O131" s="30" t="str">
        <f t="shared" si="30"/>
        <v/>
      </c>
      <c r="P131" s="24"/>
      <c r="Q131" s="30" t="str">
        <f t="shared" si="31"/>
        <v/>
      </c>
      <c r="R131" s="29" t="str">
        <f t="shared" ca="1" si="32"/>
        <v/>
      </c>
    </row>
    <row r="132" spans="1:18">
      <c r="A132" s="23" t="str">
        <f t="shared" si="22"/>
        <v/>
      </c>
      <c r="B132" s="23" t="str">
        <f t="shared" si="23"/>
        <v/>
      </c>
      <c r="C132" s="29" t="str">
        <f t="shared" ca="1" si="24"/>
        <v/>
      </c>
      <c r="D132" s="22" t="str">
        <f>IF(K132="","",ИТОГ!S132)</f>
        <v/>
      </c>
      <c r="E132" s="24" t="str">
        <f t="shared" si="25"/>
        <v/>
      </c>
      <c r="F132" s="30" t="str">
        <f t="shared" si="26"/>
        <v/>
      </c>
      <c r="G132" s="25" t="str">
        <f t="shared" si="27"/>
        <v/>
      </c>
      <c r="H132" s="29" t="str">
        <f t="shared" ca="1" si="28"/>
        <v/>
      </c>
      <c r="I132" s="24"/>
      <c r="J132" s="30"/>
      <c r="K132" s="27" t="str">
        <f>IF(ИТОГ!A132=0,"",ИТОГ!A132)</f>
        <v/>
      </c>
      <c r="L132" s="26" t="str">
        <f t="shared" si="29"/>
        <v/>
      </c>
      <c r="M132" s="25" t="str">
        <f>IF(K132="","",ИТОГ!Q132)</f>
        <v/>
      </c>
      <c r="N132" s="28" t="str">
        <f>IF(K132="","",ИТОГ!N132)</f>
        <v/>
      </c>
      <c r="O132" s="30" t="str">
        <f t="shared" si="30"/>
        <v/>
      </c>
      <c r="P132" s="24"/>
      <c r="Q132" s="30" t="str">
        <f t="shared" si="31"/>
        <v/>
      </c>
      <c r="R132" s="29" t="str">
        <f t="shared" ca="1" si="32"/>
        <v/>
      </c>
    </row>
    <row r="133" spans="1:18">
      <c r="A133" s="23" t="str">
        <f t="shared" si="22"/>
        <v/>
      </c>
      <c r="B133" s="23" t="str">
        <f t="shared" si="23"/>
        <v/>
      </c>
      <c r="C133" s="29" t="str">
        <f t="shared" ca="1" si="24"/>
        <v/>
      </c>
      <c r="D133" s="22" t="str">
        <f>IF(K133="","",ИТОГ!S133)</f>
        <v/>
      </c>
      <c r="E133" s="24" t="str">
        <f t="shared" si="25"/>
        <v/>
      </c>
      <c r="F133" s="30" t="str">
        <f t="shared" si="26"/>
        <v/>
      </c>
      <c r="G133" s="25" t="str">
        <f t="shared" si="27"/>
        <v/>
      </c>
      <c r="H133" s="29" t="str">
        <f t="shared" ca="1" si="28"/>
        <v/>
      </c>
      <c r="I133" s="24"/>
      <c r="J133" s="30"/>
      <c r="K133" s="27" t="str">
        <f>IF(ИТОГ!A133=0,"",ИТОГ!A133)</f>
        <v/>
      </c>
      <c r="L133" s="26" t="str">
        <f t="shared" si="29"/>
        <v/>
      </c>
      <c r="M133" s="25" t="str">
        <f>IF(K133="","",ИТОГ!Q133)</f>
        <v/>
      </c>
      <c r="N133" s="28" t="str">
        <f>IF(K133="","",ИТОГ!N133)</f>
        <v/>
      </c>
      <c r="O133" s="30" t="str">
        <f t="shared" si="30"/>
        <v/>
      </c>
      <c r="P133" s="24"/>
      <c r="Q133" s="30" t="str">
        <f t="shared" si="31"/>
        <v/>
      </c>
      <c r="R133" s="29" t="str">
        <f t="shared" ca="1" si="32"/>
        <v/>
      </c>
    </row>
    <row r="134" spans="1:18">
      <c r="A134" s="23" t="str">
        <f t="shared" si="22"/>
        <v/>
      </c>
      <c r="B134" s="23" t="str">
        <f t="shared" si="23"/>
        <v/>
      </c>
      <c r="C134" s="29" t="str">
        <f t="shared" ca="1" si="24"/>
        <v/>
      </c>
      <c r="D134" s="22" t="str">
        <f>IF(K134="","",ИТОГ!S134)</f>
        <v/>
      </c>
      <c r="E134" s="24" t="str">
        <f t="shared" si="25"/>
        <v/>
      </c>
      <c r="F134" s="30" t="str">
        <f t="shared" si="26"/>
        <v/>
      </c>
      <c r="G134" s="25" t="str">
        <f t="shared" si="27"/>
        <v/>
      </c>
      <c r="H134" s="29" t="str">
        <f t="shared" ca="1" si="28"/>
        <v/>
      </c>
      <c r="I134" s="24"/>
      <c r="J134" s="30"/>
      <c r="K134" s="27" t="str">
        <f>IF(ИТОГ!A134=0,"",ИТОГ!A134)</f>
        <v/>
      </c>
      <c r="L134" s="26" t="str">
        <f t="shared" si="29"/>
        <v/>
      </c>
      <c r="M134" s="25" t="str">
        <f>IF(K134="","",ИТОГ!Q134)</f>
        <v/>
      </c>
      <c r="N134" s="28" t="str">
        <f>IF(K134="","",ИТОГ!N134)</f>
        <v/>
      </c>
      <c r="O134" s="30" t="str">
        <f t="shared" si="30"/>
        <v/>
      </c>
      <c r="P134" s="24"/>
      <c r="Q134" s="30" t="str">
        <f t="shared" si="31"/>
        <v/>
      </c>
      <c r="R134" s="29" t="str">
        <f t="shared" ca="1" si="32"/>
        <v/>
      </c>
    </row>
    <row r="135" spans="1:18">
      <c r="A135" s="23" t="str">
        <f t="shared" si="22"/>
        <v/>
      </c>
      <c r="B135" s="23" t="str">
        <f t="shared" si="23"/>
        <v/>
      </c>
      <c r="C135" s="29" t="str">
        <f t="shared" ca="1" si="24"/>
        <v/>
      </c>
      <c r="D135" s="22" t="str">
        <f>IF(K135="","",ИТОГ!S135)</f>
        <v/>
      </c>
      <c r="E135" s="24" t="str">
        <f t="shared" si="25"/>
        <v/>
      </c>
      <c r="F135" s="30" t="str">
        <f t="shared" si="26"/>
        <v/>
      </c>
      <c r="G135" s="25" t="str">
        <f t="shared" si="27"/>
        <v/>
      </c>
      <c r="H135" s="29" t="str">
        <f t="shared" ca="1" si="28"/>
        <v/>
      </c>
      <c r="I135" s="24"/>
      <c r="J135" s="30"/>
      <c r="K135" s="27" t="str">
        <f>IF(ИТОГ!A135=0,"",ИТОГ!A135)</f>
        <v/>
      </c>
      <c r="L135" s="26" t="str">
        <f t="shared" si="29"/>
        <v/>
      </c>
      <c r="M135" s="25" t="str">
        <f>IF(K135="","",ИТОГ!Q135)</f>
        <v/>
      </c>
      <c r="N135" s="28" t="str">
        <f>IF(K135="","",ИТОГ!N135)</f>
        <v/>
      </c>
      <c r="O135" s="30" t="str">
        <f t="shared" si="30"/>
        <v/>
      </c>
      <c r="P135" s="24"/>
      <c r="Q135" s="30" t="str">
        <f t="shared" si="31"/>
        <v/>
      </c>
      <c r="R135" s="29" t="str">
        <f t="shared" ca="1" si="32"/>
        <v/>
      </c>
    </row>
    <row r="136" spans="1:18">
      <c r="A136" s="23" t="str">
        <f t="shared" si="22"/>
        <v/>
      </c>
      <c r="B136" s="23" t="str">
        <f t="shared" si="23"/>
        <v/>
      </c>
      <c r="C136" s="29" t="str">
        <f t="shared" ca="1" si="24"/>
        <v/>
      </c>
      <c r="D136" s="22" t="str">
        <f>IF(K136="","",ИТОГ!S136)</f>
        <v/>
      </c>
      <c r="E136" s="24" t="str">
        <f t="shared" si="25"/>
        <v/>
      </c>
      <c r="F136" s="30" t="str">
        <f t="shared" si="26"/>
        <v/>
      </c>
      <c r="G136" s="25" t="str">
        <f t="shared" si="27"/>
        <v/>
      </c>
      <c r="H136" s="29" t="str">
        <f t="shared" ca="1" si="28"/>
        <v/>
      </c>
      <c r="I136" s="24"/>
      <c r="J136" s="30"/>
      <c r="K136" s="27" t="str">
        <f>IF(ИТОГ!A136=0,"",ИТОГ!A136)</f>
        <v/>
      </c>
      <c r="L136" s="26" t="str">
        <f t="shared" si="29"/>
        <v/>
      </c>
      <c r="M136" s="25" t="str">
        <f>IF(K136="","",ИТОГ!Q136)</f>
        <v/>
      </c>
      <c r="N136" s="28" t="str">
        <f>IF(K136="","",ИТОГ!N136)</f>
        <v/>
      </c>
      <c r="O136" s="30" t="str">
        <f t="shared" si="30"/>
        <v/>
      </c>
      <c r="P136" s="24"/>
      <c r="Q136" s="30" t="str">
        <f t="shared" si="31"/>
        <v/>
      </c>
      <c r="R136" s="29" t="str">
        <f t="shared" ca="1" si="32"/>
        <v/>
      </c>
    </row>
    <row r="137" spans="1:18">
      <c r="A137" s="23" t="str">
        <f t="shared" si="22"/>
        <v/>
      </c>
      <c r="B137" s="23" t="str">
        <f t="shared" si="23"/>
        <v/>
      </c>
      <c r="C137" s="29" t="str">
        <f t="shared" ca="1" si="24"/>
        <v/>
      </c>
      <c r="D137" s="22" t="str">
        <f>IF(K137="","",ИТОГ!S137)</f>
        <v/>
      </c>
      <c r="E137" s="24" t="str">
        <f t="shared" si="25"/>
        <v/>
      </c>
      <c r="F137" s="30" t="str">
        <f t="shared" si="26"/>
        <v/>
      </c>
      <c r="G137" s="25" t="str">
        <f t="shared" si="27"/>
        <v/>
      </c>
      <c r="H137" s="29" t="str">
        <f t="shared" ca="1" si="28"/>
        <v/>
      </c>
      <c r="I137" s="24"/>
      <c r="J137" s="30"/>
      <c r="K137" s="27" t="str">
        <f>IF(ИТОГ!A137=0,"",ИТОГ!A137)</f>
        <v/>
      </c>
      <c r="L137" s="26" t="str">
        <f t="shared" si="29"/>
        <v/>
      </c>
      <c r="M137" s="25" t="str">
        <f>IF(K137="","",ИТОГ!Q137)</f>
        <v/>
      </c>
      <c r="N137" s="28" t="str">
        <f>IF(K137="","",ИТОГ!N137)</f>
        <v/>
      </c>
      <c r="O137" s="30" t="str">
        <f t="shared" si="30"/>
        <v/>
      </c>
      <c r="P137" s="24"/>
      <c r="Q137" s="30" t="str">
        <f t="shared" si="31"/>
        <v/>
      </c>
      <c r="R137" s="29" t="str">
        <f t="shared" ca="1" si="32"/>
        <v/>
      </c>
    </row>
    <row r="138" spans="1:18">
      <c r="A138" s="23" t="str">
        <f t="shared" si="22"/>
        <v/>
      </c>
      <c r="B138" s="23" t="str">
        <f t="shared" si="23"/>
        <v/>
      </c>
      <c r="C138" s="29" t="str">
        <f t="shared" ca="1" si="24"/>
        <v/>
      </c>
      <c r="D138" s="22" t="str">
        <f>IF(K138="","",ИТОГ!S138)</f>
        <v/>
      </c>
      <c r="E138" s="24" t="str">
        <f t="shared" si="25"/>
        <v/>
      </c>
      <c r="F138" s="30" t="str">
        <f t="shared" si="26"/>
        <v/>
      </c>
      <c r="G138" s="25" t="str">
        <f t="shared" si="27"/>
        <v/>
      </c>
      <c r="H138" s="29" t="str">
        <f t="shared" ca="1" si="28"/>
        <v/>
      </c>
      <c r="I138" s="24"/>
      <c r="J138" s="30"/>
      <c r="K138" s="27" t="str">
        <f>IF(ИТОГ!A138=0,"",ИТОГ!A138)</f>
        <v/>
      </c>
      <c r="L138" s="26" t="str">
        <f t="shared" si="29"/>
        <v/>
      </c>
      <c r="M138" s="25" t="str">
        <f>IF(K138="","",ИТОГ!Q138)</f>
        <v/>
      </c>
      <c r="N138" s="28" t="str">
        <f>IF(K138="","",ИТОГ!N138)</f>
        <v/>
      </c>
      <c r="O138" s="30" t="str">
        <f t="shared" si="30"/>
        <v/>
      </c>
      <c r="P138" s="24"/>
      <c r="Q138" s="30" t="str">
        <f t="shared" si="31"/>
        <v/>
      </c>
      <c r="R138" s="29" t="str">
        <f t="shared" ca="1" si="32"/>
        <v/>
      </c>
    </row>
    <row r="139" spans="1:18">
      <c r="A139" s="23" t="str">
        <f t="shared" si="22"/>
        <v/>
      </c>
      <c r="B139" s="23" t="str">
        <f t="shared" si="23"/>
        <v/>
      </c>
      <c r="C139" s="29" t="str">
        <f t="shared" ca="1" si="24"/>
        <v/>
      </c>
      <c r="D139" s="22" t="str">
        <f>IF(K139="","",ИТОГ!S139)</f>
        <v/>
      </c>
      <c r="E139" s="24" t="str">
        <f t="shared" si="25"/>
        <v/>
      </c>
      <c r="F139" s="30" t="str">
        <f t="shared" si="26"/>
        <v/>
      </c>
      <c r="G139" s="25" t="str">
        <f t="shared" si="27"/>
        <v/>
      </c>
      <c r="H139" s="29" t="str">
        <f t="shared" ca="1" si="28"/>
        <v/>
      </c>
      <c r="I139" s="24"/>
      <c r="J139" s="30"/>
      <c r="K139" s="27" t="str">
        <f>IF(ИТОГ!A139=0,"",ИТОГ!A139)</f>
        <v/>
      </c>
      <c r="L139" s="26" t="str">
        <f t="shared" si="29"/>
        <v/>
      </c>
      <c r="M139" s="25" t="str">
        <f>IF(K139="","",ИТОГ!Q139)</f>
        <v/>
      </c>
      <c r="N139" s="28" t="str">
        <f>IF(K139="","",ИТОГ!N139)</f>
        <v/>
      </c>
      <c r="O139" s="30" t="str">
        <f t="shared" si="30"/>
        <v/>
      </c>
      <c r="P139" s="24"/>
      <c r="Q139" s="30" t="str">
        <f t="shared" si="31"/>
        <v/>
      </c>
      <c r="R139" s="29" t="str">
        <f t="shared" ca="1" si="32"/>
        <v/>
      </c>
    </row>
    <row r="140" spans="1:18">
      <c r="A140" s="23" t="str">
        <f t="shared" si="22"/>
        <v/>
      </c>
      <c r="B140" s="23" t="str">
        <f t="shared" si="23"/>
        <v/>
      </c>
      <c r="C140" s="29" t="str">
        <f t="shared" ca="1" si="24"/>
        <v/>
      </c>
      <c r="D140" s="22" t="str">
        <f>IF(K140="","",ИТОГ!S140)</f>
        <v/>
      </c>
      <c r="E140" s="24" t="str">
        <f t="shared" si="25"/>
        <v/>
      </c>
      <c r="F140" s="30" t="str">
        <f t="shared" si="26"/>
        <v/>
      </c>
      <c r="G140" s="25" t="str">
        <f t="shared" si="27"/>
        <v/>
      </c>
      <c r="H140" s="29" t="str">
        <f t="shared" ca="1" si="28"/>
        <v/>
      </c>
      <c r="I140" s="24"/>
      <c r="J140" s="30"/>
      <c r="K140" s="27" t="str">
        <f>IF(ИТОГ!A140=0,"",ИТОГ!A140)</f>
        <v/>
      </c>
      <c r="L140" s="26" t="str">
        <f t="shared" si="29"/>
        <v/>
      </c>
      <c r="M140" s="25" t="str">
        <f>IF(K140="","",ИТОГ!Q140)</f>
        <v/>
      </c>
      <c r="N140" s="28" t="str">
        <f>IF(K140="","",ИТОГ!N140)</f>
        <v/>
      </c>
      <c r="O140" s="30" t="str">
        <f t="shared" si="30"/>
        <v/>
      </c>
      <c r="P140" s="24"/>
      <c r="Q140" s="30" t="str">
        <f t="shared" si="31"/>
        <v/>
      </c>
      <c r="R140" s="29" t="str">
        <f t="shared" ca="1" si="32"/>
        <v/>
      </c>
    </row>
    <row r="141" spans="1:18">
      <c r="A141" s="23" t="str">
        <f t="shared" si="22"/>
        <v/>
      </c>
      <c r="B141" s="23" t="str">
        <f t="shared" si="23"/>
        <v/>
      </c>
      <c r="C141" s="29" t="str">
        <f t="shared" ca="1" si="24"/>
        <v/>
      </c>
      <c r="D141" s="22" t="str">
        <f>IF(K141="","",ИТОГ!S141)</f>
        <v/>
      </c>
      <c r="E141" s="24" t="str">
        <f t="shared" si="25"/>
        <v/>
      </c>
      <c r="F141" s="30" t="str">
        <f t="shared" si="26"/>
        <v/>
      </c>
      <c r="G141" s="25" t="str">
        <f t="shared" si="27"/>
        <v/>
      </c>
      <c r="H141" s="29" t="str">
        <f t="shared" ca="1" si="28"/>
        <v/>
      </c>
      <c r="I141" s="24"/>
      <c r="J141" s="30"/>
      <c r="K141" s="27" t="str">
        <f>IF(ИТОГ!A141=0,"",ИТОГ!A141)</f>
        <v/>
      </c>
      <c r="L141" s="26" t="str">
        <f t="shared" si="29"/>
        <v/>
      </c>
      <c r="M141" s="25" t="str">
        <f>IF(K141="","",ИТОГ!Q141)</f>
        <v/>
      </c>
      <c r="N141" s="28" t="str">
        <f>IF(K141="","",ИТОГ!N141)</f>
        <v/>
      </c>
      <c r="O141" s="30" t="str">
        <f t="shared" si="30"/>
        <v/>
      </c>
      <c r="P141" s="24"/>
      <c r="Q141" s="30" t="str">
        <f t="shared" si="31"/>
        <v/>
      </c>
      <c r="R141" s="29" t="str">
        <f t="shared" ca="1" si="32"/>
        <v/>
      </c>
    </row>
    <row r="142" spans="1:18">
      <c r="A142" s="23" t="str">
        <f t="shared" si="22"/>
        <v/>
      </c>
      <c r="B142" s="23" t="str">
        <f t="shared" si="23"/>
        <v/>
      </c>
      <c r="C142" s="29" t="str">
        <f t="shared" ca="1" si="24"/>
        <v/>
      </c>
      <c r="D142" s="22" t="str">
        <f>IF(K142="","",ИТОГ!S142)</f>
        <v/>
      </c>
      <c r="E142" s="24" t="str">
        <f t="shared" si="25"/>
        <v/>
      </c>
      <c r="F142" s="30" t="str">
        <f t="shared" si="26"/>
        <v/>
      </c>
      <c r="G142" s="25" t="str">
        <f t="shared" si="27"/>
        <v/>
      </c>
      <c r="H142" s="29" t="str">
        <f t="shared" ca="1" si="28"/>
        <v/>
      </c>
      <c r="I142" s="24"/>
      <c r="J142" s="30"/>
      <c r="K142" s="27" t="str">
        <f>IF(ИТОГ!A142=0,"",ИТОГ!A142)</f>
        <v/>
      </c>
      <c r="L142" s="26" t="str">
        <f t="shared" si="29"/>
        <v/>
      </c>
      <c r="M142" s="25" t="str">
        <f>IF(K142="","",ИТОГ!Q142)</f>
        <v/>
      </c>
      <c r="N142" s="28" t="str">
        <f>IF(K142="","",ИТОГ!N142)</f>
        <v/>
      </c>
      <c r="O142" s="30" t="str">
        <f t="shared" si="30"/>
        <v/>
      </c>
      <c r="P142" s="24"/>
      <c r="Q142" s="30" t="str">
        <f t="shared" si="31"/>
        <v/>
      </c>
      <c r="R142" s="29" t="str">
        <f t="shared" ca="1" si="32"/>
        <v/>
      </c>
    </row>
    <row r="143" spans="1:18">
      <c r="A143" s="23" t="str">
        <f t="shared" si="22"/>
        <v/>
      </c>
      <c r="B143" s="23" t="str">
        <f t="shared" si="23"/>
        <v/>
      </c>
      <c r="C143" s="29" t="str">
        <f t="shared" ca="1" si="24"/>
        <v/>
      </c>
      <c r="D143" s="22" t="str">
        <f>IF(K143="","",ИТОГ!S143)</f>
        <v/>
      </c>
      <c r="E143" s="24" t="str">
        <f t="shared" si="25"/>
        <v/>
      </c>
      <c r="F143" s="30" t="str">
        <f t="shared" si="26"/>
        <v/>
      </c>
      <c r="G143" s="25" t="str">
        <f t="shared" si="27"/>
        <v/>
      </c>
      <c r="H143" s="29" t="str">
        <f t="shared" ca="1" si="28"/>
        <v/>
      </c>
      <c r="I143" s="24"/>
      <c r="J143" s="30"/>
      <c r="K143" s="27" t="str">
        <f>IF(ИТОГ!A143=0,"",ИТОГ!A143)</f>
        <v/>
      </c>
      <c r="L143" s="26" t="str">
        <f t="shared" si="29"/>
        <v/>
      </c>
      <c r="M143" s="25" t="str">
        <f>IF(K143="","",ИТОГ!Q143)</f>
        <v/>
      </c>
      <c r="N143" s="28" t="str">
        <f>IF(K143="","",ИТОГ!N143)</f>
        <v/>
      </c>
      <c r="O143" s="30" t="str">
        <f t="shared" si="30"/>
        <v/>
      </c>
      <c r="P143" s="24"/>
      <c r="Q143" s="30" t="str">
        <f t="shared" si="31"/>
        <v/>
      </c>
      <c r="R143" s="29" t="str">
        <f t="shared" ca="1" si="32"/>
        <v/>
      </c>
    </row>
    <row r="144" spans="1:18">
      <c r="A144" s="23" t="str">
        <f t="shared" si="22"/>
        <v/>
      </c>
      <c r="B144" s="23" t="str">
        <f t="shared" si="23"/>
        <v/>
      </c>
      <c r="C144" s="29" t="str">
        <f t="shared" ca="1" si="24"/>
        <v/>
      </c>
      <c r="D144" s="22" t="str">
        <f>IF(K144="","",ИТОГ!S144)</f>
        <v/>
      </c>
      <c r="E144" s="24" t="str">
        <f t="shared" si="25"/>
        <v/>
      </c>
      <c r="F144" s="30" t="str">
        <f t="shared" si="26"/>
        <v/>
      </c>
      <c r="G144" s="25" t="str">
        <f t="shared" si="27"/>
        <v/>
      </c>
      <c r="H144" s="29" t="str">
        <f t="shared" ca="1" si="28"/>
        <v/>
      </c>
      <c r="I144" s="24"/>
      <c r="J144" s="30"/>
      <c r="K144" s="27" t="str">
        <f>IF(ИТОГ!A144=0,"",ИТОГ!A144)</f>
        <v/>
      </c>
      <c r="L144" s="26" t="str">
        <f t="shared" si="29"/>
        <v/>
      </c>
      <c r="M144" s="25" t="str">
        <f>IF(K144="","",ИТОГ!Q144)</f>
        <v/>
      </c>
      <c r="N144" s="28" t="str">
        <f>IF(K144="","",ИТОГ!N144)</f>
        <v/>
      </c>
      <c r="O144" s="30" t="str">
        <f t="shared" si="30"/>
        <v/>
      </c>
      <c r="P144" s="24"/>
      <c r="Q144" s="30" t="str">
        <f t="shared" si="31"/>
        <v/>
      </c>
      <c r="R144" s="29" t="str">
        <f t="shared" ca="1" si="32"/>
        <v/>
      </c>
    </row>
    <row r="145" spans="1:18">
      <c r="A145" s="23" t="str">
        <f t="shared" si="22"/>
        <v/>
      </c>
      <c r="B145" s="23" t="str">
        <f t="shared" si="23"/>
        <v/>
      </c>
      <c r="C145" s="29" t="str">
        <f t="shared" ca="1" si="24"/>
        <v/>
      </c>
      <c r="D145" s="22" t="str">
        <f>IF(K145="","",ИТОГ!S145)</f>
        <v/>
      </c>
      <c r="E145" s="24" t="str">
        <f t="shared" si="25"/>
        <v/>
      </c>
      <c r="F145" s="30" t="str">
        <f t="shared" si="26"/>
        <v/>
      </c>
      <c r="G145" s="25" t="str">
        <f t="shared" si="27"/>
        <v/>
      </c>
      <c r="H145" s="29" t="str">
        <f t="shared" ca="1" si="28"/>
        <v/>
      </c>
      <c r="I145" s="24"/>
      <c r="J145" s="30"/>
      <c r="K145" s="27" t="str">
        <f>IF(ИТОГ!A145=0,"",ИТОГ!A145)</f>
        <v/>
      </c>
      <c r="L145" s="26" t="str">
        <f t="shared" si="29"/>
        <v/>
      </c>
      <c r="M145" s="25" t="str">
        <f>IF(K145="","",ИТОГ!Q145)</f>
        <v/>
      </c>
      <c r="N145" s="28" t="str">
        <f>IF(K145="","",ИТОГ!N145)</f>
        <v/>
      </c>
      <c r="O145" s="30" t="str">
        <f t="shared" si="30"/>
        <v/>
      </c>
      <c r="P145" s="24"/>
      <c r="Q145" s="30" t="str">
        <f t="shared" si="31"/>
        <v/>
      </c>
      <c r="R145" s="29" t="str">
        <f t="shared" ca="1" si="32"/>
        <v/>
      </c>
    </row>
    <row r="146" spans="1:18">
      <c r="A146" s="23" t="str">
        <f t="shared" si="22"/>
        <v/>
      </c>
      <c r="B146" s="23" t="str">
        <f t="shared" si="23"/>
        <v/>
      </c>
      <c r="C146" s="29" t="str">
        <f t="shared" ca="1" si="24"/>
        <v/>
      </c>
      <c r="D146" s="22" t="str">
        <f>IF(K146="","",ИТОГ!S146)</f>
        <v/>
      </c>
      <c r="E146" s="24" t="str">
        <f t="shared" si="25"/>
        <v/>
      </c>
      <c r="F146" s="30" t="str">
        <f t="shared" si="26"/>
        <v/>
      </c>
      <c r="G146" s="25" t="str">
        <f t="shared" si="27"/>
        <v/>
      </c>
      <c r="H146" s="29" t="str">
        <f t="shared" ca="1" si="28"/>
        <v/>
      </c>
      <c r="I146" s="24"/>
      <c r="J146" s="30"/>
      <c r="K146" s="27" t="str">
        <f>IF(ИТОГ!A146=0,"",ИТОГ!A146)</f>
        <v/>
      </c>
      <c r="L146" s="26" t="str">
        <f t="shared" si="29"/>
        <v/>
      </c>
      <c r="M146" s="25" t="str">
        <f>IF(K146="","",ИТОГ!Q146)</f>
        <v/>
      </c>
      <c r="N146" s="28" t="str">
        <f>IF(K146="","",ИТОГ!N146)</f>
        <v/>
      </c>
      <c r="O146" s="30" t="str">
        <f t="shared" si="30"/>
        <v/>
      </c>
      <c r="P146" s="24"/>
      <c r="Q146" s="30" t="str">
        <f t="shared" si="31"/>
        <v/>
      </c>
      <c r="R146" s="29" t="str">
        <f t="shared" ca="1" si="32"/>
        <v/>
      </c>
    </row>
    <row r="147" spans="1:18">
      <c r="A147" s="23" t="str">
        <f t="shared" si="22"/>
        <v/>
      </c>
      <c r="B147" s="23" t="str">
        <f t="shared" si="23"/>
        <v/>
      </c>
      <c r="C147" s="29" t="str">
        <f t="shared" ca="1" si="24"/>
        <v/>
      </c>
      <c r="D147" s="22" t="str">
        <f>IF(K147="","",ИТОГ!S147)</f>
        <v/>
      </c>
      <c r="E147" s="24" t="str">
        <f t="shared" si="25"/>
        <v/>
      </c>
      <c r="F147" s="30" t="str">
        <f t="shared" si="26"/>
        <v/>
      </c>
      <c r="G147" s="25" t="str">
        <f t="shared" si="27"/>
        <v/>
      </c>
      <c r="H147" s="29" t="str">
        <f t="shared" ca="1" si="28"/>
        <v/>
      </c>
      <c r="I147" s="24"/>
      <c r="J147" s="30"/>
      <c r="K147" s="27" t="str">
        <f>IF(ИТОГ!A147=0,"",ИТОГ!A147)</f>
        <v/>
      </c>
      <c r="L147" s="26" t="str">
        <f t="shared" si="29"/>
        <v/>
      </c>
      <c r="M147" s="25" t="str">
        <f>IF(K147="","",ИТОГ!Q147)</f>
        <v/>
      </c>
      <c r="N147" s="28" t="str">
        <f>IF(K147="","",ИТОГ!N147)</f>
        <v/>
      </c>
      <c r="O147" s="30" t="str">
        <f t="shared" si="30"/>
        <v/>
      </c>
      <c r="P147" s="24"/>
      <c r="Q147" s="30" t="str">
        <f t="shared" si="31"/>
        <v/>
      </c>
      <c r="R147" s="29" t="str">
        <f t="shared" ca="1" si="32"/>
        <v/>
      </c>
    </row>
    <row r="148" spans="1:18">
      <c r="A148" s="23" t="str">
        <f t="shared" si="22"/>
        <v/>
      </c>
      <c r="B148" s="23" t="str">
        <f t="shared" si="23"/>
        <v/>
      </c>
      <c r="C148" s="29" t="str">
        <f t="shared" ca="1" si="24"/>
        <v/>
      </c>
      <c r="D148" s="22" t="str">
        <f>IF(K148="","",ИТОГ!S148)</f>
        <v/>
      </c>
      <c r="E148" s="24" t="str">
        <f t="shared" si="25"/>
        <v/>
      </c>
      <c r="F148" s="30" t="str">
        <f t="shared" si="26"/>
        <v/>
      </c>
      <c r="G148" s="25" t="str">
        <f t="shared" si="27"/>
        <v/>
      </c>
      <c r="H148" s="29" t="str">
        <f t="shared" ca="1" si="28"/>
        <v/>
      </c>
      <c r="I148" s="24"/>
      <c r="J148" s="30"/>
      <c r="K148" s="27" t="str">
        <f>IF(ИТОГ!A148=0,"",ИТОГ!A148)</f>
        <v/>
      </c>
      <c r="L148" s="26" t="str">
        <f t="shared" si="29"/>
        <v/>
      </c>
      <c r="M148" s="25" t="str">
        <f>IF(K148="","",ИТОГ!Q148)</f>
        <v/>
      </c>
      <c r="N148" s="28" t="str">
        <f>IF(K148="","",ИТОГ!N148)</f>
        <v/>
      </c>
      <c r="O148" s="30" t="str">
        <f t="shared" si="30"/>
        <v/>
      </c>
      <c r="P148" s="24"/>
      <c r="Q148" s="30" t="str">
        <f t="shared" si="31"/>
        <v/>
      </c>
      <c r="R148" s="29" t="str">
        <f t="shared" ca="1" si="32"/>
        <v/>
      </c>
    </row>
    <row r="149" spans="1:18">
      <c r="A149" s="23" t="str">
        <f t="shared" si="22"/>
        <v/>
      </c>
      <c r="B149" s="23" t="str">
        <f t="shared" si="23"/>
        <v/>
      </c>
      <c r="C149" s="29" t="str">
        <f t="shared" ca="1" si="24"/>
        <v/>
      </c>
      <c r="D149" s="22" t="str">
        <f>IF(K149="","",ИТОГ!S149)</f>
        <v/>
      </c>
      <c r="E149" s="24" t="str">
        <f t="shared" si="25"/>
        <v/>
      </c>
      <c r="F149" s="30" t="str">
        <f t="shared" si="26"/>
        <v/>
      </c>
      <c r="G149" s="25" t="str">
        <f t="shared" si="27"/>
        <v/>
      </c>
      <c r="H149" s="29" t="str">
        <f t="shared" ca="1" si="28"/>
        <v/>
      </c>
      <c r="I149" s="24"/>
      <c r="J149" s="30"/>
      <c r="K149" s="27" t="str">
        <f>IF(ИТОГ!A149=0,"",ИТОГ!A149)</f>
        <v/>
      </c>
      <c r="L149" s="26" t="str">
        <f t="shared" si="29"/>
        <v/>
      </c>
      <c r="M149" s="25" t="str">
        <f>IF(K149="","",ИТОГ!Q149)</f>
        <v/>
      </c>
      <c r="N149" s="28" t="str">
        <f>IF(K149="","",ИТОГ!N149)</f>
        <v/>
      </c>
      <c r="O149" s="30" t="str">
        <f t="shared" si="30"/>
        <v/>
      </c>
      <c r="P149" s="24"/>
      <c r="Q149" s="30" t="str">
        <f t="shared" si="31"/>
        <v/>
      </c>
      <c r="R149" s="29" t="str">
        <f t="shared" ca="1" si="32"/>
        <v/>
      </c>
    </row>
    <row r="150" spans="1:18">
      <c r="A150" s="23" t="str">
        <f t="shared" si="22"/>
        <v/>
      </c>
      <c r="B150" s="23" t="str">
        <f t="shared" si="23"/>
        <v/>
      </c>
      <c r="C150" s="29" t="str">
        <f t="shared" ca="1" si="24"/>
        <v/>
      </c>
      <c r="D150" s="22" t="str">
        <f>IF(K150="","",ИТОГ!S150)</f>
        <v/>
      </c>
      <c r="E150" s="24" t="str">
        <f t="shared" si="25"/>
        <v/>
      </c>
      <c r="F150" s="30" t="str">
        <f t="shared" si="26"/>
        <v/>
      </c>
      <c r="G150" s="25" t="str">
        <f t="shared" si="27"/>
        <v/>
      </c>
      <c r="H150" s="29" t="str">
        <f t="shared" ca="1" si="28"/>
        <v/>
      </c>
      <c r="I150" s="24"/>
      <c r="J150" s="30"/>
      <c r="K150" s="27" t="str">
        <f>IF(ИТОГ!A150=0,"",ИТОГ!A150)</f>
        <v/>
      </c>
      <c r="L150" s="26" t="str">
        <f t="shared" si="29"/>
        <v/>
      </c>
      <c r="M150" s="25" t="str">
        <f>IF(K150="","",ИТОГ!Q150)</f>
        <v/>
      </c>
      <c r="N150" s="28" t="str">
        <f>IF(K150="","",ИТОГ!N150)</f>
        <v/>
      </c>
      <c r="O150" s="30" t="str">
        <f t="shared" si="30"/>
        <v/>
      </c>
      <c r="P150" s="24"/>
      <c r="Q150" s="30" t="str">
        <f t="shared" si="31"/>
        <v/>
      </c>
      <c r="R150" s="29" t="str">
        <f t="shared" ca="1" si="32"/>
        <v/>
      </c>
    </row>
    <row r="151" spans="1:18">
      <c r="A151" s="23" t="str">
        <f t="shared" si="22"/>
        <v/>
      </c>
      <c r="B151" s="23" t="str">
        <f t="shared" si="23"/>
        <v/>
      </c>
      <c r="C151" s="29" t="str">
        <f t="shared" ca="1" si="24"/>
        <v/>
      </c>
      <c r="D151" s="22" t="str">
        <f>IF(K151="","",ИТОГ!S151)</f>
        <v/>
      </c>
      <c r="E151" s="24" t="str">
        <f t="shared" si="25"/>
        <v/>
      </c>
      <c r="F151" s="30" t="str">
        <f t="shared" si="26"/>
        <v/>
      </c>
      <c r="G151" s="25" t="str">
        <f t="shared" si="27"/>
        <v/>
      </c>
      <c r="H151" s="29" t="str">
        <f t="shared" ca="1" si="28"/>
        <v/>
      </c>
      <c r="I151" s="24"/>
      <c r="J151" s="30"/>
      <c r="K151" s="27" t="str">
        <f>IF(ИТОГ!A151=0,"",ИТОГ!A151)</f>
        <v/>
      </c>
      <c r="L151" s="26" t="str">
        <f t="shared" si="29"/>
        <v/>
      </c>
      <c r="M151" s="25" t="str">
        <f>IF(K151="","",ИТОГ!Q151)</f>
        <v/>
      </c>
      <c r="N151" s="28" t="str">
        <f>IF(K151="","",ИТОГ!N151)</f>
        <v/>
      </c>
      <c r="O151" s="30" t="str">
        <f t="shared" si="30"/>
        <v/>
      </c>
      <c r="P151" s="24"/>
      <c r="Q151" s="30" t="str">
        <f t="shared" si="31"/>
        <v/>
      </c>
      <c r="R151" s="29" t="str">
        <f t="shared" ca="1" si="32"/>
        <v/>
      </c>
    </row>
    <row r="152" spans="1:18">
      <c r="A152" s="23" t="str">
        <f t="shared" si="22"/>
        <v/>
      </c>
      <c r="B152" s="23" t="str">
        <f t="shared" si="23"/>
        <v/>
      </c>
      <c r="C152" s="29" t="str">
        <f t="shared" ca="1" si="24"/>
        <v/>
      </c>
      <c r="D152" s="22" t="str">
        <f>IF(K152="","",ИТОГ!S152)</f>
        <v/>
      </c>
      <c r="E152" s="24" t="str">
        <f t="shared" si="25"/>
        <v/>
      </c>
      <c r="F152" s="30" t="str">
        <f t="shared" si="26"/>
        <v/>
      </c>
      <c r="G152" s="25" t="str">
        <f t="shared" si="27"/>
        <v/>
      </c>
      <c r="H152" s="29" t="str">
        <f t="shared" ca="1" si="28"/>
        <v/>
      </c>
      <c r="I152" s="24"/>
      <c r="J152" s="30"/>
      <c r="K152" s="27" t="str">
        <f>IF(ИТОГ!A152=0,"",ИТОГ!A152)</f>
        <v/>
      </c>
      <c r="L152" s="26" t="str">
        <f t="shared" si="29"/>
        <v/>
      </c>
      <c r="M152" s="25" t="str">
        <f>IF(K152="","",ИТОГ!Q152)</f>
        <v/>
      </c>
      <c r="N152" s="28" t="str">
        <f>IF(K152="","",ИТОГ!N152)</f>
        <v/>
      </c>
      <c r="O152" s="30" t="str">
        <f t="shared" si="30"/>
        <v/>
      </c>
      <c r="P152" s="24"/>
      <c r="Q152" s="30" t="str">
        <f t="shared" si="31"/>
        <v/>
      </c>
      <c r="R152" s="29" t="str">
        <f t="shared" ca="1" si="32"/>
        <v/>
      </c>
    </row>
    <row r="153" spans="1:18">
      <c r="A153" s="23" t="str">
        <f t="shared" si="22"/>
        <v/>
      </c>
      <c r="B153" s="23" t="str">
        <f t="shared" si="23"/>
        <v/>
      </c>
      <c r="C153" s="29" t="str">
        <f t="shared" ca="1" si="24"/>
        <v/>
      </c>
      <c r="D153" s="22" t="str">
        <f>IF(K153="","",ИТОГ!S153)</f>
        <v/>
      </c>
      <c r="E153" s="24" t="str">
        <f t="shared" si="25"/>
        <v/>
      </c>
      <c r="F153" s="30" t="str">
        <f t="shared" si="26"/>
        <v/>
      </c>
      <c r="G153" s="25" t="str">
        <f t="shared" si="27"/>
        <v/>
      </c>
      <c r="H153" s="29" t="str">
        <f t="shared" ca="1" si="28"/>
        <v/>
      </c>
      <c r="I153" s="24"/>
      <c r="J153" s="30"/>
      <c r="K153" s="27" t="str">
        <f>IF(ИТОГ!A153=0,"",ИТОГ!A153)</f>
        <v/>
      </c>
      <c r="L153" s="26" t="str">
        <f t="shared" si="29"/>
        <v/>
      </c>
      <c r="M153" s="25" t="str">
        <f>IF(K153="","",ИТОГ!Q153)</f>
        <v/>
      </c>
      <c r="N153" s="28" t="str">
        <f>IF(K153="","",ИТОГ!N153)</f>
        <v/>
      </c>
      <c r="O153" s="30" t="str">
        <f t="shared" si="30"/>
        <v/>
      </c>
      <c r="P153" s="24"/>
      <c r="Q153" s="30" t="str">
        <f t="shared" si="31"/>
        <v/>
      </c>
      <c r="R153" s="29" t="str">
        <f t="shared" ca="1" si="32"/>
        <v/>
      </c>
    </row>
    <row r="154" spans="1:18">
      <c r="A154" s="23" t="str">
        <f t="shared" si="22"/>
        <v/>
      </c>
      <c r="B154" s="23" t="str">
        <f t="shared" si="23"/>
        <v/>
      </c>
      <c r="C154" s="29" t="str">
        <f t="shared" ca="1" si="24"/>
        <v/>
      </c>
      <c r="D154" s="22" t="str">
        <f>IF(K154="","",ИТОГ!S154)</f>
        <v/>
      </c>
      <c r="E154" s="24" t="str">
        <f t="shared" si="25"/>
        <v/>
      </c>
      <c r="F154" s="30" t="str">
        <f t="shared" si="26"/>
        <v/>
      </c>
      <c r="G154" s="25" t="str">
        <f t="shared" si="27"/>
        <v/>
      </c>
      <c r="H154" s="29" t="str">
        <f t="shared" ca="1" si="28"/>
        <v/>
      </c>
      <c r="I154" s="24"/>
      <c r="J154" s="30"/>
      <c r="K154" s="27" t="str">
        <f>IF(ИТОГ!A154=0,"",ИТОГ!A154)</f>
        <v/>
      </c>
      <c r="L154" s="26" t="str">
        <f t="shared" si="29"/>
        <v/>
      </c>
      <c r="M154" s="25" t="str">
        <f>IF(K154="","",ИТОГ!Q154)</f>
        <v/>
      </c>
      <c r="N154" s="28" t="str">
        <f>IF(K154="","",ИТОГ!N154)</f>
        <v/>
      </c>
      <c r="O154" s="30" t="str">
        <f t="shared" si="30"/>
        <v/>
      </c>
      <c r="P154" s="24"/>
      <c r="Q154" s="30" t="str">
        <f t="shared" si="31"/>
        <v/>
      </c>
      <c r="R154" s="29" t="str">
        <f t="shared" ca="1" si="32"/>
        <v/>
      </c>
    </row>
    <row r="155" spans="1:18">
      <c r="A155" s="23" t="str">
        <f t="shared" si="22"/>
        <v/>
      </c>
      <c r="B155" s="23" t="str">
        <f t="shared" si="23"/>
        <v/>
      </c>
      <c r="C155" s="29" t="str">
        <f t="shared" ca="1" si="24"/>
        <v/>
      </c>
      <c r="D155" s="22" t="str">
        <f>IF(K155="","",ИТОГ!S155)</f>
        <v/>
      </c>
      <c r="E155" s="24" t="str">
        <f t="shared" si="25"/>
        <v/>
      </c>
      <c r="F155" s="30" t="str">
        <f t="shared" si="26"/>
        <v/>
      </c>
      <c r="G155" s="25" t="str">
        <f t="shared" si="27"/>
        <v/>
      </c>
      <c r="H155" s="29" t="str">
        <f t="shared" ca="1" si="28"/>
        <v/>
      </c>
      <c r="I155" s="24"/>
      <c r="J155" s="30"/>
      <c r="K155" s="27" t="str">
        <f>IF(ИТОГ!A155=0,"",ИТОГ!A155)</f>
        <v/>
      </c>
      <c r="L155" s="26" t="str">
        <f t="shared" si="29"/>
        <v/>
      </c>
      <c r="M155" s="25" t="str">
        <f>IF(K155="","",ИТОГ!Q155)</f>
        <v/>
      </c>
      <c r="N155" s="28" t="str">
        <f>IF(K155="","",ИТОГ!N155)</f>
        <v/>
      </c>
      <c r="O155" s="30" t="str">
        <f t="shared" si="30"/>
        <v/>
      </c>
      <c r="P155" s="24"/>
      <c r="Q155" s="30" t="str">
        <f t="shared" si="31"/>
        <v/>
      </c>
      <c r="R155" s="29" t="str">
        <f t="shared" ca="1" si="32"/>
        <v/>
      </c>
    </row>
    <row r="156" spans="1:18">
      <c r="A156" s="23" t="str">
        <f t="shared" si="22"/>
        <v/>
      </c>
      <c r="B156" s="23" t="str">
        <f t="shared" si="23"/>
        <v/>
      </c>
      <c r="C156" s="29" t="str">
        <f t="shared" ca="1" si="24"/>
        <v/>
      </c>
      <c r="D156" s="22" t="str">
        <f>IF(K156="","",ИТОГ!S156)</f>
        <v/>
      </c>
      <c r="E156" s="24" t="str">
        <f t="shared" si="25"/>
        <v/>
      </c>
      <c r="F156" s="30" t="str">
        <f t="shared" si="26"/>
        <v/>
      </c>
      <c r="G156" s="25" t="str">
        <f t="shared" si="27"/>
        <v/>
      </c>
      <c r="H156" s="29" t="str">
        <f t="shared" ca="1" si="28"/>
        <v/>
      </c>
      <c r="I156" s="24"/>
      <c r="J156" s="30"/>
      <c r="K156" s="27" t="str">
        <f>IF(ИТОГ!A156=0,"",ИТОГ!A156)</f>
        <v/>
      </c>
      <c r="L156" s="26" t="str">
        <f t="shared" si="29"/>
        <v/>
      </c>
      <c r="M156" s="25" t="str">
        <f>IF(K156="","",ИТОГ!Q156)</f>
        <v/>
      </c>
      <c r="N156" s="28" t="str">
        <f>IF(K156="","",ИТОГ!N156)</f>
        <v/>
      </c>
      <c r="O156" s="30" t="str">
        <f t="shared" si="30"/>
        <v/>
      </c>
      <c r="P156" s="24"/>
      <c r="Q156" s="30" t="str">
        <f t="shared" si="31"/>
        <v/>
      </c>
      <c r="R156" s="29" t="str">
        <f t="shared" ca="1" si="32"/>
        <v/>
      </c>
    </row>
    <row r="157" spans="1:18">
      <c r="A157" s="23" t="str">
        <f t="shared" si="22"/>
        <v/>
      </c>
      <c r="B157" s="23" t="str">
        <f t="shared" si="23"/>
        <v/>
      </c>
      <c r="C157" s="29" t="str">
        <f t="shared" ca="1" si="24"/>
        <v/>
      </c>
      <c r="D157" s="22" t="str">
        <f>IF(K157="","",ИТОГ!S157)</f>
        <v/>
      </c>
      <c r="E157" s="24" t="str">
        <f t="shared" si="25"/>
        <v/>
      </c>
      <c r="F157" s="30" t="str">
        <f t="shared" si="26"/>
        <v/>
      </c>
      <c r="G157" s="25" t="str">
        <f t="shared" si="27"/>
        <v/>
      </c>
      <c r="H157" s="29" t="str">
        <f t="shared" ca="1" si="28"/>
        <v/>
      </c>
      <c r="I157" s="24"/>
      <c r="J157" s="30"/>
      <c r="K157" s="27" t="str">
        <f>IF(ИТОГ!A157=0,"",ИТОГ!A157)</f>
        <v/>
      </c>
      <c r="L157" s="26" t="str">
        <f t="shared" si="29"/>
        <v/>
      </c>
      <c r="M157" s="25" t="str">
        <f>IF(K157="","",ИТОГ!Q157)</f>
        <v/>
      </c>
      <c r="N157" s="28" t="str">
        <f>IF(K157="","",ИТОГ!N157)</f>
        <v/>
      </c>
      <c r="O157" s="30" t="str">
        <f t="shared" si="30"/>
        <v/>
      </c>
      <c r="P157" s="24"/>
      <c r="Q157" s="30" t="str">
        <f t="shared" si="31"/>
        <v/>
      </c>
      <c r="R157" s="29" t="str">
        <f t="shared" ca="1" si="32"/>
        <v/>
      </c>
    </row>
    <row r="158" spans="1:18">
      <c r="A158" s="23" t="str">
        <f t="shared" ref="A158:A221" si="33">IF(K158="","",1000)</f>
        <v/>
      </c>
      <c r="B158" s="23" t="str">
        <f t="shared" ref="B158:B221" si="34">IF(K158="","",1)</f>
        <v/>
      </c>
      <c r="C158" s="29" t="str">
        <f t="shared" ref="C158:C221" ca="1" si="35">IF(K158="","",TODAY())</f>
        <v/>
      </c>
      <c r="D158" s="22" t="str">
        <f>IF(K158="","",ИТОГ!S158)</f>
        <v/>
      </c>
      <c r="E158" s="24" t="str">
        <f t="shared" ref="E158:E221" si="36">IF(K158="","","Х")</f>
        <v/>
      </c>
      <c r="F158" s="30" t="str">
        <f t="shared" ref="F158:F221" si="37">IF(K158="","","UV")</f>
        <v/>
      </c>
      <c r="G158" s="25" t="str">
        <f t="shared" ref="G158:G221" si="38">IF(K158="","",SUMIF(D:D,D158,M:M))</f>
        <v/>
      </c>
      <c r="H158" s="29" t="str">
        <f t="shared" ref="H158:H221" ca="1" si="39">IF(K158="","",TODAY())</f>
        <v/>
      </c>
      <c r="I158" s="24"/>
      <c r="J158" s="30"/>
      <c r="K158" s="27" t="str">
        <f>IF(ИТОГ!A158=0,"",ИТОГ!A158)</f>
        <v/>
      </c>
      <c r="L158" s="26" t="str">
        <f t="shared" ref="L158:L221" si="40">IF(K158="","",
IF(D157-D158=0,L157+10,10))</f>
        <v/>
      </c>
      <c r="M158" s="25" t="str">
        <f>IF(K158="","",ИТОГ!Q158)</f>
        <v/>
      </c>
      <c r="N158" s="28" t="str">
        <f>IF(K158="","",ИТОГ!N158)</f>
        <v/>
      </c>
      <c r="O158" s="30" t="str">
        <f t="shared" ref="O158:O221" si="41">IF(K158="","","ST")</f>
        <v/>
      </c>
      <c r="P158" s="24"/>
      <c r="Q158" s="30" t="str">
        <f t="shared" ref="Q158:Q221" si="42">IF(K158="","","EUR")</f>
        <v/>
      </c>
      <c r="R158" s="29" t="str">
        <f t="shared" ref="R158:R221" ca="1" si="43">IF(K158="","",TODAY())</f>
        <v/>
      </c>
    </row>
    <row r="159" spans="1:18">
      <c r="A159" s="23" t="str">
        <f t="shared" si="33"/>
        <v/>
      </c>
      <c r="B159" s="23" t="str">
        <f t="shared" si="34"/>
        <v/>
      </c>
      <c r="C159" s="29" t="str">
        <f t="shared" ca="1" si="35"/>
        <v/>
      </c>
      <c r="D159" s="22" t="str">
        <f>IF(K159="","",ИТОГ!S159)</f>
        <v/>
      </c>
      <c r="E159" s="24" t="str">
        <f t="shared" si="36"/>
        <v/>
      </c>
      <c r="F159" s="30" t="str">
        <f t="shared" si="37"/>
        <v/>
      </c>
      <c r="G159" s="25" t="str">
        <f t="shared" si="38"/>
        <v/>
      </c>
      <c r="H159" s="29" t="str">
        <f t="shared" ca="1" si="39"/>
        <v/>
      </c>
      <c r="I159" s="24"/>
      <c r="J159" s="30"/>
      <c r="K159" s="27" t="str">
        <f>IF(ИТОГ!A159=0,"",ИТОГ!A159)</f>
        <v/>
      </c>
      <c r="L159" s="26" t="str">
        <f t="shared" si="40"/>
        <v/>
      </c>
      <c r="M159" s="25" t="str">
        <f>IF(K159="","",ИТОГ!Q159)</f>
        <v/>
      </c>
      <c r="N159" s="28" t="str">
        <f>IF(K159="","",ИТОГ!N159)</f>
        <v/>
      </c>
      <c r="O159" s="30" t="str">
        <f t="shared" si="41"/>
        <v/>
      </c>
      <c r="P159" s="24"/>
      <c r="Q159" s="30" t="str">
        <f t="shared" si="42"/>
        <v/>
      </c>
      <c r="R159" s="29" t="str">
        <f t="shared" ca="1" si="43"/>
        <v/>
      </c>
    </row>
    <row r="160" spans="1:18">
      <c r="A160" s="23" t="str">
        <f t="shared" si="33"/>
        <v/>
      </c>
      <c r="B160" s="23" t="str">
        <f t="shared" si="34"/>
        <v/>
      </c>
      <c r="C160" s="29" t="str">
        <f t="shared" ca="1" si="35"/>
        <v/>
      </c>
      <c r="D160" s="22" t="str">
        <f>IF(K160="","",ИТОГ!S160)</f>
        <v/>
      </c>
      <c r="E160" s="24" t="str">
        <f t="shared" si="36"/>
        <v/>
      </c>
      <c r="F160" s="30" t="str">
        <f t="shared" si="37"/>
        <v/>
      </c>
      <c r="G160" s="25" t="str">
        <f t="shared" si="38"/>
        <v/>
      </c>
      <c r="H160" s="29" t="str">
        <f t="shared" ca="1" si="39"/>
        <v/>
      </c>
      <c r="I160" s="24"/>
      <c r="J160" s="30"/>
      <c r="K160" s="27" t="str">
        <f>IF(ИТОГ!A160=0,"",ИТОГ!A160)</f>
        <v/>
      </c>
      <c r="L160" s="26" t="str">
        <f t="shared" si="40"/>
        <v/>
      </c>
      <c r="M160" s="25" t="str">
        <f>IF(K160="","",ИТОГ!Q160)</f>
        <v/>
      </c>
      <c r="N160" s="28" t="str">
        <f>IF(K160="","",ИТОГ!N160)</f>
        <v/>
      </c>
      <c r="O160" s="30" t="str">
        <f t="shared" si="41"/>
        <v/>
      </c>
      <c r="P160" s="24"/>
      <c r="Q160" s="30" t="str">
        <f t="shared" si="42"/>
        <v/>
      </c>
      <c r="R160" s="29" t="str">
        <f t="shared" ca="1" si="43"/>
        <v/>
      </c>
    </row>
    <row r="161" spans="1:18">
      <c r="A161" s="23" t="str">
        <f t="shared" si="33"/>
        <v/>
      </c>
      <c r="B161" s="23" t="str">
        <f t="shared" si="34"/>
        <v/>
      </c>
      <c r="C161" s="29" t="str">
        <f t="shared" ca="1" si="35"/>
        <v/>
      </c>
      <c r="D161" s="22" t="str">
        <f>IF(K161="","",ИТОГ!S161)</f>
        <v/>
      </c>
      <c r="E161" s="24" t="str">
        <f t="shared" si="36"/>
        <v/>
      </c>
      <c r="F161" s="30" t="str">
        <f t="shared" si="37"/>
        <v/>
      </c>
      <c r="G161" s="25" t="str">
        <f t="shared" si="38"/>
        <v/>
      </c>
      <c r="H161" s="29" t="str">
        <f t="shared" ca="1" si="39"/>
        <v/>
      </c>
      <c r="I161" s="24"/>
      <c r="J161" s="30"/>
      <c r="K161" s="27" t="str">
        <f>IF(ИТОГ!A161=0,"",ИТОГ!A161)</f>
        <v/>
      </c>
      <c r="L161" s="26" t="str">
        <f t="shared" si="40"/>
        <v/>
      </c>
      <c r="M161" s="25" t="str">
        <f>IF(K161="","",ИТОГ!Q161)</f>
        <v/>
      </c>
      <c r="N161" s="28" t="str">
        <f>IF(K161="","",ИТОГ!N161)</f>
        <v/>
      </c>
      <c r="O161" s="30" t="str">
        <f t="shared" si="41"/>
        <v/>
      </c>
      <c r="P161" s="24"/>
      <c r="Q161" s="30" t="str">
        <f t="shared" si="42"/>
        <v/>
      </c>
      <c r="R161" s="29" t="str">
        <f t="shared" ca="1" si="43"/>
        <v/>
      </c>
    </row>
    <row r="162" spans="1:18">
      <c r="A162" s="23" t="str">
        <f t="shared" si="33"/>
        <v/>
      </c>
      <c r="B162" s="23" t="str">
        <f t="shared" si="34"/>
        <v/>
      </c>
      <c r="C162" s="29" t="str">
        <f t="shared" ca="1" si="35"/>
        <v/>
      </c>
      <c r="D162" s="22" t="str">
        <f>IF(K162="","",ИТОГ!S162)</f>
        <v/>
      </c>
      <c r="E162" s="24" t="str">
        <f t="shared" si="36"/>
        <v/>
      </c>
      <c r="F162" s="30" t="str">
        <f t="shared" si="37"/>
        <v/>
      </c>
      <c r="G162" s="25" t="str">
        <f t="shared" si="38"/>
        <v/>
      </c>
      <c r="H162" s="29" t="str">
        <f t="shared" ca="1" si="39"/>
        <v/>
      </c>
      <c r="I162" s="24"/>
      <c r="J162" s="30"/>
      <c r="K162" s="27" t="str">
        <f>IF(ИТОГ!A162=0,"",ИТОГ!A162)</f>
        <v/>
      </c>
      <c r="L162" s="26" t="str">
        <f t="shared" si="40"/>
        <v/>
      </c>
      <c r="M162" s="25" t="str">
        <f>IF(K162="","",ИТОГ!Q162)</f>
        <v/>
      </c>
      <c r="N162" s="28" t="str">
        <f>IF(K162="","",ИТОГ!N162)</f>
        <v/>
      </c>
      <c r="O162" s="30" t="str">
        <f t="shared" si="41"/>
        <v/>
      </c>
      <c r="P162" s="24"/>
      <c r="Q162" s="30" t="str">
        <f t="shared" si="42"/>
        <v/>
      </c>
      <c r="R162" s="29" t="str">
        <f t="shared" ca="1" si="43"/>
        <v/>
      </c>
    </row>
    <row r="163" spans="1:18">
      <c r="A163" s="23" t="str">
        <f t="shared" si="33"/>
        <v/>
      </c>
      <c r="B163" s="23" t="str">
        <f t="shared" si="34"/>
        <v/>
      </c>
      <c r="C163" s="29" t="str">
        <f t="shared" ca="1" si="35"/>
        <v/>
      </c>
      <c r="D163" s="22" t="str">
        <f>IF(K163="","",ИТОГ!S163)</f>
        <v/>
      </c>
      <c r="E163" s="24" t="str">
        <f t="shared" si="36"/>
        <v/>
      </c>
      <c r="F163" s="30" t="str">
        <f t="shared" si="37"/>
        <v/>
      </c>
      <c r="G163" s="25" t="str">
        <f t="shared" si="38"/>
        <v/>
      </c>
      <c r="H163" s="29" t="str">
        <f t="shared" ca="1" si="39"/>
        <v/>
      </c>
      <c r="I163" s="24"/>
      <c r="J163" s="30"/>
      <c r="K163" s="27" t="str">
        <f>IF(ИТОГ!A163=0,"",ИТОГ!A163)</f>
        <v/>
      </c>
      <c r="L163" s="26" t="str">
        <f t="shared" si="40"/>
        <v/>
      </c>
      <c r="M163" s="25" t="str">
        <f>IF(K163="","",ИТОГ!Q163)</f>
        <v/>
      </c>
      <c r="N163" s="28" t="str">
        <f>IF(K163="","",ИТОГ!N163)</f>
        <v/>
      </c>
      <c r="O163" s="30" t="str">
        <f t="shared" si="41"/>
        <v/>
      </c>
      <c r="P163" s="24"/>
      <c r="Q163" s="30" t="str">
        <f t="shared" si="42"/>
        <v/>
      </c>
      <c r="R163" s="29" t="str">
        <f t="shared" ca="1" si="43"/>
        <v/>
      </c>
    </row>
    <row r="164" spans="1:18">
      <c r="A164" s="23" t="str">
        <f t="shared" si="33"/>
        <v/>
      </c>
      <c r="B164" s="23" t="str">
        <f t="shared" si="34"/>
        <v/>
      </c>
      <c r="C164" s="29" t="str">
        <f t="shared" ca="1" si="35"/>
        <v/>
      </c>
      <c r="D164" s="22" t="str">
        <f>IF(K164="","",ИТОГ!S164)</f>
        <v/>
      </c>
      <c r="E164" s="24" t="str">
        <f t="shared" si="36"/>
        <v/>
      </c>
      <c r="F164" s="30" t="str">
        <f t="shared" si="37"/>
        <v/>
      </c>
      <c r="G164" s="25" t="str">
        <f t="shared" si="38"/>
        <v/>
      </c>
      <c r="H164" s="29" t="str">
        <f t="shared" ca="1" si="39"/>
        <v/>
      </c>
      <c r="I164" s="24"/>
      <c r="J164" s="30"/>
      <c r="K164" s="27" t="str">
        <f>IF(ИТОГ!A164=0,"",ИТОГ!A164)</f>
        <v/>
      </c>
      <c r="L164" s="26" t="str">
        <f t="shared" si="40"/>
        <v/>
      </c>
      <c r="M164" s="25" t="str">
        <f>IF(K164="","",ИТОГ!Q164)</f>
        <v/>
      </c>
      <c r="N164" s="28" t="str">
        <f>IF(K164="","",ИТОГ!N164)</f>
        <v/>
      </c>
      <c r="O164" s="30" t="str">
        <f t="shared" si="41"/>
        <v/>
      </c>
      <c r="P164" s="24"/>
      <c r="Q164" s="30" t="str">
        <f t="shared" si="42"/>
        <v/>
      </c>
      <c r="R164" s="29" t="str">
        <f t="shared" ca="1" si="43"/>
        <v/>
      </c>
    </row>
    <row r="165" spans="1:18">
      <c r="A165" s="23" t="str">
        <f t="shared" si="33"/>
        <v/>
      </c>
      <c r="B165" s="23" t="str">
        <f t="shared" si="34"/>
        <v/>
      </c>
      <c r="C165" s="29" t="str">
        <f t="shared" ca="1" si="35"/>
        <v/>
      </c>
      <c r="D165" s="22" t="str">
        <f>IF(K165="","",ИТОГ!S165)</f>
        <v/>
      </c>
      <c r="E165" s="24" t="str">
        <f t="shared" si="36"/>
        <v/>
      </c>
      <c r="F165" s="30" t="str">
        <f t="shared" si="37"/>
        <v/>
      </c>
      <c r="G165" s="25" t="str">
        <f t="shared" si="38"/>
        <v/>
      </c>
      <c r="H165" s="29" t="str">
        <f t="shared" ca="1" si="39"/>
        <v/>
      </c>
      <c r="I165" s="24"/>
      <c r="J165" s="30"/>
      <c r="K165" s="27" t="str">
        <f>IF(ИТОГ!A165=0,"",ИТОГ!A165)</f>
        <v/>
      </c>
      <c r="L165" s="26" t="str">
        <f t="shared" si="40"/>
        <v/>
      </c>
      <c r="M165" s="25" t="str">
        <f>IF(K165="","",ИТОГ!Q165)</f>
        <v/>
      </c>
      <c r="N165" s="28" t="str">
        <f>IF(K165="","",ИТОГ!N165)</f>
        <v/>
      </c>
      <c r="O165" s="30" t="str">
        <f t="shared" si="41"/>
        <v/>
      </c>
      <c r="P165" s="24"/>
      <c r="Q165" s="30" t="str">
        <f t="shared" si="42"/>
        <v/>
      </c>
      <c r="R165" s="29" t="str">
        <f t="shared" ca="1" si="43"/>
        <v/>
      </c>
    </row>
    <row r="166" spans="1:18">
      <c r="A166" s="23" t="str">
        <f t="shared" si="33"/>
        <v/>
      </c>
      <c r="B166" s="23" t="str">
        <f t="shared" si="34"/>
        <v/>
      </c>
      <c r="C166" s="29" t="str">
        <f t="shared" ca="1" si="35"/>
        <v/>
      </c>
      <c r="D166" s="22" t="str">
        <f>IF(K166="","",ИТОГ!S166)</f>
        <v/>
      </c>
      <c r="E166" s="24" t="str">
        <f t="shared" si="36"/>
        <v/>
      </c>
      <c r="F166" s="30" t="str">
        <f t="shared" si="37"/>
        <v/>
      </c>
      <c r="G166" s="25" t="str">
        <f t="shared" si="38"/>
        <v/>
      </c>
      <c r="H166" s="29" t="str">
        <f t="shared" ca="1" si="39"/>
        <v/>
      </c>
      <c r="I166" s="24"/>
      <c r="J166" s="30"/>
      <c r="K166" s="27" t="str">
        <f>IF(ИТОГ!A166=0,"",ИТОГ!A166)</f>
        <v/>
      </c>
      <c r="L166" s="26" t="str">
        <f t="shared" si="40"/>
        <v/>
      </c>
      <c r="M166" s="25" t="str">
        <f>IF(K166="","",ИТОГ!Q166)</f>
        <v/>
      </c>
      <c r="N166" s="28" t="str">
        <f>IF(K166="","",ИТОГ!N166)</f>
        <v/>
      </c>
      <c r="O166" s="30" t="str">
        <f t="shared" si="41"/>
        <v/>
      </c>
      <c r="P166" s="24"/>
      <c r="Q166" s="30" t="str">
        <f t="shared" si="42"/>
        <v/>
      </c>
      <c r="R166" s="29" t="str">
        <f t="shared" ca="1" si="43"/>
        <v/>
      </c>
    </row>
    <row r="167" spans="1:18">
      <c r="A167" s="23" t="str">
        <f t="shared" si="33"/>
        <v/>
      </c>
      <c r="B167" s="23" t="str">
        <f t="shared" si="34"/>
        <v/>
      </c>
      <c r="C167" s="29" t="str">
        <f t="shared" ca="1" si="35"/>
        <v/>
      </c>
      <c r="D167" s="22" t="str">
        <f>IF(K167="","",ИТОГ!S167)</f>
        <v/>
      </c>
      <c r="E167" s="24" t="str">
        <f t="shared" si="36"/>
        <v/>
      </c>
      <c r="F167" s="30" t="str">
        <f t="shared" si="37"/>
        <v/>
      </c>
      <c r="G167" s="25" t="str">
        <f t="shared" si="38"/>
        <v/>
      </c>
      <c r="H167" s="29" t="str">
        <f t="shared" ca="1" si="39"/>
        <v/>
      </c>
      <c r="I167" s="24"/>
      <c r="J167" s="30"/>
      <c r="K167" s="27" t="str">
        <f>IF(ИТОГ!A167=0,"",ИТОГ!A167)</f>
        <v/>
      </c>
      <c r="L167" s="26" t="str">
        <f t="shared" si="40"/>
        <v/>
      </c>
      <c r="M167" s="25" t="str">
        <f>IF(K167="","",ИТОГ!Q167)</f>
        <v/>
      </c>
      <c r="N167" s="28" t="str">
        <f>IF(K167="","",ИТОГ!N167)</f>
        <v/>
      </c>
      <c r="O167" s="30" t="str">
        <f t="shared" si="41"/>
        <v/>
      </c>
      <c r="P167" s="24"/>
      <c r="Q167" s="30" t="str">
        <f t="shared" si="42"/>
        <v/>
      </c>
      <c r="R167" s="29" t="str">
        <f t="shared" ca="1" si="43"/>
        <v/>
      </c>
    </row>
    <row r="168" spans="1:18">
      <c r="A168" s="23" t="str">
        <f t="shared" si="33"/>
        <v/>
      </c>
      <c r="B168" s="23" t="str">
        <f t="shared" si="34"/>
        <v/>
      </c>
      <c r="C168" s="29" t="str">
        <f t="shared" ca="1" si="35"/>
        <v/>
      </c>
      <c r="D168" s="22" t="str">
        <f>IF(K168="","",ИТОГ!S168)</f>
        <v/>
      </c>
      <c r="E168" s="24" t="str">
        <f t="shared" si="36"/>
        <v/>
      </c>
      <c r="F168" s="30" t="str">
        <f t="shared" si="37"/>
        <v/>
      </c>
      <c r="G168" s="25" t="str">
        <f t="shared" si="38"/>
        <v/>
      </c>
      <c r="H168" s="29" t="str">
        <f t="shared" ca="1" si="39"/>
        <v/>
      </c>
      <c r="I168" s="24"/>
      <c r="J168" s="30"/>
      <c r="K168" s="27" t="str">
        <f>IF(ИТОГ!A168=0,"",ИТОГ!A168)</f>
        <v/>
      </c>
      <c r="L168" s="26" t="str">
        <f t="shared" si="40"/>
        <v/>
      </c>
      <c r="M168" s="25" t="str">
        <f>IF(K168="","",ИТОГ!Q168)</f>
        <v/>
      </c>
      <c r="N168" s="28" t="str">
        <f>IF(K168="","",ИТОГ!N168)</f>
        <v/>
      </c>
      <c r="O168" s="30" t="str">
        <f t="shared" si="41"/>
        <v/>
      </c>
      <c r="P168" s="24"/>
      <c r="Q168" s="30" t="str">
        <f t="shared" si="42"/>
        <v/>
      </c>
      <c r="R168" s="29" t="str">
        <f t="shared" ca="1" si="43"/>
        <v/>
      </c>
    </row>
    <row r="169" spans="1:18">
      <c r="A169" s="23" t="str">
        <f t="shared" si="33"/>
        <v/>
      </c>
      <c r="B169" s="23" t="str">
        <f t="shared" si="34"/>
        <v/>
      </c>
      <c r="C169" s="29" t="str">
        <f t="shared" ca="1" si="35"/>
        <v/>
      </c>
      <c r="D169" s="22" t="str">
        <f>IF(K169="","",ИТОГ!S169)</f>
        <v/>
      </c>
      <c r="E169" s="24" t="str">
        <f t="shared" si="36"/>
        <v/>
      </c>
      <c r="F169" s="30" t="str">
        <f t="shared" si="37"/>
        <v/>
      </c>
      <c r="G169" s="25" t="str">
        <f t="shared" si="38"/>
        <v/>
      </c>
      <c r="H169" s="29" t="str">
        <f t="shared" ca="1" si="39"/>
        <v/>
      </c>
      <c r="I169" s="24"/>
      <c r="J169" s="30"/>
      <c r="K169" s="27" t="str">
        <f>IF(ИТОГ!A169=0,"",ИТОГ!A169)</f>
        <v/>
      </c>
      <c r="L169" s="26" t="str">
        <f t="shared" si="40"/>
        <v/>
      </c>
      <c r="M169" s="25" t="str">
        <f>IF(K169="","",ИТОГ!Q169)</f>
        <v/>
      </c>
      <c r="N169" s="28" t="str">
        <f>IF(K169="","",ИТОГ!N169)</f>
        <v/>
      </c>
      <c r="O169" s="30" t="str">
        <f t="shared" si="41"/>
        <v/>
      </c>
      <c r="P169" s="24"/>
      <c r="Q169" s="30" t="str">
        <f t="shared" si="42"/>
        <v/>
      </c>
      <c r="R169" s="29" t="str">
        <f t="shared" ca="1" si="43"/>
        <v/>
      </c>
    </row>
    <row r="170" spans="1:18">
      <c r="A170" s="23" t="str">
        <f t="shared" si="33"/>
        <v/>
      </c>
      <c r="B170" s="23" t="str">
        <f t="shared" si="34"/>
        <v/>
      </c>
      <c r="C170" s="29" t="str">
        <f t="shared" ca="1" si="35"/>
        <v/>
      </c>
      <c r="D170" s="22" t="str">
        <f>IF(K170="","",ИТОГ!S170)</f>
        <v/>
      </c>
      <c r="E170" s="24" t="str">
        <f t="shared" si="36"/>
        <v/>
      </c>
      <c r="F170" s="30" t="str">
        <f t="shared" si="37"/>
        <v/>
      </c>
      <c r="G170" s="25" t="str">
        <f t="shared" si="38"/>
        <v/>
      </c>
      <c r="H170" s="29" t="str">
        <f t="shared" ca="1" si="39"/>
        <v/>
      </c>
      <c r="I170" s="24"/>
      <c r="J170" s="30"/>
      <c r="K170" s="27" t="str">
        <f>IF(ИТОГ!A170=0,"",ИТОГ!A170)</f>
        <v/>
      </c>
      <c r="L170" s="26" t="str">
        <f t="shared" si="40"/>
        <v/>
      </c>
      <c r="M170" s="25" t="str">
        <f>IF(K170="","",ИТОГ!Q170)</f>
        <v/>
      </c>
      <c r="N170" s="28" t="str">
        <f>IF(K170="","",ИТОГ!N170)</f>
        <v/>
      </c>
      <c r="O170" s="30" t="str">
        <f t="shared" si="41"/>
        <v/>
      </c>
      <c r="P170" s="24"/>
      <c r="Q170" s="30" t="str">
        <f t="shared" si="42"/>
        <v/>
      </c>
      <c r="R170" s="29" t="str">
        <f t="shared" ca="1" si="43"/>
        <v/>
      </c>
    </row>
    <row r="171" spans="1:18">
      <c r="A171" s="23" t="str">
        <f t="shared" si="33"/>
        <v/>
      </c>
      <c r="B171" s="23" t="str">
        <f t="shared" si="34"/>
        <v/>
      </c>
      <c r="C171" s="29" t="str">
        <f t="shared" ca="1" si="35"/>
        <v/>
      </c>
      <c r="D171" s="22" t="str">
        <f>IF(K171="","",ИТОГ!S171)</f>
        <v/>
      </c>
      <c r="E171" s="24" t="str">
        <f t="shared" si="36"/>
        <v/>
      </c>
      <c r="F171" s="30" t="str">
        <f t="shared" si="37"/>
        <v/>
      </c>
      <c r="G171" s="25" t="str">
        <f t="shared" si="38"/>
        <v/>
      </c>
      <c r="H171" s="29" t="str">
        <f t="shared" ca="1" si="39"/>
        <v/>
      </c>
      <c r="I171" s="24"/>
      <c r="J171" s="30"/>
      <c r="K171" s="27" t="str">
        <f>IF(ИТОГ!A171=0,"",ИТОГ!A171)</f>
        <v/>
      </c>
      <c r="L171" s="26" t="str">
        <f t="shared" si="40"/>
        <v/>
      </c>
      <c r="M171" s="25" t="str">
        <f>IF(K171="","",ИТОГ!Q171)</f>
        <v/>
      </c>
      <c r="N171" s="28" t="str">
        <f>IF(K171="","",ИТОГ!N171)</f>
        <v/>
      </c>
      <c r="O171" s="30" t="str">
        <f t="shared" si="41"/>
        <v/>
      </c>
      <c r="P171" s="24"/>
      <c r="Q171" s="30" t="str">
        <f t="shared" si="42"/>
        <v/>
      </c>
      <c r="R171" s="29" t="str">
        <f t="shared" ca="1" si="43"/>
        <v/>
      </c>
    </row>
    <row r="172" spans="1:18">
      <c r="A172" s="23" t="str">
        <f t="shared" si="33"/>
        <v/>
      </c>
      <c r="B172" s="23" t="str">
        <f t="shared" si="34"/>
        <v/>
      </c>
      <c r="C172" s="29" t="str">
        <f t="shared" ca="1" si="35"/>
        <v/>
      </c>
      <c r="D172" s="22" t="str">
        <f>IF(K172="","",ИТОГ!S172)</f>
        <v/>
      </c>
      <c r="E172" s="24" t="str">
        <f t="shared" si="36"/>
        <v/>
      </c>
      <c r="F172" s="30" t="str">
        <f t="shared" si="37"/>
        <v/>
      </c>
      <c r="G172" s="25" t="str">
        <f t="shared" si="38"/>
        <v/>
      </c>
      <c r="H172" s="29" t="str">
        <f t="shared" ca="1" si="39"/>
        <v/>
      </c>
      <c r="I172" s="24"/>
      <c r="J172" s="30"/>
      <c r="K172" s="27" t="str">
        <f>IF(ИТОГ!A172=0,"",ИТОГ!A172)</f>
        <v/>
      </c>
      <c r="L172" s="26" t="str">
        <f t="shared" si="40"/>
        <v/>
      </c>
      <c r="M172" s="25" t="str">
        <f>IF(K172="","",ИТОГ!Q172)</f>
        <v/>
      </c>
      <c r="N172" s="28" t="str">
        <f>IF(K172="","",ИТОГ!N172)</f>
        <v/>
      </c>
      <c r="O172" s="30" t="str">
        <f t="shared" si="41"/>
        <v/>
      </c>
      <c r="P172" s="24"/>
      <c r="Q172" s="30" t="str">
        <f t="shared" si="42"/>
        <v/>
      </c>
      <c r="R172" s="29" t="str">
        <f t="shared" ca="1" si="43"/>
        <v/>
      </c>
    </row>
    <row r="173" spans="1:18">
      <c r="A173" s="23" t="str">
        <f t="shared" si="33"/>
        <v/>
      </c>
      <c r="B173" s="23" t="str">
        <f t="shared" si="34"/>
        <v/>
      </c>
      <c r="C173" s="29" t="str">
        <f t="shared" ca="1" si="35"/>
        <v/>
      </c>
      <c r="D173" s="22" t="str">
        <f>IF(K173="","",ИТОГ!S173)</f>
        <v/>
      </c>
      <c r="E173" s="24" t="str">
        <f t="shared" si="36"/>
        <v/>
      </c>
      <c r="F173" s="30" t="str">
        <f t="shared" si="37"/>
        <v/>
      </c>
      <c r="G173" s="25" t="str">
        <f t="shared" si="38"/>
        <v/>
      </c>
      <c r="H173" s="29" t="str">
        <f t="shared" ca="1" si="39"/>
        <v/>
      </c>
      <c r="I173" s="24"/>
      <c r="J173" s="30"/>
      <c r="K173" s="27" t="str">
        <f>IF(ИТОГ!A173=0,"",ИТОГ!A173)</f>
        <v/>
      </c>
      <c r="L173" s="26" t="str">
        <f t="shared" si="40"/>
        <v/>
      </c>
      <c r="M173" s="25" t="str">
        <f>IF(K173="","",ИТОГ!Q173)</f>
        <v/>
      </c>
      <c r="N173" s="28" t="str">
        <f>IF(K173="","",ИТОГ!N173)</f>
        <v/>
      </c>
      <c r="O173" s="30" t="str">
        <f t="shared" si="41"/>
        <v/>
      </c>
      <c r="P173" s="24"/>
      <c r="Q173" s="30" t="str">
        <f t="shared" si="42"/>
        <v/>
      </c>
      <c r="R173" s="29" t="str">
        <f t="shared" ca="1" si="43"/>
        <v/>
      </c>
    </row>
    <row r="174" spans="1:18">
      <c r="A174" s="23" t="str">
        <f t="shared" si="33"/>
        <v/>
      </c>
      <c r="B174" s="23" t="str">
        <f t="shared" si="34"/>
        <v/>
      </c>
      <c r="C174" s="29" t="str">
        <f t="shared" ca="1" si="35"/>
        <v/>
      </c>
      <c r="D174" s="22" t="str">
        <f>IF(K174="","",ИТОГ!S174)</f>
        <v/>
      </c>
      <c r="E174" s="24" t="str">
        <f t="shared" si="36"/>
        <v/>
      </c>
      <c r="F174" s="30" t="str">
        <f t="shared" si="37"/>
        <v/>
      </c>
      <c r="G174" s="25" t="str">
        <f t="shared" si="38"/>
        <v/>
      </c>
      <c r="H174" s="29" t="str">
        <f t="shared" ca="1" si="39"/>
        <v/>
      </c>
      <c r="I174" s="24"/>
      <c r="J174" s="30"/>
      <c r="K174" s="27" t="str">
        <f>IF(ИТОГ!A174=0,"",ИТОГ!A174)</f>
        <v/>
      </c>
      <c r="L174" s="26" t="str">
        <f t="shared" si="40"/>
        <v/>
      </c>
      <c r="M174" s="25" t="str">
        <f>IF(K174="","",ИТОГ!Q174)</f>
        <v/>
      </c>
      <c r="N174" s="28" t="str">
        <f>IF(K174="","",ИТОГ!N174)</f>
        <v/>
      </c>
      <c r="O174" s="30" t="str">
        <f t="shared" si="41"/>
        <v/>
      </c>
      <c r="P174" s="24"/>
      <c r="Q174" s="30" t="str">
        <f t="shared" si="42"/>
        <v/>
      </c>
      <c r="R174" s="29" t="str">
        <f t="shared" ca="1" si="43"/>
        <v/>
      </c>
    </row>
    <row r="175" spans="1:18">
      <c r="A175" s="23" t="str">
        <f t="shared" si="33"/>
        <v/>
      </c>
      <c r="B175" s="23" t="str">
        <f t="shared" si="34"/>
        <v/>
      </c>
      <c r="C175" s="29" t="str">
        <f t="shared" ca="1" si="35"/>
        <v/>
      </c>
      <c r="D175" s="22" t="str">
        <f>IF(K175="","",ИТОГ!S175)</f>
        <v/>
      </c>
      <c r="E175" s="24" t="str">
        <f t="shared" si="36"/>
        <v/>
      </c>
      <c r="F175" s="30" t="str">
        <f t="shared" si="37"/>
        <v/>
      </c>
      <c r="G175" s="25" t="str">
        <f t="shared" si="38"/>
        <v/>
      </c>
      <c r="H175" s="29" t="str">
        <f t="shared" ca="1" si="39"/>
        <v/>
      </c>
      <c r="I175" s="24"/>
      <c r="J175" s="30"/>
      <c r="K175" s="27" t="str">
        <f>IF(ИТОГ!A175=0,"",ИТОГ!A175)</f>
        <v/>
      </c>
      <c r="L175" s="26" t="str">
        <f t="shared" si="40"/>
        <v/>
      </c>
      <c r="M175" s="25" t="str">
        <f>IF(K175="","",ИТОГ!Q175)</f>
        <v/>
      </c>
      <c r="N175" s="28" t="str">
        <f>IF(K175="","",ИТОГ!N175)</f>
        <v/>
      </c>
      <c r="O175" s="30" t="str">
        <f t="shared" si="41"/>
        <v/>
      </c>
      <c r="P175" s="24"/>
      <c r="Q175" s="30" t="str">
        <f t="shared" si="42"/>
        <v/>
      </c>
      <c r="R175" s="29" t="str">
        <f t="shared" ca="1" si="43"/>
        <v/>
      </c>
    </row>
    <row r="176" spans="1:18">
      <c r="A176" s="23" t="str">
        <f t="shared" si="33"/>
        <v/>
      </c>
      <c r="B176" s="23" t="str">
        <f t="shared" si="34"/>
        <v/>
      </c>
      <c r="C176" s="29" t="str">
        <f t="shared" ca="1" si="35"/>
        <v/>
      </c>
      <c r="D176" s="22" t="str">
        <f>IF(K176="","",ИТОГ!S176)</f>
        <v/>
      </c>
      <c r="E176" s="24" t="str">
        <f t="shared" si="36"/>
        <v/>
      </c>
      <c r="F176" s="30" t="str">
        <f t="shared" si="37"/>
        <v/>
      </c>
      <c r="G176" s="25" t="str">
        <f t="shared" si="38"/>
        <v/>
      </c>
      <c r="H176" s="29" t="str">
        <f t="shared" ca="1" si="39"/>
        <v/>
      </c>
      <c r="I176" s="24"/>
      <c r="J176" s="30"/>
      <c r="K176" s="27" t="str">
        <f>IF(ИТОГ!A176=0,"",ИТОГ!A176)</f>
        <v/>
      </c>
      <c r="L176" s="26" t="str">
        <f t="shared" si="40"/>
        <v/>
      </c>
      <c r="M176" s="25" t="str">
        <f>IF(K176="","",ИТОГ!Q176)</f>
        <v/>
      </c>
      <c r="N176" s="28" t="str">
        <f>IF(K176="","",ИТОГ!N176)</f>
        <v/>
      </c>
      <c r="O176" s="30" t="str">
        <f t="shared" si="41"/>
        <v/>
      </c>
      <c r="P176" s="24"/>
      <c r="Q176" s="30" t="str">
        <f t="shared" si="42"/>
        <v/>
      </c>
      <c r="R176" s="29" t="str">
        <f t="shared" ca="1" si="43"/>
        <v/>
      </c>
    </row>
    <row r="177" spans="1:18">
      <c r="A177" s="23" t="str">
        <f t="shared" si="33"/>
        <v/>
      </c>
      <c r="B177" s="23" t="str">
        <f t="shared" si="34"/>
        <v/>
      </c>
      <c r="C177" s="29" t="str">
        <f t="shared" ca="1" si="35"/>
        <v/>
      </c>
      <c r="D177" s="22" t="str">
        <f>IF(K177="","",ИТОГ!S177)</f>
        <v/>
      </c>
      <c r="E177" s="24" t="str">
        <f t="shared" si="36"/>
        <v/>
      </c>
      <c r="F177" s="30" t="str">
        <f t="shared" si="37"/>
        <v/>
      </c>
      <c r="G177" s="25" t="str">
        <f t="shared" si="38"/>
        <v/>
      </c>
      <c r="H177" s="29" t="str">
        <f t="shared" ca="1" si="39"/>
        <v/>
      </c>
      <c r="I177" s="24"/>
      <c r="J177" s="30"/>
      <c r="K177" s="27" t="str">
        <f>IF(ИТОГ!A177=0,"",ИТОГ!A177)</f>
        <v/>
      </c>
      <c r="L177" s="26" t="str">
        <f t="shared" si="40"/>
        <v/>
      </c>
      <c r="M177" s="25" t="str">
        <f>IF(K177="","",ИТОГ!Q177)</f>
        <v/>
      </c>
      <c r="N177" s="28" t="str">
        <f>IF(K177="","",ИТОГ!N177)</f>
        <v/>
      </c>
      <c r="O177" s="30" t="str">
        <f t="shared" si="41"/>
        <v/>
      </c>
      <c r="P177" s="24"/>
      <c r="Q177" s="30" t="str">
        <f t="shared" si="42"/>
        <v/>
      </c>
      <c r="R177" s="29" t="str">
        <f t="shared" ca="1" si="43"/>
        <v/>
      </c>
    </row>
    <row r="178" spans="1:18">
      <c r="A178" s="23" t="str">
        <f t="shared" si="33"/>
        <v/>
      </c>
      <c r="B178" s="23" t="str">
        <f t="shared" si="34"/>
        <v/>
      </c>
      <c r="C178" s="29" t="str">
        <f t="shared" ca="1" si="35"/>
        <v/>
      </c>
      <c r="D178" s="22" t="str">
        <f>IF(K178="","",ИТОГ!S178)</f>
        <v/>
      </c>
      <c r="E178" s="24" t="str">
        <f t="shared" si="36"/>
        <v/>
      </c>
      <c r="F178" s="30" t="str">
        <f t="shared" si="37"/>
        <v/>
      </c>
      <c r="G178" s="25" t="str">
        <f t="shared" si="38"/>
        <v/>
      </c>
      <c r="H178" s="29" t="str">
        <f t="shared" ca="1" si="39"/>
        <v/>
      </c>
      <c r="I178" s="24"/>
      <c r="J178" s="30"/>
      <c r="K178" s="27" t="str">
        <f>IF(ИТОГ!A178=0,"",ИТОГ!A178)</f>
        <v/>
      </c>
      <c r="L178" s="26" t="str">
        <f t="shared" si="40"/>
        <v/>
      </c>
      <c r="M178" s="25" t="str">
        <f>IF(K178="","",ИТОГ!Q178)</f>
        <v/>
      </c>
      <c r="N178" s="28" t="str">
        <f>IF(K178="","",ИТОГ!N178)</f>
        <v/>
      </c>
      <c r="O178" s="30" t="str">
        <f t="shared" si="41"/>
        <v/>
      </c>
      <c r="P178" s="24"/>
      <c r="Q178" s="30" t="str">
        <f t="shared" si="42"/>
        <v/>
      </c>
      <c r="R178" s="29" t="str">
        <f t="shared" ca="1" si="43"/>
        <v/>
      </c>
    </row>
    <row r="179" spans="1:18">
      <c r="A179" s="23" t="str">
        <f t="shared" si="33"/>
        <v/>
      </c>
      <c r="B179" s="23" t="str">
        <f t="shared" si="34"/>
        <v/>
      </c>
      <c r="C179" s="29" t="str">
        <f t="shared" ca="1" si="35"/>
        <v/>
      </c>
      <c r="D179" s="22" t="str">
        <f>IF(K179="","",ИТОГ!S179)</f>
        <v/>
      </c>
      <c r="E179" s="24" t="str">
        <f t="shared" si="36"/>
        <v/>
      </c>
      <c r="F179" s="30" t="str">
        <f t="shared" si="37"/>
        <v/>
      </c>
      <c r="G179" s="25" t="str">
        <f t="shared" si="38"/>
        <v/>
      </c>
      <c r="H179" s="29" t="str">
        <f t="shared" ca="1" si="39"/>
        <v/>
      </c>
      <c r="I179" s="24"/>
      <c r="J179" s="30"/>
      <c r="K179" s="27" t="str">
        <f>IF(ИТОГ!A179=0,"",ИТОГ!A179)</f>
        <v/>
      </c>
      <c r="L179" s="26" t="str">
        <f t="shared" si="40"/>
        <v/>
      </c>
      <c r="M179" s="25" t="str">
        <f>IF(K179="","",ИТОГ!Q179)</f>
        <v/>
      </c>
      <c r="N179" s="28" t="str">
        <f>IF(K179="","",ИТОГ!N179)</f>
        <v/>
      </c>
      <c r="O179" s="30" t="str">
        <f t="shared" si="41"/>
        <v/>
      </c>
      <c r="P179" s="24"/>
      <c r="Q179" s="30" t="str">
        <f t="shared" si="42"/>
        <v/>
      </c>
      <c r="R179" s="29" t="str">
        <f t="shared" ca="1" si="43"/>
        <v/>
      </c>
    </row>
    <row r="180" spans="1:18">
      <c r="A180" s="23" t="str">
        <f t="shared" si="33"/>
        <v/>
      </c>
      <c r="B180" s="23" t="str">
        <f t="shared" si="34"/>
        <v/>
      </c>
      <c r="C180" s="29" t="str">
        <f t="shared" ca="1" si="35"/>
        <v/>
      </c>
      <c r="D180" s="22" t="str">
        <f>IF(K180="","",ИТОГ!S180)</f>
        <v/>
      </c>
      <c r="E180" s="24" t="str">
        <f t="shared" si="36"/>
        <v/>
      </c>
      <c r="F180" s="30" t="str">
        <f t="shared" si="37"/>
        <v/>
      </c>
      <c r="G180" s="25" t="str">
        <f t="shared" si="38"/>
        <v/>
      </c>
      <c r="H180" s="29" t="str">
        <f t="shared" ca="1" si="39"/>
        <v/>
      </c>
      <c r="I180" s="24"/>
      <c r="J180" s="30"/>
      <c r="K180" s="27" t="str">
        <f>IF(ИТОГ!A180=0,"",ИТОГ!A180)</f>
        <v/>
      </c>
      <c r="L180" s="26" t="str">
        <f t="shared" si="40"/>
        <v/>
      </c>
      <c r="M180" s="25" t="str">
        <f>IF(K180="","",ИТОГ!Q180)</f>
        <v/>
      </c>
      <c r="N180" s="28" t="str">
        <f>IF(K180="","",ИТОГ!N180)</f>
        <v/>
      </c>
      <c r="O180" s="30" t="str">
        <f t="shared" si="41"/>
        <v/>
      </c>
      <c r="P180" s="24"/>
      <c r="Q180" s="30" t="str">
        <f t="shared" si="42"/>
        <v/>
      </c>
      <c r="R180" s="29" t="str">
        <f t="shared" ca="1" si="43"/>
        <v/>
      </c>
    </row>
    <row r="181" spans="1:18">
      <c r="A181" s="23" t="str">
        <f t="shared" si="33"/>
        <v/>
      </c>
      <c r="B181" s="23" t="str">
        <f t="shared" si="34"/>
        <v/>
      </c>
      <c r="C181" s="29" t="str">
        <f t="shared" ca="1" si="35"/>
        <v/>
      </c>
      <c r="D181" s="22" t="str">
        <f>IF(K181="","",ИТОГ!S181)</f>
        <v/>
      </c>
      <c r="E181" s="24" t="str">
        <f t="shared" si="36"/>
        <v/>
      </c>
      <c r="F181" s="30" t="str">
        <f t="shared" si="37"/>
        <v/>
      </c>
      <c r="G181" s="25" t="str">
        <f t="shared" si="38"/>
        <v/>
      </c>
      <c r="H181" s="29" t="str">
        <f t="shared" ca="1" si="39"/>
        <v/>
      </c>
      <c r="I181" s="24"/>
      <c r="J181" s="30"/>
      <c r="K181" s="27" t="str">
        <f>IF(ИТОГ!A181=0,"",ИТОГ!A181)</f>
        <v/>
      </c>
      <c r="L181" s="26" t="str">
        <f t="shared" si="40"/>
        <v/>
      </c>
      <c r="M181" s="25" t="str">
        <f>IF(K181="","",ИТОГ!Q181)</f>
        <v/>
      </c>
      <c r="N181" s="28" t="str">
        <f>IF(K181="","",ИТОГ!N181)</f>
        <v/>
      </c>
      <c r="O181" s="30" t="str">
        <f t="shared" si="41"/>
        <v/>
      </c>
      <c r="P181" s="24"/>
      <c r="Q181" s="30" t="str">
        <f t="shared" si="42"/>
        <v/>
      </c>
      <c r="R181" s="29" t="str">
        <f t="shared" ca="1" si="43"/>
        <v/>
      </c>
    </row>
    <row r="182" spans="1:18">
      <c r="A182" s="23" t="str">
        <f t="shared" si="33"/>
        <v/>
      </c>
      <c r="B182" s="23" t="str">
        <f t="shared" si="34"/>
        <v/>
      </c>
      <c r="C182" s="29" t="str">
        <f t="shared" ca="1" si="35"/>
        <v/>
      </c>
      <c r="D182" s="22" t="str">
        <f>IF(K182="","",ИТОГ!S182)</f>
        <v/>
      </c>
      <c r="E182" s="24" t="str">
        <f t="shared" si="36"/>
        <v/>
      </c>
      <c r="F182" s="30" t="str">
        <f t="shared" si="37"/>
        <v/>
      </c>
      <c r="G182" s="25" t="str">
        <f t="shared" si="38"/>
        <v/>
      </c>
      <c r="H182" s="29" t="str">
        <f t="shared" ca="1" si="39"/>
        <v/>
      </c>
      <c r="I182" s="24"/>
      <c r="J182" s="30"/>
      <c r="K182" s="27" t="str">
        <f>IF(ИТОГ!A182=0,"",ИТОГ!A182)</f>
        <v/>
      </c>
      <c r="L182" s="26" t="str">
        <f t="shared" si="40"/>
        <v/>
      </c>
      <c r="M182" s="25" t="str">
        <f>IF(K182="","",ИТОГ!Q182)</f>
        <v/>
      </c>
      <c r="N182" s="28" t="str">
        <f>IF(K182="","",ИТОГ!N182)</f>
        <v/>
      </c>
      <c r="O182" s="30" t="str">
        <f t="shared" si="41"/>
        <v/>
      </c>
      <c r="P182" s="24"/>
      <c r="Q182" s="30" t="str">
        <f t="shared" si="42"/>
        <v/>
      </c>
      <c r="R182" s="29" t="str">
        <f t="shared" ca="1" si="43"/>
        <v/>
      </c>
    </row>
    <row r="183" spans="1:18">
      <c r="A183" s="23" t="str">
        <f t="shared" si="33"/>
        <v/>
      </c>
      <c r="B183" s="23" t="str">
        <f t="shared" si="34"/>
        <v/>
      </c>
      <c r="C183" s="29" t="str">
        <f t="shared" ca="1" si="35"/>
        <v/>
      </c>
      <c r="D183" s="22" t="str">
        <f>IF(K183="","",ИТОГ!S183)</f>
        <v/>
      </c>
      <c r="E183" s="24" t="str">
        <f t="shared" si="36"/>
        <v/>
      </c>
      <c r="F183" s="30" t="str">
        <f t="shared" si="37"/>
        <v/>
      </c>
      <c r="G183" s="25" t="str">
        <f t="shared" si="38"/>
        <v/>
      </c>
      <c r="H183" s="29" t="str">
        <f t="shared" ca="1" si="39"/>
        <v/>
      </c>
      <c r="I183" s="24"/>
      <c r="J183" s="30"/>
      <c r="K183" s="27" t="str">
        <f>IF(ИТОГ!A183=0,"",ИТОГ!A183)</f>
        <v/>
      </c>
      <c r="L183" s="26" t="str">
        <f t="shared" si="40"/>
        <v/>
      </c>
      <c r="M183" s="25" t="str">
        <f>IF(K183="","",ИТОГ!Q183)</f>
        <v/>
      </c>
      <c r="N183" s="28" t="str">
        <f>IF(K183="","",ИТОГ!N183)</f>
        <v/>
      </c>
      <c r="O183" s="30" t="str">
        <f t="shared" si="41"/>
        <v/>
      </c>
      <c r="P183" s="24"/>
      <c r="Q183" s="30" t="str">
        <f t="shared" si="42"/>
        <v/>
      </c>
      <c r="R183" s="29" t="str">
        <f t="shared" ca="1" si="43"/>
        <v/>
      </c>
    </row>
    <row r="184" spans="1:18">
      <c r="A184" s="23" t="str">
        <f t="shared" si="33"/>
        <v/>
      </c>
      <c r="B184" s="23" t="str">
        <f t="shared" si="34"/>
        <v/>
      </c>
      <c r="C184" s="29" t="str">
        <f t="shared" ca="1" si="35"/>
        <v/>
      </c>
      <c r="D184" s="22" t="str">
        <f>IF(K184="","",ИТОГ!S184)</f>
        <v/>
      </c>
      <c r="E184" s="24" t="str">
        <f t="shared" si="36"/>
        <v/>
      </c>
      <c r="F184" s="30" t="str">
        <f t="shared" si="37"/>
        <v/>
      </c>
      <c r="G184" s="25" t="str">
        <f t="shared" si="38"/>
        <v/>
      </c>
      <c r="H184" s="29" t="str">
        <f t="shared" ca="1" si="39"/>
        <v/>
      </c>
      <c r="I184" s="24"/>
      <c r="J184" s="30"/>
      <c r="K184" s="27" t="str">
        <f>IF(ИТОГ!A184=0,"",ИТОГ!A184)</f>
        <v/>
      </c>
      <c r="L184" s="26" t="str">
        <f t="shared" si="40"/>
        <v/>
      </c>
      <c r="M184" s="25" t="str">
        <f>IF(K184="","",ИТОГ!Q184)</f>
        <v/>
      </c>
      <c r="N184" s="28" t="str">
        <f>IF(K184="","",ИТОГ!N184)</f>
        <v/>
      </c>
      <c r="O184" s="30" t="str">
        <f t="shared" si="41"/>
        <v/>
      </c>
      <c r="P184" s="24"/>
      <c r="Q184" s="30" t="str">
        <f t="shared" si="42"/>
        <v/>
      </c>
      <c r="R184" s="29" t="str">
        <f t="shared" ca="1" si="43"/>
        <v/>
      </c>
    </row>
    <row r="185" spans="1:18">
      <c r="A185" s="23" t="str">
        <f t="shared" si="33"/>
        <v/>
      </c>
      <c r="B185" s="23" t="str">
        <f t="shared" si="34"/>
        <v/>
      </c>
      <c r="C185" s="29" t="str">
        <f t="shared" ca="1" si="35"/>
        <v/>
      </c>
      <c r="D185" s="22" t="str">
        <f>IF(K185="","",ИТОГ!S185)</f>
        <v/>
      </c>
      <c r="E185" s="24" t="str">
        <f t="shared" si="36"/>
        <v/>
      </c>
      <c r="F185" s="30" t="str">
        <f t="shared" si="37"/>
        <v/>
      </c>
      <c r="G185" s="25" t="str">
        <f t="shared" si="38"/>
        <v/>
      </c>
      <c r="H185" s="29" t="str">
        <f t="shared" ca="1" si="39"/>
        <v/>
      </c>
      <c r="I185" s="24"/>
      <c r="J185" s="30"/>
      <c r="K185" s="27" t="str">
        <f>IF(ИТОГ!A185=0,"",ИТОГ!A185)</f>
        <v/>
      </c>
      <c r="L185" s="26" t="str">
        <f t="shared" si="40"/>
        <v/>
      </c>
      <c r="M185" s="25" t="str">
        <f>IF(K185="","",ИТОГ!Q185)</f>
        <v/>
      </c>
      <c r="N185" s="28" t="str">
        <f>IF(K185="","",ИТОГ!N185)</f>
        <v/>
      </c>
      <c r="O185" s="30" t="str">
        <f t="shared" si="41"/>
        <v/>
      </c>
      <c r="P185" s="24"/>
      <c r="Q185" s="30" t="str">
        <f t="shared" si="42"/>
        <v/>
      </c>
      <c r="R185" s="29" t="str">
        <f t="shared" ca="1" si="43"/>
        <v/>
      </c>
    </row>
    <row r="186" spans="1:18">
      <c r="A186" s="23" t="str">
        <f t="shared" si="33"/>
        <v/>
      </c>
      <c r="B186" s="23" t="str">
        <f t="shared" si="34"/>
        <v/>
      </c>
      <c r="C186" s="29" t="str">
        <f t="shared" ca="1" si="35"/>
        <v/>
      </c>
      <c r="D186" s="22" t="str">
        <f>IF(K186="","",ИТОГ!S186)</f>
        <v/>
      </c>
      <c r="E186" s="24" t="str">
        <f t="shared" si="36"/>
        <v/>
      </c>
      <c r="F186" s="30" t="str">
        <f t="shared" si="37"/>
        <v/>
      </c>
      <c r="G186" s="25" t="str">
        <f t="shared" si="38"/>
        <v/>
      </c>
      <c r="H186" s="29" t="str">
        <f t="shared" ca="1" si="39"/>
        <v/>
      </c>
      <c r="I186" s="24"/>
      <c r="J186" s="30"/>
      <c r="K186" s="27" t="str">
        <f>IF(ИТОГ!A186=0,"",ИТОГ!A186)</f>
        <v/>
      </c>
      <c r="L186" s="26" t="str">
        <f t="shared" si="40"/>
        <v/>
      </c>
      <c r="M186" s="25" t="str">
        <f>IF(K186="","",ИТОГ!Q186)</f>
        <v/>
      </c>
      <c r="N186" s="28" t="str">
        <f>IF(K186="","",ИТОГ!N186)</f>
        <v/>
      </c>
      <c r="O186" s="30" t="str">
        <f t="shared" si="41"/>
        <v/>
      </c>
      <c r="P186" s="24"/>
      <c r="Q186" s="30" t="str">
        <f t="shared" si="42"/>
        <v/>
      </c>
      <c r="R186" s="29" t="str">
        <f t="shared" ca="1" si="43"/>
        <v/>
      </c>
    </row>
    <row r="187" spans="1:18">
      <c r="A187" s="23" t="str">
        <f t="shared" si="33"/>
        <v/>
      </c>
      <c r="B187" s="23" t="str">
        <f t="shared" si="34"/>
        <v/>
      </c>
      <c r="C187" s="29" t="str">
        <f t="shared" ca="1" si="35"/>
        <v/>
      </c>
      <c r="D187" s="22" t="str">
        <f>IF(K187="","",ИТОГ!S187)</f>
        <v/>
      </c>
      <c r="E187" s="24" t="str">
        <f t="shared" si="36"/>
        <v/>
      </c>
      <c r="F187" s="30" t="str">
        <f t="shared" si="37"/>
        <v/>
      </c>
      <c r="G187" s="25" t="str">
        <f t="shared" si="38"/>
        <v/>
      </c>
      <c r="H187" s="29" t="str">
        <f t="shared" ca="1" si="39"/>
        <v/>
      </c>
      <c r="I187" s="24"/>
      <c r="J187" s="30"/>
      <c r="K187" s="27" t="str">
        <f>IF(ИТОГ!A187=0,"",ИТОГ!A187)</f>
        <v/>
      </c>
      <c r="L187" s="26" t="str">
        <f t="shared" si="40"/>
        <v/>
      </c>
      <c r="M187" s="25" t="str">
        <f>IF(K187="","",ИТОГ!Q187)</f>
        <v/>
      </c>
      <c r="N187" s="28" t="str">
        <f>IF(K187="","",ИТОГ!N187)</f>
        <v/>
      </c>
      <c r="O187" s="30" t="str">
        <f t="shared" si="41"/>
        <v/>
      </c>
      <c r="P187" s="24"/>
      <c r="Q187" s="30" t="str">
        <f t="shared" si="42"/>
        <v/>
      </c>
      <c r="R187" s="29" t="str">
        <f t="shared" ca="1" si="43"/>
        <v/>
      </c>
    </row>
    <row r="188" spans="1:18">
      <c r="A188" s="23" t="str">
        <f t="shared" si="33"/>
        <v/>
      </c>
      <c r="B188" s="23" t="str">
        <f t="shared" si="34"/>
        <v/>
      </c>
      <c r="C188" s="29" t="str">
        <f t="shared" ca="1" si="35"/>
        <v/>
      </c>
      <c r="D188" s="22" t="str">
        <f>IF(K188="","",ИТОГ!S188)</f>
        <v/>
      </c>
      <c r="E188" s="24" t="str">
        <f t="shared" si="36"/>
        <v/>
      </c>
      <c r="F188" s="30" t="str">
        <f t="shared" si="37"/>
        <v/>
      </c>
      <c r="G188" s="25" t="str">
        <f t="shared" si="38"/>
        <v/>
      </c>
      <c r="H188" s="29" t="str">
        <f t="shared" ca="1" si="39"/>
        <v/>
      </c>
      <c r="I188" s="24"/>
      <c r="J188" s="30"/>
      <c r="K188" s="27" t="str">
        <f>IF(ИТОГ!A188=0,"",ИТОГ!A188)</f>
        <v/>
      </c>
      <c r="L188" s="26" t="str">
        <f t="shared" si="40"/>
        <v/>
      </c>
      <c r="M188" s="25" t="str">
        <f>IF(K188="","",ИТОГ!Q188)</f>
        <v/>
      </c>
      <c r="N188" s="28" t="str">
        <f>IF(K188="","",ИТОГ!N188)</f>
        <v/>
      </c>
      <c r="O188" s="30" t="str">
        <f t="shared" si="41"/>
        <v/>
      </c>
      <c r="P188" s="24"/>
      <c r="Q188" s="30" t="str">
        <f t="shared" si="42"/>
        <v/>
      </c>
      <c r="R188" s="29" t="str">
        <f t="shared" ca="1" si="43"/>
        <v/>
      </c>
    </row>
    <row r="189" spans="1:18">
      <c r="A189" s="23" t="str">
        <f t="shared" si="33"/>
        <v/>
      </c>
      <c r="B189" s="23" t="str">
        <f t="shared" si="34"/>
        <v/>
      </c>
      <c r="C189" s="29" t="str">
        <f t="shared" ca="1" si="35"/>
        <v/>
      </c>
      <c r="D189" s="22" t="str">
        <f>IF(K189="","",ИТОГ!S189)</f>
        <v/>
      </c>
      <c r="E189" s="24" t="str">
        <f t="shared" si="36"/>
        <v/>
      </c>
      <c r="F189" s="30" t="str">
        <f t="shared" si="37"/>
        <v/>
      </c>
      <c r="G189" s="25" t="str">
        <f t="shared" si="38"/>
        <v/>
      </c>
      <c r="H189" s="29" t="str">
        <f t="shared" ca="1" si="39"/>
        <v/>
      </c>
      <c r="I189" s="24"/>
      <c r="J189" s="30"/>
      <c r="K189" s="27" t="str">
        <f>IF(ИТОГ!A189=0,"",ИТОГ!A189)</f>
        <v/>
      </c>
      <c r="L189" s="26" t="str">
        <f t="shared" si="40"/>
        <v/>
      </c>
      <c r="M189" s="25" t="str">
        <f>IF(K189="","",ИТОГ!Q189)</f>
        <v/>
      </c>
      <c r="N189" s="28" t="str">
        <f>IF(K189="","",ИТОГ!N189)</f>
        <v/>
      </c>
      <c r="O189" s="30" t="str">
        <f t="shared" si="41"/>
        <v/>
      </c>
      <c r="P189" s="24"/>
      <c r="Q189" s="30" t="str">
        <f t="shared" si="42"/>
        <v/>
      </c>
      <c r="R189" s="29" t="str">
        <f t="shared" ca="1" si="43"/>
        <v/>
      </c>
    </row>
    <row r="190" spans="1:18">
      <c r="A190" s="23" t="str">
        <f t="shared" si="33"/>
        <v/>
      </c>
      <c r="B190" s="23" t="str">
        <f t="shared" si="34"/>
        <v/>
      </c>
      <c r="C190" s="29" t="str">
        <f t="shared" ca="1" si="35"/>
        <v/>
      </c>
      <c r="D190" s="22" t="str">
        <f>IF(K190="","",ИТОГ!S190)</f>
        <v/>
      </c>
      <c r="E190" s="24" t="str">
        <f t="shared" si="36"/>
        <v/>
      </c>
      <c r="F190" s="30" t="str">
        <f t="shared" si="37"/>
        <v/>
      </c>
      <c r="G190" s="25" t="str">
        <f t="shared" si="38"/>
        <v/>
      </c>
      <c r="H190" s="29" t="str">
        <f t="shared" ca="1" si="39"/>
        <v/>
      </c>
      <c r="I190" s="24"/>
      <c r="J190" s="30"/>
      <c r="K190" s="27" t="str">
        <f>IF(ИТОГ!A190=0,"",ИТОГ!A190)</f>
        <v/>
      </c>
      <c r="L190" s="26" t="str">
        <f t="shared" si="40"/>
        <v/>
      </c>
      <c r="M190" s="25" t="str">
        <f>IF(K190="","",ИТОГ!Q190)</f>
        <v/>
      </c>
      <c r="N190" s="28" t="str">
        <f>IF(K190="","",ИТОГ!N190)</f>
        <v/>
      </c>
      <c r="O190" s="30" t="str">
        <f t="shared" si="41"/>
        <v/>
      </c>
      <c r="P190" s="24"/>
      <c r="Q190" s="30" t="str">
        <f t="shared" si="42"/>
        <v/>
      </c>
      <c r="R190" s="29" t="str">
        <f t="shared" ca="1" si="43"/>
        <v/>
      </c>
    </row>
    <row r="191" spans="1:18">
      <c r="A191" s="23" t="str">
        <f t="shared" si="33"/>
        <v/>
      </c>
      <c r="B191" s="23" t="str">
        <f t="shared" si="34"/>
        <v/>
      </c>
      <c r="C191" s="29" t="str">
        <f t="shared" ca="1" si="35"/>
        <v/>
      </c>
      <c r="D191" s="22" t="str">
        <f>IF(K191="","",ИТОГ!S191)</f>
        <v/>
      </c>
      <c r="E191" s="24" t="str">
        <f t="shared" si="36"/>
        <v/>
      </c>
      <c r="F191" s="30" t="str">
        <f t="shared" si="37"/>
        <v/>
      </c>
      <c r="G191" s="25" t="str">
        <f t="shared" si="38"/>
        <v/>
      </c>
      <c r="H191" s="29" t="str">
        <f t="shared" ca="1" si="39"/>
        <v/>
      </c>
      <c r="I191" s="24"/>
      <c r="J191" s="30"/>
      <c r="K191" s="27" t="str">
        <f>IF(ИТОГ!A191=0,"",ИТОГ!A191)</f>
        <v/>
      </c>
      <c r="L191" s="26" t="str">
        <f t="shared" si="40"/>
        <v/>
      </c>
      <c r="M191" s="25" t="str">
        <f>IF(K191="","",ИТОГ!Q191)</f>
        <v/>
      </c>
      <c r="N191" s="28" t="str">
        <f>IF(K191="","",ИТОГ!N191)</f>
        <v/>
      </c>
      <c r="O191" s="30" t="str">
        <f t="shared" si="41"/>
        <v/>
      </c>
      <c r="P191" s="24"/>
      <c r="Q191" s="30" t="str">
        <f t="shared" si="42"/>
        <v/>
      </c>
      <c r="R191" s="29" t="str">
        <f t="shared" ca="1" si="43"/>
        <v/>
      </c>
    </row>
    <row r="192" spans="1:18">
      <c r="A192" s="23" t="str">
        <f t="shared" si="33"/>
        <v/>
      </c>
      <c r="B192" s="23" t="str">
        <f t="shared" si="34"/>
        <v/>
      </c>
      <c r="C192" s="29" t="str">
        <f t="shared" ca="1" si="35"/>
        <v/>
      </c>
      <c r="D192" s="22" t="str">
        <f>IF(K192="","",ИТОГ!S192)</f>
        <v/>
      </c>
      <c r="E192" s="24" t="str">
        <f t="shared" si="36"/>
        <v/>
      </c>
      <c r="F192" s="30" t="str">
        <f t="shared" si="37"/>
        <v/>
      </c>
      <c r="G192" s="25" t="str">
        <f t="shared" si="38"/>
        <v/>
      </c>
      <c r="H192" s="29" t="str">
        <f t="shared" ca="1" si="39"/>
        <v/>
      </c>
      <c r="I192" s="24"/>
      <c r="J192" s="30"/>
      <c r="K192" s="27" t="str">
        <f>IF(ИТОГ!A192=0,"",ИТОГ!A192)</f>
        <v/>
      </c>
      <c r="L192" s="26" t="str">
        <f t="shared" si="40"/>
        <v/>
      </c>
      <c r="M192" s="25" t="str">
        <f>IF(K192="","",ИТОГ!Q192)</f>
        <v/>
      </c>
      <c r="N192" s="28" t="str">
        <f>IF(K192="","",ИТОГ!N192)</f>
        <v/>
      </c>
      <c r="O192" s="30" t="str">
        <f t="shared" si="41"/>
        <v/>
      </c>
      <c r="P192" s="24"/>
      <c r="Q192" s="30" t="str">
        <f t="shared" si="42"/>
        <v/>
      </c>
      <c r="R192" s="29" t="str">
        <f t="shared" ca="1" si="43"/>
        <v/>
      </c>
    </row>
    <row r="193" spans="1:18">
      <c r="A193" s="23" t="str">
        <f t="shared" si="33"/>
        <v/>
      </c>
      <c r="B193" s="23" t="str">
        <f t="shared" si="34"/>
        <v/>
      </c>
      <c r="C193" s="29" t="str">
        <f t="shared" ca="1" si="35"/>
        <v/>
      </c>
      <c r="D193" s="22" t="str">
        <f>IF(K193="","",ИТОГ!S193)</f>
        <v/>
      </c>
      <c r="E193" s="24" t="str">
        <f t="shared" si="36"/>
        <v/>
      </c>
      <c r="F193" s="30" t="str">
        <f t="shared" si="37"/>
        <v/>
      </c>
      <c r="G193" s="25" t="str">
        <f t="shared" si="38"/>
        <v/>
      </c>
      <c r="H193" s="29" t="str">
        <f t="shared" ca="1" si="39"/>
        <v/>
      </c>
      <c r="I193" s="24"/>
      <c r="J193" s="30"/>
      <c r="K193" s="27" t="str">
        <f>IF(ИТОГ!A193=0,"",ИТОГ!A193)</f>
        <v/>
      </c>
      <c r="L193" s="26" t="str">
        <f t="shared" si="40"/>
        <v/>
      </c>
      <c r="M193" s="25" t="str">
        <f>IF(K193="","",ИТОГ!Q193)</f>
        <v/>
      </c>
      <c r="N193" s="28" t="str">
        <f>IF(K193="","",ИТОГ!N193)</f>
        <v/>
      </c>
      <c r="O193" s="30" t="str">
        <f t="shared" si="41"/>
        <v/>
      </c>
      <c r="P193" s="24"/>
      <c r="Q193" s="30" t="str">
        <f t="shared" si="42"/>
        <v/>
      </c>
      <c r="R193" s="29" t="str">
        <f t="shared" ca="1" si="43"/>
        <v/>
      </c>
    </row>
    <row r="194" spans="1:18">
      <c r="A194" s="23" t="str">
        <f t="shared" si="33"/>
        <v/>
      </c>
      <c r="B194" s="23" t="str">
        <f t="shared" si="34"/>
        <v/>
      </c>
      <c r="C194" s="29" t="str">
        <f t="shared" ca="1" si="35"/>
        <v/>
      </c>
      <c r="D194" s="22" t="str">
        <f>IF(K194="","",ИТОГ!S194)</f>
        <v/>
      </c>
      <c r="E194" s="24" t="str">
        <f t="shared" si="36"/>
        <v/>
      </c>
      <c r="F194" s="30" t="str">
        <f t="shared" si="37"/>
        <v/>
      </c>
      <c r="G194" s="25" t="str">
        <f t="shared" si="38"/>
        <v/>
      </c>
      <c r="H194" s="29" t="str">
        <f t="shared" ca="1" si="39"/>
        <v/>
      </c>
      <c r="I194" s="24"/>
      <c r="J194" s="30"/>
      <c r="K194" s="27" t="str">
        <f>IF(ИТОГ!A194=0,"",ИТОГ!A194)</f>
        <v/>
      </c>
      <c r="L194" s="26" t="str">
        <f t="shared" si="40"/>
        <v/>
      </c>
      <c r="M194" s="25" t="str">
        <f>IF(K194="","",ИТОГ!Q194)</f>
        <v/>
      </c>
      <c r="N194" s="28" t="str">
        <f>IF(K194="","",ИТОГ!N194)</f>
        <v/>
      </c>
      <c r="O194" s="30" t="str">
        <f t="shared" si="41"/>
        <v/>
      </c>
      <c r="P194" s="24"/>
      <c r="Q194" s="30" t="str">
        <f t="shared" si="42"/>
        <v/>
      </c>
      <c r="R194" s="29" t="str">
        <f t="shared" ca="1" si="43"/>
        <v/>
      </c>
    </row>
    <row r="195" spans="1:18">
      <c r="A195" s="23" t="str">
        <f t="shared" si="33"/>
        <v/>
      </c>
      <c r="B195" s="23" t="str">
        <f t="shared" si="34"/>
        <v/>
      </c>
      <c r="C195" s="29" t="str">
        <f t="shared" ca="1" si="35"/>
        <v/>
      </c>
      <c r="D195" s="22" t="str">
        <f>IF(K195="","",ИТОГ!S195)</f>
        <v/>
      </c>
      <c r="E195" s="24" t="str">
        <f t="shared" si="36"/>
        <v/>
      </c>
      <c r="F195" s="30" t="str">
        <f t="shared" si="37"/>
        <v/>
      </c>
      <c r="G195" s="25" t="str">
        <f t="shared" si="38"/>
        <v/>
      </c>
      <c r="H195" s="29" t="str">
        <f t="shared" ca="1" si="39"/>
        <v/>
      </c>
      <c r="I195" s="24"/>
      <c r="J195" s="30"/>
      <c r="K195" s="27" t="str">
        <f>IF(ИТОГ!A195=0,"",ИТОГ!A195)</f>
        <v/>
      </c>
      <c r="L195" s="26" t="str">
        <f t="shared" si="40"/>
        <v/>
      </c>
      <c r="M195" s="25" t="str">
        <f>IF(K195="","",ИТОГ!Q195)</f>
        <v/>
      </c>
      <c r="N195" s="28" t="str">
        <f>IF(K195="","",ИТОГ!N195)</f>
        <v/>
      </c>
      <c r="O195" s="30" t="str">
        <f t="shared" si="41"/>
        <v/>
      </c>
      <c r="P195" s="24"/>
      <c r="Q195" s="30" t="str">
        <f t="shared" si="42"/>
        <v/>
      </c>
      <c r="R195" s="29" t="str">
        <f t="shared" ca="1" si="43"/>
        <v/>
      </c>
    </row>
    <row r="196" spans="1:18">
      <c r="A196" s="23" t="str">
        <f t="shared" si="33"/>
        <v/>
      </c>
      <c r="B196" s="23" t="str">
        <f t="shared" si="34"/>
        <v/>
      </c>
      <c r="C196" s="29" t="str">
        <f t="shared" ca="1" si="35"/>
        <v/>
      </c>
      <c r="D196" s="22" t="str">
        <f>IF(K196="","",ИТОГ!S196)</f>
        <v/>
      </c>
      <c r="E196" s="24" t="str">
        <f t="shared" si="36"/>
        <v/>
      </c>
      <c r="F196" s="30" t="str">
        <f t="shared" si="37"/>
        <v/>
      </c>
      <c r="G196" s="25" t="str">
        <f t="shared" si="38"/>
        <v/>
      </c>
      <c r="H196" s="29" t="str">
        <f t="shared" ca="1" si="39"/>
        <v/>
      </c>
      <c r="I196" s="24"/>
      <c r="J196" s="30"/>
      <c r="K196" s="27" t="str">
        <f>IF(ИТОГ!A196=0,"",ИТОГ!A196)</f>
        <v/>
      </c>
      <c r="L196" s="26" t="str">
        <f t="shared" si="40"/>
        <v/>
      </c>
      <c r="M196" s="25" t="str">
        <f>IF(K196="","",ИТОГ!Q196)</f>
        <v/>
      </c>
      <c r="N196" s="28" t="str">
        <f>IF(K196="","",ИТОГ!N196)</f>
        <v/>
      </c>
      <c r="O196" s="30" t="str">
        <f t="shared" si="41"/>
        <v/>
      </c>
      <c r="P196" s="24"/>
      <c r="Q196" s="30" t="str">
        <f t="shared" si="42"/>
        <v/>
      </c>
      <c r="R196" s="29" t="str">
        <f t="shared" ca="1" si="43"/>
        <v/>
      </c>
    </row>
    <row r="197" spans="1:18">
      <c r="A197" s="23" t="str">
        <f t="shared" si="33"/>
        <v/>
      </c>
      <c r="B197" s="23" t="str">
        <f t="shared" si="34"/>
        <v/>
      </c>
      <c r="C197" s="29" t="str">
        <f t="shared" ca="1" si="35"/>
        <v/>
      </c>
      <c r="D197" s="22" t="str">
        <f>IF(K197="","",ИТОГ!S197)</f>
        <v/>
      </c>
      <c r="E197" s="24" t="str">
        <f t="shared" si="36"/>
        <v/>
      </c>
      <c r="F197" s="30" t="str">
        <f t="shared" si="37"/>
        <v/>
      </c>
      <c r="G197" s="25" t="str">
        <f t="shared" si="38"/>
        <v/>
      </c>
      <c r="H197" s="29" t="str">
        <f t="shared" ca="1" si="39"/>
        <v/>
      </c>
      <c r="I197" s="24"/>
      <c r="J197" s="30"/>
      <c r="K197" s="27" t="str">
        <f>IF(ИТОГ!A197=0,"",ИТОГ!A197)</f>
        <v/>
      </c>
      <c r="L197" s="26" t="str">
        <f t="shared" si="40"/>
        <v/>
      </c>
      <c r="M197" s="25" t="str">
        <f>IF(K197="","",ИТОГ!Q197)</f>
        <v/>
      </c>
      <c r="N197" s="28" t="str">
        <f>IF(K197="","",ИТОГ!N197)</f>
        <v/>
      </c>
      <c r="O197" s="30" t="str">
        <f t="shared" si="41"/>
        <v/>
      </c>
      <c r="P197" s="24"/>
      <c r="Q197" s="30" t="str">
        <f t="shared" si="42"/>
        <v/>
      </c>
      <c r="R197" s="29" t="str">
        <f t="shared" ca="1" si="43"/>
        <v/>
      </c>
    </row>
    <row r="198" spans="1:18">
      <c r="A198" s="23" t="str">
        <f t="shared" si="33"/>
        <v/>
      </c>
      <c r="B198" s="23" t="str">
        <f t="shared" si="34"/>
        <v/>
      </c>
      <c r="C198" s="29" t="str">
        <f t="shared" ca="1" si="35"/>
        <v/>
      </c>
      <c r="D198" s="22" t="str">
        <f>IF(K198="","",ИТОГ!S198)</f>
        <v/>
      </c>
      <c r="E198" s="24" t="str">
        <f t="shared" si="36"/>
        <v/>
      </c>
      <c r="F198" s="30" t="str">
        <f t="shared" si="37"/>
        <v/>
      </c>
      <c r="G198" s="25" t="str">
        <f t="shared" si="38"/>
        <v/>
      </c>
      <c r="H198" s="29" t="str">
        <f t="shared" ca="1" si="39"/>
        <v/>
      </c>
      <c r="I198" s="24"/>
      <c r="J198" s="30"/>
      <c r="K198" s="27" t="str">
        <f>IF(ИТОГ!A198=0,"",ИТОГ!A198)</f>
        <v/>
      </c>
      <c r="L198" s="26" t="str">
        <f t="shared" si="40"/>
        <v/>
      </c>
      <c r="M198" s="25" t="str">
        <f>IF(K198="","",ИТОГ!Q198)</f>
        <v/>
      </c>
      <c r="N198" s="28" t="str">
        <f>IF(K198="","",ИТОГ!N198)</f>
        <v/>
      </c>
      <c r="O198" s="30" t="str">
        <f t="shared" si="41"/>
        <v/>
      </c>
      <c r="P198" s="24"/>
      <c r="Q198" s="30" t="str">
        <f t="shared" si="42"/>
        <v/>
      </c>
      <c r="R198" s="29" t="str">
        <f t="shared" ca="1" si="43"/>
        <v/>
      </c>
    </row>
    <row r="199" spans="1:18">
      <c r="A199" s="23" t="str">
        <f t="shared" si="33"/>
        <v/>
      </c>
      <c r="B199" s="23" t="str">
        <f t="shared" si="34"/>
        <v/>
      </c>
      <c r="C199" s="29" t="str">
        <f t="shared" ca="1" si="35"/>
        <v/>
      </c>
      <c r="D199" s="22" t="str">
        <f>IF(K199="","",ИТОГ!S199)</f>
        <v/>
      </c>
      <c r="E199" s="24" t="str">
        <f t="shared" si="36"/>
        <v/>
      </c>
      <c r="F199" s="30" t="str">
        <f t="shared" si="37"/>
        <v/>
      </c>
      <c r="G199" s="25" t="str">
        <f t="shared" si="38"/>
        <v/>
      </c>
      <c r="H199" s="29" t="str">
        <f t="shared" ca="1" si="39"/>
        <v/>
      </c>
      <c r="I199" s="24"/>
      <c r="J199" s="30"/>
      <c r="K199" s="27" t="str">
        <f>IF(ИТОГ!A199=0,"",ИТОГ!A199)</f>
        <v/>
      </c>
      <c r="L199" s="26" t="str">
        <f t="shared" si="40"/>
        <v/>
      </c>
      <c r="M199" s="25" t="str">
        <f>IF(K199="","",ИТОГ!Q199)</f>
        <v/>
      </c>
      <c r="N199" s="28" t="str">
        <f>IF(K199="","",ИТОГ!N199)</f>
        <v/>
      </c>
      <c r="O199" s="30" t="str">
        <f t="shared" si="41"/>
        <v/>
      </c>
      <c r="P199" s="24"/>
      <c r="Q199" s="30" t="str">
        <f t="shared" si="42"/>
        <v/>
      </c>
      <c r="R199" s="29" t="str">
        <f t="shared" ca="1" si="43"/>
        <v/>
      </c>
    </row>
    <row r="200" spans="1:18">
      <c r="A200" s="23" t="str">
        <f t="shared" si="33"/>
        <v/>
      </c>
      <c r="B200" s="23" t="str">
        <f t="shared" si="34"/>
        <v/>
      </c>
      <c r="C200" s="29" t="str">
        <f t="shared" ca="1" si="35"/>
        <v/>
      </c>
      <c r="D200" s="22" t="str">
        <f>IF(K200="","",ИТОГ!S200)</f>
        <v/>
      </c>
      <c r="E200" s="24" t="str">
        <f t="shared" si="36"/>
        <v/>
      </c>
      <c r="F200" s="30" t="str">
        <f t="shared" si="37"/>
        <v/>
      </c>
      <c r="G200" s="25" t="str">
        <f t="shared" si="38"/>
        <v/>
      </c>
      <c r="H200" s="29" t="str">
        <f t="shared" ca="1" si="39"/>
        <v/>
      </c>
      <c r="I200" s="24"/>
      <c r="J200" s="30"/>
      <c r="K200" s="27" t="str">
        <f>IF(ИТОГ!A200=0,"",ИТОГ!A200)</f>
        <v/>
      </c>
      <c r="L200" s="26" t="str">
        <f t="shared" si="40"/>
        <v/>
      </c>
      <c r="M200" s="25" t="str">
        <f>IF(K200="","",ИТОГ!Q200)</f>
        <v/>
      </c>
      <c r="N200" s="28" t="str">
        <f>IF(K200="","",ИТОГ!N200)</f>
        <v/>
      </c>
      <c r="O200" s="30" t="str">
        <f t="shared" si="41"/>
        <v/>
      </c>
      <c r="P200" s="24"/>
      <c r="Q200" s="30" t="str">
        <f t="shared" si="42"/>
        <v/>
      </c>
      <c r="R200" s="29" t="str">
        <f t="shared" ca="1" si="43"/>
        <v/>
      </c>
    </row>
    <row r="201" spans="1:18">
      <c r="A201" s="23" t="str">
        <f t="shared" si="33"/>
        <v/>
      </c>
      <c r="B201" s="23" t="str">
        <f t="shared" si="34"/>
        <v/>
      </c>
      <c r="C201" s="29" t="str">
        <f t="shared" ca="1" si="35"/>
        <v/>
      </c>
      <c r="D201" s="22" t="str">
        <f>IF(K201="","",ИТОГ!S201)</f>
        <v/>
      </c>
      <c r="E201" s="24" t="str">
        <f t="shared" si="36"/>
        <v/>
      </c>
      <c r="F201" s="30" t="str">
        <f t="shared" si="37"/>
        <v/>
      </c>
      <c r="G201" s="25" t="str">
        <f t="shared" si="38"/>
        <v/>
      </c>
      <c r="H201" s="29" t="str">
        <f t="shared" ca="1" si="39"/>
        <v/>
      </c>
      <c r="I201" s="24"/>
      <c r="J201" s="30"/>
      <c r="K201" s="27" t="str">
        <f>IF(ИТОГ!A201=0,"",ИТОГ!A201)</f>
        <v/>
      </c>
      <c r="L201" s="26" t="str">
        <f t="shared" si="40"/>
        <v/>
      </c>
      <c r="M201" s="25" t="str">
        <f>IF(K201="","",ИТОГ!Q201)</f>
        <v/>
      </c>
      <c r="N201" s="28" t="str">
        <f>IF(K201="","",ИТОГ!N201)</f>
        <v/>
      </c>
      <c r="O201" s="30" t="str">
        <f t="shared" si="41"/>
        <v/>
      </c>
      <c r="P201" s="24"/>
      <c r="Q201" s="30" t="str">
        <f t="shared" si="42"/>
        <v/>
      </c>
      <c r="R201" s="29" t="str">
        <f t="shared" ca="1" si="43"/>
        <v/>
      </c>
    </row>
    <row r="202" spans="1:18">
      <c r="A202" s="23" t="str">
        <f t="shared" si="33"/>
        <v/>
      </c>
      <c r="B202" s="23" t="str">
        <f t="shared" si="34"/>
        <v/>
      </c>
      <c r="C202" s="29" t="str">
        <f t="shared" ca="1" si="35"/>
        <v/>
      </c>
      <c r="D202" s="22" t="str">
        <f>IF(K202="","",ИТОГ!S202)</f>
        <v/>
      </c>
      <c r="E202" s="24" t="str">
        <f t="shared" si="36"/>
        <v/>
      </c>
      <c r="F202" s="30" t="str">
        <f t="shared" si="37"/>
        <v/>
      </c>
      <c r="G202" s="25" t="str">
        <f t="shared" si="38"/>
        <v/>
      </c>
      <c r="H202" s="29" t="str">
        <f t="shared" ca="1" si="39"/>
        <v/>
      </c>
      <c r="I202" s="24"/>
      <c r="J202" s="30"/>
      <c r="K202" s="27" t="str">
        <f>IF(ИТОГ!A202=0,"",ИТОГ!A202)</f>
        <v/>
      </c>
      <c r="L202" s="26" t="str">
        <f t="shared" si="40"/>
        <v/>
      </c>
      <c r="M202" s="25" t="str">
        <f>IF(K202="","",ИТОГ!Q202)</f>
        <v/>
      </c>
      <c r="N202" s="28" t="str">
        <f>IF(K202="","",ИТОГ!N202)</f>
        <v/>
      </c>
      <c r="O202" s="30" t="str">
        <f t="shared" si="41"/>
        <v/>
      </c>
      <c r="P202" s="24"/>
      <c r="Q202" s="30" t="str">
        <f t="shared" si="42"/>
        <v/>
      </c>
      <c r="R202" s="29" t="str">
        <f t="shared" ca="1" si="43"/>
        <v/>
      </c>
    </row>
    <row r="203" spans="1:18">
      <c r="A203" s="23" t="str">
        <f t="shared" si="33"/>
        <v/>
      </c>
      <c r="B203" s="23" t="str">
        <f t="shared" si="34"/>
        <v/>
      </c>
      <c r="C203" s="29" t="str">
        <f t="shared" ca="1" si="35"/>
        <v/>
      </c>
      <c r="D203" s="22" t="str">
        <f>IF(K203="","",ИТОГ!S203)</f>
        <v/>
      </c>
      <c r="E203" s="24" t="str">
        <f t="shared" si="36"/>
        <v/>
      </c>
      <c r="F203" s="30" t="str">
        <f t="shared" si="37"/>
        <v/>
      </c>
      <c r="G203" s="25" t="str">
        <f t="shared" si="38"/>
        <v/>
      </c>
      <c r="H203" s="29" t="str">
        <f t="shared" ca="1" si="39"/>
        <v/>
      </c>
      <c r="I203" s="24"/>
      <c r="J203" s="30"/>
      <c r="K203" s="27" t="str">
        <f>IF(ИТОГ!A203=0,"",ИТОГ!A203)</f>
        <v/>
      </c>
      <c r="L203" s="26" t="str">
        <f t="shared" si="40"/>
        <v/>
      </c>
      <c r="M203" s="25" t="str">
        <f>IF(K203="","",ИТОГ!Q203)</f>
        <v/>
      </c>
      <c r="N203" s="28" t="str">
        <f>IF(K203="","",ИТОГ!N203)</f>
        <v/>
      </c>
      <c r="O203" s="30" t="str">
        <f t="shared" si="41"/>
        <v/>
      </c>
      <c r="P203" s="24"/>
      <c r="Q203" s="30" t="str">
        <f t="shared" si="42"/>
        <v/>
      </c>
      <c r="R203" s="29" t="str">
        <f t="shared" ca="1" si="43"/>
        <v/>
      </c>
    </row>
    <row r="204" spans="1:18">
      <c r="A204" s="23" t="str">
        <f t="shared" si="33"/>
        <v/>
      </c>
      <c r="B204" s="23" t="str">
        <f t="shared" si="34"/>
        <v/>
      </c>
      <c r="C204" s="29" t="str">
        <f t="shared" ca="1" si="35"/>
        <v/>
      </c>
      <c r="D204" s="22" t="str">
        <f>IF(K204="","",ИТОГ!S204)</f>
        <v/>
      </c>
      <c r="E204" s="24" t="str">
        <f t="shared" si="36"/>
        <v/>
      </c>
      <c r="F204" s="30" t="str">
        <f t="shared" si="37"/>
        <v/>
      </c>
      <c r="G204" s="25" t="str">
        <f t="shared" si="38"/>
        <v/>
      </c>
      <c r="H204" s="29" t="str">
        <f t="shared" ca="1" si="39"/>
        <v/>
      </c>
      <c r="I204" s="24"/>
      <c r="J204" s="30"/>
      <c r="K204" s="27" t="str">
        <f>IF(ИТОГ!A204=0,"",ИТОГ!A204)</f>
        <v/>
      </c>
      <c r="L204" s="26" t="str">
        <f t="shared" si="40"/>
        <v/>
      </c>
      <c r="M204" s="25" t="str">
        <f>IF(K204="","",ИТОГ!Q204)</f>
        <v/>
      </c>
      <c r="N204" s="28" t="str">
        <f>IF(K204="","",ИТОГ!N204)</f>
        <v/>
      </c>
      <c r="O204" s="30" t="str">
        <f t="shared" si="41"/>
        <v/>
      </c>
      <c r="P204" s="24"/>
      <c r="Q204" s="30" t="str">
        <f t="shared" si="42"/>
        <v/>
      </c>
      <c r="R204" s="29" t="str">
        <f t="shared" ca="1" si="43"/>
        <v/>
      </c>
    </row>
    <row r="205" spans="1:18">
      <c r="A205" s="23" t="str">
        <f t="shared" si="33"/>
        <v/>
      </c>
      <c r="B205" s="23" t="str">
        <f t="shared" si="34"/>
        <v/>
      </c>
      <c r="C205" s="29" t="str">
        <f t="shared" ca="1" si="35"/>
        <v/>
      </c>
      <c r="D205" s="22" t="str">
        <f>IF(K205="","",ИТОГ!S205)</f>
        <v/>
      </c>
      <c r="E205" s="24" t="str">
        <f t="shared" si="36"/>
        <v/>
      </c>
      <c r="F205" s="30" t="str">
        <f t="shared" si="37"/>
        <v/>
      </c>
      <c r="G205" s="25" t="str">
        <f t="shared" si="38"/>
        <v/>
      </c>
      <c r="H205" s="29" t="str">
        <f t="shared" ca="1" si="39"/>
        <v/>
      </c>
      <c r="I205" s="24"/>
      <c r="J205" s="30"/>
      <c r="K205" s="27" t="str">
        <f>IF(ИТОГ!A205=0,"",ИТОГ!A205)</f>
        <v/>
      </c>
      <c r="L205" s="26" t="str">
        <f t="shared" si="40"/>
        <v/>
      </c>
      <c r="M205" s="25" t="str">
        <f>IF(K205="","",ИТОГ!Q205)</f>
        <v/>
      </c>
      <c r="N205" s="28" t="str">
        <f>IF(K205="","",ИТОГ!N205)</f>
        <v/>
      </c>
      <c r="O205" s="30" t="str">
        <f t="shared" si="41"/>
        <v/>
      </c>
      <c r="P205" s="24"/>
      <c r="Q205" s="30" t="str">
        <f t="shared" si="42"/>
        <v/>
      </c>
      <c r="R205" s="29" t="str">
        <f t="shared" ca="1" si="43"/>
        <v/>
      </c>
    </row>
    <row r="206" spans="1:18">
      <c r="A206" s="23" t="str">
        <f t="shared" si="33"/>
        <v/>
      </c>
      <c r="B206" s="23" t="str">
        <f t="shared" si="34"/>
        <v/>
      </c>
      <c r="C206" s="29" t="str">
        <f t="shared" ca="1" si="35"/>
        <v/>
      </c>
      <c r="D206" s="22" t="str">
        <f>IF(K206="","",ИТОГ!S206)</f>
        <v/>
      </c>
      <c r="E206" s="24" t="str">
        <f t="shared" si="36"/>
        <v/>
      </c>
      <c r="F206" s="30" t="str">
        <f t="shared" si="37"/>
        <v/>
      </c>
      <c r="G206" s="25" t="str">
        <f t="shared" si="38"/>
        <v/>
      </c>
      <c r="H206" s="29" t="str">
        <f t="shared" ca="1" si="39"/>
        <v/>
      </c>
      <c r="I206" s="24"/>
      <c r="J206" s="30"/>
      <c r="K206" s="27" t="str">
        <f>IF(ИТОГ!A206=0,"",ИТОГ!A206)</f>
        <v/>
      </c>
      <c r="L206" s="26" t="str">
        <f t="shared" si="40"/>
        <v/>
      </c>
      <c r="M206" s="25" t="str">
        <f>IF(K206="","",ИТОГ!Q206)</f>
        <v/>
      </c>
      <c r="N206" s="28" t="str">
        <f>IF(K206="","",ИТОГ!N206)</f>
        <v/>
      </c>
      <c r="O206" s="30" t="str">
        <f t="shared" si="41"/>
        <v/>
      </c>
      <c r="P206" s="24"/>
      <c r="Q206" s="30" t="str">
        <f t="shared" si="42"/>
        <v/>
      </c>
      <c r="R206" s="29" t="str">
        <f t="shared" ca="1" si="43"/>
        <v/>
      </c>
    </row>
    <row r="207" spans="1:18">
      <c r="A207" s="23" t="str">
        <f t="shared" si="33"/>
        <v/>
      </c>
      <c r="B207" s="23" t="str">
        <f t="shared" si="34"/>
        <v/>
      </c>
      <c r="C207" s="29" t="str">
        <f t="shared" ca="1" si="35"/>
        <v/>
      </c>
      <c r="D207" s="22" t="str">
        <f>IF(K207="","",ИТОГ!S207)</f>
        <v/>
      </c>
      <c r="E207" s="24" t="str">
        <f t="shared" si="36"/>
        <v/>
      </c>
      <c r="F207" s="30" t="str">
        <f t="shared" si="37"/>
        <v/>
      </c>
      <c r="G207" s="25" t="str">
        <f t="shared" si="38"/>
        <v/>
      </c>
      <c r="H207" s="29" t="str">
        <f t="shared" ca="1" si="39"/>
        <v/>
      </c>
      <c r="I207" s="24"/>
      <c r="J207" s="30"/>
      <c r="K207" s="27" t="str">
        <f>IF(ИТОГ!A207=0,"",ИТОГ!A207)</f>
        <v/>
      </c>
      <c r="L207" s="26" t="str">
        <f t="shared" si="40"/>
        <v/>
      </c>
      <c r="M207" s="25" t="str">
        <f>IF(K207="","",ИТОГ!Q207)</f>
        <v/>
      </c>
      <c r="N207" s="28" t="str">
        <f>IF(K207="","",ИТОГ!N207)</f>
        <v/>
      </c>
      <c r="O207" s="30" t="str">
        <f t="shared" si="41"/>
        <v/>
      </c>
      <c r="P207" s="24"/>
      <c r="Q207" s="30" t="str">
        <f t="shared" si="42"/>
        <v/>
      </c>
      <c r="R207" s="29" t="str">
        <f t="shared" ca="1" si="43"/>
        <v/>
      </c>
    </row>
    <row r="208" spans="1:18">
      <c r="A208" s="23" t="str">
        <f t="shared" si="33"/>
        <v/>
      </c>
      <c r="B208" s="23" t="str">
        <f t="shared" si="34"/>
        <v/>
      </c>
      <c r="C208" s="29" t="str">
        <f t="shared" ca="1" si="35"/>
        <v/>
      </c>
      <c r="D208" s="22" t="str">
        <f>IF(K208="","",ИТОГ!S208)</f>
        <v/>
      </c>
      <c r="E208" s="24" t="str">
        <f t="shared" si="36"/>
        <v/>
      </c>
      <c r="F208" s="30" t="str">
        <f t="shared" si="37"/>
        <v/>
      </c>
      <c r="G208" s="25" t="str">
        <f t="shared" si="38"/>
        <v/>
      </c>
      <c r="H208" s="29" t="str">
        <f t="shared" ca="1" si="39"/>
        <v/>
      </c>
      <c r="I208" s="24"/>
      <c r="J208" s="30"/>
      <c r="K208" s="27" t="str">
        <f>IF(ИТОГ!A208=0,"",ИТОГ!A208)</f>
        <v/>
      </c>
      <c r="L208" s="26" t="str">
        <f t="shared" si="40"/>
        <v/>
      </c>
      <c r="M208" s="25" t="str">
        <f>IF(K208="","",ИТОГ!Q208)</f>
        <v/>
      </c>
      <c r="N208" s="28" t="str">
        <f>IF(K208="","",ИТОГ!N208)</f>
        <v/>
      </c>
      <c r="O208" s="30" t="str">
        <f t="shared" si="41"/>
        <v/>
      </c>
      <c r="P208" s="24"/>
      <c r="Q208" s="30" t="str">
        <f t="shared" si="42"/>
        <v/>
      </c>
      <c r="R208" s="29" t="str">
        <f t="shared" ca="1" si="43"/>
        <v/>
      </c>
    </row>
    <row r="209" spans="1:18">
      <c r="A209" s="23" t="str">
        <f t="shared" si="33"/>
        <v/>
      </c>
      <c r="B209" s="23" t="str">
        <f t="shared" si="34"/>
        <v/>
      </c>
      <c r="C209" s="29" t="str">
        <f t="shared" ca="1" si="35"/>
        <v/>
      </c>
      <c r="D209" s="22" t="str">
        <f>IF(K209="","",ИТОГ!S209)</f>
        <v/>
      </c>
      <c r="E209" s="24" t="str">
        <f t="shared" si="36"/>
        <v/>
      </c>
      <c r="F209" s="30" t="str">
        <f t="shared" si="37"/>
        <v/>
      </c>
      <c r="G209" s="25" t="str">
        <f t="shared" si="38"/>
        <v/>
      </c>
      <c r="H209" s="29" t="str">
        <f t="shared" ca="1" si="39"/>
        <v/>
      </c>
      <c r="I209" s="24"/>
      <c r="J209" s="30"/>
      <c r="K209" s="27" t="str">
        <f>IF(ИТОГ!A209=0,"",ИТОГ!A209)</f>
        <v/>
      </c>
      <c r="L209" s="26" t="str">
        <f t="shared" si="40"/>
        <v/>
      </c>
      <c r="M209" s="25" t="str">
        <f>IF(K209="","",ИТОГ!Q209)</f>
        <v/>
      </c>
      <c r="N209" s="28" t="str">
        <f>IF(K209="","",ИТОГ!N209)</f>
        <v/>
      </c>
      <c r="O209" s="30" t="str">
        <f t="shared" si="41"/>
        <v/>
      </c>
      <c r="P209" s="24"/>
      <c r="Q209" s="30" t="str">
        <f t="shared" si="42"/>
        <v/>
      </c>
      <c r="R209" s="29" t="str">
        <f t="shared" ca="1" si="43"/>
        <v/>
      </c>
    </row>
    <row r="210" spans="1:18">
      <c r="A210" s="23" t="str">
        <f t="shared" si="33"/>
        <v/>
      </c>
      <c r="B210" s="23" t="str">
        <f t="shared" si="34"/>
        <v/>
      </c>
      <c r="C210" s="29" t="str">
        <f t="shared" ca="1" si="35"/>
        <v/>
      </c>
      <c r="D210" s="22" t="str">
        <f>IF(K210="","",ИТОГ!S210)</f>
        <v/>
      </c>
      <c r="E210" s="24" t="str">
        <f t="shared" si="36"/>
        <v/>
      </c>
      <c r="F210" s="30" t="str">
        <f t="shared" si="37"/>
        <v/>
      </c>
      <c r="G210" s="25" t="str">
        <f t="shared" si="38"/>
        <v/>
      </c>
      <c r="H210" s="29" t="str">
        <f t="shared" ca="1" si="39"/>
        <v/>
      </c>
      <c r="I210" s="24"/>
      <c r="J210" s="30"/>
      <c r="K210" s="27" t="str">
        <f>IF(ИТОГ!A210=0,"",ИТОГ!A210)</f>
        <v/>
      </c>
      <c r="L210" s="26" t="str">
        <f t="shared" si="40"/>
        <v/>
      </c>
      <c r="M210" s="25" t="str">
        <f>IF(K210="","",ИТОГ!Q210)</f>
        <v/>
      </c>
      <c r="N210" s="28" t="str">
        <f>IF(K210="","",ИТОГ!N210)</f>
        <v/>
      </c>
      <c r="O210" s="30" t="str">
        <f t="shared" si="41"/>
        <v/>
      </c>
      <c r="P210" s="24"/>
      <c r="Q210" s="30" t="str">
        <f t="shared" si="42"/>
        <v/>
      </c>
      <c r="R210" s="29" t="str">
        <f t="shared" ca="1" si="43"/>
        <v/>
      </c>
    </row>
    <row r="211" spans="1:18">
      <c r="A211" s="23" t="str">
        <f t="shared" si="33"/>
        <v/>
      </c>
      <c r="B211" s="23" t="str">
        <f t="shared" si="34"/>
        <v/>
      </c>
      <c r="C211" s="29" t="str">
        <f t="shared" ca="1" si="35"/>
        <v/>
      </c>
      <c r="D211" s="22" t="str">
        <f>IF(K211="","",ИТОГ!S211)</f>
        <v/>
      </c>
      <c r="E211" s="24" t="str">
        <f t="shared" si="36"/>
        <v/>
      </c>
      <c r="F211" s="30" t="str">
        <f t="shared" si="37"/>
        <v/>
      </c>
      <c r="G211" s="25" t="str">
        <f t="shared" si="38"/>
        <v/>
      </c>
      <c r="H211" s="29" t="str">
        <f t="shared" ca="1" si="39"/>
        <v/>
      </c>
      <c r="I211" s="24"/>
      <c r="J211" s="30"/>
      <c r="K211" s="27" t="str">
        <f>IF(ИТОГ!A211=0,"",ИТОГ!A211)</f>
        <v/>
      </c>
      <c r="L211" s="26" t="str">
        <f t="shared" si="40"/>
        <v/>
      </c>
      <c r="M211" s="25" t="str">
        <f>IF(K211="","",ИТОГ!Q211)</f>
        <v/>
      </c>
      <c r="N211" s="28" t="str">
        <f>IF(K211="","",ИТОГ!N211)</f>
        <v/>
      </c>
      <c r="O211" s="30" t="str">
        <f t="shared" si="41"/>
        <v/>
      </c>
      <c r="P211" s="24"/>
      <c r="Q211" s="30" t="str">
        <f t="shared" si="42"/>
        <v/>
      </c>
      <c r="R211" s="29" t="str">
        <f t="shared" ca="1" si="43"/>
        <v/>
      </c>
    </row>
    <row r="212" spans="1:18">
      <c r="A212" s="23" t="str">
        <f t="shared" si="33"/>
        <v/>
      </c>
      <c r="B212" s="23" t="str">
        <f t="shared" si="34"/>
        <v/>
      </c>
      <c r="C212" s="29" t="str">
        <f t="shared" ca="1" si="35"/>
        <v/>
      </c>
      <c r="D212" s="22" t="str">
        <f>IF(K212="","",ИТОГ!S212)</f>
        <v/>
      </c>
      <c r="E212" s="24" t="str">
        <f t="shared" si="36"/>
        <v/>
      </c>
      <c r="F212" s="30" t="str">
        <f t="shared" si="37"/>
        <v/>
      </c>
      <c r="G212" s="25" t="str">
        <f t="shared" si="38"/>
        <v/>
      </c>
      <c r="H212" s="29" t="str">
        <f t="shared" ca="1" si="39"/>
        <v/>
      </c>
      <c r="I212" s="24"/>
      <c r="J212" s="30"/>
      <c r="K212" s="27" t="str">
        <f>IF(ИТОГ!A212=0,"",ИТОГ!A212)</f>
        <v/>
      </c>
      <c r="L212" s="26" t="str">
        <f t="shared" si="40"/>
        <v/>
      </c>
      <c r="M212" s="25" t="str">
        <f>IF(K212="","",ИТОГ!Q212)</f>
        <v/>
      </c>
      <c r="N212" s="28" t="str">
        <f>IF(K212="","",ИТОГ!N212)</f>
        <v/>
      </c>
      <c r="O212" s="30" t="str">
        <f t="shared" si="41"/>
        <v/>
      </c>
      <c r="P212" s="24"/>
      <c r="Q212" s="30" t="str">
        <f t="shared" si="42"/>
        <v/>
      </c>
      <c r="R212" s="29" t="str">
        <f t="shared" ca="1" si="43"/>
        <v/>
      </c>
    </row>
    <row r="213" spans="1:18">
      <c r="A213" s="23" t="str">
        <f t="shared" si="33"/>
        <v/>
      </c>
      <c r="B213" s="23" t="str">
        <f t="shared" si="34"/>
        <v/>
      </c>
      <c r="C213" s="29" t="str">
        <f t="shared" ca="1" si="35"/>
        <v/>
      </c>
      <c r="D213" s="22" t="str">
        <f>IF(K213="","",ИТОГ!S213)</f>
        <v/>
      </c>
      <c r="E213" s="24" t="str">
        <f t="shared" si="36"/>
        <v/>
      </c>
      <c r="F213" s="30" t="str">
        <f t="shared" si="37"/>
        <v/>
      </c>
      <c r="G213" s="25" t="str">
        <f t="shared" si="38"/>
        <v/>
      </c>
      <c r="H213" s="29" t="str">
        <f t="shared" ca="1" si="39"/>
        <v/>
      </c>
      <c r="I213" s="24"/>
      <c r="J213" s="30"/>
      <c r="K213" s="27" t="str">
        <f>IF(ИТОГ!A213=0,"",ИТОГ!A213)</f>
        <v/>
      </c>
      <c r="L213" s="26" t="str">
        <f t="shared" si="40"/>
        <v/>
      </c>
      <c r="M213" s="25" t="str">
        <f>IF(K213="","",ИТОГ!Q213)</f>
        <v/>
      </c>
      <c r="N213" s="28" t="str">
        <f>IF(K213="","",ИТОГ!N213)</f>
        <v/>
      </c>
      <c r="O213" s="30" t="str">
        <f t="shared" si="41"/>
        <v/>
      </c>
      <c r="P213" s="24"/>
      <c r="Q213" s="30" t="str">
        <f t="shared" si="42"/>
        <v/>
      </c>
      <c r="R213" s="29" t="str">
        <f t="shared" ca="1" si="43"/>
        <v/>
      </c>
    </row>
    <row r="214" spans="1:18">
      <c r="A214" s="23" t="str">
        <f t="shared" si="33"/>
        <v/>
      </c>
      <c r="B214" s="23" t="str">
        <f t="shared" si="34"/>
        <v/>
      </c>
      <c r="C214" s="29" t="str">
        <f t="shared" ca="1" si="35"/>
        <v/>
      </c>
      <c r="D214" s="22" t="str">
        <f>IF(K214="","",ИТОГ!S214)</f>
        <v/>
      </c>
      <c r="E214" s="24" t="str">
        <f t="shared" si="36"/>
        <v/>
      </c>
      <c r="F214" s="30" t="str">
        <f t="shared" si="37"/>
        <v/>
      </c>
      <c r="G214" s="25" t="str">
        <f t="shared" si="38"/>
        <v/>
      </c>
      <c r="H214" s="29" t="str">
        <f t="shared" ca="1" si="39"/>
        <v/>
      </c>
      <c r="I214" s="24"/>
      <c r="J214" s="30"/>
      <c r="K214" s="27" t="str">
        <f>IF(ИТОГ!A214=0,"",ИТОГ!A214)</f>
        <v/>
      </c>
      <c r="L214" s="26" t="str">
        <f t="shared" si="40"/>
        <v/>
      </c>
      <c r="M214" s="25" t="str">
        <f>IF(K214="","",ИТОГ!Q214)</f>
        <v/>
      </c>
      <c r="N214" s="28" t="str">
        <f>IF(K214="","",ИТОГ!N214)</f>
        <v/>
      </c>
      <c r="O214" s="30" t="str">
        <f t="shared" si="41"/>
        <v/>
      </c>
      <c r="P214" s="24"/>
      <c r="Q214" s="30" t="str">
        <f t="shared" si="42"/>
        <v/>
      </c>
      <c r="R214" s="29" t="str">
        <f t="shared" ca="1" si="43"/>
        <v/>
      </c>
    </row>
    <row r="215" spans="1:18">
      <c r="A215" s="23" t="str">
        <f t="shared" si="33"/>
        <v/>
      </c>
      <c r="B215" s="23" t="str">
        <f t="shared" si="34"/>
        <v/>
      </c>
      <c r="C215" s="29" t="str">
        <f t="shared" ca="1" si="35"/>
        <v/>
      </c>
      <c r="D215" s="22" t="str">
        <f>IF(K215="","",ИТОГ!S215)</f>
        <v/>
      </c>
      <c r="E215" s="24" t="str">
        <f t="shared" si="36"/>
        <v/>
      </c>
      <c r="F215" s="30" t="str">
        <f t="shared" si="37"/>
        <v/>
      </c>
      <c r="G215" s="25" t="str">
        <f t="shared" si="38"/>
        <v/>
      </c>
      <c r="H215" s="29" t="str">
        <f t="shared" ca="1" si="39"/>
        <v/>
      </c>
      <c r="I215" s="24"/>
      <c r="J215" s="30"/>
      <c r="K215" s="27" t="str">
        <f>IF(ИТОГ!A215=0,"",ИТОГ!A215)</f>
        <v/>
      </c>
      <c r="L215" s="26" t="str">
        <f t="shared" si="40"/>
        <v/>
      </c>
      <c r="M215" s="25" t="str">
        <f>IF(K215="","",ИТОГ!Q215)</f>
        <v/>
      </c>
      <c r="N215" s="28" t="str">
        <f>IF(K215="","",ИТОГ!N215)</f>
        <v/>
      </c>
      <c r="O215" s="30" t="str">
        <f t="shared" si="41"/>
        <v/>
      </c>
      <c r="P215" s="24"/>
      <c r="Q215" s="30" t="str">
        <f t="shared" si="42"/>
        <v/>
      </c>
      <c r="R215" s="29" t="str">
        <f t="shared" ca="1" si="43"/>
        <v/>
      </c>
    </row>
    <row r="216" spans="1:18">
      <c r="A216" s="23" t="str">
        <f t="shared" si="33"/>
        <v/>
      </c>
      <c r="B216" s="23" t="str">
        <f t="shared" si="34"/>
        <v/>
      </c>
      <c r="C216" s="29" t="str">
        <f t="shared" ca="1" si="35"/>
        <v/>
      </c>
      <c r="D216" s="22" t="str">
        <f>IF(K216="","",ИТОГ!S216)</f>
        <v/>
      </c>
      <c r="E216" s="24" t="str">
        <f t="shared" si="36"/>
        <v/>
      </c>
      <c r="F216" s="30" t="str">
        <f t="shared" si="37"/>
        <v/>
      </c>
      <c r="G216" s="25" t="str">
        <f t="shared" si="38"/>
        <v/>
      </c>
      <c r="H216" s="29" t="str">
        <f t="shared" ca="1" si="39"/>
        <v/>
      </c>
      <c r="I216" s="24"/>
      <c r="J216" s="30"/>
      <c r="K216" s="27" t="str">
        <f>IF(ИТОГ!A216=0,"",ИТОГ!A216)</f>
        <v/>
      </c>
      <c r="L216" s="26" t="str">
        <f t="shared" si="40"/>
        <v/>
      </c>
      <c r="M216" s="25" t="str">
        <f>IF(K216="","",ИТОГ!Q216)</f>
        <v/>
      </c>
      <c r="N216" s="28" t="str">
        <f>IF(K216="","",ИТОГ!N216)</f>
        <v/>
      </c>
      <c r="O216" s="30" t="str">
        <f t="shared" si="41"/>
        <v/>
      </c>
      <c r="P216" s="24"/>
      <c r="Q216" s="30" t="str">
        <f t="shared" si="42"/>
        <v/>
      </c>
      <c r="R216" s="29" t="str">
        <f t="shared" ca="1" si="43"/>
        <v/>
      </c>
    </row>
    <row r="217" spans="1:18">
      <c r="A217" s="23" t="str">
        <f t="shared" si="33"/>
        <v/>
      </c>
      <c r="B217" s="23" t="str">
        <f t="shared" si="34"/>
        <v/>
      </c>
      <c r="C217" s="29" t="str">
        <f t="shared" ca="1" si="35"/>
        <v/>
      </c>
      <c r="D217" s="22" t="str">
        <f>IF(K217="","",ИТОГ!S217)</f>
        <v/>
      </c>
      <c r="E217" s="24" t="str">
        <f t="shared" si="36"/>
        <v/>
      </c>
      <c r="F217" s="30" t="str">
        <f t="shared" si="37"/>
        <v/>
      </c>
      <c r="G217" s="25" t="str">
        <f t="shared" si="38"/>
        <v/>
      </c>
      <c r="H217" s="29" t="str">
        <f t="shared" ca="1" si="39"/>
        <v/>
      </c>
      <c r="I217" s="24"/>
      <c r="J217" s="30"/>
      <c r="K217" s="27" t="str">
        <f>IF(ИТОГ!A217=0,"",ИТОГ!A217)</f>
        <v/>
      </c>
      <c r="L217" s="26" t="str">
        <f t="shared" si="40"/>
        <v/>
      </c>
      <c r="M217" s="25" t="str">
        <f>IF(K217="","",ИТОГ!Q217)</f>
        <v/>
      </c>
      <c r="N217" s="28" t="str">
        <f>IF(K217="","",ИТОГ!N217)</f>
        <v/>
      </c>
      <c r="O217" s="30" t="str">
        <f t="shared" si="41"/>
        <v/>
      </c>
      <c r="P217" s="24"/>
      <c r="Q217" s="30" t="str">
        <f t="shared" si="42"/>
        <v/>
      </c>
      <c r="R217" s="29" t="str">
        <f t="shared" ca="1" si="43"/>
        <v/>
      </c>
    </row>
    <row r="218" spans="1:18">
      <c r="A218" s="23" t="str">
        <f t="shared" si="33"/>
        <v/>
      </c>
      <c r="B218" s="23" t="str">
        <f t="shared" si="34"/>
        <v/>
      </c>
      <c r="C218" s="29" t="str">
        <f t="shared" ca="1" si="35"/>
        <v/>
      </c>
      <c r="D218" s="22" t="str">
        <f>IF(K218="","",ИТОГ!S218)</f>
        <v/>
      </c>
      <c r="E218" s="24" t="str">
        <f t="shared" si="36"/>
        <v/>
      </c>
      <c r="F218" s="30" t="str">
        <f t="shared" si="37"/>
        <v/>
      </c>
      <c r="G218" s="25" t="str">
        <f t="shared" si="38"/>
        <v/>
      </c>
      <c r="H218" s="29" t="str">
        <f t="shared" ca="1" si="39"/>
        <v/>
      </c>
      <c r="I218" s="24"/>
      <c r="J218" s="30"/>
      <c r="K218" s="27" t="str">
        <f>IF(ИТОГ!A218=0,"",ИТОГ!A218)</f>
        <v/>
      </c>
      <c r="L218" s="26" t="str">
        <f t="shared" si="40"/>
        <v/>
      </c>
      <c r="M218" s="25" t="str">
        <f>IF(K218="","",ИТОГ!Q218)</f>
        <v/>
      </c>
      <c r="N218" s="28" t="str">
        <f>IF(K218="","",ИТОГ!N218)</f>
        <v/>
      </c>
      <c r="O218" s="30" t="str">
        <f t="shared" si="41"/>
        <v/>
      </c>
      <c r="P218" s="24"/>
      <c r="Q218" s="30" t="str">
        <f t="shared" si="42"/>
        <v/>
      </c>
      <c r="R218" s="29" t="str">
        <f t="shared" ca="1" si="43"/>
        <v/>
      </c>
    </row>
    <row r="219" spans="1:18">
      <c r="A219" s="23" t="str">
        <f t="shared" si="33"/>
        <v/>
      </c>
      <c r="B219" s="23" t="str">
        <f t="shared" si="34"/>
        <v/>
      </c>
      <c r="C219" s="29" t="str">
        <f t="shared" ca="1" si="35"/>
        <v/>
      </c>
      <c r="D219" s="22" t="str">
        <f>IF(K219="","",ИТОГ!S219)</f>
        <v/>
      </c>
      <c r="E219" s="24" t="str">
        <f t="shared" si="36"/>
        <v/>
      </c>
      <c r="F219" s="30" t="str">
        <f t="shared" si="37"/>
        <v/>
      </c>
      <c r="G219" s="25" t="str">
        <f t="shared" si="38"/>
        <v/>
      </c>
      <c r="H219" s="29" t="str">
        <f t="shared" ca="1" si="39"/>
        <v/>
      </c>
      <c r="I219" s="24"/>
      <c r="J219" s="30"/>
      <c r="K219" s="27" t="str">
        <f>IF(ИТОГ!A219=0,"",ИТОГ!A219)</f>
        <v/>
      </c>
      <c r="L219" s="26" t="str">
        <f t="shared" si="40"/>
        <v/>
      </c>
      <c r="M219" s="25" t="str">
        <f>IF(K219="","",ИТОГ!Q219)</f>
        <v/>
      </c>
      <c r="N219" s="28" t="str">
        <f>IF(K219="","",ИТОГ!N219)</f>
        <v/>
      </c>
      <c r="O219" s="30" t="str">
        <f t="shared" si="41"/>
        <v/>
      </c>
      <c r="P219" s="24"/>
      <c r="Q219" s="30" t="str">
        <f t="shared" si="42"/>
        <v/>
      </c>
      <c r="R219" s="29" t="str">
        <f t="shared" ca="1" si="43"/>
        <v/>
      </c>
    </row>
    <row r="220" spans="1:18">
      <c r="A220" s="23" t="str">
        <f t="shared" si="33"/>
        <v/>
      </c>
      <c r="B220" s="23" t="str">
        <f t="shared" si="34"/>
        <v/>
      </c>
      <c r="C220" s="29" t="str">
        <f t="shared" ca="1" si="35"/>
        <v/>
      </c>
      <c r="D220" s="22" t="str">
        <f>IF(K220="","",ИТОГ!S220)</f>
        <v/>
      </c>
      <c r="E220" s="24" t="str">
        <f t="shared" si="36"/>
        <v/>
      </c>
      <c r="F220" s="30" t="str">
        <f t="shared" si="37"/>
        <v/>
      </c>
      <c r="G220" s="25" t="str">
        <f t="shared" si="38"/>
        <v/>
      </c>
      <c r="H220" s="29" t="str">
        <f t="shared" ca="1" si="39"/>
        <v/>
      </c>
      <c r="I220" s="24"/>
      <c r="J220" s="30"/>
      <c r="K220" s="27" t="str">
        <f>IF(ИТОГ!A220=0,"",ИТОГ!A220)</f>
        <v/>
      </c>
      <c r="L220" s="26" t="str">
        <f t="shared" si="40"/>
        <v/>
      </c>
      <c r="M220" s="25" t="str">
        <f>IF(K220="","",ИТОГ!Q220)</f>
        <v/>
      </c>
      <c r="N220" s="28" t="str">
        <f>IF(K220="","",ИТОГ!N220)</f>
        <v/>
      </c>
      <c r="O220" s="30" t="str">
        <f t="shared" si="41"/>
        <v/>
      </c>
      <c r="P220" s="24"/>
      <c r="Q220" s="30" t="str">
        <f t="shared" si="42"/>
        <v/>
      </c>
      <c r="R220" s="29" t="str">
        <f t="shared" ca="1" si="43"/>
        <v/>
      </c>
    </row>
    <row r="221" spans="1:18">
      <c r="A221" s="23" t="str">
        <f t="shared" si="33"/>
        <v/>
      </c>
      <c r="B221" s="23" t="str">
        <f t="shared" si="34"/>
        <v/>
      </c>
      <c r="C221" s="29" t="str">
        <f t="shared" ca="1" si="35"/>
        <v/>
      </c>
      <c r="D221" s="22" t="str">
        <f>IF(K221="","",ИТОГ!S221)</f>
        <v/>
      </c>
      <c r="E221" s="24" t="str">
        <f t="shared" si="36"/>
        <v/>
      </c>
      <c r="F221" s="30" t="str">
        <f t="shared" si="37"/>
        <v/>
      </c>
      <c r="G221" s="25" t="str">
        <f t="shared" si="38"/>
        <v/>
      </c>
      <c r="H221" s="29" t="str">
        <f t="shared" ca="1" si="39"/>
        <v/>
      </c>
      <c r="I221" s="24"/>
      <c r="J221" s="30"/>
      <c r="K221" s="27" t="str">
        <f>IF(ИТОГ!A221=0,"",ИТОГ!A221)</f>
        <v/>
      </c>
      <c r="L221" s="26" t="str">
        <f t="shared" si="40"/>
        <v/>
      </c>
      <c r="M221" s="25" t="str">
        <f>IF(K221="","",ИТОГ!Q221)</f>
        <v/>
      </c>
      <c r="N221" s="28" t="str">
        <f>IF(K221="","",ИТОГ!N221)</f>
        <v/>
      </c>
      <c r="O221" s="30" t="str">
        <f t="shared" si="41"/>
        <v/>
      </c>
      <c r="P221" s="24"/>
      <c r="Q221" s="30" t="str">
        <f t="shared" si="42"/>
        <v/>
      </c>
      <c r="R221" s="29" t="str">
        <f t="shared" ca="1" si="43"/>
        <v/>
      </c>
    </row>
    <row r="222" spans="1:18">
      <c r="A222" s="23" t="str">
        <f t="shared" ref="A222:A285" si="44">IF(K222="","",1000)</f>
        <v/>
      </c>
      <c r="B222" s="23" t="str">
        <f t="shared" ref="B222:B285" si="45">IF(K222="","",1)</f>
        <v/>
      </c>
      <c r="C222" s="29" t="str">
        <f t="shared" ref="C222:C285" ca="1" si="46">IF(K222="","",TODAY())</f>
        <v/>
      </c>
      <c r="D222" s="22" t="str">
        <f>IF(K222="","",ИТОГ!S222)</f>
        <v/>
      </c>
      <c r="E222" s="24" t="str">
        <f t="shared" ref="E222:E285" si="47">IF(K222="","","Х")</f>
        <v/>
      </c>
      <c r="F222" s="30" t="str">
        <f t="shared" ref="F222:F285" si="48">IF(K222="","","UV")</f>
        <v/>
      </c>
      <c r="G222" s="25" t="str">
        <f t="shared" ref="G222:G285" si="49">IF(K222="","",SUMIF(D:D,D222,M:M))</f>
        <v/>
      </c>
      <c r="H222" s="29" t="str">
        <f t="shared" ref="H222:H285" ca="1" si="50">IF(K222="","",TODAY())</f>
        <v/>
      </c>
      <c r="I222" s="24"/>
      <c r="J222" s="30"/>
      <c r="K222" s="27" t="str">
        <f>IF(ИТОГ!A222=0,"",ИТОГ!A222)</f>
        <v/>
      </c>
      <c r="L222" s="26" t="str">
        <f t="shared" ref="L222:L285" si="51">IF(K222="","",
IF(D221-D222=0,L221+10,10))</f>
        <v/>
      </c>
      <c r="M222" s="25" t="str">
        <f>IF(K222="","",ИТОГ!Q222)</f>
        <v/>
      </c>
      <c r="N222" s="28" t="str">
        <f>IF(K222="","",ИТОГ!N222)</f>
        <v/>
      </c>
      <c r="O222" s="30" t="str">
        <f t="shared" ref="O222:O285" si="52">IF(K222="","","ST")</f>
        <v/>
      </c>
      <c r="P222" s="24"/>
      <c r="Q222" s="30" t="str">
        <f t="shared" ref="Q222:Q285" si="53">IF(K222="","","EUR")</f>
        <v/>
      </c>
      <c r="R222" s="29" t="str">
        <f t="shared" ref="R222:R285" ca="1" si="54">IF(K222="","",TODAY())</f>
        <v/>
      </c>
    </row>
    <row r="223" spans="1:18">
      <c r="A223" s="23" t="str">
        <f t="shared" si="44"/>
        <v/>
      </c>
      <c r="B223" s="23" t="str">
        <f t="shared" si="45"/>
        <v/>
      </c>
      <c r="C223" s="29" t="str">
        <f t="shared" ca="1" si="46"/>
        <v/>
      </c>
      <c r="D223" s="22" t="str">
        <f>IF(K223="","",ИТОГ!S223)</f>
        <v/>
      </c>
      <c r="E223" s="24" t="str">
        <f t="shared" si="47"/>
        <v/>
      </c>
      <c r="F223" s="30" t="str">
        <f t="shared" si="48"/>
        <v/>
      </c>
      <c r="G223" s="25" t="str">
        <f t="shared" si="49"/>
        <v/>
      </c>
      <c r="H223" s="29" t="str">
        <f t="shared" ca="1" si="50"/>
        <v/>
      </c>
      <c r="I223" s="24"/>
      <c r="J223" s="30"/>
      <c r="K223" s="27" t="str">
        <f>IF(ИТОГ!A223=0,"",ИТОГ!A223)</f>
        <v/>
      </c>
      <c r="L223" s="26" t="str">
        <f t="shared" si="51"/>
        <v/>
      </c>
      <c r="M223" s="25" t="str">
        <f>IF(K223="","",ИТОГ!Q223)</f>
        <v/>
      </c>
      <c r="N223" s="28" t="str">
        <f>IF(K223="","",ИТОГ!N223)</f>
        <v/>
      </c>
      <c r="O223" s="30" t="str">
        <f t="shared" si="52"/>
        <v/>
      </c>
      <c r="P223" s="24"/>
      <c r="Q223" s="30" t="str">
        <f t="shared" si="53"/>
        <v/>
      </c>
      <c r="R223" s="29" t="str">
        <f t="shared" ca="1" si="54"/>
        <v/>
      </c>
    </row>
    <row r="224" spans="1:18">
      <c r="A224" s="23" t="str">
        <f t="shared" si="44"/>
        <v/>
      </c>
      <c r="B224" s="23" t="str">
        <f t="shared" si="45"/>
        <v/>
      </c>
      <c r="C224" s="29" t="str">
        <f t="shared" ca="1" si="46"/>
        <v/>
      </c>
      <c r="D224" s="22" t="str">
        <f>IF(K224="","",ИТОГ!S224)</f>
        <v/>
      </c>
      <c r="E224" s="24" t="str">
        <f t="shared" si="47"/>
        <v/>
      </c>
      <c r="F224" s="30" t="str">
        <f t="shared" si="48"/>
        <v/>
      </c>
      <c r="G224" s="25" t="str">
        <f t="shared" si="49"/>
        <v/>
      </c>
      <c r="H224" s="29" t="str">
        <f t="shared" ca="1" si="50"/>
        <v/>
      </c>
      <c r="I224" s="24"/>
      <c r="J224" s="30"/>
      <c r="K224" s="27" t="str">
        <f>IF(ИТОГ!A224=0,"",ИТОГ!A224)</f>
        <v/>
      </c>
      <c r="L224" s="26" t="str">
        <f t="shared" si="51"/>
        <v/>
      </c>
      <c r="M224" s="25" t="str">
        <f>IF(K224="","",ИТОГ!Q224)</f>
        <v/>
      </c>
      <c r="N224" s="28" t="str">
        <f>IF(K224="","",ИТОГ!N224)</f>
        <v/>
      </c>
      <c r="O224" s="30" t="str">
        <f t="shared" si="52"/>
        <v/>
      </c>
      <c r="P224" s="24"/>
      <c r="Q224" s="30" t="str">
        <f t="shared" si="53"/>
        <v/>
      </c>
      <c r="R224" s="29" t="str">
        <f t="shared" ca="1" si="54"/>
        <v/>
      </c>
    </row>
    <row r="225" spans="1:18">
      <c r="A225" s="23" t="str">
        <f t="shared" si="44"/>
        <v/>
      </c>
      <c r="B225" s="23" t="str">
        <f t="shared" si="45"/>
        <v/>
      </c>
      <c r="C225" s="29" t="str">
        <f t="shared" ca="1" si="46"/>
        <v/>
      </c>
      <c r="D225" s="22" t="str">
        <f>IF(K225="","",ИТОГ!S225)</f>
        <v/>
      </c>
      <c r="E225" s="24" t="str">
        <f t="shared" si="47"/>
        <v/>
      </c>
      <c r="F225" s="30" t="str">
        <f t="shared" si="48"/>
        <v/>
      </c>
      <c r="G225" s="25" t="str">
        <f t="shared" si="49"/>
        <v/>
      </c>
      <c r="H225" s="29" t="str">
        <f t="shared" ca="1" si="50"/>
        <v/>
      </c>
      <c r="I225" s="24"/>
      <c r="J225" s="30"/>
      <c r="K225" s="27" t="str">
        <f>IF(ИТОГ!A225=0,"",ИТОГ!A225)</f>
        <v/>
      </c>
      <c r="L225" s="26" t="str">
        <f t="shared" si="51"/>
        <v/>
      </c>
      <c r="M225" s="25" t="str">
        <f>IF(K225="","",ИТОГ!Q225)</f>
        <v/>
      </c>
      <c r="N225" s="28" t="str">
        <f>IF(K225="","",ИТОГ!N225)</f>
        <v/>
      </c>
      <c r="O225" s="30" t="str">
        <f t="shared" si="52"/>
        <v/>
      </c>
      <c r="P225" s="24"/>
      <c r="Q225" s="30" t="str">
        <f t="shared" si="53"/>
        <v/>
      </c>
      <c r="R225" s="29" t="str">
        <f t="shared" ca="1" si="54"/>
        <v/>
      </c>
    </row>
    <row r="226" spans="1:18">
      <c r="A226" s="23" t="str">
        <f t="shared" si="44"/>
        <v/>
      </c>
      <c r="B226" s="23" t="str">
        <f t="shared" si="45"/>
        <v/>
      </c>
      <c r="C226" s="29" t="str">
        <f t="shared" ca="1" si="46"/>
        <v/>
      </c>
      <c r="D226" s="22" t="str">
        <f>IF(K226="","",ИТОГ!S226)</f>
        <v/>
      </c>
      <c r="E226" s="24" t="str">
        <f t="shared" si="47"/>
        <v/>
      </c>
      <c r="F226" s="30" t="str">
        <f t="shared" si="48"/>
        <v/>
      </c>
      <c r="G226" s="25" t="str">
        <f t="shared" si="49"/>
        <v/>
      </c>
      <c r="H226" s="29" t="str">
        <f t="shared" ca="1" si="50"/>
        <v/>
      </c>
      <c r="I226" s="24"/>
      <c r="J226" s="30"/>
      <c r="K226" s="27" t="str">
        <f>IF(ИТОГ!A226=0,"",ИТОГ!A226)</f>
        <v/>
      </c>
      <c r="L226" s="26" t="str">
        <f t="shared" si="51"/>
        <v/>
      </c>
      <c r="M226" s="25" t="str">
        <f>IF(K226="","",ИТОГ!Q226)</f>
        <v/>
      </c>
      <c r="N226" s="28" t="str">
        <f>IF(K226="","",ИТОГ!N226)</f>
        <v/>
      </c>
      <c r="O226" s="30" t="str">
        <f t="shared" si="52"/>
        <v/>
      </c>
      <c r="P226" s="24"/>
      <c r="Q226" s="30" t="str">
        <f t="shared" si="53"/>
        <v/>
      </c>
      <c r="R226" s="29" t="str">
        <f t="shared" ca="1" si="54"/>
        <v/>
      </c>
    </row>
    <row r="227" spans="1:18">
      <c r="A227" s="23" t="str">
        <f t="shared" si="44"/>
        <v/>
      </c>
      <c r="B227" s="23" t="str">
        <f t="shared" si="45"/>
        <v/>
      </c>
      <c r="C227" s="29" t="str">
        <f t="shared" ca="1" si="46"/>
        <v/>
      </c>
      <c r="D227" s="22" t="str">
        <f>IF(K227="","",ИТОГ!S227)</f>
        <v/>
      </c>
      <c r="E227" s="24" t="str">
        <f t="shared" si="47"/>
        <v/>
      </c>
      <c r="F227" s="30" t="str">
        <f t="shared" si="48"/>
        <v/>
      </c>
      <c r="G227" s="25" t="str">
        <f t="shared" si="49"/>
        <v/>
      </c>
      <c r="H227" s="29" t="str">
        <f t="shared" ca="1" si="50"/>
        <v/>
      </c>
      <c r="I227" s="24"/>
      <c r="J227" s="30"/>
      <c r="K227" s="27" t="str">
        <f>IF(ИТОГ!A227=0,"",ИТОГ!A227)</f>
        <v/>
      </c>
      <c r="L227" s="26" t="str">
        <f t="shared" si="51"/>
        <v/>
      </c>
      <c r="M227" s="25" t="str">
        <f>IF(K227="","",ИТОГ!Q227)</f>
        <v/>
      </c>
      <c r="N227" s="28" t="str">
        <f>IF(K227="","",ИТОГ!N227)</f>
        <v/>
      </c>
      <c r="O227" s="30" t="str">
        <f t="shared" si="52"/>
        <v/>
      </c>
      <c r="P227" s="24"/>
      <c r="Q227" s="30" t="str">
        <f t="shared" si="53"/>
        <v/>
      </c>
      <c r="R227" s="29" t="str">
        <f t="shared" ca="1" si="54"/>
        <v/>
      </c>
    </row>
    <row r="228" spans="1:18">
      <c r="A228" s="23" t="str">
        <f t="shared" si="44"/>
        <v/>
      </c>
      <c r="B228" s="23" t="str">
        <f t="shared" si="45"/>
        <v/>
      </c>
      <c r="C228" s="29" t="str">
        <f t="shared" ca="1" si="46"/>
        <v/>
      </c>
      <c r="D228" s="22" t="str">
        <f>IF(K228="","",ИТОГ!S228)</f>
        <v/>
      </c>
      <c r="E228" s="24" t="str">
        <f t="shared" si="47"/>
        <v/>
      </c>
      <c r="F228" s="30" t="str">
        <f t="shared" si="48"/>
        <v/>
      </c>
      <c r="G228" s="25" t="str">
        <f t="shared" si="49"/>
        <v/>
      </c>
      <c r="H228" s="29" t="str">
        <f t="shared" ca="1" si="50"/>
        <v/>
      </c>
      <c r="I228" s="24"/>
      <c r="J228" s="30"/>
      <c r="K228" s="27" t="str">
        <f>IF(ИТОГ!A228=0,"",ИТОГ!A228)</f>
        <v/>
      </c>
      <c r="L228" s="26" t="str">
        <f t="shared" si="51"/>
        <v/>
      </c>
      <c r="M228" s="25" t="str">
        <f>IF(K228="","",ИТОГ!Q228)</f>
        <v/>
      </c>
      <c r="N228" s="28" t="str">
        <f>IF(K228="","",ИТОГ!N228)</f>
        <v/>
      </c>
      <c r="O228" s="30" t="str">
        <f t="shared" si="52"/>
        <v/>
      </c>
      <c r="P228" s="24"/>
      <c r="Q228" s="30" t="str">
        <f t="shared" si="53"/>
        <v/>
      </c>
      <c r="R228" s="29" t="str">
        <f t="shared" ca="1" si="54"/>
        <v/>
      </c>
    </row>
    <row r="229" spans="1:18">
      <c r="A229" s="23" t="str">
        <f t="shared" si="44"/>
        <v/>
      </c>
      <c r="B229" s="23" t="str">
        <f t="shared" si="45"/>
        <v/>
      </c>
      <c r="C229" s="29" t="str">
        <f t="shared" ca="1" si="46"/>
        <v/>
      </c>
      <c r="D229" s="22" t="str">
        <f>IF(K229="","",ИТОГ!S229)</f>
        <v/>
      </c>
      <c r="E229" s="24" t="str">
        <f t="shared" si="47"/>
        <v/>
      </c>
      <c r="F229" s="30" t="str">
        <f t="shared" si="48"/>
        <v/>
      </c>
      <c r="G229" s="25" t="str">
        <f t="shared" si="49"/>
        <v/>
      </c>
      <c r="H229" s="29" t="str">
        <f t="shared" ca="1" si="50"/>
        <v/>
      </c>
      <c r="I229" s="24"/>
      <c r="J229" s="30"/>
      <c r="K229" s="27" t="str">
        <f>IF(ИТОГ!A229=0,"",ИТОГ!A229)</f>
        <v/>
      </c>
      <c r="L229" s="26" t="str">
        <f t="shared" si="51"/>
        <v/>
      </c>
      <c r="M229" s="25" t="str">
        <f>IF(K229="","",ИТОГ!Q229)</f>
        <v/>
      </c>
      <c r="N229" s="28" t="str">
        <f>IF(K229="","",ИТОГ!N229)</f>
        <v/>
      </c>
      <c r="O229" s="30" t="str">
        <f t="shared" si="52"/>
        <v/>
      </c>
      <c r="P229" s="24"/>
      <c r="Q229" s="30" t="str">
        <f t="shared" si="53"/>
        <v/>
      </c>
      <c r="R229" s="29" t="str">
        <f t="shared" ca="1" si="54"/>
        <v/>
      </c>
    </row>
    <row r="230" spans="1:18">
      <c r="A230" s="23" t="str">
        <f t="shared" si="44"/>
        <v/>
      </c>
      <c r="B230" s="23" t="str">
        <f t="shared" si="45"/>
        <v/>
      </c>
      <c r="C230" s="29" t="str">
        <f t="shared" ca="1" si="46"/>
        <v/>
      </c>
      <c r="D230" s="22" t="str">
        <f>IF(K230="","",ИТОГ!S230)</f>
        <v/>
      </c>
      <c r="E230" s="24" t="str">
        <f t="shared" si="47"/>
        <v/>
      </c>
      <c r="F230" s="30" t="str">
        <f t="shared" si="48"/>
        <v/>
      </c>
      <c r="G230" s="25" t="str">
        <f t="shared" si="49"/>
        <v/>
      </c>
      <c r="H230" s="29" t="str">
        <f t="shared" ca="1" si="50"/>
        <v/>
      </c>
      <c r="I230" s="24"/>
      <c r="J230" s="30"/>
      <c r="K230" s="27" t="str">
        <f>IF(ИТОГ!A230=0,"",ИТОГ!A230)</f>
        <v/>
      </c>
      <c r="L230" s="26" t="str">
        <f t="shared" si="51"/>
        <v/>
      </c>
      <c r="M230" s="25" t="str">
        <f>IF(K230="","",ИТОГ!Q230)</f>
        <v/>
      </c>
      <c r="N230" s="28" t="str">
        <f>IF(K230="","",ИТОГ!N230)</f>
        <v/>
      </c>
      <c r="O230" s="30" t="str">
        <f t="shared" si="52"/>
        <v/>
      </c>
      <c r="P230" s="24"/>
      <c r="Q230" s="30" t="str">
        <f t="shared" si="53"/>
        <v/>
      </c>
      <c r="R230" s="29" t="str">
        <f t="shared" ca="1" si="54"/>
        <v/>
      </c>
    </row>
    <row r="231" spans="1:18">
      <c r="A231" s="23" t="str">
        <f t="shared" si="44"/>
        <v/>
      </c>
      <c r="B231" s="23" t="str">
        <f t="shared" si="45"/>
        <v/>
      </c>
      <c r="C231" s="29" t="str">
        <f t="shared" ca="1" si="46"/>
        <v/>
      </c>
      <c r="D231" s="22" t="str">
        <f>IF(K231="","",ИТОГ!S231)</f>
        <v/>
      </c>
      <c r="E231" s="24" t="str">
        <f t="shared" si="47"/>
        <v/>
      </c>
      <c r="F231" s="30" t="str">
        <f t="shared" si="48"/>
        <v/>
      </c>
      <c r="G231" s="25" t="str">
        <f t="shared" si="49"/>
        <v/>
      </c>
      <c r="H231" s="29" t="str">
        <f t="shared" ca="1" si="50"/>
        <v/>
      </c>
      <c r="I231" s="24"/>
      <c r="J231" s="30"/>
      <c r="K231" s="27" t="str">
        <f>IF(ИТОГ!A231=0,"",ИТОГ!A231)</f>
        <v/>
      </c>
      <c r="L231" s="26" t="str">
        <f t="shared" si="51"/>
        <v/>
      </c>
      <c r="M231" s="25" t="str">
        <f>IF(K231="","",ИТОГ!Q231)</f>
        <v/>
      </c>
      <c r="N231" s="28" t="str">
        <f>IF(K231="","",ИТОГ!N231)</f>
        <v/>
      </c>
      <c r="O231" s="30" t="str">
        <f t="shared" si="52"/>
        <v/>
      </c>
      <c r="P231" s="24"/>
      <c r="Q231" s="30" t="str">
        <f t="shared" si="53"/>
        <v/>
      </c>
      <c r="R231" s="29" t="str">
        <f t="shared" ca="1" si="54"/>
        <v/>
      </c>
    </row>
    <row r="232" spans="1:18">
      <c r="A232" s="23" t="str">
        <f t="shared" si="44"/>
        <v/>
      </c>
      <c r="B232" s="23" t="str">
        <f t="shared" si="45"/>
        <v/>
      </c>
      <c r="C232" s="29" t="str">
        <f t="shared" ca="1" si="46"/>
        <v/>
      </c>
      <c r="D232" s="22" t="str">
        <f>IF(K232="","",ИТОГ!S232)</f>
        <v/>
      </c>
      <c r="E232" s="24" t="str">
        <f t="shared" si="47"/>
        <v/>
      </c>
      <c r="F232" s="30" t="str">
        <f t="shared" si="48"/>
        <v/>
      </c>
      <c r="G232" s="25" t="str">
        <f t="shared" si="49"/>
        <v/>
      </c>
      <c r="H232" s="29" t="str">
        <f t="shared" ca="1" si="50"/>
        <v/>
      </c>
      <c r="I232" s="24"/>
      <c r="J232" s="30"/>
      <c r="K232" s="27" t="str">
        <f>IF(ИТОГ!A232=0,"",ИТОГ!A232)</f>
        <v/>
      </c>
      <c r="L232" s="26" t="str">
        <f t="shared" si="51"/>
        <v/>
      </c>
      <c r="M232" s="25" t="str">
        <f>IF(K232="","",ИТОГ!Q232)</f>
        <v/>
      </c>
      <c r="N232" s="28" t="str">
        <f>IF(K232="","",ИТОГ!N232)</f>
        <v/>
      </c>
      <c r="O232" s="30" t="str">
        <f t="shared" si="52"/>
        <v/>
      </c>
      <c r="P232" s="24"/>
      <c r="Q232" s="30" t="str">
        <f t="shared" si="53"/>
        <v/>
      </c>
      <c r="R232" s="29" t="str">
        <f t="shared" ca="1" si="54"/>
        <v/>
      </c>
    </row>
    <row r="233" spans="1:18">
      <c r="A233" s="23" t="str">
        <f t="shared" si="44"/>
        <v/>
      </c>
      <c r="B233" s="23" t="str">
        <f t="shared" si="45"/>
        <v/>
      </c>
      <c r="C233" s="29" t="str">
        <f t="shared" ca="1" si="46"/>
        <v/>
      </c>
      <c r="D233" s="22" t="str">
        <f>IF(K233="","",ИТОГ!S233)</f>
        <v/>
      </c>
      <c r="E233" s="24" t="str">
        <f t="shared" si="47"/>
        <v/>
      </c>
      <c r="F233" s="30" t="str">
        <f t="shared" si="48"/>
        <v/>
      </c>
      <c r="G233" s="25" t="str">
        <f t="shared" si="49"/>
        <v/>
      </c>
      <c r="H233" s="29" t="str">
        <f t="shared" ca="1" si="50"/>
        <v/>
      </c>
      <c r="I233" s="24"/>
      <c r="J233" s="30"/>
      <c r="K233" s="27" t="str">
        <f>IF(ИТОГ!A233=0,"",ИТОГ!A233)</f>
        <v/>
      </c>
      <c r="L233" s="26" t="str">
        <f t="shared" si="51"/>
        <v/>
      </c>
      <c r="M233" s="25" t="str">
        <f>IF(K233="","",ИТОГ!Q233)</f>
        <v/>
      </c>
      <c r="N233" s="28" t="str">
        <f>IF(K233="","",ИТОГ!N233)</f>
        <v/>
      </c>
      <c r="O233" s="30" t="str">
        <f t="shared" si="52"/>
        <v/>
      </c>
      <c r="P233" s="24"/>
      <c r="Q233" s="30" t="str">
        <f t="shared" si="53"/>
        <v/>
      </c>
      <c r="R233" s="29" t="str">
        <f t="shared" ca="1" si="54"/>
        <v/>
      </c>
    </row>
    <row r="234" spans="1:18">
      <c r="A234" s="23" t="str">
        <f t="shared" si="44"/>
        <v/>
      </c>
      <c r="B234" s="23" t="str">
        <f t="shared" si="45"/>
        <v/>
      </c>
      <c r="C234" s="29" t="str">
        <f t="shared" ca="1" si="46"/>
        <v/>
      </c>
      <c r="D234" s="22" t="str">
        <f>IF(K234="","",ИТОГ!S234)</f>
        <v/>
      </c>
      <c r="E234" s="24" t="str">
        <f t="shared" si="47"/>
        <v/>
      </c>
      <c r="F234" s="30" t="str">
        <f t="shared" si="48"/>
        <v/>
      </c>
      <c r="G234" s="25" t="str">
        <f t="shared" si="49"/>
        <v/>
      </c>
      <c r="H234" s="29" t="str">
        <f t="shared" ca="1" si="50"/>
        <v/>
      </c>
      <c r="I234" s="24"/>
      <c r="J234" s="30"/>
      <c r="K234" s="27" t="str">
        <f>IF(ИТОГ!A234=0,"",ИТОГ!A234)</f>
        <v/>
      </c>
      <c r="L234" s="26" t="str">
        <f t="shared" si="51"/>
        <v/>
      </c>
      <c r="M234" s="25" t="str">
        <f>IF(K234="","",ИТОГ!Q234)</f>
        <v/>
      </c>
      <c r="N234" s="28" t="str">
        <f>IF(K234="","",ИТОГ!N234)</f>
        <v/>
      </c>
      <c r="O234" s="30" t="str">
        <f t="shared" si="52"/>
        <v/>
      </c>
      <c r="P234" s="24"/>
      <c r="Q234" s="30" t="str">
        <f t="shared" si="53"/>
        <v/>
      </c>
      <c r="R234" s="29" t="str">
        <f t="shared" ca="1" si="54"/>
        <v/>
      </c>
    </row>
    <row r="235" spans="1:18">
      <c r="A235" s="23" t="str">
        <f t="shared" si="44"/>
        <v/>
      </c>
      <c r="B235" s="23" t="str">
        <f t="shared" si="45"/>
        <v/>
      </c>
      <c r="C235" s="29" t="str">
        <f t="shared" ca="1" si="46"/>
        <v/>
      </c>
      <c r="D235" s="22" t="str">
        <f>IF(K235="","",ИТОГ!S235)</f>
        <v/>
      </c>
      <c r="E235" s="24" t="str">
        <f t="shared" si="47"/>
        <v/>
      </c>
      <c r="F235" s="30" t="str">
        <f t="shared" si="48"/>
        <v/>
      </c>
      <c r="G235" s="25" t="str">
        <f t="shared" si="49"/>
        <v/>
      </c>
      <c r="H235" s="29" t="str">
        <f t="shared" ca="1" si="50"/>
        <v/>
      </c>
      <c r="I235" s="24"/>
      <c r="J235" s="30"/>
      <c r="K235" s="27" t="str">
        <f>IF(ИТОГ!A235=0,"",ИТОГ!A235)</f>
        <v/>
      </c>
      <c r="L235" s="26" t="str">
        <f t="shared" si="51"/>
        <v/>
      </c>
      <c r="M235" s="25" t="str">
        <f>IF(K235="","",ИТОГ!Q235)</f>
        <v/>
      </c>
      <c r="N235" s="28" t="str">
        <f>IF(K235="","",ИТОГ!N235)</f>
        <v/>
      </c>
      <c r="O235" s="30" t="str">
        <f t="shared" si="52"/>
        <v/>
      </c>
      <c r="P235" s="24"/>
      <c r="Q235" s="30" t="str">
        <f t="shared" si="53"/>
        <v/>
      </c>
      <c r="R235" s="29" t="str">
        <f t="shared" ca="1" si="54"/>
        <v/>
      </c>
    </row>
    <row r="236" spans="1:18">
      <c r="A236" s="23" t="str">
        <f t="shared" si="44"/>
        <v/>
      </c>
      <c r="B236" s="23" t="str">
        <f t="shared" si="45"/>
        <v/>
      </c>
      <c r="C236" s="29" t="str">
        <f t="shared" ca="1" si="46"/>
        <v/>
      </c>
      <c r="D236" s="22" t="str">
        <f>IF(K236="","",ИТОГ!S236)</f>
        <v/>
      </c>
      <c r="E236" s="24" t="str">
        <f t="shared" si="47"/>
        <v/>
      </c>
      <c r="F236" s="30" t="str">
        <f t="shared" si="48"/>
        <v/>
      </c>
      <c r="G236" s="25" t="str">
        <f t="shared" si="49"/>
        <v/>
      </c>
      <c r="H236" s="29" t="str">
        <f t="shared" ca="1" si="50"/>
        <v/>
      </c>
      <c r="I236" s="24"/>
      <c r="J236" s="30"/>
      <c r="K236" s="27" t="str">
        <f>IF(ИТОГ!A236=0,"",ИТОГ!A236)</f>
        <v/>
      </c>
      <c r="L236" s="26" t="str">
        <f t="shared" si="51"/>
        <v/>
      </c>
      <c r="M236" s="25" t="str">
        <f>IF(K236="","",ИТОГ!Q236)</f>
        <v/>
      </c>
      <c r="N236" s="28" t="str">
        <f>IF(K236="","",ИТОГ!N236)</f>
        <v/>
      </c>
      <c r="O236" s="30" t="str">
        <f t="shared" si="52"/>
        <v/>
      </c>
      <c r="P236" s="24"/>
      <c r="Q236" s="30" t="str">
        <f t="shared" si="53"/>
        <v/>
      </c>
      <c r="R236" s="29" t="str">
        <f t="shared" ca="1" si="54"/>
        <v/>
      </c>
    </row>
    <row r="237" spans="1:18">
      <c r="A237" s="23" t="str">
        <f t="shared" si="44"/>
        <v/>
      </c>
      <c r="B237" s="23" t="str">
        <f t="shared" si="45"/>
        <v/>
      </c>
      <c r="C237" s="29" t="str">
        <f t="shared" ca="1" si="46"/>
        <v/>
      </c>
      <c r="D237" s="22" t="str">
        <f>IF(K237="","",ИТОГ!S237)</f>
        <v/>
      </c>
      <c r="E237" s="24" t="str">
        <f t="shared" si="47"/>
        <v/>
      </c>
      <c r="F237" s="30" t="str">
        <f t="shared" si="48"/>
        <v/>
      </c>
      <c r="G237" s="25" t="str">
        <f t="shared" si="49"/>
        <v/>
      </c>
      <c r="H237" s="29" t="str">
        <f t="shared" ca="1" si="50"/>
        <v/>
      </c>
      <c r="I237" s="24"/>
      <c r="J237" s="30"/>
      <c r="K237" s="27" t="str">
        <f>IF(ИТОГ!A237=0,"",ИТОГ!A237)</f>
        <v/>
      </c>
      <c r="L237" s="26" t="str">
        <f t="shared" si="51"/>
        <v/>
      </c>
      <c r="M237" s="25" t="str">
        <f>IF(K237="","",ИТОГ!Q237)</f>
        <v/>
      </c>
      <c r="N237" s="28" t="str">
        <f>IF(K237="","",ИТОГ!N237)</f>
        <v/>
      </c>
      <c r="O237" s="30" t="str">
        <f t="shared" si="52"/>
        <v/>
      </c>
      <c r="P237" s="24"/>
      <c r="Q237" s="30" t="str">
        <f t="shared" si="53"/>
        <v/>
      </c>
      <c r="R237" s="29" t="str">
        <f t="shared" ca="1" si="54"/>
        <v/>
      </c>
    </row>
    <row r="238" spans="1:18">
      <c r="A238" s="23" t="str">
        <f t="shared" si="44"/>
        <v/>
      </c>
      <c r="B238" s="23" t="str">
        <f t="shared" si="45"/>
        <v/>
      </c>
      <c r="C238" s="29" t="str">
        <f t="shared" ca="1" si="46"/>
        <v/>
      </c>
      <c r="D238" s="22" t="str">
        <f>IF(K238="","",ИТОГ!S238)</f>
        <v/>
      </c>
      <c r="E238" s="24" t="str">
        <f t="shared" si="47"/>
        <v/>
      </c>
      <c r="F238" s="30" t="str">
        <f t="shared" si="48"/>
        <v/>
      </c>
      <c r="G238" s="25" t="str">
        <f t="shared" si="49"/>
        <v/>
      </c>
      <c r="H238" s="29" t="str">
        <f t="shared" ca="1" si="50"/>
        <v/>
      </c>
      <c r="I238" s="24"/>
      <c r="J238" s="30"/>
      <c r="K238" s="27" t="str">
        <f>IF(ИТОГ!A238=0,"",ИТОГ!A238)</f>
        <v/>
      </c>
      <c r="L238" s="26" t="str">
        <f t="shared" si="51"/>
        <v/>
      </c>
      <c r="M238" s="25" t="str">
        <f>IF(K238="","",ИТОГ!Q238)</f>
        <v/>
      </c>
      <c r="N238" s="28" t="str">
        <f>IF(K238="","",ИТОГ!N238)</f>
        <v/>
      </c>
      <c r="O238" s="30" t="str">
        <f t="shared" si="52"/>
        <v/>
      </c>
      <c r="P238" s="24"/>
      <c r="Q238" s="30" t="str">
        <f t="shared" si="53"/>
        <v/>
      </c>
      <c r="R238" s="29" t="str">
        <f t="shared" ca="1" si="54"/>
        <v/>
      </c>
    </row>
    <row r="239" spans="1:18">
      <c r="A239" s="23" t="str">
        <f t="shared" si="44"/>
        <v/>
      </c>
      <c r="B239" s="23" t="str">
        <f t="shared" si="45"/>
        <v/>
      </c>
      <c r="C239" s="29" t="str">
        <f t="shared" ca="1" si="46"/>
        <v/>
      </c>
      <c r="D239" s="22" t="str">
        <f>IF(K239="","",ИТОГ!S239)</f>
        <v/>
      </c>
      <c r="E239" s="24" t="str">
        <f t="shared" si="47"/>
        <v/>
      </c>
      <c r="F239" s="30" t="str">
        <f t="shared" si="48"/>
        <v/>
      </c>
      <c r="G239" s="25" t="str">
        <f t="shared" si="49"/>
        <v/>
      </c>
      <c r="H239" s="29" t="str">
        <f t="shared" ca="1" si="50"/>
        <v/>
      </c>
      <c r="I239" s="24"/>
      <c r="J239" s="30"/>
      <c r="K239" s="27" t="str">
        <f>IF(ИТОГ!A239=0,"",ИТОГ!A239)</f>
        <v/>
      </c>
      <c r="L239" s="26" t="str">
        <f t="shared" si="51"/>
        <v/>
      </c>
      <c r="M239" s="25" t="str">
        <f>IF(K239="","",ИТОГ!Q239)</f>
        <v/>
      </c>
      <c r="N239" s="28" t="str">
        <f>IF(K239="","",ИТОГ!N239)</f>
        <v/>
      </c>
      <c r="O239" s="30" t="str">
        <f t="shared" si="52"/>
        <v/>
      </c>
      <c r="P239" s="24"/>
      <c r="Q239" s="30" t="str">
        <f t="shared" si="53"/>
        <v/>
      </c>
      <c r="R239" s="29" t="str">
        <f t="shared" ca="1" si="54"/>
        <v/>
      </c>
    </row>
    <row r="240" spans="1:18">
      <c r="A240" s="23" t="str">
        <f t="shared" si="44"/>
        <v/>
      </c>
      <c r="B240" s="23" t="str">
        <f t="shared" si="45"/>
        <v/>
      </c>
      <c r="C240" s="29" t="str">
        <f t="shared" ca="1" si="46"/>
        <v/>
      </c>
      <c r="D240" s="22" t="str">
        <f>IF(K240="","",ИТОГ!S240)</f>
        <v/>
      </c>
      <c r="E240" s="24" t="str">
        <f t="shared" si="47"/>
        <v/>
      </c>
      <c r="F240" s="30" t="str">
        <f t="shared" si="48"/>
        <v/>
      </c>
      <c r="G240" s="25" t="str">
        <f t="shared" si="49"/>
        <v/>
      </c>
      <c r="H240" s="29" t="str">
        <f t="shared" ca="1" si="50"/>
        <v/>
      </c>
      <c r="I240" s="24"/>
      <c r="J240" s="30"/>
      <c r="K240" s="27" t="str">
        <f>IF(ИТОГ!A240=0,"",ИТОГ!A240)</f>
        <v/>
      </c>
      <c r="L240" s="26" t="str">
        <f t="shared" si="51"/>
        <v/>
      </c>
      <c r="M240" s="25" t="str">
        <f>IF(K240="","",ИТОГ!Q240)</f>
        <v/>
      </c>
      <c r="N240" s="28" t="str">
        <f>IF(K240="","",ИТОГ!N240)</f>
        <v/>
      </c>
      <c r="O240" s="30" t="str">
        <f t="shared" si="52"/>
        <v/>
      </c>
      <c r="P240" s="24"/>
      <c r="Q240" s="30" t="str">
        <f t="shared" si="53"/>
        <v/>
      </c>
      <c r="R240" s="29" t="str">
        <f t="shared" ca="1" si="54"/>
        <v/>
      </c>
    </row>
    <row r="241" spans="1:18">
      <c r="A241" s="23" t="str">
        <f t="shared" si="44"/>
        <v/>
      </c>
      <c r="B241" s="23" t="str">
        <f t="shared" si="45"/>
        <v/>
      </c>
      <c r="C241" s="29" t="str">
        <f t="shared" ca="1" si="46"/>
        <v/>
      </c>
      <c r="D241" s="22" t="str">
        <f>IF(K241="","",ИТОГ!S241)</f>
        <v/>
      </c>
      <c r="E241" s="24" t="str">
        <f t="shared" si="47"/>
        <v/>
      </c>
      <c r="F241" s="30" t="str">
        <f t="shared" si="48"/>
        <v/>
      </c>
      <c r="G241" s="25" t="str">
        <f t="shared" si="49"/>
        <v/>
      </c>
      <c r="H241" s="29" t="str">
        <f t="shared" ca="1" si="50"/>
        <v/>
      </c>
      <c r="I241" s="24"/>
      <c r="J241" s="30"/>
      <c r="K241" s="27" t="str">
        <f>IF(ИТОГ!A241=0,"",ИТОГ!A241)</f>
        <v/>
      </c>
      <c r="L241" s="26" t="str">
        <f t="shared" si="51"/>
        <v/>
      </c>
      <c r="M241" s="25" t="str">
        <f>IF(K241="","",ИТОГ!Q241)</f>
        <v/>
      </c>
      <c r="N241" s="28" t="str">
        <f>IF(K241="","",ИТОГ!N241)</f>
        <v/>
      </c>
      <c r="O241" s="30" t="str">
        <f t="shared" si="52"/>
        <v/>
      </c>
      <c r="P241" s="24"/>
      <c r="Q241" s="30" t="str">
        <f t="shared" si="53"/>
        <v/>
      </c>
      <c r="R241" s="29" t="str">
        <f t="shared" ca="1" si="54"/>
        <v/>
      </c>
    </row>
    <row r="242" spans="1:18">
      <c r="A242" s="23" t="str">
        <f t="shared" si="44"/>
        <v/>
      </c>
      <c r="B242" s="23" t="str">
        <f t="shared" si="45"/>
        <v/>
      </c>
      <c r="C242" s="29" t="str">
        <f t="shared" ca="1" si="46"/>
        <v/>
      </c>
      <c r="D242" s="22" t="str">
        <f>IF(K242="","",ИТОГ!S242)</f>
        <v/>
      </c>
      <c r="E242" s="24" t="str">
        <f t="shared" si="47"/>
        <v/>
      </c>
      <c r="F242" s="30" t="str">
        <f t="shared" si="48"/>
        <v/>
      </c>
      <c r="G242" s="25" t="str">
        <f t="shared" si="49"/>
        <v/>
      </c>
      <c r="H242" s="29" t="str">
        <f t="shared" ca="1" si="50"/>
        <v/>
      </c>
      <c r="I242" s="24"/>
      <c r="J242" s="30"/>
      <c r="K242" s="27" t="str">
        <f>IF(ИТОГ!A242=0,"",ИТОГ!A242)</f>
        <v/>
      </c>
      <c r="L242" s="26" t="str">
        <f t="shared" si="51"/>
        <v/>
      </c>
      <c r="M242" s="25" t="str">
        <f>IF(K242="","",ИТОГ!Q242)</f>
        <v/>
      </c>
      <c r="N242" s="28" t="str">
        <f>IF(K242="","",ИТОГ!N242)</f>
        <v/>
      </c>
      <c r="O242" s="30" t="str">
        <f t="shared" si="52"/>
        <v/>
      </c>
      <c r="P242" s="24"/>
      <c r="Q242" s="30" t="str">
        <f t="shared" si="53"/>
        <v/>
      </c>
      <c r="R242" s="29" t="str">
        <f t="shared" ca="1" si="54"/>
        <v/>
      </c>
    </row>
    <row r="243" spans="1:18">
      <c r="A243" s="23" t="str">
        <f t="shared" si="44"/>
        <v/>
      </c>
      <c r="B243" s="23" t="str">
        <f t="shared" si="45"/>
        <v/>
      </c>
      <c r="C243" s="29" t="str">
        <f t="shared" ca="1" si="46"/>
        <v/>
      </c>
      <c r="D243" s="22" t="str">
        <f>IF(K243="","",ИТОГ!S243)</f>
        <v/>
      </c>
      <c r="E243" s="24" t="str">
        <f t="shared" si="47"/>
        <v/>
      </c>
      <c r="F243" s="30" t="str">
        <f t="shared" si="48"/>
        <v/>
      </c>
      <c r="G243" s="25" t="str">
        <f t="shared" si="49"/>
        <v/>
      </c>
      <c r="H243" s="29" t="str">
        <f t="shared" ca="1" si="50"/>
        <v/>
      </c>
      <c r="I243" s="24"/>
      <c r="J243" s="30"/>
      <c r="K243" s="27" t="str">
        <f>IF(ИТОГ!A243=0,"",ИТОГ!A243)</f>
        <v/>
      </c>
      <c r="L243" s="26" t="str">
        <f t="shared" si="51"/>
        <v/>
      </c>
      <c r="M243" s="25" t="str">
        <f>IF(K243="","",ИТОГ!Q243)</f>
        <v/>
      </c>
      <c r="N243" s="28" t="str">
        <f>IF(K243="","",ИТОГ!N243)</f>
        <v/>
      </c>
      <c r="O243" s="30" t="str">
        <f t="shared" si="52"/>
        <v/>
      </c>
      <c r="P243" s="24"/>
      <c r="Q243" s="30" t="str">
        <f t="shared" si="53"/>
        <v/>
      </c>
      <c r="R243" s="29" t="str">
        <f t="shared" ca="1" si="54"/>
        <v/>
      </c>
    </row>
    <row r="244" spans="1:18">
      <c r="A244" s="23" t="str">
        <f t="shared" si="44"/>
        <v/>
      </c>
      <c r="B244" s="23" t="str">
        <f t="shared" si="45"/>
        <v/>
      </c>
      <c r="C244" s="29" t="str">
        <f t="shared" ca="1" si="46"/>
        <v/>
      </c>
      <c r="D244" s="22" t="str">
        <f>IF(K244="","",ИТОГ!S244)</f>
        <v/>
      </c>
      <c r="E244" s="24" t="str">
        <f t="shared" si="47"/>
        <v/>
      </c>
      <c r="F244" s="30" t="str">
        <f t="shared" si="48"/>
        <v/>
      </c>
      <c r="G244" s="25" t="str">
        <f t="shared" si="49"/>
        <v/>
      </c>
      <c r="H244" s="29" t="str">
        <f t="shared" ca="1" si="50"/>
        <v/>
      </c>
      <c r="I244" s="24"/>
      <c r="J244" s="30"/>
      <c r="K244" s="27" t="str">
        <f>IF(ИТОГ!A244=0,"",ИТОГ!A244)</f>
        <v/>
      </c>
      <c r="L244" s="26" t="str">
        <f t="shared" si="51"/>
        <v/>
      </c>
      <c r="M244" s="25" t="str">
        <f>IF(K244="","",ИТОГ!Q244)</f>
        <v/>
      </c>
      <c r="N244" s="28" t="str">
        <f>IF(K244="","",ИТОГ!N244)</f>
        <v/>
      </c>
      <c r="O244" s="30" t="str">
        <f t="shared" si="52"/>
        <v/>
      </c>
      <c r="P244" s="24"/>
      <c r="Q244" s="30" t="str">
        <f t="shared" si="53"/>
        <v/>
      </c>
      <c r="R244" s="29" t="str">
        <f t="shared" ca="1" si="54"/>
        <v/>
      </c>
    </row>
    <row r="245" spans="1:18">
      <c r="A245" s="23" t="str">
        <f t="shared" si="44"/>
        <v/>
      </c>
      <c r="B245" s="23" t="str">
        <f t="shared" si="45"/>
        <v/>
      </c>
      <c r="C245" s="29" t="str">
        <f t="shared" ca="1" si="46"/>
        <v/>
      </c>
      <c r="D245" s="22" t="str">
        <f>IF(K245="","",ИТОГ!S245)</f>
        <v/>
      </c>
      <c r="E245" s="24" t="str">
        <f t="shared" si="47"/>
        <v/>
      </c>
      <c r="F245" s="30" t="str">
        <f t="shared" si="48"/>
        <v/>
      </c>
      <c r="G245" s="25" t="str">
        <f t="shared" si="49"/>
        <v/>
      </c>
      <c r="H245" s="29" t="str">
        <f t="shared" ca="1" si="50"/>
        <v/>
      </c>
      <c r="I245" s="24"/>
      <c r="J245" s="30"/>
      <c r="K245" s="27" t="str">
        <f>IF(ИТОГ!A245=0,"",ИТОГ!A245)</f>
        <v/>
      </c>
      <c r="L245" s="26" t="str">
        <f t="shared" si="51"/>
        <v/>
      </c>
      <c r="M245" s="25" t="str">
        <f>IF(K245="","",ИТОГ!Q245)</f>
        <v/>
      </c>
      <c r="N245" s="28" t="str">
        <f>IF(K245="","",ИТОГ!N245)</f>
        <v/>
      </c>
      <c r="O245" s="30" t="str">
        <f t="shared" si="52"/>
        <v/>
      </c>
      <c r="P245" s="24"/>
      <c r="Q245" s="30" t="str">
        <f t="shared" si="53"/>
        <v/>
      </c>
      <c r="R245" s="29" t="str">
        <f t="shared" ca="1" si="54"/>
        <v/>
      </c>
    </row>
    <row r="246" spans="1:18">
      <c r="A246" s="23" t="str">
        <f t="shared" si="44"/>
        <v/>
      </c>
      <c r="B246" s="23" t="str">
        <f t="shared" si="45"/>
        <v/>
      </c>
      <c r="C246" s="29" t="str">
        <f t="shared" ca="1" si="46"/>
        <v/>
      </c>
      <c r="D246" s="22" t="str">
        <f>IF(K246="","",ИТОГ!S246)</f>
        <v/>
      </c>
      <c r="E246" s="24" t="str">
        <f t="shared" si="47"/>
        <v/>
      </c>
      <c r="F246" s="30" t="str">
        <f t="shared" si="48"/>
        <v/>
      </c>
      <c r="G246" s="25" t="str">
        <f t="shared" si="49"/>
        <v/>
      </c>
      <c r="H246" s="29" t="str">
        <f t="shared" ca="1" si="50"/>
        <v/>
      </c>
      <c r="I246" s="24"/>
      <c r="J246" s="30"/>
      <c r="K246" s="27" t="str">
        <f>IF(ИТОГ!A246=0,"",ИТОГ!A246)</f>
        <v/>
      </c>
      <c r="L246" s="26" t="str">
        <f t="shared" si="51"/>
        <v/>
      </c>
      <c r="M246" s="25" t="str">
        <f>IF(K246="","",ИТОГ!Q246)</f>
        <v/>
      </c>
      <c r="N246" s="28" t="str">
        <f>IF(K246="","",ИТОГ!N246)</f>
        <v/>
      </c>
      <c r="O246" s="30" t="str">
        <f t="shared" si="52"/>
        <v/>
      </c>
      <c r="P246" s="24"/>
      <c r="Q246" s="30" t="str">
        <f t="shared" si="53"/>
        <v/>
      </c>
      <c r="R246" s="29" t="str">
        <f t="shared" ca="1" si="54"/>
        <v/>
      </c>
    </row>
    <row r="247" spans="1:18">
      <c r="A247" s="23" t="str">
        <f t="shared" si="44"/>
        <v/>
      </c>
      <c r="B247" s="23" t="str">
        <f t="shared" si="45"/>
        <v/>
      </c>
      <c r="C247" s="29" t="str">
        <f t="shared" ca="1" si="46"/>
        <v/>
      </c>
      <c r="D247" s="22" t="str">
        <f>IF(K247="","",ИТОГ!S247)</f>
        <v/>
      </c>
      <c r="E247" s="24" t="str">
        <f t="shared" si="47"/>
        <v/>
      </c>
      <c r="F247" s="30" t="str">
        <f t="shared" si="48"/>
        <v/>
      </c>
      <c r="G247" s="25" t="str">
        <f t="shared" si="49"/>
        <v/>
      </c>
      <c r="H247" s="29" t="str">
        <f t="shared" ca="1" si="50"/>
        <v/>
      </c>
      <c r="I247" s="24"/>
      <c r="J247" s="30"/>
      <c r="K247" s="27" t="str">
        <f>IF(ИТОГ!A247=0,"",ИТОГ!A247)</f>
        <v/>
      </c>
      <c r="L247" s="26" t="str">
        <f t="shared" si="51"/>
        <v/>
      </c>
      <c r="M247" s="25" t="str">
        <f>IF(K247="","",ИТОГ!Q247)</f>
        <v/>
      </c>
      <c r="N247" s="28" t="str">
        <f>IF(K247="","",ИТОГ!N247)</f>
        <v/>
      </c>
      <c r="O247" s="30" t="str">
        <f t="shared" si="52"/>
        <v/>
      </c>
      <c r="P247" s="24"/>
      <c r="Q247" s="30" t="str">
        <f t="shared" si="53"/>
        <v/>
      </c>
      <c r="R247" s="29" t="str">
        <f t="shared" ca="1" si="54"/>
        <v/>
      </c>
    </row>
    <row r="248" spans="1:18">
      <c r="A248" s="23" t="str">
        <f t="shared" si="44"/>
        <v/>
      </c>
      <c r="B248" s="23" t="str">
        <f t="shared" si="45"/>
        <v/>
      </c>
      <c r="C248" s="29" t="str">
        <f t="shared" ca="1" si="46"/>
        <v/>
      </c>
      <c r="D248" s="22" t="str">
        <f>IF(K248="","",ИТОГ!S248)</f>
        <v/>
      </c>
      <c r="E248" s="24" t="str">
        <f t="shared" si="47"/>
        <v/>
      </c>
      <c r="F248" s="30" t="str">
        <f t="shared" si="48"/>
        <v/>
      </c>
      <c r="G248" s="25" t="str">
        <f t="shared" si="49"/>
        <v/>
      </c>
      <c r="H248" s="29" t="str">
        <f t="shared" ca="1" si="50"/>
        <v/>
      </c>
      <c r="I248" s="24"/>
      <c r="J248" s="30"/>
      <c r="K248" s="27" t="str">
        <f>IF(ИТОГ!A248=0,"",ИТОГ!A248)</f>
        <v/>
      </c>
      <c r="L248" s="26" t="str">
        <f t="shared" si="51"/>
        <v/>
      </c>
      <c r="M248" s="25" t="str">
        <f>IF(K248="","",ИТОГ!Q248)</f>
        <v/>
      </c>
      <c r="N248" s="28" t="str">
        <f>IF(K248="","",ИТОГ!N248)</f>
        <v/>
      </c>
      <c r="O248" s="30" t="str">
        <f t="shared" si="52"/>
        <v/>
      </c>
      <c r="P248" s="24"/>
      <c r="Q248" s="30" t="str">
        <f t="shared" si="53"/>
        <v/>
      </c>
      <c r="R248" s="29" t="str">
        <f t="shared" ca="1" si="54"/>
        <v/>
      </c>
    </row>
    <row r="249" spans="1:18">
      <c r="A249" s="23" t="str">
        <f t="shared" si="44"/>
        <v/>
      </c>
      <c r="B249" s="23" t="str">
        <f t="shared" si="45"/>
        <v/>
      </c>
      <c r="C249" s="29" t="str">
        <f t="shared" ca="1" si="46"/>
        <v/>
      </c>
      <c r="D249" s="22" t="str">
        <f>IF(K249="","",ИТОГ!S249)</f>
        <v/>
      </c>
      <c r="E249" s="24" t="str">
        <f t="shared" si="47"/>
        <v/>
      </c>
      <c r="F249" s="30" t="str">
        <f t="shared" si="48"/>
        <v/>
      </c>
      <c r="G249" s="25" t="str">
        <f t="shared" si="49"/>
        <v/>
      </c>
      <c r="H249" s="29" t="str">
        <f t="shared" ca="1" si="50"/>
        <v/>
      </c>
      <c r="I249" s="24"/>
      <c r="J249" s="30"/>
      <c r="K249" s="27" t="str">
        <f>IF(ИТОГ!A249=0,"",ИТОГ!A249)</f>
        <v/>
      </c>
      <c r="L249" s="26" t="str">
        <f t="shared" si="51"/>
        <v/>
      </c>
      <c r="M249" s="25" t="str">
        <f>IF(K249="","",ИТОГ!Q249)</f>
        <v/>
      </c>
      <c r="N249" s="28" t="str">
        <f>IF(K249="","",ИТОГ!N249)</f>
        <v/>
      </c>
      <c r="O249" s="30" t="str">
        <f t="shared" si="52"/>
        <v/>
      </c>
      <c r="P249" s="24"/>
      <c r="Q249" s="30" t="str">
        <f t="shared" si="53"/>
        <v/>
      </c>
      <c r="R249" s="29" t="str">
        <f t="shared" ca="1" si="54"/>
        <v/>
      </c>
    </row>
    <row r="250" spans="1:18">
      <c r="A250" s="23" t="str">
        <f t="shared" si="44"/>
        <v/>
      </c>
      <c r="B250" s="23" t="str">
        <f t="shared" si="45"/>
        <v/>
      </c>
      <c r="C250" s="29" t="str">
        <f t="shared" ca="1" si="46"/>
        <v/>
      </c>
      <c r="D250" s="22" t="str">
        <f>IF(K250="","",ИТОГ!S250)</f>
        <v/>
      </c>
      <c r="E250" s="24" t="str">
        <f t="shared" si="47"/>
        <v/>
      </c>
      <c r="F250" s="30" t="str">
        <f t="shared" si="48"/>
        <v/>
      </c>
      <c r="G250" s="25" t="str">
        <f t="shared" si="49"/>
        <v/>
      </c>
      <c r="H250" s="29" t="str">
        <f t="shared" ca="1" si="50"/>
        <v/>
      </c>
      <c r="I250" s="24"/>
      <c r="J250" s="30"/>
      <c r="K250" s="27" t="str">
        <f>IF(ИТОГ!A250=0,"",ИТОГ!A250)</f>
        <v/>
      </c>
      <c r="L250" s="26" t="str">
        <f t="shared" si="51"/>
        <v/>
      </c>
      <c r="M250" s="25" t="str">
        <f>IF(K250="","",ИТОГ!Q250)</f>
        <v/>
      </c>
      <c r="N250" s="28" t="str">
        <f>IF(K250="","",ИТОГ!N250)</f>
        <v/>
      </c>
      <c r="O250" s="30" t="str">
        <f t="shared" si="52"/>
        <v/>
      </c>
      <c r="P250" s="24"/>
      <c r="Q250" s="30" t="str">
        <f t="shared" si="53"/>
        <v/>
      </c>
      <c r="R250" s="29" t="str">
        <f t="shared" ca="1" si="54"/>
        <v/>
      </c>
    </row>
    <row r="251" spans="1:18">
      <c r="A251" s="23" t="str">
        <f t="shared" si="44"/>
        <v/>
      </c>
      <c r="B251" s="23" t="str">
        <f t="shared" si="45"/>
        <v/>
      </c>
      <c r="C251" s="29" t="str">
        <f t="shared" ca="1" si="46"/>
        <v/>
      </c>
      <c r="D251" s="22" t="str">
        <f>IF(K251="","",ИТОГ!S251)</f>
        <v/>
      </c>
      <c r="E251" s="24" t="str">
        <f t="shared" si="47"/>
        <v/>
      </c>
      <c r="F251" s="30" t="str">
        <f t="shared" si="48"/>
        <v/>
      </c>
      <c r="G251" s="25" t="str">
        <f t="shared" si="49"/>
        <v/>
      </c>
      <c r="H251" s="29" t="str">
        <f t="shared" ca="1" si="50"/>
        <v/>
      </c>
      <c r="I251" s="24"/>
      <c r="J251" s="30"/>
      <c r="K251" s="27" t="str">
        <f>IF(ИТОГ!A251=0,"",ИТОГ!A251)</f>
        <v/>
      </c>
      <c r="L251" s="26" t="str">
        <f t="shared" si="51"/>
        <v/>
      </c>
      <c r="M251" s="25" t="str">
        <f>IF(K251="","",ИТОГ!Q251)</f>
        <v/>
      </c>
      <c r="N251" s="28" t="str">
        <f>IF(K251="","",ИТОГ!N251)</f>
        <v/>
      </c>
      <c r="O251" s="30" t="str">
        <f t="shared" si="52"/>
        <v/>
      </c>
      <c r="P251" s="24"/>
      <c r="Q251" s="30" t="str">
        <f t="shared" si="53"/>
        <v/>
      </c>
      <c r="R251" s="29" t="str">
        <f t="shared" ca="1" si="54"/>
        <v/>
      </c>
    </row>
    <row r="252" spans="1:18">
      <c r="A252" s="23" t="str">
        <f t="shared" si="44"/>
        <v/>
      </c>
      <c r="B252" s="23" t="str">
        <f t="shared" si="45"/>
        <v/>
      </c>
      <c r="C252" s="29" t="str">
        <f t="shared" ca="1" si="46"/>
        <v/>
      </c>
      <c r="D252" s="22" t="str">
        <f>IF(K252="","",ИТОГ!S252)</f>
        <v/>
      </c>
      <c r="E252" s="24" t="str">
        <f t="shared" si="47"/>
        <v/>
      </c>
      <c r="F252" s="30" t="str">
        <f t="shared" si="48"/>
        <v/>
      </c>
      <c r="G252" s="25" t="str">
        <f t="shared" si="49"/>
        <v/>
      </c>
      <c r="H252" s="29" t="str">
        <f t="shared" ca="1" si="50"/>
        <v/>
      </c>
      <c r="I252" s="24"/>
      <c r="J252" s="30"/>
      <c r="K252" s="27" t="str">
        <f>IF(ИТОГ!A252=0,"",ИТОГ!A252)</f>
        <v/>
      </c>
      <c r="L252" s="26" t="str">
        <f t="shared" si="51"/>
        <v/>
      </c>
      <c r="M252" s="25" t="str">
        <f>IF(K252="","",ИТОГ!Q252)</f>
        <v/>
      </c>
      <c r="N252" s="28" t="str">
        <f>IF(K252="","",ИТОГ!N252)</f>
        <v/>
      </c>
      <c r="O252" s="30" t="str">
        <f t="shared" si="52"/>
        <v/>
      </c>
      <c r="P252" s="24"/>
      <c r="Q252" s="30" t="str">
        <f t="shared" si="53"/>
        <v/>
      </c>
      <c r="R252" s="29" t="str">
        <f t="shared" ca="1" si="54"/>
        <v/>
      </c>
    </row>
    <row r="253" spans="1:18">
      <c r="A253" s="23" t="str">
        <f t="shared" si="44"/>
        <v/>
      </c>
      <c r="B253" s="23" t="str">
        <f t="shared" si="45"/>
        <v/>
      </c>
      <c r="C253" s="29" t="str">
        <f t="shared" ca="1" si="46"/>
        <v/>
      </c>
      <c r="D253" s="22" t="str">
        <f>IF(K253="","",ИТОГ!S253)</f>
        <v/>
      </c>
      <c r="E253" s="24" t="str">
        <f t="shared" si="47"/>
        <v/>
      </c>
      <c r="F253" s="30" t="str">
        <f t="shared" si="48"/>
        <v/>
      </c>
      <c r="G253" s="25" t="str">
        <f t="shared" si="49"/>
        <v/>
      </c>
      <c r="H253" s="29" t="str">
        <f t="shared" ca="1" si="50"/>
        <v/>
      </c>
      <c r="I253" s="24"/>
      <c r="J253" s="30"/>
      <c r="K253" s="27" t="str">
        <f>IF(ИТОГ!A253=0,"",ИТОГ!A253)</f>
        <v/>
      </c>
      <c r="L253" s="26" t="str">
        <f t="shared" si="51"/>
        <v/>
      </c>
      <c r="M253" s="25" t="str">
        <f>IF(K253="","",ИТОГ!Q253)</f>
        <v/>
      </c>
      <c r="N253" s="28" t="str">
        <f>IF(K253="","",ИТОГ!N253)</f>
        <v/>
      </c>
      <c r="O253" s="30" t="str">
        <f t="shared" si="52"/>
        <v/>
      </c>
      <c r="P253" s="24"/>
      <c r="Q253" s="30" t="str">
        <f t="shared" si="53"/>
        <v/>
      </c>
      <c r="R253" s="29" t="str">
        <f t="shared" ca="1" si="54"/>
        <v/>
      </c>
    </row>
    <row r="254" spans="1:18">
      <c r="A254" s="23" t="str">
        <f t="shared" si="44"/>
        <v/>
      </c>
      <c r="B254" s="23" t="str">
        <f t="shared" si="45"/>
        <v/>
      </c>
      <c r="C254" s="29" t="str">
        <f t="shared" ca="1" si="46"/>
        <v/>
      </c>
      <c r="D254" s="22" t="str">
        <f>IF(K254="","",ИТОГ!S254)</f>
        <v/>
      </c>
      <c r="E254" s="24" t="str">
        <f t="shared" si="47"/>
        <v/>
      </c>
      <c r="F254" s="30" t="str">
        <f t="shared" si="48"/>
        <v/>
      </c>
      <c r="G254" s="25" t="str">
        <f t="shared" si="49"/>
        <v/>
      </c>
      <c r="H254" s="29" t="str">
        <f t="shared" ca="1" si="50"/>
        <v/>
      </c>
      <c r="I254" s="24"/>
      <c r="J254" s="30"/>
      <c r="K254" s="27" t="str">
        <f>IF(ИТОГ!A254=0,"",ИТОГ!A254)</f>
        <v/>
      </c>
      <c r="L254" s="26" t="str">
        <f t="shared" si="51"/>
        <v/>
      </c>
      <c r="M254" s="25" t="str">
        <f>IF(K254="","",ИТОГ!Q254)</f>
        <v/>
      </c>
      <c r="N254" s="28" t="str">
        <f>IF(K254="","",ИТОГ!N254)</f>
        <v/>
      </c>
      <c r="O254" s="30" t="str">
        <f t="shared" si="52"/>
        <v/>
      </c>
      <c r="P254" s="24"/>
      <c r="Q254" s="30" t="str">
        <f t="shared" si="53"/>
        <v/>
      </c>
      <c r="R254" s="29" t="str">
        <f t="shared" ca="1" si="54"/>
        <v/>
      </c>
    </row>
    <row r="255" spans="1:18">
      <c r="A255" s="23" t="str">
        <f t="shared" si="44"/>
        <v/>
      </c>
      <c r="B255" s="23" t="str">
        <f t="shared" si="45"/>
        <v/>
      </c>
      <c r="C255" s="29" t="str">
        <f t="shared" ca="1" si="46"/>
        <v/>
      </c>
      <c r="D255" s="22" t="str">
        <f>IF(K255="","",ИТОГ!S255)</f>
        <v/>
      </c>
      <c r="E255" s="24" t="str">
        <f t="shared" si="47"/>
        <v/>
      </c>
      <c r="F255" s="30" t="str">
        <f t="shared" si="48"/>
        <v/>
      </c>
      <c r="G255" s="25" t="str">
        <f t="shared" si="49"/>
        <v/>
      </c>
      <c r="H255" s="29" t="str">
        <f t="shared" ca="1" si="50"/>
        <v/>
      </c>
      <c r="I255" s="24"/>
      <c r="J255" s="30"/>
      <c r="K255" s="27" t="str">
        <f>IF(ИТОГ!A255=0,"",ИТОГ!A255)</f>
        <v/>
      </c>
      <c r="L255" s="26" t="str">
        <f t="shared" si="51"/>
        <v/>
      </c>
      <c r="M255" s="25" t="str">
        <f>IF(K255="","",ИТОГ!Q255)</f>
        <v/>
      </c>
      <c r="N255" s="28" t="str">
        <f>IF(K255="","",ИТОГ!N255)</f>
        <v/>
      </c>
      <c r="O255" s="30" t="str">
        <f t="shared" si="52"/>
        <v/>
      </c>
      <c r="P255" s="24"/>
      <c r="Q255" s="30" t="str">
        <f t="shared" si="53"/>
        <v/>
      </c>
      <c r="R255" s="29" t="str">
        <f t="shared" ca="1" si="54"/>
        <v/>
      </c>
    </row>
    <row r="256" spans="1:18">
      <c r="A256" s="23" t="str">
        <f t="shared" si="44"/>
        <v/>
      </c>
      <c r="B256" s="23" t="str">
        <f t="shared" si="45"/>
        <v/>
      </c>
      <c r="C256" s="29" t="str">
        <f t="shared" ca="1" si="46"/>
        <v/>
      </c>
      <c r="D256" s="22" t="str">
        <f>IF(K256="","",ИТОГ!S256)</f>
        <v/>
      </c>
      <c r="E256" s="24" t="str">
        <f t="shared" si="47"/>
        <v/>
      </c>
      <c r="F256" s="30" t="str">
        <f t="shared" si="48"/>
        <v/>
      </c>
      <c r="G256" s="25" t="str">
        <f t="shared" si="49"/>
        <v/>
      </c>
      <c r="H256" s="29" t="str">
        <f t="shared" ca="1" si="50"/>
        <v/>
      </c>
      <c r="I256" s="24"/>
      <c r="J256" s="30"/>
      <c r="K256" s="27" t="str">
        <f>IF(ИТОГ!A256=0,"",ИТОГ!A256)</f>
        <v/>
      </c>
      <c r="L256" s="26" t="str">
        <f t="shared" si="51"/>
        <v/>
      </c>
      <c r="M256" s="25" t="str">
        <f>IF(K256="","",ИТОГ!Q256)</f>
        <v/>
      </c>
      <c r="N256" s="28" t="str">
        <f>IF(K256="","",ИТОГ!N256)</f>
        <v/>
      </c>
      <c r="O256" s="30" t="str">
        <f t="shared" si="52"/>
        <v/>
      </c>
      <c r="P256" s="24"/>
      <c r="Q256" s="30" t="str">
        <f t="shared" si="53"/>
        <v/>
      </c>
      <c r="R256" s="29" t="str">
        <f t="shared" ca="1" si="54"/>
        <v/>
      </c>
    </row>
    <row r="257" spans="1:18">
      <c r="A257" s="23" t="str">
        <f t="shared" si="44"/>
        <v/>
      </c>
      <c r="B257" s="23" t="str">
        <f t="shared" si="45"/>
        <v/>
      </c>
      <c r="C257" s="29" t="str">
        <f t="shared" ca="1" si="46"/>
        <v/>
      </c>
      <c r="D257" s="22" t="str">
        <f>IF(K257="","",ИТОГ!S257)</f>
        <v/>
      </c>
      <c r="E257" s="24" t="str">
        <f t="shared" si="47"/>
        <v/>
      </c>
      <c r="F257" s="30" t="str">
        <f t="shared" si="48"/>
        <v/>
      </c>
      <c r="G257" s="25" t="str">
        <f t="shared" si="49"/>
        <v/>
      </c>
      <c r="H257" s="29" t="str">
        <f t="shared" ca="1" si="50"/>
        <v/>
      </c>
      <c r="I257" s="24"/>
      <c r="J257" s="30"/>
      <c r="K257" s="27" t="str">
        <f>IF(ИТОГ!A257=0,"",ИТОГ!A257)</f>
        <v/>
      </c>
      <c r="L257" s="26" t="str">
        <f t="shared" si="51"/>
        <v/>
      </c>
      <c r="M257" s="25" t="str">
        <f>IF(K257="","",ИТОГ!Q257)</f>
        <v/>
      </c>
      <c r="N257" s="28" t="str">
        <f>IF(K257="","",ИТОГ!N257)</f>
        <v/>
      </c>
      <c r="O257" s="30" t="str">
        <f t="shared" si="52"/>
        <v/>
      </c>
      <c r="P257" s="24"/>
      <c r="Q257" s="30" t="str">
        <f t="shared" si="53"/>
        <v/>
      </c>
      <c r="R257" s="29" t="str">
        <f t="shared" ca="1" si="54"/>
        <v/>
      </c>
    </row>
    <row r="258" spans="1:18">
      <c r="A258" s="23" t="str">
        <f t="shared" si="44"/>
        <v/>
      </c>
      <c r="B258" s="23" t="str">
        <f t="shared" si="45"/>
        <v/>
      </c>
      <c r="C258" s="29" t="str">
        <f t="shared" ca="1" si="46"/>
        <v/>
      </c>
      <c r="D258" s="22" t="str">
        <f>IF(K258="","",ИТОГ!S258)</f>
        <v/>
      </c>
      <c r="E258" s="24" t="str">
        <f t="shared" si="47"/>
        <v/>
      </c>
      <c r="F258" s="30" t="str">
        <f t="shared" si="48"/>
        <v/>
      </c>
      <c r="G258" s="25" t="str">
        <f t="shared" si="49"/>
        <v/>
      </c>
      <c r="H258" s="29" t="str">
        <f t="shared" ca="1" si="50"/>
        <v/>
      </c>
      <c r="I258" s="24"/>
      <c r="J258" s="30"/>
      <c r="K258" s="27" t="str">
        <f>IF(ИТОГ!A258=0,"",ИТОГ!A258)</f>
        <v/>
      </c>
      <c r="L258" s="26" t="str">
        <f t="shared" si="51"/>
        <v/>
      </c>
      <c r="M258" s="25" t="str">
        <f>IF(K258="","",ИТОГ!Q258)</f>
        <v/>
      </c>
      <c r="N258" s="28" t="str">
        <f>IF(K258="","",ИТОГ!N258)</f>
        <v/>
      </c>
      <c r="O258" s="30" t="str">
        <f t="shared" si="52"/>
        <v/>
      </c>
      <c r="P258" s="24"/>
      <c r="Q258" s="30" t="str">
        <f t="shared" si="53"/>
        <v/>
      </c>
      <c r="R258" s="29" t="str">
        <f t="shared" ca="1" si="54"/>
        <v/>
      </c>
    </row>
    <row r="259" spans="1:18">
      <c r="A259" s="23" t="str">
        <f t="shared" si="44"/>
        <v/>
      </c>
      <c r="B259" s="23" t="str">
        <f t="shared" si="45"/>
        <v/>
      </c>
      <c r="C259" s="29" t="str">
        <f t="shared" ca="1" si="46"/>
        <v/>
      </c>
      <c r="D259" s="22" t="str">
        <f>IF(K259="","",ИТОГ!S259)</f>
        <v/>
      </c>
      <c r="E259" s="24" t="str">
        <f t="shared" si="47"/>
        <v/>
      </c>
      <c r="F259" s="30" t="str">
        <f t="shared" si="48"/>
        <v/>
      </c>
      <c r="G259" s="25" t="str">
        <f t="shared" si="49"/>
        <v/>
      </c>
      <c r="H259" s="29" t="str">
        <f t="shared" ca="1" si="50"/>
        <v/>
      </c>
      <c r="I259" s="24"/>
      <c r="J259" s="30"/>
      <c r="K259" s="27" t="str">
        <f>IF(ИТОГ!A259=0,"",ИТОГ!A259)</f>
        <v/>
      </c>
      <c r="L259" s="26" t="str">
        <f t="shared" si="51"/>
        <v/>
      </c>
      <c r="M259" s="25" t="str">
        <f>IF(K259="","",ИТОГ!Q259)</f>
        <v/>
      </c>
      <c r="N259" s="28" t="str">
        <f>IF(K259="","",ИТОГ!N259)</f>
        <v/>
      </c>
      <c r="O259" s="30" t="str">
        <f t="shared" si="52"/>
        <v/>
      </c>
      <c r="P259" s="24"/>
      <c r="Q259" s="30" t="str">
        <f t="shared" si="53"/>
        <v/>
      </c>
      <c r="R259" s="29" t="str">
        <f t="shared" ca="1" si="54"/>
        <v/>
      </c>
    </row>
    <row r="260" spans="1:18">
      <c r="A260" s="23" t="str">
        <f t="shared" si="44"/>
        <v/>
      </c>
      <c r="B260" s="23" t="str">
        <f t="shared" si="45"/>
        <v/>
      </c>
      <c r="C260" s="29" t="str">
        <f t="shared" ca="1" si="46"/>
        <v/>
      </c>
      <c r="D260" s="22" t="str">
        <f>IF(K260="","",ИТОГ!S260)</f>
        <v/>
      </c>
      <c r="E260" s="24" t="str">
        <f t="shared" si="47"/>
        <v/>
      </c>
      <c r="F260" s="30" t="str">
        <f t="shared" si="48"/>
        <v/>
      </c>
      <c r="G260" s="25" t="str">
        <f t="shared" si="49"/>
        <v/>
      </c>
      <c r="H260" s="29" t="str">
        <f t="shared" ca="1" si="50"/>
        <v/>
      </c>
      <c r="I260" s="24"/>
      <c r="J260" s="30"/>
      <c r="K260" s="27" t="str">
        <f>IF(ИТОГ!A260=0,"",ИТОГ!A260)</f>
        <v/>
      </c>
      <c r="L260" s="26" t="str">
        <f t="shared" si="51"/>
        <v/>
      </c>
      <c r="M260" s="25" t="str">
        <f>IF(K260="","",ИТОГ!Q260)</f>
        <v/>
      </c>
      <c r="N260" s="28" t="str">
        <f>IF(K260="","",ИТОГ!N260)</f>
        <v/>
      </c>
      <c r="O260" s="30" t="str">
        <f t="shared" si="52"/>
        <v/>
      </c>
      <c r="P260" s="24"/>
      <c r="Q260" s="30" t="str">
        <f t="shared" si="53"/>
        <v/>
      </c>
      <c r="R260" s="29" t="str">
        <f t="shared" ca="1" si="54"/>
        <v/>
      </c>
    </row>
    <row r="261" spans="1:18">
      <c r="A261" s="23" t="str">
        <f t="shared" si="44"/>
        <v/>
      </c>
      <c r="B261" s="23" t="str">
        <f t="shared" si="45"/>
        <v/>
      </c>
      <c r="C261" s="29" t="str">
        <f t="shared" ca="1" si="46"/>
        <v/>
      </c>
      <c r="D261" s="22" t="str">
        <f>IF(K261="","",ИТОГ!S261)</f>
        <v/>
      </c>
      <c r="E261" s="24" t="str">
        <f t="shared" si="47"/>
        <v/>
      </c>
      <c r="F261" s="30" t="str">
        <f t="shared" si="48"/>
        <v/>
      </c>
      <c r="G261" s="25" t="str">
        <f t="shared" si="49"/>
        <v/>
      </c>
      <c r="H261" s="29" t="str">
        <f t="shared" ca="1" si="50"/>
        <v/>
      </c>
      <c r="I261" s="24"/>
      <c r="J261" s="30"/>
      <c r="K261" s="27" t="str">
        <f>IF(ИТОГ!A261=0,"",ИТОГ!A261)</f>
        <v/>
      </c>
      <c r="L261" s="26" t="str">
        <f t="shared" si="51"/>
        <v/>
      </c>
      <c r="M261" s="25" t="str">
        <f>IF(K261="","",ИТОГ!Q261)</f>
        <v/>
      </c>
      <c r="N261" s="28" t="str">
        <f>IF(K261="","",ИТОГ!N261)</f>
        <v/>
      </c>
      <c r="O261" s="30" t="str">
        <f t="shared" si="52"/>
        <v/>
      </c>
      <c r="P261" s="24"/>
      <c r="Q261" s="30" t="str">
        <f t="shared" si="53"/>
        <v/>
      </c>
      <c r="R261" s="29" t="str">
        <f t="shared" ca="1" si="54"/>
        <v/>
      </c>
    </row>
    <row r="262" spans="1:18">
      <c r="A262" s="23" t="str">
        <f t="shared" si="44"/>
        <v/>
      </c>
      <c r="B262" s="23" t="str">
        <f t="shared" si="45"/>
        <v/>
      </c>
      <c r="C262" s="29" t="str">
        <f t="shared" ca="1" si="46"/>
        <v/>
      </c>
      <c r="D262" s="22" t="str">
        <f>IF(K262="","",ИТОГ!S262)</f>
        <v/>
      </c>
      <c r="E262" s="24" t="str">
        <f t="shared" si="47"/>
        <v/>
      </c>
      <c r="F262" s="30" t="str">
        <f t="shared" si="48"/>
        <v/>
      </c>
      <c r="G262" s="25" t="str">
        <f t="shared" si="49"/>
        <v/>
      </c>
      <c r="H262" s="29" t="str">
        <f t="shared" ca="1" si="50"/>
        <v/>
      </c>
      <c r="I262" s="24"/>
      <c r="J262" s="30"/>
      <c r="K262" s="27" t="str">
        <f>IF(ИТОГ!A262=0,"",ИТОГ!A262)</f>
        <v/>
      </c>
      <c r="L262" s="26" t="str">
        <f t="shared" si="51"/>
        <v/>
      </c>
      <c r="M262" s="25" t="str">
        <f>IF(K262="","",ИТОГ!Q262)</f>
        <v/>
      </c>
      <c r="N262" s="28" t="str">
        <f>IF(K262="","",ИТОГ!N262)</f>
        <v/>
      </c>
      <c r="O262" s="30" t="str">
        <f t="shared" si="52"/>
        <v/>
      </c>
      <c r="P262" s="24"/>
      <c r="Q262" s="30" t="str">
        <f t="shared" si="53"/>
        <v/>
      </c>
      <c r="R262" s="29" t="str">
        <f t="shared" ca="1" si="54"/>
        <v/>
      </c>
    </row>
    <row r="263" spans="1:18">
      <c r="A263" s="23" t="str">
        <f t="shared" si="44"/>
        <v/>
      </c>
      <c r="B263" s="23" t="str">
        <f t="shared" si="45"/>
        <v/>
      </c>
      <c r="C263" s="29" t="str">
        <f t="shared" ca="1" si="46"/>
        <v/>
      </c>
      <c r="D263" s="22" t="str">
        <f>IF(K263="","",ИТОГ!S263)</f>
        <v/>
      </c>
      <c r="E263" s="24" t="str">
        <f t="shared" si="47"/>
        <v/>
      </c>
      <c r="F263" s="30" t="str">
        <f t="shared" si="48"/>
        <v/>
      </c>
      <c r="G263" s="25" t="str">
        <f t="shared" si="49"/>
        <v/>
      </c>
      <c r="H263" s="29" t="str">
        <f t="shared" ca="1" si="50"/>
        <v/>
      </c>
      <c r="I263" s="24"/>
      <c r="J263" s="30"/>
      <c r="K263" s="27" t="str">
        <f>IF(ИТОГ!A263=0,"",ИТОГ!A263)</f>
        <v/>
      </c>
      <c r="L263" s="26" t="str">
        <f t="shared" si="51"/>
        <v/>
      </c>
      <c r="M263" s="25" t="str">
        <f>IF(K263="","",ИТОГ!Q263)</f>
        <v/>
      </c>
      <c r="N263" s="28" t="str">
        <f>IF(K263="","",ИТОГ!N263)</f>
        <v/>
      </c>
      <c r="O263" s="30" t="str">
        <f t="shared" si="52"/>
        <v/>
      </c>
      <c r="P263" s="24"/>
      <c r="Q263" s="30" t="str">
        <f t="shared" si="53"/>
        <v/>
      </c>
      <c r="R263" s="29" t="str">
        <f t="shared" ca="1" si="54"/>
        <v/>
      </c>
    </row>
    <row r="264" spans="1:18">
      <c r="A264" s="23" t="str">
        <f t="shared" si="44"/>
        <v/>
      </c>
      <c r="B264" s="23" t="str">
        <f t="shared" si="45"/>
        <v/>
      </c>
      <c r="C264" s="29" t="str">
        <f t="shared" ca="1" si="46"/>
        <v/>
      </c>
      <c r="D264" s="22" t="str">
        <f>IF(K264="","",ИТОГ!S264)</f>
        <v/>
      </c>
      <c r="E264" s="24" t="str">
        <f t="shared" si="47"/>
        <v/>
      </c>
      <c r="F264" s="30" t="str">
        <f t="shared" si="48"/>
        <v/>
      </c>
      <c r="G264" s="25" t="str">
        <f t="shared" si="49"/>
        <v/>
      </c>
      <c r="H264" s="29" t="str">
        <f t="shared" ca="1" si="50"/>
        <v/>
      </c>
      <c r="I264" s="24"/>
      <c r="J264" s="30"/>
      <c r="K264" s="27" t="str">
        <f>IF(ИТОГ!A264=0,"",ИТОГ!A264)</f>
        <v/>
      </c>
      <c r="L264" s="26" t="str">
        <f t="shared" si="51"/>
        <v/>
      </c>
      <c r="M264" s="25" t="str">
        <f>IF(K264="","",ИТОГ!Q264)</f>
        <v/>
      </c>
      <c r="N264" s="28" t="str">
        <f>IF(K264="","",ИТОГ!N264)</f>
        <v/>
      </c>
      <c r="O264" s="30" t="str">
        <f t="shared" si="52"/>
        <v/>
      </c>
      <c r="P264" s="24"/>
      <c r="Q264" s="30" t="str">
        <f t="shared" si="53"/>
        <v/>
      </c>
      <c r="R264" s="29" t="str">
        <f t="shared" ca="1" si="54"/>
        <v/>
      </c>
    </row>
    <row r="265" spans="1:18">
      <c r="A265" s="23" t="str">
        <f t="shared" si="44"/>
        <v/>
      </c>
      <c r="B265" s="23" t="str">
        <f t="shared" si="45"/>
        <v/>
      </c>
      <c r="C265" s="29" t="str">
        <f t="shared" ca="1" si="46"/>
        <v/>
      </c>
      <c r="D265" s="22" t="str">
        <f>IF(K265="","",ИТОГ!S265)</f>
        <v/>
      </c>
      <c r="E265" s="24" t="str">
        <f t="shared" si="47"/>
        <v/>
      </c>
      <c r="F265" s="30" t="str">
        <f t="shared" si="48"/>
        <v/>
      </c>
      <c r="G265" s="25" t="str">
        <f t="shared" si="49"/>
        <v/>
      </c>
      <c r="H265" s="29" t="str">
        <f t="shared" ca="1" si="50"/>
        <v/>
      </c>
      <c r="I265" s="24"/>
      <c r="J265" s="30"/>
      <c r="K265" s="27" t="str">
        <f>IF(ИТОГ!A265=0,"",ИТОГ!A265)</f>
        <v/>
      </c>
      <c r="L265" s="26" t="str">
        <f t="shared" si="51"/>
        <v/>
      </c>
      <c r="M265" s="25" t="str">
        <f>IF(K265="","",ИТОГ!Q265)</f>
        <v/>
      </c>
      <c r="N265" s="28" t="str">
        <f>IF(K265="","",ИТОГ!N265)</f>
        <v/>
      </c>
      <c r="O265" s="30" t="str">
        <f t="shared" si="52"/>
        <v/>
      </c>
      <c r="P265" s="24"/>
      <c r="Q265" s="30" t="str">
        <f t="shared" si="53"/>
        <v/>
      </c>
      <c r="R265" s="29" t="str">
        <f t="shared" ca="1" si="54"/>
        <v/>
      </c>
    </row>
    <row r="266" spans="1:18">
      <c r="A266" s="23" t="str">
        <f t="shared" si="44"/>
        <v/>
      </c>
      <c r="B266" s="23" t="str">
        <f t="shared" si="45"/>
        <v/>
      </c>
      <c r="C266" s="29" t="str">
        <f t="shared" ca="1" si="46"/>
        <v/>
      </c>
      <c r="D266" s="22" t="str">
        <f>IF(K266="","",ИТОГ!S266)</f>
        <v/>
      </c>
      <c r="E266" s="24" t="str">
        <f t="shared" si="47"/>
        <v/>
      </c>
      <c r="F266" s="30" t="str">
        <f t="shared" si="48"/>
        <v/>
      </c>
      <c r="G266" s="25" t="str">
        <f t="shared" si="49"/>
        <v/>
      </c>
      <c r="H266" s="29" t="str">
        <f t="shared" ca="1" si="50"/>
        <v/>
      </c>
      <c r="I266" s="24"/>
      <c r="J266" s="30"/>
      <c r="K266" s="27" t="str">
        <f>IF(ИТОГ!A266=0,"",ИТОГ!A266)</f>
        <v/>
      </c>
      <c r="L266" s="26" t="str">
        <f t="shared" si="51"/>
        <v/>
      </c>
      <c r="M266" s="25" t="str">
        <f>IF(K266="","",ИТОГ!Q266)</f>
        <v/>
      </c>
      <c r="N266" s="28" t="str">
        <f>IF(K266="","",ИТОГ!N266)</f>
        <v/>
      </c>
      <c r="O266" s="30" t="str">
        <f t="shared" si="52"/>
        <v/>
      </c>
      <c r="P266" s="24"/>
      <c r="Q266" s="30" t="str">
        <f t="shared" si="53"/>
        <v/>
      </c>
      <c r="R266" s="29" t="str">
        <f t="shared" ca="1" si="54"/>
        <v/>
      </c>
    </row>
    <row r="267" spans="1:18">
      <c r="A267" s="23" t="str">
        <f t="shared" si="44"/>
        <v/>
      </c>
      <c r="B267" s="23" t="str">
        <f t="shared" si="45"/>
        <v/>
      </c>
      <c r="C267" s="29" t="str">
        <f t="shared" ca="1" si="46"/>
        <v/>
      </c>
      <c r="D267" s="22" t="str">
        <f>IF(K267="","",ИТОГ!S267)</f>
        <v/>
      </c>
      <c r="E267" s="24" t="str">
        <f t="shared" si="47"/>
        <v/>
      </c>
      <c r="F267" s="30" t="str">
        <f t="shared" si="48"/>
        <v/>
      </c>
      <c r="G267" s="25" t="str">
        <f t="shared" si="49"/>
        <v/>
      </c>
      <c r="H267" s="29" t="str">
        <f t="shared" ca="1" si="50"/>
        <v/>
      </c>
      <c r="I267" s="24"/>
      <c r="J267" s="30"/>
      <c r="K267" s="27" t="str">
        <f>IF(ИТОГ!A267=0,"",ИТОГ!A267)</f>
        <v/>
      </c>
      <c r="L267" s="26" t="str">
        <f t="shared" si="51"/>
        <v/>
      </c>
      <c r="M267" s="25" t="str">
        <f>IF(K267="","",ИТОГ!Q267)</f>
        <v/>
      </c>
      <c r="N267" s="28" t="str">
        <f>IF(K267="","",ИТОГ!N267)</f>
        <v/>
      </c>
      <c r="O267" s="30" t="str">
        <f t="shared" si="52"/>
        <v/>
      </c>
      <c r="P267" s="24"/>
      <c r="Q267" s="30" t="str">
        <f t="shared" si="53"/>
        <v/>
      </c>
      <c r="R267" s="29" t="str">
        <f t="shared" ca="1" si="54"/>
        <v/>
      </c>
    </row>
    <row r="268" spans="1:18">
      <c r="A268" s="23" t="str">
        <f t="shared" si="44"/>
        <v/>
      </c>
      <c r="B268" s="23" t="str">
        <f t="shared" si="45"/>
        <v/>
      </c>
      <c r="C268" s="29" t="str">
        <f t="shared" ca="1" si="46"/>
        <v/>
      </c>
      <c r="D268" s="22" t="str">
        <f>IF(K268="","",ИТОГ!S268)</f>
        <v/>
      </c>
      <c r="E268" s="24" t="str">
        <f t="shared" si="47"/>
        <v/>
      </c>
      <c r="F268" s="30" t="str">
        <f t="shared" si="48"/>
        <v/>
      </c>
      <c r="G268" s="25" t="str">
        <f t="shared" si="49"/>
        <v/>
      </c>
      <c r="H268" s="29" t="str">
        <f t="shared" ca="1" si="50"/>
        <v/>
      </c>
      <c r="I268" s="24"/>
      <c r="J268" s="30"/>
      <c r="K268" s="27" t="str">
        <f>IF(ИТОГ!A268=0,"",ИТОГ!A268)</f>
        <v/>
      </c>
      <c r="L268" s="26" t="str">
        <f t="shared" si="51"/>
        <v/>
      </c>
      <c r="M268" s="25" t="str">
        <f>IF(K268="","",ИТОГ!Q268)</f>
        <v/>
      </c>
      <c r="N268" s="28" t="str">
        <f>IF(K268="","",ИТОГ!N268)</f>
        <v/>
      </c>
      <c r="O268" s="30" t="str">
        <f t="shared" si="52"/>
        <v/>
      </c>
      <c r="P268" s="24"/>
      <c r="Q268" s="30" t="str">
        <f t="shared" si="53"/>
        <v/>
      </c>
      <c r="R268" s="29" t="str">
        <f t="shared" ca="1" si="54"/>
        <v/>
      </c>
    </row>
    <row r="269" spans="1:18">
      <c r="A269" s="23" t="str">
        <f t="shared" si="44"/>
        <v/>
      </c>
      <c r="B269" s="23" t="str">
        <f t="shared" si="45"/>
        <v/>
      </c>
      <c r="C269" s="29" t="str">
        <f t="shared" ca="1" si="46"/>
        <v/>
      </c>
      <c r="D269" s="22" t="str">
        <f>IF(K269="","",ИТОГ!S269)</f>
        <v/>
      </c>
      <c r="E269" s="24" t="str">
        <f t="shared" si="47"/>
        <v/>
      </c>
      <c r="F269" s="30" t="str">
        <f t="shared" si="48"/>
        <v/>
      </c>
      <c r="G269" s="25" t="str">
        <f t="shared" si="49"/>
        <v/>
      </c>
      <c r="H269" s="29" t="str">
        <f t="shared" ca="1" si="50"/>
        <v/>
      </c>
      <c r="I269" s="24"/>
      <c r="J269" s="30"/>
      <c r="K269" s="27" t="str">
        <f>IF(ИТОГ!A269=0,"",ИТОГ!A269)</f>
        <v/>
      </c>
      <c r="L269" s="26" t="str">
        <f t="shared" si="51"/>
        <v/>
      </c>
      <c r="M269" s="25" t="str">
        <f>IF(K269="","",ИТОГ!Q269)</f>
        <v/>
      </c>
      <c r="N269" s="28" t="str">
        <f>IF(K269="","",ИТОГ!N269)</f>
        <v/>
      </c>
      <c r="O269" s="30" t="str">
        <f t="shared" si="52"/>
        <v/>
      </c>
      <c r="P269" s="24"/>
      <c r="Q269" s="30" t="str">
        <f t="shared" si="53"/>
        <v/>
      </c>
      <c r="R269" s="29" t="str">
        <f t="shared" ca="1" si="54"/>
        <v/>
      </c>
    </row>
    <row r="270" spans="1:18">
      <c r="A270" s="23" t="str">
        <f t="shared" si="44"/>
        <v/>
      </c>
      <c r="B270" s="23" t="str">
        <f t="shared" si="45"/>
        <v/>
      </c>
      <c r="C270" s="29" t="str">
        <f t="shared" ca="1" si="46"/>
        <v/>
      </c>
      <c r="D270" s="22" t="str">
        <f>IF(K270="","",ИТОГ!S270)</f>
        <v/>
      </c>
      <c r="E270" s="24" t="str">
        <f t="shared" si="47"/>
        <v/>
      </c>
      <c r="F270" s="30" t="str">
        <f t="shared" si="48"/>
        <v/>
      </c>
      <c r="G270" s="25" t="str">
        <f t="shared" si="49"/>
        <v/>
      </c>
      <c r="H270" s="29" t="str">
        <f t="shared" ca="1" si="50"/>
        <v/>
      </c>
      <c r="I270" s="24"/>
      <c r="J270" s="30"/>
      <c r="K270" s="27" t="str">
        <f>IF(ИТОГ!A270=0,"",ИТОГ!A270)</f>
        <v/>
      </c>
      <c r="L270" s="26" t="str">
        <f t="shared" si="51"/>
        <v/>
      </c>
      <c r="M270" s="25" t="str">
        <f>IF(K270="","",ИТОГ!Q270)</f>
        <v/>
      </c>
      <c r="N270" s="28" t="str">
        <f>IF(K270="","",ИТОГ!N270)</f>
        <v/>
      </c>
      <c r="O270" s="30" t="str">
        <f t="shared" si="52"/>
        <v/>
      </c>
      <c r="P270" s="24"/>
      <c r="Q270" s="30" t="str">
        <f t="shared" si="53"/>
        <v/>
      </c>
      <c r="R270" s="29" t="str">
        <f t="shared" ca="1" si="54"/>
        <v/>
      </c>
    </row>
    <row r="271" spans="1:18">
      <c r="A271" s="23" t="str">
        <f t="shared" si="44"/>
        <v/>
      </c>
      <c r="B271" s="23" t="str">
        <f t="shared" si="45"/>
        <v/>
      </c>
      <c r="C271" s="29" t="str">
        <f t="shared" ca="1" si="46"/>
        <v/>
      </c>
      <c r="D271" s="22" t="str">
        <f>IF(K271="","",ИТОГ!S271)</f>
        <v/>
      </c>
      <c r="E271" s="24" t="str">
        <f t="shared" si="47"/>
        <v/>
      </c>
      <c r="F271" s="30" t="str">
        <f t="shared" si="48"/>
        <v/>
      </c>
      <c r="G271" s="25" t="str">
        <f t="shared" si="49"/>
        <v/>
      </c>
      <c r="H271" s="29" t="str">
        <f t="shared" ca="1" si="50"/>
        <v/>
      </c>
      <c r="I271" s="24"/>
      <c r="J271" s="30"/>
      <c r="K271" s="27" t="str">
        <f>IF(ИТОГ!A271=0,"",ИТОГ!A271)</f>
        <v/>
      </c>
      <c r="L271" s="26" t="str">
        <f t="shared" si="51"/>
        <v/>
      </c>
      <c r="M271" s="25" t="str">
        <f>IF(K271="","",ИТОГ!Q271)</f>
        <v/>
      </c>
      <c r="N271" s="28" t="str">
        <f>IF(K271="","",ИТОГ!N271)</f>
        <v/>
      </c>
      <c r="O271" s="30" t="str">
        <f t="shared" si="52"/>
        <v/>
      </c>
      <c r="P271" s="24"/>
      <c r="Q271" s="30" t="str">
        <f t="shared" si="53"/>
        <v/>
      </c>
      <c r="R271" s="29" t="str">
        <f t="shared" ca="1" si="54"/>
        <v/>
      </c>
    </row>
    <row r="272" spans="1:18">
      <c r="A272" s="23" t="str">
        <f t="shared" si="44"/>
        <v/>
      </c>
      <c r="B272" s="23" t="str">
        <f t="shared" si="45"/>
        <v/>
      </c>
      <c r="C272" s="29" t="str">
        <f t="shared" ca="1" si="46"/>
        <v/>
      </c>
      <c r="D272" s="22" t="str">
        <f>IF(K272="","",ИТОГ!S272)</f>
        <v/>
      </c>
      <c r="E272" s="24" t="str">
        <f t="shared" si="47"/>
        <v/>
      </c>
      <c r="F272" s="30" t="str">
        <f t="shared" si="48"/>
        <v/>
      </c>
      <c r="G272" s="25" t="str">
        <f t="shared" si="49"/>
        <v/>
      </c>
      <c r="H272" s="29" t="str">
        <f t="shared" ca="1" si="50"/>
        <v/>
      </c>
      <c r="I272" s="24"/>
      <c r="J272" s="30"/>
      <c r="K272" s="27" t="str">
        <f>IF(ИТОГ!A272=0,"",ИТОГ!A272)</f>
        <v/>
      </c>
      <c r="L272" s="26" t="str">
        <f t="shared" si="51"/>
        <v/>
      </c>
      <c r="M272" s="25" t="str">
        <f>IF(K272="","",ИТОГ!Q272)</f>
        <v/>
      </c>
      <c r="N272" s="28" t="str">
        <f>IF(K272="","",ИТОГ!N272)</f>
        <v/>
      </c>
      <c r="O272" s="30" t="str">
        <f t="shared" si="52"/>
        <v/>
      </c>
      <c r="P272" s="24"/>
      <c r="Q272" s="30" t="str">
        <f t="shared" si="53"/>
        <v/>
      </c>
      <c r="R272" s="29" t="str">
        <f t="shared" ca="1" si="54"/>
        <v/>
      </c>
    </row>
    <row r="273" spans="1:18">
      <c r="A273" s="23" t="str">
        <f t="shared" si="44"/>
        <v/>
      </c>
      <c r="B273" s="23" t="str">
        <f t="shared" si="45"/>
        <v/>
      </c>
      <c r="C273" s="29" t="str">
        <f t="shared" ca="1" si="46"/>
        <v/>
      </c>
      <c r="D273" s="22" t="str">
        <f>IF(K273="","",ИТОГ!S273)</f>
        <v/>
      </c>
      <c r="E273" s="24" t="str">
        <f t="shared" si="47"/>
        <v/>
      </c>
      <c r="F273" s="30" t="str">
        <f t="shared" si="48"/>
        <v/>
      </c>
      <c r="G273" s="25" t="str">
        <f t="shared" si="49"/>
        <v/>
      </c>
      <c r="H273" s="29" t="str">
        <f t="shared" ca="1" si="50"/>
        <v/>
      </c>
      <c r="I273" s="24"/>
      <c r="J273" s="30"/>
      <c r="K273" s="27" t="str">
        <f>IF(ИТОГ!A273=0,"",ИТОГ!A273)</f>
        <v/>
      </c>
      <c r="L273" s="26" t="str">
        <f t="shared" si="51"/>
        <v/>
      </c>
      <c r="M273" s="25" t="str">
        <f>IF(K273="","",ИТОГ!Q273)</f>
        <v/>
      </c>
      <c r="N273" s="28" t="str">
        <f>IF(K273="","",ИТОГ!N273)</f>
        <v/>
      </c>
      <c r="O273" s="30" t="str">
        <f t="shared" si="52"/>
        <v/>
      </c>
      <c r="P273" s="24"/>
      <c r="Q273" s="30" t="str">
        <f t="shared" si="53"/>
        <v/>
      </c>
      <c r="R273" s="29" t="str">
        <f t="shared" ca="1" si="54"/>
        <v/>
      </c>
    </row>
    <row r="274" spans="1:18">
      <c r="A274" s="23" t="str">
        <f t="shared" si="44"/>
        <v/>
      </c>
      <c r="B274" s="23" t="str">
        <f t="shared" si="45"/>
        <v/>
      </c>
      <c r="C274" s="29" t="str">
        <f t="shared" ca="1" si="46"/>
        <v/>
      </c>
      <c r="D274" s="22" t="str">
        <f>IF(K274="","",ИТОГ!S274)</f>
        <v/>
      </c>
      <c r="E274" s="24" t="str">
        <f t="shared" si="47"/>
        <v/>
      </c>
      <c r="F274" s="30" t="str">
        <f t="shared" si="48"/>
        <v/>
      </c>
      <c r="G274" s="25" t="str">
        <f t="shared" si="49"/>
        <v/>
      </c>
      <c r="H274" s="29" t="str">
        <f t="shared" ca="1" si="50"/>
        <v/>
      </c>
      <c r="I274" s="24"/>
      <c r="J274" s="30"/>
      <c r="K274" s="27" t="str">
        <f>IF(ИТОГ!A274=0,"",ИТОГ!A274)</f>
        <v/>
      </c>
      <c r="L274" s="26" t="str">
        <f t="shared" si="51"/>
        <v/>
      </c>
      <c r="M274" s="25" t="str">
        <f>IF(K274="","",ИТОГ!Q274)</f>
        <v/>
      </c>
      <c r="N274" s="28" t="str">
        <f>IF(K274="","",ИТОГ!N274)</f>
        <v/>
      </c>
      <c r="O274" s="30" t="str">
        <f t="shared" si="52"/>
        <v/>
      </c>
      <c r="P274" s="24"/>
      <c r="Q274" s="30" t="str">
        <f t="shared" si="53"/>
        <v/>
      </c>
      <c r="R274" s="29" t="str">
        <f t="shared" ca="1" si="54"/>
        <v/>
      </c>
    </row>
    <row r="275" spans="1:18">
      <c r="A275" s="23" t="str">
        <f t="shared" si="44"/>
        <v/>
      </c>
      <c r="B275" s="23" t="str">
        <f t="shared" si="45"/>
        <v/>
      </c>
      <c r="C275" s="29" t="str">
        <f t="shared" ca="1" si="46"/>
        <v/>
      </c>
      <c r="D275" s="22" t="str">
        <f>IF(K275="","",ИТОГ!S275)</f>
        <v/>
      </c>
      <c r="E275" s="24" t="str">
        <f t="shared" si="47"/>
        <v/>
      </c>
      <c r="F275" s="30" t="str">
        <f t="shared" si="48"/>
        <v/>
      </c>
      <c r="G275" s="25" t="str">
        <f t="shared" si="49"/>
        <v/>
      </c>
      <c r="H275" s="29" t="str">
        <f t="shared" ca="1" si="50"/>
        <v/>
      </c>
      <c r="I275" s="24"/>
      <c r="J275" s="30"/>
      <c r="K275" s="27" t="str">
        <f>IF(ИТОГ!A275=0,"",ИТОГ!A275)</f>
        <v/>
      </c>
      <c r="L275" s="26" t="str">
        <f t="shared" si="51"/>
        <v/>
      </c>
      <c r="M275" s="25" t="str">
        <f>IF(K275="","",ИТОГ!Q275)</f>
        <v/>
      </c>
      <c r="N275" s="28" t="str">
        <f>IF(K275="","",ИТОГ!N275)</f>
        <v/>
      </c>
      <c r="O275" s="30" t="str">
        <f t="shared" si="52"/>
        <v/>
      </c>
      <c r="P275" s="24"/>
      <c r="Q275" s="30" t="str">
        <f t="shared" si="53"/>
        <v/>
      </c>
      <c r="R275" s="29" t="str">
        <f t="shared" ca="1" si="54"/>
        <v/>
      </c>
    </row>
    <row r="276" spans="1:18">
      <c r="A276" s="23" t="str">
        <f t="shared" si="44"/>
        <v/>
      </c>
      <c r="B276" s="23" t="str">
        <f t="shared" si="45"/>
        <v/>
      </c>
      <c r="C276" s="29" t="str">
        <f t="shared" ca="1" si="46"/>
        <v/>
      </c>
      <c r="D276" s="22" t="str">
        <f>IF(K276="","",ИТОГ!S276)</f>
        <v/>
      </c>
      <c r="E276" s="24" t="str">
        <f t="shared" si="47"/>
        <v/>
      </c>
      <c r="F276" s="30" t="str">
        <f t="shared" si="48"/>
        <v/>
      </c>
      <c r="G276" s="25" t="str">
        <f t="shared" si="49"/>
        <v/>
      </c>
      <c r="H276" s="29" t="str">
        <f t="shared" ca="1" si="50"/>
        <v/>
      </c>
      <c r="I276" s="24"/>
      <c r="J276" s="30"/>
      <c r="K276" s="27" t="str">
        <f>IF(ИТОГ!A276=0,"",ИТОГ!A276)</f>
        <v/>
      </c>
      <c r="L276" s="26" t="str">
        <f t="shared" si="51"/>
        <v/>
      </c>
      <c r="M276" s="25" t="str">
        <f>IF(K276="","",ИТОГ!Q276)</f>
        <v/>
      </c>
      <c r="N276" s="28" t="str">
        <f>IF(K276="","",ИТОГ!N276)</f>
        <v/>
      </c>
      <c r="O276" s="30" t="str">
        <f t="shared" si="52"/>
        <v/>
      </c>
      <c r="P276" s="24"/>
      <c r="Q276" s="30" t="str">
        <f t="shared" si="53"/>
        <v/>
      </c>
      <c r="R276" s="29" t="str">
        <f t="shared" ca="1" si="54"/>
        <v/>
      </c>
    </row>
    <row r="277" spans="1:18">
      <c r="A277" s="23" t="str">
        <f t="shared" si="44"/>
        <v/>
      </c>
      <c r="B277" s="23" t="str">
        <f t="shared" si="45"/>
        <v/>
      </c>
      <c r="C277" s="29" t="str">
        <f t="shared" ca="1" si="46"/>
        <v/>
      </c>
      <c r="D277" s="22" t="str">
        <f>IF(K277="","",ИТОГ!S277)</f>
        <v/>
      </c>
      <c r="E277" s="24" t="str">
        <f t="shared" si="47"/>
        <v/>
      </c>
      <c r="F277" s="30" t="str">
        <f t="shared" si="48"/>
        <v/>
      </c>
      <c r="G277" s="25" t="str">
        <f t="shared" si="49"/>
        <v/>
      </c>
      <c r="H277" s="29" t="str">
        <f t="shared" ca="1" si="50"/>
        <v/>
      </c>
      <c r="I277" s="24"/>
      <c r="J277" s="30"/>
      <c r="K277" s="27" t="str">
        <f>IF(ИТОГ!A277=0,"",ИТОГ!A277)</f>
        <v/>
      </c>
      <c r="L277" s="26" t="str">
        <f t="shared" si="51"/>
        <v/>
      </c>
      <c r="M277" s="25" t="str">
        <f>IF(K277="","",ИТОГ!Q277)</f>
        <v/>
      </c>
      <c r="N277" s="28" t="str">
        <f>IF(K277="","",ИТОГ!N277)</f>
        <v/>
      </c>
      <c r="O277" s="30" t="str">
        <f t="shared" si="52"/>
        <v/>
      </c>
      <c r="P277" s="24"/>
      <c r="Q277" s="30" t="str">
        <f t="shared" si="53"/>
        <v/>
      </c>
      <c r="R277" s="29" t="str">
        <f t="shared" ca="1" si="54"/>
        <v/>
      </c>
    </row>
    <row r="278" spans="1:18">
      <c r="A278" s="23" t="str">
        <f t="shared" si="44"/>
        <v/>
      </c>
      <c r="B278" s="23" t="str">
        <f t="shared" si="45"/>
        <v/>
      </c>
      <c r="C278" s="29" t="str">
        <f t="shared" ca="1" si="46"/>
        <v/>
      </c>
      <c r="D278" s="22" t="str">
        <f>IF(K278="","",ИТОГ!S278)</f>
        <v/>
      </c>
      <c r="E278" s="24" t="str">
        <f t="shared" si="47"/>
        <v/>
      </c>
      <c r="F278" s="30" t="str">
        <f t="shared" si="48"/>
        <v/>
      </c>
      <c r="G278" s="25" t="str">
        <f t="shared" si="49"/>
        <v/>
      </c>
      <c r="H278" s="29" t="str">
        <f t="shared" ca="1" si="50"/>
        <v/>
      </c>
      <c r="I278" s="24"/>
      <c r="J278" s="30"/>
      <c r="K278" s="27" t="str">
        <f>IF(ИТОГ!A278=0,"",ИТОГ!A278)</f>
        <v/>
      </c>
      <c r="L278" s="26" t="str">
        <f t="shared" si="51"/>
        <v/>
      </c>
      <c r="M278" s="25" t="str">
        <f>IF(K278="","",ИТОГ!Q278)</f>
        <v/>
      </c>
      <c r="N278" s="28" t="str">
        <f>IF(K278="","",ИТОГ!N278)</f>
        <v/>
      </c>
      <c r="O278" s="30" t="str">
        <f t="shared" si="52"/>
        <v/>
      </c>
      <c r="P278" s="24"/>
      <c r="Q278" s="30" t="str">
        <f t="shared" si="53"/>
        <v/>
      </c>
      <c r="R278" s="29" t="str">
        <f t="shared" ca="1" si="54"/>
        <v/>
      </c>
    </row>
    <row r="279" spans="1:18">
      <c r="A279" s="23" t="str">
        <f t="shared" si="44"/>
        <v/>
      </c>
      <c r="B279" s="23" t="str">
        <f t="shared" si="45"/>
        <v/>
      </c>
      <c r="C279" s="29" t="str">
        <f t="shared" ca="1" si="46"/>
        <v/>
      </c>
      <c r="D279" s="22" t="str">
        <f>IF(K279="","",ИТОГ!S279)</f>
        <v/>
      </c>
      <c r="E279" s="24" t="str">
        <f t="shared" si="47"/>
        <v/>
      </c>
      <c r="F279" s="30" t="str">
        <f t="shared" si="48"/>
        <v/>
      </c>
      <c r="G279" s="25" t="str">
        <f t="shared" si="49"/>
        <v/>
      </c>
      <c r="H279" s="29" t="str">
        <f t="shared" ca="1" si="50"/>
        <v/>
      </c>
      <c r="I279" s="24"/>
      <c r="J279" s="30"/>
      <c r="K279" s="27" t="str">
        <f>IF(ИТОГ!A279=0,"",ИТОГ!A279)</f>
        <v/>
      </c>
      <c r="L279" s="26" t="str">
        <f t="shared" si="51"/>
        <v/>
      </c>
      <c r="M279" s="25" t="str">
        <f>IF(K279="","",ИТОГ!Q279)</f>
        <v/>
      </c>
      <c r="N279" s="28" t="str">
        <f>IF(K279="","",ИТОГ!N279)</f>
        <v/>
      </c>
      <c r="O279" s="30" t="str">
        <f t="shared" si="52"/>
        <v/>
      </c>
      <c r="P279" s="24"/>
      <c r="Q279" s="30" t="str">
        <f t="shared" si="53"/>
        <v/>
      </c>
      <c r="R279" s="29" t="str">
        <f t="shared" ca="1" si="54"/>
        <v/>
      </c>
    </row>
    <row r="280" spans="1:18">
      <c r="A280" s="23" t="str">
        <f t="shared" si="44"/>
        <v/>
      </c>
      <c r="B280" s="23" t="str">
        <f t="shared" si="45"/>
        <v/>
      </c>
      <c r="C280" s="29" t="str">
        <f t="shared" ca="1" si="46"/>
        <v/>
      </c>
      <c r="D280" s="22" t="str">
        <f>IF(K280="","",ИТОГ!S280)</f>
        <v/>
      </c>
      <c r="E280" s="24" t="str">
        <f t="shared" si="47"/>
        <v/>
      </c>
      <c r="F280" s="30" t="str">
        <f t="shared" si="48"/>
        <v/>
      </c>
      <c r="G280" s="25" t="str">
        <f t="shared" si="49"/>
        <v/>
      </c>
      <c r="H280" s="29" t="str">
        <f t="shared" ca="1" si="50"/>
        <v/>
      </c>
      <c r="I280" s="24"/>
      <c r="J280" s="30"/>
      <c r="K280" s="27" t="str">
        <f>IF(ИТОГ!A280=0,"",ИТОГ!A280)</f>
        <v/>
      </c>
      <c r="L280" s="26" t="str">
        <f t="shared" si="51"/>
        <v/>
      </c>
      <c r="M280" s="25" t="str">
        <f>IF(K280="","",ИТОГ!Q280)</f>
        <v/>
      </c>
      <c r="N280" s="28" t="str">
        <f>IF(K280="","",ИТОГ!N280)</f>
        <v/>
      </c>
      <c r="O280" s="30" t="str">
        <f t="shared" si="52"/>
        <v/>
      </c>
      <c r="P280" s="24"/>
      <c r="Q280" s="30" t="str">
        <f t="shared" si="53"/>
        <v/>
      </c>
      <c r="R280" s="29" t="str">
        <f t="shared" ca="1" si="54"/>
        <v/>
      </c>
    </row>
    <row r="281" spans="1:18">
      <c r="A281" s="23" t="str">
        <f t="shared" si="44"/>
        <v/>
      </c>
      <c r="B281" s="23" t="str">
        <f t="shared" si="45"/>
        <v/>
      </c>
      <c r="C281" s="29" t="str">
        <f t="shared" ca="1" si="46"/>
        <v/>
      </c>
      <c r="D281" s="22" t="str">
        <f>IF(K281="","",ИТОГ!S281)</f>
        <v/>
      </c>
      <c r="E281" s="24" t="str">
        <f t="shared" si="47"/>
        <v/>
      </c>
      <c r="F281" s="30" t="str">
        <f t="shared" si="48"/>
        <v/>
      </c>
      <c r="G281" s="25" t="str">
        <f t="shared" si="49"/>
        <v/>
      </c>
      <c r="H281" s="29" t="str">
        <f t="shared" ca="1" si="50"/>
        <v/>
      </c>
      <c r="I281" s="24"/>
      <c r="J281" s="30"/>
      <c r="K281" s="27" t="str">
        <f>IF(ИТОГ!A281=0,"",ИТОГ!A281)</f>
        <v/>
      </c>
      <c r="L281" s="26" t="str">
        <f t="shared" si="51"/>
        <v/>
      </c>
      <c r="M281" s="25" t="str">
        <f>IF(K281="","",ИТОГ!Q281)</f>
        <v/>
      </c>
      <c r="N281" s="28" t="str">
        <f>IF(K281="","",ИТОГ!N281)</f>
        <v/>
      </c>
      <c r="O281" s="30" t="str">
        <f t="shared" si="52"/>
        <v/>
      </c>
      <c r="P281" s="24"/>
      <c r="Q281" s="30" t="str">
        <f t="shared" si="53"/>
        <v/>
      </c>
      <c r="R281" s="29" t="str">
        <f t="shared" ca="1" si="54"/>
        <v/>
      </c>
    </row>
    <row r="282" spans="1:18">
      <c r="A282" s="23" t="str">
        <f t="shared" si="44"/>
        <v/>
      </c>
      <c r="B282" s="23" t="str">
        <f t="shared" si="45"/>
        <v/>
      </c>
      <c r="C282" s="29" t="str">
        <f t="shared" ca="1" si="46"/>
        <v/>
      </c>
      <c r="D282" s="22" t="str">
        <f>IF(K282="","",ИТОГ!S282)</f>
        <v/>
      </c>
      <c r="E282" s="24" t="str">
        <f t="shared" si="47"/>
        <v/>
      </c>
      <c r="F282" s="30" t="str">
        <f t="shared" si="48"/>
        <v/>
      </c>
      <c r="G282" s="25" t="str">
        <f t="shared" si="49"/>
        <v/>
      </c>
      <c r="H282" s="29" t="str">
        <f t="shared" ca="1" si="50"/>
        <v/>
      </c>
      <c r="I282" s="24"/>
      <c r="J282" s="30"/>
      <c r="K282" s="27" t="str">
        <f>IF(ИТОГ!A282=0,"",ИТОГ!A282)</f>
        <v/>
      </c>
      <c r="L282" s="26" t="str">
        <f t="shared" si="51"/>
        <v/>
      </c>
      <c r="M282" s="25" t="str">
        <f>IF(K282="","",ИТОГ!Q282)</f>
        <v/>
      </c>
      <c r="N282" s="28" t="str">
        <f>IF(K282="","",ИТОГ!N282)</f>
        <v/>
      </c>
      <c r="O282" s="30" t="str">
        <f t="shared" si="52"/>
        <v/>
      </c>
      <c r="P282" s="24"/>
      <c r="Q282" s="30" t="str">
        <f t="shared" si="53"/>
        <v/>
      </c>
      <c r="R282" s="29" t="str">
        <f t="shared" ca="1" si="54"/>
        <v/>
      </c>
    </row>
    <row r="283" spans="1:18">
      <c r="A283" s="23" t="str">
        <f t="shared" si="44"/>
        <v/>
      </c>
      <c r="B283" s="23" t="str">
        <f t="shared" si="45"/>
        <v/>
      </c>
      <c r="C283" s="29" t="str">
        <f t="shared" ca="1" si="46"/>
        <v/>
      </c>
      <c r="D283" s="22" t="str">
        <f>IF(K283="","",ИТОГ!S283)</f>
        <v/>
      </c>
      <c r="E283" s="24" t="str">
        <f t="shared" si="47"/>
        <v/>
      </c>
      <c r="F283" s="30" t="str">
        <f t="shared" si="48"/>
        <v/>
      </c>
      <c r="G283" s="25" t="str">
        <f t="shared" si="49"/>
        <v/>
      </c>
      <c r="H283" s="29" t="str">
        <f t="shared" ca="1" si="50"/>
        <v/>
      </c>
      <c r="I283" s="24"/>
      <c r="J283" s="30"/>
      <c r="K283" s="27" t="str">
        <f>IF(ИТОГ!A283=0,"",ИТОГ!A283)</f>
        <v/>
      </c>
      <c r="L283" s="26" t="str">
        <f t="shared" si="51"/>
        <v/>
      </c>
      <c r="M283" s="25" t="str">
        <f>IF(K283="","",ИТОГ!Q283)</f>
        <v/>
      </c>
      <c r="N283" s="28" t="str">
        <f>IF(K283="","",ИТОГ!N283)</f>
        <v/>
      </c>
      <c r="O283" s="30" t="str">
        <f t="shared" si="52"/>
        <v/>
      </c>
      <c r="P283" s="24"/>
      <c r="Q283" s="30" t="str">
        <f t="shared" si="53"/>
        <v/>
      </c>
      <c r="R283" s="29" t="str">
        <f t="shared" ca="1" si="54"/>
        <v/>
      </c>
    </row>
    <row r="284" spans="1:18">
      <c r="A284" s="23" t="str">
        <f t="shared" si="44"/>
        <v/>
      </c>
      <c r="B284" s="23" t="str">
        <f t="shared" si="45"/>
        <v/>
      </c>
      <c r="C284" s="29" t="str">
        <f t="shared" ca="1" si="46"/>
        <v/>
      </c>
      <c r="D284" s="22" t="str">
        <f>IF(K284="","",ИТОГ!S284)</f>
        <v/>
      </c>
      <c r="E284" s="24" t="str">
        <f t="shared" si="47"/>
        <v/>
      </c>
      <c r="F284" s="30" t="str">
        <f t="shared" si="48"/>
        <v/>
      </c>
      <c r="G284" s="25" t="str">
        <f t="shared" si="49"/>
        <v/>
      </c>
      <c r="H284" s="29" t="str">
        <f t="shared" ca="1" si="50"/>
        <v/>
      </c>
      <c r="I284" s="24"/>
      <c r="J284" s="30"/>
      <c r="K284" s="27" t="str">
        <f>IF(ИТОГ!A284=0,"",ИТОГ!A284)</f>
        <v/>
      </c>
      <c r="L284" s="26" t="str">
        <f t="shared" si="51"/>
        <v/>
      </c>
      <c r="M284" s="25" t="str">
        <f>IF(K284="","",ИТОГ!Q284)</f>
        <v/>
      </c>
      <c r="N284" s="28" t="str">
        <f>IF(K284="","",ИТОГ!N284)</f>
        <v/>
      </c>
      <c r="O284" s="30" t="str">
        <f t="shared" si="52"/>
        <v/>
      </c>
      <c r="P284" s="24"/>
      <c r="Q284" s="30" t="str">
        <f t="shared" si="53"/>
        <v/>
      </c>
      <c r="R284" s="29" t="str">
        <f t="shared" ca="1" si="54"/>
        <v/>
      </c>
    </row>
    <row r="285" spans="1:18">
      <c r="A285" s="23" t="str">
        <f t="shared" si="44"/>
        <v/>
      </c>
      <c r="B285" s="23" t="str">
        <f t="shared" si="45"/>
        <v/>
      </c>
      <c r="C285" s="29" t="str">
        <f t="shared" ca="1" si="46"/>
        <v/>
      </c>
      <c r="D285" s="22" t="str">
        <f>IF(K285="","",ИТОГ!S285)</f>
        <v/>
      </c>
      <c r="E285" s="24" t="str">
        <f t="shared" si="47"/>
        <v/>
      </c>
      <c r="F285" s="30" t="str">
        <f t="shared" si="48"/>
        <v/>
      </c>
      <c r="G285" s="25" t="str">
        <f t="shared" si="49"/>
        <v/>
      </c>
      <c r="H285" s="29" t="str">
        <f t="shared" ca="1" si="50"/>
        <v/>
      </c>
      <c r="I285" s="24"/>
      <c r="J285" s="30"/>
      <c r="K285" s="27" t="str">
        <f>IF(ИТОГ!A285=0,"",ИТОГ!A285)</f>
        <v/>
      </c>
      <c r="L285" s="26" t="str">
        <f t="shared" si="51"/>
        <v/>
      </c>
      <c r="M285" s="25" t="str">
        <f>IF(K285="","",ИТОГ!Q285)</f>
        <v/>
      </c>
      <c r="N285" s="28" t="str">
        <f>IF(K285="","",ИТОГ!N285)</f>
        <v/>
      </c>
      <c r="O285" s="30" t="str">
        <f t="shared" si="52"/>
        <v/>
      </c>
      <c r="P285" s="24"/>
      <c r="Q285" s="30" t="str">
        <f t="shared" si="53"/>
        <v/>
      </c>
      <c r="R285" s="29" t="str">
        <f t="shared" ca="1" si="54"/>
        <v/>
      </c>
    </row>
    <row r="286" spans="1:18">
      <c r="A286" s="23" t="str">
        <f t="shared" ref="A286:A349" si="55">IF(K286="","",1000)</f>
        <v/>
      </c>
      <c r="B286" s="23" t="str">
        <f t="shared" ref="B286:B349" si="56">IF(K286="","",1)</f>
        <v/>
      </c>
      <c r="C286" s="29" t="str">
        <f t="shared" ref="C286:C349" ca="1" si="57">IF(K286="","",TODAY())</f>
        <v/>
      </c>
      <c r="D286" s="22" t="str">
        <f>IF(K286="","",ИТОГ!S286)</f>
        <v/>
      </c>
      <c r="E286" s="24" t="str">
        <f t="shared" ref="E286:E349" si="58">IF(K286="","","Х")</f>
        <v/>
      </c>
      <c r="F286" s="30" t="str">
        <f t="shared" ref="F286:F349" si="59">IF(K286="","","UV")</f>
        <v/>
      </c>
      <c r="G286" s="25" t="str">
        <f t="shared" ref="G286:G349" si="60">IF(K286="","",SUMIF(D:D,D286,M:M))</f>
        <v/>
      </c>
      <c r="H286" s="29" t="str">
        <f t="shared" ref="H286:H349" ca="1" si="61">IF(K286="","",TODAY())</f>
        <v/>
      </c>
      <c r="I286" s="24"/>
      <c r="J286" s="30"/>
      <c r="K286" s="27" t="str">
        <f>IF(ИТОГ!A286=0,"",ИТОГ!A286)</f>
        <v/>
      </c>
      <c r="L286" s="26" t="str">
        <f t="shared" ref="L286:L349" si="62">IF(K286="","",
IF(D285-D286=0,L285+10,10))</f>
        <v/>
      </c>
      <c r="M286" s="25" t="str">
        <f>IF(K286="","",ИТОГ!Q286)</f>
        <v/>
      </c>
      <c r="N286" s="28" t="str">
        <f>IF(K286="","",ИТОГ!N286)</f>
        <v/>
      </c>
      <c r="O286" s="30" t="str">
        <f t="shared" ref="O286:O349" si="63">IF(K286="","","ST")</f>
        <v/>
      </c>
      <c r="P286" s="24"/>
      <c r="Q286" s="30" t="str">
        <f t="shared" ref="Q286:Q349" si="64">IF(K286="","","EUR")</f>
        <v/>
      </c>
      <c r="R286" s="29" t="str">
        <f t="shared" ref="R286:R349" ca="1" si="65">IF(K286="","",TODAY())</f>
        <v/>
      </c>
    </row>
    <row r="287" spans="1:18">
      <c r="A287" s="23" t="str">
        <f t="shared" si="55"/>
        <v/>
      </c>
      <c r="B287" s="23" t="str">
        <f t="shared" si="56"/>
        <v/>
      </c>
      <c r="C287" s="29" t="str">
        <f t="shared" ca="1" si="57"/>
        <v/>
      </c>
      <c r="D287" s="22" t="str">
        <f>IF(K287="","",ИТОГ!S287)</f>
        <v/>
      </c>
      <c r="E287" s="24" t="str">
        <f t="shared" si="58"/>
        <v/>
      </c>
      <c r="F287" s="30" t="str">
        <f t="shared" si="59"/>
        <v/>
      </c>
      <c r="G287" s="25" t="str">
        <f t="shared" si="60"/>
        <v/>
      </c>
      <c r="H287" s="29" t="str">
        <f t="shared" ca="1" si="61"/>
        <v/>
      </c>
      <c r="I287" s="24"/>
      <c r="J287" s="30"/>
      <c r="K287" s="27" t="str">
        <f>IF(ИТОГ!A287=0,"",ИТОГ!A287)</f>
        <v/>
      </c>
      <c r="L287" s="26" t="str">
        <f t="shared" si="62"/>
        <v/>
      </c>
      <c r="M287" s="25" t="str">
        <f>IF(K287="","",ИТОГ!Q287)</f>
        <v/>
      </c>
      <c r="N287" s="28" t="str">
        <f>IF(K287="","",ИТОГ!N287)</f>
        <v/>
      </c>
      <c r="O287" s="30" t="str">
        <f t="shared" si="63"/>
        <v/>
      </c>
      <c r="P287" s="24"/>
      <c r="Q287" s="30" t="str">
        <f t="shared" si="64"/>
        <v/>
      </c>
      <c r="R287" s="29" t="str">
        <f t="shared" ca="1" si="65"/>
        <v/>
      </c>
    </row>
    <row r="288" spans="1:18">
      <c r="A288" s="23" t="str">
        <f t="shared" si="55"/>
        <v/>
      </c>
      <c r="B288" s="23" t="str">
        <f t="shared" si="56"/>
        <v/>
      </c>
      <c r="C288" s="29" t="str">
        <f t="shared" ca="1" si="57"/>
        <v/>
      </c>
      <c r="D288" s="22" t="str">
        <f>IF(K288="","",ИТОГ!S288)</f>
        <v/>
      </c>
      <c r="E288" s="24" t="str">
        <f t="shared" si="58"/>
        <v/>
      </c>
      <c r="F288" s="30" t="str">
        <f t="shared" si="59"/>
        <v/>
      </c>
      <c r="G288" s="25" t="str">
        <f t="shared" si="60"/>
        <v/>
      </c>
      <c r="H288" s="29" t="str">
        <f t="shared" ca="1" si="61"/>
        <v/>
      </c>
      <c r="I288" s="24"/>
      <c r="J288" s="30"/>
      <c r="K288" s="27" t="str">
        <f>IF(ИТОГ!A288=0,"",ИТОГ!A288)</f>
        <v/>
      </c>
      <c r="L288" s="26" t="str">
        <f t="shared" si="62"/>
        <v/>
      </c>
      <c r="M288" s="25" t="str">
        <f>IF(K288="","",ИТОГ!Q288)</f>
        <v/>
      </c>
      <c r="N288" s="28" t="str">
        <f>IF(K288="","",ИТОГ!N288)</f>
        <v/>
      </c>
      <c r="O288" s="30" t="str">
        <f t="shared" si="63"/>
        <v/>
      </c>
      <c r="P288" s="24"/>
      <c r="Q288" s="30" t="str">
        <f t="shared" si="64"/>
        <v/>
      </c>
      <c r="R288" s="29" t="str">
        <f t="shared" ca="1" si="65"/>
        <v/>
      </c>
    </row>
    <row r="289" spans="1:18">
      <c r="A289" s="23" t="str">
        <f t="shared" si="55"/>
        <v/>
      </c>
      <c r="B289" s="23" t="str">
        <f t="shared" si="56"/>
        <v/>
      </c>
      <c r="C289" s="29" t="str">
        <f t="shared" ca="1" si="57"/>
        <v/>
      </c>
      <c r="D289" s="22" t="str">
        <f>IF(K289="","",ИТОГ!S289)</f>
        <v/>
      </c>
      <c r="E289" s="24" t="str">
        <f t="shared" si="58"/>
        <v/>
      </c>
      <c r="F289" s="30" t="str">
        <f t="shared" si="59"/>
        <v/>
      </c>
      <c r="G289" s="25" t="str">
        <f t="shared" si="60"/>
        <v/>
      </c>
      <c r="H289" s="29" t="str">
        <f t="shared" ca="1" si="61"/>
        <v/>
      </c>
      <c r="I289" s="24"/>
      <c r="J289" s="30"/>
      <c r="K289" s="27" t="str">
        <f>IF(ИТОГ!A289=0,"",ИТОГ!A289)</f>
        <v/>
      </c>
      <c r="L289" s="26" t="str">
        <f t="shared" si="62"/>
        <v/>
      </c>
      <c r="M289" s="25" t="str">
        <f>IF(K289="","",ИТОГ!Q289)</f>
        <v/>
      </c>
      <c r="N289" s="28" t="str">
        <f>IF(K289="","",ИТОГ!N289)</f>
        <v/>
      </c>
      <c r="O289" s="30" t="str">
        <f t="shared" si="63"/>
        <v/>
      </c>
      <c r="P289" s="24"/>
      <c r="Q289" s="30" t="str">
        <f t="shared" si="64"/>
        <v/>
      </c>
      <c r="R289" s="29" t="str">
        <f t="shared" ca="1" si="65"/>
        <v/>
      </c>
    </row>
    <row r="290" spans="1:18">
      <c r="A290" s="23" t="str">
        <f t="shared" si="55"/>
        <v/>
      </c>
      <c r="B290" s="23" t="str">
        <f t="shared" si="56"/>
        <v/>
      </c>
      <c r="C290" s="29" t="str">
        <f t="shared" ca="1" si="57"/>
        <v/>
      </c>
      <c r="D290" s="22" t="str">
        <f>IF(K290="","",ИТОГ!S290)</f>
        <v/>
      </c>
      <c r="E290" s="24" t="str">
        <f t="shared" si="58"/>
        <v/>
      </c>
      <c r="F290" s="30" t="str">
        <f t="shared" si="59"/>
        <v/>
      </c>
      <c r="G290" s="25" t="str">
        <f t="shared" si="60"/>
        <v/>
      </c>
      <c r="H290" s="29" t="str">
        <f t="shared" ca="1" si="61"/>
        <v/>
      </c>
      <c r="I290" s="24"/>
      <c r="J290" s="30"/>
      <c r="K290" s="27" t="str">
        <f>IF(ИТОГ!A290=0,"",ИТОГ!A290)</f>
        <v/>
      </c>
      <c r="L290" s="26" t="str">
        <f t="shared" si="62"/>
        <v/>
      </c>
      <c r="M290" s="25" t="str">
        <f>IF(K290="","",ИТОГ!Q290)</f>
        <v/>
      </c>
      <c r="N290" s="28" t="str">
        <f>IF(K290="","",ИТОГ!N290)</f>
        <v/>
      </c>
      <c r="O290" s="30" t="str">
        <f t="shared" si="63"/>
        <v/>
      </c>
      <c r="P290" s="24"/>
      <c r="Q290" s="30" t="str">
        <f t="shared" si="64"/>
        <v/>
      </c>
      <c r="R290" s="29" t="str">
        <f t="shared" ca="1" si="65"/>
        <v/>
      </c>
    </row>
    <row r="291" spans="1:18">
      <c r="A291" s="23" t="str">
        <f t="shared" si="55"/>
        <v/>
      </c>
      <c r="B291" s="23" t="str">
        <f t="shared" si="56"/>
        <v/>
      </c>
      <c r="C291" s="29" t="str">
        <f t="shared" ca="1" si="57"/>
        <v/>
      </c>
      <c r="D291" s="22" t="str">
        <f>IF(K291="","",ИТОГ!S291)</f>
        <v/>
      </c>
      <c r="E291" s="24" t="str">
        <f t="shared" si="58"/>
        <v/>
      </c>
      <c r="F291" s="30" t="str">
        <f t="shared" si="59"/>
        <v/>
      </c>
      <c r="G291" s="25" t="str">
        <f t="shared" si="60"/>
        <v/>
      </c>
      <c r="H291" s="29" t="str">
        <f t="shared" ca="1" si="61"/>
        <v/>
      </c>
      <c r="I291" s="24"/>
      <c r="J291" s="30"/>
      <c r="K291" s="27" t="str">
        <f>IF(ИТОГ!A291=0,"",ИТОГ!A291)</f>
        <v/>
      </c>
      <c r="L291" s="26" t="str">
        <f t="shared" si="62"/>
        <v/>
      </c>
      <c r="M291" s="25" t="str">
        <f>IF(K291="","",ИТОГ!Q291)</f>
        <v/>
      </c>
      <c r="N291" s="28" t="str">
        <f>IF(K291="","",ИТОГ!N291)</f>
        <v/>
      </c>
      <c r="O291" s="30" t="str">
        <f t="shared" si="63"/>
        <v/>
      </c>
      <c r="P291" s="24"/>
      <c r="Q291" s="30" t="str">
        <f t="shared" si="64"/>
        <v/>
      </c>
      <c r="R291" s="29" t="str">
        <f t="shared" ca="1" si="65"/>
        <v/>
      </c>
    </row>
    <row r="292" spans="1:18">
      <c r="A292" s="23" t="str">
        <f t="shared" si="55"/>
        <v/>
      </c>
      <c r="B292" s="23" t="str">
        <f t="shared" si="56"/>
        <v/>
      </c>
      <c r="C292" s="29" t="str">
        <f t="shared" ca="1" si="57"/>
        <v/>
      </c>
      <c r="D292" s="22" t="str">
        <f>IF(K292="","",ИТОГ!S292)</f>
        <v/>
      </c>
      <c r="E292" s="24" t="str">
        <f t="shared" si="58"/>
        <v/>
      </c>
      <c r="F292" s="30" t="str">
        <f t="shared" si="59"/>
        <v/>
      </c>
      <c r="G292" s="25" t="str">
        <f t="shared" si="60"/>
        <v/>
      </c>
      <c r="H292" s="29" t="str">
        <f t="shared" ca="1" si="61"/>
        <v/>
      </c>
      <c r="I292" s="24"/>
      <c r="J292" s="30"/>
      <c r="K292" s="27" t="str">
        <f>IF(ИТОГ!A292=0,"",ИТОГ!A292)</f>
        <v/>
      </c>
      <c r="L292" s="26" t="str">
        <f t="shared" si="62"/>
        <v/>
      </c>
      <c r="M292" s="25" t="str">
        <f>IF(K292="","",ИТОГ!Q292)</f>
        <v/>
      </c>
      <c r="N292" s="28" t="str">
        <f>IF(K292="","",ИТОГ!N292)</f>
        <v/>
      </c>
      <c r="O292" s="30" t="str">
        <f t="shared" si="63"/>
        <v/>
      </c>
      <c r="P292" s="24"/>
      <c r="Q292" s="30" t="str">
        <f t="shared" si="64"/>
        <v/>
      </c>
      <c r="R292" s="29" t="str">
        <f t="shared" ca="1" si="65"/>
        <v/>
      </c>
    </row>
    <row r="293" spans="1:18">
      <c r="A293" s="23" t="str">
        <f t="shared" si="55"/>
        <v/>
      </c>
      <c r="B293" s="23" t="str">
        <f t="shared" si="56"/>
        <v/>
      </c>
      <c r="C293" s="29" t="str">
        <f t="shared" ca="1" si="57"/>
        <v/>
      </c>
      <c r="D293" s="22" t="str">
        <f>IF(K293="","",ИТОГ!S293)</f>
        <v/>
      </c>
      <c r="E293" s="24" t="str">
        <f t="shared" si="58"/>
        <v/>
      </c>
      <c r="F293" s="30" t="str">
        <f t="shared" si="59"/>
        <v/>
      </c>
      <c r="G293" s="25" t="str">
        <f t="shared" si="60"/>
        <v/>
      </c>
      <c r="H293" s="29" t="str">
        <f t="shared" ca="1" si="61"/>
        <v/>
      </c>
      <c r="I293" s="24"/>
      <c r="J293" s="30"/>
      <c r="K293" s="27" t="str">
        <f>IF(ИТОГ!A293=0,"",ИТОГ!A293)</f>
        <v/>
      </c>
      <c r="L293" s="26" t="str">
        <f t="shared" si="62"/>
        <v/>
      </c>
      <c r="M293" s="25" t="str">
        <f>IF(K293="","",ИТОГ!Q293)</f>
        <v/>
      </c>
      <c r="N293" s="28" t="str">
        <f>IF(K293="","",ИТОГ!N293)</f>
        <v/>
      </c>
      <c r="O293" s="30" t="str">
        <f t="shared" si="63"/>
        <v/>
      </c>
      <c r="P293" s="24"/>
      <c r="Q293" s="30" t="str">
        <f t="shared" si="64"/>
        <v/>
      </c>
      <c r="R293" s="29" t="str">
        <f t="shared" ca="1" si="65"/>
        <v/>
      </c>
    </row>
    <row r="294" spans="1:18">
      <c r="A294" s="23" t="str">
        <f t="shared" si="55"/>
        <v/>
      </c>
      <c r="B294" s="23" t="str">
        <f t="shared" si="56"/>
        <v/>
      </c>
      <c r="C294" s="29" t="str">
        <f t="shared" ca="1" si="57"/>
        <v/>
      </c>
      <c r="D294" s="22" t="str">
        <f>IF(K294="","",ИТОГ!S294)</f>
        <v/>
      </c>
      <c r="E294" s="24" t="str">
        <f t="shared" si="58"/>
        <v/>
      </c>
      <c r="F294" s="30" t="str">
        <f t="shared" si="59"/>
        <v/>
      </c>
      <c r="G294" s="25" t="str">
        <f t="shared" si="60"/>
        <v/>
      </c>
      <c r="H294" s="29" t="str">
        <f t="shared" ca="1" si="61"/>
        <v/>
      </c>
      <c r="I294" s="24"/>
      <c r="J294" s="30"/>
      <c r="K294" s="27" t="str">
        <f>IF(ИТОГ!A294=0,"",ИТОГ!A294)</f>
        <v/>
      </c>
      <c r="L294" s="26" t="str">
        <f t="shared" si="62"/>
        <v/>
      </c>
      <c r="M294" s="25" t="str">
        <f>IF(K294="","",ИТОГ!Q294)</f>
        <v/>
      </c>
      <c r="N294" s="28" t="str">
        <f>IF(K294="","",ИТОГ!N294)</f>
        <v/>
      </c>
      <c r="O294" s="30" t="str">
        <f t="shared" si="63"/>
        <v/>
      </c>
      <c r="P294" s="24"/>
      <c r="Q294" s="30" t="str">
        <f t="shared" si="64"/>
        <v/>
      </c>
      <c r="R294" s="29" t="str">
        <f t="shared" ca="1" si="65"/>
        <v/>
      </c>
    </row>
    <row r="295" spans="1:18">
      <c r="A295" s="23" t="str">
        <f t="shared" si="55"/>
        <v/>
      </c>
      <c r="B295" s="23" t="str">
        <f t="shared" si="56"/>
        <v/>
      </c>
      <c r="C295" s="29" t="str">
        <f t="shared" ca="1" si="57"/>
        <v/>
      </c>
      <c r="D295" s="22" t="str">
        <f>IF(K295="","",ИТОГ!S295)</f>
        <v/>
      </c>
      <c r="E295" s="24" t="str">
        <f t="shared" si="58"/>
        <v/>
      </c>
      <c r="F295" s="30" t="str">
        <f t="shared" si="59"/>
        <v/>
      </c>
      <c r="G295" s="25" t="str">
        <f t="shared" si="60"/>
        <v/>
      </c>
      <c r="H295" s="29" t="str">
        <f t="shared" ca="1" si="61"/>
        <v/>
      </c>
      <c r="I295" s="24"/>
      <c r="J295" s="30"/>
      <c r="K295" s="27" t="str">
        <f>IF(ИТОГ!A295=0,"",ИТОГ!A295)</f>
        <v/>
      </c>
      <c r="L295" s="26" t="str">
        <f t="shared" si="62"/>
        <v/>
      </c>
      <c r="M295" s="25" t="str">
        <f>IF(K295="","",ИТОГ!Q295)</f>
        <v/>
      </c>
      <c r="N295" s="28" t="str">
        <f>IF(K295="","",ИТОГ!N295)</f>
        <v/>
      </c>
      <c r="O295" s="30" t="str">
        <f t="shared" si="63"/>
        <v/>
      </c>
      <c r="P295" s="24"/>
      <c r="Q295" s="30" t="str">
        <f t="shared" si="64"/>
        <v/>
      </c>
      <c r="R295" s="29" t="str">
        <f t="shared" ca="1" si="65"/>
        <v/>
      </c>
    </row>
    <row r="296" spans="1:18">
      <c r="A296" s="23" t="str">
        <f t="shared" si="55"/>
        <v/>
      </c>
      <c r="B296" s="23" t="str">
        <f t="shared" si="56"/>
        <v/>
      </c>
      <c r="C296" s="29" t="str">
        <f t="shared" ca="1" si="57"/>
        <v/>
      </c>
      <c r="D296" s="22" t="str">
        <f>IF(K296="","",ИТОГ!S296)</f>
        <v/>
      </c>
      <c r="E296" s="24" t="str">
        <f t="shared" si="58"/>
        <v/>
      </c>
      <c r="F296" s="30" t="str">
        <f t="shared" si="59"/>
        <v/>
      </c>
      <c r="G296" s="25" t="str">
        <f t="shared" si="60"/>
        <v/>
      </c>
      <c r="H296" s="29" t="str">
        <f t="shared" ca="1" si="61"/>
        <v/>
      </c>
      <c r="I296" s="24"/>
      <c r="J296" s="30"/>
      <c r="K296" s="27" t="str">
        <f>IF(ИТОГ!A296=0,"",ИТОГ!A296)</f>
        <v/>
      </c>
      <c r="L296" s="26" t="str">
        <f t="shared" si="62"/>
        <v/>
      </c>
      <c r="M296" s="25" t="str">
        <f>IF(K296="","",ИТОГ!Q296)</f>
        <v/>
      </c>
      <c r="N296" s="28" t="str">
        <f>IF(K296="","",ИТОГ!N296)</f>
        <v/>
      </c>
      <c r="O296" s="30" t="str">
        <f t="shared" si="63"/>
        <v/>
      </c>
      <c r="P296" s="24"/>
      <c r="Q296" s="30" t="str">
        <f t="shared" si="64"/>
        <v/>
      </c>
      <c r="R296" s="29" t="str">
        <f t="shared" ca="1" si="65"/>
        <v/>
      </c>
    </row>
    <row r="297" spans="1:18">
      <c r="A297" s="23" t="str">
        <f t="shared" si="55"/>
        <v/>
      </c>
      <c r="B297" s="23" t="str">
        <f t="shared" si="56"/>
        <v/>
      </c>
      <c r="C297" s="29" t="str">
        <f t="shared" ca="1" si="57"/>
        <v/>
      </c>
      <c r="D297" s="22" t="str">
        <f>IF(K297="","",ИТОГ!S297)</f>
        <v/>
      </c>
      <c r="E297" s="24" t="str">
        <f t="shared" si="58"/>
        <v/>
      </c>
      <c r="F297" s="30" t="str">
        <f t="shared" si="59"/>
        <v/>
      </c>
      <c r="G297" s="25" t="str">
        <f t="shared" si="60"/>
        <v/>
      </c>
      <c r="H297" s="29" t="str">
        <f t="shared" ca="1" si="61"/>
        <v/>
      </c>
      <c r="I297" s="24"/>
      <c r="J297" s="30"/>
      <c r="K297" s="27" t="str">
        <f>IF(ИТОГ!A297=0,"",ИТОГ!A297)</f>
        <v/>
      </c>
      <c r="L297" s="26" t="str">
        <f t="shared" si="62"/>
        <v/>
      </c>
      <c r="M297" s="25" t="str">
        <f>IF(K297="","",ИТОГ!Q297)</f>
        <v/>
      </c>
      <c r="N297" s="28" t="str">
        <f>IF(K297="","",ИТОГ!N297)</f>
        <v/>
      </c>
      <c r="O297" s="30" t="str">
        <f t="shared" si="63"/>
        <v/>
      </c>
      <c r="P297" s="24"/>
      <c r="Q297" s="30" t="str">
        <f t="shared" si="64"/>
        <v/>
      </c>
      <c r="R297" s="29" t="str">
        <f t="shared" ca="1" si="65"/>
        <v/>
      </c>
    </row>
    <row r="298" spans="1:18">
      <c r="A298" s="23" t="str">
        <f t="shared" si="55"/>
        <v/>
      </c>
      <c r="B298" s="23" t="str">
        <f t="shared" si="56"/>
        <v/>
      </c>
      <c r="C298" s="29" t="str">
        <f t="shared" ca="1" si="57"/>
        <v/>
      </c>
      <c r="D298" s="22" t="str">
        <f>IF(K298="","",ИТОГ!S298)</f>
        <v/>
      </c>
      <c r="E298" s="24" t="str">
        <f t="shared" si="58"/>
        <v/>
      </c>
      <c r="F298" s="30" t="str">
        <f t="shared" si="59"/>
        <v/>
      </c>
      <c r="G298" s="25" t="str">
        <f t="shared" si="60"/>
        <v/>
      </c>
      <c r="H298" s="29" t="str">
        <f t="shared" ca="1" si="61"/>
        <v/>
      </c>
      <c r="I298" s="24"/>
      <c r="J298" s="30"/>
      <c r="K298" s="27" t="str">
        <f>IF(ИТОГ!A298=0,"",ИТОГ!A298)</f>
        <v/>
      </c>
      <c r="L298" s="26" t="str">
        <f t="shared" si="62"/>
        <v/>
      </c>
      <c r="M298" s="25" t="str">
        <f>IF(K298="","",ИТОГ!Q298)</f>
        <v/>
      </c>
      <c r="N298" s="28" t="str">
        <f>IF(K298="","",ИТОГ!N298)</f>
        <v/>
      </c>
      <c r="O298" s="30" t="str">
        <f t="shared" si="63"/>
        <v/>
      </c>
      <c r="P298" s="24"/>
      <c r="Q298" s="30" t="str">
        <f t="shared" si="64"/>
        <v/>
      </c>
      <c r="R298" s="29" t="str">
        <f t="shared" ca="1" si="65"/>
        <v/>
      </c>
    </row>
    <row r="299" spans="1:18">
      <c r="A299" s="23" t="str">
        <f t="shared" si="55"/>
        <v/>
      </c>
      <c r="B299" s="23" t="str">
        <f t="shared" si="56"/>
        <v/>
      </c>
      <c r="C299" s="29" t="str">
        <f t="shared" ca="1" si="57"/>
        <v/>
      </c>
      <c r="D299" s="22" t="str">
        <f>IF(K299="","",ИТОГ!S299)</f>
        <v/>
      </c>
      <c r="E299" s="24" t="str">
        <f t="shared" si="58"/>
        <v/>
      </c>
      <c r="F299" s="30" t="str">
        <f t="shared" si="59"/>
        <v/>
      </c>
      <c r="G299" s="25" t="str">
        <f t="shared" si="60"/>
        <v/>
      </c>
      <c r="H299" s="29" t="str">
        <f t="shared" ca="1" si="61"/>
        <v/>
      </c>
      <c r="I299" s="24"/>
      <c r="J299" s="30"/>
      <c r="K299" s="27" t="str">
        <f>IF(ИТОГ!A299=0,"",ИТОГ!A299)</f>
        <v/>
      </c>
      <c r="L299" s="26" t="str">
        <f t="shared" si="62"/>
        <v/>
      </c>
      <c r="M299" s="25" t="str">
        <f>IF(K299="","",ИТОГ!Q299)</f>
        <v/>
      </c>
      <c r="N299" s="28" t="str">
        <f>IF(K299="","",ИТОГ!N299)</f>
        <v/>
      </c>
      <c r="O299" s="30" t="str">
        <f t="shared" si="63"/>
        <v/>
      </c>
      <c r="P299" s="24"/>
      <c r="Q299" s="30" t="str">
        <f t="shared" si="64"/>
        <v/>
      </c>
      <c r="R299" s="29" t="str">
        <f t="shared" ca="1" si="65"/>
        <v/>
      </c>
    </row>
    <row r="300" spans="1:18">
      <c r="A300" s="23" t="str">
        <f t="shared" si="55"/>
        <v/>
      </c>
      <c r="B300" s="23" t="str">
        <f t="shared" si="56"/>
        <v/>
      </c>
      <c r="C300" s="29" t="str">
        <f t="shared" ca="1" si="57"/>
        <v/>
      </c>
      <c r="D300" s="22" t="str">
        <f>IF(K300="","",ИТОГ!S300)</f>
        <v/>
      </c>
      <c r="E300" s="24" t="str">
        <f t="shared" si="58"/>
        <v/>
      </c>
      <c r="F300" s="30" t="str">
        <f t="shared" si="59"/>
        <v/>
      </c>
      <c r="G300" s="25" t="str">
        <f t="shared" si="60"/>
        <v/>
      </c>
      <c r="H300" s="29" t="str">
        <f t="shared" ca="1" si="61"/>
        <v/>
      </c>
      <c r="I300" s="24"/>
      <c r="J300" s="30"/>
      <c r="K300" s="27" t="str">
        <f>IF(ИТОГ!A300=0,"",ИТОГ!A300)</f>
        <v/>
      </c>
      <c r="L300" s="26" t="str">
        <f t="shared" si="62"/>
        <v/>
      </c>
      <c r="M300" s="25" t="str">
        <f>IF(K300="","",ИТОГ!Q300)</f>
        <v/>
      </c>
      <c r="N300" s="28" t="str">
        <f>IF(K300="","",ИТОГ!N300)</f>
        <v/>
      </c>
      <c r="O300" s="30" t="str">
        <f t="shared" si="63"/>
        <v/>
      </c>
      <c r="P300" s="24"/>
      <c r="Q300" s="30" t="str">
        <f t="shared" si="64"/>
        <v/>
      </c>
      <c r="R300" s="29" t="str">
        <f t="shared" ca="1" si="65"/>
        <v/>
      </c>
    </row>
    <row r="301" spans="1:18">
      <c r="A301" s="23" t="str">
        <f t="shared" si="55"/>
        <v/>
      </c>
      <c r="B301" s="23" t="str">
        <f t="shared" si="56"/>
        <v/>
      </c>
      <c r="C301" s="29" t="str">
        <f t="shared" ca="1" si="57"/>
        <v/>
      </c>
      <c r="D301" s="22" t="str">
        <f>IF(K301="","",ИТОГ!S301)</f>
        <v/>
      </c>
      <c r="E301" s="24" t="str">
        <f t="shared" si="58"/>
        <v/>
      </c>
      <c r="F301" s="30" t="str">
        <f t="shared" si="59"/>
        <v/>
      </c>
      <c r="G301" s="25" t="str">
        <f t="shared" si="60"/>
        <v/>
      </c>
      <c r="H301" s="29" t="str">
        <f t="shared" ca="1" si="61"/>
        <v/>
      </c>
      <c r="I301" s="24"/>
      <c r="J301" s="30"/>
      <c r="K301" s="27" t="str">
        <f>IF(ИТОГ!A301=0,"",ИТОГ!A301)</f>
        <v/>
      </c>
      <c r="L301" s="26" t="str">
        <f t="shared" si="62"/>
        <v/>
      </c>
      <c r="M301" s="25" t="str">
        <f>IF(K301="","",ИТОГ!Q301)</f>
        <v/>
      </c>
      <c r="N301" s="28" t="str">
        <f>IF(K301="","",ИТОГ!N301)</f>
        <v/>
      </c>
      <c r="O301" s="30" t="str">
        <f t="shared" si="63"/>
        <v/>
      </c>
      <c r="P301" s="24"/>
      <c r="Q301" s="30" t="str">
        <f t="shared" si="64"/>
        <v/>
      </c>
      <c r="R301" s="29" t="str">
        <f t="shared" ca="1" si="65"/>
        <v/>
      </c>
    </row>
    <row r="302" spans="1:18">
      <c r="A302" s="23" t="str">
        <f t="shared" si="55"/>
        <v/>
      </c>
      <c r="B302" s="23" t="str">
        <f t="shared" si="56"/>
        <v/>
      </c>
      <c r="C302" s="29" t="str">
        <f t="shared" ca="1" si="57"/>
        <v/>
      </c>
      <c r="D302" s="22" t="str">
        <f>IF(K302="","",ИТОГ!S302)</f>
        <v/>
      </c>
      <c r="E302" s="24" t="str">
        <f t="shared" si="58"/>
        <v/>
      </c>
      <c r="F302" s="30" t="str">
        <f t="shared" si="59"/>
        <v/>
      </c>
      <c r="G302" s="25" t="str">
        <f t="shared" si="60"/>
        <v/>
      </c>
      <c r="H302" s="29" t="str">
        <f t="shared" ca="1" si="61"/>
        <v/>
      </c>
      <c r="I302" s="24"/>
      <c r="J302" s="30"/>
      <c r="K302" s="27" t="str">
        <f>IF(ИТОГ!A302=0,"",ИТОГ!A302)</f>
        <v/>
      </c>
      <c r="L302" s="26" t="str">
        <f t="shared" si="62"/>
        <v/>
      </c>
      <c r="M302" s="25" t="str">
        <f>IF(K302="","",ИТОГ!Q302)</f>
        <v/>
      </c>
      <c r="N302" s="28" t="str">
        <f>IF(K302="","",ИТОГ!N302)</f>
        <v/>
      </c>
      <c r="O302" s="30" t="str">
        <f t="shared" si="63"/>
        <v/>
      </c>
      <c r="P302" s="24"/>
      <c r="Q302" s="30" t="str">
        <f t="shared" si="64"/>
        <v/>
      </c>
      <c r="R302" s="29" t="str">
        <f t="shared" ca="1" si="65"/>
        <v/>
      </c>
    </row>
    <row r="303" spans="1:18">
      <c r="A303" s="23" t="str">
        <f t="shared" si="55"/>
        <v/>
      </c>
      <c r="B303" s="23" t="str">
        <f t="shared" si="56"/>
        <v/>
      </c>
      <c r="C303" s="29" t="str">
        <f t="shared" ca="1" si="57"/>
        <v/>
      </c>
      <c r="D303" s="22" t="str">
        <f>IF(K303="","",ИТОГ!S303)</f>
        <v/>
      </c>
      <c r="E303" s="24" t="str">
        <f t="shared" si="58"/>
        <v/>
      </c>
      <c r="F303" s="30" t="str">
        <f t="shared" si="59"/>
        <v/>
      </c>
      <c r="G303" s="25" t="str">
        <f t="shared" si="60"/>
        <v/>
      </c>
      <c r="H303" s="29" t="str">
        <f t="shared" ca="1" si="61"/>
        <v/>
      </c>
      <c r="I303" s="24"/>
      <c r="J303" s="30"/>
      <c r="K303" s="27" t="str">
        <f>IF(ИТОГ!A303=0,"",ИТОГ!A303)</f>
        <v/>
      </c>
      <c r="L303" s="26" t="str">
        <f t="shared" si="62"/>
        <v/>
      </c>
      <c r="M303" s="25" t="str">
        <f>IF(K303="","",ИТОГ!Q303)</f>
        <v/>
      </c>
      <c r="N303" s="28" t="str">
        <f>IF(K303="","",ИТОГ!N303)</f>
        <v/>
      </c>
      <c r="O303" s="30" t="str">
        <f t="shared" si="63"/>
        <v/>
      </c>
      <c r="P303" s="24"/>
      <c r="Q303" s="30" t="str">
        <f t="shared" si="64"/>
        <v/>
      </c>
      <c r="R303" s="29" t="str">
        <f t="shared" ca="1" si="65"/>
        <v/>
      </c>
    </row>
    <row r="304" spans="1:18">
      <c r="A304" s="23" t="str">
        <f t="shared" si="55"/>
        <v/>
      </c>
      <c r="B304" s="23" t="str">
        <f t="shared" si="56"/>
        <v/>
      </c>
      <c r="C304" s="29" t="str">
        <f t="shared" ca="1" si="57"/>
        <v/>
      </c>
      <c r="D304" s="22" t="str">
        <f>IF(K304="","",ИТОГ!S304)</f>
        <v/>
      </c>
      <c r="E304" s="24" t="str">
        <f t="shared" si="58"/>
        <v/>
      </c>
      <c r="F304" s="30" t="str">
        <f t="shared" si="59"/>
        <v/>
      </c>
      <c r="G304" s="25" t="str">
        <f t="shared" si="60"/>
        <v/>
      </c>
      <c r="H304" s="29" t="str">
        <f t="shared" ca="1" si="61"/>
        <v/>
      </c>
      <c r="I304" s="24"/>
      <c r="J304" s="30"/>
      <c r="K304" s="27" t="str">
        <f>IF(ИТОГ!A304=0,"",ИТОГ!A304)</f>
        <v/>
      </c>
      <c r="L304" s="26" t="str">
        <f t="shared" si="62"/>
        <v/>
      </c>
      <c r="M304" s="25" t="str">
        <f>IF(K304="","",ИТОГ!Q304)</f>
        <v/>
      </c>
      <c r="N304" s="28" t="str">
        <f>IF(K304="","",ИТОГ!N304)</f>
        <v/>
      </c>
      <c r="O304" s="30" t="str">
        <f t="shared" si="63"/>
        <v/>
      </c>
      <c r="P304" s="24"/>
      <c r="Q304" s="30" t="str">
        <f t="shared" si="64"/>
        <v/>
      </c>
      <c r="R304" s="29" t="str">
        <f t="shared" ca="1" si="65"/>
        <v/>
      </c>
    </row>
    <row r="305" spans="1:18">
      <c r="A305" s="23" t="str">
        <f t="shared" si="55"/>
        <v/>
      </c>
      <c r="B305" s="23" t="str">
        <f t="shared" si="56"/>
        <v/>
      </c>
      <c r="C305" s="29" t="str">
        <f t="shared" ca="1" si="57"/>
        <v/>
      </c>
      <c r="D305" s="22" t="str">
        <f>IF(K305="","",ИТОГ!S305)</f>
        <v/>
      </c>
      <c r="E305" s="24" t="str">
        <f t="shared" si="58"/>
        <v/>
      </c>
      <c r="F305" s="30" t="str">
        <f t="shared" si="59"/>
        <v/>
      </c>
      <c r="G305" s="25" t="str">
        <f t="shared" si="60"/>
        <v/>
      </c>
      <c r="H305" s="29" t="str">
        <f t="shared" ca="1" si="61"/>
        <v/>
      </c>
      <c r="I305" s="24"/>
      <c r="J305" s="30"/>
      <c r="K305" s="27" t="str">
        <f>IF(ИТОГ!A305=0,"",ИТОГ!A305)</f>
        <v/>
      </c>
      <c r="L305" s="26" t="str">
        <f t="shared" si="62"/>
        <v/>
      </c>
      <c r="M305" s="25" t="str">
        <f>IF(K305="","",ИТОГ!Q305)</f>
        <v/>
      </c>
      <c r="N305" s="28" t="str">
        <f>IF(K305="","",ИТОГ!N305)</f>
        <v/>
      </c>
      <c r="O305" s="30" t="str">
        <f t="shared" si="63"/>
        <v/>
      </c>
      <c r="P305" s="24"/>
      <c r="Q305" s="30" t="str">
        <f t="shared" si="64"/>
        <v/>
      </c>
      <c r="R305" s="29" t="str">
        <f t="shared" ca="1" si="65"/>
        <v/>
      </c>
    </row>
    <row r="306" spans="1:18">
      <c r="A306" s="23" t="str">
        <f t="shared" si="55"/>
        <v/>
      </c>
      <c r="B306" s="23" t="str">
        <f t="shared" si="56"/>
        <v/>
      </c>
      <c r="C306" s="29" t="str">
        <f t="shared" ca="1" si="57"/>
        <v/>
      </c>
      <c r="D306" s="22" t="str">
        <f>IF(K306="","",ИТОГ!S306)</f>
        <v/>
      </c>
      <c r="E306" s="24" t="str">
        <f t="shared" si="58"/>
        <v/>
      </c>
      <c r="F306" s="30" t="str">
        <f t="shared" si="59"/>
        <v/>
      </c>
      <c r="G306" s="25" t="str">
        <f t="shared" si="60"/>
        <v/>
      </c>
      <c r="H306" s="29" t="str">
        <f t="shared" ca="1" si="61"/>
        <v/>
      </c>
      <c r="I306" s="24"/>
      <c r="J306" s="30"/>
      <c r="K306" s="27" t="str">
        <f>IF(ИТОГ!A306=0,"",ИТОГ!A306)</f>
        <v/>
      </c>
      <c r="L306" s="26" t="str">
        <f t="shared" si="62"/>
        <v/>
      </c>
      <c r="M306" s="25" t="str">
        <f>IF(K306="","",ИТОГ!Q306)</f>
        <v/>
      </c>
      <c r="N306" s="28" t="str">
        <f>IF(K306="","",ИТОГ!N306)</f>
        <v/>
      </c>
      <c r="O306" s="30" t="str">
        <f t="shared" si="63"/>
        <v/>
      </c>
      <c r="P306" s="24"/>
      <c r="Q306" s="30" t="str">
        <f t="shared" si="64"/>
        <v/>
      </c>
      <c r="R306" s="29" t="str">
        <f t="shared" ca="1" si="65"/>
        <v/>
      </c>
    </row>
    <row r="307" spans="1:18">
      <c r="A307" s="23" t="str">
        <f t="shared" si="55"/>
        <v/>
      </c>
      <c r="B307" s="23" t="str">
        <f t="shared" si="56"/>
        <v/>
      </c>
      <c r="C307" s="29" t="str">
        <f t="shared" ca="1" si="57"/>
        <v/>
      </c>
      <c r="D307" s="22" t="str">
        <f>IF(K307="","",ИТОГ!S307)</f>
        <v/>
      </c>
      <c r="E307" s="24" t="str">
        <f t="shared" si="58"/>
        <v/>
      </c>
      <c r="F307" s="30" t="str">
        <f t="shared" si="59"/>
        <v/>
      </c>
      <c r="G307" s="25" t="str">
        <f t="shared" si="60"/>
        <v/>
      </c>
      <c r="H307" s="29" t="str">
        <f t="shared" ca="1" si="61"/>
        <v/>
      </c>
      <c r="I307" s="24"/>
      <c r="J307" s="30"/>
      <c r="K307" s="27" t="str">
        <f>IF(ИТОГ!A307=0,"",ИТОГ!A307)</f>
        <v/>
      </c>
      <c r="L307" s="26" t="str">
        <f t="shared" si="62"/>
        <v/>
      </c>
      <c r="M307" s="25" t="str">
        <f>IF(K307="","",ИТОГ!Q307)</f>
        <v/>
      </c>
      <c r="N307" s="28" t="str">
        <f>IF(K307="","",ИТОГ!N307)</f>
        <v/>
      </c>
      <c r="O307" s="30" t="str">
        <f t="shared" si="63"/>
        <v/>
      </c>
      <c r="P307" s="24"/>
      <c r="Q307" s="30" t="str">
        <f t="shared" si="64"/>
        <v/>
      </c>
      <c r="R307" s="29" t="str">
        <f t="shared" ca="1" si="65"/>
        <v/>
      </c>
    </row>
    <row r="308" spans="1:18">
      <c r="A308" s="23" t="str">
        <f t="shared" si="55"/>
        <v/>
      </c>
      <c r="B308" s="23" t="str">
        <f t="shared" si="56"/>
        <v/>
      </c>
      <c r="C308" s="29" t="str">
        <f t="shared" ca="1" si="57"/>
        <v/>
      </c>
      <c r="D308" s="22" t="str">
        <f>IF(K308="","",ИТОГ!S308)</f>
        <v/>
      </c>
      <c r="E308" s="24" t="str">
        <f t="shared" si="58"/>
        <v/>
      </c>
      <c r="F308" s="30" t="str">
        <f t="shared" si="59"/>
        <v/>
      </c>
      <c r="G308" s="25" t="str">
        <f t="shared" si="60"/>
        <v/>
      </c>
      <c r="H308" s="29" t="str">
        <f t="shared" ca="1" si="61"/>
        <v/>
      </c>
      <c r="I308" s="24"/>
      <c r="J308" s="30"/>
      <c r="K308" s="27" t="str">
        <f>IF(ИТОГ!A308=0,"",ИТОГ!A308)</f>
        <v/>
      </c>
      <c r="L308" s="26" t="str">
        <f t="shared" si="62"/>
        <v/>
      </c>
      <c r="M308" s="25" t="str">
        <f>IF(K308="","",ИТОГ!Q308)</f>
        <v/>
      </c>
      <c r="N308" s="28" t="str">
        <f>IF(K308="","",ИТОГ!N308)</f>
        <v/>
      </c>
      <c r="O308" s="30" t="str">
        <f t="shared" si="63"/>
        <v/>
      </c>
      <c r="P308" s="24"/>
      <c r="Q308" s="30" t="str">
        <f t="shared" si="64"/>
        <v/>
      </c>
      <c r="R308" s="29" t="str">
        <f t="shared" ca="1" si="65"/>
        <v/>
      </c>
    </row>
    <row r="309" spans="1:18">
      <c r="A309" s="23" t="str">
        <f t="shared" si="55"/>
        <v/>
      </c>
      <c r="B309" s="23" t="str">
        <f t="shared" si="56"/>
        <v/>
      </c>
      <c r="C309" s="29" t="str">
        <f t="shared" ca="1" si="57"/>
        <v/>
      </c>
      <c r="D309" s="22" t="str">
        <f>IF(K309="","",ИТОГ!S309)</f>
        <v/>
      </c>
      <c r="E309" s="24" t="str">
        <f t="shared" si="58"/>
        <v/>
      </c>
      <c r="F309" s="30" t="str">
        <f t="shared" si="59"/>
        <v/>
      </c>
      <c r="G309" s="25" t="str">
        <f t="shared" si="60"/>
        <v/>
      </c>
      <c r="H309" s="29" t="str">
        <f t="shared" ca="1" si="61"/>
        <v/>
      </c>
      <c r="I309" s="24"/>
      <c r="J309" s="30"/>
      <c r="K309" s="27" t="str">
        <f>IF(ИТОГ!A309=0,"",ИТОГ!A309)</f>
        <v/>
      </c>
      <c r="L309" s="26" t="str">
        <f t="shared" si="62"/>
        <v/>
      </c>
      <c r="M309" s="25" t="str">
        <f>IF(K309="","",ИТОГ!Q309)</f>
        <v/>
      </c>
      <c r="N309" s="28" t="str">
        <f>IF(K309="","",ИТОГ!N309)</f>
        <v/>
      </c>
      <c r="O309" s="30" t="str">
        <f t="shared" si="63"/>
        <v/>
      </c>
      <c r="P309" s="24"/>
      <c r="Q309" s="30" t="str">
        <f t="shared" si="64"/>
        <v/>
      </c>
      <c r="R309" s="29" t="str">
        <f t="shared" ca="1" si="65"/>
        <v/>
      </c>
    </row>
    <row r="310" spans="1:18">
      <c r="A310" s="23" t="str">
        <f t="shared" si="55"/>
        <v/>
      </c>
      <c r="B310" s="23" t="str">
        <f t="shared" si="56"/>
        <v/>
      </c>
      <c r="C310" s="29" t="str">
        <f t="shared" ca="1" si="57"/>
        <v/>
      </c>
      <c r="D310" s="22" t="str">
        <f>IF(K310="","",ИТОГ!S310)</f>
        <v/>
      </c>
      <c r="E310" s="24" t="str">
        <f t="shared" si="58"/>
        <v/>
      </c>
      <c r="F310" s="30" t="str">
        <f t="shared" si="59"/>
        <v/>
      </c>
      <c r="G310" s="25" t="str">
        <f t="shared" si="60"/>
        <v/>
      </c>
      <c r="H310" s="29" t="str">
        <f t="shared" ca="1" si="61"/>
        <v/>
      </c>
      <c r="I310" s="24"/>
      <c r="J310" s="30"/>
      <c r="K310" s="27" t="str">
        <f>IF(ИТОГ!A310=0,"",ИТОГ!A310)</f>
        <v/>
      </c>
      <c r="L310" s="26" t="str">
        <f t="shared" si="62"/>
        <v/>
      </c>
      <c r="M310" s="25" t="str">
        <f>IF(K310="","",ИТОГ!Q310)</f>
        <v/>
      </c>
      <c r="N310" s="28" t="str">
        <f>IF(K310="","",ИТОГ!N310)</f>
        <v/>
      </c>
      <c r="O310" s="30" t="str">
        <f t="shared" si="63"/>
        <v/>
      </c>
      <c r="P310" s="24"/>
      <c r="Q310" s="30" t="str">
        <f t="shared" si="64"/>
        <v/>
      </c>
      <c r="R310" s="29" t="str">
        <f t="shared" ca="1" si="65"/>
        <v/>
      </c>
    </row>
    <row r="311" spans="1:18">
      <c r="A311" s="23" t="str">
        <f t="shared" si="55"/>
        <v/>
      </c>
      <c r="B311" s="23" t="str">
        <f t="shared" si="56"/>
        <v/>
      </c>
      <c r="C311" s="29" t="str">
        <f t="shared" ca="1" si="57"/>
        <v/>
      </c>
      <c r="D311" s="22" t="str">
        <f>IF(K311="","",ИТОГ!S311)</f>
        <v/>
      </c>
      <c r="E311" s="24" t="str">
        <f t="shared" si="58"/>
        <v/>
      </c>
      <c r="F311" s="30" t="str">
        <f t="shared" si="59"/>
        <v/>
      </c>
      <c r="G311" s="25" t="str">
        <f t="shared" si="60"/>
        <v/>
      </c>
      <c r="H311" s="29" t="str">
        <f t="shared" ca="1" si="61"/>
        <v/>
      </c>
      <c r="I311" s="24"/>
      <c r="J311" s="30"/>
      <c r="K311" s="27" t="str">
        <f>IF(ИТОГ!A311=0,"",ИТОГ!A311)</f>
        <v/>
      </c>
      <c r="L311" s="26" t="str">
        <f t="shared" si="62"/>
        <v/>
      </c>
      <c r="M311" s="25" t="str">
        <f>IF(K311="","",ИТОГ!Q311)</f>
        <v/>
      </c>
      <c r="N311" s="28" t="str">
        <f>IF(K311="","",ИТОГ!N311)</f>
        <v/>
      </c>
      <c r="O311" s="30" t="str">
        <f t="shared" si="63"/>
        <v/>
      </c>
      <c r="P311" s="24"/>
      <c r="Q311" s="30" t="str">
        <f t="shared" si="64"/>
        <v/>
      </c>
      <c r="R311" s="29" t="str">
        <f t="shared" ca="1" si="65"/>
        <v/>
      </c>
    </row>
    <row r="312" spans="1:18">
      <c r="A312" s="23" t="str">
        <f t="shared" si="55"/>
        <v/>
      </c>
      <c r="B312" s="23" t="str">
        <f t="shared" si="56"/>
        <v/>
      </c>
      <c r="C312" s="29" t="str">
        <f t="shared" ca="1" si="57"/>
        <v/>
      </c>
      <c r="D312" s="22" t="str">
        <f>IF(K312="","",ИТОГ!S312)</f>
        <v/>
      </c>
      <c r="E312" s="24" t="str">
        <f t="shared" si="58"/>
        <v/>
      </c>
      <c r="F312" s="30" t="str">
        <f t="shared" si="59"/>
        <v/>
      </c>
      <c r="G312" s="25" t="str">
        <f t="shared" si="60"/>
        <v/>
      </c>
      <c r="H312" s="29" t="str">
        <f t="shared" ca="1" si="61"/>
        <v/>
      </c>
      <c r="I312" s="24"/>
      <c r="J312" s="30"/>
      <c r="K312" s="27" t="str">
        <f>IF(ИТОГ!A312=0,"",ИТОГ!A312)</f>
        <v/>
      </c>
      <c r="L312" s="26" t="str">
        <f t="shared" si="62"/>
        <v/>
      </c>
      <c r="M312" s="25" t="str">
        <f>IF(K312="","",ИТОГ!Q312)</f>
        <v/>
      </c>
      <c r="N312" s="28" t="str">
        <f>IF(K312="","",ИТОГ!N312)</f>
        <v/>
      </c>
      <c r="O312" s="30" t="str">
        <f t="shared" si="63"/>
        <v/>
      </c>
      <c r="P312" s="24"/>
      <c r="Q312" s="30" t="str">
        <f t="shared" si="64"/>
        <v/>
      </c>
      <c r="R312" s="29" t="str">
        <f t="shared" ca="1" si="65"/>
        <v/>
      </c>
    </row>
    <row r="313" spans="1:18">
      <c r="A313" s="23" t="str">
        <f t="shared" si="55"/>
        <v/>
      </c>
      <c r="B313" s="23" t="str">
        <f t="shared" si="56"/>
        <v/>
      </c>
      <c r="C313" s="29" t="str">
        <f t="shared" ca="1" si="57"/>
        <v/>
      </c>
      <c r="D313" s="22" t="str">
        <f>IF(K313="","",ИТОГ!S313)</f>
        <v/>
      </c>
      <c r="E313" s="24" t="str">
        <f t="shared" si="58"/>
        <v/>
      </c>
      <c r="F313" s="30" t="str">
        <f t="shared" si="59"/>
        <v/>
      </c>
      <c r="G313" s="25" t="str">
        <f t="shared" si="60"/>
        <v/>
      </c>
      <c r="H313" s="29" t="str">
        <f t="shared" ca="1" si="61"/>
        <v/>
      </c>
      <c r="I313" s="24"/>
      <c r="J313" s="30"/>
      <c r="K313" s="27" t="str">
        <f>IF(ИТОГ!A313=0,"",ИТОГ!A313)</f>
        <v/>
      </c>
      <c r="L313" s="26" t="str">
        <f t="shared" si="62"/>
        <v/>
      </c>
      <c r="M313" s="25" t="str">
        <f>IF(K313="","",ИТОГ!Q313)</f>
        <v/>
      </c>
      <c r="N313" s="28" t="str">
        <f>IF(K313="","",ИТОГ!N313)</f>
        <v/>
      </c>
      <c r="O313" s="30" t="str">
        <f t="shared" si="63"/>
        <v/>
      </c>
      <c r="P313" s="24"/>
      <c r="Q313" s="30" t="str">
        <f t="shared" si="64"/>
        <v/>
      </c>
      <c r="R313" s="29" t="str">
        <f t="shared" ca="1" si="65"/>
        <v/>
      </c>
    </row>
    <row r="314" spans="1:18">
      <c r="A314" s="23" t="str">
        <f t="shared" si="55"/>
        <v/>
      </c>
      <c r="B314" s="23" t="str">
        <f t="shared" si="56"/>
        <v/>
      </c>
      <c r="C314" s="29" t="str">
        <f t="shared" ca="1" si="57"/>
        <v/>
      </c>
      <c r="D314" s="22" t="str">
        <f>IF(K314="","",ИТОГ!S314)</f>
        <v/>
      </c>
      <c r="E314" s="24" t="str">
        <f t="shared" si="58"/>
        <v/>
      </c>
      <c r="F314" s="30" t="str">
        <f t="shared" si="59"/>
        <v/>
      </c>
      <c r="G314" s="25" t="str">
        <f t="shared" si="60"/>
        <v/>
      </c>
      <c r="H314" s="29" t="str">
        <f t="shared" ca="1" si="61"/>
        <v/>
      </c>
      <c r="I314" s="24"/>
      <c r="J314" s="30"/>
      <c r="K314" s="27" t="str">
        <f>IF(ИТОГ!A314=0,"",ИТОГ!A314)</f>
        <v/>
      </c>
      <c r="L314" s="26" t="str">
        <f t="shared" si="62"/>
        <v/>
      </c>
      <c r="M314" s="25" t="str">
        <f>IF(K314="","",ИТОГ!Q314)</f>
        <v/>
      </c>
      <c r="N314" s="28" t="str">
        <f>IF(K314="","",ИТОГ!N314)</f>
        <v/>
      </c>
      <c r="O314" s="30" t="str">
        <f t="shared" si="63"/>
        <v/>
      </c>
      <c r="P314" s="24"/>
      <c r="Q314" s="30" t="str">
        <f t="shared" si="64"/>
        <v/>
      </c>
      <c r="R314" s="29" t="str">
        <f t="shared" ca="1" si="65"/>
        <v/>
      </c>
    </row>
    <row r="315" spans="1:18">
      <c r="A315" s="23" t="str">
        <f t="shared" si="55"/>
        <v/>
      </c>
      <c r="B315" s="23" t="str">
        <f t="shared" si="56"/>
        <v/>
      </c>
      <c r="C315" s="29" t="str">
        <f t="shared" ca="1" si="57"/>
        <v/>
      </c>
      <c r="D315" s="22" t="str">
        <f>IF(K315="","",ИТОГ!S315)</f>
        <v/>
      </c>
      <c r="E315" s="24" t="str">
        <f t="shared" si="58"/>
        <v/>
      </c>
      <c r="F315" s="30" t="str">
        <f t="shared" si="59"/>
        <v/>
      </c>
      <c r="G315" s="25" t="str">
        <f t="shared" si="60"/>
        <v/>
      </c>
      <c r="H315" s="29" t="str">
        <f t="shared" ca="1" si="61"/>
        <v/>
      </c>
      <c r="I315" s="24"/>
      <c r="J315" s="30"/>
      <c r="K315" s="27" t="str">
        <f>IF(ИТОГ!A315=0,"",ИТОГ!A315)</f>
        <v/>
      </c>
      <c r="L315" s="26" t="str">
        <f t="shared" si="62"/>
        <v/>
      </c>
      <c r="M315" s="25" t="str">
        <f>IF(K315="","",ИТОГ!Q315)</f>
        <v/>
      </c>
      <c r="N315" s="28" t="str">
        <f>IF(K315="","",ИТОГ!N315)</f>
        <v/>
      </c>
      <c r="O315" s="30" t="str">
        <f t="shared" si="63"/>
        <v/>
      </c>
      <c r="P315" s="24"/>
      <c r="Q315" s="30" t="str">
        <f t="shared" si="64"/>
        <v/>
      </c>
      <c r="R315" s="29" t="str">
        <f t="shared" ca="1" si="65"/>
        <v/>
      </c>
    </row>
    <row r="316" spans="1:18">
      <c r="A316" s="23" t="str">
        <f t="shared" si="55"/>
        <v/>
      </c>
      <c r="B316" s="23" t="str">
        <f t="shared" si="56"/>
        <v/>
      </c>
      <c r="C316" s="29" t="str">
        <f t="shared" ca="1" si="57"/>
        <v/>
      </c>
      <c r="D316" s="22" t="str">
        <f>IF(K316="","",ИТОГ!S316)</f>
        <v/>
      </c>
      <c r="E316" s="24" t="str">
        <f t="shared" si="58"/>
        <v/>
      </c>
      <c r="F316" s="30" t="str">
        <f t="shared" si="59"/>
        <v/>
      </c>
      <c r="G316" s="25" t="str">
        <f t="shared" si="60"/>
        <v/>
      </c>
      <c r="H316" s="29" t="str">
        <f t="shared" ca="1" si="61"/>
        <v/>
      </c>
      <c r="I316" s="24"/>
      <c r="J316" s="30"/>
      <c r="K316" s="27" t="str">
        <f>IF(ИТОГ!A316=0,"",ИТОГ!A316)</f>
        <v/>
      </c>
      <c r="L316" s="26" t="str">
        <f t="shared" si="62"/>
        <v/>
      </c>
      <c r="M316" s="25" t="str">
        <f>IF(K316="","",ИТОГ!Q316)</f>
        <v/>
      </c>
      <c r="N316" s="28" t="str">
        <f>IF(K316="","",ИТОГ!N316)</f>
        <v/>
      </c>
      <c r="O316" s="30" t="str">
        <f t="shared" si="63"/>
        <v/>
      </c>
      <c r="P316" s="24"/>
      <c r="Q316" s="30" t="str">
        <f t="shared" si="64"/>
        <v/>
      </c>
      <c r="R316" s="29" t="str">
        <f t="shared" ca="1" si="65"/>
        <v/>
      </c>
    </row>
    <row r="317" spans="1:18">
      <c r="A317" s="23" t="str">
        <f t="shared" si="55"/>
        <v/>
      </c>
      <c r="B317" s="23" t="str">
        <f t="shared" si="56"/>
        <v/>
      </c>
      <c r="C317" s="29" t="str">
        <f t="shared" ca="1" si="57"/>
        <v/>
      </c>
      <c r="D317" s="22" t="str">
        <f>IF(K317="","",ИТОГ!S317)</f>
        <v/>
      </c>
      <c r="E317" s="24" t="str">
        <f t="shared" si="58"/>
        <v/>
      </c>
      <c r="F317" s="30" t="str">
        <f t="shared" si="59"/>
        <v/>
      </c>
      <c r="G317" s="25" t="str">
        <f t="shared" si="60"/>
        <v/>
      </c>
      <c r="H317" s="29" t="str">
        <f t="shared" ca="1" si="61"/>
        <v/>
      </c>
      <c r="I317" s="24"/>
      <c r="J317" s="30"/>
      <c r="K317" s="27" t="str">
        <f>IF(ИТОГ!A317=0,"",ИТОГ!A317)</f>
        <v/>
      </c>
      <c r="L317" s="26" t="str">
        <f t="shared" si="62"/>
        <v/>
      </c>
      <c r="M317" s="25" t="str">
        <f>IF(K317="","",ИТОГ!Q317)</f>
        <v/>
      </c>
      <c r="N317" s="28" t="str">
        <f>IF(K317="","",ИТОГ!N317)</f>
        <v/>
      </c>
      <c r="O317" s="30" t="str">
        <f t="shared" si="63"/>
        <v/>
      </c>
      <c r="P317" s="24"/>
      <c r="Q317" s="30" t="str">
        <f t="shared" si="64"/>
        <v/>
      </c>
      <c r="R317" s="29" t="str">
        <f t="shared" ca="1" si="65"/>
        <v/>
      </c>
    </row>
    <row r="318" spans="1:18">
      <c r="A318" s="23" t="str">
        <f t="shared" si="55"/>
        <v/>
      </c>
      <c r="B318" s="23" t="str">
        <f t="shared" si="56"/>
        <v/>
      </c>
      <c r="C318" s="29" t="str">
        <f t="shared" ca="1" si="57"/>
        <v/>
      </c>
      <c r="D318" s="22" t="str">
        <f>IF(K318="","",ИТОГ!S318)</f>
        <v/>
      </c>
      <c r="E318" s="24" t="str">
        <f t="shared" si="58"/>
        <v/>
      </c>
      <c r="F318" s="30" t="str">
        <f t="shared" si="59"/>
        <v/>
      </c>
      <c r="G318" s="25" t="str">
        <f t="shared" si="60"/>
        <v/>
      </c>
      <c r="H318" s="29" t="str">
        <f t="shared" ca="1" si="61"/>
        <v/>
      </c>
      <c r="I318" s="24"/>
      <c r="J318" s="30"/>
      <c r="K318" s="27" t="str">
        <f>IF(ИТОГ!A318=0,"",ИТОГ!A318)</f>
        <v/>
      </c>
      <c r="L318" s="26" t="str">
        <f t="shared" si="62"/>
        <v/>
      </c>
      <c r="M318" s="25" t="str">
        <f>IF(K318="","",ИТОГ!Q318)</f>
        <v/>
      </c>
      <c r="N318" s="28" t="str">
        <f>IF(K318="","",ИТОГ!N318)</f>
        <v/>
      </c>
      <c r="O318" s="30" t="str">
        <f t="shared" si="63"/>
        <v/>
      </c>
      <c r="P318" s="24"/>
      <c r="Q318" s="30" t="str">
        <f t="shared" si="64"/>
        <v/>
      </c>
      <c r="R318" s="29" t="str">
        <f t="shared" ca="1" si="65"/>
        <v/>
      </c>
    </row>
    <row r="319" spans="1:18">
      <c r="A319" s="23" t="str">
        <f t="shared" si="55"/>
        <v/>
      </c>
      <c r="B319" s="23" t="str">
        <f t="shared" si="56"/>
        <v/>
      </c>
      <c r="C319" s="29" t="str">
        <f t="shared" ca="1" si="57"/>
        <v/>
      </c>
      <c r="D319" s="22" t="str">
        <f>IF(K319="","",ИТОГ!S319)</f>
        <v/>
      </c>
      <c r="E319" s="24" t="str">
        <f t="shared" si="58"/>
        <v/>
      </c>
      <c r="F319" s="30" t="str">
        <f t="shared" si="59"/>
        <v/>
      </c>
      <c r="G319" s="25" t="str">
        <f t="shared" si="60"/>
        <v/>
      </c>
      <c r="H319" s="29" t="str">
        <f t="shared" ca="1" si="61"/>
        <v/>
      </c>
      <c r="I319" s="24"/>
      <c r="J319" s="30"/>
      <c r="K319" s="27" t="str">
        <f>IF(ИТОГ!A319=0,"",ИТОГ!A319)</f>
        <v/>
      </c>
      <c r="L319" s="26" t="str">
        <f t="shared" si="62"/>
        <v/>
      </c>
      <c r="M319" s="25" t="str">
        <f>IF(K319="","",ИТОГ!Q319)</f>
        <v/>
      </c>
      <c r="N319" s="28" t="str">
        <f>IF(K319="","",ИТОГ!N319)</f>
        <v/>
      </c>
      <c r="O319" s="30" t="str">
        <f t="shared" si="63"/>
        <v/>
      </c>
      <c r="P319" s="24"/>
      <c r="Q319" s="30" t="str">
        <f t="shared" si="64"/>
        <v/>
      </c>
      <c r="R319" s="29" t="str">
        <f t="shared" ca="1" si="65"/>
        <v/>
      </c>
    </row>
    <row r="320" spans="1:18">
      <c r="A320" s="23" t="str">
        <f t="shared" si="55"/>
        <v/>
      </c>
      <c r="B320" s="23" t="str">
        <f t="shared" si="56"/>
        <v/>
      </c>
      <c r="C320" s="29" t="str">
        <f t="shared" ca="1" si="57"/>
        <v/>
      </c>
      <c r="D320" s="22" t="str">
        <f>IF(K320="","",ИТОГ!S320)</f>
        <v/>
      </c>
      <c r="E320" s="24" t="str">
        <f t="shared" si="58"/>
        <v/>
      </c>
      <c r="F320" s="30" t="str">
        <f t="shared" si="59"/>
        <v/>
      </c>
      <c r="G320" s="25" t="str">
        <f t="shared" si="60"/>
        <v/>
      </c>
      <c r="H320" s="29" t="str">
        <f t="shared" ca="1" si="61"/>
        <v/>
      </c>
      <c r="I320" s="24"/>
      <c r="J320" s="30"/>
      <c r="K320" s="27" t="str">
        <f>IF(ИТОГ!A320=0,"",ИТОГ!A320)</f>
        <v/>
      </c>
      <c r="L320" s="26" t="str">
        <f t="shared" si="62"/>
        <v/>
      </c>
      <c r="M320" s="25" t="str">
        <f>IF(K320="","",ИТОГ!Q320)</f>
        <v/>
      </c>
      <c r="N320" s="28" t="str">
        <f>IF(K320="","",ИТОГ!N320)</f>
        <v/>
      </c>
      <c r="O320" s="30" t="str">
        <f t="shared" si="63"/>
        <v/>
      </c>
      <c r="P320" s="24"/>
      <c r="Q320" s="30" t="str">
        <f t="shared" si="64"/>
        <v/>
      </c>
      <c r="R320" s="29" t="str">
        <f t="shared" ca="1" si="65"/>
        <v/>
      </c>
    </row>
    <row r="321" spans="1:18">
      <c r="A321" s="23" t="str">
        <f t="shared" si="55"/>
        <v/>
      </c>
      <c r="B321" s="23" t="str">
        <f t="shared" si="56"/>
        <v/>
      </c>
      <c r="C321" s="29" t="str">
        <f t="shared" ca="1" si="57"/>
        <v/>
      </c>
      <c r="D321" s="22" t="str">
        <f>IF(K321="","",ИТОГ!S321)</f>
        <v/>
      </c>
      <c r="E321" s="24" t="str">
        <f t="shared" si="58"/>
        <v/>
      </c>
      <c r="F321" s="30" t="str">
        <f t="shared" si="59"/>
        <v/>
      </c>
      <c r="G321" s="25" t="str">
        <f t="shared" si="60"/>
        <v/>
      </c>
      <c r="H321" s="29" t="str">
        <f t="shared" ca="1" si="61"/>
        <v/>
      </c>
      <c r="I321" s="24"/>
      <c r="J321" s="30"/>
      <c r="K321" s="27" t="str">
        <f>IF(ИТОГ!A321=0,"",ИТОГ!A321)</f>
        <v/>
      </c>
      <c r="L321" s="26" t="str">
        <f t="shared" si="62"/>
        <v/>
      </c>
      <c r="M321" s="25" t="str">
        <f>IF(K321="","",ИТОГ!Q321)</f>
        <v/>
      </c>
      <c r="N321" s="28" t="str">
        <f>IF(K321="","",ИТОГ!N321)</f>
        <v/>
      </c>
      <c r="O321" s="30" t="str">
        <f t="shared" si="63"/>
        <v/>
      </c>
      <c r="P321" s="24"/>
      <c r="Q321" s="30" t="str">
        <f t="shared" si="64"/>
        <v/>
      </c>
      <c r="R321" s="29" t="str">
        <f t="shared" ca="1" si="65"/>
        <v/>
      </c>
    </row>
    <row r="322" spans="1:18">
      <c r="A322" s="23" t="str">
        <f t="shared" si="55"/>
        <v/>
      </c>
      <c r="B322" s="23" t="str">
        <f t="shared" si="56"/>
        <v/>
      </c>
      <c r="C322" s="29" t="str">
        <f t="shared" ca="1" si="57"/>
        <v/>
      </c>
      <c r="D322" s="22" t="str">
        <f>IF(K322="","",ИТОГ!S322)</f>
        <v/>
      </c>
      <c r="E322" s="24" t="str">
        <f t="shared" si="58"/>
        <v/>
      </c>
      <c r="F322" s="30" t="str">
        <f t="shared" si="59"/>
        <v/>
      </c>
      <c r="G322" s="25" t="str">
        <f t="shared" si="60"/>
        <v/>
      </c>
      <c r="H322" s="29" t="str">
        <f t="shared" ca="1" si="61"/>
        <v/>
      </c>
      <c r="I322" s="24"/>
      <c r="J322" s="30"/>
      <c r="K322" s="27" t="str">
        <f>IF(ИТОГ!A322=0,"",ИТОГ!A322)</f>
        <v/>
      </c>
      <c r="L322" s="26" t="str">
        <f t="shared" si="62"/>
        <v/>
      </c>
      <c r="M322" s="25" t="str">
        <f>IF(K322="","",ИТОГ!Q322)</f>
        <v/>
      </c>
      <c r="N322" s="28" t="str">
        <f>IF(K322="","",ИТОГ!N322)</f>
        <v/>
      </c>
      <c r="O322" s="30" t="str">
        <f t="shared" si="63"/>
        <v/>
      </c>
      <c r="P322" s="24"/>
      <c r="Q322" s="30" t="str">
        <f t="shared" si="64"/>
        <v/>
      </c>
      <c r="R322" s="29" t="str">
        <f t="shared" ca="1" si="65"/>
        <v/>
      </c>
    </row>
    <row r="323" spans="1:18">
      <c r="A323" s="23" t="str">
        <f t="shared" si="55"/>
        <v/>
      </c>
      <c r="B323" s="23" t="str">
        <f t="shared" si="56"/>
        <v/>
      </c>
      <c r="C323" s="29" t="str">
        <f t="shared" ca="1" si="57"/>
        <v/>
      </c>
      <c r="D323" s="22" t="str">
        <f>IF(K323="","",ИТОГ!S323)</f>
        <v/>
      </c>
      <c r="E323" s="24" t="str">
        <f t="shared" si="58"/>
        <v/>
      </c>
      <c r="F323" s="30" t="str">
        <f t="shared" si="59"/>
        <v/>
      </c>
      <c r="G323" s="25" t="str">
        <f t="shared" si="60"/>
        <v/>
      </c>
      <c r="H323" s="29" t="str">
        <f t="shared" ca="1" si="61"/>
        <v/>
      </c>
      <c r="I323" s="24"/>
      <c r="J323" s="30"/>
      <c r="K323" s="27" t="str">
        <f>IF(ИТОГ!A323=0,"",ИТОГ!A323)</f>
        <v/>
      </c>
      <c r="L323" s="26" t="str">
        <f t="shared" si="62"/>
        <v/>
      </c>
      <c r="M323" s="25" t="str">
        <f>IF(K323="","",ИТОГ!Q323)</f>
        <v/>
      </c>
      <c r="N323" s="28" t="str">
        <f>IF(K323="","",ИТОГ!N323)</f>
        <v/>
      </c>
      <c r="O323" s="30" t="str">
        <f t="shared" si="63"/>
        <v/>
      </c>
      <c r="P323" s="24"/>
      <c r="Q323" s="30" t="str">
        <f t="shared" si="64"/>
        <v/>
      </c>
      <c r="R323" s="29" t="str">
        <f t="shared" ca="1" si="65"/>
        <v/>
      </c>
    </row>
    <row r="324" spans="1:18">
      <c r="A324" s="23" t="str">
        <f t="shared" si="55"/>
        <v/>
      </c>
      <c r="B324" s="23" t="str">
        <f t="shared" si="56"/>
        <v/>
      </c>
      <c r="C324" s="29" t="str">
        <f t="shared" ca="1" si="57"/>
        <v/>
      </c>
      <c r="D324" s="22" t="str">
        <f>IF(K324="","",ИТОГ!S324)</f>
        <v/>
      </c>
      <c r="E324" s="24" t="str">
        <f t="shared" si="58"/>
        <v/>
      </c>
      <c r="F324" s="30" t="str">
        <f t="shared" si="59"/>
        <v/>
      </c>
      <c r="G324" s="25" t="str">
        <f t="shared" si="60"/>
        <v/>
      </c>
      <c r="H324" s="29" t="str">
        <f t="shared" ca="1" si="61"/>
        <v/>
      </c>
      <c r="I324" s="24"/>
      <c r="J324" s="30"/>
      <c r="K324" s="27" t="str">
        <f>IF(ИТОГ!A324=0,"",ИТОГ!A324)</f>
        <v/>
      </c>
      <c r="L324" s="26" t="str">
        <f t="shared" si="62"/>
        <v/>
      </c>
      <c r="M324" s="25" t="str">
        <f>IF(K324="","",ИТОГ!Q324)</f>
        <v/>
      </c>
      <c r="N324" s="28" t="str">
        <f>IF(K324="","",ИТОГ!N324)</f>
        <v/>
      </c>
      <c r="O324" s="30" t="str">
        <f t="shared" si="63"/>
        <v/>
      </c>
      <c r="P324" s="24"/>
      <c r="Q324" s="30" t="str">
        <f t="shared" si="64"/>
        <v/>
      </c>
      <c r="R324" s="29" t="str">
        <f t="shared" ca="1" si="65"/>
        <v/>
      </c>
    </row>
    <row r="325" spans="1:18">
      <c r="A325" s="23" t="str">
        <f t="shared" si="55"/>
        <v/>
      </c>
      <c r="B325" s="23" t="str">
        <f t="shared" si="56"/>
        <v/>
      </c>
      <c r="C325" s="29" t="str">
        <f t="shared" ca="1" si="57"/>
        <v/>
      </c>
      <c r="D325" s="22" t="str">
        <f>IF(K325="","",ИТОГ!S325)</f>
        <v/>
      </c>
      <c r="E325" s="24" t="str">
        <f t="shared" si="58"/>
        <v/>
      </c>
      <c r="F325" s="30" t="str">
        <f t="shared" si="59"/>
        <v/>
      </c>
      <c r="G325" s="25" t="str">
        <f t="shared" si="60"/>
        <v/>
      </c>
      <c r="H325" s="29" t="str">
        <f t="shared" ca="1" si="61"/>
        <v/>
      </c>
      <c r="I325" s="24"/>
      <c r="J325" s="30"/>
      <c r="K325" s="27" t="str">
        <f>IF(ИТОГ!A325=0,"",ИТОГ!A325)</f>
        <v/>
      </c>
      <c r="L325" s="26" t="str">
        <f t="shared" si="62"/>
        <v/>
      </c>
      <c r="M325" s="25" t="str">
        <f>IF(K325="","",ИТОГ!Q325)</f>
        <v/>
      </c>
      <c r="N325" s="28" t="str">
        <f>IF(K325="","",ИТОГ!N325)</f>
        <v/>
      </c>
      <c r="O325" s="30" t="str">
        <f t="shared" si="63"/>
        <v/>
      </c>
      <c r="P325" s="24"/>
      <c r="Q325" s="30" t="str">
        <f t="shared" si="64"/>
        <v/>
      </c>
      <c r="R325" s="29" t="str">
        <f t="shared" ca="1" si="65"/>
        <v/>
      </c>
    </row>
    <row r="326" spans="1:18">
      <c r="A326" s="23" t="str">
        <f t="shared" si="55"/>
        <v/>
      </c>
      <c r="B326" s="23" t="str">
        <f t="shared" si="56"/>
        <v/>
      </c>
      <c r="C326" s="29" t="str">
        <f t="shared" ca="1" si="57"/>
        <v/>
      </c>
      <c r="D326" s="22" t="str">
        <f>IF(K326="","",ИТОГ!S326)</f>
        <v/>
      </c>
      <c r="E326" s="24" t="str">
        <f t="shared" si="58"/>
        <v/>
      </c>
      <c r="F326" s="30" t="str">
        <f t="shared" si="59"/>
        <v/>
      </c>
      <c r="G326" s="25" t="str">
        <f t="shared" si="60"/>
        <v/>
      </c>
      <c r="H326" s="29" t="str">
        <f t="shared" ca="1" si="61"/>
        <v/>
      </c>
      <c r="I326" s="24"/>
      <c r="J326" s="30"/>
      <c r="K326" s="27" t="str">
        <f>IF(ИТОГ!A326=0,"",ИТОГ!A326)</f>
        <v/>
      </c>
      <c r="L326" s="26" t="str">
        <f t="shared" si="62"/>
        <v/>
      </c>
      <c r="M326" s="25" t="str">
        <f>IF(K326="","",ИТОГ!Q326)</f>
        <v/>
      </c>
      <c r="N326" s="28" t="str">
        <f>IF(K326="","",ИТОГ!N326)</f>
        <v/>
      </c>
      <c r="O326" s="30" t="str">
        <f t="shared" si="63"/>
        <v/>
      </c>
      <c r="P326" s="24"/>
      <c r="Q326" s="30" t="str">
        <f t="shared" si="64"/>
        <v/>
      </c>
      <c r="R326" s="29" t="str">
        <f t="shared" ca="1" si="65"/>
        <v/>
      </c>
    </row>
    <row r="327" spans="1:18">
      <c r="A327" s="23" t="str">
        <f t="shared" si="55"/>
        <v/>
      </c>
      <c r="B327" s="23" t="str">
        <f t="shared" si="56"/>
        <v/>
      </c>
      <c r="C327" s="29" t="str">
        <f t="shared" ca="1" si="57"/>
        <v/>
      </c>
      <c r="D327" s="22" t="str">
        <f>IF(K327="","",ИТОГ!S327)</f>
        <v/>
      </c>
      <c r="E327" s="24" t="str">
        <f t="shared" si="58"/>
        <v/>
      </c>
      <c r="F327" s="30" t="str">
        <f t="shared" si="59"/>
        <v/>
      </c>
      <c r="G327" s="25" t="str">
        <f t="shared" si="60"/>
        <v/>
      </c>
      <c r="H327" s="29" t="str">
        <f t="shared" ca="1" si="61"/>
        <v/>
      </c>
      <c r="I327" s="24"/>
      <c r="J327" s="30"/>
      <c r="K327" s="27" t="str">
        <f>IF(ИТОГ!A327=0,"",ИТОГ!A327)</f>
        <v/>
      </c>
      <c r="L327" s="26" t="str">
        <f t="shared" si="62"/>
        <v/>
      </c>
      <c r="M327" s="25" t="str">
        <f>IF(K327="","",ИТОГ!Q327)</f>
        <v/>
      </c>
      <c r="N327" s="28" t="str">
        <f>IF(K327="","",ИТОГ!N327)</f>
        <v/>
      </c>
      <c r="O327" s="30" t="str">
        <f t="shared" si="63"/>
        <v/>
      </c>
      <c r="P327" s="24"/>
      <c r="Q327" s="30" t="str">
        <f t="shared" si="64"/>
        <v/>
      </c>
      <c r="R327" s="29" t="str">
        <f t="shared" ca="1" si="65"/>
        <v/>
      </c>
    </row>
    <row r="328" spans="1:18">
      <c r="A328" s="23" t="str">
        <f t="shared" si="55"/>
        <v/>
      </c>
      <c r="B328" s="23" t="str">
        <f t="shared" si="56"/>
        <v/>
      </c>
      <c r="C328" s="29" t="str">
        <f t="shared" ca="1" si="57"/>
        <v/>
      </c>
      <c r="D328" s="22" t="str">
        <f>IF(K328="","",ИТОГ!S328)</f>
        <v/>
      </c>
      <c r="E328" s="24" t="str">
        <f t="shared" si="58"/>
        <v/>
      </c>
      <c r="F328" s="30" t="str">
        <f t="shared" si="59"/>
        <v/>
      </c>
      <c r="G328" s="25" t="str">
        <f t="shared" si="60"/>
        <v/>
      </c>
      <c r="H328" s="29" t="str">
        <f t="shared" ca="1" si="61"/>
        <v/>
      </c>
      <c r="I328" s="24"/>
      <c r="J328" s="30"/>
      <c r="K328" s="27" t="str">
        <f>IF(ИТОГ!A328=0,"",ИТОГ!A328)</f>
        <v/>
      </c>
      <c r="L328" s="26" t="str">
        <f t="shared" si="62"/>
        <v/>
      </c>
      <c r="M328" s="25" t="str">
        <f>IF(K328="","",ИТОГ!Q328)</f>
        <v/>
      </c>
      <c r="N328" s="28" t="str">
        <f>IF(K328="","",ИТОГ!N328)</f>
        <v/>
      </c>
      <c r="O328" s="30" t="str">
        <f t="shared" si="63"/>
        <v/>
      </c>
      <c r="P328" s="24"/>
      <c r="Q328" s="30" t="str">
        <f t="shared" si="64"/>
        <v/>
      </c>
      <c r="R328" s="29" t="str">
        <f t="shared" ca="1" si="65"/>
        <v/>
      </c>
    </row>
    <row r="329" spans="1:18">
      <c r="A329" s="23" t="str">
        <f t="shared" si="55"/>
        <v/>
      </c>
      <c r="B329" s="23" t="str">
        <f t="shared" si="56"/>
        <v/>
      </c>
      <c r="C329" s="29" t="str">
        <f t="shared" ca="1" si="57"/>
        <v/>
      </c>
      <c r="D329" s="22" t="str">
        <f>IF(K329="","",ИТОГ!S329)</f>
        <v/>
      </c>
      <c r="E329" s="24" t="str">
        <f t="shared" si="58"/>
        <v/>
      </c>
      <c r="F329" s="30" t="str">
        <f t="shared" si="59"/>
        <v/>
      </c>
      <c r="G329" s="25" t="str">
        <f t="shared" si="60"/>
        <v/>
      </c>
      <c r="H329" s="29" t="str">
        <f t="shared" ca="1" si="61"/>
        <v/>
      </c>
      <c r="I329" s="24"/>
      <c r="J329" s="30"/>
      <c r="K329" s="27" t="str">
        <f>IF(ИТОГ!A329=0,"",ИТОГ!A329)</f>
        <v/>
      </c>
      <c r="L329" s="26" t="str">
        <f t="shared" si="62"/>
        <v/>
      </c>
      <c r="M329" s="25" t="str">
        <f>IF(K329="","",ИТОГ!Q329)</f>
        <v/>
      </c>
      <c r="N329" s="28" t="str">
        <f>IF(K329="","",ИТОГ!N329)</f>
        <v/>
      </c>
      <c r="O329" s="30" t="str">
        <f t="shared" si="63"/>
        <v/>
      </c>
      <c r="P329" s="24"/>
      <c r="Q329" s="30" t="str">
        <f t="shared" si="64"/>
        <v/>
      </c>
      <c r="R329" s="29" t="str">
        <f t="shared" ca="1" si="65"/>
        <v/>
      </c>
    </row>
    <row r="330" spans="1:18">
      <c r="A330" s="23" t="str">
        <f t="shared" si="55"/>
        <v/>
      </c>
      <c r="B330" s="23" t="str">
        <f t="shared" si="56"/>
        <v/>
      </c>
      <c r="C330" s="29" t="str">
        <f t="shared" ca="1" si="57"/>
        <v/>
      </c>
      <c r="D330" s="22" t="str">
        <f>IF(K330="","",ИТОГ!S330)</f>
        <v/>
      </c>
      <c r="E330" s="24" t="str">
        <f t="shared" si="58"/>
        <v/>
      </c>
      <c r="F330" s="30" t="str">
        <f t="shared" si="59"/>
        <v/>
      </c>
      <c r="G330" s="25" t="str">
        <f t="shared" si="60"/>
        <v/>
      </c>
      <c r="H330" s="29" t="str">
        <f t="shared" ca="1" si="61"/>
        <v/>
      </c>
      <c r="I330" s="24"/>
      <c r="J330" s="30"/>
      <c r="K330" s="27" t="str">
        <f>IF(ИТОГ!A330=0,"",ИТОГ!A330)</f>
        <v/>
      </c>
      <c r="L330" s="26" t="str">
        <f t="shared" si="62"/>
        <v/>
      </c>
      <c r="M330" s="25" t="str">
        <f>IF(K330="","",ИТОГ!Q330)</f>
        <v/>
      </c>
      <c r="N330" s="28" t="str">
        <f>IF(K330="","",ИТОГ!N330)</f>
        <v/>
      </c>
      <c r="O330" s="30" t="str">
        <f t="shared" si="63"/>
        <v/>
      </c>
      <c r="P330" s="24"/>
      <c r="Q330" s="30" t="str">
        <f t="shared" si="64"/>
        <v/>
      </c>
      <c r="R330" s="29" t="str">
        <f t="shared" ca="1" si="65"/>
        <v/>
      </c>
    </row>
    <row r="331" spans="1:18">
      <c r="A331" s="23" t="str">
        <f t="shared" si="55"/>
        <v/>
      </c>
      <c r="B331" s="23" t="str">
        <f t="shared" si="56"/>
        <v/>
      </c>
      <c r="C331" s="29" t="str">
        <f t="shared" ca="1" si="57"/>
        <v/>
      </c>
      <c r="D331" s="22" t="str">
        <f>IF(K331="","",ИТОГ!S331)</f>
        <v/>
      </c>
      <c r="E331" s="24" t="str">
        <f t="shared" si="58"/>
        <v/>
      </c>
      <c r="F331" s="30" t="str">
        <f t="shared" si="59"/>
        <v/>
      </c>
      <c r="G331" s="25" t="str">
        <f t="shared" si="60"/>
        <v/>
      </c>
      <c r="H331" s="29" t="str">
        <f t="shared" ca="1" si="61"/>
        <v/>
      </c>
      <c r="I331" s="24"/>
      <c r="J331" s="30"/>
      <c r="K331" s="27" t="str">
        <f>IF(ИТОГ!A331=0,"",ИТОГ!A331)</f>
        <v/>
      </c>
      <c r="L331" s="26" t="str">
        <f t="shared" si="62"/>
        <v/>
      </c>
      <c r="M331" s="25" t="str">
        <f>IF(K331="","",ИТОГ!Q331)</f>
        <v/>
      </c>
      <c r="N331" s="28" t="str">
        <f>IF(K331="","",ИТОГ!N331)</f>
        <v/>
      </c>
      <c r="O331" s="30" t="str">
        <f t="shared" si="63"/>
        <v/>
      </c>
      <c r="P331" s="24"/>
      <c r="Q331" s="30" t="str">
        <f t="shared" si="64"/>
        <v/>
      </c>
      <c r="R331" s="29" t="str">
        <f t="shared" ca="1" si="65"/>
        <v/>
      </c>
    </row>
    <row r="332" spans="1:18">
      <c r="A332" s="23" t="str">
        <f t="shared" si="55"/>
        <v/>
      </c>
      <c r="B332" s="23" t="str">
        <f t="shared" si="56"/>
        <v/>
      </c>
      <c r="C332" s="29" t="str">
        <f t="shared" ca="1" si="57"/>
        <v/>
      </c>
      <c r="D332" s="22" t="str">
        <f>IF(K332="","",ИТОГ!S332)</f>
        <v/>
      </c>
      <c r="E332" s="24" t="str">
        <f t="shared" si="58"/>
        <v/>
      </c>
      <c r="F332" s="30" t="str">
        <f t="shared" si="59"/>
        <v/>
      </c>
      <c r="G332" s="25" t="str">
        <f t="shared" si="60"/>
        <v/>
      </c>
      <c r="H332" s="29" t="str">
        <f t="shared" ca="1" si="61"/>
        <v/>
      </c>
      <c r="I332" s="24"/>
      <c r="J332" s="30"/>
      <c r="K332" s="27" t="str">
        <f>IF(ИТОГ!A332=0,"",ИТОГ!A332)</f>
        <v/>
      </c>
      <c r="L332" s="26" t="str">
        <f t="shared" si="62"/>
        <v/>
      </c>
      <c r="M332" s="25" t="str">
        <f>IF(K332="","",ИТОГ!Q332)</f>
        <v/>
      </c>
      <c r="N332" s="28" t="str">
        <f>IF(K332="","",ИТОГ!N332)</f>
        <v/>
      </c>
      <c r="O332" s="30" t="str">
        <f t="shared" si="63"/>
        <v/>
      </c>
      <c r="P332" s="24"/>
      <c r="Q332" s="30" t="str">
        <f t="shared" si="64"/>
        <v/>
      </c>
      <c r="R332" s="29" t="str">
        <f t="shared" ca="1" si="65"/>
        <v/>
      </c>
    </row>
    <row r="333" spans="1:18">
      <c r="A333" s="23" t="str">
        <f t="shared" si="55"/>
        <v/>
      </c>
      <c r="B333" s="23" t="str">
        <f t="shared" si="56"/>
        <v/>
      </c>
      <c r="C333" s="29" t="str">
        <f t="shared" ca="1" si="57"/>
        <v/>
      </c>
      <c r="D333" s="22" t="str">
        <f>IF(K333="","",ИТОГ!S333)</f>
        <v/>
      </c>
      <c r="E333" s="24" t="str">
        <f t="shared" si="58"/>
        <v/>
      </c>
      <c r="F333" s="30" t="str">
        <f t="shared" si="59"/>
        <v/>
      </c>
      <c r="G333" s="25" t="str">
        <f t="shared" si="60"/>
        <v/>
      </c>
      <c r="H333" s="29" t="str">
        <f t="shared" ca="1" si="61"/>
        <v/>
      </c>
      <c r="I333" s="24"/>
      <c r="J333" s="30"/>
      <c r="K333" s="27" t="str">
        <f>IF(ИТОГ!A333=0,"",ИТОГ!A333)</f>
        <v/>
      </c>
      <c r="L333" s="26" t="str">
        <f t="shared" si="62"/>
        <v/>
      </c>
      <c r="M333" s="25" t="str">
        <f>IF(K333="","",ИТОГ!Q333)</f>
        <v/>
      </c>
      <c r="N333" s="28" t="str">
        <f>IF(K333="","",ИТОГ!N333)</f>
        <v/>
      </c>
      <c r="O333" s="30" t="str">
        <f t="shared" si="63"/>
        <v/>
      </c>
      <c r="P333" s="24"/>
      <c r="Q333" s="30" t="str">
        <f t="shared" si="64"/>
        <v/>
      </c>
      <c r="R333" s="29" t="str">
        <f t="shared" ca="1" si="65"/>
        <v/>
      </c>
    </row>
    <row r="334" spans="1:18">
      <c r="A334" s="23" t="str">
        <f t="shared" si="55"/>
        <v/>
      </c>
      <c r="B334" s="23" t="str">
        <f t="shared" si="56"/>
        <v/>
      </c>
      <c r="C334" s="29" t="str">
        <f t="shared" ca="1" si="57"/>
        <v/>
      </c>
      <c r="D334" s="22" t="str">
        <f>IF(K334="","",ИТОГ!S334)</f>
        <v/>
      </c>
      <c r="E334" s="24" t="str">
        <f t="shared" si="58"/>
        <v/>
      </c>
      <c r="F334" s="30" t="str">
        <f t="shared" si="59"/>
        <v/>
      </c>
      <c r="G334" s="25" t="str">
        <f t="shared" si="60"/>
        <v/>
      </c>
      <c r="H334" s="29" t="str">
        <f t="shared" ca="1" si="61"/>
        <v/>
      </c>
      <c r="I334" s="24"/>
      <c r="J334" s="30"/>
      <c r="K334" s="27" t="str">
        <f>IF(ИТОГ!A334=0,"",ИТОГ!A334)</f>
        <v/>
      </c>
      <c r="L334" s="26" t="str">
        <f t="shared" si="62"/>
        <v/>
      </c>
      <c r="M334" s="25" t="str">
        <f>IF(K334="","",ИТОГ!Q334)</f>
        <v/>
      </c>
      <c r="N334" s="28" t="str">
        <f>IF(K334="","",ИТОГ!N334)</f>
        <v/>
      </c>
      <c r="O334" s="30" t="str">
        <f t="shared" si="63"/>
        <v/>
      </c>
      <c r="P334" s="24"/>
      <c r="Q334" s="30" t="str">
        <f t="shared" si="64"/>
        <v/>
      </c>
      <c r="R334" s="29" t="str">
        <f t="shared" ca="1" si="65"/>
        <v/>
      </c>
    </row>
    <row r="335" spans="1:18">
      <c r="A335" s="23" t="str">
        <f t="shared" si="55"/>
        <v/>
      </c>
      <c r="B335" s="23" t="str">
        <f t="shared" si="56"/>
        <v/>
      </c>
      <c r="C335" s="29" t="str">
        <f t="shared" ca="1" si="57"/>
        <v/>
      </c>
      <c r="D335" s="22" t="str">
        <f>IF(K335="","",ИТОГ!S335)</f>
        <v/>
      </c>
      <c r="E335" s="24" t="str">
        <f t="shared" si="58"/>
        <v/>
      </c>
      <c r="F335" s="30" t="str">
        <f t="shared" si="59"/>
        <v/>
      </c>
      <c r="G335" s="25" t="str">
        <f t="shared" si="60"/>
        <v/>
      </c>
      <c r="H335" s="29" t="str">
        <f t="shared" ca="1" si="61"/>
        <v/>
      </c>
      <c r="I335" s="24"/>
      <c r="J335" s="30"/>
      <c r="K335" s="27" t="str">
        <f>IF(ИТОГ!A335=0,"",ИТОГ!A335)</f>
        <v/>
      </c>
      <c r="L335" s="26" t="str">
        <f t="shared" si="62"/>
        <v/>
      </c>
      <c r="M335" s="25" t="str">
        <f>IF(K335="","",ИТОГ!Q335)</f>
        <v/>
      </c>
      <c r="N335" s="28" t="str">
        <f>IF(K335="","",ИТОГ!N335)</f>
        <v/>
      </c>
      <c r="O335" s="30" t="str">
        <f t="shared" si="63"/>
        <v/>
      </c>
      <c r="P335" s="24"/>
      <c r="Q335" s="30" t="str">
        <f t="shared" si="64"/>
        <v/>
      </c>
      <c r="R335" s="29" t="str">
        <f t="shared" ca="1" si="65"/>
        <v/>
      </c>
    </row>
    <row r="336" spans="1:18">
      <c r="A336" s="23" t="str">
        <f t="shared" si="55"/>
        <v/>
      </c>
      <c r="B336" s="23" t="str">
        <f t="shared" si="56"/>
        <v/>
      </c>
      <c r="C336" s="29" t="str">
        <f t="shared" ca="1" si="57"/>
        <v/>
      </c>
      <c r="D336" s="22" t="str">
        <f>IF(K336="","",ИТОГ!S336)</f>
        <v/>
      </c>
      <c r="E336" s="24" t="str">
        <f t="shared" si="58"/>
        <v/>
      </c>
      <c r="F336" s="30" t="str">
        <f t="shared" si="59"/>
        <v/>
      </c>
      <c r="G336" s="25" t="str">
        <f t="shared" si="60"/>
        <v/>
      </c>
      <c r="H336" s="29" t="str">
        <f t="shared" ca="1" si="61"/>
        <v/>
      </c>
      <c r="I336" s="24"/>
      <c r="J336" s="30"/>
      <c r="K336" s="27" t="str">
        <f>IF(ИТОГ!A336=0,"",ИТОГ!A336)</f>
        <v/>
      </c>
      <c r="L336" s="26" t="str">
        <f t="shared" si="62"/>
        <v/>
      </c>
      <c r="M336" s="25" t="str">
        <f>IF(K336="","",ИТОГ!Q336)</f>
        <v/>
      </c>
      <c r="N336" s="28" t="str">
        <f>IF(K336="","",ИТОГ!N336)</f>
        <v/>
      </c>
      <c r="O336" s="30" t="str">
        <f t="shared" si="63"/>
        <v/>
      </c>
      <c r="P336" s="24"/>
      <c r="Q336" s="30" t="str">
        <f t="shared" si="64"/>
        <v/>
      </c>
      <c r="R336" s="29" t="str">
        <f t="shared" ca="1" si="65"/>
        <v/>
      </c>
    </row>
    <row r="337" spans="1:18">
      <c r="A337" s="23" t="str">
        <f t="shared" si="55"/>
        <v/>
      </c>
      <c r="B337" s="23" t="str">
        <f t="shared" si="56"/>
        <v/>
      </c>
      <c r="C337" s="29" t="str">
        <f t="shared" ca="1" si="57"/>
        <v/>
      </c>
      <c r="D337" s="22" t="str">
        <f>IF(K337="","",ИТОГ!S337)</f>
        <v/>
      </c>
      <c r="E337" s="24" t="str">
        <f t="shared" si="58"/>
        <v/>
      </c>
      <c r="F337" s="30" t="str">
        <f t="shared" si="59"/>
        <v/>
      </c>
      <c r="G337" s="25" t="str">
        <f t="shared" si="60"/>
        <v/>
      </c>
      <c r="H337" s="29" t="str">
        <f t="shared" ca="1" si="61"/>
        <v/>
      </c>
      <c r="I337" s="24"/>
      <c r="J337" s="30"/>
      <c r="K337" s="27" t="str">
        <f>IF(ИТОГ!A337=0,"",ИТОГ!A337)</f>
        <v/>
      </c>
      <c r="L337" s="26" t="str">
        <f t="shared" si="62"/>
        <v/>
      </c>
      <c r="M337" s="25" t="str">
        <f>IF(K337="","",ИТОГ!Q337)</f>
        <v/>
      </c>
      <c r="N337" s="28" t="str">
        <f>IF(K337="","",ИТОГ!N337)</f>
        <v/>
      </c>
      <c r="O337" s="30" t="str">
        <f t="shared" si="63"/>
        <v/>
      </c>
      <c r="P337" s="24"/>
      <c r="Q337" s="30" t="str">
        <f t="shared" si="64"/>
        <v/>
      </c>
      <c r="R337" s="29" t="str">
        <f t="shared" ca="1" si="65"/>
        <v/>
      </c>
    </row>
    <row r="338" spans="1:18">
      <c r="A338" s="23" t="str">
        <f t="shared" si="55"/>
        <v/>
      </c>
      <c r="B338" s="23" t="str">
        <f t="shared" si="56"/>
        <v/>
      </c>
      <c r="C338" s="29" t="str">
        <f t="shared" ca="1" si="57"/>
        <v/>
      </c>
      <c r="D338" s="22" t="str">
        <f>IF(K338="","",ИТОГ!S338)</f>
        <v/>
      </c>
      <c r="E338" s="24" t="str">
        <f t="shared" si="58"/>
        <v/>
      </c>
      <c r="F338" s="30" t="str">
        <f t="shared" si="59"/>
        <v/>
      </c>
      <c r="G338" s="25" t="str">
        <f t="shared" si="60"/>
        <v/>
      </c>
      <c r="H338" s="29" t="str">
        <f t="shared" ca="1" si="61"/>
        <v/>
      </c>
      <c r="I338" s="24"/>
      <c r="J338" s="30"/>
      <c r="K338" s="27" t="str">
        <f>IF(ИТОГ!A338=0,"",ИТОГ!A338)</f>
        <v/>
      </c>
      <c r="L338" s="26" t="str">
        <f t="shared" si="62"/>
        <v/>
      </c>
      <c r="M338" s="25" t="str">
        <f>IF(K338="","",ИТОГ!Q338)</f>
        <v/>
      </c>
      <c r="N338" s="28" t="str">
        <f>IF(K338="","",ИТОГ!N338)</f>
        <v/>
      </c>
      <c r="O338" s="30" t="str">
        <f t="shared" si="63"/>
        <v/>
      </c>
      <c r="P338" s="24"/>
      <c r="Q338" s="30" t="str">
        <f t="shared" si="64"/>
        <v/>
      </c>
      <c r="R338" s="29" t="str">
        <f t="shared" ca="1" si="65"/>
        <v/>
      </c>
    </row>
    <row r="339" spans="1:18">
      <c r="A339" s="23" t="str">
        <f t="shared" si="55"/>
        <v/>
      </c>
      <c r="B339" s="23" t="str">
        <f t="shared" si="56"/>
        <v/>
      </c>
      <c r="C339" s="29" t="str">
        <f t="shared" ca="1" si="57"/>
        <v/>
      </c>
      <c r="D339" s="22" t="str">
        <f>IF(K339="","",ИТОГ!S339)</f>
        <v/>
      </c>
      <c r="E339" s="24" t="str">
        <f t="shared" si="58"/>
        <v/>
      </c>
      <c r="F339" s="30" t="str">
        <f t="shared" si="59"/>
        <v/>
      </c>
      <c r="G339" s="25" t="str">
        <f t="shared" si="60"/>
        <v/>
      </c>
      <c r="H339" s="29" t="str">
        <f t="shared" ca="1" si="61"/>
        <v/>
      </c>
      <c r="I339" s="24"/>
      <c r="J339" s="30"/>
      <c r="K339" s="27" t="str">
        <f>IF(ИТОГ!A339=0,"",ИТОГ!A339)</f>
        <v/>
      </c>
      <c r="L339" s="26" t="str">
        <f t="shared" si="62"/>
        <v/>
      </c>
      <c r="M339" s="25" t="str">
        <f>IF(K339="","",ИТОГ!Q339)</f>
        <v/>
      </c>
      <c r="N339" s="28" t="str">
        <f>IF(K339="","",ИТОГ!N339)</f>
        <v/>
      </c>
      <c r="O339" s="30" t="str">
        <f t="shared" si="63"/>
        <v/>
      </c>
      <c r="P339" s="24"/>
      <c r="Q339" s="30" t="str">
        <f t="shared" si="64"/>
        <v/>
      </c>
      <c r="R339" s="29" t="str">
        <f t="shared" ca="1" si="65"/>
        <v/>
      </c>
    </row>
    <row r="340" spans="1:18">
      <c r="A340" s="23" t="str">
        <f t="shared" si="55"/>
        <v/>
      </c>
      <c r="B340" s="23" t="str">
        <f t="shared" si="56"/>
        <v/>
      </c>
      <c r="C340" s="29" t="str">
        <f t="shared" ca="1" si="57"/>
        <v/>
      </c>
      <c r="D340" s="22" t="str">
        <f>IF(K340="","",ИТОГ!S340)</f>
        <v/>
      </c>
      <c r="E340" s="24" t="str">
        <f t="shared" si="58"/>
        <v/>
      </c>
      <c r="F340" s="30" t="str">
        <f t="shared" si="59"/>
        <v/>
      </c>
      <c r="G340" s="25" t="str">
        <f t="shared" si="60"/>
        <v/>
      </c>
      <c r="H340" s="29" t="str">
        <f t="shared" ca="1" si="61"/>
        <v/>
      </c>
      <c r="I340" s="24"/>
      <c r="J340" s="30"/>
      <c r="K340" s="27" t="str">
        <f>IF(ИТОГ!A340=0,"",ИТОГ!A340)</f>
        <v/>
      </c>
      <c r="L340" s="26" t="str">
        <f t="shared" si="62"/>
        <v/>
      </c>
      <c r="M340" s="25" t="str">
        <f>IF(K340="","",ИТОГ!Q340)</f>
        <v/>
      </c>
      <c r="N340" s="28" t="str">
        <f>IF(K340="","",ИТОГ!N340)</f>
        <v/>
      </c>
      <c r="O340" s="30" t="str">
        <f t="shared" si="63"/>
        <v/>
      </c>
      <c r="P340" s="24"/>
      <c r="Q340" s="30" t="str">
        <f t="shared" si="64"/>
        <v/>
      </c>
      <c r="R340" s="29" t="str">
        <f t="shared" ca="1" si="65"/>
        <v/>
      </c>
    </row>
    <row r="341" spans="1:18">
      <c r="A341" s="23" t="str">
        <f t="shared" si="55"/>
        <v/>
      </c>
      <c r="B341" s="23" t="str">
        <f t="shared" si="56"/>
        <v/>
      </c>
      <c r="C341" s="29" t="str">
        <f t="shared" ca="1" si="57"/>
        <v/>
      </c>
      <c r="D341" s="22" t="str">
        <f>IF(K341="","",ИТОГ!S341)</f>
        <v/>
      </c>
      <c r="E341" s="24" t="str">
        <f t="shared" si="58"/>
        <v/>
      </c>
      <c r="F341" s="30" t="str">
        <f t="shared" si="59"/>
        <v/>
      </c>
      <c r="G341" s="25" t="str">
        <f t="shared" si="60"/>
        <v/>
      </c>
      <c r="H341" s="29" t="str">
        <f t="shared" ca="1" si="61"/>
        <v/>
      </c>
      <c r="I341" s="24"/>
      <c r="J341" s="30"/>
      <c r="K341" s="27" t="str">
        <f>IF(ИТОГ!A341=0,"",ИТОГ!A341)</f>
        <v/>
      </c>
      <c r="L341" s="26" t="str">
        <f t="shared" si="62"/>
        <v/>
      </c>
      <c r="M341" s="25" t="str">
        <f>IF(K341="","",ИТОГ!Q341)</f>
        <v/>
      </c>
      <c r="N341" s="28" t="str">
        <f>IF(K341="","",ИТОГ!N341)</f>
        <v/>
      </c>
      <c r="O341" s="30" t="str">
        <f t="shared" si="63"/>
        <v/>
      </c>
      <c r="P341" s="24"/>
      <c r="Q341" s="30" t="str">
        <f t="shared" si="64"/>
        <v/>
      </c>
      <c r="R341" s="29" t="str">
        <f t="shared" ca="1" si="65"/>
        <v/>
      </c>
    </row>
    <row r="342" spans="1:18">
      <c r="A342" s="23" t="str">
        <f t="shared" si="55"/>
        <v/>
      </c>
      <c r="B342" s="23" t="str">
        <f t="shared" si="56"/>
        <v/>
      </c>
      <c r="C342" s="29" t="str">
        <f t="shared" ca="1" si="57"/>
        <v/>
      </c>
      <c r="D342" s="22" t="str">
        <f>IF(K342="","",ИТОГ!S342)</f>
        <v/>
      </c>
      <c r="E342" s="24" t="str">
        <f t="shared" si="58"/>
        <v/>
      </c>
      <c r="F342" s="30" t="str">
        <f t="shared" si="59"/>
        <v/>
      </c>
      <c r="G342" s="25" t="str">
        <f t="shared" si="60"/>
        <v/>
      </c>
      <c r="H342" s="29" t="str">
        <f t="shared" ca="1" si="61"/>
        <v/>
      </c>
      <c r="I342" s="24"/>
      <c r="J342" s="30"/>
      <c r="K342" s="27" t="str">
        <f>IF(ИТОГ!A342=0,"",ИТОГ!A342)</f>
        <v/>
      </c>
      <c r="L342" s="26" t="str">
        <f t="shared" si="62"/>
        <v/>
      </c>
      <c r="M342" s="25" t="str">
        <f>IF(K342="","",ИТОГ!Q342)</f>
        <v/>
      </c>
      <c r="N342" s="28" t="str">
        <f>IF(K342="","",ИТОГ!N342)</f>
        <v/>
      </c>
      <c r="O342" s="30" t="str">
        <f t="shared" si="63"/>
        <v/>
      </c>
      <c r="P342" s="24"/>
      <c r="Q342" s="30" t="str">
        <f t="shared" si="64"/>
        <v/>
      </c>
      <c r="R342" s="29" t="str">
        <f t="shared" ca="1" si="65"/>
        <v/>
      </c>
    </row>
    <row r="343" spans="1:18">
      <c r="A343" s="23" t="str">
        <f t="shared" si="55"/>
        <v/>
      </c>
      <c r="B343" s="23" t="str">
        <f t="shared" si="56"/>
        <v/>
      </c>
      <c r="C343" s="29" t="str">
        <f t="shared" ca="1" si="57"/>
        <v/>
      </c>
      <c r="D343" s="22" t="str">
        <f>IF(K343="","",ИТОГ!S343)</f>
        <v/>
      </c>
      <c r="E343" s="24" t="str">
        <f t="shared" si="58"/>
        <v/>
      </c>
      <c r="F343" s="30" t="str">
        <f t="shared" si="59"/>
        <v/>
      </c>
      <c r="G343" s="25" t="str">
        <f t="shared" si="60"/>
        <v/>
      </c>
      <c r="H343" s="29" t="str">
        <f t="shared" ca="1" si="61"/>
        <v/>
      </c>
      <c r="I343" s="24"/>
      <c r="J343" s="30"/>
      <c r="K343" s="27" t="str">
        <f>IF(ИТОГ!A343=0,"",ИТОГ!A343)</f>
        <v/>
      </c>
      <c r="L343" s="26" t="str">
        <f t="shared" si="62"/>
        <v/>
      </c>
      <c r="M343" s="25" t="str">
        <f>IF(K343="","",ИТОГ!Q343)</f>
        <v/>
      </c>
      <c r="N343" s="28" t="str">
        <f>IF(K343="","",ИТОГ!N343)</f>
        <v/>
      </c>
      <c r="O343" s="30" t="str">
        <f t="shared" si="63"/>
        <v/>
      </c>
      <c r="P343" s="24"/>
      <c r="Q343" s="30" t="str">
        <f t="shared" si="64"/>
        <v/>
      </c>
      <c r="R343" s="29" t="str">
        <f t="shared" ca="1" si="65"/>
        <v/>
      </c>
    </row>
    <row r="344" spans="1:18">
      <c r="A344" s="23" t="str">
        <f t="shared" si="55"/>
        <v/>
      </c>
      <c r="B344" s="23" t="str">
        <f t="shared" si="56"/>
        <v/>
      </c>
      <c r="C344" s="29" t="str">
        <f t="shared" ca="1" si="57"/>
        <v/>
      </c>
      <c r="D344" s="22" t="str">
        <f>IF(K344="","",ИТОГ!S344)</f>
        <v/>
      </c>
      <c r="E344" s="24" t="str">
        <f t="shared" si="58"/>
        <v/>
      </c>
      <c r="F344" s="30" t="str">
        <f t="shared" si="59"/>
        <v/>
      </c>
      <c r="G344" s="25" t="str">
        <f t="shared" si="60"/>
        <v/>
      </c>
      <c r="H344" s="29" t="str">
        <f t="shared" ca="1" si="61"/>
        <v/>
      </c>
      <c r="I344" s="24"/>
      <c r="J344" s="30"/>
      <c r="K344" s="27" t="str">
        <f>IF(ИТОГ!A344=0,"",ИТОГ!A344)</f>
        <v/>
      </c>
      <c r="L344" s="26" t="str">
        <f t="shared" si="62"/>
        <v/>
      </c>
      <c r="M344" s="25" t="str">
        <f>IF(K344="","",ИТОГ!Q344)</f>
        <v/>
      </c>
      <c r="N344" s="28" t="str">
        <f>IF(K344="","",ИТОГ!N344)</f>
        <v/>
      </c>
      <c r="O344" s="30" t="str">
        <f t="shared" si="63"/>
        <v/>
      </c>
      <c r="P344" s="24"/>
      <c r="Q344" s="30" t="str">
        <f t="shared" si="64"/>
        <v/>
      </c>
      <c r="R344" s="29" t="str">
        <f t="shared" ca="1" si="65"/>
        <v/>
      </c>
    </row>
    <row r="345" spans="1:18">
      <c r="A345" s="23" t="str">
        <f t="shared" si="55"/>
        <v/>
      </c>
      <c r="B345" s="23" t="str">
        <f t="shared" si="56"/>
        <v/>
      </c>
      <c r="C345" s="29" t="str">
        <f t="shared" ca="1" si="57"/>
        <v/>
      </c>
      <c r="D345" s="22" t="str">
        <f>IF(K345="","",ИТОГ!S345)</f>
        <v/>
      </c>
      <c r="E345" s="24" t="str">
        <f t="shared" si="58"/>
        <v/>
      </c>
      <c r="F345" s="30" t="str">
        <f t="shared" si="59"/>
        <v/>
      </c>
      <c r="G345" s="25" t="str">
        <f t="shared" si="60"/>
        <v/>
      </c>
      <c r="H345" s="29" t="str">
        <f t="shared" ca="1" si="61"/>
        <v/>
      </c>
      <c r="I345" s="24"/>
      <c r="J345" s="30"/>
      <c r="K345" s="27" t="str">
        <f>IF(ИТОГ!A345=0,"",ИТОГ!A345)</f>
        <v/>
      </c>
      <c r="L345" s="26" t="str">
        <f t="shared" si="62"/>
        <v/>
      </c>
      <c r="M345" s="25" t="str">
        <f>IF(K345="","",ИТОГ!Q345)</f>
        <v/>
      </c>
      <c r="N345" s="28" t="str">
        <f>IF(K345="","",ИТОГ!N345)</f>
        <v/>
      </c>
      <c r="O345" s="30" t="str">
        <f t="shared" si="63"/>
        <v/>
      </c>
      <c r="P345" s="24"/>
      <c r="Q345" s="30" t="str">
        <f t="shared" si="64"/>
        <v/>
      </c>
      <c r="R345" s="29" t="str">
        <f t="shared" ca="1" si="65"/>
        <v/>
      </c>
    </row>
    <row r="346" spans="1:18">
      <c r="A346" s="23" t="str">
        <f t="shared" si="55"/>
        <v/>
      </c>
      <c r="B346" s="23" t="str">
        <f t="shared" si="56"/>
        <v/>
      </c>
      <c r="C346" s="29" t="str">
        <f t="shared" ca="1" si="57"/>
        <v/>
      </c>
      <c r="D346" s="22" t="str">
        <f>IF(K346="","",ИТОГ!S346)</f>
        <v/>
      </c>
      <c r="E346" s="24" t="str">
        <f t="shared" si="58"/>
        <v/>
      </c>
      <c r="F346" s="30" t="str">
        <f t="shared" si="59"/>
        <v/>
      </c>
      <c r="G346" s="25" t="str">
        <f t="shared" si="60"/>
        <v/>
      </c>
      <c r="H346" s="29" t="str">
        <f t="shared" ca="1" si="61"/>
        <v/>
      </c>
      <c r="I346" s="24"/>
      <c r="J346" s="30"/>
      <c r="K346" s="27" t="str">
        <f>IF(ИТОГ!A346=0,"",ИТОГ!A346)</f>
        <v/>
      </c>
      <c r="L346" s="26" t="str">
        <f t="shared" si="62"/>
        <v/>
      </c>
      <c r="M346" s="25" t="str">
        <f>IF(K346="","",ИТОГ!Q346)</f>
        <v/>
      </c>
      <c r="N346" s="28" t="str">
        <f>IF(K346="","",ИТОГ!N346)</f>
        <v/>
      </c>
      <c r="O346" s="30" t="str">
        <f t="shared" si="63"/>
        <v/>
      </c>
      <c r="P346" s="24"/>
      <c r="Q346" s="30" t="str">
        <f t="shared" si="64"/>
        <v/>
      </c>
      <c r="R346" s="29" t="str">
        <f t="shared" ca="1" si="65"/>
        <v/>
      </c>
    </row>
    <row r="347" spans="1:18">
      <c r="A347" s="23" t="str">
        <f t="shared" si="55"/>
        <v/>
      </c>
      <c r="B347" s="23" t="str">
        <f t="shared" si="56"/>
        <v/>
      </c>
      <c r="C347" s="29" t="str">
        <f t="shared" ca="1" si="57"/>
        <v/>
      </c>
      <c r="D347" s="22" t="str">
        <f>IF(K347="","",ИТОГ!S347)</f>
        <v/>
      </c>
      <c r="E347" s="24" t="str">
        <f t="shared" si="58"/>
        <v/>
      </c>
      <c r="F347" s="30" t="str">
        <f t="shared" si="59"/>
        <v/>
      </c>
      <c r="G347" s="25" t="str">
        <f t="shared" si="60"/>
        <v/>
      </c>
      <c r="H347" s="29" t="str">
        <f t="shared" ca="1" si="61"/>
        <v/>
      </c>
      <c r="I347" s="24"/>
      <c r="J347" s="30"/>
      <c r="K347" s="27" t="str">
        <f>IF(ИТОГ!A347=0,"",ИТОГ!A347)</f>
        <v/>
      </c>
      <c r="L347" s="26" t="str">
        <f t="shared" si="62"/>
        <v/>
      </c>
      <c r="M347" s="25" t="str">
        <f>IF(K347="","",ИТОГ!Q347)</f>
        <v/>
      </c>
      <c r="N347" s="28" t="str">
        <f>IF(K347="","",ИТОГ!N347)</f>
        <v/>
      </c>
      <c r="O347" s="30" t="str">
        <f t="shared" si="63"/>
        <v/>
      </c>
      <c r="P347" s="24"/>
      <c r="Q347" s="30" t="str">
        <f t="shared" si="64"/>
        <v/>
      </c>
      <c r="R347" s="29" t="str">
        <f t="shared" ca="1" si="65"/>
        <v/>
      </c>
    </row>
    <row r="348" spans="1:18">
      <c r="A348" s="23" t="str">
        <f t="shared" si="55"/>
        <v/>
      </c>
      <c r="B348" s="23" t="str">
        <f t="shared" si="56"/>
        <v/>
      </c>
      <c r="C348" s="29" t="str">
        <f t="shared" ca="1" si="57"/>
        <v/>
      </c>
      <c r="D348" s="22" t="str">
        <f>IF(K348="","",ИТОГ!S348)</f>
        <v/>
      </c>
      <c r="E348" s="24" t="str">
        <f t="shared" si="58"/>
        <v/>
      </c>
      <c r="F348" s="30" t="str">
        <f t="shared" si="59"/>
        <v/>
      </c>
      <c r="G348" s="25" t="str">
        <f t="shared" si="60"/>
        <v/>
      </c>
      <c r="H348" s="29" t="str">
        <f t="shared" ca="1" si="61"/>
        <v/>
      </c>
      <c r="I348" s="24"/>
      <c r="J348" s="30"/>
      <c r="K348" s="27" t="str">
        <f>IF(ИТОГ!A348=0,"",ИТОГ!A348)</f>
        <v/>
      </c>
      <c r="L348" s="26" t="str">
        <f t="shared" si="62"/>
        <v/>
      </c>
      <c r="M348" s="25" t="str">
        <f>IF(K348="","",ИТОГ!Q348)</f>
        <v/>
      </c>
      <c r="N348" s="28" t="str">
        <f>IF(K348="","",ИТОГ!N348)</f>
        <v/>
      </c>
      <c r="O348" s="30" t="str">
        <f t="shared" si="63"/>
        <v/>
      </c>
      <c r="P348" s="24"/>
      <c r="Q348" s="30" t="str">
        <f t="shared" si="64"/>
        <v/>
      </c>
      <c r="R348" s="29" t="str">
        <f t="shared" ca="1" si="65"/>
        <v/>
      </c>
    </row>
    <row r="349" spans="1:18">
      <c r="A349" s="23" t="str">
        <f t="shared" si="55"/>
        <v/>
      </c>
      <c r="B349" s="23" t="str">
        <f t="shared" si="56"/>
        <v/>
      </c>
      <c r="C349" s="29" t="str">
        <f t="shared" ca="1" si="57"/>
        <v/>
      </c>
      <c r="D349" s="22" t="str">
        <f>IF(K349="","",ИТОГ!S349)</f>
        <v/>
      </c>
      <c r="E349" s="24" t="str">
        <f t="shared" si="58"/>
        <v/>
      </c>
      <c r="F349" s="30" t="str">
        <f t="shared" si="59"/>
        <v/>
      </c>
      <c r="G349" s="25" t="str">
        <f t="shared" si="60"/>
        <v/>
      </c>
      <c r="H349" s="29" t="str">
        <f t="shared" ca="1" si="61"/>
        <v/>
      </c>
      <c r="I349" s="24"/>
      <c r="J349" s="30"/>
      <c r="K349" s="27" t="str">
        <f>IF(ИТОГ!A349=0,"",ИТОГ!A349)</f>
        <v/>
      </c>
      <c r="L349" s="26" t="str">
        <f t="shared" si="62"/>
        <v/>
      </c>
      <c r="M349" s="25" t="str">
        <f>IF(K349="","",ИТОГ!Q349)</f>
        <v/>
      </c>
      <c r="N349" s="28" t="str">
        <f>IF(K349="","",ИТОГ!N349)</f>
        <v/>
      </c>
      <c r="O349" s="30" t="str">
        <f t="shared" si="63"/>
        <v/>
      </c>
      <c r="P349" s="24"/>
      <c r="Q349" s="30" t="str">
        <f t="shared" si="64"/>
        <v/>
      </c>
      <c r="R349" s="29" t="str">
        <f t="shared" ca="1" si="65"/>
        <v/>
      </c>
    </row>
    <row r="350" spans="1:18">
      <c r="A350" s="23" t="str">
        <f t="shared" ref="A350:A413" si="66">IF(K350="","",1000)</f>
        <v/>
      </c>
      <c r="B350" s="23" t="str">
        <f t="shared" ref="B350:B413" si="67">IF(K350="","",1)</f>
        <v/>
      </c>
      <c r="C350" s="29" t="str">
        <f t="shared" ref="C350:C413" ca="1" si="68">IF(K350="","",TODAY())</f>
        <v/>
      </c>
      <c r="D350" s="22" t="str">
        <f>IF(K350="","",ИТОГ!S350)</f>
        <v/>
      </c>
      <c r="E350" s="24" t="str">
        <f t="shared" ref="E350:E413" si="69">IF(K350="","","Х")</f>
        <v/>
      </c>
      <c r="F350" s="30" t="str">
        <f t="shared" ref="F350:F413" si="70">IF(K350="","","UV")</f>
        <v/>
      </c>
      <c r="G350" s="25" t="str">
        <f t="shared" ref="G350:G413" si="71">IF(K350="","",SUMIF(D:D,D350,M:M))</f>
        <v/>
      </c>
      <c r="H350" s="29" t="str">
        <f t="shared" ref="H350:H413" ca="1" si="72">IF(K350="","",TODAY())</f>
        <v/>
      </c>
      <c r="I350" s="24"/>
      <c r="J350" s="30"/>
      <c r="K350" s="27" t="str">
        <f>IF(ИТОГ!A350=0,"",ИТОГ!A350)</f>
        <v/>
      </c>
      <c r="L350" s="26" t="str">
        <f t="shared" ref="L350:L413" si="73">IF(K350="","",
IF(D349-D350=0,L349+10,10))</f>
        <v/>
      </c>
      <c r="M350" s="25" t="str">
        <f>IF(K350="","",ИТОГ!Q350)</f>
        <v/>
      </c>
      <c r="N350" s="28" t="str">
        <f>IF(K350="","",ИТОГ!N350)</f>
        <v/>
      </c>
      <c r="O350" s="30" t="str">
        <f t="shared" ref="O350:O413" si="74">IF(K350="","","ST")</f>
        <v/>
      </c>
      <c r="P350" s="24"/>
      <c r="Q350" s="30" t="str">
        <f t="shared" ref="Q350:Q413" si="75">IF(K350="","","EUR")</f>
        <v/>
      </c>
      <c r="R350" s="29" t="str">
        <f t="shared" ref="R350:R413" ca="1" si="76">IF(K350="","",TODAY())</f>
        <v/>
      </c>
    </row>
    <row r="351" spans="1:18">
      <c r="A351" s="23" t="str">
        <f t="shared" si="66"/>
        <v/>
      </c>
      <c r="B351" s="23" t="str">
        <f t="shared" si="67"/>
        <v/>
      </c>
      <c r="C351" s="29" t="str">
        <f t="shared" ca="1" si="68"/>
        <v/>
      </c>
      <c r="D351" s="22" t="str">
        <f>IF(K351="","",ИТОГ!S351)</f>
        <v/>
      </c>
      <c r="E351" s="24" t="str">
        <f t="shared" si="69"/>
        <v/>
      </c>
      <c r="F351" s="30" t="str">
        <f t="shared" si="70"/>
        <v/>
      </c>
      <c r="G351" s="25" t="str">
        <f t="shared" si="71"/>
        <v/>
      </c>
      <c r="H351" s="29" t="str">
        <f t="shared" ca="1" si="72"/>
        <v/>
      </c>
      <c r="I351" s="24"/>
      <c r="J351" s="30"/>
      <c r="K351" s="27" t="str">
        <f>IF(ИТОГ!A351=0,"",ИТОГ!A351)</f>
        <v/>
      </c>
      <c r="L351" s="26" t="str">
        <f t="shared" si="73"/>
        <v/>
      </c>
      <c r="M351" s="25" t="str">
        <f>IF(K351="","",ИТОГ!Q351)</f>
        <v/>
      </c>
      <c r="N351" s="28" t="str">
        <f>IF(K351="","",ИТОГ!N351)</f>
        <v/>
      </c>
      <c r="O351" s="30" t="str">
        <f t="shared" si="74"/>
        <v/>
      </c>
      <c r="P351" s="24"/>
      <c r="Q351" s="30" t="str">
        <f t="shared" si="75"/>
        <v/>
      </c>
      <c r="R351" s="29" t="str">
        <f t="shared" ca="1" si="76"/>
        <v/>
      </c>
    </row>
    <row r="352" spans="1:18">
      <c r="A352" s="23" t="str">
        <f t="shared" si="66"/>
        <v/>
      </c>
      <c r="B352" s="23" t="str">
        <f t="shared" si="67"/>
        <v/>
      </c>
      <c r="C352" s="29" t="str">
        <f t="shared" ca="1" si="68"/>
        <v/>
      </c>
      <c r="D352" s="22" t="str">
        <f>IF(K352="","",ИТОГ!S352)</f>
        <v/>
      </c>
      <c r="E352" s="24" t="str">
        <f t="shared" si="69"/>
        <v/>
      </c>
      <c r="F352" s="30" t="str">
        <f t="shared" si="70"/>
        <v/>
      </c>
      <c r="G352" s="25" t="str">
        <f t="shared" si="71"/>
        <v/>
      </c>
      <c r="H352" s="29" t="str">
        <f t="shared" ca="1" si="72"/>
        <v/>
      </c>
      <c r="I352" s="24"/>
      <c r="J352" s="30"/>
      <c r="K352" s="27" t="str">
        <f>IF(ИТОГ!A352=0,"",ИТОГ!A352)</f>
        <v/>
      </c>
      <c r="L352" s="26" t="str">
        <f t="shared" si="73"/>
        <v/>
      </c>
      <c r="M352" s="25" t="str">
        <f>IF(K352="","",ИТОГ!Q352)</f>
        <v/>
      </c>
      <c r="N352" s="28" t="str">
        <f>IF(K352="","",ИТОГ!N352)</f>
        <v/>
      </c>
      <c r="O352" s="30" t="str">
        <f t="shared" si="74"/>
        <v/>
      </c>
      <c r="P352" s="24"/>
      <c r="Q352" s="30" t="str">
        <f t="shared" si="75"/>
        <v/>
      </c>
      <c r="R352" s="29" t="str">
        <f t="shared" ca="1" si="76"/>
        <v/>
      </c>
    </row>
    <row r="353" spans="1:18">
      <c r="A353" s="23" t="str">
        <f t="shared" si="66"/>
        <v/>
      </c>
      <c r="B353" s="23" t="str">
        <f t="shared" si="67"/>
        <v/>
      </c>
      <c r="C353" s="29" t="str">
        <f t="shared" ca="1" si="68"/>
        <v/>
      </c>
      <c r="D353" s="22" t="str">
        <f>IF(K353="","",ИТОГ!S353)</f>
        <v/>
      </c>
      <c r="E353" s="24" t="str">
        <f t="shared" si="69"/>
        <v/>
      </c>
      <c r="F353" s="30" t="str">
        <f t="shared" si="70"/>
        <v/>
      </c>
      <c r="G353" s="25" t="str">
        <f t="shared" si="71"/>
        <v/>
      </c>
      <c r="H353" s="29" t="str">
        <f t="shared" ca="1" si="72"/>
        <v/>
      </c>
      <c r="I353" s="24"/>
      <c r="J353" s="30"/>
      <c r="K353" s="27" t="str">
        <f>IF(ИТОГ!A353=0,"",ИТОГ!A353)</f>
        <v/>
      </c>
      <c r="L353" s="26" t="str">
        <f t="shared" si="73"/>
        <v/>
      </c>
      <c r="M353" s="25" t="str">
        <f>IF(K353="","",ИТОГ!Q353)</f>
        <v/>
      </c>
      <c r="N353" s="28" t="str">
        <f>IF(K353="","",ИТОГ!N353)</f>
        <v/>
      </c>
      <c r="O353" s="30" t="str">
        <f t="shared" si="74"/>
        <v/>
      </c>
      <c r="P353" s="24"/>
      <c r="Q353" s="30" t="str">
        <f t="shared" si="75"/>
        <v/>
      </c>
      <c r="R353" s="29" t="str">
        <f t="shared" ca="1" si="76"/>
        <v/>
      </c>
    </row>
    <row r="354" spans="1:18">
      <c r="A354" s="23" t="str">
        <f t="shared" si="66"/>
        <v/>
      </c>
      <c r="B354" s="23" t="str">
        <f t="shared" si="67"/>
        <v/>
      </c>
      <c r="C354" s="29" t="str">
        <f t="shared" ca="1" si="68"/>
        <v/>
      </c>
      <c r="D354" s="22" t="str">
        <f>IF(K354="","",ИТОГ!S354)</f>
        <v/>
      </c>
      <c r="E354" s="24" t="str">
        <f t="shared" si="69"/>
        <v/>
      </c>
      <c r="F354" s="30" t="str">
        <f t="shared" si="70"/>
        <v/>
      </c>
      <c r="G354" s="25" t="str">
        <f t="shared" si="71"/>
        <v/>
      </c>
      <c r="H354" s="29" t="str">
        <f t="shared" ca="1" si="72"/>
        <v/>
      </c>
      <c r="I354" s="24"/>
      <c r="J354" s="30"/>
      <c r="K354" s="27" t="str">
        <f>IF(ИТОГ!A354=0,"",ИТОГ!A354)</f>
        <v/>
      </c>
      <c r="L354" s="26" t="str">
        <f t="shared" si="73"/>
        <v/>
      </c>
      <c r="M354" s="25" t="str">
        <f>IF(K354="","",ИТОГ!Q354)</f>
        <v/>
      </c>
      <c r="N354" s="28" t="str">
        <f>IF(K354="","",ИТОГ!N354)</f>
        <v/>
      </c>
      <c r="O354" s="30" t="str">
        <f t="shared" si="74"/>
        <v/>
      </c>
      <c r="P354" s="24"/>
      <c r="Q354" s="30" t="str">
        <f t="shared" si="75"/>
        <v/>
      </c>
      <c r="R354" s="29" t="str">
        <f t="shared" ca="1" si="76"/>
        <v/>
      </c>
    </row>
    <row r="355" spans="1:18">
      <c r="A355" s="23" t="str">
        <f t="shared" si="66"/>
        <v/>
      </c>
      <c r="B355" s="23" t="str">
        <f t="shared" si="67"/>
        <v/>
      </c>
      <c r="C355" s="29" t="str">
        <f t="shared" ca="1" si="68"/>
        <v/>
      </c>
      <c r="D355" s="22" t="str">
        <f>IF(K355="","",ИТОГ!S355)</f>
        <v/>
      </c>
      <c r="E355" s="24" t="str">
        <f t="shared" si="69"/>
        <v/>
      </c>
      <c r="F355" s="30" t="str">
        <f t="shared" si="70"/>
        <v/>
      </c>
      <c r="G355" s="25" t="str">
        <f t="shared" si="71"/>
        <v/>
      </c>
      <c r="H355" s="29" t="str">
        <f t="shared" ca="1" si="72"/>
        <v/>
      </c>
      <c r="I355" s="24"/>
      <c r="J355" s="30"/>
      <c r="K355" s="27" t="str">
        <f>IF(ИТОГ!A355=0,"",ИТОГ!A355)</f>
        <v/>
      </c>
      <c r="L355" s="26" t="str">
        <f t="shared" si="73"/>
        <v/>
      </c>
      <c r="M355" s="25" t="str">
        <f>IF(K355="","",ИТОГ!Q355)</f>
        <v/>
      </c>
      <c r="N355" s="28" t="str">
        <f>IF(K355="","",ИТОГ!N355)</f>
        <v/>
      </c>
      <c r="O355" s="30" t="str">
        <f t="shared" si="74"/>
        <v/>
      </c>
      <c r="P355" s="24"/>
      <c r="Q355" s="30" t="str">
        <f t="shared" si="75"/>
        <v/>
      </c>
      <c r="R355" s="29" t="str">
        <f t="shared" ca="1" si="76"/>
        <v/>
      </c>
    </row>
    <row r="356" spans="1:18">
      <c r="A356" s="23" t="str">
        <f t="shared" si="66"/>
        <v/>
      </c>
      <c r="B356" s="23" t="str">
        <f t="shared" si="67"/>
        <v/>
      </c>
      <c r="C356" s="29" t="str">
        <f t="shared" ca="1" si="68"/>
        <v/>
      </c>
      <c r="D356" s="22" t="str">
        <f>IF(K356="","",ИТОГ!S356)</f>
        <v/>
      </c>
      <c r="E356" s="24" t="str">
        <f t="shared" si="69"/>
        <v/>
      </c>
      <c r="F356" s="30" t="str">
        <f t="shared" si="70"/>
        <v/>
      </c>
      <c r="G356" s="25" t="str">
        <f t="shared" si="71"/>
        <v/>
      </c>
      <c r="H356" s="29" t="str">
        <f t="shared" ca="1" si="72"/>
        <v/>
      </c>
      <c r="I356" s="24"/>
      <c r="J356" s="30"/>
      <c r="K356" s="27" t="str">
        <f>IF(ИТОГ!A356=0,"",ИТОГ!A356)</f>
        <v/>
      </c>
      <c r="L356" s="26" t="str">
        <f t="shared" si="73"/>
        <v/>
      </c>
      <c r="M356" s="25" t="str">
        <f>IF(K356="","",ИТОГ!Q356)</f>
        <v/>
      </c>
      <c r="N356" s="28" t="str">
        <f>IF(K356="","",ИТОГ!N356)</f>
        <v/>
      </c>
      <c r="O356" s="30" t="str">
        <f t="shared" si="74"/>
        <v/>
      </c>
      <c r="P356" s="24"/>
      <c r="Q356" s="30" t="str">
        <f t="shared" si="75"/>
        <v/>
      </c>
      <c r="R356" s="29" t="str">
        <f t="shared" ca="1" si="76"/>
        <v/>
      </c>
    </row>
    <row r="357" spans="1:18">
      <c r="A357" s="23" t="str">
        <f t="shared" si="66"/>
        <v/>
      </c>
      <c r="B357" s="23" t="str">
        <f t="shared" si="67"/>
        <v/>
      </c>
      <c r="C357" s="29" t="str">
        <f t="shared" ca="1" si="68"/>
        <v/>
      </c>
      <c r="D357" s="22" t="str">
        <f>IF(K357="","",ИТОГ!S357)</f>
        <v/>
      </c>
      <c r="E357" s="24" t="str">
        <f t="shared" si="69"/>
        <v/>
      </c>
      <c r="F357" s="30" t="str">
        <f t="shared" si="70"/>
        <v/>
      </c>
      <c r="G357" s="25" t="str">
        <f t="shared" si="71"/>
        <v/>
      </c>
      <c r="H357" s="29" t="str">
        <f t="shared" ca="1" si="72"/>
        <v/>
      </c>
      <c r="I357" s="24"/>
      <c r="J357" s="30"/>
      <c r="K357" s="27" t="str">
        <f>IF(ИТОГ!A357=0,"",ИТОГ!A357)</f>
        <v/>
      </c>
      <c r="L357" s="26" t="str">
        <f t="shared" si="73"/>
        <v/>
      </c>
      <c r="M357" s="25" t="str">
        <f>IF(K357="","",ИТОГ!Q357)</f>
        <v/>
      </c>
      <c r="N357" s="28" t="str">
        <f>IF(K357="","",ИТОГ!N357)</f>
        <v/>
      </c>
      <c r="O357" s="30" t="str">
        <f t="shared" si="74"/>
        <v/>
      </c>
      <c r="P357" s="24"/>
      <c r="Q357" s="30" t="str">
        <f t="shared" si="75"/>
        <v/>
      </c>
      <c r="R357" s="29" t="str">
        <f t="shared" ca="1" si="76"/>
        <v/>
      </c>
    </row>
    <row r="358" spans="1:18">
      <c r="A358" s="23" t="str">
        <f t="shared" si="66"/>
        <v/>
      </c>
      <c r="B358" s="23" t="str">
        <f t="shared" si="67"/>
        <v/>
      </c>
      <c r="C358" s="29" t="str">
        <f t="shared" ca="1" si="68"/>
        <v/>
      </c>
      <c r="D358" s="22" t="str">
        <f>IF(K358="","",ИТОГ!S358)</f>
        <v/>
      </c>
      <c r="E358" s="24" t="str">
        <f t="shared" si="69"/>
        <v/>
      </c>
      <c r="F358" s="30" t="str">
        <f t="shared" si="70"/>
        <v/>
      </c>
      <c r="G358" s="25" t="str">
        <f t="shared" si="71"/>
        <v/>
      </c>
      <c r="H358" s="29" t="str">
        <f t="shared" ca="1" si="72"/>
        <v/>
      </c>
      <c r="I358" s="24"/>
      <c r="J358" s="30"/>
      <c r="K358" s="27" t="str">
        <f>IF(ИТОГ!A358=0,"",ИТОГ!A358)</f>
        <v/>
      </c>
      <c r="L358" s="26" t="str">
        <f t="shared" si="73"/>
        <v/>
      </c>
      <c r="M358" s="25" t="str">
        <f>IF(K358="","",ИТОГ!Q358)</f>
        <v/>
      </c>
      <c r="N358" s="28" t="str">
        <f>IF(K358="","",ИТОГ!N358)</f>
        <v/>
      </c>
      <c r="O358" s="30" t="str">
        <f t="shared" si="74"/>
        <v/>
      </c>
      <c r="P358" s="24"/>
      <c r="Q358" s="30" t="str">
        <f t="shared" si="75"/>
        <v/>
      </c>
      <c r="R358" s="29" t="str">
        <f t="shared" ca="1" si="76"/>
        <v/>
      </c>
    </row>
    <row r="359" spans="1:18">
      <c r="A359" s="23" t="str">
        <f t="shared" si="66"/>
        <v/>
      </c>
      <c r="B359" s="23" t="str">
        <f t="shared" si="67"/>
        <v/>
      </c>
      <c r="C359" s="29" t="str">
        <f t="shared" ca="1" si="68"/>
        <v/>
      </c>
      <c r="D359" s="22" t="str">
        <f>IF(K359="","",ИТОГ!S359)</f>
        <v/>
      </c>
      <c r="E359" s="24" t="str">
        <f t="shared" si="69"/>
        <v/>
      </c>
      <c r="F359" s="30" t="str">
        <f t="shared" si="70"/>
        <v/>
      </c>
      <c r="G359" s="25" t="str">
        <f t="shared" si="71"/>
        <v/>
      </c>
      <c r="H359" s="29" t="str">
        <f t="shared" ca="1" si="72"/>
        <v/>
      </c>
      <c r="I359" s="24"/>
      <c r="J359" s="30"/>
      <c r="K359" s="27" t="str">
        <f>IF(ИТОГ!A359=0,"",ИТОГ!A359)</f>
        <v/>
      </c>
      <c r="L359" s="26" t="str">
        <f t="shared" si="73"/>
        <v/>
      </c>
      <c r="M359" s="25" t="str">
        <f>IF(K359="","",ИТОГ!Q359)</f>
        <v/>
      </c>
      <c r="N359" s="28" t="str">
        <f>IF(K359="","",ИТОГ!N359)</f>
        <v/>
      </c>
      <c r="O359" s="30" t="str">
        <f t="shared" si="74"/>
        <v/>
      </c>
      <c r="P359" s="24"/>
      <c r="Q359" s="30" t="str">
        <f t="shared" si="75"/>
        <v/>
      </c>
      <c r="R359" s="29" t="str">
        <f t="shared" ca="1" si="76"/>
        <v/>
      </c>
    </row>
    <row r="360" spans="1:18">
      <c r="A360" s="23" t="str">
        <f t="shared" si="66"/>
        <v/>
      </c>
      <c r="B360" s="23" t="str">
        <f t="shared" si="67"/>
        <v/>
      </c>
      <c r="C360" s="29" t="str">
        <f t="shared" ca="1" si="68"/>
        <v/>
      </c>
      <c r="D360" s="22" t="str">
        <f>IF(K360="","",ИТОГ!S360)</f>
        <v/>
      </c>
      <c r="E360" s="24" t="str">
        <f t="shared" si="69"/>
        <v/>
      </c>
      <c r="F360" s="30" t="str">
        <f t="shared" si="70"/>
        <v/>
      </c>
      <c r="G360" s="25" t="str">
        <f t="shared" si="71"/>
        <v/>
      </c>
      <c r="H360" s="29" t="str">
        <f t="shared" ca="1" si="72"/>
        <v/>
      </c>
      <c r="I360" s="24"/>
      <c r="J360" s="30"/>
      <c r="K360" s="27" t="str">
        <f>IF(ИТОГ!A360=0,"",ИТОГ!A360)</f>
        <v/>
      </c>
      <c r="L360" s="26" t="str">
        <f t="shared" si="73"/>
        <v/>
      </c>
      <c r="M360" s="25" t="str">
        <f>IF(K360="","",ИТОГ!Q360)</f>
        <v/>
      </c>
      <c r="N360" s="28" t="str">
        <f>IF(K360="","",ИТОГ!N360)</f>
        <v/>
      </c>
      <c r="O360" s="30" t="str">
        <f t="shared" si="74"/>
        <v/>
      </c>
      <c r="P360" s="24"/>
      <c r="Q360" s="30" t="str">
        <f t="shared" si="75"/>
        <v/>
      </c>
      <c r="R360" s="29" t="str">
        <f t="shared" ca="1" si="76"/>
        <v/>
      </c>
    </row>
    <row r="361" spans="1:18">
      <c r="A361" s="23" t="str">
        <f t="shared" si="66"/>
        <v/>
      </c>
      <c r="B361" s="23" t="str">
        <f t="shared" si="67"/>
        <v/>
      </c>
      <c r="C361" s="29" t="str">
        <f t="shared" ca="1" si="68"/>
        <v/>
      </c>
      <c r="D361" s="22" t="str">
        <f>IF(K361="","",ИТОГ!S361)</f>
        <v/>
      </c>
      <c r="E361" s="24" t="str">
        <f t="shared" si="69"/>
        <v/>
      </c>
      <c r="F361" s="30" t="str">
        <f t="shared" si="70"/>
        <v/>
      </c>
      <c r="G361" s="25" t="str">
        <f t="shared" si="71"/>
        <v/>
      </c>
      <c r="H361" s="29" t="str">
        <f t="shared" ca="1" si="72"/>
        <v/>
      </c>
      <c r="I361" s="24"/>
      <c r="J361" s="30"/>
      <c r="K361" s="27" t="str">
        <f>IF(ИТОГ!A361=0,"",ИТОГ!A361)</f>
        <v/>
      </c>
      <c r="L361" s="26" t="str">
        <f t="shared" si="73"/>
        <v/>
      </c>
      <c r="M361" s="25" t="str">
        <f>IF(K361="","",ИТОГ!Q361)</f>
        <v/>
      </c>
      <c r="N361" s="28" t="str">
        <f>IF(K361="","",ИТОГ!N361)</f>
        <v/>
      </c>
      <c r="O361" s="30" t="str">
        <f t="shared" si="74"/>
        <v/>
      </c>
      <c r="P361" s="24"/>
      <c r="Q361" s="30" t="str">
        <f t="shared" si="75"/>
        <v/>
      </c>
      <c r="R361" s="29" t="str">
        <f t="shared" ca="1" si="76"/>
        <v/>
      </c>
    </row>
    <row r="362" spans="1:18">
      <c r="A362" s="23" t="str">
        <f t="shared" si="66"/>
        <v/>
      </c>
      <c r="B362" s="23" t="str">
        <f t="shared" si="67"/>
        <v/>
      </c>
      <c r="C362" s="29" t="str">
        <f t="shared" ca="1" si="68"/>
        <v/>
      </c>
      <c r="D362" s="22" t="str">
        <f>IF(K362="","",ИТОГ!S362)</f>
        <v/>
      </c>
      <c r="E362" s="24" t="str">
        <f t="shared" si="69"/>
        <v/>
      </c>
      <c r="F362" s="30" t="str">
        <f t="shared" si="70"/>
        <v/>
      </c>
      <c r="G362" s="25" t="str">
        <f t="shared" si="71"/>
        <v/>
      </c>
      <c r="H362" s="29" t="str">
        <f t="shared" ca="1" si="72"/>
        <v/>
      </c>
      <c r="I362" s="24"/>
      <c r="J362" s="30"/>
      <c r="K362" s="27" t="str">
        <f>IF(ИТОГ!A362=0,"",ИТОГ!A362)</f>
        <v/>
      </c>
      <c r="L362" s="26" t="str">
        <f t="shared" si="73"/>
        <v/>
      </c>
      <c r="M362" s="25" t="str">
        <f>IF(K362="","",ИТОГ!Q362)</f>
        <v/>
      </c>
      <c r="N362" s="28" t="str">
        <f>IF(K362="","",ИТОГ!N362)</f>
        <v/>
      </c>
      <c r="O362" s="30" t="str">
        <f t="shared" si="74"/>
        <v/>
      </c>
      <c r="P362" s="24"/>
      <c r="Q362" s="30" t="str">
        <f t="shared" si="75"/>
        <v/>
      </c>
      <c r="R362" s="29" t="str">
        <f t="shared" ca="1" si="76"/>
        <v/>
      </c>
    </row>
    <row r="363" spans="1:18">
      <c r="A363" s="23" t="str">
        <f t="shared" si="66"/>
        <v/>
      </c>
      <c r="B363" s="23" t="str">
        <f t="shared" si="67"/>
        <v/>
      </c>
      <c r="C363" s="29" t="str">
        <f t="shared" ca="1" si="68"/>
        <v/>
      </c>
      <c r="D363" s="22" t="str">
        <f>IF(K363="","",ИТОГ!S363)</f>
        <v/>
      </c>
      <c r="E363" s="24" t="str">
        <f t="shared" si="69"/>
        <v/>
      </c>
      <c r="F363" s="30" t="str">
        <f t="shared" si="70"/>
        <v/>
      </c>
      <c r="G363" s="25" t="str">
        <f t="shared" si="71"/>
        <v/>
      </c>
      <c r="H363" s="29" t="str">
        <f t="shared" ca="1" si="72"/>
        <v/>
      </c>
      <c r="I363" s="24"/>
      <c r="J363" s="30"/>
      <c r="K363" s="27" t="str">
        <f>IF(ИТОГ!A363=0,"",ИТОГ!A363)</f>
        <v/>
      </c>
      <c r="L363" s="26" t="str">
        <f t="shared" si="73"/>
        <v/>
      </c>
      <c r="M363" s="25" t="str">
        <f>IF(K363="","",ИТОГ!Q363)</f>
        <v/>
      </c>
      <c r="N363" s="28" t="str">
        <f>IF(K363="","",ИТОГ!N363)</f>
        <v/>
      </c>
      <c r="O363" s="30" t="str">
        <f t="shared" si="74"/>
        <v/>
      </c>
      <c r="P363" s="24"/>
      <c r="Q363" s="30" t="str">
        <f t="shared" si="75"/>
        <v/>
      </c>
      <c r="R363" s="29" t="str">
        <f t="shared" ca="1" si="76"/>
        <v/>
      </c>
    </row>
    <row r="364" spans="1:18">
      <c r="A364" s="23" t="str">
        <f t="shared" si="66"/>
        <v/>
      </c>
      <c r="B364" s="23" t="str">
        <f t="shared" si="67"/>
        <v/>
      </c>
      <c r="C364" s="29" t="str">
        <f t="shared" ca="1" si="68"/>
        <v/>
      </c>
      <c r="D364" s="22" t="str">
        <f>IF(K364="","",ИТОГ!S364)</f>
        <v/>
      </c>
      <c r="E364" s="24" t="str">
        <f t="shared" si="69"/>
        <v/>
      </c>
      <c r="F364" s="30" t="str">
        <f t="shared" si="70"/>
        <v/>
      </c>
      <c r="G364" s="25" t="str">
        <f t="shared" si="71"/>
        <v/>
      </c>
      <c r="H364" s="29" t="str">
        <f t="shared" ca="1" si="72"/>
        <v/>
      </c>
      <c r="I364" s="24"/>
      <c r="J364" s="30"/>
      <c r="K364" s="27" t="str">
        <f>IF(ИТОГ!A364=0,"",ИТОГ!A364)</f>
        <v/>
      </c>
      <c r="L364" s="26" t="str">
        <f t="shared" si="73"/>
        <v/>
      </c>
      <c r="M364" s="25" t="str">
        <f>IF(K364="","",ИТОГ!Q364)</f>
        <v/>
      </c>
      <c r="N364" s="28" t="str">
        <f>IF(K364="","",ИТОГ!N364)</f>
        <v/>
      </c>
      <c r="O364" s="30" t="str">
        <f t="shared" si="74"/>
        <v/>
      </c>
      <c r="P364" s="24"/>
      <c r="Q364" s="30" t="str">
        <f t="shared" si="75"/>
        <v/>
      </c>
      <c r="R364" s="29" t="str">
        <f t="shared" ca="1" si="76"/>
        <v/>
      </c>
    </row>
    <row r="365" spans="1:18">
      <c r="A365" s="23" t="str">
        <f t="shared" si="66"/>
        <v/>
      </c>
      <c r="B365" s="23" t="str">
        <f t="shared" si="67"/>
        <v/>
      </c>
      <c r="C365" s="29" t="str">
        <f t="shared" ca="1" si="68"/>
        <v/>
      </c>
      <c r="D365" s="22" t="str">
        <f>IF(K365="","",ИТОГ!S365)</f>
        <v/>
      </c>
      <c r="E365" s="24" t="str">
        <f t="shared" si="69"/>
        <v/>
      </c>
      <c r="F365" s="30" t="str">
        <f t="shared" si="70"/>
        <v/>
      </c>
      <c r="G365" s="25" t="str">
        <f t="shared" si="71"/>
        <v/>
      </c>
      <c r="H365" s="29" t="str">
        <f t="shared" ca="1" si="72"/>
        <v/>
      </c>
      <c r="I365" s="24"/>
      <c r="J365" s="30"/>
      <c r="K365" s="27" t="str">
        <f>IF(ИТОГ!A365=0,"",ИТОГ!A365)</f>
        <v/>
      </c>
      <c r="L365" s="26" t="str">
        <f t="shared" si="73"/>
        <v/>
      </c>
      <c r="M365" s="25" t="str">
        <f>IF(K365="","",ИТОГ!Q365)</f>
        <v/>
      </c>
      <c r="N365" s="28" t="str">
        <f>IF(K365="","",ИТОГ!N365)</f>
        <v/>
      </c>
      <c r="O365" s="30" t="str">
        <f t="shared" si="74"/>
        <v/>
      </c>
      <c r="P365" s="24"/>
      <c r="Q365" s="30" t="str">
        <f t="shared" si="75"/>
        <v/>
      </c>
      <c r="R365" s="29" t="str">
        <f t="shared" ca="1" si="76"/>
        <v/>
      </c>
    </row>
    <row r="366" spans="1:18">
      <c r="A366" s="23" t="str">
        <f t="shared" si="66"/>
        <v/>
      </c>
      <c r="B366" s="23" t="str">
        <f t="shared" si="67"/>
        <v/>
      </c>
      <c r="C366" s="29" t="str">
        <f t="shared" ca="1" si="68"/>
        <v/>
      </c>
      <c r="D366" s="22" t="str">
        <f>IF(K366="","",ИТОГ!S366)</f>
        <v/>
      </c>
      <c r="E366" s="24" t="str">
        <f t="shared" si="69"/>
        <v/>
      </c>
      <c r="F366" s="30" t="str">
        <f t="shared" si="70"/>
        <v/>
      </c>
      <c r="G366" s="25" t="str">
        <f t="shared" si="71"/>
        <v/>
      </c>
      <c r="H366" s="29" t="str">
        <f t="shared" ca="1" si="72"/>
        <v/>
      </c>
      <c r="I366" s="24"/>
      <c r="J366" s="30"/>
      <c r="K366" s="27" t="str">
        <f>IF(ИТОГ!A366=0,"",ИТОГ!A366)</f>
        <v/>
      </c>
      <c r="L366" s="26" t="str">
        <f t="shared" si="73"/>
        <v/>
      </c>
      <c r="M366" s="25" t="str">
        <f>IF(K366="","",ИТОГ!Q366)</f>
        <v/>
      </c>
      <c r="N366" s="28" t="str">
        <f>IF(K366="","",ИТОГ!N366)</f>
        <v/>
      </c>
      <c r="O366" s="30" t="str">
        <f t="shared" si="74"/>
        <v/>
      </c>
      <c r="P366" s="24"/>
      <c r="Q366" s="30" t="str">
        <f t="shared" si="75"/>
        <v/>
      </c>
      <c r="R366" s="29" t="str">
        <f t="shared" ca="1" si="76"/>
        <v/>
      </c>
    </row>
    <row r="367" spans="1:18">
      <c r="A367" s="23" t="str">
        <f t="shared" si="66"/>
        <v/>
      </c>
      <c r="B367" s="23" t="str">
        <f t="shared" si="67"/>
        <v/>
      </c>
      <c r="C367" s="29" t="str">
        <f t="shared" ca="1" si="68"/>
        <v/>
      </c>
      <c r="D367" s="22" t="str">
        <f>IF(K367="","",ИТОГ!S367)</f>
        <v/>
      </c>
      <c r="E367" s="24" t="str">
        <f t="shared" si="69"/>
        <v/>
      </c>
      <c r="F367" s="30" t="str">
        <f t="shared" si="70"/>
        <v/>
      </c>
      <c r="G367" s="25" t="str">
        <f t="shared" si="71"/>
        <v/>
      </c>
      <c r="H367" s="29" t="str">
        <f t="shared" ca="1" si="72"/>
        <v/>
      </c>
      <c r="I367" s="24"/>
      <c r="J367" s="30"/>
      <c r="K367" s="27" t="str">
        <f>IF(ИТОГ!A367=0,"",ИТОГ!A367)</f>
        <v/>
      </c>
      <c r="L367" s="26" t="str">
        <f t="shared" si="73"/>
        <v/>
      </c>
      <c r="M367" s="25" t="str">
        <f>IF(K367="","",ИТОГ!Q367)</f>
        <v/>
      </c>
      <c r="N367" s="28" t="str">
        <f>IF(K367="","",ИТОГ!N367)</f>
        <v/>
      </c>
      <c r="O367" s="30" t="str">
        <f t="shared" si="74"/>
        <v/>
      </c>
      <c r="P367" s="24"/>
      <c r="Q367" s="30" t="str">
        <f t="shared" si="75"/>
        <v/>
      </c>
      <c r="R367" s="29" t="str">
        <f t="shared" ca="1" si="76"/>
        <v/>
      </c>
    </row>
    <row r="368" spans="1:18">
      <c r="A368" s="23" t="str">
        <f t="shared" si="66"/>
        <v/>
      </c>
      <c r="B368" s="23" t="str">
        <f t="shared" si="67"/>
        <v/>
      </c>
      <c r="C368" s="29" t="str">
        <f t="shared" ca="1" si="68"/>
        <v/>
      </c>
      <c r="D368" s="22" t="str">
        <f>IF(K368="","",ИТОГ!S368)</f>
        <v/>
      </c>
      <c r="E368" s="24" t="str">
        <f t="shared" si="69"/>
        <v/>
      </c>
      <c r="F368" s="30" t="str">
        <f t="shared" si="70"/>
        <v/>
      </c>
      <c r="G368" s="25" t="str">
        <f t="shared" si="71"/>
        <v/>
      </c>
      <c r="H368" s="29" t="str">
        <f t="shared" ca="1" si="72"/>
        <v/>
      </c>
      <c r="I368" s="24"/>
      <c r="J368" s="30"/>
      <c r="K368" s="27" t="str">
        <f>IF(ИТОГ!A368=0,"",ИТОГ!A368)</f>
        <v/>
      </c>
      <c r="L368" s="26" t="str">
        <f t="shared" si="73"/>
        <v/>
      </c>
      <c r="M368" s="25" t="str">
        <f>IF(K368="","",ИТОГ!Q368)</f>
        <v/>
      </c>
      <c r="N368" s="28" t="str">
        <f>IF(K368="","",ИТОГ!N368)</f>
        <v/>
      </c>
      <c r="O368" s="30" t="str">
        <f t="shared" si="74"/>
        <v/>
      </c>
      <c r="P368" s="24"/>
      <c r="Q368" s="30" t="str">
        <f t="shared" si="75"/>
        <v/>
      </c>
      <c r="R368" s="29" t="str">
        <f t="shared" ca="1" si="76"/>
        <v/>
      </c>
    </row>
    <row r="369" spans="1:18">
      <c r="A369" s="23" t="str">
        <f t="shared" si="66"/>
        <v/>
      </c>
      <c r="B369" s="23" t="str">
        <f t="shared" si="67"/>
        <v/>
      </c>
      <c r="C369" s="29" t="str">
        <f t="shared" ca="1" si="68"/>
        <v/>
      </c>
      <c r="D369" s="22" t="str">
        <f>IF(K369="","",ИТОГ!S369)</f>
        <v/>
      </c>
      <c r="E369" s="24" t="str">
        <f t="shared" si="69"/>
        <v/>
      </c>
      <c r="F369" s="30" t="str">
        <f t="shared" si="70"/>
        <v/>
      </c>
      <c r="G369" s="25" t="str">
        <f t="shared" si="71"/>
        <v/>
      </c>
      <c r="H369" s="29" t="str">
        <f t="shared" ca="1" si="72"/>
        <v/>
      </c>
      <c r="I369" s="24"/>
      <c r="J369" s="30"/>
      <c r="K369" s="27" t="str">
        <f>IF(ИТОГ!A369=0,"",ИТОГ!A369)</f>
        <v/>
      </c>
      <c r="L369" s="26" t="str">
        <f t="shared" si="73"/>
        <v/>
      </c>
      <c r="M369" s="25" t="str">
        <f>IF(K369="","",ИТОГ!Q369)</f>
        <v/>
      </c>
      <c r="N369" s="28" t="str">
        <f>IF(K369="","",ИТОГ!N369)</f>
        <v/>
      </c>
      <c r="O369" s="30" t="str">
        <f t="shared" si="74"/>
        <v/>
      </c>
      <c r="P369" s="24"/>
      <c r="Q369" s="30" t="str">
        <f t="shared" si="75"/>
        <v/>
      </c>
      <c r="R369" s="29" t="str">
        <f t="shared" ca="1" si="76"/>
        <v/>
      </c>
    </row>
    <row r="370" spans="1:18">
      <c r="A370" s="23" t="str">
        <f t="shared" si="66"/>
        <v/>
      </c>
      <c r="B370" s="23" t="str">
        <f t="shared" si="67"/>
        <v/>
      </c>
      <c r="C370" s="29" t="str">
        <f t="shared" ca="1" si="68"/>
        <v/>
      </c>
      <c r="D370" s="22" t="str">
        <f>IF(K370="","",ИТОГ!S370)</f>
        <v/>
      </c>
      <c r="E370" s="24" t="str">
        <f t="shared" si="69"/>
        <v/>
      </c>
      <c r="F370" s="30" t="str">
        <f t="shared" si="70"/>
        <v/>
      </c>
      <c r="G370" s="25" t="str">
        <f t="shared" si="71"/>
        <v/>
      </c>
      <c r="H370" s="29" t="str">
        <f t="shared" ca="1" si="72"/>
        <v/>
      </c>
      <c r="I370" s="24"/>
      <c r="J370" s="30"/>
      <c r="K370" s="27" t="str">
        <f>IF(ИТОГ!A370=0,"",ИТОГ!A370)</f>
        <v/>
      </c>
      <c r="L370" s="26" t="str">
        <f t="shared" si="73"/>
        <v/>
      </c>
      <c r="M370" s="25" t="str">
        <f>IF(K370="","",ИТОГ!Q370)</f>
        <v/>
      </c>
      <c r="N370" s="28" t="str">
        <f>IF(K370="","",ИТОГ!N370)</f>
        <v/>
      </c>
      <c r="O370" s="30" t="str">
        <f t="shared" si="74"/>
        <v/>
      </c>
      <c r="P370" s="24"/>
      <c r="Q370" s="30" t="str">
        <f t="shared" si="75"/>
        <v/>
      </c>
      <c r="R370" s="29" t="str">
        <f t="shared" ca="1" si="76"/>
        <v/>
      </c>
    </row>
    <row r="371" spans="1:18">
      <c r="A371" s="23" t="str">
        <f t="shared" si="66"/>
        <v/>
      </c>
      <c r="B371" s="23" t="str">
        <f t="shared" si="67"/>
        <v/>
      </c>
      <c r="C371" s="29" t="str">
        <f t="shared" ca="1" si="68"/>
        <v/>
      </c>
      <c r="D371" s="22" t="str">
        <f>IF(K371="","",ИТОГ!S371)</f>
        <v/>
      </c>
      <c r="E371" s="24" t="str">
        <f t="shared" si="69"/>
        <v/>
      </c>
      <c r="F371" s="30" t="str">
        <f t="shared" si="70"/>
        <v/>
      </c>
      <c r="G371" s="25" t="str">
        <f t="shared" si="71"/>
        <v/>
      </c>
      <c r="H371" s="29" t="str">
        <f t="shared" ca="1" si="72"/>
        <v/>
      </c>
      <c r="I371" s="24"/>
      <c r="J371" s="30"/>
      <c r="K371" s="27" t="str">
        <f>IF(ИТОГ!A371=0,"",ИТОГ!A371)</f>
        <v/>
      </c>
      <c r="L371" s="26" t="str">
        <f t="shared" si="73"/>
        <v/>
      </c>
      <c r="M371" s="25" t="str">
        <f>IF(K371="","",ИТОГ!Q371)</f>
        <v/>
      </c>
      <c r="N371" s="28" t="str">
        <f>IF(K371="","",ИТОГ!N371)</f>
        <v/>
      </c>
      <c r="O371" s="30" t="str">
        <f t="shared" si="74"/>
        <v/>
      </c>
      <c r="P371" s="24"/>
      <c r="Q371" s="30" t="str">
        <f t="shared" si="75"/>
        <v/>
      </c>
      <c r="R371" s="29" t="str">
        <f t="shared" ca="1" si="76"/>
        <v/>
      </c>
    </row>
    <row r="372" spans="1:18">
      <c r="A372" s="23" t="str">
        <f t="shared" si="66"/>
        <v/>
      </c>
      <c r="B372" s="23" t="str">
        <f t="shared" si="67"/>
        <v/>
      </c>
      <c r="C372" s="29" t="str">
        <f t="shared" ca="1" si="68"/>
        <v/>
      </c>
      <c r="D372" s="22" t="str">
        <f>IF(K372="","",ИТОГ!S372)</f>
        <v/>
      </c>
      <c r="E372" s="24" t="str">
        <f t="shared" si="69"/>
        <v/>
      </c>
      <c r="F372" s="30" t="str">
        <f t="shared" si="70"/>
        <v/>
      </c>
      <c r="G372" s="25" t="str">
        <f t="shared" si="71"/>
        <v/>
      </c>
      <c r="H372" s="29" t="str">
        <f t="shared" ca="1" si="72"/>
        <v/>
      </c>
      <c r="I372" s="24"/>
      <c r="J372" s="30"/>
      <c r="K372" s="27" t="str">
        <f>IF(ИТОГ!A372=0,"",ИТОГ!A372)</f>
        <v/>
      </c>
      <c r="L372" s="26" t="str">
        <f t="shared" si="73"/>
        <v/>
      </c>
      <c r="M372" s="25" t="str">
        <f>IF(K372="","",ИТОГ!Q372)</f>
        <v/>
      </c>
      <c r="N372" s="28" t="str">
        <f>IF(K372="","",ИТОГ!N372)</f>
        <v/>
      </c>
      <c r="O372" s="30" t="str">
        <f t="shared" si="74"/>
        <v/>
      </c>
      <c r="P372" s="24"/>
      <c r="Q372" s="30" t="str">
        <f t="shared" si="75"/>
        <v/>
      </c>
      <c r="R372" s="29" t="str">
        <f t="shared" ca="1" si="76"/>
        <v/>
      </c>
    </row>
    <row r="373" spans="1:18">
      <c r="A373" s="23" t="str">
        <f t="shared" si="66"/>
        <v/>
      </c>
      <c r="B373" s="23" t="str">
        <f t="shared" si="67"/>
        <v/>
      </c>
      <c r="C373" s="29" t="str">
        <f t="shared" ca="1" si="68"/>
        <v/>
      </c>
      <c r="D373" s="22" t="str">
        <f>IF(K373="","",ИТОГ!S373)</f>
        <v/>
      </c>
      <c r="E373" s="24" t="str">
        <f t="shared" si="69"/>
        <v/>
      </c>
      <c r="F373" s="30" t="str">
        <f t="shared" si="70"/>
        <v/>
      </c>
      <c r="G373" s="25" t="str">
        <f t="shared" si="71"/>
        <v/>
      </c>
      <c r="H373" s="29" t="str">
        <f t="shared" ca="1" si="72"/>
        <v/>
      </c>
      <c r="I373" s="24"/>
      <c r="J373" s="30"/>
      <c r="K373" s="27" t="str">
        <f>IF(ИТОГ!A373=0,"",ИТОГ!A373)</f>
        <v/>
      </c>
      <c r="L373" s="26" t="str">
        <f t="shared" si="73"/>
        <v/>
      </c>
      <c r="M373" s="25" t="str">
        <f>IF(K373="","",ИТОГ!Q373)</f>
        <v/>
      </c>
      <c r="N373" s="28" t="str">
        <f>IF(K373="","",ИТОГ!N373)</f>
        <v/>
      </c>
      <c r="O373" s="30" t="str">
        <f t="shared" si="74"/>
        <v/>
      </c>
      <c r="P373" s="24"/>
      <c r="Q373" s="30" t="str">
        <f t="shared" si="75"/>
        <v/>
      </c>
      <c r="R373" s="29" t="str">
        <f t="shared" ca="1" si="76"/>
        <v/>
      </c>
    </row>
    <row r="374" spans="1:18">
      <c r="A374" s="23" t="str">
        <f t="shared" si="66"/>
        <v/>
      </c>
      <c r="B374" s="23" t="str">
        <f t="shared" si="67"/>
        <v/>
      </c>
      <c r="C374" s="29" t="str">
        <f t="shared" ca="1" si="68"/>
        <v/>
      </c>
      <c r="D374" s="22" t="str">
        <f>IF(K374="","",ИТОГ!S374)</f>
        <v/>
      </c>
      <c r="E374" s="24" t="str">
        <f t="shared" si="69"/>
        <v/>
      </c>
      <c r="F374" s="30" t="str">
        <f t="shared" si="70"/>
        <v/>
      </c>
      <c r="G374" s="25" t="str">
        <f t="shared" si="71"/>
        <v/>
      </c>
      <c r="H374" s="29" t="str">
        <f t="shared" ca="1" si="72"/>
        <v/>
      </c>
      <c r="I374" s="24"/>
      <c r="J374" s="30"/>
      <c r="K374" s="27" t="str">
        <f>IF(ИТОГ!A374=0,"",ИТОГ!A374)</f>
        <v/>
      </c>
      <c r="L374" s="26" t="str">
        <f t="shared" si="73"/>
        <v/>
      </c>
      <c r="M374" s="25" t="str">
        <f>IF(K374="","",ИТОГ!Q374)</f>
        <v/>
      </c>
      <c r="N374" s="28" t="str">
        <f>IF(K374="","",ИТОГ!N374)</f>
        <v/>
      </c>
      <c r="O374" s="30" t="str">
        <f t="shared" si="74"/>
        <v/>
      </c>
      <c r="P374" s="24"/>
      <c r="Q374" s="30" t="str">
        <f t="shared" si="75"/>
        <v/>
      </c>
      <c r="R374" s="29" t="str">
        <f t="shared" ca="1" si="76"/>
        <v/>
      </c>
    </row>
    <row r="375" spans="1:18">
      <c r="A375" s="23" t="str">
        <f t="shared" si="66"/>
        <v/>
      </c>
      <c r="B375" s="23" t="str">
        <f t="shared" si="67"/>
        <v/>
      </c>
      <c r="C375" s="29" t="str">
        <f t="shared" ca="1" si="68"/>
        <v/>
      </c>
      <c r="D375" s="22" t="str">
        <f>IF(K375="","",ИТОГ!S375)</f>
        <v/>
      </c>
      <c r="E375" s="24" t="str">
        <f t="shared" si="69"/>
        <v/>
      </c>
      <c r="F375" s="30" t="str">
        <f t="shared" si="70"/>
        <v/>
      </c>
      <c r="G375" s="25" t="str">
        <f t="shared" si="71"/>
        <v/>
      </c>
      <c r="H375" s="29" t="str">
        <f t="shared" ca="1" si="72"/>
        <v/>
      </c>
      <c r="I375" s="24"/>
      <c r="J375" s="30"/>
      <c r="K375" s="27" t="str">
        <f>IF(ИТОГ!A375=0,"",ИТОГ!A375)</f>
        <v/>
      </c>
      <c r="L375" s="26" t="str">
        <f t="shared" si="73"/>
        <v/>
      </c>
      <c r="M375" s="25" t="str">
        <f>IF(K375="","",ИТОГ!Q375)</f>
        <v/>
      </c>
      <c r="N375" s="28" t="str">
        <f>IF(K375="","",ИТОГ!N375)</f>
        <v/>
      </c>
      <c r="O375" s="30" t="str">
        <f t="shared" si="74"/>
        <v/>
      </c>
      <c r="P375" s="24"/>
      <c r="Q375" s="30" t="str">
        <f t="shared" si="75"/>
        <v/>
      </c>
      <c r="R375" s="29" t="str">
        <f t="shared" ca="1" si="76"/>
        <v/>
      </c>
    </row>
    <row r="376" spans="1:18">
      <c r="A376" s="23" t="str">
        <f t="shared" si="66"/>
        <v/>
      </c>
      <c r="B376" s="23" t="str">
        <f t="shared" si="67"/>
        <v/>
      </c>
      <c r="C376" s="29" t="str">
        <f t="shared" ca="1" si="68"/>
        <v/>
      </c>
      <c r="D376" s="22" t="str">
        <f>IF(K376="","",ИТОГ!S376)</f>
        <v/>
      </c>
      <c r="E376" s="24" t="str">
        <f t="shared" si="69"/>
        <v/>
      </c>
      <c r="F376" s="30" t="str">
        <f t="shared" si="70"/>
        <v/>
      </c>
      <c r="G376" s="25" t="str">
        <f t="shared" si="71"/>
        <v/>
      </c>
      <c r="H376" s="29" t="str">
        <f t="shared" ca="1" si="72"/>
        <v/>
      </c>
      <c r="I376" s="24"/>
      <c r="J376" s="30"/>
      <c r="K376" s="27" t="str">
        <f>IF(ИТОГ!A376=0,"",ИТОГ!A376)</f>
        <v/>
      </c>
      <c r="L376" s="26" t="str">
        <f t="shared" si="73"/>
        <v/>
      </c>
      <c r="M376" s="25" t="str">
        <f>IF(K376="","",ИТОГ!Q376)</f>
        <v/>
      </c>
      <c r="N376" s="28" t="str">
        <f>IF(K376="","",ИТОГ!N376)</f>
        <v/>
      </c>
      <c r="O376" s="30" t="str">
        <f t="shared" si="74"/>
        <v/>
      </c>
      <c r="P376" s="24"/>
      <c r="Q376" s="30" t="str">
        <f t="shared" si="75"/>
        <v/>
      </c>
      <c r="R376" s="29" t="str">
        <f t="shared" ca="1" si="76"/>
        <v/>
      </c>
    </row>
    <row r="377" spans="1:18">
      <c r="A377" s="23" t="str">
        <f t="shared" si="66"/>
        <v/>
      </c>
      <c r="B377" s="23" t="str">
        <f t="shared" si="67"/>
        <v/>
      </c>
      <c r="C377" s="29" t="str">
        <f t="shared" ca="1" si="68"/>
        <v/>
      </c>
      <c r="D377" s="22" t="str">
        <f>IF(K377="","",ИТОГ!S377)</f>
        <v/>
      </c>
      <c r="E377" s="24" t="str">
        <f t="shared" si="69"/>
        <v/>
      </c>
      <c r="F377" s="30" t="str">
        <f t="shared" si="70"/>
        <v/>
      </c>
      <c r="G377" s="25" t="str">
        <f t="shared" si="71"/>
        <v/>
      </c>
      <c r="H377" s="29" t="str">
        <f t="shared" ca="1" si="72"/>
        <v/>
      </c>
      <c r="I377" s="24"/>
      <c r="J377" s="30"/>
      <c r="K377" s="27" t="str">
        <f>IF(ИТОГ!A377=0,"",ИТОГ!A377)</f>
        <v/>
      </c>
      <c r="L377" s="26" t="str">
        <f t="shared" si="73"/>
        <v/>
      </c>
      <c r="M377" s="25" t="str">
        <f>IF(K377="","",ИТОГ!Q377)</f>
        <v/>
      </c>
      <c r="N377" s="28" t="str">
        <f>IF(K377="","",ИТОГ!N377)</f>
        <v/>
      </c>
      <c r="O377" s="30" t="str">
        <f t="shared" si="74"/>
        <v/>
      </c>
      <c r="P377" s="24"/>
      <c r="Q377" s="30" t="str">
        <f t="shared" si="75"/>
        <v/>
      </c>
      <c r="R377" s="29" t="str">
        <f t="shared" ca="1" si="76"/>
        <v/>
      </c>
    </row>
    <row r="378" spans="1:18">
      <c r="A378" s="23" t="str">
        <f t="shared" si="66"/>
        <v/>
      </c>
      <c r="B378" s="23" t="str">
        <f t="shared" si="67"/>
        <v/>
      </c>
      <c r="C378" s="29" t="str">
        <f t="shared" ca="1" si="68"/>
        <v/>
      </c>
      <c r="D378" s="22" t="str">
        <f>IF(K378="","",ИТОГ!S378)</f>
        <v/>
      </c>
      <c r="E378" s="24" t="str">
        <f t="shared" si="69"/>
        <v/>
      </c>
      <c r="F378" s="30" t="str">
        <f t="shared" si="70"/>
        <v/>
      </c>
      <c r="G378" s="25" t="str">
        <f t="shared" si="71"/>
        <v/>
      </c>
      <c r="H378" s="29" t="str">
        <f t="shared" ca="1" si="72"/>
        <v/>
      </c>
      <c r="I378" s="24"/>
      <c r="J378" s="30"/>
      <c r="K378" s="27" t="str">
        <f>IF(ИТОГ!A378=0,"",ИТОГ!A378)</f>
        <v/>
      </c>
      <c r="L378" s="26" t="str">
        <f t="shared" si="73"/>
        <v/>
      </c>
      <c r="M378" s="25" t="str">
        <f>IF(K378="","",ИТОГ!Q378)</f>
        <v/>
      </c>
      <c r="N378" s="28" t="str">
        <f>IF(K378="","",ИТОГ!N378)</f>
        <v/>
      </c>
      <c r="O378" s="30" t="str">
        <f t="shared" si="74"/>
        <v/>
      </c>
      <c r="P378" s="24"/>
      <c r="Q378" s="30" t="str">
        <f t="shared" si="75"/>
        <v/>
      </c>
      <c r="R378" s="29" t="str">
        <f t="shared" ca="1" si="76"/>
        <v/>
      </c>
    </row>
    <row r="379" spans="1:18">
      <c r="A379" s="23" t="str">
        <f t="shared" si="66"/>
        <v/>
      </c>
      <c r="B379" s="23" t="str">
        <f t="shared" si="67"/>
        <v/>
      </c>
      <c r="C379" s="29" t="str">
        <f t="shared" ca="1" si="68"/>
        <v/>
      </c>
      <c r="D379" s="22" t="str">
        <f>IF(K379="","",ИТОГ!S379)</f>
        <v/>
      </c>
      <c r="E379" s="24" t="str">
        <f t="shared" si="69"/>
        <v/>
      </c>
      <c r="F379" s="30" t="str">
        <f t="shared" si="70"/>
        <v/>
      </c>
      <c r="G379" s="25" t="str">
        <f t="shared" si="71"/>
        <v/>
      </c>
      <c r="H379" s="29" t="str">
        <f t="shared" ca="1" si="72"/>
        <v/>
      </c>
      <c r="I379" s="24"/>
      <c r="J379" s="30"/>
      <c r="K379" s="27" t="str">
        <f>IF(ИТОГ!A379=0,"",ИТОГ!A379)</f>
        <v/>
      </c>
      <c r="L379" s="26" t="str">
        <f t="shared" si="73"/>
        <v/>
      </c>
      <c r="M379" s="25" t="str">
        <f>IF(K379="","",ИТОГ!Q379)</f>
        <v/>
      </c>
      <c r="N379" s="28" t="str">
        <f>IF(K379="","",ИТОГ!N379)</f>
        <v/>
      </c>
      <c r="O379" s="30" t="str">
        <f t="shared" si="74"/>
        <v/>
      </c>
      <c r="P379" s="24"/>
      <c r="Q379" s="30" t="str">
        <f t="shared" si="75"/>
        <v/>
      </c>
      <c r="R379" s="29" t="str">
        <f t="shared" ca="1" si="76"/>
        <v/>
      </c>
    </row>
    <row r="380" spans="1:18">
      <c r="A380" s="23" t="str">
        <f t="shared" si="66"/>
        <v/>
      </c>
      <c r="B380" s="23" t="str">
        <f t="shared" si="67"/>
        <v/>
      </c>
      <c r="C380" s="29" t="str">
        <f t="shared" ca="1" si="68"/>
        <v/>
      </c>
      <c r="D380" s="22" t="str">
        <f>IF(K380="","",ИТОГ!S380)</f>
        <v/>
      </c>
      <c r="E380" s="24" t="str">
        <f t="shared" si="69"/>
        <v/>
      </c>
      <c r="F380" s="30" t="str">
        <f t="shared" si="70"/>
        <v/>
      </c>
      <c r="G380" s="25" t="str">
        <f t="shared" si="71"/>
        <v/>
      </c>
      <c r="H380" s="29" t="str">
        <f t="shared" ca="1" si="72"/>
        <v/>
      </c>
      <c r="I380" s="24"/>
      <c r="J380" s="30"/>
      <c r="K380" s="27" t="str">
        <f>IF(ИТОГ!A380=0,"",ИТОГ!A380)</f>
        <v/>
      </c>
      <c r="L380" s="26" t="str">
        <f t="shared" si="73"/>
        <v/>
      </c>
      <c r="M380" s="25" t="str">
        <f>IF(K380="","",ИТОГ!Q380)</f>
        <v/>
      </c>
      <c r="N380" s="28" t="str">
        <f>IF(K380="","",ИТОГ!N380)</f>
        <v/>
      </c>
      <c r="O380" s="30" t="str">
        <f t="shared" si="74"/>
        <v/>
      </c>
      <c r="P380" s="24"/>
      <c r="Q380" s="30" t="str">
        <f t="shared" si="75"/>
        <v/>
      </c>
      <c r="R380" s="29" t="str">
        <f t="shared" ca="1" si="76"/>
        <v/>
      </c>
    </row>
    <row r="381" spans="1:18">
      <c r="A381" s="23" t="str">
        <f t="shared" si="66"/>
        <v/>
      </c>
      <c r="B381" s="23" t="str">
        <f t="shared" si="67"/>
        <v/>
      </c>
      <c r="C381" s="29" t="str">
        <f t="shared" ca="1" si="68"/>
        <v/>
      </c>
      <c r="D381" s="22" t="str">
        <f>IF(K381="","",ИТОГ!S381)</f>
        <v/>
      </c>
      <c r="E381" s="24" t="str">
        <f t="shared" si="69"/>
        <v/>
      </c>
      <c r="F381" s="30" t="str">
        <f t="shared" si="70"/>
        <v/>
      </c>
      <c r="G381" s="25" t="str">
        <f t="shared" si="71"/>
        <v/>
      </c>
      <c r="H381" s="29" t="str">
        <f t="shared" ca="1" si="72"/>
        <v/>
      </c>
      <c r="I381" s="24"/>
      <c r="J381" s="30"/>
      <c r="K381" s="27" t="str">
        <f>IF(ИТОГ!A381=0,"",ИТОГ!A381)</f>
        <v/>
      </c>
      <c r="L381" s="26" t="str">
        <f t="shared" si="73"/>
        <v/>
      </c>
      <c r="M381" s="25" t="str">
        <f>IF(K381="","",ИТОГ!Q381)</f>
        <v/>
      </c>
      <c r="N381" s="28" t="str">
        <f>IF(K381="","",ИТОГ!N381)</f>
        <v/>
      </c>
      <c r="O381" s="30" t="str">
        <f t="shared" si="74"/>
        <v/>
      </c>
      <c r="P381" s="24"/>
      <c r="Q381" s="30" t="str">
        <f t="shared" si="75"/>
        <v/>
      </c>
      <c r="R381" s="29" t="str">
        <f t="shared" ca="1" si="76"/>
        <v/>
      </c>
    </row>
    <row r="382" spans="1:18">
      <c r="A382" s="23" t="str">
        <f t="shared" si="66"/>
        <v/>
      </c>
      <c r="B382" s="23" t="str">
        <f t="shared" si="67"/>
        <v/>
      </c>
      <c r="C382" s="29" t="str">
        <f t="shared" ca="1" si="68"/>
        <v/>
      </c>
      <c r="D382" s="22" t="str">
        <f>IF(K382="","",ИТОГ!S382)</f>
        <v/>
      </c>
      <c r="E382" s="24" t="str">
        <f t="shared" si="69"/>
        <v/>
      </c>
      <c r="F382" s="30" t="str">
        <f t="shared" si="70"/>
        <v/>
      </c>
      <c r="G382" s="25" t="str">
        <f t="shared" si="71"/>
        <v/>
      </c>
      <c r="H382" s="29" t="str">
        <f t="shared" ca="1" si="72"/>
        <v/>
      </c>
      <c r="I382" s="24"/>
      <c r="J382" s="30"/>
      <c r="K382" s="27" t="str">
        <f>IF(ИТОГ!A382=0,"",ИТОГ!A382)</f>
        <v/>
      </c>
      <c r="L382" s="26" t="str">
        <f t="shared" si="73"/>
        <v/>
      </c>
      <c r="M382" s="25" t="str">
        <f>IF(K382="","",ИТОГ!Q382)</f>
        <v/>
      </c>
      <c r="N382" s="28" t="str">
        <f>IF(K382="","",ИТОГ!N382)</f>
        <v/>
      </c>
      <c r="O382" s="30" t="str">
        <f t="shared" si="74"/>
        <v/>
      </c>
      <c r="P382" s="24"/>
      <c r="Q382" s="30" t="str">
        <f t="shared" si="75"/>
        <v/>
      </c>
      <c r="R382" s="29" t="str">
        <f t="shared" ca="1" si="76"/>
        <v/>
      </c>
    </row>
    <row r="383" spans="1:18">
      <c r="A383" s="23" t="str">
        <f t="shared" si="66"/>
        <v/>
      </c>
      <c r="B383" s="23" t="str">
        <f t="shared" si="67"/>
        <v/>
      </c>
      <c r="C383" s="29" t="str">
        <f t="shared" ca="1" si="68"/>
        <v/>
      </c>
      <c r="D383" s="22" t="str">
        <f>IF(K383="","",ИТОГ!S383)</f>
        <v/>
      </c>
      <c r="E383" s="24" t="str">
        <f t="shared" si="69"/>
        <v/>
      </c>
      <c r="F383" s="30" t="str">
        <f t="shared" si="70"/>
        <v/>
      </c>
      <c r="G383" s="25" t="str">
        <f t="shared" si="71"/>
        <v/>
      </c>
      <c r="H383" s="29" t="str">
        <f t="shared" ca="1" si="72"/>
        <v/>
      </c>
      <c r="I383" s="24"/>
      <c r="J383" s="30"/>
      <c r="K383" s="27" t="str">
        <f>IF(ИТОГ!A383=0,"",ИТОГ!A383)</f>
        <v/>
      </c>
      <c r="L383" s="26" t="str">
        <f t="shared" si="73"/>
        <v/>
      </c>
      <c r="M383" s="25" t="str">
        <f>IF(K383="","",ИТОГ!Q383)</f>
        <v/>
      </c>
      <c r="N383" s="28" t="str">
        <f>IF(K383="","",ИТОГ!N383)</f>
        <v/>
      </c>
      <c r="O383" s="30" t="str">
        <f t="shared" si="74"/>
        <v/>
      </c>
      <c r="P383" s="24"/>
      <c r="Q383" s="30" t="str">
        <f t="shared" si="75"/>
        <v/>
      </c>
      <c r="R383" s="29" t="str">
        <f t="shared" ca="1" si="76"/>
        <v/>
      </c>
    </row>
    <row r="384" spans="1:18">
      <c r="A384" s="23" t="str">
        <f t="shared" si="66"/>
        <v/>
      </c>
      <c r="B384" s="23" t="str">
        <f t="shared" si="67"/>
        <v/>
      </c>
      <c r="C384" s="29" t="str">
        <f t="shared" ca="1" si="68"/>
        <v/>
      </c>
      <c r="D384" s="22" t="str">
        <f>IF(K384="","",ИТОГ!S384)</f>
        <v/>
      </c>
      <c r="E384" s="24" t="str">
        <f t="shared" si="69"/>
        <v/>
      </c>
      <c r="F384" s="30" t="str">
        <f t="shared" si="70"/>
        <v/>
      </c>
      <c r="G384" s="25" t="str">
        <f t="shared" si="71"/>
        <v/>
      </c>
      <c r="H384" s="29" t="str">
        <f t="shared" ca="1" si="72"/>
        <v/>
      </c>
      <c r="I384" s="24"/>
      <c r="J384" s="30"/>
      <c r="K384" s="27" t="str">
        <f>IF(ИТОГ!A384=0,"",ИТОГ!A384)</f>
        <v/>
      </c>
      <c r="L384" s="26" t="str">
        <f t="shared" si="73"/>
        <v/>
      </c>
      <c r="M384" s="25" t="str">
        <f>IF(K384="","",ИТОГ!Q384)</f>
        <v/>
      </c>
      <c r="N384" s="28" t="str">
        <f>IF(K384="","",ИТОГ!N384)</f>
        <v/>
      </c>
      <c r="O384" s="30" t="str">
        <f t="shared" si="74"/>
        <v/>
      </c>
      <c r="P384" s="24"/>
      <c r="Q384" s="30" t="str">
        <f t="shared" si="75"/>
        <v/>
      </c>
      <c r="R384" s="29" t="str">
        <f t="shared" ca="1" si="76"/>
        <v/>
      </c>
    </row>
    <row r="385" spans="1:18">
      <c r="A385" s="23" t="str">
        <f t="shared" si="66"/>
        <v/>
      </c>
      <c r="B385" s="23" t="str">
        <f t="shared" si="67"/>
        <v/>
      </c>
      <c r="C385" s="29" t="str">
        <f t="shared" ca="1" si="68"/>
        <v/>
      </c>
      <c r="D385" s="22" t="str">
        <f>IF(K385="","",ИТОГ!S385)</f>
        <v/>
      </c>
      <c r="E385" s="24" t="str">
        <f t="shared" si="69"/>
        <v/>
      </c>
      <c r="F385" s="30" t="str">
        <f t="shared" si="70"/>
        <v/>
      </c>
      <c r="G385" s="25" t="str">
        <f t="shared" si="71"/>
        <v/>
      </c>
      <c r="H385" s="29" t="str">
        <f t="shared" ca="1" si="72"/>
        <v/>
      </c>
      <c r="I385" s="24"/>
      <c r="J385" s="30"/>
      <c r="K385" s="27" t="str">
        <f>IF(ИТОГ!A385=0,"",ИТОГ!A385)</f>
        <v/>
      </c>
      <c r="L385" s="26" t="str">
        <f t="shared" si="73"/>
        <v/>
      </c>
      <c r="M385" s="25" t="str">
        <f>IF(K385="","",ИТОГ!Q385)</f>
        <v/>
      </c>
      <c r="N385" s="28" t="str">
        <f>IF(K385="","",ИТОГ!N385)</f>
        <v/>
      </c>
      <c r="O385" s="30" t="str">
        <f t="shared" si="74"/>
        <v/>
      </c>
      <c r="P385" s="24"/>
      <c r="Q385" s="30" t="str">
        <f t="shared" si="75"/>
        <v/>
      </c>
      <c r="R385" s="29" t="str">
        <f t="shared" ca="1" si="76"/>
        <v/>
      </c>
    </row>
    <row r="386" spans="1:18">
      <c r="A386" s="23" t="str">
        <f t="shared" si="66"/>
        <v/>
      </c>
      <c r="B386" s="23" t="str">
        <f t="shared" si="67"/>
        <v/>
      </c>
      <c r="C386" s="29" t="str">
        <f t="shared" ca="1" si="68"/>
        <v/>
      </c>
      <c r="D386" s="22" t="str">
        <f>IF(K386="","",ИТОГ!S386)</f>
        <v/>
      </c>
      <c r="E386" s="24" t="str">
        <f t="shared" si="69"/>
        <v/>
      </c>
      <c r="F386" s="30" t="str">
        <f t="shared" si="70"/>
        <v/>
      </c>
      <c r="G386" s="25" t="str">
        <f t="shared" si="71"/>
        <v/>
      </c>
      <c r="H386" s="29" t="str">
        <f t="shared" ca="1" si="72"/>
        <v/>
      </c>
      <c r="I386" s="24"/>
      <c r="J386" s="30"/>
      <c r="K386" s="27" t="str">
        <f>IF(ИТОГ!A386=0,"",ИТОГ!A386)</f>
        <v/>
      </c>
      <c r="L386" s="26" t="str">
        <f t="shared" si="73"/>
        <v/>
      </c>
      <c r="M386" s="25" t="str">
        <f>IF(K386="","",ИТОГ!Q386)</f>
        <v/>
      </c>
      <c r="N386" s="28" t="str">
        <f>IF(K386="","",ИТОГ!N386)</f>
        <v/>
      </c>
      <c r="O386" s="30" t="str">
        <f t="shared" si="74"/>
        <v/>
      </c>
      <c r="P386" s="24"/>
      <c r="Q386" s="30" t="str">
        <f t="shared" si="75"/>
        <v/>
      </c>
      <c r="R386" s="29" t="str">
        <f t="shared" ca="1" si="76"/>
        <v/>
      </c>
    </row>
    <row r="387" spans="1:18">
      <c r="A387" s="23" t="str">
        <f t="shared" si="66"/>
        <v/>
      </c>
      <c r="B387" s="23" t="str">
        <f t="shared" si="67"/>
        <v/>
      </c>
      <c r="C387" s="29" t="str">
        <f t="shared" ca="1" si="68"/>
        <v/>
      </c>
      <c r="D387" s="22" t="str">
        <f>IF(K387="","",ИТОГ!S387)</f>
        <v/>
      </c>
      <c r="E387" s="24" t="str">
        <f t="shared" si="69"/>
        <v/>
      </c>
      <c r="F387" s="30" t="str">
        <f t="shared" si="70"/>
        <v/>
      </c>
      <c r="G387" s="25" t="str">
        <f t="shared" si="71"/>
        <v/>
      </c>
      <c r="H387" s="29" t="str">
        <f t="shared" ca="1" si="72"/>
        <v/>
      </c>
      <c r="I387" s="24"/>
      <c r="J387" s="30"/>
      <c r="K387" s="27" t="str">
        <f>IF(ИТОГ!A387=0,"",ИТОГ!A387)</f>
        <v/>
      </c>
      <c r="L387" s="26" t="str">
        <f t="shared" si="73"/>
        <v/>
      </c>
      <c r="M387" s="25" t="str">
        <f>IF(K387="","",ИТОГ!Q387)</f>
        <v/>
      </c>
      <c r="N387" s="28" t="str">
        <f>IF(K387="","",ИТОГ!N387)</f>
        <v/>
      </c>
      <c r="O387" s="30" t="str">
        <f t="shared" si="74"/>
        <v/>
      </c>
      <c r="P387" s="24"/>
      <c r="Q387" s="30" t="str">
        <f t="shared" si="75"/>
        <v/>
      </c>
      <c r="R387" s="29" t="str">
        <f t="shared" ca="1" si="76"/>
        <v/>
      </c>
    </row>
    <row r="388" spans="1:18">
      <c r="A388" s="23" t="str">
        <f t="shared" si="66"/>
        <v/>
      </c>
      <c r="B388" s="23" t="str">
        <f t="shared" si="67"/>
        <v/>
      </c>
      <c r="C388" s="29" t="str">
        <f t="shared" ca="1" si="68"/>
        <v/>
      </c>
      <c r="D388" s="22" t="str">
        <f>IF(K388="","",ИТОГ!S388)</f>
        <v/>
      </c>
      <c r="E388" s="24" t="str">
        <f t="shared" si="69"/>
        <v/>
      </c>
      <c r="F388" s="30" t="str">
        <f t="shared" si="70"/>
        <v/>
      </c>
      <c r="G388" s="25" t="str">
        <f t="shared" si="71"/>
        <v/>
      </c>
      <c r="H388" s="29" t="str">
        <f t="shared" ca="1" si="72"/>
        <v/>
      </c>
      <c r="I388" s="24"/>
      <c r="J388" s="30"/>
      <c r="K388" s="27" t="str">
        <f>IF(ИТОГ!A388=0,"",ИТОГ!A388)</f>
        <v/>
      </c>
      <c r="L388" s="26" t="str">
        <f t="shared" si="73"/>
        <v/>
      </c>
      <c r="M388" s="25" t="str">
        <f>IF(K388="","",ИТОГ!Q388)</f>
        <v/>
      </c>
      <c r="N388" s="28" t="str">
        <f>IF(K388="","",ИТОГ!N388)</f>
        <v/>
      </c>
      <c r="O388" s="30" t="str">
        <f t="shared" si="74"/>
        <v/>
      </c>
      <c r="P388" s="24"/>
      <c r="Q388" s="30" t="str">
        <f t="shared" si="75"/>
        <v/>
      </c>
      <c r="R388" s="29" t="str">
        <f t="shared" ca="1" si="76"/>
        <v/>
      </c>
    </row>
    <row r="389" spans="1:18">
      <c r="A389" s="23" t="str">
        <f t="shared" si="66"/>
        <v/>
      </c>
      <c r="B389" s="23" t="str">
        <f t="shared" si="67"/>
        <v/>
      </c>
      <c r="C389" s="29" t="str">
        <f t="shared" ca="1" si="68"/>
        <v/>
      </c>
      <c r="D389" s="22" t="str">
        <f>IF(K389="","",ИТОГ!S389)</f>
        <v/>
      </c>
      <c r="E389" s="24" t="str">
        <f t="shared" si="69"/>
        <v/>
      </c>
      <c r="F389" s="30" t="str">
        <f t="shared" si="70"/>
        <v/>
      </c>
      <c r="G389" s="25" t="str">
        <f t="shared" si="71"/>
        <v/>
      </c>
      <c r="H389" s="29" t="str">
        <f t="shared" ca="1" si="72"/>
        <v/>
      </c>
      <c r="I389" s="24"/>
      <c r="J389" s="30"/>
      <c r="K389" s="27" t="str">
        <f>IF(ИТОГ!A389=0,"",ИТОГ!A389)</f>
        <v/>
      </c>
      <c r="L389" s="26" t="str">
        <f t="shared" si="73"/>
        <v/>
      </c>
      <c r="M389" s="25" t="str">
        <f>IF(K389="","",ИТОГ!Q389)</f>
        <v/>
      </c>
      <c r="N389" s="28" t="str">
        <f>IF(K389="","",ИТОГ!N389)</f>
        <v/>
      </c>
      <c r="O389" s="30" t="str">
        <f t="shared" si="74"/>
        <v/>
      </c>
      <c r="P389" s="24"/>
      <c r="Q389" s="30" t="str">
        <f t="shared" si="75"/>
        <v/>
      </c>
      <c r="R389" s="29" t="str">
        <f t="shared" ca="1" si="76"/>
        <v/>
      </c>
    </row>
    <row r="390" spans="1:18">
      <c r="A390" s="23" t="str">
        <f t="shared" si="66"/>
        <v/>
      </c>
      <c r="B390" s="23" t="str">
        <f t="shared" si="67"/>
        <v/>
      </c>
      <c r="C390" s="29" t="str">
        <f t="shared" ca="1" si="68"/>
        <v/>
      </c>
      <c r="D390" s="22" t="str">
        <f>IF(K390="","",ИТОГ!S390)</f>
        <v/>
      </c>
      <c r="E390" s="24" t="str">
        <f t="shared" si="69"/>
        <v/>
      </c>
      <c r="F390" s="30" t="str">
        <f t="shared" si="70"/>
        <v/>
      </c>
      <c r="G390" s="25" t="str">
        <f t="shared" si="71"/>
        <v/>
      </c>
      <c r="H390" s="29" t="str">
        <f t="shared" ca="1" si="72"/>
        <v/>
      </c>
      <c r="I390" s="24"/>
      <c r="J390" s="30"/>
      <c r="K390" s="27" t="str">
        <f>IF(ИТОГ!A390=0,"",ИТОГ!A390)</f>
        <v/>
      </c>
      <c r="L390" s="26" t="str">
        <f t="shared" si="73"/>
        <v/>
      </c>
      <c r="M390" s="25" t="str">
        <f>IF(K390="","",ИТОГ!Q390)</f>
        <v/>
      </c>
      <c r="N390" s="28" t="str">
        <f>IF(K390="","",ИТОГ!N390)</f>
        <v/>
      </c>
      <c r="O390" s="30" t="str">
        <f t="shared" si="74"/>
        <v/>
      </c>
      <c r="P390" s="24"/>
      <c r="Q390" s="30" t="str">
        <f t="shared" si="75"/>
        <v/>
      </c>
      <c r="R390" s="29" t="str">
        <f t="shared" ca="1" si="76"/>
        <v/>
      </c>
    </row>
    <row r="391" spans="1:18">
      <c r="A391" s="23" t="str">
        <f t="shared" si="66"/>
        <v/>
      </c>
      <c r="B391" s="23" t="str">
        <f t="shared" si="67"/>
        <v/>
      </c>
      <c r="C391" s="29" t="str">
        <f t="shared" ca="1" si="68"/>
        <v/>
      </c>
      <c r="D391" s="22" t="str">
        <f>IF(K391="","",ИТОГ!S391)</f>
        <v/>
      </c>
      <c r="E391" s="24" t="str">
        <f t="shared" si="69"/>
        <v/>
      </c>
      <c r="F391" s="30" t="str">
        <f t="shared" si="70"/>
        <v/>
      </c>
      <c r="G391" s="25" t="str">
        <f t="shared" si="71"/>
        <v/>
      </c>
      <c r="H391" s="29" t="str">
        <f t="shared" ca="1" si="72"/>
        <v/>
      </c>
      <c r="I391" s="24"/>
      <c r="J391" s="30"/>
      <c r="K391" s="27" t="str">
        <f>IF(ИТОГ!A391=0,"",ИТОГ!A391)</f>
        <v/>
      </c>
      <c r="L391" s="26" t="str">
        <f t="shared" si="73"/>
        <v/>
      </c>
      <c r="M391" s="25" t="str">
        <f>IF(K391="","",ИТОГ!Q391)</f>
        <v/>
      </c>
      <c r="N391" s="28" t="str">
        <f>IF(K391="","",ИТОГ!N391)</f>
        <v/>
      </c>
      <c r="O391" s="30" t="str">
        <f t="shared" si="74"/>
        <v/>
      </c>
      <c r="P391" s="24"/>
      <c r="Q391" s="30" t="str">
        <f t="shared" si="75"/>
        <v/>
      </c>
      <c r="R391" s="29" t="str">
        <f t="shared" ca="1" si="76"/>
        <v/>
      </c>
    </row>
    <row r="392" spans="1:18">
      <c r="A392" s="23" t="str">
        <f t="shared" si="66"/>
        <v/>
      </c>
      <c r="B392" s="23" t="str">
        <f t="shared" si="67"/>
        <v/>
      </c>
      <c r="C392" s="29" t="str">
        <f t="shared" ca="1" si="68"/>
        <v/>
      </c>
      <c r="D392" s="22" t="str">
        <f>IF(K392="","",ИТОГ!S392)</f>
        <v/>
      </c>
      <c r="E392" s="24" t="str">
        <f t="shared" si="69"/>
        <v/>
      </c>
      <c r="F392" s="30" t="str">
        <f t="shared" si="70"/>
        <v/>
      </c>
      <c r="G392" s="25" t="str">
        <f t="shared" si="71"/>
        <v/>
      </c>
      <c r="H392" s="29" t="str">
        <f t="shared" ca="1" si="72"/>
        <v/>
      </c>
      <c r="I392" s="24"/>
      <c r="J392" s="30"/>
      <c r="K392" s="27" t="str">
        <f>IF(ИТОГ!A392=0,"",ИТОГ!A392)</f>
        <v/>
      </c>
      <c r="L392" s="26" t="str">
        <f t="shared" si="73"/>
        <v/>
      </c>
      <c r="M392" s="25" t="str">
        <f>IF(K392="","",ИТОГ!Q392)</f>
        <v/>
      </c>
      <c r="N392" s="28" t="str">
        <f>IF(K392="","",ИТОГ!N392)</f>
        <v/>
      </c>
      <c r="O392" s="30" t="str">
        <f t="shared" si="74"/>
        <v/>
      </c>
      <c r="P392" s="24"/>
      <c r="Q392" s="30" t="str">
        <f t="shared" si="75"/>
        <v/>
      </c>
      <c r="R392" s="29" t="str">
        <f t="shared" ca="1" si="76"/>
        <v/>
      </c>
    </row>
    <row r="393" spans="1:18">
      <c r="A393" s="23" t="str">
        <f t="shared" si="66"/>
        <v/>
      </c>
      <c r="B393" s="23" t="str">
        <f t="shared" si="67"/>
        <v/>
      </c>
      <c r="C393" s="29" t="str">
        <f t="shared" ca="1" si="68"/>
        <v/>
      </c>
      <c r="D393" s="22" t="str">
        <f>IF(K393="","",ИТОГ!S393)</f>
        <v/>
      </c>
      <c r="E393" s="24" t="str">
        <f t="shared" si="69"/>
        <v/>
      </c>
      <c r="F393" s="30" t="str">
        <f t="shared" si="70"/>
        <v/>
      </c>
      <c r="G393" s="25" t="str">
        <f t="shared" si="71"/>
        <v/>
      </c>
      <c r="H393" s="29" t="str">
        <f t="shared" ca="1" si="72"/>
        <v/>
      </c>
      <c r="I393" s="24"/>
      <c r="J393" s="30"/>
      <c r="K393" s="27" t="str">
        <f>IF(ИТОГ!A393=0,"",ИТОГ!A393)</f>
        <v/>
      </c>
      <c r="L393" s="26" t="str">
        <f t="shared" si="73"/>
        <v/>
      </c>
      <c r="M393" s="25" t="str">
        <f>IF(K393="","",ИТОГ!Q393)</f>
        <v/>
      </c>
      <c r="N393" s="28" t="str">
        <f>IF(K393="","",ИТОГ!N393)</f>
        <v/>
      </c>
      <c r="O393" s="30" t="str">
        <f t="shared" si="74"/>
        <v/>
      </c>
      <c r="P393" s="24"/>
      <c r="Q393" s="30" t="str">
        <f t="shared" si="75"/>
        <v/>
      </c>
      <c r="R393" s="29" t="str">
        <f t="shared" ca="1" si="76"/>
        <v/>
      </c>
    </row>
    <row r="394" spans="1:18">
      <c r="A394" s="23" t="str">
        <f t="shared" si="66"/>
        <v/>
      </c>
      <c r="B394" s="23" t="str">
        <f t="shared" si="67"/>
        <v/>
      </c>
      <c r="C394" s="29" t="str">
        <f t="shared" ca="1" si="68"/>
        <v/>
      </c>
      <c r="D394" s="22" t="str">
        <f>IF(K394="","",ИТОГ!S394)</f>
        <v/>
      </c>
      <c r="E394" s="24" t="str">
        <f t="shared" si="69"/>
        <v/>
      </c>
      <c r="F394" s="30" t="str">
        <f t="shared" si="70"/>
        <v/>
      </c>
      <c r="G394" s="25" t="str">
        <f t="shared" si="71"/>
        <v/>
      </c>
      <c r="H394" s="29" t="str">
        <f t="shared" ca="1" si="72"/>
        <v/>
      </c>
      <c r="I394" s="24"/>
      <c r="J394" s="30"/>
      <c r="K394" s="27" t="str">
        <f>IF(ИТОГ!A394=0,"",ИТОГ!A394)</f>
        <v/>
      </c>
      <c r="L394" s="26" t="str">
        <f t="shared" si="73"/>
        <v/>
      </c>
      <c r="M394" s="25" t="str">
        <f>IF(K394="","",ИТОГ!Q394)</f>
        <v/>
      </c>
      <c r="N394" s="28" t="str">
        <f>IF(K394="","",ИТОГ!N394)</f>
        <v/>
      </c>
      <c r="O394" s="30" t="str">
        <f t="shared" si="74"/>
        <v/>
      </c>
      <c r="P394" s="24"/>
      <c r="Q394" s="30" t="str">
        <f t="shared" si="75"/>
        <v/>
      </c>
      <c r="R394" s="29" t="str">
        <f t="shared" ca="1" si="76"/>
        <v/>
      </c>
    </row>
    <row r="395" spans="1:18">
      <c r="A395" s="23" t="str">
        <f t="shared" si="66"/>
        <v/>
      </c>
      <c r="B395" s="23" t="str">
        <f t="shared" si="67"/>
        <v/>
      </c>
      <c r="C395" s="29" t="str">
        <f t="shared" ca="1" si="68"/>
        <v/>
      </c>
      <c r="D395" s="22" t="str">
        <f>IF(K395="","",ИТОГ!S395)</f>
        <v/>
      </c>
      <c r="E395" s="24" t="str">
        <f t="shared" si="69"/>
        <v/>
      </c>
      <c r="F395" s="30" t="str">
        <f t="shared" si="70"/>
        <v/>
      </c>
      <c r="G395" s="25" t="str">
        <f t="shared" si="71"/>
        <v/>
      </c>
      <c r="H395" s="29" t="str">
        <f t="shared" ca="1" si="72"/>
        <v/>
      </c>
      <c r="I395" s="24"/>
      <c r="J395" s="30"/>
      <c r="K395" s="27" t="str">
        <f>IF(ИТОГ!A395=0,"",ИТОГ!A395)</f>
        <v/>
      </c>
      <c r="L395" s="26" t="str">
        <f t="shared" si="73"/>
        <v/>
      </c>
      <c r="M395" s="25" t="str">
        <f>IF(K395="","",ИТОГ!Q395)</f>
        <v/>
      </c>
      <c r="N395" s="28" t="str">
        <f>IF(K395="","",ИТОГ!N395)</f>
        <v/>
      </c>
      <c r="O395" s="30" t="str">
        <f t="shared" si="74"/>
        <v/>
      </c>
      <c r="P395" s="24"/>
      <c r="Q395" s="30" t="str">
        <f t="shared" si="75"/>
        <v/>
      </c>
      <c r="R395" s="29" t="str">
        <f t="shared" ca="1" si="76"/>
        <v/>
      </c>
    </row>
    <row r="396" spans="1:18">
      <c r="A396" s="23" t="str">
        <f t="shared" si="66"/>
        <v/>
      </c>
      <c r="B396" s="23" t="str">
        <f t="shared" si="67"/>
        <v/>
      </c>
      <c r="C396" s="29" t="str">
        <f t="shared" ca="1" si="68"/>
        <v/>
      </c>
      <c r="D396" s="22" t="str">
        <f>IF(K396="","",ИТОГ!S396)</f>
        <v/>
      </c>
      <c r="E396" s="24" t="str">
        <f t="shared" si="69"/>
        <v/>
      </c>
      <c r="F396" s="30" t="str">
        <f t="shared" si="70"/>
        <v/>
      </c>
      <c r="G396" s="25" t="str">
        <f t="shared" si="71"/>
        <v/>
      </c>
      <c r="H396" s="29" t="str">
        <f t="shared" ca="1" si="72"/>
        <v/>
      </c>
      <c r="I396" s="24"/>
      <c r="J396" s="30"/>
      <c r="K396" s="27" t="str">
        <f>IF(ИТОГ!A396=0,"",ИТОГ!A396)</f>
        <v/>
      </c>
      <c r="L396" s="26" t="str">
        <f t="shared" si="73"/>
        <v/>
      </c>
      <c r="M396" s="25" t="str">
        <f>IF(K396="","",ИТОГ!Q396)</f>
        <v/>
      </c>
      <c r="N396" s="28" t="str">
        <f>IF(K396="","",ИТОГ!N396)</f>
        <v/>
      </c>
      <c r="O396" s="30" t="str">
        <f t="shared" si="74"/>
        <v/>
      </c>
      <c r="P396" s="24"/>
      <c r="Q396" s="30" t="str">
        <f t="shared" si="75"/>
        <v/>
      </c>
      <c r="R396" s="29" t="str">
        <f t="shared" ca="1" si="76"/>
        <v/>
      </c>
    </row>
    <row r="397" spans="1:18">
      <c r="A397" s="23" t="str">
        <f t="shared" si="66"/>
        <v/>
      </c>
      <c r="B397" s="23" t="str">
        <f t="shared" si="67"/>
        <v/>
      </c>
      <c r="C397" s="29" t="str">
        <f t="shared" ca="1" si="68"/>
        <v/>
      </c>
      <c r="D397" s="22" t="str">
        <f>IF(K397="","",ИТОГ!S397)</f>
        <v/>
      </c>
      <c r="E397" s="24" t="str">
        <f t="shared" si="69"/>
        <v/>
      </c>
      <c r="F397" s="30" t="str">
        <f t="shared" si="70"/>
        <v/>
      </c>
      <c r="G397" s="25" t="str">
        <f t="shared" si="71"/>
        <v/>
      </c>
      <c r="H397" s="29" t="str">
        <f t="shared" ca="1" si="72"/>
        <v/>
      </c>
      <c r="I397" s="24"/>
      <c r="J397" s="30"/>
      <c r="K397" s="27" t="str">
        <f>IF(ИТОГ!A397=0,"",ИТОГ!A397)</f>
        <v/>
      </c>
      <c r="L397" s="26" t="str">
        <f t="shared" si="73"/>
        <v/>
      </c>
      <c r="M397" s="25" t="str">
        <f>IF(K397="","",ИТОГ!Q397)</f>
        <v/>
      </c>
      <c r="N397" s="28" t="str">
        <f>IF(K397="","",ИТОГ!N397)</f>
        <v/>
      </c>
      <c r="O397" s="30" t="str">
        <f t="shared" si="74"/>
        <v/>
      </c>
      <c r="P397" s="24"/>
      <c r="Q397" s="30" t="str">
        <f t="shared" si="75"/>
        <v/>
      </c>
      <c r="R397" s="29" t="str">
        <f t="shared" ca="1" si="76"/>
        <v/>
      </c>
    </row>
    <row r="398" spans="1:18">
      <c r="A398" s="23" t="str">
        <f t="shared" si="66"/>
        <v/>
      </c>
      <c r="B398" s="23" t="str">
        <f t="shared" si="67"/>
        <v/>
      </c>
      <c r="C398" s="29" t="str">
        <f t="shared" ca="1" si="68"/>
        <v/>
      </c>
      <c r="D398" s="22" t="str">
        <f>IF(K398="","",ИТОГ!S398)</f>
        <v/>
      </c>
      <c r="E398" s="24" t="str">
        <f t="shared" si="69"/>
        <v/>
      </c>
      <c r="F398" s="30" t="str">
        <f t="shared" si="70"/>
        <v/>
      </c>
      <c r="G398" s="25" t="str">
        <f t="shared" si="71"/>
        <v/>
      </c>
      <c r="H398" s="29" t="str">
        <f t="shared" ca="1" si="72"/>
        <v/>
      </c>
      <c r="I398" s="24"/>
      <c r="J398" s="30"/>
      <c r="K398" s="27" t="str">
        <f>IF(ИТОГ!A398=0,"",ИТОГ!A398)</f>
        <v/>
      </c>
      <c r="L398" s="26" t="str">
        <f t="shared" si="73"/>
        <v/>
      </c>
      <c r="M398" s="25" t="str">
        <f>IF(K398="","",ИТОГ!Q398)</f>
        <v/>
      </c>
      <c r="N398" s="28" t="str">
        <f>IF(K398="","",ИТОГ!N398)</f>
        <v/>
      </c>
      <c r="O398" s="30" t="str">
        <f t="shared" si="74"/>
        <v/>
      </c>
      <c r="P398" s="24"/>
      <c r="Q398" s="30" t="str">
        <f t="shared" si="75"/>
        <v/>
      </c>
      <c r="R398" s="29" t="str">
        <f t="shared" ca="1" si="76"/>
        <v/>
      </c>
    </row>
    <row r="399" spans="1:18">
      <c r="A399" s="23" t="str">
        <f t="shared" si="66"/>
        <v/>
      </c>
      <c r="B399" s="23" t="str">
        <f t="shared" si="67"/>
        <v/>
      </c>
      <c r="C399" s="29" t="str">
        <f t="shared" ca="1" si="68"/>
        <v/>
      </c>
      <c r="D399" s="22" t="str">
        <f>IF(K399="","",ИТОГ!S399)</f>
        <v/>
      </c>
      <c r="E399" s="24" t="str">
        <f t="shared" si="69"/>
        <v/>
      </c>
      <c r="F399" s="30" t="str">
        <f t="shared" si="70"/>
        <v/>
      </c>
      <c r="G399" s="25" t="str">
        <f t="shared" si="71"/>
        <v/>
      </c>
      <c r="H399" s="29" t="str">
        <f t="shared" ca="1" si="72"/>
        <v/>
      </c>
      <c r="I399" s="24"/>
      <c r="J399" s="30"/>
      <c r="K399" s="27" t="str">
        <f>IF(ИТОГ!A399=0,"",ИТОГ!A399)</f>
        <v/>
      </c>
      <c r="L399" s="26" t="str">
        <f t="shared" si="73"/>
        <v/>
      </c>
      <c r="M399" s="25" t="str">
        <f>IF(K399="","",ИТОГ!Q399)</f>
        <v/>
      </c>
      <c r="N399" s="28" t="str">
        <f>IF(K399="","",ИТОГ!N399)</f>
        <v/>
      </c>
      <c r="O399" s="30" t="str">
        <f t="shared" si="74"/>
        <v/>
      </c>
      <c r="P399" s="24"/>
      <c r="Q399" s="30" t="str">
        <f t="shared" si="75"/>
        <v/>
      </c>
      <c r="R399" s="29" t="str">
        <f t="shared" ca="1" si="76"/>
        <v/>
      </c>
    </row>
    <row r="400" spans="1:18">
      <c r="A400" s="23" t="str">
        <f t="shared" si="66"/>
        <v/>
      </c>
      <c r="B400" s="23" t="str">
        <f t="shared" si="67"/>
        <v/>
      </c>
      <c r="C400" s="29" t="str">
        <f t="shared" ca="1" si="68"/>
        <v/>
      </c>
      <c r="D400" s="22" t="str">
        <f>IF(K400="","",ИТОГ!S400)</f>
        <v/>
      </c>
      <c r="E400" s="24" t="str">
        <f t="shared" si="69"/>
        <v/>
      </c>
      <c r="F400" s="30" t="str">
        <f t="shared" si="70"/>
        <v/>
      </c>
      <c r="G400" s="25" t="str">
        <f t="shared" si="71"/>
        <v/>
      </c>
      <c r="H400" s="29" t="str">
        <f t="shared" ca="1" si="72"/>
        <v/>
      </c>
      <c r="I400" s="24"/>
      <c r="J400" s="30"/>
      <c r="K400" s="27" t="str">
        <f>IF(ИТОГ!A400=0,"",ИТОГ!A400)</f>
        <v/>
      </c>
      <c r="L400" s="26" t="str">
        <f t="shared" si="73"/>
        <v/>
      </c>
      <c r="M400" s="25" t="str">
        <f>IF(K400="","",ИТОГ!Q400)</f>
        <v/>
      </c>
      <c r="N400" s="28" t="str">
        <f>IF(K400="","",ИТОГ!N400)</f>
        <v/>
      </c>
      <c r="O400" s="30" t="str">
        <f t="shared" si="74"/>
        <v/>
      </c>
      <c r="P400" s="24"/>
      <c r="Q400" s="30" t="str">
        <f t="shared" si="75"/>
        <v/>
      </c>
      <c r="R400" s="29" t="str">
        <f t="shared" ca="1" si="76"/>
        <v/>
      </c>
    </row>
    <row r="401" spans="1:18">
      <c r="A401" s="23" t="str">
        <f t="shared" si="66"/>
        <v/>
      </c>
      <c r="B401" s="23" t="str">
        <f t="shared" si="67"/>
        <v/>
      </c>
      <c r="C401" s="29" t="str">
        <f t="shared" ca="1" si="68"/>
        <v/>
      </c>
      <c r="D401" s="22" t="str">
        <f>IF(K401="","",ИТОГ!S401)</f>
        <v/>
      </c>
      <c r="E401" s="24" t="str">
        <f t="shared" si="69"/>
        <v/>
      </c>
      <c r="F401" s="30" t="str">
        <f t="shared" si="70"/>
        <v/>
      </c>
      <c r="G401" s="25" t="str">
        <f t="shared" si="71"/>
        <v/>
      </c>
      <c r="H401" s="29" t="str">
        <f t="shared" ca="1" si="72"/>
        <v/>
      </c>
      <c r="I401" s="24"/>
      <c r="J401" s="30"/>
      <c r="K401" s="27" t="str">
        <f>IF(ИТОГ!A401=0,"",ИТОГ!A401)</f>
        <v/>
      </c>
      <c r="L401" s="26" t="str">
        <f t="shared" si="73"/>
        <v/>
      </c>
      <c r="M401" s="25" t="str">
        <f>IF(K401="","",ИТОГ!Q401)</f>
        <v/>
      </c>
      <c r="N401" s="28" t="str">
        <f>IF(K401="","",ИТОГ!N401)</f>
        <v/>
      </c>
      <c r="O401" s="30" t="str">
        <f t="shared" si="74"/>
        <v/>
      </c>
      <c r="P401" s="24"/>
      <c r="Q401" s="30" t="str">
        <f t="shared" si="75"/>
        <v/>
      </c>
      <c r="R401" s="29" t="str">
        <f t="shared" ca="1" si="76"/>
        <v/>
      </c>
    </row>
    <row r="402" spans="1:18">
      <c r="A402" s="23" t="str">
        <f t="shared" si="66"/>
        <v/>
      </c>
      <c r="B402" s="23" t="str">
        <f t="shared" si="67"/>
        <v/>
      </c>
      <c r="C402" s="29" t="str">
        <f t="shared" ca="1" si="68"/>
        <v/>
      </c>
      <c r="D402" s="22" t="str">
        <f>IF(K402="","",ИТОГ!S402)</f>
        <v/>
      </c>
      <c r="E402" s="24" t="str">
        <f t="shared" si="69"/>
        <v/>
      </c>
      <c r="F402" s="30" t="str">
        <f t="shared" si="70"/>
        <v/>
      </c>
      <c r="G402" s="25" t="str">
        <f t="shared" si="71"/>
        <v/>
      </c>
      <c r="H402" s="29" t="str">
        <f t="shared" ca="1" si="72"/>
        <v/>
      </c>
      <c r="I402" s="24"/>
      <c r="J402" s="30"/>
      <c r="K402" s="27" t="str">
        <f>IF(ИТОГ!A402=0,"",ИТОГ!A402)</f>
        <v/>
      </c>
      <c r="L402" s="26" t="str">
        <f t="shared" si="73"/>
        <v/>
      </c>
      <c r="M402" s="25" t="str">
        <f>IF(K402="","",ИТОГ!Q402)</f>
        <v/>
      </c>
      <c r="N402" s="28" t="str">
        <f>IF(K402="","",ИТОГ!N402)</f>
        <v/>
      </c>
      <c r="O402" s="30" t="str">
        <f t="shared" si="74"/>
        <v/>
      </c>
      <c r="P402" s="24"/>
      <c r="Q402" s="30" t="str">
        <f t="shared" si="75"/>
        <v/>
      </c>
      <c r="R402" s="29" t="str">
        <f t="shared" ca="1" si="76"/>
        <v/>
      </c>
    </row>
    <row r="403" spans="1:18">
      <c r="A403" s="23" t="str">
        <f t="shared" si="66"/>
        <v/>
      </c>
      <c r="B403" s="23" t="str">
        <f t="shared" si="67"/>
        <v/>
      </c>
      <c r="C403" s="29" t="str">
        <f t="shared" ca="1" si="68"/>
        <v/>
      </c>
      <c r="D403" s="22" t="str">
        <f>IF(K403="","",ИТОГ!S403)</f>
        <v/>
      </c>
      <c r="E403" s="24" t="str">
        <f t="shared" si="69"/>
        <v/>
      </c>
      <c r="F403" s="30" t="str">
        <f t="shared" si="70"/>
        <v/>
      </c>
      <c r="G403" s="25" t="str">
        <f t="shared" si="71"/>
        <v/>
      </c>
      <c r="H403" s="29" t="str">
        <f t="shared" ca="1" si="72"/>
        <v/>
      </c>
      <c r="I403" s="24"/>
      <c r="J403" s="30"/>
      <c r="K403" s="27" t="str">
        <f>IF(ИТОГ!A403=0,"",ИТОГ!A403)</f>
        <v/>
      </c>
      <c r="L403" s="26" t="str">
        <f t="shared" si="73"/>
        <v/>
      </c>
      <c r="M403" s="25" t="str">
        <f>IF(K403="","",ИТОГ!Q403)</f>
        <v/>
      </c>
      <c r="N403" s="28" t="str">
        <f>IF(K403="","",ИТОГ!N403)</f>
        <v/>
      </c>
      <c r="O403" s="30" t="str">
        <f t="shared" si="74"/>
        <v/>
      </c>
      <c r="P403" s="24"/>
      <c r="Q403" s="30" t="str">
        <f t="shared" si="75"/>
        <v/>
      </c>
      <c r="R403" s="29" t="str">
        <f t="shared" ca="1" si="76"/>
        <v/>
      </c>
    </row>
    <row r="404" spans="1:18">
      <c r="A404" s="23" t="str">
        <f t="shared" si="66"/>
        <v/>
      </c>
      <c r="B404" s="23" t="str">
        <f t="shared" si="67"/>
        <v/>
      </c>
      <c r="C404" s="29" t="str">
        <f t="shared" ca="1" si="68"/>
        <v/>
      </c>
      <c r="D404" s="22" t="str">
        <f>IF(K404="","",ИТОГ!S404)</f>
        <v/>
      </c>
      <c r="E404" s="24" t="str">
        <f t="shared" si="69"/>
        <v/>
      </c>
      <c r="F404" s="30" t="str">
        <f t="shared" si="70"/>
        <v/>
      </c>
      <c r="G404" s="25" t="str">
        <f t="shared" si="71"/>
        <v/>
      </c>
      <c r="H404" s="29" t="str">
        <f t="shared" ca="1" si="72"/>
        <v/>
      </c>
      <c r="I404" s="24"/>
      <c r="J404" s="30"/>
      <c r="K404" s="27" t="str">
        <f>IF(ИТОГ!A404=0,"",ИТОГ!A404)</f>
        <v/>
      </c>
      <c r="L404" s="26" t="str">
        <f t="shared" si="73"/>
        <v/>
      </c>
      <c r="M404" s="25" t="str">
        <f>IF(K404="","",ИТОГ!Q404)</f>
        <v/>
      </c>
      <c r="N404" s="28" t="str">
        <f>IF(K404="","",ИТОГ!N404)</f>
        <v/>
      </c>
      <c r="O404" s="30" t="str">
        <f t="shared" si="74"/>
        <v/>
      </c>
      <c r="P404" s="24"/>
      <c r="Q404" s="30" t="str">
        <f t="shared" si="75"/>
        <v/>
      </c>
      <c r="R404" s="29" t="str">
        <f t="shared" ca="1" si="76"/>
        <v/>
      </c>
    </row>
    <row r="405" spans="1:18">
      <c r="A405" s="23" t="str">
        <f t="shared" si="66"/>
        <v/>
      </c>
      <c r="B405" s="23" t="str">
        <f t="shared" si="67"/>
        <v/>
      </c>
      <c r="C405" s="29" t="str">
        <f t="shared" ca="1" si="68"/>
        <v/>
      </c>
      <c r="D405" s="22" t="str">
        <f>IF(K405="","",ИТОГ!S405)</f>
        <v/>
      </c>
      <c r="E405" s="24" t="str">
        <f t="shared" si="69"/>
        <v/>
      </c>
      <c r="F405" s="30" t="str">
        <f t="shared" si="70"/>
        <v/>
      </c>
      <c r="G405" s="25" t="str">
        <f t="shared" si="71"/>
        <v/>
      </c>
      <c r="H405" s="29" t="str">
        <f t="shared" ca="1" si="72"/>
        <v/>
      </c>
      <c r="I405" s="24"/>
      <c r="J405" s="30"/>
      <c r="K405" s="27" t="str">
        <f>IF(ИТОГ!A405=0,"",ИТОГ!A405)</f>
        <v/>
      </c>
      <c r="L405" s="26" t="str">
        <f t="shared" si="73"/>
        <v/>
      </c>
      <c r="M405" s="25" t="str">
        <f>IF(K405="","",ИТОГ!Q405)</f>
        <v/>
      </c>
      <c r="N405" s="28" t="str">
        <f>IF(K405="","",ИТОГ!N405)</f>
        <v/>
      </c>
      <c r="O405" s="30" t="str">
        <f t="shared" si="74"/>
        <v/>
      </c>
      <c r="P405" s="24"/>
      <c r="Q405" s="30" t="str">
        <f t="shared" si="75"/>
        <v/>
      </c>
      <c r="R405" s="29" t="str">
        <f t="shared" ca="1" si="76"/>
        <v/>
      </c>
    </row>
    <row r="406" spans="1:18">
      <c r="A406" s="23" t="str">
        <f t="shared" si="66"/>
        <v/>
      </c>
      <c r="B406" s="23" t="str">
        <f t="shared" si="67"/>
        <v/>
      </c>
      <c r="C406" s="29" t="str">
        <f t="shared" ca="1" si="68"/>
        <v/>
      </c>
      <c r="D406" s="22" t="str">
        <f>IF(K406="","",ИТОГ!S406)</f>
        <v/>
      </c>
      <c r="E406" s="24" t="str">
        <f t="shared" si="69"/>
        <v/>
      </c>
      <c r="F406" s="30" t="str">
        <f t="shared" si="70"/>
        <v/>
      </c>
      <c r="G406" s="25" t="str">
        <f t="shared" si="71"/>
        <v/>
      </c>
      <c r="H406" s="29" t="str">
        <f t="shared" ca="1" si="72"/>
        <v/>
      </c>
      <c r="I406" s="24"/>
      <c r="J406" s="30"/>
      <c r="K406" s="27" t="str">
        <f>IF(ИТОГ!A406=0,"",ИТОГ!A406)</f>
        <v/>
      </c>
      <c r="L406" s="26" t="str">
        <f t="shared" si="73"/>
        <v/>
      </c>
      <c r="M406" s="25" t="str">
        <f>IF(K406="","",ИТОГ!Q406)</f>
        <v/>
      </c>
      <c r="N406" s="28" t="str">
        <f>IF(K406="","",ИТОГ!N406)</f>
        <v/>
      </c>
      <c r="O406" s="30" t="str">
        <f t="shared" si="74"/>
        <v/>
      </c>
      <c r="P406" s="24"/>
      <c r="Q406" s="30" t="str">
        <f t="shared" si="75"/>
        <v/>
      </c>
      <c r="R406" s="29" t="str">
        <f t="shared" ca="1" si="76"/>
        <v/>
      </c>
    </row>
    <row r="407" spans="1:18">
      <c r="A407" s="23" t="str">
        <f t="shared" si="66"/>
        <v/>
      </c>
      <c r="B407" s="23" t="str">
        <f t="shared" si="67"/>
        <v/>
      </c>
      <c r="C407" s="29" t="str">
        <f t="shared" ca="1" si="68"/>
        <v/>
      </c>
      <c r="D407" s="22" t="str">
        <f>IF(K407="","",ИТОГ!S407)</f>
        <v/>
      </c>
      <c r="E407" s="24" t="str">
        <f t="shared" si="69"/>
        <v/>
      </c>
      <c r="F407" s="30" t="str">
        <f t="shared" si="70"/>
        <v/>
      </c>
      <c r="G407" s="25" t="str">
        <f t="shared" si="71"/>
        <v/>
      </c>
      <c r="H407" s="29" t="str">
        <f t="shared" ca="1" si="72"/>
        <v/>
      </c>
      <c r="I407" s="24"/>
      <c r="J407" s="30"/>
      <c r="K407" s="27" t="str">
        <f>IF(ИТОГ!A407=0,"",ИТОГ!A407)</f>
        <v/>
      </c>
      <c r="L407" s="26" t="str">
        <f t="shared" si="73"/>
        <v/>
      </c>
      <c r="M407" s="25" t="str">
        <f>IF(K407="","",ИТОГ!Q407)</f>
        <v/>
      </c>
      <c r="N407" s="28" t="str">
        <f>IF(K407="","",ИТОГ!N407)</f>
        <v/>
      </c>
      <c r="O407" s="30" t="str">
        <f t="shared" si="74"/>
        <v/>
      </c>
      <c r="P407" s="24"/>
      <c r="Q407" s="30" t="str">
        <f t="shared" si="75"/>
        <v/>
      </c>
      <c r="R407" s="29" t="str">
        <f t="shared" ca="1" si="76"/>
        <v/>
      </c>
    </row>
    <row r="408" spans="1:18">
      <c r="A408" s="23" t="str">
        <f t="shared" si="66"/>
        <v/>
      </c>
      <c r="B408" s="23" t="str">
        <f t="shared" si="67"/>
        <v/>
      </c>
      <c r="C408" s="29" t="str">
        <f t="shared" ca="1" si="68"/>
        <v/>
      </c>
      <c r="D408" s="22" t="str">
        <f>IF(K408="","",ИТОГ!S408)</f>
        <v/>
      </c>
      <c r="E408" s="24" t="str">
        <f t="shared" si="69"/>
        <v/>
      </c>
      <c r="F408" s="30" t="str">
        <f t="shared" si="70"/>
        <v/>
      </c>
      <c r="G408" s="25" t="str">
        <f t="shared" si="71"/>
        <v/>
      </c>
      <c r="H408" s="29" t="str">
        <f t="shared" ca="1" si="72"/>
        <v/>
      </c>
      <c r="I408" s="24"/>
      <c r="J408" s="30"/>
      <c r="K408" s="27" t="str">
        <f>IF(ИТОГ!A408=0,"",ИТОГ!A408)</f>
        <v/>
      </c>
      <c r="L408" s="26" t="str">
        <f t="shared" si="73"/>
        <v/>
      </c>
      <c r="M408" s="25" t="str">
        <f>IF(K408="","",ИТОГ!Q408)</f>
        <v/>
      </c>
      <c r="N408" s="28" t="str">
        <f>IF(K408="","",ИТОГ!N408)</f>
        <v/>
      </c>
      <c r="O408" s="30" t="str">
        <f t="shared" si="74"/>
        <v/>
      </c>
      <c r="P408" s="24"/>
      <c r="Q408" s="30" t="str">
        <f t="shared" si="75"/>
        <v/>
      </c>
      <c r="R408" s="29" t="str">
        <f t="shared" ca="1" si="76"/>
        <v/>
      </c>
    </row>
    <row r="409" spans="1:18">
      <c r="A409" s="23" t="str">
        <f t="shared" si="66"/>
        <v/>
      </c>
      <c r="B409" s="23" t="str">
        <f t="shared" si="67"/>
        <v/>
      </c>
      <c r="C409" s="29" t="str">
        <f t="shared" ca="1" si="68"/>
        <v/>
      </c>
      <c r="D409" s="22" t="str">
        <f>IF(K409="","",ИТОГ!S409)</f>
        <v/>
      </c>
      <c r="E409" s="24" t="str">
        <f t="shared" si="69"/>
        <v/>
      </c>
      <c r="F409" s="30" t="str">
        <f t="shared" si="70"/>
        <v/>
      </c>
      <c r="G409" s="25" t="str">
        <f t="shared" si="71"/>
        <v/>
      </c>
      <c r="H409" s="29" t="str">
        <f t="shared" ca="1" si="72"/>
        <v/>
      </c>
      <c r="I409" s="24"/>
      <c r="J409" s="30"/>
      <c r="K409" s="27" t="str">
        <f>IF(ИТОГ!A409=0,"",ИТОГ!A409)</f>
        <v/>
      </c>
      <c r="L409" s="26" t="str">
        <f t="shared" si="73"/>
        <v/>
      </c>
      <c r="M409" s="25" t="str">
        <f>IF(K409="","",ИТОГ!Q409)</f>
        <v/>
      </c>
      <c r="N409" s="28" t="str">
        <f>IF(K409="","",ИТОГ!N409)</f>
        <v/>
      </c>
      <c r="O409" s="30" t="str">
        <f t="shared" si="74"/>
        <v/>
      </c>
      <c r="P409" s="24"/>
      <c r="Q409" s="30" t="str">
        <f t="shared" si="75"/>
        <v/>
      </c>
      <c r="R409" s="29" t="str">
        <f t="shared" ca="1" si="76"/>
        <v/>
      </c>
    </row>
    <row r="410" spans="1:18">
      <c r="A410" s="23" t="str">
        <f t="shared" si="66"/>
        <v/>
      </c>
      <c r="B410" s="23" t="str">
        <f t="shared" si="67"/>
        <v/>
      </c>
      <c r="C410" s="29" t="str">
        <f t="shared" ca="1" si="68"/>
        <v/>
      </c>
      <c r="D410" s="22" t="str">
        <f>IF(K410="","",ИТОГ!S410)</f>
        <v/>
      </c>
      <c r="E410" s="24" t="str">
        <f t="shared" si="69"/>
        <v/>
      </c>
      <c r="F410" s="30" t="str">
        <f t="shared" si="70"/>
        <v/>
      </c>
      <c r="G410" s="25" t="str">
        <f t="shared" si="71"/>
        <v/>
      </c>
      <c r="H410" s="29" t="str">
        <f t="shared" ca="1" si="72"/>
        <v/>
      </c>
      <c r="I410" s="24"/>
      <c r="J410" s="30"/>
      <c r="K410" s="27" t="str">
        <f>IF(ИТОГ!A410=0,"",ИТОГ!A410)</f>
        <v/>
      </c>
      <c r="L410" s="26" t="str">
        <f t="shared" si="73"/>
        <v/>
      </c>
      <c r="M410" s="25" t="str">
        <f>IF(K410="","",ИТОГ!Q410)</f>
        <v/>
      </c>
      <c r="N410" s="28" t="str">
        <f>IF(K410="","",ИТОГ!N410)</f>
        <v/>
      </c>
      <c r="O410" s="30" t="str">
        <f t="shared" si="74"/>
        <v/>
      </c>
      <c r="P410" s="24"/>
      <c r="Q410" s="30" t="str">
        <f t="shared" si="75"/>
        <v/>
      </c>
      <c r="R410" s="29" t="str">
        <f t="shared" ca="1" si="76"/>
        <v/>
      </c>
    </row>
    <row r="411" spans="1:18">
      <c r="A411" s="23" t="str">
        <f t="shared" si="66"/>
        <v/>
      </c>
      <c r="B411" s="23" t="str">
        <f t="shared" si="67"/>
        <v/>
      </c>
      <c r="C411" s="29" t="str">
        <f t="shared" ca="1" si="68"/>
        <v/>
      </c>
      <c r="D411" s="22" t="str">
        <f>IF(K411="","",ИТОГ!S411)</f>
        <v/>
      </c>
      <c r="E411" s="24" t="str">
        <f t="shared" si="69"/>
        <v/>
      </c>
      <c r="F411" s="30" t="str">
        <f t="shared" si="70"/>
        <v/>
      </c>
      <c r="G411" s="25" t="str">
        <f t="shared" si="71"/>
        <v/>
      </c>
      <c r="H411" s="29" t="str">
        <f t="shared" ca="1" si="72"/>
        <v/>
      </c>
      <c r="I411" s="24"/>
      <c r="J411" s="30"/>
      <c r="K411" s="27" t="str">
        <f>IF(ИТОГ!A411=0,"",ИТОГ!A411)</f>
        <v/>
      </c>
      <c r="L411" s="26" t="str">
        <f t="shared" si="73"/>
        <v/>
      </c>
      <c r="M411" s="25" t="str">
        <f>IF(K411="","",ИТОГ!Q411)</f>
        <v/>
      </c>
      <c r="N411" s="28" t="str">
        <f>IF(K411="","",ИТОГ!N411)</f>
        <v/>
      </c>
      <c r="O411" s="30" t="str">
        <f t="shared" si="74"/>
        <v/>
      </c>
      <c r="P411" s="24"/>
      <c r="Q411" s="30" t="str">
        <f t="shared" si="75"/>
        <v/>
      </c>
      <c r="R411" s="29" t="str">
        <f t="shared" ca="1" si="76"/>
        <v/>
      </c>
    </row>
    <row r="412" spans="1:18">
      <c r="A412" s="23" t="str">
        <f t="shared" si="66"/>
        <v/>
      </c>
      <c r="B412" s="23" t="str">
        <f t="shared" si="67"/>
        <v/>
      </c>
      <c r="C412" s="29" t="str">
        <f t="shared" ca="1" si="68"/>
        <v/>
      </c>
      <c r="D412" s="22" t="str">
        <f>IF(K412="","",ИТОГ!S412)</f>
        <v/>
      </c>
      <c r="E412" s="24" t="str">
        <f t="shared" si="69"/>
        <v/>
      </c>
      <c r="F412" s="30" t="str">
        <f t="shared" si="70"/>
        <v/>
      </c>
      <c r="G412" s="25" t="str">
        <f t="shared" si="71"/>
        <v/>
      </c>
      <c r="H412" s="29" t="str">
        <f t="shared" ca="1" si="72"/>
        <v/>
      </c>
      <c r="I412" s="24"/>
      <c r="J412" s="30"/>
      <c r="K412" s="27" t="str">
        <f>IF(ИТОГ!A412=0,"",ИТОГ!A412)</f>
        <v/>
      </c>
      <c r="L412" s="26" t="str">
        <f t="shared" si="73"/>
        <v/>
      </c>
      <c r="M412" s="25" t="str">
        <f>IF(K412="","",ИТОГ!Q412)</f>
        <v/>
      </c>
      <c r="N412" s="28" t="str">
        <f>IF(K412="","",ИТОГ!N412)</f>
        <v/>
      </c>
      <c r="O412" s="30" t="str">
        <f t="shared" si="74"/>
        <v/>
      </c>
      <c r="P412" s="24"/>
      <c r="Q412" s="30" t="str">
        <f t="shared" si="75"/>
        <v/>
      </c>
      <c r="R412" s="29" t="str">
        <f t="shared" ca="1" si="76"/>
        <v/>
      </c>
    </row>
    <row r="413" spans="1:18">
      <c r="A413" s="23" t="str">
        <f t="shared" si="66"/>
        <v/>
      </c>
      <c r="B413" s="23" t="str">
        <f t="shared" si="67"/>
        <v/>
      </c>
      <c r="C413" s="29" t="str">
        <f t="shared" ca="1" si="68"/>
        <v/>
      </c>
      <c r="D413" s="22" t="str">
        <f>IF(K413="","",ИТОГ!S413)</f>
        <v/>
      </c>
      <c r="E413" s="24" t="str">
        <f t="shared" si="69"/>
        <v/>
      </c>
      <c r="F413" s="30" t="str">
        <f t="shared" si="70"/>
        <v/>
      </c>
      <c r="G413" s="25" t="str">
        <f t="shared" si="71"/>
        <v/>
      </c>
      <c r="H413" s="29" t="str">
        <f t="shared" ca="1" si="72"/>
        <v/>
      </c>
      <c r="I413" s="24"/>
      <c r="J413" s="30"/>
      <c r="K413" s="27" t="str">
        <f>IF(ИТОГ!A413=0,"",ИТОГ!A413)</f>
        <v/>
      </c>
      <c r="L413" s="26" t="str">
        <f t="shared" si="73"/>
        <v/>
      </c>
      <c r="M413" s="25" t="str">
        <f>IF(K413="","",ИТОГ!Q413)</f>
        <v/>
      </c>
      <c r="N413" s="28" t="str">
        <f>IF(K413="","",ИТОГ!N413)</f>
        <v/>
      </c>
      <c r="O413" s="30" t="str">
        <f t="shared" si="74"/>
        <v/>
      </c>
      <c r="P413" s="24"/>
      <c r="Q413" s="30" t="str">
        <f t="shared" si="75"/>
        <v/>
      </c>
      <c r="R413" s="29" t="str">
        <f t="shared" ca="1" si="76"/>
        <v/>
      </c>
    </row>
    <row r="414" spans="1:18">
      <c r="A414" s="23" t="str">
        <f t="shared" ref="A414:A477" si="77">IF(K414="","",1000)</f>
        <v/>
      </c>
      <c r="B414" s="23" t="str">
        <f t="shared" ref="B414:B477" si="78">IF(K414="","",1)</f>
        <v/>
      </c>
      <c r="C414" s="29" t="str">
        <f t="shared" ref="C414:C477" ca="1" si="79">IF(K414="","",TODAY())</f>
        <v/>
      </c>
      <c r="D414" s="22" t="str">
        <f>IF(K414="","",ИТОГ!S414)</f>
        <v/>
      </c>
      <c r="E414" s="24" t="str">
        <f t="shared" ref="E414:E477" si="80">IF(K414="","","Х")</f>
        <v/>
      </c>
      <c r="F414" s="30" t="str">
        <f t="shared" ref="F414:F477" si="81">IF(K414="","","UV")</f>
        <v/>
      </c>
      <c r="G414" s="25" t="str">
        <f t="shared" ref="G414:G477" si="82">IF(K414="","",SUMIF(D:D,D414,M:M))</f>
        <v/>
      </c>
      <c r="H414" s="29" t="str">
        <f t="shared" ref="H414:H477" ca="1" si="83">IF(K414="","",TODAY())</f>
        <v/>
      </c>
      <c r="I414" s="24"/>
      <c r="J414" s="30"/>
      <c r="K414" s="27" t="str">
        <f>IF(ИТОГ!A414=0,"",ИТОГ!A414)</f>
        <v/>
      </c>
      <c r="L414" s="26" t="str">
        <f t="shared" ref="L414:L477" si="84">IF(K414="","",
IF(D413-D414=0,L413+10,10))</f>
        <v/>
      </c>
      <c r="M414" s="25" t="str">
        <f>IF(K414="","",ИТОГ!Q414)</f>
        <v/>
      </c>
      <c r="N414" s="28" t="str">
        <f>IF(K414="","",ИТОГ!N414)</f>
        <v/>
      </c>
      <c r="O414" s="30" t="str">
        <f t="shared" ref="O414:O477" si="85">IF(K414="","","ST")</f>
        <v/>
      </c>
      <c r="P414" s="24"/>
      <c r="Q414" s="30" t="str">
        <f t="shared" ref="Q414:Q477" si="86">IF(K414="","","EUR")</f>
        <v/>
      </c>
      <c r="R414" s="29" t="str">
        <f t="shared" ref="R414:R477" ca="1" si="87">IF(K414="","",TODAY())</f>
        <v/>
      </c>
    </row>
    <row r="415" spans="1:18">
      <c r="A415" s="23" t="str">
        <f t="shared" si="77"/>
        <v/>
      </c>
      <c r="B415" s="23" t="str">
        <f t="shared" si="78"/>
        <v/>
      </c>
      <c r="C415" s="29" t="str">
        <f t="shared" ca="1" si="79"/>
        <v/>
      </c>
      <c r="D415" s="22" t="str">
        <f>IF(K415="","",ИТОГ!S415)</f>
        <v/>
      </c>
      <c r="E415" s="24" t="str">
        <f t="shared" si="80"/>
        <v/>
      </c>
      <c r="F415" s="30" t="str">
        <f t="shared" si="81"/>
        <v/>
      </c>
      <c r="G415" s="25" t="str">
        <f t="shared" si="82"/>
        <v/>
      </c>
      <c r="H415" s="29" t="str">
        <f t="shared" ca="1" si="83"/>
        <v/>
      </c>
      <c r="I415" s="24"/>
      <c r="J415" s="30"/>
      <c r="K415" s="27" t="str">
        <f>IF(ИТОГ!A415=0,"",ИТОГ!A415)</f>
        <v/>
      </c>
      <c r="L415" s="26" t="str">
        <f t="shared" si="84"/>
        <v/>
      </c>
      <c r="M415" s="25" t="str">
        <f>IF(K415="","",ИТОГ!Q415)</f>
        <v/>
      </c>
      <c r="N415" s="28" t="str">
        <f>IF(K415="","",ИТОГ!N415)</f>
        <v/>
      </c>
      <c r="O415" s="30" t="str">
        <f t="shared" si="85"/>
        <v/>
      </c>
      <c r="P415" s="24"/>
      <c r="Q415" s="30" t="str">
        <f t="shared" si="86"/>
        <v/>
      </c>
      <c r="R415" s="29" t="str">
        <f t="shared" ca="1" si="87"/>
        <v/>
      </c>
    </row>
    <row r="416" spans="1:18">
      <c r="A416" s="23" t="str">
        <f t="shared" si="77"/>
        <v/>
      </c>
      <c r="B416" s="23" t="str">
        <f t="shared" si="78"/>
        <v/>
      </c>
      <c r="C416" s="29" t="str">
        <f t="shared" ca="1" si="79"/>
        <v/>
      </c>
      <c r="D416" s="22" t="str">
        <f>IF(K416="","",ИТОГ!S416)</f>
        <v/>
      </c>
      <c r="E416" s="24" t="str">
        <f t="shared" si="80"/>
        <v/>
      </c>
      <c r="F416" s="30" t="str">
        <f t="shared" si="81"/>
        <v/>
      </c>
      <c r="G416" s="25" t="str">
        <f t="shared" si="82"/>
        <v/>
      </c>
      <c r="H416" s="29" t="str">
        <f t="shared" ca="1" si="83"/>
        <v/>
      </c>
      <c r="I416" s="24"/>
      <c r="J416" s="30"/>
      <c r="K416" s="27" t="str">
        <f>IF(ИТОГ!A416=0,"",ИТОГ!A416)</f>
        <v/>
      </c>
      <c r="L416" s="26" t="str">
        <f t="shared" si="84"/>
        <v/>
      </c>
      <c r="M416" s="25" t="str">
        <f>IF(K416="","",ИТОГ!Q416)</f>
        <v/>
      </c>
      <c r="N416" s="28" t="str">
        <f>IF(K416="","",ИТОГ!N416)</f>
        <v/>
      </c>
      <c r="O416" s="30" t="str">
        <f t="shared" si="85"/>
        <v/>
      </c>
      <c r="P416" s="24"/>
      <c r="Q416" s="30" t="str">
        <f t="shared" si="86"/>
        <v/>
      </c>
      <c r="R416" s="29" t="str">
        <f t="shared" ca="1" si="87"/>
        <v/>
      </c>
    </row>
    <row r="417" spans="1:18">
      <c r="A417" s="23" t="str">
        <f t="shared" si="77"/>
        <v/>
      </c>
      <c r="B417" s="23" t="str">
        <f t="shared" si="78"/>
        <v/>
      </c>
      <c r="C417" s="29" t="str">
        <f t="shared" ca="1" si="79"/>
        <v/>
      </c>
      <c r="D417" s="22" t="str">
        <f>IF(K417="","",ИТОГ!S417)</f>
        <v/>
      </c>
      <c r="E417" s="24" t="str">
        <f t="shared" si="80"/>
        <v/>
      </c>
      <c r="F417" s="30" t="str">
        <f t="shared" si="81"/>
        <v/>
      </c>
      <c r="G417" s="25" t="str">
        <f t="shared" si="82"/>
        <v/>
      </c>
      <c r="H417" s="29" t="str">
        <f t="shared" ca="1" si="83"/>
        <v/>
      </c>
      <c r="I417" s="24"/>
      <c r="J417" s="30"/>
      <c r="K417" s="27" t="str">
        <f>IF(ИТОГ!A417=0,"",ИТОГ!A417)</f>
        <v/>
      </c>
      <c r="L417" s="26" t="str">
        <f t="shared" si="84"/>
        <v/>
      </c>
      <c r="M417" s="25" t="str">
        <f>IF(K417="","",ИТОГ!Q417)</f>
        <v/>
      </c>
      <c r="N417" s="28" t="str">
        <f>IF(K417="","",ИТОГ!N417)</f>
        <v/>
      </c>
      <c r="O417" s="30" t="str">
        <f t="shared" si="85"/>
        <v/>
      </c>
      <c r="P417" s="24"/>
      <c r="Q417" s="30" t="str">
        <f t="shared" si="86"/>
        <v/>
      </c>
      <c r="R417" s="29" t="str">
        <f t="shared" ca="1" si="87"/>
        <v/>
      </c>
    </row>
    <row r="418" spans="1:18">
      <c r="A418" s="23" t="str">
        <f t="shared" si="77"/>
        <v/>
      </c>
      <c r="B418" s="23" t="str">
        <f t="shared" si="78"/>
        <v/>
      </c>
      <c r="C418" s="29" t="str">
        <f t="shared" ca="1" si="79"/>
        <v/>
      </c>
      <c r="D418" s="22" t="str">
        <f>IF(K418="","",ИТОГ!S418)</f>
        <v/>
      </c>
      <c r="E418" s="24" t="str">
        <f t="shared" si="80"/>
        <v/>
      </c>
      <c r="F418" s="30" t="str">
        <f t="shared" si="81"/>
        <v/>
      </c>
      <c r="G418" s="25" t="str">
        <f t="shared" si="82"/>
        <v/>
      </c>
      <c r="H418" s="29" t="str">
        <f t="shared" ca="1" si="83"/>
        <v/>
      </c>
      <c r="I418" s="24"/>
      <c r="J418" s="30"/>
      <c r="K418" s="27" t="str">
        <f>IF(ИТОГ!A418=0,"",ИТОГ!A418)</f>
        <v/>
      </c>
      <c r="L418" s="26" t="str">
        <f t="shared" si="84"/>
        <v/>
      </c>
      <c r="M418" s="25" t="str">
        <f>IF(K418="","",ИТОГ!Q418)</f>
        <v/>
      </c>
      <c r="N418" s="28" t="str">
        <f>IF(K418="","",ИТОГ!N418)</f>
        <v/>
      </c>
      <c r="O418" s="30" t="str">
        <f t="shared" si="85"/>
        <v/>
      </c>
      <c r="P418" s="24"/>
      <c r="Q418" s="30" t="str">
        <f t="shared" si="86"/>
        <v/>
      </c>
      <c r="R418" s="29" t="str">
        <f t="shared" ca="1" si="87"/>
        <v/>
      </c>
    </row>
    <row r="419" spans="1:18">
      <c r="A419" s="23" t="str">
        <f t="shared" si="77"/>
        <v/>
      </c>
      <c r="B419" s="23" t="str">
        <f t="shared" si="78"/>
        <v/>
      </c>
      <c r="C419" s="29" t="str">
        <f t="shared" ca="1" si="79"/>
        <v/>
      </c>
      <c r="D419" s="22" t="str">
        <f>IF(K419="","",ИТОГ!S419)</f>
        <v/>
      </c>
      <c r="E419" s="24" t="str">
        <f t="shared" si="80"/>
        <v/>
      </c>
      <c r="F419" s="30" t="str">
        <f t="shared" si="81"/>
        <v/>
      </c>
      <c r="G419" s="25" t="str">
        <f t="shared" si="82"/>
        <v/>
      </c>
      <c r="H419" s="29" t="str">
        <f t="shared" ca="1" si="83"/>
        <v/>
      </c>
      <c r="I419" s="24"/>
      <c r="J419" s="30"/>
      <c r="K419" s="27" t="str">
        <f>IF(ИТОГ!A419=0,"",ИТОГ!A419)</f>
        <v/>
      </c>
      <c r="L419" s="26" t="str">
        <f t="shared" si="84"/>
        <v/>
      </c>
      <c r="M419" s="25" t="str">
        <f>IF(K419="","",ИТОГ!Q419)</f>
        <v/>
      </c>
      <c r="N419" s="28" t="str">
        <f>IF(K419="","",ИТОГ!N419)</f>
        <v/>
      </c>
      <c r="O419" s="30" t="str">
        <f t="shared" si="85"/>
        <v/>
      </c>
      <c r="P419" s="24"/>
      <c r="Q419" s="30" t="str">
        <f t="shared" si="86"/>
        <v/>
      </c>
      <c r="R419" s="29" t="str">
        <f t="shared" ca="1" si="87"/>
        <v/>
      </c>
    </row>
    <row r="420" spans="1:18">
      <c r="A420" s="23" t="str">
        <f t="shared" si="77"/>
        <v/>
      </c>
      <c r="B420" s="23" t="str">
        <f t="shared" si="78"/>
        <v/>
      </c>
      <c r="C420" s="29" t="str">
        <f t="shared" ca="1" si="79"/>
        <v/>
      </c>
      <c r="D420" s="22" t="str">
        <f>IF(K420="","",ИТОГ!S420)</f>
        <v/>
      </c>
      <c r="E420" s="24" t="str">
        <f t="shared" si="80"/>
        <v/>
      </c>
      <c r="F420" s="30" t="str">
        <f t="shared" si="81"/>
        <v/>
      </c>
      <c r="G420" s="25" t="str">
        <f t="shared" si="82"/>
        <v/>
      </c>
      <c r="H420" s="29" t="str">
        <f t="shared" ca="1" si="83"/>
        <v/>
      </c>
      <c r="I420" s="24"/>
      <c r="J420" s="30"/>
      <c r="K420" s="27" t="str">
        <f>IF(ИТОГ!A420=0,"",ИТОГ!A420)</f>
        <v/>
      </c>
      <c r="L420" s="26" t="str">
        <f t="shared" si="84"/>
        <v/>
      </c>
      <c r="M420" s="25" t="str">
        <f>IF(K420="","",ИТОГ!Q420)</f>
        <v/>
      </c>
      <c r="N420" s="28" t="str">
        <f>IF(K420="","",ИТОГ!N420)</f>
        <v/>
      </c>
      <c r="O420" s="30" t="str">
        <f t="shared" si="85"/>
        <v/>
      </c>
      <c r="P420" s="24"/>
      <c r="Q420" s="30" t="str">
        <f t="shared" si="86"/>
        <v/>
      </c>
      <c r="R420" s="29" t="str">
        <f t="shared" ca="1" si="87"/>
        <v/>
      </c>
    </row>
    <row r="421" spans="1:18">
      <c r="A421" s="23" t="str">
        <f t="shared" si="77"/>
        <v/>
      </c>
      <c r="B421" s="23" t="str">
        <f t="shared" si="78"/>
        <v/>
      </c>
      <c r="C421" s="29" t="str">
        <f t="shared" ca="1" si="79"/>
        <v/>
      </c>
      <c r="D421" s="22" t="str">
        <f>IF(K421="","",ИТОГ!S421)</f>
        <v/>
      </c>
      <c r="E421" s="24" t="str">
        <f t="shared" si="80"/>
        <v/>
      </c>
      <c r="F421" s="30" t="str">
        <f t="shared" si="81"/>
        <v/>
      </c>
      <c r="G421" s="25" t="str">
        <f t="shared" si="82"/>
        <v/>
      </c>
      <c r="H421" s="29" t="str">
        <f t="shared" ca="1" si="83"/>
        <v/>
      </c>
      <c r="I421" s="24"/>
      <c r="J421" s="30"/>
      <c r="K421" s="27" t="str">
        <f>IF(ИТОГ!A421=0,"",ИТОГ!A421)</f>
        <v/>
      </c>
      <c r="L421" s="26" t="str">
        <f t="shared" si="84"/>
        <v/>
      </c>
      <c r="M421" s="25" t="str">
        <f>IF(K421="","",ИТОГ!Q421)</f>
        <v/>
      </c>
      <c r="N421" s="28" t="str">
        <f>IF(K421="","",ИТОГ!N421)</f>
        <v/>
      </c>
      <c r="O421" s="30" t="str">
        <f t="shared" si="85"/>
        <v/>
      </c>
      <c r="P421" s="24"/>
      <c r="Q421" s="30" t="str">
        <f t="shared" si="86"/>
        <v/>
      </c>
      <c r="R421" s="29" t="str">
        <f t="shared" ca="1" si="87"/>
        <v/>
      </c>
    </row>
    <row r="422" spans="1:18">
      <c r="A422" s="23" t="str">
        <f t="shared" si="77"/>
        <v/>
      </c>
      <c r="B422" s="23" t="str">
        <f t="shared" si="78"/>
        <v/>
      </c>
      <c r="C422" s="29" t="str">
        <f t="shared" ca="1" si="79"/>
        <v/>
      </c>
      <c r="D422" s="22" t="str">
        <f>IF(K422="","",ИТОГ!S422)</f>
        <v/>
      </c>
      <c r="E422" s="24" t="str">
        <f t="shared" si="80"/>
        <v/>
      </c>
      <c r="F422" s="30" t="str">
        <f t="shared" si="81"/>
        <v/>
      </c>
      <c r="G422" s="25" t="str">
        <f t="shared" si="82"/>
        <v/>
      </c>
      <c r="H422" s="29" t="str">
        <f t="shared" ca="1" si="83"/>
        <v/>
      </c>
      <c r="I422" s="24"/>
      <c r="J422" s="30"/>
      <c r="K422" s="27" t="str">
        <f>IF(ИТОГ!A422=0,"",ИТОГ!A422)</f>
        <v/>
      </c>
      <c r="L422" s="26" t="str">
        <f t="shared" si="84"/>
        <v/>
      </c>
      <c r="M422" s="25" t="str">
        <f>IF(K422="","",ИТОГ!Q422)</f>
        <v/>
      </c>
      <c r="N422" s="28" t="str">
        <f>IF(K422="","",ИТОГ!N422)</f>
        <v/>
      </c>
      <c r="O422" s="30" t="str">
        <f t="shared" si="85"/>
        <v/>
      </c>
      <c r="P422" s="24"/>
      <c r="Q422" s="30" t="str">
        <f t="shared" si="86"/>
        <v/>
      </c>
      <c r="R422" s="29" t="str">
        <f t="shared" ca="1" si="87"/>
        <v/>
      </c>
    </row>
    <row r="423" spans="1:18">
      <c r="A423" s="23" t="str">
        <f t="shared" si="77"/>
        <v/>
      </c>
      <c r="B423" s="23" t="str">
        <f t="shared" si="78"/>
        <v/>
      </c>
      <c r="C423" s="29" t="str">
        <f t="shared" ca="1" si="79"/>
        <v/>
      </c>
      <c r="D423" s="22" t="str">
        <f>IF(K423="","",ИТОГ!S423)</f>
        <v/>
      </c>
      <c r="E423" s="24" t="str">
        <f t="shared" si="80"/>
        <v/>
      </c>
      <c r="F423" s="30" t="str">
        <f t="shared" si="81"/>
        <v/>
      </c>
      <c r="G423" s="25" t="str">
        <f t="shared" si="82"/>
        <v/>
      </c>
      <c r="H423" s="29" t="str">
        <f t="shared" ca="1" si="83"/>
        <v/>
      </c>
      <c r="I423" s="24"/>
      <c r="J423" s="30"/>
      <c r="K423" s="27" t="str">
        <f>IF(ИТОГ!A423=0,"",ИТОГ!A423)</f>
        <v/>
      </c>
      <c r="L423" s="26" t="str">
        <f t="shared" si="84"/>
        <v/>
      </c>
      <c r="M423" s="25" t="str">
        <f>IF(K423="","",ИТОГ!Q423)</f>
        <v/>
      </c>
      <c r="N423" s="28" t="str">
        <f>IF(K423="","",ИТОГ!N423)</f>
        <v/>
      </c>
      <c r="O423" s="30" t="str">
        <f t="shared" si="85"/>
        <v/>
      </c>
      <c r="P423" s="24"/>
      <c r="Q423" s="30" t="str">
        <f t="shared" si="86"/>
        <v/>
      </c>
      <c r="R423" s="29" t="str">
        <f t="shared" ca="1" si="87"/>
        <v/>
      </c>
    </row>
    <row r="424" spans="1:18">
      <c r="A424" s="23" t="str">
        <f t="shared" si="77"/>
        <v/>
      </c>
      <c r="B424" s="23" t="str">
        <f t="shared" si="78"/>
        <v/>
      </c>
      <c r="C424" s="29" t="str">
        <f t="shared" ca="1" si="79"/>
        <v/>
      </c>
      <c r="D424" s="22" t="str">
        <f>IF(K424="","",ИТОГ!S424)</f>
        <v/>
      </c>
      <c r="E424" s="24" t="str">
        <f t="shared" si="80"/>
        <v/>
      </c>
      <c r="F424" s="30" t="str">
        <f t="shared" si="81"/>
        <v/>
      </c>
      <c r="G424" s="25" t="str">
        <f t="shared" si="82"/>
        <v/>
      </c>
      <c r="H424" s="29" t="str">
        <f t="shared" ca="1" si="83"/>
        <v/>
      </c>
      <c r="I424" s="24"/>
      <c r="J424" s="30"/>
      <c r="K424" s="27" t="str">
        <f>IF(ИТОГ!A424=0,"",ИТОГ!A424)</f>
        <v/>
      </c>
      <c r="L424" s="26" t="str">
        <f t="shared" si="84"/>
        <v/>
      </c>
      <c r="M424" s="25" t="str">
        <f>IF(K424="","",ИТОГ!Q424)</f>
        <v/>
      </c>
      <c r="N424" s="28" t="str">
        <f>IF(K424="","",ИТОГ!N424)</f>
        <v/>
      </c>
      <c r="O424" s="30" t="str">
        <f t="shared" si="85"/>
        <v/>
      </c>
      <c r="P424" s="24"/>
      <c r="Q424" s="30" t="str">
        <f t="shared" si="86"/>
        <v/>
      </c>
      <c r="R424" s="29" t="str">
        <f t="shared" ca="1" si="87"/>
        <v/>
      </c>
    </row>
    <row r="425" spans="1:18">
      <c r="A425" s="23" t="str">
        <f t="shared" si="77"/>
        <v/>
      </c>
      <c r="B425" s="23" t="str">
        <f t="shared" si="78"/>
        <v/>
      </c>
      <c r="C425" s="29" t="str">
        <f t="shared" ca="1" si="79"/>
        <v/>
      </c>
      <c r="D425" s="22" t="str">
        <f>IF(K425="","",ИТОГ!S425)</f>
        <v/>
      </c>
      <c r="E425" s="24" t="str">
        <f t="shared" si="80"/>
        <v/>
      </c>
      <c r="F425" s="30" t="str">
        <f t="shared" si="81"/>
        <v/>
      </c>
      <c r="G425" s="25" t="str">
        <f t="shared" si="82"/>
        <v/>
      </c>
      <c r="H425" s="29" t="str">
        <f t="shared" ca="1" si="83"/>
        <v/>
      </c>
      <c r="I425" s="24"/>
      <c r="J425" s="30"/>
      <c r="K425" s="27" t="str">
        <f>IF(ИТОГ!A425=0,"",ИТОГ!A425)</f>
        <v/>
      </c>
      <c r="L425" s="26" t="str">
        <f t="shared" si="84"/>
        <v/>
      </c>
      <c r="M425" s="25" t="str">
        <f>IF(K425="","",ИТОГ!Q425)</f>
        <v/>
      </c>
      <c r="N425" s="28" t="str">
        <f>IF(K425="","",ИТОГ!N425)</f>
        <v/>
      </c>
      <c r="O425" s="30" t="str">
        <f t="shared" si="85"/>
        <v/>
      </c>
      <c r="P425" s="24"/>
      <c r="Q425" s="30" t="str">
        <f t="shared" si="86"/>
        <v/>
      </c>
      <c r="R425" s="29" t="str">
        <f t="shared" ca="1" si="87"/>
        <v/>
      </c>
    </row>
    <row r="426" spans="1:18">
      <c r="A426" s="23" t="str">
        <f t="shared" si="77"/>
        <v/>
      </c>
      <c r="B426" s="23" t="str">
        <f t="shared" si="78"/>
        <v/>
      </c>
      <c r="C426" s="29" t="str">
        <f t="shared" ca="1" si="79"/>
        <v/>
      </c>
      <c r="D426" s="22" t="str">
        <f>IF(K426="","",ИТОГ!S426)</f>
        <v/>
      </c>
      <c r="E426" s="24" t="str">
        <f t="shared" si="80"/>
        <v/>
      </c>
      <c r="F426" s="30" t="str">
        <f t="shared" si="81"/>
        <v/>
      </c>
      <c r="G426" s="25" t="str">
        <f t="shared" si="82"/>
        <v/>
      </c>
      <c r="H426" s="29" t="str">
        <f t="shared" ca="1" si="83"/>
        <v/>
      </c>
      <c r="I426" s="24"/>
      <c r="J426" s="30"/>
      <c r="K426" s="27" t="str">
        <f>IF(ИТОГ!A426=0,"",ИТОГ!A426)</f>
        <v/>
      </c>
      <c r="L426" s="26" t="str">
        <f t="shared" si="84"/>
        <v/>
      </c>
      <c r="M426" s="25" t="str">
        <f>IF(K426="","",ИТОГ!Q426)</f>
        <v/>
      </c>
      <c r="N426" s="28" t="str">
        <f>IF(K426="","",ИТОГ!N426)</f>
        <v/>
      </c>
      <c r="O426" s="30" t="str">
        <f t="shared" si="85"/>
        <v/>
      </c>
      <c r="P426" s="24"/>
      <c r="Q426" s="30" t="str">
        <f t="shared" si="86"/>
        <v/>
      </c>
      <c r="R426" s="29" t="str">
        <f t="shared" ca="1" si="87"/>
        <v/>
      </c>
    </row>
    <row r="427" spans="1:18">
      <c r="A427" s="23" t="str">
        <f t="shared" si="77"/>
        <v/>
      </c>
      <c r="B427" s="23" t="str">
        <f t="shared" si="78"/>
        <v/>
      </c>
      <c r="C427" s="29" t="str">
        <f t="shared" ca="1" si="79"/>
        <v/>
      </c>
      <c r="D427" s="22" t="str">
        <f>IF(K427="","",ИТОГ!S427)</f>
        <v/>
      </c>
      <c r="E427" s="24" t="str">
        <f t="shared" si="80"/>
        <v/>
      </c>
      <c r="F427" s="30" t="str">
        <f t="shared" si="81"/>
        <v/>
      </c>
      <c r="G427" s="25" t="str">
        <f t="shared" si="82"/>
        <v/>
      </c>
      <c r="H427" s="29" t="str">
        <f t="shared" ca="1" si="83"/>
        <v/>
      </c>
      <c r="I427" s="24"/>
      <c r="J427" s="30"/>
      <c r="K427" s="27" t="str">
        <f>IF(ИТОГ!A427=0,"",ИТОГ!A427)</f>
        <v/>
      </c>
      <c r="L427" s="26" t="str">
        <f t="shared" si="84"/>
        <v/>
      </c>
      <c r="M427" s="25" t="str">
        <f>IF(K427="","",ИТОГ!Q427)</f>
        <v/>
      </c>
      <c r="N427" s="28" t="str">
        <f>IF(K427="","",ИТОГ!N427)</f>
        <v/>
      </c>
      <c r="O427" s="30" t="str">
        <f t="shared" si="85"/>
        <v/>
      </c>
      <c r="P427" s="24"/>
      <c r="Q427" s="30" t="str">
        <f t="shared" si="86"/>
        <v/>
      </c>
      <c r="R427" s="29" t="str">
        <f t="shared" ca="1" si="87"/>
        <v/>
      </c>
    </row>
    <row r="428" spans="1:18">
      <c r="A428" s="23" t="str">
        <f t="shared" si="77"/>
        <v/>
      </c>
      <c r="B428" s="23" t="str">
        <f t="shared" si="78"/>
        <v/>
      </c>
      <c r="C428" s="29" t="str">
        <f t="shared" ca="1" si="79"/>
        <v/>
      </c>
      <c r="D428" s="22" t="str">
        <f>IF(K428="","",ИТОГ!S428)</f>
        <v/>
      </c>
      <c r="E428" s="24" t="str">
        <f t="shared" si="80"/>
        <v/>
      </c>
      <c r="F428" s="30" t="str">
        <f t="shared" si="81"/>
        <v/>
      </c>
      <c r="G428" s="25" t="str">
        <f t="shared" si="82"/>
        <v/>
      </c>
      <c r="H428" s="29" t="str">
        <f t="shared" ca="1" si="83"/>
        <v/>
      </c>
      <c r="I428" s="24"/>
      <c r="J428" s="30"/>
      <c r="K428" s="27" t="str">
        <f>IF(ИТОГ!A428=0,"",ИТОГ!A428)</f>
        <v/>
      </c>
      <c r="L428" s="26" t="str">
        <f t="shared" si="84"/>
        <v/>
      </c>
      <c r="M428" s="25" t="str">
        <f>IF(K428="","",ИТОГ!Q428)</f>
        <v/>
      </c>
      <c r="N428" s="28" t="str">
        <f>IF(K428="","",ИТОГ!N428)</f>
        <v/>
      </c>
      <c r="O428" s="30" t="str">
        <f t="shared" si="85"/>
        <v/>
      </c>
      <c r="P428" s="24"/>
      <c r="Q428" s="30" t="str">
        <f t="shared" si="86"/>
        <v/>
      </c>
      <c r="R428" s="29" t="str">
        <f t="shared" ca="1" si="87"/>
        <v/>
      </c>
    </row>
    <row r="429" spans="1:18">
      <c r="A429" s="23" t="str">
        <f t="shared" si="77"/>
        <v/>
      </c>
      <c r="B429" s="23" t="str">
        <f t="shared" si="78"/>
        <v/>
      </c>
      <c r="C429" s="29" t="str">
        <f t="shared" ca="1" si="79"/>
        <v/>
      </c>
      <c r="D429" s="22" t="str">
        <f>IF(K429="","",ИТОГ!S429)</f>
        <v/>
      </c>
      <c r="E429" s="24" t="str">
        <f t="shared" si="80"/>
        <v/>
      </c>
      <c r="F429" s="30" t="str">
        <f t="shared" si="81"/>
        <v/>
      </c>
      <c r="G429" s="25" t="str">
        <f t="shared" si="82"/>
        <v/>
      </c>
      <c r="H429" s="29" t="str">
        <f t="shared" ca="1" si="83"/>
        <v/>
      </c>
      <c r="I429" s="24"/>
      <c r="J429" s="30"/>
      <c r="K429" s="27" t="str">
        <f>IF(ИТОГ!A429=0,"",ИТОГ!A429)</f>
        <v/>
      </c>
      <c r="L429" s="26" t="str">
        <f t="shared" si="84"/>
        <v/>
      </c>
      <c r="M429" s="25" t="str">
        <f>IF(K429="","",ИТОГ!Q429)</f>
        <v/>
      </c>
      <c r="N429" s="28" t="str">
        <f>IF(K429="","",ИТОГ!N429)</f>
        <v/>
      </c>
      <c r="O429" s="30" t="str">
        <f t="shared" si="85"/>
        <v/>
      </c>
      <c r="P429" s="24"/>
      <c r="Q429" s="30" t="str">
        <f t="shared" si="86"/>
        <v/>
      </c>
      <c r="R429" s="29" t="str">
        <f t="shared" ca="1" si="87"/>
        <v/>
      </c>
    </row>
    <row r="430" spans="1:18">
      <c r="A430" s="23" t="str">
        <f t="shared" si="77"/>
        <v/>
      </c>
      <c r="B430" s="23" t="str">
        <f t="shared" si="78"/>
        <v/>
      </c>
      <c r="C430" s="29" t="str">
        <f t="shared" ca="1" si="79"/>
        <v/>
      </c>
      <c r="D430" s="22" t="str">
        <f>IF(K430="","",ИТОГ!S430)</f>
        <v/>
      </c>
      <c r="E430" s="24" t="str">
        <f t="shared" si="80"/>
        <v/>
      </c>
      <c r="F430" s="30" t="str">
        <f t="shared" si="81"/>
        <v/>
      </c>
      <c r="G430" s="25" t="str">
        <f t="shared" si="82"/>
        <v/>
      </c>
      <c r="H430" s="29" t="str">
        <f t="shared" ca="1" si="83"/>
        <v/>
      </c>
      <c r="I430" s="24"/>
      <c r="J430" s="30"/>
      <c r="K430" s="27" t="str">
        <f>IF(ИТОГ!A430=0,"",ИТОГ!A430)</f>
        <v/>
      </c>
      <c r="L430" s="26" t="str">
        <f t="shared" si="84"/>
        <v/>
      </c>
      <c r="M430" s="25" t="str">
        <f>IF(K430="","",ИТОГ!Q430)</f>
        <v/>
      </c>
      <c r="N430" s="28" t="str">
        <f>IF(K430="","",ИТОГ!N430)</f>
        <v/>
      </c>
      <c r="O430" s="30" t="str">
        <f t="shared" si="85"/>
        <v/>
      </c>
      <c r="P430" s="24"/>
      <c r="Q430" s="30" t="str">
        <f t="shared" si="86"/>
        <v/>
      </c>
      <c r="R430" s="29" t="str">
        <f t="shared" ca="1" si="87"/>
        <v/>
      </c>
    </row>
    <row r="431" spans="1:18">
      <c r="A431" s="23" t="str">
        <f t="shared" si="77"/>
        <v/>
      </c>
      <c r="B431" s="23" t="str">
        <f t="shared" si="78"/>
        <v/>
      </c>
      <c r="C431" s="29" t="str">
        <f t="shared" ca="1" si="79"/>
        <v/>
      </c>
      <c r="D431" s="22" t="str">
        <f>IF(K431="","",ИТОГ!S431)</f>
        <v/>
      </c>
      <c r="E431" s="24" t="str">
        <f t="shared" si="80"/>
        <v/>
      </c>
      <c r="F431" s="30" t="str">
        <f t="shared" si="81"/>
        <v/>
      </c>
      <c r="G431" s="25" t="str">
        <f t="shared" si="82"/>
        <v/>
      </c>
      <c r="H431" s="29" t="str">
        <f t="shared" ca="1" si="83"/>
        <v/>
      </c>
      <c r="I431" s="24"/>
      <c r="J431" s="30"/>
      <c r="K431" s="27" t="str">
        <f>IF(ИТОГ!A431=0,"",ИТОГ!A431)</f>
        <v/>
      </c>
      <c r="L431" s="26" t="str">
        <f t="shared" si="84"/>
        <v/>
      </c>
      <c r="M431" s="25" t="str">
        <f>IF(K431="","",ИТОГ!Q431)</f>
        <v/>
      </c>
      <c r="N431" s="28" t="str">
        <f>IF(K431="","",ИТОГ!N431)</f>
        <v/>
      </c>
      <c r="O431" s="30" t="str">
        <f t="shared" si="85"/>
        <v/>
      </c>
      <c r="P431" s="24"/>
      <c r="Q431" s="30" t="str">
        <f t="shared" si="86"/>
        <v/>
      </c>
      <c r="R431" s="29" t="str">
        <f t="shared" ca="1" si="87"/>
        <v/>
      </c>
    </row>
    <row r="432" spans="1:18">
      <c r="A432" s="23" t="str">
        <f t="shared" si="77"/>
        <v/>
      </c>
      <c r="B432" s="23" t="str">
        <f t="shared" si="78"/>
        <v/>
      </c>
      <c r="C432" s="29" t="str">
        <f t="shared" ca="1" si="79"/>
        <v/>
      </c>
      <c r="D432" s="22" t="str">
        <f>IF(K432="","",ИТОГ!S432)</f>
        <v/>
      </c>
      <c r="E432" s="24" t="str">
        <f t="shared" si="80"/>
        <v/>
      </c>
      <c r="F432" s="30" t="str">
        <f t="shared" si="81"/>
        <v/>
      </c>
      <c r="G432" s="25" t="str">
        <f t="shared" si="82"/>
        <v/>
      </c>
      <c r="H432" s="29" t="str">
        <f t="shared" ca="1" si="83"/>
        <v/>
      </c>
      <c r="I432" s="24"/>
      <c r="J432" s="30"/>
      <c r="K432" s="27" t="str">
        <f>IF(ИТОГ!A432=0,"",ИТОГ!A432)</f>
        <v/>
      </c>
      <c r="L432" s="26" t="str">
        <f t="shared" si="84"/>
        <v/>
      </c>
      <c r="M432" s="25" t="str">
        <f>IF(K432="","",ИТОГ!Q432)</f>
        <v/>
      </c>
      <c r="N432" s="28" t="str">
        <f>IF(K432="","",ИТОГ!N432)</f>
        <v/>
      </c>
      <c r="O432" s="30" t="str">
        <f t="shared" si="85"/>
        <v/>
      </c>
      <c r="P432" s="24"/>
      <c r="Q432" s="30" t="str">
        <f t="shared" si="86"/>
        <v/>
      </c>
      <c r="R432" s="29" t="str">
        <f t="shared" ca="1" si="87"/>
        <v/>
      </c>
    </row>
    <row r="433" spans="1:18">
      <c r="A433" s="23" t="str">
        <f t="shared" si="77"/>
        <v/>
      </c>
      <c r="B433" s="23" t="str">
        <f t="shared" si="78"/>
        <v/>
      </c>
      <c r="C433" s="29" t="str">
        <f t="shared" ca="1" si="79"/>
        <v/>
      </c>
      <c r="D433" s="22" t="str">
        <f>IF(K433="","",ИТОГ!S433)</f>
        <v/>
      </c>
      <c r="E433" s="24" t="str">
        <f t="shared" si="80"/>
        <v/>
      </c>
      <c r="F433" s="30" t="str">
        <f t="shared" si="81"/>
        <v/>
      </c>
      <c r="G433" s="25" t="str">
        <f t="shared" si="82"/>
        <v/>
      </c>
      <c r="H433" s="29" t="str">
        <f t="shared" ca="1" si="83"/>
        <v/>
      </c>
      <c r="I433" s="24"/>
      <c r="J433" s="30"/>
      <c r="K433" s="27" t="str">
        <f>IF(ИТОГ!A433=0,"",ИТОГ!A433)</f>
        <v/>
      </c>
      <c r="L433" s="26" t="str">
        <f t="shared" si="84"/>
        <v/>
      </c>
      <c r="M433" s="25" t="str">
        <f>IF(K433="","",ИТОГ!Q433)</f>
        <v/>
      </c>
      <c r="N433" s="28" t="str">
        <f>IF(K433="","",ИТОГ!N433)</f>
        <v/>
      </c>
      <c r="O433" s="30" t="str">
        <f t="shared" si="85"/>
        <v/>
      </c>
      <c r="P433" s="24"/>
      <c r="Q433" s="30" t="str">
        <f t="shared" si="86"/>
        <v/>
      </c>
      <c r="R433" s="29" t="str">
        <f t="shared" ca="1" si="87"/>
        <v/>
      </c>
    </row>
    <row r="434" spans="1:18">
      <c r="A434" s="23" t="str">
        <f t="shared" si="77"/>
        <v/>
      </c>
      <c r="B434" s="23" t="str">
        <f t="shared" si="78"/>
        <v/>
      </c>
      <c r="C434" s="29" t="str">
        <f t="shared" ca="1" si="79"/>
        <v/>
      </c>
      <c r="D434" s="22" t="str">
        <f>IF(K434="","",ИТОГ!S434)</f>
        <v/>
      </c>
      <c r="E434" s="24" t="str">
        <f t="shared" si="80"/>
        <v/>
      </c>
      <c r="F434" s="30" t="str">
        <f t="shared" si="81"/>
        <v/>
      </c>
      <c r="G434" s="25" t="str">
        <f t="shared" si="82"/>
        <v/>
      </c>
      <c r="H434" s="29" t="str">
        <f t="shared" ca="1" si="83"/>
        <v/>
      </c>
      <c r="I434" s="24"/>
      <c r="J434" s="30"/>
      <c r="K434" s="27" t="str">
        <f>IF(ИТОГ!A434=0,"",ИТОГ!A434)</f>
        <v/>
      </c>
      <c r="L434" s="26" t="str">
        <f t="shared" si="84"/>
        <v/>
      </c>
      <c r="M434" s="25" t="str">
        <f>IF(K434="","",ИТОГ!Q434)</f>
        <v/>
      </c>
      <c r="N434" s="28" t="str">
        <f>IF(K434="","",ИТОГ!N434)</f>
        <v/>
      </c>
      <c r="O434" s="30" t="str">
        <f t="shared" si="85"/>
        <v/>
      </c>
      <c r="P434" s="24"/>
      <c r="Q434" s="30" t="str">
        <f t="shared" si="86"/>
        <v/>
      </c>
      <c r="R434" s="29" t="str">
        <f t="shared" ca="1" si="87"/>
        <v/>
      </c>
    </row>
    <row r="435" spans="1:18">
      <c r="A435" s="23" t="str">
        <f t="shared" si="77"/>
        <v/>
      </c>
      <c r="B435" s="23" t="str">
        <f t="shared" si="78"/>
        <v/>
      </c>
      <c r="C435" s="29" t="str">
        <f t="shared" ca="1" si="79"/>
        <v/>
      </c>
      <c r="D435" s="22" t="str">
        <f>IF(K435="","",ИТОГ!S435)</f>
        <v/>
      </c>
      <c r="E435" s="24" t="str">
        <f t="shared" si="80"/>
        <v/>
      </c>
      <c r="F435" s="30" t="str">
        <f t="shared" si="81"/>
        <v/>
      </c>
      <c r="G435" s="25" t="str">
        <f t="shared" si="82"/>
        <v/>
      </c>
      <c r="H435" s="29" t="str">
        <f t="shared" ca="1" si="83"/>
        <v/>
      </c>
      <c r="I435" s="24"/>
      <c r="J435" s="30"/>
      <c r="K435" s="27" t="str">
        <f>IF(ИТОГ!A435=0,"",ИТОГ!A435)</f>
        <v/>
      </c>
      <c r="L435" s="26" t="str">
        <f t="shared" si="84"/>
        <v/>
      </c>
      <c r="M435" s="25" t="str">
        <f>IF(K435="","",ИТОГ!Q435)</f>
        <v/>
      </c>
      <c r="N435" s="28" t="str">
        <f>IF(K435="","",ИТОГ!N435)</f>
        <v/>
      </c>
      <c r="O435" s="30" t="str">
        <f t="shared" si="85"/>
        <v/>
      </c>
      <c r="P435" s="24"/>
      <c r="Q435" s="30" t="str">
        <f t="shared" si="86"/>
        <v/>
      </c>
      <c r="R435" s="29" t="str">
        <f t="shared" ca="1" si="87"/>
        <v/>
      </c>
    </row>
    <row r="436" spans="1:18">
      <c r="A436" s="23" t="str">
        <f t="shared" si="77"/>
        <v/>
      </c>
      <c r="B436" s="23" t="str">
        <f t="shared" si="78"/>
        <v/>
      </c>
      <c r="C436" s="29" t="str">
        <f t="shared" ca="1" si="79"/>
        <v/>
      </c>
      <c r="D436" s="22" t="str">
        <f>IF(K436="","",ИТОГ!S436)</f>
        <v/>
      </c>
      <c r="E436" s="24" t="str">
        <f t="shared" si="80"/>
        <v/>
      </c>
      <c r="F436" s="30" t="str">
        <f t="shared" si="81"/>
        <v/>
      </c>
      <c r="G436" s="25" t="str">
        <f t="shared" si="82"/>
        <v/>
      </c>
      <c r="H436" s="29" t="str">
        <f t="shared" ca="1" si="83"/>
        <v/>
      </c>
      <c r="I436" s="24"/>
      <c r="J436" s="30"/>
      <c r="K436" s="27" t="str">
        <f>IF(ИТОГ!A436=0,"",ИТОГ!A436)</f>
        <v/>
      </c>
      <c r="L436" s="26" t="str">
        <f t="shared" si="84"/>
        <v/>
      </c>
      <c r="M436" s="25" t="str">
        <f>IF(K436="","",ИТОГ!Q436)</f>
        <v/>
      </c>
      <c r="N436" s="28" t="str">
        <f>IF(K436="","",ИТОГ!N436)</f>
        <v/>
      </c>
      <c r="O436" s="30" t="str">
        <f t="shared" si="85"/>
        <v/>
      </c>
      <c r="P436" s="24"/>
      <c r="Q436" s="30" t="str">
        <f t="shared" si="86"/>
        <v/>
      </c>
      <c r="R436" s="29" t="str">
        <f t="shared" ca="1" si="87"/>
        <v/>
      </c>
    </row>
    <row r="437" spans="1:18">
      <c r="A437" s="23" t="str">
        <f t="shared" si="77"/>
        <v/>
      </c>
      <c r="B437" s="23" t="str">
        <f t="shared" si="78"/>
        <v/>
      </c>
      <c r="C437" s="29" t="str">
        <f t="shared" ca="1" si="79"/>
        <v/>
      </c>
      <c r="D437" s="22" t="str">
        <f>IF(K437="","",ИТОГ!S437)</f>
        <v/>
      </c>
      <c r="E437" s="24" t="str">
        <f t="shared" si="80"/>
        <v/>
      </c>
      <c r="F437" s="30" t="str">
        <f t="shared" si="81"/>
        <v/>
      </c>
      <c r="G437" s="25" t="str">
        <f t="shared" si="82"/>
        <v/>
      </c>
      <c r="H437" s="29" t="str">
        <f t="shared" ca="1" si="83"/>
        <v/>
      </c>
      <c r="I437" s="24"/>
      <c r="J437" s="30"/>
      <c r="K437" s="27" t="str">
        <f>IF(ИТОГ!A437=0,"",ИТОГ!A437)</f>
        <v/>
      </c>
      <c r="L437" s="26" t="str">
        <f t="shared" si="84"/>
        <v/>
      </c>
      <c r="M437" s="25" t="str">
        <f>IF(K437="","",ИТОГ!Q437)</f>
        <v/>
      </c>
      <c r="N437" s="28" t="str">
        <f>IF(K437="","",ИТОГ!N437)</f>
        <v/>
      </c>
      <c r="O437" s="30" t="str">
        <f t="shared" si="85"/>
        <v/>
      </c>
      <c r="P437" s="24"/>
      <c r="Q437" s="30" t="str">
        <f t="shared" si="86"/>
        <v/>
      </c>
      <c r="R437" s="29" t="str">
        <f t="shared" ca="1" si="87"/>
        <v/>
      </c>
    </row>
    <row r="438" spans="1:18">
      <c r="A438" s="23" t="str">
        <f t="shared" si="77"/>
        <v/>
      </c>
      <c r="B438" s="23" t="str">
        <f t="shared" si="78"/>
        <v/>
      </c>
      <c r="C438" s="29" t="str">
        <f t="shared" ca="1" si="79"/>
        <v/>
      </c>
      <c r="D438" s="22" t="str">
        <f>IF(K438="","",ИТОГ!S438)</f>
        <v/>
      </c>
      <c r="E438" s="24" t="str">
        <f t="shared" si="80"/>
        <v/>
      </c>
      <c r="F438" s="30" t="str">
        <f t="shared" si="81"/>
        <v/>
      </c>
      <c r="G438" s="25" t="str">
        <f t="shared" si="82"/>
        <v/>
      </c>
      <c r="H438" s="29" t="str">
        <f t="shared" ca="1" si="83"/>
        <v/>
      </c>
      <c r="I438" s="24"/>
      <c r="J438" s="30"/>
      <c r="K438" s="27" t="str">
        <f>IF(ИТОГ!A438=0,"",ИТОГ!A438)</f>
        <v/>
      </c>
      <c r="L438" s="26" t="str">
        <f t="shared" si="84"/>
        <v/>
      </c>
      <c r="M438" s="25" t="str">
        <f>IF(K438="","",ИТОГ!Q438)</f>
        <v/>
      </c>
      <c r="N438" s="28" t="str">
        <f>IF(K438="","",ИТОГ!N438)</f>
        <v/>
      </c>
      <c r="O438" s="30" t="str">
        <f t="shared" si="85"/>
        <v/>
      </c>
      <c r="P438" s="24"/>
      <c r="Q438" s="30" t="str">
        <f t="shared" si="86"/>
        <v/>
      </c>
      <c r="R438" s="29" t="str">
        <f t="shared" ca="1" si="87"/>
        <v/>
      </c>
    </row>
    <row r="439" spans="1:18">
      <c r="A439" s="23" t="str">
        <f t="shared" si="77"/>
        <v/>
      </c>
      <c r="B439" s="23" t="str">
        <f t="shared" si="78"/>
        <v/>
      </c>
      <c r="C439" s="29" t="str">
        <f t="shared" ca="1" si="79"/>
        <v/>
      </c>
      <c r="D439" s="22" t="str">
        <f>IF(K439="","",ИТОГ!S439)</f>
        <v/>
      </c>
      <c r="E439" s="24" t="str">
        <f t="shared" si="80"/>
        <v/>
      </c>
      <c r="F439" s="30" t="str">
        <f t="shared" si="81"/>
        <v/>
      </c>
      <c r="G439" s="25" t="str">
        <f t="shared" si="82"/>
        <v/>
      </c>
      <c r="H439" s="29" t="str">
        <f t="shared" ca="1" si="83"/>
        <v/>
      </c>
      <c r="I439" s="24"/>
      <c r="J439" s="30"/>
      <c r="K439" s="27" t="str">
        <f>IF(ИТОГ!A439=0,"",ИТОГ!A439)</f>
        <v/>
      </c>
      <c r="L439" s="26" t="str">
        <f t="shared" si="84"/>
        <v/>
      </c>
      <c r="M439" s="25" t="str">
        <f>IF(K439="","",ИТОГ!Q439)</f>
        <v/>
      </c>
      <c r="N439" s="28" t="str">
        <f>IF(K439="","",ИТОГ!N439)</f>
        <v/>
      </c>
      <c r="O439" s="30" t="str">
        <f t="shared" si="85"/>
        <v/>
      </c>
      <c r="P439" s="24"/>
      <c r="Q439" s="30" t="str">
        <f t="shared" si="86"/>
        <v/>
      </c>
      <c r="R439" s="29" t="str">
        <f t="shared" ca="1" si="87"/>
        <v/>
      </c>
    </row>
    <row r="440" spans="1:18">
      <c r="A440" s="23" t="str">
        <f t="shared" si="77"/>
        <v/>
      </c>
      <c r="B440" s="23" t="str">
        <f t="shared" si="78"/>
        <v/>
      </c>
      <c r="C440" s="29" t="str">
        <f t="shared" ca="1" si="79"/>
        <v/>
      </c>
      <c r="D440" s="22" t="str">
        <f>IF(K440="","",ИТОГ!S440)</f>
        <v/>
      </c>
      <c r="E440" s="24" t="str">
        <f t="shared" si="80"/>
        <v/>
      </c>
      <c r="F440" s="30" t="str">
        <f t="shared" si="81"/>
        <v/>
      </c>
      <c r="G440" s="25" t="str">
        <f t="shared" si="82"/>
        <v/>
      </c>
      <c r="H440" s="29" t="str">
        <f t="shared" ca="1" si="83"/>
        <v/>
      </c>
      <c r="I440" s="24"/>
      <c r="J440" s="30"/>
      <c r="K440" s="27" t="str">
        <f>IF(ИТОГ!A440=0,"",ИТОГ!A440)</f>
        <v/>
      </c>
      <c r="L440" s="26" t="str">
        <f t="shared" si="84"/>
        <v/>
      </c>
      <c r="M440" s="25" t="str">
        <f>IF(K440="","",ИТОГ!Q440)</f>
        <v/>
      </c>
      <c r="N440" s="28" t="str">
        <f>IF(K440="","",ИТОГ!N440)</f>
        <v/>
      </c>
      <c r="O440" s="30" t="str">
        <f t="shared" si="85"/>
        <v/>
      </c>
      <c r="P440" s="24"/>
      <c r="Q440" s="30" t="str">
        <f t="shared" si="86"/>
        <v/>
      </c>
      <c r="R440" s="29" t="str">
        <f t="shared" ca="1" si="87"/>
        <v/>
      </c>
    </row>
    <row r="441" spans="1:18">
      <c r="A441" s="23" t="str">
        <f t="shared" si="77"/>
        <v/>
      </c>
      <c r="B441" s="23" t="str">
        <f t="shared" si="78"/>
        <v/>
      </c>
      <c r="C441" s="29" t="str">
        <f t="shared" ca="1" si="79"/>
        <v/>
      </c>
      <c r="D441" s="22" t="str">
        <f>IF(K441="","",ИТОГ!S441)</f>
        <v/>
      </c>
      <c r="E441" s="24" t="str">
        <f t="shared" si="80"/>
        <v/>
      </c>
      <c r="F441" s="30" t="str">
        <f t="shared" si="81"/>
        <v/>
      </c>
      <c r="G441" s="25" t="str">
        <f t="shared" si="82"/>
        <v/>
      </c>
      <c r="H441" s="29" t="str">
        <f t="shared" ca="1" si="83"/>
        <v/>
      </c>
      <c r="I441" s="24"/>
      <c r="J441" s="30"/>
      <c r="K441" s="27" t="str">
        <f>IF(ИТОГ!A441=0,"",ИТОГ!A441)</f>
        <v/>
      </c>
      <c r="L441" s="26" t="str">
        <f t="shared" si="84"/>
        <v/>
      </c>
      <c r="M441" s="25" t="str">
        <f>IF(K441="","",ИТОГ!Q441)</f>
        <v/>
      </c>
      <c r="N441" s="28" t="str">
        <f>IF(K441="","",ИТОГ!N441)</f>
        <v/>
      </c>
      <c r="O441" s="30" t="str">
        <f t="shared" si="85"/>
        <v/>
      </c>
      <c r="P441" s="24"/>
      <c r="Q441" s="30" t="str">
        <f t="shared" si="86"/>
        <v/>
      </c>
      <c r="R441" s="29" t="str">
        <f t="shared" ca="1" si="87"/>
        <v/>
      </c>
    </row>
    <row r="442" spans="1:18">
      <c r="A442" s="23" t="str">
        <f t="shared" si="77"/>
        <v/>
      </c>
      <c r="B442" s="23" t="str">
        <f t="shared" si="78"/>
        <v/>
      </c>
      <c r="C442" s="29" t="str">
        <f t="shared" ca="1" si="79"/>
        <v/>
      </c>
      <c r="D442" s="22" t="str">
        <f>IF(K442="","",ИТОГ!S442)</f>
        <v/>
      </c>
      <c r="E442" s="24" t="str">
        <f t="shared" si="80"/>
        <v/>
      </c>
      <c r="F442" s="30" t="str">
        <f t="shared" si="81"/>
        <v/>
      </c>
      <c r="G442" s="25" t="str">
        <f t="shared" si="82"/>
        <v/>
      </c>
      <c r="H442" s="29" t="str">
        <f t="shared" ca="1" si="83"/>
        <v/>
      </c>
      <c r="I442" s="24"/>
      <c r="J442" s="30"/>
      <c r="K442" s="27" t="str">
        <f>IF(ИТОГ!A442=0,"",ИТОГ!A442)</f>
        <v/>
      </c>
      <c r="L442" s="26" t="str">
        <f t="shared" si="84"/>
        <v/>
      </c>
      <c r="M442" s="25" t="str">
        <f>IF(K442="","",ИТОГ!Q442)</f>
        <v/>
      </c>
      <c r="N442" s="28" t="str">
        <f>IF(K442="","",ИТОГ!N442)</f>
        <v/>
      </c>
      <c r="O442" s="30" t="str">
        <f t="shared" si="85"/>
        <v/>
      </c>
      <c r="P442" s="24"/>
      <c r="Q442" s="30" t="str">
        <f t="shared" si="86"/>
        <v/>
      </c>
      <c r="R442" s="29" t="str">
        <f t="shared" ca="1" si="87"/>
        <v/>
      </c>
    </row>
    <row r="443" spans="1:18">
      <c r="A443" s="23" t="str">
        <f t="shared" si="77"/>
        <v/>
      </c>
      <c r="B443" s="23" t="str">
        <f t="shared" si="78"/>
        <v/>
      </c>
      <c r="C443" s="29" t="str">
        <f t="shared" ca="1" si="79"/>
        <v/>
      </c>
      <c r="D443" s="22" t="str">
        <f>IF(K443="","",ИТОГ!S443)</f>
        <v/>
      </c>
      <c r="E443" s="24" t="str">
        <f t="shared" si="80"/>
        <v/>
      </c>
      <c r="F443" s="30" t="str">
        <f t="shared" si="81"/>
        <v/>
      </c>
      <c r="G443" s="25" t="str">
        <f t="shared" si="82"/>
        <v/>
      </c>
      <c r="H443" s="29" t="str">
        <f t="shared" ca="1" si="83"/>
        <v/>
      </c>
      <c r="I443" s="24"/>
      <c r="J443" s="30"/>
      <c r="K443" s="27" t="str">
        <f>IF(ИТОГ!A443=0,"",ИТОГ!A443)</f>
        <v/>
      </c>
      <c r="L443" s="26" t="str">
        <f t="shared" si="84"/>
        <v/>
      </c>
      <c r="M443" s="25" t="str">
        <f>IF(K443="","",ИТОГ!Q443)</f>
        <v/>
      </c>
      <c r="N443" s="28" t="str">
        <f>IF(K443="","",ИТОГ!N443)</f>
        <v/>
      </c>
      <c r="O443" s="30" t="str">
        <f t="shared" si="85"/>
        <v/>
      </c>
      <c r="P443" s="24"/>
      <c r="Q443" s="30" t="str">
        <f t="shared" si="86"/>
        <v/>
      </c>
      <c r="R443" s="29" t="str">
        <f t="shared" ca="1" si="87"/>
        <v/>
      </c>
    </row>
    <row r="444" spans="1:18">
      <c r="A444" s="23" t="str">
        <f t="shared" si="77"/>
        <v/>
      </c>
      <c r="B444" s="23" t="str">
        <f t="shared" si="78"/>
        <v/>
      </c>
      <c r="C444" s="29" t="str">
        <f t="shared" ca="1" si="79"/>
        <v/>
      </c>
      <c r="D444" s="22" t="str">
        <f>IF(K444="","",ИТОГ!S444)</f>
        <v/>
      </c>
      <c r="E444" s="24" t="str">
        <f t="shared" si="80"/>
        <v/>
      </c>
      <c r="F444" s="30" t="str">
        <f t="shared" si="81"/>
        <v/>
      </c>
      <c r="G444" s="25" t="str">
        <f t="shared" si="82"/>
        <v/>
      </c>
      <c r="H444" s="29" t="str">
        <f t="shared" ca="1" si="83"/>
        <v/>
      </c>
      <c r="I444" s="24"/>
      <c r="J444" s="30"/>
      <c r="K444" s="27" t="str">
        <f>IF(ИТОГ!A444=0,"",ИТОГ!A444)</f>
        <v/>
      </c>
      <c r="L444" s="26" t="str">
        <f t="shared" si="84"/>
        <v/>
      </c>
      <c r="M444" s="25" t="str">
        <f>IF(K444="","",ИТОГ!Q444)</f>
        <v/>
      </c>
      <c r="N444" s="28" t="str">
        <f>IF(K444="","",ИТОГ!N444)</f>
        <v/>
      </c>
      <c r="O444" s="30" t="str">
        <f t="shared" si="85"/>
        <v/>
      </c>
      <c r="P444" s="24"/>
      <c r="Q444" s="30" t="str">
        <f t="shared" si="86"/>
        <v/>
      </c>
      <c r="R444" s="29" t="str">
        <f t="shared" ca="1" si="87"/>
        <v/>
      </c>
    </row>
    <row r="445" spans="1:18">
      <c r="A445" s="23" t="str">
        <f t="shared" si="77"/>
        <v/>
      </c>
      <c r="B445" s="23" t="str">
        <f t="shared" si="78"/>
        <v/>
      </c>
      <c r="C445" s="29" t="str">
        <f t="shared" ca="1" si="79"/>
        <v/>
      </c>
      <c r="D445" s="22" t="str">
        <f>IF(K445="","",ИТОГ!S445)</f>
        <v/>
      </c>
      <c r="E445" s="24" t="str">
        <f t="shared" si="80"/>
        <v/>
      </c>
      <c r="F445" s="30" t="str">
        <f t="shared" si="81"/>
        <v/>
      </c>
      <c r="G445" s="25" t="str">
        <f t="shared" si="82"/>
        <v/>
      </c>
      <c r="H445" s="29" t="str">
        <f t="shared" ca="1" si="83"/>
        <v/>
      </c>
      <c r="I445" s="24"/>
      <c r="J445" s="30"/>
      <c r="K445" s="27" t="str">
        <f>IF(ИТОГ!A445=0,"",ИТОГ!A445)</f>
        <v/>
      </c>
      <c r="L445" s="26" t="str">
        <f t="shared" si="84"/>
        <v/>
      </c>
      <c r="M445" s="25" t="str">
        <f>IF(K445="","",ИТОГ!Q445)</f>
        <v/>
      </c>
      <c r="N445" s="28" t="str">
        <f>IF(K445="","",ИТОГ!N445)</f>
        <v/>
      </c>
      <c r="O445" s="30" t="str">
        <f t="shared" si="85"/>
        <v/>
      </c>
      <c r="P445" s="24"/>
      <c r="Q445" s="30" t="str">
        <f t="shared" si="86"/>
        <v/>
      </c>
      <c r="R445" s="29" t="str">
        <f t="shared" ca="1" si="87"/>
        <v/>
      </c>
    </row>
    <row r="446" spans="1:18">
      <c r="A446" s="23" t="str">
        <f t="shared" si="77"/>
        <v/>
      </c>
      <c r="B446" s="23" t="str">
        <f t="shared" si="78"/>
        <v/>
      </c>
      <c r="C446" s="29" t="str">
        <f t="shared" ca="1" si="79"/>
        <v/>
      </c>
      <c r="D446" s="22" t="str">
        <f>IF(K446="","",ИТОГ!S446)</f>
        <v/>
      </c>
      <c r="E446" s="24" t="str">
        <f t="shared" si="80"/>
        <v/>
      </c>
      <c r="F446" s="30" t="str">
        <f t="shared" si="81"/>
        <v/>
      </c>
      <c r="G446" s="25" t="str">
        <f t="shared" si="82"/>
        <v/>
      </c>
      <c r="H446" s="29" t="str">
        <f t="shared" ca="1" si="83"/>
        <v/>
      </c>
      <c r="I446" s="24"/>
      <c r="J446" s="30"/>
      <c r="K446" s="27" t="str">
        <f>IF(ИТОГ!A446=0,"",ИТОГ!A446)</f>
        <v/>
      </c>
      <c r="L446" s="26" t="str">
        <f t="shared" si="84"/>
        <v/>
      </c>
      <c r="M446" s="25" t="str">
        <f>IF(K446="","",ИТОГ!Q446)</f>
        <v/>
      </c>
      <c r="N446" s="28" t="str">
        <f>IF(K446="","",ИТОГ!N446)</f>
        <v/>
      </c>
      <c r="O446" s="30" t="str">
        <f t="shared" si="85"/>
        <v/>
      </c>
      <c r="P446" s="24"/>
      <c r="Q446" s="30" t="str">
        <f t="shared" si="86"/>
        <v/>
      </c>
      <c r="R446" s="29" t="str">
        <f t="shared" ca="1" si="87"/>
        <v/>
      </c>
    </row>
    <row r="447" spans="1:18">
      <c r="A447" s="23" t="str">
        <f t="shared" si="77"/>
        <v/>
      </c>
      <c r="B447" s="23" t="str">
        <f t="shared" si="78"/>
        <v/>
      </c>
      <c r="C447" s="29" t="str">
        <f t="shared" ca="1" si="79"/>
        <v/>
      </c>
      <c r="D447" s="22" t="str">
        <f>IF(K447="","",ИТОГ!S447)</f>
        <v/>
      </c>
      <c r="E447" s="24" t="str">
        <f t="shared" si="80"/>
        <v/>
      </c>
      <c r="F447" s="30" t="str">
        <f t="shared" si="81"/>
        <v/>
      </c>
      <c r="G447" s="25" t="str">
        <f t="shared" si="82"/>
        <v/>
      </c>
      <c r="H447" s="29" t="str">
        <f t="shared" ca="1" si="83"/>
        <v/>
      </c>
      <c r="I447" s="24"/>
      <c r="J447" s="30"/>
      <c r="K447" s="27" t="str">
        <f>IF(ИТОГ!A447=0,"",ИТОГ!A447)</f>
        <v/>
      </c>
      <c r="L447" s="26" t="str">
        <f t="shared" si="84"/>
        <v/>
      </c>
      <c r="M447" s="25" t="str">
        <f>IF(K447="","",ИТОГ!Q447)</f>
        <v/>
      </c>
      <c r="N447" s="28" t="str">
        <f>IF(K447="","",ИТОГ!N447)</f>
        <v/>
      </c>
      <c r="O447" s="30" t="str">
        <f t="shared" si="85"/>
        <v/>
      </c>
      <c r="P447" s="24"/>
      <c r="Q447" s="30" t="str">
        <f t="shared" si="86"/>
        <v/>
      </c>
      <c r="R447" s="29" t="str">
        <f t="shared" ca="1" si="87"/>
        <v/>
      </c>
    </row>
    <row r="448" spans="1:18">
      <c r="A448" s="23" t="str">
        <f t="shared" si="77"/>
        <v/>
      </c>
      <c r="B448" s="23" t="str">
        <f t="shared" si="78"/>
        <v/>
      </c>
      <c r="C448" s="29" t="str">
        <f t="shared" ca="1" si="79"/>
        <v/>
      </c>
      <c r="D448" s="22" t="str">
        <f>IF(K448="","",ИТОГ!S448)</f>
        <v/>
      </c>
      <c r="E448" s="24" t="str">
        <f t="shared" si="80"/>
        <v/>
      </c>
      <c r="F448" s="30" t="str">
        <f t="shared" si="81"/>
        <v/>
      </c>
      <c r="G448" s="25" t="str">
        <f t="shared" si="82"/>
        <v/>
      </c>
      <c r="H448" s="29" t="str">
        <f t="shared" ca="1" si="83"/>
        <v/>
      </c>
      <c r="I448" s="24"/>
      <c r="J448" s="30"/>
      <c r="K448" s="27" t="str">
        <f>IF(ИТОГ!A448=0,"",ИТОГ!A448)</f>
        <v/>
      </c>
      <c r="L448" s="26" t="str">
        <f t="shared" si="84"/>
        <v/>
      </c>
      <c r="M448" s="25" t="str">
        <f>IF(K448="","",ИТОГ!Q448)</f>
        <v/>
      </c>
      <c r="N448" s="28" t="str">
        <f>IF(K448="","",ИТОГ!N448)</f>
        <v/>
      </c>
      <c r="O448" s="30" t="str">
        <f t="shared" si="85"/>
        <v/>
      </c>
      <c r="P448" s="24"/>
      <c r="Q448" s="30" t="str">
        <f t="shared" si="86"/>
        <v/>
      </c>
      <c r="R448" s="29" t="str">
        <f t="shared" ca="1" si="87"/>
        <v/>
      </c>
    </row>
    <row r="449" spans="1:18">
      <c r="A449" s="23" t="str">
        <f t="shared" si="77"/>
        <v/>
      </c>
      <c r="B449" s="23" t="str">
        <f t="shared" si="78"/>
        <v/>
      </c>
      <c r="C449" s="29" t="str">
        <f t="shared" ca="1" si="79"/>
        <v/>
      </c>
      <c r="D449" s="22" t="str">
        <f>IF(K449="","",ИТОГ!S449)</f>
        <v/>
      </c>
      <c r="E449" s="24" t="str">
        <f t="shared" si="80"/>
        <v/>
      </c>
      <c r="F449" s="30" t="str">
        <f t="shared" si="81"/>
        <v/>
      </c>
      <c r="G449" s="25" t="str">
        <f t="shared" si="82"/>
        <v/>
      </c>
      <c r="H449" s="29" t="str">
        <f t="shared" ca="1" si="83"/>
        <v/>
      </c>
      <c r="I449" s="24"/>
      <c r="J449" s="30"/>
      <c r="K449" s="27" t="str">
        <f>IF(ИТОГ!A449=0,"",ИТОГ!A449)</f>
        <v/>
      </c>
      <c r="L449" s="26" t="str">
        <f t="shared" si="84"/>
        <v/>
      </c>
      <c r="M449" s="25" t="str">
        <f>IF(K449="","",ИТОГ!Q449)</f>
        <v/>
      </c>
      <c r="N449" s="28" t="str">
        <f>IF(K449="","",ИТОГ!N449)</f>
        <v/>
      </c>
      <c r="O449" s="30" t="str">
        <f t="shared" si="85"/>
        <v/>
      </c>
      <c r="P449" s="24"/>
      <c r="Q449" s="30" t="str">
        <f t="shared" si="86"/>
        <v/>
      </c>
      <c r="R449" s="29" t="str">
        <f t="shared" ca="1" si="87"/>
        <v/>
      </c>
    </row>
    <row r="450" spans="1:18">
      <c r="A450" s="23" t="str">
        <f t="shared" si="77"/>
        <v/>
      </c>
      <c r="B450" s="23" t="str">
        <f t="shared" si="78"/>
        <v/>
      </c>
      <c r="C450" s="29" t="str">
        <f t="shared" ca="1" si="79"/>
        <v/>
      </c>
      <c r="D450" s="22" t="str">
        <f>IF(K450="","",ИТОГ!S450)</f>
        <v/>
      </c>
      <c r="E450" s="24" t="str">
        <f t="shared" si="80"/>
        <v/>
      </c>
      <c r="F450" s="30" t="str">
        <f t="shared" si="81"/>
        <v/>
      </c>
      <c r="G450" s="25" t="str">
        <f t="shared" si="82"/>
        <v/>
      </c>
      <c r="H450" s="29" t="str">
        <f t="shared" ca="1" si="83"/>
        <v/>
      </c>
      <c r="I450" s="24"/>
      <c r="J450" s="30"/>
      <c r="K450" s="27" t="str">
        <f>IF(ИТОГ!A450=0,"",ИТОГ!A450)</f>
        <v/>
      </c>
      <c r="L450" s="26" t="str">
        <f t="shared" si="84"/>
        <v/>
      </c>
      <c r="M450" s="25" t="str">
        <f>IF(K450="","",ИТОГ!Q450)</f>
        <v/>
      </c>
      <c r="N450" s="28" t="str">
        <f>IF(K450="","",ИТОГ!N450)</f>
        <v/>
      </c>
      <c r="O450" s="30" t="str">
        <f t="shared" si="85"/>
        <v/>
      </c>
      <c r="P450" s="24"/>
      <c r="Q450" s="30" t="str">
        <f t="shared" si="86"/>
        <v/>
      </c>
      <c r="R450" s="29" t="str">
        <f t="shared" ca="1" si="87"/>
        <v/>
      </c>
    </row>
    <row r="451" spans="1:18">
      <c r="A451" s="23" t="str">
        <f t="shared" si="77"/>
        <v/>
      </c>
      <c r="B451" s="23" t="str">
        <f t="shared" si="78"/>
        <v/>
      </c>
      <c r="C451" s="29" t="str">
        <f t="shared" ca="1" si="79"/>
        <v/>
      </c>
      <c r="D451" s="22" t="str">
        <f>IF(K451="","",ИТОГ!S451)</f>
        <v/>
      </c>
      <c r="E451" s="24" t="str">
        <f t="shared" si="80"/>
        <v/>
      </c>
      <c r="F451" s="30" t="str">
        <f t="shared" si="81"/>
        <v/>
      </c>
      <c r="G451" s="25" t="str">
        <f t="shared" si="82"/>
        <v/>
      </c>
      <c r="H451" s="29" t="str">
        <f t="shared" ca="1" si="83"/>
        <v/>
      </c>
      <c r="I451" s="24"/>
      <c r="J451" s="30"/>
      <c r="K451" s="27" t="str">
        <f>IF(ИТОГ!A451=0,"",ИТОГ!A451)</f>
        <v/>
      </c>
      <c r="L451" s="26" t="str">
        <f t="shared" si="84"/>
        <v/>
      </c>
      <c r="M451" s="25" t="str">
        <f>IF(K451="","",ИТОГ!Q451)</f>
        <v/>
      </c>
      <c r="N451" s="28" t="str">
        <f>IF(K451="","",ИТОГ!N451)</f>
        <v/>
      </c>
      <c r="O451" s="30" t="str">
        <f t="shared" si="85"/>
        <v/>
      </c>
      <c r="P451" s="24"/>
      <c r="Q451" s="30" t="str">
        <f t="shared" si="86"/>
        <v/>
      </c>
      <c r="R451" s="29" t="str">
        <f t="shared" ca="1" si="87"/>
        <v/>
      </c>
    </row>
    <row r="452" spans="1:18">
      <c r="A452" s="23" t="str">
        <f t="shared" si="77"/>
        <v/>
      </c>
      <c r="B452" s="23" t="str">
        <f t="shared" si="78"/>
        <v/>
      </c>
      <c r="C452" s="29" t="str">
        <f t="shared" ca="1" si="79"/>
        <v/>
      </c>
      <c r="D452" s="22" t="str">
        <f>IF(K452="","",ИТОГ!S452)</f>
        <v/>
      </c>
      <c r="E452" s="24" t="str">
        <f t="shared" si="80"/>
        <v/>
      </c>
      <c r="F452" s="30" t="str">
        <f t="shared" si="81"/>
        <v/>
      </c>
      <c r="G452" s="25" t="str">
        <f t="shared" si="82"/>
        <v/>
      </c>
      <c r="H452" s="29" t="str">
        <f t="shared" ca="1" si="83"/>
        <v/>
      </c>
      <c r="I452" s="24"/>
      <c r="J452" s="30"/>
      <c r="K452" s="27" t="str">
        <f>IF(ИТОГ!A452=0,"",ИТОГ!A452)</f>
        <v/>
      </c>
      <c r="L452" s="26" t="str">
        <f t="shared" si="84"/>
        <v/>
      </c>
      <c r="M452" s="25" t="str">
        <f>IF(K452="","",ИТОГ!Q452)</f>
        <v/>
      </c>
      <c r="N452" s="28" t="str">
        <f>IF(K452="","",ИТОГ!N452)</f>
        <v/>
      </c>
      <c r="O452" s="30" t="str">
        <f t="shared" si="85"/>
        <v/>
      </c>
      <c r="P452" s="24"/>
      <c r="Q452" s="30" t="str">
        <f t="shared" si="86"/>
        <v/>
      </c>
      <c r="R452" s="29" t="str">
        <f t="shared" ca="1" si="87"/>
        <v/>
      </c>
    </row>
    <row r="453" spans="1:18">
      <c r="A453" s="23" t="str">
        <f t="shared" si="77"/>
        <v/>
      </c>
      <c r="B453" s="23" t="str">
        <f t="shared" si="78"/>
        <v/>
      </c>
      <c r="C453" s="29" t="str">
        <f t="shared" ca="1" si="79"/>
        <v/>
      </c>
      <c r="D453" s="22" t="str">
        <f>IF(K453="","",ИТОГ!S453)</f>
        <v/>
      </c>
      <c r="E453" s="24" t="str">
        <f t="shared" si="80"/>
        <v/>
      </c>
      <c r="F453" s="30" t="str">
        <f t="shared" si="81"/>
        <v/>
      </c>
      <c r="G453" s="25" t="str">
        <f t="shared" si="82"/>
        <v/>
      </c>
      <c r="H453" s="29" t="str">
        <f t="shared" ca="1" si="83"/>
        <v/>
      </c>
      <c r="I453" s="24"/>
      <c r="J453" s="30"/>
      <c r="K453" s="27" t="str">
        <f>IF(ИТОГ!A453=0,"",ИТОГ!A453)</f>
        <v/>
      </c>
      <c r="L453" s="26" t="str">
        <f t="shared" si="84"/>
        <v/>
      </c>
      <c r="M453" s="25" t="str">
        <f>IF(K453="","",ИТОГ!Q453)</f>
        <v/>
      </c>
      <c r="N453" s="28" t="str">
        <f>IF(K453="","",ИТОГ!N453)</f>
        <v/>
      </c>
      <c r="O453" s="30" t="str">
        <f t="shared" si="85"/>
        <v/>
      </c>
      <c r="P453" s="24"/>
      <c r="Q453" s="30" t="str">
        <f t="shared" si="86"/>
        <v/>
      </c>
      <c r="R453" s="29" t="str">
        <f t="shared" ca="1" si="87"/>
        <v/>
      </c>
    </row>
    <row r="454" spans="1:18">
      <c r="A454" s="23" t="str">
        <f t="shared" si="77"/>
        <v/>
      </c>
      <c r="B454" s="23" t="str">
        <f t="shared" si="78"/>
        <v/>
      </c>
      <c r="C454" s="29" t="str">
        <f t="shared" ca="1" si="79"/>
        <v/>
      </c>
      <c r="D454" s="22" t="str">
        <f>IF(K454="","",ИТОГ!S454)</f>
        <v/>
      </c>
      <c r="E454" s="24" t="str">
        <f t="shared" si="80"/>
        <v/>
      </c>
      <c r="F454" s="30" t="str">
        <f t="shared" si="81"/>
        <v/>
      </c>
      <c r="G454" s="25" t="str">
        <f t="shared" si="82"/>
        <v/>
      </c>
      <c r="H454" s="29" t="str">
        <f t="shared" ca="1" si="83"/>
        <v/>
      </c>
      <c r="I454" s="24"/>
      <c r="J454" s="30"/>
      <c r="K454" s="27" t="str">
        <f>IF(ИТОГ!A454=0,"",ИТОГ!A454)</f>
        <v/>
      </c>
      <c r="L454" s="26" t="str">
        <f t="shared" si="84"/>
        <v/>
      </c>
      <c r="M454" s="25" t="str">
        <f>IF(K454="","",ИТОГ!Q454)</f>
        <v/>
      </c>
      <c r="N454" s="28" t="str">
        <f>IF(K454="","",ИТОГ!N454)</f>
        <v/>
      </c>
      <c r="O454" s="30" t="str">
        <f t="shared" si="85"/>
        <v/>
      </c>
      <c r="P454" s="24"/>
      <c r="Q454" s="30" t="str">
        <f t="shared" si="86"/>
        <v/>
      </c>
      <c r="R454" s="29" t="str">
        <f t="shared" ca="1" si="87"/>
        <v/>
      </c>
    </row>
    <row r="455" spans="1:18">
      <c r="A455" s="23" t="str">
        <f t="shared" si="77"/>
        <v/>
      </c>
      <c r="B455" s="23" t="str">
        <f t="shared" si="78"/>
        <v/>
      </c>
      <c r="C455" s="29" t="str">
        <f t="shared" ca="1" si="79"/>
        <v/>
      </c>
      <c r="D455" s="22" t="str">
        <f>IF(K455="","",ИТОГ!S455)</f>
        <v/>
      </c>
      <c r="E455" s="24" t="str">
        <f t="shared" si="80"/>
        <v/>
      </c>
      <c r="F455" s="30" t="str">
        <f t="shared" si="81"/>
        <v/>
      </c>
      <c r="G455" s="25" t="str">
        <f t="shared" si="82"/>
        <v/>
      </c>
      <c r="H455" s="29" t="str">
        <f t="shared" ca="1" si="83"/>
        <v/>
      </c>
      <c r="I455" s="24"/>
      <c r="J455" s="30"/>
      <c r="K455" s="27" t="str">
        <f>IF(ИТОГ!A455=0,"",ИТОГ!A455)</f>
        <v/>
      </c>
      <c r="L455" s="26" t="str">
        <f t="shared" si="84"/>
        <v/>
      </c>
      <c r="M455" s="25" t="str">
        <f>IF(K455="","",ИТОГ!Q455)</f>
        <v/>
      </c>
      <c r="N455" s="28" t="str">
        <f>IF(K455="","",ИТОГ!N455)</f>
        <v/>
      </c>
      <c r="O455" s="30" t="str">
        <f t="shared" si="85"/>
        <v/>
      </c>
      <c r="P455" s="24"/>
      <c r="Q455" s="30" t="str">
        <f t="shared" si="86"/>
        <v/>
      </c>
      <c r="R455" s="29" t="str">
        <f t="shared" ca="1" si="87"/>
        <v/>
      </c>
    </row>
    <row r="456" spans="1:18">
      <c r="A456" s="23" t="str">
        <f t="shared" si="77"/>
        <v/>
      </c>
      <c r="B456" s="23" t="str">
        <f t="shared" si="78"/>
        <v/>
      </c>
      <c r="C456" s="29" t="str">
        <f t="shared" ca="1" si="79"/>
        <v/>
      </c>
      <c r="D456" s="22" t="str">
        <f>IF(K456="","",ИТОГ!S456)</f>
        <v/>
      </c>
      <c r="E456" s="24" t="str">
        <f t="shared" si="80"/>
        <v/>
      </c>
      <c r="F456" s="30" t="str">
        <f t="shared" si="81"/>
        <v/>
      </c>
      <c r="G456" s="25" t="str">
        <f t="shared" si="82"/>
        <v/>
      </c>
      <c r="H456" s="29" t="str">
        <f t="shared" ca="1" si="83"/>
        <v/>
      </c>
      <c r="I456" s="24"/>
      <c r="J456" s="30"/>
      <c r="K456" s="27" t="str">
        <f>IF(ИТОГ!A456=0,"",ИТОГ!A456)</f>
        <v/>
      </c>
      <c r="L456" s="26" t="str">
        <f t="shared" si="84"/>
        <v/>
      </c>
      <c r="M456" s="25" t="str">
        <f>IF(K456="","",ИТОГ!Q456)</f>
        <v/>
      </c>
      <c r="N456" s="28" t="str">
        <f>IF(K456="","",ИТОГ!N456)</f>
        <v/>
      </c>
      <c r="O456" s="30" t="str">
        <f t="shared" si="85"/>
        <v/>
      </c>
      <c r="P456" s="24"/>
      <c r="Q456" s="30" t="str">
        <f t="shared" si="86"/>
        <v/>
      </c>
      <c r="R456" s="29" t="str">
        <f t="shared" ca="1" si="87"/>
        <v/>
      </c>
    </row>
    <row r="457" spans="1:18">
      <c r="A457" s="23" t="str">
        <f t="shared" si="77"/>
        <v/>
      </c>
      <c r="B457" s="23" t="str">
        <f t="shared" si="78"/>
        <v/>
      </c>
      <c r="C457" s="29" t="str">
        <f t="shared" ca="1" si="79"/>
        <v/>
      </c>
      <c r="D457" s="22" t="str">
        <f>IF(K457="","",ИТОГ!S457)</f>
        <v/>
      </c>
      <c r="E457" s="24" t="str">
        <f t="shared" si="80"/>
        <v/>
      </c>
      <c r="F457" s="30" t="str">
        <f t="shared" si="81"/>
        <v/>
      </c>
      <c r="G457" s="25" t="str">
        <f t="shared" si="82"/>
        <v/>
      </c>
      <c r="H457" s="29" t="str">
        <f t="shared" ca="1" si="83"/>
        <v/>
      </c>
      <c r="I457" s="24"/>
      <c r="J457" s="30"/>
      <c r="K457" s="27" t="str">
        <f>IF(ИТОГ!A457=0,"",ИТОГ!A457)</f>
        <v/>
      </c>
      <c r="L457" s="26" t="str">
        <f t="shared" si="84"/>
        <v/>
      </c>
      <c r="M457" s="25" t="str">
        <f>IF(K457="","",ИТОГ!Q457)</f>
        <v/>
      </c>
      <c r="N457" s="28" t="str">
        <f>IF(K457="","",ИТОГ!N457)</f>
        <v/>
      </c>
      <c r="O457" s="30" t="str">
        <f t="shared" si="85"/>
        <v/>
      </c>
      <c r="P457" s="24"/>
      <c r="Q457" s="30" t="str">
        <f t="shared" si="86"/>
        <v/>
      </c>
      <c r="R457" s="29" t="str">
        <f t="shared" ca="1" si="87"/>
        <v/>
      </c>
    </row>
    <row r="458" spans="1:18">
      <c r="A458" s="23" t="str">
        <f t="shared" si="77"/>
        <v/>
      </c>
      <c r="B458" s="23" t="str">
        <f t="shared" si="78"/>
        <v/>
      </c>
      <c r="C458" s="29" t="str">
        <f t="shared" ca="1" si="79"/>
        <v/>
      </c>
      <c r="D458" s="22" t="str">
        <f>IF(K458="","",ИТОГ!S458)</f>
        <v/>
      </c>
      <c r="E458" s="24" t="str">
        <f t="shared" si="80"/>
        <v/>
      </c>
      <c r="F458" s="30" t="str">
        <f t="shared" si="81"/>
        <v/>
      </c>
      <c r="G458" s="25" t="str">
        <f t="shared" si="82"/>
        <v/>
      </c>
      <c r="H458" s="29" t="str">
        <f t="shared" ca="1" si="83"/>
        <v/>
      </c>
      <c r="I458" s="24"/>
      <c r="J458" s="30"/>
      <c r="K458" s="27" t="str">
        <f>IF(ИТОГ!A458=0,"",ИТОГ!A458)</f>
        <v/>
      </c>
      <c r="L458" s="26" t="str">
        <f t="shared" si="84"/>
        <v/>
      </c>
      <c r="M458" s="25" t="str">
        <f>IF(K458="","",ИТОГ!Q458)</f>
        <v/>
      </c>
      <c r="N458" s="28" t="str">
        <f>IF(K458="","",ИТОГ!N458)</f>
        <v/>
      </c>
      <c r="O458" s="30" t="str">
        <f t="shared" si="85"/>
        <v/>
      </c>
      <c r="P458" s="24"/>
      <c r="Q458" s="30" t="str">
        <f t="shared" si="86"/>
        <v/>
      </c>
      <c r="R458" s="29" t="str">
        <f t="shared" ca="1" si="87"/>
        <v/>
      </c>
    </row>
    <row r="459" spans="1:18">
      <c r="A459" s="23" t="str">
        <f t="shared" si="77"/>
        <v/>
      </c>
      <c r="B459" s="23" t="str">
        <f t="shared" si="78"/>
        <v/>
      </c>
      <c r="C459" s="29" t="str">
        <f t="shared" ca="1" si="79"/>
        <v/>
      </c>
      <c r="D459" s="22" t="str">
        <f>IF(K459="","",ИТОГ!S459)</f>
        <v/>
      </c>
      <c r="E459" s="24" t="str">
        <f t="shared" si="80"/>
        <v/>
      </c>
      <c r="F459" s="30" t="str">
        <f t="shared" si="81"/>
        <v/>
      </c>
      <c r="G459" s="25" t="str">
        <f t="shared" si="82"/>
        <v/>
      </c>
      <c r="H459" s="29" t="str">
        <f t="shared" ca="1" si="83"/>
        <v/>
      </c>
      <c r="I459" s="24"/>
      <c r="J459" s="30"/>
      <c r="K459" s="27" t="str">
        <f>IF(ИТОГ!A459=0,"",ИТОГ!A459)</f>
        <v/>
      </c>
      <c r="L459" s="26" t="str">
        <f t="shared" si="84"/>
        <v/>
      </c>
      <c r="M459" s="25" t="str">
        <f>IF(K459="","",ИТОГ!Q459)</f>
        <v/>
      </c>
      <c r="N459" s="28" t="str">
        <f>IF(K459="","",ИТОГ!N459)</f>
        <v/>
      </c>
      <c r="O459" s="30" t="str">
        <f t="shared" si="85"/>
        <v/>
      </c>
      <c r="P459" s="24"/>
      <c r="Q459" s="30" t="str">
        <f t="shared" si="86"/>
        <v/>
      </c>
      <c r="R459" s="29" t="str">
        <f t="shared" ca="1" si="87"/>
        <v/>
      </c>
    </row>
    <row r="460" spans="1:18">
      <c r="A460" s="23" t="str">
        <f t="shared" si="77"/>
        <v/>
      </c>
      <c r="B460" s="23" t="str">
        <f t="shared" si="78"/>
        <v/>
      </c>
      <c r="C460" s="29" t="str">
        <f t="shared" ca="1" si="79"/>
        <v/>
      </c>
      <c r="D460" s="22" t="str">
        <f>IF(K460="","",ИТОГ!S460)</f>
        <v/>
      </c>
      <c r="E460" s="24" t="str">
        <f t="shared" si="80"/>
        <v/>
      </c>
      <c r="F460" s="30" t="str">
        <f t="shared" si="81"/>
        <v/>
      </c>
      <c r="G460" s="25" t="str">
        <f t="shared" si="82"/>
        <v/>
      </c>
      <c r="H460" s="29" t="str">
        <f t="shared" ca="1" si="83"/>
        <v/>
      </c>
      <c r="I460" s="24"/>
      <c r="J460" s="30"/>
      <c r="K460" s="27" t="str">
        <f>IF(ИТОГ!A460=0,"",ИТОГ!A460)</f>
        <v/>
      </c>
      <c r="L460" s="26" t="str">
        <f t="shared" si="84"/>
        <v/>
      </c>
      <c r="M460" s="25" t="str">
        <f>IF(K460="","",ИТОГ!Q460)</f>
        <v/>
      </c>
      <c r="N460" s="28" t="str">
        <f>IF(K460="","",ИТОГ!N460)</f>
        <v/>
      </c>
      <c r="O460" s="30" t="str">
        <f t="shared" si="85"/>
        <v/>
      </c>
      <c r="P460" s="24"/>
      <c r="Q460" s="30" t="str">
        <f t="shared" si="86"/>
        <v/>
      </c>
      <c r="R460" s="29" t="str">
        <f t="shared" ca="1" si="87"/>
        <v/>
      </c>
    </row>
    <row r="461" spans="1:18">
      <c r="A461" s="23" t="str">
        <f t="shared" si="77"/>
        <v/>
      </c>
      <c r="B461" s="23" t="str">
        <f t="shared" si="78"/>
        <v/>
      </c>
      <c r="C461" s="29" t="str">
        <f t="shared" ca="1" si="79"/>
        <v/>
      </c>
      <c r="D461" s="22" t="str">
        <f>IF(K461="","",ИТОГ!S461)</f>
        <v/>
      </c>
      <c r="E461" s="24" t="str">
        <f t="shared" si="80"/>
        <v/>
      </c>
      <c r="F461" s="30" t="str">
        <f t="shared" si="81"/>
        <v/>
      </c>
      <c r="G461" s="25" t="str">
        <f t="shared" si="82"/>
        <v/>
      </c>
      <c r="H461" s="29" t="str">
        <f t="shared" ca="1" si="83"/>
        <v/>
      </c>
      <c r="I461" s="24"/>
      <c r="J461" s="30"/>
      <c r="K461" s="27" t="str">
        <f>IF(ИТОГ!A461=0,"",ИТОГ!A461)</f>
        <v/>
      </c>
      <c r="L461" s="26" t="str">
        <f t="shared" si="84"/>
        <v/>
      </c>
      <c r="M461" s="25" t="str">
        <f>IF(K461="","",ИТОГ!Q461)</f>
        <v/>
      </c>
      <c r="N461" s="28" t="str">
        <f>IF(K461="","",ИТОГ!N461)</f>
        <v/>
      </c>
      <c r="O461" s="30" t="str">
        <f t="shared" si="85"/>
        <v/>
      </c>
      <c r="P461" s="24"/>
      <c r="Q461" s="30" t="str">
        <f t="shared" si="86"/>
        <v/>
      </c>
      <c r="R461" s="29" t="str">
        <f t="shared" ca="1" si="87"/>
        <v/>
      </c>
    </row>
    <row r="462" spans="1:18">
      <c r="A462" s="23" t="str">
        <f t="shared" si="77"/>
        <v/>
      </c>
      <c r="B462" s="23" t="str">
        <f t="shared" si="78"/>
        <v/>
      </c>
      <c r="C462" s="29" t="str">
        <f t="shared" ca="1" si="79"/>
        <v/>
      </c>
      <c r="D462" s="22" t="str">
        <f>IF(K462="","",ИТОГ!S462)</f>
        <v/>
      </c>
      <c r="E462" s="24" t="str">
        <f t="shared" si="80"/>
        <v/>
      </c>
      <c r="F462" s="30" t="str">
        <f t="shared" si="81"/>
        <v/>
      </c>
      <c r="G462" s="25" t="str">
        <f t="shared" si="82"/>
        <v/>
      </c>
      <c r="H462" s="29" t="str">
        <f t="shared" ca="1" si="83"/>
        <v/>
      </c>
      <c r="I462" s="24"/>
      <c r="J462" s="30"/>
      <c r="K462" s="27" t="str">
        <f>IF(ИТОГ!A462=0,"",ИТОГ!A462)</f>
        <v/>
      </c>
      <c r="L462" s="26" t="str">
        <f t="shared" si="84"/>
        <v/>
      </c>
      <c r="M462" s="25" t="str">
        <f>IF(K462="","",ИТОГ!Q462)</f>
        <v/>
      </c>
      <c r="N462" s="28" t="str">
        <f>IF(K462="","",ИТОГ!N462)</f>
        <v/>
      </c>
      <c r="O462" s="30" t="str">
        <f t="shared" si="85"/>
        <v/>
      </c>
      <c r="P462" s="24"/>
      <c r="Q462" s="30" t="str">
        <f t="shared" si="86"/>
        <v/>
      </c>
      <c r="R462" s="29" t="str">
        <f t="shared" ca="1" si="87"/>
        <v/>
      </c>
    </row>
    <row r="463" spans="1:18">
      <c r="A463" s="23" t="str">
        <f t="shared" si="77"/>
        <v/>
      </c>
      <c r="B463" s="23" t="str">
        <f t="shared" si="78"/>
        <v/>
      </c>
      <c r="C463" s="29" t="str">
        <f t="shared" ca="1" si="79"/>
        <v/>
      </c>
      <c r="D463" s="22" t="str">
        <f>IF(K463="","",ИТОГ!S463)</f>
        <v/>
      </c>
      <c r="E463" s="24" t="str">
        <f t="shared" si="80"/>
        <v/>
      </c>
      <c r="F463" s="30" t="str">
        <f t="shared" si="81"/>
        <v/>
      </c>
      <c r="G463" s="25" t="str">
        <f t="shared" si="82"/>
        <v/>
      </c>
      <c r="H463" s="29" t="str">
        <f t="shared" ca="1" si="83"/>
        <v/>
      </c>
      <c r="I463" s="24"/>
      <c r="J463" s="30"/>
      <c r="K463" s="27" t="str">
        <f>IF(ИТОГ!A463=0,"",ИТОГ!A463)</f>
        <v/>
      </c>
      <c r="L463" s="26" t="str">
        <f t="shared" si="84"/>
        <v/>
      </c>
      <c r="M463" s="25" t="str">
        <f>IF(K463="","",ИТОГ!Q463)</f>
        <v/>
      </c>
      <c r="N463" s="28" t="str">
        <f>IF(K463="","",ИТОГ!N463)</f>
        <v/>
      </c>
      <c r="O463" s="30" t="str">
        <f t="shared" si="85"/>
        <v/>
      </c>
      <c r="P463" s="24"/>
      <c r="Q463" s="30" t="str">
        <f t="shared" si="86"/>
        <v/>
      </c>
      <c r="R463" s="29" t="str">
        <f t="shared" ca="1" si="87"/>
        <v/>
      </c>
    </row>
    <row r="464" spans="1:18">
      <c r="A464" s="23" t="str">
        <f t="shared" si="77"/>
        <v/>
      </c>
      <c r="B464" s="23" t="str">
        <f t="shared" si="78"/>
        <v/>
      </c>
      <c r="C464" s="29" t="str">
        <f t="shared" ca="1" si="79"/>
        <v/>
      </c>
      <c r="D464" s="22" t="str">
        <f>IF(K464="","",ИТОГ!S464)</f>
        <v/>
      </c>
      <c r="E464" s="24" t="str">
        <f t="shared" si="80"/>
        <v/>
      </c>
      <c r="F464" s="30" t="str">
        <f t="shared" si="81"/>
        <v/>
      </c>
      <c r="G464" s="25" t="str">
        <f t="shared" si="82"/>
        <v/>
      </c>
      <c r="H464" s="29" t="str">
        <f t="shared" ca="1" si="83"/>
        <v/>
      </c>
      <c r="I464" s="24"/>
      <c r="J464" s="30"/>
      <c r="K464" s="27" t="str">
        <f>IF(ИТОГ!A464=0,"",ИТОГ!A464)</f>
        <v/>
      </c>
      <c r="L464" s="26" t="str">
        <f t="shared" si="84"/>
        <v/>
      </c>
      <c r="M464" s="25" t="str">
        <f>IF(K464="","",ИТОГ!Q464)</f>
        <v/>
      </c>
      <c r="N464" s="28" t="str">
        <f>IF(K464="","",ИТОГ!N464)</f>
        <v/>
      </c>
      <c r="O464" s="30" t="str">
        <f t="shared" si="85"/>
        <v/>
      </c>
      <c r="P464" s="24"/>
      <c r="Q464" s="30" t="str">
        <f t="shared" si="86"/>
        <v/>
      </c>
      <c r="R464" s="29" t="str">
        <f t="shared" ca="1" si="87"/>
        <v/>
      </c>
    </row>
    <row r="465" spans="1:18">
      <c r="A465" s="23" t="str">
        <f t="shared" si="77"/>
        <v/>
      </c>
      <c r="B465" s="23" t="str">
        <f t="shared" si="78"/>
        <v/>
      </c>
      <c r="C465" s="29" t="str">
        <f t="shared" ca="1" si="79"/>
        <v/>
      </c>
      <c r="D465" s="22" t="str">
        <f>IF(K465="","",ИТОГ!S465)</f>
        <v/>
      </c>
      <c r="E465" s="24" t="str">
        <f t="shared" si="80"/>
        <v/>
      </c>
      <c r="F465" s="30" t="str">
        <f t="shared" si="81"/>
        <v/>
      </c>
      <c r="G465" s="25" t="str">
        <f t="shared" si="82"/>
        <v/>
      </c>
      <c r="H465" s="29" t="str">
        <f t="shared" ca="1" si="83"/>
        <v/>
      </c>
      <c r="I465" s="24"/>
      <c r="J465" s="30"/>
      <c r="K465" s="27" t="str">
        <f>IF(ИТОГ!A465=0,"",ИТОГ!A465)</f>
        <v/>
      </c>
      <c r="L465" s="26" t="str">
        <f t="shared" si="84"/>
        <v/>
      </c>
      <c r="M465" s="25" t="str">
        <f>IF(K465="","",ИТОГ!Q465)</f>
        <v/>
      </c>
      <c r="N465" s="28" t="str">
        <f>IF(K465="","",ИТОГ!N465)</f>
        <v/>
      </c>
      <c r="O465" s="30" t="str">
        <f t="shared" si="85"/>
        <v/>
      </c>
      <c r="P465" s="24"/>
      <c r="Q465" s="30" t="str">
        <f t="shared" si="86"/>
        <v/>
      </c>
      <c r="R465" s="29" t="str">
        <f t="shared" ca="1" si="87"/>
        <v/>
      </c>
    </row>
    <row r="466" spans="1:18">
      <c r="A466" s="23" t="str">
        <f t="shared" si="77"/>
        <v/>
      </c>
      <c r="B466" s="23" t="str">
        <f t="shared" si="78"/>
        <v/>
      </c>
      <c r="C466" s="29" t="str">
        <f t="shared" ca="1" si="79"/>
        <v/>
      </c>
      <c r="D466" s="22" t="str">
        <f>IF(K466="","",ИТОГ!S466)</f>
        <v/>
      </c>
      <c r="E466" s="24" t="str">
        <f t="shared" si="80"/>
        <v/>
      </c>
      <c r="F466" s="30" t="str">
        <f t="shared" si="81"/>
        <v/>
      </c>
      <c r="G466" s="25" t="str">
        <f t="shared" si="82"/>
        <v/>
      </c>
      <c r="H466" s="29" t="str">
        <f t="shared" ca="1" si="83"/>
        <v/>
      </c>
      <c r="I466" s="24"/>
      <c r="J466" s="30"/>
      <c r="K466" s="27" t="str">
        <f>IF(ИТОГ!A466=0,"",ИТОГ!A466)</f>
        <v/>
      </c>
      <c r="L466" s="26" t="str">
        <f t="shared" si="84"/>
        <v/>
      </c>
      <c r="M466" s="25" t="str">
        <f>IF(K466="","",ИТОГ!Q466)</f>
        <v/>
      </c>
      <c r="N466" s="28" t="str">
        <f>IF(K466="","",ИТОГ!N466)</f>
        <v/>
      </c>
      <c r="O466" s="30" t="str">
        <f t="shared" si="85"/>
        <v/>
      </c>
      <c r="P466" s="24"/>
      <c r="Q466" s="30" t="str">
        <f t="shared" si="86"/>
        <v/>
      </c>
      <c r="R466" s="29" t="str">
        <f t="shared" ca="1" si="87"/>
        <v/>
      </c>
    </row>
    <row r="467" spans="1:18">
      <c r="A467" s="23" t="str">
        <f t="shared" si="77"/>
        <v/>
      </c>
      <c r="B467" s="23" t="str">
        <f t="shared" si="78"/>
        <v/>
      </c>
      <c r="C467" s="29" t="str">
        <f t="shared" ca="1" si="79"/>
        <v/>
      </c>
      <c r="D467" s="22" t="str">
        <f>IF(K467="","",ИТОГ!S467)</f>
        <v/>
      </c>
      <c r="E467" s="24" t="str">
        <f t="shared" si="80"/>
        <v/>
      </c>
      <c r="F467" s="30" t="str">
        <f t="shared" si="81"/>
        <v/>
      </c>
      <c r="G467" s="25" t="str">
        <f t="shared" si="82"/>
        <v/>
      </c>
      <c r="H467" s="29" t="str">
        <f t="shared" ca="1" si="83"/>
        <v/>
      </c>
      <c r="I467" s="24"/>
      <c r="J467" s="30"/>
      <c r="K467" s="27" t="str">
        <f>IF(ИТОГ!A467=0,"",ИТОГ!A467)</f>
        <v/>
      </c>
      <c r="L467" s="26" t="str">
        <f t="shared" si="84"/>
        <v/>
      </c>
      <c r="M467" s="25" t="str">
        <f>IF(K467="","",ИТОГ!Q467)</f>
        <v/>
      </c>
      <c r="N467" s="28" t="str">
        <f>IF(K467="","",ИТОГ!N467)</f>
        <v/>
      </c>
      <c r="O467" s="30" t="str">
        <f t="shared" si="85"/>
        <v/>
      </c>
      <c r="P467" s="24"/>
      <c r="Q467" s="30" t="str">
        <f t="shared" si="86"/>
        <v/>
      </c>
      <c r="R467" s="29" t="str">
        <f t="shared" ca="1" si="87"/>
        <v/>
      </c>
    </row>
    <row r="468" spans="1:18">
      <c r="A468" s="23" t="str">
        <f t="shared" si="77"/>
        <v/>
      </c>
      <c r="B468" s="23" t="str">
        <f t="shared" si="78"/>
        <v/>
      </c>
      <c r="C468" s="29" t="str">
        <f t="shared" ca="1" si="79"/>
        <v/>
      </c>
      <c r="D468" s="22" t="str">
        <f>IF(K468="","",ИТОГ!S468)</f>
        <v/>
      </c>
      <c r="E468" s="24" t="str">
        <f t="shared" si="80"/>
        <v/>
      </c>
      <c r="F468" s="30" t="str">
        <f t="shared" si="81"/>
        <v/>
      </c>
      <c r="G468" s="25" t="str">
        <f t="shared" si="82"/>
        <v/>
      </c>
      <c r="H468" s="29" t="str">
        <f t="shared" ca="1" si="83"/>
        <v/>
      </c>
      <c r="I468" s="24"/>
      <c r="J468" s="30"/>
      <c r="K468" s="27" t="str">
        <f>IF(ИТОГ!A468=0,"",ИТОГ!A468)</f>
        <v/>
      </c>
      <c r="L468" s="26" t="str">
        <f t="shared" si="84"/>
        <v/>
      </c>
      <c r="M468" s="25" t="str">
        <f>IF(K468="","",ИТОГ!Q468)</f>
        <v/>
      </c>
      <c r="N468" s="28" t="str">
        <f>IF(K468="","",ИТОГ!N468)</f>
        <v/>
      </c>
      <c r="O468" s="30" t="str">
        <f t="shared" si="85"/>
        <v/>
      </c>
      <c r="P468" s="24"/>
      <c r="Q468" s="30" t="str">
        <f t="shared" si="86"/>
        <v/>
      </c>
      <c r="R468" s="29" t="str">
        <f t="shared" ca="1" si="87"/>
        <v/>
      </c>
    </row>
    <row r="469" spans="1:18">
      <c r="A469" s="23" t="str">
        <f t="shared" si="77"/>
        <v/>
      </c>
      <c r="B469" s="23" t="str">
        <f t="shared" si="78"/>
        <v/>
      </c>
      <c r="C469" s="29" t="str">
        <f t="shared" ca="1" si="79"/>
        <v/>
      </c>
      <c r="D469" s="22" t="str">
        <f>IF(K469="","",ИТОГ!S469)</f>
        <v/>
      </c>
      <c r="E469" s="24" t="str">
        <f t="shared" si="80"/>
        <v/>
      </c>
      <c r="F469" s="30" t="str">
        <f t="shared" si="81"/>
        <v/>
      </c>
      <c r="G469" s="25" t="str">
        <f t="shared" si="82"/>
        <v/>
      </c>
      <c r="H469" s="29" t="str">
        <f t="shared" ca="1" si="83"/>
        <v/>
      </c>
      <c r="I469" s="24"/>
      <c r="J469" s="30"/>
      <c r="K469" s="27" t="str">
        <f>IF(ИТОГ!A469=0,"",ИТОГ!A469)</f>
        <v/>
      </c>
      <c r="L469" s="26" t="str">
        <f t="shared" si="84"/>
        <v/>
      </c>
      <c r="M469" s="25" t="str">
        <f>IF(K469="","",ИТОГ!Q469)</f>
        <v/>
      </c>
      <c r="N469" s="28" t="str">
        <f>IF(K469="","",ИТОГ!N469)</f>
        <v/>
      </c>
      <c r="O469" s="30" t="str">
        <f t="shared" si="85"/>
        <v/>
      </c>
      <c r="P469" s="24"/>
      <c r="Q469" s="30" t="str">
        <f t="shared" si="86"/>
        <v/>
      </c>
      <c r="R469" s="29" t="str">
        <f t="shared" ca="1" si="87"/>
        <v/>
      </c>
    </row>
    <row r="470" spans="1:18">
      <c r="A470" s="23" t="str">
        <f t="shared" si="77"/>
        <v/>
      </c>
      <c r="B470" s="23" t="str">
        <f t="shared" si="78"/>
        <v/>
      </c>
      <c r="C470" s="29" t="str">
        <f t="shared" ca="1" si="79"/>
        <v/>
      </c>
      <c r="D470" s="22" t="str">
        <f>IF(K470="","",ИТОГ!S470)</f>
        <v/>
      </c>
      <c r="E470" s="24" t="str">
        <f t="shared" si="80"/>
        <v/>
      </c>
      <c r="F470" s="30" t="str">
        <f t="shared" si="81"/>
        <v/>
      </c>
      <c r="G470" s="25" t="str">
        <f t="shared" si="82"/>
        <v/>
      </c>
      <c r="H470" s="29" t="str">
        <f t="shared" ca="1" si="83"/>
        <v/>
      </c>
      <c r="I470" s="24"/>
      <c r="J470" s="30"/>
      <c r="K470" s="27" t="str">
        <f>IF(ИТОГ!A470=0,"",ИТОГ!A470)</f>
        <v/>
      </c>
      <c r="L470" s="26" t="str">
        <f t="shared" si="84"/>
        <v/>
      </c>
      <c r="M470" s="25" t="str">
        <f>IF(K470="","",ИТОГ!Q470)</f>
        <v/>
      </c>
      <c r="N470" s="28" t="str">
        <f>IF(K470="","",ИТОГ!N470)</f>
        <v/>
      </c>
      <c r="O470" s="30" t="str">
        <f t="shared" si="85"/>
        <v/>
      </c>
      <c r="P470" s="24"/>
      <c r="Q470" s="30" t="str">
        <f t="shared" si="86"/>
        <v/>
      </c>
      <c r="R470" s="29" t="str">
        <f t="shared" ca="1" si="87"/>
        <v/>
      </c>
    </row>
    <row r="471" spans="1:18">
      <c r="A471" s="23" t="str">
        <f t="shared" si="77"/>
        <v/>
      </c>
      <c r="B471" s="23" t="str">
        <f t="shared" si="78"/>
        <v/>
      </c>
      <c r="C471" s="29" t="str">
        <f t="shared" ca="1" si="79"/>
        <v/>
      </c>
      <c r="D471" s="22" t="str">
        <f>IF(K471="","",ИТОГ!S471)</f>
        <v/>
      </c>
      <c r="E471" s="24" t="str">
        <f t="shared" si="80"/>
        <v/>
      </c>
      <c r="F471" s="30" t="str">
        <f t="shared" si="81"/>
        <v/>
      </c>
      <c r="G471" s="25" t="str">
        <f t="shared" si="82"/>
        <v/>
      </c>
      <c r="H471" s="29" t="str">
        <f t="shared" ca="1" si="83"/>
        <v/>
      </c>
      <c r="I471" s="24"/>
      <c r="J471" s="30"/>
      <c r="K471" s="27" t="str">
        <f>IF(ИТОГ!A471=0,"",ИТОГ!A471)</f>
        <v/>
      </c>
      <c r="L471" s="26" t="str">
        <f t="shared" si="84"/>
        <v/>
      </c>
      <c r="M471" s="25" t="str">
        <f>IF(K471="","",ИТОГ!Q471)</f>
        <v/>
      </c>
      <c r="N471" s="28" t="str">
        <f>IF(K471="","",ИТОГ!N471)</f>
        <v/>
      </c>
      <c r="O471" s="30" t="str">
        <f t="shared" si="85"/>
        <v/>
      </c>
      <c r="P471" s="24"/>
      <c r="Q471" s="30" t="str">
        <f t="shared" si="86"/>
        <v/>
      </c>
      <c r="R471" s="29" t="str">
        <f t="shared" ca="1" si="87"/>
        <v/>
      </c>
    </row>
    <row r="472" spans="1:18">
      <c r="A472" s="23" t="str">
        <f t="shared" si="77"/>
        <v/>
      </c>
      <c r="B472" s="23" t="str">
        <f t="shared" si="78"/>
        <v/>
      </c>
      <c r="C472" s="29" t="str">
        <f t="shared" ca="1" si="79"/>
        <v/>
      </c>
      <c r="D472" s="22" t="str">
        <f>IF(K472="","",ИТОГ!S472)</f>
        <v/>
      </c>
      <c r="E472" s="24" t="str">
        <f t="shared" si="80"/>
        <v/>
      </c>
      <c r="F472" s="30" t="str">
        <f t="shared" si="81"/>
        <v/>
      </c>
      <c r="G472" s="25" t="str">
        <f t="shared" si="82"/>
        <v/>
      </c>
      <c r="H472" s="29" t="str">
        <f t="shared" ca="1" si="83"/>
        <v/>
      </c>
      <c r="I472" s="24"/>
      <c r="J472" s="30"/>
      <c r="K472" s="27" t="str">
        <f>IF(ИТОГ!A472=0,"",ИТОГ!A472)</f>
        <v/>
      </c>
      <c r="L472" s="26" t="str">
        <f t="shared" si="84"/>
        <v/>
      </c>
      <c r="M472" s="25" t="str">
        <f>IF(K472="","",ИТОГ!Q472)</f>
        <v/>
      </c>
      <c r="N472" s="28" t="str">
        <f>IF(K472="","",ИТОГ!N472)</f>
        <v/>
      </c>
      <c r="O472" s="30" t="str">
        <f t="shared" si="85"/>
        <v/>
      </c>
      <c r="P472" s="24"/>
      <c r="Q472" s="30" t="str">
        <f t="shared" si="86"/>
        <v/>
      </c>
      <c r="R472" s="29" t="str">
        <f t="shared" ca="1" si="87"/>
        <v/>
      </c>
    </row>
    <row r="473" spans="1:18">
      <c r="A473" s="23" t="str">
        <f t="shared" si="77"/>
        <v/>
      </c>
      <c r="B473" s="23" t="str">
        <f t="shared" si="78"/>
        <v/>
      </c>
      <c r="C473" s="29" t="str">
        <f t="shared" ca="1" si="79"/>
        <v/>
      </c>
      <c r="D473" s="22" t="str">
        <f>IF(K473="","",ИТОГ!S473)</f>
        <v/>
      </c>
      <c r="E473" s="24" t="str">
        <f t="shared" si="80"/>
        <v/>
      </c>
      <c r="F473" s="30" t="str">
        <f t="shared" si="81"/>
        <v/>
      </c>
      <c r="G473" s="25" t="str">
        <f t="shared" si="82"/>
        <v/>
      </c>
      <c r="H473" s="29" t="str">
        <f t="shared" ca="1" si="83"/>
        <v/>
      </c>
      <c r="I473" s="24"/>
      <c r="J473" s="30"/>
      <c r="K473" s="27" t="str">
        <f>IF(ИТОГ!A473=0,"",ИТОГ!A473)</f>
        <v/>
      </c>
      <c r="L473" s="26" t="str">
        <f t="shared" si="84"/>
        <v/>
      </c>
      <c r="M473" s="25" t="str">
        <f>IF(K473="","",ИТОГ!Q473)</f>
        <v/>
      </c>
      <c r="N473" s="28" t="str">
        <f>IF(K473="","",ИТОГ!N473)</f>
        <v/>
      </c>
      <c r="O473" s="30" t="str">
        <f t="shared" si="85"/>
        <v/>
      </c>
      <c r="P473" s="24"/>
      <c r="Q473" s="30" t="str">
        <f t="shared" si="86"/>
        <v/>
      </c>
      <c r="R473" s="29" t="str">
        <f t="shared" ca="1" si="87"/>
        <v/>
      </c>
    </row>
    <row r="474" spans="1:18">
      <c r="A474" s="23" t="str">
        <f t="shared" si="77"/>
        <v/>
      </c>
      <c r="B474" s="23" t="str">
        <f t="shared" si="78"/>
        <v/>
      </c>
      <c r="C474" s="29" t="str">
        <f t="shared" ca="1" si="79"/>
        <v/>
      </c>
      <c r="D474" s="22" t="str">
        <f>IF(K474="","",ИТОГ!S474)</f>
        <v/>
      </c>
      <c r="E474" s="24" t="str">
        <f t="shared" si="80"/>
        <v/>
      </c>
      <c r="F474" s="30" t="str">
        <f t="shared" si="81"/>
        <v/>
      </c>
      <c r="G474" s="25" t="str">
        <f t="shared" si="82"/>
        <v/>
      </c>
      <c r="H474" s="29" t="str">
        <f t="shared" ca="1" si="83"/>
        <v/>
      </c>
      <c r="I474" s="24"/>
      <c r="J474" s="30"/>
      <c r="K474" s="27" t="str">
        <f>IF(ИТОГ!A474=0,"",ИТОГ!A474)</f>
        <v/>
      </c>
      <c r="L474" s="26" t="str">
        <f t="shared" si="84"/>
        <v/>
      </c>
      <c r="M474" s="25" t="str">
        <f>IF(K474="","",ИТОГ!Q474)</f>
        <v/>
      </c>
      <c r="N474" s="28" t="str">
        <f>IF(K474="","",ИТОГ!N474)</f>
        <v/>
      </c>
      <c r="O474" s="30" t="str">
        <f t="shared" si="85"/>
        <v/>
      </c>
      <c r="P474" s="24"/>
      <c r="Q474" s="30" t="str">
        <f t="shared" si="86"/>
        <v/>
      </c>
      <c r="R474" s="29" t="str">
        <f t="shared" ca="1" si="87"/>
        <v/>
      </c>
    </row>
    <row r="475" spans="1:18">
      <c r="A475" s="23" t="str">
        <f t="shared" si="77"/>
        <v/>
      </c>
      <c r="B475" s="23" t="str">
        <f t="shared" si="78"/>
        <v/>
      </c>
      <c r="C475" s="29" t="str">
        <f t="shared" ca="1" si="79"/>
        <v/>
      </c>
      <c r="D475" s="22" t="str">
        <f>IF(K475="","",ИТОГ!S475)</f>
        <v/>
      </c>
      <c r="E475" s="24" t="str">
        <f t="shared" si="80"/>
        <v/>
      </c>
      <c r="F475" s="30" t="str">
        <f t="shared" si="81"/>
        <v/>
      </c>
      <c r="G475" s="25" t="str">
        <f t="shared" si="82"/>
        <v/>
      </c>
      <c r="H475" s="29" t="str">
        <f t="shared" ca="1" si="83"/>
        <v/>
      </c>
      <c r="I475" s="24"/>
      <c r="J475" s="30"/>
      <c r="K475" s="27" t="str">
        <f>IF(ИТОГ!A475=0,"",ИТОГ!A475)</f>
        <v/>
      </c>
      <c r="L475" s="26" t="str">
        <f t="shared" si="84"/>
        <v/>
      </c>
      <c r="M475" s="25" t="str">
        <f>IF(K475="","",ИТОГ!Q475)</f>
        <v/>
      </c>
      <c r="N475" s="28" t="str">
        <f>IF(K475="","",ИТОГ!N475)</f>
        <v/>
      </c>
      <c r="O475" s="30" t="str">
        <f t="shared" si="85"/>
        <v/>
      </c>
      <c r="P475" s="24"/>
      <c r="Q475" s="30" t="str">
        <f t="shared" si="86"/>
        <v/>
      </c>
      <c r="R475" s="29" t="str">
        <f t="shared" ca="1" si="87"/>
        <v/>
      </c>
    </row>
    <row r="476" spans="1:18">
      <c r="A476" s="23" t="str">
        <f t="shared" si="77"/>
        <v/>
      </c>
      <c r="B476" s="23" t="str">
        <f t="shared" si="78"/>
        <v/>
      </c>
      <c r="C476" s="29" t="str">
        <f t="shared" ca="1" si="79"/>
        <v/>
      </c>
      <c r="D476" s="22" t="str">
        <f>IF(K476="","",ИТОГ!S476)</f>
        <v/>
      </c>
      <c r="E476" s="24" t="str">
        <f t="shared" si="80"/>
        <v/>
      </c>
      <c r="F476" s="30" t="str">
        <f t="shared" si="81"/>
        <v/>
      </c>
      <c r="G476" s="25" t="str">
        <f t="shared" si="82"/>
        <v/>
      </c>
      <c r="H476" s="29" t="str">
        <f t="shared" ca="1" si="83"/>
        <v/>
      </c>
      <c r="I476" s="24"/>
      <c r="J476" s="30"/>
      <c r="K476" s="27" t="str">
        <f>IF(ИТОГ!A476=0,"",ИТОГ!A476)</f>
        <v/>
      </c>
      <c r="L476" s="26" t="str">
        <f t="shared" si="84"/>
        <v/>
      </c>
      <c r="M476" s="25" t="str">
        <f>IF(K476="","",ИТОГ!Q476)</f>
        <v/>
      </c>
      <c r="N476" s="28" t="str">
        <f>IF(K476="","",ИТОГ!N476)</f>
        <v/>
      </c>
      <c r="O476" s="30" t="str">
        <f t="shared" si="85"/>
        <v/>
      </c>
      <c r="P476" s="24"/>
      <c r="Q476" s="30" t="str">
        <f t="shared" si="86"/>
        <v/>
      </c>
      <c r="R476" s="29" t="str">
        <f t="shared" ca="1" si="87"/>
        <v/>
      </c>
    </row>
    <row r="477" spans="1:18">
      <c r="A477" s="23" t="str">
        <f t="shared" si="77"/>
        <v/>
      </c>
      <c r="B477" s="23" t="str">
        <f t="shared" si="78"/>
        <v/>
      </c>
      <c r="C477" s="29" t="str">
        <f t="shared" ca="1" si="79"/>
        <v/>
      </c>
      <c r="D477" s="22" t="str">
        <f>IF(K477="","",ИТОГ!S477)</f>
        <v/>
      </c>
      <c r="E477" s="24" t="str">
        <f t="shared" si="80"/>
        <v/>
      </c>
      <c r="F477" s="30" t="str">
        <f t="shared" si="81"/>
        <v/>
      </c>
      <c r="G477" s="25" t="str">
        <f t="shared" si="82"/>
        <v/>
      </c>
      <c r="H477" s="29" t="str">
        <f t="shared" ca="1" si="83"/>
        <v/>
      </c>
      <c r="I477" s="24"/>
      <c r="J477" s="30"/>
      <c r="K477" s="27" t="str">
        <f>IF(ИТОГ!A477=0,"",ИТОГ!A477)</f>
        <v/>
      </c>
      <c r="L477" s="26" t="str">
        <f t="shared" si="84"/>
        <v/>
      </c>
      <c r="M477" s="25" t="str">
        <f>IF(K477="","",ИТОГ!Q477)</f>
        <v/>
      </c>
      <c r="N477" s="28" t="str">
        <f>IF(K477="","",ИТОГ!N477)</f>
        <v/>
      </c>
      <c r="O477" s="30" t="str">
        <f t="shared" si="85"/>
        <v/>
      </c>
      <c r="P477" s="24"/>
      <c r="Q477" s="30" t="str">
        <f t="shared" si="86"/>
        <v/>
      </c>
      <c r="R477" s="29" t="str">
        <f t="shared" ca="1" si="87"/>
        <v/>
      </c>
    </row>
    <row r="478" spans="1:18">
      <c r="A478" s="23" t="str">
        <f t="shared" ref="A478:A541" si="88">IF(K478="","",1000)</f>
        <v/>
      </c>
      <c r="B478" s="23" t="str">
        <f t="shared" ref="B478:B541" si="89">IF(K478="","",1)</f>
        <v/>
      </c>
      <c r="C478" s="29" t="str">
        <f t="shared" ref="C478:C541" ca="1" si="90">IF(K478="","",TODAY())</f>
        <v/>
      </c>
      <c r="D478" s="22" t="str">
        <f>IF(K478="","",ИТОГ!S478)</f>
        <v/>
      </c>
      <c r="E478" s="24" t="str">
        <f t="shared" ref="E478:E541" si="91">IF(K478="","","Х")</f>
        <v/>
      </c>
      <c r="F478" s="30" t="str">
        <f t="shared" ref="F478:F541" si="92">IF(K478="","","UV")</f>
        <v/>
      </c>
      <c r="G478" s="25" t="str">
        <f t="shared" ref="G478:G541" si="93">IF(K478="","",SUMIF(D:D,D478,M:M))</f>
        <v/>
      </c>
      <c r="H478" s="29" t="str">
        <f t="shared" ref="H478:H541" ca="1" si="94">IF(K478="","",TODAY())</f>
        <v/>
      </c>
      <c r="I478" s="24"/>
      <c r="J478" s="30"/>
      <c r="K478" s="27" t="str">
        <f>IF(ИТОГ!A478=0,"",ИТОГ!A478)</f>
        <v/>
      </c>
      <c r="L478" s="26" t="str">
        <f t="shared" ref="L478:L541" si="95">IF(K478="","",
IF(D477-D478=0,L477+10,10))</f>
        <v/>
      </c>
      <c r="M478" s="25" t="str">
        <f>IF(K478="","",ИТОГ!Q478)</f>
        <v/>
      </c>
      <c r="N478" s="28" t="str">
        <f>IF(K478="","",ИТОГ!N478)</f>
        <v/>
      </c>
      <c r="O478" s="30" t="str">
        <f t="shared" ref="O478:O541" si="96">IF(K478="","","ST")</f>
        <v/>
      </c>
      <c r="P478" s="24"/>
      <c r="Q478" s="30" t="str">
        <f t="shared" ref="Q478:Q541" si="97">IF(K478="","","EUR")</f>
        <v/>
      </c>
      <c r="R478" s="29" t="str">
        <f t="shared" ref="R478:R541" ca="1" si="98">IF(K478="","",TODAY())</f>
        <v/>
      </c>
    </row>
    <row r="479" spans="1:18">
      <c r="A479" s="23" t="str">
        <f t="shared" si="88"/>
        <v/>
      </c>
      <c r="B479" s="23" t="str">
        <f t="shared" si="89"/>
        <v/>
      </c>
      <c r="C479" s="29" t="str">
        <f t="shared" ca="1" si="90"/>
        <v/>
      </c>
      <c r="D479" s="22" t="str">
        <f>IF(K479="","",ИТОГ!S479)</f>
        <v/>
      </c>
      <c r="E479" s="24" t="str">
        <f t="shared" si="91"/>
        <v/>
      </c>
      <c r="F479" s="30" t="str">
        <f t="shared" si="92"/>
        <v/>
      </c>
      <c r="G479" s="25" t="str">
        <f t="shared" si="93"/>
        <v/>
      </c>
      <c r="H479" s="29" t="str">
        <f t="shared" ca="1" si="94"/>
        <v/>
      </c>
      <c r="I479" s="24"/>
      <c r="J479" s="30"/>
      <c r="K479" s="27" t="str">
        <f>IF(ИТОГ!A479=0,"",ИТОГ!A479)</f>
        <v/>
      </c>
      <c r="L479" s="26" t="str">
        <f t="shared" si="95"/>
        <v/>
      </c>
      <c r="M479" s="25" t="str">
        <f>IF(K479="","",ИТОГ!Q479)</f>
        <v/>
      </c>
      <c r="N479" s="28" t="str">
        <f>IF(K479="","",ИТОГ!N479)</f>
        <v/>
      </c>
      <c r="O479" s="30" t="str">
        <f t="shared" si="96"/>
        <v/>
      </c>
      <c r="P479" s="24"/>
      <c r="Q479" s="30" t="str">
        <f t="shared" si="97"/>
        <v/>
      </c>
      <c r="R479" s="29" t="str">
        <f t="shared" ca="1" si="98"/>
        <v/>
      </c>
    </row>
    <row r="480" spans="1:18">
      <c r="A480" s="23" t="str">
        <f t="shared" si="88"/>
        <v/>
      </c>
      <c r="B480" s="23" t="str">
        <f t="shared" si="89"/>
        <v/>
      </c>
      <c r="C480" s="29" t="str">
        <f t="shared" ca="1" si="90"/>
        <v/>
      </c>
      <c r="D480" s="22" t="str">
        <f>IF(K480="","",ИТОГ!S480)</f>
        <v/>
      </c>
      <c r="E480" s="24" t="str">
        <f t="shared" si="91"/>
        <v/>
      </c>
      <c r="F480" s="30" t="str">
        <f t="shared" si="92"/>
        <v/>
      </c>
      <c r="G480" s="25" t="str">
        <f t="shared" si="93"/>
        <v/>
      </c>
      <c r="H480" s="29" t="str">
        <f t="shared" ca="1" si="94"/>
        <v/>
      </c>
      <c r="I480" s="24"/>
      <c r="J480" s="30"/>
      <c r="K480" s="27" t="str">
        <f>IF(ИТОГ!A480=0,"",ИТОГ!A480)</f>
        <v/>
      </c>
      <c r="L480" s="26" t="str">
        <f t="shared" si="95"/>
        <v/>
      </c>
      <c r="M480" s="25" t="str">
        <f>IF(K480="","",ИТОГ!Q480)</f>
        <v/>
      </c>
      <c r="N480" s="28" t="str">
        <f>IF(K480="","",ИТОГ!N480)</f>
        <v/>
      </c>
      <c r="O480" s="30" t="str">
        <f t="shared" si="96"/>
        <v/>
      </c>
      <c r="P480" s="24"/>
      <c r="Q480" s="30" t="str">
        <f t="shared" si="97"/>
        <v/>
      </c>
      <c r="R480" s="29" t="str">
        <f t="shared" ca="1" si="98"/>
        <v/>
      </c>
    </row>
    <row r="481" spans="1:18">
      <c r="A481" s="23" t="str">
        <f t="shared" si="88"/>
        <v/>
      </c>
      <c r="B481" s="23" t="str">
        <f t="shared" si="89"/>
        <v/>
      </c>
      <c r="C481" s="29" t="str">
        <f t="shared" ca="1" si="90"/>
        <v/>
      </c>
      <c r="D481" s="22" t="str">
        <f>IF(K481="","",ИТОГ!S481)</f>
        <v/>
      </c>
      <c r="E481" s="24" t="str">
        <f t="shared" si="91"/>
        <v/>
      </c>
      <c r="F481" s="30" t="str">
        <f t="shared" si="92"/>
        <v/>
      </c>
      <c r="G481" s="25" t="str">
        <f t="shared" si="93"/>
        <v/>
      </c>
      <c r="H481" s="29" t="str">
        <f t="shared" ca="1" si="94"/>
        <v/>
      </c>
      <c r="I481" s="24"/>
      <c r="J481" s="30"/>
      <c r="K481" s="27" t="str">
        <f>IF(ИТОГ!A481=0,"",ИТОГ!A481)</f>
        <v/>
      </c>
      <c r="L481" s="26" t="str">
        <f t="shared" si="95"/>
        <v/>
      </c>
      <c r="M481" s="25" t="str">
        <f>IF(K481="","",ИТОГ!Q481)</f>
        <v/>
      </c>
      <c r="N481" s="28" t="str">
        <f>IF(K481="","",ИТОГ!N481)</f>
        <v/>
      </c>
      <c r="O481" s="30" t="str">
        <f t="shared" si="96"/>
        <v/>
      </c>
      <c r="P481" s="24"/>
      <c r="Q481" s="30" t="str">
        <f t="shared" si="97"/>
        <v/>
      </c>
      <c r="R481" s="29" t="str">
        <f t="shared" ca="1" si="98"/>
        <v/>
      </c>
    </row>
    <row r="482" spans="1:18">
      <c r="A482" s="23" t="str">
        <f t="shared" si="88"/>
        <v/>
      </c>
      <c r="B482" s="23" t="str">
        <f t="shared" si="89"/>
        <v/>
      </c>
      <c r="C482" s="29" t="str">
        <f t="shared" ca="1" si="90"/>
        <v/>
      </c>
      <c r="D482" s="22" t="str">
        <f>IF(K482="","",ИТОГ!S482)</f>
        <v/>
      </c>
      <c r="E482" s="24" t="str">
        <f t="shared" si="91"/>
        <v/>
      </c>
      <c r="F482" s="30" t="str">
        <f t="shared" si="92"/>
        <v/>
      </c>
      <c r="G482" s="25" t="str">
        <f t="shared" si="93"/>
        <v/>
      </c>
      <c r="H482" s="29" t="str">
        <f t="shared" ca="1" si="94"/>
        <v/>
      </c>
      <c r="I482" s="24"/>
      <c r="J482" s="30"/>
      <c r="K482" s="27" t="str">
        <f>IF(ИТОГ!A482=0,"",ИТОГ!A482)</f>
        <v/>
      </c>
      <c r="L482" s="26" t="str">
        <f t="shared" si="95"/>
        <v/>
      </c>
      <c r="M482" s="25" t="str">
        <f>IF(K482="","",ИТОГ!Q482)</f>
        <v/>
      </c>
      <c r="N482" s="28" t="str">
        <f>IF(K482="","",ИТОГ!N482)</f>
        <v/>
      </c>
      <c r="O482" s="30" t="str">
        <f t="shared" si="96"/>
        <v/>
      </c>
      <c r="P482" s="24"/>
      <c r="Q482" s="30" t="str">
        <f t="shared" si="97"/>
        <v/>
      </c>
      <c r="R482" s="29" t="str">
        <f t="shared" ca="1" si="98"/>
        <v/>
      </c>
    </row>
    <row r="483" spans="1:18">
      <c r="A483" s="23" t="str">
        <f t="shared" si="88"/>
        <v/>
      </c>
      <c r="B483" s="23" t="str">
        <f t="shared" si="89"/>
        <v/>
      </c>
      <c r="C483" s="29" t="str">
        <f t="shared" ca="1" si="90"/>
        <v/>
      </c>
      <c r="D483" s="22" t="str">
        <f>IF(K483="","",ИТОГ!S483)</f>
        <v/>
      </c>
      <c r="E483" s="24" t="str">
        <f t="shared" si="91"/>
        <v/>
      </c>
      <c r="F483" s="30" t="str">
        <f t="shared" si="92"/>
        <v/>
      </c>
      <c r="G483" s="25" t="str">
        <f t="shared" si="93"/>
        <v/>
      </c>
      <c r="H483" s="29" t="str">
        <f t="shared" ca="1" si="94"/>
        <v/>
      </c>
      <c r="I483" s="24"/>
      <c r="J483" s="30"/>
      <c r="K483" s="27" t="str">
        <f>IF(ИТОГ!A483=0,"",ИТОГ!A483)</f>
        <v/>
      </c>
      <c r="L483" s="26" t="str">
        <f t="shared" si="95"/>
        <v/>
      </c>
      <c r="M483" s="25" t="str">
        <f>IF(K483="","",ИТОГ!Q483)</f>
        <v/>
      </c>
      <c r="N483" s="28" t="str">
        <f>IF(K483="","",ИТОГ!N483)</f>
        <v/>
      </c>
      <c r="O483" s="30" t="str">
        <f t="shared" si="96"/>
        <v/>
      </c>
      <c r="P483" s="24"/>
      <c r="Q483" s="30" t="str">
        <f t="shared" si="97"/>
        <v/>
      </c>
      <c r="R483" s="29" t="str">
        <f t="shared" ca="1" si="98"/>
        <v/>
      </c>
    </row>
    <row r="484" spans="1:18">
      <c r="A484" s="23" t="str">
        <f t="shared" si="88"/>
        <v/>
      </c>
      <c r="B484" s="23" t="str">
        <f t="shared" si="89"/>
        <v/>
      </c>
      <c r="C484" s="29" t="str">
        <f t="shared" ca="1" si="90"/>
        <v/>
      </c>
      <c r="D484" s="22" t="str">
        <f>IF(K484="","",ИТОГ!S484)</f>
        <v/>
      </c>
      <c r="E484" s="24" t="str">
        <f t="shared" si="91"/>
        <v/>
      </c>
      <c r="F484" s="30" t="str">
        <f t="shared" si="92"/>
        <v/>
      </c>
      <c r="G484" s="25" t="str">
        <f t="shared" si="93"/>
        <v/>
      </c>
      <c r="H484" s="29" t="str">
        <f t="shared" ca="1" si="94"/>
        <v/>
      </c>
      <c r="I484" s="24"/>
      <c r="J484" s="30"/>
      <c r="K484" s="27" t="str">
        <f>IF(ИТОГ!A484=0,"",ИТОГ!A484)</f>
        <v/>
      </c>
      <c r="L484" s="26" t="str">
        <f t="shared" si="95"/>
        <v/>
      </c>
      <c r="M484" s="25" t="str">
        <f>IF(K484="","",ИТОГ!Q484)</f>
        <v/>
      </c>
      <c r="N484" s="28" t="str">
        <f>IF(K484="","",ИТОГ!N484)</f>
        <v/>
      </c>
      <c r="O484" s="30" t="str">
        <f t="shared" si="96"/>
        <v/>
      </c>
      <c r="P484" s="24"/>
      <c r="Q484" s="30" t="str">
        <f t="shared" si="97"/>
        <v/>
      </c>
      <c r="R484" s="29" t="str">
        <f t="shared" ca="1" si="98"/>
        <v/>
      </c>
    </row>
    <row r="485" spans="1:18">
      <c r="A485" s="23" t="str">
        <f t="shared" si="88"/>
        <v/>
      </c>
      <c r="B485" s="23" t="str">
        <f t="shared" si="89"/>
        <v/>
      </c>
      <c r="C485" s="29" t="str">
        <f t="shared" ca="1" si="90"/>
        <v/>
      </c>
      <c r="D485" s="22" t="str">
        <f>IF(K485="","",ИТОГ!S485)</f>
        <v/>
      </c>
      <c r="E485" s="24" t="str">
        <f t="shared" si="91"/>
        <v/>
      </c>
      <c r="F485" s="30" t="str">
        <f t="shared" si="92"/>
        <v/>
      </c>
      <c r="G485" s="25" t="str">
        <f t="shared" si="93"/>
        <v/>
      </c>
      <c r="H485" s="29" t="str">
        <f t="shared" ca="1" si="94"/>
        <v/>
      </c>
      <c r="I485" s="24"/>
      <c r="J485" s="30"/>
      <c r="K485" s="27" t="str">
        <f>IF(ИТОГ!A485=0,"",ИТОГ!A485)</f>
        <v/>
      </c>
      <c r="L485" s="26" t="str">
        <f t="shared" si="95"/>
        <v/>
      </c>
      <c r="M485" s="25" t="str">
        <f>IF(K485="","",ИТОГ!Q485)</f>
        <v/>
      </c>
      <c r="N485" s="28" t="str">
        <f>IF(K485="","",ИТОГ!N485)</f>
        <v/>
      </c>
      <c r="O485" s="30" t="str">
        <f t="shared" si="96"/>
        <v/>
      </c>
      <c r="P485" s="24"/>
      <c r="Q485" s="30" t="str">
        <f t="shared" si="97"/>
        <v/>
      </c>
      <c r="R485" s="29" t="str">
        <f t="shared" ca="1" si="98"/>
        <v/>
      </c>
    </row>
    <row r="486" spans="1:18">
      <c r="A486" s="23" t="str">
        <f t="shared" si="88"/>
        <v/>
      </c>
      <c r="B486" s="23" t="str">
        <f t="shared" si="89"/>
        <v/>
      </c>
      <c r="C486" s="29" t="str">
        <f t="shared" ca="1" si="90"/>
        <v/>
      </c>
      <c r="D486" s="22" t="str">
        <f>IF(K486="","",ИТОГ!S486)</f>
        <v/>
      </c>
      <c r="E486" s="24" t="str">
        <f t="shared" si="91"/>
        <v/>
      </c>
      <c r="F486" s="30" t="str">
        <f t="shared" si="92"/>
        <v/>
      </c>
      <c r="G486" s="25" t="str">
        <f t="shared" si="93"/>
        <v/>
      </c>
      <c r="H486" s="29" t="str">
        <f t="shared" ca="1" si="94"/>
        <v/>
      </c>
      <c r="I486" s="24"/>
      <c r="J486" s="30"/>
      <c r="K486" s="27" t="str">
        <f>IF(ИТОГ!A486=0,"",ИТОГ!A486)</f>
        <v/>
      </c>
      <c r="L486" s="26" t="str">
        <f t="shared" si="95"/>
        <v/>
      </c>
      <c r="M486" s="25" t="str">
        <f>IF(K486="","",ИТОГ!Q486)</f>
        <v/>
      </c>
      <c r="N486" s="28" t="str">
        <f>IF(K486="","",ИТОГ!N486)</f>
        <v/>
      </c>
      <c r="O486" s="30" t="str">
        <f t="shared" si="96"/>
        <v/>
      </c>
      <c r="P486" s="24"/>
      <c r="Q486" s="30" t="str">
        <f t="shared" si="97"/>
        <v/>
      </c>
      <c r="R486" s="29" t="str">
        <f t="shared" ca="1" si="98"/>
        <v/>
      </c>
    </row>
    <row r="487" spans="1:18">
      <c r="A487" s="23" t="str">
        <f t="shared" si="88"/>
        <v/>
      </c>
      <c r="B487" s="23" t="str">
        <f t="shared" si="89"/>
        <v/>
      </c>
      <c r="C487" s="29" t="str">
        <f t="shared" ca="1" si="90"/>
        <v/>
      </c>
      <c r="D487" s="22" t="str">
        <f>IF(K487="","",ИТОГ!S487)</f>
        <v/>
      </c>
      <c r="E487" s="24" t="str">
        <f t="shared" si="91"/>
        <v/>
      </c>
      <c r="F487" s="30" t="str">
        <f t="shared" si="92"/>
        <v/>
      </c>
      <c r="G487" s="25" t="str">
        <f t="shared" si="93"/>
        <v/>
      </c>
      <c r="H487" s="29" t="str">
        <f t="shared" ca="1" si="94"/>
        <v/>
      </c>
      <c r="I487" s="24"/>
      <c r="J487" s="30"/>
      <c r="K487" s="27" t="str">
        <f>IF(ИТОГ!A487=0,"",ИТОГ!A487)</f>
        <v/>
      </c>
      <c r="L487" s="26" t="str">
        <f t="shared" si="95"/>
        <v/>
      </c>
      <c r="M487" s="25" t="str">
        <f>IF(K487="","",ИТОГ!Q487)</f>
        <v/>
      </c>
      <c r="N487" s="28" t="str">
        <f>IF(K487="","",ИТОГ!N487)</f>
        <v/>
      </c>
      <c r="O487" s="30" t="str">
        <f t="shared" si="96"/>
        <v/>
      </c>
      <c r="P487" s="24"/>
      <c r="Q487" s="30" t="str">
        <f t="shared" si="97"/>
        <v/>
      </c>
      <c r="R487" s="29" t="str">
        <f t="shared" ca="1" si="98"/>
        <v/>
      </c>
    </row>
    <row r="488" spans="1:18">
      <c r="A488" s="23" t="str">
        <f t="shared" si="88"/>
        <v/>
      </c>
      <c r="B488" s="23" t="str">
        <f t="shared" si="89"/>
        <v/>
      </c>
      <c r="C488" s="29" t="str">
        <f t="shared" ca="1" si="90"/>
        <v/>
      </c>
      <c r="D488" s="22" t="str">
        <f>IF(K488="","",ИТОГ!S488)</f>
        <v/>
      </c>
      <c r="E488" s="24" t="str">
        <f t="shared" si="91"/>
        <v/>
      </c>
      <c r="F488" s="30" t="str">
        <f t="shared" si="92"/>
        <v/>
      </c>
      <c r="G488" s="25" t="str">
        <f t="shared" si="93"/>
        <v/>
      </c>
      <c r="H488" s="29" t="str">
        <f t="shared" ca="1" si="94"/>
        <v/>
      </c>
      <c r="I488" s="24"/>
      <c r="J488" s="30"/>
      <c r="K488" s="27" t="str">
        <f>IF(ИТОГ!A488=0,"",ИТОГ!A488)</f>
        <v/>
      </c>
      <c r="L488" s="26" t="str">
        <f t="shared" si="95"/>
        <v/>
      </c>
      <c r="M488" s="25" t="str">
        <f>IF(K488="","",ИТОГ!Q488)</f>
        <v/>
      </c>
      <c r="N488" s="28" t="str">
        <f>IF(K488="","",ИТОГ!N488)</f>
        <v/>
      </c>
      <c r="O488" s="30" t="str">
        <f t="shared" si="96"/>
        <v/>
      </c>
      <c r="P488" s="24"/>
      <c r="Q488" s="30" t="str">
        <f t="shared" si="97"/>
        <v/>
      </c>
      <c r="R488" s="29" t="str">
        <f t="shared" ca="1" si="98"/>
        <v/>
      </c>
    </row>
    <row r="489" spans="1:18">
      <c r="A489" s="23" t="str">
        <f t="shared" si="88"/>
        <v/>
      </c>
      <c r="B489" s="23" t="str">
        <f t="shared" si="89"/>
        <v/>
      </c>
      <c r="C489" s="29" t="str">
        <f t="shared" ca="1" si="90"/>
        <v/>
      </c>
      <c r="D489" s="22" t="str">
        <f>IF(K489="","",ИТОГ!S489)</f>
        <v/>
      </c>
      <c r="E489" s="24" t="str">
        <f t="shared" si="91"/>
        <v/>
      </c>
      <c r="F489" s="30" t="str">
        <f t="shared" si="92"/>
        <v/>
      </c>
      <c r="G489" s="25" t="str">
        <f t="shared" si="93"/>
        <v/>
      </c>
      <c r="H489" s="29" t="str">
        <f t="shared" ca="1" si="94"/>
        <v/>
      </c>
      <c r="I489" s="24"/>
      <c r="J489" s="30"/>
      <c r="K489" s="27" t="str">
        <f>IF(ИТОГ!A489=0,"",ИТОГ!A489)</f>
        <v/>
      </c>
      <c r="L489" s="26" t="str">
        <f t="shared" si="95"/>
        <v/>
      </c>
      <c r="M489" s="25" t="str">
        <f>IF(K489="","",ИТОГ!Q489)</f>
        <v/>
      </c>
      <c r="N489" s="28" t="str">
        <f>IF(K489="","",ИТОГ!N489)</f>
        <v/>
      </c>
      <c r="O489" s="30" t="str">
        <f t="shared" si="96"/>
        <v/>
      </c>
      <c r="P489" s="24"/>
      <c r="Q489" s="30" t="str">
        <f t="shared" si="97"/>
        <v/>
      </c>
      <c r="R489" s="29" t="str">
        <f t="shared" ca="1" si="98"/>
        <v/>
      </c>
    </row>
    <row r="490" spans="1:18">
      <c r="A490" s="23" t="str">
        <f t="shared" si="88"/>
        <v/>
      </c>
      <c r="B490" s="23" t="str">
        <f t="shared" si="89"/>
        <v/>
      </c>
      <c r="C490" s="29" t="str">
        <f t="shared" ca="1" si="90"/>
        <v/>
      </c>
      <c r="D490" s="22" t="str">
        <f>IF(K490="","",ИТОГ!S490)</f>
        <v/>
      </c>
      <c r="E490" s="24" t="str">
        <f t="shared" si="91"/>
        <v/>
      </c>
      <c r="F490" s="30" t="str">
        <f t="shared" si="92"/>
        <v/>
      </c>
      <c r="G490" s="25" t="str">
        <f t="shared" si="93"/>
        <v/>
      </c>
      <c r="H490" s="29" t="str">
        <f t="shared" ca="1" si="94"/>
        <v/>
      </c>
      <c r="I490" s="24"/>
      <c r="J490" s="30"/>
      <c r="K490" s="27" t="str">
        <f>IF(ИТОГ!A490=0,"",ИТОГ!A490)</f>
        <v/>
      </c>
      <c r="L490" s="26" t="str">
        <f t="shared" si="95"/>
        <v/>
      </c>
      <c r="M490" s="25" t="str">
        <f>IF(K490="","",ИТОГ!Q490)</f>
        <v/>
      </c>
      <c r="N490" s="28" t="str">
        <f>IF(K490="","",ИТОГ!N490)</f>
        <v/>
      </c>
      <c r="O490" s="30" t="str">
        <f t="shared" si="96"/>
        <v/>
      </c>
      <c r="P490" s="24"/>
      <c r="Q490" s="30" t="str">
        <f t="shared" si="97"/>
        <v/>
      </c>
      <c r="R490" s="29" t="str">
        <f t="shared" ca="1" si="98"/>
        <v/>
      </c>
    </row>
    <row r="491" spans="1:18">
      <c r="A491" s="23" t="str">
        <f t="shared" si="88"/>
        <v/>
      </c>
      <c r="B491" s="23" t="str">
        <f t="shared" si="89"/>
        <v/>
      </c>
      <c r="C491" s="29" t="str">
        <f t="shared" ca="1" si="90"/>
        <v/>
      </c>
      <c r="D491" s="22" t="str">
        <f>IF(K491="","",ИТОГ!S491)</f>
        <v/>
      </c>
      <c r="E491" s="24" t="str">
        <f t="shared" si="91"/>
        <v/>
      </c>
      <c r="F491" s="30" t="str">
        <f t="shared" si="92"/>
        <v/>
      </c>
      <c r="G491" s="25" t="str">
        <f t="shared" si="93"/>
        <v/>
      </c>
      <c r="H491" s="29" t="str">
        <f t="shared" ca="1" si="94"/>
        <v/>
      </c>
      <c r="I491" s="24"/>
      <c r="J491" s="30"/>
      <c r="K491" s="27" t="str">
        <f>IF(ИТОГ!A491=0,"",ИТОГ!A491)</f>
        <v/>
      </c>
      <c r="L491" s="26" t="str">
        <f t="shared" si="95"/>
        <v/>
      </c>
      <c r="M491" s="25" t="str">
        <f>IF(K491="","",ИТОГ!Q491)</f>
        <v/>
      </c>
      <c r="N491" s="28" t="str">
        <f>IF(K491="","",ИТОГ!N491)</f>
        <v/>
      </c>
      <c r="O491" s="30" t="str">
        <f t="shared" si="96"/>
        <v/>
      </c>
      <c r="P491" s="24"/>
      <c r="Q491" s="30" t="str">
        <f t="shared" si="97"/>
        <v/>
      </c>
      <c r="R491" s="29" t="str">
        <f t="shared" ca="1" si="98"/>
        <v/>
      </c>
    </row>
    <row r="492" spans="1:18">
      <c r="A492" s="23" t="str">
        <f t="shared" si="88"/>
        <v/>
      </c>
      <c r="B492" s="23" t="str">
        <f t="shared" si="89"/>
        <v/>
      </c>
      <c r="C492" s="29" t="str">
        <f t="shared" ca="1" si="90"/>
        <v/>
      </c>
      <c r="D492" s="22" t="str">
        <f>IF(K492="","",ИТОГ!S492)</f>
        <v/>
      </c>
      <c r="E492" s="24" t="str">
        <f t="shared" si="91"/>
        <v/>
      </c>
      <c r="F492" s="30" t="str">
        <f t="shared" si="92"/>
        <v/>
      </c>
      <c r="G492" s="25" t="str">
        <f t="shared" si="93"/>
        <v/>
      </c>
      <c r="H492" s="29" t="str">
        <f t="shared" ca="1" si="94"/>
        <v/>
      </c>
      <c r="I492" s="24"/>
      <c r="J492" s="30"/>
      <c r="K492" s="27" t="str">
        <f>IF(ИТОГ!A492=0,"",ИТОГ!A492)</f>
        <v/>
      </c>
      <c r="L492" s="26" t="str">
        <f t="shared" si="95"/>
        <v/>
      </c>
      <c r="M492" s="25" t="str">
        <f>IF(K492="","",ИТОГ!Q492)</f>
        <v/>
      </c>
      <c r="N492" s="28" t="str">
        <f>IF(K492="","",ИТОГ!N492)</f>
        <v/>
      </c>
      <c r="O492" s="30" t="str">
        <f t="shared" si="96"/>
        <v/>
      </c>
      <c r="P492" s="24"/>
      <c r="Q492" s="30" t="str">
        <f t="shared" si="97"/>
        <v/>
      </c>
      <c r="R492" s="29" t="str">
        <f t="shared" ca="1" si="98"/>
        <v/>
      </c>
    </row>
    <row r="493" spans="1:18">
      <c r="A493" s="23" t="str">
        <f t="shared" si="88"/>
        <v/>
      </c>
      <c r="B493" s="23" t="str">
        <f t="shared" si="89"/>
        <v/>
      </c>
      <c r="C493" s="29" t="str">
        <f t="shared" ca="1" si="90"/>
        <v/>
      </c>
      <c r="D493" s="22" t="str">
        <f>IF(K493="","",ИТОГ!S493)</f>
        <v/>
      </c>
      <c r="E493" s="24" t="str">
        <f t="shared" si="91"/>
        <v/>
      </c>
      <c r="F493" s="30" t="str">
        <f t="shared" si="92"/>
        <v/>
      </c>
      <c r="G493" s="25" t="str">
        <f t="shared" si="93"/>
        <v/>
      </c>
      <c r="H493" s="29" t="str">
        <f t="shared" ca="1" si="94"/>
        <v/>
      </c>
      <c r="I493" s="24"/>
      <c r="J493" s="30"/>
      <c r="K493" s="27" t="str">
        <f>IF(ИТОГ!A493=0,"",ИТОГ!A493)</f>
        <v/>
      </c>
      <c r="L493" s="26" t="str">
        <f t="shared" si="95"/>
        <v/>
      </c>
      <c r="M493" s="25" t="str">
        <f>IF(K493="","",ИТОГ!Q493)</f>
        <v/>
      </c>
      <c r="N493" s="28" t="str">
        <f>IF(K493="","",ИТОГ!N493)</f>
        <v/>
      </c>
      <c r="O493" s="30" t="str">
        <f t="shared" si="96"/>
        <v/>
      </c>
      <c r="P493" s="24"/>
      <c r="Q493" s="30" t="str">
        <f t="shared" si="97"/>
        <v/>
      </c>
      <c r="R493" s="29" t="str">
        <f t="shared" ca="1" si="98"/>
        <v/>
      </c>
    </row>
    <row r="494" spans="1:18">
      <c r="A494" s="23" t="str">
        <f t="shared" si="88"/>
        <v/>
      </c>
      <c r="B494" s="23" t="str">
        <f t="shared" si="89"/>
        <v/>
      </c>
      <c r="C494" s="29" t="str">
        <f t="shared" ca="1" si="90"/>
        <v/>
      </c>
      <c r="D494" s="22" t="str">
        <f>IF(K494="","",ИТОГ!S494)</f>
        <v/>
      </c>
      <c r="E494" s="24" t="str">
        <f t="shared" si="91"/>
        <v/>
      </c>
      <c r="F494" s="30" t="str">
        <f t="shared" si="92"/>
        <v/>
      </c>
      <c r="G494" s="25" t="str">
        <f t="shared" si="93"/>
        <v/>
      </c>
      <c r="H494" s="29" t="str">
        <f t="shared" ca="1" si="94"/>
        <v/>
      </c>
      <c r="I494" s="24"/>
      <c r="J494" s="30"/>
      <c r="K494" s="27" t="str">
        <f>IF(ИТОГ!A494=0,"",ИТОГ!A494)</f>
        <v/>
      </c>
      <c r="L494" s="26" t="str">
        <f t="shared" si="95"/>
        <v/>
      </c>
      <c r="M494" s="25" t="str">
        <f>IF(K494="","",ИТОГ!Q494)</f>
        <v/>
      </c>
      <c r="N494" s="28" t="str">
        <f>IF(K494="","",ИТОГ!N494)</f>
        <v/>
      </c>
      <c r="O494" s="30" t="str">
        <f t="shared" si="96"/>
        <v/>
      </c>
      <c r="P494" s="24"/>
      <c r="Q494" s="30" t="str">
        <f t="shared" si="97"/>
        <v/>
      </c>
      <c r="R494" s="29" t="str">
        <f t="shared" ca="1" si="98"/>
        <v/>
      </c>
    </row>
    <row r="495" spans="1:18">
      <c r="A495" s="23" t="str">
        <f t="shared" si="88"/>
        <v/>
      </c>
      <c r="B495" s="23" t="str">
        <f t="shared" si="89"/>
        <v/>
      </c>
      <c r="C495" s="29" t="str">
        <f t="shared" ca="1" si="90"/>
        <v/>
      </c>
      <c r="D495" s="22" t="str">
        <f>IF(K495="","",ИТОГ!S495)</f>
        <v/>
      </c>
      <c r="E495" s="24" t="str">
        <f t="shared" si="91"/>
        <v/>
      </c>
      <c r="F495" s="30" t="str">
        <f t="shared" si="92"/>
        <v/>
      </c>
      <c r="G495" s="25" t="str">
        <f t="shared" si="93"/>
        <v/>
      </c>
      <c r="H495" s="29" t="str">
        <f t="shared" ca="1" si="94"/>
        <v/>
      </c>
      <c r="I495" s="24"/>
      <c r="J495" s="30"/>
      <c r="K495" s="27" t="str">
        <f>IF(ИТОГ!A495=0,"",ИТОГ!A495)</f>
        <v/>
      </c>
      <c r="L495" s="26" t="str">
        <f t="shared" si="95"/>
        <v/>
      </c>
      <c r="M495" s="25" t="str">
        <f>IF(K495="","",ИТОГ!Q495)</f>
        <v/>
      </c>
      <c r="N495" s="28" t="str">
        <f>IF(K495="","",ИТОГ!N495)</f>
        <v/>
      </c>
      <c r="O495" s="30" t="str">
        <f t="shared" si="96"/>
        <v/>
      </c>
      <c r="P495" s="24"/>
      <c r="Q495" s="30" t="str">
        <f t="shared" si="97"/>
        <v/>
      </c>
      <c r="R495" s="29" t="str">
        <f t="shared" ca="1" si="98"/>
        <v/>
      </c>
    </row>
    <row r="496" spans="1:18">
      <c r="A496" s="23" t="str">
        <f t="shared" si="88"/>
        <v/>
      </c>
      <c r="B496" s="23" t="str">
        <f t="shared" si="89"/>
        <v/>
      </c>
      <c r="C496" s="29" t="str">
        <f t="shared" ca="1" si="90"/>
        <v/>
      </c>
      <c r="D496" s="22" t="str">
        <f>IF(K496="","",ИТОГ!S496)</f>
        <v/>
      </c>
      <c r="E496" s="24" t="str">
        <f t="shared" si="91"/>
        <v/>
      </c>
      <c r="F496" s="30" t="str">
        <f t="shared" si="92"/>
        <v/>
      </c>
      <c r="G496" s="25" t="str">
        <f t="shared" si="93"/>
        <v/>
      </c>
      <c r="H496" s="29" t="str">
        <f t="shared" ca="1" si="94"/>
        <v/>
      </c>
      <c r="I496" s="24"/>
      <c r="J496" s="30"/>
      <c r="K496" s="27" t="str">
        <f>IF(ИТОГ!A496=0,"",ИТОГ!A496)</f>
        <v/>
      </c>
      <c r="L496" s="26" t="str">
        <f t="shared" si="95"/>
        <v/>
      </c>
      <c r="M496" s="25" t="str">
        <f>IF(K496="","",ИТОГ!Q496)</f>
        <v/>
      </c>
      <c r="N496" s="28" t="str">
        <f>IF(K496="","",ИТОГ!N496)</f>
        <v/>
      </c>
      <c r="O496" s="30" t="str">
        <f t="shared" si="96"/>
        <v/>
      </c>
      <c r="P496" s="24"/>
      <c r="Q496" s="30" t="str">
        <f t="shared" si="97"/>
        <v/>
      </c>
      <c r="R496" s="29" t="str">
        <f t="shared" ca="1" si="98"/>
        <v/>
      </c>
    </row>
    <row r="497" spans="1:18">
      <c r="A497" s="23" t="str">
        <f t="shared" si="88"/>
        <v/>
      </c>
      <c r="B497" s="23" t="str">
        <f t="shared" si="89"/>
        <v/>
      </c>
      <c r="C497" s="29" t="str">
        <f t="shared" ca="1" si="90"/>
        <v/>
      </c>
      <c r="D497" s="22" t="str">
        <f>IF(K497="","",ИТОГ!S497)</f>
        <v/>
      </c>
      <c r="E497" s="24" t="str">
        <f t="shared" si="91"/>
        <v/>
      </c>
      <c r="F497" s="30" t="str">
        <f t="shared" si="92"/>
        <v/>
      </c>
      <c r="G497" s="25" t="str">
        <f t="shared" si="93"/>
        <v/>
      </c>
      <c r="H497" s="29" t="str">
        <f t="shared" ca="1" si="94"/>
        <v/>
      </c>
      <c r="I497" s="24"/>
      <c r="J497" s="30"/>
      <c r="K497" s="27" t="str">
        <f>IF(ИТОГ!A497=0,"",ИТОГ!A497)</f>
        <v/>
      </c>
      <c r="L497" s="26" t="str">
        <f t="shared" si="95"/>
        <v/>
      </c>
      <c r="M497" s="25" t="str">
        <f>IF(K497="","",ИТОГ!Q497)</f>
        <v/>
      </c>
      <c r="N497" s="28" t="str">
        <f>IF(K497="","",ИТОГ!N497)</f>
        <v/>
      </c>
      <c r="O497" s="30" t="str">
        <f t="shared" si="96"/>
        <v/>
      </c>
      <c r="P497" s="24"/>
      <c r="Q497" s="30" t="str">
        <f t="shared" si="97"/>
        <v/>
      </c>
      <c r="R497" s="29" t="str">
        <f t="shared" ca="1" si="98"/>
        <v/>
      </c>
    </row>
    <row r="498" spans="1:18">
      <c r="A498" s="23" t="str">
        <f t="shared" si="88"/>
        <v/>
      </c>
      <c r="B498" s="23" t="str">
        <f t="shared" si="89"/>
        <v/>
      </c>
      <c r="C498" s="29" t="str">
        <f t="shared" ca="1" si="90"/>
        <v/>
      </c>
      <c r="D498" s="22" t="str">
        <f>IF(K498="","",ИТОГ!S498)</f>
        <v/>
      </c>
      <c r="E498" s="24" t="str">
        <f t="shared" si="91"/>
        <v/>
      </c>
      <c r="F498" s="30" t="str">
        <f t="shared" si="92"/>
        <v/>
      </c>
      <c r="G498" s="25" t="str">
        <f t="shared" si="93"/>
        <v/>
      </c>
      <c r="H498" s="29" t="str">
        <f t="shared" ca="1" si="94"/>
        <v/>
      </c>
      <c r="I498" s="24"/>
      <c r="J498" s="30"/>
      <c r="K498" s="27" t="str">
        <f>IF(ИТОГ!A498=0,"",ИТОГ!A498)</f>
        <v/>
      </c>
      <c r="L498" s="26" t="str">
        <f t="shared" si="95"/>
        <v/>
      </c>
      <c r="M498" s="25" t="str">
        <f>IF(K498="","",ИТОГ!Q498)</f>
        <v/>
      </c>
      <c r="N498" s="28" t="str">
        <f>IF(K498="","",ИТОГ!N498)</f>
        <v/>
      </c>
      <c r="O498" s="30" t="str">
        <f t="shared" si="96"/>
        <v/>
      </c>
      <c r="P498" s="24"/>
      <c r="Q498" s="30" t="str">
        <f t="shared" si="97"/>
        <v/>
      </c>
      <c r="R498" s="29" t="str">
        <f t="shared" ca="1" si="98"/>
        <v/>
      </c>
    </row>
    <row r="499" spans="1:18">
      <c r="A499" s="23" t="str">
        <f t="shared" si="88"/>
        <v/>
      </c>
      <c r="B499" s="23" t="str">
        <f t="shared" si="89"/>
        <v/>
      </c>
      <c r="C499" s="29" t="str">
        <f t="shared" ca="1" si="90"/>
        <v/>
      </c>
      <c r="D499" s="22" t="str">
        <f>IF(K499="","",ИТОГ!S499)</f>
        <v/>
      </c>
      <c r="E499" s="24" t="str">
        <f t="shared" si="91"/>
        <v/>
      </c>
      <c r="F499" s="30" t="str">
        <f t="shared" si="92"/>
        <v/>
      </c>
      <c r="G499" s="25" t="str">
        <f t="shared" si="93"/>
        <v/>
      </c>
      <c r="H499" s="29" t="str">
        <f t="shared" ca="1" si="94"/>
        <v/>
      </c>
      <c r="I499" s="24"/>
      <c r="J499" s="30"/>
      <c r="K499" s="27" t="str">
        <f>IF(ИТОГ!A499=0,"",ИТОГ!A499)</f>
        <v/>
      </c>
      <c r="L499" s="26" t="str">
        <f t="shared" si="95"/>
        <v/>
      </c>
      <c r="M499" s="25" t="str">
        <f>IF(K499="","",ИТОГ!Q499)</f>
        <v/>
      </c>
      <c r="N499" s="28" t="str">
        <f>IF(K499="","",ИТОГ!N499)</f>
        <v/>
      </c>
      <c r="O499" s="30" t="str">
        <f t="shared" si="96"/>
        <v/>
      </c>
      <c r="P499" s="24"/>
      <c r="Q499" s="30" t="str">
        <f t="shared" si="97"/>
        <v/>
      </c>
      <c r="R499" s="29" t="str">
        <f t="shared" ca="1" si="98"/>
        <v/>
      </c>
    </row>
    <row r="500" spans="1:18">
      <c r="A500" s="23" t="str">
        <f t="shared" si="88"/>
        <v/>
      </c>
      <c r="B500" s="23" t="str">
        <f t="shared" si="89"/>
        <v/>
      </c>
      <c r="C500" s="29" t="str">
        <f t="shared" ca="1" si="90"/>
        <v/>
      </c>
      <c r="D500" s="22" t="str">
        <f>IF(K500="","",ИТОГ!S500)</f>
        <v/>
      </c>
      <c r="E500" s="24" t="str">
        <f t="shared" si="91"/>
        <v/>
      </c>
      <c r="F500" s="30" t="str">
        <f t="shared" si="92"/>
        <v/>
      </c>
      <c r="G500" s="25" t="str">
        <f t="shared" si="93"/>
        <v/>
      </c>
      <c r="H500" s="29" t="str">
        <f t="shared" ca="1" si="94"/>
        <v/>
      </c>
      <c r="I500" s="24"/>
      <c r="J500" s="30"/>
      <c r="K500" s="27" t="str">
        <f>IF(ИТОГ!A500=0,"",ИТОГ!A500)</f>
        <v/>
      </c>
      <c r="L500" s="26" t="str">
        <f t="shared" si="95"/>
        <v/>
      </c>
      <c r="M500" s="25" t="str">
        <f>IF(K500="","",ИТОГ!Q500)</f>
        <v/>
      </c>
      <c r="N500" s="28" t="str">
        <f>IF(K500="","",ИТОГ!N500)</f>
        <v/>
      </c>
      <c r="O500" s="30" t="str">
        <f t="shared" si="96"/>
        <v/>
      </c>
      <c r="P500" s="24"/>
      <c r="Q500" s="30" t="str">
        <f t="shared" si="97"/>
        <v/>
      </c>
      <c r="R500" s="29" t="str">
        <f t="shared" ca="1" si="98"/>
        <v/>
      </c>
    </row>
    <row r="501" spans="1:18">
      <c r="A501" s="23" t="str">
        <f t="shared" si="88"/>
        <v/>
      </c>
      <c r="B501" s="23" t="str">
        <f t="shared" si="89"/>
        <v/>
      </c>
      <c r="C501" s="29" t="str">
        <f t="shared" ca="1" si="90"/>
        <v/>
      </c>
      <c r="D501" s="22" t="str">
        <f>IF(K501="","",ИТОГ!S501)</f>
        <v/>
      </c>
      <c r="E501" s="24" t="str">
        <f t="shared" si="91"/>
        <v/>
      </c>
      <c r="F501" s="30" t="str">
        <f t="shared" si="92"/>
        <v/>
      </c>
      <c r="G501" s="25" t="str">
        <f t="shared" si="93"/>
        <v/>
      </c>
      <c r="H501" s="29" t="str">
        <f t="shared" ca="1" si="94"/>
        <v/>
      </c>
      <c r="I501" s="24"/>
      <c r="J501" s="30"/>
      <c r="K501" s="27" t="str">
        <f>IF(ИТОГ!A501=0,"",ИТОГ!A501)</f>
        <v/>
      </c>
      <c r="L501" s="26" t="str">
        <f t="shared" si="95"/>
        <v/>
      </c>
      <c r="M501" s="25" t="str">
        <f>IF(K501="","",ИТОГ!Q501)</f>
        <v/>
      </c>
      <c r="N501" s="28" t="str">
        <f>IF(K501="","",ИТОГ!N501)</f>
        <v/>
      </c>
      <c r="O501" s="30" t="str">
        <f t="shared" si="96"/>
        <v/>
      </c>
      <c r="P501" s="24"/>
      <c r="Q501" s="30" t="str">
        <f t="shared" si="97"/>
        <v/>
      </c>
      <c r="R501" s="29" t="str">
        <f t="shared" ca="1" si="98"/>
        <v/>
      </c>
    </row>
    <row r="502" spans="1:18">
      <c r="A502" s="23" t="str">
        <f t="shared" si="88"/>
        <v/>
      </c>
      <c r="B502" s="23" t="str">
        <f t="shared" si="89"/>
        <v/>
      </c>
      <c r="C502" s="29" t="str">
        <f t="shared" ca="1" si="90"/>
        <v/>
      </c>
      <c r="D502" s="22" t="str">
        <f>IF(K502="","",ИТОГ!S502)</f>
        <v/>
      </c>
      <c r="E502" s="24" t="str">
        <f t="shared" si="91"/>
        <v/>
      </c>
      <c r="F502" s="30" t="str">
        <f t="shared" si="92"/>
        <v/>
      </c>
      <c r="G502" s="25" t="str">
        <f t="shared" si="93"/>
        <v/>
      </c>
      <c r="H502" s="29" t="str">
        <f t="shared" ca="1" si="94"/>
        <v/>
      </c>
      <c r="I502" s="24"/>
      <c r="J502" s="30"/>
      <c r="K502" s="27" t="str">
        <f>IF(ИТОГ!A502=0,"",ИТОГ!A502)</f>
        <v/>
      </c>
      <c r="L502" s="26" t="str">
        <f t="shared" si="95"/>
        <v/>
      </c>
      <c r="M502" s="25" t="str">
        <f>IF(K502="","",ИТОГ!Q502)</f>
        <v/>
      </c>
      <c r="N502" s="28" t="str">
        <f>IF(K502="","",ИТОГ!N502)</f>
        <v/>
      </c>
      <c r="O502" s="30" t="str">
        <f t="shared" si="96"/>
        <v/>
      </c>
      <c r="P502" s="24"/>
      <c r="Q502" s="30" t="str">
        <f t="shared" si="97"/>
        <v/>
      </c>
      <c r="R502" s="29" t="str">
        <f t="shared" ca="1" si="98"/>
        <v/>
      </c>
    </row>
    <row r="503" spans="1:18">
      <c r="A503" s="23" t="str">
        <f t="shared" si="88"/>
        <v/>
      </c>
      <c r="B503" s="23" t="str">
        <f t="shared" si="89"/>
        <v/>
      </c>
      <c r="C503" s="29" t="str">
        <f t="shared" ca="1" si="90"/>
        <v/>
      </c>
      <c r="D503" s="22" t="str">
        <f>IF(K503="","",ИТОГ!S503)</f>
        <v/>
      </c>
      <c r="E503" s="24" t="str">
        <f t="shared" si="91"/>
        <v/>
      </c>
      <c r="F503" s="30" t="str">
        <f t="shared" si="92"/>
        <v/>
      </c>
      <c r="G503" s="25" t="str">
        <f t="shared" si="93"/>
        <v/>
      </c>
      <c r="H503" s="29" t="str">
        <f t="shared" ca="1" si="94"/>
        <v/>
      </c>
      <c r="I503" s="24"/>
      <c r="J503" s="30"/>
      <c r="K503" s="27" t="str">
        <f>IF(ИТОГ!A503=0,"",ИТОГ!A503)</f>
        <v/>
      </c>
      <c r="L503" s="26" t="str">
        <f t="shared" si="95"/>
        <v/>
      </c>
      <c r="M503" s="25" t="str">
        <f>IF(K503="","",ИТОГ!Q503)</f>
        <v/>
      </c>
      <c r="N503" s="28" t="str">
        <f>IF(K503="","",ИТОГ!N503)</f>
        <v/>
      </c>
      <c r="O503" s="30" t="str">
        <f t="shared" si="96"/>
        <v/>
      </c>
      <c r="P503" s="24"/>
      <c r="Q503" s="30" t="str">
        <f t="shared" si="97"/>
        <v/>
      </c>
      <c r="R503" s="29" t="str">
        <f t="shared" ca="1" si="98"/>
        <v/>
      </c>
    </row>
    <row r="504" spans="1:18">
      <c r="A504" s="23" t="str">
        <f t="shared" si="88"/>
        <v/>
      </c>
      <c r="B504" s="23" t="str">
        <f t="shared" si="89"/>
        <v/>
      </c>
      <c r="C504" s="29" t="str">
        <f t="shared" ca="1" si="90"/>
        <v/>
      </c>
      <c r="D504" s="22" t="str">
        <f>IF(K504="","",ИТОГ!S504)</f>
        <v/>
      </c>
      <c r="E504" s="24" t="str">
        <f t="shared" si="91"/>
        <v/>
      </c>
      <c r="F504" s="30" t="str">
        <f t="shared" si="92"/>
        <v/>
      </c>
      <c r="G504" s="25" t="str">
        <f t="shared" si="93"/>
        <v/>
      </c>
      <c r="H504" s="29" t="str">
        <f t="shared" ca="1" si="94"/>
        <v/>
      </c>
      <c r="I504" s="24"/>
      <c r="J504" s="30"/>
      <c r="K504" s="27" t="str">
        <f>IF(ИТОГ!A504=0,"",ИТОГ!A504)</f>
        <v/>
      </c>
      <c r="L504" s="26" t="str">
        <f t="shared" si="95"/>
        <v/>
      </c>
      <c r="M504" s="25" t="str">
        <f>IF(K504="","",ИТОГ!Q504)</f>
        <v/>
      </c>
      <c r="N504" s="28" t="str">
        <f>IF(K504="","",ИТОГ!N504)</f>
        <v/>
      </c>
      <c r="O504" s="30" t="str">
        <f t="shared" si="96"/>
        <v/>
      </c>
      <c r="P504" s="24"/>
      <c r="Q504" s="30" t="str">
        <f t="shared" si="97"/>
        <v/>
      </c>
      <c r="R504" s="29" t="str">
        <f t="shared" ca="1" si="98"/>
        <v/>
      </c>
    </row>
    <row r="505" spans="1:18">
      <c r="A505" s="23" t="str">
        <f t="shared" si="88"/>
        <v/>
      </c>
      <c r="B505" s="23" t="str">
        <f t="shared" si="89"/>
        <v/>
      </c>
      <c r="C505" s="29" t="str">
        <f t="shared" ca="1" si="90"/>
        <v/>
      </c>
      <c r="D505" s="22" t="str">
        <f>IF(K505="","",ИТОГ!S505)</f>
        <v/>
      </c>
      <c r="E505" s="24" t="str">
        <f t="shared" si="91"/>
        <v/>
      </c>
      <c r="F505" s="30" t="str">
        <f t="shared" si="92"/>
        <v/>
      </c>
      <c r="G505" s="25" t="str">
        <f t="shared" si="93"/>
        <v/>
      </c>
      <c r="H505" s="29" t="str">
        <f t="shared" ca="1" si="94"/>
        <v/>
      </c>
      <c r="I505" s="24"/>
      <c r="J505" s="30"/>
      <c r="K505" s="27" t="str">
        <f>IF(ИТОГ!A505=0,"",ИТОГ!A505)</f>
        <v/>
      </c>
      <c r="L505" s="26" t="str">
        <f t="shared" si="95"/>
        <v/>
      </c>
      <c r="M505" s="25" t="str">
        <f>IF(K505="","",ИТОГ!Q505)</f>
        <v/>
      </c>
      <c r="N505" s="28" t="str">
        <f>IF(K505="","",ИТОГ!N505)</f>
        <v/>
      </c>
      <c r="O505" s="30" t="str">
        <f t="shared" si="96"/>
        <v/>
      </c>
      <c r="P505" s="24"/>
      <c r="Q505" s="30" t="str">
        <f t="shared" si="97"/>
        <v/>
      </c>
      <c r="R505" s="29" t="str">
        <f t="shared" ca="1" si="98"/>
        <v/>
      </c>
    </row>
    <row r="506" spans="1:18">
      <c r="A506" s="23" t="str">
        <f t="shared" si="88"/>
        <v/>
      </c>
      <c r="B506" s="23" t="str">
        <f t="shared" si="89"/>
        <v/>
      </c>
      <c r="C506" s="29" t="str">
        <f t="shared" ca="1" si="90"/>
        <v/>
      </c>
      <c r="D506" s="22" t="str">
        <f>IF(K506="","",ИТОГ!S506)</f>
        <v/>
      </c>
      <c r="E506" s="24" t="str">
        <f t="shared" si="91"/>
        <v/>
      </c>
      <c r="F506" s="30" t="str">
        <f t="shared" si="92"/>
        <v/>
      </c>
      <c r="G506" s="25" t="str">
        <f t="shared" si="93"/>
        <v/>
      </c>
      <c r="H506" s="29" t="str">
        <f t="shared" ca="1" si="94"/>
        <v/>
      </c>
      <c r="I506" s="24"/>
      <c r="J506" s="30"/>
      <c r="K506" s="27" t="str">
        <f>IF(ИТОГ!A506=0,"",ИТОГ!A506)</f>
        <v/>
      </c>
      <c r="L506" s="26" t="str">
        <f t="shared" si="95"/>
        <v/>
      </c>
      <c r="M506" s="25" t="str">
        <f>IF(K506="","",ИТОГ!Q506)</f>
        <v/>
      </c>
      <c r="N506" s="28" t="str">
        <f>IF(K506="","",ИТОГ!N506)</f>
        <v/>
      </c>
      <c r="O506" s="30" t="str">
        <f t="shared" si="96"/>
        <v/>
      </c>
      <c r="P506" s="24"/>
      <c r="Q506" s="30" t="str">
        <f t="shared" si="97"/>
        <v/>
      </c>
      <c r="R506" s="29" t="str">
        <f t="shared" ca="1" si="98"/>
        <v/>
      </c>
    </row>
    <row r="507" spans="1:18">
      <c r="A507" s="23" t="str">
        <f t="shared" si="88"/>
        <v/>
      </c>
      <c r="B507" s="23" t="str">
        <f t="shared" si="89"/>
        <v/>
      </c>
      <c r="C507" s="29" t="str">
        <f t="shared" ca="1" si="90"/>
        <v/>
      </c>
      <c r="D507" s="22" t="str">
        <f>IF(K507="","",ИТОГ!S507)</f>
        <v/>
      </c>
      <c r="E507" s="24" t="str">
        <f t="shared" si="91"/>
        <v/>
      </c>
      <c r="F507" s="30" t="str">
        <f t="shared" si="92"/>
        <v/>
      </c>
      <c r="G507" s="25" t="str">
        <f t="shared" si="93"/>
        <v/>
      </c>
      <c r="H507" s="29" t="str">
        <f t="shared" ca="1" si="94"/>
        <v/>
      </c>
      <c r="I507" s="24"/>
      <c r="J507" s="30"/>
      <c r="K507" s="27" t="str">
        <f>IF(ИТОГ!A507=0,"",ИТОГ!A507)</f>
        <v/>
      </c>
      <c r="L507" s="26" t="str">
        <f t="shared" si="95"/>
        <v/>
      </c>
      <c r="M507" s="25" t="str">
        <f>IF(K507="","",ИТОГ!Q507)</f>
        <v/>
      </c>
      <c r="N507" s="28" t="str">
        <f>IF(K507="","",ИТОГ!N507)</f>
        <v/>
      </c>
      <c r="O507" s="30" t="str">
        <f t="shared" si="96"/>
        <v/>
      </c>
      <c r="P507" s="24"/>
      <c r="Q507" s="30" t="str">
        <f t="shared" si="97"/>
        <v/>
      </c>
      <c r="R507" s="29" t="str">
        <f t="shared" ca="1" si="98"/>
        <v/>
      </c>
    </row>
    <row r="508" spans="1:18">
      <c r="A508" s="23" t="str">
        <f t="shared" si="88"/>
        <v/>
      </c>
      <c r="B508" s="23" t="str">
        <f t="shared" si="89"/>
        <v/>
      </c>
      <c r="C508" s="29" t="str">
        <f t="shared" ca="1" si="90"/>
        <v/>
      </c>
      <c r="D508" s="22" t="str">
        <f>IF(K508="","",ИТОГ!S508)</f>
        <v/>
      </c>
      <c r="E508" s="24" t="str">
        <f t="shared" si="91"/>
        <v/>
      </c>
      <c r="F508" s="30" t="str">
        <f t="shared" si="92"/>
        <v/>
      </c>
      <c r="G508" s="25" t="str">
        <f t="shared" si="93"/>
        <v/>
      </c>
      <c r="H508" s="29" t="str">
        <f t="shared" ca="1" si="94"/>
        <v/>
      </c>
      <c r="I508" s="24"/>
      <c r="J508" s="30"/>
      <c r="K508" s="27" t="str">
        <f>IF(ИТОГ!A508=0,"",ИТОГ!A508)</f>
        <v/>
      </c>
      <c r="L508" s="26" t="str">
        <f t="shared" si="95"/>
        <v/>
      </c>
      <c r="M508" s="25" t="str">
        <f>IF(K508="","",ИТОГ!Q508)</f>
        <v/>
      </c>
      <c r="N508" s="28" t="str">
        <f>IF(K508="","",ИТОГ!N508)</f>
        <v/>
      </c>
      <c r="O508" s="30" t="str">
        <f t="shared" si="96"/>
        <v/>
      </c>
      <c r="P508" s="24"/>
      <c r="Q508" s="30" t="str">
        <f t="shared" si="97"/>
        <v/>
      </c>
      <c r="R508" s="29" t="str">
        <f t="shared" ca="1" si="98"/>
        <v/>
      </c>
    </row>
    <row r="509" spans="1:18">
      <c r="A509" s="23" t="str">
        <f t="shared" si="88"/>
        <v/>
      </c>
      <c r="B509" s="23" t="str">
        <f t="shared" si="89"/>
        <v/>
      </c>
      <c r="C509" s="29" t="str">
        <f t="shared" ca="1" si="90"/>
        <v/>
      </c>
      <c r="D509" s="22" t="str">
        <f>IF(K509="","",ИТОГ!S509)</f>
        <v/>
      </c>
      <c r="E509" s="24" t="str">
        <f t="shared" si="91"/>
        <v/>
      </c>
      <c r="F509" s="30" t="str">
        <f t="shared" si="92"/>
        <v/>
      </c>
      <c r="G509" s="25" t="str">
        <f t="shared" si="93"/>
        <v/>
      </c>
      <c r="H509" s="29" t="str">
        <f t="shared" ca="1" si="94"/>
        <v/>
      </c>
      <c r="I509" s="24"/>
      <c r="J509" s="30"/>
      <c r="K509" s="27" t="str">
        <f>IF(ИТОГ!A509=0,"",ИТОГ!A509)</f>
        <v/>
      </c>
      <c r="L509" s="26" t="str">
        <f t="shared" si="95"/>
        <v/>
      </c>
      <c r="M509" s="25" t="str">
        <f>IF(K509="","",ИТОГ!Q509)</f>
        <v/>
      </c>
      <c r="N509" s="28" t="str">
        <f>IF(K509="","",ИТОГ!N509)</f>
        <v/>
      </c>
      <c r="O509" s="30" t="str">
        <f t="shared" si="96"/>
        <v/>
      </c>
      <c r="P509" s="24"/>
      <c r="Q509" s="30" t="str">
        <f t="shared" si="97"/>
        <v/>
      </c>
      <c r="R509" s="29" t="str">
        <f t="shared" ca="1" si="98"/>
        <v/>
      </c>
    </row>
    <row r="510" spans="1:18">
      <c r="A510" s="23" t="str">
        <f t="shared" si="88"/>
        <v/>
      </c>
      <c r="B510" s="23" t="str">
        <f t="shared" si="89"/>
        <v/>
      </c>
      <c r="C510" s="29" t="str">
        <f t="shared" ca="1" si="90"/>
        <v/>
      </c>
      <c r="D510" s="22" t="str">
        <f>IF(K510="","",ИТОГ!S510)</f>
        <v/>
      </c>
      <c r="E510" s="24" t="str">
        <f t="shared" si="91"/>
        <v/>
      </c>
      <c r="F510" s="30" t="str">
        <f t="shared" si="92"/>
        <v/>
      </c>
      <c r="G510" s="25" t="str">
        <f t="shared" si="93"/>
        <v/>
      </c>
      <c r="H510" s="29" t="str">
        <f t="shared" ca="1" si="94"/>
        <v/>
      </c>
      <c r="I510" s="24"/>
      <c r="J510" s="30"/>
      <c r="K510" s="27" t="str">
        <f>IF(ИТОГ!A510=0,"",ИТОГ!A510)</f>
        <v/>
      </c>
      <c r="L510" s="26" t="str">
        <f t="shared" si="95"/>
        <v/>
      </c>
      <c r="M510" s="25" t="str">
        <f>IF(K510="","",ИТОГ!Q510)</f>
        <v/>
      </c>
      <c r="N510" s="28" t="str">
        <f>IF(K510="","",ИТОГ!N510)</f>
        <v/>
      </c>
      <c r="O510" s="30" t="str">
        <f t="shared" si="96"/>
        <v/>
      </c>
      <c r="P510" s="24"/>
      <c r="Q510" s="30" t="str">
        <f t="shared" si="97"/>
        <v/>
      </c>
      <c r="R510" s="29" t="str">
        <f t="shared" ca="1" si="98"/>
        <v/>
      </c>
    </row>
    <row r="511" spans="1:18">
      <c r="A511" s="23" t="str">
        <f t="shared" si="88"/>
        <v/>
      </c>
      <c r="B511" s="23" t="str">
        <f t="shared" si="89"/>
        <v/>
      </c>
      <c r="C511" s="29" t="str">
        <f t="shared" ca="1" si="90"/>
        <v/>
      </c>
      <c r="D511" s="22" t="str">
        <f>IF(K511="","",ИТОГ!S511)</f>
        <v/>
      </c>
      <c r="E511" s="24" t="str">
        <f t="shared" si="91"/>
        <v/>
      </c>
      <c r="F511" s="30" t="str">
        <f t="shared" si="92"/>
        <v/>
      </c>
      <c r="G511" s="25" t="str">
        <f t="shared" si="93"/>
        <v/>
      </c>
      <c r="H511" s="29" t="str">
        <f t="shared" ca="1" si="94"/>
        <v/>
      </c>
      <c r="I511" s="24"/>
      <c r="J511" s="30"/>
      <c r="K511" s="27" t="str">
        <f>IF(ИТОГ!A511=0,"",ИТОГ!A511)</f>
        <v/>
      </c>
      <c r="L511" s="26" t="str">
        <f t="shared" si="95"/>
        <v/>
      </c>
      <c r="M511" s="25" t="str">
        <f>IF(K511="","",ИТОГ!Q511)</f>
        <v/>
      </c>
      <c r="N511" s="28" t="str">
        <f>IF(K511="","",ИТОГ!N511)</f>
        <v/>
      </c>
      <c r="O511" s="30" t="str">
        <f t="shared" si="96"/>
        <v/>
      </c>
      <c r="P511" s="24"/>
      <c r="Q511" s="30" t="str">
        <f t="shared" si="97"/>
        <v/>
      </c>
      <c r="R511" s="29" t="str">
        <f t="shared" ca="1" si="98"/>
        <v/>
      </c>
    </row>
    <row r="512" spans="1:18">
      <c r="A512" s="23" t="str">
        <f t="shared" si="88"/>
        <v/>
      </c>
      <c r="B512" s="23" t="str">
        <f t="shared" si="89"/>
        <v/>
      </c>
      <c r="C512" s="29" t="str">
        <f t="shared" ca="1" si="90"/>
        <v/>
      </c>
      <c r="D512" s="22" t="str">
        <f>IF(K512="","",ИТОГ!S512)</f>
        <v/>
      </c>
      <c r="E512" s="24" t="str">
        <f t="shared" si="91"/>
        <v/>
      </c>
      <c r="F512" s="30" t="str">
        <f t="shared" si="92"/>
        <v/>
      </c>
      <c r="G512" s="25" t="str">
        <f t="shared" si="93"/>
        <v/>
      </c>
      <c r="H512" s="29" t="str">
        <f t="shared" ca="1" si="94"/>
        <v/>
      </c>
      <c r="I512" s="24"/>
      <c r="J512" s="30"/>
      <c r="K512" s="27" t="str">
        <f>IF(ИТОГ!A512=0,"",ИТОГ!A512)</f>
        <v/>
      </c>
      <c r="L512" s="26" t="str">
        <f t="shared" si="95"/>
        <v/>
      </c>
      <c r="M512" s="25" t="str">
        <f>IF(K512="","",ИТОГ!Q512)</f>
        <v/>
      </c>
      <c r="N512" s="28" t="str">
        <f>IF(K512="","",ИТОГ!N512)</f>
        <v/>
      </c>
      <c r="O512" s="30" t="str">
        <f t="shared" si="96"/>
        <v/>
      </c>
      <c r="P512" s="24"/>
      <c r="Q512" s="30" t="str">
        <f t="shared" si="97"/>
        <v/>
      </c>
      <c r="R512" s="29" t="str">
        <f t="shared" ca="1" si="98"/>
        <v/>
      </c>
    </row>
    <row r="513" spans="1:18">
      <c r="A513" s="23" t="str">
        <f t="shared" si="88"/>
        <v/>
      </c>
      <c r="B513" s="23" t="str">
        <f t="shared" si="89"/>
        <v/>
      </c>
      <c r="C513" s="29" t="str">
        <f t="shared" ca="1" si="90"/>
        <v/>
      </c>
      <c r="D513" s="22" t="str">
        <f>IF(K513="","",ИТОГ!S513)</f>
        <v/>
      </c>
      <c r="E513" s="24" t="str">
        <f t="shared" si="91"/>
        <v/>
      </c>
      <c r="F513" s="30" t="str">
        <f t="shared" si="92"/>
        <v/>
      </c>
      <c r="G513" s="25" t="str">
        <f t="shared" si="93"/>
        <v/>
      </c>
      <c r="H513" s="29" t="str">
        <f t="shared" ca="1" si="94"/>
        <v/>
      </c>
      <c r="I513" s="24"/>
      <c r="J513" s="30"/>
      <c r="K513" s="27" t="str">
        <f>IF(ИТОГ!A513=0,"",ИТОГ!A513)</f>
        <v/>
      </c>
      <c r="L513" s="26" t="str">
        <f t="shared" si="95"/>
        <v/>
      </c>
      <c r="M513" s="25" t="str">
        <f>IF(K513="","",ИТОГ!Q513)</f>
        <v/>
      </c>
      <c r="N513" s="28" t="str">
        <f>IF(K513="","",ИТОГ!N513)</f>
        <v/>
      </c>
      <c r="O513" s="30" t="str">
        <f t="shared" si="96"/>
        <v/>
      </c>
      <c r="P513" s="24"/>
      <c r="Q513" s="30" t="str">
        <f t="shared" si="97"/>
        <v/>
      </c>
      <c r="R513" s="29" t="str">
        <f t="shared" ca="1" si="98"/>
        <v/>
      </c>
    </row>
    <row r="514" spans="1:18">
      <c r="A514" s="23" t="str">
        <f t="shared" si="88"/>
        <v/>
      </c>
      <c r="B514" s="23" t="str">
        <f t="shared" si="89"/>
        <v/>
      </c>
      <c r="C514" s="29" t="str">
        <f t="shared" ca="1" si="90"/>
        <v/>
      </c>
      <c r="D514" s="22" t="str">
        <f>IF(K514="","",ИТОГ!S514)</f>
        <v/>
      </c>
      <c r="E514" s="24" t="str">
        <f t="shared" si="91"/>
        <v/>
      </c>
      <c r="F514" s="30" t="str">
        <f t="shared" si="92"/>
        <v/>
      </c>
      <c r="G514" s="25" t="str">
        <f t="shared" si="93"/>
        <v/>
      </c>
      <c r="H514" s="29" t="str">
        <f t="shared" ca="1" si="94"/>
        <v/>
      </c>
      <c r="I514" s="24"/>
      <c r="J514" s="30"/>
      <c r="K514" s="27" t="str">
        <f>IF(ИТОГ!A514=0,"",ИТОГ!A514)</f>
        <v/>
      </c>
      <c r="L514" s="26" t="str">
        <f t="shared" si="95"/>
        <v/>
      </c>
      <c r="M514" s="25" t="str">
        <f>IF(K514="","",ИТОГ!Q514)</f>
        <v/>
      </c>
      <c r="N514" s="28" t="str">
        <f>IF(K514="","",ИТОГ!N514)</f>
        <v/>
      </c>
      <c r="O514" s="30" t="str">
        <f t="shared" si="96"/>
        <v/>
      </c>
      <c r="P514" s="24"/>
      <c r="Q514" s="30" t="str">
        <f t="shared" si="97"/>
        <v/>
      </c>
      <c r="R514" s="29" t="str">
        <f t="shared" ca="1" si="98"/>
        <v/>
      </c>
    </row>
    <row r="515" spans="1:18">
      <c r="A515" s="23" t="str">
        <f t="shared" si="88"/>
        <v/>
      </c>
      <c r="B515" s="23" t="str">
        <f t="shared" si="89"/>
        <v/>
      </c>
      <c r="C515" s="29" t="str">
        <f t="shared" ca="1" si="90"/>
        <v/>
      </c>
      <c r="D515" s="22" t="str">
        <f>IF(K515="","",ИТОГ!S515)</f>
        <v/>
      </c>
      <c r="E515" s="24" t="str">
        <f t="shared" si="91"/>
        <v/>
      </c>
      <c r="F515" s="30" t="str">
        <f t="shared" si="92"/>
        <v/>
      </c>
      <c r="G515" s="25" t="str">
        <f t="shared" si="93"/>
        <v/>
      </c>
      <c r="H515" s="29" t="str">
        <f t="shared" ca="1" si="94"/>
        <v/>
      </c>
      <c r="I515" s="24"/>
      <c r="J515" s="30"/>
      <c r="K515" s="27" t="str">
        <f>IF(ИТОГ!A515=0,"",ИТОГ!A515)</f>
        <v/>
      </c>
      <c r="L515" s="26" t="str">
        <f t="shared" si="95"/>
        <v/>
      </c>
      <c r="M515" s="25" t="str">
        <f>IF(K515="","",ИТОГ!Q515)</f>
        <v/>
      </c>
      <c r="N515" s="28" t="str">
        <f>IF(K515="","",ИТОГ!N515)</f>
        <v/>
      </c>
      <c r="O515" s="30" t="str">
        <f t="shared" si="96"/>
        <v/>
      </c>
      <c r="P515" s="24"/>
      <c r="Q515" s="30" t="str">
        <f t="shared" si="97"/>
        <v/>
      </c>
      <c r="R515" s="29" t="str">
        <f t="shared" ca="1" si="98"/>
        <v/>
      </c>
    </row>
    <row r="516" spans="1:18">
      <c r="A516" s="23" t="str">
        <f t="shared" si="88"/>
        <v/>
      </c>
      <c r="B516" s="23" t="str">
        <f t="shared" si="89"/>
        <v/>
      </c>
      <c r="C516" s="29" t="str">
        <f t="shared" ca="1" si="90"/>
        <v/>
      </c>
      <c r="D516" s="22" t="str">
        <f>IF(K516="","",ИТОГ!S516)</f>
        <v/>
      </c>
      <c r="E516" s="24" t="str">
        <f t="shared" si="91"/>
        <v/>
      </c>
      <c r="F516" s="30" t="str">
        <f t="shared" si="92"/>
        <v/>
      </c>
      <c r="G516" s="25" t="str">
        <f t="shared" si="93"/>
        <v/>
      </c>
      <c r="H516" s="29" t="str">
        <f t="shared" ca="1" si="94"/>
        <v/>
      </c>
      <c r="I516" s="24"/>
      <c r="J516" s="30"/>
      <c r="K516" s="27" t="str">
        <f>IF(ИТОГ!A516=0,"",ИТОГ!A516)</f>
        <v/>
      </c>
      <c r="L516" s="26" t="str">
        <f t="shared" si="95"/>
        <v/>
      </c>
      <c r="M516" s="25" t="str">
        <f>IF(K516="","",ИТОГ!Q516)</f>
        <v/>
      </c>
      <c r="N516" s="28" t="str">
        <f>IF(K516="","",ИТОГ!N516)</f>
        <v/>
      </c>
      <c r="O516" s="30" t="str">
        <f t="shared" si="96"/>
        <v/>
      </c>
      <c r="P516" s="24"/>
      <c r="Q516" s="30" t="str">
        <f t="shared" si="97"/>
        <v/>
      </c>
      <c r="R516" s="29" t="str">
        <f t="shared" ca="1" si="98"/>
        <v/>
      </c>
    </row>
    <row r="517" spans="1:18">
      <c r="A517" s="23" t="str">
        <f t="shared" si="88"/>
        <v/>
      </c>
      <c r="B517" s="23" t="str">
        <f t="shared" si="89"/>
        <v/>
      </c>
      <c r="C517" s="29" t="str">
        <f t="shared" ca="1" si="90"/>
        <v/>
      </c>
      <c r="D517" s="22" t="str">
        <f>IF(K517="","",ИТОГ!S517)</f>
        <v/>
      </c>
      <c r="E517" s="24" t="str">
        <f t="shared" si="91"/>
        <v/>
      </c>
      <c r="F517" s="30" t="str">
        <f t="shared" si="92"/>
        <v/>
      </c>
      <c r="G517" s="25" t="str">
        <f t="shared" si="93"/>
        <v/>
      </c>
      <c r="H517" s="29" t="str">
        <f t="shared" ca="1" si="94"/>
        <v/>
      </c>
      <c r="I517" s="24"/>
      <c r="J517" s="30"/>
      <c r="K517" s="27" t="str">
        <f>IF(ИТОГ!A517=0,"",ИТОГ!A517)</f>
        <v/>
      </c>
      <c r="L517" s="26" t="str">
        <f t="shared" si="95"/>
        <v/>
      </c>
      <c r="M517" s="25" t="str">
        <f>IF(K517="","",ИТОГ!Q517)</f>
        <v/>
      </c>
      <c r="N517" s="28" t="str">
        <f>IF(K517="","",ИТОГ!N517)</f>
        <v/>
      </c>
      <c r="O517" s="30" t="str">
        <f t="shared" si="96"/>
        <v/>
      </c>
      <c r="P517" s="24"/>
      <c r="Q517" s="30" t="str">
        <f t="shared" si="97"/>
        <v/>
      </c>
      <c r="R517" s="29" t="str">
        <f t="shared" ca="1" si="98"/>
        <v/>
      </c>
    </row>
    <row r="518" spans="1:18">
      <c r="A518" s="23" t="str">
        <f t="shared" si="88"/>
        <v/>
      </c>
      <c r="B518" s="23" t="str">
        <f t="shared" si="89"/>
        <v/>
      </c>
      <c r="C518" s="29" t="str">
        <f t="shared" ca="1" si="90"/>
        <v/>
      </c>
      <c r="D518" s="22" t="str">
        <f>IF(K518="","",ИТОГ!S518)</f>
        <v/>
      </c>
      <c r="E518" s="24" t="str">
        <f t="shared" si="91"/>
        <v/>
      </c>
      <c r="F518" s="30" t="str">
        <f t="shared" si="92"/>
        <v/>
      </c>
      <c r="G518" s="25" t="str">
        <f t="shared" si="93"/>
        <v/>
      </c>
      <c r="H518" s="29" t="str">
        <f t="shared" ca="1" si="94"/>
        <v/>
      </c>
      <c r="I518" s="24"/>
      <c r="J518" s="30"/>
      <c r="K518" s="27" t="str">
        <f>IF(ИТОГ!A518=0,"",ИТОГ!A518)</f>
        <v/>
      </c>
      <c r="L518" s="26" t="str">
        <f t="shared" si="95"/>
        <v/>
      </c>
      <c r="M518" s="25" t="str">
        <f>IF(K518="","",ИТОГ!Q518)</f>
        <v/>
      </c>
      <c r="N518" s="28" t="str">
        <f>IF(K518="","",ИТОГ!N518)</f>
        <v/>
      </c>
      <c r="O518" s="30" t="str">
        <f t="shared" si="96"/>
        <v/>
      </c>
      <c r="P518" s="24"/>
      <c r="Q518" s="30" t="str">
        <f t="shared" si="97"/>
        <v/>
      </c>
      <c r="R518" s="29" t="str">
        <f t="shared" ca="1" si="98"/>
        <v/>
      </c>
    </row>
    <row r="519" spans="1:18">
      <c r="A519" s="23" t="str">
        <f t="shared" si="88"/>
        <v/>
      </c>
      <c r="B519" s="23" t="str">
        <f t="shared" si="89"/>
        <v/>
      </c>
      <c r="C519" s="29" t="str">
        <f t="shared" ca="1" si="90"/>
        <v/>
      </c>
      <c r="D519" s="22" t="str">
        <f>IF(K519="","",ИТОГ!S519)</f>
        <v/>
      </c>
      <c r="E519" s="24" t="str">
        <f t="shared" si="91"/>
        <v/>
      </c>
      <c r="F519" s="30" t="str">
        <f t="shared" si="92"/>
        <v/>
      </c>
      <c r="G519" s="25" t="str">
        <f t="shared" si="93"/>
        <v/>
      </c>
      <c r="H519" s="29" t="str">
        <f t="shared" ca="1" si="94"/>
        <v/>
      </c>
      <c r="I519" s="24"/>
      <c r="J519" s="30"/>
      <c r="K519" s="27" t="str">
        <f>IF(ИТОГ!A519=0,"",ИТОГ!A519)</f>
        <v/>
      </c>
      <c r="L519" s="26" t="str">
        <f t="shared" si="95"/>
        <v/>
      </c>
      <c r="M519" s="25" t="str">
        <f>IF(K519="","",ИТОГ!Q519)</f>
        <v/>
      </c>
      <c r="N519" s="28" t="str">
        <f>IF(K519="","",ИТОГ!N519)</f>
        <v/>
      </c>
      <c r="O519" s="30" t="str">
        <f t="shared" si="96"/>
        <v/>
      </c>
      <c r="P519" s="24"/>
      <c r="Q519" s="30" t="str">
        <f t="shared" si="97"/>
        <v/>
      </c>
      <c r="R519" s="29" t="str">
        <f t="shared" ca="1" si="98"/>
        <v/>
      </c>
    </row>
    <row r="520" spans="1:18">
      <c r="A520" s="23" t="str">
        <f t="shared" si="88"/>
        <v/>
      </c>
      <c r="B520" s="23" t="str">
        <f t="shared" si="89"/>
        <v/>
      </c>
      <c r="C520" s="29" t="str">
        <f t="shared" ca="1" si="90"/>
        <v/>
      </c>
      <c r="D520" s="22" t="str">
        <f>IF(K520="","",ИТОГ!S520)</f>
        <v/>
      </c>
      <c r="E520" s="24" t="str">
        <f t="shared" si="91"/>
        <v/>
      </c>
      <c r="F520" s="30" t="str">
        <f t="shared" si="92"/>
        <v/>
      </c>
      <c r="G520" s="25" t="str">
        <f t="shared" si="93"/>
        <v/>
      </c>
      <c r="H520" s="29" t="str">
        <f t="shared" ca="1" si="94"/>
        <v/>
      </c>
      <c r="I520" s="24"/>
      <c r="J520" s="30"/>
      <c r="K520" s="27" t="str">
        <f>IF(ИТОГ!A520=0,"",ИТОГ!A520)</f>
        <v/>
      </c>
      <c r="L520" s="26" t="str">
        <f t="shared" si="95"/>
        <v/>
      </c>
      <c r="M520" s="25" t="str">
        <f>IF(K520="","",ИТОГ!Q520)</f>
        <v/>
      </c>
      <c r="N520" s="28" t="str">
        <f>IF(K520="","",ИТОГ!N520)</f>
        <v/>
      </c>
      <c r="O520" s="30" t="str">
        <f t="shared" si="96"/>
        <v/>
      </c>
      <c r="P520" s="24"/>
      <c r="Q520" s="30" t="str">
        <f t="shared" si="97"/>
        <v/>
      </c>
      <c r="R520" s="29" t="str">
        <f t="shared" ca="1" si="98"/>
        <v/>
      </c>
    </row>
    <row r="521" spans="1:18">
      <c r="A521" s="23" t="str">
        <f t="shared" si="88"/>
        <v/>
      </c>
      <c r="B521" s="23" t="str">
        <f t="shared" si="89"/>
        <v/>
      </c>
      <c r="C521" s="29" t="str">
        <f t="shared" ca="1" si="90"/>
        <v/>
      </c>
      <c r="D521" s="22" t="str">
        <f>IF(K521="","",ИТОГ!S521)</f>
        <v/>
      </c>
      <c r="E521" s="24" t="str">
        <f t="shared" si="91"/>
        <v/>
      </c>
      <c r="F521" s="30" t="str">
        <f t="shared" si="92"/>
        <v/>
      </c>
      <c r="G521" s="25" t="str">
        <f t="shared" si="93"/>
        <v/>
      </c>
      <c r="H521" s="29" t="str">
        <f t="shared" ca="1" si="94"/>
        <v/>
      </c>
      <c r="I521" s="24"/>
      <c r="J521" s="30"/>
      <c r="K521" s="27" t="str">
        <f>IF(ИТОГ!A521=0,"",ИТОГ!A521)</f>
        <v/>
      </c>
      <c r="L521" s="26" t="str">
        <f t="shared" si="95"/>
        <v/>
      </c>
      <c r="M521" s="25" t="str">
        <f>IF(K521="","",ИТОГ!Q521)</f>
        <v/>
      </c>
      <c r="N521" s="28" t="str">
        <f>IF(K521="","",ИТОГ!N521)</f>
        <v/>
      </c>
      <c r="O521" s="30" t="str">
        <f t="shared" si="96"/>
        <v/>
      </c>
      <c r="P521" s="24"/>
      <c r="Q521" s="30" t="str">
        <f t="shared" si="97"/>
        <v/>
      </c>
      <c r="R521" s="29" t="str">
        <f t="shared" ca="1" si="98"/>
        <v/>
      </c>
    </row>
    <row r="522" spans="1:18">
      <c r="A522" s="23" t="str">
        <f t="shared" si="88"/>
        <v/>
      </c>
      <c r="B522" s="23" t="str">
        <f t="shared" si="89"/>
        <v/>
      </c>
      <c r="C522" s="29" t="str">
        <f t="shared" ca="1" si="90"/>
        <v/>
      </c>
      <c r="D522" s="22" t="str">
        <f>IF(K522="","",ИТОГ!S522)</f>
        <v/>
      </c>
      <c r="E522" s="24" t="str">
        <f t="shared" si="91"/>
        <v/>
      </c>
      <c r="F522" s="30" t="str">
        <f t="shared" si="92"/>
        <v/>
      </c>
      <c r="G522" s="25" t="str">
        <f t="shared" si="93"/>
        <v/>
      </c>
      <c r="H522" s="29" t="str">
        <f t="shared" ca="1" si="94"/>
        <v/>
      </c>
      <c r="I522" s="24"/>
      <c r="J522" s="30"/>
      <c r="K522" s="27" t="str">
        <f>IF(ИТОГ!A522=0,"",ИТОГ!A522)</f>
        <v/>
      </c>
      <c r="L522" s="26" t="str">
        <f t="shared" si="95"/>
        <v/>
      </c>
      <c r="M522" s="25" t="str">
        <f>IF(K522="","",ИТОГ!Q522)</f>
        <v/>
      </c>
      <c r="N522" s="28" t="str">
        <f>IF(K522="","",ИТОГ!N522)</f>
        <v/>
      </c>
      <c r="O522" s="30" t="str">
        <f t="shared" si="96"/>
        <v/>
      </c>
      <c r="P522" s="24"/>
      <c r="Q522" s="30" t="str">
        <f t="shared" si="97"/>
        <v/>
      </c>
      <c r="R522" s="29" t="str">
        <f t="shared" ca="1" si="98"/>
        <v/>
      </c>
    </row>
    <row r="523" spans="1:18">
      <c r="A523" s="23" t="str">
        <f t="shared" si="88"/>
        <v/>
      </c>
      <c r="B523" s="23" t="str">
        <f t="shared" si="89"/>
        <v/>
      </c>
      <c r="C523" s="29" t="str">
        <f t="shared" ca="1" si="90"/>
        <v/>
      </c>
      <c r="D523" s="22" t="str">
        <f>IF(K523="","",ИТОГ!S523)</f>
        <v/>
      </c>
      <c r="E523" s="24" t="str">
        <f t="shared" si="91"/>
        <v/>
      </c>
      <c r="F523" s="30" t="str">
        <f t="shared" si="92"/>
        <v/>
      </c>
      <c r="G523" s="25" t="str">
        <f t="shared" si="93"/>
        <v/>
      </c>
      <c r="H523" s="29" t="str">
        <f t="shared" ca="1" si="94"/>
        <v/>
      </c>
      <c r="I523" s="24"/>
      <c r="J523" s="30"/>
      <c r="K523" s="27" t="str">
        <f>IF(ИТОГ!A523=0,"",ИТОГ!A523)</f>
        <v/>
      </c>
      <c r="L523" s="26" t="str">
        <f t="shared" si="95"/>
        <v/>
      </c>
      <c r="M523" s="25" t="str">
        <f>IF(K523="","",ИТОГ!Q523)</f>
        <v/>
      </c>
      <c r="N523" s="28" t="str">
        <f>IF(K523="","",ИТОГ!N523)</f>
        <v/>
      </c>
      <c r="O523" s="30" t="str">
        <f t="shared" si="96"/>
        <v/>
      </c>
      <c r="P523" s="24"/>
      <c r="Q523" s="30" t="str">
        <f t="shared" si="97"/>
        <v/>
      </c>
      <c r="R523" s="29" t="str">
        <f t="shared" ca="1" si="98"/>
        <v/>
      </c>
    </row>
    <row r="524" spans="1:18">
      <c r="A524" s="23" t="str">
        <f t="shared" si="88"/>
        <v/>
      </c>
      <c r="B524" s="23" t="str">
        <f t="shared" si="89"/>
        <v/>
      </c>
      <c r="C524" s="29" t="str">
        <f t="shared" ca="1" si="90"/>
        <v/>
      </c>
      <c r="D524" s="22" t="str">
        <f>IF(K524="","",ИТОГ!S524)</f>
        <v/>
      </c>
      <c r="E524" s="24" t="str">
        <f t="shared" si="91"/>
        <v/>
      </c>
      <c r="F524" s="30" t="str">
        <f t="shared" si="92"/>
        <v/>
      </c>
      <c r="G524" s="25" t="str">
        <f t="shared" si="93"/>
        <v/>
      </c>
      <c r="H524" s="29" t="str">
        <f t="shared" ca="1" si="94"/>
        <v/>
      </c>
      <c r="I524" s="24"/>
      <c r="J524" s="30"/>
      <c r="K524" s="27" t="str">
        <f>IF(ИТОГ!A524=0,"",ИТОГ!A524)</f>
        <v/>
      </c>
      <c r="L524" s="26" t="str">
        <f t="shared" si="95"/>
        <v/>
      </c>
      <c r="M524" s="25" t="str">
        <f>IF(K524="","",ИТОГ!Q524)</f>
        <v/>
      </c>
      <c r="N524" s="28" t="str">
        <f>IF(K524="","",ИТОГ!N524)</f>
        <v/>
      </c>
      <c r="O524" s="30" t="str">
        <f t="shared" si="96"/>
        <v/>
      </c>
      <c r="P524" s="24"/>
      <c r="Q524" s="30" t="str">
        <f t="shared" si="97"/>
        <v/>
      </c>
      <c r="R524" s="29" t="str">
        <f t="shared" ca="1" si="98"/>
        <v/>
      </c>
    </row>
    <row r="525" spans="1:18">
      <c r="A525" s="23" t="str">
        <f t="shared" si="88"/>
        <v/>
      </c>
      <c r="B525" s="23" t="str">
        <f t="shared" si="89"/>
        <v/>
      </c>
      <c r="C525" s="29" t="str">
        <f t="shared" ca="1" si="90"/>
        <v/>
      </c>
      <c r="D525" s="22" t="str">
        <f>IF(K525="","",ИТОГ!S525)</f>
        <v/>
      </c>
      <c r="E525" s="24" t="str">
        <f t="shared" si="91"/>
        <v/>
      </c>
      <c r="F525" s="30" t="str">
        <f t="shared" si="92"/>
        <v/>
      </c>
      <c r="G525" s="25" t="str">
        <f t="shared" si="93"/>
        <v/>
      </c>
      <c r="H525" s="29" t="str">
        <f t="shared" ca="1" si="94"/>
        <v/>
      </c>
      <c r="I525" s="24"/>
      <c r="J525" s="30"/>
      <c r="K525" s="27" t="str">
        <f>IF(ИТОГ!A525=0,"",ИТОГ!A525)</f>
        <v/>
      </c>
      <c r="L525" s="26" t="str">
        <f t="shared" si="95"/>
        <v/>
      </c>
      <c r="M525" s="25" t="str">
        <f>IF(K525="","",ИТОГ!Q525)</f>
        <v/>
      </c>
      <c r="N525" s="28" t="str">
        <f>IF(K525="","",ИТОГ!N525)</f>
        <v/>
      </c>
      <c r="O525" s="30" t="str">
        <f t="shared" si="96"/>
        <v/>
      </c>
      <c r="P525" s="24"/>
      <c r="Q525" s="30" t="str">
        <f t="shared" si="97"/>
        <v/>
      </c>
      <c r="R525" s="29" t="str">
        <f t="shared" ca="1" si="98"/>
        <v/>
      </c>
    </row>
    <row r="526" spans="1:18">
      <c r="A526" s="23" t="str">
        <f t="shared" si="88"/>
        <v/>
      </c>
      <c r="B526" s="23" t="str">
        <f t="shared" si="89"/>
        <v/>
      </c>
      <c r="C526" s="29" t="str">
        <f t="shared" ca="1" si="90"/>
        <v/>
      </c>
      <c r="D526" s="22" t="str">
        <f>IF(K526="","",ИТОГ!S526)</f>
        <v/>
      </c>
      <c r="E526" s="24" t="str">
        <f t="shared" si="91"/>
        <v/>
      </c>
      <c r="F526" s="30" t="str">
        <f t="shared" si="92"/>
        <v/>
      </c>
      <c r="G526" s="25" t="str">
        <f t="shared" si="93"/>
        <v/>
      </c>
      <c r="H526" s="29" t="str">
        <f t="shared" ca="1" si="94"/>
        <v/>
      </c>
      <c r="I526" s="24"/>
      <c r="J526" s="30"/>
      <c r="K526" s="27" t="str">
        <f>IF(ИТОГ!A526=0,"",ИТОГ!A526)</f>
        <v/>
      </c>
      <c r="L526" s="26" t="str">
        <f t="shared" si="95"/>
        <v/>
      </c>
      <c r="M526" s="25" t="str">
        <f>IF(K526="","",ИТОГ!Q526)</f>
        <v/>
      </c>
      <c r="N526" s="28" t="str">
        <f>IF(K526="","",ИТОГ!N526)</f>
        <v/>
      </c>
      <c r="O526" s="30" t="str">
        <f t="shared" si="96"/>
        <v/>
      </c>
      <c r="P526" s="24"/>
      <c r="Q526" s="30" t="str">
        <f t="shared" si="97"/>
        <v/>
      </c>
      <c r="R526" s="29" t="str">
        <f t="shared" ca="1" si="98"/>
        <v/>
      </c>
    </row>
    <row r="527" spans="1:18">
      <c r="A527" s="23" t="str">
        <f t="shared" si="88"/>
        <v/>
      </c>
      <c r="B527" s="23" t="str">
        <f t="shared" si="89"/>
        <v/>
      </c>
      <c r="C527" s="29" t="str">
        <f t="shared" ca="1" si="90"/>
        <v/>
      </c>
      <c r="D527" s="22" t="str">
        <f>IF(K527="","",ИТОГ!S527)</f>
        <v/>
      </c>
      <c r="E527" s="24" t="str">
        <f t="shared" si="91"/>
        <v/>
      </c>
      <c r="F527" s="30" t="str">
        <f t="shared" si="92"/>
        <v/>
      </c>
      <c r="G527" s="25" t="str">
        <f t="shared" si="93"/>
        <v/>
      </c>
      <c r="H527" s="29" t="str">
        <f t="shared" ca="1" si="94"/>
        <v/>
      </c>
      <c r="I527" s="24"/>
      <c r="J527" s="30"/>
      <c r="K527" s="27" t="str">
        <f>IF(ИТОГ!A527=0,"",ИТОГ!A527)</f>
        <v/>
      </c>
      <c r="L527" s="26" t="str">
        <f t="shared" si="95"/>
        <v/>
      </c>
      <c r="M527" s="25" t="str">
        <f>IF(K527="","",ИТОГ!Q527)</f>
        <v/>
      </c>
      <c r="N527" s="28" t="str">
        <f>IF(K527="","",ИТОГ!N527)</f>
        <v/>
      </c>
      <c r="O527" s="30" t="str">
        <f t="shared" si="96"/>
        <v/>
      </c>
      <c r="P527" s="24"/>
      <c r="Q527" s="30" t="str">
        <f t="shared" si="97"/>
        <v/>
      </c>
      <c r="R527" s="29" t="str">
        <f t="shared" ca="1" si="98"/>
        <v/>
      </c>
    </row>
    <row r="528" spans="1:18">
      <c r="A528" s="23" t="str">
        <f t="shared" si="88"/>
        <v/>
      </c>
      <c r="B528" s="23" t="str">
        <f t="shared" si="89"/>
        <v/>
      </c>
      <c r="C528" s="29" t="str">
        <f t="shared" ca="1" si="90"/>
        <v/>
      </c>
      <c r="D528" s="22" t="str">
        <f>IF(K528="","",ИТОГ!S528)</f>
        <v/>
      </c>
      <c r="E528" s="24" t="str">
        <f t="shared" si="91"/>
        <v/>
      </c>
      <c r="F528" s="30" t="str">
        <f t="shared" si="92"/>
        <v/>
      </c>
      <c r="G528" s="25" t="str">
        <f t="shared" si="93"/>
        <v/>
      </c>
      <c r="H528" s="29" t="str">
        <f t="shared" ca="1" si="94"/>
        <v/>
      </c>
      <c r="I528" s="24"/>
      <c r="J528" s="30"/>
      <c r="K528" s="27" t="str">
        <f>IF(ИТОГ!A528=0,"",ИТОГ!A528)</f>
        <v/>
      </c>
      <c r="L528" s="26" t="str">
        <f t="shared" si="95"/>
        <v/>
      </c>
      <c r="M528" s="25" t="str">
        <f>IF(K528="","",ИТОГ!Q528)</f>
        <v/>
      </c>
      <c r="N528" s="28" t="str">
        <f>IF(K528="","",ИТОГ!N528)</f>
        <v/>
      </c>
      <c r="O528" s="30" t="str">
        <f t="shared" si="96"/>
        <v/>
      </c>
      <c r="P528" s="24"/>
      <c r="Q528" s="30" t="str">
        <f t="shared" si="97"/>
        <v/>
      </c>
      <c r="R528" s="29" t="str">
        <f t="shared" ca="1" si="98"/>
        <v/>
      </c>
    </row>
    <row r="529" spans="1:18">
      <c r="A529" s="23" t="str">
        <f t="shared" si="88"/>
        <v/>
      </c>
      <c r="B529" s="23" t="str">
        <f t="shared" si="89"/>
        <v/>
      </c>
      <c r="C529" s="29" t="str">
        <f t="shared" ca="1" si="90"/>
        <v/>
      </c>
      <c r="D529" s="22" t="str">
        <f>IF(K529="","",ИТОГ!S529)</f>
        <v/>
      </c>
      <c r="E529" s="24" t="str">
        <f t="shared" si="91"/>
        <v/>
      </c>
      <c r="F529" s="30" t="str">
        <f t="shared" si="92"/>
        <v/>
      </c>
      <c r="G529" s="25" t="str">
        <f t="shared" si="93"/>
        <v/>
      </c>
      <c r="H529" s="29" t="str">
        <f t="shared" ca="1" si="94"/>
        <v/>
      </c>
      <c r="I529" s="24"/>
      <c r="J529" s="30"/>
      <c r="K529" s="27" t="str">
        <f>IF(ИТОГ!A529=0,"",ИТОГ!A529)</f>
        <v/>
      </c>
      <c r="L529" s="26" t="str">
        <f t="shared" si="95"/>
        <v/>
      </c>
      <c r="M529" s="25" t="str">
        <f>IF(K529="","",ИТОГ!Q529)</f>
        <v/>
      </c>
      <c r="N529" s="28" t="str">
        <f>IF(K529="","",ИТОГ!N529)</f>
        <v/>
      </c>
      <c r="O529" s="30" t="str">
        <f t="shared" si="96"/>
        <v/>
      </c>
      <c r="P529" s="24"/>
      <c r="Q529" s="30" t="str">
        <f t="shared" si="97"/>
        <v/>
      </c>
      <c r="R529" s="29" t="str">
        <f t="shared" ca="1" si="98"/>
        <v/>
      </c>
    </row>
    <row r="530" spans="1:18">
      <c r="A530" s="23" t="str">
        <f t="shared" si="88"/>
        <v/>
      </c>
      <c r="B530" s="23" t="str">
        <f t="shared" si="89"/>
        <v/>
      </c>
      <c r="C530" s="29" t="str">
        <f t="shared" ca="1" si="90"/>
        <v/>
      </c>
      <c r="D530" s="22" t="str">
        <f>IF(K530="","",ИТОГ!S530)</f>
        <v/>
      </c>
      <c r="E530" s="24" t="str">
        <f t="shared" si="91"/>
        <v/>
      </c>
      <c r="F530" s="30" t="str">
        <f t="shared" si="92"/>
        <v/>
      </c>
      <c r="G530" s="25" t="str">
        <f t="shared" si="93"/>
        <v/>
      </c>
      <c r="H530" s="29" t="str">
        <f t="shared" ca="1" si="94"/>
        <v/>
      </c>
      <c r="I530" s="24"/>
      <c r="J530" s="30"/>
      <c r="K530" s="27" t="str">
        <f>IF(ИТОГ!A530=0,"",ИТОГ!A530)</f>
        <v/>
      </c>
      <c r="L530" s="26" t="str">
        <f t="shared" si="95"/>
        <v/>
      </c>
      <c r="M530" s="25" t="str">
        <f>IF(K530="","",ИТОГ!Q530)</f>
        <v/>
      </c>
      <c r="N530" s="28" t="str">
        <f>IF(K530="","",ИТОГ!N530)</f>
        <v/>
      </c>
      <c r="O530" s="30" t="str">
        <f t="shared" si="96"/>
        <v/>
      </c>
      <c r="P530" s="24"/>
      <c r="Q530" s="30" t="str">
        <f t="shared" si="97"/>
        <v/>
      </c>
      <c r="R530" s="29" t="str">
        <f t="shared" ca="1" si="98"/>
        <v/>
      </c>
    </row>
    <row r="531" spans="1:18">
      <c r="A531" s="23" t="str">
        <f t="shared" si="88"/>
        <v/>
      </c>
      <c r="B531" s="23" t="str">
        <f t="shared" si="89"/>
        <v/>
      </c>
      <c r="C531" s="29" t="str">
        <f t="shared" ca="1" si="90"/>
        <v/>
      </c>
      <c r="D531" s="22" t="str">
        <f>IF(K531="","",ИТОГ!S531)</f>
        <v/>
      </c>
      <c r="E531" s="24" t="str">
        <f t="shared" si="91"/>
        <v/>
      </c>
      <c r="F531" s="30" t="str">
        <f t="shared" si="92"/>
        <v/>
      </c>
      <c r="G531" s="25" t="str">
        <f t="shared" si="93"/>
        <v/>
      </c>
      <c r="H531" s="29" t="str">
        <f t="shared" ca="1" si="94"/>
        <v/>
      </c>
      <c r="I531" s="24"/>
      <c r="J531" s="30"/>
      <c r="K531" s="27" t="str">
        <f>IF(ИТОГ!A531=0,"",ИТОГ!A531)</f>
        <v/>
      </c>
      <c r="L531" s="26" t="str">
        <f t="shared" si="95"/>
        <v/>
      </c>
      <c r="M531" s="25" t="str">
        <f>IF(K531="","",ИТОГ!Q531)</f>
        <v/>
      </c>
      <c r="N531" s="28" t="str">
        <f>IF(K531="","",ИТОГ!N531)</f>
        <v/>
      </c>
      <c r="O531" s="30" t="str">
        <f t="shared" si="96"/>
        <v/>
      </c>
      <c r="P531" s="24"/>
      <c r="Q531" s="30" t="str">
        <f t="shared" si="97"/>
        <v/>
      </c>
      <c r="R531" s="29" t="str">
        <f t="shared" ca="1" si="98"/>
        <v/>
      </c>
    </row>
    <row r="532" spans="1:18">
      <c r="A532" s="23" t="str">
        <f t="shared" si="88"/>
        <v/>
      </c>
      <c r="B532" s="23" t="str">
        <f t="shared" si="89"/>
        <v/>
      </c>
      <c r="C532" s="29" t="str">
        <f t="shared" ca="1" si="90"/>
        <v/>
      </c>
      <c r="D532" s="22" t="str">
        <f>IF(K532="","",ИТОГ!S532)</f>
        <v/>
      </c>
      <c r="E532" s="24" t="str">
        <f t="shared" si="91"/>
        <v/>
      </c>
      <c r="F532" s="30" t="str">
        <f t="shared" si="92"/>
        <v/>
      </c>
      <c r="G532" s="25" t="str">
        <f t="shared" si="93"/>
        <v/>
      </c>
      <c r="H532" s="29" t="str">
        <f t="shared" ca="1" si="94"/>
        <v/>
      </c>
      <c r="I532" s="24"/>
      <c r="J532" s="30"/>
      <c r="K532" s="27" t="str">
        <f>IF(ИТОГ!A532=0,"",ИТОГ!A532)</f>
        <v/>
      </c>
      <c r="L532" s="26" t="str">
        <f t="shared" si="95"/>
        <v/>
      </c>
      <c r="M532" s="25" t="str">
        <f>IF(K532="","",ИТОГ!Q532)</f>
        <v/>
      </c>
      <c r="N532" s="28" t="str">
        <f>IF(K532="","",ИТОГ!N532)</f>
        <v/>
      </c>
      <c r="O532" s="30" t="str">
        <f t="shared" si="96"/>
        <v/>
      </c>
      <c r="P532" s="24"/>
      <c r="Q532" s="30" t="str">
        <f t="shared" si="97"/>
        <v/>
      </c>
      <c r="R532" s="29" t="str">
        <f t="shared" ca="1" si="98"/>
        <v/>
      </c>
    </row>
    <row r="533" spans="1:18">
      <c r="A533" s="23" t="str">
        <f t="shared" si="88"/>
        <v/>
      </c>
      <c r="B533" s="23" t="str">
        <f t="shared" si="89"/>
        <v/>
      </c>
      <c r="C533" s="29" t="str">
        <f t="shared" ca="1" si="90"/>
        <v/>
      </c>
      <c r="D533" s="22" t="str">
        <f>IF(K533="","",ИТОГ!S533)</f>
        <v/>
      </c>
      <c r="E533" s="24" t="str">
        <f t="shared" si="91"/>
        <v/>
      </c>
      <c r="F533" s="30" t="str">
        <f t="shared" si="92"/>
        <v/>
      </c>
      <c r="G533" s="25" t="str">
        <f t="shared" si="93"/>
        <v/>
      </c>
      <c r="H533" s="29" t="str">
        <f t="shared" ca="1" si="94"/>
        <v/>
      </c>
      <c r="I533" s="24"/>
      <c r="J533" s="30"/>
      <c r="K533" s="27" t="str">
        <f>IF(ИТОГ!A533=0,"",ИТОГ!A533)</f>
        <v/>
      </c>
      <c r="L533" s="26" t="str">
        <f t="shared" si="95"/>
        <v/>
      </c>
      <c r="M533" s="25" t="str">
        <f>IF(K533="","",ИТОГ!Q533)</f>
        <v/>
      </c>
      <c r="N533" s="28" t="str">
        <f>IF(K533="","",ИТОГ!N533)</f>
        <v/>
      </c>
      <c r="O533" s="30" t="str">
        <f t="shared" si="96"/>
        <v/>
      </c>
      <c r="P533" s="24"/>
      <c r="Q533" s="30" t="str">
        <f t="shared" si="97"/>
        <v/>
      </c>
      <c r="R533" s="29" t="str">
        <f t="shared" ca="1" si="98"/>
        <v/>
      </c>
    </row>
    <row r="534" spans="1:18">
      <c r="A534" s="23" t="str">
        <f t="shared" si="88"/>
        <v/>
      </c>
      <c r="B534" s="23" t="str">
        <f t="shared" si="89"/>
        <v/>
      </c>
      <c r="C534" s="29" t="str">
        <f t="shared" ca="1" si="90"/>
        <v/>
      </c>
      <c r="D534" s="22" t="str">
        <f>IF(K534="","",ИТОГ!S534)</f>
        <v/>
      </c>
      <c r="E534" s="24" t="str">
        <f t="shared" si="91"/>
        <v/>
      </c>
      <c r="F534" s="30" t="str">
        <f t="shared" si="92"/>
        <v/>
      </c>
      <c r="G534" s="25" t="str">
        <f t="shared" si="93"/>
        <v/>
      </c>
      <c r="H534" s="29" t="str">
        <f t="shared" ca="1" si="94"/>
        <v/>
      </c>
      <c r="I534" s="24"/>
      <c r="J534" s="30"/>
      <c r="K534" s="27" t="str">
        <f>IF(ИТОГ!A534=0,"",ИТОГ!A534)</f>
        <v/>
      </c>
      <c r="L534" s="26" t="str">
        <f t="shared" si="95"/>
        <v/>
      </c>
      <c r="M534" s="25" t="str">
        <f>IF(K534="","",ИТОГ!Q534)</f>
        <v/>
      </c>
      <c r="N534" s="28" t="str">
        <f>IF(K534="","",ИТОГ!N534)</f>
        <v/>
      </c>
      <c r="O534" s="30" t="str">
        <f t="shared" si="96"/>
        <v/>
      </c>
      <c r="P534" s="24"/>
      <c r="Q534" s="30" t="str">
        <f t="shared" si="97"/>
        <v/>
      </c>
      <c r="R534" s="29" t="str">
        <f t="shared" ca="1" si="98"/>
        <v/>
      </c>
    </row>
    <row r="535" spans="1:18">
      <c r="A535" s="23" t="str">
        <f t="shared" si="88"/>
        <v/>
      </c>
      <c r="B535" s="23" t="str">
        <f t="shared" si="89"/>
        <v/>
      </c>
      <c r="C535" s="29" t="str">
        <f t="shared" ca="1" si="90"/>
        <v/>
      </c>
      <c r="D535" s="22" t="str">
        <f>IF(K535="","",ИТОГ!S535)</f>
        <v/>
      </c>
      <c r="E535" s="24" t="str">
        <f t="shared" si="91"/>
        <v/>
      </c>
      <c r="F535" s="30" t="str">
        <f t="shared" si="92"/>
        <v/>
      </c>
      <c r="G535" s="25" t="str">
        <f t="shared" si="93"/>
        <v/>
      </c>
      <c r="H535" s="29" t="str">
        <f t="shared" ca="1" si="94"/>
        <v/>
      </c>
      <c r="I535" s="24"/>
      <c r="J535" s="30"/>
      <c r="K535" s="27" t="str">
        <f>IF(ИТОГ!A535=0,"",ИТОГ!A535)</f>
        <v/>
      </c>
      <c r="L535" s="26" t="str">
        <f t="shared" si="95"/>
        <v/>
      </c>
      <c r="M535" s="25" t="str">
        <f>IF(K535="","",ИТОГ!Q535)</f>
        <v/>
      </c>
      <c r="N535" s="28" t="str">
        <f>IF(K535="","",ИТОГ!N535)</f>
        <v/>
      </c>
      <c r="O535" s="30" t="str">
        <f t="shared" si="96"/>
        <v/>
      </c>
      <c r="P535" s="24"/>
      <c r="Q535" s="30" t="str">
        <f t="shared" si="97"/>
        <v/>
      </c>
      <c r="R535" s="29" t="str">
        <f t="shared" ca="1" si="98"/>
        <v/>
      </c>
    </row>
    <row r="536" spans="1:18">
      <c r="A536" s="23" t="str">
        <f t="shared" si="88"/>
        <v/>
      </c>
      <c r="B536" s="23" t="str">
        <f t="shared" si="89"/>
        <v/>
      </c>
      <c r="C536" s="29" t="str">
        <f t="shared" ca="1" si="90"/>
        <v/>
      </c>
      <c r="D536" s="22" t="str">
        <f>IF(K536="","",ИТОГ!S536)</f>
        <v/>
      </c>
      <c r="E536" s="24" t="str">
        <f t="shared" si="91"/>
        <v/>
      </c>
      <c r="F536" s="30" t="str">
        <f t="shared" si="92"/>
        <v/>
      </c>
      <c r="G536" s="25" t="str">
        <f t="shared" si="93"/>
        <v/>
      </c>
      <c r="H536" s="29" t="str">
        <f t="shared" ca="1" si="94"/>
        <v/>
      </c>
      <c r="I536" s="24"/>
      <c r="J536" s="30"/>
      <c r="K536" s="27" t="str">
        <f>IF(ИТОГ!A536=0,"",ИТОГ!A536)</f>
        <v/>
      </c>
      <c r="L536" s="26" t="str">
        <f t="shared" si="95"/>
        <v/>
      </c>
      <c r="M536" s="25" t="str">
        <f>IF(K536="","",ИТОГ!Q536)</f>
        <v/>
      </c>
      <c r="N536" s="28" t="str">
        <f>IF(K536="","",ИТОГ!N536)</f>
        <v/>
      </c>
      <c r="O536" s="30" t="str">
        <f t="shared" si="96"/>
        <v/>
      </c>
      <c r="P536" s="24"/>
      <c r="Q536" s="30" t="str">
        <f t="shared" si="97"/>
        <v/>
      </c>
      <c r="R536" s="29" t="str">
        <f t="shared" ca="1" si="98"/>
        <v/>
      </c>
    </row>
    <row r="537" spans="1:18">
      <c r="A537" s="23" t="str">
        <f t="shared" si="88"/>
        <v/>
      </c>
      <c r="B537" s="23" t="str">
        <f t="shared" si="89"/>
        <v/>
      </c>
      <c r="C537" s="29" t="str">
        <f t="shared" ca="1" si="90"/>
        <v/>
      </c>
      <c r="D537" s="22" t="str">
        <f>IF(K537="","",ИТОГ!S537)</f>
        <v/>
      </c>
      <c r="E537" s="24" t="str">
        <f t="shared" si="91"/>
        <v/>
      </c>
      <c r="F537" s="30" t="str">
        <f t="shared" si="92"/>
        <v/>
      </c>
      <c r="G537" s="25" t="str">
        <f t="shared" si="93"/>
        <v/>
      </c>
      <c r="H537" s="29" t="str">
        <f t="shared" ca="1" si="94"/>
        <v/>
      </c>
      <c r="I537" s="24"/>
      <c r="J537" s="30"/>
      <c r="K537" s="27" t="str">
        <f>IF(ИТОГ!A537=0,"",ИТОГ!A537)</f>
        <v/>
      </c>
      <c r="L537" s="26" t="str">
        <f t="shared" si="95"/>
        <v/>
      </c>
      <c r="M537" s="25" t="str">
        <f>IF(K537="","",ИТОГ!Q537)</f>
        <v/>
      </c>
      <c r="N537" s="28" t="str">
        <f>IF(K537="","",ИТОГ!N537)</f>
        <v/>
      </c>
      <c r="O537" s="30" t="str">
        <f t="shared" si="96"/>
        <v/>
      </c>
      <c r="P537" s="24"/>
      <c r="Q537" s="30" t="str">
        <f t="shared" si="97"/>
        <v/>
      </c>
      <c r="R537" s="29" t="str">
        <f t="shared" ca="1" si="98"/>
        <v/>
      </c>
    </row>
    <row r="538" spans="1:18">
      <c r="A538" s="23" t="str">
        <f t="shared" si="88"/>
        <v/>
      </c>
      <c r="B538" s="23" t="str">
        <f t="shared" si="89"/>
        <v/>
      </c>
      <c r="C538" s="29" t="str">
        <f t="shared" ca="1" si="90"/>
        <v/>
      </c>
      <c r="D538" s="22" t="str">
        <f>IF(K538="","",ИТОГ!S538)</f>
        <v/>
      </c>
      <c r="E538" s="24" t="str">
        <f t="shared" si="91"/>
        <v/>
      </c>
      <c r="F538" s="30" t="str">
        <f t="shared" si="92"/>
        <v/>
      </c>
      <c r="G538" s="25" t="str">
        <f t="shared" si="93"/>
        <v/>
      </c>
      <c r="H538" s="29" t="str">
        <f t="shared" ca="1" si="94"/>
        <v/>
      </c>
      <c r="I538" s="24"/>
      <c r="J538" s="30"/>
      <c r="K538" s="27" t="str">
        <f>IF(ИТОГ!A538=0,"",ИТОГ!A538)</f>
        <v/>
      </c>
      <c r="L538" s="26" t="str">
        <f t="shared" si="95"/>
        <v/>
      </c>
      <c r="M538" s="25" t="str">
        <f>IF(K538="","",ИТОГ!Q538)</f>
        <v/>
      </c>
      <c r="N538" s="28" t="str">
        <f>IF(K538="","",ИТОГ!N538)</f>
        <v/>
      </c>
      <c r="O538" s="30" t="str">
        <f t="shared" si="96"/>
        <v/>
      </c>
      <c r="P538" s="24"/>
      <c r="Q538" s="30" t="str">
        <f t="shared" si="97"/>
        <v/>
      </c>
      <c r="R538" s="29" t="str">
        <f t="shared" ca="1" si="98"/>
        <v/>
      </c>
    </row>
    <row r="539" spans="1:18">
      <c r="A539" s="23" t="str">
        <f t="shared" si="88"/>
        <v/>
      </c>
      <c r="B539" s="23" t="str">
        <f t="shared" si="89"/>
        <v/>
      </c>
      <c r="C539" s="29" t="str">
        <f t="shared" ca="1" si="90"/>
        <v/>
      </c>
      <c r="D539" s="22" t="str">
        <f>IF(K539="","",ИТОГ!S539)</f>
        <v/>
      </c>
      <c r="E539" s="24" t="str">
        <f t="shared" si="91"/>
        <v/>
      </c>
      <c r="F539" s="30" t="str">
        <f t="shared" si="92"/>
        <v/>
      </c>
      <c r="G539" s="25" t="str">
        <f t="shared" si="93"/>
        <v/>
      </c>
      <c r="H539" s="29" t="str">
        <f t="shared" ca="1" si="94"/>
        <v/>
      </c>
      <c r="I539" s="24"/>
      <c r="J539" s="30"/>
      <c r="K539" s="27" t="str">
        <f>IF(ИТОГ!A539=0,"",ИТОГ!A539)</f>
        <v/>
      </c>
      <c r="L539" s="26" t="str">
        <f t="shared" si="95"/>
        <v/>
      </c>
      <c r="M539" s="25" t="str">
        <f>IF(K539="","",ИТОГ!Q539)</f>
        <v/>
      </c>
      <c r="N539" s="28" t="str">
        <f>IF(K539="","",ИТОГ!N539)</f>
        <v/>
      </c>
      <c r="O539" s="30" t="str">
        <f t="shared" si="96"/>
        <v/>
      </c>
      <c r="P539" s="24"/>
      <c r="Q539" s="30" t="str">
        <f t="shared" si="97"/>
        <v/>
      </c>
      <c r="R539" s="29" t="str">
        <f t="shared" ca="1" si="98"/>
        <v/>
      </c>
    </row>
    <row r="540" spans="1:18">
      <c r="A540" s="23" t="str">
        <f t="shared" si="88"/>
        <v/>
      </c>
      <c r="B540" s="23" t="str">
        <f t="shared" si="89"/>
        <v/>
      </c>
      <c r="C540" s="29" t="str">
        <f t="shared" ca="1" si="90"/>
        <v/>
      </c>
      <c r="D540" s="22" t="str">
        <f>IF(K540="","",ИТОГ!S540)</f>
        <v/>
      </c>
      <c r="E540" s="24" t="str">
        <f t="shared" si="91"/>
        <v/>
      </c>
      <c r="F540" s="30" t="str">
        <f t="shared" si="92"/>
        <v/>
      </c>
      <c r="G540" s="25" t="str">
        <f t="shared" si="93"/>
        <v/>
      </c>
      <c r="H540" s="29" t="str">
        <f t="shared" ca="1" si="94"/>
        <v/>
      </c>
      <c r="I540" s="24"/>
      <c r="J540" s="30"/>
      <c r="K540" s="27" t="str">
        <f>IF(ИТОГ!A540=0,"",ИТОГ!A540)</f>
        <v/>
      </c>
      <c r="L540" s="26" t="str">
        <f t="shared" si="95"/>
        <v/>
      </c>
      <c r="M540" s="25" t="str">
        <f>IF(K540="","",ИТОГ!Q540)</f>
        <v/>
      </c>
      <c r="N540" s="28" t="str">
        <f>IF(K540="","",ИТОГ!N540)</f>
        <v/>
      </c>
      <c r="O540" s="30" t="str">
        <f t="shared" si="96"/>
        <v/>
      </c>
      <c r="P540" s="24"/>
      <c r="Q540" s="30" t="str">
        <f t="shared" si="97"/>
        <v/>
      </c>
      <c r="R540" s="29" t="str">
        <f t="shared" ca="1" si="98"/>
        <v/>
      </c>
    </row>
    <row r="541" spans="1:18">
      <c r="A541" s="23" t="str">
        <f t="shared" si="88"/>
        <v/>
      </c>
      <c r="B541" s="23" t="str">
        <f t="shared" si="89"/>
        <v/>
      </c>
      <c r="C541" s="29" t="str">
        <f t="shared" ca="1" si="90"/>
        <v/>
      </c>
      <c r="D541" s="22" t="str">
        <f>IF(K541="","",ИТОГ!S541)</f>
        <v/>
      </c>
      <c r="E541" s="24" t="str">
        <f t="shared" si="91"/>
        <v/>
      </c>
      <c r="F541" s="30" t="str">
        <f t="shared" si="92"/>
        <v/>
      </c>
      <c r="G541" s="25" t="str">
        <f t="shared" si="93"/>
        <v/>
      </c>
      <c r="H541" s="29" t="str">
        <f t="shared" ca="1" si="94"/>
        <v/>
      </c>
      <c r="I541" s="24"/>
      <c r="J541" s="30"/>
      <c r="K541" s="27" t="str">
        <f>IF(ИТОГ!A541=0,"",ИТОГ!A541)</f>
        <v/>
      </c>
      <c r="L541" s="26" t="str">
        <f t="shared" si="95"/>
        <v/>
      </c>
      <c r="M541" s="25" t="str">
        <f>IF(K541="","",ИТОГ!Q541)</f>
        <v/>
      </c>
      <c r="N541" s="28" t="str">
        <f>IF(K541="","",ИТОГ!N541)</f>
        <v/>
      </c>
      <c r="O541" s="30" t="str">
        <f t="shared" si="96"/>
        <v/>
      </c>
      <c r="P541" s="24"/>
      <c r="Q541" s="30" t="str">
        <f t="shared" si="97"/>
        <v/>
      </c>
      <c r="R541" s="29" t="str">
        <f t="shared" ca="1" si="98"/>
        <v/>
      </c>
    </row>
    <row r="542" spans="1:18">
      <c r="A542" s="23" t="str">
        <f t="shared" ref="A542:A605" si="99">IF(K542="","",1000)</f>
        <v/>
      </c>
      <c r="B542" s="23" t="str">
        <f t="shared" ref="B542:B605" si="100">IF(K542="","",1)</f>
        <v/>
      </c>
      <c r="C542" s="29" t="str">
        <f t="shared" ref="C542:C605" ca="1" si="101">IF(K542="","",TODAY())</f>
        <v/>
      </c>
      <c r="D542" s="22" t="str">
        <f>IF(K542="","",ИТОГ!S542)</f>
        <v/>
      </c>
      <c r="E542" s="24" t="str">
        <f t="shared" ref="E542:E605" si="102">IF(K542="","","Х")</f>
        <v/>
      </c>
      <c r="F542" s="30" t="str">
        <f t="shared" ref="F542:F605" si="103">IF(K542="","","UV")</f>
        <v/>
      </c>
      <c r="G542" s="25" t="str">
        <f t="shared" ref="G542:G605" si="104">IF(K542="","",SUMIF(D:D,D542,M:M))</f>
        <v/>
      </c>
      <c r="H542" s="29" t="str">
        <f t="shared" ref="H542:H605" ca="1" si="105">IF(K542="","",TODAY())</f>
        <v/>
      </c>
      <c r="I542" s="24"/>
      <c r="J542" s="30"/>
      <c r="K542" s="27" t="str">
        <f>IF(ИТОГ!A542=0,"",ИТОГ!A542)</f>
        <v/>
      </c>
      <c r="L542" s="26" t="str">
        <f t="shared" ref="L542:L605" si="106">IF(K542="","",
IF(D541-D542=0,L541+10,10))</f>
        <v/>
      </c>
      <c r="M542" s="25" t="str">
        <f>IF(K542="","",ИТОГ!Q542)</f>
        <v/>
      </c>
      <c r="N542" s="28" t="str">
        <f>IF(K542="","",ИТОГ!N542)</f>
        <v/>
      </c>
      <c r="O542" s="30" t="str">
        <f t="shared" ref="O542:O605" si="107">IF(K542="","","ST")</f>
        <v/>
      </c>
      <c r="P542" s="24"/>
      <c r="Q542" s="30" t="str">
        <f t="shared" ref="Q542:Q605" si="108">IF(K542="","","EUR")</f>
        <v/>
      </c>
      <c r="R542" s="29" t="str">
        <f t="shared" ref="R542:R605" ca="1" si="109">IF(K542="","",TODAY())</f>
        <v/>
      </c>
    </row>
    <row r="543" spans="1:18">
      <c r="A543" s="23" t="str">
        <f t="shared" si="99"/>
        <v/>
      </c>
      <c r="B543" s="23" t="str">
        <f t="shared" si="100"/>
        <v/>
      </c>
      <c r="C543" s="29" t="str">
        <f t="shared" ca="1" si="101"/>
        <v/>
      </c>
      <c r="D543" s="22" t="str">
        <f>IF(K543="","",ИТОГ!S543)</f>
        <v/>
      </c>
      <c r="E543" s="24" t="str">
        <f t="shared" si="102"/>
        <v/>
      </c>
      <c r="F543" s="30" t="str">
        <f t="shared" si="103"/>
        <v/>
      </c>
      <c r="G543" s="25" t="str">
        <f t="shared" si="104"/>
        <v/>
      </c>
      <c r="H543" s="29" t="str">
        <f t="shared" ca="1" si="105"/>
        <v/>
      </c>
      <c r="I543" s="24"/>
      <c r="J543" s="30"/>
      <c r="K543" s="27" t="str">
        <f>IF(ИТОГ!A543=0,"",ИТОГ!A543)</f>
        <v/>
      </c>
      <c r="L543" s="26" t="str">
        <f t="shared" si="106"/>
        <v/>
      </c>
      <c r="M543" s="25" t="str">
        <f>IF(K543="","",ИТОГ!Q543)</f>
        <v/>
      </c>
      <c r="N543" s="28" t="str">
        <f>IF(K543="","",ИТОГ!N543)</f>
        <v/>
      </c>
      <c r="O543" s="30" t="str">
        <f t="shared" si="107"/>
        <v/>
      </c>
      <c r="P543" s="24"/>
      <c r="Q543" s="30" t="str">
        <f t="shared" si="108"/>
        <v/>
      </c>
      <c r="R543" s="29" t="str">
        <f t="shared" ca="1" si="109"/>
        <v/>
      </c>
    </row>
    <row r="544" spans="1:18">
      <c r="A544" s="23" t="str">
        <f t="shared" si="99"/>
        <v/>
      </c>
      <c r="B544" s="23" t="str">
        <f t="shared" si="100"/>
        <v/>
      </c>
      <c r="C544" s="29" t="str">
        <f t="shared" ca="1" si="101"/>
        <v/>
      </c>
      <c r="D544" s="22" t="str">
        <f>IF(K544="","",ИТОГ!S544)</f>
        <v/>
      </c>
      <c r="E544" s="24" t="str">
        <f t="shared" si="102"/>
        <v/>
      </c>
      <c r="F544" s="30" t="str">
        <f t="shared" si="103"/>
        <v/>
      </c>
      <c r="G544" s="25" t="str">
        <f t="shared" si="104"/>
        <v/>
      </c>
      <c r="H544" s="29" t="str">
        <f t="shared" ca="1" si="105"/>
        <v/>
      </c>
      <c r="I544" s="24"/>
      <c r="J544" s="30"/>
      <c r="K544" s="27" t="str">
        <f>IF(ИТОГ!A544=0,"",ИТОГ!A544)</f>
        <v/>
      </c>
      <c r="L544" s="26" t="str">
        <f t="shared" si="106"/>
        <v/>
      </c>
      <c r="M544" s="25" t="str">
        <f>IF(K544="","",ИТОГ!Q544)</f>
        <v/>
      </c>
      <c r="N544" s="28" t="str">
        <f>IF(K544="","",ИТОГ!N544)</f>
        <v/>
      </c>
      <c r="O544" s="30" t="str">
        <f t="shared" si="107"/>
        <v/>
      </c>
      <c r="P544" s="24"/>
      <c r="Q544" s="30" t="str">
        <f t="shared" si="108"/>
        <v/>
      </c>
      <c r="R544" s="29" t="str">
        <f t="shared" ca="1" si="109"/>
        <v/>
      </c>
    </row>
    <row r="545" spans="1:18">
      <c r="A545" s="23" t="str">
        <f t="shared" si="99"/>
        <v/>
      </c>
      <c r="B545" s="23" t="str">
        <f t="shared" si="100"/>
        <v/>
      </c>
      <c r="C545" s="29" t="str">
        <f t="shared" ca="1" si="101"/>
        <v/>
      </c>
      <c r="D545" s="22" t="str">
        <f>IF(K545="","",ИТОГ!S545)</f>
        <v/>
      </c>
      <c r="E545" s="24" t="str">
        <f t="shared" si="102"/>
        <v/>
      </c>
      <c r="F545" s="30" t="str">
        <f t="shared" si="103"/>
        <v/>
      </c>
      <c r="G545" s="25" t="str">
        <f t="shared" si="104"/>
        <v/>
      </c>
      <c r="H545" s="29" t="str">
        <f t="shared" ca="1" si="105"/>
        <v/>
      </c>
      <c r="I545" s="24"/>
      <c r="J545" s="30"/>
      <c r="K545" s="27" t="str">
        <f>IF(ИТОГ!A545=0,"",ИТОГ!A545)</f>
        <v/>
      </c>
      <c r="L545" s="26" t="str">
        <f t="shared" si="106"/>
        <v/>
      </c>
      <c r="M545" s="25" t="str">
        <f>IF(K545="","",ИТОГ!Q545)</f>
        <v/>
      </c>
      <c r="N545" s="28" t="str">
        <f>IF(K545="","",ИТОГ!N545)</f>
        <v/>
      </c>
      <c r="O545" s="30" t="str">
        <f t="shared" si="107"/>
        <v/>
      </c>
      <c r="P545" s="24"/>
      <c r="Q545" s="30" t="str">
        <f t="shared" si="108"/>
        <v/>
      </c>
      <c r="R545" s="29" t="str">
        <f t="shared" ca="1" si="109"/>
        <v/>
      </c>
    </row>
    <row r="546" spans="1:18">
      <c r="A546" s="23" t="str">
        <f t="shared" si="99"/>
        <v/>
      </c>
      <c r="B546" s="23" t="str">
        <f t="shared" si="100"/>
        <v/>
      </c>
      <c r="C546" s="29" t="str">
        <f t="shared" ca="1" si="101"/>
        <v/>
      </c>
      <c r="D546" s="22" t="str">
        <f>IF(K546="","",ИТОГ!S546)</f>
        <v/>
      </c>
      <c r="E546" s="24" t="str">
        <f t="shared" si="102"/>
        <v/>
      </c>
      <c r="F546" s="30" t="str">
        <f t="shared" si="103"/>
        <v/>
      </c>
      <c r="G546" s="25" t="str">
        <f t="shared" si="104"/>
        <v/>
      </c>
      <c r="H546" s="29" t="str">
        <f t="shared" ca="1" si="105"/>
        <v/>
      </c>
      <c r="I546" s="24"/>
      <c r="J546" s="30"/>
      <c r="K546" s="27" t="str">
        <f>IF(ИТОГ!A546=0,"",ИТОГ!A546)</f>
        <v/>
      </c>
      <c r="L546" s="26" t="str">
        <f t="shared" si="106"/>
        <v/>
      </c>
      <c r="M546" s="25" t="str">
        <f>IF(K546="","",ИТОГ!Q546)</f>
        <v/>
      </c>
      <c r="N546" s="28" t="str">
        <f>IF(K546="","",ИТОГ!N546)</f>
        <v/>
      </c>
      <c r="O546" s="30" t="str">
        <f t="shared" si="107"/>
        <v/>
      </c>
      <c r="P546" s="24"/>
      <c r="Q546" s="30" t="str">
        <f t="shared" si="108"/>
        <v/>
      </c>
      <c r="R546" s="29" t="str">
        <f t="shared" ca="1" si="109"/>
        <v/>
      </c>
    </row>
    <row r="547" spans="1:18">
      <c r="A547" s="23" t="str">
        <f t="shared" si="99"/>
        <v/>
      </c>
      <c r="B547" s="23" t="str">
        <f t="shared" si="100"/>
        <v/>
      </c>
      <c r="C547" s="29" t="str">
        <f t="shared" ca="1" si="101"/>
        <v/>
      </c>
      <c r="D547" s="22" t="str">
        <f>IF(K547="","",ИТОГ!S547)</f>
        <v/>
      </c>
      <c r="E547" s="24" t="str">
        <f t="shared" si="102"/>
        <v/>
      </c>
      <c r="F547" s="30" t="str">
        <f t="shared" si="103"/>
        <v/>
      </c>
      <c r="G547" s="25" t="str">
        <f t="shared" si="104"/>
        <v/>
      </c>
      <c r="H547" s="29" t="str">
        <f t="shared" ca="1" si="105"/>
        <v/>
      </c>
      <c r="I547" s="24"/>
      <c r="J547" s="30"/>
      <c r="K547" s="27" t="str">
        <f>IF(ИТОГ!A547=0,"",ИТОГ!A547)</f>
        <v/>
      </c>
      <c r="L547" s="26" t="str">
        <f t="shared" si="106"/>
        <v/>
      </c>
      <c r="M547" s="25" t="str">
        <f>IF(K547="","",ИТОГ!Q547)</f>
        <v/>
      </c>
      <c r="N547" s="28" t="str">
        <f>IF(K547="","",ИТОГ!N547)</f>
        <v/>
      </c>
      <c r="O547" s="30" t="str">
        <f t="shared" si="107"/>
        <v/>
      </c>
      <c r="P547" s="24"/>
      <c r="Q547" s="30" t="str">
        <f t="shared" si="108"/>
        <v/>
      </c>
      <c r="R547" s="29" t="str">
        <f t="shared" ca="1" si="109"/>
        <v/>
      </c>
    </row>
    <row r="548" spans="1:18">
      <c r="A548" s="23" t="str">
        <f t="shared" si="99"/>
        <v/>
      </c>
      <c r="B548" s="23" t="str">
        <f t="shared" si="100"/>
        <v/>
      </c>
      <c r="C548" s="29" t="str">
        <f t="shared" ca="1" si="101"/>
        <v/>
      </c>
      <c r="D548" s="22" t="str">
        <f>IF(K548="","",ИТОГ!S548)</f>
        <v/>
      </c>
      <c r="E548" s="24" t="str">
        <f t="shared" si="102"/>
        <v/>
      </c>
      <c r="F548" s="30" t="str">
        <f t="shared" si="103"/>
        <v/>
      </c>
      <c r="G548" s="25" t="str">
        <f t="shared" si="104"/>
        <v/>
      </c>
      <c r="H548" s="29" t="str">
        <f t="shared" ca="1" si="105"/>
        <v/>
      </c>
      <c r="I548" s="24"/>
      <c r="J548" s="30"/>
      <c r="K548" s="27" t="str">
        <f>IF(ИТОГ!A548=0,"",ИТОГ!A548)</f>
        <v/>
      </c>
      <c r="L548" s="26" t="str">
        <f t="shared" si="106"/>
        <v/>
      </c>
      <c r="M548" s="25" t="str">
        <f>IF(K548="","",ИТОГ!Q548)</f>
        <v/>
      </c>
      <c r="N548" s="28" t="str">
        <f>IF(K548="","",ИТОГ!N548)</f>
        <v/>
      </c>
      <c r="O548" s="30" t="str">
        <f t="shared" si="107"/>
        <v/>
      </c>
      <c r="P548" s="24"/>
      <c r="Q548" s="30" t="str">
        <f t="shared" si="108"/>
        <v/>
      </c>
      <c r="R548" s="29" t="str">
        <f t="shared" ca="1" si="109"/>
        <v/>
      </c>
    </row>
    <row r="549" spans="1:18">
      <c r="A549" s="23" t="str">
        <f t="shared" si="99"/>
        <v/>
      </c>
      <c r="B549" s="23" t="str">
        <f t="shared" si="100"/>
        <v/>
      </c>
      <c r="C549" s="29" t="str">
        <f t="shared" ca="1" si="101"/>
        <v/>
      </c>
      <c r="D549" s="22" t="str">
        <f>IF(K549="","",ИТОГ!S549)</f>
        <v/>
      </c>
      <c r="E549" s="24" t="str">
        <f t="shared" si="102"/>
        <v/>
      </c>
      <c r="F549" s="30" t="str">
        <f t="shared" si="103"/>
        <v/>
      </c>
      <c r="G549" s="25" t="str">
        <f t="shared" si="104"/>
        <v/>
      </c>
      <c r="H549" s="29" t="str">
        <f t="shared" ca="1" si="105"/>
        <v/>
      </c>
      <c r="I549" s="24"/>
      <c r="J549" s="30"/>
      <c r="K549" s="27" t="str">
        <f>IF(ИТОГ!A549=0,"",ИТОГ!A549)</f>
        <v/>
      </c>
      <c r="L549" s="26" t="str">
        <f t="shared" si="106"/>
        <v/>
      </c>
      <c r="M549" s="25" t="str">
        <f>IF(K549="","",ИТОГ!Q549)</f>
        <v/>
      </c>
      <c r="N549" s="28" t="str">
        <f>IF(K549="","",ИТОГ!N549)</f>
        <v/>
      </c>
      <c r="O549" s="30" t="str">
        <f t="shared" si="107"/>
        <v/>
      </c>
      <c r="P549" s="24"/>
      <c r="Q549" s="30" t="str">
        <f t="shared" si="108"/>
        <v/>
      </c>
      <c r="R549" s="29" t="str">
        <f t="shared" ca="1" si="109"/>
        <v/>
      </c>
    </row>
    <row r="550" spans="1:18">
      <c r="A550" s="23" t="str">
        <f t="shared" si="99"/>
        <v/>
      </c>
      <c r="B550" s="23" t="str">
        <f t="shared" si="100"/>
        <v/>
      </c>
      <c r="C550" s="29" t="str">
        <f t="shared" ca="1" si="101"/>
        <v/>
      </c>
      <c r="D550" s="22" t="str">
        <f>IF(K550="","",ИТОГ!S550)</f>
        <v/>
      </c>
      <c r="E550" s="24" t="str">
        <f t="shared" si="102"/>
        <v/>
      </c>
      <c r="F550" s="30" t="str">
        <f t="shared" si="103"/>
        <v/>
      </c>
      <c r="G550" s="25" t="str">
        <f t="shared" si="104"/>
        <v/>
      </c>
      <c r="H550" s="29" t="str">
        <f t="shared" ca="1" si="105"/>
        <v/>
      </c>
      <c r="I550" s="24"/>
      <c r="J550" s="30"/>
      <c r="K550" s="27" t="str">
        <f>IF(ИТОГ!A550=0,"",ИТОГ!A550)</f>
        <v/>
      </c>
      <c r="L550" s="26" t="str">
        <f t="shared" si="106"/>
        <v/>
      </c>
      <c r="M550" s="25" t="str">
        <f>IF(K550="","",ИТОГ!Q550)</f>
        <v/>
      </c>
      <c r="N550" s="28" t="str">
        <f>IF(K550="","",ИТОГ!N550)</f>
        <v/>
      </c>
      <c r="O550" s="30" t="str">
        <f t="shared" si="107"/>
        <v/>
      </c>
      <c r="P550" s="24"/>
      <c r="Q550" s="30" t="str">
        <f t="shared" si="108"/>
        <v/>
      </c>
      <c r="R550" s="29" t="str">
        <f t="shared" ca="1" si="109"/>
        <v/>
      </c>
    </row>
    <row r="551" spans="1:18">
      <c r="A551" s="23" t="str">
        <f t="shared" si="99"/>
        <v/>
      </c>
      <c r="B551" s="23" t="str">
        <f t="shared" si="100"/>
        <v/>
      </c>
      <c r="C551" s="29" t="str">
        <f t="shared" ca="1" si="101"/>
        <v/>
      </c>
      <c r="D551" s="22" t="str">
        <f>IF(K551="","",ИТОГ!S551)</f>
        <v/>
      </c>
      <c r="E551" s="24" t="str">
        <f t="shared" si="102"/>
        <v/>
      </c>
      <c r="F551" s="30" t="str">
        <f t="shared" si="103"/>
        <v/>
      </c>
      <c r="G551" s="25" t="str">
        <f t="shared" si="104"/>
        <v/>
      </c>
      <c r="H551" s="29" t="str">
        <f t="shared" ca="1" si="105"/>
        <v/>
      </c>
      <c r="I551" s="24"/>
      <c r="J551" s="30"/>
      <c r="K551" s="27" t="str">
        <f>IF(ИТОГ!A551=0,"",ИТОГ!A551)</f>
        <v/>
      </c>
      <c r="L551" s="26" t="str">
        <f t="shared" si="106"/>
        <v/>
      </c>
      <c r="M551" s="25" t="str">
        <f>IF(K551="","",ИТОГ!Q551)</f>
        <v/>
      </c>
      <c r="N551" s="28" t="str">
        <f>IF(K551="","",ИТОГ!N551)</f>
        <v/>
      </c>
      <c r="O551" s="30" t="str">
        <f t="shared" si="107"/>
        <v/>
      </c>
      <c r="P551" s="24"/>
      <c r="Q551" s="30" t="str">
        <f t="shared" si="108"/>
        <v/>
      </c>
      <c r="R551" s="29" t="str">
        <f t="shared" ca="1" si="109"/>
        <v/>
      </c>
    </row>
    <row r="552" spans="1:18">
      <c r="A552" s="23" t="str">
        <f t="shared" si="99"/>
        <v/>
      </c>
      <c r="B552" s="23" t="str">
        <f t="shared" si="100"/>
        <v/>
      </c>
      <c r="C552" s="29" t="str">
        <f t="shared" ca="1" si="101"/>
        <v/>
      </c>
      <c r="D552" s="22" t="str">
        <f>IF(K552="","",ИТОГ!S552)</f>
        <v/>
      </c>
      <c r="E552" s="24" t="str">
        <f t="shared" si="102"/>
        <v/>
      </c>
      <c r="F552" s="30" t="str">
        <f t="shared" si="103"/>
        <v/>
      </c>
      <c r="G552" s="25" t="str">
        <f t="shared" si="104"/>
        <v/>
      </c>
      <c r="H552" s="29" t="str">
        <f t="shared" ca="1" si="105"/>
        <v/>
      </c>
      <c r="I552" s="24"/>
      <c r="J552" s="30"/>
      <c r="K552" s="27" t="str">
        <f>IF(ИТОГ!A552=0,"",ИТОГ!A552)</f>
        <v/>
      </c>
      <c r="L552" s="26" t="str">
        <f t="shared" si="106"/>
        <v/>
      </c>
      <c r="M552" s="25" t="str">
        <f>IF(K552="","",ИТОГ!Q552)</f>
        <v/>
      </c>
      <c r="N552" s="28" t="str">
        <f>IF(K552="","",ИТОГ!N552)</f>
        <v/>
      </c>
      <c r="O552" s="30" t="str">
        <f t="shared" si="107"/>
        <v/>
      </c>
      <c r="P552" s="24"/>
      <c r="Q552" s="30" t="str">
        <f t="shared" si="108"/>
        <v/>
      </c>
      <c r="R552" s="29" t="str">
        <f t="shared" ca="1" si="109"/>
        <v/>
      </c>
    </row>
    <row r="553" spans="1:18">
      <c r="A553" s="23" t="str">
        <f t="shared" si="99"/>
        <v/>
      </c>
      <c r="B553" s="23" t="str">
        <f t="shared" si="100"/>
        <v/>
      </c>
      <c r="C553" s="29" t="str">
        <f t="shared" ca="1" si="101"/>
        <v/>
      </c>
      <c r="D553" s="22" t="str">
        <f>IF(K553="","",ИТОГ!S553)</f>
        <v/>
      </c>
      <c r="E553" s="24" t="str">
        <f t="shared" si="102"/>
        <v/>
      </c>
      <c r="F553" s="30" t="str">
        <f t="shared" si="103"/>
        <v/>
      </c>
      <c r="G553" s="25" t="str">
        <f t="shared" si="104"/>
        <v/>
      </c>
      <c r="H553" s="29" t="str">
        <f t="shared" ca="1" si="105"/>
        <v/>
      </c>
      <c r="I553" s="24"/>
      <c r="J553" s="30"/>
      <c r="K553" s="27" t="str">
        <f>IF(ИТОГ!A553=0,"",ИТОГ!A553)</f>
        <v/>
      </c>
      <c r="L553" s="26" t="str">
        <f t="shared" si="106"/>
        <v/>
      </c>
      <c r="M553" s="25" t="str">
        <f>IF(K553="","",ИТОГ!Q553)</f>
        <v/>
      </c>
      <c r="N553" s="28" t="str">
        <f>IF(K553="","",ИТОГ!N553)</f>
        <v/>
      </c>
      <c r="O553" s="30" t="str">
        <f t="shared" si="107"/>
        <v/>
      </c>
      <c r="P553" s="24"/>
      <c r="Q553" s="30" t="str">
        <f t="shared" si="108"/>
        <v/>
      </c>
      <c r="R553" s="29" t="str">
        <f t="shared" ca="1" si="109"/>
        <v/>
      </c>
    </row>
    <row r="554" spans="1:18">
      <c r="A554" s="23" t="str">
        <f t="shared" si="99"/>
        <v/>
      </c>
      <c r="B554" s="23" t="str">
        <f t="shared" si="100"/>
        <v/>
      </c>
      <c r="C554" s="29" t="str">
        <f t="shared" ca="1" si="101"/>
        <v/>
      </c>
      <c r="D554" s="22" t="str">
        <f>IF(K554="","",ИТОГ!S554)</f>
        <v/>
      </c>
      <c r="E554" s="24" t="str">
        <f t="shared" si="102"/>
        <v/>
      </c>
      <c r="F554" s="30" t="str">
        <f t="shared" si="103"/>
        <v/>
      </c>
      <c r="G554" s="25" t="str">
        <f t="shared" si="104"/>
        <v/>
      </c>
      <c r="H554" s="29" t="str">
        <f t="shared" ca="1" si="105"/>
        <v/>
      </c>
      <c r="I554" s="24"/>
      <c r="J554" s="30"/>
      <c r="K554" s="27" t="str">
        <f>IF(ИТОГ!A554=0,"",ИТОГ!A554)</f>
        <v/>
      </c>
      <c r="L554" s="26" t="str">
        <f t="shared" si="106"/>
        <v/>
      </c>
      <c r="M554" s="25" t="str">
        <f>IF(K554="","",ИТОГ!Q554)</f>
        <v/>
      </c>
      <c r="N554" s="28" t="str">
        <f>IF(K554="","",ИТОГ!N554)</f>
        <v/>
      </c>
      <c r="O554" s="30" t="str">
        <f t="shared" si="107"/>
        <v/>
      </c>
      <c r="P554" s="24"/>
      <c r="Q554" s="30" t="str">
        <f t="shared" si="108"/>
        <v/>
      </c>
      <c r="R554" s="29" t="str">
        <f t="shared" ca="1" si="109"/>
        <v/>
      </c>
    </row>
    <row r="555" spans="1:18">
      <c r="A555" s="23" t="str">
        <f t="shared" si="99"/>
        <v/>
      </c>
      <c r="B555" s="23" t="str">
        <f t="shared" si="100"/>
        <v/>
      </c>
      <c r="C555" s="29" t="str">
        <f t="shared" ca="1" si="101"/>
        <v/>
      </c>
      <c r="D555" s="22" t="str">
        <f>IF(K555="","",ИТОГ!S555)</f>
        <v/>
      </c>
      <c r="E555" s="24" t="str">
        <f t="shared" si="102"/>
        <v/>
      </c>
      <c r="F555" s="30" t="str">
        <f t="shared" si="103"/>
        <v/>
      </c>
      <c r="G555" s="25" t="str">
        <f t="shared" si="104"/>
        <v/>
      </c>
      <c r="H555" s="29" t="str">
        <f t="shared" ca="1" si="105"/>
        <v/>
      </c>
      <c r="I555" s="24"/>
      <c r="J555" s="30"/>
      <c r="K555" s="27" t="str">
        <f>IF(ИТОГ!A555=0,"",ИТОГ!A555)</f>
        <v/>
      </c>
      <c r="L555" s="26" t="str">
        <f t="shared" si="106"/>
        <v/>
      </c>
      <c r="M555" s="25" t="str">
        <f>IF(K555="","",ИТОГ!Q555)</f>
        <v/>
      </c>
      <c r="N555" s="28" t="str">
        <f>IF(K555="","",ИТОГ!N555)</f>
        <v/>
      </c>
      <c r="O555" s="30" t="str">
        <f t="shared" si="107"/>
        <v/>
      </c>
      <c r="P555" s="24"/>
      <c r="Q555" s="30" t="str">
        <f t="shared" si="108"/>
        <v/>
      </c>
      <c r="R555" s="29" t="str">
        <f t="shared" ca="1" si="109"/>
        <v/>
      </c>
    </row>
    <row r="556" spans="1:18">
      <c r="A556" s="23" t="str">
        <f t="shared" si="99"/>
        <v/>
      </c>
      <c r="B556" s="23" t="str">
        <f t="shared" si="100"/>
        <v/>
      </c>
      <c r="C556" s="29" t="str">
        <f t="shared" ca="1" si="101"/>
        <v/>
      </c>
      <c r="D556" s="22" t="str">
        <f>IF(K556="","",ИТОГ!S556)</f>
        <v/>
      </c>
      <c r="E556" s="24" t="str">
        <f t="shared" si="102"/>
        <v/>
      </c>
      <c r="F556" s="30" t="str">
        <f t="shared" si="103"/>
        <v/>
      </c>
      <c r="G556" s="25" t="str">
        <f t="shared" si="104"/>
        <v/>
      </c>
      <c r="H556" s="29" t="str">
        <f t="shared" ca="1" si="105"/>
        <v/>
      </c>
      <c r="I556" s="24"/>
      <c r="J556" s="30"/>
      <c r="K556" s="27" t="str">
        <f>IF(ИТОГ!A556=0,"",ИТОГ!A556)</f>
        <v/>
      </c>
      <c r="L556" s="26" t="str">
        <f t="shared" si="106"/>
        <v/>
      </c>
      <c r="M556" s="25" t="str">
        <f>IF(K556="","",ИТОГ!Q556)</f>
        <v/>
      </c>
      <c r="N556" s="28" t="str">
        <f>IF(K556="","",ИТОГ!N556)</f>
        <v/>
      </c>
      <c r="O556" s="30" t="str">
        <f t="shared" si="107"/>
        <v/>
      </c>
      <c r="P556" s="24"/>
      <c r="Q556" s="30" t="str">
        <f t="shared" si="108"/>
        <v/>
      </c>
      <c r="R556" s="29" t="str">
        <f t="shared" ca="1" si="109"/>
        <v/>
      </c>
    </row>
    <row r="557" spans="1:18">
      <c r="A557" s="23" t="str">
        <f t="shared" si="99"/>
        <v/>
      </c>
      <c r="B557" s="23" t="str">
        <f t="shared" si="100"/>
        <v/>
      </c>
      <c r="C557" s="29" t="str">
        <f t="shared" ca="1" si="101"/>
        <v/>
      </c>
      <c r="D557" s="22" t="str">
        <f>IF(K557="","",ИТОГ!S557)</f>
        <v/>
      </c>
      <c r="E557" s="24" t="str">
        <f t="shared" si="102"/>
        <v/>
      </c>
      <c r="F557" s="30" t="str">
        <f t="shared" si="103"/>
        <v/>
      </c>
      <c r="G557" s="25" t="str">
        <f t="shared" si="104"/>
        <v/>
      </c>
      <c r="H557" s="29" t="str">
        <f t="shared" ca="1" si="105"/>
        <v/>
      </c>
      <c r="I557" s="24"/>
      <c r="J557" s="30"/>
      <c r="K557" s="27" t="str">
        <f>IF(ИТОГ!A557=0,"",ИТОГ!A557)</f>
        <v/>
      </c>
      <c r="L557" s="26" t="str">
        <f t="shared" si="106"/>
        <v/>
      </c>
      <c r="M557" s="25" t="str">
        <f>IF(K557="","",ИТОГ!Q557)</f>
        <v/>
      </c>
      <c r="N557" s="28" t="str">
        <f>IF(K557="","",ИТОГ!N557)</f>
        <v/>
      </c>
      <c r="O557" s="30" t="str">
        <f t="shared" si="107"/>
        <v/>
      </c>
      <c r="P557" s="24"/>
      <c r="Q557" s="30" t="str">
        <f t="shared" si="108"/>
        <v/>
      </c>
      <c r="R557" s="29" t="str">
        <f t="shared" ca="1" si="109"/>
        <v/>
      </c>
    </row>
    <row r="558" spans="1:18">
      <c r="A558" s="23" t="str">
        <f t="shared" si="99"/>
        <v/>
      </c>
      <c r="B558" s="23" t="str">
        <f t="shared" si="100"/>
        <v/>
      </c>
      <c r="C558" s="29" t="str">
        <f t="shared" ca="1" si="101"/>
        <v/>
      </c>
      <c r="D558" s="22" t="str">
        <f>IF(K558="","",ИТОГ!S558)</f>
        <v/>
      </c>
      <c r="E558" s="24" t="str">
        <f t="shared" si="102"/>
        <v/>
      </c>
      <c r="F558" s="30" t="str">
        <f t="shared" si="103"/>
        <v/>
      </c>
      <c r="G558" s="25" t="str">
        <f t="shared" si="104"/>
        <v/>
      </c>
      <c r="H558" s="29" t="str">
        <f t="shared" ca="1" si="105"/>
        <v/>
      </c>
      <c r="I558" s="24"/>
      <c r="J558" s="30"/>
      <c r="K558" s="27" t="str">
        <f>IF(ИТОГ!A558=0,"",ИТОГ!A558)</f>
        <v/>
      </c>
      <c r="L558" s="26" t="str">
        <f t="shared" si="106"/>
        <v/>
      </c>
      <c r="M558" s="25" t="str">
        <f>IF(K558="","",ИТОГ!Q558)</f>
        <v/>
      </c>
      <c r="N558" s="28" t="str">
        <f>IF(K558="","",ИТОГ!N558)</f>
        <v/>
      </c>
      <c r="O558" s="30" t="str">
        <f t="shared" si="107"/>
        <v/>
      </c>
      <c r="P558" s="24"/>
      <c r="Q558" s="30" t="str">
        <f t="shared" si="108"/>
        <v/>
      </c>
      <c r="R558" s="29" t="str">
        <f t="shared" ca="1" si="109"/>
        <v/>
      </c>
    </row>
    <row r="559" spans="1:18">
      <c r="A559" s="23" t="str">
        <f t="shared" si="99"/>
        <v/>
      </c>
      <c r="B559" s="23" t="str">
        <f t="shared" si="100"/>
        <v/>
      </c>
      <c r="C559" s="29" t="str">
        <f t="shared" ca="1" si="101"/>
        <v/>
      </c>
      <c r="D559" s="22" t="str">
        <f>IF(K559="","",ИТОГ!S559)</f>
        <v/>
      </c>
      <c r="E559" s="24" t="str">
        <f t="shared" si="102"/>
        <v/>
      </c>
      <c r="F559" s="30" t="str">
        <f t="shared" si="103"/>
        <v/>
      </c>
      <c r="G559" s="25" t="str">
        <f t="shared" si="104"/>
        <v/>
      </c>
      <c r="H559" s="29" t="str">
        <f t="shared" ca="1" si="105"/>
        <v/>
      </c>
      <c r="I559" s="24"/>
      <c r="J559" s="30"/>
      <c r="K559" s="27" t="str">
        <f>IF(ИТОГ!A559=0,"",ИТОГ!A559)</f>
        <v/>
      </c>
      <c r="L559" s="26" t="str">
        <f t="shared" si="106"/>
        <v/>
      </c>
      <c r="M559" s="25" t="str">
        <f>IF(K559="","",ИТОГ!Q559)</f>
        <v/>
      </c>
      <c r="N559" s="28" t="str">
        <f>IF(K559="","",ИТОГ!N559)</f>
        <v/>
      </c>
      <c r="O559" s="30" t="str">
        <f t="shared" si="107"/>
        <v/>
      </c>
      <c r="P559" s="24"/>
      <c r="Q559" s="30" t="str">
        <f t="shared" si="108"/>
        <v/>
      </c>
      <c r="R559" s="29" t="str">
        <f t="shared" ca="1" si="109"/>
        <v/>
      </c>
    </row>
    <row r="560" spans="1:18">
      <c r="A560" s="23" t="str">
        <f t="shared" si="99"/>
        <v/>
      </c>
      <c r="B560" s="23" t="str">
        <f t="shared" si="100"/>
        <v/>
      </c>
      <c r="C560" s="29" t="str">
        <f t="shared" ca="1" si="101"/>
        <v/>
      </c>
      <c r="D560" s="22" t="str">
        <f>IF(K560="","",ИТОГ!S560)</f>
        <v/>
      </c>
      <c r="E560" s="24" t="str">
        <f t="shared" si="102"/>
        <v/>
      </c>
      <c r="F560" s="30" t="str">
        <f t="shared" si="103"/>
        <v/>
      </c>
      <c r="G560" s="25" t="str">
        <f t="shared" si="104"/>
        <v/>
      </c>
      <c r="H560" s="29" t="str">
        <f t="shared" ca="1" si="105"/>
        <v/>
      </c>
      <c r="I560" s="24"/>
      <c r="J560" s="30"/>
      <c r="K560" s="27" t="str">
        <f>IF(ИТОГ!A560=0,"",ИТОГ!A560)</f>
        <v/>
      </c>
      <c r="L560" s="26" t="str">
        <f t="shared" si="106"/>
        <v/>
      </c>
      <c r="M560" s="25" t="str">
        <f>IF(K560="","",ИТОГ!Q560)</f>
        <v/>
      </c>
      <c r="N560" s="28" t="str">
        <f>IF(K560="","",ИТОГ!N560)</f>
        <v/>
      </c>
      <c r="O560" s="30" t="str">
        <f t="shared" si="107"/>
        <v/>
      </c>
      <c r="P560" s="24"/>
      <c r="Q560" s="30" t="str">
        <f t="shared" si="108"/>
        <v/>
      </c>
      <c r="R560" s="29" t="str">
        <f t="shared" ca="1" si="109"/>
        <v/>
      </c>
    </row>
    <row r="561" spans="1:18">
      <c r="A561" s="23" t="str">
        <f t="shared" si="99"/>
        <v/>
      </c>
      <c r="B561" s="23" t="str">
        <f t="shared" si="100"/>
        <v/>
      </c>
      <c r="C561" s="29" t="str">
        <f t="shared" ca="1" si="101"/>
        <v/>
      </c>
      <c r="D561" s="22" t="str">
        <f>IF(K561="","",ИТОГ!S561)</f>
        <v/>
      </c>
      <c r="E561" s="24" t="str">
        <f t="shared" si="102"/>
        <v/>
      </c>
      <c r="F561" s="30" t="str">
        <f t="shared" si="103"/>
        <v/>
      </c>
      <c r="G561" s="25" t="str">
        <f t="shared" si="104"/>
        <v/>
      </c>
      <c r="H561" s="29" t="str">
        <f t="shared" ca="1" si="105"/>
        <v/>
      </c>
      <c r="I561" s="24"/>
      <c r="J561" s="30"/>
      <c r="K561" s="27" t="str">
        <f>IF(ИТОГ!A561=0,"",ИТОГ!A561)</f>
        <v/>
      </c>
      <c r="L561" s="26" t="str">
        <f t="shared" si="106"/>
        <v/>
      </c>
      <c r="M561" s="25" t="str">
        <f>IF(K561="","",ИТОГ!Q561)</f>
        <v/>
      </c>
      <c r="N561" s="28" t="str">
        <f>IF(K561="","",ИТОГ!N561)</f>
        <v/>
      </c>
      <c r="O561" s="30" t="str">
        <f t="shared" si="107"/>
        <v/>
      </c>
      <c r="P561" s="24"/>
      <c r="Q561" s="30" t="str">
        <f t="shared" si="108"/>
        <v/>
      </c>
      <c r="R561" s="29" t="str">
        <f t="shared" ca="1" si="109"/>
        <v/>
      </c>
    </row>
    <row r="562" spans="1:18">
      <c r="A562" s="23" t="str">
        <f t="shared" si="99"/>
        <v/>
      </c>
      <c r="B562" s="23" t="str">
        <f t="shared" si="100"/>
        <v/>
      </c>
      <c r="C562" s="29" t="str">
        <f t="shared" ca="1" si="101"/>
        <v/>
      </c>
      <c r="D562" s="22" t="str">
        <f>IF(K562="","",ИТОГ!S562)</f>
        <v/>
      </c>
      <c r="E562" s="24" t="str">
        <f t="shared" si="102"/>
        <v/>
      </c>
      <c r="F562" s="30" t="str">
        <f t="shared" si="103"/>
        <v/>
      </c>
      <c r="G562" s="25" t="str">
        <f t="shared" si="104"/>
        <v/>
      </c>
      <c r="H562" s="29" t="str">
        <f t="shared" ca="1" si="105"/>
        <v/>
      </c>
      <c r="I562" s="24"/>
      <c r="J562" s="30"/>
      <c r="K562" s="27" t="str">
        <f>IF(ИТОГ!A562=0,"",ИТОГ!A562)</f>
        <v/>
      </c>
      <c r="L562" s="26" t="str">
        <f t="shared" si="106"/>
        <v/>
      </c>
      <c r="M562" s="25" t="str">
        <f>IF(K562="","",ИТОГ!Q562)</f>
        <v/>
      </c>
      <c r="N562" s="28" t="str">
        <f>IF(K562="","",ИТОГ!N562)</f>
        <v/>
      </c>
      <c r="O562" s="30" t="str">
        <f t="shared" si="107"/>
        <v/>
      </c>
      <c r="P562" s="24"/>
      <c r="Q562" s="30" t="str">
        <f t="shared" si="108"/>
        <v/>
      </c>
      <c r="R562" s="29" t="str">
        <f t="shared" ca="1" si="109"/>
        <v/>
      </c>
    </row>
    <row r="563" spans="1:18">
      <c r="A563" s="23" t="str">
        <f t="shared" si="99"/>
        <v/>
      </c>
      <c r="B563" s="23" t="str">
        <f t="shared" si="100"/>
        <v/>
      </c>
      <c r="C563" s="29" t="str">
        <f t="shared" ca="1" si="101"/>
        <v/>
      </c>
      <c r="D563" s="22" t="str">
        <f>IF(K563="","",ИТОГ!S563)</f>
        <v/>
      </c>
      <c r="E563" s="24" t="str">
        <f t="shared" si="102"/>
        <v/>
      </c>
      <c r="F563" s="30" t="str">
        <f t="shared" si="103"/>
        <v/>
      </c>
      <c r="G563" s="25" t="str">
        <f t="shared" si="104"/>
        <v/>
      </c>
      <c r="H563" s="29" t="str">
        <f t="shared" ca="1" si="105"/>
        <v/>
      </c>
      <c r="I563" s="24"/>
      <c r="J563" s="30"/>
      <c r="K563" s="27" t="str">
        <f>IF(ИТОГ!A563=0,"",ИТОГ!A563)</f>
        <v/>
      </c>
      <c r="L563" s="26" t="str">
        <f t="shared" si="106"/>
        <v/>
      </c>
      <c r="M563" s="25" t="str">
        <f>IF(K563="","",ИТОГ!Q563)</f>
        <v/>
      </c>
      <c r="N563" s="28" t="str">
        <f>IF(K563="","",ИТОГ!N563)</f>
        <v/>
      </c>
      <c r="O563" s="30" t="str">
        <f t="shared" si="107"/>
        <v/>
      </c>
      <c r="P563" s="24"/>
      <c r="Q563" s="30" t="str">
        <f t="shared" si="108"/>
        <v/>
      </c>
      <c r="R563" s="29" t="str">
        <f t="shared" ca="1" si="109"/>
        <v/>
      </c>
    </row>
    <row r="564" spans="1:18">
      <c r="A564" s="23" t="str">
        <f t="shared" si="99"/>
        <v/>
      </c>
      <c r="B564" s="23" t="str">
        <f t="shared" si="100"/>
        <v/>
      </c>
      <c r="C564" s="29" t="str">
        <f t="shared" ca="1" si="101"/>
        <v/>
      </c>
      <c r="D564" s="22" t="str">
        <f>IF(K564="","",ИТОГ!S564)</f>
        <v/>
      </c>
      <c r="E564" s="24" t="str">
        <f t="shared" si="102"/>
        <v/>
      </c>
      <c r="F564" s="30" t="str">
        <f t="shared" si="103"/>
        <v/>
      </c>
      <c r="G564" s="25" t="str">
        <f t="shared" si="104"/>
        <v/>
      </c>
      <c r="H564" s="29" t="str">
        <f t="shared" ca="1" si="105"/>
        <v/>
      </c>
      <c r="I564" s="24"/>
      <c r="J564" s="30"/>
      <c r="K564" s="27" t="str">
        <f>IF(ИТОГ!A564=0,"",ИТОГ!A564)</f>
        <v/>
      </c>
      <c r="L564" s="26" t="str">
        <f t="shared" si="106"/>
        <v/>
      </c>
      <c r="M564" s="25" t="str">
        <f>IF(K564="","",ИТОГ!Q564)</f>
        <v/>
      </c>
      <c r="N564" s="28" t="str">
        <f>IF(K564="","",ИТОГ!N564)</f>
        <v/>
      </c>
      <c r="O564" s="30" t="str">
        <f t="shared" si="107"/>
        <v/>
      </c>
      <c r="P564" s="24"/>
      <c r="Q564" s="30" t="str">
        <f t="shared" si="108"/>
        <v/>
      </c>
      <c r="R564" s="29" t="str">
        <f t="shared" ca="1" si="109"/>
        <v/>
      </c>
    </row>
    <row r="565" spans="1:18">
      <c r="A565" s="23" t="str">
        <f t="shared" si="99"/>
        <v/>
      </c>
      <c r="B565" s="23" t="str">
        <f t="shared" si="100"/>
        <v/>
      </c>
      <c r="C565" s="29" t="str">
        <f t="shared" ca="1" si="101"/>
        <v/>
      </c>
      <c r="D565" s="22" t="str">
        <f>IF(K565="","",ИТОГ!S565)</f>
        <v/>
      </c>
      <c r="E565" s="24" t="str">
        <f t="shared" si="102"/>
        <v/>
      </c>
      <c r="F565" s="30" t="str">
        <f t="shared" si="103"/>
        <v/>
      </c>
      <c r="G565" s="25" t="str">
        <f t="shared" si="104"/>
        <v/>
      </c>
      <c r="H565" s="29" t="str">
        <f t="shared" ca="1" si="105"/>
        <v/>
      </c>
      <c r="I565" s="24"/>
      <c r="J565" s="30"/>
      <c r="K565" s="27" t="str">
        <f>IF(ИТОГ!A565=0,"",ИТОГ!A565)</f>
        <v/>
      </c>
      <c r="L565" s="26" t="str">
        <f t="shared" si="106"/>
        <v/>
      </c>
      <c r="M565" s="25" t="str">
        <f>IF(K565="","",ИТОГ!Q565)</f>
        <v/>
      </c>
      <c r="N565" s="28" t="str">
        <f>IF(K565="","",ИТОГ!N565)</f>
        <v/>
      </c>
      <c r="O565" s="30" t="str">
        <f t="shared" si="107"/>
        <v/>
      </c>
      <c r="P565" s="24"/>
      <c r="Q565" s="30" t="str">
        <f t="shared" si="108"/>
        <v/>
      </c>
      <c r="R565" s="29" t="str">
        <f t="shared" ca="1" si="109"/>
        <v/>
      </c>
    </row>
    <row r="566" spans="1:18">
      <c r="A566" s="23" t="str">
        <f t="shared" si="99"/>
        <v/>
      </c>
      <c r="B566" s="23" t="str">
        <f t="shared" si="100"/>
        <v/>
      </c>
      <c r="C566" s="29" t="str">
        <f t="shared" ca="1" si="101"/>
        <v/>
      </c>
      <c r="D566" s="22" t="str">
        <f>IF(K566="","",ИТОГ!S566)</f>
        <v/>
      </c>
      <c r="E566" s="24" t="str">
        <f t="shared" si="102"/>
        <v/>
      </c>
      <c r="F566" s="30" t="str">
        <f t="shared" si="103"/>
        <v/>
      </c>
      <c r="G566" s="25" t="str">
        <f t="shared" si="104"/>
        <v/>
      </c>
      <c r="H566" s="29" t="str">
        <f t="shared" ca="1" si="105"/>
        <v/>
      </c>
      <c r="I566" s="24"/>
      <c r="J566" s="30"/>
      <c r="K566" s="27" t="str">
        <f>IF(ИТОГ!A566=0,"",ИТОГ!A566)</f>
        <v/>
      </c>
      <c r="L566" s="26" t="str">
        <f t="shared" si="106"/>
        <v/>
      </c>
      <c r="M566" s="25" t="str">
        <f>IF(K566="","",ИТОГ!Q566)</f>
        <v/>
      </c>
      <c r="N566" s="28" t="str">
        <f>IF(K566="","",ИТОГ!N566)</f>
        <v/>
      </c>
      <c r="O566" s="30" t="str">
        <f t="shared" si="107"/>
        <v/>
      </c>
      <c r="P566" s="24"/>
      <c r="Q566" s="30" t="str">
        <f t="shared" si="108"/>
        <v/>
      </c>
      <c r="R566" s="29" t="str">
        <f t="shared" ca="1" si="109"/>
        <v/>
      </c>
    </row>
    <row r="567" spans="1:18">
      <c r="A567" s="23" t="str">
        <f t="shared" si="99"/>
        <v/>
      </c>
      <c r="B567" s="23" t="str">
        <f t="shared" si="100"/>
        <v/>
      </c>
      <c r="C567" s="29" t="str">
        <f t="shared" ca="1" si="101"/>
        <v/>
      </c>
      <c r="D567" s="22" t="str">
        <f>IF(K567="","",ИТОГ!S567)</f>
        <v/>
      </c>
      <c r="E567" s="24" t="str">
        <f t="shared" si="102"/>
        <v/>
      </c>
      <c r="F567" s="30" t="str">
        <f t="shared" si="103"/>
        <v/>
      </c>
      <c r="G567" s="25" t="str">
        <f t="shared" si="104"/>
        <v/>
      </c>
      <c r="H567" s="29" t="str">
        <f t="shared" ca="1" si="105"/>
        <v/>
      </c>
      <c r="I567" s="24"/>
      <c r="J567" s="30"/>
      <c r="K567" s="27" t="str">
        <f>IF(ИТОГ!A567=0,"",ИТОГ!A567)</f>
        <v/>
      </c>
      <c r="L567" s="26" t="str">
        <f t="shared" si="106"/>
        <v/>
      </c>
      <c r="M567" s="25" t="str">
        <f>IF(K567="","",ИТОГ!Q567)</f>
        <v/>
      </c>
      <c r="N567" s="28" t="str">
        <f>IF(K567="","",ИТОГ!N567)</f>
        <v/>
      </c>
      <c r="O567" s="30" t="str">
        <f t="shared" si="107"/>
        <v/>
      </c>
      <c r="P567" s="24"/>
      <c r="Q567" s="30" t="str">
        <f t="shared" si="108"/>
        <v/>
      </c>
      <c r="R567" s="29" t="str">
        <f t="shared" ca="1" si="109"/>
        <v/>
      </c>
    </row>
    <row r="568" spans="1:18">
      <c r="A568" s="23" t="str">
        <f t="shared" si="99"/>
        <v/>
      </c>
      <c r="B568" s="23" t="str">
        <f t="shared" si="100"/>
        <v/>
      </c>
      <c r="C568" s="29" t="str">
        <f t="shared" ca="1" si="101"/>
        <v/>
      </c>
      <c r="D568" s="22" t="str">
        <f>IF(K568="","",ИТОГ!S568)</f>
        <v/>
      </c>
      <c r="E568" s="24" t="str">
        <f t="shared" si="102"/>
        <v/>
      </c>
      <c r="F568" s="30" t="str">
        <f t="shared" si="103"/>
        <v/>
      </c>
      <c r="G568" s="25" t="str">
        <f t="shared" si="104"/>
        <v/>
      </c>
      <c r="H568" s="29" t="str">
        <f t="shared" ca="1" si="105"/>
        <v/>
      </c>
      <c r="I568" s="24"/>
      <c r="J568" s="30"/>
      <c r="K568" s="27" t="str">
        <f>IF(ИТОГ!A568=0,"",ИТОГ!A568)</f>
        <v/>
      </c>
      <c r="L568" s="26" t="str">
        <f t="shared" si="106"/>
        <v/>
      </c>
      <c r="M568" s="25" t="str">
        <f>IF(K568="","",ИТОГ!Q568)</f>
        <v/>
      </c>
      <c r="N568" s="28" t="str">
        <f>IF(K568="","",ИТОГ!N568)</f>
        <v/>
      </c>
      <c r="O568" s="30" t="str">
        <f t="shared" si="107"/>
        <v/>
      </c>
      <c r="P568" s="24"/>
      <c r="Q568" s="30" t="str">
        <f t="shared" si="108"/>
        <v/>
      </c>
      <c r="R568" s="29" t="str">
        <f t="shared" ca="1" si="109"/>
        <v/>
      </c>
    </row>
    <row r="569" spans="1:18">
      <c r="A569" s="23" t="str">
        <f t="shared" si="99"/>
        <v/>
      </c>
      <c r="B569" s="23" t="str">
        <f t="shared" si="100"/>
        <v/>
      </c>
      <c r="C569" s="29" t="str">
        <f t="shared" ca="1" si="101"/>
        <v/>
      </c>
      <c r="D569" s="22" t="str">
        <f>IF(K569="","",ИТОГ!S569)</f>
        <v/>
      </c>
      <c r="E569" s="24" t="str">
        <f t="shared" si="102"/>
        <v/>
      </c>
      <c r="F569" s="30" t="str">
        <f t="shared" si="103"/>
        <v/>
      </c>
      <c r="G569" s="25" t="str">
        <f t="shared" si="104"/>
        <v/>
      </c>
      <c r="H569" s="29" t="str">
        <f t="shared" ca="1" si="105"/>
        <v/>
      </c>
      <c r="I569" s="24"/>
      <c r="J569" s="30"/>
      <c r="K569" s="27" t="str">
        <f>IF(ИТОГ!A569=0,"",ИТОГ!A569)</f>
        <v/>
      </c>
      <c r="L569" s="26" t="str">
        <f t="shared" si="106"/>
        <v/>
      </c>
      <c r="M569" s="25" t="str">
        <f>IF(K569="","",ИТОГ!Q569)</f>
        <v/>
      </c>
      <c r="N569" s="28" t="str">
        <f>IF(K569="","",ИТОГ!N569)</f>
        <v/>
      </c>
      <c r="O569" s="30" t="str">
        <f t="shared" si="107"/>
        <v/>
      </c>
      <c r="P569" s="24"/>
      <c r="Q569" s="30" t="str">
        <f t="shared" si="108"/>
        <v/>
      </c>
      <c r="R569" s="29" t="str">
        <f t="shared" ca="1" si="109"/>
        <v/>
      </c>
    </row>
    <row r="570" spans="1:18">
      <c r="A570" s="23" t="str">
        <f t="shared" si="99"/>
        <v/>
      </c>
      <c r="B570" s="23" t="str">
        <f t="shared" si="100"/>
        <v/>
      </c>
      <c r="C570" s="29" t="str">
        <f t="shared" ca="1" si="101"/>
        <v/>
      </c>
      <c r="D570" s="22" t="str">
        <f>IF(K570="","",ИТОГ!S570)</f>
        <v/>
      </c>
      <c r="E570" s="24" t="str">
        <f t="shared" si="102"/>
        <v/>
      </c>
      <c r="F570" s="30" t="str">
        <f t="shared" si="103"/>
        <v/>
      </c>
      <c r="G570" s="25" t="str">
        <f t="shared" si="104"/>
        <v/>
      </c>
      <c r="H570" s="29" t="str">
        <f t="shared" ca="1" si="105"/>
        <v/>
      </c>
      <c r="I570" s="24"/>
      <c r="J570" s="30"/>
      <c r="K570" s="27" t="str">
        <f>IF(ИТОГ!A570=0,"",ИТОГ!A570)</f>
        <v/>
      </c>
      <c r="L570" s="26" t="str">
        <f t="shared" si="106"/>
        <v/>
      </c>
      <c r="M570" s="25" t="str">
        <f>IF(K570="","",ИТОГ!Q570)</f>
        <v/>
      </c>
      <c r="N570" s="28" t="str">
        <f>IF(K570="","",ИТОГ!N570)</f>
        <v/>
      </c>
      <c r="O570" s="30" t="str">
        <f t="shared" si="107"/>
        <v/>
      </c>
      <c r="P570" s="24"/>
      <c r="Q570" s="30" t="str">
        <f t="shared" si="108"/>
        <v/>
      </c>
      <c r="R570" s="29" t="str">
        <f t="shared" ca="1" si="109"/>
        <v/>
      </c>
    </row>
    <row r="571" spans="1:18">
      <c r="A571" s="23" t="str">
        <f t="shared" si="99"/>
        <v/>
      </c>
      <c r="B571" s="23" t="str">
        <f t="shared" si="100"/>
        <v/>
      </c>
      <c r="C571" s="29" t="str">
        <f t="shared" ca="1" si="101"/>
        <v/>
      </c>
      <c r="D571" s="22" t="str">
        <f>IF(K571="","",ИТОГ!S571)</f>
        <v/>
      </c>
      <c r="E571" s="24" t="str">
        <f t="shared" si="102"/>
        <v/>
      </c>
      <c r="F571" s="30" t="str">
        <f t="shared" si="103"/>
        <v/>
      </c>
      <c r="G571" s="25" t="str">
        <f t="shared" si="104"/>
        <v/>
      </c>
      <c r="H571" s="29" t="str">
        <f t="shared" ca="1" si="105"/>
        <v/>
      </c>
      <c r="I571" s="24"/>
      <c r="J571" s="30"/>
      <c r="K571" s="27" t="str">
        <f>IF(ИТОГ!A571=0,"",ИТОГ!A571)</f>
        <v/>
      </c>
      <c r="L571" s="26" t="str">
        <f t="shared" si="106"/>
        <v/>
      </c>
      <c r="M571" s="25" t="str">
        <f>IF(K571="","",ИТОГ!Q571)</f>
        <v/>
      </c>
      <c r="N571" s="28" t="str">
        <f>IF(K571="","",ИТОГ!N571)</f>
        <v/>
      </c>
      <c r="O571" s="30" t="str">
        <f t="shared" si="107"/>
        <v/>
      </c>
      <c r="P571" s="24"/>
      <c r="Q571" s="30" t="str">
        <f t="shared" si="108"/>
        <v/>
      </c>
      <c r="R571" s="29" t="str">
        <f t="shared" ca="1" si="109"/>
        <v/>
      </c>
    </row>
    <row r="572" spans="1:18">
      <c r="A572" s="23" t="str">
        <f t="shared" si="99"/>
        <v/>
      </c>
      <c r="B572" s="23" t="str">
        <f t="shared" si="100"/>
        <v/>
      </c>
      <c r="C572" s="29" t="str">
        <f t="shared" ca="1" si="101"/>
        <v/>
      </c>
      <c r="D572" s="22" t="str">
        <f>IF(K572="","",ИТОГ!S572)</f>
        <v/>
      </c>
      <c r="E572" s="24" t="str">
        <f t="shared" si="102"/>
        <v/>
      </c>
      <c r="F572" s="30" t="str">
        <f t="shared" si="103"/>
        <v/>
      </c>
      <c r="G572" s="25" t="str">
        <f t="shared" si="104"/>
        <v/>
      </c>
      <c r="H572" s="29" t="str">
        <f t="shared" ca="1" si="105"/>
        <v/>
      </c>
      <c r="I572" s="24"/>
      <c r="J572" s="30"/>
      <c r="K572" s="27" t="str">
        <f>IF(ИТОГ!A572=0,"",ИТОГ!A572)</f>
        <v/>
      </c>
      <c r="L572" s="26" t="str">
        <f t="shared" si="106"/>
        <v/>
      </c>
      <c r="M572" s="25" t="str">
        <f>IF(K572="","",ИТОГ!Q572)</f>
        <v/>
      </c>
      <c r="N572" s="28" t="str">
        <f>IF(K572="","",ИТОГ!N572)</f>
        <v/>
      </c>
      <c r="O572" s="30" t="str">
        <f t="shared" si="107"/>
        <v/>
      </c>
      <c r="P572" s="24"/>
      <c r="Q572" s="30" t="str">
        <f t="shared" si="108"/>
        <v/>
      </c>
      <c r="R572" s="29" t="str">
        <f t="shared" ca="1" si="109"/>
        <v/>
      </c>
    </row>
    <row r="573" spans="1:18">
      <c r="A573" s="23" t="str">
        <f t="shared" si="99"/>
        <v/>
      </c>
      <c r="B573" s="23" t="str">
        <f t="shared" si="100"/>
        <v/>
      </c>
      <c r="C573" s="29" t="str">
        <f t="shared" ca="1" si="101"/>
        <v/>
      </c>
      <c r="D573" s="22" t="str">
        <f>IF(K573="","",ИТОГ!S573)</f>
        <v/>
      </c>
      <c r="E573" s="24" t="str">
        <f t="shared" si="102"/>
        <v/>
      </c>
      <c r="F573" s="30" t="str">
        <f t="shared" si="103"/>
        <v/>
      </c>
      <c r="G573" s="25" t="str">
        <f t="shared" si="104"/>
        <v/>
      </c>
      <c r="H573" s="29" t="str">
        <f t="shared" ca="1" si="105"/>
        <v/>
      </c>
      <c r="I573" s="24"/>
      <c r="J573" s="30"/>
      <c r="K573" s="27" t="str">
        <f>IF(ИТОГ!A573=0,"",ИТОГ!A573)</f>
        <v/>
      </c>
      <c r="L573" s="26" t="str">
        <f t="shared" si="106"/>
        <v/>
      </c>
      <c r="M573" s="25" t="str">
        <f>IF(K573="","",ИТОГ!Q573)</f>
        <v/>
      </c>
      <c r="N573" s="28" t="str">
        <f>IF(K573="","",ИТОГ!N573)</f>
        <v/>
      </c>
      <c r="O573" s="30" t="str">
        <f t="shared" si="107"/>
        <v/>
      </c>
      <c r="P573" s="24"/>
      <c r="Q573" s="30" t="str">
        <f t="shared" si="108"/>
        <v/>
      </c>
      <c r="R573" s="29" t="str">
        <f t="shared" ca="1" si="109"/>
        <v/>
      </c>
    </row>
    <row r="574" spans="1:18">
      <c r="A574" s="23" t="str">
        <f t="shared" si="99"/>
        <v/>
      </c>
      <c r="B574" s="23" t="str">
        <f t="shared" si="100"/>
        <v/>
      </c>
      <c r="C574" s="29" t="str">
        <f t="shared" ca="1" si="101"/>
        <v/>
      </c>
      <c r="D574" s="22" t="str">
        <f>IF(K574="","",ИТОГ!S574)</f>
        <v/>
      </c>
      <c r="E574" s="24" t="str">
        <f t="shared" si="102"/>
        <v/>
      </c>
      <c r="F574" s="30" t="str">
        <f t="shared" si="103"/>
        <v/>
      </c>
      <c r="G574" s="25" t="str">
        <f t="shared" si="104"/>
        <v/>
      </c>
      <c r="H574" s="29" t="str">
        <f t="shared" ca="1" si="105"/>
        <v/>
      </c>
      <c r="I574" s="24"/>
      <c r="J574" s="30"/>
      <c r="K574" s="27" t="str">
        <f>IF(ИТОГ!A574=0,"",ИТОГ!A574)</f>
        <v/>
      </c>
      <c r="L574" s="26" t="str">
        <f t="shared" si="106"/>
        <v/>
      </c>
      <c r="M574" s="25" t="str">
        <f>IF(K574="","",ИТОГ!Q574)</f>
        <v/>
      </c>
      <c r="N574" s="28" t="str">
        <f>IF(K574="","",ИТОГ!N574)</f>
        <v/>
      </c>
      <c r="O574" s="30" t="str">
        <f t="shared" si="107"/>
        <v/>
      </c>
      <c r="P574" s="24"/>
      <c r="Q574" s="30" t="str">
        <f t="shared" si="108"/>
        <v/>
      </c>
      <c r="R574" s="29" t="str">
        <f t="shared" ca="1" si="109"/>
        <v/>
      </c>
    </row>
    <row r="575" spans="1:18">
      <c r="A575" s="23" t="str">
        <f t="shared" si="99"/>
        <v/>
      </c>
      <c r="B575" s="23" t="str">
        <f t="shared" si="100"/>
        <v/>
      </c>
      <c r="C575" s="29" t="str">
        <f t="shared" ca="1" si="101"/>
        <v/>
      </c>
      <c r="D575" s="22" t="str">
        <f>IF(K575="","",ИТОГ!S575)</f>
        <v/>
      </c>
      <c r="E575" s="24" t="str">
        <f t="shared" si="102"/>
        <v/>
      </c>
      <c r="F575" s="30" t="str">
        <f t="shared" si="103"/>
        <v/>
      </c>
      <c r="G575" s="25" t="str">
        <f t="shared" si="104"/>
        <v/>
      </c>
      <c r="H575" s="29" t="str">
        <f t="shared" ca="1" si="105"/>
        <v/>
      </c>
      <c r="I575" s="24"/>
      <c r="J575" s="30"/>
      <c r="K575" s="27" t="str">
        <f>IF(ИТОГ!A575=0,"",ИТОГ!A575)</f>
        <v/>
      </c>
      <c r="L575" s="26" t="str">
        <f t="shared" si="106"/>
        <v/>
      </c>
      <c r="M575" s="25" t="str">
        <f>IF(K575="","",ИТОГ!Q575)</f>
        <v/>
      </c>
      <c r="N575" s="28" t="str">
        <f>IF(K575="","",ИТОГ!N575)</f>
        <v/>
      </c>
      <c r="O575" s="30" t="str">
        <f t="shared" si="107"/>
        <v/>
      </c>
      <c r="P575" s="24"/>
      <c r="Q575" s="30" t="str">
        <f t="shared" si="108"/>
        <v/>
      </c>
      <c r="R575" s="29" t="str">
        <f t="shared" ca="1" si="109"/>
        <v/>
      </c>
    </row>
    <row r="576" spans="1:18">
      <c r="A576" s="23" t="str">
        <f t="shared" si="99"/>
        <v/>
      </c>
      <c r="B576" s="23" t="str">
        <f t="shared" si="100"/>
        <v/>
      </c>
      <c r="C576" s="29" t="str">
        <f t="shared" ca="1" si="101"/>
        <v/>
      </c>
      <c r="D576" s="22" t="str">
        <f>IF(K576="","",ИТОГ!S576)</f>
        <v/>
      </c>
      <c r="E576" s="24" t="str">
        <f t="shared" si="102"/>
        <v/>
      </c>
      <c r="F576" s="30" t="str">
        <f t="shared" si="103"/>
        <v/>
      </c>
      <c r="G576" s="25" t="str">
        <f t="shared" si="104"/>
        <v/>
      </c>
      <c r="H576" s="29" t="str">
        <f t="shared" ca="1" si="105"/>
        <v/>
      </c>
      <c r="I576" s="24"/>
      <c r="J576" s="30"/>
      <c r="K576" s="27" t="str">
        <f>IF(ИТОГ!A576=0,"",ИТОГ!A576)</f>
        <v/>
      </c>
      <c r="L576" s="26" t="str">
        <f t="shared" si="106"/>
        <v/>
      </c>
      <c r="M576" s="25" t="str">
        <f>IF(K576="","",ИТОГ!Q576)</f>
        <v/>
      </c>
      <c r="N576" s="28" t="str">
        <f>IF(K576="","",ИТОГ!N576)</f>
        <v/>
      </c>
      <c r="O576" s="30" t="str">
        <f t="shared" si="107"/>
        <v/>
      </c>
      <c r="P576" s="24"/>
      <c r="Q576" s="30" t="str">
        <f t="shared" si="108"/>
        <v/>
      </c>
      <c r="R576" s="29" t="str">
        <f t="shared" ca="1" si="109"/>
        <v/>
      </c>
    </row>
    <row r="577" spans="1:18">
      <c r="A577" s="23" t="str">
        <f t="shared" si="99"/>
        <v/>
      </c>
      <c r="B577" s="23" t="str">
        <f t="shared" si="100"/>
        <v/>
      </c>
      <c r="C577" s="29" t="str">
        <f t="shared" ca="1" si="101"/>
        <v/>
      </c>
      <c r="D577" s="22" t="str">
        <f>IF(K577="","",ИТОГ!S577)</f>
        <v/>
      </c>
      <c r="E577" s="24" t="str">
        <f t="shared" si="102"/>
        <v/>
      </c>
      <c r="F577" s="30" t="str">
        <f t="shared" si="103"/>
        <v/>
      </c>
      <c r="G577" s="25" t="str">
        <f t="shared" si="104"/>
        <v/>
      </c>
      <c r="H577" s="29" t="str">
        <f t="shared" ca="1" si="105"/>
        <v/>
      </c>
      <c r="I577" s="24"/>
      <c r="J577" s="30"/>
      <c r="K577" s="27" t="str">
        <f>IF(ИТОГ!A577=0,"",ИТОГ!A577)</f>
        <v/>
      </c>
      <c r="L577" s="26" t="str">
        <f t="shared" si="106"/>
        <v/>
      </c>
      <c r="M577" s="25" t="str">
        <f>IF(K577="","",ИТОГ!Q577)</f>
        <v/>
      </c>
      <c r="N577" s="28" t="str">
        <f>IF(K577="","",ИТОГ!N577)</f>
        <v/>
      </c>
      <c r="O577" s="30" t="str">
        <f t="shared" si="107"/>
        <v/>
      </c>
      <c r="P577" s="24"/>
      <c r="Q577" s="30" t="str">
        <f t="shared" si="108"/>
        <v/>
      </c>
      <c r="R577" s="29" t="str">
        <f t="shared" ca="1" si="109"/>
        <v/>
      </c>
    </row>
    <row r="578" spans="1:18">
      <c r="A578" s="23" t="str">
        <f t="shared" si="99"/>
        <v/>
      </c>
      <c r="B578" s="23" t="str">
        <f t="shared" si="100"/>
        <v/>
      </c>
      <c r="C578" s="29" t="str">
        <f t="shared" ca="1" si="101"/>
        <v/>
      </c>
      <c r="D578" s="22" t="str">
        <f>IF(K578="","",ИТОГ!S578)</f>
        <v/>
      </c>
      <c r="E578" s="24" t="str">
        <f t="shared" si="102"/>
        <v/>
      </c>
      <c r="F578" s="30" t="str">
        <f t="shared" si="103"/>
        <v/>
      </c>
      <c r="G578" s="25" t="str">
        <f t="shared" si="104"/>
        <v/>
      </c>
      <c r="H578" s="29" t="str">
        <f t="shared" ca="1" si="105"/>
        <v/>
      </c>
      <c r="I578" s="24"/>
      <c r="J578" s="30"/>
      <c r="K578" s="27" t="str">
        <f>IF(ИТОГ!A578=0,"",ИТОГ!A578)</f>
        <v/>
      </c>
      <c r="L578" s="26" t="str">
        <f t="shared" si="106"/>
        <v/>
      </c>
      <c r="M578" s="25" t="str">
        <f>IF(K578="","",ИТОГ!Q578)</f>
        <v/>
      </c>
      <c r="N578" s="28" t="str">
        <f>IF(K578="","",ИТОГ!N578)</f>
        <v/>
      </c>
      <c r="O578" s="30" t="str">
        <f t="shared" si="107"/>
        <v/>
      </c>
      <c r="P578" s="24"/>
      <c r="Q578" s="30" t="str">
        <f t="shared" si="108"/>
        <v/>
      </c>
      <c r="R578" s="29" t="str">
        <f t="shared" ca="1" si="109"/>
        <v/>
      </c>
    </row>
    <row r="579" spans="1:18">
      <c r="A579" s="23" t="str">
        <f t="shared" si="99"/>
        <v/>
      </c>
      <c r="B579" s="23" t="str">
        <f t="shared" si="100"/>
        <v/>
      </c>
      <c r="C579" s="29" t="str">
        <f t="shared" ca="1" si="101"/>
        <v/>
      </c>
      <c r="D579" s="22" t="str">
        <f>IF(K579="","",ИТОГ!S579)</f>
        <v/>
      </c>
      <c r="E579" s="24" t="str">
        <f t="shared" si="102"/>
        <v/>
      </c>
      <c r="F579" s="30" t="str">
        <f t="shared" si="103"/>
        <v/>
      </c>
      <c r="G579" s="25" t="str">
        <f t="shared" si="104"/>
        <v/>
      </c>
      <c r="H579" s="29" t="str">
        <f t="shared" ca="1" si="105"/>
        <v/>
      </c>
      <c r="I579" s="24"/>
      <c r="J579" s="30"/>
      <c r="K579" s="27" t="str">
        <f>IF(ИТОГ!A579=0,"",ИТОГ!A579)</f>
        <v/>
      </c>
      <c r="L579" s="26" t="str">
        <f t="shared" si="106"/>
        <v/>
      </c>
      <c r="M579" s="25" t="str">
        <f>IF(K579="","",ИТОГ!Q579)</f>
        <v/>
      </c>
      <c r="N579" s="28" t="str">
        <f>IF(K579="","",ИТОГ!N579)</f>
        <v/>
      </c>
      <c r="O579" s="30" t="str">
        <f t="shared" si="107"/>
        <v/>
      </c>
      <c r="P579" s="24"/>
      <c r="Q579" s="30" t="str">
        <f t="shared" si="108"/>
        <v/>
      </c>
      <c r="R579" s="29" t="str">
        <f t="shared" ca="1" si="109"/>
        <v/>
      </c>
    </row>
    <row r="580" spans="1:18">
      <c r="A580" s="23" t="str">
        <f t="shared" si="99"/>
        <v/>
      </c>
      <c r="B580" s="23" t="str">
        <f t="shared" si="100"/>
        <v/>
      </c>
      <c r="C580" s="29" t="str">
        <f t="shared" ca="1" si="101"/>
        <v/>
      </c>
      <c r="D580" s="22" t="str">
        <f>IF(K580="","",ИТОГ!S580)</f>
        <v/>
      </c>
      <c r="E580" s="24" t="str">
        <f t="shared" si="102"/>
        <v/>
      </c>
      <c r="F580" s="30" t="str">
        <f t="shared" si="103"/>
        <v/>
      </c>
      <c r="G580" s="25" t="str">
        <f t="shared" si="104"/>
        <v/>
      </c>
      <c r="H580" s="29" t="str">
        <f t="shared" ca="1" si="105"/>
        <v/>
      </c>
      <c r="I580" s="24"/>
      <c r="J580" s="30"/>
      <c r="K580" s="27" t="str">
        <f>IF(ИТОГ!A580=0,"",ИТОГ!A580)</f>
        <v/>
      </c>
      <c r="L580" s="26" t="str">
        <f t="shared" si="106"/>
        <v/>
      </c>
      <c r="M580" s="25" t="str">
        <f>IF(K580="","",ИТОГ!Q580)</f>
        <v/>
      </c>
      <c r="N580" s="28" t="str">
        <f>IF(K580="","",ИТОГ!N580)</f>
        <v/>
      </c>
      <c r="O580" s="30" t="str">
        <f t="shared" si="107"/>
        <v/>
      </c>
      <c r="P580" s="24"/>
      <c r="Q580" s="30" t="str">
        <f t="shared" si="108"/>
        <v/>
      </c>
      <c r="R580" s="29" t="str">
        <f t="shared" ca="1" si="109"/>
        <v/>
      </c>
    </row>
    <row r="581" spans="1:18">
      <c r="A581" s="23" t="str">
        <f t="shared" si="99"/>
        <v/>
      </c>
      <c r="B581" s="23" t="str">
        <f t="shared" si="100"/>
        <v/>
      </c>
      <c r="C581" s="29" t="str">
        <f t="shared" ca="1" si="101"/>
        <v/>
      </c>
      <c r="D581" s="22" t="str">
        <f>IF(K581="","",ИТОГ!S581)</f>
        <v/>
      </c>
      <c r="E581" s="24" t="str">
        <f t="shared" si="102"/>
        <v/>
      </c>
      <c r="F581" s="30" t="str">
        <f t="shared" si="103"/>
        <v/>
      </c>
      <c r="G581" s="25" t="str">
        <f t="shared" si="104"/>
        <v/>
      </c>
      <c r="H581" s="29" t="str">
        <f t="shared" ca="1" si="105"/>
        <v/>
      </c>
      <c r="I581" s="24"/>
      <c r="J581" s="30"/>
      <c r="K581" s="27" t="str">
        <f>IF(ИТОГ!A581=0,"",ИТОГ!A581)</f>
        <v/>
      </c>
      <c r="L581" s="26" t="str">
        <f t="shared" si="106"/>
        <v/>
      </c>
      <c r="M581" s="25" t="str">
        <f>IF(K581="","",ИТОГ!Q581)</f>
        <v/>
      </c>
      <c r="N581" s="28" t="str">
        <f>IF(K581="","",ИТОГ!N581)</f>
        <v/>
      </c>
      <c r="O581" s="30" t="str">
        <f t="shared" si="107"/>
        <v/>
      </c>
      <c r="P581" s="24"/>
      <c r="Q581" s="30" t="str">
        <f t="shared" si="108"/>
        <v/>
      </c>
      <c r="R581" s="29" t="str">
        <f t="shared" ca="1" si="109"/>
        <v/>
      </c>
    </row>
    <row r="582" spans="1:18">
      <c r="A582" s="23" t="str">
        <f t="shared" si="99"/>
        <v/>
      </c>
      <c r="B582" s="23" t="str">
        <f t="shared" si="100"/>
        <v/>
      </c>
      <c r="C582" s="29" t="str">
        <f t="shared" ca="1" si="101"/>
        <v/>
      </c>
      <c r="D582" s="22" t="str">
        <f>IF(K582="","",ИТОГ!S582)</f>
        <v/>
      </c>
      <c r="E582" s="24" t="str">
        <f t="shared" si="102"/>
        <v/>
      </c>
      <c r="F582" s="30" t="str">
        <f t="shared" si="103"/>
        <v/>
      </c>
      <c r="G582" s="25" t="str">
        <f t="shared" si="104"/>
        <v/>
      </c>
      <c r="H582" s="29" t="str">
        <f t="shared" ca="1" si="105"/>
        <v/>
      </c>
      <c r="I582" s="24"/>
      <c r="J582" s="30"/>
      <c r="K582" s="27" t="str">
        <f>IF(ИТОГ!A582=0,"",ИТОГ!A582)</f>
        <v/>
      </c>
      <c r="L582" s="26" t="str">
        <f t="shared" si="106"/>
        <v/>
      </c>
      <c r="M582" s="25" t="str">
        <f>IF(K582="","",ИТОГ!Q582)</f>
        <v/>
      </c>
      <c r="N582" s="28" t="str">
        <f>IF(K582="","",ИТОГ!N582)</f>
        <v/>
      </c>
      <c r="O582" s="30" t="str">
        <f t="shared" si="107"/>
        <v/>
      </c>
      <c r="P582" s="24"/>
      <c r="Q582" s="30" t="str">
        <f t="shared" si="108"/>
        <v/>
      </c>
      <c r="R582" s="29" t="str">
        <f t="shared" ca="1" si="109"/>
        <v/>
      </c>
    </row>
    <row r="583" spans="1:18">
      <c r="A583" s="23" t="str">
        <f t="shared" si="99"/>
        <v/>
      </c>
      <c r="B583" s="23" t="str">
        <f t="shared" si="100"/>
        <v/>
      </c>
      <c r="C583" s="29" t="str">
        <f t="shared" ca="1" si="101"/>
        <v/>
      </c>
      <c r="D583" s="22" t="str">
        <f>IF(K583="","",ИТОГ!S583)</f>
        <v/>
      </c>
      <c r="E583" s="24" t="str">
        <f t="shared" si="102"/>
        <v/>
      </c>
      <c r="F583" s="30" t="str">
        <f t="shared" si="103"/>
        <v/>
      </c>
      <c r="G583" s="25" t="str">
        <f t="shared" si="104"/>
        <v/>
      </c>
      <c r="H583" s="29" t="str">
        <f t="shared" ca="1" si="105"/>
        <v/>
      </c>
      <c r="I583" s="24"/>
      <c r="J583" s="30"/>
      <c r="K583" s="27" t="str">
        <f>IF(ИТОГ!A583=0,"",ИТОГ!A583)</f>
        <v/>
      </c>
      <c r="L583" s="26" t="str">
        <f t="shared" si="106"/>
        <v/>
      </c>
      <c r="M583" s="25" t="str">
        <f>IF(K583="","",ИТОГ!Q583)</f>
        <v/>
      </c>
      <c r="N583" s="28" t="str">
        <f>IF(K583="","",ИТОГ!N583)</f>
        <v/>
      </c>
      <c r="O583" s="30" t="str">
        <f t="shared" si="107"/>
        <v/>
      </c>
      <c r="P583" s="24"/>
      <c r="Q583" s="30" t="str">
        <f t="shared" si="108"/>
        <v/>
      </c>
      <c r="R583" s="29" t="str">
        <f t="shared" ca="1" si="109"/>
        <v/>
      </c>
    </row>
    <row r="584" spans="1:18">
      <c r="A584" s="23" t="str">
        <f t="shared" si="99"/>
        <v/>
      </c>
      <c r="B584" s="23" t="str">
        <f t="shared" si="100"/>
        <v/>
      </c>
      <c r="C584" s="29" t="str">
        <f t="shared" ca="1" si="101"/>
        <v/>
      </c>
      <c r="D584" s="22" t="str">
        <f>IF(K584="","",ИТОГ!S584)</f>
        <v/>
      </c>
      <c r="E584" s="24" t="str">
        <f t="shared" si="102"/>
        <v/>
      </c>
      <c r="F584" s="30" t="str">
        <f t="shared" si="103"/>
        <v/>
      </c>
      <c r="G584" s="25" t="str">
        <f t="shared" si="104"/>
        <v/>
      </c>
      <c r="H584" s="29" t="str">
        <f t="shared" ca="1" si="105"/>
        <v/>
      </c>
      <c r="I584" s="24"/>
      <c r="J584" s="30"/>
      <c r="K584" s="27" t="str">
        <f>IF(ИТОГ!A584=0,"",ИТОГ!A584)</f>
        <v/>
      </c>
      <c r="L584" s="26" t="str">
        <f t="shared" si="106"/>
        <v/>
      </c>
      <c r="M584" s="25" t="str">
        <f>IF(K584="","",ИТОГ!Q584)</f>
        <v/>
      </c>
      <c r="N584" s="28" t="str">
        <f>IF(K584="","",ИТОГ!N584)</f>
        <v/>
      </c>
      <c r="O584" s="30" t="str">
        <f t="shared" si="107"/>
        <v/>
      </c>
      <c r="P584" s="24"/>
      <c r="Q584" s="30" t="str">
        <f t="shared" si="108"/>
        <v/>
      </c>
      <c r="R584" s="29" t="str">
        <f t="shared" ca="1" si="109"/>
        <v/>
      </c>
    </row>
    <row r="585" spans="1:18">
      <c r="A585" s="23" t="str">
        <f t="shared" si="99"/>
        <v/>
      </c>
      <c r="B585" s="23" t="str">
        <f t="shared" si="100"/>
        <v/>
      </c>
      <c r="C585" s="29" t="str">
        <f t="shared" ca="1" si="101"/>
        <v/>
      </c>
      <c r="D585" s="22" t="str">
        <f>IF(K585="","",ИТОГ!S585)</f>
        <v/>
      </c>
      <c r="E585" s="24" t="str">
        <f t="shared" si="102"/>
        <v/>
      </c>
      <c r="F585" s="30" t="str">
        <f t="shared" si="103"/>
        <v/>
      </c>
      <c r="G585" s="25" t="str">
        <f t="shared" si="104"/>
        <v/>
      </c>
      <c r="H585" s="29" t="str">
        <f t="shared" ca="1" si="105"/>
        <v/>
      </c>
      <c r="I585" s="24"/>
      <c r="J585" s="30"/>
      <c r="K585" s="27" t="str">
        <f>IF(ИТОГ!A585=0,"",ИТОГ!A585)</f>
        <v/>
      </c>
      <c r="L585" s="26" t="str">
        <f t="shared" si="106"/>
        <v/>
      </c>
      <c r="M585" s="25" t="str">
        <f>IF(K585="","",ИТОГ!Q585)</f>
        <v/>
      </c>
      <c r="N585" s="28" t="str">
        <f>IF(K585="","",ИТОГ!N585)</f>
        <v/>
      </c>
      <c r="O585" s="30" t="str">
        <f t="shared" si="107"/>
        <v/>
      </c>
      <c r="P585" s="24"/>
      <c r="Q585" s="30" t="str">
        <f t="shared" si="108"/>
        <v/>
      </c>
      <c r="R585" s="29" t="str">
        <f t="shared" ca="1" si="109"/>
        <v/>
      </c>
    </row>
    <row r="586" spans="1:18">
      <c r="A586" s="23" t="str">
        <f t="shared" si="99"/>
        <v/>
      </c>
      <c r="B586" s="23" t="str">
        <f t="shared" si="100"/>
        <v/>
      </c>
      <c r="C586" s="29" t="str">
        <f t="shared" ca="1" si="101"/>
        <v/>
      </c>
      <c r="D586" s="22" t="str">
        <f>IF(K586="","",ИТОГ!S586)</f>
        <v/>
      </c>
      <c r="E586" s="24" t="str">
        <f t="shared" si="102"/>
        <v/>
      </c>
      <c r="F586" s="30" t="str">
        <f t="shared" si="103"/>
        <v/>
      </c>
      <c r="G586" s="25" t="str">
        <f t="shared" si="104"/>
        <v/>
      </c>
      <c r="H586" s="29" t="str">
        <f t="shared" ca="1" si="105"/>
        <v/>
      </c>
      <c r="I586" s="24"/>
      <c r="J586" s="30"/>
      <c r="K586" s="27" t="str">
        <f>IF(ИТОГ!A586=0,"",ИТОГ!A586)</f>
        <v/>
      </c>
      <c r="L586" s="26" t="str">
        <f t="shared" si="106"/>
        <v/>
      </c>
      <c r="M586" s="25" t="str">
        <f>IF(K586="","",ИТОГ!Q586)</f>
        <v/>
      </c>
      <c r="N586" s="28" t="str">
        <f>IF(K586="","",ИТОГ!N586)</f>
        <v/>
      </c>
      <c r="O586" s="30" t="str">
        <f t="shared" si="107"/>
        <v/>
      </c>
      <c r="P586" s="24"/>
      <c r="Q586" s="30" t="str">
        <f t="shared" si="108"/>
        <v/>
      </c>
      <c r="R586" s="29" t="str">
        <f t="shared" ca="1" si="109"/>
        <v/>
      </c>
    </row>
    <row r="587" spans="1:18">
      <c r="A587" s="23" t="str">
        <f t="shared" si="99"/>
        <v/>
      </c>
      <c r="B587" s="23" t="str">
        <f t="shared" si="100"/>
        <v/>
      </c>
      <c r="C587" s="29" t="str">
        <f t="shared" ca="1" si="101"/>
        <v/>
      </c>
      <c r="D587" s="22" t="str">
        <f>IF(K587="","",ИТОГ!S587)</f>
        <v/>
      </c>
      <c r="E587" s="24" t="str">
        <f t="shared" si="102"/>
        <v/>
      </c>
      <c r="F587" s="30" t="str">
        <f t="shared" si="103"/>
        <v/>
      </c>
      <c r="G587" s="25" t="str">
        <f t="shared" si="104"/>
        <v/>
      </c>
      <c r="H587" s="29" t="str">
        <f t="shared" ca="1" si="105"/>
        <v/>
      </c>
      <c r="I587" s="24"/>
      <c r="J587" s="30"/>
      <c r="K587" s="27" t="str">
        <f>IF(ИТОГ!A587=0,"",ИТОГ!A587)</f>
        <v/>
      </c>
      <c r="L587" s="26" t="str">
        <f t="shared" si="106"/>
        <v/>
      </c>
      <c r="M587" s="25" t="str">
        <f>IF(K587="","",ИТОГ!Q587)</f>
        <v/>
      </c>
      <c r="N587" s="28" t="str">
        <f>IF(K587="","",ИТОГ!N587)</f>
        <v/>
      </c>
      <c r="O587" s="30" t="str">
        <f t="shared" si="107"/>
        <v/>
      </c>
      <c r="P587" s="24"/>
      <c r="Q587" s="30" t="str">
        <f t="shared" si="108"/>
        <v/>
      </c>
      <c r="R587" s="29" t="str">
        <f t="shared" ca="1" si="109"/>
        <v/>
      </c>
    </row>
    <row r="588" spans="1:18">
      <c r="A588" s="23" t="str">
        <f t="shared" si="99"/>
        <v/>
      </c>
      <c r="B588" s="23" t="str">
        <f t="shared" si="100"/>
        <v/>
      </c>
      <c r="C588" s="29" t="str">
        <f t="shared" ca="1" si="101"/>
        <v/>
      </c>
      <c r="D588" s="22" t="str">
        <f>IF(K588="","",ИТОГ!S588)</f>
        <v/>
      </c>
      <c r="E588" s="24" t="str">
        <f t="shared" si="102"/>
        <v/>
      </c>
      <c r="F588" s="30" t="str">
        <f t="shared" si="103"/>
        <v/>
      </c>
      <c r="G588" s="25" t="str">
        <f t="shared" si="104"/>
        <v/>
      </c>
      <c r="H588" s="29" t="str">
        <f t="shared" ca="1" si="105"/>
        <v/>
      </c>
      <c r="I588" s="24"/>
      <c r="J588" s="30"/>
      <c r="K588" s="27" t="str">
        <f>IF(ИТОГ!A588=0,"",ИТОГ!A588)</f>
        <v/>
      </c>
      <c r="L588" s="26" t="str">
        <f t="shared" si="106"/>
        <v/>
      </c>
      <c r="M588" s="25" t="str">
        <f>IF(K588="","",ИТОГ!Q588)</f>
        <v/>
      </c>
      <c r="N588" s="28" t="str">
        <f>IF(K588="","",ИТОГ!N588)</f>
        <v/>
      </c>
      <c r="O588" s="30" t="str">
        <f t="shared" si="107"/>
        <v/>
      </c>
      <c r="P588" s="24"/>
      <c r="Q588" s="30" t="str">
        <f t="shared" si="108"/>
        <v/>
      </c>
      <c r="R588" s="29" t="str">
        <f t="shared" ca="1" si="109"/>
        <v/>
      </c>
    </row>
    <row r="589" spans="1:18">
      <c r="A589" s="23" t="str">
        <f t="shared" si="99"/>
        <v/>
      </c>
      <c r="B589" s="23" t="str">
        <f t="shared" si="100"/>
        <v/>
      </c>
      <c r="C589" s="29" t="str">
        <f t="shared" ca="1" si="101"/>
        <v/>
      </c>
      <c r="D589" s="22" t="str">
        <f>IF(K589="","",ИТОГ!S589)</f>
        <v/>
      </c>
      <c r="E589" s="24" t="str">
        <f t="shared" si="102"/>
        <v/>
      </c>
      <c r="F589" s="30" t="str">
        <f t="shared" si="103"/>
        <v/>
      </c>
      <c r="G589" s="25" t="str">
        <f t="shared" si="104"/>
        <v/>
      </c>
      <c r="H589" s="29" t="str">
        <f t="shared" ca="1" si="105"/>
        <v/>
      </c>
      <c r="I589" s="24"/>
      <c r="J589" s="30"/>
      <c r="K589" s="27" t="str">
        <f>IF(ИТОГ!A589=0,"",ИТОГ!A589)</f>
        <v/>
      </c>
      <c r="L589" s="26" t="str">
        <f t="shared" si="106"/>
        <v/>
      </c>
      <c r="M589" s="25" t="str">
        <f>IF(K589="","",ИТОГ!Q589)</f>
        <v/>
      </c>
      <c r="N589" s="28" t="str">
        <f>IF(K589="","",ИТОГ!N589)</f>
        <v/>
      </c>
      <c r="O589" s="30" t="str">
        <f t="shared" si="107"/>
        <v/>
      </c>
      <c r="P589" s="24"/>
      <c r="Q589" s="30" t="str">
        <f t="shared" si="108"/>
        <v/>
      </c>
      <c r="R589" s="29" t="str">
        <f t="shared" ca="1" si="109"/>
        <v/>
      </c>
    </row>
    <row r="590" spans="1:18">
      <c r="A590" s="23" t="str">
        <f t="shared" si="99"/>
        <v/>
      </c>
      <c r="B590" s="23" t="str">
        <f t="shared" si="100"/>
        <v/>
      </c>
      <c r="C590" s="29" t="str">
        <f t="shared" ca="1" si="101"/>
        <v/>
      </c>
      <c r="D590" s="22" t="str">
        <f>IF(K590="","",ИТОГ!S590)</f>
        <v/>
      </c>
      <c r="E590" s="24" t="str">
        <f t="shared" si="102"/>
        <v/>
      </c>
      <c r="F590" s="30" t="str">
        <f t="shared" si="103"/>
        <v/>
      </c>
      <c r="G590" s="25" t="str">
        <f t="shared" si="104"/>
        <v/>
      </c>
      <c r="H590" s="29" t="str">
        <f t="shared" ca="1" si="105"/>
        <v/>
      </c>
      <c r="I590" s="24"/>
      <c r="J590" s="30"/>
      <c r="K590" s="27" t="str">
        <f>IF(ИТОГ!A590=0,"",ИТОГ!A590)</f>
        <v/>
      </c>
      <c r="L590" s="26" t="str">
        <f t="shared" si="106"/>
        <v/>
      </c>
      <c r="M590" s="25" t="str">
        <f>IF(K590="","",ИТОГ!Q590)</f>
        <v/>
      </c>
      <c r="N590" s="28" t="str">
        <f>IF(K590="","",ИТОГ!N590)</f>
        <v/>
      </c>
      <c r="O590" s="30" t="str">
        <f t="shared" si="107"/>
        <v/>
      </c>
      <c r="P590" s="24"/>
      <c r="Q590" s="30" t="str">
        <f t="shared" si="108"/>
        <v/>
      </c>
      <c r="R590" s="29" t="str">
        <f t="shared" ca="1" si="109"/>
        <v/>
      </c>
    </row>
    <row r="591" spans="1:18">
      <c r="A591" s="23" t="str">
        <f t="shared" si="99"/>
        <v/>
      </c>
      <c r="B591" s="23" t="str">
        <f t="shared" si="100"/>
        <v/>
      </c>
      <c r="C591" s="29" t="str">
        <f t="shared" ca="1" si="101"/>
        <v/>
      </c>
      <c r="D591" s="22" t="str">
        <f>IF(K591="","",ИТОГ!S591)</f>
        <v/>
      </c>
      <c r="E591" s="24" t="str">
        <f t="shared" si="102"/>
        <v/>
      </c>
      <c r="F591" s="30" t="str">
        <f t="shared" si="103"/>
        <v/>
      </c>
      <c r="G591" s="25" t="str">
        <f t="shared" si="104"/>
        <v/>
      </c>
      <c r="H591" s="29" t="str">
        <f t="shared" ca="1" si="105"/>
        <v/>
      </c>
      <c r="I591" s="24"/>
      <c r="J591" s="30"/>
      <c r="K591" s="27" t="str">
        <f>IF(ИТОГ!A591=0,"",ИТОГ!A591)</f>
        <v/>
      </c>
      <c r="L591" s="26" t="str">
        <f t="shared" si="106"/>
        <v/>
      </c>
      <c r="M591" s="25" t="str">
        <f>IF(K591="","",ИТОГ!Q591)</f>
        <v/>
      </c>
      <c r="N591" s="28" t="str">
        <f>IF(K591="","",ИТОГ!N591)</f>
        <v/>
      </c>
      <c r="O591" s="30" t="str">
        <f t="shared" si="107"/>
        <v/>
      </c>
      <c r="P591" s="24"/>
      <c r="Q591" s="30" t="str">
        <f t="shared" si="108"/>
        <v/>
      </c>
      <c r="R591" s="29" t="str">
        <f t="shared" ca="1" si="109"/>
        <v/>
      </c>
    </row>
    <row r="592" spans="1:18">
      <c r="A592" s="23" t="str">
        <f t="shared" si="99"/>
        <v/>
      </c>
      <c r="B592" s="23" t="str">
        <f t="shared" si="100"/>
        <v/>
      </c>
      <c r="C592" s="29" t="str">
        <f t="shared" ca="1" si="101"/>
        <v/>
      </c>
      <c r="D592" s="22" t="str">
        <f>IF(K592="","",ИТОГ!S592)</f>
        <v/>
      </c>
      <c r="E592" s="24" t="str">
        <f t="shared" si="102"/>
        <v/>
      </c>
      <c r="F592" s="30" t="str">
        <f t="shared" si="103"/>
        <v/>
      </c>
      <c r="G592" s="25" t="str">
        <f t="shared" si="104"/>
        <v/>
      </c>
      <c r="H592" s="29" t="str">
        <f t="shared" ca="1" si="105"/>
        <v/>
      </c>
      <c r="I592" s="24"/>
      <c r="J592" s="30"/>
      <c r="K592" s="27" t="str">
        <f>IF(ИТОГ!A592=0,"",ИТОГ!A592)</f>
        <v/>
      </c>
      <c r="L592" s="26" t="str">
        <f t="shared" si="106"/>
        <v/>
      </c>
      <c r="M592" s="25" t="str">
        <f>IF(K592="","",ИТОГ!Q592)</f>
        <v/>
      </c>
      <c r="N592" s="28" t="str">
        <f>IF(K592="","",ИТОГ!N592)</f>
        <v/>
      </c>
      <c r="O592" s="30" t="str">
        <f t="shared" si="107"/>
        <v/>
      </c>
      <c r="P592" s="24"/>
      <c r="Q592" s="30" t="str">
        <f t="shared" si="108"/>
        <v/>
      </c>
      <c r="R592" s="29" t="str">
        <f t="shared" ca="1" si="109"/>
        <v/>
      </c>
    </row>
    <row r="593" spans="1:18">
      <c r="A593" s="23" t="str">
        <f t="shared" si="99"/>
        <v/>
      </c>
      <c r="B593" s="23" t="str">
        <f t="shared" si="100"/>
        <v/>
      </c>
      <c r="C593" s="29" t="str">
        <f t="shared" ca="1" si="101"/>
        <v/>
      </c>
      <c r="D593" s="22" t="str">
        <f>IF(K593="","",ИТОГ!S593)</f>
        <v/>
      </c>
      <c r="E593" s="24" t="str">
        <f t="shared" si="102"/>
        <v/>
      </c>
      <c r="F593" s="30" t="str">
        <f t="shared" si="103"/>
        <v/>
      </c>
      <c r="G593" s="25" t="str">
        <f t="shared" si="104"/>
        <v/>
      </c>
      <c r="H593" s="29" t="str">
        <f t="shared" ca="1" si="105"/>
        <v/>
      </c>
      <c r="I593" s="24"/>
      <c r="J593" s="30"/>
      <c r="K593" s="27" t="str">
        <f>IF(ИТОГ!A593=0,"",ИТОГ!A593)</f>
        <v/>
      </c>
      <c r="L593" s="26" t="str">
        <f t="shared" si="106"/>
        <v/>
      </c>
      <c r="M593" s="25" t="str">
        <f>IF(K593="","",ИТОГ!Q593)</f>
        <v/>
      </c>
      <c r="N593" s="28" t="str">
        <f>IF(K593="","",ИТОГ!N593)</f>
        <v/>
      </c>
      <c r="O593" s="30" t="str">
        <f t="shared" si="107"/>
        <v/>
      </c>
      <c r="P593" s="24"/>
      <c r="Q593" s="30" t="str">
        <f t="shared" si="108"/>
        <v/>
      </c>
      <c r="R593" s="29" t="str">
        <f t="shared" ca="1" si="109"/>
        <v/>
      </c>
    </row>
    <row r="594" spans="1:18">
      <c r="A594" s="23" t="str">
        <f t="shared" si="99"/>
        <v/>
      </c>
      <c r="B594" s="23" t="str">
        <f t="shared" si="100"/>
        <v/>
      </c>
      <c r="C594" s="29" t="str">
        <f t="shared" ca="1" si="101"/>
        <v/>
      </c>
      <c r="D594" s="22" t="str">
        <f>IF(K594="","",ИТОГ!S594)</f>
        <v/>
      </c>
      <c r="E594" s="24" t="str">
        <f t="shared" si="102"/>
        <v/>
      </c>
      <c r="F594" s="30" t="str">
        <f t="shared" si="103"/>
        <v/>
      </c>
      <c r="G594" s="25" t="str">
        <f t="shared" si="104"/>
        <v/>
      </c>
      <c r="H594" s="29" t="str">
        <f t="shared" ca="1" si="105"/>
        <v/>
      </c>
      <c r="I594" s="24"/>
      <c r="J594" s="30"/>
      <c r="K594" s="27" t="str">
        <f>IF(ИТОГ!A594=0,"",ИТОГ!A594)</f>
        <v/>
      </c>
      <c r="L594" s="26" t="str">
        <f t="shared" si="106"/>
        <v/>
      </c>
      <c r="M594" s="25" t="str">
        <f>IF(K594="","",ИТОГ!Q594)</f>
        <v/>
      </c>
      <c r="N594" s="28" t="str">
        <f>IF(K594="","",ИТОГ!N594)</f>
        <v/>
      </c>
      <c r="O594" s="30" t="str">
        <f t="shared" si="107"/>
        <v/>
      </c>
      <c r="P594" s="24"/>
      <c r="Q594" s="30" t="str">
        <f t="shared" si="108"/>
        <v/>
      </c>
      <c r="R594" s="29" t="str">
        <f t="shared" ca="1" si="109"/>
        <v/>
      </c>
    </row>
    <row r="595" spans="1:18">
      <c r="A595" s="23" t="str">
        <f t="shared" si="99"/>
        <v/>
      </c>
      <c r="B595" s="23" t="str">
        <f t="shared" si="100"/>
        <v/>
      </c>
      <c r="C595" s="29" t="str">
        <f t="shared" ca="1" si="101"/>
        <v/>
      </c>
      <c r="D595" s="22" t="str">
        <f>IF(K595="","",ИТОГ!S595)</f>
        <v/>
      </c>
      <c r="E595" s="24" t="str">
        <f t="shared" si="102"/>
        <v/>
      </c>
      <c r="F595" s="30" t="str">
        <f t="shared" si="103"/>
        <v/>
      </c>
      <c r="G595" s="25" t="str">
        <f t="shared" si="104"/>
        <v/>
      </c>
      <c r="H595" s="29" t="str">
        <f t="shared" ca="1" si="105"/>
        <v/>
      </c>
      <c r="I595" s="24"/>
      <c r="J595" s="30"/>
      <c r="K595" s="27" t="str">
        <f>IF(ИТОГ!A595=0,"",ИТОГ!A595)</f>
        <v/>
      </c>
      <c r="L595" s="26" t="str">
        <f t="shared" si="106"/>
        <v/>
      </c>
      <c r="M595" s="25" t="str">
        <f>IF(K595="","",ИТОГ!Q595)</f>
        <v/>
      </c>
      <c r="N595" s="28" t="str">
        <f>IF(K595="","",ИТОГ!N595)</f>
        <v/>
      </c>
      <c r="O595" s="30" t="str">
        <f t="shared" si="107"/>
        <v/>
      </c>
      <c r="P595" s="24"/>
      <c r="Q595" s="30" t="str">
        <f t="shared" si="108"/>
        <v/>
      </c>
      <c r="R595" s="29" t="str">
        <f t="shared" ca="1" si="109"/>
        <v/>
      </c>
    </row>
    <row r="596" spans="1:18">
      <c r="A596" s="23" t="str">
        <f t="shared" si="99"/>
        <v/>
      </c>
      <c r="B596" s="23" t="str">
        <f t="shared" si="100"/>
        <v/>
      </c>
      <c r="C596" s="29" t="str">
        <f t="shared" ca="1" si="101"/>
        <v/>
      </c>
      <c r="D596" s="22" t="str">
        <f>IF(K596="","",ИТОГ!S596)</f>
        <v/>
      </c>
      <c r="E596" s="24" t="str">
        <f t="shared" si="102"/>
        <v/>
      </c>
      <c r="F596" s="30" t="str">
        <f t="shared" si="103"/>
        <v/>
      </c>
      <c r="G596" s="25" t="str">
        <f t="shared" si="104"/>
        <v/>
      </c>
      <c r="H596" s="29" t="str">
        <f t="shared" ca="1" si="105"/>
        <v/>
      </c>
      <c r="I596" s="24"/>
      <c r="J596" s="30"/>
      <c r="K596" s="27" t="str">
        <f>IF(ИТОГ!A596=0,"",ИТОГ!A596)</f>
        <v/>
      </c>
      <c r="L596" s="26" t="str">
        <f t="shared" si="106"/>
        <v/>
      </c>
      <c r="M596" s="25" t="str">
        <f>IF(K596="","",ИТОГ!Q596)</f>
        <v/>
      </c>
      <c r="N596" s="28" t="str">
        <f>IF(K596="","",ИТОГ!N596)</f>
        <v/>
      </c>
      <c r="O596" s="30" t="str">
        <f t="shared" si="107"/>
        <v/>
      </c>
      <c r="P596" s="24"/>
      <c r="Q596" s="30" t="str">
        <f t="shared" si="108"/>
        <v/>
      </c>
      <c r="R596" s="29" t="str">
        <f t="shared" ca="1" si="109"/>
        <v/>
      </c>
    </row>
    <row r="597" spans="1:18">
      <c r="A597" s="23" t="str">
        <f t="shared" si="99"/>
        <v/>
      </c>
      <c r="B597" s="23" t="str">
        <f t="shared" si="100"/>
        <v/>
      </c>
      <c r="C597" s="29" t="str">
        <f t="shared" ca="1" si="101"/>
        <v/>
      </c>
      <c r="D597" s="22" t="str">
        <f>IF(K597="","",ИТОГ!S597)</f>
        <v/>
      </c>
      <c r="E597" s="24" t="str">
        <f t="shared" si="102"/>
        <v/>
      </c>
      <c r="F597" s="30" t="str">
        <f t="shared" si="103"/>
        <v/>
      </c>
      <c r="G597" s="25" t="str">
        <f t="shared" si="104"/>
        <v/>
      </c>
      <c r="H597" s="29" t="str">
        <f t="shared" ca="1" si="105"/>
        <v/>
      </c>
      <c r="I597" s="24"/>
      <c r="J597" s="30"/>
      <c r="K597" s="27" t="str">
        <f>IF(ИТОГ!A597=0,"",ИТОГ!A597)</f>
        <v/>
      </c>
      <c r="L597" s="26" t="str">
        <f t="shared" si="106"/>
        <v/>
      </c>
      <c r="M597" s="25" t="str">
        <f>IF(K597="","",ИТОГ!Q597)</f>
        <v/>
      </c>
      <c r="N597" s="28" t="str">
        <f>IF(K597="","",ИТОГ!N597)</f>
        <v/>
      </c>
      <c r="O597" s="30" t="str">
        <f t="shared" si="107"/>
        <v/>
      </c>
      <c r="P597" s="24"/>
      <c r="Q597" s="30" t="str">
        <f t="shared" si="108"/>
        <v/>
      </c>
      <c r="R597" s="29" t="str">
        <f t="shared" ca="1" si="109"/>
        <v/>
      </c>
    </row>
    <row r="598" spans="1:18">
      <c r="A598" s="23" t="str">
        <f t="shared" si="99"/>
        <v/>
      </c>
      <c r="B598" s="23" t="str">
        <f t="shared" si="100"/>
        <v/>
      </c>
      <c r="C598" s="29" t="str">
        <f t="shared" ca="1" si="101"/>
        <v/>
      </c>
      <c r="D598" s="22" t="str">
        <f>IF(K598="","",ИТОГ!S598)</f>
        <v/>
      </c>
      <c r="E598" s="24" t="str">
        <f t="shared" si="102"/>
        <v/>
      </c>
      <c r="F598" s="30" t="str">
        <f t="shared" si="103"/>
        <v/>
      </c>
      <c r="G598" s="25" t="str">
        <f t="shared" si="104"/>
        <v/>
      </c>
      <c r="H598" s="29" t="str">
        <f t="shared" ca="1" si="105"/>
        <v/>
      </c>
      <c r="I598" s="24"/>
      <c r="J598" s="30"/>
      <c r="K598" s="27" t="str">
        <f>IF(ИТОГ!A598=0,"",ИТОГ!A598)</f>
        <v/>
      </c>
      <c r="L598" s="26" t="str">
        <f t="shared" si="106"/>
        <v/>
      </c>
      <c r="M598" s="25" t="str">
        <f>IF(K598="","",ИТОГ!Q598)</f>
        <v/>
      </c>
      <c r="N598" s="28" t="str">
        <f>IF(K598="","",ИТОГ!N598)</f>
        <v/>
      </c>
      <c r="O598" s="30" t="str">
        <f t="shared" si="107"/>
        <v/>
      </c>
      <c r="P598" s="24"/>
      <c r="Q598" s="30" t="str">
        <f t="shared" si="108"/>
        <v/>
      </c>
      <c r="R598" s="29" t="str">
        <f t="shared" ca="1" si="109"/>
        <v/>
      </c>
    </row>
    <row r="599" spans="1:18">
      <c r="A599" s="23" t="str">
        <f t="shared" si="99"/>
        <v/>
      </c>
      <c r="B599" s="23" t="str">
        <f t="shared" si="100"/>
        <v/>
      </c>
      <c r="C599" s="29" t="str">
        <f t="shared" ca="1" si="101"/>
        <v/>
      </c>
      <c r="D599" s="22" t="str">
        <f>IF(K599="","",ИТОГ!S599)</f>
        <v/>
      </c>
      <c r="E599" s="24" t="str">
        <f t="shared" si="102"/>
        <v/>
      </c>
      <c r="F599" s="30" t="str">
        <f t="shared" si="103"/>
        <v/>
      </c>
      <c r="G599" s="25" t="str">
        <f t="shared" si="104"/>
        <v/>
      </c>
      <c r="H599" s="29" t="str">
        <f t="shared" ca="1" si="105"/>
        <v/>
      </c>
      <c r="I599" s="24"/>
      <c r="J599" s="30"/>
      <c r="K599" s="27" t="str">
        <f>IF(ИТОГ!A599=0,"",ИТОГ!A599)</f>
        <v/>
      </c>
      <c r="L599" s="26" t="str">
        <f t="shared" si="106"/>
        <v/>
      </c>
      <c r="M599" s="25" t="str">
        <f>IF(K599="","",ИТОГ!Q599)</f>
        <v/>
      </c>
      <c r="N599" s="28" t="str">
        <f>IF(K599="","",ИТОГ!N599)</f>
        <v/>
      </c>
      <c r="O599" s="30" t="str">
        <f t="shared" si="107"/>
        <v/>
      </c>
      <c r="P599" s="24"/>
      <c r="Q599" s="30" t="str">
        <f t="shared" si="108"/>
        <v/>
      </c>
      <c r="R599" s="29" t="str">
        <f t="shared" ca="1" si="109"/>
        <v/>
      </c>
    </row>
    <row r="600" spans="1:18">
      <c r="A600" s="23" t="str">
        <f t="shared" si="99"/>
        <v/>
      </c>
      <c r="B600" s="23" t="str">
        <f t="shared" si="100"/>
        <v/>
      </c>
      <c r="C600" s="29" t="str">
        <f t="shared" ca="1" si="101"/>
        <v/>
      </c>
      <c r="D600" s="22" t="str">
        <f>IF(K600="","",ИТОГ!S600)</f>
        <v/>
      </c>
      <c r="E600" s="24" t="str">
        <f t="shared" si="102"/>
        <v/>
      </c>
      <c r="F600" s="30" t="str">
        <f t="shared" si="103"/>
        <v/>
      </c>
      <c r="G600" s="25" t="str">
        <f t="shared" si="104"/>
        <v/>
      </c>
      <c r="H600" s="29" t="str">
        <f t="shared" ca="1" si="105"/>
        <v/>
      </c>
      <c r="I600" s="24"/>
      <c r="J600" s="30"/>
      <c r="K600" s="27" t="str">
        <f>IF(ИТОГ!A600=0,"",ИТОГ!A600)</f>
        <v/>
      </c>
      <c r="L600" s="26" t="str">
        <f t="shared" si="106"/>
        <v/>
      </c>
      <c r="M600" s="25" t="str">
        <f>IF(K600="","",ИТОГ!Q600)</f>
        <v/>
      </c>
      <c r="N600" s="28" t="str">
        <f>IF(K600="","",ИТОГ!N600)</f>
        <v/>
      </c>
      <c r="O600" s="30" t="str">
        <f t="shared" si="107"/>
        <v/>
      </c>
      <c r="P600" s="24"/>
      <c r="Q600" s="30" t="str">
        <f t="shared" si="108"/>
        <v/>
      </c>
      <c r="R600" s="29" t="str">
        <f t="shared" ca="1" si="109"/>
        <v/>
      </c>
    </row>
    <row r="601" spans="1:18">
      <c r="A601" s="23" t="str">
        <f t="shared" si="99"/>
        <v/>
      </c>
      <c r="B601" s="23" t="str">
        <f t="shared" si="100"/>
        <v/>
      </c>
      <c r="C601" s="29" t="str">
        <f t="shared" ca="1" si="101"/>
        <v/>
      </c>
      <c r="D601" s="22" t="str">
        <f>IF(K601="","",ИТОГ!S601)</f>
        <v/>
      </c>
      <c r="E601" s="24" t="str">
        <f t="shared" si="102"/>
        <v/>
      </c>
      <c r="F601" s="30" t="str">
        <f t="shared" si="103"/>
        <v/>
      </c>
      <c r="G601" s="25" t="str">
        <f t="shared" si="104"/>
        <v/>
      </c>
      <c r="H601" s="29" t="str">
        <f t="shared" ca="1" si="105"/>
        <v/>
      </c>
      <c r="I601" s="24"/>
      <c r="J601" s="30"/>
      <c r="K601" s="27" t="str">
        <f>IF(ИТОГ!A601=0,"",ИТОГ!A601)</f>
        <v/>
      </c>
      <c r="L601" s="26" t="str">
        <f t="shared" si="106"/>
        <v/>
      </c>
      <c r="M601" s="25" t="str">
        <f>IF(K601="","",ИТОГ!Q601)</f>
        <v/>
      </c>
      <c r="N601" s="28" t="str">
        <f>IF(K601="","",ИТОГ!N601)</f>
        <v/>
      </c>
      <c r="O601" s="30" t="str">
        <f t="shared" si="107"/>
        <v/>
      </c>
      <c r="P601" s="24"/>
      <c r="Q601" s="30" t="str">
        <f t="shared" si="108"/>
        <v/>
      </c>
      <c r="R601" s="29" t="str">
        <f t="shared" ca="1" si="109"/>
        <v/>
      </c>
    </row>
    <row r="602" spans="1:18">
      <c r="A602" s="23" t="str">
        <f t="shared" si="99"/>
        <v/>
      </c>
      <c r="B602" s="23" t="str">
        <f t="shared" si="100"/>
        <v/>
      </c>
      <c r="C602" s="29" t="str">
        <f t="shared" ca="1" si="101"/>
        <v/>
      </c>
      <c r="D602" s="22" t="str">
        <f>IF(K602="","",ИТОГ!S602)</f>
        <v/>
      </c>
      <c r="E602" s="24" t="str">
        <f t="shared" si="102"/>
        <v/>
      </c>
      <c r="F602" s="30" t="str">
        <f t="shared" si="103"/>
        <v/>
      </c>
      <c r="G602" s="25" t="str">
        <f t="shared" si="104"/>
        <v/>
      </c>
      <c r="H602" s="29" t="str">
        <f t="shared" ca="1" si="105"/>
        <v/>
      </c>
      <c r="I602" s="24"/>
      <c r="J602" s="30"/>
      <c r="K602" s="27" t="str">
        <f>IF(ИТОГ!A602=0,"",ИТОГ!A602)</f>
        <v/>
      </c>
      <c r="L602" s="26" t="str">
        <f t="shared" si="106"/>
        <v/>
      </c>
      <c r="M602" s="25" t="str">
        <f>IF(K602="","",ИТОГ!Q602)</f>
        <v/>
      </c>
      <c r="N602" s="28" t="str">
        <f>IF(K602="","",ИТОГ!N602)</f>
        <v/>
      </c>
      <c r="O602" s="30" t="str">
        <f t="shared" si="107"/>
        <v/>
      </c>
      <c r="P602" s="24"/>
      <c r="Q602" s="30" t="str">
        <f t="shared" si="108"/>
        <v/>
      </c>
      <c r="R602" s="29" t="str">
        <f t="shared" ca="1" si="109"/>
        <v/>
      </c>
    </row>
    <row r="603" spans="1:18">
      <c r="A603" s="23" t="str">
        <f t="shared" si="99"/>
        <v/>
      </c>
      <c r="B603" s="23" t="str">
        <f t="shared" si="100"/>
        <v/>
      </c>
      <c r="C603" s="29" t="str">
        <f t="shared" ca="1" si="101"/>
        <v/>
      </c>
      <c r="D603" s="22" t="str">
        <f>IF(K603="","",ИТОГ!S603)</f>
        <v/>
      </c>
      <c r="E603" s="24" t="str">
        <f t="shared" si="102"/>
        <v/>
      </c>
      <c r="F603" s="30" t="str">
        <f t="shared" si="103"/>
        <v/>
      </c>
      <c r="G603" s="25" t="str">
        <f t="shared" si="104"/>
        <v/>
      </c>
      <c r="H603" s="29" t="str">
        <f t="shared" ca="1" si="105"/>
        <v/>
      </c>
      <c r="I603" s="24"/>
      <c r="J603" s="30"/>
      <c r="K603" s="27" t="str">
        <f>IF(ИТОГ!A603=0,"",ИТОГ!A603)</f>
        <v/>
      </c>
      <c r="L603" s="26" t="str">
        <f t="shared" si="106"/>
        <v/>
      </c>
      <c r="M603" s="25" t="str">
        <f>IF(K603="","",ИТОГ!Q603)</f>
        <v/>
      </c>
      <c r="N603" s="28" t="str">
        <f>IF(K603="","",ИТОГ!N603)</f>
        <v/>
      </c>
      <c r="O603" s="30" t="str">
        <f t="shared" si="107"/>
        <v/>
      </c>
      <c r="P603" s="24"/>
      <c r="Q603" s="30" t="str">
        <f t="shared" si="108"/>
        <v/>
      </c>
      <c r="R603" s="29" t="str">
        <f t="shared" ca="1" si="109"/>
        <v/>
      </c>
    </row>
    <row r="604" spans="1:18">
      <c r="A604" s="23" t="str">
        <f t="shared" si="99"/>
        <v/>
      </c>
      <c r="B604" s="23" t="str">
        <f t="shared" si="100"/>
        <v/>
      </c>
      <c r="C604" s="29" t="str">
        <f t="shared" ca="1" si="101"/>
        <v/>
      </c>
      <c r="D604" s="22" t="str">
        <f>IF(K604="","",ИТОГ!S604)</f>
        <v/>
      </c>
      <c r="E604" s="24" t="str">
        <f t="shared" si="102"/>
        <v/>
      </c>
      <c r="F604" s="30" t="str">
        <f t="shared" si="103"/>
        <v/>
      </c>
      <c r="G604" s="25" t="str">
        <f t="shared" si="104"/>
        <v/>
      </c>
      <c r="H604" s="29" t="str">
        <f t="shared" ca="1" si="105"/>
        <v/>
      </c>
      <c r="I604" s="24"/>
      <c r="J604" s="30"/>
      <c r="K604" s="27" t="str">
        <f>IF(ИТОГ!A604=0,"",ИТОГ!A604)</f>
        <v/>
      </c>
      <c r="L604" s="26" t="str">
        <f t="shared" si="106"/>
        <v/>
      </c>
      <c r="M604" s="25" t="str">
        <f>IF(K604="","",ИТОГ!Q604)</f>
        <v/>
      </c>
      <c r="N604" s="28" t="str">
        <f>IF(K604="","",ИТОГ!N604)</f>
        <v/>
      </c>
      <c r="O604" s="30" t="str">
        <f t="shared" si="107"/>
        <v/>
      </c>
      <c r="P604" s="24"/>
      <c r="Q604" s="30" t="str">
        <f t="shared" si="108"/>
        <v/>
      </c>
      <c r="R604" s="29" t="str">
        <f t="shared" ca="1" si="109"/>
        <v/>
      </c>
    </row>
    <row r="605" spans="1:18">
      <c r="A605" s="23" t="str">
        <f t="shared" si="99"/>
        <v/>
      </c>
      <c r="B605" s="23" t="str">
        <f t="shared" si="100"/>
        <v/>
      </c>
      <c r="C605" s="29" t="str">
        <f t="shared" ca="1" si="101"/>
        <v/>
      </c>
      <c r="D605" s="22" t="str">
        <f>IF(K605="","",ИТОГ!S605)</f>
        <v/>
      </c>
      <c r="E605" s="24" t="str">
        <f t="shared" si="102"/>
        <v/>
      </c>
      <c r="F605" s="30" t="str">
        <f t="shared" si="103"/>
        <v/>
      </c>
      <c r="G605" s="25" t="str">
        <f t="shared" si="104"/>
        <v/>
      </c>
      <c r="H605" s="29" t="str">
        <f t="shared" ca="1" si="105"/>
        <v/>
      </c>
      <c r="I605" s="24"/>
      <c r="J605" s="30"/>
      <c r="K605" s="27" t="str">
        <f>IF(ИТОГ!A605=0,"",ИТОГ!A605)</f>
        <v/>
      </c>
      <c r="L605" s="26" t="str">
        <f t="shared" si="106"/>
        <v/>
      </c>
      <c r="M605" s="25" t="str">
        <f>IF(K605="","",ИТОГ!Q605)</f>
        <v/>
      </c>
      <c r="N605" s="28" t="str">
        <f>IF(K605="","",ИТОГ!N605)</f>
        <v/>
      </c>
      <c r="O605" s="30" t="str">
        <f t="shared" si="107"/>
        <v/>
      </c>
      <c r="P605" s="24"/>
      <c r="Q605" s="30" t="str">
        <f t="shared" si="108"/>
        <v/>
      </c>
      <c r="R605" s="29" t="str">
        <f t="shared" ca="1" si="109"/>
        <v/>
      </c>
    </row>
    <row r="606" spans="1:18">
      <c r="A606" s="23" t="str">
        <f t="shared" ref="A606:A669" si="110">IF(K606="","",1000)</f>
        <v/>
      </c>
      <c r="B606" s="23" t="str">
        <f t="shared" ref="B606:B669" si="111">IF(K606="","",1)</f>
        <v/>
      </c>
      <c r="C606" s="29" t="str">
        <f t="shared" ref="C606:C669" ca="1" si="112">IF(K606="","",TODAY())</f>
        <v/>
      </c>
      <c r="D606" s="22" t="str">
        <f>IF(K606="","",ИТОГ!S606)</f>
        <v/>
      </c>
      <c r="E606" s="24" t="str">
        <f t="shared" ref="E606:E669" si="113">IF(K606="","","Х")</f>
        <v/>
      </c>
      <c r="F606" s="30" t="str">
        <f t="shared" ref="F606:F669" si="114">IF(K606="","","UV")</f>
        <v/>
      </c>
      <c r="G606" s="25" t="str">
        <f t="shared" ref="G606:G669" si="115">IF(K606="","",SUMIF(D:D,D606,M:M))</f>
        <v/>
      </c>
      <c r="H606" s="29" t="str">
        <f t="shared" ref="H606:H669" ca="1" si="116">IF(K606="","",TODAY())</f>
        <v/>
      </c>
      <c r="I606" s="24"/>
      <c r="J606" s="30"/>
      <c r="K606" s="27" t="str">
        <f>IF(ИТОГ!A606=0,"",ИТОГ!A606)</f>
        <v/>
      </c>
      <c r="L606" s="26" t="str">
        <f t="shared" ref="L606:L669" si="117">IF(K606="","",
IF(D605-D606=0,L605+10,10))</f>
        <v/>
      </c>
      <c r="M606" s="25" t="str">
        <f>IF(K606="","",ИТОГ!Q606)</f>
        <v/>
      </c>
      <c r="N606" s="28" t="str">
        <f>IF(K606="","",ИТОГ!N606)</f>
        <v/>
      </c>
      <c r="O606" s="30" t="str">
        <f t="shared" ref="O606:O669" si="118">IF(K606="","","ST")</f>
        <v/>
      </c>
      <c r="P606" s="24"/>
      <c r="Q606" s="30" t="str">
        <f t="shared" ref="Q606:Q669" si="119">IF(K606="","","EUR")</f>
        <v/>
      </c>
      <c r="R606" s="29" t="str">
        <f t="shared" ref="R606:R669" ca="1" si="120">IF(K606="","",TODAY())</f>
        <v/>
      </c>
    </row>
    <row r="607" spans="1:18">
      <c r="A607" s="23" t="str">
        <f t="shared" si="110"/>
        <v/>
      </c>
      <c r="B607" s="23" t="str">
        <f t="shared" si="111"/>
        <v/>
      </c>
      <c r="C607" s="29" t="str">
        <f t="shared" ca="1" si="112"/>
        <v/>
      </c>
      <c r="D607" s="22" t="str">
        <f>IF(K607="","",ИТОГ!S607)</f>
        <v/>
      </c>
      <c r="E607" s="24" t="str">
        <f t="shared" si="113"/>
        <v/>
      </c>
      <c r="F607" s="30" t="str">
        <f t="shared" si="114"/>
        <v/>
      </c>
      <c r="G607" s="25" t="str">
        <f t="shared" si="115"/>
        <v/>
      </c>
      <c r="H607" s="29" t="str">
        <f t="shared" ca="1" si="116"/>
        <v/>
      </c>
      <c r="I607" s="24"/>
      <c r="J607" s="30"/>
      <c r="K607" s="27" t="str">
        <f>IF(ИТОГ!A607=0,"",ИТОГ!A607)</f>
        <v/>
      </c>
      <c r="L607" s="26" t="str">
        <f t="shared" si="117"/>
        <v/>
      </c>
      <c r="M607" s="25" t="str">
        <f>IF(K607="","",ИТОГ!Q607)</f>
        <v/>
      </c>
      <c r="N607" s="28" t="str">
        <f>IF(K607="","",ИТОГ!N607)</f>
        <v/>
      </c>
      <c r="O607" s="30" t="str">
        <f t="shared" si="118"/>
        <v/>
      </c>
      <c r="P607" s="24"/>
      <c r="Q607" s="30" t="str">
        <f t="shared" si="119"/>
        <v/>
      </c>
      <c r="R607" s="29" t="str">
        <f t="shared" ca="1" si="120"/>
        <v/>
      </c>
    </row>
    <row r="608" spans="1:18">
      <c r="A608" s="23" t="str">
        <f t="shared" si="110"/>
        <v/>
      </c>
      <c r="B608" s="23" t="str">
        <f t="shared" si="111"/>
        <v/>
      </c>
      <c r="C608" s="29" t="str">
        <f t="shared" ca="1" si="112"/>
        <v/>
      </c>
      <c r="D608" s="22" t="str">
        <f>IF(K608="","",ИТОГ!S608)</f>
        <v/>
      </c>
      <c r="E608" s="24" t="str">
        <f t="shared" si="113"/>
        <v/>
      </c>
      <c r="F608" s="30" t="str">
        <f t="shared" si="114"/>
        <v/>
      </c>
      <c r="G608" s="25" t="str">
        <f t="shared" si="115"/>
        <v/>
      </c>
      <c r="H608" s="29" t="str">
        <f t="shared" ca="1" si="116"/>
        <v/>
      </c>
      <c r="I608" s="24"/>
      <c r="J608" s="30"/>
      <c r="K608" s="27" t="str">
        <f>IF(ИТОГ!A608=0,"",ИТОГ!A608)</f>
        <v/>
      </c>
      <c r="L608" s="26" t="str">
        <f t="shared" si="117"/>
        <v/>
      </c>
      <c r="M608" s="25" t="str">
        <f>IF(K608="","",ИТОГ!Q608)</f>
        <v/>
      </c>
      <c r="N608" s="28" t="str">
        <f>IF(K608="","",ИТОГ!N608)</f>
        <v/>
      </c>
      <c r="O608" s="30" t="str">
        <f t="shared" si="118"/>
        <v/>
      </c>
      <c r="P608" s="24"/>
      <c r="Q608" s="30" t="str">
        <f t="shared" si="119"/>
        <v/>
      </c>
      <c r="R608" s="29" t="str">
        <f t="shared" ca="1" si="120"/>
        <v/>
      </c>
    </row>
    <row r="609" spans="1:18">
      <c r="A609" s="23" t="str">
        <f t="shared" si="110"/>
        <v/>
      </c>
      <c r="B609" s="23" t="str">
        <f t="shared" si="111"/>
        <v/>
      </c>
      <c r="C609" s="29" t="str">
        <f t="shared" ca="1" si="112"/>
        <v/>
      </c>
      <c r="D609" s="22" t="str">
        <f>IF(K609="","",ИТОГ!S609)</f>
        <v/>
      </c>
      <c r="E609" s="24" t="str">
        <f t="shared" si="113"/>
        <v/>
      </c>
      <c r="F609" s="30" t="str">
        <f t="shared" si="114"/>
        <v/>
      </c>
      <c r="G609" s="25" t="str">
        <f t="shared" si="115"/>
        <v/>
      </c>
      <c r="H609" s="29" t="str">
        <f t="shared" ca="1" si="116"/>
        <v/>
      </c>
      <c r="I609" s="24"/>
      <c r="J609" s="30"/>
      <c r="K609" s="27" t="str">
        <f>IF(ИТОГ!A609=0,"",ИТОГ!A609)</f>
        <v/>
      </c>
      <c r="L609" s="26" t="str">
        <f t="shared" si="117"/>
        <v/>
      </c>
      <c r="M609" s="25" t="str">
        <f>IF(K609="","",ИТОГ!Q609)</f>
        <v/>
      </c>
      <c r="N609" s="28" t="str">
        <f>IF(K609="","",ИТОГ!N609)</f>
        <v/>
      </c>
      <c r="O609" s="30" t="str">
        <f t="shared" si="118"/>
        <v/>
      </c>
      <c r="P609" s="24"/>
      <c r="Q609" s="30" t="str">
        <f t="shared" si="119"/>
        <v/>
      </c>
      <c r="R609" s="29" t="str">
        <f t="shared" ca="1" si="120"/>
        <v/>
      </c>
    </row>
    <row r="610" spans="1:18">
      <c r="A610" s="23" t="str">
        <f t="shared" si="110"/>
        <v/>
      </c>
      <c r="B610" s="23" t="str">
        <f t="shared" si="111"/>
        <v/>
      </c>
      <c r="C610" s="29" t="str">
        <f t="shared" ca="1" si="112"/>
        <v/>
      </c>
      <c r="D610" s="22" t="str">
        <f>IF(K610="","",ИТОГ!S610)</f>
        <v/>
      </c>
      <c r="E610" s="24" t="str">
        <f t="shared" si="113"/>
        <v/>
      </c>
      <c r="F610" s="30" t="str">
        <f t="shared" si="114"/>
        <v/>
      </c>
      <c r="G610" s="25" t="str">
        <f t="shared" si="115"/>
        <v/>
      </c>
      <c r="H610" s="29" t="str">
        <f t="shared" ca="1" si="116"/>
        <v/>
      </c>
      <c r="I610" s="24"/>
      <c r="J610" s="30"/>
      <c r="K610" s="27" t="str">
        <f>IF(ИТОГ!A610=0,"",ИТОГ!A610)</f>
        <v/>
      </c>
      <c r="L610" s="26" t="str">
        <f t="shared" si="117"/>
        <v/>
      </c>
      <c r="M610" s="25" t="str">
        <f>IF(K610="","",ИТОГ!Q610)</f>
        <v/>
      </c>
      <c r="N610" s="28" t="str">
        <f>IF(K610="","",ИТОГ!N610)</f>
        <v/>
      </c>
      <c r="O610" s="30" t="str">
        <f t="shared" si="118"/>
        <v/>
      </c>
      <c r="P610" s="24"/>
      <c r="Q610" s="30" t="str">
        <f t="shared" si="119"/>
        <v/>
      </c>
      <c r="R610" s="29" t="str">
        <f t="shared" ca="1" si="120"/>
        <v/>
      </c>
    </row>
    <row r="611" spans="1:18">
      <c r="A611" s="23" t="str">
        <f t="shared" si="110"/>
        <v/>
      </c>
      <c r="B611" s="23" t="str">
        <f t="shared" si="111"/>
        <v/>
      </c>
      <c r="C611" s="29" t="str">
        <f t="shared" ca="1" si="112"/>
        <v/>
      </c>
      <c r="D611" s="22" t="str">
        <f>IF(K611="","",ИТОГ!S611)</f>
        <v/>
      </c>
      <c r="E611" s="24" t="str">
        <f t="shared" si="113"/>
        <v/>
      </c>
      <c r="F611" s="30" t="str">
        <f t="shared" si="114"/>
        <v/>
      </c>
      <c r="G611" s="25" t="str">
        <f t="shared" si="115"/>
        <v/>
      </c>
      <c r="H611" s="29" t="str">
        <f t="shared" ca="1" si="116"/>
        <v/>
      </c>
      <c r="I611" s="24"/>
      <c r="J611" s="30"/>
      <c r="K611" s="27" t="str">
        <f>IF(ИТОГ!A611=0,"",ИТОГ!A611)</f>
        <v/>
      </c>
      <c r="L611" s="26" t="str">
        <f t="shared" si="117"/>
        <v/>
      </c>
      <c r="M611" s="25" t="str">
        <f>IF(K611="","",ИТОГ!Q611)</f>
        <v/>
      </c>
      <c r="N611" s="28" t="str">
        <f>IF(K611="","",ИТОГ!N611)</f>
        <v/>
      </c>
      <c r="O611" s="30" t="str">
        <f t="shared" si="118"/>
        <v/>
      </c>
      <c r="P611" s="24"/>
      <c r="Q611" s="30" t="str">
        <f t="shared" si="119"/>
        <v/>
      </c>
      <c r="R611" s="29" t="str">
        <f t="shared" ca="1" si="120"/>
        <v/>
      </c>
    </row>
    <row r="612" spans="1:18">
      <c r="A612" s="23" t="str">
        <f t="shared" si="110"/>
        <v/>
      </c>
      <c r="B612" s="23" t="str">
        <f t="shared" si="111"/>
        <v/>
      </c>
      <c r="C612" s="29" t="str">
        <f t="shared" ca="1" si="112"/>
        <v/>
      </c>
      <c r="D612" s="22" t="str">
        <f>IF(K612="","",ИТОГ!S612)</f>
        <v/>
      </c>
      <c r="E612" s="24" t="str">
        <f t="shared" si="113"/>
        <v/>
      </c>
      <c r="F612" s="30" t="str">
        <f t="shared" si="114"/>
        <v/>
      </c>
      <c r="G612" s="25" t="str">
        <f t="shared" si="115"/>
        <v/>
      </c>
      <c r="H612" s="29" t="str">
        <f t="shared" ca="1" si="116"/>
        <v/>
      </c>
      <c r="I612" s="24"/>
      <c r="J612" s="30"/>
      <c r="K612" s="27" t="str">
        <f>IF(ИТОГ!A612=0,"",ИТОГ!A612)</f>
        <v/>
      </c>
      <c r="L612" s="26" t="str">
        <f t="shared" si="117"/>
        <v/>
      </c>
      <c r="M612" s="25" t="str">
        <f>IF(K612="","",ИТОГ!Q612)</f>
        <v/>
      </c>
      <c r="N612" s="28" t="str">
        <f>IF(K612="","",ИТОГ!N612)</f>
        <v/>
      </c>
      <c r="O612" s="30" t="str">
        <f t="shared" si="118"/>
        <v/>
      </c>
      <c r="P612" s="24"/>
      <c r="Q612" s="30" t="str">
        <f t="shared" si="119"/>
        <v/>
      </c>
      <c r="R612" s="29" t="str">
        <f t="shared" ca="1" si="120"/>
        <v/>
      </c>
    </row>
    <row r="613" spans="1:18">
      <c r="A613" s="23" t="str">
        <f t="shared" si="110"/>
        <v/>
      </c>
      <c r="B613" s="23" t="str">
        <f t="shared" si="111"/>
        <v/>
      </c>
      <c r="C613" s="29" t="str">
        <f t="shared" ca="1" si="112"/>
        <v/>
      </c>
      <c r="D613" s="22" t="str">
        <f>IF(K613="","",ИТОГ!S613)</f>
        <v/>
      </c>
      <c r="E613" s="24" t="str">
        <f t="shared" si="113"/>
        <v/>
      </c>
      <c r="F613" s="30" t="str">
        <f t="shared" si="114"/>
        <v/>
      </c>
      <c r="G613" s="25" t="str">
        <f t="shared" si="115"/>
        <v/>
      </c>
      <c r="H613" s="29" t="str">
        <f t="shared" ca="1" si="116"/>
        <v/>
      </c>
      <c r="I613" s="24"/>
      <c r="J613" s="30"/>
      <c r="K613" s="27" t="str">
        <f>IF(ИТОГ!A613=0,"",ИТОГ!A613)</f>
        <v/>
      </c>
      <c r="L613" s="26" t="str">
        <f t="shared" si="117"/>
        <v/>
      </c>
      <c r="M613" s="25" t="str">
        <f>IF(K613="","",ИТОГ!Q613)</f>
        <v/>
      </c>
      <c r="N613" s="28" t="str">
        <f>IF(K613="","",ИТОГ!N613)</f>
        <v/>
      </c>
      <c r="O613" s="30" t="str">
        <f t="shared" si="118"/>
        <v/>
      </c>
      <c r="P613" s="24"/>
      <c r="Q613" s="30" t="str">
        <f t="shared" si="119"/>
        <v/>
      </c>
      <c r="R613" s="29" t="str">
        <f t="shared" ca="1" si="120"/>
        <v/>
      </c>
    </row>
    <row r="614" spans="1:18">
      <c r="A614" s="23" t="str">
        <f t="shared" si="110"/>
        <v/>
      </c>
      <c r="B614" s="23" t="str">
        <f t="shared" si="111"/>
        <v/>
      </c>
      <c r="C614" s="29" t="str">
        <f t="shared" ca="1" si="112"/>
        <v/>
      </c>
      <c r="D614" s="22" t="str">
        <f>IF(K614="","",ИТОГ!S614)</f>
        <v/>
      </c>
      <c r="E614" s="24" t="str">
        <f t="shared" si="113"/>
        <v/>
      </c>
      <c r="F614" s="30" t="str">
        <f t="shared" si="114"/>
        <v/>
      </c>
      <c r="G614" s="25" t="str">
        <f t="shared" si="115"/>
        <v/>
      </c>
      <c r="H614" s="29" t="str">
        <f t="shared" ca="1" si="116"/>
        <v/>
      </c>
      <c r="I614" s="24"/>
      <c r="J614" s="30"/>
      <c r="K614" s="27" t="str">
        <f>IF(ИТОГ!A614=0,"",ИТОГ!A614)</f>
        <v/>
      </c>
      <c r="L614" s="26" t="str">
        <f t="shared" si="117"/>
        <v/>
      </c>
      <c r="M614" s="25" t="str">
        <f>IF(K614="","",ИТОГ!Q614)</f>
        <v/>
      </c>
      <c r="N614" s="28" t="str">
        <f>IF(K614="","",ИТОГ!N614)</f>
        <v/>
      </c>
      <c r="O614" s="30" t="str">
        <f t="shared" si="118"/>
        <v/>
      </c>
      <c r="P614" s="24"/>
      <c r="Q614" s="30" t="str">
        <f t="shared" si="119"/>
        <v/>
      </c>
      <c r="R614" s="29" t="str">
        <f t="shared" ca="1" si="120"/>
        <v/>
      </c>
    </row>
    <row r="615" spans="1:18">
      <c r="A615" s="23" t="str">
        <f t="shared" si="110"/>
        <v/>
      </c>
      <c r="B615" s="23" t="str">
        <f t="shared" si="111"/>
        <v/>
      </c>
      <c r="C615" s="29" t="str">
        <f t="shared" ca="1" si="112"/>
        <v/>
      </c>
      <c r="D615" s="22" t="str">
        <f>IF(K615="","",ИТОГ!S615)</f>
        <v/>
      </c>
      <c r="E615" s="24" t="str">
        <f t="shared" si="113"/>
        <v/>
      </c>
      <c r="F615" s="30" t="str">
        <f t="shared" si="114"/>
        <v/>
      </c>
      <c r="G615" s="25" t="str">
        <f t="shared" si="115"/>
        <v/>
      </c>
      <c r="H615" s="29" t="str">
        <f t="shared" ca="1" si="116"/>
        <v/>
      </c>
      <c r="I615" s="24"/>
      <c r="J615" s="30"/>
      <c r="K615" s="27" t="str">
        <f>IF(ИТОГ!A615=0,"",ИТОГ!A615)</f>
        <v/>
      </c>
      <c r="L615" s="26" t="str">
        <f t="shared" si="117"/>
        <v/>
      </c>
      <c r="M615" s="25" t="str">
        <f>IF(K615="","",ИТОГ!Q615)</f>
        <v/>
      </c>
      <c r="N615" s="28" t="str">
        <f>IF(K615="","",ИТОГ!N615)</f>
        <v/>
      </c>
      <c r="O615" s="30" t="str">
        <f t="shared" si="118"/>
        <v/>
      </c>
      <c r="P615" s="24"/>
      <c r="Q615" s="30" t="str">
        <f t="shared" si="119"/>
        <v/>
      </c>
      <c r="R615" s="29" t="str">
        <f t="shared" ca="1" si="120"/>
        <v/>
      </c>
    </row>
    <row r="616" spans="1:18">
      <c r="A616" s="23" t="str">
        <f t="shared" si="110"/>
        <v/>
      </c>
      <c r="B616" s="23" t="str">
        <f t="shared" si="111"/>
        <v/>
      </c>
      <c r="C616" s="29" t="str">
        <f t="shared" ca="1" si="112"/>
        <v/>
      </c>
      <c r="D616" s="22" t="str">
        <f>IF(K616="","",ИТОГ!S616)</f>
        <v/>
      </c>
      <c r="E616" s="24" t="str">
        <f t="shared" si="113"/>
        <v/>
      </c>
      <c r="F616" s="30" t="str">
        <f t="shared" si="114"/>
        <v/>
      </c>
      <c r="G616" s="25" t="str">
        <f t="shared" si="115"/>
        <v/>
      </c>
      <c r="H616" s="29" t="str">
        <f t="shared" ca="1" si="116"/>
        <v/>
      </c>
      <c r="I616" s="24"/>
      <c r="J616" s="30"/>
      <c r="K616" s="27" t="str">
        <f>IF(ИТОГ!A616=0,"",ИТОГ!A616)</f>
        <v/>
      </c>
      <c r="L616" s="26" t="str">
        <f t="shared" si="117"/>
        <v/>
      </c>
      <c r="M616" s="25" t="str">
        <f>IF(K616="","",ИТОГ!Q616)</f>
        <v/>
      </c>
      <c r="N616" s="28" t="str">
        <f>IF(K616="","",ИТОГ!N616)</f>
        <v/>
      </c>
      <c r="O616" s="30" t="str">
        <f t="shared" si="118"/>
        <v/>
      </c>
      <c r="P616" s="24"/>
      <c r="Q616" s="30" t="str">
        <f t="shared" si="119"/>
        <v/>
      </c>
      <c r="R616" s="29" t="str">
        <f t="shared" ca="1" si="120"/>
        <v/>
      </c>
    </row>
    <row r="617" spans="1:18">
      <c r="A617" s="23" t="str">
        <f t="shared" si="110"/>
        <v/>
      </c>
      <c r="B617" s="23" t="str">
        <f t="shared" si="111"/>
        <v/>
      </c>
      <c r="C617" s="29" t="str">
        <f t="shared" ca="1" si="112"/>
        <v/>
      </c>
      <c r="D617" s="22" t="str">
        <f>IF(K617="","",ИТОГ!S617)</f>
        <v/>
      </c>
      <c r="E617" s="24" t="str">
        <f t="shared" si="113"/>
        <v/>
      </c>
      <c r="F617" s="30" t="str">
        <f t="shared" si="114"/>
        <v/>
      </c>
      <c r="G617" s="25" t="str">
        <f t="shared" si="115"/>
        <v/>
      </c>
      <c r="H617" s="29" t="str">
        <f t="shared" ca="1" si="116"/>
        <v/>
      </c>
      <c r="I617" s="24"/>
      <c r="J617" s="30"/>
      <c r="K617" s="27" t="str">
        <f>IF(ИТОГ!A617=0,"",ИТОГ!A617)</f>
        <v/>
      </c>
      <c r="L617" s="26" t="str">
        <f t="shared" si="117"/>
        <v/>
      </c>
      <c r="M617" s="25" t="str">
        <f>IF(K617="","",ИТОГ!Q617)</f>
        <v/>
      </c>
      <c r="N617" s="28" t="str">
        <f>IF(K617="","",ИТОГ!N617)</f>
        <v/>
      </c>
      <c r="O617" s="30" t="str">
        <f t="shared" si="118"/>
        <v/>
      </c>
      <c r="P617" s="24"/>
      <c r="Q617" s="30" t="str">
        <f t="shared" si="119"/>
        <v/>
      </c>
      <c r="R617" s="29" t="str">
        <f t="shared" ca="1" si="120"/>
        <v/>
      </c>
    </row>
    <row r="618" spans="1:18">
      <c r="A618" s="23" t="str">
        <f t="shared" si="110"/>
        <v/>
      </c>
      <c r="B618" s="23" t="str">
        <f t="shared" si="111"/>
        <v/>
      </c>
      <c r="C618" s="29" t="str">
        <f t="shared" ca="1" si="112"/>
        <v/>
      </c>
      <c r="D618" s="22" t="str">
        <f>IF(K618="","",ИТОГ!S618)</f>
        <v/>
      </c>
      <c r="E618" s="24" t="str">
        <f t="shared" si="113"/>
        <v/>
      </c>
      <c r="F618" s="30" t="str">
        <f t="shared" si="114"/>
        <v/>
      </c>
      <c r="G618" s="25" t="str">
        <f t="shared" si="115"/>
        <v/>
      </c>
      <c r="H618" s="29" t="str">
        <f t="shared" ca="1" si="116"/>
        <v/>
      </c>
      <c r="I618" s="24"/>
      <c r="J618" s="30"/>
      <c r="K618" s="27" t="str">
        <f>IF(ИТОГ!A618=0,"",ИТОГ!A618)</f>
        <v/>
      </c>
      <c r="L618" s="26" t="str">
        <f t="shared" si="117"/>
        <v/>
      </c>
      <c r="M618" s="25" t="str">
        <f>IF(K618="","",ИТОГ!Q618)</f>
        <v/>
      </c>
      <c r="N618" s="28" t="str">
        <f>IF(K618="","",ИТОГ!N618)</f>
        <v/>
      </c>
      <c r="O618" s="30" t="str">
        <f t="shared" si="118"/>
        <v/>
      </c>
      <c r="P618" s="24"/>
      <c r="Q618" s="30" t="str">
        <f t="shared" si="119"/>
        <v/>
      </c>
      <c r="R618" s="29" t="str">
        <f t="shared" ca="1" si="120"/>
        <v/>
      </c>
    </row>
    <row r="619" spans="1:18">
      <c r="A619" s="23" t="str">
        <f t="shared" si="110"/>
        <v/>
      </c>
      <c r="B619" s="23" t="str">
        <f t="shared" si="111"/>
        <v/>
      </c>
      <c r="C619" s="29" t="str">
        <f t="shared" ca="1" si="112"/>
        <v/>
      </c>
      <c r="D619" s="22" t="str">
        <f>IF(K619="","",ИТОГ!S619)</f>
        <v/>
      </c>
      <c r="E619" s="24" t="str">
        <f t="shared" si="113"/>
        <v/>
      </c>
      <c r="F619" s="30" t="str">
        <f t="shared" si="114"/>
        <v/>
      </c>
      <c r="G619" s="25" t="str">
        <f t="shared" si="115"/>
        <v/>
      </c>
      <c r="H619" s="29" t="str">
        <f t="shared" ca="1" si="116"/>
        <v/>
      </c>
      <c r="I619" s="24"/>
      <c r="J619" s="30"/>
      <c r="K619" s="27" t="str">
        <f>IF(ИТОГ!A619=0,"",ИТОГ!A619)</f>
        <v/>
      </c>
      <c r="L619" s="26" t="str">
        <f t="shared" si="117"/>
        <v/>
      </c>
      <c r="M619" s="25" t="str">
        <f>IF(K619="","",ИТОГ!Q619)</f>
        <v/>
      </c>
      <c r="N619" s="28" t="str">
        <f>IF(K619="","",ИТОГ!N619)</f>
        <v/>
      </c>
      <c r="O619" s="30" t="str">
        <f t="shared" si="118"/>
        <v/>
      </c>
      <c r="P619" s="24"/>
      <c r="Q619" s="30" t="str">
        <f t="shared" si="119"/>
        <v/>
      </c>
      <c r="R619" s="29" t="str">
        <f t="shared" ca="1" si="120"/>
        <v/>
      </c>
    </row>
    <row r="620" spans="1:18">
      <c r="A620" s="23" t="str">
        <f t="shared" si="110"/>
        <v/>
      </c>
      <c r="B620" s="23" t="str">
        <f t="shared" si="111"/>
        <v/>
      </c>
      <c r="C620" s="29" t="str">
        <f t="shared" ca="1" si="112"/>
        <v/>
      </c>
      <c r="D620" s="22" t="str">
        <f>IF(K620="","",ИТОГ!S620)</f>
        <v/>
      </c>
      <c r="E620" s="24" t="str">
        <f t="shared" si="113"/>
        <v/>
      </c>
      <c r="F620" s="30" t="str">
        <f t="shared" si="114"/>
        <v/>
      </c>
      <c r="G620" s="25" t="str">
        <f t="shared" si="115"/>
        <v/>
      </c>
      <c r="H620" s="29" t="str">
        <f t="shared" ca="1" si="116"/>
        <v/>
      </c>
      <c r="I620" s="24"/>
      <c r="J620" s="30"/>
      <c r="K620" s="27" t="str">
        <f>IF(ИТОГ!A620=0,"",ИТОГ!A620)</f>
        <v/>
      </c>
      <c r="L620" s="26" t="str">
        <f t="shared" si="117"/>
        <v/>
      </c>
      <c r="M620" s="25" t="str">
        <f>IF(K620="","",ИТОГ!Q620)</f>
        <v/>
      </c>
      <c r="N620" s="28" t="str">
        <f>IF(K620="","",ИТОГ!N620)</f>
        <v/>
      </c>
      <c r="O620" s="30" t="str">
        <f t="shared" si="118"/>
        <v/>
      </c>
      <c r="P620" s="24"/>
      <c r="Q620" s="30" t="str">
        <f t="shared" si="119"/>
        <v/>
      </c>
      <c r="R620" s="29" t="str">
        <f t="shared" ca="1" si="120"/>
        <v/>
      </c>
    </row>
    <row r="621" spans="1:18">
      <c r="A621" s="23" t="str">
        <f t="shared" si="110"/>
        <v/>
      </c>
      <c r="B621" s="23" t="str">
        <f t="shared" si="111"/>
        <v/>
      </c>
      <c r="C621" s="29" t="str">
        <f t="shared" ca="1" si="112"/>
        <v/>
      </c>
      <c r="D621" s="22" t="str">
        <f>IF(K621="","",ИТОГ!S621)</f>
        <v/>
      </c>
      <c r="E621" s="24" t="str">
        <f t="shared" si="113"/>
        <v/>
      </c>
      <c r="F621" s="30" t="str">
        <f t="shared" si="114"/>
        <v/>
      </c>
      <c r="G621" s="25" t="str">
        <f t="shared" si="115"/>
        <v/>
      </c>
      <c r="H621" s="29" t="str">
        <f t="shared" ca="1" si="116"/>
        <v/>
      </c>
      <c r="I621" s="24"/>
      <c r="J621" s="30"/>
      <c r="K621" s="27" t="str">
        <f>IF(ИТОГ!A621=0,"",ИТОГ!A621)</f>
        <v/>
      </c>
      <c r="L621" s="26" t="str">
        <f t="shared" si="117"/>
        <v/>
      </c>
      <c r="M621" s="25" t="str">
        <f>IF(K621="","",ИТОГ!Q621)</f>
        <v/>
      </c>
      <c r="N621" s="28" t="str">
        <f>IF(K621="","",ИТОГ!N621)</f>
        <v/>
      </c>
      <c r="O621" s="30" t="str">
        <f t="shared" si="118"/>
        <v/>
      </c>
      <c r="P621" s="24"/>
      <c r="Q621" s="30" t="str">
        <f t="shared" si="119"/>
        <v/>
      </c>
      <c r="R621" s="29" t="str">
        <f t="shared" ca="1" si="120"/>
        <v/>
      </c>
    </row>
    <row r="622" spans="1:18">
      <c r="A622" s="23" t="str">
        <f t="shared" si="110"/>
        <v/>
      </c>
      <c r="B622" s="23" t="str">
        <f t="shared" si="111"/>
        <v/>
      </c>
      <c r="C622" s="29" t="str">
        <f t="shared" ca="1" si="112"/>
        <v/>
      </c>
      <c r="D622" s="22" t="str">
        <f>IF(K622="","",ИТОГ!S622)</f>
        <v/>
      </c>
      <c r="E622" s="24" t="str">
        <f t="shared" si="113"/>
        <v/>
      </c>
      <c r="F622" s="30" t="str">
        <f t="shared" si="114"/>
        <v/>
      </c>
      <c r="G622" s="25" t="str">
        <f t="shared" si="115"/>
        <v/>
      </c>
      <c r="H622" s="29" t="str">
        <f t="shared" ca="1" si="116"/>
        <v/>
      </c>
      <c r="I622" s="24"/>
      <c r="J622" s="30"/>
      <c r="K622" s="27" t="str">
        <f>IF(ИТОГ!A622=0,"",ИТОГ!A622)</f>
        <v/>
      </c>
      <c r="L622" s="26" t="str">
        <f t="shared" si="117"/>
        <v/>
      </c>
      <c r="M622" s="25" t="str">
        <f>IF(K622="","",ИТОГ!Q622)</f>
        <v/>
      </c>
      <c r="N622" s="28" t="str">
        <f>IF(K622="","",ИТОГ!N622)</f>
        <v/>
      </c>
      <c r="O622" s="30" t="str">
        <f t="shared" si="118"/>
        <v/>
      </c>
      <c r="P622" s="24"/>
      <c r="Q622" s="30" t="str">
        <f t="shared" si="119"/>
        <v/>
      </c>
      <c r="R622" s="29" t="str">
        <f t="shared" ca="1" si="120"/>
        <v/>
      </c>
    </row>
    <row r="623" spans="1:18">
      <c r="A623" s="23" t="str">
        <f t="shared" si="110"/>
        <v/>
      </c>
      <c r="B623" s="23" t="str">
        <f t="shared" si="111"/>
        <v/>
      </c>
      <c r="C623" s="29" t="str">
        <f t="shared" ca="1" si="112"/>
        <v/>
      </c>
      <c r="D623" s="22" t="str">
        <f>IF(K623="","",ИТОГ!S623)</f>
        <v/>
      </c>
      <c r="E623" s="24" t="str">
        <f t="shared" si="113"/>
        <v/>
      </c>
      <c r="F623" s="30" t="str">
        <f t="shared" si="114"/>
        <v/>
      </c>
      <c r="G623" s="25" t="str">
        <f t="shared" si="115"/>
        <v/>
      </c>
      <c r="H623" s="29" t="str">
        <f t="shared" ca="1" si="116"/>
        <v/>
      </c>
      <c r="I623" s="24"/>
      <c r="J623" s="30"/>
      <c r="K623" s="27" t="str">
        <f>IF(ИТОГ!A623=0,"",ИТОГ!A623)</f>
        <v/>
      </c>
      <c r="L623" s="26" t="str">
        <f t="shared" si="117"/>
        <v/>
      </c>
      <c r="M623" s="25" t="str">
        <f>IF(K623="","",ИТОГ!Q623)</f>
        <v/>
      </c>
      <c r="N623" s="28" t="str">
        <f>IF(K623="","",ИТОГ!N623)</f>
        <v/>
      </c>
      <c r="O623" s="30" t="str">
        <f t="shared" si="118"/>
        <v/>
      </c>
      <c r="P623" s="24"/>
      <c r="Q623" s="30" t="str">
        <f t="shared" si="119"/>
        <v/>
      </c>
      <c r="R623" s="29" t="str">
        <f t="shared" ca="1" si="120"/>
        <v/>
      </c>
    </row>
    <row r="624" spans="1:18">
      <c r="A624" s="23" t="str">
        <f t="shared" si="110"/>
        <v/>
      </c>
      <c r="B624" s="23" t="str">
        <f t="shared" si="111"/>
        <v/>
      </c>
      <c r="C624" s="29" t="str">
        <f t="shared" ca="1" si="112"/>
        <v/>
      </c>
      <c r="D624" s="22" t="str">
        <f>IF(K624="","",ИТОГ!S624)</f>
        <v/>
      </c>
      <c r="E624" s="24" t="str">
        <f t="shared" si="113"/>
        <v/>
      </c>
      <c r="F624" s="30" t="str">
        <f t="shared" si="114"/>
        <v/>
      </c>
      <c r="G624" s="25" t="str">
        <f t="shared" si="115"/>
        <v/>
      </c>
      <c r="H624" s="29" t="str">
        <f t="shared" ca="1" si="116"/>
        <v/>
      </c>
      <c r="I624" s="24"/>
      <c r="J624" s="30"/>
      <c r="K624" s="27" t="str">
        <f>IF(ИТОГ!A624=0,"",ИТОГ!A624)</f>
        <v/>
      </c>
      <c r="L624" s="26" t="str">
        <f t="shared" si="117"/>
        <v/>
      </c>
      <c r="M624" s="25" t="str">
        <f>IF(K624="","",ИТОГ!Q624)</f>
        <v/>
      </c>
      <c r="N624" s="28" t="str">
        <f>IF(K624="","",ИТОГ!N624)</f>
        <v/>
      </c>
      <c r="O624" s="30" t="str">
        <f t="shared" si="118"/>
        <v/>
      </c>
      <c r="P624" s="24"/>
      <c r="Q624" s="30" t="str">
        <f t="shared" si="119"/>
        <v/>
      </c>
      <c r="R624" s="29" t="str">
        <f t="shared" ca="1" si="120"/>
        <v/>
      </c>
    </row>
    <row r="625" spans="1:18">
      <c r="A625" s="23" t="str">
        <f t="shared" si="110"/>
        <v/>
      </c>
      <c r="B625" s="23" t="str">
        <f t="shared" si="111"/>
        <v/>
      </c>
      <c r="C625" s="29" t="str">
        <f t="shared" ca="1" si="112"/>
        <v/>
      </c>
      <c r="D625" s="22" t="str">
        <f>IF(K625="","",ИТОГ!S625)</f>
        <v/>
      </c>
      <c r="E625" s="24" t="str">
        <f t="shared" si="113"/>
        <v/>
      </c>
      <c r="F625" s="30" t="str">
        <f t="shared" si="114"/>
        <v/>
      </c>
      <c r="G625" s="25" t="str">
        <f t="shared" si="115"/>
        <v/>
      </c>
      <c r="H625" s="29" t="str">
        <f t="shared" ca="1" si="116"/>
        <v/>
      </c>
      <c r="I625" s="24"/>
      <c r="J625" s="30"/>
      <c r="K625" s="27" t="str">
        <f>IF(ИТОГ!A625=0,"",ИТОГ!A625)</f>
        <v/>
      </c>
      <c r="L625" s="26" t="str">
        <f t="shared" si="117"/>
        <v/>
      </c>
      <c r="M625" s="25" t="str">
        <f>IF(K625="","",ИТОГ!Q625)</f>
        <v/>
      </c>
      <c r="N625" s="28" t="str">
        <f>IF(K625="","",ИТОГ!N625)</f>
        <v/>
      </c>
      <c r="O625" s="30" t="str">
        <f t="shared" si="118"/>
        <v/>
      </c>
      <c r="P625" s="24"/>
      <c r="Q625" s="30" t="str">
        <f t="shared" si="119"/>
        <v/>
      </c>
      <c r="R625" s="29" t="str">
        <f t="shared" ca="1" si="120"/>
        <v/>
      </c>
    </row>
    <row r="626" spans="1:18">
      <c r="A626" s="23" t="str">
        <f t="shared" si="110"/>
        <v/>
      </c>
      <c r="B626" s="23" t="str">
        <f t="shared" si="111"/>
        <v/>
      </c>
      <c r="C626" s="29" t="str">
        <f t="shared" ca="1" si="112"/>
        <v/>
      </c>
      <c r="D626" s="22" t="str">
        <f>IF(K626="","",ИТОГ!S626)</f>
        <v/>
      </c>
      <c r="E626" s="24" t="str">
        <f t="shared" si="113"/>
        <v/>
      </c>
      <c r="F626" s="30" t="str">
        <f t="shared" si="114"/>
        <v/>
      </c>
      <c r="G626" s="25" t="str">
        <f t="shared" si="115"/>
        <v/>
      </c>
      <c r="H626" s="29" t="str">
        <f t="shared" ca="1" si="116"/>
        <v/>
      </c>
      <c r="I626" s="24"/>
      <c r="J626" s="30"/>
      <c r="K626" s="27" t="str">
        <f>IF(ИТОГ!A626=0,"",ИТОГ!A626)</f>
        <v/>
      </c>
      <c r="L626" s="26" t="str">
        <f t="shared" si="117"/>
        <v/>
      </c>
      <c r="M626" s="25" t="str">
        <f>IF(K626="","",ИТОГ!Q626)</f>
        <v/>
      </c>
      <c r="N626" s="28" t="str">
        <f>IF(K626="","",ИТОГ!N626)</f>
        <v/>
      </c>
      <c r="O626" s="30" t="str">
        <f t="shared" si="118"/>
        <v/>
      </c>
      <c r="P626" s="24"/>
      <c r="Q626" s="30" t="str">
        <f t="shared" si="119"/>
        <v/>
      </c>
      <c r="R626" s="29" t="str">
        <f t="shared" ca="1" si="120"/>
        <v/>
      </c>
    </row>
    <row r="627" spans="1:18">
      <c r="A627" s="23" t="str">
        <f t="shared" si="110"/>
        <v/>
      </c>
      <c r="B627" s="23" t="str">
        <f t="shared" si="111"/>
        <v/>
      </c>
      <c r="C627" s="29" t="str">
        <f t="shared" ca="1" si="112"/>
        <v/>
      </c>
      <c r="D627" s="22" t="str">
        <f>IF(K627="","",ИТОГ!S627)</f>
        <v/>
      </c>
      <c r="E627" s="24" t="str">
        <f t="shared" si="113"/>
        <v/>
      </c>
      <c r="F627" s="30" t="str">
        <f t="shared" si="114"/>
        <v/>
      </c>
      <c r="G627" s="25" t="str">
        <f t="shared" si="115"/>
        <v/>
      </c>
      <c r="H627" s="29" t="str">
        <f t="shared" ca="1" si="116"/>
        <v/>
      </c>
      <c r="I627" s="24"/>
      <c r="J627" s="30"/>
      <c r="K627" s="27" t="str">
        <f>IF(ИТОГ!A627=0,"",ИТОГ!A627)</f>
        <v/>
      </c>
      <c r="L627" s="26" t="str">
        <f t="shared" si="117"/>
        <v/>
      </c>
      <c r="M627" s="25" t="str">
        <f>IF(K627="","",ИТОГ!Q627)</f>
        <v/>
      </c>
      <c r="N627" s="28" t="str">
        <f>IF(K627="","",ИТОГ!N627)</f>
        <v/>
      </c>
      <c r="O627" s="30" t="str">
        <f t="shared" si="118"/>
        <v/>
      </c>
      <c r="P627" s="24"/>
      <c r="Q627" s="30" t="str">
        <f t="shared" si="119"/>
        <v/>
      </c>
      <c r="R627" s="29" t="str">
        <f t="shared" ca="1" si="120"/>
        <v/>
      </c>
    </row>
    <row r="628" spans="1:18">
      <c r="A628" s="23" t="str">
        <f t="shared" si="110"/>
        <v/>
      </c>
      <c r="B628" s="23" t="str">
        <f t="shared" si="111"/>
        <v/>
      </c>
      <c r="C628" s="29" t="str">
        <f t="shared" ca="1" si="112"/>
        <v/>
      </c>
      <c r="D628" s="22" t="str">
        <f>IF(K628="","",ИТОГ!S628)</f>
        <v/>
      </c>
      <c r="E628" s="24" t="str">
        <f t="shared" si="113"/>
        <v/>
      </c>
      <c r="F628" s="30" t="str">
        <f t="shared" si="114"/>
        <v/>
      </c>
      <c r="G628" s="25" t="str">
        <f t="shared" si="115"/>
        <v/>
      </c>
      <c r="H628" s="29" t="str">
        <f t="shared" ca="1" si="116"/>
        <v/>
      </c>
      <c r="I628" s="24"/>
      <c r="J628" s="30"/>
      <c r="K628" s="27" t="str">
        <f>IF(ИТОГ!A628=0,"",ИТОГ!A628)</f>
        <v/>
      </c>
      <c r="L628" s="26" t="str">
        <f t="shared" si="117"/>
        <v/>
      </c>
      <c r="M628" s="25" t="str">
        <f>IF(K628="","",ИТОГ!Q628)</f>
        <v/>
      </c>
      <c r="N628" s="28" t="str">
        <f>IF(K628="","",ИТОГ!N628)</f>
        <v/>
      </c>
      <c r="O628" s="30" t="str">
        <f t="shared" si="118"/>
        <v/>
      </c>
      <c r="P628" s="24"/>
      <c r="Q628" s="30" t="str">
        <f t="shared" si="119"/>
        <v/>
      </c>
      <c r="R628" s="29" t="str">
        <f t="shared" ca="1" si="120"/>
        <v/>
      </c>
    </row>
    <row r="629" spans="1:18">
      <c r="A629" s="23" t="str">
        <f t="shared" si="110"/>
        <v/>
      </c>
      <c r="B629" s="23" t="str">
        <f t="shared" si="111"/>
        <v/>
      </c>
      <c r="C629" s="29" t="str">
        <f t="shared" ca="1" si="112"/>
        <v/>
      </c>
      <c r="D629" s="22" t="str">
        <f>IF(K629="","",ИТОГ!S629)</f>
        <v/>
      </c>
      <c r="E629" s="24" t="str">
        <f t="shared" si="113"/>
        <v/>
      </c>
      <c r="F629" s="30" t="str">
        <f t="shared" si="114"/>
        <v/>
      </c>
      <c r="G629" s="25" t="str">
        <f t="shared" si="115"/>
        <v/>
      </c>
      <c r="H629" s="29" t="str">
        <f t="shared" ca="1" si="116"/>
        <v/>
      </c>
      <c r="I629" s="24"/>
      <c r="J629" s="30"/>
      <c r="K629" s="27" t="str">
        <f>IF(ИТОГ!A629=0,"",ИТОГ!A629)</f>
        <v/>
      </c>
      <c r="L629" s="26" t="str">
        <f t="shared" si="117"/>
        <v/>
      </c>
      <c r="M629" s="25" t="str">
        <f>IF(K629="","",ИТОГ!Q629)</f>
        <v/>
      </c>
      <c r="N629" s="28" t="str">
        <f>IF(K629="","",ИТОГ!N629)</f>
        <v/>
      </c>
      <c r="O629" s="30" t="str">
        <f t="shared" si="118"/>
        <v/>
      </c>
      <c r="P629" s="24"/>
      <c r="Q629" s="30" t="str">
        <f t="shared" si="119"/>
        <v/>
      </c>
      <c r="R629" s="29" t="str">
        <f t="shared" ca="1" si="120"/>
        <v/>
      </c>
    </row>
    <row r="630" spans="1:18">
      <c r="A630" s="23" t="str">
        <f t="shared" si="110"/>
        <v/>
      </c>
      <c r="B630" s="23" t="str">
        <f t="shared" si="111"/>
        <v/>
      </c>
      <c r="C630" s="29" t="str">
        <f t="shared" ca="1" si="112"/>
        <v/>
      </c>
      <c r="D630" s="22" t="str">
        <f>IF(K630="","",ИТОГ!S630)</f>
        <v/>
      </c>
      <c r="E630" s="24" t="str">
        <f t="shared" si="113"/>
        <v/>
      </c>
      <c r="F630" s="30" t="str">
        <f t="shared" si="114"/>
        <v/>
      </c>
      <c r="G630" s="25" t="str">
        <f t="shared" si="115"/>
        <v/>
      </c>
      <c r="H630" s="29" t="str">
        <f t="shared" ca="1" si="116"/>
        <v/>
      </c>
      <c r="I630" s="24"/>
      <c r="J630" s="30"/>
      <c r="K630" s="27" t="str">
        <f>IF(ИТОГ!A630=0,"",ИТОГ!A630)</f>
        <v/>
      </c>
      <c r="L630" s="26" t="str">
        <f t="shared" si="117"/>
        <v/>
      </c>
      <c r="M630" s="25" t="str">
        <f>IF(K630="","",ИТОГ!Q630)</f>
        <v/>
      </c>
      <c r="N630" s="28" t="str">
        <f>IF(K630="","",ИТОГ!N630)</f>
        <v/>
      </c>
      <c r="O630" s="30" t="str">
        <f t="shared" si="118"/>
        <v/>
      </c>
      <c r="P630" s="24"/>
      <c r="Q630" s="30" t="str">
        <f t="shared" si="119"/>
        <v/>
      </c>
      <c r="R630" s="29" t="str">
        <f t="shared" ca="1" si="120"/>
        <v/>
      </c>
    </row>
    <row r="631" spans="1:18">
      <c r="A631" s="23" t="str">
        <f t="shared" si="110"/>
        <v/>
      </c>
      <c r="B631" s="23" t="str">
        <f t="shared" si="111"/>
        <v/>
      </c>
      <c r="C631" s="29" t="str">
        <f t="shared" ca="1" si="112"/>
        <v/>
      </c>
      <c r="D631" s="22" t="str">
        <f>IF(K631="","",ИТОГ!S631)</f>
        <v/>
      </c>
      <c r="E631" s="24" t="str">
        <f t="shared" si="113"/>
        <v/>
      </c>
      <c r="F631" s="30" t="str">
        <f t="shared" si="114"/>
        <v/>
      </c>
      <c r="G631" s="25" t="str">
        <f t="shared" si="115"/>
        <v/>
      </c>
      <c r="H631" s="29" t="str">
        <f t="shared" ca="1" si="116"/>
        <v/>
      </c>
      <c r="I631" s="24"/>
      <c r="J631" s="30"/>
      <c r="K631" s="27" t="str">
        <f>IF(ИТОГ!A631=0,"",ИТОГ!A631)</f>
        <v/>
      </c>
      <c r="L631" s="26" t="str">
        <f t="shared" si="117"/>
        <v/>
      </c>
      <c r="M631" s="25" t="str">
        <f>IF(K631="","",ИТОГ!Q631)</f>
        <v/>
      </c>
      <c r="N631" s="28" t="str">
        <f>IF(K631="","",ИТОГ!N631)</f>
        <v/>
      </c>
      <c r="O631" s="30" t="str">
        <f t="shared" si="118"/>
        <v/>
      </c>
      <c r="P631" s="24"/>
      <c r="Q631" s="30" t="str">
        <f t="shared" si="119"/>
        <v/>
      </c>
      <c r="R631" s="29" t="str">
        <f t="shared" ca="1" si="120"/>
        <v/>
      </c>
    </row>
    <row r="632" spans="1:18">
      <c r="A632" s="23" t="str">
        <f t="shared" si="110"/>
        <v/>
      </c>
      <c r="B632" s="23" t="str">
        <f t="shared" si="111"/>
        <v/>
      </c>
      <c r="C632" s="29" t="str">
        <f t="shared" ca="1" si="112"/>
        <v/>
      </c>
      <c r="D632" s="22" t="str">
        <f>IF(K632="","",ИТОГ!S632)</f>
        <v/>
      </c>
      <c r="E632" s="24" t="str">
        <f t="shared" si="113"/>
        <v/>
      </c>
      <c r="F632" s="30" t="str">
        <f t="shared" si="114"/>
        <v/>
      </c>
      <c r="G632" s="25" t="str">
        <f t="shared" si="115"/>
        <v/>
      </c>
      <c r="H632" s="29" t="str">
        <f t="shared" ca="1" si="116"/>
        <v/>
      </c>
      <c r="I632" s="24"/>
      <c r="J632" s="30"/>
      <c r="K632" s="27" t="str">
        <f>IF(ИТОГ!A632=0,"",ИТОГ!A632)</f>
        <v/>
      </c>
      <c r="L632" s="26" t="str">
        <f t="shared" si="117"/>
        <v/>
      </c>
      <c r="M632" s="25" t="str">
        <f>IF(K632="","",ИТОГ!Q632)</f>
        <v/>
      </c>
      <c r="N632" s="28" t="str">
        <f>IF(K632="","",ИТОГ!N632)</f>
        <v/>
      </c>
      <c r="O632" s="30" t="str">
        <f t="shared" si="118"/>
        <v/>
      </c>
      <c r="P632" s="24"/>
      <c r="Q632" s="30" t="str">
        <f t="shared" si="119"/>
        <v/>
      </c>
      <c r="R632" s="29" t="str">
        <f t="shared" ca="1" si="120"/>
        <v/>
      </c>
    </row>
    <row r="633" spans="1:18">
      <c r="A633" s="23" t="str">
        <f t="shared" si="110"/>
        <v/>
      </c>
      <c r="B633" s="23" t="str">
        <f t="shared" si="111"/>
        <v/>
      </c>
      <c r="C633" s="29" t="str">
        <f t="shared" ca="1" si="112"/>
        <v/>
      </c>
      <c r="D633" s="22" t="str">
        <f>IF(K633="","",ИТОГ!S633)</f>
        <v/>
      </c>
      <c r="E633" s="24" t="str">
        <f t="shared" si="113"/>
        <v/>
      </c>
      <c r="F633" s="30" t="str">
        <f t="shared" si="114"/>
        <v/>
      </c>
      <c r="G633" s="25" t="str">
        <f t="shared" si="115"/>
        <v/>
      </c>
      <c r="H633" s="29" t="str">
        <f t="shared" ca="1" si="116"/>
        <v/>
      </c>
      <c r="I633" s="24"/>
      <c r="J633" s="30"/>
      <c r="K633" s="27" t="str">
        <f>IF(ИТОГ!A633=0,"",ИТОГ!A633)</f>
        <v/>
      </c>
      <c r="L633" s="26" t="str">
        <f t="shared" si="117"/>
        <v/>
      </c>
      <c r="M633" s="25" t="str">
        <f>IF(K633="","",ИТОГ!Q633)</f>
        <v/>
      </c>
      <c r="N633" s="28" t="str">
        <f>IF(K633="","",ИТОГ!N633)</f>
        <v/>
      </c>
      <c r="O633" s="30" t="str">
        <f t="shared" si="118"/>
        <v/>
      </c>
      <c r="P633" s="24"/>
      <c r="Q633" s="30" t="str">
        <f t="shared" si="119"/>
        <v/>
      </c>
      <c r="R633" s="29" t="str">
        <f t="shared" ca="1" si="120"/>
        <v/>
      </c>
    </row>
    <row r="634" spans="1:18">
      <c r="A634" s="23" t="str">
        <f t="shared" si="110"/>
        <v/>
      </c>
      <c r="B634" s="23" t="str">
        <f t="shared" si="111"/>
        <v/>
      </c>
      <c r="C634" s="29" t="str">
        <f t="shared" ca="1" si="112"/>
        <v/>
      </c>
      <c r="D634" s="22" t="str">
        <f>IF(K634="","",ИТОГ!S634)</f>
        <v/>
      </c>
      <c r="E634" s="24" t="str">
        <f t="shared" si="113"/>
        <v/>
      </c>
      <c r="F634" s="30" t="str">
        <f t="shared" si="114"/>
        <v/>
      </c>
      <c r="G634" s="25" t="str">
        <f t="shared" si="115"/>
        <v/>
      </c>
      <c r="H634" s="29" t="str">
        <f t="shared" ca="1" si="116"/>
        <v/>
      </c>
      <c r="I634" s="24"/>
      <c r="J634" s="30"/>
      <c r="K634" s="27" t="str">
        <f>IF(ИТОГ!A634=0,"",ИТОГ!A634)</f>
        <v/>
      </c>
      <c r="L634" s="26" t="str">
        <f t="shared" si="117"/>
        <v/>
      </c>
      <c r="M634" s="25" t="str">
        <f>IF(K634="","",ИТОГ!Q634)</f>
        <v/>
      </c>
      <c r="N634" s="28" t="str">
        <f>IF(K634="","",ИТОГ!N634)</f>
        <v/>
      </c>
      <c r="O634" s="30" t="str">
        <f t="shared" si="118"/>
        <v/>
      </c>
      <c r="P634" s="24"/>
      <c r="Q634" s="30" t="str">
        <f t="shared" si="119"/>
        <v/>
      </c>
      <c r="R634" s="29" t="str">
        <f t="shared" ca="1" si="120"/>
        <v/>
      </c>
    </row>
    <row r="635" spans="1:18">
      <c r="A635" s="23" t="str">
        <f t="shared" si="110"/>
        <v/>
      </c>
      <c r="B635" s="23" t="str">
        <f t="shared" si="111"/>
        <v/>
      </c>
      <c r="C635" s="29" t="str">
        <f t="shared" ca="1" si="112"/>
        <v/>
      </c>
      <c r="D635" s="22" t="str">
        <f>IF(K635="","",ИТОГ!S635)</f>
        <v/>
      </c>
      <c r="E635" s="24" t="str">
        <f t="shared" si="113"/>
        <v/>
      </c>
      <c r="F635" s="30" t="str">
        <f t="shared" si="114"/>
        <v/>
      </c>
      <c r="G635" s="25" t="str">
        <f t="shared" si="115"/>
        <v/>
      </c>
      <c r="H635" s="29" t="str">
        <f t="shared" ca="1" si="116"/>
        <v/>
      </c>
      <c r="I635" s="24"/>
      <c r="J635" s="30"/>
      <c r="K635" s="27" t="str">
        <f>IF(ИТОГ!A635=0,"",ИТОГ!A635)</f>
        <v/>
      </c>
      <c r="L635" s="26" t="str">
        <f t="shared" si="117"/>
        <v/>
      </c>
      <c r="M635" s="25" t="str">
        <f>IF(K635="","",ИТОГ!Q635)</f>
        <v/>
      </c>
      <c r="N635" s="28" t="str">
        <f>IF(K635="","",ИТОГ!N635)</f>
        <v/>
      </c>
      <c r="O635" s="30" t="str">
        <f t="shared" si="118"/>
        <v/>
      </c>
      <c r="P635" s="24"/>
      <c r="Q635" s="30" t="str">
        <f t="shared" si="119"/>
        <v/>
      </c>
      <c r="R635" s="29" t="str">
        <f t="shared" ca="1" si="120"/>
        <v/>
      </c>
    </row>
    <row r="636" spans="1:18">
      <c r="A636" s="23" t="str">
        <f t="shared" si="110"/>
        <v/>
      </c>
      <c r="B636" s="23" t="str">
        <f t="shared" si="111"/>
        <v/>
      </c>
      <c r="C636" s="29" t="str">
        <f t="shared" ca="1" si="112"/>
        <v/>
      </c>
      <c r="D636" s="22" t="str">
        <f>IF(K636="","",ИТОГ!S636)</f>
        <v/>
      </c>
      <c r="E636" s="24" t="str">
        <f t="shared" si="113"/>
        <v/>
      </c>
      <c r="F636" s="30" t="str">
        <f t="shared" si="114"/>
        <v/>
      </c>
      <c r="G636" s="25" t="str">
        <f t="shared" si="115"/>
        <v/>
      </c>
      <c r="H636" s="29" t="str">
        <f t="shared" ca="1" si="116"/>
        <v/>
      </c>
      <c r="I636" s="24"/>
      <c r="J636" s="30"/>
      <c r="K636" s="27" t="str">
        <f>IF(ИТОГ!A636=0,"",ИТОГ!A636)</f>
        <v/>
      </c>
      <c r="L636" s="26" t="str">
        <f t="shared" si="117"/>
        <v/>
      </c>
      <c r="M636" s="25" t="str">
        <f>IF(K636="","",ИТОГ!Q636)</f>
        <v/>
      </c>
      <c r="N636" s="28" t="str">
        <f>IF(K636="","",ИТОГ!N636)</f>
        <v/>
      </c>
      <c r="O636" s="30" t="str">
        <f t="shared" si="118"/>
        <v/>
      </c>
      <c r="P636" s="24"/>
      <c r="Q636" s="30" t="str">
        <f t="shared" si="119"/>
        <v/>
      </c>
      <c r="R636" s="29" t="str">
        <f t="shared" ca="1" si="120"/>
        <v/>
      </c>
    </row>
    <row r="637" spans="1:18">
      <c r="A637" s="23" t="str">
        <f t="shared" si="110"/>
        <v/>
      </c>
      <c r="B637" s="23" t="str">
        <f t="shared" si="111"/>
        <v/>
      </c>
      <c r="C637" s="29" t="str">
        <f t="shared" ca="1" si="112"/>
        <v/>
      </c>
      <c r="D637" s="22" t="str">
        <f>IF(K637="","",ИТОГ!S637)</f>
        <v/>
      </c>
      <c r="E637" s="24" t="str">
        <f t="shared" si="113"/>
        <v/>
      </c>
      <c r="F637" s="30" t="str">
        <f t="shared" si="114"/>
        <v/>
      </c>
      <c r="G637" s="25" t="str">
        <f t="shared" si="115"/>
        <v/>
      </c>
      <c r="H637" s="29" t="str">
        <f t="shared" ca="1" si="116"/>
        <v/>
      </c>
      <c r="I637" s="24"/>
      <c r="J637" s="30"/>
      <c r="K637" s="27" t="str">
        <f>IF(ИТОГ!A637=0,"",ИТОГ!A637)</f>
        <v/>
      </c>
      <c r="L637" s="26" t="str">
        <f t="shared" si="117"/>
        <v/>
      </c>
      <c r="M637" s="25" t="str">
        <f>IF(K637="","",ИТОГ!Q637)</f>
        <v/>
      </c>
      <c r="N637" s="28" t="str">
        <f>IF(K637="","",ИТОГ!N637)</f>
        <v/>
      </c>
      <c r="O637" s="30" t="str">
        <f t="shared" si="118"/>
        <v/>
      </c>
      <c r="P637" s="24"/>
      <c r="Q637" s="30" t="str">
        <f t="shared" si="119"/>
        <v/>
      </c>
      <c r="R637" s="29" t="str">
        <f t="shared" ca="1" si="120"/>
        <v/>
      </c>
    </row>
    <row r="638" spans="1:18">
      <c r="A638" s="23" t="str">
        <f t="shared" si="110"/>
        <v/>
      </c>
      <c r="B638" s="23" t="str">
        <f t="shared" si="111"/>
        <v/>
      </c>
      <c r="C638" s="29" t="str">
        <f t="shared" ca="1" si="112"/>
        <v/>
      </c>
      <c r="D638" s="22" t="str">
        <f>IF(K638="","",ИТОГ!S638)</f>
        <v/>
      </c>
      <c r="E638" s="24" t="str">
        <f t="shared" si="113"/>
        <v/>
      </c>
      <c r="F638" s="30" t="str">
        <f t="shared" si="114"/>
        <v/>
      </c>
      <c r="G638" s="25" t="str">
        <f t="shared" si="115"/>
        <v/>
      </c>
      <c r="H638" s="29" t="str">
        <f t="shared" ca="1" si="116"/>
        <v/>
      </c>
      <c r="I638" s="24"/>
      <c r="J638" s="30"/>
      <c r="K638" s="27" t="str">
        <f>IF(ИТОГ!A638=0,"",ИТОГ!A638)</f>
        <v/>
      </c>
      <c r="L638" s="26" t="str">
        <f t="shared" si="117"/>
        <v/>
      </c>
      <c r="M638" s="25" t="str">
        <f>IF(K638="","",ИТОГ!Q638)</f>
        <v/>
      </c>
      <c r="N638" s="28" t="str">
        <f>IF(K638="","",ИТОГ!N638)</f>
        <v/>
      </c>
      <c r="O638" s="30" t="str">
        <f t="shared" si="118"/>
        <v/>
      </c>
      <c r="P638" s="24"/>
      <c r="Q638" s="30" t="str">
        <f t="shared" si="119"/>
        <v/>
      </c>
      <c r="R638" s="29" t="str">
        <f t="shared" ca="1" si="120"/>
        <v/>
      </c>
    </row>
    <row r="639" spans="1:18">
      <c r="A639" s="23" t="str">
        <f t="shared" si="110"/>
        <v/>
      </c>
      <c r="B639" s="23" t="str">
        <f t="shared" si="111"/>
        <v/>
      </c>
      <c r="C639" s="29" t="str">
        <f t="shared" ca="1" si="112"/>
        <v/>
      </c>
      <c r="D639" s="22" t="str">
        <f>IF(K639="","",ИТОГ!S639)</f>
        <v/>
      </c>
      <c r="E639" s="24" t="str">
        <f t="shared" si="113"/>
        <v/>
      </c>
      <c r="F639" s="30" t="str">
        <f t="shared" si="114"/>
        <v/>
      </c>
      <c r="G639" s="25" t="str">
        <f t="shared" si="115"/>
        <v/>
      </c>
      <c r="H639" s="29" t="str">
        <f t="shared" ca="1" si="116"/>
        <v/>
      </c>
      <c r="I639" s="24"/>
      <c r="J639" s="30"/>
      <c r="K639" s="27" t="str">
        <f>IF(ИТОГ!A639=0,"",ИТОГ!A639)</f>
        <v/>
      </c>
      <c r="L639" s="26" t="str">
        <f t="shared" si="117"/>
        <v/>
      </c>
      <c r="M639" s="25" t="str">
        <f>IF(K639="","",ИТОГ!Q639)</f>
        <v/>
      </c>
      <c r="N639" s="28" t="str">
        <f>IF(K639="","",ИТОГ!N639)</f>
        <v/>
      </c>
      <c r="O639" s="30" t="str">
        <f t="shared" si="118"/>
        <v/>
      </c>
      <c r="P639" s="24"/>
      <c r="Q639" s="30" t="str">
        <f t="shared" si="119"/>
        <v/>
      </c>
      <c r="R639" s="29" t="str">
        <f t="shared" ca="1" si="120"/>
        <v/>
      </c>
    </row>
    <row r="640" spans="1:18">
      <c r="A640" s="23" t="str">
        <f t="shared" si="110"/>
        <v/>
      </c>
      <c r="B640" s="23" t="str">
        <f t="shared" si="111"/>
        <v/>
      </c>
      <c r="C640" s="29" t="str">
        <f t="shared" ca="1" si="112"/>
        <v/>
      </c>
      <c r="D640" s="22" t="str">
        <f>IF(K640="","",ИТОГ!S640)</f>
        <v/>
      </c>
      <c r="E640" s="24" t="str">
        <f t="shared" si="113"/>
        <v/>
      </c>
      <c r="F640" s="30" t="str">
        <f t="shared" si="114"/>
        <v/>
      </c>
      <c r="G640" s="25" t="str">
        <f t="shared" si="115"/>
        <v/>
      </c>
      <c r="H640" s="29" t="str">
        <f t="shared" ca="1" si="116"/>
        <v/>
      </c>
      <c r="I640" s="24"/>
      <c r="J640" s="30"/>
      <c r="K640" s="27" t="str">
        <f>IF(ИТОГ!A640=0,"",ИТОГ!A640)</f>
        <v/>
      </c>
      <c r="L640" s="26" t="str">
        <f t="shared" si="117"/>
        <v/>
      </c>
      <c r="M640" s="25" t="str">
        <f>IF(K640="","",ИТОГ!Q640)</f>
        <v/>
      </c>
      <c r="N640" s="28" t="str">
        <f>IF(K640="","",ИТОГ!N640)</f>
        <v/>
      </c>
      <c r="O640" s="30" t="str">
        <f t="shared" si="118"/>
        <v/>
      </c>
      <c r="P640" s="24"/>
      <c r="Q640" s="30" t="str">
        <f t="shared" si="119"/>
        <v/>
      </c>
      <c r="R640" s="29" t="str">
        <f t="shared" ca="1" si="120"/>
        <v/>
      </c>
    </row>
    <row r="641" spans="1:18">
      <c r="A641" s="23" t="str">
        <f t="shared" si="110"/>
        <v/>
      </c>
      <c r="B641" s="23" t="str">
        <f t="shared" si="111"/>
        <v/>
      </c>
      <c r="C641" s="29" t="str">
        <f t="shared" ca="1" si="112"/>
        <v/>
      </c>
      <c r="D641" s="22" t="str">
        <f>IF(K641="","",ИТОГ!S641)</f>
        <v/>
      </c>
      <c r="E641" s="24" t="str">
        <f t="shared" si="113"/>
        <v/>
      </c>
      <c r="F641" s="30" t="str">
        <f t="shared" si="114"/>
        <v/>
      </c>
      <c r="G641" s="25" t="str">
        <f t="shared" si="115"/>
        <v/>
      </c>
      <c r="H641" s="29" t="str">
        <f t="shared" ca="1" si="116"/>
        <v/>
      </c>
      <c r="I641" s="24"/>
      <c r="J641" s="30"/>
      <c r="K641" s="27" t="str">
        <f>IF(ИТОГ!A641=0,"",ИТОГ!A641)</f>
        <v/>
      </c>
      <c r="L641" s="26" t="str">
        <f t="shared" si="117"/>
        <v/>
      </c>
      <c r="M641" s="25" t="str">
        <f>IF(K641="","",ИТОГ!Q641)</f>
        <v/>
      </c>
      <c r="N641" s="28" t="str">
        <f>IF(K641="","",ИТОГ!N641)</f>
        <v/>
      </c>
      <c r="O641" s="30" t="str">
        <f t="shared" si="118"/>
        <v/>
      </c>
      <c r="P641" s="24"/>
      <c r="Q641" s="30" t="str">
        <f t="shared" si="119"/>
        <v/>
      </c>
      <c r="R641" s="29" t="str">
        <f t="shared" ca="1" si="120"/>
        <v/>
      </c>
    </row>
    <row r="642" spans="1:18">
      <c r="A642" s="23" t="str">
        <f t="shared" si="110"/>
        <v/>
      </c>
      <c r="B642" s="23" t="str">
        <f t="shared" si="111"/>
        <v/>
      </c>
      <c r="C642" s="29" t="str">
        <f t="shared" ca="1" si="112"/>
        <v/>
      </c>
      <c r="D642" s="22" t="str">
        <f>IF(K642="","",ИТОГ!S642)</f>
        <v/>
      </c>
      <c r="E642" s="24" t="str">
        <f t="shared" si="113"/>
        <v/>
      </c>
      <c r="F642" s="30" t="str">
        <f t="shared" si="114"/>
        <v/>
      </c>
      <c r="G642" s="25" t="str">
        <f t="shared" si="115"/>
        <v/>
      </c>
      <c r="H642" s="29" t="str">
        <f t="shared" ca="1" si="116"/>
        <v/>
      </c>
      <c r="I642" s="24"/>
      <c r="J642" s="30"/>
      <c r="K642" s="27" t="str">
        <f>IF(ИТОГ!A642=0,"",ИТОГ!A642)</f>
        <v/>
      </c>
      <c r="L642" s="26" t="str">
        <f t="shared" si="117"/>
        <v/>
      </c>
      <c r="M642" s="25" t="str">
        <f>IF(K642="","",ИТОГ!Q642)</f>
        <v/>
      </c>
      <c r="N642" s="28" t="str">
        <f>IF(K642="","",ИТОГ!N642)</f>
        <v/>
      </c>
      <c r="O642" s="30" t="str">
        <f t="shared" si="118"/>
        <v/>
      </c>
      <c r="P642" s="24"/>
      <c r="Q642" s="30" t="str">
        <f t="shared" si="119"/>
        <v/>
      </c>
      <c r="R642" s="29" t="str">
        <f t="shared" ca="1" si="120"/>
        <v/>
      </c>
    </row>
    <row r="643" spans="1:18">
      <c r="A643" s="23" t="str">
        <f t="shared" si="110"/>
        <v/>
      </c>
      <c r="B643" s="23" t="str">
        <f t="shared" si="111"/>
        <v/>
      </c>
      <c r="C643" s="29" t="str">
        <f t="shared" ca="1" si="112"/>
        <v/>
      </c>
      <c r="D643" s="22" t="str">
        <f>IF(K643="","",ИТОГ!S643)</f>
        <v/>
      </c>
      <c r="E643" s="24" t="str">
        <f t="shared" si="113"/>
        <v/>
      </c>
      <c r="F643" s="30" t="str">
        <f t="shared" si="114"/>
        <v/>
      </c>
      <c r="G643" s="25" t="str">
        <f t="shared" si="115"/>
        <v/>
      </c>
      <c r="H643" s="29" t="str">
        <f t="shared" ca="1" si="116"/>
        <v/>
      </c>
      <c r="I643" s="24"/>
      <c r="J643" s="30"/>
      <c r="K643" s="27" t="str">
        <f>IF(ИТОГ!A643=0,"",ИТОГ!A643)</f>
        <v/>
      </c>
      <c r="L643" s="26" t="str">
        <f t="shared" si="117"/>
        <v/>
      </c>
      <c r="M643" s="25" t="str">
        <f>IF(K643="","",ИТОГ!Q643)</f>
        <v/>
      </c>
      <c r="N643" s="28" t="str">
        <f>IF(K643="","",ИТОГ!N643)</f>
        <v/>
      </c>
      <c r="O643" s="30" t="str">
        <f t="shared" si="118"/>
        <v/>
      </c>
      <c r="P643" s="24"/>
      <c r="Q643" s="30" t="str">
        <f t="shared" si="119"/>
        <v/>
      </c>
      <c r="R643" s="29" t="str">
        <f t="shared" ca="1" si="120"/>
        <v/>
      </c>
    </row>
    <row r="644" spans="1:18">
      <c r="A644" s="23" t="str">
        <f t="shared" si="110"/>
        <v/>
      </c>
      <c r="B644" s="23" t="str">
        <f t="shared" si="111"/>
        <v/>
      </c>
      <c r="C644" s="29" t="str">
        <f t="shared" ca="1" si="112"/>
        <v/>
      </c>
      <c r="D644" s="22" t="str">
        <f>IF(K644="","",ИТОГ!S644)</f>
        <v/>
      </c>
      <c r="E644" s="24" t="str">
        <f t="shared" si="113"/>
        <v/>
      </c>
      <c r="F644" s="30" t="str">
        <f t="shared" si="114"/>
        <v/>
      </c>
      <c r="G644" s="25" t="str">
        <f t="shared" si="115"/>
        <v/>
      </c>
      <c r="H644" s="29" t="str">
        <f t="shared" ca="1" si="116"/>
        <v/>
      </c>
      <c r="I644" s="24"/>
      <c r="J644" s="30"/>
      <c r="K644" s="27" t="str">
        <f>IF(ИТОГ!A644=0,"",ИТОГ!A644)</f>
        <v/>
      </c>
      <c r="L644" s="26" t="str">
        <f t="shared" si="117"/>
        <v/>
      </c>
      <c r="M644" s="25" t="str">
        <f>IF(K644="","",ИТОГ!Q644)</f>
        <v/>
      </c>
      <c r="N644" s="28" t="str">
        <f>IF(K644="","",ИТОГ!N644)</f>
        <v/>
      </c>
      <c r="O644" s="30" t="str">
        <f t="shared" si="118"/>
        <v/>
      </c>
      <c r="P644" s="24"/>
      <c r="Q644" s="30" t="str">
        <f t="shared" si="119"/>
        <v/>
      </c>
      <c r="R644" s="29" t="str">
        <f t="shared" ca="1" si="120"/>
        <v/>
      </c>
    </row>
    <row r="645" spans="1:18">
      <c r="A645" s="23" t="str">
        <f t="shared" si="110"/>
        <v/>
      </c>
      <c r="B645" s="23" t="str">
        <f t="shared" si="111"/>
        <v/>
      </c>
      <c r="C645" s="29" t="str">
        <f t="shared" ca="1" si="112"/>
        <v/>
      </c>
      <c r="D645" s="22" t="str">
        <f>IF(K645="","",ИТОГ!S645)</f>
        <v/>
      </c>
      <c r="E645" s="24" t="str">
        <f t="shared" si="113"/>
        <v/>
      </c>
      <c r="F645" s="30" t="str">
        <f t="shared" si="114"/>
        <v/>
      </c>
      <c r="G645" s="25" t="str">
        <f t="shared" si="115"/>
        <v/>
      </c>
      <c r="H645" s="29" t="str">
        <f t="shared" ca="1" si="116"/>
        <v/>
      </c>
      <c r="I645" s="24"/>
      <c r="J645" s="30"/>
      <c r="K645" s="27" t="str">
        <f>IF(ИТОГ!A645=0,"",ИТОГ!A645)</f>
        <v/>
      </c>
      <c r="L645" s="26" t="str">
        <f t="shared" si="117"/>
        <v/>
      </c>
      <c r="M645" s="25" t="str">
        <f>IF(K645="","",ИТОГ!Q645)</f>
        <v/>
      </c>
      <c r="N645" s="28" t="str">
        <f>IF(K645="","",ИТОГ!N645)</f>
        <v/>
      </c>
      <c r="O645" s="30" t="str">
        <f t="shared" si="118"/>
        <v/>
      </c>
      <c r="P645" s="24"/>
      <c r="Q645" s="30" t="str">
        <f t="shared" si="119"/>
        <v/>
      </c>
      <c r="R645" s="29" t="str">
        <f t="shared" ca="1" si="120"/>
        <v/>
      </c>
    </row>
    <row r="646" spans="1:18">
      <c r="A646" s="23" t="str">
        <f t="shared" si="110"/>
        <v/>
      </c>
      <c r="B646" s="23" t="str">
        <f t="shared" si="111"/>
        <v/>
      </c>
      <c r="C646" s="29" t="str">
        <f t="shared" ca="1" si="112"/>
        <v/>
      </c>
      <c r="D646" s="22" t="str">
        <f>IF(K646="","",ИТОГ!S646)</f>
        <v/>
      </c>
      <c r="E646" s="24" t="str">
        <f t="shared" si="113"/>
        <v/>
      </c>
      <c r="F646" s="30" t="str">
        <f t="shared" si="114"/>
        <v/>
      </c>
      <c r="G646" s="25" t="str">
        <f t="shared" si="115"/>
        <v/>
      </c>
      <c r="H646" s="29" t="str">
        <f t="shared" ca="1" si="116"/>
        <v/>
      </c>
      <c r="I646" s="24"/>
      <c r="J646" s="30"/>
      <c r="K646" s="27" t="str">
        <f>IF(ИТОГ!A646=0,"",ИТОГ!A646)</f>
        <v/>
      </c>
      <c r="L646" s="26" t="str">
        <f t="shared" si="117"/>
        <v/>
      </c>
      <c r="M646" s="25" t="str">
        <f>IF(K646="","",ИТОГ!Q646)</f>
        <v/>
      </c>
      <c r="N646" s="28" t="str">
        <f>IF(K646="","",ИТОГ!N646)</f>
        <v/>
      </c>
      <c r="O646" s="30" t="str">
        <f t="shared" si="118"/>
        <v/>
      </c>
      <c r="P646" s="24"/>
      <c r="Q646" s="30" t="str">
        <f t="shared" si="119"/>
        <v/>
      </c>
      <c r="R646" s="29" t="str">
        <f t="shared" ca="1" si="120"/>
        <v/>
      </c>
    </row>
    <row r="647" spans="1:18">
      <c r="A647" s="23" t="str">
        <f t="shared" si="110"/>
        <v/>
      </c>
      <c r="B647" s="23" t="str">
        <f t="shared" si="111"/>
        <v/>
      </c>
      <c r="C647" s="29" t="str">
        <f t="shared" ca="1" si="112"/>
        <v/>
      </c>
      <c r="D647" s="22" t="str">
        <f>IF(K647="","",ИТОГ!S647)</f>
        <v/>
      </c>
      <c r="E647" s="24" t="str">
        <f t="shared" si="113"/>
        <v/>
      </c>
      <c r="F647" s="30" t="str">
        <f t="shared" si="114"/>
        <v/>
      </c>
      <c r="G647" s="25" t="str">
        <f t="shared" si="115"/>
        <v/>
      </c>
      <c r="H647" s="29" t="str">
        <f t="shared" ca="1" si="116"/>
        <v/>
      </c>
      <c r="I647" s="24"/>
      <c r="J647" s="30"/>
      <c r="K647" s="27" t="str">
        <f>IF(ИТОГ!A647=0,"",ИТОГ!A647)</f>
        <v/>
      </c>
      <c r="L647" s="26" t="str">
        <f t="shared" si="117"/>
        <v/>
      </c>
      <c r="M647" s="25" t="str">
        <f>IF(K647="","",ИТОГ!Q647)</f>
        <v/>
      </c>
      <c r="N647" s="28" t="str">
        <f>IF(K647="","",ИТОГ!N647)</f>
        <v/>
      </c>
      <c r="O647" s="30" t="str">
        <f t="shared" si="118"/>
        <v/>
      </c>
      <c r="P647" s="24"/>
      <c r="Q647" s="30" t="str">
        <f t="shared" si="119"/>
        <v/>
      </c>
      <c r="R647" s="29" t="str">
        <f t="shared" ca="1" si="120"/>
        <v/>
      </c>
    </row>
    <row r="648" spans="1:18">
      <c r="A648" s="23" t="str">
        <f t="shared" si="110"/>
        <v/>
      </c>
      <c r="B648" s="23" t="str">
        <f t="shared" si="111"/>
        <v/>
      </c>
      <c r="C648" s="29" t="str">
        <f t="shared" ca="1" si="112"/>
        <v/>
      </c>
      <c r="D648" s="22" t="str">
        <f>IF(K648="","",ИТОГ!S648)</f>
        <v/>
      </c>
      <c r="E648" s="24" t="str">
        <f t="shared" si="113"/>
        <v/>
      </c>
      <c r="F648" s="30" t="str">
        <f t="shared" si="114"/>
        <v/>
      </c>
      <c r="G648" s="25" t="str">
        <f t="shared" si="115"/>
        <v/>
      </c>
      <c r="H648" s="29" t="str">
        <f t="shared" ca="1" si="116"/>
        <v/>
      </c>
      <c r="I648" s="24"/>
      <c r="J648" s="30"/>
      <c r="K648" s="27" t="str">
        <f>IF(ИТОГ!A648=0,"",ИТОГ!A648)</f>
        <v/>
      </c>
      <c r="L648" s="26" t="str">
        <f t="shared" si="117"/>
        <v/>
      </c>
      <c r="M648" s="25" t="str">
        <f>IF(K648="","",ИТОГ!Q648)</f>
        <v/>
      </c>
      <c r="N648" s="28" t="str">
        <f>IF(K648="","",ИТОГ!N648)</f>
        <v/>
      </c>
      <c r="O648" s="30" t="str">
        <f t="shared" si="118"/>
        <v/>
      </c>
      <c r="P648" s="24"/>
      <c r="Q648" s="30" t="str">
        <f t="shared" si="119"/>
        <v/>
      </c>
      <c r="R648" s="29" t="str">
        <f t="shared" ca="1" si="120"/>
        <v/>
      </c>
    </row>
    <row r="649" spans="1:18">
      <c r="A649" s="23" t="str">
        <f t="shared" si="110"/>
        <v/>
      </c>
      <c r="B649" s="23" t="str">
        <f t="shared" si="111"/>
        <v/>
      </c>
      <c r="C649" s="29" t="str">
        <f t="shared" ca="1" si="112"/>
        <v/>
      </c>
      <c r="D649" s="22" t="str">
        <f>IF(K649="","",ИТОГ!S649)</f>
        <v/>
      </c>
      <c r="E649" s="24" t="str">
        <f t="shared" si="113"/>
        <v/>
      </c>
      <c r="F649" s="30" t="str">
        <f t="shared" si="114"/>
        <v/>
      </c>
      <c r="G649" s="25" t="str">
        <f t="shared" si="115"/>
        <v/>
      </c>
      <c r="H649" s="29" t="str">
        <f t="shared" ca="1" si="116"/>
        <v/>
      </c>
      <c r="I649" s="24"/>
      <c r="J649" s="30"/>
      <c r="K649" s="27" t="str">
        <f>IF(ИТОГ!A649=0,"",ИТОГ!A649)</f>
        <v/>
      </c>
      <c r="L649" s="26" t="str">
        <f t="shared" si="117"/>
        <v/>
      </c>
      <c r="M649" s="25" t="str">
        <f>IF(K649="","",ИТОГ!Q649)</f>
        <v/>
      </c>
      <c r="N649" s="28" t="str">
        <f>IF(K649="","",ИТОГ!N649)</f>
        <v/>
      </c>
      <c r="O649" s="30" t="str">
        <f t="shared" si="118"/>
        <v/>
      </c>
      <c r="P649" s="24"/>
      <c r="Q649" s="30" t="str">
        <f t="shared" si="119"/>
        <v/>
      </c>
      <c r="R649" s="29" t="str">
        <f t="shared" ca="1" si="120"/>
        <v/>
      </c>
    </row>
    <row r="650" spans="1:18">
      <c r="A650" s="23" t="str">
        <f t="shared" si="110"/>
        <v/>
      </c>
      <c r="B650" s="23" t="str">
        <f t="shared" si="111"/>
        <v/>
      </c>
      <c r="C650" s="29" t="str">
        <f t="shared" ca="1" si="112"/>
        <v/>
      </c>
      <c r="D650" s="22" t="str">
        <f>IF(K650="","",ИТОГ!S650)</f>
        <v/>
      </c>
      <c r="E650" s="24" t="str">
        <f t="shared" si="113"/>
        <v/>
      </c>
      <c r="F650" s="30" t="str">
        <f t="shared" si="114"/>
        <v/>
      </c>
      <c r="G650" s="25" t="str">
        <f t="shared" si="115"/>
        <v/>
      </c>
      <c r="H650" s="29" t="str">
        <f t="shared" ca="1" si="116"/>
        <v/>
      </c>
      <c r="I650" s="24"/>
      <c r="J650" s="30"/>
      <c r="K650" s="27" t="str">
        <f>IF(ИТОГ!A650=0,"",ИТОГ!A650)</f>
        <v/>
      </c>
      <c r="L650" s="26" t="str">
        <f t="shared" si="117"/>
        <v/>
      </c>
      <c r="M650" s="25" t="str">
        <f>IF(K650="","",ИТОГ!Q650)</f>
        <v/>
      </c>
      <c r="N650" s="28" t="str">
        <f>IF(K650="","",ИТОГ!N650)</f>
        <v/>
      </c>
      <c r="O650" s="30" t="str">
        <f t="shared" si="118"/>
        <v/>
      </c>
      <c r="P650" s="24"/>
      <c r="Q650" s="30" t="str">
        <f t="shared" si="119"/>
        <v/>
      </c>
      <c r="R650" s="29" t="str">
        <f t="shared" ca="1" si="120"/>
        <v/>
      </c>
    </row>
    <row r="651" spans="1:18">
      <c r="A651" s="23" t="str">
        <f t="shared" si="110"/>
        <v/>
      </c>
      <c r="B651" s="23" t="str">
        <f t="shared" si="111"/>
        <v/>
      </c>
      <c r="C651" s="29" t="str">
        <f t="shared" ca="1" si="112"/>
        <v/>
      </c>
      <c r="D651" s="22" t="str">
        <f>IF(K651="","",ИТОГ!S651)</f>
        <v/>
      </c>
      <c r="E651" s="24" t="str">
        <f t="shared" si="113"/>
        <v/>
      </c>
      <c r="F651" s="30" t="str">
        <f t="shared" si="114"/>
        <v/>
      </c>
      <c r="G651" s="25" t="str">
        <f t="shared" si="115"/>
        <v/>
      </c>
      <c r="H651" s="29" t="str">
        <f t="shared" ca="1" si="116"/>
        <v/>
      </c>
      <c r="I651" s="24"/>
      <c r="J651" s="30"/>
      <c r="K651" s="27" t="str">
        <f>IF(ИТОГ!A651=0,"",ИТОГ!A651)</f>
        <v/>
      </c>
      <c r="L651" s="26" t="str">
        <f t="shared" si="117"/>
        <v/>
      </c>
      <c r="M651" s="25" t="str">
        <f>IF(K651="","",ИТОГ!Q651)</f>
        <v/>
      </c>
      <c r="N651" s="28" t="str">
        <f>IF(K651="","",ИТОГ!N651)</f>
        <v/>
      </c>
      <c r="O651" s="30" t="str">
        <f t="shared" si="118"/>
        <v/>
      </c>
      <c r="P651" s="24"/>
      <c r="Q651" s="30" t="str">
        <f t="shared" si="119"/>
        <v/>
      </c>
      <c r="R651" s="29" t="str">
        <f t="shared" ca="1" si="120"/>
        <v/>
      </c>
    </row>
    <row r="652" spans="1:18">
      <c r="A652" s="23" t="str">
        <f t="shared" si="110"/>
        <v/>
      </c>
      <c r="B652" s="23" t="str">
        <f t="shared" si="111"/>
        <v/>
      </c>
      <c r="C652" s="29" t="str">
        <f t="shared" ca="1" si="112"/>
        <v/>
      </c>
      <c r="D652" s="22" t="str">
        <f>IF(K652="","",ИТОГ!S652)</f>
        <v/>
      </c>
      <c r="E652" s="24" t="str">
        <f t="shared" si="113"/>
        <v/>
      </c>
      <c r="F652" s="30" t="str">
        <f t="shared" si="114"/>
        <v/>
      </c>
      <c r="G652" s="25" t="str">
        <f t="shared" si="115"/>
        <v/>
      </c>
      <c r="H652" s="29" t="str">
        <f t="shared" ca="1" si="116"/>
        <v/>
      </c>
      <c r="I652" s="24"/>
      <c r="J652" s="30"/>
      <c r="K652" s="27" t="str">
        <f>IF(ИТОГ!A652=0,"",ИТОГ!A652)</f>
        <v/>
      </c>
      <c r="L652" s="26" t="str">
        <f t="shared" si="117"/>
        <v/>
      </c>
      <c r="M652" s="25" t="str">
        <f>IF(K652="","",ИТОГ!Q652)</f>
        <v/>
      </c>
      <c r="N652" s="28" t="str">
        <f>IF(K652="","",ИТОГ!N652)</f>
        <v/>
      </c>
      <c r="O652" s="30" t="str">
        <f t="shared" si="118"/>
        <v/>
      </c>
      <c r="P652" s="24"/>
      <c r="Q652" s="30" t="str">
        <f t="shared" si="119"/>
        <v/>
      </c>
      <c r="R652" s="29" t="str">
        <f t="shared" ca="1" si="120"/>
        <v/>
      </c>
    </row>
    <row r="653" spans="1:18">
      <c r="A653" s="23" t="str">
        <f t="shared" si="110"/>
        <v/>
      </c>
      <c r="B653" s="23" t="str">
        <f t="shared" si="111"/>
        <v/>
      </c>
      <c r="C653" s="29" t="str">
        <f t="shared" ca="1" si="112"/>
        <v/>
      </c>
      <c r="D653" s="22" t="str">
        <f>IF(K653="","",ИТОГ!S653)</f>
        <v/>
      </c>
      <c r="E653" s="24" t="str">
        <f t="shared" si="113"/>
        <v/>
      </c>
      <c r="F653" s="30" t="str">
        <f t="shared" si="114"/>
        <v/>
      </c>
      <c r="G653" s="25" t="str">
        <f t="shared" si="115"/>
        <v/>
      </c>
      <c r="H653" s="29" t="str">
        <f t="shared" ca="1" si="116"/>
        <v/>
      </c>
      <c r="I653" s="24"/>
      <c r="J653" s="30"/>
      <c r="K653" s="27" t="str">
        <f>IF(ИТОГ!A653=0,"",ИТОГ!A653)</f>
        <v/>
      </c>
      <c r="L653" s="26" t="str">
        <f t="shared" si="117"/>
        <v/>
      </c>
      <c r="M653" s="25" t="str">
        <f>IF(K653="","",ИТОГ!Q653)</f>
        <v/>
      </c>
      <c r="N653" s="28" t="str">
        <f>IF(K653="","",ИТОГ!N653)</f>
        <v/>
      </c>
      <c r="O653" s="30" t="str">
        <f t="shared" si="118"/>
        <v/>
      </c>
      <c r="P653" s="24"/>
      <c r="Q653" s="30" t="str">
        <f t="shared" si="119"/>
        <v/>
      </c>
      <c r="R653" s="29" t="str">
        <f t="shared" ca="1" si="120"/>
        <v/>
      </c>
    </row>
    <row r="654" spans="1:18">
      <c r="A654" s="23" t="str">
        <f t="shared" si="110"/>
        <v/>
      </c>
      <c r="B654" s="23" t="str">
        <f t="shared" si="111"/>
        <v/>
      </c>
      <c r="C654" s="29" t="str">
        <f t="shared" ca="1" si="112"/>
        <v/>
      </c>
      <c r="D654" s="22" t="str">
        <f>IF(K654="","",ИТОГ!S654)</f>
        <v/>
      </c>
      <c r="E654" s="24" t="str">
        <f t="shared" si="113"/>
        <v/>
      </c>
      <c r="F654" s="30" t="str">
        <f t="shared" si="114"/>
        <v/>
      </c>
      <c r="G654" s="25" t="str">
        <f t="shared" si="115"/>
        <v/>
      </c>
      <c r="H654" s="29" t="str">
        <f t="shared" ca="1" si="116"/>
        <v/>
      </c>
      <c r="I654" s="24"/>
      <c r="J654" s="30"/>
      <c r="K654" s="27" t="str">
        <f>IF(ИТОГ!A654=0,"",ИТОГ!A654)</f>
        <v/>
      </c>
      <c r="L654" s="26" t="str">
        <f t="shared" si="117"/>
        <v/>
      </c>
      <c r="M654" s="25" t="str">
        <f>IF(K654="","",ИТОГ!Q654)</f>
        <v/>
      </c>
      <c r="N654" s="28" t="str">
        <f>IF(K654="","",ИТОГ!N654)</f>
        <v/>
      </c>
      <c r="O654" s="30" t="str">
        <f t="shared" si="118"/>
        <v/>
      </c>
      <c r="P654" s="24"/>
      <c r="Q654" s="30" t="str">
        <f t="shared" si="119"/>
        <v/>
      </c>
      <c r="R654" s="29" t="str">
        <f t="shared" ca="1" si="120"/>
        <v/>
      </c>
    </row>
    <row r="655" spans="1:18">
      <c r="A655" s="23" t="str">
        <f t="shared" si="110"/>
        <v/>
      </c>
      <c r="B655" s="23" t="str">
        <f t="shared" si="111"/>
        <v/>
      </c>
      <c r="C655" s="29" t="str">
        <f t="shared" ca="1" si="112"/>
        <v/>
      </c>
      <c r="D655" s="22" t="str">
        <f>IF(K655="","",ИТОГ!S655)</f>
        <v/>
      </c>
      <c r="E655" s="24" t="str">
        <f t="shared" si="113"/>
        <v/>
      </c>
      <c r="F655" s="30" t="str">
        <f t="shared" si="114"/>
        <v/>
      </c>
      <c r="G655" s="25" t="str">
        <f t="shared" si="115"/>
        <v/>
      </c>
      <c r="H655" s="29" t="str">
        <f t="shared" ca="1" si="116"/>
        <v/>
      </c>
      <c r="I655" s="24"/>
      <c r="J655" s="30"/>
      <c r="K655" s="27" t="str">
        <f>IF(ИТОГ!A655=0,"",ИТОГ!A655)</f>
        <v/>
      </c>
      <c r="L655" s="26" t="str">
        <f t="shared" si="117"/>
        <v/>
      </c>
      <c r="M655" s="25" t="str">
        <f>IF(K655="","",ИТОГ!Q655)</f>
        <v/>
      </c>
      <c r="N655" s="28" t="str">
        <f>IF(K655="","",ИТОГ!N655)</f>
        <v/>
      </c>
      <c r="O655" s="30" t="str">
        <f t="shared" si="118"/>
        <v/>
      </c>
      <c r="P655" s="24"/>
      <c r="Q655" s="30" t="str">
        <f t="shared" si="119"/>
        <v/>
      </c>
      <c r="R655" s="29" t="str">
        <f t="shared" ca="1" si="120"/>
        <v/>
      </c>
    </row>
    <row r="656" spans="1:18">
      <c r="A656" s="23" t="str">
        <f t="shared" si="110"/>
        <v/>
      </c>
      <c r="B656" s="23" t="str">
        <f t="shared" si="111"/>
        <v/>
      </c>
      <c r="C656" s="29" t="str">
        <f t="shared" ca="1" si="112"/>
        <v/>
      </c>
      <c r="D656" s="22" t="str">
        <f>IF(K656="","",ИТОГ!S656)</f>
        <v/>
      </c>
      <c r="E656" s="24" t="str">
        <f t="shared" si="113"/>
        <v/>
      </c>
      <c r="F656" s="30" t="str">
        <f t="shared" si="114"/>
        <v/>
      </c>
      <c r="G656" s="25" t="str">
        <f t="shared" si="115"/>
        <v/>
      </c>
      <c r="H656" s="29" t="str">
        <f t="shared" ca="1" si="116"/>
        <v/>
      </c>
      <c r="I656" s="24"/>
      <c r="J656" s="30"/>
      <c r="K656" s="27" t="str">
        <f>IF(ИТОГ!A656=0,"",ИТОГ!A656)</f>
        <v/>
      </c>
      <c r="L656" s="26" t="str">
        <f t="shared" si="117"/>
        <v/>
      </c>
      <c r="M656" s="25" t="str">
        <f>IF(K656="","",ИТОГ!Q656)</f>
        <v/>
      </c>
      <c r="N656" s="28" t="str">
        <f>IF(K656="","",ИТОГ!N656)</f>
        <v/>
      </c>
      <c r="O656" s="30" t="str">
        <f t="shared" si="118"/>
        <v/>
      </c>
      <c r="P656" s="24"/>
      <c r="Q656" s="30" t="str">
        <f t="shared" si="119"/>
        <v/>
      </c>
      <c r="R656" s="29" t="str">
        <f t="shared" ca="1" si="120"/>
        <v/>
      </c>
    </row>
    <row r="657" spans="1:18">
      <c r="A657" s="23" t="str">
        <f t="shared" si="110"/>
        <v/>
      </c>
      <c r="B657" s="23" t="str">
        <f t="shared" si="111"/>
        <v/>
      </c>
      <c r="C657" s="29" t="str">
        <f t="shared" ca="1" si="112"/>
        <v/>
      </c>
      <c r="D657" s="22" t="str">
        <f>IF(K657="","",ИТОГ!S657)</f>
        <v/>
      </c>
      <c r="E657" s="24" t="str">
        <f t="shared" si="113"/>
        <v/>
      </c>
      <c r="F657" s="30" t="str">
        <f t="shared" si="114"/>
        <v/>
      </c>
      <c r="G657" s="25" t="str">
        <f t="shared" si="115"/>
        <v/>
      </c>
      <c r="H657" s="29" t="str">
        <f t="shared" ca="1" si="116"/>
        <v/>
      </c>
      <c r="I657" s="24"/>
      <c r="J657" s="30"/>
      <c r="K657" s="27" t="str">
        <f>IF(ИТОГ!A657=0,"",ИТОГ!A657)</f>
        <v/>
      </c>
      <c r="L657" s="26" t="str">
        <f t="shared" si="117"/>
        <v/>
      </c>
      <c r="M657" s="25" t="str">
        <f>IF(K657="","",ИТОГ!Q657)</f>
        <v/>
      </c>
      <c r="N657" s="28" t="str">
        <f>IF(K657="","",ИТОГ!N657)</f>
        <v/>
      </c>
      <c r="O657" s="30" t="str">
        <f t="shared" si="118"/>
        <v/>
      </c>
      <c r="P657" s="24"/>
      <c r="Q657" s="30" t="str">
        <f t="shared" si="119"/>
        <v/>
      </c>
      <c r="R657" s="29" t="str">
        <f t="shared" ca="1" si="120"/>
        <v/>
      </c>
    </row>
    <row r="658" spans="1:18">
      <c r="A658" s="23" t="str">
        <f t="shared" si="110"/>
        <v/>
      </c>
      <c r="B658" s="23" t="str">
        <f t="shared" si="111"/>
        <v/>
      </c>
      <c r="C658" s="29" t="str">
        <f t="shared" ca="1" si="112"/>
        <v/>
      </c>
      <c r="D658" s="22" t="str">
        <f>IF(K658="","",ИТОГ!S658)</f>
        <v/>
      </c>
      <c r="E658" s="24" t="str">
        <f t="shared" si="113"/>
        <v/>
      </c>
      <c r="F658" s="30" t="str">
        <f t="shared" si="114"/>
        <v/>
      </c>
      <c r="G658" s="25" t="str">
        <f t="shared" si="115"/>
        <v/>
      </c>
      <c r="H658" s="29" t="str">
        <f t="shared" ca="1" si="116"/>
        <v/>
      </c>
      <c r="I658" s="24"/>
      <c r="J658" s="30"/>
      <c r="K658" s="27" t="str">
        <f>IF(ИТОГ!A658=0,"",ИТОГ!A658)</f>
        <v/>
      </c>
      <c r="L658" s="26" t="str">
        <f t="shared" si="117"/>
        <v/>
      </c>
      <c r="M658" s="25" t="str">
        <f>IF(K658="","",ИТОГ!Q658)</f>
        <v/>
      </c>
      <c r="N658" s="28" t="str">
        <f>IF(K658="","",ИТОГ!N658)</f>
        <v/>
      </c>
      <c r="O658" s="30" t="str">
        <f t="shared" si="118"/>
        <v/>
      </c>
      <c r="P658" s="24"/>
      <c r="Q658" s="30" t="str">
        <f t="shared" si="119"/>
        <v/>
      </c>
      <c r="R658" s="29" t="str">
        <f t="shared" ca="1" si="120"/>
        <v/>
      </c>
    </row>
    <row r="659" spans="1:18">
      <c r="A659" s="23" t="str">
        <f t="shared" si="110"/>
        <v/>
      </c>
      <c r="B659" s="23" t="str">
        <f t="shared" si="111"/>
        <v/>
      </c>
      <c r="C659" s="29" t="str">
        <f t="shared" ca="1" si="112"/>
        <v/>
      </c>
      <c r="D659" s="22" t="str">
        <f>IF(K659="","",ИТОГ!S659)</f>
        <v/>
      </c>
      <c r="E659" s="24" t="str">
        <f t="shared" si="113"/>
        <v/>
      </c>
      <c r="F659" s="30" t="str">
        <f t="shared" si="114"/>
        <v/>
      </c>
      <c r="G659" s="25" t="str">
        <f t="shared" si="115"/>
        <v/>
      </c>
      <c r="H659" s="29" t="str">
        <f t="shared" ca="1" si="116"/>
        <v/>
      </c>
      <c r="I659" s="24"/>
      <c r="J659" s="30"/>
      <c r="K659" s="27" t="str">
        <f>IF(ИТОГ!A659=0,"",ИТОГ!A659)</f>
        <v/>
      </c>
      <c r="L659" s="26" t="str">
        <f t="shared" si="117"/>
        <v/>
      </c>
      <c r="M659" s="25" t="str">
        <f>IF(K659="","",ИТОГ!Q659)</f>
        <v/>
      </c>
      <c r="N659" s="28" t="str">
        <f>IF(K659="","",ИТОГ!N659)</f>
        <v/>
      </c>
      <c r="O659" s="30" t="str">
        <f t="shared" si="118"/>
        <v/>
      </c>
      <c r="P659" s="24"/>
      <c r="Q659" s="30" t="str">
        <f t="shared" si="119"/>
        <v/>
      </c>
      <c r="R659" s="29" t="str">
        <f t="shared" ca="1" si="120"/>
        <v/>
      </c>
    </row>
    <row r="660" spans="1:18">
      <c r="A660" s="23" t="str">
        <f t="shared" si="110"/>
        <v/>
      </c>
      <c r="B660" s="23" t="str">
        <f t="shared" si="111"/>
        <v/>
      </c>
      <c r="C660" s="29" t="str">
        <f t="shared" ca="1" si="112"/>
        <v/>
      </c>
      <c r="D660" s="22" t="str">
        <f>IF(K660="","",ИТОГ!S660)</f>
        <v/>
      </c>
      <c r="E660" s="24" t="str">
        <f t="shared" si="113"/>
        <v/>
      </c>
      <c r="F660" s="30" t="str">
        <f t="shared" si="114"/>
        <v/>
      </c>
      <c r="G660" s="25" t="str">
        <f t="shared" si="115"/>
        <v/>
      </c>
      <c r="H660" s="29" t="str">
        <f t="shared" ca="1" si="116"/>
        <v/>
      </c>
      <c r="I660" s="24"/>
      <c r="J660" s="30"/>
      <c r="K660" s="27" t="str">
        <f>IF(ИТОГ!A660=0,"",ИТОГ!A660)</f>
        <v/>
      </c>
      <c r="L660" s="26" t="str">
        <f t="shared" si="117"/>
        <v/>
      </c>
      <c r="M660" s="25" t="str">
        <f>IF(K660="","",ИТОГ!Q660)</f>
        <v/>
      </c>
      <c r="N660" s="28" t="str">
        <f>IF(K660="","",ИТОГ!N660)</f>
        <v/>
      </c>
      <c r="O660" s="30" t="str">
        <f t="shared" si="118"/>
        <v/>
      </c>
      <c r="P660" s="24"/>
      <c r="Q660" s="30" t="str">
        <f t="shared" si="119"/>
        <v/>
      </c>
      <c r="R660" s="29" t="str">
        <f t="shared" ca="1" si="120"/>
        <v/>
      </c>
    </row>
    <row r="661" spans="1:18">
      <c r="A661" s="23" t="str">
        <f t="shared" si="110"/>
        <v/>
      </c>
      <c r="B661" s="23" t="str">
        <f t="shared" si="111"/>
        <v/>
      </c>
      <c r="C661" s="29" t="str">
        <f t="shared" ca="1" si="112"/>
        <v/>
      </c>
      <c r="D661" s="22" t="str">
        <f>IF(K661="","",ИТОГ!S661)</f>
        <v/>
      </c>
      <c r="E661" s="24" t="str">
        <f t="shared" si="113"/>
        <v/>
      </c>
      <c r="F661" s="30" t="str">
        <f t="shared" si="114"/>
        <v/>
      </c>
      <c r="G661" s="25" t="str">
        <f t="shared" si="115"/>
        <v/>
      </c>
      <c r="H661" s="29" t="str">
        <f t="shared" ca="1" si="116"/>
        <v/>
      </c>
      <c r="I661" s="24"/>
      <c r="J661" s="30"/>
      <c r="K661" s="27" t="str">
        <f>IF(ИТОГ!A661=0,"",ИТОГ!A661)</f>
        <v/>
      </c>
      <c r="L661" s="26" t="str">
        <f t="shared" si="117"/>
        <v/>
      </c>
      <c r="M661" s="25" t="str">
        <f>IF(K661="","",ИТОГ!Q661)</f>
        <v/>
      </c>
      <c r="N661" s="28" t="str">
        <f>IF(K661="","",ИТОГ!N661)</f>
        <v/>
      </c>
      <c r="O661" s="30" t="str">
        <f t="shared" si="118"/>
        <v/>
      </c>
      <c r="P661" s="24"/>
      <c r="Q661" s="30" t="str">
        <f t="shared" si="119"/>
        <v/>
      </c>
      <c r="R661" s="29" t="str">
        <f t="shared" ca="1" si="120"/>
        <v/>
      </c>
    </row>
    <row r="662" spans="1:18">
      <c r="A662" s="23" t="str">
        <f t="shared" si="110"/>
        <v/>
      </c>
      <c r="B662" s="23" t="str">
        <f t="shared" si="111"/>
        <v/>
      </c>
      <c r="C662" s="29" t="str">
        <f t="shared" ca="1" si="112"/>
        <v/>
      </c>
      <c r="D662" s="22" t="str">
        <f>IF(K662="","",ИТОГ!S662)</f>
        <v/>
      </c>
      <c r="E662" s="24" t="str">
        <f t="shared" si="113"/>
        <v/>
      </c>
      <c r="F662" s="30" t="str">
        <f t="shared" si="114"/>
        <v/>
      </c>
      <c r="G662" s="25" t="str">
        <f t="shared" si="115"/>
        <v/>
      </c>
      <c r="H662" s="29" t="str">
        <f t="shared" ca="1" si="116"/>
        <v/>
      </c>
      <c r="I662" s="24"/>
      <c r="J662" s="30"/>
      <c r="K662" s="27" t="str">
        <f>IF(ИТОГ!A662=0,"",ИТОГ!A662)</f>
        <v/>
      </c>
      <c r="L662" s="26" t="str">
        <f t="shared" si="117"/>
        <v/>
      </c>
      <c r="M662" s="25" t="str">
        <f>IF(K662="","",ИТОГ!Q662)</f>
        <v/>
      </c>
      <c r="N662" s="28" t="str">
        <f>IF(K662="","",ИТОГ!N662)</f>
        <v/>
      </c>
      <c r="O662" s="30" t="str">
        <f t="shared" si="118"/>
        <v/>
      </c>
      <c r="P662" s="24"/>
      <c r="Q662" s="30" t="str">
        <f t="shared" si="119"/>
        <v/>
      </c>
      <c r="R662" s="29" t="str">
        <f t="shared" ca="1" si="120"/>
        <v/>
      </c>
    </row>
    <row r="663" spans="1:18">
      <c r="A663" s="23" t="str">
        <f t="shared" si="110"/>
        <v/>
      </c>
      <c r="B663" s="23" t="str">
        <f t="shared" si="111"/>
        <v/>
      </c>
      <c r="C663" s="29" t="str">
        <f t="shared" ca="1" si="112"/>
        <v/>
      </c>
      <c r="D663" s="22" t="str">
        <f>IF(K663="","",ИТОГ!S663)</f>
        <v/>
      </c>
      <c r="E663" s="24" t="str">
        <f t="shared" si="113"/>
        <v/>
      </c>
      <c r="F663" s="30" t="str">
        <f t="shared" si="114"/>
        <v/>
      </c>
      <c r="G663" s="25" t="str">
        <f t="shared" si="115"/>
        <v/>
      </c>
      <c r="H663" s="29" t="str">
        <f t="shared" ca="1" si="116"/>
        <v/>
      </c>
      <c r="I663" s="24"/>
      <c r="J663" s="30"/>
      <c r="K663" s="27" t="str">
        <f>IF(ИТОГ!A663=0,"",ИТОГ!A663)</f>
        <v/>
      </c>
      <c r="L663" s="26" t="str">
        <f t="shared" si="117"/>
        <v/>
      </c>
      <c r="M663" s="25" t="str">
        <f>IF(K663="","",ИТОГ!Q663)</f>
        <v/>
      </c>
      <c r="N663" s="28" t="str">
        <f>IF(K663="","",ИТОГ!N663)</f>
        <v/>
      </c>
      <c r="O663" s="30" t="str">
        <f t="shared" si="118"/>
        <v/>
      </c>
      <c r="P663" s="24"/>
      <c r="Q663" s="30" t="str">
        <f t="shared" si="119"/>
        <v/>
      </c>
      <c r="R663" s="29" t="str">
        <f t="shared" ca="1" si="120"/>
        <v/>
      </c>
    </row>
    <row r="664" spans="1:18">
      <c r="A664" s="23" t="str">
        <f t="shared" si="110"/>
        <v/>
      </c>
      <c r="B664" s="23" t="str">
        <f t="shared" si="111"/>
        <v/>
      </c>
      <c r="C664" s="29" t="str">
        <f t="shared" ca="1" si="112"/>
        <v/>
      </c>
      <c r="D664" s="22" t="str">
        <f>IF(K664="","",ИТОГ!S664)</f>
        <v/>
      </c>
      <c r="E664" s="24" t="str">
        <f t="shared" si="113"/>
        <v/>
      </c>
      <c r="F664" s="30" t="str">
        <f t="shared" si="114"/>
        <v/>
      </c>
      <c r="G664" s="25" t="str">
        <f t="shared" si="115"/>
        <v/>
      </c>
      <c r="H664" s="29" t="str">
        <f t="shared" ca="1" si="116"/>
        <v/>
      </c>
      <c r="I664" s="24"/>
      <c r="J664" s="30"/>
      <c r="K664" s="27" t="str">
        <f>IF(ИТОГ!A664=0,"",ИТОГ!A664)</f>
        <v/>
      </c>
      <c r="L664" s="26" t="str">
        <f t="shared" si="117"/>
        <v/>
      </c>
      <c r="M664" s="25" t="str">
        <f>IF(K664="","",ИТОГ!Q664)</f>
        <v/>
      </c>
      <c r="N664" s="28" t="str">
        <f>IF(K664="","",ИТОГ!N664)</f>
        <v/>
      </c>
      <c r="O664" s="30" t="str">
        <f t="shared" si="118"/>
        <v/>
      </c>
      <c r="P664" s="24"/>
      <c r="Q664" s="30" t="str">
        <f t="shared" si="119"/>
        <v/>
      </c>
      <c r="R664" s="29" t="str">
        <f t="shared" ca="1" si="120"/>
        <v/>
      </c>
    </row>
    <row r="665" spans="1:18">
      <c r="A665" s="23" t="str">
        <f t="shared" si="110"/>
        <v/>
      </c>
      <c r="B665" s="23" t="str">
        <f t="shared" si="111"/>
        <v/>
      </c>
      <c r="C665" s="29" t="str">
        <f t="shared" ca="1" si="112"/>
        <v/>
      </c>
      <c r="D665" s="22" t="str">
        <f>IF(K665="","",ИТОГ!S665)</f>
        <v/>
      </c>
      <c r="E665" s="24" t="str">
        <f t="shared" si="113"/>
        <v/>
      </c>
      <c r="F665" s="30" t="str">
        <f t="shared" si="114"/>
        <v/>
      </c>
      <c r="G665" s="25" t="str">
        <f t="shared" si="115"/>
        <v/>
      </c>
      <c r="H665" s="29" t="str">
        <f t="shared" ca="1" si="116"/>
        <v/>
      </c>
      <c r="I665" s="24"/>
      <c r="J665" s="30"/>
      <c r="K665" s="27" t="str">
        <f>IF(ИТОГ!A665=0,"",ИТОГ!A665)</f>
        <v/>
      </c>
      <c r="L665" s="26" t="str">
        <f t="shared" si="117"/>
        <v/>
      </c>
      <c r="M665" s="25" t="str">
        <f>IF(K665="","",ИТОГ!Q665)</f>
        <v/>
      </c>
      <c r="N665" s="28" t="str">
        <f>IF(K665="","",ИТОГ!N665)</f>
        <v/>
      </c>
      <c r="O665" s="30" t="str">
        <f t="shared" si="118"/>
        <v/>
      </c>
      <c r="P665" s="24"/>
      <c r="Q665" s="30" t="str">
        <f t="shared" si="119"/>
        <v/>
      </c>
      <c r="R665" s="29" t="str">
        <f t="shared" ca="1" si="120"/>
        <v/>
      </c>
    </row>
    <row r="666" spans="1:18">
      <c r="A666" s="23" t="str">
        <f t="shared" si="110"/>
        <v/>
      </c>
      <c r="B666" s="23" t="str">
        <f t="shared" si="111"/>
        <v/>
      </c>
      <c r="C666" s="29" t="str">
        <f t="shared" ca="1" si="112"/>
        <v/>
      </c>
      <c r="D666" s="22" t="str">
        <f>IF(K666="","",ИТОГ!S666)</f>
        <v/>
      </c>
      <c r="E666" s="24" t="str">
        <f t="shared" si="113"/>
        <v/>
      </c>
      <c r="F666" s="30" t="str">
        <f t="shared" si="114"/>
        <v/>
      </c>
      <c r="G666" s="25" t="str">
        <f t="shared" si="115"/>
        <v/>
      </c>
      <c r="H666" s="29" t="str">
        <f t="shared" ca="1" si="116"/>
        <v/>
      </c>
      <c r="I666" s="24"/>
      <c r="J666" s="30"/>
      <c r="K666" s="27" t="str">
        <f>IF(ИТОГ!A666=0,"",ИТОГ!A666)</f>
        <v/>
      </c>
      <c r="L666" s="26" t="str">
        <f t="shared" si="117"/>
        <v/>
      </c>
      <c r="M666" s="25" t="str">
        <f>IF(K666="","",ИТОГ!Q666)</f>
        <v/>
      </c>
      <c r="N666" s="28" t="str">
        <f>IF(K666="","",ИТОГ!N666)</f>
        <v/>
      </c>
      <c r="O666" s="30" t="str">
        <f t="shared" si="118"/>
        <v/>
      </c>
      <c r="P666" s="24"/>
      <c r="Q666" s="30" t="str">
        <f t="shared" si="119"/>
        <v/>
      </c>
      <c r="R666" s="29" t="str">
        <f t="shared" ca="1" si="120"/>
        <v/>
      </c>
    </row>
    <row r="667" spans="1:18">
      <c r="A667" s="23" t="str">
        <f t="shared" si="110"/>
        <v/>
      </c>
      <c r="B667" s="23" t="str">
        <f t="shared" si="111"/>
        <v/>
      </c>
      <c r="C667" s="29" t="str">
        <f t="shared" ca="1" si="112"/>
        <v/>
      </c>
      <c r="D667" s="22" t="str">
        <f>IF(K667="","",ИТОГ!S667)</f>
        <v/>
      </c>
      <c r="E667" s="24" t="str">
        <f t="shared" si="113"/>
        <v/>
      </c>
      <c r="F667" s="30" t="str">
        <f t="shared" si="114"/>
        <v/>
      </c>
      <c r="G667" s="25" t="str">
        <f t="shared" si="115"/>
        <v/>
      </c>
      <c r="H667" s="29" t="str">
        <f t="shared" ca="1" si="116"/>
        <v/>
      </c>
      <c r="I667" s="24"/>
      <c r="J667" s="30"/>
      <c r="K667" s="27" t="str">
        <f>IF(ИТОГ!A667=0,"",ИТОГ!A667)</f>
        <v/>
      </c>
      <c r="L667" s="26" t="str">
        <f t="shared" si="117"/>
        <v/>
      </c>
      <c r="M667" s="25" t="str">
        <f>IF(K667="","",ИТОГ!Q667)</f>
        <v/>
      </c>
      <c r="N667" s="28" t="str">
        <f>IF(K667="","",ИТОГ!N667)</f>
        <v/>
      </c>
      <c r="O667" s="30" t="str">
        <f t="shared" si="118"/>
        <v/>
      </c>
      <c r="P667" s="24"/>
      <c r="Q667" s="30" t="str">
        <f t="shared" si="119"/>
        <v/>
      </c>
      <c r="R667" s="29" t="str">
        <f t="shared" ca="1" si="120"/>
        <v/>
      </c>
    </row>
    <row r="668" spans="1:18">
      <c r="A668" s="23" t="str">
        <f t="shared" si="110"/>
        <v/>
      </c>
      <c r="B668" s="23" t="str">
        <f t="shared" si="111"/>
        <v/>
      </c>
      <c r="C668" s="29" t="str">
        <f t="shared" ca="1" si="112"/>
        <v/>
      </c>
      <c r="D668" s="22" t="str">
        <f>IF(K668="","",ИТОГ!S668)</f>
        <v/>
      </c>
      <c r="E668" s="24" t="str">
        <f t="shared" si="113"/>
        <v/>
      </c>
      <c r="F668" s="30" t="str">
        <f t="shared" si="114"/>
        <v/>
      </c>
      <c r="G668" s="25" t="str">
        <f t="shared" si="115"/>
        <v/>
      </c>
      <c r="H668" s="29" t="str">
        <f t="shared" ca="1" si="116"/>
        <v/>
      </c>
      <c r="I668" s="24"/>
      <c r="J668" s="30"/>
      <c r="K668" s="27" t="str">
        <f>IF(ИТОГ!A668=0,"",ИТОГ!A668)</f>
        <v/>
      </c>
      <c r="L668" s="26" t="str">
        <f t="shared" si="117"/>
        <v/>
      </c>
      <c r="M668" s="25" t="str">
        <f>IF(K668="","",ИТОГ!Q668)</f>
        <v/>
      </c>
      <c r="N668" s="28" t="str">
        <f>IF(K668="","",ИТОГ!N668)</f>
        <v/>
      </c>
      <c r="O668" s="30" t="str">
        <f t="shared" si="118"/>
        <v/>
      </c>
      <c r="P668" s="24"/>
      <c r="Q668" s="30" t="str">
        <f t="shared" si="119"/>
        <v/>
      </c>
      <c r="R668" s="29" t="str">
        <f t="shared" ca="1" si="120"/>
        <v/>
      </c>
    </row>
    <row r="669" spans="1:18">
      <c r="A669" s="23" t="str">
        <f t="shared" si="110"/>
        <v/>
      </c>
      <c r="B669" s="23" t="str">
        <f t="shared" si="111"/>
        <v/>
      </c>
      <c r="C669" s="29" t="str">
        <f t="shared" ca="1" si="112"/>
        <v/>
      </c>
      <c r="D669" s="22" t="str">
        <f>IF(K669="","",ИТОГ!S669)</f>
        <v/>
      </c>
      <c r="E669" s="24" t="str">
        <f t="shared" si="113"/>
        <v/>
      </c>
      <c r="F669" s="30" t="str">
        <f t="shared" si="114"/>
        <v/>
      </c>
      <c r="G669" s="25" t="str">
        <f t="shared" si="115"/>
        <v/>
      </c>
      <c r="H669" s="29" t="str">
        <f t="shared" ca="1" si="116"/>
        <v/>
      </c>
      <c r="I669" s="24"/>
      <c r="J669" s="30"/>
      <c r="K669" s="27" t="str">
        <f>IF(ИТОГ!A669=0,"",ИТОГ!A669)</f>
        <v/>
      </c>
      <c r="L669" s="26" t="str">
        <f t="shared" si="117"/>
        <v/>
      </c>
      <c r="M669" s="25" t="str">
        <f>IF(K669="","",ИТОГ!Q669)</f>
        <v/>
      </c>
      <c r="N669" s="28" t="str">
        <f>IF(K669="","",ИТОГ!N669)</f>
        <v/>
      </c>
      <c r="O669" s="30" t="str">
        <f t="shared" si="118"/>
        <v/>
      </c>
      <c r="P669" s="24"/>
      <c r="Q669" s="30" t="str">
        <f t="shared" si="119"/>
        <v/>
      </c>
      <c r="R669" s="29" t="str">
        <f t="shared" ca="1" si="120"/>
        <v/>
      </c>
    </row>
    <row r="670" spans="1:18">
      <c r="A670" s="23" t="str">
        <f t="shared" ref="A670:A733" si="121">IF(K670="","",1000)</f>
        <v/>
      </c>
      <c r="B670" s="23" t="str">
        <f t="shared" ref="B670:B733" si="122">IF(K670="","",1)</f>
        <v/>
      </c>
      <c r="C670" s="29" t="str">
        <f t="shared" ref="C670:C733" ca="1" si="123">IF(K670="","",TODAY())</f>
        <v/>
      </c>
      <c r="D670" s="22" t="str">
        <f>IF(K670="","",ИТОГ!S670)</f>
        <v/>
      </c>
      <c r="E670" s="24" t="str">
        <f t="shared" ref="E670:E733" si="124">IF(K670="","","Х")</f>
        <v/>
      </c>
      <c r="F670" s="30" t="str">
        <f t="shared" ref="F670:F733" si="125">IF(K670="","","UV")</f>
        <v/>
      </c>
      <c r="G670" s="25" t="str">
        <f t="shared" ref="G670:G733" si="126">IF(K670="","",SUMIF(D:D,D670,M:M))</f>
        <v/>
      </c>
      <c r="H670" s="29" t="str">
        <f t="shared" ref="H670:H733" ca="1" si="127">IF(K670="","",TODAY())</f>
        <v/>
      </c>
      <c r="I670" s="24"/>
      <c r="J670" s="30"/>
      <c r="K670" s="27" t="str">
        <f>IF(ИТОГ!A670=0,"",ИТОГ!A670)</f>
        <v/>
      </c>
      <c r="L670" s="26" t="str">
        <f t="shared" ref="L670:L733" si="128">IF(K670="","",
IF(D669-D670=0,L669+10,10))</f>
        <v/>
      </c>
      <c r="M670" s="25" t="str">
        <f>IF(K670="","",ИТОГ!Q670)</f>
        <v/>
      </c>
      <c r="N670" s="28" t="str">
        <f>IF(K670="","",ИТОГ!N670)</f>
        <v/>
      </c>
      <c r="O670" s="30" t="str">
        <f t="shared" ref="O670:O733" si="129">IF(K670="","","ST")</f>
        <v/>
      </c>
      <c r="P670" s="24"/>
      <c r="Q670" s="30" t="str">
        <f t="shared" ref="Q670:Q733" si="130">IF(K670="","","EUR")</f>
        <v/>
      </c>
      <c r="R670" s="29" t="str">
        <f t="shared" ref="R670:R733" ca="1" si="131">IF(K670="","",TODAY())</f>
        <v/>
      </c>
    </row>
    <row r="671" spans="1:18">
      <c r="A671" s="23" t="str">
        <f t="shared" si="121"/>
        <v/>
      </c>
      <c r="B671" s="23" t="str">
        <f t="shared" si="122"/>
        <v/>
      </c>
      <c r="C671" s="29" t="str">
        <f t="shared" ca="1" si="123"/>
        <v/>
      </c>
      <c r="D671" s="22" t="str">
        <f>IF(K671="","",ИТОГ!S671)</f>
        <v/>
      </c>
      <c r="E671" s="24" t="str">
        <f t="shared" si="124"/>
        <v/>
      </c>
      <c r="F671" s="30" t="str">
        <f t="shared" si="125"/>
        <v/>
      </c>
      <c r="G671" s="25" t="str">
        <f t="shared" si="126"/>
        <v/>
      </c>
      <c r="H671" s="29" t="str">
        <f t="shared" ca="1" si="127"/>
        <v/>
      </c>
      <c r="I671" s="24"/>
      <c r="J671" s="30"/>
      <c r="K671" s="27" t="str">
        <f>IF(ИТОГ!A671=0,"",ИТОГ!A671)</f>
        <v/>
      </c>
      <c r="L671" s="26" t="str">
        <f t="shared" si="128"/>
        <v/>
      </c>
      <c r="M671" s="25" t="str">
        <f>IF(K671="","",ИТОГ!Q671)</f>
        <v/>
      </c>
      <c r="N671" s="28" t="str">
        <f>IF(K671="","",ИТОГ!N671)</f>
        <v/>
      </c>
      <c r="O671" s="30" t="str">
        <f t="shared" si="129"/>
        <v/>
      </c>
      <c r="P671" s="24"/>
      <c r="Q671" s="30" t="str">
        <f t="shared" si="130"/>
        <v/>
      </c>
      <c r="R671" s="29" t="str">
        <f t="shared" ca="1" si="131"/>
        <v/>
      </c>
    </row>
    <row r="672" spans="1:18">
      <c r="A672" s="23" t="str">
        <f t="shared" si="121"/>
        <v/>
      </c>
      <c r="B672" s="23" t="str">
        <f t="shared" si="122"/>
        <v/>
      </c>
      <c r="C672" s="29" t="str">
        <f t="shared" ca="1" si="123"/>
        <v/>
      </c>
      <c r="D672" s="22" t="str">
        <f>IF(K672="","",ИТОГ!S672)</f>
        <v/>
      </c>
      <c r="E672" s="24" t="str">
        <f t="shared" si="124"/>
        <v/>
      </c>
      <c r="F672" s="30" t="str">
        <f t="shared" si="125"/>
        <v/>
      </c>
      <c r="G672" s="25" t="str">
        <f t="shared" si="126"/>
        <v/>
      </c>
      <c r="H672" s="29" t="str">
        <f t="shared" ca="1" si="127"/>
        <v/>
      </c>
      <c r="I672" s="24"/>
      <c r="J672" s="30"/>
      <c r="K672" s="27" t="str">
        <f>IF(ИТОГ!A672=0,"",ИТОГ!A672)</f>
        <v/>
      </c>
      <c r="L672" s="26" t="str">
        <f t="shared" si="128"/>
        <v/>
      </c>
      <c r="M672" s="25" t="str">
        <f>IF(K672="","",ИТОГ!Q672)</f>
        <v/>
      </c>
      <c r="N672" s="28" t="str">
        <f>IF(K672="","",ИТОГ!N672)</f>
        <v/>
      </c>
      <c r="O672" s="30" t="str">
        <f t="shared" si="129"/>
        <v/>
      </c>
      <c r="P672" s="24"/>
      <c r="Q672" s="30" t="str">
        <f t="shared" si="130"/>
        <v/>
      </c>
      <c r="R672" s="29" t="str">
        <f t="shared" ca="1" si="131"/>
        <v/>
      </c>
    </row>
    <row r="673" spans="1:18">
      <c r="A673" s="23" t="str">
        <f t="shared" si="121"/>
        <v/>
      </c>
      <c r="B673" s="23" t="str">
        <f t="shared" si="122"/>
        <v/>
      </c>
      <c r="C673" s="29" t="str">
        <f t="shared" ca="1" si="123"/>
        <v/>
      </c>
      <c r="D673" s="22" t="str">
        <f>IF(K673="","",ИТОГ!S673)</f>
        <v/>
      </c>
      <c r="E673" s="24" t="str">
        <f t="shared" si="124"/>
        <v/>
      </c>
      <c r="F673" s="30" t="str">
        <f t="shared" si="125"/>
        <v/>
      </c>
      <c r="G673" s="25" t="str">
        <f t="shared" si="126"/>
        <v/>
      </c>
      <c r="H673" s="29" t="str">
        <f t="shared" ca="1" si="127"/>
        <v/>
      </c>
      <c r="I673" s="24"/>
      <c r="J673" s="30"/>
      <c r="K673" s="27" t="str">
        <f>IF(ИТОГ!A673=0,"",ИТОГ!A673)</f>
        <v/>
      </c>
      <c r="L673" s="26" t="str">
        <f t="shared" si="128"/>
        <v/>
      </c>
      <c r="M673" s="25" t="str">
        <f>IF(K673="","",ИТОГ!Q673)</f>
        <v/>
      </c>
      <c r="N673" s="28" t="str">
        <f>IF(K673="","",ИТОГ!N673)</f>
        <v/>
      </c>
      <c r="O673" s="30" t="str">
        <f t="shared" si="129"/>
        <v/>
      </c>
      <c r="P673" s="24"/>
      <c r="Q673" s="30" t="str">
        <f t="shared" si="130"/>
        <v/>
      </c>
      <c r="R673" s="29" t="str">
        <f t="shared" ca="1" si="131"/>
        <v/>
      </c>
    </row>
    <row r="674" spans="1:18">
      <c r="A674" s="23" t="str">
        <f t="shared" si="121"/>
        <v/>
      </c>
      <c r="B674" s="23" t="str">
        <f t="shared" si="122"/>
        <v/>
      </c>
      <c r="C674" s="29" t="str">
        <f t="shared" ca="1" si="123"/>
        <v/>
      </c>
      <c r="D674" s="22" t="str">
        <f>IF(K674="","",ИТОГ!S674)</f>
        <v/>
      </c>
      <c r="E674" s="24" t="str">
        <f t="shared" si="124"/>
        <v/>
      </c>
      <c r="F674" s="30" t="str">
        <f t="shared" si="125"/>
        <v/>
      </c>
      <c r="G674" s="25" t="str">
        <f t="shared" si="126"/>
        <v/>
      </c>
      <c r="H674" s="29" t="str">
        <f t="shared" ca="1" si="127"/>
        <v/>
      </c>
      <c r="I674" s="24"/>
      <c r="J674" s="30"/>
      <c r="K674" s="27" t="str">
        <f>IF(ИТОГ!A674=0,"",ИТОГ!A674)</f>
        <v/>
      </c>
      <c r="L674" s="26" t="str">
        <f t="shared" si="128"/>
        <v/>
      </c>
      <c r="M674" s="25" t="str">
        <f>IF(K674="","",ИТОГ!Q674)</f>
        <v/>
      </c>
      <c r="N674" s="28" t="str">
        <f>IF(K674="","",ИТОГ!N674)</f>
        <v/>
      </c>
      <c r="O674" s="30" t="str">
        <f t="shared" si="129"/>
        <v/>
      </c>
      <c r="P674" s="24"/>
      <c r="Q674" s="30" t="str">
        <f t="shared" si="130"/>
        <v/>
      </c>
      <c r="R674" s="29" t="str">
        <f t="shared" ca="1" si="131"/>
        <v/>
      </c>
    </row>
    <row r="675" spans="1:18">
      <c r="A675" s="23" t="str">
        <f t="shared" si="121"/>
        <v/>
      </c>
      <c r="B675" s="23" t="str">
        <f t="shared" si="122"/>
        <v/>
      </c>
      <c r="C675" s="29" t="str">
        <f t="shared" ca="1" si="123"/>
        <v/>
      </c>
      <c r="D675" s="22" t="str">
        <f>IF(K675="","",ИТОГ!S675)</f>
        <v/>
      </c>
      <c r="E675" s="24" t="str">
        <f t="shared" si="124"/>
        <v/>
      </c>
      <c r="F675" s="30" t="str">
        <f t="shared" si="125"/>
        <v/>
      </c>
      <c r="G675" s="25" t="str">
        <f t="shared" si="126"/>
        <v/>
      </c>
      <c r="H675" s="29" t="str">
        <f t="shared" ca="1" si="127"/>
        <v/>
      </c>
      <c r="I675" s="24"/>
      <c r="J675" s="30"/>
      <c r="K675" s="27" t="str">
        <f>IF(ИТОГ!A675=0,"",ИТОГ!A675)</f>
        <v/>
      </c>
      <c r="L675" s="26" t="str">
        <f t="shared" si="128"/>
        <v/>
      </c>
      <c r="M675" s="25" t="str">
        <f>IF(K675="","",ИТОГ!Q675)</f>
        <v/>
      </c>
      <c r="N675" s="28" t="str">
        <f>IF(K675="","",ИТОГ!N675)</f>
        <v/>
      </c>
      <c r="O675" s="30" t="str">
        <f t="shared" si="129"/>
        <v/>
      </c>
      <c r="P675" s="24"/>
      <c r="Q675" s="30" t="str">
        <f t="shared" si="130"/>
        <v/>
      </c>
      <c r="R675" s="29" t="str">
        <f t="shared" ca="1" si="131"/>
        <v/>
      </c>
    </row>
    <row r="676" spans="1:18">
      <c r="A676" s="23" t="str">
        <f t="shared" si="121"/>
        <v/>
      </c>
      <c r="B676" s="23" t="str">
        <f t="shared" si="122"/>
        <v/>
      </c>
      <c r="C676" s="29" t="str">
        <f t="shared" ca="1" si="123"/>
        <v/>
      </c>
      <c r="D676" s="22" t="str">
        <f>IF(K676="","",ИТОГ!S676)</f>
        <v/>
      </c>
      <c r="E676" s="24" t="str">
        <f t="shared" si="124"/>
        <v/>
      </c>
      <c r="F676" s="30" t="str">
        <f t="shared" si="125"/>
        <v/>
      </c>
      <c r="G676" s="25" t="str">
        <f t="shared" si="126"/>
        <v/>
      </c>
      <c r="H676" s="29" t="str">
        <f t="shared" ca="1" si="127"/>
        <v/>
      </c>
      <c r="I676" s="24"/>
      <c r="J676" s="30"/>
      <c r="K676" s="27" t="str">
        <f>IF(ИТОГ!A676=0,"",ИТОГ!A676)</f>
        <v/>
      </c>
      <c r="L676" s="26" t="str">
        <f t="shared" si="128"/>
        <v/>
      </c>
      <c r="M676" s="25" t="str">
        <f>IF(K676="","",ИТОГ!Q676)</f>
        <v/>
      </c>
      <c r="N676" s="28" t="str">
        <f>IF(K676="","",ИТОГ!N676)</f>
        <v/>
      </c>
      <c r="O676" s="30" t="str">
        <f t="shared" si="129"/>
        <v/>
      </c>
      <c r="P676" s="24"/>
      <c r="Q676" s="30" t="str">
        <f t="shared" si="130"/>
        <v/>
      </c>
      <c r="R676" s="29" t="str">
        <f t="shared" ca="1" si="131"/>
        <v/>
      </c>
    </row>
    <row r="677" spans="1:18">
      <c r="A677" s="23" t="str">
        <f t="shared" si="121"/>
        <v/>
      </c>
      <c r="B677" s="23" t="str">
        <f t="shared" si="122"/>
        <v/>
      </c>
      <c r="C677" s="29" t="str">
        <f t="shared" ca="1" si="123"/>
        <v/>
      </c>
      <c r="D677" s="22" t="str">
        <f>IF(K677="","",ИТОГ!S677)</f>
        <v/>
      </c>
      <c r="E677" s="24" t="str">
        <f t="shared" si="124"/>
        <v/>
      </c>
      <c r="F677" s="30" t="str">
        <f t="shared" si="125"/>
        <v/>
      </c>
      <c r="G677" s="25" t="str">
        <f t="shared" si="126"/>
        <v/>
      </c>
      <c r="H677" s="29" t="str">
        <f t="shared" ca="1" si="127"/>
        <v/>
      </c>
      <c r="I677" s="24"/>
      <c r="J677" s="30"/>
      <c r="K677" s="27" t="str">
        <f>IF(ИТОГ!A677=0,"",ИТОГ!A677)</f>
        <v/>
      </c>
      <c r="L677" s="26" t="str">
        <f t="shared" si="128"/>
        <v/>
      </c>
      <c r="M677" s="25" t="str">
        <f>IF(K677="","",ИТОГ!Q677)</f>
        <v/>
      </c>
      <c r="N677" s="28" t="str">
        <f>IF(K677="","",ИТОГ!N677)</f>
        <v/>
      </c>
      <c r="O677" s="30" t="str">
        <f t="shared" si="129"/>
        <v/>
      </c>
      <c r="P677" s="24"/>
      <c r="Q677" s="30" t="str">
        <f t="shared" si="130"/>
        <v/>
      </c>
      <c r="R677" s="29" t="str">
        <f t="shared" ca="1" si="131"/>
        <v/>
      </c>
    </row>
    <row r="678" spans="1:18">
      <c r="A678" s="23" t="str">
        <f t="shared" si="121"/>
        <v/>
      </c>
      <c r="B678" s="23" t="str">
        <f t="shared" si="122"/>
        <v/>
      </c>
      <c r="C678" s="29" t="str">
        <f t="shared" ca="1" si="123"/>
        <v/>
      </c>
      <c r="D678" s="22" t="str">
        <f>IF(K678="","",ИТОГ!S678)</f>
        <v/>
      </c>
      <c r="E678" s="24" t="str">
        <f t="shared" si="124"/>
        <v/>
      </c>
      <c r="F678" s="30" t="str">
        <f t="shared" si="125"/>
        <v/>
      </c>
      <c r="G678" s="25" t="str">
        <f t="shared" si="126"/>
        <v/>
      </c>
      <c r="H678" s="29" t="str">
        <f t="shared" ca="1" si="127"/>
        <v/>
      </c>
      <c r="I678" s="24"/>
      <c r="J678" s="30"/>
      <c r="K678" s="27" t="str">
        <f>IF(ИТОГ!A678=0,"",ИТОГ!A678)</f>
        <v/>
      </c>
      <c r="L678" s="26" t="str">
        <f t="shared" si="128"/>
        <v/>
      </c>
      <c r="M678" s="25" t="str">
        <f>IF(K678="","",ИТОГ!Q678)</f>
        <v/>
      </c>
      <c r="N678" s="28" t="str">
        <f>IF(K678="","",ИТОГ!N678)</f>
        <v/>
      </c>
      <c r="O678" s="30" t="str">
        <f t="shared" si="129"/>
        <v/>
      </c>
      <c r="P678" s="24"/>
      <c r="Q678" s="30" t="str">
        <f t="shared" si="130"/>
        <v/>
      </c>
      <c r="R678" s="29" t="str">
        <f t="shared" ca="1" si="131"/>
        <v/>
      </c>
    </row>
    <row r="679" spans="1:18">
      <c r="A679" s="23" t="str">
        <f t="shared" si="121"/>
        <v/>
      </c>
      <c r="B679" s="23" t="str">
        <f t="shared" si="122"/>
        <v/>
      </c>
      <c r="C679" s="29" t="str">
        <f t="shared" ca="1" si="123"/>
        <v/>
      </c>
      <c r="D679" s="22" t="str">
        <f>IF(K679="","",ИТОГ!S679)</f>
        <v/>
      </c>
      <c r="E679" s="24" t="str">
        <f t="shared" si="124"/>
        <v/>
      </c>
      <c r="F679" s="30" t="str">
        <f t="shared" si="125"/>
        <v/>
      </c>
      <c r="G679" s="25" t="str">
        <f t="shared" si="126"/>
        <v/>
      </c>
      <c r="H679" s="29" t="str">
        <f t="shared" ca="1" si="127"/>
        <v/>
      </c>
      <c r="I679" s="24"/>
      <c r="J679" s="30"/>
      <c r="K679" s="27" t="str">
        <f>IF(ИТОГ!A679=0,"",ИТОГ!A679)</f>
        <v/>
      </c>
      <c r="L679" s="26" t="str">
        <f t="shared" si="128"/>
        <v/>
      </c>
      <c r="M679" s="25" t="str">
        <f>IF(K679="","",ИТОГ!Q679)</f>
        <v/>
      </c>
      <c r="N679" s="28" t="str">
        <f>IF(K679="","",ИТОГ!N679)</f>
        <v/>
      </c>
      <c r="O679" s="30" t="str">
        <f t="shared" si="129"/>
        <v/>
      </c>
      <c r="P679" s="24"/>
      <c r="Q679" s="30" t="str">
        <f t="shared" si="130"/>
        <v/>
      </c>
      <c r="R679" s="29" t="str">
        <f t="shared" ca="1" si="131"/>
        <v/>
      </c>
    </row>
    <row r="680" spans="1:18">
      <c r="A680" s="23" t="str">
        <f t="shared" si="121"/>
        <v/>
      </c>
      <c r="B680" s="23" t="str">
        <f t="shared" si="122"/>
        <v/>
      </c>
      <c r="C680" s="29" t="str">
        <f t="shared" ca="1" si="123"/>
        <v/>
      </c>
      <c r="D680" s="22" t="str">
        <f>IF(K680="","",ИТОГ!S680)</f>
        <v/>
      </c>
      <c r="E680" s="24" t="str">
        <f t="shared" si="124"/>
        <v/>
      </c>
      <c r="F680" s="30" t="str">
        <f t="shared" si="125"/>
        <v/>
      </c>
      <c r="G680" s="25" t="str">
        <f t="shared" si="126"/>
        <v/>
      </c>
      <c r="H680" s="29" t="str">
        <f t="shared" ca="1" si="127"/>
        <v/>
      </c>
      <c r="I680" s="24"/>
      <c r="J680" s="30"/>
      <c r="K680" s="27" t="str">
        <f>IF(ИТОГ!A680=0,"",ИТОГ!A680)</f>
        <v/>
      </c>
      <c r="L680" s="26" t="str">
        <f t="shared" si="128"/>
        <v/>
      </c>
      <c r="M680" s="25" t="str">
        <f>IF(K680="","",ИТОГ!Q680)</f>
        <v/>
      </c>
      <c r="N680" s="28" t="str">
        <f>IF(K680="","",ИТОГ!N680)</f>
        <v/>
      </c>
      <c r="O680" s="30" t="str">
        <f t="shared" si="129"/>
        <v/>
      </c>
      <c r="P680" s="24"/>
      <c r="Q680" s="30" t="str">
        <f t="shared" si="130"/>
        <v/>
      </c>
      <c r="R680" s="29" t="str">
        <f t="shared" ca="1" si="131"/>
        <v/>
      </c>
    </row>
    <row r="681" spans="1:18">
      <c r="A681" s="23" t="str">
        <f t="shared" si="121"/>
        <v/>
      </c>
      <c r="B681" s="23" t="str">
        <f t="shared" si="122"/>
        <v/>
      </c>
      <c r="C681" s="29" t="str">
        <f t="shared" ca="1" si="123"/>
        <v/>
      </c>
      <c r="D681" s="22" t="str">
        <f>IF(K681="","",ИТОГ!S681)</f>
        <v/>
      </c>
      <c r="E681" s="24" t="str">
        <f t="shared" si="124"/>
        <v/>
      </c>
      <c r="F681" s="30" t="str">
        <f t="shared" si="125"/>
        <v/>
      </c>
      <c r="G681" s="25" t="str">
        <f t="shared" si="126"/>
        <v/>
      </c>
      <c r="H681" s="29" t="str">
        <f t="shared" ca="1" si="127"/>
        <v/>
      </c>
      <c r="I681" s="24"/>
      <c r="J681" s="30"/>
      <c r="K681" s="27" t="str">
        <f>IF(ИТОГ!A681=0,"",ИТОГ!A681)</f>
        <v/>
      </c>
      <c r="L681" s="26" t="str">
        <f t="shared" si="128"/>
        <v/>
      </c>
      <c r="M681" s="25" t="str">
        <f>IF(K681="","",ИТОГ!Q681)</f>
        <v/>
      </c>
      <c r="N681" s="28" t="str">
        <f>IF(K681="","",ИТОГ!N681)</f>
        <v/>
      </c>
      <c r="O681" s="30" t="str">
        <f t="shared" si="129"/>
        <v/>
      </c>
      <c r="P681" s="24"/>
      <c r="Q681" s="30" t="str">
        <f t="shared" si="130"/>
        <v/>
      </c>
      <c r="R681" s="29" t="str">
        <f t="shared" ca="1" si="131"/>
        <v/>
      </c>
    </row>
    <row r="682" spans="1:18">
      <c r="A682" s="23" t="str">
        <f t="shared" si="121"/>
        <v/>
      </c>
      <c r="B682" s="23" t="str">
        <f t="shared" si="122"/>
        <v/>
      </c>
      <c r="C682" s="29" t="str">
        <f t="shared" ca="1" si="123"/>
        <v/>
      </c>
      <c r="D682" s="22" t="str">
        <f>IF(K682="","",ИТОГ!S682)</f>
        <v/>
      </c>
      <c r="E682" s="24" t="str">
        <f t="shared" si="124"/>
        <v/>
      </c>
      <c r="F682" s="30" t="str">
        <f t="shared" si="125"/>
        <v/>
      </c>
      <c r="G682" s="25" t="str">
        <f t="shared" si="126"/>
        <v/>
      </c>
      <c r="H682" s="29" t="str">
        <f t="shared" ca="1" si="127"/>
        <v/>
      </c>
      <c r="I682" s="24"/>
      <c r="J682" s="30"/>
      <c r="K682" s="27" t="str">
        <f>IF(ИТОГ!A682=0,"",ИТОГ!A682)</f>
        <v/>
      </c>
      <c r="L682" s="26" t="str">
        <f t="shared" si="128"/>
        <v/>
      </c>
      <c r="M682" s="25" t="str">
        <f>IF(K682="","",ИТОГ!Q682)</f>
        <v/>
      </c>
      <c r="N682" s="28" t="str">
        <f>IF(K682="","",ИТОГ!N682)</f>
        <v/>
      </c>
      <c r="O682" s="30" t="str">
        <f t="shared" si="129"/>
        <v/>
      </c>
      <c r="P682" s="24"/>
      <c r="Q682" s="30" t="str">
        <f t="shared" si="130"/>
        <v/>
      </c>
      <c r="R682" s="29" t="str">
        <f t="shared" ca="1" si="131"/>
        <v/>
      </c>
    </row>
    <row r="683" spans="1:18">
      <c r="A683" s="23" t="str">
        <f t="shared" si="121"/>
        <v/>
      </c>
      <c r="B683" s="23" t="str">
        <f t="shared" si="122"/>
        <v/>
      </c>
      <c r="C683" s="29" t="str">
        <f t="shared" ca="1" si="123"/>
        <v/>
      </c>
      <c r="D683" s="22" t="str">
        <f>IF(K683="","",ИТОГ!S683)</f>
        <v/>
      </c>
      <c r="E683" s="24" t="str">
        <f t="shared" si="124"/>
        <v/>
      </c>
      <c r="F683" s="30" t="str">
        <f t="shared" si="125"/>
        <v/>
      </c>
      <c r="G683" s="25" t="str">
        <f t="shared" si="126"/>
        <v/>
      </c>
      <c r="H683" s="29" t="str">
        <f t="shared" ca="1" si="127"/>
        <v/>
      </c>
      <c r="I683" s="24"/>
      <c r="J683" s="30"/>
      <c r="K683" s="27" t="str">
        <f>IF(ИТОГ!A683=0,"",ИТОГ!A683)</f>
        <v/>
      </c>
      <c r="L683" s="26" t="str">
        <f t="shared" si="128"/>
        <v/>
      </c>
      <c r="M683" s="25" t="str">
        <f>IF(K683="","",ИТОГ!Q683)</f>
        <v/>
      </c>
      <c r="N683" s="28" t="str">
        <f>IF(K683="","",ИТОГ!N683)</f>
        <v/>
      </c>
      <c r="O683" s="30" t="str">
        <f t="shared" si="129"/>
        <v/>
      </c>
      <c r="P683" s="24"/>
      <c r="Q683" s="30" t="str">
        <f t="shared" si="130"/>
        <v/>
      </c>
      <c r="R683" s="29" t="str">
        <f t="shared" ca="1" si="131"/>
        <v/>
      </c>
    </row>
    <row r="684" spans="1:18">
      <c r="A684" s="23" t="str">
        <f t="shared" si="121"/>
        <v/>
      </c>
      <c r="B684" s="23" t="str">
        <f t="shared" si="122"/>
        <v/>
      </c>
      <c r="C684" s="29" t="str">
        <f t="shared" ca="1" si="123"/>
        <v/>
      </c>
      <c r="D684" s="22" t="str">
        <f>IF(K684="","",ИТОГ!S684)</f>
        <v/>
      </c>
      <c r="E684" s="24" t="str">
        <f t="shared" si="124"/>
        <v/>
      </c>
      <c r="F684" s="30" t="str">
        <f t="shared" si="125"/>
        <v/>
      </c>
      <c r="G684" s="25" t="str">
        <f t="shared" si="126"/>
        <v/>
      </c>
      <c r="H684" s="29" t="str">
        <f t="shared" ca="1" si="127"/>
        <v/>
      </c>
      <c r="I684" s="24"/>
      <c r="J684" s="30"/>
      <c r="K684" s="27" t="str">
        <f>IF(ИТОГ!A684=0,"",ИТОГ!A684)</f>
        <v/>
      </c>
      <c r="L684" s="26" t="str">
        <f t="shared" si="128"/>
        <v/>
      </c>
      <c r="M684" s="25" t="str">
        <f>IF(K684="","",ИТОГ!Q684)</f>
        <v/>
      </c>
      <c r="N684" s="28" t="str">
        <f>IF(K684="","",ИТОГ!N684)</f>
        <v/>
      </c>
      <c r="O684" s="30" t="str">
        <f t="shared" si="129"/>
        <v/>
      </c>
      <c r="P684" s="24"/>
      <c r="Q684" s="30" t="str">
        <f t="shared" si="130"/>
        <v/>
      </c>
      <c r="R684" s="29" t="str">
        <f t="shared" ca="1" si="131"/>
        <v/>
      </c>
    </row>
    <row r="685" spans="1:18">
      <c r="A685" s="23" t="str">
        <f t="shared" si="121"/>
        <v/>
      </c>
      <c r="B685" s="23" t="str">
        <f t="shared" si="122"/>
        <v/>
      </c>
      <c r="C685" s="29" t="str">
        <f t="shared" ca="1" si="123"/>
        <v/>
      </c>
      <c r="D685" s="22" t="str">
        <f>IF(K685="","",ИТОГ!S685)</f>
        <v/>
      </c>
      <c r="E685" s="24" t="str">
        <f t="shared" si="124"/>
        <v/>
      </c>
      <c r="F685" s="30" t="str">
        <f t="shared" si="125"/>
        <v/>
      </c>
      <c r="G685" s="25" t="str">
        <f t="shared" si="126"/>
        <v/>
      </c>
      <c r="H685" s="29" t="str">
        <f t="shared" ca="1" si="127"/>
        <v/>
      </c>
      <c r="I685" s="24"/>
      <c r="J685" s="30"/>
      <c r="K685" s="27" t="str">
        <f>IF(ИТОГ!A685=0,"",ИТОГ!A685)</f>
        <v/>
      </c>
      <c r="L685" s="26" t="str">
        <f t="shared" si="128"/>
        <v/>
      </c>
      <c r="M685" s="25" t="str">
        <f>IF(K685="","",ИТОГ!Q685)</f>
        <v/>
      </c>
      <c r="N685" s="28" t="str">
        <f>IF(K685="","",ИТОГ!N685)</f>
        <v/>
      </c>
      <c r="O685" s="30" t="str">
        <f t="shared" si="129"/>
        <v/>
      </c>
      <c r="P685" s="24"/>
      <c r="Q685" s="30" t="str">
        <f t="shared" si="130"/>
        <v/>
      </c>
      <c r="R685" s="29" t="str">
        <f t="shared" ca="1" si="131"/>
        <v/>
      </c>
    </row>
    <row r="686" spans="1:18">
      <c r="A686" s="23" t="str">
        <f t="shared" si="121"/>
        <v/>
      </c>
      <c r="B686" s="23" t="str">
        <f t="shared" si="122"/>
        <v/>
      </c>
      <c r="C686" s="29" t="str">
        <f t="shared" ca="1" si="123"/>
        <v/>
      </c>
      <c r="D686" s="22" t="str">
        <f>IF(K686="","",ИТОГ!S686)</f>
        <v/>
      </c>
      <c r="E686" s="24" t="str">
        <f t="shared" si="124"/>
        <v/>
      </c>
      <c r="F686" s="30" t="str">
        <f t="shared" si="125"/>
        <v/>
      </c>
      <c r="G686" s="25" t="str">
        <f t="shared" si="126"/>
        <v/>
      </c>
      <c r="H686" s="29" t="str">
        <f t="shared" ca="1" si="127"/>
        <v/>
      </c>
      <c r="I686" s="24"/>
      <c r="J686" s="30"/>
      <c r="K686" s="27" t="str">
        <f>IF(ИТОГ!A686=0,"",ИТОГ!A686)</f>
        <v/>
      </c>
      <c r="L686" s="26" t="str">
        <f t="shared" si="128"/>
        <v/>
      </c>
      <c r="M686" s="25" t="str">
        <f>IF(K686="","",ИТОГ!Q686)</f>
        <v/>
      </c>
      <c r="N686" s="28" t="str">
        <f>IF(K686="","",ИТОГ!N686)</f>
        <v/>
      </c>
      <c r="O686" s="30" t="str">
        <f t="shared" si="129"/>
        <v/>
      </c>
      <c r="P686" s="24"/>
      <c r="Q686" s="30" t="str">
        <f t="shared" si="130"/>
        <v/>
      </c>
      <c r="R686" s="29" t="str">
        <f t="shared" ca="1" si="131"/>
        <v/>
      </c>
    </row>
    <row r="687" spans="1:18">
      <c r="A687" s="23" t="str">
        <f t="shared" si="121"/>
        <v/>
      </c>
      <c r="B687" s="23" t="str">
        <f t="shared" si="122"/>
        <v/>
      </c>
      <c r="C687" s="29" t="str">
        <f t="shared" ca="1" si="123"/>
        <v/>
      </c>
      <c r="D687" s="22" t="str">
        <f>IF(K687="","",ИТОГ!S687)</f>
        <v/>
      </c>
      <c r="E687" s="24" t="str">
        <f t="shared" si="124"/>
        <v/>
      </c>
      <c r="F687" s="30" t="str">
        <f t="shared" si="125"/>
        <v/>
      </c>
      <c r="G687" s="25" t="str">
        <f t="shared" si="126"/>
        <v/>
      </c>
      <c r="H687" s="29" t="str">
        <f t="shared" ca="1" si="127"/>
        <v/>
      </c>
      <c r="I687" s="24"/>
      <c r="J687" s="30"/>
      <c r="K687" s="27" t="str">
        <f>IF(ИТОГ!A687=0,"",ИТОГ!A687)</f>
        <v/>
      </c>
      <c r="L687" s="26" t="str">
        <f t="shared" si="128"/>
        <v/>
      </c>
      <c r="M687" s="25" t="str">
        <f>IF(K687="","",ИТОГ!Q687)</f>
        <v/>
      </c>
      <c r="N687" s="28" t="str">
        <f>IF(K687="","",ИТОГ!N687)</f>
        <v/>
      </c>
      <c r="O687" s="30" t="str">
        <f t="shared" si="129"/>
        <v/>
      </c>
      <c r="P687" s="24"/>
      <c r="Q687" s="30" t="str">
        <f t="shared" si="130"/>
        <v/>
      </c>
      <c r="R687" s="29" t="str">
        <f t="shared" ca="1" si="131"/>
        <v/>
      </c>
    </row>
    <row r="688" spans="1:18">
      <c r="A688" s="23" t="str">
        <f t="shared" si="121"/>
        <v/>
      </c>
      <c r="B688" s="23" t="str">
        <f t="shared" si="122"/>
        <v/>
      </c>
      <c r="C688" s="29" t="str">
        <f t="shared" ca="1" si="123"/>
        <v/>
      </c>
      <c r="D688" s="22" t="str">
        <f>IF(K688="","",ИТОГ!S688)</f>
        <v/>
      </c>
      <c r="E688" s="24" t="str">
        <f t="shared" si="124"/>
        <v/>
      </c>
      <c r="F688" s="30" t="str">
        <f t="shared" si="125"/>
        <v/>
      </c>
      <c r="G688" s="25" t="str">
        <f t="shared" si="126"/>
        <v/>
      </c>
      <c r="H688" s="29" t="str">
        <f t="shared" ca="1" si="127"/>
        <v/>
      </c>
      <c r="I688" s="24"/>
      <c r="J688" s="30"/>
      <c r="K688" s="27" t="str">
        <f>IF(ИТОГ!A688=0,"",ИТОГ!A688)</f>
        <v/>
      </c>
      <c r="L688" s="26" t="str">
        <f t="shared" si="128"/>
        <v/>
      </c>
      <c r="M688" s="25" t="str">
        <f>IF(K688="","",ИТОГ!Q688)</f>
        <v/>
      </c>
      <c r="N688" s="28" t="str">
        <f>IF(K688="","",ИТОГ!N688)</f>
        <v/>
      </c>
      <c r="O688" s="30" t="str">
        <f t="shared" si="129"/>
        <v/>
      </c>
      <c r="P688" s="24"/>
      <c r="Q688" s="30" t="str">
        <f t="shared" si="130"/>
        <v/>
      </c>
      <c r="R688" s="29" t="str">
        <f t="shared" ca="1" si="131"/>
        <v/>
      </c>
    </row>
    <row r="689" spans="1:18">
      <c r="A689" s="23" t="str">
        <f t="shared" si="121"/>
        <v/>
      </c>
      <c r="B689" s="23" t="str">
        <f t="shared" si="122"/>
        <v/>
      </c>
      <c r="C689" s="29" t="str">
        <f t="shared" ca="1" si="123"/>
        <v/>
      </c>
      <c r="D689" s="22" t="str">
        <f>IF(K689="","",ИТОГ!S689)</f>
        <v/>
      </c>
      <c r="E689" s="24" t="str">
        <f t="shared" si="124"/>
        <v/>
      </c>
      <c r="F689" s="30" t="str">
        <f t="shared" si="125"/>
        <v/>
      </c>
      <c r="G689" s="25" t="str">
        <f t="shared" si="126"/>
        <v/>
      </c>
      <c r="H689" s="29" t="str">
        <f t="shared" ca="1" si="127"/>
        <v/>
      </c>
      <c r="I689" s="24"/>
      <c r="J689" s="30"/>
      <c r="K689" s="27" t="str">
        <f>IF(ИТОГ!A689=0,"",ИТОГ!A689)</f>
        <v/>
      </c>
      <c r="L689" s="26" t="str">
        <f t="shared" si="128"/>
        <v/>
      </c>
      <c r="M689" s="25" t="str">
        <f>IF(K689="","",ИТОГ!Q689)</f>
        <v/>
      </c>
      <c r="N689" s="28" t="str">
        <f>IF(K689="","",ИТОГ!N689)</f>
        <v/>
      </c>
      <c r="O689" s="30" t="str">
        <f t="shared" si="129"/>
        <v/>
      </c>
      <c r="P689" s="24"/>
      <c r="Q689" s="30" t="str">
        <f t="shared" si="130"/>
        <v/>
      </c>
      <c r="R689" s="29" t="str">
        <f t="shared" ca="1" si="131"/>
        <v/>
      </c>
    </row>
    <row r="690" spans="1:18">
      <c r="A690" s="23" t="str">
        <f t="shared" si="121"/>
        <v/>
      </c>
      <c r="B690" s="23" t="str">
        <f t="shared" si="122"/>
        <v/>
      </c>
      <c r="C690" s="29" t="str">
        <f t="shared" ca="1" si="123"/>
        <v/>
      </c>
      <c r="D690" s="22" t="str">
        <f>IF(K690="","",ИТОГ!S690)</f>
        <v/>
      </c>
      <c r="E690" s="24" t="str">
        <f t="shared" si="124"/>
        <v/>
      </c>
      <c r="F690" s="30" t="str">
        <f t="shared" si="125"/>
        <v/>
      </c>
      <c r="G690" s="25" t="str">
        <f t="shared" si="126"/>
        <v/>
      </c>
      <c r="H690" s="29" t="str">
        <f t="shared" ca="1" si="127"/>
        <v/>
      </c>
      <c r="I690" s="24"/>
      <c r="J690" s="30"/>
      <c r="K690" s="27" t="str">
        <f>IF(ИТОГ!A690=0,"",ИТОГ!A690)</f>
        <v/>
      </c>
      <c r="L690" s="26" t="str">
        <f t="shared" si="128"/>
        <v/>
      </c>
      <c r="M690" s="25" t="str">
        <f>IF(K690="","",ИТОГ!Q690)</f>
        <v/>
      </c>
      <c r="N690" s="28" t="str">
        <f>IF(K690="","",ИТОГ!N690)</f>
        <v/>
      </c>
      <c r="O690" s="30" t="str">
        <f t="shared" si="129"/>
        <v/>
      </c>
      <c r="P690" s="24"/>
      <c r="Q690" s="30" t="str">
        <f t="shared" si="130"/>
        <v/>
      </c>
      <c r="R690" s="29" t="str">
        <f t="shared" ca="1" si="131"/>
        <v/>
      </c>
    </row>
    <row r="691" spans="1:18">
      <c r="A691" s="23" t="str">
        <f t="shared" si="121"/>
        <v/>
      </c>
      <c r="B691" s="23" t="str">
        <f t="shared" si="122"/>
        <v/>
      </c>
      <c r="C691" s="29" t="str">
        <f t="shared" ca="1" si="123"/>
        <v/>
      </c>
      <c r="D691" s="22" t="str">
        <f>IF(K691="","",ИТОГ!S691)</f>
        <v/>
      </c>
      <c r="E691" s="24" t="str">
        <f t="shared" si="124"/>
        <v/>
      </c>
      <c r="F691" s="30" t="str">
        <f t="shared" si="125"/>
        <v/>
      </c>
      <c r="G691" s="25" t="str">
        <f t="shared" si="126"/>
        <v/>
      </c>
      <c r="H691" s="29" t="str">
        <f t="shared" ca="1" si="127"/>
        <v/>
      </c>
      <c r="I691" s="24"/>
      <c r="J691" s="30"/>
      <c r="K691" s="27" t="str">
        <f>IF(ИТОГ!A691=0,"",ИТОГ!A691)</f>
        <v/>
      </c>
      <c r="L691" s="26" t="str">
        <f t="shared" si="128"/>
        <v/>
      </c>
      <c r="M691" s="25" t="str">
        <f>IF(K691="","",ИТОГ!Q691)</f>
        <v/>
      </c>
      <c r="N691" s="28" t="str">
        <f>IF(K691="","",ИТОГ!N691)</f>
        <v/>
      </c>
      <c r="O691" s="30" t="str">
        <f t="shared" si="129"/>
        <v/>
      </c>
      <c r="P691" s="24"/>
      <c r="Q691" s="30" t="str">
        <f t="shared" si="130"/>
        <v/>
      </c>
      <c r="R691" s="29" t="str">
        <f t="shared" ca="1" si="131"/>
        <v/>
      </c>
    </row>
    <row r="692" spans="1:18">
      <c r="A692" s="23" t="str">
        <f t="shared" si="121"/>
        <v/>
      </c>
      <c r="B692" s="23" t="str">
        <f t="shared" si="122"/>
        <v/>
      </c>
      <c r="C692" s="29" t="str">
        <f t="shared" ca="1" si="123"/>
        <v/>
      </c>
      <c r="D692" s="22" t="str">
        <f>IF(K692="","",ИТОГ!S692)</f>
        <v/>
      </c>
      <c r="E692" s="24" t="str">
        <f t="shared" si="124"/>
        <v/>
      </c>
      <c r="F692" s="30" t="str">
        <f t="shared" si="125"/>
        <v/>
      </c>
      <c r="G692" s="25" t="str">
        <f t="shared" si="126"/>
        <v/>
      </c>
      <c r="H692" s="29" t="str">
        <f t="shared" ca="1" si="127"/>
        <v/>
      </c>
      <c r="I692" s="24"/>
      <c r="J692" s="30"/>
      <c r="K692" s="27" t="str">
        <f>IF(ИТОГ!A692=0,"",ИТОГ!A692)</f>
        <v/>
      </c>
      <c r="L692" s="26" t="str">
        <f t="shared" si="128"/>
        <v/>
      </c>
      <c r="M692" s="25" t="str">
        <f>IF(K692="","",ИТОГ!Q692)</f>
        <v/>
      </c>
      <c r="N692" s="28" t="str">
        <f>IF(K692="","",ИТОГ!N692)</f>
        <v/>
      </c>
      <c r="O692" s="30" t="str">
        <f t="shared" si="129"/>
        <v/>
      </c>
      <c r="P692" s="24"/>
      <c r="Q692" s="30" t="str">
        <f t="shared" si="130"/>
        <v/>
      </c>
      <c r="R692" s="29" t="str">
        <f t="shared" ca="1" si="131"/>
        <v/>
      </c>
    </row>
    <row r="693" spans="1:18">
      <c r="A693" s="23" t="str">
        <f t="shared" si="121"/>
        <v/>
      </c>
      <c r="B693" s="23" t="str">
        <f t="shared" si="122"/>
        <v/>
      </c>
      <c r="C693" s="29" t="str">
        <f t="shared" ca="1" si="123"/>
        <v/>
      </c>
      <c r="D693" s="22" t="str">
        <f>IF(K693="","",ИТОГ!S693)</f>
        <v/>
      </c>
      <c r="E693" s="24" t="str">
        <f t="shared" si="124"/>
        <v/>
      </c>
      <c r="F693" s="30" t="str">
        <f t="shared" si="125"/>
        <v/>
      </c>
      <c r="G693" s="25" t="str">
        <f t="shared" si="126"/>
        <v/>
      </c>
      <c r="H693" s="29" t="str">
        <f t="shared" ca="1" si="127"/>
        <v/>
      </c>
      <c r="I693" s="24"/>
      <c r="J693" s="30"/>
      <c r="K693" s="27" t="str">
        <f>IF(ИТОГ!A693=0,"",ИТОГ!A693)</f>
        <v/>
      </c>
      <c r="L693" s="26" t="str">
        <f t="shared" si="128"/>
        <v/>
      </c>
      <c r="M693" s="25" t="str">
        <f>IF(K693="","",ИТОГ!Q693)</f>
        <v/>
      </c>
      <c r="N693" s="28" t="str">
        <f>IF(K693="","",ИТОГ!N693)</f>
        <v/>
      </c>
      <c r="O693" s="30" t="str">
        <f t="shared" si="129"/>
        <v/>
      </c>
      <c r="P693" s="24"/>
      <c r="Q693" s="30" t="str">
        <f t="shared" si="130"/>
        <v/>
      </c>
      <c r="R693" s="29" t="str">
        <f t="shared" ca="1" si="131"/>
        <v/>
      </c>
    </row>
    <row r="694" spans="1:18">
      <c r="A694" s="23" t="str">
        <f t="shared" si="121"/>
        <v/>
      </c>
      <c r="B694" s="23" t="str">
        <f t="shared" si="122"/>
        <v/>
      </c>
      <c r="C694" s="29" t="str">
        <f t="shared" ca="1" si="123"/>
        <v/>
      </c>
      <c r="D694" s="22" t="str">
        <f>IF(K694="","",ИТОГ!S694)</f>
        <v/>
      </c>
      <c r="E694" s="24" t="str">
        <f t="shared" si="124"/>
        <v/>
      </c>
      <c r="F694" s="30" t="str">
        <f t="shared" si="125"/>
        <v/>
      </c>
      <c r="G694" s="25" t="str">
        <f t="shared" si="126"/>
        <v/>
      </c>
      <c r="H694" s="29" t="str">
        <f t="shared" ca="1" si="127"/>
        <v/>
      </c>
      <c r="I694" s="24"/>
      <c r="J694" s="30"/>
      <c r="K694" s="27" t="str">
        <f>IF(ИТОГ!A694=0,"",ИТОГ!A694)</f>
        <v/>
      </c>
      <c r="L694" s="26" t="str">
        <f t="shared" si="128"/>
        <v/>
      </c>
      <c r="M694" s="25" t="str">
        <f>IF(K694="","",ИТОГ!Q694)</f>
        <v/>
      </c>
      <c r="N694" s="28" t="str">
        <f>IF(K694="","",ИТОГ!N694)</f>
        <v/>
      </c>
      <c r="O694" s="30" t="str">
        <f t="shared" si="129"/>
        <v/>
      </c>
      <c r="P694" s="24"/>
      <c r="Q694" s="30" t="str">
        <f t="shared" si="130"/>
        <v/>
      </c>
      <c r="R694" s="29" t="str">
        <f t="shared" ca="1" si="131"/>
        <v/>
      </c>
    </row>
    <row r="695" spans="1:18">
      <c r="A695" s="23" t="str">
        <f t="shared" si="121"/>
        <v/>
      </c>
      <c r="B695" s="23" t="str">
        <f t="shared" si="122"/>
        <v/>
      </c>
      <c r="C695" s="29" t="str">
        <f t="shared" ca="1" si="123"/>
        <v/>
      </c>
      <c r="D695" s="22" t="str">
        <f>IF(K695="","",ИТОГ!S695)</f>
        <v/>
      </c>
      <c r="E695" s="24" t="str">
        <f t="shared" si="124"/>
        <v/>
      </c>
      <c r="F695" s="30" t="str">
        <f t="shared" si="125"/>
        <v/>
      </c>
      <c r="G695" s="25" t="str">
        <f t="shared" si="126"/>
        <v/>
      </c>
      <c r="H695" s="29" t="str">
        <f t="shared" ca="1" si="127"/>
        <v/>
      </c>
      <c r="I695" s="24"/>
      <c r="J695" s="30"/>
      <c r="K695" s="27" t="str">
        <f>IF(ИТОГ!A695=0,"",ИТОГ!A695)</f>
        <v/>
      </c>
      <c r="L695" s="26" t="str">
        <f t="shared" si="128"/>
        <v/>
      </c>
      <c r="M695" s="25" t="str">
        <f>IF(K695="","",ИТОГ!Q695)</f>
        <v/>
      </c>
      <c r="N695" s="28" t="str">
        <f>IF(K695="","",ИТОГ!N695)</f>
        <v/>
      </c>
      <c r="O695" s="30" t="str">
        <f t="shared" si="129"/>
        <v/>
      </c>
      <c r="P695" s="24"/>
      <c r="Q695" s="30" t="str">
        <f t="shared" si="130"/>
        <v/>
      </c>
      <c r="R695" s="29" t="str">
        <f t="shared" ca="1" si="131"/>
        <v/>
      </c>
    </row>
    <row r="696" spans="1:18">
      <c r="A696" s="23" t="str">
        <f t="shared" si="121"/>
        <v/>
      </c>
      <c r="B696" s="23" t="str">
        <f t="shared" si="122"/>
        <v/>
      </c>
      <c r="C696" s="29" t="str">
        <f t="shared" ca="1" si="123"/>
        <v/>
      </c>
      <c r="D696" s="22" t="str">
        <f>IF(K696="","",ИТОГ!S696)</f>
        <v/>
      </c>
      <c r="E696" s="24" t="str">
        <f t="shared" si="124"/>
        <v/>
      </c>
      <c r="F696" s="30" t="str">
        <f t="shared" si="125"/>
        <v/>
      </c>
      <c r="G696" s="25" t="str">
        <f t="shared" si="126"/>
        <v/>
      </c>
      <c r="H696" s="29" t="str">
        <f t="shared" ca="1" si="127"/>
        <v/>
      </c>
      <c r="I696" s="24"/>
      <c r="J696" s="30"/>
      <c r="K696" s="27" t="str">
        <f>IF(ИТОГ!A696=0,"",ИТОГ!A696)</f>
        <v/>
      </c>
      <c r="L696" s="26" t="str">
        <f t="shared" si="128"/>
        <v/>
      </c>
      <c r="M696" s="25" t="str">
        <f>IF(K696="","",ИТОГ!Q696)</f>
        <v/>
      </c>
      <c r="N696" s="28" t="str">
        <f>IF(K696="","",ИТОГ!N696)</f>
        <v/>
      </c>
      <c r="O696" s="30" t="str">
        <f t="shared" si="129"/>
        <v/>
      </c>
      <c r="P696" s="24"/>
      <c r="Q696" s="30" t="str">
        <f t="shared" si="130"/>
        <v/>
      </c>
      <c r="R696" s="29" t="str">
        <f t="shared" ca="1" si="131"/>
        <v/>
      </c>
    </row>
    <row r="697" spans="1:18">
      <c r="A697" s="23" t="str">
        <f t="shared" si="121"/>
        <v/>
      </c>
      <c r="B697" s="23" t="str">
        <f t="shared" si="122"/>
        <v/>
      </c>
      <c r="C697" s="29" t="str">
        <f t="shared" ca="1" si="123"/>
        <v/>
      </c>
      <c r="D697" s="22" t="str">
        <f>IF(K697="","",ИТОГ!S697)</f>
        <v/>
      </c>
      <c r="E697" s="24" t="str">
        <f t="shared" si="124"/>
        <v/>
      </c>
      <c r="F697" s="30" t="str">
        <f t="shared" si="125"/>
        <v/>
      </c>
      <c r="G697" s="25" t="str">
        <f t="shared" si="126"/>
        <v/>
      </c>
      <c r="H697" s="29" t="str">
        <f t="shared" ca="1" si="127"/>
        <v/>
      </c>
      <c r="I697" s="24"/>
      <c r="J697" s="30"/>
      <c r="K697" s="27" t="str">
        <f>IF(ИТОГ!A697=0,"",ИТОГ!A697)</f>
        <v/>
      </c>
      <c r="L697" s="26" t="str">
        <f t="shared" si="128"/>
        <v/>
      </c>
      <c r="M697" s="25" t="str">
        <f>IF(K697="","",ИТОГ!Q697)</f>
        <v/>
      </c>
      <c r="N697" s="28" t="str">
        <f>IF(K697="","",ИТОГ!N697)</f>
        <v/>
      </c>
      <c r="O697" s="30" t="str">
        <f t="shared" si="129"/>
        <v/>
      </c>
      <c r="P697" s="24"/>
      <c r="Q697" s="30" t="str">
        <f t="shared" si="130"/>
        <v/>
      </c>
      <c r="R697" s="29" t="str">
        <f t="shared" ca="1" si="131"/>
        <v/>
      </c>
    </row>
    <row r="698" spans="1:18">
      <c r="A698" s="23" t="str">
        <f t="shared" si="121"/>
        <v/>
      </c>
      <c r="B698" s="23" t="str">
        <f t="shared" si="122"/>
        <v/>
      </c>
      <c r="C698" s="29" t="str">
        <f t="shared" ca="1" si="123"/>
        <v/>
      </c>
      <c r="D698" s="22" t="str">
        <f>IF(K698="","",ИТОГ!S698)</f>
        <v/>
      </c>
      <c r="E698" s="24" t="str">
        <f t="shared" si="124"/>
        <v/>
      </c>
      <c r="F698" s="30" t="str">
        <f t="shared" si="125"/>
        <v/>
      </c>
      <c r="G698" s="25" t="str">
        <f t="shared" si="126"/>
        <v/>
      </c>
      <c r="H698" s="29" t="str">
        <f t="shared" ca="1" si="127"/>
        <v/>
      </c>
      <c r="I698" s="24"/>
      <c r="J698" s="30"/>
      <c r="K698" s="27" t="str">
        <f>IF(ИТОГ!A698=0,"",ИТОГ!A698)</f>
        <v/>
      </c>
      <c r="L698" s="26" t="str">
        <f t="shared" si="128"/>
        <v/>
      </c>
      <c r="M698" s="25" t="str">
        <f>IF(K698="","",ИТОГ!Q698)</f>
        <v/>
      </c>
      <c r="N698" s="28" t="str">
        <f>IF(K698="","",ИТОГ!N698)</f>
        <v/>
      </c>
      <c r="O698" s="30" t="str">
        <f t="shared" si="129"/>
        <v/>
      </c>
      <c r="P698" s="24"/>
      <c r="Q698" s="30" t="str">
        <f t="shared" si="130"/>
        <v/>
      </c>
      <c r="R698" s="29" t="str">
        <f t="shared" ca="1" si="131"/>
        <v/>
      </c>
    </row>
    <row r="699" spans="1:18">
      <c r="A699" s="23" t="str">
        <f t="shared" si="121"/>
        <v/>
      </c>
      <c r="B699" s="23" t="str">
        <f t="shared" si="122"/>
        <v/>
      </c>
      <c r="C699" s="29" t="str">
        <f t="shared" ca="1" si="123"/>
        <v/>
      </c>
      <c r="D699" s="22" t="str">
        <f>IF(K699="","",ИТОГ!S699)</f>
        <v/>
      </c>
      <c r="E699" s="24" t="str">
        <f t="shared" si="124"/>
        <v/>
      </c>
      <c r="F699" s="30" t="str">
        <f t="shared" si="125"/>
        <v/>
      </c>
      <c r="G699" s="25" t="str">
        <f t="shared" si="126"/>
        <v/>
      </c>
      <c r="H699" s="29" t="str">
        <f t="shared" ca="1" si="127"/>
        <v/>
      </c>
      <c r="I699" s="24"/>
      <c r="J699" s="30"/>
      <c r="K699" s="27" t="str">
        <f>IF(ИТОГ!A699=0,"",ИТОГ!A699)</f>
        <v/>
      </c>
      <c r="L699" s="26" t="str">
        <f t="shared" si="128"/>
        <v/>
      </c>
      <c r="M699" s="25" t="str">
        <f>IF(K699="","",ИТОГ!Q699)</f>
        <v/>
      </c>
      <c r="N699" s="28" t="str">
        <f>IF(K699="","",ИТОГ!N699)</f>
        <v/>
      </c>
      <c r="O699" s="30" t="str">
        <f t="shared" si="129"/>
        <v/>
      </c>
      <c r="P699" s="24"/>
      <c r="Q699" s="30" t="str">
        <f t="shared" si="130"/>
        <v/>
      </c>
      <c r="R699" s="29" t="str">
        <f t="shared" ca="1" si="131"/>
        <v/>
      </c>
    </row>
    <row r="700" spans="1:18">
      <c r="A700" s="23" t="str">
        <f t="shared" si="121"/>
        <v/>
      </c>
      <c r="B700" s="23" t="str">
        <f t="shared" si="122"/>
        <v/>
      </c>
      <c r="C700" s="29" t="str">
        <f t="shared" ca="1" si="123"/>
        <v/>
      </c>
      <c r="D700" s="22" t="str">
        <f>IF(K700="","",ИТОГ!S700)</f>
        <v/>
      </c>
      <c r="E700" s="24" t="str">
        <f t="shared" si="124"/>
        <v/>
      </c>
      <c r="F700" s="30" t="str">
        <f t="shared" si="125"/>
        <v/>
      </c>
      <c r="G700" s="25" t="str">
        <f t="shared" si="126"/>
        <v/>
      </c>
      <c r="H700" s="29" t="str">
        <f t="shared" ca="1" si="127"/>
        <v/>
      </c>
      <c r="I700" s="24"/>
      <c r="J700" s="30"/>
      <c r="K700" s="27" t="str">
        <f>IF(ИТОГ!A700=0,"",ИТОГ!A700)</f>
        <v/>
      </c>
      <c r="L700" s="26" t="str">
        <f t="shared" si="128"/>
        <v/>
      </c>
      <c r="M700" s="25" t="str">
        <f>IF(K700="","",ИТОГ!Q700)</f>
        <v/>
      </c>
      <c r="N700" s="28" t="str">
        <f>IF(K700="","",ИТОГ!N700)</f>
        <v/>
      </c>
      <c r="O700" s="30" t="str">
        <f t="shared" si="129"/>
        <v/>
      </c>
      <c r="P700" s="24"/>
      <c r="Q700" s="30" t="str">
        <f t="shared" si="130"/>
        <v/>
      </c>
      <c r="R700" s="29" t="str">
        <f t="shared" ca="1" si="131"/>
        <v/>
      </c>
    </row>
    <row r="701" spans="1:18">
      <c r="A701" s="23" t="str">
        <f t="shared" si="121"/>
        <v/>
      </c>
      <c r="B701" s="23" t="str">
        <f t="shared" si="122"/>
        <v/>
      </c>
      <c r="C701" s="29" t="str">
        <f t="shared" ca="1" si="123"/>
        <v/>
      </c>
      <c r="D701" s="22" t="str">
        <f>IF(K701="","",ИТОГ!S701)</f>
        <v/>
      </c>
      <c r="E701" s="24" t="str">
        <f t="shared" si="124"/>
        <v/>
      </c>
      <c r="F701" s="30" t="str">
        <f t="shared" si="125"/>
        <v/>
      </c>
      <c r="G701" s="25" t="str">
        <f t="shared" si="126"/>
        <v/>
      </c>
      <c r="H701" s="29" t="str">
        <f t="shared" ca="1" si="127"/>
        <v/>
      </c>
      <c r="I701" s="24"/>
      <c r="J701" s="30"/>
      <c r="K701" s="27" t="str">
        <f>IF(ИТОГ!A701=0,"",ИТОГ!A701)</f>
        <v/>
      </c>
      <c r="L701" s="26" t="str">
        <f t="shared" si="128"/>
        <v/>
      </c>
      <c r="M701" s="25" t="str">
        <f>IF(K701="","",ИТОГ!Q701)</f>
        <v/>
      </c>
      <c r="N701" s="28" t="str">
        <f>IF(K701="","",ИТОГ!N701)</f>
        <v/>
      </c>
      <c r="O701" s="30" t="str">
        <f t="shared" si="129"/>
        <v/>
      </c>
      <c r="P701" s="24"/>
      <c r="Q701" s="30" t="str">
        <f t="shared" si="130"/>
        <v/>
      </c>
      <c r="R701" s="29" t="str">
        <f t="shared" ca="1" si="131"/>
        <v/>
      </c>
    </row>
    <row r="702" spans="1:18">
      <c r="A702" s="23" t="str">
        <f t="shared" si="121"/>
        <v/>
      </c>
      <c r="B702" s="23" t="str">
        <f t="shared" si="122"/>
        <v/>
      </c>
      <c r="C702" s="29" t="str">
        <f t="shared" ca="1" si="123"/>
        <v/>
      </c>
      <c r="D702" s="22" t="str">
        <f>IF(K702="","",ИТОГ!S702)</f>
        <v/>
      </c>
      <c r="E702" s="24" t="str">
        <f t="shared" si="124"/>
        <v/>
      </c>
      <c r="F702" s="30" t="str">
        <f t="shared" si="125"/>
        <v/>
      </c>
      <c r="G702" s="25" t="str">
        <f t="shared" si="126"/>
        <v/>
      </c>
      <c r="H702" s="29" t="str">
        <f t="shared" ca="1" si="127"/>
        <v/>
      </c>
      <c r="I702" s="24"/>
      <c r="J702" s="30"/>
      <c r="K702" s="27" t="str">
        <f>IF(ИТОГ!A702=0,"",ИТОГ!A702)</f>
        <v/>
      </c>
      <c r="L702" s="26" t="str">
        <f t="shared" si="128"/>
        <v/>
      </c>
      <c r="M702" s="25" t="str">
        <f>IF(K702="","",ИТОГ!Q702)</f>
        <v/>
      </c>
      <c r="N702" s="28" t="str">
        <f>IF(K702="","",ИТОГ!N702)</f>
        <v/>
      </c>
      <c r="O702" s="30" t="str">
        <f t="shared" si="129"/>
        <v/>
      </c>
      <c r="P702" s="24"/>
      <c r="Q702" s="30" t="str">
        <f t="shared" si="130"/>
        <v/>
      </c>
      <c r="R702" s="29" t="str">
        <f t="shared" ca="1" si="131"/>
        <v/>
      </c>
    </row>
    <row r="703" spans="1:18">
      <c r="A703" s="23" t="str">
        <f t="shared" si="121"/>
        <v/>
      </c>
      <c r="B703" s="23" t="str">
        <f t="shared" si="122"/>
        <v/>
      </c>
      <c r="C703" s="29" t="str">
        <f t="shared" ca="1" si="123"/>
        <v/>
      </c>
      <c r="D703" s="22" t="str">
        <f>IF(K703="","",ИТОГ!S703)</f>
        <v/>
      </c>
      <c r="E703" s="24" t="str">
        <f t="shared" si="124"/>
        <v/>
      </c>
      <c r="F703" s="30" t="str">
        <f t="shared" si="125"/>
        <v/>
      </c>
      <c r="G703" s="25" t="str">
        <f t="shared" si="126"/>
        <v/>
      </c>
      <c r="H703" s="29" t="str">
        <f t="shared" ca="1" si="127"/>
        <v/>
      </c>
      <c r="I703" s="24"/>
      <c r="J703" s="30"/>
      <c r="K703" s="27" t="str">
        <f>IF(ИТОГ!A703=0,"",ИТОГ!A703)</f>
        <v/>
      </c>
      <c r="L703" s="26" t="str">
        <f t="shared" si="128"/>
        <v/>
      </c>
      <c r="M703" s="25" t="str">
        <f>IF(K703="","",ИТОГ!Q703)</f>
        <v/>
      </c>
      <c r="N703" s="28" t="str">
        <f>IF(K703="","",ИТОГ!N703)</f>
        <v/>
      </c>
      <c r="O703" s="30" t="str">
        <f t="shared" si="129"/>
        <v/>
      </c>
      <c r="P703" s="24"/>
      <c r="Q703" s="30" t="str">
        <f t="shared" si="130"/>
        <v/>
      </c>
      <c r="R703" s="29" t="str">
        <f t="shared" ca="1" si="131"/>
        <v/>
      </c>
    </row>
    <row r="704" spans="1:18">
      <c r="A704" s="23" t="str">
        <f t="shared" si="121"/>
        <v/>
      </c>
      <c r="B704" s="23" t="str">
        <f t="shared" si="122"/>
        <v/>
      </c>
      <c r="C704" s="29" t="str">
        <f t="shared" ca="1" si="123"/>
        <v/>
      </c>
      <c r="D704" s="22" t="str">
        <f>IF(K704="","",ИТОГ!S704)</f>
        <v/>
      </c>
      <c r="E704" s="24" t="str">
        <f t="shared" si="124"/>
        <v/>
      </c>
      <c r="F704" s="30" t="str">
        <f t="shared" si="125"/>
        <v/>
      </c>
      <c r="G704" s="25" t="str">
        <f t="shared" si="126"/>
        <v/>
      </c>
      <c r="H704" s="29" t="str">
        <f t="shared" ca="1" si="127"/>
        <v/>
      </c>
      <c r="I704" s="24"/>
      <c r="J704" s="30"/>
      <c r="K704" s="27" t="str">
        <f>IF(ИТОГ!A704=0,"",ИТОГ!A704)</f>
        <v/>
      </c>
      <c r="L704" s="26" t="str">
        <f t="shared" si="128"/>
        <v/>
      </c>
      <c r="M704" s="25" t="str">
        <f>IF(K704="","",ИТОГ!Q704)</f>
        <v/>
      </c>
      <c r="N704" s="28" t="str">
        <f>IF(K704="","",ИТОГ!N704)</f>
        <v/>
      </c>
      <c r="O704" s="30" t="str">
        <f t="shared" si="129"/>
        <v/>
      </c>
      <c r="P704" s="24"/>
      <c r="Q704" s="30" t="str">
        <f t="shared" si="130"/>
        <v/>
      </c>
      <c r="R704" s="29" t="str">
        <f t="shared" ca="1" si="131"/>
        <v/>
      </c>
    </row>
    <row r="705" spans="1:18">
      <c r="A705" s="23" t="str">
        <f t="shared" si="121"/>
        <v/>
      </c>
      <c r="B705" s="23" t="str">
        <f t="shared" si="122"/>
        <v/>
      </c>
      <c r="C705" s="29" t="str">
        <f t="shared" ca="1" si="123"/>
        <v/>
      </c>
      <c r="D705" s="22" t="str">
        <f>IF(K705="","",ИТОГ!S705)</f>
        <v/>
      </c>
      <c r="E705" s="24" t="str">
        <f t="shared" si="124"/>
        <v/>
      </c>
      <c r="F705" s="30" t="str">
        <f t="shared" si="125"/>
        <v/>
      </c>
      <c r="G705" s="25" t="str">
        <f t="shared" si="126"/>
        <v/>
      </c>
      <c r="H705" s="29" t="str">
        <f t="shared" ca="1" si="127"/>
        <v/>
      </c>
      <c r="I705" s="24"/>
      <c r="J705" s="30"/>
      <c r="K705" s="27" t="str">
        <f>IF(ИТОГ!A705=0,"",ИТОГ!A705)</f>
        <v/>
      </c>
      <c r="L705" s="26" t="str">
        <f t="shared" si="128"/>
        <v/>
      </c>
      <c r="M705" s="25" t="str">
        <f>IF(K705="","",ИТОГ!Q705)</f>
        <v/>
      </c>
      <c r="N705" s="28" t="str">
        <f>IF(K705="","",ИТОГ!N705)</f>
        <v/>
      </c>
      <c r="O705" s="30" t="str">
        <f t="shared" si="129"/>
        <v/>
      </c>
      <c r="P705" s="24"/>
      <c r="Q705" s="30" t="str">
        <f t="shared" si="130"/>
        <v/>
      </c>
      <c r="R705" s="29" t="str">
        <f t="shared" ca="1" si="131"/>
        <v/>
      </c>
    </row>
    <row r="706" spans="1:18">
      <c r="A706" s="23" t="str">
        <f t="shared" si="121"/>
        <v/>
      </c>
      <c r="B706" s="23" t="str">
        <f t="shared" si="122"/>
        <v/>
      </c>
      <c r="C706" s="29" t="str">
        <f t="shared" ca="1" si="123"/>
        <v/>
      </c>
      <c r="D706" s="22" t="str">
        <f>IF(K706="","",ИТОГ!S706)</f>
        <v/>
      </c>
      <c r="E706" s="24" t="str">
        <f t="shared" si="124"/>
        <v/>
      </c>
      <c r="F706" s="30" t="str">
        <f t="shared" si="125"/>
        <v/>
      </c>
      <c r="G706" s="25" t="str">
        <f t="shared" si="126"/>
        <v/>
      </c>
      <c r="H706" s="29" t="str">
        <f t="shared" ca="1" si="127"/>
        <v/>
      </c>
      <c r="I706" s="24"/>
      <c r="J706" s="30"/>
      <c r="K706" s="27" t="str">
        <f>IF(ИТОГ!A706=0,"",ИТОГ!A706)</f>
        <v/>
      </c>
      <c r="L706" s="26" t="str">
        <f t="shared" si="128"/>
        <v/>
      </c>
      <c r="M706" s="25" t="str">
        <f>IF(K706="","",ИТОГ!Q706)</f>
        <v/>
      </c>
      <c r="N706" s="28" t="str">
        <f>IF(K706="","",ИТОГ!N706)</f>
        <v/>
      </c>
      <c r="O706" s="30" t="str">
        <f t="shared" si="129"/>
        <v/>
      </c>
      <c r="P706" s="24"/>
      <c r="Q706" s="30" t="str">
        <f t="shared" si="130"/>
        <v/>
      </c>
      <c r="R706" s="29" t="str">
        <f t="shared" ca="1" si="131"/>
        <v/>
      </c>
    </row>
    <row r="707" spans="1:18">
      <c r="A707" s="23" t="str">
        <f t="shared" si="121"/>
        <v/>
      </c>
      <c r="B707" s="23" t="str">
        <f t="shared" si="122"/>
        <v/>
      </c>
      <c r="C707" s="29" t="str">
        <f t="shared" ca="1" si="123"/>
        <v/>
      </c>
      <c r="D707" s="22" t="str">
        <f>IF(K707="","",ИТОГ!S707)</f>
        <v/>
      </c>
      <c r="E707" s="24" t="str">
        <f t="shared" si="124"/>
        <v/>
      </c>
      <c r="F707" s="30" t="str">
        <f t="shared" si="125"/>
        <v/>
      </c>
      <c r="G707" s="25" t="str">
        <f t="shared" si="126"/>
        <v/>
      </c>
      <c r="H707" s="29" t="str">
        <f t="shared" ca="1" si="127"/>
        <v/>
      </c>
      <c r="I707" s="24"/>
      <c r="J707" s="30"/>
      <c r="K707" s="27" t="str">
        <f>IF(ИТОГ!A707=0,"",ИТОГ!A707)</f>
        <v/>
      </c>
      <c r="L707" s="26" t="str">
        <f t="shared" si="128"/>
        <v/>
      </c>
      <c r="M707" s="25" t="str">
        <f>IF(K707="","",ИТОГ!Q707)</f>
        <v/>
      </c>
      <c r="N707" s="28" t="str">
        <f>IF(K707="","",ИТОГ!N707)</f>
        <v/>
      </c>
      <c r="O707" s="30" t="str">
        <f t="shared" si="129"/>
        <v/>
      </c>
      <c r="P707" s="24"/>
      <c r="Q707" s="30" t="str">
        <f t="shared" si="130"/>
        <v/>
      </c>
      <c r="R707" s="29" t="str">
        <f t="shared" ca="1" si="131"/>
        <v/>
      </c>
    </row>
    <row r="708" spans="1:18">
      <c r="A708" s="23" t="str">
        <f t="shared" si="121"/>
        <v/>
      </c>
      <c r="B708" s="23" t="str">
        <f t="shared" si="122"/>
        <v/>
      </c>
      <c r="C708" s="29" t="str">
        <f t="shared" ca="1" si="123"/>
        <v/>
      </c>
      <c r="D708" s="22" t="str">
        <f>IF(K708="","",ИТОГ!S708)</f>
        <v/>
      </c>
      <c r="E708" s="24" t="str">
        <f t="shared" si="124"/>
        <v/>
      </c>
      <c r="F708" s="30" t="str">
        <f t="shared" si="125"/>
        <v/>
      </c>
      <c r="G708" s="25" t="str">
        <f t="shared" si="126"/>
        <v/>
      </c>
      <c r="H708" s="29" t="str">
        <f t="shared" ca="1" si="127"/>
        <v/>
      </c>
      <c r="I708" s="24"/>
      <c r="J708" s="30"/>
      <c r="K708" s="27" t="str">
        <f>IF(ИТОГ!A708=0,"",ИТОГ!A708)</f>
        <v/>
      </c>
      <c r="L708" s="26" t="str">
        <f t="shared" si="128"/>
        <v/>
      </c>
      <c r="M708" s="25" t="str">
        <f>IF(K708="","",ИТОГ!Q708)</f>
        <v/>
      </c>
      <c r="N708" s="28" t="str">
        <f>IF(K708="","",ИТОГ!N708)</f>
        <v/>
      </c>
      <c r="O708" s="30" t="str">
        <f t="shared" si="129"/>
        <v/>
      </c>
      <c r="P708" s="24"/>
      <c r="Q708" s="30" t="str">
        <f t="shared" si="130"/>
        <v/>
      </c>
      <c r="R708" s="29" t="str">
        <f t="shared" ca="1" si="131"/>
        <v/>
      </c>
    </row>
    <row r="709" spans="1:18">
      <c r="A709" s="23" t="str">
        <f t="shared" si="121"/>
        <v/>
      </c>
      <c r="B709" s="23" t="str">
        <f t="shared" si="122"/>
        <v/>
      </c>
      <c r="C709" s="29" t="str">
        <f t="shared" ca="1" si="123"/>
        <v/>
      </c>
      <c r="D709" s="22" t="str">
        <f>IF(K709="","",ИТОГ!S709)</f>
        <v/>
      </c>
      <c r="E709" s="24" t="str">
        <f t="shared" si="124"/>
        <v/>
      </c>
      <c r="F709" s="30" t="str">
        <f t="shared" si="125"/>
        <v/>
      </c>
      <c r="G709" s="25" t="str">
        <f t="shared" si="126"/>
        <v/>
      </c>
      <c r="H709" s="29" t="str">
        <f t="shared" ca="1" si="127"/>
        <v/>
      </c>
      <c r="I709" s="24"/>
      <c r="J709" s="30"/>
      <c r="K709" s="27" t="str">
        <f>IF(ИТОГ!A709=0,"",ИТОГ!A709)</f>
        <v/>
      </c>
      <c r="L709" s="26" t="str">
        <f t="shared" si="128"/>
        <v/>
      </c>
      <c r="M709" s="25" t="str">
        <f>IF(K709="","",ИТОГ!Q709)</f>
        <v/>
      </c>
      <c r="N709" s="28" t="str">
        <f>IF(K709="","",ИТОГ!N709)</f>
        <v/>
      </c>
      <c r="O709" s="30" t="str">
        <f t="shared" si="129"/>
        <v/>
      </c>
      <c r="P709" s="24"/>
      <c r="Q709" s="30" t="str">
        <f t="shared" si="130"/>
        <v/>
      </c>
      <c r="R709" s="29" t="str">
        <f t="shared" ca="1" si="131"/>
        <v/>
      </c>
    </row>
    <row r="710" spans="1:18">
      <c r="A710" s="23" t="str">
        <f t="shared" si="121"/>
        <v/>
      </c>
      <c r="B710" s="23" t="str">
        <f t="shared" si="122"/>
        <v/>
      </c>
      <c r="C710" s="29" t="str">
        <f t="shared" ca="1" si="123"/>
        <v/>
      </c>
      <c r="D710" s="22" t="str">
        <f>IF(K710="","",ИТОГ!S710)</f>
        <v/>
      </c>
      <c r="E710" s="24" t="str">
        <f t="shared" si="124"/>
        <v/>
      </c>
      <c r="F710" s="30" t="str">
        <f t="shared" si="125"/>
        <v/>
      </c>
      <c r="G710" s="25" t="str">
        <f t="shared" si="126"/>
        <v/>
      </c>
      <c r="H710" s="29" t="str">
        <f t="shared" ca="1" si="127"/>
        <v/>
      </c>
      <c r="I710" s="24"/>
      <c r="J710" s="30"/>
      <c r="K710" s="27" t="str">
        <f>IF(ИТОГ!A710=0,"",ИТОГ!A710)</f>
        <v/>
      </c>
      <c r="L710" s="26" t="str">
        <f t="shared" si="128"/>
        <v/>
      </c>
      <c r="M710" s="25" t="str">
        <f>IF(K710="","",ИТОГ!Q710)</f>
        <v/>
      </c>
      <c r="N710" s="28" t="str">
        <f>IF(K710="","",ИТОГ!N710)</f>
        <v/>
      </c>
      <c r="O710" s="30" t="str">
        <f t="shared" si="129"/>
        <v/>
      </c>
      <c r="P710" s="24"/>
      <c r="Q710" s="30" t="str">
        <f t="shared" si="130"/>
        <v/>
      </c>
      <c r="R710" s="29" t="str">
        <f t="shared" ca="1" si="131"/>
        <v/>
      </c>
    </row>
    <row r="711" spans="1:18">
      <c r="A711" s="23" t="str">
        <f t="shared" si="121"/>
        <v/>
      </c>
      <c r="B711" s="23" t="str">
        <f t="shared" si="122"/>
        <v/>
      </c>
      <c r="C711" s="29" t="str">
        <f t="shared" ca="1" si="123"/>
        <v/>
      </c>
      <c r="D711" s="22" t="str">
        <f>IF(K711="","",ИТОГ!S711)</f>
        <v/>
      </c>
      <c r="E711" s="24" t="str">
        <f t="shared" si="124"/>
        <v/>
      </c>
      <c r="F711" s="30" t="str">
        <f t="shared" si="125"/>
        <v/>
      </c>
      <c r="G711" s="25" t="str">
        <f t="shared" si="126"/>
        <v/>
      </c>
      <c r="H711" s="29" t="str">
        <f t="shared" ca="1" si="127"/>
        <v/>
      </c>
      <c r="I711" s="24"/>
      <c r="J711" s="30"/>
      <c r="K711" s="27" t="str">
        <f>IF(ИТОГ!A711=0,"",ИТОГ!A711)</f>
        <v/>
      </c>
      <c r="L711" s="26" t="str">
        <f t="shared" si="128"/>
        <v/>
      </c>
      <c r="M711" s="25" t="str">
        <f>IF(K711="","",ИТОГ!Q711)</f>
        <v/>
      </c>
      <c r="N711" s="28" t="str">
        <f>IF(K711="","",ИТОГ!N711)</f>
        <v/>
      </c>
      <c r="O711" s="30" t="str">
        <f t="shared" si="129"/>
        <v/>
      </c>
      <c r="P711" s="24"/>
      <c r="Q711" s="30" t="str">
        <f t="shared" si="130"/>
        <v/>
      </c>
      <c r="R711" s="29" t="str">
        <f t="shared" ca="1" si="131"/>
        <v/>
      </c>
    </row>
    <row r="712" spans="1:18">
      <c r="A712" s="23" t="str">
        <f t="shared" si="121"/>
        <v/>
      </c>
      <c r="B712" s="23" t="str">
        <f t="shared" si="122"/>
        <v/>
      </c>
      <c r="C712" s="29" t="str">
        <f t="shared" ca="1" si="123"/>
        <v/>
      </c>
      <c r="D712" s="22" t="str">
        <f>IF(K712="","",ИТОГ!S712)</f>
        <v/>
      </c>
      <c r="E712" s="24" t="str">
        <f t="shared" si="124"/>
        <v/>
      </c>
      <c r="F712" s="30" t="str">
        <f t="shared" si="125"/>
        <v/>
      </c>
      <c r="G712" s="25" t="str">
        <f t="shared" si="126"/>
        <v/>
      </c>
      <c r="H712" s="29" t="str">
        <f t="shared" ca="1" si="127"/>
        <v/>
      </c>
      <c r="I712" s="24"/>
      <c r="J712" s="30"/>
      <c r="K712" s="27" t="str">
        <f>IF(ИТОГ!A712=0,"",ИТОГ!A712)</f>
        <v/>
      </c>
      <c r="L712" s="26" t="str">
        <f t="shared" si="128"/>
        <v/>
      </c>
      <c r="M712" s="25" t="str">
        <f>IF(K712="","",ИТОГ!Q712)</f>
        <v/>
      </c>
      <c r="N712" s="28" t="str">
        <f>IF(K712="","",ИТОГ!N712)</f>
        <v/>
      </c>
      <c r="O712" s="30" t="str">
        <f t="shared" si="129"/>
        <v/>
      </c>
      <c r="P712" s="24"/>
      <c r="Q712" s="30" t="str">
        <f t="shared" si="130"/>
        <v/>
      </c>
      <c r="R712" s="29" t="str">
        <f t="shared" ca="1" si="131"/>
        <v/>
      </c>
    </row>
    <row r="713" spans="1:18">
      <c r="A713" s="23" t="str">
        <f t="shared" si="121"/>
        <v/>
      </c>
      <c r="B713" s="23" t="str">
        <f t="shared" si="122"/>
        <v/>
      </c>
      <c r="C713" s="29" t="str">
        <f t="shared" ca="1" si="123"/>
        <v/>
      </c>
      <c r="D713" s="22" t="str">
        <f>IF(K713="","",ИТОГ!S713)</f>
        <v/>
      </c>
      <c r="E713" s="24" t="str">
        <f t="shared" si="124"/>
        <v/>
      </c>
      <c r="F713" s="30" t="str">
        <f t="shared" si="125"/>
        <v/>
      </c>
      <c r="G713" s="25" t="str">
        <f t="shared" si="126"/>
        <v/>
      </c>
      <c r="H713" s="29" t="str">
        <f t="shared" ca="1" si="127"/>
        <v/>
      </c>
      <c r="I713" s="24"/>
      <c r="J713" s="30"/>
      <c r="K713" s="27" t="str">
        <f>IF(ИТОГ!A713=0,"",ИТОГ!A713)</f>
        <v/>
      </c>
      <c r="L713" s="26" t="str">
        <f t="shared" si="128"/>
        <v/>
      </c>
      <c r="M713" s="25" t="str">
        <f>IF(K713="","",ИТОГ!Q713)</f>
        <v/>
      </c>
      <c r="N713" s="28" t="str">
        <f>IF(K713="","",ИТОГ!N713)</f>
        <v/>
      </c>
      <c r="O713" s="30" t="str">
        <f t="shared" si="129"/>
        <v/>
      </c>
      <c r="P713" s="24"/>
      <c r="Q713" s="30" t="str">
        <f t="shared" si="130"/>
        <v/>
      </c>
      <c r="R713" s="29" t="str">
        <f t="shared" ca="1" si="131"/>
        <v/>
      </c>
    </row>
    <row r="714" spans="1:18">
      <c r="A714" s="23" t="str">
        <f t="shared" si="121"/>
        <v/>
      </c>
      <c r="B714" s="23" t="str">
        <f t="shared" si="122"/>
        <v/>
      </c>
      <c r="C714" s="29" t="str">
        <f t="shared" ca="1" si="123"/>
        <v/>
      </c>
      <c r="D714" s="22" t="str">
        <f>IF(K714="","",ИТОГ!S714)</f>
        <v/>
      </c>
      <c r="E714" s="24" t="str">
        <f t="shared" si="124"/>
        <v/>
      </c>
      <c r="F714" s="30" t="str">
        <f t="shared" si="125"/>
        <v/>
      </c>
      <c r="G714" s="25" t="str">
        <f t="shared" si="126"/>
        <v/>
      </c>
      <c r="H714" s="29" t="str">
        <f t="shared" ca="1" si="127"/>
        <v/>
      </c>
      <c r="I714" s="24"/>
      <c r="J714" s="30"/>
      <c r="K714" s="27" t="str">
        <f>IF(ИТОГ!A714=0,"",ИТОГ!A714)</f>
        <v/>
      </c>
      <c r="L714" s="26" t="str">
        <f t="shared" si="128"/>
        <v/>
      </c>
      <c r="M714" s="25" t="str">
        <f>IF(K714="","",ИТОГ!Q714)</f>
        <v/>
      </c>
      <c r="N714" s="28" t="str">
        <f>IF(K714="","",ИТОГ!N714)</f>
        <v/>
      </c>
      <c r="O714" s="30" t="str">
        <f t="shared" si="129"/>
        <v/>
      </c>
      <c r="P714" s="24"/>
      <c r="Q714" s="30" t="str">
        <f t="shared" si="130"/>
        <v/>
      </c>
      <c r="R714" s="29" t="str">
        <f t="shared" ca="1" si="131"/>
        <v/>
      </c>
    </row>
    <row r="715" spans="1:18">
      <c r="A715" s="23" t="str">
        <f t="shared" si="121"/>
        <v/>
      </c>
      <c r="B715" s="23" t="str">
        <f t="shared" si="122"/>
        <v/>
      </c>
      <c r="C715" s="29" t="str">
        <f t="shared" ca="1" si="123"/>
        <v/>
      </c>
      <c r="D715" s="22" t="str">
        <f>IF(K715="","",ИТОГ!S715)</f>
        <v/>
      </c>
      <c r="E715" s="24" t="str">
        <f t="shared" si="124"/>
        <v/>
      </c>
      <c r="F715" s="30" t="str">
        <f t="shared" si="125"/>
        <v/>
      </c>
      <c r="G715" s="25" t="str">
        <f t="shared" si="126"/>
        <v/>
      </c>
      <c r="H715" s="29" t="str">
        <f t="shared" ca="1" si="127"/>
        <v/>
      </c>
      <c r="I715" s="24"/>
      <c r="J715" s="30"/>
      <c r="K715" s="27" t="str">
        <f>IF(ИТОГ!A715=0,"",ИТОГ!A715)</f>
        <v/>
      </c>
      <c r="L715" s="26" t="str">
        <f t="shared" si="128"/>
        <v/>
      </c>
      <c r="M715" s="25" t="str">
        <f>IF(K715="","",ИТОГ!Q715)</f>
        <v/>
      </c>
      <c r="N715" s="28" t="str">
        <f>IF(K715="","",ИТОГ!N715)</f>
        <v/>
      </c>
      <c r="O715" s="30" t="str">
        <f t="shared" si="129"/>
        <v/>
      </c>
      <c r="P715" s="24"/>
      <c r="Q715" s="30" t="str">
        <f t="shared" si="130"/>
        <v/>
      </c>
      <c r="R715" s="29" t="str">
        <f t="shared" ca="1" si="131"/>
        <v/>
      </c>
    </row>
    <row r="716" spans="1:18">
      <c r="A716" s="23" t="str">
        <f t="shared" si="121"/>
        <v/>
      </c>
      <c r="B716" s="23" t="str">
        <f t="shared" si="122"/>
        <v/>
      </c>
      <c r="C716" s="29" t="str">
        <f t="shared" ca="1" si="123"/>
        <v/>
      </c>
      <c r="D716" s="22" t="str">
        <f>IF(K716="","",ИТОГ!S716)</f>
        <v/>
      </c>
      <c r="E716" s="24" t="str">
        <f t="shared" si="124"/>
        <v/>
      </c>
      <c r="F716" s="30" t="str">
        <f t="shared" si="125"/>
        <v/>
      </c>
      <c r="G716" s="25" t="str">
        <f t="shared" si="126"/>
        <v/>
      </c>
      <c r="H716" s="29" t="str">
        <f t="shared" ca="1" si="127"/>
        <v/>
      </c>
      <c r="I716" s="24"/>
      <c r="J716" s="30"/>
      <c r="K716" s="27" t="str">
        <f>IF(ИТОГ!A716=0,"",ИТОГ!A716)</f>
        <v/>
      </c>
      <c r="L716" s="26" t="str">
        <f t="shared" si="128"/>
        <v/>
      </c>
      <c r="M716" s="25" t="str">
        <f>IF(K716="","",ИТОГ!Q716)</f>
        <v/>
      </c>
      <c r="N716" s="28" t="str">
        <f>IF(K716="","",ИТОГ!N716)</f>
        <v/>
      </c>
      <c r="O716" s="30" t="str">
        <f t="shared" si="129"/>
        <v/>
      </c>
      <c r="P716" s="24"/>
      <c r="Q716" s="30" t="str">
        <f t="shared" si="130"/>
        <v/>
      </c>
      <c r="R716" s="29" t="str">
        <f t="shared" ca="1" si="131"/>
        <v/>
      </c>
    </row>
    <row r="717" spans="1:18">
      <c r="A717" s="23" t="str">
        <f t="shared" si="121"/>
        <v/>
      </c>
      <c r="B717" s="23" t="str">
        <f t="shared" si="122"/>
        <v/>
      </c>
      <c r="C717" s="29" t="str">
        <f t="shared" ca="1" si="123"/>
        <v/>
      </c>
      <c r="D717" s="22" t="str">
        <f>IF(K717="","",ИТОГ!S717)</f>
        <v/>
      </c>
      <c r="E717" s="24" t="str">
        <f t="shared" si="124"/>
        <v/>
      </c>
      <c r="F717" s="30" t="str">
        <f t="shared" si="125"/>
        <v/>
      </c>
      <c r="G717" s="25" t="str">
        <f t="shared" si="126"/>
        <v/>
      </c>
      <c r="H717" s="29" t="str">
        <f t="shared" ca="1" si="127"/>
        <v/>
      </c>
      <c r="I717" s="24"/>
      <c r="J717" s="30"/>
      <c r="K717" s="27" t="str">
        <f>IF(ИТОГ!A717=0,"",ИТОГ!A717)</f>
        <v/>
      </c>
      <c r="L717" s="26" t="str">
        <f t="shared" si="128"/>
        <v/>
      </c>
      <c r="M717" s="25" t="str">
        <f>IF(K717="","",ИТОГ!Q717)</f>
        <v/>
      </c>
      <c r="N717" s="28" t="str">
        <f>IF(K717="","",ИТОГ!N717)</f>
        <v/>
      </c>
      <c r="O717" s="30" t="str">
        <f t="shared" si="129"/>
        <v/>
      </c>
      <c r="P717" s="24"/>
      <c r="Q717" s="30" t="str">
        <f t="shared" si="130"/>
        <v/>
      </c>
      <c r="R717" s="29" t="str">
        <f t="shared" ca="1" si="131"/>
        <v/>
      </c>
    </row>
    <row r="718" spans="1:18">
      <c r="A718" s="23" t="str">
        <f t="shared" si="121"/>
        <v/>
      </c>
      <c r="B718" s="23" t="str">
        <f t="shared" si="122"/>
        <v/>
      </c>
      <c r="C718" s="29" t="str">
        <f t="shared" ca="1" si="123"/>
        <v/>
      </c>
      <c r="D718" s="22" t="str">
        <f>IF(K718="","",ИТОГ!S718)</f>
        <v/>
      </c>
      <c r="E718" s="24" t="str">
        <f t="shared" si="124"/>
        <v/>
      </c>
      <c r="F718" s="30" t="str">
        <f t="shared" si="125"/>
        <v/>
      </c>
      <c r="G718" s="25" t="str">
        <f t="shared" si="126"/>
        <v/>
      </c>
      <c r="H718" s="29" t="str">
        <f t="shared" ca="1" si="127"/>
        <v/>
      </c>
      <c r="I718" s="24"/>
      <c r="J718" s="30"/>
      <c r="K718" s="27" t="str">
        <f>IF(ИТОГ!A718=0,"",ИТОГ!A718)</f>
        <v/>
      </c>
      <c r="L718" s="26" t="str">
        <f t="shared" si="128"/>
        <v/>
      </c>
      <c r="M718" s="25" t="str">
        <f>IF(K718="","",ИТОГ!Q718)</f>
        <v/>
      </c>
      <c r="N718" s="28" t="str">
        <f>IF(K718="","",ИТОГ!N718)</f>
        <v/>
      </c>
      <c r="O718" s="30" t="str">
        <f t="shared" si="129"/>
        <v/>
      </c>
      <c r="P718" s="24"/>
      <c r="Q718" s="30" t="str">
        <f t="shared" si="130"/>
        <v/>
      </c>
      <c r="R718" s="29" t="str">
        <f t="shared" ca="1" si="131"/>
        <v/>
      </c>
    </row>
    <row r="719" spans="1:18">
      <c r="A719" s="23" t="str">
        <f t="shared" si="121"/>
        <v/>
      </c>
      <c r="B719" s="23" t="str">
        <f t="shared" si="122"/>
        <v/>
      </c>
      <c r="C719" s="29" t="str">
        <f t="shared" ca="1" si="123"/>
        <v/>
      </c>
      <c r="D719" s="22" t="str">
        <f>IF(K719="","",ИТОГ!S719)</f>
        <v/>
      </c>
      <c r="E719" s="24" t="str">
        <f t="shared" si="124"/>
        <v/>
      </c>
      <c r="F719" s="30" t="str">
        <f t="shared" si="125"/>
        <v/>
      </c>
      <c r="G719" s="25" t="str">
        <f t="shared" si="126"/>
        <v/>
      </c>
      <c r="H719" s="29" t="str">
        <f t="shared" ca="1" si="127"/>
        <v/>
      </c>
      <c r="I719" s="24"/>
      <c r="J719" s="30"/>
      <c r="K719" s="27" t="str">
        <f>IF(ИТОГ!A719=0,"",ИТОГ!A719)</f>
        <v/>
      </c>
      <c r="L719" s="26" t="str">
        <f t="shared" si="128"/>
        <v/>
      </c>
      <c r="M719" s="25" t="str">
        <f>IF(K719="","",ИТОГ!Q719)</f>
        <v/>
      </c>
      <c r="N719" s="28" t="str">
        <f>IF(K719="","",ИТОГ!N719)</f>
        <v/>
      </c>
      <c r="O719" s="30" t="str">
        <f t="shared" si="129"/>
        <v/>
      </c>
      <c r="P719" s="24"/>
      <c r="Q719" s="30" t="str">
        <f t="shared" si="130"/>
        <v/>
      </c>
      <c r="R719" s="29" t="str">
        <f t="shared" ca="1" si="131"/>
        <v/>
      </c>
    </row>
    <row r="720" spans="1:18">
      <c r="A720" s="23" t="str">
        <f t="shared" si="121"/>
        <v/>
      </c>
      <c r="B720" s="23" t="str">
        <f t="shared" si="122"/>
        <v/>
      </c>
      <c r="C720" s="29" t="str">
        <f t="shared" ca="1" si="123"/>
        <v/>
      </c>
      <c r="D720" s="22" t="str">
        <f>IF(K720="","",ИТОГ!S720)</f>
        <v/>
      </c>
      <c r="E720" s="24" t="str">
        <f t="shared" si="124"/>
        <v/>
      </c>
      <c r="F720" s="30" t="str">
        <f t="shared" si="125"/>
        <v/>
      </c>
      <c r="G720" s="25" t="str">
        <f t="shared" si="126"/>
        <v/>
      </c>
      <c r="H720" s="29" t="str">
        <f t="shared" ca="1" si="127"/>
        <v/>
      </c>
      <c r="I720" s="24"/>
      <c r="J720" s="30"/>
      <c r="K720" s="27" t="str">
        <f>IF(ИТОГ!A720=0,"",ИТОГ!A720)</f>
        <v/>
      </c>
      <c r="L720" s="26" t="str">
        <f t="shared" si="128"/>
        <v/>
      </c>
      <c r="M720" s="25" t="str">
        <f>IF(K720="","",ИТОГ!Q720)</f>
        <v/>
      </c>
      <c r="N720" s="28" t="str">
        <f>IF(K720="","",ИТОГ!N720)</f>
        <v/>
      </c>
      <c r="O720" s="30" t="str">
        <f t="shared" si="129"/>
        <v/>
      </c>
      <c r="P720" s="24"/>
      <c r="Q720" s="30" t="str">
        <f t="shared" si="130"/>
        <v/>
      </c>
      <c r="R720" s="29" t="str">
        <f t="shared" ca="1" si="131"/>
        <v/>
      </c>
    </row>
    <row r="721" spans="1:18">
      <c r="A721" s="23" t="str">
        <f t="shared" si="121"/>
        <v/>
      </c>
      <c r="B721" s="23" t="str">
        <f t="shared" si="122"/>
        <v/>
      </c>
      <c r="C721" s="29" t="str">
        <f t="shared" ca="1" si="123"/>
        <v/>
      </c>
      <c r="D721" s="22" t="str">
        <f>IF(K721="","",ИТОГ!S721)</f>
        <v/>
      </c>
      <c r="E721" s="24" t="str">
        <f t="shared" si="124"/>
        <v/>
      </c>
      <c r="F721" s="30" t="str">
        <f t="shared" si="125"/>
        <v/>
      </c>
      <c r="G721" s="25" t="str">
        <f t="shared" si="126"/>
        <v/>
      </c>
      <c r="H721" s="29" t="str">
        <f t="shared" ca="1" si="127"/>
        <v/>
      </c>
      <c r="I721" s="24"/>
      <c r="J721" s="30"/>
      <c r="K721" s="27" t="str">
        <f>IF(ИТОГ!A721=0,"",ИТОГ!A721)</f>
        <v/>
      </c>
      <c r="L721" s="26" t="str">
        <f t="shared" si="128"/>
        <v/>
      </c>
      <c r="M721" s="25" t="str">
        <f>IF(K721="","",ИТОГ!Q721)</f>
        <v/>
      </c>
      <c r="N721" s="28" t="str">
        <f>IF(K721="","",ИТОГ!N721)</f>
        <v/>
      </c>
      <c r="O721" s="30" t="str">
        <f t="shared" si="129"/>
        <v/>
      </c>
      <c r="P721" s="24"/>
      <c r="Q721" s="30" t="str">
        <f t="shared" si="130"/>
        <v/>
      </c>
      <c r="R721" s="29" t="str">
        <f t="shared" ca="1" si="131"/>
        <v/>
      </c>
    </row>
    <row r="722" spans="1:18">
      <c r="A722" s="23" t="str">
        <f t="shared" si="121"/>
        <v/>
      </c>
      <c r="B722" s="23" t="str">
        <f t="shared" si="122"/>
        <v/>
      </c>
      <c r="C722" s="29" t="str">
        <f t="shared" ca="1" si="123"/>
        <v/>
      </c>
      <c r="D722" s="22" t="str">
        <f>IF(K722="","",ИТОГ!S722)</f>
        <v/>
      </c>
      <c r="E722" s="24" t="str">
        <f t="shared" si="124"/>
        <v/>
      </c>
      <c r="F722" s="30" t="str">
        <f t="shared" si="125"/>
        <v/>
      </c>
      <c r="G722" s="25" t="str">
        <f t="shared" si="126"/>
        <v/>
      </c>
      <c r="H722" s="29" t="str">
        <f t="shared" ca="1" si="127"/>
        <v/>
      </c>
      <c r="I722" s="24"/>
      <c r="J722" s="30"/>
      <c r="K722" s="27" t="str">
        <f>IF(ИТОГ!A722=0,"",ИТОГ!A722)</f>
        <v/>
      </c>
      <c r="L722" s="26" t="str">
        <f t="shared" si="128"/>
        <v/>
      </c>
      <c r="M722" s="25" t="str">
        <f>IF(K722="","",ИТОГ!Q722)</f>
        <v/>
      </c>
      <c r="N722" s="28" t="str">
        <f>IF(K722="","",ИТОГ!N722)</f>
        <v/>
      </c>
      <c r="O722" s="30" t="str">
        <f t="shared" si="129"/>
        <v/>
      </c>
      <c r="P722" s="24"/>
      <c r="Q722" s="30" t="str">
        <f t="shared" si="130"/>
        <v/>
      </c>
      <c r="R722" s="29" t="str">
        <f t="shared" ca="1" si="131"/>
        <v/>
      </c>
    </row>
    <row r="723" spans="1:18">
      <c r="A723" s="23" t="str">
        <f t="shared" si="121"/>
        <v/>
      </c>
      <c r="B723" s="23" t="str">
        <f t="shared" si="122"/>
        <v/>
      </c>
      <c r="C723" s="29" t="str">
        <f t="shared" ca="1" si="123"/>
        <v/>
      </c>
      <c r="D723" s="22" t="str">
        <f>IF(K723="","",ИТОГ!S723)</f>
        <v/>
      </c>
      <c r="E723" s="24" t="str">
        <f t="shared" si="124"/>
        <v/>
      </c>
      <c r="F723" s="30" t="str">
        <f t="shared" si="125"/>
        <v/>
      </c>
      <c r="G723" s="25" t="str">
        <f t="shared" si="126"/>
        <v/>
      </c>
      <c r="H723" s="29" t="str">
        <f t="shared" ca="1" si="127"/>
        <v/>
      </c>
      <c r="I723" s="24"/>
      <c r="J723" s="30"/>
      <c r="K723" s="27" t="str">
        <f>IF(ИТОГ!A723=0,"",ИТОГ!A723)</f>
        <v/>
      </c>
      <c r="L723" s="26" t="str">
        <f t="shared" si="128"/>
        <v/>
      </c>
      <c r="M723" s="25" t="str">
        <f>IF(K723="","",ИТОГ!Q723)</f>
        <v/>
      </c>
      <c r="N723" s="28" t="str">
        <f>IF(K723="","",ИТОГ!N723)</f>
        <v/>
      </c>
      <c r="O723" s="30" t="str">
        <f t="shared" si="129"/>
        <v/>
      </c>
      <c r="P723" s="24"/>
      <c r="Q723" s="30" t="str">
        <f t="shared" si="130"/>
        <v/>
      </c>
      <c r="R723" s="29" t="str">
        <f t="shared" ca="1" si="131"/>
        <v/>
      </c>
    </row>
    <row r="724" spans="1:18">
      <c r="A724" s="23" t="str">
        <f t="shared" si="121"/>
        <v/>
      </c>
      <c r="B724" s="23" t="str">
        <f t="shared" si="122"/>
        <v/>
      </c>
      <c r="C724" s="29" t="str">
        <f t="shared" ca="1" si="123"/>
        <v/>
      </c>
      <c r="D724" s="22" t="str">
        <f>IF(K724="","",ИТОГ!S724)</f>
        <v/>
      </c>
      <c r="E724" s="24" t="str">
        <f t="shared" si="124"/>
        <v/>
      </c>
      <c r="F724" s="30" t="str">
        <f t="shared" si="125"/>
        <v/>
      </c>
      <c r="G724" s="25" t="str">
        <f t="shared" si="126"/>
        <v/>
      </c>
      <c r="H724" s="29" t="str">
        <f t="shared" ca="1" si="127"/>
        <v/>
      </c>
      <c r="I724" s="24"/>
      <c r="J724" s="30"/>
      <c r="K724" s="27" t="str">
        <f>IF(ИТОГ!A724=0,"",ИТОГ!A724)</f>
        <v/>
      </c>
      <c r="L724" s="26" t="str">
        <f t="shared" si="128"/>
        <v/>
      </c>
      <c r="M724" s="25" t="str">
        <f>IF(K724="","",ИТОГ!Q724)</f>
        <v/>
      </c>
      <c r="N724" s="28" t="str">
        <f>IF(K724="","",ИТОГ!N724)</f>
        <v/>
      </c>
      <c r="O724" s="30" t="str">
        <f t="shared" si="129"/>
        <v/>
      </c>
      <c r="P724" s="24"/>
      <c r="Q724" s="30" t="str">
        <f t="shared" si="130"/>
        <v/>
      </c>
      <c r="R724" s="29" t="str">
        <f t="shared" ca="1" si="131"/>
        <v/>
      </c>
    </row>
    <row r="725" spans="1:18">
      <c r="A725" s="23" t="str">
        <f t="shared" si="121"/>
        <v/>
      </c>
      <c r="B725" s="23" t="str">
        <f t="shared" si="122"/>
        <v/>
      </c>
      <c r="C725" s="29" t="str">
        <f t="shared" ca="1" si="123"/>
        <v/>
      </c>
      <c r="D725" s="22" t="str">
        <f>IF(K725="","",ИТОГ!S725)</f>
        <v/>
      </c>
      <c r="E725" s="24" t="str">
        <f t="shared" si="124"/>
        <v/>
      </c>
      <c r="F725" s="30" t="str">
        <f t="shared" si="125"/>
        <v/>
      </c>
      <c r="G725" s="25" t="str">
        <f t="shared" si="126"/>
        <v/>
      </c>
      <c r="H725" s="29" t="str">
        <f t="shared" ca="1" si="127"/>
        <v/>
      </c>
      <c r="I725" s="24"/>
      <c r="J725" s="30"/>
      <c r="K725" s="27" t="str">
        <f>IF(ИТОГ!A725=0,"",ИТОГ!A725)</f>
        <v/>
      </c>
      <c r="L725" s="26" t="str">
        <f t="shared" si="128"/>
        <v/>
      </c>
      <c r="M725" s="25" t="str">
        <f>IF(K725="","",ИТОГ!Q725)</f>
        <v/>
      </c>
      <c r="N725" s="28" t="str">
        <f>IF(K725="","",ИТОГ!N725)</f>
        <v/>
      </c>
      <c r="O725" s="30" t="str">
        <f t="shared" si="129"/>
        <v/>
      </c>
      <c r="P725" s="24"/>
      <c r="Q725" s="30" t="str">
        <f t="shared" si="130"/>
        <v/>
      </c>
      <c r="R725" s="29" t="str">
        <f t="shared" ca="1" si="131"/>
        <v/>
      </c>
    </row>
    <row r="726" spans="1:18">
      <c r="A726" s="23" t="str">
        <f t="shared" si="121"/>
        <v/>
      </c>
      <c r="B726" s="23" t="str">
        <f t="shared" si="122"/>
        <v/>
      </c>
      <c r="C726" s="29" t="str">
        <f t="shared" ca="1" si="123"/>
        <v/>
      </c>
      <c r="D726" s="22" t="str">
        <f>IF(K726="","",ИТОГ!S726)</f>
        <v/>
      </c>
      <c r="E726" s="24" t="str">
        <f t="shared" si="124"/>
        <v/>
      </c>
      <c r="F726" s="30" t="str">
        <f t="shared" si="125"/>
        <v/>
      </c>
      <c r="G726" s="25" t="str">
        <f t="shared" si="126"/>
        <v/>
      </c>
      <c r="H726" s="29" t="str">
        <f t="shared" ca="1" si="127"/>
        <v/>
      </c>
      <c r="I726" s="24"/>
      <c r="J726" s="30"/>
      <c r="K726" s="27" t="str">
        <f>IF(ИТОГ!A726=0,"",ИТОГ!A726)</f>
        <v/>
      </c>
      <c r="L726" s="26" t="str">
        <f t="shared" si="128"/>
        <v/>
      </c>
      <c r="M726" s="25" t="str">
        <f>IF(K726="","",ИТОГ!Q726)</f>
        <v/>
      </c>
      <c r="N726" s="28" t="str">
        <f>IF(K726="","",ИТОГ!N726)</f>
        <v/>
      </c>
      <c r="O726" s="30" t="str">
        <f t="shared" si="129"/>
        <v/>
      </c>
      <c r="P726" s="24"/>
      <c r="Q726" s="30" t="str">
        <f t="shared" si="130"/>
        <v/>
      </c>
      <c r="R726" s="29" t="str">
        <f t="shared" ca="1" si="131"/>
        <v/>
      </c>
    </row>
    <row r="727" spans="1:18">
      <c r="A727" s="23" t="str">
        <f t="shared" si="121"/>
        <v/>
      </c>
      <c r="B727" s="23" t="str">
        <f t="shared" si="122"/>
        <v/>
      </c>
      <c r="C727" s="29" t="str">
        <f t="shared" ca="1" si="123"/>
        <v/>
      </c>
      <c r="D727" s="22" t="str">
        <f>IF(K727="","",ИТОГ!S727)</f>
        <v/>
      </c>
      <c r="E727" s="24" t="str">
        <f t="shared" si="124"/>
        <v/>
      </c>
      <c r="F727" s="30" t="str">
        <f t="shared" si="125"/>
        <v/>
      </c>
      <c r="G727" s="25" t="str">
        <f t="shared" si="126"/>
        <v/>
      </c>
      <c r="H727" s="29" t="str">
        <f t="shared" ca="1" si="127"/>
        <v/>
      </c>
      <c r="I727" s="24"/>
      <c r="J727" s="30"/>
      <c r="K727" s="27" t="str">
        <f>IF(ИТОГ!A727=0,"",ИТОГ!A727)</f>
        <v/>
      </c>
      <c r="L727" s="26" t="str">
        <f t="shared" si="128"/>
        <v/>
      </c>
      <c r="M727" s="25" t="str">
        <f>IF(K727="","",ИТОГ!Q727)</f>
        <v/>
      </c>
      <c r="N727" s="28" t="str">
        <f>IF(K727="","",ИТОГ!N727)</f>
        <v/>
      </c>
      <c r="O727" s="30" t="str">
        <f t="shared" si="129"/>
        <v/>
      </c>
      <c r="P727" s="24"/>
      <c r="Q727" s="30" t="str">
        <f t="shared" si="130"/>
        <v/>
      </c>
      <c r="R727" s="29" t="str">
        <f t="shared" ca="1" si="131"/>
        <v/>
      </c>
    </row>
    <row r="728" spans="1:18">
      <c r="A728" s="23" t="str">
        <f t="shared" si="121"/>
        <v/>
      </c>
      <c r="B728" s="23" t="str">
        <f t="shared" si="122"/>
        <v/>
      </c>
      <c r="C728" s="29" t="str">
        <f t="shared" ca="1" si="123"/>
        <v/>
      </c>
      <c r="D728" s="22" t="str">
        <f>IF(K728="","",ИТОГ!S728)</f>
        <v/>
      </c>
      <c r="E728" s="24" t="str">
        <f t="shared" si="124"/>
        <v/>
      </c>
      <c r="F728" s="30" t="str">
        <f t="shared" si="125"/>
        <v/>
      </c>
      <c r="G728" s="25" t="str">
        <f t="shared" si="126"/>
        <v/>
      </c>
      <c r="H728" s="29" t="str">
        <f t="shared" ca="1" si="127"/>
        <v/>
      </c>
      <c r="I728" s="24"/>
      <c r="J728" s="30"/>
      <c r="K728" s="27" t="str">
        <f>IF(ИТОГ!A728=0,"",ИТОГ!A728)</f>
        <v/>
      </c>
      <c r="L728" s="26" t="str">
        <f t="shared" si="128"/>
        <v/>
      </c>
      <c r="M728" s="25" t="str">
        <f>IF(K728="","",ИТОГ!Q728)</f>
        <v/>
      </c>
      <c r="N728" s="28" t="str">
        <f>IF(K728="","",ИТОГ!N728)</f>
        <v/>
      </c>
      <c r="O728" s="30" t="str">
        <f t="shared" si="129"/>
        <v/>
      </c>
      <c r="P728" s="24"/>
      <c r="Q728" s="30" t="str">
        <f t="shared" si="130"/>
        <v/>
      </c>
      <c r="R728" s="29" t="str">
        <f t="shared" ca="1" si="131"/>
        <v/>
      </c>
    </row>
    <row r="729" spans="1:18">
      <c r="A729" s="23" t="str">
        <f t="shared" si="121"/>
        <v/>
      </c>
      <c r="B729" s="23" t="str">
        <f t="shared" si="122"/>
        <v/>
      </c>
      <c r="C729" s="29" t="str">
        <f t="shared" ca="1" si="123"/>
        <v/>
      </c>
      <c r="D729" s="22" t="str">
        <f>IF(K729="","",ИТОГ!S729)</f>
        <v/>
      </c>
      <c r="E729" s="24" t="str">
        <f t="shared" si="124"/>
        <v/>
      </c>
      <c r="F729" s="30" t="str">
        <f t="shared" si="125"/>
        <v/>
      </c>
      <c r="G729" s="25" t="str">
        <f t="shared" si="126"/>
        <v/>
      </c>
      <c r="H729" s="29" t="str">
        <f t="shared" ca="1" si="127"/>
        <v/>
      </c>
      <c r="I729" s="24"/>
      <c r="J729" s="30"/>
      <c r="K729" s="27" t="str">
        <f>IF(ИТОГ!A729=0,"",ИТОГ!A729)</f>
        <v/>
      </c>
      <c r="L729" s="26" t="str">
        <f t="shared" si="128"/>
        <v/>
      </c>
      <c r="M729" s="25" t="str">
        <f>IF(K729="","",ИТОГ!Q729)</f>
        <v/>
      </c>
      <c r="N729" s="28" t="str">
        <f>IF(K729="","",ИТОГ!N729)</f>
        <v/>
      </c>
      <c r="O729" s="30" t="str">
        <f t="shared" si="129"/>
        <v/>
      </c>
      <c r="P729" s="24"/>
      <c r="Q729" s="30" t="str">
        <f t="shared" si="130"/>
        <v/>
      </c>
      <c r="R729" s="29" t="str">
        <f t="shared" ca="1" si="131"/>
        <v/>
      </c>
    </row>
    <row r="730" spans="1:18">
      <c r="A730" s="23" t="str">
        <f t="shared" si="121"/>
        <v/>
      </c>
      <c r="B730" s="23" t="str">
        <f t="shared" si="122"/>
        <v/>
      </c>
      <c r="C730" s="29" t="str">
        <f t="shared" ca="1" si="123"/>
        <v/>
      </c>
      <c r="D730" s="22" t="str">
        <f>IF(K730="","",ИТОГ!S730)</f>
        <v/>
      </c>
      <c r="E730" s="24" t="str">
        <f t="shared" si="124"/>
        <v/>
      </c>
      <c r="F730" s="30" t="str">
        <f t="shared" si="125"/>
        <v/>
      </c>
      <c r="G730" s="25" t="str">
        <f t="shared" si="126"/>
        <v/>
      </c>
      <c r="H730" s="29" t="str">
        <f t="shared" ca="1" si="127"/>
        <v/>
      </c>
      <c r="I730" s="24"/>
      <c r="J730" s="30"/>
      <c r="K730" s="27" t="str">
        <f>IF(ИТОГ!A730=0,"",ИТОГ!A730)</f>
        <v/>
      </c>
      <c r="L730" s="26" t="str">
        <f t="shared" si="128"/>
        <v/>
      </c>
      <c r="M730" s="25" t="str">
        <f>IF(K730="","",ИТОГ!Q730)</f>
        <v/>
      </c>
      <c r="N730" s="28" t="str">
        <f>IF(K730="","",ИТОГ!N730)</f>
        <v/>
      </c>
      <c r="O730" s="30" t="str">
        <f t="shared" si="129"/>
        <v/>
      </c>
      <c r="P730" s="24"/>
      <c r="Q730" s="30" t="str">
        <f t="shared" si="130"/>
        <v/>
      </c>
      <c r="R730" s="29" t="str">
        <f t="shared" ca="1" si="131"/>
        <v/>
      </c>
    </row>
    <row r="731" spans="1:18">
      <c r="A731" s="23" t="str">
        <f t="shared" si="121"/>
        <v/>
      </c>
      <c r="B731" s="23" t="str">
        <f t="shared" si="122"/>
        <v/>
      </c>
      <c r="C731" s="29" t="str">
        <f t="shared" ca="1" si="123"/>
        <v/>
      </c>
      <c r="D731" s="22" t="str">
        <f>IF(K731="","",ИТОГ!S731)</f>
        <v/>
      </c>
      <c r="E731" s="24" t="str">
        <f t="shared" si="124"/>
        <v/>
      </c>
      <c r="F731" s="30" t="str">
        <f t="shared" si="125"/>
        <v/>
      </c>
      <c r="G731" s="25" t="str">
        <f t="shared" si="126"/>
        <v/>
      </c>
      <c r="H731" s="29" t="str">
        <f t="shared" ca="1" si="127"/>
        <v/>
      </c>
      <c r="I731" s="24"/>
      <c r="J731" s="30"/>
      <c r="K731" s="27" t="str">
        <f>IF(ИТОГ!A731=0,"",ИТОГ!A731)</f>
        <v/>
      </c>
      <c r="L731" s="26" t="str">
        <f t="shared" si="128"/>
        <v/>
      </c>
      <c r="M731" s="25" t="str">
        <f>IF(K731="","",ИТОГ!Q731)</f>
        <v/>
      </c>
      <c r="N731" s="28" t="str">
        <f>IF(K731="","",ИТОГ!N731)</f>
        <v/>
      </c>
      <c r="O731" s="30" t="str">
        <f t="shared" si="129"/>
        <v/>
      </c>
      <c r="P731" s="24"/>
      <c r="Q731" s="30" t="str">
        <f t="shared" si="130"/>
        <v/>
      </c>
      <c r="R731" s="29" t="str">
        <f t="shared" ca="1" si="131"/>
        <v/>
      </c>
    </row>
    <row r="732" spans="1:18">
      <c r="A732" s="23" t="str">
        <f t="shared" si="121"/>
        <v/>
      </c>
      <c r="B732" s="23" t="str">
        <f t="shared" si="122"/>
        <v/>
      </c>
      <c r="C732" s="29" t="str">
        <f t="shared" ca="1" si="123"/>
        <v/>
      </c>
      <c r="D732" s="22" t="str">
        <f>IF(K732="","",ИТОГ!S732)</f>
        <v/>
      </c>
      <c r="E732" s="24" t="str">
        <f t="shared" si="124"/>
        <v/>
      </c>
      <c r="F732" s="30" t="str">
        <f t="shared" si="125"/>
        <v/>
      </c>
      <c r="G732" s="25" t="str">
        <f t="shared" si="126"/>
        <v/>
      </c>
      <c r="H732" s="29" t="str">
        <f t="shared" ca="1" si="127"/>
        <v/>
      </c>
      <c r="I732" s="24"/>
      <c r="J732" s="30"/>
      <c r="K732" s="27" t="str">
        <f>IF(ИТОГ!A732=0,"",ИТОГ!A732)</f>
        <v/>
      </c>
      <c r="L732" s="26" t="str">
        <f t="shared" si="128"/>
        <v/>
      </c>
      <c r="M732" s="25" t="str">
        <f>IF(K732="","",ИТОГ!Q732)</f>
        <v/>
      </c>
      <c r="N732" s="28" t="str">
        <f>IF(K732="","",ИТОГ!N732)</f>
        <v/>
      </c>
      <c r="O732" s="30" t="str">
        <f t="shared" si="129"/>
        <v/>
      </c>
      <c r="P732" s="24"/>
      <c r="Q732" s="30" t="str">
        <f t="shared" si="130"/>
        <v/>
      </c>
      <c r="R732" s="29" t="str">
        <f t="shared" ca="1" si="131"/>
        <v/>
      </c>
    </row>
    <row r="733" spans="1:18">
      <c r="A733" s="23" t="str">
        <f t="shared" si="121"/>
        <v/>
      </c>
      <c r="B733" s="23" t="str">
        <f t="shared" si="122"/>
        <v/>
      </c>
      <c r="C733" s="29" t="str">
        <f t="shared" ca="1" si="123"/>
        <v/>
      </c>
      <c r="D733" s="22" t="str">
        <f>IF(K733="","",ИТОГ!S733)</f>
        <v/>
      </c>
      <c r="E733" s="24" t="str">
        <f t="shared" si="124"/>
        <v/>
      </c>
      <c r="F733" s="30" t="str">
        <f t="shared" si="125"/>
        <v/>
      </c>
      <c r="G733" s="25" t="str">
        <f t="shared" si="126"/>
        <v/>
      </c>
      <c r="H733" s="29" t="str">
        <f t="shared" ca="1" si="127"/>
        <v/>
      </c>
      <c r="I733" s="24"/>
      <c r="J733" s="30"/>
      <c r="K733" s="27" t="str">
        <f>IF(ИТОГ!A733=0,"",ИТОГ!A733)</f>
        <v/>
      </c>
      <c r="L733" s="26" t="str">
        <f t="shared" si="128"/>
        <v/>
      </c>
      <c r="M733" s="25" t="str">
        <f>IF(K733="","",ИТОГ!Q733)</f>
        <v/>
      </c>
      <c r="N733" s="28" t="str">
        <f>IF(K733="","",ИТОГ!N733)</f>
        <v/>
      </c>
      <c r="O733" s="30" t="str">
        <f t="shared" si="129"/>
        <v/>
      </c>
      <c r="P733" s="24"/>
      <c r="Q733" s="30" t="str">
        <f t="shared" si="130"/>
        <v/>
      </c>
      <c r="R733" s="29" t="str">
        <f t="shared" ca="1" si="131"/>
        <v/>
      </c>
    </row>
    <row r="734" spans="1:18">
      <c r="A734" s="23" t="str">
        <f t="shared" ref="A734:A797" si="132">IF(K734="","",1000)</f>
        <v/>
      </c>
      <c r="B734" s="23" t="str">
        <f t="shared" ref="B734:B797" si="133">IF(K734="","",1)</f>
        <v/>
      </c>
      <c r="C734" s="29" t="str">
        <f t="shared" ref="C734:C797" ca="1" si="134">IF(K734="","",TODAY())</f>
        <v/>
      </c>
      <c r="D734" s="22" t="str">
        <f>IF(K734="","",ИТОГ!S734)</f>
        <v/>
      </c>
      <c r="E734" s="24" t="str">
        <f t="shared" ref="E734:E797" si="135">IF(K734="","","Х")</f>
        <v/>
      </c>
      <c r="F734" s="30" t="str">
        <f t="shared" ref="F734:F797" si="136">IF(K734="","","UV")</f>
        <v/>
      </c>
      <c r="G734" s="25" t="str">
        <f t="shared" ref="G734:G797" si="137">IF(K734="","",SUMIF(D:D,D734,M:M))</f>
        <v/>
      </c>
      <c r="H734" s="29" t="str">
        <f t="shared" ref="H734:H797" ca="1" si="138">IF(K734="","",TODAY())</f>
        <v/>
      </c>
      <c r="I734" s="24"/>
      <c r="J734" s="30"/>
      <c r="K734" s="27" t="str">
        <f>IF(ИТОГ!A734=0,"",ИТОГ!A734)</f>
        <v/>
      </c>
      <c r="L734" s="26" t="str">
        <f t="shared" ref="L734:L797" si="139">IF(K734="","",
IF(D733-D734=0,L733+10,10))</f>
        <v/>
      </c>
      <c r="M734" s="25" t="str">
        <f>IF(K734="","",ИТОГ!Q734)</f>
        <v/>
      </c>
      <c r="N734" s="28" t="str">
        <f>IF(K734="","",ИТОГ!N734)</f>
        <v/>
      </c>
      <c r="O734" s="30" t="str">
        <f t="shared" ref="O734:O797" si="140">IF(K734="","","ST")</f>
        <v/>
      </c>
      <c r="P734" s="24"/>
      <c r="Q734" s="30" t="str">
        <f t="shared" ref="Q734:Q797" si="141">IF(K734="","","EUR")</f>
        <v/>
      </c>
      <c r="R734" s="29" t="str">
        <f t="shared" ref="R734:R797" ca="1" si="142">IF(K734="","",TODAY())</f>
        <v/>
      </c>
    </row>
    <row r="735" spans="1:18">
      <c r="A735" s="23" t="str">
        <f t="shared" si="132"/>
        <v/>
      </c>
      <c r="B735" s="23" t="str">
        <f t="shared" si="133"/>
        <v/>
      </c>
      <c r="C735" s="29" t="str">
        <f t="shared" ca="1" si="134"/>
        <v/>
      </c>
      <c r="D735" s="22" t="str">
        <f>IF(K735="","",ИТОГ!S735)</f>
        <v/>
      </c>
      <c r="E735" s="24" t="str">
        <f t="shared" si="135"/>
        <v/>
      </c>
      <c r="F735" s="30" t="str">
        <f t="shared" si="136"/>
        <v/>
      </c>
      <c r="G735" s="25" t="str">
        <f t="shared" si="137"/>
        <v/>
      </c>
      <c r="H735" s="29" t="str">
        <f t="shared" ca="1" si="138"/>
        <v/>
      </c>
      <c r="I735" s="24"/>
      <c r="J735" s="30"/>
      <c r="K735" s="27" t="str">
        <f>IF(ИТОГ!A735=0,"",ИТОГ!A735)</f>
        <v/>
      </c>
      <c r="L735" s="26" t="str">
        <f t="shared" si="139"/>
        <v/>
      </c>
      <c r="M735" s="25" t="str">
        <f>IF(K735="","",ИТОГ!Q735)</f>
        <v/>
      </c>
      <c r="N735" s="28" t="str">
        <f>IF(K735="","",ИТОГ!N735)</f>
        <v/>
      </c>
      <c r="O735" s="30" t="str">
        <f t="shared" si="140"/>
        <v/>
      </c>
      <c r="P735" s="24"/>
      <c r="Q735" s="30" t="str">
        <f t="shared" si="141"/>
        <v/>
      </c>
      <c r="R735" s="29" t="str">
        <f t="shared" ca="1" si="142"/>
        <v/>
      </c>
    </row>
    <row r="736" spans="1:18">
      <c r="A736" s="23" t="str">
        <f t="shared" si="132"/>
        <v/>
      </c>
      <c r="B736" s="23" t="str">
        <f t="shared" si="133"/>
        <v/>
      </c>
      <c r="C736" s="29" t="str">
        <f t="shared" ca="1" si="134"/>
        <v/>
      </c>
      <c r="D736" s="22" t="str">
        <f>IF(K736="","",ИТОГ!S736)</f>
        <v/>
      </c>
      <c r="E736" s="24" t="str">
        <f t="shared" si="135"/>
        <v/>
      </c>
      <c r="F736" s="30" t="str">
        <f t="shared" si="136"/>
        <v/>
      </c>
      <c r="G736" s="25" t="str">
        <f t="shared" si="137"/>
        <v/>
      </c>
      <c r="H736" s="29" t="str">
        <f t="shared" ca="1" si="138"/>
        <v/>
      </c>
      <c r="I736" s="24"/>
      <c r="J736" s="30"/>
      <c r="K736" s="27" t="str">
        <f>IF(ИТОГ!A736=0,"",ИТОГ!A736)</f>
        <v/>
      </c>
      <c r="L736" s="26" t="str">
        <f t="shared" si="139"/>
        <v/>
      </c>
      <c r="M736" s="25" t="str">
        <f>IF(K736="","",ИТОГ!Q736)</f>
        <v/>
      </c>
      <c r="N736" s="28" t="str">
        <f>IF(K736="","",ИТОГ!N736)</f>
        <v/>
      </c>
      <c r="O736" s="30" t="str">
        <f t="shared" si="140"/>
        <v/>
      </c>
      <c r="P736" s="24"/>
      <c r="Q736" s="30" t="str">
        <f t="shared" si="141"/>
        <v/>
      </c>
      <c r="R736" s="29" t="str">
        <f t="shared" ca="1" si="142"/>
        <v/>
      </c>
    </row>
    <row r="737" spans="1:18">
      <c r="A737" s="23" t="str">
        <f t="shared" si="132"/>
        <v/>
      </c>
      <c r="B737" s="23" t="str">
        <f t="shared" si="133"/>
        <v/>
      </c>
      <c r="C737" s="29" t="str">
        <f t="shared" ca="1" si="134"/>
        <v/>
      </c>
      <c r="D737" s="22" t="str">
        <f>IF(K737="","",ИТОГ!S737)</f>
        <v/>
      </c>
      <c r="E737" s="24" t="str">
        <f t="shared" si="135"/>
        <v/>
      </c>
      <c r="F737" s="30" t="str">
        <f t="shared" si="136"/>
        <v/>
      </c>
      <c r="G737" s="25" t="str">
        <f t="shared" si="137"/>
        <v/>
      </c>
      <c r="H737" s="29" t="str">
        <f t="shared" ca="1" si="138"/>
        <v/>
      </c>
      <c r="I737" s="24"/>
      <c r="J737" s="30"/>
      <c r="K737" s="27" t="str">
        <f>IF(ИТОГ!A737=0,"",ИТОГ!A737)</f>
        <v/>
      </c>
      <c r="L737" s="26" t="str">
        <f t="shared" si="139"/>
        <v/>
      </c>
      <c r="M737" s="25" t="str">
        <f>IF(K737="","",ИТОГ!Q737)</f>
        <v/>
      </c>
      <c r="N737" s="28" t="str">
        <f>IF(K737="","",ИТОГ!N737)</f>
        <v/>
      </c>
      <c r="O737" s="30" t="str">
        <f t="shared" si="140"/>
        <v/>
      </c>
      <c r="P737" s="24"/>
      <c r="Q737" s="30" t="str">
        <f t="shared" si="141"/>
        <v/>
      </c>
      <c r="R737" s="29" t="str">
        <f t="shared" ca="1" si="142"/>
        <v/>
      </c>
    </row>
    <row r="738" spans="1:18">
      <c r="A738" s="23" t="str">
        <f t="shared" si="132"/>
        <v/>
      </c>
      <c r="B738" s="23" t="str">
        <f t="shared" si="133"/>
        <v/>
      </c>
      <c r="C738" s="29" t="str">
        <f t="shared" ca="1" si="134"/>
        <v/>
      </c>
      <c r="D738" s="22" t="str">
        <f>IF(K738="","",ИТОГ!S738)</f>
        <v/>
      </c>
      <c r="E738" s="24" t="str">
        <f t="shared" si="135"/>
        <v/>
      </c>
      <c r="F738" s="30" t="str">
        <f t="shared" si="136"/>
        <v/>
      </c>
      <c r="G738" s="25" t="str">
        <f t="shared" si="137"/>
        <v/>
      </c>
      <c r="H738" s="29" t="str">
        <f t="shared" ca="1" si="138"/>
        <v/>
      </c>
      <c r="I738" s="24"/>
      <c r="J738" s="30"/>
      <c r="K738" s="27" t="str">
        <f>IF(ИТОГ!A738=0,"",ИТОГ!A738)</f>
        <v/>
      </c>
      <c r="L738" s="26" t="str">
        <f t="shared" si="139"/>
        <v/>
      </c>
      <c r="M738" s="25" t="str">
        <f>IF(K738="","",ИТОГ!Q738)</f>
        <v/>
      </c>
      <c r="N738" s="28" t="str">
        <f>IF(K738="","",ИТОГ!N738)</f>
        <v/>
      </c>
      <c r="O738" s="30" t="str">
        <f t="shared" si="140"/>
        <v/>
      </c>
      <c r="P738" s="24"/>
      <c r="Q738" s="30" t="str">
        <f t="shared" si="141"/>
        <v/>
      </c>
      <c r="R738" s="29" t="str">
        <f t="shared" ca="1" si="142"/>
        <v/>
      </c>
    </row>
    <row r="739" spans="1:18">
      <c r="A739" s="23" t="str">
        <f t="shared" si="132"/>
        <v/>
      </c>
      <c r="B739" s="23" t="str">
        <f t="shared" si="133"/>
        <v/>
      </c>
      <c r="C739" s="29" t="str">
        <f t="shared" ca="1" si="134"/>
        <v/>
      </c>
      <c r="D739" s="22" t="str">
        <f>IF(K739="","",ИТОГ!S739)</f>
        <v/>
      </c>
      <c r="E739" s="24" t="str">
        <f t="shared" si="135"/>
        <v/>
      </c>
      <c r="F739" s="30" t="str">
        <f t="shared" si="136"/>
        <v/>
      </c>
      <c r="G739" s="25" t="str">
        <f t="shared" si="137"/>
        <v/>
      </c>
      <c r="H739" s="29" t="str">
        <f t="shared" ca="1" si="138"/>
        <v/>
      </c>
      <c r="I739" s="24"/>
      <c r="J739" s="30"/>
      <c r="K739" s="27" t="str">
        <f>IF(ИТОГ!A739=0,"",ИТОГ!A739)</f>
        <v/>
      </c>
      <c r="L739" s="26" t="str">
        <f t="shared" si="139"/>
        <v/>
      </c>
      <c r="M739" s="25" t="str">
        <f>IF(K739="","",ИТОГ!Q739)</f>
        <v/>
      </c>
      <c r="N739" s="28" t="str">
        <f>IF(K739="","",ИТОГ!N739)</f>
        <v/>
      </c>
      <c r="O739" s="30" t="str">
        <f t="shared" si="140"/>
        <v/>
      </c>
      <c r="P739" s="24"/>
      <c r="Q739" s="30" t="str">
        <f t="shared" si="141"/>
        <v/>
      </c>
      <c r="R739" s="29" t="str">
        <f t="shared" ca="1" si="142"/>
        <v/>
      </c>
    </row>
    <row r="740" spans="1:18">
      <c r="A740" s="23" t="str">
        <f t="shared" si="132"/>
        <v/>
      </c>
      <c r="B740" s="23" t="str">
        <f t="shared" si="133"/>
        <v/>
      </c>
      <c r="C740" s="29" t="str">
        <f t="shared" ca="1" si="134"/>
        <v/>
      </c>
      <c r="D740" s="22" t="str">
        <f>IF(K740="","",ИТОГ!S740)</f>
        <v/>
      </c>
      <c r="E740" s="24" t="str">
        <f t="shared" si="135"/>
        <v/>
      </c>
      <c r="F740" s="30" t="str">
        <f t="shared" si="136"/>
        <v/>
      </c>
      <c r="G740" s="25" t="str">
        <f t="shared" si="137"/>
        <v/>
      </c>
      <c r="H740" s="29" t="str">
        <f t="shared" ca="1" si="138"/>
        <v/>
      </c>
      <c r="I740" s="24"/>
      <c r="J740" s="30"/>
      <c r="K740" s="27" t="str">
        <f>IF(ИТОГ!A740=0,"",ИТОГ!A740)</f>
        <v/>
      </c>
      <c r="L740" s="26" t="str">
        <f t="shared" si="139"/>
        <v/>
      </c>
      <c r="M740" s="25" t="str">
        <f>IF(K740="","",ИТОГ!Q740)</f>
        <v/>
      </c>
      <c r="N740" s="28" t="str">
        <f>IF(K740="","",ИТОГ!N740)</f>
        <v/>
      </c>
      <c r="O740" s="30" t="str">
        <f t="shared" si="140"/>
        <v/>
      </c>
      <c r="P740" s="24"/>
      <c r="Q740" s="30" t="str">
        <f t="shared" si="141"/>
        <v/>
      </c>
      <c r="R740" s="29" t="str">
        <f t="shared" ca="1" si="142"/>
        <v/>
      </c>
    </row>
    <row r="741" spans="1:18">
      <c r="A741" s="23" t="str">
        <f t="shared" si="132"/>
        <v/>
      </c>
      <c r="B741" s="23" t="str">
        <f t="shared" si="133"/>
        <v/>
      </c>
      <c r="C741" s="29" t="str">
        <f t="shared" ca="1" si="134"/>
        <v/>
      </c>
      <c r="D741" s="22" t="str">
        <f>IF(K741="","",ИТОГ!S741)</f>
        <v/>
      </c>
      <c r="E741" s="24" t="str">
        <f t="shared" si="135"/>
        <v/>
      </c>
      <c r="F741" s="30" t="str">
        <f t="shared" si="136"/>
        <v/>
      </c>
      <c r="G741" s="25" t="str">
        <f t="shared" si="137"/>
        <v/>
      </c>
      <c r="H741" s="29" t="str">
        <f t="shared" ca="1" si="138"/>
        <v/>
      </c>
      <c r="I741" s="24"/>
      <c r="J741" s="30"/>
      <c r="K741" s="27" t="str">
        <f>IF(ИТОГ!A741=0,"",ИТОГ!A741)</f>
        <v/>
      </c>
      <c r="L741" s="26" t="str">
        <f t="shared" si="139"/>
        <v/>
      </c>
      <c r="M741" s="25" t="str">
        <f>IF(K741="","",ИТОГ!Q741)</f>
        <v/>
      </c>
      <c r="N741" s="28" t="str">
        <f>IF(K741="","",ИТОГ!N741)</f>
        <v/>
      </c>
      <c r="O741" s="30" t="str">
        <f t="shared" si="140"/>
        <v/>
      </c>
      <c r="P741" s="24"/>
      <c r="Q741" s="30" t="str">
        <f t="shared" si="141"/>
        <v/>
      </c>
      <c r="R741" s="29" t="str">
        <f t="shared" ca="1" si="142"/>
        <v/>
      </c>
    </row>
    <row r="742" spans="1:18">
      <c r="A742" s="23" t="str">
        <f t="shared" si="132"/>
        <v/>
      </c>
      <c r="B742" s="23" t="str">
        <f t="shared" si="133"/>
        <v/>
      </c>
      <c r="C742" s="29" t="str">
        <f t="shared" ca="1" si="134"/>
        <v/>
      </c>
      <c r="D742" s="22" t="str">
        <f>IF(K742="","",ИТОГ!S742)</f>
        <v/>
      </c>
      <c r="E742" s="24" t="str">
        <f t="shared" si="135"/>
        <v/>
      </c>
      <c r="F742" s="30" t="str">
        <f t="shared" si="136"/>
        <v/>
      </c>
      <c r="G742" s="25" t="str">
        <f t="shared" si="137"/>
        <v/>
      </c>
      <c r="H742" s="29" t="str">
        <f t="shared" ca="1" si="138"/>
        <v/>
      </c>
      <c r="I742" s="24"/>
      <c r="J742" s="30"/>
      <c r="K742" s="27" t="str">
        <f>IF(ИТОГ!A742=0,"",ИТОГ!A742)</f>
        <v/>
      </c>
      <c r="L742" s="26" t="str">
        <f t="shared" si="139"/>
        <v/>
      </c>
      <c r="M742" s="25" t="str">
        <f>IF(K742="","",ИТОГ!Q742)</f>
        <v/>
      </c>
      <c r="N742" s="28" t="str">
        <f>IF(K742="","",ИТОГ!N742)</f>
        <v/>
      </c>
      <c r="O742" s="30" t="str">
        <f t="shared" si="140"/>
        <v/>
      </c>
      <c r="P742" s="24"/>
      <c r="Q742" s="30" t="str">
        <f t="shared" si="141"/>
        <v/>
      </c>
      <c r="R742" s="29" t="str">
        <f t="shared" ca="1" si="142"/>
        <v/>
      </c>
    </row>
    <row r="743" spans="1:18">
      <c r="A743" s="23" t="str">
        <f t="shared" si="132"/>
        <v/>
      </c>
      <c r="B743" s="23" t="str">
        <f t="shared" si="133"/>
        <v/>
      </c>
      <c r="C743" s="29" t="str">
        <f t="shared" ca="1" si="134"/>
        <v/>
      </c>
      <c r="D743" s="22" t="str">
        <f>IF(K743="","",ИТОГ!S743)</f>
        <v/>
      </c>
      <c r="E743" s="24" t="str">
        <f t="shared" si="135"/>
        <v/>
      </c>
      <c r="F743" s="30" t="str">
        <f t="shared" si="136"/>
        <v/>
      </c>
      <c r="G743" s="25" t="str">
        <f t="shared" si="137"/>
        <v/>
      </c>
      <c r="H743" s="29" t="str">
        <f t="shared" ca="1" si="138"/>
        <v/>
      </c>
      <c r="I743" s="24"/>
      <c r="J743" s="30"/>
      <c r="K743" s="27" t="str">
        <f>IF(ИТОГ!A743=0,"",ИТОГ!A743)</f>
        <v/>
      </c>
      <c r="L743" s="26" t="str">
        <f t="shared" si="139"/>
        <v/>
      </c>
      <c r="M743" s="25" t="str">
        <f>IF(K743="","",ИТОГ!Q743)</f>
        <v/>
      </c>
      <c r="N743" s="28" t="str">
        <f>IF(K743="","",ИТОГ!N743)</f>
        <v/>
      </c>
      <c r="O743" s="30" t="str">
        <f t="shared" si="140"/>
        <v/>
      </c>
      <c r="P743" s="24"/>
      <c r="Q743" s="30" t="str">
        <f t="shared" si="141"/>
        <v/>
      </c>
      <c r="R743" s="29" t="str">
        <f t="shared" ca="1" si="142"/>
        <v/>
      </c>
    </row>
    <row r="744" spans="1:18">
      <c r="A744" s="23" t="str">
        <f t="shared" si="132"/>
        <v/>
      </c>
      <c r="B744" s="23" t="str">
        <f t="shared" si="133"/>
        <v/>
      </c>
      <c r="C744" s="29" t="str">
        <f t="shared" ca="1" si="134"/>
        <v/>
      </c>
      <c r="D744" s="22" t="str">
        <f>IF(K744="","",ИТОГ!S744)</f>
        <v/>
      </c>
      <c r="E744" s="24" t="str">
        <f t="shared" si="135"/>
        <v/>
      </c>
      <c r="F744" s="30" t="str">
        <f t="shared" si="136"/>
        <v/>
      </c>
      <c r="G744" s="25" t="str">
        <f t="shared" si="137"/>
        <v/>
      </c>
      <c r="H744" s="29" t="str">
        <f t="shared" ca="1" si="138"/>
        <v/>
      </c>
      <c r="I744" s="24"/>
      <c r="J744" s="30"/>
      <c r="K744" s="27" t="str">
        <f>IF(ИТОГ!A744=0,"",ИТОГ!A744)</f>
        <v/>
      </c>
      <c r="L744" s="26" t="str">
        <f t="shared" si="139"/>
        <v/>
      </c>
      <c r="M744" s="25" t="str">
        <f>IF(K744="","",ИТОГ!Q744)</f>
        <v/>
      </c>
      <c r="N744" s="28" t="str">
        <f>IF(K744="","",ИТОГ!N744)</f>
        <v/>
      </c>
      <c r="O744" s="30" t="str">
        <f t="shared" si="140"/>
        <v/>
      </c>
      <c r="P744" s="24"/>
      <c r="Q744" s="30" t="str">
        <f t="shared" si="141"/>
        <v/>
      </c>
      <c r="R744" s="29" t="str">
        <f t="shared" ca="1" si="142"/>
        <v/>
      </c>
    </row>
    <row r="745" spans="1:18">
      <c r="A745" s="23" t="str">
        <f t="shared" si="132"/>
        <v/>
      </c>
      <c r="B745" s="23" t="str">
        <f t="shared" si="133"/>
        <v/>
      </c>
      <c r="C745" s="29" t="str">
        <f t="shared" ca="1" si="134"/>
        <v/>
      </c>
      <c r="D745" s="22" t="str">
        <f>IF(K745="","",ИТОГ!S745)</f>
        <v/>
      </c>
      <c r="E745" s="24" t="str">
        <f t="shared" si="135"/>
        <v/>
      </c>
      <c r="F745" s="30" t="str">
        <f t="shared" si="136"/>
        <v/>
      </c>
      <c r="G745" s="25" t="str">
        <f t="shared" si="137"/>
        <v/>
      </c>
      <c r="H745" s="29" t="str">
        <f t="shared" ca="1" si="138"/>
        <v/>
      </c>
      <c r="I745" s="24"/>
      <c r="J745" s="30"/>
      <c r="K745" s="27" t="str">
        <f>IF(ИТОГ!A745=0,"",ИТОГ!A745)</f>
        <v/>
      </c>
      <c r="L745" s="26" t="str">
        <f t="shared" si="139"/>
        <v/>
      </c>
      <c r="M745" s="25" t="str">
        <f>IF(K745="","",ИТОГ!Q745)</f>
        <v/>
      </c>
      <c r="N745" s="28" t="str">
        <f>IF(K745="","",ИТОГ!N745)</f>
        <v/>
      </c>
      <c r="O745" s="30" t="str">
        <f t="shared" si="140"/>
        <v/>
      </c>
      <c r="P745" s="24"/>
      <c r="Q745" s="30" t="str">
        <f t="shared" si="141"/>
        <v/>
      </c>
      <c r="R745" s="29" t="str">
        <f t="shared" ca="1" si="142"/>
        <v/>
      </c>
    </row>
    <row r="746" spans="1:18">
      <c r="A746" s="23" t="str">
        <f t="shared" si="132"/>
        <v/>
      </c>
      <c r="B746" s="23" t="str">
        <f t="shared" si="133"/>
        <v/>
      </c>
      <c r="C746" s="29" t="str">
        <f t="shared" ca="1" si="134"/>
        <v/>
      </c>
      <c r="D746" s="22" t="str">
        <f>IF(K746="","",ИТОГ!S746)</f>
        <v/>
      </c>
      <c r="E746" s="24" t="str">
        <f t="shared" si="135"/>
        <v/>
      </c>
      <c r="F746" s="30" t="str">
        <f t="shared" si="136"/>
        <v/>
      </c>
      <c r="G746" s="25" t="str">
        <f t="shared" si="137"/>
        <v/>
      </c>
      <c r="H746" s="29" t="str">
        <f t="shared" ca="1" si="138"/>
        <v/>
      </c>
      <c r="I746" s="24"/>
      <c r="J746" s="30"/>
      <c r="K746" s="27" t="str">
        <f>IF(ИТОГ!A746=0,"",ИТОГ!A746)</f>
        <v/>
      </c>
      <c r="L746" s="26" t="str">
        <f t="shared" si="139"/>
        <v/>
      </c>
      <c r="M746" s="25" t="str">
        <f>IF(K746="","",ИТОГ!Q746)</f>
        <v/>
      </c>
      <c r="N746" s="28" t="str">
        <f>IF(K746="","",ИТОГ!N746)</f>
        <v/>
      </c>
      <c r="O746" s="30" t="str">
        <f t="shared" si="140"/>
        <v/>
      </c>
      <c r="P746" s="24"/>
      <c r="Q746" s="30" t="str">
        <f t="shared" si="141"/>
        <v/>
      </c>
      <c r="R746" s="29" t="str">
        <f t="shared" ca="1" si="142"/>
        <v/>
      </c>
    </row>
    <row r="747" spans="1:18">
      <c r="A747" s="23" t="str">
        <f t="shared" si="132"/>
        <v/>
      </c>
      <c r="B747" s="23" t="str">
        <f t="shared" si="133"/>
        <v/>
      </c>
      <c r="C747" s="29" t="str">
        <f t="shared" ca="1" si="134"/>
        <v/>
      </c>
      <c r="D747" s="22" t="str">
        <f>IF(K747="","",ИТОГ!S747)</f>
        <v/>
      </c>
      <c r="E747" s="24" t="str">
        <f t="shared" si="135"/>
        <v/>
      </c>
      <c r="F747" s="30" t="str">
        <f t="shared" si="136"/>
        <v/>
      </c>
      <c r="G747" s="25" t="str">
        <f t="shared" si="137"/>
        <v/>
      </c>
      <c r="H747" s="29" t="str">
        <f t="shared" ca="1" si="138"/>
        <v/>
      </c>
      <c r="I747" s="24"/>
      <c r="J747" s="30"/>
      <c r="K747" s="27" t="str">
        <f>IF(ИТОГ!A747=0,"",ИТОГ!A747)</f>
        <v/>
      </c>
      <c r="L747" s="26" t="str">
        <f t="shared" si="139"/>
        <v/>
      </c>
      <c r="M747" s="25" t="str">
        <f>IF(K747="","",ИТОГ!Q747)</f>
        <v/>
      </c>
      <c r="N747" s="28" t="str">
        <f>IF(K747="","",ИТОГ!N747)</f>
        <v/>
      </c>
      <c r="O747" s="30" t="str">
        <f t="shared" si="140"/>
        <v/>
      </c>
      <c r="P747" s="24"/>
      <c r="Q747" s="30" t="str">
        <f t="shared" si="141"/>
        <v/>
      </c>
      <c r="R747" s="29" t="str">
        <f t="shared" ca="1" si="142"/>
        <v/>
      </c>
    </row>
    <row r="748" spans="1:18">
      <c r="A748" s="23" t="str">
        <f t="shared" si="132"/>
        <v/>
      </c>
      <c r="B748" s="23" t="str">
        <f t="shared" si="133"/>
        <v/>
      </c>
      <c r="C748" s="29" t="str">
        <f t="shared" ca="1" si="134"/>
        <v/>
      </c>
      <c r="D748" s="22" t="str">
        <f>IF(K748="","",ИТОГ!S748)</f>
        <v/>
      </c>
      <c r="E748" s="24" t="str">
        <f t="shared" si="135"/>
        <v/>
      </c>
      <c r="F748" s="30" t="str">
        <f t="shared" si="136"/>
        <v/>
      </c>
      <c r="G748" s="25" t="str">
        <f t="shared" si="137"/>
        <v/>
      </c>
      <c r="H748" s="29" t="str">
        <f t="shared" ca="1" si="138"/>
        <v/>
      </c>
      <c r="I748" s="24"/>
      <c r="J748" s="30"/>
      <c r="K748" s="27" t="str">
        <f>IF(ИТОГ!A748=0,"",ИТОГ!A748)</f>
        <v/>
      </c>
      <c r="L748" s="26" t="str">
        <f t="shared" si="139"/>
        <v/>
      </c>
      <c r="M748" s="25" t="str">
        <f>IF(K748="","",ИТОГ!Q748)</f>
        <v/>
      </c>
      <c r="N748" s="28" t="str">
        <f>IF(K748="","",ИТОГ!N748)</f>
        <v/>
      </c>
      <c r="O748" s="30" t="str">
        <f t="shared" si="140"/>
        <v/>
      </c>
      <c r="P748" s="24"/>
      <c r="Q748" s="30" t="str">
        <f t="shared" si="141"/>
        <v/>
      </c>
      <c r="R748" s="29" t="str">
        <f t="shared" ca="1" si="142"/>
        <v/>
      </c>
    </row>
    <row r="749" spans="1:18">
      <c r="A749" s="23" t="str">
        <f t="shared" si="132"/>
        <v/>
      </c>
      <c r="B749" s="23" t="str">
        <f t="shared" si="133"/>
        <v/>
      </c>
      <c r="C749" s="29" t="str">
        <f t="shared" ca="1" si="134"/>
        <v/>
      </c>
      <c r="D749" s="22" t="str">
        <f>IF(K749="","",ИТОГ!S749)</f>
        <v/>
      </c>
      <c r="E749" s="24" t="str">
        <f t="shared" si="135"/>
        <v/>
      </c>
      <c r="F749" s="30" t="str">
        <f t="shared" si="136"/>
        <v/>
      </c>
      <c r="G749" s="25" t="str">
        <f t="shared" si="137"/>
        <v/>
      </c>
      <c r="H749" s="29" t="str">
        <f t="shared" ca="1" si="138"/>
        <v/>
      </c>
      <c r="I749" s="24"/>
      <c r="J749" s="30"/>
      <c r="K749" s="27" t="str">
        <f>IF(ИТОГ!A749=0,"",ИТОГ!A749)</f>
        <v/>
      </c>
      <c r="L749" s="26" t="str">
        <f t="shared" si="139"/>
        <v/>
      </c>
      <c r="M749" s="25" t="str">
        <f>IF(K749="","",ИТОГ!Q749)</f>
        <v/>
      </c>
      <c r="N749" s="28" t="str">
        <f>IF(K749="","",ИТОГ!N749)</f>
        <v/>
      </c>
      <c r="O749" s="30" t="str">
        <f t="shared" si="140"/>
        <v/>
      </c>
      <c r="P749" s="24"/>
      <c r="Q749" s="30" t="str">
        <f t="shared" si="141"/>
        <v/>
      </c>
      <c r="R749" s="29" t="str">
        <f t="shared" ca="1" si="142"/>
        <v/>
      </c>
    </row>
    <row r="750" spans="1:18">
      <c r="A750" s="23" t="str">
        <f t="shared" si="132"/>
        <v/>
      </c>
      <c r="B750" s="23" t="str">
        <f t="shared" si="133"/>
        <v/>
      </c>
      <c r="C750" s="29" t="str">
        <f t="shared" ca="1" si="134"/>
        <v/>
      </c>
      <c r="D750" s="22" t="str">
        <f>IF(K750="","",ИТОГ!S750)</f>
        <v/>
      </c>
      <c r="E750" s="24" t="str">
        <f t="shared" si="135"/>
        <v/>
      </c>
      <c r="F750" s="30" t="str">
        <f t="shared" si="136"/>
        <v/>
      </c>
      <c r="G750" s="25" t="str">
        <f t="shared" si="137"/>
        <v/>
      </c>
      <c r="H750" s="29" t="str">
        <f t="shared" ca="1" si="138"/>
        <v/>
      </c>
      <c r="I750" s="24"/>
      <c r="J750" s="30"/>
      <c r="K750" s="27" t="str">
        <f>IF(ИТОГ!A750=0,"",ИТОГ!A750)</f>
        <v/>
      </c>
      <c r="L750" s="26" t="str">
        <f t="shared" si="139"/>
        <v/>
      </c>
      <c r="M750" s="25" t="str">
        <f>IF(K750="","",ИТОГ!Q750)</f>
        <v/>
      </c>
      <c r="N750" s="28" t="str">
        <f>IF(K750="","",ИТОГ!N750)</f>
        <v/>
      </c>
      <c r="O750" s="30" t="str">
        <f t="shared" si="140"/>
        <v/>
      </c>
      <c r="P750" s="24"/>
      <c r="Q750" s="30" t="str">
        <f t="shared" si="141"/>
        <v/>
      </c>
      <c r="R750" s="29" t="str">
        <f t="shared" ca="1" si="142"/>
        <v/>
      </c>
    </row>
    <row r="751" spans="1:18">
      <c r="A751" s="23" t="str">
        <f t="shared" si="132"/>
        <v/>
      </c>
      <c r="B751" s="23" t="str">
        <f t="shared" si="133"/>
        <v/>
      </c>
      <c r="C751" s="29" t="str">
        <f t="shared" ca="1" si="134"/>
        <v/>
      </c>
      <c r="D751" s="22" t="str">
        <f>IF(K751="","",ИТОГ!S751)</f>
        <v/>
      </c>
      <c r="E751" s="24" t="str">
        <f t="shared" si="135"/>
        <v/>
      </c>
      <c r="F751" s="30" t="str">
        <f t="shared" si="136"/>
        <v/>
      </c>
      <c r="G751" s="25" t="str">
        <f t="shared" si="137"/>
        <v/>
      </c>
      <c r="H751" s="29" t="str">
        <f t="shared" ca="1" si="138"/>
        <v/>
      </c>
      <c r="I751" s="24"/>
      <c r="J751" s="30"/>
      <c r="K751" s="27" t="str">
        <f>IF(ИТОГ!A751=0,"",ИТОГ!A751)</f>
        <v/>
      </c>
      <c r="L751" s="26" t="str">
        <f t="shared" si="139"/>
        <v/>
      </c>
      <c r="M751" s="25" t="str">
        <f>IF(K751="","",ИТОГ!Q751)</f>
        <v/>
      </c>
      <c r="N751" s="28" t="str">
        <f>IF(K751="","",ИТОГ!N751)</f>
        <v/>
      </c>
      <c r="O751" s="30" t="str">
        <f t="shared" si="140"/>
        <v/>
      </c>
      <c r="P751" s="24"/>
      <c r="Q751" s="30" t="str">
        <f t="shared" si="141"/>
        <v/>
      </c>
      <c r="R751" s="29" t="str">
        <f t="shared" ca="1" si="142"/>
        <v/>
      </c>
    </row>
    <row r="752" spans="1:18">
      <c r="A752" s="23" t="str">
        <f t="shared" si="132"/>
        <v/>
      </c>
      <c r="B752" s="23" t="str">
        <f t="shared" si="133"/>
        <v/>
      </c>
      <c r="C752" s="29" t="str">
        <f t="shared" ca="1" si="134"/>
        <v/>
      </c>
      <c r="D752" s="22" t="str">
        <f>IF(K752="","",ИТОГ!S752)</f>
        <v/>
      </c>
      <c r="E752" s="24" t="str">
        <f t="shared" si="135"/>
        <v/>
      </c>
      <c r="F752" s="30" t="str">
        <f t="shared" si="136"/>
        <v/>
      </c>
      <c r="G752" s="25" t="str">
        <f t="shared" si="137"/>
        <v/>
      </c>
      <c r="H752" s="29" t="str">
        <f t="shared" ca="1" si="138"/>
        <v/>
      </c>
      <c r="I752" s="24"/>
      <c r="J752" s="30"/>
      <c r="K752" s="27" t="str">
        <f>IF(ИТОГ!A752=0,"",ИТОГ!A752)</f>
        <v/>
      </c>
      <c r="L752" s="26" t="str">
        <f t="shared" si="139"/>
        <v/>
      </c>
      <c r="M752" s="25" t="str">
        <f>IF(K752="","",ИТОГ!Q752)</f>
        <v/>
      </c>
      <c r="N752" s="28" t="str">
        <f>IF(K752="","",ИТОГ!N752)</f>
        <v/>
      </c>
      <c r="O752" s="30" t="str">
        <f t="shared" si="140"/>
        <v/>
      </c>
      <c r="P752" s="24"/>
      <c r="Q752" s="30" t="str">
        <f t="shared" si="141"/>
        <v/>
      </c>
      <c r="R752" s="29" t="str">
        <f t="shared" ca="1" si="142"/>
        <v/>
      </c>
    </row>
    <row r="753" spans="1:18">
      <c r="A753" s="23" t="str">
        <f t="shared" si="132"/>
        <v/>
      </c>
      <c r="B753" s="23" t="str">
        <f t="shared" si="133"/>
        <v/>
      </c>
      <c r="C753" s="29" t="str">
        <f t="shared" ca="1" si="134"/>
        <v/>
      </c>
      <c r="D753" s="22" t="str">
        <f>IF(K753="","",ИТОГ!S753)</f>
        <v/>
      </c>
      <c r="E753" s="24" t="str">
        <f t="shared" si="135"/>
        <v/>
      </c>
      <c r="F753" s="30" t="str">
        <f t="shared" si="136"/>
        <v/>
      </c>
      <c r="G753" s="25" t="str">
        <f t="shared" si="137"/>
        <v/>
      </c>
      <c r="H753" s="29" t="str">
        <f t="shared" ca="1" si="138"/>
        <v/>
      </c>
      <c r="I753" s="24"/>
      <c r="J753" s="30"/>
      <c r="K753" s="27" t="str">
        <f>IF(ИТОГ!A753=0,"",ИТОГ!A753)</f>
        <v/>
      </c>
      <c r="L753" s="26" t="str">
        <f t="shared" si="139"/>
        <v/>
      </c>
      <c r="M753" s="25" t="str">
        <f>IF(K753="","",ИТОГ!Q753)</f>
        <v/>
      </c>
      <c r="N753" s="28" t="str">
        <f>IF(K753="","",ИТОГ!N753)</f>
        <v/>
      </c>
      <c r="O753" s="30" t="str">
        <f t="shared" si="140"/>
        <v/>
      </c>
      <c r="P753" s="24"/>
      <c r="Q753" s="30" t="str">
        <f t="shared" si="141"/>
        <v/>
      </c>
      <c r="R753" s="29" t="str">
        <f t="shared" ca="1" si="142"/>
        <v/>
      </c>
    </row>
    <row r="754" spans="1:18">
      <c r="A754" s="23" t="str">
        <f t="shared" si="132"/>
        <v/>
      </c>
      <c r="B754" s="23" t="str">
        <f t="shared" si="133"/>
        <v/>
      </c>
      <c r="C754" s="29" t="str">
        <f t="shared" ca="1" si="134"/>
        <v/>
      </c>
      <c r="D754" s="22" t="str">
        <f>IF(K754="","",ИТОГ!S754)</f>
        <v/>
      </c>
      <c r="E754" s="24" t="str">
        <f t="shared" si="135"/>
        <v/>
      </c>
      <c r="F754" s="30" t="str">
        <f t="shared" si="136"/>
        <v/>
      </c>
      <c r="G754" s="25" t="str">
        <f t="shared" si="137"/>
        <v/>
      </c>
      <c r="H754" s="29" t="str">
        <f t="shared" ca="1" si="138"/>
        <v/>
      </c>
      <c r="I754" s="24"/>
      <c r="J754" s="30"/>
      <c r="K754" s="27" t="str">
        <f>IF(ИТОГ!A754=0,"",ИТОГ!A754)</f>
        <v/>
      </c>
      <c r="L754" s="26" t="str">
        <f t="shared" si="139"/>
        <v/>
      </c>
      <c r="M754" s="25" t="str">
        <f>IF(K754="","",ИТОГ!Q754)</f>
        <v/>
      </c>
      <c r="N754" s="28" t="str">
        <f>IF(K754="","",ИТОГ!N754)</f>
        <v/>
      </c>
      <c r="O754" s="30" t="str">
        <f t="shared" si="140"/>
        <v/>
      </c>
      <c r="P754" s="24"/>
      <c r="Q754" s="30" t="str">
        <f t="shared" si="141"/>
        <v/>
      </c>
      <c r="R754" s="29" t="str">
        <f t="shared" ca="1" si="142"/>
        <v/>
      </c>
    </row>
    <row r="755" spans="1:18">
      <c r="A755" s="23" t="str">
        <f t="shared" si="132"/>
        <v/>
      </c>
      <c r="B755" s="23" t="str">
        <f t="shared" si="133"/>
        <v/>
      </c>
      <c r="C755" s="29" t="str">
        <f t="shared" ca="1" si="134"/>
        <v/>
      </c>
      <c r="D755" s="22" t="str">
        <f>IF(K755="","",ИТОГ!S755)</f>
        <v/>
      </c>
      <c r="E755" s="24" t="str">
        <f t="shared" si="135"/>
        <v/>
      </c>
      <c r="F755" s="30" t="str">
        <f t="shared" si="136"/>
        <v/>
      </c>
      <c r="G755" s="25" t="str">
        <f t="shared" si="137"/>
        <v/>
      </c>
      <c r="H755" s="29" t="str">
        <f t="shared" ca="1" si="138"/>
        <v/>
      </c>
      <c r="I755" s="24"/>
      <c r="J755" s="30"/>
      <c r="K755" s="27" t="str">
        <f>IF(ИТОГ!A755=0,"",ИТОГ!A755)</f>
        <v/>
      </c>
      <c r="L755" s="26" t="str">
        <f t="shared" si="139"/>
        <v/>
      </c>
      <c r="M755" s="25" t="str">
        <f>IF(K755="","",ИТОГ!Q755)</f>
        <v/>
      </c>
      <c r="N755" s="28" t="str">
        <f>IF(K755="","",ИТОГ!N755)</f>
        <v/>
      </c>
      <c r="O755" s="30" t="str">
        <f t="shared" si="140"/>
        <v/>
      </c>
      <c r="P755" s="24"/>
      <c r="Q755" s="30" t="str">
        <f t="shared" si="141"/>
        <v/>
      </c>
      <c r="R755" s="29" t="str">
        <f t="shared" ca="1" si="142"/>
        <v/>
      </c>
    </row>
    <row r="756" spans="1:18">
      <c r="A756" s="23" t="str">
        <f t="shared" si="132"/>
        <v/>
      </c>
      <c r="B756" s="23" t="str">
        <f t="shared" si="133"/>
        <v/>
      </c>
      <c r="C756" s="29" t="str">
        <f t="shared" ca="1" si="134"/>
        <v/>
      </c>
      <c r="D756" s="22" t="str">
        <f>IF(K756="","",ИТОГ!S756)</f>
        <v/>
      </c>
      <c r="E756" s="24" t="str">
        <f t="shared" si="135"/>
        <v/>
      </c>
      <c r="F756" s="30" t="str">
        <f t="shared" si="136"/>
        <v/>
      </c>
      <c r="G756" s="25" t="str">
        <f t="shared" si="137"/>
        <v/>
      </c>
      <c r="H756" s="29" t="str">
        <f t="shared" ca="1" si="138"/>
        <v/>
      </c>
      <c r="I756" s="24"/>
      <c r="J756" s="30"/>
      <c r="K756" s="27" t="str">
        <f>IF(ИТОГ!A756=0,"",ИТОГ!A756)</f>
        <v/>
      </c>
      <c r="L756" s="26" t="str">
        <f t="shared" si="139"/>
        <v/>
      </c>
      <c r="M756" s="25" t="str">
        <f>IF(K756="","",ИТОГ!Q756)</f>
        <v/>
      </c>
      <c r="N756" s="28" t="str">
        <f>IF(K756="","",ИТОГ!N756)</f>
        <v/>
      </c>
      <c r="O756" s="30" t="str">
        <f t="shared" si="140"/>
        <v/>
      </c>
      <c r="P756" s="24"/>
      <c r="Q756" s="30" t="str">
        <f t="shared" si="141"/>
        <v/>
      </c>
      <c r="R756" s="29" t="str">
        <f t="shared" ca="1" si="142"/>
        <v/>
      </c>
    </row>
    <row r="757" spans="1:18">
      <c r="A757" s="23" t="str">
        <f t="shared" si="132"/>
        <v/>
      </c>
      <c r="B757" s="23" t="str">
        <f t="shared" si="133"/>
        <v/>
      </c>
      <c r="C757" s="29" t="str">
        <f t="shared" ca="1" si="134"/>
        <v/>
      </c>
      <c r="D757" s="22" t="str">
        <f>IF(K757="","",ИТОГ!S757)</f>
        <v/>
      </c>
      <c r="E757" s="24" t="str">
        <f t="shared" si="135"/>
        <v/>
      </c>
      <c r="F757" s="30" t="str">
        <f t="shared" si="136"/>
        <v/>
      </c>
      <c r="G757" s="25" t="str">
        <f t="shared" si="137"/>
        <v/>
      </c>
      <c r="H757" s="29" t="str">
        <f t="shared" ca="1" si="138"/>
        <v/>
      </c>
      <c r="I757" s="24"/>
      <c r="J757" s="30"/>
      <c r="K757" s="27" t="str">
        <f>IF(ИТОГ!A757=0,"",ИТОГ!A757)</f>
        <v/>
      </c>
      <c r="L757" s="26" t="str">
        <f t="shared" si="139"/>
        <v/>
      </c>
      <c r="M757" s="25" t="str">
        <f>IF(K757="","",ИТОГ!Q757)</f>
        <v/>
      </c>
      <c r="N757" s="28" t="str">
        <f>IF(K757="","",ИТОГ!N757)</f>
        <v/>
      </c>
      <c r="O757" s="30" t="str">
        <f t="shared" si="140"/>
        <v/>
      </c>
      <c r="P757" s="24"/>
      <c r="Q757" s="30" t="str">
        <f t="shared" si="141"/>
        <v/>
      </c>
      <c r="R757" s="29" t="str">
        <f t="shared" ca="1" si="142"/>
        <v/>
      </c>
    </row>
    <row r="758" spans="1:18">
      <c r="A758" s="23" t="str">
        <f t="shared" si="132"/>
        <v/>
      </c>
      <c r="B758" s="23" t="str">
        <f t="shared" si="133"/>
        <v/>
      </c>
      <c r="C758" s="29" t="str">
        <f t="shared" ca="1" si="134"/>
        <v/>
      </c>
      <c r="D758" s="22" t="str">
        <f>IF(K758="","",ИТОГ!S758)</f>
        <v/>
      </c>
      <c r="E758" s="24" t="str">
        <f t="shared" si="135"/>
        <v/>
      </c>
      <c r="F758" s="30" t="str">
        <f t="shared" si="136"/>
        <v/>
      </c>
      <c r="G758" s="25" t="str">
        <f t="shared" si="137"/>
        <v/>
      </c>
      <c r="H758" s="29" t="str">
        <f t="shared" ca="1" si="138"/>
        <v/>
      </c>
      <c r="I758" s="24"/>
      <c r="J758" s="30"/>
      <c r="K758" s="27" t="str">
        <f>IF(ИТОГ!A758=0,"",ИТОГ!A758)</f>
        <v/>
      </c>
      <c r="L758" s="26" t="str">
        <f t="shared" si="139"/>
        <v/>
      </c>
      <c r="M758" s="25" t="str">
        <f>IF(K758="","",ИТОГ!Q758)</f>
        <v/>
      </c>
      <c r="N758" s="28" t="str">
        <f>IF(K758="","",ИТОГ!N758)</f>
        <v/>
      </c>
      <c r="O758" s="30" t="str">
        <f t="shared" si="140"/>
        <v/>
      </c>
      <c r="P758" s="24"/>
      <c r="Q758" s="30" t="str">
        <f t="shared" si="141"/>
        <v/>
      </c>
      <c r="R758" s="29" t="str">
        <f t="shared" ca="1" si="142"/>
        <v/>
      </c>
    </row>
    <row r="759" spans="1:18">
      <c r="A759" s="23" t="str">
        <f t="shared" si="132"/>
        <v/>
      </c>
      <c r="B759" s="23" t="str">
        <f t="shared" si="133"/>
        <v/>
      </c>
      <c r="C759" s="29" t="str">
        <f t="shared" ca="1" si="134"/>
        <v/>
      </c>
      <c r="D759" s="22" t="str">
        <f>IF(K759="","",ИТОГ!S759)</f>
        <v/>
      </c>
      <c r="E759" s="24" t="str">
        <f t="shared" si="135"/>
        <v/>
      </c>
      <c r="F759" s="30" t="str">
        <f t="shared" si="136"/>
        <v/>
      </c>
      <c r="G759" s="25" t="str">
        <f t="shared" si="137"/>
        <v/>
      </c>
      <c r="H759" s="29" t="str">
        <f t="shared" ca="1" si="138"/>
        <v/>
      </c>
      <c r="I759" s="24"/>
      <c r="J759" s="30"/>
      <c r="K759" s="27" t="str">
        <f>IF(ИТОГ!A759=0,"",ИТОГ!A759)</f>
        <v/>
      </c>
      <c r="L759" s="26" t="str">
        <f t="shared" si="139"/>
        <v/>
      </c>
      <c r="M759" s="25" t="str">
        <f>IF(K759="","",ИТОГ!Q759)</f>
        <v/>
      </c>
      <c r="N759" s="28" t="str">
        <f>IF(K759="","",ИТОГ!N759)</f>
        <v/>
      </c>
      <c r="O759" s="30" t="str">
        <f t="shared" si="140"/>
        <v/>
      </c>
      <c r="P759" s="24"/>
      <c r="Q759" s="30" t="str">
        <f t="shared" si="141"/>
        <v/>
      </c>
      <c r="R759" s="29" t="str">
        <f t="shared" ca="1" si="142"/>
        <v/>
      </c>
    </row>
    <row r="760" spans="1:18">
      <c r="A760" s="23" t="str">
        <f t="shared" si="132"/>
        <v/>
      </c>
      <c r="B760" s="23" t="str">
        <f t="shared" si="133"/>
        <v/>
      </c>
      <c r="C760" s="29" t="str">
        <f t="shared" ca="1" si="134"/>
        <v/>
      </c>
      <c r="D760" s="22" t="str">
        <f>IF(K760="","",ИТОГ!S760)</f>
        <v/>
      </c>
      <c r="E760" s="24" t="str">
        <f t="shared" si="135"/>
        <v/>
      </c>
      <c r="F760" s="30" t="str">
        <f t="shared" si="136"/>
        <v/>
      </c>
      <c r="G760" s="25" t="str">
        <f t="shared" si="137"/>
        <v/>
      </c>
      <c r="H760" s="29" t="str">
        <f t="shared" ca="1" si="138"/>
        <v/>
      </c>
      <c r="I760" s="24"/>
      <c r="J760" s="30"/>
      <c r="K760" s="27" t="str">
        <f>IF(ИТОГ!A760=0,"",ИТОГ!A760)</f>
        <v/>
      </c>
      <c r="L760" s="26" t="str">
        <f t="shared" si="139"/>
        <v/>
      </c>
      <c r="M760" s="25" t="str">
        <f>IF(K760="","",ИТОГ!Q760)</f>
        <v/>
      </c>
      <c r="N760" s="28" t="str">
        <f>IF(K760="","",ИТОГ!N760)</f>
        <v/>
      </c>
      <c r="O760" s="30" t="str">
        <f t="shared" si="140"/>
        <v/>
      </c>
      <c r="P760" s="24"/>
      <c r="Q760" s="30" t="str">
        <f t="shared" si="141"/>
        <v/>
      </c>
      <c r="R760" s="29" t="str">
        <f t="shared" ca="1" si="142"/>
        <v/>
      </c>
    </row>
    <row r="761" spans="1:18">
      <c r="A761" s="23" t="str">
        <f t="shared" si="132"/>
        <v/>
      </c>
      <c r="B761" s="23" t="str">
        <f t="shared" si="133"/>
        <v/>
      </c>
      <c r="C761" s="29" t="str">
        <f t="shared" ca="1" si="134"/>
        <v/>
      </c>
      <c r="D761" s="22" t="str">
        <f>IF(K761="","",ИТОГ!S761)</f>
        <v/>
      </c>
      <c r="E761" s="24" t="str">
        <f t="shared" si="135"/>
        <v/>
      </c>
      <c r="F761" s="30" t="str">
        <f t="shared" si="136"/>
        <v/>
      </c>
      <c r="G761" s="25" t="str">
        <f t="shared" si="137"/>
        <v/>
      </c>
      <c r="H761" s="29" t="str">
        <f t="shared" ca="1" si="138"/>
        <v/>
      </c>
      <c r="I761" s="24"/>
      <c r="J761" s="30"/>
      <c r="K761" s="27" t="str">
        <f>IF(ИТОГ!A761=0,"",ИТОГ!A761)</f>
        <v/>
      </c>
      <c r="L761" s="26" t="str">
        <f t="shared" si="139"/>
        <v/>
      </c>
      <c r="M761" s="25" t="str">
        <f>IF(K761="","",ИТОГ!Q761)</f>
        <v/>
      </c>
      <c r="N761" s="28" t="str">
        <f>IF(K761="","",ИТОГ!N761)</f>
        <v/>
      </c>
      <c r="O761" s="30" t="str">
        <f t="shared" si="140"/>
        <v/>
      </c>
      <c r="P761" s="24"/>
      <c r="Q761" s="30" t="str">
        <f t="shared" si="141"/>
        <v/>
      </c>
      <c r="R761" s="29" t="str">
        <f t="shared" ca="1" si="142"/>
        <v/>
      </c>
    </row>
    <row r="762" spans="1:18">
      <c r="A762" s="23" t="str">
        <f t="shared" si="132"/>
        <v/>
      </c>
      <c r="B762" s="23" t="str">
        <f t="shared" si="133"/>
        <v/>
      </c>
      <c r="C762" s="29" t="str">
        <f t="shared" ca="1" si="134"/>
        <v/>
      </c>
      <c r="D762" s="22" t="str">
        <f>IF(K762="","",ИТОГ!S762)</f>
        <v/>
      </c>
      <c r="E762" s="24" t="str">
        <f t="shared" si="135"/>
        <v/>
      </c>
      <c r="F762" s="30" t="str">
        <f t="shared" si="136"/>
        <v/>
      </c>
      <c r="G762" s="25" t="str">
        <f t="shared" si="137"/>
        <v/>
      </c>
      <c r="H762" s="29" t="str">
        <f t="shared" ca="1" si="138"/>
        <v/>
      </c>
      <c r="I762" s="24"/>
      <c r="J762" s="30"/>
      <c r="K762" s="27" t="str">
        <f>IF(ИТОГ!A762=0,"",ИТОГ!A762)</f>
        <v/>
      </c>
      <c r="L762" s="26" t="str">
        <f t="shared" si="139"/>
        <v/>
      </c>
      <c r="M762" s="25" t="str">
        <f>IF(K762="","",ИТОГ!Q762)</f>
        <v/>
      </c>
      <c r="N762" s="28" t="str">
        <f>IF(K762="","",ИТОГ!N762)</f>
        <v/>
      </c>
      <c r="O762" s="30" t="str">
        <f t="shared" si="140"/>
        <v/>
      </c>
      <c r="P762" s="24"/>
      <c r="Q762" s="30" t="str">
        <f t="shared" si="141"/>
        <v/>
      </c>
      <c r="R762" s="29" t="str">
        <f t="shared" ca="1" si="142"/>
        <v/>
      </c>
    </row>
    <row r="763" spans="1:18">
      <c r="A763" s="23" t="str">
        <f t="shared" si="132"/>
        <v/>
      </c>
      <c r="B763" s="23" t="str">
        <f t="shared" si="133"/>
        <v/>
      </c>
      <c r="C763" s="29" t="str">
        <f t="shared" ca="1" si="134"/>
        <v/>
      </c>
      <c r="D763" s="22" t="str">
        <f>IF(K763="","",ИТОГ!S763)</f>
        <v/>
      </c>
      <c r="E763" s="24" t="str">
        <f t="shared" si="135"/>
        <v/>
      </c>
      <c r="F763" s="30" t="str">
        <f t="shared" si="136"/>
        <v/>
      </c>
      <c r="G763" s="25" t="str">
        <f t="shared" si="137"/>
        <v/>
      </c>
      <c r="H763" s="29" t="str">
        <f t="shared" ca="1" si="138"/>
        <v/>
      </c>
      <c r="I763" s="24"/>
      <c r="J763" s="30"/>
      <c r="K763" s="27" t="str">
        <f>IF(ИТОГ!A763=0,"",ИТОГ!A763)</f>
        <v/>
      </c>
      <c r="L763" s="26" t="str">
        <f t="shared" si="139"/>
        <v/>
      </c>
      <c r="M763" s="25" t="str">
        <f>IF(K763="","",ИТОГ!Q763)</f>
        <v/>
      </c>
      <c r="N763" s="28" t="str">
        <f>IF(K763="","",ИТОГ!N763)</f>
        <v/>
      </c>
      <c r="O763" s="30" t="str">
        <f t="shared" si="140"/>
        <v/>
      </c>
      <c r="P763" s="24"/>
      <c r="Q763" s="30" t="str">
        <f t="shared" si="141"/>
        <v/>
      </c>
      <c r="R763" s="29" t="str">
        <f t="shared" ca="1" si="142"/>
        <v/>
      </c>
    </row>
    <row r="764" spans="1:18">
      <c r="A764" s="23" t="str">
        <f t="shared" si="132"/>
        <v/>
      </c>
      <c r="B764" s="23" t="str">
        <f t="shared" si="133"/>
        <v/>
      </c>
      <c r="C764" s="29" t="str">
        <f t="shared" ca="1" si="134"/>
        <v/>
      </c>
      <c r="D764" s="22" t="str">
        <f>IF(K764="","",ИТОГ!S764)</f>
        <v/>
      </c>
      <c r="E764" s="24" t="str">
        <f t="shared" si="135"/>
        <v/>
      </c>
      <c r="F764" s="30" t="str">
        <f t="shared" si="136"/>
        <v/>
      </c>
      <c r="G764" s="25" t="str">
        <f t="shared" si="137"/>
        <v/>
      </c>
      <c r="H764" s="29" t="str">
        <f t="shared" ca="1" si="138"/>
        <v/>
      </c>
      <c r="I764" s="24"/>
      <c r="J764" s="30"/>
      <c r="K764" s="27" t="str">
        <f>IF(ИТОГ!A764=0,"",ИТОГ!A764)</f>
        <v/>
      </c>
      <c r="L764" s="26" t="str">
        <f t="shared" si="139"/>
        <v/>
      </c>
      <c r="M764" s="25" t="str">
        <f>IF(K764="","",ИТОГ!Q764)</f>
        <v/>
      </c>
      <c r="N764" s="28" t="str">
        <f>IF(K764="","",ИТОГ!N764)</f>
        <v/>
      </c>
      <c r="O764" s="30" t="str">
        <f t="shared" si="140"/>
        <v/>
      </c>
      <c r="P764" s="24"/>
      <c r="Q764" s="30" t="str">
        <f t="shared" si="141"/>
        <v/>
      </c>
      <c r="R764" s="29" t="str">
        <f t="shared" ca="1" si="142"/>
        <v/>
      </c>
    </row>
    <row r="765" spans="1:18">
      <c r="A765" s="23" t="str">
        <f t="shared" si="132"/>
        <v/>
      </c>
      <c r="B765" s="23" t="str">
        <f t="shared" si="133"/>
        <v/>
      </c>
      <c r="C765" s="29" t="str">
        <f t="shared" ca="1" si="134"/>
        <v/>
      </c>
      <c r="D765" s="22" t="str">
        <f>IF(K765="","",ИТОГ!S765)</f>
        <v/>
      </c>
      <c r="E765" s="24" t="str">
        <f t="shared" si="135"/>
        <v/>
      </c>
      <c r="F765" s="30" t="str">
        <f t="shared" si="136"/>
        <v/>
      </c>
      <c r="G765" s="25" t="str">
        <f t="shared" si="137"/>
        <v/>
      </c>
      <c r="H765" s="29" t="str">
        <f t="shared" ca="1" si="138"/>
        <v/>
      </c>
      <c r="I765" s="24"/>
      <c r="J765" s="30"/>
      <c r="K765" s="27" t="str">
        <f>IF(ИТОГ!A765=0,"",ИТОГ!A765)</f>
        <v/>
      </c>
      <c r="L765" s="26" t="str">
        <f t="shared" si="139"/>
        <v/>
      </c>
      <c r="M765" s="25" t="str">
        <f>IF(K765="","",ИТОГ!Q765)</f>
        <v/>
      </c>
      <c r="N765" s="28" t="str">
        <f>IF(K765="","",ИТОГ!N765)</f>
        <v/>
      </c>
      <c r="O765" s="30" t="str">
        <f t="shared" si="140"/>
        <v/>
      </c>
      <c r="P765" s="24"/>
      <c r="Q765" s="30" t="str">
        <f t="shared" si="141"/>
        <v/>
      </c>
      <c r="R765" s="29" t="str">
        <f t="shared" ca="1" si="142"/>
        <v/>
      </c>
    </row>
    <row r="766" spans="1:18">
      <c r="A766" s="23" t="str">
        <f t="shared" si="132"/>
        <v/>
      </c>
      <c r="B766" s="23" t="str">
        <f t="shared" si="133"/>
        <v/>
      </c>
      <c r="C766" s="29" t="str">
        <f t="shared" ca="1" si="134"/>
        <v/>
      </c>
      <c r="D766" s="22" t="str">
        <f>IF(K766="","",ИТОГ!S766)</f>
        <v/>
      </c>
      <c r="E766" s="24" t="str">
        <f t="shared" si="135"/>
        <v/>
      </c>
      <c r="F766" s="30" t="str">
        <f t="shared" si="136"/>
        <v/>
      </c>
      <c r="G766" s="25" t="str">
        <f t="shared" si="137"/>
        <v/>
      </c>
      <c r="H766" s="29" t="str">
        <f t="shared" ca="1" si="138"/>
        <v/>
      </c>
      <c r="I766" s="24"/>
      <c r="J766" s="30"/>
      <c r="K766" s="27" t="str">
        <f>IF(ИТОГ!A766=0,"",ИТОГ!A766)</f>
        <v/>
      </c>
      <c r="L766" s="26" t="str">
        <f t="shared" si="139"/>
        <v/>
      </c>
      <c r="M766" s="25" t="str">
        <f>IF(K766="","",ИТОГ!Q766)</f>
        <v/>
      </c>
      <c r="N766" s="28" t="str">
        <f>IF(K766="","",ИТОГ!N766)</f>
        <v/>
      </c>
      <c r="O766" s="30" t="str">
        <f t="shared" si="140"/>
        <v/>
      </c>
      <c r="P766" s="24"/>
      <c r="Q766" s="30" t="str">
        <f t="shared" si="141"/>
        <v/>
      </c>
      <c r="R766" s="29" t="str">
        <f t="shared" ca="1" si="142"/>
        <v/>
      </c>
    </row>
    <row r="767" spans="1:18">
      <c r="A767" s="23" t="str">
        <f t="shared" si="132"/>
        <v/>
      </c>
      <c r="B767" s="23" t="str">
        <f t="shared" si="133"/>
        <v/>
      </c>
      <c r="C767" s="29" t="str">
        <f t="shared" ca="1" si="134"/>
        <v/>
      </c>
      <c r="D767" s="22" t="str">
        <f>IF(K767="","",ИТОГ!S767)</f>
        <v/>
      </c>
      <c r="E767" s="24" t="str">
        <f t="shared" si="135"/>
        <v/>
      </c>
      <c r="F767" s="30" t="str">
        <f t="shared" si="136"/>
        <v/>
      </c>
      <c r="G767" s="25" t="str">
        <f t="shared" si="137"/>
        <v/>
      </c>
      <c r="H767" s="29" t="str">
        <f t="shared" ca="1" si="138"/>
        <v/>
      </c>
      <c r="I767" s="24"/>
      <c r="J767" s="30"/>
      <c r="K767" s="27" t="str">
        <f>IF(ИТОГ!A767=0,"",ИТОГ!A767)</f>
        <v/>
      </c>
      <c r="L767" s="26" t="str">
        <f t="shared" si="139"/>
        <v/>
      </c>
      <c r="M767" s="25" t="str">
        <f>IF(K767="","",ИТОГ!Q767)</f>
        <v/>
      </c>
      <c r="N767" s="28" t="str">
        <f>IF(K767="","",ИТОГ!N767)</f>
        <v/>
      </c>
      <c r="O767" s="30" t="str">
        <f t="shared" si="140"/>
        <v/>
      </c>
      <c r="P767" s="24"/>
      <c r="Q767" s="30" t="str">
        <f t="shared" si="141"/>
        <v/>
      </c>
      <c r="R767" s="29" t="str">
        <f t="shared" ca="1" si="142"/>
        <v/>
      </c>
    </row>
    <row r="768" spans="1:18">
      <c r="A768" s="23" t="str">
        <f t="shared" si="132"/>
        <v/>
      </c>
      <c r="B768" s="23" t="str">
        <f t="shared" si="133"/>
        <v/>
      </c>
      <c r="C768" s="29" t="str">
        <f t="shared" ca="1" si="134"/>
        <v/>
      </c>
      <c r="D768" s="22" t="str">
        <f>IF(K768="","",ИТОГ!S768)</f>
        <v/>
      </c>
      <c r="E768" s="24" t="str">
        <f t="shared" si="135"/>
        <v/>
      </c>
      <c r="F768" s="30" t="str">
        <f t="shared" si="136"/>
        <v/>
      </c>
      <c r="G768" s="25" t="str">
        <f t="shared" si="137"/>
        <v/>
      </c>
      <c r="H768" s="29" t="str">
        <f t="shared" ca="1" si="138"/>
        <v/>
      </c>
      <c r="I768" s="24"/>
      <c r="J768" s="30"/>
      <c r="K768" s="27" t="str">
        <f>IF(ИТОГ!A768=0,"",ИТОГ!A768)</f>
        <v/>
      </c>
      <c r="L768" s="26" t="str">
        <f t="shared" si="139"/>
        <v/>
      </c>
      <c r="M768" s="25" t="str">
        <f>IF(K768="","",ИТОГ!Q768)</f>
        <v/>
      </c>
      <c r="N768" s="28" t="str">
        <f>IF(K768="","",ИТОГ!N768)</f>
        <v/>
      </c>
      <c r="O768" s="30" t="str">
        <f t="shared" si="140"/>
        <v/>
      </c>
      <c r="P768" s="24"/>
      <c r="Q768" s="30" t="str">
        <f t="shared" si="141"/>
        <v/>
      </c>
      <c r="R768" s="29" t="str">
        <f t="shared" ca="1" si="142"/>
        <v/>
      </c>
    </row>
    <row r="769" spans="1:18">
      <c r="A769" s="23" t="str">
        <f t="shared" si="132"/>
        <v/>
      </c>
      <c r="B769" s="23" t="str">
        <f t="shared" si="133"/>
        <v/>
      </c>
      <c r="C769" s="29" t="str">
        <f t="shared" ca="1" si="134"/>
        <v/>
      </c>
      <c r="D769" s="22" t="str">
        <f>IF(K769="","",ИТОГ!S769)</f>
        <v/>
      </c>
      <c r="E769" s="24" t="str">
        <f t="shared" si="135"/>
        <v/>
      </c>
      <c r="F769" s="30" t="str">
        <f t="shared" si="136"/>
        <v/>
      </c>
      <c r="G769" s="25" t="str">
        <f t="shared" si="137"/>
        <v/>
      </c>
      <c r="H769" s="29" t="str">
        <f t="shared" ca="1" si="138"/>
        <v/>
      </c>
      <c r="I769" s="24"/>
      <c r="J769" s="30"/>
      <c r="K769" s="27" t="str">
        <f>IF(ИТОГ!A769=0,"",ИТОГ!A769)</f>
        <v/>
      </c>
      <c r="L769" s="26" t="str">
        <f t="shared" si="139"/>
        <v/>
      </c>
      <c r="M769" s="25" t="str">
        <f>IF(K769="","",ИТОГ!Q769)</f>
        <v/>
      </c>
      <c r="N769" s="28" t="str">
        <f>IF(K769="","",ИТОГ!N769)</f>
        <v/>
      </c>
      <c r="O769" s="30" t="str">
        <f t="shared" si="140"/>
        <v/>
      </c>
      <c r="P769" s="24"/>
      <c r="Q769" s="30" t="str">
        <f t="shared" si="141"/>
        <v/>
      </c>
      <c r="R769" s="29" t="str">
        <f t="shared" ca="1" si="142"/>
        <v/>
      </c>
    </row>
    <row r="770" spans="1:18">
      <c r="A770" s="23" t="str">
        <f t="shared" si="132"/>
        <v/>
      </c>
      <c r="B770" s="23" t="str">
        <f t="shared" si="133"/>
        <v/>
      </c>
      <c r="C770" s="29" t="str">
        <f t="shared" ca="1" si="134"/>
        <v/>
      </c>
      <c r="D770" s="22" t="str">
        <f>IF(K770="","",ИТОГ!S770)</f>
        <v/>
      </c>
      <c r="E770" s="24" t="str">
        <f t="shared" si="135"/>
        <v/>
      </c>
      <c r="F770" s="30" t="str">
        <f t="shared" si="136"/>
        <v/>
      </c>
      <c r="G770" s="25" t="str">
        <f t="shared" si="137"/>
        <v/>
      </c>
      <c r="H770" s="29" t="str">
        <f t="shared" ca="1" si="138"/>
        <v/>
      </c>
      <c r="I770" s="24"/>
      <c r="J770" s="30"/>
      <c r="K770" s="27" t="str">
        <f>IF(ИТОГ!A770=0,"",ИТОГ!A770)</f>
        <v/>
      </c>
      <c r="L770" s="26" t="str">
        <f t="shared" si="139"/>
        <v/>
      </c>
      <c r="M770" s="25" t="str">
        <f>IF(K770="","",ИТОГ!Q770)</f>
        <v/>
      </c>
      <c r="N770" s="28" t="str">
        <f>IF(K770="","",ИТОГ!N770)</f>
        <v/>
      </c>
      <c r="O770" s="30" t="str">
        <f t="shared" si="140"/>
        <v/>
      </c>
      <c r="P770" s="24"/>
      <c r="Q770" s="30" t="str">
        <f t="shared" si="141"/>
        <v/>
      </c>
      <c r="R770" s="29" t="str">
        <f t="shared" ca="1" si="142"/>
        <v/>
      </c>
    </row>
    <row r="771" spans="1:18">
      <c r="A771" s="23" t="str">
        <f t="shared" si="132"/>
        <v/>
      </c>
      <c r="B771" s="23" t="str">
        <f t="shared" si="133"/>
        <v/>
      </c>
      <c r="C771" s="29" t="str">
        <f t="shared" ca="1" si="134"/>
        <v/>
      </c>
      <c r="D771" s="22" t="str">
        <f>IF(K771="","",ИТОГ!S771)</f>
        <v/>
      </c>
      <c r="E771" s="24" t="str">
        <f t="shared" si="135"/>
        <v/>
      </c>
      <c r="F771" s="30" t="str">
        <f t="shared" si="136"/>
        <v/>
      </c>
      <c r="G771" s="25" t="str">
        <f t="shared" si="137"/>
        <v/>
      </c>
      <c r="H771" s="29" t="str">
        <f t="shared" ca="1" si="138"/>
        <v/>
      </c>
      <c r="I771" s="24"/>
      <c r="J771" s="30"/>
      <c r="K771" s="27" t="str">
        <f>IF(ИТОГ!A771=0,"",ИТОГ!A771)</f>
        <v/>
      </c>
      <c r="L771" s="26" t="str">
        <f t="shared" si="139"/>
        <v/>
      </c>
      <c r="M771" s="25" t="str">
        <f>IF(K771="","",ИТОГ!Q771)</f>
        <v/>
      </c>
      <c r="N771" s="28" t="str">
        <f>IF(K771="","",ИТОГ!N771)</f>
        <v/>
      </c>
      <c r="O771" s="30" t="str">
        <f t="shared" si="140"/>
        <v/>
      </c>
      <c r="P771" s="24"/>
      <c r="Q771" s="30" t="str">
        <f t="shared" si="141"/>
        <v/>
      </c>
      <c r="R771" s="29" t="str">
        <f t="shared" ca="1" si="142"/>
        <v/>
      </c>
    </row>
    <row r="772" spans="1:18">
      <c r="A772" s="23" t="str">
        <f t="shared" si="132"/>
        <v/>
      </c>
      <c r="B772" s="23" t="str">
        <f t="shared" si="133"/>
        <v/>
      </c>
      <c r="C772" s="29" t="str">
        <f t="shared" ca="1" si="134"/>
        <v/>
      </c>
      <c r="D772" s="22" t="str">
        <f>IF(K772="","",ИТОГ!S772)</f>
        <v/>
      </c>
      <c r="E772" s="24" t="str">
        <f t="shared" si="135"/>
        <v/>
      </c>
      <c r="F772" s="30" t="str">
        <f t="shared" si="136"/>
        <v/>
      </c>
      <c r="G772" s="25" t="str">
        <f t="shared" si="137"/>
        <v/>
      </c>
      <c r="H772" s="29" t="str">
        <f t="shared" ca="1" si="138"/>
        <v/>
      </c>
      <c r="I772" s="24"/>
      <c r="J772" s="30"/>
      <c r="K772" s="27" t="str">
        <f>IF(ИТОГ!A772=0,"",ИТОГ!A772)</f>
        <v/>
      </c>
      <c r="L772" s="26" t="str">
        <f t="shared" si="139"/>
        <v/>
      </c>
      <c r="M772" s="25" t="str">
        <f>IF(K772="","",ИТОГ!Q772)</f>
        <v/>
      </c>
      <c r="N772" s="28" t="str">
        <f>IF(K772="","",ИТОГ!N772)</f>
        <v/>
      </c>
      <c r="O772" s="30" t="str">
        <f t="shared" si="140"/>
        <v/>
      </c>
      <c r="P772" s="24"/>
      <c r="Q772" s="30" t="str">
        <f t="shared" si="141"/>
        <v/>
      </c>
      <c r="R772" s="29" t="str">
        <f t="shared" ca="1" si="142"/>
        <v/>
      </c>
    </row>
    <row r="773" spans="1:18">
      <c r="A773" s="23" t="str">
        <f t="shared" si="132"/>
        <v/>
      </c>
      <c r="B773" s="23" t="str">
        <f t="shared" si="133"/>
        <v/>
      </c>
      <c r="C773" s="29" t="str">
        <f t="shared" ca="1" si="134"/>
        <v/>
      </c>
      <c r="D773" s="22" t="str">
        <f>IF(K773="","",ИТОГ!S773)</f>
        <v/>
      </c>
      <c r="E773" s="24" t="str">
        <f t="shared" si="135"/>
        <v/>
      </c>
      <c r="F773" s="30" t="str">
        <f t="shared" si="136"/>
        <v/>
      </c>
      <c r="G773" s="25" t="str">
        <f t="shared" si="137"/>
        <v/>
      </c>
      <c r="H773" s="29" t="str">
        <f t="shared" ca="1" si="138"/>
        <v/>
      </c>
      <c r="I773" s="24"/>
      <c r="J773" s="30"/>
      <c r="K773" s="27" t="str">
        <f>IF(ИТОГ!A773=0,"",ИТОГ!A773)</f>
        <v/>
      </c>
      <c r="L773" s="26" t="str">
        <f t="shared" si="139"/>
        <v/>
      </c>
      <c r="M773" s="25" t="str">
        <f>IF(K773="","",ИТОГ!Q773)</f>
        <v/>
      </c>
      <c r="N773" s="28" t="str">
        <f>IF(K773="","",ИТОГ!N773)</f>
        <v/>
      </c>
      <c r="O773" s="30" t="str">
        <f t="shared" si="140"/>
        <v/>
      </c>
      <c r="P773" s="24"/>
      <c r="Q773" s="30" t="str">
        <f t="shared" si="141"/>
        <v/>
      </c>
      <c r="R773" s="29" t="str">
        <f t="shared" ca="1" si="142"/>
        <v/>
      </c>
    </row>
    <row r="774" spans="1:18">
      <c r="A774" s="23" t="str">
        <f t="shared" si="132"/>
        <v/>
      </c>
      <c r="B774" s="23" t="str">
        <f t="shared" si="133"/>
        <v/>
      </c>
      <c r="C774" s="29" t="str">
        <f t="shared" ca="1" si="134"/>
        <v/>
      </c>
      <c r="D774" s="22" t="str">
        <f>IF(K774="","",ИТОГ!S774)</f>
        <v/>
      </c>
      <c r="E774" s="24" t="str">
        <f t="shared" si="135"/>
        <v/>
      </c>
      <c r="F774" s="30" t="str">
        <f t="shared" si="136"/>
        <v/>
      </c>
      <c r="G774" s="25" t="str">
        <f t="shared" si="137"/>
        <v/>
      </c>
      <c r="H774" s="29" t="str">
        <f t="shared" ca="1" si="138"/>
        <v/>
      </c>
      <c r="I774" s="24"/>
      <c r="J774" s="30"/>
      <c r="K774" s="27" t="str">
        <f>IF(ИТОГ!A774=0,"",ИТОГ!A774)</f>
        <v/>
      </c>
      <c r="L774" s="26" t="str">
        <f t="shared" si="139"/>
        <v/>
      </c>
      <c r="M774" s="25" t="str">
        <f>IF(K774="","",ИТОГ!Q774)</f>
        <v/>
      </c>
      <c r="N774" s="28" t="str">
        <f>IF(K774="","",ИТОГ!N774)</f>
        <v/>
      </c>
      <c r="O774" s="30" t="str">
        <f t="shared" si="140"/>
        <v/>
      </c>
      <c r="P774" s="24"/>
      <c r="Q774" s="30" t="str">
        <f t="shared" si="141"/>
        <v/>
      </c>
      <c r="R774" s="29" t="str">
        <f t="shared" ca="1" si="142"/>
        <v/>
      </c>
    </row>
    <row r="775" spans="1:18">
      <c r="A775" s="23" t="str">
        <f t="shared" si="132"/>
        <v/>
      </c>
      <c r="B775" s="23" t="str">
        <f t="shared" si="133"/>
        <v/>
      </c>
      <c r="C775" s="29" t="str">
        <f t="shared" ca="1" si="134"/>
        <v/>
      </c>
      <c r="D775" s="22" t="str">
        <f>IF(K775="","",ИТОГ!S775)</f>
        <v/>
      </c>
      <c r="E775" s="24" t="str">
        <f t="shared" si="135"/>
        <v/>
      </c>
      <c r="F775" s="30" t="str">
        <f t="shared" si="136"/>
        <v/>
      </c>
      <c r="G775" s="25" t="str">
        <f t="shared" si="137"/>
        <v/>
      </c>
      <c r="H775" s="29" t="str">
        <f t="shared" ca="1" si="138"/>
        <v/>
      </c>
      <c r="I775" s="24"/>
      <c r="J775" s="30"/>
      <c r="K775" s="27" t="str">
        <f>IF(ИТОГ!A775=0,"",ИТОГ!A775)</f>
        <v/>
      </c>
      <c r="L775" s="26" t="str">
        <f t="shared" si="139"/>
        <v/>
      </c>
      <c r="M775" s="25" t="str">
        <f>IF(K775="","",ИТОГ!Q775)</f>
        <v/>
      </c>
      <c r="N775" s="28" t="str">
        <f>IF(K775="","",ИТОГ!N775)</f>
        <v/>
      </c>
      <c r="O775" s="30" t="str">
        <f t="shared" si="140"/>
        <v/>
      </c>
      <c r="P775" s="24"/>
      <c r="Q775" s="30" t="str">
        <f t="shared" si="141"/>
        <v/>
      </c>
      <c r="R775" s="29" t="str">
        <f t="shared" ca="1" si="142"/>
        <v/>
      </c>
    </row>
    <row r="776" spans="1:18">
      <c r="A776" s="23" t="str">
        <f t="shared" si="132"/>
        <v/>
      </c>
      <c r="B776" s="23" t="str">
        <f t="shared" si="133"/>
        <v/>
      </c>
      <c r="C776" s="29" t="str">
        <f t="shared" ca="1" si="134"/>
        <v/>
      </c>
      <c r="D776" s="22" t="str">
        <f>IF(K776="","",ИТОГ!S776)</f>
        <v/>
      </c>
      <c r="E776" s="24" t="str">
        <f t="shared" si="135"/>
        <v/>
      </c>
      <c r="F776" s="30" t="str">
        <f t="shared" si="136"/>
        <v/>
      </c>
      <c r="G776" s="25" t="str">
        <f t="shared" si="137"/>
        <v/>
      </c>
      <c r="H776" s="29" t="str">
        <f t="shared" ca="1" si="138"/>
        <v/>
      </c>
      <c r="I776" s="24"/>
      <c r="J776" s="30"/>
      <c r="K776" s="27" t="str">
        <f>IF(ИТОГ!A776=0,"",ИТОГ!A776)</f>
        <v/>
      </c>
      <c r="L776" s="26" t="str">
        <f t="shared" si="139"/>
        <v/>
      </c>
      <c r="M776" s="25" t="str">
        <f>IF(K776="","",ИТОГ!Q776)</f>
        <v/>
      </c>
      <c r="N776" s="28" t="str">
        <f>IF(K776="","",ИТОГ!N776)</f>
        <v/>
      </c>
      <c r="O776" s="30" t="str">
        <f t="shared" si="140"/>
        <v/>
      </c>
      <c r="P776" s="24"/>
      <c r="Q776" s="30" t="str">
        <f t="shared" si="141"/>
        <v/>
      </c>
      <c r="R776" s="29" t="str">
        <f t="shared" ca="1" si="142"/>
        <v/>
      </c>
    </row>
    <row r="777" spans="1:18">
      <c r="A777" s="23" t="str">
        <f t="shared" si="132"/>
        <v/>
      </c>
      <c r="B777" s="23" t="str">
        <f t="shared" si="133"/>
        <v/>
      </c>
      <c r="C777" s="29" t="str">
        <f t="shared" ca="1" si="134"/>
        <v/>
      </c>
      <c r="D777" s="22" t="str">
        <f>IF(K777="","",ИТОГ!S777)</f>
        <v/>
      </c>
      <c r="E777" s="24" t="str">
        <f t="shared" si="135"/>
        <v/>
      </c>
      <c r="F777" s="30" t="str">
        <f t="shared" si="136"/>
        <v/>
      </c>
      <c r="G777" s="25" t="str">
        <f t="shared" si="137"/>
        <v/>
      </c>
      <c r="H777" s="29" t="str">
        <f t="shared" ca="1" si="138"/>
        <v/>
      </c>
      <c r="I777" s="24"/>
      <c r="J777" s="30"/>
      <c r="K777" s="27" t="str">
        <f>IF(ИТОГ!A777=0,"",ИТОГ!A777)</f>
        <v/>
      </c>
      <c r="L777" s="26" t="str">
        <f t="shared" si="139"/>
        <v/>
      </c>
      <c r="M777" s="25" t="str">
        <f>IF(K777="","",ИТОГ!Q777)</f>
        <v/>
      </c>
      <c r="N777" s="28" t="str">
        <f>IF(K777="","",ИТОГ!N777)</f>
        <v/>
      </c>
      <c r="O777" s="30" t="str">
        <f t="shared" si="140"/>
        <v/>
      </c>
      <c r="P777" s="24"/>
      <c r="Q777" s="30" t="str">
        <f t="shared" si="141"/>
        <v/>
      </c>
      <c r="R777" s="29" t="str">
        <f t="shared" ca="1" si="142"/>
        <v/>
      </c>
    </row>
    <row r="778" spans="1:18">
      <c r="A778" s="23" t="str">
        <f t="shared" si="132"/>
        <v/>
      </c>
      <c r="B778" s="23" t="str">
        <f t="shared" si="133"/>
        <v/>
      </c>
      <c r="C778" s="29" t="str">
        <f t="shared" ca="1" si="134"/>
        <v/>
      </c>
      <c r="D778" s="22" t="str">
        <f>IF(K778="","",ИТОГ!S778)</f>
        <v/>
      </c>
      <c r="E778" s="24" t="str">
        <f t="shared" si="135"/>
        <v/>
      </c>
      <c r="F778" s="30" t="str">
        <f t="shared" si="136"/>
        <v/>
      </c>
      <c r="G778" s="25" t="str">
        <f t="shared" si="137"/>
        <v/>
      </c>
      <c r="H778" s="29" t="str">
        <f t="shared" ca="1" si="138"/>
        <v/>
      </c>
      <c r="I778" s="24"/>
      <c r="J778" s="30"/>
      <c r="K778" s="27" t="str">
        <f>IF(ИТОГ!A778=0,"",ИТОГ!A778)</f>
        <v/>
      </c>
      <c r="L778" s="26" t="str">
        <f t="shared" si="139"/>
        <v/>
      </c>
      <c r="M778" s="25" t="str">
        <f>IF(K778="","",ИТОГ!Q778)</f>
        <v/>
      </c>
      <c r="N778" s="28" t="str">
        <f>IF(K778="","",ИТОГ!N778)</f>
        <v/>
      </c>
      <c r="O778" s="30" t="str">
        <f t="shared" si="140"/>
        <v/>
      </c>
      <c r="P778" s="24"/>
      <c r="Q778" s="30" t="str">
        <f t="shared" si="141"/>
        <v/>
      </c>
      <c r="R778" s="29" t="str">
        <f t="shared" ca="1" si="142"/>
        <v/>
      </c>
    </row>
    <row r="779" spans="1:18">
      <c r="A779" s="23" t="str">
        <f t="shared" si="132"/>
        <v/>
      </c>
      <c r="B779" s="23" t="str">
        <f t="shared" si="133"/>
        <v/>
      </c>
      <c r="C779" s="29" t="str">
        <f t="shared" ca="1" si="134"/>
        <v/>
      </c>
      <c r="D779" s="22" t="str">
        <f>IF(K779="","",ИТОГ!S779)</f>
        <v/>
      </c>
      <c r="E779" s="24" t="str">
        <f t="shared" si="135"/>
        <v/>
      </c>
      <c r="F779" s="30" t="str">
        <f t="shared" si="136"/>
        <v/>
      </c>
      <c r="G779" s="25" t="str">
        <f t="shared" si="137"/>
        <v/>
      </c>
      <c r="H779" s="29" t="str">
        <f t="shared" ca="1" si="138"/>
        <v/>
      </c>
      <c r="I779" s="24"/>
      <c r="J779" s="30"/>
      <c r="K779" s="27" t="str">
        <f>IF(ИТОГ!A779=0,"",ИТОГ!A779)</f>
        <v/>
      </c>
      <c r="L779" s="26" t="str">
        <f t="shared" si="139"/>
        <v/>
      </c>
      <c r="M779" s="25" t="str">
        <f>IF(K779="","",ИТОГ!Q779)</f>
        <v/>
      </c>
      <c r="N779" s="28" t="str">
        <f>IF(K779="","",ИТОГ!N779)</f>
        <v/>
      </c>
      <c r="O779" s="30" t="str">
        <f t="shared" si="140"/>
        <v/>
      </c>
      <c r="P779" s="24"/>
      <c r="Q779" s="30" t="str">
        <f t="shared" si="141"/>
        <v/>
      </c>
      <c r="R779" s="29" t="str">
        <f t="shared" ca="1" si="142"/>
        <v/>
      </c>
    </row>
    <row r="780" spans="1:18">
      <c r="A780" s="23" t="str">
        <f t="shared" si="132"/>
        <v/>
      </c>
      <c r="B780" s="23" t="str">
        <f t="shared" si="133"/>
        <v/>
      </c>
      <c r="C780" s="29" t="str">
        <f t="shared" ca="1" si="134"/>
        <v/>
      </c>
      <c r="D780" s="22" t="str">
        <f>IF(K780="","",ИТОГ!S780)</f>
        <v/>
      </c>
      <c r="E780" s="24" t="str">
        <f t="shared" si="135"/>
        <v/>
      </c>
      <c r="F780" s="30" t="str">
        <f t="shared" si="136"/>
        <v/>
      </c>
      <c r="G780" s="25" t="str">
        <f t="shared" si="137"/>
        <v/>
      </c>
      <c r="H780" s="29" t="str">
        <f t="shared" ca="1" si="138"/>
        <v/>
      </c>
      <c r="I780" s="24"/>
      <c r="J780" s="30"/>
      <c r="K780" s="27" t="str">
        <f>IF(ИТОГ!A780=0,"",ИТОГ!A780)</f>
        <v/>
      </c>
      <c r="L780" s="26" t="str">
        <f t="shared" si="139"/>
        <v/>
      </c>
      <c r="M780" s="25" t="str">
        <f>IF(K780="","",ИТОГ!Q780)</f>
        <v/>
      </c>
      <c r="N780" s="28" t="str">
        <f>IF(K780="","",ИТОГ!N780)</f>
        <v/>
      </c>
      <c r="O780" s="30" t="str">
        <f t="shared" si="140"/>
        <v/>
      </c>
      <c r="P780" s="24"/>
      <c r="Q780" s="30" t="str">
        <f t="shared" si="141"/>
        <v/>
      </c>
      <c r="R780" s="29" t="str">
        <f t="shared" ca="1" si="142"/>
        <v/>
      </c>
    </row>
    <row r="781" spans="1:18">
      <c r="A781" s="23" t="str">
        <f t="shared" si="132"/>
        <v/>
      </c>
      <c r="B781" s="23" t="str">
        <f t="shared" si="133"/>
        <v/>
      </c>
      <c r="C781" s="29" t="str">
        <f t="shared" ca="1" si="134"/>
        <v/>
      </c>
      <c r="D781" s="22" t="str">
        <f>IF(K781="","",ИТОГ!S781)</f>
        <v/>
      </c>
      <c r="E781" s="24" t="str">
        <f t="shared" si="135"/>
        <v/>
      </c>
      <c r="F781" s="30" t="str">
        <f t="shared" si="136"/>
        <v/>
      </c>
      <c r="G781" s="25" t="str">
        <f t="shared" si="137"/>
        <v/>
      </c>
      <c r="H781" s="29" t="str">
        <f t="shared" ca="1" si="138"/>
        <v/>
      </c>
      <c r="I781" s="24"/>
      <c r="J781" s="30"/>
      <c r="K781" s="27" t="str">
        <f>IF(ИТОГ!A781=0,"",ИТОГ!A781)</f>
        <v/>
      </c>
      <c r="L781" s="26" t="str">
        <f t="shared" si="139"/>
        <v/>
      </c>
      <c r="M781" s="25" t="str">
        <f>IF(K781="","",ИТОГ!Q781)</f>
        <v/>
      </c>
      <c r="N781" s="28" t="str">
        <f>IF(K781="","",ИТОГ!N781)</f>
        <v/>
      </c>
      <c r="O781" s="30" t="str">
        <f t="shared" si="140"/>
        <v/>
      </c>
      <c r="P781" s="24"/>
      <c r="Q781" s="30" t="str">
        <f t="shared" si="141"/>
        <v/>
      </c>
      <c r="R781" s="29" t="str">
        <f t="shared" ca="1" si="142"/>
        <v/>
      </c>
    </row>
    <row r="782" spans="1:18">
      <c r="A782" s="23" t="str">
        <f t="shared" si="132"/>
        <v/>
      </c>
      <c r="B782" s="23" t="str">
        <f t="shared" si="133"/>
        <v/>
      </c>
      <c r="C782" s="29" t="str">
        <f t="shared" ca="1" si="134"/>
        <v/>
      </c>
      <c r="D782" s="22" t="str">
        <f>IF(K782="","",ИТОГ!S782)</f>
        <v/>
      </c>
      <c r="E782" s="24" t="str">
        <f t="shared" si="135"/>
        <v/>
      </c>
      <c r="F782" s="30" t="str">
        <f t="shared" si="136"/>
        <v/>
      </c>
      <c r="G782" s="25" t="str">
        <f t="shared" si="137"/>
        <v/>
      </c>
      <c r="H782" s="29" t="str">
        <f t="shared" ca="1" si="138"/>
        <v/>
      </c>
      <c r="I782" s="24"/>
      <c r="J782" s="30"/>
      <c r="K782" s="27" t="str">
        <f>IF(ИТОГ!A782=0,"",ИТОГ!A782)</f>
        <v/>
      </c>
      <c r="L782" s="26" t="str">
        <f t="shared" si="139"/>
        <v/>
      </c>
      <c r="M782" s="25" t="str">
        <f>IF(K782="","",ИТОГ!Q782)</f>
        <v/>
      </c>
      <c r="N782" s="28" t="str">
        <f>IF(K782="","",ИТОГ!N782)</f>
        <v/>
      </c>
      <c r="O782" s="30" t="str">
        <f t="shared" si="140"/>
        <v/>
      </c>
      <c r="P782" s="24"/>
      <c r="Q782" s="30" t="str">
        <f t="shared" si="141"/>
        <v/>
      </c>
      <c r="R782" s="29" t="str">
        <f t="shared" ca="1" si="142"/>
        <v/>
      </c>
    </row>
    <row r="783" spans="1:18">
      <c r="A783" s="23" t="str">
        <f t="shared" si="132"/>
        <v/>
      </c>
      <c r="B783" s="23" t="str">
        <f t="shared" si="133"/>
        <v/>
      </c>
      <c r="C783" s="29" t="str">
        <f t="shared" ca="1" si="134"/>
        <v/>
      </c>
      <c r="D783" s="22" t="str">
        <f>IF(K783="","",ИТОГ!S783)</f>
        <v/>
      </c>
      <c r="E783" s="24" t="str">
        <f t="shared" si="135"/>
        <v/>
      </c>
      <c r="F783" s="30" t="str">
        <f t="shared" si="136"/>
        <v/>
      </c>
      <c r="G783" s="25" t="str">
        <f t="shared" si="137"/>
        <v/>
      </c>
      <c r="H783" s="29" t="str">
        <f t="shared" ca="1" si="138"/>
        <v/>
      </c>
      <c r="I783" s="24"/>
      <c r="J783" s="30"/>
      <c r="K783" s="27" t="str">
        <f>IF(ИТОГ!A783=0,"",ИТОГ!A783)</f>
        <v/>
      </c>
      <c r="L783" s="26" t="str">
        <f t="shared" si="139"/>
        <v/>
      </c>
      <c r="M783" s="25" t="str">
        <f>IF(K783="","",ИТОГ!Q783)</f>
        <v/>
      </c>
      <c r="N783" s="28" t="str">
        <f>IF(K783="","",ИТОГ!N783)</f>
        <v/>
      </c>
      <c r="O783" s="30" t="str">
        <f t="shared" si="140"/>
        <v/>
      </c>
      <c r="P783" s="24"/>
      <c r="Q783" s="30" t="str">
        <f t="shared" si="141"/>
        <v/>
      </c>
      <c r="R783" s="29" t="str">
        <f t="shared" ca="1" si="142"/>
        <v/>
      </c>
    </row>
    <row r="784" spans="1:18">
      <c r="A784" s="23" t="str">
        <f t="shared" si="132"/>
        <v/>
      </c>
      <c r="B784" s="23" t="str">
        <f t="shared" si="133"/>
        <v/>
      </c>
      <c r="C784" s="29" t="str">
        <f t="shared" ca="1" si="134"/>
        <v/>
      </c>
      <c r="D784" s="22" t="str">
        <f>IF(K784="","",ИТОГ!S784)</f>
        <v/>
      </c>
      <c r="E784" s="24" t="str">
        <f t="shared" si="135"/>
        <v/>
      </c>
      <c r="F784" s="30" t="str">
        <f t="shared" si="136"/>
        <v/>
      </c>
      <c r="G784" s="25" t="str">
        <f t="shared" si="137"/>
        <v/>
      </c>
      <c r="H784" s="29" t="str">
        <f t="shared" ca="1" si="138"/>
        <v/>
      </c>
      <c r="I784" s="24"/>
      <c r="J784" s="30"/>
      <c r="K784" s="27" t="str">
        <f>IF(ИТОГ!A784=0,"",ИТОГ!A784)</f>
        <v/>
      </c>
      <c r="L784" s="26" t="str">
        <f t="shared" si="139"/>
        <v/>
      </c>
      <c r="M784" s="25" t="str">
        <f>IF(K784="","",ИТОГ!Q784)</f>
        <v/>
      </c>
      <c r="N784" s="28" t="str">
        <f>IF(K784="","",ИТОГ!N784)</f>
        <v/>
      </c>
      <c r="O784" s="30" t="str">
        <f t="shared" si="140"/>
        <v/>
      </c>
      <c r="P784" s="24"/>
      <c r="Q784" s="30" t="str">
        <f t="shared" si="141"/>
        <v/>
      </c>
      <c r="R784" s="29" t="str">
        <f t="shared" ca="1" si="142"/>
        <v/>
      </c>
    </row>
    <row r="785" spans="1:18">
      <c r="A785" s="23" t="str">
        <f t="shared" si="132"/>
        <v/>
      </c>
      <c r="B785" s="23" t="str">
        <f t="shared" si="133"/>
        <v/>
      </c>
      <c r="C785" s="29" t="str">
        <f t="shared" ca="1" si="134"/>
        <v/>
      </c>
      <c r="D785" s="22" t="str">
        <f>IF(K785="","",ИТОГ!S785)</f>
        <v/>
      </c>
      <c r="E785" s="24" t="str">
        <f t="shared" si="135"/>
        <v/>
      </c>
      <c r="F785" s="30" t="str">
        <f t="shared" si="136"/>
        <v/>
      </c>
      <c r="G785" s="25" t="str">
        <f t="shared" si="137"/>
        <v/>
      </c>
      <c r="H785" s="29" t="str">
        <f t="shared" ca="1" si="138"/>
        <v/>
      </c>
      <c r="I785" s="24"/>
      <c r="J785" s="30"/>
      <c r="K785" s="27" t="str">
        <f>IF(ИТОГ!A785=0,"",ИТОГ!A785)</f>
        <v/>
      </c>
      <c r="L785" s="26" t="str">
        <f t="shared" si="139"/>
        <v/>
      </c>
      <c r="M785" s="25" t="str">
        <f>IF(K785="","",ИТОГ!Q785)</f>
        <v/>
      </c>
      <c r="N785" s="28" t="str">
        <f>IF(K785="","",ИТОГ!N785)</f>
        <v/>
      </c>
      <c r="O785" s="30" t="str">
        <f t="shared" si="140"/>
        <v/>
      </c>
      <c r="P785" s="24"/>
      <c r="Q785" s="30" t="str">
        <f t="shared" si="141"/>
        <v/>
      </c>
      <c r="R785" s="29" t="str">
        <f t="shared" ca="1" si="142"/>
        <v/>
      </c>
    </row>
    <row r="786" spans="1:18">
      <c r="A786" s="23" t="str">
        <f t="shared" si="132"/>
        <v/>
      </c>
      <c r="B786" s="23" t="str">
        <f t="shared" si="133"/>
        <v/>
      </c>
      <c r="C786" s="29" t="str">
        <f t="shared" ca="1" si="134"/>
        <v/>
      </c>
      <c r="D786" s="22" t="str">
        <f>IF(K786="","",ИТОГ!S786)</f>
        <v/>
      </c>
      <c r="E786" s="24" t="str">
        <f t="shared" si="135"/>
        <v/>
      </c>
      <c r="F786" s="30" t="str">
        <f t="shared" si="136"/>
        <v/>
      </c>
      <c r="G786" s="25" t="str">
        <f t="shared" si="137"/>
        <v/>
      </c>
      <c r="H786" s="29" t="str">
        <f t="shared" ca="1" si="138"/>
        <v/>
      </c>
      <c r="I786" s="24"/>
      <c r="J786" s="30"/>
      <c r="K786" s="27" t="str">
        <f>IF(ИТОГ!A786=0,"",ИТОГ!A786)</f>
        <v/>
      </c>
      <c r="L786" s="26" t="str">
        <f t="shared" si="139"/>
        <v/>
      </c>
      <c r="M786" s="25" t="str">
        <f>IF(K786="","",ИТОГ!Q786)</f>
        <v/>
      </c>
      <c r="N786" s="28" t="str">
        <f>IF(K786="","",ИТОГ!N786)</f>
        <v/>
      </c>
      <c r="O786" s="30" t="str">
        <f t="shared" si="140"/>
        <v/>
      </c>
      <c r="P786" s="24"/>
      <c r="Q786" s="30" t="str">
        <f t="shared" si="141"/>
        <v/>
      </c>
      <c r="R786" s="29" t="str">
        <f t="shared" ca="1" si="142"/>
        <v/>
      </c>
    </row>
    <row r="787" spans="1:18">
      <c r="A787" s="23" t="str">
        <f t="shared" si="132"/>
        <v/>
      </c>
      <c r="B787" s="23" t="str">
        <f t="shared" si="133"/>
        <v/>
      </c>
      <c r="C787" s="29" t="str">
        <f t="shared" ca="1" si="134"/>
        <v/>
      </c>
      <c r="D787" s="22" t="str">
        <f>IF(K787="","",ИТОГ!S787)</f>
        <v/>
      </c>
      <c r="E787" s="24" t="str">
        <f t="shared" si="135"/>
        <v/>
      </c>
      <c r="F787" s="30" t="str">
        <f t="shared" si="136"/>
        <v/>
      </c>
      <c r="G787" s="25" t="str">
        <f t="shared" si="137"/>
        <v/>
      </c>
      <c r="H787" s="29" t="str">
        <f t="shared" ca="1" si="138"/>
        <v/>
      </c>
      <c r="I787" s="24"/>
      <c r="J787" s="30"/>
      <c r="K787" s="27" t="str">
        <f>IF(ИТОГ!A787=0,"",ИТОГ!A787)</f>
        <v/>
      </c>
      <c r="L787" s="26" t="str">
        <f t="shared" si="139"/>
        <v/>
      </c>
      <c r="M787" s="25" t="str">
        <f>IF(K787="","",ИТОГ!Q787)</f>
        <v/>
      </c>
      <c r="N787" s="28" t="str">
        <f>IF(K787="","",ИТОГ!N787)</f>
        <v/>
      </c>
      <c r="O787" s="30" t="str">
        <f t="shared" si="140"/>
        <v/>
      </c>
      <c r="P787" s="24"/>
      <c r="Q787" s="30" t="str">
        <f t="shared" si="141"/>
        <v/>
      </c>
      <c r="R787" s="29" t="str">
        <f t="shared" ca="1" si="142"/>
        <v/>
      </c>
    </row>
    <row r="788" spans="1:18">
      <c r="A788" s="23" t="str">
        <f t="shared" si="132"/>
        <v/>
      </c>
      <c r="B788" s="23" t="str">
        <f t="shared" si="133"/>
        <v/>
      </c>
      <c r="C788" s="29" t="str">
        <f t="shared" ca="1" si="134"/>
        <v/>
      </c>
      <c r="D788" s="22" t="str">
        <f>IF(K788="","",ИТОГ!S788)</f>
        <v/>
      </c>
      <c r="E788" s="24" t="str">
        <f t="shared" si="135"/>
        <v/>
      </c>
      <c r="F788" s="30" t="str">
        <f t="shared" si="136"/>
        <v/>
      </c>
      <c r="G788" s="25" t="str">
        <f t="shared" si="137"/>
        <v/>
      </c>
      <c r="H788" s="29" t="str">
        <f t="shared" ca="1" si="138"/>
        <v/>
      </c>
      <c r="I788" s="24"/>
      <c r="J788" s="30"/>
      <c r="K788" s="27" t="str">
        <f>IF(ИТОГ!A788=0,"",ИТОГ!A788)</f>
        <v/>
      </c>
      <c r="L788" s="26" t="str">
        <f t="shared" si="139"/>
        <v/>
      </c>
      <c r="M788" s="25" t="str">
        <f>IF(K788="","",ИТОГ!Q788)</f>
        <v/>
      </c>
      <c r="N788" s="28" t="str">
        <f>IF(K788="","",ИТОГ!N788)</f>
        <v/>
      </c>
      <c r="O788" s="30" t="str">
        <f t="shared" si="140"/>
        <v/>
      </c>
      <c r="P788" s="24"/>
      <c r="Q788" s="30" t="str">
        <f t="shared" si="141"/>
        <v/>
      </c>
      <c r="R788" s="29" t="str">
        <f t="shared" ca="1" si="142"/>
        <v/>
      </c>
    </row>
    <row r="789" spans="1:18">
      <c r="A789" s="23" t="str">
        <f t="shared" si="132"/>
        <v/>
      </c>
      <c r="B789" s="23" t="str">
        <f t="shared" si="133"/>
        <v/>
      </c>
      <c r="C789" s="29" t="str">
        <f t="shared" ca="1" si="134"/>
        <v/>
      </c>
      <c r="D789" s="22" t="str">
        <f>IF(K789="","",ИТОГ!S789)</f>
        <v/>
      </c>
      <c r="E789" s="24" t="str">
        <f t="shared" si="135"/>
        <v/>
      </c>
      <c r="F789" s="30" t="str">
        <f t="shared" si="136"/>
        <v/>
      </c>
      <c r="G789" s="25" t="str">
        <f t="shared" si="137"/>
        <v/>
      </c>
      <c r="H789" s="29" t="str">
        <f t="shared" ca="1" si="138"/>
        <v/>
      </c>
      <c r="I789" s="24"/>
      <c r="J789" s="30"/>
      <c r="K789" s="27" t="str">
        <f>IF(ИТОГ!A789=0,"",ИТОГ!A789)</f>
        <v/>
      </c>
      <c r="L789" s="26" t="str">
        <f t="shared" si="139"/>
        <v/>
      </c>
      <c r="M789" s="25" t="str">
        <f>IF(K789="","",ИТОГ!Q789)</f>
        <v/>
      </c>
      <c r="N789" s="28" t="str">
        <f>IF(K789="","",ИТОГ!N789)</f>
        <v/>
      </c>
      <c r="O789" s="30" t="str">
        <f t="shared" si="140"/>
        <v/>
      </c>
      <c r="P789" s="24"/>
      <c r="Q789" s="30" t="str">
        <f t="shared" si="141"/>
        <v/>
      </c>
      <c r="R789" s="29" t="str">
        <f t="shared" ca="1" si="142"/>
        <v/>
      </c>
    </row>
    <row r="790" spans="1:18">
      <c r="A790" s="23" t="str">
        <f t="shared" si="132"/>
        <v/>
      </c>
      <c r="B790" s="23" t="str">
        <f t="shared" si="133"/>
        <v/>
      </c>
      <c r="C790" s="29" t="str">
        <f t="shared" ca="1" si="134"/>
        <v/>
      </c>
      <c r="D790" s="22" t="str">
        <f>IF(K790="","",ИТОГ!S790)</f>
        <v/>
      </c>
      <c r="E790" s="24" t="str">
        <f t="shared" si="135"/>
        <v/>
      </c>
      <c r="F790" s="30" t="str">
        <f t="shared" si="136"/>
        <v/>
      </c>
      <c r="G790" s="25" t="str">
        <f t="shared" si="137"/>
        <v/>
      </c>
      <c r="H790" s="29" t="str">
        <f t="shared" ca="1" si="138"/>
        <v/>
      </c>
      <c r="I790" s="24"/>
      <c r="J790" s="30"/>
      <c r="K790" s="27" t="str">
        <f>IF(ИТОГ!A790=0,"",ИТОГ!A790)</f>
        <v/>
      </c>
      <c r="L790" s="26" t="str">
        <f t="shared" si="139"/>
        <v/>
      </c>
      <c r="M790" s="25" t="str">
        <f>IF(K790="","",ИТОГ!Q790)</f>
        <v/>
      </c>
      <c r="N790" s="28" t="str">
        <f>IF(K790="","",ИТОГ!N790)</f>
        <v/>
      </c>
      <c r="O790" s="30" t="str">
        <f t="shared" si="140"/>
        <v/>
      </c>
      <c r="P790" s="24"/>
      <c r="Q790" s="30" t="str">
        <f t="shared" si="141"/>
        <v/>
      </c>
      <c r="R790" s="29" t="str">
        <f t="shared" ca="1" si="142"/>
        <v/>
      </c>
    </row>
    <row r="791" spans="1:18">
      <c r="A791" s="23" t="str">
        <f t="shared" si="132"/>
        <v/>
      </c>
      <c r="B791" s="23" t="str">
        <f t="shared" si="133"/>
        <v/>
      </c>
      <c r="C791" s="29" t="str">
        <f t="shared" ca="1" si="134"/>
        <v/>
      </c>
      <c r="D791" s="22" t="str">
        <f>IF(K791="","",ИТОГ!S791)</f>
        <v/>
      </c>
      <c r="E791" s="24" t="str">
        <f t="shared" si="135"/>
        <v/>
      </c>
      <c r="F791" s="30" t="str">
        <f t="shared" si="136"/>
        <v/>
      </c>
      <c r="G791" s="25" t="str">
        <f t="shared" si="137"/>
        <v/>
      </c>
      <c r="H791" s="29" t="str">
        <f t="shared" ca="1" si="138"/>
        <v/>
      </c>
      <c r="I791" s="24"/>
      <c r="J791" s="30"/>
      <c r="K791" s="27" t="str">
        <f>IF(ИТОГ!A791=0,"",ИТОГ!A791)</f>
        <v/>
      </c>
      <c r="L791" s="26" t="str">
        <f t="shared" si="139"/>
        <v/>
      </c>
      <c r="M791" s="25" t="str">
        <f>IF(K791="","",ИТОГ!Q791)</f>
        <v/>
      </c>
      <c r="N791" s="28" t="str">
        <f>IF(K791="","",ИТОГ!N791)</f>
        <v/>
      </c>
      <c r="O791" s="30" t="str">
        <f t="shared" si="140"/>
        <v/>
      </c>
      <c r="P791" s="24"/>
      <c r="Q791" s="30" t="str">
        <f t="shared" si="141"/>
        <v/>
      </c>
      <c r="R791" s="29" t="str">
        <f t="shared" ca="1" si="142"/>
        <v/>
      </c>
    </row>
    <row r="792" spans="1:18">
      <c r="A792" s="23" t="str">
        <f t="shared" si="132"/>
        <v/>
      </c>
      <c r="B792" s="23" t="str">
        <f t="shared" si="133"/>
        <v/>
      </c>
      <c r="C792" s="29" t="str">
        <f t="shared" ca="1" si="134"/>
        <v/>
      </c>
      <c r="D792" s="22" t="str">
        <f>IF(K792="","",ИТОГ!S792)</f>
        <v/>
      </c>
      <c r="E792" s="24" t="str">
        <f t="shared" si="135"/>
        <v/>
      </c>
      <c r="F792" s="30" t="str">
        <f t="shared" si="136"/>
        <v/>
      </c>
      <c r="G792" s="25" t="str">
        <f t="shared" si="137"/>
        <v/>
      </c>
      <c r="H792" s="29" t="str">
        <f t="shared" ca="1" si="138"/>
        <v/>
      </c>
      <c r="I792" s="24"/>
      <c r="J792" s="30"/>
      <c r="K792" s="27" t="str">
        <f>IF(ИТОГ!A792=0,"",ИТОГ!A792)</f>
        <v/>
      </c>
      <c r="L792" s="26" t="str">
        <f t="shared" si="139"/>
        <v/>
      </c>
      <c r="M792" s="25" t="str">
        <f>IF(K792="","",ИТОГ!Q792)</f>
        <v/>
      </c>
      <c r="N792" s="28" t="str">
        <f>IF(K792="","",ИТОГ!N792)</f>
        <v/>
      </c>
      <c r="O792" s="30" t="str">
        <f t="shared" si="140"/>
        <v/>
      </c>
      <c r="P792" s="24"/>
      <c r="Q792" s="30" t="str">
        <f t="shared" si="141"/>
        <v/>
      </c>
      <c r="R792" s="29" t="str">
        <f t="shared" ca="1" si="142"/>
        <v/>
      </c>
    </row>
    <row r="793" spans="1:18">
      <c r="A793" s="23" t="str">
        <f t="shared" si="132"/>
        <v/>
      </c>
      <c r="B793" s="23" t="str">
        <f t="shared" si="133"/>
        <v/>
      </c>
      <c r="C793" s="29" t="str">
        <f t="shared" ca="1" si="134"/>
        <v/>
      </c>
      <c r="D793" s="22" t="str">
        <f>IF(K793="","",ИТОГ!S793)</f>
        <v/>
      </c>
      <c r="E793" s="24" t="str">
        <f t="shared" si="135"/>
        <v/>
      </c>
      <c r="F793" s="30" t="str">
        <f t="shared" si="136"/>
        <v/>
      </c>
      <c r="G793" s="25" t="str">
        <f t="shared" si="137"/>
        <v/>
      </c>
      <c r="H793" s="29" t="str">
        <f t="shared" ca="1" si="138"/>
        <v/>
      </c>
      <c r="I793" s="24"/>
      <c r="J793" s="30"/>
      <c r="K793" s="27" t="str">
        <f>IF(ИТОГ!A793=0,"",ИТОГ!A793)</f>
        <v/>
      </c>
      <c r="L793" s="26" t="str">
        <f t="shared" si="139"/>
        <v/>
      </c>
      <c r="M793" s="25" t="str">
        <f>IF(K793="","",ИТОГ!Q793)</f>
        <v/>
      </c>
      <c r="N793" s="28" t="str">
        <f>IF(K793="","",ИТОГ!N793)</f>
        <v/>
      </c>
      <c r="O793" s="30" t="str">
        <f t="shared" si="140"/>
        <v/>
      </c>
      <c r="P793" s="24"/>
      <c r="Q793" s="30" t="str">
        <f t="shared" si="141"/>
        <v/>
      </c>
      <c r="R793" s="29" t="str">
        <f t="shared" ca="1" si="142"/>
        <v/>
      </c>
    </row>
    <row r="794" spans="1:18">
      <c r="A794" s="23" t="str">
        <f t="shared" si="132"/>
        <v/>
      </c>
      <c r="B794" s="23" t="str">
        <f t="shared" si="133"/>
        <v/>
      </c>
      <c r="C794" s="29" t="str">
        <f t="shared" ca="1" si="134"/>
        <v/>
      </c>
      <c r="D794" s="22" t="str">
        <f>IF(K794="","",ИТОГ!S794)</f>
        <v/>
      </c>
      <c r="E794" s="24" t="str">
        <f t="shared" si="135"/>
        <v/>
      </c>
      <c r="F794" s="30" t="str">
        <f t="shared" si="136"/>
        <v/>
      </c>
      <c r="G794" s="25" t="str">
        <f t="shared" si="137"/>
        <v/>
      </c>
      <c r="H794" s="29" t="str">
        <f t="shared" ca="1" si="138"/>
        <v/>
      </c>
      <c r="I794" s="24"/>
      <c r="J794" s="30"/>
      <c r="K794" s="27" t="str">
        <f>IF(ИТОГ!A794=0,"",ИТОГ!A794)</f>
        <v/>
      </c>
      <c r="L794" s="26" t="str">
        <f t="shared" si="139"/>
        <v/>
      </c>
      <c r="M794" s="25" t="str">
        <f>IF(K794="","",ИТОГ!Q794)</f>
        <v/>
      </c>
      <c r="N794" s="28" t="str">
        <f>IF(K794="","",ИТОГ!N794)</f>
        <v/>
      </c>
      <c r="O794" s="30" t="str">
        <f t="shared" si="140"/>
        <v/>
      </c>
      <c r="P794" s="24"/>
      <c r="Q794" s="30" t="str">
        <f t="shared" si="141"/>
        <v/>
      </c>
      <c r="R794" s="29" t="str">
        <f t="shared" ca="1" si="142"/>
        <v/>
      </c>
    </row>
    <row r="795" spans="1:18">
      <c r="A795" s="23" t="str">
        <f t="shared" si="132"/>
        <v/>
      </c>
      <c r="B795" s="23" t="str">
        <f t="shared" si="133"/>
        <v/>
      </c>
      <c r="C795" s="29" t="str">
        <f t="shared" ca="1" si="134"/>
        <v/>
      </c>
      <c r="D795" s="22" t="str">
        <f>IF(K795="","",ИТОГ!S795)</f>
        <v/>
      </c>
      <c r="E795" s="24" t="str">
        <f t="shared" si="135"/>
        <v/>
      </c>
      <c r="F795" s="30" t="str">
        <f t="shared" si="136"/>
        <v/>
      </c>
      <c r="G795" s="25" t="str">
        <f t="shared" si="137"/>
        <v/>
      </c>
      <c r="H795" s="29" t="str">
        <f t="shared" ca="1" si="138"/>
        <v/>
      </c>
      <c r="I795" s="24"/>
      <c r="J795" s="30"/>
      <c r="K795" s="27" t="str">
        <f>IF(ИТОГ!A795=0,"",ИТОГ!A795)</f>
        <v/>
      </c>
      <c r="L795" s="26" t="str">
        <f t="shared" si="139"/>
        <v/>
      </c>
      <c r="M795" s="25" t="str">
        <f>IF(K795="","",ИТОГ!Q795)</f>
        <v/>
      </c>
      <c r="N795" s="28" t="str">
        <f>IF(K795="","",ИТОГ!N795)</f>
        <v/>
      </c>
      <c r="O795" s="30" t="str">
        <f t="shared" si="140"/>
        <v/>
      </c>
      <c r="P795" s="24"/>
      <c r="Q795" s="30" t="str">
        <f t="shared" si="141"/>
        <v/>
      </c>
      <c r="R795" s="29" t="str">
        <f t="shared" ca="1" si="142"/>
        <v/>
      </c>
    </row>
    <row r="796" spans="1:18">
      <c r="A796" s="23" t="str">
        <f t="shared" si="132"/>
        <v/>
      </c>
      <c r="B796" s="23" t="str">
        <f t="shared" si="133"/>
        <v/>
      </c>
      <c r="C796" s="29" t="str">
        <f t="shared" ca="1" si="134"/>
        <v/>
      </c>
      <c r="D796" s="22" t="str">
        <f>IF(K796="","",ИТОГ!S796)</f>
        <v/>
      </c>
      <c r="E796" s="24" t="str">
        <f t="shared" si="135"/>
        <v/>
      </c>
      <c r="F796" s="30" t="str">
        <f t="shared" si="136"/>
        <v/>
      </c>
      <c r="G796" s="25" t="str">
        <f t="shared" si="137"/>
        <v/>
      </c>
      <c r="H796" s="29" t="str">
        <f t="shared" ca="1" si="138"/>
        <v/>
      </c>
      <c r="I796" s="24"/>
      <c r="J796" s="30"/>
      <c r="K796" s="27" t="str">
        <f>IF(ИТОГ!A796=0,"",ИТОГ!A796)</f>
        <v/>
      </c>
      <c r="L796" s="26" t="str">
        <f t="shared" si="139"/>
        <v/>
      </c>
      <c r="M796" s="25" t="str">
        <f>IF(K796="","",ИТОГ!Q796)</f>
        <v/>
      </c>
      <c r="N796" s="28" t="str">
        <f>IF(K796="","",ИТОГ!N796)</f>
        <v/>
      </c>
      <c r="O796" s="30" t="str">
        <f t="shared" si="140"/>
        <v/>
      </c>
      <c r="P796" s="24"/>
      <c r="Q796" s="30" t="str">
        <f t="shared" si="141"/>
        <v/>
      </c>
      <c r="R796" s="29" t="str">
        <f t="shared" ca="1" si="142"/>
        <v/>
      </c>
    </row>
    <row r="797" spans="1:18">
      <c r="A797" s="23" t="str">
        <f t="shared" si="132"/>
        <v/>
      </c>
      <c r="B797" s="23" t="str">
        <f t="shared" si="133"/>
        <v/>
      </c>
      <c r="C797" s="29" t="str">
        <f t="shared" ca="1" si="134"/>
        <v/>
      </c>
      <c r="D797" s="22" t="str">
        <f>IF(K797="","",ИТОГ!S797)</f>
        <v/>
      </c>
      <c r="E797" s="24" t="str">
        <f t="shared" si="135"/>
        <v/>
      </c>
      <c r="F797" s="30" t="str">
        <f t="shared" si="136"/>
        <v/>
      </c>
      <c r="G797" s="25" t="str">
        <f t="shared" si="137"/>
        <v/>
      </c>
      <c r="H797" s="29" t="str">
        <f t="shared" ca="1" si="138"/>
        <v/>
      </c>
      <c r="I797" s="24"/>
      <c r="J797" s="30"/>
      <c r="K797" s="27" t="str">
        <f>IF(ИТОГ!A797=0,"",ИТОГ!A797)</f>
        <v/>
      </c>
      <c r="L797" s="26" t="str">
        <f t="shared" si="139"/>
        <v/>
      </c>
      <c r="M797" s="25" t="str">
        <f>IF(K797="","",ИТОГ!Q797)</f>
        <v/>
      </c>
      <c r="N797" s="28" t="str">
        <f>IF(K797="","",ИТОГ!N797)</f>
        <v/>
      </c>
      <c r="O797" s="30" t="str">
        <f t="shared" si="140"/>
        <v/>
      </c>
      <c r="P797" s="24"/>
      <c r="Q797" s="30" t="str">
        <f t="shared" si="141"/>
        <v/>
      </c>
      <c r="R797" s="29" t="str">
        <f t="shared" ca="1" si="142"/>
        <v/>
      </c>
    </row>
    <row r="798" spans="1:18">
      <c r="A798" s="23" t="str">
        <f t="shared" ref="A798:A861" si="143">IF(K798="","",1000)</f>
        <v/>
      </c>
      <c r="B798" s="23" t="str">
        <f t="shared" ref="B798:B861" si="144">IF(K798="","",1)</f>
        <v/>
      </c>
      <c r="C798" s="29" t="str">
        <f t="shared" ref="C798:C861" ca="1" si="145">IF(K798="","",TODAY())</f>
        <v/>
      </c>
      <c r="D798" s="22" t="str">
        <f>IF(K798="","",ИТОГ!S798)</f>
        <v/>
      </c>
      <c r="E798" s="24" t="str">
        <f t="shared" ref="E798:E861" si="146">IF(K798="","","Х")</f>
        <v/>
      </c>
      <c r="F798" s="30" t="str">
        <f t="shared" ref="F798:F861" si="147">IF(K798="","","UV")</f>
        <v/>
      </c>
      <c r="G798" s="25" t="str">
        <f t="shared" ref="G798:G861" si="148">IF(K798="","",SUMIF(D:D,D798,M:M))</f>
        <v/>
      </c>
      <c r="H798" s="29" t="str">
        <f t="shared" ref="H798:H861" ca="1" si="149">IF(K798="","",TODAY())</f>
        <v/>
      </c>
      <c r="I798" s="24"/>
      <c r="J798" s="30"/>
      <c r="K798" s="27" t="str">
        <f>IF(ИТОГ!A798=0,"",ИТОГ!A798)</f>
        <v/>
      </c>
      <c r="L798" s="26" t="str">
        <f t="shared" ref="L798:L861" si="150">IF(K798="","",
IF(D797-D798=0,L797+10,10))</f>
        <v/>
      </c>
      <c r="M798" s="25" t="str">
        <f>IF(K798="","",ИТОГ!Q798)</f>
        <v/>
      </c>
      <c r="N798" s="28" t="str">
        <f>IF(K798="","",ИТОГ!N798)</f>
        <v/>
      </c>
      <c r="O798" s="30" t="str">
        <f t="shared" ref="O798:O861" si="151">IF(K798="","","ST")</f>
        <v/>
      </c>
      <c r="P798" s="24"/>
      <c r="Q798" s="30" t="str">
        <f t="shared" ref="Q798:Q861" si="152">IF(K798="","","EUR")</f>
        <v/>
      </c>
      <c r="R798" s="29" t="str">
        <f t="shared" ref="R798:R861" ca="1" si="153">IF(K798="","",TODAY())</f>
        <v/>
      </c>
    </row>
    <row r="799" spans="1:18">
      <c r="A799" s="23" t="str">
        <f t="shared" si="143"/>
        <v/>
      </c>
      <c r="B799" s="23" t="str">
        <f t="shared" si="144"/>
        <v/>
      </c>
      <c r="C799" s="29" t="str">
        <f t="shared" ca="1" si="145"/>
        <v/>
      </c>
      <c r="D799" s="22" t="str">
        <f>IF(K799="","",ИТОГ!S799)</f>
        <v/>
      </c>
      <c r="E799" s="24" t="str">
        <f t="shared" si="146"/>
        <v/>
      </c>
      <c r="F799" s="30" t="str">
        <f t="shared" si="147"/>
        <v/>
      </c>
      <c r="G799" s="25" t="str">
        <f t="shared" si="148"/>
        <v/>
      </c>
      <c r="H799" s="29" t="str">
        <f t="shared" ca="1" si="149"/>
        <v/>
      </c>
      <c r="I799" s="24"/>
      <c r="J799" s="30"/>
      <c r="K799" s="27" t="str">
        <f>IF(ИТОГ!A799=0,"",ИТОГ!A799)</f>
        <v/>
      </c>
      <c r="L799" s="26" t="str">
        <f t="shared" si="150"/>
        <v/>
      </c>
      <c r="M799" s="25" t="str">
        <f>IF(K799="","",ИТОГ!Q799)</f>
        <v/>
      </c>
      <c r="N799" s="28" t="str">
        <f>IF(K799="","",ИТОГ!N799)</f>
        <v/>
      </c>
      <c r="O799" s="30" t="str">
        <f t="shared" si="151"/>
        <v/>
      </c>
      <c r="P799" s="24"/>
      <c r="Q799" s="30" t="str">
        <f t="shared" si="152"/>
        <v/>
      </c>
      <c r="R799" s="29" t="str">
        <f t="shared" ca="1" si="153"/>
        <v/>
      </c>
    </row>
    <row r="800" spans="1:18">
      <c r="A800" s="23" t="str">
        <f t="shared" si="143"/>
        <v/>
      </c>
      <c r="B800" s="23" t="str">
        <f t="shared" si="144"/>
        <v/>
      </c>
      <c r="C800" s="29" t="str">
        <f t="shared" ca="1" si="145"/>
        <v/>
      </c>
      <c r="D800" s="22" t="str">
        <f>IF(K800="","",ИТОГ!S800)</f>
        <v/>
      </c>
      <c r="E800" s="24" t="str">
        <f t="shared" si="146"/>
        <v/>
      </c>
      <c r="F800" s="30" t="str">
        <f t="shared" si="147"/>
        <v/>
      </c>
      <c r="G800" s="25" t="str">
        <f t="shared" si="148"/>
        <v/>
      </c>
      <c r="H800" s="29" t="str">
        <f t="shared" ca="1" si="149"/>
        <v/>
      </c>
      <c r="I800" s="24"/>
      <c r="J800" s="30"/>
      <c r="K800" s="27" t="str">
        <f>IF(ИТОГ!A800=0,"",ИТОГ!A800)</f>
        <v/>
      </c>
      <c r="L800" s="26" t="str">
        <f t="shared" si="150"/>
        <v/>
      </c>
      <c r="M800" s="25" t="str">
        <f>IF(K800="","",ИТОГ!Q800)</f>
        <v/>
      </c>
      <c r="N800" s="28" t="str">
        <f>IF(K800="","",ИТОГ!N800)</f>
        <v/>
      </c>
      <c r="O800" s="30" t="str">
        <f t="shared" si="151"/>
        <v/>
      </c>
      <c r="P800" s="24"/>
      <c r="Q800" s="30" t="str">
        <f t="shared" si="152"/>
        <v/>
      </c>
      <c r="R800" s="29" t="str">
        <f t="shared" ca="1" si="153"/>
        <v/>
      </c>
    </row>
    <row r="801" spans="1:18">
      <c r="A801" s="23" t="str">
        <f t="shared" si="143"/>
        <v/>
      </c>
      <c r="B801" s="23" t="str">
        <f t="shared" si="144"/>
        <v/>
      </c>
      <c r="C801" s="29" t="str">
        <f t="shared" ca="1" si="145"/>
        <v/>
      </c>
      <c r="D801" s="22" t="str">
        <f>IF(K801="","",ИТОГ!S801)</f>
        <v/>
      </c>
      <c r="E801" s="24" t="str">
        <f t="shared" si="146"/>
        <v/>
      </c>
      <c r="F801" s="30" t="str">
        <f t="shared" si="147"/>
        <v/>
      </c>
      <c r="G801" s="25" t="str">
        <f t="shared" si="148"/>
        <v/>
      </c>
      <c r="H801" s="29" t="str">
        <f t="shared" ca="1" si="149"/>
        <v/>
      </c>
      <c r="I801" s="24"/>
      <c r="J801" s="30"/>
      <c r="K801" s="27" t="str">
        <f>IF(ИТОГ!A801=0,"",ИТОГ!A801)</f>
        <v/>
      </c>
      <c r="L801" s="26" t="str">
        <f t="shared" si="150"/>
        <v/>
      </c>
      <c r="M801" s="25" t="str">
        <f>IF(K801="","",ИТОГ!Q801)</f>
        <v/>
      </c>
      <c r="N801" s="28" t="str">
        <f>IF(K801="","",ИТОГ!N801)</f>
        <v/>
      </c>
      <c r="O801" s="30" t="str">
        <f t="shared" si="151"/>
        <v/>
      </c>
      <c r="P801" s="24"/>
      <c r="Q801" s="30" t="str">
        <f t="shared" si="152"/>
        <v/>
      </c>
      <c r="R801" s="29" t="str">
        <f t="shared" ca="1" si="153"/>
        <v/>
      </c>
    </row>
    <row r="802" spans="1:18">
      <c r="A802" s="23" t="str">
        <f t="shared" si="143"/>
        <v/>
      </c>
      <c r="B802" s="23" t="str">
        <f t="shared" si="144"/>
        <v/>
      </c>
      <c r="C802" s="29" t="str">
        <f t="shared" ca="1" si="145"/>
        <v/>
      </c>
      <c r="D802" s="22" t="str">
        <f>IF(K802="","",ИТОГ!S802)</f>
        <v/>
      </c>
      <c r="E802" s="24" t="str">
        <f t="shared" si="146"/>
        <v/>
      </c>
      <c r="F802" s="30" t="str">
        <f t="shared" si="147"/>
        <v/>
      </c>
      <c r="G802" s="25" t="str">
        <f t="shared" si="148"/>
        <v/>
      </c>
      <c r="H802" s="29" t="str">
        <f t="shared" ca="1" si="149"/>
        <v/>
      </c>
      <c r="I802" s="24"/>
      <c r="J802" s="30"/>
      <c r="K802" s="27" t="str">
        <f>IF(ИТОГ!A802=0,"",ИТОГ!A802)</f>
        <v/>
      </c>
      <c r="L802" s="26" t="str">
        <f t="shared" si="150"/>
        <v/>
      </c>
      <c r="M802" s="25" t="str">
        <f>IF(K802="","",ИТОГ!Q802)</f>
        <v/>
      </c>
      <c r="N802" s="28" t="str">
        <f>IF(K802="","",ИТОГ!N802)</f>
        <v/>
      </c>
      <c r="O802" s="30" t="str">
        <f t="shared" si="151"/>
        <v/>
      </c>
      <c r="P802" s="24"/>
      <c r="Q802" s="30" t="str">
        <f t="shared" si="152"/>
        <v/>
      </c>
      <c r="R802" s="29" t="str">
        <f t="shared" ca="1" si="153"/>
        <v/>
      </c>
    </row>
    <row r="803" spans="1:18">
      <c r="A803" s="23" t="str">
        <f t="shared" si="143"/>
        <v/>
      </c>
      <c r="B803" s="23" t="str">
        <f t="shared" si="144"/>
        <v/>
      </c>
      <c r="C803" s="29" t="str">
        <f t="shared" ca="1" si="145"/>
        <v/>
      </c>
      <c r="D803" s="22" t="str">
        <f>IF(K803="","",ИТОГ!S803)</f>
        <v/>
      </c>
      <c r="E803" s="24" t="str">
        <f t="shared" si="146"/>
        <v/>
      </c>
      <c r="F803" s="30" t="str">
        <f t="shared" si="147"/>
        <v/>
      </c>
      <c r="G803" s="25" t="str">
        <f t="shared" si="148"/>
        <v/>
      </c>
      <c r="H803" s="29" t="str">
        <f t="shared" ca="1" si="149"/>
        <v/>
      </c>
      <c r="I803" s="24"/>
      <c r="J803" s="30"/>
      <c r="K803" s="27" t="str">
        <f>IF(ИТОГ!A803=0,"",ИТОГ!A803)</f>
        <v/>
      </c>
      <c r="L803" s="26" t="str">
        <f t="shared" si="150"/>
        <v/>
      </c>
      <c r="M803" s="25" t="str">
        <f>IF(K803="","",ИТОГ!Q803)</f>
        <v/>
      </c>
      <c r="N803" s="28" t="str">
        <f>IF(K803="","",ИТОГ!N803)</f>
        <v/>
      </c>
      <c r="O803" s="30" t="str">
        <f t="shared" si="151"/>
        <v/>
      </c>
      <c r="P803" s="24"/>
      <c r="Q803" s="30" t="str">
        <f t="shared" si="152"/>
        <v/>
      </c>
      <c r="R803" s="29" t="str">
        <f t="shared" ca="1" si="153"/>
        <v/>
      </c>
    </row>
    <row r="804" spans="1:18">
      <c r="A804" s="23" t="str">
        <f t="shared" si="143"/>
        <v/>
      </c>
      <c r="B804" s="23" t="str">
        <f t="shared" si="144"/>
        <v/>
      </c>
      <c r="C804" s="29" t="str">
        <f t="shared" ca="1" si="145"/>
        <v/>
      </c>
      <c r="D804" s="22" t="str">
        <f>IF(K804="","",ИТОГ!S804)</f>
        <v/>
      </c>
      <c r="E804" s="24" t="str">
        <f t="shared" si="146"/>
        <v/>
      </c>
      <c r="F804" s="30" t="str">
        <f t="shared" si="147"/>
        <v/>
      </c>
      <c r="G804" s="25" t="str">
        <f t="shared" si="148"/>
        <v/>
      </c>
      <c r="H804" s="29" t="str">
        <f t="shared" ca="1" si="149"/>
        <v/>
      </c>
      <c r="I804" s="24"/>
      <c r="J804" s="30"/>
      <c r="K804" s="27" t="str">
        <f>IF(ИТОГ!A804=0,"",ИТОГ!A804)</f>
        <v/>
      </c>
      <c r="L804" s="26" t="str">
        <f t="shared" si="150"/>
        <v/>
      </c>
      <c r="M804" s="25" t="str">
        <f>IF(K804="","",ИТОГ!Q804)</f>
        <v/>
      </c>
      <c r="N804" s="28" t="str">
        <f>IF(K804="","",ИТОГ!N804)</f>
        <v/>
      </c>
      <c r="O804" s="30" t="str">
        <f t="shared" si="151"/>
        <v/>
      </c>
      <c r="P804" s="24"/>
      <c r="Q804" s="30" t="str">
        <f t="shared" si="152"/>
        <v/>
      </c>
      <c r="R804" s="29" t="str">
        <f t="shared" ca="1" si="153"/>
        <v/>
      </c>
    </row>
    <row r="805" spans="1:18">
      <c r="A805" s="23" t="str">
        <f t="shared" si="143"/>
        <v/>
      </c>
      <c r="B805" s="23" t="str">
        <f t="shared" si="144"/>
        <v/>
      </c>
      <c r="C805" s="29" t="str">
        <f t="shared" ca="1" si="145"/>
        <v/>
      </c>
      <c r="D805" s="22" t="str">
        <f>IF(K805="","",ИТОГ!S805)</f>
        <v/>
      </c>
      <c r="E805" s="24" t="str">
        <f t="shared" si="146"/>
        <v/>
      </c>
      <c r="F805" s="30" t="str">
        <f t="shared" si="147"/>
        <v/>
      </c>
      <c r="G805" s="25" t="str">
        <f t="shared" si="148"/>
        <v/>
      </c>
      <c r="H805" s="29" t="str">
        <f t="shared" ca="1" si="149"/>
        <v/>
      </c>
      <c r="I805" s="24"/>
      <c r="J805" s="30"/>
      <c r="K805" s="27" t="str">
        <f>IF(ИТОГ!A805=0,"",ИТОГ!A805)</f>
        <v/>
      </c>
      <c r="L805" s="26" t="str">
        <f t="shared" si="150"/>
        <v/>
      </c>
      <c r="M805" s="25" t="str">
        <f>IF(K805="","",ИТОГ!Q805)</f>
        <v/>
      </c>
      <c r="N805" s="28" t="str">
        <f>IF(K805="","",ИТОГ!N805)</f>
        <v/>
      </c>
      <c r="O805" s="30" t="str">
        <f t="shared" si="151"/>
        <v/>
      </c>
      <c r="P805" s="24"/>
      <c r="Q805" s="30" t="str">
        <f t="shared" si="152"/>
        <v/>
      </c>
      <c r="R805" s="29" t="str">
        <f t="shared" ca="1" si="153"/>
        <v/>
      </c>
    </row>
    <row r="806" spans="1:18">
      <c r="A806" s="23" t="str">
        <f t="shared" si="143"/>
        <v/>
      </c>
      <c r="B806" s="23" t="str">
        <f t="shared" si="144"/>
        <v/>
      </c>
      <c r="C806" s="29" t="str">
        <f t="shared" ca="1" si="145"/>
        <v/>
      </c>
      <c r="D806" s="22" t="str">
        <f>IF(K806="","",ИТОГ!S806)</f>
        <v/>
      </c>
      <c r="E806" s="24" t="str">
        <f t="shared" si="146"/>
        <v/>
      </c>
      <c r="F806" s="30" t="str">
        <f t="shared" si="147"/>
        <v/>
      </c>
      <c r="G806" s="25" t="str">
        <f t="shared" si="148"/>
        <v/>
      </c>
      <c r="H806" s="29" t="str">
        <f t="shared" ca="1" si="149"/>
        <v/>
      </c>
      <c r="I806" s="24"/>
      <c r="J806" s="30"/>
      <c r="K806" s="27" t="str">
        <f>IF(ИТОГ!A806=0,"",ИТОГ!A806)</f>
        <v/>
      </c>
      <c r="L806" s="26" t="str">
        <f t="shared" si="150"/>
        <v/>
      </c>
      <c r="M806" s="25" t="str">
        <f>IF(K806="","",ИТОГ!Q806)</f>
        <v/>
      </c>
      <c r="N806" s="28" t="str">
        <f>IF(K806="","",ИТОГ!N806)</f>
        <v/>
      </c>
      <c r="O806" s="30" t="str">
        <f t="shared" si="151"/>
        <v/>
      </c>
      <c r="P806" s="24"/>
      <c r="Q806" s="30" t="str">
        <f t="shared" si="152"/>
        <v/>
      </c>
      <c r="R806" s="29" t="str">
        <f t="shared" ca="1" si="153"/>
        <v/>
      </c>
    </row>
    <row r="807" spans="1:18">
      <c r="A807" s="23" t="str">
        <f t="shared" si="143"/>
        <v/>
      </c>
      <c r="B807" s="23" t="str">
        <f t="shared" si="144"/>
        <v/>
      </c>
      <c r="C807" s="29" t="str">
        <f t="shared" ca="1" si="145"/>
        <v/>
      </c>
      <c r="D807" s="22" t="str">
        <f>IF(K807="","",ИТОГ!S807)</f>
        <v/>
      </c>
      <c r="E807" s="24" t="str">
        <f t="shared" si="146"/>
        <v/>
      </c>
      <c r="F807" s="30" t="str">
        <f t="shared" si="147"/>
        <v/>
      </c>
      <c r="G807" s="25" t="str">
        <f t="shared" si="148"/>
        <v/>
      </c>
      <c r="H807" s="29" t="str">
        <f t="shared" ca="1" si="149"/>
        <v/>
      </c>
      <c r="I807" s="24"/>
      <c r="J807" s="30"/>
      <c r="K807" s="27" t="str">
        <f>IF(ИТОГ!A807=0,"",ИТОГ!A807)</f>
        <v/>
      </c>
      <c r="L807" s="26" t="str">
        <f t="shared" si="150"/>
        <v/>
      </c>
      <c r="M807" s="25" t="str">
        <f>IF(K807="","",ИТОГ!Q807)</f>
        <v/>
      </c>
      <c r="N807" s="28" t="str">
        <f>IF(K807="","",ИТОГ!N807)</f>
        <v/>
      </c>
      <c r="O807" s="30" t="str">
        <f t="shared" si="151"/>
        <v/>
      </c>
      <c r="P807" s="24"/>
      <c r="Q807" s="30" t="str">
        <f t="shared" si="152"/>
        <v/>
      </c>
      <c r="R807" s="29" t="str">
        <f t="shared" ca="1" si="153"/>
        <v/>
      </c>
    </row>
    <row r="808" spans="1:18">
      <c r="A808" s="23" t="str">
        <f t="shared" si="143"/>
        <v/>
      </c>
      <c r="B808" s="23" t="str">
        <f t="shared" si="144"/>
        <v/>
      </c>
      <c r="C808" s="29" t="str">
        <f t="shared" ca="1" si="145"/>
        <v/>
      </c>
      <c r="D808" s="22" t="str">
        <f>IF(K808="","",ИТОГ!S808)</f>
        <v/>
      </c>
      <c r="E808" s="24" t="str">
        <f t="shared" si="146"/>
        <v/>
      </c>
      <c r="F808" s="30" t="str">
        <f t="shared" si="147"/>
        <v/>
      </c>
      <c r="G808" s="25" t="str">
        <f t="shared" si="148"/>
        <v/>
      </c>
      <c r="H808" s="29" t="str">
        <f t="shared" ca="1" si="149"/>
        <v/>
      </c>
      <c r="I808" s="24"/>
      <c r="J808" s="30"/>
      <c r="K808" s="27" t="str">
        <f>IF(ИТОГ!A808=0,"",ИТОГ!A808)</f>
        <v/>
      </c>
      <c r="L808" s="26" t="str">
        <f t="shared" si="150"/>
        <v/>
      </c>
      <c r="M808" s="25" t="str">
        <f>IF(K808="","",ИТОГ!Q808)</f>
        <v/>
      </c>
      <c r="N808" s="28" t="str">
        <f>IF(K808="","",ИТОГ!N808)</f>
        <v/>
      </c>
      <c r="O808" s="30" t="str">
        <f t="shared" si="151"/>
        <v/>
      </c>
      <c r="P808" s="24"/>
      <c r="Q808" s="30" t="str">
        <f t="shared" si="152"/>
        <v/>
      </c>
      <c r="R808" s="29" t="str">
        <f t="shared" ca="1" si="153"/>
        <v/>
      </c>
    </row>
    <row r="809" spans="1:18">
      <c r="A809" s="23" t="str">
        <f t="shared" si="143"/>
        <v/>
      </c>
      <c r="B809" s="23" t="str">
        <f t="shared" si="144"/>
        <v/>
      </c>
      <c r="C809" s="29" t="str">
        <f t="shared" ca="1" si="145"/>
        <v/>
      </c>
      <c r="D809" s="22" t="str">
        <f>IF(K809="","",ИТОГ!S809)</f>
        <v/>
      </c>
      <c r="E809" s="24" t="str">
        <f t="shared" si="146"/>
        <v/>
      </c>
      <c r="F809" s="30" t="str">
        <f t="shared" si="147"/>
        <v/>
      </c>
      <c r="G809" s="25" t="str">
        <f t="shared" si="148"/>
        <v/>
      </c>
      <c r="H809" s="29" t="str">
        <f t="shared" ca="1" si="149"/>
        <v/>
      </c>
      <c r="I809" s="24"/>
      <c r="J809" s="30"/>
      <c r="K809" s="27" t="str">
        <f>IF(ИТОГ!A809=0,"",ИТОГ!A809)</f>
        <v/>
      </c>
      <c r="L809" s="26" t="str">
        <f t="shared" si="150"/>
        <v/>
      </c>
      <c r="M809" s="25" t="str">
        <f>IF(K809="","",ИТОГ!Q809)</f>
        <v/>
      </c>
      <c r="N809" s="28" t="str">
        <f>IF(K809="","",ИТОГ!N809)</f>
        <v/>
      </c>
      <c r="O809" s="30" t="str">
        <f t="shared" si="151"/>
        <v/>
      </c>
      <c r="P809" s="24"/>
      <c r="Q809" s="30" t="str">
        <f t="shared" si="152"/>
        <v/>
      </c>
      <c r="R809" s="29" t="str">
        <f t="shared" ca="1" si="153"/>
        <v/>
      </c>
    </row>
    <row r="810" spans="1:18">
      <c r="A810" s="23" t="str">
        <f t="shared" si="143"/>
        <v/>
      </c>
      <c r="B810" s="23" t="str">
        <f t="shared" si="144"/>
        <v/>
      </c>
      <c r="C810" s="29" t="str">
        <f t="shared" ca="1" si="145"/>
        <v/>
      </c>
      <c r="D810" s="22" t="str">
        <f>IF(K810="","",ИТОГ!S810)</f>
        <v/>
      </c>
      <c r="E810" s="24" t="str">
        <f t="shared" si="146"/>
        <v/>
      </c>
      <c r="F810" s="30" t="str">
        <f t="shared" si="147"/>
        <v/>
      </c>
      <c r="G810" s="25" t="str">
        <f t="shared" si="148"/>
        <v/>
      </c>
      <c r="H810" s="29" t="str">
        <f t="shared" ca="1" si="149"/>
        <v/>
      </c>
      <c r="I810" s="24"/>
      <c r="J810" s="30"/>
      <c r="K810" s="27" t="str">
        <f>IF(ИТОГ!A810=0,"",ИТОГ!A810)</f>
        <v/>
      </c>
      <c r="L810" s="26" t="str">
        <f t="shared" si="150"/>
        <v/>
      </c>
      <c r="M810" s="25" t="str">
        <f>IF(K810="","",ИТОГ!Q810)</f>
        <v/>
      </c>
      <c r="N810" s="28" t="str">
        <f>IF(K810="","",ИТОГ!N810)</f>
        <v/>
      </c>
      <c r="O810" s="30" t="str">
        <f t="shared" si="151"/>
        <v/>
      </c>
      <c r="P810" s="24"/>
      <c r="Q810" s="30" t="str">
        <f t="shared" si="152"/>
        <v/>
      </c>
      <c r="R810" s="29" t="str">
        <f t="shared" ca="1" si="153"/>
        <v/>
      </c>
    </row>
    <row r="811" spans="1:18">
      <c r="A811" s="23" t="str">
        <f t="shared" si="143"/>
        <v/>
      </c>
      <c r="B811" s="23" t="str">
        <f t="shared" si="144"/>
        <v/>
      </c>
      <c r="C811" s="29" t="str">
        <f t="shared" ca="1" si="145"/>
        <v/>
      </c>
      <c r="D811" s="22" t="str">
        <f>IF(K811="","",ИТОГ!S811)</f>
        <v/>
      </c>
      <c r="E811" s="24" t="str">
        <f t="shared" si="146"/>
        <v/>
      </c>
      <c r="F811" s="30" t="str">
        <f t="shared" si="147"/>
        <v/>
      </c>
      <c r="G811" s="25" t="str">
        <f t="shared" si="148"/>
        <v/>
      </c>
      <c r="H811" s="29" t="str">
        <f t="shared" ca="1" si="149"/>
        <v/>
      </c>
      <c r="I811" s="24"/>
      <c r="J811" s="30"/>
      <c r="K811" s="27" t="str">
        <f>IF(ИТОГ!A811=0,"",ИТОГ!A811)</f>
        <v/>
      </c>
      <c r="L811" s="26" t="str">
        <f t="shared" si="150"/>
        <v/>
      </c>
      <c r="M811" s="25" t="str">
        <f>IF(K811="","",ИТОГ!Q811)</f>
        <v/>
      </c>
      <c r="N811" s="28" t="str">
        <f>IF(K811="","",ИТОГ!N811)</f>
        <v/>
      </c>
      <c r="O811" s="30" t="str">
        <f t="shared" si="151"/>
        <v/>
      </c>
      <c r="P811" s="24"/>
      <c r="Q811" s="30" t="str">
        <f t="shared" si="152"/>
        <v/>
      </c>
      <c r="R811" s="29" t="str">
        <f t="shared" ca="1" si="153"/>
        <v/>
      </c>
    </row>
    <row r="812" spans="1:18">
      <c r="A812" s="23" t="str">
        <f t="shared" si="143"/>
        <v/>
      </c>
      <c r="B812" s="23" t="str">
        <f t="shared" si="144"/>
        <v/>
      </c>
      <c r="C812" s="29" t="str">
        <f t="shared" ca="1" si="145"/>
        <v/>
      </c>
      <c r="D812" s="22" t="str">
        <f>IF(K812="","",ИТОГ!S812)</f>
        <v/>
      </c>
      <c r="E812" s="24" t="str">
        <f t="shared" si="146"/>
        <v/>
      </c>
      <c r="F812" s="30" t="str">
        <f t="shared" si="147"/>
        <v/>
      </c>
      <c r="G812" s="25" t="str">
        <f t="shared" si="148"/>
        <v/>
      </c>
      <c r="H812" s="29" t="str">
        <f t="shared" ca="1" si="149"/>
        <v/>
      </c>
      <c r="I812" s="24"/>
      <c r="J812" s="30"/>
      <c r="K812" s="27" t="str">
        <f>IF(ИТОГ!A812=0,"",ИТОГ!A812)</f>
        <v/>
      </c>
      <c r="L812" s="26" t="str">
        <f t="shared" si="150"/>
        <v/>
      </c>
      <c r="M812" s="25" t="str">
        <f>IF(K812="","",ИТОГ!Q812)</f>
        <v/>
      </c>
      <c r="N812" s="28" t="str">
        <f>IF(K812="","",ИТОГ!N812)</f>
        <v/>
      </c>
      <c r="O812" s="30" t="str">
        <f t="shared" si="151"/>
        <v/>
      </c>
      <c r="P812" s="24"/>
      <c r="Q812" s="30" t="str">
        <f t="shared" si="152"/>
        <v/>
      </c>
      <c r="R812" s="29" t="str">
        <f t="shared" ca="1" si="153"/>
        <v/>
      </c>
    </row>
    <row r="813" spans="1:18">
      <c r="A813" s="23" t="str">
        <f t="shared" si="143"/>
        <v/>
      </c>
      <c r="B813" s="23" t="str">
        <f t="shared" si="144"/>
        <v/>
      </c>
      <c r="C813" s="29" t="str">
        <f t="shared" ca="1" si="145"/>
        <v/>
      </c>
      <c r="D813" s="22" t="str">
        <f>IF(K813="","",ИТОГ!S813)</f>
        <v/>
      </c>
      <c r="E813" s="24" t="str">
        <f t="shared" si="146"/>
        <v/>
      </c>
      <c r="F813" s="30" t="str">
        <f t="shared" si="147"/>
        <v/>
      </c>
      <c r="G813" s="25" t="str">
        <f t="shared" si="148"/>
        <v/>
      </c>
      <c r="H813" s="29" t="str">
        <f t="shared" ca="1" si="149"/>
        <v/>
      </c>
      <c r="I813" s="24"/>
      <c r="J813" s="30"/>
      <c r="K813" s="27" t="str">
        <f>IF(ИТОГ!A813=0,"",ИТОГ!A813)</f>
        <v/>
      </c>
      <c r="L813" s="26" t="str">
        <f t="shared" si="150"/>
        <v/>
      </c>
      <c r="M813" s="25" t="str">
        <f>IF(K813="","",ИТОГ!Q813)</f>
        <v/>
      </c>
      <c r="N813" s="28" t="str">
        <f>IF(K813="","",ИТОГ!N813)</f>
        <v/>
      </c>
      <c r="O813" s="30" t="str">
        <f t="shared" si="151"/>
        <v/>
      </c>
      <c r="P813" s="24"/>
      <c r="Q813" s="30" t="str">
        <f t="shared" si="152"/>
        <v/>
      </c>
      <c r="R813" s="29" t="str">
        <f t="shared" ca="1" si="153"/>
        <v/>
      </c>
    </row>
    <row r="814" spans="1:18">
      <c r="A814" s="23" t="str">
        <f t="shared" si="143"/>
        <v/>
      </c>
      <c r="B814" s="23" t="str">
        <f t="shared" si="144"/>
        <v/>
      </c>
      <c r="C814" s="29" t="str">
        <f t="shared" ca="1" si="145"/>
        <v/>
      </c>
      <c r="D814" s="22" t="str">
        <f>IF(K814="","",ИТОГ!S814)</f>
        <v/>
      </c>
      <c r="E814" s="24" t="str">
        <f t="shared" si="146"/>
        <v/>
      </c>
      <c r="F814" s="30" t="str">
        <f t="shared" si="147"/>
        <v/>
      </c>
      <c r="G814" s="25" t="str">
        <f t="shared" si="148"/>
        <v/>
      </c>
      <c r="H814" s="29" t="str">
        <f t="shared" ca="1" si="149"/>
        <v/>
      </c>
      <c r="I814" s="24"/>
      <c r="J814" s="30"/>
      <c r="K814" s="27" t="str">
        <f>IF(ИТОГ!A814=0,"",ИТОГ!A814)</f>
        <v/>
      </c>
      <c r="L814" s="26" t="str">
        <f t="shared" si="150"/>
        <v/>
      </c>
      <c r="M814" s="25" t="str">
        <f>IF(K814="","",ИТОГ!Q814)</f>
        <v/>
      </c>
      <c r="N814" s="28" t="str">
        <f>IF(K814="","",ИТОГ!N814)</f>
        <v/>
      </c>
      <c r="O814" s="30" t="str">
        <f t="shared" si="151"/>
        <v/>
      </c>
      <c r="P814" s="24"/>
      <c r="Q814" s="30" t="str">
        <f t="shared" si="152"/>
        <v/>
      </c>
      <c r="R814" s="29" t="str">
        <f t="shared" ca="1" si="153"/>
        <v/>
      </c>
    </row>
    <row r="815" spans="1:18">
      <c r="A815" s="23" t="str">
        <f t="shared" si="143"/>
        <v/>
      </c>
      <c r="B815" s="23" t="str">
        <f t="shared" si="144"/>
        <v/>
      </c>
      <c r="C815" s="29" t="str">
        <f t="shared" ca="1" si="145"/>
        <v/>
      </c>
      <c r="D815" s="22" t="str">
        <f>IF(K815="","",ИТОГ!S815)</f>
        <v/>
      </c>
      <c r="E815" s="24" t="str">
        <f t="shared" si="146"/>
        <v/>
      </c>
      <c r="F815" s="30" t="str">
        <f t="shared" si="147"/>
        <v/>
      </c>
      <c r="G815" s="25" t="str">
        <f t="shared" si="148"/>
        <v/>
      </c>
      <c r="H815" s="29" t="str">
        <f t="shared" ca="1" si="149"/>
        <v/>
      </c>
      <c r="I815" s="24"/>
      <c r="J815" s="30"/>
      <c r="K815" s="27" t="str">
        <f>IF(ИТОГ!A815=0,"",ИТОГ!A815)</f>
        <v/>
      </c>
      <c r="L815" s="26" t="str">
        <f t="shared" si="150"/>
        <v/>
      </c>
      <c r="M815" s="25" t="str">
        <f>IF(K815="","",ИТОГ!Q815)</f>
        <v/>
      </c>
      <c r="N815" s="28" t="str">
        <f>IF(K815="","",ИТОГ!N815)</f>
        <v/>
      </c>
      <c r="O815" s="30" t="str">
        <f t="shared" si="151"/>
        <v/>
      </c>
      <c r="P815" s="24"/>
      <c r="Q815" s="30" t="str">
        <f t="shared" si="152"/>
        <v/>
      </c>
      <c r="R815" s="29" t="str">
        <f t="shared" ca="1" si="153"/>
        <v/>
      </c>
    </row>
    <row r="816" spans="1:18">
      <c r="A816" s="23" t="str">
        <f t="shared" si="143"/>
        <v/>
      </c>
      <c r="B816" s="23" t="str">
        <f t="shared" si="144"/>
        <v/>
      </c>
      <c r="C816" s="29" t="str">
        <f t="shared" ca="1" si="145"/>
        <v/>
      </c>
      <c r="D816" s="22" t="str">
        <f>IF(K816="","",ИТОГ!S816)</f>
        <v/>
      </c>
      <c r="E816" s="24" t="str">
        <f t="shared" si="146"/>
        <v/>
      </c>
      <c r="F816" s="30" t="str">
        <f t="shared" si="147"/>
        <v/>
      </c>
      <c r="G816" s="25" t="str">
        <f t="shared" si="148"/>
        <v/>
      </c>
      <c r="H816" s="29" t="str">
        <f t="shared" ca="1" si="149"/>
        <v/>
      </c>
      <c r="I816" s="24"/>
      <c r="J816" s="30"/>
      <c r="K816" s="27" t="str">
        <f>IF(ИТОГ!A816=0,"",ИТОГ!A816)</f>
        <v/>
      </c>
      <c r="L816" s="26" t="str">
        <f t="shared" si="150"/>
        <v/>
      </c>
      <c r="M816" s="25" t="str">
        <f>IF(K816="","",ИТОГ!Q816)</f>
        <v/>
      </c>
      <c r="N816" s="28" t="str">
        <f>IF(K816="","",ИТОГ!N816)</f>
        <v/>
      </c>
      <c r="O816" s="30" t="str">
        <f t="shared" si="151"/>
        <v/>
      </c>
      <c r="P816" s="24"/>
      <c r="Q816" s="30" t="str">
        <f t="shared" si="152"/>
        <v/>
      </c>
      <c r="R816" s="29" t="str">
        <f t="shared" ca="1" si="153"/>
        <v/>
      </c>
    </row>
    <row r="817" spans="1:18">
      <c r="A817" s="23" t="str">
        <f t="shared" si="143"/>
        <v/>
      </c>
      <c r="B817" s="23" t="str">
        <f t="shared" si="144"/>
        <v/>
      </c>
      <c r="C817" s="29" t="str">
        <f t="shared" ca="1" si="145"/>
        <v/>
      </c>
      <c r="D817" s="22" t="str">
        <f>IF(K817="","",ИТОГ!S817)</f>
        <v/>
      </c>
      <c r="E817" s="24" t="str">
        <f t="shared" si="146"/>
        <v/>
      </c>
      <c r="F817" s="30" t="str">
        <f t="shared" si="147"/>
        <v/>
      </c>
      <c r="G817" s="25" t="str">
        <f t="shared" si="148"/>
        <v/>
      </c>
      <c r="H817" s="29" t="str">
        <f t="shared" ca="1" si="149"/>
        <v/>
      </c>
      <c r="I817" s="24"/>
      <c r="J817" s="30"/>
      <c r="K817" s="27" t="str">
        <f>IF(ИТОГ!A817=0,"",ИТОГ!A817)</f>
        <v/>
      </c>
      <c r="L817" s="26" t="str">
        <f t="shared" si="150"/>
        <v/>
      </c>
      <c r="M817" s="25" t="str">
        <f>IF(K817="","",ИТОГ!Q817)</f>
        <v/>
      </c>
      <c r="N817" s="28" t="str">
        <f>IF(K817="","",ИТОГ!N817)</f>
        <v/>
      </c>
      <c r="O817" s="30" t="str">
        <f t="shared" si="151"/>
        <v/>
      </c>
      <c r="P817" s="24"/>
      <c r="Q817" s="30" t="str">
        <f t="shared" si="152"/>
        <v/>
      </c>
      <c r="R817" s="29" t="str">
        <f t="shared" ca="1" si="153"/>
        <v/>
      </c>
    </row>
    <row r="818" spans="1:18">
      <c r="A818" s="23" t="str">
        <f t="shared" si="143"/>
        <v/>
      </c>
      <c r="B818" s="23" t="str">
        <f t="shared" si="144"/>
        <v/>
      </c>
      <c r="C818" s="29" t="str">
        <f t="shared" ca="1" si="145"/>
        <v/>
      </c>
      <c r="D818" s="22" t="str">
        <f>IF(K818="","",ИТОГ!S818)</f>
        <v/>
      </c>
      <c r="E818" s="24" t="str">
        <f t="shared" si="146"/>
        <v/>
      </c>
      <c r="F818" s="30" t="str">
        <f t="shared" si="147"/>
        <v/>
      </c>
      <c r="G818" s="25" t="str">
        <f t="shared" si="148"/>
        <v/>
      </c>
      <c r="H818" s="29" t="str">
        <f t="shared" ca="1" si="149"/>
        <v/>
      </c>
      <c r="I818" s="24"/>
      <c r="J818" s="30"/>
      <c r="K818" s="27" t="str">
        <f>IF(ИТОГ!A818=0,"",ИТОГ!A818)</f>
        <v/>
      </c>
      <c r="L818" s="26" t="str">
        <f t="shared" si="150"/>
        <v/>
      </c>
      <c r="M818" s="25" t="str">
        <f>IF(K818="","",ИТОГ!Q818)</f>
        <v/>
      </c>
      <c r="N818" s="28" t="str">
        <f>IF(K818="","",ИТОГ!N818)</f>
        <v/>
      </c>
      <c r="O818" s="30" t="str">
        <f t="shared" si="151"/>
        <v/>
      </c>
      <c r="P818" s="24"/>
      <c r="Q818" s="30" t="str">
        <f t="shared" si="152"/>
        <v/>
      </c>
      <c r="R818" s="29" t="str">
        <f t="shared" ca="1" si="153"/>
        <v/>
      </c>
    </row>
    <row r="819" spans="1:18">
      <c r="A819" s="23" t="str">
        <f t="shared" si="143"/>
        <v/>
      </c>
      <c r="B819" s="23" t="str">
        <f t="shared" si="144"/>
        <v/>
      </c>
      <c r="C819" s="29" t="str">
        <f t="shared" ca="1" si="145"/>
        <v/>
      </c>
      <c r="D819" s="22" t="str">
        <f>IF(K819="","",ИТОГ!S819)</f>
        <v/>
      </c>
      <c r="E819" s="24" t="str">
        <f t="shared" si="146"/>
        <v/>
      </c>
      <c r="F819" s="30" t="str">
        <f t="shared" si="147"/>
        <v/>
      </c>
      <c r="G819" s="25" t="str">
        <f t="shared" si="148"/>
        <v/>
      </c>
      <c r="H819" s="29" t="str">
        <f t="shared" ca="1" si="149"/>
        <v/>
      </c>
      <c r="I819" s="24"/>
      <c r="J819" s="30"/>
      <c r="K819" s="27" t="str">
        <f>IF(ИТОГ!A819=0,"",ИТОГ!A819)</f>
        <v/>
      </c>
      <c r="L819" s="26" t="str">
        <f t="shared" si="150"/>
        <v/>
      </c>
      <c r="M819" s="25" t="str">
        <f>IF(K819="","",ИТОГ!Q819)</f>
        <v/>
      </c>
      <c r="N819" s="28" t="str">
        <f>IF(K819="","",ИТОГ!N819)</f>
        <v/>
      </c>
      <c r="O819" s="30" t="str">
        <f t="shared" si="151"/>
        <v/>
      </c>
      <c r="P819" s="24"/>
      <c r="Q819" s="30" t="str">
        <f t="shared" si="152"/>
        <v/>
      </c>
      <c r="R819" s="29" t="str">
        <f t="shared" ca="1" si="153"/>
        <v/>
      </c>
    </row>
    <row r="820" spans="1:18">
      <c r="A820" s="23" t="str">
        <f t="shared" si="143"/>
        <v/>
      </c>
      <c r="B820" s="23" t="str">
        <f t="shared" si="144"/>
        <v/>
      </c>
      <c r="C820" s="29" t="str">
        <f t="shared" ca="1" si="145"/>
        <v/>
      </c>
      <c r="D820" s="22" t="str">
        <f>IF(K820="","",ИТОГ!S820)</f>
        <v/>
      </c>
      <c r="E820" s="24" t="str">
        <f t="shared" si="146"/>
        <v/>
      </c>
      <c r="F820" s="30" t="str">
        <f t="shared" si="147"/>
        <v/>
      </c>
      <c r="G820" s="25" t="str">
        <f t="shared" si="148"/>
        <v/>
      </c>
      <c r="H820" s="29" t="str">
        <f t="shared" ca="1" si="149"/>
        <v/>
      </c>
      <c r="I820" s="24"/>
      <c r="J820" s="30"/>
      <c r="K820" s="27" t="str">
        <f>IF(ИТОГ!A820=0,"",ИТОГ!A820)</f>
        <v/>
      </c>
      <c r="L820" s="26" t="str">
        <f t="shared" si="150"/>
        <v/>
      </c>
      <c r="M820" s="25" t="str">
        <f>IF(K820="","",ИТОГ!Q820)</f>
        <v/>
      </c>
      <c r="N820" s="28" t="str">
        <f>IF(K820="","",ИТОГ!N820)</f>
        <v/>
      </c>
      <c r="O820" s="30" t="str">
        <f t="shared" si="151"/>
        <v/>
      </c>
      <c r="P820" s="24"/>
      <c r="Q820" s="30" t="str">
        <f t="shared" si="152"/>
        <v/>
      </c>
      <c r="R820" s="29" t="str">
        <f t="shared" ca="1" si="153"/>
        <v/>
      </c>
    </row>
    <row r="821" spans="1:18">
      <c r="A821" s="23" t="str">
        <f t="shared" si="143"/>
        <v/>
      </c>
      <c r="B821" s="23" t="str">
        <f t="shared" si="144"/>
        <v/>
      </c>
      <c r="C821" s="29" t="str">
        <f t="shared" ca="1" si="145"/>
        <v/>
      </c>
      <c r="D821" s="22" t="str">
        <f>IF(K821="","",ИТОГ!S821)</f>
        <v/>
      </c>
      <c r="E821" s="24" t="str">
        <f t="shared" si="146"/>
        <v/>
      </c>
      <c r="F821" s="30" t="str">
        <f t="shared" si="147"/>
        <v/>
      </c>
      <c r="G821" s="25" t="str">
        <f t="shared" si="148"/>
        <v/>
      </c>
      <c r="H821" s="29" t="str">
        <f t="shared" ca="1" si="149"/>
        <v/>
      </c>
      <c r="I821" s="24"/>
      <c r="J821" s="30"/>
      <c r="K821" s="27" t="str">
        <f>IF(ИТОГ!A821=0,"",ИТОГ!A821)</f>
        <v/>
      </c>
      <c r="L821" s="26" t="str">
        <f t="shared" si="150"/>
        <v/>
      </c>
      <c r="M821" s="25" t="str">
        <f>IF(K821="","",ИТОГ!Q821)</f>
        <v/>
      </c>
      <c r="N821" s="28" t="str">
        <f>IF(K821="","",ИТОГ!N821)</f>
        <v/>
      </c>
      <c r="O821" s="30" t="str">
        <f t="shared" si="151"/>
        <v/>
      </c>
      <c r="P821" s="24"/>
      <c r="Q821" s="30" t="str">
        <f t="shared" si="152"/>
        <v/>
      </c>
      <c r="R821" s="29" t="str">
        <f t="shared" ca="1" si="153"/>
        <v/>
      </c>
    </row>
    <row r="822" spans="1:18">
      <c r="A822" s="23" t="str">
        <f t="shared" si="143"/>
        <v/>
      </c>
      <c r="B822" s="23" t="str">
        <f t="shared" si="144"/>
        <v/>
      </c>
      <c r="C822" s="29" t="str">
        <f t="shared" ca="1" si="145"/>
        <v/>
      </c>
      <c r="D822" s="22" t="str">
        <f>IF(K822="","",ИТОГ!S822)</f>
        <v/>
      </c>
      <c r="E822" s="24" t="str">
        <f t="shared" si="146"/>
        <v/>
      </c>
      <c r="F822" s="30" t="str">
        <f t="shared" si="147"/>
        <v/>
      </c>
      <c r="G822" s="25" t="str">
        <f t="shared" si="148"/>
        <v/>
      </c>
      <c r="H822" s="29" t="str">
        <f t="shared" ca="1" si="149"/>
        <v/>
      </c>
      <c r="I822" s="24"/>
      <c r="J822" s="30"/>
      <c r="K822" s="27" t="str">
        <f>IF(ИТОГ!A822=0,"",ИТОГ!A822)</f>
        <v/>
      </c>
      <c r="L822" s="26" t="str">
        <f t="shared" si="150"/>
        <v/>
      </c>
      <c r="M822" s="25" t="str">
        <f>IF(K822="","",ИТОГ!Q822)</f>
        <v/>
      </c>
      <c r="N822" s="28" t="str">
        <f>IF(K822="","",ИТОГ!N822)</f>
        <v/>
      </c>
      <c r="O822" s="30" t="str">
        <f t="shared" si="151"/>
        <v/>
      </c>
      <c r="P822" s="24"/>
      <c r="Q822" s="30" t="str">
        <f t="shared" si="152"/>
        <v/>
      </c>
      <c r="R822" s="29" t="str">
        <f t="shared" ca="1" si="153"/>
        <v/>
      </c>
    </row>
    <row r="823" spans="1:18">
      <c r="A823" s="23" t="str">
        <f t="shared" si="143"/>
        <v/>
      </c>
      <c r="B823" s="23" t="str">
        <f t="shared" si="144"/>
        <v/>
      </c>
      <c r="C823" s="29" t="str">
        <f t="shared" ca="1" si="145"/>
        <v/>
      </c>
      <c r="D823" s="22" t="str">
        <f>IF(K823="","",ИТОГ!S823)</f>
        <v/>
      </c>
      <c r="E823" s="24" t="str">
        <f t="shared" si="146"/>
        <v/>
      </c>
      <c r="F823" s="30" t="str">
        <f t="shared" si="147"/>
        <v/>
      </c>
      <c r="G823" s="25" t="str">
        <f t="shared" si="148"/>
        <v/>
      </c>
      <c r="H823" s="29" t="str">
        <f t="shared" ca="1" si="149"/>
        <v/>
      </c>
      <c r="I823" s="24"/>
      <c r="J823" s="30"/>
      <c r="K823" s="27" t="str">
        <f>IF(ИТОГ!A823=0,"",ИТОГ!A823)</f>
        <v/>
      </c>
      <c r="L823" s="26" t="str">
        <f t="shared" si="150"/>
        <v/>
      </c>
      <c r="M823" s="25" t="str">
        <f>IF(K823="","",ИТОГ!Q823)</f>
        <v/>
      </c>
      <c r="N823" s="28" t="str">
        <f>IF(K823="","",ИТОГ!N823)</f>
        <v/>
      </c>
      <c r="O823" s="30" t="str">
        <f t="shared" si="151"/>
        <v/>
      </c>
      <c r="P823" s="24"/>
      <c r="Q823" s="30" t="str">
        <f t="shared" si="152"/>
        <v/>
      </c>
      <c r="R823" s="29" t="str">
        <f t="shared" ca="1" si="153"/>
        <v/>
      </c>
    </row>
    <row r="824" spans="1:18">
      <c r="A824" s="23" t="str">
        <f t="shared" si="143"/>
        <v/>
      </c>
      <c r="B824" s="23" t="str">
        <f t="shared" si="144"/>
        <v/>
      </c>
      <c r="C824" s="29" t="str">
        <f t="shared" ca="1" si="145"/>
        <v/>
      </c>
      <c r="D824" s="22" t="str">
        <f>IF(K824="","",ИТОГ!S824)</f>
        <v/>
      </c>
      <c r="E824" s="24" t="str">
        <f t="shared" si="146"/>
        <v/>
      </c>
      <c r="F824" s="30" t="str">
        <f t="shared" si="147"/>
        <v/>
      </c>
      <c r="G824" s="25" t="str">
        <f t="shared" si="148"/>
        <v/>
      </c>
      <c r="H824" s="29" t="str">
        <f t="shared" ca="1" si="149"/>
        <v/>
      </c>
      <c r="I824" s="24"/>
      <c r="J824" s="30"/>
      <c r="K824" s="27" t="str">
        <f>IF(ИТОГ!A824=0,"",ИТОГ!A824)</f>
        <v/>
      </c>
      <c r="L824" s="26" t="str">
        <f t="shared" si="150"/>
        <v/>
      </c>
      <c r="M824" s="25" t="str">
        <f>IF(K824="","",ИТОГ!Q824)</f>
        <v/>
      </c>
      <c r="N824" s="28" t="str">
        <f>IF(K824="","",ИТОГ!N824)</f>
        <v/>
      </c>
      <c r="O824" s="30" t="str">
        <f t="shared" si="151"/>
        <v/>
      </c>
      <c r="P824" s="24"/>
      <c r="Q824" s="30" t="str">
        <f t="shared" si="152"/>
        <v/>
      </c>
      <c r="R824" s="29" t="str">
        <f t="shared" ca="1" si="153"/>
        <v/>
      </c>
    </row>
    <row r="825" spans="1:18">
      <c r="A825" s="23" t="str">
        <f t="shared" si="143"/>
        <v/>
      </c>
      <c r="B825" s="23" t="str">
        <f t="shared" si="144"/>
        <v/>
      </c>
      <c r="C825" s="29" t="str">
        <f t="shared" ca="1" si="145"/>
        <v/>
      </c>
      <c r="D825" s="22" t="str">
        <f>IF(K825="","",ИТОГ!S825)</f>
        <v/>
      </c>
      <c r="E825" s="24" t="str">
        <f t="shared" si="146"/>
        <v/>
      </c>
      <c r="F825" s="30" t="str">
        <f t="shared" si="147"/>
        <v/>
      </c>
      <c r="G825" s="25" t="str">
        <f t="shared" si="148"/>
        <v/>
      </c>
      <c r="H825" s="29" t="str">
        <f t="shared" ca="1" si="149"/>
        <v/>
      </c>
      <c r="I825" s="24"/>
      <c r="J825" s="30"/>
      <c r="K825" s="27" t="str">
        <f>IF(ИТОГ!A825=0,"",ИТОГ!A825)</f>
        <v/>
      </c>
      <c r="L825" s="26" t="str">
        <f t="shared" si="150"/>
        <v/>
      </c>
      <c r="M825" s="25" t="str">
        <f>IF(K825="","",ИТОГ!Q825)</f>
        <v/>
      </c>
      <c r="N825" s="28" t="str">
        <f>IF(K825="","",ИТОГ!N825)</f>
        <v/>
      </c>
      <c r="O825" s="30" t="str">
        <f t="shared" si="151"/>
        <v/>
      </c>
      <c r="P825" s="24"/>
      <c r="Q825" s="30" t="str">
        <f t="shared" si="152"/>
        <v/>
      </c>
      <c r="R825" s="29" t="str">
        <f t="shared" ca="1" si="153"/>
        <v/>
      </c>
    </row>
    <row r="826" spans="1:18">
      <c r="A826" s="23" t="str">
        <f t="shared" si="143"/>
        <v/>
      </c>
      <c r="B826" s="23" t="str">
        <f t="shared" si="144"/>
        <v/>
      </c>
      <c r="C826" s="29" t="str">
        <f t="shared" ca="1" si="145"/>
        <v/>
      </c>
      <c r="D826" s="22" t="str">
        <f>IF(K826="","",ИТОГ!S826)</f>
        <v/>
      </c>
      <c r="E826" s="24" t="str">
        <f t="shared" si="146"/>
        <v/>
      </c>
      <c r="F826" s="30" t="str">
        <f t="shared" si="147"/>
        <v/>
      </c>
      <c r="G826" s="25" t="str">
        <f t="shared" si="148"/>
        <v/>
      </c>
      <c r="H826" s="29" t="str">
        <f t="shared" ca="1" si="149"/>
        <v/>
      </c>
      <c r="I826" s="24"/>
      <c r="J826" s="30"/>
      <c r="K826" s="27" t="str">
        <f>IF(ИТОГ!A826=0,"",ИТОГ!A826)</f>
        <v/>
      </c>
      <c r="L826" s="26" t="str">
        <f t="shared" si="150"/>
        <v/>
      </c>
      <c r="M826" s="25" t="str">
        <f>IF(K826="","",ИТОГ!Q826)</f>
        <v/>
      </c>
      <c r="N826" s="28" t="str">
        <f>IF(K826="","",ИТОГ!N826)</f>
        <v/>
      </c>
      <c r="O826" s="30" t="str">
        <f t="shared" si="151"/>
        <v/>
      </c>
      <c r="P826" s="24"/>
      <c r="Q826" s="30" t="str">
        <f t="shared" si="152"/>
        <v/>
      </c>
      <c r="R826" s="29" t="str">
        <f t="shared" ca="1" si="153"/>
        <v/>
      </c>
    </row>
    <row r="827" spans="1:18">
      <c r="A827" s="23" t="str">
        <f t="shared" si="143"/>
        <v/>
      </c>
      <c r="B827" s="23" t="str">
        <f t="shared" si="144"/>
        <v/>
      </c>
      <c r="C827" s="29" t="str">
        <f t="shared" ca="1" si="145"/>
        <v/>
      </c>
      <c r="D827" s="22" t="str">
        <f>IF(K827="","",ИТОГ!S827)</f>
        <v/>
      </c>
      <c r="E827" s="24" t="str">
        <f t="shared" si="146"/>
        <v/>
      </c>
      <c r="F827" s="30" t="str">
        <f t="shared" si="147"/>
        <v/>
      </c>
      <c r="G827" s="25" t="str">
        <f t="shared" si="148"/>
        <v/>
      </c>
      <c r="H827" s="29" t="str">
        <f t="shared" ca="1" si="149"/>
        <v/>
      </c>
      <c r="I827" s="24"/>
      <c r="J827" s="30"/>
      <c r="K827" s="27" t="str">
        <f>IF(ИТОГ!A827=0,"",ИТОГ!A827)</f>
        <v/>
      </c>
      <c r="L827" s="26" t="str">
        <f t="shared" si="150"/>
        <v/>
      </c>
      <c r="M827" s="25" t="str">
        <f>IF(K827="","",ИТОГ!Q827)</f>
        <v/>
      </c>
      <c r="N827" s="28" t="str">
        <f>IF(K827="","",ИТОГ!N827)</f>
        <v/>
      </c>
      <c r="O827" s="30" t="str">
        <f t="shared" si="151"/>
        <v/>
      </c>
      <c r="P827" s="24"/>
      <c r="Q827" s="30" t="str">
        <f t="shared" si="152"/>
        <v/>
      </c>
      <c r="R827" s="29" t="str">
        <f t="shared" ca="1" si="153"/>
        <v/>
      </c>
    </row>
    <row r="828" spans="1:18">
      <c r="A828" s="23" t="str">
        <f t="shared" si="143"/>
        <v/>
      </c>
      <c r="B828" s="23" t="str">
        <f t="shared" si="144"/>
        <v/>
      </c>
      <c r="C828" s="29" t="str">
        <f t="shared" ca="1" si="145"/>
        <v/>
      </c>
      <c r="D828" s="22" t="str">
        <f>IF(K828="","",ИТОГ!S828)</f>
        <v/>
      </c>
      <c r="E828" s="24" t="str">
        <f t="shared" si="146"/>
        <v/>
      </c>
      <c r="F828" s="30" t="str">
        <f t="shared" si="147"/>
        <v/>
      </c>
      <c r="G828" s="25" t="str">
        <f t="shared" si="148"/>
        <v/>
      </c>
      <c r="H828" s="29" t="str">
        <f t="shared" ca="1" si="149"/>
        <v/>
      </c>
      <c r="I828" s="24"/>
      <c r="J828" s="30"/>
      <c r="K828" s="27" t="str">
        <f>IF(ИТОГ!A828=0,"",ИТОГ!A828)</f>
        <v/>
      </c>
      <c r="L828" s="26" t="str">
        <f t="shared" si="150"/>
        <v/>
      </c>
      <c r="M828" s="25" t="str">
        <f>IF(K828="","",ИТОГ!Q828)</f>
        <v/>
      </c>
      <c r="N828" s="28" t="str">
        <f>IF(K828="","",ИТОГ!N828)</f>
        <v/>
      </c>
      <c r="O828" s="30" t="str">
        <f t="shared" si="151"/>
        <v/>
      </c>
      <c r="P828" s="24"/>
      <c r="Q828" s="30" t="str">
        <f t="shared" si="152"/>
        <v/>
      </c>
      <c r="R828" s="29" t="str">
        <f t="shared" ca="1" si="153"/>
        <v/>
      </c>
    </row>
    <row r="829" spans="1:18">
      <c r="A829" s="23" t="str">
        <f t="shared" si="143"/>
        <v/>
      </c>
      <c r="B829" s="23" t="str">
        <f t="shared" si="144"/>
        <v/>
      </c>
      <c r="C829" s="29" t="str">
        <f t="shared" ca="1" si="145"/>
        <v/>
      </c>
      <c r="D829" s="22" t="str">
        <f>IF(K829="","",ИТОГ!S829)</f>
        <v/>
      </c>
      <c r="E829" s="24" t="str">
        <f t="shared" si="146"/>
        <v/>
      </c>
      <c r="F829" s="30" t="str">
        <f t="shared" si="147"/>
        <v/>
      </c>
      <c r="G829" s="25" t="str">
        <f t="shared" si="148"/>
        <v/>
      </c>
      <c r="H829" s="29" t="str">
        <f t="shared" ca="1" si="149"/>
        <v/>
      </c>
      <c r="I829" s="24"/>
      <c r="J829" s="30"/>
      <c r="K829" s="27" t="str">
        <f>IF(ИТОГ!A829=0,"",ИТОГ!A829)</f>
        <v/>
      </c>
      <c r="L829" s="26" t="str">
        <f t="shared" si="150"/>
        <v/>
      </c>
      <c r="M829" s="25" t="str">
        <f>IF(K829="","",ИТОГ!Q829)</f>
        <v/>
      </c>
      <c r="N829" s="28" t="str">
        <f>IF(K829="","",ИТОГ!N829)</f>
        <v/>
      </c>
      <c r="O829" s="30" t="str">
        <f t="shared" si="151"/>
        <v/>
      </c>
      <c r="P829" s="24"/>
      <c r="Q829" s="30" t="str">
        <f t="shared" si="152"/>
        <v/>
      </c>
      <c r="R829" s="29" t="str">
        <f t="shared" ca="1" si="153"/>
        <v/>
      </c>
    </row>
    <row r="830" spans="1:18">
      <c r="A830" s="23" t="str">
        <f t="shared" si="143"/>
        <v/>
      </c>
      <c r="B830" s="23" t="str">
        <f t="shared" si="144"/>
        <v/>
      </c>
      <c r="C830" s="29" t="str">
        <f t="shared" ca="1" si="145"/>
        <v/>
      </c>
      <c r="D830" s="22" t="str">
        <f>IF(K830="","",ИТОГ!S830)</f>
        <v/>
      </c>
      <c r="E830" s="24" t="str">
        <f t="shared" si="146"/>
        <v/>
      </c>
      <c r="F830" s="30" t="str">
        <f t="shared" si="147"/>
        <v/>
      </c>
      <c r="G830" s="25" t="str">
        <f t="shared" si="148"/>
        <v/>
      </c>
      <c r="H830" s="29" t="str">
        <f t="shared" ca="1" si="149"/>
        <v/>
      </c>
      <c r="I830" s="24"/>
      <c r="J830" s="30"/>
      <c r="K830" s="27" t="str">
        <f>IF(ИТОГ!A830=0,"",ИТОГ!A830)</f>
        <v/>
      </c>
      <c r="L830" s="26" t="str">
        <f t="shared" si="150"/>
        <v/>
      </c>
      <c r="M830" s="25" t="str">
        <f>IF(K830="","",ИТОГ!Q830)</f>
        <v/>
      </c>
      <c r="N830" s="28" t="str">
        <f>IF(K830="","",ИТОГ!N830)</f>
        <v/>
      </c>
      <c r="O830" s="30" t="str">
        <f t="shared" si="151"/>
        <v/>
      </c>
      <c r="P830" s="24"/>
      <c r="Q830" s="30" t="str">
        <f t="shared" si="152"/>
        <v/>
      </c>
      <c r="R830" s="29" t="str">
        <f t="shared" ca="1" si="153"/>
        <v/>
      </c>
    </row>
    <row r="831" spans="1:18">
      <c r="A831" s="23" t="str">
        <f t="shared" si="143"/>
        <v/>
      </c>
      <c r="B831" s="23" t="str">
        <f t="shared" si="144"/>
        <v/>
      </c>
      <c r="C831" s="29" t="str">
        <f t="shared" ca="1" si="145"/>
        <v/>
      </c>
      <c r="D831" s="22" t="str">
        <f>IF(K831="","",ИТОГ!S831)</f>
        <v/>
      </c>
      <c r="E831" s="24" t="str">
        <f t="shared" si="146"/>
        <v/>
      </c>
      <c r="F831" s="30" t="str">
        <f t="shared" si="147"/>
        <v/>
      </c>
      <c r="G831" s="25" t="str">
        <f t="shared" si="148"/>
        <v/>
      </c>
      <c r="H831" s="29" t="str">
        <f t="shared" ca="1" si="149"/>
        <v/>
      </c>
      <c r="I831" s="24"/>
      <c r="J831" s="30"/>
      <c r="K831" s="27" t="str">
        <f>IF(ИТОГ!A831=0,"",ИТОГ!A831)</f>
        <v/>
      </c>
      <c r="L831" s="26" t="str">
        <f t="shared" si="150"/>
        <v/>
      </c>
      <c r="M831" s="25" t="str">
        <f>IF(K831="","",ИТОГ!Q831)</f>
        <v/>
      </c>
      <c r="N831" s="28" t="str">
        <f>IF(K831="","",ИТОГ!N831)</f>
        <v/>
      </c>
      <c r="O831" s="30" t="str">
        <f t="shared" si="151"/>
        <v/>
      </c>
      <c r="P831" s="24"/>
      <c r="Q831" s="30" t="str">
        <f t="shared" si="152"/>
        <v/>
      </c>
      <c r="R831" s="29" t="str">
        <f t="shared" ca="1" si="153"/>
        <v/>
      </c>
    </row>
    <row r="832" spans="1:18">
      <c r="A832" s="23" t="str">
        <f t="shared" si="143"/>
        <v/>
      </c>
      <c r="B832" s="23" t="str">
        <f t="shared" si="144"/>
        <v/>
      </c>
      <c r="C832" s="29" t="str">
        <f t="shared" ca="1" si="145"/>
        <v/>
      </c>
      <c r="D832" s="22" t="str">
        <f>IF(K832="","",ИТОГ!S832)</f>
        <v/>
      </c>
      <c r="E832" s="24" t="str">
        <f t="shared" si="146"/>
        <v/>
      </c>
      <c r="F832" s="30" t="str">
        <f t="shared" si="147"/>
        <v/>
      </c>
      <c r="G832" s="25" t="str">
        <f t="shared" si="148"/>
        <v/>
      </c>
      <c r="H832" s="29" t="str">
        <f t="shared" ca="1" si="149"/>
        <v/>
      </c>
      <c r="I832" s="24"/>
      <c r="J832" s="30"/>
      <c r="K832" s="27" t="str">
        <f>IF(ИТОГ!A832=0,"",ИТОГ!A832)</f>
        <v/>
      </c>
      <c r="L832" s="26" t="str">
        <f t="shared" si="150"/>
        <v/>
      </c>
      <c r="M832" s="25" t="str">
        <f>IF(K832="","",ИТОГ!Q832)</f>
        <v/>
      </c>
      <c r="N832" s="28" t="str">
        <f>IF(K832="","",ИТОГ!N832)</f>
        <v/>
      </c>
      <c r="O832" s="30" t="str">
        <f t="shared" si="151"/>
        <v/>
      </c>
      <c r="P832" s="24"/>
      <c r="Q832" s="30" t="str">
        <f t="shared" si="152"/>
        <v/>
      </c>
      <c r="R832" s="29" t="str">
        <f t="shared" ca="1" si="153"/>
        <v/>
      </c>
    </row>
    <row r="833" spans="1:18">
      <c r="A833" s="23" t="str">
        <f t="shared" si="143"/>
        <v/>
      </c>
      <c r="B833" s="23" t="str">
        <f t="shared" si="144"/>
        <v/>
      </c>
      <c r="C833" s="29" t="str">
        <f t="shared" ca="1" si="145"/>
        <v/>
      </c>
      <c r="D833" s="22" t="str">
        <f>IF(K833="","",ИТОГ!S833)</f>
        <v/>
      </c>
      <c r="E833" s="24" t="str">
        <f t="shared" si="146"/>
        <v/>
      </c>
      <c r="F833" s="30" t="str">
        <f t="shared" si="147"/>
        <v/>
      </c>
      <c r="G833" s="25" t="str">
        <f t="shared" si="148"/>
        <v/>
      </c>
      <c r="H833" s="29" t="str">
        <f t="shared" ca="1" si="149"/>
        <v/>
      </c>
      <c r="I833" s="24"/>
      <c r="J833" s="30"/>
      <c r="K833" s="27" t="str">
        <f>IF(ИТОГ!A833=0,"",ИТОГ!A833)</f>
        <v/>
      </c>
      <c r="L833" s="26" t="str">
        <f t="shared" si="150"/>
        <v/>
      </c>
      <c r="M833" s="25" t="str">
        <f>IF(K833="","",ИТОГ!Q833)</f>
        <v/>
      </c>
      <c r="N833" s="28" t="str">
        <f>IF(K833="","",ИТОГ!N833)</f>
        <v/>
      </c>
      <c r="O833" s="30" t="str">
        <f t="shared" si="151"/>
        <v/>
      </c>
      <c r="P833" s="24"/>
      <c r="Q833" s="30" t="str">
        <f t="shared" si="152"/>
        <v/>
      </c>
      <c r="R833" s="29" t="str">
        <f t="shared" ca="1" si="153"/>
        <v/>
      </c>
    </row>
    <row r="834" spans="1:18">
      <c r="A834" s="23" t="str">
        <f t="shared" si="143"/>
        <v/>
      </c>
      <c r="B834" s="23" t="str">
        <f t="shared" si="144"/>
        <v/>
      </c>
      <c r="C834" s="29" t="str">
        <f t="shared" ca="1" si="145"/>
        <v/>
      </c>
      <c r="D834" s="22" t="str">
        <f>IF(K834="","",ИТОГ!S834)</f>
        <v/>
      </c>
      <c r="E834" s="24" t="str">
        <f t="shared" si="146"/>
        <v/>
      </c>
      <c r="F834" s="30" t="str">
        <f t="shared" si="147"/>
        <v/>
      </c>
      <c r="G834" s="25" t="str">
        <f t="shared" si="148"/>
        <v/>
      </c>
      <c r="H834" s="29" t="str">
        <f t="shared" ca="1" si="149"/>
        <v/>
      </c>
      <c r="I834" s="24"/>
      <c r="J834" s="30"/>
      <c r="K834" s="27" t="str">
        <f>IF(ИТОГ!A834=0,"",ИТОГ!A834)</f>
        <v/>
      </c>
      <c r="L834" s="26" t="str">
        <f t="shared" si="150"/>
        <v/>
      </c>
      <c r="M834" s="25" t="str">
        <f>IF(K834="","",ИТОГ!Q834)</f>
        <v/>
      </c>
      <c r="N834" s="28" t="str">
        <f>IF(K834="","",ИТОГ!N834)</f>
        <v/>
      </c>
      <c r="O834" s="30" t="str">
        <f t="shared" si="151"/>
        <v/>
      </c>
      <c r="P834" s="24"/>
      <c r="Q834" s="30" t="str">
        <f t="shared" si="152"/>
        <v/>
      </c>
      <c r="R834" s="29" t="str">
        <f t="shared" ca="1" si="153"/>
        <v/>
      </c>
    </row>
    <row r="835" spans="1:18">
      <c r="A835" s="23" t="str">
        <f t="shared" si="143"/>
        <v/>
      </c>
      <c r="B835" s="23" t="str">
        <f t="shared" si="144"/>
        <v/>
      </c>
      <c r="C835" s="29" t="str">
        <f t="shared" ca="1" si="145"/>
        <v/>
      </c>
      <c r="D835" s="22" t="str">
        <f>IF(K835="","",ИТОГ!S835)</f>
        <v/>
      </c>
      <c r="E835" s="24" t="str">
        <f t="shared" si="146"/>
        <v/>
      </c>
      <c r="F835" s="30" t="str">
        <f t="shared" si="147"/>
        <v/>
      </c>
      <c r="G835" s="25" t="str">
        <f t="shared" si="148"/>
        <v/>
      </c>
      <c r="H835" s="29" t="str">
        <f t="shared" ca="1" si="149"/>
        <v/>
      </c>
      <c r="I835" s="24"/>
      <c r="J835" s="30"/>
      <c r="K835" s="27" t="str">
        <f>IF(ИТОГ!A835=0,"",ИТОГ!A835)</f>
        <v/>
      </c>
      <c r="L835" s="26" t="str">
        <f t="shared" si="150"/>
        <v/>
      </c>
      <c r="M835" s="25" t="str">
        <f>IF(K835="","",ИТОГ!Q835)</f>
        <v/>
      </c>
      <c r="N835" s="28" t="str">
        <f>IF(K835="","",ИТОГ!N835)</f>
        <v/>
      </c>
      <c r="O835" s="30" t="str">
        <f t="shared" si="151"/>
        <v/>
      </c>
      <c r="P835" s="24"/>
      <c r="Q835" s="30" t="str">
        <f t="shared" si="152"/>
        <v/>
      </c>
      <c r="R835" s="29" t="str">
        <f t="shared" ca="1" si="153"/>
        <v/>
      </c>
    </row>
    <row r="836" spans="1:18">
      <c r="A836" s="23" t="str">
        <f t="shared" si="143"/>
        <v/>
      </c>
      <c r="B836" s="23" t="str">
        <f t="shared" si="144"/>
        <v/>
      </c>
      <c r="C836" s="29" t="str">
        <f t="shared" ca="1" si="145"/>
        <v/>
      </c>
      <c r="D836" s="22" t="str">
        <f>IF(K836="","",ИТОГ!S836)</f>
        <v/>
      </c>
      <c r="E836" s="24" t="str">
        <f t="shared" si="146"/>
        <v/>
      </c>
      <c r="F836" s="30" t="str">
        <f t="shared" si="147"/>
        <v/>
      </c>
      <c r="G836" s="25" t="str">
        <f t="shared" si="148"/>
        <v/>
      </c>
      <c r="H836" s="29" t="str">
        <f t="shared" ca="1" si="149"/>
        <v/>
      </c>
      <c r="I836" s="24"/>
      <c r="J836" s="30"/>
      <c r="K836" s="27" t="str">
        <f>IF(ИТОГ!A836=0,"",ИТОГ!A836)</f>
        <v/>
      </c>
      <c r="L836" s="26" t="str">
        <f t="shared" si="150"/>
        <v/>
      </c>
      <c r="M836" s="25" t="str">
        <f>IF(K836="","",ИТОГ!Q836)</f>
        <v/>
      </c>
      <c r="N836" s="28" t="str">
        <f>IF(K836="","",ИТОГ!N836)</f>
        <v/>
      </c>
      <c r="O836" s="30" t="str">
        <f t="shared" si="151"/>
        <v/>
      </c>
      <c r="P836" s="24"/>
      <c r="Q836" s="30" t="str">
        <f t="shared" si="152"/>
        <v/>
      </c>
      <c r="R836" s="29" t="str">
        <f t="shared" ca="1" si="153"/>
        <v/>
      </c>
    </row>
    <row r="837" spans="1:18">
      <c r="A837" s="23" t="str">
        <f t="shared" si="143"/>
        <v/>
      </c>
      <c r="B837" s="23" t="str">
        <f t="shared" si="144"/>
        <v/>
      </c>
      <c r="C837" s="29" t="str">
        <f t="shared" ca="1" si="145"/>
        <v/>
      </c>
      <c r="D837" s="22" t="str">
        <f>IF(K837="","",ИТОГ!S837)</f>
        <v/>
      </c>
      <c r="E837" s="24" t="str">
        <f t="shared" si="146"/>
        <v/>
      </c>
      <c r="F837" s="30" t="str">
        <f t="shared" si="147"/>
        <v/>
      </c>
      <c r="G837" s="25" t="str">
        <f t="shared" si="148"/>
        <v/>
      </c>
      <c r="H837" s="29" t="str">
        <f t="shared" ca="1" si="149"/>
        <v/>
      </c>
      <c r="I837" s="24"/>
      <c r="J837" s="30"/>
      <c r="K837" s="27" t="str">
        <f>IF(ИТОГ!A837=0,"",ИТОГ!A837)</f>
        <v/>
      </c>
      <c r="L837" s="26" t="str">
        <f t="shared" si="150"/>
        <v/>
      </c>
      <c r="M837" s="25" t="str">
        <f>IF(K837="","",ИТОГ!Q837)</f>
        <v/>
      </c>
      <c r="N837" s="28" t="str">
        <f>IF(K837="","",ИТОГ!N837)</f>
        <v/>
      </c>
      <c r="O837" s="30" t="str">
        <f t="shared" si="151"/>
        <v/>
      </c>
      <c r="P837" s="24"/>
      <c r="Q837" s="30" t="str">
        <f t="shared" si="152"/>
        <v/>
      </c>
      <c r="R837" s="29" t="str">
        <f t="shared" ca="1" si="153"/>
        <v/>
      </c>
    </row>
    <row r="838" spans="1:18">
      <c r="A838" s="23" t="str">
        <f t="shared" si="143"/>
        <v/>
      </c>
      <c r="B838" s="23" t="str">
        <f t="shared" si="144"/>
        <v/>
      </c>
      <c r="C838" s="29" t="str">
        <f t="shared" ca="1" si="145"/>
        <v/>
      </c>
      <c r="D838" s="22" t="str">
        <f>IF(K838="","",ИТОГ!S838)</f>
        <v/>
      </c>
      <c r="E838" s="24" t="str">
        <f t="shared" si="146"/>
        <v/>
      </c>
      <c r="F838" s="30" t="str">
        <f t="shared" si="147"/>
        <v/>
      </c>
      <c r="G838" s="25" t="str">
        <f t="shared" si="148"/>
        <v/>
      </c>
      <c r="H838" s="29" t="str">
        <f t="shared" ca="1" si="149"/>
        <v/>
      </c>
      <c r="I838" s="24"/>
      <c r="J838" s="30"/>
      <c r="K838" s="27" t="str">
        <f>IF(ИТОГ!A838=0,"",ИТОГ!A838)</f>
        <v/>
      </c>
      <c r="L838" s="26" t="str">
        <f t="shared" si="150"/>
        <v/>
      </c>
      <c r="M838" s="25" t="str">
        <f>IF(K838="","",ИТОГ!Q838)</f>
        <v/>
      </c>
      <c r="N838" s="28" t="str">
        <f>IF(K838="","",ИТОГ!N838)</f>
        <v/>
      </c>
      <c r="O838" s="30" t="str">
        <f t="shared" si="151"/>
        <v/>
      </c>
      <c r="P838" s="24"/>
      <c r="Q838" s="30" t="str">
        <f t="shared" si="152"/>
        <v/>
      </c>
      <c r="R838" s="29" t="str">
        <f t="shared" ca="1" si="153"/>
        <v/>
      </c>
    </row>
    <row r="839" spans="1:18">
      <c r="A839" s="23" t="str">
        <f t="shared" si="143"/>
        <v/>
      </c>
      <c r="B839" s="23" t="str">
        <f t="shared" si="144"/>
        <v/>
      </c>
      <c r="C839" s="29" t="str">
        <f t="shared" ca="1" si="145"/>
        <v/>
      </c>
      <c r="D839" s="22" t="str">
        <f>IF(K839="","",ИТОГ!S839)</f>
        <v/>
      </c>
      <c r="E839" s="24" t="str">
        <f t="shared" si="146"/>
        <v/>
      </c>
      <c r="F839" s="30" t="str">
        <f t="shared" si="147"/>
        <v/>
      </c>
      <c r="G839" s="25" t="str">
        <f t="shared" si="148"/>
        <v/>
      </c>
      <c r="H839" s="29" t="str">
        <f t="shared" ca="1" si="149"/>
        <v/>
      </c>
      <c r="I839" s="24"/>
      <c r="J839" s="30"/>
      <c r="K839" s="27" t="str">
        <f>IF(ИТОГ!A839=0,"",ИТОГ!A839)</f>
        <v/>
      </c>
      <c r="L839" s="26" t="str">
        <f t="shared" si="150"/>
        <v/>
      </c>
      <c r="M839" s="25" t="str">
        <f>IF(K839="","",ИТОГ!Q839)</f>
        <v/>
      </c>
      <c r="N839" s="28" t="str">
        <f>IF(K839="","",ИТОГ!N839)</f>
        <v/>
      </c>
      <c r="O839" s="30" t="str">
        <f t="shared" si="151"/>
        <v/>
      </c>
      <c r="P839" s="24"/>
      <c r="Q839" s="30" t="str">
        <f t="shared" si="152"/>
        <v/>
      </c>
      <c r="R839" s="29" t="str">
        <f t="shared" ca="1" si="153"/>
        <v/>
      </c>
    </row>
    <row r="840" spans="1:18">
      <c r="A840" s="23" t="str">
        <f t="shared" si="143"/>
        <v/>
      </c>
      <c r="B840" s="23" t="str">
        <f t="shared" si="144"/>
        <v/>
      </c>
      <c r="C840" s="29" t="str">
        <f t="shared" ca="1" si="145"/>
        <v/>
      </c>
      <c r="D840" s="22" t="str">
        <f>IF(K840="","",ИТОГ!S840)</f>
        <v/>
      </c>
      <c r="E840" s="24" t="str">
        <f t="shared" si="146"/>
        <v/>
      </c>
      <c r="F840" s="30" t="str">
        <f t="shared" si="147"/>
        <v/>
      </c>
      <c r="G840" s="25" t="str">
        <f t="shared" si="148"/>
        <v/>
      </c>
      <c r="H840" s="29" t="str">
        <f t="shared" ca="1" si="149"/>
        <v/>
      </c>
      <c r="I840" s="24"/>
      <c r="J840" s="30"/>
      <c r="K840" s="27" t="str">
        <f>IF(ИТОГ!A840=0,"",ИТОГ!A840)</f>
        <v/>
      </c>
      <c r="L840" s="26" t="str">
        <f t="shared" si="150"/>
        <v/>
      </c>
      <c r="M840" s="25" t="str">
        <f>IF(K840="","",ИТОГ!Q840)</f>
        <v/>
      </c>
      <c r="N840" s="28" t="str">
        <f>IF(K840="","",ИТОГ!N840)</f>
        <v/>
      </c>
      <c r="O840" s="30" t="str">
        <f t="shared" si="151"/>
        <v/>
      </c>
      <c r="P840" s="24"/>
      <c r="Q840" s="30" t="str">
        <f t="shared" si="152"/>
        <v/>
      </c>
      <c r="R840" s="29" t="str">
        <f t="shared" ca="1" si="153"/>
        <v/>
      </c>
    </row>
    <row r="841" spans="1:18">
      <c r="A841" s="23" t="str">
        <f t="shared" si="143"/>
        <v/>
      </c>
      <c r="B841" s="23" t="str">
        <f t="shared" si="144"/>
        <v/>
      </c>
      <c r="C841" s="29" t="str">
        <f t="shared" ca="1" si="145"/>
        <v/>
      </c>
      <c r="D841" s="22" t="str">
        <f>IF(K841="","",ИТОГ!S841)</f>
        <v/>
      </c>
      <c r="E841" s="24" t="str">
        <f t="shared" si="146"/>
        <v/>
      </c>
      <c r="F841" s="30" t="str">
        <f t="shared" si="147"/>
        <v/>
      </c>
      <c r="G841" s="25" t="str">
        <f t="shared" si="148"/>
        <v/>
      </c>
      <c r="H841" s="29" t="str">
        <f t="shared" ca="1" si="149"/>
        <v/>
      </c>
      <c r="I841" s="24"/>
      <c r="J841" s="30"/>
      <c r="K841" s="27" t="str">
        <f>IF(ИТОГ!A841=0,"",ИТОГ!A841)</f>
        <v/>
      </c>
      <c r="L841" s="26" t="str">
        <f t="shared" si="150"/>
        <v/>
      </c>
      <c r="M841" s="25" t="str">
        <f>IF(K841="","",ИТОГ!Q841)</f>
        <v/>
      </c>
      <c r="N841" s="28" t="str">
        <f>IF(K841="","",ИТОГ!N841)</f>
        <v/>
      </c>
      <c r="O841" s="30" t="str">
        <f t="shared" si="151"/>
        <v/>
      </c>
      <c r="P841" s="24"/>
      <c r="Q841" s="30" t="str">
        <f t="shared" si="152"/>
        <v/>
      </c>
      <c r="R841" s="29" t="str">
        <f t="shared" ca="1" si="153"/>
        <v/>
      </c>
    </row>
    <row r="842" spans="1:18">
      <c r="A842" s="23" t="str">
        <f t="shared" si="143"/>
        <v/>
      </c>
      <c r="B842" s="23" t="str">
        <f t="shared" si="144"/>
        <v/>
      </c>
      <c r="C842" s="29" t="str">
        <f t="shared" ca="1" si="145"/>
        <v/>
      </c>
      <c r="D842" s="22" t="str">
        <f>IF(K842="","",ИТОГ!S842)</f>
        <v/>
      </c>
      <c r="E842" s="24" t="str">
        <f t="shared" si="146"/>
        <v/>
      </c>
      <c r="F842" s="30" t="str">
        <f t="shared" si="147"/>
        <v/>
      </c>
      <c r="G842" s="25" t="str">
        <f t="shared" si="148"/>
        <v/>
      </c>
      <c r="H842" s="29" t="str">
        <f t="shared" ca="1" si="149"/>
        <v/>
      </c>
      <c r="I842" s="24"/>
      <c r="J842" s="30"/>
      <c r="K842" s="27" t="str">
        <f>IF(ИТОГ!A842=0,"",ИТОГ!A842)</f>
        <v/>
      </c>
      <c r="L842" s="26" t="str">
        <f t="shared" si="150"/>
        <v/>
      </c>
      <c r="M842" s="25" t="str">
        <f>IF(K842="","",ИТОГ!Q842)</f>
        <v/>
      </c>
      <c r="N842" s="28" t="str">
        <f>IF(K842="","",ИТОГ!N842)</f>
        <v/>
      </c>
      <c r="O842" s="30" t="str">
        <f t="shared" si="151"/>
        <v/>
      </c>
      <c r="P842" s="24"/>
      <c r="Q842" s="30" t="str">
        <f t="shared" si="152"/>
        <v/>
      </c>
      <c r="R842" s="29" t="str">
        <f t="shared" ca="1" si="153"/>
        <v/>
      </c>
    </row>
    <row r="843" spans="1:18">
      <c r="A843" s="23" t="str">
        <f t="shared" si="143"/>
        <v/>
      </c>
      <c r="B843" s="23" t="str">
        <f t="shared" si="144"/>
        <v/>
      </c>
      <c r="C843" s="29" t="str">
        <f t="shared" ca="1" si="145"/>
        <v/>
      </c>
      <c r="D843" s="22" t="str">
        <f>IF(K843="","",ИТОГ!S843)</f>
        <v/>
      </c>
      <c r="E843" s="24" t="str">
        <f t="shared" si="146"/>
        <v/>
      </c>
      <c r="F843" s="30" t="str">
        <f t="shared" si="147"/>
        <v/>
      </c>
      <c r="G843" s="25" t="str">
        <f t="shared" si="148"/>
        <v/>
      </c>
      <c r="H843" s="29" t="str">
        <f t="shared" ca="1" si="149"/>
        <v/>
      </c>
      <c r="I843" s="24"/>
      <c r="J843" s="30"/>
      <c r="K843" s="27" t="str">
        <f>IF(ИТОГ!A843=0,"",ИТОГ!A843)</f>
        <v/>
      </c>
      <c r="L843" s="26" t="str">
        <f t="shared" si="150"/>
        <v/>
      </c>
      <c r="M843" s="25" t="str">
        <f>IF(K843="","",ИТОГ!Q843)</f>
        <v/>
      </c>
      <c r="N843" s="28" t="str">
        <f>IF(K843="","",ИТОГ!N843)</f>
        <v/>
      </c>
      <c r="O843" s="30" t="str">
        <f t="shared" si="151"/>
        <v/>
      </c>
      <c r="P843" s="24"/>
      <c r="Q843" s="30" t="str">
        <f t="shared" si="152"/>
        <v/>
      </c>
      <c r="R843" s="29" t="str">
        <f t="shared" ca="1" si="153"/>
        <v/>
      </c>
    </row>
    <row r="844" spans="1:18">
      <c r="A844" s="23" t="str">
        <f t="shared" si="143"/>
        <v/>
      </c>
      <c r="B844" s="23" t="str">
        <f t="shared" si="144"/>
        <v/>
      </c>
      <c r="C844" s="29" t="str">
        <f t="shared" ca="1" si="145"/>
        <v/>
      </c>
      <c r="D844" s="22" t="str">
        <f>IF(K844="","",ИТОГ!S844)</f>
        <v/>
      </c>
      <c r="E844" s="24" t="str">
        <f t="shared" si="146"/>
        <v/>
      </c>
      <c r="F844" s="30" t="str">
        <f t="shared" si="147"/>
        <v/>
      </c>
      <c r="G844" s="25" t="str">
        <f t="shared" si="148"/>
        <v/>
      </c>
      <c r="H844" s="29" t="str">
        <f t="shared" ca="1" si="149"/>
        <v/>
      </c>
      <c r="I844" s="24"/>
      <c r="J844" s="30"/>
      <c r="K844" s="27" t="str">
        <f>IF(ИТОГ!A844=0,"",ИТОГ!A844)</f>
        <v/>
      </c>
      <c r="L844" s="26" t="str">
        <f t="shared" si="150"/>
        <v/>
      </c>
      <c r="M844" s="25" t="str">
        <f>IF(K844="","",ИТОГ!Q844)</f>
        <v/>
      </c>
      <c r="N844" s="28" t="str">
        <f>IF(K844="","",ИТОГ!N844)</f>
        <v/>
      </c>
      <c r="O844" s="30" t="str">
        <f t="shared" si="151"/>
        <v/>
      </c>
      <c r="P844" s="24"/>
      <c r="Q844" s="30" t="str">
        <f t="shared" si="152"/>
        <v/>
      </c>
      <c r="R844" s="29" t="str">
        <f t="shared" ca="1" si="153"/>
        <v/>
      </c>
    </row>
    <row r="845" spans="1:18">
      <c r="A845" s="23" t="str">
        <f t="shared" si="143"/>
        <v/>
      </c>
      <c r="B845" s="23" t="str">
        <f t="shared" si="144"/>
        <v/>
      </c>
      <c r="C845" s="29" t="str">
        <f t="shared" ca="1" si="145"/>
        <v/>
      </c>
      <c r="D845" s="22" t="str">
        <f>IF(K845="","",ИТОГ!S845)</f>
        <v/>
      </c>
      <c r="E845" s="24" t="str">
        <f t="shared" si="146"/>
        <v/>
      </c>
      <c r="F845" s="30" t="str">
        <f t="shared" si="147"/>
        <v/>
      </c>
      <c r="G845" s="25" t="str">
        <f t="shared" si="148"/>
        <v/>
      </c>
      <c r="H845" s="29" t="str">
        <f t="shared" ca="1" si="149"/>
        <v/>
      </c>
      <c r="I845" s="24"/>
      <c r="J845" s="30"/>
      <c r="K845" s="27" t="str">
        <f>IF(ИТОГ!A845=0,"",ИТОГ!A845)</f>
        <v/>
      </c>
      <c r="L845" s="26" t="str">
        <f t="shared" si="150"/>
        <v/>
      </c>
      <c r="M845" s="25" t="str">
        <f>IF(K845="","",ИТОГ!Q845)</f>
        <v/>
      </c>
      <c r="N845" s="28" t="str">
        <f>IF(K845="","",ИТОГ!N845)</f>
        <v/>
      </c>
      <c r="O845" s="30" t="str">
        <f t="shared" si="151"/>
        <v/>
      </c>
      <c r="P845" s="24"/>
      <c r="Q845" s="30" t="str">
        <f t="shared" si="152"/>
        <v/>
      </c>
      <c r="R845" s="29" t="str">
        <f t="shared" ca="1" si="153"/>
        <v/>
      </c>
    </row>
    <row r="846" spans="1:18">
      <c r="A846" s="23" t="str">
        <f t="shared" si="143"/>
        <v/>
      </c>
      <c r="B846" s="23" t="str">
        <f t="shared" si="144"/>
        <v/>
      </c>
      <c r="C846" s="29" t="str">
        <f t="shared" ca="1" si="145"/>
        <v/>
      </c>
      <c r="D846" s="22" t="str">
        <f>IF(K846="","",ИТОГ!S846)</f>
        <v/>
      </c>
      <c r="E846" s="24" t="str">
        <f t="shared" si="146"/>
        <v/>
      </c>
      <c r="F846" s="30" t="str">
        <f t="shared" si="147"/>
        <v/>
      </c>
      <c r="G846" s="25" t="str">
        <f t="shared" si="148"/>
        <v/>
      </c>
      <c r="H846" s="29" t="str">
        <f t="shared" ca="1" si="149"/>
        <v/>
      </c>
      <c r="I846" s="24"/>
      <c r="J846" s="30"/>
      <c r="K846" s="27" t="str">
        <f>IF(ИТОГ!A846=0,"",ИТОГ!A846)</f>
        <v/>
      </c>
      <c r="L846" s="26" t="str">
        <f t="shared" si="150"/>
        <v/>
      </c>
      <c r="M846" s="25" t="str">
        <f>IF(K846="","",ИТОГ!Q846)</f>
        <v/>
      </c>
      <c r="N846" s="28" t="str">
        <f>IF(K846="","",ИТОГ!N846)</f>
        <v/>
      </c>
      <c r="O846" s="30" t="str">
        <f t="shared" si="151"/>
        <v/>
      </c>
      <c r="P846" s="24"/>
      <c r="Q846" s="30" t="str">
        <f t="shared" si="152"/>
        <v/>
      </c>
      <c r="R846" s="29" t="str">
        <f t="shared" ca="1" si="153"/>
        <v/>
      </c>
    </row>
    <row r="847" spans="1:18">
      <c r="A847" s="23" t="str">
        <f t="shared" si="143"/>
        <v/>
      </c>
      <c r="B847" s="23" t="str">
        <f t="shared" si="144"/>
        <v/>
      </c>
      <c r="C847" s="29" t="str">
        <f t="shared" ca="1" si="145"/>
        <v/>
      </c>
      <c r="D847" s="22" t="str">
        <f>IF(K847="","",ИТОГ!S847)</f>
        <v/>
      </c>
      <c r="E847" s="24" t="str">
        <f t="shared" si="146"/>
        <v/>
      </c>
      <c r="F847" s="30" t="str">
        <f t="shared" si="147"/>
        <v/>
      </c>
      <c r="G847" s="25" t="str">
        <f t="shared" si="148"/>
        <v/>
      </c>
      <c r="H847" s="29" t="str">
        <f t="shared" ca="1" si="149"/>
        <v/>
      </c>
      <c r="I847" s="24"/>
      <c r="J847" s="30"/>
      <c r="K847" s="27" t="str">
        <f>IF(ИТОГ!A847=0,"",ИТОГ!A847)</f>
        <v/>
      </c>
      <c r="L847" s="26" t="str">
        <f t="shared" si="150"/>
        <v/>
      </c>
      <c r="M847" s="25" t="str">
        <f>IF(K847="","",ИТОГ!Q847)</f>
        <v/>
      </c>
      <c r="N847" s="28" t="str">
        <f>IF(K847="","",ИТОГ!N847)</f>
        <v/>
      </c>
      <c r="O847" s="30" t="str">
        <f t="shared" si="151"/>
        <v/>
      </c>
      <c r="P847" s="24"/>
      <c r="Q847" s="30" t="str">
        <f t="shared" si="152"/>
        <v/>
      </c>
      <c r="R847" s="29" t="str">
        <f t="shared" ca="1" si="153"/>
        <v/>
      </c>
    </row>
    <row r="848" spans="1:18">
      <c r="A848" s="23" t="str">
        <f t="shared" si="143"/>
        <v/>
      </c>
      <c r="B848" s="23" t="str">
        <f t="shared" si="144"/>
        <v/>
      </c>
      <c r="C848" s="29" t="str">
        <f t="shared" ca="1" si="145"/>
        <v/>
      </c>
      <c r="D848" s="22" t="str">
        <f>IF(K848="","",ИТОГ!S848)</f>
        <v/>
      </c>
      <c r="E848" s="24" t="str">
        <f t="shared" si="146"/>
        <v/>
      </c>
      <c r="F848" s="30" t="str">
        <f t="shared" si="147"/>
        <v/>
      </c>
      <c r="G848" s="25" t="str">
        <f t="shared" si="148"/>
        <v/>
      </c>
      <c r="H848" s="29" t="str">
        <f t="shared" ca="1" si="149"/>
        <v/>
      </c>
      <c r="I848" s="24"/>
      <c r="J848" s="30"/>
      <c r="K848" s="27" t="str">
        <f>IF(ИТОГ!A848=0,"",ИТОГ!A848)</f>
        <v/>
      </c>
      <c r="L848" s="26" t="str">
        <f t="shared" si="150"/>
        <v/>
      </c>
      <c r="M848" s="25" t="str">
        <f>IF(K848="","",ИТОГ!Q848)</f>
        <v/>
      </c>
      <c r="N848" s="28" t="str">
        <f>IF(K848="","",ИТОГ!N848)</f>
        <v/>
      </c>
      <c r="O848" s="30" t="str">
        <f t="shared" si="151"/>
        <v/>
      </c>
      <c r="P848" s="24"/>
      <c r="Q848" s="30" t="str">
        <f t="shared" si="152"/>
        <v/>
      </c>
      <c r="R848" s="29" t="str">
        <f t="shared" ca="1" si="153"/>
        <v/>
      </c>
    </row>
    <row r="849" spans="1:18">
      <c r="A849" s="23" t="str">
        <f t="shared" si="143"/>
        <v/>
      </c>
      <c r="B849" s="23" t="str">
        <f t="shared" si="144"/>
        <v/>
      </c>
      <c r="C849" s="29" t="str">
        <f t="shared" ca="1" si="145"/>
        <v/>
      </c>
      <c r="D849" s="22" t="str">
        <f>IF(K849="","",ИТОГ!S849)</f>
        <v/>
      </c>
      <c r="E849" s="24" t="str">
        <f t="shared" si="146"/>
        <v/>
      </c>
      <c r="F849" s="30" t="str">
        <f t="shared" si="147"/>
        <v/>
      </c>
      <c r="G849" s="25" t="str">
        <f t="shared" si="148"/>
        <v/>
      </c>
      <c r="H849" s="29" t="str">
        <f t="shared" ca="1" si="149"/>
        <v/>
      </c>
      <c r="I849" s="24"/>
      <c r="J849" s="30"/>
      <c r="K849" s="27" t="str">
        <f>IF(ИТОГ!A849=0,"",ИТОГ!A849)</f>
        <v/>
      </c>
      <c r="L849" s="26" t="str">
        <f t="shared" si="150"/>
        <v/>
      </c>
      <c r="M849" s="25" t="str">
        <f>IF(K849="","",ИТОГ!Q849)</f>
        <v/>
      </c>
      <c r="N849" s="28" t="str">
        <f>IF(K849="","",ИТОГ!N849)</f>
        <v/>
      </c>
      <c r="O849" s="30" t="str">
        <f t="shared" si="151"/>
        <v/>
      </c>
      <c r="P849" s="24"/>
      <c r="Q849" s="30" t="str">
        <f t="shared" si="152"/>
        <v/>
      </c>
      <c r="R849" s="29" t="str">
        <f t="shared" ca="1" si="153"/>
        <v/>
      </c>
    </row>
    <row r="850" spans="1:18">
      <c r="A850" s="23" t="str">
        <f t="shared" si="143"/>
        <v/>
      </c>
      <c r="B850" s="23" t="str">
        <f t="shared" si="144"/>
        <v/>
      </c>
      <c r="C850" s="29" t="str">
        <f t="shared" ca="1" si="145"/>
        <v/>
      </c>
      <c r="D850" s="22" t="str">
        <f>IF(K850="","",ИТОГ!S850)</f>
        <v/>
      </c>
      <c r="E850" s="24" t="str">
        <f t="shared" si="146"/>
        <v/>
      </c>
      <c r="F850" s="30" t="str">
        <f t="shared" si="147"/>
        <v/>
      </c>
      <c r="G850" s="25" t="str">
        <f t="shared" si="148"/>
        <v/>
      </c>
      <c r="H850" s="29" t="str">
        <f t="shared" ca="1" si="149"/>
        <v/>
      </c>
      <c r="I850" s="24"/>
      <c r="J850" s="30"/>
      <c r="K850" s="27" t="str">
        <f>IF(ИТОГ!A850=0,"",ИТОГ!A850)</f>
        <v/>
      </c>
      <c r="L850" s="26" t="str">
        <f t="shared" si="150"/>
        <v/>
      </c>
      <c r="M850" s="25" t="str">
        <f>IF(K850="","",ИТОГ!Q850)</f>
        <v/>
      </c>
      <c r="N850" s="28" t="str">
        <f>IF(K850="","",ИТОГ!N850)</f>
        <v/>
      </c>
      <c r="O850" s="30" t="str">
        <f t="shared" si="151"/>
        <v/>
      </c>
      <c r="P850" s="24"/>
      <c r="Q850" s="30" t="str">
        <f t="shared" si="152"/>
        <v/>
      </c>
      <c r="R850" s="29" t="str">
        <f t="shared" ca="1" si="153"/>
        <v/>
      </c>
    </row>
    <row r="851" spans="1:18">
      <c r="A851" s="23" t="str">
        <f t="shared" si="143"/>
        <v/>
      </c>
      <c r="B851" s="23" t="str">
        <f t="shared" si="144"/>
        <v/>
      </c>
      <c r="C851" s="29" t="str">
        <f t="shared" ca="1" si="145"/>
        <v/>
      </c>
      <c r="D851" s="22" t="str">
        <f>IF(K851="","",ИТОГ!S851)</f>
        <v/>
      </c>
      <c r="E851" s="24" t="str">
        <f t="shared" si="146"/>
        <v/>
      </c>
      <c r="F851" s="30" t="str">
        <f t="shared" si="147"/>
        <v/>
      </c>
      <c r="G851" s="25" t="str">
        <f t="shared" si="148"/>
        <v/>
      </c>
      <c r="H851" s="29" t="str">
        <f t="shared" ca="1" si="149"/>
        <v/>
      </c>
      <c r="I851" s="24"/>
      <c r="J851" s="30"/>
      <c r="K851" s="27" t="str">
        <f>IF(ИТОГ!A851=0,"",ИТОГ!A851)</f>
        <v/>
      </c>
      <c r="L851" s="26" t="str">
        <f t="shared" si="150"/>
        <v/>
      </c>
      <c r="M851" s="25" t="str">
        <f>IF(K851="","",ИТОГ!Q851)</f>
        <v/>
      </c>
      <c r="N851" s="28" t="str">
        <f>IF(K851="","",ИТОГ!N851)</f>
        <v/>
      </c>
      <c r="O851" s="30" t="str">
        <f t="shared" si="151"/>
        <v/>
      </c>
      <c r="P851" s="24"/>
      <c r="Q851" s="30" t="str">
        <f t="shared" si="152"/>
        <v/>
      </c>
      <c r="R851" s="29" t="str">
        <f t="shared" ca="1" si="153"/>
        <v/>
      </c>
    </row>
    <row r="852" spans="1:18">
      <c r="A852" s="23" t="str">
        <f t="shared" si="143"/>
        <v/>
      </c>
      <c r="B852" s="23" t="str">
        <f t="shared" si="144"/>
        <v/>
      </c>
      <c r="C852" s="29" t="str">
        <f t="shared" ca="1" si="145"/>
        <v/>
      </c>
      <c r="D852" s="22" t="str">
        <f>IF(K852="","",ИТОГ!S852)</f>
        <v/>
      </c>
      <c r="E852" s="24" t="str">
        <f t="shared" si="146"/>
        <v/>
      </c>
      <c r="F852" s="30" t="str">
        <f t="shared" si="147"/>
        <v/>
      </c>
      <c r="G852" s="25" t="str">
        <f t="shared" si="148"/>
        <v/>
      </c>
      <c r="H852" s="29" t="str">
        <f t="shared" ca="1" si="149"/>
        <v/>
      </c>
      <c r="I852" s="24"/>
      <c r="J852" s="30"/>
      <c r="K852" s="27" t="str">
        <f>IF(ИТОГ!A852=0,"",ИТОГ!A852)</f>
        <v/>
      </c>
      <c r="L852" s="26" t="str">
        <f t="shared" si="150"/>
        <v/>
      </c>
      <c r="M852" s="25" t="str">
        <f>IF(K852="","",ИТОГ!Q852)</f>
        <v/>
      </c>
      <c r="N852" s="28" t="str">
        <f>IF(K852="","",ИТОГ!N852)</f>
        <v/>
      </c>
      <c r="O852" s="30" t="str">
        <f t="shared" si="151"/>
        <v/>
      </c>
      <c r="P852" s="24"/>
      <c r="Q852" s="30" t="str">
        <f t="shared" si="152"/>
        <v/>
      </c>
      <c r="R852" s="29" t="str">
        <f t="shared" ca="1" si="153"/>
        <v/>
      </c>
    </row>
    <row r="853" spans="1:18">
      <c r="A853" s="23" t="str">
        <f t="shared" si="143"/>
        <v/>
      </c>
      <c r="B853" s="23" t="str">
        <f t="shared" si="144"/>
        <v/>
      </c>
      <c r="C853" s="29" t="str">
        <f t="shared" ca="1" si="145"/>
        <v/>
      </c>
      <c r="D853" s="22" t="str">
        <f>IF(K853="","",ИТОГ!S853)</f>
        <v/>
      </c>
      <c r="E853" s="24" t="str">
        <f t="shared" si="146"/>
        <v/>
      </c>
      <c r="F853" s="30" t="str">
        <f t="shared" si="147"/>
        <v/>
      </c>
      <c r="G853" s="25" t="str">
        <f t="shared" si="148"/>
        <v/>
      </c>
      <c r="H853" s="29" t="str">
        <f t="shared" ca="1" si="149"/>
        <v/>
      </c>
      <c r="I853" s="24"/>
      <c r="J853" s="30"/>
      <c r="K853" s="27" t="str">
        <f>IF(ИТОГ!A853=0,"",ИТОГ!A853)</f>
        <v/>
      </c>
      <c r="L853" s="26" t="str">
        <f t="shared" si="150"/>
        <v/>
      </c>
      <c r="M853" s="25" t="str">
        <f>IF(K853="","",ИТОГ!Q853)</f>
        <v/>
      </c>
      <c r="N853" s="28" t="str">
        <f>IF(K853="","",ИТОГ!N853)</f>
        <v/>
      </c>
      <c r="O853" s="30" t="str">
        <f t="shared" si="151"/>
        <v/>
      </c>
      <c r="P853" s="24"/>
      <c r="Q853" s="30" t="str">
        <f t="shared" si="152"/>
        <v/>
      </c>
      <c r="R853" s="29" t="str">
        <f t="shared" ca="1" si="153"/>
        <v/>
      </c>
    </row>
    <row r="854" spans="1:18">
      <c r="A854" s="23" t="str">
        <f t="shared" si="143"/>
        <v/>
      </c>
      <c r="B854" s="23" t="str">
        <f t="shared" si="144"/>
        <v/>
      </c>
      <c r="C854" s="29" t="str">
        <f t="shared" ca="1" si="145"/>
        <v/>
      </c>
      <c r="D854" s="22" t="str">
        <f>IF(K854="","",ИТОГ!S854)</f>
        <v/>
      </c>
      <c r="E854" s="24" t="str">
        <f t="shared" si="146"/>
        <v/>
      </c>
      <c r="F854" s="30" t="str">
        <f t="shared" si="147"/>
        <v/>
      </c>
      <c r="G854" s="25" t="str">
        <f t="shared" si="148"/>
        <v/>
      </c>
      <c r="H854" s="29" t="str">
        <f t="shared" ca="1" si="149"/>
        <v/>
      </c>
      <c r="I854" s="24"/>
      <c r="J854" s="30"/>
      <c r="K854" s="27" t="str">
        <f>IF(ИТОГ!A854=0,"",ИТОГ!A854)</f>
        <v/>
      </c>
      <c r="L854" s="26" t="str">
        <f t="shared" si="150"/>
        <v/>
      </c>
      <c r="M854" s="25" t="str">
        <f>IF(K854="","",ИТОГ!Q854)</f>
        <v/>
      </c>
      <c r="N854" s="28" t="str">
        <f>IF(K854="","",ИТОГ!N854)</f>
        <v/>
      </c>
      <c r="O854" s="30" t="str">
        <f t="shared" si="151"/>
        <v/>
      </c>
      <c r="P854" s="24"/>
      <c r="Q854" s="30" t="str">
        <f t="shared" si="152"/>
        <v/>
      </c>
      <c r="R854" s="29" t="str">
        <f t="shared" ca="1" si="153"/>
        <v/>
      </c>
    </row>
    <row r="855" spans="1:18">
      <c r="A855" s="23" t="str">
        <f t="shared" si="143"/>
        <v/>
      </c>
      <c r="B855" s="23" t="str">
        <f t="shared" si="144"/>
        <v/>
      </c>
      <c r="C855" s="29" t="str">
        <f t="shared" ca="1" si="145"/>
        <v/>
      </c>
      <c r="D855" s="22" t="str">
        <f>IF(K855="","",ИТОГ!S855)</f>
        <v/>
      </c>
      <c r="E855" s="24" t="str">
        <f t="shared" si="146"/>
        <v/>
      </c>
      <c r="F855" s="30" t="str">
        <f t="shared" si="147"/>
        <v/>
      </c>
      <c r="G855" s="25" t="str">
        <f t="shared" si="148"/>
        <v/>
      </c>
      <c r="H855" s="29" t="str">
        <f t="shared" ca="1" si="149"/>
        <v/>
      </c>
      <c r="I855" s="24"/>
      <c r="J855" s="30"/>
      <c r="K855" s="27" t="str">
        <f>IF(ИТОГ!A855=0,"",ИТОГ!A855)</f>
        <v/>
      </c>
      <c r="L855" s="26" t="str">
        <f t="shared" si="150"/>
        <v/>
      </c>
      <c r="M855" s="25" t="str">
        <f>IF(K855="","",ИТОГ!Q855)</f>
        <v/>
      </c>
      <c r="N855" s="28" t="str">
        <f>IF(K855="","",ИТОГ!N855)</f>
        <v/>
      </c>
      <c r="O855" s="30" t="str">
        <f t="shared" si="151"/>
        <v/>
      </c>
      <c r="P855" s="24"/>
      <c r="Q855" s="30" t="str">
        <f t="shared" si="152"/>
        <v/>
      </c>
      <c r="R855" s="29" t="str">
        <f t="shared" ca="1" si="153"/>
        <v/>
      </c>
    </row>
    <row r="856" spans="1:18">
      <c r="A856" s="23" t="str">
        <f t="shared" si="143"/>
        <v/>
      </c>
      <c r="B856" s="23" t="str">
        <f t="shared" si="144"/>
        <v/>
      </c>
      <c r="C856" s="29" t="str">
        <f t="shared" ca="1" si="145"/>
        <v/>
      </c>
      <c r="D856" s="22" t="str">
        <f>IF(K856="","",ИТОГ!S856)</f>
        <v/>
      </c>
      <c r="E856" s="24" t="str">
        <f t="shared" si="146"/>
        <v/>
      </c>
      <c r="F856" s="30" t="str">
        <f t="shared" si="147"/>
        <v/>
      </c>
      <c r="G856" s="25" t="str">
        <f t="shared" si="148"/>
        <v/>
      </c>
      <c r="H856" s="29" t="str">
        <f t="shared" ca="1" si="149"/>
        <v/>
      </c>
      <c r="I856" s="24"/>
      <c r="J856" s="30"/>
      <c r="K856" s="27" t="str">
        <f>IF(ИТОГ!A856=0,"",ИТОГ!A856)</f>
        <v/>
      </c>
      <c r="L856" s="26" t="str">
        <f t="shared" si="150"/>
        <v/>
      </c>
      <c r="M856" s="25" t="str">
        <f>IF(K856="","",ИТОГ!Q856)</f>
        <v/>
      </c>
      <c r="N856" s="28" t="str">
        <f>IF(K856="","",ИТОГ!N856)</f>
        <v/>
      </c>
      <c r="O856" s="30" t="str">
        <f t="shared" si="151"/>
        <v/>
      </c>
      <c r="P856" s="24"/>
      <c r="Q856" s="30" t="str">
        <f t="shared" si="152"/>
        <v/>
      </c>
      <c r="R856" s="29" t="str">
        <f t="shared" ca="1" si="153"/>
        <v/>
      </c>
    </row>
    <row r="857" spans="1:18">
      <c r="A857" s="23" t="str">
        <f t="shared" si="143"/>
        <v/>
      </c>
      <c r="B857" s="23" t="str">
        <f t="shared" si="144"/>
        <v/>
      </c>
      <c r="C857" s="29" t="str">
        <f t="shared" ca="1" si="145"/>
        <v/>
      </c>
      <c r="D857" s="22" t="str">
        <f>IF(K857="","",ИТОГ!S857)</f>
        <v/>
      </c>
      <c r="E857" s="24" t="str">
        <f t="shared" si="146"/>
        <v/>
      </c>
      <c r="F857" s="30" t="str">
        <f t="shared" si="147"/>
        <v/>
      </c>
      <c r="G857" s="25" t="str">
        <f t="shared" si="148"/>
        <v/>
      </c>
      <c r="H857" s="29" t="str">
        <f t="shared" ca="1" si="149"/>
        <v/>
      </c>
      <c r="I857" s="24"/>
      <c r="J857" s="30"/>
      <c r="K857" s="27" t="str">
        <f>IF(ИТОГ!A857=0,"",ИТОГ!A857)</f>
        <v/>
      </c>
      <c r="L857" s="26" t="str">
        <f t="shared" si="150"/>
        <v/>
      </c>
      <c r="M857" s="25" t="str">
        <f>IF(K857="","",ИТОГ!Q857)</f>
        <v/>
      </c>
      <c r="N857" s="28" t="str">
        <f>IF(K857="","",ИТОГ!N857)</f>
        <v/>
      </c>
      <c r="O857" s="30" t="str">
        <f t="shared" si="151"/>
        <v/>
      </c>
      <c r="P857" s="24"/>
      <c r="Q857" s="30" t="str">
        <f t="shared" si="152"/>
        <v/>
      </c>
      <c r="R857" s="29" t="str">
        <f t="shared" ca="1" si="153"/>
        <v/>
      </c>
    </row>
    <row r="858" spans="1:18">
      <c r="A858" s="23" t="str">
        <f t="shared" si="143"/>
        <v/>
      </c>
      <c r="B858" s="23" t="str">
        <f t="shared" si="144"/>
        <v/>
      </c>
      <c r="C858" s="29" t="str">
        <f t="shared" ca="1" si="145"/>
        <v/>
      </c>
      <c r="D858" s="22" t="str">
        <f>IF(K858="","",ИТОГ!S858)</f>
        <v/>
      </c>
      <c r="E858" s="24" t="str">
        <f t="shared" si="146"/>
        <v/>
      </c>
      <c r="F858" s="30" t="str">
        <f t="shared" si="147"/>
        <v/>
      </c>
      <c r="G858" s="25" t="str">
        <f t="shared" si="148"/>
        <v/>
      </c>
      <c r="H858" s="29" t="str">
        <f t="shared" ca="1" si="149"/>
        <v/>
      </c>
      <c r="I858" s="24"/>
      <c r="J858" s="30"/>
      <c r="K858" s="27" t="str">
        <f>IF(ИТОГ!A858=0,"",ИТОГ!A858)</f>
        <v/>
      </c>
      <c r="L858" s="26" t="str">
        <f t="shared" si="150"/>
        <v/>
      </c>
      <c r="M858" s="25" t="str">
        <f>IF(K858="","",ИТОГ!Q858)</f>
        <v/>
      </c>
      <c r="N858" s="28" t="str">
        <f>IF(K858="","",ИТОГ!N858)</f>
        <v/>
      </c>
      <c r="O858" s="30" t="str">
        <f t="shared" si="151"/>
        <v/>
      </c>
      <c r="P858" s="24"/>
      <c r="Q858" s="30" t="str">
        <f t="shared" si="152"/>
        <v/>
      </c>
      <c r="R858" s="29" t="str">
        <f t="shared" ca="1" si="153"/>
        <v/>
      </c>
    </row>
    <row r="859" spans="1:18">
      <c r="A859" s="23" t="str">
        <f t="shared" si="143"/>
        <v/>
      </c>
      <c r="B859" s="23" t="str">
        <f t="shared" si="144"/>
        <v/>
      </c>
      <c r="C859" s="29" t="str">
        <f t="shared" ca="1" si="145"/>
        <v/>
      </c>
      <c r="D859" s="22" t="str">
        <f>IF(K859="","",ИТОГ!S859)</f>
        <v/>
      </c>
      <c r="E859" s="24" t="str">
        <f t="shared" si="146"/>
        <v/>
      </c>
      <c r="F859" s="30" t="str">
        <f t="shared" si="147"/>
        <v/>
      </c>
      <c r="G859" s="25" t="str">
        <f t="shared" si="148"/>
        <v/>
      </c>
      <c r="H859" s="29" t="str">
        <f t="shared" ca="1" si="149"/>
        <v/>
      </c>
      <c r="I859" s="24"/>
      <c r="J859" s="30"/>
      <c r="K859" s="27" t="str">
        <f>IF(ИТОГ!A859=0,"",ИТОГ!A859)</f>
        <v/>
      </c>
      <c r="L859" s="26" t="str">
        <f t="shared" si="150"/>
        <v/>
      </c>
      <c r="M859" s="25" t="str">
        <f>IF(K859="","",ИТОГ!Q859)</f>
        <v/>
      </c>
      <c r="N859" s="28" t="str">
        <f>IF(K859="","",ИТОГ!N859)</f>
        <v/>
      </c>
      <c r="O859" s="30" t="str">
        <f t="shared" si="151"/>
        <v/>
      </c>
      <c r="P859" s="24"/>
      <c r="Q859" s="30" t="str">
        <f t="shared" si="152"/>
        <v/>
      </c>
      <c r="R859" s="29" t="str">
        <f t="shared" ca="1" si="153"/>
        <v/>
      </c>
    </row>
    <row r="860" spans="1:18">
      <c r="A860" s="23" t="str">
        <f t="shared" si="143"/>
        <v/>
      </c>
      <c r="B860" s="23" t="str">
        <f t="shared" si="144"/>
        <v/>
      </c>
      <c r="C860" s="29" t="str">
        <f t="shared" ca="1" si="145"/>
        <v/>
      </c>
      <c r="D860" s="22" t="str">
        <f>IF(K860="","",ИТОГ!S860)</f>
        <v/>
      </c>
      <c r="E860" s="24" t="str">
        <f t="shared" si="146"/>
        <v/>
      </c>
      <c r="F860" s="30" t="str">
        <f t="shared" si="147"/>
        <v/>
      </c>
      <c r="G860" s="25" t="str">
        <f t="shared" si="148"/>
        <v/>
      </c>
      <c r="H860" s="29" t="str">
        <f t="shared" ca="1" si="149"/>
        <v/>
      </c>
      <c r="I860" s="24"/>
      <c r="J860" s="30"/>
      <c r="K860" s="27" t="str">
        <f>IF(ИТОГ!A860=0,"",ИТОГ!A860)</f>
        <v/>
      </c>
      <c r="L860" s="26" t="str">
        <f t="shared" si="150"/>
        <v/>
      </c>
      <c r="M860" s="25" t="str">
        <f>IF(K860="","",ИТОГ!Q860)</f>
        <v/>
      </c>
      <c r="N860" s="28" t="str">
        <f>IF(K860="","",ИТОГ!N860)</f>
        <v/>
      </c>
      <c r="O860" s="30" t="str">
        <f t="shared" si="151"/>
        <v/>
      </c>
      <c r="P860" s="24"/>
      <c r="Q860" s="30" t="str">
        <f t="shared" si="152"/>
        <v/>
      </c>
      <c r="R860" s="29" t="str">
        <f t="shared" ca="1" si="153"/>
        <v/>
      </c>
    </row>
    <row r="861" spans="1:18">
      <c r="A861" s="23" t="str">
        <f t="shared" si="143"/>
        <v/>
      </c>
      <c r="B861" s="23" t="str">
        <f t="shared" si="144"/>
        <v/>
      </c>
      <c r="C861" s="29" t="str">
        <f t="shared" ca="1" si="145"/>
        <v/>
      </c>
      <c r="D861" s="22" t="str">
        <f>IF(K861="","",ИТОГ!S861)</f>
        <v/>
      </c>
      <c r="E861" s="24" t="str">
        <f t="shared" si="146"/>
        <v/>
      </c>
      <c r="F861" s="30" t="str">
        <f t="shared" si="147"/>
        <v/>
      </c>
      <c r="G861" s="25" t="str">
        <f t="shared" si="148"/>
        <v/>
      </c>
      <c r="H861" s="29" t="str">
        <f t="shared" ca="1" si="149"/>
        <v/>
      </c>
      <c r="I861" s="24"/>
      <c r="J861" s="30"/>
      <c r="K861" s="27" t="str">
        <f>IF(ИТОГ!A861=0,"",ИТОГ!A861)</f>
        <v/>
      </c>
      <c r="L861" s="26" t="str">
        <f t="shared" si="150"/>
        <v/>
      </c>
      <c r="M861" s="25" t="str">
        <f>IF(K861="","",ИТОГ!Q861)</f>
        <v/>
      </c>
      <c r="N861" s="28" t="str">
        <f>IF(K861="","",ИТОГ!N861)</f>
        <v/>
      </c>
      <c r="O861" s="30" t="str">
        <f t="shared" si="151"/>
        <v/>
      </c>
      <c r="P861" s="24"/>
      <c r="Q861" s="30" t="str">
        <f t="shared" si="152"/>
        <v/>
      </c>
      <c r="R861" s="29" t="str">
        <f t="shared" ca="1" si="153"/>
        <v/>
      </c>
    </row>
    <row r="862" spans="1:18">
      <c r="A862" s="23" t="str">
        <f t="shared" ref="A862:A925" si="154">IF(K862="","",1000)</f>
        <v/>
      </c>
      <c r="B862" s="23" t="str">
        <f t="shared" ref="B862:B925" si="155">IF(K862="","",1)</f>
        <v/>
      </c>
      <c r="C862" s="29" t="str">
        <f t="shared" ref="C862:C925" ca="1" si="156">IF(K862="","",TODAY())</f>
        <v/>
      </c>
      <c r="D862" s="22" t="str">
        <f>IF(K862="","",ИТОГ!S862)</f>
        <v/>
      </c>
      <c r="E862" s="24" t="str">
        <f t="shared" ref="E862:E925" si="157">IF(K862="","","Х")</f>
        <v/>
      </c>
      <c r="F862" s="30" t="str">
        <f t="shared" ref="F862:F925" si="158">IF(K862="","","UV")</f>
        <v/>
      </c>
      <c r="G862" s="25" t="str">
        <f t="shared" ref="G862:G925" si="159">IF(K862="","",SUMIF(D:D,D862,M:M))</f>
        <v/>
      </c>
      <c r="H862" s="29" t="str">
        <f t="shared" ref="H862:H925" ca="1" si="160">IF(K862="","",TODAY())</f>
        <v/>
      </c>
      <c r="I862" s="24"/>
      <c r="J862" s="30"/>
      <c r="K862" s="27" t="str">
        <f>IF(ИТОГ!A862=0,"",ИТОГ!A862)</f>
        <v/>
      </c>
      <c r="L862" s="26" t="str">
        <f t="shared" ref="L862:L925" si="161">IF(K862="","",
IF(D861-D862=0,L861+10,10))</f>
        <v/>
      </c>
      <c r="M862" s="25" t="str">
        <f>IF(K862="","",ИТОГ!Q862)</f>
        <v/>
      </c>
      <c r="N862" s="28" t="str">
        <f>IF(K862="","",ИТОГ!N862)</f>
        <v/>
      </c>
      <c r="O862" s="30" t="str">
        <f t="shared" ref="O862:O925" si="162">IF(K862="","","ST")</f>
        <v/>
      </c>
      <c r="P862" s="24"/>
      <c r="Q862" s="30" t="str">
        <f t="shared" ref="Q862:Q925" si="163">IF(K862="","","EUR")</f>
        <v/>
      </c>
      <c r="R862" s="29" t="str">
        <f t="shared" ref="R862:R925" ca="1" si="164">IF(K862="","",TODAY())</f>
        <v/>
      </c>
    </row>
    <row r="863" spans="1:18">
      <c r="A863" s="23" t="str">
        <f t="shared" si="154"/>
        <v/>
      </c>
      <c r="B863" s="23" t="str">
        <f t="shared" si="155"/>
        <v/>
      </c>
      <c r="C863" s="29" t="str">
        <f t="shared" ca="1" si="156"/>
        <v/>
      </c>
      <c r="D863" s="22" t="str">
        <f>IF(K863="","",ИТОГ!S863)</f>
        <v/>
      </c>
      <c r="E863" s="24" t="str">
        <f t="shared" si="157"/>
        <v/>
      </c>
      <c r="F863" s="30" t="str">
        <f t="shared" si="158"/>
        <v/>
      </c>
      <c r="G863" s="25" t="str">
        <f t="shared" si="159"/>
        <v/>
      </c>
      <c r="H863" s="29" t="str">
        <f t="shared" ca="1" si="160"/>
        <v/>
      </c>
      <c r="I863" s="24"/>
      <c r="J863" s="30"/>
      <c r="K863" s="27" t="str">
        <f>IF(ИТОГ!A863=0,"",ИТОГ!A863)</f>
        <v/>
      </c>
      <c r="L863" s="26" t="str">
        <f t="shared" si="161"/>
        <v/>
      </c>
      <c r="M863" s="25" t="str">
        <f>IF(K863="","",ИТОГ!Q863)</f>
        <v/>
      </c>
      <c r="N863" s="28" t="str">
        <f>IF(K863="","",ИТОГ!N863)</f>
        <v/>
      </c>
      <c r="O863" s="30" t="str">
        <f t="shared" si="162"/>
        <v/>
      </c>
      <c r="P863" s="24"/>
      <c r="Q863" s="30" t="str">
        <f t="shared" si="163"/>
        <v/>
      </c>
      <c r="R863" s="29" t="str">
        <f t="shared" ca="1" si="164"/>
        <v/>
      </c>
    </row>
    <row r="864" spans="1:18">
      <c r="A864" s="23" t="str">
        <f t="shared" si="154"/>
        <v/>
      </c>
      <c r="B864" s="23" t="str">
        <f t="shared" si="155"/>
        <v/>
      </c>
      <c r="C864" s="29" t="str">
        <f t="shared" ca="1" si="156"/>
        <v/>
      </c>
      <c r="D864" s="22" t="str">
        <f>IF(K864="","",ИТОГ!S864)</f>
        <v/>
      </c>
      <c r="E864" s="24" t="str">
        <f t="shared" si="157"/>
        <v/>
      </c>
      <c r="F864" s="30" t="str">
        <f t="shared" si="158"/>
        <v/>
      </c>
      <c r="G864" s="25" t="str">
        <f t="shared" si="159"/>
        <v/>
      </c>
      <c r="H864" s="29" t="str">
        <f t="shared" ca="1" si="160"/>
        <v/>
      </c>
      <c r="I864" s="24"/>
      <c r="J864" s="30"/>
      <c r="K864" s="27" t="str">
        <f>IF(ИТОГ!A864=0,"",ИТОГ!A864)</f>
        <v/>
      </c>
      <c r="L864" s="26" t="str">
        <f t="shared" si="161"/>
        <v/>
      </c>
      <c r="M864" s="25" t="str">
        <f>IF(K864="","",ИТОГ!Q864)</f>
        <v/>
      </c>
      <c r="N864" s="28" t="str">
        <f>IF(K864="","",ИТОГ!N864)</f>
        <v/>
      </c>
      <c r="O864" s="30" t="str">
        <f t="shared" si="162"/>
        <v/>
      </c>
      <c r="P864" s="24"/>
      <c r="Q864" s="30" t="str">
        <f t="shared" si="163"/>
        <v/>
      </c>
      <c r="R864" s="29" t="str">
        <f t="shared" ca="1" si="164"/>
        <v/>
      </c>
    </row>
    <row r="865" spans="1:18">
      <c r="A865" s="23" t="str">
        <f t="shared" si="154"/>
        <v/>
      </c>
      <c r="B865" s="23" t="str">
        <f t="shared" si="155"/>
        <v/>
      </c>
      <c r="C865" s="29" t="str">
        <f t="shared" ca="1" si="156"/>
        <v/>
      </c>
      <c r="D865" s="22" t="str">
        <f>IF(K865="","",ИТОГ!S865)</f>
        <v/>
      </c>
      <c r="E865" s="24" t="str">
        <f t="shared" si="157"/>
        <v/>
      </c>
      <c r="F865" s="30" t="str">
        <f t="shared" si="158"/>
        <v/>
      </c>
      <c r="G865" s="25" t="str">
        <f t="shared" si="159"/>
        <v/>
      </c>
      <c r="H865" s="29" t="str">
        <f t="shared" ca="1" si="160"/>
        <v/>
      </c>
      <c r="I865" s="24"/>
      <c r="J865" s="30"/>
      <c r="K865" s="27" t="str">
        <f>IF(ИТОГ!A865=0,"",ИТОГ!A865)</f>
        <v/>
      </c>
      <c r="L865" s="26" t="str">
        <f t="shared" si="161"/>
        <v/>
      </c>
      <c r="M865" s="25" t="str">
        <f>IF(K865="","",ИТОГ!Q865)</f>
        <v/>
      </c>
      <c r="N865" s="28" t="str">
        <f>IF(K865="","",ИТОГ!N865)</f>
        <v/>
      </c>
      <c r="O865" s="30" t="str">
        <f t="shared" si="162"/>
        <v/>
      </c>
      <c r="P865" s="24"/>
      <c r="Q865" s="30" t="str">
        <f t="shared" si="163"/>
        <v/>
      </c>
      <c r="R865" s="29" t="str">
        <f t="shared" ca="1" si="164"/>
        <v/>
      </c>
    </row>
    <row r="866" spans="1:18">
      <c r="A866" s="23" t="str">
        <f t="shared" si="154"/>
        <v/>
      </c>
      <c r="B866" s="23" t="str">
        <f t="shared" si="155"/>
        <v/>
      </c>
      <c r="C866" s="29" t="str">
        <f t="shared" ca="1" si="156"/>
        <v/>
      </c>
      <c r="D866" s="22" t="str">
        <f>IF(K866="","",ИТОГ!S866)</f>
        <v/>
      </c>
      <c r="E866" s="24" t="str">
        <f t="shared" si="157"/>
        <v/>
      </c>
      <c r="F866" s="30" t="str">
        <f t="shared" si="158"/>
        <v/>
      </c>
      <c r="G866" s="25" t="str">
        <f t="shared" si="159"/>
        <v/>
      </c>
      <c r="H866" s="29" t="str">
        <f t="shared" ca="1" si="160"/>
        <v/>
      </c>
      <c r="I866" s="24"/>
      <c r="J866" s="30"/>
      <c r="K866" s="27" t="str">
        <f>IF(ИТОГ!A866=0,"",ИТОГ!A866)</f>
        <v/>
      </c>
      <c r="L866" s="26" t="str">
        <f t="shared" si="161"/>
        <v/>
      </c>
      <c r="M866" s="25" t="str">
        <f>IF(K866="","",ИТОГ!Q866)</f>
        <v/>
      </c>
      <c r="N866" s="28" t="str">
        <f>IF(K866="","",ИТОГ!N866)</f>
        <v/>
      </c>
      <c r="O866" s="30" t="str">
        <f t="shared" si="162"/>
        <v/>
      </c>
      <c r="P866" s="24"/>
      <c r="Q866" s="30" t="str">
        <f t="shared" si="163"/>
        <v/>
      </c>
      <c r="R866" s="29" t="str">
        <f t="shared" ca="1" si="164"/>
        <v/>
      </c>
    </row>
    <row r="867" spans="1:18">
      <c r="A867" s="23" t="str">
        <f t="shared" si="154"/>
        <v/>
      </c>
      <c r="B867" s="23" t="str">
        <f t="shared" si="155"/>
        <v/>
      </c>
      <c r="C867" s="29" t="str">
        <f t="shared" ca="1" si="156"/>
        <v/>
      </c>
      <c r="D867" s="22" t="str">
        <f>IF(K867="","",ИТОГ!S867)</f>
        <v/>
      </c>
      <c r="E867" s="24" t="str">
        <f t="shared" si="157"/>
        <v/>
      </c>
      <c r="F867" s="30" t="str">
        <f t="shared" si="158"/>
        <v/>
      </c>
      <c r="G867" s="25" t="str">
        <f t="shared" si="159"/>
        <v/>
      </c>
      <c r="H867" s="29" t="str">
        <f t="shared" ca="1" si="160"/>
        <v/>
      </c>
      <c r="I867" s="24"/>
      <c r="J867" s="30"/>
      <c r="K867" s="27" t="str">
        <f>IF(ИТОГ!A867=0,"",ИТОГ!A867)</f>
        <v/>
      </c>
      <c r="L867" s="26" t="str">
        <f t="shared" si="161"/>
        <v/>
      </c>
      <c r="M867" s="25" t="str">
        <f>IF(K867="","",ИТОГ!Q867)</f>
        <v/>
      </c>
      <c r="N867" s="28" t="str">
        <f>IF(K867="","",ИТОГ!N867)</f>
        <v/>
      </c>
      <c r="O867" s="30" t="str">
        <f t="shared" si="162"/>
        <v/>
      </c>
      <c r="P867" s="24"/>
      <c r="Q867" s="30" t="str">
        <f t="shared" si="163"/>
        <v/>
      </c>
      <c r="R867" s="29" t="str">
        <f t="shared" ca="1" si="164"/>
        <v/>
      </c>
    </row>
    <row r="868" spans="1:18">
      <c r="A868" s="23" t="str">
        <f t="shared" si="154"/>
        <v/>
      </c>
      <c r="B868" s="23" t="str">
        <f t="shared" si="155"/>
        <v/>
      </c>
      <c r="C868" s="29" t="str">
        <f t="shared" ca="1" si="156"/>
        <v/>
      </c>
      <c r="D868" s="22" t="str">
        <f>IF(K868="","",ИТОГ!S868)</f>
        <v/>
      </c>
      <c r="E868" s="24" t="str">
        <f t="shared" si="157"/>
        <v/>
      </c>
      <c r="F868" s="30" t="str">
        <f t="shared" si="158"/>
        <v/>
      </c>
      <c r="G868" s="25" t="str">
        <f t="shared" si="159"/>
        <v/>
      </c>
      <c r="H868" s="29" t="str">
        <f t="shared" ca="1" si="160"/>
        <v/>
      </c>
      <c r="I868" s="24"/>
      <c r="J868" s="30"/>
      <c r="K868" s="27" t="str">
        <f>IF(ИТОГ!A868=0,"",ИТОГ!A868)</f>
        <v/>
      </c>
      <c r="L868" s="26" t="str">
        <f t="shared" si="161"/>
        <v/>
      </c>
      <c r="M868" s="25" t="str">
        <f>IF(K868="","",ИТОГ!Q868)</f>
        <v/>
      </c>
      <c r="N868" s="28" t="str">
        <f>IF(K868="","",ИТОГ!N868)</f>
        <v/>
      </c>
      <c r="O868" s="30" t="str">
        <f t="shared" si="162"/>
        <v/>
      </c>
      <c r="P868" s="24"/>
      <c r="Q868" s="30" t="str">
        <f t="shared" si="163"/>
        <v/>
      </c>
      <c r="R868" s="29" t="str">
        <f t="shared" ca="1" si="164"/>
        <v/>
      </c>
    </row>
    <row r="869" spans="1:18">
      <c r="A869" s="23" t="str">
        <f t="shared" si="154"/>
        <v/>
      </c>
      <c r="B869" s="23" t="str">
        <f t="shared" si="155"/>
        <v/>
      </c>
      <c r="C869" s="29" t="str">
        <f t="shared" ca="1" si="156"/>
        <v/>
      </c>
      <c r="D869" s="22" t="str">
        <f>IF(K869="","",ИТОГ!S869)</f>
        <v/>
      </c>
      <c r="E869" s="24" t="str">
        <f t="shared" si="157"/>
        <v/>
      </c>
      <c r="F869" s="30" t="str">
        <f t="shared" si="158"/>
        <v/>
      </c>
      <c r="G869" s="25" t="str">
        <f t="shared" si="159"/>
        <v/>
      </c>
      <c r="H869" s="29" t="str">
        <f t="shared" ca="1" si="160"/>
        <v/>
      </c>
      <c r="I869" s="24"/>
      <c r="J869" s="30"/>
      <c r="K869" s="27" t="str">
        <f>IF(ИТОГ!A869=0,"",ИТОГ!A869)</f>
        <v/>
      </c>
      <c r="L869" s="26" t="str">
        <f t="shared" si="161"/>
        <v/>
      </c>
      <c r="M869" s="25" t="str">
        <f>IF(K869="","",ИТОГ!Q869)</f>
        <v/>
      </c>
      <c r="N869" s="28" t="str">
        <f>IF(K869="","",ИТОГ!N869)</f>
        <v/>
      </c>
      <c r="O869" s="30" t="str">
        <f t="shared" si="162"/>
        <v/>
      </c>
      <c r="P869" s="24"/>
      <c r="Q869" s="30" t="str">
        <f t="shared" si="163"/>
        <v/>
      </c>
      <c r="R869" s="29" t="str">
        <f t="shared" ca="1" si="164"/>
        <v/>
      </c>
    </row>
    <row r="870" spans="1:18">
      <c r="A870" s="23" t="str">
        <f t="shared" si="154"/>
        <v/>
      </c>
      <c r="B870" s="23" t="str">
        <f t="shared" si="155"/>
        <v/>
      </c>
      <c r="C870" s="29" t="str">
        <f t="shared" ca="1" si="156"/>
        <v/>
      </c>
      <c r="D870" s="22" t="str">
        <f>IF(K870="","",ИТОГ!S870)</f>
        <v/>
      </c>
      <c r="E870" s="24" t="str">
        <f t="shared" si="157"/>
        <v/>
      </c>
      <c r="F870" s="30" t="str">
        <f t="shared" si="158"/>
        <v/>
      </c>
      <c r="G870" s="25" t="str">
        <f t="shared" si="159"/>
        <v/>
      </c>
      <c r="H870" s="29" t="str">
        <f t="shared" ca="1" si="160"/>
        <v/>
      </c>
      <c r="I870" s="24"/>
      <c r="J870" s="30"/>
      <c r="K870" s="27" t="str">
        <f>IF(ИТОГ!A870=0,"",ИТОГ!A870)</f>
        <v/>
      </c>
      <c r="L870" s="26" t="str">
        <f t="shared" si="161"/>
        <v/>
      </c>
      <c r="M870" s="25" t="str">
        <f>IF(K870="","",ИТОГ!Q870)</f>
        <v/>
      </c>
      <c r="N870" s="28" t="str">
        <f>IF(K870="","",ИТОГ!N870)</f>
        <v/>
      </c>
      <c r="O870" s="30" t="str">
        <f t="shared" si="162"/>
        <v/>
      </c>
      <c r="P870" s="24"/>
      <c r="Q870" s="30" t="str">
        <f t="shared" si="163"/>
        <v/>
      </c>
      <c r="R870" s="29" t="str">
        <f t="shared" ca="1" si="164"/>
        <v/>
      </c>
    </row>
    <row r="871" spans="1:18">
      <c r="A871" s="23" t="str">
        <f t="shared" si="154"/>
        <v/>
      </c>
      <c r="B871" s="23" t="str">
        <f t="shared" si="155"/>
        <v/>
      </c>
      <c r="C871" s="29" t="str">
        <f t="shared" ca="1" si="156"/>
        <v/>
      </c>
      <c r="D871" s="22" t="str">
        <f>IF(K871="","",ИТОГ!S871)</f>
        <v/>
      </c>
      <c r="E871" s="24" t="str">
        <f t="shared" si="157"/>
        <v/>
      </c>
      <c r="F871" s="30" t="str">
        <f t="shared" si="158"/>
        <v/>
      </c>
      <c r="G871" s="25" t="str">
        <f t="shared" si="159"/>
        <v/>
      </c>
      <c r="H871" s="29" t="str">
        <f t="shared" ca="1" si="160"/>
        <v/>
      </c>
      <c r="I871" s="24"/>
      <c r="J871" s="30"/>
      <c r="K871" s="27" t="str">
        <f>IF(ИТОГ!A871=0,"",ИТОГ!A871)</f>
        <v/>
      </c>
      <c r="L871" s="26" t="str">
        <f t="shared" si="161"/>
        <v/>
      </c>
      <c r="M871" s="25" t="str">
        <f>IF(K871="","",ИТОГ!Q871)</f>
        <v/>
      </c>
      <c r="N871" s="28" t="str">
        <f>IF(K871="","",ИТОГ!N871)</f>
        <v/>
      </c>
      <c r="O871" s="30" t="str">
        <f t="shared" si="162"/>
        <v/>
      </c>
      <c r="P871" s="24"/>
      <c r="Q871" s="30" t="str">
        <f t="shared" si="163"/>
        <v/>
      </c>
      <c r="R871" s="29" t="str">
        <f t="shared" ca="1" si="164"/>
        <v/>
      </c>
    </row>
    <row r="872" spans="1:18">
      <c r="A872" s="23" t="str">
        <f t="shared" si="154"/>
        <v/>
      </c>
      <c r="B872" s="23" t="str">
        <f t="shared" si="155"/>
        <v/>
      </c>
      <c r="C872" s="29" t="str">
        <f t="shared" ca="1" si="156"/>
        <v/>
      </c>
      <c r="D872" s="22" t="str">
        <f>IF(K872="","",ИТОГ!S872)</f>
        <v/>
      </c>
      <c r="E872" s="24" t="str">
        <f t="shared" si="157"/>
        <v/>
      </c>
      <c r="F872" s="30" t="str">
        <f t="shared" si="158"/>
        <v/>
      </c>
      <c r="G872" s="25" t="str">
        <f t="shared" si="159"/>
        <v/>
      </c>
      <c r="H872" s="29" t="str">
        <f t="shared" ca="1" si="160"/>
        <v/>
      </c>
      <c r="I872" s="24"/>
      <c r="J872" s="30"/>
      <c r="K872" s="27" t="str">
        <f>IF(ИТОГ!A872=0,"",ИТОГ!A872)</f>
        <v/>
      </c>
      <c r="L872" s="26" t="str">
        <f t="shared" si="161"/>
        <v/>
      </c>
      <c r="M872" s="25" t="str">
        <f>IF(K872="","",ИТОГ!Q872)</f>
        <v/>
      </c>
      <c r="N872" s="28" t="str">
        <f>IF(K872="","",ИТОГ!N872)</f>
        <v/>
      </c>
      <c r="O872" s="30" t="str">
        <f t="shared" si="162"/>
        <v/>
      </c>
      <c r="P872" s="24"/>
      <c r="Q872" s="30" t="str">
        <f t="shared" si="163"/>
        <v/>
      </c>
      <c r="R872" s="29" t="str">
        <f t="shared" ca="1" si="164"/>
        <v/>
      </c>
    </row>
    <row r="873" spans="1:18">
      <c r="A873" s="23" t="str">
        <f t="shared" si="154"/>
        <v/>
      </c>
      <c r="B873" s="23" t="str">
        <f t="shared" si="155"/>
        <v/>
      </c>
      <c r="C873" s="29" t="str">
        <f t="shared" ca="1" si="156"/>
        <v/>
      </c>
      <c r="D873" s="22" t="str">
        <f>IF(K873="","",ИТОГ!S873)</f>
        <v/>
      </c>
      <c r="E873" s="24" t="str">
        <f t="shared" si="157"/>
        <v/>
      </c>
      <c r="F873" s="30" t="str">
        <f t="shared" si="158"/>
        <v/>
      </c>
      <c r="G873" s="25" t="str">
        <f t="shared" si="159"/>
        <v/>
      </c>
      <c r="H873" s="29" t="str">
        <f t="shared" ca="1" si="160"/>
        <v/>
      </c>
      <c r="I873" s="24"/>
      <c r="J873" s="30"/>
      <c r="K873" s="27" t="str">
        <f>IF(ИТОГ!A873=0,"",ИТОГ!A873)</f>
        <v/>
      </c>
      <c r="L873" s="26" t="str">
        <f t="shared" si="161"/>
        <v/>
      </c>
      <c r="M873" s="25" t="str">
        <f>IF(K873="","",ИТОГ!Q873)</f>
        <v/>
      </c>
      <c r="N873" s="28" t="str">
        <f>IF(K873="","",ИТОГ!N873)</f>
        <v/>
      </c>
      <c r="O873" s="30" t="str">
        <f t="shared" si="162"/>
        <v/>
      </c>
      <c r="P873" s="24"/>
      <c r="Q873" s="30" t="str">
        <f t="shared" si="163"/>
        <v/>
      </c>
      <c r="R873" s="29" t="str">
        <f t="shared" ca="1" si="164"/>
        <v/>
      </c>
    </row>
    <row r="874" spans="1:18">
      <c r="A874" s="23" t="str">
        <f t="shared" si="154"/>
        <v/>
      </c>
      <c r="B874" s="23" t="str">
        <f t="shared" si="155"/>
        <v/>
      </c>
      <c r="C874" s="29" t="str">
        <f t="shared" ca="1" si="156"/>
        <v/>
      </c>
      <c r="D874" s="22" t="str">
        <f>IF(K874="","",ИТОГ!S874)</f>
        <v/>
      </c>
      <c r="E874" s="24" t="str">
        <f t="shared" si="157"/>
        <v/>
      </c>
      <c r="F874" s="30" t="str">
        <f t="shared" si="158"/>
        <v/>
      </c>
      <c r="G874" s="25" t="str">
        <f t="shared" si="159"/>
        <v/>
      </c>
      <c r="H874" s="29" t="str">
        <f t="shared" ca="1" si="160"/>
        <v/>
      </c>
      <c r="I874" s="24"/>
      <c r="J874" s="30"/>
      <c r="K874" s="27" t="str">
        <f>IF(ИТОГ!A874=0,"",ИТОГ!A874)</f>
        <v/>
      </c>
      <c r="L874" s="26" t="str">
        <f t="shared" si="161"/>
        <v/>
      </c>
      <c r="M874" s="25" t="str">
        <f>IF(K874="","",ИТОГ!Q874)</f>
        <v/>
      </c>
      <c r="N874" s="28" t="str">
        <f>IF(K874="","",ИТОГ!N874)</f>
        <v/>
      </c>
      <c r="O874" s="30" t="str">
        <f t="shared" si="162"/>
        <v/>
      </c>
      <c r="P874" s="24"/>
      <c r="Q874" s="30" t="str">
        <f t="shared" si="163"/>
        <v/>
      </c>
      <c r="R874" s="29" t="str">
        <f t="shared" ca="1" si="164"/>
        <v/>
      </c>
    </row>
    <row r="875" spans="1:18">
      <c r="A875" s="23" t="str">
        <f t="shared" si="154"/>
        <v/>
      </c>
      <c r="B875" s="23" t="str">
        <f t="shared" si="155"/>
        <v/>
      </c>
      <c r="C875" s="29" t="str">
        <f t="shared" ca="1" si="156"/>
        <v/>
      </c>
      <c r="D875" s="22" t="str">
        <f>IF(K875="","",ИТОГ!S875)</f>
        <v/>
      </c>
      <c r="E875" s="24" t="str">
        <f t="shared" si="157"/>
        <v/>
      </c>
      <c r="F875" s="30" t="str">
        <f t="shared" si="158"/>
        <v/>
      </c>
      <c r="G875" s="25" t="str">
        <f t="shared" si="159"/>
        <v/>
      </c>
      <c r="H875" s="29" t="str">
        <f t="shared" ca="1" si="160"/>
        <v/>
      </c>
      <c r="I875" s="24"/>
      <c r="J875" s="30"/>
      <c r="K875" s="27" t="str">
        <f>IF(ИТОГ!A875=0,"",ИТОГ!A875)</f>
        <v/>
      </c>
      <c r="L875" s="26" t="str">
        <f t="shared" si="161"/>
        <v/>
      </c>
      <c r="M875" s="25" t="str">
        <f>IF(K875="","",ИТОГ!Q875)</f>
        <v/>
      </c>
      <c r="N875" s="28" t="str">
        <f>IF(K875="","",ИТОГ!N875)</f>
        <v/>
      </c>
      <c r="O875" s="30" t="str">
        <f t="shared" si="162"/>
        <v/>
      </c>
      <c r="P875" s="24"/>
      <c r="Q875" s="30" t="str">
        <f t="shared" si="163"/>
        <v/>
      </c>
      <c r="R875" s="29" t="str">
        <f t="shared" ca="1" si="164"/>
        <v/>
      </c>
    </row>
    <row r="876" spans="1:18">
      <c r="A876" s="23" t="str">
        <f t="shared" si="154"/>
        <v/>
      </c>
      <c r="B876" s="23" t="str">
        <f t="shared" si="155"/>
        <v/>
      </c>
      <c r="C876" s="29" t="str">
        <f t="shared" ca="1" si="156"/>
        <v/>
      </c>
      <c r="D876" s="22" t="str">
        <f>IF(K876="","",ИТОГ!S876)</f>
        <v/>
      </c>
      <c r="E876" s="24" t="str">
        <f t="shared" si="157"/>
        <v/>
      </c>
      <c r="F876" s="30" t="str">
        <f t="shared" si="158"/>
        <v/>
      </c>
      <c r="G876" s="25" t="str">
        <f t="shared" si="159"/>
        <v/>
      </c>
      <c r="H876" s="29" t="str">
        <f t="shared" ca="1" si="160"/>
        <v/>
      </c>
      <c r="I876" s="24"/>
      <c r="J876" s="30"/>
      <c r="K876" s="27" t="str">
        <f>IF(ИТОГ!A876=0,"",ИТОГ!A876)</f>
        <v/>
      </c>
      <c r="L876" s="26" t="str">
        <f t="shared" si="161"/>
        <v/>
      </c>
      <c r="M876" s="25" t="str">
        <f>IF(K876="","",ИТОГ!Q876)</f>
        <v/>
      </c>
      <c r="N876" s="28" t="str">
        <f>IF(K876="","",ИТОГ!N876)</f>
        <v/>
      </c>
      <c r="O876" s="30" t="str">
        <f t="shared" si="162"/>
        <v/>
      </c>
      <c r="P876" s="24"/>
      <c r="Q876" s="30" t="str">
        <f t="shared" si="163"/>
        <v/>
      </c>
      <c r="R876" s="29" t="str">
        <f t="shared" ca="1" si="164"/>
        <v/>
      </c>
    </row>
    <row r="877" spans="1:18">
      <c r="A877" s="23" t="str">
        <f t="shared" si="154"/>
        <v/>
      </c>
      <c r="B877" s="23" t="str">
        <f t="shared" si="155"/>
        <v/>
      </c>
      <c r="C877" s="29" t="str">
        <f t="shared" ca="1" si="156"/>
        <v/>
      </c>
      <c r="D877" s="22" t="str">
        <f>IF(K877="","",ИТОГ!S877)</f>
        <v/>
      </c>
      <c r="E877" s="24" t="str">
        <f t="shared" si="157"/>
        <v/>
      </c>
      <c r="F877" s="30" t="str">
        <f t="shared" si="158"/>
        <v/>
      </c>
      <c r="G877" s="25" t="str">
        <f t="shared" si="159"/>
        <v/>
      </c>
      <c r="H877" s="29" t="str">
        <f t="shared" ca="1" si="160"/>
        <v/>
      </c>
      <c r="I877" s="24"/>
      <c r="J877" s="30"/>
      <c r="K877" s="27" t="str">
        <f>IF(ИТОГ!A877=0,"",ИТОГ!A877)</f>
        <v/>
      </c>
      <c r="L877" s="26" t="str">
        <f t="shared" si="161"/>
        <v/>
      </c>
      <c r="M877" s="25" t="str">
        <f>IF(K877="","",ИТОГ!Q877)</f>
        <v/>
      </c>
      <c r="N877" s="28" t="str">
        <f>IF(K877="","",ИТОГ!N877)</f>
        <v/>
      </c>
      <c r="O877" s="30" t="str">
        <f t="shared" si="162"/>
        <v/>
      </c>
      <c r="P877" s="24"/>
      <c r="Q877" s="30" t="str">
        <f t="shared" si="163"/>
        <v/>
      </c>
      <c r="R877" s="29" t="str">
        <f t="shared" ca="1" si="164"/>
        <v/>
      </c>
    </row>
    <row r="878" spans="1:18">
      <c r="A878" s="23" t="str">
        <f t="shared" si="154"/>
        <v/>
      </c>
      <c r="B878" s="23" t="str">
        <f t="shared" si="155"/>
        <v/>
      </c>
      <c r="C878" s="29" t="str">
        <f t="shared" ca="1" si="156"/>
        <v/>
      </c>
      <c r="D878" s="22" t="str">
        <f>IF(K878="","",ИТОГ!S878)</f>
        <v/>
      </c>
      <c r="E878" s="24" t="str">
        <f t="shared" si="157"/>
        <v/>
      </c>
      <c r="F878" s="30" t="str">
        <f t="shared" si="158"/>
        <v/>
      </c>
      <c r="G878" s="25" t="str">
        <f t="shared" si="159"/>
        <v/>
      </c>
      <c r="H878" s="29" t="str">
        <f t="shared" ca="1" si="160"/>
        <v/>
      </c>
      <c r="I878" s="24"/>
      <c r="J878" s="30"/>
      <c r="K878" s="27" t="str">
        <f>IF(ИТОГ!A878=0,"",ИТОГ!A878)</f>
        <v/>
      </c>
      <c r="L878" s="26" t="str">
        <f t="shared" si="161"/>
        <v/>
      </c>
      <c r="M878" s="25" t="str">
        <f>IF(K878="","",ИТОГ!Q878)</f>
        <v/>
      </c>
      <c r="N878" s="28" t="str">
        <f>IF(K878="","",ИТОГ!N878)</f>
        <v/>
      </c>
      <c r="O878" s="30" t="str">
        <f t="shared" si="162"/>
        <v/>
      </c>
      <c r="P878" s="24"/>
      <c r="Q878" s="30" t="str">
        <f t="shared" si="163"/>
        <v/>
      </c>
      <c r="R878" s="29" t="str">
        <f t="shared" ca="1" si="164"/>
        <v/>
      </c>
    </row>
    <row r="879" spans="1:18">
      <c r="A879" s="23" t="str">
        <f t="shared" si="154"/>
        <v/>
      </c>
      <c r="B879" s="23" t="str">
        <f t="shared" si="155"/>
        <v/>
      </c>
      <c r="C879" s="29" t="str">
        <f t="shared" ca="1" si="156"/>
        <v/>
      </c>
      <c r="D879" s="22" t="str">
        <f>IF(K879="","",ИТОГ!S879)</f>
        <v/>
      </c>
      <c r="E879" s="24" t="str">
        <f t="shared" si="157"/>
        <v/>
      </c>
      <c r="F879" s="30" t="str">
        <f t="shared" si="158"/>
        <v/>
      </c>
      <c r="G879" s="25" t="str">
        <f t="shared" si="159"/>
        <v/>
      </c>
      <c r="H879" s="29" t="str">
        <f t="shared" ca="1" si="160"/>
        <v/>
      </c>
      <c r="I879" s="24"/>
      <c r="J879" s="30"/>
      <c r="K879" s="27" t="str">
        <f>IF(ИТОГ!A879=0,"",ИТОГ!A879)</f>
        <v/>
      </c>
      <c r="L879" s="26" t="str">
        <f t="shared" si="161"/>
        <v/>
      </c>
      <c r="M879" s="25" t="str">
        <f>IF(K879="","",ИТОГ!Q879)</f>
        <v/>
      </c>
      <c r="N879" s="28" t="str">
        <f>IF(K879="","",ИТОГ!N879)</f>
        <v/>
      </c>
      <c r="O879" s="30" t="str">
        <f t="shared" si="162"/>
        <v/>
      </c>
      <c r="P879" s="24"/>
      <c r="Q879" s="30" t="str">
        <f t="shared" si="163"/>
        <v/>
      </c>
      <c r="R879" s="29" t="str">
        <f t="shared" ca="1" si="164"/>
        <v/>
      </c>
    </row>
    <row r="880" spans="1:18">
      <c r="A880" s="23" t="str">
        <f t="shared" si="154"/>
        <v/>
      </c>
      <c r="B880" s="23" t="str">
        <f t="shared" si="155"/>
        <v/>
      </c>
      <c r="C880" s="29" t="str">
        <f t="shared" ca="1" si="156"/>
        <v/>
      </c>
      <c r="D880" s="22" t="str">
        <f>IF(K880="","",ИТОГ!S880)</f>
        <v/>
      </c>
      <c r="E880" s="24" t="str">
        <f t="shared" si="157"/>
        <v/>
      </c>
      <c r="F880" s="30" t="str">
        <f t="shared" si="158"/>
        <v/>
      </c>
      <c r="G880" s="25" t="str">
        <f t="shared" si="159"/>
        <v/>
      </c>
      <c r="H880" s="29" t="str">
        <f t="shared" ca="1" si="160"/>
        <v/>
      </c>
      <c r="I880" s="24"/>
      <c r="J880" s="30"/>
      <c r="K880" s="27" t="str">
        <f>IF(ИТОГ!A880=0,"",ИТОГ!A880)</f>
        <v/>
      </c>
      <c r="L880" s="26" t="str">
        <f t="shared" si="161"/>
        <v/>
      </c>
      <c r="M880" s="25" t="str">
        <f>IF(K880="","",ИТОГ!Q880)</f>
        <v/>
      </c>
      <c r="N880" s="28" t="str">
        <f>IF(K880="","",ИТОГ!N880)</f>
        <v/>
      </c>
      <c r="O880" s="30" t="str">
        <f t="shared" si="162"/>
        <v/>
      </c>
      <c r="P880" s="24"/>
      <c r="Q880" s="30" t="str">
        <f t="shared" si="163"/>
        <v/>
      </c>
      <c r="R880" s="29" t="str">
        <f t="shared" ca="1" si="164"/>
        <v/>
      </c>
    </row>
    <row r="881" spans="1:18">
      <c r="A881" s="23" t="str">
        <f t="shared" si="154"/>
        <v/>
      </c>
      <c r="B881" s="23" t="str">
        <f t="shared" si="155"/>
        <v/>
      </c>
      <c r="C881" s="29" t="str">
        <f t="shared" ca="1" si="156"/>
        <v/>
      </c>
      <c r="D881" s="22" t="str">
        <f>IF(K881="","",ИТОГ!S881)</f>
        <v/>
      </c>
      <c r="E881" s="24" t="str">
        <f t="shared" si="157"/>
        <v/>
      </c>
      <c r="F881" s="30" t="str">
        <f t="shared" si="158"/>
        <v/>
      </c>
      <c r="G881" s="25" t="str">
        <f t="shared" si="159"/>
        <v/>
      </c>
      <c r="H881" s="29" t="str">
        <f t="shared" ca="1" si="160"/>
        <v/>
      </c>
      <c r="I881" s="24"/>
      <c r="J881" s="30"/>
      <c r="K881" s="27" t="str">
        <f>IF(ИТОГ!A881=0,"",ИТОГ!A881)</f>
        <v/>
      </c>
      <c r="L881" s="26" t="str">
        <f t="shared" si="161"/>
        <v/>
      </c>
      <c r="M881" s="25" t="str">
        <f>IF(K881="","",ИТОГ!Q881)</f>
        <v/>
      </c>
      <c r="N881" s="28" t="str">
        <f>IF(K881="","",ИТОГ!N881)</f>
        <v/>
      </c>
      <c r="O881" s="30" t="str">
        <f t="shared" si="162"/>
        <v/>
      </c>
      <c r="P881" s="24"/>
      <c r="Q881" s="30" t="str">
        <f t="shared" si="163"/>
        <v/>
      </c>
      <c r="R881" s="29" t="str">
        <f t="shared" ca="1" si="164"/>
        <v/>
      </c>
    </row>
    <row r="882" spans="1:18">
      <c r="A882" s="23" t="str">
        <f t="shared" si="154"/>
        <v/>
      </c>
      <c r="B882" s="23" t="str">
        <f t="shared" si="155"/>
        <v/>
      </c>
      <c r="C882" s="29" t="str">
        <f t="shared" ca="1" si="156"/>
        <v/>
      </c>
      <c r="D882" s="22" t="str">
        <f>IF(K882="","",ИТОГ!S882)</f>
        <v/>
      </c>
      <c r="E882" s="24" t="str">
        <f t="shared" si="157"/>
        <v/>
      </c>
      <c r="F882" s="30" t="str">
        <f t="shared" si="158"/>
        <v/>
      </c>
      <c r="G882" s="25" t="str">
        <f t="shared" si="159"/>
        <v/>
      </c>
      <c r="H882" s="29" t="str">
        <f t="shared" ca="1" si="160"/>
        <v/>
      </c>
      <c r="I882" s="24"/>
      <c r="J882" s="30"/>
      <c r="K882" s="27" t="str">
        <f>IF(ИТОГ!A882=0,"",ИТОГ!A882)</f>
        <v/>
      </c>
      <c r="L882" s="26" t="str">
        <f t="shared" si="161"/>
        <v/>
      </c>
      <c r="M882" s="25" t="str">
        <f>IF(K882="","",ИТОГ!Q882)</f>
        <v/>
      </c>
      <c r="N882" s="28" t="str">
        <f>IF(K882="","",ИТОГ!N882)</f>
        <v/>
      </c>
      <c r="O882" s="30" t="str">
        <f t="shared" si="162"/>
        <v/>
      </c>
      <c r="P882" s="24"/>
      <c r="Q882" s="30" t="str">
        <f t="shared" si="163"/>
        <v/>
      </c>
      <c r="R882" s="29" t="str">
        <f t="shared" ca="1" si="164"/>
        <v/>
      </c>
    </row>
    <row r="883" spans="1:18">
      <c r="A883" s="23" t="str">
        <f t="shared" si="154"/>
        <v/>
      </c>
      <c r="B883" s="23" t="str">
        <f t="shared" si="155"/>
        <v/>
      </c>
      <c r="C883" s="29" t="str">
        <f t="shared" ca="1" si="156"/>
        <v/>
      </c>
      <c r="D883" s="22" t="str">
        <f>IF(K883="","",ИТОГ!S883)</f>
        <v/>
      </c>
      <c r="E883" s="24" t="str">
        <f t="shared" si="157"/>
        <v/>
      </c>
      <c r="F883" s="30" t="str">
        <f t="shared" si="158"/>
        <v/>
      </c>
      <c r="G883" s="25" t="str">
        <f t="shared" si="159"/>
        <v/>
      </c>
      <c r="H883" s="29" t="str">
        <f t="shared" ca="1" si="160"/>
        <v/>
      </c>
      <c r="I883" s="24"/>
      <c r="J883" s="30"/>
      <c r="K883" s="27" t="str">
        <f>IF(ИТОГ!A883=0,"",ИТОГ!A883)</f>
        <v/>
      </c>
      <c r="L883" s="26" t="str">
        <f t="shared" si="161"/>
        <v/>
      </c>
      <c r="M883" s="25" t="str">
        <f>IF(K883="","",ИТОГ!Q883)</f>
        <v/>
      </c>
      <c r="N883" s="28" t="str">
        <f>IF(K883="","",ИТОГ!N883)</f>
        <v/>
      </c>
      <c r="O883" s="30" t="str">
        <f t="shared" si="162"/>
        <v/>
      </c>
      <c r="P883" s="24"/>
      <c r="Q883" s="30" t="str">
        <f t="shared" si="163"/>
        <v/>
      </c>
      <c r="R883" s="29" t="str">
        <f t="shared" ca="1" si="164"/>
        <v/>
      </c>
    </row>
    <row r="884" spans="1:18">
      <c r="A884" s="23" t="str">
        <f t="shared" si="154"/>
        <v/>
      </c>
      <c r="B884" s="23" t="str">
        <f t="shared" si="155"/>
        <v/>
      </c>
      <c r="C884" s="29" t="str">
        <f t="shared" ca="1" si="156"/>
        <v/>
      </c>
      <c r="D884" s="22" t="str">
        <f>IF(K884="","",ИТОГ!S884)</f>
        <v/>
      </c>
      <c r="E884" s="24" t="str">
        <f t="shared" si="157"/>
        <v/>
      </c>
      <c r="F884" s="30" t="str">
        <f t="shared" si="158"/>
        <v/>
      </c>
      <c r="G884" s="25" t="str">
        <f t="shared" si="159"/>
        <v/>
      </c>
      <c r="H884" s="29" t="str">
        <f t="shared" ca="1" si="160"/>
        <v/>
      </c>
      <c r="I884" s="24"/>
      <c r="J884" s="30"/>
      <c r="K884" s="27" t="str">
        <f>IF(ИТОГ!A884=0,"",ИТОГ!A884)</f>
        <v/>
      </c>
      <c r="L884" s="26" t="str">
        <f t="shared" si="161"/>
        <v/>
      </c>
      <c r="M884" s="25" t="str">
        <f>IF(K884="","",ИТОГ!Q884)</f>
        <v/>
      </c>
      <c r="N884" s="28" t="str">
        <f>IF(K884="","",ИТОГ!N884)</f>
        <v/>
      </c>
      <c r="O884" s="30" t="str">
        <f t="shared" si="162"/>
        <v/>
      </c>
      <c r="P884" s="24"/>
      <c r="Q884" s="30" t="str">
        <f t="shared" si="163"/>
        <v/>
      </c>
      <c r="R884" s="29" t="str">
        <f t="shared" ca="1" si="164"/>
        <v/>
      </c>
    </row>
    <row r="885" spans="1:18">
      <c r="A885" s="23" t="str">
        <f t="shared" si="154"/>
        <v/>
      </c>
      <c r="B885" s="23" t="str">
        <f t="shared" si="155"/>
        <v/>
      </c>
      <c r="C885" s="29" t="str">
        <f t="shared" ca="1" si="156"/>
        <v/>
      </c>
      <c r="D885" s="22" t="str">
        <f>IF(K885="","",ИТОГ!S885)</f>
        <v/>
      </c>
      <c r="E885" s="24" t="str">
        <f t="shared" si="157"/>
        <v/>
      </c>
      <c r="F885" s="30" t="str">
        <f t="shared" si="158"/>
        <v/>
      </c>
      <c r="G885" s="25" t="str">
        <f t="shared" si="159"/>
        <v/>
      </c>
      <c r="H885" s="29" t="str">
        <f t="shared" ca="1" si="160"/>
        <v/>
      </c>
      <c r="I885" s="24"/>
      <c r="J885" s="30"/>
      <c r="K885" s="27" t="str">
        <f>IF(ИТОГ!A885=0,"",ИТОГ!A885)</f>
        <v/>
      </c>
      <c r="L885" s="26" t="str">
        <f t="shared" si="161"/>
        <v/>
      </c>
      <c r="M885" s="25" t="str">
        <f>IF(K885="","",ИТОГ!Q885)</f>
        <v/>
      </c>
      <c r="N885" s="28" t="str">
        <f>IF(K885="","",ИТОГ!N885)</f>
        <v/>
      </c>
      <c r="O885" s="30" t="str">
        <f t="shared" si="162"/>
        <v/>
      </c>
      <c r="P885" s="24"/>
      <c r="Q885" s="30" t="str">
        <f t="shared" si="163"/>
        <v/>
      </c>
      <c r="R885" s="29" t="str">
        <f t="shared" ca="1" si="164"/>
        <v/>
      </c>
    </row>
    <row r="886" spans="1:18">
      <c r="A886" s="23" t="str">
        <f t="shared" si="154"/>
        <v/>
      </c>
      <c r="B886" s="23" t="str">
        <f t="shared" si="155"/>
        <v/>
      </c>
      <c r="C886" s="29" t="str">
        <f t="shared" ca="1" si="156"/>
        <v/>
      </c>
      <c r="D886" s="22" t="str">
        <f>IF(K886="","",ИТОГ!S886)</f>
        <v/>
      </c>
      <c r="E886" s="24" t="str">
        <f t="shared" si="157"/>
        <v/>
      </c>
      <c r="F886" s="30" t="str">
        <f t="shared" si="158"/>
        <v/>
      </c>
      <c r="G886" s="25" t="str">
        <f t="shared" si="159"/>
        <v/>
      </c>
      <c r="H886" s="29" t="str">
        <f t="shared" ca="1" si="160"/>
        <v/>
      </c>
      <c r="I886" s="24"/>
      <c r="J886" s="30"/>
      <c r="K886" s="27" t="str">
        <f>IF(ИТОГ!A886=0,"",ИТОГ!A886)</f>
        <v/>
      </c>
      <c r="L886" s="26" t="str">
        <f t="shared" si="161"/>
        <v/>
      </c>
      <c r="M886" s="25" t="str">
        <f>IF(K886="","",ИТОГ!Q886)</f>
        <v/>
      </c>
      <c r="N886" s="28" t="str">
        <f>IF(K886="","",ИТОГ!N886)</f>
        <v/>
      </c>
      <c r="O886" s="30" t="str">
        <f t="shared" si="162"/>
        <v/>
      </c>
      <c r="P886" s="24"/>
      <c r="Q886" s="30" t="str">
        <f t="shared" si="163"/>
        <v/>
      </c>
      <c r="R886" s="29" t="str">
        <f t="shared" ca="1" si="164"/>
        <v/>
      </c>
    </row>
    <row r="887" spans="1:18">
      <c r="A887" s="23" t="str">
        <f t="shared" si="154"/>
        <v/>
      </c>
      <c r="B887" s="23" t="str">
        <f t="shared" si="155"/>
        <v/>
      </c>
      <c r="C887" s="29" t="str">
        <f t="shared" ca="1" si="156"/>
        <v/>
      </c>
      <c r="D887" s="22" t="str">
        <f>IF(K887="","",ИТОГ!S887)</f>
        <v/>
      </c>
      <c r="E887" s="24" t="str">
        <f t="shared" si="157"/>
        <v/>
      </c>
      <c r="F887" s="30" t="str">
        <f t="shared" si="158"/>
        <v/>
      </c>
      <c r="G887" s="25" t="str">
        <f t="shared" si="159"/>
        <v/>
      </c>
      <c r="H887" s="29" t="str">
        <f t="shared" ca="1" si="160"/>
        <v/>
      </c>
      <c r="I887" s="24"/>
      <c r="J887" s="30"/>
      <c r="K887" s="27" t="str">
        <f>IF(ИТОГ!A887=0,"",ИТОГ!A887)</f>
        <v/>
      </c>
      <c r="L887" s="26" t="str">
        <f t="shared" si="161"/>
        <v/>
      </c>
      <c r="M887" s="25" t="str">
        <f>IF(K887="","",ИТОГ!Q887)</f>
        <v/>
      </c>
      <c r="N887" s="28" t="str">
        <f>IF(K887="","",ИТОГ!N887)</f>
        <v/>
      </c>
      <c r="O887" s="30" t="str">
        <f t="shared" si="162"/>
        <v/>
      </c>
      <c r="P887" s="24"/>
      <c r="Q887" s="30" t="str">
        <f t="shared" si="163"/>
        <v/>
      </c>
      <c r="R887" s="29" t="str">
        <f t="shared" ca="1" si="164"/>
        <v/>
      </c>
    </row>
    <row r="888" spans="1:18">
      <c r="A888" s="23" t="str">
        <f t="shared" si="154"/>
        <v/>
      </c>
      <c r="B888" s="23" t="str">
        <f t="shared" si="155"/>
        <v/>
      </c>
      <c r="C888" s="29" t="str">
        <f t="shared" ca="1" si="156"/>
        <v/>
      </c>
      <c r="D888" s="22" t="str">
        <f>IF(K888="","",ИТОГ!S888)</f>
        <v/>
      </c>
      <c r="E888" s="24" t="str">
        <f t="shared" si="157"/>
        <v/>
      </c>
      <c r="F888" s="30" t="str">
        <f t="shared" si="158"/>
        <v/>
      </c>
      <c r="G888" s="25" t="str">
        <f t="shared" si="159"/>
        <v/>
      </c>
      <c r="H888" s="29" t="str">
        <f t="shared" ca="1" si="160"/>
        <v/>
      </c>
      <c r="I888" s="24"/>
      <c r="J888" s="30"/>
      <c r="K888" s="27" t="str">
        <f>IF(ИТОГ!A888=0,"",ИТОГ!A888)</f>
        <v/>
      </c>
      <c r="L888" s="26" t="str">
        <f t="shared" si="161"/>
        <v/>
      </c>
      <c r="M888" s="25" t="str">
        <f>IF(K888="","",ИТОГ!Q888)</f>
        <v/>
      </c>
      <c r="N888" s="28" t="str">
        <f>IF(K888="","",ИТОГ!N888)</f>
        <v/>
      </c>
      <c r="O888" s="30" t="str">
        <f t="shared" si="162"/>
        <v/>
      </c>
      <c r="P888" s="24"/>
      <c r="Q888" s="30" t="str">
        <f t="shared" si="163"/>
        <v/>
      </c>
      <c r="R888" s="29" t="str">
        <f t="shared" ca="1" si="164"/>
        <v/>
      </c>
    </row>
    <row r="889" spans="1:18">
      <c r="A889" s="23" t="str">
        <f t="shared" si="154"/>
        <v/>
      </c>
      <c r="B889" s="23" t="str">
        <f t="shared" si="155"/>
        <v/>
      </c>
      <c r="C889" s="29" t="str">
        <f t="shared" ca="1" si="156"/>
        <v/>
      </c>
      <c r="D889" s="22" t="str">
        <f>IF(K889="","",ИТОГ!S889)</f>
        <v/>
      </c>
      <c r="E889" s="24" t="str">
        <f t="shared" si="157"/>
        <v/>
      </c>
      <c r="F889" s="30" t="str">
        <f t="shared" si="158"/>
        <v/>
      </c>
      <c r="G889" s="25" t="str">
        <f t="shared" si="159"/>
        <v/>
      </c>
      <c r="H889" s="29" t="str">
        <f t="shared" ca="1" si="160"/>
        <v/>
      </c>
      <c r="I889" s="24"/>
      <c r="J889" s="30"/>
      <c r="K889" s="27" t="str">
        <f>IF(ИТОГ!A889=0,"",ИТОГ!A889)</f>
        <v/>
      </c>
      <c r="L889" s="26" t="str">
        <f t="shared" si="161"/>
        <v/>
      </c>
      <c r="M889" s="25" t="str">
        <f>IF(K889="","",ИТОГ!Q889)</f>
        <v/>
      </c>
      <c r="N889" s="28" t="str">
        <f>IF(K889="","",ИТОГ!N889)</f>
        <v/>
      </c>
      <c r="O889" s="30" t="str">
        <f t="shared" si="162"/>
        <v/>
      </c>
      <c r="P889" s="24"/>
      <c r="Q889" s="30" t="str">
        <f t="shared" si="163"/>
        <v/>
      </c>
      <c r="R889" s="29" t="str">
        <f t="shared" ca="1" si="164"/>
        <v/>
      </c>
    </row>
    <row r="890" spans="1:18">
      <c r="A890" s="23" t="str">
        <f t="shared" si="154"/>
        <v/>
      </c>
      <c r="B890" s="23" t="str">
        <f t="shared" si="155"/>
        <v/>
      </c>
      <c r="C890" s="29" t="str">
        <f t="shared" ca="1" si="156"/>
        <v/>
      </c>
      <c r="D890" s="22" t="str">
        <f>IF(K890="","",ИТОГ!S890)</f>
        <v/>
      </c>
      <c r="E890" s="24" t="str">
        <f t="shared" si="157"/>
        <v/>
      </c>
      <c r="F890" s="30" t="str">
        <f t="shared" si="158"/>
        <v/>
      </c>
      <c r="G890" s="25" t="str">
        <f t="shared" si="159"/>
        <v/>
      </c>
      <c r="H890" s="29" t="str">
        <f t="shared" ca="1" si="160"/>
        <v/>
      </c>
      <c r="I890" s="24"/>
      <c r="J890" s="30"/>
      <c r="K890" s="27" t="str">
        <f>IF(ИТОГ!A890=0,"",ИТОГ!A890)</f>
        <v/>
      </c>
      <c r="L890" s="26" t="str">
        <f t="shared" si="161"/>
        <v/>
      </c>
      <c r="M890" s="25" t="str">
        <f>IF(K890="","",ИТОГ!Q890)</f>
        <v/>
      </c>
      <c r="N890" s="28" t="str">
        <f>IF(K890="","",ИТОГ!N890)</f>
        <v/>
      </c>
      <c r="O890" s="30" t="str">
        <f t="shared" si="162"/>
        <v/>
      </c>
      <c r="P890" s="24"/>
      <c r="Q890" s="30" t="str">
        <f t="shared" si="163"/>
        <v/>
      </c>
      <c r="R890" s="29" t="str">
        <f t="shared" ca="1" si="164"/>
        <v/>
      </c>
    </row>
    <row r="891" spans="1:18">
      <c r="A891" s="23" t="str">
        <f t="shared" si="154"/>
        <v/>
      </c>
      <c r="B891" s="23" t="str">
        <f t="shared" si="155"/>
        <v/>
      </c>
      <c r="C891" s="29" t="str">
        <f t="shared" ca="1" si="156"/>
        <v/>
      </c>
      <c r="D891" s="22" t="str">
        <f>IF(K891="","",ИТОГ!S891)</f>
        <v/>
      </c>
      <c r="E891" s="24" t="str">
        <f t="shared" si="157"/>
        <v/>
      </c>
      <c r="F891" s="30" t="str">
        <f t="shared" si="158"/>
        <v/>
      </c>
      <c r="G891" s="25" t="str">
        <f t="shared" si="159"/>
        <v/>
      </c>
      <c r="H891" s="29" t="str">
        <f t="shared" ca="1" si="160"/>
        <v/>
      </c>
      <c r="I891" s="24"/>
      <c r="J891" s="30"/>
      <c r="K891" s="27" t="str">
        <f>IF(ИТОГ!A891=0,"",ИТОГ!A891)</f>
        <v/>
      </c>
      <c r="L891" s="26" t="str">
        <f t="shared" si="161"/>
        <v/>
      </c>
      <c r="M891" s="25" t="str">
        <f>IF(K891="","",ИТОГ!Q891)</f>
        <v/>
      </c>
      <c r="N891" s="28" t="str">
        <f>IF(K891="","",ИТОГ!N891)</f>
        <v/>
      </c>
      <c r="O891" s="30" t="str">
        <f t="shared" si="162"/>
        <v/>
      </c>
      <c r="P891" s="24"/>
      <c r="Q891" s="30" t="str">
        <f t="shared" si="163"/>
        <v/>
      </c>
      <c r="R891" s="29" t="str">
        <f t="shared" ca="1" si="164"/>
        <v/>
      </c>
    </row>
    <row r="892" spans="1:18">
      <c r="A892" s="23" t="str">
        <f t="shared" si="154"/>
        <v/>
      </c>
      <c r="B892" s="23" t="str">
        <f t="shared" si="155"/>
        <v/>
      </c>
      <c r="C892" s="29" t="str">
        <f t="shared" ca="1" si="156"/>
        <v/>
      </c>
      <c r="D892" s="22" t="str">
        <f>IF(K892="","",ИТОГ!S892)</f>
        <v/>
      </c>
      <c r="E892" s="24" t="str">
        <f t="shared" si="157"/>
        <v/>
      </c>
      <c r="F892" s="30" t="str">
        <f t="shared" si="158"/>
        <v/>
      </c>
      <c r="G892" s="25" t="str">
        <f t="shared" si="159"/>
        <v/>
      </c>
      <c r="H892" s="29" t="str">
        <f t="shared" ca="1" si="160"/>
        <v/>
      </c>
      <c r="I892" s="24"/>
      <c r="J892" s="30"/>
      <c r="K892" s="27" t="str">
        <f>IF(ИТОГ!A892=0,"",ИТОГ!A892)</f>
        <v/>
      </c>
      <c r="L892" s="26" t="str">
        <f t="shared" si="161"/>
        <v/>
      </c>
      <c r="M892" s="25" t="str">
        <f>IF(K892="","",ИТОГ!Q892)</f>
        <v/>
      </c>
      <c r="N892" s="28" t="str">
        <f>IF(K892="","",ИТОГ!N892)</f>
        <v/>
      </c>
      <c r="O892" s="30" t="str">
        <f t="shared" si="162"/>
        <v/>
      </c>
      <c r="P892" s="24"/>
      <c r="Q892" s="30" t="str">
        <f t="shared" si="163"/>
        <v/>
      </c>
      <c r="R892" s="29" t="str">
        <f t="shared" ca="1" si="164"/>
        <v/>
      </c>
    </row>
    <row r="893" spans="1:18">
      <c r="A893" s="23" t="str">
        <f t="shared" si="154"/>
        <v/>
      </c>
      <c r="B893" s="23" t="str">
        <f t="shared" si="155"/>
        <v/>
      </c>
      <c r="C893" s="29" t="str">
        <f t="shared" ca="1" si="156"/>
        <v/>
      </c>
      <c r="D893" s="22" t="str">
        <f>IF(K893="","",ИТОГ!S893)</f>
        <v/>
      </c>
      <c r="E893" s="24" t="str">
        <f t="shared" si="157"/>
        <v/>
      </c>
      <c r="F893" s="30" t="str">
        <f t="shared" si="158"/>
        <v/>
      </c>
      <c r="G893" s="25" t="str">
        <f t="shared" si="159"/>
        <v/>
      </c>
      <c r="H893" s="29" t="str">
        <f t="shared" ca="1" si="160"/>
        <v/>
      </c>
      <c r="I893" s="24"/>
      <c r="J893" s="30"/>
      <c r="K893" s="27" t="str">
        <f>IF(ИТОГ!A893=0,"",ИТОГ!A893)</f>
        <v/>
      </c>
      <c r="L893" s="26" t="str">
        <f t="shared" si="161"/>
        <v/>
      </c>
      <c r="M893" s="25" t="str">
        <f>IF(K893="","",ИТОГ!Q893)</f>
        <v/>
      </c>
      <c r="N893" s="28" t="str">
        <f>IF(K893="","",ИТОГ!N893)</f>
        <v/>
      </c>
      <c r="O893" s="30" t="str">
        <f t="shared" si="162"/>
        <v/>
      </c>
      <c r="P893" s="24"/>
      <c r="Q893" s="30" t="str">
        <f t="shared" si="163"/>
        <v/>
      </c>
      <c r="R893" s="29" t="str">
        <f t="shared" ca="1" si="164"/>
        <v/>
      </c>
    </row>
    <row r="894" spans="1:18">
      <c r="A894" s="23" t="str">
        <f t="shared" si="154"/>
        <v/>
      </c>
      <c r="B894" s="23" t="str">
        <f t="shared" si="155"/>
        <v/>
      </c>
      <c r="C894" s="29" t="str">
        <f t="shared" ca="1" si="156"/>
        <v/>
      </c>
      <c r="D894" s="22" t="str">
        <f>IF(K894="","",ИТОГ!S894)</f>
        <v/>
      </c>
      <c r="E894" s="24" t="str">
        <f t="shared" si="157"/>
        <v/>
      </c>
      <c r="F894" s="30" t="str">
        <f t="shared" si="158"/>
        <v/>
      </c>
      <c r="G894" s="25" t="str">
        <f t="shared" si="159"/>
        <v/>
      </c>
      <c r="H894" s="29" t="str">
        <f t="shared" ca="1" si="160"/>
        <v/>
      </c>
      <c r="I894" s="24"/>
      <c r="J894" s="30"/>
      <c r="K894" s="27" t="str">
        <f>IF(ИТОГ!A894=0,"",ИТОГ!A894)</f>
        <v/>
      </c>
      <c r="L894" s="26" t="str">
        <f t="shared" si="161"/>
        <v/>
      </c>
      <c r="M894" s="25" t="str">
        <f>IF(K894="","",ИТОГ!Q894)</f>
        <v/>
      </c>
      <c r="N894" s="28" t="str">
        <f>IF(K894="","",ИТОГ!N894)</f>
        <v/>
      </c>
      <c r="O894" s="30" t="str">
        <f t="shared" si="162"/>
        <v/>
      </c>
      <c r="P894" s="24"/>
      <c r="Q894" s="30" t="str">
        <f t="shared" si="163"/>
        <v/>
      </c>
      <c r="R894" s="29" t="str">
        <f t="shared" ca="1" si="164"/>
        <v/>
      </c>
    </row>
    <row r="895" spans="1:18">
      <c r="A895" s="23" t="str">
        <f t="shared" si="154"/>
        <v/>
      </c>
      <c r="B895" s="23" t="str">
        <f t="shared" si="155"/>
        <v/>
      </c>
      <c r="C895" s="29" t="str">
        <f t="shared" ca="1" si="156"/>
        <v/>
      </c>
      <c r="D895" s="22" t="str">
        <f>IF(K895="","",ИТОГ!S895)</f>
        <v/>
      </c>
      <c r="E895" s="24" t="str">
        <f t="shared" si="157"/>
        <v/>
      </c>
      <c r="F895" s="30" t="str">
        <f t="shared" si="158"/>
        <v/>
      </c>
      <c r="G895" s="25" t="str">
        <f t="shared" si="159"/>
        <v/>
      </c>
      <c r="H895" s="29" t="str">
        <f t="shared" ca="1" si="160"/>
        <v/>
      </c>
      <c r="I895" s="24"/>
      <c r="J895" s="30"/>
      <c r="K895" s="27" t="str">
        <f>IF(ИТОГ!A895=0,"",ИТОГ!A895)</f>
        <v/>
      </c>
      <c r="L895" s="26" t="str">
        <f t="shared" si="161"/>
        <v/>
      </c>
      <c r="M895" s="25" t="str">
        <f>IF(K895="","",ИТОГ!Q895)</f>
        <v/>
      </c>
      <c r="N895" s="28" t="str">
        <f>IF(K895="","",ИТОГ!N895)</f>
        <v/>
      </c>
      <c r="O895" s="30" t="str">
        <f t="shared" si="162"/>
        <v/>
      </c>
      <c r="P895" s="24"/>
      <c r="Q895" s="30" t="str">
        <f t="shared" si="163"/>
        <v/>
      </c>
      <c r="R895" s="29" t="str">
        <f t="shared" ca="1" si="164"/>
        <v/>
      </c>
    </row>
    <row r="896" spans="1:18">
      <c r="A896" s="23" t="str">
        <f t="shared" si="154"/>
        <v/>
      </c>
      <c r="B896" s="23" t="str">
        <f t="shared" si="155"/>
        <v/>
      </c>
      <c r="C896" s="29" t="str">
        <f t="shared" ca="1" si="156"/>
        <v/>
      </c>
      <c r="D896" s="22" t="str">
        <f>IF(K896="","",ИТОГ!S896)</f>
        <v/>
      </c>
      <c r="E896" s="24" t="str">
        <f t="shared" si="157"/>
        <v/>
      </c>
      <c r="F896" s="30" t="str">
        <f t="shared" si="158"/>
        <v/>
      </c>
      <c r="G896" s="25" t="str">
        <f t="shared" si="159"/>
        <v/>
      </c>
      <c r="H896" s="29" t="str">
        <f t="shared" ca="1" si="160"/>
        <v/>
      </c>
      <c r="I896" s="24"/>
      <c r="J896" s="30"/>
      <c r="K896" s="27" t="str">
        <f>IF(ИТОГ!A896=0,"",ИТОГ!A896)</f>
        <v/>
      </c>
      <c r="L896" s="26" t="str">
        <f t="shared" si="161"/>
        <v/>
      </c>
      <c r="M896" s="25" t="str">
        <f>IF(K896="","",ИТОГ!Q896)</f>
        <v/>
      </c>
      <c r="N896" s="28" t="str">
        <f>IF(K896="","",ИТОГ!N896)</f>
        <v/>
      </c>
      <c r="O896" s="30" t="str">
        <f t="shared" si="162"/>
        <v/>
      </c>
      <c r="P896" s="24"/>
      <c r="Q896" s="30" t="str">
        <f t="shared" si="163"/>
        <v/>
      </c>
      <c r="R896" s="29" t="str">
        <f t="shared" ca="1" si="164"/>
        <v/>
      </c>
    </row>
    <row r="897" spans="1:18">
      <c r="A897" s="23" t="str">
        <f t="shared" si="154"/>
        <v/>
      </c>
      <c r="B897" s="23" t="str">
        <f t="shared" si="155"/>
        <v/>
      </c>
      <c r="C897" s="29" t="str">
        <f t="shared" ca="1" si="156"/>
        <v/>
      </c>
      <c r="D897" s="22" t="str">
        <f>IF(K897="","",ИТОГ!S897)</f>
        <v/>
      </c>
      <c r="E897" s="24" t="str">
        <f t="shared" si="157"/>
        <v/>
      </c>
      <c r="F897" s="30" t="str">
        <f t="shared" si="158"/>
        <v/>
      </c>
      <c r="G897" s="25" t="str">
        <f t="shared" si="159"/>
        <v/>
      </c>
      <c r="H897" s="29" t="str">
        <f t="shared" ca="1" si="160"/>
        <v/>
      </c>
      <c r="I897" s="24"/>
      <c r="J897" s="30"/>
      <c r="K897" s="27" t="str">
        <f>IF(ИТОГ!A897=0,"",ИТОГ!A897)</f>
        <v/>
      </c>
      <c r="L897" s="26" t="str">
        <f t="shared" si="161"/>
        <v/>
      </c>
      <c r="M897" s="25" t="str">
        <f>IF(K897="","",ИТОГ!Q897)</f>
        <v/>
      </c>
      <c r="N897" s="28" t="str">
        <f>IF(K897="","",ИТОГ!N897)</f>
        <v/>
      </c>
      <c r="O897" s="30" t="str">
        <f t="shared" si="162"/>
        <v/>
      </c>
      <c r="P897" s="24"/>
      <c r="Q897" s="30" t="str">
        <f t="shared" si="163"/>
        <v/>
      </c>
      <c r="R897" s="29" t="str">
        <f t="shared" ca="1" si="164"/>
        <v/>
      </c>
    </row>
    <row r="898" spans="1:18">
      <c r="A898" s="23" t="str">
        <f t="shared" si="154"/>
        <v/>
      </c>
      <c r="B898" s="23" t="str">
        <f t="shared" si="155"/>
        <v/>
      </c>
      <c r="C898" s="29" t="str">
        <f t="shared" ca="1" si="156"/>
        <v/>
      </c>
      <c r="D898" s="22" t="str">
        <f>IF(K898="","",ИТОГ!S898)</f>
        <v/>
      </c>
      <c r="E898" s="24" t="str">
        <f t="shared" si="157"/>
        <v/>
      </c>
      <c r="F898" s="30" t="str">
        <f t="shared" si="158"/>
        <v/>
      </c>
      <c r="G898" s="25" t="str">
        <f t="shared" si="159"/>
        <v/>
      </c>
      <c r="H898" s="29" t="str">
        <f t="shared" ca="1" si="160"/>
        <v/>
      </c>
      <c r="I898" s="24"/>
      <c r="J898" s="30"/>
      <c r="K898" s="27" t="str">
        <f>IF(ИТОГ!A898=0,"",ИТОГ!A898)</f>
        <v/>
      </c>
      <c r="L898" s="26" t="str">
        <f t="shared" si="161"/>
        <v/>
      </c>
      <c r="M898" s="25" t="str">
        <f>IF(K898="","",ИТОГ!Q898)</f>
        <v/>
      </c>
      <c r="N898" s="28" t="str">
        <f>IF(K898="","",ИТОГ!N898)</f>
        <v/>
      </c>
      <c r="O898" s="30" t="str">
        <f t="shared" si="162"/>
        <v/>
      </c>
      <c r="P898" s="24"/>
      <c r="Q898" s="30" t="str">
        <f t="shared" si="163"/>
        <v/>
      </c>
      <c r="R898" s="29" t="str">
        <f t="shared" ca="1" si="164"/>
        <v/>
      </c>
    </row>
    <row r="899" spans="1:18">
      <c r="A899" s="23" t="str">
        <f t="shared" si="154"/>
        <v/>
      </c>
      <c r="B899" s="23" t="str">
        <f t="shared" si="155"/>
        <v/>
      </c>
      <c r="C899" s="29" t="str">
        <f t="shared" ca="1" si="156"/>
        <v/>
      </c>
      <c r="D899" s="22" t="str">
        <f>IF(K899="","",ИТОГ!S899)</f>
        <v/>
      </c>
      <c r="E899" s="24" t="str">
        <f t="shared" si="157"/>
        <v/>
      </c>
      <c r="F899" s="30" t="str">
        <f t="shared" si="158"/>
        <v/>
      </c>
      <c r="G899" s="25" t="str">
        <f t="shared" si="159"/>
        <v/>
      </c>
      <c r="H899" s="29" t="str">
        <f t="shared" ca="1" si="160"/>
        <v/>
      </c>
      <c r="I899" s="24"/>
      <c r="J899" s="30"/>
      <c r="K899" s="27" t="str">
        <f>IF(ИТОГ!A899=0,"",ИТОГ!A899)</f>
        <v/>
      </c>
      <c r="L899" s="26" t="str">
        <f t="shared" si="161"/>
        <v/>
      </c>
      <c r="M899" s="25" t="str">
        <f>IF(K899="","",ИТОГ!Q899)</f>
        <v/>
      </c>
      <c r="N899" s="28" t="str">
        <f>IF(K899="","",ИТОГ!N899)</f>
        <v/>
      </c>
      <c r="O899" s="30" t="str">
        <f t="shared" si="162"/>
        <v/>
      </c>
      <c r="P899" s="24"/>
      <c r="Q899" s="30" t="str">
        <f t="shared" si="163"/>
        <v/>
      </c>
      <c r="R899" s="29" t="str">
        <f t="shared" ca="1" si="164"/>
        <v/>
      </c>
    </row>
    <row r="900" spans="1:18">
      <c r="A900" s="23" t="str">
        <f t="shared" si="154"/>
        <v/>
      </c>
      <c r="B900" s="23" t="str">
        <f t="shared" si="155"/>
        <v/>
      </c>
      <c r="C900" s="29" t="str">
        <f t="shared" ca="1" si="156"/>
        <v/>
      </c>
      <c r="D900" s="22" t="str">
        <f>IF(K900="","",ИТОГ!S900)</f>
        <v/>
      </c>
      <c r="E900" s="24" t="str">
        <f t="shared" si="157"/>
        <v/>
      </c>
      <c r="F900" s="30" t="str">
        <f t="shared" si="158"/>
        <v/>
      </c>
      <c r="G900" s="25" t="str">
        <f t="shared" si="159"/>
        <v/>
      </c>
      <c r="H900" s="29" t="str">
        <f t="shared" ca="1" si="160"/>
        <v/>
      </c>
      <c r="I900" s="24"/>
      <c r="J900" s="30"/>
      <c r="K900" s="27" t="str">
        <f>IF(ИТОГ!A900=0,"",ИТОГ!A900)</f>
        <v/>
      </c>
      <c r="L900" s="26" t="str">
        <f t="shared" si="161"/>
        <v/>
      </c>
      <c r="M900" s="25" t="str">
        <f>IF(K900="","",ИТОГ!Q900)</f>
        <v/>
      </c>
      <c r="N900" s="28" t="str">
        <f>IF(K900="","",ИТОГ!N900)</f>
        <v/>
      </c>
      <c r="O900" s="30" t="str">
        <f t="shared" si="162"/>
        <v/>
      </c>
      <c r="P900" s="24"/>
      <c r="Q900" s="30" t="str">
        <f t="shared" si="163"/>
        <v/>
      </c>
      <c r="R900" s="29" t="str">
        <f t="shared" ca="1" si="164"/>
        <v/>
      </c>
    </row>
    <row r="901" spans="1:18">
      <c r="A901" s="23" t="str">
        <f t="shared" si="154"/>
        <v/>
      </c>
      <c r="B901" s="23" t="str">
        <f t="shared" si="155"/>
        <v/>
      </c>
      <c r="C901" s="29" t="str">
        <f t="shared" ca="1" si="156"/>
        <v/>
      </c>
      <c r="D901" s="22" t="str">
        <f>IF(K901="","",ИТОГ!S901)</f>
        <v/>
      </c>
      <c r="E901" s="24" t="str">
        <f t="shared" si="157"/>
        <v/>
      </c>
      <c r="F901" s="30" t="str">
        <f t="shared" si="158"/>
        <v/>
      </c>
      <c r="G901" s="25" t="str">
        <f t="shared" si="159"/>
        <v/>
      </c>
      <c r="H901" s="29" t="str">
        <f t="shared" ca="1" si="160"/>
        <v/>
      </c>
      <c r="I901" s="24"/>
      <c r="J901" s="30"/>
      <c r="K901" s="27" t="str">
        <f>IF(ИТОГ!A901=0,"",ИТОГ!A901)</f>
        <v/>
      </c>
      <c r="L901" s="26" t="str">
        <f t="shared" si="161"/>
        <v/>
      </c>
      <c r="M901" s="25" t="str">
        <f>IF(K901="","",ИТОГ!Q901)</f>
        <v/>
      </c>
      <c r="N901" s="28" t="str">
        <f>IF(K901="","",ИТОГ!N901)</f>
        <v/>
      </c>
      <c r="O901" s="30" t="str">
        <f t="shared" si="162"/>
        <v/>
      </c>
      <c r="P901" s="24"/>
      <c r="Q901" s="30" t="str">
        <f t="shared" si="163"/>
        <v/>
      </c>
      <c r="R901" s="29" t="str">
        <f t="shared" ca="1" si="164"/>
        <v/>
      </c>
    </row>
    <row r="902" spans="1:18">
      <c r="A902" s="23" t="str">
        <f t="shared" si="154"/>
        <v/>
      </c>
      <c r="B902" s="23" t="str">
        <f t="shared" si="155"/>
        <v/>
      </c>
      <c r="C902" s="29" t="str">
        <f t="shared" ca="1" si="156"/>
        <v/>
      </c>
      <c r="D902" s="22" t="str">
        <f>IF(K902="","",ИТОГ!S902)</f>
        <v/>
      </c>
      <c r="E902" s="24" t="str">
        <f t="shared" si="157"/>
        <v/>
      </c>
      <c r="F902" s="30" t="str">
        <f t="shared" si="158"/>
        <v/>
      </c>
      <c r="G902" s="25" t="str">
        <f t="shared" si="159"/>
        <v/>
      </c>
      <c r="H902" s="29" t="str">
        <f t="shared" ca="1" si="160"/>
        <v/>
      </c>
      <c r="I902" s="24"/>
      <c r="J902" s="30"/>
      <c r="K902" s="27" t="str">
        <f>IF(ИТОГ!A902=0,"",ИТОГ!A902)</f>
        <v/>
      </c>
      <c r="L902" s="26" t="str">
        <f t="shared" si="161"/>
        <v/>
      </c>
      <c r="M902" s="25" t="str">
        <f>IF(K902="","",ИТОГ!Q902)</f>
        <v/>
      </c>
      <c r="N902" s="28" t="str">
        <f>IF(K902="","",ИТОГ!N902)</f>
        <v/>
      </c>
      <c r="O902" s="30" t="str">
        <f t="shared" si="162"/>
        <v/>
      </c>
      <c r="P902" s="24"/>
      <c r="Q902" s="30" t="str">
        <f t="shared" si="163"/>
        <v/>
      </c>
      <c r="R902" s="29" t="str">
        <f t="shared" ca="1" si="164"/>
        <v/>
      </c>
    </row>
    <row r="903" spans="1:18">
      <c r="A903" s="23" t="str">
        <f t="shared" si="154"/>
        <v/>
      </c>
      <c r="B903" s="23" t="str">
        <f t="shared" si="155"/>
        <v/>
      </c>
      <c r="C903" s="29" t="str">
        <f t="shared" ca="1" si="156"/>
        <v/>
      </c>
      <c r="D903" s="22" t="str">
        <f>IF(K903="","",ИТОГ!S903)</f>
        <v/>
      </c>
      <c r="E903" s="24" t="str">
        <f t="shared" si="157"/>
        <v/>
      </c>
      <c r="F903" s="30" t="str">
        <f t="shared" si="158"/>
        <v/>
      </c>
      <c r="G903" s="25" t="str">
        <f t="shared" si="159"/>
        <v/>
      </c>
      <c r="H903" s="29" t="str">
        <f t="shared" ca="1" si="160"/>
        <v/>
      </c>
      <c r="I903" s="24"/>
      <c r="J903" s="30"/>
      <c r="K903" s="27" t="str">
        <f>IF(ИТОГ!A903=0,"",ИТОГ!A903)</f>
        <v/>
      </c>
      <c r="L903" s="26" t="str">
        <f t="shared" si="161"/>
        <v/>
      </c>
      <c r="M903" s="25" t="str">
        <f>IF(K903="","",ИТОГ!Q903)</f>
        <v/>
      </c>
      <c r="N903" s="28" t="str">
        <f>IF(K903="","",ИТОГ!N903)</f>
        <v/>
      </c>
      <c r="O903" s="30" t="str">
        <f t="shared" si="162"/>
        <v/>
      </c>
      <c r="P903" s="24"/>
      <c r="Q903" s="30" t="str">
        <f t="shared" si="163"/>
        <v/>
      </c>
      <c r="R903" s="29" t="str">
        <f t="shared" ca="1" si="164"/>
        <v/>
      </c>
    </row>
    <row r="904" spans="1:18">
      <c r="A904" s="23" t="str">
        <f t="shared" si="154"/>
        <v/>
      </c>
      <c r="B904" s="23" t="str">
        <f t="shared" si="155"/>
        <v/>
      </c>
      <c r="C904" s="29" t="str">
        <f t="shared" ca="1" si="156"/>
        <v/>
      </c>
      <c r="D904" s="22" t="str">
        <f>IF(K904="","",ИТОГ!S904)</f>
        <v/>
      </c>
      <c r="E904" s="24" t="str">
        <f t="shared" si="157"/>
        <v/>
      </c>
      <c r="F904" s="30" t="str">
        <f t="shared" si="158"/>
        <v/>
      </c>
      <c r="G904" s="25" t="str">
        <f t="shared" si="159"/>
        <v/>
      </c>
      <c r="H904" s="29" t="str">
        <f t="shared" ca="1" si="160"/>
        <v/>
      </c>
      <c r="I904" s="24"/>
      <c r="J904" s="30"/>
      <c r="K904" s="27" t="str">
        <f>IF(ИТОГ!A904=0,"",ИТОГ!A904)</f>
        <v/>
      </c>
      <c r="L904" s="26" t="str">
        <f t="shared" si="161"/>
        <v/>
      </c>
      <c r="M904" s="25" t="str">
        <f>IF(K904="","",ИТОГ!Q904)</f>
        <v/>
      </c>
      <c r="N904" s="28" t="str">
        <f>IF(K904="","",ИТОГ!N904)</f>
        <v/>
      </c>
      <c r="O904" s="30" t="str">
        <f t="shared" si="162"/>
        <v/>
      </c>
      <c r="P904" s="24"/>
      <c r="Q904" s="30" t="str">
        <f t="shared" si="163"/>
        <v/>
      </c>
      <c r="R904" s="29" t="str">
        <f t="shared" ca="1" si="164"/>
        <v/>
      </c>
    </row>
    <row r="905" spans="1:18">
      <c r="A905" s="23" t="str">
        <f t="shared" si="154"/>
        <v/>
      </c>
      <c r="B905" s="23" t="str">
        <f t="shared" si="155"/>
        <v/>
      </c>
      <c r="C905" s="29" t="str">
        <f t="shared" ca="1" si="156"/>
        <v/>
      </c>
      <c r="D905" s="22" t="str">
        <f>IF(K905="","",ИТОГ!S905)</f>
        <v/>
      </c>
      <c r="E905" s="24" t="str">
        <f t="shared" si="157"/>
        <v/>
      </c>
      <c r="F905" s="30" t="str">
        <f t="shared" si="158"/>
        <v/>
      </c>
      <c r="G905" s="25" t="str">
        <f t="shared" si="159"/>
        <v/>
      </c>
      <c r="H905" s="29" t="str">
        <f t="shared" ca="1" si="160"/>
        <v/>
      </c>
      <c r="I905" s="24"/>
      <c r="J905" s="30"/>
      <c r="K905" s="27" t="str">
        <f>IF(ИТОГ!A905=0,"",ИТОГ!A905)</f>
        <v/>
      </c>
      <c r="L905" s="26" t="str">
        <f t="shared" si="161"/>
        <v/>
      </c>
      <c r="M905" s="25" t="str">
        <f>IF(K905="","",ИТОГ!Q905)</f>
        <v/>
      </c>
      <c r="N905" s="28" t="str">
        <f>IF(K905="","",ИТОГ!N905)</f>
        <v/>
      </c>
      <c r="O905" s="30" t="str">
        <f t="shared" si="162"/>
        <v/>
      </c>
      <c r="P905" s="24"/>
      <c r="Q905" s="30" t="str">
        <f t="shared" si="163"/>
        <v/>
      </c>
      <c r="R905" s="29" t="str">
        <f t="shared" ca="1" si="164"/>
        <v/>
      </c>
    </row>
    <row r="906" spans="1:18">
      <c r="A906" s="23" t="str">
        <f t="shared" si="154"/>
        <v/>
      </c>
      <c r="B906" s="23" t="str">
        <f t="shared" si="155"/>
        <v/>
      </c>
      <c r="C906" s="29" t="str">
        <f t="shared" ca="1" si="156"/>
        <v/>
      </c>
      <c r="D906" s="22" t="str">
        <f>IF(K906="","",ИТОГ!S906)</f>
        <v/>
      </c>
      <c r="E906" s="24" t="str">
        <f t="shared" si="157"/>
        <v/>
      </c>
      <c r="F906" s="30" t="str">
        <f t="shared" si="158"/>
        <v/>
      </c>
      <c r="G906" s="25" t="str">
        <f t="shared" si="159"/>
        <v/>
      </c>
      <c r="H906" s="29" t="str">
        <f t="shared" ca="1" si="160"/>
        <v/>
      </c>
      <c r="I906" s="24"/>
      <c r="J906" s="30"/>
      <c r="K906" s="27" t="str">
        <f>IF(ИТОГ!A906=0,"",ИТОГ!A906)</f>
        <v/>
      </c>
      <c r="L906" s="26" t="str">
        <f t="shared" si="161"/>
        <v/>
      </c>
      <c r="M906" s="25" t="str">
        <f>IF(K906="","",ИТОГ!Q906)</f>
        <v/>
      </c>
      <c r="N906" s="28" t="str">
        <f>IF(K906="","",ИТОГ!N906)</f>
        <v/>
      </c>
      <c r="O906" s="30" t="str">
        <f t="shared" si="162"/>
        <v/>
      </c>
      <c r="P906" s="24"/>
      <c r="Q906" s="30" t="str">
        <f t="shared" si="163"/>
        <v/>
      </c>
      <c r="R906" s="29" t="str">
        <f t="shared" ca="1" si="164"/>
        <v/>
      </c>
    </row>
    <row r="907" spans="1:18">
      <c r="A907" s="23" t="str">
        <f t="shared" si="154"/>
        <v/>
      </c>
      <c r="B907" s="23" t="str">
        <f t="shared" si="155"/>
        <v/>
      </c>
      <c r="C907" s="29" t="str">
        <f t="shared" ca="1" si="156"/>
        <v/>
      </c>
      <c r="D907" s="22" t="str">
        <f>IF(K907="","",ИТОГ!S907)</f>
        <v/>
      </c>
      <c r="E907" s="24" t="str">
        <f t="shared" si="157"/>
        <v/>
      </c>
      <c r="F907" s="30" t="str">
        <f t="shared" si="158"/>
        <v/>
      </c>
      <c r="G907" s="25" t="str">
        <f t="shared" si="159"/>
        <v/>
      </c>
      <c r="H907" s="29" t="str">
        <f t="shared" ca="1" si="160"/>
        <v/>
      </c>
      <c r="I907" s="24"/>
      <c r="J907" s="30"/>
      <c r="K907" s="27" t="str">
        <f>IF(ИТОГ!A907=0,"",ИТОГ!A907)</f>
        <v/>
      </c>
      <c r="L907" s="26" t="str">
        <f t="shared" si="161"/>
        <v/>
      </c>
      <c r="M907" s="25" t="str">
        <f>IF(K907="","",ИТОГ!Q907)</f>
        <v/>
      </c>
      <c r="N907" s="28" t="str">
        <f>IF(K907="","",ИТОГ!N907)</f>
        <v/>
      </c>
      <c r="O907" s="30" t="str">
        <f t="shared" si="162"/>
        <v/>
      </c>
      <c r="P907" s="24"/>
      <c r="Q907" s="30" t="str">
        <f t="shared" si="163"/>
        <v/>
      </c>
      <c r="R907" s="29" t="str">
        <f t="shared" ca="1" si="164"/>
        <v/>
      </c>
    </row>
    <row r="908" spans="1:18">
      <c r="A908" s="23" t="str">
        <f t="shared" si="154"/>
        <v/>
      </c>
      <c r="B908" s="23" t="str">
        <f t="shared" si="155"/>
        <v/>
      </c>
      <c r="C908" s="29" t="str">
        <f t="shared" ca="1" si="156"/>
        <v/>
      </c>
      <c r="D908" s="22" t="str">
        <f>IF(K908="","",ИТОГ!S908)</f>
        <v/>
      </c>
      <c r="E908" s="24" t="str">
        <f t="shared" si="157"/>
        <v/>
      </c>
      <c r="F908" s="30" t="str">
        <f t="shared" si="158"/>
        <v/>
      </c>
      <c r="G908" s="25" t="str">
        <f t="shared" si="159"/>
        <v/>
      </c>
      <c r="H908" s="29" t="str">
        <f t="shared" ca="1" si="160"/>
        <v/>
      </c>
      <c r="I908" s="24"/>
      <c r="J908" s="30"/>
      <c r="K908" s="27" t="str">
        <f>IF(ИТОГ!A908=0,"",ИТОГ!A908)</f>
        <v/>
      </c>
      <c r="L908" s="26" t="str">
        <f t="shared" si="161"/>
        <v/>
      </c>
      <c r="M908" s="25" t="str">
        <f>IF(K908="","",ИТОГ!Q908)</f>
        <v/>
      </c>
      <c r="N908" s="28" t="str">
        <f>IF(K908="","",ИТОГ!N908)</f>
        <v/>
      </c>
      <c r="O908" s="30" t="str">
        <f t="shared" si="162"/>
        <v/>
      </c>
      <c r="P908" s="24"/>
      <c r="Q908" s="30" t="str">
        <f t="shared" si="163"/>
        <v/>
      </c>
      <c r="R908" s="29" t="str">
        <f t="shared" ca="1" si="164"/>
        <v/>
      </c>
    </row>
    <row r="909" spans="1:18">
      <c r="A909" s="23" t="str">
        <f t="shared" si="154"/>
        <v/>
      </c>
      <c r="B909" s="23" t="str">
        <f t="shared" si="155"/>
        <v/>
      </c>
      <c r="C909" s="29" t="str">
        <f t="shared" ca="1" si="156"/>
        <v/>
      </c>
      <c r="D909" s="22" t="str">
        <f>IF(K909="","",ИТОГ!S909)</f>
        <v/>
      </c>
      <c r="E909" s="24" t="str">
        <f t="shared" si="157"/>
        <v/>
      </c>
      <c r="F909" s="30" t="str">
        <f t="shared" si="158"/>
        <v/>
      </c>
      <c r="G909" s="25" t="str">
        <f t="shared" si="159"/>
        <v/>
      </c>
      <c r="H909" s="29" t="str">
        <f t="shared" ca="1" si="160"/>
        <v/>
      </c>
      <c r="I909" s="24"/>
      <c r="J909" s="30"/>
      <c r="K909" s="27" t="str">
        <f>IF(ИТОГ!A909=0,"",ИТОГ!A909)</f>
        <v/>
      </c>
      <c r="L909" s="26" t="str">
        <f t="shared" si="161"/>
        <v/>
      </c>
      <c r="M909" s="25" t="str">
        <f>IF(K909="","",ИТОГ!Q909)</f>
        <v/>
      </c>
      <c r="N909" s="28" t="str">
        <f>IF(K909="","",ИТОГ!N909)</f>
        <v/>
      </c>
      <c r="O909" s="30" t="str">
        <f t="shared" si="162"/>
        <v/>
      </c>
      <c r="P909" s="24"/>
      <c r="Q909" s="30" t="str">
        <f t="shared" si="163"/>
        <v/>
      </c>
      <c r="R909" s="29" t="str">
        <f t="shared" ca="1" si="164"/>
        <v/>
      </c>
    </row>
    <row r="910" spans="1:18">
      <c r="A910" s="23" t="str">
        <f t="shared" si="154"/>
        <v/>
      </c>
      <c r="B910" s="23" t="str">
        <f t="shared" si="155"/>
        <v/>
      </c>
      <c r="C910" s="29" t="str">
        <f t="shared" ca="1" si="156"/>
        <v/>
      </c>
      <c r="D910" s="22" t="str">
        <f>IF(K910="","",ИТОГ!S910)</f>
        <v/>
      </c>
      <c r="E910" s="24" t="str">
        <f t="shared" si="157"/>
        <v/>
      </c>
      <c r="F910" s="30" t="str">
        <f t="shared" si="158"/>
        <v/>
      </c>
      <c r="G910" s="25" t="str">
        <f t="shared" si="159"/>
        <v/>
      </c>
      <c r="H910" s="29" t="str">
        <f t="shared" ca="1" si="160"/>
        <v/>
      </c>
      <c r="I910" s="24"/>
      <c r="J910" s="30"/>
      <c r="K910" s="27" t="str">
        <f>IF(ИТОГ!A910=0,"",ИТОГ!A910)</f>
        <v/>
      </c>
      <c r="L910" s="26" t="str">
        <f t="shared" si="161"/>
        <v/>
      </c>
      <c r="M910" s="25" t="str">
        <f>IF(K910="","",ИТОГ!Q910)</f>
        <v/>
      </c>
      <c r="N910" s="28" t="str">
        <f>IF(K910="","",ИТОГ!N910)</f>
        <v/>
      </c>
      <c r="O910" s="30" t="str">
        <f t="shared" si="162"/>
        <v/>
      </c>
      <c r="P910" s="24"/>
      <c r="Q910" s="30" t="str">
        <f t="shared" si="163"/>
        <v/>
      </c>
      <c r="R910" s="29" t="str">
        <f t="shared" ca="1" si="164"/>
        <v/>
      </c>
    </row>
    <row r="911" spans="1:18">
      <c r="A911" s="23" t="str">
        <f t="shared" si="154"/>
        <v/>
      </c>
      <c r="B911" s="23" t="str">
        <f t="shared" si="155"/>
        <v/>
      </c>
      <c r="C911" s="29" t="str">
        <f t="shared" ca="1" si="156"/>
        <v/>
      </c>
      <c r="D911" s="22" t="str">
        <f>IF(K911="","",ИТОГ!S911)</f>
        <v/>
      </c>
      <c r="E911" s="24" t="str">
        <f t="shared" si="157"/>
        <v/>
      </c>
      <c r="F911" s="30" t="str">
        <f t="shared" si="158"/>
        <v/>
      </c>
      <c r="G911" s="25" t="str">
        <f t="shared" si="159"/>
        <v/>
      </c>
      <c r="H911" s="29" t="str">
        <f t="shared" ca="1" si="160"/>
        <v/>
      </c>
      <c r="I911" s="24"/>
      <c r="J911" s="30"/>
      <c r="K911" s="27" t="str">
        <f>IF(ИТОГ!A911=0,"",ИТОГ!A911)</f>
        <v/>
      </c>
      <c r="L911" s="26" t="str">
        <f t="shared" si="161"/>
        <v/>
      </c>
      <c r="M911" s="25" t="str">
        <f>IF(K911="","",ИТОГ!Q911)</f>
        <v/>
      </c>
      <c r="N911" s="28" t="str">
        <f>IF(K911="","",ИТОГ!N911)</f>
        <v/>
      </c>
      <c r="O911" s="30" t="str">
        <f t="shared" si="162"/>
        <v/>
      </c>
      <c r="P911" s="24"/>
      <c r="Q911" s="30" t="str">
        <f t="shared" si="163"/>
        <v/>
      </c>
      <c r="R911" s="29" t="str">
        <f t="shared" ca="1" si="164"/>
        <v/>
      </c>
    </row>
    <row r="912" spans="1:18">
      <c r="A912" s="23" t="str">
        <f t="shared" si="154"/>
        <v/>
      </c>
      <c r="B912" s="23" t="str">
        <f t="shared" si="155"/>
        <v/>
      </c>
      <c r="C912" s="29" t="str">
        <f t="shared" ca="1" si="156"/>
        <v/>
      </c>
      <c r="D912" s="22" t="str">
        <f>IF(K912="","",ИТОГ!S912)</f>
        <v/>
      </c>
      <c r="E912" s="24" t="str">
        <f t="shared" si="157"/>
        <v/>
      </c>
      <c r="F912" s="30" t="str">
        <f t="shared" si="158"/>
        <v/>
      </c>
      <c r="G912" s="25" t="str">
        <f t="shared" si="159"/>
        <v/>
      </c>
      <c r="H912" s="29" t="str">
        <f t="shared" ca="1" si="160"/>
        <v/>
      </c>
      <c r="I912" s="24"/>
      <c r="J912" s="30"/>
      <c r="K912" s="27" t="str">
        <f>IF(ИТОГ!A912=0,"",ИТОГ!A912)</f>
        <v/>
      </c>
      <c r="L912" s="26" t="str">
        <f t="shared" si="161"/>
        <v/>
      </c>
      <c r="M912" s="25" t="str">
        <f>IF(K912="","",ИТОГ!Q912)</f>
        <v/>
      </c>
      <c r="N912" s="28" t="str">
        <f>IF(K912="","",ИТОГ!N912)</f>
        <v/>
      </c>
      <c r="O912" s="30" t="str">
        <f t="shared" si="162"/>
        <v/>
      </c>
      <c r="P912" s="24"/>
      <c r="Q912" s="30" t="str">
        <f t="shared" si="163"/>
        <v/>
      </c>
      <c r="R912" s="29" t="str">
        <f t="shared" ca="1" si="164"/>
        <v/>
      </c>
    </row>
    <row r="913" spans="1:18">
      <c r="A913" s="23" t="str">
        <f t="shared" si="154"/>
        <v/>
      </c>
      <c r="B913" s="23" t="str">
        <f t="shared" si="155"/>
        <v/>
      </c>
      <c r="C913" s="29" t="str">
        <f t="shared" ca="1" si="156"/>
        <v/>
      </c>
      <c r="D913" s="22" t="str">
        <f>IF(K913="","",ИТОГ!S913)</f>
        <v/>
      </c>
      <c r="E913" s="24" t="str">
        <f t="shared" si="157"/>
        <v/>
      </c>
      <c r="F913" s="30" t="str">
        <f t="shared" si="158"/>
        <v/>
      </c>
      <c r="G913" s="25" t="str">
        <f t="shared" si="159"/>
        <v/>
      </c>
      <c r="H913" s="29" t="str">
        <f t="shared" ca="1" si="160"/>
        <v/>
      </c>
      <c r="I913" s="24"/>
      <c r="J913" s="30"/>
      <c r="K913" s="27" t="str">
        <f>IF(ИТОГ!A913=0,"",ИТОГ!A913)</f>
        <v/>
      </c>
      <c r="L913" s="26" t="str">
        <f t="shared" si="161"/>
        <v/>
      </c>
      <c r="M913" s="25" t="str">
        <f>IF(K913="","",ИТОГ!Q913)</f>
        <v/>
      </c>
      <c r="N913" s="28" t="str">
        <f>IF(K913="","",ИТОГ!N913)</f>
        <v/>
      </c>
      <c r="O913" s="30" t="str">
        <f t="shared" si="162"/>
        <v/>
      </c>
      <c r="P913" s="24"/>
      <c r="Q913" s="30" t="str">
        <f t="shared" si="163"/>
        <v/>
      </c>
      <c r="R913" s="29" t="str">
        <f t="shared" ca="1" si="164"/>
        <v/>
      </c>
    </row>
    <row r="914" spans="1:18">
      <c r="A914" s="23" t="str">
        <f t="shared" si="154"/>
        <v/>
      </c>
      <c r="B914" s="23" t="str">
        <f t="shared" si="155"/>
        <v/>
      </c>
      <c r="C914" s="29" t="str">
        <f t="shared" ca="1" si="156"/>
        <v/>
      </c>
      <c r="D914" s="22" t="str">
        <f>IF(K914="","",ИТОГ!S914)</f>
        <v/>
      </c>
      <c r="E914" s="24" t="str">
        <f t="shared" si="157"/>
        <v/>
      </c>
      <c r="F914" s="30" t="str">
        <f t="shared" si="158"/>
        <v/>
      </c>
      <c r="G914" s="25" t="str">
        <f t="shared" si="159"/>
        <v/>
      </c>
      <c r="H914" s="29" t="str">
        <f t="shared" ca="1" si="160"/>
        <v/>
      </c>
      <c r="I914" s="24"/>
      <c r="J914" s="30"/>
      <c r="K914" s="27" t="str">
        <f>IF(ИТОГ!A914=0,"",ИТОГ!A914)</f>
        <v/>
      </c>
      <c r="L914" s="26" t="str">
        <f t="shared" si="161"/>
        <v/>
      </c>
      <c r="M914" s="25" t="str">
        <f>IF(K914="","",ИТОГ!Q914)</f>
        <v/>
      </c>
      <c r="N914" s="28" t="str">
        <f>IF(K914="","",ИТОГ!N914)</f>
        <v/>
      </c>
      <c r="O914" s="30" t="str">
        <f t="shared" si="162"/>
        <v/>
      </c>
      <c r="P914" s="24"/>
      <c r="Q914" s="30" t="str">
        <f t="shared" si="163"/>
        <v/>
      </c>
      <c r="R914" s="29" t="str">
        <f t="shared" ca="1" si="164"/>
        <v/>
      </c>
    </row>
    <row r="915" spans="1:18">
      <c r="A915" s="23" t="str">
        <f t="shared" si="154"/>
        <v/>
      </c>
      <c r="B915" s="23" t="str">
        <f t="shared" si="155"/>
        <v/>
      </c>
      <c r="C915" s="29" t="str">
        <f t="shared" ca="1" si="156"/>
        <v/>
      </c>
      <c r="D915" s="22" t="str">
        <f>IF(K915="","",ИТОГ!S915)</f>
        <v/>
      </c>
      <c r="E915" s="24" t="str">
        <f t="shared" si="157"/>
        <v/>
      </c>
      <c r="F915" s="30" t="str">
        <f t="shared" si="158"/>
        <v/>
      </c>
      <c r="G915" s="25" t="str">
        <f t="shared" si="159"/>
        <v/>
      </c>
      <c r="H915" s="29" t="str">
        <f t="shared" ca="1" si="160"/>
        <v/>
      </c>
      <c r="I915" s="24"/>
      <c r="J915" s="30"/>
      <c r="K915" s="27" t="str">
        <f>IF(ИТОГ!A915=0,"",ИТОГ!A915)</f>
        <v/>
      </c>
      <c r="L915" s="26" t="str">
        <f t="shared" si="161"/>
        <v/>
      </c>
      <c r="M915" s="25" t="str">
        <f>IF(K915="","",ИТОГ!Q915)</f>
        <v/>
      </c>
      <c r="N915" s="28" t="str">
        <f>IF(K915="","",ИТОГ!N915)</f>
        <v/>
      </c>
      <c r="O915" s="30" t="str">
        <f t="shared" si="162"/>
        <v/>
      </c>
      <c r="P915" s="24"/>
      <c r="Q915" s="30" t="str">
        <f t="shared" si="163"/>
        <v/>
      </c>
      <c r="R915" s="29" t="str">
        <f t="shared" ca="1" si="164"/>
        <v/>
      </c>
    </row>
    <row r="916" spans="1:18">
      <c r="A916" s="23" t="str">
        <f t="shared" si="154"/>
        <v/>
      </c>
      <c r="B916" s="23" t="str">
        <f t="shared" si="155"/>
        <v/>
      </c>
      <c r="C916" s="29" t="str">
        <f t="shared" ca="1" si="156"/>
        <v/>
      </c>
      <c r="D916" s="22" t="str">
        <f>IF(K916="","",ИТОГ!S916)</f>
        <v/>
      </c>
      <c r="E916" s="24" t="str">
        <f t="shared" si="157"/>
        <v/>
      </c>
      <c r="F916" s="30" t="str">
        <f t="shared" si="158"/>
        <v/>
      </c>
      <c r="G916" s="25" t="str">
        <f t="shared" si="159"/>
        <v/>
      </c>
      <c r="H916" s="29" t="str">
        <f t="shared" ca="1" si="160"/>
        <v/>
      </c>
      <c r="I916" s="24"/>
      <c r="J916" s="30"/>
      <c r="K916" s="27" t="str">
        <f>IF(ИТОГ!A916=0,"",ИТОГ!A916)</f>
        <v/>
      </c>
      <c r="L916" s="26" t="str">
        <f t="shared" si="161"/>
        <v/>
      </c>
      <c r="M916" s="25" t="str">
        <f>IF(K916="","",ИТОГ!Q916)</f>
        <v/>
      </c>
      <c r="N916" s="28" t="str">
        <f>IF(K916="","",ИТОГ!N916)</f>
        <v/>
      </c>
      <c r="O916" s="30" t="str">
        <f t="shared" si="162"/>
        <v/>
      </c>
      <c r="P916" s="24"/>
      <c r="Q916" s="30" t="str">
        <f t="shared" si="163"/>
        <v/>
      </c>
      <c r="R916" s="29" t="str">
        <f t="shared" ca="1" si="164"/>
        <v/>
      </c>
    </row>
    <row r="917" spans="1:18">
      <c r="A917" s="23" t="str">
        <f t="shared" si="154"/>
        <v/>
      </c>
      <c r="B917" s="23" t="str">
        <f t="shared" si="155"/>
        <v/>
      </c>
      <c r="C917" s="29" t="str">
        <f t="shared" ca="1" si="156"/>
        <v/>
      </c>
      <c r="D917" s="22" t="str">
        <f>IF(K917="","",ИТОГ!S917)</f>
        <v/>
      </c>
      <c r="E917" s="24" t="str">
        <f t="shared" si="157"/>
        <v/>
      </c>
      <c r="F917" s="30" t="str">
        <f t="shared" si="158"/>
        <v/>
      </c>
      <c r="G917" s="25" t="str">
        <f t="shared" si="159"/>
        <v/>
      </c>
      <c r="H917" s="29" t="str">
        <f t="shared" ca="1" si="160"/>
        <v/>
      </c>
      <c r="I917" s="24"/>
      <c r="J917" s="30"/>
      <c r="K917" s="27" t="str">
        <f>IF(ИТОГ!A917=0,"",ИТОГ!A917)</f>
        <v/>
      </c>
      <c r="L917" s="26" t="str">
        <f t="shared" si="161"/>
        <v/>
      </c>
      <c r="M917" s="25" t="str">
        <f>IF(K917="","",ИТОГ!Q917)</f>
        <v/>
      </c>
      <c r="N917" s="28" t="str">
        <f>IF(K917="","",ИТОГ!N917)</f>
        <v/>
      </c>
      <c r="O917" s="30" t="str">
        <f t="shared" si="162"/>
        <v/>
      </c>
      <c r="P917" s="24"/>
      <c r="Q917" s="30" t="str">
        <f t="shared" si="163"/>
        <v/>
      </c>
      <c r="R917" s="29" t="str">
        <f t="shared" ca="1" si="164"/>
        <v/>
      </c>
    </row>
    <row r="918" spans="1:18">
      <c r="A918" s="23" t="str">
        <f t="shared" si="154"/>
        <v/>
      </c>
      <c r="B918" s="23" t="str">
        <f t="shared" si="155"/>
        <v/>
      </c>
      <c r="C918" s="29" t="str">
        <f t="shared" ca="1" si="156"/>
        <v/>
      </c>
      <c r="D918" s="22" t="str">
        <f>IF(K918="","",ИТОГ!S918)</f>
        <v/>
      </c>
      <c r="E918" s="24" t="str">
        <f t="shared" si="157"/>
        <v/>
      </c>
      <c r="F918" s="30" t="str">
        <f t="shared" si="158"/>
        <v/>
      </c>
      <c r="G918" s="25" t="str">
        <f t="shared" si="159"/>
        <v/>
      </c>
      <c r="H918" s="29" t="str">
        <f t="shared" ca="1" si="160"/>
        <v/>
      </c>
      <c r="I918" s="24"/>
      <c r="J918" s="30"/>
      <c r="K918" s="27" t="str">
        <f>IF(ИТОГ!A918=0,"",ИТОГ!A918)</f>
        <v/>
      </c>
      <c r="L918" s="26" t="str">
        <f t="shared" si="161"/>
        <v/>
      </c>
      <c r="M918" s="25" t="str">
        <f>IF(K918="","",ИТОГ!Q918)</f>
        <v/>
      </c>
      <c r="N918" s="28" t="str">
        <f>IF(K918="","",ИТОГ!N918)</f>
        <v/>
      </c>
      <c r="O918" s="30" t="str">
        <f t="shared" si="162"/>
        <v/>
      </c>
      <c r="P918" s="24"/>
      <c r="Q918" s="30" t="str">
        <f t="shared" si="163"/>
        <v/>
      </c>
      <c r="R918" s="29" t="str">
        <f t="shared" ca="1" si="164"/>
        <v/>
      </c>
    </row>
    <row r="919" spans="1:18">
      <c r="A919" s="23" t="str">
        <f t="shared" si="154"/>
        <v/>
      </c>
      <c r="B919" s="23" t="str">
        <f t="shared" si="155"/>
        <v/>
      </c>
      <c r="C919" s="29" t="str">
        <f t="shared" ca="1" si="156"/>
        <v/>
      </c>
      <c r="D919" s="22" t="str">
        <f>IF(K919="","",ИТОГ!S919)</f>
        <v/>
      </c>
      <c r="E919" s="24" t="str">
        <f t="shared" si="157"/>
        <v/>
      </c>
      <c r="F919" s="30" t="str">
        <f t="shared" si="158"/>
        <v/>
      </c>
      <c r="G919" s="25" t="str">
        <f t="shared" si="159"/>
        <v/>
      </c>
      <c r="H919" s="29" t="str">
        <f t="shared" ca="1" si="160"/>
        <v/>
      </c>
      <c r="I919" s="24"/>
      <c r="J919" s="30"/>
      <c r="K919" s="27" t="str">
        <f>IF(ИТОГ!A919=0,"",ИТОГ!A919)</f>
        <v/>
      </c>
      <c r="L919" s="26" t="str">
        <f t="shared" si="161"/>
        <v/>
      </c>
      <c r="M919" s="25" t="str">
        <f>IF(K919="","",ИТОГ!Q919)</f>
        <v/>
      </c>
      <c r="N919" s="28" t="str">
        <f>IF(K919="","",ИТОГ!N919)</f>
        <v/>
      </c>
      <c r="O919" s="30" t="str">
        <f t="shared" si="162"/>
        <v/>
      </c>
      <c r="P919" s="24"/>
      <c r="Q919" s="30" t="str">
        <f t="shared" si="163"/>
        <v/>
      </c>
      <c r="R919" s="29" t="str">
        <f t="shared" ca="1" si="164"/>
        <v/>
      </c>
    </row>
    <row r="920" spans="1:18">
      <c r="A920" s="23" t="str">
        <f t="shared" si="154"/>
        <v/>
      </c>
      <c r="B920" s="23" t="str">
        <f t="shared" si="155"/>
        <v/>
      </c>
      <c r="C920" s="29" t="str">
        <f t="shared" ca="1" si="156"/>
        <v/>
      </c>
      <c r="D920" s="22" t="str">
        <f>IF(K920="","",ИТОГ!S920)</f>
        <v/>
      </c>
      <c r="E920" s="24" t="str">
        <f t="shared" si="157"/>
        <v/>
      </c>
      <c r="F920" s="30" t="str">
        <f t="shared" si="158"/>
        <v/>
      </c>
      <c r="G920" s="25" t="str">
        <f t="shared" si="159"/>
        <v/>
      </c>
      <c r="H920" s="29" t="str">
        <f t="shared" ca="1" si="160"/>
        <v/>
      </c>
      <c r="I920" s="24"/>
      <c r="J920" s="30"/>
      <c r="K920" s="27" t="str">
        <f>IF(ИТОГ!A920=0,"",ИТОГ!A920)</f>
        <v/>
      </c>
      <c r="L920" s="26" t="str">
        <f t="shared" si="161"/>
        <v/>
      </c>
      <c r="M920" s="25" t="str">
        <f>IF(K920="","",ИТОГ!Q920)</f>
        <v/>
      </c>
      <c r="N920" s="28" t="str">
        <f>IF(K920="","",ИТОГ!N920)</f>
        <v/>
      </c>
      <c r="O920" s="30" t="str">
        <f t="shared" si="162"/>
        <v/>
      </c>
      <c r="P920" s="24"/>
      <c r="Q920" s="30" t="str">
        <f t="shared" si="163"/>
        <v/>
      </c>
      <c r="R920" s="29" t="str">
        <f t="shared" ca="1" si="164"/>
        <v/>
      </c>
    </row>
    <row r="921" spans="1:18">
      <c r="A921" s="23" t="str">
        <f t="shared" si="154"/>
        <v/>
      </c>
      <c r="B921" s="23" t="str">
        <f t="shared" si="155"/>
        <v/>
      </c>
      <c r="C921" s="29" t="str">
        <f t="shared" ca="1" si="156"/>
        <v/>
      </c>
      <c r="D921" s="22" t="str">
        <f>IF(K921="","",ИТОГ!S921)</f>
        <v/>
      </c>
      <c r="E921" s="24" t="str">
        <f t="shared" si="157"/>
        <v/>
      </c>
      <c r="F921" s="30" t="str">
        <f t="shared" si="158"/>
        <v/>
      </c>
      <c r="G921" s="25" t="str">
        <f t="shared" si="159"/>
        <v/>
      </c>
      <c r="H921" s="29" t="str">
        <f t="shared" ca="1" si="160"/>
        <v/>
      </c>
      <c r="I921" s="24"/>
      <c r="J921" s="30"/>
      <c r="K921" s="27" t="str">
        <f>IF(ИТОГ!A921=0,"",ИТОГ!A921)</f>
        <v/>
      </c>
      <c r="L921" s="26" t="str">
        <f t="shared" si="161"/>
        <v/>
      </c>
      <c r="M921" s="25" t="str">
        <f>IF(K921="","",ИТОГ!Q921)</f>
        <v/>
      </c>
      <c r="N921" s="28" t="str">
        <f>IF(K921="","",ИТОГ!N921)</f>
        <v/>
      </c>
      <c r="O921" s="30" t="str">
        <f t="shared" si="162"/>
        <v/>
      </c>
      <c r="P921" s="24"/>
      <c r="Q921" s="30" t="str">
        <f t="shared" si="163"/>
        <v/>
      </c>
      <c r="R921" s="29" t="str">
        <f t="shared" ca="1" si="164"/>
        <v/>
      </c>
    </row>
    <row r="922" spans="1:18">
      <c r="A922" s="23" t="str">
        <f t="shared" si="154"/>
        <v/>
      </c>
      <c r="B922" s="23" t="str">
        <f t="shared" si="155"/>
        <v/>
      </c>
      <c r="C922" s="29" t="str">
        <f t="shared" ca="1" si="156"/>
        <v/>
      </c>
      <c r="D922" s="22" t="str">
        <f>IF(K922="","",ИТОГ!S922)</f>
        <v/>
      </c>
      <c r="E922" s="24" t="str">
        <f t="shared" si="157"/>
        <v/>
      </c>
      <c r="F922" s="30" t="str">
        <f t="shared" si="158"/>
        <v/>
      </c>
      <c r="G922" s="25" t="str">
        <f t="shared" si="159"/>
        <v/>
      </c>
      <c r="H922" s="29" t="str">
        <f t="shared" ca="1" si="160"/>
        <v/>
      </c>
      <c r="I922" s="24"/>
      <c r="J922" s="30"/>
      <c r="K922" s="27" t="str">
        <f>IF(ИТОГ!A922=0,"",ИТОГ!A922)</f>
        <v/>
      </c>
      <c r="L922" s="26" t="str">
        <f t="shared" si="161"/>
        <v/>
      </c>
      <c r="M922" s="25" t="str">
        <f>IF(K922="","",ИТОГ!Q922)</f>
        <v/>
      </c>
      <c r="N922" s="28" t="str">
        <f>IF(K922="","",ИТОГ!N922)</f>
        <v/>
      </c>
      <c r="O922" s="30" t="str">
        <f t="shared" si="162"/>
        <v/>
      </c>
      <c r="P922" s="24"/>
      <c r="Q922" s="30" t="str">
        <f t="shared" si="163"/>
        <v/>
      </c>
      <c r="R922" s="29" t="str">
        <f t="shared" ca="1" si="164"/>
        <v/>
      </c>
    </row>
    <row r="923" spans="1:18">
      <c r="A923" s="23" t="str">
        <f t="shared" si="154"/>
        <v/>
      </c>
      <c r="B923" s="23" t="str">
        <f t="shared" si="155"/>
        <v/>
      </c>
      <c r="C923" s="29" t="str">
        <f t="shared" ca="1" si="156"/>
        <v/>
      </c>
      <c r="D923" s="22" t="str">
        <f>IF(K923="","",ИТОГ!S923)</f>
        <v/>
      </c>
      <c r="E923" s="24" t="str">
        <f t="shared" si="157"/>
        <v/>
      </c>
      <c r="F923" s="30" t="str">
        <f t="shared" si="158"/>
        <v/>
      </c>
      <c r="G923" s="25" t="str">
        <f t="shared" si="159"/>
        <v/>
      </c>
      <c r="H923" s="29" t="str">
        <f t="shared" ca="1" si="160"/>
        <v/>
      </c>
      <c r="I923" s="24"/>
      <c r="J923" s="30"/>
      <c r="K923" s="27" t="str">
        <f>IF(ИТОГ!A923=0,"",ИТОГ!A923)</f>
        <v/>
      </c>
      <c r="L923" s="26" t="str">
        <f t="shared" si="161"/>
        <v/>
      </c>
      <c r="M923" s="25" t="str">
        <f>IF(K923="","",ИТОГ!Q923)</f>
        <v/>
      </c>
      <c r="N923" s="28" t="str">
        <f>IF(K923="","",ИТОГ!N923)</f>
        <v/>
      </c>
      <c r="O923" s="30" t="str">
        <f t="shared" si="162"/>
        <v/>
      </c>
      <c r="P923" s="24"/>
      <c r="Q923" s="30" t="str">
        <f t="shared" si="163"/>
        <v/>
      </c>
      <c r="R923" s="29" t="str">
        <f t="shared" ca="1" si="164"/>
        <v/>
      </c>
    </row>
    <row r="924" spans="1:18">
      <c r="A924" s="23" t="str">
        <f t="shared" si="154"/>
        <v/>
      </c>
      <c r="B924" s="23" t="str">
        <f t="shared" si="155"/>
        <v/>
      </c>
      <c r="C924" s="29" t="str">
        <f t="shared" ca="1" si="156"/>
        <v/>
      </c>
      <c r="D924" s="22" t="str">
        <f>IF(K924="","",ИТОГ!S924)</f>
        <v/>
      </c>
      <c r="E924" s="24" t="str">
        <f t="shared" si="157"/>
        <v/>
      </c>
      <c r="F924" s="30" t="str">
        <f t="shared" si="158"/>
        <v/>
      </c>
      <c r="G924" s="25" t="str">
        <f t="shared" si="159"/>
        <v/>
      </c>
      <c r="H924" s="29" t="str">
        <f t="shared" ca="1" si="160"/>
        <v/>
      </c>
      <c r="I924" s="24"/>
      <c r="J924" s="30"/>
      <c r="K924" s="27" t="str">
        <f>IF(ИТОГ!A924=0,"",ИТОГ!A924)</f>
        <v/>
      </c>
      <c r="L924" s="26" t="str">
        <f t="shared" si="161"/>
        <v/>
      </c>
      <c r="M924" s="25" t="str">
        <f>IF(K924="","",ИТОГ!Q924)</f>
        <v/>
      </c>
      <c r="N924" s="28" t="str">
        <f>IF(K924="","",ИТОГ!N924)</f>
        <v/>
      </c>
      <c r="O924" s="30" t="str">
        <f t="shared" si="162"/>
        <v/>
      </c>
      <c r="P924" s="24"/>
      <c r="Q924" s="30" t="str">
        <f t="shared" si="163"/>
        <v/>
      </c>
      <c r="R924" s="29" t="str">
        <f t="shared" ca="1" si="164"/>
        <v/>
      </c>
    </row>
    <row r="925" spans="1:18">
      <c r="A925" s="23" t="str">
        <f t="shared" si="154"/>
        <v/>
      </c>
      <c r="B925" s="23" t="str">
        <f t="shared" si="155"/>
        <v/>
      </c>
      <c r="C925" s="29" t="str">
        <f t="shared" ca="1" si="156"/>
        <v/>
      </c>
      <c r="D925" s="22" t="str">
        <f>IF(K925="","",ИТОГ!S925)</f>
        <v/>
      </c>
      <c r="E925" s="24" t="str">
        <f t="shared" si="157"/>
        <v/>
      </c>
      <c r="F925" s="30" t="str">
        <f t="shared" si="158"/>
        <v/>
      </c>
      <c r="G925" s="25" t="str">
        <f t="shared" si="159"/>
        <v/>
      </c>
      <c r="H925" s="29" t="str">
        <f t="shared" ca="1" si="160"/>
        <v/>
      </c>
      <c r="I925" s="24"/>
      <c r="J925" s="30"/>
      <c r="K925" s="27" t="str">
        <f>IF(ИТОГ!A925=0,"",ИТОГ!A925)</f>
        <v/>
      </c>
      <c r="L925" s="26" t="str">
        <f t="shared" si="161"/>
        <v/>
      </c>
      <c r="M925" s="25" t="str">
        <f>IF(K925="","",ИТОГ!Q925)</f>
        <v/>
      </c>
      <c r="N925" s="28" t="str">
        <f>IF(K925="","",ИТОГ!N925)</f>
        <v/>
      </c>
      <c r="O925" s="30" t="str">
        <f t="shared" si="162"/>
        <v/>
      </c>
      <c r="P925" s="24"/>
      <c r="Q925" s="30" t="str">
        <f t="shared" si="163"/>
        <v/>
      </c>
      <c r="R925" s="29" t="str">
        <f t="shared" ca="1" si="164"/>
        <v/>
      </c>
    </row>
    <row r="926" spans="1:18">
      <c r="A926" s="23" t="str">
        <f t="shared" ref="A926:A989" si="165">IF(K926="","",1000)</f>
        <v/>
      </c>
      <c r="B926" s="23" t="str">
        <f t="shared" ref="B926:B989" si="166">IF(K926="","",1)</f>
        <v/>
      </c>
      <c r="C926" s="29" t="str">
        <f t="shared" ref="C926:C989" ca="1" si="167">IF(K926="","",TODAY())</f>
        <v/>
      </c>
      <c r="D926" s="22" t="str">
        <f>IF(K926="","",ИТОГ!S926)</f>
        <v/>
      </c>
      <c r="E926" s="24" t="str">
        <f t="shared" ref="E926:E989" si="168">IF(K926="","","Х")</f>
        <v/>
      </c>
      <c r="F926" s="30" t="str">
        <f t="shared" ref="F926:F989" si="169">IF(K926="","","UV")</f>
        <v/>
      </c>
      <c r="G926" s="25" t="str">
        <f t="shared" ref="G926:G989" si="170">IF(K926="","",SUMIF(D:D,D926,M:M))</f>
        <v/>
      </c>
      <c r="H926" s="29" t="str">
        <f t="shared" ref="H926:H989" ca="1" si="171">IF(K926="","",TODAY())</f>
        <v/>
      </c>
      <c r="I926" s="24"/>
      <c r="J926" s="30"/>
      <c r="K926" s="27" t="str">
        <f>IF(ИТОГ!A926=0,"",ИТОГ!A926)</f>
        <v/>
      </c>
      <c r="L926" s="26" t="str">
        <f t="shared" ref="L926:L989" si="172">IF(K926="","",
IF(D925-D926=0,L925+10,10))</f>
        <v/>
      </c>
      <c r="M926" s="25" t="str">
        <f>IF(K926="","",ИТОГ!Q926)</f>
        <v/>
      </c>
      <c r="N926" s="28" t="str">
        <f>IF(K926="","",ИТОГ!N926)</f>
        <v/>
      </c>
      <c r="O926" s="30" t="str">
        <f t="shared" ref="O926:O989" si="173">IF(K926="","","ST")</f>
        <v/>
      </c>
      <c r="P926" s="24"/>
      <c r="Q926" s="30" t="str">
        <f t="shared" ref="Q926:Q989" si="174">IF(K926="","","EUR")</f>
        <v/>
      </c>
      <c r="R926" s="29" t="str">
        <f t="shared" ref="R926:R989" ca="1" si="175">IF(K926="","",TODAY())</f>
        <v/>
      </c>
    </row>
    <row r="927" spans="1:18">
      <c r="A927" s="23" t="str">
        <f t="shared" si="165"/>
        <v/>
      </c>
      <c r="B927" s="23" t="str">
        <f t="shared" si="166"/>
        <v/>
      </c>
      <c r="C927" s="29" t="str">
        <f t="shared" ca="1" si="167"/>
        <v/>
      </c>
      <c r="D927" s="22" t="str">
        <f>IF(K927="","",ИТОГ!S927)</f>
        <v/>
      </c>
      <c r="E927" s="24" t="str">
        <f t="shared" si="168"/>
        <v/>
      </c>
      <c r="F927" s="30" t="str">
        <f t="shared" si="169"/>
        <v/>
      </c>
      <c r="G927" s="25" t="str">
        <f t="shared" si="170"/>
        <v/>
      </c>
      <c r="H927" s="29" t="str">
        <f t="shared" ca="1" si="171"/>
        <v/>
      </c>
      <c r="I927" s="24"/>
      <c r="J927" s="30"/>
      <c r="K927" s="27" t="str">
        <f>IF(ИТОГ!A927=0,"",ИТОГ!A927)</f>
        <v/>
      </c>
      <c r="L927" s="26" t="str">
        <f t="shared" si="172"/>
        <v/>
      </c>
      <c r="M927" s="25" t="str">
        <f>IF(K927="","",ИТОГ!Q927)</f>
        <v/>
      </c>
      <c r="N927" s="28" t="str">
        <f>IF(K927="","",ИТОГ!N927)</f>
        <v/>
      </c>
      <c r="O927" s="30" t="str">
        <f t="shared" si="173"/>
        <v/>
      </c>
      <c r="P927" s="24"/>
      <c r="Q927" s="30" t="str">
        <f t="shared" si="174"/>
        <v/>
      </c>
      <c r="R927" s="29" t="str">
        <f t="shared" ca="1" si="175"/>
        <v/>
      </c>
    </row>
    <row r="928" spans="1:18">
      <c r="A928" s="23" t="str">
        <f t="shared" si="165"/>
        <v/>
      </c>
      <c r="B928" s="23" t="str">
        <f t="shared" si="166"/>
        <v/>
      </c>
      <c r="C928" s="29" t="str">
        <f t="shared" ca="1" si="167"/>
        <v/>
      </c>
      <c r="D928" s="22" t="str">
        <f>IF(K928="","",ИТОГ!S928)</f>
        <v/>
      </c>
      <c r="E928" s="24" t="str">
        <f t="shared" si="168"/>
        <v/>
      </c>
      <c r="F928" s="30" t="str">
        <f t="shared" si="169"/>
        <v/>
      </c>
      <c r="G928" s="25" t="str">
        <f t="shared" si="170"/>
        <v/>
      </c>
      <c r="H928" s="29" t="str">
        <f t="shared" ca="1" si="171"/>
        <v/>
      </c>
      <c r="I928" s="24"/>
      <c r="J928" s="30"/>
      <c r="K928" s="27" t="str">
        <f>IF(ИТОГ!A928=0,"",ИТОГ!A928)</f>
        <v/>
      </c>
      <c r="L928" s="26" t="str">
        <f t="shared" si="172"/>
        <v/>
      </c>
      <c r="M928" s="25" t="str">
        <f>IF(K928="","",ИТОГ!Q928)</f>
        <v/>
      </c>
      <c r="N928" s="28" t="str">
        <f>IF(K928="","",ИТОГ!N928)</f>
        <v/>
      </c>
      <c r="O928" s="30" t="str">
        <f t="shared" si="173"/>
        <v/>
      </c>
      <c r="P928" s="24"/>
      <c r="Q928" s="30" t="str">
        <f t="shared" si="174"/>
        <v/>
      </c>
      <c r="R928" s="29" t="str">
        <f t="shared" ca="1" si="175"/>
        <v/>
      </c>
    </row>
    <row r="929" spans="1:18">
      <c r="A929" s="23" t="str">
        <f t="shared" si="165"/>
        <v/>
      </c>
      <c r="B929" s="23" t="str">
        <f t="shared" si="166"/>
        <v/>
      </c>
      <c r="C929" s="29" t="str">
        <f t="shared" ca="1" si="167"/>
        <v/>
      </c>
      <c r="D929" s="22" t="str">
        <f>IF(K929="","",ИТОГ!S929)</f>
        <v/>
      </c>
      <c r="E929" s="24" t="str">
        <f t="shared" si="168"/>
        <v/>
      </c>
      <c r="F929" s="30" t="str">
        <f t="shared" si="169"/>
        <v/>
      </c>
      <c r="G929" s="25" t="str">
        <f t="shared" si="170"/>
        <v/>
      </c>
      <c r="H929" s="29" t="str">
        <f t="shared" ca="1" si="171"/>
        <v/>
      </c>
      <c r="I929" s="24"/>
      <c r="J929" s="30"/>
      <c r="K929" s="27" t="str">
        <f>IF(ИТОГ!A929=0,"",ИТОГ!A929)</f>
        <v/>
      </c>
      <c r="L929" s="26" t="str">
        <f t="shared" si="172"/>
        <v/>
      </c>
      <c r="M929" s="25" t="str">
        <f>IF(K929="","",ИТОГ!Q929)</f>
        <v/>
      </c>
      <c r="N929" s="28" t="str">
        <f>IF(K929="","",ИТОГ!N929)</f>
        <v/>
      </c>
      <c r="O929" s="30" t="str">
        <f t="shared" si="173"/>
        <v/>
      </c>
      <c r="P929" s="24"/>
      <c r="Q929" s="30" t="str">
        <f t="shared" si="174"/>
        <v/>
      </c>
      <c r="R929" s="29" t="str">
        <f t="shared" ca="1" si="175"/>
        <v/>
      </c>
    </row>
    <row r="930" spans="1:18">
      <c r="A930" s="23" t="str">
        <f t="shared" si="165"/>
        <v/>
      </c>
      <c r="B930" s="23" t="str">
        <f t="shared" si="166"/>
        <v/>
      </c>
      <c r="C930" s="29" t="str">
        <f t="shared" ca="1" si="167"/>
        <v/>
      </c>
      <c r="D930" s="22" t="str">
        <f>IF(K930="","",ИТОГ!S930)</f>
        <v/>
      </c>
      <c r="E930" s="24" t="str">
        <f t="shared" si="168"/>
        <v/>
      </c>
      <c r="F930" s="30" t="str">
        <f t="shared" si="169"/>
        <v/>
      </c>
      <c r="G930" s="25" t="str">
        <f t="shared" si="170"/>
        <v/>
      </c>
      <c r="H930" s="29" t="str">
        <f t="shared" ca="1" si="171"/>
        <v/>
      </c>
      <c r="I930" s="24"/>
      <c r="J930" s="30"/>
      <c r="K930" s="27" t="str">
        <f>IF(ИТОГ!A930=0,"",ИТОГ!A930)</f>
        <v/>
      </c>
      <c r="L930" s="26" t="str">
        <f t="shared" si="172"/>
        <v/>
      </c>
      <c r="M930" s="25" t="str">
        <f>IF(K930="","",ИТОГ!Q930)</f>
        <v/>
      </c>
      <c r="N930" s="28" t="str">
        <f>IF(K930="","",ИТОГ!N930)</f>
        <v/>
      </c>
      <c r="O930" s="30" t="str">
        <f t="shared" si="173"/>
        <v/>
      </c>
      <c r="P930" s="24"/>
      <c r="Q930" s="30" t="str">
        <f t="shared" si="174"/>
        <v/>
      </c>
      <c r="R930" s="29" t="str">
        <f t="shared" ca="1" si="175"/>
        <v/>
      </c>
    </row>
    <row r="931" spans="1:18">
      <c r="A931" s="23" t="str">
        <f t="shared" si="165"/>
        <v/>
      </c>
      <c r="B931" s="23" t="str">
        <f t="shared" si="166"/>
        <v/>
      </c>
      <c r="C931" s="29" t="str">
        <f t="shared" ca="1" si="167"/>
        <v/>
      </c>
      <c r="D931" s="22" t="str">
        <f>IF(K931="","",ИТОГ!S931)</f>
        <v/>
      </c>
      <c r="E931" s="24" t="str">
        <f t="shared" si="168"/>
        <v/>
      </c>
      <c r="F931" s="30" t="str">
        <f t="shared" si="169"/>
        <v/>
      </c>
      <c r="G931" s="25" t="str">
        <f t="shared" si="170"/>
        <v/>
      </c>
      <c r="H931" s="29" t="str">
        <f t="shared" ca="1" si="171"/>
        <v/>
      </c>
      <c r="I931" s="24"/>
      <c r="J931" s="30"/>
      <c r="K931" s="27" t="str">
        <f>IF(ИТОГ!A931=0,"",ИТОГ!A931)</f>
        <v/>
      </c>
      <c r="L931" s="26" t="str">
        <f t="shared" si="172"/>
        <v/>
      </c>
      <c r="M931" s="25" t="str">
        <f>IF(K931="","",ИТОГ!Q931)</f>
        <v/>
      </c>
      <c r="N931" s="28" t="str">
        <f>IF(K931="","",ИТОГ!N931)</f>
        <v/>
      </c>
      <c r="O931" s="30" t="str">
        <f t="shared" si="173"/>
        <v/>
      </c>
      <c r="P931" s="24"/>
      <c r="Q931" s="30" t="str">
        <f t="shared" si="174"/>
        <v/>
      </c>
      <c r="R931" s="29" t="str">
        <f t="shared" ca="1" si="175"/>
        <v/>
      </c>
    </row>
    <row r="932" spans="1:18">
      <c r="A932" s="23" t="str">
        <f t="shared" si="165"/>
        <v/>
      </c>
      <c r="B932" s="23" t="str">
        <f t="shared" si="166"/>
        <v/>
      </c>
      <c r="C932" s="29" t="str">
        <f t="shared" ca="1" si="167"/>
        <v/>
      </c>
      <c r="D932" s="22" t="str">
        <f>IF(K932="","",ИТОГ!S932)</f>
        <v/>
      </c>
      <c r="E932" s="24" t="str">
        <f t="shared" si="168"/>
        <v/>
      </c>
      <c r="F932" s="30" t="str">
        <f t="shared" si="169"/>
        <v/>
      </c>
      <c r="G932" s="25" t="str">
        <f t="shared" si="170"/>
        <v/>
      </c>
      <c r="H932" s="29" t="str">
        <f t="shared" ca="1" si="171"/>
        <v/>
      </c>
      <c r="I932" s="24"/>
      <c r="J932" s="30"/>
      <c r="K932" s="27" t="str">
        <f>IF(ИТОГ!A932=0,"",ИТОГ!A932)</f>
        <v/>
      </c>
      <c r="L932" s="26" t="str">
        <f t="shared" si="172"/>
        <v/>
      </c>
      <c r="M932" s="25" t="str">
        <f>IF(K932="","",ИТОГ!Q932)</f>
        <v/>
      </c>
      <c r="N932" s="28" t="str">
        <f>IF(K932="","",ИТОГ!N932)</f>
        <v/>
      </c>
      <c r="O932" s="30" t="str">
        <f t="shared" si="173"/>
        <v/>
      </c>
      <c r="P932" s="24"/>
      <c r="Q932" s="30" t="str">
        <f t="shared" si="174"/>
        <v/>
      </c>
      <c r="R932" s="29" t="str">
        <f t="shared" ca="1" si="175"/>
        <v/>
      </c>
    </row>
    <row r="933" spans="1:18">
      <c r="A933" s="23" t="str">
        <f t="shared" si="165"/>
        <v/>
      </c>
      <c r="B933" s="23" t="str">
        <f t="shared" si="166"/>
        <v/>
      </c>
      <c r="C933" s="29" t="str">
        <f t="shared" ca="1" si="167"/>
        <v/>
      </c>
      <c r="D933" s="22" t="str">
        <f>IF(K933="","",ИТОГ!S933)</f>
        <v/>
      </c>
      <c r="E933" s="24" t="str">
        <f t="shared" si="168"/>
        <v/>
      </c>
      <c r="F933" s="30" t="str">
        <f t="shared" si="169"/>
        <v/>
      </c>
      <c r="G933" s="25" t="str">
        <f t="shared" si="170"/>
        <v/>
      </c>
      <c r="H933" s="29" t="str">
        <f t="shared" ca="1" si="171"/>
        <v/>
      </c>
      <c r="I933" s="24"/>
      <c r="J933" s="30"/>
      <c r="K933" s="27" t="str">
        <f>IF(ИТОГ!A933=0,"",ИТОГ!A933)</f>
        <v/>
      </c>
      <c r="L933" s="26" t="str">
        <f t="shared" si="172"/>
        <v/>
      </c>
      <c r="M933" s="25" t="str">
        <f>IF(K933="","",ИТОГ!Q933)</f>
        <v/>
      </c>
      <c r="N933" s="28" t="str">
        <f>IF(K933="","",ИТОГ!N933)</f>
        <v/>
      </c>
      <c r="O933" s="30" t="str">
        <f t="shared" si="173"/>
        <v/>
      </c>
      <c r="P933" s="24"/>
      <c r="Q933" s="30" t="str">
        <f t="shared" si="174"/>
        <v/>
      </c>
      <c r="R933" s="29" t="str">
        <f t="shared" ca="1" si="175"/>
        <v/>
      </c>
    </row>
    <row r="934" spans="1:18">
      <c r="A934" s="23" t="str">
        <f t="shared" si="165"/>
        <v/>
      </c>
      <c r="B934" s="23" t="str">
        <f t="shared" si="166"/>
        <v/>
      </c>
      <c r="C934" s="29" t="str">
        <f t="shared" ca="1" si="167"/>
        <v/>
      </c>
      <c r="D934" s="22" t="str">
        <f>IF(K934="","",ИТОГ!S934)</f>
        <v/>
      </c>
      <c r="E934" s="24" t="str">
        <f t="shared" si="168"/>
        <v/>
      </c>
      <c r="F934" s="30" t="str">
        <f t="shared" si="169"/>
        <v/>
      </c>
      <c r="G934" s="25" t="str">
        <f t="shared" si="170"/>
        <v/>
      </c>
      <c r="H934" s="29" t="str">
        <f t="shared" ca="1" si="171"/>
        <v/>
      </c>
      <c r="I934" s="24"/>
      <c r="J934" s="30"/>
      <c r="K934" s="27" t="str">
        <f>IF(ИТОГ!A934=0,"",ИТОГ!A934)</f>
        <v/>
      </c>
      <c r="L934" s="26" t="str">
        <f t="shared" si="172"/>
        <v/>
      </c>
      <c r="M934" s="25" t="str">
        <f>IF(K934="","",ИТОГ!Q934)</f>
        <v/>
      </c>
      <c r="N934" s="28" t="str">
        <f>IF(K934="","",ИТОГ!N934)</f>
        <v/>
      </c>
      <c r="O934" s="30" t="str">
        <f t="shared" si="173"/>
        <v/>
      </c>
      <c r="P934" s="24"/>
      <c r="Q934" s="30" t="str">
        <f t="shared" si="174"/>
        <v/>
      </c>
      <c r="R934" s="29" t="str">
        <f t="shared" ca="1" si="175"/>
        <v/>
      </c>
    </row>
    <row r="935" spans="1:18">
      <c r="A935" s="23" t="str">
        <f t="shared" si="165"/>
        <v/>
      </c>
      <c r="B935" s="23" t="str">
        <f t="shared" si="166"/>
        <v/>
      </c>
      <c r="C935" s="29" t="str">
        <f t="shared" ca="1" si="167"/>
        <v/>
      </c>
      <c r="D935" s="22" t="str">
        <f>IF(K935="","",ИТОГ!S935)</f>
        <v/>
      </c>
      <c r="E935" s="24" t="str">
        <f t="shared" si="168"/>
        <v/>
      </c>
      <c r="F935" s="30" t="str">
        <f t="shared" si="169"/>
        <v/>
      </c>
      <c r="G935" s="25" t="str">
        <f t="shared" si="170"/>
        <v/>
      </c>
      <c r="H935" s="29" t="str">
        <f t="shared" ca="1" si="171"/>
        <v/>
      </c>
      <c r="I935" s="24"/>
      <c r="J935" s="30"/>
      <c r="K935" s="27" t="str">
        <f>IF(ИТОГ!A935=0,"",ИТОГ!A935)</f>
        <v/>
      </c>
      <c r="L935" s="26" t="str">
        <f t="shared" si="172"/>
        <v/>
      </c>
      <c r="M935" s="25" t="str">
        <f>IF(K935="","",ИТОГ!Q935)</f>
        <v/>
      </c>
      <c r="N935" s="28" t="str">
        <f>IF(K935="","",ИТОГ!N935)</f>
        <v/>
      </c>
      <c r="O935" s="30" t="str">
        <f t="shared" si="173"/>
        <v/>
      </c>
      <c r="P935" s="24"/>
      <c r="Q935" s="30" t="str">
        <f t="shared" si="174"/>
        <v/>
      </c>
      <c r="R935" s="29" t="str">
        <f t="shared" ca="1" si="175"/>
        <v/>
      </c>
    </row>
    <row r="936" spans="1:18">
      <c r="A936" s="23" t="str">
        <f t="shared" si="165"/>
        <v/>
      </c>
      <c r="B936" s="23" t="str">
        <f t="shared" si="166"/>
        <v/>
      </c>
      <c r="C936" s="29" t="str">
        <f t="shared" ca="1" si="167"/>
        <v/>
      </c>
      <c r="D936" s="22" t="str">
        <f>IF(K936="","",ИТОГ!S936)</f>
        <v/>
      </c>
      <c r="E936" s="24" t="str">
        <f t="shared" si="168"/>
        <v/>
      </c>
      <c r="F936" s="30" t="str">
        <f t="shared" si="169"/>
        <v/>
      </c>
      <c r="G936" s="25" t="str">
        <f t="shared" si="170"/>
        <v/>
      </c>
      <c r="H936" s="29" t="str">
        <f t="shared" ca="1" si="171"/>
        <v/>
      </c>
      <c r="I936" s="24"/>
      <c r="J936" s="30"/>
      <c r="K936" s="27" t="str">
        <f>IF(ИТОГ!A936=0,"",ИТОГ!A936)</f>
        <v/>
      </c>
      <c r="L936" s="26" t="str">
        <f t="shared" si="172"/>
        <v/>
      </c>
      <c r="M936" s="25" t="str">
        <f>IF(K936="","",ИТОГ!Q936)</f>
        <v/>
      </c>
      <c r="N936" s="28" t="str">
        <f>IF(K936="","",ИТОГ!N936)</f>
        <v/>
      </c>
      <c r="O936" s="30" t="str">
        <f t="shared" si="173"/>
        <v/>
      </c>
      <c r="P936" s="24"/>
      <c r="Q936" s="30" t="str">
        <f t="shared" si="174"/>
        <v/>
      </c>
      <c r="R936" s="29" t="str">
        <f t="shared" ca="1" si="175"/>
        <v/>
      </c>
    </row>
    <row r="937" spans="1:18">
      <c r="A937" s="23" t="str">
        <f t="shared" si="165"/>
        <v/>
      </c>
      <c r="B937" s="23" t="str">
        <f t="shared" si="166"/>
        <v/>
      </c>
      <c r="C937" s="29" t="str">
        <f t="shared" ca="1" si="167"/>
        <v/>
      </c>
      <c r="D937" s="22" t="str">
        <f>IF(K937="","",ИТОГ!S937)</f>
        <v/>
      </c>
      <c r="E937" s="24" t="str">
        <f t="shared" si="168"/>
        <v/>
      </c>
      <c r="F937" s="30" t="str">
        <f t="shared" si="169"/>
        <v/>
      </c>
      <c r="G937" s="25" t="str">
        <f t="shared" si="170"/>
        <v/>
      </c>
      <c r="H937" s="29" t="str">
        <f t="shared" ca="1" si="171"/>
        <v/>
      </c>
      <c r="I937" s="24"/>
      <c r="J937" s="30"/>
      <c r="K937" s="27" t="str">
        <f>IF(ИТОГ!A937=0,"",ИТОГ!A937)</f>
        <v/>
      </c>
      <c r="L937" s="26" t="str">
        <f t="shared" si="172"/>
        <v/>
      </c>
      <c r="M937" s="25" t="str">
        <f>IF(K937="","",ИТОГ!Q937)</f>
        <v/>
      </c>
      <c r="N937" s="28" t="str">
        <f>IF(K937="","",ИТОГ!N937)</f>
        <v/>
      </c>
      <c r="O937" s="30" t="str">
        <f t="shared" si="173"/>
        <v/>
      </c>
      <c r="P937" s="24"/>
      <c r="Q937" s="30" t="str">
        <f t="shared" si="174"/>
        <v/>
      </c>
      <c r="R937" s="29" t="str">
        <f t="shared" ca="1" si="175"/>
        <v/>
      </c>
    </row>
    <row r="938" spans="1:18">
      <c r="A938" s="23" t="str">
        <f t="shared" si="165"/>
        <v/>
      </c>
      <c r="B938" s="23" t="str">
        <f t="shared" si="166"/>
        <v/>
      </c>
      <c r="C938" s="29" t="str">
        <f t="shared" ca="1" si="167"/>
        <v/>
      </c>
      <c r="D938" s="22" t="str">
        <f>IF(K938="","",ИТОГ!S938)</f>
        <v/>
      </c>
      <c r="E938" s="24" t="str">
        <f t="shared" si="168"/>
        <v/>
      </c>
      <c r="F938" s="30" t="str">
        <f t="shared" si="169"/>
        <v/>
      </c>
      <c r="G938" s="25" t="str">
        <f t="shared" si="170"/>
        <v/>
      </c>
      <c r="H938" s="29" t="str">
        <f t="shared" ca="1" si="171"/>
        <v/>
      </c>
      <c r="I938" s="24"/>
      <c r="J938" s="30"/>
      <c r="K938" s="27" t="str">
        <f>IF(ИТОГ!A938=0,"",ИТОГ!A938)</f>
        <v/>
      </c>
      <c r="L938" s="26" t="str">
        <f t="shared" si="172"/>
        <v/>
      </c>
      <c r="M938" s="25" t="str">
        <f>IF(K938="","",ИТОГ!Q938)</f>
        <v/>
      </c>
      <c r="N938" s="28" t="str">
        <f>IF(K938="","",ИТОГ!N938)</f>
        <v/>
      </c>
      <c r="O938" s="30" t="str">
        <f t="shared" si="173"/>
        <v/>
      </c>
      <c r="P938" s="24"/>
      <c r="Q938" s="30" t="str">
        <f t="shared" si="174"/>
        <v/>
      </c>
      <c r="R938" s="29" t="str">
        <f t="shared" ca="1" si="175"/>
        <v/>
      </c>
    </row>
    <row r="939" spans="1:18">
      <c r="A939" s="23" t="str">
        <f t="shared" si="165"/>
        <v/>
      </c>
      <c r="B939" s="23" t="str">
        <f t="shared" si="166"/>
        <v/>
      </c>
      <c r="C939" s="29" t="str">
        <f t="shared" ca="1" si="167"/>
        <v/>
      </c>
      <c r="D939" s="22" t="str">
        <f>IF(K939="","",ИТОГ!S939)</f>
        <v/>
      </c>
      <c r="E939" s="24" t="str">
        <f t="shared" si="168"/>
        <v/>
      </c>
      <c r="F939" s="30" t="str">
        <f t="shared" si="169"/>
        <v/>
      </c>
      <c r="G939" s="25" t="str">
        <f t="shared" si="170"/>
        <v/>
      </c>
      <c r="H939" s="29" t="str">
        <f t="shared" ca="1" si="171"/>
        <v/>
      </c>
      <c r="I939" s="24"/>
      <c r="J939" s="30"/>
      <c r="K939" s="27" t="str">
        <f>IF(ИТОГ!A939=0,"",ИТОГ!A939)</f>
        <v/>
      </c>
      <c r="L939" s="26" t="str">
        <f t="shared" si="172"/>
        <v/>
      </c>
      <c r="M939" s="25" t="str">
        <f>IF(K939="","",ИТОГ!Q939)</f>
        <v/>
      </c>
      <c r="N939" s="28" t="str">
        <f>IF(K939="","",ИТОГ!N939)</f>
        <v/>
      </c>
      <c r="O939" s="30" t="str">
        <f t="shared" si="173"/>
        <v/>
      </c>
      <c r="P939" s="24"/>
      <c r="Q939" s="30" t="str">
        <f t="shared" si="174"/>
        <v/>
      </c>
      <c r="R939" s="29" t="str">
        <f t="shared" ca="1" si="175"/>
        <v/>
      </c>
    </row>
    <row r="940" spans="1:18">
      <c r="A940" s="23" t="str">
        <f t="shared" si="165"/>
        <v/>
      </c>
      <c r="B940" s="23" t="str">
        <f t="shared" si="166"/>
        <v/>
      </c>
      <c r="C940" s="29" t="str">
        <f t="shared" ca="1" si="167"/>
        <v/>
      </c>
      <c r="D940" s="22" t="str">
        <f>IF(K940="","",ИТОГ!S940)</f>
        <v/>
      </c>
      <c r="E940" s="24" t="str">
        <f t="shared" si="168"/>
        <v/>
      </c>
      <c r="F940" s="30" t="str">
        <f t="shared" si="169"/>
        <v/>
      </c>
      <c r="G940" s="25" t="str">
        <f t="shared" si="170"/>
        <v/>
      </c>
      <c r="H940" s="29" t="str">
        <f t="shared" ca="1" si="171"/>
        <v/>
      </c>
      <c r="I940" s="24"/>
      <c r="J940" s="30"/>
      <c r="K940" s="27" t="str">
        <f>IF(ИТОГ!A940=0,"",ИТОГ!A940)</f>
        <v/>
      </c>
      <c r="L940" s="26" t="str">
        <f t="shared" si="172"/>
        <v/>
      </c>
      <c r="M940" s="25" t="str">
        <f>IF(K940="","",ИТОГ!Q940)</f>
        <v/>
      </c>
      <c r="N940" s="28" t="str">
        <f>IF(K940="","",ИТОГ!N940)</f>
        <v/>
      </c>
      <c r="O940" s="30" t="str">
        <f t="shared" si="173"/>
        <v/>
      </c>
      <c r="P940" s="24"/>
      <c r="Q940" s="30" t="str">
        <f t="shared" si="174"/>
        <v/>
      </c>
      <c r="R940" s="29" t="str">
        <f t="shared" ca="1" si="175"/>
        <v/>
      </c>
    </row>
    <row r="941" spans="1:18">
      <c r="A941" s="23" t="str">
        <f t="shared" si="165"/>
        <v/>
      </c>
      <c r="B941" s="23" t="str">
        <f t="shared" si="166"/>
        <v/>
      </c>
      <c r="C941" s="29" t="str">
        <f t="shared" ca="1" si="167"/>
        <v/>
      </c>
      <c r="D941" s="22" t="str">
        <f>IF(K941="","",ИТОГ!S941)</f>
        <v/>
      </c>
      <c r="E941" s="24" t="str">
        <f t="shared" si="168"/>
        <v/>
      </c>
      <c r="F941" s="30" t="str">
        <f t="shared" si="169"/>
        <v/>
      </c>
      <c r="G941" s="25" t="str">
        <f t="shared" si="170"/>
        <v/>
      </c>
      <c r="H941" s="29" t="str">
        <f t="shared" ca="1" si="171"/>
        <v/>
      </c>
      <c r="I941" s="24"/>
      <c r="J941" s="30"/>
      <c r="K941" s="27" t="str">
        <f>IF(ИТОГ!A941=0,"",ИТОГ!A941)</f>
        <v/>
      </c>
      <c r="L941" s="26" t="str">
        <f t="shared" si="172"/>
        <v/>
      </c>
      <c r="M941" s="25" t="str">
        <f>IF(K941="","",ИТОГ!Q941)</f>
        <v/>
      </c>
      <c r="N941" s="28" t="str">
        <f>IF(K941="","",ИТОГ!N941)</f>
        <v/>
      </c>
      <c r="O941" s="30" t="str">
        <f t="shared" si="173"/>
        <v/>
      </c>
      <c r="P941" s="24"/>
      <c r="Q941" s="30" t="str">
        <f t="shared" si="174"/>
        <v/>
      </c>
      <c r="R941" s="29" t="str">
        <f t="shared" ca="1" si="175"/>
        <v/>
      </c>
    </row>
    <row r="942" spans="1:18">
      <c r="A942" s="23" t="str">
        <f t="shared" si="165"/>
        <v/>
      </c>
      <c r="B942" s="23" t="str">
        <f t="shared" si="166"/>
        <v/>
      </c>
      <c r="C942" s="29" t="str">
        <f t="shared" ca="1" si="167"/>
        <v/>
      </c>
      <c r="D942" s="22" t="str">
        <f>IF(K942="","",ИТОГ!S942)</f>
        <v/>
      </c>
      <c r="E942" s="24" t="str">
        <f t="shared" si="168"/>
        <v/>
      </c>
      <c r="F942" s="30" t="str">
        <f t="shared" si="169"/>
        <v/>
      </c>
      <c r="G942" s="25" t="str">
        <f t="shared" si="170"/>
        <v/>
      </c>
      <c r="H942" s="29" t="str">
        <f t="shared" ca="1" si="171"/>
        <v/>
      </c>
      <c r="I942" s="24"/>
      <c r="J942" s="30"/>
      <c r="K942" s="27" t="str">
        <f>IF(ИТОГ!A942=0,"",ИТОГ!A942)</f>
        <v/>
      </c>
      <c r="L942" s="26" t="str">
        <f t="shared" si="172"/>
        <v/>
      </c>
      <c r="M942" s="25" t="str">
        <f>IF(K942="","",ИТОГ!Q942)</f>
        <v/>
      </c>
      <c r="N942" s="28" t="str">
        <f>IF(K942="","",ИТОГ!N942)</f>
        <v/>
      </c>
      <c r="O942" s="30" t="str">
        <f t="shared" si="173"/>
        <v/>
      </c>
      <c r="P942" s="24"/>
      <c r="Q942" s="30" t="str">
        <f t="shared" si="174"/>
        <v/>
      </c>
      <c r="R942" s="29" t="str">
        <f t="shared" ca="1" si="175"/>
        <v/>
      </c>
    </row>
    <row r="943" spans="1:18">
      <c r="A943" s="23" t="str">
        <f t="shared" si="165"/>
        <v/>
      </c>
      <c r="B943" s="23" t="str">
        <f t="shared" si="166"/>
        <v/>
      </c>
      <c r="C943" s="29" t="str">
        <f t="shared" ca="1" si="167"/>
        <v/>
      </c>
      <c r="D943" s="22" t="str">
        <f>IF(K943="","",ИТОГ!S943)</f>
        <v/>
      </c>
      <c r="E943" s="24" t="str">
        <f t="shared" si="168"/>
        <v/>
      </c>
      <c r="F943" s="30" t="str">
        <f t="shared" si="169"/>
        <v/>
      </c>
      <c r="G943" s="25" t="str">
        <f t="shared" si="170"/>
        <v/>
      </c>
      <c r="H943" s="29" t="str">
        <f t="shared" ca="1" si="171"/>
        <v/>
      </c>
      <c r="I943" s="24"/>
      <c r="J943" s="30"/>
      <c r="K943" s="27" t="str">
        <f>IF(ИТОГ!A943=0,"",ИТОГ!A943)</f>
        <v/>
      </c>
      <c r="L943" s="26" t="str">
        <f t="shared" si="172"/>
        <v/>
      </c>
      <c r="M943" s="25" t="str">
        <f>IF(K943="","",ИТОГ!Q943)</f>
        <v/>
      </c>
      <c r="N943" s="28" t="str">
        <f>IF(K943="","",ИТОГ!N943)</f>
        <v/>
      </c>
      <c r="O943" s="30" t="str">
        <f t="shared" si="173"/>
        <v/>
      </c>
      <c r="P943" s="24"/>
      <c r="Q943" s="30" t="str">
        <f t="shared" si="174"/>
        <v/>
      </c>
      <c r="R943" s="29" t="str">
        <f t="shared" ca="1" si="175"/>
        <v/>
      </c>
    </row>
    <row r="944" spans="1:18">
      <c r="A944" s="23" t="str">
        <f t="shared" si="165"/>
        <v/>
      </c>
      <c r="B944" s="23" t="str">
        <f t="shared" si="166"/>
        <v/>
      </c>
      <c r="C944" s="29" t="str">
        <f t="shared" ca="1" si="167"/>
        <v/>
      </c>
      <c r="D944" s="22" t="str">
        <f>IF(K944="","",ИТОГ!S944)</f>
        <v/>
      </c>
      <c r="E944" s="24" t="str">
        <f t="shared" si="168"/>
        <v/>
      </c>
      <c r="F944" s="30" t="str">
        <f t="shared" si="169"/>
        <v/>
      </c>
      <c r="G944" s="25" t="str">
        <f t="shared" si="170"/>
        <v/>
      </c>
      <c r="H944" s="29" t="str">
        <f t="shared" ca="1" si="171"/>
        <v/>
      </c>
      <c r="I944" s="24"/>
      <c r="J944" s="30"/>
      <c r="K944" s="27" t="str">
        <f>IF(ИТОГ!A944=0,"",ИТОГ!A944)</f>
        <v/>
      </c>
      <c r="L944" s="26" t="str">
        <f t="shared" si="172"/>
        <v/>
      </c>
      <c r="M944" s="25" t="str">
        <f>IF(K944="","",ИТОГ!Q944)</f>
        <v/>
      </c>
      <c r="N944" s="28" t="str">
        <f>IF(K944="","",ИТОГ!N944)</f>
        <v/>
      </c>
      <c r="O944" s="30" t="str">
        <f t="shared" si="173"/>
        <v/>
      </c>
      <c r="P944" s="24"/>
      <c r="Q944" s="30" t="str">
        <f t="shared" si="174"/>
        <v/>
      </c>
      <c r="R944" s="29" t="str">
        <f t="shared" ca="1" si="175"/>
        <v/>
      </c>
    </row>
    <row r="945" spans="1:18">
      <c r="A945" s="23" t="str">
        <f t="shared" si="165"/>
        <v/>
      </c>
      <c r="B945" s="23" t="str">
        <f t="shared" si="166"/>
        <v/>
      </c>
      <c r="C945" s="29" t="str">
        <f t="shared" ca="1" si="167"/>
        <v/>
      </c>
      <c r="D945" s="22" t="str">
        <f>IF(K945="","",ИТОГ!S945)</f>
        <v/>
      </c>
      <c r="E945" s="24" t="str">
        <f t="shared" si="168"/>
        <v/>
      </c>
      <c r="F945" s="30" t="str">
        <f t="shared" si="169"/>
        <v/>
      </c>
      <c r="G945" s="25" t="str">
        <f t="shared" si="170"/>
        <v/>
      </c>
      <c r="H945" s="29" t="str">
        <f t="shared" ca="1" si="171"/>
        <v/>
      </c>
      <c r="I945" s="24"/>
      <c r="J945" s="30"/>
      <c r="K945" s="27" t="str">
        <f>IF(ИТОГ!A945=0,"",ИТОГ!A945)</f>
        <v/>
      </c>
      <c r="L945" s="26" t="str">
        <f t="shared" si="172"/>
        <v/>
      </c>
      <c r="M945" s="25" t="str">
        <f>IF(K945="","",ИТОГ!Q945)</f>
        <v/>
      </c>
      <c r="N945" s="28" t="str">
        <f>IF(K945="","",ИТОГ!N945)</f>
        <v/>
      </c>
      <c r="O945" s="30" t="str">
        <f t="shared" si="173"/>
        <v/>
      </c>
      <c r="P945" s="24"/>
      <c r="Q945" s="30" t="str">
        <f t="shared" si="174"/>
        <v/>
      </c>
      <c r="R945" s="29" t="str">
        <f t="shared" ca="1" si="175"/>
        <v/>
      </c>
    </row>
    <row r="946" spans="1:18">
      <c r="A946" s="23" t="str">
        <f t="shared" si="165"/>
        <v/>
      </c>
      <c r="B946" s="23" t="str">
        <f t="shared" si="166"/>
        <v/>
      </c>
      <c r="C946" s="29" t="str">
        <f t="shared" ca="1" si="167"/>
        <v/>
      </c>
      <c r="D946" s="22" t="str">
        <f>IF(K946="","",ИТОГ!S946)</f>
        <v/>
      </c>
      <c r="E946" s="24" t="str">
        <f t="shared" si="168"/>
        <v/>
      </c>
      <c r="F946" s="30" t="str">
        <f t="shared" si="169"/>
        <v/>
      </c>
      <c r="G946" s="25" t="str">
        <f t="shared" si="170"/>
        <v/>
      </c>
      <c r="H946" s="29" t="str">
        <f t="shared" ca="1" si="171"/>
        <v/>
      </c>
      <c r="I946" s="24"/>
      <c r="J946" s="30"/>
      <c r="K946" s="27" t="str">
        <f>IF(ИТОГ!A946=0,"",ИТОГ!A946)</f>
        <v/>
      </c>
      <c r="L946" s="26" t="str">
        <f t="shared" si="172"/>
        <v/>
      </c>
      <c r="M946" s="25" t="str">
        <f>IF(K946="","",ИТОГ!Q946)</f>
        <v/>
      </c>
      <c r="N946" s="28" t="str">
        <f>IF(K946="","",ИТОГ!N946)</f>
        <v/>
      </c>
      <c r="O946" s="30" t="str">
        <f t="shared" si="173"/>
        <v/>
      </c>
      <c r="P946" s="24"/>
      <c r="Q946" s="30" t="str">
        <f t="shared" si="174"/>
        <v/>
      </c>
      <c r="R946" s="29" t="str">
        <f t="shared" ca="1" si="175"/>
        <v/>
      </c>
    </row>
    <row r="947" spans="1:18">
      <c r="A947" s="23" t="str">
        <f t="shared" si="165"/>
        <v/>
      </c>
      <c r="B947" s="23" t="str">
        <f t="shared" si="166"/>
        <v/>
      </c>
      <c r="C947" s="29" t="str">
        <f t="shared" ca="1" si="167"/>
        <v/>
      </c>
      <c r="D947" s="22" t="str">
        <f>IF(K947="","",ИТОГ!S947)</f>
        <v/>
      </c>
      <c r="E947" s="24" t="str">
        <f t="shared" si="168"/>
        <v/>
      </c>
      <c r="F947" s="30" t="str">
        <f t="shared" si="169"/>
        <v/>
      </c>
      <c r="G947" s="25" t="str">
        <f t="shared" si="170"/>
        <v/>
      </c>
      <c r="H947" s="29" t="str">
        <f t="shared" ca="1" si="171"/>
        <v/>
      </c>
      <c r="I947" s="24"/>
      <c r="J947" s="30"/>
      <c r="K947" s="27" t="str">
        <f>IF(ИТОГ!A947=0,"",ИТОГ!A947)</f>
        <v/>
      </c>
      <c r="L947" s="26" t="str">
        <f t="shared" si="172"/>
        <v/>
      </c>
      <c r="M947" s="25" t="str">
        <f>IF(K947="","",ИТОГ!Q947)</f>
        <v/>
      </c>
      <c r="N947" s="28" t="str">
        <f>IF(K947="","",ИТОГ!N947)</f>
        <v/>
      </c>
      <c r="O947" s="30" t="str">
        <f t="shared" si="173"/>
        <v/>
      </c>
      <c r="P947" s="24"/>
      <c r="Q947" s="30" t="str">
        <f t="shared" si="174"/>
        <v/>
      </c>
      <c r="R947" s="29" t="str">
        <f t="shared" ca="1" si="175"/>
        <v/>
      </c>
    </row>
    <row r="948" spans="1:18">
      <c r="A948" s="23" t="str">
        <f t="shared" si="165"/>
        <v/>
      </c>
      <c r="B948" s="23" t="str">
        <f t="shared" si="166"/>
        <v/>
      </c>
      <c r="C948" s="29" t="str">
        <f t="shared" ca="1" si="167"/>
        <v/>
      </c>
      <c r="D948" s="22" t="str">
        <f>IF(K948="","",ИТОГ!S948)</f>
        <v/>
      </c>
      <c r="E948" s="24" t="str">
        <f t="shared" si="168"/>
        <v/>
      </c>
      <c r="F948" s="30" t="str">
        <f t="shared" si="169"/>
        <v/>
      </c>
      <c r="G948" s="25" t="str">
        <f t="shared" si="170"/>
        <v/>
      </c>
      <c r="H948" s="29" t="str">
        <f t="shared" ca="1" si="171"/>
        <v/>
      </c>
      <c r="I948" s="24"/>
      <c r="J948" s="30"/>
      <c r="K948" s="27" t="str">
        <f>IF(ИТОГ!A948=0,"",ИТОГ!A948)</f>
        <v/>
      </c>
      <c r="L948" s="26" t="str">
        <f t="shared" si="172"/>
        <v/>
      </c>
      <c r="M948" s="25" t="str">
        <f>IF(K948="","",ИТОГ!Q948)</f>
        <v/>
      </c>
      <c r="N948" s="28" t="str">
        <f>IF(K948="","",ИТОГ!N948)</f>
        <v/>
      </c>
      <c r="O948" s="30" t="str">
        <f t="shared" si="173"/>
        <v/>
      </c>
      <c r="P948" s="24"/>
      <c r="Q948" s="30" t="str">
        <f t="shared" si="174"/>
        <v/>
      </c>
      <c r="R948" s="29" t="str">
        <f t="shared" ca="1" si="175"/>
        <v/>
      </c>
    </row>
    <row r="949" spans="1:18">
      <c r="A949" s="23" t="str">
        <f t="shared" si="165"/>
        <v/>
      </c>
      <c r="B949" s="23" t="str">
        <f t="shared" si="166"/>
        <v/>
      </c>
      <c r="C949" s="29" t="str">
        <f t="shared" ca="1" si="167"/>
        <v/>
      </c>
      <c r="D949" s="22" t="str">
        <f>IF(K949="","",ИТОГ!S949)</f>
        <v/>
      </c>
      <c r="E949" s="24" t="str">
        <f t="shared" si="168"/>
        <v/>
      </c>
      <c r="F949" s="30" t="str">
        <f t="shared" si="169"/>
        <v/>
      </c>
      <c r="G949" s="25" t="str">
        <f t="shared" si="170"/>
        <v/>
      </c>
      <c r="H949" s="29" t="str">
        <f t="shared" ca="1" si="171"/>
        <v/>
      </c>
      <c r="I949" s="24"/>
      <c r="J949" s="30"/>
      <c r="K949" s="27" t="str">
        <f>IF(ИТОГ!A949=0,"",ИТОГ!A949)</f>
        <v/>
      </c>
      <c r="L949" s="26" t="str">
        <f t="shared" si="172"/>
        <v/>
      </c>
      <c r="M949" s="25" t="str">
        <f>IF(K949="","",ИТОГ!Q949)</f>
        <v/>
      </c>
      <c r="N949" s="28" t="str">
        <f>IF(K949="","",ИТОГ!N949)</f>
        <v/>
      </c>
      <c r="O949" s="30" t="str">
        <f t="shared" si="173"/>
        <v/>
      </c>
      <c r="P949" s="24"/>
      <c r="Q949" s="30" t="str">
        <f t="shared" si="174"/>
        <v/>
      </c>
      <c r="R949" s="29" t="str">
        <f t="shared" ca="1" si="175"/>
        <v/>
      </c>
    </row>
    <row r="950" spans="1:18">
      <c r="A950" s="23" t="str">
        <f t="shared" si="165"/>
        <v/>
      </c>
      <c r="B950" s="23" t="str">
        <f t="shared" si="166"/>
        <v/>
      </c>
      <c r="C950" s="29" t="str">
        <f t="shared" ca="1" si="167"/>
        <v/>
      </c>
      <c r="D950" s="22" t="str">
        <f>IF(K950="","",ИТОГ!S950)</f>
        <v/>
      </c>
      <c r="E950" s="24" t="str">
        <f t="shared" si="168"/>
        <v/>
      </c>
      <c r="F950" s="30" t="str">
        <f t="shared" si="169"/>
        <v/>
      </c>
      <c r="G950" s="25" t="str">
        <f t="shared" si="170"/>
        <v/>
      </c>
      <c r="H950" s="29" t="str">
        <f t="shared" ca="1" si="171"/>
        <v/>
      </c>
      <c r="I950" s="24"/>
      <c r="J950" s="30"/>
      <c r="K950" s="27" t="str">
        <f>IF(ИТОГ!A950=0,"",ИТОГ!A950)</f>
        <v/>
      </c>
      <c r="L950" s="26" t="str">
        <f t="shared" si="172"/>
        <v/>
      </c>
      <c r="M950" s="25" t="str">
        <f>IF(K950="","",ИТОГ!Q950)</f>
        <v/>
      </c>
      <c r="N950" s="28" t="str">
        <f>IF(K950="","",ИТОГ!N950)</f>
        <v/>
      </c>
      <c r="O950" s="30" t="str">
        <f t="shared" si="173"/>
        <v/>
      </c>
      <c r="P950" s="24"/>
      <c r="Q950" s="30" t="str">
        <f t="shared" si="174"/>
        <v/>
      </c>
      <c r="R950" s="29" t="str">
        <f t="shared" ca="1" si="175"/>
        <v/>
      </c>
    </row>
    <row r="951" spans="1:18">
      <c r="A951" s="23" t="str">
        <f t="shared" si="165"/>
        <v/>
      </c>
      <c r="B951" s="23" t="str">
        <f t="shared" si="166"/>
        <v/>
      </c>
      <c r="C951" s="29" t="str">
        <f t="shared" ca="1" si="167"/>
        <v/>
      </c>
      <c r="D951" s="22" t="str">
        <f>IF(K951="","",ИТОГ!S951)</f>
        <v/>
      </c>
      <c r="E951" s="24" t="str">
        <f t="shared" si="168"/>
        <v/>
      </c>
      <c r="F951" s="30" t="str">
        <f t="shared" si="169"/>
        <v/>
      </c>
      <c r="G951" s="25" t="str">
        <f t="shared" si="170"/>
        <v/>
      </c>
      <c r="H951" s="29" t="str">
        <f t="shared" ca="1" si="171"/>
        <v/>
      </c>
      <c r="I951" s="24"/>
      <c r="J951" s="30"/>
      <c r="K951" s="27" t="str">
        <f>IF(ИТОГ!A951=0,"",ИТОГ!A951)</f>
        <v/>
      </c>
      <c r="L951" s="26" t="str">
        <f t="shared" si="172"/>
        <v/>
      </c>
      <c r="M951" s="25" t="str">
        <f>IF(K951="","",ИТОГ!Q951)</f>
        <v/>
      </c>
      <c r="N951" s="28" t="str">
        <f>IF(K951="","",ИТОГ!N951)</f>
        <v/>
      </c>
      <c r="O951" s="30" t="str">
        <f t="shared" si="173"/>
        <v/>
      </c>
      <c r="P951" s="24"/>
      <c r="Q951" s="30" t="str">
        <f t="shared" si="174"/>
        <v/>
      </c>
      <c r="R951" s="29" t="str">
        <f t="shared" ca="1" si="175"/>
        <v/>
      </c>
    </row>
    <row r="952" spans="1:18">
      <c r="A952" s="23" t="str">
        <f t="shared" si="165"/>
        <v/>
      </c>
      <c r="B952" s="23" t="str">
        <f t="shared" si="166"/>
        <v/>
      </c>
      <c r="C952" s="29" t="str">
        <f t="shared" ca="1" si="167"/>
        <v/>
      </c>
      <c r="D952" s="22" t="str">
        <f>IF(K952="","",ИТОГ!S952)</f>
        <v/>
      </c>
      <c r="E952" s="24" t="str">
        <f t="shared" si="168"/>
        <v/>
      </c>
      <c r="F952" s="30" t="str">
        <f t="shared" si="169"/>
        <v/>
      </c>
      <c r="G952" s="25" t="str">
        <f t="shared" si="170"/>
        <v/>
      </c>
      <c r="H952" s="29" t="str">
        <f t="shared" ca="1" si="171"/>
        <v/>
      </c>
      <c r="I952" s="24"/>
      <c r="J952" s="30"/>
      <c r="K952" s="27" t="str">
        <f>IF(ИТОГ!A952=0,"",ИТОГ!A952)</f>
        <v/>
      </c>
      <c r="L952" s="26" t="str">
        <f t="shared" si="172"/>
        <v/>
      </c>
      <c r="M952" s="25" t="str">
        <f>IF(K952="","",ИТОГ!Q952)</f>
        <v/>
      </c>
      <c r="N952" s="28" t="str">
        <f>IF(K952="","",ИТОГ!N952)</f>
        <v/>
      </c>
      <c r="O952" s="30" t="str">
        <f t="shared" si="173"/>
        <v/>
      </c>
      <c r="P952" s="24"/>
      <c r="Q952" s="30" t="str">
        <f t="shared" si="174"/>
        <v/>
      </c>
      <c r="R952" s="29" t="str">
        <f t="shared" ca="1" si="175"/>
        <v/>
      </c>
    </row>
    <row r="953" spans="1:18">
      <c r="A953" s="23" t="str">
        <f t="shared" si="165"/>
        <v/>
      </c>
      <c r="B953" s="23" t="str">
        <f t="shared" si="166"/>
        <v/>
      </c>
      <c r="C953" s="29" t="str">
        <f t="shared" ca="1" si="167"/>
        <v/>
      </c>
      <c r="D953" s="22" t="str">
        <f>IF(K953="","",ИТОГ!S953)</f>
        <v/>
      </c>
      <c r="E953" s="24" t="str">
        <f t="shared" si="168"/>
        <v/>
      </c>
      <c r="F953" s="30" t="str">
        <f t="shared" si="169"/>
        <v/>
      </c>
      <c r="G953" s="25" t="str">
        <f t="shared" si="170"/>
        <v/>
      </c>
      <c r="H953" s="29" t="str">
        <f t="shared" ca="1" si="171"/>
        <v/>
      </c>
      <c r="I953" s="24"/>
      <c r="J953" s="30"/>
      <c r="K953" s="27" t="str">
        <f>IF(ИТОГ!A953=0,"",ИТОГ!A953)</f>
        <v/>
      </c>
      <c r="L953" s="26" t="str">
        <f t="shared" si="172"/>
        <v/>
      </c>
      <c r="M953" s="25" t="str">
        <f>IF(K953="","",ИТОГ!Q953)</f>
        <v/>
      </c>
      <c r="N953" s="28" t="str">
        <f>IF(K953="","",ИТОГ!N953)</f>
        <v/>
      </c>
      <c r="O953" s="30" t="str">
        <f t="shared" si="173"/>
        <v/>
      </c>
      <c r="P953" s="24"/>
      <c r="Q953" s="30" t="str">
        <f t="shared" si="174"/>
        <v/>
      </c>
      <c r="R953" s="29" t="str">
        <f t="shared" ca="1" si="175"/>
        <v/>
      </c>
    </row>
    <row r="954" spans="1:18">
      <c r="A954" s="23" t="str">
        <f t="shared" si="165"/>
        <v/>
      </c>
      <c r="B954" s="23" t="str">
        <f t="shared" si="166"/>
        <v/>
      </c>
      <c r="C954" s="29" t="str">
        <f t="shared" ca="1" si="167"/>
        <v/>
      </c>
      <c r="D954" s="22" t="str">
        <f>IF(K954="","",ИТОГ!S954)</f>
        <v/>
      </c>
      <c r="E954" s="24" t="str">
        <f t="shared" si="168"/>
        <v/>
      </c>
      <c r="F954" s="30" t="str">
        <f t="shared" si="169"/>
        <v/>
      </c>
      <c r="G954" s="25" t="str">
        <f t="shared" si="170"/>
        <v/>
      </c>
      <c r="H954" s="29" t="str">
        <f t="shared" ca="1" si="171"/>
        <v/>
      </c>
      <c r="I954" s="24"/>
      <c r="J954" s="30"/>
      <c r="K954" s="27" t="str">
        <f>IF(ИТОГ!A954=0,"",ИТОГ!A954)</f>
        <v/>
      </c>
      <c r="L954" s="26" t="str">
        <f t="shared" si="172"/>
        <v/>
      </c>
      <c r="M954" s="25" t="str">
        <f>IF(K954="","",ИТОГ!Q954)</f>
        <v/>
      </c>
      <c r="N954" s="28" t="str">
        <f>IF(K954="","",ИТОГ!N954)</f>
        <v/>
      </c>
      <c r="O954" s="30" t="str">
        <f t="shared" si="173"/>
        <v/>
      </c>
      <c r="P954" s="24"/>
      <c r="Q954" s="30" t="str">
        <f t="shared" si="174"/>
        <v/>
      </c>
      <c r="R954" s="29" t="str">
        <f t="shared" ca="1" si="175"/>
        <v/>
      </c>
    </row>
    <row r="955" spans="1:18">
      <c r="A955" s="23" t="str">
        <f t="shared" si="165"/>
        <v/>
      </c>
      <c r="B955" s="23" t="str">
        <f t="shared" si="166"/>
        <v/>
      </c>
      <c r="C955" s="29" t="str">
        <f t="shared" ca="1" si="167"/>
        <v/>
      </c>
      <c r="D955" s="22" t="str">
        <f>IF(K955="","",ИТОГ!S955)</f>
        <v/>
      </c>
      <c r="E955" s="24" t="str">
        <f t="shared" si="168"/>
        <v/>
      </c>
      <c r="F955" s="30" t="str">
        <f t="shared" si="169"/>
        <v/>
      </c>
      <c r="G955" s="25" t="str">
        <f t="shared" si="170"/>
        <v/>
      </c>
      <c r="H955" s="29" t="str">
        <f t="shared" ca="1" si="171"/>
        <v/>
      </c>
      <c r="I955" s="24"/>
      <c r="J955" s="30"/>
      <c r="K955" s="27" t="str">
        <f>IF(ИТОГ!A955=0,"",ИТОГ!A955)</f>
        <v/>
      </c>
      <c r="L955" s="26" t="str">
        <f t="shared" si="172"/>
        <v/>
      </c>
      <c r="M955" s="25" t="str">
        <f>IF(K955="","",ИТОГ!Q955)</f>
        <v/>
      </c>
      <c r="N955" s="28" t="str">
        <f>IF(K955="","",ИТОГ!N955)</f>
        <v/>
      </c>
      <c r="O955" s="30" t="str">
        <f t="shared" si="173"/>
        <v/>
      </c>
      <c r="P955" s="24"/>
      <c r="Q955" s="30" t="str">
        <f t="shared" si="174"/>
        <v/>
      </c>
      <c r="R955" s="29" t="str">
        <f t="shared" ca="1" si="175"/>
        <v/>
      </c>
    </row>
    <row r="956" spans="1:18">
      <c r="A956" s="23" t="str">
        <f t="shared" si="165"/>
        <v/>
      </c>
      <c r="B956" s="23" t="str">
        <f t="shared" si="166"/>
        <v/>
      </c>
      <c r="C956" s="29" t="str">
        <f t="shared" ca="1" si="167"/>
        <v/>
      </c>
      <c r="D956" s="22" t="str">
        <f>IF(K956="","",ИТОГ!S956)</f>
        <v/>
      </c>
      <c r="E956" s="24" t="str">
        <f t="shared" si="168"/>
        <v/>
      </c>
      <c r="F956" s="30" t="str">
        <f t="shared" si="169"/>
        <v/>
      </c>
      <c r="G956" s="25" t="str">
        <f t="shared" si="170"/>
        <v/>
      </c>
      <c r="H956" s="29" t="str">
        <f t="shared" ca="1" si="171"/>
        <v/>
      </c>
      <c r="I956" s="24"/>
      <c r="J956" s="30"/>
      <c r="K956" s="27" t="str">
        <f>IF(ИТОГ!A956=0,"",ИТОГ!A956)</f>
        <v/>
      </c>
      <c r="L956" s="26" t="str">
        <f t="shared" si="172"/>
        <v/>
      </c>
      <c r="M956" s="25" t="str">
        <f>IF(K956="","",ИТОГ!Q956)</f>
        <v/>
      </c>
      <c r="N956" s="28" t="str">
        <f>IF(K956="","",ИТОГ!N956)</f>
        <v/>
      </c>
      <c r="O956" s="30" t="str">
        <f t="shared" si="173"/>
        <v/>
      </c>
      <c r="P956" s="24"/>
      <c r="Q956" s="30" t="str">
        <f t="shared" si="174"/>
        <v/>
      </c>
      <c r="R956" s="29" t="str">
        <f t="shared" ca="1" si="175"/>
        <v/>
      </c>
    </row>
    <row r="957" spans="1:18">
      <c r="A957" s="23" t="str">
        <f t="shared" si="165"/>
        <v/>
      </c>
      <c r="B957" s="23" t="str">
        <f t="shared" si="166"/>
        <v/>
      </c>
      <c r="C957" s="29" t="str">
        <f t="shared" ca="1" si="167"/>
        <v/>
      </c>
      <c r="D957" s="22" t="str">
        <f>IF(K957="","",ИТОГ!S957)</f>
        <v/>
      </c>
      <c r="E957" s="24" t="str">
        <f t="shared" si="168"/>
        <v/>
      </c>
      <c r="F957" s="30" t="str">
        <f t="shared" si="169"/>
        <v/>
      </c>
      <c r="G957" s="25" t="str">
        <f t="shared" si="170"/>
        <v/>
      </c>
      <c r="H957" s="29" t="str">
        <f t="shared" ca="1" si="171"/>
        <v/>
      </c>
      <c r="I957" s="24"/>
      <c r="J957" s="30"/>
      <c r="K957" s="27" t="str">
        <f>IF(ИТОГ!A957=0,"",ИТОГ!A957)</f>
        <v/>
      </c>
      <c r="L957" s="26" t="str">
        <f t="shared" si="172"/>
        <v/>
      </c>
      <c r="M957" s="25" t="str">
        <f>IF(K957="","",ИТОГ!Q957)</f>
        <v/>
      </c>
      <c r="N957" s="28" t="str">
        <f>IF(K957="","",ИТОГ!N957)</f>
        <v/>
      </c>
      <c r="O957" s="30" t="str">
        <f t="shared" si="173"/>
        <v/>
      </c>
      <c r="P957" s="24"/>
      <c r="Q957" s="30" t="str">
        <f t="shared" si="174"/>
        <v/>
      </c>
      <c r="R957" s="29" t="str">
        <f t="shared" ca="1" si="175"/>
        <v/>
      </c>
    </row>
    <row r="958" spans="1:18">
      <c r="A958" s="23" t="str">
        <f t="shared" si="165"/>
        <v/>
      </c>
      <c r="B958" s="23" t="str">
        <f t="shared" si="166"/>
        <v/>
      </c>
      <c r="C958" s="29" t="str">
        <f t="shared" ca="1" si="167"/>
        <v/>
      </c>
      <c r="D958" s="22" t="str">
        <f>IF(K958="","",ИТОГ!S958)</f>
        <v/>
      </c>
      <c r="E958" s="24" t="str">
        <f t="shared" si="168"/>
        <v/>
      </c>
      <c r="F958" s="30" t="str">
        <f t="shared" si="169"/>
        <v/>
      </c>
      <c r="G958" s="25" t="str">
        <f t="shared" si="170"/>
        <v/>
      </c>
      <c r="H958" s="29" t="str">
        <f t="shared" ca="1" si="171"/>
        <v/>
      </c>
      <c r="I958" s="24"/>
      <c r="J958" s="30"/>
      <c r="K958" s="27" t="str">
        <f>IF(ИТОГ!A958=0,"",ИТОГ!A958)</f>
        <v/>
      </c>
      <c r="L958" s="26" t="str">
        <f t="shared" si="172"/>
        <v/>
      </c>
      <c r="M958" s="25" t="str">
        <f>IF(K958="","",ИТОГ!Q958)</f>
        <v/>
      </c>
      <c r="N958" s="28" t="str">
        <f>IF(K958="","",ИТОГ!N958)</f>
        <v/>
      </c>
      <c r="O958" s="30" t="str">
        <f t="shared" si="173"/>
        <v/>
      </c>
      <c r="P958" s="24"/>
      <c r="Q958" s="30" t="str">
        <f t="shared" si="174"/>
        <v/>
      </c>
      <c r="R958" s="29" t="str">
        <f t="shared" ca="1" si="175"/>
        <v/>
      </c>
    </row>
    <row r="959" spans="1:18">
      <c r="A959" s="23" t="str">
        <f t="shared" si="165"/>
        <v/>
      </c>
      <c r="B959" s="23" t="str">
        <f t="shared" si="166"/>
        <v/>
      </c>
      <c r="C959" s="29" t="str">
        <f t="shared" ca="1" si="167"/>
        <v/>
      </c>
      <c r="D959" s="22" t="str">
        <f>IF(K959="","",ИТОГ!S959)</f>
        <v/>
      </c>
      <c r="E959" s="24" t="str">
        <f t="shared" si="168"/>
        <v/>
      </c>
      <c r="F959" s="30" t="str">
        <f t="shared" si="169"/>
        <v/>
      </c>
      <c r="G959" s="25" t="str">
        <f t="shared" si="170"/>
        <v/>
      </c>
      <c r="H959" s="29" t="str">
        <f t="shared" ca="1" si="171"/>
        <v/>
      </c>
      <c r="I959" s="24"/>
      <c r="J959" s="30"/>
      <c r="K959" s="27" t="str">
        <f>IF(ИТОГ!A959=0,"",ИТОГ!A959)</f>
        <v/>
      </c>
      <c r="L959" s="26" t="str">
        <f t="shared" si="172"/>
        <v/>
      </c>
      <c r="M959" s="25" t="str">
        <f>IF(K959="","",ИТОГ!Q959)</f>
        <v/>
      </c>
      <c r="N959" s="28" t="str">
        <f>IF(K959="","",ИТОГ!N959)</f>
        <v/>
      </c>
      <c r="O959" s="30" t="str">
        <f t="shared" si="173"/>
        <v/>
      </c>
      <c r="P959" s="24"/>
      <c r="Q959" s="30" t="str">
        <f t="shared" si="174"/>
        <v/>
      </c>
      <c r="R959" s="29" t="str">
        <f t="shared" ca="1" si="175"/>
        <v/>
      </c>
    </row>
    <row r="960" spans="1:18">
      <c r="A960" s="23" t="str">
        <f t="shared" si="165"/>
        <v/>
      </c>
      <c r="B960" s="23" t="str">
        <f t="shared" si="166"/>
        <v/>
      </c>
      <c r="C960" s="29" t="str">
        <f t="shared" ca="1" si="167"/>
        <v/>
      </c>
      <c r="D960" s="22" t="str">
        <f>IF(K960="","",ИТОГ!S960)</f>
        <v/>
      </c>
      <c r="E960" s="24" t="str">
        <f t="shared" si="168"/>
        <v/>
      </c>
      <c r="F960" s="30" t="str">
        <f t="shared" si="169"/>
        <v/>
      </c>
      <c r="G960" s="25" t="str">
        <f t="shared" si="170"/>
        <v/>
      </c>
      <c r="H960" s="29" t="str">
        <f t="shared" ca="1" si="171"/>
        <v/>
      </c>
      <c r="I960" s="24"/>
      <c r="J960" s="30"/>
      <c r="K960" s="27" t="str">
        <f>IF(ИТОГ!A960=0,"",ИТОГ!A960)</f>
        <v/>
      </c>
      <c r="L960" s="26" t="str">
        <f t="shared" si="172"/>
        <v/>
      </c>
      <c r="M960" s="25" t="str">
        <f>IF(K960="","",ИТОГ!Q960)</f>
        <v/>
      </c>
      <c r="N960" s="28" t="str">
        <f>IF(K960="","",ИТОГ!N960)</f>
        <v/>
      </c>
      <c r="O960" s="30" t="str">
        <f t="shared" si="173"/>
        <v/>
      </c>
      <c r="P960" s="24"/>
      <c r="Q960" s="30" t="str">
        <f t="shared" si="174"/>
        <v/>
      </c>
      <c r="R960" s="29" t="str">
        <f t="shared" ca="1" si="175"/>
        <v/>
      </c>
    </row>
    <row r="961" spans="1:18">
      <c r="A961" s="23" t="str">
        <f t="shared" si="165"/>
        <v/>
      </c>
      <c r="B961" s="23" t="str">
        <f t="shared" si="166"/>
        <v/>
      </c>
      <c r="C961" s="29" t="str">
        <f t="shared" ca="1" si="167"/>
        <v/>
      </c>
      <c r="D961" s="22" t="str">
        <f>IF(K961="","",ИТОГ!S961)</f>
        <v/>
      </c>
      <c r="E961" s="24" t="str">
        <f t="shared" si="168"/>
        <v/>
      </c>
      <c r="F961" s="30" t="str">
        <f t="shared" si="169"/>
        <v/>
      </c>
      <c r="G961" s="25" t="str">
        <f t="shared" si="170"/>
        <v/>
      </c>
      <c r="H961" s="29" t="str">
        <f t="shared" ca="1" si="171"/>
        <v/>
      </c>
      <c r="I961" s="24"/>
      <c r="J961" s="30"/>
      <c r="K961" s="27" t="str">
        <f>IF(ИТОГ!A961=0,"",ИТОГ!A961)</f>
        <v/>
      </c>
      <c r="L961" s="26" t="str">
        <f t="shared" si="172"/>
        <v/>
      </c>
      <c r="M961" s="25" t="str">
        <f>IF(K961="","",ИТОГ!Q961)</f>
        <v/>
      </c>
      <c r="N961" s="28" t="str">
        <f>IF(K961="","",ИТОГ!N961)</f>
        <v/>
      </c>
      <c r="O961" s="30" t="str">
        <f t="shared" si="173"/>
        <v/>
      </c>
      <c r="P961" s="24"/>
      <c r="Q961" s="30" t="str">
        <f t="shared" si="174"/>
        <v/>
      </c>
      <c r="R961" s="29" t="str">
        <f t="shared" ca="1" si="175"/>
        <v/>
      </c>
    </row>
    <row r="962" spans="1:18">
      <c r="A962" s="23" t="str">
        <f t="shared" si="165"/>
        <v/>
      </c>
      <c r="B962" s="23" t="str">
        <f t="shared" si="166"/>
        <v/>
      </c>
      <c r="C962" s="29" t="str">
        <f t="shared" ca="1" si="167"/>
        <v/>
      </c>
      <c r="D962" s="22" t="str">
        <f>IF(K962="","",ИТОГ!S962)</f>
        <v/>
      </c>
      <c r="E962" s="24" t="str">
        <f t="shared" si="168"/>
        <v/>
      </c>
      <c r="F962" s="30" t="str">
        <f t="shared" si="169"/>
        <v/>
      </c>
      <c r="G962" s="25" t="str">
        <f t="shared" si="170"/>
        <v/>
      </c>
      <c r="H962" s="29" t="str">
        <f t="shared" ca="1" si="171"/>
        <v/>
      </c>
      <c r="I962" s="24"/>
      <c r="J962" s="30"/>
      <c r="K962" s="27" t="str">
        <f>IF(ИТОГ!A962=0,"",ИТОГ!A962)</f>
        <v/>
      </c>
      <c r="L962" s="26" t="str">
        <f t="shared" si="172"/>
        <v/>
      </c>
      <c r="M962" s="25" t="str">
        <f>IF(K962="","",ИТОГ!Q962)</f>
        <v/>
      </c>
      <c r="N962" s="28" t="str">
        <f>IF(K962="","",ИТОГ!N962)</f>
        <v/>
      </c>
      <c r="O962" s="30" t="str">
        <f t="shared" si="173"/>
        <v/>
      </c>
      <c r="P962" s="24"/>
      <c r="Q962" s="30" t="str">
        <f t="shared" si="174"/>
        <v/>
      </c>
      <c r="R962" s="29" t="str">
        <f t="shared" ca="1" si="175"/>
        <v/>
      </c>
    </row>
    <row r="963" spans="1:18">
      <c r="A963" s="23" t="str">
        <f t="shared" si="165"/>
        <v/>
      </c>
      <c r="B963" s="23" t="str">
        <f t="shared" si="166"/>
        <v/>
      </c>
      <c r="C963" s="29" t="str">
        <f t="shared" ca="1" si="167"/>
        <v/>
      </c>
      <c r="D963" s="22" t="str">
        <f>IF(K963="","",ИТОГ!S963)</f>
        <v/>
      </c>
      <c r="E963" s="24" t="str">
        <f t="shared" si="168"/>
        <v/>
      </c>
      <c r="F963" s="30" t="str">
        <f t="shared" si="169"/>
        <v/>
      </c>
      <c r="G963" s="25" t="str">
        <f t="shared" si="170"/>
        <v/>
      </c>
      <c r="H963" s="29" t="str">
        <f t="shared" ca="1" si="171"/>
        <v/>
      </c>
      <c r="I963" s="24"/>
      <c r="J963" s="30"/>
      <c r="K963" s="27" t="str">
        <f>IF(ИТОГ!A963=0,"",ИТОГ!A963)</f>
        <v/>
      </c>
      <c r="L963" s="26" t="str">
        <f t="shared" si="172"/>
        <v/>
      </c>
      <c r="M963" s="25" t="str">
        <f>IF(K963="","",ИТОГ!Q963)</f>
        <v/>
      </c>
      <c r="N963" s="28" t="str">
        <f>IF(K963="","",ИТОГ!N963)</f>
        <v/>
      </c>
      <c r="O963" s="30" t="str">
        <f t="shared" si="173"/>
        <v/>
      </c>
      <c r="P963" s="24"/>
      <c r="Q963" s="30" t="str">
        <f t="shared" si="174"/>
        <v/>
      </c>
      <c r="R963" s="29" t="str">
        <f t="shared" ca="1" si="175"/>
        <v/>
      </c>
    </row>
    <row r="964" spans="1:18">
      <c r="A964" s="23" t="str">
        <f t="shared" si="165"/>
        <v/>
      </c>
      <c r="B964" s="23" t="str">
        <f t="shared" si="166"/>
        <v/>
      </c>
      <c r="C964" s="29" t="str">
        <f t="shared" ca="1" si="167"/>
        <v/>
      </c>
      <c r="D964" s="22" t="str">
        <f>IF(K964="","",ИТОГ!S964)</f>
        <v/>
      </c>
      <c r="E964" s="24" t="str">
        <f t="shared" si="168"/>
        <v/>
      </c>
      <c r="F964" s="30" t="str">
        <f t="shared" si="169"/>
        <v/>
      </c>
      <c r="G964" s="25" t="str">
        <f t="shared" si="170"/>
        <v/>
      </c>
      <c r="H964" s="29" t="str">
        <f t="shared" ca="1" si="171"/>
        <v/>
      </c>
      <c r="I964" s="24"/>
      <c r="J964" s="30"/>
      <c r="K964" s="27" t="str">
        <f>IF(ИТОГ!A964=0,"",ИТОГ!A964)</f>
        <v/>
      </c>
      <c r="L964" s="26" t="str">
        <f t="shared" si="172"/>
        <v/>
      </c>
      <c r="M964" s="25" t="str">
        <f>IF(K964="","",ИТОГ!Q964)</f>
        <v/>
      </c>
      <c r="N964" s="28" t="str">
        <f>IF(K964="","",ИТОГ!N964)</f>
        <v/>
      </c>
      <c r="O964" s="30" t="str">
        <f t="shared" si="173"/>
        <v/>
      </c>
      <c r="P964" s="24"/>
      <c r="Q964" s="30" t="str">
        <f t="shared" si="174"/>
        <v/>
      </c>
      <c r="R964" s="29" t="str">
        <f t="shared" ca="1" si="175"/>
        <v/>
      </c>
    </row>
    <row r="965" spans="1:18">
      <c r="A965" s="23" t="str">
        <f t="shared" si="165"/>
        <v/>
      </c>
      <c r="B965" s="23" t="str">
        <f t="shared" si="166"/>
        <v/>
      </c>
      <c r="C965" s="29" t="str">
        <f t="shared" ca="1" si="167"/>
        <v/>
      </c>
      <c r="D965" s="22" t="str">
        <f>IF(K965="","",ИТОГ!S965)</f>
        <v/>
      </c>
      <c r="E965" s="24" t="str">
        <f t="shared" si="168"/>
        <v/>
      </c>
      <c r="F965" s="30" t="str">
        <f t="shared" si="169"/>
        <v/>
      </c>
      <c r="G965" s="25" t="str">
        <f t="shared" si="170"/>
        <v/>
      </c>
      <c r="H965" s="29" t="str">
        <f t="shared" ca="1" si="171"/>
        <v/>
      </c>
      <c r="I965" s="24"/>
      <c r="J965" s="30"/>
      <c r="K965" s="27" t="str">
        <f>IF(ИТОГ!A965=0,"",ИТОГ!A965)</f>
        <v/>
      </c>
      <c r="L965" s="26" t="str">
        <f t="shared" si="172"/>
        <v/>
      </c>
      <c r="M965" s="25" t="str">
        <f>IF(K965="","",ИТОГ!Q965)</f>
        <v/>
      </c>
      <c r="N965" s="28" t="str">
        <f>IF(K965="","",ИТОГ!N965)</f>
        <v/>
      </c>
      <c r="O965" s="30" t="str">
        <f t="shared" si="173"/>
        <v/>
      </c>
      <c r="P965" s="24"/>
      <c r="Q965" s="30" t="str">
        <f t="shared" si="174"/>
        <v/>
      </c>
      <c r="R965" s="29" t="str">
        <f t="shared" ca="1" si="175"/>
        <v/>
      </c>
    </row>
    <row r="966" spans="1:18">
      <c r="A966" s="23" t="str">
        <f t="shared" si="165"/>
        <v/>
      </c>
      <c r="B966" s="23" t="str">
        <f t="shared" si="166"/>
        <v/>
      </c>
      <c r="C966" s="29" t="str">
        <f t="shared" ca="1" si="167"/>
        <v/>
      </c>
      <c r="D966" s="22" t="str">
        <f>IF(K966="","",ИТОГ!S966)</f>
        <v/>
      </c>
      <c r="E966" s="24" t="str">
        <f t="shared" si="168"/>
        <v/>
      </c>
      <c r="F966" s="30" t="str">
        <f t="shared" si="169"/>
        <v/>
      </c>
      <c r="G966" s="25" t="str">
        <f t="shared" si="170"/>
        <v/>
      </c>
      <c r="H966" s="29" t="str">
        <f t="shared" ca="1" si="171"/>
        <v/>
      </c>
      <c r="I966" s="24"/>
      <c r="J966" s="30"/>
      <c r="K966" s="27" t="str">
        <f>IF(ИТОГ!A966=0,"",ИТОГ!A966)</f>
        <v/>
      </c>
      <c r="L966" s="26" t="str">
        <f t="shared" si="172"/>
        <v/>
      </c>
      <c r="M966" s="25" t="str">
        <f>IF(K966="","",ИТОГ!Q966)</f>
        <v/>
      </c>
      <c r="N966" s="28" t="str">
        <f>IF(K966="","",ИТОГ!N966)</f>
        <v/>
      </c>
      <c r="O966" s="30" t="str">
        <f t="shared" si="173"/>
        <v/>
      </c>
      <c r="P966" s="24"/>
      <c r="Q966" s="30" t="str">
        <f t="shared" si="174"/>
        <v/>
      </c>
      <c r="R966" s="29" t="str">
        <f t="shared" ca="1" si="175"/>
        <v/>
      </c>
    </row>
    <row r="967" spans="1:18">
      <c r="A967" s="23" t="str">
        <f t="shared" si="165"/>
        <v/>
      </c>
      <c r="B967" s="23" t="str">
        <f t="shared" si="166"/>
        <v/>
      </c>
      <c r="C967" s="29" t="str">
        <f t="shared" ca="1" si="167"/>
        <v/>
      </c>
      <c r="D967" s="22" t="str">
        <f>IF(K967="","",ИТОГ!S967)</f>
        <v/>
      </c>
      <c r="E967" s="24" t="str">
        <f t="shared" si="168"/>
        <v/>
      </c>
      <c r="F967" s="30" t="str">
        <f t="shared" si="169"/>
        <v/>
      </c>
      <c r="G967" s="25" t="str">
        <f t="shared" si="170"/>
        <v/>
      </c>
      <c r="H967" s="29" t="str">
        <f t="shared" ca="1" si="171"/>
        <v/>
      </c>
      <c r="I967" s="24"/>
      <c r="J967" s="30"/>
      <c r="K967" s="27" t="str">
        <f>IF(ИТОГ!A967=0,"",ИТОГ!A967)</f>
        <v/>
      </c>
      <c r="L967" s="26" t="str">
        <f t="shared" si="172"/>
        <v/>
      </c>
      <c r="M967" s="25" t="str">
        <f>IF(K967="","",ИТОГ!Q967)</f>
        <v/>
      </c>
      <c r="N967" s="28" t="str">
        <f>IF(K967="","",ИТОГ!N967)</f>
        <v/>
      </c>
      <c r="O967" s="30" t="str">
        <f t="shared" si="173"/>
        <v/>
      </c>
      <c r="P967" s="24"/>
      <c r="Q967" s="30" t="str">
        <f t="shared" si="174"/>
        <v/>
      </c>
      <c r="R967" s="29" t="str">
        <f t="shared" ca="1" si="175"/>
        <v/>
      </c>
    </row>
    <row r="968" spans="1:18">
      <c r="A968" s="23" t="str">
        <f t="shared" si="165"/>
        <v/>
      </c>
      <c r="B968" s="23" t="str">
        <f t="shared" si="166"/>
        <v/>
      </c>
      <c r="C968" s="29" t="str">
        <f t="shared" ca="1" si="167"/>
        <v/>
      </c>
      <c r="D968" s="22" t="str">
        <f>IF(K968="","",ИТОГ!S968)</f>
        <v/>
      </c>
      <c r="E968" s="24" t="str">
        <f t="shared" si="168"/>
        <v/>
      </c>
      <c r="F968" s="30" t="str">
        <f t="shared" si="169"/>
        <v/>
      </c>
      <c r="G968" s="25" t="str">
        <f t="shared" si="170"/>
        <v/>
      </c>
      <c r="H968" s="29" t="str">
        <f t="shared" ca="1" si="171"/>
        <v/>
      </c>
      <c r="I968" s="24"/>
      <c r="J968" s="30"/>
      <c r="K968" s="27" t="str">
        <f>IF(ИТОГ!A968=0,"",ИТОГ!A968)</f>
        <v/>
      </c>
      <c r="L968" s="26" t="str">
        <f t="shared" si="172"/>
        <v/>
      </c>
      <c r="M968" s="25" t="str">
        <f>IF(K968="","",ИТОГ!Q968)</f>
        <v/>
      </c>
      <c r="N968" s="28" t="str">
        <f>IF(K968="","",ИТОГ!N968)</f>
        <v/>
      </c>
      <c r="O968" s="30" t="str">
        <f t="shared" si="173"/>
        <v/>
      </c>
      <c r="P968" s="24"/>
      <c r="Q968" s="30" t="str">
        <f t="shared" si="174"/>
        <v/>
      </c>
      <c r="R968" s="29" t="str">
        <f t="shared" ca="1" si="175"/>
        <v/>
      </c>
    </row>
    <row r="969" spans="1:18">
      <c r="A969" s="23" t="str">
        <f t="shared" si="165"/>
        <v/>
      </c>
      <c r="B969" s="23" t="str">
        <f t="shared" si="166"/>
        <v/>
      </c>
      <c r="C969" s="29" t="str">
        <f t="shared" ca="1" si="167"/>
        <v/>
      </c>
      <c r="D969" s="22" t="str">
        <f>IF(K969="","",ИТОГ!S969)</f>
        <v/>
      </c>
      <c r="E969" s="24" t="str">
        <f t="shared" si="168"/>
        <v/>
      </c>
      <c r="F969" s="30" t="str">
        <f t="shared" si="169"/>
        <v/>
      </c>
      <c r="G969" s="25" t="str">
        <f t="shared" si="170"/>
        <v/>
      </c>
      <c r="H969" s="29" t="str">
        <f t="shared" ca="1" si="171"/>
        <v/>
      </c>
      <c r="I969" s="24"/>
      <c r="J969" s="30"/>
      <c r="K969" s="27" t="str">
        <f>IF(ИТОГ!A969=0,"",ИТОГ!A969)</f>
        <v/>
      </c>
      <c r="L969" s="26" t="str">
        <f t="shared" si="172"/>
        <v/>
      </c>
      <c r="M969" s="25" t="str">
        <f>IF(K969="","",ИТОГ!Q969)</f>
        <v/>
      </c>
      <c r="N969" s="28" t="str">
        <f>IF(K969="","",ИТОГ!N969)</f>
        <v/>
      </c>
      <c r="O969" s="30" t="str">
        <f t="shared" si="173"/>
        <v/>
      </c>
      <c r="P969" s="24"/>
      <c r="Q969" s="30" t="str">
        <f t="shared" si="174"/>
        <v/>
      </c>
      <c r="R969" s="29" t="str">
        <f t="shared" ca="1" si="175"/>
        <v/>
      </c>
    </row>
    <row r="970" spans="1:18">
      <c r="A970" s="23" t="str">
        <f t="shared" si="165"/>
        <v/>
      </c>
      <c r="B970" s="23" t="str">
        <f t="shared" si="166"/>
        <v/>
      </c>
      <c r="C970" s="29" t="str">
        <f t="shared" ca="1" si="167"/>
        <v/>
      </c>
      <c r="D970" s="22" t="str">
        <f>IF(K970="","",ИТОГ!S970)</f>
        <v/>
      </c>
      <c r="E970" s="24" t="str">
        <f t="shared" si="168"/>
        <v/>
      </c>
      <c r="F970" s="30" t="str">
        <f t="shared" si="169"/>
        <v/>
      </c>
      <c r="G970" s="25" t="str">
        <f t="shared" si="170"/>
        <v/>
      </c>
      <c r="H970" s="29" t="str">
        <f t="shared" ca="1" si="171"/>
        <v/>
      </c>
      <c r="I970" s="24"/>
      <c r="J970" s="30"/>
      <c r="K970" s="27" t="str">
        <f>IF(ИТОГ!A970=0,"",ИТОГ!A970)</f>
        <v/>
      </c>
      <c r="L970" s="26" t="str">
        <f t="shared" si="172"/>
        <v/>
      </c>
      <c r="M970" s="25" t="str">
        <f>IF(K970="","",ИТОГ!Q970)</f>
        <v/>
      </c>
      <c r="N970" s="28" t="str">
        <f>IF(K970="","",ИТОГ!N970)</f>
        <v/>
      </c>
      <c r="O970" s="30" t="str">
        <f t="shared" si="173"/>
        <v/>
      </c>
      <c r="P970" s="24"/>
      <c r="Q970" s="30" t="str">
        <f t="shared" si="174"/>
        <v/>
      </c>
      <c r="R970" s="29" t="str">
        <f t="shared" ca="1" si="175"/>
        <v/>
      </c>
    </row>
    <row r="971" spans="1:18">
      <c r="A971" s="23" t="str">
        <f t="shared" si="165"/>
        <v/>
      </c>
      <c r="B971" s="23" t="str">
        <f t="shared" si="166"/>
        <v/>
      </c>
      <c r="C971" s="29" t="str">
        <f t="shared" ca="1" si="167"/>
        <v/>
      </c>
      <c r="D971" s="22" t="str">
        <f>IF(K971="","",ИТОГ!S971)</f>
        <v/>
      </c>
      <c r="E971" s="24" t="str">
        <f t="shared" si="168"/>
        <v/>
      </c>
      <c r="F971" s="30" t="str">
        <f t="shared" si="169"/>
        <v/>
      </c>
      <c r="G971" s="25" t="str">
        <f t="shared" si="170"/>
        <v/>
      </c>
      <c r="H971" s="29" t="str">
        <f t="shared" ca="1" si="171"/>
        <v/>
      </c>
      <c r="I971" s="24"/>
      <c r="J971" s="30"/>
      <c r="K971" s="27" t="str">
        <f>IF(ИТОГ!A971=0,"",ИТОГ!A971)</f>
        <v/>
      </c>
      <c r="L971" s="26" t="str">
        <f t="shared" si="172"/>
        <v/>
      </c>
      <c r="M971" s="25" t="str">
        <f>IF(K971="","",ИТОГ!Q971)</f>
        <v/>
      </c>
      <c r="N971" s="28" t="str">
        <f>IF(K971="","",ИТОГ!N971)</f>
        <v/>
      </c>
      <c r="O971" s="30" t="str">
        <f t="shared" si="173"/>
        <v/>
      </c>
      <c r="P971" s="24"/>
      <c r="Q971" s="30" t="str">
        <f t="shared" si="174"/>
        <v/>
      </c>
      <c r="R971" s="29" t="str">
        <f t="shared" ca="1" si="175"/>
        <v/>
      </c>
    </row>
    <row r="972" spans="1:18">
      <c r="A972" s="23" t="str">
        <f t="shared" si="165"/>
        <v/>
      </c>
      <c r="B972" s="23" t="str">
        <f t="shared" si="166"/>
        <v/>
      </c>
      <c r="C972" s="29" t="str">
        <f t="shared" ca="1" si="167"/>
        <v/>
      </c>
      <c r="D972" s="22" t="str">
        <f>IF(K972="","",ИТОГ!S972)</f>
        <v/>
      </c>
      <c r="E972" s="24" t="str">
        <f t="shared" si="168"/>
        <v/>
      </c>
      <c r="F972" s="30" t="str">
        <f t="shared" si="169"/>
        <v/>
      </c>
      <c r="G972" s="25" t="str">
        <f t="shared" si="170"/>
        <v/>
      </c>
      <c r="H972" s="29" t="str">
        <f t="shared" ca="1" si="171"/>
        <v/>
      </c>
      <c r="I972" s="24"/>
      <c r="J972" s="30"/>
      <c r="K972" s="27" t="str">
        <f>IF(ИТОГ!A972=0,"",ИТОГ!A972)</f>
        <v/>
      </c>
      <c r="L972" s="26" t="str">
        <f t="shared" si="172"/>
        <v/>
      </c>
      <c r="M972" s="25" t="str">
        <f>IF(K972="","",ИТОГ!Q972)</f>
        <v/>
      </c>
      <c r="N972" s="28" t="str">
        <f>IF(K972="","",ИТОГ!N972)</f>
        <v/>
      </c>
      <c r="O972" s="30" t="str">
        <f t="shared" si="173"/>
        <v/>
      </c>
      <c r="P972" s="24"/>
      <c r="Q972" s="30" t="str">
        <f t="shared" si="174"/>
        <v/>
      </c>
      <c r="R972" s="29" t="str">
        <f t="shared" ca="1" si="175"/>
        <v/>
      </c>
    </row>
    <row r="973" spans="1:18">
      <c r="A973" s="23" t="str">
        <f t="shared" si="165"/>
        <v/>
      </c>
      <c r="B973" s="23" t="str">
        <f t="shared" si="166"/>
        <v/>
      </c>
      <c r="C973" s="29" t="str">
        <f t="shared" ca="1" si="167"/>
        <v/>
      </c>
      <c r="D973" s="22" t="str">
        <f>IF(K973="","",ИТОГ!S973)</f>
        <v/>
      </c>
      <c r="E973" s="24" t="str">
        <f t="shared" si="168"/>
        <v/>
      </c>
      <c r="F973" s="30" t="str">
        <f t="shared" si="169"/>
        <v/>
      </c>
      <c r="G973" s="25" t="str">
        <f t="shared" si="170"/>
        <v/>
      </c>
      <c r="H973" s="29" t="str">
        <f t="shared" ca="1" si="171"/>
        <v/>
      </c>
      <c r="I973" s="24"/>
      <c r="J973" s="30"/>
      <c r="K973" s="27" t="str">
        <f>IF(ИТОГ!A973=0,"",ИТОГ!A973)</f>
        <v/>
      </c>
      <c r="L973" s="26" t="str">
        <f t="shared" si="172"/>
        <v/>
      </c>
      <c r="M973" s="25" t="str">
        <f>IF(K973="","",ИТОГ!Q973)</f>
        <v/>
      </c>
      <c r="N973" s="28" t="str">
        <f>IF(K973="","",ИТОГ!N973)</f>
        <v/>
      </c>
      <c r="O973" s="30" t="str">
        <f t="shared" si="173"/>
        <v/>
      </c>
      <c r="P973" s="24"/>
      <c r="Q973" s="30" t="str">
        <f t="shared" si="174"/>
        <v/>
      </c>
      <c r="R973" s="29" t="str">
        <f t="shared" ca="1" si="175"/>
        <v/>
      </c>
    </row>
    <row r="974" spans="1:18">
      <c r="A974" s="23" t="str">
        <f t="shared" si="165"/>
        <v/>
      </c>
      <c r="B974" s="23" t="str">
        <f t="shared" si="166"/>
        <v/>
      </c>
      <c r="C974" s="29" t="str">
        <f t="shared" ca="1" si="167"/>
        <v/>
      </c>
      <c r="D974" s="22" t="str">
        <f>IF(K974="","",ИТОГ!S974)</f>
        <v/>
      </c>
      <c r="E974" s="24" t="str">
        <f t="shared" si="168"/>
        <v/>
      </c>
      <c r="F974" s="30" t="str">
        <f t="shared" si="169"/>
        <v/>
      </c>
      <c r="G974" s="25" t="str">
        <f t="shared" si="170"/>
        <v/>
      </c>
      <c r="H974" s="29" t="str">
        <f t="shared" ca="1" si="171"/>
        <v/>
      </c>
      <c r="I974" s="24"/>
      <c r="J974" s="30"/>
      <c r="K974" s="27" t="str">
        <f>IF(ИТОГ!A974=0,"",ИТОГ!A974)</f>
        <v/>
      </c>
      <c r="L974" s="26" t="str">
        <f t="shared" si="172"/>
        <v/>
      </c>
      <c r="M974" s="25" t="str">
        <f>IF(K974="","",ИТОГ!Q974)</f>
        <v/>
      </c>
      <c r="N974" s="28" t="str">
        <f>IF(K974="","",ИТОГ!N974)</f>
        <v/>
      </c>
      <c r="O974" s="30" t="str">
        <f t="shared" si="173"/>
        <v/>
      </c>
      <c r="P974" s="24"/>
      <c r="Q974" s="30" t="str">
        <f t="shared" si="174"/>
        <v/>
      </c>
      <c r="R974" s="29" t="str">
        <f t="shared" ca="1" si="175"/>
        <v/>
      </c>
    </row>
    <row r="975" spans="1:18">
      <c r="A975" s="23" t="str">
        <f t="shared" si="165"/>
        <v/>
      </c>
      <c r="B975" s="23" t="str">
        <f t="shared" si="166"/>
        <v/>
      </c>
      <c r="C975" s="29" t="str">
        <f t="shared" ca="1" si="167"/>
        <v/>
      </c>
      <c r="D975" s="22" t="str">
        <f>IF(K975="","",ИТОГ!S975)</f>
        <v/>
      </c>
      <c r="E975" s="24" t="str">
        <f t="shared" si="168"/>
        <v/>
      </c>
      <c r="F975" s="30" t="str">
        <f t="shared" si="169"/>
        <v/>
      </c>
      <c r="G975" s="25" t="str">
        <f t="shared" si="170"/>
        <v/>
      </c>
      <c r="H975" s="29" t="str">
        <f t="shared" ca="1" si="171"/>
        <v/>
      </c>
      <c r="I975" s="24"/>
      <c r="J975" s="30"/>
      <c r="K975" s="27" t="str">
        <f>IF(ИТОГ!A975=0,"",ИТОГ!A975)</f>
        <v/>
      </c>
      <c r="L975" s="26" t="str">
        <f t="shared" si="172"/>
        <v/>
      </c>
      <c r="M975" s="25" t="str">
        <f>IF(K975="","",ИТОГ!Q975)</f>
        <v/>
      </c>
      <c r="N975" s="28" t="str">
        <f>IF(K975="","",ИТОГ!N975)</f>
        <v/>
      </c>
      <c r="O975" s="30" t="str">
        <f t="shared" si="173"/>
        <v/>
      </c>
      <c r="P975" s="24"/>
      <c r="Q975" s="30" t="str">
        <f t="shared" si="174"/>
        <v/>
      </c>
      <c r="R975" s="29" t="str">
        <f t="shared" ca="1" si="175"/>
        <v/>
      </c>
    </row>
    <row r="976" spans="1:18">
      <c r="A976" s="23" t="str">
        <f t="shared" si="165"/>
        <v/>
      </c>
      <c r="B976" s="23" t="str">
        <f t="shared" si="166"/>
        <v/>
      </c>
      <c r="C976" s="29" t="str">
        <f t="shared" ca="1" si="167"/>
        <v/>
      </c>
      <c r="D976" s="22" t="str">
        <f>IF(K976="","",ИТОГ!S976)</f>
        <v/>
      </c>
      <c r="E976" s="24" t="str">
        <f t="shared" si="168"/>
        <v/>
      </c>
      <c r="F976" s="30" t="str">
        <f t="shared" si="169"/>
        <v/>
      </c>
      <c r="G976" s="25" t="str">
        <f t="shared" si="170"/>
        <v/>
      </c>
      <c r="H976" s="29" t="str">
        <f t="shared" ca="1" si="171"/>
        <v/>
      </c>
      <c r="I976" s="24"/>
      <c r="J976" s="30"/>
      <c r="K976" s="27" t="str">
        <f>IF(ИТОГ!A976=0,"",ИТОГ!A976)</f>
        <v/>
      </c>
      <c r="L976" s="26" t="str">
        <f t="shared" si="172"/>
        <v/>
      </c>
      <c r="M976" s="25" t="str">
        <f>IF(K976="","",ИТОГ!Q976)</f>
        <v/>
      </c>
      <c r="N976" s="28" t="str">
        <f>IF(K976="","",ИТОГ!N976)</f>
        <v/>
      </c>
      <c r="O976" s="30" t="str">
        <f t="shared" si="173"/>
        <v/>
      </c>
      <c r="P976" s="24"/>
      <c r="Q976" s="30" t="str">
        <f t="shared" si="174"/>
        <v/>
      </c>
      <c r="R976" s="29" t="str">
        <f t="shared" ca="1" si="175"/>
        <v/>
      </c>
    </row>
    <row r="977" spans="1:18">
      <c r="A977" s="23" t="str">
        <f t="shared" si="165"/>
        <v/>
      </c>
      <c r="B977" s="23" t="str">
        <f t="shared" si="166"/>
        <v/>
      </c>
      <c r="C977" s="29" t="str">
        <f t="shared" ca="1" si="167"/>
        <v/>
      </c>
      <c r="D977" s="22" t="str">
        <f>IF(K977="","",ИТОГ!S977)</f>
        <v/>
      </c>
      <c r="E977" s="24" t="str">
        <f t="shared" si="168"/>
        <v/>
      </c>
      <c r="F977" s="30" t="str">
        <f t="shared" si="169"/>
        <v/>
      </c>
      <c r="G977" s="25" t="str">
        <f t="shared" si="170"/>
        <v/>
      </c>
      <c r="H977" s="29" t="str">
        <f t="shared" ca="1" si="171"/>
        <v/>
      </c>
      <c r="I977" s="24"/>
      <c r="J977" s="30"/>
      <c r="K977" s="27" t="str">
        <f>IF(ИТОГ!A977=0,"",ИТОГ!A977)</f>
        <v/>
      </c>
      <c r="L977" s="26" t="str">
        <f t="shared" si="172"/>
        <v/>
      </c>
      <c r="M977" s="25" t="str">
        <f>IF(K977="","",ИТОГ!Q977)</f>
        <v/>
      </c>
      <c r="N977" s="28" t="str">
        <f>IF(K977="","",ИТОГ!N977)</f>
        <v/>
      </c>
      <c r="O977" s="30" t="str">
        <f t="shared" si="173"/>
        <v/>
      </c>
      <c r="P977" s="24"/>
      <c r="Q977" s="30" t="str">
        <f t="shared" si="174"/>
        <v/>
      </c>
      <c r="R977" s="29" t="str">
        <f t="shared" ca="1" si="175"/>
        <v/>
      </c>
    </row>
    <row r="978" spans="1:18">
      <c r="A978" s="23" t="str">
        <f t="shared" si="165"/>
        <v/>
      </c>
      <c r="B978" s="23" t="str">
        <f t="shared" si="166"/>
        <v/>
      </c>
      <c r="C978" s="29" t="str">
        <f t="shared" ca="1" si="167"/>
        <v/>
      </c>
      <c r="D978" s="22" t="str">
        <f>IF(K978="","",ИТОГ!S978)</f>
        <v/>
      </c>
      <c r="E978" s="24" t="str">
        <f t="shared" si="168"/>
        <v/>
      </c>
      <c r="F978" s="30" t="str">
        <f t="shared" si="169"/>
        <v/>
      </c>
      <c r="G978" s="25" t="str">
        <f t="shared" si="170"/>
        <v/>
      </c>
      <c r="H978" s="29" t="str">
        <f t="shared" ca="1" si="171"/>
        <v/>
      </c>
      <c r="I978" s="24"/>
      <c r="J978" s="30"/>
      <c r="K978" s="27" t="str">
        <f>IF(ИТОГ!A978=0,"",ИТОГ!A978)</f>
        <v/>
      </c>
      <c r="L978" s="26" t="str">
        <f t="shared" si="172"/>
        <v/>
      </c>
      <c r="M978" s="25" t="str">
        <f>IF(K978="","",ИТОГ!Q978)</f>
        <v/>
      </c>
      <c r="N978" s="28" t="str">
        <f>IF(K978="","",ИТОГ!N978)</f>
        <v/>
      </c>
      <c r="O978" s="30" t="str">
        <f t="shared" si="173"/>
        <v/>
      </c>
      <c r="P978" s="24"/>
      <c r="Q978" s="30" t="str">
        <f t="shared" si="174"/>
        <v/>
      </c>
      <c r="R978" s="29" t="str">
        <f t="shared" ca="1" si="175"/>
        <v/>
      </c>
    </row>
    <row r="979" spans="1:18">
      <c r="A979" s="23" t="str">
        <f t="shared" si="165"/>
        <v/>
      </c>
      <c r="B979" s="23" t="str">
        <f t="shared" si="166"/>
        <v/>
      </c>
      <c r="C979" s="29" t="str">
        <f t="shared" ca="1" si="167"/>
        <v/>
      </c>
      <c r="D979" s="22" t="str">
        <f>IF(K979="","",ИТОГ!S979)</f>
        <v/>
      </c>
      <c r="E979" s="24" t="str">
        <f t="shared" si="168"/>
        <v/>
      </c>
      <c r="F979" s="30" t="str">
        <f t="shared" si="169"/>
        <v/>
      </c>
      <c r="G979" s="25" t="str">
        <f t="shared" si="170"/>
        <v/>
      </c>
      <c r="H979" s="29" t="str">
        <f t="shared" ca="1" si="171"/>
        <v/>
      </c>
      <c r="I979" s="24"/>
      <c r="J979" s="30"/>
      <c r="K979" s="27" t="str">
        <f>IF(ИТОГ!A979=0,"",ИТОГ!A979)</f>
        <v/>
      </c>
      <c r="L979" s="26" t="str">
        <f t="shared" si="172"/>
        <v/>
      </c>
      <c r="M979" s="25" t="str">
        <f>IF(K979="","",ИТОГ!Q979)</f>
        <v/>
      </c>
      <c r="N979" s="28" t="str">
        <f>IF(K979="","",ИТОГ!N979)</f>
        <v/>
      </c>
      <c r="O979" s="30" t="str">
        <f t="shared" si="173"/>
        <v/>
      </c>
      <c r="P979" s="24"/>
      <c r="Q979" s="30" t="str">
        <f t="shared" si="174"/>
        <v/>
      </c>
      <c r="R979" s="29" t="str">
        <f t="shared" ca="1" si="175"/>
        <v/>
      </c>
    </row>
    <row r="980" spans="1:18">
      <c r="A980" s="23" t="str">
        <f t="shared" si="165"/>
        <v/>
      </c>
      <c r="B980" s="23" t="str">
        <f t="shared" si="166"/>
        <v/>
      </c>
      <c r="C980" s="29" t="str">
        <f t="shared" ca="1" si="167"/>
        <v/>
      </c>
      <c r="D980" s="22" t="str">
        <f>IF(K980="","",ИТОГ!S980)</f>
        <v/>
      </c>
      <c r="E980" s="24" t="str">
        <f t="shared" si="168"/>
        <v/>
      </c>
      <c r="F980" s="30" t="str">
        <f t="shared" si="169"/>
        <v/>
      </c>
      <c r="G980" s="25" t="str">
        <f t="shared" si="170"/>
        <v/>
      </c>
      <c r="H980" s="29" t="str">
        <f t="shared" ca="1" si="171"/>
        <v/>
      </c>
      <c r="I980" s="24"/>
      <c r="J980" s="30"/>
      <c r="K980" s="27" t="str">
        <f>IF(ИТОГ!A980=0,"",ИТОГ!A980)</f>
        <v/>
      </c>
      <c r="L980" s="26" t="str">
        <f t="shared" si="172"/>
        <v/>
      </c>
      <c r="M980" s="25" t="str">
        <f>IF(K980="","",ИТОГ!Q980)</f>
        <v/>
      </c>
      <c r="N980" s="28" t="str">
        <f>IF(K980="","",ИТОГ!N980)</f>
        <v/>
      </c>
      <c r="O980" s="30" t="str">
        <f t="shared" si="173"/>
        <v/>
      </c>
      <c r="P980" s="24"/>
      <c r="Q980" s="30" t="str">
        <f t="shared" si="174"/>
        <v/>
      </c>
      <c r="R980" s="29" t="str">
        <f t="shared" ca="1" si="175"/>
        <v/>
      </c>
    </row>
    <row r="981" spans="1:18">
      <c r="A981" s="23" t="str">
        <f t="shared" si="165"/>
        <v/>
      </c>
      <c r="B981" s="23" t="str">
        <f t="shared" si="166"/>
        <v/>
      </c>
      <c r="C981" s="29" t="str">
        <f t="shared" ca="1" si="167"/>
        <v/>
      </c>
      <c r="D981" s="22" t="str">
        <f>IF(K981="","",ИТОГ!S981)</f>
        <v/>
      </c>
      <c r="E981" s="24" t="str">
        <f t="shared" si="168"/>
        <v/>
      </c>
      <c r="F981" s="30" t="str">
        <f t="shared" si="169"/>
        <v/>
      </c>
      <c r="G981" s="25" t="str">
        <f t="shared" si="170"/>
        <v/>
      </c>
      <c r="H981" s="29" t="str">
        <f t="shared" ca="1" si="171"/>
        <v/>
      </c>
      <c r="I981" s="24"/>
      <c r="J981" s="30"/>
      <c r="K981" s="27" t="str">
        <f>IF(ИТОГ!A981=0,"",ИТОГ!A981)</f>
        <v/>
      </c>
      <c r="L981" s="26" t="str">
        <f t="shared" si="172"/>
        <v/>
      </c>
      <c r="M981" s="25" t="str">
        <f>IF(K981="","",ИТОГ!Q981)</f>
        <v/>
      </c>
      <c r="N981" s="28" t="str">
        <f>IF(K981="","",ИТОГ!N981)</f>
        <v/>
      </c>
      <c r="O981" s="30" t="str">
        <f t="shared" si="173"/>
        <v/>
      </c>
      <c r="P981" s="24"/>
      <c r="Q981" s="30" t="str">
        <f t="shared" si="174"/>
        <v/>
      </c>
      <c r="R981" s="29" t="str">
        <f t="shared" ca="1" si="175"/>
        <v/>
      </c>
    </row>
    <row r="982" spans="1:18">
      <c r="A982" s="23" t="str">
        <f t="shared" si="165"/>
        <v/>
      </c>
      <c r="B982" s="23" t="str">
        <f t="shared" si="166"/>
        <v/>
      </c>
      <c r="C982" s="29" t="str">
        <f t="shared" ca="1" si="167"/>
        <v/>
      </c>
      <c r="D982" s="22" t="str">
        <f>IF(K982="","",ИТОГ!S982)</f>
        <v/>
      </c>
      <c r="E982" s="24" t="str">
        <f t="shared" si="168"/>
        <v/>
      </c>
      <c r="F982" s="30" t="str">
        <f t="shared" si="169"/>
        <v/>
      </c>
      <c r="G982" s="25" t="str">
        <f t="shared" si="170"/>
        <v/>
      </c>
      <c r="H982" s="29" t="str">
        <f t="shared" ca="1" si="171"/>
        <v/>
      </c>
      <c r="I982" s="24"/>
      <c r="J982" s="30"/>
      <c r="K982" s="27" t="str">
        <f>IF(ИТОГ!A982=0,"",ИТОГ!A982)</f>
        <v/>
      </c>
      <c r="L982" s="26" t="str">
        <f t="shared" si="172"/>
        <v/>
      </c>
      <c r="M982" s="25" t="str">
        <f>IF(K982="","",ИТОГ!Q982)</f>
        <v/>
      </c>
      <c r="N982" s="28" t="str">
        <f>IF(K982="","",ИТОГ!N982)</f>
        <v/>
      </c>
      <c r="O982" s="30" t="str">
        <f t="shared" si="173"/>
        <v/>
      </c>
      <c r="P982" s="24"/>
      <c r="Q982" s="30" t="str">
        <f t="shared" si="174"/>
        <v/>
      </c>
      <c r="R982" s="29" t="str">
        <f t="shared" ca="1" si="175"/>
        <v/>
      </c>
    </row>
    <row r="983" spans="1:18">
      <c r="A983" s="23" t="str">
        <f t="shared" si="165"/>
        <v/>
      </c>
      <c r="B983" s="23" t="str">
        <f t="shared" si="166"/>
        <v/>
      </c>
      <c r="C983" s="29" t="str">
        <f t="shared" ca="1" si="167"/>
        <v/>
      </c>
      <c r="D983" s="22" t="str">
        <f>IF(K983="","",ИТОГ!S983)</f>
        <v/>
      </c>
      <c r="E983" s="24" t="str">
        <f t="shared" si="168"/>
        <v/>
      </c>
      <c r="F983" s="30" t="str">
        <f t="shared" si="169"/>
        <v/>
      </c>
      <c r="G983" s="25" t="str">
        <f t="shared" si="170"/>
        <v/>
      </c>
      <c r="H983" s="29" t="str">
        <f t="shared" ca="1" si="171"/>
        <v/>
      </c>
      <c r="I983" s="24"/>
      <c r="J983" s="30"/>
      <c r="K983" s="27" t="str">
        <f>IF(ИТОГ!A983=0,"",ИТОГ!A983)</f>
        <v/>
      </c>
      <c r="L983" s="26" t="str">
        <f t="shared" si="172"/>
        <v/>
      </c>
      <c r="M983" s="25" t="str">
        <f>IF(K983="","",ИТОГ!Q983)</f>
        <v/>
      </c>
      <c r="N983" s="28" t="str">
        <f>IF(K983="","",ИТОГ!N983)</f>
        <v/>
      </c>
      <c r="O983" s="30" t="str">
        <f t="shared" si="173"/>
        <v/>
      </c>
      <c r="P983" s="24"/>
      <c r="Q983" s="30" t="str">
        <f t="shared" si="174"/>
        <v/>
      </c>
      <c r="R983" s="29" t="str">
        <f t="shared" ca="1" si="175"/>
        <v/>
      </c>
    </row>
    <row r="984" spans="1:18">
      <c r="A984" s="23" t="str">
        <f t="shared" si="165"/>
        <v/>
      </c>
      <c r="B984" s="23" t="str">
        <f t="shared" si="166"/>
        <v/>
      </c>
      <c r="C984" s="29" t="str">
        <f t="shared" ca="1" si="167"/>
        <v/>
      </c>
      <c r="D984" s="22" t="str">
        <f>IF(K984="","",ИТОГ!S984)</f>
        <v/>
      </c>
      <c r="E984" s="24" t="str">
        <f t="shared" si="168"/>
        <v/>
      </c>
      <c r="F984" s="30" t="str">
        <f t="shared" si="169"/>
        <v/>
      </c>
      <c r="G984" s="25" t="str">
        <f t="shared" si="170"/>
        <v/>
      </c>
      <c r="H984" s="29" t="str">
        <f t="shared" ca="1" si="171"/>
        <v/>
      </c>
      <c r="I984" s="24"/>
      <c r="J984" s="30"/>
      <c r="K984" s="27" t="str">
        <f>IF(ИТОГ!A984=0,"",ИТОГ!A984)</f>
        <v/>
      </c>
      <c r="L984" s="26" t="str">
        <f t="shared" si="172"/>
        <v/>
      </c>
      <c r="M984" s="25" t="str">
        <f>IF(K984="","",ИТОГ!Q984)</f>
        <v/>
      </c>
      <c r="N984" s="28" t="str">
        <f>IF(K984="","",ИТОГ!N984)</f>
        <v/>
      </c>
      <c r="O984" s="30" t="str">
        <f t="shared" si="173"/>
        <v/>
      </c>
      <c r="P984" s="24"/>
      <c r="Q984" s="30" t="str">
        <f t="shared" si="174"/>
        <v/>
      </c>
      <c r="R984" s="29" t="str">
        <f t="shared" ca="1" si="175"/>
        <v/>
      </c>
    </row>
    <row r="985" spans="1:18">
      <c r="A985" s="23" t="str">
        <f t="shared" si="165"/>
        <v/>
      </c>
      <c r="B985" s="23" t="str">
        <f t="shared" si="166"/>
        <v/>
      </c>
      <c r="C985" s="29" t="str">
        <f t="shared" ca="1" si="167"/>
        <v/>
      </c>
      <c r="D985" s="22" t="str">
        <f>IF(K985="","",ИТОГ!S985)</f>
        <v/>
      </c>
      <c r="E985" s="24" t="str">
        <f t="shared" si="168"/>
        <v/>
      </c>
      <c r="F985" s="30" t="str">
        <f t="shared" si="169"/>
        <v/>
      </c>
      <c r="G985" s="25" t="str">
        <f t="shared" si="170"/>
        <v/>
      </c>
      <c r="H985" s="29" t="str">
        <f t="shared" ca="1" si="171"/>
        <v/>
      </c>
      <c r="I985" s="24"/>
      <c r="J985" s="30"/>
      <c r="K985" s="27" t="str">
        <f>IF(ИТОГ!A985=0,"",ИТОГ!A985)</f>
        <v/>
      </c>
      <c r="L985" s="26" t="str">
        <f t="shared" si="172"/>
        <v/>
      </c>
      <c r="M985" s="25" t="str">
        <f>IF(K985="","",ИТОГ!Q985)</f>
        <v/>
      </c>
      <c r="N985" s="28" t="str">
        <f>IF(K985="","",ИТОГ!N985)</f>
        <v/>
      </c>
      <c r="O985" s="30" t="str">
        <f t="shared" si="173"/>
        <v/>
      </c>
      <c r="P985" s="24"/>
      <c r="Q985" s="30" t="str">
        <f t="shared" si="174"/>
        <v/>
      </c>
      <c r="R985" s="29" t="str">
        <f t="shared" ca="1" si="175"/>
        <v/>
      </c>
    </row>
    <row r="986" spans="1:18">
      <c r="A986" s="23" t="str">
        <f t="shared" si="165"/>
        <v/>
      </c>
      <c r="B986" s="23" t="str">
        <f t="shared" si="166"/>
        <v/>
      </c>
      <c r="C986" s="29" t="str">
        <f t="shared" ca="1" si="167"/>
        <v/>
      </c>
      <c r="D986" s="22" t="str">
        <f>IF(K986="","",ИТОГ!S986)</f>
        <v/>
      </c>
      <c r="E986" s="24" t="str">
        <f t="shared" si="168"/>
        <v/>
      </c>
      <c r="F986" s="30" t="str">
        <f t="shared" si="169"/>
        <v/>
      </c>
      <c r="G986" s="25" t="str">
        <f t="shared" si="170"/>
        <v/>
      </c>
      <c r="H986" s="29" t="str">
        <f t="shared" ca="1" si="171"/>
        <v/>
      </c>
      <c r="I986" s="24"/>
      <c r="J986" s="30"/>
      <c r="K986" s="27" t="str">
        <f>IF(ИТОГ!A986=0,"",ИТОГ!A986)</f>
        <v/>
      </c>
      <c r="L986" s="26" t="str">
        <f t="shared" si="172"/>
        <v/>
      </c>
      <c r="M986" s="25" t="str">
        <f>IF(K986="","",ИТОГ!Q986)</f>
        <v/>
      </c>
      <c r="N986" s="28" t="str">
        <f>IF(K986="","",ИТОГ!N986)</f>
        <v/>
      </c>
      <c r="O986" s="30" t="str">
        <f t="shared" si="173"/>
        <v/>
      </c>
      <c r="P986" s="24"/>
      <c r="Q986" s="30" t="str">
        <f t="shared" si="174"/>
        <v/>
      </c>
      <c r="R986" s="29" t="str">
        <f t="shared" ca="1" si="175"/>
        <v/>
      </c>
    </row>
    <row r="987" spans="1:18">
      <c r="A987" s="23" t="str">
        <f t="shared" si="165"/>
        <v/>
      </c>
      <c r="B987" s="23" t="str">
        <f t="shared" si="166"/>
        <v/>
      </c>
      <c r="C987" s="29" t="str">
        <f t="shared" ca="1" si="167"/>
        <v/>
      </c>
      <c r="D987" s="22" t="str">
        <f>IF(K987="","",ИТОГ!S987)</f>
        <v/>
      </c>
      <c r="E987" s="24" t="str">
        <f t="shared" si="168"/>
        <v/>
      </c>
      <c r="F987" s="30" t="str">
        <f t="shared" si="169"/>
        <v/>
      </c>
      <c r="G987" s="25" t="str">
        <f t="shared" si="170"/>
        <v/>
      </c>
      <c r="H987" s="29" t="str">
        <f t="shared" ca="1" si="171"/>
        <v/>
      </c>
      <c r="I987" s="24"/>
      <c r="J987" s="30"/>
      <c r="K987" s="27" t="str">
        <f>IF(ИТОГ!A987=0,"",ИТОГ!A987)</f>
        <v/>
      </c>
      <c r="L987" s="26" t="str">
        <f t="shared" si="172"/>
        <v/>
      </c>
      <c r="M987" s="25" t="str">
        <f>IF(K987="","",ИТОГ!Q987)</f>
        <v/>
      </c>
      <c r="N987" s="28" t="str">
        <f>IF(K987="","",ИТОГ!N987)</f>
        <v/>
      </c>
      <c r="O987" s="30" t="str">
        <f t="shared" si="173"/>
        <v/>
      </c>
      <c r="P987" s="24"/>
      <c r="Q987" s="30" t="str">
        <f t="shared" si="174"/>
        <v/>
      </c>
      <c r="R987" s="29" t="str">
        <f t="shared" ca="1" si="175"/>
        <v/>
      </c>
    </row>
    <row r="988" spans="1:18">
      <c r="A988" s="23" t="str">
        <f t="shared" si="165"/>
        <v/>
      </c>
      <c r="B988" s="23" t="str">
        <f t="shared" si="166"/>
        <v/>
      </c>
      <c r="C988" s="29" t="str">
        <f t="shared" ca="1" si="167"/>
        <v/>
      </c>
      <c r="D988" s="22" t="str">
        <f>IF(K988="","",ИТОГ!S988)</f>
        <v/>
      </c>
      <c r="E988" s="24" t="str">
        <f t="shared" si="168"/>
        <v/>
      </c>
      <c r="F988" s="30" t="str">
        <f t="shared" si="169"/>
        <v/>
      </c>
      <c r="G988" s="25" t="str">
        <f t="shared" si="170"/>
        <v/>
      </c>
      <c r="H988" s="29" t="str">
        <f t="shared" ca="1" si="171"/>
        <v/>
      </c>
      <c r="I988" s="24"/>
      <c r="J988" s="30"/>
      <c r="K988" s="27" t="str">
        <f>IF(ИТОГ!A988=0,"",ИТОГ!A988)</f>
        <v/>
      </c>
      <c r="L988" s="26" t="str">
        <f t="shared" si="172"/>
        <v/>
      </c>
      <c r="M988" s="25" t="str">
        <f>IF(K988="","",ИТОГ!Q988)</f>
        <v/>
      </c>
      <c r="N988" s="28" t="str">
        <f>IF(K988="","",ИТОГ!N988)</f>
        <v/>
      </c>
      <c r="O988" s="30" t="str">
        <f t="shared" si="173"/>
        <v/>
      </c>
      <c r="P988" s="24"/>
      <c r="Q988" s="30" t="str">
        <f t="shared" si="174"/>
        <v/>
      </c>
      <c r="R988" s="29" t="str">
        <f t="shared" ca="1" si="175"/>
        <v/>
      </c>
    </row>
    <row r="989" spans="1:18">
      <c r="A989" s="23" t="str">
        <f t="shared" si="165"/>
        <v/>
      </c>
      <c r="B989" s="23" t="str">
        <f t="shared" si="166"/>
        <v/>
      </c>
      <c r="C989" s="29" t="str">
        <f t="shared" ca="1" si="167"/>
        <v/>
      </c>
      <c r="D989" s="22" t="str">
        <f>IF(K989="","",ИТОГ!S989)</f>
        <v/>
      </c>
      <c r="E989" s="24" t="str">
        <f t="shared" si="168"/>
        <v/>
      </c>
      <c r="F989" s="30" t="str">
        <f t="shared" si="169"/>
        <v/>
      </c>
      <c r="G989" s="25" t="str">
        <f t="shared" si="170"/>
        <v/>
      </c>
      <c r="H989" s="29" t="str">
        <f t="shared" ca="1" si="171"/>
        <v/>
      </c>
      <c r="I989" s="24"/>
      <c r="J989" s="30"/>
      <c r="K989" s="27" t="str">
        <f>IF(ИТОГ!A989=0,"",ИТОГ!A989)</f>
        <v/>
      </c>
      <c r="L989" s="26" t="str">
        <f t="shared" si="172"/>
        <v/>
      </c>
      <c r="M989" s="25" t="str">
        <f>IF(K989="","",ИТОГ!Q989)</f>
        <v/>
      </c>
      <c r="N989" s="28" t="str">
        <f>IF(K989="","",ИТОГ!N989)</f>
        <v/>
      </c>
      <c r="O989" s="30" t="str">
        <f t="shared" si="173"/>
        <v/>
      </c>
      <c r="P989" s="24"/>
      <c r="Q989" s="30" t="str">
        <f t="shared" si="174"/>
        <v/>
      </c>
      <c r="R989" s="29" t="str">
        <f t="shared" ca="1" si="175"/>
        <v/>
      </c>
    </row>
    <row r="990" spans="1:18">
      <c r="A990" s="23" t="str">
        <f t="shared" ref="A990:A1000" si="176">IF(K990="","",1000)</f>
        <v/>
      </c>
      <c r="B990" s="23" t="str">
        <f t="shared" ref="B990:B1000" si="177">IF(K990="","",1)</f>
        <v/>
      </c>
      <c r="C990" s="29" t="str">
        <f t="shared" ref="C990:C1000" ca="1" si="178">IF(K990="","",TODAY())</f>
        <v/>
      </c>
      <c r="D990" s="22" t="str">
        <f>IF(K990="","",ИТОГ!S990)</f>
        <v/>
      </c>
      <c r="E990" s="24" t="str">
        <f t="shared" ref="E990:E1000" si="179">IF(K990="","","Х")</f>
        <v/>
      </c>
      <c r="F990" s="30" t="str">
        <f t="shared" ref="F990:F1000" si="180">IF(K990="","","UV")</f>
        <v/>
      </c>
      <c r="G990" s="25" t="str">
        <f t="shared" ref="G990:G1000" si="181">IF(K990="","",SUMIF(D:D,D990,M:M))</f>
        <v/>
      </c>
      <c r="H990" s="29" t="str">
        <f t="shared" ref="H990:H1000" ca="1" si="182">IF(K990="","",TODAY())</f>
        <v/>
      </c>
      <c r="I990" s="24"/>
      <c r="J990" s="30"/>
      <c r="K990" s="27" t="str">
        <f>IF(ИТОГ!A990=0,"",ИТОГ!A990)</f>
        <v/>
      </c>
      <c r="L990" s="26" t="str">
        <f t="shared" ref="L990:L1000" si="183">IF(K990="","",
IF(D989-D990=0,L989+10,10))</f>
        <v/>
      </c>
      <c r="M990" s="25" t="str">
        <f>IF(K990="","",ИТОГ!Q990)</f>
        <v/>
      </c>
      <c r="N990" s="28" t="str">
        <f>IF(K990="","",ИТОГ!N990)</f>
        <v/>
      </c>
      <c r="O990" s="30" t="str">
        <f t="shared" ref="O990:O1000" si="184">IF(K990="","","ST")</f>
        <v/>
      </c>
      <c r="P990" s="24"/>
      <c r="Q990" s="30" t="str">
        <f t="shared" ref="Q990:Q1000" si="185">IF(K990="","","EUR")</f>
        <v/>
      </c>
      <c r="R990" s="29" t="str">
        <f t="shared" ref="R990:R1000" ca="1" si="186">IF(K990="","",TODAY())</f>
        <v/>
      </c>
    </row>
    <row r="991" spans="1:18">
      <c r="A991" s="23" t="str">
        <f t="shared" si="176"/>
        <v/>
      </c>
      <c r="B991" s="23" t="str">
        <f t="shared" si="177"/>
        <v/>
      </c>
      <c r="C991" s="29" t="str">
        <f t="shared" ca="1" si="178"/>
        <v/>
      </c>
      <c r="D991" s="22" t="str">
        <f>IF(K991="","",ИТОГ!S991)</f>
        <v/>
      </c>
      <c r="E991" s="24" t="str">
        <f t="shared" si="179"/>
        <v/>
      </c>
      <c r="F991" s="30" t="str">
        <f t="shared" si="180"/>
        <v/>
      </c>
      <c r="G991" s="25" t="str">
        <f t="shared" si="181"/>
        <v/>
      </c>
      <c r="H991" s="29" t="str">
        <f t="shared" ca="1" si="182"/>
        <v/>
      </c>
      <c r="I991" s="24"/>
      <c r="J991" s="30"/>
      <c r="K991" s="27" t="str">
        <f>IF(ИТОГ!A991=0,"",ИТОГ!A991)</f>
        <v/>
      </c>
      <c r="L991" s="26" t="str">
        <f t="shared" si="183"/>
        <v/>
      </c>
      <c r="M991" s="25" t="str">
        <f>IF(K991="","",ИТОГ!Q991)</f>
        <v/>
      </c>
      <c r="N991" s="28" t="str">
        <f>IF(K991="","",ИТОГ!N991)</f>
        <v/>
      </c>
      <c r="O991" s="30" t="str">
        <f t="shared" si="184"/>
        <v/>
      </c>
      <c r="P991" s="24"/>
      <c r="Q991" s="30" t="str">
        <f t="shared" si="185"/>
        <v/>
      </c>
      <c r="R991" s="29" t="str">
        <f t="shared" ca="1" si="186"/>
        <v/>
      </c>
    </row>
    <row r="992" spans="1:18">
      <c r="A992" s="23" t="str">
        <f t="shared" si="176"/>
        <v/>
      </c>
      <c r="B992" s="23" t="str">
        <f t="shared" si="177"/>
        <v/>
      </c>
      <c r="C992" s="29" t="str">
        <f t="shared" ca="1" si="178"/>
        <v/>
      </c>
      <c r="D992" s="22" t="str">
        <f>IF(K992="","",ИТОГ!S992)</f>
        <v/>
      </c>
      <c r="E992" s="24" t="str">
        <f t="shared" si="179"/>
        <v/>
      </c>
      <c r="F992" s="30" t="str">
        <f t="shared" si="180"/>
        <v/>
      </c>
      <c r="G992" s="25" t="str">
        <f t="shared" si="181"/>
        <v/>
      </c>
      <c r="H992" s="29" t="str">
        <f t="shared" ca="1" si="182"/>
        <v/>
      </c>
      <c r="I992" s="24"/>
      <c r="J992" s="30"/>
      <c r="K992" s="27" t="str">
        <f>IF(ИТОГ!A992=0,"",ИТОГ!A992)</f>
        <v/>
      </c>
      <c r="L992" s="26" t="str">
        <f t="shared" si="183"/>
        <v/>
      </c>
      <c r="M992" s="25" t="str">
        <f>IF(K992="","",ИТОГ!Q992)</f>
        <v/>
      </c>
      <c r="N992" s="28" t="str">
        <f>IF(K992="","",ИТОГ!N992)</f>
        <v/>
      </c>
      <c r="O992" s="30" t="str">
        <f t="shared" si="184"/>
        <v/>
      </c>
      <c r="P992" s="24"/>
      <c r="Q992" s="30" t="str">
        <f t="shared" si="185"/>
        <v/>
      </c>
      <c r="R992" s="29" t="str">
        <f t="shared" ca="1" si="186"/>
        <v/>
      </c>
    </row>
    <row r="993" spans="1:18">
      <c r="A993" s="23" t="str">
        <f t="shared" si="176"/>
        <v/>
      </c>
      <c r="B993" s="23" t="str">
        <f t="shared" si="177"/>
        <v/>
      </c>
      <c r="C993" s="29" t="str">
        <f t="shared" ca="1" si="178"/>
        <v/>
      </c>
      <c r="D993" s="22" t="str">
        <f>IF(K993="","",ИТОГ!S993)</f>
        <v/>
      </c>
      <c r="E993" s="24" t="str">
        <f t="shared" si="179"/>
        <v/>
      </c>
      <c r="F993" s="30" t="str">
        <f t="shared" si="180"/>
        <v/>
      </c>
      <c r="G993" s="25" t="str">
        <f t="shared" si="181"/>
        <v/>
      </c>
      <c r="H993" s="29" t="str">
        <f t="shared" ca="1" si="182"/>
        <v/>
      </c>
      <c r="I993" s="24"/>
      <c r="J993" s="30"/>
      <c r="K993" s="27" t="str">
        <f>IF(ИТОГ!A993=0,"",ИТОГ!A993)</f>
        <v/>
      </c>
      <c r="L993" s="26" t="str">
        <f t="shared" si="183"/>
        <v/>
      </c>
      <c r="M993" s="25" t="str">
        <f>IF(K993="","",ИТОГ!Q993)</f>
        <v/>
      </c>
      <c r="N993" s="28" t="str">
        <f>IF(K993="","",ИТОГ!N993)</f>
        <v/>
      </c>
      <c r="O993" s="30" t="str">
        <f t="shared" si="184"/>
        <v/>
      </c>
      <c r="P993" s="24"/>
      <c r="Q993" s="30" t="str">
        <f t="shared" si="185"/>
        <v/>
      </c>
      <c r="R993" s="29" t="str">
        <f t="shared" ca="1" si="186"/>
        <v/>
      </c>
    </row>
    <row r="994" spans="1:18">
      <c r="A994" s="23" t="str">
        <f t="shared" si="176"/>
        <v/>
      </c>
      <c r="B994" s="23" t="str">
        <f t="shared" si="177"/>
        <v/>
      </c>
      <c r="C994" s="29" t="str">
        <f t="shared" ca="1" si="178"/>
        <v/>
      </c>
      <c r="D994" s="22" t="str">
        <f>IF(K994="","",ИТОГ!S994)</f>
        <v/>
      </c>
      <c r="E994" s="24" t="str">
        <f t="shared" si="179"/>
        <v/>
      </c>
      <c r="F994" s="30" t="str">
        <f t="shared" si="180"/>
        <v/>
      </c>
      <c r="G994" s="25" t="str">
        <f t="shared" si="181"/>
        <v/>
      </c>
      <c r="H994" s="29" t="str">
        <f t="shared" ca="1" si="182"/>
        <v/>
      </c>
      <c r="I994" s="24"/>
      <c r="J994" s="30"/>
      <c r="K994" s="27" t="str">
        <f>IF(ИТОГ!A994=0,"",ИТОГ!A994)</f>
        <v/>
      </c>
      <c r="L994" s="26" t="str">
        <f t="shared" si="183"/>
        <v/>
      </c>
      <c r="M994" s="25" t="str">
        <f>IF(K994="","",ИТОГ!Q994)</f>
        <v/>
      </c>
      <c r="N994" s="28" t="str">
        <f>IF(K994="","",ИТОГ!N994)</f>
        <v/>
      </c>
      <c r="O994" s="30" t="str">
        <f t="shared" si="184"/>
        <v/>
      </c>
      <c r="P994" s="24"/>
      <c r="Q994" s="30" t="str">
        <f t="shared" si="185"/>
        <v/>
      </c>
      <c r="R994" s="29" t="str">
        <f t="shared" ca="1" si="186"/>
        <v/>
      </c>
    </row>
    <row r="995" spans="1:18">
      <c r="A995" s="23" t="str">
        <f t="shared" si="176"/>
        <v/>
      </c>
      <c r="B995" s="23" t="str">
        <f t="shared" si="177"/>
        <v/>
      </c>
      <c r="C995" s="29" t="str">
        <f t="shared" ca="1" si="178"/>
        <v/>
      </c>
      <c r="D995" s="22" t="str">
        <f>IF(K995="","",ИТОГ!S995)</f>
        <v/>
      </c>
      <c r="E995" s="24" t="str">
        <f t="shared" si="179"/>
        <v/>
      </c>
      <c r="F995" s="30" t="str">
        <f t="shared" si="180"/>
        <v/>
      </c>
      <c r="G995" s="25" t="str">
        <f t="shared" si="181"/>
        <v/>
      </c>
      <c r="H995" s="29" t="str">
        <f t="shared" ca="1" si="182"/>
        <v/>
      </c>
      <c r="I995" s="24"/>
      <c r="J995" s="30"/>
      <c r="K995" s="27" t="str">
        <f>IF(ИТОГ!A995=0,"",ИТОГ!A995)</f>
        <v/>
      </c>
      <c r="L995" s="26" t="str">
        <f t="shared" si="183"/>
        <v/>
      </c>
      <c r="M995" s="25" t="str">
        <f>IF(K995="","",ИТОГ!Q995)</f>
        <v/>
      </c>
      <c r="N995" s="28" t="str">
        <f>IF(K995="","",ИТОГ!N995)</f>
        <v/>
      </c>
      <c r="O995" s="30" t="str">
        <f t="shared" si="184"/>
        <v/>
      </c>
      <c r="P995" s="24"/>
      <c r="Q995" s="30" t="str">
        <f t="shared" si="185"/>
        <v/>
      </c>
      <c r="R995" s="29" t="str">
        <f t="shared" ca="1" si="186"/>
        <v/>
      </c>
    </row>
    <row r="996" spans="1:18">
      <c r="A996" s="23" t="str">
        <f t="shared" si="176"/>
        <v/>
      </c>
      <c r="B996" s="23" t="str">
        <f t="shared" si="177"/>
        <v/>
      </c>
      <c r="C996" s="29" t="str">
        <f t="shared" ca="1" si="178"/>
        <v/>
      </c>
      <c r="D996" s="22" t="str">
        <f>IF(K996="","",ИТОГ!S996)</f>
        <v/>
      </c>
      <c r="E996" s="24" t="str">
        <f t="shared" si="179"/>
        <v/>
      </c>
      <c r="F996" s="30" t="str">
        <f t="shared" si="180"/>
        <v/>
      </c>
      <c r="G996" s="25" t="str">
        <f t="shared" si="181"/>
        <v/>
      </c>
      <c r="H996" s="29" t="str">
        <f t="shared" ca="1" si="182"/>
        <v/>
      </c>
      <c r="I996" s="24"/>
      <c r="J996" s="30"/>
      <c r="K996" s="27" t="str">
        <f>IF(ИТОГ!A996=0,"",ИТОГ!A996)</f>
        <v/>
      </c>
      <c r="L996" s="26" t="str">
        <f t="shared" si="183"/>
        <v/>
      </c>
      <c r="M996" s="25" t="str">
        <f>IF(K996="","",ИТОГ!Q996)</f>
        <v/>
      </c>
      <c r="N996" s="28" t="str">
        <f>IF(K996="","",ИТОГ!N996)</f>
        <v/>
      </c>
      <c r="O996" s="30" t="str">
        <f t="shared" si="184"/>
        <v/>
      </c>
      <c r="P996" s="24"/>
      <c r="Q996" s="30" t="str">
        <f t="shared" si="185"/>
        <v/>
      </c>
      <c r="R996" s="29" t="str">
        <f t="shared" ca="1" si="186"/>
        <v/>
      </c>
    </row>
    <row r="997" spans="1:18">
      <c r="A997" s="23" t="str">
        <f t="shared" si="176"/>
        <v/>
      </c>
      <c r="B997" s="23" t="str">
        <f t="shared" si="177"/>
        <v/>
      </c>
      <c r="C997" s="29" t="str">
        <f t="shared" ca="1" si="178"/>
        <v/>
      </c>
      <c r="D997" s="22" t="str">
        <f>IF(K997="","",ИТОГ!S997)</f>
        <v/>
      </c>
      <c r="E997" s="24" t="str">
        <f t="shared" si="179"/>
        <v/>
      </c>
      <c r="F997" s="30" t="str">
        <f t="shared" si="180"/>
        <v/>
      </c>
      <c r="G997" s="25" t="str">
        <f t="shared" si="181"/>
        <v/>
      </c>
      <c r="H997" s="29" t="str">
        <f t="shared" ca="1" si="182"/>
        <v/>
      </c>
      <c r="I997" s="24"/>
      <c r="J997" s="30"/>
      <c r="K997" s="27" t="str">
        <f>IF(ИТОГ!A997=0,"",ИТОГ!A997)</f>
        <v/>
      </c>
      <c r="L997" s="26" t="str">
        <f t="shared" si="183"/>
        <v/>
      </c>
      <c r="M997" s="25" t="str">
        <f>IF(K997="","",ИТОГ!Q997)</f>
        <v/>
      </c>
      <c r="N997" s="28" t="str">
        <f>IF(K997="","",ИТОГ!N997)</f>
        <v/>
      </c>
      <c r="O997" s="30" t="str">
        <f t="shared" si="184"/>
        <v/>
      </c>
      <c r="P997" s="24"/>
      <c r="Q997" s="30" t="str">
        <f t="shared" si="185"/>
        <v/>
      </c>
      <c r="R997" s="29" t="str">
        <f t="shared" ca="1" si="186"/>
        <v/>
      </c>
    </row>
    <row r="998" spans="1:18">
      <c r="A998" s="23" t="str">
        <f t="shared" si="176"/>
        <v/>
      </c>
      <c r="B998" s="23" t="str">
        <f t="shared" si="177"/>
        <v/>
      </c>
      <c r="C998" s="29" t="str">
        <f t="shared" ca="1" si="178"/>
        <v/>
      </c>
      <c r="D998" s="22" t="str">
        <f>IF(K998="","",ИТОГ!S998)</f>
        <v/>
      </c>
      <c r="E998" s="24" t="str">
        <f t="shared" si="179"/>
        <v/>
      </c>
      <c r="F998" s="30" t="str">
        <f t="shared" si="180"/>
        <v/>
      </c>
      <c r="G998" s="25" t="str">
        <f t="shared" si="181"/>
        <v/>
      </c>
      <c r="H998" s="29" t="str">
        <f t="shared" ca="1" si="182"/>
        <v/>
      </c>
      <c r="I998" s="24"/>
      <c r="J998" s="30"/>
      <c r="K998" s="27" t="str">
        <f>IF(ИТОГ!A998=0,"",ИТОГ!A998)</f>
        <v/>
      </c>
      <c r="L998" s="26" t="str">
        <f t="shared" si="183"/>
        <v/>
      </c>
      <c r="M998" s="25" t="str">
        <f>IF(K998="","",ИТОГ!Q998)</f>
        <v/>
      </c>
      <c r="N998" s="28" t="str">
        <f>IF(K998="","",ИТОГ!N998)</f>
        <v/>
      </c>
      <c r="O998" s="30" t="str">
        <f t="shared" si="184"/>
        <v/>
      </c>
      <c r="P998" s="24"/>
      <c r="Q998" s="30" t="str">
        <f t="shared" si="185"/>
        <v/>
      </c>
      <c r="R998" s="29" t="str">
        <f t="shared" ca="1" si="186"/>
        <v/>
      </c>
    </row>
    <row r="999" spans="1:18">
      <c r="A999" s="23" t="str">
        <f t="shared" si="176"/>
        <v/>
      </c>
      <c r="B999" s="23" t="str">
        <f t="shared" si="177"/>
        <v/>
      </c>
      <c r="C999" s="29" t="str">
        <f t="shared" ca="1" si="178"/>
        <v/>
      </c>
      <c r="D999" s="22" t="str">
        <f>IF(K999="","",ИТОГ!S999)</f>
        <v/>
      </c>
      <c r="E999" s="24" t="str">
        <f t="shared" si="179"/>
        <v/>
      </c>
      <c r="F999" s="30" t="str">
        <f t="shared" si="180"/>
        <v/>
      </c>
      <c r="G999" s="25" t="str">
        <f t="shared" si="181"/>
        <v/>
      </c>
      <c r="H999" s="29" t="str">
        <f t="shared" ca="1" si="182"/>
        <v/>
      </c>
      <c r="I999" s="24"/>
      <c r="J999" s="30"/>
      <c r="K999" s="27" t="str">
        <f>IF(ИТОГ!A999=0,"",ИТОГ!A999)</f>
        <v/>
      </c>
      <c r="L999" s="26" t="str">
        <f t="shared" si="183"/>
        <v/>
      </c>
      <c r="M999" s="25" t="str">
        <f>IF(K999="","",ИТОГ!Q999)</f>
        <v/>
      </c>
      <c r="N999" s="28" t="str">
        <f>IF(K999="","",ИТОГ!N999)</f>
        <v/>
      </c>
      <c r="O999" s="30" t="str">
        <f t="shared" si="184"/>
        <v/>
      </c>
      <c r="P999" s="24"/>
      <c r="Q999" s="30" t="str">
        <f t="shared" si="185"/>
        <v/>
      </c>
      <c r="R999" s="29" t="str">
        <f t="shared" ca="1" si="186"/>
        <v/>
      </c>
    </row>
    <row r="1000" spans="1:18">
      <c r="A1000" s="23" t="str">
        <f t="shared" si="176"/>
        <v/>
      </c>
      <c r="B1000" s="23" t="str">
        <f t="shared" si="177"/>
        <v/>
      </c>
      <c r="C1000" s="29" t="str">
        <f t="shared" ca="1" si="178"/>
        <v/>
      </c>
      <c r="D1000" s="22" t="str">
        <f>IF(K1000="","",ИТОГ!S1000)</f>
        <v/>
      </c>
      <c r="E1000" s="24" t="str">
        <f t="shared" si="179"/>
        <v/>
      </c>
      <c r="F1000" s="30" t="str">
        <f t="shared" si="180"/>
        <v/>
      </c>
      <c r="G1000" s="25" t="str">
        <f t="shared" si="181"/>
        <v/>
      </c>
      <c r="H1000" s="29" t="str">
        <f t="shared" ca="1" si="182"/>
        <v/>
      </c>
      <c r="I1000" s="24"/>
      <c r="J1000" s="30"/>
      <c r="K1000" s="27" t="str">
        <f>IF(ИТОГ!A1000=0,"",ИТОГ!A1000)</f>
        <v/>
      </c>
      <c r="L1000" s="26" t="str">
        <f t="shared" si="183"/>
        <v/>
      </c>
      <c r="M1000" s="25" t="str">
        <f>IF(K1000="","",ИТОГ!Q1000)</f>
        <v/>
      </c>
      <c r="N1000" s="28" t="str">
        <f>IF(K1000="","",ИТОГ!N1000)</f>
        <v/>
      </c>
      <c r="O1000" s="30" t="str">
        <f t="shared" si="184"/>
        <v/>
      </c>
      <c r="P1000" s="24"/>
      <c r="Q1000" s="30" t="str">
        <f t="shared" si="185"/>
        <v/>
      </c>
      <c r="R1000" s="29" t="str">
        <f t="shared" ca="1" si="186"/>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Инвойс</vt:lpstr>
      <vt:lpstr>Пакинг</vt:lpstr>
      <vt:lpstr>Обработка</vt:lpstr>
      <vt:lpstr>ИТОГ</vt:lpstr>
      <vt:lpstr>Test_invoice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2017-02-13T11:33:31Z</dcterms:modified>
</cp:coreProperties>
</file>